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300" windowWidth="12120" windowHeight="8310" firstSheet="17" activeTab="21"/>
  </bookViews>
  <sheets>
    <sheet name="الجدول العام" sheetId="7" state="hidden" r:id="rId1"/>
    <sheet name="قسم النبات اول13-14" sheetId="8" state="hidden" r:id="rId2"/>
    <sheet name="الاول 14--15" sheetId="11" state="hidden" r:id="rId3"/>
    <sheet name="الاول 15--16 الجدول العام" sheetId="21" state="hidden" r:id="rId4"/>
    <sheet name="شعبة الكيمياء" sheetId="25" r:id="rId5"/>
    <sheet name="شعبة الفيزياء" sheetId="26" r:id="rId6"/>
    <sheet name="شعبة الرياضيات" sheetId="27" r:id="rId7"/>
    <sheet name="شعبة الجيولوجيا" sheetId="28" r:id="rId8"/>
    <sheet name="علم الحيوان" sheetId="29" r:id="rId9"/>
    <sheet name="علم الحشرات" sheetId="46" r:id="rId10"/>
    <sheet name="النبات" sheetId="30" r:id="rId11"/>
    <sheet name="شعبة ر ح" sheetId="31" r:id="rId12"/>
    <sheet name="شعبة ر .احصاء" sheetId="45" r:id="rId13"/>
    <sheet name="ف ح" sheetId="32" r:id="rId14"/>
    <sheet name="ف ك" sheetId="33" r:id="rId15"/>
    <sheet name="ك م" sheetId="34" r:id="rId16"/>
    <sheet name="الكيمياء  والجيولوجيا" sheetId="35" r:id="rId17"/>
    <sheet name="الكيمياء والحيوان" sheetId="37" r:id="rId18"/>
    <sheet name="كيمياء  حشرات" sheetId="38" r:id="rId19"/>
    <sheet name="فيزياء وليزر" sheetId="39" r:id="rId20"/>
    <sheet name="جيوفيزياء" sheetId="40" r:id="rId21"/>
    <sheet name="الكيمياء والنبات" sheetId="41" r:id="rId22"/>
    <sheet name="مقررات" sheetId="20" state="hidden" r:id="rId23"/>
    <sheet name="موجة2" sheetId="16" state="hidden" r:id="rId24"/>
    <sheet name="اعضاء هيئة التدريس" sheetId="18" state="hidden" r:id="rId25"/>
    <sheet name="ورقة1" sheetId="19" state="hidden" r:id="rId26"/>
    <sheet name="موجة اول 15--16" sheetId="23" state="hidden" r:id="rId27"/>
    <sheet name="مسودة الموجة" sheetId="24" state="hidden" r:id="rId28"/>
    <sheet name="ورقة2" sheetId="42" r:id="rId29"/>
    <sheet name="ورقة3" sheetId="43" r:id="rId30"/>
  </sheets>
  <definedNames>
    <definedName name="_xlnm._FilterDatabase" localSheetId="24" hidden="1">'اعضاء هيئة التدريس'!$B$1:$D$1</definedName>
    <definedName name="_xlnm._FilterDatabase" localSheetId="2" hidden="1">'الاول 14--15'!$A$5:$AJ$339</definedName>
    <definedName name="_xlnm._FilterDatabase" localSheetId="3" hidden="1">'الاول 15--16 الجدول العام'!$A$4:$AK$367</definedName>
    <definedName name="_xlnm._FilterDatabase" localSheetId="0" hidden="1">'الجدول العام'!$B$3:$O$3</definedName>
    <definedName name="_xlnm._FilterDatabase" localSheetId="16" hidden="1">'الكيمياء  والجيولوجيا'!$A$4:$S$367</definedName>
    <definedName name="_xlnm._FilterDatabase" localSheetId="17" hidden="1">'الكيمياء والحيوان'!$A$4:$S$369</definedName>
    <definedName name="_xlnm._FilterDatabase" localSheetId="21" hidden="1">'الكيمياء والنبات'!$A$4:$S$369</definedName>
    <definedName name="_xlnm._FilterDatabase" localSheetId="10" hidden="1">النبات!$A$4:$Q$367</definedName>
    <definedName name="_xlnm._FilterDatabase" localSheetId="20" hidden="1">جيوفيزياء!$A$4:$T$364</definedName>
    <definedName name="_xlnm._FilterDatabase" localSheetId="7" hidden="1">'شعبة الجيولوجيا'!$A$4:$S$367</definedName>
    <definedName name="_xlnm._FilterDatabase" localSheetId="6" hidden="1">'شعبة الرياضيات'!$A$4:$S$363</definedName>
    <definedName name="_xlnm._FilterDatabase" localSheetId="5" hidden="1">'شعبة الفيزياء'!$A$4:$R$368</definedName>
    <definedName name="_xlnm._FilterDatabase" localSheetId="4" hidden="1">'شعبة الكيمياء'!$A$4:$S$366</definedName>
    <definedName name="_xlnm._FilterDatabase" localSheetId="12" hidden="1">'شعبة ر .احصاء'!$A$4:$S$363</definedName>
    <definedName name="_xlnm._FilterDatabase" localSheetId="11" hidden="1">'شعبة ر ح'!$A$4:$S$360</definedName>
    <definedName name="_xlnm._FilterDatabase" localSheetId="9" hidden="1">'علم الحشرات'!$A$4:$Q$362</definedName>
    <definedName name="_xlnm._FilterDatabase" localSheetId="8" hidden="1">'علم الحيوان'!$A$4:$Q$364</definedName>
    <definedName name="_xlnm._FilterDatabase" localSheetId="13" hidden="1">'ف ح'!$A$4:$R$369</definedName>
    <definedName name="_xlnm._FilterDatabase" localSheetId="14" hidden="1">'ف ك'!$A$4:$AC$368</definedName>
    <definedName name="_xlnm._FilterDatabase" localSheetId="19" hidden="1">'فيزياء وليزر'!$A$4:$AK$369</definedName>
    <definedName name="_xlnm._FilterDatabase" localSheetId="15" hidden="1">'ك م'!$A$4:$AE$366</definedName>
    <definedName name="_xlnm._FilterDatabase" localSheetId="18" hidden="1">'كيمياء  حشرات'!$A$4:$AK$370</definedName>
    <definedName name="_xlnm._FilterDatabase" localSheetId="22" hidden="1">مقررات!$A$1:$F$1</definedName>
    <definedName name="OLE_LINK11" localSheetId="0">'الجدول العام'!$G$351</definedName>
    <definedName name="_xlnm.Print_Titles" localSheetId="2">'الاول 14--15'!$1:$5</definedName>
    <definedName name="_xlnm.Print_Titles" localSheetId="3">'الاول 15--16 الجدول العام'!$1:$4</definedName>
    <definedName name="_xlnm.Print_Titles" localSheetId="16">'الكيمياء  والجيولوجيا'!$1:$4</definedName>
    <definedName name="_xlnm.Print_Titles" localSheetId="17">'الكيمياء والحيوان'!$1:$4</definedName>
    <definedName name="_xlnm.Print_Titles" localSheetId="21">'الكيمياء والنبات'!$1:$4</definedName>
    <definedName name="_xlnm.Print_Titles" localSheetId="10">النبات!$1:$4</definedName>
    <definedName name="_xlnm.Print_Titles" localSheetId="20">جيوفيزياء!$1:$4</definedName>
    <definedName name="_xlnm.Print_Titles" localSheetId="7">'شعبة الجيولوجيا'!$1:$4</definedName>
    <definedName name="_xlnm.Print_Titles" localSheetId="6">'شعبة الرياضيات'!$1:$4</definedName>
    <definedName name="_xlnm.Print_Titles" localSheetId="5">'شعبة الفيزياء'!$1:$4</definedName>
    <definedName name="_xlnm.Print_Titles" localSheetId="4">'شعبة الكيمياء'!$1:$4</definedName>
    <definedName name="_xlnm.Print_Titles" localSheetId="12">'شعبة ر .احصاء'!$1:$4</definedName>
    <definedName name="_xlnm.Print_Titles" localSheetId="11">'شعبة ر ح'!$1:$4</definedName>
    <definedName name="_xlnm.Print_Titles" localSheetId="9">'علم الحشرات'!$1:$4</definedName>
    <definedName name="_xlnm.Print_Titles" localSheetId="8">'علم الحيوان'!$1:$4</definedName>
    <definedName name="_xlnm.Print_Titles" localSheetId="13">'ف ح'!$1:$4</definedName>
    <definedName name="_xlnm.Print_Titles" localSheetId="14">'ف ك'!$1:$4</definedName>
    <definedName name="_xlnm.Print_Titles" localSheetId="19">'فيزياء وليزر'!$1:$4</definedName>
    <definedName name="_xlnm.Print_Titles" localSheetId="15">'ك م'!$1:$4</definedName>
    <definedName name="_xlnm.Print_Titles" localSheetId="18">'كيمياء  حشرات'!$1:$4</definedName>
    <definedName name="_xlnm.Print_Titles" localSheetId="22">مقررات!#REF!</definedName>
  </definedNames>
  <calcPr calcId="144525"/>
</workbook>
</file>

<file path=xl/calcChain.xml><?xml version="1.0" encoding="utf-8"?>
<calcChain xmlns="http://schemas.openxmlformats.org/spreadsheetml/2006/main">
  <c r="E339" i="41" l="1"/>
  <c r="D339" i="41"/>
  <c r="F339" i="41" s="1"/>
  <c r="C339" i="41"/>
  <c r="E336" i="34"/>
  <c r="D336" i="34"/>
  <c r="F336" i="34" s="1"/>
  <c r="C336" i="34"/>
  <c r="I5" i="28" l="1"/>
  <c r="I7" i="25"/>
  <c r="I6" i="25"/>
  <c r="G12" i="41" l="1"/>
  <c r="E12" i="41"/>
  <c r="D12" i="41"/>
  <c r="F12" i="41" s="1"/>
  <c r="C12" i="41"/>
  <c r="G10" i="40"/>
  <c r="G11" i="37"/>
  <c r="E11" i="37"/>
  <c r="D11" i="37"/>
  <c r="C11" i="37"/>
  <c r="G6" i="37"/>
  <c r="E6" i="37"/>
  <c r="D6" i="37"/>
  <c r="C6" i="37"/>
  <c r="G10" i="34"/>
  <c r="E10" i="34"/>
  <c r="D10" i="34"/>
  <c r="F10" i="34" s="1"/>
  <c r="C10" i="34"/>
  <c r="I9" i="34"/>
  <c r="G9" i="34"/>
  <c r="E9" i="34"/>
  <c r="D9" i="34"/>
  <c r="C9" i="34"/>
  <c r="I8" i="34"/>
  <c r="G8" i="34"/>
  <c r="E8" i="34"/>
  <c r="D8" i="34"/>
  <c r="F8" i="34" s="1"/>
  <c r="C8" i="34"/>
  <c r="G7" i="34"/>
  <c r="E7" i="34"/>
  <c r="D7" i="34"/>
  <c r="F7" i="34" s="1"/>
  <c r="C7" i="34"/>
  <c r="G6" i="34"/>
  <c r="E6" i="34"/>
  <c r="D6" i="34"/>
  <c r="C6" i="34"/>
  <c r="E10" i="32"/>
  <c r="D10" i="32"/>
  <c r="C10" i="32"/>
  <c r="E9" i="25"/>
  <c r="D9" i="25"/>
  <c r="F9" i="25" s="1"/>
  <c r="C9" i="25"/>
  <c r="AT9" i="25"/>
  <c r="F11" i="37" l="1"/>
  <c r="F6" i="37"/>
  <c r="F9" i="34"/>
  <c r="F6" i="34"/>
  <c r="F10" i="32"/>
  <c r="AR9" i="29"/>
  <c r="G9" i="29"/>
  <c r="E9" i="29"/>
  <c r="D9" i="29"/>
  <c r="F9" i="29" s="1"/>
  <c r="C9" i="29"/>
  <c r="E15" i="40" l="1"/>
  <c r="D15" i="40"/>
  <c r="F15" i="40" s="1"/>
  <c r="C15" i="40"/>
  <c r="E13" i="39"/>
  <c r="D13" i="39"/>
  <c r="F13" i="39" s="1"/>
  <c r="C13" i="39"/>
  <c r="E13" i="32"/>
  <c r="D13" i="32"/>
  <c r="C13" i="32"/>
  <c r="I15" i="45"/>
  <c r="G15" i="45"/>
  <c r="E15" i="45"/>
  <c r="D15" i="45"/>
  <c r="C15" i="45"/>
  <c r="E14" i="31"/>
  <c r="D14" i="31"/>
  <c r="C14" i="31"/>
  <c r="G7" i="45"/>
  <c r="E7" i="45"/>
  <c r="D7" i="45"/>
  <c r="C7" i="45"/>
  <c r="G6" i="45"/>
  <c r="E6" i="45"/>
  <c r="D6" i="45"/>
  <c r="C6" i="45"/>
  <c r="G5" i="45"/>
  <c r="E5" i="45"/>
  <c r="D5" i="45"/>
  <c r="C5" i="45"/>
  <c r="AT10" i="31"/>
  <c r="G8" i="31"/>
  <c r="E8" i="31"/>
  <c r="D8" i="31"/>
  <c r="C8" i="31"/>
  <c r="G7" i="31"/>
  <c r="E7" i="31"/>
  <c r="D7" i="31"/>
  <c r="C7" i="31"/>
  <c r="G6" i="31"/>
  <c r="E6" i="31"/>
  <c r="D6" i="31"/>
  <c r="C6" i="31"/>
  <c r="G5" i="31"/>
  <c r="E5" i="31"/>
  <c r="D5" i="31"/>
  <c r="C5" i="31"/>
  <c r="C9" i="31"/>
  <c r="D9" i="31"/>
  <c r="E9" i="31"/>
  <c r="G9" i="31"/>
  <c r="G8" i="46"/>
  <c r="E8" i="46"/>
  <c r="D8" i="46"/>
  <c r="F8" i="46" s="1"/>
  <c r="C8" i="46"/>
  <c r="I6" i="46"/>
  <c r="AT427" i="46"/>
  <c r="AR341" i="46"/>
  <c r="AR340" i="46"/>
  <c r="AR339" i="46"/>
  <c r="AR338" i="46"/>
  <c r="AR337" i="46"/>
  <c r="AR336" i="46"/>
  <c r="AR335" i="46"/>
  <c r="AR334" i="46"/>
  <c r="AR333" i="46"/>
  <c r="AR332" i="46"/>
  <c r="AR331" i="46"/>
  <c r="AR330" i="46"/>
  <c r="I330" i="46"/>
  <c r="G330" i="46"/>
  <c r="E330" i="46"/>
  <c r="D330" i="46"/>
  <c r="C330" i="46"/>
  <c r="AR329" i="46"/>
  <c r="I329" i="46"/>
  <c r="G329" i="46"/>
  <c r="E329" i="46"/>
  <c r="D329" i="46"/>
  <c r="C329" i="46"/>
  <c r="AR328" i="46"/>
  <c r="I328" i="46"/>
  <c r="G328" i="46"/>
  <c r="E328" i="46"/>
  <c r="D328" i="46"/>
  <c r="C328" i="46"/>
  <c r="AR327" i="46"/>
  <c r="I327" i="46"/>
  <c r="G327" i="46"/>
  <c r="E327" i="46"/>
  <c r="F327" i="46" s="1"/>
  <c r="D327" i="46"/>
  <c r="C327" i="46"/>
  <c r="AR326" i="46"/>
  <c r="I326" i="46"/>
  <c r="G326" i="46"/>
  <c r="E326" i="46"/>
  <c r="D326" i="46"/>
  <c r="C326" i="46"/>
  <c r="AR325" i="46"/>
  <c r="I325" i="46"/>
  <c r="G325" i="46"/>
  <c r="E325" i="46"/>
  <c r="D325" i="46"/>
  <c r="C325" i="46"/>
  <c r="AR324" i="46"/>
  <c r="I324" i="46"/>
  <c r="G324" i="46"/>
  <c r="E324" i="46"/>
  <c r="D324" i="46"/>
  <c r="C324" i="46"/>
  <c r="AR323" i="46"/>
  <c r="I323" i="46"/>
  <c r="G323" i="46"/>
  <c r="E323" i="46"/>
  <c r="D323" i="46"/>
  <c r="C323" i="46"/>
  <c r="AR322" i="46"/>
  <c r="I322" i="46"/>
  <c r="G322" i="46"/>
  <c r="E322" i="46"/>
  <c r="D322" i="46"/>
  <c r="C322" i="46"/>
  <c r="AR321" i="46"/>
  <c r="I321" i="46"/>
  <c r="G321" i="46"/>
  <c r="E321" i="46"/>
  <c r="D321" i="46"/>
  <c r="C321" i="46"/>
  <c r="AR320" i="46"/>
  <c r="I320" i="46"/>
  <c r="G320" i="46"/>
  <c r="E320" i="46"/>
  <c r="D320" i="46"/>
  <c r="C320" i="46"/>
  <c r="AR319" i="46"/>
  <c r="I319" i="46"/>
  <c r="G319" i="46"/>
  <c r="E319" i="46"/>
  <c r="D319" i="46"/>
  <c r="C319" i="46"/>
  <c r="AR318" i="46"/>
  <c r="I318" i="46"/>
  <c r="G318" i="46"/>
  <c r="E318" i="46"/>
  <c r="D318" i="46"/>
  <c r="C318" i="46"/>
  <c r="AR317" i="46"/>
  <c r="I317" i="46"/>
  <c r="G317" i="46"/>
  <c r="E317" i="46"/>
  <c r="D317" i="46"/>
  <c r="C317" i="46"/>
  <c r="AR316" i="46"/>
  <c r="I316" i="46"/>
  <c r="G316" i="46"/>
  <c r="E316" i="46"/>
  <c r="D316" i="46"/>
  <c r="C316" i="46"/>
  <c r="AR315" i="46"/>
  <c r="I315" i="46"/>
  <c r="G315" i="46"/>
  <c r="E315" i="46"/>
  <c r="D315" i="46"/>
  <c r="C315" i="46"/>
  <c r="AR314" i="46"/>
  <c r="I314" i="46"/>
  <c r="G314" i="46"/>
  <c r="E314" i="46"/>
  <c r="D314" i="46"/>
  <c r="C314" i="46"/>
  <c r="AR313" i="46"/>
  <c r="I313" i="46"/>
  <c r="G313" i="46"/>
  <c r="E313" i="46"/>
  <c r="D313" i="46"/>
  <c r="C313" i="46"/>
  <c r="AR312" i="46"/>
  <c r="I312" i="46"/>
  <c r="G312" i="46"/>
  <c r="E312" i="46"/>
  <c r="D312" i="46"/>
  <c r="C312" i="46"/>
  <c r="AR311" i="46"/>
  <c r="I311" i="46"/>
  <c r="G311" i="46"/>
  <c r="E311" i="46"/>
  <c r="D311" i="46"/>
  <c r="C311" i="46"/>
  <c r="AR310" i="46"/>
  <c r="I310" i="46"/>
  <c r="G310" i="46"/>
  <c r="E310" i="46"/>
  <c r="D310" i="46"/>
  <c r="C310" i="46"/>
  <c r="AR309" i="46"/>
  <c r="I309" i="46"/>
  <c r="G309" i="46"/>
  <c r="E309" i="46"/>
  <c r="D309" i="46"/>
  <c r="C309" i="46"/>
  <c r="AR308" i="46"/>
  <c r="I308" i="46"/>
  <c r="G308" i="46"/>
  <c r="E308" i="46"/>
  <c r="D308" i="46"/>
  <c r="F308" i="46" s="1"/>
  <c r="C308" i="46"/>
  <c r="AR307" i="46"/>
  <c r="I307" i="46"/>
  <c r="G307" i="46"/>
  <c r="E307" i="46"/>
  <c r="D307" i="46"/>
  <c r="C307" i="46"/>
  <c r="AR306" i="46"/>
  <c r="I306" i="46"/>
  <c r="G306" i="46"/>
  <c r="E306" i="46"/>
  <c r="D306" i="46"/>
  <c r="C306" i="46"/>
  <c r="AR305" i="46"/>
  <c r="I305" i="46"/>
  <c r="G305" i="46"/>
  <c r="E305" i="46"/>
  <c r="D305" i="46"/>
  <c r="C305" i="46"/>
  <c r="AR304" i="46"/>
  <c r="I304" i="46"/>
  <c r="G304" i="46"/>
  <c r="E304" i="46"/>
  <c r="D304" i="46"/>
  <c r="F304" i="46" s="1"/>
  <c r="C304" i="46"/>
  <c r="AR303" i="46"/>
  <c r="I303" i="46"/>
  <c r="G303" i="46"/>
  <c r="E303" i="46"/>
  <c r="D303" i="46"/>
  <c r="F303" i="46" s="1"/>
  <c r="C303" i="46"/>
  <c r="AR302" i="46"/>
  <c r="I302" i="46"/>
  <c r="G302" i="46"/>
  <c r="E302" i="46"/>
  <c r="D302" i="46"/>
  <c r="F302" i="46" s="1"/>
  <c r="C302" i="46"/>
  <c r="AR301" i="46"/>
  <c r="I301" i="46"/>
  <c r="G301" i="46"/>
  <c r="E301" i="46"/>
  <c r="D301" i="46"/>
  <c r="F301" i="46" s="1"/>
  <c r="C301" i="46"/>
  <c r="AR300" i="46"/>
  <c r="I300" i="46"/>
  <c r="G300" i="46"/>
  <c r="E300" i="46"/>
  <c r="D300" i="46"/>
  <c r="C300" i="46"/>
  <c r="AR299" i="46"/>
  <c r="I299" i="46"/>
  <c r="G299" i="46"/>
  <c r="E299" i="46"/>
  <c r="D299" i="46"/>
  <c r="C299" i="46"/>
  <c r="AR298" i="46"/>
  <c r="G298" i="46"/>
  <c r="E298" i="46"/>
  <c r="D298" i="46"/>
  <c r="C298" i="46"/>
  <c r="AR297" i="46"/>
  <c r="I297" i="46"/>
  <c r="G297" i="46"/>
  <c r="E297" i="46"/>
  <c r="D297" i="46"/>
  <c r="C297" i="46"/>
  <c r="AR296" i="46"/>
  <c r="I296" i="46"/>
  <c r="G296" i="46"/>
  <c r="E296" i="46"/>
  <c r="D296" i="46"/>
  <c r="C296" i="46"/>
  <c r="AR295" i="46"/>
  <c r="I295" i="46"/>
  <c r="E295" i="46"/>
  <c r="D295" i="46"/>
  <c r="C295" i="46"/>
  <c r="AR294" i="46"/>
  <c r="I294" i="46"/>
  <c r="E294" i="46"/>
  <c r="D294" i="46"/>
  <c r="C294" i="46"/>
  <c r="AR293" i="46"/>
  <c r="I293" i="46"/>
  <c r="E293" i="46"/>
  <c r="D293" i="46"/>
  <c r="C293" i="46"/>
  <c r="AR292" i="46"/>
  <c r="I292" i="46"/>
  <c r="E292" i="46"/>
  <c r="D292" i="46"/>
  <c r="C292" i="46"/>
  <c r="AR291" i="46"/>
  <c r="I291" i="46"/>
  <c r="E291" i="46"/>
  <c r="D291" i="46"/>
  <c r="C291" i="46"/>
  <c r="AR290" i="46"/>
  <c r="I290" i="46"/>
  <c r="E290" i="46"/>
  <c r="D290" i="46"/>
  <c r="C290" i="46"/>
  <c r="AR289" i="46"/>
  <c r="I289" i="46"/>
  <c r="G289" i="46"/>
  <c r="E289" i="46"/>
  <c r="F289" i="46" s="1"/>
  <c r="D289" i="46"/>
  <c r="C289" i="46"/>
  <c r="AR288" i="46"/>
  <c r="I288" i="46"/>
  <c r="G288" i="46"/>
  <c r="E288" i="46"/>
  <c r="D288" i="46"/>
  <c r="C288" i="46"/>
  <c r="AR287" i="46"/>
  <c r="I287" i="46"/>
  <c r="G287" i="46"/>
  <c r="E287" i="46"/>
  <c r="D287" i="46"/>
  <c r="C287" i="46"/>
  <c r="AR286" i="46"/>
  <c r="I286" i="46"/>
  <c r="G286" i="46"/>
  <c r="E286" i="46"/>
  <c r="D286" i="46"/>
  <c r="C286" i="46"/>
  <c r="AR285" i="46"/>
  <c r="I285" i="46"/>
  <c r="G285" i="46"/>
  <c r="E285" i="46"/>
  <c r="D285" i="46"/>
  <c r="C285" i="46"/>
  <c r="AR284" i="46"/>
  <c r="I284" i="46"/>
  <c r="G284" i="46"/>
  <c r="E284" i="46"/>
  <c r="D284" i="46"/>
  <c r="C284" i="46"/>
  <c r="AR283" i="46"/>
  <c r="I283" i="46"/>
  <c r="G283" i="46"/>
  <c r="E283" i="46"/>
  <c r="D283" i="46"/>
  <c r="C283" i="46"/>
  <c r="AR282" i="46"/>
  <c r="I282" i="46"/>
  <c r="G282" i="46"/>
  <c r="E282" i="46"/>
  <c r="D282" i="46"/>
  <c r="C282" i="46"/>
  <c r="AR281" i="46"/>
  <c r="I281" i="46"/>
  <c r="G281" i="46"/>
  <c r="E281" i="46"/>
  <c r="D281" i="46"/>
  <c r="C281" i="46"/>
  <c r="AR280" i="46"/>
  <c r="I280" i="46"/>
  <c r="G280" i="46"/>
  <c r="E280" i="46"/>
  <c r="D280" i="46"/>
  <c r="C280" i="46"/>
  <c r="AR279" i="46"/>
  <c r="I279" i="46"/>
  <c r="G279" i="46"/>
  <c r="E279" i="46"/>
  <c r="D279" i="46"/>
  <c r="C279" i="46"/>
  <c r="AR278" i="46"/>
  <c r="I278" i="46"/>
  <c r="G278" i="46"/>
  <c r="E278" i="46"/>
  <c r="D278" i="46"/>
  <c r="C278" i="46"/>
  <c r="AR277" i="46"/>
  <c r="I277" i="46"/>
  <c r="G277" i="46"/>
  <c r="E277" i="46"/>
  <c r="D277" i="46"/>
  <c r="C277" i="46"/>
  <c r="AR276" i="46"/>
  <c r="I276" i="46"/>
  <c r="G276" i="46"/>
  <c r="E276" i="46"/>
  <c r="F276" i="46" s="1"/>
  <c r="D276" i="46"/>
  <c r="C276" i="46"/>
  <c r="AR275" i="46"/>
  <c r="I275" i="46"/>
  <c r="G275" i="46"/>
  <c r="E275" i="46"/>
  <c r="D275" i="46"/>
  <c r="C275" i="46"/>
  <c r="AR274" i="46"/>
  <c r="I274" i="46"/>
  <c r="G274" i="46"/>
  <c r="E274" i="46"/>
  <c r="D274" i="46"/>
  <c r="C274" i="46"/>
  <c r="AR273" i="46"/>
  <c r="I273" i="46"/>
  <c r="G273" i="46"/>
  <c r="E273" i="46"/>
  <c r="D273" i="46"/>
  <c r="C273" i="46"/>
  <c r="AR272" i="46"/>
  <c r="I272" i="46"/>
  <c r="G272" i="46"/>
  <c r="E272" i="46"/>
  <c r="D272" i="46"/>
  <c r="C272" i="46"/>
  <c r="AR271" i="46"/>
  <c r="I271" i="46"/>
  <c r="G271" i="46"/>
  <c r="E271" i="46"/>
  <c r="D271" i="46"/>
  <c r="C271" i="46"/>
  <c r="AR270" i="46"/>
  <c r="I270" i="46"/>
  <c r="G270" i="46"/>
  <c r="E270" i="46"/>
  <c r="D270" i="46"/>
  <c r="C270" i="46"/>
  <c r="AR269" i="46"/>
  <c r="I269" i="46"/>
  <c r="G269" i="46"/>
  <c r="E269" i="46"/>
  <c r="D269" i="46"/>
  <c r="C269" i="46"/>
  <c r="AR268" i="46"/>
  <c r="I268" i="46"/>
  <c r="G268" i="46"/>
  <c r="E268" i="46"/>
  <c r="D268" i="46"/>
  <c r="C268" i="46"/>
  <c r="AR267" i="46"/>
  <c r="I267" i="46"/>
  <c r="G267" i="46"/>
  <c r="E267" i="46"/>
  <c r="D267" i="46"/>
  <c r="C267" i="46"/>
  <c r="AR266" i="46"/>
  <c r="I266" i="46"/>
  <c r="G266" i="46"/>
  <c r="E266" i="46"/>
  <c r="D266" i="46"/>
  <c r="C266" i="46"/>
  <c r="AR265" i="46"/>
  <c r="I265" i="46"/>
  <c r="G265" i="46"/>
  <c r="E265" i="46"/>
  <c r="F265" i="46" s="1"/>
  <c r="D265" i="46"/>
  <c r="C265" i="46"/>
  <c r="AR264" i="46"/>
  <c r="I264" i="46"/>
  <c r="G264" i="46"/>
  <c r="E264" i="46"/>
  <c r="D264" i="46"/>
  <c r="C264" i="46"/>
  <c r="AR263" i="46"/>
  <c r="I263" i="46"/>
  <c r="G263" i="46"/>
  <c r="E263" i="46"/>
  <c r="D263" i="46"/>
  <c r="C263" i="46"/>
  <c r="AR262" i="46"/>
  <c r="I262" i="46"/>
  <c r="G262" i="46"/>
  <c r="E262" i="46"/>
  <c r="D262" i="46"/>
  <c r="C262" i="46"/>
  <c r="AR261" i="46"/>
  <c r="I261" i="46"/>
  <c r="G261" i="46"/>
  <c r="E261" i="46"/>
  <c r="D261" i="46"/>
  <c r="C261" i="46"/>
  <c r="AR260" i="46"/>
  <c r="I260" i="46"/>
  <c r="G260" i="46"/>
  <c r="E260" i="46"/>
  <c r="F260" i="46" s="1"/>
  <c r="D260" i="46"/>
  <c r="C260" i="46"/>
  <c r="AR259" i="46"/>
  <c r="I259" i="46"/>
  <c r="G259" i="46"/>
  <c r="E259" i="46"/>
  <c r="D259" i="46"/>
  <c r="C259" i="46"/>
  <c r="AR258" i="46"/>
  <c r="I258" i="46"/>
  <c r="G258" i="46"/>
  <c r="E258" i="46"/>
  <c r="D258" i="46"/>
  <c r="C258" i="46"/>
  <c r="AR257" i="46"/>
  <c r="I257" i="46"/>
  <c r="G257" i="46"/>
  <c r="E257" i="46"/>
  <c r="F257" i="46" s="1"/>
  <c r="D257" i="46"/>
  <c r="C257" i="46"/>
  <c r="AR256" i="46"/>
  <c r="I256" i="46"/>
  <c r="G256" i="46"/>
  <c r="E256" i="46"/>
  <c r="D256" i="46"/>
  <c r="C256" i="46"/>
  <c r="AR255" i="46"/>
  <c r="I255" i="46"/>
  <c r="G255" i="46"/>
  <c r="E255" i="46"/>
  <c r="D255" i="46"/>
  <c r="C255" i="46"/>
  <c r="AR254" i="46"/>
  <c r="I254" i="46"/>
  <c r="G254" i="46"/>
  <c r="E254" i="46"/>
  <c r="D254" i="46"/>
  <c r="C254" i="46"/>
  <c r="AR253" i="46"/>
  <c r="I253" i="46"/>
  <c r="G253" i="46"/>
  <c r="E253" i="46"/>
  <c r="D253" i="46"/>
  <c r="C253" i="46"/>
  <c r="AR252" i="46"/>
  <c r="I252" i="46"/>
  <c r="G252" i="46"/>
  <c r="E252" i="46"/>
  <c r="D252" i="46"/>
  <c r="C252" i="46"/>
  <c r="AR251" i="46"/>
  <c r="I251" i="46"/>
  <c r="G251" i="46"/>
  <c r="E251" i="46"/>
  <c r="D251" i="46"/>
  <c r="C251" i="46"/>
  <c r="AR250" i="46"/>
  <c r="I250" i="46"/>
  <c r="G250" i="46"/>
  <c r="E250" i="46"/>
  <c r="D250" i="46"/>
  <c r="C250" i="46"/>
  <c r="AR249" i="46"/>
  <c r="I249" i="46"/>
  <c r="G249" i="46"/>
  <c r="E249" i="46"/>
  <c r="D249" i="46"/>
  <c r="C249" i="46"/>
  <c r="AR248" i="46"/>
  <c r="I248" i="46"/>
  <c r="G248" i="46"/>
  <c r="E248" i="46"/>
  <c r="D248" i="46"/>
  <c r="C248" i="46"/>
  <c r="AR247" i="46"/>
  <c r="I247" i="46"/>
  <c r="G247" i="46"/>
  <c r="E247" i="46"/>
  <c r="D247" i="46"/>
  <c r="C247" i="46"/>
  <c r="AR246" i="46"/>
  <c r="I246" i="46"/>
  <c r="G246" i="46"/>
  <c r="E246" i="46"/>
  <c r="D246" i="46"/>
  <c r="C246" i="46"/>
  <c r="AR245" i="46"/>
  <c r="I245" i="46"/>
  <c r="G245" i="46"/>
  <c r="E245" i="46"/>
  <c r="D245" i="46"/>
  <c r="C245" i="46"/>
  <c r="AR244" i="46"/>
  <c r="I244" i="46"/>
  <c r="G244" i="46"/>
  <c r="E244" i="46"/>
  <c r="D244" i="46"/>
  <c r="C244" i="46"/>
  <c r="AR243" i="46"/>
  <c r="I243" i="46"/>
  <c r="G243" i="46"/>
  <c r="E243" i="46"/>
  <c r="D243" i="46"/>
  <c r="C243" i="46"/>
  <c r="AR242" i="46"/>
  <c r="I242" i="46"/>
  <c r="G242" i="46"/>
  <c r="E242" i="46"/>
  <c r="D242" i="46"/>
  <c r="C242" i="46"/>
  <c r="AR241" i="46"/>
  <c r="I241" i="46"/>
  <c r="G241" i="46"/>
  <c r="E241" i="46"/>
  <c r="D241" i="46"/>
  <c r="C241" i="46"/>
  <c r="AR240" i="46"/>
  <c r="I240" i="46"/>
  <c r="G240" i="46"/>
  <c r="E240" i="46"/>
  <c r="F240" i="46" s="1"/>
  <c r="D240" i="46"/>
  <c r="C240" i="46"/>
  <c r="AR239" i="46"/>
  <c r="I239" i="46"/>
  <c r="G239" i="46"/>
  <c r="E239" i="46"/>
  <c r="D239" i="46"/>
  <c r="C239" i="46"/>
  <c r="AR238" i="46"/>
  <c r="I238" i="46"/>
  <c r="G238" i="46"/>
  <c r="E238" i="46"/>
  <c r="D238" i="46"/>
  <c r="C238" i="46"/>
  <c r="AR237" i="46"/>
  <c r="I237" i="46"/>
  <c r="G237" i="46"/>
  <c r="E237" i="46"/>
  <c r="D237" i="46"/>
  <c r="C237" i="46"/>
  <c r="AR236" i="46"/>
  <c r="I236" i="46"/>
  <c r="G236" i="46"/>
  <c r="E236" i="46"/>
  <c r="D236" i="46"/>
  <c r="C236" i="46"/>
  <c r="AR235" i="46"/>
  <c r="I235" i="46"/>
  <c r="G235" i="46"/>
  <c r="E235" i="46"/>
  <c r="D235" i="46"/>
  <c r="C235" i="46"/>
  <c r="AR234" i="46"/>
  <c r="I234" i="46"/>
  <c r="G234" i="46"/>
  <c r="E234" i="46"/>
  <c r="D234" i="46"/>
  <c r="C234" i="46"/>
  <c r="AR233" i="46"/>
  <c r="I233" i="46"/>
  <c r="G233" i="46"/>
  <c r="E233" i="46"/>
  <c r="F233" i="46" s="1"/>
  <c r="D233" i="46"/>
  <c r="C233" i="46"/>
  <c r="AR232" i="46"/>
  <c r="I232" i="46"/>
  <c r="G232" i="46"/>
  <c r="E232" i="46"/>
  <c r="D232" i="46"/>
  <c r="C232" i="46"/>
  <c r="AR231" i="46"/>
  <c r="I231" i="46"/>
  <c r="G231" i="46"/>
  <c r="E231" i="46"/>
  <c r="D231" i="46"/>
  <c r="C231" i="46"/>
  <c r="AR230" i="46"/>
  <c r="I230" i="46"/>
  <c r="G230" i="46"/>
  <c r="E230" i="46"/>
  <c r="D230" i="46"/>
  <c r="C230" i="46"/>
  <c r="AR229" i="46"/>
  <c r="I229" i="46"/>
  <c r="G229" i="46"/>
  <c r="E229" i="46"/>
  <c r="D229" i="46"/>
  <c r="C229" i="46"/>
  <c r="AR228" i="46"/>
  <c r="I228" i="46"/>
  <c r="G228" i="46"/>
  <c r="E228" i="46"/>
  <c r="F228" i="46" s="1"/>
  <c r="D228" i="46"/>
  <c r="C228" i="46"/>
  <c r="AR227" i="46"/>
  <c r="I227" i="46"/>
  <c r="G227" i="46"/>
  <c r="E227" i="46"/>
  <c r="D227" i="46"/>
  <c r="C227" i="46"/>
  <c r="AR226" i="46"/>
  <c r="I226" i="46"/>
  <c r="G226" i="46"/>
  <c r="E226" i="46"/>
  <c r="D226" i="46"/>
  <c r="C226" i="46"/>
  <c r="AR225" i="46"/>
  <c r="I225" i="46"/>
  <c r="G225" i="46"/>
  <c r="E225" i="46"/>
  <c r="D225" i="46"/>
  <c r="C225" i="46"/>
  <c r="AR224" i="46"/>
  <c r="I224" i="46"/>
  <c r="G224" i="46"/>
  <c r="E224" i="46"/>
  <c r="D224" i="46"/>
  <c r="F224" i="46" s="1"/>
  <c r="C224" i="46"/>
  <c r="AR223" i="46"/>
  <c r="I223" i="46"/>
  <c r="G223" i="46"/>
  <c r="E223" i="46"/>
  <c r="D223" i="46"/>
  <c r="F223" i="46" s="1"/>
  <c r="C223" i="46"/>
  <c r="AR222" i="46"/>
  <c r="I222" i="46"/>
  <c r="G222" i="46"/>
  <c r="E222" i="46"/>
  <c r="D222" i="46"/>
  <c r="F222" i="46" s="1"/>
  <c r="C222" i="46"/>
  <c r="AR221" i="46"/>
  <c r="I221" i="46"/>
  <c r="G221" i="46"/>
  <c r="E221" i="46"/>
  <c r="D221" i="46"/>
  <c r="F221" i="46" s="1"/>
  <c r="C221" i="46"/>
  <c r="AR220" i="46"/>
  <c r="I220" i="46"/>
  <c r="G220" i="46"/>
  <c r="E220" i="46"/>
  <c r="D220" i="46"/>
  <c r="F220" i="46" s="1"/>
  <c r="C220" i="46"/>
  <c r="AR219" i="46"/>
  <c r="I219" i="46"/>
  <c r="G219" i="46"/>
  <c r="E219" i="46"/>
  <c r="D219" i="46"/>
  <c r="C219" i="46"/>
  <c r="AR218" i="46"/>
  <c r="I218" i="46"/>
  <c r="G218" i="46"/>
  <c r="E218" i="46"/>
  <c r="D218" i="46"/>
  <c r="F218" i="46" s="1"/>
  <c r="C218" i="46"/>
  <c r="AR217" i="46"/>
  <c r="I217" i="46"/>
  <c r="G217" i="46"/>
  <c r="E217" i="46"/>
  <c r="D217" i="46"/>
  <c r="C217" i="46"/>
  <c r="AR216" i="46"/>
  <c r="I216" i="46"/>
  <c r="G216" i="46"/>
  <c r="E216" i="46"/>
  <c r="D216" i="46"/>
  <c r="F216" i="46" s="1"/>
  <c r="C216" i="46"/>
  <c r="AR215" i="46"/>
  <c r="I215" i="46"/>
  <c r="G215" i="46"/>
  <c r="E215" i="46"/>
  <c r="D215" i="46"/>
  <c r="F215" i="46" s="1"/>
  <c r="C215" i="46"/>
  <c r="AR214" i="46"/>
  <c r="I214" i="46"/>
  <c r="G214" i="46"/>
  <c r="E214" i="46"/>
  <c r="D214" i="46"/>
  <c r="F214" i="46" s="1"/>
  <c r="C214" i="46"/>
  <c r="AR213" i="46"/>
  <c r="I213" i="46"/>
  <c r="G213" i="46"/>
  <c r="E213" i="46"/>
  <c r="D213" i="46"/>
  <c r="F213" i="46" s="1"/>
  <c r="C213" i="46"/>
  <c r="AR212" i="46"/>
  <c r="I212" i="46"/>
  <c r="G212" i="46"/>
  <c r="E212" i="46"/>
  <c r="D212" i="46"/>
  <c r="C212" i="46"/>
  <c r="AR211" i="46"/>
  <c r="I211" i="46"/>
  <c r="G211" i="46"/>
  <c r="E211" i="46"/>
  <c r="D211" i="46"/>
  <c r="F211" i="46" s="1"/>
  <c r="C211" i="46"/>
  <c r="AR210" i="46"/>
  <c r="I210" i="46"/>
  <c r="G210" i="46"/>
  <c r="E210" i="46"/>
  <c r="D210" i="46"/>
  <c r="C210" i="46"/>
  <c r="AR209" i="46"/>
  <c r="I209" i="46"/>
  <c r="G209" i="46"/>
  <c r="E209" i="46"/>
  <c r="D209" i="46"/>
  <c r="C209" i="46"/>
  <c r="AR208" i="46"/>
  <c r="I208" i="46"/>
  <c r="G208" i="46"/>
  <c r="E208" i="46"/>
  <c r="D208" i="46"/>
  <c r="F208" i="46" s="1"/>
  <c r="C208" i="46"/>
  <c r="AR207" i="46"/>
  <c r="I207" i="46"/>
  <c r="G207" i="46"/>
  <c r="E207" i="46"/>
  <c r="D207" i="46"/>
  <c r="C207" i="46"/>
  <c r="AR206" i="46"/>
  <c r="I206" i="46"/>
  <c r="G206" i="46"/>
  <c r="E206" i="46"/>
  <c r="D206" i="46"/>
  <c r="C206" i="46"/>
  <c r="AR205" i="46"/>
  <c r="I205" i="46"/>
  <c r="G205" i="46"/>
  <c r="E205" i="46"/>
  <c r="D205" i="46"/>
  <c r="C205" i="46"/>
  <c r="AR204" i="46"/>
  <c r="I204" i="46"/>
  <c r="G204" i="46"/>
  <c r="E204" i="46"/>
  <c r="D204" i="46"/>
  <c r="C204" i="46"/>
  <c r="AR203" i="46"/>
  <c r="I203" i="46"/>
  <c r="G203" i="46"/>
  <c r="E203" i="46"/>
  <c r="D203" i="46"/>
  <c r="C203" i="46"/>
  <c r="AR202" i="46"/>
  <c r="I202" i="46"/>
  <c r="G202" i="46"/>
  <c r="E202" i="46"/>
  <c r="D202" i="46"/>
  <c r="C202" i="46"/>
  <c r="AR201" i="46"/>
  <c r="I201" i="46"/>
  <c r="G201" i="46"/>
  <c r="E201" i="46"/>
  <c r="D201" i="46"/>
  <c r="C201" i="46"/>
  <c r="AR200" i="46"/>
  <c r="I200" i="46"/>
  <c r="G200" i="46"/>
  <c r="E200" i="46"/>
  <c r="D200" i="46"/>
  <c r="C200" i="46"/>
  <c r="AR199" i="46"/>
  <c r="I199" i="46"/>
  <c r="G199" i="46"/>
  <c r="E199" i="46"/>
  <c r="D199" i="46"/>
  <c r="C199" i="46"/>
  <c r="AR198" i="46"/>
  <c r="I198" i="46"/>
  <c r="G198" i="46"/>
  <c r="E198" i="46"/>
  <c r="D198" i="46"/>
  <c r="C198" i="46"/>
  <c r="AR197" i="46"/>
  <c r="I197" i="46"/>
  <c r="G197" i="46"/>
  <c r="E197" i="46"/>
  <c r="D197" i="46"/>
  <c r="C197" i="46"/>
  <c r="AR196" i="46"/>
  <c r="I196" i="46"/>
  <c r="G196" i="46"/>
  <c r="E196" i="46"/>
  <c r="D196" i="46"/>
  <c r="C196" i="46"/>
  <c r="AR195" i="46"/>
  <c r="I195" i="46"/>
  <c r="G195" i="46"/>
  <c r="E195" i="46"/>
  <c r="D195" i="46"/>
  <c r="C195" i="46"/>
  <c r="AR194" i="46"/>
  <c r="I194" i="46"/>
  <c r="G194" i="46"/>
  <c r="E194" i="46"/>
  <c r="D194" i="46"/>
  <c r="C194" i="46"/>
  <c r="AR193" i="46"/>
  <c r="I193" i="46"/>
  <c r="G193" i="46"/>
  <c r="E193" i="46"/>
  <c r="D193" i="46"/>
  <c r="C193" i="46"/>
  <c r="AR192" i="46"/>
  <c r="I192" i="46"/>
  <c r="G192" i="46"/>
  <c r="E192" i="46"/>
  <c r="D192" i="46"/>
  <c r="C192" i="46"/>
  <c r="AR191" i="46"/>
  <c r="I191" i="46"/>
  <c r="G191" i="46"/>
  <c r="E191" i="46"/>
  <c r="D191" i="46"/>
  <c r="C191" i="46"/>
  <c r="AR190" i="46"/>
  <c r="I190" i="46"/>
  <c r="G190" i="46"/>
  <c r="E190" i="46"/>
  <c r="D190" i="46"/>
  <c r="C190" i="46"/>
  <c r="AR189" i="46"/>
  <c r="I189" i="46"/>
  <c r="G189" i="46"/>
  <c r="E189" i="46"/>
  <c r="D189" i="46"/>
  <c r="C189" i="46"/>
  <c r="AR188" i="46"/>
  <c r="I188" i="46"/>
  <c r="G188" i="46"/>
  <c r="E188" i="46"/>
  <c r="D188" i="46"/>
  <c r="C188" i="46"/>
  <c r="AR187" i="46"/>
  <c r="I187" i="46"/>
  <c r="G187" i="46"/>
  <c r="E187" i="46"/>
  <c r="D187" i="46"/>
  <c r="C187" i="46"/>
  <c r="AR186" i="46"/>
  <c r="I186" i="46"/>
  <c r="G186" i="46"/>
  <c r="E186" i="46"/>
  <c r="D186" i="46"/>
  <c r="F186" i="46" s="1"/>
  <c r="C186" i="46"/>
  <c r="AR185" i="46"/>
  <c r="I185" i="46"/>
  <c r="G185" i="46"/>
  <c r="E185" i="46"/>
  <c r="D185" i="46"/>
  <c r="F185" i="46" s="1"/>
  <c r="C185" i="46"/>
  <c r="AR184" i="46"/>
  <c r="I184" i="46"/>
  <c r="G184" i="46"/>
  <c r="E184" i="46"/>
  <c r="D184" i="46"/>
  <c r="C184" i="46"/>
  <c r="AR183" i="46"/>
  <c r="I183" i="46"/>
  <c r="G183" i="46"/>
  <c r="E183" i="46"/>
  <c r="D183" i="46"/>
  <c r="C183" i="46"/>
  <c r="AR182" i="46"/>
  <c r="I182" i="46"/>
  <c r="G182" i="46"/>
  <c r="E182" i="46"/>
  <c r="D182" i="46"/>
  <c r="F182" i="46" s="1"/>
  <c r="C182" i="46"/>
  <c r="AR181" i="46"/>
  <c r="I181" i="46"/>
  <c r="G181" i="46"/>
  <c r="E181" i="46"/>
  <c r="D181" i="46"/>
  <c r="C181" i="46"/>
  <c r="AR180" i="46"/>
  <c r="I180" i="46"/>
  <c r="G180" i="46"/>
  <c r="E180" i="46"/>
  <c r="D180" i="46"/>
  <c r="C180" i="46"/>
  <c r="AR179" i="46"/>
  <c r="I179" i="46"/>
  <c r="G179" i="46"/>
  <c r="E179" i="46"/>
  <c r="D179" i="46"/>
  <c r="F179" i="46" s="1"/>
  <c r="C179" i="46"/>
  <c r="AR178" i="46"/>
  <c r="I178" i="46"/>
  <c r="G178" i="46"/>
  <c r="E178" i="46"/>
  <c r="D178" i="46"/>
  <c r="C178" i="46"/>
  <c r="AR177" i="46"/>
  <c r="I177" i="46"/>
  <c r="G177" i="46"/>
  <c r="E177" i="46"/>
  <c r="D177" i="46"/>
  <c r="C177" i="46"/>
  <c r="AR176" i="46"/>
  <c r="I176" i="46"/>
  <c r="G176" i="46"/>
  <c r="E176" i="46"/>
  <c r="D176" i="46"/>
  <c r="C176" i="46"/>
  <c r="AR175" i="46"/>
  <c r="I175" i="46"/>
  <c r="G175" i="46"/>
  <c r="E175" i="46"/>
  <c r="D175" i="46"/>
  <c r="C175" i="46"/>
  <c r="AR174" i="46"/>
  <c r="I174" i="46"/>
  <c r="G174" i="46"/>
  <c r="E174" i="46"/>
  <c r="D174" i="46"/>
  <c r="C174" i="46"/>
  <c r="AR173" i="46"/>
  <c r="I173" i="46"/>
  <c r="G173" i="46"/>
  <c r="E173" i="46"/>
  <c r="D173" i="46"/>
  <c r="C173" i="46"/>
  <c r="AR172" i="46"/>
  <c r="I172" i="46"/>
  <c r="G172" i="46"/>
  <c r="E172" i="46"/>
  <c r="D172" i="46"/>
  <c r="C172" i="46"/>
  <c r="AR171" i="46"/>
  <c r="I171" i="46"/>
  <c r="G171" i="46"/>
  <c r="E171" i="46"/>
  <c r="D171" i="46"/>
  <c r="C171" i="46"/>
  <c r="AR170" i="46"/>
  <c r="I170" i="46"/>
  <c r="G170" i="46"/>
  <c r="E170" i="46"/>
  <c r="D170" i="46"/>
  <c r="C170" i="46"/>
  <c r="AR169" i="46"/>
  <c r="I169" i="46"/>
  <c r="G169" i="46"/>
  <c r="E169" i="46"/>
  <c r="D169" i="46"/>
  <c r="C169" i="46"/>
  <c r="AR168" i="46"/>
  <c r="I168" i="46"/>
  <c r="G168" i="46"/>
  <c r="E168" i="46"/>
  <c r="D168" i="46"/>
  <c r="C168" i="46"/>
  <c r="AR167" i="46"/>
  <c r="I167" i="46"/>
  <c r="G167" i="46"/>
  <c r="E167" i="46"/>
  <c r="D167" i="46"/>
  <c r="C167" i="46"/>
  <c r="AR166" i="46"/>
  <c r="I166" i="46"/>
  <c r="G166" i="46"/>
  <c r="E166" i="46"/>
  <c r="D166" i="46"/>
  <c r="C166" i="46"/>
  <c r="AR165" i="46"/>
  <c r="I165" i="46"/>
  <c r="G165" i="46"/>
  <c r="E165" i="46"/>
  <c r="D165" i="46"/>
  <c r="C165" i="46"/>
  <c r="AR164" i="46"/>
  <c r="I164" i="46"/>
  <c r="G164" i="46"/>
  <c r="E164" i="46"/>
  <c r="D164" i="46"/>
  <c r="C164" i="46"/>
  <c r="AR163" i="46"/>
  <c r="I163" i="46"/>
  <c r="G163" i="46"/>
  <c r="E163" i="46"/>
  <c r="D163" i="46"/>
  <c r="F163" i="46" s="1"/>
  <c r="C163" i="46"/>
  <c r="AR162" i="46"/>
  <c r="I162" i="46"/>
  <c r="G162" i="46"/>
  <c r="E162" i="46"/>
  <c r="D162" i="46"/>
  <c r="F162" i="46" s="1"/>
  <c r="C162" i="46"/>
  <c r="AR161" i="46"/>
  <c r="I161" i="46"/>
  <c r="G161" i="46"/>
  <c r="E161" i="46"/>
  <c r="D161" i="46"/>
  <c r="C161" i="46"/>
  <c r="AR160" i="46"/>
  <c r="I160" i="46"/>
  <c r="G160" i="46"/>
  <c r="E160" i="46"/>
  <c r="D160" i="46"/>
  <c r="C160" i="46"/>
  <c r="AR159" i="46"/>
  <c r="I159" i="46"/>
  <c r="G159" i="46"/>
  <c r="E159" i="46"/>
  <c r="D159" i="46"/>
  <c r="C159" i="46"/>
  <c r="AR158" i="46"/>
  <c r="I158" i="46"/>
  <c r="G158" i="46"/>
  <c r="E158" i="46"/>
  <c r="D158" i="46"/>
  <c r="C158" i="46"/>
  <c r="AR157" i="46"/>
  <c r="I157" i="46"/>
  <c r="G157" i="46"/>
  <c r="E157" i="46"/>
  <c r="D157" i="46"/>
  <c r="C157" i="46"/>
  <c r="AR156" i="46"/>
  <c r="I156" i="46"/>
  <c r="G156" i="46"/>
  <c r="E156" i="46"/>
  <c r="D156" i="46"/>
  <c r="C156" i="46"/>
  <c r="AR155" i="46"/>
  <c r="I155" i="46"/>
  <c r="G155" i="46"/>
  <c r="E155" i="46"/>
  <c r="D155" i="46"/>
  <c r="C155" i="46"/>
  <c r="AR154" i="46"/>
  <c r="I154" i="46"/>
  <c r="G154" i="46"/>
  <c r="E154" i="46"/>
  <c r="D154" i="46"/>
  <c r="C154" i="46"/>
  <c r="AR153" i="46"/>
  <c r="I153" i="46"/>
  <c r="G153" i="46"/>
  <c r="E153" i="46"/>
  <c r="D153" i="46"/>
  <c r="C153" i="46"/>
  <c r="AR152" i="46"/>
  <c r="I152" i="46"/>
  <c r="G152" i="46"/>
  <c r="E152" i="46"/>
  <c r="D152" i="46"/>
  <c r="C152" i="46"/>
  <c r="AR151" i="46"/>
  <c r="I151" i="46"/>
  <c r="G151" i="46"/>
  <c r="E151" i="46"/>
  <c r="D151" i="46"/>
  <c r="C151" i="46"/>
  <c r="AR150" i="46"/>
  <c r="I150" i="46"/>
  <c r="G150" i="46"/>
  <c r="E150" i="46"/>
  <c r="D150" i="46"/>
  <c r="C150" i="46"/>
  <c r="AR149" i="46"/>
  <c r="I149" i="46"/>
  <c r="G149" i="46"/>
  <c r="E149" i="46"/>
  <c r="D149" i="46"/>
  <c r="C149" i="46"/>
  <c r="AR148" i="46"/>
  <c r="I148" i="46"/>
  <c r="G148" i="46"/>
  <c r="E148" i="46"/>
  <c r="D148" i="46"/>
  <c r="C148" i="46"/>
  <c r="AR147" i="46"/>
  <c r="I147" i="46"/>
  <c r="G147" i="46"/>
  <c r="E147" i="46"/>
  <c r="F147" i="46" s="1"/>
  <c r="D147" i="46"/>
  <c r="C147" i="46"/>
  <c r="AR146" i="46"/>
  <c r="I146" i="46"/>
  <c r="G146" i="46"/>
  <c r="E146" i="46"/>
  <c r="D146" i="46"/>
  <c r="C146" i="46"/>
  <c r="AR145" i="46"/>
  <c r="I145" i="46"/>
  <c r="G145" i="46"/>
  <c r="E145" i="46"/>
  <c r="D145" i="46"/>
  <c r="C145" i="46"/>
  <c r="AR144" i="46"/>
  <c r="I144" i="46"/>
  <c r="G144" i="46"/>
  <c r="E144" i="46"/>
  <c r="D144" i="46"/>
  <c r="C144" i="46"/>
  <c r="AR143" i="46"/>
  <c r="I143" i="46"/>
  <c r="G143" i="46"/>
  <c r="E143" i="46"/>
  <c r="D143" i="46"/>
  <c r="C143" i="46"/>
  <c r="AR142" i="46"/>
  <c r="I142" i="46"/>
  <c r="G142" i="46"/>
  <c r="E142" i="46"/>
  <c r="D142" i="46"/>
  <c r="C142" i="46"/>
  <c r="AR141" i="46"/>
  <c r="I141" i="46"/>
  <c r="G141" i="46"/>
  <c r="E141" i="46"/>
  <c r="D141" i="46"/>
  <c r="C141" i="46"/>
  <c r="AR140" i="46"/>
  <c r="I140" i="46"/>
  <c r="G140" i="46"/>
  <c r="E140" i="46"/>
  <c r="F140" i="46" s="1"/>
  <c r="D140" i="46"/>
  <c r="C140" i="46"/>
  <c r="AR139" i="46"/>
  <c r="I139" i="46"/>
  <c r="G139" i="46"/>
  <c r="E139" i="46"/>
  <c r="D139" i="46"/>
  <c r="C139" i="46"/>
  <c r="AR138" i="46"/>
  <c r="I138" i="46"/>
  <c r="G138" i="46"/>
  <c r="E138" i="46"/>
  <c r="D138" i="46"/>
  <c r="C138" i="46"/>
  <c r="AR137" i="46"/>
  <c r="I137" i="46"/>
  <c r="G137" i="46"/>
  <c r="E137" i="46"/>
  <c r="D137" i="46"/>
  <c r="C137" i="46"/>
  <c r="AR136" i="46"/>
  <c r="I136" i="46"/>
  <c r="G136" i="46"/>
  <c r="E136" i="46"/>
  <c r="D136" i="46"/>
  <c r="C136" i="46"/>
  <c r="AR135" i="46"/>
  <c r="I135" i="46"/>
  <c r="G135" i="46"/>
  <c r="E135" i="46"/>
  <c r="F135" i="46" s="1"/>
  <c r="D135" i="46"/>
  <c r="C135" i="46"/>
  <c r="AR134" i="46"/>
  <c r="I134" i="46"/>
  <c r="G134" i="46"/>
  <c r="D134" i="46"/>
  <c r="F134" i="46" s="1"/>
  <c r="C134" i="46"/>
  <c r="AR133" i="46"/>
  <c r="I133" i="46"/>
  <c r="G133" i="46"/>
  <c r="E133" i="46"/>
  <c r="D133" i="46"/>
  <c r="C133" i="46"/>
  <c r="AR132" i="46"/>
  <c r="I132" i="46"/>
  <c r="G132" i="46"/>
  <c r="E132" i="46"/>
  <c r="D132" i="46"/>
  <c r="F132" i="46" s="1"/>
  <c r="C132" i="46"/>
  <c r="AR131" i="46"/>
  <c r="I131" i="46"/>
  <c r="G131" i="46"/>
  <c r="D131" i="46"/>
  <c r="F131" i="46" s="1"/>
  <c r="C131" i="46"/>
  <c r="AR130" i="46"/>
  <c r="I130" i="46"/>
  <c r="G130" i="46"/>
  <c r="E130" i="46"/>
  <c r="D130" i="46"/>
  <c r="C130" i="46"/>
  <c r="AR129" i="46"/>
  <c r="I129" i="46"/>
  <c r="G129" i="46"/>
  <c r="E129" i="46"/>
  <c r="D129" i="46"/>
  <c r="C129" i="46"/>
  <c r="AR128" i="46"/>
  <c r="I128" i="46"/>
  <c r="G128" i="46"/>
  <c r="E128" i="46"/>
  <c r="D128" i="46"/>
  <c r="C128" i="46"/>
  <c r="AR127" i="46"/>
  <c r="I127" i="46"/>
  <c r="G127" i="46"/>
  <c r="E127" i="46"/>
  <c r="D127" i="46"/>
  <c r="C127" i="46"/>
  <c r="AR126" i="46"/>
  <c r="I126" i="46"/>
  <c r="G126" i="46"/>
  <c r="E126" i="46"/>
  <c r="D126" i="46"/>
  <c r="C126" i="46"/>
  <c r="AR125" i="46"/>
  <c r="I125" i="46"/>
  <c r="G125" i="46"/>
  <c r="E125" i="46"/>
  <c r="D125" i="46"/>
  <c r="C125" i="46"/>
  <c r="AR124" i="46"/>
  <c r="I124" i="46"/>
  <c r="G124" i="46"/>
  <c r="E124" i="46"/>
  <c r="D124" i="46"/>
  <c r="C124" i="46"/>
  <c r="AR123" i="46"/>
  <c r="I123" i="46"/>
  <c r="G123" i="46"/>
  <c r="E123" i="46"/>
  <c r="D123" i="46"/>
  <c r="C123" i="46"/>
  <c r="AR122" i="46"/>
  <c r="G122" i="46"/>
  <c r="E122" i="46"/>
  <c r="D122" i="46"/>
  <c r="F122" i="46" s="1"/>
  <c r="C122" i="46"/>
  <c r="AR121" i="46"/>
  <c r="I121" i="46"/>
  <c r="G121" i="46"/>
  <c r="E121" i="46"/>
  <c r="D121" i="46"/>
  <c r="F121" i="46" s="1"/>
  <c r="C121" i="46"/>
  <c r="AR120" i="46"/>
  <c r="I120" i="46"/>
  <c r="G120" i="46"/>
  <c r="E120" i="46"/>
  <c r="D120" i="46"/>
  <c r="C120" i="46"/>
  <c r="AR119" i="46"/>
  <c r="I119" i="46"/>
  <c r="G119" i="46"/>
  <c r="E119" i="46"/>
  <c r="D119" i="46"/>
  <c r="C119" i="46"/>
  <c r="AR118" i="46"/>
  <c r="I118" i="46"/>
  <c r="G118" i="46"/>
  <c r="E118" i="46"/>
  <c r="D118" i="46"/>
  <c r="C118" i="46"/>
  <c r="AR117" i="46"/>
  <c r="I117" i="46"/>
  <c r="G117" i="46"/>
  <c r="E117" i="46"/>
  <c r="D117" i="46"/>
  <c r="C117" i="46"/>
  <c r="AR116" i="46"/>
  <c r="I116" i="46"/>
  <c r="G116" i="46"/>
  <c r="E116" i="46"/>
  <c r="D116" i="46"/>
  <c r="C116" i="46"/>
  <c r="AR115" i="46"/>
  <c r="I115" i="46"/>
  <c r="G115" i="46"/>
  <c r="E115" i="46"/>
  <c r="D115" i="46"/>
  <c r="C115" i="46"/>
  <c r="AR114" i="46"/>
  <c r="I114" i="46"/>
  <c r="G114" i="46"/>
  <c r="E114" i="46"/>
  <c r="D114" i="46"/>
  <c r="C114" i="46"/>
  <c r="AR113" i="46"/>
  <c r="I113" i="46"/>
  <c r="G113" i="46"/>
  <c r="E113" i="46"/>
  <c r="D113" i="46"/>
  <c r="C113" i="46"/>
  <c r="AR112" i="46"/>
  <c r="I112" i="46"/>
  <c r="G112" i="46"/>
  <c r="E112" i="46"/>
  <c r="D112" i="46"/>
  <c r="F112" i="46" s="1"/>
  <c r="C112" i="46"/>
  <c r="AR111" i="46"/>
  <c r="I111" i="46"/>
  <c r="G111" i="46"/>
  <c r="E111" i="46"/>
  <c r="D111" i="46"/>
  <c r="C111" i="46"/>
  <c r="AR110" i="46"/>
  <c r="I110" i="46"/>
  <c r="G110" i="46"/>
  <c r="E110" i="46"/>
  <c r="D110" i="46"/>
  <c r="F110" i="46" s="1"/>
  <c r="C110" i="46"/>
  <c r="AR109" i="46"/>
  <c r="I109" i="46"/>
  <c r="G109" i="46"/>
  <c r="E109" i="46"/>
  <c r="D109" i="46"/>
  <c r="C109" i="46"/>
  <c r="AR108" i="46"/>
  <c r="I108" i="46"/>
  <c r="G108" i="46"/>
  <c r="E108" i="46"/>
  <c r="D108" i="46"/>
  <c r="F108" i="46" s="1"/>
  <c r="C108" i="46"/>
  <c r="AR107" i="46"/>
  <c r="I107" i="46"/>
  <c r="G107" i="46"/>
  <c r="E107" i="46"/>
  <c r="D107" i="46"/>
  <c r="C107" i="46"/>
  <c r="AR106" i="46"/>
  <c r="I106" i="46"/>
  <c r="G106" i="46"/>
  <c r="E106" i="46"/>
  <c r="D106" i="46"/>
  <c r="F106" i="46" s="1"/>
  <c r="C106" i="46"/>
  <c r="AR105" i="46"/>
  <c r="I105" i="46"/>
  <c r="G105" i="46"/>
  <c r="E105" i="46"/>
  <c r="D105" i="46"/>
  <c r="C105" i="46"/>
  <c r="AR104" i="46"/>
  <c r="I104" i="46"/>
  <c r="G104" i="46"/>
  <c r="E104" i="46"/>
  <c r="D104" i="46"/>
  <c r="F104" i="46" s="1"/>
  <c r="C104" i="46"/>
  <c r="AR103" i="46"/>
  <c r="I103" i="46"/>
  <c r="G103" i="46"/>
  <c r="E103" i="46"/>
  <c r="D103" i="46"/>
  <c r="F103" i="46" s="1"/>
  <c r="C103" i="46"/>
  <c r="AR102" i="46"/>
  <c r="I102" i="46"/>
  <c r="G102" i="46"/>
  <c r="E102" i="46"/>
  <c r="D102" i="46"/>
  <c r="C102" i="46"/>
  <c r="AR101" i="46"/>
  <c r="I101" i="46"/>
  <c r="G101" i="46"/>
  <c r="E101" i="46"/>
  <c r="D101" i="46"/>
  <c r="C101" i="46"/>
  <c r="AR100" i="46"/>
  <c r="I100" i="46"/>
  <c r="G100" i="46"/>
  <c r="E100" i="46"/>
  <c r="D100" i="46"/>
  <c r="F100" i="46" s="1"/>
  <c r="C100" i="46"/>
  <c r="AR99" i="46"/>
  <c r="I99" i="46"/>
  <c r="G99" i="46"/>
  <c r="E99" i="46"/>
  <c r="D99" i="46"/>
  <c r="C99" i="46"/>
  <c r="AR98" i="46"/>
  <c r="I98" i="46"/>
  <c r="G98" i="46"/>
  <c r="E98" i="46"/>
  <c r="D98" i="46"/>
  <c r="C98" i="46"/>
  <c r="AR97" i="46"/>
  <c r="I97" i="46"/>
  <c r="G97" i="46"/>
  <c r="E97" i="46"/>
  <c r="D97" i="46"/>
  <c r="C97" i="46"/>
  <c r="AR96" i="46"/>
  <c r="I96" i="46"/>
  <c r="G96" i="46"/>
  <c r="E96" i="46"/>
  <c r="D96" i="46"/>
  <c r="F96" i="46" s="1"/>
  <c r="C96" i="46"/>
  <c r="AR95" i="46"/>
  <c r="I95" i="46"/>
  <c r="G95" i="46"/>
  <c r="E95" i="46"/>
  <c r="D95" i="46"/>
  <c r="C95" i="46"/>
  <c r="AR94" i="46"/>
  <c r="I94" i="46"/>
  <c r="G94" i="46"/>
  <c r="E94" i="46"/>
  <c r="D94" i="46"/>
  <c r="C94" i="46"/>
  <c r="AR93" i="46"/>
  <c r="I93" i="46"/>
  <c r="G93" i="46"/>
  <c r="E93" i="46"/>
  <c r="D93" i="46"/>
  <c r="C93" i="46"/>
  <c r="AR92" i="46"/>
  <c r="I92" i="46"/>
  <c r="G92" i="46"/>
  <c r="E92" i="46"/>
  <c r="D92" i="46"/>
  <c r="C92" i="46"/>
  <c r="AR91" i="46"/>
  <c r="I91" i="46"/>
  <c r="G91" i="46"/>
  <c r="E91" i="46"/>
  <c r="D91" i="46"/>
  <c r="C91" i="46"/>
  <c r="AR90" i="46"/>
  <c r="I90" i="46"/>
  <c r="G90" i="46"/>
  <c r="E90" i="46"/>
  <c r="D90" i="46"/>
  <c r="C90" i="46"/>
  <c r="AR89" i="46"/>
  <c r="I89" i="46"/>
  <c r="G89" i="46"/>
  <c r="E89" i="46"/>
  <c r="D89" i="46"/>
  <c r="C89" i="46"/>
  <c r="AR88" i="46"/>
  <c r="I88" i="46"/>
  <c r="G88" i="46"/>
  <c r="E88" i="46"/>
  <c r="D88" i="46"/>
  <c r="C88" i="46"/>
  <c r="AR87" i="46"/>
  <c r="I87" i="46"/>
  <c r="G87" i="46"/>
  <c r="E87" i="46"/>
  <c r="D87" i="46"/>
  <c r="C87" i="46"/>
  <c r="AR86" i="46"/>
  <c r="I86" i="46"/>
  <c r="G86" i="46"/>
  <c r="E86" i="46"/>
  <c r="D86" i="46"/>
  <c r="C86" i="46"/>
  <c r="AR85" i="46"/>
  <c r="I85" i="46"/>
  <c r="G85" i="46"/>
  <c r="E85" i="46"/>
  <c r="D85" i="46"/>
  <c r="C85" i="46"/>
  <c r="AR84" i="46"/>
  <c r="I84" i="46"/>
  <c r="G84" i="46"/>
  <c r="E84" i="46"/>
  <c r="D84" i="46"/>
  <c r="C84" i="46"/>
  <c r="AR83" i="46"/>
  <c r="I83" i="46"/>
  <c r="G83" i="46"/>
  <c r="E83" i="46"/>
  <c r="D83" i="46"/>
  <c r="C83" i="46"/>
  <c r="AR82" i="46"/>
  <c r="I82" i="46"/>
  <c r="G82" i="46"/>
  <c r="E82" i="46"/>
  <c r="F82" i="46" s="1"/>
  <c r="D82" i="46"/>
  <c r="C82" i="46"/>
  <c r="AR81" i="46"/>
  <c r="I81" i="46"/>
  <c r="G81" i="46"/>
  <c r="E81" i="46"/>
  <c r="D81" i="46"/>
  <c r="C81" i="46"/>
  <c r="AR80" i="46"/>
  <c r="I80" i="46"/>
  <c r="G80" i="46"/>
  <c r="E80" i="46"/>
  <c r="D80" i="46"/>
  <c r="C80" i="46"/>
  <c r="AR79" i="46"/>
  <c r="I79" i="46"/>
  <c r="G79" i="46"/>
  <c r="E79" i="46"/>
  <c r="D79" i="46"/>
  <c r="C79" i="46"/>
  <c r="AR78" i="46"/>
  <c r="I78" i="46"/>
  <c r="G78" i="46"/>
  <c r="E78" i="46"/>
  <c r="F78" i="46" s="1"/>
  <c r="D78" i="46"/>
  <c r="C78" i="46"/>
  <c r="AR77" i="46"/>
  <c r="I77" i="46"/>
  <c r="G77" i="46"/>
  <c r="E77" i="46"/>
  <c r="D77" i="46"/>
  <c r="C77" i="46"/>
  <c r="AR76" i="46"/>
  <c r="I76" i="46"/>
  <c r="G76" i="46"/>
  <c r="E76" i="46"/>
  <c r="D76" i="46"/>
  <c r="C76" i="46"/>
  <c r="AR75" i="46"/>
  <c r="I75" i="46"/>
  <c r="G75" i="46"/>
  <c r="E75" i="46"/>
  <c r="D75" i="46"/>
  <c r="C75" i="46"/>
  <c r="AR74" i="46"/>
  <c r="I74" i="46"/>
  <c r="G74" i="46"/>
  <c r="E74" i="46"/>
  <c r="D74" i="46"/>
  <c r="C74" i="46"/>
  <c r="AR73" i="46"/>
  <c r="I73" i="46"/>
  <c r="G73" i="46"/>
  <c r="E73" i="46"/>
  <c r="F73" i="46" s="1"/>
  <c r="D73" i="46"/>
  <c r="C73" i="46"/>
  <c r="AR72" i="46"/>
  <c r="I72" i="46"/>
  <c r="G72" i="46"/>
  <c r="E72" i="46"/>
  <c r="D72" i="46"/>
  <c r="C72" i="46"/>
  <c r="AR71" i="46"/>
  <c r="I71" i="46"/>
  <c r="G71" i="46"/>
  <c r="E71" i="46"/>
  <c r="D71" i="46"/>
  <c r="C71" i="46"/>
  <c r="AR70" i="46"/>
  <c r="I70" i="46"/>
  <c r="G70" i="46"/>
  <c r="E70" i="46"/>
  <c r="D70" i="46"/>
  <c r="C70" i="46"/>
  <c r="AR69" i="46"/>
  <c r="I69" i="46"/>
  <c r="G69" i="46"/>
  <c r="E69" i="46"/>
  <c r="D69" i="46"/>
  <c r="F69" i="46" s="1"/>
  <c r="C69" i="46"/>
  <c r="AR68" i="46"/>
  <c r="I68" i="46"/>
  <c r="G68" i="46"/>
  <c r="E68" i="46"/>
  <c r="D68" i="46"/>
  <c r="F68" i="46" s="1"/>
  <c r="C68" i="46"/>
  <c r="AR67" i="46"/>
  <c r="I67" i="46"/>
  <c r="G67" i="46"/>
  <c r="E67" i="46"/>
  <c r="D67" i="46"/>
  <c r="F67" i="46" s="1"/>
  <c r="C67" i="46"/>
  <c r="AR66" i="46"/>
  <c r="I66" i="46"/>
  <c r="G66" i="46"/>
  <c r="E66" i="46"/>
  <c r="D66" i="46"/>
  <c r="C66" i="46"/>
  <c r="AR65" i="46"/>
  <c r="I65" i="46"/>
  <c r="G65" i="46"/>
  <c r="E65" i="46"/>
  <c r="D65" i="46"/>
  <c r="F65" i="46" s="1"/>
  <c r="C65" i="46"/>
  <c r="AR64" i="46"/>
  <c r="I64" i="46"/>
  <c r="G64" i="46"/>
  <c r="E64" i="46"/>
  <c r="D64" i="46"/>
  <c r="C64" i="46"/>
  <c r="AR63" i="46"/>
  <c r="I63" i="46"/>
  <c r="G63" i="46"/>
  <c r="E63" i="46"/>
  <c r="D63" i="46"/>
  <c r="F63" i="46" s="1"/>
  <c r="C63" i="46"/>
  <c r="AR62" i="46"/>
  <c r="I62" i="46"/>
  <c r="G62" i="46"/>
  <c r="E62" i="46"/>
  <c r="D62" i="46"/>
  <c r="C62" i="46"/>
  <c r="AR61" i="46"/>
  <c r="I61" i="46"/>
  <c r="G61" i="46"/>
  <c r="E61" i="46"/>
  <c r="D61" i="46"/>
  <c r="F61" i="46" s="1"/>
  <c r="C61" i="46"/>
  <c r="AR60" i="46"/>
  <c r="I60" i="46"/>
  <c r="G60" i="46"/>
  <c r="E60" i="46"/>
  <c r="D60" i="46"/>
  <c r="F60" i="46" s="1"/>
  <c r="C60" i="46"/>
  <c r="AR59" i="46"/>
  <c r="I59" i="46"/>
  <c r="G59" i="46"/>
  <c r="E59" i="46"/>
  <c r="D59" i="46"/>
  <c r="F59" i="46" s="1"/>
  <c r="C59" i="46"/>
  <c r="AR58" i="46"/>
  <c r="I58" i="46"/>
  <c r="G58" i="46"/>
  <c r="E58" i="46"/>
  <c r="D58" i="46"/>
  <c r="C58" i="46"/>
  <c r="AR57" i="46"/>
  <c r="I57" i="46"/>
  <c r="G57" i="46"/>
  <c r="E57" i="46"/>
  <c r="D57" i="46"/>
  <c r="F57" i="46" s="1"/>
  <c r="C57" i="46"/>
  <c r="AR56" i="46"/>
  <c r="I56" i="46"/>
  <c r="G56" i="46"/>
  <c r="E56" i="46"/>
  <c r="D56" i="46"/>
  <c r="C56" i="46"/>
  <c r="AR55" i="46"/>
  <c r="I55" i="46"/>
  <c r="G55" i="46"/>
  <c r="E55" i="46"/>
  <c r="D55" i="46"/>
  <c r="C55" i="46"/>
  <c r="AR54" i="46"/>
  <c r="I54" i="46"/>
  <c r="G54" i="46"/>
  <c r="E54" i="46"/>
  <c r="D54" i="46"/>
  <c r="C54" i="46"/>
  <c r="AR53" i="46"/>
  <c r="I53" i="46"/>
  <c r="G53" i="46"/>
  <c r="E53" i="46"/>
  <c r="D53" i="46"/>
  <c r="F53" i="46" s="1"/>
  <c r="C53" i="46"/>
  <c r="AR52" i="46"/>
  <c r="I52" i="46"/>
  <c r="G52" i="46"/>
  <c r="E52" i="46"/>
  <c r="D52" i="46"/>
  <c r="C52" i="46"/>
  <c r="AR51" i="46"/>
  <c r="I51" i="46"/>
  <c r="G51" i="46"/>
  <c r="E51" i="46"/>
  <c r="D51" i="46"/>
  <c r="F51" i="46" s="1"/>
  <c r="C51" i="46"/>
  <c r="AR50" i="46"/>
  <c r="I50" i="46"/>
  <c r="G50" i="46"/>
  <c r="E50" i="46"/>
  <c r="D50" i="46"/>
  <c r="C50" i="46"/>
  <c r="AR49" i="46"/>
  <c r="I49" i="46"/>
  <c r="G49" i="46"/>
  <c r="E49" i="46"/>
  <c r="D49" i="46"/>
  <c r="F49" i="46" s="1"/>
  <c r="C49" i="46"/>
  <c r="AR48" i="46"/>
  <c r="I48" i="46"/>
  <c r="G48" i="46"/>
  <c r="E48" i="46"/>
  <c r="D48" i="46"/>
  <c r="C48" i="46"/>
  <c r="AR47" i="46"/>
  <c r="I47" i="46"/>
  <c r="G47" i="46"/>
  <c r="E47" i="46"/>
  <c r="D47" i="46"/>
  <c r="F47" i="46" s="1"/>
  <c r="C47" i="46"/>
  <c r="AR46" i="46"/>
  <c r="I46" i="46"/>
  <c r="G46" i="46"/>
  <c r="E46" i="46"/>
  <c r="D46" i="46"/>
  <c r="C46" i="46"/>
  <c r="AR45" i="46"/>
  <c r="I45" i="46"/>
  <c r="G45" i="46"/>
  <c r="E45" i="46"/>
  <c r="D45" i="46"/>
  <c r="F45" i="46" s="1"/>
  <c r="C45" i="46"/>
  <c r="AR44" i="46"/>
  <c r="I44" i="46"/>
  <c r="G44" i="46"/>
  <c r="E44" i="46"/>
  <c r="D44" i="46"/>
  <c r="F44" i="46" s="1"/>
  <c r="C44" i="46"/>
  <c r="AR43" i="46"/>
  <c r="I43" i="46"/>
  <c r="G43" i="46"/>
  <c r="E43" i="46"/>
  <c r="D43" i="46"/>
  <c r="C43" i="46"/>
  <c r="AR42" i="46"/>
  <c r="I42" i="46"/>
  <c r="G42" i="46"/>
  <c r="E42" i="46"/>
  <c r="D42" i="46"/>
  <c r="C42" i="46"/>
  <c r="AR41" i="46"/>
  <c r="I41" i="46"/>
  <c r="G41" i="46"/>
  <c r="E41" i="46"/>
  <c r="D41" i="46"/>
  <c r="C41" i="46"/>
  <c r="AR40" i="46"/>
  <c r="I40" i="46"/>
  <c r="G40" i="46"/>
  <c r="E40" i="46"/>
  <c r="D40" i="46"/>
  <c r="C40" i="46"/>
  <c r="AR39" i="46"/>
  <c r="I39" i="46"/>
  <c r="G39" i="46"/>
  <c r="E39" i="46"/>
  <c r="D39" i="46"/>
  <c r="C39" i="46"/>
  <c r="AR38" i="46"/>
  <c r="I38" i="46"/>
  <c r="G38" i="46"/>
  <c r="D38" i="46"/>
  <c r="F38" i="46" s="1"/>
  <c r="C38" i="46"/>
  <c r="AR37" i="46"/>
  <c r="I37" i="46"/>
  <c r="G37" i="46"/>
  <c r="E37" i="46"/>
  <c r="D37" i="46"/>
  <c r="C37" i="46"/>
  <c r="AR36" i="46"/>
  <c r="I36" i="46"/>
  <c r="G36" i="46"/>
  <c r="E36" i="46"/>
  <c r="D36" i="46"/>
  <c r="C36" i="46"/>
  <c r="AR35" i="46"/>
  <c r="I35" i="46"/>
  <c r="G35" i="46"/>
  <c r="E35" i="46"/>
  <c r="D35" i="46"/>
  <c r="C35" i="46"/>
  <c r="AR34" i="46"/>
  <c r="I34" i="46"/>
  <c r="G34" i="46"/>
  <c r="E34" i="46"/>
  <c r="D34" i="46"/>
  <c r="C34" i="46"/>
  <c r="AR33" i="46"/>
  <c r="I33" i="46"/>
  <c r="G33" i="46"/>
  <c r="E33" i="46"/>
  <c r="D33" i="46"/>
  <c r="C33" i="46"/>
  <c r="AR32" i="46"/>
  <c r="I32" i="46"/>
  <c r="G32" i="46"/>
  <c r="E32" i="46"/>
  <c r="D32" i="46"/>
  <c r="C32" i="46"/>
  <c r="AR31" i="46"/>
  <c r="I31" i="46"/>
  <c r="G31" i="46"/>
  <c r="E31" i="46"/>
  <c r="D31" i="46"/>
  <c r="C31" i="46"/>
  <c r="AR30" i="46"/>
  <c r="I30" i="46"/>
  <c r="G30" i="46"/>
  <c r="E30" i="46"/>
  <c r="D30" i="46"/>
  <c r="C30" i="46"/>
  <c r="AR29" i="46"/>
  <c r="I29" i="46"/>
  <c r="G29" i="46"/>
  <c r="E29" i="46"/>
  <c r="D29" i="46"/>
  <c r="C29" i="46"/>
  <c r="AR28" i="46"/>
  <c r="I28" i="46"/>
  <c r="G28" i="46"/>
  <c r="E28" i="46"/>
  <c r="D28" i="46"/>
  <c r="C28" i="46"/>
  <c r="AR27" i="46"/>
  <c r="I27" i="46"/>
  <c r="G27" i="46"/>
  <c r="E27" i="46"/>
  <c r="D27" i="46"/>
  <c r="C27" i="46"/>
  <c r="AR26" i="46"/>
  <c r="I26" i="46"/>
  <c r="G26" i="46"/>
  <c r="E26" i="46"/>
  <c r="D26" i="46"/>
  <c r="C26" i="46"/>
  <c r="AR25" i="46"/>
  <c r="I25" i="46"/>
  <c r="G25" i="46"/>
  <c r="E25" i="46"/>
  <c r="D25" i="46"/>
  <c r="C25" i="46"/>
  <c r="AR24" i="46"/>
  <c r="I24" i="46"/>
  <c r="G24" i="46"/>
  <c r="E24" i="46"/>
  <c r="D24" i="46"/>
  <c r="C24" i="46"/>
  <c r="AR23" i="46"/>
  <c r="I23" i="46"/>
  <c r="G23" i="46"/>
  <c r="E23" i="46"/>
  <c r="D23" i="46"/>
  <c r="C23" i="46"/>
  <c r="AR22" i="46"/>
  <c r="I22" i="46"/>
  <c r="G22" i="46"/>
  <c r="E22" i="46"/>
  <c r="D22" i="46"/>
  <c r="C22" i="46"/>
  <c r="AR21" i="46"/>
  <c r="I21" i="46"/>
  <c r="G21" i="46"/>
  <c r="E21" i="46"/>
  <c r="D21" i="46"/>
  <c r="C21" i="46"/>
  <c r="AR20" i="46"/>
  <c r="I20" i="46"/>
  <c r="G20" i="46"/>
  <c r="E20" i="46"/>
  <c r="D20" i="46"/>
  <c r="C20" i="46"/>
  <c r="AR19" i="46"/>
  <c r="I19" i="46"/>
  <c r="G19" i="46"/>
  <c r="E19" i="46"/>
  <c r="D19" i="46"/>
  <c r="C19" i="46"/>
  <c r="AR18" i="46"/>
  <c r="I18" i="46"/>
  <c r="G18" i="46"/>
  <c r="E18" i="46"/>
  <c r="D18" i="46"/>
  <c r="C18" i="46"/>
  <c r="AR17" i="46"/>
  <c r="G17" i="46"/>
  <c r="D17" i="46"/>
  <c r="F17" i="46" s="1"/>
  <c r="C17" i="46"/>
  <c r="AR16" i="46"/>
  <c r="I16" i="46"/>
  <c r="G16" i="46"/>
  <c r="E16" i="46"/>
  <c r="D16" i="46"/>
  <c r="C16" i="46"/>
  <c r="AR15" i="46"/>
  <c r="I15" i="46"/>
  <c r="G15" i="46"/>
  <c r="E15" i="46"/>
  <c r="D15" i="46"/>
  <c r="C15" i="46"/>
  <c r="AR14" i="46"/>
  <c r="I14" i="46"/>
  <c r="G14" i="46"/>
  <c r="E14" i="46"/>
  <c r="D14" i="46"/>
  <c r="C14" i="46"/>
  <c r="AR13" i="46"/>
  <c r="G13" i="46"/>
  <c r="E13" i="46"/>
  <c r="D13" i="46"/>
  <c r="C13" i="46"/>
  <c r="AR12" i="46"/>
  <c r="E12" i="46"/>
  <c r="D12" i="46"/>
  <c r="F12" i="46" s="1"/>
  <c r="C12" i="46"/>
  <c r="AR11" i="46"/>
  <c r="I11" i="46"/>
  <c r="E11" i="46"/>
  <c r="D11" i="46"/>
  <c r="C11" i="46"/>
  <c r="AR10" i="46"/>
  <c r="I10" i="46"/>
  <c r="AR9" i="46"/>
  <c r="G9" i="46"/>
  <c r="E9" i="46"/>
  <c r="D9" i="46"/>
  <c r="C9" i="46"/>
  <c r="AR8" i="46"/>
  <c r="AR7" i="46"/>
  <c r="I7" i="46"/>
  <c r="G7" i="46"/>
  <c r="E7" i="46"/>
  <c r="D7" i="46"/>
  <c r="C7" i="46"/>
  <c r="AR6" i="46"/>
  <c r="G6" i="46"/>
  <c r="E6" i="46"/>
  <c r="D6" i="46"/>
  <c r="C6" i="46"/>
  <c r="AR5" i="46"/>
  <c r="I5" i="46"/>
  <c r="G5" i="46"/>
  <c r="E5" i="46"/>
  <c r="D5" i="46"/>
  <c r="C5" i="46"/>
  <c r="G10" i="29"/>
  <c r="C10" i="29"/>
  <c r="I13" i="28"/>
  <c r="I14" i="28"/>
  <c r="I11" i="28"/>
  <c r="F13" i="32" l="1"/>
  <c r="F15" i="45"/>
  <c r="F14" i="31"/>
  <c r="F13" i="46"/>
  <c r="F18" i="46"/>
  <c r="F20" i="46"/>
  <c r="F22" i="46"/>
  <c r="F26" i="46"/>
  <c r="F29" i="46"/>
  <c r="F30" i="46"/>
  <c r="F32" i="46"/>
  <c r="F34" i="46"/>
  <c r="F36" i="46"/>
  <c r="F41" i="46"/>
  <c r="F85" i="46"/>
  <c r="F88" i="46"/>
  <c r="F90" i="46"/>
  <c r="F92" i="46"/>
  <c r="F94" i="46"/>
  <c r="F118" i="46"/>
  <c r="F125" i="46"/>
  <c r="F128" i="46"/>
  <c r="F129" i="46"/>
  <c r="F150" i="46"/>
  <c r="F153" i="46"/>
  <c r="F154" i="46"/>
  <c r="F155" i="46"/>
  <c r="F157" i="46"/>
  <c r="F159" i="46"/>
  <c r="F161" i="46"/>
  <c r="F167" i="46"/>
  <c r="F172" i="46"/>
  <c r="F176" i="46"/>
  <c r="F246" i="46"/>
  <c r="F247" i="46"/>
  <c r="F248" i="46"/>
  <c r="F250" i="46"/>
  <c r="F252" i="46"/>
  <c r="F254" i="46"/>
  <c r="F255" i="46"/>
  <c r="F256" i="46"/>
  <c r="F317" i="46"/>
  <c r="F320" i="46"/>
  <c r="F5" i="45"/>
  <c r="F6" i="45"/>
  <c r="F7" i="45"/>
  <c r="F8" i="31"/>
  <c r="F5" i="31"/>
  <c r="F6" i="31"/>
  <c r="F7" i="31"/>
  <c r="F9" i="31"/>
  <c r="F19" i="46"/>
  <c r="F25" i="46"/>
  <c r="F46" i="46"/>
  <c r="F50" i="46"/>
  <c r="F56" i="46"/>
  <c r="F75" i="46"/>
  <c r="F77" i="46"/>
  <c r="F79" i="46"/>
  <c r="F81" i="46"/>
  <c r="F83" i="46"/>
  <c r="F105" i="46"/>
  <c r="F109" i="46"/>
  <c r="F117" i="46"/>
  <c r="F123" i="46"/>
  <c r="F137" i="46"/>
  <c r="F139" i="46"/>
  <c r="F141" i="46"/>
  <c r="F143" i="46"/>
  <c r="F145" i="46"/>
  <c r="F156" i="46"/>
  <c r="F166" i="46"/>
  <c r="F170" i="46"/>
  <c r="F178" i="46"/>
  <c r="F183" i="46"/>
  <c r="F189" i="46"/>
  <c r="F191" i="46"/>
  <c r="F193" i="46"/>
  <c r="F195" i="46"/>
  <c r="F199" i="46"/>
  <c r="F205" i="46"/>
  <c r="F207" i="46"/>
  <c r="F212" i="46"/>
  <c r="F230" i="46"/>
  <c r="F232" i="46"/>
  <c r="F236" i="46"/>
  <c r="F238" i="46"/>
  <c r="F241" i="46"/>
  <c r="F249" i="46"/>
  <c r="F263" i="46"/>
  <c r="F273" i="46"/>
  <c r="F275" i="46"/>
  <c r="F281" i="46"/>
  <c r="F283" i="46"/>
  <c r="F285" i="46"/>
  <c r="F292" i="46"/>
  <c r="F296" i="46"/>
  <c r="F298" i="46"/>
  <c r="F300" i="46"/>
  <c r="F312" i="46"/>
  <c r="F316" i="46"/>
  <c r="F321" i="46"/>
  <c r="F9" i="46"/>
  <c r="F14" i="46"/>
  <c r="F16" i="46"/>
  <c r="F31" i="46"/>
  <c r="F35" i="46"/>
  <c r="F40" i="46"/>
  <c r="F62" i="46"/>
  <c r="F72" i="46"/>
  <c r="F76" i="46"/>
  <c r="F93" i="46"/>
  <c r="F99" i="46"/>
  <c r="F124" i="46"/>
  <c r="F138" i="46"/>
  <c r="F146" i="46"/>
  <c r="F151" i="46"/>
  <c r="F169" i="46"/>
  <c r="F171" i="46"/>
  <c r="F173" i="46"/>
  <c r="F175" i="46"/>
  <c r="F177" i="46"/>
  <c r="F196" i="46"/>
  <c r="F198" i="46"/>
  <c r="F200" i="46"/>
  <c r="F202" i="46"/>
  <c r="F204" i="46"/>
  <c r="F206" i="46"/>
  <c r="F229" i="46"/>
  <c r="F231" i="46"/>
  <c r="F239" i="46"/>
  <c r="F244" i="46"/>
  <c r="F262" i="46"/>
  <c r="F264" i="46"/>
  <c r="F266" i="46"/>
  <c r="F268" i="46"/>
  <c r="F270" i="46"/>
  <c r="F274" i="46"/>
  <c r="F284" i="46"/>
  <c r="F290" i="46"/>
  <c r="F294" i="46"/>
  <c r="F297" i="46"/>
  <c r="F307" i="46"/>
  <c r="F309" i="46"/>
  <c r="F311" i="46"/>
  <c r="F322" i="46"/>
  <c r="F324" i="46"/>
  <c r="F326" i="46"/>
  <c r="F328" i="46"/>
  <c r="F330" i="46"/>
  <c r="F21" i="46"/>
  <c r="F28" i="46"/>
  <c r="F37" i="46"/>
  <c r="F43" i="46"/>
  <c r="F52" i="46"/>
  <c r="F84" i="46"/>
  <c r="F95" i="46"/>
  <c r="F102" i="46"/>
  <c r="F111" i="46"/>
  <c r="F120" i="46"/>
  <c r="F325" i="46"/>
  <c r="F66" i="46"/>
  <c r="F133" i="46"/>
  <c r="F144" i="46"/>
  <c r="F160" i="46"/>
  <c r="F194" i="46"/>
  <c r="F209" i="46"/>
  <c r="F225" i="46"/>
  <c r="F227" i="46"/>
  <c r="F234" i="46"/>
  <c r="F237" i="46"/>
  <c r="F243" i="46"/>
  <c r="F253" i="46"/>
  <c r="F259" i="46"/>
  <c r="F269" i="46"/>
  <c r="F279" i="46"/>
  <c r="F282" i="46"/>
  <c r="F286" i="46"/>
  <c r="F288" i="46"/>
  <c r="F293" i="46"/>
  <c r="F299" i="46"/>
  <c r="F306" i="46"/>
  <c r="F314" i="46"/>
  <c r="F319" i="46"/>
  <c r="F329" i="46"/>
  <c r="F11" i="46"/>
  <c r="F23" i="46"/>
  <c r="F54" i="46"/>
  <c r="F70" i="46"/>
  <c r="F86" i="46"/>
  <c r="F97" i="46"/>
  <c r="F113" i="46"/>
  <c r="F126" i="46"/>
  <c r="F148" i="46"/>
  <c r="F164" i="46"/>
  <c r="F180" i="46"/>
  <c r="F187" i="46"/>
  <c r="F7" i="46"/>
  <c r="F5" i="46"/>
  <c r="F6" i="46"/>
  <c r="F15" i="46"/>
  <c r="F24" i="46"/>
  <c r="F27" i="46"/>
  <c r="F33" i="46"/>
  <c r="F39" i="46"/>
  <c r="F42" i="46"/>
  <c r="F48" i="46"/>
  <c r="F55" i="46"/>
  <c r="F58" i="46"/>
  <c r="F64" i="46"/>
  <c r="F71" i="46"/>
  <c r="F74" i="46"/>
  <c r="F80" i="46"/>
  <c r="F87" i="46"/>
  <c r="F91" i="46"/>
  <c r="F98" i="46"/>
  <c r="F101" i="46"/>
  <c r="F107" i="46"/>
  <c r="F116" i="46"/>
  <c r="F119" i="46"/>
  <c r="F127" i="46"/>
  <c r="F130" i="46"/>
  <c r="F136" i="46"/>
  <c r="F142" i="46"/>
  <c r="F149" i="46"/>
  <c r="F152" i="46"/>
  <c r="F158" i="46"/>
  <c r="F165" i="46"/>
  <c r="F168" i="46"/>
  <c r="F174" i="46"/>
  <c r="F181" i="46"/>
  <c r="F188" i="46"/>
  <c r="F192" i="46"/>
  <c r="F201" i="46"/>
  <c r="F203" i="46"/>
  <c r="F210" i="46"/>
  <c r="F217" i="46"/>
  <c r="F219" i="46"/>
  <c r="F226" i="46"/>
  <c r="F235" i="46"/>
  <c r="F242" i="46"/>
  <c r="F245" i="46"/>
  <c r="F251" i="46"/>
  <c r="F258" i="46"/>
  <c r="F261" i="46"/>
  <c r="F267" i="46"/>
  <c r="F272" i="46"/>
  <c r="F280" i="46"/>
  <c r="F287" i="46"/>
  <c r="F291" i="46"/>
  <c r="F295" i="46"/>
  <c r="F305" i="46"/>
  <c r="F310" i="46"/>
  <c r="F313" i="46"/>
  <c r="F315" i="46"/>
  <c r="F318" i="46"/>
  <c r="F323" i="46"/>
  <c r="F10" i="29"/>
  <c r="AT10" i="40"/>
  <c r="AT10" i="39"/>
  <c r="G10" i="39"/>
  <c r="E10" i="39"/>
  <c r="D10" i="39"/>
  <c r="F10" i="39" s="1"/>
  <c r="C10" i="39"/>
  <c r="I11" i="39"/>
  <c r="I12" i="38"/>
  <c r="I16" i="35"/>
  <c r="I13" i="33"/>
  <c r="AT12" i="33"/>
  <c r="G12" i="33"/>
  <c r="E12" i="33"/>
  <c r="D12" i="33"/>
  <c r="C12" i="33"/>
  <c r="AS12" i="32"/>
  <c r="E12" i="32"/>
  <c r="D12" i="32"/>
  <c r="C12" i="32"/>
  <c r="I11" i="32"/>
  <c r="AT10" i="45"/>
  <c r="G10" i="45"/>
  <c r="E10" i="45"/>
  <c r="D10" i="45"/>
  <c r="C10" i="45"/>
  <c r="F12" i="32" l="1"/>
  <c r="F12" i="33"/>
  <c r="F10" i="45"/>
  <c r="F399" i="46"/>
  <c r="AT348" i="45"/>
  <c r="AT347" i="45"/>
  <c r="AT346" i="45"/>
  <c r="AT341" i="45"/>
  <c r="AT340" i="45"/>
  <c r="AT339" i="45"/>
  <c r="AT338" i="45"/>
  <c r="AT337" i="45"/>
  <c r="AT336" i="45"/>
  <c r="AT335" i="45"/>
  <c r="AT334" i="45"/>
  <c r="AT333" i="45"/>
  <c r="I333" i="45"/>
  <c r="G333" i="45"/>
  <c r="E333" i="45"/>
  <c r="D333" i="45"/>
  <c r="C333" i="45"/>
  <c r="AT332" i="45"/>
  <c r="I332" i="45"/>
  <c r="G332" i="45"/>
  <c r="E332" i="45"/>
  <c r="D332" i="45"/>
  <c r="C332" i="45"/>
  <c r="AT331" i="45"/>
  <c r="I331" i="45"/>
  <c r="G331" i="45"/>
  <c r="E331" i="45"/>
  <c r="D331" i="45"/>
  <c r="C331" i="45"/>
  <c r="AT330" i="45"/>
  <c r="I330" i="45"/>
  <c r="G330" i="45"/>
  <c r="E330" i="45"/>
  <c r="D330" i="45"/>
  <c r="C330" i="45"/>
  <c r="AT329" i="45"/>
  <c r="I329" i="45"/>
  <c r="G329" i="45"/>
  <c r="E329" i="45"/>
  <c r="D329" i="45"/>
  <c r="C329" i="45"/>
  <c r="AT328" i="45"/>
  <c r="I328" i="45"/>
  <c r="G328" i="45"/>
  <c r="E328" i="45"/>
  <c r="D328" i="45"/>
  <c r="C328" i="45"/>
  <c r="AT327" i="45"/>
  <c r="I327" i="45"/>
  <c r="G327" i="45"/>
  <c r="E327" i="45"/>
  <c r="D327" i="45"/>
  <c r="C327" i="45"/>
  <c r="AT326" i="45"/>
  <c r="I326" i="45"/>
  <c r="G326" i="45"/>
  <c r="E326" i="45"/>
  <c r="D326" i="45"/>
  <c r="C326" i="45"/>
  <c r="AT325" i="45"/>
  <c r="I325" i="45"/>
  <c r="G325" i="45"/>
  <c r="E325" i="45"/>
  <c r="D325" i="45"/>
  <c r="C325" i="45"/>
  <c r="AT324" i="45"/>
  <c r="I324" i="45"/>
  <c r="G324" i="45"/>
  <c r="E324" i="45"/>
  <c r="D324" i="45"/>
  <c r="C324" i="45"/>
  <c r="AT323" i="45"/>
  <c r="I323" i="45"/>
  <c r="G323" i="45"/>
  <c r="E323" i="45"/>
  <c r="D323" i="45"/>
  <c r="C323" i="45"/>
  <c r="AT322" i="45"/>
  <c r="I322" i="45"/>
  <c r="G322" i="45"/>
  <c r="E322" i="45"/>
  <c r="D322" i="45"/>
  <c r="C322" i="45"/>
  <c r="AT321" i="45"/>
  <c r="I321" i="45"/>
  <c r="G321" i="45"/>
  <c r="E321" i="45"/>
  <c r="D321" i="45"/>
  <c r="C321" i="45"/>
  <c r="AT320" i="45"/>
  <c r="I320" i="45"/>
  <c r="G320" i="45"/>
  <c r="E320" i="45"/>
  <c r="D320" i="45"/>
  <c r="C320" i="45"/>
  <c r="AT319" i="45"/>
  <c r="I319" i="45"/>
  <c r="G319" i="45"/>
  <c r="E319" i="45"/>
  <c r="D319" i="45"/>
  <c r="C319" i="45"/>
  <c r="AT318" i="45"/>
  <c r="I318" i="45"/>
  <c r="G318" i="45"/>
  <c r="E318" i="45"/>
  <c r="D318" i="45"/>
  <c r="C318" i="45"/>
  <c r="AT317" i="45"/>
  <c r="I317" i="45"/>
  <c r="G317" i="45"/>
  <c r="E317" i="45"/>
  <c r="D317" i="45"/>
  <c r="C317" i="45"/>
  <c r="AT316" i="45"/>
  <c r="I316" i="45"/>
  <c r="G316" i="45"/>
  <c r="E316" i="45"/>
  <c r="D316" i="45"/>
  <c r="C316" i="45"/>
  <c r="AT315" i="45"/>
  <c r="I315" i="45"/>
  <c r="G315" i="45"/>
  <c r="E315" i="45"/>
  <c r="D315" i="45"/>
  <c r="C315" i="45"/>
  <c r="AT314" i="45"/>
  <c r="I314" i="45"/>
  <c r="G314" i="45"/>
  <c r="E314" i="45"/>
  <c r="D314" i="45"/>
  <c r="C314" i="45"/>
  <c r="AT313" i="45"/>
  <c r="I313" i="45"/>
  <c r="G313" i="45"/>
  <c r="E313" i="45"/>
  <c r="D313" i="45"/>
  <c r="C313" i="45"/>
  <c r="AT312" i="45"/>
  <c r="I312" i="45"/>
  <c r="G312" i="45"/>
  <c r="E312" i="45"/>
  <c r="D312" i="45"/>
  <c r="C312" i="45"/>
  <c r="AT311" i="45"/>
  <c r="I311" i="45"/>
  <c r="G311" i="45"/>
  <c r="E311" i="45"/>
  <c r="D311" i="45"/>
  <c r="C311" i="45"/>
  <c r="AT310" i="45"/>
  <c r="I310" i="45"/>
  <c r="G310" i="45"/>
  <c r="E310" i="45"/>
  <c r="D310" i="45"/>
  <c r="C310" i="45"/>
  <c r="AT309" i="45"/>
  <c r="I309" i="45"/>
  <c r="G309" i="45"/>
  <c r="E309" i="45"/>
  <c r="D309" i="45"/>
  <c r="C309" i="45"/>
  <c r="AT308" i="45"/>
  <c r="I308" i="45"/>
  <c r="G308" i="45"/>
  <c r="E308" i="45"/>
  <c r="D308" i="45"/>
  <c r="C308" i="45"/>
  <c r="AT307" i="45"/>
  <c r="I307" i="45"/>
  <c r="G307" i="45"/>
  <c r="E307" i="45"/>
  <c r="D307" i="45"/>
  <c r="C307" i="45"/>
  <c r="AT306" i="45"/>
  <c r="I306" i="45"/>
  <c r="G306" i="45"/>
  <c r="E306" i="45"/>
  <c r="D306" i="45"/>
  <c r="C306" i="45"/>
  <c r="AT305" i="45"/>
  <c r="I305" i="45"/>
  <c r="G305" i="45"/>
  <c r="E305" i="45"/>
  <c r="D305" i="45"/>
  <c r="C305" i="45"/>
  <c r="AT304" i="45"/>
  <c r="I304" i="45"/>
  <c r="G304" i="45"/>
  <c r="E304" i="45"/>
  <c r="D304" i="45"/>
  <c r="C304" i="45"/>
  <c r="AT303" i="45"/>
  <c r="I303" i="45"/>
  <c r="G303" i="45"/>
  <c r="E303" i="45"/>
  <c r="D303" i="45"/>
  <c r="C303" i="45"/>
  <c r="AT302" i="45"/>
  <c r="I302" i="45"/>
  <c r="G302" i="45"/>
  <c r="E302" i="45"/>
  <c r="D302" i="45"/>
  <c r="C302" i="45"/>
  <c r="AT301" i="45"/>
  <c r="I301" i="45"/>
  <c r="G301" i="45"/>
  <c r="E301" i="45"/>
  <c r="D301" i="45"/>
  <c r="C301" i="45"/>
  <c r="AT300" i="45"/>
  <c r="I300" i="45"/>
  <c r="G300" i="45"/>
  <c r="E300" i="45"/>
  <c r="D300" i="45"/>
  <c r="C300" i="45"/>
  <c r="AT299" i="45"/>
  <c r="I299" i="45"/>
  <c r="G299" i="45"/>
  <c r="E299" i="45"/>
  <c r="D299" i="45"/>
  <c r="C299" i="45"/>
  <c r="AT298" i="45"/>
  <c r="I298" i="45"/>
  <c r="G298" i="45"/>
  <c r="E298" i="45"/>
  <c r="D298" i="45"/>
  <c r="C298" i="45"/>
  <c r="AT297" i="45"/>
  <c r="G297" i="45"/>
  <c r="E297" i="45"/>
  <c r="D297" i="45"/>
  <c r="F297" i="45" s="1"/>
  <c r="C297" i="45"/>
  <c r="AT296" i="45"/>
  <c r="I296" i="45"/>
  <c r="G296" i="45"/>
  <c r="E296" i="45"/>
  <c r="D296" i="45"/>
  <c r="F296" i="45" s="1"/>
  <c r="C296" i="45"/>
  <c r="AT295" i="45"/>
  <c r="I295" i="45"/>
  <c r="G295" i="45"/>
  <c r="E295" i="45"/>
  <c r="D295" i="45"/>
  <c r="F295" i="45" s="1"/>
  <c r="C295" i="45"/>
  <c r="AT294" i="45"/>
  <c r="I294" i="45"/>
  <c r="G294" i="45"/>
  <c r="E294" i="45"/>
  <c r="D294" i="45"/>
  <c r="F294" i="45" s="1"/>
  <c r="C294" i="45"/>
  <c r="AT293" i="45"/>
  <c r="I293" i="45"/>
  <c r="E293" i="45"/>
  <c r="D293" i="45"/>
  <c r="C293" i="45"/>
  <c r="AT292" i="45"/>
  <c r="I292" i="45"/>
  <c r="E292" i="45"/>
  <c r="D292" i="45"/>
  <c r="F292" i="45" s="1"/>
  <c r="C292" i="45"/>
  <c r="AT291" i="45"/>
  <c r="I291" i="45"/>
  <c r="E291" i="45"/>
  <c r="D291" i="45"/>
  <c r="C291" i="45"/>
  <c r="AT290" i="45"/>
  <c r="I290" i="45"/>
  <c r="E290" i="45"/>
  <c r="D290" i="45"/>
  <c r="F290" i="45" s="1"/>
  <c r="C290" i="45"/>
  <c r="AT289" i="45"/>
  <c r="I289" i="45"/>
  <c r="E289" i="45"/>
  <c r="D289" i="45"/>
  <c r="C289" i="45"/>
  <c r="AT288" i="45"/>
  <c r="I288" i="45"/>
  <c r="E288" i="45"/>
  <c r="D288" i="45"/>
  <c r="F288" i="45" s="1"/>
  <c r="C288" i="45"/>
  <c r="AT287" i="45"/>
  <c r="I287" i="45"/>
  <c r="E287" i="45"/>
  <c r="D287" i="45"/>
  <c r="C287" i="45"/>
  <c r="AT286" i="45"/>
  <c r="I286" i="45"/>
  <c r="G286" i="45"/>
  <c r="E286" i="45"/>
  <c r="D286" i="45"/>
  <c r="C286" i="45"/>
  <c r="AT285" i="45"/>
  <c r="I285" i="45"/>
  <c r="G285" i="45"/>
  <c r="E285" i="45"/>
  <c r="D285" i="45"/>
  <c r="C285" i="45"/>
  <c r="AT284" i="45"/>
  <c r="I284" i="45"/>
  <c r="G284" i="45"/>
  <c r="E284" i="45"/>
  <c r="D284" i="45"/>
  <c r="C284" i="45"/>
  <c r="AT283" i="45"/>
  <c r="I283" i="45"/>
  <c r="G283" i="45"/>
  <c r="E283" i="45"/>
  <c r="D283" i="45"/>
  <c r="C283" i="45"/>
  <c r="AT282" i="45"/>
  <c r="I282" i="45"/>
  <c r="G282" i="45"/>
  <c r="E282" i="45"/>
  <c r="D282" i="45"/>
  <c r="C282" i="45"/>
  <c r="AT281" i="45"/>
  <c r="I281" i="45"/>
  <c r="G281" i="45"/>
  <c r="E281" i="45"/>
  <c r="D281" i="45"/>
  <c r="C281" i="45"/>
  <c r="AT280" i="45"/>
  <c r="I280" i="45"/>
  <c r="G280" i="45"/>
  <c r="E280" i="45"/>
  <c r="D280" i="45"/>
  <c r="C280" i="45"/>
  <c r="AT279" i="45"/>
  <c r="I279" i="45"/>
  <c r="G279" i="45"/>
  <c r="E279" i="45"/>
  <c r="D279" i="45"/>
  <c r="C279" i="45"/>
  <c r="AT278" i="45"/>
  <c r="I278" i="45"/>
  <c r="G278" i="45"/>
  <c r="E278" i="45"/>
  <c r="D278" i="45"/>
  <c r="C278" i="45"/>
  <c r="AT277" i="45"/>
  <c r="I277" i="45"/>
  <c r="G277" i="45"/>
  <c r="E277" i="45"/>
  <c r="D277" i="45"/>
  <c r="C277" i="45"/>
  <c r="AT276" i="45"/>
  <c r="I276" i="45"/>
  <c r="G276" i="45"/>
  <c r="E276" i="45"/>
  <c r="D276" i="45"/>
  <c r="C276" i="45"/>
  <c r="AT275" i="45"/>
  <c r="I275" i="45"/>
  <c r="G275" i="45"/>
  <c r="E275" i="45"/>
  <c r="D275" i="45"/>
  <c r="C275" i="45"/>
  <c r="AT274" i="45"/>
  <c r="I274" i="45"/>
  <c r="G274" i="45"/>
  <c r="E274" i="45"/>
  <c r="D274" i="45"/>
  <c r="C274" i="45"/>
  <c r="AT273" i="45"/>
  <c r="I273" i="45"/>
  <c r="G273" i="45"/>
  <c r="E273" i="45"/>
  <c r="D273" i="45"/>
  <c r="C273" i="45"/>
  <c r="AT272" i="45"/>
  <c r="I272" i="45"/>
  <c r="G272" i="45"/>
  <c r="E272" i="45"/>
  <c r="D272" i="45"/>
  <c r="C272" i="45"/>
  <c r="AT271" i="45"/>
  <c r="I271" i="45"/>
  <c r="G271" i="45"/>
  <c r="E271" i="45"/>
  <c r="D271" i="45"/>
  <c r="C271" i="45"/>
  <c r="AT270" i="45"/>
  <c r="I270" i="45"/>
  <c r="G270" i="45"/>
  <c r="E270" i="45"/>
  <c r="D270" i="45"/>
  <c r="C270" i="45"/>
  <c r="AT269" i="45"/>
  <c r="I269" i="45"/>
  <c r="G269" i="45"/>
  <c r="E269" i="45"/>
  <c r="D269" i="45"/>
  <c r="C269" i="45"/>
  <c r="AT268" i="45"/>
  <c r="I268" i="45"/>
  <c r="G268" i="45"/>
  <c r="E268" i="45"/>
  <c r="D268" i="45"/>
  <c r="C268" i="45"/>
  <c r="AT267" i="45"/>
  <c r="I267" i="45"/>
  <c r="G267" i="45"/>
  <c r="E267" i="45"/>
  <c r="D267" i="45"/>
  <c r="C267" i="45"/>
  <c r="AT266" i="45"/>
  <c r="I266" i="45"/>
  <c r="G266" i="45"/>
  <c r="E266" i="45"/>
  <c r="D266" i="45"/>
  <c r="C266" i="45"/>
  <c r="AT265" i="45"/>
  <c r="I265" i="45"/>
  <c r="G265" i="45"/>
  <c r="E265" i="45"/>
  <c r="D265" i="45"/>
  <c r="C265" i="45"/>
  <c r="AT264" i="45"/>
  <c r="I264" i="45"/>
  <c r="G264" i="45"/>
  <c r="E264" i="45"/>
  <c r="D264" i="45"/>
  <c r="C264" i="45"/>
  <c r="AT263" i="45"/>
  <c r="I263" i="45"/>
  <c r="G263" i="45"/>
  <c r="E263" i="45"/>
  <c r="D263" i="45"/>
  <c r="C263" i="45"/>
  <c r="AT262" i="45"/>
  <c r="I262" i="45"/>
  <c r="G262" i="45"/>
  <c r="E262" i="45"/>
  <c r="D262" i="45"/>
  <c r="C262" i="45"/>
  <c r="AT261" i="45"/>
  <c r="I261" i="45"/>
  <c r="G261" i="45"/>
  <c r="E261" i="45"/>
  <c r="D261" i="45"/>
  <c r="C261" i="45"/>
  <c r="AT260" i="45"/>
  <c r="I260" i="45"/>
  <c r="G260" i="45"/>
  <c r="E260" i="45"/>
  <c r="D260" i="45"/>
  <c r="C260" i="45"/>
  <c r="AT259" i="45"/>
  <c r="I259" i="45"/>
  <c r="G259" i="45"/>
  <c r="E259" i="45"/>
  <c r="D259" i="45"/>
  <c r="C259" i="45"/>
  <c r="AT258" i="45"/>
  <c r="I258" i="45"/>
  <c r="G258" i="45"/>
  <c r="E258" i="45"/>
  <c r="D258" i="45"/>
  <c r="C258" i="45"/>
  <c r="AT257" i="45"/>
  <c r="I257" i="45"/>
  <c r="G257" i="45"/>
  <c r="E257" i="45"/>
  <c r="D257" i="45"/>
  <c r="C257" i="45"/>
  <c r="AT256" i="45"/>
  <c r="I256" i="45"/>
  <c r="G256" i="45"/>
  <c r="E256" i="45"/>
  <c r="D256" i="45"/>
  <c r="C256" i="45"/>
  <c r="AT255" i="45"/>
  <c r="I255" i="45"/>
  <c r="G255" i="45"/>
  <c r="E255" i="45"/>
  <c r="D255" i="45"/>
  <c r="C255" i="45"/>
  <c r="AT254" i="45"/>
  <c r="I254" i="45"/>
  <c r="G254" i="45"/>
  <c r="E254" i="45"/>
  <c r="D254" i="45"/>
  <c r="C254" i="45"/>
  <c r="AT253" i="45"/>
  <c r="I253" i="45"/>
  <c r="G253" i="45"/>
  <c r="E253" i="45"/>
  <c r="D253" i="45"/>
  <c r="C253" i="45"/>
  <c r="AT252" i="45"/>
  <c r="I252" i="45"/>
  <c r="G252" i="45"/>
  <c r="E252" i="45"/>
  <c r="D252" i="45"/>
  <c r="C252" i="45"/>
  <c r="AT251" i="45"/>
  <c r="I251" i="45"/>
  <c r="G251" i="45"/>
  <c r="E251" i="45"/>
  <c r="D251" i="45"/>
  <c r="C251" i="45"/>
  <c r="AT250" i="45"/>
  <c r="I250" i="45"/>
  <c r="G250" i="45"/>
  <c r="E250" i="45"/>
  <c r="D250" i="45"/>
  <c r="C250" i="45"/>
  <c r="AT249" i="45"/>
  <c r="I249" i="45"/>
  <c r="G249" i="45"/>
  <c r="E249" i="45"/>
  <c r="D249" i="45"/>
  <c r="C249" i="45"/>
  <c r="AT248" i="45"/>
  <c r="I248" i="45"/>
  <c r="G248" i="45"/>
  <c r="E248" i="45"/>
  <c r="D248" i="45"/>
  <c r="C248" i="45"/>
  <c r="AT247" i="45"/>
  <c r="I247" i="45"/>
  <c r="G247" i="45"/>
  <c r="E247" i="45"/>
  <c r="D247" i="45"/>
  <c r="C247" i="45"/>
  <c r="AT246" i="45"/>
  <c r="I246" i="45"/>
  <c r="G246" i="45"/>
  <c r="E246" i="45"/>
  <c r="D246" i="45"/>
  <c r="C246" i="45"/>
  <c r="AT245" i="45"/>
  <c r="I245" i="45"/>
  <c r="G245" i="45"/>
  <c r="E245" i="45"/>
  <c r="D245" i="45"/>
  <c r="C245" i="45"/>
  <c r="AT244" i="45"/>
  <c r="I244" i="45"/>
  <c r="G244" i="45"/>
  <c r="E244" i="45"/>
  <c r="D244" i="45"/>
  <c r="C244" i="45"/>
  <c r="AT243" i="45"/>
  <c r="I243" i="45"/>
  <c r="G243" i="45"/>
  <c r="E243" i="45"/>
  <c r="D243" i="45"/>
  <c r="C243" i="45"/>
  <c r="AT242" i="45"/>
  <c r="I242" i="45"/>
  <c r="G242" i="45"/>
  <c r="E242" i="45"/>
  <c r="D242" i="45"/>
  <c r="C242" i="45"/>
  <c r="AT241" i="45"/>
  <c r="I241" i="45"/>
  <c r="G241" i="45"/>
  <c r="E241" i="45"/>
  <c r="D241" i="45"/>
  <c r="C241" i="45"/>
  <c r="AT240" i="45"/>
  <c r="I240" i="45"/>
  <c r="G240" i="45"/>
  <c r="E240" i="45"/>
  <c r="D240" i="45"/>
  <c r="C240" i="45"/>
  <c r="AT239" i="45"/>
  <c r="I239" i="45"/>
  <c r="G239" i="45"/>
  <c r="E239" i="45"/>
  <c r="D239" i="45"/>
  <c r="C239" i="45"/>
  <c r="AT238" i="45"/>
  <c r="I238" i="45"/>
  <c r="G238" i="45"/>
  <c r="E238" i="45"/>
  <c r="D238" i="45"/>
  <c r="C238" i="45"/>
  <c r="AT237" i="45"/>
  <c r="I237" i="45"/>
  <c r="G237" i="45"/>
  <c r="E237" i="45"/>
  <c r="D237" i="45"/>
  <c r="C237" i="45"/>
  <c r="AT236" i="45"/>
  <c r="I236" i="45"/>
  <c r="G236" i="45"/>
  <c r="E236" i="45"/>
  <c r="D236" i="45"/>
  <c r="C236" i="45"/>
  <c r="AT235" i="45"/>
  <c r="I235" i="45"/>
  <c r="G235" i="45"/>
  <c r="E235" i="45"/>
  <c r="D235" i="45"/>
  <c r="C235" i="45"/>
  <c r="AT234" i="45"/>
  <c r="I234" i="45"/>
  <c r="G234" i="45"/>
  <c r="E234" i="45"/>
  <c r="D234" i="45"/>
  <c r="C234" i="45"/>
  <c r="AT233" i="45"/>
  <c r="I233" i="45"/>
  <c r="G233" i="45"/>
  <c r="E233" i="45"/>
  <c r="D233" i="45"/>
  <c r="C233" i="45"/>
  <c r="AT232" i="45"/>
  <c r="I232" i="45"/>
  <c r="G232" i="45"/>
  <c r="E232" i="45"/>
  <c r="D232" i="45"/>
  <c r="C232" i="45"/>
  <c r="AT231" i="45"/>
  <c r="I231" i="45"/>
  <c r="G231" i="45"/>
  <c r="E231" i="45"/>
  <c r="D231" i="45"/>
  <c r="C231" i="45"/>
  <c r="AT230" i="45"/>
  <c r="I230" i="45"/>
  <c r="G230" i="45"/>
  <c r="E230" i="45"/>
  <c r="D230" i="45"/>
  <c r="C230" i="45"/>
  <c r="AT229" i="45"/>
  <c r="I229" i="45"/>
  <c r="G229" i="45"/>
  <c r="E229" i="45"/>
  <c r="D229" i="45"/>
  <c r="C229" i="45"/>
  <c r="AT228" i="45"/>
  <c r="I228" i="45"/>
  <c r="G228" i="45"/>
  <c r="E228" i="45"/>
  <c r="D228" i="45"/>
  <c r="C228" i="45"/>
  <c r="AT227" i="45"/>
  <c r="I227" i="45"/>
  <c r="G227" i="45"/>
  <c r="E227" i="45"/>
  <c r="D227" i="45"/>
  <c r="C227" i="45"/>
  <c r="AT226" i="45"/>
  <c r="I226" i="45"/>
  <c r="G226" i="45"/>
  <c r="E226" i="45"/>
  <c r="D226" i="45"/>
  <c r="C226" i="45"/>
  <c r="AT225" i="45"/>
  <c r="I225" i="45"/>
  <c r="G225" i="45"/>
  <c r="E225" i="45"/>
  <c r="D225" i="45"/>
  <c r="C225" i="45"/>
  <c r="AT224" i="45"/>
  <c r="I224" i="45"/>
  <c r="G224" i="45"/>
  <c r="E224" i="45"/>
  <c r="D224" i="45"/>
  <c r="C224" i="45"/>
  <c r="AT223" i="45"/>
  <c r="I223" i="45"/>
  <c r="G223" i="45"/>
  <c r="E223" i="45"/>
  <c r="D223" i="45"/>
  <c r="C223" i="45"/>
  <c r="AT222" i="45"/>
  <c r="I222" i="45"/>
  <c r="G222" i="45"/>
  <c r="E222" i="45"/>
  <c r="D222" i="45"/>
  <c r="C222" i="45"/>
  <c r="AT221" i="45"/>
  <c r="I221" i="45"/>
  <c r="G221" i="45"/>
  <c r="E221" i="45"/>
  <c r="D221" i="45"/>
  <c r="C221" i="45"/>
  <c r="AT220" i="45"/>
  <c r="I220" i="45"/>
  <c r="G220" i="45"/>
  <c r="E220" i="45"/>
  <c r="D220" i="45"/>
  <c r="C220" i="45"/>
  <c r="AT219" i="45"/>
  <c r="I219" i="45"/>
  <c r="G219" i="45"/>
  <c r="E219" i="45"/>
  <c r="D219" i="45"/>
  <c r="C219" i="45"/>
  <c r="AT218" i="45"/>
  <c r="I218" i="45"/>
  <c r="G218" i="45"/>
  <c r="E218" i="45"/>
  <c r="D218" i="45"/>
  <c r="C218" i="45"/>
  <c r="AT217" i="45"/>
  <c r="I217" i="45"/>
  <c r="G217" i="45"/>
  <c r="E217" i="45"/>
  <c r="D217" i="45"/>
  <c r="C217" i="45"/>
  <c r="AT216" i="45"/>
  <c r="I216" i="45"/>
  <c r="G216" i="45"/>
  <c r="E216" i="45"/>
  <c r="D216" i="45"/>
  <c r="C216" i="45"/>
  <c r="AT215" i="45"/>
  <c r="I215" i="45"/>
  <c r="G215" i="45"/>
  <c r="E215" i="45"/>
  <c r="D215" i="45"/>
  <c r="C215" i="45"/>
  <c r="AT214" i="45"/>
  <c r="I214" i="45"/>
  <c r="G214" i="45"/>
  <c r="E214" i="45"/>
  <c r="D214" i="45"/>
  <c r="C214" i="45"/>
  <c r="AT213" i="45"/>
  <c r="I213" i="45"/>
  <c r="G213" i="45"/>
  <c r="E213" i="45"/>
  <c r="D213" i="45"/>
  <c r="C213" i="45"/>
  <c r="AT212" i="45"/>
  <c r="I212" i="45"/>
  <c r="G212" i="45"/>
  <c r="E212" i="45"/>
  <c r="D212" i="45"/>
  <c r="C212" i="45"/>
  <c r="AT211" i="45"/>
  <c r="I211" i="45"/>
  <c r="G211" i="45"/>
  <c r="E211" i="45"/>
  <c r="D211" i="45"/>
  <c r="C211" i="45"/>
  <c r="AT210" i="45"/>
  <c r="I210" i="45"/>
  <c r="G210" i="45"/>
  <c r="E210" i="45"/>
  <c r="D210" i="45"/>
  <c r="C210" i="45"/>
  <c r="AT209" i="45"/>
  <c r="I209" i="45"/>
  <c r="G209" i="45"/>
  <c r="E209" i="45"/>
  <c r="D209" i="45"/>
  <c r="C209" i="45"/>
  <c r="AT208" i="45"/>
  <c r="I208" i="45"/>
  <c r="G208" i="45"/>
  <c r="E208" i="45"/>
  <c r="D208" i="45"/>
  <c r="C208" i="45"/>
  <c r="AT207" i="45"/>
  <c r="I207" i="45"/>
  <c r="G207" i="45"/>
  <c r="E207" i="45"/>
  <c r="D207" i="45"/>
  <c r="C207" i="45"/>
  <c r="AT206" i="45"/>
  <c r="I206" i="45"/>
  <c r="G206" i="45"/>
  <c r="E206" i="45"/>
  <c r="D206" i="45"/>
  <c r="C206" i="45"/>
  <c r="AT205" i="45"/>
  <c r="I205" i="45"/>
  <c r="G205" i="45"/>
  <c r="E205" i="45"/>
  <c r="D205" i="45"/>
  <c r="C205" i="45"/>
  <c r="AT204" i="45"/>
  <c r="I204" i="45"/>
  <c r="G204" i="45"/>
  <c r="E204" i="45"/>
  <c r="D204" i="45"/>
  <c r="C204" i="45"/>
  <c r="AT203" i="45"/>
  <c r="I203" i="45"/>
  <c r="G203" i="45"/>
  <c r="E203" i="45"/>
  <c r="D203" i="45"/>
  <c r="C203" i="45"/>
  <c r="AT202" i="45"/>
  <c r="I202" i="45"/>
  <c r="G202" i="45"/>
  <c r="E202" i="45"/>
  <c r="D202" i="45"/>
  <c r="C202" i="45"/>
  <c r="AT201" i="45"/>
  <c r="I201" i="45"/>
  <c r="G201" i="45"/>
  <c r="E201" i="45"/>
  <c r="D201" i="45"/>
  <c r="C201" i="45"/>
  <c r="AT200" i="45"/>
  <c r="I200" i="45"/>
  <c r="G200" i="45"/>
  <c r="E200" i="45"/>
  <c r="D200" i="45"/>
  <c r="C200" i="45"/>
  <c r="AT199" i="45"/>
  <c r="I199" i="45"/>
  <c r="G199" i="45"/>
  <c r="E199" i="45"/>
  <c r="D199" i="45"/>
  <c r="C199" i="45"/>
  <c r="AT198" i="45"/>
  <c r="I198" i="45"/>
  <c r="G198" i="45"/>
  <c r="E198" i="45"/>
  <c r="D198" i="45"/>
  <c r="C198" i="45"/>
  <c r="AT197" i="45"/>
  <c r="I197" i="45"/>
  <c r="G197" i="45"/>
  <c r="E197" i="45"/>
  <c r="D197" i="45"/>
  <c r="C197" i="45"/>
  <c r="AT196" i="45"/>
  <c r="I196" i="45"/>
  <c r="G196" i="45"/>
  <c r="E196" i="45"/>
  <c r="D196" i="45"/>
  <c r="C196" i="45"/>
  <c r="AT195" i="45"/>
  <c r="I195" i="45"/>
  <c r="G195" i="45"/>
  <c r="E195" i="45"/>
  <c r="D195" i="45"/>
  <c r="C195" i="45"/>
  <c r="AT194" i="45"/>
  <c r="I194" i="45"/>
  <c r="G194" i="45"/>
  <c r="E194" i="45"/>
  <c r="D194" i="45"/>
  <c r="C194" i="45"/>
  <c r="AT193" i="45"/>
  <c r="I193" i="45"/>
  <c r="G193" i="45"/>
  <c r="E193" i="45"/>
  <c r="D193" i="45"/>
  <c r="C193" i="45"/>
  <c r="AT192" i="45"/>
  <c r="I192" i="45"/>
  <c r="G192" i="45"/>
  <c r="E192" i="45"/>
  <c r="D192" i="45"/>
  <c r="C192" i="45"/>
  <c r="AT191" i="45"/>
  <c r="I191" i="45"/>
  <c r="G191" i="45"/>
  <c r="E191" i="45"/>
  <c r="D191" i="45"/>
  <c r="C191" i="45"/>
  <c r="AT190" i="45"/>
  <c r="I190" i="45"/>
  <c r="G190" i="45"/>
  <c r="E190" i="45"/>
  <c r="D190" i="45"/>
  <c r="C190" i="45"/>
  <c r="AT189" i="45"/>
  <c r="I189" i="45"/>
  <c r="G189" i="45"/>
  <c r="E189" i="45"/>
  <c r="D189" i="45"/>
  <c r="C189" i="45"/>
  <c r="AT188" i="45"/>
  <c r="I188" i="45"/>
  <c r="G188" i="45"/>
  <c r="E188" i="45"/>
  <c r="D188" i="45"/>
  <c r="C188" i="45"/>
  <c r="AT187" i="45"/>
  <c r="I187" i="45"/>
  <c r="G187" i="45"/>
  <c r="E187" i="45"/>
  <c r="D187" i="45"/>
  <c r="C187" i="45"/>
  <c r="AT186" i="45"/>
  <c r="I186" i="45"/>
  <c r="G186" i="45"/>
  <c r="E186" i="45"/>
  <c r="D186" i="45"/>
  <c r="C186" i="45"/>
  <c r="AT185" i="45"/>
  <c r="I185" i="45"/>
  <c r="G185" i="45"/>
  <c r="E185" i="45"/>
  <c r="D185" i="45"/>
  <c r="C185" i="45"/>
  <c r="AT184" i="45"/>
  <c r="I184" i="45"/>
  <c r="G184" i="45"/>
  <c r="E184" i="45"/>
  <c r="D184" i="45"/>
  <c r="C184" i="45"/>
  <c r="AT183" i="45"/>
  <c r="I183" i="45"/>
  <c r="G183" i="45"/>
  <c r="E183" i="45"/>
  <c r="D183" i="45"/>
  <c r="C183" i="45"/>
  <c r="AT182" i="45"/>
  <c r="I182" i="45"/>
  <c r="G182" i="45"/>
  <c r="E182" i="45"/>
  <c r="D182" i="45"/>
  <c r="C182" i="45"/>
  <c r="AT181" i="45"/>
  <c r="I181" i="45"/>
  <c r="G181" i="45"/>
  <c r="E181" i="45"/>
  <c r="D181" i="45"/>
  <c r="C181" i="45"/>
  <c r="AT180" i="45"/>
  <c r="I180" i="45"/>
  <c r="G180" i="45"/>
  <c r="E180" i="45"/>
  <c r="D180" i="45"/>
  <c r="C180" i="45"/>
  <c r="AT179" i="45"/>
  <c r="I179" i="45"/>
  <c r="G179" i="45"/>
  <c r="E179" i="45"/>
  <c r="D179" i="45"/>
  <c r="C179" i="45"/>
  <c r="AT178" i="45"/>
  <c r="I178" i="45"/>
  <c r="G178" i="45"/>
  <c r="E178" i="45"/>
  <c r="D178" i="45"/>
  <c r="C178" i="45"/>
  <c r="AT177" i="45"/>
  <c r="I177" i="45"/>
  <c r="G177" i="45"/>
  <c r="E177" i="45"/>
  <c r="D177" i="45"/>
  <c r="C177" i="45"/>
  <c r="AT176" i="45"/>
  <c r="I176" i="45"/>
  <c r="G176" i="45"/>
  <c r="E176" i="45"/>
  <c r="D176" i="45"/>
  <c r="C176" i="45"/>
  <c r="AT175" i="45"/>
  <c r="I175" i="45"/>
  <c r="G175" i="45"/>
  <c r="E175" i="45"/>
  <c r="D175" i="45"/>
  <c r="C175" i="45"/>
  <c r="AT174" i="45"/>
  <c r="I174" i="45"/>
  <c r="G174" i="45"/>
  <c r="E174" i="45"/>
  <c r="D174" i="45"/>
  <c r="C174" i="45"/>
  <c r="AT173" i="45"/>
  <c r="I173" i="45"/>
  <c r="G173" i="45"/>
  <c r="E173" i="45"/>
  <c r="D173" i="45"/>
  <c r="C173" i="45"/>
  <c r="AT172" i="45"/>
  <c r="I172" i="45"/>
  <c r="G172" i="45"/>
  <c r="E172" i="45"/>
  <c r="D172" i="45"/>
  <c r="C172" i="45"/>
  <c r="AT171" i="45"/>
  <c r="I171" i="45"/>
  <c r="G171" i="45"/>
  <c r="E171" i="45"/>
  <c r="D171" i="45"/>
  <c r="C171" i="45"/>
  <c r="AT170" i="45"/>
  <c r="I170" i="45"/>
  <c r="G170" i="45"/>
  <c r="E170" i="45"/>
  <c r="D170" i="45"/>
  <c r="C170" i="45"/>
  <c r="AT169" i="45"/>
  <c r="I169" i="45"/>
  <c r="G169" i="45"/>
  <c r="E169" i="45"/>
  <c r="D169" i="45"/>
  <c r="C169" i="45"/>
  <c r="AT168" i="45"/>
  <c r="I168" i="45"/>
  <c r="G168" i="45"/>
  <c r="E168" i="45"/>
  <c r="D168" i="45"/>
  <c r="C168" i="45"/>
  <c r="AT167" i="45"/>
  <c r="I167" i="45"/>
  <c r="G167" i="45"/>
  <c r="E167" i="45"/>
  <c r="D167" i="45"/>
  <c r="C167" i="45"/>
  <c r="AT166" i="45"/>
  <c r="I166" i="45"/>
  <c r="G166" i="45"/>
  <c r="E166" i="45"/>
  <c r="D166" i="45"/>
  <c r="C166" i="45"/>
  <c r="AT165" i="45"/>
  <c r="I165" i="45"/>
  <c r="G165" i="45"/>
  <c r="E165" i="45"/>
  <c r="D165" i="45"/>
  <c r="C165" i="45"/>
  <c r="AT164" i="45"/>
  <c r="I164" i="45"/>
  <c r="G164" i="45"/>
  <c r="E164" i="45"/>
  <c r="D164" i="45"/>
  <c r="C164" i="45"/>
  <c r="AT163" i="45"/>
  <c r="I163" i="45"/>
  <c r="G163" i="45"/>
  <c r="E163" i="45"/>
  <c r="D163" i="45"/>
  <c r="C163" i="45"/>
  <c r="AT162" i="45"/>
  <c r="I162" i="45"/>
  <c r="G162" i="45"/>
  <c r="E162" i="45"/>
  <c r="D162" i="45"/>
  <c r="C162" i="45"/>
  <c r="AT161" i="45"/>
  <c r="I161" i="45"/>
  <c r="G161" i="45"/>
  <c r="E161" i="45"/>
  <c r="D161" i="45"/>
  <c r="C161" i="45"/>
  <c r="AT160" i="45"/>
  <c r="I160" i="45"/>
  <c r="G160" i="45"/>
  <c r="E160" i="45"/>
  <c r="D160" i="45"/>
  <c r="C160" i="45"/>
  <c r="AT159" i="45"/>
  <c r="I159" i="45"/>
  <c r="G159" i="45"/>
  <c r="E159" i="45"/>
  <c r="D159" i="45"/>
  <c r="C159" i="45"/>
  <c r="AT158" i="45"/>
  <c r="I158" i="45"/>
  <c r="G158" i="45"/>
  <c r="E158" i="45"/>
  <c r="D158" i="45"/>
  <c r="C158" i="45"/>
  <c r="AT157" i="45"/>
  <c r="I157" i="45"/>
  <c r="G157" i="45"/>
  <c r="E157" i="45"/>
  <c r="D157" i="45"/>
  <c r="C157" i="45"/>
  <c r="AT156" i="45"/>
  <c r="I156" i="45"/>
  <c r="G156" i="45"/>
  <c r="E156" i="45"/>
  <c r="D156" i="45"/>
  <c r="C156" i="45"/>
  <c r="AT155" i="45"/>
  <c r="I155" i="45"/>
  <c r="G155" i="45"/>
  <c r="E155" i="45"/>
  <c r="D155" i="45"/>
  <c r="C155" i="45"/>
  <c r="AT154" i="45"/>
  <c r="I154" i="45"/>
  <c r="G154" i="45"/>
  <c r="E154" i="45"/>
  <c r="D154" i="45"/>
  <c r="C154" i="45"/>
  <c r="AT153" i="45"/>
  <c r="I153" i="45"/>
  <c r="G153" i="45"/>
  <c r="E153" i="45"/>
  <c r="D153" i="45"/>
  <c r="C153" i="45"/>
  <c r="AT152" i="45"/>
  <c r="I152" i="45"/>
  <c r="G152" i="45"/>
  <c r="E152" i="45"/>
  <c r="D152" i="45"/>
  <c r="C152" i="45"/>
  <c r="AT151" i="45"/>
  <c r="I151" i="45"/>
  <c r="G151" i="45"/>
  <c r="E151" i="45"/>
  <c r="D151" i="45"/>
  <c r="C151" i="45"/>
  <c r="AT150" i="45"/>
  <c r="I150" i="45"/>
  <c r="G150" i="45"/>
  <c r="E150" i="45"/>
  <c r="D150" i="45"/>
  <c r="C150" i="45"/>
  <c r="AT149" i="45"/>
  <c r="I149" i="45"/>
  <c r="G149" i="45"/>
  <c r="E149" i="45"/>
  <c r="D149" i="45"/>
  <c r="C149" i="45"/>
  <c r="AT148" i="45"/>
  <c r="I148" i="45"/>
  <c r="G148" i="45"/>
  <c r="E148" i="45"/>
  <c r="D148" i="45"/>
  <c r="C148" i="45"/>
  <c r="AT147" i="45"/>
  <c r="I147" i="45"/>
  <c r="G147" i="45"/>
  <c r="E147" i="45"/>
  <c r="D147" i="45"/>
  <c r="C147" i="45"/>
  <c r="AT146" i="45"/>
  <c r="I146" i="45"/>
  <c r="G146" i="45"/>
  <c r="E146" i="45"/>
  <c r="D146" i="45"/>
  <c r="C146" i="45"/>
  <c r="AT145" i="45"/>
  <c r="I145" i="45"/>
  <c r="G145" i="45"/>
  <c r="E145" i="45"/>
  <c r="D145" i="45"/>
  <c r="C145" i="45"/>
  <c r="AT144" i="45"/>
  <c r="I144" i="45"/>
  <c r="G144" i="45"/>
  <c r="E144" i="45"/>
  <c r="D144" i="45"/>
  <c r="C144" i="45"/>
  <c r="AT143" i="45"/>
  <c r="I143" i="45"/>
  <c r="G143" i="45"/>
  <c r="E143" i="45"/>
  <c r="D143" i="45"/>
  <c r="C143" i="45"/>
  <c r="AT142" i="45"/>
  <c r="I142" i="45"/>
  <c r="G142" i="45"/>
  <c r="E142" i="45"/>
  <c r="D142" i="45"/>
  <c r="C142" i="45"/>
  <c r="AT141" i="45"/>
  <c r="I141" i="45"/>
  <c r="G141" i="45"/>
  <c r="E141" i="45"/>
  <c r="D141" i="45"/>
  <c r="C141" i="45"/>
  <c r="AT140" i="45"/>
  <c r="I140" i="45"/>
  <c r="G140" i="45"/>
  <c r="E140" i="45"/>
  <c r="D140" i="45"/>
  <c r="C140" i="45"/>
  <c r="AT139" i="45"/>
  <c r="I139" i="45"/>
  <c r="G139" i="45"/>
  <c r="E139" i="45"/>
  <c r="D139" i="45"/>
  <c r="C139" i="45"/>
  <c r="AT138" i="45"/>
  <c r="I138" i="45"/>
  <c r="G138" i="45"/>
  <c r="E138" i="45"/>
  <c r="D138" i="45"/>
  <c r="C138" i="45"/>
  <c r="AT137" i="45"/>
  <c r="I137" i="45"/>
  <c r="G137" i="45"/>
  <c r="F137" i="45"/>
  <c r="D137" i="45"/>
  <c r="C137" i="45"/>
  <c r="AT136" i="45"/>
  <c r="I136" i="45"/>
  <c r="G136" i="45"/>
  <c r="E136" i="45"/>
  <c r="D136" i="45"/>
  <c r="C136" i="45"/>
  <c r="AT135" i="45"/>
  <c r="I135" i="45"/>
  <c r="G135" i="45"/>
  <c r="E135" i="45"/>
  <c r="D135" i="45"/>
  <c r="C135" i="45"/>
  <c r="AT134" i="45"/>
  <c r="I134" i="45"/>
  <c r="G134" i="45"/>
  <c r="D134" i="45"/>
  <c r="F134" i="45" s="1"/>
  <c r="C134" i="45"/>
  <c r="AT133" i="45"/>
  <c r="I133" i="45"/>
  <c r="G133" i="45"/>
  <c r="E133" i="45"/>
  <c r="D133" i="45"/>
  <c r="F133" i="45" s="1"/>
  <c r="C133" i="45"/>
  <c r="AT132" i="45"/>
  <c r="I132" i="45"/>
  <c r="G132" i="45"/>
  <c r="E132" i="45"/>
  <c r="D132" i="45"/>
  <c r="F132" i="45" s="1"/>
  <c r="C132" i="45"/>
  <c r="AT131" i="45"/>
  <c r="I131" i="45"/>
  <c r="G131" i="45"/>
  <c r="E131" i="45"/>
  <c r="D131" i="45"/>
  <c r="F131" i="45" s="1"/>
  <c r="C131" i="45"/>
  <c r="AT130" i="45"/>
  <c r="I130" i="45"/>
  <c r="G130" i="45"/>
  <c r="E130" i="45"/>
  <c r="D130" i="45"/>
  <c r="F130" i="45" s="1"/>
  <c r="C130" i="45"/>
  <c r="AT129" i="45"/>
  <c r="I129" i="45"/>
  <c r="G129" i="45"/>
  <c r="E129" i="45"/>
  <c r="D129" i="45"/>
  <c r="F129" i="45" s="1"/>
  <c r="C129" i="45"/>
  <c r="AT128" i="45"/>
  <c r="I128" i="45"/>
  <c r="G128" i="45"/>
  <c r="E128" i="45"/>
  <c r="D128" i="45"/>
  <c r="F128" i="45" s="1"/>
  <c r="C128" i="45"/>
  <c r="AT127" i="45"/>
  <c r="I127" i="45"/>
  <c r="G127" i="45"/>
  <c r="E127" i="45"/>
  <c r="D127" i="45"/>
  <c r="F127" i="45" s="1"/>
  <c r="C127" i="45"/>
  <c r="AT126" i="45"/>
  <c r="I126" i="45"/>
  <c r="G126" i="45"/>
  <c r="E126" i="45"/>
  <c r="D126" i="45"/>
  <c r="F126" i="45" s="1"/>
  <c r="C126" i="45"/>
  <c r="AT125" i="45"/>
  <c r="G125" i="45"/>
  <c r="E125" i="45"/>
  <c r="D125" i="45"/>
  <c r="C125" i="45"/>
  <c r="AT124" i="45"/>
  <c r="I124" i="45"/>
  <c r="G124" i="45"/>
  <c r="E124" i="45"/>
  <c r="D124" i="45"/>
  <c r="C124" i="45"/>
  <c r="AT123" i="45"/>
  <c r="I123" i="45"/>
  <c r="G123" i="45"/>
  <c r="E123" i="45"/>
  <c r="D123" i="45"/>
  <c r="C123" i="45"/>
  <c r="AT122" i="45"/>
  <c r="I122" i="45"/>
  <c r="G122" i="45"/>
  <c r="E122" i="45"/>
  <c r="D122" i="45"/>
  <c r="C122" i="45"/>
  <c r="AT121" i="45"/>
  <c r="I121" i="45"/>
  <c r="G121" i="45"/>
  <c r="E121" i="45"/>
  <c r="D121" i="45"/>
  <c r="C121" i="45"/>
  <c r="AT120" i="45"/>
  <c r="I120" i="45"/>
  <c r="G120" i="45"/>
  <c r="E120" i="45"/>
  <c r="D120" i="45"/>
  <c r="C120" i="45"/>
  <c r="AT119" i="45"/>
  <c r="I119" i="45"/>
  <c r="G119" i="45"/>
  <c r="E119" i="45"/>
  <c r="D119" i="45"/>
  <c r="C119" i="45"/>
  <c r="AT118" i="45"/>
  <c r="I118" i="45"/>
  <c r="G118" i="45"/>
  <c r="E118" i="45"/>
  <c r="D118" i="45"/>
  <c r="C118" i="45"/>
  <c r="AT117" i="45"/>
  <c r="I117" i="45"/>
  <c r="G117" i="45"/>
  <c r="E117" i="45"/>
  <c r="D117" i="45"/>
  <c r="C117" i="45"/>
  <c r="AT116" i="45"/>
  <c r="I116" i="45"/>
  <c r="G116" i="45"/>
  <c r="E116" i="45"/>
  <c r="D116" i="45"/>
  <c r="C116" i="45"/>
  <c r="AT115" i="45"/>
  <c r="I115" i="45"/>
  <c r="G115" i="45"/>
  <c r="E115" i="45"/>
  <c r="D115" i="45"/>
  <c r="C115" i="45"/>
  <c r="AT114" i="45"/>
  <c r="I114" i="45"/>
  <c r="G114" i="45"/>
  <c r="E114" i="45"/>
  <c r="D114" i="45"/>
  <c r="C114" i="45"/>
  <c r="AT113" i="45"/>
  <c r="I113" i="45"/>
  <c r="G113" i="45"/>
  <c r="E113" i="45"/>
  <c r="D113" i="45"/>
  <c r="C113" i="45"/>
  <c r="AT112" i="45"/>
  <c r="I112" i="45"/>
  <c r="G112" i="45"/>
  <c r="E112" i="45"/>
  <c r="D112" i="45"/>
  <c r="C112" i="45"/>
  <c r="AT111" i="45"/>
  <c r="I111" i="45"/>
  <c r="G111" i="45"/>
  <c r="E111" i="45"/>
  <c r="D111" i="45"/>
  <c r="C111" i="45"/>
  <c r="AT110" i="45"/>
  <c r="I110" i="45"/>
  <c r="G110" i="45"/>
  <c r="E110" i="45"/>
  <c r="D110" i="45"/>
  <c r="C110" i="45"/>
  <c r="AT109" i="45"/>
  <c r="I109" i="45"/>
  <c r="G109" i="45"/>
  <c r="E109" i="45"/>
  <c r="D109" i="45"/>
  <c r="C109" i="45"/>
  <c r="AT108" i="45"/>
  <c r="I108" i="45"/>
  <c r="G108" i="45"/>
  <c r="E108" i="45"/>
  <c r="D108" i="45"/>
  <c r="C108" i="45"/>
  <c r="AT107" i="45"/>
  <c r="I107" i="45"/>
  <c r="G107" i="45"/>
  <c r="E107" i="45"/>
  <c r="D107" i="45"/>
  <c r="C107" i="45"/>
  <c r="AT106" i="45"/>
  <c r="I106" i="45"/>
  <c r="G106" i="45"/>
  <c r="E106" i="45"/>
  <c r="D106" i="45"/>
  <c r="C106" i="45"/>
  <c r="AT105" i="45"/>
  <c r="I105" i="45"/>
  <c r="G105" i="45"/>
  <c r="E105" i="45"/>
  <c r="D105" i="45"/>
  <c r="C105" i="45"/>
  <c r="AT104" i="45"/>
  <c r="I104" i="45"/>
  <c r="G104" i="45"/>
  <c r="E104" i="45"/>
  <c r="D104" i="45"/>
  <c r="C104" i="45"/>
  <c r="AT103" i="45"/>
  <c r="I103" i="45"/>
  <c r="G103" i="45"/>
  <c r="E103" i="45"/>
  <c r="D103" i="45"/>
  <c r="C103" i="45"/>
  <c r="AT102" i="45"/>
  <c r="I102" i="45"/>
  <c r="G102" i="45"/>
  <c r="E102" i="45"/>
  <c r="D102" i="45"/>
  <c r="C102" i="45"/>
  <c r="AT101" i="45"/>
  <c r="I101" i="45"/>
  <c r="G101" i="45"/>
  <c r="E101" i="45"/>
  <c r="D101" i="45"/>
  <c r="C101" i="45"/>
  <c r="AT100" i="45"/>
  <c r="I100" i="45"/>
  <c r="G100" i="45"/>
  <c r="E100" i="45"/>
  <c r="D100" i="45"/>
  <c r="C100" i="45"/>
  <c r="AT99" i="45"/>
  <c r="I99" i="45"/>
  <c r="G99" i="45"/>
  <c r="E99" i="45"/>
  <c r="D99" i="45"/>
  <c r="C99" i="45"/>
  <c r="AT98" i="45"/>
  <c r="I98" i="45"/>
  <c r="G98" i="45"/>
  <c r="E98" i="45"/>
  <c r="D98" i="45"/>
  <c r="C98" i="45"/>
  <c r="AT97" i="45"/>
  <c r="I97" i="45"/>
  <c r="G97" i="45"/>
  <c r="E97" i="45"/>
  <c r="D97" i="45"/>
  <c r="C97" i="45"/>
  <c r="AT96" i="45"/>
  <c r="I96" i="45"/>
  <c r="G96" i="45"/>
  <c r="E96" i="45"/>
  <c r="D96" i="45"/>
  <c r="C96" i="45"/>
  <c r="AT95" i="45"/>
  <c r="I95" i="45"/>
  <c r="G95" i="45"/>
  <c r="E95" i="45"/>
  <c r="D95" i="45"/>
  <c r="C95" i="45"/>
  <c r="AT94" i="45"/>
  <c r="I94" i="45"/>
  <c r="G94" i="45"/>
  <c r="E94" i="45"/>
  <c r="D94" i="45"/>
  <c r="C94" i="45"/>
  <c r="AT93" i="45"/>
  <c r="I93" i="45"/>
  <c r="G93" i="45"/>
  <c r="E93" i="45"/>
  <c r="D93" i="45"/>
  <c r="C93" i="45"/>
  <c r="AT92" i="45"/>
  <c r="I92" i="45"/>
  <c r="G92" i="45"/>
  <c r="E92" i="45"/>
  <c r="D92" i="45"/>
  <c r="C92" i="45"/>
  <c r="AT91" i="45"/>
  <c r="I91" i="45"/>
  <c r="G91" i="45"/>
  <c r="E91" i="45"/>
  <c r="D91" i="45"/>
  <c r="C91" i="45"/>
  <c r="AT90" i="45"/>
  <c r="I90" i="45"/>
  <c r="G90" i="45"/>
  <c r="E90" i="45"/>
  <c r="D90" i="45"/>
  <c r="C90" i="45"/>
  <c r="AT89" i="45"/>
  <c r="I89" i="45"/>
  <c r="G89" i="45"/>
  <c r="E89" i="45"/>
  <c r="D89" i="45"/>
  <c r="C89" i="45"/>
  <c r="AT88" i="45"/>
  <c r="I88" i="45"/>
  <c r="G88" i="45"/>
  <c r="E88" i="45"/>
  <c r="D88" i="45"/>
  <c r="C88" i="45"/>
  <c r="AT87" i="45"/>
  <c r="I87" i="45"/>
  <c r="G87" i="45"/>
  <c r="E87" i="45"/>
  <c r="D87" i="45"/>
  <c r="C87" i="45"/>
  <c r="AT86" i="45"/>
  <c r="I86" i="45"/>
  <c r="G86" i="45"/>
  <c r="E86" i="45"/>
  <c r="D86" i="45"/>
  <c r="C86" i="45"/>
  <c r="AT85" i="45"/>
  <c r="I85" i="45"/>
  <c r="G85" i="45"/>
  <c r="E85" i="45"/>
  <c r="D85" i="45"/>
  <c r="C85" i="45"/>
  <c r="AT84" i="45"/>
  <c r="I84" i="45"/>
  <c r="G84" i="45"/>
  <c r="E84" i="45"/>
  <c r="D84" i="45"/>
  <c r="C84" i="45"/>
  <c r="AT83" i="45"/>
  <c r="I83" i="45"/>
  <c r="G83" i="45"/>
  <c r="E83" i="45"/>
  <c r="D83" i="45"/>
  <c r="C83" i="45"/>
  <c r="AT82" i="45"/>
  <c r="I82" i="45"/>
  <c r="G82" i="45"/>
  <c r="E82" i="45"/>
  <c r="D82" i="45"/>
  <c r="C82" i="45"/>
  <c r="AT81" i="45"/>
  <c r="I81" i="45"/>
  <c r="G81" i="45"/>
  <c r="E81" i="45"/>
  <c r="D81" i="45"/>
  <c r="C81" i="45"/>
  <c r="AT80" i="45"/>
  <c r="I80" i="45"/>
  <c r="G80" i="45"/>
  <c r="E80" i="45"/>
  <c r="D80" i="45"/>
  <c r="C80" i="45"/>
  <c r="AT79" i="45"/>
  <c r="I79" i="45"/>
  <c r="G79" i="45"/>
  <c r="E79" i="45"/>
  <c r="D79" i="45"/>
  <c r="C79" i="45"/>
  <c r="AT78" i="45"/>
  <c r="I78" i="45"/>
  <c r="G78" i="45"/>
  <c r="E78" i="45"/>
  <c r="D78" i="45"/>
  <c r="C78" i="45"/>
  <c r="AT77" i="45"/>
  <c r="I77" i="45"/>
  <c r="G77" i="45"/>
  <c r="E77" i="45"/>
  <c r="D77" i="45"/>
  <c r="C77" i="45"/>
  <c r="AT76" i="45"/>
  <c r="I76" i="45"/>
  <c r="G76" i="45"/>
  <c r="E76" i="45"/>
  <c r="D76" i="45"/>
  <c r="C76" i="45"/>
  <c r="AT75" i="45"/>
  <c r="I75" i="45"/>
  <c r="G75" i="45"/>
  <c r="E75" i="45"/>
  <c r="D75" i="45"/>
  <c r="C75" i="45"/>
  <c r="AT74" i="45"/>
  <c r="I74" i="45"/>
  <c r="G74" i="45"/>
  <c r="E74" i="45"/>
  <c r="D74" i="45"/>
  <c r="C74" i="45"/>
  <c r="AT73" i="45"/>
  <c r="I73" i="45"/>
  <c r="G73" i="45"/>
  <c r="E73" i="45"/>
  <c r="D73" i="45"/>
  <c r="C73" i="45"/>
  <c r="AT72" i="45"/>
  <c r="I72" i="45"/>
  <c r="G72" i="45"/>
  <c r="E72" i="45"/>
  <c r="D72" i="45"/>
  <c r="C72" i="45"/>
  <c r="AT71" i="45"/>
  <c r="I71" i="45"/>
  <c r="G71" i="45"/>
  <c r="E71" i="45"/>
  <c r="D71" i="45"/>
  <c r="C71" i="45"/>
  <c r="AT70" i="45"/>
  <c r="I70" i="45"/>
  <c r="G70" i="45"/>
  <c r="E70" i="45"/>
  <c r="D70" i="45"/>
  <c r="C70" i="45"/>
  <c r="AT69" i="45"/>
  <c r="I69" i="45"/>
  <c r="G69" i="45"/>
  <c r="E69" i="45"/>
  <c r="D69" i="45"/>
  <c r="C69" i="45"/>
  <c r="AT68" i="45"/>
  <c r="I68" i="45"/>
  <c r="G68" i="45"/>
  <c r="E68" i="45"/>
  <c r="D68" i="45"/>
  <c r="C68" i="45"/>
  <c r="AT67" i="45"/>
  <c r="I67" i="45"/>
  <c r="G67" i="45"/>
  <c r="E67" i="45"/>
  <c r="D67" i="45"/>
  <c r="C67" i="45"/>
  <c r="AT66" i="45"/>
  <c r="I66" i="45"/>
  <c r="G66" i="45"/>
  <c r="E66" i="45"/>
  <c r="D66" i="45"/>
  <c r="C66" i="45"/>
  <c r="AT65" i="45"/>
  <c r="I65" i="45"/>
  <c r="G65" i="45"/>
  <c r="E65" i="45"/>
  <c r="D65" i="45"/>
  <c r="C65" i="45"/>
  <c r="AT64" i="45"/>
  <c r="I64" i="45"/>
  <c r="G64" i="45"/>
  <c r="E64" i="45"/>
  <c r="D64" i="45"/>
  <c r="C64" i="45"/>
  <c r="AT63" i="45"/>
  <c r="I63" i="45"/>
  <c r="G63" i="45"/>
  <c r="E63" i="45"/>
  <c r="D63" i="45"/>
  <c r="C63" i="45"/>
  <c r="AT62" i="45"/>
  <c r="I62" i="45"/>
  <c r="G62" i="45"/>
  <c r="E62" i="45"/>
  <c r="D62" i="45"/>
  <c r="C62" i="45"/>
  <c r="AT61" i="45"/>
  <c r="I61" i="45"/>
  <c r="G61" i="45"/>
  <c r="E61" i="45"/>
  <c r="D61" i="45"/>
  <c r="C61" i="45"/>
  <c r="AT60" i="45"/>
  <c r="I60" i="45"/>
  <c r="G60" i="45"/>
  <c r="E60" i="45"/>
  <c r="D60" i="45"/>
  <c r="C60" i="45"/>
  <c r="AT59" i="45"/>
  <c r="I59" i="45"/>
  <c r="G59" i="45"/>
  <c r="E59" i="45"/>
  <c r="D59" i="45"/>
  <c r="C59" i="45"/>
  <c r="AT58" i="45"/>
  <c r="I58" i="45"/>
  <c r="G58" i="45"/>
  <c r="E58" i="45"/>
  <c r="D58" i="45"/>
  <c r="C58" i="45"/>
  <c r="AT57" i="45"/>
  <c r="I57" i="45"/>
  <c r="G57" i="45"/>
  <c r="E57" i="45"/>
  <c r="D57" i="45"/>
  <c r="C57" i="45"/>
  <c r="AT56" i="45"/>
  <c r="I56" i="45"/>
  <c r="G56" i="45"/>
  <c r="E56" i="45"/>
  <c r="D56" i="45"/>
  <c r="C56" i="45"/>
  <c r="AT55" i="45"/>
  <c r="I55" i="45"/>
  <c r="G55" i="45"/>
  <c r="E55" i="45"/>
  <c r="D55" i="45"/>
  <c r="C55" i="45"/>
  <c r="AT54" i="45"/>
  <c r="I54" i="45"/>
  <c r="G54" i="45"/>
  <c r="E54" i="45"/>
  <c r="D54" i="45"/>
  <c r="C54" i="45"/>
  <c r="AT53" i="45"/>
  <c r="I53" i="45"/>
  <c r="G53" i="45"/>
  <c r="E53" i="45"/>
  <c r="D53" i="45"/>
  <c r="C53" i="45"/>
  <c r="AT52" i="45"/>
  <c r="I52" i="45"/>
  <c r="G52" i="45"/>
  <c r="E52" i="45"/>
  <c r="D52" i="45"/>
  <c r="C52" i="45"/>
  <c r="AT51" i="45"/>
  <c r="I51" i="45"/>
  <c r="G51" i="45"/>
  <c r="E51" i="45"/>
  <c r="D51" i="45"/>
  <c r="C51" i="45"/>
  <c r="AT50" i="45"/>
  <c r="I50" i="45"/>
  <c r="G50" i="45"/>
  <c r="E50" i="45"/>
  <c r="D50" i="45"/>
  <c r="C50" i="45"/>
  <c r="AT49" i="45"/>
  <c r="I49" i="45"/>
  <c r="G49" i="45"/>
  <c r="E49" i="45"/>
  <c r="D49" i="45"/>
  <c r="C49" i="45"/>
  <c r="AT48" i="45"/>
  <c r="I48" i="45"/>
  <c r="G48" i="45"/>
  <c r="E48" i="45"/>
  <c r="D48" i="45"/>
  <c r="C48" i="45"/>
  <c r="AT47" i="45"/>
  <c r="I47" i="45"/>
  <c r="G47" i="45"/>
  <c r="E47" i="45"/>
  <c r="D47" i="45"/>
  <c r="C47" i="45"/>
  <c r="AT46" i="45"/>
  <c r="I46" i="45"/>
  <c r="G46" i="45"/>
  <c r="E46" i="45"/>
  <c r="D46" i="45"/>
  <c r="C46" i="45"/>
  <c r="AT45" i="45"/>
  <c r="I45" i="45"/>
  <c r="G45" i="45"/>
  <c r="E45" i="45"/>
  <c r="D45" i="45"/>
  <c r="C45" i="45"/>
  <c r="AT44" i="45"/>
  <c r="I44" i="45"/>
  <c r="G44" i="45"/>
  <c r="E44" i="45"/>
  <c r="D44" i="45"/>
  <c r="C44" i="45"/>
  <c r="AT43" i="45"/>
  <c r="I43" i="45"/>
  <c r="G43" i="45"/>
  <c r="E43" i="45"/>
  <c r="D43" i="45"/>
  <c r="C43" i="45"/>
  <c r="AT42" i="45"/>
  <c r="I42" i="45"/>
  <c r="G42" i="45"/>
  <c r="E42" i="45"/>
  <c r="D42" i="45"/>
  <c r="C42" i="45"/>
  <c r="AT41" i="45"/>
  <c r="I41" i="45"/>
  <c r="G41" i="45"/>
  <c r="E41" i="45"/>
  <c r="D41" i="45"/>
  <c r="C41" i="45"/>
  <c r="AT40" i="45"/>
  <c r="I40" i="45"/>
  <c r="G40" i="45"/>
  <c r="D40" i="45"/>
  <c r="F40" i="45" s="1"/>
  <c r="C40" i="45"/>
  <c r="AT39" i="45"/>
  <c r="I39" i="45"/>
  <c r="G39" i="45"/>
  <c r="E39" i="45"/>
  <c r="D39" i="45"/>
  <c r="F39" i="45" s="1"/>
  <c r="C39" i="45"/>
  <c r="AT38" i="45"/>
  <c r="I38" i="45"/>
  <c r="G38" i="45"/>
  <c r="E38" i="45"/>
  <c r="D38" i="45"/>
  <c r="F38" i="45" s="1"/>
  <c r="C38" i="45"/>
  <c r="AT37" i="45"/>
  <c r="I37" i="45"/>
  <c r="G37" i="45"/>
  <c r="E37" i="45"/>
  <c r="D37" i="45"/>
  <c r="F37" i="45" s="1"/>
  <c r="C37" i="45"/>
  <c r="AT36" i="45"/>
  <c r="I36" i="45"/>
  <c r="G36" i="45"/>
  <c r="E36" i="45"/>
  <c r="D36" i="45"/>
  <c r="F36" i="45" s="1"/>
  <c r="C36" i="45"/>
  <c r="AT35" i="45"/>
  <c r="I35" i="45"/>
  <c r="G35" i="45"/>
  <c r="E35" i="45"/>
  <c r="D35" i="45"/>
  <c r="F35" i="45" s="1"/>
  <c r="C35" i="45"/>
  <c r="AT34" i="45"/>
  <c r="I34" i="45"/>
  <c r="G34" i="45"/>
  <c r="E34" i="45"/>
  <c r="D34" i="45"/>
  <c r="F34" i="45" s="1"/>
  <c r="C34" i="45"/>
  <c r="AT33" i="45"/>
  <c r="I33" i="45"/>
  <c r="G33" i="45"/>
  <c r="E33" i="45"/>
  <c r="D33" i="45"/>
  <c r="F33" i="45" s="1"/>
  <c r="C33" i="45"/>
  <c r="AT32" i="45"/>
  <c r="I32" i="45"/>
  <c r="G32" i="45"/>
  <c r="E32" i="45"/>
  <c r="D32" i="45"/>
  <c r="F32" i="45" s="1"/>
  <c r="C32" i="45"/>
  <c r="AT31" i="45"/>
  <c r="I31" i="45"/>
  <c r="G31" i="45"/>
  <c r="E31" i="45"/>
  <c r="D31" i="45"/>
  <c r="F31" i="45" s="1"/>
  <c r="C31" i="45"/>
  <c r="AT30" i="45"/>
  <c r="I30" i="45"/>
  <c r="G30" i="45"/>
  <c r="E30" i="45"/>
  <c r="D30" i="45"/>
  <c r="F30" i="45" s="1"/>
  <c r="C30" i="45"/>
  <c r="AT29" i="45"/>
  <c r="I29" i="45"/>
  <c r="G29" i="45"/>
  <c r="E29" i="45"/>
  <c r="D29" i="45"/>
  <c r="F29" i="45" s="1"/>
  <c r="C29" i="45"/>
  <c r="AT28" i="45"/>
  <c r="I28" i="45"/>
  <c r="G28" i="45"/>
  <c r="E28" i="45"/>
  <c r="D28" i="45"/>
  <c r="F28" i="45" s="1"/>
  <c r="C28" i="45"/>
  <c r="AT27" i="45"/>
  <c r="I27" i="45"/>
  <c r="G27" i="45"/>
  <c r="E27" i="45"/>
  <c r="D27" i="45"/>
  <c r="F27" i="45" s="1"/>
  <c r="C27" i="45"/>
  <c r="AT26" i="45"/>
  <c r="I26" i="45"/>
  <c r="G26" i="45"/>
  <c r="E26" i="45"/>
  <c r="D26" i="45"/>
  <c r="F26" i="45" s="1"/>
  <c r="C26" i="45"/>
  <c r="AT25" i="45"/>
  <c r="I25" i="45"/>
  <c r="G25" i="45"/>
  <c r="E25" i="45"/>
  <c r="D25" i="45"/>
  <c r="F25" i="45" s="1"/>
  <c r="C25" i="45"/>
  <c r="AT24" i="45"/>
  <c r="I24" i="45"/>
  <c r="G24" i="45"/>
  <c r="E24" i="45"/>
  <c r="D24" i="45"/>
  <c r="F24" i="45" s="1"/>
  <c r="C24" i="45"/>
  <c r="AT23" i="45"/>
  <c r="I23" i="45"/>
  <c r="G23" i="45"/>
  <c r="E23" i="45"/>
  <c r="D23" i="45"/>
  <c r="F23" i="45" s="1"/>
  <c r="C23" i="45"/>
  <c r="AT22" i="45"/>
  <c r="I22" i="45"/>
  <c r="G22" i="45"/>
  <c r="E22" i="45"/>
  <c r="D22" i="45"/>
  <c r="F22" i="45" s="1"/>
  <c r="C22" i="45"/>
  <c r="AT21" i="45"/>
  <c r="I21" i="45"/>
  <c r="G21" i="45"/>
  <c r="E21" i="45"/>
  <c r="D21" i="45"/>
  <c r="F21" i="45" s="1"/>
  <c r="C21" i="45"/>
  <c r="AT20" i="45"/>
  <c r="I20" i="45"/>
  <c r="G20" i="45"/>
  <c r="E20" i="45"/>
  <c r="D20" i="45"/>
  <c r="F20" i="45" s="1"/>
  <c r="C20" i="45"/>
  <c r="AT19" i="45"/>
  <c r="I19" i="45"/>
  <c r="G19" i="45"/>
  <c r="E19" i="45"/>
  <c r="D19" i="45"/>
  <c r="F19" i="45" s="1"/>
  <c r="C19" i="45"/>
  <c r="AT18" i="45"/>
  <c r="G18" i="45"/>
  <c r="D18" i="45"/>
  <c r="F18" i="45" s="1"/>
  <c r="C18" i="45"/>
  <c r="AT17" i="45"/>
  <c r="I17" i="45"/>
  <c r="G17" i="45"/>
  <c r="E17" i="45"/>
  <c r="D17" i="45"/>
  <c r="F17" i="45" s="1"/>
  <c r="C17" i="45"/>
  <c r="AT16" i="45"/>
  <c r="G16" i="45"/>
  <c r="E16" i="45"/>
  <c r="D16" i="45"/>
  <c r="F16" i="45" s="1"/>
  <c r="C16" i="45"/>
  <c r="AT13" i="45"/>
  <c r="I13" i="45"/>
  <c r="E13" i="45"/>
  <c r="D13" i="45"/>
  <c r="C13" i="45"/>
  <c r="AT12" i="45"/>
  <c r="G12" i="45"/>
  <c r="E12" i="45"/>
  <c r="D12" i="45"/>
  <c r="C12" i="45"/>
  <c r="AT11" i="45"/>
  <c r="AT8" i="45"/>
  <c r="G8" i="45"/>
  <c r="E8" i="45"/>
  <c r="D8" i="45"/>
  <c r="AT7" i="45"/>
  <c r="AT6" i="45"/>
  <c r="AT5" i="45"/>
  <c r="AT10" i="30"/>
  <c r="G10" i="30"/>
  <c r="E10" i="30"/>
  <c r="D10" i="30"/>
  <c r="C10" i="30"/>
  <c r="AT9" i="28"/>
  <c r="G9" i="28"/>
  <c r="E9" i="28"/>
  <c r="D9" i="28"/>
  <c r="C9" i="28"/>
  <c r="AT13" i="27"/>
  <c r="E13" i="27"/>
  <c r="D13" i="27"/>
  <c r="C13" i="27"/>
  <c r="F333" i="45" l="1"/>
  <c r="F13" i="45"/>
  <c r="F12" i="45"/>
  <c r="F13" i="27"/>
  <c r="F8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86" i="45"/>
  <c r="F87" i="45"/>
  <c r="F88" i="45"/>
  <c r="F89" i="45"/>
  <c r="F90" i="45"/>
  <c r="F91" i="45"/>
  <c r="F93" i="45"/>
  <c r="F94" i="45"/>
  <c r="F95" i="45"/>
  <c r="F96" i="45"/>
  <c r="F97" i="45"/>
  <c r="F98" i="45"/>
  <c r="F99" i="45"/>
  <c r="F100" i="45"/>
  <c r="F101" i="45"/>
  <c r="F102" i="45"/>
  <c r="F103" i="45"/>
  <c r="F104" i="45"/>
  <c r="F105" i="45"/>
  <c r="F106" i="45"/>
  <c r="F107" i="45"/>
  <c r="F108" i="45"/>
  <c r="F109" i="45"/>
  <c r="F110" i="45"/>
  <c r="F111" i="45"/>
  <c r="F112" i="45"/>
  <c r="F113" i="45"/>
  <c r="F114" i="45"/>
  <c r="F115" i="45"/>
  <c r="F116" i="45"/>
  <c r="F119" i="45"/>
  <c r="F120" i="45"/>
  <c r="F121" i="45"/>
  <c r="F122" i="45"/>
  <c r="F123" i="45"/>
  <c r="F124" i="45"/>
  <c r="F125" i="45"/>
  <c r="F135" i="45"/>
  <c r="F136" i="45"/>
  <c r="F138" i="45"/>
  <c r="F139" i="45"/>
  <c r="F140" i="45"/>
  <c r="F141" i="45"/>
  <c r="F142" i="45"/>
  <c r="F143" i="45"/>
  <c r="F144" i="45"/>
  <c r="F145" i="45"/>
  <c r="F146" i="45"/>
  <c r="F147" i="45"/>
  <c r="F148" i="45"/>
  <c r="F149" i="45"/>
  <c r="F150" i="45"/>
  <c r="F151" i="45"/>
  <c r="F152" i="45"/>
  <c r="F153" i="45"/>
  <c r="F154" i="45"/>
  <c r="F155" i="45"/>
  <c r="F156" i="45"/>
  <c r="F157" i="45"/>
  <c r="F158" i="45"/>
  <c r="F159" i="45"/>
  <c r="F160" i="45"/>
  <c r="F161" i="45"/>
  <c r="F162" i="45"/>
  <c r="F163" i="45"/>
  <c r="F164" i="45"/>
  <c r="F165" i="45"/>
  <c r="F166" i="45"/>
  <c r="F167" i="45"/>
  <c r="F168" i="45"/>
  <c r="F170" i="45"/>
  <c r="F171" i="45"/>
  <c r="F172" i="45"/>
  <c r="F174" i="45"/>
  <c r="F175" i="45"/>
  <c r="F176" i="45"/>
  <c r="F177" i="45"/>
  <c r="F178" i="45"/>
  <c r="F179" i="45"/>
  <c r="F180" i="45"/>
  <c r="F181" i="45"/>
  <c r="F182" i="45"/>
  <c r="F183" i="45"/>
  <c r="F184" i="45"/>
  <c r="F185" i="45"/>
  <c r="F186" i="45"/>
  <c r="F188" i="45"/>
  <c r="F189" i="45"/>
  <c r="F190" i="45"/>
  <c r="F191" i="45"/>
  <c r="F192" i="45"/>
  <c r="F194" i="45"/>
  <c r="F195" i="45"/>
  <c r="F196" i="45"/>
  <c r="F197" i="45"/>
  <c r="F198" i="45"/>
  <c r="F199" i="45"/>
  <c r="F201" i="45"/>
  <c r="F202" i="45"/>
  <c r="F203" i="45"/>
  <c r="F204" i="45"/>
  <c r="F205" i="45"/>
  <c r="F206" i="45"/>
  <c r="F207" i="45"/>
  <c r="F208" i="45"/>
  <c r="F209" i="45"/>
  <c r="F210" i="45"/>
  <c r="F211" i="45"/>
  <c r="F212" i="45"/>
  <c r="F213" i="45"/>
  <c r="F214" i="45"/>
  <c r="F215" i="45"/>
  <c r="F216" i="45"/>
  <c r="F217" i="45"/>
  <c r="F218" i="45"/>
  <c r="F219" i="45"/>
  <c r="F220" i="45"/>
  <c r="F221" i="45"/>
  <c r="F222" i="45"/>
  <c r="F223" i="45"/>
  <c r="F224" i="45"/>
  <c r="F225" i="45"/>
  <c r="F226" i="45"/>
  <c r="F227" i="45"/>
  <c r="F228" i="45"/>
  <c r="F229" i="45"/>
  <c r="F230" i="45"/>
  <c r="F231" i="45"/>
  <c r="F232" i="45"/>
  <c r="F233" i="45"/>
  <c r="F234" i="45"/>
  <c r="F235" i="45"/>
  <c r="F236" i="45"/>
  <c r="F237" i="45"/>
  <c r="F238" i="45"/>
  <c r="F239" i="45"/>
  <c r="F240" i="45"/>
  <c r="F241" i="45"/>
  <c r="F242" i="45"/>
  <c r="F243" i="45"/>
  <c r="F244" i="45"/>
  <c r="F245" i="45"/>
  <c r="F246" i="45"/>
  <c r="F247" i="45"/>
  <c r="F248" i="45"/>
  <c r="F249" i="45"/>
  <c r="F250" i="45"/>
  <c r="F251" i="45"/>
  <c r="F252" i="45"/>
  <c r="F253" i="45"/>
  <c r="F254" i="45"/>
  <c r="F255" i="45"/>
  <c r="F256" i="45"/>
  <c r="F257" i="45"/>
  <c r="F258" i="45"/>
  <c r="F259" i="45"/>
  <c r="F260" i="45"/>
  <c r="F261" i="45"/>
  <c r="F262" i="45"/>
  <c r="F263" i="45"/>
  <c r="F264" i="45"/>
  <c r="F265" i="45"/>
  <c r="F266" i="45"/>
  <c r="F267" i="45"/>
  <c r="F269" i="45"/>
  <c r="F270" i="45"/>
  <c r="F271" i="45"/>
  <c r="F272" i="45"/>
  <c r="F273" i="45"/>
  <c r="F276" i="45"/>
  <c r="F277" i="45"/>
  <c r="F278" i="45"/>
  <c r="F279" i="45"/>
  <c r="F280" i="45"/>
  <c r="F281" i="45"/>
  <c r="F282" i="45"/>
  <c r="F283" i="45"/>
  <c r="F284" i="45"/>
  <c r="F285" i="45"/>
  <c r="F286" i="45"/>
  <c r="F287" i="45"/>
  <c r="F289" i="45"/>
  <c r="F291" i="45"/>
  <c r="F293" i="45"/>
  <c r="F298" i="45"/>
  <c r="F299" i="45"/>
  <c r="F300" i="45"/>
  <c r="F301" i="45"/>
  <c r="F302" i="45"/>
  <c r="F303" i="45"/>
  <c r="F304" i="45"/>
  <c r="F305" i="45"/>
  <c r="F306" i="45"/>
  <c r="F307" i="45"/>
  <c r="F308" i="45"/>
  <c r="F309" i="45"/>
  <c r="F310" i="45"/>
  <c r="F311" i="45"/>
  <c r="F312" i="45"/>
  <c r="F313" i="45"/>
  <c r="F314" i="45"/>
  <c r="F315" i="45"/>
  <c r="F316" i="45"/>
  <c r="F317" i="45"/>
  <c r="F318" i="45"/>
  <c r="F319" i="45"/>
  <c r="F320" i="45"/>
  <c r="F321" i="45"/>
  <c r="F322" i="45"/>
  <c r="F323" i="45"/>
  <c r="F324" i="45"/>
  <c r="F325" i="45"/>
  <c r="F326" i="45"/>
  <c r="F327" i="45"/>
  <c r="F328" i="45"/>
  <c r="F329" i="45"/>
  <c r="F330" i="45"/>
  <c r="F331" i="45"/>
  <c r="F332" i="45"/>
  <c r="F169" i="45"/>
  <c r="F173" i="45"/>
  <c r="F10" i="30"/>
  <c r="F9" i="28"/>
  <c r="AT10" i="26"/>
  <c r="G10" i="26"/>
  <c r="E10" i="26"/>
  <c r="D10" i="26"/>
  <c r="C10" i="26"/>
  <c r="F10" i="26" l="1"/>
  <c r="I12" i="29"/>
  <c r="I6" i="30" l="1"/>
  <c r="BL14" i="33" l="1"/>
  <c r="BL13" i="33"/>
  <c r="E13" i="33"/>
  <c r="D13" i="33"/>
  <c r="C13" i="33"/>
  <c r="BL17" i="35"/>
  <c r="BL16" i="35"/>
  <c r="E16" i="35"/>
  <c r="D16" i="35"/>
  <c r="C16" i="35"/>
  <c r="BL11" i="39"/>
  <c r="E11" i="39"/>
  <c r="D11" i="39"/>
  <c r="C11" i="39"/>
  <c r="F16" i="35" l="1"/>
  <c r="F11" i="39"/>
  <c r="F13" i="33"/>
  <c r="AT348" i="41" l="1"/>
  <c r="AT347" i="41"/>
  <c r="AT346" i="41"/>
  <c r="AT345" i="41"/>
  <c r="AT340" i="41"/>
  <c r="AT338" i="41"/>
  <c r="AT337" i="41"/>
  <c r="AT336" i="41"/>
  <c r="AT335" i="41"/>
  <c r="AT334" i="41"/>
  <c r="AT333" i="41"/>
  <c r="AT332" i="41"/>
  <c r="I332" i="41"/>
  <c r="G332" i="41"/>
  <c r="E332" i="41"/>
  <c r="D332" i="41"/>
  <c r="C332" i="41"/>
  <c r="AT331" i="41"/>
  <c r="I331" i="41"/>
  <c r="G331" i="41"/>
  <c r="E331" i="41"/>
  <c r="D331" i="41"/>
  <c r="C331" i="41"/>
  <c r="AT330" i="41"/>
  <c r="I330" i="41"/>
  <c r="G330" i="41"/>
  <c r="E330" i="41"/>
  <c r="D330" i="41"/>
  <c r="C330" i="41"/>
  <c r="AT329" i="41"/>
  <c r="I329" i="41"/>
  <c r="G329" i="41"/>
  <c r="E329" i="41"/>
  <c r="D329" i="41"/>
  <c r="C329" i="41"/>
  <c r="AT328" i="41"/>
  <c r="I328" i="41"/>
  <c r="G328" i="41"/>
  <c r="E328" i="41"/>
  <c r="D328" i="41"/>
  <c r="C328" i="41"/>
  <c r="AT327" i="41"/>
  <c r="I327" i="41"/>
  <c r="G327" i="41"/>
  <c r="E327" i="41"/>
  <c r="D327" i="41"/>
  <c r="C327" i="41"/>
  <c r="AT326" i="41"/>
  <c r="I326" i="41"/>
  <c r="G326" i="41"/>
  <c r="E326" i="41"/>
  <c r="D326" i="41"/>
  <c r="C326" i="41"/>
  <c r="AT325" i="41"/>
  <c r="I325" i="41"/>
  <c r="G325" i="41"/>
  <c r="E325" i="41"/>
  <c r="D325" i="41"/>
  <c r="C325" i="41"/>
  <c r="AT324" i="41"/>
  <c r="I324" i="41"/>
  <c r="G324" i="41"/>
  <c r="E324" i="41"/>
  <c r="D324" i="41"/>
  <c r="C324" i="41"/>
  <c r="AT323" i="41"/>
  <c r="I323" i="41"/>
  <c r="G323" i="41"/>
  <c r="E323" i="41"/>
  <c r="D323" i="41"/>
  <c r="C323" i="41"/>
  <c r="AT322" i="41"/>
  <c r="I322" i="41"/>
  <c r="G322" i="41"/>
  <c r="E322" i="41"/>
  <c r="D322" i="41"/>
  <c r="C322" i="41"/>
  <c r="AT321" i="41"/>
  <c r="I321" i="41"/>
  <c r="G321" i="41"/>
  <c r="E321" i="41"/>
  <c r="D321" i="41"/>
  <c r="C321" i="41"/>
  <c r="AT320" i="41"/>
  <c r="I320" i="41"/>
  <c r="G320" i="41"/>
  <c r="E320" i="41"/>
  <c r="D320" i="41"/>
  <c r="C320" i="41"/>
  <c r="AT319" i="41"/>
  <c r="I319" i="41"/>
  <c r="G319" i="41"/>
  <c r="E319" i="41"/>
  <c r="D319" i="41"/>
  <c r="C319" i="41"/>
  <c r="AT318" i="41"/>
  <c r="I318" i="41"/>
  <c r="G318" i="41"/>
  <c r="E318" i="41"/>
  <c r="D318" i="41"/>
  <c r="C318" i="41"/>
  <c r="AT317" i="41"/>
  <c r="I317" i="41"/>
  <c r="G317" i="41"/>
  <c r="E317" i="41"/>
  <c r="D317" i="41"/>
  <c r="C317" i="41"/>
  <c r="AT316" i="41"/>
  <c r="I316" i="41"/>
  <c r="G316" i="41"/>
  <c r="E316" i="41"/>
  <c r="D316" i="41"/>
  <c r="C316" i="41"/>
  <c r="AT315" i="41"/>
  <c r="I315" i="41"/>
  <c r="G315" i="41"/>
  <c r="E315" i="41"/>
  <c r="D315" i="41"/>
  <c r="C315" i="41"/>
  <c r="AT314" i="41"/>
  <c r="I314" i="41"/>
  <c r="G314" i="41"/>
  <c r="E314" i="41"/>
  <c r="D314" i="41"/>
  <c r="C314" i="41"/>
  <c r="AT313" i="41"/>
  <c r="I313" i="41"/>
  <c r="G313" i="41"/>
  <c r="E313" i="41"/>
  <c r="D313" i="41"/>
  <c r="C313" i="41"/>
  <c r="AT312" i="41"/>
  <c r="I312" i="41"/>
  <c r="G312" i="41"/>
  <c r="E312" i="41"/>
  <c r="D312" i="41"/>
  <c r="C312" i="41"/>
  <c r="AT311" i="41"/>
  <c r="I311" i="41"/>
  <c r="G311" i="41"/>
  <c r="E311" i="41"/>
  <c r="D311" i="41"/>
  <c r="C311" i="41"/>
  <c r="AT310" i="41"/>
  <c r="I310" i="41"/>
  <c r="G310" i="41"/>
  <c r="E310" i="41"/>
  <c r="D310" i="41"/>
  <c r="C310" i="41"/>
  <c r="AT309" i="41"/>
  <c r="I309" i="41"/>
  <c r="G309" i="41"/>
  <c r="E309" i="41"/>
  <c r="D309" i="41"/>
  <c r="C309" i="41"/>
  <c r="AT308" i="41"/>
  <c r="I308" i="41"/>
  <c r="G308" i="41"/>
  <c r="E308" i="41"/>
  <c r="D308" i="41"/>
  <c r="C308" i="41"/>
  <c r="AT307" i="41"/>
  <c r="I307" i="41"/>
  <c r="G307" i="41"/>
  <c r="E307" i="41"/>
  <c r="D307" i="41"/>
  <c r="C307" i="41"/>
  <c r="AT306" i="41"/>
  <c r="I306" i="41"/>
  <c r="G306" i="41"/>
  <c r="E306" i="41"/>
  <c r="D306" i="41"/>
  <c r="C306" i="41"/>
  <c r="AT305" i="41"/>
  <c r="I305" i="41"/>
  <c r="G305" i="41"/>
  <c r="E305" i="41"/>
  <c r="D305" i="41"/>
  <c r="C305" i="41"/>
  <c r="AT304" i="41"/>
  <c r="I304" i="41"/>
  <c r="G304" i="41"/>
  <c r="E304" i="41"/>
  <c r="D304" i="41"/>
  <c r="C304" i="41"/>
  <c r="AT303" i="41"/>
  <c r="I303" i="41"/>
  <c r="G303" i="41"/>
  <c r="E303" i="41"/>
  <c r="D303" i="41"/>
  <c r="C303" i="41"/>
  <c r="AT302" i="41"/>
  <c r="I302" i="41"/>
  <c r="G302" i="41"/>
  <c r="E302" i="41"/>
  <c r="D302" i="41"/>
  <c r="C302" i="41"/>
  <c r="AT301" i="41"/>
  <c r="I301" i="41"/>
  <c r="G301" i="41"/>
  <c r="E301" i="41"/>
  <c r="D301" i="41"/>
  <c r="C301" i="41"/>
  <c r="AT300" i="41"/>
  <c r="I300" i="41"/>
  <c r="G300" i="41"/>
  <c r="E300" i="41"/>
  <c r="D300" i="41"/>
  <c r="C300" i="41"/>
  <c r="AT299" i="41"/>
  <c r="I299" i="41"/>
  <c r="G299" i="41"/>
  <c r="E299" i="41"/>
  <c r="D299" i="41"/>
  <c r="C299" i="41"/>
  <c r="AT298" i="41"/>
  <c r="I298" i="41"/>
  <c r="G298" i="41"/>
  <c r="E298" i="41"/>
  <c r="D298" i="41"/>
  <c r="C298" i="41"/>
  <c r="AT297" i="41"/>
  <c r="I297" i="41"/>
  <c r="G297" i="41"/>
  <c r="E297" i="41"/>
  <c r="D297" i="41"/>
  <c r="C297" i="41"/>
  <c r="AT296" i="41"/>
  <c r="G296" i="41"/>
  <c r="E296" i="41"/>
  <c r="D296" i="41"/>
  <c r="F296" i="41" s="1"/>
  <c r="C296" i="41"/>
  <c r="AT295" i="41"/>
  <c r="AT294" i="41"/>
  <c r="I295" i="41"/>
  <c r="G295" i="41"/>
  <c r="E295" i="41"/>
  <c r="D295" i="41"/>
  <c r="C295" i="41"/>
  <c r="AT293" i="41"/>
  <c r="I294" i="41"/>
  <c r="G294" i="41"/>
  <c r="E294" i="41"/>
  <c r="D294" i="41"/>
  <c r="C294" i="41"/>
  <c r="AT292" i="41"/>
  <c r="I293" i="41"/>
  <c r="G293" i="41"/>
  <c r="E293" i="41"/>
  <c r="D293" i="41"/>
  <c r="C293" i="41"/>
  <c r="AT291" i="41"/>
  <c r="I292" i="41"/>
  <c r="E292" i="41"/>
  <c r="D292" i="41"/>
  <c r="C292" i="41"/>
  <c r="AT290" i="41"/>
  <c r="I291" i="41"/>
  <c r="E291" i="41"/>
  <c r="D291" i="41"/>
  <c r="C291" i="41"/>
  <c r="AT289" i="41"/>
  <c r="I290" i="41"/>
  <c r="E290" i="41"/>
  <c r="D290" i="41"/>
  <c r="C290" i="41"/>
  <c r="AT288" i="41"/>
  <c r="I289" i="41"/>
  <c r="E289" i="41"/>
  <c r="D289" i="41"/>
  <c r="C289" i="41"/>
  <c r="AT14" i="41"/>
  <c r="I288" i="41"/>
  <c r="E288" i="41"/>
  <c r="D288" i="41"/>
  <c r="C288" i="41"/>
  <c r="AT13" i="41"/>
  <c r="I17" i="41"/>
  <c r="E17" i="41"/>
  <c r="D17" i="41"/>
  <c r="C17" i="41"/>
  <c r="AT287" i="41"/>
  <c r="I16" i="41"/>
  <c r="E16" i="41"/>
  <c r="D16" i="41"/>
  <c r="C16" i="41"/>
  <c r="AT286" i="41"/>
  <c r="E14" i="41"/>
  <c r="D14" i="41"/>
  <c r="C14" i="41"/>
  <c r="AT285" i="41"/>
  <c r="I13" i="41"/>
  <c r="E13" i="41"/>
  <c r="D13" i="41"/>
  <c r="C13" i="41"/>
  <c r="AT284" i="41"/>
  <c r="G15" i="41"/>
  <c r="E15" i="41"/>
  <c r="D15" i="41"/>
  <c r="C15" i="41"/>
  <c r="AT283" i="41"/>
  <c r="I287" i="41"/>
  <c r="G287" i="41"/>
  <c r="E287" i="41"/>
  <c r="D287" i="41"/>
  <c r="C287" i="41"/>
  <c r="AT282" i="41"/>
  <c r="I286" i="41"/>
  <c r="G286" i="41"/>
  <c r="E286" i="41"/>
  <c r="D286" i="41"/>
  <c r="C286" i="41"/>
  <c r="AT281" i="41"/>
  <c r="I285" i="41"/>
  <c r="G285" i="41"/>
  <c r="E285" i="41"/>
  <c r="D285" i="41"/>
  <c r="C285" i="41"/>
  <c r="AT280" i="41"/>
  <c r="I284" i="41"/>
  <c r="G284" i="41"/>
  <c r="E284" i="41"/>
  <c r="D284" i="41"/>
  <c r="C284" i="41"/>
  <c r="AT279" i="41"/>
  <c r="I283" i="41"/>
  <c r="G283" i="41"/>
  <c r="E283" i="41"/>
  <c r="D283" i="41"/>
  <c r="C283" i="41"/>
  <c r="AT278" i="41"/>
  <c r="I282" i="41"/>
  <c r="G282" i="41"/>
  <c r="E282" i="41"/>
  <c r="D282" i="41"/>
  <c r="C282" i="41"/>
  <c r="AT277" i="41"/>
  <c r="I281" i="41"/>
  <c r="G281" i="41"/>
  <c r="E281" i="41"/>
  <c r="D281" i="41"/>
  <c r="C281" i="41"/>
  <c r="AT276" i="41"/>
  <c r="I280" i="41"/>
  <c r="G280" i="41"/>
  <c r="E280" i="41"/>
  <c r="D280" i="41"/>
  <c r="C280" i="41"/>
  <c r="AT275" i="41"/>
  <c r="I279" i="41"/>
  <c r="G279" i="41"/>
  <c r="E279" i="41"/>
  <c r="D279" i="41"/>
  <c r="C279" i="41"/>
  <c r="AT274" i="41"/>
  <c r="I278" i="41"/>
  <c r="G278" i="41"/>
  <c r="E278" i="41"/>
  <c r="D278" i="41"/>
  <c r="C278" i="41"/>
  <c r="AT273" i="41"/>
  <c r="I277" i="41"/>
  <c r="G277" i="41"/>
  <c r="E277" i="41"/>
  <c r="D277" i="41"/>
  <c r="C277" i="41"/>
  <c r="AT272" i="41"/>
  <c r="I276" i="41"/>
  <c r="G276" i="41"/>
  <c r="E276" i="41"/>
  <c r="D276" i="41"/>
  <c r="C276" i="41"/>
  <c r="AT271" i="41"/>
  <c r="I275" i="41"/>
  <c r="G275" i="41"/>
  <c r="E275" i="41"/>
  <c r="D275" i="41"/>
  <c r="C275" i="41"/>
  <c r="AT270" i="41"/>
  <c r="I274" i="41"/>
  <c r="G274" i="41"/>
  <c r="E274" i="41"/>
  <c r="D274" i="41"/>
  <c r="C274" i="41"/>
  <c r="AT269" i="41"/>
  <c r="I273" i="41"/>
  <c r="G273" i="41"/>
  <c r="E273" i="41"/>
  <c r="D273" i="41"/>
  <c r="C273" i="41"/>
  <c r="AT268" i="41"/>
  <c r="I272" i="41"/>
  <c r="G272" i="41"/>
  <c r="E272" i="41"/>
  <c r="D272" i="41"/>
  <c r="C272" i="41"/>
  <c r="AT267" i="41"/>
  <c r="I271" i="41"/>
  <c r="G271" i="41"/>
  <c r="E271" i="41"/>
  <c r="D271" i="41"/>
  <c r="C271" i="41"/>
  <c r="AT266" i="41"/>
  <c r="I270" i="41"/>
  <c r="G270" i="41"/>
  <c r="E270" i="41"/>
  <c r="D270" i="41"/>
  <c r="C270" i="41"/>
  <c r="AT265" i="41"/>
  <c r="I269" i="41"/>
  <c r="G269" i="41"/>
  <c r="E269" i="41"/>
  <c r="D269" i="41"/>
  <c r="C269" i="41"/>
  <c r="AT264" i="41"/>
  <c r="I268" i="41"/>
  <c r="G268" i="41"/>
  <c r="E268" i="41"/>
  <c r="D268" i="41"/>
  <c r="C268" i="41"/>
  <c r="AT263" i="41"/>
  <c r="I267" i="41"/>
  <c r="G267" i="41"/>
  <c r="E267" i="41"/>
  <c r="D267" i="41"/>
  <c r="C267" i="41"/>
  <c r="AT262" i="41"/>
  <c r="I266" i="41"/>
  <c r="G266" i="41"/>
  <c r="E266" i="41"/>
  <c r="D266" i="41"/>
  <c r="C266" i="41"/>
  <c r="AT261" i="41"/>
  <c r="I265" i="41"/>
  <c r="G265" i="41"/>
  <c r="E265" i="41"/>
  <c r="D265" i="41"/>
  <c r="C265" i="41"/>
  <c r="AT260" i="41"/>
  <c r="I264" i="41"/>
  <c r="G264" i="41"/>
  <c r="E264" i="41"/>
  <c r="D264" i="41"/>
  <c r="C264" i="41"/>
  <c r="AT259" i="41"/>
  <c r="I263" i="41"/>
  <c r="G263" i="41"/>
  <c r="E263" i="41"/>
  <c r="D263" i="41"/>
  <c r="C263" i="41"/>
  <c r="AT258" i="41"/>
  <c r="I262" i="41"/>
  <c r="G262" i="41"/>
  <c r="E262" i="41"/>
  <c r="D262" i="41"/>
  <c r="C262" i="41"/>
  <c r="AT257" i="41"/>
  <c r="I261" i="41"/>
  <c r="G261" i="41"/>
  <c r="E261" i="41"/>
  <c r="D261" i="41"/>
  <c r="C261" i="41"/>
  <c r="AT256" i="41"/>
  <c r="I260" i="41"/>
  <c r="G260" i="41"/>
  <c r="E260" i="41"/>
  <c r="D260" i="41"/>
  <c r="C260" i="41"/>
  <c r="AT255" i="41"/>
  <c r="I259" i="41"/>
  <c r="G259" i="41"/>
  <c r="E259" i="41"/>
  <c r="D259" i="41"/>
  <c r="C259" i="41"/>
  <c r="AT254" i="41"/>
  <c r="I258" i="41"/>
  <c r="G258" i="41"/>
  <c r="E258" i="41"/>
  <c r="D258" i="41"/>
  <c r="C258" i="41"/>
  <c r="AT253" i="41"/>
  <c r="I257" i="41"/>
  <c r="G257" i="41"/>
  <c r="E257" i="41"/>
  <c r="D257" i="41"/>
  <c r="C257" i="41"/>
  <c r="AT252" i="41"/>
  <c r="I256" i="41"/>
  <c r="G256" i="41"/>
  <c r="E256" i="41"/>
  <c r="D256" i="41"/>
  <c r="C256" i="41"/>
  <c r="AT251" i="41"/>
  <c r="I255" i="41"/>
  <c r="G255" i="41"/>
  <c r="E255" i="41"/>
  <c r="D255" i="41"/>
  <c r="C255" i="41"/>
  <c r="AT250" i="41"/>
  <c r="I254" i="41"/>
  <c r="G254" i="41"/>
  <c r="E254" i="41"/>
  <c r="D254" i="41"/>
  <c r="C254" i="41"/>
  <c r="AT249" i="41"/>
  <c r="I253" i="41"/>
  <c r="G253" i="41"/>
  <c r="E253" i="41"/>
  <c r="D253" i="41"/>
  <c r="C253" i="41"/>
  <c r="AT248" i="41"/>
  <c r="I252" i="41"/>
  <c r="G252" i="41"/>
  <c r="E252" i="41"/>
  <c r="D252" i="41"/>
  <c r="C252" i="41"/>
  <c r="AT247" i="41"/>
  <c r="I251" i="41"/>
  <c r="G251" i="41"/>
  <c r="E251" i="41"/>
  <c r="D251" i="41"/>
  <c r="C251" i="41"/>
  <c r="AT246" i="41"/>
  <c r="I250" i="41"/>
  <c r="G250" i="41"/>
  <c r="E250" i="41"/>
  <c r="D250" i="41"/>
  <c r="C250" i="41"/>
  <c r="AT245" i="41"/>
  <c r="I249" i="41"/>
  <c r="G249" i="41"/>
  <c r="E249" i="41"/>
  <c r="D249" i="41"/>
  <c r="C249" i="41"/>
  <c r="AT244" i="41"/>
  <c r="I248" i="41"/>
  <c r="G248" i="41"/>
  <c r="E248" i="41"/>
  <c r="D248" i="41"/>
  <c r="C248" i="41"/>
  <c r="AT243" i="41"/>
  <c r="I247" i="41"/>
  <c r="G247" i="41"/>
  <c r="E247" i="41"/>
  <c r="D247" i="41"/>
  <c r="C247" i="41"/>
  <c r="AT242" i="41"/>
  <c r="I246" i="41"/>
  <c r="G246" i="41"/>
  <c r="E246" i="41"/>
  <c r="D246" i="41"/>
  <c r="C246" i="41"/>
  <c r="AT241" i="41"/>
  <c r="I245" i="41"/>
  <c r="G245" i="41"/>
  <c r="E245" i="41"/>
  <c r="D245" i="41"/>
  <c r="C245" i="41"/>
  <c r="AT240" i="41"/>
  <c r="I244" i="41"/>
  <c r="G244" i="41"/>
  <c r="E244" i="41"/>
  <c r="D244" i="41"/>
  <c r="C244" i="41"/>
  <c r="AT239" i="41"/>
  <c r="I243" i="41"/>
  <c r="G243" i="41"/>
  <c r="E243" i="41"/>
  <c r="D243" i="41"/>
  <c r="C243" i="41"/>
  <c r="AT238" i="41"/>
  <c r="I242" i="41"/>
  <c r="G242" i="41"/>
  <c r="E242" i="41"/>
  <c r="D242" i="41"/>
  <c r="C242" i="41"/>
  <c r="AT237" i="41"/>
  <c r="I241" i="41"/>
  <c r="G241" i="41"/>
  <c r="E241" i="41"/>
  <c r="D241" i="41"/>
  <c r="C241" i="41"/>
  <c r="AT236" i="41"/>
  <c r="I240" i="41"/>
  <c r="G240" i="41"/>
  <c r="E240" i="41"/>
  <c r="D240" i="41"/>
  <c r="C240" i="41"/>
  <c r="AT235" i="41"/>
  <c r="I239" i="41"/>
  <c r="G239" i="41"/>
  <c r="E239" i="41"/>
  <c r="D239" i="41"/>
  <c r="C239" i="41"/>
  <c r="AT234" i="41"/>
  <c r="I238" i="41"/>
  <c r="G238" i="41"/>
  <c r="E238" i="41"/>
  <c r="D238" i="41"/>
  <c r="C238" i="41"/>
  <c r="AT233" i="41"/>
  <c r="I237" i="41"/>
  <c r="G237" i="41"/>
  <c r="E237" i="41"/>
  <c r="D237" i="41"/>
  <c r="C237" i="41"/>
  <c r="AT232" i="41"/>
  <c r="I236" i="41"/>
  <c r="G236" i="41"/>
  <c r="E236" i="41"/>
  <c r="D236" i="41"/>
  <c r="C236" i="41"/>
  <c r="AT231" i="41"/>
  <c r="I235" i="41"/>
  <c r="G235" i="41"/>
  <c r="E235" i="41"/>
  <c r="D235" i="41"/>
  <c r="C235" i="41"/>
  <c r="AT230" i="41"/>
  <c r="I234" i="41"/>
  <c r="G234" i="41"/>
  <c r="E234" i="41"/>
  <c r="D234" i="41"/>
  <c r="C234" i="41"/>
  <c r="AT229" i="41"/>
  <c r="I233" i="41"/>
  <c r="G233" i="41"/>
  <c r="E233" i="41"/>
  <c r="D233" i="41"/>
  <c r="C233" i="41"/>
  <c r="AT228" i="41"/>
  <c r="I232" i="41"/>
  <c r="G232" i="41"/>
  <c r="E232" i="41"/>
  <c r="D232" i="41"/>
  <c r="C232" i="41"/>
  <c r="AT227" i="41"/>
  <c r="I231" i="41"/>
  <c r="G231" i="41"/>
  <c r="E231" i="41"/>
  <c r="D231" i="41"/>
  <c r="C231" i="41"/>
  <c r="AT226" i="41"/>
  <c r="I230" i="41"/>
  <c r="G230" i="41"/>
  <c r="E230" i="41"/>
  <c r="D230" i="41"/>
  <c r="C230" i="41"/>
  <c r="AT225" i="41"/>
  <c r="I229" i="41"/>
  <c r="G229" i="41"/>
  <c r="E229" i="41"/>
  <c r="D229" i="41"/>
  <c r="C229" i="41"/>
  <c r="AT224" i="41"/>
  <c r="I228" i="41"/>
  <c r="G228" i="41"/>
  <c r="E228" i="41"/>
  <c r="D228" i="41"/>
  <c r="C228" i="41"/>
  <c r="AT223" i="41"/>
  <c r="I227" i="41"/>
  <c r="G227" i="41"/>
  <c r="E227" i="41"/>
  <c r="D227" i="41"/>
  <c r="C227" i="41"/>
  <c r="AT222" i="41"/>
  <c r="I226" i="41"/>
  <c r="G226" i="41"/>
  <c r="E226" i="41"/>
  <c r="D226" i="41"/>
  <c r="C226" i="41"/>
  <c r="AT221" i="41"/>
  <c r="I225" i="41"/>
  <c r="G225" i="41"/>
  <c r="E225" i="41"/>
  <c r="D225" i="41"/>
  <c r="C225" i="41"/>
  <c r="AT220" i="41"/>
  <c r="I224" i="41"/>
  <c r="G224" i="41"/>
  <c r="E224" i="41"/>
  <c r="D224" i="41"/>
  <c r="C224" i="41"/>
  <c r="AT219" i="41"/>
  <c r="I223" i="41"/>
  <c r="G223" i="41"/>
  <c r="E223" i="41"/>
  <c r="D223" i="41"/>
  <c r="C223" i="41"/>
  <c r="AT218" i="41"/>
  <c r="I222" i="41"/>
  <c r="G222" i="41"/>
  <c r="E222" i="41"/>
  <c r="D222" i="41"/>
  <c r="C222" i="41"/>
  <c r="AT217" i="41"/>
  <c r="I221" i="41"/>
  <c r="G221" i="41"/>
  <c r="E221" i="41"/>
  <c r="D221" i="41"/>
  <c r="C221" i="41"/>
  <c r="AT216" i="41"/>
  <c r="I220" i="41"/>
  <c r="G220" i="41"/>
  <c r="E220" i="41"/>
  <c r="D220" i="41"/>
  <c r="C220" i="41"/>
  <c r="AT215" i="41"/>
  <c r="I219" i="41"/>
  <c r="G219" i="41"/>
  <c r="E219" i="41"/>
  <c r="D219" i="41"/>
  <c r="C219" i="41"/>
  <c r="AT214" i="41"/>
  <c r="I218" i="41"/>
  <c r="G218" i="41"/>
  <c r="E218" i="41"/>
  <c r="D218" i="41"/>
  <c r="C218" i="41"/>
  <c r="AT213" i="41"/>
  <c r="I217" i="41"/>
  <c r="G217" i="41"/>
  <c r="E217" i="41"/>
  <c r="D217" i="41"/>
  <c r="C217" i="41"/>
  <c r="AT212" i="41"/>
  <c r="I216" i="41"/>
  <c r="G216" i="41"/>
  <c r="E216" i="41"/>
  <c r="D216" i="41"/>
  <c r="C216" i="41"/>
  <c r="AT211" i="41"/>
  <c r="I215" i="41"/>
  <c r="G215" i="41"/>
  <c r="E215" i="41"/>
  <c r="D215" i="41"/>
  <c r="C215" i="41"/>
  <c r="AT210" i="41"/>
  <c r="I214" i="41"/>
  <c r="G214" i="41"/>
  <c r="E214" i="41"/>
  <c r="D214" i="41"/>
  <c r="C214" i="41"/>
  <c r="AT209" i="41"/>
  <c r="I213" i="41"/>
  <c r="G213" i="41"/>
  <c r="E213" i="41"/>
  <c r="D213" i="41"/>
  <c r="C213" i="41"/>
  <c r="AT208" i="41"/>
  <c r="I212" i="41"/>
  <c r="G212" i="41"/>
  <c r="E212" i="41"/>
  <c r="D212" i="41"/>
  <c r="C212" i="41"/>
  <c r="AT207" i="41"/>
  <c r="I211" i="41"/>
  <c r="G211" i="41"/>
  <c r="E211" i="41"/>
  <c r="D211" i="41"/>
  <c r="C211" i="41"/>
  <c r="AT206" i="41"/>
  <c r="I210" i="41"/>
  <c r="G210" i="41"/>
  <c r="E210" i="41"/>
  <c r="D210" i="41"/>
  <c r="C210" i="41"/>
  <c r="AT205" i="41"/>
  <c r="I209" i="41"/>
  <c r="G209" i="41"/>
  <c r="E209" i="41"/>
  <c r="D209" i="41"/>
  <c r="C209" i="41"/>
  <c r="AT204" i="41"/>
  <c r="I208" i="41"/>
  <c r="G208" i="41"/>
  <c r="E208" i="41"/>
  <c r="D208" i="41"/>
  <c r="C208" i="41"/>
  <c r="AT203" i="41"/>
  <c r="AT202" i="41"/>
  <c r="AT201" i="41"/>
  <c r="I207" i="41"/>
  <c r="G207" i="41"/>
  <c r="E207" i="41"/>
  <c r="D207" i="41"/>
  <c r="C207" i="41"/>
  <c r="AT200" i="41"/>
  <c r="I206" i="41"/>
  <c r="G206" i="41"/>
  <c r="E206" i="41"/>
  <c r="D206" i="41"/>
  <c r="C206" i="41"/>
  <c r="AT199" i="41"/>
  <c r="I205" i="41"/>
  <c r="G205" i="41"/>
  <c r="E205" i="41"/>
  <c r="D205" i="41"/>
  <c r="C205" i="41"/>
  <c r="AT198" i="41"/>
  <c r="I204" i="41"/>
  <c r="G204" i="41"/>
  <c r="E204" i="41"/>
  <c r="D204" i="41"/>
  <c r="C204" i="41"/>
  <c r="AT197" i="41"/>
  <c r="I203" i="41"/>
  <c r="G203" i="41"/>
  <c r="E203" i="41"/>
  <c r="D203" i="41"/>
  <c r="C203" i="41"/>
  <c r="AT196" i="41"/>
  <c r="I202" i="41"/>
  <c r="G202" i="41"/>
  <c r="E202" i="41"/>
  <c r="D202" i="41"/>
  <c r="C202" i="41"/>
  <c r="AT195" i="41"/>
  <c r="I201" i="41"/>
  <c r="G201" i="41"/>
  <c r="E201" i="41"/>
  <c r="D201" i="41"/>
  <c r="C201" i="41"/>
  <c r="AT194" i="41"/>
  <c r="I200" i="41"/>
  <c r="G200" i="41"/>
  <c r="E200" i="41"/>
  <c r="D200" i="41"/>
  <c r="C200" i="41"/>
  <c r="AT193" i="41"/>
  <c r="I199" i="41"/>
  <c r="G199" i="41"/>
  <c r="E199" i="41"/>
  <c r="D199" i="41"/>
  <c r="C199" i="41"/>
  <c r="AT192" i="41"/>
  <c r="I198" i="41"/>
  <c r="G198" i="41"/>
  <c r="E198" i="41"/>
  <c r="D198" i="41"/>
  <c r="C198" i="41"/>
  <c r="AT191" i="41"/>
  <c r="I197" i="41"/>
  <c r="G197" i="41"/>
  <c r="E197" i="41"/>
  <c r="D197" i="41"/>
  <c r="C197" i="41"/>
  <c r="AT190" i="41"/>
  <c r="I196" i="41"/>
  <c r="G196" i="41"/>
  <c r="E196" i="41"/>
  <c r="D196" i="41"/>
  <c r="C196" i="41"/>
  <c r="AT189" i="41"/>
  <c r="I195" i="41"/>
  <c r="G195" i="41"/>
  <c r="E195" i="41"/>
  <c r="D195" i="41"/>
  <c r="C195" i="41"/>
  <c r="AT188" i="41"/>
  <c r="I194" i="41"/>
  <c r="G194" i="41"/>
  <c r="E194" i="41"/>
  <c r="D194" i="41"/>
  <c r="C194" i="41"/>
  <c r="AT187" i="41"/>
  <c r="I193" i="41"/>
  <c r="G193" i="41"/>
  <c r="E193" i="41"/>
  <c r="D193" i="41"/>
  <c r="C193" i="41"/>
  <c r="AT186" i="41"/>
  <c r="I192" i="41"/>
  <c r="G192" i="41"/>
  <c r="E192" i="41"/>
  <c r="D192" i="41"/>
  <c r="C192" i="41"/>
  <c r="AT185" i="41"/>
  <c r="I191" i="41"/>
  <c r="G191" i="41"/>
  <c r="E191" i="41"/>
  <c r="D191" i="41"/>
  <c r="C191" i="41"/>
  <c r="AT184" i="41"/>
  <c r="I190" i="41"/>
  <c r="G190" i="41"/>
  <c r="E190" i="41"/>
  <c r="D190" i="41"/>
  <c r="C190" i="41"/>
  <c r="AT183" i="41"/>
  <c r="I189" i="41"/>
  <c r="G189" i="41"/>
  <c r="E189" i="41"/>
  <c r="D189" i="41"/>
  <c r="C189" i="41"/>
  <c r="AT182" i="41"/>
  <c r="I188" i="41"/>
  <c r="G188" i="41"/>
  <c r="E188" i="41"/>
  <c r="D188" i="41"/>
  <c r="C188" i="41"/>
  <c r="AT181" i="41"/>
  <c r="I187" i="41"/>
  <c r="G187" i="41"/>
  <c r="E187" i="41"/>
  <c r="D187" i="41"/>
  <c r="C187" i="41"/>
  <c r="AT180" i="41"/>
  <c r="I186" i="41"/>
  <c r="G186" i="41"/>
  <c r="E186" i="41"/>
  <c r="D186" i="41"/>
  <c r="C186" i="41"/>
  <c r="AT179" i="41"/>
  <c r="I185" i="41"/>
  <c r="G185" i="41"/>
  <c r="E185" i="41"/>
  <c r="D185" i="41"/>
  <c r="C185" i="41"/>
  <c r="AT178" i="41"/>
  <c r="I184" i="41"/>
  <c r="G184" i="41"/>
  <c r="E184" i="41"/>
  <c r="D184" i="41"/>
  <c r="C184" i="41"/>
  <c r="AT177" i="41"/>
  <c r="I183" i="41"/>
  <c r="G183" i="41"/>
  <c r="E183" i="41"/>
  <c r="D183" i="41"/>
  <c r="C183" i="41"/>
  <c r="AT176" i="41"/>
  <c r="I182" i="41"/>
  <c r="G182" i="41"/>
  <c r="E182" i="41"/>
  <c r="D182" i="41"/>
  <c r="C182" i="41"/>
  <c r="AT175" i="41"/>
  <c r="I181" i="41"/>
  <c r="G181" i="41"/>
  <c r="E181" i="41"/>
  <c r="D181" i="41"/>
  <c r="C181" i="41"/>
  <c r="AT174" i="41"/>
  <c r="I180" i="41"/>
  <c r="G180" i="41"/>
  <c r="E180" i="41"/>
  <c r="D180" i="41"/>
  <c r="C180" i="41"/>
  <c r="AT173" i="41"/>
  <c r="I179" i="41"/>
  <c r="G179" i="41"/>
  <c r="E179" i="41"/>
  <c r="D179" i="41"/>
  <c r="C179" i="41"/>
  <c r="AT172" i="41"/>
  <c r="I178" i="41"/>
  <c r="G178" i="41"/>
  <c r="E178" i="41"/>
  <c r="D178" i="41"/>
  <c r="C178" i="41"/>
  <c r="AT171" i="41"/>
  <c r="I177" i="41"/>
  <c r="G177" i="41"/>
  <c r="E177" i="41"/>
  <c r="D177" i="41"/>
  <c r="C177" i="41"/>
  <c r="AT170" i="41"/>
  <c r="I176" i="41"/>
  <c r="G176" i="41"/>
  <c r="E176" i="41"/>
  <c r="D176" i="41"/>
  <c r="C176" i="41"/>
  <c r="AT169" i="41"/>
  <c r="I175" i="41"/>
  <c r="G175" i="41"/>
  <c r="E175" i="41"/>
  <c r="D175" i="41"/>
  <c r="C175" i="41"/>
  <c r="AT168" i="41"/>
  <c r="I174" i="41"/>
  <c r="G174" i="41"/>
  <c r="E174" i="41"/>
  <c r="D174" i="41"/>
  <c r="C174" i="41"/>
  <c r="AT167" i="41"/>
  <c r="I173" i="41"/>
  <c r="G173" i="41"/>
  <c r="E173" i="41"/>
  <c r="D173" i="41"/>
  <c r="C173" i="41"/>
  <c r="AT166" i="41"/>
  <c r="I172" i="41"/>
  <c r="G172" i="41"/>
  <c r="E172" i="41"/>
  <c r="D172" i="41"/>
  <c r="C172" i="41"/>
  <c r="AT165" i="41"/>
  <c r="I171" i="41"/>
  <c r="G171" i="41"/>
  <c r="E171" i="41"/>
  <c r="D171" i="41"/>
  <c r="C171" i="41"/>
  <c r="AT164" i="41"/>
  <c r="I170" i="41"/>
  <c r="G170" i="41"/>
  <c r="E170" i="41"/>
  <c r="D170" i="41"/>
  <c r="C170" i="41"/>
  <c r="AT163" i="41"/>
  <c r="I169" i="41"/>
  <c r="G169" i="41"/>
  <c r="E169" i="41"/>
  <c r="D169" i="41"/>
  <c r="C169" i="41"/>
  <c r="AT162" i="41"/>
  <c r="I168" i="41"/>
  <c r="G168" i="41"/>
  <c r="E168" i="41"/>
  <c r="D168" i="41"/>
  <c r="C168" i="41"/>
  <c r="AT161" i="41"/>
  <c r="I167" i="41"/>
  <c r="G167" i="41"/>
  <c r="E167" i="41"/>
  <c r="D167" i="41"/>
  <c r="C167" i="41"/>
  <c r="AT160" i="41"/>
  <c r="I166" i="41"/>
  <c r="G166" i="41"/>
  <c r="E166" i="41"/>
  <c r="D166" i="41"/>
  <c r="C166" i="41"/>
  <c r="AT159" i="41"/>
  <c r="I165" i="41"/>
  <c r="G165" i="41"/>
  <c r="E165" i="41"/>
  <c r="D165" i="41"/>
  <c r="C165" i="41"/>
  <c r="AT158" i="41"/>
  <c r="I164" i="41"/>
  <c r="G164" i="41"/>
  <c r="E164" i="41"/>
  <c r="D164" i="41"/>
  <c r="C164" i="41"/>
  <c r="AT157" i="41"/>
  <c r="I163" i="41"/>
  <c r="G163" i="41"/>
  <c r="E163" i="41"/>
  <c r="D163" i="41"/>
  <c r="C163" i="41"/>
  <c r="AT156" i="41"/>
  <c r="I162" i="41"/>
  <c r="G162" i="41"/>
  <c r="E162" i="41"/>
  <c r="D162" i="41"/>
  <c r="C162" i="41"/>
  <c r="AT155" i="41"/>
  <c r="I161" i="41"/>
  <c r="G161" i="41"/>
  <c r="E161" i="41"/>
  <c r="D161" i="41"/>
  <c r="C161" i="41"/>
  <c r="AT154" i="41"/>
  <c r="I160" i="41"/>
  <c r="G160" i="41"/>
  <c r="E160" i="41"/>
  <c r="D160" i="41"/>
  <c r="C160" i="41"/>
  <c r="AT153" i="41"/>
  <c r="I159" i="41"/>
  <c r="G159" i="41"/>
  <c r="E159" i="41"/>
  <c r="D159" i="41"/>
  <c r="C159" i="41"/>
  <c r="AT152" i="41"/>
  <c r="I158" i="41"/>
  <c r="G158" i="41"/>
  <c r="E158" i="41"/>
  <c r="D158" i="41"/>
  <c r="C158" i="41"/>
  <c r="AT151" i="41"/>
  <c r="I157" i="41"/>
  <c r="G157" i="41"/>
  <c r="E157" i="41"/>
  <c r="D157" i="41"/>
  <c r="C157" i="41"/>
  <c r="AT150" i="41"/>
  <c r="I156" i="41"/>
  <c r="G156" i="41"/>
  <c r="E156" i="41"/>
  <c r="D156" i="41"/>
  <c r="C156" i="41"/>
  <c r="AT149" i="41"/>
  <c r="I155" i="41"/>
  <c r="G155" i="41"/>
  <c r="E155" i="41"/>
  <c r="D155" i="41"/>
  <c r="C155" i="41"/>
  <c r="AT148" i="41"/>
  <c r="I154" i="41"/>
  <c r="G154" i="41"/>
  <c r="E154" i="41"/>
  <c r="D154" i="41"/>
  <c r="C154" i="41"/>
  <c r="AT147" i="41"/>
  <c r="I153" i="41"/>
  <c r="G153" i="41"/>
  <c r="E153" i="41"/>
  <c r="D153" i="41"/>
  <c r="C153" i="41"/>
  <c r="AT146" i="41"/>
  <c r="I152" i="41"/>
  <c r="G152" i="41"/>
  <c r="E152" i="41"/>
  <c r="D152" i="41"/>
  <c r="C152" i="41"/>
  <c r="AT145" i="41"/>
  <c r="I151" i="41"/>
  <c r="G151" i="41"/>
  <c r="E151" i="41"/>
  <c r="D151" i="41"/>
  <c r="C151" i="41"/>
  <c r="AT144" i="41"/>
  <c r="I150" i="41"/>
  <c r="G150" i="41"/>
  <c r="E150" i="41"/>
  <c r="D150" i="41"/>
  <c r="C150" i="41"/>
  <c r="AT143" i="41"/>
  <c r="I149" i="41"/>
  <c r="G149" i="41"/>
  <c r="E149" i="41"/>
  <c r="D149" i="41"/>
  <c r="C149" i="41"/>
  <c r="AT142" i="41"/>
  <c r="I148" i="41"/>
  <c r="G148" i="41"/>
  <c r="E148" i="41"/>
  <c r="D148" i="41"/>
  <c r="C148" i="41"/>
  <c r="AT141" i="41"/>
  <c r="I147" i="41"/>
  <c r="G147" i="41"/>
  <c r="E147" i="41"/>
  <c r="D147" i="41"/>
  <c r="C147" i="41"/>
  <c r="AT140" i="41"/>
  <c r="I146" i="41"/>
  <c r="G146" i="41"/>
  <c r="E146" i="41"/>
  <c r="D146" i="41"/>
  <c r="C146" i="41"/>
  <c r="AT139" i="41"/>
  <c r="I145" i="41"/>
  <c r="G145" i="41"/>
  <c r="E145" i="41"/>
  <c r="D145" i="41"/>
  <c r="C145" i="41"/>
  <c r="AT138" i="41"/>
  <c r="I144" i="41"/>
  <c r="G144" i="41"/>
  <c r="E144" i="41"/>
  <c r="D144" i="41"/>
  <c r="C144" i="41"/>
  <c r="AT137" i="41"/>
  <c r="I143" i="41"/>
  <c r="G143" i="41"/>
  <c r="E143" i="41"/>
  <c r="D143" i="41"/>
  <c r="C143" i="41"/>
  <c r="AT136" i="41"/>
  <c r="I142" i="41"/>
  <c r="G142" i="41"/>
  <c r="E142" i="41"/>
  <c r="D142" i="41"/>
  <c r="C142" i="41"/>
  <c r="AT135" i="41"/>
  <c r="I141" i="41"/>
  <c r="G141" i="41"/>
  <c r="E141" i="41"/>
  <c r="D141" i="41"/>
  <c r="C141" i="41"/>
  <c r="AT134" i="41"/>
  <c r="I140" i="41"/>
  <c r="G140" i="41"/>
  <c r="E140" i="41"/>
  <c r="D140" i="41"/>
  <c r="C140" i="41"/>
  <c r="AT133" i="41"/>
  <c r="I139" i="41"/>
  <c r="G139" i="41"/>
  <c r="E139" i="41"/>
  <c r="D139" i="41"/>
  <c r="C139" i="41"/>
  <c r="AT132" i="41"/>
  <c r="I138" i="41"/>
  <c r="G138" i="41"/>
  <c r="E138" i="41"/>
  <c r="D138" i="41"/>
  <c r="C138" i="41"/>
  <c r="AT131" i="41"/>
  <c r="I137" i="41"/>
  <c r="G137" i="41"/>
  <c r="E137" i="41"/>
  <c r="D137" i="41"/>
  <c r="C137" i="41"/>
  <c r="AT130" i="41"/>
  <c r="I136" i="41"/>
  <c r="G136" i="41"/>
  <c r="E136" i="41"/>
  <c r="D136" i="41"/>
  <c r="C136" i="41"/>
  <c r="AT129" i="41"/>
  <c r="I135" i="41"/>
  <c r="G135" i="41"/>
  <c r="E135" i="41"/>
  <c r="D135" i="41"/>
  <c r="C135" i="41"/>
  <c r="AT128" i="41"/>
  <c r="I134" i="41"/>
  <c r="G134" i="41"/>
  <c r="E134" i="41"/>
  <c r="D134" i="41"/>
  <c r="C134" i="41"/>
  <c r="AT127" i="41"/>
  <c r="I133" i="41"/>
  <c r="G133" i="41"/>
  <c r="E133" i="41"/>
  <c r="D133" i="41"/>
  <c r="C133" i="41"/>
  <c r="AT126" i="41"/>
  <c r="I132" i="41"/>
  <c r="G132" i="41"/>
  <c r="E132" i="41"/>
  <c r="D132" i="41"/>
  <c r="C132" i="41"/>
  <c r="AT125" i="41"/>
  <c r="I131" i="41"/>
  <c r="G131" i="41"/>
  <c r="E131" i="41"/>
  <c r="D131" i="41"/>
  <c r="C131" i="41"/>
  <c r="AT124" i="41"/>
  <c r="I130" i="41"/>
  <c r="G130" i="41"/>
  <c r="E130" i="41"/>
  <c r="D130" i="41"/>
  <c r="C130" i="41"/>
  <c r="AT123" i="41"/>
  <c r="I129" i="41"/>
  <c r="G129" i="41"/>
  <c r="F129" i="41"/>
  <c r="D129" i="41"/>
  <c r="C129" i="41"/>
  <c r="AT122" i="41"/>
  <c r="I128" i="41"/>
  <c r="G128" i="41"/>
  <c r="E128" i="41"/>
  <c r="D128" i="41"/>
  <c r="C128" i="41"/>
  <c r="AT121" i="41"/>
  <c r="I127" i="41"/>
  <c r="G127" i="41"/>
  <c r="E127" i="41"/>
  <c r="D127" i="41"/>
  <c r="C127" i="41"/>
  <c r="AT120" i="41"/>
  <c r="I126" i="41"/>
  <c r="G126" i="41"/>
  <c r="F126" i="41"/>
  <c r="D126" i="41"/>
  <c r="C126" i="41"/>
  <c r="AT119" i="41"/>
  <c r="I125" i="41"/>
  <c r="G125" i="41"/>
  <c r="E125" i="41"/>
  <c r="D125" i="41"/>
  <c r="C125" i="41"/>
  <c r="AT118" i="41"/>
  <c r="I124" i="41"/>
  <c r="G124" i="41"/>
  <c r="E124" i="41"/>
  <c r="D124" i="41"/>
  <c r="C124" i="41"/>
  <c r="AT117" i="41"/>
  <c r="I123" i="41"/>
  <c r="G123" i="41"/>
  <c r="E123" i="41"/>
  <c r="D123" i="41"/>
  <c r="C123" i="41"/>
  <c r="AT116" i="41"/>
  <c r="I122" i="41"/>
  <c r="G122" i="41"/>
  <c r="E122" i="41"/>
  <c r="D122" i="41"/>
  <c r="C122" i="41"/>
  <c r="AT115" i="41"/>
  <c r="I121" i="41"/>
  <c r="G121" i="41"/>
  <c r="E121" i="41"/>
  <c r="D121" i="41"/>
  <c r="C121" i="41"/>
  <c r="AT114" i="41"/>
  <c r="I120" i="41"/>
  <c r="G120" i="41"/>
  <c r="E120" i="41"/>
  <c r="D120" i="41"/>
  <c r="C120" i="41"/>
  <c r="AT113" i="41"/>
  <c r="I119" i="41"/>
  <c r="G119" i="41"/>
  <c r="E119" i="41"/>
  <c r="D119" i="41"/>
  <c r="C119" i="41"/>
  <c r="AT112" i="41"/>
  <c r="I118" i="41"/>
  <c r="G118" i="41"/>
  <c r="E118" i="41"/>
  <c r="D118" i="41"/>
  <c r="C118" i="41"/>
  <c r="AT111" i="41"/>
  <c r="G117" i="41"/>
  <c r="E117" i="41"/>
  <c r="D117" i="41"/>
  <c r="F117" i="41" s="1"/>
  <c r="C117" i="41"/>
  <c r="AT110" i="41"/>
  <c r="I116" i="41"/>
  <c r="G116" i="41"/>
  <c r="E116" i="41"/>
  <c r="D116" i="41"/>
  <c r="F116" i="41" s="1"/>
  <c r="C116" i="41"/>
  <c r="AT109" i="41"/>
  <c r="I115" i="41"/>
  <c r="G115" i="41"/>
  <c r="E115" i="41"/>
  <c r="D115" i="41"/>
  <c r="F115" i="41" s="1"/>
  <c r="C115" i="41"/>
  <c r="AT108" i="41"/>
  <c r="I114" i="41"/>
  <c r="G114" i="41"/>
  <c r="E114" i="41"/>
  <c r="D114" i="41"/>
  <c r="F114" i="41" s="1"/>
  <c r="C114" i="41"/>
  <c r="AT107" i="41"/>
  <c r="I113" i="41"/>
  <c r="G113" i="41"/>
  <c r="E113" i="41"/>
  <c r="D113" i="41"/>
  <c r="F113" i="41" s="1"/>
  <c r="C113" i="41"/>
  <c r="AT106" i="41"/>
  <c r="I112" i="41"/>
  <c r="G112" i="41"/>
  <c r="E112" i="41"/>
  <c r="D112" i="41"/>
  <c r="F112" i="41" s="1"/>
  <c r="C112" i="41"/>
  <c r="AT105" i="41"/>
  <c r="I111" i="41"/>
  <c r="G111" i="41"/>
  <c r="E111" i="41"/>
  <c r="D111" i="41"/>
  <c r="F111" i="41" s="1"/>
  <c r="C111" i="41"/>
  <c r="AT104" i="41"/>
  <c r="I110" i="41"/>
  <c r="G110" i="41"/>
  <c r="E110" i="41"/>
  <c r="D110" i="41"/>
  <c r="C110" i="41"/>
  <c r="AT103" i="41"/>
  <c r="I109" i="41"/>
  <c r="G109" i="41"/>
  <c r="E109" i="41"/>
  <c r="D109" i="41"/>
  <c r="C109" i="41"/>
  <c r="AT102" i="41"/>
  <c r="I108" i="41"/>
  <c r="G108" i="41"/>
  <c r="E108" i="41"/>
  <c r="D108" i="41"/>
  <c r="F108" i="41" s="1"/>
  <c r="C108" i="41"/>
  <c r="AT101" i="41"/>
  <c r="I107" i="41"/>
  <c r="G107" i="41"/>
  <c r="E107" i="41"/>
  <c r="D107" i="41"/>
  <c r="F107" i="41" s="1"/>
  <c r="C107" i="41"/>
  <c r="AT100" i="41"/>
  <c r="I106" i="41"/>
  <c r="G106" i="41"/>
  <c r="E106" i="41"/>
  <c r="D106" i="41"/>
  <c r="F106" i="41" s="1"/>
  <c r="C106" i="41"/>
  <c r="AT99" i="41"/>
  <c r="I105" i="41"/>
  <c r="G105" i="41"/>
  <c r="E105" i="41"/>
  <c r="D105" i="41"/>
  <c r="F105" i="41" s="1"/>
  <c r="C105" i="41"/>
  <c r="AT98" i="41"/>
  <c r="I104" i="41"/>
  <c r="G104" i="41"/>
  <c r="E104" i="41"/>
  <c r="D104" i="41"/>
  <c r="F104" i="41" s="1"/>
  <c r="C104" i="41"/>
  <c r="AT97" i="41"/>
  <c r="I103" i="41"/>
  <c r="G103" i="41"/>
  <c r="E103" i="41"/>
  <c r="D103" i="41"/>
  <c r="F103" i="41" s="1"/>
  <c r="C103" i="41"/>
  <c r="AT96" i="41"/>
  <c r="I102" i="41"/>
  <c r="G102" i="41"/>
  <c r="E102" i="41"/>
  <c r="D102" i="41"/>
  <c r="F102" i="41" s="1"/>
  <c r="C102" i="41"/>
  <c r="AT95" i="41"/>
  <c r="I101" i="41"/>
  <c r="G101" i="41"/>
  <c r="E101" i="41"/>
  <c r="D101" i="41"/>
  <c r="F101" i="41" s="1"/>
  <c r="C101" i="41"/>
  <c r="AT94" i="41"/>
  <c r="I100" i="41"/>
  <c r="G100" i="41"/>
  <c r="E100" i="41"/>
  <c r="D100" i="41"/>
  <c r="F100" i="41" s="1"/>
  <c r="C100" i="41"/>
  <c r="AT93" i="41"/>
  <c r="I99" i="41"/>
  <c r="G99" i="41"/>
  <c r="E99" i="41"/>
  <c r="D99" i="41"/>
  <c r="F99" i="41" s="1"/>
  <c r="C99" i="41"/>
  <c r="AT92" i="41"/>
  <c r="I98" i="41"/>
  <c r="G98" i="41"/>
  <c r="E98" i="41"/>
  <c r="D98" i="41"/>
  <c r="F98" i="41" s="1"/>
  <c r="C98" i="41"/>
  <c r="AT91" i="41"/>
  <c r="I97" i="41"/>
  <c r="G97" i="41"/>
  <c r="E97" i="41"/>
  <c r="D97" i="41"/>
  <c r="F97" i="41" s="1"/>
  <c r="C97" i="41"/>
  <c r="AT90" i="41"/>
  <c r="I96" i="41"/>
  <c r="G96" i="41"/>
  <c r="E96" i="41"/>
  <c r="D96" i="41"/>
  <c r="F96" i="41" s="1"/>
  <c r="C96" i="41"/>
  <c r="AT89" i="41"/>
  <c r="I95" i="41"/>
  <c r="G95" i="41"/>
  <c r="E95" i="41"/>
  <c r="D95" i="41"/>
  <c r="F95" i="41" s="1"/>
  <c r="C95" i="41"/>
  <c r="AT88" i="41"/>
  <c r="I94" i="41"/>
  <c r="G94" i="41"/>
  <c r="E94" i="41"/>
  <c r="D94" i="41"/>
  <c r="F94" i="41" s="1"/>
  <c r="C94" i="41"/>
  <c r="AT87" i="41"/>
  <c r="I93" i="41"/>
  <c r="G93" i="41"/>
  <c r="E93" i="41"/>
  <c r="D93" i="41"/>
  <c r="F93" i="41" s="1"/>
  <c r="C93" i="41"/>
  <c r="AT86" i="41"/>
  <c r="I92" i="41"/>
  <c r="G92" i="41"/>
  <c r="E92" i="41"/>
  <c r="D92" i="41"/>
  <c r="F92" i="41" s="1"/>
  <c r="C92" i="41"/>
  <c r="AT85" i="41"/>
  <c r="I91" i="41"/>
  <c r="G91" i="41"/>
  <c r="E91" i="41"/>
  <c r="D91" i="41"/>
  <c r="F91" i="41" s="1"/>
  <c r="C91" i="41"/>
  <c r="AT84" i="41"/>
  <c r="I90" i="41"/>
  <c r="G90" i="41"/>
  <c r="E90" i="41"/>
  <c r="D90" i="41"/>
  <c r="F90" i="41" s="1"/>
  <c r="C90" i="41"/>
  <c r="AT83" i="41"/>
  <c r="I89" i="41"/>
  <c r="G89" i="41"/>
  <c r="E89" i="41"/>
  <c r="D89" i="41"/>
  <c r="F89" i="41" s="1"/>
  <c r="C89" i="41"/>
  <c r="AT82" i="41"/>
  <c r="I88" i="41"/>
  <c r="G88" i="41"/>
  <c r="E88" i="41"/>
  <c r="D88" i="41"/>
  <c r="F88" i="41" s="1"/>
  <c r="C88" i="41"/>
  <c r="AT81" i="41"/>
  <c r="I87" i="41"/>
  <c r="G87" i="41"/>
  <c r="E87" i="41"/>
  <c r="D87" i="41"/>
  <c r="F87" i="41" s="1"/>
  <c r="C87" i="41"/>
  <c r="AT80" i="41"/>
  <c r="I86" i="41"/>
  <c r="G86" i="41"/>
  <c r="E86" i="41"/>
  <c r="D86" i="41"/>
  <c r="F86" i="41" s="1"/>
  <c r="C86" i="41"/>
  <c r="AT79" i="41"/>
  <c r="I85" i="41"/>
  <c r="G85" i="41"/>
  <c r="E85" i="41"/>
  <c r="D85" i="41"/>
  <c r="F85" i="41" s="1"/>
  <c r="C85" i="41"/>
  <c r="AT78" i="41"/>
  <c r="I84" i="41"/>
  <c r="G84" i="41"/>
  <c r="E84" i="41"/>
  <c r="D84" i="41"/>
  <c r="C84" i="41"/>
  <c r="AT77" i="41"/>
  <c r="I83" i="41"/>
  <c r="G83" i="41"/>
  <c r="E83" i="41"/>
  <c r="D83" i="41"/>
  <c r="F83" i="41" s="1"/>
  <c r="C83" i="41"/>
  <c r="AT76" i="41"/>
  <c r="I82" i="41"/>
  <c r="G82" i="41"/>
  <c r="E82" i="41"/>
  <c r="D82" i="41"/>
  <c r="F82" i="41" s="1"/>
  <c r="C82" i="41"/>
  <c r="AT75" i="41"/>
  <c r="I81" i="41"/>
  <c r="G81" i="41"/>
  <c r="E81" i="41"/>
  <c r="D81" i="41"/>
  <c r="F81" i="41" s="1"/>
  <c r="C81" i="41"/>
  <c r="AT74" i="41"/>
  <c r="I80" i="41"/>
  <c r="G80" i="41"/>
  <c r="E80" i="41"/>
  <c r="D80" i="41"/>
  <c r="F80" i="41" s="1"/>
  <c r="C80" i="41"/>
  <c r="AT73" i="41"/>
  <c r="I79" i="41"/>
  <c r="G79" i="41"/>
  <c r="E79" i="41"/>
  <c r="D79" i="41"/>
  <c r="F79" i="41" s="1"/>
  <c r="C79" i="41"/>
  <c r="AT72" i="41"/>
  <c r="I78" i="41"/>
  <c r="G78" i="41"/>
  <c r="E78" i="41"/>
  <c r="D78" i="41"/>
  <c r="F78" i="41" s="1"/>
  <c r="C78" i="41"/>
  <c r="AT71" i="41"/>
  <c r="I77" i="41"/>
  <c r="G77" i="41"/>
  <c r="E77" i="41"/>
  <c r="D77" i="41"/>
  <c r="F77" i="41" s="1"/>
  <c r="C77" i="41"/>
  <c r="AT70" i="41"/>
  <c r="I76" i="41"/>
  <c r="G76" i="41"/>
  <c r="E76" i="41"/>
  <c r="D76" i="41"/>
  <c r="F76" i="41" s="1"/>
  <c r="C76" i="41"/>
  <c r="AT69" i="41"/>
  <c r="I75" i="41"/>
  <c r="G75" i="41"/>
  <c r="E75" i="41"/>
  <c r="D75" i="41"/>
  <c r="F75" i="41" s="1"/>
  <c r="C75" i="41"/>
  <c r="AT68" i="41"/>
  <c r="I74" i="41"/>
  <c r="G74" i="41"/>
  <c r="E74" i="41"/>
  <c r="D74" i="41"/>
  <c r="F74" i="41" s="1"/>
  <c r="C74" i="41"/>
  <c r="AT67" i="41"/>
  <c r="I73" i="41"/>
  <c r="G73" i="41"/>
  <c r="E73" i="41"/>
  <c r="D73" i="41"/>
  <c r="F73" i="41" s="1"/>
  <c r="C73" i="41"/>
  <c r="AT66" i="41"/>
  <c r="I72" i="41"/>
  <c r="G72" i="41"/>
  <c r="E72" i="41"/>
  <c r="D72" i="41"/>
  <c r="F72" i="41" s="1"/>
  <c r="C72" i="41"/>
  <c r="AT65" i="41"/>
  <c r="I71" i="41"/>
  <c r="G71" i="41"/>
  <c r="E71" i="41"/>
  <c r="D71" i="41"/>
  <c r="F71" i="41" s="1"/>
  <c r="C71" i="41"/>
  <c r="AT64" i="41"/>
  <c r="I70" i="41"/>
  <c r="G70" i="41"/>
  <c r="E70" i="41"/>
  <c r="D70" i="41"/>
  <c r="F70" i="41" s="1"/>
  <c r="C70" i="41"/>
  <c r="AT63" i="41"/>
  <c r="I69" i="41"/>
  <c r="G69" i="41"/>
  <c r="E69" i="41"/>
  <c r="D69" i="41"/>
  <c r="F69" i="41" s="1"/>
  <c r="C69" i="41"/>
  <c r="AT62" i="41"/>
  <c r="I68" i="41"/>
  <c r="G68" i="41"/>
  <c r="E68" i="41"/>
  <c r="D68" i="41"/>
  <c r="F68" i="41" s="1"/>
  <c r="C68" i="41"/>
  <c r="AT61" i="41"/>
  <c r="I67" i="41"/>
  <c r="G67" i="41"/>
  <c r="E67" i="41"/>
  <c r="D67" i="41"/>
  <c r="F67" i="41" s="1"/>
  <c r="C67" i="41"/>
  <c r="AT60" i="41"/>
  <c r="I66" i="41"/>
  <c r="G66" i="41"/>
  <c r="E66" i="41"/>
  <c r="D66" i="41"/>
  <c r="F66" i="41" s="1"/>
  <c r="C66" i="41"/>
  <c r="AT59" i="41"/>
  <c r="I65" i="41"/>
  <c r="G65" i="41"/>
  <c r="E65" i="41"/>
  <c r="D65" i="41"/>
  <c r="F65" i="41" s="1"/>
  <c r="C65" i="41"/>
  <c r="AT58" i="41"/>
  <c r="I64" i="41"/>
  <c r="G64" i="41"/>
  <c r="E64" i="41"/>
  <c r="D64" i="41"/>
  <c r="F64" i="41" s="1"/>
  <c r="C64" i="41"/>
  <c r="AT57" i="41"/>
  <c r="I63" i="41"/>
  <c r="G63" i="41"/>
  <c r="E63" i="41"/>
  <c r="D63" i="41"/>
  <c r="F63" i="41" s="1"/>
  <c r="C63" i="41"/>
  <c r="AT56" i="41"/>
  <c r="I62" i="41"/>
  <c r="G62" i="41"/>
  <c r="E62" i="41"/>
  <c r="D62" i="41"/>
  <c r="F62" i="41" s="1"/>
  <c r="C62" i="41"/>
  <c r="AT55" i="41"/>
  <c r="I61" i="41"/>
  <c r="G61" i="41"/>
  <c r="E61" i="41"/>
  <c r="D61" i="41"/>
  <c r="F61" i="41" s="1"/>
  <c r="C61" i="41"/>
  <c r="AT54" i="41"/>
  <c r="I60" i="41"/>
  <c r="G60" i="41"/>
  <c r="E60" i="41"/>
  <c r="D60" i="41"/>
  <c r="F60" i="41" s="1"/>
  <c r="C60" i="41"/>
  <c r="AT53" i="41"/>
  <c r="I59" i="41"/>
  <c r="G59" i="41"/>
  <c r="E59" i="41"/>
  <c r="D59" i="41"/>
  <c r="F59" i="41" s="1"/>
  <c r="C59" i="41"/>
  <c r="AT52" i="41"/>
  <c r="I58" i="41"/>
  <c r="G58" i="41"/>
  <c r="E58" i="41"/>
  <c r="D58" i="41"/>
  <c r="F58" i="41" s="1"/>
  <c r="C58" i="41"/>
  <c r="AT51" i="41"/>
  <c r="I57" i="41"/>
  <c r="G57" i="41"/>
  <c r="E57" i="41"/>
  <c r="D57" i="41"/>
  <c r="F57" i="41" s="1"/>
  <c r="C57" i="41"/>
  <c r="AT50" i="41"/>
  <c r="I56" i="41"/>
  <c r="G56" i="41"/>
  <c r="E56" i="41"/>
  <c r="D56" i="41"/>
  <c r="F56" i="41" s="1"/>
  <c r="C56" i="41"/>
  <c r="AT49" i="41"/>
  <c r="I55" i="41"/>
  <c r="G55" i="41"/>
  <c r="E55" i="41"/>
  <c r="D55" i="41"/>
  <c r="F55" i="41" s="1"/>
  <c r="C55" i="41"/>
  <c r="AT48" i="41"/>
  <c r="I54" i="41"/>
  <c r="G54" i="41"/>
  <c r="E54" i="41"/>
  <c r="D54" i="41"/>
  <c r="F54" i="41" s="1"/>
  <c r="C54" i="41"/>
  <c r="AT47" i="41"/>
  <c r="I53" i="41"/>
  <c r="G53" i="41"/>
  <c r="E53" i="41"/>
  <c r="D53" i="41"/>
  <c r="F53" i="41" s="1"/>
  <c r="C53" i="41"/>
  <c r="AT46" i="41"/>
  <c r="I52" i="41"/>
  <c r="G52" i="41"/>
  <c r="E52" i="41"/>
  <c r="D52" i="41"/>
  <c r="F52" i="41" s="1"/>
  <c r="C52" i="41"/>
  <c r="AT45" i="41"/>
  <c r="I51" i="41"/>
  <c r="G51" i="41"/>
  <c r="E51" i="41"/>
  <c r="D51" i="41"/>
  <c r="F51" i="41" s="1"/>
  <c r="C51" i="41"/>
  <c r="AT44" i="41"/>
  <c r="I50" i="41"/>
  <c r="G50" i="41"/>
  <c r="E50" i="41"/>
  <c r="D50" i="41"/>
  <c r="F50" i="41" s="1"/>
  <c r="C50" i="41"/>
  <c r="AT43" i="41"/>
  <c r="I49" i="41"/>
  <c r="G49" i="41"/>
  <c r="E49" i="41"/>
  <c r="D49" i="41"/>
  <c r="F49" i="41" s="1"/>
  <c r="C49" i="41"/>
  <c r="AT42" i="41"/>
  <c r="I9" i="41"/>
  <c r="G9" i="41"/>
  <c r="E9" i="41"/>
  <c r="D9" i="41"/>
  <c r="F9" i="41" s="1"/>
  <c r="C9" i="41"/>
  <c r="AT41" i="41"/>
  <c r="I48" i="41"/>
  <c r="G48" i="41"/>
  <c r="E48" i="41"/>
  <c r="D48" i="41"/>
  <c r="F48" i="41" s="1"/>
  <c r="C48" i="41"/>
  <c r="AT40" i="41"/>
  <c r="I47" i="41"/>
  <c r="G47" i="41"/>
  <c r="E47" i="41"/>
  <c r="D47" i="41"/>
  <c r="F47" i="41" s="1"/>
  <c r="C47" i="41"/>
  <c r="AT39" i="41"/>
  <c r="G11" i="41"/>
  <c r="E11" i="41"/>
  <c r="D11" i="41"/>
  <c r="C11" i="41"/>
  <c r="AT38" i="41"/>
  <c r="G10" i="41"/>
  <c r="E10" i="41"/>
  <c r="D10" i="41"/>
  <c r="F10" i="41" s="1"/>
  <c r="C10" i="41"/>
  <c r="AT37" i="41"/>
  <c r="I18" i="41"/>
  <c r="G18" i="41"/>
  <c r="E18" i="41"/>
  <c r="D18" i="41"/>
  <c r="F18" i="41" s="1"/>
  <c r="C18" i="41"/>
  <c r="AT36" i="41"/>
  <c r="I46" i="41"/>
  <c r="G46" i="41"/>
  <c r="E46" i="41"/>
  <c r="D46" i="41"/>
  <c r="F46" i="41" s="1"/>
  <c r="C46" i="41"/>
  <c r="AT35" i="41"/>
  <c r="AT34" i="41"/>
  <c r="I8" i="41"/>
  <c r="G8" i="41"/>
  <c r="E8" i="41"/>
  <c r="D8" i="41"/>
  <c r="C8" i="41"/>
  <c r="AT33" i="41"/>
  <c r="I45" i="41"/>
  <c r="G45" i="41"/>
  <c r="E45" i="41"/>
  <c r="D45" i="41"/>
  <c r="C45" i="41"/>
  <c r="AT32" i="41"/>
  <c r="I44" i="41"/>
  <c r="G44" i="41"/>
  <c r="E44" i="41"/>
  <c r="D44" i="41"/>
  <c r="C44" i="41"/>
  <c r="AT31" i="41"/>
  <c r="I43" i="41"/>
  <c r="G43" i="41"/>
  <c r="E43" i="41"/>
  <c r="D43" i="41"/>
  <c r="C43" i="41"/>
  <c r="AT30" i="41"/>
  <c r="I42" i="41"/>
  <c r="G42" i="41"/>
  <c r="E42" i="41"/>
  <c r="D42" i="41"/>
  <c r="C42" i="41"/>
  <c r="AT29" i="41"/>
  <c r="I41" i="41"/>
  <c r="G41" i="41"/>
  <c r="E41" i="41"/>
  <c r="D41" i="41"/>
  <c r="C41" i="41"/>
  <c r="AT28" i="41"/>
  <c r="I40" i="41"/>
  <c r="G40" i="41"/>
  <c r="E40" i="41"/>
  <c r="D40" i="41"/>
  <c r="C40" i="41"/>
  <c r="AT27" i="41"/>
  <c r="I39" i="41"/>
  <c r="G39" i="41"/>
  <c r="E39" i="41"/>
  <c r="D39" i="41"/>
  <c r="C39" i="41"/>
  <c r="AT26" i="41"/>
  <c r="I38" i="41"/>
  <c r="G38" i="41"/>
  <c r="D38" i="41"/>
  <c r="F38" i="41" s="1"/>
  <c r="C38" i="41"/>
  <c r="AT25" i="41"/>
  <c r="I37" i="41"/>
  <c r="G37" i="41"/>
  <c r="E37" i="41"/>
  <c r="D37" i="41"/>
  <c r="C37" i="41"/>
  <c r="AT24" i="41"/>
  <c r="I36" i="41"/>
  <c r="G36" i="41"/>
  <c r="E36" i="41"/>
  <c r="D36" i="41"/>
  <c r="C36" i="41"/>
  <c r="AT23" i="41"/>
  <c r="I35" i="41"/>
  <c r="G35" i="41"/>
  <c r="E35" i="41"/>
  <c r="D35" i="41"/>
  <c r="C35" i="41"/>
  <c r="AT22" i="41"/>
  <c r="I34" i="41"/>
  <c r="G34" i="41"/>
  <c r="E34" i="41"/>
  <c r="D34" i="41"/>
  <c r="C34" i="41"/>
  <c r="AT21" i="41"/>
  <c r="I33" i="41"/>
  <c r="G33" i="41"/>
  <c r="E33" i="41"/>
  <c r="D33" i="41"/>
  <c r="C33" i="41"/>
  <c r="AT20" i="41"/>
  <c r="I32" i="41"/>
  <c r="G32" i="41"/>
  <c r="E32" i="41"/>
  <c r="D32" i="41"/>
  <c r="C32" i="41"/>
  <c r="AT19" i="41"/>
  <c r="I31" i="41"/>
  <c r="G31" i="41"/>
  <c r="E31" i="41"/>
  <c r="D31" i="41"/>
  <c r="C31" i="41"/>
  <c r="AT18" i="41"/>
  <c r="I30" i="41"/>
  <c r="G30" i="41"/>
  <c r="E30" i="41"/>
  <c r="D30" i="41"/>
  <c r="C30" i="41"/>
  <c r="I29" i="41"/>
  <c r="G29" i="41"/>
  <c r="E29" i="41"/>
  <c r="D29" i="41"/>
  <c r="C29" i="41"/>
  <c r="AT15" i="41"/>
  <c r="I28" i="41"/>
  <c r="G28" i="41"/>
  <c r="E28" i="41"/>
  <c r="D28" i="41"/>
  <c r="C28" i="41"/>
  <c r="AT17" i="41"/>
  <c r="I27" i="41"/>
  <c r="G27" i="41"/>
  <c r="E27" i="41"/>
  <c r="D27" i="41"/>
  <c r="C27" i="41"/>
  <c r="AT16" i="41"/>
  <c r="I26" i="41"/>
  <c r="G26" i="41"/>
  <c r="E26" i="41"/>
  <c r="D26" i="41"/>
  <c r="C26" i="41"/>
  <c r="AT11" i="41"/>
  <c r="I25" i="41"/>
  <c r="G25" i="41"/>
  <c r="E25" i="41"/>
  <c r="D25" i="41"/>
  <c r="C25" i="41"/>
  <c r="AT10" i="41"/>
  <c r="I24" i="41"/>
  <c r="G24" i="41"/>
  <c r="E24" i="41"/>
  <c r="D24" i="41"/>
  <c r="C24" i="41"/>
  <c r="AT9" i="41"/>
  <c r="I6" i="41"/>
  <c r="G6" i="41"/>
  <c r="E6" i="41"/>
  <c r="D6" i="41"/>
  <c r="C6" i="41"/>
  <c r="I23" i="41"/>
  <c r="G23" i="41"/>
  <c r="E23" i="41"/>
  <c r="D23" i="41"/>
  <c r="C23" i="41"/>
  <c r="AT8" i="41"/>
  <c r="I22" i="41"/>
  <c r="G22" i="41"/>
  <c r="E22" i="41"/>
  <c r="D22" i="41"/>
  <c r="C22" i="41"/>
  <c r="I21" i="41"/>
  <c r="G21" i="41"/>
  <c r="E21" i="41"/>
  <c r="D21" i="41"/>
  <c r="C21" i="41"/>
  <c r="I20" i="41"/>
  <c r="G20" i="41"/>
  <c r="E20" i="41"/>
  <c r="D20" i="41"/>
  <c r="C20" i="41"/>
  <c r="AT7" i="41"/>
  <c r="I7" i="41"/>
  <c r="G7" i="41"/>
  <c r="E7" i="41"/>
  <c r="D7" i="41"/>
  <c r="C7" i="41"/>
  <c r="AT6" i="41"/>
  <c r="I5" i="41"/>
  <c r="G5" i="41"/>
  <c r="E5" i="41"/>
  <c r="D5" i="41"/>
  <c r="C5" i="41"/>
  <c r="AT5" i="41"/>
  <c r="G19" i="41"/>
  <c r="D19" i="41"/>
  <c r="F19" i="41" s="1"/>
  <c r="C19" i="41"/>
  <c r="AU343" i="40"/>
  <c r="AU342" i="40"/>
  <c r="AU341" i="40"/>
  <c r="AU340" i="40"/>
  <c r="AU339" i="40"/>
  <c r="AU338" i="40"/>
  <c r="AU337" i="40"/>
  <c r="AU336" i="40"/>
  <c r="AU335" i="40"/>
  <c r="AU334" i="40"/>
  <c r="AU333" i="40"/>
  <c r="AU332" i="40"/>
  <c r="I332" i="40"/>
  <c r="G332" i="40"/>
  <c r="E332" i="40"/>
  <c r="D332" i="40"/>
  <c r="C332" i="40"/>
  <c r="AU331" i="40"/>
  <c r="I331" i="40"/>
  <c r="G331" i="40"/>
  <c r="E331" i="40"/>
  <c r="D331" i="40"/>
  <c r="C331" i="40"/>
  <c r="AU330" i="40"/>
  <c r="I330" i="40"/>
  <c r="G330" i="40"/>
  <c r="E330" i="40"/>
  <c r="D330" i="40"/>
  <c r="C330" i="40"/>
  <c r="AU329" i="40"/>
  <c r="I124" i="40"/>
  <c r="G124" i="40"/>
  <c r="E124" i="40"/>
  <c r="D124" i="40"/>
  <c r="C124" i="40"/>
  <c r="AU328" i="40"/>
  <c r="I329" i="40"/>
  <c r="G329" i="40"/>
  <c r="E329" i="40"/>
  <c r="D329" i="40"/>
  <c r="C329" i="40"/>
  <c r="AU327" i="40"/>
  <c r="I328" i="40"/>
  <c r="G328" i="40"/>
  <c r="E328" i="40"/>
  <c r="D328" i="40"/>
  <c r="C328" i="40"/>
  <c r="AU326" i="40"/>
  <c r="I157" i="40"/>
  <c r="G157" i="40"/>
  <c r="E157" i="40"/>
  <c r="D157" i="40"/>
  <c r="C157" i="40"/>
  <c r="AU325" i="40"/>
  <c r="I327" i="40"/>
  <c r="G327" i="40"/>
  <c r="E327" i="40"/>
  <c r="D327" i="40"/>
  <c r="C327" i="40"/>
  <c r="AU324" i="40"/>
  <c r="I326" i="40"/>
  <c r="G326" i="40"/>
  <c r="E326" i="40"/>
  <c r="D326" i="40"/>
  <c r="C326" i="40"/>
  <c r="AU323" i="40"/>
  <c r="I325" i="40"/>
  <c r="G325" i="40"/>
  <c r="E325" i="40"/>
  <c r="D325" i="40"/>
  <c r="C325" i="40"/>
  <c r="AU322" i="40"/>
  <c r="I324" i="40"/>
  <c r="G324" i="40"/>
  <c r="E324" i="40"/>
  <c r="D324" i="40"/>
  <c r="C324" i="40"/>
  <c r="AU321" i="40"/>
  <c r="I123" i="40"/>
  <c r="G123" i="40"/>
  <c r="E123" i="40"/>
  <c r="D123" i="40"/>
  <c r="C123" i="40"/>
  <c r="AU320" i="40"/>
  <c r="I122" i="40"/>
  <c r="G122" i="40"/>
  <c r="E122" i="40"/>
  <c r="D122" i="40"/>
  <c r="C122" i="40"/>
  <c r="AU319" i="40"/>
  <c r="I323" i="40"/>
  <c r="G323" i="40"/>
  <c r="E323" i="40"/>
  <c r="D323" i="40"/>
  <c r="C323" i="40"/>
  <c r="AU318" i="40"/>
  <c r="I131" i="40"/>
  <c r="G131" i="40"/>
  <c r="E131" i="40"/>
  <c r="D131" i="40"/>
  <c r="C131" i="40"/>
  <c r="AU317" i="40"/>
  <c r="I322" i="40"/>
  <c r="G322" i="40"/>
  <c r="E322" i="40"/>
  <c r="D322" i="40"/>
  <c r="C322" i="40"/>
  <c r="AU316" i="40"/>
  <c r="I130" i="40"/>
  <c r="G130" i="40"/>
  <c r="E130" i="40"/>
  <c r="D130" i="40"/>
  <c r="C130" i="40"/>
  <c r="AU315" i="40"/>
  <c r="I321" i="40"/>
  <c r="G321" i="40"/>
  <c r="E321" i="40"/>
  <c r="D321" i="40"/>
  <c r="C321" i="40"/>
  <c r="AU314" i="40"/>
  <c r="I121" i="40"/>
  <c r="G121" i="40"/>
  <c r="E121" i="40"/>
  <c r="D121" i="40"/>
  <c r="C121" i="40"/>
  <c r="AU313" i="40"/>
  <c r="I320" i="40"/>
  <c r="G320" i="40"/>
  <c r="E320" i="40"/>
  <c r="D320" i="40"/>
  <c r="C320" i="40"/>
  <c r="AU312" i="40"/>
  <c r="I319" i="40"/>
  <c r="G319" i="40"/>
  <c r="E319" i="40"/>
  <c r="D319" i="40"/>
  <c r="C319" i="40"/>
  <c r="AU311" i="40"/>
  <c r="I318" i="40"/>
  <c r="G318" i="40"/>
  <c r="E318" i="40"/>
  <c r="D318" i="40"/>
  <c r="C318" i="40"/>
  <c r="AU310" i="40"/>
  <c r="I317" i="40"/>
  <c r="G317" i="40"/>
  <c r="E317" i="40"/>
  <c r="D317" i="40"/>
  <c r="C317" i="40"/>
  <c r="AU309" i="40"/>
  <c r="I316" i="40"/>
  <c r="G316" i="40"/>
  <c r="E316" i="40"/>
  <c r="D316" i="40"/>
  <c r="C316" i="40"/>
  <c r="AU308" i="40"/>
  <c r="I120" i="40"/>
  <c r="G120" i="40"/>
  <c r="E120" i="40"/>
  <c r="D120" i="40"/>
  <c r="C120" i="40"/>
  <c r="AU307" i="40"/>
  <c r="I315" i="40"/>
  <c r="G315" i="40"/>
  <c r="E315" i="40"/>
  <c r="D315" i="40"/>
  <c r="C315" i="40"/>
  <c r="AU306" i="40"/>
  <c r="I314" i="40"/>
  <c r="G314" i="40"/>
  <c r="E314" i="40"/>
  <c r="D314" i="40"/>
  <c r="C314" i="40"/>
  <c r="AU305" i="40"/>
  <c r="I313" i="40"/>
  <c r="G313" i="40"/>
  <c r="E313" i="40"/>
  <c r="D313" i="40"/>
  <c r="C313" i="40"/>
  <c r="AU304" i="40"/>
  <c r="I129" i="40"/>
  <c r="G129" i="40"/>
  <c r="E129" i="40"/>
  <c r="D129" i="40"/>
  <c r="C129" i="40"/>
  <c r="AU303" i="40"/>
  <c r="I128" i="40"/>
  <c r="G128" i="40"/>
  <c r="E128" i="40"/>
  <c r="D128" i="40"/>
  <c r="C128" i="40"/>
  <c r="AU302" i="40"/>
  <c r="I119" i="40"/>
  <c r="G119" i="40"/>
  <c r="E119" i="40"/>
  <c r="D119" i="40"/>
  <c r="C119" i="40"/>
  <c r="AU301" i="40"/>
  <c r="I118" i="40"/>
  <c r="G118" i="40"/>
  <c r="E118" i="40"/>
  <c r="D118" i="40"/>
  <c r="C118" i="40"/>
  <c r="AU300" i="40"/>
  <c r="I147" i="40"/>
  <c r="G147" i="40"/>
  <c r="E147" i="40"/>
  <c r="D147" i="40"/>
  <c r="C147" i="40"/>
  <c r="AU299" i="40"/>
  <c r="I227" i="40"/>
  <c r="G227" i="40"/>
  <c r="E227" i="40"/>
  <c r="D227" i="40"/>
  <c r="C227" i="40"/>
  <c r="AU298" i="40"/>
  <c r="I226" i="40"/>
  <c r="G226" i="40"/>
  <c r="E226" i="40"/>
  <c r="D226" i="40"/>
  <c r="C226" i="40"/>
  <c r="AU297" i="40"/>
  <c r="I146" i="40"/>
  <c r="G146" i="40"/>
  <c r="E146" i="40"/>
  <c r="D146" i="40"/>
  <c r="C146" i="40"/>
  <c r="AU296" i="40"/>
  <c r="G312" i="40"/>
  <c r="E312" i="40"/>
  <c r="D312" i="40"/>
  <c r="F312" i="40" s="1"/>
  <c r="C312" i="40"/>
  <c r="AU295" i="40"/>
  <c r="AU294" i="40"/>
  <c r="I216" i="40"/>
  <c r="G216" i="40"/>
  <c r="E216" i="40"/>
  <c r="D216" i="40"/>
  <c r="C216" i="40"/>
  <c r="AU293" i="40"/>
  <c r="I97" i="40"/>
  <c r="G97" i="40"/>
  <c r="E97" i="40"/>
  <c r="D97" i="40"/>
  <c r="C97" i="40"/>
  <c r="AU292" i="40"/>
  <c r="I145" i="40"/>
  <c r="G145" i="40"/>
  <c r="E145" i="40"/>
  <c r="D145" i="40"/>
  <c r="C145" i="40"/>
  <c r="AU291" i="40"/>
  <c r="I19" i="40"/>
  <c r="E19" i="40"/>
  <c r="D19" i="40"/>
  <c r="C19" i="40"/>
  <c r="AU290" i="40"/>
  <c r="I18" i="40"/>
  <c r="E18" i="40"/>
  <c r="D18" i="40"/>
  <c r="C18" i="40"/>
  <c r="AU289" i="40"/>
  <c r="I17" i="40"/>
  <c r="E17" i="40"/>
  <c r="D17" i="40"/>
  <c r="C17" i="40"/>
  <c r="AU288" i="40"/>
  <c r="I215" i="40"/>
  <c r="E215" i="40"/>
  <c r="D215" i="40"/>
  <c r="C215" i="40"/>
  <c r="AU287" i="40"/>
  <c r="I214" i="40"/>
  <c r="E214" i="40"/>
  <c r="D214" i="40"/>
  <c r="C214" i="40"/>
  <c r="AU286" i="40"/>
  <c r="E14" i="40"/>
  <c r="D14" i="40"/>
  <c r="C14" i="40"/>
  <c r="AU285" i="40"/>
  <c r="I13" i="40"/>
  <c r="E13" i="40"/>
  <c r="D13" i="40"/>
  <c r="C13" i="40"/>
  <c r="AU284" i="40"/>
  <c r="I225" i="40"/>
  <c r="E225" i="40"/>
  <c r="D225" i="40"/>
  <c r="C225" i="40"/>
  <c r="AU283" i="40"/>
  <c r="I224" i="40"/>
  <c r="E224" i="40"/>
  <c r="D224" i="40"/>
  <c r="C224" i="40"/>
  <c r="AU282" i="40"/>
  <c r="G16" i="40"/>
  <c r="E16" i="40"/>
  <c r="D16" i="40"/>
  <c r="C16" i="40"/>
  <c r="AU281" i="40"/>
  <c r="I311" i="40"/>
  <c r="G311" i="40"/>
  <c r="E311" i="40"/>
  <c r="D311" i="40"/>
  <c r="C311" i="40"/>
  <c r="AU280" i="40"/>
  <c r="I41" i="40"/>
  <c r="G41" i="40"/>
  <c r="E41" i="40"/>
  <c r="D41" i="40"/>
  <c r="C41" i="40"/>
  <c r="AU279" i="40"/>
  <c r="I310" i="40"/>
  <c r="G310" i="40"/>
  <c r="E310" i="40"/>
  <c r="D310" i="40"/>
  <c r="C310" i="40"/>
  <c r="AU278" i="40"/>
  <c r="I309" i="40"/>
  <c r="G309" i="40"/>
  <c r="E309" i="40"/>
  <c r="D309" i="40"/>
  <c r="C309" i="40"/>
  <c r="AU277" i="40"/>
  <c r="I308" i="40"/>
  <c r="G308" i="40"/>
  <c r="E308" i="40"/>
  <c r="D308" i="40"/>
  <c r="C308" i="40"/>
  <c r="AU276" i="40"/>
  <c r="I307" i="40"/>
  <c r="G307" i="40"/>
  <c r="E307" i="40"/>
  <c r="D307" i="40"/>
  <c r="C307" i="40"/>
  <c r="AU275" i="40"/>
  <c r="I306" i="40"/>
  <c r="G306" i="40"/>
  <c r="E306" i="40"/>
  <c r="D306" i="40"/>
  <c r="C306" i="40"/>
  <c r="AU274" i="40"/>
  <c r="I305" i="40"/>
  <c r="G305" i="40"/>
  <c r="E305" i="40"/>
  <c r="D305" i="40"/>
  <c r="C305" i="40"/>
  <c r="AU273" i="40"/>
  <c r="I304" i="40"/>
  <c r="G304" i="40"/>
  <c r="E304" i="40"/>
  <c r="D304" i="40"/>
  <c r="C304" i="40"/>
  <c r="AU272" i="40"/>
  <c r="I303" i="40"/>
  <c r="G303" i="40"/>
  <c r="E303" i="40"/>
  <c r="D303" i="40"/>
  <c r="C303" i="40"/>
  <c r="AU271" i="40"/>
  <c r="I302" i="40"/>
  <c r="G302" i="40"/>
  <c r="E302" i="40"/>
  <c r="D302" i="40"/>
  <c r="C302" i="40"/>
  <c r="AU270" i="40"/>
  <c r="I301" i="40"/>
  <c r="G301" i="40"/>
  <c r="E301" i="40"/>
  <c r="D301" i="40"/>
  <c r="C301" i="40"/>
  <c r="AU269" i="40"/>
  <c r="I300" i="40"/>
  <c r="G300" i="40"/>
  <c r="E300" i="40"/>
  <c r="D300" i="40"/>
  <c r="C300" i="40"/>
  <c r="AU268" i="40"/>
  <c r="I299" i="40"/>
  <c r="G299" i="40"/>
  <c r="E299" i="40"/>
  <c r="D299" i="40"/>
  <c r="C299" i="40"/>
  <c r="AU267" i="40"/>
  <c r="I298" i="40"/>
  <c r="G298" i="40"/>
  <c r="E298" i="40"/>
  <c r="D298" i="40"/>
  <c r="C298" i="40"/>
  <c r="AU266" i="40"/>
  <c r="I297" i="40"/>
  <c r="G297" i="40"/>
  <c r="E297" i="40"/>
  <c r="D297" i="40"/>
  <c r="C297" i="40"/>
  <c r="AU265" i="40"/>
  <c r="I296" i="40"/>
  <c r="G296" i="40"/>
  <c r="E296" i="40"/>
  <c r="D296" i="40"/>
  <c r="C296" i="40"/>
  <c r="AU264" i="40"/>
  <c r="I27" i="40"/>
  <c r="G27" i="40"/>
  <c r="E27" i="40"/>
  <c r="D27" i="40"/>
  <c r="C27" i="40"/>
  <c r="AU263" i="40"/>
  <c r="I295" i="40"/>
  <c r="G295" i="40"/>
  <c r="E295" i="40"/>
  <c r="D295" i="40"/>
  <c r="C295" i="40"/>
  <c r="AU262" i="40"/>
  <c r="I26" i="40"/>
  <c r="G26" i="40"/>
  <c r="E26" i="40"/>
  <c r="D26" i="40"/>
  <c r="C26" i="40"/>
  <c r="AU261" i="40"/>
  <c r="I50" i="40"/>
  <c r="G50" i="40"/>
  <c r="E50" i="40"/>
  <c r="D50" i="40"/>
  <c r="C50" i="40"/>
  <c r="AU260" i="40"/>
  <c r="I40" i="40"/>
  <c r="G40" i="40"/>
  <c r="E40" i="40"/>
  <c r="D40" i="40"/>
  <c r="C40" i="40"/>
  <c r="AU259" i="40"/>
  <c r="I39" i="40"/>
  <c r="G39" i="40"/>
  <c r="E39" i="40"/>
  <c r="D39" i="40"/>
  <c r="C39" i="40"/>
  <c r="AU258" i="40"/>
  <c r="I294" i="40"/>
  <c r="G294" i="40"/>
  <c r="E294" i="40"/>
  <c r="D294" i="40"/>
  <c r="C294" i="40"/>
  <c r="AU257" i="40"/>
  <c r="I293" i="40"/>
  <c r="G293" i="40"/>
  <c r="E293" i="40"/>
  <c r="D293" i="40"/>
  <c r="C293" i="40"/>
  <c r="AU256" i="40"/>
  <c r="I292" i="40"/>
  <c r="G292" i="40"/>
  <c r="E292" i="40"/>
  <c r="D292" i="40"/>
  <c r="C292" i="40"/>
  <c r="AU255" i="40"/>
  <c r="I291" i="40"/>
  <c r="G291" i="40"/>
  <c r="E291" i="40"/>
  <c r="D291" i="40"/>
  <c r="C291" i="40"/>
  <c r="AU254" i="40"/>
  <c r="I290" i="40"/>
  <c r="G290" i="40"/>
  <c r="E290" i="40"/>
  <c r="D290" i="40"/>
  <c r="C290" i="40"/>
  <c r="AU253" i="40"/>
  <c r="I49" i="40"/>
  <c r="G49" i="40"/>
  <c r="E49" i="40"/>
  <c r="D49" i="40"/>
  <c r="C49" i="40"/>
  <c r="AU252" i="40"/>
  <c r="I20" i="40"/>
  <c r="G20" i="40"/>
  <c r="E20" i="40"/>
  <c r="D20" i="40"/>
  <c r="C20" i="40"/>
  <c r="AU251" i="40"/>
  <c r="I213" i="40"/>
  <c r="G213" i="40"/>
  <c r="E213" i="40"/>
  <c r="D213" i="40"/>
  <c r="C213" i="40"/>
  <c r="AU250" i="40"/>
  <c r="I48" i="40"/>
  <c r="G48" i="40"/>
  <c r="E48" i="40"/>
  <c r="D48" i="40"/>
  <c r="C48" i="40"/>
  <c r="AU249" i="40"/>
  <c r="I289" i="40"/>
  <c r="G289" i="40"/>
  <c r="E289" i="40"/>
  <c r="D289" i="40"/>
  <c r="C289" i="40"/>
  <c r="AU248" i="40"/>
  <c r="I223" i="40"/>
  <c r="G223" i="40"/>
  <c r="E223" i="40"/>
  <c r="D223" i="40"/>
  <c r="C223" i="40"/>
  <c r="AU247" i="40"/>
  <c r="I288" i="40"/>
  <c r="G288" i="40"/>
  <c r="E288" i="40"/>
  <c r="D288" i="40"/>
  <c r="C288" i="40"/>
  <c r="AU246" i="40"/>
  <c r="I96" i="40"/>
  <c r="G96" i="40"/>
  <c r="E96" i="40"/>
  <c r="D96" i="40"/>
  <c r="C96" i="40"/>
  <c r="AU245" i="40"/>
  <c r="I222" i="40"/>
  <c r="G222" i="40"/>
  <c r="E222" i="40"/>
  <c r="D222" i="40"/>
  <c r="C222" i="40"/>
  <c r="AU244" i="40"/>
  <c r="I287" i="40"/>
  <c r="G287" i="40"/>
  <c r="E287" i="40"/>
  <c r="D287" i="40"/>
  <c r="C287" i="40"/>
  <c r="AU243" i="40"/>
  <c r="I111" i="40"/>
  <c r="G111" i="40"/>
  <c r="E111" i="40"/>
  <c r="D111" i="40"/>
  <c r="C111" i="40"/>
  <c r="AU242" i="40"/>
  <c r="I221" i="40"/>
  <c r="G221" i="40"/>
  <c r="E221" i="40"/>
  <c r="D221" i="40"/>
  <c r="C221" i="40"/>
  <c r="AU241" i="40"/>
  <c r="I110" i="40"/>
  <c r="G110" i="40"/>
  <c r="E110" i="40"/>
  <c r="D110" i="40"/>
  <c r="C110" i="40"/>
  <c r="AU240" i="40"/>
  <c r="I109" i="40"/>
  <c r="G109" i="40"/>
  <c r="E109" i="40"/>
  <c r="D109" i="40"/>
  <c r="C109" i="40"/>
  <c r="AU239" i="40"/>
  <c r="I108" i="40"/>
  <c r="G108" i="40"/>
  <c r="E108" i="40"/>
  <c r="D108" i="40"/>
  <c r="C108" i="40"/>
  <c r="AU238" i="40"/>
  <c r="I95" i="40"/>
  <c r="G95" i="40"/>
  <c r="E95" i="40"/>
  <c r="D95" i="40"/>
  <c r="C95" i="40"/>
  <c r="AU237" i="40"/>
  <c r="I107" i="40"/>
  <c r="G107" i="40"/>
  <c r="E107" i="40"/>
  <c r="D107" i="40"/>
  <c r="C107" i="40"/>
  <c r="AU236" i="40"/>
  <c r="I286" i="40"/>
  <c r="G286" i="40"/>
  <c r="E286" i="40"/>
  <c r="D286" i="40"/>
  <c r="C286" i="40"/>
  <c r="AU235" i="40"/>
  <c r="I106" i="40"/>
  <c r="G106" i="40"/>
  <c r="E106" i="40"/>
  <c r="D106" i="40"/>
  <c r="C106" i="40"/>
  <c r="AU234" i="40"/>
  <c r="I62" i="40"/>
  <c r="G62" i="40"/>
  <c r="E62" i="40"/>
  <c r="D62" i="40"/>
  <c r="C62" i="40"/>
  <c r="AU233" i="40"/>
  <c r="I220" i="40"/>
  <c r="G220" i="40"/>
  <c r="E220" i="40"/>
  <c r="D220" i="40"/>
  <c r="C220" i="40"/>
  <c r="AU232" i="40"/>
  <c r="I156" i="40"/>
  <c r="G156" i="40"/>
  <c r="E156" i="40"/>
  <c r="D156" i="40"/>
  <c r="C156" i="40"/>
  <c r="AU231" i="40"/>
  <c r="I105" i="40"/>
  <c r="G105" i="40"/>
  <c r="E105" i="40"/>
  <c r="D105" i="40"/>
  <c r="C105" i="40"/>
  <c r="AU230" i="40"/>
  <c r="I104" i="40"/>
  <c r="G104" i="40"/>
  <c r="E104" i="40"/>
  <c r="D104" i="40"/>
  <c r="C104" i="40"/>
  <c r="AU229" i="40"/>
  <c r="I94" i="40"/>
  <c r="G94" i="40"/>
  <c r="E94" i="40"/>
  <c r="D94" i="40"/>
  <c r="C94" i="40"/>
  <c r="AU228" i="40"/>
  <c r="I61" i="40"/>
  <c r="G61" i="40"/>
  <c r="E61" i="40"/>
  <c r="D61" i="40"/>
  <c r="C61" i="40"/>
  <c r="AU227" i="40"/>
  <c r="I25" i="40"/>
  <c r="G25" i="40"/>
  <c r="E25" i="40"/>
  <c r="D25" i="40"/>
  <c r="C25" i="40"/>
  <c r="AU226" i="40"/>
  <c r="I219" i="40"/>
  <c r="G219" i="40"/>
  <c r="E219" i="40"/>
  <c r="D219" i="40"/>
  <c r="C219" i="40"/>
  <c r="AU225" i="40"/>
  <c r="I285" i="40"/>
  <c r="G285" i="40"/>
  <c r="E285" i="40"/>
  <c r="D285" i="40"/>
  <c r="C285" i="40"/>
  <c r="AU224" i="40"/>
  <c r="I212" i="40"/>
  <c r="G212" i="40"/>
  <c r="E212" i="40"/>
  <c r="D212" i="40"/>
  <c r="C212" i="40"/>
  <c r="AU223" i="40"/>
  <c r="I93" i="40"/>
  <c r="G93" i="40"/>
  <c r="E93" i="40"/>
  <c r="D93" i="40"/>
  <c r="C93" i="40"/>
  <c r="AU222" i="40"/>
  <c r="I103" i="40"/>
  <c r="G103" i="40"/>
  <c r="E103" i="40"/>
  <c r="D103" i="40"/>
  <c r="C103" i="40"/>
  <c r="AU221" i="40"/>
  <c r="I102" i="40"/>
  <c r="G102" i="40"/>
  <c r="E102" i="40"/>
  <c r="D102" i="40"/>
  <c r="C102" i="40"/>
  <c r="AU220" i="40"/>
  <c r="I284" i="40"/>
  <c r="G284" i="40"/>
  <c r="E284" i="40"/>
  <c r="D284" i="40"/>
  <c r="C284" i="40"/>
  <c r="AU219" i="40"/>
  <c r="I101" i="40"/>
  <c r="G101" i="40"/>
  <c r="E101" i="40"/>
  <c r="D101" i="40"/>
  <c r="C101" i="40"/>
  <c r="AU218" i="40"/>
  <c r="I87" i="40"/>
  <c r="G87" i="40"/>
  <c r="E87" i="40"/>
  <c r="D87" i="40"/>
  <c r="C87" i="40"/>
  <c r="AU217" i="40"/>
  <c r="I283" i="40"/>
  <c r="G283" i="40"/>
  <c r="E283" i="40"/>
  <c r="D283" i="40"/>
  <c r="C283" i="40"/>
  <c r="AU216" i="40"/>
  <c r="I282" i="40"/>
  <c r="G282" i="40"/>
  <c r="E282" i="40"/>
  <c r="D282" i="40"/>
  <c r="C282" i="40"/>
  <c r="AU215" i="40"/>
  <c r="I211" i="40"/>
  <c r="G211" i="40"/>
  <c r="E211" i="40"/>
  <c r="D211" i="40"/>
  <c r="C211" i="40"/>
  <c r="AU214" i="40"/>
  <c r="I100" i="40"/>
  <c r="G100" i="40"/>
  <c r="E100" i="40"/>
  <c r="D100" i="40"/>
  <c r="C100" i="40"/>
  <c r="AU213" i="40"/>
  <c r="I92" i="40"/>
  <c r="G92" i="40"/>
  <c r="E92" i="40"/>
  <c r="D92" i="40"/>
  <c r="C92" i="40"/>
  <c r="AU212" i="40"/>
  <c r="I218" i="40"/>
  <c r="G218" i="40"/>
  <c r="E218" i="40"/>
  <c r="D218" i="40"/>
  <c r="C218" i="40"/>
  <c r="AU211" i="40"/>
  <c r="I117" i="40"/>
  <c r="G117" i="40"/>
  <c r="E117" i="40"/>
  <c r="D117" i="40"/>
  <c r="C117" i="40"/>
  <c r="AU210" i="40"/>
  <c r="I210" i="40"/>
  <c r="G210" i="40"/>
  <c r="E210" i="40"/>
  <c r="D210" i="40"/>
  <c r="C210" i="40"/>
  <c r="AU209" i="40"/>
  <c r="I209" i="40"/>
  <c r="G209" i="40"/>
  <c r="E209" i="40"/>
  <c r="D209" i="40"/>
  <c r="C209" i="40"/>
  <c r="AU208" i="40"/>
  <c r="I47" i="40"/>
  <c r="G47" i="40"/>
  <c r="E47" i="40"/>
  <c r="D47" i="40"/>
  <c r="C47" i="40"/>
  <c r="AU207" i="40"/>
  <c r="I208" i="40"/>
  <c r="G208" i="40"/>
  <c r="E208" i="40"/>
  <c r="D208" i="40"/>
  <c r="C208" i="40"/>
  <c r="AU206" i="40"/>
  <c r="I207" i="40"/>
  <c r="G207" i="40"/>
  <c r="E207" i="40"/>
  <c r="D207" i="40"/>
  <c r="C207" i="40"/>
  <c r="AU205" i="40"/>
  <c r="I206" i="40"/>
  <c r="G206" i="40"/>
  <c r="E206" i="40"/>
  <c r="D206" i="40"/>
  <c r="C206" i="40"/>
  <c r="AU204" i="40"/>
  <c r="I91" i="40"/>
  <c r="G91" i="40"/>
  <c r="E91" i="40"/>
  <c r="D91" i="40"/>
  <c r="C91" i="40"/>
  <c r="AU203" i="40"/>
  <c r="I99" i="40"/>
  <c r="G99" i="40"/>
  <c r="E99" i="40"/>
  <c r="D99" i="40"/>
  <c r="C99" i="40"/>
  <c r="AU202" i="40"/>
  <c r="I281" i="40"/>
  <c r="G281" i="40"/>
  <c r="E281" i="40"/>
  <c r="D281" i="40"/>
  <c r="C281" i="40"/>
  <c r="AU201" i="40"/>
  <c r="AU200" i="40"/>
  <c r="AU199" i="40"/>
  <c r="I90" i="40"/>
  <c r="G90" i="40"/>
  <c r="E90" i="40"/>
  <c r="D90" i="40"/>
  <c r="C90" i="40"/>
  <c r="AU198" i="40"/>
  <c r="I98" i="40"/>
  <c r="G98" i="40"/>
  <c r="E98" i="40"/>
  <c r="D98" i="40"/>
  <c r="C98" i="40"/>
  <c r="AU197" i="40"/>
  <c r="I205" i="40"/>
  <c r="G205" i="40"/>
  <c r="E205" i="40"/>
  <c r="D205" i="40"/>
  <c r="C205" i="40"/>
  <c r="AU196" i="40"/>
  <c r="I60" i="40"/>
  <c r="G60" i="40"/>
  <c r="E60" i="40"/>
  <c r="D60" i="40"/>
  <c r="C60" i="40"/>
  <c r="AU195" i="40"/>
  <c r="I204" i="40"/>
  <c r="G204" i="40"/>
  <c r="E204" i="40"/>
  <c r="D204" i="40"/>
  <c r="C204" i="40"/>
  <c r="AU194" i="40"/>
  <c r="I203" i="40"/>
  <c r="G203" i="40"/>
  <c r="E203" i="40"/>
  <c r="D203" i="40"/>
  <c r="C203" i="40"/>
  <c r="AU193" i="40"/>
  <c r="I202" i="40"/>
  <c r="G202" i="40"/>
  <c r="E202" i="40"/>
  <c r="D202" i="40"/>
  <c r="C202" i="40"/>
  <c r="AU192" i="40"/>
  <c r="I201" i="40"/>
  <c r="G201" i="40"/>
  <c r="E201" i="40"/>
  <c r="D201" i="40"/>
  <c r="C201" i="40"/>
  <c r="AU191" i="40"/>
  <c r="G6" i="40"/>
  <c r="E6" i="40"/>
  <c r="D6" i="40"/>
  <c r="C6" i="40"/>
  <c r="AU190" i="40"/>
  <c r="AU189" i="40"/>
  <c r="I280" i="40"/>
  <c r="G280" i="40"/>
  <c r="E280" i="40"/>
  <c r="D280" i="40"/>
  <c r="C280" i="40"/>
  <c r="AU188" i="40"/>
  <c r="I279" i="40"/>
  <c r="G279" i="40"/>
  <c r="E279" i="40"/>
  <c r="D279" i="40"/>
  <c r="C279" i="40"/>
  <c r="AU187" i="40"/>
  <c r="I278" i="40"/>
  <c r="G278" i="40"/>
  <c r="E278" i="40"/>
  <c r="D278" i="40"/>
  <c r="C278" i="40"/>
  <c r="AU186" i="40"/>
  <c r="I277" i="40"/>
  <c r="G277" i="40"/>
  <c r="E277" i="40"/>
  <c r="D277" i="40"/>
  <c r="C277" i="40"/>
  <c r="AU185" i="40"/>
  <c r="I38" i="40"/>
  <c r="G38" i="40"/>
  <c r="E38" i="40"/>
  <c r="D38" i="40"/>
  <c r="C38" i="40"/>
  <c r="AU184" i="40"/>
  <c r="I276" i="40"/>
  <c r="G276" i="40"/>
  <c r="E276" i="40"/>
  <c r="D276" i="40"/>
  <c r="C276" i="40"/>
  <c r="AU183" i="40"/>
  <c r="I46" i="40"/>
  <c r="G46" i="40"/>
  <c r="E46" i="40"/>
  <c r="D46" i="40"/>
  <c r="C46" i="40"/>
  <c r="AU182" i="40"/>
  <c r="I275" i="40"/>
  <c r="G275" i="40"/>
  <c r="E275" i="40"/>
  <c r="D275" i="40"/>
  <c r="C275" i="40"/>
  <c r="AU181" i="40"/>
  <c r="I37" i="40"/>
  <c r="G37" i="40"/>
  <c r="E37" i="40"/>
  <c r="D37" i="40"/>
  <c r="C37" i="40"/>
  <c r="AU180" i="40"/>
  <c r="I274" i="40"/>
  <c r="G274" i="40"/>
  <c r="E274" i="40"/>
  <c r="D274" i="40"/>
  <c r="C274" i="40"/>
  <c r="AU179" i="40"/>
  <c r="I45" i="40"/>
  <c r="G45" i="40"/>
  <c r="E45" i="40"/>
  <c r="D45" i="40"/>
  <c r="C45" i="40"/>
  <c r="AU178" i="40"/>
  <c r="I273" i="40"/>
  <c r="G273" i="40"/>
  <c r="E273" i="40"/>
  <c r="D273" i="40"/>
  <c r="C273" i="40"/>
  <c r="AU177" i="40"/>
  <c r="I272" i="40"/>
  <c r="G272" i="40"/>
  <c r="E272" i="40"/>
  <c r="D272" i="40"/>
  <c r="C272" i="40"/>
  <c r="AU176" i="40"/>
  <c r="I271" i="40"/>
  <c r="G271" i="40"/>
  <c r="E271" i="40"/>
  <c r="D271" i="40"/>
  <c r="C271" i="40"/>
  <c r="AU175" i="40"/>
  <c r="I270" i="40"/>
  <c r="G270" i="40"/>
  <c r="E270" i="40"/>
  <c r="D270" i="40"/>
  <c r="C270" i="40"/>
  <c r="AU174" i="40"/>
  <c r="I44" i="40"/>
  <c r="G44" i="40"/>
  <c r="E44" i="40"/>
  <c r="D44" i="40"/>
  <c r="C44" i="40"/>
  <c r="AU173" i="40"/>
  <c r="I43" i="40"/>
  <c r="G43" i="40"/>
  <c r="E43" i="40"/>
  <c r="D43" i="40"/>
  <c r="C43" i="40"/>
  <c r="AU172" i="40"/>
  <c r="G5" i="40"/>
  <c r="E5" i="40"/>
  <c r="D5" i="40"/>
  <c r="C5" i="40"/>
  <c r="AU171" i="40"/>
  <c r="I75" i="40"/>
  <c r="G75" i="40"/>
  <c r="E75" i="40"/>
  <c r="D75" i="40"/>
  <c r="C75" i="40"/>
  <c r="AU170" i="40"/>
  <c r="I269" i="40"/>
  <c r="G269" i="40"/>
  <c r="E269" i="40"/>
  <c r="D269" i="40"/>
  <c r="C269" i="40"/>
  <c r="AU169" i="40"/>
  <c r="I268" i="40"/>
  <c r="G268" i="40"/>
  <c r="E268" i="40"/>
  <c r="D268" i="40"/>
  <c r="C268" i="40"/>
  <c r="AU168" i="40"/>
  <c r="I74" i="40"/>
  <c r="G74" i="40"/>
  <c r="E74" i="40"/>
  <c r="D74" i="40"/>
  <c r="C74" i="40"/>
  <c r="AU167" i="40"/>
  <c r="I73" i="40"/>
  <c r="G73" i="40"/>
  <c r="E73" i="40"/>
  <c r="D73" i="40"/>
  <c r="C73" i="40"/>
  <c r="AU166" i="40"/>
  <c r="I267" i="40"/>
  <c r="G267" i="40"/>
  <c r="E267" i="40"/>
  <c r="D267" i="40"/>
  <c r="C267" i="40"/>
  <c r="AU165" i="40"/>
  <c r="I266" i="40"/>
  <c r="G266" i="40"/>
  <c r="E266" i="40"/>
  <c r="D266" i="40"/>
  <c r="C266" i="40"/>
  <c r="AU164" i="40"/>
  <c r="I265" i="40"/>
  <c r="G265" i="40"/>
  <c r="E265" i="40"/>
  <c r="D265" i="40"/>
  <c r="C265" i="40"/>
  <c r="AU163" i="40"/>
  <c r="I264" i="40"/>
  <c r="G264" i="40"/>
  <c r="E264" i="40"/>
  <c r="D264" i="40"/>
  <c r="C264" i="40"/>
  <c r="AU162" i="40"/>
  <c r="I263" i="40"/>
  <c r="G263" i="40"/>
  <c r="E263" i="40"/>
  <c r="D263" i="40"/>
  <c r="C263" i="40"/>
  <c r="AU161" i="40"/>
  <c r="I262" i="40"/>
  <c r="G262" i="40"/>
  <c r="E262" i="40"/>
  <c r="D262" i="40"/>
  <c r="C262" i="40"/>
  <c r="AU160" i="40"/>
  <c r="I261" i="40"/>
  <c r="G261" i="40"/>
  <c r="E261" i="40"/>
  <c r="D261" i="40"/>
  <c r="C261" i="40"/>
  <c r="AU159" i="40"/>
  <c r="I260" i="40"/>
  <c r="G260" i="40"/>
  <c r="E260" i="40"/>
  <c r="D260" i="40"/>
  <c r="C260" i="40"/>
  <c r="AU158" i="40"/>
  <c r="I59" i="40"/>
  <c r="G59" i="40"/>
  <c r="E59" i="40"/>
  <c r="D59" i="40"/>
  <c r="C59" i="40"/>
  <c r="AU157" i="40"/>
  <c r="I72" i="40"/>
  <c r="G72" i="40"/>
  <c r="E72" i="40"/>
  <c r="D72" i="40"/>
  <c r="C72" i="40"/>
  <c r="AU156" i="40"/>
  <c r="I259" i="40"/>
  <c r="G259" i="40"/>
  <c r="E259" i="40"/>
  <c r="D259" i="40"/>
  <c r="C259" i="40"/>
  <c r="AU155" i="40"/>
  <c r="I258" i="40"/>
  <c r="G258" i="40"/>
  <c r="E258" i="40"/>
  <c r="D258" i="40"/>
  <c r="C258" i="40"/>
  <c r="AU154" i="40"/>
  <c r="I257" i="40"/>
  <c r="G257" i="40"/>
  <c r="E257" i="40"/>
  <c r="D257" i="40"/>
  <c r="C257" i="40"/>
  <c r="AU153" i="40"/>
  <c r="I256" i="40"/>
  <c r="G256" i="40"/>
  <c r="E256" i="40"/>
  <c r="D256" i="40"/>
  <c r="C256" i="40"/>
  <c r="AU152" i="40"/>
  <c r="I71" i="40"/>
  <c r="G71" i="40"/>
  <c r="E71" i="40"/>
  <c r="D71" i="40"/>
  <c r="C71" i="40"/>
  <c r="AU151" i="40"/>
  <c r="I255" i="40"/>
  <c r="G255" i="40"/>
  <c r="E255" i="40"/>
  <c r="D255" i="40"/>
  <c r="C255" i="40"/>
  <c r="AU150" i="40"/>
  <c r="I254" i="40"/>
  <c r="G254" i="40"/>
  <c r="E254" i="40"/>
  <c r="D254" i="40"/>
  <c r="C254" i="40"/>
  <c r="AU149" i="40"/>
  <c r="I70" i="40"/>
  <c r="G70" i="40"/>
  <c r="E70" i="40"/>
  <c r="D70" i="40"/>
  <c r="C70" i="40"/>
  <c r="AU148" i="40"/>
  <c r="I253" i="40"/>
  <c r="G253" i="40"/>
  <c r="E253" i="40"/>
  <c r="D253" i="40"/>
  <c r="C253" i="40"/>
  <c r="AU147" i="40"/>
  <c r="I69" i="40"/>
  <c r="G69" i="40"/>
  <c r="E69" i="40"/>
  <c r="D69" i="40"/>
  <c r="C69" i="40"/>
  <c r="AU146" i="40"/>
  <c r="I68" i="40"/>
  <c r="G68" i="40"/>
  <c r="E68" i="40"/>
  <c r="D68" i="40"/>
  <c r="C68" i="40"/>
  <c r="AU145" i="40"/>
  <c r="I58" i="40"/>
  <c r="G58" i="40"/>
  <c r="E58" i="40"/>
  <c r="D58" i="40"/>
  <c r="C58" i="40"/>
  <c r="AU144" i="40"/>
  <c r="I67" i="40"/>
  <c r="G67" i="40"/>
  <c r="E67" i="40"/>
  <c r="D67" i="40"/>
  <c r="C67" i="40"/>
  <c r="AU143" i="40"/>
  <c r="I57" i="40"/>
  <c r="G57" i="40"/>
  <c r="E57" i="40"/>
  <c r="D57" i="40"/>
  <c r="C57" i="40"/>
  <c r="AU142" i="40"/>
  <c r="I66" i="40"/>
  <c r="G66" i="40"/>
  <c r="E66" i="40"/>
  <c r="D66" i="40"/>
  <c r="C66" i="40"/>
  <c r="AU141" i="40"/>
  <c r="I56" i="40"/>
  <c r="G56" i="40"/>
  <c r="E56" i="40"/>
  <c r="D56" i="40"/>
  <c r="C56" i="40"/>
  <c r="AU140" i="40"/>
  <c r="I55" i="40"/>
  <c r="G55" i="40"/>
  <c r="E55" i="40"/>
  <c r="D55" i="40"/>
  <c r="C55" i="40"/>
  <c r="AU139" i="40"/>
  <c r="I252" i="40"/>
  <c r="G252" i="40"/>
  <c r="E252" i="40"/>
  <c r="D252" i="40"/>
  <c r="C252" i="40"/>
  <c r="AU138" i="40"/>
  <c r="I65" i="40"/>
  <c r="G65" i="40"/>
  <c r="E65" i="40"/>
  <c r="D65" i="40"/>
  <c r="C65" i="40"/>
  <c r="AU137" i="40"/>
  <c r="I64" i="40"/>
  <c r="G64" i="40"/>
  <c r="E64" i="40"/>
  <c r="D64" i="40"/>
  <c r="C64" i="40"/>
  <c r="AU136" i="40"/>
  <c r="G9" i="40"/>
  <c r="E9" i="40"/>
  <c r="D9" i="40"/>
  <c r="C9" i="40"/>
  <c r="AU135" i="40"/>
  <c r="G8" i="40"/>
  <c r="E8" i="40"/>
  <c r="D8" i="40"/>
  <c r="C8" i="40"/>
  <c r="AU134" i="40"/>
  <c r="I63" i="40"/>
  <c r="G63" i="40"/>
  <c r="E63" i="40"/>
  <c r="D63" i="40"/>
  <c r="C63" i="40"/>
  <c r="AU133" i="40"/>
  <c r="I54" i="40"/>
  <c r="G54" i="40"/>
  <c r="E54" i="40"/>
  <c r="D54" i="40"/>
  <c r="C54" i="40"/>
  <c r="AU132" i="40"/>
  <c r="I7" i="40"/>
  <c r="G7" i="40"/>
  <c r="E7" i="40"/>
  <c r="D7" i="40"/>
  <c r="C7" i="40"/>
  <c r="AU131" i="40"/>
  <c r="I251" i="40"/>
  <c r="G251" i="40"/>
  <c r="E251" i="40"/>
  <c r="D251" i="40"/>
  <c r="C251" i="40"/>
  <c r="AU130" i="40"/>
  <c r="I53" i="40"/>
  <c r="G53" i="40"/>
  <c r="E53" i="40"/>
  <c r="D53" i="40"/>
  <c r="C53" i="40"/>
  <c r="AU129" i="40"/>
  <c r="I52" i="40"/>
  <c r="G52" i="40"/>
  <c r="E52" i="40"/>
  <c r="D52" i="40"/>
  <c r="C52" i="40"/>
  <c r="AU128" i="40"/>
  <c r="I127" i="40"/>
  <c r="G127" i="40"/>
  <c r="E127" i="40"/>
  <c r="D127" i="40"/>
  <c r="C127" i="40"/>
  <c r="AU127" i="40"/>
  <c r="I42" i="40"/>
  <c r="G42" i="40"/>
  <c r="E42" i="40"/>
  <c r="D42" i="40"/>
  <c r="C42" i="40"/>
  <c r="AU126" i="40"/>
  <c r="I144" i="40"/>
  <c r="G144" i="40"/>
  <c r="E144" i="40"/>
  <c r="D144" i="40"/>
  <c r="C144" i="40"/>
  <c r="AU125" i="40"/>
  <c r="I143" i="40"/>
  <c r="G143" i="40"/>
  <c r="E143" i="40"/>
  <c r="D143" i="40"/>
  <c r="C143" i="40"/>
  <c r="AU124" i="40"/>
  <c r="I142" i="40"/>
  <c r="G142" i="40"/>
  <c r="E142" i="40"/>
  <c r="D142" i="40"/>
  <c r="C142" i="40"/>
  <c r="AU123" i="40"/>
  <c r="AU122" i="40"/>
  <c r="G11" i="40"/>
  <c r="E11" i="40"/>
  <c r="D11" i="40"/>
  <c r="C11" i="40"/>
  <c r="AU121" i="40"/>
  <c r="G12" i="40"/>
  <c r="AU120" i="40"/>
  <c r="I116" i="40"/>
  <c r="G116" i="40"/>
  <c r="E116" i="40"/>
  <c r="D116" i="40"/>
  <c r="C116" i="40"/>
  <c r="AU119" i="40"/>
  <c r="I115" i="40"/>
  <c r="G115" i="40"/>
  <c r="E115" i="40"/>
  <c r="D115" i="40"/>
  <c r="C115" i="40"/>
  <c r="AU118" i="40"/>
  <c r="I250" i="40"/>
  <c r="G250" i="40"/>
  <c r="D250" i="40"/>
  <c r="F250" i="40" s="1"/>
  <c r="C250" i="40"/>
  <c r="AU117" i="40"/>
  <c r="I114" i="40"/>
  <c r="G114" i="40"/>
  <c r="E114" i="40"/>
  <c r="D114" i="40"/>
  <c r="C114" i="40"/>
  <c r="AU116" i="40"/>
  <c r="I113" i="40"/>
  <c r="G113" i="40"/>
  <c r="E113" i="40"/>
  <c r="D113" i="40"/>
  <c r="C113" i="40"/>
  <c r="AU115" i="40"/>
  <c r="I249" i="40"/>
  <c r="G249" i="40"/>
  <c r="E249" i="40"/>
  <c r="D249" i="40"/>
  <c r="C249" i="40"/>
  <c r="AU114" i="40"/>
  <c r="I248" i="40"/>
  <c r="G248" i="40"/>
  <c r="E248" i="40"/>
  <c r="D248" i="40"/>
  <c r="C248" i="40"/>
  <c r="AU113" i="40"/>
  <c r="I112" i="40"/>
  <c r="G112" i="40"/>
  <c r="E112" i="40"/>
  <c r="D112" i="40"/>
  <c r="C112" i="40"/>
  <c r="AU112" i="40"/>
  <c r="I247" i="40"/>
  <c r="G247" i="40"/>
  <c r="E247" i="40"/>
  <c r="D247" i="40"/>
  <c r="C247" i="40"/>
  <c r="AU111" i="40"/>
  <c r="I126" i="40"/>
  <c r="G126" i="40"/>
  <c r="E126" i="40"/>
  <c r="D126" i="40"/>
  <c r="C126" i="40"/>
  <c r="AU110" i="40"/>
  <c r="I125" i="40"/>
  <c r="G125" i="40"/>
  <c r="E125" i="40"/>
  <c r="D125" i="40"/>
  <c r="C125" i="40"/>
  <c r="AU109" i="40"/>
  <c r="G246" i="40"/>
  <c r="E246" i="40"/>
  <c r="D246" i="40"/>
  <c r="C246" i="40"/>
  <c r="AU108" i="40"/>
  <c r="I245" i="40"/>
  <c r="G245" i="40"/>
  <c r="E245" i="40"/>
  <c r="D245" i="40"/>
  <c r="C245" i="40"/>
  <c r="AU107" i="40"/>
  <c r="I244" i="40"/>
  <c r="G244" i="40"/>
  <c r="E244" i="40"/>
  <c r="D244" i="40"/>
  <c r="C244" i="40"/>
  <c r="AU106" i="40"/>
  <c r="I141" i="40"/>
  <c r="G141" i="40"/>
  <c r="E141" i="40"/>
  <c r="D141" i="40"/>
  <c r="C141" i="40"/>
  <c r="AU105" i="40"/>
  <c r="I243" i="40"/>
  <c r="G243" i="40"/>
  <c r="E243" i="40"/>
  <c r="D243" i="40"/>
  <c r="C243" i="40"/>
  <c r="AU104" i="40"/>
  <c r="I140" i="40"/>
  <c r="G140" i="40"/>
  <c r="E140" i="40"/>
  <c r="D140" i="40"/>
  <c r="C140" i="40"/>
  <c r="AU103" i="40"/>
  <c r="I139" i="40"/>
  <c r="G139" i="40"/>
  <c r="E139" i="40"/>
  <c r="D139" i="40"/>
  <c r="C139" i="40"/>
  <c r="AU102" i="40"/>
  <c r="I200" i="40"/>
  <c r="G200" i="40"/>
  <c r="E200" i="40"/>
  <c r="D200" i="40"/>
  <c r="C200" i="40"/>
  <c r="AU101" i="40"/>
  <c r="I199" i="40"/>
  <c r="G199" i="40"/>
  <c r="E199" i="40"/>
  <c r="D199" i="40"/>
  <c r="C199" i="40"/>
  <c r="AU100" i="40"/>
  <c r="I198" i="40"/>
  <c r="G198" i="40"/>
  <c r="E198" i="40"/>
  <c r="D198" i="40"/>
  <c r="C198" i="40"/>
  <c r="AU99" i="40"/>
  <c r="I197" i="40"/>
  <c r="G197" i="40"/>
  <c r="E197" i="40"/>
  <c r="D197" i="40"/>
  <c r="C197" i="40"/>
  <c r="AU98" i="40"/>
  <c r="I196" i="40"/>
  <c r="G196" i="40"/>
  <c r="E196" i="40"/>
  <c r="D196" i="40"/>
  <c r="C196" i="40"/>
  <c r="AU97" i="40"/>
  <c r="I138" i="40"/>
  <c r="G138" i="40"/>
  <c r="E138" i="40"/>
  <c r="D138" i="40"/>
  <c r="C138" i="40"/>
  <c r="AU96" i="40"/>
  <c r="I36" i="40"/>
  <c r="G36" i="40"/>
  <c r="E36" i="40"/>
  <c r="D36" i="40"/>
  <c r="C36" i="40"/>
  <c r="AU95" i="40"/>
  <c r="I181" i="40"/>
  <c r="G181" i="40"/>
  <c r="E181" i="40"/>
  <c r="D181" i="40"/>
  <c r="C181" i="40"/>
  <c r="AU94" i="40"/>
  <c r="I195" i="40"/>
  <c r="G195" i="40"/>
  <c r="E195" i="40"/>
  <c r="D195" i="40"/>
  <c r="C195" i="40"/>
  <c r="AU93" i="40"/>
  <c r="I194" i="40"/>
  <c r="G194" i="40"/>
  <c r="E194" i="40"/>
  <c r="D194" i="40"/>
  <c r="C194" i="40"/>
  <c r="AU92" i="40"/>
  <c r="I193" i="40"/>
  <c r="G193" i="40"/>
  <c r="E193" i="40"/>
  <c r="D193" i="40"/>
  <c r="C193" i="40"/>
  <c r="AU91" i="40"/>
  <c r="I180" i="40"/>
  <c r="G180" i="40"/>
  <c r="E180" i="40"/>
  <c r="D180" i="40"/>
  <c r="C180" i="40"/>
  <c r="AU90" i="40"/>
  <c r="I35" i="40"/>
  <c r="G35" i="40"/>
  <c r="E35" i="40"/>
  <c r="D35" i="40"/>
  <c r="C35" i="40"/>
  <c r="AU89" i="40"/>
  <c r="I192" i="40"/>
  <c r="G192" i="40"/>
  <c r="E192" i="40"/>
  <c r="D192" i="40"/>
  <c r="C192" i="40"/>
  <c r="AU88" i="40"/>
  <c r="I191" i="40"/>
  <c r="G191" i="40"/>
  <c r="E191" i="40"/>
  <c r="D191" i="40"/>
  <c r="C191" i="40"/>
  <c r="AU87" i="40"/>
  <c r="I179" i="40"/>
  <c r="G179" i="40"/>
  <c r="E179" i="40"/>
  <c r="D179" i="40"/>
  <c r="C179" i="40"/>
  <c r="AU86" i="40"/>
  <c r="I178" i="40"/>
  <c r="G178" i="40"/>
  <c r="E178" i="40"/>
  <c r="D178" i="40"/>
  <c r="C178" i="40"/>
  <c r="AU85" i="40"/>
  <c r="I51" i="40"/>
  <c r="G51" i="40"/>
  <c r="E51" i="40"/>
  <c r="D51" i="40"/>
  <c r="C51" i="40"/>
  <c r="AU84" i="40"/>
  <c r="I137" i="40"/>
  <c r="G137" i="40"/>
  <c r="E137" i="40"/>
  <c r="D137" i="40"/>
  <c r="C137" i="40"/>
  <c r="AU83" i="40"/>
  <c r="I136" i="40"/>
  <c r="G136" i="40"/>
  <c r="E136" i="40"/>
  <c r="D136" i="40"/>
  <c r="C136" i="40"/>
  <c r="AU82" i="40"/>
  <c r="I190" i="40"/>
  <c r="G190" i="40"/>
  <c r="E190" i="40"/>
  <c r="D190" i="40"/>
  <c r="C190" i="40"/>
  <c r="AU81" i="40"/>
  <c r="I189" i="40"/>
  <c r="G189" i="40"/>
  <c r="E189" i="40"/>
  <c r="D189" i="40"/>
  <c r="C189" i="40"/>
  <c r="AU80" i="40"/>
  <c r="I242" i="40"/>
  <c r="G242" i="40"/>
  <c r="E242" i="40"/>
  <c r="D242" i="40"/>
  <c r="C242" i="40"/>
  <c r="AU79" i="40"/>
  <c r="I34" i="40"/>
  <c r="G34" i="40"/>
  <c r="E34" i="40"/>
  <c r="D34" i="40"/>
  <c r="C34" i="40"/>
  <c r="AU78" i="40"/>
  <c r="I33" i="40"/>
  <c r="G33" i="40"/>
  <c r="E33" i="40"/>
  <c r="D33" i="40"/>
  <c r="C33" i="40"/>
  <c r="AU77" i="40"/>
  <c r="I32" i="40"/>
  <c r="G32" i="40"/>
  <c r="E32" i="40"/>
  <c r="D32" i="40"/>
  <c r="C32" i="40"/>
  <c r="AU76" i="40"/>
  <c r="I31" i="40"/>
  <c r="G31" i="40"/>
  <c r="E31" i="40"/>
  <c r="D31" i="40"/>
  <c r="C31" i="40"/>
  <c r="AU75" i="40"/>
  <c r="I177" i="40"/>
  <c r="G177" i="40"/>
  <c r="E177" i="40"/>
  <c r="D177" i="40"/>
  <c r="C177" i="40"/>
  <c r="AU74" i="40"/>
  <c r="I135" i="40"/>
  <c r="G135" i="40"/>
  <c r="E135" i="40"/>
  <c r="D135" i="40"/>
  <c r="C135" i="40"/>
  <c r="AU73" i="40"/>
  <c r="I134" i="40"/>
  <c r="G134" i="40"/>
  <c r="E134" i="40"/>
  <c r="D134" i="40"/>
  <c r="C134" i="40"/>
  <c r="AU72" i="40"/>
  <c r="I241" i="40"/>
  <c r="G241" i="40"/>
  <c r="E241" i="40"/>
  <c r="D241" i="40"/>
  <c r="C241" i="40"/>
  <c r="AU71" i="40"/>
  <c r="I240" i="40"/>
  <c r="G240" i="40"/>
  <c r="E240" i="40"/>
  <c r="D240" i="40"/>
  <c r="C240" i="40"/>
  <c r="AU70" i="40"/>
  <c r="I24" i="40"/>
  <c r="G24" i="40"/>
  <c r="E24" i="40"/>
  <c r="D24" i="40"/>
  <c r="C24" i="40"/>
  <c r="AU69" i="40"/>
  <c r="I188" i="40"/>
  <c r="G188" i="40"/>
  <c r="E188" i="40"/>
  <c r="D188" i="40"/>
  <c r="C188" i="40"/>
  <c r="AU68" i="40"/>
  <c r="I187" i="40"/>
  <c r="G187" i="40"/>
  <c r="E187" i="40"/>
  <c r="D187" i="40"/>
  <c r="C187" i="40"/>
  <c r="AU67" i="40"/>
  <c r="I23" i="40"/>
  <c r="G23" i="40"/>
  <c r="E23" i="40"/>
  <c r="D23" i="40"/>
  <c r="C23" i="40"/>
  <c r="AU66" i="40"/>
  <c r="I217" i="40"/>
  <c r="G217" i="40"/>
  <c r="E217" i="40"/>
  <c r="D217" i="40"/>
  <c r="C217" i="40"/>
  <c r="AU65" i="40"/>
  <c r="I22" i="40"/>
  <c r="G22" i="40"/>
  <c r="E22" i="40"/>
  <c r="D22" i="40"/>
  <c r="C22" i="40"/>
  <c r="AU64" i="40"/>
  <c r="I176" i="40"/>
  <c r="G176" i="40"/>
  <c r="E176" i="40"/>
  <c r="D176" i="40"/>
  <c r="C176" i="40"/>
  <c r="AU63" i="40"/>
  <c r="I186" i="40"/>
  <c r="G186" i="40"/>
  <c r="E186" i="40"/>
  <c r="D186" i="40"/>
  <c r="C186" i="40"/>
  <c r="AU62" i="40"/>
  <c r="I155" i="40"/>
  <c r="G155" i="40"/>
  <c r="E155" i="40"/>
  <c r="D155" i="40"/>
  <c r="C155" i="40"/>
  <c r="AU61" i="40"/>
  <c r="I21" i="40"/>
  <c r="G21" i="40"/>
  <c r="E21" i="40"/>
  <c r="D21" i="40"/>
  <c r="C21" i="40"/>
  <c r="AU60" i="40"/>
  <c r="I175" i="40"/>
  <c r="G175" i="40"/>
  <c r="E175" i="40"/>
  <c r="D175" i="40"/>
  <c r="C175" i="40"/>
  <c r="AU59" i="40"/>
  <c r="I174" i="40"/>
  <c r="G174" i="40"/>
  <c r="E174" i="40"/>
  <c r="D174" i="40"/>
  <c r="C174" i="40"/>
  <c r="AU58" i="40"/>
  <c r="I173" i="40"/>
  <c r="G173" i="40"/>
  <c r="E173" i="40"/>
  <c r="D173" i="40"/>
  <c r="C173" i="40"/>
  <c r="AU57" i="40"/>
  <c r="I185" i="40"/>
  <c r="G185" i="40"/>
  <c r="E185" i="40"/>
  <c r="D185" i="40"/>
  <c r="C185" i="40"/>
  <c r="AU56" i="40"/>
  <c r="I30" i="40"/>
  <c r="G30" i="40"/>
  <c r="E30" i="40"/>
  <c r="D30" i="40"/>
  <c r="C30" i="40"/>
  <c r="AU55" i="40"/>
  <c r="I29" i="40"/>
  <c r="G29" i="40"/>
  <c r="E29" i="40"/>
  <c r="D29" i="40"/>
  <c r="C29" i="40"/>
  <c r="AU54" i="40"/>
  <c r="I239" i="40"/>
  <c r="G239" i="40"/>
  <c r="E239" i="40"/>
  <c r="D239" i="40"/>
  <c r="C239" i="40"/>
  <c r="AU53" i="40"/>
  <c r="I238" i="40"/>
  <c r="G238" i="40"/>
  <c r="E238" i="40"/>
  <c r="D238" i="40"/>
  <c r="C238" i="40"/>
  <c r="AU52" i="40"/>
  <c r="I172" i="40"/>
  <c r="G172" i="40"/>
  <c r="E172" i="40"/>
  <c r="D172" i="40"/>
  <c r="C172" i="40"/>
  <c r="AU51" i="40"/>
  <c r="I171" i="40"/>
  <c r="G171" i="40"/>
  <c r="E171" i="40"/>
  <c r="D171" i="40"/>
  <c r="C171" i="40"/>
  <c r="AU50" i="40"/>
  <c r="I184" i="40"/>
  <c r="G184" i="40"/>
  <c r="E184" i="40"/>
  <c r="D184" i="40"/>
  <c r="C184" i="40"/>
  <c r="AU49" i="40"/>
  <c r="I183" i="40"/>
  <c r="G183" i="40"/>
  <c r="E183" i="40"/>
  <c r="D183" i="40"/>
  <c r="C183" i="40"/>
  <c r="AU48" i="40"/>
  <c r="I170" i="40"/>
  <c r="G170" i="40"/>
  <c r="E170" i="40"/>
  <c r="D170" i="40"/>
  <c r="C170" i="40"/>
  <c r="AU47" i="40"/>
  <c r="I169" i="40"/>
  <c r="G169" i="40"/>
  <c r="E169" i="40"/>
  <c r="D169" i="40"/>
  <c r="C169" i="40"/>
  <c r="AU46" i="40"/>
  <c r="I168" i="40"/>
  <c r="G168" i="40"/>
  <c r="E168" i="40"/>
  <c r="D168" i="40"/>
  <c r="C168" i="40"/>
  <c r="AU45" i="40"/>
  <c r="I167" i="40"/>
  <c r="G167" i="40"/>
  <c r="E167" i="40"/>
  <c r="D167" i="40"/>
  <c r="C167" i="40"/>
  <c r="AU44" i="40"/>
  <c r="I166" i="40"/>
  <c r="G166" i="40"/>
  <c r="E166" i="40"/>
  <c r="D166" i="40"/>
  <c r="C166" i="40"/>
  <c r="AU43" i="40"/>
  <c r="I165" i="40"/>
  <c r="G165" i="40"/>
  <c r="E165" i="40"/>
  <c r="D165" i="40"/>
  <c r="C165" i="40"/>
  <c r="AU42" i="40"/>
  <c r="I237" i="40"/>
  <c r="G237" i="40"/>
  <c r="E237" i="40"/>
  <c r="D237" i="40"/>
  <c r="C237" i="40"/>
  <c r="AU41" i="40"/>
  <c r="I236" i="40"/>
  <c r="G236" i="40"/>
  <c r="E236" i="40"/>
  <c r="D236" i="40"/>
  <c r="C236" i="40"/>
  <c r="AU40" i="40"/>
  <c r="I164" i="40"/>
  <c r="G164" i="40"/>
  <c r="E164" i="40"/>
  <c r="D164" i="40"/>
  <c r="C164" i="40"/>
  <c r="AU39" i="40"/>
  <c r="I182" i="40"/>
  <c r="G182" i="40"/>
  <c r="E182" i="40"/>
  <c r="D182" i="40"/>
  <c r="C182" i="40"/>
  <c r="AU38" i="40"/>
  <c r="I163" i="40"/>
  <c r="G163" i="40"/>
  <c r="E163" i="40"/>
  <c r="D163" i="40"/>
  <c r="C163" i="40"/>
  <c r="AU37" i="40"/>
  <c r="I162" i="40"/>
  <c r="G162" i="40"/>
  <c r="E162" i="40"/>
  <c r="D162" i="40"/>
  <c r="C162" i="40"/>
  <c r="AU36" i="40"/>
  <c r="I161" i="40"/>
  <c r="G161" i="40"/>
  <c r="E161" i="40"/>
  <c r="D161" i="40"/>
  <c r="C161" i="40"/>
  <c r="AU35" i="40"/>
  <c r="I160" i="40"/>
  <c r="G160" i="40"/>
  <c r="E160" i="40"/>
  <c r="D160" i="40"/>
  <c r="C160" i="40"/>
  <c r="AU34" i="40"/>
  <c r="I235" i="40"/>
  <c r="G235" i="40"/>
  <c r="E235" i="40"/>
  <c r="D235" i="40"/>
  <c r="C235" i="40"/>
  <c r="AU33" i="40"/>
  <c r="I159" i="40"/>
  <c r="G159" i="40"/>
  <c r="E159" i="40"/>
  <c r="D159" i="40"/>
  <c r="C159" i="40"/>
  <c r="AU32" i="40"/>
  <c r="I158" i="40"/>
  <c r="G158" i="40"/>
  <c r="E158" i="40"/>
  <c r="D158" i="40"/>
  <c r="C158" i="40"/>
  <c r="AU31" i="40"/>
  <c r="I234" i="40"/>
  <c r="G234" i="40"/>
  <c r="E234" i="40"/>
  <c r="D234" i="40"/>
  <c r="C234" i="40"/>
  <c r="AU30" i="40"/>
  <c r="I233" i="40"/>
  <c r="G233" i="40"/>
  <c r="E233" i="40"/>
  <c r="D233" i="40"/>
  <c r="C233" i="40"/>
  <c r="AU29" i="40"/>
  <c r="I89" i="40"/>
  <c r="G89" i="40"/>
  <c r="E89" i="40"/>
  <c r="D89" i="40"/>
  <c r="C89" i="40"/>
  <c r="AU28" i="40"/>
  <c r="I88" i="40"/>
  <c r="G88" i="40"/>
  <c r="E88" i="40"/>
  <c r="D88" i="40"/>
  <c r="C88" i="40"/>
  <c r="AU27" i="40"/>
  <c r="I86" i="40"/>
  <c r="G86" i="40"/>
  <c r="E86" i="40"/>
  <c r="D86" i="40"/>
  <c r="C86" i="40"/>
  <c r="AU26" i="40"/>
  <c r="I28" i="40"/>
  <c r="G28" i="40"/>
  <c r="E28" i="40"/>
  <c r="D28" i="40"/>
  <c r="C28" i="40"/>
  <c r="AU25" i="40"/>
  <c r="I232" i="40"/>
  <c r="G232" i="40"/>
  <c r="E232" i="40"/>
  <c r="D232" i="40"/>
  <c r="C232" i="40"/>
  <c r="AU24" i="40"/>
  <c r="I85" i="40"/>
  <c r="G85" i="40"/>
  <c r="D85" i="40"/>
  <c r="F85" i="40" s="1"/>
  <c r="C85" i="40"/>
  <c r="AU23" i="40"/>
  <c r="I154" i="40"/>
  <c r="G154" i="40"/>
  <c r="E154" i="40"/>
  <c r="D154" i="40"/>
  <c r="C154" i="40"/>
  <c r="AU22" i="40"/>
  <c r="I231" i="40"/>
  <c r="G231" i="40"/>
  <c r="E231" i="40"/>
  <c r="D231" i="40"/>
  <c r="C231" i="40"/>
  <c r="AU21" i="40"/>
  <c r="I84" i="40"/>
  <c r="G84" i="40"/>
  <c r="E84" i="40"/>
  <c r="D84" i="40"/>
  <c r="C84" i="40"/>
  <c r="AU20" i="40"/>
  <c r="I230" i="40"/>
  <c r="G230" i="40"/>
  <c r="E230" i="40"/>
  <c r="D230" i="40"/>
  <c r="C230" i="40"/>
  <c r="AU19" i="40"/>
  <c r="I83" i="40"/>
  <c r="G83" i="40"/>
  <c r="E83" i="40"/>
  <c r="D83" i="40"/>
  <c r="C83" i="40"/>
  <c r="AU18" i="40"/>
  <c r="I82" i="40"/>
  <c r="G82" i="40"/>
  <c r="E82" i="40"/>
  <c r="D82" i="40"/>
  <c r="C82" i="40"/>
  <c r="AU17" i="40"/>
  <c r="I153" i="40"/>
  <c r="G153" i="40"/>
  <c r="E153" i="40"/>
  <c r="D153" i="40"/>
  <c r="C153" i="40"/>
  <c r="I133" i="40"/>
  <c r="G133" i="40"/>
  <c r="E133" i="40"/>
  <c r="D133" i="40"/>
  <c r="C133" i="40"/>
  <c r="AU16" i="40"/>
  <c r="I132" i="40"/>
  <c r="G132" i="40"/>
  <c r="E132" i="40"/>
  <c r="D132" i="40"/>
  <c r="C132" i="40"/>
  <c r="AU14" i="40"/>
  <c r="I81" i="40"/>
  <c r="G81" i="40"/>
  <c r="E81" i="40"/>
  <c r="D81" i="40"/>
  <c r="C81" i="40"/>
  <c r="AU13" i="40"/>
  <c r="I80" i="40"/>
  <c r="G80" i="40"/>
  <c r="E80" i="40"/>
  <c r="D80" i="40"/>
  <c r="C80" i="40"/>
  <c r="AU12" i="40"/>
  <c r="I79" i="40"/>
  <c r="G79" i="40"/>
  <c r="E79" i="40"/>
  <c r="D79" i="40"/>
  <c r="C79" i="40"/>
  <c r="I229" i="40"/>
  <c r="G229" i="40"/>
  <c r="E229" i="40"/>
  <c r="D229" i="40"/>
  <c r="C229" i="40"/>
  <c r="AU11" i="40"/>
  <c r="I152" i="40"/>
  <c r="G152" i="40"/>
  <c r="E152" i="40"/>
  <c r="D152" i="40"/>
  <c r="C152" i="40"/>
  <c r="I151" i="40"/>
  <c r="G151" i="40"/>
  <c r="E151" i="40"/>
  <c r="D151" i="40"/>
  <c r="C151" i="40"/>
  <c r="I150" i="40"/>
  <c r="G150" i="40"/>
  <c r="E150" i="40"/>
  <c r="D150" i="40"/>
  <c r="C150" i="40"/>
  <c r="AU9" i="40"/>
  <c r="I149" i="40"/>
  <c r="G149" i="40"/>
  <c r="E149" i="40"/>
  <c r="D149" i="40"/>
  <c r="C149" i="40"/>
  <c r="AU8" i="40"/>
  <c r="I148" i="40"/>
  <c r="G148" i="40"/>
  <c r="E148" i="40"/>
  <c r="D148" i="40"/>
  <c r="C148" i="40"/>
  <c r="AU7" i="40"/>
  <c r="I78" i="40"/>
  <c r="G78" i="40"/>
  <c r="E78" i="40"/>
  <c r="D78" i="40"/>
  <c r="C78" i="40"/>
  <c r="AU6" i="40"/>
  <c r="I77" i="40"/>
  <c r="G77" i="40"/>
  <c r="E77" i="40"/>
  <c r="D77" i="40"/>
  <c r="C77" i="40"/>
  <c r="I76" i="40"/>
  <c r="G76" i="40"/>
  <c r="E76" i="40"/>
  <c r="D76" i="40"/>
  <c r="C76" i="40"/>
  <c r="AU5" i="40"/>
  <c r="G228" i="40"/>
  <c r="D228" i="40"/>
  <c r="F228" i="40" s="1"/>
  <c r="C228" i="40"/>
  <c r="BL348" i="39"/>
  <c r="BL347" i="39"/>
  <c r="BL346" i="39"/>
  <c r="BL341" i="39"/>
  <c r="BL340" i="39"/>
  <c r="BL339" i="39"/>
  <c r="BL338" i="39"/>
  <c r="BL337" i="39"/>
  <c r="BL336" i="39"/>
  <c r="BL335" i="39"/>
  <c r="BL334" i="39"/>
  <c r="BL333" i="39"/>
  <c r="I333" i="39"/>
  <c r="G333" i="39"/>
  <c r="E333" i="39"/>
  <c r="D333" i="39"/>
  <c r="C333" i="39"/>
  <c r="BL332" i="39"/>
  <c r="I332" i="39"/>
  <c r="G332" i="39"/>
  <c r="E332" i="39"/>
  <c r="D332" i="39"/>
  <c r="C332" i="39"/>
  <c r="BL331" i="39"/>
  <c r="I331" i="39"/>
  <c r="G331" i="39"/>
  <c r="E331" i="39"/>
  <c r="D331" i="39"/>
  <c r="C331" i="39"/>
  <c r="BL330" i="39"/>
  <c r="I330" i="39"/>
  <c r="G330" i="39"/>
  <c r="E330" i="39"/>
  <c r="D330" i="39"/>
  <c r="C330" i="39"/>
  <c r="BL329" i="39"/>
  <c r="I329" i="39"/>
  <c r="G329" i="39"/>
  <c r="E329" i="39"/>
  <c r="D329" i="39"/>
  <c r="C329" i="39"/>
  <c r="BL328" i="39"/>
  <c r="I328" i="39"/>
  <c r="G328" i="39"/>
  <c r="E328" i="39"/>
  <c r="D328" i="39"/>
  <c r="C328" i="39"/>
  <c r="BL327" i="39"/>
  <c r="I327" i="39"/>
  <c r="G327" i="39"/>
  <c r="E327" i="39"/>
  <c r="D327" i="39"/>
  <c r="C327" i="39"/>
  <c r="BL326" i="39"/>
  <c r="I326" i="39"/>
  <c r="G326" i="39"/>
  <c r="E326" i="39"/>
  <c r="D326" i="39"/>
  <c r="C326" i="39"/>
  <c r="BL325" i="39"/>
  <c r="I325" i="39"/>
  <c r="G325" i="39"/>
  <c r="E325" i="39"/>
  <c r="D325" i="39"/>
  <c r="C325" i="39"/>
  <c r="BL324" i="39"/>
  <c r="I324" i="39"/>
  <c r="G324" i="39"/>
  <c r="E324" i="39"/>
  <c r="D324" i="39"/>
  <c r="C324" i="39"/>
  <c r="BL323" i="39"/>
  <c r="I323" i="39"/>
  <c r="G323" i="39"/>
  <c r="E323" i="39"/>
  <c r="D323" i="39"/>
  <c r="C323" i="39"/>
  <c r="BL322" i="39"/>
  <c r="I322" i="39"/>
  <c r="G322" i="39"/>
  <c r="E322" i="39"/>
  <c r="D322" i="39"/>
  <c r="C322" i="39"/>
  <c r="BL321" i="39"/>
  <c r="I321" i="39"/>
  <c r="G321" i="39"/>
  <c r="E321" i="39"/>
  <c r="D321" i="39"/>
  <c r="C321" i="39"/>
  <c r="BL320" i="39"/>
  <c r="I320" i="39"/>
  <c r="G320" i="39"/>
  <c r="E320" i="39"/>
  <c r="D320" i="39"/>
  <c r="C320" i="39"/>
  <c r="BL319" i="39"/>
  <c r="I319" i="39"/>
  <c r="G319" i="39"/>
  <c r="E319" i="39"/>
  <c r="D319" i="39"/>
  <c r="C319" i="39"/>
  <c r="BL318" i="39"/>
  <c r="I318" i="39"/>
  <c r="G318" i="39"/>
  <c r="E318" i="39"/>
  <c r="D318" i="39"/>
  <c r="C318" i="39"/>
  <c r="BL317" i="39"/>
  <c r="I317" i="39"/>
  <c r="G317" i="39"/>
  <c r="E317" i="39"/>
  <c r="D317" i="39"/>
  <c r="C317" i="39"/>
  <c r="BL316" i="39"/>
  <c r="I316" i="39"/>
  <c r="G316" i="39"/>
  <c r="E316" i="39"/>
  <c r="D316" i="39"/>
  <c r="C316" i="39"/>
  <c r="BL315" i="39"/>
  <c r="I315" i="39"/>
  <c r="G315" i="39"/>
  <c r="E315" i="39"/>
  <c r="D315" i="39"/>
  <c r="C315" i="39"/>
  <c r="BL314" i="39"/>
  <c r="I314" i="39"/>
  <c r="G314" i="39"/>
  <c r="E314" i="39"/>
  <c r="D314" i="39"/>
  <c r="C314" i="39"/>
  <c r="BL313" i="39"/>
  <c r="I313" i="39"/>
  <c r="G313" i="39"/>
  <c r="E313" i="39"/>
  <c r="D313" i="39"/>
  <c r="C313" i="39"/>
  <c r="BL312" i="39"/>
  <c r="I312" i="39"/>
  <c r="G312" i="39"/>
  <c r="E312" i="39"/>
  <c r="D312" i="39"/>
  <c r="C312" i="39"/>
  <c r="BL311" i="39"/>
  <c r="I311" i="39"/>
  <c r="G311" i="39"/>
  <c r="E311" i="39"/>
  <c r="D311" i="39"/>
  <c r="C311" i="39"/>
  <c r="BL310" i="39"/>
  <c r="I310" i="39"/>
  <c r="G310" i="39"/>
  <c r="E310" i="39"/>
  <c r="D310" i="39"/>
  <c r="C310" i="39"/>
  <c r="BL309" i="39"/>
  <c r="I309" i="39"/>
  <c r="G309" i="39"/>
  <c r="E309" i="39"/>
  <c r="D309" i="39"/>
  <c r="C309" i="39"/>
  <c r="BL308" i="39"/>
  <c r="I308" i="39"/>
  <c r="G308" i="39"/>
  <c r="E308" i="39"/>
  <c r="D308" i="39"/>
  <c r="C308" i="39"/>
  <c r="BL307" i="39"/>
  <c r="I307" i="39"/>
  <c r="G307" i="39"/>
  <c r="E307" i="39"/>
  <c r="D307" i="39"/>
  <c r="C307" i="39"/>
  <c r="BL306" i="39"/>
  <c r="I306" i="39"/>
  <c r="G306" i="39"/>
  <c r="E306" i="39"/>
  <c r="D306" i="39"/>
  <c r="C306" i="39"/>
  <c r="BL305" i="39"/>
  <c r="I305" i="39"/>
  <c r="G305" i="39"/>
  <c r="E305" i="39"/>
  <c r="D305" i="39"/>
  <c r="C305" i="39"/>
  <c r="BL304" i="39"/>
  <c r="I304" i="39"/>
  <c r="G304" i="39"/>
  <c r="E304" i="39"/>
  <c r="D304" i="39"/>
  <c r="C304" i="39"/>
  <c r="BL303" i="39"/>
  <c r="I303" i="39"/>
  <c r="G303" i="39"/>
  <c r="E303" i="39"/>
  <c r="D303" i="39"/>
  <c r="C303" i="39"/>
  <c r="BL302" i="39"/>
  <c r="I302" i="39"/>
  <c r="G302" i="39"/>
  <c r="E302" i="39"/>
  <c r="D302" i="39"/>
  <c r="C302" i="39"/>
  <c r="BL301" i="39"/>
  <c r="I301" i="39"/>
  <c r="G301" i="39"/>
  <c r="E301" i="39"/>
  <c r="D301" i="39"/>
  <c r="C301" i="39"/>
  <c r="BL300" i="39"/>
  <c r="I300" i="39"/>
  <c r="G300" i="39"/>
  <c r="E300" i="39"/>
  <c r="D300" i="39"/>
  <c r="C300" i="39"/>
  <c r="BL299" i="39"/>
  <c r="I299" i="39"/>
  <c r="G299" i="39"/>
  <c r="E299" i="39"/>
  <c r="D299" i="39"/>
  <c r="C299" i="39"/>
  <c r="BL298" i="39"/>
  <c r="I298" i="39"/>
  <c r="G298" i="39"/>
  <c r="E298" i="39"/>
  <c r="D298" i="39"/>
  <c r="C298" i="39"/>
  <c r="BL297" i="39"/>
  <c r="G297" i="39"/>
  <c r="E297" i="39"/>
  <c r="D297" i="39"/>
  <c r="F297" i="39" s="1"/>
  <c r="C297" i="39"/>
  <c r="BL296" i="39"/>
  <c r="BL295" i="39"/>
  <c r="I296" i="39"/>
  <c r="G296" i="39"/>
  <c r="E296" i="39"/>
  <c r="D296" i="39"/>
  <c r="C296" i="39"/>
  <c r="BL294" i="39"/>
  <c r="I295" i="39"/>
  <c r="G295" i="39"/>
  <c r="E295" i="39"/>
  <c r="D295" i="39"/>
  <c r="C295" i="39"/>
  <c r="BL293" i="39"/>
  <c r="I294" i="39"/>
  <c r="G294" i="39"/>
  <c r="E294" i="39"/>
  <c r="D294" i="39"/>
  <c r="C294" i="39"/>
  <c r="BL292" i="39"/>
  <c r="BL291" i="39"/>
  <c r="BL290" i="39"/>
  <c r="BL289" i="39"/>
  <c r="I293" i="39"/>
  <c r="E293" i="39"/>
  <c r="D293" i="39"/>
  <c r="C293" i="39"/>
  <c r="BL288" i="39"/>
  <c r="I292" i="39"/>
  <c r="E292" i="39"/>
  <c r="D292" i="39"/>
  <c r="C292" i="39"/>
  <c r="BL287" i="39"/>
  <c r="I291" i="39"/>
  <c r="E291" i="39"/>
  <c r="D291" i="39"/>
  <c r="C291" i="39"/>
  <c r="BL286" i="39"/>
  <c r="I290" i="39"/>
  <c r="E290" i="39"/>
  <c r="D290" i="39"/>
  <c r="C290" i="39"/>
  <c r="BL285" i="39"/>
  <c r="I289" i="39"/>
  <c r="E289" i="39"/>
  <c r="D289" i="39"/>
  <c r="C289" i="39"/>
  <c r="BL284" i="39"/>
  <c r="I288" i="39"/>
  <c r="E288" i="39"/>
  <c r="D288" i="39"/>
  <c r="C288" i="39"/>
  <c r="BL283" i="39"/>
  <c r="G14" i="39"/>
  <c r="E14" i="39"/>
  <c r="D14" i="39"/>
  <c r="C14" i="39"/>
  <c r="BL282" i="39"/>
  <c r="I287" i="39"/>
  <c r="G287" i="39"/>
  <c r="E287" i="39"/>
  <c r="D287" i="39"/>
  <c r="C287" i="39"/>
  <c r="BL281" i="39"/>
  <c r="I286" i="39"/>
  <c r="G286" i="39"/>
  <c r="E286" i="39"/>
  <c r="D286" i="39"/>
  <c r="C286" i="39"/>
  <c r="BL280" i="39"/>
  <c r="I285" i="39"/>
  <c r="G285" i="39"/>
  <c r="E285" i="39"/>
  <c r="D285" i="39"/>
  <c r="C285" i="39"/>
  <c r="BL279" i="39"/>
  <c r="I284" i="39"/>
  <c r="G284" i="39"/>
  <c r="E284" i="39"/>
  <c r="D284" i="39"/>
  <c r="C284" i="39"/>
  <c r="BL278" i="39"/>
  <c r="I283" i="39"/>
  <c r="G283" i="39"/>
  <c r="E283" i="39"/>
  <c r="D283" i="39"/>
  <c r="C283" i="39"/>
  <c r="BL277" i="39"/>
  <c r="I282" i="39"/>
  <c r="G282" i="39"/>
  <c r="E282" i="39"/>
  <c r="D282" i="39"/>
  <c r="C282" i="39"/>
  <c r="BL276" i="39"/>
  <c r="I281" i="39"/>
  <c r="G281" i="39"/>
  <c r="E281" i="39"/>
  <c r="D281" i="39"/>
  <c r="C281" i="39"/>
  <c r="BL275" i="39"/>
  <c r="I280" i="39"/>
  <c r="G280" i="39"/>
  <c r="E280" i="39"/>
  <c r="D280" i="39"/>
  <c r="C280" i="39"/>
  <c r="BL274" i="39"/>
  <c r="I279" i="39"/>
  <c r="G279" i="39"/>
  <c r="E279" i="39"/>
  <c r="D279" i="39"/>
  <c r="C279" i="39"/>
  <c r="BL273" i="39"/>
  <c r="I278" i="39"/>
  <c r="G278" i="39"/>
  <c r="E278" i="39"/>
  <c r="D278" i="39"/>
  <c r="C278" i="39"/>
  <c r="BL272" i="39"/>
  <c r="I277" i="39"/>
  <c r="G277" i="39"/>
  <c r="E277" i="39"/>
  <c r="D277" i="39"/>
  <c r="C277" i="39"/>
  <c r="BL271" i="39"/>
  <c r="I276" i="39"/>
  <c r="G276" i="39"/>
  <c r="E276" i="39"/>
  <c r="D276" i="39"/>
  <c r="C276" i="39"/>
  <c r="BL270" i="39"/>
  <c r="I275" i="39"/>
  <c r="G275" i="39"/>
  <c r="E275" i="39"/>
  <c r="D275" i="39"/>
  <c r="C275" i="39"/>
  <c r="BL269" i="39"/>
  <c r="I274" i="39"/>
  <c r="G274" i="39"/>
  <c r="E274" i="39"/>
  <c r="D274" i="39"/>
  <c r="C274" i="39"/>
  <c r="BL268" i="39"/>
  <c r="I273" i="39"/>
  <c r="G273" i="39"/>
  <c r="E273" i="39"/>
  <c r="D273" i="39"/>
  <c r="C273" i="39"/>
  <c r="BL267" i="39"/>
  <c r="I272" i="39"/>
  <c r="G272" i="39"/>
  <c r="E272" i="39"/>
  <c r="D272" i="39"/>
  <c r="C272" i="39"/>
  <c r="BL266" i="39"/>
  <c r="I271" i="39"/>
  <c r="G271" i="39"/>
  <c r="E271" i="39"/>
  <c r="D271" i="39"/>
  <c r="C271" i="39"/>
  <c r="BL265" i="39"/>
  <c r="I270" i="39"/>
  <c r="G270" i="39"/>
  <c r="E270" i="39"/>
  <c r="D270" i="39"/>
  <c r="C270" i="39"/>
  <c r="BL264" i="39"/>
  <c r="I269" i="39"/>
  <c r="G269" i="39"/>
  <c r="E269" i="39"/>
  <c r="D269" i="39"/>
  <c r="C269" i="39"/>
  <c r="BL263" i="39"/>
  <c r="I268" i="39"/>
  <c r="G268" i="39"/>
  <c r="E268" i="39"/>
  <c r="D268" i="39"/>
  <c r="C268" i="39"/>
  <c r="BL262" i="39"/>
  <c r="I267" i="39"/>
  <c r="G267" i="39"/>
  <c r="E267" i="39"/>
  <c r="D267" i="39"/>
  <c r="C267" i="39"/>
  <c r="BL261" i="39"/>
  <c r="I266" i="39"/>
  <c r="G266" i="39"/>
  <c r="E266" i="39"/>
  <c r="D266" i="39"/>
  <c r="C266" i="39"/>
  <c r="BL260" i="39"/>
  <c r="I265" i="39"/>
  <c r="G265" i="39"/>
  <c r="E265" i="39"/>
  <c r="D265" i="39"/>
  <c r="C265" i="39"/>
  <c r="BL259" i="39"/>
  <c r="I264" i="39"/>
  <c r="G264" i="39"/>
  <c r="E264" i="39"/>
  <c r="D264" i="39"/>
  <c r="C264" i="39"/>
  <c r="BL258" i="39"/>
  <c r="I9" i="39"/>
  <c r="G9" i="39"/>
  <c r="E9" i="39"/>
  <c r="D9" i="39"/>
  <c r="C9" i="39"/>
  <c r="BL257" i="39"/>
  <c r="I263" i="39"/>
  <c r="G263" i="39"/>
  <c r="E263" i="39"/>
  <c r="D263" i="39"/>
  <c r="C263" i="39"/>
  <c r="BL256" i="39"/>
  <c r="I262" i="39"/>
  <c r="G262" i="39"/>
  <c r="E262" i="39"/>
  <c r="D262" i="39"/>
  <c r="C262" i="39"/>
  <c r="BL255" i="39"/>
  <c r="I261" i="39"/>
  <c r="G261" i="39"/>
  <c r="E261" i="39"/>
  <c r="D261" i="39"/>
  <c r="C261" i="39"/>
  <c r="BL254" i="39"/>
  <c r="I260" i="39"/>
  <c r="G260" i="39"/>
  <c r="E260" i="39"/>
  <c r="D260" i="39"/>
  <c r="C260" i="39"/>
  <c r="BL253" i="39"/>
  <c r="I7" i="39"/>
  <c r="G7" i="39"/>
  <c r="E7" i="39"/>
  <c r="D7" i="39"/>
  <c r="C7" i="39"/>
  <c r="BL252" i="39"/>
  <c r="I259" i="39"/>
  <c r="G259" i="39"/>
  <c r="E259" i="39"/>
  <c r="D259" i="39"/>
  <c r="C259" i="39"/>
  <c r="BL251" i="39"/>
  <c r="I6" i="39"/>
  <c r="G6" i="39"/>
  <c r="E6" i="39"/>
  <c r="D6" i="39"/>
  <c r="C6" i="39"/>
  <c r="BL250" i="39"/>
  <c r="I258" i="39"/>
  <c r="G258" i="39"/>
  <c r="E258" i="39"/>
  <c r="D258" i="39"/>
  <c r="C258" i="39"/>
  <c r="BL249" i="39"/>
  <c r="I5" i="39"/>
  <c r="G5" i="39"/>
  <c r="E5" i="39"/>
  <c r="D5" i="39"/>
  <c r="C5" i="39"/>
  <c r="BL248" i="39"/>
  <c r="I257" i="39"/>
  <c r="G257" i="39"/>
  <c r="E257" i="39"/>
  <c r="D257" i="39"/>
  <c r="C257" i="39"/>
  <c r="BL247" i="39"/>
  <c r="I256" i="39"/>
  <c r="G256" i="39"/>
  <c r="E256" i="39"/>
  <c r="D256" i="39"/>
  <c r="C256" i="39"/>
  <c r="BL246" i="39"/>
  <c r="I255" i="39"/>
  <c r="G255" i="39"/>
  <c r="E255" i="39"/>
  <c r="D255" i="39"/>
  <c r="C255" i="39"/>
  <c r="BL245" i="39"/>
  <c r="I254" i="39"/>
  <c r="G254" i="39"/>
  <c r="E254" i="39"/>
  <c r="D254" i="39"/>
  <c r="C254" i="39"/>
  <c r="BL244" i="39"/>
  <c r="I253" i="39"/>
  <c r="G253" i="39"/>
  <c r="E253" i="39"/>
  <c r="D253" i="39"/>
  <c r="C253" i="39"/>
  <c r="BL243" i="39"/>
  <c r="I252" i="39"/>
  <c r="G252" i="39"/>
  <c r="E252" i="39"/>
  <c r="D252" i="39"/>
  <c r="C252" i="39"/>
  <c r="BL242" i="39"/>
  <c r="I251" i="39"/>
  <c r="G251" i="39"/>
  <c r="E251" i="39"/>
  <c r="D251" i="39"/>
  <c r="C251" i="39"/>
  <c r="BL241" i="39"/>
  <c r="I250" i="39"/>
  <c r="G250" i="39"/>
  <c r="E250" i="39"/>
  <c r="D250" i="39"/>
  <c r="C250" i="39"/>
  <c r="BL240" i="39"/>
  <c r="I249" i="39"/>
  <c r="G249" i="39"/>
  <c r="E249" i="39"/>
  <c r="D249" i="39"/>
  <c r="C249" i="39"/>
  <c r="BL239" i="39"/>
  <c r="I248" i="39"/>
  <c r="G248" i="39"/>
  <c r="E248" i="39"/>
  <c r="D248" i="39"/>
  <c r="C248" i="39"/>
  <c r="BL238" i="39"/>
  <c r="I247" i="39"/>
  <c r="G247" i="39"/>
  <c r="E247" i="39"/>
  <c r="D247" i="39"/>
  <c r="C247" i="39"/>
  <c r="BL237" i="39"/>
  <c r="I246" i="39"/>
  <c r="G246" i="39"/>
  <c r="E246" i="39"/>
  <c r="D246" i="39"/>
  <c r="C246" i="39"/>
  <c r="BL236" i="39"/>
  <c r="I245" i="39"/>
  <c r="G245" i="39"/>
  <c r="E245" i="39"/>
  <c r="D245" i="39"/>
  <c r="C245" i="39"/>
  <c r="BL235" i="39"/>
  <c r="I244" i="39"/>
  <c r="G244" i="39"/>
  <c r="E244" i="39"/>
  <c r="D244" i="39"/>
  <c r="C244" i="39"/>
  <c r="BL234" i="39"/>
  <c r="I243" i="39"/>
  <c r="G243" i="39"/>
  <c r="E243" i="39"/>
  <c r="D243" i="39"/>
  <c r="C243" i="39"/>
  <c r="BL233" i="39"/>
  <c r="I242" i="39"/>
  <c r="G242" i="39"/>
  <c r="E242" i="39"/>
  <c r="D242" i="39"/>
  <c r="C242" i="39"/>
  <c r="BL232" i="39"/>
  <c r="I241" i="39"/>
  <c r="G241" i="39"/>
  <c r="E241" i="39"/>
  <c r="D241" i="39"/>
  <c r="C241" i="39"/>
  <c r="BL231" i="39"/>
  <c r="I240" i="39"/>
  <c r="G240" i="39"/>
  <c r="E240" i="39"/>
  <c r="D240" i="39"/>
  <c r="C240" i="39"/>
  <c r="BL230" i="39"/>
  <c r="I239" i="39"/>
  <c r="G239" i="39"/>
  <c r="E239" i="39"/>
  <c r="D239" i="39"/>
  <c r="C239" i="39"/>
  <c r="BL229" i="39"/>
  <c r="I238" i="39"/>
  <c r="G238" i="39"/>
  <c r="E238" i="39"/>
  <c r="D238" i="39"/>
  <c r="C238" i="39"/>
  <c r="BL228" i="39"/>
  <c r="I237" i="39"/>
  <c r="G237" i="39"/>
  <c r="E237" i="39"/>
  <c r="D237" i="39"/>
  <c r="C237" i="39"/>
  <c r="BL227" i="39"/>
  <c r="I236" i="39"/>
  <c r="G236" i="39"/>
  <c r="E236" i="39"/>
  <c r="D236" i="39"/>
  <c r="C236" i="39"/>
  <c r="BL226" i="39"/>
  <c r="I235" i="39"/>
  <c r="G235" i="39"/>
  <c r="E235" i="39"/>
  <c r="D235" i="39"/>
  <c r="C235" i="39"/>
  <c r="BL225" i="39"/>
  <c r="I234" i="39"/>
  <c r="G234" i="39"/>
  <c r="E234" i="39"/>
  <c r="D234" i="39"/>
  <c r="C234" i="39"/>
  <c r="BL224" i="39"/>
  <c r="I233" i="39"/>
  <c r="G233" i="39"/>
  <c r="E233" i="39"/>
  <c r="D233" i="39"/>
  <c r="C233" i="39"/>
  <c r="BL223" i="39"/>
  <c r="I232" i="39"/>
  <c r="G232" i="39"/>
  <c r="E232" i="39"/>
  <c r="D232" i="39"/>
  <c r="C232" i="39"/>
  <c r="BL222" i="39"/>
  <c r="I231" i="39"/>
  <c r="G231" i="39"/>
  <c r="E231" i="39"/>
  <c r="D231" i="39"/>
  <c r="C231" i="39"/>
  <c r="BL221" i="39"/>
  <c r="I230" i="39"/>
  <c r="G230" i="39"/>
  <c r="E230" i="39"/>
  <c r="D230" i="39"/>
  <c r="C230" i="39"/>
  <c r="BL220" i="39"/>
  <c r="I229" i="39"/>
  <c r="G229" i="39"/>
  <c r="E229" i="39"/>
  <c r="D229" i="39"/>
  <c r="C229" i="39"/>
  <c r="BL219" i="39"/>
  <c r="I228" i="39"/>
  <c r="G228" i="39"/>
  <c r="E228" i="39"/>
  <c r="D228" i="39"/>
  <c r="C228" i="39"/>
  <c r="BL218" i="39"/>
  <c r="I227" i="39"/>
  <c r="G227" i="39"/>
  <c r="E227" i="39"/>
  <c r="D227" i="39"/>
  <c r="C227" i="39"/>
  <c r="BL217" i="39"/>
  <c r="I226" i="39"/>
  <c r="G226" i="39"/>
  <c r="E226" i="39"/>
  <c r="D226" i="39"/>
  <c r="C226" i="39"/>
  <c r="BL216" i="39"/>
  <c r="I225" i="39"/>
  <c r="G225" i="39"/>
  <c r="E225" i="39"/>
  <c r="D225" i="39"/>
  <c r="C225" i="39"/>
  <c r="BL215" i="39"/>
  <c r="I224" i="39"/>
  <c r="G224" i="39"/>
  <c r="E224" i="39"/>
  <c r="D224" i="39"/>
  <c r="C224" i="39"/>
  <c r="BL214" i="39"/>
  <c r="I223" i="39"/>
  <c r="G223" i="39"/>
  <c r="E223" i="39"/>
  <c r="D223" i="39"/>
  <c r="C223" i="39"/>
  <c r="BL213" i="39"/>
  <c r="I222" i="39"/>
  <c r="G222" i="39"/>
  <c r="E222" i="39"/>
  <c r="D222" i="39"/>
  <c r="C222" i="39"/>
  <c r="BL212" i="39"/>
  <c r="I221" i="39"/>
  <c r="G221" i="39"/>
  <c r="E221" i="39"/>
  <c r="D221" i="39"/>
  <c r="C221" i="39"/>
  <c r="BL211" i="39"/>
  <c r="I220" i="39"/>
  <c r="G220" i="39"/>
  <c r="E220" i="39"/>
  <c r="D220" i="39"/>
  <c r="C220" i="39"/>
  <c r="BL210" i="39"/>
  <c r="I219" i="39"/>
  <c r="G219" i="39"/>
  <c r="E219" i="39"/>
  <c r="D219" i="39"/>
  <c r="C219" i="39"/>
  <c r="BL209" i="39"/>
  <c r="I218" i="39"/>
  <c r="G218" i="39"/>
  <c r="E218" i="39"/>
  <c r="D218" i="39"/>
  <c r="C218" i="39"/>
  <c r="BL208" i="39"/>
  <c r="I217" i="39"/>
  <c r="G217" i="39"/>
  <c r="E217" i="39"/>
  <c r="D217" i="39"/>
  <c r="C217" i="39"/>
  <c r="BL207" i="39"/>
  <c r="I216" i="39"/>
  <c r="G216" i="39"/>
  <c r="E216" i="39"/>
  <c r="D216" i="39"/>
  <c r="C216" i="39"/>
  <c r="BL206" i="39"/>
  <c r="I215" i="39"/>
  <c r="G215" i="39"/>
  <c r="E215" i="39"/>
  <c r="D215" i="39"/>
  <c r="C215" i="39"/>
  <c r="BL205" i="39"/>
  <c r="I214" i="39"/>
  <c r="G214" i="39"/>
  <c r="E214" i="39"/>
  <c r="D214" i="39"/>
  <c r="C214" i="39"/>
  <c r="BL204" i="39"/>
  <c r="I213" i="39"/>
  <c r="G213" i="39"/>
  <c r="E213" i="39"/>
  <c r="D213" i="39"/>
  <c r="C213" i="39"/>
  <c r="BL203" i="39"/>
  <c r="I212" i="39"/>
  <c r="G212" i="39"/>
  <c r="E212" i="39"/>
  <c r="D212" i="39"/>
  <c r="C212" i="39"/>
  <c r="BL202" i="39"/>
  <c r="BL201" i="39"/>
  <c r="BL200" i="39"/>
  <c r="I211" i="39"/>
  <c r="G211" i="39"/>
  <c r="E211" i="39"/>
  <c r="D211" i="39"/>
  <c r="C211" i="39"/>
  <c r="BL199" i="39"/>
  <c r="I210" i="39"/>
  <c r="G210" i="39"/>
  <c r="E210" i="39"/>
  <c r="D210" i="39"/>
  <c r="C210" i="39"/>
  <c r="BL198" i="39"/>
  <c r="I209" i="39"/>
  <c r="G209" i="39"/>
  <c r="E209" i="39"/>
  <c r="D209" i="39"/>
  <c r="C209" i="39"/>
  <c r="BL197" i="39"/>
  <c r="I208" i="39"/>
  <c r="G208" i="39"/>
  <c r="E208" i="39"/>
  <c r="D208" i="39"/>
  <c r="C208" i="39"/>
  <c r="BL196" i="39"/>
  <c r="I207" i="39"/>
  <c r="G207" i="39"/>
  <c r="E207" i="39"/>
  <c r="D207" i="39"/>
  <c r="C207" i="39"/>
  <c r="BL195" i="39"/>
  <c r="I206" i="39"/>
  <c r="G206" i="39"/>
  <c r="E206" i="39"/>
  <c r="D206" i="39"/>
  <c r="C206" i="39"/>
  <c r="BL194" i="39"/>
  <c r="I205" i="39"/>
  <c r="G205" i="39"/>
  <c r="E205" i="39"/>
  <c r="D205" i="39"/>
  <c r="C205" i="39"/>
  <c r="BL193" i="39"/>
  <c r="I204" i="39"/>
  <c r="G204" i="39"/>
  <c r="E204" i="39"/>
  <c r="D204" i="39"/>
  <c r="C204" i="39"/>
  <c r="BL192" i="39"/>
  <c r="I203" i="39"/>
  <c r="G203" i="39"/>
  <c r="E203" i="39"/>
  <c r="D203" i="39"/>
  <c r="C203" i="39"/>
  <c r="BL191" i="39"/>
  <c r="I202" i="39"/>
  <c r="G202" i="39"/>
  <c r="E202" i="39"/>
  <c r="D202" i="39"/>
  <c r="C202" i="39"/>
  <c r="BL190" i="39"/>
  <c r="I201" i="39"/>
  <c r="G201" i="39"/>
  <c r="E201" i="39"/>
  <c r="D201" i="39"/>
  <c r="C201" i="39"/>
  <c r="BL189" i="39"/>
  <c r="I200" i="39"/>
  <c r="G200" i="39"/>
  <c r="E200" i="39"/>
  <c r="D200" i="39"/>
  <c r="C200" i="39"/>
  <c r="BL188" i="39"/>
  <c r="I199" i="39"/>
  <c r="G199" i="39"/>
  <c r="E199" i="39"/>
  <c r="D199" i="39"/>
  <c r="C199" i="39"/>
  <c r="BL187" i="39"/>
  <c r="I198" i="39"/>
  <c r="G198" i="39"/>
  <c r="E198" i="39"/>
  <c r="D198" i="39"/>
  <c r="C198" i="39"/>
  <c r="BL186" i="39"/>
  <c r="I197" i="39"/>
  <c r="G197" i="39"/>
  <c r="E197" i="39"/>
  <c r="D197" i="39"/>
  <c r="C197" i="39"/>
  <c r="BL185" i="39"/>
  <c r="I196" i="39"/>
  <c r="G196" i="39"/>
  <c r="E196" i="39"/>
  <c r="D196" i="39"/>
  <c r="C196" i="39"/>
  <c r="BL184" i="39"/>
  <c r="I195" i="39"/>
  <c r="G195" i="39"/>
  <c r="E195" i="39"/>
  <c r="D195" i="39"/>
  <c r="C195" i="39"/>
  <c r="BL183" i="39"/>
  <c r="I194" i="39"/>
  <c r="G194" i="39"/>
  <c r="E194" i="39"/>
  <c r="D194" i="39"/>
  <c r="C194" i="39"/>
  <c r="BL182" i="39"/>
  <c r="I193" i="39"/>
  <c r="G193" i="39"/>
  <c r="E193" i="39"/>
  <c r="D193" i="39"/>
  <c r="C193" i="39"/>
  <c r="BL181" i="39"/>
  <c r="I192" i="39"/>
  <c r="G192" i="39"/>
  <c r="E192" i="39"/>
  <c r="D192" i="39"/>
  <c r="C192" i="39"/>
  <c r="BL180" i="39"/>
  <c r="I191" i="39"/>
  <c r="G191" i="39"/>
  <c r="E191" i="39"/>
  <c r="D191" i="39"/>
  <c r="C191" i="39"/>
  <c r="BL179" i="39"/>
  <c r="I190" i="39"/>
  <c r="G190" i="39"/>
  <c r="E190" i="39"/>
  <c r="D190" i="39"/>
  <c r="C190" i="39"/>
  <c r="BL178" i="39"/>
  <c r="I189" i="39"/>
  <c r="G189" i="39"/>
  <c r="E189" i="39"/>
  <c r="D189" i="39"/>
  <c r="C189" i="39"/>
  <c r="BL177" i="39"/>
  <c r="I188" i="39"/>
  <c r="G188" i="39"/>
  <c r="E188" i="39"/>
  <c r="D188" i="39"/>
  <c r="C188" i="39"/>
  <c r="BL176" i="39"/>
  <c r="I187" i="39"/>
  <c r="G187" i="39"/>
  <c r="E187" i="39"/>
  <c r="D187" i="39"/>
  <c r="C187" i="39"/>
  <c r="BL175" i="39"/>
  <c r="I186" i="39"/>
  <c r="G186" i="39"/>
  <c r="E186" i="39"/>
  <c r="D186" i="39"/>
  <c r="C186" i="39"/>
  <c r="BL174" i="39"/>
  <c r="I8" i="39"/>
  <c r="G8" i="39"/>
  <c r="E8" i="39"/>
  <c r="D8" i="39"/>
  <c r="C8" i="39"/>
  <c r="BL173" i="39"/>
  <c r="I185" i="39"/>
  <c r="G185" i="39"/>
  <c r="E185" i="39"/>
  <c r="D185" i="39"/>
  <c r="C185" i="39"/>
  <c r="BL172" i="39"/>
  <c r="I184" i="39"/>
  <c r="G184" i="39"/>
  <c r="E184" i="39"/>
  <c r="D184" i="39"/>
  <c r="C184" i="39"/>
  <c r="BL171" i="39"/>
  <c r="I183" i="39"/>
  <c r="G183" i="39"/>
  <c r="E183" i="39"/>
  <c r="D183" i="39"/>
  <c r="C183" i="39"/>
  <c r="BL170" i="39"/>
  <c r="I182" i="39"/>
  <c r="G182" i="39"/>
  <c r="E182" i="39"/>
  <c r="D182" i="39"/>
  <c r="C182" i="39"/>
  <c r="BL169" i="39"/>
  <c r="I181" i="39"/>
  <c r="G181" i="39"/>
  <c r="E181" i="39"/>
  <c r="D181" i="39"/>
  <c r="C181" i="39"/>
  <c r="BL168" i="39"/>
  <c r="I180" i="39"/>
  <c r="G180" i="39"/>
  <c r="E180" i="39"/>
  <c r="D180" i="39"/>
  <c r="C180" i="39"/>
  <c r="BL167" i="39"/>
  <c r="I179" i="39"/>
  <c r="G179" i="39"/>
  <c r="E179" i="39"/>
  <c r="D179" i="39"/>
  <c r="C179" i="39"/>
  <c r="BL166" i="39"/>
  <c r="I178" i="39"/>
  <c r="G178" i="39"/>
  <c r="E178" i="39"/>
  <c r="D178" i="39"/>
  <c r="C178" i="39"/>
  <c r="BL165" i="39"/>
  <c r="I177" i="39"/>
  <c r="G177" i="39"/>
  <c r="E177" i="39"/>
  <c r="D177" i="39"/>
  <c r="C177" i="39"/>
  <c r="BL164" i="39"/>
  <c r="I176" i="39"/>
  <c r="G176" i="39"/>
  <c r="E176" i="39"/>
  <c r="D176" i="39"/>
  <c r="C176" i="39"/>
  <c r="BL163" i="39"/>
  <c r="I175" i="39"/>
  <c r="G175" i="39"/>
  <c r="E175" i="39"/>
  <c r="D175" i="39"/>
  <c r="C175" i="39"/>
  <c r="BL162" i="39"/>
  <c r="I174" i="39"/>
  <c r="G174" i="39"/>
  <c r="E174" i="39"/>
  <c r="D174" i="39"/>
  <c r="C174" i="39"/>
  <c r="BL161" i="39"/>
  <c r="I173" i="39"/>
  <c r="G173" i="39"/>
  <c r="E173" i="39"/>
  <c r="D173" i="39"/>
  <c r="C173" i="39"/>
  <c r="BL160" i="39"/>
  <c r="I172" i="39"/>
  <c r="G172" i="39"/>
  <c r="E172" i="39"/>
  <c r="D172" i="39"/>
  <c r="C172" i="39"/>
  <c r="BL159" i="39"/>
  <c r="I171" i="39"/>
  <c r="G171" i="39"/>
  <c r="E171" i="39"/>
  <c r="D171" i="39"/>
  <c r="C171" i="39"/>
  <c r="BL158" i="39"/>
  <c r="I170" i="39"/>
  <c r="G170" i="39"/>
  <c r="E170" i="39"/>
  <c r="D170" i="39"/>
  <c r="C170" i="39"/>
  <c r="BL157" i="39"/>
  <c r="I169" i="39"/>
  <c r="G169" i="39"/>
  <c r="E169" i="39"/>
  <c r="D169" i="39"/>
  <c r="C169" i="39"/>
  <c r="BL156" i="39"/>
  <c r="I168" i="39"/>
  <c r="G168" i="39"/>
  <c r="E168" i="39"/>
  <c r="D168" i="39"/>
  <c r="C168" i="39"/>
  <c r="BL155" i="39"/>
  <c r="I167" i="39"/>
  <c r="G167" i="39"/>
  <c r="E167" i="39"/>
  <c r="D167" i="39"/>
  <c r="C167" i="39"/>
  <c r="BL154" i="39"/>
  <c r="I166" i="39"/>
  <c r="G166" i="39"/>
  <c r="E166" i="39"/>
  <c r="D166" i="39"/>
  <c r="C166" i="39"/>
  <c r="BL153" i="39"/>
  <c r="I165" i="39"/>
  <c r="G165" i="39"/>
  <c r="E165" i="39"/>
  <c r="D165" i="39"/>
  <c r="C165" i="39"/>
  <c r="BL152" i="39"/>
  <c r="I164" i="39"/>
  <c r="G164" i="39"/>
  <c r="E164" i="39"/>
  <c r="D164" i="39"/>
  <c r="C164" i="39"/>
  <c r="BL151" i="39"/>
  <c r="I163" i="39"/>
  <c r="G163" i="39"/>
  <c r="E163" i="39"/>
  <c r="D163" i="39"/>
  <c r="C163" i="39"/>
  <c r="BL150" i="39"/>
  <c r="I162" i="39"/>
  <c r="G162" i="39"/>
  <c r="E162" i="39"/>
  <c r="D162" i="39"/>
  <c r="C162" i="39"/>
  <c r="BL149" i="39"/>
  <c r="I161" i="39"/>
  <c r="G161" i="39"/>
  <c r="E161" i="39"/>
  <c r="D161" i="39"/>
  <c r="C161" i="39"/>
  <c r="BL148" i="39"/>
  <c r="I160" i="39"/>
  <c r="G160" i="39"/>
  <c r="E160" i="39"/>
  <c r="D160" i="39"/>
  <c r="C160" i="39"/>
  <c r="BL147" i="39"/>
  <c r="I159" i="39"/>
  <c r="G159" i="39"/>
  <c r="E159" i="39"/>
  <c r="D159" i="39"/>
  <c r="C159" i="39"/>
  <c r="BL146" i="39"/>
  <c r="I158" i="39"/>
  <c r="G158" i="39"/>
  <c r="E158" i="39"/>
  <c r="D158" i="39"/>
  <c r="C158" i="39"/>
  <c r="BL145" i="39"/>
  <c r="I157" i="39"/>
  <c r="G157" i="39"/>
  <c r="E157" i="39"/>
  <c r="D157" i="39"/>
  <c r="C157" i="39"/>
  <c r="BL144" i="39"/>
  <c r="I156" i="39"/>
  <c r="G156" i="39"/>
  <c r="E156" i="39"/>
  <c r="D156" i="39"/>
  <c r="C156" i="39"/>
  <c r="BL143" i="39"/>
  <c r="I155" i="39"/>
  <c r="G155" i="39"/>
  <c r="E155" i="39"/>
  <c r="D155" i="39"/>
  <c r="C155" i="39"/>
  <c r="BL142" i="39"/>
  <c r="I154" i="39"/>
  <c r="G154" i="39"/>
  <c r="E154" i="39"/>
  <c r="D154" i="39"/>
  <c r="C154" i="39"/>
  <c r="BL141" i="39"/>
  <c r="I153" i="39"/>
  <c r="G153" i="39"/>
  <c r="E153" i="39"/>
  <c r="D153" i="39"/>
  <c r="C153" i="39"/>
  <c r="BL140" i="39"/>
  <c r="I152" i="39"/>
  <c r="G152" i="39"/>
  <c r="E152" i="39"/>
  <c r="D152" i="39"/>
  <c r="C152" i="39"/>
  <c r="BL139" i="39"/>
  <c r="I151" i="39"/>
  <c r="G151" i="39"/>
  <c r="E151" i="39"/>
  <c r="D151" i="39"/>
  <c r="C151" i="39"/>
  <c r="BL138" i="39"/>
  <c r="I150" i="39"/>
  <c r="G150" i="39"/>
  <c r="E150" i="39"/>
  <c r="D150" i="39"/>
  <c r="C150" i="39"/>
  <c r="BL137" i="39"/>
  <c r="I149" i="39"/>
  <c r="G149" i="39"/>
  <c r="E149" i="39"/>
  <c r="D149" i="39"/>
  <c r="C149" i="39"/>
  <c r="BL136" i="39"/>
  <c r="I148" i="39"/>
  <c r="G148" i="39"/>
  <c r="E148" i="39"/>
  <c r="D148" i="39"/>
  <c r="C148" i="39"/>
  <c r="BL135" i="39"/>
  <c r="I147" i="39"/>
  <c r="G147" i="39"/>
  <c r="E147" i="39"/>
  <c r="D147" i="39"/>
  <c r="C147" i="39"/>
  <c r="BL134" i="39"/>
  <c r="I146" i="39"/>
  <c r="G146" i="39"/>
  <c r="E146" i="39"/>
  <c r="D146" i="39"/>
  <c r="C146" i="39"/>
  <c r="BL133" i="39"/>
  <c r="I145" i="39"/>
  <c r="G145" i="39"/>
  <c r="E145" i="39"/>
  <c r="D145" i="39"/>
  <c r="C145" i="39"/>
  <c r="BL132" i="39"/>
  <c r="I144" i="39"/>
  <c r="G144" i="39"/>
  <c r="E144" i="39"/>
  <c r="D144" i="39"/>
  <c r="C144" i="39"/>
  <c r="BL131" i="39"/>
  <c r="I143" i="39"/>
  <c r="G143" i="39"/>
  <c r="E143" i="39"/>
  <c r="D143" i="39"/>
  <c r="C143" i="39"/>
  <c r="BL130" i="39"/>
  <c r="I142" i="39"/>
  <c r="G142" i="39"/>
  <c r="E142" i="39"/>
  <c r="D142" i="39"/>
  <c r="C142" i="39"/>
  <c r="BL129" i="39"/>
  <c r="I141" i="39"/>
  <c r="G141" i="39"/>
  <c r="E141" i="39"/>
  <c r="D141" i="39"/>
  <c r="C141" i="39"/>
  <c r="BL128" i="39"/>
  <c r="I140" i="39"/>
  <c r="G140" i="39"/>
  <c r="E140" i="39"/>
  <c r="D140" i="39"/>
  <c r="C140" i="39"/>
  <c r="BL127" i="39"/>
  <c r="I139" i="39"/>
  <c r="G139" i="39"/>
  <c r="E139" i="39"/>
  <c r="D139" i="39"/>
  <c r="C139" i="39"/>
  <c r="BL126" i="39"/>
  <c r="I138" i="39"/>
  <c r="G138" i="39"/>
  <c r="E138" i="39"/>
  <c r="D138" i="39"/>
  <c r="C138" i="39"/>
  <c r="BL125" i="39"/>
  <c r="I137" i="39"/>
  <c r="G137" i="39"/>
  <c r="E137" i="39"/>
  <c r="D137" i="39"/>
  <c r="C137" i="39"/>
  <c r="BL124" i="39"/>
  <c r="I136" i="39"/>
  <c r="G136" i="39"/>
  <c r="E136" i="39"/>
  <c r="D136" i="39"/>
  <c r="C136" i="39"/>
  <c r="BL123" i="39"/>
  <c r="I135" i="39"/>
  <c r="G135" i="39"/>
  <c r="E135" i="39"/>
  <c r="D135" i="39"/>
  <c r="C135" i="39"/>
  <c r="BL122" i="39"/>
  <c r="I134" i="39"/>
  <c r="G134" i="39"/>
  <c r="F134" i="39"/>
  <c r="D134" i="39"/>
  <c r="C134" i="39"/>
  <c r="BL121" i="39"/>
  <c r="I133" i="39"/>
  <c r="G133" i="39"/>
  <c r="E133" i="39"/>
  <c r="D133" i="39"/>
  <c r="C133" i="39"/>
  <c r="BL120" i="39"/>
  <c r="I132" i="39"/>
  <c r="G132" i="39"/>
  <c r="E132" i="39"/>
  <c r="D132" i="39"/>
  <c r="C132" i="39"/>
  <c r="BL119" i="39"/>
  <c r="I131" i="39"/>
  <c r="G131" i="39"/>
  <c r="F131" i="39"/>
  <c r="D131" i="39"/>
  <c r="C131" i="39"/>
  <c r="BL118" i="39"/>
  <c r="I130" i="39"/>
  <c r="G130" i="39"/>
  <c r="E130" i="39"/>
  <c r="D130" i="39"/>
  <c r="C130" i="39"/>
  <c r="BL117" i="39"/>
  <c r="I129" i="39"/>
  <c r="G129" i="39"/>
  <c r="E129" i="39"/>
  <c r="D129" i="39"/>
  <c r="C129" i="39"/>
  <c r="BL116" i="39"/>
  <c r="I128" i="39"/>
  <c r="G128" i="39"/>
  <c r="E128" i="39"/>
  <c r="D128" i="39"/>
  <c r="C128" i="39"/>
  <c r="BL115" i="39"/>
  <c r="I127" i="39"/>
  <c r="G127" i="39"/>
  <c r="E127" i="39"/>
  <c r="D127" i="39"/>
  <c r="C127" i="39"/>
  <c r="BL114" i="39"/>
  <c r="I126" i="39"/>
  <c r="G126" i="39"/>
  <c r="E126" i="39"/>
  <c r="D126" i="39"/>
  <c r="C126" i="39"/>
  <c r="BL113" i="39"/>
  <c r="I125" i="39"/>
  <c r="G125" i="39"/>
  <c r="E125" i="39"/>
  <c r="D125" i="39"/>
  <c r="C125" i="39"/>
  <c r="BL112" i="39"/>
  <c r="I124" i="39"/>
  <c r="G124" i="39"/>
  <c r="E124" i="39"/>
  <c r="D124" i="39"/>
  <c r="C124" i="39"/>
  <c r="BL111" i="39"/>
  <c r="I123" i="39"/>
  <c r="G123" i="39"/>
  <c r="E123" i="39"/>
  <c r="D123" i="39"/>
  <c r="C123" i="39"/>
  <c r="BL110" i="39"/>
  <c r="G122" i="39"/>
  <c r="E122" i="39"/>
  <c r="D122" i="39"/>
  <c r="F122" i="39" s="1"/>
  <c r="C122" i="39"/>
  <c r="BL109" i="39"/>
  <c r="I121" i="39"/>
  <c r="G121" i="39"/>
  <c r="E121" i="39"/>
  <c r="D121" i="39"/>
  <c r="F121" i="39" s="1"/>
  <c r="C121" i="39"/>
  <c r="BL108" i="39"/>
  <c r="I120" i="39"/>
  <c r="G120" i="39"/>
  <c r="E120" i="39"/>
  <c r="D120" i="39"/>
  <c r="F120" i="39" s="1"/>
  <c r="C120" i="39"/>
  <c r="BL107" i="39"/>
  <c r="I119" i="39"/>
  <c r="G119" i="39"/>
  <c r="E119" i="39"/>
  <c r="D119" i="39"/>
  <c r="F119" i="39" s="1"/>
  <c r="C119" i="39"/>
  <c r="BL106" i="39"/>
  <c r="I118" i="39"/>
  <c r="G118" i="39"/>
  <c r="E118" i="39"/>
  <c r="D118" i="39"/>
  <c r="F118" i="39" s="1"/>
  <c r="C118" i="39"/>
  <c r="BL105" i="39"/>
  <c r="I117" i="39"/>
  <c r="G117" i="39"/>
  <c r="E117" i="39"/>
  <c r="D117" i="39"/>
  <c r="F117" i="39" s="1"/>
  <c r="C117" i="39"/>
  <c r="BL104" i="39"/>
  <c r="I116" i="39"/>
  <c r="G116" i="39"/>
  <c r="E116" i="39"/>
  <c r="D116" i="39"/>
  <c r="F116" i="39" s="1"/>
  <c r="C116" i="39"/>
  <c r="BL103" i="39"/>
  <c r="I115" i="39"/>
  <c r="G115" i="39"/>
  <c r="E115" i="39"/>
  <c r="D115" i="39"/>
  <c r="C115" i="39"/>
  <c r="BL102" i="39"/>
  <c r="I114" i="39"/>
  <c r="G114" i="39"/>
  <c r="E114" i="39"/>
  <c r="D114" i="39"/>
  <c r="C114" i="39"/>
  <c r="BL101" i="39"/>
  <c r="I113" i="39"/>
  <c r="G113" i="39"/>
  <c r="E113" i="39"/>
  <c r="D113" i="39"/>
  <c r="F113" i="39" s="1"/>
  <c r="C113" i="39"/>
  <c r="BL100" i="39"/>
  <c r="I112" i="39"/>
  <c r="G112" i="39"/>
  <c r="E112" i="39"/>
  <c r="D112" i="39"/>
  <c r="F112" i="39" s="1"/>
  <c r="C112" i="39"/>
  <c r="BL99" i="39"/>
  <c r="I111" i="39"/>
  <c r="G111" i="39"/>
  <c r="E111" i="39"/>
  <c r="D111" i="39"/>
  <c r="F111" i="39" s="1"/>
  <c r="C111" i="39"/>
  <c r="BL98" i="39"/>
  <c r="I110" i="39"/>
  <c r="G110" i="39"/>
  <c r="E110" i="39"/>
  <c r="D110" i="39"/>
  <c r="F110" i="39" s="1"/>
  <c r="C110" i="39"/>
  <c r="BL97" i="39"/>
  <c r="I109" i="39"/>
  <c r="G109" i="39"/>
  <c r="E109" i="39"/>
  <c r="D109" i="39"/>
  <c r="F109" i="39" s="1"/>
  <c r="C109" i="39"/>
  <c r="BL96" i="39"/>
  <c r="I108" i="39"/>
  <c r="G108" i="39"/>
  <c r="E108" i="39"/>
  <c r="D108" i="39"/>
  <c r="F108" i="39" s="1"/>
  <c r="C108" i="39"/>
  <c r="BL95" i="39"/>
  <c r="I107" i="39"/>
  <c r="G107" i="39"/>
  <c r="E107" i="39"/>
  <c r="D107" i="39"/>
  <c r="F107" i="39" s="1"/>
  <c r="C107" i="39"/>
  <c r="BL94" i="39"/>
  <c r="I106" i="39"/>
  <c r="G106" i="39"/>
  <c r="E106" i="39"/>
  <c r="D106" i="39"/>
  <c r="F106" i="39" s="1"/>
  <c r="C106" i="39"/>
  <c r="BL93" i="39"/>
  <c r="I105" i="39"/>
  <c r="G105" i="39"/>
  <c r="E105" i="39"/>
  <c r="D105" i="39"/>
  <c r="F105" i="39" s="1"/>
  <c r="C105" i="39"/>
  <c r="BL92" i="39"/>
  <c r="I104" i="39"/>
  <c r="G104" i="39"/>
  <c r="E104" i="39"/>
  <c r="D104" i="39"/>
  <c r="F104" i="39" s="1"/>
  <c r="C104" i="39"/>
  <c r="BL91" i="39"/>
  <c r="I103" i="39"/>
  <c r="G103" i="39"/>
  <c r="E103" i="39"/>
  <c r="D103" i="39"/>
  <c r="F103" i="39" s="1"/>
  <c r="C103" i="39"/>
  <c r="BL90" i="39"/>
  <c r="I102" i="39"/>
  <c r="G102" i="39"/>
  <c r="E102" i="39"/>
  <c r="D102" i="39"/>
  <c r="F102" i="39" s="1"/>
  <c r="C102" i="39"/>
  <c r="BL89" i="39"/>
  <c r="I101" i="39"/>
  <c r="G101" i="39"/>
  <c r="E101" i="39"/>
  <c r="D101" i="39"/>
  <c r="F101" i="39" s="1"/>
  <c r="C101" i="39"/>
  <c r="BL88" i="39"/>
  <c r="I100" i="39"/>
  <c r="G100" i="39"/>
  <c r="E100" i="39"/>
  <c r="D100" i="39"/>
  <c r="F100" i="39" s="1"/>
  <c r="C100" i="39"/>
  <c r="BL87" i="39"/>
  <c r="I99" i="39"/>
  <c r="G99" i="39"/>
  <c r="E99" i="39"/>
  <c r="D99" i="39"/>
  <c r="F99" i="39" s="1"/>
  <c r="C99" i="39"/>
  <c r="BL86" i="39"/>
  <c r="I98" i="39"/>
  <c r="G98" i="39"/>
  <c r="E98" i="39"/>
  <c r="D98" i="39"/>
  <c r="F98" i="39" s="1"/>
  <c r="C98" i="39"/>
  <c r="BL85" i="39"/>
  <c r="I97" i="39"/>
  <c r="G97" i="39"/>
  <c r="E97" i="39"/>
  <c r="D97" i="39"/>
  <c r="F97" i="39" s="1"/>
  <c r="C97" i="39"/>
  <c r="BL84" i="39"/>
  <c r="I96" i="39"/>
  <c r="G96" i="39"/>
  <c r="E96" i="39"/>
  <c r="D96" i="39"/>
  <c r="F96" i="39" s="1"/>
  <c r="C96" i="39"/>
  <c r="BL83" i="39"/>
  <c r="I95" i="39"/>
  <c r="G95" i="39"/>
  <c r="E95" i="39"/>
  <c r="D95" i="39"/>
  <c r="F95" i="39" s="1"/>
  <c r="C95" i="39"/>
  <c r="BL82" i="39"/>
  <c r="I94" i="39"/>
  <c r="G94" i="39"/>
  <c r="E94" i="39"/>
  <c r="D94" i="39"/>
  <c r="F94" i="39" s="1"/>
  <c r="C94" i="39"/>
  <c r="BL81" i="39"/>
  <c r="I93" i="39"/>
  <c r="G93" i="39"/>
  <c r="E93" i="39"/>
  <c r="D93" i="39"/>
  <c r="F93" i="39" s="1"/>
  <c r="C93" i="39"/>
  <c r="BL80" i="39"/>
  <c r="I92" i="39"/>
  <c r="G92" i="39"/>
  <c r="E92" i="39"/>
  <c r="D92" i="39"/>
  <c r="F92" i="39" s="1"/>
  <c r="C92" i="39"/>
  <c r="BL79" i="39"/>
  <c r="I91" i="39"/>
  <c r="G91" i="39"/>
  <c r="E91" i="39"/>
  <c r="D91" i="39"/>
  <c r="F91" i="39" s="1"/>
  <c r="C91" i="39"/>
  <c r="BL78" i="39"/>
  <c r="I90" i="39"/>
  <c r="G90" i="39"/>
  <c r="E90" i="39"/>
  <c r="D90" i="39"/>
  <c r="F90" i="39" s="1"/>
  <c r="C90" i="39"/>
  <c r="BL77" i="39"/>
  <c r="I89" i="39"/>
  <c r="G89" i="39"/>
  <c r="E89" i="39"/>
  <c r="D89" i="39"/>
  <c r="C89" i="39"/>
  <c r="BL76" i="39"/>
  <c r="I88" i="39"/>
  <c r="G88" i="39"/>
  <c r="E88" i="39"/>
  <c r="D88" i="39"/>
  <c r="F88" i="39" s="1"/>
  <c r="C88" i="39"/>
  <c r="BL75" i="39"/>
  <c r="I87" i="39"/>
  <c r="G87" i="39"/>
  <c r="E87" i="39"/>
  <c r="D87" i="39"/>
  <c r="F87" i="39" s="1"/>
  <c r="C87" i="39"/>
  <c r="BL74" i="39"/>
  <c r="I86" i="39"/>
  <c r="G86" i="39"/>
  <c r="E86" i="39"/>
  <c r="D86" i="39"/>
  <c r="F86" i="39" s="1"/>
  <c r="C86" i="39"/>
  <c r="BL73" i="39"/>
  <c r="I85" i="39"/>
  <c r="G85" i="39"/>
  <c r="E85" i="39"/>
  <c r="D85" i="39"/>
  <c r="F85" i="39" s="1"/>
  <c r="C85" i="39"/>
  <c r="BL72" i="39"/>
  <c r="I84" i="39"/>
  <c r="G84" i="39"/>
  <c r="E84" i="39"/>
  <c r="D84" i="39"/>
  <c r="F84" i="39" s="1"/>
  <c r="C84" i="39"/>
  <c r="BL71" i="39"/>
  <c r="I83" i="39"/>
  <c r="G83" i="39"/>
  <c r="E83" i="39"/>
  <c r="D83" i="39"/>
  <c r="F83" i="39" s="1"/>
  <c r="C83" i="39"/>
  <c r="BL70" i="39"/>
  <c r="I82" i="39"/>
  <c r="G82" i="39"/>
  <c r="E82" i="39"/>
  <c r="D82" i="39"/>
  <c r="F82" i="39" s="1"/>
  <c r="C82" i="39"/>
  <c r="BL69" i="39"/>
  <c r="I81" i="39"/>
  <c r="G81" i="39"/>
  <c r="E81" i="39"/>
  <c r="D81" i="39"/>
  <c r="F81" i="39" s="1"/>
  <c r="C81" i="39"/>
  <c r="BL68" i="39"/>
  <c r="I80" i="39"/>
  <c r="G80" i="39"/>
  <c r="E80" i="39"/>
  <c r="D80" i="39"/>
  <c r="F80" i="39" s="1"/>
  <c r="C80" i="39"/>
  <c r="BL67" i="39"/>
  <c r="I79" i="39"/>
  <c r="G79" i="39"/>
  <c r="E79" i="39"/>
  <c r="D79" i="39"/>
  <c r="F79" i="39" s="1"/>
  <c r="C79" i="39"/>
  <c r="BL66" i="39"/>
  <c r="I78" i="39"/>
  <c r="G78" i="39"/>
  <c r="E78" i="39"/>
  <c r="D78" i="39"/>
  <c r="F78" i="39" s="1"/>
  <c r="C78" i="39"/>
  <c r="BL65" i="39"/>
  <c r="I77" i="39"/>
  <c r="G77" i="39"/>
  <c r="E77" i="39"/>
  <c r="D77" i="39"/>
  <c r="F77" i="39" s="1"/>
  <c r="C77" i="39"/>
  <c r="BL64" i="39"/>
  <c r="I76" i="39"/>
  <c r="G76" i="39"/>
  <c r="E76" i="39"/>
  <c r="D76" i="39"/>
  <c r="F76" i="39" s="1"/>
  <c r="C76" i="39"/>
  <c r="BL63" i="39"/>
  <c r="I75" i="39"/>
  <c r="G75" i="39"/>
  <c r="E75" i="39"/>
  <c r="D75" i="39"/>
  <c r="F75" i="39" s="1"/>
  <c r="C75" i="39"/>
  <c r="BL62" i="39"/>
  <c r="I74" i="39"/>
  <c r="G74" i="39"/>
  <c r="E74" i="39"/>
  <c r="D74" i="39"/>
  <c r="F74" i="39" s="1"/>
  <c r="C74" i="39"/>
  <c r="BL61" i="39"/>
  <c r="I73" i="39"/>
  <c r="G73" i="39"/>
  <c r="E73" i="39"/>
  <c r="D73" i="39"/>
  <c r="F73" i="39" s="1"/>
  <c r="C73" i="39"/>
  <c r="BL60" i="39"/>
  <c r="I72" i="39"/>
  <c r="G72" i="39"/>
  <c r="E72" i="39"/>
  <c r="D72" i="39"/>
  <c r="F72" i="39" s="1"/>
  <c r="C72" i="39"/>
  <c r="BL59" i="39"/>
  <c r="I71" i="39"/>
  <c r="G71" i="39"/>
  <c r="E71" i="39"/>
  <c r="D71" i="39"/>
  <c r="F71" i="39" s="1"/>
  <c r="C71" i="39"/>
  <c r="BL58" i="39"/>
  <c r="I70" i="39"/>
  <c r="G70" i="39"/>
  <c r="E70" i="39"/>
  <c r="D70" i="39"/>
  <c r="F70" i="39" s="1"/>
  <c r="C70" i="39"/>
  <c r="BL57" i="39"/>
  <c r="I69" i="39"/>
  <c r="G69" i="39"/>
  <c r="E69" i="39"/>
  <c r="D69" i="39"/>
  <c r="F69" i="39" s="1"/>
  <c r="C69" i="39"/>
  <c r="BL56" i="39"/>
  <c r="I68" i="39"/>
  <c r="G68" i="39"/>
  <c r="E68" i="39"/>
  <c r="D68" i="39"/>
  <c r="F68" i="39" s="1"/>
  <c r="C68" i="39"/>
  <c r="BL55" i="39"/>
  <c r="I67" i="39"/>
  <c r="G67" i="39"/>
  <c r="E67" i="39"/>
  <c r="D67" i="39"/>
  <c r="F67" i="39" s="1"/>
  <c r="C67" i="39"/>
  <c r="BL54" i="39"/>
  <c r="I66" i="39"/>
  <c r="G66" i="39"/>
  <c r="E66" i="39"/>
  <c r="D66" i="39"/>
  <c r="F66" i="39" s="1"/>
  <c r="C66" i="39"/>
  <c r="BL53" i="39"/>
  <c r="I65" i="39"/>
  <c r="G65" i="39"/>
  <c r="E65" i="39"/>
  <c r="D65" i="39"/>
  <c r="F65" i="39" s="1"/>
  <c r="C65" i="39"/>
  <c r="BL52" i="39"/>
  <c r="I64" i="39"/>
  <c r="G64" i="39"/>
  <c r="E64" i="39"/>
  <c r="D64" i="39"/>
  <c r="F64" i="39" s="1"/>
  <c r="C64" i="39"/>
  <c r="BL51" i="39"/>
  <c r="I63" i="39"/>
  <c r="G63" i="39"/>
  <c r="E63" i="39"/>
  <c r="D63" i="39"/>
  <c r="F63" i="39" s="1"/>
  <c r="C63" i="39"/>
  <c r="BL50" i="39"/>
  <c r="I62" i="39"/>
  <c r="G62" i="39"/>
  <c r="E62" i="39"/>
  <c r="D62" i="39"/>
  <c r="F62" i="39" s="1"/>
  <c r="C62" i="39"/>
  <c r="BL49" i="39"/>
  <c r="I61" i="39"/>
  <c r="G61" i="39"/>
  <c r="E61" i="39"/>
  <c r="D61" i="39"/>
  <c r="F61" i="39" s="1"/>
  <c r="C61" i="39"/>
  <c r="BL48" i="39"/>
  <c r="I60" i="39"/>
  <c r="G60" i="39"/>
  <c r="E60" i="39"/>
  <c r="D60" i="39"/>
  <c r="F60" i="39" s="1"/>
  <c r="C60" i="39"/>
  <c r="BL47" i="39"/>
  <c r="I59" i="39"/>
  <c r="G59" i="39"/>
  <c r="E59" i="39"/>
  <c r="D59" i="39"/>
  <c r="F59" i="39" s="1"/>
  <c r="C59" i="39"/>
  <c r="BL46" i="39"/>
  <c r="I58" i="39"/>
  <c r="G58" i="39"/>
  <c r="E58" i="39"/>
  <c r="D58" i="39"/>
  <c r="F58" i="39" s="1"/>
  <c r="C58" i="39"/>
  <c r="BL45" i="39"/>
  <c r="I57" i="39"/>
  <c r="G57" i="39"/>
  <c r="E57" i="39"/>
  <c r="D57" i="39"/>
  <c r="F57" i="39" s="1"/>
  <c r="C57" i="39"/>
  <c r="BL44" i="39"/>
  <c r="I56" i="39"/>
  <c r="G56" i="39"/>
  <c r="E56" i="39"/>
  <c r="D56" i="39"/>
  <c r="F56" i="39" s="1"/>
  <c r="C56" i="39"/>
  <c r="BL43" i="39"/>
  <c r="I55" i="39"/>
  <c r="G55" i="39"/>
  <c r="E55" i="39"/>
  <c r="D55" i="39"/>
  <c r="F55" i="39" s="1"/>
  <c r="C55" i="39"/>
  <c r="BL42" i="39"/>
  <c r="I54" i="39"/>
  <c r="G54" i="39"/>
  <c r="E54" i="39"/>
  <c r="D54" i="39"/>
  <c r="F54" i="39" s="1"/>
  <c r="C54" i="39"/>
  <c r="BL41" i="39"/>
  <c r="I53" i="39"/>
  <c r="G53" i="39"/>
  <c r="E53" i="39"/>
  <c r="D53" i="39"/>
  <c r="F53" i="39" s="1"/>
  <c r="C53" i="39"/>
  <c r="BL40" i="39"/>
  <c r="I52" i="39"/>
  <c r="G52" i="39"/>
  <c r="E52" i="39"/>
  <c r="D52" i="39"/>
  <c r="F52" i="39" s="1"/>
  <c r="C52" i="39"/>
  <c r="BL39" i="39"/>
  <c r="I51" i="39"/>
  <c r="G51" i="39"/>
  <c r="E51" i="39"/>
  <c r="D51" i="39"/>
  <c r="F51" i="39" s="1"/>
  <c r="C51" i="39"/>
  <c r="BL38" i="39"/>
  <c r="I50" i="39"/>
  <c r="G50" i="39"/>
  <c r="E50" i="39"/>
  <c r="D50" i="39"/>
  <c r="F50" i="39" s="1"/>
  <c r="C50" i="39"/>
  <c r="BL37" i="39"/>
  <c r="I49" i="39"/>
  <c r="G49" i="39"/>
  <c r="E49" i="39"/>
  <c r="D49" i="39"/>
  <c r="F49" i="39" s="1"/>
  <c r="C49" i="39"/>
  <c r="BL36" i="39"/>
  <c r="I48" i="39"/>
  <c r="G48" i="39"/>
  <c r="E48" i="39"/>
  <c r="D48" i="39"/>
  <c r="F48" i="39" s="1"/>
  <c r="C48" i="39"/>
  <c r="BL35" i="39"/>
  <c r="I47" i="39"/>
  <c r="G47" i="39"/>
  <c r="E47" i="39"/>
  <c r="D47" i="39"/>
  <c r="F47" i="39" s="1"/>
  <c r="C47" i="39"/>
  <c r="BL34" i="39"/>
  <c r="I46" i="39"/>
  <c r="G46" i="39"/>
  <c r="E46" i="39"/>
  <c r="D46" i="39"/>
  <c r="F46" i="39" s="1"/>
  <c r="C46" i="39"/>
  <c r="BL33" i="39"/>
  <c r="I45" i="39"/>
  <c r="G45" i="39"/>
  <c r="E45" i="39"/>
  <c r="D45" i="39"/>
  <c r="F45" i="39" s="1"/>
  <c r="C45" i="39"/>
  <c r="BL32" i="39"/>
  <c r="I44" i="39"/>
  <c r="G44" i="39"/>
  <c r="E44" i="39"/>
  <c r="D44" i="39"/>
  <c r="F44" i="39" s="1"/>
  <c r="C44" i="39"/>
  <c r="BL31" i="39"/>
  <c r="I43" i="39"/>
  <c r="G43" i="39"/>
  <c r="E43" i="39"/>
  <c r="D43" i="39"/>
  <c r="F43" i="39" s="1"/>
  <c r="C43" i="39"/>
  <c r="BL30" i="39"/>
  <c r="I42" i="39"/>
  <c r="G42" i="39"/>
  <c r="E42" i="39"/>
  <c r="D42" i="39"/>
  <c r="F42" i="39" s="1"/>
  <c r="C42" i="39"/>
  <c r="BL29" i="39"/>
  <c r="I41" i="39"/>
  <c r="G41" i="39"/>
  <c r="E41" i="39"/>
  <c r="D41" i="39"/>
  <c r="F41" i="39" s="1"/>
  <c r="C41" i="39"/>
  <c r="BL28" i="39"/>
  <c r="I40" i="39"/>
  <c r="G40" i="39"/>
  <c r="E40" i="39"/>
  <c r="D40" i="39"/>
  <c r="F40" i="39" s="1"/>
  <c r="C40" i="39"/>
  <c r="BL27" i="39"/>
  <c r="I39" i="39"/>
  <c r="G39" i="39"/>
  <c r="E39" i="39"/>
  <c r="D39" i="39"/>
  <c r="F39" i="39" s="1"/>
  <c r="C39" i="39"/>
  <c r="BL26" i="39"/>
  <c r="I38" i="39"/>
  <c r="G38" i="39"/>
  <c r="E38" i="39"/>
  <c r="D38" i="39"/>
  <c r="F38" i="39" s="1"/>
  <c r="C38" i="39"/>
  <c r="BL25" i="39"/>
  <c r="I37" i="39"/>
  <c r="G37" i="39"/>
  <c r="D37" i="39"/>
  <c r="F37" i="39" s="1"/>
  <c r="C37" i="39"/>
  <c r="BL24" i="39"/>
  <c r="I36" i="39"/>
  <c r="G36" i="39"/>
  <c r="E36" i="39"/>
  <c r="D36" i="39"/>
  <c r="C36" i="39"/>
  <c r="BL23" i="39"/>
  <c r="I35" i="39"/>
  <c r="G35" i="39"/>
  <c r="E35" i="39"/>
  <c r="D35" i="39"/>
  <c r="C35" i="39"/>
  <c r="BL22" i="39"/>
  <c r="I34" i="39"/>
  <c r="G34" i="39"/>
  <c r="E34" i="39"/>
  <c r="D34" i="39"/>
  <c r="C34" i="39"/>
  <c r="BL21" i="39"/>
  <c r="I33" i="39"/>
  <c r="G33" i="39"/>
  <c r="E33" i="39"/>
  <c r="D33" i="39"/>
  <c r="C33" i="39"/>
  <c r="BL20" i="39"/>
  <c r="I32" i="39"/>
  <c r="G32" i="39"/>
  <c r="E32" i="39"/>
  <c r="D32" i="39"/>
  <c r="C32" i="39"/>
  <c r="BL19" i="39"/>
  <c r="I31" i="39"/>
  <c r="G31" i="39"/>
  <c r="E31" i="39"/>
  <c r="D31" i="39"/>
  <c r="C31" i="39"/>
  <c r="BL18" i="39"/>
  <c r="I30" i="39"/>
  <c r="G30" i="39"/>
  <c r="E30" i="39"/>
  <c r="D30" i="39"/>
  <c r="C30" i="39"/>
  <c r="BL17" i="39"/>
  <c r="I29" i="39"/>
  <c r="G29" i="39"/>
  <c r="E29" i="39"/>
  <c r="D29" i="39"/>
  <c r="C29" i="39"/>
  <c r="BL16" i="39"/>
  <c r="I28" i="39"/>
  <c r="G28" i="39"/>
  <c r="E28" i="39"/>
  <c r="D28" i="39"/>
  <c r="C28" i="39"/>
  <c r="BL15" i="39"/>
  <c r="I27" i="39"/>
  <c r="G27" i="39"/>
  <c r="E27" i="39"/>
  <c r="D27" i="39"/>
  <c r="C27" i="39"/>
  <c r="I26" i="39"/>
  <c r="G26" i="39"/>
  <c r="E26" i="39"/>
  <c r="D26" i="39"/>
  <c r="C26" i="39"/>
  <c r="BL14" i="39"/>
  <c r="I25" i="39"/>
  <c r="G25" i="39"/>
  <c r="E25" i="39"/>
  <c r="D25" i="39"/>
  <c r="C25" i="39"/>
  <c r="I24" i="39"/>
  <c r="G24" i="39"/>
  <c r="E24" i="39"/>
  <c r="D24" i="39"/>
  <c r="C24" i="39"/>
  <c r="I23" i="39"/>
  <c r="G23" i="39"/>
  <c r="E23" i="39"/>
  <c r="D23" i="39"/>
  <c r="C23" i="39"/>
  <c r="I22" i="39"/>
  <c r="G22" i="39"/>
  <c r="E22" i="39"/>
  <c r="D22" i="39"/>
  <c r="C22" i="39"/>
  <c r="I21" i="39"/>
  <c r="G21" i="39"/>
  <c r="E21" i="39"/>
  <c r="D21" i="39"/>
  <c r="C21" i="39"/>
  <c r="I20" i="39"/>
  <c r="G20" i="39"/>
  <c r="E20" i="39"/>
  <c r="D20" i="39"/>
  <c r="C20" i="39"/>
  <c r="BL9" i="39"/>
  <c r="I19" i="39"/>
  <c r="G19" i="39"/>
  <c r="E19" i="39"/>
  <c r="D19" i="39"/>
  <c r="C19" i="39"/>
  <c r="BL8" i="39"/>
  <c r="I18" i="39"/>
  <c r="G18" i="39"/>
  <c r="E18" i="39"/>
  <c r="D18" i="39"/>
  <c r="C18" i="39"/>
  <c r="BL7" i="39"/>
  <c r="I17" i="39"/>
  <c r="G17" i="39"/>
  <c r="E17" i="39"/>
  <c r="D17" i="39"/>
  <c r="C17" i="39"/>
  <c r="BL6" i="39"/>
  <c r="I16" i="39"/>
  <c r="G16" i="39"/>
  <c r="E16" i="39"/>
  <c r="D16" i="39"/>
  <c r="C16" i="39"/>
  <c r="BL5" i="39"/>
  <c r="G15" i="39"/>
  <c r="D15" i="39"/>
  <c r="F15" i="39" s="1"/>
  <c r="C15" i="39"/>
  <c r="AT346" i="38"/>
  <c r="AT345" i="38"/>
  <c r="BL349" i="38"/>
  <c r="BL348" i="38"/>
  <c r="BL347" i="38"/>
  <c r="BL340" i="38"/>
  <c r="BL339" i="38"/>
  <c r="BL337" i="38"/>
  <c r="BL336" i="38"/>
  <c r="BL335" i="38"/>
  <c r="BL334" i="38"/>
  <c r="BL333" i="38"/>
  <c r="BL332" i="38"/>
  <c r="BL331" i="38"/>
  <c r="I331" i="38"/>
  <c r="G331" i="38"/>
  <c r="E331" i="38"/>
  <c r="D331" i="38"/>
  <c r="C331" i="38"/>
  <c r="BL330" i="38"/>
  <c r="I330" i="38"/>
  <c r="G330" i="38"/>
  <c r="E330" i="38"/>
  <c r="D330" i="38"/>
  <c r="C330" i="38"/>
  <c r="BL329" i="38"/>
  <c r="I329" i="38"/>
  <c r="G329" i="38"/>
  <c r="E329" i="38"/>
  <c r="D329" i="38"/>
  <c r="C329" i="38"/>
  <c r="BL328" i="38"/>
  <c r="I328" i="38"/>
  <c r="G328" i="38"/>
  <c r="E328" i="38"/>
  <c r="D328" i="38"/>
  <c r="C328" i="38"/>
  <c r="BL327" i="38"/>
  <c r="I327" i="38"/>
  <c r="G327" i="38"/>
  <c r="E327" i="38"/>
  <c r="D327" i="38"/>
  <c r="C327" i="38"/>
  <c r="BL326" i="38"/>
  <c r="I326" i="38"/>
  <c r="G326" i="38"/>
  <c r="E326" i="38"/>
  <c r="D326" i="38"/>
  <c r="C326" i="38"/>
  <c r="BL325" i="38"/>
  <c r="I325" i="38"/>
  <c r="G325" i="38"/>
  <c r="E325" i="38"/>
  <c r="D325" i="38"/>
  <c r="C325" i="38"/>
  <c r="BL324" i="38"/>
  <c r="I324" i="38"/>
  <c r="G324" i="38"/>
  <c r="E324" i="38"/>
  <c r="D324" i="38"/>
  <c r="C324" i="38"/>
  <c r="BL323" i="38"/>
  <c r="I323" i="38"/>
  <c r="G323" i="38"/>
  <c r="E323" i="38"/>
  <c r="D323" i="38"/>
  <c r="C323" i="38"/>
  <c r="BL322" i="38"/>
  <c r="I322" i="38"/>
  <c r="G322" i="38"/>
  <c r="E322" i="38"/>
  <c r="D322" i="38"/>
  <c r="C322" i="38"/>
  <c r="BL321" i="38"/>
  <c r="I321" i="38"/>
  <c r="G321" i="38"/>
  <c r="E321" i="38"/>
  <c r="D321" i="38"/>
  <c r="C321" i="38"/>
  <c r="BL320" i="38"/>
  <c r="I320" i="38"/>
  <c r="G320" i="38"/>
  <c r="E320" i="38"/>
  <c r="D320" i="38"/>
  <c r="C320" i="38"/>
  <c r="BL319" i="38"/>
  <c r="I319" i="38"/>
  <c r="G319" i="38"/>
  <c r="E319" i="38"/>
  <c r="D319" i="38"/>
  <c r="C319" i="38"/>
  <c r="BL318" i="38"/>
  <c r="I318" i="38"/>
  <c r="G318" i="38"/>
  <c r="E318" i="38"/>
  <c r="D318" i="38"/>
  <c r="C318" i="38"/>
  <c r="BL317" i="38"/>
  <c r="I317" i="38"/>
  <c r="G317" i="38"/>
  <c r="E317" i="38"/>
  <c r="D317" i="38"/>
  <c r="C317" i="38"/>
  <c r="BL316" i="38"/>
  <c r="I316" i="38"/>
  <c r="G316" i="38"/>
  <c r="E316" i="38"/>
  <c r="D316" i="38"/>
  <c r="C316" i="38"/>
  <c r="BL315" i="38"/>
  <c r="I315" i="38"/>
  <c r="G315" i="38"/>
  <c r="E315" i="38"/>
  <c r="D315" i="38"/>
  <c r="C315" i="38"/>
  <c r="BL314" i="38"/>
  <c r="I314" i="38"/>
  <c r="G314" i="38"/>
  <c r="E314" i="38"/>
  <c r="D314" i="38"/>
  <c r="C314" i="38"/>
  <c r="BL313" i="38"/>
  <c r="I313" i="38"/>
  <c r="G313" i="38"/>
  <c r="E313" i="38"/>
  <c r="D313" i="38"/>
  <c r="C313" i="38"/>
  <c r="BL312" i="38"/>
  <c r="I312" i="38"/>
  <c r="G312" i="38"/>
  <c r="E312" i="38"/>
  <c r="D312" i="38"/>
  <c r="C312" i="38"/>
  <c r="BL311" i="38"/>
  <c r="I311" i="38"/>
  <c r="G311" i="38"/>
  <c r="E311" i="38"/>
  <c r="D311" i="38"/>
  <c r="C311" i="38"/>
  <c r="BL310" i="38"/>
  <c r="I310" i="38"/>
  <c r="G310" i="38"/>
  <c r="E310" i="38"/>
  <c r="D310" i="38"/>
  <c r="C310" i="38"/>
  <c r="BL309" i="38"/>
  <c r="I309" i="38"/>
  <c r="G309" i="38"/>
  <c r="E309" i="38"/>
  <c r="D309" i="38"/>
  <c r="C309" i="38"/>
  <c r="BL308" i="38"/>
  <c r="I308" i="38"/>
  <c r="G308" i="38"/>
  <c r="E308" i="38"/>
  <c r="D308" i="38"/>
  <c r="C308" i="38"/>
  <c r="BL307" i="38"/>
  <c r="I307" i="38"/>
  <c r="G307" i="38"/>
  <c r="E307" i="38"/>
  <c r="D307" i="38"/>
  <c r="C307" i="38"/>
  <c r="BL306" i="38"/>
  <c r="I306" i="38"/>
  <c r="G306" i="38"/>
  <c r="E306" i="38"/>
  <c r="D306" i="38"/>
  <c r="C306" i="38"/>
  <c r="BL305" i="38"/>
  <c r="I305" i="38"/>
  <c r="G305" i="38"/>
  <c r="E305" i="38"/>
  <c r="D305" i="38"/>
  <c r="C305" i="38"/>
  <c r="BL304" i="38"/>
  <c r="I304" i="38"/>
  <c r="G304" i="38"/>
  <c r="E304" i="38"/>
  <c r="D304" i="38"/>
  <c r="C304" i="38"/>
  <c r="BL303" i="38"/>
  <c r="I303" i="38"/>
  <c r="G303" i="38"/>
  <c r="E303" i="38"/>
  <c r="D303" i="38"/>
  <c r="C303" i="38"/>
  <c r="BL302" i="38"/>
  <c r="I302" i="38"/>
  <c r="G302" i="38"/>
  <c r="E302" i="38"/>
  <c r="D302" i="38"/>
  <c r="C302" i="38"/>
  <c r="BL301" i="38"/>
  <c r="I301" i="38"/>
  <c r="G301" i="38"/>
  <c r="E301" i="38"/>
  <c r="D301" i="38"/>
  <c r="C301" i="38"/>
  <c r="BL300" i="38"/>
  <c r="I300" i="38"/>
  <c r="G300" i="38"/>
  <c r="E300" i="38"/>
  <c r="D300" i="38"/>
  <c r="C300" i="38"/>
  <c r="BL299" i="38"/>
  <c r="G10" i="38"/>
  <c r="BL298" i="38"/>
  <c r="I299" i="38"/>
  <c r="G299" i="38"/>
  <c r="E299" i="38"/>
  <c r="D299" i="38"/>
  <c r="C299" i="38"/>
  <c r="BL297" i="38"/>
  <c r="I298" i="38"/>
  <c r="G298" i="38"/>
  <c r="E298" i="38"/>
  <c r="D298" i="38"/>
  <c r="C298" i="38"/>
  <c r="BL296" i="38"/>
  <c r="I297" i="38"/>
  <c r="G297" i="38"/>
  <c r="E297" i="38"/>
  <c r="D297" i="38"/>
  <c r="C297" i="38"/>
  <c r="BL295" i="38"/>
  <c r="G296" i="38"/>
  <c r="E296" i="38"/>
  <c r="D296" i="38"/>
  <c r="F296" i="38" s="1"/>
  <c r="C296" i="38"/>
  <c r="BL294" i="38"/>
  <c r="BL293" i="38"/>
  <c r="I295" i="38"/>
  <c r="G295" i="38"/>
  <c r="E295" i="38"/>
  <c r="D295" i="38"/>
  <c r="C295" i="38"/>
  <c r="BL292" i="38"/>
  <c r="I294" i="38"/>
  <c r="G294" i="38"/>
  <c r="E294" i="38"/>
  <c r="D294" i="38"/>
  <c r="C294" i="38"/>
  <c r="BL291" i="38"/>
  <c r="I293" i="38"/>
  <c r="G293" i="38"/>
  <c r="E293" i="38"/>
  <c r="D293" i="38"/>
  <c r="C293" i="38"/>
  <c r="BL290" i="38"/>
  <c r="BL289" i="38"/>
  <c r="BL288" i="38"/>
  <c r="E12" i="38"/>
  <c r="D12" i="38"/>
  <c r="C12" i="38"/>
  <c r="BL287" i="38"/>
  <c r="I292" i="38"/>
  <c r="E292" i="38"/>
  <c r="D292" i="38"/>
  <c r="C292" i="38"/>
  <c r="BL286" i="38"/>
  <c r="I291" i="38"/>
  <c r="E291" i="38"/>
  <c r="D291" i="38"/>
  <c r="C291" i="38"/>
  <c r="BL285" i="38"/>
  <c r="I290" i="38"/>
  <c r="E290" i="38"/>
  <c r="D290" i="38"/>
  <c r="C290" i="38"/>
  <c r="BL284" i="38"/>
  <c r="I289" i="38"/>
  <c r="E289" i="38"/>
  <c r="D289" i="38"/>
  <c r="C289" i="38"/>
  <c r="BL283" i="38"/>
  <c r="I288" i="38"/>
  <c r="E288" i="38"/>
  <c r="D288" i="38"/>
  <c r="C288" i="38"/>
  <c r="BL282" i="38"/>
  <c r="I287" i="38"/>
  <c r="E287" i="38"/>
  <c r="D287" i="38"/>
  <c r="C287" i="38"/>
  <c r="BL281" i="38"/>
  <c r="G14" i="38"/>
  <c r="E14" i="38"/>
  <c r="D14" i="38"/>
  <c r="C14" i="38"/>
  <c r="BL280" i="38"/>
  <c r="I286" i="38"/>
  <c r="G286" i="38"/>
  <c r="E286" i="38"/>
  <c r="D286" i="38"/>
  <c r="C286" i="38"/>
  <c r="BL279" i="38"/>
  <c r="I285" i="38"/>
  <c r="G285" i="38"/>
  <c r="E285" i="38"/>
  <c r="D285" i="38"/>
  <c r="C285" i="38"/>
  <c r="BL278" i="38"/>
  <c r="I284" i="38"/>
  <c r="G284" i="38"/>
  <c r="E284" i="38"/>
  <c r="D284" i="38"/>
  <c r="C284" i="38"/>
  <c r="BL277" i="38"/>
  <c r="I283" i="38"/>
  <c r="G283" i="38"/>
  <c r="E283" i="38"/>
  <c r="D283" i="38"/>
  <c r="C283" i="38"/>
  <c r="BL276" i="38"/>
  <c r="I282" i="38"/>
  <c r="G282" i="38"/>
  <c r="E282" i="38"/>
  <c r="D282" i="38"/>
  <c r="C282" i="38"/>
  <c r="BL275" i="38"/>
  <c r="I281" i="38"/>
  <c r="G281" i="38"/>
  <c r="E281" i="38"/>
  <c r="D281" i="38"/>
  <c r="C281" i="38"/>
  <c r="BL274" i="38"/>
  <c r="I280" i="38"/>
  <c r="G280" i="38"/>
  <c r="E280" i="38"/>
  <c r="D280" i="38"/>
  <c r="C280" i="38"/>
  <c r="BL273" i="38"/>
  <c r="I279" i="38"/>
  <c r="G279" i="38"/>
  <c r="E279" i="38"/>
  <c r="D279" i="38"/>
  <c r="C279" i="38"/>
  <c r="BL272" i="38"/>
  <c r="I278" i="38"/>
  <c r="G278" i="38"/>
  <c r="E278" i="38"/>
  <c r="D278" i="38"/>
  <c r="C278" i="38"/>
  <c r="BL271" i="38"/>
  <c r="I277" i="38"/>
  <c r="G277" i="38"/>
  <c r="E277" i="38"/>
  <c r="D277" i="38"/>
  <c r="C277" i="38"/>
  <c r="BL270" i="38"/>
  <c r="I276" i="38"/>
  <c r="G276" i="38"/>
  <c r="E276" i="38"/>
  <c r="D276" i="38"/>
  <c r="C276" i="38"/>
  <c r="BL269" i="38"/>
  <c r="I275" i="38"/>
  <c r="G275" i="38"/>
  <c r="E275" i="38"/>
  <c r="D275" i="38"/>
  <c r="C275" i="38"/>
  <c r="BL268" i="38"/>
  <c r="I274" i="38"/>
  <c r="G274" i="38"/>
  <c r="E274" i="38"/>
  <c r="D274" i="38"/>
  <c r="C274" i="38"/>
  <c r="BL267" i="38"/>
  <c r="I273" i="38"/>
  <c r="G273" i="38"/>
  <c r="E273" i="38"/>
  <c r="D273" i="38"/>
  <c r="C273" i="38"/>
  <c r="BL266" i="38"/>
  <c r="I272" i="38"/>
  <c r="G272" i="38"/>
  <c r="E272" i="38"/>
  <c r="D272" i="38"/>
  <c r="C272" i="38"/>
  <c r="BL265" i="38"/>
  <c r="I271" i="38"/>
  <c r="G271" i="38"/>
  <c r="E271" i="38"/>
  <c r="D271" i="38"/>
  <c r="C271" i="38"/>
  <c r="BL264" i="38"/>
  <c r="I270" i="38"/>
  <c r="G270" i="38"/>
  <c r="E270" i="38"/>
  <c r="D270" i="38"/>
  <c r="C270" i="38"/>
  <c r="BL263" i="38"/>
  <c r="I269" i="38"/>
  <c r="G269" i="38"/>
  <c r="E269" i="38"/>
  <c r="D269" i="38"/>
  <c r="C269" i="38"/>
  <c r="BL262" i="38"/>
  <c r="I268" i="38"/>
  <c r="G268" i="38"/>
  <c r="E268" i="38"/>
  <c r="D268" i="38"/>
  <c r="C268" i="38"/>
  <c r="BL261" i="38"/>
  <c r="I267" i="38"/>
  <c r="G267" i="38"/>
  <c r="E267" i="38"/>
  <c r="D267" i="38"/>
  <c r="C267" i="38"/>
  <c r="BL260" i="38"/>
  <c r="I266" i="38"/>
  <c r="G266" i="38"/>
  <c r="E266" i="38"/>
  <c r="D266" i="38"/>
  <c r="C266" i="38"/>
  <c r="BL259" i="38"/>
  <c r="I265" i="38"/>
  <c r="G265" i="38"/>
  <c r="E265" i="38"/>
  <c r="D265" i="38"/>
  <c r="C265" i="38"/>
  <c r="BL258" i="38"/>
  <c r="I264" i="38"/>
  <c r="G264" i="38"/>
  <c r="E264" i="38"/>
  <c r="D264" i="38"/>
  <c r="C264" i="38"/>
  <c r="BL257" i="38"/>
  <c r="I263" i="38"/>
  <c r="G263" i="38"/>
  <c r="E263" i="38"/>
  <c r="D263" i="38"/>
  <c r="C263" i="38"/>
  <c r="BL256" i="38"/>
  <c r="I262" i="38"/>
  <c r="G262" i="38"/>
  <c r="E262" i="38"/>
  <c r="D262" i="38"/>
  <c r="C262" i="38"/>
  <c r="BL255" i="38"/>
  <c r="I261" i="38"/>
  <c r="G261" i="38"/>
  <c r="E261" i="38"/>
  <c r="D261" i="38"/>
  <c r="C261" i="38"/>
  <c r="BL254" i="38"/>
  <c r="I260" i="38"/>
  <c r="G260" i="38"/>
  <c r="E260" i="38"/>
  <c r="D260" i="38"/>
  <c r="C260" i="38"/>
  <c r="BL253" i="38"/>
  <c r="I259" i="38"/>
  <c r="G259" i="38"/>
  <c r="E259" i="38"/>
  <c r="D259" i="38"/>
  <c r="C259" i="38"/>
  <c r="BL252" i="38"/>
  <c r="I258" i="38"/>
  <c r="G258" i="38"/>
  <c r="E258" i="38"/>
  <c r="D258" i="38"/>
  <c r="C258" i="38"/>
  <c r="BL251" i="38"/>
  <c r="I257" i="38"/>
  <c r="G257" i="38"/>
  <c r="E257" i="38"/>
  <c r="D257" i="38"/>
  <c r="C257" i="38"/>
  <c r="BL250" i="38"/>
  <c r="I256" i="38"/>
  <c r="G256" i="38"/>
  <c r="E256" i="38"/>
  <c r="D256" i="38"/>
  <c r="C256" i="38"/>
  <c r="BL249" i="38"/>
  <c r="I255" i="38"/>
  <c r="G255" i="38"/>
  <c r="E255" i="38"/>
  <c r="D255" i="38"/>
  <c r="C255" i="38"/>
  <c r="BL248" i="38"/>
  <c r="I254" i="38"/>
  <c r="G254" i="38"/>
  <c r="E254" i="38"/>
  <c r="D254" i="38"/>
  <c r="C254" i="38"/>
  <c r="BL247" i="38"/>
  <c r="I253" i="38"/>
  <c r="G253" i="38"/>
  <c r="E253" i="38"/>
  <c r="D253" i="38"/>
  <c r="C253" i="38"/>
  <c r="BL246" i="38"/>
  <c r="I252" i="38"/>
  <c r="G252" i="38"/>
  <c r="E252" i="38"/>
  <c r="D252" i="38"/>
  <c r="C252" i="38"/>
  <c r="BL245" i="38"/>
  <c r="I251" i="38"/>
  <c r="G251" i="38"/>
  <c r="E251" i="38"/>
  <c r="D251" i="38"/>
  <c r="C251" i="38"/>
  <c r="BL244" i="38"/>
  <c r="I250" i="38"/>
  <c r="G250" i="38"/>
  <c r="E250" i="38"/>
  <c r="D250" i="38"/>
  <c r="C250" i="38"/>
  <c r="BL243" i="38"/>
  <c r="I249" i="38"/>
  <c r="G249" i="38"/>
  <c r="E249" i="38"/>
  <c r="D249" i="38"/>
  <c r="C249" i="38"/>
  <c r="BL242" i="38"/>
  <c r="I248" i="38"/>
  <c r="G248" i="38"/>
  <c r="E248" i="38"/>
  <c r="D248" i="38"/>
  <c r="C248" i="38"/>
  <c r="BL241" i="38"/>
  <c r="I247" i="38"/>
  <c r="G247" i="38"/>
  <c r="E247" i="38"/>
  <c r="D247" i="38"/>
  <c r="C247" i="38"/>
  <c r="BL240" i="38"/>
  <c r="I246" i="38"/>
  <c r="G246" i="38"/>
  <c r="E246" i="38"/>
  <c r="D246" i="38"/>
  <c r="C246" i="38"/>
  <c r="BL239" i="38"/>
  <c r="I245" i="38"/>
  <c r="G245" i="38"/>
  <c r="E245" i="38"/>
  <c r="D245" i="38"/>
  <c r="C245" i="38"/>
  <c r="BL238" i="38"/>
  <c r="I244" i="38"/>
  <c r="G244" i="38"/>
  <c r="E244" i="38"/>
  <c r="D244" i="38"/>
  <c r="C244" i="38"/>
  <c r="BL237" i="38"/>
  <c r="I243" i="38"/>
  <c r="G243" i="38"/>
  <c r="E243" i="38"/>
  <c r="D243" i="38"/>
  <c r="C243" i="38"/>
  <c r="BL236" i="38"/>
  <c r="I242" i="38"/>
  <c r="G242" i="38"/>
  <c r="E242" i="38"/>
  <c r="D242" i="38"/>
  <c r="C242" i="38"/>
  <c r="BL235" i="38"/>
  <c r="I241" i="38"/>
  <c r="G241" i="38"/>
  <c r="E241" i="38"/>
  <c r="D241" i="38"/>
  <c r="C241" i="38"/>
  <c r="BL234" i="38"/>
  <c r="I240" i="38"/>
  <c r="G240" i="38"/>
  <c r="E240" i="38"/>
  <c r="D240" i="38"/>
  <c r="C240" i="38"/>
  <c r="BL233" i="38"/>
  <c r="I239" i="38"/>
  <c r="G239" i="38"/>
  <c r="E239" i="38"/>
  <c r="D239" i="38"/>
  <c r="C239" i="38"/>
  <c r="BL232" i="38"/>
  <c r="I238" i="38"/>
  <c r="G238" i="38"/>
  <c r="E238" i="38"/>
  <c r="D238" i="38"/>
  <c r="C238" i="38"/>
  <c r="BL231" i="38"/>
  <c r="I237" i="38"/>
  <c r="G237" i="38"/>
  <c r="E237" i="38"/>
  <c r="D237" i="38"/>
  <c r="C237" i="38"/>
  <c r="BL230" i="38"/>
  <c r="I236" i="38"/>
  <c r="G236" i="38"/>
  <c r="E236" i="38"/>
  <c r="D236" i="38"/>
  <c r="C236" i="38"/>
  <c r="BL229" i="38"/>
  <c r="I235" i="38"/>
  <c r="G235" i="38"/>
  <c r="E235" i="38"/>
  <c r="D235" i="38"/>
  <c r="C235" i="38"/>
  <c r="BL228" i="38"/>
  <c r="I234" i="38"/>
  <c r="G234" i="38"/>
  <c r="E234" i="38"/>
  <c r="D234" i="38"/>
  <c r="C234" i="38"/>
  <c r="BL227" i="38"/>
  <c r="I233" i="38"/>
  <c r="G233" i="38"/>
  <c r="E233" i="38"/>
  <c r="D233" i="38"/>
  <c r="C233" i="38"/>
  <c r="BL226" i="38"/>
  <c r="I232" i="38"/>
  <c r="G232" i="38"/>
  <c r="E232" i="38"/>
  <c r="D232" i="38"/>
  <c r="C232" i="38"/>
  <c r="BL225" i="38"/>
  <c r="I231" i="38"/>
  <c r="G231" i="38"/>
  <c r="E231" i="38"/>
  <c r="D231" i="38"/>
  <c r="C231" i="38"/>
  <c r="BL224" i="38"/>
  <c r="I230" i="38"/>
  <c r="G230" i="38"/>
  <c r="E230" i="38"/>
  <c r="D230" i="38"/>
  <c r="C230" i="38"/>
  <c r="BL223" i="38"/>
  <c r="I229" i="38"/>
  <c r="G229" i="38"/>
  <c r="E229" i="38"/>
  <c r="D229" i="38"/>
  <c r="C229" i="38"/>
  <c r="BL222" i="38"/>
  <c r="I228" i="38"/>
  <c r="G228" i="38"/>
  <c r="E228" i="38"/>
  <c r="D228" i="38"/>
  <c r="C228" i="38"/>
  <c r="BL221" i="38"/>
  <c r="I227" i="38"/>
  <c r="G227" i="38"/>
  <c r="E227" i="38"/>
  <c r="D227" i="38"/>
  <c r="C227" i="38"/>
  <c r="BL220" i="38"/>
  <c r="I226" i="38"/>
  <c r="G226" i="38"/>
  <c r="E226" i="38"/>
  <c r="D226" i="38"/>
  <c r="C226" i="38"/>
  <c r="BL219" i="38"/>
  <c r="I225" i="38"/>
  <c r="G225" i="38"/>
  <c r="E225" i="38"/>
  <c r="D225" i="38"/>
  <c r="C225" i="38"/>
  <c r="BL218" i="38"/>
  <c r="I224" i="38"/>
  <c r="G224" i="38"/>
  <c r="E224" i="38"/>
  <c r="D224" i="38"/>
  <c r="C224" i="38"/>
  <c r="BL217" i="38"/>
  <c r="I223" i="38"/>
  <c r="G223" i="38"/>
  <c r="E223" i="38"/>
  <c r="D223" i="38"/>
  <c r="C223" i="38"/>
  <c r="BL216" i="38"/>
  <c r="I222" i="38"/>
  <c r="G222" i="38"/>
  <c r="E222" i="38"/>
  <c r="D222" i="38"/>
  <c r="C222" i="38"/>
  <c r="BL215" i="38"/>
  <c r="I221" i="38"/>
  <c r="G221" i="38"/>
  <c r="E221" i="38"/>
  <c r="D221" i="38"/>
  <c r="C221" i="38"/>
  <c r="BL214" i="38"/>
  <c r="I220" i="38"/>
  <c r="G220" i="38"/>
  <c r="E220" i="38"/>
  <c r="D220" i="38"/>
  <c r="C220" i="38"/>
  <c r="BL213" i="38"/>
  <c r="I219" i="38"/>
  <c r="G219" i="38"/>
  <c r="E219" i="38"/>
  <c r="D219" i="38"/>
  <c r="C219" i="38"/>
  <c r="BL212" i="38"/>
  <c r="I218" i="38"/>
  <c r="G218" i="38"/>
  <c r="E218" i="38"/>
  <c r="D218" i="38"/>
  <c r="C218" i="38"/>
  <c r="BL211" i="38"/>
  <c r="I217" i="38"/>
  <c r="G217" i="38"/>
  <c r="E217" i="38"/>
  <c r="D217" i="38"/>
  <c r="C217" i="38"/>
  <c r="BL210" i="38"/>
  <c r="I216" i="38"/>
  <c r="G216" i="38"/>
  <c r="E216" i="38"/>
  <c r="D216" i="38"/>
  <c r="C216" i="38"/>
  <c r="BL209" i="38"/>
  <c r="I215" i="38"/>
  <c r="G215" i="38"/>
  <c r="E215" i="38"/>
  <c r="D215" i="38"/>
  <c r="C215" i="38"/>
  <c r="BL208" i="38"/>
  <c r="I214" i="38"/>
  <c r="G214" i="38"/>
  <c r="E214" i="38"/>
  <c r="D214" i="38"/>
  <c r="C214" i="38"/>
  <c r="BL207" i="38"/>
  <c r="I213" i="38"/>
  <c r="G213" i="38"/>
  <c r="E213" i="38"/>
  <c r="D213" i="38"/>
  <c r="C213" i="38"/>
  <c r="BL206" i="38"/>
  <c r="I212" i="38"/>
  <c r="G212" i="38"/>
  <c r="E212" i="38"/>
  <c r="D212" i="38"/>
  <c r="C212" i="38"/>
  <c r="BL205" i="38"/>
  <c r="I211" i="38"/>
  <c r="G211" i="38"/>
  <c r="E211" i="38"/>
  <c r="D211" i="38"/>
  <c r="C211" i="38"/>
  <c r="BL204" i="38"/>
  <c r="I210" i="38"/>
  <c r="G210" i="38"/>
  <c r="E210" i="38"/>
  <c r="D210" i="38"/>
  <c r="C210" i="38"/>
  <c r="BL203" i="38"/>
  <c r="I209" i="38"/>
  <c r="G209" i="38"/>
  <c r="E209" i="38"/>
  <c r="D209" i="38"/>
  <c r="C209" i="38"/>
  <c r="BL202" i="38"/>
  <c r="I208" i="38"/>
  <c r="G208" i="38"/>
  <c r="E208" i="38"/>
  <c r="D208" i="38"/>
  <c r="C208" i="38"/>
  <c r="BL201" i="38"/>
  <c r="I207" i="38"/>
  <c r="G207" i="38"/>
  <c r="E207" i="38"/>
  <c r="D207" i="38"/>
  <c r="C207" i="38"/>
  <c r="BL200" i="38"/>
  <c r="I206" i="38"/>
  <c r="G206" i="38"/>
  <c r="E206" i="38"/>
  <c r="D206" i="38"/>
  <c r="C206" i="38"/>
  <c r="BL199" i="38"/>
  <c r="I205" i="38"/>
  <c r="G205" i="38"/>
  <c r="E205" i="38"/>
  <c r="D205" i="38"/>
  <c r="C205" i="38"/>
  <c r="BL198" i="38"/>
  <c r="I204" i="38"/>
  <c r="G204" i="38"/>
  <c r="E204" i="38"/>
  <c r="D204" i="38"/>
  <c r="C204" i="38"/>
  <c r="BL197" i="38"/>
  <c r="I203" i="38"/>
  <c r="G203" i="38"/>
  <c r="E203" i="38"/>
  <c r="D203" i="38"/>
  <c r="C203" i="38"/>
  <c r="BL196" i="38"/>
  <c r="I202" i="38"/>
  <c r="G202" i="38"/>
  <c r="E202" i="38"/>
  <c r="D202" i="38"/>
  <c r="C202" i="38"/>
  <c r="BL195" i="38"/>
  <c r="I201" i="38"/>
  <c r="G201" i="38"/>
  <c r="E201" i="38"/>
  <c r="D201" i="38"/>
  <c r="C201" i="38"/>
  <c r="BL194" i="38"/>
  <c r="I200" i="38"/>
  <c r="G200" i="38"/>
  <c r="E200" i="38"/>
  <c r="D200" i="38"/>
  <c r="C200" i="38"/>
  <c r="BL193" i="38"/>
  <c r="I199" i="38"/>
  <c r="G199" i="38"/>
  <c r="E199" i="38"/>
  <c r="D199" i="38"/>
  <c r="C199" i="38"/>
  <c r="BL192" i="38"/>
  <c r="I198" i="38"/>
  <c r="G198" i="38"/>
  <c r="E198" i="38"/>
  <c r="D198" i="38"/>
  <c r="C198" i="38"/>
  <c r="BL191" i="38"/>
  <c r="I197" i="38"/>
  <c r="G197" i="38"/>
  <c r="E197" i="38"/>
  <c r="D197" i="38"/>
  <c r="C197" i="38"/>
  <c r="BL190" i="38"/>
  <c r="I196" i="38"/>
  <c r="G196" i="38"/>
  <c r="E196" i="38"/>
  <c r="D196" i="38"/>
  <c r="C196" i="38"/>
  <c r="BL189" i="38"/>
  <c r="I195" i="38"/>
  <c r="G195" i="38"/>
  <c r="E195" i="38"/>
  <c r="D195" i="38"/>
  <c r="C195" i="38"/>
  <c r="BL188" i="38"/>
  <c r="I194" i="38"/>
  <c r="G194" i="38"/>
  <c r="E194" i="38"/>
  <c r="D194" i="38"/>
  <c r="C194" i="38"/>
  <c r="BL187" i="38"/>
  <c r="I193" i="38"/>
  <c r="G193" i="38"/>
  <c r="E193" i="38"/>
  <c r="D193" i="38"/>
  <c r="C193" i="38"/>
  <c r="BL186" i="38"/>
  <c r="I192" i="38"/>
  <c r="G192" i="38"/>
  <c r="E192" i="38"/>
  <c r="D192" i="38"/>
  <c r="C192" i="38"/>
  <c r="BL185" i="38"/>
  <c r="I191" i="38"/>
  <c r="G191" i="38"/>
  <c r="E191" i="38"/>
  <c r="D191" i="38"/>
  <c r="C191" i="38"/>
  <c r="BL184" i="38"/>
  <c r="I190" i="38"/>
  <c r="G190" i="38"/>
  <c r="E190" i="38"/>
  <c r="D190" i="38"/>
  <c r="C190" i="38"/>
  <c r="BL183" i="38"/>
  <c r="I189" i="38"/>
  <c r="G189" i="38"/>
  <c r="E189" i="38"/>
  <c r="D189" i="38"/>
  <c r="C189" i="38"/>
  <c r="BL182" i="38"/>
  <c r="I188" i="38"/>
  <c r="G188" i="38"/>
  <c r="E188" i="38"/>
  <c r="D188" i="38"/>
  <c r="C188" i="38"/>
  <c r="BL181" i="38"/>
  <c r="I187" i="38"/>
  <c r="G187" i="38"/>
  <c r="E187" i="38"/>
  <c r="D187" i="38"/>
  <c r="C187" i="38"/>
  <c r="BL180" i="38"/>
  <c r="I186" i="38"/>
  <c r="G186" i="38"/>
  <c r="E186" i="38"/>
  <c r="D186" i="38"/>
  <c r="C186" i="38"/>
  <c r="BL179" i="38"/>
  <c r="I185" i="38"/>
  <c r="G185" i="38"/>
  <c r="E185" i="38"/>
  <c r="D185" i="38"/>
  <c r="C185" i="38"/>
  <c r="BL178" i="38"/>
  <c r="I184" i="38"/>
  <c r="G184" i="38"/>
  <c r="E184" i="38"/>
  <c r="D184" i="38"/>
  <c r="C184" i="38"/>
  <c r="BL177" i="38"/>
  <c r="I183" i="38"/>
  <c r="G183" i="38"/>
  <c r="E183" i="38"/>
  <c r="D183" i="38"/>
  <c r="C183" i="38"/>
  <c r="BL176" i="38"/>
  <c r="I182" i="38"/>
  <c r="G182" i="38"/>
  <c r="E182" i="38"/>
  <c r="D182" i="38"/>
  <c r="C182" i="38"/>
  <c r="BL175" i="38"/>
  <c r="I181" i="38"/>
  <c r="G181" i="38"/>
  <c r="E181" i="38"/>
  <c r="D181" i="38"/>
  <c r="C181" i="38"/>
  <c r="BL174" i="38"/>
  <c r="I180" i="38"/>
  <c r="G180" i="38"/>
  <c r="E180" i="38"/>
  <c r="D180" i="38"/>
  <c r="C180" i="38"/>
  <c r="BL173" i="38"/>
  <c r="I179" i="38"/>
  <c r="G179" i="38"/>
  <c r="E179" i="38"/>
  <c r="D179" i="38"/>
  <c r="C179" i="38"/>
  <c r="BL172" i="38"/>
  <c r="I178" i="38"/>
  <c r="G178" i="38"/>
  <c r="E178" i="38"/>
  <c r="D178" i="38"/>
  <c r="C178" i="38"/>
  <c r="BL171" i="38"/>
  <c r="I177" i="38"/>
  <c r="G177" i="38"/>
  <c r="E177" i="38"/>
  <c r="D177" i="38"/>
  <c r="C177" i="38"/>
  <c r="BL170" i="38"/>
  <c r="I176" i="38"/>
  <c r="G176" i="38"/>
  <c r="E176" i="38"/>
  <c r="D176" i="38"/>
  <c r="C176" i="38"/>
  <c r="BL169" i="38"/>
  <c r="I175" i="38"/>
  <c r="G175" i="38"/>
  <c r="E175" i="38"/>
  <c r="D175" i="38"/>
  <c r="C175" i="38"/>
  <c r="BL168" i="38"/>
  <c r="I174" i="38"/>
  <c r="G174" i="38"/>
  <c r="E174" i="38"/>
  <c r="D174" i="38"/>
  <c r="C174" i="38"/>
  <c r="BL167" i="38"/>
  <c r="I173" i="38"/>
  <c r="G173" i="38"/>
  <c r="E173" i="38"/>
  <c r="D173" i="38"/>
  <c r="C173" i="38"/>
  <c r="BL166" i="38"/>
  <c r="I172" i="38"/>
  <c r="G172" i="38"/>
  <c r="E172" i="38"/>
  <c r="D172" i="38"/>
  <c r="C172" i="38"/>
  <c r="BL165" i="38"/>
  <c r="I171" i="38"/>
  <c r="G171" i="38"/>
  <c r="E171" i="38"/>
  <c r="D171" i="38"/>
  <c r="C171" i="38"/>
  <c r="BL164" i="38"/>
  <c r="I170" i="38"/>
  <c r="G170" i="38"/>
  <c r="E170" i="38"/>
  <c r="D170" i="38"/>
  <c r="C170" i="38"/>
  <c r="BL163" i="38"/>
  <c r="I169" i="38"/>
  <c r="G169" i="38"/>
  <c r="E169" i="38"/>
  <c r="D169" i="38"/>
  <c r="C169" i="38"/>
  <c r="BL162" i="38"/>
  <c r="I168" i="38"/>
  <c r="G168" i="38"/>
  <c r="E168" i="38"/>
  <c r="D168" i="38"/>
  <c r="C168" i="38"/>
  <c r="BL161" i="38"/>
  <c r="I167" i="38"/>
  <c r="G167" i="38"/>
  <c r="E167" i="38"/>
  <c r="D167" i="38"/>
  <c r="C167" i="38"/>
  <c r="BL160" i="38"/>
  <c r="I166" i="38"/>
  <c r="G166" i="38"/>
  <c r="E166" i="38"/>
  <c r="D166" i="38"/>
  <c r="C166" i="38"/>
  <c r="BL159" i="38"/>
  <c r="I165" i="38"/>
  <c r="G165" i="38"/>
  <c r="E165" i="38"/>
  <c r="D165" i="38"/>
  <c r="C165" i="38"/>
  <c r="BL158" i="38"/>
  <c r="I164" i="38"/>
  <c r="G164" i="38"/>
  <c r="E164" i="38"/>
  <c r="D164" i="38"/>
  <c r="C164" i="38"/>
  <c r="BL157" i="38"/>
  <c r="I163" i="38"/>
  <c r="G163" i="38"/>
  <c r="E163" i="38"/>
  <c r="D163" i="38"/>
  <c r="C163" i="38"/>
  <c r="BL156" i="38"/>
  <c r="I162" i="38"/>
  <c r="G162" i="38"/>
  <c r="E162" i="38"/>
  <c r="D162" i="38"/>
  <c r="C162" i="38"/>
  <c r="BL155" i="38"/>
  <c r="I161" i="38"/>
  <c r="G161" i="38"/>
  <c r="E161" i="38"/>
  <c r="D161" i="38"/>
  <c r="C161" i="38"/>
  <c r="BL154" i="38"/>
  <c r="I160" i="38"/>
  <c r="G160" i="38"/>
  <c r="E160" i="38"/>
  <c r="D160" i="38"/>
  <c r="C160" i="38"/>
  <c r="BL153" i="38"/>
  <c r="I159" i="38"/>
  <c r="G159" i="38"/>
  <c r="E159" i="38"/>
  <c r="D159" i="38"/>
  <c r="C159" i="38"/>
  <c r="BL152" i="38"/>
  <c r="I158" i="38"/>
  <c r="G158" i="38"/>
  <c r="E158" i="38"/>
  <c r="D158" i="38"/>
  <c r="C158" i="38"/>
  <c r="BL151" i="38"/>
  <c r="I157" i="38"/>
  <c r="G157" i="38"/>
  <c r="E157" i="38"/>
  <c r="D157" i="38"/>
  <c r="C157" i="38"/>
  <c r="BL150" i="38"/>
  <c r="I156" i="38"/>
  <c r="G156" i="38"/>
  <c r="E156" i="38"/>
  <c r="D156" i="38"/>
  <c r="C156" i="38"/>
  <c r="BL149" i="38"/>
  <c r="I155" i="38"/>
  <c r="G155" i="38"/>
  <c r="E155" i="38"/>
  <c r="D155" i="38"/>
  <c r="C155" i="38"/>
  <c r="BL148" i="38"/>
  <c r="I154" i="38"/>
  <c r="G154" i="38"/>
  <c r="E154" i="38"/>
  <c r="D154" i="38"/>
  <c r="C154" i="38"/>
  <c r="BL147" i="38"/>
  <c r="I153" i="38"/>
  <c r="G153" i="38"/>
  <c r="E153" i="38"/>
  <c r="D153" i="38"/>
  <c r="C153" i="38"/>
  <c r="BL146" i="38"/>
  <c r="I152" i="38"/>
  <c r="G152" i="38"/>
  <c r="E152" i="38"/>
  <c r="D152" i="38"/>
  <c r="C152" i="38"/>
  <c r="BL145" i="38"/>
  <c r="I151" i="38"/>
  <c r="G151" i="38"/>
  <c r="E151" i="38"/>
  <c r="D151" i="38"/>
  <c r="C151" i="38"/>
  <c r="BL144" i="38"/>
  <c r="I150" i="38"/>
  <c r="G150" i="38"/>
  <c r="E150" i="38"/>
  <c r="D150" i="38"/>
  <c r="C150" i="38"/>
  <c r="BL143" i="38"/>
  <c r="I149" i="38"/>
  <c r="G149" i="38"/>
  <c r="E149" i="38"/>
  <c r="D149" i="38"/>
  <c r="C149" i="38"/>
  <c r="BL142" i="38"/>
  <c r="I148" i="38"/>
  <c r="G148" i="38"/>
  <c r="E148" i="38"/>
  <c r="D148" i="38"/>
  <c r="C148" i="38"/>
  <c r="BL141" i="38"/>
  <c r="I147" i="38"/>
  <c r="G147" i="38"/>
  <c r="E147" i="38"/>
  <c r="D147" i="38"/>
  <c r="C147" i="38"/>
  <c r="BL140" i="38"/>
  <c r="I146" i="38"/>
  <c r="G146" i="38"/>
  <c r="E146" i="38"/>
  <c r="D146" i="38"/>
  <c r="C146" i="38"/>
  <c r="BL139" i="38"/>
  <c r="I145" i="38"/>
  <c r="G145" i="38"/>
  <c r="E145" i="38"/>
  <c r="D145" i="38"/>
  <c r="C145" i="38"/>
  <c r="BL138" i="38"/>
  <c r="I144" i="38"/>
  <c r="G144" i="38"/>
  <c r="E144" i="38"/>
  <c r="D144" i="38"/>
  <c r="C144" i="38"/>
  <c r="BL137" i="38"/>
  <c r="I143" i="38"/>
  <c r="G143" i="38"/>
  <c r="E143" i="38"/>
  <c r="D143" i="38"/>
  <c r="C143" i="38"/>
  <c r="BL136" i="38"/>
  <c r="I142" i="38"/>
  <c r="G142" i="38"/>
  <c r="E142" i="38"/>
  <c r="D142" i="38"/>
  <c r="C142" i="38"/>
  <c r="BL135" i="38"/>
  <c r="I141" i="38"/>
  <c r="G141" i="38"/>
  <c r="E141" i="38"/>
  <c r="D141" i="38"/>
  <c r="C141" i="38"/>
  <c r="BL134" i="38"/>
  <c r="I140" i="38"/>
  <c r="G140" i="38"/>
  <c r="E140" i="38"/>
  <c r="D140" i="38"/>
  <c r="C140" i="38"/>
  <c r="BL133" i="38"/>
  <c r="I139" i="38"/>
  <c r="G139" i="38"/>
  <c r="E139" i="38"/>
  <c r="D139" i="38"/>
  <c r="C139" i="38"/>
  <c r="BL132" i="38"/>
  <c r="I138" i="38"/>
  <c r="G138" i="38"/>
  <c r="E138" i="38"/>
  <c r="D138" i="38"/>
  <c r="C138" i="38"/>
  <c r="BL131" i="38"/>
  <c r="I137" i="38"/>
  <c r="G137" i="38"/>
  <c r="E137" i="38"/>
  <c r="D137" i="38"/>
  <c r="C137" i="38"/>
  <c r="BL130" i="38"/>
  <c r="I136" i="38"/>
  <c r="G136" i="38"/>
  <c r="E136" i="38"/>
  <c r="D136" i="38"/>
  <c r="C136" i="38"/>
  <c r="BL129" i="38"/>
  <c r="I135" i="38"/>
  <c r="G135" i="38"/>
  <c r="E135" i="38"/>
  <c r="D135" i="38"/>
  <c r="C135" i="38"/>
  <c r="BL128" i="38"/>
  <c r="I134" i="38"/>
  <c r="G134" i="38"/>
  <c r="E134" i="38"/>
  <c r="D134" i="38"/>
  <c r="C134" i="38"/>
  <c r="BL127" i="38"/>
  <c r="I133" i="38"/>
  <c r="G133" i="38"/>
  <c r="E133" i="38"/>
  <c r="D133" i="38"/>
  <c r="C133" i="38"/>
  <c r="BL126" i="38"/>
  <c r="I132" i="38"/>
  <c r="G132" i="38"/>
  <c r="E132" i="38"/>
  <c r="D132" i="38"/>
  <c r="C132" i="38"/>
  <c r="BL125" i="38"/>
  <c r="I131" i="38"/>
  <c r="G131" i="38"/>
  <c r="E131" i="38"/>
  <c r="D131" i="38"/>
  <c r="C131" i="38"/>
  <c r="BL124" i="38"/>
  <c r="I130" i="38"/>
  <c r="G130" i="38"/>
  <c r="E130" i="38"/>
  <c r="D130" i="38"/>
  <c r="C130" i="38"/>
  <c r="BL123" i="38"/>
  <c r="I129" i="38"/>
  <c r="G129" i="38"/>
  <c r="E129" i="38"/>
  <c r="D129" i="38"/>
  <c r="C129" i="38"/>
  <c r="BL122" i="38"/>
  <c r="BL121" i="38"/>
  <c r="G11" i="38"/>
  <c r="C11" i="38"/>
  <c r="BL120" i="38"/>
  <c r="I128" i="38"/>
  <c r="G128" i="38"/>
  <c r="D128" i="38"/>
  <c r="F128" i="38" s="1"/>
  <c r="C128" i="38"/>
  <c r="BL119" i="38"/>
  <c r="I127" i="38"/>
  <c r="G127" i="38"/>
  <c r="E127" i="38"/>
  <c r="D127" i="38"/>
  <c r="C127" i="38"/>
  <c r="BL118" i="38"/>
  <c r="I126" i="38"/>
  <c r="G126" i="38"/>
  <c r="E126" i="38"/>
  <c r="D126" i="38"/>
  <c r="C126" i="38"/>
  <c r="BL117" i="38"/>
  <c r="I125" i="38"/>
  <c r="G125" i="38"/>
  <c r="D125" i="38"/>
  <c r="F125" i="38" s="1"/>
  <c r="C125" i="38"/>
  <c r="BL116" i="38"/>
  <c r="I124" i="38"/>
  <c r="G124" i="38"/>
  <c r="E124" i="38"/>
  <c r="D124" i="38"/>
  <c r="C124" i="38"/>
  <c r="BL115" i="38"/>
  <c r="I123" i="38"/>
  <c r="G123" i="38"/>
  <c r="E123" i="38"/>
  <c r="D123" i="38"/>
  <c r="C123" i="38"/>
  <c r="BL114" i="38"/>
  <c r="I122" i="38"/>
  <c r="G122" i="38"/>
  <c r="E122" i="38"/>
  <c r="D122" i="38"/>
  <c r="C122" i="38"/>
  <c r="BL113" i="38"/>
  <c r="I121" i="38"/>
  <c r="G121" i="38"/>
  <c r="E121" i="38"/>
  <c r="D121" i="38"/>
  <c r="C121" i="38"/>
  <c r="BL112" i="38"/>
  <c r="I120" i="38"/>
  <c r="G120" i="38"/>
  <c r="E120" i="38"/>
  <c r="D120" i="38"/>
  <c r="C120" i="38"/>
  <c r="BL111" i="38"/>
  <c r="I119" i="38"/>
  <c r="G119" i="38"/>
  <c r="E119" i="38"/>
  <c r="D119" i="38"/>
  <c r="C119" i="38"/>
  <c r="BL110" i="38"/>
  <c r="I9" i="38"/>
  <c r="G9" i="38"/>
  <c r="E9" i="38"/>
  <c r="D9" i="38"/>
  <c r="C9" i="38"/>
  <c r="BL109" i="38"/>
  <c r="I8" i="38"/>
  <c r="G8" i="38"/>
  <c r="E8" i="38"/>
  <c r="D8" i="38"/>
  <c r="C8" i="38"/>
  <c r="BL108" i="38"/>
  <c r="G118" i="38"/>
  <c r="E118" i="38"/>
  <c r="D118" i="38"/>
  <c r="C118" i="38"/>
  <c r="BL107" i="38"/>
  <c r="I117" i="38"/>
  <c r="G117" i="38"/>
  <c r="E117" i="38"/>
  <c r="D117" i="38"/>
  <c r="C117" i="38"/>
  <c r="BL106" i="38"/>
  <c r="I116" i="38"/>
  <c r="G116" i="38"/>
  <c r="E116" i="38"/>
  <c r="D116" i="38"/>
  <c r="C116" i="38"/>
  <c r="BL105" i="38"/>
  <c r="I115" i="38"/>
  <c r="G115" i="38"/>
  <c r="E115" i="38"/>
  <c r="D115" i="38"/>
  <c r="C115" i="38"/>
  <c r="BL104" i="38"/>
  <c r="I114" i="38"/>
  <c r="G114" i="38"/>
  <c r="E114" i="38"/>
  <c r="D114" i="38"/>
  <c r="C114" i="38"/>
  <c r="BL103" i="38"/>
  <c r="I113" i="38"/>
  <c r="G113" i="38"/>
  <c r="E113" i="38"/>
  <c r="D113" i="38"/>
  <c r="C113" i="38"/>
  <c r="BL102" i="38"/>
  <c r="I112" i="38"/>
  <c r="G112" i="38"/>
  <c r="E112" i="38"/>
  <c r="D112" i="38"/>
  <c r="C112" i="38"/>
  <c r="BL101" i="38"/>
  <c r="I111" i="38"/>
  <c r="G111" i="38"/>
  <c r="E111" i="38"/>
  <c r="D111" i="38"/>
  <c r="C111" i="38"/>
  <c r="BL100" i="38"/>
  <c r="I110" i="38"/>
  <c r="G110" i="38"/>
  <c r="E110" i="38"/>
  <c r="D110" i="38"/>
  <c r="C110" i="38"/>
  <c r="BL99" i="38"/>
  <c r="I109" i="38"/>
  <c r="G109" i="38"/>
  <c r="E109" i="38"/>
  <c r="D109" i="38"/>
  <c r="C109" i="38"/>
  <c r="BL98" i="38"/>
  <c r="I108" i="38"/>
  <c r="G108" i="38"/>
  <c r="E108" i="38"/>
  <c r="D108" i="38"/>
  <c r="C108" i="38"/>
  <c r="BL97" i="38"/>
  <c r="I107" i="38"/>
  <c r="G107" i="38"/>
  <c r="E107" i="38"/>
  <c r="D107" i="38"/>
  <c r="C107" i="38"/>
  <c r="BL96" i="38"/>
  <c r="I106" i="38"/>
  <c r="G106" i="38"/>
  <c r="E106" i="38"/>
  <c r="D106" i="38"/>
  <c r="C106" i="38"/>
  <c r="BL95" i="38"/>
  <c r="I105" i="38"/>
  <c r="G105" i="38"/>
  <c r="E105" i="38"/>
  <c r="D105" i="38"/>
  <c r="C105" i="38"/>
  <c r="BL94" i="38"/>
  <c r="I104" i="38"/>
  <c r="G104" i="38"/>
  <c r="E104" i="38"/>
  <c r="D104" i="38"/>
  <c r="C104" i="38"/>
  <c r="BL93" i="38"/>
  <c r="I103" i="38"/>
  <c r="G103" i="38"/>
  <c r="E103" i="38"/>
  <c r="D103" i="38"/>
  <c r="C103" i="38"/>
  <c r="BL92" i="38"/>
  <c r="I102" i="38"/>
  <c r="G102" i="38"/>
  <c r="E102" i="38"/>
  <c r="D102" i="38"/>
  <c r="C102" i="38"/>
  <c r="BL91" i="38"/>
  <c r="I101" i="38"/>
  <c r="G101" i="38"/>
  <c r="E101" i="38"/>
  <c r="D101" i="38"/>
  <c r="C101" i="38"/>
  <c r="BL90" i="38"/>
  <c r="I100" i="38"/>
  <c r="G100" i="38"/>
  <c r="E100" i="38"/>
  <c r="D100" i="38"/>
  <c r="C100" i="38"/>
  <c r="BL89" i="38"/>
  <c r="I99" i="38"/>
  <c r="G99" i="38"/>
  <c r="E99" i="38"/>
  <c r="D99" i="38"/>
  <c r="C99" i="38"/>
  <c r="BL88" i="38"/>
  <c r="I98" i="38"/>
  <c r="G98" i="38"/>
  <c r="E98" i="38"/>
  <c r="D98" i="38"/>
  <c r="C98" i="38"/>
  <c r="BL87" i="38"/>
  <c r="I97" i="38"/>
  <c r="G97" i="38"/>
  <c r="E97" i="38"/>
  <c r="D97" i="38"/>
  <c r="C97" i="38"/>
  <c r="BL86" i="38"/>
  <c r="I96" i="38"/>
  <c r="G96" i="38"/>
  <c r="E96" i="38"/>
  <c r="D96" i="38"/>
  <c r="C96" i="38"/>
  <c r="BL85" i="38"/>
  <c r="I95" i="38"/>
  <c r="G95" i="38"/>
  <c r="E95" i="38"/>
  <c r="D95" i="38"/>
  <c r="C95" i="38"/>
  <c r="BL84" i="38"/>
  <c r="I94" i="38"/>
  <c r="G94" i="38"/>
  <c r="E94" i="38"/>
  <c r="D94" i="38"/>
  <c r="C94" i="38"/>
  <c r="BL83" i="38"/>
  <c r="I93" i="38"/>
  <c r="G93" i="38"/>
  <c r="E93" i="38"/>
  <c r="D93" i="38"/>
  <c r="C93" i="38"/>
  <c r="BL82" i="38"/>
  <c r="I92" i="38"/>
  <c r="G92" i="38"/>
  <c r="E92" i="38"/>
  <c r="D92" i="38"/>
  <c r="C92" i="38"/>
  <c r="BL81" i="38"/>
  <c r="I91" i="38"/>
  <c r="G91" i="38"/>
  <c r="E91" i="38"/>
  <c r="D91" i="38"/>
  <c r="C91" i="38"/>
  <c r="BL80" i="38"/>
  <c r="I90" i="38"/>
  <c r="G90" i="38"/>
  <c r="E90" i="38"/>
  <c r="D90" i="38"/>
  <c r="C90" i="38"/>
  <c r="BL79" i="38"/>
  <c r="I89" i="38"/>
  <c r="G89" i="38"/>
  <c r="E89" i="38"/>
  <c r="D89" i="38"/>
  <c r="C89" i="38"/>
  <c r="BL78" i="38"/>
  <c r="I88" i="38"/>
  <c r="G88" i="38"/>
  <c r="E88" i="38"/>
  <c r="D88" i="38"/>
  <c r="C88" i="38"/>
  <c r="BL77" i="38"/>
  <c r="I87" i="38"/>
  <c r="G87" i="38"/>
  <c r="E87" i="38"/>
  <c r="D87" i="38"/>
  <c r="C87" i="38"/>
  <c r="BL76" i="38"/>
  <c r="I86" i="38"/>
  <c r="G86" i="38"/>
  <c r="E86" i="38"/>
  <c r="D86" i="38"/>
  <c r="C86" i="38"/>
  <c r="BL75" i="38"/>
  <c r="I85" i="38"/>
  <c r="G85" i="38"/>
  <c r="E85" i="38"/>
  <c r="D85" i="38"/>
  <c r="C85" i="38"/>
  <c r="BL74" i="38"/>
  <c r="I84" i="38"/>
  <c r="G84" i="38"/>
  <c r="E84" i="38"/>
  <c r="D84" i="38"/>
  <c r="C84" i="38"/>
  <c r="BL73" i="38"/>
  <c r="I83" i="38"/>
  <c r="G83" i="38"/>
  <c r="E83" i="38"/>
  <c r="D83" i="38"/>
  <c r="C83" i="38"/>
  <c r="BL72" i="38"/>
  <c r="I82" i="38"/>
  <c r="G82" i="38"/>
  <c r="E82" i="38"/>
  <c r="D82" i="38"/>
  <c r="C82" i="38"/>
  <c r="BL71" i="38"/>
  <c r="I81" i="38"/>
  <c r="G81" i="38"/>
  <c r="E81" i="38"/>
  <c r="D81" i="38"/>
  <c r="C81" i="38"/>
  <c r="BL70" i="38"/>
  <c r="I80" i="38"/>
  <c r="G80" i="38"/>
  <c r="E80" i="38"/>
  <c r="D80" i="38"/>
  <c r="C80" i="38"/>
  <c r="BL69" i="38"/>
  <c r="I79" i="38"/>
  <c r="G79" i="38"/>
  <c r="E79" i="38"/>
  <c r="D79" i="38"/>
  <c r="C79" i="38"/>
  <c r="BL68" i="38"/>
  <c r="I78" i="38"/>
  <c r="G78" i="38"/>
  <c r="E78" i="38"/>
  <c r="D78" i="38"/>
  <c r="C78" i="38"/>
  <c r="BL67" i="38"/>
  <c r="I77" i="38"/>
  <c r="G77" i="38"/>
  <c r="E77" i="38"/>
  <c r="D77" i="38"/>
  <c r="C77" i="38"/>
  <c r="BL66" i="38"/>
  <c r="I76" i="38"/>
  <c r="G76" i="38"/>
  <c r="E76" i="38"/>
  <c r="D76" i="38"/>
  <c r="C76" i="38"/>
  <c r="BL65" i="38"/>
  <c r="I75" i="38"/>
  <c r="G75" i="38"/>
  <c r="E75" i="38"/>
  <c r="D75" i="38"/>
  <c r="C75" i="38"/>
  <c r="BL64" i="38"/>
  <c r="I74" i="38"/>
  <c r="G74" i="38"/>
  <c r="E74" i="38"/>
  <c r="D74" i="38"/>
  <c r="C74" i="38"/>
  <c r="BL63" i="38"/>
  <c r="I73" i="38"/>
  <c r="G73" i="38"/>
  <c r="E73" i="38"/>
  <c r="D73" i="38"/>
  <c r="C73" i="38"/>
  <c r="BL62" i="38"/>
  <c r="I72" i="38"/>
  <c r="G72" i="38"/>
  <c r="E72" i="38"/>
  <c r="D72" i="38"/>
  <c r="C72" i="38"/>
  <c r="BL61" i="38"/>
  <c r="I71" i="38"/>
  <c r="G71" i="38"/>
  <c r="E71" i="38"/>
  <c r="D71" i="38"/>
  <c r="C71" i="38"/>
  <c r="BL60" i="38"/>
  <c r="I70" i="38"/>
  <c r="G70" i="38"/>
  <c r="E70" i="38"/>
  <c r="D70" i="38"/>
  <c r="C70" i="38"/>
  <c r="BL59" i="38"/>
  <c r="I69" i="38"/>
  <c r="G69" i="38"/>
  <c r="E69" i="38"/>
  <c r="D69" i="38"/>
  <c r="C69" i="38"/>
  <c r="BL58" i="38"/>
  <c r="I68" i="38"/>
  <c r="G68" i="38"/>
  <c r="E68" i="38"/>
  <c r="D68" i="38"/>
  <c r="C68" i="38"/>
  <c r="BL57" i="38"/>
  <c r="I67" i="38"/>
  <c r="G67" i="38"/>
  <c r="E67" i="38"/>
  <c r="D67" i="38"/>
  <c r="C67" i="38"/>
  <c r="BL56" i="38"/>
  <c r="I66" i="38"/>
  <c r="G66" i="38"/>
  <c r="E66" i="38"/>
  <c r="D66" i="38"/>
  <c r="C66" i="38"/>
  <c r="BL55" i="38"/>
  <c r="I65" i="38"/>
  <c r="G65" i="38"/>
  <c r="E65" i="38"/>
  <c r="D65" i="38"/>
  <c r="C65" i="38"/>
  <c r="BL54" i="38"/>
  <c r="I64" i="38"/>
  <c r="G64" i="38"/>
  <c r="E64" i="38"/>
  <c r="D64" i="38"/>
  <c r="C64" i="38"/>
  <c r="BL53" i="38"/>
  <c r="I63" i="38"/>
  <c r="G63" i="38"/>
  <c r="E63" i="38"/>
  <c r="D63" i="38"/>
  <c r="C63" i="38"/>
  <c r="BL52" i="38"/>
  <c r="I62" i="38"/>
  <c r="G62" i="38"/>
  <c r="E62" i="38"/>
  <c r="D62" i="38"/>
  <c r="C62" i="38"/>
  <c r="BL51" i="38"/>
  <c r="I61" i="38"/>
  <c r="G61" i="38"/>
  <c r="E61" i="38"/>
  <c r="D61" i="38"/>
  <c r="C61" i="38"/>
  <c r="BL50" i="38"/>
  <c r="I60" i="38"/>
  <c r="G60" i="38"/>
  <c r="E60" i="38"/>
  <c r="D60" i="38"/>
  <c r="C60" i="38"/>
  <c r="BL49" i="38"/>
  <c r="I59" i="38"/>
  <c r="G59" i="38"/>
  <c r="E59" i="38"/>
  <c r="D59" i="38"/>
  <c r="C59" i="38"/>
  <c r="BL48" i="38"/>
  <c r="I58" i="38"/>
  <c r="G58" i="38"/>
  <c r="E58" i="38"/>
  <c r="D58" i="38"/>
  <c r="C58" i="38"/>
  <c r="BL47" i="38"/>
  <c r="I57" i="38"/>
  <c r="G57" i="38"/>
  <c r="E57" i="38"/>
  <c r="D57" i="38"/>
  <c r="C57" i="38"/>
  <c r="BL46" i="38"/>
  <c r="I56" i="38"/>
  <c r="G56" i="38"/>
  <c r="E56" i="38"/>
  <c r="D56" i="38"/>
  <c r="C56" i="38"/>
  <c r="BL45" i="38"/>
  <c r="I55" i="38"/>
  <c r="G55" i="38"/>
  <c r="E55" i="38"/>
  <c r="D55" i="38"/>
  <c r="C55" i="38"/>
  <c r="BL44" i="38"/>
  <c r="I54" i="38"/>
  <c r="G54" i="38"/>
  <c r="E54" i="38"/>
  <c r="D54" i="38"/>
  <c r="C54" i="38"/>
  <c r="BL43" i="38"/>
  <c r="I53" i="38"/>
  <c r="G53" i="38"/>
  <c r="E53" i="38"/>
  <c r="D53" i="38"/>
  <c r="C53" i="38"/>
  <c r="BL42" i="38"/>
  <c r="I52" i="38"/>
  <c r="G52" i="38"/>
  <c r="E52" i="38"/>
  <c r="D52" i="38"/>
  <c r="C52" i="38"/>
  <c r="BL41" i="38"/>
  <c r="G7" i="38"/>
  <c r="E7" i="38"/>
  <c r="D7" i="38"/>
  <c r="C7" i="38"/>
  <c r="BL40" i="38"/>
  <c r="I51" i="38"/>
  <c r="G51" i="38"/>
  <c r="E51" i="38"/>
  <c r="D51" i="38"/>
  <c r="C51" i="38"/>
  <c r="BL39" i="38"/>
  <c r="I5" i="38"/>
  <c r="G5" i="38"/>
  <c r="E5" i="38"/>
  <c r="D5" i="38"/>
  <c r="C5" i="38"/>
  <c r="BL38" i="38"/>
  <c r="BL37" i="38"/>
  <c r="G6" i="38"/>
  <c r="E6" i="38"/>
  <c r="D6" i="38"/>
  <c r="C6" i="38"/>
  <c r="BL36" i="38"/>
  <c r="I50" i="38"/>
  <c r="G50" i="38"/>
  <c r="E50" i="38"/>
  <c r="D50" i="38"/>
  <c r="C50" i="38"/>
  <c r="BL35" i="38"/>
  <c r="I49" i="38"/>
  <c r="G49" i="38"/>
  <c r="E49" i="38"/>
  <c r="D49" i="38"/>
  <c r="C49" i="38"/>
  <c r="BL34" i="38"/>
  <c r="I48" i="38"/>
  <c r="G48" i="38"/>
  <c r="E48" i="38"/>
  <c r="D48" i="38"/>
  <c r="C48" i="38"/>
  <c r="BL33" i="38"/>
  <c r="I47" i="38"/>
  <c r="G47" i="38"/>
  <c r="E47" i="38"/>
  <c r="D47" i="38"/>
  <c r="C47" i="38"/>
  <c r="BL32" i="38"/>
  <c r="I46" i="38"/>
  <c r="G46" i="38"/>
  <c r="E46" i="38"/>
  <c r="D46" i="38"/>
  <c r="C46" i="38"/>
  <c r="BL31" i="38"/>
  <c r="I45" i="38"/>
  <c r="G45" i="38"/>
  <c r="E45" i="38"/>
  <c r="D45" i="38"/>
  <c r="C45" i="38"/>
  <c r="BL30" i="38"/>
  <c r="I44" i="38"/>
  <c r="G44" i="38"/>
  <c r="E44" i="38"/>
  <c r="D44" i="38"/>
  <c r="C44" i="38"/>
  <c r="BL29" i="38"/>
  <c r="I43" i="38"/>
  <c r="G43" i="38"/>
  <c r="E43" i="38"/>
  <c r="D43" i="38"/>
  <c r="C43" i="38"/>
  <c r="BL28" i="38"/>
  <c r="I42" i="38"/>
  <c r="G42" i="38"/>
  <c r="E42" i="38"/>
  <c r="D42" i="38"/>
  <c r="C42" i="38"/>
  <c r="BL27" i="38"/>
  <c r="I41" i="38"/>
  <c r="G41" i="38"/>
  <c r="E41" i="38"/>
  <c r="D41" i="38"/>
  <c r="C41" i="38"/>
  <c r="BL26" i="38"/>
  <c r="I40" i="38"/>
  <c r="G40" i="38"/>
  <c r="E40" i="38"/>
  <c r="D40" i="38"/>
  <c r="C40" i="38"/>
  <c r="BL25" i="38"/>
  <c r="I39" i="38"/>
  <c r="G39" i="38"/>
  <c r="E39" i="38"/>
  <c r="D39" i="38"/>
  <c r="C39" i="38"/>
  <c r="BL24" i="38"/>
  <c r="I38" i="38"/>
  <c r="G38" i="38"/>
  <c r="E38" i="38"/>
  <c r="D38" i="38"/>
  <c r="C38" i="38"/>
  <c r="BL23" i="38"/>
  <c r="I37" i="38"/>
  <c r="G37" i="38"/>
  <c r="D37" i="38"/>
  <c r="F37" i="38" s="1"/>
  <c r="C37" i="38"/>
  <c r="BL22" i="38"/>
  <c r="I36" i="38"/>
  <c r="G36" i="38"/>
  <c r="E36" i="38"/>
  <c r="D36" i="38"/>
  <c r="C36" i="38"/>
  <c r="BL21" i="38"/>
  <c r="I35" i="38"/>
  <c r="G35" i="38"/>
  <c r="E35" i="38"/>
  <c r="D35" i="38"/>
  <c r="C35" i="38"/>
  <c r="BL20" i="38"/>
  <c r="I34" i="38"/>
  <c r="G34" i="38"/>
  <c r="E34" i="38"/>
  <c r="D34" i="38"/>
  <c r="C34" i="38"/>
  <c r="BL19" i="38"/>
  <c r="I33" i="38"/>
  <c r="G33" i="38"/>
  <c r="E33" i="38"/>
  <c r="D33" i="38"/>
  <c r="C33" i="38"/>
  <c r="BL18" i="38"/>
  <c r="I32" i="38"/>
  <c r="G32" i="38"/>
  <c r="E32" i="38"/>
  <c r="D32" i="38"/>
  <c r="C32" i="38"/>
  <c r="BL17" i="38"/>
  <c r="I31" i="38"/>
  <c r="G31" i="38"/>
  <c r="E31" i="38"/>
  <c r="D31" i="38"/>
  <c r="C31" i="38"/>
  <c r="BL16" i="38"/>
  <c r="I30" i="38"/>
  <c r="G30" i="38"/>
  <c r="E30" i="38"/>
  <c r="D30" i="38"/>
  <c r="C30" i="38"/>
  <c r="BL15" i="38"/>
  <c r="I29" i="38"/>
  <c r="G29" i="38"/>
  <c r="E29" i="38"/>
  <c r="D29" i="38"/>
  <c r="C29" i="38"/>
  <c r="I28" i="38"/>
  <c r="G28" i="38"/>
  <c r="E28" i="38"/>
  <c r="D28" i="38"/>
  <c r="C28" i="38"/>
  <c r="BL14" i="38"/>
  <c r="I27" i="38"/>
  <c r="G27" i="38"/>
  <c r="E27" i="38"/>
  <c r="D27" i="38"/>
  <c r="C27" i="38"/>
  <c r="I26" i="38"/>
  <c r="G26" i="38"/>
  <c r="E26" i="38"/>
  <c r="D26" i="38"/>
  <c r="C26" i="38"/>
  <c r="BL13" i="38"/>
  <c r="I25" i="38"/>
  <c r="G25" i="38"/>
  <c r="E25" i="38"/>
  <c r="D25" i="38"/>
  <c r="C25" i="38"/>
  <c r="BL12" i="38"/>
  <c r="I24" i="38"/>
  <c r="G24" i="38"/>
  <c r="E24" i="38"/>
  <c r="D24" i="38"/>
  <c r="C24" i="38"/>
  <c r="I23" i="38"/>
  <c r="G23" i="38"/>
  <c r="E23" i="38"/>
  <c r="D23" i="38"/>
  <c r="C23" i="38"/>
  <c r="BL11" i="38"/>
  <c r="I22" i="38"/>
  <c r="G22" i="38"/>
  <c r="E22" i="38"/>
  <c r="D22" i="38"/>
  <c r="C22" i="38"/>
  <c r="BL10" i="38"/>
  <c r="I21" i="38"/>
  <c r="G21" i="38"/>
  <c r="E21" i="38"/>
  <c r="D21" i="38"/>
  <c r="C21" i="38"/>
  <c r="BL9" i="38"/>
  <c r="I20" i="38"/>
  <c r="G20" i="38"/>
  <c r="E20" i="38"/>
  <c r="D20" i="38"/>
  <c r="C20" i="38"/>
  <c r="BL8" i="38"/>
  <c r="I19" i="38"/>
  <c r="G19" i="38"/>
  <c r="E19" i="38"/>
  <c r="D19" i="38"/>
  <c r="C19" i="38"/>
  <c r="BL7" i="38"/>
  <c r="I18" i="38"/>
  <c r="G18" i="38"/>
  <c r="E18" i="38"/>
  <c r="D18" i="38"/>
  <c r="C18" i="38"/>
  <c r="I17" i="38"/>
  <c r="G17" i="38"/>
  <c r="E17" i="38"/>
  <c r="D17" i="38"/>
  <c r="C17" i="38"/>
  <c r="BL6" i="38"/>
  <c r="I16" i="38"/>
  <c r="G16" i="38"/>
  <c r="E16" i="38"/>
  <c r="D16" i="38"/>
  <c r="C16" i="38"/>
  <c r="BL5" i="38"/>
  <c r="G15" i="38"/>
  <c r="D15" i="38"/>
  <c r="F15" i="38" s="1"/>
  <c r="C15" i="38"/>
  <c r="AT345" i="37"/>
  <c r="AT348" i="37"/>
  <c r="AT347" i="37"/>
  <c r="AT346" i="37"/>
  <c r="AT340" i="37"/>
  <c r="AT338" i="37"/>
  <c r="AT337" i="37"/>
  <c r="AT336" i="37"/>
  <c r="AT335" i="37"/>
  <c r="AT334" i="37"/>
  <c r="AT333" i="37"/>
  <c r="AT332" i="37"/>
  <c r="I332" i="37"/>
  <c r="G332" i="37"/>
  <c r="E332" i="37"/>
  <c r="D332" i="37"/>
  <c r="C332" i="37"/>
  <c r="AT331" i="37"/>
  <c r="I331" i="37"/>
  <c r="G331" i="37"/>
  <c r="E331" i="37"/>
  <c r="D331" i="37"/>
  <c r="C331" i="37"/>
  <c r="AT330" i="37"/>
  <c r="I330" i="37"/>
  <c r="G330" i="37"/>
  <c r="E330" i="37"/>
  <c r="D330" i="37"/>
  <c r="C330" i="37"/>
  <c r="AT329" i="37"/>
  <c r="I329" i="37"/>
  <c r="G329" i="37"/>
  <c r="E329" i="37"/>
  <c r="D329" i="37"/>
  <c r="C329" i="37"/>
  <c r="AT328" i="37"/>
  <c r="I328" i="37"/>
  <c r="G328" i="37"/>
  <c r="E328" i="37"/>
  <c r="D328" i="37"/>
  <c r="C328" i="37"/>
  <c r="AT327" i="37"/>
  <c r="I327" i="37"/>
  <c r="G327" i="37"/>
  <c r="E327" i="37"/>
  <c r="D327" i="37"/>
  <c r="C327" i="37"/>
  <c r="AT326" i="37"/>
  <c r="I326" i="37"/>
  <c r="G326" i="37"/>
  <c r="E326" i="37"/>
  <c r="D326" i="37"/>
  <c r="C326" i="37"/>
  <c r="AT325" i="37"/>
  <c r="I325" i="37"/>
  <c r="G325" i="37"/>
  <c r="E325" i="37"/>
  <c r="D325" i="37"/>
  <c r="C325" i="37"/>
  <c r="AT324" i="37"/>
  <c r="I324" i="37"/>
  <c r="G324" i="37"/>
  <c r="E324" i="37"/>
  <c r="D324" i="37"/>
  <c r="C324" i="37"/>
  <c r="AT323" i="37"/>
  <c r="I323" i="37"/>
  <c r="G323" i="37"/>
  <c r="E323" i="37"/>
  <c r="D323" i="37"/>
  <c r="C323" i="37"/>
  <c r="AT322" i="37"/>
  <c r="I322" i="37"/>
  <c r="G322" i="37"/>
  <c r="E322" i="37"/>
  <c r="D322" i="37"/>
  <c r="C322" i="37"/>
  <c r="AT321" i="37"/>
  <c r="I321" i="37"/>
  <c r="G321" i="37"/>
  <c r="E321" i="37"/>
  <c r="D321" i="37"/>
  <c r="C321" i="37"/>
  <c r="AT320" i="37"/>
  <c r="I320" i="37"/>
  <c r="G320" i="37"/>
  <c r="E320" i="37"/>
  <c r="D320" i="37"/>
  <c r="C320" i="37"/>
  <c r="AT319" i="37"/>
  <c r="I319" i="37"/>
  <c r="G319" i="37"/>
  <c r="E319" i="37"/>
  <c r="D319" i="37"/>
  <c r="C319" i="37"/>
  <c r="AT318" i="37"/>
  <c r="I318" i="37"/>
  <c r="G318" i="37"/>
  <c r="E318" i="37"/>
  <c r="D318" i="37"/>
  <c r="C318" i="37"/>
  <c r="AT317" i="37"/>
  <c r="I317" i="37"/>
  <c r="G317" i="37"/>
  <c r="E317" i="37"/>
  <c r="D317" i="37"/>
  <c r="C317" i="37"/>
  <c r="AT316" i="37"/>
  <c r="I316" i="37"/>
  <c r="G316" i="37"/>
  <c r="E316" i="37"/>
  <c r="D316" i="37"/>
  <c r="C316" i="37"/>
  <c r="AT315" i="37"/>
  <c r="I315" i="37"/>
  <c r="G315" i="37"/>
  <c r="E315" i="37"/>
  <c r="D315" i="37"/>
  <c r="C315" i="37"/>
  <c r="AT314" i="37"/>
  <c r="I314" i="37"/>
  <c r="G314" i="37"/>
  <c r="E314" i="37"/>
  <c r="D314" i="37"/>
  <c r="C314" i="37"/>
  <c r="AT313" i="37"/>
  <c r="I313" i="37"/>
  <c r="G313" i="37"/>
  <c r="E313" i="37"/>
  <c r="D313" i="37"/>
  <c r="C313" i="37"/>
  <c r="AT312" i="37"/>
  <c r="I312" i="37"/>
  <c r="G312" i="37"/>
  <c r="E312" i="37"/>
  <c r="D312" i="37"/>
  <c r="C312" i="37"/>
  <c r="AT311" i="37"/>
  <c r="I311" i="37"/>
  <c r="G311" i="37"/>
  <c r="E311" i="37"/>
  <c r="D311" i="37"/>
  <c r="C311" i="37"/>
  <c r="AT310" i="37"/>
  <c r="I310" i="37"/>
  <c r="G310" i="37"/>
  <c r="E310" i="37"/>
  <c r="D310" i="37"/>
  <c r="C310" i="37"/>
  <c r="AT309" i="37"/>
  <c r="I309" i="37"/>
  <c r="G309" i="37"/>
  <c r="E309" i="37"/>
  <c r="D309" i="37"/>
  <c r="C309" i="37"/>
  <c r="AT308" i="37"/>
  <c r="I308" i="37"/>
  <c r="G308" i="37"/>
  <c r="E308" i="37"/>
  <c r="D308" i="37"/>
  <c r="C308" i="37"/>
  <c r="AT307" i="37"/>
  <c r="I307" i="37"/>
  <c r="G307" i="37"/>
  <c r="E307" i="37"/>
  <c r="D307" i="37"/>
  <c r="C307" i="37"/>
  <c r="AT306" i="37"/>
  <c r="I306" i="37"/>
  <c r="G306" i="37"/>
  <c r="E306" i="37"/>
  <c r="D306" i="37"/>
  <c r="C306" i="37"/>
  <c r="AT305" i="37"/>
  <c r="I305" i="37"/>
  <c r="G305" i="37"/>
  <c r="E305" i="37"/>
  <c r="D305" i="37"/>
  <c r="C305" i="37"/>
  <c r="AT304" i="37"/>
  <c r="I304" i="37"/>
  <c r="G304" i="37"/>
  <c r="E304" i="37"/>
  <c r="D304" i="37"/>
  <c r="C304" i="37"/>
  <c r="AT303" i="37"/>
  <c r="I303" i="37"/>
  <c r="G303" i="37"/>
  <c r="E303" i="37"/>
  <c r="D303" i="37"/>
  <c r="C303" i="37"/>
  <c r="AT302" i="37"/>
  <c r="I302" i="37"/>
  <c r="G302" i="37"/>
  <c r="E302" i="37"/>
  <c r="D302" i="37"/>
  <c r="C302" i="37"/>
  <c r="AT301" i="37"/>
  <c r="I301" i="37"/>
  <c r="G301" i="37"/>
  <c r="E301" i="37"/>
  <c r="D301" i="37"/>
  <c r="C301" i="37"/>
  <c r="AT300" i="37"/>
  <c r="I10" i="37"/>
  <c r="G10" i="37"/>
  <c r="E10" i="37"/>
  <c r="D10" i="37"/>
  <c r="C10" i="37"/>
  <c r="AT299" i="37"/>
  <c r="I300" i="37"/>
  <c r="G300" i="37"/>
  <c r="E300" i="37"/>
  <c r="D300" i="37"/>
  <c r="C300" i="37"/>
  <c r="AT298" i="37"/>
  <c r="G9" i="37"/>
  <c r="E9" i="37"/>
  <c r="D9" i="37"/>
  <c r="C9" i="37"/>
  <c r="AT297" i="37"/>
  <c r="G8" i="37"/>
  <c r="E8" i="37"/>
  <c r="D8" i="37"/>
  <c r="C8" i="37"/>
  <c r="AT296" i="37"/>
  <c r="G299" i="37"/>
  <c r="E299" i="37"/>
  <c r="D299" i="37"/>
  <c r="C299" i="37"/>
  <c r="AT295" i="37"/>
  <c r="AT294" i="37"/>
  <c r="I298" i="37"/>
  <c r="G298" i="37"/>
  <c r="E298" i="37"/>
  <c r="D298" i="37"/>
  <c r="C298" i="37"/>
  <c r="AT293" i="37"/>
  <c r="I297" i="37"/>
  <c r="G297" i="37"/>
  <c r="E297" i="37"/>
  <c r="D297" i="37"/>
  <c r="C297" i="37"/>
  <c r="AT292" i="37"/>
  <c r="I296" i="37"/>
  <c r="G296" i="37"/>
  <c r="E296" i="37"/>
  <c r="D296" i="37"/>
  <c r="C296" i="37"/>
  <c r="AT291" i="37"/>
  <c r="I295" i="37"/>
  <c r="E295" i="37"/>
  <c r="D295" i="37"/>
  <c r="C295" i="37"/>
  <c r="AT290" i="37"/>
  <c r="I294" i="37"/>
  <c r="E294" i="37"/>
  <c r="D294" i="37"/>
  <c r="C294" i="37"/>
  <c r="AT289" i="37"/>
  <c r="I293" i="37"/>
  <c r="E293" i="37"/>
  <c r="D293" i="37"/>
  <c r="C293" i="37"/>
  <c r="AT288" i="37"/>
  <c r="I292" i="37"/>
  <c r="E292" i="37"/>
  <c r="D292" i="37"/>
  <c r="C292" i="37"/>
  <c r="AT287" i="37"/>
  <c r="I291" i="37"/>
  <c r="E291" i="37"/>
  <c r="D291" i="37"/>
  <c r="C291" i="37"/>
  <c r="AT286" i="37"/>
  <c r="E14" i="37"/>
  <c r="D14" i="37"/>
  <c r="C14" i="37"/>
  <c r="AT285" i="37"/>
  <c r="I13" i="37"/>
  <c r="E13" i="37"/>
  <c r="D13" i="37"/>
  <c r="C13" i="37"/>
  <c r="AT284" i="37"/>
  <c r="I290" i="37"/>
  <c r="E290" i="37"/>
  <c r="D290" i="37"/>
  <c r="C290" i="37"/>
  <c r="AT283" i="37"/>
  <c r="I289" i="37"/>
  <c r="E289" i="37"/>
  <c r="D289" i="37"/>
  <c r="C289" i="37"/>
  <c r="AT282" i="37"/>
  <c r="G15" i="37"/>
  <c r="E15" i="37"/>
  <c r="D15" i="37"/>
  <c r="C15" i="37"/>
  <c r="AT281" i="37"/>
  <c r="I288" i="37"/>
  <c r="G288" i="37"/>
  <c r="E288" i="37"/>
  <c r="D288" i="37"/>
  <c r="C288" i="37"/>
  <c r="AT280" i="37"/>
  <c r="I287" i="37"/>
  <c r="G287" i="37"/>
  <c r="E287" i="37"/>
  <c r="D287" i="37"/>
  <c r="C287" i="37"/>
  <c r="AT279" i="37"/>
  <c r="I286" i="37"/>
  <c r="G286" i="37"/>
  <c r="E286" i="37"/>
  <c r="D286" i="37"/>
  <c r="C286" i="37"/>
  <c r="AT278" i="37"/>
  <c r="I285" i="37"/>
  <c r="G285" i="37"/>
  <c r="E285" i="37"/>
  <c r="D285" i="37"/>
  <c r="C285" i="37"/>
  <c r="AT277" i="37"/>
  <c r="I284" i="37"/>
  <c r="G284" i="37"/>
  <c r="E284" i="37"/>
  <c r="D284" i="37"/>
  <c r="C284" i="37"/>
  <c r="AT276" i="37"/>
  <c r="I283" i="37"/>
  <c r="G283" i="37"/>
  <c r="E283" i="37"/>
  <c r="D283" i="37"/>
  <c r="C283" i="37"/>
  <c r="AT275" i="37"/>
  <c r="I282" i="37"/>
  <c r="G282" i="37"/>
  <c r="E282" i="37"/>
  <c r="D282" i="37"/>
  <c r="C282" i="37"/>
  <c r="AT274" i="37"/>
  <c r="I281" i="37"/>
  <c r="G281" i="37"/>
  <c r="E281" i="37"/>
  <c r="D281" i="37"/>
  <c r="C281" i="37"/>
  <c r="AT273" i="37"/>
  <c r="I280" i="37"/>
  <c r="G280" i="37"/>
  <c r="E280" i="37"/>
  <c r="D280" i="37"/>
  <c r="C280" i="37"/>
  <c r="AT272" i="37"/>
  <c r="I279" i="37"/>
  <c r="G279" i="37"/>
  <c r="E279" i="37"/>
  <c r="D279" i="37"/>
  <c r="C279" i="37"/>
  <c r="AT271" i="37"/>
  <c r="I278" i="37"/>
  <c r="G278" i="37"/>
  <c r="E278" i="37"/>
  <c r="D278" i="37"/>
  <c r="C278" i="37"/>
  <c r="AT270" i="37"/>
  <c r="I277" i="37"/>
  <c r="G277" i="37"/>
  <c r="E277" i="37"/>
  <c r="D277" i="37"/>
  <c r="C277" i="37"/>
  <c r="AT269" i="37"/>
  <c r="I276" i="37"/>
  <c r="G276" i="37"/>
  <c r="E276" i="37"/>
  <c r="D276" i="37"/>
  <c r="C276" i="37"/>
  <c r="AT268" i="37"/>
  <c r="I275" i="37"/>
  <c r="G275" i="37"/>
  <c r="E275" i="37"/>
  <c r="D275" i="37"/>
  <c r="C275" i="37"/>
  <c r="AT267" i="37"/>
  <c r="I274" i="37"/>
  <c r="G274" i="37"/>
  <c r="E274" i="37"/>
  <c r="D274" i="37"/>
  <c r="C274" i="37"/>
  <c r="AT266" i="37"/>
  <c r="I273" i="37"/>
  <c r="G273" i="37"/>
  <c r="E273" i="37"/>
  <c r="D273" i="37"/>
  <c r="C273" i="37"/>
  <c r="AT265" i="37"/>
  <c r="I272" i="37"/>
  <c r="G272" i="37"/>
  <c r="E272" i="37"/>
  <c r="D272" i="37"/>
  <c r="C272" i="37"/>
  <c r="AT264" i="37"/>
  <c r="I271" i="37"/>
  <c r="G271" i="37"/>
  <c r="E271" i="37"/>
  <c r="D271" i="37"/>
  <c r="C271" i="37"/>
  <c r="AT263" i="37"/>
  <c r="I270" i="37"/>
  <c r="G270" i="37"/>
  <c r="E270" i="37"/>
  <c r="D270" i="37"/>
  <c r="C270" i="37"/>
  <c r="AT262" i="37"/>
  <c r="I269" i="37"/>
  <c r="G269" i="37"/>
  <c r="E269" i="37"/>
  <c r="D269" i="37"/>
  <c r="C269" i="37"/>
  <c r="AT261" i="37"/>
  <c r="I268" i="37"/>
  <c r="G268" i="37"/>
  <c r="E268" i="37"/>
  <c r="D268" i="37"/>
  <c r="C268" i="37"/>
  <c r="AT260" i="37"/>
  <c r="I267" i="37"/>
  <c r="G267" i="37"/>
  <c r="E267" i="37"/>
  <c r="D267" i="37"/>
  <c r="C267" i="37"/>
  <c r="AT259" i="37"/>
  <c r="I266" i="37"/>
  <c r="G266" i="37"/>
  <c r="E266" i="37"/>
  <c r="D266" i="37"/>
  <c r="C266" i="37"/>
  <c r="AT258" i="37"/>
  <c r="I265" i="37"/>
  <c r="G265" i="37"/>
  <c r="E265" i="37"/>
  <c r="D265" i="37"/>
  <c r="C265" i="37"/>
  <c r="AT257" i="37"/>
  <c r="I264" i="37"/>
  <c r="G264" i="37"/>
  <c r="E264" i="37"/>
  <c r="D264" i="37"/>
  <c r="C264" i="37"/>
  <c r="AT256" i="37"/>
  <c r="I263" i="37"/>
  <c r="G263" i="37"/>
  <c r="E263" i="37"/>
  <c r="D263" i="37"/>
  <c r="C263" i="37"/>
  <c r="AT255" i="37"/>
  <c r="I262" i="37"/>
  <c r="G262" i="37"/>
  <c r="E262" i="37"/>
  <c r="D262" i="37"/>
  <c r="C262" i="37"/>
  <c r="AT254" i="37"/>
  <c r="I261" i="37"/>
  <c r="G261" i="37"/>
  <c r="E261" i="37"/>
  <c r="D261" i="37"/>
  <c r="C261" i="37"/>
  <c r="AT253" i="37"/>
  <c r="I260" i="37"/>
  <c r="G260" i="37"/>
  <c r="E260" i="37"/>
  <c r="D260" i="37"/>
  <c r="C260" i="37"/>
  <c r="AT252" i="37"/>
  <c r="I259" i="37"/>
  <c r="G259" i="37"/>
  <c r="E259" i="37"/>
  <c r="D259" i="37"/>
  <c r="C259" i="37"/>
  <c r="AT251" i="37"/>
  <c r="I258" i="37"/>
  <c r="G258" i="37"/>
  <c r="E258" i="37"/>
  <c r="D258" i="37"/>
  <c r="C258" i="37"/>
  <c r="AT250" i="37"/>
  <c r="I257" i="37"/>
  <c r="G257" i="37"/>
  <c r="E257" i="37"/>
  <c r="D257" i="37"/>
  <c r="C257" i="37"/>
  <c r="AT249" i="37"/>
  <c r="I256" i="37"/>
  <c r="G256" i="37"/>
  <c r="E256" i="37"/>
  <c r="D256" i="37"/>
  <c r="C256" i="37"/>
  <c r="AT248" i="37"/>
  <c r="I255" i="37"/>
  <c r="G255" i="37"/>
  <c r="E255" i="37"/>
  <c r="D255" i="37"/>
  <c r="C255" i="37"/>
  <c r="AT247" i="37"/>
  <c r="I254" i="37"/>
  <c r="G254" i="37"/>
  <c r="E254" i="37"/>
  <c r="D254" i="37"/>
  <c r="C254" i="37"/>
  <c r="AT246" i="37"/>
  <c r="I253" i="37"/>
  <c r="G253" i="37"/>
  <c r="E253" i="37"/>
  <c r="D253" i="37"/>
  <c r="C253" i="37"/>
  <c r="AT245" i="37"/>
  <c r="I252" i="37"/>
  <c r="G252" i="37"/>
  <c r="E252" i="37"/>
  <c r="D252" i="37"/>
  <c r="C252" i="37"/>
  <c r="AT244" i="37"/>
  <c r="I251" i="37"/>
  <c r="G251" i="37"/>
  <c r="E251" i="37"/>
  <c r="D251" i="37"/>
  <c r="C251" i="37"/>
  <c r="AT243" i="37"/>
  <c r="I250" i="37"/>
  <c r="G250" i="37"/>
  <c r="E250" i="37"/>
  <c r="D250" i="37"/>
  <c r="C250" i="37"/>
  <c r="AT242" i="37"/>
  <c r="I249" i="37"/>
  <c r="G249" i="37"/>
  <c r="E249" i="37"/>
  <c r="D249" i="37"/>
  <c r="C249" i="37"/>
  <c r="AT241" i="37"/>
  <c r="I248" i="37"/>
  <c r="G248" i="37"/>
  <c r="E248" i="37"/>
  <c r="D248" i="37"/>
  <c r="C248" i="37"/>
  <c r="AT240" i="37"/>
  <c r="I247" i="37"/>
  <c r="G247" i="37"/>
  <c r="E247" i="37"/>
  <c r="D247" i="37"/>
  <c r="C247" i="37"/>
  <c r="AT239" i="37"/>
  <c r="I246" i="37"/>
  <c r="G246" i="37"/>
  <c r="E246" i="37"/>
  <c r="D246" i="37"/>
  <c r="C246" i="37"/>
  <c r="AT238" i="37"/>
  <c r="I245" i="37"/>
  <c r="G245" i="37"/>
  <c r="E245" i="37"/>
  <c r="D245" i="37"/>
  <c r="C245" i="37"/>
  <c r="AT237" i="37"/>
  <c r="I244" i="37"/>
  <c r="G244" i="37"/>
  <c r="E244" i="37"/>
  <c r="D244" i="37"/>
  <c r="C244" i="37"/>
  <c r="AT236" i="37"/>
  <c r="I243" i="37"/>
  <c r="G243" i="37"/>
  <c r="E243" i="37"/>
  <c r="D243" i="37"/>
  <c r="C243" i="37"/>
  <c r="AT235" i="37"/>
  <c r="I242" i="37"/>
  <c r="G242" i="37"/>
  <c r="E242" i="37"/>
  <c r="D242" i="37"/>
  <c r="C242" i="37"/>
  <c r="AT234" i="37"/>
  <c r="I241" i="37"/>
  <c r="G241" i="37"/>
  <c r="E241" i="37"/>
  <c r="D241" i="37"/>
  <c r="C241" i="37"/>
  <c r="AT233" i="37"/>
  <c r="I240" i="37"/>
  <c r="G240" i="37"/>
  <c r="E240" i="37"/>
  <c r="D240" i="37"/>
  <c r="C240" i="37"/>
  <c r="AT232" i="37"/>
  <c r="I239" i="37"/>
  <c r="G239" i="37"/>
  <c r="E239" i="37"/>
  <c r="D239" i="37"/>
  <c r="C239" i="37"/>
  <c r="AT231" i="37"/>
  <c r="I238" i="37"/>
  <c r="G238" i="37"/>
  <c r="E238" i="37"/>
  <c r="D238" i="37"/>
  <c r="C238" i="37"/>
  <c r="AT230" i="37"/>
  <c r="I237" i="37"/>
  <c r="G237" i="37"/>
  <c r="E237" i="37"/>
  <c r="D237" i="37"/>
  <c r="C237" i="37"/>
  <c r="AT229" i="37"/>
  <c r="I236" i="37"/>
  <c r="G236" i="37"/>
  <c r="E236" i="37"/>
  <c r="D236" i="37"/>
  <c r="C236" i="37"/>
  <c r="AT228" i="37"/>
  <c r="I235" i="37"/>
  <c r="G235" i="37"/>
  <c r="E235" i="37"/>
  <c r="D235" i="37"/>
  <c r="C235" i="37"/>
  <c r="AT227" i="37"/>
  <c r="I234" i="37"/>
  <c r="G234" i="37"/>
  <c r="E234" i="37"/>
  <c r="D234" i="37"/>
  <c r="C234" i="37"/>
  <c r="AT226" i="37"/>
  <c r="I233" i="37"/>
  <c r="G233" i="37"/>
  <c r="E233" i="37"/>
  <c r="D233" i="37"/>
  <c r="C233" i="37"/>
  <c r="AT225" i="37"/>
  <c r="I232" i="37"/>
  <c r="G232" i="37"/>
  <c r="E232" i="37"/>
  <c r="D232" i="37"/>
  <c r="C232" i="37"/>
  <c r="AT224" i="37"/>
  <c r="I231" i="37"/>
  <c r="G231" i="37"/>
  <c r="E231" i="37"/>
  <c r="D231" i="37"/>
  <c r="C231" i="37"/>
  <c r="AT223" i="37"/>
  <c r="I230" i="37"/>
  <c r="G230" i="37"/>
  <c r="E230" i="37"/>
  <c r="D230" i="37"/>
  <c r="C230" i="37"/>
  <c r="AT222" i="37"/>
  <c r="I229" i="37"/>
  <c r="G229" i="37"/>
  <c r="E229" i="37"/>
  <c r="D229" i="37"/>
  <c r="C229" i="37"/>
  <c r="AT221" i="37"/>
  <c r="I228" i="37"/>
  <c r="G228" i="37"/>
  <c r="E228" i="37"/>
  <c r="D228" i="37"/>
  <c r="C228" i="37"/>
  <c r="AT220" i="37"/>
  <c r="I227" i="37"/>
  <c r="G227" i="37"/>
  <c r="E227" i="37"/>
  <c r="D227" i="37"/>
  <c r="C227" i="37"/>
  <c r="AT219" i="37"/>
  <c r="I226" i="37"/>
  <c r="G226" i="37"/>
  <c r="E226" i="37"/>
  <c r="D226" i="37"/>
  <c r="C226" i="37"/>
  <c r="AT218" i="37"/>
  <c r="I225" i="37"/>
  <c r="G225" i="37"/>
  <c r="E225" i="37"/>
  <c r="D225" i="37"/>
  <c r="C225" i="37"/>
  <c r="AT217" i="37"/>
  <c r="I224" i="37"/>
  <c r="G224" i="37"/>
  <c r="E224" i="37"/>
  <c r="D224" i="37"/>
  <c r="C224" i="37"/>
  <c r="AT216" i="37"/>
  <c r="I223" i="37"/>
  <c r="G223" i="37"/>
  <c r="E223" i="37"/>
  <c r="D223" i="37"/>
  <c r="C223" i="37"/>
  <c r="AT215" i="37"/>
  <c r="I222" i="37"/>
  <c r="G222" i="37"/>
  <c r="E222" i="37"/>
  <c r="D222" i="37"/>
  <c r="C222" i="37"/>
  <c r="AT214" i="37"/>
  <c r="I221" i="37"/>
  <c r="G221" i="37"/>
  <c r="E221" i="37"/>
  <c r="D221" i="37"/>
  <c r="C221" i="37"/>
  <c r="AT213" i="37"/>
  <c r="I220" i="37"/>
  <c r="G220" i="37"/>
  <c r="E220" i="37"/>
  <c r="D220" i="37"/>
  <c r="C220" i="37"/>
  <c r="AT212" i="37"/>
  <c r="I219" i="37"/>
  <c r="G219" i="37"/>
  <c r="E219" i="37"/>
  <c r="D219" i="37"/>
  <c r="C219" i="37"/>
  <c r="AT211" i="37"/>
  <c r="I218" i="37"/>
  <c r="G218" i="37"/>
  <c r="E218" i="37"/>
  <c r="D218" i="37"/>
  <c r="C218" i="37"/>
  <c r="AT210" i="37"/>
  <c r="I217" i="37"/>
  <c r="G217" i="37"/>
  <c r="E217" i="37"/>
  <c r="D217" i="37"/>
  <c r="C217" i="37"/>
  <c r="AT209" i="37"/>
  <c r="I216" i="37"/>
  <c r="G216" i="37"/>
  <c r="E216" i="37"/>
  <c r="D216" i="37"/>
  <c r="C216" i="37"/>
  <c r="AT208" i="37"/>
  <c r="I215" i="37"/>
  <c r="G215" i="37"/>
  <c r="E215" i="37"/>
  <c r="D215" i="37"/>
  <c r="C215" i="37"/>
  <c r="AT207" i="37"/>
  <c r="I214" i="37"/>
  <c r="G214" i="37"/>
  <c r="E214" i="37"/>
  <c r="D214" i="37"/>
  <c r="C214" i="37"/>
  <c r="AT206" i="37"/>
  <c r="I213" i="37"/>
  <c r="G213" i="37"/>
  <c r="E213" i="37"/>
  <c r="D213" i="37"/>
  <c r="C213" i="37"/>
  <c r="AT205" i="37"/>
  <c r="I212" i="37"/>
  <c r="G212" i="37"/>
  <c r="E212" i="37"/>
  <c r="D212" i="37"/>
  <c r="C212" i="37"/>
  <c r="AT204" i="37"/>
  <c r="I211" i="37"/>
  <c r="G211" i="37"/>
  <c r="E211" i="37"/>
  <c r="D211" i="37"/>
  <c r="C211" i="37"/>
  <c r="AT203" i="37"/>
  <c r="I210" i="37"/>
  <c r="G210" i="37"/>
  <c r="E210" i="37"/>
  <c r="D210" i="37"/>
  <c r="C210" i="37"/>
  <c r="AT202" i="37"/>
  <c r="I209" i="37"/>
  <c r="G209" i="37"/>
  <c r="E209" i="37"/>
  <c r="D209" i="37"/>
  <c r="C209" i="37"/>
  <c r="AT201" i="37"/>
  <c r="I208" i="37"/>
  <c r="G208" i="37"/>
  <c r="E208" i="37"/>
  <c r="D208" i="37"/>
  <c r="C208" i="37"/>
  <c r="AT200" i="37"/>
  <c r="I207" i="37"/>
  <c r="G207" i="37"/>
  <c r="E207" i="37"/>
  <c r="D207" i="37"/>
  <c r="C207" i="37"/>
  <c r="AT199" i="37"/>
  <c r="I206" i="37"/>
  <c r="G206" i="37"/>
  <c r="E206" i="37"/>
  <c r="D206" i="37"/>
  <c r="C206" i="37"/>
  <c r="AT198" i="37"/>
  <c r="I205" i="37"/>
  <c r="G205" i="37"/>
  <c r="E205" i="37"/>
  <c r="D205" i="37"/>
  <c r="C205" i="37"/>
  <c r="AT197" i="37"/>
  <c r="I204" i="37"/>
  <c r="G204" i="37"/>
  <c r="E204" i="37"/>
  <c r="D204" i="37"/>
  <c r="C204" i="37"/>
  <c r="AT196" i="37"/>
  <c r="I203" i="37"/>
  <c r="G203" i="37"/>
  <c r="E203" i="37"/>
  <c r="D203" i="37"/>
  <c r="C203" i="37"/>
  <c r="AT195" i="37"/>
  <c r="I202" i="37"/>
  <c r="G202" i="37"/>
  <c r="E202" i="37"/>
  <c r="D202" i="37"/>
  <c r="C202" i="37"/>
  <c r="AT194" i="37"/>
  <c r="I201" i="37"/>
  <c r="G201" i="37"/>
  <c r="E201" i="37"/>
  <c r="D201" i="37"/>
  <c r="C201" i="37"/>
  <c r="AT193" i="37"/>
  <c r="I200" i="37"/>
  <c r="G200" i="37"/>
  <c r="E200" i="37"/>
  <c r="D200" i="37"/>
  <c r="C200" i="37"/>
  <c r="AT192" i="37"/>
  <c r="I199" i="37"/>
  <c r="G199" i="37"/>
  <c r="E199" i="37"/>
  <c r="D199" i="37"/>
  <c r="C199" i="37"/>
  <c r="AT191" i="37"/>
  <c r="I198" i="37"/>
  <c r="G198" i="37"/>
  <c r="E198" i="37"/>
  <c r="D198" i="37"/>
  <c r="C198" i="37"/>
  <c r="AT190" i="37"/>
  <c r="I197" i="37"/>
  <c r="G197" i="37"/>
  <c r="E197" i="37"/>
  <c r="D197" i="37"/>
  <c r="C197" i="37"/>
  <c r="AT189" i="37"/>
  <c r="I196" i="37"/>
  <c r="G196" i="37"/>
  <c r="E196" i="37"/>
  <c r="D196" i="37"/>
  <c r="C196" i="37"/>
  <c r="AT188" i="37"/>
  <c r="I195" i="37"/>
  <c r="G195" i="37"/>
  <c r="E195" i="37"/>
  <c r="D195" i="37"/>
  <c r="C195" i="37"/>
  <c r="AT187" i="37"/>
  <c r="I194" i="37"/>
  <c r="G194" i="37"/>
  <c r="E194" i="37"/>
  <c r="D194" i="37"/>
  <c r="C194" i="37"/>
  <c r="AT186" i="37"/>
  <c r="I193" i="37"/>
  <c r="G193" i="37"/>
  <c r="E193" i="37"/>
  <c r="D193" i="37"/>
  <c r="C193" i="37"/>
  <c r="AT185" i="37"/>
  <c r="I192" i="37"/>
  <c r="G192" i="37"/>
  <c r="E192" i="37"/>
  <c r="D192" i="37"/>
  <c r="C192" i="37"/>
  <c r="AT184" i="37"/>
  <c r="I191" i="37"/>
  <c r="G191" i="37"/>
  <c r="E191" i="37"/>
  <c r="D191" i="37"/>
  <c r="C191" i="37"/>
  <c r="AT183" i="37"/>
  <c r="I190" i="37"/>
  <c r="G190" i="37"/>
  <c r="E190" i="37"/>
  <c r="D190" i="37"/>
  <c r="C190" i="37"/>
  <c r="AT182" i="37"/>
  <c r="I189" i="37"/>
  <c r="G189" i="37"/>
  <c r="E189" i="37"/>
  <c r="D189" i="37"/>
  <c r="C189" i="37"/>
  <c r="AT181" i="37"/>
  <c r="I188" i="37"/>
  <c r="G188" i="37"/>
  <c r="E188" i="37"/>
  <c r="D188" i="37"/>
  <c r="C188" i="37"/>
  <c r="AT180" i="37"/>
  <c r="I187" i="37"/>
  <c r="G187" i="37"/>
  <c r="E187" i="37"/>
  <c r="D187" i="37"/>
  <c r="C187" i="37"/>
  <c r="AT179" i="37"/>
  <c r="I186" i="37"/>
  <c r="G186" i="37"/>
  <c r="E186" i="37"/>
  <c r="D186" i="37"/>
  <c r="C186" i="37"/>
  <c r="AT178" i="37"/>
  <c r="I185" i="37"/>
  <c r="G185" i="37"/>
  <c r="E185" i="37"/>
  <c r="D185" i="37"/>
  <c r="C185" i="37"/>
  <c r="AT177" i="37"/>
  <c r="I184" i="37"/>
  <c r="G184" i="37"/>
  <c r="E184" i="37"/>
  <c r="D184" i="37"/>
  <c r="C184" i="37"/>
  <c r="AT176" i="37"/>
  <c r="I183" i="37"/>
  <c r="G183" i="37"/>
  <c r="E183" i="37"/>
  <c r="D183" i="37"/>
  <c r="C183" i="37"/>
  <c r="AT175" i="37"/>
  <c r="I182" i="37"/>
  <c r="G182" i="37"/>
  <c r="E182" i="37"/>
  <c r="D182" i="37"/>
  <c r="C182" i="37"/>
  <c r="AT174" i="37"/>
  <c r="I181" i="37"/>
  <c r="G181" i="37"/>
  <c r="E181" i="37"/>
  <c r="D181" i="37"/>
  <c r="C181" i="37"/>
  <c r="AT173" i="37"/>
  <c r="I180" i="37"/>
  <c r="G180" i="37"/>
  <c r="E180" i="37"/>
  <c r="D180" i="37"/>
  <c r="C180" i="37"/>
  <c r="AT172" i="37"/>
  <c r="I179" i="37"/>
  <c r="G179" i="37"/>
  <c r="E179" i="37"/>
  <c r="D179" i="37"/>
  <c r="C179" i="37"/>
  <c r="AT171" i="37"/>
  <c r="I178" i="37"/>
  <c r="G178" i="37"/>
  <c r="E178" i="37"/>
  <c r="D178" i="37"/>
  <c r="C178" i="37"/>
  <c r="AT170" i="37"/>
  <c r="I177" i="37"/>
  <c r="G177" i="37"/>
  <c r="E177" i="37"/>
  <c r="D177" i="37"/>
  <c r="C177" i="37"/>
  <c r="AT169" i="37"/>
  <c r="I176" i="37"/>
  <c r="G176" i="37"/>
  <c r="E176" i="37"/>
  <c r="D176" i="37"/>
  <c r="C176" i="37"/>
  <c r="AT168" i="37"/>
  <c r="I175" i="37"/>
  <c r="G175" i="37"/>
  <c r="E175" i="37"/>
  <c r="D175" i="37"/>
  <c r="C175" i="37"/>
  <c r="AT167" i="37"/>
  <c r="I174" i="37"/>
  <c r="G174" i="37"/>
  <c r="E174" i="37"/>
  <c r="D174" i="37"/>
  <c r="C174" i="37"/>
  <c r="AT166" i="37"/>
  <c r="I173" i="37"/>
  <c r="G173" i="37"/>
  <c r="E173" i="37"/>
  <c r="D173" i="37"/>
  <c r="C173" i="37"/>
  <c r="AT165" i="37"/>
  <c r="I172" i="37"/>
  <c r="G172" i="37"/>
  <c r="E172" i="37"/>
  <c r="D172" i="37"/>
  <c r="C172" i="37"/>
  <c r="AT164" i="37"/>
  <c r="I171" i="37"/>
  <c r="G171" i="37"/>
  <c r="E171" i="37"/>
  <c r="D171" i="37"/>
  <c r="C171" i="37"/>
  <c r="AT163" i="37"/>
  <c r="I170" i="37"/>
  <c r="G170" i="37"/>
  <c r="E170" i="37"/>
  <c r="D170" i="37"/>
  <c r="C170" i="37"/>
  <c r="AT162" i="37"/>
  <c r="I169" i="37"/>
  <c r="G169" i="37"/>
  <c r="E169" i="37"/>
  <c r="D169" i="37"/>
  <c r="C169" i="37"/>
  <c r="AT161" i="37"/>
  <c r="I168" i="37"/>
  <c r="G168" i="37"/>
  <c r="E168" i="37"/>
  <c r="D168" i="37"/>
  <c r="C168" i="37"/>
  <c r="AT160" i="37"/>
  <c r="I167" i="37"/>
  <c r="G167" i="37"/>
  <c r="E167" i="37"/>
  <c r="D167" i="37"/>
  <c r="C167" i="37"/>
  <c r="AT159" i="37"/>
  <c r="I166" i="37"/>
  <c r="G166" i="37"/>
  <c r="E166" i="37"/>
  <c r="D166" i="37"/>
  <c r="C166" i="37"/>
  <c r="AT158" i="37"/>
  <c r="I165" i="37"/>
  <c r="G165" i="37"/>
  <c r="E165" i="37"/>
  <c r="D165" i="37"/>
  <c r="C165" i="37"/>
  <c r="AT157" i="37"/>
  <c r="I164" i="37"/>
  <c r="G164" i="37"/>
  <c r="E164" i="37"/>
  <c r="D164" i="37"/>
  <c r="C164" i="37"/>
  <c r="AT156" i="37"/>
  <c r="I163" i="37"/>
  <c r="G163" i="37"/>
  <c r="E163" i="37"/>
  <c r="D163" i="37"/>
  <c r="C163" i="37"/>
  <c r="AT155" i="37"/>
  <c r="I162" i="37"/>
  <c r="G162" i="37"/>
  <c r="E162" i="37"/>
  <c r="D162" i="37"/>
  <c r="C162" i="37"/>
  <c r="AT154" i="37"/>
  <c r="I161" i="37"/>
  <c r="G161" i="37"/>
  <c r="E161" i="37"/>
  <c r="D161" i="37"/>
  <c r="C161" i="37"/>
  <c r="AT153" i="37"/>
  <c r="I160" i="37"/>
  <c r="G160" i="37"/>
  <c r="E160" i="37"/>
  <c r="D160" i="37"/>
  <c r="C160" i="37"/>
  <c r="AT152" i="37"/>
  <c r="I159" i="37"/>
  <c r="G159" i="37"/>
  <c r="E159" i="37"/>
  <c r="D159" i="37"/>
  <c r="C159" i="37"/>
  <c r="AT151" i="37"/>
  <c r="I158" i="37"/>
  <c r="G158" i="37"/>
  <c r="E158" i="37"/>
  <c r="D158" i="37"/>
  <c r="C158" i="37"/>
  <c r="AT150" i="37"/>
  <c r="I157" i="37"/>
  <c r="G157" i="37"/>
  <c r="E157" i="37"/>
  <c r="D157" i="37"/>
  <c r="C157" i="37"/>
  <c r="AT149" i="37"/>
  <c r="I156" i="37"/>
  <c r="G156" i="37"/>
  <c r="E156" i="37"/>
  <c r="D156" i="37"/>
  <c r="C156" i="37"/>
  <c r="AT148" i="37"/>
  <c r="I155" i="37"/>
  <c r="G155" i="37"/>
  <c r="E155" i="37"/>
  <c r="D155" i="37"/>
  <c r="C155" i="37"/>
  <c r="AT147" i="37"/>
  <c r="I154" i="37"/>
  <c r="G154" i="37"/>
  <c r="E154" i="37"/>
  <c r="D154" i="37"/>
  <c r="C154" i="37"/>
  <c r="AT146" i="37"/>
  <c r="I153" i="37"/>
  <c r="G153" i="37"/>
  <c r="E153" i="37"/>
  <c r="D153" i="37"/>
  <c r="C153" i="37"/>
  <c r="AT145" i="37"/>
  <c r="I152" i="37"/>
  <c r="G152" i="37"/>
  <c r="E152" i="37"/>
  <c r="D152" i="37"/>
  <c r="C152" i="37"/>
  <c r="AT144" i="37"/>
  <c r="I151" i="37"/>
  <c r="G151" i="37"/>
  <c r="E151" i="37"/>
  <c r="D151" i="37"/>
  <c r="C151" i="37"/>
  <c r="AT143" i="37"/>
  <c r="I150" i="37"/>
  <c r="G150" i="37"/>
  <c r="E150" i="37"/>
  <c r="D150" i="37"/>
  <c r="C150" i="37"/>
  <c r="AT142" i="37"/>
  <c r="I149" i="37"/>
  <c r="G149" i="37"/>
  <c r="E149" i="37"/>
  <c r="D149" i="37"/>
  <c r="C149" i="37"/>
  <c r="AT141" i="37"/>
  <c r="I148" i="37"/>
  <c r="G148" i="37"/>
  <c r="E148" i="37"/>
  <c r="D148" i="37"/>
  <c r="C148" i="37"/>
  <c r="AT140" i="37"/>
  <c r="I147" i="37"/>
  <c r="G147" i="37"/>
  <c r="E147" i="37"/>
  <c r="D147" i="37"/>
  <c r="C147" i="37"/>
  <c r="AT139" i="37"/>
  <c r="I146" i="37"/>
  <c r="G146" i="37"/>
  <c r="E146" i="37"/>
  <c r="D146" i="37"/>
  <c r="C146" i="37"/>
  <c r="AT138" i="37"/>
  <c r="I145" i="37"/>
  <c r="G145" i="37"/>
  <c r="E145" i="37"/>
  <c r="D145" i="37"/>
  <c r="C145" i="37"/>
  <c r="AT137" i="37"/>
  <c r="I144" i="37"/>
  <c r="G144" i="37"/>
  <c r="E144" i="37"/>
  <c r="D144" i="37"/>
  <c r="C144" i="37"/>
  <c r="AT136" i="37"/>
  <c r="I143" i="37"/>
  <c r="G143" i="37"/>
  <c r="E143" i="37"/>
  <c r="D143" i="37"/>
  <c r="C143" i="37"/>
  <c r="AT135" i="37"/>
  <c r="I142" i="37"/>
  <c r="G142" i="37"/>
  <c r="E142" i="37"/>
  <c r="D142" i="37"/>
  <c r="C142" i="37"/>
  <c r="AT134" i="37"/>
  <c r="I141" i="37"/>
  <c r="G141" i="37"/>
  <c r="E141" i="37"/>
  <c r="D141" i="37"/>
  <c r="C141" i="37"/>
  <c r="AT133" i="37"/>
  <c r="I140" i="37"/>
  <c r="G140" i="37"/>
  <c r="E140" i="37"/>
  <c r="D140" i="37"/>
  <c r="C140" i="37"/>
  <c r="AT132" i="37"/>
  <c r="I139" i="37"/>
  <c r="G139" i="37"/>
  <c r="E139" i="37"/>
  <c r="D139" i="37"/>
  <c r="C139" i="37"/>
  <c r="AT131" i="37"/>
  <c r="I138" i="37"/>
  <c r="G138" i="37"/>
  <c r="E138" i="37"/>
  <c r="D138" i="37"/>
  <c r="C138" i="37"/>
  <c r="AT130" i="37"/>
  <c r="I137" i="37"/>
  <c r="G137" i="37"/>
  <c r="E137" i="37"/>
  <c r="D137" i="37"/>
  <c r="C137" i="37"/>
  <c r="AT129" i="37"/>
  <c r="I136" i="37"/>
  <c r="G136" i="37"/>
  <c r="E136" i="37"/>
  <c r="D136" i="37"/>
  <c r="C136" i="37"/>
  <c r="AT128" i="37"/>
  <c r="I135" i="37"/>
  <c r="G135" i="37"/>
  <c r="E135" i="37"/>
  <c r="D135" i="37"/>
  <c r="C135" i="37"/>
  <c r="AT127" i="37"/>
  <c r="I134" i="37"/>
  <c r="G134" i="37"/>
  <c r="E134" i="37"/>
  <c r="D134" i="37"/>
  <c r="C134" i="37"/>
  <c r="AT126" i="37"/>
  <c r="I133" i="37"/>
  <c r="G133" i="37"/>
  <c r="E133" i="37"/>
  <c r="D133" i="37"/>
  <c r="C133" i="37"/>
  <c r="AT125" i="37"/>
  <c r="I132" i="37"/>
  <c r="G132" i="37"/>
  <c r="E132" i="37"/>
  <c r="D132" i="37"/>
  <c r="C132" i="37"/>
  <c r="AT124" i="37"/>
  <c r="I131" i="37"/>
  <c r="G131" i="37"/>
  <c r="E131" i="37"/>
  <c r="D131" i="37"/>
  <c r="C131" i="37"/>
  <c r="AT123" i="37"/>
  <c r="I130" i="37"/>
  <c r="G130" i="37"/>
  <c r="E130" i="37"/>
  <c r="D130" i="37"/>
  <c r="C130" i="37"/>
  <c r="AT122" i="37"/>
  <c r="I129" i="37"/>
  <c r="G129" i="37"/>
  <c r="E129" i="37"/>
  <c r="D129" i="37"/>
  <c r="C129" i="37"/>
  <c r="AT121" i="37"/>
  <c r="I128" i="37"/>
  <c r="G128" i="37"/>
  <c r="D128" i="37"/>
  <c r="F128" i="37" s="1"/>
  <c r="C128" i="37"/>
  <c r="AT120" i="37"/>
  <c r="I127" i="37"/>
  <c r="G127" i="37"/>
  <c r="E127" i="37"/>
  <c r="D127" i="37"/>
  <c r="F127" i="37" s="1"/>
  <c r="C127" i="37"/>
  <c r="AT119" i="37"/>
  <c r="I126" i="37"/>
  <c r="G126" i="37"/>
  <c r="E126" i="37"/>
  <c r="D126" i="37"/>
  <c r="F126" i="37" s="1"/>
  <c r="C126" i="37"/>
  <c r="AT118" i="37"/>
  <c r="I125" i="37"/>
  <c r="G125" i="37"/>
  <c r="D125" i="37"/>
  <c r="F125" i="37" s="1"/>
  <c r="C125" i="37"/>
  <c r="AT117" i="37"/>
  <c r="I124" i="37"/>
  <c r="G124" i="37"/>
  <c r="E124" i="37"/>
  <c r="D124" i="37"/>
  <c r="C124" i="37"/>
  <c r="AT116" i="37"/>
  <c r="I123" i="37"/>
  <c r="G123" i="37"/>
  <c r="E123" i="37"/>
  <c r="D123" i="37"/>
  <c r="C123" i="37"/>
  <c r="AT115" i="37"/>
  <c r="I122" i="37"/>
  <c r="G122" i="37"/>
  <c r="E122" i="37"/>
  <c r="D122" i="37"/>
  <c r="C122" i="37"/>
  <c r="AT114" i="37"/>
  <c r="I121" i="37"/>
  <c r="G121" i="37"/>
  <c r="E121" i="37"/>
  <c r="D121" i="37"/>
  <c r="C121" i="37"/>
  <c r="AT113" i="37"/>
  <c r="I120" i="37"/>
  <c r="G120" i="37"/>
  <c r="E120" i="37"/>
  <c r="D120" i="37"/>
  <c r="C120" i="37"/>
  <c r="AT112" i="37"/>
  <c r="I119" i="37"/>
  <c r="G119" i="37"/>
  <c r="E119" i="37"/>
  <c r="D119" i="37"/>
  <c r="C119" i="37"/>
  <c r="AT111" i="37"/>
  <c r="I118" i="37"/>
  <c r="G118" i="37"/>
  <c r="E118" i="37"/>
  <c r="D118" i="37"/>
  <c r="C118" i="37"/>
  <c r="AT110" i="37"/>
  <c r="I117" i="37"/>
  <c r="G117" i="37"/>
  <c r="E117" i="37"/>
  <c r="D117" i="37"/>
  <c r="C117" i="37"/>
  <c r="AT109" i="37"/>
  <c r="G116" i="37"/>
  <c r="E116" i="37"/>
  <c r="D116" i="37"/>
  <c r="F116" i="37" s="1"/>
  <c r="C116" i="37"/>
  <c r="AT108" i="37"/>
  <c r="I115" i="37"/>
  <c r="G115" i="37"/>
  <c r="E115" i="37"/>
  <c r="D115" i="37"/>
  <c r="F115" i="37" s="1"/>
  <c r="C115" i="37"/>
  <c r="AT107" i="37"/>
  <c r="I114" i="37"/>
  <c r="G114" i="37"/>
  <c r="E114" i="37"/>
  <c r="D114" i="37"/>
  <c r="F114" i="37" s="1"/>
  <c r="C114" i="37"/>
  <c r="AT106" i="37"/>
  <c r="I113" i="37"/>
  <c r="G113" i="37"/>
  <c r="E113" i="37"/>
  <c r="D113" i="37"/>
  <c r="F113" i="37" s="1"/>
  <c r="C113" i="37"/>
  <c r="AT105" i="37"/>
  <c r="I112" i="37"/>
  <c r="G112" i="37"/>
  <c r="E112" i="37"/>
  <c r="D112" i="37"/>
  <c r="F112" i="37" s="1"/>
  <c r="C112" i="37"/>
  <c r="AT104" i="37"/>
  <c r="I111" i="37"/>
  <c r="G111" i="37"/>
  <c r="E111" i="37"/>
  <c r="D111" i="37"/>
  <c r="F111" i="37" s="1"/>
  <c r="C111" i="37"/>
  <c r="AT103" i="37"/>
  <c r="I110" i="37"/>
  <c r="G110" i="37"/>
  <c r="E110" i="37"/>
  <c r="D110" i="37"/>
  <c r="F110" i="37" s="1"/>
  <c r="C110" i="37"/>
  <c r="AT102" i="37"/>
  <c r="I109" i="37"/>
  <c r="G109" i="37"/>
  <c r="E109" i="37"/>
  <c r="D109" i="37"/>
  <c r="C109" i="37"/>
  <c r="AT101" i="37"/>
  <c r="I108" i="37"/>
  <c r="G108" i="37"/>
  <c r="E108" i="37"/>
  <c r="D108" i="37"/>
  <c r="C108" i="37"/>
  <c r="AT100" i="37"/>
  <c r="I107" i="37"/>
  <c r="G107" i="37"/>
  <c r="E107" i="37"/>
  <c r="D107" i="37"/>
  <c r="F107" i="37" s="1"/>
  <c r="C107" i="37"/>
  <c r="AT99" i="37"/>
  <c r="I106" i="37"/>
  <c r="G106" i="37"/>
  <c r="E106" i="37"/>
  <c r="D106" i="37"/>
  <c r="F106" i="37" s="1"/>
  <c r="C106" i="37"/>
  <c r="AT98" i="37"/>
  <c r="I105" i="37"/>
  <c r="G105" i="37"/>
  <c r="E105" i="37"/>
  <c r="D105" i="37"/>
  <c r="F105" i="37" s="1"/>
  <c r="C105" i="37"/>
  <c r="AT97" i="37"/>
  <c r="I104" i="37"/>
  <c r="G104" i="37"/>
  <c r="E104" i="37"/>
  <c r="D104" i="37"/>
  <c r="F104" i="37" s="1"/>
  <c r="C104" i="37"/>
  <c r="AT96" i="37"/>
  <c r="I103" i="37"/>
  <c r="G103" i="37"/>
  <c r="E103" i="37"/>
  <c r="D103" i="37"/>
  <c r="F103" i="37" s="1"/>
  <c r="C103" i="37"/>
  <c r="AT95" i="37"/>
  <c r="I102" i="37"/>
  <c r="G102" i="37"/>
  <c r="E102" i="37"/>
  <c r="D102" i="37"/>
  <c r="F102" i="37" s="1"/>
  <c r="C102" i="37"/>
  <c r="AT94" i="37"/>
  <c r="I101" i="37"/>
  <c r="G101" i="37"/>
  <c r="E101" i="37"/>
  <c r="D101" i="37"/>
  <c r="F101" i="37" s="1"/>
  <c r="C101" i="37"/>
  <c r="AT93" i="37"/>
  <c r="I100" i="37"/>
  <c r="G100" i="37"/>
  <c r="E100" i="37"/>
  <c r="D100" i="37"/>
  <c r="F100" i="37" s="1"/>
  <c r="C100" i="37"/>
  <c r="AT92" i="37"/>
  <c r="I99" i="37"/>
  <c r="G99" i="37"/>
  <c r="E99" i="37"/>
  <c r="D99" i="37"/>
  <c r="F99" i="37" s="1"/>
  <c r="C99" i="37"/>
  <c r="AT91" i="37"/>
  <c r="I98" i="37"/>
  <c r="G98" i="37"/>
  <c r="E98" i="37"/>
  <c r="D98" i="37"/>
  <c r="F98" i="37" s="1"/>
  <c r="C98" i="37"/>
  <c r="AT90" i="37"/>
  <c r="I97" i="37"/>
  <c r="G97" i="37"/>
  <c r="E97" i="37"/>
  <c r="D97" i="37"/>
  <c r="F97" i="37" s="1"/>
  <c r="C97" i="37"/>
  <c r="AT89" i="37"/>
  <c r="I96" i="37"/>
  <c r="G96" i="37"/>
  <c r="E96" i="37"/>
  <c r="D96" i="37"/>
  <c r="F96" i="37" s="1"/>
  <c r="C96" i="37"/>
  <c r="AT88" i="37"/>
  <c r="I95" i="37"/>
  <c r="G95" i="37"/>
  <c r="E95" i="37"/>
  <c r="D95" i="37"/>
  <c r="F95" i="37" s="1"/>
  <c r="C95" i="37"/>
  <c r="AT87" i="37"/>
  <c r="I94" i="37"/>
  <c r="G94" i="37"/>
  <c r="E94" i="37"/>
  <c r="D94" i="37"/>
  <c r="F94" i="37" s="1"/>
  <c r="C94" i="37"/>
  <c r="AT86" i="37"/>
  <c r="I93" i="37"/>
  <c r="G93" i="37"/>
  <c r="E93" i="37"/>
  <c r="D93" i="37"/>
  <c r="F93" i="37" s="1"/>
  <c r="C93" i="37"/>
  <c r="AT85" i="37"/>
  <c r="I92" i="37"/>
  <c r="G92" i="37"/>
  <c r="E92" i="37"/>
  <c r="D92" i="37"/>
  <c r="F92" i="37" s="1"/>
  <c r="C92" i="37"/>
  <c r="AT84" i="37"/>
  <c r="I91" i="37"/>
  <c r="G91" i="37"/>
  <c r="E91" i="37"/>
  <c r="D91" i="37"/>
  <c r="F91" i="37" s="1"/>
  <c r="C91" i="37"/>
  <c r="AT83" i="37"/>
  <c r="I90" i="37"/>
  <c r="G90" i="37"/>
  <c r="E90" i="37"/>
  <c r="D90" i="37"/>
  <c r="F90" i="37" s="1"/>
  <c r="C90" i="37"/>
  <c r="AT82" i="37"/>
  <c r="I89" i="37"/>
  <c r="G89" i="37"/>
  <c r="E89" i="37"/>
  <c r="D89" i="37"/>
  <c r="F89" i="37" s="1"/>
  <c r="C89" i="37"/>
  <c r="AT81" i="37"/>
  <c r="I88" i="37"/>
  <c r="G88" i="37"/>
  <c r="E88" i="37"/>
  <c r="D88" i="37"/>
  <c r="F88" i="37" s="1"/>
  <c r="C88" i="37"/>
  <c r="AT80" i="37"/>
  <c r="I87" i="37"/>
  <c r="G87" i="37"/>
  <c r="E87" i="37"/>
  <c r="D87" i="37"/>
  <c r="F87" i="37" s="1"/>
  <c r="C87" i="37"/>
  <c r="AT79" i="37"/>
  <c r="I86" i="37"/>
  <c r="G86" i="37"/>
  <c r="E86" i="37"/>
  <c r="D86" i="37"/>
  <c r="F86" i="37" s="1"/>
  <c r="C86" i="37"/>
  <c r="AT78" i="37"/>
  <c r="I85" i="37"/>
  <c r="G85" i="37"/>
  <c r="E85" i="37"/>
  <c r="D85" i="37"/>
  <c r="F85" i="37" s="1"/>
  <c r="C85" i="37"/>
  <c r="AT77" i="37"/>
  <c r="I84" i="37"/>
  <c r="G84" i="37"/>
  <c r="E84" i="37"/>
  <c r="D84" i="37"/>
  <c r="F84" i="37" s="1"/>
  <c r="C84" i="37"/>
  <c r="AT76" i="37"/>
  <c r="I83" i="37"/>
  <c r="G83" i="37"/>
  <c r="E83" i="37"/>
  <c r="D83" i="37"/>
  <c r="C83" i="37"/>
  <c r="AT75" i="37"/>
  <c r="I82" i="37"/>
  <c r="G82" i="37"/>
  <c r="E82" i="37"/>
  <c r="D82" i="37"/>
  <c r="F82" i="37" s="1"/>
  <c r="C82" i="37"/>
  <c r="AT74" i="37"/>
  <c r="I81" i="37"/>
  <c r="G81" i="37"/>
  <c r="E81" i="37"/>
  <c r="D81" i="37"/>
  <c r="F81" i="37" s="1"/>
  <c r="C81" i="37"/>
  <c r="AT73" i="37"/>
  <c r="I80" i="37"/>
  <c r="G80" i="37"/>
  <c r="E80" i="37"/>
  <c r="D80" i="37"/>
  <c r="F80" i="37" s="1"/>
  <c r="C80" i="37"/>
  <c r="AT72" i="37"/>
  <c r="I79" i="37"/>
  <c r="G79" i="37"/>
  <c r="E79" i="37"/>
  <c r="D79" i="37"/>
  <c r="F79" i="37" s="1"/>
  <c r="C79" i="37"/>
  <c r="AT71" i="37"/>
  <c r="I78" i="37"/>
  <c r="G78" i="37"/>
  <c r="E78" i="37"/>
  <c r="D78" i="37"/>
  <c r="F78" i="37" s="1"/>
  <c r="C78" i="37"/>
  <c r="AT70" i="37"/>
  <c r="I77" i="37"/>
  <c r="G77" i="37"/>
  <c r="E77" i="37"/>
  <c r="D77" i="37"/>
  <c r="F77" i="37" s="1"/>
  <c r="C77" i="37"/>
  <c r="AT69" i="37"/>
  <c r="I76" i="37"/>
  <c r="G76" i="37"/>
  <c r="E76" i="37"/>
  <c r="D76" i="37"/>
  <c r="F76" i="37" s="1"/>
  <c r="C76" i="37"/>
  <c r="AT68" i="37"/>
  <c r="I75" i="37"/>
  <c r="G75" i="37"/>
  <c r="E75" i="37"/>
  <c r="D75" i="37"/>
  <c r="F75" i="37" s="1"/>
  <c r="C75" i="37"/>
  <c r="AT67" i="37"/>
  <c r="I74" i="37"/>
  <c r="G74" i="37"/>
  <c r="E74" i="37"/>
  <c r="D74" i="37"/>
  <c r="F74" i="37" s="1"/>
  <c r="C74" i="37"/>
  <c r="AT66" i="37"/>
  <c r="I73" i="37"/>
  <c r="G73" i="37"/>
  <c r="E73" i="37"/>
  <c r="D73" i="37"/>
  <c r="F73" i="37" s="1"/>
  <c r="C73" i="37"/>
  <c r="AT65" i="37"/>
  <c r="I72" i="37"/>
  <c r="G72" i="37"/>
  <c r="E72" i="37"/>
  <c r="D72" i="37"/>
  <c r="F72" i="37" s="1"/>
  <c r="C72" i="37"/>
  <c r="AT64" i="37"/>
  <c r="I71" i="37"/>
  <c r="G71" i="37"/>
  <c r="E71" i="37"/>
  <c r="D71" i="37"/>
  <c r="F71" i="37" s="1"/>
  <c r="C71" i="37"/>
  <c r="AT63" i="37"/>
  <c r="I70" i="37"/>
  <c r="G70" i="37"/>
  <c r="E70" i="37"/>
  <c r="D70" i="37"/>
  <c r="F70" i="37" s="1"/>
  <c r="C70" i="37"/>
  <c r="AT62" i="37"/>
  <c r="I69" i="37"/>
  <c r="G69" i="37"/>
  <c r="E69" i="37"/>
  <c r="D69" i="37"/>
  <c r="F69" i="37" s="1"/>
  <c r="C69" i="37"/>
  <c r="AT61" i="37"/>
  <c r="I68" i="37"/>
  <c r="G68" i="37"/>
  <c r="E68" i="37"/>
  <c r="D68" i="37"/>
  <c r="F68" i="37" s="1"/>
  <c r="C68" i="37"/>
  <c r="AT60" i="37"/>
  <c r="I67" i="37"/>
  <c r="G67" i="37"/>
  <c r="E67" i="37"/>
  <c r="D67" i="37"/>
  <c r="F67" i="37" s="1"/>
  <c r="C67" i="37"/>
  <c r="AT59" i="37"/>
  <c r="I66" i="37"/>
  <c r="G66" i="37"/>
  <c r="E66" i="37"/>
  <c r="D66" i="37"/>
  <c r="F66" i="37" s="1"/>
  <c r="C66" i="37"/>
  <c r="AT58" i="37"/>
  <c r="I65" i="37"/>
  <c r="G65" i="37"/>
  <c r="E65" i="37"/>
  <c r="D65" i="37"/>
  <c r="F65" i="37" s="1"/>
  <c r="C65" i="37"/>
  <c r="AT57" i="37"/>
  <c r="I64" i="37"/>
  <c r="G64" i="37"/>
  <c r="E64" i="37"/>
  <c r="D64" i="37"/>
  <c r="F64" i="37" s="1"/>
  <c r="C64" i="37"/>
  <c r="AT56" i="37"/>
  <c r="I63" i="37"/>
  <c r="G63" i="37"/>
  <c r="E63" i="37"/>
  <c r="D63" i="37"/>
  <c r="F63" i="37" s="1"/>
  <c r="C63" i="37"/>
  <c r="AT55" i="37"/>
  <c r="I62" i="37"/>
  <c r="G62" i="37"/>
  <c r="E62" i="37"/>
  <c r="D62" i="37"/>
  <c r="F62" i="37" s="1"/>
  <c r="C62" i="37"/>
  <c r="AT54" i="37"/>
  <c r="I61" i="37"/>
  <c r="G61" i="37"/>
  <c r="E61" i="37"/>
  <c r="D61" i="37"/>
  <c r="F61" i="37" s="1"/>
  <c r="C61" i="37"/>
  <c r="AT53" i="37"/>
  <c r="I60" i="37"/>
  <c r="G60" i="37"/>
  <c r="E60" i="37"/>
  <c r="D60" i="37"/>
  <c r="F60" i="37" s="1"/>
  <c r="C60" i="37"/>
  <c r="AT52" i="37"/>
  <c r="I59" i="37"/>
  <c r="G59" i="37"/>
  <c r="E59" i="37"/>
  <c r="D59" i="37"/>
  <c r="F59" i="37" s="1"/>
  <c r="C59" i="37"/>
  <c r="AT51" i="37"/>
  <c r="I58" i="37"/>
  <c r="G58" i="37"/>
  <c r="E58" i="37"/>
  <c r="D58" i="37"/>
  <c r="F58" i="37" s="1"/>
  <c r="C58" i="37"/>
  <c r="AT50" i="37"/>
  <c r="I57" i="37"/>
  <c r="G57" i="37"/>
  <c r="E57" i="37"/>
  <c r="D57" i="37"/>
  <c r="F57" i="37" s="1"/>
  <c r="C57" i="37"/>
  <c r="AT49" i="37"/>
  <c r="I56" i="37"/>
  <c r="G56" i="37"/>
  <c r="E56" i="37"/>
  <c r="D56" i="37"/>
  <c r="F56" i="37" s="1"/>
  <c r="C56" i="37"/>
  <c r="AT48" i="37"/>
  <c r="I55" i="37"/>
  <c r="G55" i="37"/>
  <c r="E55" i="37"/>
  <c r="D55" i="37"/>
  <c r="F55" i="37" s="1"/>
  <c r="C55" i="37"/>
  <c r="AT47" i="37"/>
  <c r="I54" i="37"/>
  <c r="G54" i="37"/>
  <c r="E54" i="37"/>
  <c r="D54" i="37"/>
  <c r="F54" i="37" s="1"/>
  <c r="C54" i="37"/>
  <c r="AT46" i="37"/>
  <c r="I53" i="37"/>
  <c r="G53" i="37"/>
  <c r="E53" i="37"/>
  <c r="D53" i="37"/>
  <c r="F53" i="37" s="1"/>
  <c r="C53" i="37"/>
  <c r="AT45" i="37"/>
  <c r="I52" i="37"/>
  <c r="G52" i="37"/>
  <c r="E52" i="37"/>
  <c r="D52" i="37"/>
  <c r="F52" i="37" s="1"/>
  <c r="C52" i="37"/>
  <c r="AT44" i="37"/>
  <c r="I51" i="37"/>
  <c r="G51" i="37"/>
  <c r="E51" i="37"/>
  <c r="D51" i="37"/>
  <c r="F51" i="37" s="1"/>
  <c r="C51" i="37"/>
  <c r="AT43" i="37"/>
  <c r="I50" i="37"/>
  <c r="G50" i="37"/>
  <c r="E50" i="37"/>
  <c r="D50" i="37"/>
  <c r="F50" i="37" s="1"/>
  <c r="C50" i="37"/>
  <c r="AT42" i="37"/>
  <c r="G7" i="37"/>
  <c r="E7" i="37"/>
  <c r="D7" i="37"/>
  <c r="C7" i="37"/>
  <c r="AT41" i="37"/>
  <c r="I49" i="37"/>
  <c r="G49" i="37"/>
  <c r="E49" i="37"/>
  <c r="D49" i="37"/>
  <c r="C49" i="37"/>
  <c r="AT40" i="37"/>
  <c r="I16" i="37"/>
  <c r="G16" i="37"/>
  <c r="E16" i="37"/>
  <c r="D16" i="37"/>
  <c r="C16" i="37"/>
  <c r="AT39" i="37"/>
  <c r="AT38" i="37"/>
  <c r="AT37" i="37"/>
  <c r="AT36" i="37"/>
  <c r="AT35" i="37"/>
  <c r="I5" i="37"/>
  <c r="G5" i="37"/>
  <c r="E5" i="37"/>
  <c r="D5" i="37"/>
  <c r="C5" i="37"/>
  <c r="AT34" i="37"/>
  <c r="I48" i="37"/>
  <c r="G48" i="37"/>
  <c r="E48" i="37"/>
  <c r="D48" i="37"/>
  <c r="C48" i="37"/>
  <c r="AT33" i="37"/>
  <c r="I47" i="37"/>
  <c r="G47" i="37"/>
  <c r="E47" i="37"/>
  <c r="D47" i="37"/>
  <c r="C47" i="37"/>
  <c r="AT32" i="37"/>
  <c r="I46" i="37"/>
  <c r="G46" i="37"/>
  <c r="E46" i="37"/>
  <c r="D46" i="37"/>
  <c r="C46" i="37"/>
  <c r="AT31" i="37"/>
  <c r="I45" i="37"/>
  <c r="G45" i="37"/>
  <c r="E45" i="37"/>
  <c r="D45" i="37"/>
  <c r="C45" i="37"/>
  <c r="AT30" i="37"/>
  <c r="I44" i="37"/>
  <c r="G44" i="37"/>
  <c r="E44" i="37"/>
  <c r="D44" i="37"/>
  <c r="C44" i="37"/>
  <c r="AT29" i="37"/>
  <c r="I43" i="37"/>
  <c r="G43" i="37"/>
  <c r="E43" i="37"/>
  <c r="D43" i="37"/>
  <c r="C43" i="37"/>
  <c r="AT28" i="37"/>
  <c r="I42" i="37"/>
  <c r="G42" i="37"/>
  <c r="E42" i="37"/>
  <c r="D42" i="37"/>
  <c r="C42" i="37"/>
  <c r="AT27" i="37"/>
  <c r="I41" i="37"/>
  <c r="G41" i="37"/>
  <c r="E41" i="37"/>
  <c r="D41" i="37"/>
  <c r="C41" i="37"/>
  <c r="AT26" i="37"/>
  <c r="I40" i="37"/>
  <c r="G40" i="37"/>
  <c r="E40" i="37"/>
  <c r="D40" i="37"/>
  <c r="C40" i="37"/>
  <c r="AT25" i="37"/>
  <c r="I39" i="37"/>
  <c r="G39" i="37"/>
  <c r="E39" i="37"/>
  <c r="D39" i="37"/>
  <c r="C39" i="37"/>
  <c r="AT24" i="37"/>
  <c r="I38" i="37"/>
  <c r="G38" i="37"/>
  <c r="D38" i="37"/>
  <c r="F38" i="37" s="1"/>
  <c r="C38" i="37"/>
  <c r="AT23" i="37"/>
  <c r="I37" i="37"/>
  <c r="G37" i="37"/>
  <c r="E37" i="37"/>
  <c r="D37" i="37"/>
  <c r="C37" i="37"/>
  <c r="AT22" i="37"/>
  <c r="I36" i="37"/>
  <c r="G36" i="37"/>
  <c r="E36" i="37"/>
  <c r="D36" i="37"/>
  <c r="C36" i="37"/>
  <c r="AT21" i="37"/>
  <c r="I35" i="37"/>
  <c r="G35" i="37"/>
  <c r="E35" i="37"/>
  <c r="D35" i="37"/>
  <c r="C35" i="37"/>
  <c r="AT20" i="37"/>
  <c r="I34" i="37"/>
  <c r="G34" i="37"/>
  <c r="E34" i="37"/>
  <c r="D34" i="37"/>
  <c r="C34" i="37"/>
  <c r="AT19" i="37"/>
  <c r="I33" i="37"/>
  <c r="G33" i="37"/>
  <c r="E33" i="37"/>
  <c r="D33" i="37"/>
  <c r="C33" i="37"/>
  <c r="AT18" i="37"/>
  <c r="I32" i="37"/>
  <c r="G32" i="37"/>
  <c r="E32" i="37"/>
  <c r="D32" i="37"/>
  <c r="C32" i="37"/>
  <c r="AT17" i="37"/>
  <c r="I31" i="37"/>
  <c r="G31" i="37"/>
  <c r="E31" i="37"/>
  <c r="D31" i="37"/>
  <c r="C31" i="37"/>
  <c r="AT16" i="37"/>
  <c r="I30" i="37"/>
  <c r="G30" i="37"/>
  <c r="E30" i="37"/>
  <c r="D30" i="37"/>
  <c r="C30" i="37"/>
  <c r="I29" i="37"/>
  <c r="G29" i="37"/>
  <c r="E29" i="37"/>
  <c r="D29" i="37"/>
  <c r="C29" i="37"/>
  <c r="AT15" i="37"/>
  <c r="I28" i="37"/>
  <c r="G28" i="37"/>
  <c r="E28" i="37"/>
  <c r="D28" i="37"/>
  <c r="C28" i="37"/>
  <c r="AT14" i="37"/>
  <c r="I27" i="37"/>
  <c r="G27" i="37"/>
  <c r="E27" i="37"/>
  <c r="D27" i="37"/>
  <c r="C27" i="37"/>
  <c r="AT13" i="37"/>
  <c r="I26" i="37"/>
  <c r="G26" i="37"/>
  <c r="E26" i="37"/>
  <c r="D26" i="37"/>
  <c r="C26" i="37"/>
  <c r="AT12" i="37"/>
  <c r="I25" i="37"/>
  <c r="G25" i="37"/>
  <c r="E25" i="37"/>
  <c r="D25" i="37"/>
  <c r="C25" i="37"/>
  <c r="AT10" i="37"/>
  <c r="AT9" i="37"/>
  <c r="I24" i="37"/>
  <c r="G24" i="37"/>
  <c r="E24" i="37"/>
  <c r="D24" i="37"/>
  <c r="C24" i="37"/>
  <c r="AT8" i="37"/>
  <c r="I23" i="37"/>
  <c r="G23" i="37"/>
  <c r="E23" i="37"/>
  <c r="D23" i="37"/>
  <c r="C23" i="37"/>
  <c r="AT7" i="37"/>
  <c r="I22" i="37"/>
  <c r="G22" i="37"/>
  <c r="E22" i="37"/>
  <c r="D22" i="37"/>
  <c r="C22" i="37"/>
  <c r="I21" i="37"/>
  <c r="G21" i="37"/>
  <c r="E21" i="37"/>
  <c r="D21" i="37"/>
  <c r="C21" i="37"/>
  <c r="I20" i="37"/>
  <c r="G20" i="37"/>
  <c r="E20" i="37"/>
  <c r="D20" i="37"/>
  <c r="C20" i="37"/>
  <c r="I19" i="37"/>
  <c r="G19" i="37"/>
  <c r="E19" i="37"/>
  <c r="D19" i="37"/>
  <c r="C19" i="37"/>
  <c r="AT6" i="37"/>
  <c r="I18" i="37"/>
  <c r="G18" i="37"/>
  <c r="E18" i="37"/>
  <c r="D18" i="37"/>
  <c r="C18" i="37"/>
  <c r="AT5" i="37"/>
  <c r="G17" i="37"/>
  <c r="D17" i="37"/>
  <c r="F17" i="37" s="1"/>
  <c r="C17" i="37"/>
  <c r="AT346" i="35"/>
  <c r="AT345" i="35"/>
  <c r="AT344" i="35"/>
  <c r="AT339" i="35"/>
  <c r="AT337" i="35"/>
  <c r="AT336" i="35"/>
  <c r="AT335" i="35"/>
  <c r="AT334" i="35"/>
  <c r="AT333" i="35"/>
  <c r="AT332" i="35"/>
  <c r="AT331" i="35"/>
  <c r="I331" i="35"/>
  <c r="G331" i="35"/>
  <c r="E331" i="35"/>
  <c r="D331" i="35"/>
  <c r="C331" i="35"/>
  <c r="AT330" i="35"/>
  <c r="I330" i="35"/>
  <c r="G330" i="35"/>
  <c r="E330" i="35"/>
  <c r="D330" i="35"/>
  <c r="C330" i="35"/>
  <c r="AT329" i="35"/>
  <c r="I329" i="35"/>
  <c r="G329" i="35"/>
  <c r="E329" i="35"/>
  <c r="D329" i="35"/>
  <c r="C329" i="35"/>
  <c r="AT328" i="35"/>
  <c r="I328" i="35"/>
  <c r="G328" i="35"/>
  <c r="E328" i="35"/>
  <c r="D328" i="35"/>
  <c r="C328" i="35"/>
  <c r="AT327" i="35"/>
  <c r="I327" i="35"/>
  <c r="G327" i="35"/>
  <c r="E327" i="35"/>
  <c r="D327" i="35"/>
  <c r="C327" i="35"/>
  <c r="AT326" i="35"/>
  <c r="I326" i="35"/>
  <c r="G326" i="35"/>
  <c r="E326" i="35"/>
  <c r="D326" i="35"/>
  <c r="C326" i="35"/>
  <c r="AT325" i="35"/>
  <c r="I325" i="35"/>
  <c r="G325" i="35"/>
  <c r="E325" i="35"/>
  <c r="D325" i="35"/>
  <c r="C325" i="35"/>
  <c r="AT324" i="35"/>
  <c r="I324" i="35"/>
  <c r="G324" i="35"/>
  <c r="E324" i="35"/>
  <c r="D324" i="35"/>
  <c r="C324" i="35"/>
  <c r="AT323" i="35"/>
  <c r="I323" i="35"/>
  <c r="G323" i="35"/>
  <c r="E323" i="35"/>
  <c r="D323" i="35"/>
  <c r="C323" i="35"/>
  <c r="AT322" i="35"/>
  <c r="I322" i="35"/>
  <c r="G322" i="35"/>
  <c r="E322" i="35"/>
  <c r="D322" i="35"/>
  <c r="C322" i="35"/>
  <c r="AT321" i="35"/>
  <c r="I321" i="35"/>
  <c r="G321" i="35"/>
  <c r="E321" i="35"/>
  <c r="D321" i="35"/>
  <c r="C321" i="35"/>
  <c r="AT320" i="35"/>
  <c r="I320" i="35"/>
  <c r="G320" i="35"/>
  <c r="E320" i="35"/>
  <c r="D320" i="35"/>
  <c r="C320" i="35"/>
  <c r="AT319" i="35"/>
  <c r="I319" i="35"/>
  <c r="G319" i="35"/>
  <c r="E319" i="35"/>
  <c r="D319" i="35"/>
  <c r="C319" i="35"/>
  <c r="AT318" i="35"/>
  <c r="I318" i="35"/>
  <c r="G318" i="35"/>
  <c r="E318" i="35"/>
  <c r="D318" i="35"/>
  <c r="C318" i="35"/>
  <c r="AT317" i="35"/>
  <c r="I317" i="35"/>
  <c r="G317" i="35"/>
  <c r="E317" i="35"/>
  <c r="D317" i="35"/>
  <c r="C317" i="35"/>
  <c r="AT316" i="35"/>
  <c r="I316" i="35"/>
  <c r="G316" i="35"/>
  <c r="E316" i="35"/>
  <c r="D316" i="35"/>
  <c r="C316" i="35"/>
  <c r="AT315" i="35"/>
  <c r="I315" i="35"/>
  <c r="G315" i="35"/>
  <c r="E315" i="35"/>
  <c r="D315" i="35"/>
  <c r="C315" i="35"/>
  <c r="AT314" i="35"/>
  <c r="I314" i="35"/>
  <c r="G314" i="35"/>
  <c r="E314" i="35"/>
  <c r="D314" i="35"/>
  <c r="C314" i="35"/>
  <c r="AT313" i="35"/>
  <c r="I313" i="35"/>
  <c r="G313" i="35"/>
  <c r="E313" i="35"/>
  <c r="D313" i="35"/>
  <c r="C313" i="35"/>
  <c r="AT312" i="35"/>
  <c r="I312" i="35"/>
  <c r="G312" i="35"/>
  <c r="E312" i="35"/>
  <c r="D312" i="35"/>
  <c r="C312" i="35"/>
  <c r="AT311" i="35"/>
  <c r="I311" i="35"/>
  <c r="G311" i="35"/>
  <c r="E311" i="35"/>
  <c r="D311" i="35"/>
  <c r="C311" i="35"/>
  <c r="AT310" i="35"/>
  <c r="I310" i="35"/>
  <c r="G310" i="35"/>
  <c r="E310" i="35"/>
  <c r="D310" i="35"/>
  <c r="C310" i="35"/>
  <c r="AT309" i="35"/>
  <c r="I309" i="35"/>
  <c r="G309" i="35"/>
  <c r="E309" i="35"/>
  <c r="D309" i="35"/>
  <c r="C309" i="35"/>
  <c r="AT308" i="35"/>
  <c r="I308" i="35"/>
  <c r="G308" i="35"/>
  <c r="E308" i="35"/>
  <c r="D308" i="35"/>
  <c r="C308" i="35"/>
  <c r="AT307" i="35"/>
  <c r="I307" i="35"/>
  <c r="G307" i="35"/>
  <c r="E307" i="35"/>
  <c r="D307" i="35"/>
  <c r="C307" i="35"/>
  <c r="AT306" i="35"/>
  <c r="I306" i="35"/>
  <c r="G306" i="35"/>
  <c r="E306" i="35"/>
  <c r="D306" i="35"/>
  <c r="C306" i="35"/>
  <c r="AT305" i="35"/>
  <c r="I305" i="35"/>
  <c r="G305" i="35"/>
  <c r="E305" i="35"/>
  <c r="D305" i="35"/>
  <c r="C305" i="35"/>
  <c r="AT304" i="35"/>
  <c r="I304" i="35"/>
  <c r="G304" i="35"/>
  <c r="E304" i="35"/>
  <c r="D304" i="35"/>
  <c r="C304" i="35"/>
  <c r="AT303" i="35"/>
  <c r="I303" i="35"/>
  <c r="G303" i="35"/>
  <c r="E303" i="35"/>
  <c r="D303" i="35"/>
  <c r="C303" i="35"/>
  <c r="AT302" i="35"/>
  <c r="I302" i="35"/>
  <c r="G302" i="35"/>
  <c r="E302" i="35"/>
  <c r="D302" i="35"/>
  <c r="C302" i="35"/>
  <c r="AT301" i="35"/>
  <c r="I301" i="35"/>
  <c r="G301" i="35"/>
  <c r="E301" i="35"/>
  <c r="D301" i="35"/>
  <c r="C301" i="35"/>
  <c r="AT300" i="35"/>
  <c r="I300" i="35"/>
  <c r="G300" i="35"/>
  <c r="E300" i="35"/>
  <c r="D300" i="35"/>
  <c r="C300" i="35"/>
  <c r="AT299" i="35"/>
  <c r="I299" i="35"/>
  <c r="G299" i="35"/>
  <c r="E299" i="35"/>
  <c r="D299" i="35"/>
  <c r="C299" i="35"/>
  <c r="AT298" i="35"/>
  <c r="I298" i="35"/>
  <c r="G298" i="35"/>
  <c r="E298" i="35"/>
  <c r="D298" i="35"/>
  <c r="C298" i="35"/>
  <c r="AT297" i="35"/>
  <c r="I297" i="35"/>
  <c r="G297" i="35"/>
  <c r="E297" i="35"/>
  <c r="D297" i="35"/>
  <c r="C297" i="35"/>
  <c r="AT296" i="35"/>
  <c r="I296" i="35"/>
  <c r="G296" i="35"/>
  <c r="E296" i="35"/>
  <c r="D296" i="35"/>
  <c r="C296" i="35"/>
  <c r="AT295" i="35"/>
  <c r="G295" i="35"/>
  <c r="E295" i="35"/>
  <c r="D295" i="35"/>
  <c r="F295" i="35" s="1"/>
  <c r="C295" i="35"/>
  <c r="AT294" i="35"/>
  <c r="AT293" i="35"/>
  <c r="I294" i="35"/>
  <c r="G294" i="35"/>
  <c r="E294" i="35"/>
  <c r="D294" i="35"/>
  <c r="C294" i="35"/>
  <c r="AT292" i="35"/>
  <c r="I293" i="35"/>
  <c r="G293" i="35"/>
  <c r="E293" i="35"/>
  <c r="D293" i="35"/>
  <c r="C293" i="35"/>
  <c r="AT291" i="35"/>
  <c r="I292" i="35"/>
  <c r="G292" i="35"/>
  <c r="E292" i="35"/>
  <c r="D292" i="35"/>
  <c r="C292" i="35"/>
  <c r="AT290" i="35"/>
  <c r="AT289" i="35"/>
  <c r="AT288" i="35"/>
  <c r="AT287" i="35"/>
  <c r="I291" i="35"/>
  <c r="E291" i="35"/>
  <c r="D291" i="35"/>
  <c r="C291" i="35"/>
  <c r="AT286" i="35"/>
  <c r="I290" i="35"/>
  <c r="E290" i="35"/>
  <c r="D290" i="35"/>
  <c r="C290" i="35"/>
  <c r="AT285" i="35"/>
  <c r="I289" i="35"/>
  <c r="E289" i="35"/>
  <c r="D289" i="35"/>
  <c r="C289" i="35"/>
  <c r="AT284" i="35"/>
  <c r="I288" i="35"/>
  <c r="E288" i="35"/>
  <c r="D288" i="35"/>
  <c r="C288" i="35"/>
  <c r="AT283" i="35"/>
  <c r="I287" i="35"/>
  <c r="E287" i="35"/>
  <c r="D287" i="35"/>
  <c r="C287" i="35"/>
  <c r="AT282" i="35"/>
  <c r="I286" i="35"/>
  <c r="E286" i="35"/>
  <c r="D286" i="35"/>
  <c r="C286" i="35"/>
  <c r="AT281" i="35"/>
  <c r="G18" i="35"/>
  <c r="E18" i="35"/>
  <c r="D18" i="35"/>
  <c r="C18" i="35"/>
  <c r="AT280" i="35"/>
  <c r="I285" i="35"/>
  <c r="G285" i="35"/>
  <c r="E285" i="35"/>
  <c r="D285" i="35"/>
  <c r="C285" i="35"/>
  <c r="AT279" i="35"/>
  <c r="I284" i="35"/>
  <c r="G284" i="35"/>
  <c r="E284" i="35"/>
  <c r="D284" i="35"/>
  <c r="C284" i="35"/>
  <c r="AT278" i="35"/>
  <c r="I283" i="35"/>
  <c r="G283" i="35"/>
  <c r="E283" i="35"/>
  <c r="D283" i="35"/>
  <c r="C283" i="35"/>
  <c r="AT277" i="35"/>
  <c r="I282" i="35"/>
  <c r="G282" i="35"/>
  <c r="E282" i="35"/>
  <c r="D282" i="35"/>
  <c r="C282" i="35"/>
  <c r="AT276" i="35"/>
  <c r="I281" i="35"/>
  <c r="G281" i="35"/>
  <c r="E281" i="35"/>
  <c r="D281" i="35"/>
  <c r="C281" i="35"/>
  <c r="AT275" i="35"/>
  <c r="I280" i="35"/>
  <c r="G280" i="35"/>
  <c r="E280" i="35"/>
  <c r="D280" i="35"/>
  <c r="C280" i="35"/>
  <c r="AT274" i="35"/>
  <c r="I279" i="35"/>
  <c r="G279" i="35"/>
  <c r="E279" i="35"/>
  <c r="D279" i="35"/>
  <c r="C279" i="35"/>
  <c r="AT273" i="35"/>
  <c r="I278" i="35"/>
  <c r="G278" i="35"/>
  <c r="E278" i="35"/>
  <c r="D278" i="35"/>
  <c r="C278" i="35"/>
  <c r="AT272" i="35"/>
  <c r="I277" i="35"/>
  <c r="G277" i="35"/>
  <c r="E277" i="35"/>
  <c r="D277" i="35"/>
  <c r="C277" i="35"/>
  <c r="AT271" i="35"/>
  <c r="I276" i="35"/>
  <c r="G276" i="35"/>
  <c r="E276" i="35"/>
  <c r="D276" i="35"/>
  <c r="C276" i="35"/>
  <c r="AT270" i="35"/>
  <c r="I275" i="35"/>
  <c r="G275" i="35"/>
  <c r="E275" i="35"/>
  <c r="D275" i="35"/>
  <c r="C275" i="35"/>
  <c r="AT269" i="35"/>
  <c r="I274" i="35"/>
  <c r="G274" i="35"/>
  <c r="E274" i="35"/>
  <c r="D274" i="35"/>
  <c r="C274" i="35"/>
  <c r="AT268" i="35"/>
  <c r="I273" i="35"/>
  <c r="G273" i="35"/>
  <c r="E273" i="35"/>
  <c r="D273" i="35"/>
  <c r="C273" i="35"/>
  <c r="AT267" i="35"/>
  <c r="I272" i="35"/>
  <c r="G272" i="35"/>
  <c r="E272" i="35"/>
  <c r="D272" i="35"/>
  <c r="C272" i="35"/>
  <c r="AT266" i="35"/>
  <c r="I271" i="35"/>
  <c r="G271" i="35"/>
  <c r="E271" i="35"/>
  <c r="D271" i="35"/>
  <c r="C271" i="35"/>
  <c r="AT265" i="35"/>
  <c r="I270" i="35"/>
  <c r="G270" i="35"/>
  <c r="E270" i="35"/>
  <c r="D270" i="35"/>
  <c r="C270" i="35"/>
  <c r="AT264" i="35"/>
  <c r="I269" i="35"/>
  <c r="G269" i="35"/>
  <c r="E269" i="35"/>
  <c r="D269" i="35"/>
  <c r="C269" i="35"/>
  <c r="AT263" i="35"/>
  <c r="I268" i="35"/>
  <c r="G268" i="35"/>
  <c r="E268" i="35"/>
  <c r="D268" i="35"/>
  <c r="C268" i="35"/>
  <c r="AT262" i="35"/>
  <c r="I267" i="35"/>
  <c r="G267" i="35"/>
  <c r="E267" i="35"/>
  <c r="D267" i="35"/>
  <c r="C267" i="35"/>
  <c r="AT261" i="35"/>
  <c r="I266" i="35"/>
  <c r="G266" i="35"/>
  <c r="E266" i="35"/>
  <c r="D266" i="35"/>
  <c r="C266" i="35"/>
  <c r="AT260" i="35"/>
  <c r="I265" i="35"/>
  <c r="G265" i="35"/>
  <c r="E265" i="35"/>
  <c r="D265" i="35"/>
  <c r="C265" i="35"/>
  <c r="AT259" i="35"/>
  <c r="I264" i="35"/>
  <c r="G264" i="35"/>
  <c r="E264" i="35"/>
  <c r="D264" i="35"/>
  <c r="C264" i="35"/>
  <c r="AT258" i="35"/>
  <c r="I263" i="35"/>
  <c r="G263" i="35"/>
  <c r="E263" i="35"/>
  <c r="D263" i="35"/>
  <c r="C263" i="35"/>
  <c r="AT257" i="35"/>
  <c r="I262" i="35"/>
  <c r="G262" i="35"/>
  <c r="E262" i="35"/>
  <c r="D262" i="35"/>
  <c r="C262" i="35"/>
  <c r="AT256" i="35"/>
  <c r="I261" i="35"/>
  <c r="G261" i="35"/>
  <c r="E261" i="35"/>
  <c r="D261" i="35"/>
  <c r="C261" i="35"/>
  <c r="AT255" i="35"/>
  <c r="I260" i="35"/>
  <c r="G260" i="35"/>
  <c r="E260" i="35"/>
  <c r="D260" i="35"/>
  <c r="C260" i="35"/>
  <c r="AT254" i="35"/>
  <c r="I259" i="35"/>
  <c r="G259" i="35"/>
  <c r="E259" i="35"/>
  <c r="D259" i="35"/>
  <c r="C259" i="35"/>
  <c r="AT253" i="35"/>
  <c r="I258" i="35"/>
  <c r="G258" i="35"/>
  <c r="E258" i="35"/>
  <c r="D258" i="35"/>
  <c r="C258" i="35"/>
  <c r="AT252" i="35"/>
  <c r="I257" i="35"/>
  <c r="G257" i="35"/>
  <c r="E257" i="35"/>
  <c r="D257" i="35"/>
  <c r="C257" i="35"/>
  <c r="AT251" i="35"/>
  <c r="I256" i="35"/>
  <c r="G256" i="35"/>
  <c r="E256" i="35"/>
  <c r="D256" i="35"/>
  <c r="C256" i="35"/>
  <c r="AT250" i="35"/>
  <c r="I255" i="35"/>
  <c r="G255" i="35"/>
  <c r="E255" i="35"/>
  <c r="D255" i="35"/>
  <c r="C255" i="35"/>
  <c r="AT249" i="35"/>
  <c r="I254" i="35"/>
  <c r="G254" i="35"/>
  <c r="E254" i="35"/>
  <c r="D254" i="35"/>
  <c r="C254" i="35"/>
  <c r="AT248" i="35"/>
  <c r="I253" i="35"/>
  <c r="G253" i="35"/>
  <c r="E253" i="35"/>
  <c r="D253" i="35"/>
  <c r="C253" i="35"/>
  <c r="AT247" i="35"/>
  <c r="I252" i="35"/>
  <c r="G252" i="35"/>
  <c r="E252" i="35"/>
  <c r="D252" i="35"/>
  <c r="C252" i="35"/>
  <c r="AT246" i="35"/>
  <c r="I251" i="35"/>
  <c r="G251" i="35"/>
  <c r="E251" i="35"/>
  <c r="D251" i="35"/>
  <c r="C251" i="35"/>
  <c r="AT245" i="35"/>
  <c r="I250" i="35"/>
  <c r="G250" i="35"/>
  <c r="E250" i="35"/>
  <c r="D250" i="35"/>
  <c r="C250" i="35"/>
  <c r="AT244" i="35"/>
  <c r="I249" i="35"/>
  <c r="G249" i="35"/>
  <c r="E249" i="35"/>
  <c r="D249" i="35"/>
  <c r="C249" i="35"/>
  <c r="AT243" i="35"/>
  <c r="I248" i="35"/>
  <c r="G248" i="35"/>
  <c r="E248" i="35"/>
  <c r="D248" i="35"/>
  <c r="C248" i="35"/>
  <c r="AT242" i="35"/>
  <c r="I247" i="35"/>
  <c r="G247" i="35"/>
  <c r="E247" i="35"/>
  <c r="D247" i="35"/>
  <c r="C247" i="35"/>
  <c r="AT241" i="35"/>
  <c r="I246" i="35"/>
  <c r="G246" i="35"/>
  <c r="E246" i="35"/>
  <c r="D246" i="35"/>
  <c r="C246" i="35"/>
  <c r="AT240" i="35"/>
  <c r="I245" i="35"/>
  <c r="G245" i="35"/>
  <c r="E245" i="35"/>
  <c r="D245" i="35"/>
  <c r="C245" i="35"/>
  <c r="AT239" i="35"/>
  <c r="I244" i="35"/>
  <c r="G244" i="35"/>
  <c r="E244" i="35"/>
  <c r="D244" i="35"/>
  <c r="C244" i="35"/>
  <c r="AT238" i="35"/>
  <c r="I243" i="35"/>
  <c r="G243" i="35"/>
  <c r="E243" i="35"/>
  <c r="D243" i="35"/>
  <c r="C243" i="35"/>
  <c r="AT237" i="35"/>
  <c r="I242" i="35"/>
  <c r="G242" i="35"/>
  <c r="E242" i="35"/>
  <c r="D242" i="35"/>
  <c r="C242" i="35"/>
  <c r="AT236" i="35"/>
  <c r="I241" i="35"/>
  <c r="G241" i="35"/>
  <c r="E241" i="35"/>
  <c r="D241" i="35"/>
  <c r="C241" i="35"/>
  <c r="AT235" i="35"/>
  <c r="I240" i="35"/>
  <c r="G240" i="35"/>
  <c r="E240" i="35"/>
  <c r="D240" i="35"/>
  <c r="C240" i="35"/>
  <c r="AT234" i="35"/>
  <c r="I239" i="35"/>
  <c r="G239" i="35"/>
  <c r="E239" i="35"/>
  <c r="D239" i="35"/>
  <c r="C239" i="35"/>
  <c r="AT233" i="35"/>
  <c r="I238" i="35"/>
  <c r="G238" i="35"/>
  <c r="E238" i="35"/>
  <c r="D238" i="35"/>
  <c r="C238" i="35"/>
  <c r="AT232" i="35"/>
  <c r="I237" i="35"/>
  <c r="G237" i="35"/>
  <c r="E237" i="35"/>
  <c r="D237" i="35"/>
  <c r="C237" i="35"/>
  <c r="AT231" i="35"/>
  <c r="I236" i="35"/>
  <c r="G236" i="35"/>
  <c r="E236" i="35"/>
  <c r="D236" i="35"/>
  <c r="C236" i="35"/>
  <c r="AT230" i="35"/>
  <c r="I235" i="35"/>
  <c r="G235" i="35"/>
  <c r="E235" i="35"/>
  <c r="D235" i="35"/>
  <c r="C235" i="35"/>
  <c r="AT229" i="35"/>
  <c r="I234" i="35"/>
  <c r="G234" i="35"/>
  <c r="E234" i="35"/>
  <c r="D234" i="35"/>
  <c r="C234" i="35"/>
  <c r="AT228" i="35"/>
  <c r="I233" i="35"/>
  <c r="G233" i="35"/>
  <c r="E233" i="35"/>
  <c r="D233" i="35"/>
  <c r="C233" i="35"/>
  <c r="AT227" i="35"/>
  <c r="I232" i="35"/>
  <c r="G232" i="35"/>
  <c r="E232" i="35"/>
  <c r="D232" i="35"/>
  <c r="C232" i="35"/>
  <c r="AT226" i="35"/>
  <c r="I231" i="35"/>
  <c r="G231" i="35"/>
  <c r="E231" i="35"/>
  <c r="D231" i="35"/>
  <c r="C231" i="35"/>
  <c r="AT225" i="35"/>
  <c r="I230" i="35"/>
  <c r="G230" i="35"/>
  <c r="E230" i="35"/>
  <c r="D230" i="35"/>
  <c r="C230" i="35"/>
  <c r="AT224" i="35"/>
  <c r="I229" i="35"/>
  <c r="G229" i="35"/>
  <c r="E229" i="35"/>
  <c r="D229" i="35"/>
  <c r="C229" i="35"/>
  <c r="AT223" i="35"/>
  <c r="I228" i="35"/>
  <c r="G228" i="35"/>
  <c r="E228" i="35"/>
  <c r="D228" i="35"/>
  <c r="C228" i="35"/>
  <c r="AT222" i="35"/>
  <c r="I227" i="35"/>
  <c r="G227" i="35"/>
  <c r="E227" i="35"/>
  <c r="D227" i="35"/>
  <c r="C227" i="35"/>
  <c r="AT221" i="35"/>
  <c r="I226" i="35"/>
  <c r="G226" i="35"/>
  <c r="E226" i="35"/>
  <c r="D226" i="35"/>
  <c r="C226" i="35"/>
  <c r="AT220" i="35"/>
  <c r="I225" i="35"/>
  <c r="G225" i="35"/>
  <c r="E225" i="35"/>
  <c r="D225" i="35"/>
  <c r="C225" i="35"/>
  <c r="AT219" i="35"/>
  <c r="I224" i="35"/>
  <c r="G224" i="35"/>
  <c r="E224" i="35"/>
  <c r="D224" i="35"/>
  <c r="C224" i="35"/>
  <c r="AT218" i="35"/>
  <c r="I223" i="35"/>
  <c r="G223" i="35"/>
  <c r="E223" i="35"/>
  <c r="D223" i="35"/>
  <c r="C223" i="35"/>
  <c r="AT217" i="35"/>
  <c r="I222" i="35"/>
  <c r="G222" i="35"/>
  <c r="E222" i="35"/>
  <c r="D222" i="35"/>
  <c r="C222" i="35"/>
  <c r="AT216" i="35"/>
  <c r="I221" i="35"/>
  <c r="G221" i="35"/>
  <c r="E221" i="35"/>
  <c r="D221" i="35"/>
  <c r="C221" i="35"/>
  <c r="AT215" i="35"/>
  <c r="I220" i="35"/>
  <c r="G220" i="35"/>
  <c r="E220" i="35"/>
  <c r="D220" i="35"/>
  <c r="C220" i="35"/>
  <c r="AT214" i="35"/>
  <c r="I219" i="35"/>
  <c r="G219" i="35"/>
  <c r="E219" i="35"/>
  <c r="D219" i="35"/>
  <c r="C219" i="35"/>
  <c r="AT213" i="35"/>
  <c r="I218" i="35"/>
  <c r="G218" i="35"/>
  <c r="E218" i="35"/>
  <c r="D218" i="35"/>
  <c r="C218" i="35"/>
  <c r="AT212" i="35"/>
  <c r="I217" i="35"/>
  <c r="G217" i="35"/>
  <c r="E217" i="35"/>
  <c r="D217" i="35"/>
  <c r="C217" i="35"/>
  <c r="AT211" i="35"/>
  <c r="I216" i="35"/>
  <c r="G216" i="35"/>
  <c r="E216" i="35"/>
  <c r="D216" i="35"/>
  <c r="C216" i="35"/>
  <c r="AT210" i="35"/>
  <c r="I215" i="35"/>
  <c r="G215" i="35"/>
  <c r="E215" i="35"/>
  <c r="D215" i="35"/>
  <c r="C215" i="35"/>
  <c r="AT209" i="35"/>
  <c r="I214" i="35"/>
  <c r="G214" i="35"/>
  <c r="E214" i="35"/>
  <c r="D214" i="35"/>
  <c r="C214" i="35"/>
  <c r="AT208" i="35"/>
  <c r="I213" i="35"/>
  <c r="G213" i="35"/>
  <c r="E213" i="35"/>
  <c r="D213" i="35"/>
  <c r="C213" i="35"/>
  <c r="AT207" i="35"/>
  <c r="I212" i="35"/>
  <c r="G212" i="35"/>
  <c r="E212" i="35"/>
  <c r="D212" i="35"/>
  <c r="C212" i="35"/>
  <c r="AT206" i="35"/>
  <c r="I211" i="35"/>
  <c r="G211" i="35"/>
  <c r="E211" i="35"/>
  <c r="D211" i="35"/>
  <c r="C211" i="35"/>
  <c r="AT205" i="35"/>
  <c r="I210" i="35"/>
  <c r="G210" i="35"/>
  <c r="E210" i="35"/>
  <c r="D210" i="35"/>
  <c r="C210" i="35"/>
  <c r="AT204" i="35"/>
  <c r="I209" i="35"/>
  <c r="G209" i="35"/>
  <c r="E209" i="35"/>
  <c r="D209" i="35"/>
  <c r="C209" i="35"/>
  <c r="AT203" i="35"/>
  <c r="I208" i="35"/>
  <c r="G208" i="35"/>
  <c r="E208" i="35"/>
  <c r="D208" i="35"/>
  <c r="C208" i="35"/>
  <c r="AT202" i="35"/>
  <c r="I207" i="35"/>
  <c r="G207" i="35"/>
  <c r="E207" i="35"/>
  <c r="D207" i="35"/>
  <c r="C207" i="35"/>
  <c r="AT201" i="35"/>
  <c r="I206" i="35"/>
  <c r="G206" i="35"/>
  <c r="E206" i="35"/>
  <c r="D206" i="35"/>
  <c r="C206" i="35"/>
  <c r="AT200" i="35"/>
  <c r="I205" i="35"/>
  <c r="G205" i="35"/>
  <c r="E205" i="35"/>
  <c r="D205" i="35"/>
  <c r="C205" i="35"/>
  <c r="AT199" i="35"/>
  <c r="I204" i="35"/>
  <c r="G204" i="35"/>
  <c r="E204" i="35"/>
  <c r="D204" i="35"/>
  <c r="C204" i="35"/>
  <c r="AT198" i="35"/>
  <c r="I203" i="35"/>
  <c r="G203" i="35"/>
  <c r="E203" i="35"/>
  <c r="D203" i="35"/>
  <c r="C203" i="35"/>
  <c r="AT197" i="35"/>
  <c r="I202" i="35"/>
  <c r="G202" i="35"/>
  <c r="E202" i="35"/>
  <c r="D202" i="35"/>
  <c r="C202" i="35"/>
  <c r="AT196" i="35"/>
  <c r="I201" i="35"/>
  <c r="G201" i="35"/>
  <c r="E201" i="35"/>
  <c r="D201" i="35"/>
  <c r="C201" i="35"/>
  <c r="AT195" i="35"/>
  <c r="I200" i="35"/>
  <c r="G200" i="35"/>
  <c r="E200" i="35"/>
  <c r="D200" i="35"/>
  <c r="C200" i="35"/>
  <c r="AT194" i="35"/>
  <c r="I199" i="35"/>
  <c r="G199" i="35"/>
  <c r="E199" i="35"/>
  <c r="D199" i="35"/>
  <c r="C199" i="35"/>
  <c r="AT193" i="35"/>
  <c r="I198" i="35"/>
  <c r="G198" i="35"/>
  <c r="E198" i="35"/>
  <c r="D198" i="35"/>
  <c r="C198" i="35"/>
  <c r="AT192" i="35"/>
  <c r="I197" i="35"/>
  <c r="G197" i="35"/>
  <c r="E197" i="35"/>
  <c r="D197" i="35"/>
  <c r="C197" i="35"/>
  <c r="AT191" i="35"/>
  <c r="I196" i="35"/>
  <c r="G196" i="35"/>
  <c r="E196" i="35"/>
  <c r="D196" i="35"/>
  <c r="C196" i="35"/>
  <c r="AT190" i="35"/>
  <c r="I195" i="35"/>
  <c r="G195" i="35"/>
  <c r="E195" i="35"/>
  <c r="D195" i="35"/>
  <c r="C195" i="35"/>
  <c r="AT189" i="35"/>
  <c r="I194" i="35"/>
  <c r="G194" i="35"/>
  <c r="E194" i="35"/>
  <c r="D194" i="35"/>
  <c r="C194" i="35"/>
  <c r="AT188" i="35"/>
  <c r="I193" i="35"/>
  <c r="G193" i="35"/>
  <c r="E193" i="35"/>
  <c r="D193" i="35"/>
  <c r="C193" i="35"/>
  <c r="AT187" i="35"/>
  <c r="I192" i="35"/>
  <c r="G192" i="35"/>
  <c r="E192" i="35"/>
  <c r="D192" i="35"/>
  <c r="C192" i="35"/>
  <c r="AT186" i="35"/>
  <c r="I191" i="35"/>
  <c r="G191" i="35"/>
  <c r="E191" i="35"/>
  <c r="D191" i="35"/>
  <c r="C191" i="35"/>
  <c r="AT185" i="35"/>
  <c r="I190" i="35"/>
  <c r="G190" i="35"/>
  <c r="E190" i="35"/>
  <c r="D190" i="35"/>
  <c r="C190" i="35"/>
  <c r="AT184" i="35"/>
  <c r="I189" i="35"/>
  <c r="G189" i="35"/>
  <c r="E189" i="35"/>
  <c r="D189" i="35"/>
  <c r="C189" i="35"/>
  <c r="AT183" i="35"/>
  <c r="I188" i="35"/>
  <c r="G188" i="35"/>
  <c r="E188" i="35"/>
  <c r="D188" i="35"/>
  <c r="C188" i="35"/>
  <c r="AT182" i="35"/>
  <c r="I187" i="35"/>
  <c r="G187" i="35"/>
  <c r="E187" i="35"/>
  <c r="D187" i="35"/>
  <c r="C187" i="35"/>
  <c r="AT181" i="35"/>
  <c r="I186" i="35"/>
  <c r="G186" i="35"/>
  <c r="E186" i="35"/>
  <c r="D186" i="35"/>
  <c r="C186" i="35"/>
  <c r="AT180" i="35"/>
  <c r="I185" i="35"/>
  <c r="G185" i="35"/>
  <c r="E185" i="35"/>
  <c r="D185" i="35"/>
  <c r="C185" i="35"/>
  <c r="AT179" i="35"/>
  <c r="I184" i="35"/>
  <c r="G184" i="35"/>
  <c r="E184" i="35"/>
  <c r="D184" i="35"/>
  <c r="C184" i="35"/>
  <c r="AT178" i="35"/>
  <c r="I183" i="35"/>
  <c r="G183" i="35"/>
  <c r="E183" i="35"/>
  <c r="D183" i="35"/>
  <c r="C183" i="35"/>
  <c r="AT177" i="35"/>
  <c r="I182" i="35"/>
  <c r="G182" i="35"/>
  <c r="E182" i="35"/>
  <c r="D182" i="35"/>
  <c r="C182" i="35"/>
  <c r="AT176" i="35"/>
  <c r="I181" i="35"/>
  <c r="G181" i="35"/>
  <c r="E181" i="35"/>
  <c r="D181" i="35"/>
  <c r="C181" i="35"/>
  <c r="AT175" i="35"/>
  <c r="I180" i="35"/>
  <c r="G180" i="35"/>
  <c r="E180" i="35"/>
  <c r="D180" i="35"/>
  <c r="C180" i="35"/>
  <c r="AT174" i="35"/>
  <c r="I179" i="35"/>
  <c r="G179" i="35"/>
  <c r="E179" i="35"/>
  <c r="D179" i="35"/>
  <c r="C179" i="35"/>
  <c r="AT173" i="35"/>
  <c r="I178" i="35"/>
  <c r="G178" i="35"/>
  <c r="E178" i="35"/>
  <c r="D178" i="35"/>
  <c r="C178" i="35"/>
  <c r="AT172" i="35"/>
  <c r="I177" i="35"/>
  <c r="G177" i="35"/>
  <c r="E177" i="35"/>
  <c r="D177" i="35"/>
  <c r="C177" i="35"/>
  <c r="AT171" i="35"/>
  <c r="I176" i="35"/>
  <c r="G176" i="35"/>
  <c r="E176" i="35"/>
  <c r="D176" i="35"/>
  <c r="C176" i="35"/>
  <c r="AT170" i="35"/>
  <c r="I175" i="35"/>
  <c r="G175" i="35"/>
  <c r="E175" i="35"/>
  <c r="D175" i="35"/>
  <c r="C175" i="35"/>
  <c r="AT169" i="35"/>
  <c r="I174" i="35"/>
  <c r="G174" i="35"/>
  <c r="E174" i="35"/>
  <c r="D174" i="35"/>
  <c r="C174" i="35"/>
  <c r="AT168" i="35"/>
  <c r="I173" i="35"/>
  <c r="G173" i="35"/>
  <c r="E173" i="35"/>
  <c r="D173" i="35"/>
  <c r="C173" i="35"/>
  <c r="AT167" i="35"/>
  <c r="I172" i="35"/>
  <c r="G172" i="35"/>
  <c r="E172" i="35"/>
  <c r="D172" i="35"/>
  <c r="C172" i="35"/>
  <c r="AT166" i="35"/>
  <c r="I171" i="35"/>
  <c r="G171" i="35"/>
  <c r="E171" i="35"/>
  <c r="D171" i="35"/>
  <c r="C171" i="35"/>
  <c r="AT165" i="35"/>
  <c r="I170" i="35"/>
  <c r="G170" i="35"/>
  <c r="E170" i="35"/>
  <c r="D170" i="35"/>
  <c r="C170" i="35"/>
  <c r="AT164" i="35"/>
  <c r="I169" i="35"/>
  <c r="G169" i="35"/>
  <c r="E169" i="35"/>
  <c r="D169" i="35"/>
  <c r="C169" i="35"/>
  <c r="AT163" i="35"/>
  <c r="I168" i="35"/>
  <c r="G168" i="35"/>
  <c r="E168" i="35"/>
  <c r="D168" i="35"/>
  <c r="C168" i="35"/>
  <c r="AT162" i="35"/>
  <c r="I167" i="35"/>
  <c r="G167" i="35"/>
  <c r="E167" i="35"/>
  <c r="D167" i="35"/>
  <c r="C167" i="35"/>
  <c r="AT161" i="35"/>
  <c r="I166" i="35"/>
  <c r="G166" i="35"/>
  <c r="E166" i="35"/>
  <c r="D166" i="35"/>
  <c r="C166" i="35"/>
  <c r="AT160" i="35"/>
  <c r="I165" i="35"/>
  <c r="G165" i="35"/>
  <c r="E165" i="35"/>
  <c r="D165" i="35"/>
  <c r="C165" i="35"/>
  <c r="AT159" i="35"/>
  <c r="I164" i="35"/>
  <c r="G164" i="35"/>
  <c r="E164" i="35"/>
  <c r="D164" i="35"/>
  <c r="C164" i="35"/>
  <c r="AT158" i="35"/>
  <c r="I163" i="35"/>
  <c r="G163" i="35"/>
  <c r="E163" i="35"/>
  <c r="D163" i="35"/>
  <c r="C163" i="35"/>
  <c r="AT157" i="35"/>
  <c r="I162" i="35"/>
  <c r="G162" i="35"/>
  <c r="E162" i="35"/>
  <c r="D162" i="35"/>
  <c r="C162" i="35"/>
  <c r="AT156" i="35"/>
  <c r="I161" i="35"/>
  <c r="G161" i="35"/>
  <c r="E161" i="35"/>
  <c r="D161" i="35"/>
  <c r="C161" i="35"/>
  <c r="AT155" i="35"/>
  <c r="I160" i="35"/>
  <c r="G160" i="35"/>
  <c r="E160" i="35"/>
  <c r="D160" i="35"/>
  <c r="C160" i="35"/>
  <c r="AT154" i="35"/>
  <c r="I159" i="35"/>
  <c r="G159" i="35"/>
  <c r="E159" i="35"/>
  <c r="D159" i="35"/>
  <c r="C159" i="35"/>
  <c r="AT153" i="35"/>
  <c r="I158" i="35"/>
  <c r="G158" i="35"/>
  <c r="E158" i="35"/>
  <c r="D158" i="35"/>
  <c r="C158" i="35"/>
  <c r="AT152" i="35"/>
  <c r="I157" i="35"/>
  <c r="G157" i="35"/>
  <c r="E157" i="35"/>
  <c r="D157" i="35"/>
  <c r="C157" i="35"/>
  <c r="AT151" i="35"/>
  <c r="I156" i="35"/>
  <c r="G156" i="35"/>
  <c r="E156" i="35"/>
  <c r="D156" i="35"/>
  <c r="C156" i="35"/>
  <c r="AT150" i="35"/>
  <c r="I155" i="35"/>
  <c r="G155" i="35"/>
  <c r="E155" i="35"/>
  <c r="D155" i="35"/>
  <c r="C155" i="35"/>
  <c r="AT149" i="35"/>
  <c r="I154" i="35"/>
  <c r="G154" i="35"/>
  <c r="E154" i="35"/>
  <c r="D154" i="35"/>
  <c r="C154" i="35"/>
  <c r="AT148" i="35"/>
  <c r="I153" i="35"/>
  <c r="G153" i="35"/>
  <c r="E153" i="35"/>
  <c r="D153" i="35"/>
  <c r="C153" i="35"/>
  <c r="AT147" i="35"/>
  <c r="I152" i="35"/>
  <c r="G152" i="35"/>
  <c r="E152" i="35"/>
  <c r="D152" i="35"/>
  <c r="C152" i="35"/>
  <c r="AT146" i="35"/>
  <c r="I151" i="35"/>
  <c r="G151" i="35"/>
  <c r="E151" i="35"/>
  <c r="D151" i="35"/>
  <c r="C151" i="35"/>
  <c r="AT145" i="35"/>
  <c r="I150" i="35"/>
  <c r="G150" i="35"/>
  <c r="E150" i="35"/>
  <c r="D150" i="35"/>
  <c r="C150" i="35"/>
  <c r="AT144" i="35"/>
  <c r="I149" i="35"/>
  <c r="G149" i="35"/>
  <c r="E149" i="35"/>
  <c r="D149" i="35"/>
  <c r="C149" i="35"/>
  <c r="AT143" i="35"/>
  <c r="I148" i="35"/>
  <c r="G148" i="35"/>
  <c r="E148" i="35"/>
  <c r="D148" i="35"/>
  <c r="C148" i="35"/>
  <c r="AT142" i="35"/>
  <c r="I147" i="35"/>
  <c r="G147" i="35"/>
  <c r="E147" i="35"/>
  <c r="D147" i="35"/>
  <c r="C147" i="35"/>
  <c r="AT141" i="35"/>
  <c r="I146" i="35"/>
  <c r="G146" i="35"/>
  <c r="E146" i="35"/>
  <c r="D146" i="35"/>
  <c r="C146" i="35"/>
  <c r="AT140" i="35"/>
  <c r="I145" i="35"/>
  <c r="G145" i="35"/>
  <c r="E145" i="35"/>
  <c r="D145" i="35"/>
  <c r="C145" i="35"/>
  <c r="AT139" i="35"/>
  <c r="I144" i="35"/>
  <c r="G144" i="35"/>
  <c r="E144" i="35"/>
  <c r="D144" i="35"/>
  <c r="C144" i="35"/>
  <c r="AT138" i="35"/>
  <c r="I143" i="35"/>
  <c r="G143" i="35"/>
  <c r="E143" i="35"/>
  <c r="D143" i="35"/>
  <c r="C143" i="35"/>
  <c r="AT137" i="35"/>
  <c r="I142" i="35"/>
  <c r="G142" i="35"/>
  <c r="E142" i="35"/>
  <c r="D142" i="35"/>
  <c r="C142" i="35"/>
  <c r="AT136" i="35"/>
  <c r="I141" i="35"/>
  <c r="G141" i="35"/>
  <c r="E141" i="35"/>
  <c r="D141" i="35"/>
  <c r="C141" i="35"/>
  <c r="AT135" i="35"/>
  <c r="G14" i="35"/>
  <c r="E14" i="35"/>
  <c r="D14" i="35"/>
  <c r="C14" i="35"/>
  <c r="AT134" i="35"/>
  <c r="G13" i="35"/>
  <c r="E13" i="35"/>
  <c r="D13" i="35"/>
  <c r="C13" i="35"/>
  <c r="AT133" i="35"/>
  <c r="I140" i="35"/>
  <c r="G140" i="35"/>
  <c r="E140" i="35"/>
  <c r="D140" i="35"/>
  <c r="C140" i="35"/>
  <c r="AT132" i="35"/>
  <c r="I139" i="35"/>
  <c r="G139" i="35"/>
  <c r="E139" i="35"/>
  <c r="D139" i="35"/>
  <c r="C139" i="35"/>
  <c r="AT131" i="35"/>
  <c r="I12" i="35"/>
  <c r="G12" i="35"/>
  <c r="E12" i="35"/>
  <c r="D12" i="35"/>
  <c r="C12" i="35"/>
  <c r="AT130" i="35"/>
  <c r="I138" i="35"/>
  <c r="G138" i="35"/>
  <c r="E138" i="35"/>
  <c r="D138" i="35"/>
  <c r="C138" i="35"/>
  <c r="AT129" i="35"/>
  <c r="I137" i="35"/>
  <c r="G137" i="35"/>
  <c r="E137" i="35"/>
  <c r="D137" i="35"/>
  <c r="C137" i="35"/>
  <c r="AT128" i="35"/>
  <c r="I136" i="35"/>
  <c r="G136" i="35"/>
  <c r="E136" i="35"/>
  <c r="D136" i="35"/>
  <c r="C136" i="35"/>
  <c r="AT127" i="35"/>
  <c r="I135" i="35"/>
  <c r="G135" i="35"/>
  <c r="E135" i="35"/>
  <c r="D135" i="35"/>
  <c r="C135" i="35"/>
  <c r="AT126" i="35"/>
  <c r="I134" i="35"/>
  <c r="G134" i="35"/>
  <c r="E134" i="35"/>
  <c r="D134" i="35"/>
  <c r="C134" i="35"/>
  <c r="AT125" i="35"/>
  <c r="I133" i="35"/>
  <c r="G133" i="35"/>
  <c r="E133" i="35"/>
  <c r="D133" i="35"/>
  <c r="C133" i="35"/>
  <c r="AT124" i="35"/>
  <c r="I132" i="35"/>
  <c r="G132" i="35"/>
  <c r="E132" i="35"/>
  <c r="D132" i="35"/>
  <c r="C132" i="35"/>
  <c r="AT123" i="35"/>
  <c r="I131" i="35"/>
  <c r="G131" i="35"/>
  <c r="E131" i="35"/>
  <c r="D131" i="35"/>
  <c r="C131" i="35"/>
  <c r="AT122" i="35"/>
  <c r="AT121" i="35"/>
  <c r="G15" i="35"/>
  <c r="E15" i="35"/>
  <c r="D15" i="35"/>
  <c r="C15" i="35"/>
  <c r="AT120" i="35"/>
  <c r="I130" i="35"/>
  <c r="G130" i="35"/>
  <c r="D130" i="35"/>
  <c r="F130" i="35" s="1"/>
  <c r="C130" i="35"/>
  <c r="AT119" i="35"/>
  <c r="I129" i="35"/>
  <c r="G129" i="35"/>
  <c r="E129" i="35"/>
  <c r="D129" i="35"/>
  <c r="C129" i="35"/>
  <c r="AT118" i="35"/>
  <c r="I128" i="35"/>
  <c r="G128" i="35"/>
  <c r="E128" i="35"/>
  <c r="D128" i="35"/>
  <c r="C128" i="35"/>
  <c r="AT117" i="35"/>
  <c r="I127" i="35"/>
  <c r="G127" i="35"/>
  <c r="D127" i="35"/>
  <c r="F127" i="35" s="1"/>
  <c r="C127" i="35"/>
  <c r="AT116" i="35"/>
  <c r="I126" i="35"/>
  <c r="G126" i="35"/>
  <c r="E126" i="35"/>
  <c r="D126" i="35"/>
  <c r="C126" i="35"/>
  <c r="AT115" i="35"/>
  <c r="I125" i="35"/>
  <c r="G125" i="35"/>
  <c r="E125" i="35"/>
  <c r="D125" i="35"/>
  <c r="C125" i="35"/>
  <c r="AT114" i="35"/>
  <c r="I124" i="35"/>
  <c r="G124" i="35"/>
  <c r="E124" i="35"/>
  <c r="D124" i="35"/>
  <c r="C124" i="35"/>
  <c r="AT113" i="35"/>
  <c r="I123" i="35"/>
  <c r="G123" i="35"/>
  <c r="E123" i="35"/>
  <c r="D123" i="35"/>
  <c r="C123" i="35"/>
  <c r="AT112" i="35"/>
  <c r="I122" i="35"/>
  <c r="G122" i="35"/>
  <c r="E122" i="35"/>
  <c r="D122" i="35"/>
  <c r="C122" i="35"/>
  <c r="AT111" i="35"/>
  <c r="I121" i="35"/>
  <c r="G121" i="35"/>
  <c r="E121" i="35"/>
  <c r="D121" i="35"/>
  <c r="C121" i="35"/>
  <c r="AT110" i="35"/>
  <c r="I120" i="35"/>
  <c r="G120" i="35"/>
  <c r="E120" i="35"/>
  <c r="D120" i="35"/>
  <c r="C120" i="35"/>
  <c r="AT109" i="35"/>
  <c r="I119" i="35"/>
  <c r="G119" i="35"/>
  <c r="E119" i="35"/>
  <c r="D119" i="35"/>
  <c r="C119" i="35"/>
  <c r="AT108" i="35"/>
  <c r="G118" i="35"/>
  <c r="E118" i="35"/>
  <c r="D118" i="35"/>
  <c r="C118" i="35"/>
  <c r="AT107" i="35"/>
  <c r="I117" i="35"/>
  <c r="G117" i="35"/>
  <c r="E117" i="35"/>
  <c r="D117" i="35"/>
  <c r="C117" i="35"/>
  <c r="AT106" i="35"/>
  <c r="I116" i="35"/>
  <c r="G116" i="35"/>
  <c r="E116" i="35"/>
  <c r="D116" i="35"/>
  <c r="C116" i="35"/>
  <c r="AT105" i="35"/>
  <c r="I115" i="35"/>
  <c r="G115" i="35"/>
  <c r="E115" i="35"/>
  <c r="D115" i="35"/>
  <c r="C115" i="35"/>
  <c r="AT104" i="35"/>
  <c r="I114" i="35"/>
  <c r="G114" i="35"/>
  <c r="E114" i="35"/>
  <c r="D114" i="35"/>
  <c r="C114" i="35"/>
  <c r="AT103" i="35"/>
  <c r="I113" i="35"/>
  <c r="G113" i="35"/>
  <c r="E113" i="35"/>
  <c r="D113" i="35"/>
  <c r="C113" i="35"/>
  <c r="AT102" i="35"/>
  <c r="I112" i="35"/>
  <c r="G112" i="35"/>
  <c r="E112" i="35"/>
  <c r="D112" i="35"/>
  <c r="C112" i="35"/>
  <c r="AT101" i="35"/>
  <c r="I111" i="35"/>
  <c r="G111" i="35"/>
  <c r="E111" i="35"/>
  <c r="D111" i="35"/>
  <c r="C111" i="35"/>
  <c r="AT100" i="35"/>
  <c r="I110" i="35"/>
  <c r="G110" i="35"/>
  <c r="E110" i="35"/>
  <c r="D110" i="35"/>
  <c r="C110" i="35"/>
  <c r="AT99" i="35"/>
  <c r="I109" i="35"/>
  <c r="G109" i="35"/>
  <c r="E109" i="35"/>
  <c r="D109" i="35"/>
  <c r="C109" i="35"/>
  <c r="AT98" i="35"/>
  <c r="I108" i="35"/>
  <c r="G108" i="35"/>
  <c r="E108" i="35"/>
  <c r="D108" i="35"/>
  <c r="C108" i="35"/>
  <c r="AT97" i="35"/>
  <c r="I107" i="35"/>
  <c r="G107" i="35"/>
  <c r="E107" i="35"/>
  <c r="D107" i="35"/>
  <c r="C107" i="35"/>
  <c r="AT96" i="35"/>
  <c r="I106" i="35"/>
  <c r="G106" i="35"/>
  <c r="E106" i="35"/>
  <c r="D106" i="35"/>
  <c r="C106" i="35"/>
  <c r="AT95" i="35"/>
  <c r="I105" i="35"/>
  <c r="G105" i="35"/>
  <c r="E105" i="35"/>
  <c r="D105" i="35"/>
  <c r="C105" i="35"/>
  <c r="AT94" i="35"/>
  <c r="I104" i="35"/>
  <c r="G104" i="35"/>
  <c r="E104" i="35"/>
  <c r="D104" i="35"/>
  <c r="C104" i="35"/>
  <c r="AT93" i="35"/>
  <c r="I103" i="35"/>
  <c r="G103" i="35"/>
  <c r="E103" i="35"/>
  <c r="D103" i="35"/>
  <c r="C103" i="35"/>
  <c r="AT92" i="35"/>
  <c r="I102" i="35"/>
  <c r="G102" i="35"/>
  <c r="E102" i="35"/>
  <c r="D102" i="35"/>
  <c r="C102" i="35"/>
  <c r="AT91" i="35"/>
  <c r="I101" i="35"/>
  <c r="G101" i="35"/>
  <c r="E101" i="35"/>
  <c r="D101" i="35"/>
  <c r="C101" i="35"/>
  <c r="AT90" i="35"/>
  <c r="I100" i="35"/>
  <c r="G100" i="35"/>
  <c r="E100" i="35"/>
  <c r="D100" i="35"/>
  <c r="C100" i="35"/>
  <c r="AT89" i="35"/>
  <c r="I99" i="35"/>
  <c r="G99" i="35"/>
  <c r="E99" i="35"/>
  <c r="D99" i="35"/>
  <c r="C99" i="35"/>
  <c r="AT88" i="35"/>
  <c r="I98" i="35"/>
  <c r="G98" i="35"/>
  <c r="E98" i="35"/>
  <c r="D98" i="35"/>
  <c r="C98" i="35"/>
  <c r="AT87" i="35"/>
  <c r="I97" i="35"/>
  <c r="G97" i="35"/>
  <c r="E97" i="35"/>
  <c r="D97" i="35"/>
  <c r="C97" i="35"/>
  <c r="AT86" i="35"/>
  <c r="I96" i="35"/>
  <c r="G96" i="35"/>
  <c r="E96" i="35"/>
  <c r="D96" i="35"/>
  <c r="C96" i="35"/>
  <c r="AT85" i="35"/>
  <c r="I95" i="35"/>
  <c r="G95" i="35"/>
  <c r="E95" i="35"/>
  <c r="D95" i="35"/>
  <c r="C95" i="35"/>
  <c r="AT84" i="35"/>
  <c r="I94" i="35"/>
  <c r="G94" i="35"/>
  <c r="E94" i="35"/>
  <c r="D94" i="35"/>
  <c r="C94" i="35"/>
  <c r="AT83" i="35"/>
  <c r="I93" i="35"/>
  <c r="G93" i="35"/>
  <c r="E93" i="35"/>
  <c r="D93" i="35"/>
  <c r="C93" i="35"/>
  <c r="AT82" i="35"/>
  <c r="I92" i="35"/>
  <c r="G92" i="35"/>
  <c r="E92" i="35"/>
  <c r="D92" i="35"/>
  <c r="C92" i="35"/>
  <c r="AT81" i="35"/>
  <c r="I91" i="35"/>
  <c r="G91" i="35"/>
  <c r="E91" i="35"/>
  <c r="D91" i="35"/>
  <c r="C91" i="35"/>
  <c r="AT80" i="35"/>
  <c r="I90" i="35"/>
  <c r="G90" i="35"/>
  <c r="E90" i="35"/>
  <c r="D90" i="35"/>
  <c r="C90" i="35"/>
  <c r="AT79" i="35"/>
  <c r="I89" i="35"/>
  <c r="G89" i="35"/>
  <c r="E89" i="35"/>
  <c r="D89" i="35"/>
  <c r="C89" i="35"/>
  <c r="AT78" i="35"/>
  <c r="I88" i="35"/>
  <c r="G88" i="35"/>
  <c r="E88" i="35"/>
  <c r="D88" i="35"/>
  <c r="C88" i="35"/>
  <c r="AT77" i="35"/>
  <c r="I87" i="35"/>
  <c r="G87" i="35"/>
  <c r="E87" i="35"/>
  <c r="D87" i="35"/>
  <c r="C87" i="35"/>
  <c r="AT76" i="35"/>
  <c r="I86" i="35"/>
  <c r="G86" i="35"/>
  <c r="E86" i="35"/>
  <c r="D86" i="35"/>
  <c r="C86" i="35"/>
  <c r="AT75" i="35"/>
  <c r="I85" i="35"/>
  <c r="G85" i="35"/>
  <c r="E85" i="35"/>
  <c r="D85" i="35"/>
  <c r="C85" i="35"/>
  <c r="AT74" i="35"/>
  <c r="I84" i="35"/>
  <c r="G84" i="35"/>
  <c r="E84" i="35"/>
  <c r="D84" i="35"/>
  <c r="C84" i="35"/>
  <c r="AT73" i="35"/>
  <c r="I83" i="35"/>
  <c r="G83" i="35"/>
  <c r="E83" i="35"/>
  <c r="D83" i="35"/>
  <c r="C83" i="35"/>
  <c r="AT72" i="35"/>
  <c r="I82" i="35"/>
  <c r="G82" i="35"/>
  <c r="E82" i="35"/>
  <c r="D82" i="35"/>
  <c r="C82" i="35"/>
  <c r="AT71" i="35"/>
  <c r="I81" i="35"/>
  <c r="G81" i="35"/>
  <c r="E81" i="35"/>
  <c r="D81" i="35"/>
  <c r="C81" i="35"/>
  <c r="AT70" i="35"/>
  <c r="I80" i="35"/>
  <c r="G80" i="35"/>
  <c r="E80" i="35"/>
  <c r="D80" i="35"/>
  <c r="C80" i="35"/>
  <c r="AT69" i="35"/>
  <c r="I79" i="35"/>
  <c r="G79" i="35"/>
  <c r="E79" i="35"/>
  <c r="D79" i="35"/>
  <c r="C79" i="35"/>
  <c r="AT68" i="35"/>
  <c r="I78" i="35"/>
  <c r="G78" i="35"/>
  <c r="E78" i="35"/>
  <c r="D78" i="35"/>
  <c r="C78" i="35"/>
  <c r="AT67" i="35"/>
  <c r="I77" i="35"/>
  <c r="G77" i="35"/>
  <c r="E77" i="35"/>
  <c r="D77" i="35"/>
  <c r="C77" i="35"/>
  <c r="AT66" i="35"/>
  <c r="I76" i="35"/>
  <c r="G76" i="35"/>
  <c r="E76" i="35"/>
  <c r="D76" i="35"/>
  <c r="C76" i="35"/>
  <c r="AT65" i="35"/>
  <c r="I75" i="35"/>
  <c r="G75" i="35"/>
  <c r="E75" i="35"/>
  <c r="D75" i="35"/>
  <c r="C75" i="35"/>
  <c r="AT64" i="35"/>
  <c r="I74" i="35"/>
  <c r="G74" i="35"/>
  <c r="E74" i="35"/>
  <c r="D74" i="35"/>
  <c r="C74" i="35"/>
  <c r="AT63" i="35"/>
  <c r="I73" i="35"/>
  <c r="G73" i="35"/>
  <c r="E73" i="35"/>
  <c r="D73" i="35"/>
  <c r="C73" i="35"/>
  <c r="AT62" i="35"/>
  <c r="I72" i="35"/>
  <c r="G72" i="35"/>
  <c r="E72" i="35"/>
  <c r="D72" i="35"/>
  <c r="C72" i="35"/>
  <c r="AT61" i="35"/>
  <c r="I71" i="35"/>
  <c r="G71" i="35"/>
  <c r="E71" i="35"/>
  <c r="D71" i="35"/>
  <c r="C71" i="35"/>
  <c r="AT60" i="35"/>
  <c r="I70" i="35"/>
  <c r="G70" i="35"/>
  <c r="E70" i="35"/>
  <c r="D70" i="35"/>
  <c r="C70" i="35"/>
  <c r="AT59" i="35"/>
  <c r="I69" i="35"/>
  <c r="G69" i="35"/>
  <c r="E69" i="35"/>
  <c r="D69" i="35"/>
  <c r="C69" i="35"/>
  <c r="AT58" i="35"/>
  <c r="I68" i="35"/>
  <c r="G68" i="35"/>
  <c r="E68" i="35"/>
  <c r="D68" i="35"/>
  <c r="C68" i="35"/>
  <c r="AT57" i="35"/>
  <c r="I67" i="35"/>
  <c r="G67" i="35"/>
  <c r="E67" i="35"/>
  <c r="D67" i="35"/>
  <c r="C67" i="35"/>
  <c r="AT56" i="35"/>
  <c r="I66" i="35"/>
  <c r="G66" i="35"/>
  <c r="E66" i="35"/>
  <c r="D66" i="35"/>
  <c r="C66" i="35"/>
  <c r="AT55" i="35"/>
  <c r="I65" i="35"/>
  <c r="G65" i="35"/>
  <c r="E65" i="35"/>
  <c r="D65" i="35"/>
  <c r="C65" i="35"/>
  <c r="AT54" i="35"/>
  <c r="I64" i="35"/>
  <c r="G64" i="35"/>
  <c r="E64" i="35"/>
  <c r="D64" i="35"/>
  <c r="C64" i="35"/>
  <c r="AT53" i="35"/>
  <c r="I63" i="35"/>
  <c r="G63" i="35"/>
  <c r="E63" i="35"/>
  <c r="D63" i="35"/>
  <c r="C63" i="35"/>
  <c r="AT52" i="35"/>
  <c r="I62" i="35"/>
  <c r="G62" i="35"/>
  <c r="E62" i="35"/>
  <c r="D62" i="35"/>
  <c r="C62" i="35"/>
  <c r="AT51" i="35"/>
  <c r="I61" i="35"/>
  <c r="G61" i="35"/>
  <c r="E61" i="35"/>
  <c r="D61" i="35"/>
  <c r="C61" i="35"/>
  <c r="AT50" i="35"/>
  <c r="I60" i="35"/>
  <c r="G60" i="35"/>
  <c r="E60" i="35"/>
  <c r="D60" i="35"/>
  <c r="C60" i="35"/>
  <c r="AT49" i="35"/>
  <c r="I59" i="35"/>
  <c r="G59" i="35"/>
  <c r="E59" i="35"/>
  <c r="D59" i="35"/>
  <c r="C59" i="35"/>
  <c r="AT48" i="35"/>
  <c r="I58" i="35"/>
  <c r="G58" i="35"/>
  <c r="E58" i="35"/>
  <c r="D58" i="35"/>
  <c r="C58" i="35"/>
  <c r="AT47" i="35"/>
  <c r="I57" i="35"/>
  <c r="G57" i="35"/>
  <c r="E57" i="35"/>
  <c r="D57" i="35"/>
  <c r="C57" i="35"/>
  <c r="AT46" i="35"/>
  <c r="I56" i="35"/>
  <c r="G56" i="35"/>
  <c r="E56" i="35"/>
  <c r="D56" i="35"/>
  <c r="C56" i="35"/>
  <c r="AT45" i="35"/>
  <c r="I55" i="35"/>
  <c r="G55" i="35"/>
  <c r="E55" i="35"/>
  <c r="D55" i="35"/>
  <c r="C55" i="35"/>
  <c r="AT44" i="35"/>
  <c r="I54" i="35"/>
  <c r="G54" i="35"/>
  <c r="E54" i="35"/>
  <c r="D54" i="35"/>
  <c r="C54" i="35"/>
  <c r="AT43" i="35"/>
  <c r="I53" i="35"/>
  <c r="G53" i="35"/>
  <c r="E53" i="35"/>
  <c r="D53" i="35"/>
  <c r="C53" i="35"/>
  <c r="AT42" i="35"/>
  <c r="I52" i="35"/>
  <c r="G52" i="35"/>
  <c r="E52" i="35"/>
  <c r="D52" i="35"/>
  <c r="C52" i="35"/>
  <c r="AT41" i="35"/>
  <c r="G11" i="35"/>
  <c r="E11" i="35"/>
  <c r="D11" i="35"/>
  <c r="C11" i="35"/>
  <c r="AT40" i="35"/>
  <c r="I51" i="35"/>
  <c r="G51" i="35"/>
  <c r="E51" i="35"/>
  <c r="D51" i="35"/>
  <c r="C51" i="35"/>
  <c r="AT39" i="35"/>
  <c r="I7" i="35"/>
  <c r="G7" i="35"/>
  <c r="E7" i="35"/>
  <c r="D7" i="35"/>
  <c r="C7" i="35"/>
  <c r="AT38" i="35"/>
  <c r="AT37" i="35"/>
  <c r="G10" i="35"/>
  <c r="E10" i="35"/>
  <c r="D10" i="35"/>
  <c r="C10" i="35"/>
  <c r="AT36" i="35"/>
  <c r="I9" i="35"/>
  <c r="G9" i="35"/>
  <c r="E9" i="35"/>
  <c r="D9" i="35"/>
  <c r="C9" i="35"/>
  <c r="AT35" i="35"/>
  <c r="I8" i="35"/>
  <c r="G8" i="35"/>
  <c r="E8" i="35"/>
  <c r="D8" i="35"/>
  <c r="C8" i="35"/>
  <c r="AT34" i="35"/>
  <c r="I50" i="35"/>
  <c r="G50" i="35"/>
  <c r="E50" i="35"/>
  <c r="D50" i="35"/>
  <c r="C50" i="35"/>
  <c r="AT33" i="35"/>
  <c r="I49" i="35"/>
  <c r="G49" i="35"/>
  <c r="E49" i="35"/>
  <c r="D49" i="35"/>
  <c r="C49" i="35"/>
  <c r="AT32" i="35"/>
  <c r="I6" i="35"/>
  <c r="G6" i="35"/>
  <c r="E6" i="35"/>
  <c r="D6" i="35"/>
  <c r="C6" i="35"/>
  <c r="AT31" i="35"/>
  <c r="G5" i="35"/>
  <c r="E5" i="35"/>
  <c r="D5" i="35"/>
  <c r="F5" i="35" s="1"/>
  <c r="C5" i="35"/>
  <c r="AT30" i="35"/>
  <c r="I48" i="35"/>
  <c r="G48" i="35"/>
  <c r="E48" i="35"/>
  <c r="D48" i="35"/>
  <c r="F48" i="35" s="1"/>
  <c r="C48" i="35"/>
  <c r="AT29" i="35"/>
  <c r="I47" i="35"/>
  <c r="G47" i="35"/>
  <c r="E47" i="35"/>
  <c r="D47" i="35"/>
  <c r="C47" i="35"/>
  <c r="AT28" i="35"/>
  <c r="I46" i="35"/>
  <c r="G46" i="35"/>
  <c r="E46" i="35"/>
  <c r="D46" i="35"/>
  <c r="F46" i="35" s="1"/>
  <c r="C46" i="35"/>
  <c r="AT27" i="35"/>
  <c r="I45" i="35"/>
  <c r="G45" i="35"/>
  <c r="E45" i="35"/>
  <c r="D45" i="35"/>
  <c r="F45" i="35" s="1"/>
  <c r="C45" i="35"/>
  <c r="AT26" i="35"/>
  <c r="I44" i="35"/>
  <c r="G44" i="35"/>
  <c r="E44" i="35"/>
  <c r="D44" i="35"/>
  <c r="F44" i="35" s="1"/>
  <c r="C44" i="35"/>
  <c r="AT25" i="35"/>
  <c r="I43" i="35"/>
  <c r="G43" i="35"/>
  <c r="E43" i="35"/>
  <c r="D43" i="35"/>
  <c r="C43" i="35"/>
  <c r="AT24" i="35"/>
  <c r="I42" i="35"/>
  <c r="G42" i="35"/>
  <c r="E42" i="35"/>
  <c r="D42" i="35"/>
  <c r="F42" i="35" s="1"/>
  <c r="C42" i="35"/>
  <c r="AT23" i="35"/>
  <c r="I41" i="35"/>
  <c r="G41" i="35"/>
  <c r="D41" i="35"/>
  <c r="F41" i="35" s="1"/>
  <c r="C41" i="35"/>
  <c r="AT22" i="35"/>
  <c r="I40" i="35"/>
  <c r="G40" i="35"/>
  <c r="E40" i="35"/>
  <c r="D40" i="35"/>
  <c r="C40" i="35"/>
  <c r="AT21" i="35"/>
  <c r="I39" i="35"/>
  <c r="G39" i="35"/>
  <c r="E39" i="35"/>
  <c r="D39" i="35"/>
  <c r="C39" i="35"/>
  <c r="AT20" i="35"/>
  <c r="I38" i="35"/>
  <c r="G38" i="35"/>
  <c r="E38" i="35"/>
  <c r="D38" i="35"/>
  <c r="C38" i="35"/>
  <c r="AT19" i="35"/>
  <c r="I37" i="35"/>
  <c r="G37" i="35"/>
  <c r="E37" i="35"/>
  <c r="D37" i="35"/>
  <c r="C37" i="35"/>
  <c r="I36" i="35"/>
  <c r="G36" i="35"/>
  <c r="E36" i="35"/>
  <c r="D36" i="35"/>
  <c r="C36" i="35"/>
  <c r="AT18" i="35"/>
  <c r="I35" i="35"/>
  <c r="G35" i="35"/>
  <c r="E35" i="35"/>
  <c r="D35" i="35"/>
  <c r="C35" i="35"/>
  <c r="I34" i="35"/>
  <c r="G34" i="35"/>
  <c r="E34" i="35"/>
  <c r="D34" i="35"/>
  <c r="C34" i="35"/>
  <c r="I33" i="35"/>
  <c r="G33" i="35"/>
  <c r="E33" i="35"/>
  <c r="D33" i="35"/>
  <c r="C33" i="35"/>
  <c r="I32" i="35"/>
  <c r="G32" i="35"/>
  <c r="E32" i="35"/>
  <c r="D32" i="35"/>
  <c r="C32" i="35"/>
  <c r="I31" i="35"/>
  <c r="G31" i="35"/>
  <c r="E31" i="35"/>
  <c r="D31" i="35"/>
  <c r="C31" i="35"/>
  <c r="AT15" i="35"/>
  <c r="I30" i="35"/>
  <c r="G30" i="35"/>
  <c r="E30" i="35"/>
  <c r="D30" i="35"/>
  <c r="C30" i="35"/>
  <c r="AT14" i="35"/>
  <c r="I29" i="35"/>
  <c r="G29" i="35"/>
  <c r="E29" i="35"/>
  <c r="D29" i="35"/>
  <c r="C29" i="35"/>
  <c r="AT13" i="35"/>
  <c r="I28" i="35"/>
  <c r="G28" i="35"/>
  <c r="E28" i="35"/>
  <c r="D28" i="35"/>
  <c r="C28" i="35"/>
  <c r="AT12" i="35"/>
  <c r="I27" i="35"/>
  <c r="G27" i="35"/>
  <c r="E27" i="35"/>
  <c r="D27" i="35"/>
  <c r="C27" i="35"/>
  <c r="AT11" i="35"/>
  <c r="I26" i="35"/>
  <c r="G26" i="35"/>
  <c r="E26" i="35"/>
  <c r="D26" i="35"/>
  <c r="C26" i="35"/>
  <c r="I25" i="35"/>
  <c r="G25" i="35"/>
  <c r="E25" i="35"/>
  <c r="D25" i="35"/>
  <c r="C25" i="35"/>
  <c r="AT10" i="35"/>
  <c r="I24" i="35"/>
  <c r="G24" i="35"/>
  <c r="E24" i="35"/>
  <c r="D24" i="35"/>
  <c r="C24" i="35"/>
  <c r="AT9" i="35"/>
  <c r="I23" i="35"/>
  <c r="G23" i="35"/>
  <c r="E23" i="35"/>
  <c r="D23" i="35"/>
  <c r="C23" i="35"/>
  <c r="AT8" i="35"/>
  <c r="I22" i="35"/>
  <c r="G22" i="35"/>
  <c r="E22" i="35"/>
  <c r="D22" i="35"/>
  <c r="C22" i="35"/>
  <c r="AT7" i="35"/>
  <c r="I21" i="35"/>
  <c r="G21" i="35"/>
  <c r="E21" i="35"/>
  <c r="D21" i="35"/>
  <c r="C21" i="35"/>
  <c r="AT6" i="35"/>
  <c r="I20" i="35"/>
  <c r="G20" i="35"/>
  <c r="E20" i="35"/>
  <c r="D20" i="35"/>
  <c r="C20" i="35"/>
  <c r="AT5" i="35"/>
  <c r="G19" i="35"/>
  <c r="D19" i="35"/>
  <c r="F19" i="35" s="1"/>
  <c r="C19" i="35"/>
  <c r="BF345" i="34"/>
  <c r="BF344" i="34"/>
  <c r="BF343" i="34"/>
  <c r="BF342" i="34"/>
  <c r="BF337" i="34"/>
  <c r="BF335" i="34"/>
  <c r="BF334" i="34"/>
  <c r="BF333" i="34"/>
  <c r="BF332" i="34"/>
  <c r="BF331" i="34"/>
  <c r="BF330" i="34"/>
  <c r="BF329" i="34"/>
  <c r="I329" i="34"/>
  <c r="G329" i="34"/>
  <c r="E329" i="34"/>
  <c r="D329" i="34"/>
  <c r="C329" i="34"/>
  <c r="BF328" i="34"/>
  <c r="I328" i="34"/>
  <c r="G328" i="34"/>
  <c r="E328" i="34"/>
  <c r="D328" i="34"/>
  <c r="C328" i="34"/>
  <c r="BF327" i="34"/>
  <c r="I327" i="34"/>
  <c r="G327" i="34"/>
  <c r="E327" i="34"/>
  <c r="D327" i="34"/>
  <c r="C327" i="34"/>
  <c r="BF326" i="34"/>
  <c r="I326" i="34"/>
  <c r="G326" i="34"/>
  <c r="E326" i="34"/>
  <c r="D326" i="34"/>
  <c r="C326" i="34"/>
  <c r="BF325" i="34"/>
  <c r="I325" i="34"/>
  <c r="G325" i="34"/>
  <c r="E325" i="34"/>
  <c r="D325" i="34"/>
  <c r="C325" i="34"/>
  <c r="BF324" i="34"/>
  <c r="I324" i="34"/>
  <c r="G324" i="34"/>
  <c r="E324" i="34"/>
  <c r="D324" i="34"/>
  <c r="C324" i="34"/>
  <c r="BF323" i="34"/>
  <c r="I323" i="34"/>
  <c r="G323" i="34"/>
  <c r="E323" i="34"/>
  <c r="D323" i="34"/>
  <c r="C323" i="34"/>
  <c r="BF322" i="34"/>
  <c r="I322" i="34"/>
  <c r="G322" i="34"/>
  <c r="E322" i="34"/>
  <c r="D322" i="34"/>
  <c r="C322" i="34"/>
  <c r="BF321" i="34"/>
  <c r="I321" i="34"/>
  <c r="G321" i="34"/>
  <c r="E321" i="34"/>
  <c r="D321" i="34"/>
  <c r="C321" i="34"/>
  <c r="BF320" i="34"/>
  <c r="I320" i="34"/>
  <c r="G320" i="34"/>
  <c r="E320" i="34"/>
  <c r="D320" i="34"/>
  <c r="C320" i="34"/>
  <c r="BF319" i="34"/>
  <c r="I319" i="34"/>
  <c r="G319" i="34"/>
  <c r="E319" i="34"/>
  <c r="D319" i="34"/>
  <c r="C319" i="34"/>
  <c r="BF318" i="34"/>
  <c r="I318" i="34"/>
  <c r="G318" i="34"/>
  <c r="E318" i="34"/>
  <c r="D318" i="34"/>
  <c r="C318" i="34"/>
  <c r="BF317" i="34"/>
  <c r="I317" i="34"/>
  <c r="G317" i="34"/>
  <c r="E317" i="34"/>
  <c r="D317" i="34"/>
  <c r="C317" i="34"/>
  <c r="BF316" i="34"/>
  <c r="I316" i="34"/>
  <c r="G316" i="34"/>
  <c r="E316" i="34"/>
  <c r="D316" i="34"/>
  <c r="C316" i="34"/>
  <c r="BF315" i="34"/>
  <c r="I315" i="34"/>
  <c r="G315" i="34"/>
  <c r="E315" i="34"/>
  <c r="D315" i="34"/>
  <c r="C315" i="34"/>
  <c r="BF314" i="34"/>
  <c r="I314" i="34"/>
  <c r="G314" i="34"/>
  <c r="E314" i="34"/>
  <c r="D314" i="34"/>
  <c r="C314" i="34"/>
  <c r="BF313" i="34"/>
  <c r="I313" i="34"/>
  <c r="G313" i="34"/>
  <c r="E313" i="34"/>
  <c r="D313" i="34"/>
  <c r="C313" i="34"/>
  <c r="BF312" i="34"/>
  <c r="I312" i="34"/>
  <c r="G312" i="34"/>
  <c r="E312" i="34"/>
  <c r="D312" i="34"/>
  <c r="C312" i="34"/>
  <c r="BF311" i="34"/>
  <c r="I311" i="34"/>
  <c r="G311" i="34"/>
  <c r="E311" i="34"/>
  <c r="D311" i="34"/>
  <c r="C311" i="34"/>
  <c r="BF310" i="34"/>
  <c r="I310" i="34"/>
  <c r="G310" i="34"/>
  <c r="E310" i="34"/>
  <c r="D310" i="34"/>
  <c r="C310" i="34"/>
  <c r="BF309" i="34"/>
  <c r="I309" i="34"/>
  <c r="G309" i="34"/>
  <c r="E309" i="34"/>
  <c r="D309" i="34"/>
  <c r="C309" i="34"/>
  <c r="BF308" i="34"/>
  <c r="I308" i="34"/>
  <c r="G308" i="34"/>
  <c r="E308" i="34"/>
  <c r="D308" i="34"/>
  <c r="C308" i="34"/>
  <c r="BF307" i="34"/>
  <c r="I307" i="34"/>
  <c r="G307" i="34"/>
  <c r="E307" i="34"/>
  <c r="D307" i="34"/>
  <c r="C307" i="34"/>
  <c r="BF306" i="34"/>
  <c r="I306" i="34"/>
  <c r="G306" i="34"/>
  <c r="E306" i="34"/>
  <c r="D306" i="34"/>
  <c r="C306" i="34"/>
  <c r="BF305" i="34"/>
  <c r="I305" i="34"/>
  <c r="G305" i="34"/>
  <c r="E305" i="34"/>
  <c r="D305" i="34"/>
  <c r="C305" i="34"/>
  <c r="BF304" i="34"/>
  <c r="I304" i="34"/>
  <c r="G304" i="34"/>
  <c r="E304" i="34"/>
  <c r="D304" i="34"/>
  <c r="C304" i="34"/>
  <c r="BF303" i="34"/>
  <c r="I303" i="34"/>
  <c r="G303" i="34"/>
  <c r="E303" i="34"/>
  <c r="D303" i="34"/>
  <c r="C303" i="34"/>
  <c r="BF302" i="34"/>
  <c r="I302" i="34"/>
  <c r="G302" i="34"/>
  <c r="E302" i="34"/>
  <c r="D302" i="34"/>
  <c r="C302" i="34"/>
  <c r="BF301" i="34"/>
  <c r="I301" i="34"/>
  <c r="G301" i="34"/>
  <c r="E301" i="34"/>
  <c r="D301" i="34"/>
  <c r="C301" i="34"/>
  <c r="BF300" i="34"/>
  <c r="I300" i="34"/>
  <c r="G300" i="34"/>
  <c r="E300" i="34"/>
  <c r="D300" i="34"/>
  <c r="C300" i="34"/>
  <c r="BF299" i="34"/>
  <c r="I299" i="34"/>
  <c r="G299" i="34"/>
  <c r="E299" i="34"/>
  <c r="D299" i="34"/>
  <c r="C299" i="34"/>
  <c r="BF298" i="34"/>
  <c r="I298" i="34"/>
  <c r="G298" i="34"/>
  <c r="E298" i="34"/>
  <c r="D298" i="34"/>
  <c r="C298" i="34"/>
  <c r="BF297" i="34"/>
  <c r="I297" i="34"/>
  <c r="G297" i="34"/>
  <c r="E297" i="34"/>
  <c r="D297" i="34"/>
  <c r="C297" i="34"/>
  <c r="BF296" i="34"/>
  <c r="I296" i="34"/>
  <c r="G296" i="34"/>
  <c r="E296" i="34"/>
  <c r="D296" i="34"/>
  <c r="C296" i="34"/>
  <c r="BF295" i="34"/>
  <c r="I295" i="34"/>
  <c r="G295" i="34"/>
  <c r="E295" i="34"/>
  <c r="D295" i="34"/>
  <c r="C295" i="34"/>
  <c r="BF294" i="34"/>
  <c r="I294" i="34"/>
  <c r="G294" i="34"/>
  <c r="E294" i="34"/>
  <c r="D294" i="34"/>
  <c r="C294" i="34"/>
  <c r="BF293" i="34"/>
  <c r="G293" i="34"/>
  <c r="E293" i="34"/>
  <c r="D293" i="34"/>
  <c r="F293" i="34" s="1"/>
  <c r="C293" i="34"/>
  <c r="BF292" i="34"/>
  <c r="BF291" i="34"/>
  <c r="I292" i="34"/>
  <c r="G292" i="34"/>
  <c r="E292" i="34"/>
  <c r="D292" i="34"/>
  <c r="C292" i="34"/>
  <c r="BF290" i="34"/>
  <c r="I291" i="34"/>
  <c r="G291" i="34"/>
  <c r="E291" i="34"/>
  <c r="D291" i="34"/>
  <c r="C291" i="34"/>
  <c r="BF289" i="34"/>
  <c r="I290" i="34"/>
  <c r="G290" i="34"/>
  <c r="E290" i="34"/>
  <c r="D290" i="34"/>
  <c r="C290" i="34"/>
  <c r="BF288" i="34"/>
  <c r="I289" i="34"/>
  <c r="E289" i="34"/>
  <c r="D289" i="34"/>
  <c r="C289" i="34"/>
  <c r="BF287" i="34"/>
  <c r="I288" i="34"/>
  <c r="E288" i="34"/>
  <c r="D288" i="34"/>
  <c r="C288" i="34"/>
  <c r="BF286" i="34"/>
  <c r="I287" i="34"/>
  <c r="E287" i="34"/>
  <c r="D287" i="34"/>
  <c r="C287" i="34"/>
  <c r="BF285" i="34"/>
  <c r="I286" i="34"/>
  <c r="E286" i="34"/>
  <c r="D286" i="34"/>
  <c r="C286" i="34"/>
  <c r="BF284" i="34"/>
  <c r="I285" i="34"/>
  <c r="E285" i="34"/>
  <c r="D285" i="34"/>
  <c r="C285" i="34"/>
  <c r="BF283" i="34"/>
  <c r="E14" i="34"/>
  <c r="D14" i="34"/>
  <c r="C14" i="34"/>
  <c r="BF282" i="34"/>
  <c r="I13" i="34"/>
  <c r="E13" i="34"/>
  <c r="D13" i="34"/>
  <c r="C13" i="34"/>
  <c r="BF281" i="34"/>
  <c r="I284" i="34"/>
  <c r="E284" i="34"/>
  <c r="D284" i="34"/>
  <c r="C284" i="34"/>
  <c r="BF280" i="34"/>
  <c r="I283" i="34"/>
  <c r="E283" i="34"/>
  <c r="D283" i="34"/>
  <c r="C283" i="34"/>
  <c r="BF279" i="34"/>
  <c r="G15" i="34"/>
  <c r="E15" i="34"/>
  <c r="D15" i="34"/>
  <c r="C15" i="34"/>
  <c r="BF278" i="34"/>
  <c r="I282" i="34"/>
  <c r="G282" i="34"/>
  <c r="E282" i="34"/>
  <c r="D282" i="34"/>
  <c r="C282" i="34"/>
  <c r="BF277" i="34"/>
  <c r="I281" i="34"/>
  <c r="G281" i="34"/>
  <c r="E281" i="34"/>
  <c r="D281" i="34"/>
  <c r="C281" i="34"/>
  <c r="BF276" i="34"/>
  <c r="I280" i="34"/>
  <c r="G280" i="34"/>
  <c r="E280" i="34"/>
  <c r="D280" i="34"/>
  <c r="C280" i="34"/>
  <c r="BF275" i="34"/>
  <c r="I279" i="34"/>
  <c r="G279" i="34"/>
  <c r="E279" i="34"/>
  <c r="D279" i="34"/>
  <c r="C279" i="34"/>
  <c r="BF274" i="34"/>
  <c r="I278" i="34"/>
  <c r="G278" i="34"/>
  <c r="E278" i="34"/>
  <c r="D278" i="34"/>
  <c r="C278" i="34"/>
  <c r="BF273" i="34"/>
  <c r="I277" i="34"/>
  <c r="G277" i="34"/>
  <c r="E277" i="34"/>
  <c r="D277" i="34"/>
  <c r="C277" i="34"/>
  <c r="BF272" i="34"/>
  <c r="I276" i="34"/>
  <c r="G276" i="34"/>
  <c r="E276" i="34"/>
  <c r="D276" i="34"/>
  <c r="C276" i="34"/>
  <c r="BF271" i="34"/>
  <c r="I275" i="34"/>
  <c r="G275" i="34"/>
  <c r="E275" i="34"/>
  <c r="D275" i="34"/>
  <c r="C275" i="34"/>
  <c r="BF270" i="34"/>
  <c r="I274" i="34"/>
  <c r="G274" i="34"/>
  <c r="E274" i="34"/>
  <c r="D274" i="34"/>
  <c r="C274" i="34"/>
  <c r="BF269" i="34"/>
  <c r="I273" i="34"/>
  <c r="G273" i="34"/>
  <c r="E273" i="34"/>
  <c r="D273" i="34"/>
  <c r="C273" i="34"/>
  <c r="BF268" i="34"/>
  <c r="I272" i="34"/>
  <c r="G272" i="34"/>
  <c r="E272" i="34"/>
  <c r="D272" i="34"/>
  <c r="C272" i="34"/>
  <c r="BF267" i="34"/>
  <c r="I271" i="34"/>
  <c r="G271" i="34"/>
  <c r="E271" i="34"/>
  <c r="D271" i="34"/>
  <c r="C271" i="34"/>
  <c r="BF266" i="34"/>
  <c r="I270" i="34"/>
  <c r="G270" i="34"/>
  <c r="E270" i="34"/>
  <c r="D270" i="34"/>
  <c r="C270" i="34"/>
  <c r="BF265" i="34"/>
  <c r="I269" i="34"/>
  <c r="G269" i="34"/>
  <c r="E269" i="34"/>
  <c r="D269" i="34"/>
  <c r="C269" i="34"/>
  <c r="BF264" i="34"/>
  <c r="I268" i="34"/>
  <c r="G268" i="34"/>
  <c r="E268" i="34"/>
  <c r="D268" i="34"/>
  <c r="C268" i="34"/>
  <c r="BF263" i="34"/>
  <c r="I267" i="34"/>
  <c r="G267" i="34"/>
  <c r="E267" i="34"/>
  <c r="D267" i="34"/>
  <c r="C267" i="34"/>
  <c r="BF262" i="34"/>
  <c r="I266" i="34"/>
  <c r="G266" i="34"/>
  <c r="E266" i="34"/>
  <c r="D266" i="34"/>
  <c r="C266" i="34"/>
  <c r="BF261" i="34"/>
  <c r="I265" i="34"/>
  <c r="G265" i="34"/>
  <c r="E265" i="34"/>
  <c r="D265" i="34"/>
  <c r="C265" i="34"/>
  <c r="BF260" i="34"/>
  <c r="I264" i="34"/>
  <c r="G264" i="34"/>
  <c r="E264" i="34"/>
  <c r="D264" i="34"/>
  <c r="C264" i="34"/>
  <c r="BF259" i="34"/>
  <c r="I263" i="34"/>
  <c r="G263" i="34"/>
  <c r="E263" i="34"/>
  <c r="D263" i="34"/>
  <c r="C263" i="34"/>
  <c r="BF258" i="34"/>
  <c r="I262" i="34"/>
  <c r="G262" i="34"/>
  <c r="E262" i="34"/>
  <c r="D262" i="34"/>
  <c r="C262" i="34"/>
  <c r="BF257" i="34"/>
  <c r="I261" i="34"/>
  <c r="G261" i="34"/>
  <c r="E261" i="34"/>
  <c r="D261" i="34"/>
  <c r="C261" i="34"/>
  <c r="BF256" i="34"/>
  <c r="I260" i="34"/>
  <c r="G260" i="34"/>
  <c r="E260" i="34"/>
  <c r="D260" i="34"/>
  <c r="C260" i="34"/>
  <c r="BF255" i="34"/>
  <c r="I259" i="34"/>
  <c r="G259" i="34"/>
  <c r="E259" i="34"/>
  <c r="D259" i="34"/>
  <c r="C259" i="34"/>
  <c r="BF254" i="34"/>
  <c r="I258" i="34"/>
  <c r="G258" i="34"/>
  <c r="E258" i="34"/>
  <c r="D258" i="34"/>
  <c r="C258" i="34"/>
  <c r="BF253" i="34"/>
  <c r="I257" i="34"/>
  <c r="G257" i="34"/>
  <c r="E257" i="34"/>
  <c r="D257" i="34"/>
  <c r="C257" i="34"/>
  <c r="BF252" i="34"/>
  <c r="I256" i="34"/>
  <c r="G256" i="34"/>
  <c r="E256" i="34"/>
  <c r="D256" i="34"/>
  <c r="C256" i="34"/>
  <c r="BF251" i="34"/>
  <c r="I255" i="34"/>
  <c r="G255" i="34"/>
  <c r="E255" i="34"/>
  <c r="D255" i="34"/>
  <c r="C255" i="34"/>
  <c r="BF250" i="34"/>
  <c r="I254" i="34"/>
  <c r="G254" i="34"/>
  <c r="E254" i="34"/>
  <c r="D254" i="34"/>
  <c r="C254" i="34"/>
  <c r="BF249" i="34"/>
  <c r="I253" i="34"/>
  <c r="G253" i="34"/>
  <c r="E253" i="34"/>
  <c r="D253" i="34"/>
  <c r="C253" i="34"/>
  <c r="BF248" i="34"/>
  <c r="I252" i="34"/>
  <c r="G252" i="34"/>
  <c r="E252" i="34"/>
  <c r="D252" i="34"/>
  <c r="C252" i="34"/>
  <c r="BF247" i="34"/>
  <c r="I251" i="34"/>
  <c r="G251" i="34"/>
  <c r="E251" i="34"/>
  <c r="D251" i="34"/>
  <c r="C251" i="34"/>
  <c r="BF246" i="34"/>
  <c r="I250" i="34"/>
  <c r="G250" i="34"/>
  <c r="E250" i="34"/>
  <c r="D250" i="34"/>
  <c r="C250" i="34"/>
  <c r="BF245" i="34"/>
  <c r="I249" i="34"/>
  <c r="G249" i="34"/>
  <c r="E249" i="34"/>
  <c r="D249" i="34"/>
  <c r="C249" i="34"/>
  <c r="BF244" i="34"/>
  <c r="I248" i="34"/>
  <c r="G248" i="34"/>
  <c r="E248" i="34"/>
  <c r="D248" i="34"/>
  <c r="C248" i="34"/>
  <c r="BF243" i="34"/>
  <c r="I247" i="34"/>
  <c r="G247" i="34"/>
  <c r="E247" i="34"/>
  <c r="D247" i="34"/>
  <c r="C247" i="34"/>
  <c r="BF242" i="34"/>
  <c r="I246" i="34"/>
  <c r="G246" i="34"/>
  <c r="E246" i="34"/>
  <c r="D246" i="34"/>
  <c r="C246" i="34"/>
  <c r="BF241" i="34"/>
  <c r="I245" i="34"/>
  <c r="G245" i="34"/>
  <c r="E245" i="34"/>
  <c r="D245" i="34"/>
  <c r="C245" i="34"/>
  <c r="BF240" i="34"/>
  <c r="I244" i="34"/>
  <c r="G244" i="34"/>
  <c r="E244" i="34"/>
  <c r="D244" i="34"/>
  <c r="C244" i="34"/>
  <c r="BF239" i="34"/>
  <c r="I243" i="34"/>
  <c r="G243" i="34"/>
  <c r="E243" i="34"/>
  <c r="D243" i="34"/>
  <c r="C243" i="34"/>
  <c r="BF238" i="34"/>
  <c r="I242" i="34"/>
  <c r="G242" i="34"/>
  <c r="E242" i="34"/>
  <c r="D242" i="34"/>
  <c r="C242" i="34"/>
  <c r="BF237" i="34"/>
  <c r="I241" i="34"/>
  <c r="G241" i="34"/>
  <c r="E241" i="34"/>
  <c r="D241" i="34"/>
  <c r="C241" i="34"/>
  <c r="BF236" i="34"/>
  <c r="I240" i="34"/>
  <c r="G240" i="34"/>
  <c r="E240" i="34"/>
  <c r="D240" i="34"/>
  <c r="C240" i="34"/>
  <c r="BF235" i="34"/>
  <c r="I239" i="34"/>
  <c r="G239" i="34"/>
  <c r="E239" i="34"/>
  <c r="D239" i="34"/>
  <c r="C239" i="34"/>
  <c r="BF234" i="34"/>
  <c r="I238" i="34"/>
  <c r="G238" i="34"/>
  <c r="E238" i="34"/>
  <c r="D238" i="34"/>
  <c r="C238" i="34"/>
  <c r="BF233" i="34"/>
  <c r="I237" i="34"/>
  <c r="G237" i="34"/>
  <c r="E237" i="34"/>
  <c r="D237" i="34"/>
  <c r="C237" i="34"/>
  <c r="BF232" i="34"/>
  <c r="I236" i="34"/>
  <c r="G236" i="34"/>
  <c r="E236" i="34"/>
  <c r="D236" i="34"/>
  <c r="C236" i="34"/>
  <c r="BF231" i="34"/>
  <c r="I235" i="34"/>
  <c r="G235" i="34"/>
  <c r="E235" i="34"/>
  <c r="D235" i="34"/>
  <c r="C235" i="34"/>
  <c r="BF230" i="34"/>
  <c r="I234" i="34"/>
  <c r="G234" i="34"/>
  <c r="E234" i="34"/>
  <c r="D234" i="34"/>
  <c r="C234" i="34"/>
  <c r="BF229" i="34"/>
  <c r="I233" i="34"/>
  <c r="G233" i="34"/>
  <c r="E233" i="34"/>
  <c r="D233" i="34"/>
  <c r="C233" i="34"/>
  <c r="BF228" i="34"/>
  <c r="I232" i="34"/>
  <c r="G232" i="34"/>
  <c r="E232" i="34"/>
  <c r="D232" i="34"/>
  <c r="C232" i="34"/>
  <c r="BF227" i="34"/>
  <c r="I231" i="34"/>
  <c r="G231" i="34"/>
  <c r="E231" i="34"/>
  <c r="D231" i="34"/>
  <c r="C231" i="34"/>
  <c r="BF226" i="34"/>
  <c r="I230" i="34"/>
  <c r="G230" i="34"/>
  <c r="E230" i="34"/>
  <c r="D230" i="34"/>
  <c r="C230" i="34"/>
  <c r="BF225" i="34"/>
  <c r="I229" i="34"/>
  <c r="G229" i="34"/>
  <c r="E229" i="34"/>
  <c r="D229" i="34"/>
  <c r="C229" i="34"/>
  <c r="BF224" i="34"/>
  <c r="I228" i="34"/>
  <c r="G228" i="34"/>
  <c r="E228" i="34"/>
  <c r="D228" i="34"/>
  <c r="C228" i="34"/>
  <c r="BF223" i="34"/>
  <c r="I227" i="34"/>
  <c r="G227" i="34"/>
  <c r="E227" i="34"/>
  <c r="D227" i="34"/>
  <c r="C227" i="34"/>
  <c r="BF222" i="34"/>
  <c r="I226" i="34"/>
  <c r="G226" i="34"/>
  <c r="E226" i="34"/>
  <c r="D226" i="34"/>
  <c r="C226" i="34"/>
  <c r="BF221" i="34"/>
  <c r="I225" i="34"/>
  <c r="G225" i="34"/>
  <c r="E225" i="34"/>
  <c r="D225" i="34"/>
  <c r="C225" i="34"/>
  <c r="BF220" i="34"/>
  <c r="I224" i="34"/>
  <c r="G224" i="34"/>
  <c r="E224" i="34"/>
  <c r="D224" i="34"/>
  <c r="C224" i="34"/>
  <c r="BF219" i="34"/>
  <c r="I223" i="34"/>
  <c r="G223" i="34"/>
  <c r="E223" i="34"/>
  <c r="D223" i="34"/>
  <c r="C223" i="34"/>
  <c r="BF218" i="34"/>
  <c r="I222" i="34"/>
  <c r="G222" i="34"/>
  <c r="E222" i="34"/>
  <c r="D222" i="34"/>
  <c r="C222" i="34"/>
  <c r="BF217" i="34"/>
  <c r="I221" i="34"/>
  <c r="G221" i="34"/>
  <c r="E221" i="34"/>
  <c r="D221" i="34"/>
  <c r="C221" i="34"/>
  <c r="BF216" i="34"/>
  <c r="I220" i="34"/>
  <c r="G220" i="34"/>
  <c r="E220" i="34"/>
  <c r="D220" i="34"/>
  <c r="C220" i="34"/>
  <c r="BF215" i="34"/>
  <c r="I219" i="34"/>
  <c r="G219" i="34"/>
  <c r="E219" i="34"/>
  <c r="D219" i="34"/>
  <c r="C219" i="34"/>
  <c r="BF214" i="34"/>
  <c r="I218" i="34"/>
  <c r="G218" i="34"/>
  <c r="E218" i="34"/>
  <c r="D218" i="34"/>
  <c r="C218" i="34"/>
  <c r="BF213" i="34"/>
  <c r="I217" i="34"/>
  <c r="G217" i="34"/>
  <c r="E217" i="34"/>
  <c r="D217" i="34"/>
  <c r="C217" i="34"/>
  <c r="BF212" i="34"/>
  <c r="I216" i="34"/>
  <c r="G216" i="34"/>
  <c r="E216" i="34"/>
  <c r="D216" i="34"/>
  <c r="C216" i="34"/>
  <c r="BF211" i="34"/>
  <c r="I215" i="34"/>
  <c r="G215" i="34"/>
  <c r="E215" i="34"/>
  <c r="D215" i="34"/>
  <c r="C215" i="34"/>
  <c r="BF210" i="34"/>
  <c r="I214" i="34"/>
  <c r="G214" i="34"/>
  <c r="E214" i="34"/>
  <c r="D214" i="34"/>
  <c r="C214" i="34"/>
  <c r="BF209" i="34"/>
  <c r="I213" i="34"/>
  <c r="G213" i="34"/>
  <c r="E213" i="34"/>
  <c r="D213" i="34"/>
  <c r="C213" i="34"/>
  <c r="BF208" i="34"/>
  <c r="I212" i="34"/>
  <c r="G212" i="34"/>
  <c r="E212" i="34"/>
  <c r="D212" i="34"/>
  <c r="C212" i="34"/>
  <c r="BF207" i="34"/>
  <c r="I211" i="34"/>
  <c r="G211" i="34"/>
  <c r="E211" i="34"/>
  <c r="D211" i="34"/>
  <c r="C211" i="34"/>
  <c r="BF206" i="34"/>
  <c r="I210" i="34"/>
  <c r="G210" i="34"/>
  <c r="E210" i="34"/>
  <c r="D210" i="34"/>
  <c r="C210" i="34"/>
  <c r="BF205" i="34"/>
  <c r="I209" i="34"/>
  <c r="G209" i="34"/>
  <c r="E209" i="34"/>
  <c r="D209" i="34"/>
  <c r="C209" i="34"/>
  <c r="BF204" i="34"/>
  <c r="I208" i="34"/>
  <c r="G208" i="34"/>
  <c r="E208" i="34"/>
  <c r="D208" i="34"/>
  <c r="C208" i="34"/>
  <c r="BF203" i="34"/>
  <c r="I207" i="34"/>
  <c r="G207" i="34"/>
  <c r="E207" i="34"/>
  <c r="D207" i="34"/>
  <c r="C207" i="34"/>
  <c r="BF202" i="34"/>
  <c r="I206" i="34"/>
  <c r="G206" i="34"/>
  <c r="E206" i="34"/>
  <c r="D206" i="34"/>
  <c r="C206" i="34"/>
  <c r="BF201" i="34"/>
  <c r="I205" i="34"/>
  <c r="G205" i="34"/>
  <c r="E205" i="34"/>
  <c r="D205" i="34"/>
  <c r="C205" i="34"/>
  <c r="BF200" i="34"/>
  <c r="I204" i="34"/>
  <c r="G204" i="34"/>
  <c r="E204" i="34"/>
  <c r="D204" i="34"/>
  <c r="C204" i="34"/>
  <c r="BF199" i="34"/>
  <c r="I203" i="34"/>
  <c r="G203" i="34"/>
  <c r="E203" i="34"/>
  <c r="D203" i="34"/>
  <c r="C203" i="34"/>
  <c r="BF198" i="34"/>
  <c r="I202" i="34"/>
  <c r="G202" i="34"/>
  <c r="E202" i="34"/>
  <c r="D202" i="34"/>
  <c r="C202" i="34"/>
  <c r="BF197" i="34"/>
  <c r="I201" i="34"/>
  <c r="G201" i="34"/>
  <c r="E201" i="34"/>
  <c r="D201" i="34"/>
  <c r="C201" i="34"/>
  <c r="BF196" i="34"/>
  <c r="I200" i="34"/>
  <c r="G200" i="34"/>
  <c r="E200" i="34"/>
  <c r="D200" i="34"/>
  <c r="C200" i="34"/>
  <c r="BF195" i="34"/>
  <c r="I199" i="34"/>
  <c r="G199" i="34"/>
  <c r="E199" i="34"/>
  <c r="D199" i="34"/>
  <c r="C199" i="34"/>
  <c r="BF194" i="34"/>
  <c r="I198" i="34"/>
  <c r="G198" i="34"/>
  <c r="E198" i="34"/>
  <c r="D198" i="34"/>
  <c r="C198" i="34"/>
  <c r="BF193" i="34"/>
  <c r="I197" i="34"/>
  <c r="G197" i="34"/>
  <c r="E197" i="34"/>
  <c r="D197" i="34"/>
  <c r="C197" i="34"/>
  <c r="BF192" i="34"/>
  <c r="I196" i="34"/>
  <c r="G196" i="34"/>
  <c r="E196" i="34"/>
  <c r="D196" i="34"/>
  <c r="C196" i="34"/>
  <c r="BF191" i="34"/>
  <c r="I195" i="34"/>
  <c r="G195" i="34"/>
  <c r="E195" i="34"/>
  <c r="D195" i="34"/>
  <c r="C195" i="34"/>
  <c r="BF190" i="34"/>
  <c r="I194" i="34"/>
  <c r="G194" i="34"/>
  <c r="E194" i="34"/>
  <c r="D194" i="34"/>
  <c r="C194" i="34"/>
  <c r="BF189" i="34"/>
  <c r="I193" i="34"/>
  <c r="G193" i="34"/>
  <c r="E193" i="34"/>
  <c r="D193" i="34"/>
  <c r="C193" i="34"/>
  <c r="BF188" i="34"/>
  <c r="I192" i="34"/>
  <c r="G192" i="34"/>
  <c r="E192" i="34"/>
  <c r="D192" i="34"/>
  <c r="C192" i="34"/>
  <c r="BF187" i="34"/>
  <c r="I191" i="34"/>
  <c r="G191" i="34"/>
  <c r="E191" i="34"/>
  <c r="D191" i="34"/>
  <c r="C191" i="34"/>
  <c r="BF186" i="34"/>
  <c r="I190" i="34"/>
  <c r="G190" i="34"/>
  <c r="E190" i="34"/>
  <c r="D190" i="34"/>
  <c r="C190" i="34"/>
  <c r="BF185" i="34"/>
  <c r="I189" i="34"/>
  <c r="G189" i="34"/>
  <c r="E189" i="34"/>
  <c r="D189" i="34"/>
  <c r="C189" i="34"/>
  <c r="BF184" i="34"/>
  <c r="I188" i="34"/>
  <c r="G188" i="34"/>
  <c r="E188" i="34"/>
  <c r="D188" i="34"/>
  <c r="C188" i="34"/>
  <c r="BF183" i="34"/>
  <c r="I187" i="34"/>
  <c r="G187" i="34"/>
  <c r="E187" i="34"/>
  <c r="D187" i="34"/>
  <c r="C187" i="34"/>
  <c r="BF182" i="34"/>
  <c r="I186" i="34"/>
  <c r="G186" i="34"/>
  <c r="E186" i="34"/>
  <c r="D186" i="34"/>
  <c r="C186" i="34"/>
  <c r="BF181" i="34"/>
  <c r="I185" i="34"/>
  <c r="G185" i="34"/>
  <c r="E185" i="34"/>
  <c r="D185" i="34"/>
  <c r="C185" i="34"/>
  <c r="BF180" i="34"/>
  <c r="I184" i="34"/>
  <c r="G184" i="34"/>
  <c r="E184" i="34"/>
  <c r="D184" i="34"/>
  <c r="C184" i="34"/>
  <c r="BF179" i="34"/>
  <c r="I183" i="34"/>
  <c r="G183" i="34"/>
  <c r="E183" i="34"/>
  <c r="D183" i="34"/>
  <c r="C183" i="34"/>
  <c r="BF178" i="34"/>
  <c r="I182" i="34"/>
  <c r="G182" i="34"/>
  <c r="E182" i="34"/>
  <c r="D182" i="34"/>
  <c r="C182" i="34"/>
  <c r="BF177" i="34"/>
  <c r="I181" i="34"/>
  <c r="G181" i="34"/>
  <c r="E181" i="34"/>
  <c r="D181" i="34"/>
  <c r="C181" i="34"/>
  <c r="BF176" i="34"/>
  <c r="I180" i="34"/>
  <c r="G180" i="34"/>
  <c r="E180" i="34"/>
  <c r="D180" i="34"/>
  <c r="C180" i="34"/>
  <c r="BF175" i="34"/>
  <c r="I179" i="34"/>
  <c r="G179" i="34"/>
  <c r="E179" i="34"/>
  <c r="D179" i="34"/>
  <c r="C179" i="34"/>
  <c r="BF174" i="34"/>
  <c r="I178" i="34"/>
  <c r="G178" i="34"/>
  <c r="E178" i="34"/>
  <c r="D178" i="34"/>
  <c r="C178" i="34"/>
  <c r="BF173" i="34"/>
  <c r="I177" i="34"/>
  <c r="G177" i="34"/>
  <c r="E177" i="34"/>
  <c r="D177" i="34"/>
  <c r="C177" i="34"/>
  <c r="BF172" i="34"/>
  <c r="I176" i="34"/>
  <c r="G176" i="34"/>
  <c r="E176" i="34"/>
  <c r="D176" i="34"/>
  <c r="C176" i="34"/>
  <c r="BF171" i="34"/>
  <c r="I175" i="34"/>
  <c r="G175" i="34"/>
  <c r="E175" i="34"/>
  <c r="D175" i="34"/>
  <c r="C175" i="34"/>
  <c r="BF170" i="34"/>
  <c r="I174" i="34"/>
  <c r="G174" i="34"/>
  <c r="E174" i="34"/>
  <c r="D174" i="34"/>
  <c r="C174" i="34"/>
  <c r="BF169" i="34"/>
  <c r="I173" i="34"/>
  <c r="G173" i="34"/>
  <c r="E173" i="34"/>
  <c r="D173" i="34"/>
  <c r="C173" i="34"/>
  <c r="BF168" i="34"/>
  <c r="I172" i="34"/>
  <c r="G172" i="34"/>
  <c r="E172" i="34"/>
  <c r="D172" i="34"/>
  <c r="C172" i="34"/>
  <c r="BF167" i="34"/>
  <c r="I171" i="34"/>
  <c r="G171" i="34"/>
  <c r="E171" i="34"/>
  <c r="D171" i="34"/>
  <c r="C171" i="34"/>
  <c r="BF166" i="34"/>
  <c r="I170" i="34"/>
  <c r="G170" i="34"/>
  <c r="E170" i="34"/>
  <c r="D170" i="34"/>
  <c r="C170" i="34"/>
  <c r="BF165" i="34"/>
  <c r="I169" i="34"/>
  <c r="G169" i="34"/>
  <c r="E169" i="34"/>
  <c r="D169" i="34"/>
  <c r="C169" i="34"/>
  <c r="BF164" i="34"/>
  <c r="I168" i="34"/>
  <c r="G168" i="34"/>
  <c r="E168" i="34"/>
  <c r="D168" i="34"/>
  <c r="C168" i="34"/>
  <c r="BF163" i="34"/>
  <c r="I167" i="34"/>
  <c r="G167" i="34"/>
  <c r="E167" i="34"/>
  <c r="D167" i="34"/>
  <c r="C167" i="34"/>
  <c r="BF162" i="34"/>
  <c r="I166" i="34"/>
  <c r="G166" i="34"/>
  <c r="E166" i="34"/>
  <c r="D166" i="34"/>
  <c r="C166" i="34"/>
  <c r="BF161" i="34"/>
  <c r="I165" i="34"/>
  <c r="G165" i="34"/>
  <c r="E165" i="34"/>
  <c r="D165" i="34"/>
  <c r="C165" i="34"/>
  <c r="BF160" i="34"/>
  <c r="I164" i="34"/>
  <c r="G164" i="34"/>
  <c r="E164" i="34"/>
  <c r="D164" i="34"/>
  <c r="C164" i="34"/>
  <c r="BF159" i="34"/>
  <c r="I163" i="34"/>
  <c r="G163" i="34"/>
  <c r="E163" i="34"/>
  <c r="D163" i="34"/>
  <c r="C163" i="34"/>
  <c r="BF158" i="34"/>
  <c r="I162" i="34"/>
  <c r="G162" i="34"/>
  <c r="E162" i="34"/>
  <c r="D162" i="34"/>
  <c r="C162" i="34"/>
  <c r="BF157" i="34"/>
  <c r="I161" i="34"/>
  <c r="G161" i="34"/>
  <c r="E161" i="34"/>
  <c r="D161" i="34"/>
  <c r="C161" i="34"/>
  <c r="BF156" i="34"/>
  <c r="I160" i="34"/>
  <c r="G160" i="34"/>
  <c r="E160" i="34"/>
  <c r="D160" i="34"/>
  <c r="C160" i="34"/>
  <c r="BF155" i="34"/>
  <c r="I159" i="34"/>
  <c r="G159" i="34"/>
  <c r="E159" i="34"/>
  <c r="D159" i="34"/>
  <c r="C159" i="34"/>
  <c r="BF154" i="34"/>
  <c r="I158" i="34"/>
  <c r="G158" i="34"/>
  <c r="E158" i="34"/>
  <c r="D158" i="34"/>
  <c r="C158" i="34"/>
  <c r="BF153" i="34"/>
  <c r="I157" i="34"/>
  <c r="G157" i="34"/>
  <c r="E157" i="34"/>
  <c r="D157" i="34"/>
  <c r="C157" i="34"/>
  <c r="BF152" i="34"/>
  <c r="I156" i="34"/>
  <c r="G156" i="34"/>
  <c r="E156" i="34"/>
  <c r="D156" i="34"/>
  <c r="C156" i="34"/>
  <c r="BF151" i="34"/>
  <c r="I155" i="34"/>
  <c r="G155" i="34"/>
  <c r="E155" i="34"/>
  <c r="D155" i="34"/>
  <c r="C155" i="34"/>
  <c r="BF150" i="34"/>
  <c r="I154" i="34"/>
  <c r="G154" i="34"/>
  <c r="E154" i="34"/>
  <c r="D154" i="34"/>
  <c r="C154" i="34"/>
  <c r="BF149" i="34"/>
  <c r="I153" i="34"/>
  <c r="G153" i="34"/>
  <c r="E153" i="34"/>
  <c r="D153" i="34"/>
  <c r="C153" i="34"/>
  <c r="BF148" i="34"/>
  <c r="I152" i="34"/>
  <c r="G152" i="34"/>
  <c r="E152" i="34"/>
  <c r="D152" i="34"/>
  <c r="C152" i="34"/>
  <c r="BF147" i="34"/>
  <c r="I151" i="34"/>
  <c r="G151" i="34"/>
  <c r="E151" i="34"/>
  <c r="D151" i="34"/>
  <c r="C151" i="34"/>
  <c r="BF146" i="34"/>
  <c r="I150" i="34"/>
  <c r="G150" i="34"/>
  <c r="E150" i="34"/>
  <c r="D150" i="34"/>
  <c r="C150" i="34"/>
  <c r="BF145" i="34"/>
  <c r="I149" i="34"/>
  <c r="G149" i="34"/>
  <c r="E149" i="34"/>
  <c r="D149" i="34"/>
  <c r="C149" i="34"/>
  <c r="BF144" i="34"/>
  <c r="I148" i="34"/>
  <c r="G148" i="34"/>
  <c r="E148" i="34"/>
  <c r="D148" i="34"/>
  <c r="C148" i="34"/>
  <c r="BF143" i="34"/>
  <c r="I147" i="34"/>
  <c r="G147" i="34"/>
  <c r="E147" i="34"/>
  <c r="D147" i="34"/>
  <c r="C147" i="34"/>
  <c r="BF142" i="34"/>
  <c r="I146" i="34"/>
  <c r="G146" i="34"/>
  <c r="E146" i="34"/>
  <c r="D146" i="34"/>
  <c r="C146" i="34"/>
  <c r="BF141" i="34"/>
  <c r="I145" i="34"/>
  <c r="G145" i="34"/>
  <c r="E145" i="34"/>
  <c r="D145" i="34"/>
  <c r="C145" i="34"/>
  <c r="BF140" i="34"/>
  <c r="I144" i="34"/>
  <c r="G144" i="34"/>
  <c r="E144" i="34"/>
  <c r="D144" i="34"/>
  <c r="C144" i="34"/>
  <c r="BF139" i="34"/>
  <c r="I143" i="34"/>
  <c r="G143" i="34"/>
  <c r="E143" i="34"/>
  <c r="D143" i="34"/>
  <c r="C143" i="34"/>
  <c r="BF138" i="34"/>
  <c r="I142" i="34"/>
  <c r="G142" i="34"/>
  <c r="E142" i="34"/>
  <c r="D142" i="34"/>
  <c r="C142" i="34"/>
  <c r="BF137" i="34"/>
  <c r="I141" i="34"/>
  <c r="G141" i="34"/>
  <c r="E141" i="34"/>
  <c r="D141" i="34"/>
  <c r="C141" i="34"/>
  <c r="BF136" i="34"/>
  <c r="I140" i="34"/>
  <c r="G140" i="34"/>
  <c r="E140" i="34"/>
  <c r="D140" i="34"/>
  <c r="C140" i="34"/>
  <c r="BF135" i="34"/>
  <c r="I139" i="34"/>
  <c r="G139" i="34"/>
  <c r="E139" i="34"/>
  <c r="D139" i="34"/>
  <c r="C139" i="34"/>
  <c r="BF134" i="34"/>
  <c r="I138" i="34"/>
  <c r="G138" i="34"/>
  <c r="E138" i="34"/>
  <c r="D138" i="34"/>
  <c r="C138" i="34"/>
  <c r="BF133" i="34"/>
  <c r="I137" i="34"/>
  <c r="G137" i="34"/>
  <c r="E137" i="34"/>
  <c r="D137" i="34"/>
  <c r="C137" i="34"/>
  <c r="BF132" i="34"/>
  <c r="I136" i="34"/>
  <c r="G136" i="34"/>
  <c r="E136" i="34"/>
  <c r="D136" i="34"/>
  <c r="C136" i="34"/>
  <c r="BF131" i="34"/>
  <c r="I135" i="34"/>
  <c r="G135" i="34"/>
  <c r="E135" i="34"/>
  <c r="D135" i="34"/>
  <c r="C135" i="34"/>
  <c r="BF130" i="34"/>
  <c r="I134" i="34"/>
  <c r="G134" i="34"/>
  <c r="E134" i="34"/>
  <c r="D134" i="34"/>
  <c r="C134" i="34"/>
  <c r="BF129" i="34"/>
  <c r="I133" i="34"/>
  <c r="G133" i="34"/>
  <c r="E133" i="34"/>
  <c r="D133" i="34"/>
  <c r="C133" i="34"/>
  <c r="BF128" i="34"/>
  <c r="I132" i="34"/>
  <c r="G132" i="34"/>
  <c r="E132" i="34"/>
  <c r="D132" i="34"/>
  <c r="C132" i="34"/>
  <c r="BF127" i="34"/>
  <c r="I131" i="34"/>
  <c r="G131" i="34"/>
  <c r="E131" i="34"/>
  <c r="D131" i="34"/>
  <c r="C131" i="34"/>
  <c r="BF126" i="34"/>
  <c r="I130" i="34"/>
  <c r="G130" i="34"/>
  <c r="E130" i="34"/>
  <c r="D130" i="34"/>
  <c r="C130" i="34"/>
  <c r="BF125" i="34"/>
  <c r="I129" i="34"/>
  <c r="G129" i="34"/>
  <c r="E129" i="34"/>
  <c r="D129" i="34"/>
  <c r="C129" i="34"/>
  <c r="BF124" i="34"/>
  <c r="I128" i="34"/>
  <c r="G128" i="34"/>
  <c r="E128" i="34"/>
  <c r="D128" i="34"/>
  <c r="C128" i="34"/>
  <c r="BF123" i="34"/>
  <c r="I127" i="34"/>
  <c r="G127" i="34"/>
  <c r="E127" i="34"/>
  <c r="D127" i="34"/>
  <c r="C127" i="34"/>
  <c r="BF122" i="34"/>
  <c r="I126" i="34"/>
  <c r="G126" i="34"/>
  <c r="E126" i="34"/>
  <c r="D126" i="34"/>
  <c r="C126" i="34"/>
  <c r="BF121" i="34"/>
  <c r="I125" i="34"/>
  <c r="G125" i="34"/>
  <c r="E125" i="34"/>
  <c r="D125" i="34"/>
  <c r="C125" i="34"/>
  <c r="BF120" i="34"/>
  <c r="BF119" i="34"/>
  <c r="G12" i="34"/>
  <c r="E12" i="34"/>
  <c r="D12" i="34"/>
  <c r="C12" i="34"/>
  <c r="BF118" i="34"/>
  <c r="I124" i="34"/>
  <c r="G124" i="34"/>
  <c r="D124" i="34"/>
  <c r="F124" i="34" s="1"/>
  <c r="C124" i="34"/>
  <c r="BF117" i="34"/>
  <c r="I123" i="34"/>
  <c r="G123" i="34"/>
  <c r="E123" i="34"/>
  <c r="D123" i="34"/>
  <c r="C123" i="34"/>
  <c r="BF116" i="34"/>
  <c r="I122" i="34"/>
  <c r="G122" i="34"/>
  <c r="E122" i="34"/>
  <c r="D122" i="34"/>
  <c r="C122" i="34"/>
  <c r="BF115" i="34"/>
  <c r="I121" i="34"/>
  <c r="G121" i="34"/>
  <c r="D121" i="34"/>
  <c r="F121" i="34" s="1"/>
  <c r="C121" i="34"/>
  <c r="BF114" i="34"/>
  <c r="I120" i="34"/>
  <c r="G120" i="34"/>
  <c r="E120" i="34"/>
  <c r="D120" i="34"/>
  <c r="C120" i="34"/>
  <c r="BF113" i="34"/>
  <c r="I119" i="34"/>
  <c r="G119" i="34"/>
  <c r="E119" i="34"/>
  <c r="D119" i="34"/>
  <c r="C119" i="34"/>
  <c r="BF112" i="34"/>
  <c r="I118" i="34"/>
  <c r="G118" i="34"/>
  <c r="E118" i="34"/>
  <c r="D118" i="34"/>
  <c r="C118" i="34"/>
  <c r="BF111" i="34"/>
  <c r="I117" i="34"/>
  <c r="G117" i="34"/>
  <c r="E117" i="34"/>
  <c r="D117" i="34"/>
  <c r="C117" i="34"/>
  <c r="BF110" i="34"/>
  <c r="I116" i="34"/>
  <c r="G116" i="34"/>
  <c r="E116" i="34"/>
  <c r="D116" i="34"/>
  <c r="C116" i="34"/>
  <c r="BF109" i="34"/>
  <c r="I115" i="34"/>
  <c r="G115" i="34"/>
  <c r="E115" i="34"/>
  <c r="D115" i="34"/>
  <c r="C115" i="34"/>
  <c r="BF108" i="34"/>
  <c r="I114" i="34"/>
  <c r="G114" i="34"/>
  <c r="E114" i="34"/>
  <c r="D114" i="34"/>
  <c r="C114" i="34"/>
  <c r="BF107" i="34"/>
  <c r="I113" i="34"/>
  <c r="G113" i="34"/>
  <c r="E113" i="34"/>
  <c r="D113" i="34"/>
  <c r="C113" i="34"/>
  <c r="BF106" i="34"/>
  <c r="G112" i="34"/>
  <c r="E112" i="34"/>
  <c r="D112" i="34"/>
  <c r="C112" i="34"/>
  <c r="BF105" i="34"/>
  <c r="I111" i="34"/>
  <c r="G111" i="34"/>
  <c r="E111" i="34"/>
  <c r="D111" i="34"/>
  <c r="C111" i="34"/>
  <c r="BF104" i="34"/>
  <c r="I110" i="34"/>
  <c r="G110" i="34"/>
  <c r="E110" i="34"/>
  <c r="D110" i="34"/>
  <c r="C110" i="34"/>
  <c r="BF103" i="34"/>
  <c r="I109" i="34"/>
  <c r="G109" i="34"/>
  <c r="E109" i="34"/>
  <c r="D109" i="34"/>
  <c r="C109" i="34"/>
  <c r="BF102" i="34"/>
  <c r="I108" i="34"/>
  <c r="G108" i="34"/>
  <c r="E108" i="34"/>
  <c r="D108" i="34"/>
  <c r="C108" i="34"/>
  <c r="BF101" i="34"/>
  <c r="I107" i="34"/>
  <c r="G107" i="34"/>
  <c r="E107" i="34"/>
  <c r="D107" i="34"/>
  <c r="C107" i="34"/>
  <c r="BF100" i="34"/>
  <c r="I106" i="34"/>
  <c r="G106" i="34"/>
  <c r="E106" i="34"/>
  <c r="D106" i="34"/>
  <c r="C106" i="34"/>
  <c r="BF99" i="34"/>
  <c r="I105" i="34"/>
  <c r="G105" i="34"/>
  <c r="E105" i="34"/>
  <c r="D105" i="34"/>
  <c r="C105" i="34"/>
  <c r="BF98" i="34"/>
  <c r="I104" i="34"/>
  <c r="G104" i="34"/>
  <c r="E104" i="34"/>
  <c r="D104" i="34"/>
  <c r="C104" i="34"/>
  <c r="BF97" i="34"/>
  <c r="I103" i="34"/>
  <c r="G103" i="34"/>
  <c r="E103" i="34"/>
  <c r="D103" i="34"/>
  <c r="C103" i="34"/>
  <c r="BF96" i="34"/>
  <c r="I102" i="34"/>
  <c r="G102" i="34"/>
  <c r="E102" i="34"/>
  <c r="D102" i="34"/>
  <c r="C102" i="34"/>
  <c r="BF95" i="34"/>
  <c r="I101" i="34"/>
  <c r="G101" i="34"/>
  <c r="E101" i="34"/>
  <c r="D101" i="34"/>
  <c r="C101" i="34"/>
  <c r="BF94" i="34"/>
  <c r="I100" i="34"/>
  <c r="G100" i="34"/>
  <c r="E100" i="34"/>
  <c r="D100" i="34"/>
  <c r="C100" i="34"/>
  <c r="BF93" i="34"/>
  <c r="I99" i="34"/>
  <c r="G99" i="34"/>
  <c r="E99" i="34"/>
  <c r="D99" i="34"/>
  <c r="C99" i="34"/>
  <c r="BF92" i="34"/>
  <c r="I98" i="34"/>
  <c r="G98" i="34"/>
  <c r="E98" i="34"/>
  <c r="D98" i="34"/>
  <c r="C98" i="34"/>
  <c r="BF91" i="34"/>
  <c r="I97" i="34"/>
  <c r="G97" i="34"/>
  <c r="E97" i="34"/>
  <c r="D97" i="34"/>
  <c r="C97" i="34"/>
  <c r="BF90" i="34"/>
  <c r="I96" i="34"/>
  <c r="G96" i="34"/>
  <c r="E96" i="34"/>
  <c r="D96" i="34"/>
  <c r="C96" i="34"/>
  <c r="BF89" i="34"/>
  <c r="I95" i="34"/>
  <c r="G95" i="34"/>
  <c r="E95" i="34"/>
  <c r="D95" i="34"/>
  <c r="C95" i="34"/>
  <c r="BF88" i="34"/>
  <c r="I94" i="34"/>
  <c r="G94" i="34"/>
  <c r="E94" i="34"/>
  <c r="D94" i="34"/>
  <c r="C94" i="34"/>
  <c r="BF87" i="34"/>
  <c r="I93" i="34"/>
  <c r="G93" i="34"/>
  <c r="E93" i="34"/>
  <c r="D93" i="34"/>
  <c r="C93" i="34"/>
  <c r="BF86" i="34"/>
  <c r="I92" i="34"/>
  <c r="G92" i="34"/>
  <c r="E92" i="34"/>
  <c r="D92" i="34"/>
  <c r="C92" i="34"/>
  <c r="BF85" i="34"/>
  <c r="I91" i="34"/>
  <c r="G91" i="34"/>
  <c r="E91" i="34"/>
  <c r="D91" i="34"/>
  <c r="C91" i="34"/>
  <c r="BF84" i="34"/>
  <c r="I90" i="34"/>
  <c r="G90" i="34"/>
  <c r="E90" i="34"/>
  <c r="D90" i="34"/>
  <c r="C90" i="34"/>
  <c r="BF83" i="34"/>
  <c r="I89" i="34"/>
  <c r="G89" i="34"/>
  <c r="E89" i="34"/>
  <c r="D89" i="34"/>
  <c r="C89" i="34"/>
  <c r="BF82" i="34"/>
  <c r="I88" i="34"/>
  <c r="G88" i="34"/>
  <c r="E88" i="34"/>
  <c r="D88" i="34"/>
  <c r="C88" i="34"/>
  <c r="BF81" i="34"/>
  <c r="I87" i="34"/>
  <c r="G87" i="34"/>
  <c r="E87" i="34"/>
  <c r="D87" i="34"/>
  <c r="C87" i="34"/>
  <c r="BF80" i="34"/>
  <c r="I86" i="34"/>
  <c r="G86" i="34"/>
  <c r="E86" i="34"/>
  <c r="D86" i="34"/>
  <c r="C86" i="34"/>
  <c r="BF79" i="34"/>
  <c r="I85" i="34"/>
  <c r="G85" i="34"/>
  <c r="E85" i="34"/>
  <c r="D85" i="34"/>
  <c r="C85" i="34"/>
  <c r="BF78" i="34"/>
  <c r="I84" i="34"/>
  <c r="G84" i="34"/>
  <c r="E84" i="34"/>
  <c r="D84" i="34"/>
  <c r="C84" i="34"/>
  <c r="BF77" i="34"/>
  <c r="I83" i="34"/>
  <c r="G83" i="34"/>
  <c r="E83" i="34"/>
  <c r="D83" i="34"/>
  <c r="C83" i="34"/>
  <c r="BF76" i="34"/>
  <c r="I82" i="34"/>
  <c r="G82" i="34"/>
  <c r="E82" i="34"/>
  <c r="D82" i="34"/>
  <c r="C82" i="34"/>
  <c r="BF75" i="34"/>
  <c r="I81" i="34"/>
  <c r="G81" i="34"/>
  <c r="E81" i="34"/>
  <c r="D81" i="34"/>
  <c r="C81" i="34"/>
  <c r="BF74" i="34"/>
  <c r="I80" i="34"/>
  <c r="G80" i="34"/>
  <c r="E80" i="34"/>
  <c r="D80" i="34"/>
  <c r="C80" i="34"/>
  <c r="BF73" i="34"/>
  <c r="I79" i="34"/>
  <c r="G79" i="34"/>
  <c r="E79" i="34"/>
  <c r="D79" i="34"/>
  <c r="C79" i="34"/>
  <c r="BF72" i="34"/>
  <c r="I78" i="34"/>
  <c r="G78" i="34"/>
  <c r="E78" i="34"/>
  <c r="D78" i="34"/>
  <c r="C78" i="34"/>
  <c r="BF71" i="34"/>
  <c r="I77" i="34"/>
  <c r="G77" i="34"/>
  <c r="E77" i="34"/>
  <c r="D77" i="34"/>
  <c r="C77" i="34"/>
  <c r="BF70" i="34"/>
  <c r="I76" i="34"/>
  <c r="G76" i="34"/>
  <c r="E76" i="34"/>
  <c r="D76" i="34"/>
  <c r="C76" i="34"/>
  <c r="BF69" i="34"/>
  <c r="I75" i="34"/>
  <c r="G75" i="34"/>
  <c r="E75" i="34"/>
  <c r="D75" i="34"/>
  <c r="C75" i="34"/>
  <c r="BF68" i="34"/>
  <c r="I74" i="34"/>
  <c r="G74" i="34"/>
  <c r="E74" i="34"/>
  <c r="D74" i="34"/>
  <c r="C74" i="34"/>
  <c r="BF67" i="34"/>
  <c r="I73" i="34"/>
  <c r="G73" i="34"/>
  <c r="E73" i="34"/>
  <c r="D73" i="34"/>
  <c r="C73" i="34"/>
  <c r="BF66" i="34"/>
  <c r="I72" i="34"/>
  <c r="G72" i="34"/>
  <c r="E72" i="34"/>
  <c r="D72" i="34"/>
  <c r="C72" i="34"/>
  <c r="BF65" i="34"/>
  <c r="I71" i="34"/>
  <c r="G71" i="34"/>
  <c r="E71" i="34"/>
  <c r="D71" i="34"/>
  <c r="C71" i="34"/>
  <c r="BF64" i="34"/>
  <c r="I70" i="34"/>
  <c r="G70" i="34"/>
  <c r="E70" i="34"/>
  <c r="D70" i="34"/>
  <c r="C70" i="34"/>
  <c r="BF63" i="34"/>
  <c r="I69" i="34"/>
  <c r="G69" i="34"/>
  <c r="E69" i="34"/>
  <c r="D69" i="34"/>
  <c r="C69" i="34"/>
  <c r="BF62" i="34"/>
  <c r="I68" i="34"/>
  <c r="G68" i="34"/>
  <c r="E68" i="34"/>
  <c r="D68" i="34"/>
  <c r="C68" i="34"/>
  <c r="BF61" i="34"/>
  <c r="I67" i="34"/>
  <c r="G67" i="34"/>
  <c r="E67" i="34"/>
  <c r="D67" i="34"/>
  <c r="C67" i="34"/>
  <c r="BF60" i="34"/>
  <c r="I66" i="34"/>
  <c r="G66" i="34"/>
  <c r="E66" i="34"/>
  <c r="D66" i="34"/>
  <c r="C66" i="34"/>
  <c r="BF59" i="34"/>
  <c r="I65" i="34"/>
  <c r="G65" i="34"/>
  <c r="E65" i="34"/>
  <c r="D65" i="34"/>
  <c r="C65" i="34"/>
  <c r="BF58" i="34"/>
  <c r="I64" i="34"/>
  <c r="G64" i="34"/>
  <c r="E64" i="34"/>
  <c r="D64" i="34"/>
  <c r="C64" i="34"/>
  <c r="BF57" i="34"/>
  <c r="I63" i="34"/>
  <c r="G63" i="34"/>
  <c r="E63" i="34"/>
  <c r="D63" i="34"/>
  <c r="C63" i="34"/>
  <c r="BF56" i="34"/>
  <c r="I62" i="34"/>
  <c r="G62" i="34"/>
  <c r="E62" i="34"/>
  <c r="D62" i="34"/>
  <c r="C62" i="34"/>
  <c r="BF55" i="34"/>
  <c r="I61" i="34"/>
  <c r="G61" i="34"/>
  <c r="E61" i="34"/>
  <c r="D61" i="34"/>
  <c r="C61" i="34"/>
  <c r="BF54" i="34"/>
  <c r="I60" i="34"/>
  <c r="G60" i="34"/>
  <c r="E60" i="34"/>
  <c r="D60" i="34"/>
  <c r="C60" i="34"/>
  <c r="BF53" i="34"/>
  <c r="I59" i="34"/>
  <c r="G59" i="34"/>
  <c r="E59" i="34"/>
  <c r="D59" i="34"/>
  <c r="C59" i="34"/>
  <c r="BF52" i="34"/>
  <c r="I58" i="34"/>
  <c r="G58" i="34"/>
  <c r="E58" i="34"/>
  <c r="D58" i="34"/>
  <c r="C58" i="34"/>
  <c r="BF51" i="34"/>
  <c r="I57" i="34"/>
  <c r="G57" i="34"/>
  <c r="E57" i="34"/>
  <c r="D57" i="34"/>
  <c r="C57" i="34"/>
  <c r="BF50" i="34"/>
  <c r="I56" i="34"/>
  <c r="G56" i="34"/>
  <c r="E56" i="34"/>
  <c r="D56" i="34"/>
  <c r="C56" i="34"/>
  <c r="BF49" i="34"/>
  <c r="I55" i="34"/>
  <c r="G55" i="34"/>
  <c r="E55" i="34"/>
  <c r="D55" i="34"/>
  <c r="C55" i="34"/>
  <c r="BF48" i="34"/>
  <c r="I54" i="34"/>
  <c r="G54" i="34"/>
  <c r="E54" i="34"/>
  <c r="D54" i="34"/>
  <c r="C54" i="34"/>
  <c r="BF47" i="34"/>
  <c r="I53" i="34"/>
  <c r="G53" i="34"/>
  <c r="E53" i="34"/>
  <c r="D53" i="34"/>
  <c r="C53" i="34"/>
  <c r="BF46" i="34"/>
  <c r="I52" i="34"/>
  <c r="G52" i="34"/>
  <c r="E52" i="34"/>
  <c r="D52" i="34"/>
  <c r="C52" i="34"/>
  <c r="BF45" i="34"/>
  <c r="I51" i="34"/>
  <c r="G51" i="34"/>
  <c r="E51" i="34"/>
  <c r="D51" i="34"/>
  <c r="C51" i="34"/>
  <c r="BF44" i="34"/>
  <c r="I50" i="34"/>
  <c r="G50" i="34"/>
  <c r="E50" i="34"/>
  <c r="D50" i="34"/>
  <c r="C50" i="34"/>
  <c r="BF43" i="34"/>
  <c r="I49" i="34"/>
  <c r="G49" i="34"/>
  <c r="E49" i="34"/>
  <c r="D49" i="34"/>
  <c r="C49" i="34"/>
  <c r="BF42" i="34"/>
  <c r="I48" i="34"/>
  <c r="G48" i="34"/>
  <c r="E48" i="34"/>
  <c r="D48" i="34"/>
  <c r="C48" i="34"/>
  <c r="BF41" i="34"/>
  <c r="I47" i="34"/>
  <c r="G47" i="34"/>
  <c r="E47" i="34"/>
  <c r="D47" i="34"/>
  <c r="C47" i="34"/>
  <c r="BF40" i="34"/>
  <c r="I46" i="34"/>
  <c r="G46" i="34"/>
  <c r="E46" i="34"/>
  <c r="D46" i="34"/>
  <c r="C46" i="34"/>
  <c r="BF39" i="34"/>
  <c r="BF38" i="34"/>
  <c r="I45" i="34"/>
  <c r="G45" i="34"/>
  <c r="E45" i="34"/>
  <c r="D45" i="34"/>
  <c r="C45" i="34"/>
  <c r="BF37" i="34"/>
  <c r="I5" i="34"/>
  <c r="G5" i="34"/>
  <c r="E5" i="34"/>
  <c r="D5" i="34"/>
  <c r="C5" i="34"/>
  <c r="BF36" i="34"/>
  <c r="BF35" i="34"/>
  <c r="BF34" i="34"/>
  <c r="BF33" i="34"/>
  <c r="BF32" i="34"/>
  <c r="I44" i="34"/>
  <c r="G44" i="34"/>
  <c r="E44" i="34"/>
  <c r="D44" i="34"/>
  <c r="C44" i="34"/>
  <c r="BF31" i="34"/>
  <c r="I43" i="34"/>
  <c r="G43" i="34"/>
  <c r="E43" i="34"/>
  <c r="D43" i="34"/>
  <c r="C43" i="34"/>
  <c r="BF30" i="34"/>
  <c r="I42" i="34"/>
  <c r="G42" i="34"/>
  <c r="E42" i="34"/>
  <c r="D42" i="34"/>
  <c r="C42" i="34"/>
  <c r="BF29" i="34"/>
  <c r="I41" i="34"/>
  <c r="G41" i="34"/>
  <c r="E41" i="34"/>
  <c r="D41" i="34"/>
  <c r="C41" i="34"/>
  <c r="BF28" i="34"/>
  <c r="I40" i="34"/>
  <c r="G40" i="34"/>
  <c r="E40" i="34"/>
  <c r="D40" i="34"/>
  <c r="C40" i="34"/>
  <c r="BF27" i="34"/>
  <c r="I39" i="34"/>
  <c r="G39" i="34"/>
  <c r="E39" i="34"/>
  <c r="D39" i="34"/>
  <c r="C39" i="34"/>
  <c r="BF26" i="34"/>
  <c r="I38" i="34"/>
  <c r="G38" i="34"/>
  <c r="E38" i="34"/>
  <c r="D38" i="34"/>
  <c r="C38" i="34"/>
  <c r="BF25" i="34"/>
  <c r="I37" i="34"/>
  <c r="G37" i="34"/>
  <c r="E37" i="34"/>
  <c r="D37" i="34"/>
  <c r="C37" i="34"/>
  <c r="BF24" i="34"/>
  <c r="I36" i="34"/>
  <c r="G36" i="34"/>
  <c r="E36" i="34"/>
  <c r="D36" i="34"/>
  <c r="C36" i="34"/>
  <c r="BF23" i="34"/>
  <c r="I35" i="34"/>
  <c r="G35" i="34"/>
  <c r="E35" i="34"/>
  <c r="D35" i="34"/>
  <c r="C35" i="34"/>
  <c r="BF22" i="34"/>
  <c r="I34" i="34"/>
  <c r="G34" i="34"/>
  <c r="E34" i="34"/>
  <c r="D34" i="34"/>
  <c r="C34" i="34"/>
  <c r="BF21" i="34"/>
  <c r="I33" i="34"/>
  <c r="G33" i="34"/>
  <c r="D33" i="34"/>
  <c r="F33" i="34" s="1"/>
  <c r="C33" i="34"/>
  <c r="BF20" i="34"/>
  <c r="I32" i="34"/>
  <c r="G32" i="34"/>
  <c r="E32" i="34"/>
  <c r="D32" i="34"/>
  <c r="C32" i="34"/>
  <c r="BF19" i="34"/>
  <c r="I31" i="34"/>
  <c r="G31" i="34"/>
  <c r="E31" i="34"/>
  <c r="D31" i="34"/>
  <c r="C31" i="34"/>
  <c r="BF18" i="34"/>
  <c r="I30" i="34"/>
  <c r="G30" i="34"/>
  <c r="E30" i="34"/>
  <c r="D30" i="34"/>
  <c r="C30" i="34"/>
  <c r="BF17" i="34"/>
  <c r="I29" i="34"/>
  <c r="G29" i="34"/>
  <c r="E29" i="34"/>
  <c r="D29" i="34"/>
  <c r="C29" i="34"/>
  <c r="BF16" i="34"/>
  <c r="I28" i="34"/>
  <c r="G28" i="34"/>
  <c r="E28" i="34"/>
  <c r="D28" i="34"/>
  <c r="C28" i="34"/>
  <c r="I27" i="34"/>
  <c r="G27" i="34"/>
  <c r="E27" i="34"/>
  <c r="D27" i="34"/>
  <c r="C27" i="34"/>
  <c r="BF15" i="34"/>
  <c r="I26" i="34"/>
  <c r="G26" i="34"/>
  <c r="E26" i="34"/>
  <c r="D26" i="34"/>
  <c r="C26" i="34"/>
  <c r="BF14" i="34"/>
  <c r="I25" i="34"/>
  <c r="G25" i="34"/>
  <c r="E25" i="34"/>
  <c r="D25" i="34"/>
  <c r="C25" i="34"/>
  <c r="BF13" i="34"/>
  <c r="I24" i="34"/>
  <c r="G24" i="34"/>
  <c r="E24" i="34"/>
  <c r="D24" i="34"/>
  <c r="C24" i="34"/>
  <c r="I23" i="34"/>
  <c r="G23" i="34"/>
  <c r="E23" i="34"/>
  <c r="D23" i="34"/>
  <c r="C23" i="34"/>
  <c r="BF12" i="34"/>
  <c r="I22" i="34"/>
  <c r="G22" i="34"/>
  <c r="E22" i="34"/>
  <c r="D22" i="34"/>
  <c r="C22" i="34"/>
  <c r="I21" i="34"/>
  <c r="G21" i="34"/>
  <c r="E21" i="34"/>
  <c r="D21" i="34"/>
  <c r="C21" i="34"/>
  <c r="BF11" i="34"/>
  <c r="I20" i="34"/>
  <c r="G20" i="34"/>
  <c r="E20" i="34"/>
  <c r="D20" i="34"/>
  <c r="C20" i="34"/>
  <c r="BF10" i="34"/>
  <c r="BF9" i="34"/>
  <c r="BF8" i="34"/>
  <c r="BF7" i="34"/>
  <c r="I19" i="34"/>
  <c r="G19" i="34"/>
  <c r="E19" i="34"/>
  <c r="D19" i="34"/>
  <c r="C19" i="34"/>
  <c r="I18" i="34"/>
  <c r="G18" i="34"/>
  <c r="E18" i="34"/>
  <c r="D18" i="34"/>
  <c r="C18" i="34"/>
  <c r="BF6" i="34"/>
  <c r="I17" i="34"/>
  <c r="G17" i="34"/>
  <c r="E17" i="34"/>
  <c r="D17" i="34"/>
  <c r="C17" i="34"/>
  <c r="BF5" i="34"/>
  <c r="G16" i="34"/>
  <c r="D16" i="34"/>
  <c r="F16" i="34" s="1"/>
  <c r="C16" i="34"/>
  <c r="BD347" i="33"/>
  <c r="BD346" i="33"/>
  <c r="BD345" i="33"/>
  <c r="BD344" i="33"/>
  <c r="BD339" i="33"/>
  <c r="BD337" i="33"/>
  <c r="BD336" i="33"/>
  <c r="BD335" i="33"/>
  <c r="BD334" i="33"/>
  <c r="BD333" i="33"/>
  <c r="BD332" i="33"/>
  <c r="BD331" i="33"/>
  <c r="I331" i="33"/>
  <c r="G331" i="33"/>
  <c r="E331" i="33"/>
  <c r="D331" i="33"/>
  <c r="C331" i="33"/>
  <c r="BD330" i="33"/>
  <c r="I330" i="33"/>
  <c r="G330" i="33"/>
  <c r="E330" i="33"/>
  <c r="D330" i="33"/>
  <c r="C330" i="33"/>
  <c r="BD329" i="33"/>
  <c r="I329" i="33"/>
  <c r="G329" i="33"/>
  <c r="E329" i="33"/>
  <c r="D329" i="33"/>
  <c r="C329" i="33"/>
  <c r="BD328" i="33"/>
  <c r="I328" i="33"/>
  <c r="G328" i="33"/>
  <c r="E328" i="33"/>
  <c r="D328" i="33"/>
  <c r="C328" i="33"/>
  <c r="BD327" i="33"/>
  <c r="I327" i="33"/>
  <c r="G327" i="33"/>
  <c r="E327" i="33"/>
  <c r="D327" i="33"/>
  <c r="C327" i="33"/>
  <c r="BD326" i="33"/>
  <c r="I326" i="33"/>
  <c r="G326" i="33"/>
  <c r="E326" i="33"/>
  <c r="D326" i="33"/>
  <c r="C326" i="33"/>
  <c r="BD325" i="33"/>
  <c r="I325" i="33"/>
  <c r="G325" i="33"/>
  <c r="E325" i="33"/>
  <c r="D325" i="33"/>
  <c r="C325" i="33"/>
  <c r="BD324" i="33"/>
  <c r="I324" i="33"/>
  <c r="G324" i="33"/>
  <c r="E324" i="33"/>
  <c r="D324" i="33"/>
  <c r="C324" i="33"/>
  <c r="BD323" i="33"/>
  <c r="I323" i="33"/>
  <c r="G323" i="33"/>
  <c r="E323" i="33"/>
  <c r="D323" i="33"/>
  <c r="C323" i="33"/>
  <c r="BD322" i="33"/>
  <c r="I322" i="33"/>
  <c r="G322" i="33"/>
  <c r="E322" i="33"/>
  <c r="D322" i="33"/>
  <c r="C322" i="33"/>
  <c r="BD321" i="33"/>
  <c r="I321" i="33"/>
  <c r="G321" i="33"/>
  <c r="E321" i="33"/>
  <c r="D321" i="33"/>
  <c r="C321" i="33"/>
  <c r="BD320" i="33"/>
  <c r="I320" i="33"/>
  <c r="G320" i="33"/>
  <c r="E320" i="33"/>
  <c r="D320" i="33"/>
  <c r="C320" i="33"/>
  <c r="BD319" i="33"/>
  <c r="I319" i="33"/>
  <c r="G319" i="33"/>
  <c r="E319" i="33"/>
  <c r="D319" i="33"/>
  <c r="C319" i="33"/>
  <c r="BD318" i="33"/>
  <c r="I318" i="33"/>
  <c r="G318" i="33"/>
  <c r="E318" i="33"/>
  <c r="D318" i="33"/>
  <c r="C318" i="33"/>
  <c r="BD317" i="33"/>
  <c r="I317" i="33"/>
  <c r="G317" i="33"/>
  <c r="E317" i="33"/>
  <c r="D317" i="33"/>
  <c r="C317" i="33"/>
  <c r="BD316" i="33"/>
  <c r="I316" i="33"/>
  <c r="G316" i="33"/>
  <c r="E316" i="33"/>
  <c r="D316" i="33"/>
  <c r="C316" i="33"/>
  <c r="BD315" i="33"/>
  <c r="I315" i="33"/>
  <c r="G315" i="33"/>
  <c r="E315" i="33"/>
  <c r="D315" i="33"/>
  <c r="C315" i="33"/>
  <c r="BD314" i="33"/>
  <c r="I314" i="33"/>
  <c r="G314" i="33"/>
  <c r="E314" i="33"/>
  <c r="D314" i="33"/>
  <c r="C314" i="33"/>
  <c r="BD313" i="33"/>
  <c r="I313" i="33"/>
  <c r="G313" i="33"/>
  <c r="E313" i="33"/>
  <c r="D313" i="33"/>
  <c r="C313" i="33"/>
  <c r="BD312" i="33"/>
  <c r="I312" i="33"/>
  <c r="G312" i="33"/>
  <c r="E312" i="33"/>
  <c r="D312" i="33"/>
  <c r="C312" i="33"/>
  <c r="BD311" i="33"/>
  <c r="I311" i="33"/>
  <c r="G311" i="33"/>
  <c r="E311" i="33"/>
  <c r="D311" i="33"/>
  <c r="C311" i="33"/>
  <c r="BD310" i="33"/>
  <c r="I310" i="33"/>
  <c r="G310" i="33"/>
  <c r="E310" i="33"/>
  <c r="D310" i="33"/>
  <c r="C310" i="33"/>
  <c r="BD309" i="33"/>
  <c r="I309" i="33"/>
  <c r="G309" i="33"/>
  <c r="E309" i="33"/>
  <c r="D309" i="33"/>
  <c r="C309" i="33"/>
  <c r="BD308" i="33"/>
  <c r="I308" i="33"/>
  <c r="G308" i="33"/>
  <c r="E308" i="33"/>
  <c r="D308" i="33"/>
  <c r="C308" i="33"/>
  <c r="BD307" i="33"/>
  <c r="I307" i="33"/>
  <c r="G307" i="33"/>
  <c r="E307" i="33"/>
  <c r="D307" i="33"/>
  <c r="C307" i="33"/>
  <c r="BD306" i="33"/>
  <c r="I306" i="33"/>
  <c r="G306" i="33"/>
  <c r="E306" i="33"/>
  <c r="D306" i="33"/>
  <c r="C306" i="33"/>
  <c r="BD305" i="33"/>
  <c r="I305" i="33"/>
  <c r="G305" i="33"/>
  <c r="E305" i="33"/>
  <c r="D305" i="33"/>
  <c r="C305" i="33"/>
  <c r="BD304" i="33"/>
  <c r="I304" i="33"/>
  <c r="G304" i="33"/>
  <c r="E304" i="33"/>
  <c r="D304" i="33"/>
  <c r="C304" i="33"/>
  <c r="BD303" i="33"/>
  <c r="I303" i="33"/>
  <c r="G303" i="33"/>
  <c r="E303" i="33"/>
  <c r="D303" i="33"/>
  <c r="C303" i="33"/>
  <c r="BD302" i="33"/>
  <c r="I302" i="33"/>
  <c r="G302" i="33"/>
  <c r="E302" i="33"/>
  <c r="D302" i="33"/>
  <c r="C302" i="33"/>
  <c r="BD301" i="33"/>
  <c r="I301" i="33"/>
  <c r="G301" i="33"/>
  <c r="E301" i="33"/>
  <c r="D301" i="33"/>
  <c r="C301" i="33"/>
  <c r="BD300" i="33"/>
  <c r="I300" i="33"/>
  <c r="G300" i="33"/>
  <c r="E300" i="33"/>
  <c r="D300" i="33"/>
  <c r="C300" i="33"/>
  <c r="BD299" i="33"/>
  <c r="I299" i="33"/>
  <c r="G299" i="33"/>
  <c r="E299" i="33"/>
  <c r="D299" i="33"/>
  <c r="C299" i="33"/>
  <c r="BD298" i="33"/>
  <c r="I298" i="33"/>
  <c r="G298" i="33"/>
  <c r="E298" i="33"/>
  <c r="D298" i="33"/>
  <c r="C298" i="33"/>
  <c r="BD297" i="33"/>
  <c r="I297" i="33"/>
  <c r="G297" i="33"/>
  <c r="E297" i="33"/>
  <c r="D297" i="33"/>
  <c r="C297" i="33"/>
  <c r="BD296" i="33"/>
  <c r="I296" i="33"/>
  <c r="G296" i="33"/>
  <c r="E296" i="33"/>
  <c r="D296" i="33"/>
  <c r="C296" i="33"/>
  <c r="BD295" i="33"/>
  <c r="G295" i="33"/>
  <c r="E295" i="33"/>
  <c r="D295" i="33"/>
  <c r="F295" i="33" s="1"/>
  <c r="C295" i="33"/>
  <c r="BD294" i="33"/>
  <c r="BD293" i="33"/>
  <c r="I294" i="33"/>
  <c r="G294" i="33"/>
  <c r="E294" i="33"/>
  <c r="D294" i="33"/>
  <c r="C294" i="33"/>
  <c r="BD292" i="33"/>
  <c r="I293" i="33"/>
  <c r="G293" i="33"/>
  <c r="E293" i="33"/>
  <c r="D293" i="33"/>
  <c r="C293" i="33"/>
  <c r="BD291" i="33"/>
  <c r="I292" i="33"/>
  <c r="G292" i="33"/>
  <c r="E292" i="33"/>
  <c r="D292" i="33"/>
  <c r="C292" i="33"/>
  <c r="BD290" i="33"/>
  <c r="BD289" i="33"/>
  <c r="BD288" i="33"/>
  <c r="BD287" i="33"/>
  <c r="I291" i="33"/>
  <c r="E291" i="33"/>
  <c r="D291" i="33"/>
  <c r="C291" i="33"/>
  <c r="BD286" i="33"/>
  <c r="I290" i="33"/>
  <c r="E290" i="33"/>
  <c r="D290" i="33"/>
  <c r="C290" i="33"/>
  <c r="BD285" i="33"/>
  <c r="I289" i="33"/>
  <c r="E289" i="33"/>
  <c r="D289" i="33"/>
  <c r="C289" i="33"/>
  <c r="BD284" i="33"/>
  <c r="I288" i="33"/>
  <c r="E288" i="33"/>
  <c r="D288" i="33"/>
  <c r="C288" i="33"/>
  <c r="BD283" i="33"/>
  <c r="I287" i="33"/>
  <c r="E287" i="33"/>
  <c r="D287" i="33"/>
  <c r="C287" i="33"/>
  <c r="BD282" i="33"/>
  <c r="I286" i="33"/>
  <c r="E286" i="33"/>
  <c r="D286" i="33"/>
  <c r="C286" i="33"/>
  <c r="BD281" i="33"/>
  <c r="G15" i="33"/>
  <c r="E15" i="33"/>
  <c r="D15" i="33"/>
  <c r="C15" i="33"/>
  <c r="BD280" i="33"/>
  <c r="I285" i="33"/>
  <c r="G285" i="33"/>
  <c r="E285" i="33"/>
  <c r="D285" i="33"/>
  <c r="C285" i="33"/>
  <c r="BD279" i="33"/>
  <c r="I284" i="33"/>
  <c r="G284" i="33"/>
  <c r="E284" i="33"/>
  <c r="D284" i="33"/>
  <c r="C284" i="33"/>
  <c r="BD278" i="33"/>
  <c r="I283" i="33"/>
  <c r="G283" i="33"/>
  <c r="E283" i="33"/>
  <c r="D283" i="33"/>
  <c r="C283" i="33"/>
  <c r="BD277" i="33"/>
  <c r="I282" i="33"/>
  <c r="G282" i="33"/>
  <c r="E282" i="33"/>
  <c r="D282" i="33"/>
  <c r="C282" i="33"/>
  <c r="BD276" i="33"/>
  <c r="I281" i="33"/>
  <c r="G281" i="33"/>
  <c r="E281" i="33"/>
  <c r="D281" i="33"/>
  <c r="C281" i="33"/>
  <c r="BD275" i="33"/>
  <c r="I280" i="33"/>
  <c r="G280" i="33"/>
  <c r="E280" i="33"/>
  <c r="D280" i="33"/>
  <c r="C280" i="33"/>
  <c r="BD274" i="33"/>
  <c r="I279" i="33"/>
  <c r="G279" i="33"/>
  <c r="E279" i="33"/>
  <c r="D279" i="33"/>
  <c r="C279" i="33"/>
  <c r="BD273" i="33"/>
  <c r="I278" i="33"/>
  <c r="G278" i="33"/>
  <c r="E278" i="33"/>
  <c r="D278" i="33"/>
  <c r="C278" i="33"/>
  <c r="BD272" i="33"/>
  <c r="I277" i="33"/>
  <c r="G277" i="33"/>
  <c r="E277" i="33"/>
  <c r="D277" i="33"/>
  <c r="C277" i="33"/>
  <c r="BD271" i="33"/>
  <c r="I276" i="33"/>
  <c r="G276" i="33"/>
  <c r="E276" i="33"/>
  <c r="D276" i="33"/>
  <c r="C276" i="33"/>
  <c r="BD270" i="33"/>
  <c r="I275" i="33"/>
  <c r="G275" i="33"/>
  <c r="E275" i="33"/>
  <c r="D275" i="33"/>
  <c r="C275" i="33"/>
  <c r="BD269" i="33"/>
  <c r="I274" i="33"/>
  <c r="G274" i="33"/>
  <c r="E274" i="33"/>
  <c r="D274" i="33"/>
  <c r="C274" i="33"/>
  <c r="BD268" i="33"/>
  <c r="I273" i="33"/>
  <c r="G273" i="33"/>
  <c r="E273" i="33"/>
  <c r="D273" i="33"/>
  <c r="C273" i="33"/>
  <c r="BD267" i="33"/>
  <c r="I272" i="33"/>
  <c r="G272" i="33"/>
  <c r="E272" i="33"/>
  <c r="D272" i="33"/>
  <c r="C272" i="33"/>
  <c r="BD266" i="33"/>
  <c r="I271" i="33"/>
  <c r="G271" i="33"/>
  <c r="E271" i="33"/>
  <c r="D271" i="33"/>
  <c r="C271" i="33"/>
  <c r="BD265" i="33"/>
  <c r="I270" i="33"/>
  <c r="G270" i="33"/>
  <c r="E270" i="33"/>
  <c r="D270" i="33"/>
  <c r="C270" i="33"/>
  <c r="BD264" i="33"/>
  <c r="I269" i="33"/>
  <c r="G269" i="33"/>
  <c r="E269" i="33"/>
  <c r="D269" i="33"/>
  <c r="C269" i="33"/>
  <c r="BD263" i="33"/>
  <c r="I268" i="33"/>
  <c r="G268" i="33"/>
  <c r="E268" i="33"/>
  <c r="D268" i="33"/>
  <c r="C268" i="33"/>
  <c r="BD262" i="33"/>
  <c r="I267" i="33"/>
  <c r="G267" i="33"/>
  <c r="E267" i="33"/>
  <c r="D267" i="33"/>
  <c r="C267" i="33"/>
  <c r="BD261" i="33"/>
  <c r="I266" i="33"/>
  <c r="G266" i="33"/>
  <c r="E266" i="33"/>
  <c r="D266" i="33"/>
  <c r="C266" i="33"/>
  <c r="BD260" i="33"/>
  <c r="I265" i="33"/>
  <c r="G265" i="33"/>
  <c r="E265" i="33"/>
  <c r="D265" i="33"/>
  <c r="C265" i="33"/>
  <c r="BD259" i="33"/>
  <c r="I264" i="33"/>
  <c r="G264" i="33"/>
  <c r="E264" i="33"/>
  <c r="D264" i="33"/>
  <c r="C264" i="33"/>
  <c r="BD258" i="33"/>
  <c r="I263" i="33"/>
  <c r="G263" i="33"/>
  <c r="E263" i="33"/>
  <c r="D263" i="33"/>
  <c r="C263" i="33"/>
  <c r="BD257" i="33"/>
  <c r="I262" i="33"/>
  <c r="G262" i="33"/>
  <c r="E262" i="33"/>
  <c r="D262" i="33"/>
  <c r="C262" i="33"/>
  <c r="BD256" i="33"/>
  <c r="I261" i="33"/>
  <c r="G261" i="33"/>
  <c r="E261" i="33"/>
  <c r="D261" i="33"/>
  <c r="C261" i="33"/>
  <c r="BD255" i="33"/>
  <c r="I260" i="33"/>
  <c r="G260" i="33"/>
  <c r="E260" i="33"/>
  <c r="D260" i="33"/>
  <c r="C260" i="33"/>
  <c r="BD254" i="33"/>
  <c r="I259" i="33"/>
  <c r="G259" i="33"/>
  <c r="E259" i="33"/>
  <c r="D259" i="33"/>
  <c r="C259" i="33"/>
  <c r="BD253" i="33"/>
  <c r="I258" i="33"/>
  <c r="G258" i="33"/>
  <c r="E258" i="33"/>
  <c r="D258" i="33"/>
  <c r="C258" i="33"/>
  <c r="BD252" i="33"/>
  <c r="I257" i="33"/>
  <c r="G257" i="33"/>
  <c r="E257" i="33"/>
  <c r="D257" i="33"/>
  <c r="C257" i="33"/>
  <c r="BD251" i="33"/>
  <c r="I256" i="33"/>
  <c r="G256" i="33"/>
  <c r="E256" i="33"/>
  <c r="D256" i="33"/>
  <c r="C256" i="33"/>
  <c r="BD250" i="33"/>
  <c r="I11" i="33"/>
  <c r="G11" i="33"/>
  <c r="E11" i="33"/>
  <c r="D11" i="33"/>
  <c r="C11" i="33"/>
  <c r="BD249" i="33"/>
  <c r="I10" i="33"/>
  <c r="G10" i="33"/>
  <c r="E10" i="33"/>
  <c r="D10" i="33"/>
  <c r="C10" i="33"/>
  <c r="BD248" i="33"/>
  <c r="I255" i="33"/>
  <c r="G255" i="33"/>
  <c r="E255" i="33"/>
  <c r="D255" i="33"/>
  <c r="C255" i="33"/>
  <c r="BD247" i="33"/>
  <c r="I9" i="33"/>
  <c r="G9" i="33"/>
  <c r="E9" i="33"/>
  <c r="D9" i="33"/>
  <c r="C9" i="33"/>
  <c r="BD246" i="33"/>
  <c r="I254" i="33"/>
  <c r="G254" i="33"/>
  <c r="E254" i="33"/>
  <c r="D254" i="33"/>
  <c r="C254" i="33"/>
  <c r="BD245" i="33"/>
  <c r="I253" i="33"/>
  <c r="G253" i="33"/>
  <c r="E253" i="33"/>
  <c r="D253" i="33"/>
  <c r="C253" i="33"/>
  <c r="BD244" i="33"/>
  <c r="I252" i="33"/>
  <c r="G252" i="33"/>
  <c r="E252" i="33"/>
  <c r="D252" i="33"/>
  <c r="C252" i="33"/>
  <c r="BD243" i="33"/>
  <c r="I251" i="33"/>
  <c r="G251" i="33"/>
  <c r="E251" i="33"/>
  <c r="D251" i="33"/>
  <c r="C251" i="33"/>
  <c r="BD242" i="33"/>
  <c r="I250" i="33"/>
  <c r="G250" i="33"/>
  <c r="E250" i="33"/>
  <c r="D250" i="33"/>
  <c r="C250" i="33"/>
  <c r="BD241" i="33"/>
  <c r="I249" i="33"/>
  <c r="G249" i="33"/>
  <c r="E249" i="33"/>
  <c r="D249" i="33"/>
  <c r="C249" i="33"/>
  <c r="BD240" i="33"/>
  <c r="I248" i="33"/>
  <c r="G248" i="33"/>
  <c r="E248" i="33"/>
  <c r="D248" i="33"/>
  <c r="C248" i="33"/>
  <c r="BD239" i="33"/>
  <c r="I247" i="33"/>
  <c r="G247" i="33"/>
  <c r="E247" i="33"/>
  <c r="D247" i="33"/>
  <c r="C247" i="33"/>
  <c r="BD238" i="33"/>
  <c r="I246" i="33"/>
  <c r="G246" i="33"/>
  <c r="E246" i="33"/>
  <c r="D246" i="33"/>
  <c r="C246" i="33"/>
  <c r="BD237" i="33"/>
  <c r="I245" i="33"/>
  <c r="G245" i="33"/>
  <c r="E245" i="33"/>
  <c r="D245" i="33"/>
  <c r="C245" i="33"/>
  <c r="BD236" i="33"/>
  <c r="I244" i="33"/>
  <c r="G244" i="33"/>
  <c r="E244" i="33"/>
  <c r="D244" i="33"/>
  <c r="C244" i="33"/>
  <c r="BD235" i="33"/>
  <c r="I243" i="33"/>
  <c r="G243" i="33"/>
  <c r="E243" i="33"/>
  <c r="D243" i="33"/>
  <c r="C243" i="33"/>
  <c r="BD234" i="33"/>
  <c r="I242" i="33"/>
  <c r="G242" i="33"/>
  <c r="E242" i="33"/>
  <c r="D242" i="33"/>
  <c r="C242" i="33"/>
  <c r="BD233" i="33"/>
  <c r="I241" i="33"/>
  <c r="G241" i="33"/>
  <c r="E241" i="33"/>
  <c r="D241" i="33"/>
  <c r="C241" i="33"/>
  <c r="BD232" i="33"/>
  <c r="I240" i="33"/>
  <c r="G240" i="33"/>
  <c r="E240" i="33"/>
  <c r="D240" i="33"/>
  <c r="C240" i="33"/>
  <c r="BD231" i="33"/>
  <c r="I239" i="33"/>
  <c r="G239" i="33"/>
  <c r="E239" i="33"/>
  <c r="D239" i="33"/>
  <c r="C239" i="33"/>
  <c r="BD230" i="33"/>
  <c r="I238" i="33"/>
  <c r="G238" i="33"/>
  <c r="E238" i="33"/>
  <c r="D238" i="33"/>
  <c r="C238" i="33"/>
  <c r="BD229" i="33"/>
  <c r="I237" i="33"/>
  <c r="G237" i="33"/>
  <c r="E237" i="33"/>
  <c r="D237" i="33"/>
  <c r="C237" i="33"/>
  <c r="BD228" i="33"/>
  <c r="I236" i="33"/>
  <c r="G236" i="33"/>
  <c r="E236" i="33"/>
  <c r="D236" i="33"/>
  <c r="C236" i="33"/>
  <c r="BD227" i="33"/>
  <c r="I235" i="33"/>
  <c r="G235" i="33"/>
  <c r="E235" i="33"/>
  <c r="D235" i="33"/>
  <c r="C235" i="33"/>
  <c r="BD226" i="33"/>
  <c r="I234" i="33"/>
  <c r="G234" i="33"/>
  <c r="E234" i="33"/>
  <c r="D234" i="33"/>
  <c r="C234" i="33"/>
  <c r="BD225" i="33"/>
  <c r="I233" i="33"/>
  <c r="G233" i="33"/>
  <c r="E233" i="33"/>
  <c r="D233" i="33"/>
  <c r="C233" i="33"/>
  <c r="BD224" i="33"/>
  <c r="I232" i="33"/>
  <c r="G232" i="33"/>
  <c r="E232" i="33"/>
  <c r="D232" i="33"/>
  <c r="C232" i="33"/>
  <c r="BD223" i="33"/>
  <c r="I231" i="33"/>
  <c r="G231" i="33"/>
  <c r="E231" i="33"/>
  <c r="D231" i="33"/>
  <c r="C231" i="33"/>
  <c r="BD222" i="33"/>
  <c r="I230" i="33"/>
  <c r="G230" i="33"/>
  <c r="E230" i="33"/>
  <c r="D230" i="33"/>
  <c r="C230" i="33"/>
  <c r="BD221" i="33"/>
  <c r="I229" i="33"/>
  <c r="G229" i="33"/>
  <c r="E229" i="33"/>
  <c r="D229" i="33"/>
  <c r="C229" i="33"/>
  <c r="BD220" i="33"/>
  <c r="I228" i="33"/>
  <c r="G228" i="33"/>
  <c r="E228" i="33"/>
  <c r="D228" i="33"/>
  <c r="C228" i="33"/>
  <c r="BD219" i="33"/>
  <c r="I227" i="33"/>
  <c r="G227" i="33"/>
  <c r="E227" i="33"/>
  <c r="D227" i="33"/>
  <c r="C227" i="33"/>
  <c r="BD218" i="33"/>
  <c r="I226" i="33"/>
  <c r="G226" i="33"/>
  <c r="E226" i="33"/>
  <c r="D226" i="33"/>
  <c r="C226" i="33"/>
  <c r="BD217" i="33"/>
  <c r="I225" i="33"/>
  <c r="G225" i="33"/>
  <c r="E225" i="33"/>
  <c r="D225" i="33"/>
  <c r="C225" i="33"/>
  <c r="BD216" i="33"/>
  <c r="I224" i="33"/>
  <c r="G224" i="33"/>
  <c r="E224" i="33"/>
  <c r="D224" i="33"/>
  <c r="C224" i="33"/>
  <c r="BD215" i="33"/>
  <c r="I223" i="33"/>
  <c r="G223" i="33"/>
  <c r="E223" i="33"/>
  <c r="D223" i="33"/>
  <c r="C223" i="33"/>
  <c r="BD214" i="33"/>
  <c r="I222" i="33"/>
  <c r="G222" i="33"/>
  <c r="E222" i="33"/>
  <c r="D222" i="33"/>
  <c r="C222" i="33"/>
  <c r="BD213" i="33"/>
  <c r="I221" i="33"/>
  <c r="G221" i="33"/>
  <c r="E221" i="33"/>
  <c r="D221" i="33"/>
  <c r="C221" i="33"/>
  <c r="BD212" i="33"/>
  <c r="I220" i="33"/>
  <c r="G220" i="33"/>
  <c r="E220" i="33"/>
  <c r="D220" i="33"/>
  <c r="C220" i="33"/>
  <c r="BD211" i="33"/>
  <c r="I219" i="33"/>
  <c r="G219" i="33"/>
  <c r="E219" i="33"/>
  <c r="D219" i="33"/>
  <c r="C219" i="33"/>
  <c r="BD210" i="33"/>
  <c r="I218" i="33"/>
  <c r="G218" i="33"/>
  <c r="E218" i="33"/>
  <c r="D218" i="33"/>
  <c r="C218" i="33"/>
  <c r="BD209" i="33"/>
  <c r="I217" i="33"/>
  <c r="G217" i="33"/>
  <c r="E217" i="33"/>
  <c r="D217" i="33"/>
  <c r="C217" i="33"/>
  <c r="BD208" i="33"/>
  <c r="I216" i="33"/>
  <c r="G216" i="33"/>
  <c r="E216" i="33"/>
  <c r="D216" i="33"/>
  <c r="C216" i="33"/>
  <c r="BD207" i="33"/>
  <c r="I215" i="33"/>
  <c r="G215" i="33"/>
  <c r="E215" i="33"/>
  <c r="D215" i="33"/>
  <c r="C215" i="33"/>
  <c r="BD206" i="33"/>
  <c r="I214" i="33"/>
  <c r="G214" i="33"/>
  <c r="E214" i="33"/>
  <c r="D214" i="33"/>
  <c r="C214" i="33"/>
  <c r="BD205" i="33"/>
  <c r="I213" i="33"/>
  <c r="G213" i="33"/>
  <c r="E213" i="33"/>
  <c r="D213" i="33"/>
  <c r="C213" i="33"/>
  <c r="BD204" i="33"/>
  <c r="I212" i="33"/>
  <c r="G212" i="33"/>
  <c r="E212" i="33"/>
  <c r="D212" i="33"/>
  <c r="C212" i="33"/>
  <c r="BD203" i="33"/>
  <c r="I211" i="33"/>
  <c r="G211" i="33"/>
  <c r="E211" i="33"/>
  <c r="D211" i="33"/>
  <c r="C211" i="33"/>
  <c r="BD202" i="33"/>
  <c r="I210" i="33"/>
  <c r="G210" i="33"/>
  <c r="E210" i="33"/>
  <c r="D210" i="33"/>
  <c r="C210" i="33"/>
  <c r="BD201" i="33"/>
  <c r="I209" i="33"/>
  <c r="G209" i="33"/>
  <c r="E209" i="33"/>
  <c r="D209" i="33"/>
  <c r="C209" i="33"/>
  <c r="BD200" i="33"/>
  <c r="BD199" i="33"/>
  <c r="BD198" i="33"/>
  <c r="I208" i="33"/>
  <c r="G208" i="33"/>
  <c r="E208" i="33"/>
  <c r="D208" i="33"/>
  <c r="C208" i="33"/>
  <c r="BD197" i="33"/>
  <c r="I207" i="33"/>
  <c r="G207" i="33"/>
  <c r="E207" i="33"/>
  <c r="D207" i="33"/>
  <c r="C207" i="33"/>
  <c r="BD196" i="33"/>
  <c r="I206" i="33"/>
  <c r="G206" i="33"/>
  <c r="E206" i="33"/>
  <c r="D206" i="33"/>
  <c r="C206" i="33"/>
  <c r="BD195" i="33"/>
  <c r="I205" i="33"/>
  <c r="G205" i="33"/>
  <c r="E205" i="33"/>
  <c r="D205" i="33"/>
  <c r="C205" i="33"/>
  <c r="BD194" i="33"/>
  <c r="I204" i="33"/>
  <c r="G204" i="33"/>
  <c r="E204" i="33"/>
  <c r="D204" i="33"/>
  <c r="C204" i="33"/>
  <c r="BD193" i="33"/>
  <c r="I203" i="33"/>
  <c r="G203" i="33"/>
  <c r="E203" i="33"/>
  <c r="D203" i="33"/>
  <c r="C203" i="33"/>
  <c r="BD192" i="33"/>
  <c r="I202" i="33"/>
  <c r="G202" i="33"/>
  <c r="E202" i="33"/>
  <c r="D202" i="33"/>
  <c r="C202" i="33"/>
  <c r="BD191" i="33"/>
  <c r="I201" i="33"/>
  <c r="G201" i="33"/>
  <c r="E201" i="33"/>
  <c r="D201" i="33"/>
  <c r="C201" i="33"/>
  <c r="BD190" i="33"/>
  <c r="I200" i="33"/>
  <c r="G200" i="33"/>
  <c r="E200" i="33"/>
  <c r="D200" i="33"/>
  <c r="C200" i="33"/>
  <c r="BD189" i="33"/>
  <c r="I199" i="33"/>
  <c r="G199" i="33"/>
  <c r="E199" i="33"/>
  <c r="D199" i="33"/>
  <c r="C199" i="33"/>
  <c r="BD188" i="33"/>
  <c r="I198" i="33"/>
  <c r="G198" i="33"/>
  <c r="E198" i="33"/>
  <c r="D198" i="33"/>
  <c r="C198" i="33"/>
  <c r="BD187" i="33"/>
  <c r="I197" i="33"/>
  <c r="G197" i="33"/>
  <c r="E197" i="33"/>
  <c r="D197" i="33"/>
  <c r="C197" i="33"/>
  <c r="BD186" i="33"/>
  <c r="I196" i="33"/>
  <c r="G196" i="33"/>
  <c r="E196" i="33"/>
  <c r="D196" i="33"/>
  <c r="C196" i="33"/>
  <c r="BD185" i="33"/>
  <c r="I195" i="33"/>
  <c r="G195" i="33"/>
  <c r="E195" i="33"/>
  <c r="D195" i="33"/>
  <c r="C195" i="33"/>
  <c r="BD184" i="33"/>
  <c r="I194" i="33"/>
  <c r="G194" i="33"/>
  <c r="E194" i="33"/>
  <c r="D194" i="33"/>
  <c r="C194" i="33"/>
  <c r="BD183" i="33"/>
  <c r="I193" i="33"/>
  <c r="G193" i="33"/>
  <c r="E193" i="33"/>
  <c r="D193" i="33"/>
  <c r="C193" i="33"/>
  <c r="BD182" i="33"/>
  <c r="I192" i="33"/>
  <c r="G192" i="33"/>
  <c r="E192" i="33"/>
  <c r="D192" i="33"/>
  <c r="C192" i="33"/>
  <c r="BD181" i="33"/>
  <c r="I191" i="33"/>
  <c r="G191" i="33"/>
  <c r="E191" i="33"/>
  <c r="D191" i="33"/>
  <c r="C191" i="33"/>
  <c r="BD180" i="33"/>
  <c r="I190" i="33"/>
  <c r="G190" i="33"/>
  <c r="E190" i="33"/>
  <c r="D190" i="33"/>
  <c r="C190" i="33"/>
  <c r="BD179" i="33"/>
  <c r="I189" i="33"/>
  <c r="G189" i="33"/>
  <c r="E189" i="33"/>
  <c r="D189" i="33"/>
  <c r="C189" i="33"/>
  <c r="BD178" i="33"/>
  <c r="I188" i="33"/>
  <c r="G188" i="33"/>
  <c r="E188" i="33"/>
  <c r="D188" i="33"/>
  <c r="C188" i="33"/>
  <c r="BD177" i="33"/>
  <c r="I187" i="33"/>
  <c r="G187" i="33"/>
  <c r="E187" i="33"/>
  <c r="D187" i="33"/>
  <c r="C187" i="33"/>
  <c r="BD176" i="33"/>
  <c r="I186" i="33"/>
  <c r="G186" i="33"/>
  <c r="E186" i="33"/>
  <c r="D186" i="33"/>
  <c r="C186" i="33"/>
  <c r="BD175" i="33"/>
  <c r="I185" i="33"/>
  <c r="G185" i="33"/>
  <c r="E185" i="33"/>
  <c r="D185" i="33"/>
  <c r="C185" i="33"/>
  <c r="BD174" i="33"/>
  <c r="I184" i="33"/>
  <c r="G184" i="33"/>
  <c r="E184" i="33"/>
  <c r="D184" i="33"/>
  <c r="C184" i="33"/>
  <c r="BD173" i="33"/>
  <c r="I183" i="33"/>
  <c r="G183" i="33"/>
  <c r="E183" i="33"/>
  <c r="D183" i="33"/>
  <c r="C183" i="33"/>
  <c r="BD172" i="33"/>
  <c r="I182" i="33"/>
  <c r="G182" i="33"/>
  <c r="E182" i="33"/>
  <c r="D182" i="33"/>
  <c r="C182" i="33"/>
  <c r="BD171" i="33"/>
  <c r="I181" i="33"/>
  <c r="G181" i="33"/>
  <c r="E181" i="33"/>
  <c r="D181" i="33"/>
  <c r="C181" i="33"/>
  <c r="BD170" i="33"/>
  <c r="I180" i="33"/>
  <c r="G180" i="33"/>
  <c r="E180" i="33"/>
  <c r="D180" i="33"/>
  <c r="C180" i="33"/>
  <c r="BD169" i="33"/>
  <c r="I179" i="33"/>
  <c r="G179" i="33"/>
  <c r="E179" i="33"/>
  <c r="D179" i="33"/>
  <c r="C179" i="33"/>
  <c r="BD168" i="33"/>
  <c r="I178" i="33"/>
  <c r="G178" i="33"/>
  <c r="E178" i="33"/>
  <c r="D178" i="33"/>
  <c r="C178" i="33"/>
  <c r="BD167" i="33"/>
  <c r="I177" i="33"/>
  <c r="G177" i="33"/>
  <c r="E177" i="33"/>
  <c r="D177" i="33"/>
  <c r="C177" i="33"/>
  <c r="BD166" i="33"/>
  <c r="I176" i="33"/>
  <c r="G176" i="33"/>
  <c r="E176" i="33"/>
  <c r="D176" i="33"/>
  <c r="C176" i="33"/>
  <c r="BD165" i="33"/>
  <c r="I175" i="33"/>
  <c r="G175" i="33"/>
  <c r="E175" i="33"/>
  <c r="D175" i="33"/>
  <c r="C175" i="33"/>
  <c r="BD164" i="33"/>
  <c r="I174" i="33"/>
  <c r="G174" i="33"/>
  <c r="E174" i="33"/>
  <c r="D174" i="33"/>
  <c r="C174" i="33"/>
  <c r="BD163" i="33"/>
  <c r="I173" i="33"/>
  <c r="G173" i="33"/>
  <c r="E173" i="33"/>
  <c r="D173" i="33"/>
  <c r="C173" i="33"/>
  <c r="BD162" i="33"/>
  <c r="I172" i="33"/>
  <c r="G172" i="33"/>
  <c r="E172" i="33"/>
  <c r="D172" i="33"/>
  <c r="C172" i="33"/>
  <c r="BD161" i="33"/>
  <c r="I171" i="33"/>
  <c r="G171" i="33"/>
  <c r="E171" i="33"/>
  <c r="D171" i="33"/>
  <c r="C171" i="33"/>
  <c r="BD160" i="33"/>
  <c r="I170" i="33"/>
  <c r="G170" i="33"/>
  <c r="E170" i="33"/>
  <c r="D170" i="33"/>
  <c r="C170" i="33"/>
  <c r="BD159" i="33"/>
  <c r="I169" i="33"/>
  <c r="G169" i="33"/>
  <c r="E169" i="33"/>
  <c r="D169" i="33"/>
  <c r="C169" i="33"/>
  <c r="BD158" i="33"/>
  <c r="I168" i="33"/>
  <c r="G168" i="33"/>
  <c r="E168" i="33"/>
  <c r="D168" i="33"/>
  <c r="C168" i="33"/>
  <c r="BD157" i="33"/>
  <c r="I167" i="33"/>
  <c r="G167" i="33"/>
  <c r="E167" i="33"/>
  <c r="D167" i="33"/>
  <c r="C167" i="33"/>
  <c r="BD156" i="33"/>
  <c r="I166" i="33"/>
  <c r="G166" i="33"/>
  <c r="E166" i="33"/>
  <c r="D166" i="33"/>
  <c r="C166" i="33"/>
  <c r="BD155" i="33"/>
  <c r="I165" i="33"/>
  <c r="G165" i="33"/>
  <c r="E165" i="33"/>
  <c r="D165" i="33"/>
  <c r="C165" i="33"/>
  <c r="BD154" i="33"/>
  <c r="I164" i="33"/>
  <c r="G164" i="33"/>
  <c r="E164" i="33"/>
  <c r="D164" i="33"/>
  <c r="C164" i="33"/>
  <c r="BD153" i="33"/>
  <c r="I163" i="33"/>
  <c r="G163" i="33"/>
  <c r="E163" i="33"/>
  <c r="D163" i="33"/>
  <c r="C163" i="33"/>
  <c r="BD152" i="33"/>
  <c r="I162" i="33"/>
  <c r="G162" i="33"/>
  <c r="E162" i="33"/>
  <c r="D162" i="33"/>
  <c r="C162" i="33"/>
  <c r="BD151" i="33"/>
  <c r="I161" i="33"/>
  <c r="G161" i="33"/>
  <c r="E161" i="33"/>
  <c r="D161" i="33"/>
  <c r="C161" i="33"/>
  <c r="BD150" i="33"/>
  <c r="I160" i="33"/>
  <c r="G160" i="33"/>
  <c r="E160" i="33"/>
  <c r="D160" i="33"/>
  <c r="C160" i="33"/>
  <c r="BD149" i="33"/>
  <c r="I159" i="33"/>
  <c r="G159" i="33"/>
  <c r="E159" i="33"/>
  <c r="D159" i="33"/>
  <c r="C159" i="33"/>
  <c r="BD148" i="33"/>
  <c r="I158" i="33"/>
  <c r="G158" i="33"/>
  <c r="E158" i="33"/>
  <c r="D158" i="33"/>
  <c r="C158" i="33"/>
  <c r="BD147" i="33"/>
  <c r="I157" i="33"/>
  <c r="G157" i="33"/>
  <c r="E157" i="33"/>
  <c r="D157" i="33"/>
  <c r="C157" i="33"/>
  <c r="BD146" i="33"/>
  <c r="I156" i="33"/>
  <c r="G156" i="33"/>
  <c r="E156" i="33"/>
  <c r="D156" i="33"/>
  <c r="C156" i="33"/>
  <c r="BD145" i="33"/>
  <c r="I155" i="33"/>
  <c r="G155" i="33"/>
  <c r="E155" i="33"/>
  <c r="D155" i="33"/>
  <c r="C155" i="33"/>
  <c r="BD144" i="33"/>
  <c r="I154" i="33"/>
  <c r="G154" i="33"/>
  <c r="E154" i="33"/>
  <c r="D154" i="33"/>
  <c r="C154" i="33"/>
  <c r="BD143" i="33"/>
  <c r="I153" i="33"/>
  <c r="G153" i="33"/>
  <c r="E153" i="33"/>
  <c r="D153" i="33"/>
  <c r="C153" i="33"/>
  <c r="BD142" i="33"/>
  <c r="I152" i="33"/>
  <c r="G152" i="33"/>
  <c r="E152" i="33"/>
  <c r="D152" i="33"/>
  <c r="C152" i="33"/>
  <c r="BD141" i="33"/>
  <c r="I151" i="33"/>
  <c r="G151" i="33"/>
  <c r="E151" i="33"/>
  <c r="D151" i="33"/>
  <c r="C151" i="33"/>
  <c r="BD140" i="33"/>
  <c r="I150" i="33"/>
  <c r="G150" i="33"/>
  <c r="E150" i="33"/>
  <c r="D150" i="33"/>
  <c r="C150" i="33"/>
  <c r="BD139" i="33"/>
  <c r="I149" i="33"/>
  <c r="G149" i="33"/>
  <c r="E149" i="33"/>
  <c r="D149" i="33"/>
  <c r="C149" i="33"/>
  <c r="BD138" i="33"/>
  <c r="I148" i="33"/>
  <c r="G148" i="33"/>
  <c r="E148" i="33"/>
  <c r="D148" i="33"/>
  <c r="C148" i="33"/>
  <c r="BD137" i="33"/>
  <c r="I147" i="33"/>
  <c r="G147" i="33"/>
  <c r="E147" i="33"/>
  <c r="D147" i="33"/>
  <c r="C147" i="33"/>
  <c r="BD136" i="33"/>
  <c r="I146" i="33"/>
  <c r="G146" i="33"/>
  <c r="E146" i="33"/>
  <c r="D146" i="33"/>
  <c r="C146" i="33"/>
  <c r="BD135" i="33"/>
  <c r="I145" i="33"/>
  <c r="G145" i="33"/>
  <c r="E145" i="33"/>
  <c r="D145" i="33"/>
  <c r="C145" i="33"/>
  <c r="BD134" i="33"/>
  <c r="I144" i="33"/>
  <c r="G144" i="33"/>
  <c r="E144" i="33"/>
  <c r="D144" i="33"/>
  <c r="C144" i="33"/>
  <c r="BD133" i="33"/>
  <c r="I143" i="33"/>
  <c r="G143" i="33"/>
  <c r="E143" i="33"/>
  <c r="D143" i="33"/>
  <c r="C143" i="33"/>
  <c r="BD132" i="33"/>
  <c r="I142" i="33"/>
  <c r="G142" i="33"/>
  <c r="E142" i="33"/>
  <c r="D142" i="33"/>
  <c r="C142" i="33"/>
  <c r="BD131" i="33"/>
  <c r="I141" i="33"/>
  <c r="G141" i="33"/>
  <c r="E141" i="33"/>
  <c r="D141" i="33"/>
  <c r="C141" i="33"/>
  <c r="BD130" i="33"/>
  <c r="I140" i="33"/>
  <c r="G140" i="33"/>
  <c r="E140" i="33"/>
  <c r="D140" i="33"/>
  <c r="C140" i="33"/>
  <c r="BD129" i="33"/>
  <c r="I139" i="33"/>
  <c r="G139" i="33"/>
  <c r="E139" i="33"/>
  <c r="D139" i="33"/>
  <c r="C139" i="33"/>
  <c r="BD128" i="33"/>
  <c r="I138" i="33"/>
  <c r="G138" i="33"/>
  <c r="E138" i="33"/>
  <c r="D138" i="33"/>
  <c r="C138" i="33"/>
  <c r="BD127" i="33"/>
  <c r="I137" i="33"/>
  <c r="G137" i="33"/>
  <c r="E137" i="33"/>
  <c r="D137" i="33"/>
  <c r="C137" i="33"/>
  <c r="BD126" i="33"/>
  <c r="I136" i="33"/>
  <c r="G136" i="33"/>
  <c r="E136" i="33"/>
  <c r="D136" i="33"/>
  <c r="C136" i="33"/>
  <c r="BD125" i="33"/>
  <c r="I135" i="33"/>
  <c r="G135" i="33"/>
  <c r="E135" i="33"/>
  <c r="D135" i="33"/>
  <c r="C135" i="33"/>
  <c r="BD124" i="33"/>
  <c r="I134" i="33"/>
  <c r="G134" i="33"/>
  <c r="E134" i="33"/>
  <c r="D134" i="33"/>
  <c r="C134" i="33"/>
  <c r="BD123" i="33"/>
  <c r="I133" i="33"/>
  <c r="G133" i="33"/>
  <c r="E133" i="33"/>
  <c r="D133" i="33"/>
  <c r="C133" i="33"/>
  <c r="BD122" i="33"/>
  <c r="I132" i="33"/>
  <c r="G132" i="33"/>
  <c r="E132" i="33"/>
  <c r="D132" i="33"/>
  <c r="C132" i="33"/>
  <c r="BD121" i="33"/>
  <c r="I131" i="33"/>
  <c r="G131" i="33"/>
  <c r="E131" i="33"/>
  <c r="D131" i="33"/>
  <c r="C131" i="33"/>
  <c r="BD120" i="33"/>
  <c r="I130" i="33"/>
  <c r="G130" i="33"/>
  <c r="F130" i="33"/>
  <c r="D130" i="33"/>
  <c r="C130" i="33"/>
  <c r="BD119" i="33"/>
  <c r="I129" i="33"/>
  <c r="G129" i="33"/>
  <c r="E129" i="33"/>
  <c r="D129" i="33"/>
  <c r="C129" i="33"/>
  <c r="BD118" i="33"/>
  <c r="I128" i="33"/>
  <c r="G128" i="33"/>
  <c r="E128" i="33"/>
  <c r="D128" i="33"/>
  <c r="C128" i="33"/>
  <c r="BD117" i="33"/>
  <c r="I127" i="33"/>
  <c r="G127" i="33"/>
  <c r="F127" i="33"/>
  <c r="D127" i="33"/>
  <c r="C127" i="33"/>
  <c r="BD116" i="33"/>
  <c r="I126" i="33"/>
  <c r="G126" i="33"/>
  <c r="E126" i="33"/>
  <c r="D126" i="33"/>
  <c r="C126" i="33"/>
  <c r="BD115" i="33"/>
  <c r="I125" i="33"/>
  <c r="G125" i="33"/>
  <c r="E125" i="33"/>
  <c r="D125" i="33"/>
  <c r="C125" i="33"/>
  <c r="BD114" i="33"/>
  <c r="I124" i="33"/>
  <c r="G124" i="33"/>
  <c r="E124" i="33"/>
  <c r="D124" i="33"/>
  <c r="C124" i="33"/>
  <c r="BD113" i="33"/>
  <c r="I123" i="33"/>
  <c r="G123" i="33"/>
  <c r="E123" i="33"/>
  <c r="D123" i="33"/>
  <c r="C123" i="33"/>
  <c r="BD112" i="33"/>
  <c r="I122" i="33"/>
  <c r="G122" i="33"/>
  <c r="E122" i="33"/>
  <c r="D122" i="33"/>
  <c r="C122" i="33"/>
  <c r="BD111" i="33"/>
  <c r="I121" i="33"/>
  <c r="G121" i="33"/>
  <c r="E121" i="33"/>
  <c r="D121" i="33"/>
  <c r="C121" i="33"/>
  <c r="BD110" i="33"/>
  <c r="I120" i="33"/>
  <c r="G120" i="33"/>
  <c r="E120" i="33"/>
  <c r="D120" i="33"/>
  <c r="C120" i="33"/>
  <c r="BD109" i="33"/>
  <c r="I119" i="33"/>
  <c r="G119" i="33"/>
  <c r="E119" i="33"/>
  <c r="D119" i="33"/>
  <c r="C119" i="33"/>
  <c r="BD108" i="33"/>
  <c r="G118" i="33"/>
  <c r="E118" i="33"/>
  <c r="D118" i="33"/>
  <c r="F118" i="33" s="1"/>
  <c r="C118" i="33"/>
  <c r="BD107" i="33"/>
  <c r="I117" i="33"/>
  <c r="G117" i="33"/>
  <c r="E117" i="33"/>
  <c r="D117" i="33"/>
  <c r="F117" i="33" s="1"/>
  <c r="C117" i="33"/>
  <c r="BD106" i="33"/>
  <c r="I116" i="33"/>
  <c r="G116" i="33"/>
  <c r="E116" i="33"/>
  <c r="D116" i="33"/>
  <c r="F116" i="33" s="1"/>
  <c r="C116" i="33"/>
  <c r="BD105" i="33"/>
  <c r="I115" i="33"/>
  <c r="G115" i="33"/>
  <c r="E115" i="33"/>
  <c r="D115" i="33"/>
  <c r="F115" i="33" s="1"/>
  <c r="C115" i="33"/>
  <c r="BD104" i="33"/>
  <c r="I114" i="33"/>
  <c r="G114" i="33"/>
  <c r="E114" i="33"/>
  <c r="D114" i="33"/>
  <c r="F114" i="33" s="1"/>
  <c r="C114" i="33"/>
  <c r="BD103" i="33"/>
  <c r="I113" i="33"/>
  <c r="G113" i="33"/>
  <c r="E113" i="33"/>
  <c r="D113" i="33"/>
  <c r="F113" i="33" s="1"/>
  <c r="C113" i="33"/>
  <c r="BD102" i="33"/>
  <c r="I112" i="33"/>
  <c r="G112" i="33"/>
  <c r="E112" i="33"/>
  <c r="D112" i="33"/>
  <c r="F112" i="33" s="1"/>
  <c r="C112" i="33"/>
  <c r="BD101" i="33"/>
  <c r="I111" i="33"/>
  <c r="G111" i="33"/>
  <c r="E111" i="33"/>
  <c r="D111" i="33"/>
  <c r="C111" i="33"/>
  <c r="BD100" i="33"/>
  <c r="I110" i="33"/>
  <c r="G110" i="33"/>
  <c r="E110" i="33"/>
  <c r="D110" i="33"/>
  <c r="C110" i="33"/>
  <c r="BD99" i="33"/>
  <c r="I109" i="33"/>
  <c r="G109" i="33"/>
  <c r="E109" i="33"/>
  <c r="D109" i="33"/>
  <c r="F109" i="33" s="1"/>
  <c r="C109" i="33"/>
  <c r="BD98" i="33"/>
  <c r="I108" i="33"/>
  <c r="G108" i="33"/>
  <c r="E108" i="33"/>
  <c r="D108" i="33"/>
  <c r="F108" i="33" s="1"/>
  <c r="C108" i="33"/>
  <c r="BD97" i="33"/>
  <c r="I107" i="33"/>
  <c r="G107" i="33"/>
  <c r="E107" i="33"/>
  <c r="D107" i="33"/>
  <c r="F107" i="33" s="1"/>
  <c r="C107" i="33"/>
  <c r="BD96" i="33"/>
  <c r="I106" i="33"/>
  <c r="G106" i="33"/>
  <c r="E106" i="33"/>
  <c r="D106" i="33"/>
  <c r="F106" i="33" s="1"/>
  <c r="C106" i="33"/>
  <c r="BD95" i="33"/>
  <c r="I105" i="33"/>
  <c r="G105" i="33"/>
  <c r="E105" i="33"/>
  <c r="D105" i="33"/>
  <c r="F105" i="33" s="1"/>
  <c r="C105" i="33"/>
  <c r="BD94" i="33"/>
  <c r="I104" i="33"/>
  <c r="G104" i="33"/>
  <c r="E104" i="33"/>
  <c r="D104" i="33"/>
  <c r="F104" i="33" s="1"/>
  <c r="C104" i="33"/>
  <c r="BD93" i="33"/>
  <c r="I103" i="33"/>
  <c r="G103" i="33"/>
  <c r="E103" i="33"/>
  <c r="D103" i="33"/>
  <c r="F103" i="33" s="1"/>
  <c r="C103" i="33"/>
  <c r="BD92" i="33"/>
  <c r="I102" i="33"/>
  <c r="G102" i="33"/>
  <c r="E102" i="33"/>
  <c r="D102" i="33"/>
  <c r="F102" i="33" s="1"/>
  <c r="C102" i="33"/>
  <c r="BD91" i="33"/>
  <c r="I101" i="33"/>
  <c r="G101" i="33"/>
  <c r="E101" i="33"/>
  <c r="D101" i="33"/>
  <c r="F101" i="33" s="1"/>
  <c r="C101" i="33"/>
  <c r="BD90" i="33"/>
  <c r="I100" i="33"/>
  <c r="G100" i="33"/>
  <c r="E100" i="33"/>
  <c r="D100" i="33"/>
  <c r="F100" i="33" s="1"/>
  <c r="C100" i="33"/>
  <c r="BD89" i="33"/>
  <c r="I99" i="33"/>
  <c r="G99" i="33"/>
  <c r="E99" i="33"/>
  <c r="D99" i="33"/>
  <c r="F99" i="33" s="1"/>
  <c r="C99" i="33"/>
  <c r="BD88" i="33"/>
  <c r="I98" i="33"/>
  <c r="G98" i="33"/>
  <c r="E98" i="33"/>
  <c r="D98" i="33"/>
  <c r="F98" i="33" s="1"/>
  <c r="C98" i="33"/>
  <c r="BD87" i="33"/>
  <c r="I97" i="33"/>
  <c r="G97" i="33"/>
  <c r="E97" i="33"/>
  <c r="D97" i="33"/>
  <c r="F97" i="33" s="1"/>
  <c r="C97" i="33"/>
  <c r="BD86" i="33"/>
  <c r="I96" i="33"/>
  <c r="G96" i="33"/>
  <c r="E96" i="33"/>
  <c r="D96" i="33"/>
  <c r="F96" i="33" s="1"/>
  <c r="C96" i="33"/>
  <c r="BD85" i="33"/>
  <c r="I95" i="33"/>
  <c r="G95" i="33"/>
  <c r="E95" i="33"/>
  <c r="D95" i="33"/>
  <c r="F95" i="33" s="1"/>
  <c r="C95" i="33"/>
  <c r="BD84" i="33"/>
  <c r="I94" i="33"/>
  <c r="G94" i="33"/>
  <c r="E94" i="33"/>
  <c r="D94" i="33"/>
  <c r="F94" i="33" s="1"/>
  <c r="C94" i="33"/>
  <c r="BD83" i="33"/>
  <c r="I93" i="33"/>
  <c r="G93" i="33"/>
  <c r="E93" i="33"/>
  <c r="D93" i="33"/>
  <c r="F93" i="33" s="1"/>
  <c r="C93" i="33"/>
  <c r="BD82" i="33"/>
  <c r="I92" i="33"/>
  <c r="G92" i="33"/>
  <c r="E92" i="33"/>
  <c r="D92" i="33"/>
  <c r="F92" i="33" s="1"/>
  <c r="C92" i="33"/>
  <c r="BD81" i="33"/>
  <c r="I91" i="33"/>
  <c r="G91" i="33"/>
  <c r="E91" i="33"/>
  <c r="D91" i="33"/>
  <c r="F91" i="33" s="1"/>
  <c r="C91" i="33"/>
  <c r="BD80" i="33"/>
  <c r="I90" i="33"/>
  <c r="G90" i="33"/>
  <c r="E90" i="33"/>
  <c r="D90" i="33"/>
  <c r="F90" i="33" s="1"/>
  <c r="C90" i="33"/>
  <c r="BD79" i="33"/>
  <c r="I89" i="33"/>
  <c r="G89" i="33"/>
  <c r="E89" i="33"/>
  <c r="D89" i="33"/>
  <c r="F89" i="33" s="1"/>
  <c r="C89" i="33"/>
  <c r="BD78" i="33"/>
  <c r="I88" i="33"/>
  <c r="G88" i="33"/>
  <c r="E88" i="33"/>
  <c r="D88" i="33"/>
  <c r="F88" i="33" s="1"/>
  <c r="C88" i="33"/>
  <c r="BD77" i="33"/>
  <c r="I87" i="33"/>
  <c r="G87" i="33"/>
  <c r="E87" i="33"/>
  <c r="D87" i="33"/>
  <c r="F87" i="33" s="1"/>
  <c r="C87" i="33"/>
  <c r="BD76" i="33"/>
  <c r="I86" i="33"/>
  <c r="G86" i="33"/>
  <c r="E86" i="33"/>
  <c r="D86" i="33"/>
  <c r="F86" i="33" s="1"/>
  <c r="C86" i="33"/>
  <c r="BD75" i="33"/>
  <c r="I85" i="33"/>
  <c r="G85" i="33"/>
  <c r="E85" i="33"/>
  <c r="D85" i="33"/>
  <c r="C85" i="33"/>
  <c r="BD74" i="33"/>
  <c r="I84" i="33"/>
  <c r="G84" i="33"/>
  <c r="E84" i="33"/>
  <c r="D84" i="33"/>
  <c r="F84" i="33" s="1"/>
  <c r="C84" i="33"/>
  <c r="BD73" i="33"/>
  <c r="I83" i="33"/>
  <c r="G83" i="33"/>
  <c r="E83" i="33"/>
  <c r="D83" i="33"/>
  <c r="F83" i="33" s="1"/>
  <c r="C83" i="33"/>
  <c r="BD72" i="33"/>
  <c r="I82" i="33"/>
  <c r="G82" i="33"/>
  <c r="E82" i="33"/>
  <c r="D82" i="33"/>
  <c r="F82" i="33" s="1"/>
  <c r="C82" i="33"/>
  <c r="BD71" i="33"/>
  <c r="I81" i="33"/>
  <c r="G81" i="33"/>
  <c r="E81" i="33"/>
  <c r="D81" i="33"/>
  <c r="F81" i="33" s="1"/>
  <c r="C81" i="33"/>
  <c r="BD70" i="33"/>
  <c r="I80" i="33"/>
  <c r="G80" i="33"/>
  <c r="E80" i="33"/>
  <c r="D80" i="33"/>
  <c r="F80" i="33" s="1"/>
  <c r="C80" i="33"/>
  <c r="BD69" i="33"/>
  <c r="I79" i="33"/>
  <c r="G79" i="33"/>
  <c r="E79" i="33"/>
  <c r="D79" i="33"/>
  <c r="F79" i="33" s="1"/>
  <c r="C79" i="33"/>
  <c r="BD68" i="33"/>
  <c r="I78" i="33"/>
  <c r="G78" i="33"/>
  <c r="E78" i="33"/>
  <c r="D78" i="33"/>
  <c r="F78" i="33" s="1"/>
  <c r="C78" i="33"/>
  <c r="BD67" i="33"/>
  <c r="I77" i="33"/>
  <c r="G77" i="33"/>
  <c r="E77" i="33"/>
  <c r="D77" i="33"/>
  <c r="F77" i="33" s="1"/>
  <c r="C77" i="33"/>
  <c r="BD66" i="33"/>
  <c r="I76" i="33"/>
  <c r="G76" i="33"/>
  <c r="E76" i="33"/>
  <c r="D76" i="33"/>
  <c r="F76" i="33" s="1"/>
  <c r="C76" i="33"/>
  <c r="BD65" i="33"/>
  <c r="I75" i="33"/>
  <c r="G75" i="33"/>
  <c r="E75" i="33"/>
  <c r="D75" i="33"/>
  <c r="F75" i="33" s="1"/>
  <c r="C75" i="33"/>
  <c r="BD64" i="33"/>
  <c r="I74" i="33"/>
  <c r="G74" i="33"/>
  <c r="E74" i="33"/>
  <c r="D74" i="33"/>
  <c r="F74" i="33" s="1"/>
  <c r="C74" i="33"/>
  <c r="BD63" i="33"/>
  <c r="I73" i="33"/>
  <c r="G73" i="33"/>
  <c r="E73" i="33"/>
  <c r="D73" i="33"/>
  <c r="F73" i="33" s="1"/>
  <c r="C73" i="33"/>
  <c r="BD62" i="33"/>
  <c r="I72" i="33"/>
  <c r="G72" i="33"/>
  <c r="E72" i="33"/>
  <c r="D72" i="33"/>
  <c r="F72" i="33" s="1"/>
  <c r="C72" i="33"/>
  <c r="BD61" i="33"/>
  <c r="I71" i="33"/>
  <c r="G71" i="33"/>
  <c r="E71" i="33"/>
  <c r="D71" i="33"/>
  <c r="F71" i="33" s="1"/>
  <c r="C71" i="33"/>
  <c r="BD60" i="33"/>
  <c r="I70" i="33"/>
  <c r="G70" i="33"/>
  <c r="E70" i="33"/>
  <c r="D70" i="33"/>
  <c r="F70" i="33" s="1"/>
  <c r="C70" i="33"/>
  <c r="BD59" i="33"/>
  <c r="I69" i="33"/>
  <c r="G69" i="33"/>
  <c r="E69" i="33"/>
  <c r="D69" i="33"/>
  <c r="F69" i="33" s="1"/>
  <c r="C69" i="33"/>
  <c r="BD58" i="33"/>
  <c r="I68" i="33"/>
  <c r="G68" i="33"/>
  <c r="E68" i="33"/>
  <c r="D68" i="33"/>
  <c r="F68" i="33" s="1"/>
  <c r="C68" i="33"/>
  <c r="BD57" i="33"/>
  <c r="I67" i="33"/>
  <c r="G67" i="33"/>
  <c r="E67" i="33"/>
  <c r="D67" i="33"/>
  <c r="F67" i="33" s="1"/>
  <c r="C67" i="33"/>
  <c r="BD56" i="33"/>
  <c r="I66" i="33"/>
  <c r="G66" i="33"/>
  <c r="E66" i="33"/>
  <c r="D66" i="33"/>
  <c r="F66" i="33" s="1"/>
  <c r="C66" i="33"/>
  <c r="BD55" i="33"/>
  <c r="I65" i="33"/>
  <c r="G65" i="33"/>
  <c r="E65" i="33"/>
  <c r="D65" i="33"/>
  <c r="F65" i="33" s="1"/>
  <c r="C65" i="33"/>
  <c r="BD54" i="33"/>
  <c r="I64" i="33"/>
  <c r="G64" i="33"/>
  <c r="E64" i="33"/>
  <c r="D64" i="33"/>
  <c r="F64" i="33" s="1"/>
  <c r="C64" i="33"/>
  <c r="BD53" i="33"/>
  <c r="I63" i="33"/>
  <c r="G63" i="33"/>
  <c r="E63" i="33"/>
  <c r="D63" i="33"/>
  <c r="F63" i="33" s="1"/>
  <c r="C63" i="33"/>
  <c r="BD52" i="33"/>
  <c r="I62" i="33"/>
  <c r="G62" i="33"/>
  <c r="E62" i="33"/>
  <c r="D62" i="33"/>
  <c r="F62" i="33" s="1"/>
  <c r="C62" i="33"/>
  <c r="BD51" i="33"/>
  <c r="I61" i="33"/>
  <c r="G61" i="33"/>
  <c r="E61" i="33"/>
  <c r="D61" i="33"/>
  <c r="F61" i="33" s="1"/>
  <c r="C61" i="33"/>
  <c r="BD50" i="33"/>
  <c r="I60" i="33"/>
  <c r="G60" i="33"/>
  <c r="E60" i="33"/>
  <c r="D60" i="33"/>
  <c r="F60" i="33" s="1"/>
  <c r="C60" i="33"/>
  <c r="BD49" i="33"/>
  <c r="I59" i="33"/>
  <c r="G59" i="33"/>
  <c r="E59" i="33"/>
  <c r="D59" i="33"/>
  <c r="F59" i="33" s="1"/>
  <c r="C59" i="33"/>
  <c r="BD48" i="33"/>
  <c r="I58" i="33"/>
  <c r="G58" i="33"/>
  <c r="E58" i="33"/>
  <c r="D58" i="33"/>
  <c r="F58" i="33" s="1"/>
  <c r="C58" i="33"/>
  <c r="BD47" i="33"/>
  <c r="I57" i="33"/>
  <c r="G57" i="33"/>
  <c r="E57" i="33"/>
  <c r="D57" i="33"/>
  <c r="F57" i="33" s="1"/>
  <c r="C57" i="33"/>
  <c r="BD46" i="33"/>
  <c r="I56" i="33"/>
  <c r="G56" i="33"/>
  <c r="E56" i="33"/>
  <c r="D56" i="33"/>
  <c r="F56" i="33" s="1"/>
  <c r="C56" i="33"/>
  <c r="BD45" i="33"/>
  <c r="I55" i="33"/>
  <c r="G55" i="33"/>
  <c r="E55" i="33"/>
  <c r="D55" i="33"/>
  <c r="F55" i="33" s="1"/>
  <c r="C55" i="33"/>
  <c r="BD44" i="33"/>
  <c r="I54" i="33"/>
  <c r="G54" i="33"/>
  <c r="E54" i="33"/>
  <c r="D54" i="33"/>
  <c r="F54" i="33" s="1"/>
  <c r="C54" i="33"/>
  <c r="BD43" i="33"/>
  <c r="I53" i="33"/>
  <c r="G53" i="33"/>
  <c r="E53" i="33"/>
  <c r="D53" i="33"/>
  <c r="F53" i="33" s="1"/>
  <c r="C53" i="33"/>
  <c r="BD42" i="33"/>
  <c r="I52" i="33"/>
  <c r="G52" i="33"/>
  <c r="E52" i="33"/>
  <c r="D52" i="33"/>
  <c r="F52" i="33" s="1"/>
  <c r="C52" i="33"/>
  <c r="BD41" i="33"/>
  <c r="I51" i="33"/>
  <c r="G51" i="33"/>
  <c r="E51" i="33"/>
  <c r="D51" i="33"/>
  <c r="F51" i="33" s="1"/>
  <c r="C51" i="33"/>
  <c r="BD40" i="33"/>
  <c r="I50" i="33"/>
  <c r="G50" i="33"/>
  <c r="E50" i="33"/>
  <c r="D50" i="33"/>
  <c r="F50" i="33" s="1"/>
  <c r="C50" i="33"/>
  <c r="BD39" i="33"/>
  <c r="I7" i="33"/>
  <c r="G7" i="33"/>
  <c r="E7" i="33"/>
  <c r="D7" i="33"/>
  <c r="F7" i="33" s="1"/>
  <c r="C7" i="33"/>
  <c r="BD38" i="33"/>
  <c r="I49" i="33"/>
  <c r="G49" i="33"/>
  <c r="E49" i="33"/>
  <c r="D49" i="33"/>
  <c r="F49" i="33" s="1"/>
  <c r="C49" i="33"/>
  <c r="BD37" i="33"/>
  <c r="I48" i="33"/>
  <c r="G48" i="33"/>
  <c r="E48" i="33"/>
  <c r="D48" i="33"/>
  <c r="F48" i="33" s="1"/>
  <c r="C48" i="33"/>
  <c r="BD36" i="33"/>
  <c r="BD35" i="33"/>
  <c r="I8" i="33"/>
  <c r="G8" i="33"/>
  <c r="E8" i="33"/>
  <c r="D8" i="33"/>
  <c r="C8" i="33"/>
  <c r="BD34" i="33"/>
  <c r="I47" i="33"/>
  <c r="G47" i="33"/>
  <c r="E47" i="33"/>
  <c r="D47" i="33"/>
  <c r="C47" i="33"/>
  <c r="BD33" i="33"/>
  <c r="I46" i="33"/>
  <c r="G46" i="33"/>
  <c r="E46" i="33"/>
  <c r="D46" i="33"/>
  <c r="C46" i="33"/>
  <c r="BD32" i="33"/>
  <c r="I6" i="33"/>
  <c r="G6" i="33"/>
  <c r="E6" i="33"/>
  <c r="D6" i="33"/>
  <c r="C6" i="33"/>
  <c r="BD31" i="33"/>
  <c r="G5" i="33"/>
  <c r="E5" i="33"/>
  <c r="D5" i="33"/>
  <c r="C5" i="33"/>
  <c r="BD30" i="33"/>
  <c r="I45" i="33"/>
  <c r="G45" i="33"/>
  <c r="E45" i="33"/>
  <c r="D45" i="33"/>
  <c r="C45" i="33"/>
  <c r="BD29" i="33"/>
  <c r="I44" i="33"/>
  <c r="G44" i="33"/>
  <c r="E44" i="33"/>
  <c r="D44" i="33"/>
  <c r="C44" i="33"/>
  <c r="BD28" i="33"/>
  <c r="I43" i="33"/>
  <c r="G43" i="33"/>
  <c r="E43" i="33"/>
  <c r="D43" i="33"/>
  <c r="C43" i="33"/>
  <c r="BD27" i="33"/>
  <c r="I42" i="33"/>
  <c r="G42" i="33"/>
  <c r="E42" i="33"/>
  <c r="D42" i="33"/>
  <c r="C42" i="33"/>
  <c r="BD26" i="33"/>
  <c r="I41" i="33"/>
  <c r="G41" i="33"/>
  <c r="E41" i="33"/>
  <c r="D41" i="33"/>
  <c r="C41" i="33"/>
  <c r="BD25" i="33"/>
  <c r="I40" i="33"/>
  <c r="G40" i="33"/>
  <c r="E40" i="33"/>
  <c r="D40" i="33"/>
  <c r="C40" i="33"/>
  <c r="BD24" i="33"/>
  <c r="I39" i="33"/>
  <c r="G39" i="33"/>
  <c r="E39" i="33"/>
  <c r="D39" i="33"/>
  <c r="C39" i="33"/>
  <c r="BD23" i="33"/>
  <c r="I38" i="33"/>
  <c r="G38" i="33"/>
  <c r="D38" i="33"/>
  <c r="F38" i="33" s="1"/>
  <c r="C38" i="33"/>
  <c r="BD22" i="33"/>
  <c r="I37" i="33"/>
  <c r="G37" i="33"/>
  <c r="E37" i="33"/>
  <c r="D37" i="33"/>
  <c r="C37" i="33"/>
  <c r="BD21" i="33"/>
  <c r="I36" i="33"/>
  <c r="G36" i="33"/>
  <c r="E36" i="33"/>
  <c r="D36" i="33"/>
  <c r="C36" i="33"/>
  <c r="BD20" i="33"/>
  <c r="I35" i="33"/>
  <c r="G35" i="33"/>
  <c r="E35" i="33"/>
  <c r="D35" i="33"/>
  <c r="C35" i="33"/>
  <c r="BD19" i="33"/>
  <c r="I34" i="33"/>
  <c r="G34" i="33"/>
  <c r="E34" i="33"/>
  <c r="D34" i="33"/>
  <c r="C34" i="33"/>
  <c r="BD18" i="33"/>
  <c r="I33" i="33"/>
  <c r="G33" i="33"/>
  <c r="E33" i="33"/>
  <c r="D33" i="33"/>
  <c r="C33" i="33"/>
  <c r="BD17" i="33"/>
  <c r="I32" i="33"/>
  <c r="G32" i="33"/>
  <c r="E32" i="33"/>
  <c r="D32" i="33"/>
  <c r="C32" i="33"/>
  <c r="BD16" i="33"/>
  <c r="I31" i="33"/>
  <c r="G31" i="33"/>
  <c r="E31" i="33"/>
  <c r="D31" i="33"/>
  <c r="C31" i="33"/>
  <c r="I30" i="33"/>
  <c r="G30" i="33"/>
  <c r="E30" i="33"/>
  <c r="D30" i="33"/>
  <c r="C30" i="33"/>
  <c r="BD15" i="33"/>
  <c r="I29" i="33"/>
  <c r="G29" i="33"/>
  <c r="E29" i="33"/>
  <c r="D29" i="33"/>
  <c r="C29" i="33"/>
  <c r="I28" i="33"/>
  <c r="G28" i="33"/>
  <c r="E28" i="33"/>
  <c r="D28" i="33"/>
  <c r="C28" i="33"/>
  <c r="I27" i="33"/>
  <c r="G27" i="33"/>
  <c r="E27" i="33"/>
  <c r="D27" i="33"/>
  <c r="C27" i="33"/>
  <c r="I26" i="33"/>
  <c r="G26" i="33"/>
  <c r="E26" i="33"/>
  <c r="D26" i="33"/>
  <c r="C26" i="33"/>
  <c r="I25" i="33"/>
  <c r="G25" i="33"/>
  <c r="E25" i="33"/>
  <c r="D25" i="33"/>
  <c r="C25" i="33"/>
  <c r="I24" i="33"/>
  <c r="G24" i="33"/>
  <c r="E24" i="33"/>
  <c r="D24" i="33"/>
  <c r="C24" i="33"/>
  <c r="BD11" i="33"/>
  <c r="I23" i="33"/>
  <c r="G23" i="33"/>
  <c r="E23" i="33"/>
  <c r="D23" i="33"/>
  <c r="C23" i="33"/>
  <c r="BD10" i="33"/>
  <c r="I22" i="33"/>
  <c r="G22" i="33"/>
  <c r="E22" i="33"/>
  <c r="D22" i="33"/>
  <c r="C22" i="33"/>
  <c r="BD9" i="33"/>
  <c r="I21" i="33"/>
  <c r="G21" i="33"/>
  <c r="E21" i="33"/>
  <c r="D21" i="33"/>
  <c r="C21" i="33"/>
  <c r="I20" i="33"/>
  <c r="G20" i="33"/>
  <c r="E20" i="33"/>
  <c r="D20" i="33"/>
  <c r="C20" i="33"/>
  <c r="BD8" i="33"/>
  <c r="I19" i="33"/>
  <c r="G19" i="33"/>
  <c r="E19" i="33"/>
  <c r="D19" i="33"/>
  <c r="C19" i="33"/>
  <c r="BD7" i="33"/>
  <c r="I18" i="33"/>
  <c r="G18" i="33"/>
  <c r="E18" i="33"/>
  <c r="D18" i="33"/>
  <c r="C18" i="33"/>
  <c r="BD6" i="33"/>
  <c r="I17" i="33"/>
  <c r="G17" i="33"/>
  <c r="E17" i="33"/>
  <c r="D17" i="33"/>
  <c r="C17" i="33"/>
  <c r="BD5" i="33"/>
  <c r="G16" i="33"/>
  <c r="D16" i="33"/>
  <c r="F16" i="33" s="1"/>
  <c r="C16" i="33"/>
  <c r="AS348" i="32"/>
  <c r="AS347" i="32"/>
  <c r="AS346" i="32"/>
  <c r="AS341" i="32"/>
  <c r="AS340" i="32"/>
  <c r="AS339" i="32"/>
  <c r="AS338" i="32"/>
  <c r="AS337" i="32"/>
  <c r="AS336" i="32"/>
  <c r="AS335" i="32"/>
  <c r="AS334" i="32"/>
  <c r="AS333" i="32"/>
  <c r="I333" i="32"/>
  <c r="G333" i="32"/>
  <c r="E333" i="32"/>
  <c r="D333" i="32"/>
  <c r="C333" i="32"/>
  <c r="AS332" i="32"/>
  <c r="I332" i="32"/>
  <c r="G332" i="32"/>
  <c r="E332" i="32"/>
  <c r="D332" i="32"/>
  <c r="C332" i="32"/>
  <c r="AS331" i="32"/>
  <c r="I331" i="32"/>
  <c r="G331" i="32"/>
  <c r="E331" i="32"/>
  <c r="D331" i="32"/>
  <c r="C331" i="32"/>
  <c r="AS330" i="32"/>
  <c r="I330" i="32"/>
  <c r="G330" i="32"/>
  <c r="E330" i="32"/>
  <c r="D330" i="32"/>
  <c r="C330" i="32"/>
  <c r="AS329" i="32"/>
  <c r="I329" i="32"/>
  <c r="G329" i="32"/>
  <c r="E329" i="32"/>
  <c r="D329" i="32"/>
  <c r="C329" i="32"/>
  <c r="AS328" i="32"/>
  <c r="I328" i="32"/>
  <c r="G328" i="32"/>
  <c r="E328" i="32"/>
  <c r="D328" i="32"/>
  <c r="C328" i="32"/>
  <c r="AS327" i="32"/>
  <c r="I327" i="32"/>
  <c r="G327" i="32"/>
  <c r="E327" i="32"/>
  <c r="D327" i="32"/>
  <c r="C327" i="32"/>
  <c r="AS326" i="32"/>
  <c r="I326" i="32"/>
  <c r="G326" i="32"/>
  <c r="E326" i="32"/>
  <c r="D326" i="32"/>
  <c r="C326" i="32"/>
  <c r="AS325" i="32"/>
  <c r="I325" i="32"/>
  <c r="G325" i="32"/>
  <c r="E325" i="32"/>
  <c r="D325" i="32"/>
  <c r="C325" i="32"/>
  <c r="AS324" i="32"/>
  <c r="I324" i="32"/>
  <c r="G324" i="32"/>
  <c r="E324" i="32"/>
  <c r="D324" i="32"/>
  <c r="C324" i="32"/>
  <c r="AS323" i="32"/>
  <c r="I323" i="32"/>
  <c r="G323" i="32"/>
  <c r="E323" i="32"/>
  <c r="D323" i="32"/>
  <c r="C323" i="32"/>
  <c r="AS322" i="32"/>
  <c r="I322" i="32"/>
  <c r="G322" i="32"/>
  <c r="E322" i="32"/>
  <c r="D322" i="32"/>
  <c r="C322" i="32"/>
  <c r="AS321" i="32"/>
  <c r="I321" i="32"/>
  <c r="G321" i="32"/>
  <c r="E321" i="32"/>
  <c r="D321" i="32"/>
  <c r="C321" i="32"/>
  <c r="AS320" i="32"/>
  <c r="I320" i="32"/>
  <c r="G320" i="32"/>
  <c r="E320" i="32"/>
  <c r="D320" i="32"/>
  <c r="C320" i="32"/>
  <c r="AS319" i="32"/>
  <c r="I319" i="32"/>
  <c r="G319" i="32"/>
  <c r="E319" i="32"/>
  <c r="D319" i="32"/>
  <c r="C319" i="32"/>
  <c r="AS318" i="32"/>
  <c r="I318" i="32"/>
  <c r="G318" i="32"/>
  <c r="E318" i="32"/>
  <c r="D318" i="32"/>
  <c r="C318" i="32"/>
  <c r="AS317" i="32"/>
  <c r="I317" i="32"/>
  <c r="G317" i="32"/>
  <c r="E317" i="32"/>
  <c r="D317" i="32"/>
  <c r="C317" i="32"/>
  <c r="AS316" i="32"/>
  <c r="I316" i="32"/>
  <c r="G316" i="32"/>
  <c r="E316" i="32"/>
  <c r="D316" i="32"/>
  <c r="C316" i="32"/>
  <c r="AS315" i="32"/>
  <c r="I315" i="32"/>
  <c r="G315" i="32"/>
  <c r="E315" i="32"/>
  <c r="D315" i="32"/>
  <c r="C315" i="32"/>
  <c r="AS314" i="32"/>
  <c r="I314" i="32"/>
  <c r="G314" i="32"/>
  <c r="E314" i="32"/>
  <c r="D314" i="32"/>
  <c r="C314" i="32"/>
  <c r="AS313" i="32"/>
  <c r="I313" i="32"/>
  <c r="G313" i="32"/>
  <c r="E313" i="32"/>
  <c r="D313" i="32"/>
  <c r="C313" i="32"/>
  <c r="AS312" i="32"/>
  <c r="I312" i="32"/>
  <c r="G312" i="32"/>
  <c r="E312" i="32"/>
  <c r="D312" i="32"/>
  <c r="C312" i="32"/>
  <c r="AS311" i="32"/>
  <c r="I311" i="32"/>
  <c r="G311" i="32"/>
  <c r="E311" i="32"/>
  <c r="D311" i="32"/>
  <c r="C311" i="32"/>
  <c r="AS310" i="32"/>
  <c r="I310" i="32"/>
  <c r="G310" i="32"/>
  <c r="E310" i="32"/>
  <c r="D310" i="32"/>
  <c r="C310" i="32"/>
  <c r="AS309" i="32"/>
  <c r="I309" i="32"/>
  <c r="G309" i="32"/>
  <c r="E309" i="32"/>
  <c r="D309" i="32"/>
  <c r="C309" i="32"/>
  <c r="AS308" i="32"/>
  <c r="I308" i="32"/>
  <c r="G308" i="32"/>
  <c r="E308" i="32"/>
  <c r="D308" i="32"/>
  <c r="C308" i="32"/>
  <c r="AS307" i="32"/>
  <c r="I307" i="32"/>
  <c r="G307" i="32"/>
  <c r="E307" i="32"/>
  <c r="D307" i="32"/>
  <c r="C307" i="32"/>
  <c r="AS306" i="32"/>
  <c r="I306" i="32"/>
  <c r="G306" i="32"/>
  <c r="E306" i="32"/>
  <c r="D306" i="32"/>
  <c r="C306" i="32"/>
  <c r="AS305" i="32"/>
  <c r="I305" i="32"/>
  <c r="G305" i="32"/>
  <c r="E305" i="32"/>
  <c r="D305" i="32"/>
  <c r="C305" i="32"/>
  <c r="AS304" i="32"/>
  <c r="I304" i="32"/>
  <c r="G304" i="32"/>
  <c r="E304" i="32"/>
  <c r="D304" i="32"/>
  <c r="C304" i="32"/>
  <c r="AS303" i="32"/>
  <c r="I303" i="32"/>
  <c r="G303" i="32"/>
  <c r="E303" i="32"/>
  <c r="D303" i="32"/>
  <c r="C303" i="32"/>
  <c r="AS302" i="32"/>
  <c r="I302" i="32"/>
  <c r="G302" i="32"/>
  <c r="E302" i="32"/>
  <c r="D302" i="32"/>
  <c r="C302" i="32"/>
  <c r="AS301" i="32"/>
  <c r="I301" i="32"/>
  <c r="G301" i="32"/>
  <c r="E301" i="32"/>
  <c r="D301" i="32"/>
  <c r="C301" i="32"/>
  <c r="AS300" i="32"/>
  <c r="I300" i="32"/>
  <c r="G300" i="32"/>
  <c r="E300" i="32"/>
  <c r="D300" i="32"/>
  <c r="C300" i="32"/>
  <c r="AS299" i="32"/>
  <c r="I299" i="32"/>
  <c r="G299" i="32"/>
  <c r="E299" i="32"/>
  <c r="D299" i="32"/>
  <c r="C299" i="32"/>
  <c r="AS298" i="32"/>
  <c r="I298" i="32"/>
  <c r="G298" i="32"/>
  <c r="E298" i="32"/>
  <c r="D298" i="32"/>
  <c r="C298" i="32"/>
  <c r="AS297" i="32"/>
  <c r="G297" i="32"/>
  <c r="E297" i="32"/>
  <c r="D297" i="32"/>
  <c r="F297" i="32" s="1"/>
  <c r="C297" i="32"/>
  <c r="AS296" i="32"/>
  <c r="AS295" i="32"/>
  <c r="I296" i="32"/>
  <c r="G296" i="32"/>
  <c r="E296" i="32"/>
  <c r="D296" i="32"/>
  <c r="C296" i="32"/>
  <c r="AS294" i="32"/>
  <c r="I295" i="32"/>
  <c r="G295" i="32"/>
  <c r="E295" i="32"/>
  <c r="D295" i="32"/>
  <c r="C295" i="32"/>
  <c r="AS293" i="32"/>
  <c r="I294" i="32"/>
  <c r="G294" i="32"/>
  <c r="E294" i="32"/>
  <c r="D294" i="32"/>
  <c r="C294" i="32"/>
  <c r="AS292" i="32"/>
  <c r="AS291" i="32"/>
  <c r="AS290" i="32"/>
  <c r="E11" i="32"/>
  <c r="D11" i="32"/>
  <c r="C11" i="32"/>
  <c r="AS289" i="32"/>
  <c r="I293" i="32"/>
  <c r="E293" i="32"/>
  <c r="D293" i="32"/>
  <c r="C293" i="32"/>
  <c r="AS288" i="32"/>
  <c r="I292" i="32"/>
  <c r="E292" i="32"/>
  <c r="D292" i="32"/>
  <c r="C292" i="32"/>
  <c r="AS287" i="32"/>
  <c r="I291" i="32"/>
  <c r="E291" i="32"/>
  <c r="D291" i="32"/>
  <c r="C291" i="32"/>
  <c r="AS286" i="32"/>
  <c r="I290" i="32"/>
  <c r="E290" i="32"/>
  <c r="D290" i="32"/>
  <c r="C290" i="32"/>
  <c r="AS285" i="32"/>
  <c r="I289" i="32"/>
  <c r="E289" i="32"/>
  <c r="D289" i="32"/>
  <c r="C289" i="32"/>
  <c r="AS284" i="32"/>
  <c r="I288" i="32"/>
  <c r="E288" i="32"/>
  <c r="D288" i="32"/>
  <c r="C288" i="32"/>
  <c r="AS283" i="32"/>
  <c r="G14" i="32"/>
  <c r="E14" i="32"/>
  <c r="D14" i="32"/>
  <c r="C14" i="32"/>
  <c r="AS282" i="32"/>
  <c r="I287" i="32"/>
  <c r="G287" i="32"/>
  <c r="E287" i="32"/>
  <c r="D287" i="32"/>
  <c r="C287" i="32"/>
  <c r="AS281" i="32"/>
  <c r="I286" i="32"/>
  <c r="G286" i="32"/>
  <c r="E286" i="32"/>
  <c r="D286" i="32"/>
  <c r="C286" i="32"/>
  <c r="AS280" i="32"/>
  <c r="I285" i="32"/>
  <c r="G285" i="32"/>
  <c r="E285" i="32"/>
  <c r="D285" i="32"/>
  <c r="C285" i="32"/>
  <c r="AS279" i="32"/>
  <c r="I284" i="32"/>
  <c r="G284" i="32"/>
  <c r="E284" i="32"/>
  <c r="D284" i="32"/>
  <c r="C284" i="32"/>
  <c r="AS278" i="32"/>
  <c r="I283" i="32"/>
  <c r="G283" i="32"/>
  <c r="E283" i="32"/>
  <c r="D283" i="32"/>
  <c r="C283" i="32"/>
  <c r="AS277" i="32"/>
  <c r="I282" i="32"/>
  <c r="G282" i="32"/>
  <c r="E282" i="32"/>
  <c r="D282" i="32"/>
  <c r="C282" i="32"/>
  <c r="AS276" i="32"/>
  <c r="I281" i="32"/>
  <c r="G281" i="32"/>
  <c r="E281" i="32"/>
  <c r="D281" i="32"/>
  <c r="C281" i="32"/>
  <c r="AS275" i="32"/>
  <c r="I280" i="32"/>
  <c r="G280" i="32"/>
  <c r="E280" i="32"/>
  <c r="D280" i="32"/>
  <c r="C280" i="32"/>
  <c r="AS274" i="32"/>
  <c r="I279" i="32"/>
  <c r="G279" i="32"/>
  <c r="E279" i="32"/>
  <c r="D279" i="32"/>
  <c r="C279" i="32"/>
  <c r="AS273" i="32"/>
  <c r="I278" i="32"/>
  <c r="G278" i="32"/>
  <c r="E278" i="32"/>
  <c r="D278" i="32"/>
  <c r="C278" i="32"/>
  <c r="AS272" i="32"/>
  <c r="I277" i="32"/>
  <c r="G277" i="32"/>
  <c r="E277" i="32"/>
  <c r="D277" i="32"/>
  <c r="C277" i="32"/>
  <c r="AS271" i="32"/>
  <c r="I276" i="32"/>
  <c r="G276" i="32"/>
  <c r="E276" i="32"/>
  <c r="D276" i="32"/>
  <c r="C276" i="32"/>
  <c r="AS270" i="32"/>
  <c r="I275" i="32"/>
  <c r="G275" i="32"/>
  <c r="E275" i="32"/>
  <c r="D275" i="32"/>
  <c r="C275" i="32"/>
  <c r="AS269" i="32"/>
  <c r="I274" i="32"/>
  <c r="G274" i="32"/>
  <c r="E274" i="32"/>
  <c r="D274" i="32"/>
  <c r="C274" i="32"/>
  <c r="AS268" i="32"/>
  <c r="I273" i="32"/>
  <c r="G273" i="32"/>
  <c r="E273" i="32"/>
  <c r="D273" i="32"/>
  <c r="C273" i="32"/>
  <c r="AS267" i="32"/>
  <c r="I272" i="32"/>
  <c r="G272" i="32"/>
  <c r="E272" i="32"/>
  <c r="D272" i="32"/>
  <c r="C272" i="32"/>
  <c r="AS266" i="32"/>
  <c r="I271" i="32"/>
  <c r="G271" i="32"/>
  <c r="E271" i="32"/>
  <c r="D271" i="32"/>
  <c r="C271" i="32"/>
  <c r="AS265" i="32"/>
  <c r="I270" i="32"/>
  <c r="G270" i="32"/>
  <c r="E270" i="32"/>
  <c r="D270" i="32"/>
  <c r="C270" i="32"/>
  <c r="AS264" i="32"/>
  <c r="I269" i="32"/>
  <c r="G269" i="32"/>
  <c r="E269" i="32"/>
  <c r="D269" i="32"/>
  <c r="C269" i="32"/>
  <c r="AS263" i="32"/>
  <c r="I268" i="32"/>
  <c r="G268" i="32"/>
  <c r="E268" i="32"/>
  <c r="D268" i="32"/>
  <c r="C268" i="32"/>
  <c r="AS262" i="32"/>
  <c r="I267" i="32"/>
  <c r="G267" i="32"/>
  <c r="E267" i="32"/>
  <c r="D267" i="32"/>
  <c r="C267" i="32"/>
  <c r="AS261" i="32"/>
  <c r="I266" i="32"/>
  <c r="G266" i="32"/>
  <c r="E266" i="32"/>
  <c r="D266" i="32"/>
  <c r="C266" i="32"/>
  <c r="AS260" i="32"/>
  <c r="I265" i="32"/>
  <c r="G265" i="32"/>
  <c r="E265" i="32"/>
  <c r="D265" i="32"/>
  <c r="C265" i="32"/>
  <c r="AS259" i="32"/>
  <c r="I264" i="32"/>
  <c r="G264" i="32"/>
  <c r="E264" i="32"/>
  <c r="D264" i="32"/>
  <c r="C264" i="32"/>
  <c r="AS258" i="32"/>
  <c r="I263" i="32"/>
  <c r="G263" i="32"/>
  <c r="E263" i="32"/>
  <c r="D263" i="32"/>
  <c r="C263" i="32"/>
  <c r="AS257" i="32"/>
  <c r="I262" i="32"/>
  <c r="G262" i="32"/>
  <c r="E262" i="32"/>
  <c r="D262" i="32"/>
  <c r="C262" i="32"/>
  <c r="AS256" i="32"/>
  <c r="I261" i="32"/>
  <c r="G261" i="32"/>
  <c r="E261" i="32"/>
  <c r="D261" i="32"/>
  <c r="C261" i="32"/>
  <c r="AS255" i="32"/>
  <c r="I260" i="32"/>
  <c r="G260" i="32"/>
  <c r="E260" i="32"/>
  <c r="D260" i="32"/>
  <c r="C260" i="32"/>
  <c r="AS254" i="32"/>
  <c r="I259" i="32"/>
  <c r="G259" i="32"/>
  <c r="E259" i="32"/>
  <c r="D259" i="32"/>
  <c r="C259" i="32"/>
  <c r="AS253" i="32"/>
  <c r="G7" i="32"/>
  <c r="E7" i="32"/>
  <c r="D7" i="32"/>
  <c r="C7" i="32"/>
  <c r="AS252" i="32"/>
  <c r="I6" i="32"/>
  <c r="G6" i="32"/>
  <c r="E6" i="32"/>
  <c r="D6" i="32"/>
  <c r="C6" i="32"/>
  <c r="AS251" i="32"/>
  <c r="I258" i="32"/>
  <c r="G258" i="32"/>
  <c r="E258" i="32"/>
  <c r="D258" i="32"/>
  <c r="C258" i="32"/>
  <c r="AS250" i="32"/>
  <c r="I257" i="32"/>
  <c r="G257" i="32"/>
  <c r="E257" i="32"/>
  <c r="D257" i="32"/>
  <c r="C257" i="32"/>
  <c r="AS249" i="32"/>
  <c r="I5" i="32"/>
  <c r="G5" i="32"/>
  <c r="E5" i="32"/>
  <c r="D5" i="32"/>
  <c r="C5" i="32"/>
  <c r="AS248" i="32"/>
  <c r="I256" i="32"/>
  <c r="G256" i="32"/>
  <c r="E256" i="32"/>
  <c r="D256" i="32"/>
  <c r="C256" i="32"/>
  <c r="AS247" i="32"/>
  <c r="I255" i="32"/>
  <c r="G255" i="32"/>
  <c r="E255" i="32"/>
  <c r="D255" i="32"/>
  <c r="C255" i="32"/>
  <c r="AS246" i="32"/>
  <c r="I254" i="32"/>
  <c r="G254" i="32"/>
  <c r="E254" i="32"/>
  <c r="D254" i="32"/>
  <c r="C254" i="32"/>
  <c r="AS245" i="32"/>
  <c r="I253" i="32"/>
  <c r="G253" i="32"/>
  <c r="E253" i="32"/>
  <c r="D253" i="32"/>
  <c r="C253" i="32"/>
  <c r="AS244" i="32"/>
  <c r="I252" i="32"/>
  <c r="G252" i="32"/>
  <c r="E252" i="32"/>
  <c r="D252" i="32"/>
  <c r="C252" i="32"/>
  <c r="AS243" i="32"/>
  <c r="I251" i="32"/>
  <c r="G251" i="32"/>
  <c r="E251" i="32"/>
  <c r="D251" i="32"/>
  <c r="C251" i="32"/>
  <c r="AS242" i="32"/>
  <c r="I250" i="32"/>
  <c r="G250" i="32"/>
  <c r="E250" i="32"/>
  <c r="D250" i="32"/>
  <c r="C250" i="32"/>
  <c r="AS241" i="32"/>
  <c r="I249" i="32"/>
  <c r="G249" i="32"/>
  <c r="E249" i="32"/>
  <c r="D249" i="32"/>
  <c r="C249" i="32"/>
  <c r="AS240" i="32"/>
  <c r="I248" i="32"/>
  <c r="G248" i="32"/>
  <c r="E248" i="32"/>
  <c r="D248" i="32"/>
  <c r="C248" i="32"/>
  <c r="AS239" i="32"/>
  <c r="I247" i="32"/>
  <c r="G247" i="32"/>
  <c r="E247" i="32"/>
  <c r="D247" i="32"/>
  <c r="C247" i="32"/>
  <c r="AS238" i="32"/>
  <c r="I246" i="32"/>
  <c r="G246" i="32"/>
  <c r="E246" i="32"/>
  <c r="D246" i="32"/>
  <c r="C246" i="32"/>
  <c r="AS237" i="32"/>
  <c r="I245" i="32"/>
  <c r="G245" i="32"/>
  <c r="E245" i="32"/>
  <c r="D245" i="32"/>
  <c r="C245" i="32"/>
  <c r="AS236" i="32"/>
  <c r="I244" i="32"/>
  <c r="G244" i="32"/>
  <c r="E244" i="32"/>
  <c r="D244" i="32"/>
  <c r="C244" i="32"/>
  <c r="AS235" i="32"/>
  <c r="I243" i="32"/>
  <c r="G243" i="32"/>
  <c r="E243" i="32"/>
  <c r="D243" i="32"/>
  <c r="C243" i="32"/>
  <c r="AS234" i="32"/>
  <c r="I242" i="32"/>
  <c r="G242" i="32"/>
  <c r="E242" i="32"/>
  <c r="D242" i="32"/>
  <c r="C242" i="32"/>
  <c r="AS233" i="32"/>
  <c r="I241" i="32"/>
  <c r="G241" i="32"/>
  <c r="E241" i="32"/>
  <c r="D241" i="32"/>
  <c r="C241" i="32"/>
  <c r="AS232" i="32"/>
  <c r="I240" i="32"/>
  <c r="G240" i="32"/>
  <c r="E240" i="32"/>
  <c r="D240" i="32"/>
  <c r="C240" i="32"/>
  <c r="AS231" i="32"/>
  <c r="I239" i="32"/>
  <c r="G239" i="32"/>
  <c r="E239" i="32"/>
  <c r="D239" i="32"/>
  <c r="C239" i="32"/>
  <c r="AS230" i="32"/>
  <c r="I238" i="32"/>
  <c r="G238" i="32"/>
  <c r="E238" i="32"/>
  <c r="D238" i="32"/>
  <c r="C238" i="32"/>
  <c r="AS229" i="32"/>
  <c r="I237" i="32"/>
  <c r="G237" i="32"/>
  <c r="E237" i="32"/>
  <c r="D237" i="32"/>
  <c r="C237" i="32"/>
  <c r="AS228" i="32"/>
  <c r="I236" i="32"/>
  <c r="G236" i="32"/>
  <c r="E236" i="32"/>
  <c r="D236" i="32"/>
  <c r="C236" i="32"/>
  <c r="AS227" i="32"/>
  <c r="I235" i="32"/>
  <c r="G235" i="32"/>
  <c r="E235" i="32"/>
  <c r="D235" i="32"/>
  <c r="C235" i="32"/>
  <c r="AS226" i="32"/>
  <c r="I234" i="32"/>
  <c r="G234" i="32"/>
  <c r="E234" i="32"/>
  <c r="D234" i="32"/>
  <c r="C234" i="32"/>
  <c r="AS225" i="32"/>
  <c r="I233" i="32"/>
  <c r="G233" i="32"/>
  <c r="E233" i="32"/>
  <c r="D233" i="32"/>
  <c r="C233" i="32"/>
  <c r="AS224" i="32"/>
  <c r="I232" i="32"/>
  <c r="G232" i="32"/>
  <c r="E232" i="32"/>
  <c r="D232" i="32"/>
  <c r="C232" i="32"/>
  <c r="AS223" i="32"/>
  <c r="I231" i="32"/>
  <c r="G231" i="32"/>
  <c r="E231" i="32"/>
  <c r="D231" i="32"/>
  <c r="C231" i="32"/>
  <c r="AS222" i="32"/>
  <c r="I230" i="32"/>
  <c r="G230" i="32"/>
  <c r="E230" i="32"/>
  <c r="D230" i="32"/>
  <c r="C230" i="32"/>
  <c r="AS221" i="32"/>
  <c r="I229" i="32"/>
  <c r="G229" i="32"/>
  <c r="E229" i="32"/>
  <c r="D229" i="32"/>
  <c r="C229" i="32"/>
  <c r="AS220" i="32"/>
  <c r="I228" i="32"/>
  <c r="G228" i="32"/>
  <c r="E228" i="32"/>
  <c r="D228" i="32"/>
  <c r="C228" i="32"/>
  <c r="AS219" i="32"/>
  <c r="I227" i="32"/>
  <c r="G227" i="32"/>
  <c r="E227" i="32"/>
  <c r="D227" i="32"/>
  <c r="C227" i="32"/>
  <c r="AS218" i="32"/>
  <c r="I226" i="32"/>
  <c r="G226" i="32"/>
  <c r="E226" i="32"/>
  <c r="D226" i="32"/>
  <c r="C226" i="32"/>
  <c r="AS217" i="32"/>
  <c r="I225" i="32"/>
  <c r="G225" i="32"/>
  <c r="E225" i="32"/>
  <c r="D225" i="32"/>
  <c r="C225" i="32"/>
  <c r="AS216" i="32"/>
  <c r="I224" i="32"/>
  <c r="G224" i="32"/>
  <c r="E224" i="32"/>
  <c r="D224" i="32"/>
  <c r="C224" i="32"/>
  <c r="AS215" i="32"/>
  <c r="I223" i="32"/>
  <c r="G223" i="32"/>
  <c r="E223" i="32"/>
  <c r="D223" i="32"/>
  <c r="C223" i="32"/>
  <c r="AS214" i="32"/>
  <c r="I222" i="32"/>
  <c r="G222" i="32"/>
  <c r="E222" i="32"/>
  <c r="D222" i="32"/>
  <c r="C222" i="32"/>
  <c r="AS213" i="32"/>
  <c r="I221" i="32"/>
  <c r="G221" i="32"/>
  <c r="E221" i="32"/>
  <c r="D221" i="32"/>
  <c r="C221" i="32"/>
  <c r="AS212" i="32"/>
  <c r="I220" i="32"/>
  <c r="G220" i="32"/>
  <c r="E220" i="32"/>
  <c r="D220" i="32"/>
  <c r="C220" i="32"/>
  <c r="AS211" i="32"/>
  <c r="I219" i="32"/>
  <c r="G219" i="32"/>
  <c r="E219" i="32"/>
  <c r="D219" i="32"/>
  <c r="C219" i="32"/>
  <c r="AS210" i="32"/>
  <c r="I218" i="32"/>
  <c r="G218" i="32"/>
  <c r="E218" i="32"/>
  <c r="D218" i="32"/>
  <c r="C218" i="32"/>
  <c r="AS209" i="32"/>
  <c r="I217" i="32"/>
  <c r="G217" i="32"/>
  <c r="E217" i="32"/>
  <c r="D217" i="32"/>
  <c r="C217" i="32"/>
  <c r="AS208" i="32"/>
  <c r="I216" i="32"/>
  <c r="G216" i="32"/>
  <c r="E216" i="32"/>
  <c r="D216" i="32"/>
  <c r="C216" i="32"/>
  <c r="AS207" i="32"/>
  <c r="G8" i="32"/>
  <c r="E8" i="32"/>
  <c r="D8" i="32"/>
  <c r="C8" i="32"/>
  <c r="AS206" i="32"/>
  <c r="G9" i="32"/>
  <c r="E9" i="32"/>
  <c r="D9" i="32"/>
  <c r="C9" i="32"/>
  <c r="AS205" i="32"/>
  <c r="I215" i="32"/>
  <c r="G215" i="32"/>
  <c r="E215" i="32"/>
  <c r="D215" i="32"/>
  <c r="C215" i="32"/>
  <c r="AS204" i="32"/>
  <c r="I214" i="32"/>
  <c r="G214" i="32"/>
  <c r="E214" i="32"/>
  <c r="D214" i="32"/>
  <c r="C214" i="32"/>
  <c r="AS203" i="32"/>
  <c r="I213" i="32"/>
  <c r="G213" i="32"/>
  <c r="E213" i="32"/>
  <c r="D213" i="32"/>
  <c r="C213" i="32"/>
  <c r="AS202" i="32"/>
  <c r="I212" i="32"/>
  <c r="G212" i="32"/>
  <c r="E212" i="32"/>
  <c r="D212" i="32"/>
  <c r="C212" i="32"/>
  <c r="AS201" i="32"/>
  <c r="I211" i="32"/>
  <c r="G211" i="32"/>
  <c r="E211" i="32"/>
  <c r="D211" i="32"/>
  <c r="C211" i="32"/>
  <c r="AS200" i="32"/>
  <c r="I210" i="32"/>
  <c r="G210" i="32"/>
  <c r="E210" i="32"/>
  <c r="D210" i="32"/>
  <c r="C210" i="32"/>
  <c r="AS199" i="32"/>
  <c r="I209" i="32"/>
  <c r="G209" i="32"/>
  <c r="E209" i="32"/>
  <c r="D209" i="32"/>
  <c r="C209" i="32"/>
  <c r="AS198" i="32"/>
  <c r="I208" i="32"/>
  <c r="G208" i="32"/>
  <c r="E208" i="32"/>
  <c r="D208" i="32"/>
  <c r="C208" i="32"/>
  <c r="AS197" i="32"/>
  <c r="I207" i="32"/>
  <c r="G207" i="32"/>
  <c r="E207" i="32"/>
  <c r="D207" i="32"/>
  <c r="C207" i="32"/>
  <c r="AS196" i="32"/>
  <c r="I206" i="32"/>
  <c r="G206" i="32"/>
  <c r="E206" i="32"/>
  <c r="D206" i="32"/>
  <c r="C206" i="32"/>
  <c r="AS195" i="32"/>
  <c r="I205" i="32"/>
  <c r="G205" i="32"/>
  <c r="E205" i="32"/>
  <c r="D205" i="32"/>
  <c r="C205" i="32"/>
  <c r="AS194" i="32"/>
  <c r="I204" i="32"/>
  <c r="G204" i="32"/>
  <c r="E204" i="32"/>
  <c r="D204" i="32"/>
  <c r="C204" i="32"/>
  <c r="AS193" i="32"/>
  <c r="I203" i="32"/>
  <c r="G203" i="32"/>
  <c r="E203" i="32"/>
  <c r="D203" i="32"/>
  <c r="C203" i="32"/>
  <c r="AS192" i="32"/>
  <c r="AS191" i="32"/>
  <c r="AS190" i="32"/>
  <c r="I202" i="32"/>
  <c r="G202" i="32"/>
  <c r="E202" i="32"/>
  <c r="D202" i="32"/>
  <c r="C202" i="32"/>
  <c r="AS189" i="32"/>
  <c r="I201" i="32"/>
  <c r="G201" i="32"/>
  <c r="E201" i="32"/>
  <c r="D201" i="32"/>
  <c r="C201" i="32"/>
  <c r="AS188" i="32"/>
  <c r="I200" i="32"/>
  <c r="G200" i="32"/>
  <c r="E200" i="32"/>
  <c r="D200" i="32"/>
  <c r="C200" i="32"/>
  <c r="AS187" i="32"/>
  <c r="I199" i="32"/>
  <c r="G199" i="32"/>
  <c r="E199" i="32"/>
  <c r="D199" i="32"/>
  <c r="C199" i="32"/>
  <c r="AS186" i="32"/>
  <c r="I198" i="32"/>
  <c r="G198" i="32"/>
  <c r="E198" i="32"/>
  <c r="D198" i="32"/>
  <c r="C198" i="32"/>
  <c r="AS185" i="32"/>
  <c r="I197" i="32"/>
  <c r="G197" i="32"/>
  <c r="E197" i="32"/>
  <c r="D197" i="32"/>
  <c r="C197" i="32"/>
  <c r="AS184" i="32"/>
  <c r="I196" i="32"/>
  <c r="G196" i="32"/>
  <c r="E196" i="32"/>
  <c r="D196" i="32"/>
  <c r="C196" i="32"/>
  <c r="AS183" i="32"/>
  <c r="I195" i="32"/>
  <c r="G195" i="32"/>
  <c r="E195" i="32"/>
  <c r="D195" i="32"/>
  <c r="C195" i="32"/>
  <c r="AS182" i="32"/>
  <c r="I194" i="32"/>
  <c r="G194" i="32"/>
  <c r="E194" i="32"/>
  <c r="D194" i="32"/>
  <c r="C194" i="32"/>
  <c r="AS181" i="32"/>
  <c r="I193" i="32"/>
  <c r="G193" i="32"/>
  <c r="E193" i="32"/>
  <c r="D193" i="32"/>
  <c r="C193" i="32"/>
  <c r="AS180" i="32"/>
  <c r="I192" i="32"/>
  <c r="G192" i="32"/>
  <c r="E192" i="32"/>
  <c r="D192" i="32"/>
  <c r="C192" i="32"/>
  <c r="AS179" i="32"/>
  <c r="I191" i="32"/>
  <c r="G191" i="32"/>
  <c r="E191" i="32"/>
  <c r="D191" i="32"/>
  <c r="C191" i="32"/>
  <c r="AS178" i="32"/>
  <c r="I190" i="32"/>
  <c r="G190" i="32"/>
  <c r="E190" i="32"/>
  <c r="D190" i="32"/>
  <c r="C190" i="32"/>
  <c r="AS177" i="32"/>
  <c r="I189" i="32"/>
  <c r="G189" i="32"/>
  <c r="E189" i="32"/>
  <c r="D189" i="32"/>
  <c r="C189" i="32"/>
  <c r="AS176" i="32"/>
  <c r="I188" i="32"/>
  <c r="G188" i="32"/>
  <c r="E188" i="32"/>
  <c r="D188" i="32"/>
  <c r="C188" i="32"/>
  <c r="AS175" i="32"/>
  <c r="I187" i="32"/>
  <c r="G187" i="32"/>
  <c r="E187" i="32"/>
  <c r="D187" i="32"/>
  <c r="C187" i="32"/>
  <c r="AS174" i="32"/>
  <c r="I186" i="32"/>
  <c r="G186" i="32"/>
  <c r="E186" i="32"/>
  <c r="D186" i="32"/>
  <c r="C186" i="32"/>
  <c r="AS173" i="32"/>
  <c r="I185" i="32"/>
  <c r="G185" i="32"/>
  <c r="E185" i="32"/>
  <c r="D185" i="32"/>
  <c r="C185" i="32"/>
  <c r="AS172" i="32"/>
  <c r="I184" i="32"/>
  <c r="G184" i="32"/>
  <c r="E184" i="32"/>
  <c r="D184" i="32"/>
  <c r="C184" i="32"/>
  <c r="AS171" i="32"/>
  <c r="I183" i="32"/>
  <c r="G183" i="32"/>
  <c r="E183" i="32"/>
  <c r="D183" i="32"/>
  <c r="C183" i="32"/>
  <c r="AS170" i="32"/>
  <c r="I182" i="32"/>
  <c r="G182" i="32"/>
  <c r="E182" i="32"/>
  <c r="D182" i="32"/>
  <c r="C182" i="32"/>
  <c r="AS169" i="32"/>
  <c r="I181" i="32"/>
  <c r="G181" i="32"/>
  <c r="E181" i="32"/>
  <c r="D181" i="32"/>
  <c r="C181" i="32"/>
  <c r="AS168" i="32"/>
  <c r="I180" i="32"/>
  <c r="G180" i="32"/>
  <c r="E180" i="32"/>
  <c r="D180" i="32"/>
  <c r="C180" i="32"/>
  <c r="AS167" i="32"/>
  <c r="I179" i="32"/>
  <c r="G179" i="32"/>
  <c r="E179" i="32"/>
  <c r="D179" i="32"/>
  <c r="C179" i="32"/>
  <c r="AS166" i="32"/>
  <c r="I178" i="32"/>
  <c r="G178" i="32"/>
  <c r="E178" i="32"/>
  <c r="D178" i="32"/>
  <c r="C178" i="32"/>
  <c r="AS165" i="32"/>
  <c r="I177" i="32"/>
  <c r="G177" i="32"/>
  <c r="E177" i="32"/>
  <c r="D177" i="32"/>
  <c r="C177" i="32"/>
  <c r="AS164" i="32"/>
  <c r="I176" i="32"/>
  <c r="G176" i="32"/>
  <c r="E176" i="32"/>
  <c r="D176" i="32"/>
  <c r="C176" i="32"/>
  <c r="AS163" i="32"/>
  <c r="I175" i="32"/>
  <c r="G175" i="32"/>
  <c r="E175" i="32"/>
  <c r="D175" i="32"/>
  <c r="C175" i="32"/>
  <c r="AS162" i="32"/>
  <c r="I174" i="32"/>
  <c r="G174" i="32"/>
  <c r="E174" i="32"/>
  <c r="D174" i="32"/>
  <c r="C174" i="32"/>
  <c r="AS161" i="32"/>
  <c r="I173" i="32"/>
  <c r="G173" i="32"/>
  <c r="E173" i="32"/>
  <c r="D173" i="32"/>
  <c r="C173" i="32"/>
  <c r="AS160" i="32"/>
  <c r="I172" i="32"/>
  <c r="G172" i="32"/>
  <c r="E172" i="32"/>
  <c r="D172" i="32"/>
  <c r="C172" i="32"/>
  <c r="AS159" i="32"/>
  <c r="I171" i="32"/>
  <c r="G171" i="32"/>
  <c r="E171" i="32"/>
  <c r="D171" i="32"/>
  <c r="C171" i="32"/>
  <c r="AS158" i="32"/>
  <c r="I170" i="32"/>
  <c r="G170" i="32"/>
  <c r="E170" i="32"/>
  <c r="D170" i="32"/>
  <c r="C170" i="32"/>
  <c r="AS157" i="32"/>
  <c r="I169" i="32"/>
  <c r="G169" i="32"/>
  <c r="E169" i="32"/>
  <c r="D169" i="32"/>
  <c r="C169" i="32"/>
  <c r="AS156" i="32"/>
  <c r="I168" i="32"/>
  <c r="G168" i="32"/>
  <c r="E168" i="32"/>
  <c r="D168" i="32"/>
  <c r="C168" i="32"/>
  <c r="AS155" i="32"/>
  <c r="I167" i="32"/>
  <c r="G167" i="32"/>
  <c r="E167" i="32"/>
  <c r="D167" i="32"/>
  <c r="C167" i="32"/>
  <c r="AS154" i="32"/>
  <c r="I166" i="32"/>
  <c r="G166" i="32"/>
  <c r="E166" i="32"/>
  <c r="D166" i="32"/>
  <c r="C166" i="32"/>
  <c r="AS153" i="32"/>
  <c r="I165" i="32"/>
  <c r="G165" i="32"/>
  <c r="E165" i="32"/>
  <c r="D165" i="32"/>
  <c r="C165" i="32"/>
  <c r="AS152" i="32"/>
  <c r="I164" i="32"/>
  <c r="G164" i="32"/>
  <c r="E164" i="32"/>
  <c r="D164" i="32"/>
  <c r="C164" i="32"/>
  <c r="AS151" i="32"/>
  <c r="I163" i="32"/>
  <c r="G163" i="32"/>
  <c r="E163" i="32"/>
  <c r="D163" i="32"/>
  <c r="C163" i="32"/>
  <c r="AS150" i="32"/>
  <c r="I162" i="32"/>
  <c r="G162" i="32"/>
  <c r="E162" i="32"/>
  <c r="D162" i="32"/>
  <c r="C162" i="32"/>
  <c r="AS149" i="32"/>
  <c r="I161" i="32"/>
  <c r="G161" i="32"/>
  <c r="E161" i="32"/>
  <c r="D161" i="32"/>
  <c r="C161" i="32"/>
  <c r="AS148" i="32"/>
  <c r="I160" i="32"/>
  <c r="G160" i="32"/>
  <c r="E160" i="32"/>
  <c r="D160" i="32"/>
  <c r="C160" i="32"/>
  <c r="AS147" i="32"/>
  <c r="I159" i="32"/>
  <c r="G159" i="32"/>
  <c r="E159" i="32"/>
  <c r="D159" i="32"/>
  <c r="C159" i="32"/>
  <c r="AS146" i="32"/>
  <c r="I158" i="32"/>
  <c r="G158" i="32"/>
  <c r="E158" i="32"/>
  <c r="D158" i="32"/>
  <c r="C158" i="32"/>
  <c r="AS145" i="32"/>
  <c r="I157" i="32"/>
  <c r="G157" i="32"/>
  <c r="E157" i="32"/>
  <c r="D157" i="32"/>
  <c r="C157" i="32"/>
  <c r="AS144" i="32"/>
  <c r="I156" i="32"/>
  <c r="G156" i="32"/>
  <c r="E156" i="32"/>
  <c r="D156" i="32"/>
  <c r="C156" i="32"/>
  <c r="AS143" i="32"/>
  <c r="I155" i="32"/>
  <c r="G155" i="32"/>
  <c r="E155" i="32"/>
  <c r="D155" i="32"/>
  <c r="C155" i="32"/>
  <c r="AS142" i="32"/>
  <c r="I154" i="32"/>
  <c r="G154" i="32"/>
  <c r="E154" i="32"/>
  <c r="D154" i="32"/>
  <c r="C154" i="32"/>
  <c r="AS141" i="32"/>
  <c r="I153" i="32"/>
  <c r="G153" i="32"/>
  <c r="E153" i="32"/>
  <c r="D153" i="32"/>
  <c r="C153" i="32"/>
  <c r="AS140" i="32"/>
  <c r="I152" i="32"/>
  <c r="G152" i="32"/>
  <c r="E152" i="32"/>
  <c r="D152" i="32"/>
  <c r="C152" i="32"/>
  <c r="AS139" i="32"/>
  <c r="I151" i="32"/>
  <c r="G151" i="32"/>
  <c r="E151" i="32"/>
  <c r="D151" i="32"/>
  <c r="C151" i="32"/>
  <c r="AS138" i="32"/>
  <c r="I150" i="32"/>
  <c r="G150" i="32"/>
  <c r="E150" i="32"/>
  <c r="D150" i="32"/>
  <c r="C150" i="32"/>
  <c r="AS137" i="32"/>
  <c r="I149" i="32"/>
  <c r="G149" i="32"/>
  <c r="E149" i="32"/>
  <c r="D149" i="32"/>
  <c r="C149" i="32"/>
  <c r="AS136" i="32"/>
  <c r="I148" i="32"/>
  <c r="G148" i="32"/>
  <c r="E148" i="32"/>
  <c r="D148" i="32"/>
  <c r="C148" i="32"/>
  <c r="AS135" i="32"/>
  <c r="I147" i="32"/>
  <c r="G147" i="32"/>
  <c r="E147" i="32"/>
  <c r="D147" i="32"/>
  <c r="C147" i="32"/>
  <c r="AS134" i="32"/>
  <c r="I146" i="32"/>
  <c r="G146" i="32"/>
  <c r="E146" i="32"/>
  <c r="D146" i="32"/>
  <c r="C146" i="32"/>
  <c r="AS133" i="32"/>
  <c r="I145" i="32"/>
  <c r="G145" i="32"/>
  <c r="E145" i="32"/>
  <c r="D145" i="32"/>
  <c r="C145" i="32"/>
  <c r="AS132" i="32"/>
  <c r="I144" i="32"/>
  <c r="G144" i="32"/>
  <c r="E144" i="32"/>
  <c r="D144" i="32"/>
  <c r="C144" i="32"/>
  <c r="AS131" i="32"/>
  <c r="I143" i="32"/>
  <c r="G143" i="32"/>
  <c r="E143" i="32"/>
  <c r="D143" i="32"/>
  <c r="C143" i="32"/>
  <c r="AS130" i="32"/>
  <c r="I142" i="32"/>
  <c r="G142" i="32"/>
  <c r="E142" i="32"/>
  <c r="D142" i="32"/>
  <c r="C142" i="32"/>
  <c r="AS129" i="32"/>
  <c r="I141" i="32"/>
  <c r="G141" i="32"/>
  <c r="E141" i="32"/>
  <c r="D141" i="32"/>
  <c r="C141" i="32"/>
  <c r="AS128" i="32"/>
  <c r="I140" i="32"/>
  <c r="G140" i="32"/>
  <c r="E140" i="32"/>
  <c r="D140" i="32"/>
  <c r="C140" i="32"/>
  <c r="AS127" i="32"/>
  <c r="I139" i="32"/>
  <c r="G139" i="32"/>
  <c r="E139" i="32"/>
  <c r="D139" i="32"/>
  <c r="C139" i="32"/>
  <c r="AS126" i="32"/>
  <c r="I138" i="32"/>
  <c r="G138" i="32"/>
  <c r="E138" i="32"/>
  <c r="D138" i="32"/>
  <c r="C138" i="32"/>
  <c r="AS125" i="32"/>
  <c r="I137" i="32"/>
  <c r="G137" i="32"/>
  <c r="E137" i="32"/>
  <c r="D137" i="32"/>
  <c r="C137" i="32"/>
  <c r="AS124" i="32"/>
  <c r="I136" i="32"/>
  <c r="G136" i="32"/>
  <c r="E136" i="32"/>
  <c r="D136" i="32"/>
  <c r="C136" i="32"/>
  <c r="AS123" i="32"/>
  <c r="I135" i="32"/>
  <c r="G135" i="32"/>
  <c r="E135" i="32"/>
  <c r="D135" i="32"/>
  <c r="C135" i="32"/>
  <c r="AS122" i="32"/>
  <c r="I134" i="32"/>
  <c r="G134" i="32"/>
  <c r="D134" i="32"/>
  <c r="F134" i="32" s="1"/>
  <c r="C134" i="32"/>
  <c r="AS121" i="32"/>
  <c r="I133" i="32"/>
  <c r="G133" i="32"/>
  <c r="E133" i="32"/>
  <c r="D133" i="32"/>
  <c r="F133" i="32" s="1"/>
  <c r="C133" i="32"/>
  <c r="AS120" i="32"/>
  <c r="I132" i="32"/>
  <c r="G132" i="32"/>
  <c r="E132" i="32"/>
  <c r="D132" i="32"/>
  <c r="F132" i="32" s="1"/>
  <c r="C132" i="32"/>
  <c r="AS119" i="32"/>
  <c r="I131" i="32"/>
  <c r="G131" i="32"/>
  <c r="D131" i="32"/>
  <c r="F131" i="32" s="1"/>
  <c r="C131" i="32"/>
  <c r="AS118" i="32"/>
  <c r="I130" i="32"/>
  <c r="G130" i="32"/>
  <c r="E130" i="32"/>
  <c r="D130" i="32"/>
  <c r="C130" i="32"/>
  <c r="AS117" i="32"/>
  <c r="I129" i="32"/>
  <c r="G129" i="32"/>
  <c r="E129" i="32"/>
  <c r="D129" i="32"/>
  <c r="C129" i="32"/>
  <c r="AS116" i="32"/>
  <c r="I128" i="32"/>
  <c r="G128" i="32"/>
  <c r="E128" i="32"/>
  <c r="D128" i="32"/>
  <c r="C128" i="32"/>
  <c r="AS115" i="32"/>
  <c r="I127" i="32"/>
  <c r="G127" i="32"/>
  <c r="E127" i="32"/>
  <c r="D127" i="32"/>
  <c r="C127" i="32"/>
  <c r="AS114" i="32"/>
  <c r="I126" i="32"/>
  <c r="G126" i="32"/>
  <c r="E126" i="32"/>
  <c r="D126" i="32"/>
  <c r="C126" i="32"/>
  <c r="AS113" i="32"/>
  <c r="I125" i="32"/>
  <c r="G125" i="32"/>
  <c r="E125" i="32"/>
  <c r="D125" i="32"/>
  <c r="C125" i="32"/>
  <c r="AS112" i="32"/>
  <c r="I124" i="32"/>
  <c r="G124" i="32"/>
  <c r="E124" i="32"/>
  <c r="D124" i="32"/>
  <c r="C124" i="32"/>
  <c r="AS111" i="32"/>
  <c r="I123" i="32"/>
  <c r="G123" i="32"/>
  <c r="E123" i="32"/>
  <c r="D123" i="32"/>
  <c r="C123" i="32"/>
  <c r="AS110" i="32"/>
  <c r="G122" i="32"/>
  <c r="E122" i="32"/>
  <c r="D122" i="32"/>
  <c r="F122" i="32" s="1"/>
  <c r="C122" i="32"/>
  <c r="AS109" i="32"/>
  <c r="I121" i="32"/>
  <c r="G121" i="32"/>
  <c r="E121" i="32"/>
  <c r="D121" i="32"/>
  <c r="F121" i="32" s="1"/>
  <c r="C121" i="32"/>
  <c r="AS108" i="32"/>
  <c r="I120" i="32"/>
  <c r="G120" i="32"/>
  <c r="E120" i="32"/>
  <c r="D120" i="32"/>
  <c r="F120" i="32" s="1"/>
  <c r="C120" i="32"/>
  <c r="AS107" i="32"/>
  <c r="I119" i="32"/>
  <c r="G119" i="32"/>
  <c r="E119" i="32"/>
  <c r="D119" i="32"/>
  <c r="F119" i="32" s="1"/>
  <c r="C119" i="32"/>
  <c r="AS106" i="32"/>
  <c r="I118" i="32"/>
  <c r="G118" i="32"/>
  <c r="E118" i="32"/>
  <c r="D118" i="32"/>
  <c r="F118" i="32" s="1"/>
  <c r="C118" i="32"/>
  <c r="AS105" i="32"/>
  <c r="I117" i="32"/>
  <c r="G117" i="32"/>
  <c r="E117" i="32"/>
  <c r="D117" i="32"/>
  <c r="F117" i="32" s="1"/>
  <c r="C117" i="32"/>
  <c r="AS104" i="32"/>
  <c r="I116" i="32"/>
  <c r="G116" i="32"/>
  <c r="E116" i="32"/>
  <c r="D116" i="32"/>
  <c r="F116" i="32" s="1"/>
  <c r="C116" i="32"/>
  <c r="AS103" i="32"/>
  <c r="I115" i="32"/>
  <c r="G115" i="32"/>
  <c r="E115" i="32"/>
  <c r="D115" i="32"/>
  <c r="C115" i="32"/>
  <c r="AS102" i="32"/>
  <c r="I114" i="32"/>
  <c r="G114" i="32"/>
  <c r="E114" i="32"/>
  <c r="D114" i="32"/>
  <c r="C114" i="32"/>
  <c r="AS101" i="32"/>
  <c r="I113" i="32"/>
  <c r="G113" i="32"/>
  <c r="E113" i="32"/>
  <c r="D113" i="32"/>
  <c r="F113" i="32" s="1"/>
  <c r="C113" i="32"/>
  <c r="AS100" i="32"/>
  <c r="I112" i="32"/>
  <c r="G112" i="32"/>
  <c r="E112" i="32"/>
  <c r="D112" i="32"/>
  <c r="F112" i="32" s="1"/>
  <c r="C112" i="32"/>
  <c r="AS99" i="32"/>
  <c r="I111" i="32"/>
  <c r="G111" i="32"/>
  <c r="E111" i="32"/>
  <c r="D111" i="32"/>
  <c r="F111" i="32" s="1"/>
  <c r="C111" i="32"/>
  <c r="AS98" i="32"/>
  <c r="I110" i="32"/>
  <c r="G110" i="32"/>
  <c r="E110" i="32"/>
  <c r="D110" i="32"/>
  <c r="F110" i="32" s="1"/>
  <c r="C110" i="32"/>
  <c r="AS97" i="32"/>
  <c r="I109" i="32"/>
  <c r="G109" i="32"/>
  <c r="E109" i="32"/>
  <c r="D109" i="32"/>
  <c r="F109" i="32" s="1"/>
  <c r="C109" i="32"/>
  <c r="AS96" i="32"/>
  <c r="I108" i="32"/>
  <c r="G108" i="32"/>
  <c r="E108" i="32"/>
  <c r="D108" i="32"/>
  <c r="F108" i="32" s="1"/>
  <c r="C108" i="32"/>
  <c r="AS95" i="32"/>
  <c r="I107" i="32"/>
  <c r="G107" i="32"/>
  <c r="E107" i="32"/>
  <c r="D107" i="32"/>
  <c r="F107" i="32" s="1"/>
  <c r="C107" i="32"/>
  <c r="AS94" i="32"/>
  <c r="I106" i="32"/>
  <c r="G106" i="32"/>
  <c r="E106" i="32"/>
  <c r="D106" i="32"/>
  <c r="F106" i="32" s="1"/>
  <c r="C106" i="32"/>
  <c r="AS93" i="32"/>
  <c r="I105" i="32"/>
  <c r="G105" i="32"/>
  <c r="E105" i="32"/>
  <c r="D105" i="32"/>
  <c r="F105" i="32" s="1"/>
  <c r="C105" i="32"/>
  <c r="AS92" i="32"/>
  <c r="I104" i="32"/>
  <c r="G104" i="32"/>
  <c r="E104" i="32"/>
  <c r="D104" i="32"/>
  <c r="F104" i="32" s="1"/>
  <c r="C104" i="32"/>
  <c r="AS91" i="32"/>
  <c r="I103" i="32"/>
  <c r="G103" i="32"/>
  <c r="E103" i="32"/>
  <c r="D103" i="32"/>
  <c r="F103" i="32" s="1"/>
  <c r="C103" i="32"/>
  <c r="AS90" i="32"/>
  <c r="I102" i="32"/>
  <c r="G102" i="32"/>
  <c r="E102" i="32"/>
  <c r="D102" i="32"/>
  <c r="F102" i="32" s="1"/>
  <c r="C102" i="32"/>
  <c r="AS89" i="32"/>
  <c r="I101" i="32"/>
  <c r="G101" i="32"/>
  <c r="E101" i="32"/>
  <c r="D101" i="32"/>
  <c r="F101" i="32" s="1"/>
  <c r="C101" i="32"/>
  <c r="AS88" i="32"/>
  <c r="I100" i="32"/>
  <c r="G100" i="32"/>
  <c r="E100" i="32"/>
  <c r="D100" i="32"/>
  <c r="F100" i="32" s="1"/>
  <c r="C100" i="32"/>
  <c r="AS87" i="32"/>
  <c r="I99" i="32"/>
  <c r="G99" i="32"/>
  <c r="E99" i="32"/>
  <c r="D99" i="32"/>
  <c r="F99" i="32" s="1"/>
  <c r="C99" i="32"/>
  <c r="AS86" i="32"/>
  <c r="I98" i="32"/>
  <c r="G98" i="32"/>
  <c r="E98" i="32"/>
  <c r="D98" i="32"/>
  <c r="F98" i="32" s="1"/>
  <c r="C98" i="32"/>
  <c r="AS85" i="32"/>
  <c r="I97" i="32"/>
  <c r="G97" i="32"/>
  <c r="E97" i="32"/>
  <c r="D97" i="32"/>
  <c r="F97" i="32" s="1"/>
  <c r="C97" i="32"/>
  <c r="AS84" i="32"/>
  <c r="I96" i="32"/>
  <c r="G96" i="32"/>
  <c r="E96" i="32"/>
  <c r="D96" i="32"/>
  <c r="F96" i="32" s="1"/>
  <c r="C96" i="32"/>
  <c r="AS83" i="32"/>
  <c r="I95" i="32"/>
  <c r="G95" i="32"/>
  <c r="E95" i="32"/>
  <c r="D95" i="32"/>
  <c r="F95" i="32" s="1"/>
  <c r="C95" i="32"/>
  <c r="AS82" i="32"/>
  <c r="I94" i="32"/>
  <c r="G94" i="32"/>
  <c r="E94" i="32"/>
  <c r="D94" i="32"/>
  <c r="F94" i="32" s="1"/>
  <c r="C94" i="32"/>
  <c r="AS81" i="32"/>
  <c r="I93" i="32"/>
  <c r="G93" i="32"/>
  <c r="E93" i="32"/>
  <c r="D93" i="32"/>
  <c r="F93" i="32" s="1"/>
  <c r="C93" i="32"/>
  <c r="AS80" i="32"/>
  <c r="I92" i="32"/>
  <c r="G92" i="32"/>
  <c r="E92" i="32"/>
  <c r="D92" i="32"/>
  <c r="F92" i="32" s="1"/>
  <c r="C92" i="32"/>
  <c r="AS79" i="32"/>
  <c r="I91" i="32"/>
  <c r="G91" i="32"/>
  <c r="E91" i="32"/>
  <c r="D91" i="32"/>
  <c r="F91" i="32" s="1"/>
  <c r="C91" i="32"/>
  <c r="AS78" i="32"/>
  <c r="I90" i="32"/>
  <c r="G90" i="32"/>
  <c r="E90" i="32"/>
  <c r="D90" i="32"/>
  <c r="F90" i="32" s="1"/>
  <c r="C90" i="32"/>
  <c r="AS77" i="32"/>
  <c r="I89" i="32"/>
  <c r="G89" i="32"/>
  <c r="E89" i="32"/>
  <c r="D89" i="32"/>
  <c r="C89" i="32"/>
  <c r="AS76" i="32"/>
  <c r="I88" i="32"/>
  <c r="G88" i="32"/>
  <c r="E88" i="32"/>
  <c r="D88" i="32"/>
  <c r="F88" i="32" s="1"/>
  <c r="C88" i="32"/>
  <c r="AS75" i="32"/>
  <c r="I87" i="32"/>
  <c r="G87" i="32"/>
  <c r="E87" i="32"/>
  <c r="D87" i="32"/>
  <c r="F87" i="32" s="1"/>
  <c r="C87" i="32"/>
  <c r="AS74" i="32"/>
  <c r="I86" i="32"/>
  <c r="G86" i="32"/>
  <c r="E86" i="32"/>
  <c r="D86" i="32"/>
  <c r="F86" i="32" s="1"/>
  <c r="C86" i="32"/>
  <c r="AS73" i="32"/>
  <c r="I85" i="32"/>
  <c r="G85" i="32"/>
  <c r="E85" i="32"/>
  <c r="D85" i="32"/>
  <c r="F85" i="32" s="1"/>
  <c r="C85" i="32"/>
  <c r="AS72" i="32"/>
  <c r="I84" i="32"/>
  <c r="G84" i="32"/>
  <c r="E84" i="32"/>
  <c r="D84" i="32"/>
  <c r="F84" i="32" s="1"/>
  <c r="C84" i="32"/>
  <c r="AS71" i="32"/>
  <c r="I83" i="32"/>
  <c r="G83" i="32"/>
  <c r="E83" i="32"/>
  <c r="D83" i="32"/>
  <c r="F83" i="32" s="1"/>
  <c r="C83" i="32"/>
  <c r="AS70" i="32"/>
  <c r="I82" i="32"/>
  <c r="G82" i="32"/>
  <c r="E82" i="32"/>
  <c r="D82" i="32"/>
  <c r="F82" i="32" s="1"/>
  <c r="C82" i="32"/>
  <c r="AS69" i="32"/>
  <c r="I81" i="32"/>
  <c r="G81" i="32"/>
  <c r="E81" i="32"/>
  <c r="D81" i="32"/>
  <c r="F81" i="32" s="1"/>
  <c r="C81" i="32"/>
  <c r="AS68" i="32"/>
  <c r="I80" i="32"/>
  <c r="G80" i="32"/>
  <c r="E80" i="32"/>
  <c r="D80" i="32"/>
  <c r="F80" i="32" s="1"/>
  <c r="C80" i="32"/>
  <c r="AS67" i="32"/>
  <c r="I79" i="32"/>
  <c r="G79" i="32"/>
  <c r="E79" i="32"/>
  <c r="D79" i="32"/>
  <c r="F79" i="32" s="1"/>
  <c r="C79" i="32"/>
  <c r="AS66" i="32"/>
  <c r="I78" i="32"/>
  <c r="G78" i="32"/>
  <c r="E78" i="32"/>
  <c r="D78" i="32"/>
  <c r="F78" i="32" s="1"/>
  <c r="C78" i="32"/>
  <c r="AS65" i="32"/>
  <c r="I77" i="32"/>
  <c r="G77" i="32"/>
  <c r="E77" i="32"/>
  <c r="D77" i="32"/>
  <c r="F77" i="32" s="1"/>
  <c r="C77" i="32"/>
  <c r="AS64" i="32"/>
  <c r="I76" i="32"/>
  <c r="G76" i="32"/>
  <c r="E76" i="32"/>
  <c r="D76" i="32"/>
  <c r="F76" i="32" s="1"/>
  <c r="C76" i="32"/>
  <c r="AS63" i="32"/>
  <c r="I75" i="32"/>
  <c r="G75" i="32"/>
  <c r="E75" i="32"/>
  <c r="D75" i="32"/>
  <c r="F75" i="32" s="1"/>
  <c r="C75" i="32"/>
  <c r="AS62" i="32"/>
  <c r="I74" i="32"/>
  <c r="G74" i="32"/>
  <c r="E74" i="32"/>
  <c r="D74" i="32"/>
  <c r="F74" i="32" s="1"/>
  <c r="C74" i="32"/>
  <c r="AS61" i="32"/>
  <c r="I73" i="32"/>
  <c r="G73" i="32"/>
  <c r="E73" i="32"/>
  <c r="D73" i="32"/>
  <c r="F73" i="32" s="1"/>
  <c r="C73" i="32"/>
  <c r="AS60" i="32"/>
  <c r="I72" i="32"/>
  <c r="G72" i="32"/>
  <c r="E72" i="32"/>
  <c r="D72" i="32"/>
  <c r="F72" i="32" s="1"/>
  <c r="C72" i="32"/>
  <c r="AS59" i="32"/>
  <c r="I71" i="32"/>
  <c r="G71" i="32"/>
  <c r="E71" i="32"/>
  <c r="D71" i="32"/>
  <c r="F71" i="32" s="1"/>
  <c r="C71" i="32"/>
  <c r="AS58" i="32"/>
  <c r="I70" i="32"/>
  <c r="G70" i="32"/>
  <c r="E70" i="32"/>
  <c r="D70" i="32"/>
  <c r="F70" i="32" s="1"/>
  <c r="C70" i="32"/>
  <c r="AS57" i="32"/>
  <c r="I69" i="32"/>
  <c r="G69" i="32"/>
  <c r="E69" i="32"/>
  <c r="D69" i="32"/>
  <c r="F69" i="32" s="1"/>
  <c r="C69" i="32"/>
  <c r="AS56" i="32"/>
  <c r="I68" i="32"/>
  <c r="G68" i="32"/>
  <c r="E68" i="32"/>
  <c r="D68" i="32"/>
  <c r="F68" i="32" s="1"/>
  <c r="C68" i="32"/>
  <c r="AS55" i="32"/>
  <c r="I67" i="32"/>
  <c r="G67" i="32"/>
  <c r="E67" i="32"/>
  <c r="D67" i="32"/>
  <c r="F67" i="32" s="1"/>
  <c r="C67" i="32"/>
  <c r="AS54" i="32"/>
  <c r="I66" i="32"/>
  <c r="G66" i="32"/>
  <c r="E66" i="32"/>
  <c r="D66" i="32"/>
  <c r="F66" i="32" s="1"/>
  <c r="C66" i="32"/>
  <c r="AS53" i="32"/>
  <c r="I65" i="32"/>
  <c r="G65" i="32"/>
  <c r="E65" i="32"/>
  <c r="D65" i="32"/>
  <c r="F65" i="32" s="1"/>
  <c r="C65" i="32"/>
  <c r="AS52" i="32"/>
  <c r="I64" i="32"/>
  <c r="G64" i="32"/>
  <c r="E64" i="32"/>
  <c r="D64" i="32"/>
  <c r="F64" i="32" s="1"/>
  <c r="C64" i="32"/>
  <c r="AS51" i="32"/>
  <c r="I63" i="32"/>
  <c r="G63" i="32"/>
  <c r="E63" i="32"/>
  <c r="D63" i="32"/>
  <c r="F63" i="32" s="1"/>
  <c r="C63" i="32"/>
  <c r="AS50" i="32"/>
  <c r="I62" i="32"/>
  <c r="G62" i="32"/>
  <c r="E62" i="32"/>
  <c r="D62" i="32"/>
  <c r="F62" i="32" s="1"/>
  <c r="C62" i="32"/>
  <c r="AS49" i="32"/>
  <c r="I61" i="32"/>
  <c r="G61" i="32"/>
  <c r="E61" i="32"/>
  <c r="D61" i="32"/>
  <c r="F61" i="32" s="1"/>
  <c r="C61" i="32"/>
  <c r="AS48" i="32"/>
  <c r="I60" i="32"/>
  <c r="G60" i="32"/>
  <c r="E60" i="32"/>
  <c r="D60" i="32"/>
  <c r="F60" i="32" s="1"/>
  <c r="C60" i="32"/>
  <c r="AS47" i="32"/>
  <c r="I59" i="32"/>
  <c r="G59" i="32"/>
  <c r="E59" i="32"/>
  <c r="D59" i="32"/>
  <c r="F59" i="32" s="1"/>
  <c r="C59" i="32"/>
  <c r="AS46" i="32"/>
  <c r="I58" i="32"/>
  <c r="G58" i="32"/>
  <c r="E58" i="32"/>
  <c r="D58" i="32"/>
  <c r="F58" i="32" s="1"/>
  <c r="C58" i="32"/>
  <c r="AS45" i="32"/>
  <c r="I57" i="32"/>
  <c r="G57" i="32"/>
  <c r="E57" i="32"/>
  <c r="D57" i="32"/>
  <c r="F57" i="32" s="1"/>
  <c r="C57" i="32"/>
  <c r="AS44" i="32"/>
  <c r="I56" i="32"/>
  <c r="G56" i="32"/>
  <c r="E56" i="32"/>
  <c r="D56" i="32"/>
  <c r="F56" i="32" s="1"/>
  <c r="C56" i="32"/>
  <c r="AS43" i="32"/>
  <c r="I55" i="32"/>
  <c r="G55" i="32"/>
  <c r="E55" i="32"/>
  <c r="D55" i="32"/>
  <c r="F55" i="32" s="1"/>
  <c r="C55" i="32"/>
  <c r="AS42" i="32"/>
  <c r="I54" i="32"/>
  <c r="G54" i="32"/>
  <c r="E54" i="32"/>
  <c r="D54" i="32"/>
  <c r="F54" i="32" s="1"/>
  <c r="C54" i="32"/>
  <c r="AS41" i="32"/>
  <c r="I53" i="32"/>
  <c r="G53" i="32"/>
  <c r="E53" i="32"/>
  <c r="D53" i="32"/>
  <c r="F53" i="32" s="1"/>
  <c r="C53" i="32"/>
  <c r="AS40" i="32"/>
  <c r="I52" i="32"/>
  <c r="G52" i="32"/>
  <c r="E52" i="32"/>
  <c r="D52" i="32"/>
  <c r="F52" i="32" s="1"/>
  <c r="C52" i="32"/>
  <c r="AS39" i="32"/>
  <c r="I51" i="32"/>
  <c r="G51" i="32"/>
  <c r="E51" i="32"/>
  <c r="D51" i="32"/>
  <c r="F51" i="32" s="1"/>
  <c r="C51" i="32"/>
  <c r="AS38" i="32"/>
  <c r="I50" i="32"/>
  <c r="G50" i="32"/>
  <c r="E50" i="32"/>
  <c r="D50" i="32"/>
  <c r="F50" i="32" s="1"/>
  <c r="C50" i="32"/>
  <c r="AS37" i="32"/>
  <c r="I49" i="32"/>
  <c r="G49" i="32"/>
  <c r="E49" i="32"/>
  <c r="D49" i="32"/>
  <c r="F49" i="32" s="1"/>
  <c r="C49" i="32"/>
  <c r="AS36" i="32"/>
  <c r="I48" i="32"/>
  <c r="G48" i="32"/>
  <c r="E48" i="32"/>
  <c r="D48" i="32"/>
  <c r="F48" i="32" s="1"/>
  <c r="C48" i="32"/>
  <c r="AS35" i="32"/>
  <c r="I47" i="32"/>
  <c r="G47" i="32"/>
  <c r="E47" i="32"/>
  <c r="D47" i="32"/>
  <c r="F47" i="32" s="1"/>
  <c r="C47" i="32"/>
  <c r="AS34" i="32"/>
  <c r="I46" i="32"/>
  <c r="G46" i="32"/>
  <c r="E46" i="32"/>
  <c r="D46" i="32"/>
  <c r="F46" i="32" s="1"/>
  <c r="C46" i="32"/>
  <c r="AS33" i="32"/>
  <c r="I45" i="32"/>
  <c r="G45" i="32"/>
  <c r="E45" i="32"/>
  <c r="D45" i="32"/>
  <c r="F45" i="32" s="1"/>
  <c r="C45" i="32"/>
  <c r="AS32" i="32"/>
  <c r="I44" i="32"/>
  <c r="G44" i="32"/>
  <c r="E44" i="32"/>
  <c r="D44" i="32"/>
  <c r="F44" i="32" s="1"/>
  <c r="C44" i="32"/>
  <c r="AS31" i="32"/>
  <c r="I43" i="32"/>
  <c r="G43" i="32"/>
  <c r="E43" i="32"/>
  <c r="D43" i="32"/>
  <c r="F43" i="32" s="1"/>
  <c r="C43" i="32"/>
  <c r="AS30" i="32"/>
  <c r="I42" i="32"/>
  <c r="G42" i="32"/>
  <c r="E42" i="32"/>
  <c r="D42" i="32"/>
  <c r="F42" i="32" s="1"/>
  <c r="C42" i="32"/>
  <c r="AS29" i="32"/>
  <c r="I41" i="32"/>
  <c r="G41" i="32"/>
  <c r="E41" i="32"/>
  <c r="D41" i="32"/>
  <c r="F41" i="32" s="1"/>
  <c r="C41" i="32"/>
  <c r="AS28" i="32"/>
  <c r="I40" i="32"/>
  <c r="G40" i="32"/>
  <c r="E40" i="32"/>
  <c r="D40" i="32"/>
  <c r="F40" i="32" s="1"/>
  <c r="C40" i="32"/>
  <c r="AS27" i="32"/>
  <c r="I39" i="32"/>
  <c r="G39" i="32"/>
  <c r="E39" i="32"/>
  <c r="D39" i="32"/>
  <c r="F39" i="32" s="1"/>
  <c r="C39" i="32"/>
  <c r="AS26" i="32"/>
  <c r="I38" i="32"/>
  <c r="G38" i="32"/>
  <c r="E38" i="32"/>
  <c r="D38" i="32"/>
  <c r="F38" i="32" s="1"/>
  <c r="C38" i="32"/>
  <c r="AS25" i="32"/>
  <c r="I37" i="32"/>
  <c r="G37" i="32"/>
  <c r="D37" i="32"/>
  <c r="F37" i="32" s="1"/>
  <c r="C37" i="32"/>
  <c r="AS24" i="32"/>
  <c r="I36" i="32"/>
  <c r="G36" i="32"/>
  <c r="E36" i="32"/>
  <c r="D36" i="32"/>
  <c r="C36" i="32"/>
  <c r="AS23" i="32"/>
  <c r="I35" i="32"/>
  <c r="G35" i="32"/>
  <c r="E35" i="32"/>
  <c r="D35" i="32"/>
  <c r="C35" i="32"/>
  <c r="AS22" i="32"/>
  <c r="I34" i="32"/>
  <c r="G34" i="32"/>
  <c r="E34" i="32"/>
  <c r="D34" i="32"/>
  <c r="C34" i="32"/>
  <c r="AS21" i="32"/>
  <c r="I33" i="32"/>
  <c r="G33" i="32"/>
  <c r="E33" i="32"/>
  <c r="D33" i="32"/>
  <c r="C33" i="32"/>
  <c r="AS20" i="32"/>
  <c r="I32" i="32"/>
  <c r="G32" i="32"/>
  <c r="E32" i="32"/>
  <c r="D32" i="32"/>
  <c r="C32" i="32"/>
  <c r="AS19" i="32"/>
  <c r="I31" i="32"/>
  <c r="G31" i="32"/>
  <c r="E31" i="32"/>
  <c r="D31" i="32"/>
  <c r="C31" i="32"/>
  <c r="AS18" i="32"/>
  <c r="I30" i="32"/>
  <c r="G30" i="32"/>
  <c r="E30" i="32"/>
  <c r="D30" i="32"/>
  <c r="C30" i="32"/>
  <c r="AS17" i="32"/>
  <c r="I29" i="32"/>
  <c r="G29" i="32"/>
  <c r="E29" i="32"/>
  <c r="D29" i="32"/>
  <c r="C29" i="32"/>
  <c r="AS16" i="32"/>
  <c r="I28" i="32"/>
  <c r="G28" i="32"/>
  <c r="E28" i="32"/>
  <c r="D28" i="32"/>
  <c r="C28" i="32"/>
  <c r="AS15" i="32"/>
  <c r="I27" i="32"/>
  <c r="G27" i="32"/>
  <c r="E27" i="32"/>
  <c r="D27" i="32"/>
  <c r="C27" i="32"/>
  <c r="I26" i="32"/>
  <c r="G26" i="32"/>
  <c r="E26" i="32"/>
  <c r="D26" i="32"/>
  <c r="C26" i="32"/>
  <c r="AS14" i="32"/>
  <c r="I25" i="32"/>
  <c r="G25" i="32"/>
  <c r="E25" i="32"/>
  <c r="D25" i="32"/>
  <c r="C25" i="32"/>
  <c r="I24" i="32"/>
  <c r="G24" i="32"/>
  <c r="E24" i="32"/>
  <c r="D24" i="32"/>
  <c r="C24" i="32"/>
  <c r="I23" i="32"/>
  <c r="G23" i="32"/>
  <c r="E23" i="32"/>
  <c r="D23" i="32"/>
  <c r="C23" i="32"/>
  <c r="AS11" i="32"/>
  <c r="I22" i="32"/>
  <c r="G22" i="32"/>
  <c r="E22" i="32"/>
  <c r="D22" i="32"/>
  <c r="C22" i="32"/>
  <c r="I21" i="32"/>
  <c r="G21" i="32"/>
  <c r="E21" i="32"/>
  <c r="D21" i="32"/>
  <c r="C21" i="32"/>
  <c r="I20" i="32"/>
  <c r="G20" i="32"/>
  <c r="E20" i="32"/>
  <c r="D20" i="32"/>
  <c r="C20" i="32"/>
  <c r="AS9" i="32"/>
  <c r="I19" i="32"/>
  <c r="G19" i="32"/>
  <c r="E19" i="32"/>
  <c r="D19" i="32"/>
  <c r="C19" i="32"/>
  <c r="AS8" i="32"/>
  <c r="I18" i="32"/>
  <c r="G18" i="32"/>
  <c r="E18" i="32"/>
  <c r="D18" i="32"/>
  <c r="C18" i="32"/>
  <c r="AS7" i="32"/>
  <c r="I17" i="32"/>
  <c r="G17" i="32"/>
  <c r="E17" i="32"/>
  <c r="D17" i="32"/>
  <c r="C17" i="32"/>
  <c r="AS6" i="32"/>
  <c r="I16" i="32"/>
  <c r="G16" i="32"/>
  <c r="E16" i="32"/>
  <c r="D16" i="32"/>
  <c r="C16" i="32"/>
  <c r="AS5" i="32"/>
  <c r="G15" i="32"/>
  <c r="D15" i="32"/>
  <c r="F15" i="32" s="1"/>
  <c r="C15" i="32"/>
  <c r="AT347" i="31"/>
  <c r="AT346" i="31"/>
  <c r="AT345" i="31"/>
  <c r="AT340" i="31"/>
  <c r="AT339" i="31"/>
  <c r="AT338" i="31"/>
  <c r="AT337" i="31"/>
  <c r="AT336" i="31"/>
  <c r="AT335" i="31"/>
  <c r="AT334" i="31"/>
  <c r="AT333" i="31"/>
  <c r="AT332" i="31"/>
  <c r="I332" i="31"/>
  <c r="G332" i="31"/>
  <c r="E332" i="31"/>
  <c r="D332" i="31"/>
  <c r="C332" i="31"/>
  <c r="AT331" i="31"/>
  <c r="I331" i="31"/>
  <c r="G331" i="31"/>
  <c r="E331" i="31"/>
  <c r="D331" i="31"/>
  <c r="C331" i="31"/>
  <c r="AT330" i="31"/>
  <c r="I330" i="31"/>
  <c r="G330" i="31"/>
  <c r="E330" i="31"/>
  <c r="D330" i="31"/>
  <c r="C330" i="31"/>
  <c r="AT329" i="31"/>
  <c r="I329" i="31"/>
  <c r="G329" i="31"/>
  <c r="E329" i="31"/>
  <c r="D329" i="31"/>
  <c r="C329" i="31"/>
  <c r="AT328" i="31"/>
  <c r="I328" i="31"/>
  <c r="G328" i="31"/>
  <c r="E328" i="31"/>
  <c r="D328" i="31"/>
  <c r="C328" i="31"/>
  <c r="AT327" i="31"/>
  <c r="I327" i="31"/>
  <c r="G327" i="31"/>
  <c r="E327" i="31"/>
  <c r="D327" i="31"/>
  <c r="C327" i="31"/>
  <c r="AT326" i="31"/>
  <c r="I326" i="31"/>
  <c r="G326" i="31"/>
  <c r="E326" i="31"/>
  <c r="D326" i="31"/>
  <c r="C326" i="31"/>
  <c r="AT325" i="31"/>
  <c r="I325" i="31"/>
  <c r="G325" i="31"/>
  <c r="E325" i="31"/>
  <c r="D325" i="31"/>
  <c r="C325" i="31"/>
  <c r="AT324" i="31"/>
  <c r="I324" i="31"/>
  <c r="G324" i="31"/>
  <c r="E324" i="31"/>
  <c r="D324" i="31"/>
  <c r="C324" i="31"/>
  <c r="AT323" i="31"/>
  <c r="I323" i="31"/>
  <c r="G323" i="31"/>
  <c r="E323" i="31"/>
  <c r="D323" i="31"/>
  <c r="C323" i="31"/>
  <c r="AT322" i="31"/>
  <c r="I322" i="31"/>
  <c r="G322" i="31"/>
  <c r="E322" i="31"/>
  <c r="D322" i="31"/>
  <c r="C322" i="31"/>
  <c r="AT321" i="31"/>
  <c r="I321" i="31"/>
  <c r="G321" i="31"/>
  <c r="E321" i="31"/>
  <c r="D321" i="31"/>
  <c r="C321" i="31"/>
  <c r="AT320" i="31"/>
  <c r="I320" i="31"/>
  <c r="G320" i="31"/>
  <c r="E320" i="31"/>
  <c r="D320" i="31"/>
  <c r="C320" i="31"/>
  <c r="AT319" i="31"/>
  <c r="I319" i="31"/>
  <c r="G319" i="31"/>
  <c r="E319" i="31"/>
  <c r="D319" i="31"/>
  <c r="C319" i="31"/>
  <c r="AT318" i="31"/>
  <c r="I318" i="31"/>
  <c r="G318" i="31"/>
  <c r="E318" i="31"/>
  <c r="D318" i="31"/>
  <c r="C318" i="31"/>
  <c r="AT317" i="31"/>
  <c r="I317" i="31"/>
  <c r="G317" i="31"/>
  <c r="E317" i="31"/>
  <c r="D317" i="31"/>
  <c r="C317" i="31"/>
  <c r="AT316" i="31"/>
  <c r="I316" i="31"/>
  <c r="G316" i="31"/>
  <c r="E316" i="31"/>
  <c r="D316" i="31"/>
  <c r="C316" i="31"/>
  <c r="AT315" i="31"/>
  <c r="I315" i="31"/>
  <c r="G315" i="31"/>
  <c r="E315" i="31"/>
  <c r="D315" i="31"/>
  <c r="C315" i="31"/>
  <c r="AT314" i="31"/>
  <c r="I314" i="31"/>
  <c r="G314" i="31"/>
  <c r="E314" i="31"/>
  <c r="D314" i="31"/>
  <c r="C314" i="31"/>
  <c r="AT313" i="31"/>
  <c r="I313" i="31"/>
  <c r="G313" i="31"/>
  <c r="E313" i="31"/>
  <c r="D313" i="31"/>
  <c r="C313" i="31"/>
  <c r="AT312" i="31"/>
  <c r="I312" i="31"/>
  <c r="G312" i="31"/>
  <c r="E312" i="31"/>
  <c r="D312" i="31"/>
  <c r="C312" i="31"/>
  <c r="AT311" i="31"/>
  <c r="I311" i="31"/>
  <c r="G311" i="31"/>
  <c r="E311" i="31"/>
  <c r="D311" i="31"/>
  <c r="C311" i="31"/>
  <c r="AT310" i="31"/>
  <c r="I310" i="31"/>
  <c r="G310" i="31"/>
  <c r="E310" i="31"/>
  <c r="D310" i="31"/>
  <c r="C310" i="31"/>
  <c r="AT309" i="31"/>
  <c r="I309" i="31"/>
  <c r="G309" i="31"/>
  <c r="E309" i="31"/>
  <c r="D309" i="31"/>
  <c r="C309" i="31"/>
  <c r="AT308" i="31"/>
  <c r="I308" i="31"/>
  <c r="G308" i="31"/>
  <c r="E308" i="31"/>
  <c r="D308" i="31"/>
  <c r="C308" i="31"/>
  <c r="AT307" i="31"/>
  <c r="I307" i="31"/>
  <c r="G307" i="31"/>
  <c r="E307" i="31"/>
  <c r="D307" i="31"/>
  <c r="C307" i="31"/>
  <c r="AT306" i="31"/>
  <c r="I306" i="31"/>
  <c r="G306" i="31"/>
  <c r="E306" i="31"/>
  <c r="D306" i="31"/>
  <c r="C306" i="31"/>
  <c r="AT305" i="31"/>
  <c r="I305" i="31"/>
  <c r="G305" i="31"/>
  <c r="E305" i="31"/>
  <c r="D305" i="31"/>
  <c r="C305" i="31"/>
  <c r="AT304" i="31"/>
  <c r="I304" i="31"/>
  <c r="G304" i="31"/>
  <c r="E304" i="31"/>
  <c r="D304" i="31"/>
  <c r="C304" i="31"/>
  <c r="AT303" i="31"/>
  <c r="I303" i="31"/>
  <c r="G303" i="31"/>
  <c r="E303" i="31"/>
  <c r="D303" i="31"/>
  <c r="C303" i="31"/>
  <c r="AT302" i="31"/>
  <c r="I302" i="31"/>
  <c r="G302" i="31"/>
  <c r="E302" i="31"/>
  <c r="D302" i="31"/>
  <c r="C302" i="31"/>
  <c r="AT301" i="31"/>
  <c r="I301" i="31"/>
  <c r="G301" i="31"/>
  <c r="E301" i="31"/>
  <c r="D301" i="31"/>
  <c r="C301" i="31"/>
  <c r="AT300" i="31"/>
  <c r="I300" i="31"/>
  <c r="G300" i="31"/>
  <c r="E300" i="31"/>
  <c r="D300" i="31"/>
  <c r="C300" i="31"/>
  <c r="AT299" i="31"/>
  <c r="I299" i="31"/>
  <c r="G299" i="31"/>
  <c r="E299" i="31"/>
  <c r="D299" i="31"/>
  <c r="C299" i="31"/>
  <c r="AT298" i="31"/>
  <c r="I298" i="31"/>
  <c r="G298" i="31"/>
  <c r="E298" i="31"/>
  <c r="D298" i="31"/>
  <c r="C298" i="31"/>
  <c r="AT297" i="31"/>
  <c r="I297" i="31"/>
  <c r="G297" i="31"/>
  <c r="E297" i="31"/>
  <c r="D297" i="31"/>
  <c r="C297" i="31"/>
  <c r="AT296" i="31"/>
  <c r="G296" i="31"/>
  <c r="E296" i="31"/>
  <c r="D296" i="31"/>
  <c r="F296" i="31" s="1"/>
  <c r="C296" i="31"/>
  <c r="AT295" i="31"/>
  <c r="AT294" i="31"/>
  <c r="I295" i="31"/>
  <c r="G295" i="31"/>
  <c r="E295" i="31"/>
  <c r="D295" i="31"/>
  <c r="C295" i="31"/>
  <c r="AT293" i="31"/>
  <c r="I294" i="31"/>
  <c r="G294" i="31"/>
  <c r="E294" i="31"/>
  <c r="D294" i="31"/>
  <c r="C294" i="31"/>
  <c r="AT292" i="31"/>
  <c r="I293" i="31"/>
  <c r="G293" i="31"/>
  <c r="E293" i="31"/>
  <c r="D293" i="31"/>
  <c r="C293" i="31"/>
  <c r="AT291" i="31"/>
  <c r="I292" i="31"/>
  <c r="E292" i="31"/>
  <c r="D292" i="31"/>
  <c r="C292" i="31"/>
  <c r="AT290" i="31"/>
  <c r="I291" i="31"/>
  <c r="E291" i="31"/>
  <c r="D291" i="31"/>
  <c r="C291" i="31"/>
  <c r="AT289" i="31"/>
  <c r="I290" i="31"/>
  <c r="E290" i="31"/>
  <c r="D290" i="31"/>
  <c r="C290" i="31"/>
  <c r="AT288" i="31"/>
  <c r="I289" i="31"/>
  <c r="E289" i="31"/>
  <c r="D289" i="31"/>
  <c r="C289" i="31"/>
  <c r="AT287" i="31"/>
  <c r="I288" i="31"/>
  <c r="E288" i="31"/>
  <c r="D288" i="31"/>
  <c r="C288" i="31"/>
  <c r="AT286" i="31"/>
  <c r="I287" i="31"/>
  <c r="E287" i="31"/>
  <c r="D287" i="31"/>
  <c r="C287" i="31"/>
  <c r="AT285" i="31"/>
  <c r="I286" i="31"/>
  <c r="E286" i="31"/>
  <c r="D286" i="31"/>
  <c r="C286" i="31"/>
  <c r="AT284" i="31"/>
  <c r="E13" i="31"/>
  <c r="D13" i="31"/>
  <c r="C13" i="31"/>
  <c r="AT283" i="31"/>
  <c r="I12" i="31"/>
  <c r="E12" i="31"/>
  <c r="D12" i="31"/>
  <c r="C12" i="31"/>
  <c r="AT282" i="31"/>
  <c r="G15" i="31"/>
  <c r="E15" i="31"/>
  <c r="D15" i="31"/>
  <c r="C15" i="31"/>
  <c r="AT281" i="31"/>
  <c r="I285" i="31"/>
  <c r="G285" i="31"/>
  <c r="E285" i="31"/>
  <c r="D285" i="31"/>
  <c r="C285" i="31"/>
  <c r="AT280" i="31"/>
  <c r="I284" i="31"/>
  <c r="G284" i="31"/>
  <c r="E284" i="31"/>
  <c r="D284" i="31"/>
  <c r="C284" i="31"/>
  <c r="AT279" i="31"/>
  <c r="I283" i="31"/>
  <c r="G283" i="31"/>
  <c r="E283" i="31"/>
  <c r="D283" i="31"/>
  <c r="C283" i="31"/>
  <c r="AT278" i="31"/>
  <c r="I282" i="31"/>
  <c r="G282" i="31"/>
  <c r="E282" i="31"/>
  <c r="D282" i="31"/>
  <c r="C282" i="31"/>
  <c r="AT277" i="31"/>
  <c r="I281" i="31"/>
  <c r="G281" i="31"/>
  <c r="E281" i="31"/>
  <c r="D281" i="31"/>
  <c r="C281" i="31"/>
  <c r="AT276" i="31"/>
  <c r="I280" i="31"/>
  <c r="G280" i="31"/>
  <c r="E280" i="31"/>
  <c r="D280" i="31"/>
  <c r="C280" i="31"/>
  <c r="AT275" i="31"/>
  <c r="I279" i="31"/>
  <c r="G279" i="31"/>
  <c r="E279" i="31"/>
  <c r="D279" i="31"/>
  <c r="C279" i="31"/>
  <c r="AT274" i="31"/>
  <c r="I278" i="31"/>
  <c r="G278" i="31"/>
  <c r="E278" i="31"/>
  <c r="D278" i="31"/>
  <c r="C278" i="31"/>
  <c r="AT273" i="31"/>
  <c r="I277" i="31"/>
  <c r="G277" i="31"/>
  <c r="E277" i="31"/>
  <c r="D277" i="31"/>
  <c r="C277" i="31"/>
  <c r="AT272" i="31"/>
  <c r="I276" i="31"/>
  <c r="G276" i="31"/>
  <c r="E276" i="31"/>
  <c r="D276" i="31"/>
  <c r="C276" i="31"/>
  <c r="AT271" i="31"/>
  <c r="I275" i="31"/>
  <c r="G275" i="31"/>
  <c r="E275" i="31"/>
  <c r="D275" i="31"/>
  <c r="C275" i="31"/>
  <c r="AT270" i="31"/>
  <c r="I274" i="31"/>
  <c r="G274" i="31"/>
  <c r="E274" i="31"/>
  <c r="D274" i="31"/>
  <c r="C274" i="31"/>
  <c r="AT269" i="31"/>
  <c r="I273" i="31"/>
  <c r="G273" i="31"/>
  <c r="E273" i="31"/>
  <c r="D273" i="31"/>
  <c r="C273" i="31"/>
  <c r="AT268" i="31"/>
  <c r="I272" i="31"/>
  <c r="G272" i="31"/>
  <c r="E272" i="31"/>
  <c r="D272" i="31"/>
  <c r="C272" i="31"/>
  <c r="AT267" i="31"/>
  <c r="I271" i="31"/>
  <c r="G271" i="31"/>
  <c r="E271" i="31"/>
  <c r="D271" i="31"/>
  <c r="C271" i="31"/>
  <c r="AT266" i="31"/>
  <c r="I270" i="31"/>
  <c r="G270" i="31"/>
  <c r="E270" i="31"/>
  <c r="D270" i="31"/>
  <c r="C270" i="31"/>
  <c r="AT265" i="31"/>
  <c r="I269" i="31"/>
  <c r="G269" i="31"/>
  <c r="E269" i="31"/>
  <c r="D269" i="31"/>
  <c r="C269" i="31"/>
  <c r="AT264" i="31"/>
  <c r="I268" i="31"/>
  <c r="G268" i="31"/>
  <c r="E268" i="31"/>
  <c r="D268" i="31"/>
  <c r="C268" i="31"/>
  <c r="AT263" i="31"/>
  <c r="I267" i="31"/>
  <c r="G267" i="31"/>
  <c r="E267" i="31"/>
  <c r="D267" i="31"/>
  <c r="C267" i="31"/>
  <c r="AT262" i="31"/>
  <c r="I266" i="31"/>
  <c r="G266" i="31"/>
  <c r="E266" i="31"/>
  <c r="D266" i="31"/>
  <c r="C266" i="31"/>
  <c r="AT261" i="31"/>
  <c r="I265" i="31"/>
  <c r="G265" i="31"/>
  <c r="E265" i="31"/>
  <c r="D265" i="31"/>
  <c r="C265" i="31"/>
  <c r="AT260" i="31"/>
  <c r="I264" i="31"/>
  <c r="G264" i="31"/>
  <c r="E264" i="31"/>
  <c r="D264" i="31"/>
  <c r="C264" i="31"/>
  <c r="AT259" i="31"/>
  <c r="I263" i="31"/>
  <c r="G263" i="31"/>
  <c r="E263" i="31"/>
  <c r="D263" i="31"/>
  <c r="C263" i="31"/>
  <c r="AT258" i="31"/>
  <c r="I262" i="31"/>
  <c r="G262" i="31"/>
  <c r="E262" i="31"/>
  <c r="D262" i="31"/>
  <c r="C262" i="31"/>
  <c r="AT257" i="31"/>
  <c r="I261" i="31"/>
  <c r="G261" i="31"/>
  <c r="E261" i="31"/>
  <c r="D261" i="31"/>
  <c r="C261" i="31"/>
  <c r="AT256" i="31"/>
  <c r="I260" i="31"/>
  <c r="G260" i="31"/>
  <c r="E260" i="31"/>
  <c r="D260" i="31"/>
  <c r="C260" i="31"/>
  <c r="AT255" i="31"/>
  <c r="I259" i="31"/>
  <c r="G259" i="31"/>
  <c r="E259" i="31"/>
  <c r="D259" i="31"/>
  <c r="C259" i="31"/>
  <c r="AT254" i="31"/>
  <c r="I258" i="31"/>
  <c r="G258" i="31"/>
  <c r="E258" i="31"/>
  <c r="D258" i="31"/>
  <c r="C258" i="31"/>
  <c r="AT253" i="31"/>
  <c r="I257" i="31"/>
  <c r="G257" i="31"/>
  <c r="E257" i="31"/>
  <c r="D257" i="31"/>
  <c r="C257" i="31"/>
  <c r="AT252" i="31"/>
  <c r="I16" i="31"/>
  <c r="G16" i="31"/>
  <c r="E16" i="31"/>
  <c r="D16" i="31"/>
  <c r="C16" i="31"/>
  <c r="AT251" i="31"/>
  <c r="I256" i="31"/>
  <c r="G256" i="31"/>
  <c r="E256" i="31"/>
  <c r="D256" i="31"/>
  <c r="C256" i="31"/>
  <c r="AT250" i="31"/>
  <c r="I255" i="31"/>
  <c r="G255" i="31"/>
  <c r="E255" i="31"/>
  <c r="D255" i="31"/>
  <c r="C255" i="31"/>
  <c r="AT249" i="31"/>
  <c r="I254" i="31"/>
  <c r="G254" i="31"/>
  <c r="E254" i="31"/>
  <c r="D254" i="31"/>
  <c r="C254" i="31"/>
  <c r="AT248" i="31"/>
  <c r="I253" i="31"/>
  <c r="G253" i="31"/>
  <c r="E253" i="31"/>
  <c r="D253" i="31"/>
  <c r="C253" i="31"/>
  <c r="AT247" i="31"/>
  <c r="I252" i="31"/>
  <c r="G252" i="31"/>
  <c r="E252" i="31"/>
  <c r="D252" i="31"/>
  <c r="C252" i="31"/>
  <c r="AT246" i="31"/>
  <c r="I251" i="31"/>
  <c r="G251" i="31"/>
  <c r="E251" i="31"/>
  <c r="D251" i="31"/>
  <c r="C251" i="31"/>
  <c r="AT245" i="31"/>
  <c r="I250" i="31"/>
  <c r="G250" i="31"/>
  <c r="E250" i="31"/>
  <c r="D250" i="31"/>
  <c r="C250" i="31"/>
  <c r="AT244" i="31"/>
  <c r="I249" i="31"/>
  <c r="G249" i="31"/>
  <c r="E249" i="31"/>
  <c r="D249" i="31"/>
  <c r="C249" i="31"/>
  <c r="AT243" i="31"/>
  <c r="I248" i="31"/>
  <c r="G248" i="31"/>
  <c r="E248" i="31"/>
  <c r="D248" i="31"/>
  <c r="C248" i="31"/>
  <c r="AT242" i="31"/>
  <c r="I247" i="31"/>
  <c r="G247" i="31"/>
  <c r="E247" i="31"/>
  <c r="D247" i="31"/>
  <c r="C247" i="31"/>
  <c r="AT241" i="31"/>
  <c r="I246" i="31"/>
  <c r="G246" i="31"/>
  <c r="E246" i="31"/>
  <c r="D246" i="31"/>
  <c r="C246" i="31"/>
  <c r="AT240" i="31"/>
  <c r="I245" i="31"/>
  <c r="G245" i="31"/>
  <c r="E245" i="31"/>
  <c r="D245" i="31"/>
  <c r="C245" i="31"/>
  <c r="AT239" i="31"/>
  <c r="I244" i="31"/>
  <c r="G244" i="31"/>
  <c r="E244" i="31"/>
  <c r="D244" i="31"/>
  <c r="C244" i="31"/>
  <c r="AT238" i="31"/>
  <c r="I243" i="31"/>
  <c r="G243" i="31"/>
  <c r="E243" i="31"/>
  <c r="D243" i="31"/>
  <c r="C243" i="31"/>
  <c r="AT237" i="31"/>
  <c r="I242" i="31"/>
  <c r="G242" i="31"/>
  <c r="E242" i="31"/>
  <c r="D242" i="31"/>
  <c r="C242" i="31"/>
  <c r="AT236" i="31"/>
  <c r="I241" i="31"/>
  <c r="G241" i="31"/>
  <c r="E241" i="31"/>
  <c r="D241" i="31"/>
  <c r="C241" i="31"/>
  <c r="AT235" i="31"/>
  <c r="I240" i="31"/>
  <c r="G240" i="31"/>
  <c r="E240" i="31"/>
  <c r="D240" i="31"/>
  <c r="C240" i="31"/>
  <c r="AT234" i="31"/>
  <c r="I239" i="31"/>
  <c r="G239" i="31"/>
  <c r="E239" i="31"/>
  <c r="D239" i="31"/>
  <c r="C239" i="31"/>
  <c r="AT233" i="31"/>
  <c r="I238" i="31"/>
  <c r="G238" i="31"/>
  <c r="E238" i="31"/>
  <c r="D238" i="31"/>
  <c r="C238" i="31"/>
  <c r="AT232" i="31"/>
  <c r="I237" i="31"/>
  <c r="G237" i="31"/>
  <c r="E237" i="31"/>
  <c r="D237" i="31"/>
  <c r="C237" i="31"/>
  <c r="AT231" i="31"/>
  <c r="I236" i="31"/>
  <c r="G236" i="31"/>
  <c r="E236" i="31"/>
  <c r="D236" i="31"/>
  <c r="C236" i="31"/>
  <c r="AT230" i="31"/>
  <c r="I235" i="31"/>
  <c r="G235" i="31"/>
  <c r="E235" i="31"/>
  <c r="D235" i="31"/>
  <c r="C235" i="31"/>
  <c r="AT229" i="31"/>
  <c r="I234" i="31"/>
  <c r="G234" i="31"/>
  <c r="E234" i="31"/>
  <c r="D234" i="31"/>
  <c r="C234" i="31"/>
  <c r="AT228" i="31"/>
  <c r="I233" i="31"/>
  <c r="G233" i="31"/>
  <c r="E233" i="31"/>
  <c r="D233" i="31"/>
  <c r="C233" i="31"/>
  <c r="AT227" i="31"/>
  <c r="I232" i="31"/>
  <c r="G232" i="31"/>
  <c r="E232" i="31"/>
  <c r="D232" i="31"/>
  <c r="C232" i="31"/>
  <c r="AT226" i="31"/>
  <c r="I231" i="31"/>
  <c r="G231" i="31"/>
  <c r="E231" i="31"/>
  <c r="D231" i="31"/>
  <c r="C231" i="31"/>
  <c r="AT225" i="31"/>
  <c r="I230" i="31"/>
  <c r="G230" i="31"/>
  <c r="E230" i="31"/>
  <c r="D230" i="31"/>
  <c r="C230" i="31"/>
  <c r="AT224" i="31"/>
  <c r="I229" i="31"/>
  <c r="G229" i="31"/>
  <c r="E229" i="31"/>
  <c r="D229" i="31"/>
  <c r="C229" i="31"/>
  <c r="AT223" i="31"/>
  <c r="I228" i="31"/>
  <c r="G228" i="31"/>
  <c r="E228" i="31"/>
  <c r="D228" i="31"/>
  <c r="C228" i="31"/>
  <c r="AT222" i="31"/>
  <c r="I227" i="31"/>
  <c r="G227" i="31"/>
  <c r="E227" i="31"/>
  <c r="D227" i="31"/>
  <c r="C227" i="31"/>
  <c r="AT221" i="31"/>
  <c r="I226" i="31"/>
  <c r="G226" i="31"/>
  <c r="E226" i="31"/>
  <c r="D226" i="31"/>
  <c r="C226" i="31"/>
  <c r="AT220" i="31"/>
  <c r="I225" i="31"/>
  <c r="G225" i="31"/>
  <c r="E225" i="31"/>
  <c r="D225" i="31"/>
  <c r="C225" i="31"/>
  <c r="AT219" i="31"/>
  <c r="I224" i="31"/>
  <c r="G224" i="31"/>
  <c r="E224" i="31"/>
  <c r="D224" i="31"/>
  <c r="C224" i="31"/>
  <c r="AT218" i="31"/>
  <c r="I223" i="31"/>
  <c r="G223" i="31"/>
  <c r="E223" i="31"/>
  <c r="D223" i="31"/>
  <c r="C223" i="31"/>
  <c r="AT217" i="31"/>
  <c r="I222" i="31"/>
  <c r="G222" i="31"/>
  <c r="E222" i="31"/>
  <c r="D222" i="31"/>
  <c r="C222" i="31"/>
  <c r="AT216" i="31"/>
  <c r="I221" i="31"/>
  <c r="G221" i="31"/>
  <c r="E221" i="31"/>
  <c r="D221" i="31"/>
  <c r="C221" i="31"/>
  <c r="AT215" i="31"/>
  <c r="I220" i="31"/>
  <c r="G220" i="31"/>
  <c r="E220" i="31"/>
  <c r="D220" i="31"/>
  <c r="C220" i="31"/>
  <c r="AT214" i="31"/>
  <c r="I219" i="31"/>
  <c r="G219" i="31"/>
  <c r="E219" i="31"/>
  <c r="D219" i="31"/>
  <c r="C219" i="31"/>
  <c r="AT213" i="31"/>
  <c r="I218" i="31"/>
  <c r="G218" i="31"/>
  <c r="E218" i="31"/>
  <c r="D218" i="31"/>
  <c r="C218" i="31"/>
  <c r="AT212" i="31"/>
  <c r="I217" i="31"/>
  <c r="G217" i="31"/>
  <c r="E217" i="31"/>
  <c r="D217" i="31"/>
  <c r="C217" i="31"/>
  <c r="AT211" i="31"/>
  <c r="I216" i="31"/>
  <c r="G216" i="31"/>
  <c r="E216" i="31"/>
  <c r="D216" i="31"/>
  <c r="C216" i="31"/>
  <c r="AT210" i="31"/>
  <c r="I215" i="31"/>
  <c r="G215" i="31"/>
  <c r="E215" i="31"/>
  <c r="D215" i="31"/>
  <c r="C215" i="31"/>
  <c r="AT209" i="31"/>
  <c r="I214" i="31"/>
  <c r="G214" i="31"/>
  <c r="E214" i="31"/>
  <c r="D214" i="31"/>
  <c r="C214" i="31"/>
  <c r="AT208" i="31"/>
  <c r="I213" i="31"/>
  <c r="G213" i="31"/>
  <c r="E213" i="31"/>
  <c r="D213" i="31"/>
  <c r="C213" i="31"/>
  <c r="AT207" i="31"/>
  <c r="I212" i="31"/>
  <c r="G212" i="31"/>
  <c r="E212" i="31"/>
  <c r="D212" i="31"/>
  <c r="C212" i="31"/>
  <c r="AT206" i="31"/>
  <c r="AT205" i="31"/>
  <c r="AT204" i="31"/>
  <c r="I211" i="31"/>
  <c r="G211" i="31"/>
  <c r="E211" i="31"/>
  <c r="D211" i="31"/>
  <c r="C211" i="31"/>
  <c r="AT203" i="31"/>
  <c r="I210" i="31"/>
  <c r="G210" i="31"/>
  <c r="E210" i="31"/>
  <c r="D210" i="31"/>
  <c r="C210" i="31"/>
  <c r="AT202" i="31"/>
  <c r="I209" i="31"/>
  <c r="G209" i="31"/>
  <c r="E209" i="31"/>
  <c r="D209" i="31"/>
  <c r="C209" i="31"/>
  <c r="AT201" i="31"/>
  <c r="I208" i="31"/>
  <c r="G208" i="31"/>
  <c r="E208" i="31"/>
  <c r="D208" i="31"/>
  <c r="C208" i="31"/>
  <c r="AT200" i="31"/>
  <c r="I207" i="31"/>
  <c r="G207" i="31"/>
  <c r="E207" i="31"/>
  <c r="D207" i="31"/>
  <c r="C207" i="31"/>
  <c r="AT199" i="31"/>
  <c r="I206" i="31"/>
  <c r="G206" i="31"/>
  <c r="E206" i="31"/>
  <c r="D206" i="31"/>
  <c r="C206" i="31"/>
  <c r="AT198" i="31"/>
  <c r="I205" i="31"/>
  <c r="G205" i="31"/>
  <c r="E205" i="31"/>
  <c r="D205" i="31"/>
  <c r="C205" i="31"/>
  <c r="AT197" i="31"/>
  <c r="I204" i="31"/>
  <c r="G204" i="31"/>
  <c r="E204" i="31"/>
  <c r="D204" i="31"/>
  <c r="C204" i="31"/>
  <c r="AT196" i="31"/>
  <c r="I203" i="31"/>
  <c r="G203" i="31"/>
  <c r="E203" i="31"/>
  <c r="D203" i="31"/>
  <c r="C203" i="31"/>
  <c r="AT195" i="31"/>
  <c r="AT194" i="31"/>
  <c r="AT193" i="31"/>
  <c r="AT192" i="31"/>
  <c r="AT191" i="31"/>
  <c r="AT190" i="31"/>
  <c r="AT189" i="31"/>
  <c r="I202" i="31"/>
  <c r="G202" i="31"/>
  <c r="E202" i="31"/>
  <c r="D202" i="31"/>
  <c r="C202" i="31"/>
  <c r="AT188" i="31"/>
  <c r="I201" i="31"/>
  <c r="G201" i="31"/>
  <c r="E201" i="31"/>
  <c r="D201" i="31"/>
  <c r="C201" i="31"/>
  <c r="AT187" i="31"/>
  <c r="I200" i="31"/>
  <c r="G200" i="31"/>
  <c r="E200" i="31"/>
  <c r="D200" i="31"/>
  <c r="C200" i="31"/>
  <c r="AT186" i="31"/>
  <c r="I199" i="31"/>
  <c r="G199" i="31"/>
  <c r="E199" i="31"/>
  <c r="D199" i="31"/>
  <c r="C199" i="31"/>
  <c r="AT185" i="31"/>
  <c r="I198" i="31"/>
  <c r="G198" i="31"/>
  <c r="E198" i="31"/>
  <c r="D198" i="31"/>
  <c r="C198" i="31"/>
  <c r="AT184" i="31"/>
  <c r="I197" i="31"/>
  <c r="G197" i="31"/>
  <c r="E197" i="31"/>
  <c r="D197" i="31"/>
  <c r="C197" i="31"/>
  <c r="AT183" i="31"/>
  <c r="I196" i="31"/>
  <c r="G196" i="31"/>
  <c r="E196" i="31"/>
  <c r="D196" i="31"/>
  <c r="C196" i="31"/>
  <c r="AT182" i="31"/>
  <c r="I195" i="31"/>
  <c r="G195" i="31"/>
  <c r="E195" i="31"/>
  <c r="D195" i="31"/>
  <c r="C195" i="31"/>
  <c r="AT181" i="31"/>
  <c r="I194" i="31"/>
  <c r="G194" i="31"/>
  <c r="E194" i="31"/>
  <c r="D194" i="31"/>
  <c r="C194" i="31"/>
  <c r="AT180" i="31"/>
  <c r="I193" i="31"/>
  <c r="G193" i="31"/>
  <c r="E193" i="31"/>
  <c r="D193" i="31"/>
  <c r="C193" i="31"/>
  <c r="AT179" i="31"/>
  <c r="I192" i="31"/>
  <c r="G192" i="31"/>
  <c r="E192" i="31"/>
  <c r="D192" i="31"/>
  <c r="C192" i="31"/>
  <c r="AT178" i="31"/>
  <c r="I191" i="31"/>
  <c r="G191" i="31"/>
  <c r="E191" i="31"/>
  <c r="D191" i="31"/>
  <c r="C191" i="31"/>
  <c r="AT177" i="31"/>
  <c r="I190" i="31"/>
  <c r="G190" i="31"/>
  <c r="E190" i="31"/>
  <c r="D190" i="31"/>
  <c r="C190" i="31"/>
  <c r="AT176" i="31"/>
  <c r="I189" i="31"/>
  <c r="G189" i="31"/>
  <c r="E189" i="31"/>
  <c r="D189" i="31"/>
  <c r="C189" i="31"/>
  <c r="AT175" i="31"/>
  <c r="I188" i="31"/>
  <c r="G188" i="31"/>
  <c r="E188" i="31"/>
  <c r="D188" i="31"/>
  <c r="C188" i="31"/>
  <c r="AT174" i="31"/>
  <c r="I187" i="31"/>
  <c r="G187" i="31"/>
  <c r="E187" i="31"/>
  <c r="D187" i="31"/>
  <c r="C187" i="31"/>
  <c r="AT173" i="31"/>
  <c r="I186" i="31"/>
  <c r="G186" i="31"/>
  <c r="E186" i="31"/>
  <c r="D186" i="31"/>
  <c r="C186" i="31"/>
  <c r="AT172" i="31"/>
  <c r="I185" i="31"/>
  <c r="G185" i="31"/>
  <c r="E185" i="31"/>
  <c r="D185" i="31"/>
  <c r="C185" i="31"/>
  <c r="AT171" i="31"/>
  <c r="I184" i="31"/>
  <c r="G184" i="31"/>
  <c r="E184" i="31"/>
  <c r="D184" i="31"/>
  <c r="C184" i="31"/>
  <c r="AT170" i="31"/>
  <c r="I183" i="31"/>
  <c r="G183" i="31"/>
  <c r="E183" i="31"/>
  <c r="D183" i="31"/>
  <c r="C183" i="31"/>
  <c r="AT169" i="31"/>
  <c r="I182" i="31"/>
  <c r="G182" i="31"/>
  <c r="E182" i="31"/>
  <c r="D182" i="31"/>
  <c r="C182" i="31"/>
  <c r="AT168" i="31"/>
  <c r="I181" i="31"/>
  <c r="G181" i="31"/>
  <c r="E181" i="31"/>
  <c r="D181" i="31"/>
  <c r="C181" i="31"/>
  <c r="AT167" i="31"/>
  <c r="I180" i="31"/>
  <c r="G180" i="31"/>
  <c r="E180" i="31"/>
  <c r="D180" i="31"/>
  <c r="C180" i="31"/>
  <c r="AT166" i="31"/>
  <c r="I179" i="31"/>
  <c r="G179" i="31"/>
  <c r="E179" i="31"/>
  <c r="D179" i="31"/>
  <c r="C179" i="31"/>
  <c r="AT165" i="31"/>
  <c r="I178" i="31"/>
  <c r="G178" i="31"/>
  <c r="E178" i="31"/>
  <c r="D178" i="31"/>
  <c r="C178" i="31"/>
  <c r="AT164" i="31"/>
  <c r="I177" i="31"/>
  <c r="G177" i="31"/>
  <c r="E177" i="31"/>
  <c r="D177" i="31"/>
  <c r="C177" i="31"/>
  <c r="AT163" i="31"/>
  <c r="I176" i="31"/>
  <c r="G176" i="31"/>
  <c r="E176" i="31"/>
  <c r="D176" i="31"/>
  <c r="C176" i="31"/>
  <c r="AT162" i="31"/>
  <c r="I175" i="31"/>
  <c r="G175" i="31"/>
  <c r="E175" i="31"/>
  <c r="D175" i="31"/>
  <c r="C175" i="31"/>
  <c r="AT161" i="31"/>
  <c r="I174" i="31"/>
  <c r="G174" i="31"/>
  <c r="E174" i="31"/>
  <c r="D174" i="31"/>
  <c r="C174" i="31"/>
  <c r="AT160" i="31"/>
  <c r="I173" i="31"/>
  <c r="G173" i="31"/>
  <c r="E173" i="31"/>
  <c r="D173" i="31"/>
  <c r="C173" i="31"/>
  <c r="AT159" i="31"/>
  <c r="I172" i="31"/>
  <c r="G172" i="31"/>
  <c r="E172" i="31"/>
  <c r="D172" i="31"/>
  <c r="C172" i="31"/>
  <c r="AT158" i="31"/>
  <c r="I171" i="31"/>
  <c r="G171" i="31"/>
  <c r="E171" i="31"/>
  <c r="D171" i="31"/>
  <c r="C171" i="31"/>
  <c r="AT157" i="31"/>
  <c r="I170" i="31"/>
  <c r="G170" i="31"/>
  <c r="E170" i="31"/>
  <c r="D170" i="31"/>
  <c r="C170" i="31"/>
  <c r="AT156" i="31"/>
  <c r="I169" i="31"/>
  <c r="G169" i="31"/>
  <c r="E169" i="31"/>
  <c r="D169" i="31"/>
  <c r="C169" i="31"/>
  <c r="AT155" i="31"/>
  <c r="I168" i="31"/>
  <c r="G168" i="31"/>
  <c r="E168" i="31"/>
  <c r="D168" i="31"/>
  <c r="C168" i="31"/>
  <c r="AT154" i="31"/>
  <c r="I167" i="31"/>
  <c r="G167" i="31"/>
  <c r="E167" i="31"/>
  <c r="D167" i="31"/>
  <c r="C167" i="31"/>
  <c r="AT153" i="31"/>
  <c r="I166" i="31"/>
  <c r="G166" i="31"/>
  <c r="E166" i="31"/>
  <c r="D166" i="31"/>
  <c r="C166" i="31"/>
  <c r="AT152" i="31"/>
  <c r="I165" i="31"/>
  <c r="G165" i="31"/>
  <c r="E165" i="31"/>
  <c r="D165" i="31"/>
  <c r="C165" i="31"/>
  <c r="AT151" i="31"/>
  <c r="I164" i="31"/>
  <c r="G164" i="31"/>
  <c r="E164" i="31"/>
  <c r="D164" i="31"/>
  <c r="C164" i="31"/>
  <c r="AT150" i="31"/>
  <c r="I163" i="31"/>
  <c r="G163" i="31"/>
  <c r="E163" i="31"/>
  <c r="D163" i="31"/>
  <c r="C163" i="31"/>
  <c r="AT149" i="31"/>
  <c r="I162" i="31"/>
  <c r="G162" i="31"/>
  <c r="E162" i="31"/>
  <c r="D162" i="31"/>
  <c r="C162" i="31"/>
  <c r="AT148" i="31"/>
  <c r="I161" i="31"/>
  <c r="G161" i="31"/>
  <c r="E161" i="31"/>
  <c r="D161" i="31"/>
  <c r="C161" i="31"/>
  <c r="AT147" i="31"/>
  <c r="I160" i="31"/>
  <c r="G160" i="31"/>
  <c r="E160" i="31"/>
  <c r="D160" i="31"/>
  <c r="C160" i="31"/>
  <c r="AT146" i="31"/>
  <c r="I159" i="31"/>
  <c r="G159" i="31"/>
  <c r="E159" i="31"/>
  <c r="D159" i="31"/>
  <c r="C159" i="31"/>
  <c r="AT145" i="31"/>
  <c r="I158" i="31"/>
  <c r="G158" i="31"/>
  <c r="E158" i="31"/>
  <c r="D158" i="31"/>
  <c r="C158" i="31"/>
  <c r="AT144" i="31"/>
  <c r="I157" i="31"/>
  <c r="G157" i="31"/>
  <c r="E157" i="31"/>
  <c r="D157" i="31"/>
  <c r="C157" i="31"/>
  <c r="AT143" i="31"/>
  <c r="I156" i="31"/>
  <c r="G156" i="31"/>
  <c r="E156" i="31"/>
  <c r="D156" i="31"/>
  <c r="C156" i="31"/>
  <c r="AT142" i="31"/>
  <c r="I155" i="31"/>
  <c r="G155" i="31"/>
  <c r="E155" i="31"/>
  <c r="D155" i="31"/>
  <c r="C155" i="31"/>
  <c r="AT141" i="31"/>
  <c r="I154" i="31"/>
  <c r="G154" i="31"/>
  <c r="E154" i="31"/>
  <c r="D154" i="31"/>
  <c r="C154" i="31"/>
  <c r="AT140" i="31"/>
  <c r="I153" i="31"/>
  <c r="G153" i="31"/>
  <c r="E153" i="31"/>
  <c r="D153" i="31"/>
  <c r="C153" i="31"/>
  <c r="AT139" i="31"/>
  <c r="I152" i="31"/>
  <c r="G152" i="31"/>
  <c r="E152" i="31"/>
  <c r="D152" i="31"/>
  <c r="C152" i="31"/>
  <c r="AT138" i="31"/>
  <c r="I151" i="31"/>
  <c r="G151" i="31"/>
  <c r="E151" i="31"/>
  <c r="D151" i="31"/>
  <c r="C151" i="31"/>
  <c r="AT137" i="31"/>
  <c r="I150" i="31"/>
  <c r="G150" i="31"/>
  <c r="E150" i="31"/>
  <c r="D150" i="31"/>
  <c r="C150" i="31"/>
  <c r="AT136" i="31"/>
  <c r="I149" i="31"/>
  <c r="G149" i="31"/>
  <c r="E149" i="31"/>
  <c r="D149" i="31"/>
  <c r="C149" i="31"/>
  <c r="AT135" i="31"/>
  <c r="I148" i="31"/>
  <c r="G148" i="31"/>
  <c r="E148" i="31"/>
  <c r="D148" i="31"/>
  <c r="C148" i="31"/>
  <c r="AT134" i="31"/>
  <c r="I147" i="31"/>
  <c r="G147" i="31"/>
  <c r="E147" i="31"/>
  <c r="D147" i="31"/>
  <c r="C147" i="31"/>
  <c r="AT133" i="31"/>
  <c r="I146" i="31"/>
  <c r="G146" i="31"/>
  <c r="E146" i="31"/>
  <c r="D146" i="31"/>
  <c r="C146" i="31"/>
  <c r="AT132" i="31"/>
  <c r="I145" i="31"/>
  <c r="G145" i="31"/>
  <c r="E145" i="31"/>
  <c r="D145" i="31"/>
  <c r="C145" i="31"/>
  <c r="AT131" i="31"/>
  <c r="I144" i="31"/>
  <c r="G144" i="31"/>
  <c r="E144" i="31"/>
  <c r="D144" i="31"/>
  <c r="C144" i="31"/>
  <c r="AT130" i="31"/>
  <c r="I143" i="31"/>
  <c r="G143" i="31"/>
  <c r="E143" i="31"/>
  <c r="D143" i="31"/>
  <c r="C143" i="31"/>
  <c r="AT129" i="31"/>
  <c r="I142" i="31"/>
  <c r="G142" i="31"/>
  <c r="E142" i="31"/>
  <c r="D142" i="31"/>
  <c r="C142" i="31"/>
  <c r="AT128" i="31"/>
  <c r="I141" i="31"/>
  <c r="G141" i="31"/>
  <c r="E141" i="31"/>
  <c r="D141" i="31"/>
  <c r="C141" i="31"/>
  <c r="AT127" i="31"/>
  <c r="I140" i="31"/>
  <c r="G140" i="31"/>
  <c r="E140" i="31"/>
  <c r="D140" i="31"/>
  <c r="C140" i="31"/>
  <c r="AT126" i="31"/>
  <c r="I139" i="31"/>
  <c r="G139" i="31"/>
  <c r="E139" i="31"/>
  <c r="D139" i="31"/>
  <c r="C139" i="31"/>
  <c r="AT125" i="31"/>
  <c r="I138" i="31"/>
  <c r="G138" i="31"/>
  <c r="E138" i="31"/>
  <c r="D138" i="31"/>
  <c r="C138" i="31"/>
  <c r="AT124" i="31"/>
  <c r="I137" i="31"/>
  <c r="G137" i="31"/>
  <c r="E137" i="31"/>
  <c r="D137" i="31"/>
  <c r="C137" i="31"/>
  <c r="AT123" i="31"/>
  <c r="AT122" i="31"/>
  <c r="G11" i="31"/>
  <c r="E11" i="31"/>
  <c r="D11" i="31"/>
  <c r="C11" i="31"/>
  <c r="AT121" i="31"/>
  <c r="I136" i="31"/>
  <c r="G136" i="31"/>
  <c r="D136" i="31"/>
  <c r="F136" i="31" s="1"/>
  <c r="C136" i="31"/>
  <c r="AT120" i="31"/>
  <c r="I135" i="31"/>
  <c r="G135" i="31"/>
  <c r="E135" i="31"/>
  <c r="D135" i="31"/>
  <c r="C135" i="31"/>
  <c r="AT119" i="31"/>
  <c r="I134" i="31"/>
  <c r="G134" i="31"/>
  <c r="E134" i="31"/>
  <c r="D134" i="31"/>
  <c r="C134" i="31"/>
  <c r="AT118" i="31"/>
  <c r="I133" i="31"/>
  <c r="G133" i="31"/>
  <c r="D133" i="31"/>
  <c r="F133" i="31" s="1"/>
  <c r="C133" i="31"/>
  <c r="AT117" i="31"/>
  <c r="I132" i="31"/>
  <c r="G132" i="31"/>
  <c r="E132" i="31"/>
  <c r="D132" i="31"/>
  <c r="C132" i="31"/>
  <c r="AT116" i="31"/>
  <c r="I131" i="31"/>
  <c r="G131" i="31"/>
  <c r="E131" i="31"/>
  <c r="D131" i="31"/>
  <c r="C131" i="31"/>
  <c r="AT115" i="31"/>
  <c r="I130" i="31"/>
  <c r="G130" i="31"/>
  <c r="E130" i="31"/>
  <c r="D130" i="31"/>
  <c r="C130" i="31"/>
  <c r="AT114" i="31"/>
  <c r="I129" i="31"/>
  <c r="G129" i="31"/>
  <c r="E129" i="31"/>
  <c r="D129" i="31"/>
  <c r="C129" i="31"/>
  <c r="AT113" i="31"/>
  <c r="I128" i="31"/>
  <c r="G128" i="31"/>
  <c r="E128" i="31"/>
  <c r="D128" i="31"/>
  <c r="C128" i="31"/>
  <c r="AT112" i="31"/>
  <c r="I127" i="31"/>
  <c r="G127" i="31"/>
  <c r="E127" i="31"/>
  <c r="D127" i="31"/>
  <c r="C127" i="31"/>
  <c r="AT111" i="31"/>
  <c r="I126" i="31"/>
  <c r="G126" i="31"/>
  <c r="E126" i="31"/>
  <c r="D126" i="31"/>
  <c r="C126" i="31"/>
  <c r="AT110" i="31"/>
  <c r="I125" i="31"/>
  <c r="G125" i="31"/>
  <c r="E125" i="31"/>
  <c r="D125" i="31"/>
  <c r="C125" i="31"/>
  <c r="AT109" i="31"/>
  <c r="G124" i="31"/>
  <c r="E124" i="31"/>
  <c r="D124" i="31"/>
  <c r="C124" i="31"/>
  <c r="AT108" i="31"/>
  <c r="I123" i="31"/>
  <c r="G123" i="31"/>
  <c r="E123" i="31"/>
  <c r="D123" i="31"/>
  <c r="C123" i="31"/>
  <c r="AT107" i="31"/>
  <c r="I122" i="31"/>
  <c r="G122" i="31"/>
  <c r="E122" i="31"/>
  <c r="D122" i="31"/>
  <c r="C122" i="31"/>
  <c r="AT106" i="31"/>
  <c r="I121" i="31"/>
  <c r="G121" i="31"/>
  <c r="E121" i="31"/>
  <c r="D121" i="31"/>
  <c r="C121" i="31"/>
  <c r="AT105" i="31"/>
  <c r="I120" i="31"/>
  <c r="G120" i="31"/>
  <c r="E120" i="31"/>
  <c r="D120" i="31"/>
  <c r="C120" i="31"/>
  <c r="AT104" i="31"/>
  <c r="I119" i="31"/>
  <c r="G119" i="31"/>
  <c r="E119" i="31"/>
  <c r="D119" i="31"/>
  <c r="C119" i="31"/>
  <c r="AT103" i="31"/>
  <c r="I118" i="31"/>
  <c r="G118" i="31"/>
  <c r="E118" i="31"/>
  <c r="D118" i="31"/>
  <c r="C118" i="31"/>
  <c r="AT102" i="31"/>
  <c r="I117" i="31"/>
  <c r="G117" i="31"/>
  <c r="E117" i="31"/>
  <c r="D117" i="31"/>
  <c r="C117" i="31"/>
  <c r="AT101" i="31"/>
  <c r="I116" i="31"/>
  <c r="G116" i="31"/>
  <c r="E116" i="31"/>
  <c r="D116" i="31"/>
  <c r="C116" i="31"/>
  <c r="AT100" i="31"/>
  <c r="I115" i="31"/>
  <c r="G115" i="31"/>
  <c r="E115" i="31"/>
  <c r="D115" i="31"/>
  <c r="C115" i="31"/>
  <c r="AT99" i="31"/>
  <c r="I114" i="31"/>
  <c r="G114" i="31"/>
  <c r="E114" i="31"/>
  <c r="D114" i="31"/>
  <c r="C114" i="31"/>
  <c r="AT98" i="31"/>
  <c r="I113" i="31"/>
  <c r="G113" i="31"/>
  <c r="E113" i="31"/>
  <c r="D113" i="31"/>
  <c r="C113" i="31"/>
  <c r="AT97" i="31"/>
  <c r="I112" i="31"/>
  <c r="G112" i="31"/>
  <c r="E112" i="31"/>
  <c r="D112" i="31"/>
  <c r="C112" i="31"/>
  <c r="AT96" i="31"/>
  <c r="I111" i="31"/>
  <c r="G111" i="31"/>
  <c r="E111" i="31"/>
  <c r="D111" i="31"/>
  <c r="C111" i="31"/>
  <c r="AT95" i="31"/>
  <c r="I110" i="31"/>
  <c r="G110" i="31"/>
  <c r="E110" i="31"/>
  <c r="D110" i="31"/>
  <c r="C110" i="31"/>
  <c r="AT94" i="31"/>
  <c r="I109" i="31"/>
  <c r="G109" i="31"/>
  <c r="E109" i="31"/>
  <c r="D109" i="31"/>
  <c r="C109" i="31"/>
  <c r="AT93" i="31"/>
  <c r="I108" i="31"/>
  <c r="G108" i="31"/>
  <c r="E108" i="31"/>
  <c r="D108" i="31"/>
  <c r="C108" i="31"/>
  <c r="AT92" i="31"/>
  <c r="I107" i="31"/>
  <c r="G107" i="31"/>
  <c r="E107" i="31"/>
  <c r="D107" i="31"/>
  <c r="C107" i="31"/>
  <c r="AT91" i="31"/>
  <c r="I106" i="31"/>
  <c r="G106" i="31"/>
  <c r="E106" i="31"/>
  <c r="D106" i="31"/>
  <c r="C106" i="31"/>
  <c r="AT90" i="31"/>
  <c r="I105" i="31"/>
  <c r="G105" i="31"/>
  <c r="E105" i="31"/>
  <c r="D105" i="31"/>
  <c r="C105" i="31"/>
  <c r="AT89" i="31"/>
  <c r="I104" i="31"/>
  <c r="G104" i="31"/>
  <c r="E104" i="31"/>
  <c r="D104" i="31"/>
  <c r="C104" i="31"/>
  <c r="AT88" i="31"/>
  <c r="I103" i="31"/>
  <c r="G103" i="31"/>
  <c r="E103" i="31"/>
  <c r="D103" i="31"/>
  <c r="C103" i="31"/>
  <c r="AT87" i="31"/>
  <c r="I102" i="31"/>
  <c r="G102" i="31"/>
  <c r="E102" i="31"/>
  <c r="D102" i="31"/>
  <c r="C102" i="31"/>
  <c r="AT86" i="31"/>
  <c r="I101" i="31"/>
  <c r="G101" i="31"/>
  <c r="E101" i="31"/>
  <c r="D101" i="31"/>
  <c r="C101" i="31"/>
  <c r="AT85" i="31"/>
  <c r="I100" i="31"/>
  <c r="G100" i="31"/>
  <c r="E100" i="31"/>
  <c r="D100" i="31"/>
  <c r="C100" i="31"/>
  <c r="AT84" i="31"/>
  <c r="I99" i="31"/>
  <c r="G99" i="31"/>
  <c r="E99" i="31"/>
  <c r="D99" i="31"/>
  <c r="C99" i="31"/>
  <c r="AT83" i="31"/>
  <c r="I98" i="31"/>
  <c r="G98" i="31"/>
  <c r="E98" i="31"/>
  <c r="D98" i="31"/>
  <c r="C98" i="31"/>
  <c r="AT82" i="31"/>
  <c r="I97" i="31"/>
  <c r="G97" i="31"/>
  <c r="E97" i="31"/>
  <c r="D97" i="31"/>
  <c r="C97" i="31"/>
  <c r="AT81" i="31"/>
  <c r="I96" i="31"/>
  <c r="G96" i="31"/>
  <c r="E96" i="31"/>
  <c r="D96" i="31"/>
  <c r="C96" i="31"/>
  <c r="AT80" i="31"/>
  <c r="I95" i="31"/>
  <c r="G95" i="31"/>
  <c r="E95" i="31"/>
  <c r="D95" i="31"/>
  <c r="C95" i="31"/>
  <c r="AT79" i="31"/>
  <c r="I94" i="31"/>
  <c r="G94" i="31"/>
  <c r="E94" i="31"/>
  <c r="D94" i="31"/>
  <c r="C94" i="31"/>
  <c r="AT78" i="31"/>
  <c r="I93" i="31"/>
  <c r="G93" i="31"/>
  <c r="E93" i="31"/>
  <c r="D93" i="31"/>
  <c r="C93" i="31"/>
  <c r="AT77" i="31"/>
  <c r="I92" i="31"/>
  <c r="G92" i="31"/>
  <c r="E92" i="31"/>
  <c r="D92" i="31"/>
  <c r="C92" i="31"/>
  <c r="AT76" i="31"/>
  <c r="I91" i="31"/>
  <c r="G91" i="31"/>
  <c r="E91" i="31"/>
  <c r="D91" i="31"/>
  <c r="C91" i="31"/>
  <c r="AT75" i="31"/>
  <c r="I90" i="31"/>
  <c r="G90" i="31"/>
  <c r="E90" i="31"/>
  <c r="D90" i="31"/>
  <c r="C90" i="31"/>
  <c r="AT74" i="31"/>
  <c r="I89" i="31"/>
  <c r="G89" i="31"/>
  <c r="E89" i="31"/>
  <c r="D89" i="31"/>
  <c r="C89" i="31"/>
  <c r="AT73" i="31"/>
  <c r="I88" i="31"/>
  <c r="G88" i="31"/>
  <c r="E88" i="31"/>
  <c r="D88" i="31"/>
  <c r="C88" i="31"/>
  <c r="AT72" i="31"/>
  <c r="I87" i="31"/>
  <c r="G87" i="31"/>
  <c r="E87" i="31"/>
  <c r="D87" i="31"/>
  <c r="C87" i="31"/>
  <c r="AT71" i="31"/>
  <c r="I86" i="31"/>
  <c r="G86" i="31"/>
  <c r="E86" i="31"/>
  <c r="D86" i="31"/>
  <c r="C86" i="31"/>
  <c r="AT70" i="31"/>
  <c r="I85" i="31"/>
  <c r="G85" i="31"/>
  <c r="E85" i="31"/>
  <c r="D85" i="31"/>
  <c r="C85" i="31"/>
  <c r="AT69" i="31"/>
  <c r="I84" i="31"/>
  <c r="G84" i="31"/>
  <c r="E84" i="31"/>
  <c r="D84" i="31"/>
  <c r="C84" i="31"/>
  <c r="AT68" i="31"/>
  <c r="I83" i="31"/>
  <c r="G83" i="31"/>
  <c r="E83" i="31"/>
  <c r="D83" i="31"/>
  <c r="C83" i="31"/>
  <c r="AT67" i="31"/>
  <c r="I82" i="31"/>
  <c r="G82" i="31"/>
  <c r="E82" i="31"/>
  <c r="D82" i="31"/>
  <c r="C82" i="31"/>
  <c r="AT66" i="31"/>
  <c r="I81" i="31"/>
  <c r="G81" i="31"/>
  <c r="E81" i="31"/>
  <c r="D81" i="31"/>
  <c r="C81" i="31"/>
  <c r="AT65" i="31"/>
  <c r="I80" i="31"/>
  <c r="G80" i="31"/>
  <c r="E80" i="31"/>
  <c r="D80" i="31"/>
  <c r="C80" i="31"/>
  <c r="AT64" i="31"/>
  <c r="I79" i="31"/>
  <c r="G79" i="31"/>
  <c r="E79" i="31"/>
  <c r="D79" i="31"/>
  <c r="C79" i="31"/>
  <c r="AT63" i="31"/>
  <c r="I78" i="31"/>
  <c r="G78" i="31"/>
  <c r="E78" i="31"/>
  <c r="D78" i="31"/>
  <c r="C78" i="31"/>
  <c r="AT62" i="31"/>
  <c r="I77" i="31"/>
  <c r="G77" i="31"/>
  <c r="E77" i="31"/>
  <c r="D77" i="31"/>
  <c r="C77" i="31"/>
  <c r="AT61" i="31"/>
  <c r="I76" i="31"/>
  <c r="G76" i="31"/>
  <c r="E76" i="31"/>
  <c r="D76" i="31"/>
  <c r="C76" i="31"/>
  <c r="AT60" i="31"/>
  <c r="I75" i="31"/>
  <c r="G75" i="31"/>
  <c r="E75" i="31"/>
  <c r="D75" i="31"/>
  <c r="C75" i="31"/>
  <c r="AT59" i="31"/>
  <c r="I74" i="31"/>
  <c r="G74" i="31"/>
  <c r="E74" i="31"/>
  <c r="D74" i="31"/>
  <c r="C74" i="31"/>
  <c r="AT58" i="31"/>
  <c r="I73" i="31"/>
  <c r="G73" i="31"/>
  <c r="E73" i="31"/>
  <c r="D73" i="31"/>
  <c r="C73" i="31"/>
  <c r="AT57" i="31"/>
  <c r="I72" i="31"/>
  <c r="G72" i="31"/>
  <c r="E72" i="31"/>
  <c r="D72" i="31"/>
  <c r="C72" i="31"/>
  <c r="AT56" i="31"/>
  <c r="I71" i="31"/>
  <c r="G71" i="31"/>
  <c r="E71" i="31"/>
  <c r="D71" i="31"/>
  <c r="C71" i="31"/>
  <c r="AT55" i="31"/>
  <c r="I70" i="31"/>
  <c r="G70" i="31"/>
  <c r="E70" i="31"/>
  <c r="D70" i="31"/>
  <c r="C70" i="31"/>
  <c r="AT54" i="31"/>
  <c r="I69" i="31"/>
  <c r="G69" i="31"/>
  <c r="E69" i="31"/>
  <c r="D69" i="31"/>
  <c r="C69" i="31"/>
  <c r="AT53" i="31"/>
  <c r="I68" i="31"/>
  <c r="G68" i="31"/>
  <c r="E68" i="31"/>
  <c r="D68" i="31"/>
  <c r="C68" i="31"/>
  <c r="AT52" i="31"/>
  <c r="I67" i="31"/>
  <c r="G67" i="31"/>
  <c r="E67" i="31"/>
  <c r="D67" i="31"/>
  <c r="C67" i="31"/>
  <c r="AT51" i="31"/>
  <c r="I66" i="31"/>
  <c r="G66" i="31"/>
  <c r="E66" i="31"/>
  <c r="D66" i="31"/>
  <c r="C66" i="31"/>
  <c r="AT50" i="31"/>
  <c r="I65" i="31"/>
  <c r="G65" i="31"/>
  <c r="E65" i="31"/>
  <c r="D65" i="31"/>
  <c r="C65" i="31"/>
  <c r="AT49" i="31"/>
  <c r="I64" i="31"/>
  <c r="G64" i="31"/>
  <c r="E64" i="31"/>
  <c r="D64" i="31"/>
  <c r="C64" i="31"/>
  <c r="AT48" i="31"/>
  <c r="I63" i="31"/>
  <c r="G63" i="31"/>
  <c r="E63" i="31"/>
  <c r="D63" i="31"/>
  <c r="C63" i="31"/>
  <c r="AT47" i="31"/>
  <c r="I62" i="31"/>
  <c r="G62" i="31"/>
  <c r="E62" i="31"/>
  <c r="D62" i="31"/>
  <c r="C62" i="31"/>
  <c r="AT46" i="31"/>
  <c r="I61" i="31"/>
  <c r="G61" i="31"/>
  <c r="E61" i="31"/>
  <c r="D61" i="31"/>
  <c r="C61" i="31"/>
  <c r="AT45" i="31"/>
  <c r="I60" i="31"/>
  <c r="G60" i="31"/>
  <c r="E60" i="31"/>
  <c r="D60" i="31"/>
  <c r="C60" i="31"/>
  <c r="AT44" i="31"/>
  <c r="I59" i="31"/>
  <c r="G59" i="31"/>
  <c r="E59" i="31"/>
  <c r="D59" i="31"/>
  <c r="C59" i="31"/>
  <c r="AT43" i="31"/>
  <c r="I58" i="31"/>
  <c r="G58" i="31"/>
  <c r="E58" i="31"/>
  <c r="D58" i="31"/>
  <c r="C58" i="31"/>
  <c r="AT42" i="31"/>
  <c r="I57" i="31"/>
  <c r="G57" i="31"/>
  <c r="E57" i="31"/>
  <c r="D57" i="31"/>
  <c r="C57" i="31"/>
  <c r="AT41" i="31"/>
  <c r="I56" i="31"/>
  <c r="G56" i="31"/>
  <c r="E56" i="31"/>
  <c r="D56" i="31"/>
  <c r="C56" i="31"/>
  <c r="AT40" i="31"/>
  <c r="I55" i="31"/>
  <c r="G55" i="31"/>
  <c r="E55" i="31"/>
  <c r="D55" i="31"/>
  <c r="C55" i="31"/>
  <c r="AT39" i="31"/>
  <c r="I54" i="31"/>
  <c r="G54" i="31"/>
  <c r="E54" i="31"/>
  <c r="D54" i="31"/>
  <c r="C54" i="31"/>
  <c r="AT38" i="31"/>
  <c r="I53" i="31"/>
  <c r="G53" i="31"/>
  <c r="E53" i="31"/>
  <c r="D53" i="31"/>
  <c r="C53" i="31"/>
  <c r="AT37" i="31"/>
  <c r="I52" i="31"/>
  <c r="G52" i="31"/>
  <c r="E52" i="31"/>
  <c r="D52" i="31"/>
  <c r="C52" i="31"/>
  <c r="AT36" i="31"/>
  <c r="I51" i="31"/>
  <c r="G51" i="31"/>
  <c r="E51" i="31"/>
  <c r="D51" i="31"/>
  <c r="C51" i="31"/>
  <c r="AT35" i="31"/>
  <c r="I50" i="31"/>
  <c r="G50" i="31"/>
  <c r="E50" i="31"/>
  <c r="D50" i="31"/>
  <c r="C50" i="31"/>
  <c r="AT34" i="31"/>
  <c r="I49" i="31"/>
  <c r="G49" i="31"/>
  <c r="E49" i="31"/>
  <c r="D49" i="31"/>
  <c r="C49" i="31"/>
  <c r="AT33" i="31"/>
  <c r="I48" i="31"/>
  <c r="G48" i="31"/>
  <c r="E48" i="31"/>
  <c r="D48" i="31"/>
  <c r="C48" i="31"/>
  <c r="AT32" i="31"/>
  <c r="I47" i="31"/>
  <c r="G47" i="31"/>
  <c r="E47" i="31"/>
  <c r="D47" i="31"/>
  <c r="C47" i="31"/>
  <c r="AT31" i="31"/>
  <c r="I46" i="31"/>
  <c r="G46" i="31"/>
  <c r="E46" i="31"/>
  <c r="D46" i="31"/>
  <c r="C46" i="31"/>
  <c r="AT30" i="31"/>
  <c r="I45" i="31"/>
  <c r="G45" i="31"/>
  <c r="E45" i="31"/>
  <c r="D45" i="31"/>
  <c r="C45" i="31"/>
  <c r="AT29" i="31"/>
  <c r="I44" i="31"/>
  <c r="G44" i="31"/>
  <c r="E44" i="31"/>
  <c r="D44" i="31"/>
  <c r="C44" i="31"/>
  <c r="AT28" i="31"/>
  <c r="I43" i="31"/>
  <c r="G43" i="31"/>
  <c r="E43" i="31"/>
  <c r="D43" i="31"/>
  <c r="C43" i="31"/>
  <c r="AT27" i="31"/>
  <c r="I42" i="31"/>
  <c r="G42" i="31"/>
  <c r="E42" i="31"/>
  <c r="D42" i="31"/>
  <c r="C42" i="31"/>
  <c r="AT26" i="31"/>
  <c r="I41" i="31"/>
  <c r="G41" i="31"/>
  <c r="E41" i="31"/>
  <c r="D41" i="31"/>
  <c r="C41" i="31"/>
  <c r="AT25" i="31"/>
  <c r="I40" i="31"/>
  <c r="G40" i="31"/>
  <c r="E40" i="31"/>
  <c r="D40" i="31"/>
  <c r="C40" i="31"/>
  <c r="AT24" i="31"/>
  <c r="I39" i="31"/>
  <c r="G39" i="31"/>
  <c r="D39" i="31"/>
  <c r="F39" i="31" s="1"/>
  <c r="C39" i="31"/>
  <c r="AT23" i="31"/>
  <c r="I38" i="31"/>
  <c r="G38" i="31"/>
  <c r="E38" i="31"/>
  <c r="D38" i="31"/>
  <c r="C38" i="31"/>
  <c r="AT22" i="31"/>
  <c r="I37" i="31"/>
  <c r="G37" i="31"/>
  <c r="E37" i="31"/>
  <c r="D37" i="31"/>
  <c r="C37" i="31"/>
  <c r="AT21" i="31"/>
  <c r="I36" i="31"/>
  <c r="G36" i="31"/>
  <c r="E36" i="31"/>
  <c r="D36" i="31"/>
  <c r="C36" i="31"/>
  <c r="AT20" i="31"/>
  <c r="I35" i="31"/>
  <c r="G35" i="31"/>
  <c r="E35" i="31"/>
  <c r="D35" i="31"/>
  <c r="C35" i="31"/>
  <c r="AT19" i="31"/>
  <c r="I34" i="31"/>
  <c r="G34" i="31"/>
  <c r="E34" i="31"/>
  <c r="D34" i="31"/>
  <c r="C34" i="31"/>
  <c r="AT18" i="31"/>
  <c r="I33" i="31"/>
  <c r="G33" i="31"/>
  <c r="E33" i="31"/>
  <c r="D33" i="31"/>
  <c r="C33" i="31"/>
  <c r="AT17" i="31"/>
  <c r="I32" i="31"/>
  <c r="G32" i="31"/>
  <c r="E32" i="31"/>
  <c r="D32" i="31"/>
  <c r="C32" i="31"/>
  <c r="I31" i="31"/>
  <c r="G31" i="31"/>
  <c r="E31" i="31"/>
  <c r="D31" i="31"/>
  <c r="C31" i="31"/>
  <c r="AT15" i="31"/>
  <c r="I30" i="31"/>
  <c r="G30" i="31"/>
  <c r="E30" i="31"/>
  <c r="D30" i="31"/>
  <c r="C30" i="31"/>
  <c r="AT13" i="31"/>
  <c r="I29" i="31"/>
  <c r="G29" i="31"/>
  <c r="E29" i="31"/>
  <c r="D29" i="31"/>
  <c r="C29" i="31"/>
  <c r="AT12" i="31"/>
  <c r="I28" i="31"/>
  <c r="G28" i="31"/>
  <c r="E28" i="31"/>
  <c r="D28" i="31"/>
  <c r="C28" i="31"/>
  <c r="I27" i="31"/>
  <c r="G27" i="31"/>
  <c r="E27" i="31"/>
  <c r="D27" i="31"/>
  <c r="C27" i="31"/>
  <c r="AT11" i="31"/>
  <c r="I26" i="31"/>
  <c r="G26" i="31"/>
  <c r="E26" i="31"/>
  <c r="D26" i="31"/>
  <c r="C26" i="31"/>
  <c r="AT16" i="31"/>
  <c r="I25" i="31"/>
  <c r="G25" i="31"/>
  <c r="E25" i="31"/>
  <c r="D25" i="31"/>
  <c r="C25" i="31"/>
  <c r="AT9" i="31"/>
  <c r="I24" i="31"/>
  <c r="G24" i="31"/>
  <c r="E24" i="31"/>
  <c r="D24" i="31"/>
  <c r="C24" i="31"/>
  <c r="AT8" i="31"/>
  <c r="I23" i="31"/>
  <c r="G23" i="31"/>
  <c r="E23" i="31"/>
  <c r="D23" i="31"/>
  <c r="C23" i="31"/>
  <c r="I22" i="31"/>
  <c r="G22" i="31"/>
  <c r="E22" i="31"/>
  <c r="D22" i="31"/>
  <c r="C22" i="31"/>
  <c r="AT7" i="31"/>
  <c r="I21" i="31"/>
  <c r="G21" i="31"/>
  <c r="E21" i="31"/>
  <c r="D21" i="31"/>
  <c r="C21" i="31"/>
  <c r="I20" i="31"/>
  <c r="G20" i="31"/>
  <c r="E20" i="31"/>
  <c r="D20" i="31"/>
  <c r="C20" i="31"/>
  <c r="AT6" i="31"/>
  <c r="I19" i="31"/>
  <c r="G19" i="31"/>
  <c r="E19" i="31"/>
  <c r="D19" i="31"/>
  <c r="C19" i="31"/>
  <c r="AT5" i="31"/>
  <c r="I18" i="31"/>
  <c r="G18" i="31"/>
  <c r="E18" i="31"/>
  <c r="D18" i="31"/>
  <c r="C18" i="31"/>
  <c r="G17" i="31"/>
  <c r="D17" i="31"/>
  <c r="F17" i="31" s="1"/>
  <c r="C17" i="31"/>
  <c r="AT343" i="30"/>
  <c r="AR346" i="30"/>
  <c r="AR345" i="30"/>
  <c r="AR344" i="30"/>
  <c r="AR338" i="30"/>
  <c r="AR337" i="30"/>
  <c r="AR336" i="30"/>
  <c r="AR335" i="30"/>
  <c r="AR334" i="30"/>
  <c r="AR333" i="30"/>
  <c r="AR332" i="30"/>
  <c r="AR331" i="30"/>
  <c r="AR330" i="30"/>
  <c r="I330" i="30"/>
  <c r="G330" i="30"/>
  <c r="E330" i="30"/>
  <c r="D330" i="30"/>
  <c r="C330" i="30"/>
  <c r="AR329" i="30"/>
  <c r="I329" i="30"/>
  <c r="G329" i="30"/>
  <c r="E329" i="30"/>
  <c r="D329" i="30"/>
  <c r="C329" i="30"/>
  <c r="AR328" i="30"/>
  <c r="I328" i="30"/>
  <c r="G328" i="30"/>
  <c r="E328" i="30"/>
  <c r="D328" i="30"/>
  <c r="C328" i="30"/>
  <c r="AR327" i="30"/>
  <c r="I327" i="30"/>
  <c r="G327" i="30"/>
  <c r="E327" i="30"/>
  <c r="D327" i="30"/>
  <c r="C327" i="30"/>
  <c r="AR326" i="30"/>
  <c r="I326" i="30"/>
  <c r="G326" i="30"/>
  <c r="E326" i="30"/>
  <c r="D326" i="30"/>
  <c r="C326" i="30"/>
  <c r="AR325" i="30"/>
  <c r="I325" i="30"/>
  <c r="G325" i="30"/>
  <c r="E325" i="30"/>
  <c r="D325" i="30"/>
  <c r="C325" i="30"/>
  <c r="AR324" i="30"/>
  <c r="I324" i="30"/>
  <c r="G324" i="30"/>
  <c r="E324" i="30"/>
  <c r="D324" i="30"/>
  <c r="C324" i="30"/>
  <c r="AR323" i="30"/>
  <c r="I323" i="30"/>
  <c r="G323" i="30"/>
  <c r="E323" i="30"/>
  <c r="D323" i="30"/>
  <c r="C323" i="30"/>
  <c r="AR322" i="30"/>
  <c r="I322" i="30"/>
  <c r="G322" i="30"/>
  <c r="E322" i="30"/>
  <c r="D322" i="30"/>
  <c r="C322" i="30"/>
  <c r="AR321" i="30"/>
  <c r="I321" i="30"/>
  <c r="G321" i="30"/>
  <c r="E321" i="30"/>
  <c r="D321" i="30"/>
  <c r="C321" i="30"/>
  <c r="AR320" i="30"/>
  <c r="I320" i="30"/>
  <c r="G320" i="30"/>
  <c r="E320" i="30"/>
  <c r="D320" i="30"/>
  <c r="C320" i="30"/>
  <c r="AR319" i="30"/>
  <c r="I319" i="30"/>
  <c r="G319" i="30"/>
  <c r="E319" i="30"/>
  <c r="D319" i="30"/>
  <c r="C319" i="30"/>
  <c r="AR318" i="30"/>
  <c r="I318" i="30"/>
  <c r="G318" i="30"/>
  <c r="E318" i="30"/>
  <c r="D318" i="30"/>
  <c r="C318" i="30"/>
  <c r="AR317" i="30"/>
  <c r="I317" i="30"/>
  <c r="G317" i="30"/>
  <c r="E317" i="30"/>
  <c r="D317" i="30"/>
  <c r="C317" i="30"/>
  <c r="AR316" i="30"/>
  <c r="I316" i="30"/>
  <c r="G316" i="30"/>
  <c r="E316" i="30"/>
  <c r="D316" i="30"/>
  <c r="C316" i="30"/>
  <c r="AR315" i="30"/>
  <c r="I315" i="30"/>
  <c r="G315" i="30"/>
  <c r="E315" i="30"/>
  <c r="D315" i="30"/>
  <c r="C315" i="30"/>
  <c r="AR314" i="30"/>
  <c r="I314" i="30"/>
  <c r="G314" i="30"/>
  <c r="E314" i="30"/>
  <c r="D314" i="30"/>
  <c r="C314" i="30"/>
  <c r="AR313" i="30"/>
  <c r="I313" i="30"/>
  <c r="G313" i="30"/>
  <c r="E313" i="30"/>
  <c r="D313" i="30"/>
  <c r="C313" i="30"/>
  <c r="AR312" i="30"/>
  <c r="I312" i="30"/>
  <c r="G312" i="30"/>
  <c r="E312" i="30"/>
  <c r="D312" i="30"/>
  <c r="C312" i="30"/>
  <c r="AR311" i="30"/>
  <c r="I311" i="30"/>
  <c r="G311" i="30"/>
  <c r="E311" i="30"/>
  <c r="D311" i="30"/>
  <c r="C311" i="30"/>
  <c r="AR310" i="30"/>
  <c r="I310" i="30"/>
  <c r="G310" i="30"/>
  <c r="E310" i="30"/>
  <c r="D310" i="30"/>
  <c r="C310" i="30"/>
  <c r="AR309" i="30"/>
  <c r="I309" i="30"/>
  <c r="G309" i="30"/>
  <c r="E309" i="30"/>
  <c r="D309" i="30"/>
  <c r="C309" i="30"/>
  <c r="AR308" i="30"/>
  <c r="I308" i="30"/>
  <c r="G308" i="30"/>
  <c r="E308" i="30"/>
  <c r="D308" i="30"/>
  <c r="C308" i="30"/>
  <c r="AR307" i="30"/>
  <c r="I307" i="30"/>
  <c r="G307" i="30"/>
  <c r="E307" i="30"/>
  <c r="D307" i="30"/>
  <c r="C307" i="30"/>
  <c r="AR306" i="30"/>
  <c r="I306" i="30"/>
  <c r="G306" i="30"/>
  <c r="E306" i="30"/>
  <c r="D306" i="30"/>
  <c r="C306" i="30"/>
  <c r="AR305" i="30"/>
  <c r="I305" i="30"/>
  <c r="G305" i="30"/>
  <c r="E305" i="30"/>
  <c r="D305" i="30"/>
  <c r="C305" i="30"/>
  <c r="AR304" i="30"/>
  <c r="I304" i="30"/>
  <c r="G304" i="30"/>
  <c r="E304" i="30"/>
  <c r="D304" i="30"/>
  <c r="C304" i="30"/>
  <c r="AR303" i="30"/>
  <c r="I303" i="30"/>
  <c r="G303" i="30"/>
  <c r="E303" i="30"/>
  <c r="D303" i="30"/>
  <c r="C303" i="30"/>
  <c r="AR302" i="30"/>
  <c r="I302" i="30"/>
  <c r="G302" i="30"/>
  <c r="E302" i="30"/>
  <c r="D302" i="30"/>
  <c r="C302" i="30"/>
  <c r="AR301" i="30"/>
  <c r="I301" i="30"/>
  <c r="G301" i="30"/>
  <c r="E301" i="30"/>
  <c r="D301" i="30"/>
  <c r="C301" i="30"/>
  <c r="AR300" i="30"/>
  <c r="I300" i="30"/>
  <c r="G300" i="30"/>
  <c r="E300" i="30"/>
  <c r="D300" i="30"/>
  <c r="C300" i="30"/>
  <c r="AR299" i="30"/>
  <c r="I299" i="30"/>
  <c r="G299" i="30"/>
  <c r="E299" i="30"/>
  <c r="D299" i="30"/>
  <c r="C299" i="30"/>
  <c r="AR298" i="30"/>
  <c r="I298" i="30"/>
  <c r="G298" i="30"/>
  <c r="E298" i="30"/>
  <c r="D298" i="30"/>
  <c r="C298" i="30"/>
  <c r="AR297" i="30"/>
  <c r="I297" i="30"/>
  <c r="G297" i="30"/>
  <c r="E297" i="30"/>
  <c r="D297" i="30"/>
  <c r="C297" i="30"/>
  <c r="AR296" i="30"/>
  <c r="I296" i="30"/>
  <c r="G296" i="30"/>
  <c r="E296" i="30"/>
  <c r="D296" i="30"/>
  <c r="C296" i="30"/>
  <c r="AR295" i="30"/>
  <c r="I295" i="30"/>
  <c r="G295" i="30"/>
  <c r="E295" i="30"/>
  <c r="D295" i="30"/>
  <c r="C295" i="30"/>
  <c r="AR294" i="30"/>
  <c r="G294" i="30"/>
  <c r="E294" i="30"/>
  <c r="D294" i="30"/>
  <c r="F294" i="30" s="1"/>
  <c r="C294" i="30"/>
  <c r="AR293" i="30"/>
  <c r="AR292" i="30"/>
  <c r="I293" i="30"/>
  <c r="G293" i="30"/>
  <c r="E293" i="30"/>
  <c r="D293" i="30"/>
  <c r="C293" i="30"/>
  <c r="AR291" i="30"/>
  <c r="AR290" i="30"/>
  <c r="I292" i="30"/>
  <c r="G292" i="30"/>
  <c r="E292" i="30"/>
  <c r="D292" i="30"/>
  <c r="C292" i="30"/>
  <c r="AR289" i="30"/>
  <c r="E12" i="30"/>
  <c r="D12" i="30"/>
  <c r="C12" i="30"/>
  <c r="AR288" i="30"/>
  <c r="I11" i="30"/>
  <c r="E11" i="30"/>
  <c r="D11" i="30"/>
  <c r="C11" i="30"/>
  <c r="AR287" i="30"/>
  <c r="AR286" i="30"/>
  <c r="I291" i="30"/>
  <c r="E291" i="30"/>
  <c r="D291" i="30"/>
  <c r="C291" i="30"/>
  <c r="AR285" i="30"/>
  <c r="I290" i="30"/>
  <c r="E290" i="30"/>
  <c r="D290" i="30"/>
  <c r="C290" i="30"/>
  <c r="AR284" i="30"/>
  <c r="I289" i="30"/>
  <c r="E289" i="30"/>
  <c r="D289" i="30"/>
  <c r="C289" i="30"/>
  <c r="AR283" i="30"/>
  <c r="I288" i="30"/>
  <c r="E288" i="30"/>
  <c r="D288" i="30"/>
  <c r="C288" i="30"/>
  <c r="AR282" i="30"/>
  <c r="I287" i="30"/>
  <c r="E287" i="30"/>
  <c r="D287" i="30"/>
  <c r="C287" i="30"/>
  <c r="AR281" i="30"/>
  <c r="I286" i="30"/>
  <c r="E286" i="30"/>
  <c r="D286" i="30"/>
  <c r="C286" i="30"/>
  <c r="AR280" i="30"/>
  <c r="G13" i="30"/>
  <c r="E13" i="30"/>
  <c r="D13" i="30"/>
  <c r="C13" i="30"/>
  <c r="AR279" i="30"/>
  <c r="I285" i="30"/>
  <c r="G285" i="30"/>
  <c r="E285" i="30"/>
  <c r="D285" i="30"/>
  <c r="C285" i="30"/>
  <c r="AR278" i="30"/>
  <c r="I284" i="30"/>
  <c r="G284" i="30"/>
  <c r="E284" i="30"/>
  <c r="D284" i="30"/>
  <c r="C284" i="30"/>
  <c r="AR277" i="30"/>
  <c r="I283" i="30"/>
  <c r="G283" i="30"/>
  <c r="E283" i="30"/>
  <c r="D283" i="30"/>
  <c r="C283" i="30"/>
  <c r="AR276" i="30"/>
  <c r="I282" i="30"/>
  <c r="G282" i="30"/>
  <c r="E282" i="30"/>
  <c r="D282" i="30"/>
  <c r="C282" i="30"/>
  <c r="AR275" i="30"/>
  <c r="I281" i="30"/>
  <c r="G281" i="30"/>
  <c r="E281" i="30"/>
  <c r="D281" i="30"/>
  <c r="C281" i="30"/>
  <c r="AR274" i="30"/>
  <c r="I280" i="30"/>
  <c r="G280" i="30"/>
  <c r="E280" i="30"/>
  <c r="D280" i="30"/>
  <c r="C280" i="30"/>
  <c r="AR273" i="30"/>
  <c r="I279" i="30"/>
  <c r="G279" i="30"/>
  <c r="E279" i="30"/>
  <c r="D279" i="30"/>
  <c r="C279" i="30"/>
  <c r="AR272" i="30"/>
  <c r="I278" i="30"/>
  <c r="G278" i="30"/>
  <c r="E278" i="30"/>
  <c r="D278" i="30"/>
  <c r="C278" i="30"/>
  <c r="AR271" i="30"/>
  <c r="I277" i="30"/>
  <c r="G277" i="30"/>
  <c r="E277" i="30"/>
  <c r="D277" i="30"/>
  <c r="C277" i="30"/>
  <c r="AR270" i="30"/>
  <c r="I276" i="30"/>
  <c r="G276" i="30"/>
  <c r="E276" i="30"/>
  <c r="D276" i="30"/>
  <c r="C276" i="30"/>
  <c r="AR269" i="30"/>
  <c r="I275" i="30"/>
  <c r="G275" i="30"/>
  <c r="E275" i="30"/>
  <c r="D275" i="30"/>
  <c r="C275" i="30"/>
  <c r="AR268" i="30"/>
  <c r="I274" i="30"/>
  <c r="G274" i="30"/>
  <c r="E274" i="30"/>
  <c r="D274" i="30"/>
  <c r="C274" i="30"/>
  <c r="AR267" i="30"/>
  <c r="I273" i="30"/>
  <c r="G273" i="30"/>
  <c r="E273" i="30"/>
  <c r="D273" i="30"/>
  <c r="C273" i="30"/>
  <c r="AR266" i="30"/>
  <c r="I272" i="30"/>
  <c r="G272" i="30"/>
  <c r="E272" i="30"/>
  <c r="D272" i="30"/>
  <c r="C272" i="30"/>
  <c r="AR265" i="30"/>
  <c r="I271" i="30"/>
  <c r="G271" i="30"/>
  <c r="E271" i="30"/>
  <c r="D271" i="30"/>
  <c r="C271" i="30"/>
  <c r="AR264" i="30"/>
  <c r="I270" i="30"/>
  <c r="G270" i="30"/>
  <c r="E270" i="30"/>
  <c r="D270" i="30"/>
  <c r="C270" i="30"/>
  <c r="AR263" i="30"/>
  <c r="I269" i="30"/>
  <c r="G269" i="30"/>
  <c r="E269" i="30"/>
  <c r="D269" i="30"/>
  <c r="C269" i="30"/>
  <c r="AR262" i="30"/>
  <c r="I268" i="30"/>
  <c r="G268" i="30"/>
  <c r="E268" i="30"/>
  <c r="D268" i="30"/>
  <c r="C268" i="30"/>
  <c r="AR261" i="30"/>
  <c r="I267" i="30"/>
  <c r="G267" i="30"/>
  <c r="E267" i="30"/>
  <c r="D267" i="30"/>
  <c r="C267" i="30"/>
  <c r="AR260" i="30"/>
  <c r="I266" i="30"/>
  <c r="G266" i="30"/>
  <c r="E266" i="30"/>
  <c r="D266" i="30"/>
  <c r="C266" i="30"/>
  <c r="AR259" i="30"/>
  <c r="I265" i="30"/>
  <c r="G265" i="30"/>
  <c r="E265" i="30"/>
  <c r="D265" i="30"/>
  <c r="C265" i="30"/>
  <c r="AR258" i="30"/>
  <c r="I264" i="30"/>
  <c r="G264" i="30"/>
  <c r="E264" i="30"/>
  <c r="D264" i="30"/>
  <c r="C264" i="30"/>
  <c r="AR257" i="30"/>
  <c r="I263" i="30"/>
  <c r="G263" i="30"/>
  <c r="E263" i="30"/>
  <c r="D263" i="30"/>
  <c r="C263" i="30"/>
  <c r="AR256" i="30"/>
  <c r="I262" i="30"/>
  <c r="G262" i="30"/>
  <c r="E262" i="30"/>
  <c r="D262" i="30"/>
  <c r="C262" i="30"/>
  <c r="AR255" i="30"/>
  <c r="I261" i="30"/>
  <c r="G261" i="30"/>
  <c r="E261" i="30"/>
  <c r="D261" i="30"/>
  <c r="C261" i="30"/>
  <c r="AR254" i="30"/>
  <c r="I260" i="30"/>
  <c r="G260" i="30"/>
  <c r="E260" i="30"/>
  <c r="D260" i="30"/>
  <c r="C260" i="30"/>
  <c r="AR253" i="30"/>
  <c r="I259" i="30"/>
  <c r="G259" i="30"/>
  <c r="E259" i="30"/>
  <c r="D259" i="30"/>
  <c r="C259" i="30"/>
  <c r="AR252" i="30"/>
  <c r="I258" i="30"/>
  <c r="G258" i="30"/>
  <c r="E258" i="30"/>
  <c r="D258" i="30"/>
  <c r="C258" i="30"/>
  <c r="AR251" i="30"/>
  <c r="I257" i="30"/>
  <c r="G257" i="30"/>
  <c r="E257" i="30"/>
  <c r="D257" i="30"/>
  <c r="C257" i="30"/>
  <c r="AR250" i="30"/>
  <c r="I256" i="30"/>
  <c r="G256" i="30"/>
  <c r="E256" i="30"/>
  <c r="D256" i="30"/>
  <c r="C256" i="30"/>
  <c r="AR249" i="30"/>
  <c r="I255" i="30"/>
  <c r="G255" i="30"/>
  <c r="E255" i="30"/>
  <c r="D255" i="30"/>
  <c r="C255" i="30"/>
  <c r="AR248" i="30"/>
  <c r="I254" i="30"/>
  <c r="G254" i="30"/>
  <c r="E254" i="30"/>
  <c r="D254" i="30"/>
  <c r="C254" i="30"/>
  <c r="AR247" i="30"/>
  <c r="I253" i="30"/>
  <c r="G253" i="30"/>
  <c r="E253" i="30"/>
  <c r="D253" i="30"/>
  <c r="C253" i="30"/>
  <c r="AR246" i="30"/>
  <c r="I252" i="30"/>
  <c r="G252" i="30"/>
  <c r="E252" i="30"/>
  <c r="D252" i="30"/>
  <c r="C252" i="30"/>
  <c r="AR245" i="30"/>
  <c r="I251" i="30"/>
  <c r="G251" i="30"/>
  <c r="E251" i="30"/>
  <c r="D251" i="30"/>
  <c r="C251" i="30"/>
  <c r="AR244" i="30"/>
  <c r="I250" i="30"/>
  <c r="G250" i="30"/>
  <c r="E250" i="30"/>
  <c r="D250" i="30"/>
  <c r="C250" i="30"/>
  <c r="AR243" i="30"/>
  <c r="I249" i="30"/>
  <c r="G249" i="30"/>
  <c r="E249" i="30"/>
  <c r="D249" i="30"/>
  <c r="C249" i="30"/>
  <c r="AR242" i="30"/>
  <c r="I248" i="30"/>
  <c r="G248" i="30"/>
  <c r="E248" i="30"/>
  <c r="D248" i="30"/>
  <c r="C248" i="30"/>
  <c r="AR241" i="30"/>
  <c r="I247" i="30"/>
  <c r="G247" i="30"/>
  <c r="E247" i="30"/>
  <c r="D247" i="30"/>
  <c r="C247" i="30"/>
  <c r="AR240" i="30"/>
  <c r="I246" i="30"/>
  <c r="G246" i="30"/>
  <c r="E246" i="30"/>
  <c r="D246" i="30"/>
  <c r="C246" i="30"/>
  <c r="AR239" i="30"/>
  <c r="I245" i="30"/>
  <c r="G245" i="30"/>
  <c r="E245" i="30"/>
  <c r="D245" i="30"/>
  <c r="C245" i="30"/>
  <c r="AR238" i="30"/>
  <c r="I244" i="30"/>
  <c r="G244" i="30"/>
  <c r="E244" i="30"/>
  <c r="D244" i="30"/>
  <c r="C244" i="30"/>
  <c r="AR237" i="30"/>
  <c r="I243" i="30"/>
  <c r="G243" i="30"/>
  <c r="E243" i="30"/>
  <c r="D243" i="30"/>
  <c r="C243" i="30"/>
  <c r="AR236" i="30"/>
  <c r="I242" i="30"/>
  <c r="G242" i="30"/>
  <c r="E242" i="30"/>
  <c r="D242" i="30"/>
  <c r="C242" i="30"/>
  <c r="AR235" i="30"/>
  <c r="I241" i="30"/>
  <c r="G241" i="30"/>
  <c r="E241" i="30"/>
  <c r="D241" i="30"/>
  <c r="C241" i="30"/>
  <c r="AR234" i="30"/>
  <c r="I240" i="30"/>
  <c r="G240" i="30"/>
  <c r="E240" i="30"/>
  <c r="D240" i="30"/>
  <c r="C240" i="30"/>
  <c r="AR233" i="30"/>
  <c r="I239" i="30"/>
  <c r="G239" i="30"/>
  <c r="E239" i="30"/>
  <c r="D239" i="30"/>
  <c r="C239" i="30"/>
  <c r="AR232" i="30"/>
  <c r="I238" i="30"/>
  <c r="G238" i="30"/>
  <c r="E238" i="30"/>
  <c r="D238" i="30"/>
  <c r="C238" i="30"/>
  <c r="AR231" i="30"/>
  <c r="I237" i="30"/>
  <c r="G237" i="30"/>
  <c r="E237" i="30"/>
  <c r="D237" i="30"/>
  <c r="C237" i="30"/>
  <c r="AR230" i="30"/>
  <c r="I236" i="30"/>
  <c r="G236" i="30"/>
  <c r="E236" i="30"/>
  <c r="D236" i="30"/>
  <c r="C236" i="30"/>
  <c r="AR229" i="30"/>
  <c r="I235" i="30"/>
  <c r="G235" i="30"/>
  <c r="E235" i="30"/>
  <c r="D235" i="30"/>
  <c r="C235" i="30"/>
  <c r="AR228" i="30"/>
  <c r="I234" i="30"/>
  <c r="G234" i="30"/>
  <c r="E234" i="30"/>
  <c r="D234" i="30"/>
  <c r="C234" i="30"/>
  <c r="AR227" i="30"/>
  <c r="I233" i="30"/>
  <c r="G233" i="30"/>
  <c r="E233" i="30"/>
  <c r="D233" i="30"/>
  <c r="C233" i="30"/>
  <c r="AR226" i="30"/>
  <c r="I232" i="30"/>
  <c r="G232" i="30"/>
  <c r="E232" i="30"/>
  <c r="D232" i="30"/>
  <c r="C232" i="30"/>
  <c r="AR225" i="30"/>
  <c r="I231" i="30"/>
  <c r="G231" i="30"/>
  <c r="E231" i="30"/>
  <c r="D231" i="30"/>
  <c r="C231" i="30"/>
  <c r="AR224" i="30"/>
  <c r="I230" i="30"/>
  <c r="G230" i="30"/>
  <c r="E230" i="30"/>
  <c r="D230" i="30"/>
  <c r="C230" i="30"/>
  <c r="AR223" i="30"/>
  <c r="I229" i="30"/>
  <c r="G229" i="30"/>
  <c r="E229" i="30"/>
  <c r="D229" i="30"/>
  <c r="C229" i="30"/>
  <c r="AR222" i="30"/>
  <c r="I228" i="30"/>
  <c r="G228" i="30"/>
  <c r="E228" i="30"/>
  <c r="D228" i="30"/>
  <c r="C228" i="30"/>
  <c r="AR221" i="30"/>
  <c r="I227" i="30"/>
  <c r="G227" i="30"/>
  <c r="E227" i="30"/>
  <c r="D227" i="30"/>
  <c r="C227" i="30"/>
  <c r="AR220" i="30"/>
  <c r="I226" i="30"/>
  <c r="G226" i="30"/>
  <c r="E226" i="30"/>
  <c r="D226" i="30"/>
  <c r="C226" i="30"/>
  <c r="AR219" i="30"/>
  <c r="I225" i="30"/>
  <c r="G225" i="30"/>
  <c r="E225" i="30"/>
  <c r="D225" i="30"/>
  <c r="C225" i="30"/>
  <c r="AR218" i="30"/>
  <c r="I224" i="30"/>
  <c r="G224" i="30"/>
  <c r="E224" i="30"/>
  <c r="D224" i="30"/>
  <c r="C224" i="30"/>
  <c r="AR217" i="30"/>
  <c r="I223" i="30"/>
  <c r="G223" i="30"/>
  <c r="E223" i="30"/>
  <c r="D223" i="30"/>
  <c r="C223" i="30"/>
  <c r="AR216" i="30"/>
  <c r="I222" i="30"/>
  <c r="G222" i="30"/>
  <c r="E222" i="30"/>
  <c r="D222" i="30"/>
  <c r="C222" i="30"/>
  <c r="AR215" i="30"/>
  <c r="I221" i="30"/>
  <c r="G221" i="30"/>
  <c r="E221" i="30"/>
  <c r="D221" i="30"/>
  <c r="C221" i="30"/>
  <c r="AR214" i="30"/>
  <c r="I220" i="30"/>
  <c r="G220" i="30"/>
  <c r="E220" i="30"/>
  <c r="D220" i="30"/>
  <c r="C220" i="30"/>
  <c r="AR213" i="30"/>
  <c r="I219" i="30"/>
  <c r="G219" i="30"/>
  <c r="E219" i="30"/>
  <c r="D219" i="30"/>
  <c r="C219" i="30"/>
  <c r="AR212" i="30"/>
  <c r="I218" i="30"/>
  <c r="G218" i="30"/>
  <c r="E218" i="30"/>
  <c r="D218" i="30"/>
  <c r="C218" i="30"/>
  <c r="AR211" i="30"/>
  <c r="I217" i="30"/>
  <c r="G217" i="30"/>
  <c r="E217" i="30"/>
  <c r="D217" i="30"/>
  <c r="C217" i="30"/>
  <c r="AR210" i="30"/>
  <c r="I216" i="30"/>
  <c r="G216" i="30"/>
  <c r="E216" i="30"/>
  <c r="D216" i="30"/>
  <c r="C216" i="30"/>
  <c r="AR209" i="30"/>
  <c r="I215" i="30"/>
  <c r="G215" i="30"/>
  <c r="E215" i="30"/>
  <c r="D215" i="30"/>
  <c r="C215" i="30"/>
  <c r="AR208" i="30"/>
  <c r="I214" i="30"/>
  <c r="G214" i="30"/>
  <c r="E214" i="30"/>
  <c r="D214" i="30"/>
  <c r="C214" i="30"/>
  <c r="AR207" i="30"/>
  <c r="I213" i="30"/>
  <c r="G213" i="30"/>
  <c r="E213" i="30"/>
  <c r="D213" i="30"/>
  <c r="C213" i="30"/>
  <c r="AR206" i="30"/>
  <c r="I212" i="30"/>
  <c r="G212" i="30"/>
  <c r="E212" i="30"/>
  <c r="D212" i="30"/>
  <c r="C212" i="30"/>
  <c r="AR205" i="30"/>
  <c r="I211" i="30"/>
  <c r="G211" i="30"/>
  <c r="E211" i="30"/>
  <c r="D211" i="30"/>
  <c r="C211" i="30"/>
  <c r="AR204" i="30"/>
  <c r="I210" i="30"/>
  <c r="G210" i="30"/>
  <c r="E210" i="30"/>
  <c r="D210" i="30"/>
  <c r="C210" i="30"/>
  <c r="AR203" i="30"/>
  <c r="I209" i="30"/>
  <c r="G209" i="30"/>
  <c r="E209" i="30"/>
  <c r="D209" i="30"/>
  <c r="C209" i="30"/>
  <c r="AR202" i="30"/>
  <c r="I208" i="30"/>
  <c r="G208" i="30"/>
  <c r="E208" i="30"/>
  <c r="D208" i="30"/>
  <c r="C208" i="30"/>
  <c r="AR201" i="30"/>
  <c r="I207" i="30"/>
  <c r="G207" i="30"/>
  <c r="E207" i="30"/>
  <c r="D207" i="30"/>
  <c r="C207" i="30"/>
  <c r="AR200" i="30"/>
  <c r="I206" i="30"/>
  <c r="G206" i="30"/>
  <c r="E206" i="30"/>
  <c r="D206" i="30"/>
  <c r="C206" i="30"/>
  <c r="AR199" i="30"/>
  <c r="AR198" i="30"/>
  <c r="AR197" i="30"/>
  <c r="I205" i="30"/>
  <c r="G205" i="30"/>
  <c r="E205" i="30"/>
  <c r="D205" i="30"/>
  <c r="C205" i="30"/>
  <c r="AR196" i="30"/>
  <c r="I204" i="30"/>
  <c r="G204" i="30"/>
  <c r="E204" i="30"/>
  <c r="D204" i="30"/>
  <c r="C204" i="30"/>
  <c r="AR195" i="30"/>
  <c r="I203" i="30"/>
  <c r="G203" i="30"/>
  <c r="E203" i="30"/>
  <c r="D203" i="30"/>
  <c r="C203" i="30"/>
  <c r="AR194" i="30"/>
  <c r="I202" i="30"/>
  <c r="G202" i="30"/>
  <c r="E202" i="30"/>
  <c r="D202" i="30"/>
  <c r="C202" i="30"/>
  <c r="AR193" i="30"/>
  <c r="I201" i="30"/>
  <c r="G201" i="30"/>
  <c r="E201" i="30"/>
  <c r="D201" i="30"/>
  <c r="C201" i="30"/>
  <c r="AR192" i="30"/>
  <c r="I200" i="30"/>
  <c r="G200" i="30"/>
  <c r="E200" i="30"/>
  <c r="D200" i="30"/>
  <c r="C200" i="30"/>
  <c r="AR191" i="30"/>
  <c r="I199" i="30"/>
  <c r="G199" i="30"/>
  <c r="E199" i="30"/>
  <c r="D199" i="30"/>
  <c r="C199" i="30"/>
  <c r="AR190" i="30"/>
  <c r="I198" i="30"/>
  <c r="G198" i="30"/>
  <c r="E198" i="30"/>
  <c r="D198" i="30"/>
  <c r="C198" i="30"/>
  <c r="AR189" i="30"/>
  <c r="I197" i="30"/>
  <c r="G197" i="30"/>
  <c r="E197" i="30"/>
  <c r="D197" i="30"/>
  <c r="C197" i="30"/>
  <c r="AR188" i="30"/>
  <c r="I196" i="30"/>
  <c r="G196" i="30"/>
  <c r="E196" i="30"/>
  <c r="D196" i="30"/>
  <c r="C196" i="30"/>
  <c r="AR187" i="30"/>
  <c r="I195" i="30"/>
  <c r="G195" i="30"/>
  <c r="E195" i="30"/>
  <c r="D195" i="30"/>
  <c r="C195" i="30"/>
  <c r="AR186" i="30"/>
  <c r="I194" i="30"/>
  <c r="G194" i="30"/>
  <c r="E194" i="30"/>
  <c r="D194" i="30"/>
  <c r="C194" i="30"/>
  <c r="AR185" i="30"/>
  <c r="I193" i="30"/>
  <c r="G193" i="30"/>
  <c r="E193" i="30"/>
  <c r="D193" i="30"/>
  <c r="C193" i="30"/>
  <c r="AR184" i="30"/>
  <c r="I192" i="30"/>
  <c r="G192" i="30"/>
  <c r="E192" i="30"/>
  <c r="D192" i="30"/>
  <c r="C192" i="30"/>
  <c r="AR183" i="30"/>
  <c r="I191" i="30"/>
  <c r="G191" i="30"/>
  <c r="E191" i="30"/>
  <c r="D191" i="30"/>
  <c r="C191" i="30"/>
  <c r="AR182" i="30"/>
  <c r="I190" i="30"/>
  <c r="G190" i="30"/>
  <c r="E190" i="30"/>
  <c r="D190" i="30"/>
  <c r="C190" i="30"/>
  <c r="AR181" i="30"/>
  <c r="I189" i="30"/>
  <c r="G189" i="30"/>
  <c r="E189" i="30"/>
  <c r="D189" i="30"/>
  <c r="C189" i="30"/>
  <c r="AR180" i="30"/>
  <c r="I188" i="30"/>
  <c r="G188" i="30"/>
  <c r="E188" i="30"/>
  <c r="D188" i="30"/>
  <c r="C188" i="30"/>
  <c r="AR179" i="30"/>
  <c r="I187" i="30"/>
  <c r="G187" i="30"/>
  <c r="E187" i="30"/>
  <c r="D187" i="30"/>
  <c r="C187" i="30"/>
  <c r="AR178" i="30"/>
  <c r="I186" i="30"/>
  <c r="G186" i="30"/>
  <c r="E186" i="30"/>
  <c r="D186" i="30"/>
  <c r="C186" i="30"/>
  <c r="AR177" i="30"/>
  <c r="I185" i="30"/>
  <c r="G185" i="30"/>
  <c r="E185" i="30"/>
  <c r="D185" i="30"/>
  <c r="C185" i="30"/>
  <c r="AR176" i="30"/>
  <c r="I184" i="30"/>
  <c r="G184" i="30"/>
  <c r="E184" i="30"/>
  <c r="D184" i="30"/>
  <c r="C184" i="30"/>
  <c r="AR175" i="30"/>
  <c r="I183" i="30"/>
  <c r="G183" i="30"/>
  <c r="E183" i="30"/>
  <c r="D183" i="30"/>
  <c r="C183" i="30"/>
  <c r="AR174" i="30"/>
  <c r="I182" i="30"/>
  <c r="G182" i="30"/>
  <c r="E182" i="30"/>
  <c r="D182" i="30"/>
  <c r="C182" i="30"/>
  <c r="AR173" i="30"/>
  <c r="I181" i="30"/>
  <c r="G181" i="30"/>
  <c r="E181" i="30"/>
  <c r="D181" i="30"/>
  <c r="C181" i="30"/>
  <c r="AR172" i="30"/>
  <c r="I180" i="30"/>
  <c r="G180" i="30"/>
  <c r="E180" i="30"/>
  <c r="D180" i="30"/>
  <c r="C180" i="30"/>
  <c r="AR171" i="30"/>
  <c r="I179" i="30"/>
  <c r="G179" i="30"/>
  <c r="E179" i="30"/>
  <c r="D179" i="30"/>
  <c r="C179" i="30"/>
  <c r="AR170" i="30"/>
  <c r="I178" i="30"/>
  <c r="G178" i="30"/>
  <c r="E178" i="30"/>
  <c r="D178" i="30"/>
  <c r="C178" i="30"/>
  <c r="AR169" i="30"/>
  <c r="I177" i="30"/>
  <c r="G177" i="30"/>
  <c r="E177" i="30"/>
  <c r="D177" i="30"/>
  <c r="C177" i="30"/>
  <c r="AR168" i="30"/>
  <c r="I176" i="30"/>
  <c r="G176" i="30"/>
  <c r="E176" i="30"/>
  <c r="D176" i="30"/>
  <c r="C176" i="30"/>
  <c r="AR167" i="30"/>
  <c r="I175" i="30"/>
  <c r="G175" i="30"/>
  <c r="E175" i="30"/>
  <c r="D175" i="30"/>
  <c r="C175" i="30"/>
  <c r="AR166" i="30"/>
  <c r="I174" i="30"/>
  <c r="G174" i="30"/>
  <c r="E174" i="30"/>
  <c r="D174" i="30"/>
  <c r="C174" i="30"/>
  <c r="AR165" i="30"/>
  <c r="I173" i="30"/>
  <c r="G173" i="30"/>
  <c r="E173" i="30"/>
  <c r="D173" i="30"/>
  <c r="C173" i="30"/>
  <c r="AR164" i="30"/>
  <c r="I172" i="30"/>
  <c r="G172" i="30"/>
  <c r="E172" i="30"/>
  <c r="D172" i="30"/>
  <c r="C172" i="30"/>
  <c r="AR163" i="30"/>
  <c r="I171" i="30"/>
  <c r="G171" i="30"/>
  <c r="E171" i="30"/>
  <c r="D171" i="30"/>
  <c r="C171" i="30"/>
  <c r="AR162" i="30"/>
  <c r="I170" i="30"/>
  <c r="G170" i="30"/>
  <c r="E170" i="30"/>
  <c r="D170" i="30"/>
  <c r="C170" i="30"/>
  <c r="AR161" i="30"/>
  <c r="I169" i="30"/>
  <c r="G169" i="30"/>
  <c r="E169" i="30"/>
  <c r="D169" i="30"/>
  <c r="C169" i="30"/>
  <c r="AR160" i="30"/>
  <c r="I168" i="30"/>
  <c r="G168" i="30"/>
  <c r="E168" i="30"/>
  <c r="D168" i="30"/>
  <c r="C168" i="30"/>
  <c r="AR159" i="30"/>
  <c r="I167" i="30"/>
  <c r="G167" i="30"/>
  <c r="E167" i="30"/>
  <c r="D167" i="30"/>
  <c r="C167" i="30"/>
  <c r="AR158" i="30"/>
  <c r="I166" i="30"/>
  <c r="G166" i="30"/>
  <c r="E166" i="30"/>
  <c r="D166" i="30"/>
  <c r="C166" i="30"/>
  <c r="AR157" i="30"/>
  <c r="I165" i="30"/>
  <c r="G165" i="30"/>
  <c r="E165" i="30"/>
  <c r="D165" i="30"/>
  <c r="C165" i="30"/>
  <c r="AR156" i="30"/>
  <c r="I164" i="30"/>
  <c r="G164" i="30"/>
  <c r="E164" i="30"/>
  <c r="D164" i="30"/>
  <c r="C164" i="30"/>
  <c r="AR155" i="30"/>
  <c r="I163" i="30"/>
  <c r="G163" i="30"/>
  <c r="E163" i="30"/>
  <c r="D163" i="30"/>
  <c r="C163" i="30"/>
  <c r="AR154" i="30"/>
  <c r="I162" i="30"/>
  <c r="G162" i="30"/>
  <c r="E162" i="30"/>
  <c r="D162" i="30"/>
  <c r="C162" i="30"/>
  <c r="AR153" i="30"/>
  <c r="I161" i="30"/>
  <c r="G161" i="30"/>
  <c r="E161" i="30"/>
  <c r="D161" i="30"/>
  <c r="C161" i="30"/>
  <c r="AR152" i="30"/>
  <c r="I160" i="30"/>
  <c r="G160" i="30"/>
  <c r="E160" i="30"/>
  <c r="D160" i="30"/>
  <c r="C160" i="30"/>
  <c r="AR151" i="30"/>
  <c r="I159" i="30"/>
  <c r="G159" i="30"/>
  <c r="E159" i="30"/>
  <c r="D159" i="30"/>
  <c r="C159" i="30"/>
  <c r="AR150" i="30"/>
  <c r="I158" i="30"/>
  <c r="G158" i="30"/>
  <c r="E158" i="30"/>
  <c r="D158" i="30"/>
  <c r="C158" i="30"/>
  <c r="AR149" i="30"/>
  <c r="I157" i="30"/>
  <c r="G157" i="30"/>
  <c r="E157" i="30"/>
  <c r="D157" i="30"/>
  <c r="C157" i="30"/>
  <c r="AR148" i="30"/>
  <c r="I156" i="30"/>
  <c r="G156" i="30"/>
  <c r="E156" i="30"/>
  <c r="D156" i="30"/>
  <c r="C156" i="30"/>
  <c r="AR147" i="30"/>
  <c r="I155" i="30"/>
  <c r="G155" i="30"/>
  <c r="E155" i="30"/>
  <c r="D155" i="30"/>
  <c r="C155" i="30"/>
  <c r="AR146" i="30"/>
  <c r="I154" i="30"/>
  <c r="G154" i="30"/>
  <c r="E154" i="30"/>
  <c r="D154" i="30"/>
  <c r="C154" i="30"/>
  <c r="AR145" i="30"/>
  <c r="I153" i="30"/>
  <c r="G153" i="30"/>
  <c r="E153" i="30"/>
  <c r="D153" i="30"/>
  <c r="C153" i="30"/>
  <c r="AR144" i="30"/>
  <c r="I152" i="30"/>
  <c r="G152" i="30"/>
  <c r="E152" i="30"/>
  <c r="D152" i="30"/>
  <c r="C152" i="30"/>
  <c r="AR143" i="30"/>
  <c r="I151" i="30"/>
  <c r="G151" i="30"/>
  <c r="E151" i="30"/>
  <c r="D151" i="30"/>
  <c r="C151" i="30"/>
  <c r="AR142" i="30"/>
  <c r="I150" i="30"/>
  <c r="G150" i="30"/>
  <c r="E150" i="30"/>
  <c r="D150" i="30"/>
  <c r="C150" i="30"/>
  <c r="AR141" i="30"/>
  <c r="I149" i="30"/>
  <c r="G149" i="30"/>
  <c r="E149" i="30"/>
  <c r="D149" i="30"/>
  <c r="C149" i="30"/>
  <c r="AR140" i="30"/>
  <c r="I148" i="30"/>
  <c r="G148" i="30"/>
  <c r="E148" i="30"/>
  <c r="D148" i="30"/>
  <c r="C148" i="30"/>
  <c r="AR139" i="30"/>
  <c r="I147" i="30"/>
  <c r="G147" i="30"/>
  <c r="E147" i="30"/>
  <c r="D147" i="30"/>
  <c r="C147" i="30"/>
  <c r="AR138" i="30"/>
  <c r="I146" i="30"/>
  <c r="G146" i="30"/>
  <c r="E146" i="30"/>
  <c r="D146" i="30"/>
  <c r="C146" i="30"/>
  <c r="AR137" i="30"/>
  <c r="I145" i="30"/>
  <c r="G145" i="30"/>
  <c r="E145" i="30"/>
  <c r="D145" i="30"/>
  <c r="C145" i="30"/>
  <c r="AR136" i="30"/>
  <c r="I144" i="30"/>
  <c r="G144" i="30"/>
  <c r="E144" i="30"/>
  <c r="D144" i="30"/>
  <c r="C144" i="30"/>
  <c r="AR135" i="30"/>
  <c r="I143" i="30"/>
  <c r="G143" i="30"/>
  <c r="E143" i="30"/>
  <c r="D143" i="30"/>
  <c r="C143" i="30"/>
  <c r="AR134" i="30"/>
  <c r="I142" i="30"/>
  <c r="G142" i="30"/>
  <c r="E142" i="30"/>
  <c r="D142" i="30"/>
  <c r="C142" i="30"/>
  <c r="AR133" i="30"/>
  <c r="I141" i="30"/>
  <c r="G141" i="30"/>
  <c r="E141" i="30"/>
  <c r="D141" i="30"/>
  <c r="C141" i="30"/>
  <c r="AR132" i="30"/>
  <c r="I140" i="30"/>
  <c r="G140" i="30"/>
  <c r="E140" i="30"/>
  <c r="D140" i="30"/>
  <c r="C140" i="30"/>
  <c r="AR131" i="30"/>
  <c r="I139" i="30"/>
  <c r="G139" i="30"/>
  <c r="E139" i="30"/>
  <c r="D139" i="30"/>
  <c r="C139" i="30"/>
  <c r="AR130" i="30"/>
  <c r="I138" i="30"/>
  <c r="G138" i="30"/>
  <c r="E138" i="30"/>
  <c r="D138" i="30"/>
  <c r="C138" i="30"/>
  <c r="AR129" i="30"/>
  <c r="I137" i="30"/>
  <c r="G137" i="30"/>
  <c r="E137" i="30"/>
  <c r="D137" i="30"/>
  <c r="C137" i="30"/>
  <c r="AR128" i="30"/>
  <c r="I136" i="30"/>
  <c r="G136" i="30"/>
  <c r="E136" i="30"/>
  <c r="D136" i="30"/>
  <c r="C136" i="30"/>
  <c r="AR127" i="30"/>
  <c r="I135" i="30"/>
  <c r="G135" i="30"/>
  <c r="E135" i="30"/>
  <c r="D135" i="30"/>
  <c r="C135" i="30"/>
  <c r="AR126" i="30"/>
  <c r="I134" i="30"/>
  <c r="G134" i="30"/>
  <c r="E134" i="30"/>
  <c r="D134" i="30"/>
  <c r="C134" i="30"/>
  <c r="AR125" i="30"/>
  <c r="I133" i="30"/>
  <c r="G133" i="30"/>
  <c r="E133" i="30"/>
  <c r="D133" i="30"/>
  <c r="C133" i="30"/>
  <c r="AR124" i="30"/>
  <c r="I132" i="30"/>
  <c r="G132" i="30"/>
  <c r="E132" i="30"/>
  <c r="D132" i="30"/>
  <c r="C132" i="30"/>
  <c r="AR123" i="30"/>
  <c r="I131" i="30"/>
  <c r="G131" i="30"/>
  <c r="E131" i="30"/>
  <c r="D131" i="30"/>
  <c r="C131" i="30"/>
  <c r="AR122" i="30"/>
  <c r="I130" i="30"/>
  <c r="G130" i="30"/>
  <c r="E130" i="30"/>
  <c r="D130" i="30"/>
  <c r="C130" i="30"/>
  <c r="AR121" i="30"/>
  <c r="I129" i="30"/>
  <c r="G129" i="30"/>
  <c r="E129" i="30"/>
  <c r="D129" i="30"/>
  <c r="C129" i="30"/>
  <c r="AR120" i="30"/>
  <c r="I128" i="30"/>
  <c r="G128" i="30"/>
  <c r="E128" i="30"/>
  <c r="D128" i="30"/>
  <c r="C128" i="30"/>
  <c r="AR119" i="30"/>
  <c r="I127" i="30"/>
  <c r="G127" i="30"/>
  <c r="F127" i="30"/>
  <c r="D127" i="30"/>
  <c r="C127" i="30"/>
  <c r="AR118" i="30"/>
  <c r="I126" i="30"/>
  <c r="G126" i="30"/>
  <c r="E126" i="30"/>
  <c r="D126" i="30"/>
  <c r="C126" i="30"/>
  <c r="AR117" i="30"/>
  <c r="I125" i="30"/>
  <c r="G125" i="30"/>
  <c r="E125" i="30"/>
  <c r="D125" i="30"/>
  <c r="C125" i="30"/>
  <c r="AR116" i="30"/>
  <c r="I124" i="30"/>
  <c r="G124" i="30"/>
  <c r="F124" i="30"/>
  <c r="D124" i="30"/>
  <c r="C124" i="30"/>
  <c r="AR115" i="30"/>
  <c r="I123" i="30"/>
  <c r="G123" i="30"/>
  <c r="E123" i="30"/>
  <c r="D123" i="30"/>
  <c r="C123" i="30"/>
  <c r="AR114" i="30"/>
  <c r="I122" i="30"/>
  <c r="G122" i="30"/>
  <c r="E122" i="30"/>
  <c r="D122" i="30"/>
  <c r="C122" i="30"/>
  <c r="AR113" i="30"/>
  <c r="I121" i="30"/>
  <c r="G121" i="30"/>
  <c r="E121" i="30"/>
  <c r="D121" i="30"/>
  <c r="C121" i="30"/>
  <c r="AR112" i="30"/>
  <c r="I120" i="30"/>
  <c r="G120" i="30"/>
  <c r="E120" i="30"/>
  <c r="D120" i="30"/>
  <c r="C120" i="30"/>
  <c r="AR111" i="30"/>
  <c r="I119" i="30"/>
  <c r="G119" i="30"/>
  <c r="E119" i="30"/>
  <c r="D119" i="30"/>
  <c r="C119" i="30"/>
  <c r="AR110" i="30"/>
  <c r="I118" i="30"/>
  <c r="G118" i="30"/>
  <c r="E118" i="30"/>
  <c r="D118" i="30"/>
  <c r="C118" i="30"/>
  <c r="AR109" i="30"/>
  <c r="I117" i="30"/>
  <c r="G117" i="30"/>
  <c r="E117" i="30"/>
  <c r="D117" i="30"/>
  <c r="C117" i="30"/>
  <c r="AR108" i="30"/>
  <c r="I116" i="30"/>
  <c r="G116" i="30"/>
  <c r="E116" i="30"/>
  <c r="D116" i="30"/>
  <c r="C116" i="30"/>
  <c r="AR107" i="30"/>
  <c r="G115" i="30"/>
  <c r="E115" i="30"/>
  <c r="D115" i="30"/>
  <c r="F115" i="30" s="1"/>
  <c r="C115" i="30"/>
  <c r="AR106" i="30"/>
  <c r="I114" i="30"/>
  <c r="G114" i="30"/>
  <c r="E114" i="30"/>
  <c r="D114" i="30"/>
  <c r="F114" i="30" s="1"/>
  <c r="C114" i="30"/>
  <c r="AR105" i="30"/>
  <c r="I113" i="30"/>
  <c r="G113" i="30"/>
  <c r="E113" i="30"/>
  <c r="D113" i="30"/>
  <c r="F113" i="30" s="1"/>
  <c r="C113" i="30"/>
  <c r="AR104" i="30"/>
  <c r="I112" i="30"/>
  <c r="G112" i="30"/>
  <c r="E112" i="30"/>
  <c r="D112" i="30"/>
  <c r="F112" i="30" s="1"/>
  <c r="C112" i="30"/>
  <c r="AR103" i="30"/>
  <c r="I111" i="30"/>
  <c r="G111" i="30"/>
  <c r="E111" i="30"/>
  <c r="D111" i="30"/>
  <c r="F111" i="30" s="1"/>
  <c r="C111" i="30"/>
  <c r="AR102" i="30"/>
  <c r="I110" i="30"/>
  <c r="G110" i="30"/>
  <c r="E110" i="30"/>
  <c r="D110" i="30"/>
  <c r="F110" i="30" s="1"/>
  <c r="C110" i="30"/>
  <c r="AR101" i="30"/>
  <c r="I109" i="30"/>
  <c r="G109" i="30"/>
  <c r="E109" i="30"/>
  <c r="D109" i="30"/>
  <c r="F109" i="30" s="1"/>
  <c r="C109" i="30"/>
  <c r="AR100" i="30"/>
  <c r="I108" i="30"/>
  <c r="G108" i="30"/>
  <c r="E108" i="30"/>
  <c r="D108" i="30"/>
  <c r="C108" i="30"/>
  <c r="AR99" i="30"/>
  <c r="I107" i="30"/>
  <c r="G107" i="30"/>
  <c r="E107" i="30"/>
  <c r="D107" i="30"/>
  <c r="C107" i="30"/>
  <c r="AR98" i="30"/>
  <c r="I106" i="30"/>
  <c r="G106" i="30"/>
  <c r="E106" i="30"/>
  <c r="D106" i="30"/>
  <c r="F106" i="30" s="1"/>
  <c r="C106" i="30"/>
  <c r="AR97" i="30"/>
  <c r="I105" i="30"/>
  <c r="G105" i="30"/>
  <c r="E105" i="30"/>
  <c r="D105" i="30"/>
  <c r="F105" i="30" s="1"/>
  <c r="C105" i="30"/>
  <c r="AR96" i="30"/>
  <c r="I104" i="30"/>
  <c r="G104" i="30"/>
  <c r="E104" i="30"/>
  <c r="D104" i="30"/>
  <c r="F104" i="30" s="1"/>
  <c r="C104" i="30"/>
  <c r="AR95" i="30"/>
  <c r="I103" i="30"/>
  <c r="G103" i="30"/>
  <c r="E103" i="30"/>
  <c r="D103" i="30"/>
  <c r="F103" i="30" s="1"/>
  <c r="C103" i="30"/>
  <c r="AR94" i="30"/>
  <c r="I102" i="30"/>
  <c r="G102" i="30"/>
  <c r="E102" i="30"/>
  <c r="D102" i="30"/>
  <c r="F102" i="30" s="1"/>
  <c r="C102" i="30"/>
  <c r="AR93" i="30"/>
  <c r="I101" i="30"/>
  <c r="G101" i="30"/>
  <c r="E101" i="30"/>
  <c r="D101" i="30"/>
  <c r="F101" i="30" s="1"/>
  <c r="C101" i="30"/>
  <c r="AR92" i="30"/>
  <c r="I100" i="30"/>
  <c r="G100" i="30"/>
  <c r="E100" i="30"/>
  <c r="D100" i="30"/>
  <c r="F100" i="30" s="1"/>
  <c r="C100" i="30"/>
  <c r="AR91" i="30"/>
  <c r="I99" i="30"/>
  <c r="G99" i="30"/>
  <c r="E99" i="30"/>
  <c r="D99" i="30"/>
  <c r="F99" i="30" s="1"/>
  <c r="C99" i="30"/>
  <c r="AR90" i="30"/>
  <c r="I98" i="30"/>
  <c r="G98" i="30"/>
  <c r="E98" i="30"/>
  <c r="D98" i="30"/>
  <c r="F98" i="30" s="1"/>
  <c r="C98" i="30"/>
  <c r="AR89" i="30"/>
  <c r="I97" i="30"/>
  <c r="G97" i="30"/>
  <c r="E97" i="30"/>
  <c r="D97" i="30"/>
  <c r="F97" i="30" s="1"/>
  <c r="C97" i="30"/>
  <c r="AR88" i="30"/>
  <c r="I96" i="30"/>
  <c r="G96" i="30"/>
  <c r="E96" i="30"/>
  <c r="D96" i="30"/>
  <c r="F96" i="30" s="1"/>
  <c r="C96" i="30"/>
  <c r="AR87" i="30"/>
  <c r="I95" i="30"/>
  <c r="G95" i="30"/>
  <c r="E95" i="30"/>
  <c r="D95" i="30"/>
  <c r="F95" i="30" s="1"/>
  <c r="C95" i="30"/>
  <c r="AR86" i="30"/>
  <c r="I94" i="30"/>
  <c r="G94" i="30"/>
  <c r="E94" i="30"/>
  <c r="D94" i="30"/>
  <c r="F94" i="30" s="1"/>
  <c r="C94" i="30"/>
  <c r="AR85" i="30"/>
  <c r="I93" i="30"/>
  <c r="G93" i="30"/>
  <c r="E93" i="30"/>
  <c r="D93" i="30"/>
  <c r="F93" i="30" s="1"/>
  <c r="C93" i="30"/>
  <c r="AR84" i="30"/>
  <c r="I92" i="30"/>
  <c r="G92" i="30"/>
  <c r="E92" i="30"/>
  <c r="D92" i="30"/>
  <c r="F92" i="30" s="1"/>
  <c r="C92" i="30"/>
  <c r="AR83" i="30"/>
  <c r="I91" i="30"/>
  <c r="G91" i="30"/>
  <c r="E91" i="30"/>
  <c r="D91" i="30"/>
  <c r="F91" i="30" s="1"/>
  <c r="C91" i="30"/>
  <c r="AR82" i="30"/>
  <c r="I90" i="30"/>
  <c r="G90" i="30"/>
  <c r="E90" i="30"/>
  <c r="D90" i="30"/>
  <c r="F90" i="30" s="1"/>
  <c r="C90" i="30"/>
  <c r="AR81" i="30"/>
  <c r="I89" i="30"/>
  <c r="G89" i="30"/>
  <c r="E89" i="30"/>
  <c r="D89" i="30"/>
  <c r="F89" i="30" s="1"/>
  <c r="C89" i="30"/>
  <c r="AR80" i="30"/>
  <c r="I88" i="30"/>
  <c r="G88" i="30"/>
  <c r="E88" i="30"/>
  <c r="D88" i="30"/>
  <c r="F88" i="30" s="1"/>
  <c r="C88" i="30"/>
  <c r="AR79" i="30"/>
  <c r="I87" i="30"/>
  <c r="G87" i="30"/>
  <c r="E87" i="30"/>
  <c r="D87" i="30"/>
  <c r="F87" i="30" s="1"/>
  <c r="C87" i="30"/>
  <c r="AR78" i="30"/>
  <c r="I86" i="30"/>
  <c r="G86" i="30"/>
  <c r="E86" i="30"/>
  <c r="D86" i="30"/>
  <c r="F86" i="30" s="1"/>
  <c r="C86" i="30"/>
  <c r="AR77" i="30"/>
  <c r="I85" i="30"/>
  <c r="G85" i="30"/>
  <c r="E85" i="30"/>
  <c r="D85" i="30"/>
  <c r="F85" i="30" s="1"/>
  <c r="C85" i="30"/>
  <c r="AR76" i="30"/>
  <c r="I84" i="30"/>
  <c r="G84" i="30"/>
  <c r="E84" i="30"/>
  <c r="D84" i="30"/>
  <c r="F84" i="30" s="1"/>
  <c r="C84" i="30"/>
  <c r="AR75" i="30"/>
  <c r="I83" i="30"/>
  <c r="G83" i="30"/>
  <c r="E83" i="30"/>
  <c r="D83" i="30"/>
  <c r="F83" i="30" s="1"/>
  <c r="C83" i="30"/>
  <c r="AR74" i="30"/>
  <c r="I82" i="30"/>
  <c r="G82" i="30"/>
  <c r="E82" i="30"/>
  <c r="D82" i="30"/>
  <c r="C82" i="30"/>
  <c r="AR73" i="30"/>
  <c r="I81" i="30"/>
  <c r="G81" i="30"/>
  <c r="E81" i="30"/>
  <c r="D81" i="30"/>
  <c r="F81" i="30" s="1"/>
  <c r="C81" i="30"/>
  <c r="AR72" i="30"/>
  <c r="I80" i="30"/>
  <c r="G80" i="30"/>
  <c r="E80" i="30"/>
  <c r="D80" i="30"/>
  <c r="F80" i="30" s="1"/>
  <c r="C80" i="30"/>
  <c r="AR71" i="30"/>
  <c r="I79" i="30"/>
  <c r="G79" i="30"/>
  <c r="E79" i="30"/>
  <c r="D79" i="30"/>
  <c r="F79" i="30" s="1"/>
  <c r="C79" i="30"/>
  <c r="AR70" i="30"/>
  <c r="I78" i="30"/>
  <c r="G78" i="30"/>
  <c r="E78" i="30"/>
  <c r="D78" i="30"/>
  <c r="F78" i="30" s="1"/>
  <c r="C78" i="30"/>
  <c r="AR69" i="30"/>
  <c r="I77" i="30"/>
  <c r="G77" i="30"/>
  <c r="E77" i="30"/>
  <c r="D77" i="30"/>
  <c r="F77" i="30" s="1"/>
  <c r="C77" i="30"/>
  <c r="AR68" i="30"/>
  <c r="I76" i="30"/>
  <c r="G76" i="30"/>
  <c r="E76" i="30"/>
  <c r="D76" i="30"/>
  <c r="F76" i="30" s="1"/>
  <c r="C76" i="30"/>
  <c r="AR67" i="30"/>
  <c r="I75" i="30"/>
  <c r="G75" i="30"/>
  <c r="E75" i="30"/>
  <c r="D75" i="30"/>
  <c r="F75" i="30" s="1"/>
  <c r="C75" i="30"/>
  <c r="AR66" i="30"/>
  <c r="I74" i="30"/>
  <c r="G74" i="30"/>
  <c r="E74" i="30"/>
  <c r="D74" i="30"/>
  <c r="F74" i="30" s="1"/>
  <c r="C74" i="30"/>
  <c r="AR65" i="30"/>
  <c r="I73" i="30"/>
  <c r="G73" i="30"/>
  <c r="E73" i="30"/>
  <c r="D73" i="30"/>
  <c r="F73" i="30" s="1"/>
  <c r="C73" i="30"/>
  <c r="AR64" i="30"/>
  <c r="I72" i="30"/>
  <c r="G72" i="30"/>
  <c r="E72" i="30"/>
  <c r="D72" i="30"/>
  <c r="F72" i="30" s="1"/>
  <c r="C72" i="30"/>
  <c r="AR63" i="30"/>
  <c r="I71" i="30"/>
  <c r="G71" i="30"/>
  <c r="E71" i="30"/>
  <c r="D71" i="30"/>
  <c r="F71" i="30" s="1"/>
  <c r="C71" i="30"/>
  <c r="AR62" i="30"/>
  <c r="I70" i="30"/>
  <c r="G70" i="30"/>
  <c r="E70" i="30"/>
  <c r="D70" i="30"/>
  <c r="C70" i="30"/>
  <c r="AR61" i="30"/>
  <c r="I69" i="30"/>
  <c r="G69" i="30"/>
  <c r="E69" i="30"/>
  <c r="D69" i="30"/>
  <c r="F69" i="30" s="1"/>
  <c r="C69" i="30"/>
  <c r="AR60" i="30"/>
  <c r="I68" i="30"/>
  <c r="G68" i="30"/>
  <c r="E68" i="30"/>
  <c r="D68" i="30"/>
  <c r="F68" i="30" s="1"/>
  <c r="C68" i="30"/>
  <c r="AR59" i="30"/>
  <c r="I67" i="30"/>
  <c r="G67" i="30"/>
  <c r="E67" i="30"/>
  <c r="D67" i="30"/>
  <c r="F67" i="30" s="1"/>
  <c r="C67" i="30"/>
  <c r="AR58" i="30"/>
  <c r="I66" i="30"/>
  <c r="G66" i="30"/>
  <c r="E66" i="30"/>
  <c r="D66" i="30"/>
  <c r="F66" i="30" s="1"/>
  <c r="C66" i="30"/>
  <c r="AR57" i="30"/>
  <c r="I65" i="30"/>
  <c r="G65" i="30"/>
  <c r="E65" i="30"/>
  <c r="D65" i="30"/>
  <c r="F65" i="30" s="1"/>
  <c r="C65" i="30"/>
  <c r="AR56" i="30"/>
  <c r="I64" i="30"/>
  <c r="G64" i="30"/>
  <c r="E64" i="30"/>
  <c r="D64" i="30"/>
  <c r="F64" i="30" s="1"/>
  <c r="C64" i="30"/>
  <c r="AR55" i="30"/>
  <c r="I63" i="30"/>
  <c r="G63" i="30"/>
  <c r="E63" i="30"/>
  <c r="D63" i="30"/>
  <c r="F63" i="30" s="1"/>
  <c r="C63" i="30"/>
  <c r="AR54" i="30"/>
  <c r="I62" i="30"/>
  <c r="G62" i="30"/>
  <c r="E62" i="30"/>
  <c r="D62" i="30"/>
  <c r="C62" i="30"/>
  <c r="AR53" i="30"/>
  <c r="I61" i="30"/>
  <c r="G61" i="30"/>
  <c r="E61" i="30"/>
  <c r="D61" i="30"/>
  <c r="F61" i="30" s="1"/>
  <c r="C61" i="30"/>
  <c r="AR52" i="30"/>
  <c r="I60" i="30"/>
  <c r="G60" i="30"/>
  <c r="E60" i="30"/>
  <c r="D60" i="30"/>
  <c r="F60" i="30" s="1"/>
  <c r="C60" i="30"/>
  <c r="AR51" i="30"/>
  <c r="I59" i="30"/>
  <c r="G59" i="30"/>
  <c r="E59" i="30"/>
  <c r="D59" i="30"/>
  <c r="F59" i="30" s="1"/>
  <c r="C59" i="30"/>
  <c r="AR50" i="30"/>
  <c r="I58" i="30"/>
  <c r="G58" i="30"/>
  <c r="E58" i="30"/>
  <c r="D58" i="30"/>
  <c r="C58" i="30"/>
  <c r="AR49" i="30"/>
  <c r="I57" i="30"/>
  <c r="G57" i="30"/>
  <c r="E57" i="30"/>
  <c r="D57" i="30"/>
  <c r="F57" i="30" s="1"/>
  <c r="C57" i="30"/>
  <c r="AR48" i="30"/>
  <c r="I56" i="30"/>
  <c r="G56" i="30"/>
  <c r="E56" i="30"/>
  <c r="D56" i="30"/>
  <c r="F56" i="30" s="1"/>
  <c r="C56" i="30"/>
  <c r="AR47" i="30"/>
  <c r="I55" i="30"/>
  <c r="G55" i="30"/>
  <c r="E55" i="30"/>
  <c r="D55" i="30"/>
  <c r="F55" i="30" s="1"/>
  <c r="C55" i="30"/>
  <c r="AR46" i="30"/>
  <c r="I54" i="30"/>
  <c r="G54" i="30"/>
  <c r="E54" i="30"/>
  <c r="D54" i="30"/>
  <c r="C54" i="30"/>
  <c r="AR45" i="30"/>
  <c r="I53" i="30"/>
  <c r="G53" i="30"/>
  <c r="E53" i="30"/>
  <c r="D53" i="30"/>
  <c r="F53" i="30" s="1"/>
  <c r="C53" i="30"/>
  <c r="AR44" i="30"/>
  <c r="I52" i="30"/>
  <c r="G52" i="30"/>
  <c r="E52" i="30"/>
  <c r="D52" i="30"/>
  <c r="F52" i="30" s="1"/>
  <c r="C52" i="30"/>
  <c r="AR43" i="30"/>
  <c r="I51" i="30"/>
  <c r="G51" i="30"/>
  <c r="E51" i="30"/>
  <c r="D51" i="30"/>
  <c r="F51" i="30" s="1"/>
  <c r="C51" i="30"/>
  <c r="AR42" i="30"/>
  <c r="I50" i="30"/>
  <c r="G50" i="30"/>
  <c r="E50" i="30"/>
  <c r="D50" i="30"/>
  <c r="F50" i="30" s="1"/>
  <c r="C50" i="30"/>
  <c r="AR41" i="30"/>
  <c r="I49" i="30"/>
  <c r="G49" i="30"/>
  <c r="E49" i="30"/>
  <c r="D49" i="30"/>
  <c r="F49" i="30" s="1"/>
  <c r="C49" i="30"/>
  <c r="AR40" i="30"/>
  <c r="I48" i="30"/>
  <c r="G48" i="30"/>
  <c r="E48" i="30"/>
  <c r="D48" i="30"/>
  <c r="C48" i="30"/>
  <c r="AR39" i="30"/>
  <c r="I47" i="30"/>
  <c r="G47" i="30"/>
  <c r="E47" i="30"/>
  <c r="D47" i="30"/>
  <c r="F47" i="30" s="1"/>
  <c r="C47" i="30"/>
  <c r="AR38" i="30"/>
  <c r="I46" i="30"/>
  <c r="G46" i="30"/>
  <c r="E46" i="30"/>
  <c r="D46" i="30"/>
  <c r="F46" i="30" s="1"/>
  <c r="C46" i="30"/>
  <c r="AR37" i="30"/>
  <c r="I45" i="30"/>
  <c r="G45" i="30"/>
  <c r="E45" i="30"/>
  <c r="D45" i="30"/>
  <c r="F45" i="30" s="1"/>
  <c r="C45" i="30"/>
  <c r="AR36" i="30"/>
  <c r="I44" i="30"/>
  <c r="G44" i="30"/>
  <c r="E44" i="30"/>
  <c r="D44" i="30"/>
  <c r="C44" i="30"/>
  <c r="AR35" i="30"/>
  <c r="I43" i="30"/>
  <c r="G43" i="30"/>
  <c r="E43" i="30"/>
  <c r="D43" i="30"/>
  <c r="F43" i="30" s="1"/>
  <c r="C43" i="30"/>
  <c r="AR34" i="30"/>
  <c r="I42" i="30"/>
  <c r="G42" i="30"/>
  <c r="E42" i="30"/>
  <c r="D42" i="30"/>
  <c r="F42" i="30" s="1"/>
  <c r="C42" i="30"/>
  <c r="AR33" i="30"/>
  <c r="I41" i="30"/>
  <c r="G41" i="30"/>
  <c r="E41" i="30"/>
  <c r="D41" i="30"/>
  <c r="F41" i="30" s="1"/>
  <c r="C41" i="30"/>
  <c r="AR32" i="30"/>
  <c r="I40" i="30"/>
  <c r="G40" i="30"/>
  <c r="E40" i="30"/>
  <c r="D40" i="30"/>
  <c r="C40" i="30"/>
  <c r="AR31" i="30"/>
  <c r="I39" i="30"/>
  <c r="G39" i="30"/>
  <c r="E39" i="30"/>
  <c r="D39" i="30"/>
  <c r="F39" i="30" s="1"/>
  <c r="C39" i="30"/>
  <c r="AR30" i="30"/>
  <c r="I38" i="30"/>
  <c r="G38" i="30"/>
  <c r="E38" i="30"/>
  <c r="D38" i="30"/>
  <c r="F38" i="30" s="1"/>
  <c r="C38" i="30"/>
  <c r="AR29" i="30"/>
  <c r="I37" i="30"/>
  <c r="G37" i="30"/>
  <c r="E37" i="30"/>
  <c r="D37" i="30"/>
  <c r="F37" i="30" s="1"/>
  <c r="C37" i="30"/>
  <c r="AR28" i="30"/>
  <c r="I36" i="30"/>
  <c r="G36" i="30"/>
  <c r="E36" i="30"/>
  <c r="D36" i="30"/>
  <c r="C36" i="30"/>
  <c r="AR27" i="30"/>
  <c r="I35" i="30"/>
  <c r="G35" i="30"/>
  <c r="E35" i="30"/>
  <c r="D35" i="30"/>
  <c r="F35" i="30" s="1"/>
  <c r="C35" i="30"/>
  <c r="AR26" i="30"/>
  <c r="I34" i="30"/>
  <c r="G34" i="30"/>
  <c r="E34" i="30"/>
  <c r="D34" i="30"/>
  <c r="F34" i="30" s="1"/>
  <c r="C34" i="30"/>
  <c r="AR25" i="30"/>
  <c r="I33" i="30"/>
  <c r="G33" i="30"/>
  <c r="E33" i="30"/>
  <c r="D33" i="30"/>
  <c r="F33" i="30" s="1"/>
  <c r="C33" i="30"/>
  <c r="AR24" i="30"/>
  <c r="I32" i="30"/>
  <c r="G32" i="30"/>
  <c r="E32" i="30"/>
  <c r="D32" i="30"/>
  <c r="C32" i="30"/>
  <c r="AR23" i="30"/>
  <c r="I31" i="30"/>
  <c r="G31" i="30"/>
  <c r="E31" i="30"/>
  <c r="D31" i="30"/>
  <c r="F31" i="30" s="1"/>
  <c r="C31" i="30"/>
  <c r="AR22" i="30"/>
  <c r="I30" i="30"/>
  <c r="G30" i="30"/>
  <c r="D30" i="30"/>
  <c r="F30" i="30" s="1"/>
  <c r="C30" i="30"/>
  <c r="AR21" i="30"/>
  <c r="I29" i="30"/>
  <c r="G29" i="30"/>
  <c r="E29" i="30"/>
  <c r="D29" i="30"/>
  <c r="C29" i="30"/>
  <c r="AR20" i="30"/>
  <c r="I28" i="30"/>
  <c r="G28" i="30"/>
  <c r="E28" i="30"/>
  <c r="D28" i="30"/>
  <c r="C28" i="30"/>
  <c r="AR19" i="30"/>
  <c r="I27" i="30"/>
  <c r="G27" i="30"/>
  <c r="E27" i="30"/>
  <c r="D27" i="30"/>
  <c r="C27" i="30"/>
  <c r="AR18" i="30"/>
  <c r="I26" i="30"/>
  <c r="G26" i="30"/>
  <c r="E26" i="30"/>
  <c r="D26" i="30"/>
  <c r="C26" i="30"/>
  <c r="AR17" i="30"/>
  <c r="I25" i="30"/>
  <c r="G25" i="30"/>
  <c r="E25" i="30"/>
  <c r="D25" i="30"/>
  <c r="C25" i="30"/>
  <c r="AR16" i="30"/>
  <c r="I24" i="30"/>
  <c r="G24" i="30"/>
  <c r="E24" i="30"/>
  <c r="D24" i="30"/>
  <c r="C24" i="30"/>
  <c r="AR15" i="30"/>
  <c r="I23" i="30"/>
  <c r="G23" i="30"/>
  <c r="E23" i="30"/>
  <c r="D23" i="30"/>
  <c r="C23" i="30"/>
  <c r="AR14" i="30"/>
  <c r="I22" i="30"/>
  <c r="G22" i="30"/>
  <c r="E22" i="30"/>
  <c r="D22" i="30"/>
  <c r="C22" i="30"/>
  <c r="I21" i="30"/>
  <c r="G21" i="30"/>
  <c r="E21" i="30"/>
  <c r="D21" i="30"/>
  <c r="C21" i="30"/>
  <c r="AR13" i="30"/>
  <c r="I20" i="30"/>
  <c r="G20" i="30"/>
  <c r="E20" i="30"/>
  <c r="D20" i="30"/>
  <c r="C20" i="30"/>
  <c r="I19" i="30"/>
  <c r="G19" i="30"/>
  <c r="E19" i="30"/>
  <c r="D19" i="30"/>
  <c r="C19" i="30"/>
  <c r="AR12" i="30"/>
  <c r="I18" i="30"/>
  <c r="G18" i="30"/>
  <c r="E18" i="30"/>
  <c r="D18" i="30"/>
  <c r="C18" i="30"/>
  <c r="AR11" i="30"/>
  <c r="I17" i="30"/>
  <c r="G17" i="30"/>
  <c r="E17" i="30"/>
  <c r="D17" i="30"/>
  <c r="C17" i="30"/>
  <c r="I16" i="30"/>
  <c r="G16" i="30"/>
  <c r="E16" i="30"/>
  <c r="D16" i="30"/>
  <c r="C16" i="30"/>
  <c r="G6" i="30"/>
  <c r="E6" i="30"/>
  <c r="D6" i="30"/>
  <c r="C6" i="30"/>
  <c r="I15" i="30"/>
  <c r="G15" i="30"/>
  <c r="E15" i="30"/>
  <c r="D15" i="30"/>
  <c r="C15" i="30"/>
  <c r="AR9" i="30"/>
  <c r="G9" i="30"/>
  <c r="E9" i="30"/>
  <c r="D9" i="30"/>
  <c r="C9" i="30"/>
  <c r="AR8" i="30"/>
  <c r="I8" i="30"/>
  <c r="G8" i="30"/>
  <c r="E8" i="30"/>
  <c r="D8" i="30"/>
  <c r="C8" i="30"/>
  <c r="AR7" i="30"/>
  <c r="I7" i="30"/>
  <c r="G7" i="30"/>
  <c r="E7" i="30"/>
  <c r="D7" i="30"/>
  <c r="C7" i="30"/>
  <c r="AR6" i="30"/>
  <c r="I5" i="30"/>
  <c r="G5" i="30"/>
  <c r="E5" i="30"/>
  <c r="D5" i="30"/>
  <c r="C5" i="30"/>
  <c r="AR5" i="30"/>
  <c r="G14" i="30"/>
  <c r="D14" i="30"/>
  <c r="F14" i="30" s="1"/>
  <c r="C14" i="30"/>
  <c r="AT429" i="29"/>
  <c r="AR343" i="29"/>
  <c r="AR342" i="29"/>
  <c r="AR341" i="29"/>
  <c r="AR340" i="29"/>
  <c r="AR339" i="29"/>
  <c r="AR338" i="29"/>
  <c r="AR337" i="29"/>
  <c r="AR336" i="29"/>
  <c r="AR335" i="29"/>
  <c r="AR334" i="29"/>
  <c r="AR333" i="29"/>
  <c r="AR332" i="29"/>
  <c r="I332" i="29"/>
  <c r="G332" i="29"/>
  <c r="E332" i="29"/>
  <c r="D332" i="29"/>
  <c r="C332" i="29"/>
  <c r="AR331" i="29"/>
  <c r="I331" i="29"/>
  <c r="G331" i="29"/>
  <c r="E331" i="29"/>
  <c r="D331" i="29"/>
  <c r="C331" i="29"/>
  <c r="AR330" i="29"/>
  <c r="I330" i="29"/>
  <c r="G330" i="29"/>
  <c r="E330" i="29"/>
  <c r="D330" i="29"/>
  <c r="C330" i="29"/>
  <c r="AR329" i="29"/>
  <c r="I329" i="29"/>
  <c r="G329" i="29"/>
  <c r="E329" i="29"/>
  <c r="D329" i="29"/>
  <c r="C329" i="29"/>
  <c r="AR328" i="29"/>
  <c r="I328" i="29"/>
  <c r="G328" i="29"/>
  <c r="E328" i="29"/>
  <c r="D328" i="29"/>
  <c r="C328" i="29"/>
  <c r="AR327" i="29"/>
  <c r="I327" i="29"/>
  <c r="G327" i="29"/>
  <c r="E327" i="29"/>
  <c r="D327" i="29"/>
  <c r="C327" i="29"/>
  <c r="AR326" i="29"/>
  <c r="I326" i="29"/>
  <c r="G326" i="29"/>
  <c r="E326" i="29"/>
  <c r="D326" i="29"/>
  <c r="C326" i="29"/>
  <c r="AR325" i="29"/>
  <c r="I325" i="29"/>
  <c r="G325" i="29"/>
  <c r="E325" i="29"/>
  <c r="D325" i="29"/>
  <c r="C325" i="29"/>
  <c r="AR324" i="29"/>
  <c r="I324" i="29"/>
  <c r="G324" i="29"/>
  <c r="E324" i="29"/>
  <c r="D324" i="29"/>
  <c r="C324" i="29"/>
  <c r="AR323" i="29"/>
  <c r="I323" i="29"/>
  <c r="G323" i="29"/>
  <c r="E323" i="29"/>
  <c r="D323" i="29"/>
  <c r="C323" i="29"/>
  <c r="AR322" i="29"/>
  <c r="I322" i="29"/>
  <c r="G322" i="29"/>
  <c r="E322" i="29"/>
  <c r="D322" i="29"/>
  <c r="C322" i="29"/>
  <c r="AR321" i="29"/>
  <c r="I321" i="29"/>
  <c r="G321" i="29"/>
  <c r="E321" i="29"/>
  <c r="D321" i="29"/>
  <c r="C321" i="29"/>
  <c r="AR320" i="29"/>
  <c r="I320" i="29"/>
  <c r="G320" i="29"/>
  <c r="E320" i="29"/>
  <c r="D320" i="29"/>
  <c r="C320" i="29"/>
  <c r="AR319" i="29"/>
  <c r="I319" i="29"/>
  <c r="G319" i="29"/>
  <c r="E319" i="29"/>
  <c r="D319" i="29"/>
  <c r="C319" i="29"/>
  <c r="AR318" i="29"/>
  <c r="I318" i="29"/>
  <c r="G318" i="29"/>
  <c r="E318" i="29"/>
  <c r="D318" i="29"/>
  <c r="C318" i="29"/>
  <c r="AR317" i="29"/>
  <c r="I317" i="29"/>
  <c r="G317" i="29"/>
  <c r="E317" i="29"/>
  <c r="D317" i="29"/>
  <c r="C317" i="29"/>
  <c r="AR316" i="29"/>
  <c r="I316" i="29"/>
  <c r="G316" i="29"/>
  <c r="E316" i="29"/>
  <c r="D316" i="29"/>
  <c r="C316" i="29"/>
  <c r="AR315" i="29"/>
  <c r="I315" i="29"/>
  <c r="G315" i="29"/>
  <c r="E315" i="29"/>
  <c r="D315" i="29"/>
  <c r="C315" i="29"/>
  <c r="AR314" i="29"/>
  <c r="I314" i="29"/>
  <c r="G314" i="29"/>
  <c r="E314" i="29"/>
  <c r="D314" i="29"/>
  <c r="C314" i="29"/>
  <c r="AR313" i="29"/>
  <c r="I313" i="29"/>
  <c r="G313" i="29"/>
  <c r="E313" i="29"/>
  <c r="D313" i="29"/>
  <c r="C313" i="29"/>
  <c r="AR312" i="29"/>
  <c r="I312" i="29"/>
  <c r="G312" i="29"/>
  <c r="E312" i="29"/>
  <c r="D312" i="29"/>
  <c r="C312" i="29"/>
  <c r="AR311" i="29"/>
  <c r="I311" i="29"/>
  <c r="G311" i="29"/>
  <c r="E311" i="29"/>
  <c r="D311" i="29"/>
  <c r="C311" i="29"/>
  <c r="AR310" i="29"/>
  <c r="I310" i="29"/>
  <c r="G310" i="29"/>
  <c r="E310" i="29"/>
  <c r="D310" i="29"/>
  <c r="C310" i="29"/>
  <c r="AR309" i="29"/>
  <c r="I309" i="29"/>
  <c r="G309" i="29"/>
  <c r="E309" i="29"/>
  <c r="D309" i="29"/>
  <c r="C309" i="29"/>
  <c r="AR308" i="29"/>
  <c r="I308" i="29"/>
  <c r="G308" i="29"/>
  <c r="E308" i="29"/>
  <c r="D308" i="29"/>
  <c r="C308" i="29"/>
  <c r="AR307" i="29"/>
  <c r="I307" i="29"/>
  <c r="G307" i="29"/>
  <c r="E307" i="29"/>
  <c r="D307" i="29"/>
  <c r="C307" i="29"/>
  <c r="AR306" i="29"/>
  <c r="I306" i="29"/>
  <c r="G306" i="29"/>
  <c r="E306" i="29"/>
  <c r="D306" i="29"/>
  <c r="C306" i="29"/>
  <c r="AR305" i="29"/>
  <c r="I305" i="29"/>
  <c r="G305" i="29"/>
  <c r="E305" i="29"/>
  <c r="D305" i="29"/>
  <c r="C305" i="29"/>
  <c r="AR304" i="29"/>
  <c r="I304" i="29"/>
  <c r="G304" i="29"/>
  <c r="E304" i="29"/>
  <c r="D304" i="29"/>
  <c r="C304" i="29"/>
  <c r="AR303" i="29"/>
  <c r="I8" i="29"/>
  <c r="G8" i="29"/>
  <c r="E8" i="29"/>
  <c r="D8" i="29"/>
  <c r="C8" i="29"/>
  <c r="AR302" i="29"/>
  <c r="I303" i="29"/>
  <c r="G303" i="29"/>
  <c r="E303" i="29"/>
  <c r="D303" i="29"/>
  <c r="C303" i="29"/>
  <c r="AR301" i="29"/>
  <c r="I302" i="29"/>
  <c r="G302" i="29"/>
  <c r="E302" i="29"/>
  <c r="D302" i="29"/>
  <c r="C302" i="29"/>
  <c r="AR300" i="29"/>
  <c r="I7" i="29"/>
  <c r="G7" i="29"/>
  <c r="E7" i="29"/>
  <c r="D7" i="29"/>
  <c r="C7" i="29"/>
  <c r="AR299" i="29"/>
  <c r="I301" i="29"/>
  <c r="G301" i="29"/>
  <c r="E301" i="29"/>
  <c r="D301" i="29"/>
  <c r="C301" i="29"/>
  <c r="AR298" i="29"/>
  <c r="G6" i="29"/>
  <c r="E6" i="29"/>
  <c r="D6" i="29"/>
  <c r="C6" i="29"/>
  <c r="AR297" i="29"/>
  <c r="G5" i="29"/>
  <c r="E5" i="29"/>
  <c r="D5" i="29"/>
  <c r="C5" i="29"/>
  <c r="AR296" i="29"/>
  <c r="G300" i="29"/>
  <c r="E300" i="29"/>
  <c r="D300" i="29"/>
  <c r="C300" i="29"/>
  <c r="AR295" i="29"/>
  <c r="AR294" i="29"/>
  <c r="I299" i="29"/>
  <c r="G299" i="29"/>
  <c r="E299" i="29"/>
  <c r="D299" i="29"/>
  <c r="C299" i="29"/>
  <c r="AR293" i="29"/>
  <c r="I298" i="29"/>
  <c r="G298" i="29"/>
  <c r="E298" i="29"/>
  <c r="D298" i="29"/>
  <c r="C298" i="29"/>
  <c r="AR292" i="29"/>
  <c r="AR291" i="29"/>
  <c r="E14" i="29"/>
  <c r="D14" i="29"/>
  <c r="C14" i="29"/>
  <c r="AR290" i="29"/>
  <c r="I13" i="29"/>
  <c r="E13" i="29"/>
  <c r="D13" i="29"/>
  <c r="C13" i="29"/>
  <c r="AR289" i="29"/>
  <c r="AR288" i="29"/>
  <c r="I297" i="29"/>
  <c r="E297" i="29"/>
  <c r="D297" i="29"/>
  <c r="C297" i="29"/>
  <c r="AR287" i="29"/>
  <c r="I296" i="29"/>
  <c r="E296" i="29"/>
  <c r="D296" i="29"/>
  <c r="C296" i="29"/>
  <c r="AR286" i="29"/>
  <c r="I295" i="29"/>
  <c r="E295" i="29"/>
  <c r="D295" i="29"/>
  <c r="C295" i="29"/>
  <c r="AR285" i="29"/>
  <c r="I294" i="29"/>
  <c r="E294" i="29"/>
  <c r="D294" i="29"/>
  <c r="C294" i="29"/>
  <c r="AR284" i="29"/>
  <c r="I293" i="29"/>
  <c r="E293" i="29"/>
  <c r="D293" i="29"/>
  <c r="C293" i="29"/>
  <c r="AR283" i="29"/>
  <c r="I292" i="29"/>
  <c r="E292" i="29"/>
  <c r="D292" i="29"/>
  <c r="C292" i="29"/>
  <c r="AR282" i="29"/>
  <c r="G15" i="29"/>
  <c r="E15" i="29"/>
  <c r="D15" i="29"/>
  <c r="C15" i="29"/>
  <c r="AR281" i="29"/>
  <c r="I291" i="29"/>
  <c r="G291" i="29"/>
  <c r="E291" i="29"/>
  <c r="D291" i="29"/>
  <c r="C291" i="29"/>
  <c r="AR280" i="29"/>
  <c r="I290" i="29"/>
  <c r="G290" i="29"/>
  <c r="E290" i="29"/>
  <c r="D290" i="29"/>
  <c r="C290" i="29"/>
  <c r="AR279" i="29"/>
  <c r="I289" i="29"/>
  <c r="G289" i="29"/>
  <c r="E289" i="29"/>
  <c r="D289" i="29"/>
  <c r="C289" i="29"/>
  <c r="AR278" i="29"/>
  <c r="I288" i="29"/>
  <c r="G288" i="29"/>
  <c r="E288" i="29"/>
  <c r="D288" i="29"/>
  <c r="C288" i="29"/>
  <c r="AR277" i="29"/>
  <c r="I287" i="29"/>
  <c r="G287" i="29"/>
  <c r="E287" i="29"/>
  <c r="D287" i="29"/>
  <c r="C287" i="29"/>
  <c r="AR276" i="29"/>
  <c r="I286" i="29"/>
  <c r="G286" i="29"/>
  <c r="E286" i="29"/>
  <c r="D286" i="29"/>
  <c r="C286" i="29"/>
  <c r="AR275" i="29"/>
  <c r="I285" i="29"/>
  <c r="G285" i="29"/>
  <c r="E285" i="29"/>
  <c r="D285" i="29"/>
  <c r="C285" i="29"/>
  <c r="AR274" i="29"/>
  <c r="I284" i="29"/>
  <c r="G284" i="29"/>
  <c r="E284" i="29"/>
  <c r="D284" i="29"/>
  <c r="C284" i="29"/>
  <c r="AR273" i="29"/>
  <c r="I283" i="29"/>
  <c r="G283" i="29"/>
  <c r="E283" i="29"/>
  <c r="D283" i="29"/>
  <c r="C283" i="29"/>
  <c r="AR272" i="29"/>
  <c r="I282" i="29"/>
  <c r="G282" i="29"/>
  <c r="E282" i="29"/>
  <c r="D282" i="29"/>
  <c r="C282" i="29"/>
  <c r="AR271" i="29"/>
  <c r="I281" i="29"/>
  <c r="G281" i="29"/>
  <c r="E281" i="29"/>
  <c r="D281" i="29"/>
  <c r="C281" i="29"/>
  <c r="AR270" i="29"/>
  <c r="I280" i="29"/>
  <c r="G280" i="29"/>
  <c r="E280" i="29"/>
  <c r="D280" i="29"/>
  <c r="C280" i="29"/>
  <c r="AR269" i="29"/>
  <c r="I279" i="29"/>
  <c r="G279" i="29"/>
  <c r="E279" i="29"/>
  <c r="D279" i="29"/>
  <c r="C279" i="29"/>
  <c r="AR268" i="29"/>
  <c r="I278" i="29"/>
  <c r="G278" i="29"/>
  <c r="E278" i="29"/>
  <c r="D278" i="29"/>
  <c r="C278" i="29"/>
  <c r="AR267" i="29"/>
  <c r="I277" i="29"/>
  <c r="G277" i="29"/>
  <c r="E277" i="29"/>
  <c r="D277" i="29"/>
  <c r="C277" i="29"/>
  <c r="AR266" i="29"/>
  <c r="I276" i="29"/>
  <c r="G276" i="29"/>
  <c r="E276" i="29"/>
  <c r="D276" i="29"/>
  <c r="C276" i="29"/>
  <c r="AR265" i="29"/>
  <c r="I275" i="29"/>
  <c r="G275" i="29"/>
  <c r="E275" i="29"/>
  <c r="D275" i="29"/>
  <c r="C275" i="29"/>
  <c r="AR264" i="29"/>
  <c r="I274" i="29"/>
  <c r="G274" i="29"/>
  <c r="E274" i="29"/>
  <c r="D274" i="29"/>
  <c r="C274" i="29"/>
  <c r="AR263" i="29"/>
  <c r="I273" i="29"/>
  <c r="G273" i="29"/>
  <c r="E273" i="29"/>
  <c r="D273" i="29"/>
  <c r="C273" i="29"/>
  <c r="AR262" i="29"/>
  <c r="I272" i="29"/>
  <c r="G272" i="29"/>
  <c r="E272" i="29"/>
  <c r="D272" i="29"/>
  <c r="C272" i="29"/>
  <c r="AR261" i="29"/>
  <c r="I271" i="29"/>
  <c r="G271" i="29"/>
  <c r="E271" i="29"/>
  <c r="D271" i="29"/>
  <c r="C271" i="29"/>
  <c r="AR260" i="29"/>
  <c r="I270" i="29"/>
  <c r="G270" i="29"/>
  <c r="E270" i="29"/>
  <c r="D270" i="29"/>
  <c r="C270" i="29"/>
  <c r="AR259" i="29"/>
  <c r="I269" i="29"/>
  <c r="G269" i="29"/>
  <c r="E269" i="29"/>
  <c r="D269" i="29"/>
  <c r="C269" i="29"/>
  <c r="AR258" i="29"/>
  <c r="I268" i="29"/>
  <c r="G268" i="29"/>
  <c r="E268" i="29"/>
  <c r="D268" i="29"/>
  <c r="C268" i="29"/>
  <c r="AR257" i="29"/>
  <c r="AR256" i="29"/>
  <c r="I267" i="29"/>
  <c r="G267" i="29"/>
  <c r="E267" i="29"/>
  <c r="D267" i="29"/>
  <c r="C267" i="29"/>
  <c r="AR255" i="29"/>
  <c r="I266" i="29"/>
  <c r="G266" i="29"/>
  <c r="E266" i="29"/>
  <c r="D266" i="29"/>
  <c r="C266" i="29"/>
  <c r="AR254" i="29"/>
  <c r="I265" i="29"/>
  <c r="G265" i="29"/>
  <c r="E265" i="29"/>
  <c r="D265" i="29"/>
  <c r="C265" i="29"/>
  <c r="AR253" i="29"/>
  <c r="I264" i="29"/>
  <c r="G264" i="29"/>
  <c r="E264" i="29"/>
  <c r="D264" i="29"/>
  <c r="C264" i="29"/>
  <c r="AR252" i="29"/>
  <c r="I263" i="29"/>
  <c r="G263" i="29"/>
  <c r="E263" i="29"/>
  <c r="D263" i="29"/>
  <c r="C263" i="29"/>
  <c r="AR251" i="29"/>
  <c r="I262" i="29"/>
  <c r="G262" i="29"/>
  <c r="E262" i="29"/>
  <c r="D262" i="29"/>
  <c r="C262" i="29"/>
  <c r="AR250" i="29"/>
  <c r="I261" i="29"/>
  <c r="G261" i="29"/>
  <c r="E261" i="29"/>
  <c r="D261" i="29"/>
  <c r="C261" i="29"/>
  <c r="AR249" i="29"/>
  <c r="I260" i="29"/>
  <c r="G260" i="29"/>
  <c r="E260" i="29"/>
  <c r="D260" i="29"/>
  <c r="C260" i="29"/>
  <c r="AR248" i="29"/>
  <c r="I259" i="29"/>
  <c r="G259" i="29"/>
  <c r="E259" i="29"/>
  <c r="D259" i="29"/>
  <c r="C259" i="29"/>
  <c r="AR247" i="29"/>
  <c r="I258" i="29"/>
  <c r="G258" i="29"/>
  <c r="E258" i="29"/>
  <c r="D258" i="29"/>
  <c r="C258" i="29"/>
  <c r="AR246" i="29"/>
  <c r="I257" i="29"/>
  <c r="G257" i="29"/>
  <c r="E257" i="29"/>
  <c r="D257" i="29"/>
  <c r="C257" i="29"/>
  <c r="AR245" i="29"/>
  <c r="I256" i="29"/>
  <c r="G256" i="29"/>
  <c r="E256" i="29"/>
  <c r="D256" i="29"/>
  <c r="C256" i="29"/>
  <c r="AR244" i="29"/>
  <c r="I255" i="29"/>
  <c r="G255" i="29"/>
  <c r="E255" i="29"/>
  <c r="D255" i="29"/>
  <c r="C255" i="29"/>
  <c r="AR243" i="29"/>
  <c r="I254" i="29"/>
  <c r="G254" i="29"/>
  <c r="E254" i="29"/>
  <c r="D254" i="29"/>
  <c r="C254" i="29"/>
  <c r="AR242" i="29"/>
  <c r="I253" i="29"/>
  <c r="G253" i="29"/>
  <c r="E253" i="29"/>
  <c r="D253" i="29"/>
  <c r="C253" i="29"/>
  <c r="AR241" i="29"/>
  <c r="I252" i="29"/>
  <c r="G252" i="29"/>
  <c r="E252" i="29"/>
  <c r="D252" i="29"/>
  <c r="C252" i="29"/>
  <c r="AR240" i="29"/>
  <c r="I251" i="29"/>
  <c r="G251" i="29"/>
  <c r="E251" i="29"/>
  <c r="D251" i="29"/>
  <c r="C251" i="29"/>
  <c r="AR239" i="29"/>
  <c r="I250" i="29"/>
  <c r="G250" i="29"/>
  <c r="E250" i="29"/>
  <c r="D250" i="29"/>
  <c r="C250" i="29"/>
  <c r="AR238" i="29"/>
  <c r="I249" i="29"/>
  <c r="G249" i="29"/>
  <c r="E249" i="29"/>
  <c r="D249" i="29"/>
  <c r="C249" i="29"/>
  <c r="AR237" i="29"/>
  <c r="I248" i="29"/>
  <c r="G248" i="29"/>
  <c r="E248" i="29"/>
  <c r="D248" i="29"/>
  <c r="C248" i="29"/>
  <c r="AR236" i="29"/>
  <c r="I247" i="29"/>
  <c r="G247" i="29"/>
  <c r="E247" i="29"/>
  <c r="D247" i="29"/>
  <c r="C247" i="29"/>
  <c r="AR235" i="29"/>
  <c r="I246" i="29"/>
  <c r="G246" i="29"/>
  <c r="E246" i="29"/>
  <c r="D246" i="29"/>
  <c r="C246" i="29"/>
  <c r="AR234" i="29"/>
  <c r="I245" i="29"/>
  <c r="G245" i="29"/>
  <c r="E245" i="29"/>
  <c r="D245" i="29"/>
  <c r="C245" i="29"/>
  <c r="AR233" i="29"/>
  <c r="I244" i="29"/>
  <c r="G244" i="29"/>
  <c r="E244" i="29"/>
  <c r="D244" i="29"/>
  <c r="C244" i="29"/>
  <c r="AR232" i="29"/>
  <c r="I243" i="29"/>
  <c r="G243" i="29"/>
  <c r="E243" i="29"/>
  <c r="D243" i="29"/>
  <c r="C243" i="29"/>
  <c r="AR231" i="29"/>
  <c r="I242" i="29"/>
  <c r="G242" i="29"/>
  <c r="E242" i="29"/>
  <c r="D242" i="29"/>
  <c r="C242" i="29"/>
  <c r="AR230" i="29"/>
  <c r="I241" i="29"/>
  <c r="G241" i="29"/>
  <c r="E241" i="29"/>
  <c r="D241" i="29"/>
  <c r="C241" i="29"/>
  <c r="AR229" i="29"/>
  <c r="I240" i="29"/>
  <c r="G240" i="29"/>
  <c r="E240" i="29"/>
  <c r="D240" i="29"/>
  <c r="C240" i="29"/>
  <c r="AR228" i="29"/>
  <c r="I239" i="29"/>
  <c r="G239" i="29"/>
  <c r="E239" i="29"/>
  <c r="D239" i="29"/>
  <c r="C239" i="29"/>
  <c r="AR227" i="29"/>
  <c r="I238" i="29"/>
  <c r="G238" i="29"/>
  <c r="E238" i="29"/>
  <c r="D238" i="29"/>
  <c r="C238" i="29"/>
  <c r="AR226" i="29"/>
  <c r="I237" i="29"/>
  <c r="G237" i="29"/>
  <c r="E237" i="29"/>
  <c r="D237" i="29"/>
  <c r="C237" i="29"/>
  <c r="AR225" i="29"/>
  <c r="I236" i="29"/>
  <c r="G236" i="29"/>
  <c r="E236" i="29"/>
  <c r="D236" i="29"/>
  <c r="C236" i="29"/>
  <c r="AR224" i="29"/>
  <c r="I235" i="29"/>
  <c r="G235" i="29"/>
  <c r="E235" i="29"/>
  <c r="D235" i="29"/>
  <c r="C235" i="29"/>
  <c r="AR223" i="29"/>
  <c r="I234" i="29"/>
  <c r="G234" i="29"/>
  <c r="E234" i="29"/>
  <c r="D234" i="29"/>
  <c r="C234" i="29"/>
  <c r="AR222" i="29"/>
  <c r="I233" i="29"/>
  <c r="G233" i="29"/>
  <c r="E233" i="29"/>
  <c r="D233" i="29"/>
  <c r="C233" i="29"/>
  <c r="AR221" i="29"/>
  <c r="I232" i="29"/>
  <c r="G232" i="29"/>
  <c r="E232" i="29"/>
  <c r="D232" i="29"/>
  <c r="C232" i="29"/>
  <c r="AR220" i="29"/>
  <c r="I231" i="29"/>
  <c r="G231" i="29"/>
  <c r="E231" i="29"/>
  <c r="D231" i="29"/>
  <c r="C231" i="29"/>
  <c r="AR219" i="29"/>
  <c r="I230" i="29"/>
  <c r="G230" i="29"/>
  <c r="E230" i="29"/>
  <c r="D230" i="29"/>
  <c r="C230" i="29"/>
  <c r="AR218" i="29"/>
  <c r="I229" i="29"/>
  <c r="G229" i="29"/>
  <c r="E229" i="29"/>
  <c r="D229" i="29"/>
  <c r="C229" i="29"/>
  <c r="AR217" i="29"/>
  <c r="I228" i="29"/>
  <c r="G228" i="29"/>
  <c r="E228" i="29"/>
  <c r="D228" i="29"/>
  <c r="C228" i="29"/>
  <c r="AR216" i="29"/>
  <c r="I227" i="29"/>
  <c r="G227" i="29"/>
  <c r="E227" i="29"/>
  <c r="D227" i="29"/>
  <c r="C227" i="29"/>
  <c r="AR215" i="29"/>
  <c r="I226" i="29"/>
  <c r="G226" i="29"/>
  <c r="E226" i="29"/>
  <c r="D226" i="29"/>
  <c r="C226" i="29"/>
  <c r="AR214" i="29"/>
  <c r="I225" i="29"/>
  <c r="G225" i="29"/>
  <c r="E225" i="29"/>
  <c r="D225" i="29"/>
  <c r="C225" i="29"/>
  <c r="AR213" i="29"/>
  <c r="I224" i="29"/>
  <c r="G224" i="29"/>
  <c r="E224" i="29"/>
  <c r="D224" i="29"/>
  <c r="C224" i="29"/>
  <c r="AR212" i="29"/>
  <c r="I223" i="29"/>
  <c r="G223" i="29"/>
  <c r="E223" i="29"/>
  <c r="D223" i="29"/>
  <c r="C223" i="29"/>
  <c r="AR211" i="29"/>
  <c r="I222" i="29"/>
  <c r="G222" i="29"/>
  <c r="E222" i="29"/>
  <c r="D222" i="29"/>
  <c r="C222" i="29"/>
  <c r="AR210" i="29"/>
  <c r="I221" i="29"/>
  <c r="G221" i="29"/>
  <c r="E221" i="29"/>
  <c r="D221" i="29"/>
  <c r="C221" i="29"/>
  <c r="AR209" i="29"/>
  <c r="I220" i="29"/>
  <c r="G220" i="29"/>
  <c r="E220" i="29"/>
  <c r="D220" i="29"/>
  <c r="C220" i="29"/>
  <c r="AR208" i="29"/>
  <c r="I219" i="29"/>
  <c r="G219" i="29"/>
  <c r="E219" i="29"/>
  <c r="D219" i="29"/>
  <c r="C219" i="29"/>
  <c r="AR207" i="29"/>
  <c r="I218" i="29"/>
  <c r="G218" i="29"/>
  <c r="E218" i="29"/>
  <c r="D218" i="29"/>
  <c r="C218" i="29"/>
  <c r="AR206" i="29"/>
  <c r="I217" i="29"/>
  <c r="G217" i="29"/>
  <c r="E217" i="29"/>
  <c r="D217" i="29"/>
  <c r="C217" i="29"/>
  <c r="AR205" i="29"/>
  <c r="I216" i="29"/>
  <c r="G216" i="29"/>
  <c r="E216" i="29"/>
  <c r="D216" i="29"/>
  <c r="C216" i="29"/>
  <c r="AR204" i="29"/>
  <c r="I215" i="29"/>
  <c r="G215" i="29"/>
  <c r="E215" i="29"/>
  <c r="D215" i="29"/>
  <c r="C215" i="29"/>
  <c r="AR203" i="29"/>
  <c r="I214" i="29"/>
  <c r="G214" i="29"/>
  <c r="E214" i="29"/>
  <c r="D214" i="29"/>
  <c r="C214" i="29"/>
  <c r="AR202" i="29"/>
  <c r="I213" i="29"/>
  <c r="G213" i="29"/>
  <c r="E213" i="29"/>
  <c r="D213" i="29"/>
  <c r="C213" i="29"/>
  <c r="AR201" i="29"/>
  <c r="I18" i="29"/>
  <c r="G18" i="29"/>
  <c r="E18" i="29"/>
  <c r="D18" i="29"/>
  <c r="C18" i="29"/>
  <c r="AR200" i="29"/>
  <c r="I17" i="29"/>
  <c r="G17" i="29"/>
  <c r="E17" i="29"/>
  <c r="D17" i="29"/>
  <c r="C17" i="29"/>
  <c r="AR199" i="29"/>
  <c r="I212" i="29"/>
  <c r="G212" i="29"/>
  <c r="E212" i="29"/>
  <c r="D212" i="29"/>
  <c r="C212" i="29"/>
  <c r="AR198" i="29"/>
  <c r="I211" i="29"/>
  <c r="G211" i="29"/>
  <c r="E211" i="29"/>
  <c r="D211" i="29"/>
  <c r="C211" i="29"/>
  <c r="AR197" i="29"/>
  <c r="I210" i="29"/>
  <c r="G210" i="29"/>
  <c r="E210" i="29"/>
  <c r="D210" i="29"/>
  <c r="C210" i="29"/>
  <c r="AR196" i="29"/>
  <c r="I209" i="29"/>
  <c r="G209" i="29"/>
  <c r="E209" i="29"/>
  <c r="D209" i="29"/>
  <c r="C209" i="29"/>
  <c r="AR195" i="29"/>
  <c r="I208" i="29"/>
  <c r="G208" i="29"/>
  <c r="E208" i="29"/>
  <c r="D208" i="29"/>
  <c r="C208" i="29"/>
  <c r="AR194" i="29"/>
  <c r="I207" i="29"/>
  <c r="G207" i="29"/>
  <c r="E207" i="29"/>
  <c r="D207" i="29"/>
  <c r="C207" i="29"/>
  <c r="AR193" i="29"/>
  <c r="I206" i="29"/>
  <c r="G206" i="29"/>
  <c r="E206" i="29"/>
  <c r="D206" i="29"/>
  <c r="C206" i="29"/>
  <c r="AR192" i="29"/>
  <c r="I205" i="29"/>
  <c r="G205" i="29"/>
  <c r="E205" i="29"/>
  <c r="D205" i="29"/>
  <c r="C205" i="29"/>
  <c r="AR191" i="29"/>
  <c r="I204" i="29"/>
  <c r="G204" i="29"/>
  <c r="E204" i="29"/>
  <c r="D204" i="29"/>
  <c r="C204" i="29"/>
  <c r="AR190" i="29"/>
  <c r="I203" i="29"/>
  <c r="G203" i="29"/>
  <c r="E203" i="29"/>
  <c r="D203" i="29"/>
  <c r="C203" i="29"/>
  <c r="AR189" i="29"/>
  <c r="I202" i="29"/>
  <c r="G202" i="29"/>
  <c r="E202" i="29"/>
  <c r="D202" i="29"/>
  <c r="C202" i="29"/>
  <c r="AR188" i="29"/>
  <c r="I201" i="29"/>
  <c r="G201" i="29"/>
  <c r="E201" i="29"/>
  <c r="D201" i="29"/>
  <c r="C201" i="29"/>
  <c r="AR187" i="29"/>
  <c r="I200" i="29"/>
  <c r="G200" i="29"/>
  <c r="E200" i="29"/>
  <c r="D200" i="29"/>
  <c r="C200" i="29"/>
  <c r="AR186" i="29"/>
  <c r="I199" i="29"/>
  <c r="G199" i="29"/>
  <c r="E199" i="29"/>
  <c r="D199" i="29"/>
  <c r="C199" i="29"/>
  <c r="AR185" i="29"/>
  <c r="I198" i="29"/>
  <c r="G198" i="29"/>
  <c r="E198" i="29"/>
  <c r="D198" i="29"/>
  <c r="C198" i="29"/>
  <c r="AR184" i="29"/>
  <c r="I197" i="29"/>
  <c r="G197" i="29"/>
  <c r="E197" i="29"/>
  <c r="D197" i="29"/>
  <c r="C197" i="29"/>
  <c r="AR183" i="29"/>
  <c r="I196" i="29"/>
  <c r="G196" i="29"/>
  <c r="E196" i="29"/>
  <c r="D196" i="29"/>
  <c r="C196" i="29"/>
  <c r="AR182" i="29"/>
  <c r="I195" i="29"/>
  <c r="G195" i="29"/>
  <c r="E195" i="29"/>
  <c r="D195" i="29"/>
  <c r="C195" i="29"/>
  <c r="AR181" i="29"/>
  <c r="I194" i="29"/>
  <c r="G194" i="29"/>
  <c r="E194" i="29"/>
  <c r="D194" i="29"/>
  <c r="C194" i="29"/>
  <c r="AR180" i="29"/>
  <c r="I193" i="29"/>
  <c r="G193" i="29"/>
  <c r="E193" i="29"/>
  <c r="D193" i="29"/>
  <c r="C193" i="29"/>
  <c r="AR179" i="29"/>
  <c r="I192" i="29"/>
  <c r="G192" i="29"/>
  <c r="E192" i="29"/>
  <c r="D192" i="29"/>
  <c r="C192" i="29"/>
  <c r="AR178" i="29"/>
  <c r="I191" i="29"/>
  <c r="G191" i="29"/>
  <c r="E191" i="29"/>
  <c r="D191" i="29"/>
  <c r="C191" i="29"/>
  <c r="AR177" i="29"/>
  <c r="I190" i="29"/>
  <c r="G190" i="29"/>
  <c r="E190" i="29"/>
  <c r="D190" i="29"/>
  <c r="C190" i="29"/>
  <c r="AR176" i="29"/>
  <c r="I189" i="29"/>
  <c r="G189" i="29"/>
  <c r="E189" i="29"/>
  <c r="D189" i="29"/>
  <c r="C189" i="29"/>
  <c r="AR175" i="29"/>
  <c r="I188" i="29"/>
  <c r="G188" i="29"/>
  <c r="E188" i="29"/>
  <c r="D188" i="29"/>
  <c r="C188" i="29"/>
  <c r="AR174" i="29"/>
  <c r="I187" i="29"/>
  <c r="G187" i="29"/>
  <c r="E187" i="29"/>
  <c r="D187" i="29"/>
  <c r="C187" i="29"/>
  <c r="AR173" i="29"/>
  <c r="I186" i="29"/>
  <c r="G186" i="29"/>
  <c r="E186" i="29"/>
  <c r="D186" i="29"/>
  <c r="C186" i="29"/>
  <c r="AR172" i="29"/>
  <c r="I185" i="29"/>
  <c r="G185" i="29"/>
  <c r="E185" i="29"/>
  <c r="D185" i="29"/>
  <c r="C185" i="29"/>
  <c r="AR171" i="29"/>
  <c r="I184" i="29"/>
  <c r="G184" i="29"/>
  <c r="E184" i="29"/>
  <c r="D184" i="29"/>
  <c r="C184" i="29"/>
  <c r="AR170" i="29"/>
  <c r="I183" i="29"/>
  <c r="G183" i="29"/>
  <c r="E183" i="29"/>
  <c r="D183" i="29"/>
  <c r="C183" i="29"/>
  <c r="AR169" i="29"/>
  <c r="I182" i="29"/>
  <c r="G182" i="29"/>
  <c r="E182" i="29"/>
  <c r="D182" i="29"/>
  <c r="C182" i="29"/>
  <c r="AR168" i="29"/>
  <c r="I181" i="29"/>
  <c r="G181" i="29"/>
  <c r="E181" i="29"/>
  <c r="D181" i="29"/>
  <c r="C181" i="29"/>
  <c r="AR167" i="29"/>
  <c r="I180" i="29"/>
  <c r="G180" i="29"/>
  <c r="E180" i="29"/>
  <c r="D180" i="29"/>
  <c r="C180" i="29"/>
  <c r="AR166" i="29"/>
  <c r="I179" i="29"/>
  <c r="G179" i="29"/>
  <c r="E179" i="29"/>
  <c r="D179" i="29"/>
  <c r="C179" i="29"/>
  <c r="AR165" i="29"/>
  <c r="I178" i="29"/>
  <c r="G178" i="29"/>
  <c r="E178" i="29"/>
  <c r="D178" i="29"/>
  <c r="C178" i="29"/>
  <c r="AR164" i="29"/>
  <c r="I177" i="29"/>
  <c r="G177" i="29"/>
  <c r="E177" i="29"/>
  <c r="D177" i="29"/>
  <c r="C177" i="29"/>
  <c r="AR163" i="29"/>
  <c r="I176" i="29"/>
  <c r="G176" i="29"/>
  <c r="E176" i="29"/>
  <c r="D176" i="29"/>
  <c r="C176" i="29"/>
  <c r="AR162" i="29"/>
  <c r="I175" i="29"/>
  <c r="G175" i="29"/>
  <c r="E175" i="29"/>
  <c r="D175" i="29"/>
  <c r="C175" i="29"/>
  <c r="AR161" i="29"/>
  <c r="I174" i="29"/>
  <c r="G174" i="29"/>
  <c r="E174" i="29"/>
  <c r="D174" i="29"/>
  <c r="C174" i="29"/>
  <c r="AR160" i="29"/>
  <c r="I173" i="29"/>
  <c r="G173" i="29"/>
  <c r="E173" i="29"/>
  <c r="D173" i="29"/>
  <c r="C173" i="29"/>
  <c r="AR159" i="29"/>
  <c r="I172" i="29"/>
  <c r="G172" i="29"/>
  <c r="E172" i="29"/>
  <c r="D172" i="29"/>
  <c r="C172" i="29"/>
  <c r="AR158" i="29"/>
  <c r="I171" i="29"/>
  <c r="G171" i="29"/>
  <c r="E171" i="29"/>
  <c r="D171" i="29"/>
  <c r="C171" i="29"/>
  <c r="AR157" i="29"/>
  <c r="I170" i="29"/>
  <c r="G170" i="29"/>
  <c r="E170" i="29"/>
  <c r="D170" i="29"/>
  <c r="C170" i="29"/>
  <c r="AR156" i="29"/>
  <c r="I169" i="29"/>
  <c r="G169" i="29"/>
  <c r="E169" i="29"/>
  <c r="D169" i="29"/>
  <c r="C169" i="29"/>
  <c r="AR155" i="29"/>
  <c r="I168" i="29"/>
  <c r="G168" i="29"/>
  <c r="E168" i="29"/>
  <c r="D168" i="29"/>
  <c r="C168" i="29"/>
  <c r="AR154" i="29"/>
  <c r="I167" i="29"/>
  <c r="G167" i="29"/>
  <c r="E167" i="29"/>
  <c r="D167" i="29"/>
  <c r="C167" i="29"/>
  <c r="AR153" i="29"/>
  <c r="I166" i="29"/>
  <c r="G166" i="29"/>
  <c r="E166" i="29"/>
  <c r="D166" i="29"/>
  <c r="C166" i="29"/>
  <c r="AR152" i="29"/>
  <c r="I165" i="29"/>
  <c r="G165" i="29"/>
  <c r="E165" i="29"/>
  <c r="D165" i="29"/>
  <c r="C165" i="29"/>
  <c r="AR151" i="29"/>
  <c r="I164" i="29"/>
  <c r="G164" i="29"/>
  <c r="E164" i="29"/>
  <c r="D164" i="29"/>
  <c r="C164" i="29"/>
  <c r="AR150" i="29"/>
  <c r="I163" i="29"/>
  <c r="G163" i="29"/>
  <c r="E163" i="29"/>
  <c r="D163" i="29"/>
  <c r="C163" i="29"/>
  <c r="AR149" i="29"/>
  <c r="I162" i="29"/>
  <c r="G162" i="29"/>
  <c r="E162" i="29"/>
  <c r="D162" i="29"/>
  <c r="C162" i="29"/>
  <c r="AR148" i="29"/>
  <c r="I161" i="29"/>
  <c r="G161" i="29"/>
  <c r="E161" i="29"/>
  <c r="D161" i="29"/>
  <c r="C161" i="29"/>
  <c r="AR147" i="29"/>
  <c r="I160" i="29"/>
  <c r="G160" i="29"/>
  <c r="E160" i="29"/>
  <c r="D160" i="29"/>
  <c r="C160" i="29"/>
  <c r="AR146" i="29"/>
  <c r="I159" i="29"/>
  <c r="G159" i="29"/>
  <c r="E159" i="29"/>
  <c r="D159" i="29"/>
  <c r="C159" i="29"/>
  <c r="AR145" i="29"/>
  <c r="I158" i="29"/>
  <c r="G158" i="29"/>
  <c r="E158" i="29"/>
  <c r="D158" i="29"/>
  <c r="C158" i="29"/>
  <c r="AR144" i="29"/>
  <c r="I157" i="29"/>
  <c r="G157" i="29"/>
  <c r="E157" i="29"/>
  <c r="D157" i="29"/>
  <c r="C157" i="29"/>
  <c r="AR143" i="29"/>
  <c r="I156" i="29"/>
  <c r="G156" i="29"/>
  <c r="E156" i="29"/>
  <c r="D156" i="29"/>
  <c r="C156" i="29"/>
  <c r="AR142" i="29"/>
  <c r="I155" i="29"/>
  <c r="G155" i="29"/>
  <c r="E155" i="29"/>
  <c r="D155" i="29"/>
  <c r="C155" i="29"/>
  <c r="AR141" i="29"/>
  <c r="I154" i="29"/>
  <c r="G154" i="29"/>
  <c r="E154" i="29"/>
  <c r="D154" i="29"/>
  <c r="C154" i="29"/>
  <c r="AR140" i="29"/>
  <c r="I153" i="29"/>
  <c r="G153" i="29"/>
  <c r="E153" i="29"/>
  <c r="D153" i="29"/>
  <c r="C153" i="29"/>
  <c r="AR139" i="29"/>
  <c r="I152" i="29"/>
  <c r="G152" i="29"/>
  <c r="E152" i="29"/>
  <c r="D152" i="29"/>
  <c r="C152" i="29"/>
  <c r="AR138" i="29"/>
  <c r="I151" i="29"/>
  <c r="G151" i="29"/>
  <c r="E151" i="29"/>
  <c r="D151" i="29"/>
  <c r="C151" i="29"/>
  <c r="AR137" i="29"/>
  <c r="I150" i="29"/>
  <c r="G150" i="29"/>
  <c r="E150" i="29"/>
  <c r="D150" i="29"/>
  <c r="C150" i="29"/>
  <c r="AR136" i="29"/>
  <c r="I149" i="29"/>
  <c r="G149" i="29"/>
  <c r="E149" i="29"/>
  <c r="D149" i="29"/>
  <c r="C149" i="29"/>
  <c r="AR135" i="29"/>
  <c r="I148" i="29"/>
  <c r="G148" i="29"/>
  <c r="E148" i="29"/>
  <c r="D148" i="29"/>
  <c r="C148" i="29"/>
  <c r="AR134" i="29"/>
  <c r="I147" i="29"/>
  <c r="G147" i="29"/>
  <c r="E147" i="29"/>
  <c r="D147" i="29"/>
  <c r="C147" i="29"/>
  <c r="AR133" i="29"/>
  <c r="I146" i="29"/>
  <c r="G146" i="29"/>
  <c r="E146" i="29"/>
  <c r="D146" i="29"/>
  <c r="C146" i="29"/>
  <c r="AR132" i="29"/>
  <c r="I145" i="29"/>
  <c r="G145" i="29"/>
  <c r="E145" i="29"/>
  <c r="D145" i="29"/>
  <c r="C145" i="29"/>
  <c r="AR131" i="29"/>
  <c r="I144" i="29"/>
  <c r="G144" i="29"/>
  <c r="E144" i="29"/>
  <c r="D144" i="29"/>
  <c r="C144" i="29"/>
  <c r="AR130" i="29"/>
  <c r="I143" i="29"/>
  <c r="G143" i="29"/>
  <c r="E143" i="29"/>
  <c r="D143" i="29"/>
  <c r="C143" i="29"/>
  <c r="AR129" i="29"/>
  <c r="I142" i="29"/>
  <c r="G142" i="29"/>
  <c r="E142" i="29"/>
  <c r="D142" i="29"/>
  <c r="C142" i="29"/>
  <c r="AR128" i="29"/>
  <c r="I141" i="29"/>
  <c r="G141" i="29"/>
  <c r="E141" i="29"/>
  <c r="D141" i="29"/>
  <c r="C141" i="29"/>
  <c r="AR127" i="29"/>
  <c r="I140" i="29"/>
  <c r="G140" i="29"/>
  <c r="E140" i="29"/>
  <c r="D140" i="29"/>
  <c r="C140" i="29"/>
  <c r="AR126" i="29"/>
  <c r="I139" i="29"/>
  <c r="G139" i="29"/>
  <c r="E139" i="29"/>
  <c r="D139" i="29"/>
  <c r="C139" i="29"/>
  <c r="AR125" i="29"/>
  <c r="I138" i="29"/>
  <c r="G138" i="29"/>
  <c r="E138" i="29"/>
  <c r="D138" i="29"/>
  <c r="C138" i="29"/>
  <c r="AR124" i="29"/>
  <c r="I137" i="29"/>
  <c r="G137" i="29"/>
  <c r="E137" i="29"/>
  <c r="D137" i="29"/>
  <c r="C137" i="29"/>
  <c r="AR123" i="29"/>
  <c r="AR122" i="29"/>
  <c r="G11" i="29"/>
  <c r="E11" i="29"/>
  <c r="D11" i="29"/>
  <c r="C11" i="29"/>
  <c r="AR121" i="29"/>
  <c r="I136" i="29"/>
  <c r="G136" i="29"/>
  <c r="D136" i="29"/>
  <c r="F136" i="29" s="1"/>
  <c r="C136" i="29"/>
  <c r="AR120" i="29"/>
  <c r="I135" i="29"/>
  <c r="G135" i="29"/>
  <c r="E135" i="29"/>
  <c r="D135" i="29"/>
  <c r="C135" i="29"/>
  <c r="AR119" i="29"/>
  <c r="I134" i="29"/>
  <c r="G134" i="29"/>
  <c r="E134" i="29"/>
  <c r="D134" i="29"/>
  <c r="C134" i="29"/>
  <c r="AR118" i="29"/>
  <c r="I133" i="29"/>
  <c r="G133" i="29"/>
  <c r="D133" i="29"/>
  <c r="F133" i="29" s="1"/>
  <c r="C133" i="29"/>
  <c r="AR117" i="29"/>
  <c r="I132" i="29"/>
  <c r="G132" i="29"/>
  <c r="E132" i="29"/>
  <c r="D132" i="29"/>
  <c r="C132" i="29"/>
  <c r="AR116" i="29"/>
  <c r="I131" i="29"/>
  <c r="G131" i="29"/>
  <c r="E131" i="29"/>
  <c r="D131" i="29"/>
  <c r="C131" i="29"/>
  <c r="AR115" i="29"/>
  <c r="I130" i="29"/>
  <c r="G130" i="29"/>
  <c r="E130" i="29"/>
  <c r="D130" i="29"/>
  <c r="C130" i="29"/>
  <c r="AR114" i="29"/>
  <c r="I129" i="29"/>
  <c r="G129" i="29"/>
  <c r="E129" i="29"/>
  <c r="D129" i="29"/>
  <c r="C129" i="29"/>
  <c r="AR113" i="29"/>
  <c r="I128" i="29"/>
  <c r="G128" i="29"/>
  <c r="E128" i="29"/>
  <c r="D128" i="29"/>
  <c r="C128" i="29"/>
  <c r="AR112" i="29"/>
  <c r="I127" i="29"/>
  <c r="G127" i="29"/>
  <c r="E127" i="29"/>
  <c r="D127" i="29"/>
  <c r="C127" i="29"/>
  <c r="AR111" i="29"/>
  <c r="I126" i="29"/>
  <c r="G126" i="29"/>
  <c r="E126" i="29"/>
  <c r="D126" i="29"/>
  <c r="C126" i="29"/>
  <c r="AR110" i="29"/>
  <c r="I125" i="29"/>
  <c r="G125" i="29"/>
  <c r="E125" i="29"/>
  <c r="D125" i="29"/>
  <c r="C125" i="29"/>
  <c r="AR109" i="29"/>
  <c r="G124" i="29"/>
  <c r="E124" i="29"/>
  <c r="D124" i="29"/>
  <c r="C124" i="29"/>
  <c r="AR108" i="29"/>
  <c r="I123" i="29"/>
  <c r="G123" i="29"/>
  <c r="E123" i="29"/>
  <c r="D123" i="29"/>
  <c r="C123" i="29"/>
  <c r="AR107" i="29"/>
  <c r="I122" i="29"/>
  <c r="G122" i="29"/>
  <c r="E122" i="29"/>
  <c r="D122" i="29"/>
  <c r="C122" i="29"/>
  <c r="AR106" i="29"/>
  <c r="I121" i="29"/>
  <c r="G121" i="29"/>
  <c r="E121" i="29"/>
  <c r="D121" i="29"/>
  <c r="C121" i="29"/>
  <c r="AR105" i="29"/>
  <c r="I120" i="29"/>
  <c r="G120" i="29"/>
  <c r="E120" i="29"/>
  <c r="D120" i="29"/>
  <c r="C120" i="29"/>
  <c r="AR104" i="29"/>
  <c r="I119" i="29"/>
  <c r="G119" i="29"/>
  <c r="E119" i="29"/>
  <c r="D119" i="29"/>
  <c r="C119" i="29"/>
  <c r="AR103" i="29"/>
  <c r="I118" i="29"/>
  <c r="G118" i="29"/>
  <c r="E118" i="29"/>
  <c r="D118" i="29"/>
  <c r="C118" i="29"/>
  <c r="AR102" i="29"/>
  <c r="I117" i="29"/>
  <c r="G117" i="29"/>
  <c r="E117" i="29"/>
  <c r="D117" i="29"/>
  <c r="C117" i="29"/>
  <c r="AR101" i="29"/>
  <c r="I116" i="29"/>
  <c r="G116" i="29"/>
  <c r="E116" i="29"/>
  <c r="D116" i="29"/>
  <c r="C116" i="29"/>
  <c r="AR100" i="29"/>
  <c r="I115" i="29"/>
  <c r="G115" i="29"/>
  <c r="E115" i="29"/>
  <c r="D115" i="29"/>
  <c r="C115" i="29"/>
  <c r="AR99" i="29"/>
  <c r="I114" i="29"/>
  <c r="G114" i="29"/>
  <c r="E114" i="29"/>
  <c r="D114" i="29"/>
  <c r="C114" i="29"/>
  <c r="AR98" i="29"/>
  <c r="I113" i="29"/>
  <c r="G113" i="29"/>
  <c r="E113" i="29"/>
  <c r="D113" i="29"/>
  <c r="C113" i="29"/>
  <c r="AR97" i="29"/>
  <c r="I112" i="29"/>
  <c r="G112" i="29"/>
  <c r="E112" i="29"/>
  <c r="D112" i="29"/>
  <c r="C112" i="29"/>
  <c r="AR96" i="29"/>
  <c r="I111" i="29"/>
  <c r="G111" i="29"/>
  <c r="E111" i="29"/>
  <c r="D111" i="29"/>
  <c r="C111" i="29"/>
  <c r="AR95" i="29"/>
  <c r="I110" i="29"/>
  <c r="G110" i="29"/>
  <c r="E110" i="29"/>
  <c r="D110" i="29"/>
  <c r="C110" i="29"/>
  <c r="AR94" i="29"/>
  <c r="I109" i="29"/>
  <c r="G109" i="29"/>
  <c r="E109" i="29"/>
  <c r="D109" i="29"/>
  <c r="C109" i="29"/>
  <c r="AR93" i="29"/>
  <c r="I108" i="29"/>
  <c r="G108" i="29"/>
  <c r="E108" i="29"/>
  <c r="D108" i="29"/>
  <c r="C108" i="29"/>
  <c r="AR92" i="29"/>
  <c r="I107" i="29"/>
  <c r="G107" i="29"/>
  <c r="E107" i="29"/>
  <c r="D107" i="29"/>
  <c r="C107" i="29"/>
  <c r="AR91" i="29"/>
  <c r="I106" i="29"/>
  <c r="G106" i="29"/>
  <c r="E106" i="29"/>
  <c r="D106" i="29"/>
  <c r="C106" i="29"/>
  <c r="AR90" i="29"/>
  <c r="I105" i="29"/>
  <c r="G105" i="29"/>
  <c r="E105" i="29"/>
  <c r="D105" i="29"/>
  <c r="C105" i="29"/>
  <c r="AR89" i="29"/>
  <c r="I104" i="29"/>
  <c r="G104" i="29"/>
  <c r="E104" i="29"/>
  <c r="D104" i="29"/>
  <c r="C104" i="29"/>
  <c r="AR88" i="29"/>
  <c r="I103" i="29"/>
  <c r="G103" i="29"/>
  <c r="E103" i="29"/>
  <c r="D103" i="29"/>
  <c r="C103" i="29"/>
  <c r="AR87" i="29"/>
  <c r="I102" i="29"/>
  <c r="G102" i="29"/>
  <c r="E102" i="29"/>
  <c r="D102" i="29"/>
  <c r="C102" i="29"/>
  <c r="AR86" i="29"/>
  <c r="I101" i="29"/>
  <c r="G101" i="29"/>
  <c r="E101" i="29"/>
  <c r="D101" i="29"/>
  <c r="C101" i="29"/>
  <c r="AR85" i="29"/>
  <c r="I100" i="29"/>
  <c r="G100" i="29"/>
  <c r="E100" i="29"/>
  <c r="D100" i="29"/>
  <c r="C100" i="29"/>
  <c r="AR84" i="29"/>
  <c r="I99" i="29"/>
  <c r="G99" i="29"/>
  <c r="E99" i="29"/>
  <c r="D99" i="29"/>
  <c r="C99" i="29"/>
  <c r="AR83" i="29"/>
  <c r="I98" i="29"/>
  <c r="G98" i="29"/>
  <c r="E98" i="29"/>
  <c r="D98" i="29"/>
  <c r="C98" i="29"/>
  <c r="AR82" i="29"/>
  <c r="I97" i="29"/>
  <c r="G97" i="29"/>
  <c r="E97" i="29"/>
  <c r="D97" i="29"/>
  <c r="C97" i="29"/>
  <c r="AR81" i="29"/>
  <c r="I96" i="29"/>
  <c r="G96" i="29"/>
  <c r="E96" i="29"/>
  <c r="D96" i="29"/>
  <c r="C96" i="29"/>
  <c r="AR80" i="29"/>
  <c r="I95" i="29"/>
  <c r="G95" i="29"/>
  <c r="E95" i="29"/>
  <c r="D95" i="29"/>
  <c r="C95" i="29"/>
  <c r="AR79" i="29"/>
  <c r="I94" i="29"/>
  <c r="G94" i="29"/>
  <c r="E94" i="29"/>
  <c r="D94" i="29"/>
  <c r="C94" i="29"/>
  <c r="AR78" i="29"/>
  <c r="I93" i="29"/>
  <c r="G93" i="29"/>
  <c r="E93" i="29"/>
  <c r="D93" i="29"/>
  <c r="C93" i="29"/>
  <c r="AR77" i="29"/>
  <c r="I92" i="29"/>
  <c r="G92" i="29"/>
  <c r="E92" i="29"/>
  <c r="D92" i="29"/>
  <c r="C92" i="29"/>
  <c r="AR76" i="29"/>
  <c r="I91" i="29"/>
  <c r="G91" i="29"/>
  <c r="E91" i="29"/>
  <c r="D91" i="29"/>
  <c r="C91" i="29"/>
  <c r="AR75" i="29"/>
  <c r="I90" i="29"/>
  <c r="G90" i="29"/>
  <c r="E90" i="29"/>
  <c r="D90" i="29"/>
  <c r="C90" i="29"/>
  <c r="AR74" i="29"/>
  <c r="I89" i="29"/>
  <c r="G89" i="29"/>
  <c r="E89" i="29"/>
  <c r="D89" i="29"/>
  <c r="C89" i="29"/>
  <c r="AR73" i="29"/>
  <c r="I88" i="29"/>
  <c r="G88" i="29"/>
  <c r="E88" i="29"/>
  <c r="D88" i="29"/>
  <c r="C88" i="29"/>
  <c r="AR72" i="29"/>
  <c r="I87" i="29"/>
  <c r="G87" i="29"/>
  <c r="E87" i="29"/>
  <c r="D87" i="29"/>
  <c r="C87" i="29"/>
  <c r="AR71" i="29"/>
  <c r="I86" i="29"/>
  <c r="G86" i="29"/>
  <c r="E86" i="29"/>
  <c r="D86" i="29"/>
  <c r="C86" i="29"/>
  <c r="AR70" i="29"/>
  <c r="I85" i="29"/>
  <c r="G85" i="29"/>
  <c r="E85" i="29"/>
  <c r="D85" i="29"/>
  <c r="C85" i="29"/>
  <c r="AR69" i="29"/>
  <c r="I84" i="29"/>
  <c r="G84" i="29"/>
  <c r="E84" i="29"/>
  <c r="D84" i="29"/>
  <c r="C84" i="29"/>
  <c r="AR68" i="29"/>
  <c r="I83" i="29"/>
  <c r="G83" i="29"/>
  <c r="E83" i="29"/>
  <c r="D83" i="29"/>
  <c r="C83" i="29"/>
  <c r="AR67" i="29"/>
  <c r="I82" i="29"/>
  <c r="G82" i="29"/>
  <c r="E82" i="29"/>
  <c r="D82" i="29"/>
  <c r="C82" i="29"/>
  <c r="AR66" i="29"/>
  <c r="I81" i="29"/>
  <c r="G81" i="29"/>
  <c r="E81" i="29"/>
  <c r="D81" i="29"/>
  <c r="C81" i="29"/>
  <c r="AR65" i="29"/>
  <c r="I80" i="29"/>
  <c r="G80" i="29"/>
  <c r="E80" i="29"/>
  <c r="D80" i="29"/>
  <c r="C80" i="29"/>
  <c r="AR64" i="29"/>
  <c r="I79" i="29"/>
  <c r="G79" i="29"/>
  <c r="E79" i="29"/>
  <c r="D79" i="29"/>
  <c r="C79" i="29"/>
  <c r="AR63" i="29"/>
  <c r="I78" i="29"/>
  <c r="G78" i="29"/>
  <c r="E78" i="29"/>
  <c r="D78" i="29"/>
  <c r="C78" i="29"/>
  <c r="AR62" i="29"/>
  <c r="I77" i="29"/>
  <c r="G77" i="29"/>
  <c r="E77" i="29"/>
  <c r="D77" i="29"/>
  <c r="C77" i="29"/>
  <c r="AR61" i="29"/>
  <c r="I76" i="29"/>
  <c r="G76" i="29"/>
  <c r="E76" i="29"/>
  <c r="D76" i="29"/>
  <c r="C76" i="29"/>
  <c r="AR60" i="29"/>
  <c r="I75" i="29"/>
  <c r="G75" i="29"/>
  <c r="E75" i="29"/>
  <c r="D75" i="29"/>
  <c r="C75" i="29"/>
  <c r="AR59" i="29"/>
  <c r="I74" i="29"/>
  <c r="G74" i="29"/>
  <c r="E74" i="29"/>
  <c r="D74" i="29"/>
  <c r="C74" i="29"/>
  <c r="AR58" i="29"/>
  <c r="I73" i="29"/>
  <c r="G73" i="29"/>
  <c r="E73" i="29"/>
  <c r="D73" i="29"/>
  <c r="C73" i="29"/>
  <c r="AR57" i="29"/>
  <c r="I72" i="29"/>
  <c r="G72" i="29"/>
  <c r="E72" i="29"/>
  <c r="D72" i="29"/>
  <c r="C72" i="29"/>
  <c r="AR56" i="29"/>
  <c r="I71" i="29"/>
  <c r="G71" i="29"/>
  <c r="E71" i="29"/>
  <c r="D71" i="29"/>
  <c r="C71" i="29"/>
  <c r="AR55" i="29"/>
  <c r="I70" i="29"/>
  <c r="G70" i="29"/>
  <c r="E70" i="29"/>
  <c r="D70" i="29"/>
  <c r="C70" i="29"/>
  <c r="AR54" i="29"/>
  <c r="I69" i="29"/>
  <c r="G69" i="29"/>
  <c r="E69" i="29"/>
  <c r="D69" i="29"/>
  <c r="C69" i="29"/>
  <c r="AR53" i="29"/>
  <c r="I68" i="29"/>
  <c r="G68" i="29"/>
  <c r="E68" i="29"/>
  <c r="D68" i="29"/>
  <c r="C68" i="29"/>
  <c r="AR52" i="29"/>
  <c r="I67" i="29"/>
  <c r="G67" i="29"/>
  <c r="E67" i="29"/>
  <c r="D67" i="29"/>
  <c r="C67" i="29"/>
  <c r="AR51" i="29"/>
  <c r="I66" i="29"/>
  <c r="G66" i="29"/>
  <c r="E66" i="29"/>
  <c r="D66" i="29"/>
  <c r="C66" i="29"/>
  <c r="AR50" i="29"/>
  <c r="I65" i="29"/>
  <c r="G65" i="29"/>
  <c r="E65" i="29"/>
  <c r="D65" i="29"/>
  <c r="C65" i="29"/>
  <c r="AR49" i="29"/>
  <c r="I64" i="29"/>
  <c r="G64" i="29"/>
  <c r="E64" i="29"/>
  <c r="D64" i="29"/>
  <c r="C64" i="29"/>
  <c r="AR48" i="29"/>
  <c r="I63" i="29"/>
  <c r="G63" i="29"/>
  <c r="E63" i="29"/>
  <c r="D63" i="29"/>
  <c r="C63" i="29"/>
  <c r="AR47" i="29"/>
  <c r="I62" i="29"/>
  <c r="G62" i="29"/>
  <c r="E62" i="29"/>
  <c r="D62" i="29"/>
  <c r="C62" i="29"/>
  <c r="AR46" i="29"/>
  <c r="I61" i="29"/>
  <c r="G61" i="29"/>
  <c r="E61" i="29"/>
  <c r="D61" i="29"/>
  <c r="C61" i="29"/>
  <c r="AR45" i="29"/>
  <c r="I60" i="29"/>
  <c r="G60" i="29"/>
  <c r="E60" i="29"/>
  <c r="D60" i="29"/>
  <c r="C60" i="29"/>
  <c r="AR44" i="29"/>
  <c r="I59" i="29"/>
  <c r="G59" i="29"/>
  <c r="E59" i="29"/>
  <c r="D59" i="29"/>
  <c r="C59" i="29"/>
  <c r="AR43" i="29"/>
  <c r="I58" i="29"/>
  <c r="G58" i="29"/>
  <c r="E58" i="29"/>
  <c r="D58" i="29"/>
  <c r="C58" i="29"/>
  <c r="AR42" i="29"/>
  <c r="I57" i="29"/>
  <c r="G57" i="29"/>
  <c r="E57" i="29"/>
  <c r="D57" i="29"/>
  <c r="C57" i="29"/>
  <c r="AR41" i="29"/>
  <c r="I56" i="29"/>
  <c r="G56" i="29"/>
  <c r="E56" i="29"/>
  <c r="D56" i="29"/>
  <c r="C56" i="29"/>
  <c r="AR40" i="29"/>
  <c r="I16" i="29"/>
  <c r="G16" i="29"/>
  <c r="E16" i="29"/>
  <c r="D16" i="29"/>
  <c r="C16" i="29"/>
  <c r="AR39" i="29"/>
  <c r="I55" i="29"/>
  <c r="G55" i="29"/>
  <c r="E55" i="29"/>
  <c r="D55" i="29"/>
  <c r="C55" i="29"/>
  <c r="AR38" i="29"/>
  <c r="I54" i="29"/>
  <c r="G54" i="29"/>
  <c r="E54" i="29"/>
  <c r="D54" i="29"/>
  <c r="C54" i="29"/>
  <c r="AR37" i="29"/>
  <c r="I53" i="29"/>
  <c r="G53" i="29"/>
  <c r="E53" i="29"/>
  <c r="D53" i="29"/>
  <c r="C53" i="29"/>
  <c r="AR36" i="29"/>
  <c r="I52" i="29"/>
  <c r="G52" i="29"/>
  <c r="E52" i="29"/>
  <c r="D52" i="29"/>
  <c r="C52" i="29"/>
  <c r="AR35" i="29"/>
  <c r="I51" i="29"/>
  <c r="G51" i="29"/>
  <c r="E51" i="29"/>
  <c r="D51" i="29"/>
  <c r="C51" i="29"/>
  <c r="AR34" i="29"/>
  <c r="I50" i="29"/>
  <c r="G50" i="29"/>
  <c r="E50" i="29"/>
  <c r="D50" i="29"/>
  <c r="C50" i="29"/>
  <c r="AR33" i="29"/>
  <c r="I49" i="29"/>
  <c r="G49" i="29"/>
  <c r="E49" i="29"/>
  <c r="D49" i="29"/>
  <c r="C49" i="29"/>
  <c r="AR32" i="29"/>
  <c r="I48" i="29"/>
  <c r="G48" i="29"/>
  <c r="E48" i="29"/>
  <c r="D48" i="29"/>
  <c r="C48" i="29"/>
  <c r="AR31" i="29"/>
  <c r="I47" i="29"/>
  <c r="G47" i="29"/>
  <c r="E47" i="29"/>
  <c r="D47" i="29"/>
  <c r="C47" i="29"/>
  <c r="AR30" i="29"/>
  <c r="I46" i="29"/>
  <c r="G46" i="29"/>
  <c r="E46" i="29"/>
  <c r="D46" i="29"/>
  <c r="C46" i="29"/>
  <c r="AR29" i="29"/>
  <c r="I45" i="29"/>
  <c r="G45" i="29"/>
  <c r="E45" i="29"/>
  <c r="D45" i="29"/>
  <c r="C45" i="29"/>
  <c r="AR28" i="29"/>
  <c r="I44" i="29"/>
  <c r="G44" i="29"/>
  <c r="E44" i="29"/>
  <c r="D44" i="29"/>
  <c r="C44" i="29"/>
  <c r="AR27" i="29"/>
  <c r="I43" i="29"/>
  <c r="G43" i="29"/>
  <c r="E43" i="29"/>
  <c r="D43" i="29"/>
  <c r="C43" i="29"/>
  <c r="AR26" i="29"/>
  <c r="I42" i="29"/>
  <c r="G42" i="29"/>
  <c r="E42" i="29"/>
  <c r="D42" i="29"/>
  <c r="C42" i="29"/>
  <c r="AR25" i="29"/>
  <c r="I41" i="29"/>
  <c r="G41" i="29"/>
  <c r="E41" i="29"/>
  <c r="D41" i="29"/>
  <c r="C41" i="29"/>
  <c r="AR24" i="29"/>
  <c r="I40" i="29"/>
  <c r="G40" i="29"/>
  <c r="D40" i="29"/>
  <c r="F40" i="29" s="1"/>
  <c r="C40" i="29"/>
  <c r="AR23" i="29"/>
  <c r="I39" i="29"/>
  <c r="G39" i="29"/>
  <c r="E39" i="29"/>
  <c r="D39" i="29"/>
  <c r="C39" i="29"/>
  <c r="AR22" i="29"/>
  <c r="I38" i="29"/>
  <c r="G38" i="29"/>
  <c r="E38" i="29"/>
  <c r="D38" i="29"/>
  <c r="C38" i="29"/>
  <c r="AR21" i="29"/>
  <c r="I37" i="29"/>
  <c r="G37" i="29"/>
  <c r="E37" i="29"/>
  <c r="D37" i="29"/>
  <c r="C37" i="29"/>
  <c r="AR20" i="29"/>
  <c r="I36" i="29"/>
  <c r="G36" i="29"/>
  <c r="E36" i="29"/>
  <c r="D36" i="29"/>
  <c r="C36" i="29"/>
  <c r="AR19" i="29"/>
  <c r="I35" i="29"/>
  <c r="G35" i="29"/>
  <c r="E35" i="29"/>
  <c r="D35" i="29"/>
  <c r="C35" i="29"/>
  <c r="AR18" i="29"/>
  <c r="I34" i="29"/>
  <c r="G34" i="29"/>
  <c r="E34" i="29"/>
  <c r="D34" i="29"/>
  <c r="C34" i="29"/>
  <c r="AR17" i="29"/>
  <c r="I33" i="29"/>
  <c r="G33" i="29"/>
  <c r="E33" i="29"/>
  <c r="D33" i="29"/>
  <c r="C33" i="29"/>
  <c r="AR16" i="29"/>
  <c r="I32" i="29"/>
  <c r="G32" i="29"/>
  <c r="E32" i="29"/>
  <c r="D32" i="29"/>
  <c r="C32" i="29"/>
  <c r="I31" i="29"/>
  <c r="G31" i="29"/>
  <c r="E31" i="29"/>
  <c r="D31" i="29"/>
  <c r="C31" i="29"/>
  <c r="AR15" i="29"/>
  <c r="I30" i="29"/>
  <c r="G30" i="29"/>
  <c r="E30" i="29"/>
  <c r="D30" i="29"/>
  <c r="C30" i="29"/>
  <c r="I29" i="29"/>
  <c r="G29" i="29"/>
  <c r="E29" i="29"/>
  <c r="D29" i="29"/>
  <c r="C29" i="29"/>
  <c r="AR14" i="29"/>
  <c r="I28" i="29"/>
  <c r="G28" i="29"/>
  <c r="E28" i="29"/>
  <c r="D28" i="29"/>
  <c r="C28" i="29"/>
  <c r="AR13" i="29"/>
  <c r="I27" i="29"/>
  <c r="G27" i="29"/>
  <c r="E27" i="29"/>
  <c r="D27" i="29"/>
  <c r="C27" i="29"/>
  <c r="G12" i="29"/>
  <c r="E12" i="29"/>
  <c r="D12" i="29"/>
  <c r="C12" i="29"/>
  <c r="AR12" i="29"/>
  <c r="I26" i="29"/>
  <c r="G26" i="29"/>
  <c r="E26" i="29"/>
  <c r="D26" i="29"/>
  <c r="C26" i="29"/>
  <c r="I25" i="29"/>
  <c r="G25" i="29"/>
  <c r="E25" i="29"/>
  <c r="D25" i="29"/>
  <c r="C25" i="29"/>
  <c r="AR11" i="29"/>
  <c r="I24" i="29"/>
  <c r="G24" i="29"/>
  <c r="E24" i="29"/>
  <c r="D24" i="29"/>
  <c r="C24" i="29"/>
  <c r="AR10" i="29"/>
  <c r="I23" i="29"/>
  <c r="G23" i="29"/>
  <c r="E23" i="29"/>
  <c r="D23" i="29"/>
  <c r="C23" i="29"/>
  <c r="AR8" i="29"/>
  <c r="I22" i="29"/>
  <c r="G22" i="29"/>
  <c r="E22" i="29"/>
  <c r="D22" i="29"/>
  <c r="C22" i="29"/>
  <c r="AR7" i="29"/>
  <c r="I21" i="29"/>
  <c r="G21" i="29"/>
  <c r="E21" i="29"/>
  <c r="D21" i="29"/>
  <c r="C21" i="29"/>
  <c r="AR6" i="29"/>
  <c r="I20" i="29"/>
  <c r="G20" i="29"/>
  <c r="E20" i="29"/>
  <c r="D20" i="29"/>
  <c r="C20" i="29"/>
  <c r="AR5" i="29"/>
  <c r="G19" i="29"/>
  <c r="D19" i="29"/>
  <c r="F19" i="29" s="1"/>
  <c r="C19" i="29"/>
  <c r="AT343" i="28"/>
  <c r="AT346" i="28"/>
  <c r="AT345" i="28"/>
  <c r="AT344" i="28"/>
  <c r="AT338" i="28"/>
  <c r="AT337" i="28"/>
  <c r="AT336" i="28"/>
  <c r="AT335" i="28"/>
  <c r="AT334" i="28"/>
  <c r="AT333" i="28"/>
  <c r="AT332" i="28"/>
  <c r="AT331" i="28"/>
  <c r="AT330" i="28"/>
  <c r="I330" i="28"/>
  <c r="G330" i="28"/>
  <c r="E330" i="28"/>
  <c r="D330" i="28"/>
  <c r="C330" i="28"/>
  <c r="AT329" i="28"/>
  <c r="I329" i="28"/>
  <c r="G329" i="28"/>
  <c r="E329" i="28"/>
  <c r="D329" i="28"/>
  <c r="C329" i="28"/>
  <c r="AT328" i="28"/>
  <c r="I328" i="28"/>
  <c r="G328" i="28"/>
  <c r="E328" i="28"/>
  <c r="D328" i="28"/>
  <c r="C328" i="28"/>
  <c r="AT327" i="28"/>
  <c r="I327" i="28"/>
  <c r="G327" i="28"/>
  <c r="E327" i="28"/>
  <c r="D327" i="28"/>
  <c r="C327" i="28"/>
  <c r="AT326" i="28"/>
  <c r="I326" i="28"/>
  <c r="G326" i="28"/>
  <c r="E326" i="28"/>
  <c r="D326" i="28"/>
  <c r="C326" i="28"/>
  <c r="AT325" i="28"/>
  <c r="I325" i="28"/>
  <c r="G325" i="28"/>
  <c r="E325" i="28"/>
  <c r="D325" i="28"/>
  <c r="C325" i="28"/>
  <c r="AT324" i="28"/>
  <c r="I324" i="28"/>
  <c r="G324" i="28"/>
  <c r="E324" i="28"/>
  <c r="D324" i="28"/>
  <c r="C324" i="28"/>
  <c r="AT323" i="28"/>
  <c r="I323" i="28"/>
  <c r="G323" i="28"/>
  <c r="E323" i="28"/>
  <c r="D323" i="28"/>
  <c r="C323" i="28"/>
  <c r="AT322" i="28"/>
  <c r="I322" i="28"/>
  <c r="G322" i="28"/>
  <c r="E322" i="28"/>
  <c r="D322" i="28"/>
  <c r="C322" i="28"/>
  <c r="AT321" i="28"/>
  <c r="I321" i="28"/>
  <c r="G321" i="28"/>
  <c r="E321" i="28"/>
  <c r="D321" i="28"/>
  <c r="C321" i="28"/>
  <c r="AT320" i="28"/>
  <c r="I320" i="28"/>
  <c r="G320" i="28"/>
  <c r="E320" i="28"/>
  <c r="D320" i="28"/>
  <c r="C320" i="28"/>
  <c r="AT319" i="28"/>
  <c r="I319" i="28"/>
  <c r="G319" i="28"/>
  <c r="E319" i="28"/>
  <c r="D319" i="28"/>
  <c r="C319" i="28"/>
  <c r="AT318" i="28"/>
  <c r="I318" i="28"/>
  <c r="G318" i="28"/>
  <c r="E318" i="28"/>
  <c r="D318" i="28"/>
  <c r="C318" i="28"/>
  <c r="AT317" i="28"/>
  <c r="I317" i="28"/>
  <c r="G317" i="28"/>
  <c r="E317" i="28"/>
  <c r="D317" i="28"/>
  <c r="C317" i="28"/>
  <c r="AT316" i="28"/>
  <c r="I316" i="28"/>
  <c r="G316" i="28"/>
  <c r="E316" i="28"/>
  <c r="D316" i="28"/>
  <c r="C316" i="28"/>
  <c r="AT315" i="28"/>
  <c r="I315" i="28"/>
  <c r="G315" i="28"/>
  <c r="E315" i="28"/>
  <c r="D315" i="28"/>
  <c r="C315" i="28"/>
  <c r="AT314" i="28"/>
  <c r="I314" i="28"/>
  <c r="G314" i="28"/>
  <c r="E314" i="28"/>
  <c r="D314" i="28"/>
  <c r="C314" i="28"/>
  <c r="AT313" i="28"/>
  <c r="I313" i="28"/>
  <c r="G313" i="28"/>
  <c r="E313" i="28"/>
  <c r="D313" i="28"/>
  <c r="C313" i="28"/>
  <c r="AT312" i="28"/>
  <c r="I312" i="28"/>
  <c r="G312" i="28"/>
  <c r="E312" i="28"/>
  <c r="D312" i="28"/>
  <c r="C312" i="28"/>
  <c r="AT311" i="28"/>
  <c r="I311" i="28"/>
  <c r="G311" i="28"/>
  <c r="E311" i="28"/>
  <c r="D311" i="28"/>
  <c r="C311" i="28"/>
  <c r="AT310" i="28"/>
  <c r="I310" i="28"/>
  <c r="G310" i="28"/>
  <c r="E310" i="28"/>
  <c r="D310" i="28"/>
  <c r="C310" i="28"/>
  <c r="AT309" i="28"/>
  <c r="I309" i="28"/>
  <c r="G309" i="28"/>
  <c r="E309" i="28"/>
  <c r="D309" i="28"/>
  <c r="C309" i="28"/>
  <c r="AT308" i="28"/>
  <c r="I308" i="28"/>
  <c r="G308" i="28"/>
  <c r="E308" i="28"/>
  <c r="D308" i="28"/>
  <c r="C308" i="28"/>
  <c r="AT307" i="28"/>
  <c r="I307" i="28"/>
  <c r="G307" i="28"/>
  <c r="E307" i="28"/>
  <c r="D307" i="28"/>
  <c r="C307" i="28"/>
  <c r="AT306" i="28"/>
  <c r="I306" i="28"/>
  <c r="G306" i="28"/>
  <c r="E306" i="28"/>
  <c r="D306" i="28"/>
  <c r="C306" i="28"/>
  <c r="AT305" i="28"/>
  <c r="I305" i="28"/>
  <c r="G305" i="28"/>
  <c r="E305" i="28"/>
  <c r="D305" i="28"/>
  <c r="C305" i="28"/>
  <c r="AT304" i="28"/>
  <c r="I304" i="28"/>
  <c r="G304" i="28"/>
  <c r="E304" i="28"/>
  <c r="D304" i="28"/>
  <c r="C304" i="28"/>
  <c r="AT303" i="28"/>
  <c r="I303" i="28"/>
  <c r="G303" i="28"/>
  <c r="E303" i="28"/>
  <c r="D303" i="28"/>
  <c r="C303" i="28"/>
  <c r="AT302" i="28"/>
  <c r="I302" i="28"/>
  <c r="G302" i="28"/>
  <c r="E302" i="28"/>
  <c r="D302" i="28"/>
  <c r="C302" i="28"/>
  <c r="AT301" i="28"/>
  <c r="I301" i="28"/>
  <c r="G301" i="28"/>
  <c r="E301" i="28"/>
  <c r="D301" i="28"/>
  <c r="C301" i="28"/>
  <c r="AT300" i="28"/>
  <c r="I300" i="28"/>
  <c r="G300" i="28"/>
  <c r="E300" i="28"/>
  <c r="D300" i="28"/>
  <c r="C300" i="28"/>
  <c r="AT299" i="28"/>
  <c r="I299" i="28"/>
  <c r="G299" i="28"/>
  <c r="E299" i="28"/>
  <c r="D299" i="28"/>
  <c r="C299" i="28"/>
  <c r="AT298" i="28"/>
  <c r="I298" i="28"/>
  <c r="G298" i="28"/>
  <c r="E298" i="28"/>
  <c r="D298" i="28"/>
  <c r="C298" i="28"/>
  <c r="AT297" i="28"/>
  <c r="I297" i="28"/>
  <c r="G297" i="28"/>
  <c r="E297" i="28"/>
  <c r="D297" i="28"/>
  <c r="C297" i="28"/>
  <c r="AT296" i="28"/>
  <c r="I296" i="28"/>
  <c r="G296" i="28"/>
  <c r="E296" i="28"/>
  <c r="D296" i="28"/>
  <c r="C296" i="28"/>
  <c r="AT295" i="28"/>
  <c r="I295" i="28"/>
  <c r="G295" i="28"/>
  <c r="E295" i="28"/>
  <c r="D295" i="28"/>
  <c r="C295" i="28"/>
  <c r="AT294" i="28"/>
  <c r="G294" i="28"/>
  <c r="E294" i="28"/>
  <c r="D294" i="28"/>
  <c r="F294" i="28" s="1"/>
  <c r="C294" i="28"/>
  <c r="AT293" i="28"/>
  <c r="AT292" i="28"/>
  <c r="I293" i="28"/>
  <c r="G293" i="28"/>
  <c r="E293" i="28"/>
  <c r="D293" i="28"/>
  <c r="C293" i="28"/>
  <c r="AT291" i="28"/>
  <c r="I292" i="28"/>
  <c r="G292" i="28"/>
  <c r="E292" i="28"/>
  <c r="D292" i="28"/>
  <c r="C292" i="28"/>
  <c r="AT290" i="28"/>
  <c r="AT289" i="28"/>
  <c r="I291" i="28"/>
  <c r="E291" i="28"/>
  <c r="D291" i="28"/>
  <c r="C291" i="28"/>
  <c r="AT288" i="28"/>
  <c r="I290" i="28"/>
  <c r="E290" i="28"/>
  <c r="D290" i="28"/>
  <c r="C290" i="28"/>
  <c r="AT287" i="28"/>
  <c r="I289" i="28"/>
  <c r="E289" i="28"/>
  <c r="D289" i="28"/>
  <c r="C289" i="28"/>
  <c r="I288" i="28"/>
  <c r="E288" i="28"/>
  <c r="D288" i="28"/>
  <c r="C288" i="28"/>
  <c r="AT15" i="28"/>
  <c r="I287" i="28"/>
  <c r="E287" i="28"/>
  <c r="D287" i="28"/>
  <c r="C287" i="28"/>
  <c r="AT286" i="28"/>
  <c r="AT285" i="28"/>
  <c r="I15" i="28"/>
  <c r="E15" i="28"/>
  <c r="D15" i="28"/>
  <c r="C15" i="28"/>
  <c r="AT284" i="28"/>
  <c r="I22" i="28"/>
  <c r="E22" i="28"/>
  <c r="D22" i="28"/>
  <c r="C22" i="28"/>
  <c r="AT283" i="28"/>
  <c r="I21" i="28"/>
  <c r="E21" i="28"/>
  <c r="D21" i="28"/>
  <c r="C21" i="28"/>
  <c r="AT282" i="28"/>
  <c r="G17" i="28"/>
  <c r="E17" i="28"/>
  <c r="D17" i="28"/>
  <c r="C17" i="28"/>
  <c r="AT281" i="28"/>
  <c r="I286" i="28"/>
  <c r="G286" i="28"/>
  <c r="E286" i="28"/>
  <c r="D286" i="28"/>
  <c r="C286" i="28"/>
  <c r="AT280" i="28"/>
  <c r="I285" i="28"/>
  <c r="G285" i="28"/>
  <c r="E285" i="28"/>
  <c r="D285" i="28"/>
  <c r="C285" i="28"/>
  <c r="AT279" i="28"/>
  <c r="I284" i="28"/>
  <c r="G284" i="28"/>
  <c r="E284" i="28"/>
  <c r="D284" i="28"/>
  <c r="C284" i="28"/>
  <c r="AT278" i="28"/>
  <c r="I283" i="28"/>
  <c r="G283" i="28"/>
  <c r="E283" i="28"/>
  <c r="D283" i="28"/>
  <c r="C283" i="28"/>
  <c r="AT277" i="28"/>
  <c r="I282" i="28"/>
  <c r="G282" i="28"/>
  <c r="E282" i="28"/>
  <c r="D282" i="28"/>
  <c r="C282" i="28"/>
  <c r="AT276" i="28"/>
  <c r="I281" i="28"/>
  <c r="G281" i="28"/>
  <c r="E281" i="28"/>
  <c r="D281" i="28"/>
  <c r="C281" i="28"/>
  <c r="AT275" i="28"/>
  <c r="I280" i="28"/>
  <c r="G280" i="28"/>
  <c r="E280" i="28"/>
  <c r="D280" i="28"/>
  <c r="C280" i="28"/>
  <c r="AT274" i="28"/>
  <c r="I279" i="28"/>
  <c r="G279" i="28"/>
  <c r="E279" i="28"/>
  <c r="D279" i="28"/>
  <c r="C279" i="28"/>
  <c r="AT273" i="28"/>
  <c r="I278" i="28"/>
  <c r="G278" i="28"/>
  <c r="E278" i="28"/>
  <c r="D278" i="28"/>
  <c r="C278" i="28"/>
  <c r="AT272" i="28"/>
  <c r="I277" i="28"/>
  <c r="G277" i="28"/>
  <c r="E277" i="28"/>
  <c r="D277" i="28"/>
  <c r="C277" i="28"/>
  <c r="AT271" i="28"/>
  <c r="I276" i="28"/>
  <c r="G276" i="28"/>
  <c r="E276" i="28"/>
  <c r="D276" i="28"/>
  <c r="C276" i="28"/>
  <c r="AT270" i="28"/>
  <c r="I275" i="28"/>
  <c r="G275" i="28"/>
  <c r="E275" i="28"/>
  <c r="D275" i="28"/>
  <c r="C275" i="28"/>
  <c r="AT269" i="28"/>
  <c r="I274" i="28"/>
  <c r="G274" i="28"/>
  <c r="E274" i="28"/>
  <c r="D274" i="28"/>
  <c r="C274" i="28"/>
  <c r="AT268" i="28"/>
  <c r="I273" i="28"/>
  <c r="G273" i="28"/>
  <c r="E273" i="28"/>
  <c r="D273" i="28"/>
  <c r="C273" i="28"/>
  <c r="AT267" i="28"/>
  <c r="I272" i="28"/>
  <c r="G272" i="28"/>
  <c r="E272" i="28"/>
  <c r="D272" i="28"/>
  <c r="C272" i="28"/>
  <c r="AT266" i="28"/>
  <c r="I271" i="28"/>
  <c r="G271" i="28"/>
  <c r="E271" i="28"/>
  <c r="D271" i="28"/>
  <c r="C271" i="28"/>
  <c r="AT265" i="28"/>
  <c r="I270" i="28"/>
  <c r="G270" i="28"/>
  <c r="E270" i="28"/>
  <c r="D270" i="28"/>
  <c r="C270" i="28"/>
  <c r="AT264" i="28"/>
  <c r="I269" i="28"/>
  <c r="G269" i="28"/>
  <c r="E269" i="28"/>
  <c r="D269" i="28"/>
  <c r="C269" i="28"/>
  <c r="AT263" i="28"/>
  <c r="I268" i="28"/>
  <c r="G268" i="28"/>
  <c r="E268" i="28"/>
  <c r="D268" i="28"/>
  <c r="C268" i="28"/>
  <c r="AT262" i="28"/>
  <c r="I267" i="28"/>
  <c r="G267" i="28"/>
  <c r="E267" i="28"/>
  <c r="D267" i="28"/>
  <c r="C267" i="28"/>
  <c r="AT261" i="28"/>
  <c r="I266" i="28"/>
  <c r="G266" i="28"/>
  <c r="E266" i="28"/>
  <c r="D266" i="28"/>
  <c r="C266" i="28"/>
  <c r="AT260" i="28"/>
  <c r="I265" i="28"/>
  <c r="G265" i="28"/>
  <c r="E265" i="28"/>
  <c r="D265" i="28"/>
  <c r="C265" i="28"/>
  <c r="AT259" i="28"/>
  <c r="I264" i="28"/>
  <c r="G264" i="28"/>
  <c r="E264" i="28"/>
  <c r="D264" i="28"/>
  <c r="C264" i="28"/>
  <c r="AT258" i="28"/>
  <c r="I263" i="28"/>
  <c r="G263" i="28"/>
  <c r="E263" i="28"/>
  <c r="D263" i="28"/>
  <c r="C263" i="28"/>
  <c r="AT257" i="28"/>
  <c r="I262" i="28"/>
  <c r="G262" i="28"/>
  <c r="E262" i="28"/>
  <c r="D262" i="28"/>
  <c r="C262" i="28"/>
  <c r="AT256" i="28"/>
  <c r="I261" i="28"/>
  <c r="G261" i="28"/>
  <c r="E261" i="28"/>
  <c r="D261" i="28"/>
  <c r="C261" i="28"/>
  <c r="AT255" i="28"/>
  <c r="I260" i="28"/>
  <c r="G260" i="28"/>
  <c r="E260" i="28"/>
  <c r="D260" i="28"/>
  <c r="C260" i="28"/>
  <c r="AT254" i="28"/>
  <c r="I259" i="28"/>
  <c r="G259" i="28"/>
  <c r="E259" i="28"/>
  <c r="D259" i="28"/>
  <c r="C259" i="28"/>
  <c r="AT253" i="28"/>
  <c r="I258" i="28"/>
  <c r="G258" i="28"/>
  <c r="E258" i="28"/>
  <c r="D258" i="28"/>
  <c r="C258" i="28"/>
  <c r="AT252" i="28"/>
  <c r="I257" i="28"/>
  <c r="G257" i="28"/>
  <c r="E257" i="28"/>
  <c r="D257" i="28"/>
  <c r="C257" i="28"/>
  <c r="AT251" i="28"/>
  <c r="I256" i="28"/>
  <c r="G256" i="28"/>
  <c r="E256" i="28"/>
  <c r="D256" i="28"/>
  <c r="C256" i="28"/>
  <c r="AT250" i="28"/>
  <c r="I255" i="28"/>
  <c r="G255" i="28"/>
  <c r="E255" i="28"/>
  <c r="D255" i="28"/>
  <c r="C255" i="28"/>
  <c r="AT249" i="28"/>
  <c r="I254" i="28"/>
  <c r="G254" i="28"/>
  <c r="E254" i="28"/>
  <c r="D254" i="28"/>
  <c r="C254" i="28"/>
  <c r="AT248" i="28"/>
  <c r="I253" i="28"/>
  <c r="G253" i="28"/>
  <c r="E253" i="28"/>
  <c r="D253" i="28"/>
  <c r="C253" i="28"/>
  <c r="AT247" i="28"/>
  <c r="I252" i="28"/>
  <c r="G252" i="28"/>
  <c r="E252" i="28"/>
  <c r="D252" i="28"/>
  <c r="C252" i="28"/>
  <c r="AT246" i="28"/>
  <c r="I251" i="28"/>
  <c r="G251" i="28"/>
  <c r="E251" i="28"/>
  <c r="D251" i="28"/>
  <c r="C251" i="28"/>
  <c r="AT245" i="28"/>
  <c r="I250" i="28"/>
  <c r="G250" i="28"/>
  <c r="E250" i="28"/>
  <c r="D250" i="28"/>
  <c r="C250" i="28"/>
  <c r="AT244" i="28"/>
  <c r="I249" i="28"/>
  <c r="G249" i="28"/>
  <c r="E249" i="28"/>
  <c r="D249" i="28"/>
  <c r="C249" i="28"/>
  <c r="AT243" i="28"/>
  <c r="I248" i="28"/>
  <c r="G248" i="28"/>
  <c r="E248" i="28"/>
  <c r="D248" i="28"/>
  <c r="C248" i="28"/>
  <c r="AT242" i="28"/>
  <c r="I247" i="28"/>
  <c r="G247" i="28"/>
  <c r="E247" i="28"/>
  <c r="D247" i="28"/>
  <c r="C247" i="28"/>
  <c r="AT241" i="28"/>
  <c r="I246" i="28"/>
  <c r="G246" i="28"/>
  <c r="E246" i="28"/>
  <c r="D246" i="28"/>
  <c r="C246" i="28"/>
  <c r="AT240" i="28"/>
  <c r="I245" i="28"/>
  <c r="G245" i="28"/>
  <c r="E245" i="28"/>
  <c r="D245" i="28"/>
  <c r="C245" i="28"/>
  <c r="AT239" i="28"/>
  <c r="I244" i="28"/>
  <c r="G244" i="28"/>
  <c r="E244" i="28"/>
  <c r="D244" i="28"/>
  <c r="C244" i="28"/>
  <c r="AT238" i="28"/>
  <c r="I243" i="28"/>
  <c r="G243" i="28"/>
  <c r="E243" i="28"/>
  <c r="D243" i="28"/>
  <c r="C243" i="28"/>
  <c r="AT237" i="28"/>
  <c r="I242" i="28"/>
  <c r="G242" i="28"/>
  <c r="E242" i="28"/>
  <c r="D242" i="28"/>
  <c r="C242" i="28"/>
  <c r="AT236" i="28"/>
  <c r="I241" i="28"/>
  <c r="G241" i="28"/>
  <c r="E241" i="28"/>
  <c r="D241" i="28"/>
  <c r="C241" i="28"/>
  <c r="AT235" i="28"/>
  <c r="I240" i="28"/>
  <c r="G240" i="28"/>
  <c r="E240" i="28"/>
  <c r="D240" i="28"/>
  <c r="C240" i="28"/>
  <c r="AT234" i="28"/>
  <c r="I239" i="28"/>
  <c r="G239" i="28"/>
  <c r="E239" i="28"/>
  <c r="D239" i="28"/>
  <c r="C239" i="28"/>
  <c r="AT233" i="28"/>
  <c r="I238" i="28"/>
  <c r="G238" i="28"/>
  <c r="E238" i="28"/>
  <c r="D238" i="28"/>
  <c r="C238" i="28"/>
  <c r="AT232" i="28"/>
  <c r="I237" i="28"/>
  <c r="G237" i="28"/>
  <c r="E237" i="28"/>
  <c r="D237" i="28"/>
  <c r="C237" i="28"/>
  <c r="AT231" i="28"/>
  <c r="I236" i="28"/>
  <c r="G236" i="28"/>
  <c r="E236" i="28"/>
  <c r="D236" i="28"/>
  <c r="C236" i="28"/>
  <c r="AT230" i="28"/>
  <c r="I235" i="28"/>
  <c r="G235" i="28"/>
  <c r="E235" i="28"/>
  <c r="D235" i="28"/>
  <c r="C235" i="28"/>
  <c r="AT229" i="28"/>
  <c r="I234" i="28"/>
  <c r="G234" i="28"/>
  <c r="E234" i="28"/>
  <c r="D234" i="28"/>
  <c r="C234" i="28"/>
  <c r="AT228" i="28"/>
  <c r="I233" i="28"/>
  <c r="G233" i="28"/>
  <c r="E233" i="28"/>
  <c r="D233" i="28"/>
  <c r="C233" i="28"/>
  <c r="AT227" i="28"/>
  <c r="I232" i="28"/>
  <c r="G232" i="28"/>
  <c r="E232" i="28"/>
  <c r="D232" i="28"/>
  <c r="C232" i="28"/>
  <c r="AT226" i="28"/>
  <c r="I231" i="28"/>
  <c r="G231" i="28"/>
  <c r="E231" i="28"/>
  <c r="D231" i="28"/>
  <c r="C231" i="28"/>
  <c r="AT225" i="28"/>
  <c r="I230" i="28"/>
  <c r="G230" i="28"/>
  <c r="E230" i="28"/>
  <c r="D230" i="28"/>
  <c r="C230" i="28"/>
  <c r="AT224" i="28"/>
  <c r="I229" i="28"/>
  <c r="G229" i="28"/>
  <c r="E229" i="28"/>
  <c r="D229" i="28"/>
  <c r="C229" i="28"/>
  <c r="AT223" i="28"/>
  <c r="I228" i="28"/>
  <c r="G228" i="28"/>
  <c r="E228" i="28"/>
  <c r="D228" i="28"/>
  <c r="C228" i="28"/>
  <c r="AT222" i="28"/>
  <c r="I227" i="28"/>
  <c r="G227" i="28"/>
  <c r="E227" i="28"/>
  <c r="D227" i="28"/>
  <c r="C227" i="28"/>
  <c r="AT221" i="28"/>
  <c r="I226" i="28"/>
  <c r="G226" i="28"/>
  <c r="E226" i="28"/>
  <c r="D226" i="28"/>
  <c r="C226" i="28"/>
  <c r="AT220" i="28"/>
  <c r="I225" i="28"/>
  <c r="G225" i="28"/>
  <c r="E225" i="28"/>
  <c r="D225" i="28"/>
  <c r="C225" i="28"/>
  <c r="AT219" i="28"/>
  <c r="I224" i="28"/>
  <c r="G224" i="28"/>
  <c r="E224" i="28"/>
  <c r="D224" i="28"/>
  <c r="C224" i="28"/>
  <c r="AT218" i="28"/>
  <c r="I223" i="28"/>
  <c r="G223" i="28"/>
  <c r="E223" i="28"/>
  <c r="D223" i="28"/>
  <c r="C223" i="28"/>
  <c r="AT217" i="28"/>
  <c r="I222" i="28"/>
  <c r="G222" i="28"/>
  <c r="E222" i="28"/>
  <c r="D222" i="28"/>
  <c r="C222" i="28"/>
  <c r="AT216" i="28"/>
  <c r="I221" i="28"/>
  <c r="G221" i="28"/>
  <c r="E221" i="28"/>
  <c r="D221" i="28"/>
  <c r="C221" i="28"/>
  <c r="AT215" i="28"/>
  <c r="I220" i="28"/>
  <c r="G220" i="28"/>
  <c r="E220" i="28"/>
  <c r="D220" i="28"/>
  <c r="C220" i="28"/>
  <c r="AT214" i="28"/>
  <c r="I219" i="28"/>
  <c r="G219" i="28"/>
  <c r="E219" i="28"/>
  <c r="D219" i="28"/>
  <c r="C219" i="28"/>
  <c r="AT213" i="28"/>
  <c r="I218" i="28"/>
  <c r="G218" i="28"/>
  <c r="E218" i="28"/>
  <c r="D218" i="28"/>
  <c r="C218" i="28"/>
  <c r="AT212" i="28"/>
  <c r="I217" i="28"/>
  <c r="G217" i="28"/>
  <c r="E217" i="28"/>
  <c r="D217" i="28"/>
  <c r="C217" i="28"/>
  <c r="AT211" i="28"/>
  <c r="I216" i="28"/>
  <c r="G216" i="28"/>
  <c r="E216" i="28"/>
  <c r="D216" i="28"/>
  <c r="C216" i="28"/>
  <c r="AT210" i="28"/>
  <c r="I215" i="28"/>
  <c r="G215" i="28"/>
  <c r="E215" i="28"/>
  <c r="D215" i="28"/>
  <c r="C215" i="28"/>
  <c r="AT209" i="28"/>
  <c r="I214" i="28"/>
  <c r="G214" i="28"/>
  <c r="E214" i="28"/>
  <c r="D214" i="28"/>
  <c r="C214" i="28"/>
  <c r="AT208" i="28"/>
  <c r="I213" i="28"/>
  <c r="G213" i="28"/>
  <c r="E213" i="28"/>
  <c r="D213" i="28"/>
  <c r="C213" i="28"/>
  <c r="AT207" i="28"/>
  <c r="I212" i="28"/>
  <c r="G212" i="28"/>
  <c r="E212" i="28"/>
  <c r="D212" i="28"/>
  <c r="C212" i="28"/>
  <c r="AT206" i="28"/>
  <c r="I211" i="28"/>
  <c r="G211" i="28"/>
  <c r="E211" i="28"/>
  <c r="D211" i="28"/>
  <c r="C211" i="28"/>
  <c r="AT205" i="28"/>
  <c r="I210" i="28"/>
  <c r="G210" i="28"/>
  <c r="E210" i="28"/>
  <c r="D210" i="28"/>
  <c r="C210" i="28"/>
  <c r="AT204" i="28"/>
  <c r="I209" i="28"/>
  <c r="G209" i="28"/>
  <c r="E209" i="28"/>
  <c r="D209" i="28"/>
  <c r="C209" i="28"/>
  <c r="AT203" i="28"/>
  <c r="I208" i="28"/>
  <c r="G208" i="28"/>
  <c r="E208" i="28"/>
  <c r="D208" i="28"/>
  <c r="C208" i="28"/>
  <c r="AT202" i="28"/>
  <c r="I207" i="28"/>
  <c r="G207" i="28"/>
  <c r="E207" i="28"/>
  <c r="D207" i="28"/>
  <c r="C207" i="28"/>
  <c r="AT201" i="28"/>
  <c r="AT200" i="28"/>
  <c r="AT199" i="28"/>
  <c r="I206" i="28"/>
  <c r="G206" i="28"/>
  <c r="E206" i="28"/>
  <c r="D206" i="28"/>
  <c r="C206" i="28"/>
  <c r="AT198" i="28"/>
  <c r="I205" i="28"/>
  <c r="G205" i="28"/>
  <c r="E205" i="28"/>
  <c r="D205" i="28"/>
  <c r="C205" i="28"/>
  <c r="AT197" i="28"/>
  <c r="I204" i="28"/>
  <c r="G204" i="28"/>
  <c r="E204" i="28"/>
  <c r="D204" i="28"/>
  <c r="C204" i="28"/>
  <c r="AT196" i="28"/>
  <c r="I203" i="28"/>
  <c r="G203" i="28"/>
  <c r="E203" i="28"/>
  <c r="D203" i="28"/>
  <c r="C203" i="28"/>
  <c r="AT195" i="28"/>
  <c r="I202" i="28"/>
  <c r="G202" i="28"/>
  <c r="E202" i="28"/>
  <c r="D202" i="28"/>
  <c r="C202" i="28"/>
  <c r="AT194" i="28"/>
  <c r="I201" i="28"/>
  <c r="G201" i="28"/>
  <c r="E201" i="28"/>
  <c r="D201" i="28"/>
  <c r="C201" i="28"/>
  <c r="AT193" i="28"/>
  <c r="I200" i="28"/>
  <c r="G200" i="28"/>
  <c r="E200" i="28"/>
  <c r="D200" i="28"/>
  <c r="C200" i="28"/>
  <c r="AT192" i="28"/>
  <c r="I199" i="28"/>
  <c r="G199" i="28"/>
  <c r="E199" i="28"/>
  <c r="D199" i="28"/>
  <c r="C199" i="28"/>
  <c r="AT191" i="28"/>
  <c r="I198" i="28"/>
  <c r="G198" i="28"/>
  <c r="E198" i="28"/>
  <c r="D198" i="28"/>
  <c r="C198" i="28"/>
  <c r="AT190" i="28"/>
  <c r="I197" i="28"/>
  <c r="G197" i="28"/>
  <c r="E197" i="28"/>
  <c r="D197" i="28"/>
  <c r="C197" i="28"/>
  <c r="AT189" i="28"/>
  <c r="I196" i="28"/>
  <c r="G196" i="28"/>
  <c r="E196" i="28"/>
  <c r="D196" i="28"/>
  <c r="C196" i="28"/>
  <c r="AT188" i="28"/>
  <c r="I195" i="28"/>
  <c r="G195" i="28"/>
  <c r="E195" i="28"/>
  <c r="D195" i="28"/>
  <c r="C195" i="28"/>
  <c r="AT187" i="28"/>
  <c r="I194" i="28"/>
  <c r="G194" i="28"/>
  <c r="E194" i="28"/>
  <c r="D194" i="28"/>
  <c r="C194" i="28"/>
  <c r="AT186" i="28"/>
  <c r="I193" i="28"/>
  <c r="G193" i="28"/>
  <c r="E193" i="28"/>
  <c r="D193" i="28"/>
  <c r="C193" i="28"/>
  <c r="AT185" i="28"/>
  <c r="I192" i="28"/>
  <c r="G192" i="28"/>
  <c r="E192" i="28"/>
  <c r="D192" i="28"/>
  <c r="C192" i="28"/>
  <c r="AT184" i="28"/>
  <c r="I191" i="28"/>
  <c r="G191" i="28"/>
  <c r="E191" i="28"/>
  <c r="D191" i="28"/>
  <c r="C191" i="28"/>
  <c r="AT183" i="28"/>
  <c r="I190" i="28"/>
  <c r="G190" i="28"/>
  <c r="E190" i="28"/>
  <c r="D190" i="28"/>
  <c r="C190" i="28"/>
  <c r="AT182" i="28"/>
  <c r="I189" i="28"/>
  <c r="G189" i="28"/>
  <c r="E189" i="28"/>
  <c r="D189" i="28"/>
  <c r="C189" i="28"/>
  <c r="AT181" i="28"/>
  <c r="I188" i="28"/>
  <c r="G188" i="28"/>
  <c r="E188" i="28"/>
  <c r="D188" i="28"/>
  <c r="C188" i="28"/>
  <c r="AT180" i="28"/>
  <c r="I187" i="28"/>
  <c r="G187" i="28"/>
  <c r="E187" i="28"/>
  <c r="D187" i="28"/>
  <c r="C187" i="28"/>
  <c r="AT179" i="28"/>
  <c r="I186" i="28"/>
  <c r="G186" i="28"/>
  <c r="E186" i="28"/>
  <c r="D186" i="28"/>
  <c r="C186" i="28"/>
  <c r="AT178" i="28"/>
  <c r="I185" i="28"/>
  <c r="G185" i="28"/>
  <c r="E185" i="28"/>
  <c r="D185" i="28"/>
  <c r="C185" i="28"/>
  <c r="AT177" i="28"/>
  <c r="I184" i="28"/>
  <c r="G184" i="28"/>
  <c r="E184" i="28"/>
  <c r="D184" i="28"/>
  <c r="C184" i="28"/>
  <c r="AT176" i="28"/>
  <c r="I183" i="28"/>
  <c r="G183" i="28"/>
  <c r="E183" i="28"/>
  <c r="D183" i="28"/>
  <c r="C183" i="28"/>
  <c r="AT175" i="28"/>
  <c r="I182" i="28"/>
  <c r="G182" i="28"/>
  <c r="E182" i="28"/>
  <c r="D182" i="28"/>
  <c r="C182" i="28"/>
  <c r="AT174" i="28"/>
  <c r="I181" i="28"/>
  <c r="G181" i="28"/>
  <c r="E181" i="28"/>
  <c r="D181" i="28"/>
  <c r="C181" i="28"/>
  <c r="AT173" i="28"/>
  <c r="I180" i="28"/>
  <c r="G180" i="28"/>
  <c r="E180" i="28"/>
  <c r="D180" i="28"/>
  <c r="C180" i="28"/>
  <c r="AT172" i="28"/>
  <c r="I179" i="28"/>
  <c r="G179" i="28"/>
  <c r="E179" i="28"/>
  <c r="D179" i="28"/>
  <c r="C179" i="28"/>
  <c r="AT171" i="28"/>
  <c r="I178" i="28"/>
  <c r="G178" i="28"/>
  <c r="E178" i="28"/>
  <c r="D178" i="28"/>
  <c r="C178" i="28"/>
  <c r="AT170" i="28"/>
  <c r="I177" i="28"/>
  <c r="G177" i="28"/>
  <c r="E177" i="28"/>
  <c r="D177" i="28"/>
  <c r="C177" i="28"/>
  <c r="AT169" i="28"/>
  <c r="I176" i="28"/>
  <c r="G176" i="28"/>
  <c r="E176" i="28"/>
  <c r="D176" i="28"/>
  <c r="C176" i="28"/>
  <c r="AT168" i="28"/>
  <c r="I175" i="28"/>
  <c r="G175" i="28"/>
  <c r="E175" i="28"/>
  <c r="D175" i="28"/>
  <c r="C175" i="28"/>
  <c r="AT167" i="28"/>
  <c r="I174" i="28"/>
  <c r="G174" i="28"/>
  <c r="E174" i="28"/>
  <c r="D174" i="28"/>
  <c r="C174" i="28"/>
  <c r="AT166" i="28"/>
  <c r="I173" i="28"/>
  <c r="G173" i="28"/>
  <c r="E173" i="28"/>
  <c r="D173" i="28"/>
  <c r="C173" i="28"/>
  <c r="AT165" i="28"/>
  <c r="I172" i="28"/>
  <c r="G172" i="28"/>
  <c r="E172" i="28"/>
  <c r="D172" i="28"/>
  <c r="C172" i="28"/>
  <c r="AT164" i="28"/>
  <c r="I171" i="28"/>
  <c r="G171" i="28"/>
  <c r="E171" i="28"/>
  <c r="D171" i="28"/>
  <c r="C171" i="28"/>
  <c r="AT163" i="28"/>
  <c r="I170" i="28"/>
  <c r="G170" i="28"/>
  <c r="E170" i="28"/>
  <c r="D170" i="28"/>
  <c r="C170" i="28"/>
  <c r="AT162" i="28"/>
  <c r="I169" i="28"/>
  <c r="G169" i="28"/>
  <c r="E169" i="28"/>
  <c r="D169" i="28"/>
  <c r="C169" i="28"/>
  <c r="AT161" i="28"/>
  <c r="I168" i="28"/>
  <c r="G168" i="28"/>
  <c r="E168" i="28"/>
  <c r="D168" i="28"/>
  <c r="C168" i="28"/>
  <c r="AT160" i="28"/>
  <c r="I167" i="28"/>
  <c r="G167" i="28"/>
  <c r="E167" i="28"/>
  <c r="D167" i="28"/>
  <c r="C167" i="28"/>
  <c r="AT159" i="28"/>
  <c r="I166" i="28"/>
  <c r="G166" i="28"/>
  <c r="E166" i="28"/>
  <c r="D166" i="28"/>
  <c r="C166" i="28"/>
  <c r="AT158" i="28"/>
  <c r="I165" i="28"/>
  <c r="G165" i="28"/>
  <c r="E165" i="28"/>
  <c r="D165" i="28"/>
  <c r="C165" i="28"/>
  <c r="AT157" i="28"/>
  <c r="I164" i="28"/>
  <c r="G164" i="28"/>
  <c r="E164" i="28"/>
  <c r="D164" i="28"/>
  <c r="C164" i="28"/>
  <c r="AT156" i="28"/>
  <c r="I163" i="28"/>
  <c r="G163" i="28"/>
  <c r="E163" i="28"/>
  <c r="D163" i="28"/>
  <c r="C163" i="28"/>
  <c r="AT155" i="28"/>
  <c r="I162" i="28"/>
  <c r="G162" i="28"/>
  <c r="E162" i="28"/>
  <c r="D162" i="28"/>
  <c r="C162" i="28"/>
  <c r="AT154" i="28"/>
  <c r="I161" i="28"/>
  <c r="G161" i="28"/>
  <c r="E161" i="28"/>
  <c r="D161" i="28"/>
  <c r="C161" i="28"/>
  <c r="AT153" i="28"/>
  <c r="I160" i="28"/>
  <c r="G160" i="28"/>
  <c r="E160" i="28"/>
  <c r="D160" i="28"/>
  <c r="C160" i="28"/>
  <c r="AT152" i="28"/>
  <c r="I159" i="28"/>
  <c r="G159" i="28"/>
  <c r="E159" i="28"/>
  <c r="D159" i="28"/>
  <c r="C159" i="28"/>
  <c r="AT151" i="28"/>
  <c r="I158" i="28"/>
  <c r="G158" i="28"/>
  <c r="E158" i="28"/>
  <c r="D158" i="28"/>
  <c r="C158" i="28"/>
  <c r="AT150" i="28"/>
  <c r="I157" i="28"/>
  <c r="G157" i="28"/>
  <c r="E157" i="28"/>
  <c r="D157" i="28"/>
  <c r="C157" i="28"/>
  <c r="AT149" i="28"/>
  <c r="I156" i="28"/>
  <c r="G156" i="28"/>
  <c r="E156" i="28"/>
  <c r="D156" i="28"/>
  <c r="C156" i="28"/>
  <c r="AT148" i="28"/>
  <c r="I155" i="28"/>
  <c r="G155" i="28"/>
  <c r="E155" i="28"/>
  <c r="D155" i="28"/>
  <c r="C155" i="28"/>
  <c r="AT147" i="28"/>
  <c r="I154" i="28"/>
  <c r="G154" i="28"/>
  <c r="E154" i="28"/>
  <c r="D154" i="28"/>
  <c r="C154" i="28"/>
  <c r="AT146" i="28"/>
  <c r="I153" i="28"/>
  <c r="G153" i="28"/>
  <c r="E153" i="28"/>
  <c r="D153" i="28"/>
  <c r="C153" i="28"/>
  <c r="AT145" i="28"/>
  <c r="I152" i="28"/>
  <c r="G152" i="28"/>
  <c r="E152" i="28"/>
  <c r="D152" i="28"/>
  <c r="C152" i="28"/>
  <c r="AT144" i="28"/>
  <c r="I151" i="28"/>
  <c r="G151" i="28"/>
  <c r="E151" i="28"/>
  <c r="D151" i="28"/>
  <c r="C151" i="28"/>
  <c r="AT143" i="28"/>
  <c r="I150" i="28"/>
  <c r="G150" i="28"/>
  <c r="E150" i="28"/>
  <c r="D150" i="28"/>
  <c r="C150" i="28"/>
  <c r="AT142" i="28"/>
  <c r="I149" i="28"/>
  <c r="G149" i="28"/>
  <c r="E149" i="28"/>
  <c r="D149" i="28"/>
  <c r="C149" i="28"/>
  <c r="AT11" i="28"/>
  <c r="I148" i="28"/>
  <c r="G148" i="28"/>
  <c r="E148" i="28"/>
  <c r="D148" i="28"/>
  <c r="C148" i="28"/>
  <c r="AT10" i="28"/>
  <c r="I147" i="28"/>
  <c r="G147" i="28"/>
  <c r="E147" i="28"/>
  <c r="D147" i="28"/>
  <c r="C147" i="28"/>
  <c r="AT141" i="28"/>
  <c r="I146" i="28"/>
  <c r="G146" i="28"/>
  <c r="E146" i="28"/>
  <c r="D146" i="28"/>
  <c r="C146" i="28"/>
  <c r="AT140" i="28"/>
  <c r="I145" i="28"/>
  <c r="G145" i="28"/>
  <c r="E145" i="28"/>
  <c r="D145" i="28"/>
  <c r="C145" i="28"/>
  <c r="AT139" i="28"/>
  <c r="I144" i="28"/>
  <c r="G144" i="28"/>
  <c r="E144" i="28"/>
  <c r="D144" i="28"/>
  <c r="C144" i="28"/>
  <c r="AT138" i="28"/>
  <c r="G8" i="28"/>
  <c r="E8" i="28"/>
  <c r="D8" i="28"/>
  <c r="C8" i="28"/>
  <c r="AT137" i="28"/>
  <c r="G7" i="28"/>
  <c r="E7" i="28"/>
  <c r="D7" i="28"/>
  <c r="C7" i="28"/>
  <c r="AT12" i="28"/>
  <c r="G6" i="28"/>
  <c r="E6" i="28"/>
  <c r="D6" i="28"/>
  <c r="C6" i="28"/>
  <c r="AT136" i="28"/>
  <c r="I143" i="28"/>
  <c r="G143" i="28"/>
  <c r="E143" i="28"/>
  <c r="D143" i="28"/>
  <c r="C143" i="28"/>
  <c r="AT135" i="28"/>
  <c r="G5" i="28"/>
  <c r="E5" i="28"/>
  <c r="D5" i="28"/>
  <c r="C5" i="28"/>
  <c r="AT134" i="28"/>
  <c r="I142" i="28"/>
  <c r="G142" i="28"/>
  <c r="E142" i="28"/>
  <c r="D142" i="28"/>
  <c r="C142" i="28"/>
  <c r="AT133" i="28"/>
  <c r="G11" i="28"/>
  <c r="E11" i="28"/>
  <c r="D11" i="28"/>
  <c r="C11" i="28"/>
  <c r="AT132" i="28"/>
  <c r="G10" i="28"/>
  <c r="E10" i="28"/>
  <c r="D10" i="28"/>
  <c r="C10" i="28"/>
  <c r="AT131" i="28"/>
  <c r="I141" i="28"/>
  <c r="G141" i="28"/>
  <c r="E141" i="28"/>
  <c r="D141" i="28"/>
  <c r="C141" i="28"/>
  <c r="AT130" i="28"/>
  <c r="I140" i="28"/>
  <c r="G140" i="28"/>
  <c r="E140" i="28"/>
  <c r="D140" i="28"/>
  <c r="C140" i="28"/>
  <c r="AT129" i="28"/>
  <c r="I139" i="28"/>
  <c r="G139" i="28"/>
  <c r="E139" i="28"/>
  <c r="D139" i="28"/>
  <c r="C139" i="28"/>
  <c r="AT128" i="28"/>
  <c r="I138" i="28"/>
  <c r="G138" i="28"/>
  <c r="E138" i="28"/>
  <c r="D138" i="28"/>
  <c r="C138" i="28"/>
  <c r="AT127" i="28"/>
  <c r="I137" i="28"/>
  <c r="G137" i="28"/>
  <c r="E137" i="28"/>
  <c r="D137" i="28"/>
  <c r="C137" i="28"/>
  <c r="AT126" i="28"/>
  <c r="AT125" i="28"/>
  <c r="AT124" i="28"/>
  <c r="G12" i="28"/>
  <c r="D12" i="28"/>
  <c r="C12" i="28"/>
  <c r="AT123" i="28"/>
  <c r="I136" i="28"/>
  <c r="G136" i="28"/>
  <c r="E136" i="28"/>
  <c r="D136" i="28"/>
  <c r="C136" i="28"/>
  <c r="AT122" i="28"/>
  <c r="I135" i="28"/>
  <c r="G135" i="28"/>
  <c r="E135" i="28"/>
  <c r="D135" i="28"/>
  <c r="C135" i="28"/>
  <c r="AT121" i="28"/>
  <c r="I134" i="28"/>
  <c r="G134" i="28"/>
  <c r="D134" i="28"/>
  <c r="F134" i="28" s="1"/>
  <c r="C134" i="28"/>
  <c r="AT120" i="28"/>
  <c r="I133" i="28"/>
  <c r="G133" i="28"/>
  <c r="E133" i="28"/>
  <c r="D133" i="28"/>
  <c r="C133" i="28"/>
  <c r="AT119" i="28"/>
  <c r="I132" i="28"/>
  <c r="G132" i="28"/>
  <c r="E132" i="28"/>
  <c r="D132" i="28"/>
  <c r="C132" i="28"/>
  <c r="AT118" i="28"/>
  <c r="I131" i="28"/>
  <c r="G131" i="28"/>
  <c r="E131" i="28"/>
  <c r="D131" i="28"/>
  <c r="C131" i="28"/>
  <c r="AT117" i="28"/>
  <c r="I130" i="28"/>
  <c r="G130" i="28"/>
  <c r="E130" i="28"/>
  <c r="D130" i="28"/>
  <c r="C130" i="28"/>
  <c r="AT116" i="28"/>
  <c r="I129" i="28"/>
  <c r="G129" i="28"/>
  <c r="E129" i="28"/>
  <c r="D129" i="28"/>
  <c r="C129" i="28"/>
  <c r="AT115" i="28"/>
  <c r="I128" i="28"/>
  <c r="G128" i="28"/>
  <c r="E128" i="28"/>
  <c r="D128" i="28"/>
  <c r="C128" i="28"/>
  <c r="AT114" i="28"/>
  <c r="I127" i="28"/>
  <c r="G127" i="28"/>
  <c r="E127" i="28"/>
  <c r="D127" i="28"/>
  <c r="C127" i="28"/>
  <c r="AT113" i="28"/>
  <c r="I126" i="28"/>
  <c r="G126" i="28"/>
  <c r="E126" i="28"/>
  <c r="D126" i="28"/>
  <c r="C126" i="28"/>
  <c r="AT112" i="28"/>
  <c r="G125" i="28"/>
  <c r="E125" i="28"/>
  <c r="D125" i="28"/>
  <c r="C125" i="28"/>
  <c r="AT111" i="28"/>
  <c r="I124" i="28"/>
  <c r="G124" i="28"/>
  <c r="E124" i="28"/>
  <c r="D124" i="28"/>
  <c r="C124" i="28"/>
  <c r="AT110" i="28"/>
  <c r="I123" i="28"/>
  <c r="G123" i="28"/>
  <c r="E123" i="28"/>
  <c r="D123" i="28"/>
  <c r="C123" i="28"/>
  <c r="AT109" i="28"/>
  <c r="I122" i="28"/>
  <c r="G122" i="28"/>
  <c r="E122" i="28"/>
  <c r="D122" i="28"/>
  <c r="C122" i="28"/>
  <c r="AT108" i="28"/>
  <c r="I121" i="28"/>
  <c r="G121" i="28"/>
  <c r="E121" i="28"/>
  <c r="D121" i="28"/>
  <c r="C121" i="28"/>
  <c r="AT107" i="28"/>
  <c r="I120" i="28"/>
  <c r="G120" i="28"/>
  <c r="E120" i="28"/>
  <c r="D120" i="28"/>
  <c r="C120" i="28"/>
  <c r="AT106" i="28"/>
  <c r="I119" i="28"/>
  <c r="G119" i="28"/>
  <c r="E119" i="28"/>
  <c r="D119" i="28"/>
  <c r="C119" i="28"/>
  <c r="AT105" i="28"/>
  <c r="I118" i="28"/>
  <c r="G118" i="28"/>
  <c r="E118" i="28"/>
  <c r="D118" i="28"/>
  <c r="C118" i="28"/>
  <c r="AT104" i="28"/>
  <c r="I117" i="28"/>
  <c r="G117" i="28"/>
  <c r="E117" i="28"/>
  <c r="D117" i="28"/>
  <c r="C117" i="28"/>
  <c r="AT103" i="28"/>
  <c r="I116" i="28"/>
  <c r="G116" i="28"/>
  <c r="E116" i="28"/>
  <c r="D116" i="28"/>
  <c r="C116" i="28"/>
  <c r="AT102" i="28"/>
  <c r="I115" i="28"/>
  <c r="G115" i="28"/>
  <c r="E115" i="28"/>
  <c r="D115" i="28"/>
  <c r="C115" i="28"/>
  <c r="AT101" i="28"/>
  <c r="I114" i="28"/>
  <c r="G114" i="28"/>
  <c r="E114" i="28"/>
  <c r="D114" i="28"/>
  <c r="C114" i="28"/>
  <c r="AT100" i="28"/>
  <c r="I113" i="28"/>
  <c r="G113" i="28"/>
  <c r="E113" i="28"/>
  <c r="D113" i="28"/>
  <c r="C113" i="28"/>
  <c r="AT99" i="28"/>
  <c r="I112" i="28"/>
  <c r="G112" i="28"/>
  <c r="E112" i="28"/>
  <c r="D112" i="28"/>
  <c r="C112" i="28"/>
  <c r="AT98" i="28"/>
  <c r="I111" i="28"/>
  <c r="G111" i="28"/>
  <c r="E111" i="28"/>
  <c r="D111" i="28"/>
  <c r="C111" i="28"/>
  <c r="AT97" i="28"/>
  <c r="I110" i="28"/>
  <c r="G110" i="28"/>
  <c r="E110" i="28"/>
  <c r="D110" i="28"/>
  <c r="C110" i="28"/>
  <c r="AT96" i="28"/>
  <c r="I109" i="28"/>
  <c r="G109" i="28"/>
  <c r="E109" i="28"/>
  <c r="D109" i="28"/>
  <c r="C109" i="28"/>
  <c r="AT95" i="28"/>
  <c r="I108" i="28"/>
  <c r="G108" i="28"/>
  <c r="E108" i="28"/>
  <c r="D108" i="28"/>
  <c r="C108" i="28"/>
  <c r="AT94" i="28"/>
  <c r="I107" i="28"/>
  <c r="G107" i="28"/>
  <c r="E107" i="28"/>
  <c r="D107" i="28"/>
  <c r="C107" i="28"/>
  <c r="AT93" i="28"/>
  <c r="I106" i="28"/>
  <c r="G106" i="28"/>
  <c r="E106" i="28"/>
  <c r="D106" i="28"/>
  <c r="C106" i="28"/>
  <c r="AT92" i="28"/>
  <c r="I105" i="28"/>
  <c r="G105" i="28"/>
  <c r="E105" i="28"/>
  <c r="D105" i="28"/>
  <c r="C105" i="28"/>
  <c r="AT91" i="28"/>
  <c r="I104" i="28"/>
  <c r="G104" i="28"/>
  <c r="E104" i="28"/>
  <c r="D104" i="28"/>
  <c r="C104" i="28"/>
  <c r="AT90" i="28"/>
  <c r="I103" i="28"/>
  <c r="G103" i="28"/>
  <c r="E103" i="28"/>
  <c r="D103" i="28"/>
  <c r="C103" i="28"/>
  <c r="AT89" i="28"/>
  <c r="I102" i="28"/>
  <c r="G102" i="28"/>
  <c r="E102" i="28"/>
  <c r="D102" i="28"/>
  <c r="C102" i="28"/>
  <c r="AT88" i="28"/>
  <c r="I101" i="28"/>
  <c r="G101" i="28"/>
  <c r="E101" i="28"/>
  <c r="D101" i="28"/>
  <c r="C101" i="28"/>
  <c r="AT87" i="28"/>
  <c r="I100" i="28"/>
  <c r="G100" i="28"/>
  <c r="E100" i="28"/>
  <c r="D100" i="28"/>
  <c r="C100" i="28"/>
  <c r="AT86" i="28"/>
  <c r="I99" i="28"/>
  <c r="G99" i="28"/>
  <c r="E99" i="28"/>
  <c r="D99" i="28"/>
  <c r="C99" i="28"/>
  <c r="AT85" i="28"/>
  <c r="I98" i="28"/>
  <c r="G98" i="28"/>
  <c r="E98" i="28"/>
  <c r="D98" i="28"/>
  <c r="C98" i="28"/>
  <c r="AT84" i="28"/>
  <c r="I97" i="28"/>
  <c r="G97" i="28"/>
  <c r="E97" i="28"/>
  <c r="D97" i="28"/>
  <c r="C97" i="28"/>
  <c r="AT83" i="28"/>
  <c r="I96" i="28"/>
  <c r="G96" i="28"/>
  <c r="E96" i="28"/>
  <c r="D96" i="28"/>
  <c r="C96" i="28"/>
  <c r="AT82" i="28"/>
  <c r="I95" i="28"/>
  <c r="G95" i="28"/>
  <c r="E95" i="28"/>
  <c r="D95" i="28"/>
  <c r="C95" i="28"/>
  <c r="AT81" i="28"/>
  <c r="I94" i="28"/>
  <c r="G94" i="28"/>
  <c r="E94" i="28"/>
  <c r="D94" i="28"/>
  <c r="C94" i="28"/>
  <c r="AT80" i="28"/>
  <c r="I93" i="28"/>
  <c r="G93" i="28"/>
  <c r="E93" i="28"/>
  <c r="D93" i="28"/>
  <c r="C93" i="28"/>
  <c r="AT79" i="28"/>
  <c r="I92" i="28"/>
  <c r="G92" i="28"/>
  <c r="E92" i="28"/>
  <c r="D92" i="28"/>
  <c r="C92" i="28"/>
  <c r="AT78" i="28"/>
  <c r="I91" i="28"/>
  <c r="G91" i="28"/>
  <c r="E91" i="28"/>
  <c r="D91" i="28"/>
  <c r="C91" i="28"/>
  <c r="AT77" i="28"/>
  <c r="I90" i="28"/>
  <c r="G90" i="28"/>
  <c r="E90" i="28"/>
  <c r="D90" i="28"/>
  <c r="C90" i="28"/>
  <c r="AT76" i="28"/>
  <c r="I89" i="28"/>
  <c r="G89" i="28"/>
  <c r="E89" i="28"/>
  <c r="D89" i="28"/>
  <c r="C89" i="28"/>
  <c r="AT75" i="28"/>
  <c r="I88" i="28"/>
  <c r="G88" i="28"/>
  <c r="E88" i="28"/>
  <c r="D88" i="28"/>
  <c r="C88" i="28"/>
  <c r="AT74" i="28"/>
  <c r="I87" i="28"/>
  <c r="G87" i="28"/>
  <c r="E87" i="28"/>
  <c r="D87" i="28"/>
  <c r="C87" i="28"/>
  <c r="AT73" i="28"/>
  <c r="I86" i="28"/>
  <c r="G86" i="28"/>
  <c r="E86" i="28"/>
  <c r="D86" i="28"/>
  <c r="C86" i="28"/>
  <c r="AT72" i="28"/>
  <c r="I85" i="28"/>
  <c r="G85" i="28"/>
  <c r="E85" i="28"/>
  <c r="D85" i="28"/>
  <c r="C85" i="28"/>
  <c r="AT71" i="28"/>
  <c r="I84" i="28"/>
  <c r="G84" i="28"/>
  <c r="E84" i="28"/>
  <c r="D84" i="28"/>
  <c r="C84" i="28"/>
  <c r="AT70" i="28"/>
  <c r="I83" i="28"/>
  <c r="G83" i="28"/>
  <c r="E83" i="28"/>
  <c r="D83" i="28"/>
  <c r="C83" i="28"/>
  <c r="AT69" i="28"/>
  <c r="I82" i="28"/>
  <c r="G82" i="28"/>
  <c r="E82" i="28"/>
  <c r="D82" i="28"/>
  <c r="C82" i="28"/>
  <c r="AT68" i="28"/>
  <c r="I81" i="28"/>
  <c r="G81" i="28"/>
  <c r="E81" i="28"/>
  <c r="D81" i="28"/>
  <c r="C81" i="28"/>
  <c r="AT67" i="28"/>
  <c r="I80" i="28"/>
  <c r="G80" i="28"/>
  <c r="E80" i="28"/>
  <c r="D80" i="28"/>
  <c r="C80" i="28"/>
  <c r="AT66" i="28"/>
  <c r="I79" i="28"/>
  <c r="G79" i="28"/>
  <c r="E79" i="28"/>
  <c r="D79" i="28"/>
  <c r="C79" i="28"/>
  <c r="AT65" i="28"/>
  <c r="I78" i="28"/>
  <c r="G78" i="28"/>
  <c r="E78" i="28"/>
  <c r="D78" i="28"/>
  <c r="C78" i="28"/>
  <c r="AT64" i="28"/>
  <c r="I77" i="28"/>
  <c r="G77" i="28"/>
  <c r="E77" i="28"/>
  <c r="D77" i="28"/>
  <c r="C77" i="28"/>
  <c r="AT63" i="28"/>
  <c r="I76" i="28"/>
  <c r="G76" i="28"/>
  <c r="E76" i="28"/>
  <c r="D76" i="28"/>
  <c r="C76" i="28"/>
  <c r="AT62" i="28"/>
  <c r="I75" i="28"/>
  <c r="G75" i="28"/>
  <c r="E75" i="28"/>
  <c r="D75" i="28"/>
  <c r="C75" i="28"/>
  <c r="AT61" i="28"/>
  <c r="I74" i="28"/>
  <c r="G74" i="28"/>
  <c r="E74" i="28"/>
  <c r="D74" i="28"/>
  <c r="C74" i="28"/>
  <c r="AT60" i="28"/>
  <c r="I73" i="28"/>
  <c r="G73" i="28"/>
  <c r="E73" i="28"/>
  <c r="D73" i="28"/>
  <c r="C73" i="28"/>
  <c r="AT59" i="28"/>
  <c r="I72" i="28"/>
  <c r="G72" i="28"/>
  <c r="E72" i="28"/>
  <c r="D72" i="28"/>
  <c r="C72" i="28"/>
  <c r="AT58" i="28"/>
  <c r="I71" i="28"/>
  <c r="G71" i="28"/>
  <c r="E71" i="28"/>
  <c r="D71" i="28"/>
  <c r="C71" i="28"/>
  <c r="AT57" i="28"/>
  <c r="I70" i="28"/>
  <c r="G70" i="28"/>
  <c r="E70" i="28"/>
  <c r="D70" i="28"/>
  <c r="C70" i="28"/>
  <c r="AT56" i="28"/>
  <c r="I69" i="28"/>
  <c r="G69" i="28"/>
  <c r="E69" i="28"/>
  <c r="D69" i="28"/>
  <c r="C69" i="28"/>
  <c r="AT55" i="28"/>
  <c r="I68" i="28"/>
  <c r="G68" i="28"/>
  <c r="E68" i="28"/>
  <c r="D68" i="28"/>
  <c r="C68" i="28"/>
  <c r="AT54" i="28"/>
  <c r="I67" i="28"/>
  <c r="G67" i="28"/>
  <c r="E67" i="28"/>
  <c r="D67" i="28"/>
  <c r="C67" i="28"/>
  <c r="AT53" i="28"/>
  <c r="I66" i="28"/>
  <c r="G66" i="28"/>
  <c r="E66" i="28"/>
  <c r="D66" i="28"/>
  <c r="C66" i="28"/>
  <c r="AT52" i="28"/>
  <c r="I65" i="28"/>
  <c r="G65" i="28"/>
  <c r="E65" i="28"/>
  <c r="D65" i="28"/>
  <c r="C65" i="28"/>
  <c r="AT51" i="28"/>
  <c r="I64" i="28"/>
  <c r="G64" i="28"/>
  <c r="E64" i="28"/>
  <c r="D64" i="28"/>
  <c r="C64" i="28"/>
  <c r="AT50" i="28"/>
  <c r="I63" i="28"/>
  <c r="G63" i="28"/>
  <c r="E63" i="28"/>
  <c r="D63" i="28"/>
  <c r="C63" i="28"/>
  <c r="AT49" i="28"/>
  <c r="I62" i="28"/>
  <c r="G62" i="28"/>
  <c r="E62" i="28"/>
  <c r="D62" i="28"/>
  <c r="C62" i="28"/>
  <c r="AT48" i="28"/>
  <c r="I61" i="28"/>
  <c r="G61" i="28"/>
  <c r="E61" i="28"/>
  <c r="D61" i="28"/>
  <c r="C61" i="28"/>
  <c r="AT47" i="28"/>
  <c r="I60" i="28"/>
  <c r="G60" i="28"/>
  <c r="E60" i="28"/>
  <c r="D60" i="28"/>
  <c r="C60" i="28"/>
  <c r="AT46" i="28"/>
  <c r="I59" i="28"/>
  <c r="G59" i="28"/>
  <c r="E59" i="28"/>
  <c r="D59" i="28"/>
  <c r="C59" i="28"/>
  <c r="AT45" i="28"/>
  <c r="I58" i="28"/>
  <c r="G58" i="28"/>
  <c r="E58" i="28"/>
  <c r="D58" i="28"/>
  <c r="C58" i="28"/>
  <c r="AT44" i="28"/>
  <c r="I57" i="28"/>
  <c r="G57" i="28"/>
  <c r="E57" i="28"/>
  <c r="D57" i="28"/>
  <c r="C57" i="28"/>
  <c r="AT43" i="28"/>
  <c r="I56" i="28"/>
  <c r="G56" i="28"/>
  <c r="E56" i="28"/>
  <c r="D56" i="28"/>
  <c r="C56" i="28"/>
  <c r="AT42" i="28"/>
  <c r="G14" i="28"/>
  <c r="E14" i="28"/>
  <c r="D14" i="28"/>
  <c r="C14" i="28"/>
  <c r="AT41" i="28"/>
  <c r="G13" i="28"/>
  <c r="E13" i="28"/>
  <c r="D13" i="28"/>
  <c r="C13" i="28"/>
  <c r="AT40" i="28"/>
  <c r="I55" i="28"/>
  <c r="G55" i="28"/>
  <c r="E55" i="28"/>
  <c r="D55" i="28"/>
  <c r="C55" i="28"/>
  <c r="AT39" i="28"/>
  <c r="I54" i="28"/>
  <c r="G54" i="28"/>
  <c r="E54" i="28"/>
  <c r="D54" i="28"/>
  <c r="C54" i="28"/>
  <c r="AT38" i="28"/>
  <c r="I53" i="28"/>
  <c r="G53" i="28"/>
  <c r="E53" i="28"/>
  <c r="D53" i="28"/>
  <c r="C53" i="28"/>
  <c r="AT37" i="28"/>
  <c r="I52" i="28"/>
  <c r="G52" i="28"/>
  <c r="E52" i="28"/>
  <c r="D52" i="28"/>
  <c r="C52" i="28"/>
  <c r="AT36" i="28"/>
  <c r="I20" i="28"/>
  <c r="G20" i="28"/>
  <c r="E20" i="28"/>
  <c r="D20" i="28"/>
  <c r="C20" i="28"/>
  <c r="AT35" i="28"/>
  <c r="I19" i="28"/>
  <c r="G19" i="28"/>
  <c r="E19" i="28"/>
  <c r="D19" i="28"/>
  <c r="C19" i="28"/>
  <c r="AT34" i="28"/>
  <c r="I51" i="28"/>
  <c r="G51" i="28"/>
  <c r="E51" i="28"/>
  <c r="D51" i="28"/>
  <c r="C51" i="28"/>
  <c r="AT33" i="28"/>
  <c r="I50" i="28"/>
  <c r="G50" i="28"/>
  <c r="E50" i="28"/>
  <c r="D50" i="28"/>
  <c r="C50" i="28"/>
  <c r="AT32" i="28"/>
  <c r="I49" i="28"/>
  <c r="G49" i="28"/>
  <c r="E49" i="28"/>
  <c r="D49" i="28"/>
  <c r="C49" i="28"/>
  <c r="AT31" i="28"/>
  <c r="I48" i="28"/>
  <c r="G48" i="28"/>
  <c r="E48" i="28"/>
  <c r="D48" i="28"/>
  <c r="C48" i="28"/>
  <c r="AT30" i="28"/>
  <c r="I47" i="28"/>
  <c r="G47" i="28"/>
  <c r="E47" i="28"/>
  <c r="D47" i="28"/>
  <c r="C47" i="28"/>
  <c r="AT29" i="28"/>
  <c r="I46" i="28"/>
  <c r="G46" i="28"/>
  <c r="E46" i="28"/>
  <c r="D46" i="28"/>
  <c r="C46" i="28"/>
  <c r="AT28" i="28"/>
  <c r="I45" i="28"/>
  <c r="G45" i="28"/>
  <c r="E45" i="28"/>
  <c r="D45" i="28"/>
  <c r="C45" i="28"/>
  <c r="AT27" i="28"/>
  <c r="I44" i="28"/>
  <c r="G44" i="28"/>
  <c r="D44" i="28"/>
  <c r="F44" i="28" s="1"/>
  <c r="C44" i="28"/>
  <c r="AT26" i="28"/>
  <c r="I43" i="28"/>
  <c r="G43" i="28"/>
  <c r="E43" i="28"/>
  <c r="D43" i="28"/>
  <c r="C43" i="28"/>
  <c r="AT25" i="28"/>
  <c r="I42" i="28"/>
  <c r="G42" i="28"/>
  <c r="E42" i="28"/>
  <c r="D42" i="28"/>
  <c r="C42" i="28"/>
  <c r="AT24" i="28"/>
  <c r="I41" i="28"/>
  <c r="G41" i="28"/>
  <c r="E41" i="28"/>
  <c r="D41" i="28"/>
  <c r="C41" i="28"/>
  <c r="AT23" i="28"/>
  <c r="I40" i="28"/>
  <c r="G40" i="28"/>
  <c r="E40" i="28"/>
  <c r="D40" i="28"/>
  <c r="C40" i="28"/>
  <c r="AT18" i="28"/>
  <c r="I39" i="28"/>
  <c r="G39" i="28"/>
  <c r="E39" i="28"/>
  <c r="D39" i="28"/>
  <c r="C39" i="28"/>
  <c r="I38" i="28"/>
  <c r="G38" i="28"/>
  <c r="E38" i="28"/>
  <c r="D38" i="28"/>
  <c r="C38" i="28"/>
  <c r="AT17" i="28"/>
  <c r="I37" i="28"/>
  <c r="G37" i="28"/>
  <c r="E37" i="28"/>
  <c r="D37" i="28"/>
  <c r="C37" i="28"/>
  <c r="I36" i="28"/>
  <c r="G36" i="28"/>
  <c r="E36" i="28"/>
  <c r="D36" i="28"/>
  <c r="C36" i="28"/>
  <c r="AT22" i="28"/>
  <c r="I35" i="28"/>
  <c r="G35" i="28"/>
  <c r="E35" i="28"/>
  <c r="D35" i="28"/>
  <c r="C35" i="28"/>
  <c r="AT21" i="28"/>
  <c r="I34" i="28"/>
  <c r="G34" i="28"/>
  <c r="E34" i="28"/>
  <c r="D34" i="28"/>
  <c r="C34" i="28"/>
  <c r="I33" i="28"/>
  <c r="G33" i="28"/>
  <c r="E33" i="28"/>
  <c r="D33" i="28"/>
  <c r="C33" i="28"/>
  <c r="I32" i="28"/>
  <c r="G32" i="28"/>
  <c r="E32" i="28"/>
  <c r="D32" i="28"/>
  <c r="C32" i="28"/>
  <c r="AT14" i="28"/>
  <c r="I31" i="28"/>
  <c r="G31" i="28"/>
  <c r="E31" i="28"/>
  <c r="D31" i="28"/>
  <c r="C31" i="28"/>
  <c r="AT13" i="28"/>
  <c r="I30" i="28"/>
  <c r="G30" i="28"/>
  <c r="E30" i="28"/>
  <c r="D30" i="28"/>
  <c r="C30" i="28"/>
  <c r="AT20" i="28"/>
  <c r="I29" i="28"/>
  <c r="G29" i="28"/>
  <c r="E29" i="28"/>
  <c r="D29" i="28"/>
  <c r="C29" i="28"/>
  <c r="AT19" i="28"/>
  <c r="I28" i="28"/>
  <c r="G28" i="28"/>
  <c r="E28" i="28"/>
  <c r="D28" i="28"/>
  <c r="C28" i="28"/>
  <c r="I27" i="28"/>
  <c r="G27" i="28"/>
  <c r="E27" i="28"/>
  <c r="D27" i="28"/>
  <c r="C27" i="28"/>
  <c r="I26" i="28"/>
  <c r="G26" i="28"/>
  <c r="E26" i="28"/>
  <c r="D26" i="28"/>
  <c r="C26" i="28"/>
  <c r="AT8" i="28"/>
  <c r="I25" i="28"/>
  <c r="G25" i="28"/>
  <c r="E25" i="28"/>
  <c r="D25" i="28"/>
  <c r="C25" i="28"/>
  <c r="AT7" i="28"/>
  <c r="I24" i="28"/>
  <c r="G24" i="28"/>
  <c r="E24" i="28"/>
  <c r="D24" i="28"/>
  <c r="C24" i="28"/>
  <c r="AT6" i="28"/>
  <c r="I23" i="28"/>
  <c r="G23" i="28"/>
  <c r="E23" i="28"/>
  <c r="D23" i="28"/>
  <c r="C23" i="28"/>
  <c r="AT5" i="28"/>
  <c r="G18" i="28"/>
  <c r="D18" i="28"/>
  <c r="F18" i="28" s="1"/>
  <c r="C18" i="28"/>
  <c r="AT342" i="27"/>
  <c r="AT341" i="27"/>
  <c r="AT340" i="27"/>
  <c r="AT335" i="27"/>
  <c r="AT334" i="27"/>
  <c r="AT333" i="27"/>
  <c r="AT332" i="27"/>
  <c r="AT331" i="27"/>
  <c r="AT330" i="27"/>
  <c r="AT329" i="27"/>
  <c r="AT328" i="27"/>
  <c r="AT327" i="27"/>
  <c r="I327" i="27"/>
  <c r="G327" i="27"/>
  <c r="E327" i="27"/>
  <c r="D327" i="27"/>
  <c r="C327" i="27"/>
  <c r="AT326" i="27"/>
  <c r="I326" i="27"/>
  <c r="G326" i="27"/>
  <c r="E326" i="27"/>
  <c r="D326" i="27"/>
  <c r="C326" i="27"/>
  <c r="AT325" i="27"/>
  <c r="I325" i="27"/>
  <c r="G325" i="27"/>
  <c r="E325" i="27"/>
  <c r="D325" i="27"/>
  <c r="C325" i="27"/>
  <c r="AT324" i="27"/>
  <c r="I324" i="27"/>
  <c r="G324" i="27"/>
  <c r="E324" i="27"/>
  <c r="D324" i="27"/>
  <c r="C324" i="27"/>
  <c r="AT323" i="27"/>
  <c r="I323" i="27"/>
  <c r="G323" i="27"/>
  <c r="E323" i="27"/>
  <c r="D323" i="27"/>
  <c r="C323" i="27"/>
  <c r="AT322" i="27"/>
  <c r="I322" i="27"/>
  <c r="G322" i="27"/>
  <c r="E322" i="27"/>
  <c r="D322" i="27"/>
  <c r="C322" i="27"/>
  <c r="AT321" i="27"/>
  <c r="I321" i="27"/>
  <c r="G321" i="27"/>
  <c r="E321" i="27"/>
  <c r="D321" i="27"/>
  <c r="C321" i="27"/>
  <c r="AT320" i="27"/>
  <c r="I320" i="27"/>
  <c r="G320" i="27"/>
  <c r="E320" i="27"/>
  <c r="D320" i="27"/>
  <c r="C320" i="27"/>
  <c r="AT319" i="27"/>
  <c r="I319" i="27"/>
  <c r="G319" i="27"/>
  <c r="E319" i="27"/>
  <c r="D319" i="27"/>
  <c r="C319" i="27"/>
  <c r="AT318" i="27"/>
  <c r="I318" i="27"/>
  <c r="G318" i="27"/>
  <c r="E318" i="27"/>
  <c r="D318" i="27"/>
  <c r="C318" i="27"/>
  <c r="AT317" i="27"/>
  <c r="I317" i="27"/>
  <c r="G317" i="27"/>
  <c r="E317" i="27"/>
  <c r="D317" i="27"/>
  <c r="C317" i="27"/>
  <c r="AT316" i="27"/>
  <c r="I316" i="27"/>
  <c r="G316" i="27"/>
  <c r="E316" i="27"/>
  <c r="D316" i="27"/>
  <c r="C316" i="27"/>
  <c r="AT315" i="27"/>
  <c r="I315" i="27"/>
  <c r="G315" i="27"/>
  <c r="E315" i="27"/>
  <c r="D315" i="27"/>
  <c r="C315" i="27"/>
  <c r="AT314" i="27"/>
  <c r="I314" i="27"/>
  <c r="G314" i="27"/>
  <c r="E314" i="27"/>
  <c r="D314" i="27"/>
  <c r="C314" i="27"/>
  <c r="AT313" i="27"/>
  <c r="I313" i="27"/>
  <c r="G313" i="27"/>
  <c r="E313" i="27"/>
  <c r="D313" i="27"/>
  <c r="C313" i="27"/>
  <c r="AT312" i="27"/>
  <c r="I312" i="27"/>
  <c r="G312" i="27"/>
  <c r="E312" i="27"/>
  <c r="D312" i="27"/>
  <c r="C312" i="27"/>
  <c r="AT311" i="27"/>
  <c r="I311" i="27"/>
  <c r="G311" i="27"/>
  <c r="E311" i="27"/>
  <c r="D311" i="27"/>
  <c r="C311" i="27"/>
  <c r="AT310" i="27"/>
  <c r="I310" i="27"/>
  <c r="G310" i="27"/>
  <c r="E310" i="27"/>
  <c r="D310" i="27"/>
  <c r="C310" i="27"/>
  <c r="AT309" i="27"/>
  <c r="I309" i="27"/>
  <c r="G309" i="27"/>
  <c r="E309" i="27"/>
  <c r="D309" i="27"/>
  <c r="C309" i="27"/>
  <c r="AT308" i="27"/>
  <c r="I308" i="27"/>
  <c r="G308" i="27"/>
  <c r="E308" i="27"/>
  <c r="D308" i="27"/>
  <c r="C308" i="27"/>
  <c r="AT307" i="27"/>
  <c r="I307" i="27"/>
  <c r="G307" i="27"/>
  <c r="E307" i="27"/>
  <c r="D307" i="27"/>
  <c r="C307" i="27"/>
  <c r="AT306" i="27"/>
  <c r="I306" i="27"/>
  <c r="G306" i="27"/>
  <c r="E306" i="27"/>
  <c r="D306" i="27"/>
  <c r="C306" i="27"/>
  <c r="AT305" i="27"/>
  <c r="I305" i="27"/>
  <c r="G305" i="27"/>
  <c r="E305" i="27"/>
  <c r="D305" i="27"/>
  <c r="C305" i="27"/>
  <c r="AT304" i="27"/>
  <c r="I304" i="27"/>
  <c r="G304" i="27"/>
  <c r="E304" i="27"/>
  <c r="D304" i="27"/>
  <c r="C304" i="27"/>
  <c r="AT303" i="27"/>
  <c r="I303" i="27"/>
  <c r="G303" i="27"/>
  <c r="E303" i="27"/>
  <c r="D303" i="27"/>
  <c r="C303" i="27"/>
  <c r="AT302" i="27"/>
  <c r="I302" i="27"/>
  <c r="G302" i="27"/>
  <c r="E302" i="27"/>
  <c r="D302" i="27"/>
  <c r="C302" i="27"/>
  <c r="AT301" i="27"/>
  <c r="I301" i="27"/>
  <c r="G301" i="27"/>
  <c r="E301" i="27"/>
  <c r="D301" i="27"/>
  <c r="C301" i="27"/>
  <c r="AT300" i="27"/>
  <c r="I300" i="27"/>
  <c r="G300" i="27"/>
  <c r="E300" i="27"/>
  <c r="D300" i="27"/>
  <c r="C300" i="27"/>
  <c r="AT299" i="27"/>
  <c r="I299" i="27"/>
  <c r="G299" i="27"/>
  <c r="E299" i="27"/>
  <c r="D299" i="27"/>
  <c r="C299" i="27"/>
  <c r="AT298" i="27"/>
  <c r="I298" i="27"/>
  <c r="G298" i="27"/>
  <c r="E298" i="27"/>
  <c r="D298" i="27"/>
  <c r="C298" i="27"/>
  <c r="AT297" i="27"/>
  <c r="I297" i="27"/>
  <c r="G297" i="27"/>
  <c r="E297" i="27"/>
  <c r="D297" i="27"/>
  <c r="C297" i="27"/>
  <c r="AT296" i="27"/>
  <c r="I296" i="27"/>
  <c r="G296" i="27"/>
  <c r="E296" i="27"/>
  <c r="D296" i="27"/>
  <c r="C296" i="27"/>
  <c r="AT295" i="27"/>
  <c r="I295" i="27"/>
  <c r="G295" i="27"/>
  <c r="E295" i="27"/>
  <c r="D295" i="27"/>
  <c r="C295" i="27"/>
  <c r="AT294" i="27"/>
  <c r="I294" i="27"/>
  <c r="G294" i="27"/>
  <c r="E294" i="27"/>
  <c r="D294" i="27"/>
  <c r="C294" i="27"/>
  <c r="AT293" i="27"/>
  <c r="I293" i="27"/>
  <c r="G293" i="27"/>
  <c r="E293" i="27"/>
  <c r="D293" i="27"/>
  <c r="C293" i="27"/>
  <c r="AT292" i="27"/>
  <c r="I292" i="27"/>
  <c r="G292" i="27"/>
  <c r="E292" i="27"/>
  <c r="D292" i="27"/>
  <c r="C292" i="27"/>
  <c r="AT291" i="27"/>
  <c r="G291" i="27"/>
  <c r="E291" i="27"/>
  <c r="D291" i="27"/>
  <c r="F291" i="27" s="1"/>
  <c r="C291" i="27"/>
  <c r="AT290" i="27"/>
  <c r="AT289" i="27"/>
  <c r="AT288" i="27"/>
  <c r="I290" i="27"/>
  <c r="G290" i="27"/>
  <c r="E290" i="27"/>
  <c r="D290" i="27"/>
  <c r="C290" i="27"/>
  <c r="AT287" i="27"/>
  <c r="I289" i="27"/>
  <c r="G289" i="27"/>
  <c r="E289" i="27"/>
  <c r="D289" i="27"/>
  <c r="C289" i="27"/>
  <c r="AT286" i="27"/>
  <c r="AT285" i="27"/>
  <c r="AT284" i="27"/>
  <c r="I12" i="27"/>
  <c r="E12" i="27"/>
  <c r="D12" i="27"/>
  <c r="C12" i="27"/>
  <c r="AT283" i="27"/>
  <c r="I288" i="27"/>
  <c r="E288" i="27"/>
  <c r="D288" i="27"/>
  <c r="C288" i="27"/>
  <c r="AT282" i="27"/>
  <c r="I287" i="27"/>
  <c r="E287" i="27"/>
  <c r="D287" i="27"/>
  <c r="C287" i="27"/>
  <c r="AT281" i="27"/>
  <c r="I286" i="27"/>
  <c r="E286" i="27"/>
  <c r="D286" i="27"/>
  <c r="C286" i="27"/>
  <c r="AT280" i="27"/>
  <c r="I285" i="27"/>
  <c r="E285" i="27"/>
  <c r="D285" i="27"/>
  <c r="C285" i="27"/>
  <c r="AT279" i="27"/>
  <c r="I284" i="27"/>
  <c r="E284" i="27"/>
  <c r="D284" i="27"/>
  <c r="C284" i="27"/>
  <c r="AT278" i="27"/>
  <c r="I283" i="27"/>
  <c r="E283" i="27"/>
  <c r="D283" i="27"/>
  <c r="C283" i="27"/>
  <c r="AT277" i="27"/>
  <c r="G14" i="27"/>
  <c r="E14" i="27"/>
  <c r="D14" i="27"/>
  <c r="C14" i="27"/>
  <c r="AT276" i="27"/>
  <c r="I282" i="27"/>
  <c r="G282" i="27"/>
  <c r="E282" i="27"/>
  <c r="D282" i="27"/>
  <c r="C282" i="27"/>
  <c r="AT275" i="27"/>
  <c r="I281" i="27"/>
  <c r="G281" i="27"/>
  <c r="E281" i="27"/>
  <c r="D281" i="27"/>
  <c r="C281" i="27"/>
  <c r="AT274" i="27"/>
  <c r="I280" i="27"/>
  <c r="G280" i="27"/>
  <c r="E280" i="27"/>
  <c r="D280" i="27"/>
  <c r="C280" i="27"/>
  <c r="AT273" i="27"/>
  <c r="I279" i="27"/>
  <c r="G279" i="27"/>
  <c r="E279" i="27"/>
  <c r="D279" i="27"/>
  <c r="C279" i="27"/>
  <c r="AT272" i="27"/>
  <c r="I278" i="27"/>
  <c r="G278" i="27"/>
  <c r="E278" i="27"/>
  <c r="D278" i="27"/>
  <c r="C278" i="27"/>
  <c r="AT271" i="27"/>
  <c r="I277" i="27"/>
  <c r="G277" i="27"/>
  <c r="E277" i="27"/>
  <c r="D277" i="27"/>
  <c r="C277" i="27"/>
  <c r="AT270" i="27"/>
  <c r="I276" i="27"/>
  <c r="G276" i="27"/>
  <c r="E276" i="27"/>
  <c r="D276" i="27"/>
  <c r="C276" i="27"/>
  <c r="AT269" i="27"/>
  <c r="I275" i="27"/>
  <c r="G275" i="27"/>
  <c r="E275" i="27"/>
  <c r="D275" i="27"/>
  <c r="C275" i="27"/>
  <c r="AT268" i="27"/>
  <c r="I274" i="27"/>
  <c r="G274" i="27"/>
  <c r="E274" i="27"/>
  <c r="D274" i="27"/>
  <c r="C274" i="27"/>
  <c r="AT267" i="27"/>
  <c r="I273" i="27"/>
  <c r="G273" i="27"/>
  <c r="E273" i="27"/>
  <c r="D273" i="27"/>
  <c r="C273" i="27"/>
  <c r="AT266" i="27"/>
  <c r="I272" i="27"/>
  <c r="G272" i="27"/>
  <c r="E272" i="27"/>
  <c r="D272" i="27"/>
  <c r="C272" i="27"/>
  <c r="AT265" i="27"/>
  <c r="I271" i="27"/>
  <c r="G271" i="27"/>
  <c r="E271" i="27"/>
  <c r="D271" i="27"/>
  <c r="C271" i="27"/>
  <c r="AT264" i="27"/>
  <c r="I270" i="27"/>
  <c r="G270" i="27"/>
  <c r="E270" i="27"/>
  <c r="D270" i="27"/>
  <c r="C270" i="27"/>
  <c r="AT263" i="27"/>
  <c r="I269" i="27"/>
  <c r="G269" i="27"/>
  <c r="E269" i="27"/>
  <c r="D269" i="27"/>
  <c r="C269" i="27"/>
  <c r="AT262" i="27"/>
  <c r="I268" i="27"/>
  <c r="G268" i="27"/>
  <c r="E268" i="27"/>
  <c r="D268" i="27"/>
  <c r="C268" i="27"/>
  <c r="AT261" i="27"/>
  <c r="I267" i="27"/>
  <c r="G267" i="27"/>
  <c r="E267" i="27"/>
  <c r="D267" i="27"/>
  <c r="C267" i="27"/>
  <c r="AT260" i="27"/>
  <c r="I266" i="27"/>
  <c r="G266" i="27"/>
  <c r="E266" i="27"/>
  <c r="D266" i="27"/>
  <c r="C266" i="27"/>
  <c r="AT259" i="27"/>
  <c r="I265" i="27"/>
  <c r="G265" i="27"/>
  <c r="E265" i="27"/>
  <c r="D265" i="27"/>
  <c r="C265" i="27"/>
  <c r="AT258" i="27"/>
  <c r="I264" i="27"/>
  <c r="G264" i="27"/>
  <c r="E264" i="27"/>
  <c r="D264" i="27"/>
  <c r="C264" i="27"/>
  <c r="AT257" i="27"/>
  <c r="I263" i="27"/>
  <c r="G263" i="27"/>
  <c r="E263" i="27"/>
  <c r="D263" i="27"/>
  <c r="C263" i="27"/>
  <c r="AT256" i="27"/>
  <c r="I262" i="27"/>
  <c r="G262" i="27"/>
  <c r="E262" i="27"/>
  <c r="D262" i="27"/>
  <c r="C262" i="27"/>
  <c r="AT255" i="27"/>
  <c r="I261" i="27"/>
  <c r="G261" i="27"/>
  <c r="E261" i="27"/>
  <c r="D261" i="27"/>
  <c r="C261" i="27"/>
  <c r="AT254" i="27"/>
  <c r="I260" i="27"/>
  <c r="G260" i="27"/>
  <c r="E260" i="27"/>
  <c r="D260" i="27"/>
  <c r="C260" i="27"/>
  <c r="AT253" i="27"/>
  <c r="I259" i="27"/>
  <c r="G259" i="27"/>
  <c r="E259" i="27"/>
  <c r="D259" i="27"/>
  <c r="C259" i="27"/>
  <c r="AT252" i="27"/>
  <c r="I258" i="27"/>
  <c r="G258" i="27"/>
  <c r="E258" i="27"/>
  <c r="D258" i="27"/>
  <c r="C258" i="27"/>
  <c r="AT251" i="27"/>
  <c r="I257" i="27"/>
  <c r="G257" i="27"/>
  <c r="E257" i="27"/>
  <c r="D257" i="27"/>
  <c r="C257" i="27"/>
  <c r="AT250" i="27"/>
  <c r="I256" i="27"/>
  <c r="G256" i="27"/>
  <c r="E256" i="27"/>
  <c r="D256" i="27"/>
  <c r="C256" i="27"/>
  <c r="AT249" i="27"/>
  <c r="I255" i="27"/>
  <c r="G255" i="27"/>
  <c r="E255" i="27"/>
  <c r="D255" i="27"/>
  <c r="C255" i="27"/>
  <c r="AT248" i="27"/>
  <c r="I254" i="27"/>
  <c r="G254" i="27"/>
  <c r="E254" i="27"/>
  <c r="D254" i="27"/>
  <c r="C254" i="27"/>
  <c r="AT247" i="27"/>
  <c r="I253" i="27"/>
  <c r="G253" i="27"/>
  <c r="E253" i="27"/>
  <c r="D253" i="27"/>
  <c r="C253" i="27"/>
  <c r="AT246" i="27"/>
  <c r="I252" i="27"/>
  <c r="G252" i="27"/>
  <c r="E252" i="27"/>
  <c r="D252" i="27"/>
  <c r="C252" i="27"/>
  <c r="AT245" i="27"/>
  <c r="I251" i="27"/>
  <c r="G251" i="27"/>
  <c r="E251" i="27"/>
  <c r="D251" i="27"/>
  <c r="C251" i="27"/>
  <c r="AT244" i="27"/>
  <c r="I250" i="27"/>
  <c r="G250" i="27"/>
  <c r="E250" i="27"/>
  <c r="D250" i="27"/>
  <c r="C250" i="27"/>
  <c r="AT243" i="27"/>
  <c r="I249" i="27"/>
  <c r="G249" i="27"/>
  <c r="E249" i="27"/>
  <c r="D249" i="27"/>
  <c r="C249" i="27"/>
  <c r="AT242" i="27"/>
  <c r="I248" i="27"/>
  <c r="G248" i="27"/>
  <c r="E248" i="27"/>
  <c r="D248" i="27"/>
  <c r="C248" i="27"/>
  <c r="AT241" i="27"/>
  <c r="I247" i="27"/>
  <c r="G247" i="27"/>
  <c r="E247" i="27"/>
  <c r="D247" i="27"/>
  <c r="C247" i="27"/>
  <c r="AT240" i="27"/>
  <c r="I246" i="27"/>
  <c r="G246" i="27"/>
  <c r="E246" i="27"/>
  <c r="D246" i="27"/>
  <c r="C246" i="27"/>
  <c r="AT239" i="27"/>
  <c r="I245" i="27"/>
  <c r="G245" i="27"/>
  <c r="E245" i="27"/>
  <c r="D245" i="27"/>
  <c r="C245" i="27"/>
  <c r="AT238" i="27"/>
  <c r="I244" i="27"/>
  <c r="G244" i="27"/>
  <c r="E244" i="27"/>
  <c r="D244" i="27"/>
  <c r="C244" i="27"/>
  <c r="AT237" i="27"/>
  <c r="I243" i="27"/>
  <c r="G243" i="27"/>
  <c r="E243" i="27"/>
  <c r="D243" i="27"/>
  <c r="C243" i="27"/>
  <c r="AT236" i="27"/>
  <c r="I242" i="27"/>
  <c r="G242" i="27"/>
  <c r="E242" i="27"/>
  <c r="D242" i="27"/>
  <c r="C242" i="27"/>
  <c r="AT235" i="27"/>
  <c r="I241" i="27"/>
  <c r="G241" i="27"/>
  <c r="E241" i="27"/>
  <c r="D241" i="27"/>
  <c r="C241" i="27"/>
  <c r="AT234" i="27"/>
  <c r="I240" i="27"/>
  <c r="G240" i="27"/>
  <c r="E240" i="27"/>
  <c r="D240" i="27"/>
  <c r="C240" i="27"/>
  <c r="AT233" i="27"/>
  <c r="I239" i="27"/>
  <c r="G239" i="27"/>
  <c r="E239" i="27"/>
  <c r="D239" i="27"/>
  <c r="C239" i="27"/>
  <c r="AT232" i="27"/>
  <c r="I238" i="27"/>
  <c r="G238" i="27"/>
  <c r="E238" i="27"/>
  <c r="D238" i="27"/>
  <c r="C238" i="27"/>
  <c r="AT231" i="27"/>
  <c r="I237" i="27"/>
  <c r="G237" i="27"/>
  <c r="E237" i="27"/>
  <c r="D237" i="27"/>
  <c r="C237" i="27"/>
  <c r="AT230" i="27"/>
  <c r="I236" i="27"/>
  <c r="G236" i="27"/>
  <c r="E236" i="27"/>
  <c r="D236" i="27"/>
  <c r="C236" i="27"/>
  <c r="AT229" i="27"/>
  <c r="I235" i="27"/>
  <c r="G235" i="27"/>
  <c r="E235" i="27"/>
  <c r="D235" i="27"/>
  <c r="C235" i="27"/>
  <c r="AT228" i="27"/>
  <c r="I234" i="27"/>
  <c r="G234" i="27"/>
  <c r="E234" i="27"/>
  <c r="D234" i="27"/>
  <c r="C234" i="27"/>
  <c r="AT227" i="27"/>
  <c r="I233" i="27"/>
  <c r="G233" i="27"/>
  <c r="E233" i="27"/>
  <c r="D233" i="27"/>
  <c r="C233" i="27"/>
  <c r="AT226" i="27"/>
  <c r="I232" i="27"/>
  <c r="G232" i="27"/>
  <c r="E232" i="27"/>
  <c r="D232" i="27"/>
  <c r="C232" i="27"/>
  <c r="AT225" i="27"/>
  <c r="I231" i="27"/>
  <c r="G231" i="27"/>
  <c r="E231" i="27"/>
  <c r="D231" i="27"/>
  <c r="C231" i="27"/>
  <c r="AT224" i="27"/>
  <c r="I230" i="27"/>
  <c r="G230" i="27"/>
  <c r="E230" i="27"/>
  <c r="D230" i="27"/>
  <c r="C230" i="27"/>
  <c r="AT223" i="27"/>
  <c r="I229" i="27"/>
  <c r="G229" i="27"/>
  <c r="E229" i="27"/>
  <c r="D229" i="27"/>
  <c r="C229" i="27"/>
  <c r="AT222" i="27"/>
  <c r="I228" i="27"/>
  <c r="G228" i="27"/>
  <c r="E228" i="27"/>
  <c r="D228" i="27"/>
  <c r="C228" i="27"/>
  <c r="AT221" i="27"/>
  <c r="I227" i="27"/>
  <c r="G227" i="27"/>
  <c r="E227" i="27"/>
  <c r="D227" i="27"/>
  <c r="C227" i="27"/>
  <c r="AT220" i="27"/>
  <c r="I226" i="27"/>
  <c r="G226" i="27"/>
  <c r="E226" i="27"/>
  <c r="D226" i="27"/>
  <c r="C226" i="27"/>
  <c r="AT219" i="27"/>
  <c r="I225" i="27"/>
  <c r="G225" i="27"/>
  <c r="E225" i="27"/>
  <c r="D225" i="27"/>
  <c r="C225" i="27"/>
  <c r="AT218" i="27"/>
  <c r="I224" i="27"/>
  <c r="G224" i="27"/>
  <c r="E224" i="27"/>
  <c r="D224" i="27"/>
  <c r="C224" i="27"/>
  <c r="AT217" i="27"/>
  <c r="I223" i="27"/>
  <c r="G223" i="27"/>
  <c r="E223" i="27"/>
  <c r="D223" i="27"/>
  <c r="C223" i="27"/>
  <c r="AT216" i="27"/>
  <c r="I222" i="27"/>
  <c r="G222" i="27"/>
  <c r="E222" i="27"/>
  <c r="D222" i="27"/>
  <c r="C222" i="27"/>
  <c r="AT215" i="27"/>
  <c r="I221" i="27"/>
  <c r="G221" i="27"/>
  <c r="E221" i="27"/>
  <c r="D221" i="27"/>
  <c r="C221" i="27"/>
  <c r="AT214" i="27"/>
  <c r="I220" i="27"/>
  <c r="G220" i="27"/>
  <c r="E220" i="27"/>
  <c r="D220" i="27"/>
  <c r="C220" i="27"/>
  <c r="AT213" i="27"/>
  <c r="I219" i="27"/>
  <c r="G219" i="27"/>
  <c r="E219" i="27"/>
  <c r="D219" i="27"/>
  <c r="C219" i="27"/>
  <c r="AT212" i="27"/>
  <c r="I218" i="27"/>
  <c r="G218" i="27"/>
  <c r="E218" i="27"/>
  <c r="D218" i="27"/>
  <c r="C218" i="27"/>
  <c r="AT211" i="27"/>
  <c r="I217" i="27"/>
  <c r="G217" i="27"/>
  <c r="E217" i="27"/>
  <c r="D217" i="27"/>
  <c r="C217" i="27"/>
  <c r="AT210" i="27"/>
  <c r="I216" i="27"/>
  <c r="G216" i="27"/>
  <c r="E216" i="27"/>
  <c r="D216" i="27"/>
  <c r="C216" i="27"/>
  <c r="AT209" i="27"/>
  <c r="I215" i="27"/>
  <c r="G215" i="27"/>
  <c r="E215" i="27"/>
  <c r="D215" i="27"/>
  <c r="C215" i="27"/>
  <c r="AT208" i="27"/>
  <c r="I214" i="27"/>
  <c r="G214" i="27"/>
  <c r="E214" i="27"/>
  <c r="D214" i="27"/>
  <c r="C214" i="27"/>
  <c r="AT207" i="27"/>
  <c r="I213" i="27"/>
  <c r="G213" i="27"/>
  <c r="E213" i="27"/>
  <c r="D213" i="27"/>
  <c r="C213" i="27"/>
  <c r="AT206" i="27"/>
  <c r="I212" i="27"/>
  <c r="G212" i="27"/>
  <c r="E212" i="27"/>
  <c r="D212" i="27"/>
  <c r="C212" i="27"/>
  <c r="AT205" i="27"/>
  <c r="I211" i="27"/>
  <c r="G211" i="27"/>
  <c r="E211" i="27"/>
  <c r="D211" i="27"/>
  <c r="C211" i="27"/>
  <c r="AT204" i="27"/>
  <c r="I210" i="27"/>
  <c r="G210" i="27"/>
  <c r="E210" i="27"/>
  <c r="D210" i="27"/>
  <c r="C210" i="27"/>
  <c r="AT203" i="27"/>
  <c r="I209" i="27"/>
  <c r="G209" i="27"/>
  <c r="E209" i="27"/>
  <c r="D209" i="27"/>
  <c r="C209" i="27"/>
  <c r="AT202" i="27"/>
  <c r="I208" i="27"/>
  <c r="G208" i="27"/>
  <c r="E208" i="27"/>
  <c r="D208" i="27"/>
  <c r="C208" i="27"/>
  <c r="AT201" i="27"/>
  <c r="G8" i="27"/>
  <c r="E8" i="27"/>
  <c r="D8" i="27"/>
  <c r="C8" i="27"/>
  <c r="AT200" i="27"/>
  <c r="I207" i="27"/>
  <c r="G207" i="27"/>
  <c r="E207" i="27"/>
  <c r="D207" i="27"/>
  <c r="C207" i="27"/>
  <c r="AT199" i="27"/>
  <c r="I206" i="27"/>
  <c r="G206" i="27"/>
  <c r="E206" i="27"/>
  <c r="D206" i="27"/>
  <c r="C206" i="27"/>
  <c r="AT198" i="27"/>
  <c r="I205" i="27"/>
  <c r="G205" i="27"/>
  <c r="E205" i="27"/>
  <c r="D205" i="27"/>
  <c r="C205" i="27"/>
  <c r="AT197" i="27"/>
  <c r="I204" i="27"/>
  <c r="G204" i="27"/>
  <c r="E204" i="27"/>
  <c r="D204" i="27"/>
  <c r="C204" i="27"/>
  <c r="AT196" i="27"/>
  <c r="I203" i="27"/>
  <c r="G203" i="27"/>
  <c r="E203" i="27"/>
  <c r="D203" i="27"/>
  <c r="C203" i="27"/>
  <c r="AT195" i="27"/>
  <c r="I202" i="27"/>
  <c r="G202" i="27"/>
  <c r="E202" i="27"/>
  <c r="D202" i="27"/>
  <c r="C202" i="27"/>
  <c r="AT194" i="27"/>
  <c r="I201" i="27"/>
  <c r="G201" i="27"/>
  <c r="E201" i="27"/>
  <c r="D201" i="27"/>
  <c r="C201" i="27"/>
  <c r="AT193" i="27"/>
  <c r="I200" i="27"/>
  <c r="G200" i="27"/>
  <c r="E200" i="27"/>
  <c r="D200" i="27"/>
  <c r="C200" i="27"/>
  <c r="AT192" i="27"/>
  <c r="I199" i="27"/>
  <c r="G199" i="27"/>
  <c r="E199" i="27"/>
  <c r="D199" i="27"/>
  <c r="C199" i="27"/>
  <c r="AT191" i="27"/>
  <c r="I198" i="27"/>
  <c r="G198" i="27"/>
  <c r="E198" i="27"/>
  <c r="D198" i="27"/>
  <c r="C198" i="27"/>
  <c r="AT190" i="27"/>
  <c r="AT189" i="27"/>
  <c r="G7" i="27"/>
  <c r="E7" i="27"/>
  <c r="D7" i="27"/>
  <c r="C7" i="27"/>
  <c r="AT188" i="27"/>
  <c r="AT187" i="27"/>
  <c r="G6" i="27"/>
  <c r="E6" i="27"/>
  <c r="D6" i="27"/>
  <c r="C6" i="27"/>
  <c r="AT186" i="27"/>
  <c r="AT185" i="27"/>
  <c r="G5" i="27"/>
  <c r="E5" i="27"/>
  <c r="D5" i="27"/>
  <c r="C5" i="27"/>
  <c r="AT184" i="27"/>
  <c r="I197" i="27"/>
  <c r="G197" i="27"/>
  <c r="E197" i="27"/>
  <c r="D197" i="27"/>
  <c r="C197" i="27"/>
  <c r="AT183" i="27"/>
  <c r="I196" i="27"/>
  <c r="G196" i="27"/>
  <c r="E196" i="27"/>
  <c r="D196" i="27"/>
  <c r="C196" i="27"/>
  <c r="AT182" i="27"/>
  <c r="I195" i="27"/>
  <c r="G195" i="27"/>
  <c r="E195" i="27"/>
  <c r="D195" i="27"/>
  <c r="C195" i="27"/>
  <c r="AT181" i="27"/>
  <c r="I194" i="27"/>
  <c r="G194" i="27"/>
  <c r="E194" i="27"/>
  <c r="D194" i="27"/>
  <c r="C194" i="27"/>
  <c r="AT180" i="27"/>
  <c r="I193" i="27"/>
  <c r="G193" i="27"/>
  <c r="E193" i="27"/>
  <c r="D193" i="27"/>
  <c r="C193" i="27"/>
  <c r="AT179" i="27"/>
  <c r="I192" i="27"/>
  <c r="G192" i="27"/>
  <c r="E192" i="27"/>
  <c r="D192" i="27"/>
  <c r="C192" i="27"/>
  <c r="AT178" i="27"/>
  <c r="I191" i="27"/>
  <c r="G191" i="27"/>
  <c r="E191" i="27"/>
  <c r="D191" i="27"/>
  <c r="C191" i="27"/>
  <c r="AT177" i="27"/>
  <c r="I190" i="27"/>
  <c r="G190" i="27"/>
  <c r="E190" i="27"/>
  <c r="D190" i="27"/>
  <c r="C190" i="27"/>
  <c r="AT176" i="27"/>
  <c r="I189" i="27"/>
  <c r="G189" i="27"/>
  <c r="E189" i="27"/>
  <c r="D189" i="27"/>
  <c r="C189" i="27"/>
  <c r="AT175" i="27"/>
  <c r="I188" i="27"/>
  <c r="G188" i="27"/>
  <c r="E188" i="27"/>
  <c r="D188" i="27"/>
  <c r="C188" i="27"/>
  <c r="AT174" i="27"/>
  <c r="I187" i="27"/>
  <c r="G187" i="27"/>
  <c r="E187" i="27"/>
  <c r="D187" i="27"/>
  <c r="C187" i="27"/>
  <c r="AT173" i="27"/>
  <c r="I186" i="27"/>
  <c r="G186" i="27"/>
  <c r="E186" i="27"/>
  <c r="D186" i="27"/>
  <c r="C186" i="27"/>
  <c r="AT172" i="27"/>
  <c r="I185" i="27"/>
  <c r="G185" i="27"/>
  <c r="E185" i="27"/>
  <c r="D185" i="27"/>
  <c r="C185" i="27"/>
  <c r="AT171" i="27"/>
  <c r="I184" i="27"/>
  <c r="G184" i="27"/>
  <c r="E184" i="27"/>
  <c r="D184" i="27"/>
  <c r="C184" i="27"/>
  <c r="AT170" i="27"/>
  <c r="I183" i="27"/>
  <c r="G183" i="27"/>
  <c r="E183" i="27"/>
  <c r="D183" i="27"/>
  <c r="C183" i="27"/>
  <c r="AT169" i="27"/>
  <c r="I182" i="27"/>
  <c r="G182" i="27"/>
  <c r="E182" i="27"/>
  <c r="D182" i="27"/>
  <c r="C182" i="27"/>
  <c r="AT168" i="27"/>
  <c r="I181" i="27"/>
  <c r="G181" i="27"/>
  <c r="E181" i="27"/>
  <c r="D181" i="27"/>
  <c r="C181" i="27"/>
  <c r="AT167" i="27"/>
  <c r="I180" i="27"/>
  <c r="G180" i="27"/>
  <c r="E180" i="27"/>
  <c r="D180" i="27"/>
  <c r="C180" i="27"/>
  <c r="AT166" i="27"/>
  <c r="I179" i="27"/>
  <c r="G179" i="27"/>
  <c r="E179" i="27"/>
  <c r="D179" i="27"/>
  <c r="C179" i="27"/>
  <c r="AT165" i="27"/>
  <c r="I178" i="27"/>
  <c r="G178" i="27"/>
  <c r="E178" i="27"/>
  <c r="D178" i="27"/>
  <c r="C178" i="27"/>
  <c r="AT164" i="27"/>
  <c r="I177" i="27"/>
  <c r="G177" i="27"/>
  <c r="E177" i="27"/>
  <c r="D177" i="27"/>
  <c r="C177" i="27"/>
  <c r="AT163" i="27"/>
  <c r="I176" i="27"/>
  <c r="G176" i="27"/>
  <c r="E176" i="27"/>
  <c r="D176" i="27"/>
  <c r="C176" i="27"/>
  <c r="AT162" i="27"/>
  <c r="I175" i="27"/>
  <c r="G175" i="27"/>
  <c r="E175" i="27"/>
  <c r="D175" i="27"/>
  <c r="C175" i="27"/>
  <c r="AT161" i="27"/>
  <c r="I174" i="27"/>
  <c r="G174" i="27"/>
  <c r="E174" i="27"/>
  <c r="D174" i="27"/>
  <c r="C174" i="27"/>
  <c r="AT160" i="27"/>
  <c r="I173" i="27"/>
  <c r="G173" i="27"/>
  <c r="E173" i="27"/>
  <c r="D173" i="27"/>
  <c r="C173" i="27"/>
  <c r="AT159" i="27"/>
  <c r="I172" i="27"/>
  <c r="G172" i="27"/>
  <c r="E172" i="27"/>
  <c r="D172" i="27"/>
  <c r="C172" i="27"/>
  <c r="AT158" i="27"/>
  <c r="I171" i="27"/>
  <c r="G171" i="27"/>
  <c r="E171" i="27"/>
  <c r="D171" i="27"/>
  <c r="C171" i="27"/>
  <c r="AT157" i="27"/>
  <c r="I170" i="27"/>
  <c r="G170" i="27"/>
  <c r="E170" i="27"/>
  <c r="D170" i="27"/>
  <c r="C170" i="27"/>
  <c r="AT156" i="27"/>
  <c r="I169" i="27"/>
  <c r="G169" i="27"/>
  <c r="E169" i="27"/>
  <c r="D169" i="27"/>
  <c r="C169" i="27"/>
  <c r="AT155" i="27"/>
  <c r="I168" i="27"/>
  <c r="G168" i="27"/>
  <c r="E168" i="27"/>
  <c r="D168" i="27"/>
  <c r="C168" i="27"/>
  <c r="AT154" i="27"/>
  <c r="I167" i="27"/>
  <c r="G167" i="27"/>
  <c r="E167" i="27"/>
  <c r="D167" i="27"/>
  <c r="C167" i="27"/>
  <c r="AT153" i="27"/>
  <c r="I166" i="27"/>
  <c r="G166" i="27"/>
  <c r="E166" i="27"/>
  <c r="D166" i="27"/>
  <c r="C166" i="27"/>
  <c r="AT152" i="27"/>
  <c r="I165" i="27"/>
  <c r="G165" i="27"/>
  <c r="E165" i="27"/>
  <c r="D165" i="27"/>
  <c r="C165" i="27"/>
  <c r="AT151" i="27"/>
  <c r="I164" i="27"/>
  <c r="G164" i="27"/>
  <c r="E164" i="27"/>
  <c r="D164" i="27"/>
  <c r="C164" i="27"/>
  <c r="AT150" i="27"/>
  <c r="I163" i="27"/>
  <c r="G163" i="27"/>
  <c r="E163" i="27"/>
  <c r="D163" i="27"/>
  <c r="C163" i="27"/>
  <c r="AT149" i="27"/>
  <c r="I162" i="27"/>
  <c r="G162" i="27"/>
  <c r="E162" i="27"/>
  <c r="D162" i="27"/>
  <c r="C162" i="27"/>
  <c r="AT148" i="27"/>
  <c r="I161" i="27"/>
  <c r="G161" i="27"/>
  <c r="E161" i="27"/>
  <c r="D161" i="27"/>
  <c r="C161" i="27"/>
  <c r="AT147" i="27"/>
  <c r="I160" i="27"/>
  <c r="G160" i="27"/>
  <c r="E160" i="27"/>
  <c r="D160" i="27"/>
  <c r="C160" i="27"/>
  <c r="AT146" i="27"/>
  <c r="I159" i="27"/>
  <c r="G159" i="27"/>
  <c r="E159" i="27"/>
  <c r="D159" i="27"/>
  <c r="C159" i="27"/>
  <c r="AT145" i="27"/>
  <c r="I158" i="27"/>
  <c r="G158" i="27"/>
  <c r="E158" i="27"/>
  <c r="D158" i="27"/>
  <c r="C158" i="27"/>
  <c r="AT144" i="27"/>
  <c r="I157" i="27"/>
  <c r="G157" i="27"/>
  <c r="E157" i="27"/>
  <c r="D157" i="27"/>
  <c r="C157" i="27"/>
  <c r="AT143" i="27"/>
  <c r="I156" i="27"/>
  <c r="G156" i="27"/>
  <c r="E156" i="27"/>
  <c r="D156" i="27"/>
  <c r="C156" i="27"/>
  <c r="AT142" i="27"/>
  <c r="I155" i="27"/>
  <c r="G155" i="27"/>
  <c r="E155" i="27"/>
  <c r="D155" i="27"/>
  <c r="C155" i="27"/>
  <c r="AT141" i="27"/>
  <c r="I154" i="27"/>
  <c r="G154" i="27"/>
  <c r="E154" i="27"/>
  <c r="D154" i="27"/>
  <c r="C154" i="27"/>
  <c r="AT140" i="27"/>
  <c r="I153" i="27"/>
  <c r="G153" i="27"/>
  <c r="E153" i="27"/>
  <c r="D153" i="27"/>
  <c r="C153" i="27"/>
  <c r="AT139" i="27"/>
  <c r="I152" i="27"/>
  <c r="G152" i="27"/>
  <c r="E152" i="27"/>
  <c r="D152" i="27"/>
  <c r="C152" i="27"/>
  <c r="AT138" i="27"/>
  <c r="I151" i="27"/>
  <c r="G151" i="27"/>
  <c r="E151" i="27"/>
  <c r="D151" i="27"/>
  <c r="C151" i="27"/>
  <c r="AT137" i="27"/>
  <c r="I150" i="27"/>
  <c r="G150" i="27"/>
  <c r="E150" i="27"/>
  <c r="D150" i="27"/>
  <c r="C150" i="27"/>
  <c r="AT136" i="27"/>
  <c r="I149" i="27"/>
  <c r="G149" i="27"/>
  <c r="E149" i="27"/>
  <c r="D149" i="27"/>
  <c r="C149" i="27"/>
  <c r="AT135" i="27"/>
  <c r="I148" i="27"/>
  <c r="G148" i="27"/>
  <c r="E148" i="27"/>
  <c r="D148" i="27"/>
  <c r="C148" i="27"/>
  <c r="AT134" i="27"/>
  <c r="I147" i="27"/>
  <c r="G147" i="27"/>
  <c r="E147" i="27"/>
  <c r="D147" i="27"/>
  <c r="C147" i="27"/>
  <c r="AT133" i="27"/>
  <c r="I146" i="27"/>
  <c r="G146" i="27"/>
  <c r="E146" i="27"/>
  <c r="D146" i="27"/>
  <c r="C146" i="27"/>
  <c r="AT132" i="27"/>
  <c r="I145" i="27"/>
  <c r="G145" i="27"/>
  <c r="E145" i="27"/>
  <c r="D145" i="27"/>
  <c r="C145" i="27"/>
  <c r="AT131" i="27"/>
  <c r="I144" i="27"/>
  <c r="G144" i="27"/>
  <c r="E144" i="27"/>
  <c r="D144" i="27"/>
  <c r="C144" i="27"/>
  <c r="AT130" i="27"/>
  <c r="I143" i="27"/>
  <c r="G143" i="27"/>
  <c r="E143" i="27"/>
  <c r="D143" i="27"/>
  <c r="C143" i="27"/>
  <c r="AT129" i="27"/>
  <c r="I142" i="27"/>
  <c r="G142" i="27"/>
  <c r="E142" i="27"/>
  <c r="D142" i="27"/>
  <c r="C142" i="27"/>
  <c r="AT128" i="27"/>
  <c r="I141" i="27"/>
  <c r="G141" i="27"/>
  <c r="E141" i="27"/>
  <c r="D141" i="27"/>
  <c r="C141" i="27"/>
  <c r="AT127" i="27"/>
  <c r="I140" i="27"/>
  <c r="G140" i="27"/>
  <c r="E140" i="27"/>
  <c r="D140" i="27"/>
  <c r="C140" i="27"/>
  <c r="AT126" i="27"/>
  <c r="I139" i="27"/>
  <c r="G139" i="27"/>
  <c r="E139" i="27"/>
  <c r="D139" i="27"/>
  <c r="C139" i="27"/>
  <c r="AT125" i="27"/>
  <c r="I138" i="27"/>
  <c r="G138" i="27"/>
  <c r="E138" i="27"/>
  <c r="D138" i="27"/>
  <c r="C138" i="27"/>
  <c r="AT124" i="27"/>
  <c r="I137" i="27"/>
  <c r="G137" i="27"/>
  <c r="E137" i="27"/>
  <c r="D137" i="27"/>
  <c r="C137" i="27"/>
  <c r="AT123" i="27"/>
  <c r="I136" i="27"/>
  <c r="G136" i="27"/>
  <c r="E136" i="27"/>
  <c r="D136" i="27"/>
  <c r="C136" i="27"/>
  <c r="AT122" i="27"/>
  <c r="AT121" i="27"/>
  <c r="I135" i="27"/>
  <c r="G135" i="27"/>
  <c r="E135" i="27"/>
  <c r="D135" i="27"/>
  <c r="C135" i="27"/>
  <c r="AT120" i="27"/>
  <c r="I134" i="27"/>
  <c r="G134" i="27"/>
  <c r="E134" i="27"/>
  <c r="D134" i="27"/>
  <c r="C134" i="27"/>
  <c r="AT119" i="27"/>
  <c r="I133" i="27"/>
  <c r="G133" i="27"/>
  <c r="E133" i="27"/>
  <c r="D133" i="27"/>
  <c r="C133" i="27"/>
  <c r="AT118" i="27"/>
  <c r="AT117" i="27"/>
  <c r="G11" i="27"/>
  <c r="E11" i="27"/>
  <c r="D11" i="27"/>
  <c r="C11" i="27"/>
  <c r="AT116" i="27"/>
  <c r="I132" i="27"/>
  <c r="G132" i="27"/>
  <c r="D132" i="27"/>
  <c r="F132" i="27" s="1"/>
  <c r="C132" i="27"/>
  <c r="AT115" i="27"/>
  <c r="I131" i="27"/>
  <c r="G131" i="27"/>
  <c r="E131" i="27"/>
  <c r="D131" i="27"/>
  <c r="C131" i="27"/>
  <c r="AT114" i="27"/>
  <c r="I130" i="27"/>
  <c r="G130" i="27"/>
  <c r="E130" i="27"/>
  <c r="D130" i="27"/>
  <c r="C130" i="27"/>
  <c r="AT113" i="27"/>
  <c r="I129" i="27"/>
  <c r="G129" i="27"/>
  <c r="D129" i="27"/>
  <c r="F129" i="27" s="1"/>
  <c r="C129" i="27"/>
  <c r="AT112" i="27"/>
  <c r="I128" i="27"/>
  <c r="G128" i="27"/>
  <c r="E128" i="27"/>
  <c r="D128" i="27"/>
  <c r="C128" i="27"/>
  <c r="AT111" i="27"/>
  <c r="I127" i="27"/>
  <c r="G127" i="27"/>
  <c r="E127" i="27"/>
  <c r="D127" i="27"/>
  <c r="C127" i="27"/>
  <c r="AT110" i="27"/>
  <c r="I126" i="27"/>
  <c r="G126" i="27"/>
  <c r="E126" i="27"/>
  <c r="D126" i="27"/>
  <c r="C126" i="27"/>
  <c r="AT109" i="27"/>
  <c r="I125" i="27"/>
  <c r="G125" i="27"/>
  <c r="E125" i="27"/>
  <c r="D125" i="27"/>
  <c r="C125" i="27"/>
  <c r="AT108" i="27"/>
  <c r="I124" i="27"/>
  <c r="G124" i="27"/>
  <c r="E124" i="27"/>
  <c r="D124" i="27"/>
  <c r="C124" i="27"/>
  <c r="AT107" i="27"/>
  <c r="I123" i="27"/>
  <c r="G123" i="27"/>
  <c r="E123" i="27"/>
  <c r="D123" i="27"/>
  <c r="C123" i="27"/>
  <c r="AT106" i="27"/>
  <c r="I122" i="27"/>
  <c r="G122" i="27"/>
  <c r="E122" i="27"/>
  <c r="D122" i="27"/>
  <c r="C122" i="27"/>
  <c r="AT105" i="27"/>
  <c r="I121" i="27"/>
  <c r="G121" i="27"/>
  <c r="E121" i="27"/>
  <c r="D121" i="27"/>
  <c r="C121" i="27"/>
  <c r="AT104" i="27"/>
  <c r="G120" i="27"/>
  <c r="E120" i="27"/>
  <c r="D120" i="27"/>
  <c r="C120" i="27"/>
  <c r="AT103" i="27"/>
  <c r="I119" i="27"/>
  <c r="G119" i="27"/>
  <c r="E119" i="27"/>
  <c r="D119" i="27"/>
  <c r="C119" i="27"/>
  <c r="AT102" i="27"/>
  <c r="I118" i="27"/>
  <c r="G118" i="27"/>
  <c r="E118" i="27"/>
  <c r="D118" i="27"/>
  <c r="C118" i="27"/>
  <c r="AT101" i="27"/>
  <c r="I117" i="27"/>
  <c r="G117" i="27"/>
  <c r="E117" i="27"/>
  <c r="D117" i="27"/>
  <c r="C117" i="27"/>
  <c r="AT100" i="27"/>
  <c r="I116" i="27"/>
  <c r="G116" i="27"/>
  <c r="E116" i="27"/>
  <c r="D116" i="27"/>
  <c r="C116" i="27"/>
  <c r="AT99" i="27"/>
  <c r="I115" i="27"/>
  <c r="G115" i="27"/>
  <c r="E115" i="27"/>
  <c r="D115" i="27"/>
  <c r="C115" i="27"/>
  <c r="AT98" i="27"/>
  <c r="I114" i="27"/>
  <c r="G114" i="27"/>
  <c r="E114" i="27"/>
  <c r="D114" i="27"/>
  <c r="C114" i="27"/>
  <c r="AT97" i="27"/>
  <c r="I113" i="27"/>
  <c r="G113" i="27"/>
  <c r="E113" i="27"/>
  <c r="D113" i="27"/>
  <c r="C113" i="27"/>
  <c r="AT96" i="27"/>
  <c r="I112" i="27"/>
  <c r="G112" i="27"/>
  <c r="E112" i="27"/>
  <c r="D112" i="27"/>
  <c r="C112" i="27"/>
  <c r="AT95" i="27"/>
  <c r="I111" i="27"/>
  <c r="G111" i="27"/>
  <c r="E111" i="27"/>
  <c r="D111" i="27"/>
  <c r="C111" i="27"/>
  <c r="AT94" i="27"/>
  <c r="I110" i="27"/>
  <c r="G110" i="27"/>
  <c r="E110" i="27"/>
  <c r="D110" i="27"/>
  <c r="C110" i="27"/>
  <c r="AT93" i="27"/>
  <c r="I109" i="27"/>
  <c r="G109" i="27"/>
  <c r="E109" i="27"/>
  <c r="D109" i="27"/>
  <c r="C109" i="27"/>
  <c r="AT92" i="27"/>
  <c r="I108" i="27"/>
  <c r="G108" i="27"/>
  <c r="E108" i="27"/>
  <c r="D108" i="27"/>
  <c r="C108" i="27"/>
  <c r="AT91" i="27"/>
  <c r="I107" i="27"/>
  <c r="G107" i="27"/>
  <c r="E107" i="27"/>
  <c r="D107" i="27"/>
  <c r="C107" i="27"/>
  <c r="AT90" i="27"/>
  <c r="I106" i="27"/>
  <c r="G106" i="27"/>
  <c r="E106" i="27"/>
  <c r="D106" i="27"/>
  <c r="C106" i="27"/>
  <c r="AT89" i="27"/>
  <c r="I105" i="27"/>
  <c r="G105" i="27"/>
  <c r="E105" i="27"/>
  <c r="D105" i="27"/>
  <c r="C105" i="27"/>
  <c r="AT88" i="27"/>
  <c r="I104" i="27"/>
  <c r="G104" i="27"/>
  <c r="E104" i="27"/>
  <c r="D104" i="27"/>
  <c r="C104" i="27"/>
  <c r="AT87" i="27"/>
  <c r="I103" i="27"/>
  <c r="G103" i="27"/>
  <c r="E103" i="27"/>
  <c r="D103" i="27"/>
  <c r="C103" i="27"/>
  <c r="AT86" i="27"/>
  <c r="I102" i="27"/>
  <c r="G102" i="27"/>
  <c r="E102" i="27"/>
  <c r="D102" i="27"/>
  <c r="C102" i="27"/>
  <c r="AT85" i="27"/>
  <c r="I101" i="27"/>
  <c r="G101" i="27"/>
  <c r="E101" i="27"/>
  <c r="D101" i="27"/>
  <c r="C101" i="27"/>
  <c r="AT84" i="27"/>
  <c r="I100" i="27"/>
  <c r="G100" i="27"/>
  <c r="E100" i="27"/>
  <c r="D100" i="27"/>
  <c r="C100" i="27"/>
  <c r="AT83" i="27"/>
  <c r="I99" i="27"/>
  <c r="G99" i="27"/>
  <c r="E99" i="27"/>
  <c r="D99" i="27"/>
  <c r="C99" i="27"/>
  <c r="AT82" i="27"/>
  <c r="I98" i="27"/>
  <c r="G98" i="27"/>
  <c r="E98" i="27"/>
  <c r="D98" i="27"/>
  <c r="C98" i="27"/>
  <c r="AT81" i="27"/>
  <c r="I97" i="27"/>
  <c r="G97" i="27"/>
  <c r="E97" i="27"/>
  <c r="D97" i="27"/>
  <c r="C97" i="27"/>
  <c r="AT80" i="27"/>
  <c r="I96" i="27"/>
  <c r="G96" i="27"/>
  <c r="E96" i="27"/>
  <c r="D96" i="27"/>
  <c r="C96" i="27"/>
  <c r="AT79" i="27"/>
  <c r="I95" i="27"/>
  <c r="G95" i="27"/>
  <c r="E95" i="27"/>
  <c r="D95" i="27"/>
  <c r="C95" i="27"/>
  <c r="AT78" i="27"/>
  <c r="I94" i="27"/>
  <c r="G94" i="27"/>
  <c r="E94" i="27"/>
  <c r="D94" i="27"/>
  <c r="C94" i="27"/>
  <c r="AT77" i="27"/>
  <c r="I93" i="27"/>
  <c r="G93" i="27"/>
  <c r="E93" i="27"/>
  <c r="D93" i="27"/>
  <c r="C93" i="27"/>
  <c r="AT76" i="27"/>
  <c r="I92" i="27"/>
  <c r="G92" i="27"/>
  <c r="E92" i="27"/>
  <c r="D92" i="27"/>
  <c r="C92" i="27"/>
  <c r="AT75" i="27"/>
  <c r="I91" i="27"/>
  <c r="G91" i="27"/>
  <c r="E91" i="27"/>
  <c r="D91" i="27"/>
  <c r="C91" i="27"/>
  <c r="AT74" i="27"/>
  <c r="I90" i="27"/>
  <c r="G90" i="27"/>
  <c r="E90" i="27"/>
  <c r="D90" i="27"/>
  <c r="C90" i="27"/>
  <c r="AT73" i="27"/>
  <c r="I89" i="27"/>
  <c r="G89" i="27"/>
  <c r="E89" i="27"/>
  <c r="D89" i="27"/>
  <c r="C89" i="27"/>
  <c r="AT72" i="27"/>
  <c r="I88" i="27"/>
  <c r="G88" i="27"/>
  <c r="E88" i="27"/>
  <c r="D88" i="27"/>
  <c r="C88" i="27"/>
  <c r="AT71" i="27"/>
  <c r="I87" i="27"/>
  <c r="G87" i="27"/>
  <c r="E87" i="27"/>
  <c r="D87" i="27"/>
  <c r="C87" i="27"/>
  <c r="AT70" i="27"/>
  <c r="I86" i="27"/>
  <c r="G86" i="27"/>
  <c r="E86" i="27"/>
  <c r="D86" i="27"/>
  <c r="C86" i="27"/>
  <c r="AT69" i="27"/>
  <c r="I85" i="27"/>
  <c r="G85" i="27"/>
  <c r="E85" i="27"/>
  <c r="D85" i="27"/>
  <c r="C85" i="27"/>
  <c r="AT68" i="27"/>
  <c r="I84" i="27"/>
  <c r="G84" i="27"/>
  <c r="E84" i="27"/>
  <c r="D84" i="27"/>
  <c r="C84" i="27"/>
  <c r="AT67" i="27"/>
  <c r="I83" i="27"/>
  <c r="G83" i="27"/>
  <c r="E83" i="27"/>
  <c r="D83" i="27"/>
  <c r="C83" i="27"/>
  <c r="AT66" i="27"/>
  <c r="I82" i="27"/>
  <c r="G82" i="27"/>
  <c r="E82" i="27"/>
  <c r="D82" i="27"/>
  <c r="C82" i="27"/>
  <c r="AT65" i="27"/>
  <c r="I81" i="27"/>
  <c r="G81" i="27"/>
  <c r="E81" i="27"/>
  <c r="D81" i="27"/>
  <c r="C81" i="27"/>
  <c r="AT64" i="27"/>
  <c r="I80" i="27"/>
  <c r="G80" i="27"/>
  <c r="E80" i="27"/>
  <c r="D80" i="27"/>
  <c r="C80" i="27"/>
  <c r="AT63" i="27"/>
  <c r="I79" i="27"/>
  <c r="G79" i="27"/>
  <c r="E79" i="27"/>
  <c r="D79" i="27"/>
  <c r="C79" i="27"/>
  <c r="AT62" i="27"/>
  <c r="I78" i="27"/>
  <c r="G78" i="27"/>
  <c r="E78" i="27"/>
  <c r="D78" i="27"/>
  <c r="C78" i="27"/>
  <c r="AT61" i="27"/>
  <c r="I77" i="27"/>
  <c r="G77" i="27"/>
  <c r="E77" i="27"/>
  <c r="D77" i="27"/>
  <c r="C77" i="27"/>
  <c r="AT60" i="27"/>
  <c r="I76" i="27"/>
  <c r="G76" i="27"/>
  <c r="E76" i="27"/>
  <c r="D76" i="27"/>
  <c r="C76" i="27"/>
  <c r="AT59" i="27"/>
  <c r="I75" i="27"/>
  <c r="G75" i="27"/>
  <c r="E75" i="27"/>
  <c r="D75" i="27"/>
  <c r="C75" i="27"/>
  <c r="AT58" i="27"/>
  <c r="I74" i="27"/>
  <c r="G74" i="27"/>
  <c r="E74" i="27"/>
  <c r="D74" i="27"/>
  <c r="C74" i="27"/>
  <c r="AT57" i="27"/>
  <c r="I73" i="27"/>
  <c r="G73" i="27"/>
  <c r="E73" i="27"/>
  <c r="D73" i="27"/>
  <c r="C73" i="27"/>
  <c r="AT56" i="27"/>
  <c r="I72" i="27"/>
  <c r="G72" i="27"/>
  <c r="E72" i="27"/>
  <c r="D72" i="27"/>
  <c r="C72" i="27"/>
  <c r="AT55" i="27"/>
  <c r="I71" i="27"/>
  <c r="G71" i="27"/>
  <c r="E71" i="27"/>
  <c r="D71" i="27"/>
  <c r="C71" i="27"/>
  <c r="AT54" i="27"/>
  <c r="I70" i="27"/>
  <c r="G70" i="27"/>
  <c r="E70" i="27"/>
  <c r="D70" i="27"/>
  <c r="C70" i="27"/>
  <c r="AT53" i="27"/>
  <c r="I69" i="27"/>
  <c r="G69" i="27"/>
  <c r="E69" i="27"/>
  <c r="D69" i="27"/>
  <c r="C69" i="27"/>
  <c r="AT52" i="27"/>
  <c r="I68" i="27"/>
  <c r="G68" i="27"/>
  <c r="E68" i="27"/>
  <c r="D68" i="27"/>
  <c r="C68" i="27"/>
  <c r="AT51" i="27"/>
  <c r="I67" i="27"/>
  <c r="G67" i="27"/>
  <c r="E67" i="27"/>
  <c r="D67" i="27"/>
  <c r="C67" i="27"/>
  <c r="AT50" i="27"/>
  <c r="I66" i="27"/>
  <c r="G66" i="27"/>
  <c r="E66" i="27"/>
  <c r="D66" i="27"/>
  <c r="C66" i="27"/>
  <c r="AT49" i="27"/>
  <c r="I65" i="27"/>
  <c r="G65" i="27"/>
  <c r="E65" i="27"/>
  <c r="D65" i="27"/>
  <c r="C65" i="27"/>
  <c r="AT48" i="27"/>
  <c r="I64" i="27"/>
  <c r="G64" i="27"/>
  <c r="E64" i="27"/>
  <c r="D64" i="27"/>
  <c r="C64" i="27"/>
  <c r="AT47" i="27"/>
  <c r="I63" i="27"/>
  <c r="G63" i="27"/>
  <c r="E63" i="27"/>
  <c r="D63" i="27"/>
  <c r="C63" i="27"/>
  <c r="AT46" i="27"/>
  <c r="I62" i="27"/>
  <c r="G62" i="27"/>
  <c r="E62" i="27"/>
  <c r="D62" i="27"/>
  <c r="C62" i="27"/>
  <c r="AT45" i="27"/>
  <c r="I61" i="27"/>
  <c r="G61" i="27"/>
  <c r="E61" i="27"/>
  <c r="D61" i="27"/>
  <c r="C61" i="27"/>
  <c r="AT44" i="27"/>
  <c r="I60" i="27"/>
  <c r="G60" i="27"/>
  <c r="E60" i="27"/>
  <c r="D60" i="27"/>
  <c r="C60" i="27"/>
  <c r="AT43" i="27"/>
  <c r="I59" i="27"/>
  <c r="G59" i="27"/>
  <c r="E59" i="27"/>
  <c r="D59" i="27"/>
  <c r="C59" i="27"/>
  <c r="AT42" i="27"/>
  <c r="I58" i="27"/>
  <c r="G58" i="27"/>
  <c r="E58" i="27"/>
  <c r="D58" i="27"/>
  <c r="C58" i="27"/>
  <c r="AT41" i="27"/>
  <c r="I57" i="27"/>
  <c r="G57" i="27"/>
  <c r="E57" i="27"/>
  <c r="D57" i="27"/>
  <c r="C57" i="27"/>
  <c r="AT40" i="27"/>
  <c r="I56" i="27"/>
  <c r="G56" i="27"/>
  <c r="E56" i="27"/>
  <c r="D56" i="27"/>
  <c r="C56" i="27"/>
  <c r="AT39" i="27"/>
  <c r="I55" i="27"/>
  <c r="G55" i="27"/>
  <c r="E55" i="27"/>
  <c r="D55" i="27"/>
  <c r="C55" i="27"/>
  <c r="AT38" i="27"/>
  <c r="I54" i="27"/>
  <c r="G54" i="27"/>
  <c r="E54" i="27"/>
  <c r="D54" i="27"/>
  <c r="C54" i="27"/>
  <c r="AT37" i="27"/>
  <c r="I53" i="27"/>
  <c r="G53" i="27"/>
  <c r="E53" i="27"/>
  <c r="D53" i="27"/>
  <c r="C53" i="27"/>
  <c r="AT36" i="27"/>
  <c r="I52" i="27"/>
  <c r="G52" i="27"/>
  <c r="E52" i="27"/>
  <c r="D52" i="27"/>
  <c r="C52" i="27"/>
  <c r="AT35" i="27"/>
  <c r="I51" i="27"/>
  <c r="G51" i="27"/>
  <c r="E51" i="27"/>
  <c r="D51" i="27"/>
  <c r="C51" i="27"/>
  <c r="AT34" i="27"/>
  <c r="I50" i="27"/>
  <c r="G50" i="27"/>
  <c r="E50" i="27"/>
  <c r="D50" i="27"/>
  <c r="C50" i="27"/>
  <c r="AT33" i="27"/>
  <c r="I49" i="27"/>
  <c r="G49" i="27"/>
  <c r="E49" i="27"/>
  <c r="D49" i="27"/>
  <c r="C49" i="27"/>
  <c r="AT32" i="27"/>
  <c r="I48" i="27"/>
  <c r="G48" i="27"/>
  <c r="E48" i="27"/>
  <c r="D48" i="27"/>
  <c r="C48" i="27"/>
  <c r="AT31" i="27"/>
  <c r="I47" i="27"/>
  <c r="G47" i="27"/>
  <c r="E47" i="27"/>
  <c r="D47" i="27"/>
  <c r="C47" i="27"/>
  <c r="AT30" i="27"/>
  <c r="I46" i="27"/>
  <c r="G46" i="27"/>
  <c r="E46" i="27"/>
  <c r="D46" i="27"/>
  <c r="C46" i="27"/>
  <c r="AT29" i="27"/>
  <c r="I45" i="27"/>
  <c r="G45" i="27"/>
  <c r="E45" i="27"/>
  <c r="D45" i="27"/>
  <c r="C45" i="27"/>
  <c r="AT28" i="27"/>
  <c r="AT27" i="27"/>
  <c r="AT26" i="27"/>
  <c r="I44" i="27"/>
  <c r="G44" i="27"/>
  <c r="E44" i="27"/>
  <c r="D44" i="27"/>
  <c r="C44" i="27"/>
  <c r="AT25" i="27"/>
  <c r="I43" i="27"/>
  <c r="G43" i="27"/>
  <c r="E43" i="27"/>
  <c r="D43" i="27"/>
  <c r="C43" i="27"/>
  <c r="AT24" i="27"/>
  <c r="I42" i="27"/>
  <c r="G42" i="27"/>
  <c r="E42" i="27"/>
  <c r="D42" i="27"/>
  <c r="C42" i="27"/>
  <c r="AT23" i="27"/>
  <c r="I41" i="27"/>
  <c r="G41" i="27"/>
  <c r="E41" i="27"/>
  <c r="D41" i="27"/>
  <c r="C41" i="27"/>
  <c r="AT22" i="27"/>
  <c r="I40" i="27"/>
  <c r="G40" i="27"/>
  <c r="E40" i="27"/>
  <c r="D40" i="27"/>
  <c r="C40" i="27"/>
  <c r="AT21" i="27"/>
  <c r="I39" i="27"/>
  <c r="G39" i="27"/>
  <c r="E39" i="27"/>
  <c r="D39" i="27"/>
  <c r="C39" i="27"/>
  <c r="AT20" i="27"/>
  <c r="I38" i="27"/>
  <c r="G38" i="27"/>
  <c r="E38" i="27"/>
  <c r="D38" i="27"/>
  <c r="C38" i="27"/>
  <c r="AT19" i="27"/>
  <c r="I37" i="27"/>
  <c r="G37" i="27"/>
  <c r="D37" i="27"/>
  <c r="F37" i="27" s="1"/>
  <c r="C37" i="27"/>
  <c r="AT18" i="27"/>
  <c r="I36" i="27"/>
  <c r="G36" i="27"/>
  <c r="E36" i="27"/>
  <c r="D36" i="27"/>
  <c r="C36" i="27"/>
  <c r="AT17" i="27"/>
  <c r="I35" i="27"/>
  <c r="G35" i="27"/>
  <c r="E35" i="27"/>
  <c r="D35" i="27"/>
  <c r="C35" i="27"/>
  <c r="AT16" i="27"/>
  <c r="I34" i="27"/>
  <c r="G34" i="27"/>
  <c r="E34" i="27"/>
  <c r="D34" i="27"/>
  <c r="C34" i="27"/>
  <c r="AT15" i="27"/>
  <c r="I33" i="27"/>
  <c r="G33" i="27"/>
  <c r="E33" i="27"/>
  <c r="D33" i="27"/>
  <c r="C33" i="27"/>
  <c r="I32" i="27"/>
  <c r="G32" i="27"/>
  <c r="E32" i="27"/>
  <c r="D32" i="27"/>
  <c r="C32" i="27"/>
  <c r="AT14" i="27"/>
  <c r="I31" i="27"/>
  <c r="G31" i="27"/>
  <c r="E31" i="27"/>
  <c r="D31" i="27"/>
  <c r="C31" i="27"/>
  <c r="I30" i="27"/>
  <c r="G30" i="27"/>
  <c r="E30" i="27"/>
  <c r="D30" i="27"/>
  <c r="C30" i="27"/>
  <c r="I29" i="27"/>
  <c r="G29" i="27"/>
  <c r="E29" i="27"/>
  <c r="D29" i="27"/>
  <c r="C29" i="27"/>
  <c r="I28" i="27"/>
  <c r="G28" i="27"/>
  <c r="E28" i="27"/>
  <c r="D28" i="27"/>
  <c r="C28" i="27"/>
  <c r="AT12" i="27"/>
  <c r="I27" i="27"/>
  <c r="G27" i="27"/>
  <c r="E27" i="27"/>
  <c r="D27" i="27"/>
  <c r="C27" i="27"/>
  <c r="I26" i="27"/>
  <c r="G26" i="27"/>
  <c r="E26" i="27"/>
  <c r="D26" i="27"/>
  <c r="C26" i="27"/>
  <c r="AT11" i="27"/>
  <c r="I25" i="27"/>
  <c r="G25" i="27"/>
  <c r="E25" i="27"/>
  <c r="D25" i="27"/>
  <c r="C25" i="27"/>
  <c r="I24" i="27"/>
  <c r="G24" i="27"/>
  <c r="E24" i="27"/>
  <c r="D24" i="27"/>
  <c r="C24" i="27"/>
  <c r="AT9" i="27"/>
  <c r="I23" i="27"/>
  <c r="G23" i="27"/>
  <c r="E23" i="27"/>
  <c r="D23" i="27"/>
  <c r="C23" i="27"/>
  <c r="I22" i="27"/>
  <c r="G22" i="27"/>
  <c r="E22" i="27"/>
  <c r="D22" i="27"/>
  <c r="C22" i="27"/>
  <c r="AT8" i="27"/>
  <c r="I21" i="27"/>
  <c r="G21" i="27"/>
  <c r="E21" i="27"/>
  <c r="D21" i="27"/>
  <c r="C21" i="27"/>
  <c r="I20" i="27"/>
  <c r="G20" i="27"/>
  <c r="E20" i="27"/>
  <c r="D20" i="27"/>
  <c r="C20" i="27"/>
  <c r="AT7" i="27"/>
  <c r="I19" i="27"/>
  <c r="G19" i="27"/>
  <c r="E19" i="27"/>
  <c r="D19" i="27"/>
  <c r="C19" i="27"/>
  <c r="I18" i="27"/>
  <c r="G18" i="27"/>
  <c r="E18" i="27"/>
  <c r="D18" i="27"/>
  <c r="C18" i="27"/>
  <c r="AT6" i="27"/>
  <c r="I17" i="27"/>
  <c r="G17" i="27"/>
  <c r="E17" i="27"/>
  <c r="D17" i="27"/>
  <c r="C17" i="27"/>
  <c r="I16" i="27"/>
  <c r="G16" i="27"/>
  <c r="E16" i="27"/>
  <c r="D16" i="27"/>
  <c r="C16" i="27"/>
  <c r="AT5" i="27"/>
  <c r="G15" i="27"/>
  <c r="D15" i="27"/>
  <c r="F15" i="27" s="1"/>
  <c r="C15" i="27"/>
  <c r="F6" i="35" l="1"/>
  <c r="F50" i="35"/>
  <c r="F8" i="35"/>
  <c r="F7" i="35"/>
  <c r="F51" i="35"/>
  <c r="F6" i="33"/>
  <c r="F46" i="33"/>
  <c r="F47" i="33"/>
  <c r="F8" i="33"/>
  <c r="F39" i="33"/>
  <c r="F40" i="33"/>
  <c r="F41" i="33"/>
  <c r="F42" i="33"/>
  <c r="F43" i="33"/>
  <c r="F44" i="33"/>
  <c r="F45" i="33"/>
  <c r="F5" i="33"/>
  <c r="F11" i="41"/>
  <c r="F329" i="34"/>
  <c r="F40" i="41"/>
  <c r="F42" i="41"/>
  <c r="F44" i="41"/>
  <c r="F8" i="41"/>
  <c r="F39" i="41"/>
  <c r="F41" i="41"/>
  <c r="F43" i="41"/>
  <c r="F45" i="41"/>
  <c r="F28" i="40"/>
  <c r="F88" i="40"/>
  <c r="F233" i="40"/>
  <c r="F158" i="40"/>
  <c r="F235" i="40"/>
  <c r="F161" i="40"/>
  <c r="F163" i="40"/>
  <c r="F164" i="40"/>
  <c r="F237" i="40"/>
  <c r="F166" i="40"/>
  <c r="F168" i="40"/>
  <c r="F170" i="40"/>
  <c r="F184" i="40"/>
  <c r="F172" i="40"/>
  <c r="F239" i="40"/>
  <c r="F30" i="40"/>
  <c r="F173" i="40"/>
  <c r="F175" i="40"/>
  <c r="F155" i="40"/>
  <c r="F176" i="40"/>
  <c r="F217" i="40"/>
  <c r="F187" i="40"/>
  <c r="F24" i="40"/>
  <c r="F241" i="40"/>
  <c r="F135" i="40"/>
  <c r="F33" i="40"/>
  <c r="F242" i="40"/>
  <c r="F190" i="40"/>
  <c r="F137" i="40"/>
  <c r="F178" i="40"/>
  <c r="F191" i="40"/>
  <c r="F35" i="40"/>
  <c r="F193" i="40"/>
  <c r="F195" i="40"/>
  <c r="F36" i="40"/>
  <c r="F196" i="40"/>
  <c r="F198" i="40"/>
  <c r="F140" i="40"/>
  <c r="F141" i="40"/>
  <c r="F245" i="40"/>
  <c r="F115" i="40"/>
  <c r="F232" i="40"/>
  <c r="F86" i="40"/>
  <c r="F89" i="40"/>
  <c r="F234" i="40"/>
  <c r="F159" i="40"/>
  <c r="F160" i="40"/>
  <c r="F162" i="40"/>
  <c r="F182" i="40"/>
  <c r="F236" i="40"/>
  <c r="F165" i="40"/>
  <c r="F167" i="40"/>
  <c r="F169" i="40"/>
  <c r="F183" i="40"/>
  <c r="F171" i="40"/>
  <c r="F238" i="40"/>
  <c r="F29" i="40"/>
  <c r="F185" i="40"/>
  <c r="F174" i="40"/>
  <c r="F21" i="40"/>
  <c r="F186" i="40"/>
  <c r="F22" i="40"/>
  <c r="F23" i="40"/>
  <c r="F188" i="40"/>
  <c r="F240" i="40"/>
  <c r="F134" i="40"/>
  <c r="F177" i="40"/>
  <c r="F32" i="40"/>
  <c r="F34" i="40"/>
  <c r="F189" i="40"/>
  <c r="F136" i="40"/>
  <c r="F51" i="40"/>
  <c r="F179" i="40"/>
  <c r="F192" i="40"/>
  <c r="F180" i="40"/>
  <c r="F194" i="40"/>
  <c r="F181" i="40"/>
  <c r="F138" i="40"/>
  <c r="F197" i="40"/>
  <c r="F139" i="40"/>
  <c r="F243" i="40"/>
  <c r="F244" i="40"/>
  <c r="F246" i="40"/>
  <c r="F116" i="40"/>
  <c r="F38" i="38"/>
  <c r="F40" i="38"/>
  <c r="F42" i="38"/>
  <c r="F44" i="38"/>
  <c r="F46" i="38"/>
  <c r="F48" i="38"/>
  <c r="F50" i="38"/>
  <c r="F51" i="38"/>
  <c r="F39" i="38"/>
  <c r="F41" i="38"/>
  <c r="F43" i="38"/>
  <c r="F45" i="38"/>
  <c r="F47" i="38"/>
  <c r="F49" i="38"/>
  <c r="F6" i="38"/>
  <c r="F5" i="38"/>
  <c r="F7" i="38"/>
  <c r="F52" i="38"/>
  <c r="F54" i="38"/>
  <c r="F56" i="38"/>
  <c r="F58" i="38"/>
  <c r="F60" i="38"/>
  <c r="F62" i="38"/>
  <c r="F64" i="38"/>
  <c r="F66" i="38"/>
  <c r="F68" i="38"/>
  <c r="F70" i="38"/>
  <c r="F72" i="38"/>
  <c r="F74" i="38"/>
  <c r="F76" i="38"/>
  <c r="F78" i="38"/>
  <c r="F80" i="38"/>
  <c r="F82" i="38"/>
  <c r="F84" i="38"/>
  <c r="F86" i="38"/>
  <c r="F88" i="38"/>
  <c r="F90" i="38"/>
  <c r="F92" i="38"/>
  <c r="F94" i="38"/>
  <c r="F96" i="38"/>
  <c r="F98" i="38"/>
  <c r="F100" i="38"/>
  <c r="F102" i="38"/>
  <c r="F104" i="38"/>
  <c r="F106" i="38"/>
  <c r="F108" i="38"/>
  <c r="F112" i="38"/>
  <c r="F114" i="38"/>
  <c r="F116" i="38"/>
  <c r="F118" i="38"/>
  <c r="F53" i="38"/>
  <c r="F55" i="38"/>
  <c r="F57" i="38"/>
  <c r="F59" i="38"/>
  <c r="F61" i="38"/>
  <c r="F63" i="38"/>
  <c r="F65" i="38"/>
  <c r="F67" i="38"/>
  <c r="F69" i="38"/>
  <c r="F71" i="38"/>
  <c r="F73" i="38"/>
  <c r="F75" i="38"/>
  <c r="F77" i="38"/>
  <c r="F79" i="38"/>
  <c r="F81" i="38"/>
  <c r="F83" i="38"/>
  <c r="F87" i="38"/>
  <c r="F89" i="38"/>
  <c r="F91" i="38"/>
  <c r="F93" i="38"/>
  <c r="F95" i="38"/>
  <c r="F97" i="38"/>
  <c r="F99" i="38"/>
  <c r="F101" i="38"/>
  <c r="F103" i="38"/>
  <c r="F105" i="38"/>
  <c r="F107" i="38"/>
  <c r="F109" i="38"/>
  <c r="F113" i="38"/>
  <c r="F115" i="38"/>
  <c r="F117" i="38"/>
  <c r="F53" i="35"/>
  <c r="F57" i="35"/>
  <c r="F61" i="35"/>
  <c r="F65" i="35"/>
  <c r="F69" i="35"/>
  <c r="F73" i="35"/>
  <c r="F75" i="35"/>
  <c r="F77" i="35"/>
  <c r="F79" i="35"/>
  <c r="F81" i="35"/>
  <c r="F83" i="35"/>
  <c r="F87" i="35"/>
  <c r="F89" i="35"/>
  <c r="F91" i="35"/>
  <c r="F93" i="35"/>
  <c r="F95" i="35"/>
  <c r="F97" i="35"/>
  <c r="F99" i="35"/>
  <c r="F101" i="35"/>
  <c r="F103" i="35"/>
  <c r="F105" i="35"/>
  <c r="F107" i="35"/>
  <c r="F109" i="35"/>
  <c r="F113" i="35"/>
  <c r="F115" i="35"/>
  <c r="F117" i="35"/>
  <c r="F52" i="35"/>
  <c r="F54" i="35"/>
  <c r="F56" i="35"/>
  <c r="F58" i="35"/>
  <c r="F60" i="35"/>
  <c r="F62" i="35"/>
  <c r="F64" i="35"/>
  <c r="F66" i="35"/>
  <c r="F68" i="35"/>
  <c r="F70" i="35"/>
  <c r="F72" i="35"/>
  <c r="F74" i="35"/>
  <c r="F76" i="35"/>
  <c r="F78" i="35"/>
  <c r="F80" i="35"/>
  <c r="F82" i="35"/>
  <c r="F84" i="35"/>
  <c r="F86" i="35"/>
  <c r="F88" i="35"/>
  <c r="F90" i="35"/>
  <c r="F92" i="35"/>
  <c r="F94" i="35"/>
  <c r="F96" i="35"/>
  <c r="F98" i="35"/>
  <c r="F100" i="35"/>
  <c r="F102" i="35"/>
  <c r="F104" i="35"/>
  <c r="F106" i="35"/>
  <c r="F108" i="35"/>
  <c r="F112" i="35"/>
  <c r="F114" i="35"/>
  <c r="F116" i="35"/>
  <c r="F118" i="35"/>
  <c r="F113" i="34"/>
  <c r="F115" i="34"/>
  <c r="F117" i="34"/>
  <c r="F119" i="34"/>
  <c r="F114" i="34"/>
  <c r="F116" i="34"/>
  <c r="F118" i="34"/>
  <c r="F120" i="34"/>
  <c r="F42" i="29"/>
  <c r="F44" i="29"/>
  <c r="F46" i="29"/>
  <c r="F48" i="29"/>
  <c r="F50" i="29"/>
  <c r="F52" i="29"/>
  <c r="F54" i="29"/>
  <c r="F16" i="29"/>
  <c r="F57" i="29"/>
  <c r="F59" i="29"/>
  <c r="F61" i="29"/>
  <c r="F63" i="29"/>
  <c r="F65" i="29"/>
  <c r="F67" i="29"/>
  <c r="F69" i="29"/>
  <c r="F71" i="29"/>
  <c r="F73" i="29"/>
  <c r="F75" i="29"/>
  <c r="F77" i="29"/>
  <c r="F79" i="29"/>
  <c r="F81" i="29"/>
  <c r="F83" i="29"/>
  <c r="F85" i="29"/>
  <c r="F87" i="29"/>
  <c r="F89" i="29"/>
  <c r="F93" i="29"/>
  <c r="F95" i="29"/>
  <c r="F97" i="29"/>
  <c r="F99" i="29"/>
  <c r="F101" i="29"/>
  <c r="F103" i="29"/>
  <c r="F105" i="29"/>
  <c r="F107" i="29"/>
  <c r="F109" i="29"/>
  <c r="F111" i="29"/>
  <c r="F113" i="29"/>
  <c r="F115" i="29"/>
  <c r="F119" i="29"/>
  <c r="F121" i="29"/>
  <c r="F123" i="29"/>
  <c r="F134" i="29"/>
  <c r="F41" i="29"/>
  <c r="F43" i="29"/>
  <c r="F45" i="29"/>
  <c r="F47" i="29"/>
  <c r="F49" i="29"/>
  <c r="F51" i="29"/>
  <c r="F53" i="29"/>
  <c r="F55" i="29"/>
  <c r="F56" i="29"/>
  <c r="F58" i="29"/>
  <c r="F60" i="29"/>
  <c r="F62" i="29"/>
  <c r="F64" i="29"/>
  <c r="F66" i="29"/>
  <c r="F68" i="29"/>
  <c r="F70" i="29"/>
  <c r="F72" i="29"/>
  <c r="F74" i="29"/>
  <c r="F76" i="29"/>
  <c r="F78" i="29"/>
  <c r="F80" i="29"/>
  <c r="F82" i="29"/>
  <c r="F84" i="29"/>
  <c r="F86" i="29"/>
  <c r="F88" i="29"/>
  <c r="F90" i="29"/>
  <c r="F92" i="29"/>
  <c r="F94" i="29"/>
  <c r="F96" i="29"/>
  <c r="F98" i="29"/>
  <c r="F100" i="29"/>
  <c r="F102" i="29"/>
  <c r="F104" i="29"/>
  <c r="F106" i="29"/>
  <c r="F108" i="29"/>
  <c r="F110" i="29"/>
  <c r="F112" i="29"/>
  <c r="F114" i="29"/>
  <c r="F118" i="29"/>
  <c r="F120" i="29"/>
  <c r="F122" i="29"/>
  <c r="F124" i="29"/>
  <c r="F135" i="29"/>
  <c r="F300" i="29"/>
  <c r="F45" i="28"/>
  <c r="F47" i="28"/>
  <c r="F49" i="28"/>
  <c r="F51" i="28"/>
  <c r="F20" i="28"/>
  <c r="F53" i="28"/>
  <c r="F55" i="28"/>
  <c r="F14" i="28"/>
  <c r="F57" i="28"/>
  <c r="F59" i="28"/>
  <c r="F61" i="28"/>
  <c r="F63" i="28"/>
  <c r="F65" i="28"/>
  <c r="F67" i="28"/>
  <c r="F69" i="28"/>
  <c r="F71" i="28"/>
  <c r="F73" i="28"/>
  <c r="F75" i="28"/>
  <c r="F77" i="28"/>
  <c r="F79" i="28"/>
  <c r="F81" i="28"/>
  <c r="F83" i="28"/>
  <c r="F85" i="28"/>
  <c r="F87" i="28"/>
  <c r="F89" i="28"/>
  <c r="F91" i="28"/>
  <c r="F93" i="28"/>
  <c r="F95" i="28"/>
  <c r="F97" i="28"/>
  <c r="F99" i="28"/>
  <c r="F101" i="28"/>
  <c r="F103" i="28"/>
  <c r="F105" i="28"/>
  <c r="F107" i="28"/>
  <c r="F109" i="28"/>
  <c r="F111" i="28"/>
  <c r="F113" i="28"/>
  <c r="F115" i="28"/>
  <c r="F119" i="28"/>
  <c r="F121" i="28"/>
  <c r="F123" i="28"/>
  <c r="F125" i="28"/>
  <c r="F48" i="28"/>
  <c r="F50" i="28"/>
  <c r="F52" i="28"/>
  <c r="F58" i="28"/>
  <c r="F62" i="28"/>
  <c r="F66" i="28"/>
  <c r="F70" i="28"/>
  <c r="F74" i="28"/>
  <c r="F78" i="28"/>
  <c r="F82" i="28"/>
  <c r="F84" i="28"/>
  <c r="F86" i="28"/>
  <c r="F88" i="28"/>
  <c r="F90" i="28"/>
  <c r="F94" i="28"/>
  <c r="F96" i="28"/>
  <c r="F98" i="28"/>
  <c r="F100" i="28"/>
  <c r="F102" i="28"/>
  <c r="F104" i="28"/>
  <c r="F106" i="28"/>
  <c r="F108" i="28"/>
  <c r="F110" i="28"/>
  <c r="F112" i="28"/>
  <c r="F114" i="28"/>
  <c r="F116" i="28"/>
  <c r="F120" i="28"/>
  <c r="F122" i="28"/>
  <c r="F124" i="28"/>
  <c r="F39" i="37"/>
  <c r="F40" i="37"/>
  <c r="F41" i="37"/>
  <c r="F42" i="37"/>
  <c r="F43" i="37"/>
  <c r="F44" i="37"/>
  <c r="F45" i="37"/>
  <c r="F46" i="37"/>
  <c r="F47" i="37"/>
  <c r="F48" i="37"/>
  <c r="F5" i="37"/>
  <c r="F16" i="37"/>
  <c r="F49" i="37"/>
  <c r="F7" i="37"/>
  <c r="F299" i="37"/>
  <c r="F331" i="33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8" i="31"/>
  <c r="F119" i="31"/>
  <c r="F120" i="31"/>
  <c r="F121" i="31"/>
  <c r="F122" i="31"/>
  <c r="F123" i="31"/>
  <c r="F124" i="31"/>
  <c r="F33" i="27"/>
  <c r="F34" i="27"/>
  <c r="F35" i="27"/>
  <c r="F36" i="27"/>
  <c r="F121" i="27"/>
  <c r="F122" i="27"/>
  <c r="F123" i="27"/>
  <c r="F124" i="27"/>
  <c r="F125" i="27"/>
  <c r="F126" i="27"/>
  <c r="F127" i="27"/>
  <c r="F128" i="27"/>
  <c r="F14" i="41"/>
  <c r="F17" i="41"/>
  <c r="F289" i="41"/>
  <c r="F291" i="41"/>
  <c r="F293" i="41"/>
  <c r="F294" i="41"/>
  <c r="F295" i="41"/>
  <c r="F225" i="40"/>
  <c r="F14" i="40"/>
  <c r="F215" i="40"/>
  <c r="F18" i="40"/>
  <c r="F145" i="40"/>
  <c r="F97" i="40"/>
  <c r="F216" i="40"/>
  <c r="F289" i="39"/>
  <c r="F291" i="39"/>
  <c r="F293" i="39"/>
  <c r="F294" i="39"/>
  <c r="F295" i="39"/>
  <c r="F296" i="39"/>
  <c r="F293" i="38"/>
  <c r="F294" i="38"/>
  <c r="F295" i="38"/>
  <c r="F9" i="35"/>
  <c r="F287" i="35"/>
  <c r="F289" i="35"/>
  <c r="F291" i="35"/>
  <c r="F292" i="35"/>
  <c r="F293" i="35"/>
  <c r="F294" i="35"/>
  <c r="F290" i="37"/>
  <c r="F14" i="37"/>
  <c r="F292" i="37"/>
  <c r="F294" i="37"/>
  <c r="F296" i="37"/>
  <c r="F297" i="37"/>
  <c r="F298" i="37"/>
  <c r="F284" i="34"/>
  <c r="F14" i="34"/>
  <c r="F286" i="34"/>
  <c r="F288" i="34"/>
  <c r="F290" i="34"/>
  <c r="F291" i="34"/>
  <c r="F292" i="34"/>
  <c r="F287" i="33"/>
  <c r="F289" i="33"/>
  <c r="F291" i="33"/>
  <c r="F292" i="33"/>
  <c r="F293" i="33"/>
  <c r="F294" i="33"/>
  <c r="F289" i="32"/>
  <c r="F291" i="32"/>
  <c r="F293" i="32"/>
  <c r="F294" i="32"/>
  <c r="F295" i="32"/>
  <c r="F296" i="32"/>
  <c r="F13" i="31"/>
  <c r="F287" i="31"/>
  <c r="F289" i="31"/>
  <c r="F291" i="31"/>
  <c r="F293" i="31"/>
  <c r="F294" i="31"/>
  <c r="F295" i="31"/>
  <c r="F287" i="30"/>
  <c r="F289" i="30"/>
  <c r="F291" i="30"/>
  <c r="F11" i="30"/>
  <c r="F292" i="30"/>
  <c r="F293" i="30"/>
  <c r="F293" i="29"/>
  <c r="F295" i="29"/>
  <c r="F297" i="29"/>
  <c r="F13" i="29"/>
  <c r="F298" i="29"/>
  <c r="F299" i="29"/>
  <c r="F284" i="27"/>
  <c r="F286" i="27"/>
  <c r="F288" i="27"/>
  <c r="F289" i="27"/>
  <c r="F290" i="27"/>
  <c r="F16" i="27"/>
  <c r="F17" i="27"/>
  <c r="F19" i="27"/>
  <c r="F20" i="27"/>
  <c r="F21" i="27"/>
  <c r="F23" i="27"/>
  <c r="F24" i="27"/>
  <c r="F25" i="27"/>
  <c r="F27" i="27"/>
  <c r="F28" i="27"/>
  <c r="F31" i="27"/>
  <c r="F32" i="27"/>
  <c r="F331" i="35"/>
  <c r="F288" i="38"/>
  <c r="F290" i="38"/>
  <c r="F292" i="38"/>
  <c r="F331" i="38"/>
  <c r="F333" i="39"/>
  <c r="F29" i="27"/>
  <c r="F22" i="28"/>
  <c r="F288" i="28"/>
  <c r="F290" i="28"/>
  <c r="F292" i="28"/>
  <c r="F293" i="28"/>
  <c r="F325" i="41"/>
  <c r="F326" i="41"/>
  <c r="F327" i="41"/>
  <c r="F328" i="41"/>
  <c r="F329" i="41"/>
  <c r="F332" i="41"/>
  <c r="F5" i="41"/>
  <c r="F7" i="41"/>
  <c r="F20" i="41"/>
  <c r="F21" i="41"/>
  <c r="F22" i="41"/>
  <c r="F23" i="41"/>
  <c r="F6" i="41"/>
  <c r="F24" i="41"/>
  <c r="F25" i="41"/>
  <c r="F26" i="41"/>
  <c r="F27" i="41"/>
  <c r="F28" i="41"/>
  <c r="F29" i="41"/>
  <c r="F30" i="41"/>
  <c r="F31" i="41"/>
  <c r="F32" i="41"/>
  <c r="F33" i="41"/>
  <c r="F34" i="41"/>
  <c r="F35" i="41"/>
  <c r="F36" i="41"/>
  <c r="F37" i="41"/>
  <c r="F118" i="41"/>
  <c r="F119" i="41"/>
  <c r="F120" i="41"/>
  <c r="F121" i="41"/>
  <c r="F122" i="41"/>
  <c r="F123" i="41"/>
  <c r="F124" i="41"/>
  <c r="F125" i="41"/>
  <c r="F127" i="41"/>
  <c r="F128" i="41"/>
  <c r="F130" i="41"/>
  <c r="F131" i="41"/>
  <c r="F132" i="41"/>
  <c r="F133" i="41"/>
  <c r="F134" i="41"/>
  <c r="F135" i="41"/>
  <c r="F136" i="41"/>
  <c r="F137" i="41"/>
  <c r="F138" i="41"/>
  <c r="F139" i="41"/>
  <c r="F140" i="41"/>
  <c r="F141" i="41"/>
  <c r="F142" i="41"/>
  <c r="F143" i="41"/>
  <c r="F144" i="41"/>
  <c r="F145" i="41"/>
  <c r="F146" i="41"/>
  <c r="F147" i="41"/>
  <c r="F148" i="41"/>
  <c r="F149" i="41"/>
  <c r="F150" i="41"/>
  <c r="F151" i="41"/>
  <c r="F152" i="41"/>
  <c r="F153" i="41"/>
  <c r="F154" i="41"/>
  <c r="F155" i="41"/>
  <c r="F156" i="41"/>
  <c r="F157" i="41"/>
  <c r="F158" i="41"/>
  <c r="F159" i="41"/>
  <c r="F160" i="41"/>
  <c r="F161" i="41"/>
  <c r="F162" i="41"/>
  <c r="F163" i="41"/>
  <c r="F164" i="41"/>
  <c r="F165" i="41"/>
  <c r="F166" i="41"/>
  <c r="F167" i="41"/>
  <c r="F168" i="41"/>
  <c r="F169" i="41"/>
  <c r="F170" i="41"/>
  <c r="F171" i="41"/>
  <c r="F172" i="41"/>
  <c r="F173" i="41"/>
  <c r="F174" i="41"/>
  <c r="F175" i="41"/>
  <c r="F176" i="41"/>
  <c r="F178" i="41"/>
  <c r="F179" i="41"/>
  <c r="F180" i="41"/>
  <c r="F182" i="41"/>
  <c r="F183" i="41"/>
  <c r="F184" i="41"/>
  <c r="F185" i="41"/>
  <c r="F186" i="41"/>
  <c r="F188" i="41"/>
  <c r="F189" i="41"/>
  <c r="F190" i="41"/>
  <c r="F192" i="41"/>
  <c r="F193" i="41"/>
  <c r="F195" i="41"/>
  <c r="F196" i="41"/>
  <c r="F197" i="41"/>
  <c r="F198" i="41"/>
  <c r="F199" i="41"/>
  <c r="F200" i="41"/>
  <c r="F201" i="41"/>
  <c r="F202" i="41"/>
  <c r="F203" i="41"/>
  <c r="F204" i="41"/>
  <c r="F205" i="41"/>
  <c r="F206" i="41"/>
  <c r="F207" i="41"/>
  <c r="F208" i="41"/>
  <c r="F209" i="41"/>
  <c r="F210" i="41"/>
  <c r="F211" i="41"/>
  <c r="F212" i="41"/>
  <c r="F213" i="41"/>
  <c r="F214" i="41"/>
  <c r="F215" i="41"/>
  <c r="F216" i="41"/>
  <c r="F217" i="41"/>
  <c r="F218" i="41"/>
  <c r="F219" i="41"/>
  <c r="F220" i="41"/>
  <c r="F221" i="41"/>
  <c r="F222" i="41"/>
  <c r="F223" i="41"/>
  <c r="F224" i="41"/>
  <c r="F225" i="41"/>
  <c r="F226" i="41"/>
  <c r="F227" i="41"/>
  <c r="F228" i="41"/>
  <c r="F229" i="41"/>
  <c r="F230" i="41"/>
  <c r="F231" i="41"/>
  <c r="F232" i="41"/>
  <c r="F233" i="41"/>
  <c r="F234" i="41"/>
  <c r="F235" i="41"/>
  <c r="F236" i="41"/>
  <c r="F237" i="41"/>
  <c r="F238" i="41"/>
  <c r="F239" i="41"/>
  <c r="F240" i="41"/>
  <c r="F241" i="41"/>
  <c r="F242" i="41"/>
  <c r="F243" i="41"/>
  <c r="F244" i="41"/>
  <c r="F245" i="41"/>
  <c r="F246" i="41"/>
  <c r="F247" i="41"/>
  <c r="F248" i="41"/>
  <c r="F249" i="41"/>
  <c r="F250" i="41"/>
  <c r="F251" i="41"/>
  <c r="F252" i="41"/>
  <c r="F253" i="41"/>
  <c r="F254" i="41"/>
  <c r="F255" i="41"/>
  <c r="F256" i="41"/>
  <c r="F257" i="41"/>
  <c r="F258" i="41"/>
  <c r="F259" i="41"/>
  <c r="F260" i="41"/>
  <c r="F261" i="41"/>
  <c r="F262" i="41"/>
  <c r="F263" i="41"/>
  <c r="F264" i="41"/>
  <c r="F265" i="41"/>
  <c r="F266" i="41"/>
  <c r="F267" i="41"/>
  <c r="F268" i="41"/>
  <c r="F270" i="41"/>
  <c r="F271" i="41"/>
  <c r="F272" i="41"/>
  <c r="F273" i="41"/>
  <c r="F274" i="41"/>
  <c r="F277" i="41"/>
  <c r="F278" i="41"/>
  <c r="F279" i="41"/>
  <c r="F280" i="41"/>
  <c r="F281" i="41"/>
  <c r="F282" i="41"/>
  <c r="F283" i="41"/>
  <c r="F284" i="41"/>
  <c r="F285" i="41"/>
  <c r="F286" i="41"/>
  <c r="F287" i="41"/>
  <c r="F15" i="41"/>
  <c r="F13" i="41"/>
  <c r="F16" i="41"/>
  <c r="F288" i="41"/>
  <c r="F290" i="41"/>
  <c r="F292" i="41"/>
  <c r="F297" i="41"/>
  <c r="F298" i="41"/>
  <c r="F299" i="41"/>
  <c r="F300" i="41"/>
  <c r="F301" i="41"/>
  <c r="F302" i="41"/>
  <c r="F303" i="41"/>
  <c r="F304" i="41"/>
  <c r="F305" i="41"/>
  <c r="F306" i="41"/>
  <c r="F307" i="41"/>
  <c r="F308" i="41"/>
  <c r="F309" i="41"/>
  <c r="F310" i="41"/>
  <c r="F311" i="41"/>
  <c r="F312" i="41"/>
  <c r="F313" i="41"/>
  <c r="F314" i="41"/>
  <c r="F315" i="41"/>
  <c r="F316" i="41"/>
  <c r="F317" i="41"/>
  <c r="F318" i="41"/>
  <c r="F319" i="41"/>
  <c r="F320" i="41"/>
  <c r="F321" i="41"/>
  <c r="F322" i="41"/>
  <c r="F323" i="41"/>
  <c r="F324" i="41"/>
  <c r="F330" i="41"/>
  <c r="F331" i="41"/>
  <c r="F177" i="41"/>
  <c r="F191" i="41"/>
  <c r="F331" i="40"/>
  <c r="F332" i="40"/>
  <c r="F76" i="40"/>
  <c r="F77" i="40"/>
  <c r="F78" i="40"/>
  <c r="F148" i="40"/>
  <c r="F149" i="40"/>
  <c r="F150" i="40"/>
  <c r="F151" i="40"/>
  <c r="F152" i="40"/>
  <c r="F229" i="40"/>
  <c r="F79" i="40"/>
  <c r="F80" i="40"/>
  <c r="F81" i="40"/>
  <c r="F132" i="40"/>
  <c r="F133" i="40"/>
  <c r="F153" i="40"/>
  <c r="F82" i="40"/>
  <c r="F83" i="40"/>
  <c r="F230" i="40"/>
  <c r="F84" i="40"/>
  <c r="F231" i="40"/>
  <c r="F154" i="40"/>
  <c r="F125" i="40"/>
  <c r="F126" i="40"/>
  <c r="F247" i="40"/>
  <c r="F112" i="40"/>
  <c r="F248" i="40"/>
  <c r="F249" i="40"/>
  <c r="F113" i="40"/>
  <c r="F114" i="40"/>
  <c r="F11" i="40"/>
  <c r="F142" i="40"/>
  <c r="F143" i="40"/>
  <c r="F144" i="40"/>
  <c r="F42" i="40"/>
  <c r="F127" i="40"/>
  <c r="F52" i="40"/>
  <c r="F53" i="40"/>
  <c r="F251" i="40"/>
  <c r="F7" i="40"/>
  <c r="F54" i="40"/>
  <c r="F63" i="40"/>
  <c r="F8" i="40"/>
  <c r="F9" i="40"/>
  <c r="F64" i="40"/>
  <c r="F65" i="40"/>
  <c r="F252" i="40"/>
  <c r="F55" i="40"/>
  <c r="F56" i="40"/>
  <c r="F66" i="40"/>
  <c r="F57" i="40"/>
  <c r="F67" i="40"/>
  <c r="F58" i="40"/>
  <c r="F68" i="40"/>
  <c r="F69" i="40"/>
  <c r="F253" i="40"/>
  <c r="F70" i="40"/>
  <c r="F254" i="40"/>
  <c r="F255" i="40"/>
  <c r="F71" i="40"/>
  <c r="F256" i="40"/>
  <c r="F257" i="40"/>
  <c r="F258" i="40"/>
  <c r="F259" i="40"/>
  <c r="F72" i="40"/>
  <c r="F59" i="40"/>
  <c r="F260" i="40"/>
  <c r="F261" i="40"/>
  <c r="F262" i="40"/>
  <c r="F264" i="40"/>
  <c r="F265" i="40"/>
  <c r="F266" i="40"/>
  <c r="F267" i="40"/>
  <c r="F73" i="40"/>
  <c r="F74" i="40"/>
  <c r="F268" i="40"/>
  <c r="F269" i="40"/>
  <c r="F75" i="40"/>
  <c r="F5" i="40"/>
  <c r="F44" i="40"/>
  <c r="F270" i="40"/>
  <c r="F271" i="40"/>
  <c r="F272" i="40"/>
  <c r="F273" i="40"/>
  <c r="F274" i="40"/>
  <c r="F37" i="40"/>
  <c r="F275" i="40"/>
  <c r="F46" i="40"/>
  <c r="F276" i="40"/>
  <c r="F38" i="40"/>
  <c r="F278" i="40"/>
  <c r="F279" i="40"/>
  <c r="F280" i="40"/>
  <c r="F6" i="40"/>
  <c r="F201" i="40"/>
  <c r="F202" i="40"/>
  <c r="F203" i="40"/>
  <c r="F204" i="40"/>
  <c r="F60" i="40"/>
  <c r="F205" i="40"/>
  <c r="F98" i="40"/>
  <c r="F90" i="40"/>
  <c r="F281" i="40"/>
  <c r="F99" i="40"/>
  <c r="F91" i="40"/>
  <c r="F206" i="40"/>
  <c r="F207" i="40"/>
  <c r="F208" i="40"/>
  <c r="F47" i="40"/>
  <c r="F209" i="40"/>
  <c r="F210" i="40"/>
  <c r="F117" i="40"/>
  <c r="F218" i="40"/>
  <c r="F92" i="40"/>
  <c r="F100" i="40"/>
  <c r="F211" i="40"/>
  <c r="F282" i="40"/>
  <c r="F283" i="40"/>
  <c r="F87" i="40"/>
  <c r="F101" i="40"/>
  <c r="F284" i="40"/>
  <c r="F102" i="40"/>
  <c r="F103" i="40"/>
  <c r="F93" i="40"/>
  <c r="F212" i="40"/>
  <c r="F285" i="40"/>
  <c r="F219" i="40"/>
  <c r="F25" i="40"/>
  <c r="F61" i="40"/>
  <c r="F94" i="40"/>
  <c r="F104" i="40"/>
  <c r="F105" i="40"/>
  <c r="F156" i="40"/>
  <c r="F220" i="40"/>
  <c r="F62" i="40"/>
  <c r="F106" i="40"/>
  <c r="F286" i="40"/>
  <c r="F107" i="40"/>
  <c r="F95" i="40"/>
  <c r="F108" i="40"/>
  <c r="F109" i="40"/>
  <c r="F110" i="40"/>
  <c r="F221" i="40"/>
  <c r="F111" i="40"/>
  <c r="F287" i="40"/>
  <c r="F222" i="40"/>
  <c r="F96" i="40"/>
  <c r="F288" i="40"/>
  <c r="F223" i="40"/>
  <c r="F289" i="40"/>
  <c r="F48" i="40"/>
  <c r="F213" i="40"/>
  <c r="F20" i="40"/>
  <c r="F49" i="40"/>
  <c r="F290" i="40"/>
  <c r="F291" i="40"/>
  <c r="F292" i="40"/>
  <c r="F293" i="40"/>
  <c r="F294" i="40"/>
  <c r="F39" i="40"/>
  <c r="F40" i="40"/>
  <c r="F50" i="40"/>
  <c r="F26" i="40"/>
  <c r="F27" i="40"/>
  <c r="F296" i="40"/>
  <c r="F297" i="40"/>
  <c r="F298" i="40"/>
  <c r="F299" i="40"/>
  <c r="F302" i="40"/>
  <c r="F303" i="40"/>
  <c r="F304" i="40"/>
  <c r="F305" i="40"/>
  <c r="F306" i="40"/>
  <c r="F307" i="40"/>
  <c r="F308" i="40"/>
  <c r="F309" i="40"/>
  <c r="F310" i="40"/>
  <c r="F41" i="40"/>
  <c r="F311" i="40"/>
  <c r="F16" i="40"/>
  <c r="F224" i="40"/>
  <c r="F13" i="40"/>
  <c r="F214" i="40"/>
  <c r="F17" i="40"/>
  <c r="F19" i="40"/>
  <c r="F146" i="40"/>
  <c r="F226" i="40"/>
  <c r="F227" i="40"/>
  <c r="F147" i="40"/>
  <c r="F118" i="40"/>
  <c r="F119" i="40"/>
  <c r="F128" i="40"/>
  <c r="F129" i="40"/>
  <c r="F313" i="40"/>
  <c r="F314" i="40"/>
  <c r="F315" i="40"/>
  <c r="F120" i="40"/>
  <c r="F316" i="40"/>
  <c r="F317" i="40"/>
  <c r="F318" i="40"/>
  <c r="F319" i="40"/>
  <c r="F320" i="40"/>
  <c r="F121" i="40"/>
  <c r="F321" i="40"/>
  <c r="F130" i="40"/>
  <c r="F322" i="40"/>
  <c r="F131" i="40"/>
  <c r="F323" i="40"/>
  <c r="F122" i="40"/>
  <c r="F123" i="40"/>
  <c r="F324" i="40"/>
  <c r="F325" i="40"/>
  <c r="F326" i="40"/>
  <c r="F327" i="40"/>
  <c r="F157" i="40"/>
  <c r="F328" i="40"/>
  <c r="F329" i="40"/>
  <c r="F124" i="40"/>
  <c r="F330" i="40"/>
  <c r="F263" i="40"/>
  <c r="F327" i="39"/>
  <c r="F328" i="39"/>
  <c r="F329" i="39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123" i="39"/>
  <c r="F124" i="39"/>
  <c r="F125" i="39"/>
  <c r="F126" i="39"/>
  <c r="F127" i="39"/>
  <c r="F128" i="39"/>
  <c r="F129" i="39"/>
  <c r="F130" i="39"/>
  <c r="F132" i="39"/>
  <c r="F133" i="39"/>
  <c r="F135" i="39"/>
  <c r="F136" i="39"/>
  <c r="F137" i="39"/>
  <c r="F138" i="39"/>
  <c r="F139" i="39"/>
  <c r="F140" i="39"/>
  <c r="F141" i="39"/>
  <c r="F142" i="39"/>
  <c r="F143" i="39"/>
  <c r="F144" i="39"/>
  <c r="F145" i="39"/>
  <c r="F146" i="39"/>
  <c r="F147" i="39"/>
  <c r="F148" i="39"/>
  <c r="F149" i="39"/>
  <c r="F150" i="39"/>
  <c r="F151" i="39"/>
  <c r="F152" i="39"/>
  <c r="F153" i="39"/>
  <c r="F154" i="39"/>
  <c r="F155" i="39"/>
  <c r="F156" i="39"/>
  <c r="F157" i="39"/>
  <c r="F158" i="39"/>
  <c r="F159" i="39"/>
  <c r="F160" i="39"/>
  <c r="F161" i="39"/>
  <c r="F162" i="39"/>
  <c r="F163" i="39"/>
  <c r="F164" i="39"/>
  <c r="F165" i="39"/>
  <c r="F166" i="39"/>
  <c r="F167" i="39"/>
  <c r="F168" i="39"/>
  <c r="F169" i="39"/>
  <c r="F170" i="39"/>
  <c r="F171" i="39"/>
  <c r="F172" i="39"/>
  <c r="F173" i="39"/>
  <c r="F174" i="39"/>
  <c r="F175" i="39"/>
  <c r="F176" i="39"/>
  <c r="F177" i="39"/>
  <c r="F178" i="39"/>
  <c r="F179" i="39"/>
  <c r="F180" i="39"/>
  <c r="F181" i="39"/>
  <c r="F183" i="39"/>
  <c r="F184" i="39"/>
  <c r="F185" i="39"/>
  <c r="F186" i="39"/>
  <c r="F187" i="39"/>
  <c r="F188" i="39"/>
  <c r="F189" i="39"/>
  <c r="F190" i="39"/>
  <c r="F192" i="39"/>
  <c r="F193" i="39"/>
  <c r="F194" i="39"/>
  <c r="F195" i="39"/>
  <c r="F196" i="39"/>
  <c r="F197" i="39"/>
  <c r="F199" i="39"/>
  <c r="F200" i="39"/>
  <c r="F201" i="39"/>
  <c r="F202" i="39"/>
  <c r="F203" i="39"/>
  <c r="F204" i="39"/>
  <c r="F205" i="39"/>
  <c r="F206" i="39"/>
  <c r="F207" i="39"/>
  <c r="F208" i="39"/>
  <c r="F209" i="39"/>
  <c r="F210" i="39"/>
  <c r="F211" i="39"/>
  <c r="F212" i="39"/>
  <c r="F213" i="39"/>
  <c r="F214" i="39"/>
  <c r="F215" i="39"/>
  <c r="F216" i="39"/>
  <c r="F217" i="39"/>
  <c r="F218" i="39"/>
  <c r="F219" i="39"/>
  <c r="F220" i="39"/>
  <c r="F221" i="39"/>
  <c r="F222" i="39"/>
  <c r="F223" i="39"/>
  <c r="F224" i="39"/>
  <c r="F225" i="39"/>
  <c r="F226" i="39"/>
  <c r="F227" i="39"/>
  <c r="F228" i="39"/>
  <c r="F229" i="39"/>
  <c r="F230" i="39"/>
  <c r="F231" i="39"/>
  <c r="F232" i="39"/>
  <c r="F233" i="39"/>
  <c r="F234" i="39"/>
  <c r="F235" i="39"/>
  <c r="F236" i="39"/>
  <c r="F237" i="39"/>
  <c r="F238" i="39"/>
  <c r="F239" i="39"/>
  <c r="F240" i="39"/>
  <c r="F241" i="39"/>
  <c r="F242" i="39"/>
  <c r="F243" i="39"/>
  <c r="F244" i="39"/>
  <c r="F245" i="39"/>
  <c r="F246" i="39"/>
  <c r="F247" i="39"/>
  <c r="F248" i="39"/>
  <c r="F249" i="39"/>
  <c r="F250" i="39"/>
  <c r="F251" i="39"/>
  <c r="F252" i="39"/>
  <c r="F253" i="39"/>
  <c r="F254" i="39"/>
  <c r="F255" i="39"/>
  <c r="F256" i="39"/>
  <c r="F257" i="39"/>
  <c r="F5" i="39"/>
  <c r="F258" i="39"/>
  <c r="F6" i="39"/>
  <c r="F259" i="39"/>
  <c r="F7" i="39"/>
  <c r="F260" i="39"/>
  <c r="F261" i="39"/>
  <c r="F262" i="39"/>
  <c r="F263" i="39"/>
  <c r="F9" i="39"/>
  <c r="F264" i="39"/>
  <c r="F265" i="39"/>
  <c r="F266" i="39"/>
  <c r="F267" i="39"/>
  <c r="F268" i="39"/>
  <c r="F270" i="39"/>
  <c r="F271" i="39"/>
  <c r="F272" i="39"/>
  <c r="F273" i="39"/>
  <c r="F274" i="39"/>
  <c r="F277" i="39"/>
  <c r="F278" i="39"/>
  <c r="F279" i="39"/>
  <c r="F280" i="39"/>
  <c r="F281" i="39"/>
  <c r="F282" i="39"/>
  <c r="F283" i="39"/>
  <c r="F284" i="39"/>
  <c r="F285" i="39"/>
  <c r="F286" i="39"/>
  <c r="F287" i="39"/>
  <c r="F14" i="39"/>
  <c r="F288" i="39"/>
  <c r="F290" i="39"/>
  <c r="F292" i="39"/>
  <c r="F298" i="39"/>
  <c r="F299" i="39"/>
  <c r="F300" i="39"/>
  <c r="F301" i="39"/>
  <c r="F302" i="39"/>
  <c r="F303" i="39"/>
  <c r="F304" i="39"/>
  <c r="F305" i="39"/>
  <c r="F306" i="39"/>
  <c r="F307" i="39"/>
  <c r="F308" i="39"/>
  <c r="F309" i="39"/>
  <c r="F310" i="39"/>
  <c r="F311" i="39"/>
  <c r="F312" i="39"/>
  <c r="F313" i="39"/>
  <c r="F314" i="39"/>
  <c r="F315" i="39"/>
  <c r="F316" i="39"/>
  <c r="F317" i="39"/>
  <c r="F318" i="39"/>
  <c r="F319" i="39"/>
  <c r="F320" i="39"/>
  <c r="F321" i="39"/>
  <c r="F322" i="39"/>
  <c r="F323" i="39"/>
  <c r="F324" i="39"/>
  <c r="F325" i="39"/>
  <c r="F326" i="39"/>
  <c r="F330" i="39"/>
  <c r="F331" i="39"/>
  <c r="F332" i="39"/>
  <c r="F182" i="39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8" i="38"/>
  <c r="F9" i="38"/>
  <c r="F119" i="38"/>
  <c r="F120" i="38"/>
  <c r="F121" i="38"/>
  <c r="F122" i="38"/>
  <c r="F123" i="38"/>
  <c r="F124" i="38"/>
  <c r="F126" i="38"/>
  <c r="F127" i="38"/>
  <c r="F129" i="38"/>
  <c r="F130" i="38"/>
  <c r="F131" i="38"/>
  <c r="F132" i="38"/>
  <c r="F133" i="38"/>
  <c r="F134" i="38"/>
  <c r="F135" i="38"/>
  <c r="F136" i="38"/>
  <c r="F137" i="38"/>
  <c r="F138" i="38"/>
  <c r="F139" i="38"/>
  <c r="F140" i="38"/>
  <c r="F141" i="38"/>
  <c r="F142" i="38"/>
  <c r="F143" i="38"/>
  <c r="F144" i="38"/>
  <c r="F145" i="38"/>
  <c r="F146" i="38"/>
  <c r="F147" i="38"/>
  <c r="F148" i="38"/>
  <c r="F149" i="38"/>
  <c r="F150" i="38"/>
  <c r="F151" i="38"/>
  <c r="F152" i="38"/>
  <c r="F153" i="38"/>
  <c r="F154" i="38"/>
  <c r="F155" i="38"/>
  <c r="F156" i="38"/>
  <c r="F157" i="38"/>
  <c r="F158" i="38"/>
  <c r="F159" i="38"/>
  <c r="F160" i="38"/>
  <c r="F161" i="38"/>
  <c r="F162" i="38"/>
  <c r="F163" i="38"/>
  <c r="F164" i="38"/>
  <c r="F165" i="38"/>
  <c r="F166" i="38"/>
  <c r="F167" i="38"/>
  <c r="F168" i="38"/>
  <c r="F169" i="38"/>
  <c r="F170" i="38"/>
  <c r="F171" i="38"/>
  <c r="F172" i="38"/>
  <c r="F173" i="38"/>
  <c r="F175" i="38"/>
  <c r="F176" i="38"/>
  <c r="F177" i="38"/>
  <c r="F179" i="38"/>
  <c r="F180" i="38"/>
  <c r="F181" i="38"/>
  <c r="F182" i="38"/>
  <c r="F183" i="38"/>
  <c r="F185" i="38"/>
  <c r="F186" i="38"/>
  <c r="F187" i="38"/>
  <c r="F188" i="38"/>
  <c r="F189" i="38"/>
  <c r="F190" i="38"/>
  <c r="F192" i="38"/>
  <c r="F193" i="38"/>
  <c r="F194" i="38"/>
  <c r="F195" i="38"/>
  <c r="F196" i="38"/>
  <c r="F197" i="38"/>
  <c r="F198" i="38"/>
  <c r="F199" i="38"/>
  <c r="F200" i="38"/>
  <c r="F201" i="38"/>
  <c r="F202" i="38"/>
  <c r="F203" i="38"/>
  <c r="F204" i="38"/>
  <c r="F205" i="38"/>
  <c r="F206" i="38"/>
  <c r="F207" i="38"/>
  <c r="F208" i="38"/>
  <c r="F209" i="38"/>
  <c r="F210" i="38"/>
  <c r="F211" i="38"/>
  <c r="F212" i="38"/>
  <c r="F213" i="38"/>
  <c r="F214" i="38"/>
  <c r="F215" i="38"/>
  <c r="F216" i="38"/>
  <c r="F217" i="38"/>
  <c r="F218" i="38"/>
  <c r="F219" i="38"/>
  <c r="F220" i="38"/>
  <c r="F221" i="38"/>
  <c r="F222" i="38"/>
  <c r="F223" i="38"/>
  <c r="F224" i="38"/>
  <c r="F225" i="38"/>
  <c r="F226" i="38"/>
  <c r="F227" i="38"/>
  <c r="F228" i="38"/>
  <c r="F229" i="38"/>
  <c r="F230" i="38"/>
  <c r="F231" i="38"/>
  <c r="F232" i="38"/>
  <c r="F233" i="38"/>
  <c r="F234" i="38"/>
  <c r="F235" i="38"/>
  <c r="F236" i="38"/>
  <c r="F237" i="38"/>
  <c r="F238" i="38"/>
  <c r="F239" i="38"/>
  <c r="F240" i="38"/>
  <c r="F241" i="38"/>
  <c r="F242" i="38"/>
  <c r="F243" i="38"/>
  <c r="F244" i="38"/>
  <c r="F245" i="38"/>
  <c r="F246" i="38"/>
  <c r="F247" i="38"/>
  <c r="F248" i="38"/>
  <c r="F249" i="38"/>
  <c r="F250" i="38"/>
  <c r="F251" i="38"/>
  <c r="F252" i="38"/>
  <c r="F253" i="38"/>
  <c r="F254" i="38"/>
  <c r="F255" i="38"/>
  <c r="F256" i="38"/>
  <c r="F257" i="38"/>
  <c r="F258" i="38"/>
  <c r="F259" i="38"/>
  <c r="F260" i="38"/>
  <c r="F261" i="38"/>
  <c r="F262" i="38"/>
  <c r="F263" i="38"/>
  <c r="F264" i="38"/>
  <c r="F265" i="38"/>
  <c r="F266" i="38"/>
  <c r="F267" i="38"/>
  <c r="F269" i="38"/>
  <c r="F270" i="38"/>
  <c r="F271" i="38"/>
  <c r="F272" i="38"/>
  <c r="F273" i="38"/>
  <c r="F276" i="38"/>
  <c r="F277" i="38"/>
  <c r="F278" i="38"/>
  <c r="F279" i="38"/>
  <c r="F280" i="38"/>
  <c r="F281" i="38"/>
  <c r="F282" i="38"/>
  <c r="F283" i="38"/>
  <c r="F284" i="38"/>
  <c r="F285" i="38"/>
  <c r="F286" i="38"/>
  <c r="F14" i="38"/>
  <c r="F287" i="38"/>
  <c r="F289" i="38"/>
  <c r="F291" i="38"/>
  <c r="F12" i="38"/>
  <c r="F297" i="38"/>
  <c r="F298" i="38"/>
  <c r="F299" i="38"/>
  <c r="F300" i="38"/>
  <c r="F301" i="38"/>
  <c r="F302" i="38"/>
  <c r="F303" i="38"/>
  <c r="F304" i="38"/>
  <c r="F305" i="38"/>
  <c r="F306" i="38"/>
  <c r="F307" i="38"/>
  <c r="F308" i="38"/>
  <c r="F309" i="38"/>
  <c r="F310" i="38"/>
  <c r="F311" i="38"/>
  <c r="F312" i="38"/>
  <c r="F313" i="38"/>
  <c r="F314" i="38"/>
  <c r="F315" i="38"/>
  <c r="F316" i="38"/>
  <c r="F317" i="38"/>
  <c r="F318" i="38"/>
  <c r="F319" i="38"/>
  <c r="F320" i="38"/>
  <c r="F321" i="38"/>
  <c r="F322" i="38"/>
  <c r="F323" i="38"/>
  <c r="F324" i="38"/>
  <c r="F325" i="38"/>
  <c r="F326" i="38"/>
  <c r="F327" i="38"/>
  <c r="F328" i="38"/>
  <c r="F329" i="38"/>
  <c r="F330" i="38"/>
  <c r="F174" i="38"/>
  <c r="F332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18" i="37"/>
  <c r="F319" i="37"/>
  <c r="F320" i="37"/>
  <c r="F321" i="37"/>
  <c r="F322" i="37"/>
  <c r="F323" i="37"/>
  <c r="F324" i="37"/>
  <c r="F325" i="37"/>
  <c r="F326" i="37"/>
  <c r="F327" i="37"/>
  <c r="F328" i="37"/>
  <c r="F117" i="37"/>
  <c r="F118" i="37"/>
  <c r="F119" i="37"/>
  <c r="F120" i="37"/>
  <c r="F121" i="37"/>
  <c r="F122" i="37"/>
  <c r="F123" i="37"/>
  <c r="F124" i="37"/>
  <c r="F129" i="37"/>
  <c r="F130" i="37"/>
  <c r="F131" i="37"/>
  <c r="F132" i="37"/>
  <c r="F133" i="37"/>
  <c r="F134" i="37"/>
  <c r="F135" i="37"/>
  <c r="F136" i="37"/>
  <c r="F137" i="37"/>
  <c r="F138" i="37"/>
  <c r="F139" i="37"/>
  <c r="F140" i="37"/>
  <c r="F141" i="37"/>
  <c r="F142" i="37"/>
  <c r="F143" i="37"/>
  <c r="F144" i="37"/>
  <c r="F145" i="37"/>
  <c r="F146" i="37"/>
  <c r="F147" i="37"/>
  <c r="F148" i="37"/>
  <c r="F149" i="37"/>
  <c r="F150" i="37"/>
  <c r="F151" i="37"/>
  <c r="F152" i="37"/>
  <c r="F153" i="37"/>
  <c r="F154" i="37"/>
  <c r="F155" i="37"/>
  <c r="F156" i="37"/>
  <c r="F157" i="37"/>
  <c r="F158" i="37"/>
  <c r="F159" i="37"/>
  <c r="F160" i="37"/>
  <c r="F161" i="37"/>
  <c r="F162" i="37"/>
  <c r="F163" i="37"/>
  <c r="F164" i="37"/>
  <c r="F165" i="37"/>
  <c r="F166" i="37"/>
  <c r="F167" i="37"/>
  <c r="F168" i="37"/>
  <c r="F169" i="37"/>
  <c r="F170" i="37"/>
  <c r="F171" i="37"/>
  <c r="F172" i="37"/>
  <c r="F173" i="37"/>
  <c r="F175" i="37"/>
  <c r="F176" i="37"/>
  <c r="F177" i="37"/>
  <c r="F179" i="37"/>
  <c r="F181" i="37"/>
  <c r="F182" i="37"/>
  <c r="F184" i="37"/>
  <c r="F185" i="37"/>
  <c r="F187" i="37"/>
  <c r="F189" i="37"/>
  <c r="F190" i="37"/>
  <c r="F191" i="37"/>
  <c r="F194" i="37"/>
  <c r="F195" i="37"/>
  <c r="F196" i="37"/>
  <c r="F197" i="37"/>
  <c r="F198" i="37"/>
  <c r="F199" i="37"/>
  <c r="F200" i="37"/>
  <c r="F201" i="37"/>
  <c r="F202" i="37"/>
  <c r="F203" i="37"/>
  <c r="F204" i="37"/>
  <c r="F205" i="37"/>
  <c r="F206" i="37"/>
  <c r="F207" i="37"/>
  <c r="F208" i="37"/>
  <c r="F209" i="37"/>
  <c r="F210" i="37"/>
  <c r="F211" i="37"/>
  <c r="F212" i="37"/>
  <c r="F213" i="37"/>
  <c r="F214" i="37"/>
  <c r="F215" i="37"/>
  <c r="F216" i="37"/>
  <c r="F217" i="37"/>
  <c r="F218" i="37"/>
  <c r="F219" i="37"/>
  <c r="F220" i="37"/>
  <c r="F221" i="37"/>
  <c r="F222" i="37"/>
  <c r="F223" i="37"/>
  <c r="F224" i="37"/>
  <c r="F225" i="37"/>
  <c r="F226" i="37"/>
  <c r="F227" i="37"/>
  <c r="F228" i="37"/>
  <c r="F229" i="37"/>
  <c r="F230" i="37"/>
  <c r="F231" i="37"/>
  <c r="F232" i="37"/>
  <c r="F233" i="37"/>
  <c r="F234" i="37"/>
  <c r="F235" i="37"/>
  <c r="F236" i="37"/>
  <c r="F237" i="37"/>
  <c r="F238" i="37"/>
  <c r="F239" i="37"/>
  <c r="F240" i="37"/>
  <c r="F241" i="37"/>
  <c r="F242" i="37"/>
  <c r="F243" i="37"/>
  <c r="F244" i="37"/>
  <c r="F245" i="37"/>
  <c r="F246" i="37"/>
  <c r="F247" i="37"/>
  <c r="F248" i="37"/>
  <c r="F249" i="37"/>
  <c r="F250" i="37"/>
  <c r="F251" i="37"/>
  <c r="F252" i="37"/>
  <c r="F253" i="37"/>
  <c r="F254" i="37"/>
  <c r="F255" i="37"/>
  <c r="F256" i="37"/>
  <c r="F257" i="37"/>
  <c r="F258" i="37"/>
  <c r="F259" i="37"/>
  <c r="F260" i="37"/>
  <c r="F261" i="37"/>
  <c r="F262" i="37"/>
  <c r="F263" i="37"/>
  <c r="F264" i="37"/>
  <c r="F265" i="37"/>
  <c r="F266" i="37"/>
  <c r="F267" i="37"/>
  <c r="F268" i="37"/>
  <c r="F269" i="37"/>
  <c r="F271" i="37"/>
  <c r="F272" i="37"/>
  <c r="F273" i="37"/>
  <c r="F274" i="37"/>
  <c r="F275" i="37"/>
  <c r="F278" i="37"/>
  <c r="F279" i="37"/>
  <c r="F280" i="37"/>
  <c r="F281" i="37"/>
  <c r="F282" i="37"/>
  <c r="F283" i="37"/>
  <c r="F284" i="37"/>
  <c r="F285" i="37"/>
  <c r="F286" i="37"/>
  <c r="F287" i="37"/>
  <c r="F288" i="37"/>
  <c r="F15" i="37"/>
  <c r="F289" i="37"/>
  <c r="F13" i="37"/>
  <c r="F291" i="37"/>
  <c r="F293" i="37"/>
  <c r="F295" i="37"/>
  <c r="F8" i="37"/>
  <c r="F9" i="37"/>
  <c r="F300" i="37"/>
  <c r="F10" i="37"/>
  <c r="F301" i="37"/>
  <c r="F302" i="37"/>
  <c r="F303" i="37"/>
  <c r="F304" i="37"/>
  <c r="F305" i="37"/>
  <c r="F306" i="37"/>
  <c r="F307" i="37"/>
  <c r="F308" i="37"/>
  <c r="F309" i="37"/>
  <c r="F310" i="37"/>
  <c r="F311" i="37"/>
  <c r="F312" i="37"/>
  <c r="F313" i="37"/>
  <c r="F314" i="37"/>
  <c r="F315" i="37"/>
  <c r="F316" i="37"/>
  <c r="F317" i="37"/>
  <c r="F329" i="37"/>
  <c r="F330" i="37"/>
  <c r="F331" i="37"/>
  <c r="F174" i="37"/>
  <c r="F178" i="37"/>
  <c r="F183" i="37"/>
  <c r="F188" i="37"/>
  <c r="F192" i="37"/>
  <c r="F322" i="35"/>
  <c r="F323" i="35"/>
  <c r="F324" i="35"/>
  <c r="F325" i="35"/>
  <c r="F326" i="35"/>
  <c r="F327" i="35"/>
  <c r="F328" i="35"/>
  <c r="F329" i="35"/>
  <c r="F20" i="35"/>
  <c r="F21" i="35"/>
  <c r="F23" i="35"/>
  <c r="F24" i="35"/>
  <c r="F25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119" i="35"/>
  <c r="F120" i="35"/>
  <c r="F121" i="35"/>
  <c r="F122" i="35"/>
  <c r="F123" i="35"/>
  <c r="F124" i="35"/>
  <c r="F125" i="35"/>
  <c r="F126" i="35"/>
  <c r="F128" i="35"/>
  <c r="F129" i="35"/>
  <c r="F15" i="35"/>
  <c r="F131" i="35"/>
  <c r="F132" i="35"/>
  <c r="F133" i="35"/>
  <c r="F134" i="35"/>
  <c r="F135" i="35"/>
  <c r="F136" i="35"/>
  <c r="F137" i="35"/>
  <c r="F138" i="35"/>
  <c r="F12" i="35"/>
  <c r="F139" i="35"/>
  <c r="F140" i="35"/>
  <c r="F13" i="35"/>
  <c r="F14" i="35"/>
  <c r="F141" i="35"/>
  <c r="F142" i="35"/>
  <c r="F143" i="35"/>
  <c r="F144" i="35"/>
  <c r="F145" i="35"/>
  <c r="F146" i="35"/>
  <c r="F147" i="35"/>
  <c r="F148" i="35"/>
  <c r="F149" i="35"/>
  <c r="F150" i="35"/>
  <c r="F151" i="35"/>
  <c r="F152" i="35"/>
  <c r="F153" i="35"/>
  <c r="F154" i="35"/>
  <c r="F155" i="35"/>
  <c r="F156" i="35"/>
  <c r="F157" i="35"/>
  <c r="F158" i="35"/>
  <c r="F159" i="35"/>
  <c r="F160" i="35"/>
  <c r="F161" i="35"/>
  <c r="F162" i="35"/>
  <c r="F163" i="35"/>
  <c r="F164" i="35"/>
  <c r="F165" i="35"/>
  <c r="F166" i="35"/>
  <c r="F167" i="35"/>
  <c r="F168" i="35"/>
  <c r="F169" i="35"/>
  <c r="F170" i="35"/>
  <c r="F171" i="35"/>
  <c r="F172" i="35"/>
  <c r="F173" i="35"/>
  <c r="F174" i="35"/>
  <c r="F175" i="35"/>
  <c r="F176" i="35"/>
  <c r="F178" i="35"/>
  <c r="F179" i="35"/>
  <c r="F181" i="35"/>
  <c r="F182" i="35"/>
  <c r="F184" i="35"/>
  <c r="F185" i="35"/>
  <c r="F186" i="35"/>
  <c r="F187" i="35"/>
  <c r="F188" i="35"/>
  <c r="F189" i="35"/>
  <c r="F191" i="35"/>
  <c r="F192" i="35"/>
  <c r="F193" i="35"/>
  <c r="F194" i="35"/>
  <c r="F195" i="35"/>
  <c r="F196" i="35"/>
  <c r="F197" i="35"/>
  <c r="F198" i="35"/>
  <c r="F199" i="35"/>
  <c r="F200" i="35"/>
  <c r="F201" i="35"/>
  <c r="F202" i="35"/>
  <c r="F203" i="35"/>
  <c r="F204" i="35"/>
  <c r="F205" i="35"/>
  <c r="F206" i="35"/>
  <c r="F207" i="35"/>
  <c r="F208" i="35"/>
  <c r="F209" i="35"/>
  <c r="F210" i="35"/>
  <c r="F211" i="35"/>
  <c r="F212" i="35"/>
  <c r="F213" i="35"/>
  <c r="F214" i="35"/>
  <c r="F215" i="35"/>
  <c r="F216" i="35"/>
  <c r="F217" i="35"/>
  <c r="F218" i="35"/>
  <c r="F219" i="35"/>
  <c r="F220" i="35"/>
  <c r="F221" i="35"/>
  <c r="F222" i="35"/>
  <c r="F223" i="35"/>
  <c r="F224" i="35"/>
  <c r="F225" i="35"/>
  <c r="F226" i="35"/>
  <c r="F227" i="35"/>
  <c r="F228" i="35"/>
  <c r="F229" i="35"/>
  <c r="F230" i="35"/>
  <c r="F231" i="35"/>
  <c r="F232" i="35"/>
  <c r="F233" i="35"/>
  <c r="F234" i="35"/>
  <c r="F235" i="35"/>
  <c r="F236" i="35"/>
  <c r="F237" i="35"/>
  <c r="F238" i="35"/>
  <c r="F239" i="35"/>
  <c r="F240" i="35"/>
  <c r="F241" i="35"/>
  <c r="F242" i="35"/>
  <c r="F243" i="35"/>
  <c r="F244" i="35"/>
  <c r="F245" i="35"/>
  <c r="F246" i="35"/>
  <c r="F247" i="35"/>
  <c r="F248" i="35"/>
  <c r="F249" i="35"/>
  <c r="F250" i="35"/>
  <c r="F251" i="35"/>
  <c r="F252" i="35"/>
  <c r="F253" i="35"/>
  <c r="F254" i="35"/>
  <c r="F255" i="35"/>
  <c r="F256" i="35"/>
  <c r="F257" i="35"/>
  <c r="F258" i="35"/>
  <c r="F259" i="35"/>
  <c r="F260" i="35"/>
  <c r="F261" i="35"/>
  <c r="F262" i="35"/>
  <c r="F263" i="35"/>
  <c r="F264" i="35"/>
  <c r="F265" i="35"/>
  <c r="F266" i="35"/>
  <c r="F268" i="35"/>
  <c r="F269" i="35"/>
  <c r="F270" i="35"/>
  <c r="F271" i="35"/>
  <c r="F272" i="35"/>
  <c r="F275" i="35"/>
  <c r="F276" i="35"/>
  <c r="F277" i="35"/>
  <c r="F278" i="35"/>
  <c r="F279" i="35"/>
  <c r="F280" i="35"/>
  <c r="F281" i="35"/>
  <c r="F282" i="35"/>
  <c r="F283" i="35"/>
  <c r="F284" i="35"/>
  <c r="F285" i="35"/>
  <c r="F18" i="35"/>
  <c r="F286" i="35"/>
  <c r="F288" i="35"/>
  <c r="F290" i="35"/>
  <c r="F296" i="35"/>
  <c r="F297" i="35"/>
  <c r="F298" i="35"/>
  <c r="F299" i="35"/>
  <c r="F300" i="35"/>
  <c r="F301" i="35"/>
  <c r="F302" i="35"/>
  <c r="F303" i="35"/>
  <c r="F304" i="35"/>
  <c r="F305" i="35"/>
  <c r="F306" i="35"/>
  <c r="F307" i="35"/>
  <c r="F308" i="35"/>
  <c r="F309" i="35"/>
  <c r="F310" i="35"/>
  <c r="F311" i="35"/>
  <c r="F312" i="35"/>
  <c r="F313" i="35"/>
  <c r="F314" i="35"/>
  <c r="F315" i="35"/>
  <c r="F316" i="35"/>
  <c r="F317" i="35"/>
  <c r="F318" i="35"/>
  <c r="F319" i="35"/>
  <c r="F320" i="35"/>
  <c r="F321" i="35"/>
  <c r="F330" i="35"/>
  <c r="F22" i="35"/>
  <c r="F26" i="35"/>
  <c r="F40" i="35"/>
  <c r="F43" i="35"/>
  <c r="F47" i="35"/>
  <c r="F49" i="35"/>
  <c r="F10" i="35"/>
  <c r="F11" i="35"/>
  <c r="F55" i="35"/>
  <c r="F59" i="35"/>
  <c r="F63" i="35"/>
  <c r="F67" i="35"/>
  <c r="F71" i="35"/>
  <c r="F180" i="35"/>
  <c r="F325" i="34"/>
  <c r="F323" i="34"/>
  <c r="F324" i="34"/>
  <c r="F326" i="34"/>
  <c r="F327" i="34"/>
  <c r="F328" i="34"/>
  <c r="F17" i="34"/>
  <c r="F18" i="34"/>
  <c r="F19" i="34"/>
  <c r="F20" i="34"/>
  <c r="F21" i="34"/>
  <c r="F22" i="34"/>
  <c r="F23" i="34"/>
  <c r="F24" i="34"/>
  <c r="F25" i="34"/>
  <c r="F26" i="34"/>
  <c r="F27" i="34"/>
  <c r="F28" i="34"/>
  <c r="F29" i="34"/>
  <c r="F30" i="34"/>
  <c r="F31" i="34"/>
  <c r="F32" i="34"/>
  <c r="F34" i="34"/>
  <c r="F35" i="34"/>
  <c r="F36" i="34"/>
  <c r="F37" i="34"/>
  <c r="F38" i="34"/>
  <c r="F39" i="34"/>
  <c r="F40" i="34"/>
  <c r="F41" i="34"/>
  <c r="F42" i="34"/>
  <c r="F43" i="34"/>
  <c r="F44" i="34"/>
  <c r="F5" i="34"/>
  <c r="F45" i="34"/>
  <c r="F46" i="34"/>
  <c r="F47" i="34"/>
  <c r="F48" i="34"/>
  <c r="F49" i="34"/>
  <c r="F50" i="34"/>
  <c r="F51" i="34"/>
  <c r="F52" i="34"/>
  <c r="F53" i="34"/>
  <c r="F54" i="34"/>
  <c r="F55" i="34"/>
  <c r="F56" i="34"/>
  <c r="F57" i="34"/>
  <c r="F58" i="34"/>
  <c r="F59" i="34"/>
  <c r="F60" i="34"/>
  <c r="F61" i="34"/>
  <c r="F62" i="34"/>
  <c r="F63" i="34"/>
  <c r="F64" i="34"/>
  <c r="F65" i="34"/>
  <c r="F66" i="34"/>
  <c r="F67" i="34"/>
  <c r="F68" i="34"/>
  <c r="F69" i="34"/>
  <c r="F70" i="34"/>
  <c r="F71" i="34"/>
  <c r="F72" i="34"/>
  <c r="F73" i="34"/>
  <c r="F74" i="34"/>
  <c r="F75" i="34"/>
  <c r="F76" i="34"/>
  <c r="F77" i="34"/>
  <c r="F78" i="34"/>
  <c r="F80" i="34"/>
  <c r="F81" i="34"/>
  <c r="F82" i="34"/>
  <c r="F83" i="34"/>
  <c r="F84" i="34"/>
  <c r="F85" i="34"/>
  <c r="F86" i="34"/>
  <c r="F87" i="34"/>
  <c r="F88" i="34"/>
  <c r="F89" i="34"/>
  <c r="F90" i="34"/>
  <c r="F91" i="34"/>
  <c r="F92" i="34"/>
  <c r="F93" i="34"/>
  <c r="F94" i="34"/>
  <c r="F95" i="34"/>
  <c r="F96" i="34"/>
  <c r="F97" i="34"/>
  <c r="F98" i="34"/>
  <c r="F99" i="34"/>
  <c r="F100" i="34"/>
  <c r="F101" i="34"/>
  <c r="F102" i="34"/>
  <c r="F103" i="34"/>
  <c r="F106" i="34"/>
  <c r="F107" i="34"/>
  <c r="F108" i="34"/>
  <c r="F109" i="34"/>
  <c r="F110" i="34"/>
  <c r="F111" i="34"/>
  <c r="F112" i="34"/>
  <c r="F122" i="34"/>
  <c r="F123" i="34"/>
  <c r="F12" i="34"/>
  <c r="F125" i="34"/>
  <c r="F126" i="34"/>
  <c r="F127" i="34"/>
  <c r="F128" i="34"/>
  <c r="F129" i="34"/>
  <c r="F130" i="34"/>
  <c r="F131" i="34"/>
  <c r="F132" i="34"/>
  <c r="F133" i="34"/>
  <c r="F134" i="34"/>
  <c r="F135" i="34"/>
  <c r="F136" i="34"/>
  <c r="F137" i="34"/>
  <c r="F138" i="34"/>
  <c r="F139" i="34"/>
  <c r="F140" i="34"/>
  <c r="F141" i="34"/>
  <c r="F142" i="34"/>
  <c r="F143" i="34"/>
  <c r="F144" i="34"/>
  <c r="F145" i="34"/>
  <c r="F146" i="34"/>
  <c r="F147" i="34"/>
  <c r="F148" i="34"/>
  <c r="F149" i="34"/>
  <c r="F150" i="34"/>
  <c r="F151" i="34"/>
  <c r="F152" i="34"/>
  <c r="F153" i="34"/>
  <c r="F154" i="34"/>
  <c r="F155" i="34"/>
  <c r="F156" i="34"/>
  <c r="F157" i="34"/>
  <c r="F158" i="34"/>
  <c r="F159" i="34"/>
  <c r="F160" i="34"/>
  <c r="F161" i="34"/>
  <c r="F162" i="34"/>
  <c r="F163" i="34"/>
  <c r="F164" i="34"/>
  <c r="F165" i="34"/>
  <c r="F166" i="34"/>
  <c r="F167" i="34"/>
  <c r="F169" i="34"/>
  <c r="F170" i="34"/>
  <c r="F171" i="34"/>
  <c r="F173" i="34"/>
  <c r="F175" i="34"/>
  <c r="F176" i="34"/>
  <c r="F178" i="34"/>
  <c r="F179" i="34"/>
  <c r="F181" i="34"/>
  <c r="F183" i="34"/>
  <c r="F184" i="34"/>
  <c r="F185" i="34"/>
  <c r="F186" i="34"/>
  <c r="F188" i="34"/>
  <c r="F189" i="34"/>
  <c r="F190" i="34"/>
  <c r="F191" i="34"/>
  <c r="F192" i="34"/>
  <c r="F193" i="34"/>
  <c r="F194" i="34"/>
  <c r="F195" i="34"/>
  <c r="F196" i="34"/>
  <c r="F197" i="34"/>
  <c r="F198" i="34"/>
  <c r="F199" i="34"/>
  <c r="F200" i="34"/>
  <c r="F201" i="34"/>
  <c r="F202" i="34"/>
  <c r="F203" i="34"/>
  <c r="F204" i="34"/>
  <c r="F205" i="34"/>
  <c r="F206" i="34"/>
  <c r="F207" i="34"/>
  <c r="F208" i="34"/>
  <c r="F209" i="34"/>
  <c r="F210" i="34"/>
  <c r="F211" i="34"/>
  <c r="F212" i="34"/>
  <c r="F213" i="34"/>
  <c r="F214" i="34"/>
  <c r="F215" i="34"/>
  <c r="F216" i="34"/>
  <c r="F217" i="34"/>
  <c r="F218" i="34"/>
  <c r="F219" i="34"/>
  <c r="F220" i="34"/>
  <c r="F221" i="34"/>
  <c r="F222" i="34"/>
  <c r="F223" i="34"/>
  <c r="F224" i="34"/>
  <c r="F225" i="34"/>
  <c r="F226" i="34"/>
  <c r="F227" i="34"/>
  <c r="F228" i="34"/>
  <c r="F229" i="34"/>
  <c r="F230" i="34"/>
  <c r="F231" i="34"/>
  <c r="F232" i="34"/>
  <c r="F233" i="34"/>
  <c r="F234" i="34"/>
  <c r="F235" i="34"/>
  <c r="F236" i="34"/>
  <c r="F237" i="34"/>
  <c r="F238" i="34"/>
  <c r="F239" i="34"/>
  <c r="F240" i="34"/>
  <c r="F241" i="34"/>
  <c r="F242" i="34"/>
  <c r="F243" i="34"/>
  <c r="F244" i="34"/>
  <c r="F245" i="34"/>
  <c r="F246" i="34"/>
  <c r="F247" i="34"/>
  <c r="F248" i="34"/>
  <c r="F249" i="34"/>
  <c r="F250" i="34"/>
  <c r="F251" i="34"/>
  <c r="F252" i="34"/>
  <c r="F253" i="34"/>
  <c r="F254" i="34"/>
  <c r="F255" i="34"/>
  <c r="F256" i="34"/>
  <c r="F257" i="34"/>
  <c r="F258" i="34"/>
  <c r="F259" i="34"/>
  <c r="F260" i="34"/>
  <c r="F261" i="34"/>
  <c r="F262" i="34"/>
  <c r="F263" i="34"/>
  <c r="F265" i="34"/>
  <c r="F266" i="34"/>
  <c r="F267" i="34"/>
  <c r="F268" i="34"/>
  <c r="F269" i="34"/>
  <c r="F272" i="34"/>
  <c r="F273" i="34"/>
  <c r="F274" i="34"/>
  <c r="F275" i="34"/>
  <c r="F276" i="34"/>
  <c r="F277" i="34"/>
  <c r="F278" i="34"/>
  <c r="F279" i="34"/>
  <c r="F280" i="34"/>
  <c r="F281" i="34"/>
  <c r="F282" i="34"/>
  <c r="F15" i="34"/>
  <c r="F283" i="34"/>
  <c r="F13" i="34"/>
  <c r="F285" i="34"/>
  <c r="F287" i="34"/>
  <c r="F289" i="34"/>
  <c r="F294" i="34"/>
  <c r="F295" i="34"/>
  <c r="F296" i="34"/>
  <c r="F297" i="34"/>
  <c r="F298" i="34"/>
  <c r="F299" i="34"/>
  <c r="F300" i="34"/>
  <c r="F301" i="34"/>
  <c r="F302" i="34"/>
  <c r="F303" i="34"/>
  <c r="F304" i="34"/>
  <c r="F305" i="34"/>
  <c r="F306" i="34"/>
  <c r="F307" i="34"/>
  <c r="F308" i="34"/>
  <c r="F309" i="34"/>
  <c r="F310" i="34"/>
  <c r="F311" i="34"/>
  <c r="F312" i="34"/>
  <c r="F313" i="34"/>
  <c r="F314" i="34"/>
  <c r="F315" i="34"/>
  <c r="F316" i="34"/>
  <c r="F317" i="34"/>
  <c r="F318" i="34"/>
  <c r="F319" i="34"/>
  <c r="F320" i="34"/>
  <c r="F321" i="34"/>
  <c r="F322" i="34"/>
  <c r="F168" i="34"/>
  <c r="F172" i="34"/>
  <c r="F177" i="34"/>
  <c r="F182" i="34"/>
  <c r="F17" i="33"/>
  <c r="F18" i="33"/>
  <c r="F19" i="33"/>
  <c r="F20" i="33"/>
  <c r="F21" i="33"/>
  <c r="F22" i="33"/>
  <c r="F23" i="33"/>
  <c r="F24" i="33"/>
  <c r="F25" i="33"/>
  <c r="F26" i="33"/>
  <c r="F28" i="33"/>
  <c r="F29" i="33"/>
  <c r="F30" i="33"/>
  <c r="F32" i="33"/>
  <c r="F33" i="33"/>
  <c r="F34" i="33"/>
  <c r="F35" i="33"/>
  <c r="F36" i="33"/>
  <c r="F37" i="33"/>
  <c r="F119" i="33"/>
  <c r="F120" i="33"/>
  <c r="F121" i="33"/>
  <c r="F122" i="33"/>
  <c r="F123" i="33"/>
  <c r="F124" i="33"/>
  <c r="F125" i="33"/>
  <c r="F126" i="33"/>
  <c r="F128" i="33"/>
  <c r="F129" i="33"/>
  <c r="F131" i="33"/>
  <c r="F132" i="33"/>
  <c r="F133" i="33"/>
  <c r="F134" i="33"/>
  <c r="F135" i="33"/>
  <c r="F136" i="33"/>
  <c r="F137" i="33"/>
  <c r="F138" i="33"/>
  <c r="F139" i="33"/>
  <c r="F140" i="33"/>
  <c r="F141" i="33"/>
  <c r="F142" i="33"/>
  <c r="F143" i="33"/>
  <c r="F144" i="33"/>
  <c r="F145" i="33"/>
  <c r="F146" i="33"/>
  <c r="F147" i="33"/>
  <c r="F148" i="33"/>
  <c r="F149" i="33"/>
  <c r="F150" i="33"/>
  <c r="F151" i="33"/>
  <c r="F152" i="33"/>
  <c r="F153" i="33"/>
  <c r="F154" i="33"/>
  <c r="F155" i="33"/>
  <c r="F156" i="33"/>
  <c r="F157" i="33"/>
  <c r="F158" i="33"/>
  <c r="F159" i="33"/>
  <c r="F160" i="33"/>
  <c r="F161" i="33"/>
  <c r="F162" i="33"/>
  <c r="F163" i="33"/>
  <c r="F164" i="33"/>
  <c r="F165" i="33"/>
  <c r="F166" i="33"/>
  <c r="F167" i="33"/>
  <c r="F168" i="33"/>
  <c r="F169" i="33"/>
  <c r="F170" i="33"/>
  <c r="F171" i="33"/>
  <c r="F172" i="33"/>
  <c r="F173" i="33"/>
  <c r="F174" i="33"/>
  <c r="F175" i="33"/>
  <c r="F176" i="33"/>
  <c r="F177" i="33"/>
  <c r="F179" i="33"/>
  <c r="F180" i="33"/>
  <c r="F181" i="33"/>
  <c r="F183" i="33"/>
  <c r="F184" i="33"/>
  <c r="F185" i="33"/>
  <c r="F186" i="33"/>
  <c r="F187" i="33"/>
  <c r="F189" i="33"/>
  <c r="F190" i="33"/>
  <c r="F191" i="33"/>
  <c r="F193" i="33"/>
  <c r="F194" i="33"/>
  <c r="F196" i="33"/>
  <c r="F197" i="33"/>
  <c r="F198" i="33"/>
  <c r="F199" i="33"/>
  <c r="F200" i="33"/>
  <c r="F201" i="33"/>
  <c r="F202" i="33"/>
  <c r="F203" i="33"/>
  <c r="F204" i="33"/>
  <c r="F205" i="33"/>
  <c r="F206" i="33"/>
  <c r="F207" i="33"/>
  <c r="F208" i="33"/>
  <c r="F209" i="33"/>
  <c r="F210" i="33"/>
  <c r="F211" i="33"/>
  <c r="F212" i="33"/>
  <c r="F213" i="33"/>
  <c r="F214" i="33"/>
  <c r="F215" i="33"/>
  <c r="F216" i="33"/>
  <c r="F217" i="33"/>
  <c r="F218" i="33"/>
  <c r="F219" i="33"/>
  <c r="F220" i="33"/>
  <c r="F221" i="33"/>
  <c r="F222" i="33"/>
  <c r="F223" i="33"/>
  <c r="F224" i="33"/>
  <c r="F225" i="33"/>
  <c r="F226" i="33"/>
  <c r="F227" i="33"/>
  <c r="F228" i="33"/>
  <c r="F229" i="33"/>
  <c r="F230" i="33"/>
  <c r="F231" i="33"/>
  <c r="F232" i="33"/>
  <c r="F233" i="33"/>
  <c r="F234" i="33"/>
  <c r="F235" i="33"/>
  <c r="F236" i="33"/>
  <c r="F237" i="33"/>
  <c r="F238" i="33"/>
  <c r="F239" i="33"/>
  <c r="F240" i="33"/>
  <c r="F241" i="33"/>
  <c r="F242" i="33"/>
  <c r="F243" i="33"/>
  <c r="F244" i="33"/>
  <c r="F245" i="33"/>
  <c r="F246" i="33"/>
  <c r="F247" i="33"/>
  <c r="F248" i="33"/>
  <c r="F249" i="33"/>
  <c r="F250" i="33"/>
  <c r="F251" i="33"/>
  <c r="F252" i="33"/>
  <c r="F253" i="33"/>
  <c r="F254" i="33"/>
  <c r="F9" i="33"/>
  <c r="F255" i="33"/>
  <c r="F10" i="33"/>
  <c r="F11" i="33"/>
  <c r="F256" i="33"/>
  <c r="F257" i="33"/>
  <c r="F258" i="33"/>
  <c r="F259" i="33"/>
  <c r="F260" i="33"/>
  <c r="F261" i="33"/>
  <c r="F262" i="33"/>
  <c r="F263" i="33"/>
  <c r="F264" i="33"/>
  <c r="F265" i="33"/>
  <c r="F266" i="33"/>
  <c r="F268" i="33"/>
  <c r="F269" i="33"/>
  <c r="F270" i="33"/>
  <c r="F271" i="33"/>
  <c r="F272" i="33"/>
  <c r="F275" i="33"/>
  <c r="F276" i="33"/>
  <c r="F277" i="33"/>
  <c r="F278" i="33"/>
  <c r="F279" i="33"/>
  <c r="F280" i="33"/>
  <c r="F281" i="33"/>
  <c r="F282" i="33"/>
  <c r="F283" i="33"/>
  <c r="F284" i="33"/>
  <c r="F285" i="33"/>
  <c r="F15" i="33"/>
  <c r="F286" i="33"/>
  <c r="F288" i="33"/>
  <c r="F290" i="33"/>
  <c r="F296" i="33"/>
  <c r="F297" i="33"/>
  <c r="F298" i="33"/>
  <c r="F299" i="33"/>
  <c r="F300" i="33"/>
  <c r="F301" i="33"/>
  <c r="F302" i="33"/>
  <c r="F303" i="33"/>
  <c r="F304" i="33"/>
  <c r="F305" i="33"/>
  <c r="F306" i="33"/>
  <c r="F307" i="33"/>
  <c r="F308" i="33"/>
  <c r="F309" i="33"/>
  <c r="F310" i="33"/>
  <c r="F311" i="33"/>
  <c r="F312" i="33"/>
  <c r="F313" i="33"/>
  <c r="F314" i="33"/>
  <c r="F315" i="33"/>
  <c r="F316" i="33"/>
  <c r="F317" i="33"/>
  <c r="F318" i="33"/>
  <c r="F319" i="33"/>
  <c r="F320" i="33"/>
  <c r="F321" i="33"/>
  <c r="F322" i="33"/>
  <c r="F323" i="33"/>
  <c r="F324" i="33"/>
  <c r="F325" i="33"/>
  <c r="F326" i="33"/>
  <c r="F327" i="33"/>
  <c r="F328" i="33"/>
  <c r="F329" i="33"/>
  <c r="F330" i="33"/>
  <c r="F27" i="33"/>
  <c r="F31" i="33"/>
  <c r="F178" i="33"/>
  <c r="F192" i="33"/>
  <c r="F326" i="32"/>
  <c r="F327" i="32"/>
  <c r="F328" i="32"/>
  <c r="F16" i="32"/>
  <c r="F17" i="32"/>
  <c r="F18" i="32"/>
  <c r="F19" i="32"/>
  <c r="F20" i="32"/>
  <c r="F21" i="32"/>
  <c r="F22" i="32"/>
  <c r="F23" i="32"/>
  <c r="F24" i="32"/>
  <c r="F25" i="32"/>
  <c r="F26" i="32"/>
  <c r="F27" i="32"/>
  <c r="F28" i="32"/>
  <c r="F29" i="32"/>
  <c r="F30" i="32"/>
  <c r="F31" i="32"/>
  <c r="F32" i="32"/>
  <c r="F33" i="32"/>
  <c r="F34" i="32"/>
  <c r="F35" i="32"/>
  <c r="F36" i="32"/>
  <c r="F123" i="32"/>
  <c r="F124" i="32"/>
  <c r="F125" i="32"/>
  <c r="F126" i="32"/>
  <c r="F127" i="32"/>
  <c r="F128" i="32"/>
  <c r="F129" i="32"/>
  <c r="F130" i="32"/>
  <c r="F135" i="32"/>
  <c r="F136" i="32"/>
  <c r="F137" i="32"/>
  <c r="F138" i="32"/>
  <c r="F139" i="32"/>
  <c r="F140" i="32"/>
  <c r="F141" i="32"/>
  <c r="F142" i="32"/>
  <c r="F143" i="32"/>
  <c r="F144" i="32"/>
  <c r="F145" i="32"/>
  <c r="F146" i="32"/>
  <c r="F147" i="32"/>
  <c r="F148" i="32"/>
  <c r="F149" i="32"/>
  <c r="F150" i="32"/>
  <c r="F151" i="32"/>
  <c r="F152" i="32"/>
  <c r="F153" i="32"/>
  <c r="F154" i="32"/>
  <c r="F155" i="32"/>
  <c r="F156" i="32"/>
  <c r="F157" i="32"/>
  <c r="F158" i="32"/>
  <c r="F159" i="32"/>
  <c r="F160" i="32"/>
  <c r="F161" i="32"/>
  <c r="F162" i="32"/>
  <c r="F163" i="32"/>
  <c r="F164" i="32"/>
  <c r="F165" i="32"/>
  <c r="F166" i="32"/>
  <c r="F168" i="32"/>
  <c r="F169" i="32"/>
  <c r="F170" i="32"/>
  <c r="F172" i="32"/>
  <c r="F173" i="32"/>
  <c r="F174" i="32"/>
  <c r="F176" i="32"/>
  <c r="F177" i="32"/>
  <c r="F178" i="32"/>
  <c r="F179" i="32"/>
  <c r="F180" i="32"/>
  <c r="F181" i="32"/>
  <c r="F182" i="32"/>
  <c r="F183" i="32"/>
  <c r="F184" i="32"/>
  <c r="F185" i="32"/>
  <c r="F187" i="32"/>
  <c r="F188" i="32"/>
  <c r="F189" i="32"/>
  <c r="F190" i="32"/>
  <c r="F191" i="32"/>
  <c r="F193" i="32"/>
  <c r="F194" i="32"/>
  <c r="F195" i="32"/>
  <c r="F196" i="32"/>
  <c r="F197" i="32"/>
  <c r="F198" i="32"/>
  <c r="F200" i="32"/>
  <c r="F201" i="32"/>
  <c r="F202" i="32"/>
  <c r="F203" i="32"/>
  <c r="F204" i="32"/>
  <c r="F205" i="32"/>
  <c r="F206" i="32"/>
  <c r="F207" i="32"/>
  <c r="F208" i="32"/>
  <c r="F209" i="32"/>
  <c r="F210" i="32"/>
  <c r="F211" i="32"/>
  <c r="F212" i="32"/>
  <c r="F213" i="32"/>
  <c r="F214" i="32"/>
  <c r="F215" i="32"/>
  <c r="F9" i="32"/>
  <c r="F8" i="32"/>
  <c r="F216" i="32"/>
  <c r="F217" i="32"/>
  <c r="F218" i="32"/>
  <c r="F219" i="32"/>
  <c r="F220" i="32"/>
  <c r="F221" i="32"/>
  <c r="F222" i="32"/>
  <c r="F223" i="32"/>
  <c r="F224" i="32"/>
  <c r="F225" i="32"/>
  <c r="F226" i="32"/>
  <c r="F227" i="32"/>
  <c r="F228" i="32"/>
  <c r="F229" i="32"/>
  <c r="F230" i="32"/>
  <c r="F231" i="32"/>
  <c r="F232" i="32"/>
  <c r="F233" i="32"/>
  <c r="F234" i="32"/>
  <c r="F235" i="32"/>
  <c r="F236" i="32"/>
  <c r="F237" i="32"/>
  <c r="F238" i="32"/>
  <c r="F239" i="32"/>
  <c r="F240" i="32"/>
  <c r="F241" i="32"/>
  <c r="F242" i="32"/>
  <c r="F243" i="32"/>
  <c r="F244" i="32"/>
  <c r="F245" i="32"/>
  <c r="F246" i="32"/>
  <c r="F247" i="32"/>
  <c r="F248" i="32"/>
  <c r="F249" i="32"/>
  <c r="F250" i="32"/>
  <c r="F251" i="32"/>
  <c r="F252" i="32"/>
  <c r="F253" i="32"/>
  <c r="F254" i="32"/>
  <c r="F255" i="32"/>
  <c r="F256" i="32"/>
  <c r="F5" i="32"/>
  <c r="F257" i="32"/>
  <c r="F258" i="32"/>
  <c r="F6" i="32"/>
  <c r="F7" i="32"/>
  <c r="F259" i="32"/>
  <c r="F260" i="32"/>
  <c r="F261" i="32"/>
  <c r="F262" i="32"/>
  <c r="F263" i="32"/>
  <c r="F264" i="32"/>
  <c r="F265" i="32"/>
  <c r="F266" i="32"/>
  <c r="F267" i="32"/>
  <c r="F268" i="32"/>
  <c r="F270" i="32"/>
  <c r="F271" i="32"/>
  <c r="F272" i="32"/>
  <c r="F273" i="32"/>
  <c r="F274" i="32"/>
  <c r="F277" i="32"/>
  <c r="F278" i="32"/>
  <c r="F279" i="32"/>
  <c r="F280" i="32"/>
  <c r="F281" i="32"/>
  <c r="F282" i="32"/>
  <c r="F283" i="32"/>
  <c r="F284" i="32"/>
  <c r="F285" i="32"/>
  <c r="F286" i="32"/>
  <c r="F287" i="32"/>
  <c r="F14" i="32"/>
  <c r="F288" i="32"/>
  <c r="F290" i="32"/>
  <c r="F292" i="32"/>
  <c r="F11" i="32"/>
  <c r="F298" i="32"/>
  <c r="F299" i="32"/>
  <c r="F300" i="32"/>
  <c r="F301" i="32"/>
  <c r="F302" i="32"/>
  <c r="F303" i="32"/>
  <c r="F304" i="32"/>
  <c r="F305" i="32"/>
  <c r="F306" i="32"/>
  <c r="F307" i="32"/>
  <c r="F308" i="32"/>
  <c r="F309" i="32"/>
  <c r="F310" i="32"/>
  <c r="F311" i="32"/>
  <c r="F312" i="32"/>
  <c r="F313" i="32"/>
  <c r="F314" i="32"/>
  <c r="F315" i="32"/>
  <c r="F316" i="32"/>
  <c r="F317" i="32"/>
  <c r="F318" i="32"/>
  <c r="F319" i="32"/>
  <c r="F320" i="32"/>
  <c r="F321" i="32"/>
  <c r="F322" i="32"/>
  <c r="F323" i="32"/>
  <c r="F324" i="32"/>
  <c r="F325" i="32"/>
  <c r="F329" i="32"/>
  <c r="F330" i="32"/>
  <c r="F331" i="32"/>
  <c r="F332" i="32"/>
  <c r="F333" i="32"/>
  <c r="F13" i="28"/>
  <c r="F167" i="32"/>
  <c r="F171" i="32"/>
  <c r="F175" i="32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125" i="31"/>
  <c r="F126" i="31"/>
  <c r="F127" i="31"/>
  <c r="F128" i="31"/>
  <c r="F129" i="31"/>
  <c r="F130" i="31"/>
  <c r="F131" i="31"/>
  <c r="F132" i="31"/>
  <c r="F134" i="31"/>
  <c r="F135" i="31"/>
  <c r="F11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8" i="31"/>
  <c r="F169" i="31"/>
  <c r="F170" i="31"/>
  <c r="F172" i="31"/>
  <c r="F173" i="31"/>
  <c r="F174" i="31"/>
  <c r="F176" i="31"/>
  <c r="F177" i="31"/>
  <c r="F178" i="31"/>
  <c r="F179" i="31"/>
  <c r="F180" i="31"/>
  <c r="F181" i="31"/>
  <c r="F182" i="31"/>
  <c r="F183" i="31"/>
  <c r="F184" i="31"/>
  <c r="F185" i="31"/>
  <c r="F187" i="31"/>
  <c r="F188" i="31"/>
  <c r="F189" i="31"/>
  <c r="F190" i="31"/>
  <c r="F191" i="31"/>
  <c r="F193" i="31"/>
  <c r="F194" i="31"/>
  <c r="F195" i="31"/>
  <c r="F196" i="31"/>
  <c r="F197" i="31"/>
  <c r="F198" i="31"/>
  <c r="F200" i="31"/>
  <c r="F201" i="31"/>
  <c r="F202" i="31"/>
  <c r="F203" i="31"/>
  <c r="F204" i="31"/>
  <c r="F205" i="31"/>
  <c r="F206" i="31"/>
  <c r="F207" i="31"/>
  <c r="F208" i="31"/>
  <c r="F209" i="31"/>
  <c r="F210" i="31"/>
  <c r="F211" i="31"/>
  <c r="F212" i="31"/>
  <c r="F213" i="31"/>
  <c r="F214" i="31"/>
  <c r="F215" i="31"/>
  <c r="F216" i="31"/>
  <c r="F217" i="31"/>
  <c r="F218" i="31"/>
  <c r="F219" i="31"/>
  <c r="F220" i="31"/>
  <c r="F221" i="31"/>
  <c r="F222" i="31"/>
  <c r="F223" i="31"/>
  <c r="F224" i="31"/>
  <c r="F225" i="31"/>
  <c r="F226" i="31"/>
  <c r="F227" i="31"/>
  <c r="F228" i="31"/>
  <c r="F229" i="31"/>
  <c r="F230" i="31"/>
  <c r="F231" i="31"/>
  <c r="F232" i="31"/>
  <c r="F233" i="31"/>
  <c r="F234" i="31"/>
  <c r="F235" i="31"/>
  <c r="F236" i="31"/>
  <c r="F237" i="31"/>
  <c r="F238" i="31"/>
  <c r="F239" i="31"/>
  <c r="F240" i="31"/>
  <c r="F241" i="31"/>
  <c r="F242" i="31"/>
  <c r="F243" i="31"/>
  <c r="F244" i="31"/>
  <c r="F245" i="31"/>
  <c r="F246" i="31"/>
  <c r="F247" i="31"/>
  <c r="F248" i="31"/>
  <c r="F249" i="31"/>
  <c r="F250" i="31"/>
  <c r="F251" i="31"/>
  <c r="F252" i="31"/>
  <c r="F253" i="31"/>
  <c r="F254" i="31"/>
  <c r="F255" i="31"/>
  <c r="F256" i="31"/>
  <c r="F16" i="31"/>
  <c r="F257" i="31"/>
  <c r="F258" i="31"/>
  <c r="F259" i="31"/>
  <c r="F260" i="31"/>
  <c r="F261" i="31"/>
  <c r="F262" i="31"/>
  <c r="F263" i="31"/>
  <c r="F264" i="31"/>
  <c r="F265" i="31"/>
  <c r="F266" i="31"/>
  <c r="F268" i="31"/>
  <c r="F269" i="31"/>
  <c r="F270" i="31"/>
  <c r="F271" i="31"/>
  <c r="F272" i="31"/>
  <c r="F275" i="31"/>
  <c r="F276" i="31"/>
  <c r="F277" i="31"/>
  <c r="F278" i="31"/>
  <c r="F279" i="31"/>
  <c r="F280" i="31"/>
  <c r="F281" i="31"/>
  <c r="F282" i="31"/>
  <c r="F283" i="31"/>
  <c r="F284" i="31"/>
  <c r="F285" i="31"/>
  <c r="F15" i="31"/>
  <c r="F12" i="31"/>
  <c r="F286" i="31"/>
  <c r="F288" i="31"/>
  <c r="F290" i="31"/>
  <c r="F292" i="31"/>
  <c r="F297" i="31"/>
  <c r="F298" i="31"/>
  <c r="F299" i="31"/>
  <c r="F300" i="31"/>
  <c r="F301" i="31"/>
  <c r="F302" i="31"/>
  <c r="F303" i="31"/>
  <c r="F304" i="31"/>
  <c r="F305" i="31"/>
  <c r="F306" i="31"/>
  <c r="F307" i="31"/>
  <c r="F308" i="31"/>
  <c r="F309" i="31"/>
  <c r="F310" i="31"/>
  <c r="F311" i="31"/>
  <c r="F312" i="31"/>
  <c r="F313" i="31"/>
  <c r="F314" i="31"/>
  <c r="F315" i="31"/>
  <c r="F316" i="31"/>
  <c r="F317" i="31"/>
  <c r="F318" i="31"/>
  <c r="F319" i="31"/>
  <c r="F320" i="31"/>
  <c r="F321" i="31"/>
  <c r="F322" i="31"/>
  <c r="F323" i="31"/>
  <c r="F324" i="31"/>
  <c r="F325" i="31"/>
  <c r="F326" i="31"/>
  <c r="F327" i="31"/>
  <c r="F328" i="31"/>
  <c r="F329" i="31"/>
  <c r="F330" i="31"/>
  <c r="F331" i="31"/>
  <c r="F332" i="31"/>
  <c r="F167" i="31"/>
  <c r="F171" i="31"/>
  <c r="F175" i="31"/>
  <c r="F329" i="30"/>
  <c r="F330" i="30"/>
  <c r="F5" i="30"/>
  <c r="F337" i="30" s="1"/>
  <c r="F7" i="30"/>
  <c r="F8" i="30"/>
  <c r="F9" i="30"/>
  <c r="F15" i="30"/>
  <c r="F6" i="30"/>
  <c r="F16" i="30"/>
  <c r="F18" i="30"/>
  <c r="F19" i="30"/>
  <c r="F20" i="30"/>
  <c r="F22" i="30"/>
  <c r="F23" i="30"/>
  <c r="F24" i="30"/>
  <c r="F26" i="30"/>
  <c r="F27" i="30"/>
  <c r="F28" i="30"/>
  <c r="F116" i="30"/>
  <c r="F117" i="30"/>
  <c r="F118" i="30"/>
  <c r="F119" i="30"/>
  <c r="F120" i="30"/>
  <c r="F121" i="30"/>
  <c r="F122" i="30"/>
  <c r="F123" i="30"/>
  <c r="F125" i="30"/>
  <c r="F126" i="30"/>
  <c r="F128" i="30"/>
  <c r="F129" i="30"/>
  <c r="F130" i="30"/>
  <c r="F131" i="30"/>
  <c r="F132" i="30"/>
  <c r="F133" i="30"/>
  <c r="F134" i="30"/>
  <c r="F135" i="30"/>
  <c r="F136" i="30"/>
  <c r="F137" i="30"/>
  <c r="F138" i="30"/>
  <c r="F139" i="30"/>
  <c r="F140" i="30"/>
  <c r="F141" i="30"/>
  <c r="F142" i="30"/>
  <c r="F143" i="30"/>
  <c r="F144" i="30"/>
  <c r="F145" i="30"/>
  <c r="F146" i="30"/>
  <c r="F147" i="30"/>
  <c r="F148" i="30"/>
  <c r="F149" i="30"/>
  <c r="F150" i="30"/>
  <c r="F151" i="30"/>
  <c r="F152" i="30"/>
  <c r="F153" i="30"/>
  <c r="F154" i="30"/>
  <c r="F155" i="30"/>
  <c r="F156" i="30"/>
  <c r="F157" i="30"/>
  <c r="F158" i="30"/>
  <c r="F159" i="30"/>
  <c r="F160" i="30"/>
  <c r="F161" i="30"/>
  <c r="F162" i="30"/>
  <c r="F163" i="30"/>
  <c r="F164" i="30"/>
  <c r="F165" i="30"/>
  <c r="F166" i="30"/>
  <c r="F167" i="30"/>
  <c r="F168" i="30"/>
  <c r="F169" i="30"/>
  <c r="F170" i="30"/>
  <c r="F171" i="30"/>
  <c r="F172" i="30"/>
  <c r="F173" i="30"/>
  <c r="F174" i="30"/>
  <c r="F176" i="30"/>
  <c r="F177" i="30"/>
  <c r="F178" i="30"/>
  <c r="F180" i="30"/>
  <c r="F181" i="30"/>
  <c r="F183" i="30"/>
  <c r="F184" i="30"/>
  <c r="F186" i="30"/>
  <c r="F187" i="30"/>
  <c r="F188" i="30"/>
  <c r="F189" i="30"/>
  <c r="F190" i="30"/>
  <c r="F191" i="30"/>
  <c r="F193" i="30"/>
  <c r="F194" i="30"/>
  <c r="F195" i="30"/>
  <c r="F196" i="30"/>
  <c r="F197" i="30"/>
  <c r="F198" i="30"/>
  <c r="F199" i="30"/>
  <c r="F200" i="30"/>
  <c r="F201" i="30"/>
  <c r="F202" i="30"/>
  <c r="F203" i="30"/>
  <c r="F204" i="30"/>
  <c r="F205" i="30"/>
  <c r="F206" i="30"/>
  <c r="F207" i="30"/>
  <c r="F208" i="30"/>
  <c r="F209" i="30"/>
  <c r="F210" i="30"/>
  <c r="F211" i="30"/>
  <c r="F212" i="30"/>
  <c r="F213" i="30"/>
  <c r="F214" i="30"/>
  <c r="F215" i="30"/>
  <c r="F216" i="30"/>
  <c r="F217" i="30"/>
  <c r="F218" i="30"/>
  <c r="F219" i="30"/>
  <c r="F220" i="30"/>
  <c r="F221" i="30"/>
  <c r="F222" i="30"/>
  <c r="F223" i="30"/>
  <c r="F224" i="30"/>
  <c r="F225" i="30"/>
  <c r="F226" i="30"/>
  <c r="F227" i="30"/>
  <c r="F228" i="30"/>
  <c r="F229" i="30"/>
  <c r="F230" i="30"/>
  <c r="F231" i="30"/>
  <c r="F232" i="30"/>
  <c r="F233" i="30"/>
  <c r="F234" i="30"/>
  <c r="F235" i="30"/>
  <c r="F236" i="30"/>
  <c r="F237" i="30"/>
  <c r="F238" i="30"/>
  <c r="F239" i="30"/>
  <c r="F240" i="30"/>
  <c r="F241" i="30"/>
  <c r="F242" i="30"/>
  <c r="F243" i="30"/>
  <c r="F244" i="30"/>
  <c r="F245" i="30"/>
  <c r="F246" i="30"/>
  <c r="F247" i="30"/>
  <c r="F248" i="30"/>
  <c r="F249" i="30"/>
  <c r="F250" i="30"/>
  <c r="F251" i="30"/>
  <c r="F252" i="30"/>
  <c r="F253" i="30"/>
  <c r="F254" i="30"/>
  <c r="F255" i="30"/>
  <c r="F256" i="30"/>
  <c r="F257" i="30"/>
  <c r="F258" i="30"/>
  <c r="F259" i="30"/>
  <c r="F260" i="30"/>
  <c r="F261" i="30"/>
  <c r="F262" i="30"/>
  <c r="F263" i="30"/>
  <c r="F264" i="30"/>
  <c r="F265" i="30"/>
  <c r="F266" i="30"/>
  <c r="F268" i="30"/>
  <c r="F269" i="30"/>
  <c r="F270" i="30"/>
  <c r="F271" i="30"/>
  <c r="F272" i="30"/>
  <c r="F275" i="30"/>
  <c r="F276" i="30"/>
  <c r="F277" i="30"/>
  <c r="F278" i="30"/>
  <c r="F279" i="30"/>
  <c r="F280" i="30"/>
  <c r="F281" i="30"/>
  <c r="F282" i="30"/>
  <c r="F283" i="30"/>
  <c r="F284" i="30"/>
  <c r="F285" i="30"/>
  <c r="F13" i="30"/>
  <c r="F286" i="30"/>
  <c r="F288" i="30"/>
  <c r="F290" i="30"/>
  <c r="F12" i="30"/>
  <c r="F295" i="30"/>
  <c r="F296" i="30"/>
  <c r="F297" i="30"/>
  <c r="F298" i="30"/>
  <c r="F299" i="30"/>
  <c r="F300" i="30"/>
  <c r="F301" i="30"/>
  <c r="F302" i="30"/>
  <c r="F303" i="30"/>
  <c r="F304" i="30"/>
  <c r="F305" i="30"/>
  <c r="F306" i="30"/>
  <c r="F307" i="30"/>
  <c r="F308" i="30"/>
  <c r="F309" i="30"/>
  <c r="F310" i="30"/>
  <c r="F311" i="30"/>
  <c r="F312" i="30"/>
  <c r="F313" i="30"/>
  <c r="F314" i="30"/>
  <c r="F315" i="30"/>
  <c r="F316" i="30"/>
  <c r="F317" i="30"/>
  <c r="F318" i="30"/>
  <c r="F319" i="30"/>
  <c r="F320" i="30"/>
  <c r="F321" i="30"/>
  <c r="F322" i="30"/>
  <c r="F323" i="30"/>
  <c r="F324" i="30"/>
  <c r="F325" i="30"/>
  <c r="F326" i="30"/>
  <c r="F327" i="30"/>
  <c r="F328" i="30"/>
  <c r="F17" i="30"/>
  <c r="F21" i="30"/>
  <c r="F25" i="30"/>
  <c r="F29" i="30"/>
  <c r="F32" i="30"/>
  <c r="F36" i="30"/>
  <c r="F40" i="30"/>
  <c r="F44" i="30"/>
  <c r="F48" i="30"/>
  <c r="F54" i="30"/>
  <c r="F58" i="30"/>
  <c r="F62" i="30"/>
  <c r="F70" i="30"/>
  <c r="F182" i="30"/>
  <c r="F175" i="30"/>
  <c r="F332" i="29"/>
  <c r="F20" i="29"/>
  <c r="F21" i="29"/>
  <c r="F22" i="29"/>
  <c r="F23" i="29"/>
  <c r="F24" i="29"/>
  <c r="F25" i="29"/>
  <c r="F26" i="29"/>
  <c r="F12" i="29"/>
  <c r="F27" i="29"/>
  <c r="F28" i="29"/>
  <c r="F29" i="29"/>
  <c r="F30" i="29"/>
  <c r="F31" i="29"/>
  <c r="F32" i="29"/>
  <c r="F33" i="29"/>
  <c r="F34" i="29"/>
  <c r="F35" i="29"/>
  <c r="F36" i="29"/>
  <c r="F37" i="29"/>
  <c r="F38" i="29"/>
  <c r="F39" i="29"/>
  <c r="F125" i="29"/>
  <c r="F126" i="29"/>
  <c r="F127" i="29"/>
  <c r="F128" i="29"/>
  <c r="F129" i="29"/>
  <c r="F130" i="29"/>
  <c r="F131" i="29"/>
  <c r="F132" i="29"/>
  <c r="F11" i="29"/>
  <c r="F137" i="29"/>
  <c r="F138" i="29"/>
  <c r="F139" i="29"/>
  <c r="F140" i="29"/>
  <c r="F141" i="29"/>
  <c r="F142" i="29"/>
  <c r="F143" i="29"/>
  <c r="F144" i="29"/>
  <c r="F145" i="29"/>
  <c r="F146" i="29"/>
  <c r="F147" i="29"/>
  <c r="F148" i="29"/>
  <c r="F149" i="29"/>
  <c r="F150" i="29"/>
  <c r="F151" i="29"/>
  <c r="F152" i="29"/>
  <c r="F153" i="29"/>
  <c r="F154" i="29"/>
  <c r="F155" i="29"/>
  <c r="F156" i="29"/>
  <c r="F157" i="29"/>
  <c r="F158" i="29"/>
  <c r="F159" i="29"/>
  <c r="F160" i="29"/>
  <c r="F161" i="29"/>
  <c r="F162" i="29"/>
  <c r="F163" i="29"/>
  <c r="F164" i="29"/>
  <c r="F165" i="29"/>
  <c r="F166" i="29"/>
  <c r="F167" i="29"/>
  <c r="F168" i="29"/>
  <c r="F169" i="29"/>
  <c r="F170" i="29"/>
  <c r="F171" i="29"/>
  <c r="F172" i="29"/>
  <c r="F173" i="29"/>
  <c r="F174" i="29"/>
  <c r="F175" i="29"/>
  <c r="F176" i="29"/>
  <c r="F177" i="29"/>
  <c r="F178" i="29"/>
  <c r="F179" i="29"/>
  <c r="F180" i="29"/>
  <c r="F181" i="29"/>
  <c r="F182" i="29"/>
  <c r="F183" i="29"/>
  <c r="F184" i="29"/>
  <c r="F185" i="29"/>
  <c r="F187" i="29"/>
  <c r="F188" i="29"/>
  <c r="F190" i="29"/>
  <c r="F191" i="29"/>
  <c r="F193" i="29"/>
  <c r="F194" i="29"/>
  <c r="F195" i="29"/>
  <c r="F196" i="29"/>
  <c r="F197" i="29"/>
  <c r="F198" i="29"/>
  <c r="F200" i="29"/>
  <c r="F201" i="29"/>
  <c r="F202" i="29"/>
  <c r="F203" i="29"/>
  <c r="F204" i="29"/>
  <c r="F205" i="29"/>
  <c r="F206" i="29"/>
  <c r="F207" i="29"/>
  <c r="F208" i="29"/>
  <c r="F209" i="29"/>
  <c r="F210" i="29"/>
  <c r="F211" i="29"/>
  <c r="F212" i="29"/>
  <c r="F17" i="29"/>
  <c r="F18" i="29"/>
  <c r="F213" i="29"/>
  <c r="F214" i="29"/>
  <c r="F215" i="29"/>
  <c r="F216" i="29"/>
  <c r="F217" i="29"/>
  <c r="F218" i="29"/>
  <c r="F219" i="29"/>
  <c r="F220" i="29"/>
  <c r="F221" i="29"/>
  <c r="F222" i="29"/>
  <c r="F223" i="29"/>
  <c r="F224" i="29"/>
  <c r="F225" i="29"/>
  <c r="F226" i="29"/>
  <c r="F227" i="29"/>
  <c r="F228" i="29"/>
  <c r="F229" i="29"/>
  <c r="F230" i="29"/>
  <c r="F231" i="29"/>
  <c r="F232" i="29"/>
  <c r="F233" i="29"/>
  <c r="F234" i="29"/>
  <c r="F235" i="29"/>
  <c r="F236" i="29"/>
  <c r="F237" i="29"/>
  <c r="F238" i="29"/>
  <c r="F239" i="29"/>
  <c r="F240" i="29"/>
  <c r="F241" i="29"/>
  <c r="F242" i="29"/>
  <c r="F243" i="29"/>
  <c r="F244" i="29"/>
  <c r="F245" i="29"/>
  <c r="F246" i="29"/>
  <c r="F247" i="29"/>
  <c r="F248" i="29"/>
  <c r="F249" i="29"/>
  <c r="F250" i="29"/>
  <c r="F251" i="29"/>
  <c r="F252" i="29"/>
  <c r="F253" i="29"/>
  <c r="F254" i="29"/>
  <c r="F255" i="29"/>
  <c r="F256" i="29"/>
  <c r="F257" i="29"/>
  <c r="F258" i="29"/>
  <c r="F259" i="29"/>
  <c r="F260" i="29"/>
  <c r="F261" i="29"/>
  <c r="F262" i="29"/>
  <c r="F263" i="29"/>
  <c r="F264" i="29"/>
  <c r="F265" i="29"/>
  <c r="F266" i="29"/>
  <c r="F267" i="29"/>
  <c r="F268" i="29"/>
  <c r="F269" i="29"/>
  <c r="F270" i="29"/>
  <c r="F271" i="29"/>
  <c r="F272" i="29"/>
  <c r="F274" i="29"/>
  <c r="F275" i="29"/>
  <c r="F276" i="29"/>
  <c r="F277" i="29"/>
  <c r="F278" i="29"/>
  <c r="F281" i="29"/>
  <c r="F282" i="29"/>
  <c r="F283" i="29"/>
  <c r="F284" i="29"/>
  <c r="F285" i="29"/>
  <c r="F286" i="29"/>
  <c r="F287" i="29"/>
  <c r="F288" i="29"/>
  <c r="F289" i="29"/>
  <c r="F290" i="29"/>
  <c r="F291" i="29"/>
  <c r="F15" i="29"/>
  <c r="F292" i="29"/>
  <c r="F294" i="29"/>
  <c r="F296" i="29"/>
  <c r="F14" i="29"/>
  <c r="F5" i="29"/>
  <c r="F6" i="29"/>
  <c r="F301" i="29"/>
  <c r="F7" i="29"/>
  <c r="F302" i="29"/>
  <c r="F303" i="29"/>
  <c r="F8" i="29"/>
  <c r="F304" i="29"/>
  <c r="F305" i="29"/>
  <c r="F306" i="29"/>
  <c r="F307" i="29"/>
  <c r="F308" i="29"/>
  <c r="F309" i="29"/>
  <c r="F310" i="29"/>
  <c r="F311" i="29"/>
  <c r="F312" i="29"/>
  <c r="F313" i="29"/>
  <c r="F314" i="29"/>
  <c r="F315" i="29"/>
  <c r="F316" i="29"/>
  <c r="F317" i="29"/>
  <c r="F318" i="29"/>
  <c r="F319" i="29"/>
  <c r="F320" i="29"/>
  <c r="F321" i="29"/>
  <c r="F322" i="29"/>
  <c r="F323" i="29"/>
  <c r="F324" i="29"/>
  <c r="F325" i="29"/>
  <c r="F326" i="29"/>
  <c r="F327" i="29"/>
  <c r="F328" i="29"/>
  <c r="F329" i="29"/>
  <c r="F330" i="29"/>
  <c r="F331" i="29"/>
  <c r="F189" i="29"/>
  <c r="F324" i="28"/>
  <c r="F325" i="28"/>
  <c r="F326" i="28"/>
  <c r="F327" i="28"/>
  <c r="F328" i="28"/>
  <c r="F329" i="28"/>
  <c r="F330" i="28"/>
  <c r="F23" i="28"/>
  <c r="F24" i="28"/>
  <c r="F25" i="28"/>
  <c r="F26" i="28"/>
  <c r="F27" i="28"/>
  <c r="F28" i="28"/>
  <c r="F30" i="28"/>
  <c r="F31" i="28"/>
  <c r="F32" i="28"/>
  <c r="F34" i="28"/>
  <c r="F35" i="28"/>
  <c r="F36" i="28"/>
  <c r="F38" i="28"/>
  <c r="F39" i="28"/>
  <c r="F40" i="28"/>
  <c r="F41" i="28"/>
  <c r="F42" i="28"/>
  <c r="F126" i="28"/>
  <c r="F127" i="28"/>
  <c r="F128" i="28"/>
  <c r="F129" i="28"/>
  <c r="F130" i="28"/>
  <c r="F131" i="28"/>
  <c r="F132" i="28"/>
  <c r="F133" i="28"/>
  <c r="F135" i="28"/>
  <c r="F136" i="28"/>
  <c r="F137" i="28"/>
  <c r="F138" i="28"/>
  <c r="F139" i="28"/>
  <c r="F140" i="28"/>
  <c r="F141" i="28"/>
  <c r="F10" i="28"/>
  <c r="F11" i="28"/>
  <c r="F142" i="28"/>
  <c r="F5" i="28"/>
  <c r="F143" i="28"/>
  <c r="F6" i="28"/>
  <c r="F7" i="28"/>
  <c r="F8" i="28"/>
  <c r="F144" i="28"/>
  <c r="F145" i="28"/>
  <c r="F146" i="28"/>
  <c r="F147" i="28"/>
  <c r="F148" i="28"/>
  <c r="F149" i="28"/>
  <c r="F150" i="28"/>
  <c r="F151" i="28"/>
  <c r="F152" i="28"/>
  <c r="F153" i="28"/>
  <c r="F154" i="28"/>
  <c r="F155" i="28"/>
  <c r="F156" i="28"/>
  <c r="F157" i="28"/>
  <c r="F158" i="28"/>
  <c r="F159" i="28"/>
  <c r="F160" i="28"/>
  <c r="F161" i="28"/>
  <c r="F162" i="28"/>
  <c r="F163" i="28"/>
  <c r="F164" i="28"/>
  <c r="F165" i="28"/>
  <c r="F166" i="28"/>
  <c r="F167" i="28"/>
  <c r="F168" i="28"/>
  <c r="F169" i="28"/>
  <c r="F170" i="28"/>
  <c r="F171" i="28"/>
  <c r="F172" i="28"/>
  <c r="F173" i="28"/>
  <c r="F174" i="28"/>
  <c r="F175" i="28"/>
  <c r="F177" i="28"/>
  <c r="F178" i="28"/>
  <c r="F179" i="28"/>
  <c r="F182" i="28"/>
  <c r="F183" i="28"/>
  <c r="F184" i="28"/>
  <c r="F187" i="28"/>
  <c r="F188" i="28"/>
  <c r="F189" i="28"/>
  <c r="F190" i="28"/>
  <c r="F191" i="28"/>
  <c r="F192" i="28"/>
  <c r="F194" i="28"/>
  <c r="F195" i="28"/>
  <c r="F196" i="28"/>
  <c r="F197" i="28"/>
  <c r="F198" i="28"/>
  <c r="F199" i="28"/>
  <c r="F200" i="28"/>
  <c r="F201" i="28"/>
  <c r="F202" i="28"/>
  <c r="F203" i="28"/>
  <c r="F204" i="28"/>
  <c r="F205" i="28"/>
  <c r="F206" i="28"/>
  <c r="F207" i="28"/>
  <c r="F208" i="28"/>
  <c r="F209" i="28"/>
  <c r="F210" i="28"/>
  <c r="F211" i="28"/>
  <c r="F212" i="28"/>
  <c r="F213" i="28"/>
  <c r="F214" i="28"/>
  <c r="F215" i="28"/>
  <c r="F216" i="28"/>
  <c r="F217" i="28"/>
  <c r="F218" i="28"/>
  <c r="F219" i="28"/>
  <c r="F220" i="28"/>
  <c r="F221" i="28"/>
  <c r="F222" i="28"/>
  <c r="F223" i="28"/>
  <c r="F224" i="28"/>
  <c r="F225" i="28"/>
  <c r="F226" i="28"/>
  <c r="F227" i="28"/>
  <c r="F228" i="28"/>
  <c r="F229" i="28"/>
  <c r="F230" i="28"/>
  <c r="F231" i="28"/>
  <c r="F232" i="28"/>
  <c r="F233" i="28"/>
  <c r="F234" i="28"/>
  <c r="F235" i="28"/>
  <c r="F236" i="28"/>
  <c r="F237" i="28"/>
  <c r="F238" i="28"/>
  <c r="F239" i="28"/>
  <c r="F240" i="28"/>
  <c r="F241" i="28"/>
  <c r="F242" i="28"/>
  <c r="F243" i="28"/>
  <c r="F244" i="28"/>
  <c r="F245" i="28"/>
  <c r="F246" i="28"/>
  <c r="F247" i="28"/>
  <c r="F248" i="28"/>
  <c r="F249" i="28"/>
  <c r="F250" i="28"/>
  <c r="F251" i="28"/>
  <c r="F252" i="28"/>
  <c r="F253" i="28"/>
  <c r="F254" i="28"/>
  <c r="F255" i="28"/>
  <c r="F256" i="28"/>
  <c r="F257" i="28"/>
  <c r="F258" i="28"/>
  <c r="F259" i="28"/>
  <c r="F260" i="28"/>
  <c r="F261" i="28"/>
  <c r="F262" i="28"/>
  <c r="F263" i="28"/>
  <c r="F264" i="28"/>
  <c r="F265" i="28"/>
  <c r="F266" i="28"/>
  <c r="F267" i="28"/>
  <c r="F269" i="28"/>
  <c r="F270" i="28"/>
  <c r="F271" i="28"/>
  <c r="F272" i="28"/>
  <c r="F273" i="28"/>
  <c r="F276" i="28"/>
  <c r="F277" i="28"/>
  <c r="F278" i="28"/>
  <c r="F279" i="28"/>
  <c r="F280" i="28"/>
  <c r="F281" i="28"/>
  <c r="F282" i="28"/>
  <c r="F283" i="28"/>
  <c r="F284" i="28"/>
  <c r="F285" i="28"/>
  <c r="F286" i="28"/>
  <c r="F17" i="28"/>
  <c r="F21" i="28"/>
  <c r="F15" i="28"/>
  <c r="F287" i="28"/>
  <c r="F289" i="28"/>
  <c r="F291" i="28"/>
  <c r="F295" i="28"/>
  <c r="F296" i="28"/>
  <c r="F297" i="28"/>
  <c r="F298" i="28"/>
  <c r="F299" i="28"/>
  <c r="F300" i="28"/>
  <c r="F301" i="28"/>
  <c r="F302" i="28"/>
  <c r="F303" i="28"/>
  <c r="F304" i="28"/>
  <c r="F305" i="28"/>
  <c r="F306" i="28"/>
  <c r="F307" i="28"/>
  <c r="F308" i="28"/>
  <c r="F309" i="28"/>
  <c r="F310" i="28"/>
  <c r="F311" i="28"/>
  <c r="F312" i="28"/>
  <c r="F313" i="28"/>
  <c r="F314" i="28"/>
  <c r="F315" i="28"/>
  <c r="F316" i="28"/>
  <c r="F317" i="28"/>
  <c r="F318" i="28"/>
  <c r="F319" i="28"/>
  <c r="F320" i="28"/>
  <c r="F321" i="28"/>
  <c r="F322" i="28"/>
  <c r="F323" i="28"/>
  <c r="F43" i="28"/>
  <c r="F46" i="28"/>
  <c r="F29" i="28"/>
  <c r="F33" i="28"/>
  <c r="F37" i="28"/>
  <c r="F19" i="28"/>
  <c r="F54" i="28"/>
  <c r="F56" i="28"/>
  <c r="F60" i="28"/>
  <c r="F64" i="28"/>
  <c r="F68" i="28"/>
  <c r="F72" i="28"/>
  <c r="F76" i="28"/>
  <c r="F80" i="28"/>
  <c r="F176" i="28"/>
  <c r="F181" i="28"/>
  <c r="F185" i="28"/>
  <c r="F318" i="27"/>
  <c r="F319" i="27"/>
  <c r="F320" i="27"/>
  <c r="F321" i="27"/>
  <c r="F322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F61" i="27"/>
  <c r="F62" i="27"/>
  <c r="F63" i="27"/>
  <c r="F64" i="27"/>
  <c r="F65" i="27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8" i="27"/>
  <c r="F89" i="27"/>
  <c r="F90" i="27"/>
  <c r="F91" i="27"/>
  <c r="F92" i="27"/>
  <c r="F93" i="27"/>
  <c r="F94" i="27"/>
  <c r="F95" i="27"/>
  <c r="F96" i="27"/>
  <c r="F97" i="27"/>
  <c r="F98" i="27"/>
  <c r="F99" i="27"/>
  <c r="F100" i="27"/>
  <c r="F101" i="27"/>
  <c r="F102" i="27"/>
  <c r="F103" i="27"/>
  <c r="F104" i="27"/>
  <c r="F105" i="27"/>
  <c r="F106" i="27"/>
  <c r="F107" i="27"/>
  <c r="F108" i="27"/>
  <c r="F109" i="27"/>
  <c r="F110" i="27"/>
  <c r="F111" i="27"/>
  <c r="F114" i="27"/>
  <c r="F115" i="27"/>
  <c r="F116" i="27"/>
  <c r="F117" i="27"/>
  <c r="F118" i="27"/>
  <c r="F119" i="27"/>
  <c r="F120" i="27"/>
  <c r="F130" i="27"/>
  <c r="F131" i="27"/>
  <c r="F11" i="27"/>
  <c r="F133" i="27"/>
  <c r="F134" i="27"/>
  <c r="F135" i="27"/>
  <c r="F136" i="27"/>
  <c r="F137" i="27"/>
  <c r="F138" i="27"/>
  <c r="F139" i="27"/>
  <c r="F140" i="27"/>
  <c r="F141" i="27"/>
  <c r="F142" i="27"/>
  <c r="F143" i="27"/>
  <c r="F144" i="27"/>
  <c r="F145" i="27"/>
  <c r="F146" i="27"/>
  <c r="F147" i="27"/>
  <c r="F148" i="27"/>
  <c r="F149" i="27"/>
  <c r="F150" i="27"/>
  <c r="F151" i="27"/>
  <c r="F152" i="27"/>
  <c r="F153" i="27"/>
  <c r="F154" i="27"/>
  <c r="F155" i="27"/>
  <c r="F156" i="27"/>
  <c r="F157" i="27"/>
  <c r="F158" i="27"/>
  <c r="F159" i="27"/>
  <c r="F160" i="27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78" i="27"/>
  <c r="F179" i="27"/>
  <c r="F180" i="27"/>
  <c r="F182" i="27"/>
  <c r="F183" i="27"/>
  <c r="F185" i="27"/>
  <c r="F186" i="27"/>
  <c r="F188" i="27"/>
  <c r="F189" i="27"/>
  <c r="F190" i="27"/>
  <c r="F191" i="27"/>
  <c r="F192" i="27"/>
  <c r="F193" i="27"/>
  <c r="F195" i="27"/>
  <c r="F196" i="27"/>
  <c r="F197" i="27"/>
  <c r="F5" i="27"/>
  <c r="F6" i="27"/>
  <c r="F7" i="27"/>
  <c r="F198" i="27"/>
  <c r="F199" i="27"/>
  <c r="F200" i="27"/>
  <c r="F201" i="27"/>
  <c r="F202" i="27"/>
  <c r="F203" i="27"/>
  <c r="F204" i="27"/>
  <c r="F205" i="27"/>
  <c r="F206" i="27"/>
  <c r="F207" i="27"/>
  <c r="F8" i="27"/>
  <c r="F208" i="27"/>
  <c r="F209" i="27"/>
  <c r="F210" i="27"/>
  <c r="F211" i="27"/>
  <c r="F212" i="27"/>
  <c r="F213" i="27"/>
  <c r="F214" i="27"/>
  <c r="F215" i="27"/>
  <c r="F216" i="27"/>
  <c r="F217" i="27"/>
  <c r="F218" i="27"/>
  <c r="F219" i="27"/>
  <c r="F220" i="27"/>
  <c r="F221" i="27"/>
  <c r="F222" i="27"/>
  <c r="F223" i="27"/>
  <c r="F224" i="27"/>
  <c r="F225" i="27"/>
  <c r="F226" i="27"/>
  <c r="F227" i="27"/>
  <c r="F228" i="27"/>
  <c r="F229" i="27"/>
  <c r="F230" i="27"/>
  <c r="F231" i="27"/>
  <c r="F232" i="27"/>
  <c r="F233" i="27"/>
  <c r="F234" i="27"/>
  <c r="F235" i="27"/>
  <c r="F236" i="27"/>
  <c r="F237" i="27"/>
  <c r="F238" i="27"/>
  <c r="F239" i="27"/>
  <c r="F240" i="27"/>
  <c r="F241" i="27"/>
  <c r="F242" i="27"/>
  <c r="F243" i="27"/>
  <c r="F244" i="27"/>
  <c r="F245" i="27"/>
  <c r="F246" i="27"/>
  <c r="F247" i="27"/>
  <c r="F248" i="27"/>
  <c r="F249" i="27"/>
  <c r="F250" i="27"/>
  <c r="F251" i="27"/>
  <c r="F252" i="27"/>
  <c r="F253" i="27"/>
  <c r="F254" i="27"/>
  <c r="F255" i="27"/>
  <c r="F256" i="27"/>
  <c r="F257" i="27"/>
  <c r="F258" i="27"/>
  <c r="F259" i="27"/>
  <c r="F260" i="27"/>
  <c r="F261" i="27"/>
  <c r="F262" i="27"/>
  <c r="F263" i="27"/>
  <c r="F265" i="27"/>
  <c r="F266" i="27"/>
  <c r="F267" i="27"/>
  <c r="F268" i="27"/>
  <c r="F269" i="27"/>
  <c r="F272" i="27"/>
  <c r="F273" i="27"/>
  <c r="F274" i="27"/>
  <c r="F275" i="27"/>
  <c r="F276" i="27"/>
  <c r="F277" i="27"/>
  <c r="F278" i="27"/>
  <c r="F279" i="27"/>
  <c r="F280" i="27"/>
  <c r="F281" i="27"/>
  <c r="F282" i="27"/>
  <c r="F14" i="27"/>
  <c r="F283" i="27"/>
  <c r="F285" i="27"/>
  <c r="F287" i="27"/>
  <c r="F12" i="27"/>
  <c r="F292" i="27"/>
  <c r="F293" i="27"/>
  <c r="F294" i="27"/>
  <c r="F295" i="27"/>
  <c r="F296" i="27"/>
  <c r="F297" i="27"/>
  <c r="F298" i="27"/>
  <c r="F299" i="27"/>
  <c r="F300" i="27"/>
  <c r="F301" i="27"/>
  <c r="F302" i="27"/>
  <c r="F303" i="27"/>
  <c r="F304" i="27"/>
  <c r="F305" i="27"/>
  <c r="F306" i="27"/>
  <c r="F307" i="27"/>
  <c r="F308" i="27"/>
  <c r="F309" i="27"/>
  <c r="F310" i="27"/>
  <c r="F311" i="27"/>
  <c r="F312" i="27"/>
  <c r="F313" i="27"/>
  <c r="F314" i="27"/>
  <c r="F315" i="27"/>
  <c r="F316" i="27"/>
  <c r="F317" i="27"/>
  <c r="F323" i="27"/>
  <c r="F324" i="27"/>
  <c r="F325" i="27"/>
  <c r="F326" i="27"/>
  <c r="F327" i="27"/>
  <c r="F18" i="27"/>
  <c r="F22" i="27"/>
  <c r="F26" i="27"/>
  <c r="F30" i="27"/>
  <c r="F184" i="27"/>
  <c r="F177" i="27"/>
  <c r="AS347" i="26"/>
  <c r="AS346" i="26"/>
  <c r="AS345" i="26"/>
  <c r="AS340" i="26"/>
  <c r="AS339" i="26"/>
  <c r="AS338" i="26"/>
  <c r="AS337" i="26"/>
  <c r="AS336" i="26"/>
  <c r="AS335" i="26"/>
  <c r="AS334" i="26"/>
  <c r="AS333" i="26"/>
  <c r="AS332" i="26"/>
  <c r="I332" i="26"/>
  <c r="G332" i="26"/>
  <c r="E332" i="26"/>
  <c r="D332" i="26"/>
  <c r="C332" i="26"/>
  <c r="AS331" i="26"/>
  <c r="I331" i="26"/>
  <c r="G331" i="26"/>
  <c r="E331" i="26"/>
  <c r="D331" i="26"/>
  <c r="C331" i="26"/>
  <c r="AS330" i="26"/>
  <c r="I330" i="26"/>
  <c r="G330" i="26"/>
  <c r="E330" i="26"/>
  <c r="D330" i="26"/>
  <c r="C330" i="26"/>
  <c r="AS329" i="26"/>
  <c r="I329" i="26"/>
  <c r="G329" i="26"/>
  <c r="E329" i="26"/>
  <c r="D329" i="26"/>
  <c r="C329" i="26"/>
  <c r="AS328" i="26"/>
  <c r="I328" i="26"/>
  <c r="G328" i="26"/>
  <c r="E328" i="26"/>
  <c r="D328" i="26"/>
  <c r="C328" i="26"/>
  <c r="AS327" i="26"/>
  <c r="I327" i="26"/>
  <c r="G327" i="26"/>
  <c r="E327" i="26"/>
  <c r="D327" i="26"/>
  <c r="C327" i="26"/>
  <c r="AS326" i="26"/>
  <c r="I326" i="26"/>
  <c r="G326" i="26"/>
  <c r="E326" i="26"/>
  <c r="D326" i="26"/>
  <c r="C326" i="26"/>
  <c r="AS325" i="26"/>
  <c r="I325" i="26"/>
  <c r="G325" i="26"/>
  <c r="E325" i="26"/>
  <c r="D325" i="26"/>
  <c r="C325" i="26"/>
  <c r="AS324" i="26"/>
  <c r="I324" i="26"/>
  <c r="G324" i="26"/>
  <c r="E324" i="26"/>
  <c r="D324" i="26"/>
  <c r="C324" i="26"/>
  <c r="AS323" i="26"/>
  <c r="I323" i="26"/>
  <c r="G323" i="26"/>
  <c r="E323" i="26"/>
  <c r="D323" i="26"/>
  <c r="C323" i="26"/>
  <c r="AS322" i="26"/>
  <c r="I322" i="26"/>
  <c r="G322" i="26"/>
  <c r="E322" i="26"/>
  <c r="D322" i="26"/>
  <c r="C322" i="26"/>
  <c r="AS321" i="26"/>
  <c r="I321" i="26"/>
  <c r="G321" i="26"/>
  <c r="E321" i="26"/>
  <c r="D321" i="26"/>
  <c r="C321" i="26"/>
  <c r="AS320" i="26"/>
  <c r="I320" i="26"/>
  <c r="G320" i="26"/>
  <c r="E320" i="26"/>
  <c r="D320" i="26"/>
  <c r="C320" i="26"/>
  <c r="AS319" i="26"/>
  <c r="I319" i="26"/>
  <c r="G319" i="26"/>
  <c r="E319" i="26"/>
  <c r="D319" i="26"/>
  <c r="C319" i="26"/>
  <c r="AS318" i="26"/>
  <c r="I318" i="26"/>
  <c r="G318" i="26"/>
  <c r="E318" i="26"/>
  <c r="D318" i="26"/>
  <c r="C318" i="26"/>
  <c r="AS317" i="26"/>
  <c r="I317" i="26"/>
  <c r="G317" i="26"/>
  <c r="E317" i="26"/>
  <c r="D317" i="26"/>
  <c r="C317" i="26"/>
  <c r="AS316" i="26"/>
  <c r="I316" i="26"/>
  <c r="G316" i="26"/>
  <c r="E316" i="26"/>
  <c r="D316" i="26"/>
  <c r="C316" i="26"/>
  <c r="AS315" i="26"/>
  <c r="I315" i="26"/>
  <c r="G315" i="26"/>
  <c r="E315" i="26"/>
  <c r="D315" i="26"/>
  <c r="C315" i="26"/>
  <c r="AS314" i="26"/>
  <c r="I314" i="26"/>
  <c r="G314" i="26"/>
  <c r="E314" i="26"/>
  <c r="D314" i="26"/>
  <c r="C314" i="26"/>
  <c r="AS313" i="26"/>
  <c r="I313" i="26"/>
  <c r="G313" i="26"/>
  <c r="E313" i="26"/>
  <c r="D313" i="26"/>
  <c r="C313" i="26"/>
  <c r="AS312" i="26"/>
  <c r="I312" i="26"/>
  <c r="G312" i="26"/>
  <c r="E312" i="26"/>
  <c r="D312" i="26"/>
  <c r="C312" i="26"/>
  <c r="AS311" i="26"/>
  <c r="I311" i="26"/>
  <c r="G311" i="26"/>
  <c r="E311" i="26"/>
  <c r="D311" i="26"/>
  <c r="C311" i="26"/>
  <c r="AS310" i="26"/>
  <c r="I310" i="26"/>
  <c r="G310" i="26"/>
  <c r="E310" i="26"/>
  <c r="D310" i="26"/>
  <c r="C310" i="26"/>
  <c r="AS309" i="26"/>
  <c r="I309" i="26"/>
  <c r="G309" i="26"/>
  <c r="E309" i="26"/>
  <c r="D309" i="26"/>
  <c r="C309" i="26"/>
  <c r="AS308" i="26"/>
  <c r="I308" i="26"/>
  <c r="G308" i="26"/>
  <c r="E308" i="26"/>
  <c r="D308" i="26"/>
  <c r="C308" i="26"/>
  <c r="AS307" i="26"/>
  <c r="I307" i="26"/>
  <c r="G307" i="26"/>
  <c r="E307" i="26"/>
  <c r="D307" i="26"/>
  <c r="C307" i="26"/>
  <c r="AS306" i="26"/>
  <c r="I306" i="26"/>
  <c r="G306" i="26"/>
  <c r="E306" i="26"/>
  <c r="D306" i="26"/>
  <c r="C306" i="26"/>
  <c r="AS305" i="26"/>
  <c r="I305" i="26"/>
  <c r="G305" i="26"/>
  <c r="E305" i="26"/>
  <c r="D305" i="26"/>
  <c r="C305" i="26"/>
  <c r="AS304" i="26"/>
  <c r="I304" i="26"/>
  <c r="G304" i="26"/>
  <c r="E304" i="26"/>
  <c r="D304" i="26"/>
  <c r="C304" i="26"/>
  <c r="AS303" i="26"/>
  <c r="I303" i="26"/>
  <c r="G303" i="26"/>
  <c r="E303" i="26"/>
  <c r="D303" i="26"/>
  <c r="C303" i="26"/>
  <c r="AS302" i="26"/>
  <c r="I302" i="26"/>
  <c r="G302" i="26"/>
  <c r="E302" i="26"/>
  <c r="D302" i="26"/>
  <c r="C302" i="26"/>
  <c r="AS301" i="26"/>
  <c r="I301" i="26"/>
  <c r="G301" i="26"/>
  <c r="E301" i="26"/>
  <c r="D301" i="26"/>
  <c r="C301" i="26"/>
  <c r="AS300" i="26"/>
  <c r="I300" i="26"/>
  <c r="G300" i="26"/>
  <c r="E300" i="26"/>
  <c r="D300" i="26"/>
  <c r="C300" i="26"/>
  <c r="AS299" i="26"/>
  <c r="I299" i="26"/>
  <c r="G299" i="26"/>
  <c r="E299" i="26"/>
  <c r="D299" i="26"/>
  <c r="C299" i="26"/>
  <c r="AS298" i="26"/>
  <c r="I298" i="26"/>
  <c r="G298" i="26"/>
  <c r="E298" i="26"/>
  <c r="D298" i="26"/>
  <c r="C298" i="26"/>
  <c r="AS297" i="26"/>
  <c r="I297" i="26"/>
  <c r="G297" i="26"/>
  <c r="E297" i="26"/>
  <c r="D297" i="26"/>
  <c r="C297" i="26"/>
  <c r="AS296" i="26"/>
  <c r="G296" i="26"/>
  <c r="E296" i="26"/>
  <c r="D296" i="26"/>
  <c r="F296" i="26" s="1"/>
  <c r="C296" i="26"/>
  <c r="AS295" i="26"/>
  <c r="AS294" i="26"/>
  <c r="I295" i="26"/>
  <c r="G295" i="26"/>
  <c r="E295" i="26"/>
  <c r="D295" i="26"/>
  <c r="C295" i="26"/>
  <c r="AS293" i="26"/>
  <c r="AS292" i="26"/>
  <c r="I294" i="26"/>
  <c r="G294" i="26"/>
  <c r="E294" i="26"/>
  <c r="D294" i="26"/>
  <c r="C294" i="26"/>
  <c r="AS291" i="26"/>
  <c r="I293" i="26"/>
  <c r="E293" i="26"/>
  <c r="D293" i="26"/>
  <c r="C293" i="26"/>
  <c r="AS290" i="26"/>
  <c r="I292" i="26"/>
  <c r="E292" i="26"/>
  <c r="D292" i="26"/>
  <c r="C292" i="26"/>
  <c r="AS289" i="26"/>
  <c r="I291" i="26"/>
  <c r="E291" i="26"/>
  <c r="D291" i="26"/>
  <c r="C291" i="26"/>
  <c r="AS288" i="26"/>
  <c r="I290" i="26"/>
  <c r="E290" i="26"/>
  <c r="D290" i="26"/>
  <c r="C290" i="26"/>
  <c r="AS287" i="26"/>
  <c r="I289" i="26"/>
  <c r="E289" i="26"/>
  <c r="D289" i="26"/>
  <c r="C289" i="26"/>
  <c r="AS286" i="26"/>
  <c r="I288" i="26"/>
  <c r="E288" i="26"/>
  <c r="D288" i="26"/>
  <c r="C288" i="26"/>
  <c r="AS285" i="26"/>
  <c r="I287" i="26"/>
  <c r="E287" i="26"/>
  <c r="D287" i="26"/>
  <c r="C287" i="26"/>
  <c r="AS284" i="26"/>
  <c r="AS283" i="26"/>
  <c r="I11" i="26"/>
  <c r="E11" i="26"/>
  <c r="D11" i="26"/>
  <c r="C11" i="26"/>
  <c r="AS282" i="26"/>
  <c r="G13" i="26"/>
  <c r="E13" i="26"/>
  <c r="D13" i="26"/>
  <c r="C13" i="26"/>
  <c r="AS281" i="26"/>
  <c r="I286" i="26"/>
  <c r="G286" i="26"/>
  <c r="E286" i="26"/>
  <c r="D286" i="26"/>
  <c r="C286" i="26"/>
  <c r="AS280" i="26"/>
  <c r="I285" i="26"/>
  <c r="G285" i="26"/>
  <c r="E285" i="26"/>
  <c r="D285" i="26"/>
  <c r="C285" i="26"/>
  <c r="AS279" i="26"/>
  <c r="I284" i="26"/>
  <c r="G284" i="26"/>
  <c r="E284" i="26"/>
  <c r="D284" i="26"/>
  <c r="C284" i="26"/>
  <c r="AS278" i="26"/>
  <c r="I283" i="26"/>
  <c r="G283" i="26"/>
  <c r="E283" i="26"/>
  <c r="D283" i="26"/>
  <c r="C283" i="26"/>
  <c r="AS277" i="26"/>
  <c r="I282" i="26"/>
  <c r="G282" i="26"/>
  <c r="E282" i="26"/>
  <c r="D282" i="26"/>
  <c r="C282" i="26"/>
  <c r="AS276" i="26"/>
  <c r="I281" i="26"/>
  <c r="G281" i="26"/>
  <c r="E281" i="26"/>
  <c r="D281" i="26"/>
  <c r="C281" i="26"/>
  <c r="AS275" i="26"/>
  <c r="I280" i="26"/>
  <c r="G280" i="26"/>
  <c r="E280" i="26"/>
  <c r="D280" i="26"/>
  <c r="C280" i="26"/>
  <c r="AS274" i="26"/>
  <c r="I279" i="26"/>
  <c r="G279" i="26"/>
  <c r="E279" i="26"/>
  <c r="D279" i="26"/>
  <c r="C279" i="26"/>
  <c r="AS273" i="26"/>
  <c r="I278" i="26"/>
  <c r="G278" i="26"/>
  <c r="E278" i="26"/>
  <c r="D278" i="26"/>
  <c r="C278" i="26"/>
  <c r="AS272" i="26"/>
  <c r="I277" i="26"/>
  <c r="G277" i="26"/>
  <c r="E277" i="26"/>
  <c r="D277" i="26"/>
  <c r="C277" i="26"/>
  <c r="AS271" i="26"/>
  <c r="I276" i="26"/>
  <c r="G276" i="26"/>
  <c r="E276" i="26"/>
  <c r="D276" i="26"/>
  <c r="C276" i="26"/>
  <c r="AS270" i="26"/>
  <c r="I275" i="26"/>
  <c r="G275" i="26"/>
  <c r="E275" i="26"/>
  <c r="D275" i="26"/>
  <c r="C275" i="26"/>
  <c r="AS269" i="26"/>
  <c r="I274" i="26"/>
  <c r="G274" i="26"/>
  <c r="E274" i="26"/>
  <c r="D274" i="26"/>
  <c r="C274" i="26"/>
  <c r="AS268" i="26"/>
  <c r="I273" i="26"/>
  <c r="G273" i="26"/>
  <c r="E273" i="26"/>
  <c r="D273" i="26"/>
  <c r="C273" i="26"/>
  <c r="AS267" i="26"/>
  <c r="I272" i="26"/>
  <c r="G272" i="26"/>
  <c r="E272" i="26"/>
  <c r="D272" i="26"/>
  <c r="C272" i="26"/>
  <c r="AS266" i="26"/>
  <c r="I271" i="26"/>
  <c r="G271" i="26"/>
  <c r="E271" i="26"/>
  <c r="D271" i="26"/>
  <c r="C271" i="26"/>
  <c r="AS265" i="26"/>
  <c r="I270" i="26"/>
  <c r="G270" i="26"/>
  <c r="E270" i="26"/>
  <c r="D270" i="26"/>
  <c r="C270" i="26"/>
  <c r="AS264" i="26"/>
  <c r="I269" i="26"/>
  <c r="G269" i="26"/>
  <c r="E269" i="26"/>
  <c r="D269" i="26"/>
  <c r="C269" i="26"/>
  <c r="AS263" i="26"/>
  <c r="I268" i="26"/>
  <c r="G268" i="26"/>
  <c r="E268" i="26"/>
  <c r="D268" i="26"/>
  <c r="C268" i="26"/>
  <c r="AS262" i="26"/>
  <c r="I267" i="26"/>
  <c r="G267" i="26"/>
  <c r="E267" i="26"/>
  <c r="D267" i="26"/>
  <c r="C267" i="26"/>
  <c r="AS261" i="26"/>
  <c r="I266" i="26"/>
  <c r="G266" i="26"/>
  <c r="E266" i="26"/>
  <c r="D266" i="26"/>
  <c r="C266" i="26"/>
  <c r="AS260" i="26"/>
  <c r="I265" i="26"/>
  <c r="G265" i="26"/>
  <c r="E265" i="26"/>
  <c r="D265" i="26"/>
  <c r="C265" i="26"/>
  <c r="AS259" i="26"/>
  <c r="I264" i="26"/>
  <c r="G264" i="26"/>
  <c r="E264" i="26"/>
  <c r="D264" i="26"/>
  <c r="C264" i="26"/>
  <c r="AS258" i="26"/>
  <c r="I263" i="26"/>
  <c r="G263" i="26"/>
  <c r="E263" i="26"/>
  <c r="D263" i="26"/>
  <c r="C263" i="26"/>
  <c r="AS257" i="26"/>
  <c r="I9" i="26"/>
  <c r="G9" i="26"/>
  <c r="E9" i="26"/>
  <c r="D9" i="26"/>
  <c r="C9" i="26"/>
  <c r="AS256" i="26"/>
  <c r="I262" i="26"/>
  <c r="G262" i="26"/>
  <c r="E262" i="26"/>
  <c r="D262" i="26"/>
  <c r="C262" i="26"/>
  <c r="AS255" i="26"/>
  <c r="I261" i="26"/>
  <c r="G261" i="26"/>
  <c r="E261" i="26"/>
  <c r="D261" i="26"/>
  <c r="C261" i="26"/>
  <c r="AS254" i="26"/>
  <c r="I260" i="26"/>
  <c r="G260" i="26"/>
  <c r="E260" i="26"/>
  <c r="D260" i="26"/>
  <c r="C260" i="26"/>
  <c r="AS253" i="26"/>
  <c r="I259" i="26"/>
  <c r="G259" i="26"/>
  <c r="E259" i="26"/>
  <c r="D259" i="26"/>
  <c r="C259" i="26"/>
  <c r="AS252" i="26"/>
  <c r="I7" i="26"/>
  <c r="G7" i="26"/>
  <c r="E7" i="26"/>
  <c r="D7" i="26"/>
  <c r="C7" i="26"/>
  <c r="AS251" i="26"/>
  <c r="I6" i="26"/>
  <c r="G6" i="26"/>
  <c r="E6" i="26"/>
  <c r="D6" i="26"/>
  <c r="C6" i="26"/>
  <c r="AS250" i="26"/>
  <c r="I8" i="26"/>
  <c r="G8" i="26"/>
  <c r="E8" i="26"/>
  <c r="D8" i="26"/>
  <c r="C8" i="26"/>
  <c r="AS249" i="26"/>
  <c r="I258" i="26"/>
  <c r="G258" i="26"/>
  <c r="E258" i="26"/>
  <c r="D258" i="26"/>
  <c r="C258" i="26"/>
  <c r="AS248" i="26"/>
  <c r="I5" i="26"/>
  <c r="G5" i="26"/>
  <c r="E5" i="26"/>
  <c r="D5" i="26"/>
  <c r="C5" i="26"/>
  <c r="AS247" i="26"/>
  <c r="I257" i="26"/>
  <c r="G257" i="26"/>
  <c r="E257" i="26"/>
  <c r="D257" i="26"/>
  <c r="C257" i="26"/>
  <c r="AS246" i="26"/>
  <c r="I256" i="26"/>
  <c r="G256" i="26"/>
  <c r="E256" i="26"/>
  <c r="D256" i="26"/>
  <c r="C256" i="26"/>
  <c r="AS245" i="26"/>
  <c r="I255" i="26"/>
  <c r="G255" i="26"/>
  <c r="E255" i="26"/>
  <c r="D255" i="26"/>
  <c r="C255" i="26"/>
  <c r="AS244" i="26"/>
  <c r="I254" i="26"/>
  <c r="G254" i="26"/>
  <c r="E254" i="26"/>
  <c r="D254" i="26"/>
  <c r="C254" i="26"/>
  <c r="AS243" i="26"/>
  <c r="I253" i="26"/>
  <c r="G253" i="26"/>
  <c r="E253" i="26"/>
  <c r="D253" i="26"/>
  <c r="C253" i="26"/>
  <c r="AS242" i="26"/>
  <c r="I252" i="26"/>
  <c r="G252" i="26"/>
  <c r="E252" i="26"/>
  <c r="D252" i="26"/>
  <c r="C252" i="26"/>
  <c r="AS241" i="26"/>
  <c r="I251" i="26"/>
  <c r="G251" i="26"/>
  <c r="E251" i="26"/>
  <c r="D251" i="26"/>
  <c r="C251" i="26"/>
  <c r="AS240" i="26"/>
  <c r="I250" i="26"/>
  <c r="G250" i="26"/>
  <c r="E250" i="26"/>
  <c r="D250" i="26"/>
  <c r="C250" i="26"/>
  <c r="AS239" i="26"/>
  <c r="I249" i="26"/>
  <c r="G249" i="26"/>
  <c r="E249" i="26"/>
  <c r="D249" i="26"/>
  <c r="C249" i="26"/>
  <c r="AS238" i="26"/>
  <c r="I248" i="26"/>
  <c r="G248" i="26"/>
  <c r="E248" i="26"/>
  <c r="D248" i="26"/>
  <c r="C248" i="26"/>
  <c r="AS237" i="26"/>
  <c r="I247" i="26"/>
  <c r="G247" i="26"/>
  <c r="E247" i="26"/>
  <c r="D247" i="26"/>
  <c r="C247" i="26"/>
  <c r="AS236" i="26"/>
  <c r="I246" i="26"/>
  <c r="G246" i="26"/>
  <c r="E246" i="26"/>
  <c r="D246" i="26"/>
  <c r="C246" i="26"/>
  <c r="AS235" i="26"/>
  <c r="I245" i="26"/>
  <c r="G245" i="26"/>
  <c r="E245" i="26"/>
  <c r="D245" i="26"/>
  <c r="C245" i="26"/>
  <c r="AS234" i="26"/>
  <c r="I244" i="26"/>
  <c r="G244" i="26"/>
  <c r="E244" i="26"/>
  <c r="D244" i="26"/>
  <c r="C244" i="26"/>
  <c r="AS233" i="26"/>
  <c r="I243" i="26"/>
  <c r="G243" i="26"/>
  <c r="E243" i="26"/>
  <c r="D243" i="26"/>
  <c r="C243" i="26"/>
  <c r="AS232" i="26"/>
  <c r="I242" i="26"/>
  <c r="G242" i="26"/>
  <c r="E242" i="26"/>
  <c r="D242" i="26"/>
  <c r="C242" i="26"/>
  <c r="AS231" i="26"/>
  <c r="I241" i="26"/>
  <c r="G241" i="26"/>
  <c r="E241" i="26"/>
  <c r="D241" i="26"/>
  <c r="C241" i="26"/>
  <c r="AS230" i="26"/>
  <c r="I240" i="26"/>
  <c r="G240" i="26"/>
  <c r="E240" i="26"/>
  <c r="D240" i="26"/>
  <c r="C240" i="26"/>
  <c r="AS229" i="26"/>
  <c r="I239" i="26"/>
  <c r="G239" i="26"/>
  <c r="E239" i="26"/>
  <c r="D239" i="26"/>
  <c r="C239" i="26"/>
  <c r="AS228" i="26"/>
  <c r="I238" i="26"/>
  <c r="G238" i="26"/>
  <c r="E238" i="26"/>
  <c r="D238" i="26"/>
  <c r="C238" i="26"/>
  <c r="AS227" i="26"/>
  <c r="I237" i="26"/>
  <c r="G237" i="26"/>
  <c r="E237" i="26"/>
  <c r="D237" i="26"/>
  <c r="C237" i="26"/>
  <c r="AS226" i="26"/>
  <c r="I236" i="26"/>
  <c r="G236" i="26"/>
  <c r="E236" i="26"/>
  <c r="D236" i="26"/>
  <c r="C236" i="26"/>
  <c r="AS225" i="26"/>
  <c r="I235" i="26"/>
  <c r="G235" i="26"/>
  <c r="E235" i="26"/>
  <c r="D235" i="26"/>
  <c r="C235" i="26"/>
  <c r="AS224" i="26"/>
  <c r="I234" i="26"/>
  <c r="G234" i="26"/>
  <c r="E234" i="26"/>
  <c r="D234" i="26"/>
  <c r="C234" i="26"/>
  <c r="AS223" i="26"/>
  <c r="I233" i="26"/>
  <c r="G233" i="26"/>
  <c r="E233" i="26"/>
  <c r="D233" i="26"/>
  <c r="C233" i="26"/>
  <c r="AS222" i="26"/>
  <c r="I232" i="26"/>
  <c r="G232" i="26"/>
  <c r="E232" i="26"/>
  <c r="D232" i="26"/>
  <c r="C232" i="26"/>
  <c r="AS221" i="26"/>
  <c r="I231" i="26"/>
  <c r="G231" i="26"/>
  <c r="E231" i="26"/>
  <c r="D231" i="26"/>
  <c r="C231" i="26"/>
  <c r="AS220" i="26"/>
  <c r="I230" i="26"/>
  <c r="G230" i="26"/>
  <c r="E230" i="26"/>
  <c r="D230" i="26"/>
  <c r="C230" i="26"/>
  <c r="AS219" i="26"/>
  <c r="I229" i="26"/>
  <c r="G229" i="26"/>
  <c r="E229" i="26"/>
  <c r="D229" i="26"/>
  <c r="C229" i="26"/>
  <c r="AS218" i="26"/>
  <c r="I228" i="26"/>
  <c r="G228" i="26"/>
  <c r="E228" i="26"/>
  <c r="D228" i="26"/>
  <c r="C228" i="26"/>
  <c r="AS217" i="26"/>
  <c r="I227" i="26"/>
  <c r="G227" i="26"/>
  <c r="E227" i="26"/>
  <c r="D227" i="26"/>
  <c r="C227" i="26"/>
  <c r="AS216" i="26"/>
  <c r="I226" i="26"/>
  <c r="G226" i="26"/>
  <c r="E226" i="26"/>
  <c r="D226" i="26"/>
  <c r="C226" i="26"/>
  <c r="AS215" i="26"/>
  <c r="I225" i="26"/>
  <c r="G225" i="26"/>
  <c r="E225" i="26"/>
  <c r="D225" i="26"/>
  <c r="C225" i="26"/>
  <c r="AS214" i="26"/>
  <c r="I224" i="26"/>
  <c r="G224" i="26"/>
  <c r="E224" i="26"/>
  <c r="D224" i="26"/>
  <c r="C224" i="26"/>
  <c r="AS213" i="26"/>
  <c r="I223" i="26"/>
  <c r="G223" i="26"/>
  <c r="E223" i="26"/>
  <c r="D223" i="26"/>
  <c r="C223" i="26"/>
  <c r="AS212" i="26"/>
  <c r="I222" i="26"/>
  <c r="G222" i="26"/>
  <c r="E222" i="26"/>
  <c r="D222" i="26"/>
  <c r="C222" i="26"/>
  <c r="AS211" i="26"/>
  <c r="I221" i="26"/>
  <c r="G221" i="26"/>
  <c r="E221" i="26"/>
  <c r="D221" i="26"/>
  <c r="C221" i="26"/>
  <c r="AS210" i="26"/>
  <c r="I220" i="26"/>
  <c r="G220" i="26"/>
  <c r="E220" i="26"/>
  <c r="D220" i="26"/>
  <c r="C220" i="26"/>
  <c r="AS209" i="26"/>
  <c r="I219" i="26"/>
  <c r="G219" i="26"/>
  <c r="E219" i="26"/>
  <c r="D219" i="26"/>
  <c r="C219" i="26"/>
  <c r="AS208" i="26"/>
  <c r="I218" i="26"/>
  <c r="G218" i="26"/>
  <c r="E218" i="26"/>
  <c r="D218" i="26"/>
  <c r="C218" i="26"/>
  <c r="AS207" i="26"/>
  <c r="I217" i="26"/>
  <c r="G217" i="26"/>
  <c r="E217" i="26"/>
  <c r="D217" i="26"/>
  <c r="C217" i="26"/>
  <c r="AS206" i="26"/>
  <c r="I216" i="26"/>
  <c r="G216" i="26"/>
  <c r="E216" i="26"/>
  <c r="D216" i="26"/>
  <c r="C216" i="26"/>
  <c r="AS205" i="26"/>
  <c r="I215" i="26"/>
  <c r="G215" i="26"/>
  <c r="E215" i="26"/>
  <c r="D215" i="26"/>
  <c r="C215" i="26"/>
  <c r="AS204" i="26"/>
  <c r="I214" i="26"/>
  <c r="G214" i="26"/>
  <c r="E214" i="26"/>
  <c r="D214" i="26"/>
  <c r="C214" i="26"/>
  <c r="AS203" i="26"/>
  <c r="I213" i="26"/>
  <c r="G213" i="26"/>
  <c r="E213" i="26"/>
  <c r="D213" i="26"/>
  <c r="C213" i="26"/>
  <c r="AS202" i="26"/>
  <c r="I212" i="26"/>
  <c r="G212" i="26"/>
  <c r="E212" i="26"/>
  <c r="D212" i="26"/>
  <c r="C212" i="26"/>
  <c r="AS201" i="26"/>
  <c r="AS200" i="26"/>
  <c r="AS199" i="26"/>
  <c r="I211" i="26"/>
  <c r="G211" i="26"/>
  <c r="E211" i="26"/>
  <c r="D211" i="26"/>
  <c r="C211" i="26"/>
  <c r="AS198" i="26"/>
  <c r="I210" i="26"/>
  <c r="G210" i="26"/>
  <c r="E210" i="26"/>
  <c r="D210" i="26"/>
  <c r="C210" i="26"/>
  <c r="AS197" i="26"/>
  <c r="I209" i="26"/>
  <c r="G209" i="26"/>
  <c r="E209" i="26"/>
  <c r="D209" i="26"/>
  <c r="C209" i="26"/>
  <c r="AS196" i="26"/>
  <c r="I208" i="26"/>
  <c r="G208" i="26"/>
  <c r="E208" i="26"/>
  <c r="D208" i="26"/>
  <c r="C208" i="26"/>
  <c r="AS195" i="26"/>
  <c r="I207" i="26"/>
  <c r="G207" i="26"/>
  <c r="E207" i="26"/>
  <c r="D207" i="26"/>
  <c r="C207" i="26"/>
  <c r="AS194" i="26"/>
  <c r="I206" i="26"/>
  <c r="G206" i="26"/>
  <c r="E206" i="26"/>
  <c r="D206" i="26"/>
  <c r="C206" i="26"/>
  <c r="AS193" i="26"/>
  <c r="I205" i="26"/>
  <c r="G205" i="26"/>
  <c r="E205" i="26"/>
  <c r="D205" i="26"/>
  <c r="C205" i="26"/>
  <c r="AS192" i="26"/>
  <c r="I204" i="26"/>
  <c r="G204" i="26"/>
  <c r="E204" i="26"/>
  <c r="D204" i="26"/>
  <c r="C204" i="26"/>
  <c r="AS191" i="26"/>
  <c r="I203" i="26"/>
  <c r="G203" i="26"/>
  <c r="E203" i="26"/>
  <c r="D203" i="26"/>
  <c r="C203" i="26"/>
  <c r="AS190" i="26"/>
  <c r="I202" i="26"/>
  <c r="G202" i="26"/>
  <c r="E202" i="26"/>
  <c r="D202" i="26"/>
  <c r="C202" i="26"/>
  <c r="AS189" i="26"/>
  <c r="I201" i="26"/>
  <c r="G201" i="26"/>
  <c r="E201" i="26"/>
  <c r="D201" i="26"/>
  <c r="C201" i="26"/>
  <c r="AS188" i="26"/>
  <c r="I200" i="26"/>
  <c r="G200" i="26"/>
  <c r="E200" i="26"/>
  <c r="D200" i="26"/>
  <c r="C200" i="26"/>
  <c r="AS187" i="26"/>
  <c r="I199" i="26"/>
  <c r="G199" i="26"/>
  <c r="E199" i="26"/>
  <c r="D199" i="26"/>
  <c r="C199" i="26"/>
  <c r="AS186" i="26"/>
  <c r="I198" i="26"/>
  <c r="G198" i="26"/>
  <c r="E198" i="26"/>
  <c r="D198" i="26"/>
  <c r="C198" i="26"/>
  <c r="AS185" i="26"/>
  <c r="I197" i="26"/>
  <c r="G197" i="26"/>
  <c r="E197" i="26"/>
  <c r="D197" i="26"/>
  <c r="C197" i="26"/>
  <c r="AS184" i="26"/>
  <c r="I196" i="26"/>
  <c r="G196" i="26"/>
  <c r="E196" i="26"/>
  <c r="D196" i="26"/>
  <c r="C196" i="26"/>
  <c r="AS183" i="26"/>
  <c r="I195" i="26"/>
  <c r="G195" i="26"/>
  <c r="E195" i="26"/>
  <c r="D195" i="26"/>
  <c r="C195" i="26"/>
  <c r="AS182" i="26"/>
  <c r="I194" i="26"/>
  <c r="G194" i="26"/>
  <c r="E194" i="26"/>
  <c r="D194" i="26"/>
  <c r="C194" i="26"/>
  <c r="AS181" i="26"/>
  <c r="I193" i="26"/>
  <c r="G193" i="26"/>
  <c r="E193" i="26"/>
  <c r="D193" i="26"/>
  <c r="C193" i="26"/>
  <c r="AS180" i="26"/>
  <c r="I192" i="26"/>
  <c r="G192" i="26"/>
  <c r="E192" i="26"/>
  <c r="D192" i="26"/>
  <c r="C192" i="26"/>
  <c r="AS179" i="26"/>
  <c r="I191" i="26"/>
  <c r="G191" i="26"/>
  <c r="E191" i="26"/>
  <c r="D191" i="26"/>
  <c r="C191" i="26"/>
  <c r="AS178" i="26"/>
  <c r="I190" i="26"/>
  <c r="G190" i="26"/>
  <c r="E190" i="26"/>
  <c r="D190" i="26"/>
  <c r="C190" i="26"/>
  <c r="AS177" i="26"/>
  <c r="I189" i="26"/>
  <c r="G189" i="26"/>
  <c r="E189" i="26"/>
  <c r="D189" i="26"/>
  <c r="C189" i="26"/>
  <c r="AS176" i="26"/>
  <c r="I188" i="26"/>
  <c r="G188" i="26"/>
  <c r="E188" i="26"/>
  <c r="D188" i="26"/>
  <c r="C188" i="26"/>
  <c r="AS175" i="26"/>
  <c r="I187" i="26"/>
  <c r="G187" i="26"/>
  <c r="E187" i="26"/>
  <c r="D187" i="26"/>
  <c r="C187" i="26"/>
  <c r="AS174" i="26"/>
  <c r="I186" i="26"/>
  <c r="G186" i="26"/>
  <c r="E186" i="26"/>
  <c r="D186" i="26"/>
  <c r="C186" i="26"/>
  <c r="AS173" i="26"/>
  <c r="I185" i="26"/>
  <c r="G185" i="26"/>
  <c r="E185" i="26"/>
  <c r="D185" i="26"/>
  <c r="C185" i="26"/>
  <c r="AS172" i="26"/>
  <c r="I184" i="26"/>
  <c r="G184" i="26"/>
  <c r="E184" i="26"/>
  <c r="D184" i="26"/>
  <c r="C184" i="26"/>
  <c r="AS171" i="26"/>
  <c r="I183" i="26"/>
  <c r="G183" i="26"/>
  <c r="E183" i="26"/>
  <c r="D183" i="26"/>
  <c r="C183" i="26"/>
  <c r="AS170" i="26"/>
  <c r="I182" i="26"/>
  <c r="G182" i="26"/>
  <c r="E182" i="26"/>
  <c r="D182" i="26"/>
  <c r="C182" i="26"/>
  <c r="AS169" i="26"/>
  <c r="I181" i="26"/>
  <c r="G181" i="26"/>
  <c r="E181" i="26"/>
  <c r="D181" i="26"/>
  <c r="C181" i="26"/>
  <c r="AS168" i="26"/>
  <c r="I180" i="26"/>
  <c r="G180" i="26"/>
  <c r="E180" i="26"/>
  <c r="D180" i="26"/>
  <c r="C180" i="26"/>
  <c r="AS167" i="26"/>
  <c r="I179" i="26"/>
  <c r="G179" i="26"/>
  <c r="E179" i="26"/>
  <c r="D179" i="26"/>
  <c r="C179" i="26"/>
  <c r="AS166" i="26"/>
  <c r="I178" i="26"/>
  <c r="G178" i="26"/>
  <c r="E178" i="26"/>
  <c r="D178" i="26"/>
  <c r="C178" i="26"/>
  <c r="AS165" i="26"/>
  <c r="I177" i="26"/>
  <c r="G177" i="26"/>
  <c r="E177" i="26"/>
  <c r="D177" i="26"/>
  <c r="C177" i="26"/>
  <c r="AS164" i="26"/>
  <c r="I176" i="26"/>
  <c r="G176" i="26"/>
  <c r="E176" i="26"/>
  <c r="D176" i="26"/>
  <c r="C176" i="26"/>
  <c r="AS163" i="26"/>
  <c r="I175" i="26"/>
  <c r="G175" i="26"/>
  <c r="E175" i="26"/>
  <c r="D175" i="26"/>
  <c r="C175" i="26"/>
  <c r="AS162" i="26"/>
  <c r="I174" i="26"/>
  <c r="G174" i="26"/>
  <c r="E174" i="26"/>
  <c r="D174" i="26"/>
  <c r="C174" i="26"/>
  <c r="AS161" i="26"/>
  <c r="I173" i="26"/>
  <c r="G173" i="26"/>
  <c r="E173" i="26"/>
  <c r="D173" i="26"/>
  <c r="C173" i="26"/>
  <c r="AS160" i="26"/>
  <c r="I172" i="26"/>
  <c r="G172" i="26"/>
  <c r="E172" i="26"/>
  <c r="D172" i="26"/>
  <c r="C172" i="26"/>
  <c r="AS159" i="26"/>
  <c r="I171" i="26"/>
  <c r="G171" i="26"/>
  <c r="E171" i="26"/>
  <c r="D171" i="26"/>
  <c r="C171" i="26"/>
  <c r="AS158" i="26"/>
  <c r="I170" i="26"/>
  <c r="G170" i="26"/>
  <c r="E170" i="26"/>
  <c r="D170" i="26"/>
  <c r="C170" i="26"/>
  <c r="AS157" i="26"/>
  <c r="I169" i="26"/>
  <c r="G169" i="26"/>
  <c r="E169" i="26"/>
  <c r="D169" i="26"/>
  <c r="C169" i="26"/>
  <c r="AS156" i="26"/>
  <c r="I168" i="26"/>
  <c r="G168" i="26"/>
  <c r="E168" i="26"/>
  <c r="D168" i="26"/>
  <c r="C168" i="26"/>
  <c r="AS155" i="26"/>
  <c r="I167" i="26"/>
  <c r="G167" i="26"/>
  <c r="E167" i="26"/>
  <c r="D167" i="26"/>
  <c r="C167" i="26"/>
  <c r="AS154" i="26"/>
  <c r="I166" i="26"/>
  <c r="G166" i="26"/>
  <c r="E166" i="26"/>
  <c r="D166" i="26"/>
  <c r="C166" i="26"/>
  <c r="AS153" i="26"/>
  <c r="I165" i="26"/>
  <c r="G165" i="26"/>
  <c r="E165" i="26"/>
  <c r="D165" i="26"/>
  <c r="C165" i="26"/>
  <c r="AS152" i="26"/>
  <c r="I164" i="26"/>
  <c r="G164" i="26"/>
  <c r="E164" i="26"/>
  <c r="D164" i="26"/>
  <c r="C164" i="26"/>
  <c r="AS151" i="26"/>
  <c r="I163" i="26"/>
  <c r="G163" i="26"/>
  <c r="E163" i="26"/>
  <c r="D163" i="26"/>
  <c r="C163" i="26"/>
  <c r="AS150" i="26"/>
  <c r="I162" i="26"/>
  <c r="G162" i="26"/>
  <c r="E162" i="26"/>
  <c r="D162" i="26"/>
  <c r="C162" i="26"/>
  <c r="AS149" i="26"/>
  <c r="I161" i="26"/>
  <c r="G161" i="26"/>
  <c r="E161" i="26"/>
  <c r="D161" i="26"/>
  <c r="C161" i="26"/>
  <c r="AS148" i="26"/>
  <c r="I160" i="26"/>
  <c r="G160" i="26"/>
  <c r="E160" i="26"/>
  <c r="D160" i="26"/>
  <c r="C160" i="26"/>
  <c r="AS147" i="26"/>
  <c r="I159" i="26"/>
  <c r="G159" i="26"/>
  <c r="E159" i="26"/>
  <c r="D159" i="26"/>
  <c r="C159" i="26"/>
  <c r="AS146" i="26"/>
  <c r="I158" i="26"/>
  <c r="G158" i="26"/>
  <c r="E158" i="26"/>
  <c r="D158" i="26"/>
  <c r="C158" i="26"/>
  <c r="AS145" i="26"/>
  <c r="I157" i="26"/>
  <c r="G157" i="26"/>
  <c r="E157" i="26"/>
  <c r="D157" i="26"/>
  <c r="C157" i="26"/>
  <c r="AS144" i="26"/>
  <c r="I156" i="26"/>
  <c r="G156" i="26"/>
  <c r="E156" i="26"/>
  <c r="D156" i="26"/>
  <c r="C156" i="26"/>
  <c r="AS143" i="26"/>
  <c r="I155" i="26"/>
  <c r="G155" i="26"/>
  <c r="E155" i="26"/>
  <c r="D155" i="26"/>
  <c r="C155" i="26"/>
  <c r="AS142" i="26"/>
  <c r="I154" i="26"/>
  <c r="G154" i="26"/>
  <c r="E154" i="26"/>
  <c r="D154" i="26"/>
  <c r="C154" i="26"/>
  <c r="AS141" i="26"/>
  <c r="I153" i="26"/>
  <c r="G153" i="26"/>
  <c r="E153" i="26"/>
  <c r="D153" i="26"/>
  <c r="C153" i="26"/>
  <c r="AS140" i="26"/>
  <c r="I152" i="26"/>
  <c r="G152" i="26"/>
  <c r="E152" i="26"/>
  <c r="D152" i="26"/>
  <c r="C152" i="26"/>
  <c r="AS139" i="26"/>
  <c r="I151" i="26"/>
  <c r="G151" i="26"/>
  <c r="E151" i="26"/>
  <c r="D151" i="26"/>
  <c r="C151" i="26"/>
  <c r="AS138" i="26"/>
  <c r="I150" i="26"/>
  <c r="G150" i="26"/>
  <c r="E150" i="26"/>
  <c r="D150" i="26"/>
  <c r="C150" i="26"/>
  <c r="AS137" i="26"/>
  <c r="I149" i="26"/>
  <c r="G149" i="26"/>
  <c r="E149" i="26"/>
  <c r="D149" i="26"/>
  <c r="C149" i="26"/>
  <c r="AS136" i="26"/>
  <c r="I148" i="26"/>
  <c r="G148" i="26"/>
  <c r="E148" i="26"/>
  <c r="D148" i="26"/>
  <c r="C148" i="26"/>
  <c r="AS135" i="26"/>
  <c r="I147" i="26"/>
  <c r="G147" i="26"/>
  <c r="E147" i="26"/>
  <c r="D147" i="26"/>
  <c r="C147" i="26"/>
  <c r="AS134" i="26"/>
  <c r="I146" i="26"/>
  <c r="G146" i="26"/>
  <c r="E146" i="26"/>
  <c r="D146" i="26"/>
  <c r="C146" i="26"/>
  <c r="AS133" i="26"/>
  <c r="I145" i="26"/>
  <c r="G145" i="26"/>
  <c r="E145" i="26"/>
  <c r="D145" i="26"/>
  <c r="C145" i="26"/>
  <c r="AS132" i="26"/>
  <c r="I144" i="26"/>
  <c r="G144" i="26"/>
  <c r="E144" i="26"/>
  <c r="D144" i="26"/>
  <c r="C144" i="26"/>
  <c r="AS131" i="26"/>
  <c r="I143" i="26"/>
  <c r="G143" i="26"/>
  <c r="E143" i="26"/>
  <c r="D143" i="26"/>
  <c r="C143" i="26"/>
  <c r="AS130" i="26"/>
  <c r="I142" i="26"/>
  <c r="G142" i="26"/>
  <c r="E142" i="26"/>
  <c r="D142" i="26"/>
  <c r="C142" i="26"/>
  <c r="AS129" i="26"/>
  <c r="I141" i="26"/>
  <c r="G141" i="26"/>
  <c r="E141" i="26"/>
  <c r="D141" i="26"/>
  <c r="C141" i="26"/>
  <c r="AS128" i="26"/>
  <c r="I140" i="26"/>
  <c r="G140" i="26"/>
  <c r="E140" i="26"/>
  <c r="D140" i="26"/>
  <c r="C140" i="26"/>
  <c r="AS127" i="26"/>
  <c r="I139" i="26"/>
  <c r="G139" i="26"/>
  <c r="E139" i="26"/>
  <c r="D139" i="26"/>
  <c r="C139" i="26"/>
  <c r="AS126" i="26"/>
  <c r="I138" i="26"/>
  <c r="G138" i="26"/>
  <c r="E138" i="26"/>
  <c r="D138" i="26"/>
  <c r="C138" i="26"/>
  <c r="AS125" i="26"/>
  <c r="I137" i="26"/>
  <c r="G137" i="26"/>
  <c r="E137" i="26"/>
  <c r="D137" i="26"/>
  <c r="C137" i="26"/>
  <c r="AS124" i="26"/>
  <c r="I136" i="26"/>
  <c r="G136" i="26"/>
  <c r="E136" i="26"/>
  <c r="D136" i="26"/>
  <c r="C136" i="26"/>
  <c r="AS123" i="26"/>
  <c r="I135" i="26"/>
  <c r="G135" i="26"/>
  <c r="E135" i="26"/>
  <c r="D135" i="26"/>
  <c r="C135" i="26"/>
  <c r="AS122" i="26"/>
  <c r="I134" i="26"/>
  <c r="G134" i="26"/>
  <c r="E134" i="26"/>
  <c r="D134" i="26"/>
  <c r="C134" i="26"/>
  <c r="AS121" i="26"/>
  <c r="I133" i="26"/>
  <c r="G133" i="26"/>
  <c r="F133" i="26"/>
  <c r="D133" i="26"/>
  <c r="C133" i="26"/>
  <c r="AS120" i="26"/>
  <c r="I132" i="26"/>
  <c r="G132" i="26"/>
  <c r="E132" i="26"/>
  <c r="D132" i="26"/>
  <c r="C132" i="26"/>
  <c r="AS119" i="26"/>
  <c r="I131" i="26"/>
  <c r="G131" i="26"/>
  <c r="E131" i="26"/>
  <c r="D131" i="26"/>
  <c r="C131" i="26"/>
  <c r="AS118" i="26"/>
  <c r="I130" i="26"/>
  <c r="G130" i="26"/>
  <c r="D130" i="26"/>
  <c r="F130" i="26" s="1"/>
  <c r="C130" i="26"/>
  <c r="AS117" i="26"/>
  <c r="I129" i="26"/>
  <c r="G129" i="26"/>
  <c r="E129" i="26"/>
  <c r="D129" i="26"/>
  <c r="F129" i="26" s="1"/>
  <c r="C129" i="26"/>
  <c r="AS116" i="26"/>
  <c r="I128" i="26"/>
  <c r="G128" i="26"/>
  <c r="E128" i="26"/>
  <c r="D128" i="26"/>
  <c r="F128" i="26" s="1"/>
  <c r="C128" i="26"/>
  <c r="AS115" i="26"/>
  <c r="I127" i="26"/>
  <c r="G127" i="26"/>
  <c r="E127" i="26"/>
  <c r="D127" i="26"/>
  <c r="F127" i="26" s="1"/>
  <c r="C127" i="26"/>
  <c r="AS114" i="26"/>
  <c r="I126" i="26"/>
  <c r="G126" i="26"/>
  <c r="E126" i="26"/>
  <c r="D126" i="26"/>
  <c r="F126" i="26" s="1"/>
  <c r="C126" i="26"/>
  <c r="AS113" i="26"/>
  <c r="I125" i="26"/>
  <c r="G125" i="26"/>
  <c r="E125" i="26"/>
  <c r="D125" i="26"/>
  <c r="F125" i="26" s="1"/>
  <c r="C125" i="26"/>
  <c r="AS112" i="26"/>
  <c r="I124" i="26"/>
  <c r="G124" i="26"/>
  <c r="E124" i="26"/>
  <c r="D124" i="26"/>
  <c r="F124" i="26" s="1"/>
  <c r="C124" i="26"/>
  <c r="AS111" i="26"/>
  <c r="I123" i="26"/>
  <c r="G123" i="26"/>
  <c r="E123" i="26"/>
  <c r="D123" i="26"/>
  <c r="F123" i="26" s="1"/>
  <c r="C123" i="26"/>
  <c r="AS110" i="26"/>
  <c r="I122" i="26"/>
  <c r="G122" i="26"/>
  <c r="E122" i="26"/>
  <c r="D122" i="26"/>
  <c r="F122" i="26" s="1"/>
  <c r="C122" i="26"/>
  <c r="AS109" i="26"/>
  <c r="G121" i="26"/>
  <c r="E121" i="26"/>
  <c r="D121" i="26"/>
  <c r="C121" i="26"/>
  <c r="AS108" i="26"/>
  <c r="I120" i="26"/>
  <c r="G120" i="26"/>
  <c r="E120" i="26"/>
  <c r="D120" i="26"/>
  <c r="C120" i="26"/>
  <c r="AS107" i="26"/>
  <c r="I119" i="26"/>
  <c r="G119" i="26"/>
  <c r="E119" i="26"/>
  <c r="D119" i="26"/>
  <c r="C119" i="26"/>
  <c r="AS106" i="26"/>
  <c r="I118" i="26"/>
  <c r="G118" i="26"/>
  <c r="E118" i="26"/>
  <c r="D118" i="26"/>
  <c r="C118" i="26"/>
  <c r="AS105" i="26"/>
  <c r="I117" i="26"/>
  <c r="G117" i="26"/>
  <c r="E117" i="26"/>
  <c r="D117" i="26"/>
  <c r="C117" i="26"/>
  <c r="AS104" i="26"/>
  <c r="I116" i="26"/>
  <c r="G116" i="26"/>
  <c r="E116" i="26"/>
  <c r="D116" i="26"/>
  <c r="C116" i="26"/>
  <c r="AS103" i="26"/>
  <c r="I115" i="26"/>
  <c r="G115" i="26"/>
  <c r="E115" i="26"/>
  <c r="D115" i="26"/>
  <c r="C115" i="26"/>
  <c r="AS102" i="26"/>
  <c r="I114" i="26"/>
  <c r="G114" i="26"/>
  <c r="E114" i="26"/>
  <c r="D114" i="26"/>
  <c r="C114" i="26"/>
  <c r="AS101" i="26"/>
  <c r="I113" i="26"/>
  <c r="G113" i="26"/>
  <c r="E113" i="26"/>
  <c r="D113" i="26"/>
  <c r="C113" i="26"/>
  <c r="AS100" i="26"/>
  <c r="I112" i="26"/>
  <c r="G112" i="26"/>
  <c r="E112" i="26"/>
  <c r="D112" i="26"/>
  <c r="C112" i="26"/>
  <c r="AS99" i="26"/>
  <c r="I111" i="26"/>
  <c r="G111" i="26"/>
  <c r="E111" i="26"/>
  <c r="D111" i="26"/>
  <c r="C111" i="26"/>
  <c r="AS98" i="26"/>
  <c r="I110" i="26"/>
  <c r="G110" i="26"/>
  <c r="E110" i="26"/>
  <c r="D110" i="26"/>
  <c r="C110" i="26"/>
  <c r="AS97" i="26"/>
  <c r="I109" i="26"/>
  <c r="G109" i="26"/>
  <c r="E109" i="26"/>
  <c r="D109" i="26"/>
  <c r="C109" i="26"/>
  <c r="AS96" i="26"/>
  <c r="I108" i="26"/>
  <c r="G108" i="26"/>
  <c r="E108" i="26"/>
  <c r="D108" i="26"/>
  <c r="C108" i="26"/>
  <c r="AS95" i="26"/>
  <c r="I107" i="26"/>
  <c r="G107" i="26"/>
  <c r="E107" i="26"/>
  <c r="D107" i="26"/>
  <c r="C107" i="26"/>
  <c r="AS94" i="26"/>
  <c r="I106" i="26"/>
  <c r="G106" i="26"/>
  <c r="E106" i="26"/>
  <c r="D106" i="26"/>
  <c r="C106" i="26"/>
  <c r="AS93" i="26"/>
  <c r="I105" i="26"/>
  <c r="G105" i="26"/>
  <c r="E105" i="26"/>
  <c r="D105" i="26"/>
  <c r="C105" i="26"/>
  <c r="AS92" i="26"/>
  <c r="I104" i="26"/>
  <c r="G104" i="26"/>
  <c r="E104" i="26"/>
  <c r="D104" i="26"/>
  <c r="C104" i="26"/>
  <c r="AS91" i="26"/>
  <c r="I103" i="26"/>
  <c r="G103" i="26"/>
  <c r="E103" i="26"/>
  <c r="D103" i="26"/>
  <c r="C103" i="26"/>
  <c r="AS90" i="26"/>
  <c r="I102" i="26"/>
  <c r="G102" i="26"/>
  <c r="E102" i="26"/>
  <c r="D102" i="26"/>
  <c r="C102" i="26"/>
  <c r="AS89" i="26"/>
  <c r="I101" i="26"/>
  <c r="G101" i="26"/>
  <c r="E101" i="26"/>
  <c r="D101" i="26"/>
  <c r="C101" i="26"/>
  <c r="AS88" i="26"/>
  <c r="I100" i="26"/>
  <c r="G100" i="26"/>
  <c r="E100" i="26"/>
  <c r="D100" i="26"/>
  <c r="C100" i="26"/>
  <c r="AS87" i="26"/>
  <c r="I99" i="26"/>
  <c r="G99" i="26"/>
  <c r="E99" i="26"/>
  <c r="D99" i="26"/>
  <c r="C99" i="26"/>
  <c r="AS86" i="26"/>
  <c r="I98" i="26"/>
  <c r="G98" i="26"/>
  <c r="E98" i="26"/>
  <c r="D98" i="26"/>
  <c r="C98" i="26"/>
  <c r="AS85" i="26"/>
  <c r="I97" i="26"/>
  <c r="G97" i="26"/>
  <c r="E97" i="26"/>
  <c r="D97" i="26"/>
  <c r="C97" i="26"/>
  <c r="AS84" i="26"/>
  <c r="I96" i="26"/>
  <c r="G96" i="26"/>
  <c r="E96" i="26"/>
  <c r="D96" i="26"/>
  <c r="C96" i="26"/>
  <c r="AS83" i="26"/>
  <c r="I95" i="26"/>
  <c r="G95" i="26"/>
  <c r="E95" i="26"/>
  <c r="D95" i="26"/>
  <c r="C95" i="26"/>
  <c r="AS82" i="26"/>
  <c r="I94" i="26"/>
  <c r="G94" i="26"/>
  <c r="E94" i="26"/>
  <c r="D94" i="26"/>
  <c r="C94" i="26"/>
  <c r="AS81" i="26"/>
  <c r="I93" i="26"/>
  <c r="G93" i="26"/>
  <c r="E93" i="26"/>
  <c r="D93" i="26"/>
  <c r="C93" i="26"/>
  <c r="AS80" i="26"/>
  <c r="I92" i="26"/>
  <c r="G92" i="26"/>
  <c r="E92" i="26"/>
  <c r="D92" i="26"/>
  <c r="C92" i="26"/>
  <c r="AS79" i="26"/>
  <c r="I91" i="26"/>
  <c r="G91" i="26"/>
  <c r="E91" i="26"/>
  <c r="D91" i="26"/>
  <c r="C91" i="26"/>
  <c r="AS78" i="26"/>
  <c r="I90" i="26"/>
  <c r="G90" i="26"/>
  <c r="E90" i="26"/>
  <c r="D90" i="26"/>
  <c r="C90" i="26"/>
  <c r="AS77" i="26"/>
  <c r="I89" i="26"/>
  <c r="G89" i="26"/>
  <c r="E89" i="26"/>
  <c r="D89" i="26"/>
  <c r="C89" i="26"/>
  <c r="AS76" i="26"/>
  <c r="I88" i="26"/>
  <c r="G88" i="26"/>
  <c r="E88" i="26"/>
  <c r="D88" i="26"/>
  <c r="C88" i="26"/>
  <c r="AS75" i="26"/>
  <c r="I87" i="26"/>
  <c r="G87" i="26"/>
  <c r="E87" i="26"/>
  <c r="D87" i="26"/>
  <c r="C87" i="26"/>
  <c r="AS74" i="26"/>
  <c r="I86" i="26"/>
  <c r="G86" i="26"/>
  <c r="E86" i="26"/>
  <c r="D86" i="26"/>
  <c r="C86" i="26"/>
  <c r="AS73" i="26"/>
  <c r="I85" i="26"/>
  <c r="G85" i="26"/>
  <c r="E85" i="26"/>
  <c r="D85" i="26"/>
  <c r="C85" i="26"/>
  <c r="AS72" i="26"/>
  <c r="I84" i="26"/>
  <c r="G84" i="26"/>
  <c r="E84" i="26"/>
  <c r="D84" i="26"/>
  <c r="C84" i="26"/>
  <c r="AS71" i="26"/>
  <c r="I83" i="26"/>
  <c r="G83" i="26"/>
  <c r="E83" i="26"/>
  <c r="D83" i="26"/>
  <c r="C83" i="26"/>
  <c r="AS70" i="26"/>
  <c r="I82" i="26"/>
  <c r="G82" i="26"/>
  <c r="E82" i="26"/>
  <c r="D82" i="26"/>
  <c r="C82" i="26"/>
  <c r="AS69" i="26"/>
  <c r="I81" i="26"/>
  <c r="G81" i="26"/>
  <c r="E81" i="26"/>
  <c r="D81" i="26"/>
  <c r="C81" i="26"/>
  <c r="AS68" i="26"/>
  <c r="I80" i="26"/>
  <c r="G80" i="26"/>
  <c r="E80" i="26"/>
  <c r="D80" i="26"/>
  <c r="C80" i="26"/>
  <c r="AS67" i="26"/>
  <c r="I79" i="26"/>
  <c r="G79" i="26"/>
  <c r="E79" i="26"/>
  <c r="D79" i="26"/>
  <c r="C79" i="26"/>
  <c r="AS66" i="26"/>
  <c r="I78" i="26"/>
  <c r="G78" i="26"/>
  <c r="E78" i="26"/>
  <c r="D78" i="26"/>
  <c r="C78" i="26"/>
  <c r="AS65" i="26"/>
  <c r="I77" i="26"/>
  <c r="G77" i="26"/>
  <c r="E77" i="26"/>
  <c r="D77" i="26"/>
  <c r="C77" i="26"/>
  <c r="AS64" i="26"/>
  <c r="I76" i="26"/>
  <c r="G76" i="26"/>
  <c r="E76" i="26"/>
  <c r="D76" i="26"/>
  <c r="C76" i="26"/>
  <c r="AS63" i="26"/>
  <c r="I75" i="26"/>
  <c r="G75" i="26"/>
  <c r="E75" i="26"/>
  <c r="D75" i="26"/>
  <c r="C75" i="26"/>
  <c r="AS62" i="26"/>
  <c r="I74" i="26"/>
  <c r="G74" i="26"/>
  <c r="E74" i="26"/>
  <c r="D74" i="26"/>
  <c r="C74" i="26"/>
  <c r="AS61" i="26"/>
  <c r="I73" i="26"/>
  <c r="G73" i="26"/>
  <c r="E73" i="26"/>
  <c r="D73" i="26"/>
  <c r="C73" i="26"/>
  <c r="AS60" i="26"/>
  <c r="I72" i="26"/>
  <c r="G72" i="26"/>
  <c r="E72" i="26"/>
  <c r="D72" i="26"/>
  <c r="C72" i="26"/>
  <c r="AS59" i="26"/>
  <c r="I71" i="26"/>
  <c r="G71" i="26"/>
  <c r="E71" i="26"/>
  <c r="D71" i="26"/>
  <c r="C71" i="26"/>
  <c r="AS58" i="26"/>
  <c r="I70" i="26"/>
  <c r="G70" i="26"/>
  <c r="E70" i="26"/>
  <c r="D70" i="26"/>
  <c r="C70" i="26"/>
  <c r="AS57" i="26"/>
  <c r="I69" i="26"/>
  <c r="G69" i="26"/>
  <c r="E69" i="26"/>
  <c r="D69" i="26"/>
  <c r="C69" i="26"/>
  <c r="AS56" i="26"/>
  <c r="I68" i="26"/>
  <c r="G68" i="26"/>
  <c r="E68" i="26"/>
  <c r="D68" i="26"/>
  <c r="C68" i="26"/>
  <c r="AS55" i="26"/>
  <c r="I67" i="26"/>
  <c r="G67" i="26"/>
  <c r="E67" i="26"/>
  <c r="D67" i="26"/>
  <c r="C67" i="26"/>
  <c r="AS54" i="26"/>
  <c r="I66" i="26"/>
  <c r="G66" i="26"/>
  <c r="E66" i="26"/>
  <c r="D66" i="26"/>
  <c r="C66" i="26"/>
  <c r="AS53" i="26"/>
  <c r="I65" i="26"/>
  <c r="G65" i="26"/>
  <c r="E65" i="26"/>
  <c r="D65" i="26"/>
  <c r="C65" i="26"/>
  <c r="AS52" i="26"/>
  <c r="I64" i="26"/>
  <c r="G64" i="26"/>
  <c r="E64" i="26"/>
  <c r="D64" i="26"/>
  <c r="C64" i="26"/>
  <c r="AS51" i="26"/>
  <c r="I63" i="26"/>
  <c r="G63" i="26"/>
  <c r="E63" i="26"/>
  <c r="D63" i="26"/>
  <c r="C63" i="26"/>
  <c r="AS50" i="26"/>
  <c r="I62" i="26"/>
  <c r="G62" i="26"/>
  <c r="E62" i="26"/>
  <c r="D62" i="26"/>
  <c r="C62" i="26"/>
  <c r="AS49" i="26"/>
  <c r="I61" i="26"/>
  <c r="G61" i="26"/>
  <c r="E61" i="26"/>
  <c r="D61" i="26"/>
  <c r="C61" i="26"/>
  <c r="AS48" i="26"/>
  <c r="I60" i="26"/>
  <c r="G60" i="26"/>
  <c r="E60" i="26"/>
  <c r="D60" i="26"/>
  <c r="C60" i="26"/>
  <c r="AS47" i="26"/>
  <c r="I59" i="26"/>
  <c r="G59" i="26"/>
  <c r="E59" i="26"/>
  <c r="D59" i="26"/>
  <c r="C59" i="26"/>
  <c r="AS46" i="26"/>
  <c r="I58" i="26"/>
  <c r="G58" i="26"/>
  <c r="E58" i="26"/>
  <c r="D58" i="26"/>
  <c r="C58" i="26"/>
  <c r="AS45" i="26"/>
  <c r="I57" i="26"/>
  <c r="G57" i="26"/>
  <c r="E57" i="26"/>
  <c r="D57" i="26"/>
  <c r="C57" i="26"/>
  <c r="AS44" i="26"/>
  <c r="I56" i="26"/>
  <c r="G56" i="26"/>
  <c r="E56" i="26"/>
  <c r="D56" i="26"/>
  <c r="C56" i="26"/>
  <c r="AS43" i="26"/>
  <c r="I55" i="26"/>
  <c r="G55" i="26"/>
  <c r="E55" i="26"/>
  <c r="D55" i="26"/>
  <c r="C55" i="26"/>
  <c r="AS42" i="26"/>
  <c r="I54" i="26"/>
  <c r="G54" i="26"/>
  <c r="E54" i="26"/>
  <c r="D54" i="26"/>
  <c r="C54" i="26"/>
  <c r="AS41" i="26"/>
  <c r="I53" i="26"/>
  <c r="G53" i="26"/>
  <c r="E53" i="26"/>
  <c r="D53" i="26"/>
  <c r="C53" i="26"/>
  <c r="AS40" i="26"/>
  <c r="I52" i="26"/>
  <c r="G52" i="26"/>
  <c r="E52" i="26"/>
  <c r="D52" i="26"/>
  <c r="C52" i="26"/>
  <c r="AS39" i="26"/>
  <c r="I51" i="26"/>
  <c r="G51" i="26"/>
  <c r="E51" i="26"/>
  <c r="D51" i="26"/>
  <c r="C51" i="26"/>
  <c r="AS38" i="26"/>
  <c r="I50" i="26"/>
  <c r="G50" i="26"/>
  <c r="E50" i="26"/>
  <c r="D50" i="26"/>
  <c r="C50" i="26"/>
  <c r="AS37" i="26"/>
  <c r="I49" i="26"/>
  <c r="G49" i="26"/>
  <c r="E49" i="26"/>
  <c r="D49" i="26"/>
  <c r="C49" i="26"/>
  <c r="AS36" i="26"/>
  <c r="I48" i="26"/>
  <c r="G48" i="26"/>
  <c r="E48" i="26"/>
  <c r="D48" i="26"/>
  <c r="C48" i="26"/>
  <c r="AS35" i="26"/>
  <c r="I47" i="26"/>
  <c r="G47" i="26"/>
  <c r="E47" i="26"/>
  <c r="D47" i="26"/>
  <c r="C47" i="26"/>
  <c r="AS34" i="26"/>
  <c r="I46" i="26"/>
  <c r="G46" i="26"/>
  <c r="E46" i="26"/>
  <c r="D46" i="26"/>
  <c r="C46" i="26"/>
  <c r="AS33" i="26"/>
  <c r="I45" i="26"/>
  <c r="G45" i="26"/>
  <c r="E45" i="26"/>
  <c r="D45" i="26"/>
  <c r="C45" i="26"/>
  <c r="AS32" i="26"/>
  <c r="I44" i="26"/>
  <c r="G44" i="26"/>
  <c r="E44" i="26"/>
  <c r="D44" i="26"/>
  <c r="C44" i="26"/>
  <c r="AS31" i="26"/>
  <c r="I43" i="26"/>
  <c r="G43" i="26"/>
  <c r="E43" i="26"/>
  <c r="D43" i="26"/>
  <c r="C43" i="26"/>
  <c r="AS30" i="26"/>
  <c r="I42" i="26"/>
  <c r="G42" i="26"/>
  <c r="E42" i="26"/>
  <c r="D42" i="26"/>
  <c r="C42" i="26"/>
  <c r="AS29" i="26"/>
  <c r="I41" i="26"/>
  <c r="G41" i="26"/>
  <c r="E41" i="26"/>
  <c r="D41" i="26"/>
  <c r="C41" i="26"/>
  <c r="AS28" i="26"/>
  <c r="I40" i="26"/>
  <c r="G40" i="26"/>
  <c r="E40" i="26"/>
  <c r="D40" i="26"/>
  <c r="C40" i="26"/>
  <c r="AS27" i="26"/>
  <c r="I39" i="26"/>
  <c r="G39" i="26"/>
  <c r="E39" i="26"/>
  <c r="D39" i="26"/>
  <c r="C39" i="26"/>
  <c r="AS26" i="26"/>
  <c r="I38" i="26"/>
  <c r="G38" i="26"/>
  <c r="E38" i="26"/>
  <c r="D38" i="26"/>
  <c r="C38" i="26"/>
  <c r="AS25" i="26"/>
  <c r="I37" i="26"/>
  <c r="G37" i="26"/>
  <c r="E37" i="26"/>
  <c r="D37" i="26"/>
  <c r="C37" i="26"/>
  <c r="AS24" i="26"/>
  <c r="I36" i="26"/>
  <c r="G36" i="26"/>
  <c r="F36" i="26"/>
  <c r="D36" i="26"/>
  <c r="C36" i="26"/>
  <c r="AS23" i="26"/>
  <c r="I35" i="26"/>
  <c r="G35" i="26"/>
  <c r="E35" i="26"/>
  <c r="D35" i="26"/>
  <c r="C35" i="26"/>
  <c r="AS22" i="26"/>
  <c r="I34" i="26"/>
  <c r="G34" i="26"/>
  <c r="E34" i="26"/>
  <c r="D34" i="26"/>
  <c r="C34" i="26"/>
  <c r="AS21" i="26"/>
  <c r="I33" i="26"/>
  <c r="G33" i="26"/>
  <c r="E33" i="26"/>
  <c r="D33" i="26"/>
  <c r="C33" i="26"/>
  <c r="AS20" i="26"/>
  <c r="I32" i="26"/>
  <c r="G32" i="26"/>
  <c r="E32" i="26"/>
  <c r="D32" i="26"/>
  <c r="C32" i="26"/>
  <c r="AS19" i="26"/>
  <c r="I31" i="26"/>
  <c r="G31" i="26"/>
  <c r="E31" i="26"/>
  <c r="D31" i="26"/>
  <c r="C31" i="26"/>
  <c r="AS18" i="26"/>
  <c r="I30" i="26"/>
  <c r="G30" i="26"/>
  <c r="E30" i="26"/>
  <c r="D30" i="26"/>
  <c r="C30" i="26"/>
  <c r="AS17" i="26"/>
  <c r="I29" i="26"/>
  <c r="G29" i="26"/>
  <c r="E29" i="26"/>
  <c r="D29" i="26"/>
  <c r="C29" i="26"/>
  <c r="AS16" i="26"/>
  <c r="I28" i="26"/>
  <c r="G28" i="26"/>
  <c r="E28" i="26"/>
  <c r="D28" i="26"/>
  <c r="C28" i="26"/>
  <c r="AS15" i="26"/>
  <c r="I27" i="26"/>
  <c r="G27" i="26"/>
  <c r="E27" i="26"/>
  <c r="D27" i="26"/>
  <c r="C27" i="26"/>
  <c r="AS14" i="26"/>
  <c r="I26" i="26"/>
  <c r="G26" i="26"/>
  <c r="E26" i="26"/>
  <c r="D26" i="26"/>
  <c r="C26" i="26"/>
  <c r="I25" i="26"/>
  <c r="G25" i="26"/>
  <c r="E25" i="26"/>
  <c r="D25" i="26"/>
  <c r="C25" i="26"/>
  <c r="AS13" i="26"/>
  <c r="I24" i="26"/>
  <c r="G24" i="26"/>
  <c r="E24" i="26"/>
  <c r="D24" i="26"/>
  <c r="C24" i="26"/>
  <c r="I23" i="26"/>
  <c r="G23" i="26"/>
  <c r="E23" i="26"/>
  <c r="D23" i="26"/>
  <c r="C23" i="26"/>
  <c r="I22" i="26"/>
  <c r="G22" i="26"/>
  <c r="E22" i="26"/>
  <c r="D22" i="26"/>
  <c r="C22" i="26"/>
  <c r="AS11" i="26"/>
  <c r="I21" i="26"/>
  <c r="G21" i="26"/>
  <c r="E21" i="26"/>
  <c r="D21" i="26"/>
  <c r="C21" i="26"/>
  <c r="I20" i="26"/>
  <c r="G20" i="26"/>
  <c r="E20" i="26"/>
  <c r="D20" i="26"/>
  <c r="C20" i="26"/>
  <c r="I19" i="26"/>
  <c r="G19" i="26"/>
  <c r="E19" i="26"/>
  <c r="D19" i="26"/>
  <c r="C19" i="26"/>
  <c r="AS9" i="26"/>
  <c r="I18" i="26"/>
  <c r="G18" i="26"/>
  <c r="E18" i="26"/>
  <c r="D18" i="26"/>
  <c r="C18" i="26"/>
  <c r="AS8" i="26"/>
  <c r="I17" i="26"/>
  <c r="G17" i="26"/>
  <c r="E17" i="26"/>
  <c r="D17" i="26"/>
  <c r="C17" i="26"/>
  <c r="AS7" i="26"/>
  <c r="I16" i="26"/>
  <c r="G16" i="26"/>
  <c r="E16" i="26"/>
  <c r="D16" i="26"/>
  <c r="C16" i="26"/>
  <c r="AS6" i="26"/>
  <c r="I15" i="26"/>
  <c r="G15" i="26"/>
  <c r="E15" i="26"/>
  <c r="D15" i="26"/>
  <c r="C15" i="26"/>
  <c r="AS5" i="26"/>
  <c r="G14" i="26"/>
  <c r="D14" i="26"/>
  <c r="F14" i="26" s="1"/>
  <c r="C14" i="26"/>
  <c r="AT345" i="25"/>
  <c r="AT344" i="25"/>
  <c r="AT343" i="25"/>
  <c r="AT338" i="25"/>
  <c r="AT337" i="25"/>
  <c r="AT336" i="25"/>
  <c r="AT335" i="25"/>
  <c r="AT334" i="25"/>
  <c r="AT333" i="25"/>
  <c r="AT332" i="25"/>
  <c r="AT331" i="25"/>
  <c r="AT330" i="25"/>
  <c r="I330" i="25"/>
  <c r="G330" i="25"/>
  <c r="E330" i="25"/>
  <c r="D330" i="25"/>
  <c r="C330" i="25"/>
  <c r="AT329" i="25"/>
  <c r="I329" i="25"/>
  <c r="G329" i="25"/>
  <c r="E329" i="25"/>
  <c r="D329" i="25"/>
  <c r="C329" i="25"/>
  <c r="AT328" i="25"/>
  <c r="I328" i="25"/>
  <c r="G328" i="25"/>
  <c r="E328" i="25"/>
  <c r="D328" i="25"/>
  <c r="C328" i="25"/>
  <c r="AT327" i="25"/>
  <c r="I327" i="25"/>
  <c r="G327" i="25"/>
  <c r="E327" i="25"/>
  <c r="D327" i="25"/>
  <c r="C327" i="25"/>
  <c r="AT326" i="25"/>
  <c r="I326" i="25"/>
  <c r="G326" i="25"/>
  <c r="E326" i="25"/>
  <c r="D326" i="25"/>
  <c r="C326" i="25"/>
  <c r="AT325" i="25"/>
  <c r="I325" i="25"/>
  <c r="G325" i="25"/>
  <c r="E325" i="25"/>
  <c r="D325" i="25"/>
  <c r="C325" i="25"/>
  <c r="AT324" i="25"/>
  <c r="I324" i="25"/>
  <c r="G324" i="25"/>
  <c r="E324" i="25"/>
  <c r="D324" i="25"/>
  <c r="C324" i="25"/>
  <c r="AT323" i="25"/>
  <c r="I323" i="25"/>
  <c r="G323" i="25"/>
  <c r="E323" i="25"/>
  <c r="D323" i="25"/>
  <c r="C323" i="25"/>
  <c r="AT322" i="25"/>
  <c r="I322" i="25"/>
  <c r="G322" i="25"/>
  <c r="E322" i="25"/>
  <c r="D322" i="25"/>
  <c r="C322" i="25"/>
  <c r="AT321" i="25"/>
  <c r="I321" i="25"/>
  <c r="G321" i="25"/>
  <c r="E321" i="25"/>
  <c r="D321" i="25"/>
  <c r="C321" i="25"/>
  <c r="AT320" i="25"/>
  <c r="I320" i="25"/>
  <c r="G320" i="25"/>
  <c r="E320" i="25"/>
  <c r="D320" i="25"/>
  <c r="C320" i="25"/>
  <c r="AT319" i="25"/>
  <c r="I319" i="25"/>
  <c r="G319" i="25"/>
  <c r="E319" i="25"/>
  <c r="D319" i="25"/>
  <c r="C319" i="25"/>
  <c r="AT318" i="25"/>
  <c r="I318" i="25"/>
  <c r="G318" i="25"/>
  <c r="E318" i="25"/>
  <c r="D318" i="25"/>
  <c r="C318" i="25"/>
  <c r="AT317" i="25"/>
  <c r="I317" i="25"/>
  <c r="G317" i="25"/>
  <c r="E317" i="25"/>
  <c r="D317" i="25"/>
  <c r="C317" i="25"/>
  <c r="AT316" i="25"/>
  <c r="I316" i="25"/>
  <c r="G316" i="25"/>
  <c r="E316" i="25"/>
  <c r="D316" i="25"/>
  <c r="C316" i="25"/>
  <c r="AT315" i="25"/>
  <c r="I315" i="25"/>
  <c r="G315" i="25"/>
  <c r="E315" i="25"/>
  <c r="D315" i="25"/>
  <c r="C315" i="25"/>
  <c r="AT314" i="25"/>
  <c r="I314" i="25"/>
  <c r="G314" i="25"/>
  <c r="E314" i="25"/>
  <c r="D314" i="25"/>
  <c r="C314" i="25"/>
  <c r="AT313" i="25"/>
  <c r="I313" i="25"/>
  <c r="G313" i="25"/>
  <c r="E313" i="25"/>
  <c r="D313" i="25"/>
  <c r="C313" i="25"/>
  <c r="AT312" i="25"/>
  <c r="I312" i="25"/>
  <c r="G312" i="25"/>
  <c r="E312" i="25"/>
  <c r="D312" i="25"/>
  <c r="C312" i="25"/>
  <c r="AT311" i="25"/>
  <c r="I311" i="25"/>
  <c r="G311" i="25"/>
  <c r="E311" i="25"/>
  <c r="D311" i="25"/>
  <c r="C311" i="25"/>
  <c r="AT310" i="25"/>
  <c r="I310" i="25"/>
  <c r="G310" i="25"/>
  <c r="E310" i="25"/>
  <c r="D310" i="25"/>
  <c r="C310" i="25"/>
  <c r="AT309" i="25"/>
  <c r="I309" i="25"/>
  <c r="G309" i="25"/>
  <c r="E309" i="25"/>
  <c r="D309" i="25"/>
  <c r="C309" i="25"/>
  <c r="AT308" i="25"/>
  <c r="I308" i="25"/>
  <c r="G308" i="25"/>
  <c r="E308" i="25"/>
  <c r="D308" i="25"/>
  <c r="C308" i="25"/>
  <c r="AT307" i="25"/>
  <c r="I307" i="25"/>
  <c r="G307" i="25"/>
  <c r="E307" i="25"/>
  <c r="D307" i="25"/>
  <c r="C307" i="25"/>
  <c r="AT306" i="25"/>
  <c r="I306" i="25"/>
  <c r="G306" i="25"/>
  <c r="E306" i="25"/>
  <c r="D306" i="25"/>
  <c r="C306" i="25"/>
  <c r="AT305" i="25"/>
  <c r="I305" i="25"/>
  <c r="G305" i="25"/>
  <c r="E305" i="25"/>
  <c r="D305" i="25"/>
  <c r="C305" i="25"/>
  <c r="AT304" i="25"/>
  <c r="I304" i="25"/>
  <c r="G304" i="25"/>
  <c r="E304" i="25"/>
  <c r="D304" i="25"/>
  <c r="C304" i="25"/>
  <c r="AT303" i="25"/>
  <c r="I303" i="25"/>
  <c r="G303" i="25"/>
  <c r="E303" i="25"/>
  <c r="D303" i="25"/>
  <c r="C303" i="25"/>
  <c r="AT302" i="25"/>
  <c r="I302" i="25"/>
  <c r="G302" i="25"/>
  <c r="E302" i="25"/>
  <c r="D302" i="25"/>
  <c r="C302" i="25"/>
  <c r="AT301" i="25"/>
  <c r="I301" i="25"/>
  <c r="G301" i="25"/>
  <c r="E301" i="25"/>
  <c r="D301" i="25"/>
  <c r="C301" i="25"/>
  <c r="AT300" i="25"/>
  <c r="I300" i="25"/>
  <c r="G300" i="25"/>
  <c r="E300" i="25"/>
  <c r="D300" i="25"/>
  <c r="C300" i="25"/>
  <c r="AT299" i="25"/>
  <c r="I299" i="25"/>
  <c r="G299" i="25"/>
  <c r="E299" i="25"/>
  <c r="D299" i="25"/>
  <c r="C299" i="25"/>
  <c r="AT298" i="25"/>
  <c r="I298" i="25"/>
  <c r="G298" i="25"/>
  <c r="E298" i="25"/>
  <c r="D298" i="25"/>
  <c r="C298" i="25"/>
  <c r="AT297" i="25"/>
  <c r="G13" i="25"/>
  <c r="E13" i="25"/>
  <c r="D13" i="25"/>
  <c r="C13" i="25"/>
  <c r="AT296" i="25"/>
  <c r="I297" i="25"/>
  <c r="G297" i="25"/>
  <c r="E297" i="25"/>
  <c r="D297" i="25"/>
  <c r="C297" i="25"/>
  <c r="AT295" i="25"/>
  <c r="I296" i="25"/>
  <c r="G296" i="25"/>
  <c r="E296" i="25"/>
  <c r="D296" i="25"/>
  <c r="C296" i="25"/>
  <c r="AT294" i="25"/>
  <c r="G295" i="25"/>
  <c r="E295" i="25"/>
  <c r="D295" i="25"/>
  <c r="C295" i="25"/>
  <c r="AT293" i="25"/>
  <c r="AT292" i="25"/>
  <c r="AT291" i="25"/>
  <c r="I294" i="25"/>
  <c r="G294" i="25"/>
  <c r="E294" i="25"/>
  <c r="D294" i="25"/>
  <c r="C294" i="25"/>
  <c r="AT290" i="25"/>
  <c r="I293" i="25"/>
  <c r="G293" i="25"/>
  <c r="E293" i="25"/>
  <c r="D293" i="25"/>
  <c r="C293" i="25"/>
  <c r="AT289" i="25"/>
  <c r="I292" i="25"/>
  <c r="E292" i="25"/>
  <c r="D292" i="25"/>
  <c r="C292" i="25"/>
  <c r="AT288" i="25"/>
  <c r="I291" i="25"/>
  <c r="E291" i="25"/>
  <c r="D291" i="25"/>
  <c r="C291" i="25"/>
  <c r="AT287" i="25"/>
  <c r="I290" i="25"/>
  <c r="E290" i="25"/>
  <c r="D290" i="25"/>
  <c r="C290" i="25"/>
  <c r="AT286" i="25"/>
  <c r="E15" i="25"/>
  <c r="D15" i="25"/>
  <c r="C15" i="25"/>
  <c r="AT285" i="25"/>
  <c r="I14" i="25"/>
  <c r="E14" i="25"/>
  <c r="D14" i="25"/>
  <c r="C14" i="25"/>
  <c r="AT284" i="25"/>
  <c r="I289" i="25"/>
  <c r="E289" i="25"/>
  <c r="D289" i="25"/>
  <c r="C289" i="25"/>
  <c r="AT283" i="25"/>
  <c r="I288" i="25"/>
  <c r="E288" i="25"/>
  <c r="D288" i="25"/>
  <c r="C288" i="25"/>
  <c r="AT282" i="25"/>
  <c r="I287" i="25"/>
  <c r="E287" i="25"/>
  <c r="D287" i="25"/>
  <c r="C287" i="25"/>
  <c r="AT281" i="25"/>
  <c r="I286" i="25"/>
  <c r="E286" i="25"/>
  <c r="D286" i="25"/>
  <c r="C286" i="25"/>
  <c r="AT280" i="25"/>
  <c r="G16" i="25"/>
  <c r="E16" i="25"/>
  <c r="D16" i="25"/>
  <c r="C16" i="25"/>
  <c r="AT279" i="25"/>
  <c r="I285" i="25"/>
  <c r="G285" i="25"/>
  <c r="E285" i="25"/>
  <c r="D285" i="25"/>
  <c r="C285" i="25"/>
  <c r="AT278" i="25"/>
  <c r="I284" i="25"/>
  <c r="G284" i="25"/>
  <c r="E284" i="25"/>
  <c r="D284" i="25"/>
  <c r="C284" i="25"/>
  <c r="AT277" i="25"/>
  <c r="I283" i="25"/>
  <c r="G283" i="25"/>
  <c r="E283" i="25"/>
  <c r="D283" i="25"/>
  <c r="C283" i="25"/>
  <c r="AT276" i="25"/>
  <c r="I282" i="25"/>
  <c r="G282" i="25"/>
  <c r="E282" i="25"/>
  <c r="D282" i="25"/>
  <c r="C282" i="25"/>
  <c r="AT275" i="25"/>
  <c r="I281" i="25"/>
  <c r="G281" i="25"/>
  <c r="E281" i="25"/>
  <c r="D281" i="25"/>
  <c r="C281" i="25"/>
  <c r="AT274" i="25"/>
  <c r="I280" i="25"/>
  <c r="G280" i="25"/>
  <c r="E280" i="25"/>
  <c r="D280" i="25"/>
  <c r="C280" i="25"/>
  <c r="AT273" i="25"/>
  <c r="I279" i="25"/>
  <c r="G279" i="25"/>
  <c r="E279" i="25"/>
  <c r="D279" i="25"/>
  <c r="C279" i="25"/>
  <c r="AT272" i="25"/>
  <c r="I278" i="25"/>
  <c r="G278" i="25"/>
  <c r="E278" i="25"/>
  <c r="D278" i="25"/>
  <c r="C278" i="25"/>
  <c r="AT271" i="25"/>
  <c r="I277" i="25"/>
  <c r="G277" i="25"/>
  <c r="E277" i="25"/>
  <c r="D277" i="25"/>
  <c r="C277" i="25"/>
  <c r="AT270" i="25"/>
  <c r="I276" i="25"/>
  <c r="G276" i="25"/>
  <c r="E276" i="25"/>
  <c r="D276" i="25"/>
  <c r="C276" i="25"/>
  <c r="AT269" i="25"/>
  <c r="I275" i="25"/>
  <c r="G275" i="25"/>
  <c r="E275" i="25"/>
  <c r="D275" i="25"/>
  <c r="C275" i="25"/>
  <c r="AT268" i="25"/>
  <c r="I274" i="25"/>
  <c r="G274" i="25"/>
  <c r="E274" i="25"/>
  <c r="D274" i="25"/>
  <c r="C274" i="25"/>
  <c r="AT267" i="25"/>
  <c r="I273" i="25"/>
  <c r="G273" i="25"/>
  <c r="E273" i="25"/>
  <c r="D273" i="25"/>
  <c r="C273" i="25"/>
  <c r="AT266" i="25"/>
  <c r="I272" i="25"/>
  <c r="G272" i="25"/>
  <c r="E272" i="25"/>
  <c r="D272" i="25"/>
  <c r="C272" i="25"/>
  <c r="AT265" i="25"/>
  <c r="I271" i="25"/>
  <c r="G271" i="25"/>
  <c r="E271" i="25"/>
  <c r="D271" i="25"/>
  <c r="C271" i="25"/>
  <c r="AT264" i="25"/>
  <c r="I270" i="25"/>
  <c r="G270" i="25"/>
  <c r="E270" i="25"/>
  <c r="D270" i="25"/>
  <c r="C270" i="25"/>
  <c r="AT263" i="25"/>
  <c r="I269" i="25"/>
  <c r="G269" i="25"/>
  <c r="E269" i="25"/>
  <c r="D269" i="25"/>
  <c r="C269" i="25"/>
  <c r="AT262" i="25"/>
  <c r="I268" i="25"/>
  <c r="G268" i="25"/>
  <c r="E268" i="25"/>
  <c r="D268" i="25"/>
  <c r="C268" i="25"/>
  <c r="AT261" i="25"/>
  <c r="I267" i="25"/>
  <c r="G267" i="25"/>
  <c r="E267" i="25"/>
  <c r="D267" i="25"/>
  <c r="C267" i="25"/>
  <c r="AT260" i="25"/>
  <c r="I266" i="25"/>
  <c r="G266" i="25"/>
  <c r="E266" i="25"/>
  <c r="D266" i="25"/>
  <c r="C266" i="25"/>
  <c r="AT259" i="25"/>
  <c r="I265" i="25"/>
  <c r="G265" i="25"/>
  <c r="E265" i="25"/>
  <c r="D265" i="25"/>
  <c r="C265" i="25"/>
  <c r="AT258" i="25"/>
  <c r="I264" i="25"/>
  <c r="G264" i="25"/>
  <c r="E264" i="25"/>
  <c r="D264" i="25"/>
  <c r="C264" i="25"/>
  <c r="AT257" i="25"/>
  <c r="I263" i="25"/>
  <c r="G263" i="25"/>
  <c r="E263" i="25"/>
  <c r="D263" i="25"/>
  <c r="C263" i="25"/>
  <c r="AT256" i="25"/>
  <c r="I262" i="25"/>
  <c r="G262" i="25"/>
  <c r="E262" i="25"/>
  <c r="D262" i="25"/>
  <c r="C262" i="25"/>
  <c r="AT255" i="25"/>
  <c r="I261" i="25"/>
  <c r="G261" i="25"/>
  <c r="E261" i="25"/>
  <c r="D261" i="25"/>
  <c r="C261" i="25"/>
  <c r="AT254" i="25"/>
  <c r="I260" i="25"/>
  <c r="G260" i="25"/>
  <c r="E260" i="25"/>
  <c r="D260" i="25"/>
  <c r="C260" i="25"/>
  <c r="AT253" i="25"/>
  <c r="I259" i="25"/>
  <c r="G259" i="25"/>
  <c r="E259" i="25"/>
  <c r="D259" i="25"/>
  <c r="C259" i="25"/>
  <c r="AT252" i="25"/>
  <c r="I258" i="25"/>
  <c r="G258" i="25"/>
  <c r="E258" i="25"/>
  <c r="D258" i="25"/>
  <c r="C258" i="25"/>
  <c r="AT251" i="25"/>
  <c r="I257" i="25"/>
  <c r="G257" i="25"/>
  <c r="E257" i="25"/>
  <c r="D257" i="25"/>
  <c r="C257" i="25"/>
  <c r="AT250" i="25"/>
  <c r="I256" i="25"/>
  <c r="G256" i="25"/>
  <c r="E256" i="25"/>
  <c r="D256" i="25"/>
  <c r="C256" i="25"/>
  <c r="AT249" i="25"/>
  <c r="I255" i="25"/>
  <c r="G255" i="25"/>
  <c r="E255" i="25"/>
  <c r="D255" i="25"/>
  <c r="C255" i="25"/>
  <c r="AT248" i="25"/>
  <c r="I254" i="25"/>
  <c r="G254" i="25"/>
  <c r="E254" i="25"/>
  <c r="D254" i="25"/>
  <c r="C254" i="25"/>
  <c r="AT247" i="25"/>
  <c r="I253" i="25"/>
  <c r="G253" i="25"/>
  <c r="E253" i="25"/>
  <c r="D253" i="25"/>
  <c r="C253" i="25"/>
  <c r="AT246" i="25"/>
  <c r="I252" i="25"/>
  <c r="G252" i="25"/>
  <c r="E252" i="25"/>
  <c r="D252" i="25"/>
  <c r="C252" i="25"/>
  <c r="AT245" i="25"/>
  <c r="I251" i="25"/>
  <c r="G251" i="25"/>
  <c r="E251" i="25"/>
  <c r="D251" i="25"/>
  <c r="C251" i="25"/>
  <c r="AT244" i="25"/>
  <c r="I250" i="25"/>
  <c r="G250" i="25"/>
  <c r="E250" i="25"/>
  <c r="D250" i="25"/>
  <c r="C250" i="25"/>
  <c r="AT243" i="25"/>
  <c r="I249" i="25"/>
  <c r="G249" i="25"/>
  <c r="E249" i="25"/>
  <c r="D249" i="25"/>
  <c r="C249" i="25"/>
  <c r="AT242" i="25"/>
  <c r="I248" i="25"/>
  <c r="G248" i="25"/>
  <c r="E248" i="25"/>
  <c r="D248" i="25"/>
  <c r="C248" i="25"/>
  <c r="AT241" i="25"/>
  <c r="I247" i="25"/>
  <c r="G247" i="25"/>
  <c r="E247" i="25"/>
  <c r="D247" i="25"/>
  <c r="C247" i="25"/>
  <c r="AT240" i="25"/>
  <c r="I246" i="25"/>
  <c r="G246" i="25"/>
  <c r="E246" i="25"/>
  <c r="D246" i="25"/>
  <c r="C246" i="25"/>
  <c r="AT239" i="25"/>
  <c r="I245" i="25"/>
  <c r="G245" i="25"/>
  <c r="E245" i="25"/>
  <c r="D245" i="25"/>
  <c r="C245" i="25"/>
  <c r="AT238" i="25"/>
  <c r="I244" i="25"/>
  <c r="G244" i="25"/>
  <c r="E244" i="25"/>
  <c r="D244" i="25"/>
  <c r="C244" i="25"/>
  <c r="AT237" i="25"/>
  <c r="I243" i="25"/>
  <c r="G243" i="25"/>
  <c r="E243" i="25"/>
  <c r="D243" i="25"/>
  <c r="C243" i="25"/>
  <c r="AT236" i="25"/>
  <c r="I242" i="25"/>
  <c r="G242" i="25"/>
  <c r="E242" i="25"/>
  <c r="D242" i="25"/>
  <c r="C242" i="25"/>
  <c r="AT235" i="25"/>
  <c r="I241" i="25"/>
  <c r="G241" i="25"/>
  <c r="E241" i="25"/>
  <c r="D241" i="25"/>
  <c r="C241" i="25"/>
  <c r="AT234" i="25"/>
  <c r="I240" i="25"/>
  <c r="G240" i="25"/>
  <c r="E240" i="25"/>
  <c r="D240" i="25"/>
  <c r="C240" i="25"/>
  <c r="AT233" i="25"/>
  <c r="I239" i="25"/>
  <c r="G239" i="25"/>
  <c r="E239" i="25"/>
  <c r="D239" i="25"/>
  <c r="C239" i="25"/>
  <c r="AT232" i="25"/>
  <c r="I238" i="25"/>
  <c r="G238" i="25"/>
  <c r="E238" i="25"/>
  <c r="D238" i="25"/>
  <c r="C238" i="25"/>
  <c r="AT231" i="25"/>
  <c r="I237" i="25"/>
  <c r="G237" i="25"/>
  <c r="E237" i="25"/>
  <c r="D237" i="25"/>
  <c r="C237" i="25"/>
  <c r="AT230" i="25"/>
  <c r="I236" i="25"/>
  <c r="G236" i="25"/>
  <c r="E236" i="25"/>
  <c r="D236" i="25"/>
  <c r="C236" i="25"/>
  <c r="AT229" i="25"/>
  <c r="I235" i="25"/>
  <c r="G235" i="25"/>
  <c r="E235" i="25"/>
  <c r="D235" i="25"/>
  <c r="C235" i="25"/>
  <c r="AT228" i="25"/>
  <c r="I234" i="25"/>
  <c r="G234" i="25"/>
  <c r="E234" i="25"/>
  <c r="D234" i="25"/>
  <c r="C234" i="25"/>
  <c r="AT227" i="25"/>
  <c r="I233" i="25"/>
  <c r="G233" i="25"/>
  <c r="E233" i="25"/>
  <c r="D233" i="25"/>
  <c r="C233" i="25"/>
  <c r="AT226" i="25"/>
  <c r="I232" i="25"/>
  <c r="G232" i="25"/>
  <c r="E232" i="25"/>
  <c r="D232" i="25"/>
  <c r="C232" i="25"/>
  <c r="AT225" i="25"/>
  <c r="I231" i="25"/>
  <c r="G231" i="25"/>
  <c r="E231" i="25"/>
  <c r="D231" i="25"/>
  <c r="C231" i="25"/>
  <c r="AT224" i="25"/>
  <c r="I230" i="25"/>
  <c r="G230" i="25"/>
  <c r="E230" i="25"/>
  <c r="D230" i="25"/>
  <c r="C230" i="25"/>
  <c r="AT223" i="25"/>
  <c r="I229" i="25"/>
  <c r="G229" i="25"/>
  <c r="E229" i="25"/>
  <c r="D229" i="25"/>
  <c r="C229" i="25"/>
  <c r="AT222" i="25"/>
  <c r="I228" i="25"/>
  <c r="G228" i="25"/>
  <c r="E228" i="25"/>
  <c r="D228" i="25"/>
  <c r="C228" i="25"/>
  <c r="AT221" i="25"/>
  <c r="I227" i="25"/>
  <c r="G227" i="25"/>
  <c r="E227" i="25"/>
  <c r="D227" i="25"/>
  <c r="C227" i="25"/>
  <c r="AT220" i="25"/>
  <c r="I226" i="25"/>
  <c r="G226" i="25"/>
  <c r="E226" i="25"/>
  <c r="D226" i="25"/>
  <c r="C226" i="25"/>
  <c r="AT219" i="25"/>
  <c r="I225" i="25"/>
  <c r="G225" i="25"/>
  <c r="E225" i="25"/>
  <c r="D225" i="25"/>
  <c r="C225" i="25"/>
  <c r="AT218" i="25"/>
  <c r="I224" i="25"/>
  <c r="G224" i="25"/>
  <c r="E224" i="25"/>
  <c r="D224" i="25"/>
  <c r="C224" i="25"/>
  <c r="AT217" i="25"/>
  <c r="I223" i="25"/>
  <c r="G223" i="25"/>
  <c r="E223" i="25"/>
  <c r="D223" i="25"/>
  <c r="C223" i="25"/>
  <c r="AT216" i="25"/>
  <c r="I222" i="25"/>
  <c r="G222" i="25"/>
  <c r="E222" i="25"/>
  <c r="D222" i="25"/>
  <c r="C222" i="25"/>
  <c r="AT215" i="25"/>
  <c r="I221" i="25"/>
  <c r="G221" i="25"/>
  <c r="E221" i="25"/>
  <c r="D221" i="25"/>
  <c r="C221" i="25"/>
  <c r="AT214" i="25"/>
  <c r="I220" i="25"/>
  <c r="G220" i="25"/>
  <c r="E220" i="25"/>
  <c r="D220" i="25"/>
  <c r="C220" i="25"/>
  <c r="AT213" i="25"/>
  <c r="I219" i="25"/>
  <c r="G219" i="25"/>
  <c r="E219" i="25"/>
  <c r="D219" i="25"/>
  <c r="C219" i="25"/>
  <c r="AT212" i="25"/>
  <c r="I218" i="25"/>
  <c r="G218" i="25"/>
  <c r="E218" i="25"/>
  <c r="D218" i="25"/>
  <c r="C218" i="25"/>
  <c r="AT211" i="25"/>
  <c r="I217" i="25"/>
  <c r="G217" i="25"/>
  <c r="E217" i="25"/>
  <c r="D217" i="25"/>
  <c r="C217" i="25"/>
  <c r="AT210" i="25"/>
  <c r="I216" i="25"/>
  <c r="G216" i="25"/>
  <c r="E216" i="25"/>
  <c r="D216" i="25"/>
  <c r="C216" i="25"/>
  <c r="AT209" i="25"/>
  <c r="I215" i="25"/>
  <c r="G215" i="25"/>
  <c r="E215" i="25"/>
  <c r="D215" i="25"/>
  <c r="C215" i="25"/>
  <c r="AT208" i="25"/>
  <c r="I214" i="25"/>
  <c r="G214" i="25"/>
  <c r="E214" i="25"/>
  <c r="D214" i="25"/>
  <c r="C214" i="25"/>
  <c r="AT207" i="25"/>
  <c r="I213" i="25"/>
  <c r="G213" i="25"/>
  <c r="E213" i="25"/>
  <c r="D213" i="25"/>
  <c r="C213" i="25"/>
  <c r="AT206" i="25"/>
  <c r="I212" i="25"/>
  <c r="G212" i="25"/>
  <c r="E212" i="25"/>
  <c r="D212" i="25"/>
  <c r="C212" i="25"/>
  <c r="AT205" i="25"/>
  <c r="I211" i="25"/>
  <c r="G211" i="25"/>
  <c r="E211" i="25"/>
  <c r="D211" i="25"/>
  <c r="C211" i="25"/>
  <c r="AT204" i="25"/>
  <c r="I210" i="25"/>
  <c r="G210" i="25"/>
  <c r="E210" i="25"/>
  <c r="D210" i="25"/>
  <c r="C210" i="25"/>
  <c r="AT203" i="25"/>
  <c r="I209" i="25"/>
  <c r="G209" i="25"/>
  <c r="E209" i="25"/>
  <c r="D209" i="25"/>
  <c r="C209" i="25"/>
  <c r="AT202" i="25"/>
  <c r="I208" i="25"/>
  <c r="G208" i="25"/>
  <c r="E208" i="25"/>
  <c r="D208" i="25"/>
  <c r="C208" i="25"/>
  <c r="AT201" i="25"/>
  <c r="I207" i="25"/>
  <c r="G207" i="25"/>
  <c r="E207" i="25"/>
  <c r="D207" i="25"/>
  <c r="C207" i="25"/>
  <c r="AT200" i="25"/>
  <c r="I206" i="25"/>
  <c r="G206" i="25"/>
  <c r="E206" i="25"/>
  <c r="D206" i="25"/>
  <c r="C206" i="25"/>
  <c r="AT199" i="25"/>
  <c r="AT198" i="25"/>
  <c r="AT197" i="25"/>
  <c r="I205" i="25"/>
  <c r="G205" i="25"/>
  <c r="E205" i="25"/>
  <c r="D205" i="25"/>
  <c r="C205" i="25"/>
  <c r="AT196" i="25"/>
  <c r="I204" i="25"/>
  <c r="G204" i="25"/>
  <c r="E204" i="25"/>
  <c r="D204" i="25"/>
  <c r="C204" i="25"/>
  <c r="AT195" i="25"/>
  <c r="I203" i="25"/>
  <c r="G203" i="25"/>
  <c r="E203" i="25"/>
  <c r="D203" i="25"/>
  <c r="C203" i="25"/>
  <c r="AT194" i="25"/>
  <c r="I202" i="25"/>
  <c r="G202" i="25"/>
  <c r="E202" i="25"/>
  <c r="D202" i="25"/>
  <c r="C202" i="25"/>
  <c r="AT193" i="25"/>
  <c r="I201" i="25"/>
  <c r="G201" i="25"/>
  <c r="E201" i="25"/>
  <c r="D201" i="25"/>
  <c r="C201" i="25"/>
  <c r="AT192" i="25"/>
  <c r="I200" i="25"/>
  <c r="G200" i="25"/>
  <c r="E200" i="25"/>
  <c r="D200" i="25"/>
  <c r="C200" i="25"/>
  <c r="AT191" i="25"/>
  <c r="I199" i="25"/>
  <c r="G199" i="25"/>
  <c r="E199" i="25"/>
  <c r="D199" i="25"/>
  <c r="C199" i="25"/>
  <c r="AT190" i="25"/>
  <c r="I198" i="25"/>
  <c r="G198" i="25"/>
  <c r="E198" i="25"/>
  <c r="D198" i="25"/>
  <c r="C198" i="25"/>
  <c r="AT189" i="25"/>
  <c r="I197" i="25"/>
  <c r="G197" i="25"/>
  <c r="E197" i="25"/>
  <c r="D197" i="25"/>
  <c r="C197" i="25"/>
  <c r="AT188" i="25"/>
  <c r="I196" i="25"/>
  <c r="G196" i="25"/>
  <c r="E196" i="25"/>
  <c r="D196" i="25"/>
  <c r="C196" i="25"/>
  <c r="AT187" i="25"/>
  <c r="I195" i="25"/>
  <c r="G195" i="25"/>
  <c r="E195" i="25"/>
  <c r="D195" i="25"/>
  <c r="C195" i="25"/>
  <c r="AT186" i="25"/>
  <c r="I194" i="25"/>
  <c r="G194" i="25"/>
  <c r="E194" i="25"/>
  <c r="D194" i="25"/>
  <c r="C194" i="25"/>
  <c r="AT185" i="25"/>
  <c r="I193" i="25"/>
  <c r="G193" i="25"/>
  <c r="E193" i="25"/>
  <c r="D193" i="25"/>
  <c r="C193" i="25"/>
  <c r="AT184" i="25"/>
  <c r="I192" i="25"/>
  <c r="G192" i="25"/>
  <c r="E192" i="25"/>
  <c r="D192" i="25"/>
  <c r="C192" i="25"/>
  <c r="AT183" i="25"/>
  <c r="I191" i="25"/>
  <c r="G191" i="25"/>
  <c r="E191" i="25"/>
  <c r="D191" i="25"/>
  <c r="C191" i="25"/>
  <c r="AT182" i="25"/>
  <c r="I190" i="25"/>
  <c r="G190" i="25"/>
  <c r="E190" i="25"/>
  <c r="D190" i="25"/>
  <c r="C190" i="25"/>
  <c r="AT181" i="25"/>
  <c r="I189" i="25"/>
  <c r="G189" i="25"/>
  <c r="E189" i="25"/>
  <c r="D189" i="25"/>
  <c r="C189" i="25"/>
  <c r="AT180" i="25"/>
  <c r="I188" i="25"/>
  <c r="G188" i="25"/>
  <c r="E188" i="25"/>
  <c r="D188" i="25"/>
  <c r="C188" i="25"/>
  <c r="AT179" i="25"/>
  <c r="I187" i="25"/>
  <c r="G187" i="25"/>
  <c r="E187" i="25"/>
  <c r="D187" i="25"/>
  <c r="C187" i="25"/>
  <c r="AT178" i="25"/>
  <c r="I186" i="25"/>
  <c r="G186" i="25"/>
  <c r="E186" i="25"/>
  <c r="D186" i="25"/>
  <c r="C186" i="25"/>
  <c r="AT177" i="25"/>
  <c r="I185" i="25"/>
  <c r="G185" i="25"/>
  <c r="E185" i="25"/>
  <c r="D185" i="25"/>
  <c r="C185" i="25"/>
  <c r="AT176" i="25"/>
  <c r="I184" i="25"/>
  <c r="G184" i="25"/>
  <c r="E184" i="25"/>
  <c r="D184" i="25"/>
  <c r="C184" i="25"/>
  <c r="AT175" i="25"/>
  <c r="I183" i="25"/>
  <c r="G183" i="25"/>
  <c r="E183" i="25"/>
  <c r="D183" i="25"/>
  <c r="C183" i="25"/>
  <c r="AT174" i="25"/>
  <c r="I182" i="25"/>
  <c r="G182" i="25"/>
  <c r="E182" i="25"/>
  <c r="D182" i="25"/>
  <c r="C182" i="25"/>
  <c r="AT173" i="25"/>
  <c r="I181" i="25"/>
  <c r="G181" i="25"/>
  <c r="E181" i="25"/>
  <c r="D181" i="25"/>
  <c r="C181" i="25"/>
  <c r="AT172" i="25"/>
  <c r="I180" i="25"/>
  <c r="G180" i="25"/>
  <c r="E180" i="25"/>
  <c r="D180" i="25"/>
  <c r="C180" i="25"/>
  <c r="AT171" i="25"/>
  <c r="I179" i="25"/>
  <c r="G179" i="25"/>
  <c r="E179" i="25"/>
  <c r="D179" i="25"/>
  <c r="C179" i="25"/>
  <c r="AT170" i="25"/>
  <c r="I178" i="25"/>
  <c r="G178" i="25"/>
  <c r="E178" i="25"/>
  <c r="D178" i="25"/>
  <c r="C178" i="25"/>
  <c r="AT169" i="25"/>
  <c r="I177" i="25"/>
  <c r="G177" i="25"/>
  <c r="E177" i="25"/>
  <c r="D177" i="25"/>
  <c r="C177" i="25"/>
  <c r="AT168" i="25"/>
  <c r="I176" i="25"/>
  <c r="G176" i="25"/>
  <c r="E176" i="25"/>
  <c r="D176" i="25"/>
  <c r="C176" i="25"/>
  <c r="AT167" i="25"/>
  <c r="I175" i="25"/>
  <c r="G175" i="25"/>
  <c r="E175" i="25"/>
  <c r="D175" i="25"/>
  <c r="C175" i="25"/>
  <c r="AT166" i="25"/>
  <c r="I174" i="25"/>
  <c r="G174" i="25"/>
  <c r="E174" i="25"/>
  <c r="D174" i="25"/>
  <c r="C174" i="25"/>
  <c r="AT165" i="25"/>
  <c r="I173" i="25"/>
  <c r="G173" i="25"/>
  <c r="E173" i="25"/>
  <c r="D173" i="25"/>
  <c r="C173" i="25"/>
  <c r="AT164" i="25"/>
  <c r="I172" i="25"/>
  <c r="G172" i="25"/>
  <c r="E172" i="25"/>
  <c r="D172" i="25"/>
  <c r="C172" i="25"/>
  <c r="AT163" i="25"/>
  <c r="I171" i="25"/>
  <c r="G171" i="25"/>
  <c r="E171" i="25"/>
  <c r="D171" i="25"/>
  <c r="C171" i="25"/>
  <c r="AT162" i="25"/>
  <c r="I170" i="25"/>
  <c r="G170" i="25"/>
  <c r="E170" i="25"/>
  <c r="D170" i="25"/>
  <c r="C170" i="25"/>
  <c r="AT161" i="25"/>
  <c r="I169" i="25"/>
  <c r="G169" i="25"/>
  <c r="E169" i="25"/>
  <c r="D169" i="25"/>
  <c r="C169" i="25"/>
  <c r="AT160" i="25"/>
  <c r="I168" i="25"/>
  <c r="G168" i="25"/>
  <c r="E168" i="25"/>
  <c r="D168" i="25"/>
  <c r="C168" i="25"/>
  <c r="AT159" i="25"/>
  <c r="I167" i="25"/>
  <c r="G167" i="25"/>
  <c r="E167" i="25"/>
  <c r="D167" i="25"/>
  <c r="C167" i="25"/>
  <c r="AT158" i="25"/>
  <c r="I166" i="25"/>
  <c r="G166" i="25"/>
  <c r="E166" i="25"/>
  <c r="D166" i="25"/>
  <c r="C166" i="25"/>
  <c r="AT157" i="25"/>
  <c r="I165" i="25"/>
  <c r="G165" i="25"/>
  <c r="E165" i="25"/>
  <c r="D165" i="25"/>
  <c r="C165" i="25"/>
  <c r="AT156" i="25"/>
  <c r="I164" i="25"/>
  <c r="G164" i="25"/>
  <c r="E164" i="25"/>
  <c r="D164" i="25"/>
  <c r="C164" i="25"/>
  <c r="AT155" i="25"/>
  <c r="I163" i="25"/>
  <c r="G163" i="25"/>
  <c r="E163" i="25"/>
  <c r="D163" i="25"/>
  <c r="C163" i="25"/>
  <c r="AT154" i="25"/>
  <c r="I162" i="25"/>
  <c r="G162" i="25"/>
  <c r="E162" i="25"/>
  <c r="D162" i="25"/>
  <c r="C162" i="25"/>
  <c r="AT153" i="25"/>
  <c r="I161" i="25"/>
  <c r="G161" i="25"/>
  <c r="E161" i="25"/>
  <c r="D161" i="25"/>
  <c r="C161" i="25"/>
  <c r="AT152" i="25"/>
  <c r="I160" i="25"/>
  <c r="G160" i="25"/>
  <c r="E160" i="25"/>
  <c r="D160" i="25"/>
  <c r="C160" i="25"/>
  <c r="AT151" i="25"/>
  <c r="I159" i="25"/>
  <c r="G159" i="25"/>
  <c r="E159" i="25"/>
  <c r="D159" i="25"/>
  <c r="C159" i="25"/>
  <c r="AT150" i="25"/>
  <c r="I158" i="25"/>
  <c r="G158" i="25"/>
  <c r="E158" i="25"/>
  <c r="D158" i="25"/>
  <c r="C158" i="25"/>
  <c r="AT149" i="25"/>
  <c r="I157" i="25"/>
  <c r="G157" i="25"/>
  <c r="E157" i="25"/>
  <c r="D157" i="25"/>
  <c r="C157" i="25"/>
  <c r="AT148" i="25"/>
  <c r="I156" i="25"/>
  <c r="G156" i="25"/>
  <c r="E156" i="25"/>
  <c r="D156" i="25"/>
  <c r="C156" i="25"/>
  <c r="AT147" i="25"/>
  <c r="I155" i="25"/>
  <c r="G155" i="25"/>
  <c r="E155" i="25"/>
  <c r="D155" i="25"/>
  <c r="C155" i="25"/>
  <c r="AT146" i="25"/>
  <c r="I154" i="25"/>
  <c r="G154" i="25"/>
  <c r="E154" i="25"/>
  <c r="D154" i="25"/>
  <c r="C154" i="25"/>
  <c r="AT145" i="25"/>
  <c r="I153" i="25"/>
  <c r="G153" i="25"/>
  <c r="E153" i="25"/>
  <c r="D153" i="25"/>
  <c r="C153" i="25"/>
  <c r="AT144" i="25"/>
  <c r="I152" i="25"/>
  <c r="G152" i="25"/>
  <c r="E152" i="25"/>
  <c r="D152" i="25"/>
  <c r="C152" i="25"/>
  <c r="AT143" i="25"/>
  <c r="I151" i="25"/>
  <c r="G151" i="25"/>
  <c r="E151" i="25"/>
  <c r="D151" i="25"/>
  <c r="C151" i="25"/>
  <c r="AT142" i="25"/>
  <c r="I150" i="25"/>
  <c r="G150" i="25"/>
  <c r="E150" i="25"/>
  <c r="D150" i="25"/>
  <c r="C150" i="25"/>
  <c r="AT141" i="25"/>
  <c r="I149" i="25"/>
  <c r="G149" i="25"/>
  <c r="E149" i="25"/>
  <c r="D149" i="25"/>
  <c r="C149" i="25"/>
  <c r="AT140" i="25"/>
  <c r="I148" i="25"/>
  <c r="G148" i="25"/>
  <c r="E148" i="25"/>
  <c r="D148" i="25"/>
  <c r="C148" i="25"/>
  <c r="AT139" i="25"/>
  <c r="I147" i="25"/>
  <c r="G147" i="25"/>
  <c r="E147" i="25"/>
  <c r="D147" i="25"/>
  <c r="C147" i="25"/>
  <c r="AT138" i="25"/>
  <c r="I146" i="25"/>
  <c r="G146" i="25"/>
  <c r="E146" i="25"/>
  <c r="D146" i="25"/>
  <c r="C146" i="25"/>
  <c r="AT137" i="25"/>
  <c r="I145" i="25"/>
  <c r="G145" i="25"/>
  <c r="E145" i="25"/>
  <c r="D145" i="25"/>
  <c r="C145" i="25"/>
  <c r="AT136" i="25"/>
  <c r="I144" i="25"/>
  <c r="G144" i="25"/>
  <c r="E144" i="25"/>
  <c r="D144" i="25"/>
  <c r="C144" i="25"/>
  <c r="AT135" i="25"/>
  <c r="I143" i="25"/>
  <c r="G143" i="25"/>
  <c r="E143" i="25"/>
  <c r="D143" i="25"/>
  <c r="C143" i="25"/>
  <c r="AT134" i="25"/>
  <c r="I142" i="25"/>
  <c r="G142" i="25"/>
  <c r="E142" i="25"/>
  <c r="D142" i="25"/>
  <c r="C142" i="25"/>
  <c r="AT133" i="25"/>
  <c r="I141" i="25"/>
  <c r="G141" i="25"/>
  <c r="E141" i="25"/>
  <c r="D141" i="25"/>
  <c r="C141" i="25"/>
  <c r="AT132" i="25"/>
  <c r="I140" i="25"/>
  <c r="G140" i="25"/>
  <c r="E140" i="25"/>
  <c r="D140" i="25"/>
  <c r="C140" i="25"/>
  <c r="AT131" i="25"/>
  <c r="I139" i="25"/>
  <c r="G139" i="25"/>
  <c r="E139" i="25"/>
  <c r="D139" i="25"/>
  <c r="C139" i="25"/>
  <c r="AT130" i="25"/>
  <c r="I138" i="25"/>
  <c r="G138" i="25"/>
  <c r="E138" i="25"/>
  <c r="D138" i="25"/>
  <c r="C138" i="25"/>
  <c r="AT129" i="25"/>
  <c r="I137" i="25"/>
  <c r="G137" i="25"/>
  <c r="E137" i="25"/>
  <c r="D137" i="25"/>
  <c r="C137" i="25"/>
  <c r="AT128" i="25"/>
  <c r="I136" i="25"/>
  <c r="G136" i="25"/>
  <c r="E136" i="25"/>
  <c r="D136" i="25"/>
  <c r="C136" i="25"/>
  <c r="AT127" i="25"/>
  <c r="I135" i="25"/>
  <c r="G135" i="25"/>
  <c r="E135" i="25"/>
  <c r="D135" i="25"/>
  <c r="C135" i="25"/>
  <c r="AT126" i="25"/>
  <c r="I134" i="25"/>
  <c r="G134" i="25"/>
  <c r="E134" i="25"/>
  <c r="D134" i="25"/>
  <c r="C134" i="25"/>
  <c r="AT125" i="25"/>
  <c r="I133" i="25"/>
  <c r="G133" i="25"/>
  <c r="E133" i="25"/>
  <c r="D133" i="25"/>
  <c r="C133" i="25"/>
  <c r="AT124" i="25"/>
  <c r="I132" i="25"/>
  <c r="G132" i="25"/>
  <c r="E132" i="25"/>
  <c r="D132" i="25"/>
  <c r="C132" i="25"/>
  <c r="AT123" i="25"/>
  <c r="I131" i="25"/>
  <c r="G131" i="25"/>
  <c r="E131" i="25"/>
  <c r="D131" i="25"/>
  <c r="C131" i="25"/>
  <c r="AT122" i="25"/>
  <c r="I130" i="25"/>
  <c r="G130" i="25"/>
  <c r="E130" i="25"/>
  <c r="D130" i="25"/>
  <c r="C130" i="25"/>
  <c r="AT121" i="25"/>
  <c r="I129" i="25"/>
  <c r="G129" i="25"/>
  <c r="E129" i="25"/>
  <c r="D129" i="25"/>
  <c r="C129" i="25"/>
  <c r="AT120" i="25"/>
  <c r="I128" i="25"/>
  <c r="G128" i="25"/>
  <c r="E128" i="25"/>
  <c r="D128" i="25"/>
  <c r="C128" i="25"/>
  <c r="AT119" i="25"/>
  <c r="I127" i="25"/>
  <c r="G127" i="25"/>
  <c r="D127" i="25"/>
  <c r="F127" i="25" s="1"/>
  <c r="C127" i="25"/>
  <c r="AT118" i="25"/>
  <c r="I126" i="25"/>
  <c r="G126" i="25"/>
  <c r="E126" i="25"/>
  <c r="D126" i="25"/>
  <c r="C126" i="25"/>
  <c r="AT117" i="25"/>
  <c r="I125" i="25"/>
  <c r="G125" i="25"/>
  <c r="E125" i="25"/>
  <c r="D125" i="25"/>
  <c r="C125" i="25"/>
  <c r="AT116" i="25"/>
  <c r="I124" i="25"/>
  <c r="G124" i="25"/>
  <c r="D124" i="25"/>
  <c r="F124" i="25" s="1"/>
  <c r="C124" i="25"/>
  <c r="AT115" i="25"/>
  <c r="I123" i="25"/>
  <c r="G123" i="25"/>
  <c r="E123" i="25"/>
  <c r="D123" i="25"/>
  <c r="C123" i="25"/>
  <c r="AT114" i="25"/>
  <c r="I122" i="25"/>
  <c r="G122" i="25"/>
  <c r="E122" i="25"/>
  <c r="D122" i="25"/>
  <c r="C122" i="25"/>
  <c r="AT113" i="25"/>
  <c r="I121" i="25"/>
  <c r="G121" i="25"/>
  <c r="E121" i="25"/>
  <c r="D121" i="25"/>
  <c r="C121" i="25"/>
  <c r="AT112" i="25"/>
  <c r="I120" i="25"/>
  <c r="G120" i="25"/>
  <c r="E120" i="25"/>
  <c r="D120" i="25"/>
  <c r="C120" i="25"/>
  <c r="AT111" i="25"/>
  <c r="I119" i="25"/>
  <c r="G119" i="25"/>
  <c r="E119" i="25"/>
  <c r="D119" i="25"/>
  <c r="C119" i="25"/>
  <c r="AT110" i="25"/>
  <c r="I118" i="25"/>
  <c r="G118" i="25"/>
  <c r="E118" i="25"/>
  <c r="D118" i="25"/>
  <c r="C118" i="25"/>
  <c r="AT109" i="25"/>
  <c r="I117" i="25"/>
  <c r="G117" i="25"/>
  <c r="E117" i="25"/>
  <c r="D117" i="25"/>
  <c r="C117" i="25"/>
  <c r="AT108" i="25"/>
  <c r="I116" i="25"/>
  <c r="G116" i="25"/>
  <c r="E116" i="25"/>
  <c r="D116" i="25"/>
  <c r="C116" i="25"/>
  <c r="AT107" i="25"/>
  <c r="G115" i="25"/>
  <c r="E115" i="25"/>
  <c r="D115" i="25"/>
  <c r="C115" i="25"/>
  <c r="AT106" i="25"/>
  <c r="I114" i="25"/>
  <c r="G114" i="25"/>
  <c r="E114" i="25"/>
  <c r="D114" i="25"/>
  <c r="C114" i="25"/>
  <c r="AT105" i="25"/>
  <c r="I113" i="25"/>
  <c r="G113" i="25"/>
  <c r="E113" i="25"/>
  <c r="D113" i="25"/>
  <c r="C113" i="25"/>
  <c r="AT104" i="25"/>
  <c r="I112" i="25"/>
  <c r="G112" i="25"/>
  <c r="E112" i="25"/>
  <c r="D112" i="25"/>
  <c r="C112" i="25"/>
  <c r="AT103" i="25"/>
  <c r="I111" i="25"/>
  <c r="G111" i="25"/>
  <c r="E111" i="25"/>
  <c r="D111" i="25"/>
  <c r="C111" i="25"/>
  <c r="AT102" i="25"/>
  <c r="I110" i="25"/>
  <c r="G110" i="25"/>
  <c r="E110" i="25"/>
  <c r="D110" i="25"/>
  <c r="C110" i="25"/>
  <c r="AT101" i="25"/>
  <c r="I109" i="25"/>
  <c r="G109" i="25"/>
  <c r="E109" i="25"/>
  <c r="D109" i="25"/>
  <c r="C109" i="25"/>
  <c r="AT100" i="25"/>
  <c r="I108" i="25"/>
  <c r="G108" i="25"/>
  <c r="E108" i="25"/>
  <c r="D108" i="25"/>
  <c r="C108" i="25"/>
  <c r="AT99" i="25"/>
  <c r="I107" i="25"/>
  <c r="G107" i="25"/>
  <c r="E107" i="25"/>
  <c r="D107" i="25"/>
  <c r="C107" i="25"/>
  <c r="AT98" i="25"/>
  <c r="I106" i="25"/>
  <c r="G106" i="25"/>
  <c r="E106" i="25"/>
  <c r="D106" i="25"/>
  <c r="C106" i="25"/>
  <c r="AT97" i="25"/>
  <c r="I105" i="25"/>
  <c r="G105" i="25"/>
  <c r="E105" i="25"/>
  <c r="D105" i="25"/>
  <c r="C105" i="25"/>
  <c r="AT96" i="25"/>
  <c r="I104" i="25"/>
  <c r="G104" i="25"/>
  <c r="E104" i="25"/>
  <c r="D104" i="25"/>
  <c r="C104" i="25"/>
  <c r="AT95" i="25"/>
  <c r="I103" i="25"/>
  <c r="G103" i="25"/>
  <c r="E103" i="25"/>
  <c r="D103" i="25"/>
  <c r="C103" i="25"/>
  <c r="AT94" i="25"/>
  <c r="I102" i="25"/>
  <c r="G102" i="25"/>
  <c r="E102" i="25"/>
  <c r="D102" i="25"/>
  <c r="C102" i="25"/>
  <c r="AT93" i="25"/>
  <c r="I101" i="25"/>
  <c r="G101" i="25"/>
  <c r="E101" i="25"/>
  <c r="D101" i="25"/>
  <c r="C101" i="25"/>
  <c r="AT92" i="25"/>
  <c r="I100" i="25"/>
  <c r="G100" i="25"/>
  <c r="E100" i="25"/>
  <c r="D100" i="25"/>
  <c r="C100" i="25"/>
  <c r="AT91" i="25"/>
  <c r="I99" i="25"/>
  <c r="G99" i="25"/>
  <c r="E99" i="25"/>
  <c r="D99" i="25"/>
  <c r="C99" i="25"/>
  <c r="AT90" i="25"/>
  <c r="I98" i="25"/>
  <c r="G98" i="25"/>
  <c r="E98" i="25"/>
  <c r="D98" i="25"/>
  <c r="C98" i="25"/>
  <c r="AT89" i="25"/>
  <c r="I97" i="25"/>
  <c r="G97" i="25"/>
  <c r="E97" i="25"/>
  <c r="D97" i="25"/>
  <c r="C97" i="25"/>
  <c r="AT88" i="25"/>
  <c r="I96" i="25"/>
  <c r="G96" i="25"/>
  <c r="E96" i="25"/>
  <c r="D96" i="25"/>
  <c r="C96" i="25"/>
  <c r="AT87" i="25"/>
  <c r="I95" i="25"/>
  <c r="G95" i="25"/>
  <c r="E95" i="25"/>
  <c r="D95" i="25"/>
  <c r="C95" i="25"/>
  <c r="AT86" i="25"/>
  <c r="I94" i="25"/>
  <c r="G94" i="25"/>
  <c r="E94" i="25"/>
  <c r="D94" i="25"/>
  <c r="C94" i="25"/>
  <c r="AT85" i="25"/>
  <c r="I93" i="25"/>
  <c r="G93" i="25"/>
  <c r="E93" i="25"/>
  <c r="D93" i="25"/>
  <c r="C93" i="25"/>
  <c r="AT84" i="25"/>
  <c r="I92" i="25"/>
  <c r="G92" i="25"/>
  <c r="E92" i="25"/>
  <c r="D92" i="25"/>
  <c r="C92" i="25"/>
  <c r="AT83" i="25"/>
  <c r="I91" i="25"/>
  <c r="G91" i="25"/>
  <c r="E91" i="25"/>
  <c r="D91" i="25"/>
  <c r="C91" i="25"/>
  <c r="AT82" i="25"/>
  <c r="I90" i="25"/>
  <c r="G90" i="25"/>
  <c r="E90" i="25"/>
  <c r="D90" i="25"/>
  <c r="C90" i="25"/>
  <c r="AT81" i="25"/>
  <c r="I89" i="25"/>
  <c r="G89" i="25"/>
  <c r="E89" i="25"/>
  <c r="D89" i="25"/>
  <c r="C89" i="25"/>
  <c r="AT80" i="25"/>
  <c r="I88" i="25"/>
  <c r="G88" i="25"/>
  <c r="E88" i="25"/>
  <c r="D88" i="25"/>
  <c r="C88" i="25"/>
  <c r="AT79" i="25"/>
  <c r="I87" i="25"/>
  <c r="G87" i="25"/>
  <c r="E87" i="25"/>
  <c r="D87" i="25"/>
  <c r="C87" i="25"/>
  <c r="AT78" i="25"/>
  <c r="I86" i="25"/>
  <c r="G86" i="25"/>
  <c r="E86" i="25"/>
  <c r="D86" i="25"/>
  <c r="C86" i="25"/>
  <c r="AT77" i="25"/>
  <c r="I85" i="25"/>
  <c r="G85" i="25"/>
  <c r="E85" i="25"/>
  <c r="D85" i="25"/>
  <c r="C85" i="25"/>
  <c r="AT76" i="25"/>
  <c r="I84" i="25"/>
  <c r="G84" i="25"/>
  <c r="E84" i="25"/>
  <c r="D84" i="25"/>
  <c r="C84" i="25"/>
  <c r="AT75" i="25"/>
  <c r="I83" i="25"/>
  <c r="G83" i="25"/>
  <c r="E83" i="25"/>
  <c r="D83" i="25"/>
  <c r="C83" i="25"/>
  <c r="AT74" i="25"/>
  <c r="I82" i="25"/>
  <c r="G82" i="25"/>
  <c r="E82" i="25"/>
  <c r="D82" i="25"/>
  <c r="C82" i="25"/>
  <c r="AT73" i="25"/>
  <c r="I81" i="25"/>
  <c r="G81" i="25"/>
  <c r="E81" i="25"/>
  <c r="D81" i="25"/>
  <c r="C81" i="25"/>
  <c r="AT72" i="25"/>
  <c r="I80" i="25"/>
  <c r="G80" i="25"/>
  <c r="E80" i="25"/>
  <c r="D80" i="25"/>
  <c r="C80" i="25"/>
  <c r="AT71" i="25"/>
  <c r="I79" i="25"/>
  <c r="G79" i="25"/>
  <c r="E79" i="25"/>
  <c r="D79" i="25"/>
  <c r="C79" i="25"/>
  <c r="AT70" i="25"/>
  <c r="I78" i="25"/>
  <c r="G78" i="25"/>
  <c r="E78" i="25"/>
  <c r="D78" i="25"/>
  <c r="C78" i="25"/>
  <c r="AT69" i="25"/>
  <c r="I77" i="25"/>
  <c r="G77" i="25"/>
  <c r="E77" i="25"/>
  <c r="D77" i="25"/>
  <c r="C77" i="25"/>
  <c r="AT68" i="25"/>
  <c r="I76" i="25"/>
  <c r="G76" i="25"/>
  <c r="E76" i="25"/>
  <c r="D76" i="25"/>
  <c r="C76" i="25"/>
  <c r="AT67" i="25"/>
  <c r="I75" i="25"/>
  <c r="G75" i="25"/>
  <c r="E75" i="25"/>
  <c r="D75" i="25"/>
  <c r="C75" i="25"/>
  <c r="AT66" i="25"/>
  <c r="I74" i="25"/>
  <c r="G74" i="25"/>
  <c r="E74" i="25"/>
  <c r="D74" i="25"/>
  <c r="C74" i="25"/>
  <c r="AT65" i="25"/>
  <c r="I73" i="25"/>
  <c r="G73" i="25"/>
  <c r="E73" i="25"/>
  <c r="D73" i="25"/>
  <c r="C73" i="25"/>
  <c r="AT64" i="25"/>
  <c r="I72" i="25"/>
  <c r="G72" i="25"/>
  <c r="E72" i="25"/>
  <c r="D72" i="25"/>
  <c r="C72" i="25"/>
  <c r="AT63" i="25"/>
  <c r="I71" i="25"/>
  <c r="G71" i="25"/>
  <c r="E71" i="25"/>
  <c r="D71" i="25"/>
  <c r="C71" i="25"/>
  <c r="AT62" i="25"/>
  <c r="I70" i="25"/>
  <c r="G70" i="25"/>
  <c r="E70" i="25"/>
  <c r="D70" i="25"/>
  <c r="C70" i="25"/>
  <c r="AT61" i="25"/>
  <c r="I69" i="25"/>
  <c r="G69" i="25"/>
  <c r="E69" i="25"/>
  <c r="D69" i="25"/>
  <c r="C69" i="25"/>
  <c r="AT60" i="25"/>
  <c r="I68" i="25"/>
  <c r="G68" i="25"/>
  <c r="E68" i="25"/>
  <c r="D68" i="25"/>
  <c r="C68" i="25"/>
  <c r="AT59" i="25"/>
  <c r="I67" i="25"/>
  <c r="G67" i="25"/>
  <c r="E67" i="25"/>
  <c r="D67" i="25"/>
  <c r="C67" i="25"/>
  <c r="AT58" i="25"/>
  <c r="I66" i="25"/>
  <c r="G66" i="25"/>
  <c r="E66" i="25"/>
  <c r="D66" i="25"/>
  <c r="C66" i="25"/>
  <c r="AT57" i="25"/>
  <c r="I65" i="25"/>
  <c r="G65" i="25"/>
  <c r="E65" i="25"/>
  <c r="D65" i="25"/>
  <c r="C65" i="25"/>
  <c r="AT56" i="25"/>
  <c r="I64" i="25"/>
  <c r="G64" i="25"/>
  <c r="E64" i="25"/>
  <c r="D64" i="25"/>
  <c r="C64" i="25"/>
  <c r="AT55" i="25"/>
  <c r="I63" i="25"/>
  <c r="G63" i="25"/>
  <c r="E63" i="25"/>
  <c r="D63" i="25"/>
  <c r="C63" i="25"/>
  <c r="AT54" i="25"/>
  <c r="I62" i="25"/>
  <c r="G62" i="25"/>
  <c r="E62" i="25"/>
  <c r="D62" i="25"/>
  <c r="C62" i="25"/>
  <c r="AT53" i="25"/>
  <c r="I61" i="25"/>
  <c r="G61" i="25"/>
  <c r="E61" i="25"/>
  <c r="D61" i="25"/>
  <c r="C61" i="25"/>
  <c r="AT52" i="25"/>
  <c r="I60" i="25"/>
  <c r="G60" i="25"/>
  <c r="E60" i="25"/>
  <c r="D60" i="25"/>
  <c r="C60" i="25"/>
  <c r="AT51" i="25"/>
  <c r="I59" i="25"/>
  <c r="G59" i="25"/>
  <c r="E59" i="25"/>
  <c r="D59" i="25"/>
  <c r="C59" i="25"/>
  <c r="AT50" i="25"/>
  <c r="I58" i="25"/>
  <c r="G58" i="25"/>
  <c r="E58" i="25"/>
  <c r="D58" i="25"/>
  <c r="C58" i="25"/>
  <c r="AT49" i="25"/>
  <c r="I57" i="25"/>
  <c r="G57" i="25"/>
  <c r="E57" i="25"/>
  <c r="D57" i="25"/>
  <c r="C57" i="25"/>
  <c r="AT48" i="25"/>
  <c r="I56" i="25"/>
  <c r="G56" i="25"/>
  <c r="E56" i="25"/>
  <c r="D56" i="25"/>
  <c r="C56" i="25"/>
  <c r="AT47" i="25"/>
  <c r="I55" i="25"/>
  <c r="G55" i="25"/>
  <c r="E55" i="25"/>
  <c r="D55" i="25"/>
  <c r="C55" i="25"/>
  <c r="AT46" i="25"/>
  <c r="I54" i="25"/>
  <c r="G54" i="25"/>
  <c r="E54" i="25"/>
  <c r="D54" i="25"/>
  <c r="C54" i="25"/>
  <c r="AT45" i="25"/>
  <c r="I53" i="25"/>
  <c r="G53" i="25"/>
  <c r="E53" i="25"/>
  <c r="D53" i="25"/>
  <c r="C53" i="25"/>
  <c r="AT44" i="25"/>
  <c r="I52" i="25"/>
  <c r="G52" i="25"/>
  <c r="E52" i="25"/>
  <c r="D52" i="25"/>
  <c r="C52" i="25"/>
  <c r="AT43" i="25"/>
  <c r="I51" i="25"/>
  <c r="G51" i="25"/>
  <c r="E51" i="25"/>
  <c r="D51" i="25"/>
  <c r="C51" i="25"/>
  <c r="AT42" i="25"/>
  <c r="I50" i="25"/>
  <c r="G50" i="25"/>
  <c r="E50" i="25"/>
  <c r="D50" i="25"/>
  <c r="C50" i="25"/>
  <c r="AT41" i="25"/>
  <c r="I49" i="25"/>
  <c r="G49" i="25"/>
  <c r="E49" i="25"/>
  <c r="D49" i="25"/>
  <c r="C49" i="25"/>
  <c r="AT40" i="25"/>
  <c r="I48" i="25"/>
  <c r="G48" i="25"/>
  <c r="E48" i="25"/>
  <c r="D48" i="25"/>
  <c r="C48" i="25"/>
  <c r="AT39" i="25"/>
  <c r="G12" i="25"/>
  <c r="E12" i="25"/>
  <c r="D12" i="25"/>
  <c r="C12" i="25"/>
  <c r="AT38" i="25"/>
  <c r="I11" i="25"/>
  <c r="G11" i="25"/>
  <c r="E11" i="25"/>
  <c r="D11" i="25"/>
  <c r="C11" i="25"/>
  <c r="AT37" i="25"/>
  <c r="AT36" i="25"/>
  <c r="G10" i="25"/>
  <c r="E10" i="25"/>
  <c r="D10" i="25"/>
  <c r="C10" i="25"/>
  <c r="AT35" i="25"/>
  <c r="AT34" i="25"/>
  <c r="AT33" i="25"/>
  <c r="G7" i="25"/>
  <c r="E7" i="25"/>
  <c r="D7" i="25"/>
  <c r="C7" i="25"/>
  <c r="AT32" i="25"/>
  <c r="I47" i="25"/>
  <c r="G47" i="25"/>
  <c r="E47" i="25"/>
  <c r="D47" i="25"/>
  <c r="C47" i="25"/>
  <c r="AT31" i="25"/>
  <c r="G6" i="25"/>
  <c r="E6" i="25"/>
  <c r="D6" i="25"/>
  <c r="C6" i="25"/>
  <c r="AT30" i="25"/>
  <c r="G5" i="25"/>
  <c r="E5" i="25"/>
  <c r="D5" i="25"/>
  <c r="C5" i="25"/>
  <c r="AT29" i="25"/>
  <c r="I46" i="25"/>
  <c r="G46" i="25"/>
  <c r="E46" i="25"/>
  <c r="D46" i="25"/>
  <c r="C46" i="25"/>
  <c r="AT28" i="25"/>
  <c r="I45" i="25"/>
  <c r="G45" i="25"/>
  <c r="E45" i="25"/>
  <c r="D45" i="25"/>
  <c r="C45" i="25"/>
  <c r="AT27" i="25"/>
  <c r="I44" i="25"/>
  <c r="G44" i="25"/>
  <c r="E44" i="25"/>
  <c r="D44" i="25"/>
  <c r="C44" i="25"/>
  <c r="AT26" i="25"/>
  <c r="I43" i="25"/>
  <c r="G43" i="25"/>
  <c r="E43" i="25"/>
  <c r="D43" i="25"/>
  <c r="C43" i="25"/>
  <c r="AT25" i="25"/>
  <c r="I42" i="25"/>
  <c r="G42" i="25"/>
  <c r="E42" i="25"/>
  <c r="D42" i="25"/>
  <c r="C42" i="25"/>
  <c r="AT24" i="25"/>
  <c r="I41" i="25"/>
  <c r="G41" i="25"/>
  <c r="E41" i="25"/>
  <c r="D41" i="25"/>
  <c r="C41" i="25"/>
  <c r="AT23" i="25"/>
  <c r="I40" i="25"/>
  <c r="G40" i="25"/>
  <c r="E40" i="25"/>
  <c r="D40" i="25"/>
  <c r="C40" i="25"/>
  <c r="AT22" i="25"/>
  <c r="I39" i="25"/>
  <c r="G39" i="25"/>
  <c r="D39" i="25"/>
  <c r="F39" i="25" s="1"/>
  <c r="C39" i="25"/>
  <c r="AT21" i="25"/>
  <c r="I38" i="25"/>
  <c r="G38" i="25"/>
  <c r="E38" i="25"/>
  <c r="D38" i="25"/>
  <c r="C38" i="25"/>
  <c r="AT20" i="25"/>
  <c r="I37" i="25"/>
  <c r="G37" i="25"/>
  <c r="E37" i="25"/>
  <c r="D37" i="25"/>
  <c r="C37" i="25"/>
  <c r="AT19" i="25"/>
  <c r="I36" i="25"/>
  <c r="G36" i="25"/>
  <c r="E36" i="25"/>
  <c r="D36" i="25"/>
  <c r="C36" i="25"/>
  <c r="AT18" i="25"/>
  <c r="I35" i="25"/>
  <c r="G35" i="25"/>
  <c r="E35" i="25"/>
  <c r="D35" i="25"/>
  <c r="C35" i="25"/>
  <c r="AT17" i="25"/>
  <c r="I34" i="25"/>
  <c r="G34" i="25"/>
  <c r="E34" i="25"/>
  <c r="D34" i="25"/>
  <c r="C34" i="25"/>
  <c r="I33" i="25"/>
  <c r="G33" i="25"/>
  <c r="E33" i="25"/>
  <c r="D33" i="25"/>
  <c r="C33" i="25"/>
  <c r="AT16" i="25"/>
  <c r="I32" i="25"/>
  <c r="G32" i="25"/>
  <c r="E32" i="25"/>
  <c r="D32" i="25"/>
  <c r="C32" i="25"/>
  <c r="I31" i="25"/>
  <c r="G31" i="25"/>
  <c r="E31" i="25"/>
  <c r="D31" i="25"/>
  <c r="C31" i="25"/>
  <c r="AT15" i="25"/>
  <c r="I30" i="25"/>
  <c r="G30" i="25"/>
  <c r="E30" i="25"/>
  <c r="D30" i="25"/>
  <c r="C30" i="25"/>
  <c r="AT14" i="25"/>
  <c r="I29" i="25"/>
  <c r="G29" i="25"/>
  <c r="E29" i="25"/>
  <c r="D29" i="25"/>
  <c r="C29" i="25"/>
  <c r="AT13" i="25"/>
  <c r="I28" i="25"/>
  <c r="G28" i="25"/>
  <c r="E28" i="25"/>
  <c r="D28" i="25"/>
  <c r="C28" i="25"/>
  <c r="I27" i="25"/>
  <c r="G27" i="25"/>
  <c r="E27" i="25"/>
  <c r="D27" i="25"/>
  <c r="C27" i="25"/>
  <c r="I26" i="25"/>
  <c r="G26" i="25"/>
  <c r="E26" i="25"/>
  <c r="D26" i="25"/>
  <c r="C26" i="25"/>
  <c r="AT12" i="25"/>
  <c r="I25" i="25"/>
  <c r="G25" i="25"/>
  <c r="E25" i="25"/>
  <c r="D25" i="25"/>
  <c r="C25" i="25"/>
  <c r="AT11" i="25"/>
  <c r="I24" i="25"/>
  <c r="G24" i="25"/>
  <c r="E24" i="25"/>
  <c r="D24" i="25"/>
  <c r="C24" i="25"/>
  <c r="I23" i="25"/>
  <c r="G23" i="25"/>
  <c r="E23" i="25"/>
  <c r="D23" i="25"/>
  <c r="C23" i="25"/>
  <c r="AT10" i="25"/>
  <c r="I22" i="25"/>
  <c r="G22" i="25"/>
  <c r="E22" i="25"/>
  <c r="D22" i="25"/>
  <c r="C22" i="25"/>
  <c r="I21" i="25"/>
  <c r="G21" i="25"/>
  <c r="E21" i="25"/>
  <c r="D21" i="25"/>
  <c r="C21" i="25"/>
  <c r="AT8" i="25"/>
  <c r="I20" i="25"/>
  <c r="G20" i="25"/>
  <c r="E20" i="25"/>
  <c r="D20" i="25"/>
  <c r="C20" i="25"/>
  <c r="AT7" i="25"/>
  <c r="I19" i="25"/>
  <c r="G19" i="25"/>
  <c r="E19" i="25"/>
  <c r="D19" i="25"/>
  <c r="C19" i="25"/>
  <c r="AT6" i="25"/>
  <c r="I18" i="25"/>
  <c r="G18" i="25"/>
  <c r="E18" i="25"/>
  <c r="D18" i="25"/>
  <c r="C18" i="25"/>
  <c r="AT5" i="25"/>
  <c r="G17" i="25"/>
  <c r="D17" i="25"/>
  <c r="F17" i="25" s="1"/>
  <c r="C17" i="25"/>
  <c r="F339" i="35" l="1"/>
  <c r="F339" i="33"/>
  <c r="F295" i="25"/>
  <c r="F35" i="25"/>
  <c r="F37" i="25"/>
  <c r="F116" i="25"/>
  <c r="F118" i="25"/>
  <c r="F120" i="25"/>
  <c r="F122" i="25"/>
  <c r="F34" i="25"/>
  <c r="F38" i="25"/>
  <c r="F117" i="25"/>
  <c r="F119" i="25"/>
  <c r="F121" i="25"/>
  <c r="F123" i="25"/>
  <c r="F332" i="26"/>
  <c r="F294" i="26"/>
  <c r="F295" i="26"/>
  <c r="F287" i="25"/>
  <c r="F289" i="25"/>
  <c r="F15" i="25"/>
  <c r="F291" i="25"/>
  <c r="F293" i="25"/>
  <c r="F294" i="25"/>
  <c r="F18" i="25"/>
  <c r="F19" i="25"/>
  <c r="F21" i="25"/>
  <c r="F22" i="25"/>
  <c r="F23" i="25"/>
  <c r="F25" i="25"/>
  <c r="F26" i="25"/>
  <c r="F27" i="25"/>
  <c r="F29" i="25"/>
  <c r="F30" i="25"/>
  <c r="F31" i="25"/>
  <c r="F33" i="25"/>
  <c r="F339" i="40"/>
  <c r="F401" i="29"/>
  <c r="F330" i="25"/>
  <c r="F331" i="26"/>
  <c r="F281" i="26"/>
  <c r="F282" i="26"/>
  <c r="F283" i="26"/>
  <c r="F284" i="26"/>
  <c r="F285" i="26"/>
  <c r="F286" i="26"/>
  <c r="F13" i="26"/>
  <c r="F11" i="26"/>
  <c r="F287" i="26"/>
  <c r="F289" i="26"/>
  <c r="F291" i="26"/>
  <c r="F293" i="26"/>
  <c r="F317" i="26"/>
  <c r="F318" i="26"/>
  <c r="F319" i="26"/>
  <c r="F320" i="26"/>
  <c r="F321" i="26"/>
  <c r="F322" i="26"/>
  <c r="F323" i="26"/>
  <c r="F324" i="26"/>
  <c r="F325" i="26"/>
  <c r="F326" i="26"/>
  <c r="F327" i="26"/>
  <c r="F328" i="26"/>
  <c r="F329" i="26"/>
  <c r="F330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5" i="26"/>
  <c r="F116" i="26"/>
  <c r="F117" i="26"/>
  <c r="F118" i="26"/>
  <c r="F119" i="26"/>
  <c r="F120" i="26"/>
  <c r="F121" i="26"/>
  <c r="F131" i="26"/>
  <c r="F132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1" i="26"/>
  <c r="F152" i="26"/>
  <c r="F153" i="26"/>
  <c r="F154" i="26"/>
  <c r="F155" i="26"/>
  <c r="F156" i="26"/>
  <c r="F157" i="26"/>
  <c r="F158" i="26"/>
  <c r="F159" i="26"/>
  <c r="F160" i="26"/>
  <c r="F161" i="26"/>
  <c r="F162" i="26"/>
  <c r="F163" i="26"/>
  <c r="F164" i="26"/>
  <c r="F165" i="26"/>
  <c r="F167" i="26"/>
  <c r="F168" i="26"/>
  <c r="F169" i="26"/>
  <c r="F171" i="26"/>
  <c r="F172" i="26"/>
  <c r="F173" i="26"/>
  <c r="F175" i="26"/>
  <c r="F176" i="26"/>
  <c r="F177" i="26"/>
  <c r="F178" i="26"/>
  <c r="F179" i="26"/>
  <c r="F180" i="26"/>
  <c r="F181" i="26"/>
  <c r="F182" i="26"/>
  <c r="F183" i="26"/>
  <c r="F184" i="26"/>
  <c r="F186" i="26"/>
  <c r="F187" i="26"/>
  <c r="F188" i="26"/>
  <c r="F189" i="26"/>
  <c r="F190" i="26"/>
  <c r="F192" i="26"/>
  <c r="F193" i="26"/>
  <c r="F194" i="26"/>
  <c r="F195" i="26"/>
  <c r="F196" i="26"/>
  <c r="F197" i="26"/>
  <c r="F199" i="26"/>
  <c r="F200" i="26"/>
  <c r="F201" i="26"/>
  <c r="F202" i="26"/>
  <c r="F203" i="26"/>
  <c r="F204" i="26"/>
  <c r="F205" i="26"/>
  <c r="F206" i="26"/>
  <c r="F207" i="26"/>
  <c r="F208" i="26"/>
  <c r="F209" i="26"/>
  <c r="F210" i="26"/>
  <c r="F211" i="26"/>
  <c r="F212" i="26"/>
  <c r="F213" i="26"/>
  <c r="F214" i="26"/>
  <c r="F215" i="26"/>
  <c r="F216" i="26"/>
  <c r="F217" i="26"/>
  <c r="F218" i="26"/>
  <c r="F219" i="26"/>
  <c r="F220" i="26"/>
  <c r="F221" i="26"/>
  <c r="F222" i="26"/>
  <c r="F223" i="26"/>
  <c r="F224" i="26"/>
  <c r="F225" i="26"/>
  <c r="F226" i="26"/>
  <c r="F227" i="26"/>
  <c r="F228" i="26"/>
  <c r="F229" i="26"/>
  <c r="F230" i="26"/>
  <c r="F231" i="26"/>
  <c r="F232" i="26"/>
  <c r="F233" i="26"/>
  <c r="F234" i="26"/>
  <c r="F23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5" i="26"/>
  <c r="F258" i="26"/>
  <c r="F8" i="26"/>
  <c r="F6" i="26"/>
  <c r="F7" i="26"/>
  <c r="F259" i="26"/>
  <c r="F260" i="26"/>
  <c r="F261" i="26"/>
  <c r="F262" i="26"/>
  <c r="F9" i="26"/>
  <c r="F263" i="26"/>
  <c r="F264" i="26"/>
  <c r="F265" i="26"/>
  <c r="F266" i="26"/>
  <c r="F267" i="26"/>
  <c r="F269" i="26"/>
  <c r="F270" i="26"/>
  <c r="F271" i="26"/>
  <c r="F272" i="26"/>
  <c r="F273" i="26"/>
  <c r="F276" i="26"/>
  <c r="F277" i="26"/>
  <c r="F278" i="26"/>
  <c r="F279" i="26"/>
  <c r="F280" i="26"/>
  <c r="F297" i="26"/>
  <c r="F298" i="26"/>
  <c r="F299" i="26"/>
  <c r="F300" i="26"/>
  <c r="F301" i="26"/>
  <c r="F302" i="26"/>
  <c r="F303" i="26"/>
  <c r="F304" i="26"/>
  <c r="F305" i="26"/>
  <c r="F306" i="26"/>
  <c r="F307" i="26"/>
  <c r="F308" i="26"/>
  <c r="F309" i="26"/>
  <c r="F310" i="26"/>
  <c r="F311" i="26"/>
  <c r="F312" i="26"/>
  <c r="F313" i="26"/>
  <c r="F314" i="26"/>
  <c r="F315" i="26"/>
  <c r="F316" i="26"/>
  <c r="F288" i="26"/>
  <c r="F290" i="26"/>
  <c r="F292" i="26"/>
  <c r="F166" i="26"/>
  <c r="F170" i="26"/>
  <c r="F174" i="26"/>
  <c r="F40" i="25"/>
  <c r="F41" i="25"/>
  <c r="F42" i="25"/>
  <c r="F43" i="25"/>
  <c r="F44" i="25"/>
  <c r="F45" i="25"/>
  <c r="F46" i="25"/>
  <c r="F5" i="25"/>
  <c r="F6" i="25"/>
  <c r="F47" i="25"/>
  <c r="F7" i="25"/>
  <c r="F10" i="25"/>
  <c r="F11" i="25"/>
  <c r="F12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9" i="25"/>
  <c r="F110" i="25"/>
  <c r="F111" i="25"/>
  <c r="F112" i="25"/>
  <c r="F113" i="25"/>
  <c r="F114" i="25"/>
  <c r="F115" i="25"/>
  <c r="F125" i="25"/>
  <c r="F126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6" i="25"/>
  <c r="F177" i="25"/>
  <c r="F178" i="25"/>
  <c r="F180" i="25"/>
  <c r="F181" i="25"/>
  <c r="F182" i="25"/>
  <c r="F183" i="25"/>
  <c r="F184" i="25"/>
  <c r="F186" i="25"/>
  <c r="F187" i="25"/>
  <c r="F188" i="25"/>
  <c r="F189" i="25"/>
  <c r="F190" i="25"/>
  <c r="F191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8" i="25"/>
  <c r="F269" i="25"/>
  <c r="F270" i="25"/>
  <c r="F271" i="25"/>
  <c r="F272" i="25"/>
  <c r="F275" i="25"/>
  <c r="F276" i="25"/>
  <c r="F277" i="25"/>
  <c r="F278" i="25"/>
  <c r="F279" i="25"/>
  <c r="F280" i="25"/>
  <c r="F281" i="25"/>
  <c r="F282" i="25"/>
  <c r="F283" i="25"/>
  <c r="F284" i="25"/>
  <c r="F285" i="25"/>
  <c r="F16" i="25"/>
  <c r="F286" i="25"/>
  <c r="F288" i="25"/>
  <c r="F14" i="25"/>
  <c r="F290" i="25"/>
  <c r="F292" i="25"/>
  <c r="F296" i="25"/>
  <c r="F297" i="25"/>
  <c r="F13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20" i="25"/>
  <c r="F24" i="25"/>
  <c r="F28" i="25"/>
  <c r="F32" i="25"/>
  <c r="F36" i="25"/>
  <c r="F175" i="25"/>
  <c r="I124" i="21"/>
  <c r="G124" i="21"/>
  <c r="D124" i="21"/>
  <c r="F124" i="21" s="1"/>
  <c r="C124" i="21"/>
  <c r="F207" i="24" l="1"/>
  <c r="F193" i="24"/>
  <c r="F178" i="24"/>
  <c r="F166" i="24"/>
  <c r="F152" i="24"/>
  <c r="F137" i="24"/>
  <c r="F123" i="24"/>
  <c r="F108" i="24"/>
  <c r="F94" i="24"/>
  <c r="F82" i="24"/>
  <c r="F69" i="24"/>
  <c r="F55" i="24"/>
  <c r="F42" i="24"/>
  <c r="F28" i="24"/>
  <c r="F14" i="24"/>
  <c r="F17" i="23"/>
  <c r="BL275" i="21" l="1"/>
  <c r="I290" i="21"/>
  <c r="E290" i="21"/>
  <c r="D290" i="21"/>
  <c r="C290" i="21"/>
  <c r="BL273" i="21"/>
  <c r="I288" i="21"/>
  <c r="E288" i="21"/>
  <c r="D288" i="21"/>
  <c r="C288" i="21"/>
  <c r="F288" i="21" l="1"/>
  <c r="F290" i="21"/>
  <c r="I81" i="21"/>
  <c r="E81" i="21"/>
  <c r="D81" i="21"/>
  <c r="C81" i="21"/>
  <c r="BL110" i="21"/>
  <c r="I80" i="21"/>
  <c r="G80" i="21"/>
  <c r="E80" i="21"/>
  <c r="D80" i="21"/>
  <c r="C80" i="21"/>
  <c r="BL104" i="21"/>
  <c r="I106" i="21"/>
  <c r="G106" i="21"/>
  <c r="E106" i="21"/>
  <c r="D106" i="21"/>
  <c r="C106" i="21"/>
  <c r="BL102" i="21"/>
  <c r="I104" i="21"/>
  <c r="G104" i="21"/>
  <c r="E104" i="21"/>
  <c r="D104" i="21"/>
  <c r="C104" i="21"/>
  <c r="BL100" i="21"/>
  <c r="I102" i="21"/>
  <c r="G102" i="21"/>
  <c r="E102" i="21"/>
  <c r="D102" i="21"/>
  <c r="C102" i="21"/>
  <c r="I103" i="21"/>
  <c r="I105" i="21"/>
  <c r="I107" i="21"/>
  <c r="I108" i="21"/>
  <c r="I109" i="21"/>
  <c r="I110" i="21"/>
  <c r="I111" i="21"/>
  <c r="G105" i="21"/>
  <c r="G107" i="21"/>
  <c r="G108" i="21"/>
  <c r="G109" i="21"/>
  <c r="G110" i="21"/>
  <c r="G111" i="21"/>
  <c r="G81" i="21"/>
  <c r="E105" i="21"/>
  <c r="E107" i="21"/>
  <c r="E108" i="21"/>
  <c r="E109" i="21"/>
  <c r="E110" i="21"/>
  <c r="E111" i="21"/>
  <c r="D105" i="21"/>
  <c r="D107" i="21"/>
  <c r="D108" i="21"/>
  <c r="D109" i="21"/>
  <c r="F109" i="21" s="1"/>
  <c r="D110" i="21"/>
  <c r="D111" i="21"/>
  <c r="C105" i="21"/>
  <c r="C107" i="21"/>
  <c r="C108" i="21"/>
  <c r="C109" i="21"/>
  <c r="C110" i="21"/>
  <c r="C111" i="21"/>
  <c r="BL94" i="21"/>
  <c r="I96" i="21"/>
  <c r="G96" i="21"/>
  <c r="E96" i="21"/>
  <c r="D96" i="21"/>
  <c r="C96" i="21"/>
  <c r="I94" i="21"/>
  <c r="I95" i="21"/>
  <c r="I97" i="21"/>
  <c r="I98" i="21"/>
  <c r="I99" i="21"/>
  <c r="I100" i="21"/>
  <c r="I101" i="21"/>
  <c r="G97" i="21"/>
  <c r="G98" i="21"/>
  <c r="G99" i="21"/>
  <c r="G100" i="21"/>
  <c r="G101" i="21"/>
  <c r="G103" i="21"/>
  <c r="E98" i="21"/>
  <c r="E99" i="21"/>
  <c r="E100" i="21"/>
  <c r="E101" i="21"/>
  <c r="E103" i="21"/>
  <c r="D98" i="21"/>
  <c r="D99" i="21"/>
  <c r="D100" i="21"/>
  <c r="D101" i="21"/>
  <c r="D103" i="21"/>
  <c r="C98" i="21"/>
  <c r="C99" i="21"/>
  <c r="C100" i="21"/>
  <c r="C101" i="21"/>
  <c r="C103" i="21"/>
  <c r="BL87" i="21"/>
  <c r="I89" i="21"/>
  <c r="G89" i="21"/>
  <c r="E89" i="21"/>
  <c r="D89" i="21"/>
  <c r="C89" i="21"/>
  <c r="F111" i="21" l="1"/>
  <c r="F81" i="21"/>
  <c r="F107" i="21"/>
  <c r="F80" i="21"/>
  <c r="F106" i="21"/>
  <c r="F110" i="21"/>
  <c r="F108" i="21"/>
  <c r="F103" i="21"/>
  <c r="F98" i="21"/>
  <c r="F96" i="21"/>
  <c r="F102" i="21"/>
  <c r="F100" i="21"/>
  <c r="F101" i="21"/>
  <c r="F99" i="21"/>
  <c r="F89" i="21"/>
  <c r="BL82" i="21"/>
  <c r="I84" i="21"/>
  <c r="G84" i="21"/>
  <c r="E84" i="21"/>
  <c r="D84" i="21"/>
  <c r="C84" i="21"/>
  <c r="BL76" i="21"/>
  <c r="I76" i="21"/>
  <c r="G76" i="21"/>
  <c r="E76" i="21"/>
  <c r="D76" i="21"/>
  <c r="C76" i="21"/>
  <c r="BL61" i="21"/>
  <c r="I61" i="21"/>
  <c r="G61" i="21"/>
  <c r="E61" i="21"/>
  <c r="D61" i="21"/>
  <c r="C61" i="21"/>
  <c r="BL58" i="21"/>
  <c r="I58" i="21"/>
  <c r="G58" i="21"/>
  <c r="E58" i="21"/>
  <c r="D58" i="21"/>
  <c r="C58" i="21"/>
  <c r="BL50" i="21"/>
  <c r="I50" i="21"/>
  <c r="G50" i="21"/>
  <c r="E50" i="21"/>
  <c r="D50" i="21"/>
  <c r="C50" i="21"/>
  <c r="BL46" i="21"/>
  <c r="I46" i="21"/>
  <c r="G46" i="21"/>
  <c r="E46" i="21"/>
  <c r="D46" i="21"/>
  <c r="C46" i="21"/>
  <c r="BL41" i="21"/>
  <c r="I41" i="21"/>
  <c r="G41" i="21"/>
  <c r="E41" i="21"/>
  <c r="D41" i="21"/>
  <c r="C41" i="21"/>
  <c r="BL39" i="21"/>
  <c r="I39" i="21"/>
  <c r="G39" i="21"/>
  <c r="E39" i="21"/>
  <c r="D39" i="21"/>
  <c r="C39" i="21"/>
  <c r="F76" i="21" l="1"/>
  <c r="F84" i="21"/>
  <c r="F61" i="21"/>
  <c r="F58" i="21"/>
  <c r="F50" i="21"/>
  <c r="F46" i="21"/>
  <c r="F41" i="21"/>
  <c r="F39" i="21"/>
  <c r="BL35" i="21"/>
  <c r="I35" i="21"/>
  <c r="G35" i="21"/>
  <c r="E35" i="21"/>
  <c r="D35" i="21"/>
  <c r="C35" i="21"/>
  <c r="F35" i="21" l="1"/>
  <c r="BL320" i="21"/>
  <c r="I10" i="21"/>
  <c r="G10" i="21"/>
  <c r="E10" i="21"/>
  <c r="D10" i="21"/>
  <c r="C10" i="21"/>
  <c r="F10" i="21" l="1"/>
  <c r="C279" i="21"/>
  <c r="I283" i="21"/>
  <c r="I266" i="21"/>
  <c r="I273" i="21"/>
  <c r="I178" i="21"/>
  <c r="I189" i="21"/>
  <c r="I279" i="21"/>
  <c r="I24" i="21"/>
  <c r="I9" i="21"/>
  <c r="I34" i="21"/>
  <c r="I36" i="21"/>
  <c r="I37" i="21"/>
  <c r="I38" i="21"/>
  <c r="I40" i="21"/>
  <c r="I42" i="21"/>
  <c r="I43" i="21"/>
  <c r="I44" i="21"/>
  <c r="I45" i="21"/>
  <c r="I47" i="21"/>
  <c r="I48" i="21"/>
  <c r="I49" i="21"/>
  <c r="I51" i="21"/>
  <c r="I52" i="21"/>
  <c r="I53" i="21"/>
  <c r="I54" i="21"/>
  <c r="I55" i="21"/>
  <c r="I56" i="21"/>
  <c r="I57" i="21"/>
  <c r="I59" i="21"/>
  <c r="I60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7" i="21"/>
  <c r="I78" i="21"/>
  <c r="I79" i="21"/>
  <c r="I82" i="21"/>
  <c r="I83" i="21"/>
  <c r="I85" i="21"/>
  <c r="I86" i="21"/>
  <c r="I87" i="21"/>
  <c r="I88" i="21"/>
  <c r="I90" i="21"/>
  <c r="I91" i="21"/>
  <c r="I92" i="21"/>
  <c r="I93" i="21"/>
  <c r="G178" i="21"/>
  <c r="G189" i="21"/>
  <c r="G279" i="21"/>
  <c r="G24" i="21"/>
  <c r="G9" i="21"/>
  <c r="G34" i="21"/>
  <c r="G36" i="21"/>
  <c r="G37" i="21"/>
  <c r="G38" i="21"/>
  <c r="G40" i="21"/>
  <c r="G42" i="21"/>
  <c r="G43" i="21"/>
  <c r="G44" i="21"/>
  <c r="G45" i="21"/>
  <c r="G47" i="21"/>
  <c r="G48" i="21"/>
  <c r="G49" i="21"/>
  <c r="G51" i="21"/>
  <c r="G52" i="21"/>
  <c r="G53" i="21"/>
  <c r="G54" i="21"/>
  <c r="G55" i="21"/>
  <c r="G56" i="21"/>
  <c r="G57" i="21"/>
  <c r="G59" i="21"/>
  <c r="G60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7" i="21"/>
  <c r="G78" i="21"/>
  <c r="G79" i="21"/>
  <c r="G82" i="21"/>
  <c r="G83" i="21"/>
  <c r="G85" i="21"/>
  <c r="G86" i="21"/>
  <c r="G87" i="21"/>
  <c r="G88" i="21"/>
  <c r="G90" i="21"/>
  <c r="G91" i="21"/>
  <c r="G92" i="21"/>
  <c r="G93" i="21"/>
  <c r="G94" i="21"/>
  <c r="G95" i="21"/>
  <c r="E283" i="21"/>
  <c r="E266" i="21"/>
  <c r="E273" i="21"/>
  <c r="E178" i="21"/>
  <c r="E189" i="21"/>
  <c r="E279" i="21"/>
  <c r="E24" i="21"/>
  <c r="E9" i="21"/>
  <c r="E34" i="21"/>
  <c r="E36" i="21"/>
  <c r="E37" i="21"/>
  <c r="E38" i="21"/>
  <c r="E40" i="21"/>
  <c r="E42" i="21"/>
  <c r="E43" i="21"/>
  <c r="E44" i="21"/>
  <c r="E45" i="21"/>
  <c r="E47" i="21"/>
  <c r="E48" i="21"/>
  <c r="E49" i="21"/>
  <c r="E51" i="21"/>
  <c r="E52" i="21"/>
  <c r="E53" i="21"/>
  <c r="E54" i="21"/>
  <c r="E55" i="21"/>
  <c r="E56" i="21"/>
  <c r="E57" i="21"/>
  <c r="E59" i="21"/>
  <c r="E60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7" i="21"/>
  <c r="E78" i="21"/>
  <c r="E79" i="21"/>
  <c r="E82" i="21"/>
  <c r="E83" i="21"/>
  <c r="E85" i="21"/>
  <c r="E86" i="21"/>
  <c r="E87" i="21"/>
  <c r="E88" i="21"/>
  <c r="E90" i="21"/>
  <c r="E91" i="21"/>
  <c r="E92" i="21"/>
  <c r="E93" i="21"/>
  <c r="E94" i="21"/>
  <c r="E95" i="21"/>
  <c r="E97" i="21"/>
  <c r="D266" i="21"/>
  <c r="D273" i="21"/>
  <c r="D178" i="21"/>
  <c r="F178" i="21" s="1"/>
  <c r="D189" i="21"/>
  <c r="D279" i="21"/>
  <c r="F279" i="21" s="1"/>
  <c r="D24" i="21"/>
  <c r="F24" i="21" s="1"/>
  <c r="D9" i="21"/>
  <c r="F9" i="21" s="1"/>
  <c r="D34" i="21"/>
  <c r="F34" i="21" s="1"/>
  <c r="D36" i="21"/>
  <c r="F36" i="21" s="1"/>
  <c r="D37" i="21"/>
  <c r="F37" i="21" s="1"/>
  <c r="D38" i="21"/>
  <c r="F38" i="21" s="1"/>
  <c r="D40" i="21"/>
  <c r="F40" i="21" s="1"/>
  <c r="D42" i="21"/>
  <c r="F42" i="21" s="1"/>
  <c r="D43" i="21"/>
  <c r="F43" i="21" s="1"/>
  <c r="D44" i="21"/>
  <c r="F44" i="21" s="1"/>
  <c r="D45" i="21"/>
  <c r="F45" i="21" s="1"/>
  <c r="D47" i="21"/>
  <c r="F47" i="21" s="1"/>
  <c r="D48" i="21"/>
  <c r="F48" i="21" s="1"/>
  <c r="D49" i="21"/>
  <c r="F49" i="21" s="1"/>
  <c r="D51" i="21"/>
  <c r="F51" i="21" s="1"/>
  <c r="D52" i="21"/>
  <c r="F52" i="21" s="1"/>
  <c r="D53" i="21"/>
  <c r="F53" i="21" s="1"/>
  <c r="D54" i="21"/>
  <c r="F54" i="21" s="1"/>
  <c r="D55" i="21"/>
  <c r="F55" i="21" s="1"/>
  <c r="D56" i="21"/>
  <c r="F56" i="21" s="1"/>
  <c r="D57" i="21"/>
  <c r="F57" i="21" s="1"/>
  <c r="D59" i="21"/>
  <c r="F59" i="21" s="1"/>
  <c r="D60" i="21"/>
  <c r="F60" i="21" s="1"/>
  <c r="D62" i="21"/>
  <c r="F62" i="21" s="1"/>
  <c r="D63" i="21"/>
  <c r="F63" i="21" s="1"/>
  <c r="D64" i="21"/>
  <c r="F64" i="21" s="1"/>
  <c r="D65" i="21"/>
  <c r="F65" i="21" s="1"/>
  <c r="D66" i="21"/>
  <c r="F66" i="21" s="1"/>
  <c r="D67" i="21"/>
  <c r="F67" i="21" s="1"/>
  <c r="D68" i="21"/>
  <c r="F68" i="21" s="1"/>
  <c r="D69" i="21"/>
  <c r="F69" i="21" s="1"/>
  <c r="D70" i="21"/>
  <c r="F70" i="21" s="1"/>
  <c r="D71" i="21"/>
  <c r="F71" i="21" s="1"/>
  <c r="D72" i="21"/>
  <c r="F72" i="21" s="1"/>
  <c r="D73" i="21"/>
  <c r="D74" i="21"/>
  <c r="F74" i="21" s="1"/>
  <c r="D75" i="21"/>
  <c r="F75" i="21" s="1"/>
  <c r="D77" i="21"/>
  <c r="F77" i="21" s="1"/>
  <c r="D78" i="21"/>
  <c r="F78" i="21" s="1"/>
  <c r="D79" i="21"/>
  <c r="D82" i="21"/>
  <c r="F82" i="21" s="1"/>
  <c r="D83" i="21"/>
  <c r="F83" i="21" s="1"/>
  <c r="D85" i="21"/>
  <c r="F85" i="21" s="1"/>
  <c r="D86" i="21"/>
  <c r="F86" i="21" s="1"/>
  <c r="D87" i="21"/>
  <c r="F87" i="21" s="1"/>
  <c r="D88" i="21"/>
  <c r="F88" i="21" s="1"/>
  <c r="D90" i="21"/>
  <c r="F90" i="21" s="1"/>
  <c r="D91" i="21"/>
  <c r="F91" i="21" s="1"/>
  <c r="D92" i="21"/>
  <c r="F92" i="21" s="1"/>
  <c r="D93" i="21"/>
  <c r="F93" i="21" s="1"/>
  <c r="D94" i="21"/>
  <c r="F94" i="21" s="1"/>
  <c r="D95" i="21"/>
  <c r="F95" i="21" s="1"/>
  <c r="D97" i="21"/>
  <c r="F97" i="21" s="1"/>
  <c r="C273" i="21"/>
  <c r="C178" i="21"/>
  <c r="C189" i="21"/>
  <c r="C24" i="21"/>
  <c r="C9" i="21"/>
  <c r="C34" i="21"/>
  <c r="C36" i="21"/>
  <c r="C37" i="21"/>
  <c r="C38" i="21"/>
  <c r="C40" i="21"/>
  <c r="C42" i="21"/>
  <c r="C43" i="21"/>
  <c r="C44" i="21"/>
  <c r="C45" i="21"/>
  <c r="C47" i="21"/>
  <c r="C48" i="21"/>
  <c r="C49" i="21"/>
  <c r="C51" i="21"/>
  <c r="C52" i="21"/>
  <c r="C53" i="21"/>
  <c r="C54" i="21"/>
  <c r="C55" i="21"/>
  <c r="C56" i="21"/>
  <c r="C57" i="21"/>
  <c r="C59" i="21"/>
  <c r="C60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7" i="21"/>
  <c r="C78" i="21"/>
  <c r="C79" i="21"/>
  <c r="C82" i="21"/>
  <c r="C83" i="21"/>
  <c r="C85" i="21"/>
  <c r="C86" i="21"/>
  <c r="C87" i="21"/>
  <c r="C88" i="21"/>
  <c r="C90" i="21"/>
  <c r="C91" i="21"/>
  <c r="C92" i="21"/>
  <c r="C93" i="21"/>
  <c r="C94" i="21"/>
  <c r="C95" i="21"/>
  <c r="C97" i="21"/>
  <c r="G185" i="21"/>
  <c r="G130" i="21"/>
  <c r="G281" i="21"/>
  <c r="G180" i="21"/>
  <c r="G181" i="21"/>
  <c r="G257" i="21"/>
  <c r="G270" i="21"/>
  <c r="G250" i="21"/>
  <c r="G186" i="21"/>
  <c r="G258" i="21"/>
  <c r="G188" i="21"/>
  <c r="G275" i="21"/>
  <c r="G283" i="21"/>
  <c r="G266" i="21"/>
  <c r="G273" i="21"/>
  <c r="E185" i="21"/>
  <c r="E130" i="21"/>
  <c r="E281" i="21"/>
  <c r="E180" i="21"/>
  <c r="E181" i="21"/>
  <c r="E257" i="21"/>
  <c r="E270" i="21"/>
  <c r="E250" i="21"/>
  <c r="E186" i="21"/>
  <c r="E258" i="21"/>
  <c r="E188" i="21"/>
  <c r="E275" i="21"/>
  <c r="D185" i="21"/>
  <c r="F185" i="21" s="1"/>
  <c r="D130" i="21"/>
  <c r="F130" i="21" s="1"/>
  <c r="D281" i="21"/>
  <c r="F281" i="21" s="1"/>
  <c r="D180" i="21"/>
  <c r="F180" i="21" s="1"/>
  <c r="D181" i="21"/>
  <c r="D257" i="21"/>
  <c r="F257" i="21" s="1"/>
  <c r="D270" i="21"/>
  <c r="F270" i="21" s="1"/>
  <c r="D250" i="21"/>
  <c r="F250" i="21" s="1"/>
  <c r="D186" i="21"/>
  <c r="D258" i="21"/>
  <c r="F258" i="21" s="1"/>
  <c r="D188" i="21"/>
  <c r="F188" i="21" s="1"/>
  <c r="D275" i="21"/>
  <c r="D283" i="21"/>
  <c r="F283" i="21" s="1"/>
  <c r="C257" i="21"/>
  <c r="C270" i="21"/>
  <c r="C250" i="21"/>
  <c r="C186" i="21"/>
  <c r="C258" i="21"/>
  <c r="C188" i="21"/>
  <c r="C275" i="21"/>
  <c r="C283" i="21"/>
  <c r="C266" i="21"/>
  <c r="I185" i="21"/>
  <c r="I130" i="21"/>
  <c r="I281" i="21"/>
  <c r="I180" i="21"/>
  <c r="I181" i="21"/>
  <c r="I257" i="21"/>
  <c r="I270" i="21"/>
  <c r="I250" i="21"/>
  <c r="I186" i="21"/>
  <c r="I258" i="21"/>
  <c r="I188" i="21"/>
  <c r="I275" i="21"/>
  <c r="C185" i="21"/>
  <c r="C130" i="21"/>
  <c r="C281" i="21"/>
  <c r="C180" i="21"/>
  <c r="C181" i="21"/>
  <c r="I179" i="21"/>
  <c r="I272" i="21"/>
  <c r="I271" i="21"/>
  <c r="I277" i="21"/>
  <c r="I269" i="21"/>
  <c r="I184" i="21"/>
  <c r="I263" i="21"/>
  <c r="I182" i="21"/>
  <c r="I284" i="21"/>
  <c r="I280" i="21"/>
  <c r="I276" i="21"/>
  <c r="I176" i="21"/>
  <c r="I177" i="21"/>
  <c r="I253" i="21"/>
  <c r="I191" i="21"/>
  <c r="I192" i="21"/>
  <c r="G272" i="21"/>
  <c r="G271" i="21"/>
  <c r="G277" i="21"/>
  <c r="G269" i="21"/>
  <c r="G184" i="21"/>
  <c r="G263" i="21"/>
  <c r="G182" i="21"/>
  <c r="G284" i="21"/>
  <c r="G280" i="21"/>
  <c r="G276" i="21"/>
  <c r="G176" i="21"/>
  <c r="G177" i="21"/>
  <c r="G253" i="21"/>
  <c r="G191" i="21"/>
  <c r="G192" i="21"/>
  <c r="E272" i="21"/>
  <c r="E271" i="21"/>
  <c r="E277" i="21"/>
  <c r="E269" i="21"/>
  <c r="E184" i="21"/>
  <c r="E263" i="21"/>
  <c r="E182" i="21"/>
  <c r="E284" i="21"/>
  <c r="E280" i="21"/>
  <c r="E276" i="21"/>
  <c r="E176" i="21"/>
  <c r="E177" i="21"/>
  <c r="E253" i="21"/>
  <c r="E191" i="21"/>
  <c r="E192" i="21"/>
  <c r="D272" i="21"/>
  <c r="D271" i="21"/>
  <c r="D277" i="21"/>
  <c r="D269" i="21"/>
  <c r="D184" i="21"/>
  <c r="D263" i="21"/>
  <c r="D182" i="21"/>
  <c r="D284" i="21"/>
  <c r="D280" i="21"/>
  <c r="D276" i="21"/>
  <c r="D176" i="21"/>
  <c r="D177" i="21"/>
  <c r="D253" i="21"/>
  <c r="D191" i="21"/>
  <c r="D192" i="21"/>
  <c r="C184" i="21"/>
  <c r="C263" i="21"/>
  <c r="C182" i="21"/>
  <c r="C284" i="21"/>
  <c r="C280" i="21"/>
  <c r="C276" i="21"/>
  <c r="C176" i="21"/>
  <c r="C177" i="21"/>
  <c r="C253" i="21"/>
  <c r="C191" i="21"/>
  <c r="C192" i="21"/>
  <c r="C179" i="21"/>
  <c r="C272" i="21"/>
  <c r="C271" i="21"/>
  <c r="C277" i="21"/>
  <c r="C269" i="21"/>
  <c r="BL170" i="21"/>
  <c r="I203" i="21"/>
  <c r="G203" i="21"/>
  <c r="E203" i="21"/>
  <c r="D203" i="21"/>
  <c r="C203" i="21"/>
  <c r="I193" i="21"/>
  <c r="I194" i="21"/>
  <c r="F73" i="21" l="1"/>
  <c r="F192" i="21"/>
  <c r="F253" i="21"/>
  <c r="F280" i="21"/>
  <c r="F184" i="21"/>
  <c r="F277" i="21"/>
  <c r="F203" i="21"/>
  <c r="F191" i="21"/>
  <c r="F276" i="21"/>
  <c r="F284" i="21"/>
  <c r="F263" i="21"/>
  <c r="F269" i="21"/>
  <c r="F271" i="21"/>
  <c r="F177" i="21"/>
  <c r="F275" i="21"/>
  <c r="F186" i="21"/>
  <c r="F181" i="21"/>
  <c r="I243" i="21"/>
  <c r="I236" i="21"/>
  <c r="I247" i="21"/>
  <c r="I207" i="21"/>
  <c r="I222" i="21"/>
  <c r="I242" i="21"/>
  <c r="I240" i="21"/>
  <c r="I241" i="21"/>
  <c r="I232" i="21"/>
  <c r="I233" i="21"/>
  <c r="I204" i="21"/>
  <c r="I289" i="21"/>
  <c r="I291" i="21"/>
  <c r="I292" i="21"/>
  <c r="I286" i="21"/>
  <c r="I287" i="21"/>
  <c r="I293" i="21"/>
  <c r="I294" i="21"/>
  <c r="I297" i="21"/>
  <c r="I296" i="21"/>
  <c r="I295" i="21"/>
  <c r="I251" i="21"/>
  <c r="I252" i="21"/>
  <c r="I255" i="21"/>
  <c r="I259" i="21"/>
  <c r="I261" i="21"/>
  <c r="I260" i="21"/>
  <c r="I268" i="21"/>
  <c r="I274" i="21"/>
  <c r="I282" i="21"/>
  <c r="I262" i="21"/>
  <c r="I183" i="21"/>
  <c r="I267" i="21"/>
  <c r="I264" i="21"/>
  <c r="I265" i="21"/>
  <c r="I254" i="21"/>
  <c r="I256" i="21"/>
  <c r="I278" i="21"/>
  <c r="I190" i="21"/>
  <c r="I187" i="21"/>
  <c r="G243" i="21"/>
  <c r="G236" i="21"/>
  <c r="G247" i="21"/>
  <c r="G207" i="21"/>
  <c r="G222" i="21"/>
  <c r="G242" i="21"/>
  <c r="G240" i="21"/>
  <c r="G241" i="21"/>
  <c r="G232" i="21"/>
  <c r="G233" i="21"/>
  <c r="G204" i="21"/>
  <c r="G297" i="21"/>
  <c r="G296" i="21"/>
  <c r="G295" i="21"/>
  <c r="G251" i="21"/>
  <c r="G252" i="21"/>
  <c r="G255" i="21"/>
  <c r="G259" i="21"/>
  <c r="G261" i="21"/>
  <c r="G260" i="21"/>
  <c r="G268" i="21"/>
  <c r="G274" i="21"/>
  <c r="G282" i="21"/>
  <c r="G262" i="21"/>
  <c r="G183" i="21"/>
  <c r="G267" i="21"/>
  <c r="G264" i="21"/>
  <c r="G265" i="21"/>
  <c r="G254" i="21"/>
  <c r="G256" i="21"/>
  <c r="G278" i="21"/>
  <c r="G190" i="21"/>
  <c r="G187" i="21"/>
  <c r="G179" i="21"/>
  <c r="E243" i="21"/>
  <c r="E236" i="21"/>
  <c r="E247" i="21"/>
  <c r="E207" i="21"/>
  <c r="E222" i="21"/>
  <c r="E242" i="21"/>
  <c r="E240" i="21"/>
  <c r="E241" i="21"/>
  <c r="E232" i="21"/>
  <c r="E233" i="21"/>
  <c r="E204" i="21"/>
  <c r="E289" i="21"/>
  <c r="E291" i="21"/>
  <c r="E292" i="21"/>
  <c r="E286" i="21"/>
  <c r="E287" i="21"/>
  <c r="E293" i="21"/>
  <c r="E294" i="21"/>
  <c r="E297" i="21"/>
  <c r="E296" i="21"/>
  <c r="E295" i="21"/>
  <c r="E251" i="21"/>
  <c r="E252" i="21"/>
  <c r="E255" i="21"/>
  <c r="E259" i="21"/>
  <c r="E261" i="21"/>
  <c r="E260" i="21"/>
  <c r="E268" i="21"/>
  <c r="E274" i="21"/>
  <c r="E282" i="21"/>
  <c r="E262" i="21"/>
  <c r="E183" i="21"/>
  <c r="E267" i="21"/>
  <c r="E264" i="21"/>
  <c r="E265" i="21"/>
  <c r="E254" i="21"/>
  <c r="E256" i="21"/>
  <c r="E278" i="21"/>
  <c r="E190" i="21"/>
  <c r="E187" i="21"/>
  <c r="E179" i="21"/>
  <c r="D243" i="21"/>
  <c r="D236" i="21"/>
  <c r="F236" i="21" s="1"/>
  <c r="D247" i="21"/>
  <c r="D207" i="21"/>
  <c r="F207" i="21" s="1"/>
  <c r="D222" i="21"/>
  <c r="D242" i="21"/>
  <c r="F242" i="21" s="1"/>
  <c r="D240" i="21"/>
  <c r="D241" i="21"/>
  <c r="F241" i="21" s="1"/>
  <c r="D232" i="21"/>
  <c r="D233" i="21"/>
  <c r="F233" i="21" s="1"/>
  <c r="D204" i="21"/>
  <c r="D289" i="21"/>
  <c r="F289" i="21" s="1"/>
  <c r="D291" i="21"/>
  <c r="F291" i="21" s="1"/>
  <c r="D292" i="21"/>
  <c r="F292" i="21" s="1"/>
  <c r="D286" i="21"/>
  <c r="F286" i="21" s="1"/>
  <c r="D287" i="21"/>
  <c r="F287" i="21" s="1"/>
  <c r="D293" i="21"/>
  <c r="F293" i="21" s="1"/>
  <c r="D294" i="21"/>
  <c r="F294" i="21" s="1"/>
  <c r="D297" i="21"/>
  <c r="F297" i="21" s="1"/>
  <c r="D296" i="21"/>
  <c r="F296" i="21" s="1"/>
  <c r="D295" i="21"/>
  <c r="F295" i="21" s="1"/>
  <c r="D251" i="21"/>
  <c r="D252" i="21"/>
  <c r="F252" i="21" s="1"/>
  <c r="D255" i="21"/>
  <c r="F255" i="21" s="1"/>
  <c r="D259" i="21"/>
  <c r="F259" i="21" s="1"/>
  <c r="D261" i="21"/>
  <c r="D260" i="21"/>
  <c r="F260" i="21" s="1"/>
  <c r="D268" i="21"/>
  <c r="D274" i="21"/>
  <c r="F274" i="21" s="1"/>
  <c r="D282" i="21"/>
  <c r="D262" i="21"/>
  <c r="F262" i="21" s="1"/>
  <c r="D183" i="21"/>
  <c r="F183" i="21" s="1"/>
  <c r="D267" i="21"/>
  <c r="D264" i="21"/>
  <c r="D265" i="21"/>
  <c r="F265" i="21" s="1"/>
  <c r="D254" i="21"/>
  <c r="D256" i="21"/>
  <c r="F256" i="21" s="1"/>
  <c r="D278" i="21"/>
  <c r="D190" i="21"/>
  <c r="F190" i="21" s="1"/>
  <c r="D187" i="21"/>
  <c r="D179" i="21"/>
  <c r="F179" i="21" s="1"/>
  <c r="C243" i="21"/>
  <c r="C236" i="21"/>
  <c r="C247" i="21"/>
  <c r="C207" i="21"/>
  <c r="C222" i="21"/>
  <c r="C242" i="21"/>
  <c r="C240" i="21"/>
  <c r="C241" i="21"/>
  <c r="C232" i="21"/>
  <c r="C233" i="21"/>
  <c r="C204" i="21"/>
  <c r="C289" i="21"/>
  <c r="C291" i="21"/>
  <c r="C292" i="21"/>
  <c r="C286" i="21"/>
  <c r="C287" i="21"/>
  <c r="C293" i="21"/>
  <c r="C294" i="21"/>
  <c r="C297" i="21"/>
  <c r="C296" i="21"/>
  <c r="C295" i="21"/>
  <c r="C251" i="21"/>
  <c r="C252" i="21"/>
  <c r="C255" i="21"/>
  <c r="C259" i="21"/>
  <c r="C261" i="21"/>
  <c r="C260" i="21"/>
  <c r="C268" i="21"/>
  <c r="C274" i="21"/>
  <c r="C282" i="21"/>
  <c r="C262" i="21"/>
  <c r="C183" i="21"/>
  <c r="C267" i="21"/>
  <c r="C264" i="21"/>
  <c r="C265" i="21"/>
  <c r="C254" i="21"/>
  <c r="C256" i="21"/>
  <c r="C278" i="21"/>
  <c r="C190" i="21"/>
  <c r="C187" i="21"/>
  <c r="BL228" i="21"/>
  <c r="I197" i="21"/>
  <c r="G197" i="21"/>
  <c r="E197" i="21"/>
  <c r="D197" i="21"/>
  <c r="C197" i="21"/>
  <c r="BL226" i="21"/>
  <c r="I196" i="21"/>
  <c r="G196" i="21"/>
  <c r="E196" i="21"/>
  <c r="D196" i="21"/>
  <c r="C196" i="21"/>
  <c r="BL224" i="21"/>
  <c r="G193" i="21"/>
  <c r="E193" i="21"/>
  <c r="D193" i="21"/>
  <c r="C193" i="21"/>
  <c r="F278" i="21" l="1"/>
  <c r="F254" i="21"/>
  <c r="F264" i="21"/>
  <c r="F282" i="21"/>
  <c r="F268" i="21"/>
  <c r="F261" i="21"/>
  <c r="F204" i="21"/>
  <c r="F232" i="21"/>
  <c r="F240" i="21"/>
  <c r="F222" i="21"/>
  <c r="F247" i="21"/>
  <c r="F243" i="21"/>
  <c r="F187" i="21"/>
  <c r="F267" i="21"/>
  <c r="F251" i="21"/>
  <c r="F197" i="21"/>
  <c r="F196" i="21"/>
  <c r="F193" i="21"/>
  <c r="I126" i="21"/>
  <c r="I125" i="21"/>
  <c r="BL221" i="21"/>
  <c r="G125" i="21"/>
  <c r="E125" i="21"/>
  <c r="D125" i="21"/>
  <c r="C125" i="21"/>
  <c r="F125" i="21" l="1"/>
  <c r="BL217" i="21"/>
  <c r="I128" i="21"/>
  <c r="G128" i="21"/>
  <c r="E128" i="21"/>
  <c r="D128" i="21"/>
  <c r="C128" i="21"/>
  <c r="F128" i="21" l="1"/>
  <c r="BL125" i="21"/>
  <c r="I329" i="21"/>
  <c r="G329" i="21"/>
  <c r="E329" i="21"/>
  <c r="D329" i="21"/>
  <c r="C329" i="21"/>
  <c r="BL148" i="21"/>
  <c r="I303" i="21"/>
  <c r="G303" i="21"/>
  <c r="E303" i="21"/>
  <c r="D303" i="21"/>
  <c r="C303" i="21"/>
  <c r="BL141" i="21"/>
  <c r="I322" i="21"/>
  <c r="G322" i="21"/>
  <c r="E322" i="21"/>
  <c r="D322" i="21"/>
  <c r="C322" i="21"/>
  <c r="BL139" i="21"/>
  <c r="I313" i="21"/>
  <c r="G313" i="21"/>
  <c r="E313" i="21"/>
  <c r="D313" i="21"/>
  <c r="C313" i="21"/>
  <c r="F329" i="21" l="1"/>
  <c r="F322" i="21"/>
  <c r="F303" i="21"/>
  <c r="F313" i="21"/>
  <c r="BL267" i="21"/>
  <c r="I21" i="21"/>
  <c r="G21" i="21"/>
  <c r="E21" i="21"/>
  <c r="D21" i="21"/>
  <c r="C21" i="21"/>
  <c r="F21" i="21" l="1"/>
  <c r="BL216" i="21"/>
  <c r="I133" i="21"/>
  <c r="G133" i="21"/>
  <c r="E133" i="21"/>
  <c r="D133" i="21"/>
  <c r="C133" i="21"/>
  <c r="BL13" i="21"/>
  <c r="I144" i="21"/>
  <c r="G144" i="21"/>
  <c r="E144" i="21"/>
  <c r="D144" i="21"/>
  <c r="C144" i="21"/>
  <c r="BL8" i="21"/>
  <c r="I138" i="21"/>
  <c r="G138" i="21"/>
  <c r="E138" i="21"/>
  <c r="D138" i="21"/>
  <c r="C138" i="21"/>
  <c r="I136" i="21"/>
  <c r="I137" i="21"/>
  <c r="I139" i="21"/>
  <c r="I140" i="21"/>
  <c r="I141" i="21"/>
  <c r="I142" i="21"/>
  <c r="I143" i="21"/>
  <c r="I145" i="21"/>
  <c r="I148" i="21"/>
  <c r="I149" i="21"/>
  <c r="I151" i="21"/>
  <c r="I152" i="21"/>
  <c r="I153" i="21"/>
  <c r="I154" i="21"/>
  <c r="I155" i="21"/>
  <c r="I156" i="21"/>
  <c r="I157" i="21"/>
  <c r="I160" i="21"/>
  <c r="I161" i="21"/>
  <c r="I163" i="21"/>
  <c r="I166" i="21"/>
  <c r="I173" i="21"/>
  <c r="I171" i="21"/>
  <c r="I170" i="21"/>
  <c r="I134" i="21"/>
  <c r="I146" i="21"/>
  <c r="I150" i="21"/>
  <c r="I158" i="21"/>
  <c r="I147" i="21"/>
  <c r="I164" i="21"/>
  <c r="I165" i="21"/>
  <c r="I167" i="21"/>
  <c r="I172" i="21"/>
  <c r="I174" i="21"/>
  <c r="I132" i="21"/>
  <c r="I159" i="21"/>
  <c r="I168" i="21"/>
  <c r="I162" i="21"/>
  <c r="I175" i="21"/>
  <c r="I169" i="21"/>
  <c r="I6" i="21"/>
  <c r="I12" i="21"/>
  <c r="I7" i="21"/>
  <c r="I13" i="21"/>
  <c r="I11" i="21"/>
  <c r="I8" i="21"/>
  <c r="I14" i="21"/>
  <c r="I15" i="21"/>
  <c r="I18" i="21"/>
  <c r="I19" i="21"/>
  <c r="I17" i="21"/>
  <c r="I20" i="21"/>
  <c r="I33" i="21"/>
  <c r="I22" i="21"/>
  <c r="I16" i="21"/>
  <c r="I26" i="21"/>
  <c r="I25" i="21"/>
  <c r="I23" i="21"/>
  <c r="I27" i="21"/>
  <c r="I28" i="21"/>
  <c r="I29" i="21"/>
  <c r="I30" i="21"/>
  <c r="I31" i="21"/>
  <c r="I32" i="21"/>
  <c r="I131" i="21"/>
  <c r="I299" i="21"/>
  <c r="I326" i="21"/>
  <c r="I325" i="21"/>
  <c r="I302" i="21"/>
  <c r="I330" i="21"/>
  <c r="I318" i="21"/>
  <c r="I317" i="21"/>
  <c r="I316" i="21"/>
  <c r="I300" i="21"/>
  <c r="I328" i="21"/>
  <c r="I314" i="21"/>
  <c r="I332" i="21"/>
  <c r="I327" i="21"/>
  <c r="I324" i="21"/>
  <c r="I320" i="21"/>
  <c r="I307" i="21"/>
  <c r="I315" i="21"/>
  <c r="I334" i="21"/>
  <c r="I312" i="21"/>
  <c r="I323" i="21"/>
  <c r="I306" i="21"/>
  <c r="I333" i="21"/>
  <c r="I310" i="21"/>
  <c r="I321" i="21"/>
  <c r="I311" i="21"/>
  <c r="I304" i="21"/>
  <c r="I319" i="21"/>
  <c r="I305" i="21"/>
  <c r="I309" i="21"/>
  <c r="I308" i="21"/>
  <c r="I331" i="21"/>
  <c r="I301" i="21"/>
  <c r="I113" i="21"/>
  <c r="I114" i="21"/>
  <c r="I116" i="21"/>
  <c r="I119" i="21"/>
  <c r="I118" i="21"/>
  <c r="I120" i="21"/>
  <c r="I122" i="21"/>
  <c r="I115" i="21"/>
  <c r="I117" i="21"/>
  <c r="I121" i="21"/>
  <c r="I123" i="21"/>
  <c r="I127" i="21"/>
  <c r="I129" i="21"/>
  <c r="I285" i="21"/>
  <c r="I195" i="21"/>
  <c r="I198" i="21"/>
  <c r="I199" i="21"/>
  <c r="I200" i="21"/>
  <c r="I201" i="21"/>
  <c r="I202" i="21"/>
  <c r="I205" i="21"/>
  <c r="I221" i="21"/>
  <c r="I206" i="21"/>
  <c r="I228" i="21"/>
  <c r="I210" i="21"/>
  <c r="I212" i="21"/>
  <c r="I213" i="21"/>
  <c r="I214" i="21"/>
  <c r="I215" i="21"/>
  <c r="I216" i="21"/>
  <c r="I217" i="21"/>
  <c r="I218" i="21"/>
  <c r="I227" i="21"/>
  <c r="I223" i="21"/>
  <c r="I219" i="21"/>
  <c r="I220" i="21"/>
  <c r="I231" i="21"/>
  <c r="I234" i="21"/>
  <c r="I229" i="21"/>
  <c r="I239" i="21"/>
  <c r="I211" i="21"/>
  <c r="I230" i="21"/>
  <c r="I209" i="21"/>
  <c r="I208" i="21"/>
  <c r="I224" i="21"/>
  <c r="I225" i="21"/>
  <c r="I226" i="21"/>
  <c r="I244" i="21"/>
  <c r="I237" i="21"/>
  <c r="I235" i="21"/>
  <c r="I248" i="21"/>
  <c r="I238" i="21"/>
  <c r="I245" i="21"/>
  <c r="I246" i="21"/>
  <c r="I249" i="21"/>
  <c r="I135" i="21"/>
  <c r="F133" i="21" l="1"/>
  <c r="F144" i="21"/>
  <c r="F138" i="21"/>
  <c r="G136" i="21"/>
  <c r="G137" i="21"/>
  <c r="G139" i="21"/>
  <c r="G140" i="21"/>
  <c r="G141" i="21"/>
  <c r="G142" i="21"/>
  <c r="G143" i="21"/>
  <c r="G145" i="21"/>
  <c r="G148" i="21"/>
  <c r="G149" i="21"/>
  <c r="G151" i="21"/>
  <c r="G152" i="21"/>
  <c r="G153" i="21"/>
  <c r="G154" i="21"/>
  <c r="G155" i="21"/>
  <c r="G156" i="21"/>
  <c r="G157" i="21"/>
  <c r="G160" i="21"/>
  <c r="G161" i="21"/>
  <c r="G163" i="21"/>
  <c r="G166" i="21"/>
  <c r="G173" i="21"/>
  <c r="G171" i="21"/>
  <c r="G170" i="21"/>
  <c r="G134" i="21"/>
  <c r="G146" i="21"/>
  <c r="G150" i="21"/>
  <c r="G158" i="21"/>
  <c r="G147" i="21"/>
  <c r="G164" i="21"/>
  <c r="G165" i="21"/>
  <c r="G167" i="21"/>
  <c r="G172" i="21"/>
  <c r="G174" i="21"/>
  <c r="G132" i="21"/>
  <c r="G159" i="21"/>
  <c r="G168" i="21"/>
  <c r="G162" i="21"/>
  <c r="G175" i="21"/>
  <c r="G169" i="21"/>
  <c r="G6" i="21"/>
  <c r="G12" i="21"/>
  <c r="G7" i="21"/>
  <c r="G13" i="21"/>
  <c r="G11" i="21"/>
  <c r="G8" i="21"/>
  <c r="G14" i="21"/>
  <c r="G15" i="21"/>
  <c r="G18" i="21"/>
  <c r="G19" i="21"/>
  <c r="G17" i="21"/>
  <c r="G20" i="21"/>
  <c r="G33" i="21"/>
  <c r="G22" i="21"/>
  <c r="G16" i="21"/>
  <c r="G26" i="21"/>
  <c r="G25" i="21"/>
  <c r="G23" i="21"/>
  <c r="G27" i="21"/>
  <c r="G28" i="21"/>
  <c r="G29" i="21"/>
  <c r="G30" i="21"/>
  <c r="G31" i="21"/>
  <c r="G32" i="21"/>
  <c r="G131" i="21"/>
  <c r="G5" i="21"/>
  <c r="G299" i="21"/>
  <c r="G326" i="21"/>
  <c r="G325" i="21"/>
  <c r="G302" i="21"/>
  <c r="G330" i="21"/>
  <c r="G318" i="21"/>
  <c r="G317" i="21"/>
  <c r="G316" i="21"/>
  <c r="G300" i="21"/>
  <c r="G328" i="21"/>
  <c r="G314" i="21"/>
  <c r="G332" i="21"/>
  <c r="G327" i="21"/>
  <c r="G324" i="21"/>
  <c r="G320" i="21"/>
  <c r="G307" i="21"/>
  <c r="G315" i="21"/>
  <c r="G334" i="21"/>
  <c r="G312" i="21"/>
  <c r="G323" i="21"/>
  <c r="G306" i="21"/>
  <c r="G333" i="21"/>
  <c r="G310" i="21"/>
  <c r="G321" i="21"/>
  <c r="G311" i="21"/>
  <c r="G304" i="21"/>
  <c r="G319" i="21"/>
  <c r="G305" i="21"/>
  <c r="G309" i="21"/>
  <c r="G308" i="21"/>
  <c r="G331" i="21"/>
  <c r="G298" i="21"/>
  <c r="G301" i="21"/>
  <c r="G113" i="21"/>
  <c r="G114" i="21"/>
  <c r="G116" i="21"/>
  <c r="G119" i="21"/>
  <c r="G118" i="21"/>
  <c r="G120" i="21"/>
  <c r="G122" i="21"/>
  <c r="G115" i="21"/>
  <c r="G117" i="21"/>
  <c r="G121" i="21"/>
  <c r="G123" i="21"/>
  <c r="G112" i="21"/>
  <c r="G127" i="21"/>
  <c r="G129" i="21"/>
  <c r="G126" i="21"/>
  <c r="G285" i="21"/>
  <c r="G194" i="21"/>
  <c r="G195" i="21"/>
  <c r="G198" i="21"/>
  <c r="G199" i="21"/>
  <c r="G200" i="21"/>
  <c r="G201" i="21"/>
  <c r="G202" i="21"/>
  <c r="G205" i="21"/>
  <c r="G221" i="21"/>
  <c r="G206" i="21"/>
  <c r="G228" i="21"/>
  <c r="G210" i="21"/>
  <c r="G212" i="21"/>
  <c r="G213" i="21"/>
  <c r="G214" i="21"/>
  <c r="G215" i="21"/>
  <c r="G216" i="21"/>
  <c r="G217" i="21"/>
  <c r="G218" i="21"/>
  <c r="G227" i="21"/>
  <c r="G223" i="21"/>
  <c r="G219" i="21"/>
  <c r="G220" i="21"/>
  <c r="G231" i="21"/>
  <c r="G234" i="21"/>
  <c r="G229" i="21"/>
  <c r="G239" i="21"/>
  <c r="G211" i="21"/>
  <c r="G230" i="21"/>
  <c r="G209" i="21"/>
  <c r="G208" i="21"/>
  <c r="G224" i="21"/>
  <c r="G225" i="21"/>
  <c r="G226" i="21"/>
  <c r="G244" i="21"/>
  <c r="G237" i="21"/>
  <c r="G235" i="21"/>
  <c r="G248" i="21"/>
  <c r="G238" i="21"/>
  <c r="G245" i="21"/>
  <c r="G246" i="21"/>
  <c r="G249" i="21"/>
  <c r="G135" i="21"/>
  <c r="E136" i="21"/>
  <c r="E137" i="21"/>
  <c r="E139" i="21"/>
  <c r="E140" i="21"/>
  <c r="E141" i="21"/>
  <c r="E142" i="21"/>
  <c r="E143" i="21"/>
  <c r="E145" i="21"/>
  <c r="E148" i="21"/>
  <c r="E149" i="21"/>
  <c r="E151" i="21"/>
  <c r="E152" i="21"/>
  <c r="E153" i="21"/>
  <c r="E154" i="21"/>
  <c r="E155" i="21"/>
  <c r="E156" i="21"/>
  <c r="E157" i="21"/>
  <c r="E160" i="21"/>
  <c r="E161" i="21"/>
  <c r="E163" i="21"/>
  <c r="E166" i="21"/>
  <c r="E173" i="21"/>
  <c r="E171" i="21"/>
  <c r="E170" i="21"/>
  <c r="E134" i="21"/>
  <c r="E146" i="21"/>
  <c r="E150" i="21"/>
  <c r="E158" i="21"/>
  <c r="E147" i="21"/>
  <c r="E164" i="21"/>
  <c r="E165" i="21"/>
  <c r="E167" i="21"/>
  <c r="E172" i="21"/>
  <c r="E174" i="21"/>
  <c r="E132" i="21"/>
  <c r="E159" i="21"/>
  <c r="E168" i="21"/>
  <c r="E162" i="21"/>
  <c r="E175" i="21"/>
  <c r="E169" i="21"/>
  <c r="E6" i="21"/>
  <c r="E12" i="21"/>
  <c r="E7" i="21"/>
  <c r="E13" i="21"/>
  <c r="E11" i="21"/>
  <c r="E8" i="21"/>
  <c r="E14" i="21"/>
  <c r="E15" i="21"/>
  <c r="E18" i="21"/>
  <c r="E19" i="21"/>
  <c r="E17" i="21"/>
  <c r="E20" i="21"/>
  <c r="E33" i="21"/>
  <c r="E22" i="21"/>
  <c r="E16" i="21"/>
  <c r="E26" i="21"/>
  <c r="E25" i="21"/>
  <c r="E23" i="21"/>
  <c r="E28" i="21"/>
  <c r="E29" i="21"/>
  <c r="E30" i="21"/>
  <c r="E31" i="21"/>
  <c r="E32" i="21"/>
  <c r="E131" i="21"/>
  <c r="E299" i="21"/>
  <c r="E326" i="21"/>
  <c r="E325" i="21"/>
  <c r="E302" i="21"/>
  <c r="E330" i="21"/>
  <c r="E318" i="21"/>
  <c r="E317" i="21"/>
  <c r="E316" i="21"/>
  <c r="E300" i="21"/>
  <c r="E328" i="21"/>
  <c r="E314" i="21"/>
  <c r="E332" i="21"/>
  <c r="E327" i="21"/>
  <c r="E324" i="21"/>
  <c r="E320" i="21"/>
  <c r="E307" i="21"/>
  <c r="E315" i="21"/>
  <c r="E334" i="21"/>
  <c r="E312" i="21"/>
  <c r="E323" i="21"/>
  <c r="E306" i="21"/>
  <c r="E333" i="21"/>
  <c r="E310" i="21"/>
  <c r="E321" i="21"/>
  <c r="E311" i="21"/>
  <c r="E304" i="21"/>
  <c r="E319" i="21"/>
  <c r="E305" i="21"/>
  <c r="E309" i="21"/>
  <c r="E308" i="21"/>
  <c r="E331" i="21"/>
  <c r="E298" i="21"/>
  <c r="E301" i="21"/>
  <c r="E113" i="21"/>
  <c r="E114" i="21"/>
  <c r="E116" i="21"/>
  <c r="E119" i="21"/>
  <c r="E118" i="21"/>
  <c r="E120" i="21"/>
  <c r="E122" i="21"/>
  <c r="E115" i="21"/>
  <c r="E117" i="21"/>
  <c r="E123" i="21"/>
  <c r="E112" i="21"/>
  <c r="E127" i="21"/>
  <c r="E129" i="21"/>
  <c r="E126" i="21"/>
  <c r="E285" i="21"/>
  <c r="E194" i="21"/>
  <c r="E195" i="21"/>
  <c r="E198" i="21"/>
  <c r="E199" i="21"/>
  <c r="E200" i="21"/>
  <c r="E201" i="21"/>
  <c r="E202" i="21"/>
  <c r="E205" i="21"/>
  <c r="E221" i="21"/>
  <c r="E206" i="21"/>
  <c r="E228" i="21"/>
  <c r="E210" i="21"/>
  <c r="E212" i="21"/>
  <c r="E213" i="21"/>
  <c r="E214" i="21"/>
  <c r="E215" i="21"/>
  <c r="E216" i="21"/>
  <c r="E217" i="21"/>
  <c r="E218" i="21"/>
  <c r="E227" i="21"/>
  <c r="E223" i="21"/>
  <c r="E219" i="21"/>
  <c r="E220" i="21"/>
  <c r="E231" i="21"/>
  <c r="E234" i="21"/>
  <c r="E229" i="21"/>
  <c r="E239" i="21"/>
  <c r="E211" i="21"/>
  <c r="E230" i="21"/>
  <c r="E209" i="21"/>
  <c r="E208" i="21"/>
  <c r="E224" i="21"/>
  <c r="E225" i="21"/>
  <c r="E226" i="21"/>
  <c r="E244" i="21"/>
  <c r="E237" i="21"/>
  <c r="E235" i="21"/>
  <c r="E248" i="21"/>
  <c r="E238" i="21"/>
  <c r="E245" i="21"/>
  <c r="E246" i="21"/>
  <c r="E249" i="21"/>
  <c r="E135" i="21"/>
  <c r="D136" i="21"/>
  <c r="F136" i="21" s="1"/>
  <c r="D137" i="21"/>
  <c r="F137" i="21" s="1"/>
  <c r="D139" i="21"/>
  <c r="F139" i="21" s="1"/>
  <c r="D140" i="21"/>
  <c r="F140" i="21" s="1"/>
  <c r="D141" i="21"/>
  <c r="F141" i="21" s="1"/>
  <c r="D142" i="21"/>
  <c r="F142" i="21" s="1"/>
  <c r="D143" i="21"/>
  <c r="F143" i="21" s="1"/>
  <c r="D145" i="21"/>
  <c r="F145" i="21" s="1"/>
  <c r="D148" i="21"/>
  <c r="F148" i="21" s="1"/>
  <c r="D149" i="21"/>
  <c r="F149" i="21" s="1"/>
  <c r="D151" i="21"/>
  <c r="F151" i="21" s="1"/>
  <c r="D152" i="21"/>
  <c r="F152" i="21" s="1"/>
  <c r="D153" i="21"/>
  <c r="F153" i="21" s="1"/>
  <c r="D154" i="21"/>
  <c r="F154" i="21" s="1"/>
  <c r="D155" i="21"/>
  <c r="F155" i="21" s="1"/>
  <c r="D156" i="21"/>
  <c r="F156" i="21" s="1"/>
  <c r="D157" i="21"/>
  <c r="F157" i="21" s="1"/>
  <c r="D160" i="21"/>
  <c r="F160" i="21" s="1"/>
  <c r="D161" i="21"/>
  <c r="F161" i="21" s="1"/>
  <c r="D163" i="21"/>
  <c r="F163" i="21" s="1"/>
  <c r="D166" i="21"/>
  <c r="F166" i="21" s="1"/>
  <c r="D173" i="21"/>
  <c r="F173" i="21" s="1"/>
  <c r="D171" i="21"/>
  <c r="F171" i="21" s="1"/>
  <c r="D170" i="21"/>
  <c r="F170" i="21" s="1"/>
  <c r="D134" i="21"/>
  <c r="F134" i="21" s="1"/>
  <c r="D146" i="21"/>
  <c r="F146" i="21" s="1"/>
  <c r="D150" i="21"/>
  <c r="F150" i="21" s="1"/>
  <c r="D158" i="21"/>
  <c r="F158" i="21" s="1"/>
  <c r="D147" i="21"/>
  <c r="F147" i="21" s="1"/>
  <c r="D164" i="21"/>
  <c r="F164" i="21" s="1"/>
  <c r="D165" i="21"/>
  <c r="F165" i="21" s="1"/>
  <c r="D167" i="21"/>
  <c r="F167" i="21" s="1"/>
  <c r="D172" i="21"/>
  <c r="F172" i="21" s="1"/>
  <c r="D174" i="21"/>
  <c r="F174" i="21" s="1"/>
  <c r="D132" i="21"/>
  <c r="F132" i="21" s="1"/>
  <c r="D159" i="21"/>
  <c r="F159" i="21" s="1"/>
  <c r="D168" i="21"/>
  <c r="F168" i="21" s="1"/>
  <c r="D162" i="21"/>
  <c r="F162" i="21" s="1"/>
  <c r="D175" i="21"/>
  <c r="D169" i="21"/>
  <c r="F169" i="21" s="1"/>
  <c r="D6" i="21"/>
  <c r="D12" i="21"/>
  <c r="F12" i="21" s="1"/>
  <c r="D7" i="21"/>
  <c r="D13" i="21"/>
  <c r="F13" i="21" s="1"/>
  <c r="D11" i="21"/>
  <c r="F11" i="21" s="1"/>
  <c r="D8" i="21"/>
  <c r="F8" i="21" s="1"/>
  <c r="D14" i="21"/>
  <c r="F14" i="21" s="1"/>
  <c r="D15" i="21"/>
  <c r="F15" i="21" s="1"/>
  <c r="D18" i="21"/>
  <c r="F18" i="21" s="1"/>
  <c r="D19" i="21"/>
  <c r="F19" i="21" s="1"/>
  <c r="D17" i="21"/>
  <c r="F17" i="21" s="1"/>
  <c r="D20" i="21"/>
  <c r="F20" i="21" s="1"/>
  <c r="D33" i="21"/>
  <c r="D22" i="21"/>
  <c r="F22" i="21" s="1"/>
  <c r="D16" i="21"/>
  <c r="F16" i="21" s="1"/>
  <c r="D26" i="21"/>
  <c r="F26" i="21" s="1"/>
  <c r="D25" i="21"/>
  <c r="F25" i="21" s="1"/>
  <c r="D23" i="21"/>
  <c r="F23" i="21" s="1"/>
  <c r="D27" i="21"/>
  <c r="F27" i="21" s="1"/>
  <c r="D28" i="21"/>
  <c r="D29" i="21"/>
  <c r="F29" i="21" s="1"/>
  <c r="D30" i="21"/>
  <c r="D31" i="21"/>
  <c r="F31" i="21" s="1"/>
  <c r="D32" i="21"/>
  <c r="D131" i="21"/>
  <c r="F131" i="21" s="1"/>
  <c r="D5" i="21"/>
  <c r="F5" i="21" s="1"/>
  <c r="D299" i="21"/>
  <c r="F299" i="21" s="1"/>
  <c r="D326" i="21"/>
  <c r="F326" i="21" s="1"/>
  <c r="D325" i="21"/>
  <c r="F325" i="21" s="1"/>
  <c r="D302" i="21"/>
  <c r="F302" i="21" s="1"/>
  <c r="D330" i="21"/>
  <c r="F330" i="21" s="1"/>
  <c r="D318" i="21"/>
  <c r="F318" i="21" s="1"/>
  <c r="D317" i="21"/>
  <c r="F317" i="21" s="1"/>
  <c r="D316" i="21"/>
  <c r="F316" i="21" s="1"/>
  <c r="D300" i="21"/>
  <c r="F300" i="21" s="1"/>
  <c r="D328" i="21"/>
  <c r="F328" i="21" s="1"/>
  <c r="D314" i="21"/>
  <c r="F314" i="21" s="1"/>
  <c r="D332" i="21"/>
  <c r="F332" i="21" s="1"/>
  <c r="D327" i="21"/>
  <c r="F327" i="21" s="1"/>
  <c r="D324" i="21"/>
  <c r="F324" i="21" s="1"/>
  <c r="D320" i="21"/>
  <c r="F320" i="21" s="1"/>
  <c r="D307" i="21"/>
  <c r="D315" i="21"/>
  <c r="F315" i="21" s="1"/>
  <c r="D334" i="21"/>
  <c r="F334" i="21" s="1"/>
  <c r="D312" i="21"/>
  <c r="F312" i="21" s="1"/>
  <c r="D323" i="21"/>
  <c r="F323" i="21" s="1"/>
  <c r="D306" i="21"/>
  <c r="F306" i="21" s="1"/>
  <c r="D333" i="21"/>
  <c r="F333" i="21" s="1"/>
  <c r="D310" i="21"/>
  <c r="F310" i="21" s="1"/>
  <c r="D321" i="21"/>
  <c r="F321" i="21" s="1"/>
  <c r="D311" i="21"/>
  <c r="F311" i="21" s="1"/>
  <c r="D304" i="21"/>
  <c r="F304" i="21" s="1"/>
  <c r="D319" i="21"/>
  <c r="F319" i="21" s="1"/>
  <c r="D305" i="21"/>
  <c r="F305" i="21" s="1"/>
  <c r="D309" i="21"/>
  <c r="F309" i="21" s="1"/>
  <c r="D308" i="21"/>
  <c r="F308" i="21" s="1"/>
  <c r="D331" i="21"/>
  <c r="F331" i="21" s="1"/>
  <c r="D298" i="21"/>
  <c r="F298" i="21" s="1"/>
  <c r="D301" i="21"/>
  <c r="F301" i="21" s="1"/>
  <c r="D113" i="21"/>
  <c r="F113" i="21" s="1"/>
  <c r="D114" i="21"/>
  <c r="F114" i="21" s="1"/>
  <c r="D116" i="21"/>
  <c r="F116" i="21" s="1"/>
  <c r="D119" i="21"/>
  <c r="D118" i="21"/>
  <c r="F118" i="21" s="1"/>
  <c r="D120" i="21"/>
  <c r="F120" i="21" s="1"/>
  <c r="D122" i="21"/>
  <c r="F122" i="21" s="1"/>
  <c r="D115" i="21"/>
  <c r="F115" i="21" s="1"/>
  <c r="D117" i="21"/>
  <c r="F117" i="21" s="1"/>
  <c r="D121" i="21"/>
  <c r="F121" i="21" s="1"/>
  <c r="D123" i="21"/>
  <c r="F123" i="21" s="1"/>
  <c r="D112" i="21"/>
  <c r="F112" i="21" s="1"/>
  <c r="D127" i="21"/>
  <c r="D129" i="21"/>
  <c r="D126" i="21"/>
  <c r="D285" i="21"/>
  <c r="D194" i="21"/>
  <c r="D195" i="21"/>
  <c r="D198" i="21"/>
  <c r="D199" i="21"/>
  <c r="D200" i="21"/>
  <c r="D201" i="21"/>
  <c r="F201" i="21" s="1"/>
  <c r="D202" i="21"/>
  <c r="D205" i="21"/>
  <c r="F205" i="21" s="1"/>
  <c r="D221" i="21"/>
  <c r="F221" i="21" s="1"/>
  <c r="D206" i="21"/>
  <c r="D228" i="21"/>
  <c r="D210" i="21"/>
  <c r="D212" i="21"/>
  <c r="D213" i="21"/>
  <c r="D214" i="21"/>
  <c r="D215" i="21"/>
  <c r="F215" i="21" s="1"/>
  <c r="D216" i="21"/>
  <c r="D217" i="21"/>
  <c r="D218" i="21"/>
  <c r="D227" i="21"/>
  <c r="F227" i="21" s="1"/>
  <c r="D223" i="21"/>
  <c r="D219" i="21"/>
  <c r="D220" i="21"/>
  <c r="D231" i="21"/>
  <c r="D234" i="21"/>
  <c r="D229" i="21"/>
  <c r="D239" i="21"/>
  <c r="D211" i="21"/>
  <c r="D230" i="21"/>
  <c r="D209" i="21"/>
  <c r="D208" i="21"/>
  <c r="D224" i="21"/>
  <c r="D225" i="21"/>
  <c r="D226" i="21"/>
  <c r="D244" i="21"/>
  <c r="D237" i="21"/>
  <c r="D235" i="21"/>
  <c r="D248" i="21"/>
  <c r="D238" i="21"/>
  <c r="D245" i="21"/>
  <c r="D246" i="21"/>
  <c r="D249" i="21"/>
  <c r="D135" i="21"/>
  <c r="C136" i="21"/>
  <c r="C137" i="21"/>
  <c r="C139" i="21"/>
  <c r="C140" i="21"/>
  <c r="C141" i="21"/>
  <c r="C142" i="21"/>
  <c r="C143" i="21"/>
  <c r="C145" i="21"/>
  <c r="C148" i="21"/>
  <c r="C149" i="21"/>
  <c r="C151" i="21"/>
  <c r="C152" i="21"/>
  <c r="C153" i="21"/>
  <c r="C154" i="21"/>
  <c r="C155" i="21"/>
  <c r="C156" i="21"/>
  <c r="C157" i="21"/>
  <c r="C160" i="21"/>
  <c r="C161" i="21"/>
  <c r="C163" i="21"/>
  <c r="C166" i="21"/>
  <c r="C173" i="21"/>
  <c r="C171" i="21"/>
  <c r="C170" i="21"/>
  <c r="C134" i="21"/>
  <c r="C146" i="21"/>
  <c r="C150" i="21"/>
  <c r="C158" i="21"/>
  <c r="C147" i="21"/>
  <c r="C164" i="21"/>
  <c r="C165" i="21"/>
  <c r="C167" i="21"/>
  <c r="C172" i="21"/>
  <c r="C174" i="21"/>
  <c r="C132" i="21"/>
  <c r="C159" i="21"/>
  <c r="C168" i="21"/>
  <c r="C162" i="21"/>
  <c r="C175" i="21"/>
  <c r="C169" i="21"/>
  <c r="C6" i="21"/>
  <c r="C12" i="21"/>
  <c r="C7" i="21"/>
  <c r="C13" i="21"/>
  <c r="C11" i="21"/>
  <c r="C8" i="21"/>
  <c r="C14" i="21"/>
  <c r="C15" i="21"/>
  <c r="C18" i="21"/>
  <c r="C19" i="21"/>
  <c r="C17" i="21"/>
  <c r="C20" i="21"/>
  <c r="C33" i="21"/>
  <c r="C22" i="21"/>
  <c r="C16" i="21"/>
  <c r="C26" i="21"/>
  <c r="C25" i="21"/>
  <c r="C23" i="21"/>
  <c r="C27" i="21"/>
  <c r="C28" i="21"/>
  <c r="C29" i="21"/>
  <c r="C30" i="21"/>
  <c r="C31" i="21"/>
  <c r="C32" i="21"/>
  <c r="C131" i="21"/>
  <c r="C5" i="21"/>
  <c r="C299" i="21"/>
  <c r="C326" i="21"/>
  <c r="C325" i="21"/>
  <c r="C302" i="21"/>
  <c r="C330" i="21"/>
  <c r="C318" i="21"/>
  <c r="C317" i="21"/>
  <c r="C316" i="21"/>
  <c r="C300" i="21"/>
  <c r="C328" i="21"/>
  <c r="C314" i="21"/>
  <c r="C332" i="21"/>
  <c r="C327" i="21"/>
  <c r="C324" i="21"/>
  <c r="C320" i="21"/>
  <c r="C307" i="21"/>
  <c r="C315" i="21"/>
  <c r="C334" i="21"/>
  <c r="C312" i="21"/>
  <c r="C323" i="21"/>
  <c r="C306" i="21"/>
  <c r="C333" i="21"/>
  <c r="C310" i="21"/>
  <c r="C321" i="21"/>
  <c r="C311" i="21"/>
  <c r="C304" i="21"/>
  <c r="C319" i="21"/>
  <c r="C305" i="21"/>
  <c r="C309" i="21"/>
  <c r="C308" i="21"/>
  <c r="C331" i="21"/>
  <c r="C298" i="21"/>
  <c r="C301" i="21"/>
  <c r="C113" i="21"/>
  <c r="C114" i="21"/>
  <c r="C116" i="21"/>
  <c r="C119" i="21"/>
  <c r="C118" i="21"/>
  <c r="C120" i="21"/>
  <c r="C122" i="21"/>
  <c r="C115" i="21"/>
  <c r="C117" i="21"/>
  <c r="C121" i="21"/>
  <c r="C123" i="21"/>
  <c r="C112" i="21"/>
  <c r="C127" i="21"/>
  <c r="C129" i="21"/>
  <c r="C126" i="21"/>
  <c r="C285" i="21"/>
  <c r="C194" i="21"/>
  <c r="C195" i="21"/>
  <c r="C198" i="21"/>
  <c r="C199" i="21"/>
  <c r="C200" i="21"/>
  <c r="C201" i="21"/>
  <c r="C202" i="21"/>
  <c r="C205" i="21"/>
  <c r="C221" i="21"/>
  <c r="C206" i="21"/>
  <c r="C228" i="21"/>
  <c r="C210" i="21"/>
  <c r="C212" i="21"/>
  <c r="C213" i="21"/>
  <c r="C214" i="21"/>
  <c r="C215" i="21"/>
  <c r="C216" i="21"/>
  <c r="C217" i="21"/>
  <c r="C218" i="21"/>
  <c r="C227" i="21"/>
  <c r="C223" i="21"/>
  <c r="C219" i="21"/>
  <c r="C220" i="21"/>
  <c r="C231" i="21"/>
  <c r="C234" i="21"/>
  <c r="C229" i="21"/>
  <c r="C239" i="21"/>
  <c r="C211" i="21"/>
  <c r="C230" i="21"/>
  <c r="C209" i="21"/>
  <c r="C208" i="21"/>
  <c r="C224" i="21"/>
  <c r="C225" i="21"/>
  <c r="C226" i="21"/>
  <c r="C244" i="21"/>
  <c r="C237" i="21"/>
  <c r="C235" i="21"/>
  <c r="C248" i="21"/>
  <c r="C238" i="21"/>
  <c r="C245" i="21"/>
  <c r="C246" i="21"/>
  <c r="C249" i="21"/>
  <c r="C135" i="21"/>
  <c r="F32" i="21" l="1"/>
  <c r="F30" i="21"/>
  <c r="F28" i="21"/>
  <c r="F249" i="21"/>
  <c r="F246" i="21"/>
  <c r="F245" i="21"/>
  <c r="F238" i="21"/>
  <c r="F248" i="21"/>
  <c r="F235" i="21"/>
  <c r="F237" i="21"/>
  <c r="F244" i="21"/>
  <c r="F226" i="21"/>
  <c r="F225" i="21"/>
  <c r="F224" i="21"/>
  <c r="F208" i="21"/>
  <c r="F209" i="21"/>
  <c r="F230" i="21"/>
  <c r="F211" i="21"/>
  <c r="F239" i="21"/>
  <c r="F229" i="21"/>
  <c r="F234" i="21"/>
  <c r="F231" i="21"/>
  <c r="F220" i="21"/>
  <c r="F219" i="21"/>
  <c r="F223" i="21"/>
  <c r="F218" i="21"/>
  <c r="F217" i="21"/>
  <c r="F216" i="21"/>
  <c r="F214" i="21"/>
  <c r="F213" i="21"/>
  <c r="F212" i="21"/>
  <c r="F210" i="21"/>
  <c r="F228" i="21"/>
  <c r="F206" i="21"/>
  <c r="F202" i="21"/>
  <c r="F200" i="21"/>
  <c r="F199" i="21"/>
  <c r="F198" i="21"/>
  <c r="F195" i="21"/>
  <c r="F194" i="21"/>
  <c r="F285" i="21"/>
  <c r="F126" i="21"/>
  <c r="F129" i="21"/>
  <c r="F127" i="21"/>
  <c r="F33" i="21"/>
  <c r="F119" i="21"/>
  <c r="F307" i="21"/>
  <c r="F7" i="21"/>
  <c r="F6" i="21"/>
  <c r="F175" i="21"/>
  <c r="F135" i="21"/>
  <c r="BL345" i="21"/>
  <c r="BL344" i="21"/>
  <c r="BL343" i="21"/>
  <c r="BL342" i="21"/>
  <c r="BL341" i="21"/>
  <c r="BL340" i="21"/>
  <c r="BL339" i="21"/>
  <c r="BL338" i="21"/>
  <c r="BL337" i="21"/>
  <c r="BL336" i="21"/>
  <c r="BL335" i="21"/>
  <c r="BL334" i="21"/>
  <c r="BL111" i="21"/>
  <c r="BL109" i="21"/>
  <c r="BL108" i="21"/>
  <c r="BL107" i="21"/>
  <c r="BL106" i="21"/>
  <c r="BL105" i="21"/>
  <c r="BL103" i="21"/>
  <c r="BL101" i="21"/>
  <c r="BL99" i="21"/>
  <c r="BL98" i="21"/>
  <c r="BL97" i="21"/>
  <c r="BL96" i="21"/>
  <c r="BL95" i="21"/>
  <c r="BL93" i="21"/>
  <c r="BL92" i="21"/>
  <c r="BL91" i="21"/>
  <c r="BL90" i="21"/>
  <c r="BL89" i="21"/>
  <c r="BL88" i="21"/>
  <c r="BL86" i="21"/>
  <c r="BL85" i="21"/>
  <c r="BL84" i="21"/>
  <c r="BL83" i="21"/>
  <c r="BL81" i="21"/>
  <c r="BL80" i="21"/>
  <c r="BL79" i="21"/>
  <c r="BL78" i="21"/>
  <c r="BL77" i="21"/>
  <c r="BL75" i="21"/>
  <c r="BL74" i="21"/>
  <c r="BL73" i="21"/>
  <c r="BL72" i="21"/>
  <c r="BL71" i="21"/>
  <c r="BL70" i="21"/>
  <c r="BL69" i="21"/>
  <c r="BL68" i="21"/>
  <c r="BL67" i="21"/>
  <c r="BL66" i="21"/>
  <c r="BL65" i="21"/>
  <c r="BL64" i="21"/>
  <c r="BL63" i="21"/>
  <c r="BL62" i="21"/>
  <c r="BL60" i="21"/>
  <c r="BL59" i="21"/>
  <c r="BL57" i="21"/>
  <c r="BL56" i="21"/>
  <c r="BL55" i="21"/>
  <c r="BL54" i="21"/>
  <c r="BL53" i="21"/>
  <c r="BL52" i="21"/>
  <c r="BL51" i="21"/>
  <c r="BL49" i="21"/>
  <c r="BL48" i="21"/>
  <c r="BL47" i="21"/>
  <c r="BL45" i="21"/>
  <c r="BL44" i="21"/>
  <c r="BL43" i="21"/>
  <c r="BL42" i="21"/>
  <c r="BL40" i="21"/>
  <c r="BL38" i="21"/>
  <c r="BL37" i="21"/>
  <c r="BL36" i="21"/>
  <c r="BL34" i="21"/>
  <c r="BL321" i="21"/>
  <c r="BL319" i="21"/>
  <c r="BL318" i="21"/>
  <c r="BL317" i="21"/>
  <c r="BL316" i="21"/>
  <c r="BL315" i="21"/>
  <c r="BL314" i="21"/>
  <c r="BL313" i="21"/>
  <c r="BL312" i="21"/>
  <c r="BL311" i="21"/>
  <c r="BL310" i="21"/>
  <c r="BL309" i="21"/>
  <c r="BL308" i="21"/>
  <c r="BL307" i="21"/>
  <c r="BL306" i="21"/>
  <c r="BL305" i="21"/>
  <c r="BL304" i="21"/>
  <c r="BL303" i="21"/>
  <c r="BL302" i="21"/>
  <c r="BL301" i="21"/>
  <c r="BL300" i="21"/>
  <c r="BL299" i="21"/>
  <c r="BL298" i="21"/>
  <c r="BL297" i="21"/>
  <c r="BL296" i="21"/>
  <c r="BL295" i="21"/>
  <c r="BL294" i="21"/>
  <c r="BL293" i="21"/>
  <c r="BL292" i="21"/>
  <c r="BL291" i="21"/>
  <c r="BL290" i="21"/>
  <c r="BL289" i="21"/>
  <c r="BL288" i="21"/>
  <c r="BL287" i="21"/>
  <c r="BL286" i="21"/>
  <c r="BL285" i="21"/>
  <c r="BL284" i="21"/>
  <c r="BL283" i="21"/>
  <c r="BL282" i="21"/>
  <c r="BL278" i="21"/>
  <c r="BL281" i="21"/>
  <c r="BL279" i="21"/>
  <c r="BL277" i="21"/>
  <c r="BL276" i="21"/>
  <c r="BL280" i="21"/>
  <c r="BL274" i="21"/>
  <c r="BL272" i="21"/>
  <c r="BL188" i="21"/>
  <c r="BL187" i="21"/>
  <c r="BL186" i="21"/>
  <c r="BL185" i="21"/>
  <c r="BL184" i="21"/>
  <c r="BL183" i="21"/>
  <c r="BL182" i="21"/>
  <c r="BL181" i="21"/>
  <c r="BL180" i="21"/>
  <c r="BL179" i="21"/>
  <c r="BL178" i="21"/>
  <c r="BL177" i="21"/>
  <c r="BL176" i="21"/>
  <c r="BL175" i="21"/>
  <c r="BL174" i="21"/>
  <c r="BL173" i="21"/>
  <c r="BL172" i="21"/>
  <c r="BL171" i="21"/>
  <c r="BL169" i="21"/>
  <c r="BL168" i="21"/>
  <c r="BL167" i="21"/>
  <c r="BL166" i="21"/>
  <c r="BL165" i="21"/>
  <c r="BL164" i="21"/>
  <c r="BL163" i="21"/>
  <c r="BL162" i="21"/>
  <c r="BL161" i="21"/>
  <c r="BL160" i="21"/>
  <c r="BL159" i="21"/>
  <c r="BL158" i="21"/>
  <c r="BL157" i="21"/>
  <c r="BL156" i="21"/>
  <c r="BL155" i="21"/>
  <c r="BL154" i="21"/>
  <c r="BL262" i="21"/>
  <c r="BL261" i="21"/>
  <c r="BL260" i="21"/>
  <c r="BL259" i="21"/>
  <c r="BL258" i="21"/>
  <c r="BL257" i="21"/>
  <c r="BL256" i="21"/>
  <c r="BL255" i="21"/>
  <c r="BL254" i="21"/>
  <c r="BL253" i="21"/>
  <c r="BL252" i="21"/>
  <c r="BL251" i="21"/>
  <c r="BL250" i="21"/>
  <c r="BL249" i="21"/>
  <c r="BL248" i="21"/>
  <c r="BL247" i="21"/>
  <c r="BL246" i="21"/>
  <c r="BL245" i="21"/>
  <c r="BL244" i="21"/>
  <c r="BL243" i="21"/>
  <c r="BL242" i="21"/>
  <c r="BL241" i="21"/>
  <c r="BL240" i="21"/>
  <c r="BL239" i="21"/>
  <c r="BL238" i="21"/>
  <c r="BL237" i="21"/>
  <c r="BL236" i="21"/>
  <c r="BL235" i="21"/>
  <c r="BL234" i="21"/>
  <c r="BL233" i="21"/>
  <c r="BL232" i="21"/>
  <c r="BL231" i="21"/>
  <c r="BL230" i="21"/>
  <c r="BL229" i="21"/>
  <c r="BL227" i="21"/>
  <c r="BL225" i="21"/>
  <c r="BL223" i="21"/>
  <c r="BL222" i="21"/>
  <c r="BL220" i="21"/>
  <c r="BL219" i="21"/>
  <c r="BL218" i="21"/>
  <c r="BL204" i="21"/>
  <c r="BL203" i="21"/>
  <c r="BL202" i="21"/>
  <c r="BL201" i="21"/>
  <c r="BL200" i="21"/>
  <c r="BL199" i="21"/>
  <c r="BL198" i="21"/>
  <c r="BL197" i="21"/>
  <c r="BL196" i="21"/>
  <c r="BL195" i="21"/>
  <c r="BL194" i="21"/>
  <c r="BL193" i="21"/>
  <c r="BL192" i="21"/>
  <c r="BL191" i="21"/>
  <c r="BL190" i="21"/>
  <c r="BL189" i="21"/>
  <c r="BL153" i="21"/>
  <c r="BL152" i="21"/>
  <c r="BL151" i="21"/>
  <c r="BL150" i="21"/>
  <c r="BL149" i="21"/>
  <c r="BL147" i="21"/>
  <c r="BL146" i="21"/>
  <c r="BL145" i="21"/>
  <c r="BL144" i="21"/>
  <c r="BL143" i="21"/>
  <c r="BL142" i="21"/>
  <c r="BL140" i="21"/>
  <c r="BL138" i="21"/>
  <c r="BL137" i="21"/>
  <c r="BL136" i="21"/>
  <c r="BL135" i="21"/>
  <c r="BL134" i="21"/>
  <c r="BL133" i="21"/>
  <c r="BL132" i="21"/>
  <c r="BL131" i="21"/>
  <c r="BL130" i="21"/>
  <c r="BL129" i="21"/>
  <c r="BL128" i="21"/>
  <c r="BL127" i="21"/>
  <c r="BL126" i="21"/>
  <c r="BL124" i="21"/>
  <c r="BL123" i="21"/>
  <c r="BL122" i="21"/>
  <c r="BL121" i="21"/>
  <c r="BL120" i="21"/>
  <c r="BL119" i="21"/>
  <c r="BL118" i="21"/>
  <c r="BL117" i="21"/>
  <c r="BL116" i="21"/>
  <c r="BL115" i="21"/>
  <c r="BL114" i="21"/>
  <c r="BL113" i="21"/>
  <c r="BL112" i="21"/>
  <c r="BL271" i="21"/>
  <c r="BL270" i="21"/>
  <c r="BL269" i="21"/>
  <c r="BL268" i="21"/>
  <c r="BL266" i="21"/>
  <c r="BL265" i="21"/>
  <c r="BL264" i="21"/>
  <c r="BL263" i="21"/>
  <c r="BL333" i="21"/>
  <c r="BL332" i="21"/>
  <c r="BL331" i="21"/>
  <c r="BL330" i="21"/>
  <c r="BL329" i="21"/>
  <c r="BL328" i="21"/>
  <c r="BL327" i="21"/>
  <c r="BL326" i="21"/>
  <c r="BL325" i="21"/>
  <c r="BL324" i="21"/>
  <c r="BL323" i="21"/>
  <c r="BL322" i="21"/>
  <c r="BL33" i="21"/>
  <c r="BL32" i="21"/>
  <c r="BL31" i="21"/>
  <c r="BL215" i="21"/>
  <c r="BL214" i="21"/>
  <c r="BL213" i="21"/>
  <c r="BL212" i="21"/>
  <c r="BL211" i="21"/>
  <c r="BL210" i="21"/>
  <c r="BL209" i="21"/>
  <c r="BL208" i="21"/>
  <c r="BL207" i="21"/>
  <c r="BL206" i="21"/>
  <c r="BL205" i="21"/>
  <c r="BL30" i="21"/>
  <c r="BL29" i="21"/>
  <c r="BL28" i="21"/>
  <c r="BL27" i="21"/>
  <c r="BL26" i="21"/>
  <c r="BL25" i="21"/>
  <c r="BL24" i="21"/>
  <c r="BL23" i="21"/>
  <c r="BL22" i="21"/>
  <c r="BL21" i="21"/>
  <c r="BL20" i="21"/>
  <c r="BL19" i="21"/>
  <c r="BL18" i="21"/>
  <c r="BL17" i="21"/>
  <c r="BL16" i="21"/>
  <c r="BL15" i="21"/>
  <c r="BL14" i="21"/>
  <c r="BL12" i="21"/>
  <c r="BL11" i="21"/>
  <c r="BL10" i="21"/>
  <c r="BL9" i="21"/>
  <c r="BL7" i="21"/>
  <c r="BL6" i="21"/>
  <c r="BL5" i="21"/>
  <c r="BK7" i="11" l="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99" i="11"/>
  <c r="BK100" i="11"/>
  <c r="BK101" i="11"/>
  <c r="BK102" i="11"/>
  <c r="BK103" i="11"/>
  <c r="BK104" i="11"/>
  <c r="BK105" i="11"/>
  <c r="BK106" i="11"/>
  <c r="BK107" i="11"/>
  <c r="BK108" i="11"/>
  <c r="BK109" i="11"/>
  <c r="BK110" i="11"/>
  <c r="BK111" i="11"/>
  <c r="BK112" i="11"/>
  <c r="BK113" i="11"/>
  <c r="BK114" i="11"/>
  <c r="BK115" i="11"/>
  <c r="BK116" i="11"/>
  <c r="BK117" i="11"/>
  <c r="BK118" i="11"/>
  <c r="BK119" i="11"/>
  <c r="BK120" i="11"/>
  <c r="BK121" i="11"/>
  <c r="BK122" i="11"/>
  <c r="BK123" i="11"/>
  <c r="BK124" i="11"/>
  <c r="BK125" i="11"/>
  <c r="BK126" i="11"/>
  <c r="BK127" i="11"/>
  <c r="BK128" i="11"/>
  <c r="BK129" i="11"/>
  <c r="BK130" i="11"/>
  <c r="BK131" i="11"/>
  <c r="BK132" i="11"/>
  <c r="BK133" i="11"/>
  <c r="BK134" i="11"/>
  <c r="BK135" i="11"/>
  <c r="BK136" i="11"/>
  <c r="BK137" i="11"/>
  <c r="BK138" i="11"/>
  <c r="BK139" i="11"/>
  <c r="BK140" i="11"/>
  <c r="BK141" i="11"/>
  <c r="BK142" i="11"/>
  <c r="BK143" i="11"/>
  <c r="BK144" i="11"/>
  <c r="BK145" i="11"/>
  <c r="BK146" i="11"/>
  <c r="BK147" i="11"/>
  <c r="BK148" i="11"/>
  <c r="BK149" i="11"/>
  <c r="BK150" i="11"/>
  <c r="BK151" i="11"/>
  <c r="BK152" i="11"/>
  <c r="BK153" i="11"/>
  <c r="BK154" i="11"/>
  <c r="BK155" i="11"/>
  <c r="BK156" i="11"/>
  <c r="BK157" i="11"/>
  <c r="BK158" i="11"/>
  <c r="BK159" i="11"/>
  <c r="BK160" i="11"/>
  <c r="BK161" i="11"/>
  <c r="BK162" i="11"/>
  <c r="BK163" i="11"/>
  <c r="BK164" i="11"/>
  <c r="BK165" i="11"/>
  <c r="BK166" i="11"/>
  <c r="BK167" i="11"/>
  <c r="BK168" i="11"/>
  <c r="BK169" i="11"/>
  <c r="BK170" i="11"/>
  <c r="BK171" i="11"/>
  <c r="BK172" i="11"/>
  <c r="BK173" i="11"/>
  <c r="BK174" i="11"/>
  <c r="BK175" i="11"/>
  <c r="BK176" i="11"/>
  <c r="BK177" i="11"/>
  <c r="BK178" i="11"/>
  <c r="BK179" i="11"/>
  <c r="BK180" i="11"/>
  <c r="BK181" i="11"/>
  <c r="BK182" i="11"/>
  <c r="BK183" i="11"/>
  <c r="BK184" i="11"/>
  <c r="BK185" i="11"/>
  <c r="BK186" i="11"/>
  <c r="BK187" i="11"/>
  <c r="BK188" i="11"/>
  <c r="BK189" i="11"/>
  <c r="BK190" i="11"/>
  <c r="BK191" i="11"/>
  <c r="BK192" i="11"/>
  <c r="BK193" i="11"/>
  <c r="BK194" i="11"/>
  <c r="BK195" i="11"/>
  <c r="BK196" i="11"/>
  <c r="BK197" i="11"/>
  <c r="BK198" i="11"/>
  <c r="BK199" i="11"/>
  <c r="BK200" i="11"/>
  <c r="BK201" i="11"/>
  <c r="BK202" i="11"/>
  <c r="BK203" i="11"/>
  <c r="BK204" i="11"/>
  <c r="BK205" i="11"/>
  <c r="BK206" i="11"/>
  <c r="BK207" i="11"/>
  <c r="BK208" i="11"/>
  <c r="BK209" i="11"/>
  <c r="BK210" i="11"/>
  <c r="BK211" i="11"/>
  <c r="BK212" i="11"/>
  <c r="BK213" i="11"/>
  <c r="BK214" i="11"/>
  <c r="BK215" i="11"/>
  <c r="BK216" i="11"/>
  <c r="BK217" i="11"/>
  <c r="BK218" i="11"/>
  <c r="BK219" i="11"/>
  <c r="BK220" i="11"/>
  <c r="BK221" i="11"/>
  <c r="BK222" i="11"/>
  <c r="BK223" i="11"/>
  <c r="BK224" i="11"/>
  <c r="BK225" i="11"/>
  <c r="BK226" i="11"/>
  <c r="BK227" i="11"/>
  <c r="BK228" i="11"/>
  <c r="BK229" i="11"/>
  <c r="BK230" i="11"/>
  <c r="BK231" i="11"/>
  <c r="BK232" i="11"/>
  <c r="BK233" i="11"/>
  <c r="BK234" i="11"/>
  <c r="BK235" i="11"/>
  <c r="BK236" i="11"/>
  <c r="BK237" i="11"/>
  <c r="BK238" i="11"/>
  <c r="BK239" i="11"/>
  <c r="BK240" i="11"/>
  <c r="BK241" i="11"/>
  <c r="BK242" i="11"/>
  <c r="BK243" i="11"/>
  <c r="BK244" i="11"/>
  <c r="BK245" i="11"/>
  <c r="BK246" i="11"/>
  <c r="BK247" i="11"/>
  <c r="BK248" i="11"/>
  <c r="BK249" i="11"/>
  <c r="BK250" i="11"/>
  <c r="BK251" i="11"/>
  <c r="BK252" i="11"/>
  <c r="BK253" i="11"/>
  <c r="BK254" i="11"/>
  <c r="BK255" i="11"/>
  <c r="BK256" i="11"/>
  <c r="BK257" i="11"/>
  <c r="BK258" i="11"/>
  <c r="BK259" i="11"/>
  <c r="BK260" i="11"/>
  <c r="BK261" i="11"/>
  <c r="BK262" i="11"/>
  <c r="BK263" i="11"/>
  <c r="BK264" i="11"/>
  <c r="BK265" i="11"/>
  <c r="BK266" i="11"/>
  <c r="BK267" i="11"/>
  <c r="BK268" i="11"/>
  <c r="BK269" i="11"/>
  <c r="BK270" i="11"/>
  <c r="BK271" i="11"/>
  <c r="BK272" i="11"/>
  <c r="BK273" i="11"/>
  <c r="BK274" i="11"/>
  <c r="BK275" i="11"/>
  <c r="BK276" i="11"/>
  <c r="BK277" i="11"/>
  <c r="BK278" i="11"/>
  <c r="BK279" i="11"/>
  <c r="BK280" i="11"/>
  <c r="BK281" i="11"/>
  <c r="BK282" i="11"/>
  <c r="BK283" i="11"/>
  <c r="BK284" i="11"/>
  <c r="BK285" i="11"/>
  <c r="BK286" i="11"/>
  <c r="BK287" i="11"/>
  <c r="BK288" i="11"/>
  <c r="BK289" i="11"/>
  <c r="BK290" i="11"/>
  <c r="BK291" i="11"/>
  <c r="BK292" i="11"/>
  <c r="BK293" i="11"/>
  <c r="BK294" i="11"/>
  <c r="BK295" i="11"/>
  <c r="BK296" i="11"/>
  <c r="BK297" i="11"/>
  <c r="BK298" i="11"/>
  <c r="BK299" i="11"/>
  <c r="BK300" i="11"/>
  <c r="BK301" i="11"/>
  <c r="BK302" i="11"/>
  <c r="BK303" i="11"/>
  <c r="BK304" i="11"/>
  <c r="BK305" i="11"/>
  <c r="BK306" i="11"/>
  <c r="BK307" i="11"/>
  <c r="BK308" i="11"/>
  <c r="BK309" i="11"/>
  <c r="BK310" i="11"/>
  <c r="BK311" i="11"/>
  <c r="BK312" i="11"/>
  <c r="BK313" i="11"/>
  <c r="BK314" i="11"/>
  <c r="BK315" i="11"/>
  <c r="BK316" i="11"/>
  <c r="BK317" i="11"/>
  <c r="BK318" i="11"/>
  <c r="BK6" i="11"/>
  <c r="E190" i="16" l="1"/>
  <c r="E174" i="16"/>
  <c r="E161" i="16"/>
  <c r="E144" i="16"/>
  <c r="E130" i="16"/>
  <c r="E106" i="16"/>
  <c r="E94" i="16"/>
  <c r="G146" i="7" l="1"/>
</calcChain>
</file>

<file path=xl/sharedStrings.xml><?xml version="1.0" encoding="utf-8"?>
<sst xmlns="http://schemas.openxmlformats.org/spreadsheetml/2006/main" count="32751" uniqueCount="2108">
  <si>
    <t>اسم المقرر</t>
  </si>
  <si>
    <t>السبت</t>
  </si>
  <si>
    <t>الاحد</t>
  </si>
  <si>
    <t>الاثنين</t>
  </si>
  <si>
    <t>الثلاثاء</t>
  </si>
  <si>
    <t>الاربعاء</t>
  </si>
  <si>
    <t>الخميس</t>
  </si>
  <si>
    <t>السابق</t>
  </si>
  <si>
    <t>المكان</t>
  </si>
  <si>
    <t>جيولوجيا طبيعية</t>
  </si>
  <si>
    <t>جيولوجيا تاريخية</t>
  </si>
  <si>
    <t>علم المعادن</t>
  </si>
  <si>
    <t>علم الطبقات الصخري</t>
  </si>
  <si>
    <t>علم الصخور</t>
  </si>
  <si>
    <t>صخور رسوبية</t>
  </si>
  <si>
    <t>ترسيب</t>
  </si>
  <si>
    <t>جيولوجيا مصر</t>
  </si>
  <si>
    <t>جيولوجيا البحار</t>
  </si>
  <si>
    <t>صخور نارية</t>
  </si>
  <si>
    <t>بيئات قديمة</t>
  </si>
  <si>
    <t>صخور متحولة</t>
  </si>
  <si>
    <t>جيوكيمياء</t>
  </si>
  <si>
    <t>جيولوجيا استكشاف</t>
  </si>
  <si>
    <t>جيولوجيا تركيبية</t>
  </si>
  <si>
    <t>جيولوجيا البترول</t>
  </si>
  <si>
    <t>جيوفيزياء</t>
  </si>
  <si>
    <t>جيومورفولوجي</t>
  </si>
  <si>
    <t>جيولوجيا اقتصادية</t>
  </si>
  <si>
    <t>ميكانيكا الصخور</t>
  </si>
  <si>
    <t>جيولوجيا هندسية</t>
  </si>
  <si>
    <t>مساحة</t>
  </si>
  <si>
    <t>جيولوجيا تصويرية</t>
  </si>
  <si>
    <t>استشعار عن بعد</t>
  </si>
  <si>
    <t>صخور كربوناتية</t>
  </si>
  <si>
    <t>G141</t>
  </si>
  <si>
    <t>G121</t>
  </si>
  <si>
    <t>أ.د.كمال ابوالدهب</t>
  </si>
  <si>
    <t>أ.د. حسني الدسوقي</t>
  </si>
  <si>
    <t>G111</t>
  </si>
  <si>
    <t>أ.د. ماهر داود</t>
  </si>
  <si>
    <t>G112</t>
  </si>
  <si>
    <t>د.نادية السعيد</t>
  </si>
  <si>
    <t>G221</t>
  </si>
  <si>
    <t>أ.د. عرابي حسين</t>
  </si>
  <si>
    <t>G322</t>
  </si>
  <si>
    <t>G321</t>
  </si>
  <si>
    <t>G231</t>
  </si>
  <si>
    <t>أ.د. ابراهيم خلف</t>
  </si>
  <si>
    <t>G331</t>
  </si>
  <si>
    <t>G324</t>
  </si>
  <si>
    <t>أ.د. محمد ابوالحسن</t>
  </si>
  <si>
    <t>G344</t>
  </si>
  <si>
    <t>G214</t>
  </si>
  <si>
    <t>G211</t>
  </si>
  <si>
    <t>أ.د.احمد بشادي</t>
  </si>
  <si>
    <t>G451</t>
  </si>
  <si>
    <t>G342</t>
  </si>
  <si>
    <t>G232</t>
  </si>
  <si>
    <t>G352</t>
  </si>
  <si>
    <t>G332</t>
  </si>
  <si>
    <t>G431</t>
  </si>
  <si>
    <t>G343</t>
  </si>
  <si>
    <t>G341</t>
  </si>
  <si>
    <t>G462</t>
  </si>
  <si>
    <t>G371</t>
  </si>
  <si>
    <t>د. يحي صفي الدين</t>
  </si>
  <si>
    <t>G461</t>
  </si>
  <si>
    <t>G463</t>
  </si>
  <si>
    <t>G361</t>
  </si>
  <si>
    <t>د.حسسن الشايب</t>
  </si>
  <si>
    <t>د. هاني مصطفى</t>
  </si>
  <si>
    <t>G434</t>
  </si>
  <si>
    <t>G281</t>
  </si>
  <si>
    <t>G482</t>
  </si>
  <si>
    <t>G241</t>
  </si>
  <si>
    <t>أ.د. جمال قمح</t>
  </si>
  <si>
    <t>G345</t>
  </si>
  <si>
    <t>G441</t>
  </si>
  <si>
    <t>G000</t>
  </si>
  <si>
    <t>G443</t>
  </si>
  <si>
    <t>G442</t>
  </si>
  <si>
    <t>G433</t>
  </si>
  <si>
    <t>12:00-1:30</t>
  </si>
  <si>
    <t>10:00-11:30</t>
  </si>
  <si>
    <t>11:00-12:30</t>
  </si>
  <si>
    <t>9:00-10:30</t>
  </si>
  <si>
    <t>9:00-10:00</t>
  </si>
  <si>
    <t>12:00-1:00</t>
  </si>
  <si>
    <t>F181</t>
  </si>
  <si>
    <t>مدرج (1)</t>
  </si>
  <si>
    <t>42/2</t>
  </si>
  <si>
    <t>43/2</t>
  </si>
  <si>
    <t>ـــ</t>
  </si>
  <si>
    <t>علم البلورات</t>
  </si>
  <si>
    <t>بصريات المعادن</t>
  </si>
  <si>
    <t>معادن مكونة للصخور</t>
  </si>
  <si>
    <t>علم الأحافير</t>
  </si>
  <si>
    <t>علم الأحافير الدقيقة</t>
  </si>
  <si>
    <t>G214-G112</t>
  </si>
  <si>
    <t>G231-G141</t>
  </si>
  <si>
    <t>علم الطبقات الحفرى</t>
  </si>
  <si>
    <t>G321-G341</t>
  </si>
  <si>
    <t>G141-G341-G231</t>
  </si>
  <si>
    <t>جيولوجيا حقل</t>
  </si>
  <si>
    <t>G322-G321-G231</t>
  </si>
  <si>
    <t>G341-G321-G343</t>
  </si>
  <si>
    <t>ــ</t>
  </si>
  <si>
    <t>تدريبات حقل (1)</t>
  </si>
  <si>
    <t>G331-G341</t>
  </si>
  <si>
    <t>جيولوجيا مياه (1)</t>
  </si>
  <si>
    <t>خامات المعادن</t>
  </si>
  <si>
    <t>صخور القاعدة في مصر</t>
  </si>
  <si>
    <t>تدريبات حقل (2)</t>
  </si>
  <si>
    <t>G341-G331</t>
  </si>
  <si>
    <t>جيولوجيا  تحت سطحية</t>
  </si>
  <si>
    <t>G331 -G342</t>
  </si>
  <si>
    <t>بحث ومقال</t>
  </si>
  <si>
    <t>صخور رملية فتاتية</t>
  </si>
  <si>
    <t>حماية شواطئ وتلوث</t>
  </si>
  <si>
    <t>رواسب حديثة</t>
  </si>
  <si>
    <t>جيو تكتونيك</t>
  </si>
  <si>
    <t>حفر أبار مياه</t>
  </si>
  <si>
    <t>نظم معلومات جغرافية</t>
  </si>
  <si>
    <t>خواص مادة</t>
  </si>
  <si>
    <t>ديناميكا حرارية</t>
  </si>
  <si>
    <t>فيزياء ذرية (1)</t>
  </si>
  <si>
    <t>موجات و صوتيات</t>
  </si>
  <si>
    <t>كهرومغناطيسية</t>
  </si>
  <si>
    <t>تيار متردد</t>
  </si>
  <si>
    <t>فيزياء رياضية (1)</t>
  </si>
  <si>
    <t>ميكانيكا تقليدية ونسبية</t>
  </si>
  <si>
    <t>فيزياءتطبيقية (1)</t>
  </si>
  <si>
    <t>فيزياء جوامد (1)</t>
  </si>
  <si>
    <t>ديناميكا حرارية احصائية</t>
  </si>
  <si>
    <t>بصريات الكترونية</t>
  </si>
  <si>
    <t>فيزيـاء نووية (1)</t>
  </si>
  <si>
    <t>ميكانيكا الكم (1)</t>
  </si>
  <si>
    <t>فيزياء تطبيقية (2)</t>
  </si>
  <si>
    <t>فيزياء جوامد (2)</t>
  </si>
  <si>
    <t>فيزياء نووية(2)</t>
  </si>
  <si>
    <t>ميكانيكا الكم (2)</t>
  </si>
  <si>
    <t>ميكانيكا احصائية</t>
  </si>
  <si>
    <t>فيزياءتطبيقية (3)</t>
  </si>
  <si>
    <t>اشبا ة موصلات</t>
  </si>
  <si>
    <t>ليزر وميزر</t>
  </si>
  <si>
    <t>طيف جزيئى</t>
  </si>
  <si>
    <t>الكترو ديناميكا</t>
  </si>
  <si>
    <t>فيزياء تطبيقية (4)</t>
  </si>
  <si>
    <t>الكترونيات فيزيائية</t>
  </si>
  <si>
    <t>فيزياء ذرية (2)</t>
  </si>
  <si>
    <t>ضوء فيزيائى</t>
  </si>
  <si>
    <t>دوائر الكترونية</t>
  </si>
  <si>
    <t>فيزياء رياضية (2)</t>
  </si>
  <si>
    <t>ميكانيكا الموائع</t>
  </si>
  <si>
    <t>فيزياء طاقات عالية</t>
  </si>
  <si>
    <t>فيزياء معجلات</t>
  </si>
  <si>
    <t>فيزياء مفاعلات</t>
  </si>
  <si>
    <t>فيزياء اشعاعية</t>
  </si>
  <si>
    <t>النظرية النسبية الخاصة</t>
  </si>
  <si>
    <t>فيزياءالبلازما</t>
  </si>
  <si>
    <t>فيزياء جوية (1)</t>
  </si>
  <si>
    <t>فيزياء حيوية</t>
  </si>
  <si>
    <t>فيزياء جوية (2)</t>
  </si>
  <si>
    <t>الطاقات المتجددة</t>
  </si>
  <si>
    <t>فيزياء البللورات</t>
  </si>
  <si>
    <t>نظرية التحول الطورى</t>
  </si>
  <si>
    <t>بصريات لاخطية</t>
  </si>
  <si>
    <t>فيزياء المواد العازلة</t>
  </si>
  <si>
    <t>تحليل طيفي نووى</t>
  </si>
  <si>
    <t>كاشفات ضوئية</t>
  </si>
  <si>
    <t>تصميم وبناء ليزر</t>
  </si>
  <si>
    <t>ألياف ضوئية</t>
  </si>
  <si>
    <t>فيزياءالليزر (1)</t>
  </si>
  <si>
    <t>تطبيقات الليزر (1)</t>
  </si>
  <si>
    <t>فيزياء عملى بصريات</t>
  </si>
  <si>
    <t>ضوء كمى (1)</t>
  </si>
  <si>
    <t>فيزياء الليزر (2)</t>
  </si>
  <si>
    <t>تطبيقات الليزر (2)</t>
  </si>
  <si>
    <t>أنظمة الليزر</t>
  </si>
  <si>
    <t>أمان الليزر</t>
  </si>
  <si>
    <t>طرق التشخيص واطياف ليزر</t>
  </si>
  <si>
    <t>فيزياء عملية ليزر</t>
  </si>
  <si>
    <t>المكبرات الضوئيه</t>
  </si>
  <si>
    <t>تكنولوجيا الزجاج</t>
  </si>
  <si>
    <t>تكنولوجيا التفريغ العالى للغازات</t>
  </si>
  <si>
    <t>ليزر الأصباغ</t>
  </si>
  <si>
    <t xml:space="preserve">البوليمرات </t>
  </si>
  <si>
    <t>ليزر المواد الصلبة</t>
  </si>
  <si>
    <t>ليزر الغازات</t>
  </si>
  <si>
    <t>ليزر اشباة الموصلات</t>
  </si>
  <si>
    <t>نبضات الليز المتناهية فى الصغر</t>
  </si>
  <si>
    <t>ضوء كمى (2)</t>
  </si>
  <si>
    <t>تفاعل الليزر مع المادة</t>
  </si>
  <si>
    <t>الليزر فى الاتصالات</t>
  </si>
  <si>
    <t>تحليل رياضى (1)</t>
  </si>
  <si>
    <t>هندسة تحليلية (1)</t>
  </si>
  <si>
    <t>الجبر</t>
  </si>
  <si>
    <t>تحليل رياضى (2)</t>
  </si>
  <si>
    <t>هندسة تحليلية (2)</t>
  </si>
  <si>
    <t>جبر مجرد (1)</t>
  </si>
  <si>
    <t>جبر خطى</t>
  </si>
  <si>
    <t>تحليل عددى (1)</t>
  </si>
  <si>
    <t>مقدمة فى برمجة الحاسب</t>
  </si>
  <si>
    <t>ديناميكا(1)</t>
  </si>
  <si>
    <t>نظرية الكهرومغناطيسية (1)</t>
  </si>
  <si>
    <t>نظرية حركة الموائع</t>
  </si>
  <si>
    <t>تحليل رياضى (3)</t>
  </si>
  <si>
    <t>معادلات تفاضلية عادية</t>
  </si>
  <si>
    <t>تحليل رياضى (4)</t>
  </si>
  <si>
    <t>جبر مجرد (2)</t>
  </si>
  <si>
    <t>مقدمة فى الهندسة التفاضلية</t>
  </si>
  <si>
    <t>معادلات تفاضلية جزئية</t>
  </si>
  <si>
    <t>تحليل عددى (2)</t>
  </si>
  <si>
    <t>مبادئ احصاء واحتمالات(1)</t>
  </si>
  <si>
    <t>ديناميكا (2)</t>
  </si>
  <si>
    <t>نظرية النسبية (1)</t>
  </si>
  <si>
    <t>ميكانيكا تحليلية (1)</t>
  </si>
  <si>
    <t>تحليل حقيقى</t>
  </si>
  <si>
    <t>نظرية الكم (1)</t>
  </si>
  <si>
    <t>نظرية المتغير المركب</t>
  </si>
  <si>
    <t>التحليل الدالى(1)</t>
  </si>
  <si>
    <t>توبولوجى عام</t>
  </si>
  <si>
    <t>برمجة خطيه</t>
  </si>
  <si>
    <t>معادلات تفاضلية متقدمه</t>
  </si>
  <si>
    <t>معادلات تفاضلية (3)</t>
  </si>
  <si>
    <t>رياضيات غير متصلة (1)</t>
  </si>
  <si>
    <t>البرمجة هيكلية (1)</t>
  </si>
  <si>
    <t>لغة الحاسب</t>
  </si>
  <si>
    <t>مقدمة فى انظمة الحاسب</t>
  </si>
  <si>
    <t>هياكل البيانات</t>
  </si>
  <si>
    <t>نظرية الحسابات</t>
  </si>
  <si>
    <t>نظم التشغيل</t>
  </si>
  <si>
    <t>نظم قواعد البيانات</t>
  </si>
  <si>
    <t>شبكات الحاسبات</t>
  </si>
  <si>
    <t>تحليل وتصميم الخوارزميات</t>
  </si>
  <si>
    <t>المنطق فى علوم الحاسب</t>
  </si>
  <si>
    <t>لغة التجميع</t>
  </si>
  <si>
    <t>تحليل وتصميم النظم</t>
  </si>
  <si>
    <t>لغة حاسب متقدم</t>
  </si>
  <si>
    <t>مفاهيم لغات الحاسب</t>
  </si>
  <si>
    <t>موضوعات مختارة</t>
  </si>
  <si>
    <t>نظم ملفات</t>
  </si>
  <si>
    <t>هندسة البرامج</t>
  </si>
  <si>
    <t>رسومات الحاسب</t>
  </si>
  <si>
    <t>تصميم البيانات</t>
  </si>
  <si>
    <t>نظم التشغيل المتقدم</t>
  </si>
  <si>
    <t>مختارات فى الحاسبات</t>
  </si>
  <si>
    <t>نظرية الاعداد</t>
  </si>
  <si>
    <t>اساسيات مترجم الحاسب</t>
  </si>
  <si>
    <t>ذكاء اصطناعى</t>
  </si>
  <si>
    <t>الرؤية بالحاسب</t>
  </si>
  <si>
    <t>نظم الوسائط المتعددة</t>
  </si>
  <si>
    <t>تكنولوجيا المعلومات</t>
  </si>
  <si>
    <t>تكنولوجيا المعلومات المتقدمة</t>
  </si>
  <si>
    <t>شبكات حاسب متقدم</t>
  </si>
  <si>
    <t>معالحة الصور</t>
  </si>
  <si>
    <t>شبكات العصبية</t>
  </si>
  <si>
    <t>التعرف على الاشكال</t>
  </si>
  <si>
    <t>الهندسة الحسابية</t>
  </si>
  <si>
    <t>أسس كيمائية فيزيائية</t>
  </si>
  <si>
    <t>أسس كيمياء غير عضوية</t>
  </si>
  <si>
    <t>كيمياء تحليلية وصفية</t>
  </si>
  <si>
    <t>كيمياء تحليلية (1)</t>
  </si>
  <si>
    <t>أسس كيمياء عضوية</t>
  </si>
  <si>
    <t>كيمياء عملية تحليلية وفيزيائية وغير عضوية(1)</t>
  </si>
  <si>
    <t>كيمياء عملية عضوية (1)</t>
  </si>
  <si>
    <t>كيمياء العناصر غير الانتقالية</t>
  </si>
  <si>
    <t>كيمياء تحليلية (2)</t>
  </si>
  <si>
    <t>مبادئ الكيمياء العضوية الفيزيائية</t>
  </si>
  <si>
    <t>كيمياء عضوية اليفاتية</t>
  </si>
  <si>
    <t>كيمياء عضوية أروماتية</t>
  </si>
  <si>
    <t>كيمياء طبية (1)</t>
  </si>
  <si>
    <t>كيمياء عملية تحليلية وفيزيائية وغير عضوية (2)</t>
  </si>
  <si>
    <t>كيمياء عملية عضوية (2)</t>
  </si>
  <si>
    <t>كيمياء كهربية (1)</t>
  </si>
  <si>
    <t>كيمياء حركية</t>
  </si>
  <si>
    <t>كيمياء العناصر الانتقالية</t>
  </si>
  <si>
    <t>كيمياء المتراكبات</t>
  </si>
  <si>
    <t>تحليل آلي (1)</t>
  </si>
  <si>
    <t>ميكانيكا التفاعلات العضوية(1)</t>
  </si>
  <si>
    <t>كيمياء حلقية اليفاتية</t>
  </si>
  <si>
    <t>كيمياء حلقية متجانسة متعددة</t>
  </si>
  <si>
    <t>كيمياء فراغية</t>
  </si>
  <si>
    <t>كيمياء الكربوهيدرات</t>
  </si>
  <si>
    <t>كيمياء عملية تحليلية وفيزيائية وغير عضوية (3)</t>
  </si>
  <si>
    <t>كيمياء عملية عضوية (3)</t>
  </si>
  <si>
    <t>كيمياء الكم</t>
  </si>
  <si>
    <t>كيمياء السطوح</t>
  </si>
  <si>
    <t>كيمياء نووية إشعاعية</t>
  </si>
  <si>
    <t>ميكانيكا التفاعلات غير العضوية</t>
  </si>
  <si>
    <t>كيمياء الجوامد</t>
  </si>
  <si>
    <t>أطياف المركبات العضوية</t>
  </si>
  <si>
    <t>كيمياء حلقية غير متجانسة</t>
  </si>
  <si>
    <t>كيمياء المنتجات الطبيعية</t>
  </si>
  <si>
    <t>كيمياء البليمرات العالية</t>
  </si>
  <si>
    <t>كيمياء عملية تحليلية وفيزيائية وغير عضوية (4)</t>
  </si>
  <si>
    <t>كيمياء عملية عضوية (4)</t>
  </si>
  <si>
    <t>ديناميكا حرارية إحصائية</t>
  </si>
  <si>
    <t>كروماتوجرافيا</t>
  </si>
  <si>
    <t>تفاعلات البرسيكليك</t>
  </si>
  <si>
    <t>كيمياء البترول ومشتقاته</t>
  </si>
  <si>
    <t>كيمياء النسيج والأصباغ والمنظفات</t>
  </si>
  <si>
    <t>كيمياء كهربية( 2)</t>
  </si>
  <si>
    <t>كيمياء التآكل</t>
  </si>
  <si>
    <t>نظرية المجموعات</t>
  </si>
  <si>
    <t>كيمياء غير عضوية حيوية</t>
  </si>
  <si>
    <t>كيمياء علوم المواد</t>
  </si>
  <si>
    <t>تحليل آلي ( 2)</t>
  </si>
  <si>
    <t>كيمياء عضوية فلزية</t>
  </si>
  <si>
    <t>كيمياء الإنزيمات والأيض والهرمونات</t>
  </si>
  <si>
    <t>تفاعلات عضوية ضوئية</t>
  </si>
  <si>
    <t>كيمياء الجزيئات الحيوية الكبيرة</t>
  </si>
  <si>
    <t>كيمياء المجموعات الوظيفية</t>
  </si>
  <si>
    <t>ميكانيكا التفاعلات العضوية(2)</t>
  </si>
  <si>
    <t>كيمياء مواد البناء والحراريات</t>
  </si>
  <si>
    <t>كيمياء المبيدات</t>
  </si>
  <si>
    <t>كيمياء الحفز</t>
  </si>
  <si>
    <t>الكيمياء البيئية</t>
  </si>
  <si>
    <t>فسيولوجيا(1)</t>
  </si>
  <si>
    <t>فسيولوجيا(2)</t>
  </si>
  <si>
    <t>اساسيات علم الخلية</t>
  </si>
  <si>
    <t>اساسيات علم الانسجة</t>
  </si>
  <si>
    <t>لافقاريات (1)</t>
  </si>
  <si>
    <t>لافقاريات (2)</t>
  </si>
  <si>
    <t>حبليات (1)</t>
  </si>
  <si>
    <t>حشرات عامة</t>
  </si>
  <si>
    <t>كيمياء حيوى وانزيمات(1)</t>
  </si>
  <si>
    <t>بيولوجيا خلية</t>
  </si>
  <si>
    <t>تقنيات نسيجية مجهرية</t>
  </si>
  <si>
    <t>اوليات</t>
  </si>
  <si>
    <t>حبليات (2)</t>
  </si>
  <si>
    <t>اجنة</t>
  </si>
  <si>
    <t>بيولوجيا جزئية</t>
  </si>
  <si>
    <t>وراثة خلوية</t>
  </si>
  <si>
    <t>بيئة وتوزيع جغرافى</t>
  </si>
  <si>
    <t>بيئة مياة عذبة</t>
  </si>
  <si>
    <t>سلوك حيوان</t>
  </si>
  <si>
    <t>كيمياء الخلية والانسجة</t>
  </si>
  <si>
    <t>طفليات عامة</t>
  </si>
  <si>
    <t>تشريح مقارن</t>
  </si>
  <si>
    <t>أجنة تجريبى</t>
  </si>
  <si>
    <t>تصنيف حشرات</t>
  </si>
  <si>
    <t>تكنيك الميكروسكوب الالكترونى</t>
  </si>
  <si>
    <t>بيئة بحرية</t>
  </si>
  <si>
    <t>علم الغدد الصماء</t>
  </si>
  <si>
    <t>علم المناعة</t>
  </si>
  <si>
    <t>انسجة باثولوجية</t>
  </si>
  <si>
    <t>هندسة وراثية</t>
  </si>
  <si>
    <t>فسيولوجيا(3)</t>
  </si>
  <si>
    <t>كيمياء حيوى وانزيمات(2)</t>
  </si>
  <si>
    <t>علم السموم والملوثات</t>
  </si>
  <si>
    <t>رخويات</t>
  </si>
  <si>
    <t>بيولوجيا حشرات</t>
  </si>
  <si>
    <t>الوراثة والملوثات</t>
  </si>
  <si>
    <t>بيئة صحراوية</t>
  </si>
  <si>
    <t>بيولوجيا اشعاعية</t>
  </si>
  <si>
    <t>علم انسجة متقدم</t>
  </si>
  <si>
    <t>فسيولوجيا لافقاريات</t>
  </si>
  <si>
    <t>لافقاريات بحرية</t>
  </si>
  <si>
    <t>امراض وراثية</t>
  </si>
  <si>
    <t>مناعة خلوية</t>
  </si>
  <si>
    <t>علم الدم</t>
  </si>
  <si>
    <t>فسيولوجيا التاقلم</t>
  </si>
  <si>
    <t>تقنيات معملية</t>
  </si>
  <si>
    <t>مناعة طفليات</t>
  </si>
  <si>
    <t>بيئة الاوليات</t>
  </si>
  <si>
    <t>غدد صماء لافقاريات</t>
  </si>
  <si>
    <t>فسيولوجيا اوليات</t>
  </si>
  <si>
    <t>بيولوجيا الاسماك</t>
  </si>
  <si>
    <t>تكنولوجيا حيوية</t>
  </si>
  <si>
    <t>طفيليات متقدم</t>
  </si>
  <si>
    <t>إدارة وحماية البيئة</t>
  </si>
  <si>
    <t>كيمياء مناعة</t>
  </si>
  <si>
    <t>لافقاريات مياة عذبة</t>
  </si>
  <si>
    <t>حشرات طبية</t>
  </si>
  <si>
    <t>فسيولوجيا الحشرات</t>
  </si>
  <si>
    <t>علم الشكل الخارجى</t>
  </si>
  <si>
    <t>علم التشريح الداخلى</t>
  </si>
  <si>
    <t>تصينف حشرات (1)</t>
  </si>
  <si>
    <t>تشريح مقارن حشرات</t>
  </si>
  <si>
    <t>ميكروتكنيك</t>
  </si>
  <si>
    <t>أنسجة حشرات</t>
  </si>
  <si>
    <t>بيئة الحشرات</t>
  </si>
  <si>
    <t>كيمياء الانسجة</t>
  </si>
  <si>
    <t>فسيولوجي حشرات (1)</t>
  </si>
  <si>
    <t>كيمياء حيوى (1)</t>
  </si>
  <si>
    <t>مكافحة كيميائية</t>
  </si>
  <si>
    <t>فسيولوجيا حشرات (2)</t>
  </si>
  <si>
    <t>تصنيف حشرات (2)</t>
  </si>
  <si>
    <t>حشرات اقتصادية (1)</t>
  </si>
  <si>
    <t>وراثـــــه</t>
  </si>
  <si>
    <t>سلوك حشرات</t>
  </si>
  <si>
    <t>هرمونات وفرمونات</t>
  </si>
  <si>
    <t>تقنيات معمليه متقدم</t>
  </si>
  <si>
    <t>أجنة حشرات</t>
  </si>
  <si>
    <t>حشرات إقتصادية (2)</t>
  </si>
  <si>
    <t>كيمياء حيوى (2)</t>
  </si>
  <si>
    <t>تدريبات حقليه</t>
  </si>
  <si>
    <t>مكافحة حيوية</t>
  </si>
  <si>
    <t>تشريح وشكل خارجي</t>
  </si>
  <si>
    <t>تقسيم مملكة نباتية</t>
  </si>
  <si>
    <t>بيئة عامه</t>
  </si>
  <si>
    <t>علم الوراثة</t>
  </si>
  <si>
    <t>فسيولوجيا نبات عام</t>
  </si>
  <si>
    <t>مناخ وتربه</t>
  </si>
  <si>
    <t>نبات اقتصادي</t>
  </si>
  <si>
    <t>تصنيف نباتات زهرية (1)</t>
  </si>
  <si>
    <t>بيولوجيا الخلية</t>
  </si>
  <si>
    <t>علم البكتريا</t>
  </si>
  <si>
    <t>علم الطحالب</t>
  </si>
  <si>
    <t>علم الفيروسات</t>
  </si>
  <si>
    <t>علاقات مائية</t>
  </si>
  <si>
    <t>أرشيجونات</t>
  </si>
  <si>
    <t>نباتات طبية</t>
  </si>
  <si>
    <t>حبوب لقاح</t>
  </si>
  <si>
    <t>أيض</t>
  </si>
  <si>
    <t>علم الخميرة</t>
  </si>
  <si>
    <t>علم الفطريات</t>
  </si>
  <si>
    <t>ميكروبيولوجيا تطبيقية</t>
  </si>
  <si>
    <t>فلورا مصرية</t>
  </si>
  <si>
    <t>جغرافيا نباتية</t>
  </si>
  <si>
    <t>بيولوجيا جزيئية</t>
  </si>
  <si>
    <t>مجتمعات نباتية</t>
  </si>
  <si>
    <t>أمراض نبات</t>
  </si>
  <si>
    <t>كيمياء نباتية</t>
  </si>
  <si>
    <t>دراسات حقلية</t>
  </si>
  <si>
    <t>مشروع بحثى</t>
  </si>
  <si>
    <t>علم المحاصيل</t>
  </si>
  <si>
    <t>تصيف نباتات زهرية (2)</t>
  </si>
  <si>
    <t>تلوث بيئة</t>
  </si>
  <si>
    <t>أسس الكيمياء الحيوية</t>
  </si>
  <si>
    <t>فسيولوجيا النمو</t>
  </si>
  <si>
    <t>زراعة الأنسجة</t>
  </si>
  <si>
    <t>بيولوجيا البذور</t>
  </si>
  <si>
    <t>التطور الجينى</t>
  </si>
  <si>
    <t>أكتينوميستات</t>
  </si>
  <si>
    <t>أنزيمات</t>
  </si>
  <si>
    <t>فسيولوجيا البكتريا</t>
  </si>
  <si>
    <t>فسيولوجيا كائنات دقيقة</t>
  </si>
  <si>
    <t>فسيولوجيا الفطريات</t>
  </si>
  <si>
    <t>ميكروبيولوجيا عام</t>
  </si>
  <si>
    <t>علم الخلية</t>
  </si>
  <si>
    <t>أسس معامل الميكروبيولوجي</t>
  </si>
  <si>
    <t>وراثة كائنات دقيقة</t>
  </si>
  <si>
    <t>علم البكتيريا</t>
  </si>
  <si>
    <t>بيئة الكائنات الدقيقة</t>
  </si>
  <si>
    <t>أمراض ميكروبية</t>
  </si>
  <si>
    <t>ميكروبيولوجي الطعام</t>
  </si>
  <si>
    <t>ميكروبيولوجي تطبيقية</t>
  </si>
  <si>
    <t>مشروع بحثي</t>
  </si>
  <si>
    <t>فسيولوجيا الطحالب</t>
  </si>
  <si>
    <t>ميكروبيولوجي المياه</t>
  </si>
  <si>
    <t>علاقة النبات بالميكروب</t>
  </si>
  <si>
    <t>علم المبيدات</t>
  </si>
  <si>
    <t>ميكروبيولوجيا التربة</t>
  </si>
  <si>
    <t>فسيولوجيا فطريات</t>
  </si>
  <si>
    <t>تحاليل دقيقة</t>
  </si>
  <si>
    <t>ميكروسكوب الكتروني وتطبيقاته</t>
  </si>
  <si>
    <t>مقاومه حيوية</t>
  </si>
  <si>
    <t>مضادات حيوية</t>
  </si>
  <si>
    <t>G222</t>
  </si>
  <si>
    <t>G412</t>
  </si>
  <si>
    <t>G432</t>
  </si>
  <si>
    <t>G333</t>
  </si>
  <si>
    <t>G351</t>
  </si>
  <si>
    <t>G353</t>
  </si>
  <si>
    <t>G444</t>
  </si>
  <si>
    <t>G472</t>
  </si>
  <si>
    <t>G483</t>
  </si>
  <si>
    <t>P 111</t>
  </si>
  <si>
    <t>P 122</t>
  </si>
  <si>
    <t>P 133</t>
  </si>
  <si>
    <t>P 144</t>
  </si>
  <si>
    <t>P 145</t>
  </si>
  <si>
    <t>P 146</t>
  </si>
  <si>
    <t>P 177</t>
  </si>
  <si>
    <t>P 178</t>
  </si>
  <si>
    <t>P 189</t>
  </si>
  <si>
    <t>P 211</t>
  </si>
  <si>
    <t>P 222</t>
  </si>
  <si>
    <t>P 233</t>
  </si>
  <si>
    <t>P 254</t>
  </si>
  <si>
    <t>P 275</t>
  </si>
  <si>
    <t>P 286</t>
  </si>
  <si>
    <t>P 311</t>
  </si>
  <si>
    <t>P 352</t>
  </si>
  <si>
    <t>P 373</t>
  </si>
  <si>
    <t>P 374</t>
  </si>
  <si>
    <t>P 385</t>
  </si>
  <si>
    <t>P 411</t>
  </si>
  <si>
    <t>P 432</t>
  </si>
  <si>
    <t>P 433</t>
  </si>
  <si>
    <t>P 474</t>
  </si>
  <si>
    <t>P 485</t>
  </si>
  <si>
    <t>P 000</t>
  </si>
  <si>
    <t>P1610</t>
  </si>
  <si>
    <t>P237</t>
  </si>
  <si>
    <t>P248</t>
  </si>
  <si>
    <t>P269</t>
  </si>
  <si>
    <t>P2710</t>
  </si>
  <si>
    <t>P2711</t>
  </si>
  <si>
    <t>P356</t>
  </si>
  <si>
    <t>P357</t>
  </si>
  <si>
    <t>P457</t>
  </si>
  <si>
    <t>P456</t>
  </si>
  <si>
    <t>P479</t>
  </si>
  <si>
    <t>P4710</t>
  </si>
  <si>
    <t>P4911</t>
  </si>
  <si>
    <t>P4912</t>
  </si>
  <si>
    <t>P4913</t>
  </si>
  <si>
    <t>P4914</t>
  </si>
  <si>
    <t>P4115</t>
  </si>
  <si>
    <t>P4116</t>
  </si>
  <si>
    <t>P2412</t>
  </si>
  <si>
    <t>P 4119</t>
  </si>
  <si>
    <t>P 458</t>
  </si>
  <si>
    <t>L131</t>
  </si>
  <si>
    <t>L231</t>
  </si>
  <si>
    <t>L331</t>
  </si>
  <si>
    <t>L332</t>
  </si>
  <si>
    <t>L3310</t>
  </si>
  <si>
    <t>L384</t>
  </si>
  <si>
    <t>L385</t>
  </si>
  <si>
    <t>L432</t>
  </si>
  <si>
    <t>L433</t>
  </si>
  <si>
    <t>L434</t>
  </si>
  <si>
    <t>L435</t>
  </si>
  <si>
    <t>L436</t>
  </si>
  <si>
    <t>L437</t>
  </si>
  <si>
    <t>L232</t>
  </si>
  <si>
    <t>L233</t>
  </si>
  <si>
    <t>L234</t>
  </si>
  <si>
    <t>L335</t>
  </si>
  <si>
    <t>L336</t>
  </si>
  <si>
    <t>L337</t>
  </si>
  <si>
    <t>L338</t>
  </si>
  <si>
    <t>L438</t>
  </si>
  <si>
    <t>L439</t>
  </si>
  <si>
    <t>L4310</t>
  </si>
  <si>
    <t>L4311</t>
  </si>
  <si>
    <t>L4312</t>
  </si>
  <si>
    <t>L000</t>
  </si>
  <si>
    <t>M111</t>
  </si>
  <si>
    <t>M112</t>
  </si>
  <si>
    <t>M113</t>
  </si>
  <si>
    <t>M114</t>
  </si>
  <si>
    <t>M115</t>
  </si>
  <si>
    <t>M116</t>
  </si>
  <si>
    <t>M117</t>
  </si>
  <si>
    <t>M118</t>
  </si>
  <si>
    <t>M139</t>
  </si>
  <si>
    <t>M1210</t>
  </si>
  <si>
    <t>M2216</t>
  </si>
  <si>
    <t>M1211</t>
  </si>
  <si>
    <t>M211</t>
  </si>
  <si>
    <t>M212</t>
  </si>
  <si>
    <t>M213</t>
  </si>
  <si>
    <t>M214</t>
  </si>
  <si>
    <t>M215</t>
  </si>
  <si>
    <t>M216</t>
  </si>
  <si>
    <t>M217</t>
  </si>
  <si>
    <t>M248</t>
  </si>
  <si>
    <t>M229</t>
  </si>
  <si>
    <t>M2210</t>
  </si>
  <si>
    <t>M2215</t>
  </si>
  <si>
    <t>M312</t>
  </si>
  <si>
    <t>M3211</t>
  </si>
  <si>
    <t>M3114</t>
  </si>
  <si>
    <t>M411</t>
  </si>
  <si>
    <t>M3110</t>
  </si>
  <si>
    <t>M2218</t>
  </si>
  <si>
    <t>M3116</t>
  </si>
  <si>
    <t>M000</t>
  </si>
  <si>
    <t>M1310</t>
  </si>
  <si>
    <t>M1312</t>
  </si>
  <si>
    <t>M2311</t>
  </si>
  <si>
    <t>M2312</t>
  </si>
  <si>
    <t>M2317</t>
  </si>
  <si>
    <t>M438</t>
  </si>
  <si>
    <t>M338</t>
  </si>
  <si>
    <t>M3310</t>
  </si>
  <si>
    <t>M437</t>
  </si>
  <si>
    <t>M339</t>
  </si>
  <si>
    <t>M4316</t>
  </si>
  <si>
    <t>M2316</t>
  </si>
  <si>
    <t>M3311</t>
  </si>
  <si>
    <t>M3312</t>
  </si>
  <si>
    <t>M3313</t>
  </si>
  <si>
    <t>M3314</t>
  </si>
  <si>
    <t>M2318</t>
  </si>
  <si>
    <t>M439</t>
  </si>
  <si>
    <t>M4310</t>
  </si>
  <si>
    <t>M4311</t>
  </si>
  <si>
    <t>M4312</t>
  </si>
  <si>
    <t>M4313</t>
  </si>
  <si>
    <t>M4314</t>
  </si>
  <si>
    <t>M4317</t>
  </si>
  <si>
    <t>M4315</t>
  </si>
  <si>
    <t>M4323</t>
  </si>
  <si>
    <t>M4318</t>
  </si>
  <si>
    <t>M4319</t>
  </si>
  <si>
    <t>M4320</t>
  </si>
  <si>
    <t>M4321</t>
  </si>
  <si>
    <t>M4322</t>
  </si>
  <si>
    <t>M4324</t>
  </si>
  <si>
    <t>M4325</t>
  </si>
  <si>
    <t>M4326</t>
  </si>
  <si>
    <t>C000</t>
  </si>
  <si>
    <t>CH111</t>
  </si>
  <si>
    <t>CH122</t>
  </si>
  <si>
    <t>CH133</t>
  </si>
  <si>
    <t>CH134</t>
  </si>
  <si>
    <t>CH145</t>
  </si>
  <si>
    <t>CH176</t>
  </si>
  <si>
    <t>CH177</t>
  </si>
  <si>
    <t>CH211</t>
  </si>
  <si>
    <t>CH222</t>
  </si>
  <si>
    <t>CH233</t>
  </si>
  <si>
    <t>CH244</t>
  </si>
  <si>
    <t>CH245</t>
  </si>
  <si>
    <t>CH246</t>
  </si>
  <si>
    <t>CH4522</t>
  </si>
  <si>
    <t>CH278</t>
  </si>
  <si>
    <t>CH279</t>
  </si>
  <si>
    <t>CH311</t>
  </si>
  <si>
    <t>CH312</t>
  </si>
  <si>
    <t>CH323</t>
  </si>
  <si>
    <t>CH324</t>
  </si>
  <si>
    <t>CH325</t>
  </si>
  <si>
    <t>CH346</t>
  </si>
  <si>
    <t>CH347</t>
  </si>
  <si>
    <t>CH348</t>
  </si>
  <si>
    <t>CH349</t>
  </si>
  <si>
    <t>CH3510</t>
  </si>
  <si>
    <t>CH3711</t>
  </si>
  <si>
    <t>CH3712</t>
  </si>
  <si>
    <t>CH411</t>
  </si>
  <si>
    <t>CH412</t>
  </si>
  <si>
    <t>CH423</t>
  </si>
  <si>
    <t>CH424</t>
  </si>
  <si>
    <t>CH425</t>
  </si>
  <si>
    <t>CH446</t>
  </si>
  <si>
    <t>CH447</t>
  </si>
  <si>
    <t>CH448</t>
  </si>
  <si>
    <t>CH469</t>
  </si>
  <si>
    <t>CH4710</t>
  </si>
  <si>
    <t>CH4711</t>
  </si>
  <si>
    <t>CH000</t>
  </si>
  <si>
    <t>CH3113</t>
  </si>
  <si>
    <t>CH3314</t>
  </si>
  <si>
    <t>CH3415</t>
  </si>
  <si>
    <t>CH3616</t>
  </si>
  <si>
    <t>CH3617</t>
  </si>
  <si>
    <t>CH4112</t>
  </si>
  <si>
    <t>CH4113</t>
  </si>
  <si>
    <t>CH4114</t>
  </si>
  <si>
    <t>CH4215</t>
  </si>
  <si>
    <t>CH4216</t>
  </si>
  <si>
    <t>CH4317</t>
  </si>
  <si>
    <t>CH4418</t>
  </si>
  <si>
    <t>CH4419</t>
  </si>
  <si>
    <t>CH4420</t>
  </si>
  <si>
    <t>CH4521</t>
  </si>
  <si>
    <t>CH247</t>
  </si>
  <si>
    <t>CH4460</t>
  </si>
  <si>
    <t>CH4624</t>
  </si>
  <si>
    <t>CH4625</t>
  </si>
  <si>
    <t>CH4626</t>
  </si>
  <si>
    <t>CH4627</t>
  </si>
  <si>
    <t>Z111</t>
  </si>
  <si>
    <t>Z112</t>
  </si>
  <si>
    <t>Z123</t>
  </si>
  <si>
    <t>Z124</t>
  </si>
  <si>
    <t>Z135</t>
  </si>
  <si>
    <t>Z136</t>
  </si>
  <si>
    <t>Z147</t>
  </si>
  <si>
    <t>Z158</t>
  </si>
  <si>
    <t>Z213</t>
  </si>
  <si>
    <t>Z226</t>
  </si>
  <si>
    <t>Z227</t>
  </si>
  <si>
    <t>Z238</t>
  </si>
  <si>
    <t>Z2410</t>
  </si>
  <si>
    <t>Z2411</t>
  </si>
  <si>
    <t>Z3615</t>
  </si>
  <si>
    <t>Z2614</t>
  </si>
  <si>
    <t>Z2716</t>
  </si>
  <si>
    <t>Z2717</t>
  </si>
  <si>
    <t>Z343</t>
  </si>
  <si>
    <t>Z326</t>
  </si>
  <si>
    <t>Z338</t>
  </si>
  <si>
    <t>Z3411</t>
  </si>
  <si>
    <t>Z3412</t>
  </si>
  <si>
    <t>Z3514</t>
  </si>
  <si>
    <t>Z4211</t>
  </si>
  <si>
    <t>Z3717</t>
  </si>
  <si>
    <t>Z411</t>
  </si>
  <si>
    <t>Z412</t>
  </si>
  <si>
    <t>Z4210</t>
  </si>
  <si>
    <t>Z4618</t>
  </si>
  <si>
    <t>Z000</t>
  </si>
  <si>
    <t>Z212</t>
  </si>
  <si>
    <t>Z214</t>
  </si>
  <si>
    <t>Z215</t>
  </si>
  <si>
    <t>Z239</t>
  </si>
  <si>
    <t>Z2513</t>
  </si>
  <si>
    <t>Z2615</t>
  </si>
  <si>
    <t>Z2718</t>
  </si>
  <si>
    <t>Z315</t>
  </si>
  <si>
    <t>Z327</t>
  </si>
  <si>
    <t>Z339</t>
  </si>
  <si>
    <t>Z3310</t>
  </si>
  <si>
    <t>Z3616</t>
  </si>
  <si>
    <t>Z414</t>
  </si>
  <si>
    <t>Z415</t>
  </si>
  <si>
    <t>Z416</t>
  </si>
  <si>
    <t>Z418</t>
  </si>
  <si>
    <t>Z439</t>
  </si>
  <si>
    <t>Z4312</t>
  </si>
  <si>
    <t>Z4313</t>
  </si>
  <si>
    <t>Z4314</t>
  </si>
  <si>
    <t>Z4415</t>
  </si>
  <si>
    <t>Z4628</t>
  </si>
  <si>
    <t>Z4321</t>
  </si>
  <si>
    <t>Z4722</t>
  </si>
  <si>
    <t>Z419</t>
  </si>
  <si>
    <t>Z3311</t>
  </si>
  <si>
    <t>Z2512</t>
  </si>
  <si>
    <t>Z4516</t>
  </si>
  <si>
    <t>E111</t>
  </si>
  <si>
    <t>E112</t>
  </si>
  <si>
    <t>E123</t>
  </si>
  <si>
    <t>E185</t>
  </si>
  <si>
    <t>E211</t>
  </si>
  <si>
    <t>E262</t>
  </si>
  <si>
    <t>E243</t>
  </si>
  <si>
    <t>E236</t>
  </si>
  <si>
    <t>E344</t>
  </si>
  <si>
    <t>E354</t>
  </si>
  <si>
    <t>E355</t>
  </si>
  <si>
    <t>E377</t>
  </si>
  <si>
    <t>E452</t>
  </si>
  <si>
    <t>E224</t>
  </si>
  <si>
    <t>E225</t>
  </si>
  <si>
    <t>E410</t>
  </si>
  <si>
    <t>E333</t>
  </si>
  <si>
    <t>E3511</t>
  </si>
  <si>
    <t>E3612</t>
  </si>
  <si>
    <t>E386</t>
  </si>
  <si>
    <t>E421</t>
  </si>
  <si>
    <t>E459</t>
  </si>
  <si>
    <t>E478</t>
  </si>
  <si>
    <t>E474</t>
  </si>
  <si>
    <t>E466</t>
  </si>
  <si>
    <t>E473</t>
  </si>
  <si>
    <t>E000</t>
  </si>
  <si>
    <t>B111</t>
  </si>
  <si>
    <t>B121</t>
  </si>
  <si>
    <t>B113</t>
  </si>
  <si>
    <t>B114</t>
  </si>
  <si>
    <t>B115</t>
  </si>
  <si>
    <t>B116</t>
  </si>
  <si>
    <t>B117</t>
  </si>
  <si>
    <t>B211</t>
  </si>
  <si>
    <t>B212</t>
  </si>
  <si>
    <t>B221</t>
  </si>
  <si>
    <t>B222</t>
  </si>
  <si>
    <t>B223</t>
  </si>
  <si>
    <t>B213</t>
  </si>
  <si>
    <t>B214</t>
  </si>
  <si>
    <t>B311</t>
  </si>
  <si>
    <t>B312</t>
  </si>
  <si>
    <t>B313</t>
  </si>
  <si>
    <t>B321</t>
  </si>
  <si>
    <t>B322</t>
  </si>
  <si>
    <t>B314</t>
  </si>
  <si>
    <t>B323</t>
  </si>
  <si>
    <t>B411</t>
  </si>
  <si>
    <t>B412</t>
  </si>
  <si>
    <t>B413</t>
  </si>
  <si>
    <t>B414</t>
  </si>
  <si>
    <t>B421</t>
  </si>
  <si>
    <t>B415</t>
  </si>
  <si>
    <t>B416</t>
  </si>
  <si>
    <t>B417</t>
  </si>
  <si>
    <t>B000</t>
  </si>
  <si>
    <t>B218</t>
  </si>
  <si>
    <t>B315</t>
  </si>
  <si>
    <t>B316</t>
  </si>
  <si>
    <t>B317</t>
  </si>
  <si>
    <t>B318</t>
  </si>
  <si>
    <t>B319</t>
  </si>
  <si>
    <t>B3110</t>
  </si>
  <si>
    <t>B3111</t>
  </si>
  <si>
    <t>B418</t>
  </si>
  <si>
    <t>B422</t>
  </si>
  <si>
    <t>B419</t>
  </si>
  <si>
    <t>B423</t>
  </si>
  <si>
    <t>B424</t>
  </si>
  <si>
    <t>B425</t>
  </si>
  <si>
    <t>B122</t>
  </si>
  <si>
    <t>B119</t>
  </si>
  <si>
    <t>B124</t>
  </si>
  <si>
    <t>B224</t>
  </si>
  <si>
    <t>B326</t>
  </si>
  <si>
    <t>B327</t>
  </si>
  <si>
    <t>B324</t>
  </si>
  <si>
    <t>B430</t>
  </si>
  <si>
    <t>B226</t>
  </si>
  <si>
    <t>B227</t>
  </si>
  <si>
    <t>B328</t>
  </si>
  <si>
    <t>B329</t>
  </si>
  <si>
    <t>B330</t>
  </si>
  <si>
    <t>B427</t>
  </si>
  <si>
    <t>B428</t>
  </si>
  <si>
    <t>B429</t>
  </si>
  <si>
    <t>B4211</t>
  </si>
  <si>
    <t>-</t>
  </si>
  <si>
    <t>G331-G342</t>
  </si>
  <si>
    <t>G222-G221</t>
  </si>
  <si>
    <t>------</t>
  </si>
  <si>
    <t>G463-G321</t>
  </si>
  <si>
    <t>G 281</t>
  </si>
  <si>
    <t>P177</t>
  </si>
  <si>
    <t>P111</t>
  </si>
  <si>
    <t>P144</t>
  </si>
  <si>
    <t>P133</t>
  </si>
  <si>
    <t>P254</t>
  </si>
  <si>
    <t>P145</t>
  </si>
  <si>
    <t>P222</t>
  </si>
  <si>
    <t>P311</t>
  </si>
  <si>
    <t>P233</t>
  </si>
  <si>
    <t>P211</t>
  </si>
  <si>
    <t>P232</t>
  </si>
  <si>
    <t>L432-L232</t>
  </si>
  <si>
    <t>L348</t>
  </si>
  <si>
    <t>L234-L434</t>
  </si>
  <si>
    <t>L434-P411</t>
  </si>
  <si>
    <t>L434-L483</t>
  </si>
  <si>
    <t>L431</t>
  </si>
  <si>
    <t>M212-M117</t>
  </si>
  <si>
    <t>M111-M113</t>
  </si>
  <si>
    <t>M 229</t>
  </si>
  <si>
    <t>ـ</t>
  </si>
  <si>
    <t>M2315</t>
  </si>
  <si>
    <t>CH335</t>
  </si>
  <si>
    <t>Z2136</t>
  </si>
  <si>
    <t>B121-B322</t>
  </si>
  <si>
    <t>-------</t>
  </si>
  <si>
    <t>B113-B116</t>
  </si>
  <si>
    <t>B114-B314</t>
  </si>
  <si>
    <t>B222-B322</t>
  </si>
  <si>
    <t>B122 B115</t>
  </si>
  <si>
    <t>B221-B222-B322</t>
  </si>
  <si>
    <t>B221-B322</t>
  </si>
  <si>
    <t>الرمز</t>
  </si>
  <si>
    <t>المقرر</t>
  </si>
  <si>
    <t>م</t>
  </si>
  <si>
    <t>ت</t>
  </si>
  <si>
    <t>ن</t>
  </si>
  <si>
    <t>القائم بالتدريس</t>
  </si>
  <si>
    <t>مواعيد الدراسة</t>
  </si>
  <si>
    <t>ا.د. زكي عبدالحميد</t>
  </si>
  <si>
    <t>9:00-11:00</t>
  </si>
  <si>
    <t>43/3</t>
  </si>
  <si>
    <t>د. محمد توفيق</t>
  </si>
  <si>
    <t>11:00-1:00</t>
  </si>
  <si>
    <t>أ.د. محمد زايد</t>
  </si>
  <si>
    <t>44/3</t>
  </si>
  <si>
    <t>د. محمد الليثي</t>
  </si>
  <si>
    <t>د. مجدي مطر</t>
  </si>
  <si>
    <t>1:00-3:00</t>
  </si>
  <si>
    <t>مدرج 1</t>
  </si>
  <si>
    <t>د. فتحي الشايب</t>
  </si>
  <si>
    <t>أ.د. محمد مدحت غريب</t>
  </si>
  <si>
    <t>د. اميمة عبداللطيف</t>
  </si>
  <si>
    <t>د. صابحة الصباغ</t>
  </si>
  <si>
    <t>مدرج 3</t>
  </si>
  <si>
    <t>11:00-12:00</t>
  </si>
  <si>
    <t>د.صابحة الصباغ</t>
  </si>
  <si>
    <t>45/3</t>
  </si>
  <si>
    <t>اعضاء هيئة التدريس</t>
  </si>
  <si>
    <t>2:00-3:30</t>
  </si>
  <si>
    <t>9:0-12</t>
  </si>
  <si>
    <t>د. نعيمة سالم
-د.احمد يوسف</t>
  </si>
  <si>
    <t>مدرج 6</t>
  </si>
  <si>
    <t>د. سناء امام</t>
  </si>
  <si>
    <t>9:0-11</t>
  </si>
  <si>
    <t>د.هناء البرعي
د.صافيناز حمدي</t>
  </si>
  <si>
    <t>11:0-12</t>
  </si>
  <si>
    <t>د.هناء البرعي
د.ايمن شبل</t>
  </si>
  <si>
    <t>مدرج 5</t>
  </si>
  <si>
    <t>أ.د. عبدالحميد اسماعيل</t>
  </si>
  <si>
    <t>بالقسم</t>
  </si>
  <si>
    <t>1:0-3</t>
  </si>
  <si>
    <t>43/1</t>
  </si>
  <si>
    <t>د.عبده الطبل</t>
  </si>
  <si>
    <t>د.ياسر كمال
د.صافيناز حمدي</t>
  </si>
  <si>
    <t>11:0-1</t>
  </si>
  <si>
    <t>أ.د. عبدالعليم  حسن</t>
  </si>
  <si>
    <t>أ.د. احمد عبدالمجيد</t>
  </si>
  <si>
    <t>أ.د. فرج العيسوي</t>
  </si>
  <si>
    <t>أ.د. ابراهيم الطنطاوي</t>
  </si>
  <si>
    <t>12:0-2</t>
  </si>
  <si>
    <t>أ.د. صبرنال الحامولي</t>
  </si>
  <si>
    <t>أ.د. محمد عياد
د. ياسر كمال</t>
  </si>
  <si>
    <t>2:0-4</t>
  </si>
  <si>
    <t>أ.د. محمد عياد
د. ريهام وجدي</t>
  </si>
  <si>
    <t>د.هناء البرعي</t>
  </si>
  <si>
    <t>أ.د. محمد طه</t>
  </si>
  <si>
    <t>43/4</t>
  </si>
  <si>
    <t>د. احمد عبدالعليم</t>
  </si>
  <si>
    <t>أ.د. حامد عبدالباري</t>
  </si>
  <si>
    <t>د. احمد النحاس
د.صافيناز حمدي</t>
  </si>
  <si>
    <t>د. ياسر كمال</t>
  </si>
  <si>
    <t>أ.د. سعيدة ابوالثنا</t>
  </si>
  <si>
    <t>د. ريهام وجدي</t>
  </si>
  <si>
    <t>أ.د. خالد حلمي</t>
  </si>
  <si>
    <t>أ.د.مجدي زهران
د. اماني مصطفى</t>
  </si>
  <si>
    <t>د. مرفت زايد</t>
  </si>
  <si>
    <t>أ.د. عادل نصار</t>
  </si>
  <si>
    <t>أ.د.عبلة حتحوت</t>
  </si>
  <si>
    <t>د. ايمن شبل</t>
  </si>
  <si>
    <t>أ.د.عادل نصار
د. ياسر كمال</t>
  </si>
  <si>
    <t>أ.د.عبده الطبل
د.ايمن شبل</t>
  </si>
  <si>
    <t>د.احمد عبدالعليم</t>
  </si>
  <si>
    <t>أ.د. صلاح القوصي</t>
  </si>
  <si>
    <t>أ.د. مجدي زهران</t>
  </si>
  <si>
    <t>د.اماني مصطفى</t>
  </si>
  <si>
    <t>أ.د. محمد طه عبدالعال</t>
  </si>
  <si>
    <t>أ.د.عبده الطبل</t>
  </si>
  <si>
    <t>أ.د.عادل نصار</t>
  </si>
  <si>
    <t>د. مها خضر
د. احمد يوسف</t>
  </si>
  <si>
    <t>1:0-2</t>
  </si>
  <si>
    <t>أ.د.عادل نصار
أ.د.عبده الطبل</t>
  </si>
  <si>
    <t xml:space="preserve">تصنيف حيوان </t>
  </si>
  <si>
    <t>Z1350</t>
  </si>
  <si>
    <t>علم الخلية والانسجة</t>
  </si>
  <si>
    <t>Z125</t>
  </si>
  <si>
    <t>أ.د. فاتن عبدالغفار</t>
  </si>
  <si>
    <t>أ.د. محمد فتحي</t>
  </si>
  <si>
    <t>1:00-2</t>
  </si>
  <si>
    <t>ا.د. ابراهيم العليمي</t>
  </si>
  <si>
    <t>ا.د. عزة حسن
د. هاني عبدالعزيز</t>
  </si>
  <si>
    <t>أ.د. جمالات عثمان</t>
  </si>
  <si>
    <t>أ.د. جمالات عثمان
د. شرين خليفة</t>
  </si>
  <si>
    <t>ا.د. عزة حسن</t>
  </si>
  <si>
    <t>د. شرين خليفة</t>
  </si>
  <si>
    <t>د. هدى مهران</t>
  </si>
  <si>
    <t>أ.د. صابر صقر</t>
  </si>
  <si>
    <t>10:0-12</t>
  </si>
  <si>
    <t>42/4</t>
  </si>
  <si>
    <t>10:0-11</t>
  </si>
  <si>
    <t>أ.د. علاء النعناعي</t>
  </si>
  <si>
    <t>أ.د. السيد خلاف</t>
  </si>
  <si>
    <t>أ.د. منصور جلال</t>
  </si>
  <si>
    <t>أ.د.صبحي حسب النبي
د.خالد جبه</t>
  </si>
  <si>
    <t>أ.د. صبحي حسب النبي</t>
  </si>
  <si>
    <t>أ.د. طلعت عمارة</t>
  </si>
  <si>
    <t>د. هانم صقر</t>
  </si>
  <si>
    <t>ا.د. محمد خليل</t>
  </si>
  <si>
    <t>أ.د. عبادة ابوزكري</t>
  </si>
  <si>
    <t>9:0-10</t>
  </si>
  <si>
    <t>د. ماجدة ابوالمحاسن</t>
  </si>
  <si>
    <t>أ.د. طلعت عمارة
د. ماجدة ابوالمحاسن</t>
  </si>
  <si>
    <t>د. سمية شلبي</t>
  </si>
  <si>
    <t>د. جمال بدوي</t>
  </si>
  <si>
    <t>د. محمد الطويل</t>
  </si>
  <si>
    <t>د. عاطف الطوخي</t>
  </si>
  <si>
    <t>مدرج 7</t>
  </si>
  <si>
    <t>د. طلعت عمارة</t>
  </si>
  <si>
    <t>أ.د. محمد خليل</t>
  </si>
  <si>
    <t>ا.د. طلعت عمارة</t>
  </si>
  <si>
    <t>لغة أجنبية (1)</t>
  </si>
  <si>
    <t>F111</t>
  </si>
  <si>
    <t>لغة أجنبية (مصطلحات) (2)</t>
  </si>
  <si>
    <t>F112</t>
  </si>
  <si>
    <t xml:space="preserve">دراسات بيئية </t>
  </si>
  <si>
    <t>F151</t>
  </si>
  <si>
    <t>دراسات إسلامية</t>
  </si>
  <si>
    <t>F121</t>
  </si>
  <si>
    <t>تصوير ضوئي وميكروفيلم</t>
  </si>
  <si>
    <t>F141</t>
  </si>
  <si>
    <t>مصريات واثأر</t>
  </si>
  <si>
    <t>تاريخ العلم</t>
  </si>
  <si>
    <t>F110</t>
  </si>
  <si>
    <t>حاسب آلي (1)</t>
  </si>
  <si>
    <t>U131</t>
  </si>
  <si>
    <t>إحصاء</t>
  </si>
  <si>
    <t>U133</t>
  </si>
  <si>
    <t>--</t>
  </si>
  <si>
    <t>تحليل رياضي (1)</t>
  </si>
  <si>
    <t>تحليل رياضي (2)</t>
  </si>
  <si>
    <t>د/ ليلى ناشد جاب الله</t>
  </si>
  <si>
    <t>أ.د/ محمد عبد اللطيف رمضان</t>
  </si>
  <si>
    <t xml:space="preserve">د/ إحسان محمد سابق </t>
  </si>
  <si>
    <t>تحليل عددي (1)</t>
  </si>
  <si>
    <t xml:space="preserve">د/ هاني محمد إبراهيم </t>
  </si>
  <si>
    <t>مقدمة في برمجة الحاسب</t>
  </si>
  <si>
    <t xml:space="preserve">د/ رفعت أحمد حسن </t>
  </si>
  <si>
    <t xml:space="preserve">د/ فاطمة الزهراء نجيب </t>
  </si>
  <si>
    <t>د/ أشرف إبراهيم حفناوى</t>
  </si>
  <si>
    <t>تحليل رياضي (3)</t>
  </si>
  <si>
    <t xml:space="preserve">أ.د/ محمد محمود الشيخ </t>
  </si>
  <si>
    <t>د/ إحسان محمد سابق</t>
  </si>
  <si>
    <t>تحليل رياضي (4)</t>
  </si>
  <si>
    <t xml:space="preserve">د/ ليلى ناشد جاب الله </t>
  </si>
  <si>
    <t>د/ مها عبد الفتاح أبو شنب</t>
  </si>
  <si>
    <t>مقدمة في الهندسة التفاضلية</t>
  </si>
  <si>
    <t>M212--M117</t>
  </si>
  <si>
    <t xml:space="preserve">د/ نجلاء محمد الشاذلي </t>
  </si>
  <si>
    <t>تحليل عددي (2)</t>
  </si>
  <si>
    <t>أ.د/ رجب عمارة الصعيدي</t>
  </si>
  <si>
    <t>M111--M113</t>
  </si>
  <si>
    <t>مبادئ إحصاء واحتمالات(1)</t>
  </si>
  <si>
    <t xml:space="preserve">د/ رباب عبد الله شاهين </t>
  </si>
  <si>
    <t xml:space="preserve">د/ محمد محمد أبو شادي </t>
  </si>
  <si>
    <t>د/ كوثر محمد حسن</t>
  </si>
  <si>
    <t>أ.د/ شكري إبراهيم ندا</t>
  </si>
  <si>
    <t>تحليل حقيقي</t>
  </si>
  <si>
    <t xml:space="preserve">د/ طه عبد الكريم إبراهيم </t>
  </si>
  <si>
    <t>د/ نجلاء محمد الشاذلي</t>
  </si>
  <si>
    <t>التحليل الدالي(1)</t>
  </si>
  <si>
    <t xml:space="preserve">د/ رجاء عبد الغفار سلام </t>
  </si>
  <si>
    <t xml:space="preserve">د/ عمرو مسعد صابر </t>
  </si>
  <si>
    <t xml:space="preserve">د/ أحمد حموده سمك </t>
  </si>
  <si>
    <t>مقدمة في أنظمة الحاسب</t>
  </si>
  <si>
    <t xml:space="preserve">د/ أحمد عبد الرحيم عبد اللطيف </t>
  </si>
  <si>
    <t xml:space="preserve">أ.د/ محمد أمين عبد الواحد </t>
  </si>
  <si>
    <t>د/ عمرو مسعد صابر</t>
  </si>
  <si>
    <t xml:space="preserve">أ.د/ على محمد مليجى </t>
  </si>
  <si>
    <t>د/ محمد مصطفى ناصف</t>
  </si>
  <si>
    <t>المنطق في علوم الحاسب</t>
  </si>
  <si>
    <t xml:space="preserve">د/ بسنت محمد الكفراوى </t>
  </si>
  <si>
    <t>د/ عزة أحمد عبده</t>
  </si>
  <si>
    <t>أ.د/ على محمد مليجى</t>
  </si>
  <si>
    <t>د/ بسنت محمد الكفراوى</t>
  </si>
  <si>
    <t xml:space="preserve">د/ عزة أحمد عبده </t>
  </si>
  <si>
    <t>مختارات في الحاسبات</t>
  </si>
  <si>
    <t xml:space="preserve">د/ محمد مصطفى ناصف </t>
  </si>
  <si>
    <t>ذكاء اصطناعي</t>
  </si>
  <si>
    <t xml:space="preserve">د/ وليد أحمد دبور </t>
  </si>
  <si>
    <t>معالجة الصور</t>
  </si>
  <si>
    <t>M1213</t>
  </si>
  <si>
    <t>ميكانيكا عامة</t>
  </si>
  <si>
    <t xml:space="preserve">د/جميل على شلبي </t>
  </si>
  <si>
    <t>M2217</t>
  </si>
  <si>
    <t>طرق رياضية (1)</t>
  </si>
  <si>
    <t xml:space="preserve">أ.د/ على ماهر أبو رابية </t>
  </si>
  <si>
    <t>M3217</t>
  </si>
  <si>
    <t>M4217</t>
  </si>
  <si>
    <t>مختارات في الرياضيات التطبيقية</t>
  </si>
  <si>
    <t>M414</t>
  </si>
  <si>
    <t xml:space="preserve">الهندسة التفاضلية </t>
  </si>
  <si>
    <t>أ.د/ نبوية عبد الفتاح الرملي</t>
  </si>
  <si>
    <t>M2118</t>
  </si>
  <si>
    <t>M2212</t>
  </si>
  <si>
    <t xml:space="preserve">برمجة غير خطية </t>
  </si>
  <si>
    <t>د/ ناهد عبد العزيز صقر</t>
  </si>
  <si>
    <t>M317</t>
  </si>
  <si>
    <t>بحوث عمليات (1)</t>
  </si>
  <si>
    <t>أ.د/ على ماهر أبو رابية</t>
  </si>
  <si>
    <t>M3218</t>
  </si>
  <si>
    <t>ميكانيكا إحصائية (1)</t>
  </si>
  <si>
    <t>M119</t>
  </si>
  <si>
    <t>رياضة عامة (1)</t>
  </si>
  <si>
    <t>10--12</t>
  </si>
  <si>
    <t>12--3</t>
  </si>
  <si>
    <t>9--11</t>
  </si>
  <si>
    <t>11--1</t>
  </si>
  <si>
    <t>9--12</t>
  </si>
  <si>
    <t>1--3</t>
  </si>
  <si>
    <t>2--3</t>
  </si>
  <si>
    <t>12--2</t>
  </si>
  <si>
    <t>2--4</t>
  </si>
  <si>
    <t>11--2</t>
  </si>
  <si>
    <t xml:space="preserve">   M213&amp;M115</t>
  </si>
  <si>
    <t>أ.د/ أمين العدوى</t>
  </si>
  <si>
    <t>د/ يحى القاضى</t>
  </si>
  <si>
    <t>أ.د/ معوض الخولى</t>
  </si>
  <si>
    <t>أ.د/ ماجدة هانم خيرى</t>
  </si>
  <si>
    <t>د/لبنى شرف الدين</t>
  </si>
  <si>
    <t>أ.د/ سناء ميز</t>
  </si>
  <si>
    <t>أ.د/ أحمد الحملاوى</t>
  </si>
  <si>
    <t>9--5</t>
  </si>
  <si>
    <t>د. محمد بدر</t>
  </si>
  <si>
    <t>أ.د/ عبد العظيم المرسى</t>
  </si>
  <si>
    <t>أ.د/ محمد الحوفى</t>
  </si>
  <si>
    <t>د/ حسام عوض</t>
  </si>
  <si>
    <t>9-10:30</t>
  </si>
  <si>
    <t>د/ زكريا البدوى</t>
  </si>
  <si>
    <t>أ.د/ محمود عويضة</t>
  </si>
  <si>
    <t>د/ سعيد صالح</t>
  </si>
  <si>
    <t>د/ حسام دنيا</t>
  </si>
  <si>
    <t>أ.د/ابراهيم حجر</t>
  </si>
  <si>
    <t>د/سامى الجمال</t>
  </si>
  <si>
    <t>أ.د/ حسين السمان</t>
  </si>
  <si>
    <t>أ.د/زينات الجوهرى</t>
  </si>
  <si>
    <t>أ.د/ أنور حجازى</t>
  </si>
  <si>
    <t xml:space="preserve">د/هالة أبو مصطفى </t>
  </si>
  <si>
    <t>د/انتصار المسدى</t>
  </si>
  <si>
    <t>د/ محمد بدر</t>
  </si>
  <si>
    <t>أ.د/محمد الزيدية</t>
  </si>
  <si>
    <t>د/عبد العزيز حبيب</t>
  </si>
  <si>
    <t>أ.د/ عبد المجيد خفاجى</t>
  </si>
  <si>
    <t>د/حسام عوض</t>
  </si>
  <si>
    <t>د/سعيد صالح</t>
  </si>
  <si>
    <t>د/سامح السيد</t>
  </si>
  <si>
    <t>د/محمد عبد الحكيم</t>
  </si>
  <si>
    <t>د/محمد الهوارى</t>
  </si>
  <si>
    <t>أ.د/ محمد الزيدية</t>
  </si>
  <si>
    <t>د/ محمد الهوارى</t>
  </si>
  <si>
    <t>أ.د/حسين السمان</t>
  </si>
  <si>
    <t>12--1</t>
  </si>
  <si>
    <t>فسيولوجي نبات عام</t>
  </si>
  <si>
    <t>د. محمد الليثي
أ.د. محمد زايد</t>
  </si>
  <si>
    <t xml:space="preserve">أ.د. محمد مدحت </t>
  </si>
  <si>
    <t xml:space="preserve">أ.د. حسن الطنطاوي </t>
  </si>
  <si>
    <t>45/1</t>
  </si>
  <si>
    <t>د. احمد عبدالمنعم</t>
  </si>
  <si>
    <t>1--2</t>
  </si>
  <si>
    <t>أ.د. محمد علي</t>
  </si>
  <si>
    <t>10--11</t>
  </si>
  <si>
    <t>B430
B417</t>
  </si>
  <si>
    <t>اسس كيمياء فيزيائية (غير متخصصين)</t>
  </si>
  <si>
    <t>CH1110</t>
  </si>
  <si>
    <t>د. مها خضر</t>
  </si>
  <si>
    <t xml:space="preserve">9:0-11
فردي
</t>
  </si>
  <si>
    <t xml:space="preserve">9:0-11
زوجي
</t>
  </si>
  <si>
    <t xml:space="preserve">2--4
مج 2
</t>
  </si>
  <si>
    <t xml:space="preserve">مدرج 1 </t>
  </si>
  <si>
    <t>9--11
مج2</t>
  </si>
  <si>
    <t>بالقـســــــــــــــــــم</t>
  </si>
  <si>
    <t>د. اسامة سمير
-د.ايمن شبل</t>
  </si>
  <si>
    <t>ديناميكا حرارية 2</t>
  </si>
  <si>
    <t>CH212</t>
  </si>
  <si>
    <t>د.ايمن شبل</t>
  </si>
  <si>
    <t>11:0-1
9--11</t>
  </si>
  <si>
    <t>أ.د.السيد الشريفي</t>
  </si>
  <si>
    <t>د.نعيمة سالم</t>
  </si>
  <si>
    <t>3--5</t>
  </si>
  <si>
    <t>مدرج 8</t>
  </si>
  <si>
    <t>أ.د.ابراهيم الطنطاوي</t>
  </si>
  <si>
    <t>أسس كيمياء عضوية تطبيفية</t>
  </si>
  <si>
    <t>CH3613</t>
  </si>
  <si>
    <t>أ.د. احمد يوسف</t>
  </si>
  <si>
    <t>كيمياء المنظفات</t>
  </si>
  <si>
    <t>أ.د. ماجدة ابوالمحاسن</t>
  </si>
  <si>
    <t>11--12</t>
  </si>
  <si>
    <t>أ.د.محمود عويضة</t>
  </si>
  <si>
    <t>أ. حازم جلهوم
أ. دينا سراج</t>
  </si>
  <si>
    <t>أ.د. ابراهيم الطنطاوي
د. عبادة عصر</t>
  </si>
  <si>
    <t>أ.د. عبدالله حلمي</t>
  </si>
  <si>
    <t>أ.د. حسن طنطاوي
أ.د.علاء النعناعي</t>
  </si>
  <si>
    <t>أ.د. جمال قمح
د. هاني مصطفى</t>
  </si>
  <si>
    <t>11:30-1</t>
  </si>
  <si>
    <t>11:0-12:30</t>
  </si>
  <si>
    <t>10--11.30</t>
  </si>
  <si>
    <t>44/1</t>
  </si>
  <si>
    <t>د. عبدالعزيز حبيب</t>
  </si>
  <si>
    <t>1--4</t>
  </si>
  <si>
    <t>الليزر في الاتصالات</t>
  </si>
  <si>
    <t xml:space="preserve">د/ ناهد عبد العزيز صقر
د. اشرف حفناوي </t>
  </si>
  <si>
    <t>د/ مها عبد الفتاح أبو شنب 
د. حسني عطية</t>
  </si>
  <si>
    <t xml:space="preserve">د/ حسنى عطية
د. مها عبدالفتاح </t>
  </si>
  <si>
    <t xml:space="preserve">أ.د/ أحمد حسن أحمد </t>
  </si>
  <si>
    <t xml:space="preserve">د. مها ابوشنب </t>
  </si>
  <si>
    <t>د/ طلعت السيد الدنف
أ.د. محمد عبداللطيف</t>
  </si>
  <si>
    <t>رياضة عامة (2)</t>
  </si>
  <si>
    <t>M120</t>
  </si>
  <si>
    <t>د/ احمد حسن</t>
  </si>
  <si>
    <t>د.وليد دبور</t>
  </si>
  <si>
    <t xml:space="preserve">أ.د/ محمد  الشيخ </t>
  </si>
  <si>
    <t>طرق رياضية (2)</t>
  </si>
  <si>
    <t>M2211</t>
  </si>
  <si>
    <t>د. طه عبدالكريم</t>
  </si>
  <si>
    <t xml:space="preserve">أ.د/ نبوية  الرملي </t>
  </si>
  <si>
    <t>أ.د/ محمد  عبد الواحد</t>
  </si>
  <si>
    <t>نظرية الزمر المنتهية</t>
  </si>
  <si>
    <t>M315</t>
  </si>
  <si>
    <t>د. محمد الغالي</t>
  </si>
  <si>
    <t>2--5</t>
  </si>
  <si>
    <t>د. بسنت الكفراوي</t>
  </si>
  <si>
    <t>3--6</t>
  </si>
  <si>
    <t>تحليل دالي (2)</t>
  </si>
  <si>
    <t>M415</t>
  </si>
  <si>
    <t>M311</t>
  </si>
  <si>
    <t>P000</t>
  </si>
  <si>
    <t>P122</t>
  </si>
  <si>
    <t>P146</t>
  </si>
  <si>
    <t>P178</t>
  </si>
  <si>
    <t>P189</t>
  </si>
  <si>
    <t>.11--2</t>
  </si>
  <si>
    <t>P275</t>
  </si>
  <si>
    <t>P286</t>
  </si>
  <si>
    <t>P352</t>
  </si>
  <si>
    <t>P374</t>
  </si>
  <si>
    <t>د. ذكريا البدوي</t>
  </si>
  <si>
    <t>P385</t>
  </si>
  <si>
    <t>اشباة موصلات</t>
  </si>
  <si>
    <t>P412</t>
  </si>
  <si>
    <t>أ.د. محمد الزيدية</t>
  </si>
  <si>
    <t>P432</t>
  </si>
  <si>
    <t>P433</t>
  </si>
  <si>
    <t>P485</t>
  </si>
  <si>
    <t xml:space="preserve">أ.د/ محمد أمين
د/ بسنت الكفراوى </t>
  </si>
  <si>
    <t>أ.د/ رجب الصعيدي
د/ نيفين محمد كيلاني</t>
  </si>
  <si>
    <t>10--11
11--12</t>
  </si>
  <si>
    <t>حاسب آلي (3)</t>
  </si>
  <si>
    <t>U230</t>
  </si>
  <si>
    <t xml:space="preserve">د/ احمد سمك </t>
  </si>
  <si>
    <t>أ.د. هدى مهران</t>
  </si>
  <si>
    <t>د.شرين شريف</t>
  </si>
  <si>
    <t>د. هاني عبدالعزيز</t>
  </si>
  <si>
    <t>أ.د. خالد الجميل</t>
  </si>
  <si>
    <t>د. محمد ابوحشيش</t>
  </si>
  <si>
    <t>أ.د. حمدلله ونس</t>
  </si>
  <si>
    <t>د. حمدي الدسوقي</t>
  </si>
  <si>
    <t>د. اشرف صبحي</t>
  </si>
  <si>
    <t>أ.د. ممدوح محمد
د.معتز عبدالغني</t>
  </si>
  <si>
    <t>د. خالد المعداوي</t>
  </si>
  <si>
    <t>د. نهى فتح الله حسن</t>
  </si>
  <si>
    <t>الكيمياء</t>
  </si>
  <si>
    <t>الرياضيات</t>
  </si>
  <si>
    <t>الفيزياء</t>
  </si>
  <si>
    <t>الجيولوجيا</t>
  </si>
  <si>
    <t>النبات</t>
  </si>
  <si>
    <t>علم الحيوان</t>
  </si>
  <si>
    <t>حاسب آلي (2)</t>
  </si>
  <si>
    <t>U132</t>
  </si>
  <si>
    <t>كيمياء عملية حيوية</t>
  </si>
  <si>
    <t>CH4628</t>
  </si>
  <si>
    <t>د. حسام عوض</t>
  </si>
  <si>
    <t>10--1</t>
  </si>
  <si>
    <t>9--10</t>
  </si>
  <si>
    <t>د. محمد عبدالحكيم</t>
  </si>
  <si>
    <t>د. سامح السيد</t>
  </si>
  <si>
    <t>د. انتصار المسدي</t>
  </si>
  <si>
    <t>استاتيكا</t>
  </si>
  <si>
    <t>مقدمة في التحليل والتوبولوجي</t>
  </si>
  <si>
    <t>M213
M217</t>
  </si>
  <si>
    <t xml:space="preserve">د / حسني عبدالعليم </t>
  </si>
  <si>
    <t>12.5--3.5</t>
  </si>
  <si>
    <t>د. حسني عبدالعليم</t>
  </si>
  <si>
    <t>12:30--2:30</t>
  </si>
  <si>
    <t>د. سامي الجمال</t>
  </si>
  <si>
    <t>أ.د. احمد الحملاوي</t>
  </si>
  <si>
    <t>د / احمد سمك</t>
  </si>
  <si>
    <t>9--10:30</t>
  </si>
  <si>
    <t>موجة</t>
  </si>
  <si>
    <t>د/ شيماء حسين</t>
  </si>
  <si>
    <t>د / عادل نصار</t>
  </si>
  <si>
    <t>أ.د. عاطف الطوخي</t>
  </si>
  <si>
    <t>د. فايزة شحاتة</t>
  </si>
  <si>
    <t>خلية ووراثة</t>
  </si>
  <si>
    <t>Mi201</t>
  </si>
  <si>
    <t>Mi103</t>
  </si>
  <si>
    <t>د/ مجدي مطر</t>
  </si>
  <si>
    <t xml:space="preserve">مدرج </t>
  </si>
  <si>
    <t>د. بشرى الغزولي</t>
  </si>
  <si>
    <t>أ.د.كمال ابوالدهب
أ.د.حمدالله ونس</t>
  </si>
  <si>
    <t>أ.د. ابراهيم خلف
أ.د.حمدالله ونس</t>
  </si>
  <si>
    <t>11--12.30</t>
  </si>
  <si>
    <t>1--2.30</t>
  </si>
  <si>
    <t>أ.د/ أحمد حسن أحمد 
د/ عبددالرحمن عامر</t>
  </si>
  <si>
    <t>د/ مها عبد الفتاح 
أ.د/ شكري ندا</t>
  </si>
  <si>
    <t xml:space="preserve">أ.د/ نبوية  الرملي
د/ ناهد صقر </t>
  </si>
  <si>
    <t>11--1
1--3</t>
  </si>
  <si>
    <t>د/ طلعت السيد الدنف</t>
  </si>
  <si>
    <t>د/ جميل شلبي</t>
  </si>
  <si>
    <t>M2121</t>
  </si>
  <si>
    <t>د/ مها عبد الفتاح</t>
  </si>
  <si>
    <t xml:space="preserve">د/ عبدالرحمن عامر </t>
  </si>
  <si>
    <t xml:space="preserve">د/ طه عبدالكريم </t>
  </si>
  <si>
    <t>أ.د/ علي ماهر</t>
  </si>
  <si>
    <t>د/ اشرف الحفناوي</t>
  </si>
  <si>
    <t>د/  محمد ابوشادي</t>
  </si>
  <si>
    <t>د/ احمد عبدالرحيم</t>
  </si>
  <si>
    <t>د/ عبداالله عبدالغفار</t>
  </si>
  <si>
    <t>د/  وليد دبور</t>
  </si>
  <si>
    <t>د/  محمد ناصف</t>
  </si>
  <si>
    <t xml:space="preserve">د/ أحمد عبد الرحيم </t>
  </si>
  <si>
    <t xml:space="preserve">د/ هاني محمد ابراهيم </t>
  </si>
  <si>
    <t>د/ رباب عبدالله شاهين</t>
  </si>
  <si>
    <t xml:space="preserve">د/ مها عبد الفتاح </t>
  </si>
  <si>
    <t>د/محمد ابوشادي
د / كوثر محمد حسن</t>
  </si>
  <si>
    <t>معدلة</t>
  </si>
  <si>
    <t>د/ شعبان عبدالخالق
د/ نيفين محمد كيلاني</t>
  </si>
  <si>
    <r>
      <t xml:space="preserve">2--3
</t>
    </r>
    <r>
      <rPr>
        <b/>
        <sz val="8"/>
        <rFont val="Times New Roman"/>
        <family val="1"/>
      </rPr>
      <t>شعبة كيمياء</t>
    </r>
  </si>
  <si>
    <r>
      <t xml:space="preserve">2--3
</t>
    </r>
    <r>
      <rPr>
        <b/>
        <sz val="8"/>
        <rFont val="Times New Roman"/>
        <family val="1"/>
      </rPr>
      <t>شعب
(ن&amp;ك ن&amp;ك ف&amp;ك ح)</t>
    </r>
  </si>
  <si>
    <t>12-1.30</t>
  </si>
  <si>
    <t>أ.د.عبلة حتحوت
د. صافيناز حمدي</t>
  </si>
  <si>
    <t>د.هناء البرعي
د.نعيمة سالم</t>
  </si>
  <si>
    <t>أ.د/ محمد عياد
د/ نعيمة سالم</t>
  </si>
  <si>
    <t>أ.د.السيد الشريفي
أ.د.عبلة حتحوت</t>
  </si>
  <si>
    <t>أ.د. فتحي عبدالغني</t>
  </si>
  <si>
    <t>د. عبدالحميد اسماعيل</t>
  </si>
  <si>
    <t>أ.د.عادل نصار
أ.د / عبدالمنعم الترجمان</t>
  </si>
  <si>
    <t xml:space="preserve">د / جوزيف اسطافنوس </t>
  </si>
  <si>
    <t>كيمياء البوليمرات العالية</t>
  </si>
  <si>
    <t>أ.د.عبده الطبل
د / أماني مصطفى</t>
  </si>
  <si>
    <t>2--3
شعب
(ك ج&amp;ح&amp;ج)</t>
  </si>
  <si>
    <t>2--3
شعب
(ك حشرات
. ك ميكرو)</t>
  </si>
  <si>
    <r>
      <rPr>
        <b/>
        <sz val="10"/>
        <rFont val="Times New Roman"/>
        <family val="1"/>
      </rPr>
      <t>10--11</t>
    </r>
    <r>
      <rPr>
        <b/>
        <sz val="7"/>
        <rFont val="Times New Roman"/>
        <family val="1"/>
      </rPr>
      <t xml:space="preserve">كيمياء
</t>
    </r>
    <r>
      <rPr>
        <b/>
        <sz val="10"/>
        <rFont val="Times New Roman"/>
        <family val="1"/>
      </rPr>
      <t>12--1</t>
    </r>
    <r>
      <rPr>
        <b/>
        <sz val="7"/>
        <rFont val="Times New Roman"/>
        <family val="1"/>
      </rPr>
      <t xml:space="preserve"> باقي لشعب الفردية</t>
    </r>
  </si>
  <si>
    <t>12--1.30</t>
  </si>
  <si>
    <t>11.30--1</t>
  </si>
  <si>
    <t>2--3.30</t>
  </si>
  <si>
    <t>9--10.30</t>
  </si>
  <si>
    <r>
      <t xml:space="preserve">معادلات تفاضلية عادية
</t>
    </r>
    <r>
      <rPr>
        <sz val="8"/>
        <rFont val="Times New Roman"/>
        <family val="1"/>
      </rPr>
      <t>(باقي الشعب)</t>
    </r>
  </si>
  <si>
    <r>
      <t xml:space="preserve">معادلات تفاضلية عادية
</t>
    </r>
    <r>
      <rPr>
        <sz val="8"/>
        <rFont val="Times New Roman"/>
        <family val="1"/>
      </rPr>
      <t>(شعبة ر &amp; ر ح)</t>
    </r>
  </si>
  <si>
    <r>
      <rPr>
        <sz val="8"/>
        <rFont val="Arial"/>
        <family val="2"/>
        <scheme val="minor"/>
      </rPr>
      <t>أ.د.صبحي حسب النبي</t>
    </r>
    <r>
      <rPr>
        <sz val="11"/>
        <rFont val="Arial"/>
        <family val="2"/>
        <charset val="178"/>
        <scheme val="minor"/>
      </rPr>
      <t xml:space="preserve">
د.اسلام الجرواني</t>
    </r>
  </si>
  <si>
    <t>أ.د/ عبددالمنعم سلطان</t>
  </si>
  <si>
    <t xml:space="preserve">9--11مج1
</t>
  </si>
  <si>
    <t xml:space="preserve">مدرج 6 </t>
  </si>
  <si>
    <t>مدرج (6)</t>
  </si>
  <si>
    <t>صالة 1/1</t>
  </si>
  <si>
    <t>صالة 2/1</t>
  </si>
  <si>
    <t>صالة 3/1</t>
  </si>
  <si>
    <t>صالة 4/1</t>
  </si>
  <si>
    <t>مدرج (3)</t>
  </si>
  <si>
    <t>مدرج (7)</t>
  </si>
  <si>
    <t>صالة 1/2</t>
  </si>
  <si>
    <t>صالة 2/2</t>
  </si>
  <si>
    <t>صالة 3/2</t>
  </si>
  <si>
    <t>صالة 4/2</t>
  </si>
  <si>
    <t>مدرج (5)</t>
  </si>
  <si>
    <t>مدرج (8)</t>
  </si>
  <si>
    <t>صالة 1/3</t>
  </si>
  <si>
    <t>صالة 3/3</t>
  </si>
  <si>
    <t>د. السيد السمنودي</t>
  </si>
  <si>
    <t>أ.د/ معوض الخولى
د. سامي الجمال</t>
  </si>
  <si>
    <t>9--11زوجي</t>
  </si>
  <si>
    <r>
      <t xml:space="preserve">9--11
</t>
    </r>
    <r>
      <rPr>
        <b/>
        <sz val="8"/>
        <rFont val="Arial"/>
        <family val="2"/>
        <scheme val="minor"/>
      </rPr>
      <t>شعبة كيمياء</t>
    </r>
  </si>
  <si>
    <t>أ.د/ امين العدوي</t>
  </si>
  <si>
    <t>د/رؤف الملواني</t>
  </si>
  <si>
    <t>د/ ياسر رماح</t>
  </si>
  <si>
    <t>د. لبنى شرف الدين</t>
  </si>
  <si>
    <t>د/ سامح السيد</t>
  </si>
  <si>
    <t>د/ محمد الهواري</t>
  </si>
  <si>
    <t>د/ محمد عبدالحكيم</t>
  </si>
  <si>
    <t>9.30--12.30</t>
  </si>
  <si>
    <t>أ.د/ رؤف الملواني</t>
  </si>
  <si>
    <t>12.30--3.30</t>
  </si>
  <si>
    <t>د/ابراهيم حجر</t>
  </si>
  <si>
    <t>د.حسام عوض</t>
  </si>
  <si>
    <t>أ.د.عبدالحميد اسماعيل</t>
  </si>
  <si>
    <t>شعبة: الكيمياء        (موجة)</t>
  </si>
  <si>
    <t>جدول الموجة</t>
  </si>
  <si>
    <t>شعبة: الرياضيات        (موجة)</t>
  </si>
  <si>
    <t>شعبة: الفيزياء        (موجة)</t>
  </si>
  <si>
    <t>شعبة: الجيولوجيا        (موجة)</t>
  </si>
  <si>
    <t>شعبة: النبات        (موجة)</t>
  </si>
  <si>
    <t>شعبة: الحيوان        (موجة)</t>
  </si>
  <si>
    <t>شعبة: فيزياء وحاسب   (موجة)</t>
  </si>
  <si>
    <t>P474</t>
  </si>
  <si>
    <t>شعبة: فيزياء وكيمياء (موجة)</t>
  </si>
  <si>
    <t xml:space="preserve">9--11فردي </t>
  </si>
  <si>
    <t>شعبة: كيمياء و حيوان(موجة)</t>
  </si>
  <si>
    <t>شعبة: كيمياء و جيولوجيا(موجة)</t>
  </si>
  <si>
    <t>شعبة: كيمياء و ميكرو (موجة)</t>
  </si>
  <si>
    <t>شعبة: رياضيات وحاسب  موجة)</t>
  </si>
  <si>
    <t>شعبة: كيمياء وحشرات  (موجة)</t>
  </si>
  <si>
    <t xml:space="preserve">د/ هاني ابراهيم
د/محمد ناصف </t>
  </si>
  <si>
    <t>أ.د/ محمد أمين
د/ وليد دبور</t>
  </si>
  <si>
    <t xml:space="preserve">د / عمرو مسعد
د/ بسنت الكفراوى </t>
  </si>
  <si>
    <t>د / عزة عبده
د / احمد عبدالرحيم
د / عبدالله عبد الغفار</t>
  </si>
  <si>
    <r>
      <rPr>
        <b/>
        <sz val="10"/>
        <rFont val="Times New Roman"/>
        <family val="1"/>
      </rPr>
      <t>12--1</t>
    </r>
    <r>
      <rPr>
        <b/>
        <sz val="7"/>
        <rFont val="Times New Roman"/>
        <family val="1"/>
      </rPr>
      <t xml:space="preserve"> باقي لشعب الفردية</t>
    </r>
  </si>
  <si>
    <t>د/ نيفين محمد كيلاني</t>
  </si>
  <si>
    <t>د/ شعبان عبدالخالق</t>
  </si>
  <si>
    <t>11--12كيمياء</t>
  </si>
  <si>
    <r>
      <t>9--11</t>
    </r>
    <r>
      <rPr>
        <b/>
        <sz val="9"/>
        <rFont val="Arial"/>
        <family val="2"/>
        <charset val="178"/>
        <scheme val="minor"/>
      </rPr>
      <t>فردي</t>
    </r>
    <r>
      <rPr>
        <b/>
        <sz val="12"/>
        <rFont val="Arial"/>
        <family val="2"/>
        <charset val="178"/>
        <scheme val="minor"/>
      </rPr>
      <t xml:space="preserve"> </t>
    </r>
  </si>
  <si>
    <t xml:space="preserve">أ.د/ علاء النعناعي </t>
  </si>
  <si>
    <t xml:space="preserve"> د/  منار عبدالله</t>
  </si>
  <si>
    <t>الكيمياء 
والميكروبيولوجي</t>
  </si>
  <si>
    <t>الكيمياء
 والجيولوجيا</t>
  </si>
  <si>
    <t>فيزياء 
وكيمياء</t>
  </si>
  <si>
    <t>فيزياء 
وحاسب</t>
  </si>
  <si>
    <t>رياضيات
 وحاسب</t>
  </si>
  <si>
    <t>الكيمياء
 والحيوان</t>
  </si>
  <si>
    <t>كيمياء
 حشرات</t>
  </si>
  <si>
    <t>أ.د.عادل نصار
أ.د. هشام الصعيدي</t>
  </si>
  <si>
    <t>M1318</t>
  </si>
  <si>
    <t>9--11مج1م6</t>
  </si>
  <si>
    <t>د. يسري عقدة</t>
  </si>
  <si>
    <t>10.30--12</t>
  </si>
  <si>
    <t xml:space="preserve">بحوث عمليات </t>
  </si>
  <si>
    <t>مختارات في  التطبيقية</t>
  </si>
  <si>
    <t>P411</t>
  </si>
  <si>
    <t>فيزياء معجلات (معدلة)</t>
  </si>
  <si>
    <t>ميكانيكا الكم (2) (معدلة)</t>
  </si>
  <si>
    <t>P458</t>
  </si>
  <si>
    <t>فيزياء اشعاعية (معدلة)</t>
  </si>
  <si>
    <t>P373</t>
  </si>
  <si>
    <t>دراسات إسلامية (2)</t>
  </si>
  <si>
    <t>F122</t>
  </si>
  <si>
    <t>د/ نجلاء محمد الشاذلي 
أ.د. محمد عبداللطيف</t>
  </si>
  <si>
    <t>أ.د. محمود عويضة</t>
  </si>
  <si>
    <t xml:space="preserve">مدرج 5  </t>
  </si>
  <si>
    <t>نظرية الكهرومغناطيسية (2)</t>
  </si>
  <si>
    <t>M329</t>
  </si>
  <si>
    <t>د / وليد دبور</t>
  </si>
  <si>
    <t>12--4</t>
  </si>
  <si>
    <t>لغة اجنبية (4)</t>
  </si>
  <si>
    <t>F212</t>
  </si>
  <si>
    <t>11--12
12--1مج2</t>
  </si>
  <si>
    <t>فسيولوجيا الهضم والايض</t>
  </si>
  <si>
    <t>Z211</t>
  </si>
  <si>
    <t xml:space="preserve">أ.د/ محمد أمين </t>
  </si>
  <si>
    <t>مدرج 4</t>
  </si>
  <si>
    <t xml:space="preserve">مدرج 6  </t>
  </si>
  <si>
    <t>أ. دينا سراج</t>
  </si>
  <si>
    <t xml:space="preserve">أطياف </t>
  </si>
  <si>
    <t>د. عادل نصار</t>
  </si>
  <si>
    <t xml:space="preserve">الجدول الدراسي للفصل الدراسي الاول من العام الجامعي 2014- 2015(المعدل)
</t>
  </si>
  <si>
    <t>12.00--1.30</t>
  </si>
  <si>
    <t xml:space="preserve">مدرج 2  </t>
  </si>
  <si>
    <t>11--1مج2م3</t>
  </si>
  <si>
    <t>12--3 م3</t>
  </si>
  <si>
    <t>9--12
ص1/2</t>
  </si>
  <si>
    <t>9.30--11</t>
  </si>
  <si>
    <t>9--11مج2</t>
  </si>
  <si>
    <t xml:space="preserve">مدرج 7  </t>
  </si>
  <si>
    <t>الامتحان</t>
  </si>
  <si>
    <t>د/ منار عبدالله</t>
  </si>
  <si>
    <t>أ.د.عادل نصار
د. ريهام وجدى</t>
  </si>
  <si>
    <t>طرق رياضية (3)</t>
  </si>
  <si>
    <t>M3213</t>
  </si>
  <si>
    <t>11--3</t>
  </si>
  <si>
    <t>عدد
 الطلاب</t>
  </si>
  <si>
    <t>كيمياء زيوت التشحيم</t>
  </si>
  <si>
    <t>CH4632</t>
  </si>
  <si>
    <t>CH4421</t>
  </si>
  <si>
    <t>تطبيقات عضوية للتحليل الكروماتوجرافي</t>
  </si>
  <si>
    <t>CH4633</t>
  </si>
  <si>
    <t>ميكروبيولوجيا الطعام</t>
  </si>
  <si>
    <t>Mi305</t>
  </si>
  <si>
    <t>كيمياء حيوى وانزيمات (1)</t>
  </si>
  <si>
    <t>.</t>
  </si>
  <si>
    <t>لغة انجليزية مطور(3)</t>
  </si>
  <si>
    <t>U213</t>
  </si>
  <si>
    <t>لغة انجليزية مطور(4)</t>
  </si>
  <si>
    <t>U214</t>
  </si>
  <si>
    <t>لغة انجليزية مطور(1)</t>
  </si>
  <si>
    <t>لغة انجليزية مطور(2)</t>
  </si>
  <si>
    <t>U111</t>
  </si>
  <si>
    <t>U112</t>
  </si>
  <si>
    <t>أ.د/ محمد رمضان</t>
  </si>
  <si>
    <t xml:space="preserve">مدرج 1  </t>
  </si>
  <si>
    <t>بالقسم العلمي</t>
  </si>
  <si>
    <t>بمكتب الدكتور</t>
  </si>
  <si>
    <t>بالفسم</t>
  </si>
  <si>
    <t xml:space="preserve">9--12
</t>
  </si>
  <si>
    <r>
      <t xml:space="preserve">مدرج </t>
    </r>
    <r>
      <rPr>
        <sz val="12"/>
        <rFont val="Arial"/>
        <family val="2"/>
        <scheme val="minor"/>
      </rPr>
      <t xml:space="preserve">3
</t>
    </r>
  </si>
  <si>
    <t>عدد الطلاب ج</t>
  </si>
  <si>
    <t>مشروع بحثى B417</t>
  </si>
  <si>
    <t>الكود 
والرقم</t>
  </si>
  <si>
    <t>الاسم</t>
  </si>
  <si>
    <t>الوظيفة</t>
  </si>
  <si>
    <t>G1</t>
  </si>
  <si>
    <t>أ.د.حسن محمد الشايب</t>
  </si>
  <si>
    <t>استاذ</t>
  </si>
  <si>
    <t>G2</t>
  </si>
  <si>
    <t>ا.د/ محمد محمود ابو الحسن</t>
  </si>
  <si>
    <t>G3</t>
  </si>
  <si>
    <t>أ.د.كمال عبدالعظيم دهب</t>
  </si>
  <si>
    <t>G4</t>
  </si>
  <si>
    <t>أ.د. ماهر داود ابراهيم</t>
  </si>
  <si>
    <t>G5</t>
  </si>
  <si>
    <t>أ.د.حمدلله عبدالجواد ونس</t>
  </si>
  <si>
    <t>G6</t>
  </si>
  <si>
    <t>أ.د. جمال عيسوي قمح</t>
  </si>
  <si>
    <t>G7</t>
  </si>
  <si>
    <t>G8</t>
  </si>
  <si>
    <t>أ.د. ابراهيم محمد خلف</t>
  </si>
  <si>
    <t>G9</t>
  </si>
  <si>
    <t>أ.د.احمد محمد بشادي</t>
  </si>
  <si>
    <t>G10</t>
  </si>
  <si>
    <t>ا.د/عرابي حسين عرابي</t>
  </si>
  <si>
    <t>G11</t>
  </si>
  <si>
    <t>أ.د. حسني الدسوقي سليمان</t>
  </si>
  <si>
    <t>G12</t>
  </si>
  <si>
    <t>أ.د/ يحيى صفي الدين محمد</t>
  </si>
  <si>
    <t>G13</t>
  </si>
  <si>
    <t>أ.د. هاني احمد مصطفى</t>
  </si>
  <si>
    <t xml:space="preserve">استاذ </t>
  </si>
  <si>
    <t>G14</t>
  </si>
  <si>
    <t>د.نادية محمد السعيد</t>
  </si>
  <si>
    <t>استاذ م</t>
  </si>
  <si>
    <t>G15</t>
  </si>
  <si>
    <t>د. محمد فاروق ابوحشيش</t>
  </si>
  <si>
    <t>مدرس</t>
  </si>
  <si>
    <t>G16</t>
  </si>
  <si>
    <t>د. اشرف صبحى عبدالمقصود</t>
  </si>
  <si>
    <t>G17</t>
  </si>
  <si>
    <t>د/ خالد جمال المعداوي</t>
  </si>
  <si>
    <t>G18</t>
  </si>
  <si>
    <t>د.نهى محمد فتح الله</t>
  </si>
  <si>
    <t>G19</t>
  </si>
  <si>
    <t>ا/ عمروسعيد ذكى</t>
  </si>
  <si>
    <t>مدرس م</t>
  </si>
  <si>
    <t>G20</t>
  </si>
  <si>
    <t>ا/ حكمت فوزى عبداللاه</t>
  </si>
  <si>
    <t>G21</t>
  </si>
  <si>
    <t>ا/ هناء عبدالنبى عبدالمنعم</t>
  </si>
  <si>
    <t>G22</t>
  </si>
  <si>
    <t>ا/ مى عبدالحميد الليثى</t>
  </si>
  <si>
    <t>معيد</t>
  </si>
  <si>
    <t>G23</t>
  </si>
  <si>
    <t>ا/ احمد انور الفقى</t>
  </si>
  <si>
    <t>G24</t>
  </si>
  <si>
    <t>ا/ الزهراء زكريا ابوحسين</t>
  </si>
  <si>
    <t>G25</t>
  </si>
  <si>
    <t>د/ خالد جمال الجميل</t>
  </si>
  <si>
    <t>G26</t>
  </si>
  <si>
    <t>د/ معتز محمد عبدالغني</t>
  </si>
  <si>
    <t>G27</t>
  </si>
  <si>
    <t>د/ حمدي احمد الدسوقي</t>
  </si>
  <si>
    <t>G28</t>
  </si>
  <si>
    <t>أ / محمد على عبدالقادر</t>
  </si>
  <si>
    <t>G29</t>
  </si>
  <si>
    <t>أ / افنان مجدي الغلبان</t>
  </si>
  <si>
    <t>M1</t>
  </si>
  <si>
    <t>أ.د/ محمد امين عبدالواحد</t>
  </si>
  <si>
    <t>M2</t>
  </si>
  <si>
    <t>M3</t>
  </si>
  <si>
    <t>M4</t>
  </si>
  <si>
    <t>أ.د/ على ماهر ابوربية</t>
  </si>
  <si>
    <t>M5</t>
  </si>
  <si>
    <t>M6</t>
  </si>
  <si>
    <t>M7</t>
  </si>
  <si>
    <t>M8</t>
  </si>
  <si>
    <t>M9</t>
  </si>
  <si>
    <t>M10</t>
  </si>
  <si>
    <t>أ.د/ طلعت السيد الدنف</t>
  </si>
  <si>
    <t>M11</t>
  </si>
  <si>
    <t>د. حسني عبدالعليم عطية</t>
  </si>
  <si>
    <t>M12</t>
  </si>
  <si>
    <t>M13</t>
  </si>
  <si>
    <t>د. بسنت محمد الكفراوي</t>
  </si>
  <si>
    <t>M14</t>
  </si>
  <si>
    <t>M15</t>
  </si>
  <si>
    <t>د / عبدالعزيز الشربيني</t>
  </si>
  <si>
    <t>M16</t>
  </si>
  <si>
    <t>M17</t>
  </si>
  <si>
    <t>د. كوثر محمد حسن</t>
  </si>
  <si>
    <t>M18</t>
  </si>
  <si>
    <t>M19</t>
  </si>
  <si>
    <t>د/ عبدالرحمن حسن عامر</t>
  </si>
  <si>
    <t>M20</t>
  </si>
  <si>
    <t>M21</t>
  </si>
  <si>
    <t>د/ فاطمة الزهراء نجيب</t>
  </si>
  <si>
    <t>M22</t>
  </si>
  <si>
    <t xml:space="preserve">د/ رجاء عبدالغفارسلام </t>
  </si>
  <si>
    <t>M23</t>
  </si>
  <si>
    <t>د. طه عبدالكريم ابراهيم</t>
  </si>
  <si>
    <t>M24</t>
  </si>
  <si>
    <t xml:space="preserve">د. اشرف ابراهيم حفناوي </t>
  </si>
  <si>
    <t>M25</t>
  </si>
  <si>
    <t xml:space="preserve">د/ نجلاء محمدالشاذلي </t>
  </si>
  <si>
    <t>M26</t>
  </si>
  <si>
    <t xml:space="preserve">  د/ مها عبد الفتاح ابوشنب</t>
  </si>
  <si>
    <t>M27</t>
  </si>
  <si>
    <t>M28</t>
  </si>
  <si>
    <t>M29</t>
  </si>
  <si>
    <t>M30</t>
  </si>
  <si>
    <t>M31</t>
  </si>
  <si>
    <t>M32</t>
  </si>
  <si>
    <t>M33</t>
  </si>
  <si>
    <t>M34</t>
  </si>
  <si>
    <t>د/ أحمد عبد الرحيم عبداللطيف</t>
  </si>
  <si>
    <t>M35</t>
  </si>
  <si>
    <t>د/ عبدالله عبدالغفار محمد</t>
  </si>
  <si>
    <t>M36</t>
  </si>
  <si>
    <t>د/ منار عبدالله ماهر</t>
  </si>
  <si>
    <t>M37</t>
  </si>
  <si>
    <t>د. محمد الغالي محمد عبدالله</t>
  </si>
  <si>
    <t>حاصل على الدكتوراة</t>
  </si>
  <si>
    <t>M38</t>
  </si>
  <si>
    <t>ا/ ايناس محى شحاتة</t>
  </si>
  <si>
    <t>M39</t>
  </si>
  <si>
    <t>ا/ أشرف سعيد نوار</t>
  </si>
  <si>
    <t>M40</t>
  </si>
  <si>
    <t>ا/ محمود عيسى</t>
  </si>
  <si>
    <t>M41</t>
  </si>
  <si>
    <t>ا/ هناء موسى زايد</t>
  </si>
  <si>
    <t>M42</t>
  </si>
  <si>
    <t>ا/ مريانا برسوم رزق</t>
  </si>
  <si>
    <t>M43</t>
  </si>
  <si>
    <t>ا/ ابراهيم بيومى ابراهيم</t>
  </si>
  <si>
    <t>M44</t>
  </si>
  <si>
    <t>ا/ احمد صابر صقر</t>
  </si>
  <si>
    <t>M45</t>
  </si>
  <si>
    <t>ا/ ايمان محمد  نصار</t>
  </si>
  <si>
    <t>M46</t>
  </si>
  <si>
    <t>ا/ ابتسام السيد عثمان</t>
  </si>
  <si>
    <t>M47</t>
  </si>
  <si>
    <t>ا/ اية مجدى الفتيانى</t>
  </si>
  <si>
    <t>M48</t>
  </si>
  <si>
    <t>أ/ آية جمال زهرة</t>
  </si>
  <si>
    <t>M49</t>
  </si>
  <si>
    <t>ا/ احمد كمال ابوناب</t>
  </si>
  <si>
    <t>M50</t>
  </si>
  <si>
    <t>ا/ اسماء عبد المغنى عامر</t>
  </si>
  <si>
    <t>M51</t>
  </si>
  <si>
    <t>ا/ هالة فتحى حبيبة</t>
  </si>
  <si>
    <t>M52</t>
  </si>
  <si>
    <t>ا/ مروة عبدالحميد الليثى</t>
  </si>
  <si>
    <t>M53</t>
  </si>
  <si>
    <t>ا/ حمدى متولى عطا الله</t>
  </si>
  <si>
    <t>M54</t>
  </si>
  <si>
    <t>أ/ شيماء عبدالبديع سالم</t>
  </si>
  <si>
    <t>M55</t>
  </si>
  <si>
    <t>ا/ هبة شعبان عشيبة</t>
  </si>
  <si>
    <t>M56</t>
  </si>
  <si>
    <t>ا/ داليا ابراهيم عليمى</t>
  </si>
  <si>
    <t>منحة دكتوراة</t>
  </si>
  <si>
    <t>M57</t>
  </si>
  <si>
    <t>M58</t>
  </si>
  <si>
    <t>P1</t>
  </si>
  <si>
    <t>أ.د/ سناء محمد انيس ميز</t>
  </si>
  <si>
    <t>أستاذ</t>
  </si>
  <si>
    <t>P2</t>
  </si>
  <si>
    <t>أ.د/ معوض محمد الخولى</t>
  </si>
  <si>
    <t>P3</t>
  </si>
  <si>
    <t>P4</t>
  </si>
  <si>
    <t>P5</t>
  </si>
  <si>
    <t>P6</t>
  </si>
  <si>
    <t>P7</t>
  </si>
  <si>
    <t>P8</t>
  </si>
  <si>
    <t>P9</t>
  </si>
  <si>
    <t>أ.د / ماجدة الشهاوي</t>
  </si>
  <si>
    <t>P10</t>
  </si>
  <si>
    <t>P11</t>
  </si>
  <si>
    <t>P12</t>
  </si>
  <si>
    <t>أ.د/ زينات الجوهرى</t>
  </si>
  <si>
    <t>P13</t>
  </si>
  <si>
    <t>أ.د/  محمد الزيدية</t>
  </si>
  <si>
    <t>P14</t>
  </si>
  <si>
    <t>P15</t>
  </si>
  <si>
    <t>P16</t>
  </si>
  <si>
    <t>أ.د/ يحيى القاضي</t>
  </si>
  <si>
    <t xml:space="preserve">أستاذ </t>
  </si>
  <si>
    <t>P17</t>
  </si>
  <si>
    <t>P18</t>
  </si>
  <si>
    <t>أ.د/عبد العزيز حبيب</t>
  </si>
  <si>
    <t>P19</t>
  </si>
  <si>
    <t>أستاذ م</t>
  </si>
  <si>
    <t>P20</t>
  </si>
  <si>
    <t>P21</t>
  </si>
  <si>
    <t>د/ محمد حسين بدر</t>
  </si>
  <si>
    <t>P22</t>
  </si>
  <si>
    <t>P23</t>
  </si>
  <si>
    <t>P24</t>
  </si>
  <si>
    <t>P25</t>
  </si>
  <si>
    <t>P26</t>
  </si>
  <si>
    <t>د/ سامي الجمال</t>
  </si>
  <si>
    <t>P27</t>
  </si>
  <si>
    <t>د/ محمد عبد الحكيم</t>
  </si>
  <si>
    <t>P28</t>
  </si>
  <si>
    <t>د/ انتصار المسدى</t>
  </si>
  <si>
    <t>P29</t>
  </si>
  <si>
    <t>P30</t>
  </si>
  <si>
    <t>أ /  سامية السيد ابراهيم</t>
  </si>
  <si>
    <t>P31</t>
  </si>
  <si>
    <t>أ /  سارة محمد عثمان</t>
  </si>
  <si>
    <t>P32</t>
  </si>
  <si>
    <t>أ /  آلاء ابوظلام</t>
  </si>
  <si>
    <t>P33</t>
  </si>
  <si>
    <t>أ /  الشيماء على عبد الرازق</t>
  </si>
  <si>
    <t>P34</t>
  </si>
  <si>
    <t>أ /  ياسر سعدالدين ندا</t>
  </si>
  <si>
    <t>P35</t>
  </si>
  <si>
    <t>أ /  هاجر صبحي الخولي</t>
  </si>
  <si>
    <t>P36</t>
  </si>
  <si>
    <t>أ /  نيرة مجاهد الجمال</t>
  </si>
  <si>
    <t>P37</t>
  </si>
  <si>
    <t>أ /  سمر حلمى طعيمة</t>
  </si>
  <si>
    <t>P38</t>
  </si>
  <si>
    <t>أ /  عبير احمد نوية</t>
  </si>
  <si>
    <t>P39</t>
  </si>
  <si>
    <t>أ /  مروة على عبد الرازق</t>
  </si>
  <si>
    <t>P40</t>
  </si>
  <si>
    <t>د/ حسام  عوض</t>
  </si>
  <si>
    <t>P41</t>
  </si>
  <si>
    <t>P42</t>
  </si>
  <si>
    <t>أ / سارة عبدالمنعم</t>
  </si>
  <si>
    <t>P43</t>
  </si>
  <si>
    <t>أ / إيمان ربيع</t>
  </si>
  <si>
    <t>P44</t>
  </si>
  <si>
    <t>أ / حنان العبد</t>
  </si>
  <si>
    <t>P45</t>
  </si>
  <si>
    <t>أ / سارة طعيمة</t>
  </si>
  <si>
    <t>P46</t>
  </si>
  <si>
    <t>أ / فؤاد اسماعيل</t>
  </si>
  <si>
    <t>P47</t>
  </si>
  <si>
    <t>أ / هبة عبدالحفيظ</t>
  </si>
  <si>
    <t>CH1</t>
  </si>
  <si>
    <t>ا.د/ عادل نصار</t>
  </si>
  <si>
    <t>CH2</t>
  </si>
  <si>
    <t>CH3</t>
  </si>
  <si>
    <t>ا.د/ عبدة الطبل</t>
  </si>
  <si>
    <t>CH4</t>
  </si>
  <si>
    <t>CH5</t>
  </si>
  <si>
    <t>ا.د/ احمد النحاس</t>
  </si>
  <si>
    <t>CH6</t>
  </si>
  <si>
    <t>ا.د/ مجدى زهران</t>
  </si>
  <si>
    <t>CH7</t>
  </si>
  <si>
    <t>ا.د/ سعيدة ابو الثنا</t>
  </si>
  <si>
    <t>CH8</t>
  </si>
  <si>
    <t>أ.د/ عبلة حتحوت</t>
  </si>
  <si>
    <t>CH9</t>
  </si>
  <si>
    <t>أ.د/ فتحي عبدالغني</t>
  </si>
  <si>
    <t>CH10</t>
  </si>
  <si>
    <t>ا.د/ مجدي كامل</t>
  </si>
  <si>
    <t>CH11</t>
  </si>
  <si>
    <t>ا.د/ هشام الصعيدي</t>
  </si>
  <si>
    <t>CH12</t>
  </si>
  <si>
    <t>أ.د/ صبرنال الحامولي</t>
  </si>
  <si>
    <t>CH13</t>
  </si>
  <si>
    <t>ا.د/ صلاح القوصى</t>
  </si>
  <si>
    <t>CH14</t>
  </si>
  <si>
    <t>ا.د/ محمد طه عبدالعال</t>
  </si>
  <si>
    <t>CH15</t>
  </si>
  <si>
    <t>أ.د/ حامد عبدالباري</t>
  </si>
  <si>
    <t>CH16</t>
  </si>
  <si>
    <t>ا.د/ محمد عياد</t>
  </si>
  <si>
    <t>CH17</t>
  </si>
  <si>
    <t>ا.د/ السيد الشريفي</t>
  </si>
  <si>
    <t>CH18</t>
  </si>
  <si>
    <t>ا.د/ احمد عبدالمجبد</t>
  </si>
  <si>
    <t>CH19</t>
  </si>
  <si>
    <t>ا.د/ عبد العليم حسن</t>
  </si>
  <si>
    <t>CH20</t>
  </si>
  <si>
    <t>أ.د/ خالد حلمي</t>
  </si>
  <si>
    <t>CH21</t>
  </si>
  <si>
    <t>أ.د / سالم محمد حمزة</t>
  </si>
  <si>
    <t>CH22</t>
  </si>
  <si>
    <t>أ.د./ رمضان البهنساوي</t>
  </si>
  <si>
    <t>CH23</t>
  </si>
  <si>
    <t>أ.د./ فرج احمد علي</t>
  </si>
  <si>
    <t>CH24</t>
  </si>
  <si>
    <t>أ.د / احمد هاشم منجود</t>
  </si>
  <si>
    <t>CH25</t>
  </si>
  <si>
    <t xml:space="preserve">د. السيد السمنودى </t>
  </si>
  <si>
    <t>CH26</t>
  </si>
  <si>
    <t xml:space="preserve">د.هناء البرعي </t>
  </si>
  <si>
    <t>CH27</t>
  </si>
  <si>
    <t>CH28</t>
  </si>
  <si>
    <t>د.احمد يوسف</t>
  </si>
  <si>
    <t>CH29</t>
  </si>
  <si>
    <t>د/ جوزيف اسطفانوس</t>
  </si>
  <si>
    <t>CH30</t>
  </si>
  <si>
    <t>د/ نعيمة سالم</t>
  </si>
  <si>
    <t>CH31</t>
  </si>
  <si>
    <t>د/ ايمن شبل</t>
  </si>
  <si>
    <t>CH32</t>
  </si>
  <si>
    <t>د/ اسامة سمير</t>
  </si>
  <si>
    <t>CH33</t>
  </si>
  <si>
    <t>د/ امانى مصطفى</t>
  </si>
  <si>
    <t>CH34</t>
  </si>
  <si>
    <t>د/ ريهام وجدى</t>
  </si>
  <si>
    <t>CH35</t>
  </si>
  <si>
    <t>د.صافيناز حمدي</t>
  </si>
  <si>
    <t>CH36</t>
  </si>
  <si>
    <t xml:space="preserve">د/ مرفت زايد </t>
  </si>
  <si>
    <t>CH37</t>
  </si>
  <si>
    <t>CH38</t>
  </si>
  <si>
    <t>ا/ احمد شتلة</t>
  </si>
  <si>
    <t>CH39</t>
  </si>
  <si>
    <t>ا/ محمد عصر</t>
  </si>
  <si>
    <t>CH40</t>
  </si>
  <si>
    <t>ا/ مى ميز</t>
  </si>
  <si>
    <t>CH41</t>
  </si>
  <si>
    <t>ا/ هبة عباس</t>
  </si>
  <si>
    <t>CH42</t>
  </si>
  <si>
    <t>ا/ احمد ابو اليزيد</t>
  </si>
  <si>
    <t>CH43</t>
  </si>
  <si>
    <t>أ / ياسمين فكري</t>
  </si>
  <si>
    <t>CH44</t>
  </si>
  <si>
    <t>أ / ايمان منصور</t>
  </si>
  <si>
    <t>CH45</t>
  </si>
  <si>
    <t>أ / صفا سعيد</t>
  </si>
  <si>
    <t>CH46</t>
  </si>
  <si>
    <t>ا/ ايمان عبد الستار</t>
  </si>
  <si>
    <t>CH47</t>
  </si>
  <si>
    <t xml:space="preserve">ا/ محمد جمال </t>
  </si>
  <si>
    <t>CH48</t>
  </si>
  <si>
    <t>ا/ صابرين الجمسى</t>
  </si>
  <si>
    <t>CH49</t>
  </si>
  <si>
    <t>ا/ اسماء بنيامين</t>
  </si>
  <si>
    <t>CH50</t>
  </si>
  <si>
    <t>د / هبه عبدالعظيم</t>
  </si>
  <si>
    <t xml:space="preserve">مدرس </t>
  </si>
  <si>
    <t>CH51</t>
  </si>
  <si>
    <t xml:space="preserve">أ / اسماء صبحي </t>
  </si>
  <si>
    <t>CH52</t>
  </si>
  <si>
    <t>CH53</t>
  </si>
  <si>
    <t>ا/ هبة عباس الشخيبي</t>
  </si>
  <si>
    <t>CH54</t>
  </si>
  <si>
    <t>CH55</t>
  </si>
  <si>
    <t>أ.د/ عبدالمنعم الترجمان</t>
  </si>
  <si>
    <t>CH56</t>
  </si>
  <si>
    <t>أ / فاطمة ابوزيد</t>
  </si>
  <si>
    <t>CH57</t>
  </si>
  <si>
    <t>د/ سماح الغلبان</t>
  </si>
  <si>
    <t>CH58</t>
  </si>
  <si>
    <t>د/ محمدعبدالله حواطة</t>
  </si>
  <si>
    <t>CH59</t>
  </si>
  <si>
    <t>د/ بيشوى يوسف الاعرج</t>
  </si>
  <si>
    <t>CH60</t>
  </si>
  <si>
    <t>ا/ ايمان عبدالله فودة</t>
  </si>
  <si>
    <t>CH61</t>
  </si>
  <si>
    <t>ا/ سعيدعبدالصبور عفيفي</t>
  </si>
  <si>
    <t>B1</t>
  </si>
  <si>
    <t>B2</t>
  </si>
  <si>
    <t>ا.د/ حسن الطنطاوى</t>
  </si>
  <si>
    <t>B3</t>
  </si>
  <si>
    <t>ا.د/ محمد مدحت غريب</t>
  </si>
  <si>
    <t>B4</t>
  </si>
  <si>
    <t>ا.د/ محمد احمد زايد</t>
  </si>
  <si>
    <t>B5</t>
  </si>
  <si>
    <t>ا.د/ زكى عبدالحمد تركى</t>
  </si>
  <si>
    <t>B6</t>
  </si>
  <si>
    <t>ا.د/ محمد توفيق شعبان</t>
  </si>
  <si>
    <t>B7</t>
  </si>
  <si>
    <t>د/ صابحة محمود الصباغ</t>
  </si>
  <si>
    <t>B8</t>
  </si>
  <si>
    <t>د/ فتحى محمد الشايب</t>
  </si>
  <si>
    <t>B9</t>
  </si>
  <si>
    <t>د/ اميمة عبداللطيف عيسى</t>
  </si>
  <si>
    <t>B10</t>
  </si>
  <si>
    <t>د/ احمد محمد عبدالمنعم</t>
  </si>
  <si>
    <t>معهد علوم البحار</t>
  </si>
  <si>
    <t>B11</t>
  </si>
  <si>
    <t>د/  فايزة عبدالموجود شحاتة</t>
  </si>
  <si>
    <t>B12</t>
  </si>
  <si>
    <t>أ. داليا فهمي سليمة</t>
  </si>
  <si>
    <t>B13</t>
  </si>
  <si>
    <t>أ. اماني محمود المرسي</t>
  </si>
  <si>
    <t>B14</t>
  </si>
  <si>
    <t>أ / علياء نصر الفقي</t>
  </si>
  <si>
    <t>B15</t>
  </si>
  <si>
    <t>أ. اماني عبدالله محمد</t>
  </si>
  <si>
    <t>B16</t>
  </si>
  <si>
    <t>أ. هدير محمد نجيب</t>
  </si>
  <si>
    <t>B17</t>
  </si>
  <si>
    <t>أ / نورا  محمد الفقي</t>
  </si>
  <si>
    <t>B18</t>
  </si>
  <si>
    <t>أ / ايمان احمد  حاتم</t>
  </si>
  <si>
    <t>B19</t>
  </si>
  <si>
    <t>أ. مروة ممتاز حجازي</t>
  </si>
  <si>
    <t>B20</t>
  </si>
  <si>
    <t>أ. مي طه ابراهيم</t>
  </si>
  <si>
    <t>B21</t>
  </si>
  <si>
    <t>أ. آن  ابوزيد</t>
  </si>
  <si>
    <t>B22</t>
  </si>
  <si>
    <t>أ / جهاد حسن زنون</t>
  </si>
  <si>
    <t>B23</t>
  </si>
  <si>
    <t>أ / آية اسامة سالمان</t>
  </si>
  <si>
    <t>B24</t>
  </si>
  <si>
    <t>أ / هاجر محمد بسيوني</t>
  </si>
  <si>
    <t>B25</t>
  </si>
  <si>
    <t>د/  محمد عزت الليثي</t>
  </si>
  <si>
    <t>B26</t>
  </si>
  <si>
    <t>د/  مجدي زكي مطر</t>
  </si>
  <si>
    <t>B27</t>
  </si>
  <si>
    <t>أ / شيماء حمدي عبدالجواد</t>
  </si>
  <si>
    <t>B28</t>
  </si>
  <si>
    <t>أ/ اماني محمود البلتاجي</t>
  </si>
  <si>
    <t>Z1</t>
  </si>
  <si>
    <t>Z2</t>
  </si>
  <si>
    <t>Z3</t>
  </si>
  <si>
    <t>Z4</t>
  </si>
  <si>
    <t>أ.د.صبحي حسب النبي</t>
  </si>
  <si>
    <t>Z5</t>
  </si>
  <si>
    <t>أ.د.عبادة ابوزكري</t>
  </si>
  <si>
    <t>Z6</t>
  </si>
  <si>
    <t>Z7</t>
  </si>
  <si>
    <t>أ.د. محمد فتحي فرج</t>
  </si>
  <si>
    <t>Z8</t>
  </si>
  <si>
    <t>Z9</t>
  </si>
  <si>
    <t>Z10</t>
  </si>
  <si>
    <t>Z11</t>
  </si>
  <si>
    <t>ا.د. محمد السيد خليل</t>
  </si>
  <si>
    <t>Z12</t>
  </si>
  <si>
    <t>أ.د. ابراهيم العليمي</t>
  </si>
  <si>
    <t>Z13</t>
  </si>
  <si>
    <t>Z14</t>
  </si>
  <si>
    <t>Z15</t>
  </si>
  <si>
    <t>Z16</t>
  </si>
  <si>
    <t>Z17</t>
  </si>
  <si>
    <t>Z18</t>
  </si>
  <si>
    <t>د. جمال متولي بدوي</t>
  </si>
  <si>
    <t>Z19</t>
  </si>
  <si>
    <t>Z20</t>
  </si>
  <si>
    <t>د. شيماء حسين</t>
  </si>
  <si>
    <t>Z21</t>
  </si>
  <si>
    <t>Z22</t>
  </si>
  <si>
    <t>Z23</t>
  </si>
  <si>
    <t>د. عادل عبدالمنصف نصار</t>
  </si>
  <si>
    <t>Z24</t>
  </si>
  <si>
    <t>أ. نورا معوض</t>
  </si>
  <si>
    <t>Z25</t>
  </si>
  <si>
    <t>أ. مروة محمد نبيل</t>
  </si>
  <si>
    <t>Z26</t>
  </si>
  <si>
    <t>أ. منى علي عصر</t>
  </si>
  <si>
    <t>Z27</t>
  </si>
  <si>
    <t>أ. هند طارق عبدالعظيم</t>
  </si>
  <si>
    <t>Z28</t>
  </si>
  <si>
    <t>أ.فاطمة صلاح عبدالله</t>
  </si>
  <si>
    <t>Z29</t>
  </si>
  <si>
    <t>أ. مروة سعيد عبدالحليم</t>
  </si>
  <si>
    <t>Z30</t>
  </si>
  <si>
    <t>أ. داليا سامي ابراهيم</t>
  </si>
  <si>
    <t>Z31</t>
  </si>
  <si>
    <t>أ. رحاب جمال الدين الجندي</t>
  </si>
  <si>
    <t>Z32</t>
  </si>
  <si>
    <t>أ.هبة محمد ابراهيم</t>
  </si>
  <si>
    <t>Z33</t>
  </si>
  <si>
    <t>أ. ايمان حسني نبوي</t>
  </si>
  <si>
    <t>Z34</t>
  </si>
  <si>
    <t>أ.هاجر علي ابوقورة</t>
  </si>
  <si>
    <t>Z35</t>
  </si>
  <si>
    <t>أ. آية ابراهيم البري</t>
  </si>
  <si>
    <t>Z36</t>
  </si>
  <si>
    <t>د. يسري علي عقدة</t>
  </si>
  <si>
    <t>Z37</t>
  </si>
  <si>
    <t>د. اسلام الجرواني</t>
  </si>
  <si>
    <t>Z38</t>
  </si>
  <si>
    <t>د. محمد حسن الطويل</t>
  </si>
  <si>
    <t>Z39</t>
  </si>
  <si>
    <t>Z40</t>
  </si>
  <si>
    <t>أ / عبدالحافظ رجب</t>
  </si>
  <si>
    <t>Z41</t>
  </si>
  <si>
    <t>أ / عمر حسانين عمر</t>
  </si>
  <si>
    <t>Z42</t>
  </si>
  <si>
    <t>أ / فاطمة صلاح عبدالله</t>
  </si>
  <si>
    <t>Z43</t>
  </si>
  <si>
    <t>أ / رحاب جمال الدين</t>
  </si>
  <si>
    <t>f1</t>
  </si>
  <si>
    <t>أ.د / عبدالمنعم سلطان</t>
  </si>
  <si>
    <t>استاذ حقوق المنوفية</t>
  </si>
  <si>
    <t>p48</t>
  </si>
  <si>
    <t>د / مجدي ابوغزالة</t>
  </si>
  <si>
    <t>p49</t>
  </si>
  <si>
    <t>د/ سمير عطوة</t>
  </si>
  <si>
    <t>f2</t>
  </si>
  <si>
    <t>مدرس اداب المنوفية</t>
  </si>
  <si>
    <t>د/ جميل على شلبي</t>
  </si>
  <si>
    <t>د/ لبنى شرف الدين</t>
  </si>
  <si>
    <t>أ / اسماء محمد عكاشة</t>
  </si>
  <si>
    <t>د/ محمد عبدالغني خليفة</t>
  </si>
  <si>
    <t>رقم
الدكتور</t>
  </si>
  <si>
    <t>كلية العلوم</t>
  </si>
  <si>
    <t>أ/ رندا فؤاد سليمان</t>
  </si>
  <si>
    <t>أ/ لبنى هشام رفاعي</t>
  </si>
  <si>
    <t>GF101</t>
  </si>
  <si>
    <t>جيوفيزياء (1)</t>
  </si>
  <si>
    <t>جيوتكنيك</t>
  </si>
  <si>
    <t>G30</t>
  </si>
  <si>
    <t>أ.د. حسن على عليوة</t>
  </si>
  <si>
    <t>ادارة وحماية البيئة</t>
  </si>
  <si>
    <t>حشرات اقتصادية (2)</t>
  </si>
  <si>
    <t>د. هدى حسن عبدالعظيم</t>
  </si>
  <si>
    <t>Z44</t>
  </si>
  <si>
    <t>د / خالد جبة</t>
  </si>
  <si>
    <t>BMi201</t>
  </si>
  <si>
    <t>F1</t>
  </si>
  <si>
    <t>U190</t>
  </si>
  <si>
    <t>حقوق انسان</t>
  </si>
  <si>
    <t>أ/ هند الاشموني</t>
  </si>
  <si>
    <t>f3</t>
  </si>
  <si>
    <t>F2</t>
  </si>
  <si>
    <t>F3</t>
  </si>
  <si>
    <t>د/ شبل الكومي +أ/ دينا سراج</t>
  </si>
  <si>
    <t>مدرس  اداب المنوفية</t>
  </si>
  <si>
    <t>د/ شبل الكومي +أ/ هند الاشموني</t>
  </si>
  <si>
    <t>U000</t>
  </si>
  <si>
    <t>مدخل الى الجودة والاعتماد في مؤسسات التعليم العالي</t>
  </si>
  <si>
    <t>M2112</t>
  </si>
  <si>
    <t>ك م
ك ح</t>
  </si>
  <si>
    <t>ر ح&amp;ف&amp;ج</t>
  </si>
  <si>
    <t>M59</t>
  </si>
  <si>
    <t>M60</t>
  </si>
  <si>
    <t>د/ شعبان عبدالخالق الشهاوى</t>
  </si>
  <si>
    <t>د/ نيفين محمد كيلانى</t>
  </si>
  <si>
    <t>9--1</t>
  </si>
  <si>
    <t>P49</t>
  </si>
  <si>
    <t>P48</t>
  </si>
  <si>
    <t>فيزياء وليزر</t>
  </si>
  <si>
    <t>كيمياء نبات</t>
  </si>
  <si>
    <t>ر&amp;ح&amp;ن&amp;ف ك&amp;ف ل
ف ح&amp;ك ج&amp;ك حش&amp;جف</t>
  </si>
  <si>
    <t>ch8</t>
  </si>
  <si>
    <t>ch35</t>
  </si>
  <si>
    <t>3--4</t>
  </si>
  <si>
    <t>ك</t>
  </si>
  <si>
    <t>كيمياء عملية تحليلية 
وفيزيائية وغير عضوية(1)</t>
  </si>
  <si>
    <t>مدخل الى الجودة 
والاعتماد في مؤسسات التعليم العالي</t>
  </si>
  <si>
    <t>جامعة المنوفية
كلية العلوم</t>
  </si>
  <si>
    <t>الجدول الدراسي للفصل الدراسي  الاول
 من العام الجامعي 2015-2016
موجة شعبة الكيمياء</t>
  </si>
  <si>
    <t>رياضة</t>
  </si>
  <si>
    <t>فيزياء</t>
  </si>
  <si>
    <t>جيولوجيا</t>
  </si>
  <si>
    <t>الحيوان</t>
  </si>
  <si>
    <t>ر ح</t>
  </si>
  <si>
    <t>ف ح</t>
  </si>
  <si>
    <t>ك ف</t>
  </si>
  <si>
    <t>ك م</t>
  </si>
  <si>
    <t xml:space="preserve"> ك ج</t>
  </si>
  <si>
    <t>ك ح</t>
  </si>
  <si>
    <t>ك حش</t>
  </si>
  <si>
    <t>ف ل</t>
  </si>
  <si>
    <t>جيوفيزاء</t>
  </si>
  <si>
    <t>ك م&amp;ك ن
ك ح</t>
  </si>
  <si>
    <t>ك ن</t>
  </si>
  <si>
    <t xml:space="preserve">الجدول الدراسي للفصل الدراسي  الاول 2015--2016
</t>
  </si>
  <si>
    <t>م1+م3</t>
  </si>
  <si>
    <t>12.30--2</t>
  </si>
  <si>
    <t>12.30-2</t>
  </si>
  <si>
    <t>موجة شعبة الكيمياء</t>
  </si>
  <si>
    <t>موجة شعبة الفيزياء</t>
  </si>
  <si>
    <t xml:space="preserve">      ملحوظة: المقررات العملية يتم تسجيل الموعد المناسب لكل طالب بمعامل الاقسام مسبقا وفقا للمواعيد المعلنة بالقسم قبل اعتماد الجدول والسجل الدراسي للطالب </t>
  </si>
  <si>
    <t>الخطة الدراسية والجداول</t>
  </si>
  <si>
    <t>مدير ادارة شئون التعليم</t>
  </si>
  <si>
    <t xml:space="preserve">وكيل الكلية لشئون الطلاب </t>
  </si>
  <si>
    <t>موجة شعبة الرياضيات</t>
  </si>
  <si>
    <t>موجة شعبة : الجيولوجيا</t>
  </si>
  <si>
    <t>موجة شعبة : علم الحيوان</t>
  </si>
  <si>
    <t>موجة شعبة : النبات</t>
  </si>
  <si>
    <t>موجة شعبة : الرياضيات البحتة وعلوم الحاسب</t>
  </si>
  <si>
    <t>موجة شعبة : الفيزياء وعلوم الحاسب</t>
  </si>
  <si>
    <t>موجة شعبة : الفيزياء والكيمياء</t>
  </si>
  <si>
    <t>موجة شعبة : الكيمياء والميكروبيولوجيا</t>
  </si>
  <si>
    <t>موجة شعبة : الكيمياء والجيولوجيا</t>
  </si>
  <si>
    <t>موجة شعبة : الكيمياء والحيوان</t>
  </si>
  <si>
    <t>موجة شعبة : كيمياء حشرات</t>
  </si>
  <si>
    <t>موجة شعبة : فيزياء وليزر</t>
  </si>
  <si>
    <t>موجة شعبة : جيوفيزياء</t>
  </si>
  <si>
    <t>موجة شعبة : الكيمياء والنبات</t>
  </si>
  <si>
    <t>m34</t>
  </si>
  <si>
    <t>ر ح&amp;ف&amp;ك ن</t>
  </si>
  <si>
    <t xml:space="preserve">ر&amp;ف ح
</t>
  </si>
  <si>
    <t>ح&amp;ن&amp;ف ك&amp;
ك ج&amp;ك حش&amp;جف&amp;ف ل</t>
  </si>
  <si>
    <t>9--11
م(8)</t>
  </si>
  <si>
    <t>ك م&amp;ك ح</t>
  </si>
  <si>
    <t>9--11
ص1--1</t>
  </si>
  <si>
    <t>مدرج (8)
ص1--1</t>
  </si>
  <si>
    <t>11--2
م(1)</t>
  </si>
  <si>
    <t>12--3
م(1)</t>
  </si>
  <si>
    <t>مدرج (8)
مدرج (1)</t>
  </si>
  <si>
    <t>Z45</t>
  </si>
  <si>
    <t>موجة شعبة : الرياضيات البحتة والاحصاء</t>
  </si>
  <si>
    <t>m30</t>
  </si>
  <si>
    <t>m27</t>
  </si>
  <si>
    <t>m1</t>
  </si>
  <si>
    <t>m32</t>
  </si>
  <si>
    <t>جيولوجيا طبيعيه</t>
  </si>
  <si>
    <t>12-1.5</t>
  </si>
  <si>
    <t>m19</t>
  </si>
  <si>
    <t>z2</t>
  </si>
  <si>
    <t>m28</t>
  </si>
  <si>
    <t>اد/امين العدوي</t>
  </si>
  <si>
    <t>د/حكمت فوزي</t>
  </si>
  <si>
    <t>موجة شعبة : علم الحشرات</t>
  </si>
  <si>
    <t>د/ايمان حسني نبوي</t>
  </si>
  <si>
    <t>g5</t>
  </si>
  <si>
    <t>z12</t>
  </si>
  <si>
    <t>د/سمية شلبي</t>
  </si>
  <si>
    <t>12--1.5</t>
  </si>
  <si>
    <t>د/محمود عويضة</t>
  </si>
  <si>
    <t>د/احمد هاشم</t>
  </si>
  <si>
    <t>د/ايهاب سليمة+د/عادل مراد</t>
  </si>
  <si>
    <t>د/نيفين كيلاني</t>
  </si>
  <si>
    <t>د/هناء البرعي</t>
  </si>
  <si>
    <t xml:space="preserve">الجدول الدراسي للفصل الدراسي  الاول 2019--2020
</t>
  </si>
  <si>
    <t>اد/عبلة حتحوت</t>
  </si>
  <si>
    <t>اد/عبدالحميد اسماعيل</t>
  </si>
  <si>
    <t>د/نعيمة سالم</t>
  </si>
  <si>
    <t>معامل القسم</t>
  </si>
  <si>
    <t>اد/علاء النعناعي</t>
  </si>
  <si>
    <t>د/معتز خليفة</t>
  </si>
  <si>
    <t>اد/محمد ابوالحسن</t>
  </si>
  <si>
    <t>د/طلعت عمارة+د/ماجدة ابوالمحاسن</t>
  </si>
  <si>
    <t>د/هبه عبدالطيف</t>
  </si>
  <si>
    <t>د/مروة نبيل</t>
  </si>
  <si>
    <t>د/محمدعاطف زايد</t>
  </si>
  <si>
    <t>اد/عبدالحميداسماعيل</t>
  </si>
  <si>
    <t>د/محمد ابوالحسن</t>
  </si>
  <si>
    <t>د/محمد فاروق</t>
  </si>
  <si>
    <t>اد/محمدابوالحسن</t>
  </si>
  <si>
    <t>د/احمدهاشم</t>
  </si>
  <si>
    <t>11--12.5</t>
  </si>
  <si>
    <t>د/رندا فؤاد</t>
  </si>
  <si>
    <t>د/ايناس شحاتة</t>
  </si>
  <si>
    <t>د/مها ابوشنب</t>
  </si>
  <si>
    <t>د/باسم سليم</t>
  </si>
  <si>
    <t>د/محمدناصف</t>
  </si>
  <si>
    <t>د/احمد صقر+د/عمرو مسعد</t>
  </si>
  <si>
    <t>د/عمرومسعد+د/احمدصقر</t>
  </si>
  <si>
    <t>د/احمدصقر +د/عمرومسعد</t>
  </si>
  <si>
    <t>د/محمد رزق</t>
  </si>
  <si>
    <t>د/رفعت حسن+د/طة زكريا</t>
  </si>
  <si>
    <t>د/احمدصقر+د/عمرو مسعد</t>
  </si>
  <si>
    <t>د/احمد صقر+د/عمرومسعد</t>
  </si>
  <si>
    <t>احصاء</t>
  </si>
  <si>
    <t>اد/سعيدالزغدي+احمدعبدالرحيم</t>
  </si>
  <si>
    <t>د/احمد عبدالرحيم+د/سعيدالزغدي</t>
  </si>
  <si>
    <t>د/سعيدالزغدي+د/احمدعبدالرحيم</t>
  </si>
  <si>
    <t>د/عمرو مسعد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</si>
</sst>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6">
    <font>
      <sz val="11"/>
      <color theme="1"/>
      <name val="Arial"/>
      <family val="2"/>
      <charset val="178"/>
      <scheme val="minor"/>
    </font>
    <font>
      <sz val="8"/>
      <name val="Times New Roman"/>
      <family val="1"/>
    </font>
    <font>
      <sz val="11"/>
      <color theme="1"/>
      <name val="Arial"/>
      <family val="2"/>
      <scheme val="minor"/>
    </font>
    <font>
      <sz val="9"/>
      <color theme="1"/>
      <name val="Arial"/>
      <family val="2"/>
      <scheme val="minor"/>
    </font>
    <font>
      <sz val="10"/>
      <color theme="1"/>
      <name val="Times New Roman"/>
      <family val="1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color theme="1"/>
      <name val="Arial"/>
      <family val="2"/>
      <scheme val="minor"/>
    </font>
    <font>
      <sz val="8"/>
      <color theme="1"/>
      <name val="Arial"/>
      <family val="2"/>
      <charset val="178"/>
      <scheme val="minor"/>
    </font>
    <font>
      <b/>
      <sz val="12"/>
      <color theme="1"/>
      <name val="Arial"/>
      <family val="2"/>
      <scheme val="minor"/>
    </font>
    <font>
      <b/>
      <sz val="8"/>
      <color theme="1"/>
      <name val="Arial"/>
      <family val="2"/>
      <charset val="178"/>
      <scheme val="minor"/>
    </font>
    <font>
      <b/>
      <sz val="8"/>
      <color theme="1"/>
      <name val="Arial"/>
      <family val="2"/>
      <scheme val="minor"/>
    </font>
    <font>
      <sz val="8"/>
      <color theme="1"/>
      <name val="Times New Roman"/>
      <family val="1"/>
      <scheme val="major"/>
    </font>
    <font>
      <b/>
      <sz val="8"/>
      <name val="Times New Roman"/>
      <family val="1"/>
    </font>
    <font>
      <sz val="8"/>
      <color theme="0"/>
      <name val="Arial"/>
      <family val="2"/>
      <scheme val="minor"/>
    </font>
    <font>
      <b/>
      <sz val="8"/>
      <color theme="0"/>
      <name val="Arial"/>
      <family val="2"/>
      <scheme val="minor"/>
    </font>
    <font>
      <sz val="9"/>
      <color theme="1"/>
      <name val="Arial"/>
      <family val="2"/>
      <charset val="178"/>
      <scheme val="minor"/>
    </font>
    <font>
      <b/>
      <sz val="9"/>
      <color theme="1"/>
      <name val="Arial"/>
      <family val="2"/>
      <charset val="178"/>
      <scheme val="minor"/>
    </font>
    <font>
      <sz val="9"/>
      <color theme="1"/>
      <name val="Mohammad bold art 1"/>
    </font>
    <font>
      <sz val="10"/>
      <name val="Times New Roman"/>
      <family val="1"/>
    </font>
    <font>
      <b/>
      <sz val="9"/>
      <name val="Times New Roman"/>
      <family val="1"/>
    </font>
    <font>
      <sz val="7"/>
      <name val="Times New Roman"/>
      <family val="1"/>
    </font>
    <font>
      <sz val="9"/>
      <name val="Times New Roman"/>
      <family val="1"/>
    </font>
    <font>
      <sz val="9"/>
      <color theme="1"/>
      <name val="Mohammad bold art 1"/>
      <charset val="178"/>
    </font>
    <font>
      <sz val="12"/>
      <color theme="1"/>
      <name val="Times New Roman"/>
      <family val="1"/>
    </font>
    <font>
      <sz val="10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sz val="9"/>
      <color theme="1"/>
      <name val="Times New Roman"/>
      <family val="1"/>
      <scheme val="major"/>
    </font>
    <font>
      <b/>
      <sz val="10"/>
      <color theme="1"/>
      <name val="Arial"/>
      <family val="2"/>
      <charset val="178"/>
      <scheme val="minor"/>
    </font>
    <font>
      <sz val="12"/>
      <color theme="1"/>
      <name val="Arial"/>
      <family val="2"/>
      <charset val="178"/>
      <scheme val="minor"/>
    </font>
    <font>
      <sz val="10"/>
      <color theme="1"/>
      <name val="Arial"/>
      <family val="2"/>
      <charset val="178"/>
      <scheme val="minor"/>
    </font>
    <font>
      <sz val="12"/>
      <color theme="1"/>
      <name val="Times New Roman"/>
      <family val="1"/>
      <scheme val="major"/>
    </font>
    <font>
      <sz val="12"/>
      <name val="Times New Roman"/>
      <family val="1"/>
    </font>
    <font>
      <sz val="11"/>
      <name val="Times New Roman"/>
      <family val="1"/>
    </font>
    <font>
      <b/>
      <sz val="12"/>
      <color theme="1"/>
      <name val="Arial"/>
      <family val="2"/>
      <charset val="178"/>
      <scheme val="minor"/>
    </font>
    <font>
      <b/>
      <sz val="12"/>
      <name val="Times New Roman"/>
      <family val="1"/>
    </font>
    <font>
      <sz val="12"/>
      <name val="Arial"/>
      <family val="2"/>
      <charset val="178"/>
      <scheme val="minor"/>
    </font>
    <font>
      <sz val="12"/>
      <name val="Arial"/>
      <family val="2"/>
      <scheme val="minor"/>
    </font>
    <font>
      <b/>
      <sz val="12"/>
      <name val="Arial"/>
      <family val="2"/>
      <charset val="178"/>
      <scheme val="minor"/>
    </font>
    <font>
      <b/>
      <sz val="12"/>
      <name val="Arial"/>
      <family val="2"/>
      <scheme val="minor"/>
    </font>
    <font>
      <b/>
      <sz val="11"/>
      <color theme="1"/>
      <name val="Arial"/>
      <family val="2"/>
      <scheme val="minor"/>
    </font>
    <font>
      <sz val="10"/>
      <name val="Arial"/>
      <family val="2"/>
      <charset val="178"/>
      <scheme val="minor"/>
    </font>
    <font>
      <b/>
      <sz val="7"/>
      <name val="Times New Roman"/>
      <family val="1"/>
    </font>
    <font>
      <b/>
      <sz val="10"/>
      <name val="Times New Roman"/>
      <family val="1"/>
    </font>
    <font>
      <sz val="10"/>
      <color theme="0"/>
      <name val="Arial"/>
      <family val="2"/>
      <charset val="178"/>
      <scheme val="minor"/>
    </font>
    <font>
      <b/>
      <sz val="8"/>
      <name val="Arial"/>
      <family val="2"/>
      <charset val="178"/>
      <scheme val="minor"/>
    </font>
    <font>
      <sz val="9"/>
      <name val="Arial"/>
      <family val="2"/>
      <charset val="178"/>
      <scheme val="minor"/>
    </font>
    <font>
      <b/>
      <sz val="9"/>
      <name val="Arial"/>
      <family val="2"/>
      <charset val="178"/>
      <scheme val="minor"/>
    </font>
    <font>
      <sz val="11"/>
      <name val="Arial"/>
      <family val="2"/>
      <charset val="178"/>
      <scheme val="minor"/>
    </font>
    <font>
      <sz val="11"/>
      <name val="Arial"/>
      <family val="2"/>
      <scheme val="minor"/>
    </font>
    <font>
      <b/>
      <sz val="10"/>
      <name val="Arial"/>
      <family val="2"/>
      <charset val="178"/>
      <scheme val="minor"/>
    </font>
    <font>
      <sz val="11"/>
      <name val="Mohammad bold art 1"/>
    </font>
    <font>
      <sz val="8"/>
      <name val="Arial"/>
      <family val="2"/>
      <scheme val="minor"/>
    </font>
    <font>
      <sz val="10"/>
      <name val="Arial"/>
      <family val="2"/>
      <scheme val="minor"/>
    </font>
    <font>
      <sz val="11"/>
      <name val="Mohammad bold art 1"/>
      <charset val="178"/>
    </font>
    <font>
      <sz val="9"/>
      <name val="Arial"/>
      <family val="2"/>
      <scheme val="minor"/>
    </font>
    <font>
      <b/>
      <sz val="8"/>
      <name val="Arial"/>
      <family val="2"/>
      <scheme val="minor"/>
    </font>
    <font>
      <b/>
      <sz val="14"/>
      <name val="Arial"/>
      <family val="2"/>
      <scheme val="minor"/>
    </font>
    <font>
      <b/>
      <sz val="11"/>
      <name val="Arial"/>
      <family val="2"/>
      <charset val="178"/>
      <scheme val="minor"/>
    </font>
    <font>
      <sz val="12"/>
      <name val="Times New Roman"/>
      <family val="1"/>
      <scheme val="major"/>
    </font>
    <font>
      <sz val="8"/>
      <name val="Times New Roman"/>
      <family val="1"/>
      <scheme val="major"/>
    </font>
    <font>
      <sz val="8"/>
      <name val="Arial"/>
      <family val="2"/>
      <charset val="178"/>
      <scheme val="minor"/>
    </font>
    <font>
      <sz val="14"/>
      <name val="Arial"/>
      <family val="2"/>
      <scheme val="minor"/>
    </font>
    <font>
      <sz val="10"/>
      <name val="Times New Roman"/>
      <family val="1"/>
      <scheme val="major"/>
    </font>
    <font>
      <sz val="11"/>
      <name val="Times New Roman"/>
      <family val="1"/>
      <scheme val="major"/>
    </font>
    <font>
      <b/>
      <sz val="11"/>
      <name val="Arial"/>
      <family val="2"/>
      <scheme val="minor"/>
    </font>
    <font>
      <b/>
      <sz val="10"/>
      <name val="Arial"/>
      <family val="2"/>
      <scheme val="minor"/>
    </font>
    <font>
      <b/>
      <sz val="14"/>
      <name val="Arial"/>
      <family val="2"/>
      <charset val="178"/>
      <scheme val="minor"/>
    </font>
    <font>
      <b/>
      <sz val="11"/>
      <name val="Times New Roman"/>
      <family val="1"/>
    </font>
    <font>
      <b/>
      <sz val="12"/>
      <color rgb="FFFF0000"/>
      <name val="Arial"/>
      <family val="2"/>
      <charset val="178"/>
      <scheme val="minor"/>
    </font>
    <font>
      <sz val="9"/>
      <name val="Mohammad bold art 1"/>
    </font>
    <font>
      <sz val="10"/>
      <name val="Mohammad bold art 1"/>
    </font>
    <font>
      <b/>
      <sz val="12"/>
      <color rgb="FFFF0000"/>
      <name val="Arial"/>
      <family val="2"/>
      <scheme val="minor"/>
    </font>
    <font>
      <b/>
      <sz val="26"/>
      <name val="Arial"/>
      <family val="2"/>
      <charset val="178"/>
      <scheme val="minor"/>
    </font>
    <font>
      <b/>
      <sz val="16"/>
      <name val="Arial"/>
      <family val="2"/>
      <scheme val="minor"/>
    </font>
    <font>
      <b/>
      <sz val="18"/>
      <name val="Arial"/>
      <family val="2"/>
      <scheme val="minor"/>
    </font>
    <font>
      <b/>
      <sz val="22"/>
      <name val="Arial"/>
      <family val="2"/>
      <charset val="178"/>
      <scheme val="minor"/>
    </font>
    <font>
      <sz val="11"/>
      <color rgb="FFFF0000"/>
      <name val="Arial"/>
      <family val="2"/>
      <scheme val="minor"/>
    </font>
    <font>
      <sz val="14"/>
      <name val="Arial"/>
      <family val="2"/>
      <charset val="178"/>
      <scheme val="minor"/>
    </font>
    <font>
      <sz val="14"/>
      <name val="Times New Roman"/>
      <family val="1"/>
    </font>
    <font>
      <sz val="14"/>
      <color theme="1"/>
      <name val="Times New Roman"/>
      <family val="1"/>
    </font>
    <font>
      <sz val="14"/>
      <color theme="1"/>
      <name val="Arial"/>
      <family val="2"/>
      <scheme val="minor"/>
    </font>
    <font>
      <sz val="14"/>
      <color theme="1"/>
      <name val="Arial"/>
      <family val="2"/>
      <charset val="178"/>
      <scheme val="minor"/>
    </font>
    <font>
      <sz val="14"/>
      <name val="Times New Roman"/>
      <family val="1"/>
      <scheme val="major"/>
    </font>
    <font>
      <sz val="14"/>
      <color theme="1"/>
      <name val="Times New Roman"/>
      <family val="1"/>
      <scheme val="major"/>
    </font>
    <font>
      <b/>
      <sz val="22"/>
      <color theme="1"/>
      <name val="Arial"/>
      <family val="2"/>
      <scheme val="minor"/>
    </font>
    <font>
      <sz val="22"/>
      <color theme="1"/>
      <name val="Arial"/>
      <family val="2"/>
      <scheme val="minor"/>
    </font>
    <font>
      <b/>
      <sz val="14"/>
      <name val="Times New Roman"/>
      <family val="1"/>
    </font>
    <font>
      <b/>
      <sz val="11"/>
      <color theme="1"/>
      <name val="Arial"/>
      <family val="2"/>
      <charset val="178"/>
      <scheme val="minor"/>
    </font>
    <font>
      <b/>
      <sz val="16"/>
      <color theme="1"/>
      <name val="Arial"/>
      <family val="2"/>
      <scheme val="minor"/>
    </font>
    <font>
      <b/>
      <sz val="14"/>
      <color theme="1"/>
      <name val="Arial"/>
      <family val="2"/>
      <scheme val="minor"/>
    </font>
    <font>
      <sz val="11"/>
      <color theme="0"/>
      <name val="Arial"/>
      <family val="2"/>
      <charset val="178"/>
      <scheme val="minor"/>
    </font>
    <font>
      <sz val="16"/>
      <color theme="1"/>
      <name val="Times New Roman"/>
      <family val="1"/>
    </font>
    <font>
      <b/>
      <sz val="16"/>
      <color theme="1"/>
      <name val="Times New Roman"/>
      <family val="1"/>
    </font>
    <font>
      <b/>
      <sz val="9"/>
      <color theme="0"/>
      <name val="Arial"/>
      <family val="2"/>
      <charset val="178"/>
      <scheme val="minor"/>
    </font>
    <font>
      <sz val="11"/>
      <color theme="0"/>
      <name val="Arial"/>
      <family val="2"/>
      <scheme val="minor"/>
    </font>
    <font>
      <sz val="14"/>
      <color theme="0"/>
      <name val="DecoType Naskh Special"/>
      <charset val="178"/>
    </font>
    <font>
      <b/>
      <sz val="14"/>
      <color theme="1"/>
      <name val="DecoType Naskh Special"/>
      <charset val="178"/>
    </font>
    <font>
      <sz val="14"/>
      <color theme="1"/>
      <name val="DecoType Naskh Special"/>
      <charset val="178"/>
    </font>
    <font>
      <sz val="12"/>
      <color theme="0"/>
      <name val="Arial"/>
      <family val="2"/>
      <scheme val="minor"/>
    </font>
    <font>
      <sz val="14"/>
      <name val="DecoType Naskh Special"/>
      <charset val="178"/>
    </font>
    <font>
      <b/>
      <sz val="10"/>
      <color theme="0"/>
      <name val="Arial"/>
      <family val="2"/>
      <charset val="178"/>
      <scheme val="minor"/>
    </font>
    <font>
      <sz val="9"/>
      <color theme="0"/>
      <name val="Arial"/>
      <family val="2"/>
      <charset val="178"/>
      <scheme val="minor"/>
    </font>
    <font>
      <sz val="12"/>
      <color theme="0"/>
      <name val="Times New Roman"/>
      <family val="1"/>
      <scheme val="major"/>
    </font>
    <font>
      <sz val="10"/>
      <color theme="0"/>
      <name val="Times New Roman"/>
      <family val="1"/>
    </font>
    <font>
      <sz val="12"/>
      <color theme="0"/>
      <name val="Times New Roman"/>
      <family val="1"/>
    </font>
    <font>
      <sz val="12"/>
      <color theme="0"/>
      <name val="Arial"/>
      <family val="2"/>
      <charset val="178"/>
      <scheme val="minor"/>
    </font>
    <font>
      <b/>
      <sz val="12"/>
      <color theme="0"/>
      <name val="Arial"/>
      <family val="2"/>
      <charset val="178"/>
      <scheme val="minor"/>
    </font>
    <font>
      <b/>
      <sz val="12"/>
      <color theme="0"/>
      <name val="Arial"/>
      <family val="2"/>
      <scheme val="minor"/>
    </font>
    <font>
      <b/>
      <sz val="11"/>
      <color theme="0"/>
      <name val="Arial"/>
      <family val="2"/>
      <scheme val="minor"/>
    </font>
    <font>
      <b/>
      <sz val="9"/>
      <color theme="1"/>
      <name val="Arial"/>
      <family val="2"/>
      <scheme val="minor"/>
    </font>
    <font>
      <sz val="9"/>
      <name val="Times New Roman"/>
      <family val="1"/>
      <scheme val="major"/>
    </font>
    <font>
      <sz val="8"/>
      <color theme="0"/>
      <name val="Arial"/>
      <family val="2"/>
      <charset val="178"/>
      <scheme val="minor"/>
    </font>
    <font>
      <sz val="11"/>
      <color theme="0"/>
      <name val="Times New Roman"/>
      <family val="1"/>
    </font>
    <font>
      <sz val="8"/>
      <color theme="0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63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0" fillId="0" borderId="0" xfId="0" applyAlignment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wrapText="1" readingOrder="2"/>
    </xf>
    <xf numFmtId="0" fontId="4" fillId="0" borderId="1" xfId="0" applyFont="1" applyFill="1" applyBorder="1" applyAlignment="1">
      <alignment horizontal="center" wrapText="1" readingOrder="2"/>
    </xf>
    <xf numFmtId="0" fontId="4" fillId="0" borderId="1" xfId="0" applyFont="1" applyBorder="1"/>
    <xf numFmtId="0" fontId="5" fillId="0" borderId="1" xfId="0" applyFont="1" applyBorder="1" applyAlignment="1">
      <alignment horizontal="center" wrapText="1" readingOrder="2"/>
    </xf>
    <xf numFmtId="0" fontId="4" fillId="0" borderId="1" xfId="0" applyFont="1" applyBorder="1" applyAlignment="1">
      <alignment horizontal="center" wrapText="1" readingOrder="1"/>
    </xf>
    <xf numFmtId="0" fontId="4" fillId="0" borderId="1" xfId="0" applyFont="1" applyBorder="1" applyAlignment="1">
      <alignment horizontal="right" wrapText="1" readingOrder="2"/>
    </xf>
    <xf numFmtId="0" fontId="6" fillId="0" borderId="1" xfId="0" applyFont="1" applyBorder="1" applyAlignment="1">
      <alignment horizontal="right" wrapText="1" readingOrder="2"/>
    </xf>
    <xf numFmtId="0" fontId="6" fillId="0" borderId="1" xfId="0" applyFont="1" applyBorder="1" applyAlignment="1">
      <alignment horizontal="center" wrapText="1" readingOrder="2"/>
    </xf>
    <xf numFmtId="0" fontId="5" fillId="0" borderId="1" xfId="0" applyFont="1" applyBorder="1" applyAlignment="1">
      <alignment horizontal="right" wrapText="1" readingOrder="2"/>
    </xf>
    <xf numFmtId="0" fontId="4" fillId="4" borderId="1" xfId="0" applyFont="1" applyFill="1" applyBorder="1" applyAlignment="1">
      <alignment horizontal="center" wrapText="1" readingOrder="2"/>
    </xf>
    <xf numFmtId="0" fontId="4" fillId="5" borderId="1" xfId="0" applyFont="1" applyFill="1" applyBorder="1" applyAlignment="1">
      <alignment horizontal="center" wrapText="1" readingOrder="2"/>
    </xf>
    <xf numFmtId="0" fontId="7" fillId="0" borderId="1" xfId="0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center" wrapText="1" readingOrder="2"/>
    </xf>
    <xf numFmtId="0" fontId="6" fillId="3" borderId="1" xfId="0" applyFont="1" applyFill="1" applyBorder="1" applyAlignment="1">
      <alignment horizontal="center" wrapText="1" readingOrder="1"/>
    </xf>
    <xf numFmtId="0" fontId="4" fillId="3" borderId="1" xfId="0" applyFont="1" applyFill="1" applyBorder="1" applyAlignment="1">
      <alignment horizontal="center" wrapText="1" readingOrder="1"/>
    </xf>
    <xf numFmtId="0" fontId="5" fillId="0" borderId="1" xfId="0" applyFont="1" applyBorder="1" applyAlignment="1">
      <alignment horizontal="center" vertical="center" wrapText="1" readingOrder="2"/>
    </xf>
    <xf numFmtId="0" fontId="4" fillId="0" borderId="1" xfId="0" applyFont="1" applyBorder="1" applyAlignment="1">
      <alignment horizontal="left" wrapText="1" readingOrder="1"/>
    </xf>
    <xf numFmtId="0" fontId="0" fillId="3" borderId="0" xfId="0" applyFill="1"/>
    <xf numFmtId="0" fontId="4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left" wrapText="1" readingOrder="1"/>
    </xf>
    <xf numFmtId="0" fontId="6" fillId="3" borderId="1" xfId="0" applyFont="1" applyFill="1" applyBorder="1" applyAlignment="1">
      <alignment horizontal="center" wrapText="1" readingOrder="2"/>
    </xf>
    <xf numFmtId="0" fontId="5" fillId="0" borderId="1" xfId="0" applyFont="1" applyBorder="1" applyAlignment="1">
      <alignment vertical="center" wrapText="1" readingOrder="2"/>
    </xf>
    <xf numFmtId="0" fontId="10" fillId="0" borderId="1" xfId="0" applyFont="1" applyBorder="1" applyAlignment="1">
      <alignment horizontal="center" vertical="center" readingOrder="2"/>
    </xf>
    <xf numFmtId="0" fontId="7" fillId="0" borderId="0" xfId="0" applyFont="1" applyAlignment="1">
      <alignment vertical="center"/>
    </xf>
    <xf numFmtId="0" fontId="8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center" vertical="center" readingOrder="2"/>
    </xf>
    <xf numFmtId="0" fontId="8" fillId="0" borderId="1" xfId="0" applyFont="1" applyBorder="1" applyAlignment="1">
      <alignment horizontal="center" vertical="center"/>
    </xf>
    <xf numFmtId="0" fontId="7" fillId="0" borderId="1" xfId="0" applyFont="1" applyBorder="1"/>
    <xf numFmtId="0" fontId="8" fillId="0" borderId="1" xfId="0" applyFont="1" applyBorder="1" applyAlignment="1">
      <alignment vertical="center" readingOrder="2"/>
    </xf>
    <xf numFmtId="0" fontId="7" fillId="0" borderId="1" xfId="0" applyFont="1" applyBorder="1" applyAlignment="1">
      <alignment horizontal="center" readingOrder="2"/>
    </xf>
    <xf numFmtId="0" fontId="7" fillId="0" borderId="1" xfId="0" applyFont="1" applyBorder="1" applyAlignment="1">
      <alignment readingOrder="2"/>
    </xf>
    <xf numFmtId="0" fontId="7" fillId="0" borderId="0" xfId="0" applyFont="1" applyAlignment="1">
      <alignment horizontal="center" readingOrder="2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 readingOrder="2"/>
    </xf>
    <xf numFmtId="0" fontId="5" fillId="0" borderId="1" xfId="0" applyFont="1" applyBorder="1" applyAlignment="1">
      <alignment horizontal="center" vertical="center" wrapText="1" readingOrder="1"/>
    </xf>
    <xf numFmtId="0" fontId="10" fillId="0" borderId="0" xfId="0" applyFont="1" applyAlignment="1">
      <alignment horizontal="center" vertical="center" readingOrder="2"/>
    </xf>
    <xf numFmtId="0" fontId="7" fillId="5" borderId="1" xfId="0" applyFont="1" applyFill="1" applyBorder="1" applyAlignment="1">
      <alignment horizontal="center" vertical="center" readingOrder="2"/>
    </xf>
    <xf numFmtId="0" fontId="7" fillId="3" borderId="1" xfId="0" applyFont="1" applyFill="1" applyBorder="1" applyAlignment="1">
      <alignment vertical="center"/>
    </xf>
    <xf numFmtId="0" fontId="7" fillId="3" borderId="1" xfId="0" applyFont="1" applyFill="1" applyBorder="1" applyAlignment="1">
      <alignment horizontal="center" readingOrder="2"/>
    </xf>
    <xf numFmtId="0" fontId="7" fillId="3" borderId="1" xfId="0" applyFont="1" applyFill="1" applyBorder="1" applyAlignment="1">
      <alignment horizontal="center" vertical="center" readingOrder="2"/>
    </xf>
    <xf numFmtId="0" fontId="5" fillId="3" borderId="1" xfId="0" applyFont="1" applyFill="1" applyBorder="1" applyAlignment="1">
      <alignment horizontal="center" vertical="center" wrapText="1" readingOrder="2"/>
    </xf>
    <xf numFmtId="0" fontId="7" fillId="0" borderId="1" xfId="0" applyFont="1" applyBorder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5" fillId="6" borderId="1" xfId="0" applyFont="1" applyFill="1" applyBorder="1" applyAlignment="1">
      <alignment vertical="center" wrapText="1" readingOrder="2"/>
    </xf>
    <xf numFmtId="16" fontId="7" fillId="0" borderId="1" xfId="0" applyNumberFormat="1" applyFont="1" applyBorder="1" applyAlignment="1">
      <alignment horizontal="center" vertical="center" readingOrder="2"/>
    </xf>
    <xf numFmtId="0" fontId="13" fillId="2" borderId="1" xfId="0" applyFont="1" applyFill="1" applyBorder="1" applyAlignment="1">
      <alignment horizontal="center" vertical="center" wrapText="1" readingOrder="2"/>
    </xf>
    <xf numFmtId="0" fontId="1" fillId="0" borderId="1" xfId="0" applyFont="1" applyBorder="1" applyAlignment="1">
      <alignment vertical="center" wrapText="1" readingOrder="2"/>
    </xf>
    <xf numFmtId="0" fontId="13" fillId="0" borderId="1" xfId="0" applyFont="1" applyBorder="1" applyAlignment="1">
      <alignment horizontal="center" vertical="center" wrapText="1" readingOrder="2"/>
    </xf>
    <xf numFmtId="0" fontId="1" fillId="3" borderId="1" xfId="0" applyFont="1" applyFill="1" applyBorder="1" applyAlignment="1">
      <alignment horizontal="center" vertical="center" wrapText="1" readingOrder="2"/>
    </xf>
    <xf numFmtId="0" fontId="7" fillId="3" borderId="1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center" vertical="center" wrapText="1" readingOrder="2"/>
    </xf>
    <xf numFmtId="0" fontId="7" fillId="3" borderId="1" xfId="0" applyFont="1" applyFill="1" applyBorder="1"/>
    <xf numFmtId="0" fontId="0" fillId="3" borderId="0" xfId="0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 wrapText="1" readingOrder="2"/>
    </xf>
    <xf numFmtId="0" fontId="6" fillId="0" borderId="1" xfId="0" applyFont="1" applyBorder="1" applyAlignment="1">
      <alignment horizontal="center" vertical="center" wrapText="1" readingOrder="2"/>
    </xf>
    <xf numFmtId="0" fontId="16" fillId="0" borderId="1" xfId="0" applyFont="1" applyBorder="1" applyAlignment="1">
      <alignment vertical="center"/>
    </xf>
    <xf numFmtId="0" fontId="17" fillId="0" borderId="1" xfId="0" applyFont="1" applyBorder="1" applyAlignment="1">
      <alignment horizontal="center" vertical="center" readingOrder="2"/>
    </xf>
    <xf numFmtId="0" fontId="0" fillId="0" borderId="1" xfId="0" applyBorder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 wrapText="1"/>
    </xf>
    <xf numFmtId="0" fontId="17" fillId="3" borderId="1" xfId="0" applyFont="1" applyFill="1" applyBorder="1" applyAlignment="1">
      <alignment horizontal="center" vertical="center" readingOrder="2"/>
    </xf>
    <xf numFmtId="0" fontId="17" fillId="0" borderId="0" xfId="0" applyFont="1" applyAlignment="1">
      <alignment horizontal="center" vertical="center" readingOrder="2"/>
    </xf>
    <xf numFmtId="0" fontId="6" fillId="7" borderId="1" xfId="0" applyFont="1" applyFill="1" applyBorder="1" applyAlignment="1">
      <alignment horizontal="center" vertical="center" wrapText="1" readingOrder="2"/>
    </xf>
    <xf numFmtId="16" fontId="17" fillId="0" borderId="1" xfId="0" applyNumberFormat="1" applyFont="1" applyBorder="1" applyAlignment="1">
      <alignment horizontal="center" vertical="center" readingOrder="2"/>
    </xf>
    <xf numFmtId="0" fontId="17" fillId="0" borderId="1" xfId="0" applyFont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right" vertical="center" wrapText="1" readingOrder="2"/>
    </xf>
    <xf numFmtId="0" fontId="3" fillId="0" borderId="1" xfId="0" applyFont="1" applyBorder="1" applyAlignment="1">
      <alignment horizontal="center" vertical="center" readingOrder="2"/>
    </xf>
    <xf numFmtId="16" fontId="0" fillId="0" borderId="1" xfId="0" applyNumberFormat="1" applyBorder="1" applyAlignment="1">
      <alignment horizontal="center" vertical="center" readingOrder="2"/>
    </xf>
    <xf numFmtId="0" fontId="19" fillId="9" borderId="1" xfId="0" applyFont="1" applyFill="1" applyBorder="1" applyAlignment="1">
      <alignment horizontal="center" vertical="center" wrapText="1" readingOrder="2"/>
    </xf>
    <xf numFmtId="0" fontId="20" fillId="0" borderId="1" xfId="0" applyFont="1" applyBorder="1" applyAlignment="1">
      <alignment horizontal="center" vertical="center" wrapText="1" readingOrder="2"/>
    </xf>
    <xf numFmtId="0" fontId="22" fillId="0" borderId="1" xfId="0" applyFont="1" applyBorder="1" applyAlignment="1">
      <alignment horizontal="center" vertical="center" wrapText="1" readingOrder="2"/>
    </xf>
    <xf numFmtId="0" fontId="21" fillId="0" borderId="1" xfId="0" applyFont="1" applyBorder="1" applyAlignment="1">
      <alignment vertical="center" wrapText="1" readingOrder="1"/>
    </xf>
    <xf numFmtId="0" fontId="24" fillId="0" borderId="1" xfId="0" applyFont="1" applyBorder="1" applyAlignment="1">
      <alignment horizontal="center" vertical="center" wrapText="1" readingOrder="2"/>
    </xf>
    <xf numFmtId="0" fontId="25" fillId="3" borderId="1" xfId="0" applyFont="1" applyFill="1" applyBorder="1" applyAlignment="1">
      <alignment horizontal="center" vertical="center" readingOrder="1"/>
    </xf>
    <xf numFmtId="0" fontId="0" fillId="3" borderId="0" xfId="0" applyFill="1" applyBorder="1" applyAlignment="1">
      <alignment horizontal="center" vertical="center"/>
    </xf>
    <xf numFmtId="0" fontId="6" fillId="0" borderId="1" xfId="0" applyFont="1" applyBorder="1" applyAlignment="1">
      <alignment vertical="center" wrapText="1" readingOrder="2"/>
    </xf>
    <xf numFmtId="0" fontId="0" fillId="3" borderId="0" xfId="0" applyFill="1" applyBorder="1" applyAlignment="1">
      <alignment vertical="center"/>
    </xf>
    <xf numFmtId="0" fontId="26" fillId="3" borderId="0" xfId="0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17" fillId="5" borderId="1" xfId="0" applyFont="1" applyFill="1" applyBorder="1" applyAlignment="1">
      <alignment horizontal="center" vertical="center" wrapText="1" readingOrder="2"/>
    </xf>
    <xf numFmtId="0" fontId="27" fillId="3" borderId="1" xfId="0" applyFont="1" applyFill="1" applyBorder="1" applyAlignment="1">
      <alignment horizontal="center" vertical="center" readingOrder="1"/>
    </xf>
    <xf numFmtId="0" fontId="0" fillId="5" borderId="0" xfId="0" applyFill="1" applyAlignment="1">
      <alignment vertical="center"/>
    </xf>
    <xf numFmtId="0" fontId="26" fillId="5" borderId="0" xfId="0" applyFont="1" applyFill="1" applyAlignment="1">
      <alignment vertical="center"/>
    </xf>
    <xf numFmtId="0" fontId="22" fillId="5" borderId="1" xfId="0" applyFont="1" applyFill="1" applyBorder="1" applyAlignment="1">
      <alignment vertical="center" wrapText="1" readingOrder="2"/>
    </xf>
    <xf numFmtId="0" fontId="19" fillId="5" borderId="1" xfId="0" applyFont="1" applyFill="1" applyBorder="1" applyAlignment="1">
      <alignment horizontal="center" vertical="center" wrapText="1" readingOrder="2"/>
    </xf>
    <xf numFmtId="0" fontId="22" fillId="5" borderId="1" xfId="0" applyFont="1" applyFill="1" applyBorder="1" applyAlignment="1">
      <alignment horizontal="center" wrapText="1" readingOrder="2"/>
    </xf>
    <xf numFmtId="0" fontId="22" fillId="5" borderId="1" xfId="0" applyFont="1" applyFill="1" applyBorder="1" applyAlignment="1">
      <alignment horizontal="center" vertical="center" wrapText="1" readingOrder="2"/>
    </xf>
    <xf numFmtId="0" fontId="20" fillId="5" borderId="1" xfId="0" applyFont="1" applyFill="1" applyBorder="1" applyAlignment="1">
      <alignment horizontal="center" vertical="center" wrapText="1" readingOrder="2"/>
    </xf>
    <xf numFmtId="0" fontId="25" fillId="5" borderId="1" xfId="0" applyFont="1" applyFill="1" applyBorder="1" applyAlignment="1">
      <alignment horizontal="center" vertical="center" readingOrder="1"/>
    </xf>
    <xf numFmtId="0" fontId="0" fillId="5" borderId="1" xfId="0" applyFill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28" fillId="0" borderId="1" xfId="0" applyFont="1" applyBorder="1" applyAlignment="1">
      <alignment vertical="center"/>
    </xf>
    <xf numFmtId="0" fontId="28" fillId="0" borderId="1" xfId="0" applyFont="1" applyBorder="1" applyAlignment="1">
      <alignment horizontal="center" vertical="center" readingOrder="2"/>
    </xf>
    <xf numFmtId="0" fontId="28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vertical="center" wrapText="1" readingOrder="2"/>
    </xf>
    <xf numFmtId="0" fontId="4" fillId="0" borderId="1" xfId="0" applyFont="1" applyBorder="1" applyAlignment="1">
      <alignment vertical="center" wrapText="1" readingOrder="2"/>
    </xf>
    <xf numFmtId="0" fontId="29" fillId="3" borderId="1" xfId="0" applyFont="1" applyFill="1" applyBorder="1" applyAlignment="1">
      <alignment horizontal="center" vertical="center" readingOrder="1"/>
    </xf>
    <xf numFmtId="0" fontId="24" fillId="0" borderId="1" xfId="0" applyFont="1" applyBorder="1" applyAlignment="1">
      <alignment vertical="center" wrapText="1" readingOrder="2"/>
    </xf>
    <xf numFmtId="0" fontId="16" fillId="0" borderId="1" xfId="0" applyFont="1" applyBorder="1" applyAlignment="1">
      <alignment horizontal="center" vertical="center" readingOrder="2"/>
    </xf>
    <xf numFmtId="0" fontId="4" fillId="0" borderId="1" xfId="0" applyFont="1" applyBorder="1" applyAlignment="1">
      <alignment wrapText="1" readingOrder="2"/>
    </xf>
    <xf numFmtId="0" fontId="3" fillId="0" borderId="1" xfId="0" applyFont="1" applyBorder="1" applyAlignment="1">
      <alignment horizontal="center" readingOrder="2"/>
    </xf>
    <xf numFmtId="0" fontId="0" fillId="0" borderId="1" xfId="0" applyBorder="1" applyAlignment="1">
      <alignment readingOrder="2"/>
    </xf>
    <xf numFmtId="0" fontId="17" fillId="5" borderId="1" xfId="0" applyFont="1" applyFill="1" applyBorder="1" applyAlignment="1">
      <alignment horizontal="center" vertical="center" readingOrder="2"/>
    </xf>
    <xf numFmtId="0" fontId="0" fillId="0" borderId="1" xfId="0" applyBorder="1" applyAlignment="1">
      <alignment vertical="center" readingOrder="2"/>
    </xf>
    <xf numFmtId="0" fontId="0" fillId="3" borderId="0" xfId="0" applyFill="1" applyAlignment="1">
      <alignment vertical="center"/>
    </xf>
    <xf numFmtId="0" fontId="0" fillId="0" borderId="1" xfId="0" applyBorder="1" applyAlignment="1">
      <alignment horizontal="center" readingOrder="2"/>
    </xf>
    <xf numFmtId="0" fontId="30" fillId="0" borderId="1" xfId="0" applyFont="1" applyBorder="1" applyAlignment="1">
      <alignment vertical="center" wrapText="1"/>
    </xf>
    <xf numFmtId="0" fontId="31" fillId="3" borderId="1" xfId="0" applyFont="1" applyFill="1" applyBorder="1" applyAlignment="1">
      <alignment horizontal="center" vertical="center" readingOrder="1"/>
    </xf>
    <xf numFmtId="0" fontId="0" fillId="7" borderId="0" xfId="0" applyFill="1" applyAlignment="1">
      <alignment vertical="center"/>
    </xf>
    <xf numFmtId="0" fontId="30" fillId="0" borderId="1" xfId="0" applyFont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2"/>
    </xf>
    <xf numFmtId="0" fontId="6" fillId="7" borderId="1" xfId="0" applyFont="1" applyFill="1" applyBorder="1" applyAlignment="1">
      <alignment vertical="center" wrapText="1" readingOrder="2"/>
    </xf>
    <xf numFmtId="0" fontId="6" fillId="7" borderId="1" xfId="0" applyFont="1" applyFill="1" applyBorder="1" applyAlignment="1">
      <alignment horizontal="center" wrapText="1" readingOrder="2"/>
    </xf>
    <xf numFmtId="0" fontId="16" fillId="7" borderId="1" xfId="0" applyFont="1" applyFill="1" applyBorder="1" applyAlignment="1">
      <alignment vertical="center" wrapText="1"/>
    </xf>
    <xf numFmtId="0" fontId="17" fillId="7" borderId="1" xfId="0" applyFont="1" applyFill="1" applyBorder="1" applyAlignment="1">
      <alignment horizontal="center" vertical="center" readingOrder="2"/>
    </xf>
    <xf numFmtId="0" fontId="25" fillId="7" borderId="1" xfId="0" applyFont="1" applyFill="1" applyBorder="1" applyAlignment="1">
      <alignment horizontal="center" vertical="center" readingOrder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horizontal="center" vertical="center"/>
    </xf>
    <xf numFmtId="0" fontId="16" fillId="0" borderId="1" xfId="0" applyFont="1" applyBorder="1" applyAlignment="1">
      <alignment vertical="center" readingOrder="2"/>
    </xf>
    <xf numFmtId="0" fontId="29" fillId="3" borderId="1" xfId="0" applyFont="1" applyFill="1" applyBorder="1" applyAlignment="1">
      <alignment horizontal="center" vertical="center"/>
    </xf>
    <xf numFmtId="17" fontId="25" fillId="3" borderId="1" xfId="0" applyNumberFormat="1" applyFont="1" applyFill="1" applyBorder="1" applyAlignment="1">
      <alignment horizontal="center" vertical="center" readingOrder="1"/>
    </xf>
    <xf numFmtId="0" fontId="17" fillId="0" borderId="1" xfId="0" applyFont="1" applyBorder="1" applyAlignment="1">
      <alignment horizontal="center" wrapText="1" readingOrder="2"/>
    </xf>
    <xf numFmtId="0" fontId="3" fillId="0" borderId="1" xfId="0" applyFont="1" applyBorder="1" applyAlignment="1">
      <alignment vertical="center" readingOrder="2"/>
    </xf>
    <xf numFmtId="0" fontId="3" fillId="5" borderId="1" xfId="0" applyFont="1" applyFill="1" applyBorder="1" applyAlignment="1">
      <alignment horizontal="center" vertical="center" readingOrder="2"/>
    </xf>
    <xf numFmtId="0" fontId="0" fillId="3" borderId="1" xfId="0" applyFill="1" applyBorder="1" applyAlignment="1">
      <alignment vertical="center"/>
    </xf>
    <xf numFmtId="0" fontId="0" fillId="3" borderId="1" xfId="0" applyFill="1" applyBorder="1" applyAlignment="1">
      <alignment horizontal="center" readingOrder="2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readingOrder="2"/>
    </xf>
    <xf numFmtId="0" fontId="31" fillId="0" borderId="1" xfId="0" applyFont="1" applyBorder="1" applyAlignment="1">
      <alignment vertical="center"/>
    </xf>
    <xf numFmtId="0" fontId="6" fillId="0" borderId="1" xfId="0" applyFont="1" applyBorder="1" applyAlignment="1">
      <alignment wrapText="1" readingOrder="2"/>
    </xf>
    <xf numFmtId="0" fontId="3" fillId="0" borderId="1" xfId="0" applyFont="1" applyBorder="1"/>
    <xf numFmtId="0" fontId="27" fillId="3" borderId="1" xfId="0" applyFont="1" applyFill="1" applyBorder="1" applyAlignment="1">
      <alignment horizontal="center"/>
    </xf>
    <xf numFmtId="0" fontId="28" fillId="0" borderId="1" xfId="0" applyFont="1" applyFill="1" applyBorder="1" applyAlignment="1">
      <alignment vertical="center"/>
    </xf>
    <xf numFmtId="0" fontId="28" fillId="0" borderId="1" xfId="0" applyFont="1" applyBorder="1" applyAlignment="1">
      <alignment horizontal="center" readingOrder="2"/>
    </xf>
    <xf numFmtId="0" fontId="18" fillId="0" borderId="1" xfId="0" applyFont="1" applyBorder="1" applyAlignment="1"/>
    <xf numFmtId="0" fontId="32" fillId="0" borderId="1" xfId="0" applyFont="1" applyBorder="1" applyAlignment="1">
      <alignment vertical="center"/>
    </xf>
    <xf numFmtId="0" fontId="25" fillId="0" borderId="1" xfId="0" applyFont="1" applyBorder="1" applyAlignment="1">
      <alignment vertical="center" wrapText="1"/>
    </xf>
    <xf numFmtId="0" fontId="26" fillId="3" borderId="0" xfId="0" applyFont="1" applyFill="1" applyAlignment="1">
      <alignment vertical="center"/>
    </xf>
    <xf numFmtId="0" fontId="3" fillId="3" borderId="1" xfId="0" applyFont="1" applyFill="1" applyBorder="1" applyAlignment="1">
      <alignment vertical="center"/>
    </xf>
    <xf numFmtId="0" fontId="0" fillId="3" borderId="1" xfId="0" applyFill="1" applyBorder="1" applyAlignment="1">
      <alignment horizontal="center"/>
    </xf>
    <xf numFmtId="0" fontId="18" fillId="0" borderId="1" xfId="0" applyFont="1" applyBorder="1" applyAlignment="1">
      <alignment vertical="center"/>
    </xf>
    <xf numFmtId="0" fontId="3" fillId="0" borderId="1" xfId="0" applyFont="1" applyBorder="1" applyAlignment="1">
      <alignment readingOrder="2"/>
    </xf>
    <xf numFmtId="0" fontId="22" fillId="2" borderId="1" xfId="0" applyFont="1" applyFill="1" applyBorder="1" applyAlignment="1">
      <alignment vertical="center" wrapText="1" readingOrder="2"/>
    </xf>
    <xf numFmtId="0" fontId="22" fillId="2" borderId="1" xfId="0" applyFont="1" applyFill="1" applyBorder="1" applyAlignment="1">
      <alignment horizontal="center" wrapText="1" readingOrder="2"/>
    </xf>
    <xf numFmtId="0" fontId="22" fillId="2" borderId="1" xfId="0" applyFont="1" applyFill="1" applyBorder="1" applyAlignment="1">
      <alignment horizontal="center" vertical="center" wrapText="1" readingOrder="2"/>
    </xf>
    <xf numFmtId="0" fontId="19" fillId="14" borderId="1" xfId="0" applyFont="1" applyFill="1" applyBorder="1" applyAlignment="1">
      <alignment horizontal="center" vertical="center" wrapText="1" readingOrder="2"/>
    </xf>
    <xf numFmtId="0" fontId="22" fillId="0" borderId="1" xfId="0" applyFont="1" applyBorder="1" applyAlignment="1">
      <alignment horizontal="center" wrapText="1" readingOrder="2"/>
    </xf>
    <xf numFmtId="0" fontId="21" fillId="0" borderId="1" xfId="0" applyFont="1" applyBorder="1" applyAlignment="1">
      <alignment vertical="center" wrapText="1" readingOrder="2"/>
    </xf>
    <xf numFmtId="0" fontId="33" fillId="0" borderId="1" xfId="0" applyFont="1" applyBorder="1" applyAlignment="1">
      <alignment vertical="center" wrapText="1" readingOrder="2"/>
    </xf>
    <xf numFmtId="0" fontId="34" fillId="0" borderId="1" xfId="0" applyFont="1" applyBorder="1" applyAlignment="1">
      <alignment vertical="center" wrapText="1" readingOrder="2"/>
    </xf>
    <xf numFmtId="0" fontId="19" fillId="3" borderId="1" xfId="0" applyFont="1" applyFill="1" applyBorder="1" applyAlignment="1">
      <alignment horizontal="center" vertical="center" wrapText="1" readingOrder="2"/>
    </xf>
    <xf numFmtId="0" fontId="29" fillId="5" borderId="1" xfId="0" applyFont="1" applyFill="1" applyBorder="1" applyAlignment="1">
      <alignment horizontal="center" vertical="center" readingOrder="1"/>
    </xf>
    <xf numFmtId="0" fontId="22" fillId="10" borderId="1" xfId="0" applyFont="1" applyFill="1" applyBorder="1" applyAlignment="1">
      <alignment vertical="center" wrapText="1" readingOrder="2"/>
    </xf>
    <xf numFmtId="0" fontId="19" fillId="10" borderId="1" xfId="0" applyFont="1" applyFill="1" applyBorder="1" applyAlignment="1">
      <alignment horizontal="center" vertical="center" wrapText="1" readingOrder="2"/>
    </xf>
    <xf numFmtId="0" fontId="22" fillId="10" borderId="1" xfId="0" applyFont="1" applyFill="1" applyBorder="1" applyAlignment="1">
      <alignment horizontal="center" wrapText="1" readingOrder="2"/>
    </xf>
    <xf numFmtId="0" fontId="22" fillId="10" borderId="1" xfId="0" applyFont="1" applyFill="1" applyBorder="1" applyAlignment="1">
      <alignment horizontal="center" vertical="center" wrapText="1" readingOrder="2"/>
    </xf>
    <xf numFmtId="0" fontId="13" fillId="10" borderId="1" xfId="0" applyFont="1" applyFill="1" applyBorder="1" applyAlignment="1">
      <alignment horizontal="center" vertical="center" wrapText="1" readingOrder="2"/>
    </xf>
    <xf numFmtId="0" fontId="22" fillId="0" borderId="1" xfId="0" applyFont="1" applyBorder="1" applyAlignment="1">
      <alignment vertical="center" wrapText="1" readingOrder="1"/>
    </xf>
    <xf numFmtId="0" fontId="24" fillId="0" borderId="1" xfId="0" applyFont="1" applyBorder="1" applyAlignment="1">
      <alignment wrapText="1" readingOrder="2"/>
    </xf>
    <xf numFmtId="0" fontId="25" fillId="3" borderId="1" xfId="0" applyFont="1" applyFill="1" applyBorder="1" applyAlignment="1">
      <alignment horizontal="center"/>
    </xf>
    <xf numFmtId="0" fontId="3" fillId="3" borderId="0" xfId="0" applyFont="1" applyFill="1" applyBorder="1" applyAlignment="1">
      <alignment vertical="center" wrapText="1"/>
    </xf>
    <xf numFmtId="0" fontId="4" fillId="5" borderId="1" xfId="0" applyFont="1" applyFill="1" applyBorder="1" applyAlignment="1">
      <alignment horizontal="right" wrapText="1" readingOrder="2"/>
    </xf>
    <xf numFmtId="0" fontId="0" fillId="5" borderId="1" xfId="0" applyFill="1" applyBorder="1"/>
    <xf numFmtId="0" fontId="0" fillId="5" borderId="1" xfId="0" applyFill="1" applyBorder="1" applyAlignment="1">
      <alignment readingOrder="2"/>
    </xf>
    <xf numFmtId="0" fontId="7" fillId="5" borderId="1" xfId="0" applyFont="1" applyFill="1" applyBorder="1" applyAlignment="1">
      <alignment readingOrder="2"/>
    </xf>
    <xf numFmtId="0" fontId="22" fillId="3" borderId="1" xfId="0" applyFont="1" applyFill="1" applyBorder="1" applyAlignment="1">
      <alignment vertical="center" wrapText="1" readingOrder="2"/>
    </xf>
    <xf numFmtId="0" fontId="33" fillId="3" borderId="1" xfId="0" applyFont="1" applyFill="1" applyBorder="1" applyAlignment="1">
      <alignment vertical="center" wrapText="1" readingOrder="2"/>
    </xf>
    <xf numFmtId="0" fontId="34" fillId="0" borderId="1" xfId="0" applyFont="1" applyBorder="1" applyAlignment="1">
      <alignment vertical="center" wrapText="1" readingOrder="1"/>
    </xf>
    <xf numFmtId="0" fontId="0" fillId="3" borderId="0" xfId="0" applyFill="1" applyBorder="1"/>
    <xf numFmtId="0" fontId="19" fillId="3" borderId="1" xfId="0" applyFont="1" applyFill="1" applyBorder="1" applyAlignment="1">
      <alignment horizontal="center" vertical="center" wrapText="1" readingOrder="1"/>
    </xf>
    <xf numFmtId="0" fontId="23" fillId="0" borderId="1" xfId="0" applyFont="1" applyBorder="1" applyAlignment="1"/>
    <xf numFmtId="0" fontId="3" fillId="12" borderId="1" xfId="0" applyFont="1" applyFill="1" applyBorder="1" applyAlignment="1">
      <alignment horizontal="center" vertical="center" readingOrder="2"/>
    </xf>
    <xf numFmtId="0" fontId="3" fillId="13" borderId="1" xfId="0" applyFont="1" applyFill="1" applyBorder="1" applyAlignment="1">
      <alignment horizontal="center" vertical="center" readingOrder="2"/>
    </xf>
    <xf numFmtId="0" fontId="4" fillId="3" borderId="1" xfId="0" applyFont="1" applyFill="1" applyBorder="1" applyAlignment="1">
      <alignment horizontal="right" wrapText="1" readingOrder="2"/>
    </xf>
    <xf numFmtId="0" fontId="0" fillId="3" borderId="1" xfId="0" applyFill="1" applyBorder="1" applyAlignment="1"/>
    <xf numFmtId="0" fontId="7" fillId="3" borderId="1" xfId="0" applyFont="1" applyFill="1" applyBorder="1" applyAlignment="1">
      <alignment readingOrder="2"/>
    </xf>
    <xf numFmtId="0" fontId="0" fillId="3" borderId="1" xfId="0" applyFill="1" applyBorder="1"/>
    <xf numFmtId="0" fontId="25" fillId="3" borderId="0" xfId="0" applyFont="1" applyFill="1" applyAlignment="1">
      <alignment horizontal="center" vertical="center" readingOrder="1"/>
    </xf>
    <xf numFmtId="0" fontId="27" fillId="3" borderId="0" xfId="0" applyFont="1" applyFill="1" applyAlignment="1">
      <alignment horizontal="center" vertical="center" readingOrder="1"/>
    </xf>
    <xf numFmtId="0" fontId="6" fillId="0" borderId="0" xfId="0" applyFont="1" applyAlignment="1">
      <alignment vertical="center" wrapText="1" readingOrder="2"/>
    </xf>
    <xf numFmtId="0" fontId="6" fillId="0" borderId="0" xfId="0" applyFont="1" applyAlignment="1">
      <alignment wrapText="1" readingOrder="2"/>
    </xf>
    <xf numFmtId="0" fontId="6" fillId="0" borderId="0" xfId="0" applyFont="1" applyAlignment="1">
      <alignment horizontal="center" wrapText="1" readingOrder="2"/>
    </xf>
    <xf numFmtId="0" fontId="6" fillId="0" borderId="0" xfId="0" applyFont="1" applyAlignment="1">
      <alignment horizontal="center" vertical="center" wrapText="1" readingOrder="2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/>
    <xf numFmtId="0" fontId="16" fillId="0" borderId="0" xfId="0" applyFont="1" applyAlignment="1">
      <alignment vertical="center" wrapText="1"/>
    </xf>
    <xf numFmtId="0" fontId="7" fillId="0" borderId="0" xfId="0" applyFont="1" applyAlignment="1">
      <alignment readingOrder="2"/>
    </xf>
    <xf numFmtId="0" fontId="13" fillId="3" borderId="0" xfId="0" applyFont="1" applyFill="1" applyAlignment="1">
      <alignment horizontal="center" vertical="center" wrapText="1" readingOrder="2"/>
    </xf>
    <xf numFmtId="0" fontId="27" fillId="3" borderId="0" xfId="0" applyFont="1" applyFill="1" applyAlignment="1">
      <alignment horizontal="center"/>
    </xf>
    <xf numFmtId="0" fontId="30" fillId="0" borderId="1" xfId="0" applyFont="1" applyBorder="1" applyAlignment="1">
      <alignment vertical="center"/>
    </xf>
    <xf numFmtId="0" fontId="30" fillId="3" borderId="1" xfId="0" applyFont="1" applyFill="1" applyBorder="1" applyAlignment="1">
      <alignment horizontal="center"/>
    </xf>
    <xf numFmtId="0" fontId="33" fillId="3" borderId="1" xfId="0" applyFont="1" applyFill="1" applyBorder="1" applyAlignment="1">
      <alignment horizontal="center" vertical="center" wrapText="1" readingOrder="2"/>
    </xf>
    <xf numFmtId="0" fontId="30" fillId="3" borderId="1" xfId="0" applyFont="1" applyFill="1" applyBorder="1" applyAlignment="1">
      <alignment vertical="center"/>
    </xf>
    <xf numFmtId="0" fontId="30" fillId="3" borderId="1" xfId="0" applyFont="1" applyFill="1" applyBorder="1" applyAlignment="1">
      <alignment horizontal="center" readingOrder="2"/>
    </xf>
    <xf numFmtId="0" fontId="26" fillId="3" borderId="1" xfId="0" applyFont="1" applyFill="1" applyBorder="1" applyAlignment="1">
      <alignment horizontal="center" vertical="center" readingOrder="2"/>
    </xf>
    <xf numFmtId="0" fontId="30" fillId="3" borderId="1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wrapText="1" readingOrder="2"/>
    </xf>
    <xf numFmtId="0" fontId="36" fillId="3" borderId="1" xfId="0" applyFont="1" applyFill="1" applyBorder="1" applyAlignment="1">
      <alignment horizontal="center" vertical="center" wrapText="1" readingOrder="2"/>
    </xf>
    <xf numFmtId="0" fontId="24" fillId="3" borderId="1" xfId="0" applyFont="1" applyFill="1" applyBorder="1" applyAlignment="1">
      <alignment horizontal="center" vertical="center" wrapText="1" readingOrder="2"/>
    </xf>
    <xf numFmtId="0" fontId="30" fillId="0" borderId="0" xfId="0" applyFont="1" applyAlignment="1">
      <alignment vertical="center"/>
    </xf>
    <xf numFmtId="0" fontId="30" fillId="3" borderId="0" xfId="0" applyFont="1" applyFill="1" applyBorder="1" applyAlignment="1">
      <alignment vertical="center"/>
    </xf>
    <xf numFmtId="0" fontId="30" fillId="3" borderId="0" xfId="0" applyFont="1" applyFill="1" applyAlignment="1">
      <alignment vertical="center"/>
    </xf>
    <xf numFmtId="0" fontId="30" fillId="3" borderId="0" xfId="0" applyFont="1" applyFill="1" applyBorder="1"/>
    <xf numFmtId="0" fontId="30" fillId="3" borderId="4" xfId="0" applyFont="1" applyFill="1" applyBorder="1" applyAlignment="1">
      <alignment vertical="center"/>
    </xf>
    <xf numFmtId="0" fontId="24" fillId="3" borderId="1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wrapText="1" readingOrder="2"/>
    </xf>
    <xf numFmtId="0" fontId="24" fillId="3" borderId="1" xfId="0" applyFont="1" applyFill="1" applyBorder="1" applyAlignment="1">
      <alignment vertical="center" wrapText="1" readingOrder="2"/>
    </xf>
    <xf numFmtId="0" fontId="34" fillId="3" borderId="1" xfId="0" applyFont="1" applyFill="1" applyBorder="1" applyAlignment="1">
      <alignment vertical="center" wrapText="1" readingOrder="2"/>
    </xf>
    <xf numFmtId="0" fontId="37" fillId="3" borderId="0" xfId="0" applyFont="1" applyFill="1" applyAlignment="1">
      <alignment horizontal="center" vertical="center" readingOrder="2"/>
    </xf>
    <xf numFmtId="0" fontId="15" fillId="3" borderId="1" xfId="0" applyFont="1" applyFill="1" applyBorder="1" applyAlignment="1">
      <alignment horizontal="center" vertical="center" readingOrder="1"/>
    </xf>
    <xf numFmtId="0" fontId="25" fillId="3" borderId="3" xfId="0" applyFont="1" applyFill="1" applyBorder="1" applyAlignment="1">
      <alignment horizontal="center" vertical="center" readingOrder="1"/>
    </xf>
    <xf numFmtId="0" fontId="14" fillId="3" borderId="1" xfId="0" applyFont="1" applyFill="1" applyBorder="1" applyAlignment="1">
      <alignment horizontal="center" vertical="center" readingOrder="1"/>
    </xf>
    <xf numFmtId="0" fontId="29" fillId="3" borderId="3" xfId="0" applyFont="1" applyFill="1" applyBorder="1" applyAlignment="1">
      <alignment horizontal="center" vertical="center" readingOrder="1"/>
    </xf>
    <xf numFmtId="17" fontId="14" fillId="3" borderId="1" xfId="0" applyNumberFormat="1" applyFont="1" applyFill="1" applyBorder="1" applyAlignment="1">
      <alignment horizontal="center" vertical="center" readingOrder="1"/>
    </xf>
    <xf numFmtId="0" fontId="31" fillId="3" borderId="3" xfId="0" applyFont="1" applyFill="1" applyBorder="1" applyAlignment="1">
      <alignment horizontal="center" vertical="center" readingOrder="1"/>
    </xf>
    <xf numFmtId="0" fontId="4" fillId="3" borderId="1" xfId="0" applyFont="1" applyFill="1" applyBorder="1" applyAlignment="1">
      <alignment vertical="center" wrapText="1" readingOrder="2"/>
    </xf>
    <xf numFmtId="0" fontId="24" fillId="3" borderId="1" xfId="0" applyFont="1" applyFill="1" applyBorder="1" applyAlignment="1">
      <alignment horizontal="right" vertical="center" wrapText="1" readingOrder="2"/>
    </xf>
    <xf numFmtId="0" fontId="38" fillId="3" borderId="1" xfId="0" applyFont="1" applyFill="1" applyBorder="1" applyAlignment="1">
      <alignment horizontal="center" vertical="center" readingOrder="2"/>
    </xf>
    <xf numFmtId="0" fontId="37" fillId="3" borderId="1" xfId="0" applyFont="1" applyFill="1" applyBorder="1" applyAlignment="1">
      <alignment readingOrder="2"/>
    </xf>
    <xf numFmtId="0" fontId="45" fillId="0" borderId="1" xfId="0" applyFont="1" applyBorder="1" applyAlignment="1">
      <alignment horizontal="center" vertical="center"/>
    </xf>
    <xf numFmtId="0" fontId="22" fillId="3" borderId="1" xfId="0" applyFont="1" applyFill="1" applyBorder="1" applyAlignment="1">
      <alignment vertical="center" wrapText="1" readingOrder="1"/>
    </xf>
    <xf numFmtId="0" fontId="19" fillId="3" borderId="1" xfId="0" applyFont="1" applyFill="1" applyBorder="1" applyAlignment="1">
      <alignment vertical="center" wrapText="1" readingOrder="2"/>
    </xf>
    <xf numFmtId="0" fontId="9" fillId="3" borderId="0" xfId="0" applyFont="1" applyFill="1" applyBorder="1" applyAlignment="1">
      <alignment horizontal="left" vertical="center" wrapText="1"/>
    </xf>
    <xf numFmtId="0" fontId="24" fillId="3" borderId="1" xfId="0" applyFont="1" applyFill="1" applyBorder="1" applyAlignment="1">
      <alignment horizontal="left" vertical="center" wrapText="1" readingOrder="2"/>
    </xf>
    <xf numFmtId="0" fontId="32" fillId="3" borderId="1" xfId="0" applyFont="1" applyFill="1" applyBorder="1" applyAlignment="1">
      <alignment horizontal="left" vertical="center"/>
    </xf>
    <xf numFmtId="0" fontId="33" fillId="3" borderId="1" xfId="0" applyFont="1" applyFill="1" applyBorder="1" applyAlignment="1">
      <alignment horizontal="left" vertical="center" wrapText="1" readingOrder="2"/>
    </xf>
    <xf numFmtId="0" fontId="37" fillId="3" borderId="1" xfId="0" applyFont="1" applyFill="1" applyBorder="1" applyAlignment="1">
      <alignment vertical="center" readingOrder="2"/>
    </xf>
    <xf numFmtId="0" fontId="46" fillId="3" borderId="1" xfId="0" applyFont="1" applyFill="1" applyBorder="1" applyAlignment="1">
      <alignment horizontal="center" vertical="center" wrapText="1" readingOrder="2"/>
    </xf>
    <xf numFmtId="0" fontId="24" fillId="3" borderId="1" xfId="0" applyFont="1" applyFill="1" applyBorder="1" applyAlignment="1">
      <alignment horizontal="left" vertical="center" wrapText="1"/>
    </xf>
    <xf numFmtId="0" fontId="40" fillId="3" borderId="1" xfId="0" applyFont="1" applyFill="1" applyBorder="1" applyAlignment="1">
      <alignment horizontal="center" vertical="center" readingOrder="2"/>
    </xf>
    <xf numFmtId="0" fontId="39" fillId="3" borderId="1" xfId="0" applyFont="1" applyFill="1" applyBorder="1" applyAlignment="1">
      <alignment horizontal="center" vertical="center" readingOrder="2"/>
    </xf>
    <xf numFmtId="0" fontId="37" fillId="3" borderId="1" xfId="0" applyFont="1" applyFill="1" applyBorder="1" applyAlignment="1">
      <alignment vertical="center"/>
    </xf>
    <xf numFmtId="0" fontId="37" fillId="3" borderId="1" xfId="0" applyFont="1" applyFill="1" applyBorder="1" applyAlignment="1">
      <alignment horizontal="center" vertical="center" readingOrder="2"/>
    </xf>
    <xf numFmtId="0" fontId="37" fillId="3" borderId="1" xfId="0" applyFont="1" applyFill="1" applyBorder="1" applyAlignment="1">
      <alignment horizontal="center" readingOrder="2"/>
    </xf>
    <xf numFmtId="0" fontId="37" fillId="3" borderId="1" xfId="0" applyFont="1" applyFill="1" applyBorder="1"/>
    <xf numFmtId="0" fontId="49" fillId="3" borderId="1" xfId="0" applyFont="1" applyFill="1" applyBorder="1" applyAlignment="1">
      <alignment horizontal="center" vertical="center" readingOrder="2"/>
    </xf>
    <xf numFmtId="0" fontId="48" fillId="3" borderId="1" xfId="0" applyFont="1" applyFill="1" applyBorder="1" applyAlignment="1">
      <alignment horizontal="center" vertical="center" readingOrder="2"/>
    </xf>
    <xf numFmtId="0" fontId="49" fillId="3" borderId="1" xfId="0" applyFont="1" applyFill="1" applyBorder="1" applyAlignment="1">
      <alignment vertical="center"/>
    </xf>
    <xf numFmtId="0" fontId="49" fillId="0" borderId="1" xfId="0" applyFont="1" applyBorder="1" applyAlignment="1">
      <alignment vertical="center"/>
    </xf>
    <xf numFmtId="0" fontId="38" fillId="3" borderId="1" xfId="0" applyFont="1" applyFill="1" applyBorder="1" applyAlignment="1">
      <alignment vertical="center"/>
    </xf>
    <xf numFmtId="0" fontId="47" fillId="3" borderId="1" xfId="0" applyFont="1" applyFill="1" applyBorder="1" applyAlignment="1">
      <alignment vertical="center"/>
    </xf>
    <xf numFmtId="0" fontId="49" fillId="3" borderId="1" xfId="0" applyFont="1" applyFill="1" applyBorder="1" applyAlignment="1">
      <alignment vertical="center" wrapText="1"/>
    </xf>
    <xf numFmtId="0" fontId="42" fillId="3" borderId="1" xfId="0" applyFont="1" applyFill="1" applyBorder="1" applyAlignment="1">
      <alignment vertical="center"/>
    </xf>
    <xf numFmtId="16" fontId="39" fillId="3" borderId="1" xfId="0" applyNumberFormat="1" applyFont="1" applyFill="1" applyBorder="1" applyAlignment="1">
      <alignment horizontal="center" vertical="center" readingOrder="2"/>
    </xf>
    <xf numFmtId="0" fontId="39" fillId="3" borderId="1" xfId="0" applyFont="1" applyFill="1" applyBorder="1" applyAlignment="1">
      <alignment horizontal="center" vertical="center" wrapText="1" readingOrder="2"/>
    </xf>
    <xf numFmtId="0" fontId="38" fillId="3" borderId="1" xfId="0" applyFont="1" applyFill="1" applyBorder="1" applyAlignment="1">
      <alignment horizontal="center" vertical="center"/>
    </xf>
    <xf numFmtId="0" fontId="50" fillId="3" borderId="1" xfId="0" applyFont="1" applyFill="1" applyBorder="1" applyAlignment="1">
      <alignment vertical="center"/>
    </xf>
    <xf numFmtId="0" fontId="39" fillId="3" borderId="1" xfId="0" applyFont="1" applyFill="1" applyBorder="1" applyAlignment="1">
      <alignment horizontal="center" vertical="center"/>
    </xf>
    <xf numFmtId="0" fontId="49" fillId="3" borderId="1" xfId="0" applyFont="1" applyFill="1" applyBorder="1" applyAlignment="1">
      <alignment vertical="center" readingOrder="2"/>
    </xf>
    <xf numFmtId="0" fontId="56" fillId="3" borderId="1" xfId="0" applyFont="1" applyFill="1" applyBorder="1" applyAlignment="1">
      <alignment vertical="center"/>
    </xf>
    <xf numFmtId="0" fontId="37" fillId="0" borderId="1" xfId="0" applyFont="1" applyBorder="1" applyAlignment="1">
      <alignment vertical="center"/>
    </xf>
    <xf numFmtId="0" fontId="37" fillId="0" borderId="1" xfId="0" applyFont="1" applyBorder="1" applyAlignment="1">
      <alignment vertical="center" readingOrder="2"/>
    </xf>
    <xf numFmtId="0" fontId="37" fillId="3" borderId="0" xfId="0" applyFont="1" applyFill="1" applyAlignment="1">
      <alignment vertical="center"/>
    </xf>
    <xf numFmtId="0" fontId="32" fillId="3" borderId="1" xfId="0" applyFont="1" applyFill="1" applyBorder="1" applyAlignment="1">
      <alignment vertical="center"/>
    </xf>
    <xf numFmtId="0" fontId="32" fillId="3" borderId="1" xfId="0" applyFont="1" applyFill="1" applyBorder="1" applyAlignment="1">
      <alignment horizontal="center" vertical="center" readingOrder="2"/>
    </xf>
    <xf numFmtId="0" fontId="12" fillId="3" borderId="1" xfId="0" applyFont="1" applyFill="1" applyBorder="1" applyAlignment="1">
      <alignment horizontal="center" vertical="center"/>
    </xf>
    <xf numFmtId="0" fontId="50" fillId="3" borderId="1" xfId="0" applyFont="1" applyFill="1" applyBorder="1" applyAlignment="1">
      <alignment vertical="center" wrapText="1"/>
    </xf>
    <xf numFmtId="0" fontId="48" fillId="3" borderId="1" xfId="0" applyFont="1" applyFill="1" applyBorder="1" applyAlignment="1">
      <alignment horizontal="center" vertical="center" wrapText="1" readingOrder="2"/>
    </xf>
    <xf numFmtId="0" fontId="47" fillId="3" borderId="1" xfId="0" applyFont="1" applyFill="1" applyBorder="1" applyAlignment="1">
      <alignment vertical="center" wrapText="1"/>
    </xf>
    <xf numFmtId="0" fontId="59" fillId="3" borderId="1" xfId="0" applyFont="1" applyFill="1" applyBorder="1" applyAlignment="1">
      <alignment horizontal="center" vertical="center" wrapText="1" readingOrder="2"/>
    </xf>
    <xf numFmtId="0" fontId="38" fillId="3" borderId="4" xfId="0" applyFont="1" applyFill="1" applyBorder="1" applyAlignment="1">
      <alignment horizontal="center" vertical="center" readingOrder="1"/>
    </xf>
    <xf numFmtId="0" fontId="37" fillId="3" borderId="4" xfId="0" applyFont="1" applyFill="1" applyBorder="1" applyAlignment="1">
      <alignment vertical="center"/>
    </xf>
    <xf numFmtId="0" fontId="37" fillId="3" borderId="1" xfId="0" applyFont="1" applyFill="1" applyBorder="1" applyAlignment="1">
      <alignment horizontal="center" vertical="center"/>
    </xf>
    <xf numFmtId="0" fontId="37" fillId="3" borderId="0" xfId="0" applyFont="1" applyFill="1" applyBorder="1" applyAlignment="1">
      <alignment vertical="center"/>
    </xf>
    <xf numFmtId="0" fontId="38" fillId="3" borderId="0" xfId="0" applyFont="1" applyFill="1" applyBorder="1" applyAlignment="1">
      <alignment vertical="center"/>
    </xf>
    <xf numFmtId="0" fontId="38" fillId="3" borderId="0" xfId="0" applyFont="1" applyFill="1" applyAlignment="1">
      <alignment vertical="center"/>
    </xf>
    <xf numFmtId="0" fontId="33" fillId="3" borderId="1" xfId="0" applyFont="1" applyFill="1" applyBorder="1" applyAlignment="1">
      <alignment horizontal="left" vertical="center" wrapText="1"/>
    </xf>
    <xf numFmtId="0" fontId="53" fillId="3" borderId="1" xfId="0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horizontal="left" vertical="center"/>
    </xf>
    <xf numFmtId="0" fontId="37" fillId="3" borderId="0" xfId="0" applyFont="1" applyFill="1" applyAlignment="1">
      <alignment horizontal="center" vertical="center"/>
    </xf>
    <xf numFmtId="0" fontId="52" fillId="3" borderId="1" xfId="0" applyFont="1" applyFill="1" applyBorder="1" applyAlignment="1">
      <alignment vertical="center"/>
    </xf>
    <xf numFmtId="0" fontId="12" fillId="3" borderId="1" xfId="0" applyFont="1" applyFill="1" applyBorder="1" applyAlignment="1">
      <alignment horizontal="center" vertical="center" readingOrder="2"/>
    </xf>
    <xf numFmtId="0" fontId="9" fillId="3" borderId="0" xfId="0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/>
    </xf>
    <xf numFmtId="0" fontId="40" fillId="3" borderId="0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60" fillId="3" borderId="1" xfId="0" applyFont="1" applyFill="1" applyBorder="1" applyAlignment="1">
      <alignment vertical="center"/>
    </xf>
    <xf numFmtId="0" fontId="60" fillId="3" borderId="1" xfId="0" applyFont="1" applyFill="1" applyBorder="1" applyAlignment="1">
      <alignment horizontal="center" vertical="center" readingOrder="2"/>
    </xf>
    <xf numFmtId="0" fontId="61" fillId="3" borderId="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 readingOrder="2"/>
    </xf>
    <xf numFmtId="0" fontId="20" fillId="3" borderId="1" xfId="0" applyFont="1" applyFill="1" applyBorder="1" applyAlignment="1">
      <alignment horizontal="center" vertical="center" wrapText="1" readingOrder="2"/>
    </xf>
    <xf numFmtId="0" fontId="1" fillId="3" borderId="1" xfId="0" applyFont="1" applyFill="1" applyBorder="1" applyAlignment="1">
      <alignment vertical="center" wrapText="1" readingOrder="2"/>
    </xf>
    <xf numFmtId="0" fontId="43" fillId="3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vertical="center" wrapText="1"/>
    </xf>
    <xf numFmtId="0" fontId="55" fillId="3" borderId="1" xfId="0" applyFont="1" applyFill="1" applyBorder="1" applyAlignment="1">
      <alignment vertical="center"/>
    </xf>
    <xf numFmtId="0" fontId="47" fillId="3" borderId="1" xfId="0" applyFont="1" applyFill="1" applyBorder="1" applyAlignment="1">
      <alignment horizontal="center" vertical="center" readingOrder="2"/>
    </xf>
    <xf numFmtId="0" fontId="32" fillId="3" borderId="0" xfId="0" applyFont="1" applyFill="1" applyBorder="1" applyAlignment="1">
      <alignment vertical="center"/>
    </xf>
    <xf numFmtId="0" fontId="32" fillId="3" borderId="0" xfId="0" applyFont="1" applyFill="1" applyBorder="1" applyAlignment="1">
      <alignment horizontal="left" vertical="center"/>
    </xf>
    <xf numFmtId="0" fontId="32" fillId="3" borderId="0" xfId="0" applyFont="1" applyFill="1" applyBorder="1" applyAlignment="1">
      <alignment horizontal="center" vertical="center" readingOrder="2"/>
    </xf>
    <xf numFmtId="0" fontId="12" fillId="3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vertical="center" wrapText="1" readingOrder="2"/>
    </xf>
    <xf numFmtId="0" fontId="36" fillId="3" borderId="0" xfId="0" applyFont="1" applyFill="1" applyBorder="1" applyAlignment="1">
      <alignment horizontal="center" vertical="center" wrapText="1" readingOrder="2"/>
    </xf>
    <xf numFmtId="0" fontId="43" fillId="3" borderId="0" xfId="0" applyFont="1" applyFill="1" applyBorder="1" applyAlignment="1">
      <alignment horizontal="center" vertical="center" wrapText="1" readingOrder="2"/>
    </xf>
    <xf numFmtId="0" fontId="38" fillId="3" borderId="0" xfId="0" applyFont="1" applyFill="1" applyBorder="1" applyAlignment="1">
      <alignment horizontal="center" vertical="center" readingOrder="2"/>
    </xf>
    <xf numFmtId="0" fontId="46" fillId="3" borderId="1" xfId="0" applyFont="1" applyFill="1" applyBorder="1" applyAlignment="1">
      <alignment horizontal="center" vertical="center" readingOrder="2"/>
    </xf>
    <xf numFmtId="0" fontId="51" fillId="3" borderId="1" xfId="0" applyFont="1" applyFill="1" applyBorder="1" applyAlignment="1">
      <alignment horizontal="center" vertical="center" readingOrder="2"/>
    </xf>
    <xf numFmtId="0" fontId="41" fillId="3" borderId="0" xfId="0" applyFont="1" applyFill="1"/>
    <xf numFmtId="0" fontId="38" fillId="16" borderId="1" xfId="0" applyFont="1" applyFill="1" applyBorder="1" applyAlignment="1">
      <alignment horizontal="center" vertical="center" readingOrder="2"/>
    </xf>
    <xf numFmtId="0" fontId="48" fillId="16" borderId="1" xfId="0" applyFont="1" applyFill="1" applyBorder="1" applyAlignment="1">
      <alignment horizontal="center" vertical="center" wrapText="1" readingOrder="2"/>
    </xf>
    <xf numFmtId="0" fontId="44" fillId="3" borderId="1" xfId="0" applyFont="1" applyFill="1" applyBorder="1" applyAlignment="1">
      <alignment horizontal="center" vertical="center" wrapText="1" readingOrder="2"/>
    </xf>
    <xf numFmtId="0" fontId="49" fillId="3" borderId="0" xfId="0" applyFont="1" applyFill="1" applyAlignment="1">
      <alignment vertical="center"/>
    </xf>
    <xf numFmtId="0" fontId="50" fillId="3" borderId="1" xfId="0" applyFont="1" applyFill="1" applyBorder="1" applyAlignment="1">
      <alignment vertical="center" wrapText="1" readingOrder="2"/>
    </xf>
    <xf numFmtId="0" fontId="50" fillId="3" borderId="1" xfId="0" applyFont="1" applyFill="1" applyBorder="1" applyAlignment="1">
      <alignment vertical="center" readingOrder="2"/>
    </xf>
    <xf numFmtId="0" fontId="38" fillId="3" borderId="1" xfId="0" applyFont="1" applyFill="1" applyBorder="1"/>
    <xf numFmtId="0" fontId="38" fillId="3" borderId="1" xfId="0" applyFont="1" applyFill="1" applyBorder="1" applyAlignment="1">
      <alignment horizontal="center" readingOrder="2"/>
    </xf>
    <xf numFmtId="0" fontId="56" fillId="3" borderId="1" xfId="0" applyFont="1" applyFill="1" applyBorder="1" applyAlignment="1">
      <alignment vertical="center" wrapText="1"/>
    </xf>
    <xf numFmtId="0" fontId="54" fillId="3" borderId="1" xfId="0" applyFont="1" applyFill="1" applyBorder="1" applyAlignment="1">
      <alignment vertical="center" wrapText="1"/>
    </xf>
    <xf numFmtId="0" fontId="52" fillId="3" borderId="1" xfId="0" applyFont="1" applyFill="1" applyBorder="1" applyAlignment="1"/>
    <xf numFmtId="0" fontId="47" fillId="3" borderId="1" xfId="0" applyFont="1" applyFill="1" applyBorder="1" applyAlignment="1">
      <alignment horizontal="center" vertical="center"/>
    </xf>
    <xf numFmtId="0" fontId="49" fillId="3" borderId="1" xfId="0" applyFont="1" applyFill="1" applyBorder="1"/>
    <xf numFmtId="0" fontId="47" fillId="3" borderId="1" xfId="0" applyFont="1" applyFill="1" applyBorder="1"/>
    <xf numFmtId="0" fontId="47" fillId="3" borderId="1" xfId="0" applyFont="1" applyFill="1" applyBorder="1" applyAlignment="1">
      <alignment readingOrder="2"/>
    </xf>
    <xf numFmtId="0" fontId="53" fillId="3" borderId="1" xfId="0" applyFont="1" applyFill="1" applyBorder="1" applyAlignment="1">
      <alignment horizontal="center" vertical="center" readingOrder="2"/>
    </xf>
    <xf numFmtId="0" fontId="50" fillId="3" borderId="1" xfId="0" applyFont="1" applyFill="1" applyBorder="1" applyAlignment="1">
      <alignment readingOrder="2"/>
    </xf>
    <xf numFmtId="0" fontId="38" fillId="3" borderId="1" xfId="0" applyFont="1" applyFill="1" applyBorder="1" applyAlignment="1">
      <alignment readingOrder="2"/>
    </xf>
    <xf numFmtId="16" fontId="37" fillId="3" borderId="1" xfId="0" applyNumberFormat="1" applyFont="1" applyFill="1" applyBorder="1" applyAlignment="1">
      <alignment horizontal="center" vertical="center" readingOrder="2"/>
    </xf>
    <xf numFmtId="0" fontId="40" fillId="3" borderId="0" xfId="0" applyFont="1" applyFill="1" applyAlignment="1">
      <alignment horizontal="center" vertical="center" readingOrder="2"/>
    </xf>
    <xf numFmtId="0" fontId="49" fillId="3" borderId="0" xfId="0" applyFont="1" applyFill="1"/>
    <xf numFmtId="0" fontId="37" fillId="3" borderId="0" xfId="0" applyFont="1" applyFill="1"/>
    <xf numFmtId="0" fontId="33" fillId="3" borderId="1" xfId="0" applyFont="1" applyFill="1" applyBorder="1" applyAlignment="1">
      <alignment wrapText="1" readingOrder="2"/>
    </xf>
    <xf numFmtId="0" fontId="1" fillId="3" borderId="1" xfId="0" applyFont="1" applyFill="1" applyBorder="1" applyAlignment="1">
      <alignment horizontal="center" wrapText="1" readingOrder="2"/>
    </xf>
    <xf numFmtId="0" fontId="62" fillId="3" borderId="0" xfId="0" applyFont="1" applyFill="1" applyAlignment="1">
      <alignment vertical="center"/>
    </xf>
    <xf numFmtId="0" fontId="63" fillId="3" borderId="1" xfId="0" applyFont="1" applyFill="1" applyBorder="1" applyAlignment="1">
      <alignment vertical="center"/>
    </xf>
    <xf numFmtId="0" fontId="33" fillId="3" borderId="1" xfId="0" applyFont="1" applyFill="1" applyBorder="1" applyAlignment="1">
      <alignment horizontal="center" vertical="center"/>
    </xf>
    <xf numFmtId="0" fontId="39" fillId="3" borderId="4" xfId="0" applyFont="1" applyFill="1" applyBorder="1" applyAlignment="1">
      <alignment horizontal="center" vertical="center" readingOrder="1"/>
    </xf>
    <xf numFmtId="0" fontId="33" fillId="3" borderId="1" xfId="0" applyFont="1" applyFill="1" applyBorder="1" applyAlignment="1">
      <alignment horizontal="right" vertical="center" wrapText="1" readingOrder="2"/>
    </xf>
    <xf numFmtId="0" fontId="37" fillId="3" borderId="4" xfId="0" applyFont="1" applyFill="1" applyBorder="1" applyAlignment="1">
      <alignment horizontal="center" vertical="center" readingOrder="1"/>
    </xf>
    <xf numFmtId="0" fontId="1" fillId="3" borderId="1" xfId="0" applyFont="1" applyFill="1" applyBorder="1" applyAlignment="1">
      <alignment horizontal="center" vertical="center" wrapText="1" readingOrder="1"/>
    </xf>
    <xf numFmtId="0" fontId="40" fillId="3" borderId="4" xfId="0" applyFont="1" applyFill="1" applyBorder="1" applyAlignment="1">
      <alignment horizontal="center" vertical="center" readingOrder="1"/>
    </xf>
    <xf numFmtId="0" fontId="54" fillId="3" borderId="1" xfId="0" applyFont="1" applyFill="1" applyBorder="1" applyAlignment="1">
      <alignment vertical="center"/>
    </xf>
    <xf numFmtId="17" fontId="38" fillId="3" borderId="4" xfId="0" applyNumberFormat="1" applyFont="1" applyFill="1" applyBorder="1" applyAlignment="1">
      <alignment horizontal="center" vertical="center" readingOrder="1"/>
    </xf>
    <xf numFmtId="0" fontId="33" fillId="3" borderId="1" xfId="0" applyFont="1" applyFill="1" applyBorder="1" applyAlignment="1">
      <alignment horizontal="right" wrapText="1" readingOrder="2"/>
    </xf>
    <xf numFmtId="0" fontId="37" fillId="3" borderId="4" xfId="0" applyFont="1" applyFill="1" applyBorder="1"/>
    <xf numFmtId="0" fontId="60" fillId="3" borderId="1" xfId="0" applyFont="1" applyFill="1" applyBorder="1" applyAlignment="1">
      <alignment horizontal="center" readingOrder="2"/>
    </xf>
    <xf numFmtId="0" fontId="64" fillId="3" borderId="1" xfId="0" applyFont="1" applyFill="1" applyBorder="1" applyAlignment="1">
      <alignment vertical="center"/>
    </xf>
    <xf numFmtId="0" fontId="40" fillId="3" borderId="1" xfId="0" applyFont="1" applyFill="1" applyBorder="1" applyAlignment="1">
      <alignment horizontal="center" vertical="center" readingOrder="1"/>
    </xf>
    <xf numFmtId="0" fontId="38" fillId="3" borderId="0" xfId="0" applyFont="1" applyFill="1" applyBorder="1" applyAlignment="1">
      <alignment vertical="center" wrapText="1"/>
    </xf>
    <xf numFmtId="0" fontId="37" fillId="3" borderId="0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 wrapText="1" readingOrder="2"/>
    </xf>
    <xf numFmtId="0" fontId="66" fillId="3" borderId="0" xfId="0" applyFont="1" applyFill="1" applyAlignment="1">
      <alignment horizontal="center" vertical="center"/>
    </xf>
    <xf numFmtId="0" fontId="38" fillId="3" borderId="0" xfId="0" applyFont="1" applyFill="1" applyBorder="1" applyAlignment="1">
      <alignment horizontal="center" vertical="center"/>
    </xf>
    <xf numFmtId="0" fontId="37" fillId="3" borderId="0" xfId="0" applyFont="1" applyFill="1" applyAlignment="1">
      <alignment horizontal="right" vertical="center"/>
    </xf>
    <xf numFmtId="0" fontId="62" fillId="3" borderId="0" xfId="0" applyFont="1" applyFill="1"/>
    <xf numFmtId="0" fontId="39" fillId="3" borderId="0" xfId="0" applyFont="1" applyFill="1" applyBorder="1" applyAlignment="1">
      <alignment horizontal="center" vertical="center"/>
    </xf>
    <xf numFmtId="0" fontId="68" fillId="3" borderId="2" xfId="0" applyFont="1" applyFill="1" applyBorder="1" applyAlignment="1">
      <alignment vertical="center"/>
    </xf>
    <xf numFmtId="0" fontId="46" fillId="3" borderId="2" xfId="0" applyFont="1" applyFill="1" applyBorder="1" applyAlignment="1">
      <alignment vertical="center"/>
    </xf>
    <xf numFmtId="0" fontId="69" fillId="3" borderId="1" xfId="0" applyFont="1" applyFill="1" applyBorder="1" applyAlignment="1">
      <alignment horizontal="center" vertical="center" wrapText="1" readingOrder="2"/>
    </xf>
    <xf numFmtId="0" fontId="42" fillId="3" borderId="1" xfId="0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/>
    </xf>
    <xf numFmtId="0" fontId="37" fillId="3" borderId="0" xfId="0" applyFont="1" applyFill="1" applyBorder="1"/>
    <xf numFmtId="0" fontId="38" fillId="3" borderId="1" xfId="0" applyFont="1" applyFill="1" applyBorder="1" applyAlignment="1">
      <alignment horizontal="center" vertical="center" readingOrder="1"/>
    </xf>
    <xf numFmtId="0" fontId="37" fillId="3" borderId="9" xfId="0" applyFont="1" applyFill="1" applyBorder="1" applyAlignment="1">
      <alignment vertical="center"/>
    </xf>
    <xf numFmtId="0" fontId="38" fillId="3" borderId="9" xfId="0" applyFont="1" applyFill="1" applyBorder="1" applyAlignment="1">
      <alignment vertical="center"/>
    </xf>
    <xf numFmtId="0" fontId="37" fillId="3" borderId="9" xfId="0" applyFont="1" applyFill="1" applyBorder="1"/>
    <xf numFmtId="0" fontId="37" fillId="3" borderId="9" xfId="0" applyFont="1" applyFill="1" applyBorder="1" applyAlignment="1">
      <alignment horizontal="center" vertical="center"/>
    </xf>
    <xf numFmtId="0" fontId="37" fillId="3" borderId="9" xfId="0" applyFont="1" applyFill="1" applyBorder="1" applyAlignment="1">
      <alignment horizontal="right" vertical="center"/>
    </xf>
    <xf numFmtId="0" fontId="37" fillId="3" borderId="0" xfId="0" applyFont="1" applyFill="1" applyBorder="1" applyAlignment="1">
      <alignment horizontal="right" vertical="center"/>
    </xf>
    <xf numFmtId="0" fontId="42" fillId="3" borderId="4" xfId="0" applyFont="1" applyFill="1" applyBorder="1" applyAlignment="1">
      <alignment horizontal="center" vertical="center"/>
    </xf>
    <xf numFmtId="0" fontId="42" fillId="3" borderId="1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right" vertical="center" wrapText="1" readingOrder="2"/>
    </xf>
    <xf numFmtId="0" fontId="33" fillId="3" borderId="0" xfId="0" applyFont="1" applyFill="1" applyBorder="1" applyAlignment="1">
      <alignment horizontal="left" vertical="center" wrapText="1" readingOrder="2"/>
    </xf>
    <xf numFmtId="0" fontId="42" fillId="3" borderId="1" xfId="0" applyFont="1" applyFill="1" applyBorder="1"/>
    <xf numFmtId="0" fontId="37" fillId="3" borderId="1" xfId="0" applyFont="1" applyFill="1" applyBorder="1" applyAlignment="1">
      <alignment horizontal="center"/>
    </xf>
    <xf numFmtId="17" fontId="37" fillId="3" borderId="1" xfId="0" applyNumberFormat="1" applyFont="1" applyFill="1" applyBorder="1" applyAlignment="1">
      <alignment horizontal="center" vertical="center" readingOrder="2"/>
    </xf>
    <xf numFmtId="0" fontId="51" fillId="3" borderId="1" xfId="0" applyFont="1" applyFill="1" applyBorder="1" applyAlignment="1">
      <alignment horizontal="center" vertical="center" readingOrder="1"/>
    </xf>
    <xf numFmtId="0" fontId="0" fillId="3" borderId="1" xfId="0" applyFill="1" applyBorder="1" applyAlignment="1">
      <alignment horizontal="center" vertical="center" readingOrder="2"/>
    </xf>
    <xf numFmtId="0" fontId="49" fillId="3" borderId="1" xfId="0" applyFont="1" applyFill="1" applyBorder="1" applyAlignment="1">
      <alignment horizontal="center" vertical="center"/>
    </xf>
    <xf numFmtId="0" fontId="37" fillId="3" borderId="0" xfId="0" applyFont="1" applyFill="1" applyAlignment="1">
      <alignment horizontal="center" readingOrder="2"/>
    </xf>
    <xf numFmtId="0" fontId="37" fillId="3" borderId="1" xfId="0" applyFont="1" applyFill="1" applyBorder="1" applyAlignment="1">
      <alignment horizontal="center" vertical="center" wrapText="1" readingOrder="2"/>
    </xf>
    <xf numFmtId="0" fontId="39" fillId="3" borderId="0" xfId="0" applyFont="1" applyFill="1" applyBorder="1" applyAlignment="1">
      <alignment vertical="center" wrapText="1"/>
    </xf>
    <xf numFmtId="0" fontId="33" fillId="3" borderId="1" xfId="0" applyFont="1" applyFill="1" applyBorder="1" applyAlignment="1">
      <alignment vertical="center"/>
    </xf>
    <xf numFmtId="0" fontId="33" fillId="3" borderId="1" xfId="0" applyFont="1" applyFill="1" applyBorder="1" applyAlignment="1">
      <alignment vertical="center" wrapText="1" readingOrder="1"/>
    </xf>
    <xf numFmtId="0" fontId="33" fillId="3" borderId="1" xfId="0" applyFont="1" applyFill="1" applyBorder="1" applyAlignment="1">
      <alignment vertical="center" wrapText="1"/>
    </xf>
    <xf numFmtId="0" fontId="37" fillId="3" borderId="0" xfId="0" applyFont="1" applyFill="1" applyAlignment="1"/>
    <xf numFmtId="0" fontId="47" fillId="3" borderId="1" xfId="0" applyFont="1" applyFill="1" applyBorder="1" applyAlignment="1">
      <alignment horizontal="center"/>
    </xf>
    <xf numFmtId="0" fontId="71" fillId="3" borderId="1" xfId="0" applyFont="1" applyFill="1" applyBorder="1" applyAlignment="1">
      <alignment vertical="center"/>
    </xf>
    <xf numFmtId="0" fontId="72" fillId="3" borderId="1" xfId="0" applyFont="1" applyFill="1" applyBorder="1" applyAlignment="1">
      <alignment vertical="center"/>
    </xf>
    <xf numFmtId="0" fontId="73" fillId="3" borderId="1" xfId="0" applyFont="1" applyFill="1" applyBorder="1" applyAlignment="1">
      <alignment horizontal="center" readingOrder="2"/>
    </xf>
    <xf numFmtId="0" fontId="30" fillId="3" borderId="0" xfId="0" applyFont="1" applyFill="1" applyBorder="1" applyAlignment="1"/>
    <xf numFmtId="0" fontId="39" fillId="3" borderId="2" xfId="0" applyFont="1" applyFill="1" applyBorder="1" applyAlignment="1">
      <alignment horizontal="center" vertical="center"/>
    </xf>
    <xf numFmtId="0" fontId="45" fillId="3" borderId="0" xfId="0" applyFont="1" applyFill="1" applyAlignment="1">
      <alignment horizontal="center" vertical="center"/>
    </xf>
    <xf numFmtId="0" fontId="45" fillId="3" borderId="1" xfId="0" applyFont="1" applyFill="1" applyBorder="1" applyAlignment="1">
      <alignment horizontal="center" vertical="center"/>
    </xf>
    <xf numFmtId="0" fontId="45" fillId="3" borderId="0" xfId="0" applyFont="1" applyFill="1" applyAlignment="1">
      <alignment horizontal="center"/>
    </xf>
    <xf numFmtId="0" fontId="5" fillId="3" borderId="1" xfId="0" applyFont="1" applyFill="1" applyBorder="1" applyAlignment="1">
      <alignment horizontal="center" wrapText="1" readingOrder="2"/>
    </xf>
    <xf numFmtId="0" fontId="0" fillId="3" borderId="1" xfId="0" applyFont="1" applyFill="1" applyBorder="1" applyAlignment="1">
      <alignment vertical="center" readingOrder="2"/>
    </xf>
    <xf numFmtId="0" fontId="26" fillId="3" borderId="1" xfId="0" applyFont="1" applyFill="1" applyBorder="1" applyAlignment="1">
      <alignment horizontal="center" readingOrder="2"/>
    </xf>
    <xf numFmtId="0" fontId="30" fillId="3" borderId="1" xfId="0" applyFont="1" applyFill="1" applyBorder="1"/>
    <xf numFmtId="0" fontId="30" fillId="3" borderId="4" xfId="0" applyFont="1" applyFill="1" applyBorder="1"/>
    <xf numFmtId="0" fontId="0" fillId="3" borderId="1" xfId="0" applyFont="1" applyFill="1" applyBorder="1" applyAlignment="1">
      <alignment readingOrder="2"/>
    </xf>
    <xf numFmtId="0" fontId="35" fillId="3" borderId="1" xfId="0" applyFont="1" applyFill="1" applyBorder="1" applyAlignment="1">
      <alignment horizontal="center" vertical="center" readingOrder="2"/>
    </xf>
    <xf numFmtId="0" fontId="26" fillId="3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vertical="center" wrapText="1" readingOrder="2"/>
    </xf>
    <xf numFmtId="0" fontId="30" fillId="3" borderId="0" xfId="0" applyFont="1" applyFill="1" applyAlignment="1"/>
    <xf numFmtId="0" fontId="73" fillId="3" borderId="1" xfId="0" applyFont="1" applyFill="1" applyBorder="1" applyAlignment="1">
      <alignment horizontal="center" vertical="center" wrapText="1" readingOrder="2"/>
    </xf>
    <xf numFmtId="0" fontId="0" fillId="3" borderId="4" xfId="0" applyFill="1" applyBorder="1" applyAlignment="1">
      <alignment vertical="center"/>
    </xf>
    <xf numFmtId="0" fontId="26" fillId="3" borderId="0" xfId="0" applyFont="1" applyFill="1" applyAlignment="1">
      <alignment vertical="center" readingOrder="2"/>
    </xf>
    <xf numFmtId="0" fontId="16" fillId="3" borderId="1" xfId="0" applyFont="1" applyFill="1" applyBorder="1"/>
    <xf numFmtId="0" fontId="30" fillId="3" borderId="0" xfId="0" applyFont="1" applyFill="1"/>
    <xf numFmtId="0" fontId="22" fillId="3" borderId="1" xfId="0" applyFont="1" applyFill="1" applyBorder="1" applyAlignment="1">
      <alignment horizontal="center" vertical="center" wrapText="1" readingOrder="2"/>
    </xf>
    <xf numFmtId="0" fontId="22" fillId="3" borderId="1" xfId="0" applyFont="1" applyFill="1" applyBorder="1" applyAlignment="1">
      <alignment wrapText="1" readingOrder="1"/>
    </xf>
    <xf numFmtId="0" fontId="36" fillId="3" borderId="1" xfId="0" applyFont="1" applyFill="1" applyBorder="1" applyAlignment="1">
      <alignment horizontal="center" wrapText="1" readingOrder="2"/>
    </xf>
    <xf numFmtId="0" fontId="30" fillId="3" borderId="1" xfId="0" applyFont="1" applyFill="1" applyBorder="1" applyAlignment="1"/>
    <xf numFmtId="0" fontId="0" fillId="3" borderId="0" xfId="0" applyFill="1" applyAlignment="1">
      <alignment vertical="center" readingOrder="2"/>
    </xf>
    <xf numFmtId="0" fontId="6" fillId="3" borderId="1" xfId="0" applyFont="1" applyFill="1" applyBorder="1" applyAlignment="1">
      <alignment horizontal="center" vertical="center" wrapText="1" readingOrder="2"/>
    </xf>
    <xf numFmtId="0" fontId="49" fillId="3" borderId="1" xfId="0" applyFont="1" applyFill="1" applyBorder="1" applyAlignment="1">
      <alignment horizontal="center"/>
    </xf>
    <xf numFmtId="0" fontId="40" fillId="3" borderId="1" xfId="0" applyFont="1" applyFill="1" applyBorder="1" applyAlignment="1">
      <alignment horizontal="center"/>
    </xf>
    <xf numFmtId="0" fontId="39" fillId="3" borderId="1" xfId="0" applyFont="1" applyFill="1" applyBorder="1" applyAlignment="1">
      <alignment horizontal="center" vertical="center" readingOrder="1"/>
    </xf>
    <xf numFmtId="0" fontId="37" fillId="3" borderId="1" xfId="0" applyFont="1" applyFill="1" applyBorder="1" applyAlignment="1">
      <alignment horizontal="center" vertical="center" readingOrder="1"/>
    </xf>
    <xf numFmtId="0" fontId="37" fillId="3" borderId="3" xfId="0" applyFont="1" applyFill="1" applyBorder="1" applyAlignment="1">
      <alignment vertical="center"/>
    </xf>
    <xf numFmtId="0" fontId="67" fillId="3" borderId="1" xfId="0" applyFont="1" applyFill="1" applyBorder="1" applyAlignment="1">
      <alignment horizontal="center" vertical="center" wrapText="1" readingOrder="2"/>
    </xf>
    <xf numFmtId="0" fontId="62" fillId="3" borderId="1" xfId="0" applyFont="1" applyFill="1" applyBorder="1" applyAlignment="1">
      <alignment horizontal="center" vertical="center" readingOrder="2"/>
    </xf>
    <xf numFmtId="0" fontId="37" fillId="3" borderId="6" xfId="0" applyFont="1" applyFill="1" applyBorder="1" applyAlignment="1">
      <alignment horizontal="center" vertical="center" readingOrder="2"/>
    </xf>
    <xf numFmtId="0" fontId="77" fillId="3" borderId="2" xfId="0" applyFont="1" applyFill="1" applyBorder="1" applyAlignment="1">
      <alignment horizontal="center" vertical="center"/>
    </xf>
    <xf numFmtId="0" fontId="33" fillId="3" borderId="5" xfId="0" applyFont="1" applyFill="1" applyBorder="1" applyAlignment="1">
      <alignment vertical="center" wrapText="1" readingOrder="2"/>
    </xf>
    <xf numFmtId="0" fontId="33" fillId="3" borderId="6" xfId="0" applyFont="1" applyFill="1" applyBorder="1" applyAlignment="1">
      <alignment vertical="center" wrapText="1" readingOrder="2"/>
    </xf>
    <xf numFmtId="0" fontId="53" fillId="3" borderId="1" xfId="0" applyFont="1" applyFill="1" applyBorder="1" applyAlignment="1">
      <alignment vertical="center"/>
    </xf>
    <xf numFmtId="0" fontId="18" fillId="3" borderId="1" xfId="0" applyFont="1" applyFill="1" applyBorder="1" applyAlignment="1"/>
    <xf numFmtId="0" fontId="42" fillId="3" borderId="1" xfId="0" applyFont="1" applyFill="1" applyBorder="1" applyAlignment="1">
      <alignment horizontal="center" readingOrder="2"/>
    </xf>
    <xf numFmtId="0" fontId="2" fillId="3" borderId="1" xfId="0" applyFont="1" applyFill="1" applyBorder="1" applyAlignment="1">
      <alignment horizontal="center" vertical="center" readingOrder="2"/>
    </xf>
    <xf numFmtId="0" fontId="37" fillId="3" borderId="5" xfId="0" applyFont="1" applyFill="1" applyBorder="1" applyAlignment="1">
      <alignment horizontal="center" vertical="center" readingOrder="2"/>
    </xf>
    <xf numFmtId="0" fontId="37" fillId="3" borderId="4" xfId="0" applyFont="1" applyFill="1" applyBorder="1" applyAlignment="1">
      <alignment horizontal="center"/>
    </xf>
    <xf numFmtId="0" fontId="49" fillId="5" borderId="1" xfId="0" applyFont="1" applyFill="1" applyBorder="1" applyAlignment="1">
      <alignment horizontal="center" vertical="center"/>
    </xf>
    <xf numFmtId="0" fontId="37" fillId="5" borderId="1" xfId="0" applyFont="1" applyFill="1" applyBorder="1" applyAlignment="1">
      <alignment horizontal="center" vertical="center" readingOrder="2"/>
    </xf>
    <xf numFmtId="0" fontId="40" fillId="3" borderId="4" xfId="0" applyFont="1" applyFill="1" applyBorder="1" applyAlignment="1">
      <alignment horizontal="center" readingOrder="2"/>
    </xf>
    <xf numFmtId="0" fontId="38" fillId="3" borderId="1" xfId="0" applyFont="1" applyFill="1" applyBorder="1" applyAlignment="1">
      <alignment horizontal="center" readingOrder="1"/>
    </xf>
    <xf numFmtId="0" fontId="37" fillId="3" borderId="4" xfId="0" applyFont="1" applyFill="1" applyBorder="1" applyAlignment="1">
      <alignment horizontal="center" vertical="center" readingOrder="2"/>
    </xf>
    <xf numFmtId="0" fontId="49" fillId="3" borderId="4" xfId="0" applyFont="1" applyFill="1" applyBorder="1" applyAlignment="1">
      <alignment horizontal="center" vertical="center"/>
    </xf>
    <xf numFmtId="0" fontId="39" fillId="3" borderId="4" xfId="0" applyFont="1" applyFill="1" applyBorder="1" applyAlignment="1">
      <alignment horizontal="center" vertical="center" readingOrder="2"/>
    </xf>
    <xf numFmtId="0" fontId="37" fillId="3" borderId="4" xfId="0" applyFont="1" applyFill="1" applyBorder="1" applyAlignment="1">
      <alignment horizontal="center" vertical="center" wrapText="1" readingOrder="2"/>
    </xf>
    <xf numFmtId="0" fontId="47" fillId="3" borderId="4" xfId="0" applyFont="1" applyFill="1" applyBorder="1" applyAlignment="1">
      <alignment horizontal="center" vertical="center" readingOrder="2"/>
    </xf>
    <xf numFmtId="0" fontId="69" fillId="5" borderId="1" xfId="0" applyFont="1" applyFill="1" applyBorder="1" applyAlignment="1">
      <alignment horizontal="center" vertical="center" wrapText="1" readingOrder="2"/>
    </xf>
    <xf numFmtId="0" fontId="48" fillId="5" borderId="1" xfId="0" applyFont="1" applyFill="1" applyBorder="1" applyAlignment="1">
      <alignment horizontal="center" vertical="center" readingOrder="2"/>
    </xf>
    <xf numFmtId="0" fontId="37" fillId="5" borderId="4" xfId="0" applyFont="1" applyFill="1" applyBorder="1" applyAlignment="1">
      <alignment horizontal="center" vertical="center" readingOrder="2"/>
    </xf>
    <xf numFmtId="0" fontId="49" fillId="5" borderId="4" xfId="0" applyFont="1" applyFill="1" applyBorder="1" applyAlignment="1">
      <alignment horizontal="center" vertical="center"/>
    </xf>
    <xf numFmtId="0" fontId="59" fillId="3" borderId="1" xfId="0" applyFont="1" applyFill="1" applyBorder="1" applyAlignment="1">
      <alignment horizontal="center" vertical="center" readingOrder="2"/>
    </xf>
    <xf numFmtId="0" fontId="62" fillId="3" borderId="1" xfId="0" applyFont="1" applyFill="1" applyBorder="1"/>
    <xf numFmtId="0" fontId="33" fillId="3" borderId="1" xfId="0" applyFont="1" applyFill="1" applyBorder="1" applyAlignment="1">
      <alignment horizontal="left" wrapText="1" readingOrder="2"/>
    </xf>
    <xf numFmtId="0" fontId="47" fillId="5" borderId="1" xfId="0" applyFont="1" applyFill="1" applyBorder="1" applyAlignment="1">
      <alignment horizontal="center" vertical="center" readingOrder="2"/>
    </xf>
    <xf numFmtId="0" fontId="33" fillId="3" borderId="5" xfId="0" applyFont="1" applyFill="1" applyBorder="1" applyAlignment="1">
      <alignment horizontal="center" vertical="center" wrapText="1" readingOrder="2"/>
    </xf>
    <xf numFmtId="0" fontId="1" fillId="3" borderId="5" xfId="0" applyFont="1" applyFill="1" applyBorder="1" applyAlignment="1">
      <alignment horizontal="center" vertical="center" wrapText="1" readingOrder="2"/>
    </xf>
    <xf numFmtId="0" fontId="26" fillId="3" borderId="1" xfId="0" applyFont="1" applyFill="1" applyBorder="1" applyAlignment="1">
      <alignment readingOrder="2"/>
    </xf>
    <xf numFmtId="0" fontId="70" fillId="3" borderId="4" xfId="0" applyFont="1" applyFill="1" applyBorder="1" applyAlignment="1">
      <alignment horizontal="center" vertical="center" readingOrder="2"/>
    </xf>
    <xf numFmtId="0" fontId="33" fillId="3" borderId="1" xfId="0" applyFont="1" applyFill="1" applyBorder="1" applyAlignment="1">
      <alignment horizontal="center" vertical="center" wrapText="1" readingOrder="1"/>
    </xf>
    <xf numFmtId="0" fontId="37" fillId="3" borderId="7" xfId="0" applyFont="1" applyFill="1" applyBorder="1" applyAlignment="1">
      <alignment vertical="center"/>
    </xf>
    <xf numFmtId="0" fontId="37" fillId="3" borderId="5" xfId="0" applyFont="1" applyFill="1" applyBorder="1" applyAlignment="1">
      <alignment vertical="center"/>
    </xf>
    <xf numFmtId="0" fontId="37" fillId="3" borderId="5" xfId="0" applyFont="1" applyFill="1" applyBorder="1" applyAlignment="1">
      <alignment horizontal="center" vertical="center"/>
    </xf>
    <xf numFmtId="0" fontId="38" fillId="3" borderId="0" xfId="0" applyFont="1" applyFill="1" applyAlignment="1">
      <alignment vertical="center" wrapText="1"/>
    </xf>
    <xf numFmtId="0" fontId="26" fillId="3" borderId="1" xfId="0" applyFont="1" applyFill="1" applyBorder="1"/>
    <xf numFmtId="0" fontId="38" fillId="3" borderId="4" xfId="0" applyFont="1" applyFill="1" applyBorder="1" applyAlignment="1">
      <alignment horizontal="center"/>
    </xf>
    <xf numFmtId="0" fontId="37" fillId="3" borderId="4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readingOrder="2"/>
    </xf>
    <xf numFmtId="0" fontId="0" fillId="0" borderId="1" xfId="0" applyBorder="1" applyAlignment="1">
      <alignment horizontal="center" vertical="center" readingOrder="2"/>
    </xf>
    <xf numFmtId="0" fontId="41" fillId="0" borderId="1" xfId="0" applyFont="1" applyBorder="1" applyAlignment="1">
      <alignment horizontal="center" vertical="center"/>
    </xf>
    <xf numFmtId="0" fontId="26" fillId="0" borderId="0" xfId="0" applyFont="1" applyAlignment="1">
      <alignment vertical="center" readingOrder="2"/>
    </xf>
    <xf numFmtId="0" fontId="26" fillId="0" borderId="1" xfId="0" applyFont="1" applyBorder="1" applyAlignment="1">
      <alignment vertical="center"/>
    </xf>
    <xf numFmtId="0" fontId="38" fillId="3" borderId="4" xfId="0" applyFont="1" applyFill="1" applyBorder="1" applyAlignment="1">
      <alignment horizontal="center" vertical="center"/>
    </xf>
    <xf numFmtId="0" fontId="38" fillId="3" borderId="7" xfId="0" applyFont="1" applyFill="1" applyBorder="1" applyAlignment="1">
      <alignment horizontal="center" vertical="center"/>
    </xf>
    <xf numFmtId="0" fontId="50" fillId="3" borderId="4" xfId="0" applyFont="1" applyFill="1" applyBorder="1" applyAlignment="1">
      <alignment horizontal="center" vertical="center" wrapText="1"/>
    </xf>
    <xf numFmtId="0" fontId="45" fillId="3" borderId="1" xfId="0" applyFont="1" applyFill="1" applyBorder="1" applyAlignment="1">
      <alignment horizontal="center"/>
    </xf>
    <xf numFmtId="0" fontId="37" fillId="3" borderId="1" xfId="0" applyFont="1" applyFill="1" applyBorder="1" applyAlignment="1"/>
    <xf numFmtId="0" fontId="78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50" fillId="0" borderId="1" xfId="0" applyFont="1" applyBorder="1" applyAlignment="1">
      <alignment vertical="center"/>
    </xf>
    <xf numFmtId="0" fontId="0" fillId="0" borderId="1" xfId="0" applyBorder="1" applyAlignment="1">
      <alignment horizontal="center" vertical="center" readingOrder="1"/>
    </xf>
    <xf numFmtId="0" fontId="0" fillId="0" borderId="0" xfId="0" applyAlignment="1">
      <alignment vertical="center" readingOrder="2"/>
    </xf>
    <xf numFmtId="0" fontId="37" fillId="17" borderId="0" xfId="0" applyFont="1" applyFill="1" applyAlignment="1">
      <alignment vertical="center"/>
    </xf>
    <xf numFmtId="0" fontId="37" fillId="17" borderId="0" xfId="0" applyFont="1" applyFill="1" applyBorder="1" applyAlignment="1">
      <alignment vertical="center"/>
    </xf>
    <xf numFmtId="0" fontId="37" fillId="17" borderId="9" xfId="0" applyFont="1" applyFill="1" applyBorder="1" applyAlignment="1">
      <alignment vertical="center"/>
    </xf>
    <xf numFmtId="0" fontId="37" fillId="17" borderId="9" xfId="0" applyFont="1" applyFill="1" applyBorder="1"/>
    <xf numFmtId="0" fontId="37" fillId="17" borderId="0" xfId="0" applyFont="1" applyFill="1" applyBorder="1"/>
    <xf numFmtId="0" fontId="37" fillId="17" borderId="0" xfId="0" applyFont="1" applyFill="1"/>
    <xf numFmtId="0" fontId="38" fillId="17" borderId="0" xfId="0" applyFont="1" applyFill="1" applyBorder="1" applyAlignment="1">
      <alignment vertical="center"/>
    </xf>
    <xf numFmtId="0" fontId="38" fillId="17" borderId="0" xfId="0" applyFont="1" applyFill="1" applyAlignment="1">
      <alignment vertical="center"/>
    </xf>
    <xf numFmtId="0" fontId="38" fillId="17" borderId="9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readingOrder="2"/>
    </xf>
    <xf numFmtId="0" fontId="0" fillId="0" borderId="0" xfId="0" applyAlignment="1">
      <alignment horizontal="center" vertical="center" readingOrder="2"/>
    </xf>
    <xf numFmtId="0" fontId="49" fillId="3" borderId="3" xfId="0" applyFont="1" applyFill="1" applyBorder="1" applyAlignment="1">
      <alignment vertical="center"/>
    </xf>
    <xf numFmtId="0" fontId="52" fillId="3" borderId="3" xfId="0" applyFont="1" applyFill="1" applyBorder="1" applyAlignment="1">
      <alignment vertical="center"/>
    </xf>
    <xf numFmtId="0" fontId="50" fillId="3" borderId="3" xfId="0" applyFont="1" applyFill="1" applyBorder="1" applyAlignment="1">
      <alignment vertical="center"/>
    </xf>
    <xf numFmtId="0" fontId="38" fillId="3" borderId="3" xfId="0" applyFont="1" applyFill="1" applyBorder="1"/>
    <xf numFmtId="0" fontId="24" fillId="3" borderId="1" xfId="0" applyFont="1" applyFill="1" applyBorder="1" applyAlignment="1">
      <alignment wrapText="1" readingOrder="2"/>
    </xf>
    <xf numFmtId="0" fontId="5" fillId="3" borderId="1" xfId="0" applyFont="1" applyFill="1" applyBorder="1" applyAlignment="1">
      <alignment horizontal="right" vertical="center" wrapText="1" readingOrder="2"/>
    </xf>
    <xf numFmtId="0" fontId="24" fillId="3" borderId="1" xfId="0" applyFont="1" applyFill="1" applyBorder="1" applyAlignment="1">
      <alignment horizontal="right" wrapText="1" readingOrder="2"/>
    </xf>
    <xf numFmtId="0" fontId="65" fillId="3" borderId="1" xfId="0" applyFont="1" applyFill="1" applyBorder="1" applyAlignment="1">
      <alignment vertical="center"/>
    </xf>
    <xf numFmtId="0" fontId="30" fillId="3" borderId="1" xfId="0" applyFont="1" applyFill="1" applyBorder="1" applyAlignment="1">
      <alignment horizontal="right" vertical="center"/>
    </xf>
    <xf numFmtId="0" fontId="0" fillId="3" borderId="1" xfId="0" applyFill="1" applyBorder="1" applyAlignment="1">
      <alignment horizontal="right" vertical="center"/>
    </xf>
    <xf numFmtId="0" fontId="26" fillId="3" borderId="4" xfId="0" applyFont="1" applyFill="1" applyBorder="1" applyAlignment="1">
      <alignment horizontal="center" vertical="center"/>
    </xf>
    <xf numFmtId="0" fontId="38" fillId="5" borderId="4" xfId="0" applyFont="1" applyFill="1" applyBorder="1" applyAlignment="1">
      <alignment horizontal="center" vertical="center" readingOrder="1"/>
    </xf>
    <xf numFmtId="0" fontId="38" fillId="5" borderId="4" xfId="0" applyFont="1" applyFill="1" applyBorder="1" applyAlignment="1">
      <alignment horizontal="center" vertical="center"/>
    </xf>
    <xf numFmtId="0" fontId="38" fillId="5" borderId="1" xfId="0" applyFont="1" applyFill="1" applyBorder="1" applyAlignment="1">
      <alignment horizontal="center" vertical="center" readingOrder="2"/>
    </xf>
    <xf numFmtId="0" fontId="39" fillId="5" borderId="1" xfId="0" applyFont="1" applyFill="1" applyBorder="1" applyAlignment="1">
      <alignment horizontal="center" vertical="center" readingOrder="2"/>
    </xf>
    <xf numFmtId="0" fontId="37" fillId="5" borderId="1" xfId="0" applyFont="1" applyFill="1" applyBorder="1" applyAlignment="1">
      <alignment horizontal="center" readingOrder="2"/>
    </xf>
    <xf numFmtId="0" fontId="37" fillId="5" borderId="1" xfId="0" applyFont="1" applyFill="1" applyBorder="1" applyAlignment="1">
      <alignment horizontal="center"/>
    </xf>
    <xf numFmtId="0" fontId="37" fillId="5" borderId="1" xfId="0" applyFont="1" applyFill="1" applyBorder="1"/>
    <xf numFmtId="0" fontId="39" fillId="5" borderId="1" xfId="0" applyFont="1" applyFill="1" applyBorder="1" applyAlignment="1">
      <alignment horizontal="center" vertical="center"/>
    </xf>
    <xf numFmtId="0" fontId="51" fillId="5" borderId="1" xfId="0" applyFont="1" applyFill="1" applyBorder="1" applyAlignment="1">
      <alignment horizontal="center" vertical="center" wrapText="1" readingOrder="2"/>
    </xf>
    <xf numFmtId="0" fontId="59" fillId="5" borderId="1" xfId="0" applyFont="1" applyFill="1" applyBorder="1" applyAlignment="1">
      <alignment horizontal="center" vertical="center" readingOrder="2"/>
    </xf>
    <xf numFmtId="0" fontId="38" fillId="5" borderId="1" xfId="0" applyFont="1" applyFill="1" applyBorder="1" applyAlignment="1">
      <alignment vertical="center"/>
    </xf>
    <xf numFmtId="0" fontId="38" fillId="5" borderId="1" xfId="0" applyFont="1" applyFill="1" applyBorder="1" applyAlignment="1">
      <alignment horizontal="center" vertical="center" readingOrder="1"/>
    </xf>
    <xf numFmtId="0" fontId="33" fillId="5" borderId="1" xfId="0" applyFont="1" applyFill="1" applyBorder="1" applyAlignment="1">
      <alignment vertical="center" wrapText="1" readingOrder="1"/>
    </xf>
    <xf numFmtId="0" fontId="39" fillId="5" borderId="1" xfId="0" applyFont="1" applyFill="1" applyBorder="1" applyAlignment="1">
      <alignment horizontal="center" vertical="center" wrapText="1" readingOrder="2"/>
    </xf>
    <xf numFmtId="16" fontId="30" fillId="5" borderId="1" xfId="0" applyNumberFormat="1" applyFont="1" applyFill="1" applyBorder="1" applyAlignment="1">
      <alignment horizontal="center" readingOrder="2"/>
    </xf>
    <xf numFmtId="0" fontId="30" fillId="5" borderId="1" xfId="0" applyFont="1" applyFill="1" applyBorder="1" applyAlignment="1">
      <alignment horizontal="center"/>
    </xf>
    <xf numFmtId="0" fontId="30" fillId="5" borderId="1" xfId="0" applyFont="1" applyFill="1" applyBorder="1"/>
    <xf numFmtId="0" fontId="24" fillId="5" borderId="1" xfId="0" applyFont="1" applyFill="1" applyBorder="1" applyAlignment="1">
      <alignment horizontal="right" wrapText="1" readingOrder="2"/>
    </xf>
    <xf numFmtId="0" fontId="24" fillId="5" borderId="1" xfId="0" applyFont="1" applyFill="1" applyBorder="1" applyAlignment="1">
      <alignment horizontal="center" wrapText="1" readingOrder="2"/>
    </xf>
    <xf numFmtId="0" fontId="33" fillId="3" borderId="6" xfId="0" applyFont="1" applyFill="1" applyBorder="1" applyAlignment="1">
      <alignment horizontal="center" vertical="center" wrapText="1" readingOrder="2"/>
    </xf>
    <xf numFmtId="0" fontId="1" fillId="3" borderId="6" xfId="0" applyFont="1" applyFill="1" applyBorder="1" applyAlignment="1">
      <alignment horizontal="center" vertical="center" wrapText="1" readingOrder="2"/>
    </xf>
    <xf numFmtId="0" fontId="39" fillId="3" borderId="6" xfId="0" applyFont="1" applyFill="1" applyBorder="1" applyAlignment="1">
      <alignment horizontal="center" vertical="center" readingOrder="2"/>
    </xf>
    <xf numFmtId="0" fontId="38" fillId="3" borderId="8" xfId="0" applyFont="1" applyFill="1" applyBorder="1" applyAlignment="1">
      <alignment horizontal="center" vertical="center" readingOrder="1"/>
    </xf>
    <xf numFmtId="0" fontId="38" fillId="3" borderId="8" xfId="0" applyFont="1" applyFill="1" applyBorder="1" applyAlignment="1">
      <alignment horizontal="center" vertical="center"/>
    </xf>
    <xf numFmtId="0" fontId="37" fillId="3" borderId="8" xfId="0" applyFont="1" applyFill="1" applyBorder="1" applyAlignment="1">
      <alignment vertical="center"/>
    </xf>
    <xf numFmtId="0" fontId="37" fillId="3" borderId="6" xfId="0" applyFont="1" applyFill="1" applyBorder="1" applyAlignment="1">
      <alignment vertical="center"/>
    </xf>
    <xf numFmtId="0" fontId="37" fillId="3" borderId="6" xfId="0" applyFont="1" applyFill="1" applyBorder="1" applyAlignment="1">
      <alignment horizontal="center" vertical="center"/>
    </xf>
    <xf numFmtId="0" fontId="36" fillId="5" borderId="1" xfId="0" applyFont="1" applyFill="1" applyBorder="1" applyAlignment="1">
      <alignment horizontal="center" vertical="center" wrapText="1" readingOrder="2"/>
    </xf>
    <xf numFmtId="0" fontId="56" fillId="5" borderId="1" xfId="0" applyFont="1" applyFill="1" applyBorder="1" applyAlignment="1">
      <alignment vertical="center"/>
    </xf>
    <xf numFmtId="0" fontId="40" fillId="18" borderId="1" xfId="0" applyFont="1" applyFill="1" applyBorder="1" applyAlignment="1">
      <alignment horizontal="center" vertical="center"/>
    </xf>
    <xf numFmtId="0" fontId="45" fillId="5" borderId="1" xfId="0" applyFont="1" applyFill="1" applyBorder="1" applyAlignment="1">
      <alignment horizontal="center" vertical="center"/>
    </xf>
    <xf numFmtId="0" fontId="33" fillId="5" borderId="1" xfId="0" applyFont="1" applyFill="1" applyBorder="1" applyAlignment="1">
      <alignment vertical="center" wrapText="1" readingOrder="2"/>
    </xf>
    <xf numFmtId="0" fontId="33" fillId="5" borderId="1" xfId="0" applyFont="1" applyFill="1" applyBorder="1" applyAlignment="1">
      <alignment horizontal="center" vertical="center" wrapText="1" readingOrder="2"/>
    </xf>
    <xf numFmtId="0" fontId="1" fillId="5" borderId="1" xfId="0" applyFont="1" applyFill="1" applyBorder="1" applyAlignment="1">
      <alignment horizontal="center" vertical="center" wrapText="1" readingOrder="2"/>
    </xf>
    <xf numFmtId="0" fontId="49" fillId="5" borderId="1" xfId="0" applyFont="1" applyFill="1" applyBorder="1" applyAlignment="1">
      <alignment vertical="center"/>
    </xf>
    <xf numFmtId="0" fontId="40" fillId="5" borderId="1" xfId="0" applyFont="1" applyFill="1" applyBorder="1" applyAlignment="1">
      <alignment horizontal="center" vertical="center" readingOrder="1"/>
    </xf>
    <xf numFmtId="0" fontId="38" fillId="5" borderId="1" xfId="0" applyFont="1" applyFill="1" applyBorder="1" applyAlignment="1">
      <alignment horizontal="center" vertical="center"/>
    </xf>
    <xf numFmtId="0" fontId="37" fillId="5" borderId="4" xfId="0" applyFont="1" applyFill="1" applyBorder="1" applyAlignment="1">
      <alignment vertical="center"/>
    </xf>
    <xf numFmtId="0" fontId="37" fillId="5" borderId="1" xfId="0" applyFont="1" applyFill="1" applyBorder="1" applyAlignment="1">
      <alignment vertical="center"/>
    </xf>
    <xf numFmtId="0" fontId="37" fillId="5" borderId="1" xfId="0" applyFont="1" applyFill="1" applyBorder="1" applyAlignment="1">
      <alignment horizontal="center" vertical="center"/>
    </xf>
    <xf numFmtId="0" fontId="37" fillId="5" borderId="0" xfId="0" applyFont="1" applyFill="1" applyAlignment="1">
      <alignment vertical="center"/>
    </xf>
    <xf numFmtId="0" fontId="37" fillId="5" borderId="0" xfId="0" applyFont="1" applyFill="1" applyBorder="1" applyAlignment="1">
      <alignment vertical="center"/>
    </xf>
    <xf numFmtId="0" fontId="37" fillId="5" borderId="9" xfId="0" applyFont="1" applyFill="1" applyBorder="1" applyAlignment="1">
      <alignment vertical="center"/>
    </xf>
    <xf numFmtId="0" fontId="40" fillId="5" borderId="1" xfId="0" applyFont="1" applyFill="1" applyBorder="1" applyAlignment="1">
      <alignment horizontal="center" vertical="center"/>
    </xf>
    <xf numFmtId="0" fontId="60" fillId="5" borderId="1" xfId="0" applyFont="1" applyFill="1" applyBorder="1" applyAlignment="1">
      <alignment vertical="center"/>
    </xf>
    <xf numFmtId="0" fontId="60" fillId="5" borderId="1" xfId="0" applyFont="1" applyFill="1" applyBorder="1" applyAlignment="1">
      <alignment horizontal="center" vertical="center" readingOrder="2"/>
    </xf>
    <xf numFmtId="0" fontId="61" fillId="5" borderId="1" xfId="0" applyFont="1" applyFill="1" applyBorder="1" applyAlignment="1">
      <alignment horizontal="center" vertical="center"/>
    </xf>
    <xf numFmtId="0" fontId="50" fillId="5" borderId="1" xfId="0" applyFont="1" applyFill="1" applyBorder="1" applyAlignment="1">
      <alignment vertical="center" wrapText="1"/>
    </xf>
    <xf numFmtId="0" fontId="38" fillId="5" borderId="0" xfId="0" applyFont="1" applyFill="1" applyBorder="1" applyAlignment="1">
      <alignment vertical="center"/>
    </xf>
    <xf numFmtId="0" fontId="33" fillId="3" borderId="6" xfId="0" applyFont="1" applyFill="1" applyBorder="1" applyAlignment="1">
      <alignment horizontal="center" wrapText="1" readingOrder="2"/>
    </xf>
    <xf numFmtId="0" fontId="39" fillId="3" borderId="5" xfId="0" applyFont="1" applyFill="1" applyBorder="1" applyAlignment="1">
      <alignment horizontal="center" vertical="center" readingOrder="2"/>
    </xf>
    <xf numFmtId="0" fontId="38" fillId="3" borderId="7" xfId="0" applyFont="1" applyFill="1" applyBorder="1" applyAlignment="1">
      <alignment horizontal="center" vertical="center" readingOrder="1"/>
    </xf>
    <xf numFmtId="0" fontId="38" fillId="3" borderId="4" xfId="0" applyFont="1" applyFill="1" applyBorder="1" applyAlignment="1">
      <alignment horizontal="center" readingOrder="1"/>
    </xf>
    <xf numFmtId="0" fontId="38" fillId="3" borderId="1" xfId="0" applyFont="1" applyFill="1" applyBorder="1" applyAlignment="1">
      <alignment horizontal="center"/>
    </xf>
    <xf numFmtId="0" fontId="42" fillId="3" borderId="0" xfId="0" applyFont="1" applyFill="1" applyBorder="1" applyAlignment="1">
      <alignment horizontal="center" vertical="center"/>
    </xf>
    <xf numFmtId="0" fontId="33" fillId="3" borderId="0" xfId="0" applyFont="1" applyFill="1" applyBorder="1" applyAlignment="1">
      <alignment vertical="center" wrapText="1" readingOrder="2"/>
    </xf>
    <xf numFmtId="0" fontId="33" fillId="3" borderId="0" xfId="0" applyFont="1" applyFill="1" applyBorder="1" applyAlignment="1">
      <alignment horizontal="center" vertical="center" wrapText="1" readingOrder="2"/>
    </xf>
    <xf numFmtId="0" fontId="1" fillId="3" borderId="0" xfId="0" applyFont="1" applyFill="1" applyBorder="1" applyAlignment="1">
      <alignment horizontal="center" vertical="center" wrapText="1" readingOrder="2"/>
    </xf>
    <xf numFmtId="0" fontId="50" fillId="3" borderId="0" xfId="0" applyFont="1" applyFill="1" applyBorder="1" applyAlignment="1">
      <alignment vertical="center"/>
    </xf>
    <xf numFmtId="0" fontId="39" fillId="3" borderId="0" xfId="0" applyFont="1" applyFill="1" applyBorder="1" applyAlignment="1">
      <alignment horizontal="center" vertical="center" readingOrder="2"/>
    </xf>
    <xf numFmtId="0" fontId="40" fillId="3" borderId="0" xfId="0" applyFont="1" applyFill="1" applyBorder="1" applyAlignment="1">
      <alignment horizontal="center" vertical="center" readingOrder="1"/>
    </xf>
    <xf numFmtId="0" fontId="45" fillId="3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vertical="center" wrapText="1" readingOrder="2"/>
    </xf>
    <xf numFmtId="0" fontId="60" fillId="3" borderId="0" xfId="0" applyFont="1" applyFill="1" applyBorder="1" applyAlignment="1">
      <alignment vertical="center"/>
    </xf>
    <xf numFmtId="0" fontId="24" fillId="3" borderId="0" xfId="0" applyFont="1" applyFill="1" applyBorder="1" applyAlignment="1">
      <alignment vertical="center" wrapText="1" readingOrder="2"/>
    </xf>
    <xf numFmtId="0" fontId="6" fillId="0" borderId="5" xfId="0" applyFont="1" applyBorder="1" applyAlignment="1">
      <alignment vertical="center" wrapText="1" readingOrder="2"/>
    </xf>
    <xf numFmtId="0" fontId="19" fillId="3" borderId="0" xfId="0" applyFont="1" applyFill="1" applyBorder="1" applyAlignment="1">
      <alignment vertical="center" wrapText="1" readingOrder="2"/>
    </xf>
    <xf numFmtId="0" fontId="22" fillId="3" borderId="0" xfId="0" applyFont="1" applyFill="1" applyBorder="1" applyAlignment="1">
      <alignment vertical="center" wrapText="1" readingOrder="2"/>
    </xf>
    <xf numFmtId="0" fontId="60" fillId="3" borderId="0" xfId="0" applyFont="1" applyFill="1" applyBorder="1" applyAlignment="1">
      <alignment horizontal="center" vertical="center" readingOrder="2"/>
    </xf>
    <xf numFmtId="0" fontId="24" fillId="3" borderId="0" xfId="0" applyFont="1" applyFill="1" applyBorder="1" applyAlignment="1">
      <alignment horizontal="center" wrapText="1" readingOrder="2"/>
    </xf>
    <xf numFmtId="0" fontId="6" fillId="0" borderId="5" xfId="0" applyFont="1" applyBorder="1" applyAlignment="1">
      <alignment horizontal="center" wrapText="1" readingOrder="2"/>
    </xf>
    <xf numFmtId="0" fontId="24" fillId="3" borderId="0" xfId="0" applyFont="1" applyFill="1" applyBorder="1" applyAlignment="1">
      <alignment horizontal="center" vertical="center" wrapText="1" readingOrder="2"/>
    </xf>
    <xf numFmtId="0" fontId="61" fillId="3" borderId="0" xfId="0" applyFont="1" applyFill="1" applyBorder="1" applyAlignment="1">
      <alignment horizontal="center" vertical="center"/>
    </xf>
    <xf numFmtId="0" fontId="28" fillId="5" borderId="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 readingOrder="2"/>
    </xf>
    <xf numFmtId="0" fontId="6" fillId="0" borderId="5" xfId="0" applyFont="1" applyBorder="1" applyAlignment="1">
      <alignment horizontal="center" vertical="center" wrapText="1" readingOrder="2"/>
    </xf>
    <xf numFmtId="0" fontId="1" fillId="3" borderId="0" xfId="0" applyFont="1" applyFill="1" applyBorder="1" applyAlignment="1">
      <alignment horizontal="right" vertical="center" wrapText="1" readingOrder="2"/>
    </xf>
    <xf numFmtId="0" fontId="18" fillId="0" borderId="3" xfId="0" applyFont="1" applyBorder="1" applyAlignment="1"/>
    <xf numFmtId="0" fontId="50" fillId="3" borderId="0" xfId="0" applyFont="1" applyFill="1" applyBorder="1" applyAlignment="1">
      <alignment vertical="center" wrapText="1"/>
    </xf>
    <xf numFmtId="0" fontId="49" fillId="3" borderId="0" xfId="0" applyFont="1" applyFill="1" applyBorder="1" applyAlignment="1">
      <alignment vertical="center"/>
    </xf>
    <xf numFmtId="0" fontId="52" fillId="3" borderId="3" xfId="0" applyFont="1" applyFill="1" applyBorder="1" applyAlignment="1"/>
    <xf numFmtId="0" fontId="16" fillId="3" borderId="0" xfId="0" applyFont="1" applyFill="1" applyBorder="1" applyAlignment="1">
      <alignment vertical="center"/>
    </xf>
    <xf numFmtId="0" fontId="49" fillId="3" borderId="5" xfId="0" applyFont="1" applyFill="1" applyBorder="1" applyAlignment="1">
      <alignment vertical="center"/>
    </xf>
    <xf numFmtId="0" fontId="71" fillId="3" borderId="3" xfId="0" applyFont="1" applyFill="1" applyBorder="1" applyAlignment="1"/>
    <xf numFmtId="0" fontId="50" fillId="3" borderId="6" xfId="0" applyFont="1" applyFill="1" applyBorder="1" applyAlignment="1">
      <alignment vertical="center"/>
    </xf>
    <xf numFmtId="0" fontId="18" fillId="0" borderId="11" xfId="0" applyFont="1" applyBorder="1" applyAlignment="1"/>
    <xf numFmtId="0" fontId="0" fillId="0" borderId="3" xfId="0" applyBorder="1"/>
    <xf numFmtId="0" fontId="7" fillId="0" borderId="3" xfId="0" applyFont="1" applyBorder="1" applyAlignment="1">
      <alignment vertical="center"/>
    </xf>
    <xf numFmtId="0" fontId="49" fillId="3" borderId="6" xfId="0" applyFont="1" applyFill="1" applyBorder="1" applyAlignment="1">
      <alignment vertical="center" wrapText="1"/>
    </xf>
    <xf numFmtId="0" fontId="52" fillId="3" borderId="10" xfId="0" applyFont="1" applyFill="1" applyBorder="1" applyAlignment="1">
      <alignment vertical="center"/>
    </xf>
    <xf numFmtId="0" fontId="18" fillId="0" borderId="3" xfId="0" applyFont="1" applyBorder="1" applyAlignment="1">
      <alignment vertical="center"/>
    </xf>
    <xf numFmtId="0" fontId="35" fillId="3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 readingOrder="2"/>
    </xf>
    <xf numFmtId="0" fontId="48" fillId="3" borderId="6" xfId="0" applyFont="1" applyFill="1" applyBorder="1" applyAlignment="1">
      <alignment horizontal="center" vertical="center" readingOrder="2"/>
    </xf>
    <xf numFmtId="0" fontId="17" fillId="3" borderId="0" xfId="0" applyFont="1" applyFill="1" applyBorder="1" applyAlignment="1">
      <alignment horizontal="center" vertical="center" readingOrder="2"/>
    </xf>
    <xf numFmtId="0" fontId="3" fillId="3" borderId="0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 readingOrder="2"/>
    </xf>
    <xf numFmtId="0" fontId="39" fillId="3" borderId="0" xfId="0" applyFont="1" applyFill="1" applyBorder="1" applyAlignment="1">
      <alignment horizontal="center" vertical="center" wrapText="1" readingOrder="2"/>
    </xf>
    <xf numFmtId="0" fontId="35" fillId="3" borderId="0" xfId="0" applyFont="1" applyFill="1" applyBorder="1" applyAlignment="1">
      <alignment horizontal="center" vertical="center" readingOrder="2"/>
    </xf>
    <xf numFmtId="0" fontId="20" fillId="0" borderId="0" xfId="0" applyFont="1" applyBorder="1" applyAlignment="1">
      <alignment horizontal="center" vertical="center" wrapText="1" readingOrder="2"/>
    </xf>
    <xf numFmtId="0" fontId="38" fillId="3" borderId="1" xfId="0" applyFont="1" applyFill="1" applyBorder="1" applyAlignment="1">
      <alignment horizontal="center" vertical="center" wrapText="1" readingOrder="2"/>
    </xf>
    <xf numFmtId="0" fontId="7" fillId="0" borderId="1" xfId="0" applyFont="1" applyBorder="1" applyAlignment="1">
      <alignment vertical="center" readingOrder="2"/>
    </xf>
    <xf numFmtId="0" fontId="39" fillId="5" borderId="0" xfId="0" applyFont="1" applyFill="1" applyBorder="1" applyAlignment="1">
      <alignment horizontal="center" vertical="center" readingOrder="2"/>
    </xf>
    <xf numFmtId="0" fontId="48" fillId="5" borderId="6" xfId="0" applyFont="1" applyFill="1" applyBorder="1" applyAlignment="1">
      <alignment horizontal="center" vertical="center" readingOrder="2"/>
    </xf>
    <xf numFmtId="0" fontId="37" fillId="3" borderId="0" xfId="0" applyFont="1" applyFill="1" applyBorder="1" applyAlignment="1">
      <alignment horizontal="center" vertical="center" readingOrder="2"/>
    </xf>
    <xf numFmtId="0" fontId="39" fillId="5" borderId="0" xfId="0" applyFont="1" applyFill="1" applyBorder="1" applyAlignment="1">
      <alignment horizontal="center" vertical="center"/>
    </xf>
    <xf numFmtId="0" fontId="47" fillId="3" borderId="1" xfId="0" applyFont="1" applyFill="1" applyBorder="1" applyAlignment="1">
      <alignment horizontal="center" readingOrder="2"/>
    </xf>
    <xf numFmtId="0" fontId="48" fillId="5" borderId="0" xfId="0" applyFont="1" applyFill="1" applyBorder="1" applyAlignment="1">
      <alignment horizontal="center" vertical="center" readingOrder="2"/>
    </xf>
    <xf numFmtId="0" fontId="38" fillId="3" borderId="3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 readingOrder="2"/>
    </xf>
    <xf numFmtId="0" fontId="37" fillId="5" borderId="3" xfId="0" applyFont="1" applyFill="1" applyBorder="1"/>
    <xf numFmtId="0" fontId="3" fillId="3" borderId="3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 readingOrder="2"/>
    </xf>
    <xf numFmtId="0" fontId="39" fillId="3" borderId="3" xfId="0" applyFont="1" applyFill="1" applyBorder="1" applyAlignment="1">
      <alignment horizontal="center" vertical="center" readingOrder="2"/>
    </xf>
    <xf numFmtId="0" fontId="37" fillId="3" borderId="3" xfId="0" applyFont="1" applyFill="1" applyBorder="1"/>
    <xf numFmtId="0" fontId="0" fillId="3" borderId="3" xfId="0" applyFill="1" applyBorder="1" applyAlignment="1">
      <alignment horizontal="center" vertical="center" readingOrder="2"/>
    </xf>
    <xf numFmtId="0" fontId="17" fillId="0" borderId="6" xfId="0" applyFont="1" applyBorder="1" applyAlignment="1">
      <alignment horizontal="center" vertical="center" readingOrder="2"/>
    </xf>
    <xf numFmtId="0" fontId="3" fillId="0" borderId="3" xfId="0" applyFont="1" applyBorder="1"/>
    <xf numFmtId="0" fontId="49" fillId="3" borderId="3" xfId="0" applyFont="1" applyFill="1" applyBorder="1" applyAlignment="1">
      <alignment horizontal="center" vertical="center"/>
    </xf>
    <xf numFmtId="0" fontId="27" fillId="3" borderId="3" xfId="0" applyFont="1" applyFill="1" applyBorder="1" applyAlignment="1">
      <alignment horizontal="center" vertical="center" readingOrder="1"/>
    </xf>
    <xf numFmtId="0" fontId="37" fillId="5" borderId="0" xfId="0" applyFont="1" applyFill="1" applyBorder="1" applyAlignment="1">
      <alignment horizontal="center" vertical="center" readingOrder="2"/>
    </xf>
    <xf numFmtId="0" fontId="49" fillId="3" borderId="0" xfId="0" applyFont="1" applyFill="1" applyBorder="1" applyAlignment="1">
      <alignment horizontal="center" vertical="center"/>
    </xf>
    <xf numFmtId="0" fontId="37" fillId="3" borderId="3" xfId="0" applyFont="1" applyFill="1" applyBorder="1" applyAlignment="1">
      <alignment horizontal="center" vertical="center" readingOrder="2"/>
    </xf>
    <xf numFmtId="0" fontId="27" fillId="3" borderId="1" xfId="0" applyFont="1" applyFill="1" applyBorder="1" applyAlignment="1">
      <alignment horizontal="center" readingOrder="2"/>
    </xf>
    <xf numFmtId="0" fontId="27" fillId="3" borderId="3" xfId="0" applyFont="1" applyFill="1" applyBorder="1" applyAlignment="1">
      <alignment horizontal="center"/>
    </xf>
    <xf numFmtId="0" fontId="0" fillId="3" borderId="3" xfId="0" applyFill="1" applyBorder="1" applyAlignment="1">
      <alignment horizontal="center" vertical="center" readingOrder="1"/>
    </xf>
    <xf numFmtId="0" fontId="27" fillId="3" borderId="1" xfId="0" applyFont="1" applyFill="1" applyBorder="1" applyAlignment="1">
      <alignment horizontal="center" readingOrder="1"/>
    </xf>
    <xf numFmtId="0" fontId="0" fillId="3" borderId="3" xfId="0" applyFill="1" applyBorder="1" applyAlignment="1">
      <alignment horizontal="center"/>
    </xf>
    <xf numFmtId="0" fontId="25" fillId="3" borderId="0" xfId="0" applyFont="1" applyFill="1" applyBorder="1" applyAlignment="1">
      <alignment horizontal="center" vertical="center" readingOrder="1"/>
    </xf>
    <xf numFmtId="0" fontId="25" fillId="3" borderId="1" xfId="0" applyFont="1" applyFill="1" applyBorder="1" applyAlignment="1">
      <alignment horizontal="center" readingOrder="1"/>
    </xf>
    <xf numFmtId="0" fontId="25" fillId="3" borderId="6" xfId="0" applyFont="1" applyFill="1" applyBorder="1" applyAlignment="1">
      <alignment horizontal="center" vertical="center" readingOrder="1"/>
    </xf>
    <xf numFmtId="0" fontId="37" fillId="3" borderId="0" xfId="0" applyFont="1" applyFill="1" applyBorder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49" fillId="5" borderId="0" xfId="0" applyFont="1" applyFill="1" applyBorder="1" applyAlignment="1">
      <alignment horizontal="center" vertical="center"/>
    </xf>
    <xf numFmtId="0" fontId="0" fillId="0" borderId="4" xfId="0" applyBorder="1"/>
    <xf numFmtId="0" fontId="0" fillId="7" borderId="4" xfId="0" applyFill="1" applyBorder="1" applyAlignment="1">
      <alignment vertical="center"/>
    </xf>
    <xf numFmtId="0" fontId="37" fillId="3" borderId="0" xfId="0" applyFont="1" applyFill="1" applyBorder="1" applyAlignment="1">
      <alignment horizontal="center"/>
    </xf>
    <xf numFmtId="0" fontId="51" fillId="3" borderId="0" xfId="0" applyFont="1" applyFill="1" applyBorder="1" applyAlignment="1">
      <alignment horizontal="center" vertical="center" readingOrder="1"/>
    </xf>
    <xf numFmtId="0" fontId="39" fillId="3" borderId="1" xfId="0" applyFont="1" applyFill="1" applyBorder="1" applyAlignment="1">
      <alignment horizontal="center" readingOrder="2"/>
    </xf>
    <xf numFmtId="0" fontId="0" fillId="0" borderId="8" xfId="0" applyBorder="1" applyAlignment="1">
      <alignment vertical="center"/>
    </xf>
    <xf numFmtId="0" fontId="38" fillId="5" borderId="0" xfId="0" applyFont="1" applyFill="1" applyBorder="1" applyAlignment="1">
      <alignment horizontal="center" vertical="center" readingOrder="1"/>
    </xf>
    <xf numFmtId="0" fontId="38" fillId="3" borderId="0" xfId="0" applyFont="1" applyFill="1" applyBorder="1" applyAlignment="1">
      <alignment horizontal="center" vertical="center" readingOrder="1"/>
    </xf>
    <xf numFmtId="0" fontId="49" fillId="3" borderId="1" xfId="0" applyFont="1" applyFill="1" applyBorder="1" applyAlignment="1">
      <alignment horizontal="center" vertical="center" readingOrder="1"/>
    </xf>
    <xf numFmtId="0" fontId="0" fillId="0" borderId="7" xfId="0" applyBorder="1" applyAlignment="1">
      <alignment vertical="center"/>
    </xf>
    <xf numFmtId="17" fontId="38" fillId="3" borderId="1" xfId="0" applyNumberFormat="1" applyFont="1" applyFill="1" applyBorder="1" applyAlignment="1">
      <alignment horizontal="center" vertical="center" readingOrder="1"/>
    </xf>
    <xf numFmtId="0" fontId="38" fillId="5" borderId="0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26" fillId="0" borderId="4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30" fillId="3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9" fillId="0" borderId="4" xfId="0" applyFont="1" applyBorder="1" applyAlignment="1">
      <alignment horizontal="center" vertical="center" readingOrder="2"/>
    </xf>
    <xf numFmtId="0" fontId="0" fillId="3" borderId="5" xfId="0" applyFill="1" applyBorder="1" applyAlignment="1">
      <alignment vertical="center"/>
    </xf>
    <xf numFmtId="0" fontId="26" fillId="0" borderId="0" xfId="0" applyFont="1" applyBorder="1" applyAlignment="1">
      <alignment vertical="center" readingOrder="2"/>
    </xf>
    <xf numFmtId="0" fontId="26" fillId="5" borderId="1" xfId="0" applyFont="1" applyFill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 readingOrder="2"/>
    </xf>
    <xf numFmtId="0" fontId="0" fillId="0" borderId="3" xfId="0" applyBorder="1" applyAlignment="1">
      <alignment vertical="center"/>
    </xf>
    <xf numFmtId="0" fontId="0" fillId="5" borderId="3" xfId="0" applyFill="1" applyBorder="1" applyAlignment="1">
      <alignment vertical="center"/>
    </xf>
    <xf numFmtId="0" fontId="19" fillId="5" borderId="1" xfId="0" applyFont="1" applyFill="1" applyBorder="1" applyAlignment="1">
      <alignment horizontal="center" wrapText="1" readingOrder="2"/>
    </xf>
    <xf numFmtId="0" fontId="19" fillId="7" borderId="1" xfId="0" applyFont="1" applyFill="1" applyBorder="1" applyAlignment="1">
      <alignment horizontal="center" vertical="center" wrapText="1" readingOrder="2"/>
    </xf>
    <xf numFmtId="0" fontId="54" fillId="7" borderId="1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 vertical="center" wrapText="1" readingOrder="1"/>
    </xf>
    <xf numFmtId="0" fontId="54" fillId="3" borderId="1" xfId="0" applyFont="1" applyFill="1" applyBorder="1" applyAlignment="1">
      <alignment horizontal="center" vertical="center"/>
    </xf>
    <xf numFmtId="0" fontId="19" fillId="8" borderId="1" xfId="0" applyFont="1" applyFill="1" applyBorder="1" applyAlignment="1">
      <alignment horizontal="center" vertical="center" wrapText="1" readingOrder="2"/>
    </xf>
    <xf numFmtId="0" fontId="19" fillId="8" borderId="1" xfId="0" applyFont="1" applyFill="1" applyBorder="1" applyAlignment="1">
      <alignment horizontal="center" wrapText="1" readingOrder="2"/>
    </xf>
    <xf numFmtId="0" fontId="64" fillId="10" borderId="1" xfId="0" applyFont="1" applyFill="1" applyBorder="1" applyAlignment="1">
      <alignment horizontal="center" vertical="center"/>
    </xf>
    <xf numFmtId="0" fontId="64" fillId="14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 wrapText="1" readingOrder="2"/>
    </xf>
    <xf numFmtId="0" fontId="1" fillId="15" borderId="1" xfId="0" applyFont="1" applyFill="1" applyBorder="1" applyAlignment="1">
      <alignment horizontal="center" vertical="center" wrapText="1" readingOrder="1"/>
    </xf>
    <xf numFmtId="0" fontId="19" fillId="15" borderId="1" xfId="0" applyFont="1" applyFill="1" applyBorder="1" applyAlignment="1">
      <alignment horizontal="center" wrapText="1" readingOrder="2"/>
    </xf>
    <xf numFmtId="0" fontId="19" fillId="11" borderId="1" xfId="0" applyFont="1" applyFill="1" applyBorder="1" applyAlignment="1">
      <alignment horizontal="center" vertical="center" wrapText="1" readingOrder="2"/>
    </xf>
    <xf numFmtId="0" fontId="19" fillId="11" borderId="1" xfId="0" applyFont="1" applyFill="1" applyBorder="1" applyAlignment="1">
      <alignment horizontal="center" wrapText="1" readingOrder="2"/>
    </xf>
    <xf numFmtId="0" fontId="19" fillId="11" borderId="5" xfId="0" applyFont="1" applyFill="1" applyBorder="1" applyAlignment="1">
      <alignment horizontal="center" vertical="center" wrapText="1" readingOrder="2"/>
    </xf>
    <xf numFmtId="0" fontId="19" fillId="9" borderId="1" xfId="0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 wrapText="1" readingOrder="2"/>
    </xf>
    <xf numFmtId="0" fontId="54" fillId="11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 readingOrder="2"/>
    </xf>
    <xf numFmtId="0" fontId="19" fillId="14" borderId="1" xfId="0" applyFont="1" applyFill="1" applyBorder="1" applyAlignment="1">
      <alignment horizontal="center" vertical="center" wrapText="1"/>
    </xf>
    <xf numFmtId="0" fontId="33" fillId="5" borderId="1" xfId="0" applyFont="1" applyFill="1" applyBorder="1" applyAlignment="1">
      <alignment wrapText="1" readingOrder="2"/>
    </xf>
    <xf numFmtId="0" fontId="60" fillId="3" borderId="1" xfId="0" applyFont="1" applyFill="1" applyBorder="1" applyAlignment="1">
      <alignment horizontal="center" vertical="center"/>
    </xf>
    <xf numFmtId="0" fontId="0" fillId="3" borderId="3" xfId="0" applyFill="1" applyBorder="1" applyAlignment="1">
      <alignment vertical="center"/>
    </xf>
    <xf numFmtId="0" fontId="19" fillId="3" borderId="1" xfId="0" applyFont="1" applyFill="1" applyBorder="1" applyAlignment="1">
      <alignment horizontal="center" wrapText="1" readingOrder="2"/>
    </xf>
    <xf numFmtId="0" fontId="4" fillId="3" borderId="1" xfId="0" applyFont="1" applyFill="1" applyBorder="1" applyAlignment="1">
      <alignment wrapText="1" readingOrder="2"/>
    </xf>
    <xf numFmtId="0" fontId="3" fillId="3" borderId="1" xfId="0" applyFont="1" applyFill="1" applyBorder="1" applyAlignment="1">
      <alignment horizontal="center" readingOrder="2"/>
    </xf>
    <xf numFmtId="0" fontId="6" fillId="3" borderId="1" xfId="0" applyFont="1" applyFill="1" applyBorder="1" applyAlignment="1">
      <alignment vertical="center" wrapText="1" readingOrder="2"/>
    </xf>
    <xf numFmtId="0" fontId="6" fillId="3" borderId="1" xfId="0" applyFont="1" applyFill="1" applyBorder="1" applyAlignment="1">
      <alignment horizontal="center" vertical="center" wrapText="1" readingOrder="1"/>
    </xf>
    <xf numFmtId="0" fontId="41" fillId="3" borderId="1" xfId="0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center" vertical="center" readingOrder="2"/>
    </xf>
    <xf numFmtId="0" fontId="5" fillId="3" borderId="1" xfId="0" applyFont="1" applyFill="1" applyBorder="1" applyAlignment="1">
      <alignment horizontal="center" vertical="center" wrapText="1" readingOrder="1"/>
    </xf>
    <xf numFmtId="0" fontId="6" fillId="3" borderId="1" xfId="0" applyFont="1" applyFill="1" applyBorder="1" applyAlignment="1">
      <alignment wrapText="1" readingOrder="2"/>
    </xf>
    <xf numFmtId="0" fontId="64" fillId="3" borderId="1" xfId="0" applyFont="1" applyFill="1" applyBorder="1" applyAlignment="1">
      <alignment horizontal="center" vertical="center"/>
    </xf>
    <xf numFmtId="0" fontId="28" fillId="3" borderId="1" xfId="0" applyFont="1" applyFill="1" applyBorder="1" applyAlignment="1">
      <alignment vertical="center"/>
    </xf>
    <xf numFmtId="0" fontId="28" fillId="3" borderId="1" xfId="0" applyFont="1" applyFill="1" applyBorder="1" applyAlignment="1">
      <alignment horizontal="center" readingOrder="2"/>
    </xf>
    <xf numFmtId="0" fontId="28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 wrapText="1" readingOrder="2"/>
    </xf>
    <xf numFmtId="0" fontId="40" fillId="3" borderId="1" xfId="0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wrapText="1" readingOrder="2"/>
    </xf>
    <xf numFmtId="0" fontId="19" fillId="3" borderId="1" xfId="0" applyFont="1" applyFill="1" applyBorder="1" applyAlignment="1">
      <alignment horizontal="center" vertical="center" wrapText="1"/>
    </xf>
    <xf numFmtId="0" fontId="33" fillId="3" borderId="5" xfId="0" applyFont="1" applyFill="1" applyBorder="1" applyAlignment="1">
      <alignment horizontal="right" vertical="center" wrapText="1" readingOrder="2"/>
    </xf>
    <xf numFmtId="0" fontId="40" fillId="3" borderId="1" xfId="0" applyFont="1" applyFill="1" applyBorder="1" applyAlignment="1">
      <alignment horizontal="center" vertical="center" wrapText="1"/>
    </xf>
    <xf numFmtId="0" fontId="57" fillId="3" borderId="1" xfId="0" applyFont="1" applyFill="1" applyBorder="1" applyAlignment="1">
      <alignment horizontal="center" vertical="center"/>
    </xf>
    <xf numFmtId="0" fontId="40" fillId="3" borderId="0" xfId="0" applyFont="1" applyFill="1" applyAlignment="1">
      <alignment horizontal="center" vertical="center"/>
    </xf>
    <xf numFmtId="0" fontId="37" fillId="3" borderId="0" xfId="0" applyFont="1" applyFill="1" applyAlignment="1">
      <alignment horizontal="left" vertical="center"/>
    </xf>
    <xf numFmtId="0" fontId="19" fillId="3" borderId="1" xfId="0" applyFont="1" applyFill="1" applyBorder="1" applyAlignment="1">
      <alignment horizontal="left" vertical="center" wrapText="1" readingOrder="2"/>
    </xf>
    <xf numFmtId="0" fontId="19" fillId="3" borderId="1" xfId="0" applyFont="1" applyFill="1" applyBorder="1" applyAlignment="1">
      <alignment horizontal="left" wrapText="1" readingOrder="2"/>
    </xf>
    <xf numFmtId="0" fontId="1" fillId="3" borderId="1" xfId="0" applyFont="1" applyFill="1" applyBorder="1" applyAlignment="1">
      <alignment horizontal="left" vertical="center" wrapText="1" readingOrder="2"/>
    </xf>
    <xf numFmtId="0" fontId="37" fillId="3" borderId="0" xfId="0" applyFont="1" applyFill="1" applyAlignment="1">
      <alignment horizontal="left"/>
    </xf>
    <xf numFmtId="0" fontId="49" fillId="3" borderId="0" xfId="0" applyFont="1" applyFill="1" applyBorder="1"/>
    <xf numFmtId="0" fontId="26" fillId="3" borderId="1" xfId="0" applyFont="1" applyFill="1" applyBorder="1" applyAlignment="1">
      <alignment horizontal="center" vertical="center"/>
    </xf>
    <xf numFmtId="0" fontId="0" fillId="5" borderId="0" xfId="0" applyFill="1"/>
    <xf numFmtId="0" fontId="40" fillId="3" borderId="1" xfId="0" applyFont="1" applyFill="1" applyBorder="1" applyAlignment="1">
      <alignment horizontal="center" readingOrder="2"/>
    </xf>
    <xf numFmtId="0" fontId="42" fillId="3" borderId="0" xfId="0" applyFont="1" applyFill="1" applyAlignment="1">
      <alignment horizontal="center" vertical="center"/>
    </xf>
    <xf numFmtId="0" fontId="42" fillId="3" borderId="1" xfId="0" applyFont="1" applyFill="1" applyBorder="1" applyAlignment="1">
      <alignment horizontal="center"/>
    </xf>
    <xf numFmtId="0" fontId="42" fillId="3" borderId="0" xfId="0" applyFont="1" applyFill="1" applyAlignment="1">
      <alignment horizontal="center"/>
    </xf>
    <xf numFmtId="0" fontId="19" fillId="3" borderId="1" xfId="0" applyFont="1" applyFill="1" applyBorder="1" applyAlignment="1">
      <alignment horizontal="right" vertical="center" wrapText="1" readingOrder="2"/>
    </xf>
    <xf numFmtId="0" fontId="79" fillId="3" borderId="0" xfId="0" applyFont="1" applyFill="1" applyAlignment="1">
      <alignment horizontal="right" vertical="center"/>
    </xf>
    <xf numFmtId="0" fontId="80" fillId="3" borderId="1" xfId="0" applyFont="1" applyFill="1" applyBorder="1" applyAlignment="1">
      <alignment horizontal="right" vertical="center" wrapText="1" readingOrder="2"/>
    </xf>
    <xf numFmtId="0" fontId="81" fillId="3" borderId="1" xfId="0" applyFont="1" applyFill="1" applyBorder="1" applyAlignment="1">
      <alignment horizontal="right" vertical="center" wrapText="1" readingOrder="2"/>
    </xf>
    <xf numFmtId="0" fontId="79" fillId="3" borderId="0" xfId="0" applyFont="1" applyFill="1" applyAlignment="1">
      <alignment horizontal="right"/>
    </xf>
    <xf numFmtId="0" fontId="86" fillId="0" borderId="1" xfId="0" applyFont="1" applyBorder="1" applyAlignment="1">
      <alignment horizontal="center"/>
    </xf>
    <xf numFmtId="0" fontId="87" fillId="0" borderId="1" xfId="0" applyFont="1" applyBorder="1"/>
    <xf numFmtId="0" fontId="87" fillId="0" borderId="1" xfId="0" applyFont="1" applyBorder="1" applyAlignment="1">
      <alignment vertical="center"/>
    </xf>
    <xf numFmtId="0" fontId="87" fillId="0" borderId="0" xfId="0" applyFont="1"/>
    <xf numFmtId="0" fontId="42" fillId="3" borderId="0" xfId="0" applyFont="1" applyFill="1" applyBorder="1" applyAlignment="1">
      <alignment horizontal="center"/>
    </xf>
    <xf numFmtId="0" fontId="37" fillId="3" borderId="0" xfId="0" applyFont="1" applyFill="1" applyBorder="1" applyAlignment="1">
      <alignment horizontal="left"/>
    </xf>
    <xf numFmtId="0" fontId="79" fillId="3" borderId="0" xfId="0" applyFont="1" applyFill="1" applyBorder="1" applyAlignment="1">
      <alignment horizontal="right"/>
    </xf>
    <xf numFmtId="0" fontId="62" fillId="3" borderId="0" xfId="0" applyFont="1" applyFill="1" applyBorder="1"/>
    <xf numFmtId="0" fontId="37" fillId="3" borderId="0" xfId="0" applyFont="1" applyFill="1" applyBorder="1" applyAlignment="1">
      <alignment horizontal="center" readingOrder="2"/>
    </xf>
    <xf numFmtId="0" fontId="75" fillId="3" borderId="0" xfId="0" applyFont="1" applyFill="1" applyBorder="1" applyAlignment="1">
      <alignment vertical="center" wrapText="1"/>
    </xf>
    <xf numFmtId="0" fontId="19" fillId="3" borderId="1" xfId="0" applyFont="1" applyFill="1" applyBorder="1" applyAlignment="1">
      <alignment horizontal="right" wrapText="1" readingOrder="2"/>
    </xf>
    <xf numFmtId="0" fontId="42" fillId="3" borderId="1" xfId="0" applyFont="1" applyFill="1" applyBorder="1" applyAlignment="1"/>
    <xf numFmtId="0" fontId="37" fillId="3" borderId="0" xfId="0" applyFont="1" applyFill="1" applyBorder="1" applyAlignment="1"/>
    <xf numFmtId="0" fontId="51" fillId="3" borderId="1" xfId="0" applyFont="1" applyFill="1" applyBorder="1" applyAlignment="1">
      <alignment horizontal="center" vertical="center"/>
    </xf>
    <xf numFmtId="0" fontId="66" fillId="3" borderId="4" xfId="0" applyFont="1" applyFill="1" applyBorder="1" applyAlignment="1">
      <alignment horizontal="center" vertical="center" wrapText="1"/>
    </xf>
    <xf numFmtId="0" fontId="51" fillId="3" borderId="4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 wrapText="1"/>
    </xf>
    <xf numFmtId="0" fontId="39" fillId="3" borderId="0" xfId="0" applyFont="1" applyFill="1" applyAlignment="1">
      <alignment vertical="center"/>
    </xf>
    <xf numFmtId="0" fontId="39" fillId="3" borderId="0" xfId="0" applyFont="1" applyFill="1" applyBorder="1" applyAlignment="1">
      <alignment vertical="center"/>
    </xf>
    <xf numFmtId="0" fontId="39" fillId="3" borderId="1" xfId="0" applyFont="1" applyFill="1" applyBorder="1" applyAlignment="1">
      <alignment vertical="center"/>
    </xf>
    <xf numFmtId="0" fontId="37" fillId="3" borderId="4" xfId="0" applyFont="1" applyFill="1" applyBorder="1" applyAlignment="1"/>
    <xf numFmtId="0" fontId="37" fillId="3" borderId="3" xfId="0" applyFont="1" applyFill="1" applyBorder="1" applyAlignment="1"/>
    <xf numFmtId="0" fontId="62" fillId="3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62" fillId="3" borderId="0" xfId="0" applyFont="1" applyFill="1" applyAlignment="1">
      <alignment horizontal="center"/>
    </xf>
    <xf numFmtId="0" fontId="22" fillId="3" borderId="1" xfId="0" applyFont="1" applyFill="1" applyBorder="1" applyAlignment="1">
      <alignment horizontal="right" vertical="center" wrapText="1" readingOrder="2"/>
    </xf>
    <xf numFmtId="0" fontId="56" fillId="3" borderId="1" xfId="0" applyFont="1" applyFill="1" applyBorder="1" applyAlignment="1">
      <alignment horizontal="center" vertical="center" readingOrder="1"/>
    </xf>
    <xf numFmtId="0" fontId="56" fillId="3" borderId="1" xfId="0" applyFont="1" applyFill="1" applyBorder="1" applyAlignment="1">
      <alignment horizontal="center" vertical="center"/>
    </xf>
    <xf numFmtId="0" fontId="47" fillId="3" borderId="0" xfId="0" applyFont="1" applyFill="1" applyAlignment="1">
      <alignment vertical="center"/>
    </xf>
    <xf numFmtId="0" fontId="47" fillId="3" borderId="0" xfId="0" applyFont="1" applyFill="1" applyBorder="1" applyAlignment="1">
      <alignment vertical="center"/>
    </xf>
    <xf numFmtId="0" fontId="26" fillId="3" borderId="0" xfId="0" applyFont="1" applyFill="1" applyBorder="1" applyAlignment="1"/>
    <xf numFmtId="0" fontId="82" fillId="0" borderId="1" xfId="0" applyFont="1" applyBorder="1"/>
    <xf numFmtId="0" fontId="49" fillId="3" borderId="0" xfId="0" applyFont="1" applyFill="1" applyBorder="1" applyAlignment="1">
      <alignment vertical="center" wrapText="1"/>
    </xf>
    <xf numFmtId="0" fontId="17" fillId="3" borderId="1" xfId="0" applyFont="1" applyFill="1" applyBorder="1" applyAlignment="1">
      <alignment horizontal="center" vertical="center" wrapText="1" readingOrder="2"/>
    </xf>
    <xf numFmtId="0" fontId="0" fillId="0" borderId="1" xfId="0" applyFill="1" applyBorder="1"/>
    <xf numFmtId="0" fontId="0" fillId="0" borderId="1" xfId="0" applyBorder="1" applyAlignment="1">
      <alignment horizontal="center"/>
    </xf>
    <xf numFmtId="0" fontId="9" fillId="3" borderId="1" xfId="0" applyFont="1" applyFill="1" applyBorder="1" applyAlignment="1">
      <alignment horizontal="center" vertical="center" readingOrder="2"/>
    </xf>
    <xf numFmtId="0" fontId="26" fillId="3" borderId="4" xfId="0" applyFont="1" applyFill="1" applyBorder="1" applyAlignment="1">
      <alignment vertical="center"/>
    </xf>
    <xf numFmtId="0" fontId="26" fillId="3" borderId="3" xfId="0" applyFont="1" applyFill="1" applyBorder="1" applyAlignment="1">
      <alignment vertical="center"/>
    </xf>
    <xf numFmtId="0" fontId="34" fillId="3" borderId="1" xfId="0" applyFont="1" applyFill="1" applyBorder="1" applyAlignment="1">
      <alignment horizontal="right" vertical="center" wrapText="1" readingOrder="2"/>
    </xf>
    <xf numFmtId="0" fontId="17" fillId="3" borderId="1" xfId="0" applyFont="1" applyFill="1" applyBorder="1" applyAlignment="1">
      <alignment horizontal="center" readingOrder="2"/>
    </xf>
    <xf numFmtId="0" fontId="17" fillId="3" borderId="1" xfId="0" applyFont="1" applyFill="1" applyBorder="1" applyAlignment="1">
      <alignment horizontal="center" vertical="center"/>
    </xf>
    <xf numFmtId="0" fontId="89" fillId="3" borderId="1" xfId="0" applyFont="1" applyFill="1" applyBorder="1" applyAlignment="1">
      <alignment horizontal="center" vertical="center"/>
    </xf>
    <xf numFmtId="0" fontId="89" fillId="3" borderId="1" xfId="0" applyFont="1" applyFill="1" applyBorder="1" applyAlignment="1">
      <alignment horizontal="center" vertical="center" readingOrder="2"/>
    </xf>
    <xf numFmtId="0" fontId="0" fillId="3" borderId="1" xfId="0" applyFont="1" applyFill="1" applyBorder="1" applyAlignment="1">
      <alignment horizontal="center" vertical="center"/>
    </xf>
    <xf numFmtId="0" fontId="3" fillId="3" borderId="1" xfId="0" applyFont="1" applyFill="1" applyBorder="1"/>
    <xf numFmtId="16" fontId="17" fillId="3" borderId="1" xfId="0" applyNumberFormat="1" applyFont="1" applyFill="1" applyBorder="1" applyAlignment="1">
      <alignment horizontal="center" vertical="center" readingOrder="2"/>
    </xf>
    <xf numFmtId="0" fontId="0" fillId="3" borderId="4" xfId="0" applyFill="1" applyBorder="1"/>
    <xf numFmtId="0" fontId="0" fillId="3" borderId="4" xfId="0" applyFill="1" applyBorder="1" applyAlignment="1">
      <alignment horizontal="center" vertical="center" readingOrder="2"/>
    </xf>
    <xf numFmtId="0" fontId="48" fillId="3" borderId="4" xfId="0" applyFont="1" applyFill="1" applyBorder="1" applyAlignment="1">
      <alignment horizontal="center" vertical="center" readingOrder="2"/>
    </xf>
    <xf numFmtId="0" fontId="0" fillId="3" borderId="4" xfId="0" applyFill="1" applyBorder="1" applyAlignment="1"/>
    <xf numFmtId="0" fontId="37" fillId="3" borderId="4" xfId="0" applyFont="1" applyFill="1" applyBorder="1" applyAlignment="1">
      <alignment horizontal="center" readingOrder="2"/>
    </xf>
    <xf numFmtId="0" fontId="39" fillId="3" borderId="4" xfId="0" applyFont="1" applyFill="1" applyBorder="1" applyAlignment="1">
      <alignment horizontal="center" readingOrder="2"/>
    </xf>
    <xf numFmtId="0" fontId="47" fillId="3" borderId="4" xfId="0" applyFont="1" applyFill="1" applyBorder="1" applyAlignment="1">
      <alignment horizontal="center" vertical="center" wrapText="1" readingOrder="2"/>
    </xf>
    <xf numFmtId="0" fontId="0" fillId="3" borderId="0" xfId="0" applyFill="1" applyBorder="1" applyAlignment="1">
      <alignment horizontal="center"/>
    </xf>
    <xf numFmtId="0" fontId="42" fillId="3" borderId="1" xfId="0" applyFont="1" applyFill="1" applyBorder="1" applyAlignment="1">
      <alignment horizontal="right" vertical="center"/>
    </xf>
    <xf numFmtId="0" fontId="41" fillId="0" borderId="1" xfId="0" applyFont="1" applyBorder="1"/>
    <xf numFmtId="0" fontId="41" fillId="0" borderId="1" xfId="0" applyFont="1" applyBorder="1" applyAlignment="1">
      <alignment horizontal="center"/>
    </xf>
    <xf numFmtId="0" fontId="41" fillId="0" borderId="1" xfId="0" applyFont="1" applyBorder="1" applyAlignment="1">
      <alignment horizontal="center" readingOrder="2"/>
    </xf>
    <xf numFmtId="0" fontId="0" fillId="0" borderId="1" xfId="0" applyBorder="1" applyAlignment="1">
      <alignment vertical="center" wrapText="1"/>
    </xf>
    <xf numFmtId="0" fontId="41" fillId="0" borderId="1" xfId="0" applyFont="1" applyBorder="1" applyAlignment="1">
      <alignment horizontal="center" vertical="center" readingOrder="2"/>
    </xf>
    <xf numFmtId="0" fontId="90" fillId="3" borderId="0" xfId="0" applyFont="1" applyFill="1" applyBorder="1" applyAlignment="1"/>
    <xf numFmtId="0" fontId="0" fillId="3" borderId="2" xfId="0" applyFill="1" applyBorder="1"/>
    <xf numFmtId="0" fontId="0" fillId="5" borderId="12" xfId="0" applyFill="1" applyBorder="1"/>
    <xf numFmtId="0" fontId="30" fillId="0" borderId="1" xfId="0" applyFont="1" applyBorder="1" applyAlignment="1">
      <alignment horizontal="center" readingOrder="2"/>
    </xf>
    <xf numFmtId="0" fontId="30" fillId="5" borderId="1" xfId="0" applyFont="1" applyFill="1" applyBorder="1" applyAlignment="1">
      <alignment horizontal="center" readingOrder="2"/>
    </xf>
    <xf numFmtId="0" fontId="9" fillId="0" borderId="1" xfId="0" applyFont="1" applyBorder="1" applyAlignment="1">
      <alignment horizontal="center" readingOrder="2"/>
    </xf>
    <xf numFmtId="0" fontId="9" fillId="5" borderId="1" xfId="0" applyFont="1" applyFill="1" applyBorder="1" applyAlignment="1">
      <alignment horizontal="center" readingOrder="2"/>
    </xf>
    <xf numFmtId="0" fontId="41" fillId="3" borderId="1" xfId="0" applyFont="1" applyFill="1" applyBorder="1" applyAlignment="1">
      <alignment horizontal="center" readingOrder="2"/>
    </xf>
    <xf numFmtId="0" fontId="0" fillId="3" borderId="0" xfId="0" applyFill="1" applyAlignment="1">
      <alignment horizontal="center"/>
    </xf>
    <xf numFmtId="0" fontId="41" fillId="3" borderId="1" xfId="0" applyFont="1" applyFill="1" applyBorder="1" applyAlignment="1">
      <alignment horizontal="center" vertical="center" readingOrder="2"/>
    </xf>
    <xf numFmtId="0" fontId="30" fillId="3" borderId="3" xfId="0" applyFont="1" applyFill="1" applyBorder="1" applyAlignment="1">
      <alignment vertical="center"/>
    </xf>
    <xf numFmtId="0" fontId="9" fillId="3" borderId="1" xfId="0" applyFont="1" applyFill="1" applyBorder="1" applyAlignment="1">
      <alignment horizontal="center" readingOrder="2"/>
    </xf>
    <xf numFmtId="0" fontId="69" fillId="3" borderId="1" xfId="0" applyFont="1" applyFill="1" applyBorder="1" applyAlignment="1">
      <alignment horizontal="center" vertical="center"/>
    </xf>
    <xf numFmtId="0" fontId="39" fillId="3" borderId="3" xfId="0" applyFont="1" applyFill="1" applyBorder="1" applyAlignment="1">
      <alignment vertical="center"/>
    </xf>
    <xf numFmtId="0" fontId="0" fillId="3" borderId="3" xfId="0" applyFill="1" applyBorder="1" applyAlignment="1"/>
    <xf numFmtId="0" fontId="0" fillId="3" borderId="3" xfId="0" applyFill="1" applyBorder="1"/>
    <xf numFmtId="0" fontId="26" fillId="3" borderId="3" xfId="0" applyFont="1" applyFill="1" applyBorder="1" applyAlignment="1">
      <alignment horizontal="center" vertical="center"/>
    </xf>
    <xf numFmtId="0" fontId="47" fillId="3" borderId="3" xfId="0" applyFont="1" applyFill="1" applyBorder="1" applyAlignment="1">
      <alignment vertical="center"/>
    </xf>
    <xf numFmtId="0" fontId="26" fillId="3" borderId="0" xfId="0" applyFont="1" applyFill="1" applyBorder="1" applyAlignment="1">
      <alignment vertical="center" readingOrder="2"/>
    </xf>
    <xf numFmtId="0" fontId="0" fillId="3" borderId="0" xfId="0" applyFill="1" applyBorder="1" applyAlignment="1">
      <alignment vertical="center" readingOrder="2"/>
    </xf>
    <xf numFmtId="0" fontId="7" fillId="3" borderId="0" xfId="0" applyFont="1" applyFill="1" applyBorder="1" applyAlignment="1">
      <alignment vertical="center"/>
    </xf>
    <xf numFmtId="0" fontId="66" fillId="3" borderId="0" xfId="0" applyFont="1" applyFill="1" applyBorder="1" applyAlignment="1">
      <alignment horizontal="center" vertical="center"/>
    </xf>
    <xf numFmtId="0" fontId="80" fillId="3" borderId="0" xfId="0" applyFont="1" applyFill="1" applyBorder="1" applyAlignment="1">
      <alignment horizontal="right" vertical="center" wrapText="1" readingOrder="2"/>
    </xf>
    <xf numFmtId="0" fontId="33" fillId="3" borderId="0" xfId="0" applyFont="1" applyFill="1" applyBorder="1" applyAlignment="1">
      <alignment horizontal="center" wrapText="1" readingOrder="2"/>
    </xf>
    <xf numFmtId="0" fontId="48" fillId="3" borderId="0" xfId="0" applyFont="1" applyFill="1" applyBorder="1" applyAlignment="1">
      <alignment horizontal="center" vertical="center" readingOrder="2"/>
    </xf>
    <xf numFmtId="0" fontId="47" fillId="3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horizontal="left" vertical="center" wrapText="1" readingOrder="2"/>
    </xf>
    <xf numFmtId="0" fontId="81" fillId="3" borderId="0" xfId="0" applyFont="1" applyFill="1" applyBorder="1" applyAlignment="1">
      <alignment horizontal="right" vertical="center" wrapText="1" readingOrder="2"/>
    </xf>
    <xf numFmtId="0" fontId="5" fillId="3" borderId="0" xfId="0" applyFont="1" applyFill="1" applyBorder="1" applyAlignment="1">
      <alignment horizontal="center" wrapText="1" readingOrder="2"/>
    </xf>
    <xf numFmtId="0" fontId="5" fillId="3" borderId="0" xfId="0" applyFont="1" applyFill="1" applyBorder="1" applyAlignment="1">
      <alignment horizontal="center" vertical="center" wrapText="1" readingOrder="2"/>
    </xf>
    <xf numFmtId="0" fontId="10" fillId="3" borderId="0" xfId="0" applyFont="1" applyFill="1" applyBorder="1" applyAlignment="1">
      <alignment horizontal="center" vertical="center" readingOrder="2"/>
    </xf>
    <xf numFmtId="0" fontId="15" fillId="3" borderId="0" xfId="0" applyFont="1" applyFill="1" applyBorder="1" applyAlignment="1">
      <alignment horizontal="center" vertical="center" readingOrder="1"/>
    </xf>
    <xf numFmtId="0" fontId="47" fillId="3" borderId="0" xfId="0" applyFont="1" applyFill="1" applyBorder="1" applyAlignment="1">
      <alignment horizontal="center" vertical="center" readingOrder="2"/>
    </xf>
    <xf numFmtId="0" fontId="7" fillId="3" borderId="0" xfId="0" applyFont="1" applyFill="1" applyBorder="1" applyAlignment="1">
      <alignment vertical="center" wrapText="1"/>
    </xf>
    <xf numFmtId="0" fontId="14" fillId="3" borderId="0" xfId="0" applyFont="1" applyFill="1" applyBorder="1" applyAlignment="1">
      <alignment horizontal="center" vertical="center" readingOrder="1"/>
    </xf>
    <xf numFmtId="0" fontId="46" fillId="3" borderId="0" xfId="0" applyFont="1" applyFill="1" applyBorder="1" applyAlignment="1">
      <alignment horizontal="center" vertical="center" readingOrder="2"/>
    </xf>
    <xf numFmtId="0" fontId="1" fillId="3" borderId="0" xfId="0" applyFont="1" applyFill="1" applyBorder="1" applyAlignment="1">
      <alignment horizontal="center" vertical="center" wrapText="1" readingOrder="1"/>
    </xf>
    <xf numFmtId="0" fontId="5" fillId="3" borderId="0" xfId="0" applyFont="1" applyFill="1" applyBorder="1" applyAlignment="1">
      <alignment horizontal="center" vertical="center" wrapText="1" readingOrder="1"/>
    </xf>
    <xf numFmtId="0" fontId="19" fillId="3" borderId="0" xfId="0" applyFont="1" applyFill="1" applyBorder="1" applyAlignment="1">
      <alignment horizontal="left" vertical="center" wrapText="1" readingOrder="2"/>
    </xf>
    <xf numFmtId="0" fontId="6" fillId="3" borderId="0" xfId="0" applyFont="1" applyFill="1" applyBorder="1" applyAlignment="1">
      <alignment horizontal="center" wrapText="1" readingOrder="2"/>
    </xf>
    <xf numFmtId="0" fontId="18" fillId="3" borderId="0" xfId="0" applyFont="1" applyFill="1" applyBorder="1" applyAlignment="1"/>
    <xf numFmtId="0" fontId="3" fillId="3" borderId="0" xfId="0" applyFont="1" applyFill="1" applyBorder="1" applyAlignment="1">
      <alignment horizontal="center" vertical="center" readingOrder="2"/>
    </xf>
    <xf numFmtId="0" fontId="52" fillId="3" borderId="0" xfId="0" applyFont="1" applyFill="1" applyBorder="1" applyAlignment="1"/>
    <xf numFmtId="0" fontId="19" fillId="3" borderId="0" xfId="0" applyFont="1" applyFill="1" applyBorder="1" applyAlignment="1">
      <alignment horizontal="left" wrapText="1" readingOrder="2"/>
    </xf>
    <xf numFmtId="0" fontId="81" fillId="3" borderId="0" xfId="0" applyFont="1" applyFill="1" applyBorder="1" applyAlignment="1">
      <alignment horizontal="right" wrapText="1" readingOrder="2"/>
    </xf>
    <xf numFmtId="0" fontId="4" fillId="3" borderId="0" xfId="0" applyFont="1" applyFill="1" applyBorder="1" applyAlignment="1">
      <alignment horizontal="center" wrapText="1" readingOrder="2"/>
    </xf>
    <xf numFmtId="0" fontId="0" fillId="3" borderId="0" xfId="0" applyFill="1" applyBorder="1" applyAlignment="1">
      <alignment readingOrder="2"/>
    </xf>
    <xf numFmtId="0" fontId="62" fillId="3" borderId="0" xfId="0" applyFont="1" applyFill="1" applyBorder="1" applyAlignment="1">
      <alignment horizontal="center" vertical="center" readingOrder="2"/>
    </xf>
    <xf numFmtId="0" fontId="37" fillId="3" borderId="0" xfId="0" applyFont="1" applyFill="1" applyBorder="1" applyAlignment="1">
      <alignment horizontal="center" vertical="center" readingOrder="1"/>
    </xf>
    <xf numFmtId="0" fontId="52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horizontal="center" vertical="center" readingOrder="2"/>
    </xf>
    <xf numFmtId="0" fontId="27" fillId="3" borderId="0" xfId="0" applyFont="1" applyFill="1" applyBorder="1" applyAlignment="1">
      <alignment horizontal="center" vertical="center" readingOrder="1"/>
    </xf>
    <xf numFmtId="16" fontId="7" fillId="3" borderId="0" xfId="0" applyNumberFormat="1" applyFont="1" applyFill="1" applyBorder="1" applyAlignment="1">
      <alignment horizontal="center" vertical="center" readingOrder="2"/>
    </xf>
    <xf numFmtId="0" fontId="18" fillId="3" borderId="0" xfId="0" applyFont="1" applyFill="1" applyBorder="1" applyAlignment="1">
      <alignment vertical="center"/>
    </xf>
    <xf numFmtId="0" fontId="71" fillId="3" borderId="0" xfId="0" applyFont="1" applyFill="1" applyBorder="1" applyAlignment="1"/>
    <xf numFmtId="0" fontId="40" fillId="3" borderId="0" xfId="0" applyFont="1" applyFill="1" applyBorder="1" applyAlignment="1">
      <alignment horizontal="center" vertical="center" readingOrder="2"/>
    </xf>
    <xf numFmtId="0" fontId="33" fillId="3" borderId="0" xfId="0" applyFont="1" applyFill="1" applyBorder="1" applyAlignment="1">
      <alignment horizontal="left" wrapText="1" readingOrder="2"/>
    </xf>
    <xf numFmtId="0" fontId="80" fillId="3" borderId="0" xfId="0" applyFont="1" applyFill="1" applyBorder="1" applyAlignment="1">
      <alignment horizontal="right" wrapText="1" readingOrder="2"/>
    </xf>
    <xf numFmtId="0" fontId="1" fillId="3" borderId="0" xfId="0" applyFont="1" applyFill="1" applyBorder="1" applyAlignment="1">
      <alignment horizontal="center" wrapText="1" readingOrder="2"/>
    </xf>
    <xf numFmtId="0" fontId="47" fillId="3" borderId="0" xfId="0" applyFont="1" applyFill="1" applyBorder="1" applyAlignment="1">
      <alignment readingOrder="2"/>
    </xf>
    <xf numFmtId="0" fontId="26" fillId="3" borderId="0" xfId="0" applyFont="1" applyFill="1" applyBorder="1" applyAlignment="1">
      <alignment horizontal="center" vertical="center"/>
    </xf>
    <xf numFmtId="0" fontId="50" fillId="3" borderId="0" xfId="0" applyFont="1" applyFill="1" applyBorder="1" applyAlignment="1">
      <alignment readingOrder="2"/>
    </xf>
    <xf numFmtId="0" fontId="38" fillId="3" borderId="0" xfId="0" applyFont="1" applyFill="1" applyBorder="1" applyAlignment="1">
      <alignment readingOrder="2"/>
    </xf>
    <xf numFmtId="0" fontId="38" fillId="3" borderId="0" xfId="0" applyFont="1" applyFill="1" applyBorder="1" applyAlignment="1">
      <alignment horizontal="center" readingOrder="2"/>
    </xf>
    <xf numFmtId="0" fontId="38" fillId="3" borderId="0" xfId="0" applyFont="1" applyFill="1" applyBorder="1"/>
    <xf numFmtId="0" fontId="73" fillId="3" borderId="0" xfId="0" applyFont="1" applyFill="1" applyBorder="1" applyAlignment="1">
      <alignment horizontal="center" readingOrder="2"/>
    </xf>
    <xf numFmtId="0" fontId="40" fillId="3" borderId="0" xfId="0" applyFont="1" applyFill="1" applyBorder="1" applyAlignment="1">
      <alignment horizontal="center"/>
    </xf>
    <xf numFmtId="0" fontId="38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readingOrder="2"/>
    </xf>
    <xf numFmtId="0" fontId="7" fillId="3" borderId="0" xfId="0" applyFont="1" applyFill="1" applyBorder="1" applyAlignment="1">
      <alignment readingOrder="2"/>
    </xf>
    <xf numFmtId="0" fontId="7" fillId="3" borderId="0" xfId="0" applyFont="1" applyFill="1" applyBorder="1" applyAlignment="1">
      <alignment horizontal="center" readingOrder="2"/>
    </xf>
    <xf numFmtId="0" fontId="7" fillId="3" borderId="0" xfId="0" applyFont="1" applyFill="1" applyBorder="1"/>
    <xf numFmtId="0" fontId="27" fillId="3" borderId="0" xfId="0" applyFont="1" applyFill="1" applyBorder="1" applyAlignment="1">
      <alignment horizontal="center"/>
    </xf>
    <xf numFmtId="16" fontId="37" fillId="3" borderId="0" xfId="0" applyNumberFormat="1" applyFont="1" applyFill="1" applyBorder="1" applyAlignment="1">
      <alignment horizontal="center" vertical="center" readingOrder="2"/>
    </xf>
    <xf numFmtId="0" fontId="4" fillId="3" borderId="0" xfId="0" applyFont="1" applyFill="1" applyBorder="1" applyAlignment="1">
      <alignment horizontal="center" vertical="center" wrapText="1" readingOrder="2"/>
    </xf>
    <xf numFmtId="16" fontId="0" fillId="3" borderId="0" xfId="0" applyNumberFormat="1" applyFill="1" applyBorder="1" applyAlignment="1">
      <alignment horizontal="center" vertical="center" readingOrder="2"/>
    </xf>
    <xf numFmtId="0" fontId="0" fillId="3" borderId="0" xfId="0" applyFill="1" applyBorder="1" applyAlignment="1">
      <alignment horizontal="center" vertical="center" readingOrder="1"/>
    </xf>
    <xf numFmtId="0" fontId="34" fillId="3" borderId="0" xfId="0" applyFont="1" applyFill="1" applyBorder="1" applyAlignment="1">
      <alignment vertical="center" wrapText="1" readingOrder="2"/>
    </xf>
    <xf numFmtId="0" fontId="39" fillId="3" borderId="0" xfId="0" applyFont="1" applyFill="1" applyBorder="1" applyAlignment="1">
      <alignment horizontal="center" vertical="center" readingOrder="1"/>
    </xf>
    <xf numFmtId="0" fontId="22" fillId="3" borderId="0" xfId="0" applyFont="1" applyFill="1" applyBorder="1" applyAlignment="1">
      <alignment horizontal="center" wrapText="1" readingOrder="2"/>
    </xf>
    <xf numFmtId="0" fontId="22" fillId="3" borderId="0" xfId="0" applyFont="1" applyFill="1" applyBorder="1" applyAlignment="1">
      <alignment horizontal="center" vertical="center" wrapText="1" readingOrder="2"/>
    </xf>
    <xf numFmtId="0" fontId="13" fillId="3" borderId="0" xfId="0" applyFont="1" applyFill="1" applyBorder="1" applyAlignment="1">
      <alignment horizontal="center" vertical="center" wrapText="1" readingOrder="2"/>
    </xf>
    <xf numFmtId="0" fontId="29" fillId="3" borderId="0" xfId="0" applyFont="1" applyFill="1" applyBorder="1" applyAlignment="1">
      <alignment horizontal="center" vertical="center" readingOrder="1"/>
    </xf>
    <xf numFmtId="0" fontId="20" fillId="3" borderId="0" xfId="0" applyFont="1" applyFill="1" applyBorder="1" applyAlignment="1">
      <alignment horizontal="center" vertical="center" wrapText="1" readingOrder="2"/>
    </xf>
    <xf numFmtId="0" fontId="38" fillId="3" borderId="0" xfId="0" applyFont="1" applyFill="1" applyBorder="1" applyAlignment="1">
      <alignment horizontal="center" vertical="center" wrapText="1" readingOrder="2"/>
    </xf>
    <xf numFmtId="0" fontId="21" fillId="3" borderId="0" xfId="0" applyFont="1" applyFill="1" applyBorder="1" applyAlignment="1">
      <alignment vertical="center" wrapText="1" readingOrder="2"/>
    </xf>
    <xf numFmtId="0" fontId="22" fillId="3" borderId="0" xfId="0" applyFont="1" applyFill="1" applyBorder="1" applyAlignment="1">
      <alignment vertical="center" wrapText="1" readingOrder="1"/>
    </xf>
    <xf numFmtId="0" fontId="16" fillId="3" borderId="0" xfId="0" applyFont="1" applyFill="1" applyBorder="1"/>
    <xf numFmtId="0" fontId="30" fillId="3" borderId="0" xfId="0" applyFont="1" applyFill="1" applyBorder="1" applyAlignment="1">
      <alignment horizontal="center" readingOrder="2"/>
    </xf>
    <xf numFmtId="0" fontId="30" fillId="3" borderId="0" xfId="0" applyFont="1" applyFill="1" applyBorder="1" applyAlignment="1">
      <alignment horizontal="center"/>
    </xf>
    <xf numFmtId="0" fontId="31" fillId="3" borderId="0" xfId="0" applyFont="1" applyFill="1" applyBorder="1" applyAlignment="1">
      <alignment horizontal="center" vertical="center" readingOrder="1"/>
    </xf>
    <xf numFmtId="0" fontId="37" fillId="3" borderId="0" xfId="0" applyFont="1" applyFill="1" applyBorder="1" applyAlignment="1">
      <alignment readingOrder="2"/>
    </xf>
    <xf numFmtId="0" fontId="3" fillId="3" borderId="0" xfId="0" applyFont="1" applyFill="1" applyBorder="1" applyAlignment="1">
      <alignment vertical="center"/>
    </xf>
    <xf numFmtId="0" fontId="26" fillId="3" borderId="0" xfId="0" applyFont="1" applyFill="1" applyBorder="1" applyAlignment="1">
      <alignment readingOrder="2"/>
    </xf>
    <xf numFmtId="0" fontId="26" fillId="3" borderId="0" xfId="0" applyFont="1" applyFill="1" applyBorder="1" applyAlignment="1">
      <alignment horizontal="center" readingOrder="2"/>
    </xf>
    <xf numFmtId="0" fontId="26" fillId="3" borderId="0" xfId="0" applyFont="1" applyFill="1" applyBorder="1"/>
    <xf numFmtId="0" fontId="3" fillId="3" borderId="0" xfId="0" applyFont="1" applyFill="1" applyBorder="1"/>
    <xf numFmtId="0" fontId="3" fillId="3" borderId="0" xfId="0" applyFont="1" applyFill="1" applyBorder="1" applyAlignment="1">
      <alignment horizontal="center" readingOrder="2"/>
    </xf>
    <xf numFmtId="0" fontId="25" fillId="3" borderId="0" xfId="0" applyFont="1" applyFill="1" applyBorder="1" applyAlignment="1">
      <alignment horizontal="center"/>
    </xf>
    <xf numFmtId="0" fontId="56" fillId="3" borderId="0" xfId="0" applyFont="1" applyFill="1" applyBorder="1" applyAlignment="1">
      <alignment vertical="center"/>
    </xf>
    <xf numFmtId="0" fontId="54" fillId="3" borderId="0" xfId="0" applyFont="1" applyFill="1" applyBorder="1" applyAlignment="1">
      <alignment horizontal="left" vertical="center"/>
    </xf>
    <xf numFmtId="0" fontId="83" fillId="3" borderId="0" xfId="0" applyFont="1" applyFill="1" applyBorder="1" applyAlignment="1">
      <alignment horizontal="right" vertical="center"/>
    </xf>
    <xf numFmtId="0" fontId="0" fillId="3" borderId="0" xfId="0" applyFill="1" applyBorder="1" applyAlignment="1">
      <alignment horizontal="center" readingOrder="2"/>
    </xf>
    <xf numFmtId="0" fontId="7" fillId="3" borderId="0" xfId="0" applyFont="1" applyFill="1" applyBorder="1" applyAlignment="1">
      <alignment horizontal="center" vertical="center"/>
    </xf>
    <xf numFmtId="0" fontId="69" fillId="3" borderId="0" xfId="0" applyFont="1" applyFill="1" applyBorder="1" applyAlignment="1">
      <alignment horizontal="center" vertical="center" wrapText="1" readingOrder="2"/>
    </xf>
    <xf numFmtId="0" fontId="3" fillId="3" borderId="0" xfId="0" applyFont="1" applyFill="1" applyBorder="1" applyAlignment="1">
      <alignment horizontal="center" vertical="center" wrapText="1"/>
    </xf>
    <xf numFmtId="0" fontId="38" fillId="3" borderId="0" xfId="0" applyFont="1" applyFill="1" applyBorder="1" applyAlignment="1">
      <alignment horizontal="left" vertical="center"/>
    </xf>
    <xf numFmtId="0" fontId="79" fillId="3" borderId="0" xfId="0" applyFont="1" applyFill="1" applyBorder="1" applyAlignment="1">
      <alignment horizontal="right" vertical="center"/>
    </xf>
    <xf numFmtId="0" fontId="53" fillId="3" borderId="0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 wrapText="1" readingOrder="2"/>
    </xf>
    <xf numFmtId="17" fontId="37" fillId="3" borderId="0" xfId="0" applyNumberFormat="1" applyFont="1" applyFill="1" applyBorder="1" applyAlignment="1">
      <alignment horizontal="center" vertical="center" readingOrder="2"/>
    </xf>
    <xf numFmtId="0" fontId="34" fillId="3" borderId="0" xfId="0" applyFont="1" applyFill="1" applyBorder="1" applyAlignment="1">
      <alignment vertical="center" wrapText="1" readingOrder="1"/>
    </xf>
    <xf numFmtId="0" fontId="33" fillId="3" borderId="0" xfId="0" applyFont="1" applyFill="1" applyBorder="1" applyAlignment="1">
      <alignment horizontal="center" vertical="center" wrapText="1" readingOrder="1"/>
    </xf>
    <xf numFmtId="0" fontId="33" fillId="3" borderId="0" xfId="0" applyFont="1" applyFill="1" applyBorder="1" applyAlignment="1">
      <alignment horizontal="center" vertical="center" wrapText="1"/>
    </xf>
    <xf numFmtId="0" fontId="19" fillId="3" borderId="0" xfId="0" applyFont="1" applyFill="1" applyBorder="1" applyAlignment="1">
      <alignment horizontal="center" vertical="center" wrapText="1" readingOrder="1"/>
    </xf>
    <xf numFmtId="0" fontId="22" fillId="3" borderId="0" xfId="0" applyFont="1" applyFill="1" applyBorder="1" applyAlignment="1">
      <alignment wrapText="1" readingOrder="1"/>
    </xf>
    <xf numFmtId="0" fontId="36" fillId="3" borderId="0" xfId="0" applyFont="1" applyFill="1" applyBorder="1" applyAlignment="1">
      <alignment horizontal="center" wrapText="1" readingOrder="2"/>
    </xf>
    <xf numFmtId="0" fontId="38" fillId="3" borderId="0" xfId="0" applyFont="1" applyFill="1" applyBorder="1" applyAlignment="1">
      <alignment horizontal="center" readingOrder="1"/>
    </xf>
    <xf numFmtId="0" fontId="21" fillId="3" borderId="0" xfId="0" applyFont="1" applyFill="1" applyBorder="1" applyAlignment="1">
      <alignment vertical="center" wrapText="1" readingOrder="1"/>
    </xf>
    <xf numFmtId="0" fontId="34" fillId="3" borderId="0" xfId="0" applyFont="1" applyFill="1" applyBorder="1" applyAlignment="1">
      <alignment horizontal="left" vertical="center" wrapText="1" readingOrder="2"/>
    </xf>
    <xf numFmtId="0" fontId="34" fillId="3" borderId="0" xfId="0" applyFont="1" applyFill="1" applyBorder="1" applyAlignment="1">
      <alignment horizontal="center" vertical="center" wrapText="1" readingOrder="2"/>
    </xf>
    <xf numFmtId="0" fontId="49" fillId="3" borderId="0" xfId="0" applyFont="1" applyFill="1" applyBorder="1" applyAlignment="1">
      <alignment vertical="center" readingOrder="2"/>
    </xf>
    <xf numFmtId="0" fontId="49" fillId="3" borderId="0" xfId="0" applyFont="1" applyFill="1" applyBorder="1" applyAlignment="1">
      <alignment horizontal="center" vertical="center" readingOrder="2"/>
    </xf>
    <xf numFmtId="0" fontId="23" fillId="3" borderId="0" xfId="0" applyFont="1" applyFill="1" applyBorder="1" applyAlignment="1"/>
    <xf numFmtId="0" fontId="55" fillId="3" borderId="0" xfId="0" applyFont="1" applyFill="1" applyBorder="1" applyAlignment="1">
      <alignment vertical="center"/>
    </xf>
    <xf numFmtId="0" fontId="52" fillId="3" borderId="0" xfId="0" applyFont="1" applyFill="1" applyBorder="1" applyAlignment="1">
      <alignment vertical="center" wrapText="1"/>
    </xf>
    <xf numFmtId="0" fontId="71" fillId="3" borderId="0" xfId="0" applyFont="1" applyFill="1" applyBorder="1" applyAlignment="1">
      <alignment vertical="center"/>
    </xf>
    <xf numFmtId="0" fontId="72" fillId="3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horizontal="center" vertical="center" readingOrder="2"/>
    </xf>
    <xf numFmtId="0" fontId="42" fillId="3" borderId="0" xfId="0" applyFont="1" applyFill="1" applyBorder="1"/>
    <xf numFmtId="0" fontId="49" fillId="3" borderId="0" xfId="0" applyFont="1" applyFill="1" applyBorder="1" applyAlignment="1">
      <alignment horizontal="center"/>
    </xf>
    <xf numFmtId="0" fontId="0" fillId="3" borderId="0" xfId="0" applyFill="1" applyBorder="1" applyAlignment="1"/>
    <xf numFmtId="0" fontId="7" fillId="3" borderId="0" xfId="0" applyFont="1" applyFill="1" applyBorder="1" applyAlignment="1">
      <alignment horizontal="center"/>
    </xf>
    <xf numFmtId="0" fontId="63" fillId="3" borderId="0" xfId="0" applyFont="1" applyFill="1" applyBorder="1" applyAlignment="1">
      <alignment horizontal="right" vertical="center"/>
    </xf>
    <xf numFmtId="0" fontId="53" fillId="3" borderId="0" xfId="0" applyFont="1" applyFill="1" applyBorder="1" applyAlignment="1">
      <alignment horizontal="center" vertical="center" readingOrder="2"/>
    </xf>
    <xf numFmtId="0" fontId="82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vertical="center" readingOrder="2"/>
    </xf>
    <xf numFmtId="0" fontId="47" fillId="3" borderId="0" xfId="0" applyFont="1" applyFill="1" applyBorder="1" applyAlignment="1">
      <alignment horizontal="center" readingOrder="2"/>
    </xf>
    <xf numFmtId="0" fontId="37" fillId="3" borderId="0" xfId="0" applyFont="1" applyFill="1" applyBorder="1" applyAlignment="1">
      <alignment vertical="center" readingOrder="2"/>
    </xf>
    <xf numFmtId="0" fontId="49" fillId="3" borderId="0" xfId="0" applyFont="1" applyFill="1" applyBorder="1" applyAlignment="1">
      <alignment horizontal="left" vertical="center"/>
    </xf>
    <xf numFmtId="0" fontId="64" fillId="3" borderId="0" xfId="0" applyFont="1" applyFill="1" applyBorder="1" applyAlignment="1">
      <alignment horizontal="left" vertical="center"/>
    </xf>
    <xf numFmtId="0" fontId="85" fillId="3" borderId="0" xfId="0" applyFont="1" applyFill="1" applyBorder="1" applyAlignment="1">
      <alignment horizontal="right" vertical="center"/>
    </xf>
    <xf numFmtId="0" fontId="28" fillId="3" borderId="0" xfId="0" applyFont="1" applyFill="1" applyBorder="1" applyAlignment="1">
      <alignment horizontal="center" vertical="center" readingOrder="2"/>
    </xf>
    <xf numFmtId="0" fontId="28" fillId="3" borderId="0" xfId="0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left" vertical="center"/>
    </xf>
    <xf numFmtId="0" fontId="84" fillId="3" borderId="0" xfId="0" applyFont="1" applyFill="1" applyBorder="1" applyAlignment="1">
      <alignment horizontal="right" vertical="center"/>
    </xf>
    <xf numFmtId="0" fontId="28" fillId="3" borderId="0" xfId="0" applyFont="1" applyFill="1" applyBorder="1" applyAlignment="1">
      <alignment horizontal="center" readingOrder="2"/>
    </xf>
    <xf numFmtId="0" fontId="44" fillId="3" borderId="0" xfId="0" applyFont="1" applyFill="1" applyBorder="1" applyAlignment="1">
      <alignment horizontal="center" vertical="center" wrapText="1" readingOrder="2"/>
    </xf>
    <xf numFmtId="16" fontId="39" fillId="3" borderId="0" xfId="0" applyNumberFormat="1" applyFont="1" applyFill="1" applyBorder="1" applyAlignment="1">
      <alignment horizontal="center" vertical="center" readingOrder="2"/>
    </xf>
    <xf numFmtId="16" fontId="17" fillId="3" borderId="0" xfId="0" applyNumberFormat="1" applyFont="1" applyFill="1" applyBorder="1" applyAlignment="1">
      <alignment horizontal="center" vertical="center" readingOrder="2"/>
    </xf>
    <xf numFmtId="0" fontId="7" fillId="3" borderId="0" xfId="0" applyFont="1" applyFill="1" applyBorder="1" applyAlignment="1">
      <alignment vertical="center" readingOrder="2"/>
    </xf>
    <xf numFmtId="0" fontId="33" fillId="3" borderId="0" xfId="0" applyFont="1" applyFill="1" applyBorder="1" applyAlignment="1">
      <alignment horizontal="left" vertical="center" wrapText="1"/>
    </xf>
    <xf numFmtId="0" fontId="19" fillId="3" borderId="0" xfId="0" applyFont="1" applyFill="1" applyBorder="1" applyAlignment="1">
      <alignment horizontal="left" vertical="center" wrapText="1"/>
    </xf>
    <xf numFmtId="0" fontId="17" fillId="3" borderId="0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vertical="center" wrapText="1"/>
    </xf>
    <xf numFmtId="16" fontId="30" fillId="3" borderId="0" xfId="0" applyNumberFormat="1" applyFont="1" applyFill="1" applyBorder="1" applyAlignment="1">
      <alignment horizontal="center" readingOrder="2"/>
    </xf>
    <xf numFmtId="0" fontId="10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/>
    <xf numFmtId="0" fontId="36" fillId="3" borderId="1" xfId="0" applyFont="1" applyFill="1" applyBorder="1" applyAlignment="1">
      <alignment horizontal="left" vertical="center"/>
    </xf>
    <xf numFmtId="0" fontId="88" fillId="3" borderId="1" xfId="0" applyFont="1" applyFill="1" applyBorder="1" applyAlignment="1">
      <alignment horizontal="right" vertical="center"/>
    </xf>
    <xf numFmtId="0" fontId="75" fillId="3" borderId="0" xfId="0" applyFont="1" applyFill="1" applyBorder="1" applyAlignment="1">
      <alignment vertical="top" wrapText="1"/>
    </xf>
    <xf numFmtId="0" fontId="10" fillId="3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/>
    <xf numFmtId="0" fontId="17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0" xfId="0" applyFont="1"/>
    <xf numFmtId="0" fontId="16" fillId="0" borderId="1" xfId="0" applyFont="1" applyBorder="1" applyAlignment="1">
      <alignment horizontal="center"/>
    </xf>
    <xf numFmtId="0" fontId="16" fillId="3" borderId="0" xfId="0" applyFont="1" applyFill="1" applyAlignment="1">
      <alignment horizontal="center"/>
    </xf>
    <xf numFmtId="0" fontId="17" fillId="0" borderId="1" xfId="0" applyFont="1" applyBorder="1" applyAlignment="1">
      <alignment horizontal="center" readingOrder="2"/>
    </xf>
    <xf numFmtId="0" fontId="1" fillId="3" borderId="1" xfId="0" applyFont="1" applyFill="1" applyBorder="1" applyAlignment="1">
      <alignment horizontal="right" vertical="center" wrapText="1" readingOrder="2"/>
    </xf>
    <xf numFmtId="0" fontId="81" fillId="3" borderId="1" xfId="0" applyFont="1" applyFill="1" applyBorder="1" applyAlignment="1">
      <alignment horizontal="right" wrapText="1" readingOrder="2"/>
    </xf>
    <xf numFmtId="0" fontId="0" fillId="3" borderId="1" xfId="0" applyFill="1" applyBorder="1" applyAlignment="1">
      <alignment readingOrder="2"/>
    </xf>
    <xf numFmtId="0" fontId="45" fillId="3" borderId="1" xfId="0" applyFont="1" applyFill="1" applyBorder="1" applyAlignment="1">
      <alignment vertical="center"/>
    </xf>
    <xf numFmtId="0" fontId="93" fillId="3" borderId="0" xfId="0" applyFont="1" applyFill="1" applyBorder="1" applyAlignment="1">
      <alignment horizontal="center" wrapText="1" readingOrder="2"/>
    </xf>
    <xf numFmtId="0" fontId="94" fillId="3" borderId="0" xfId="0" applyFont="1" applyFill="1" applyBorder="1" applyAlignment="1">
      <alignment horizontal="center" wrapText="1" readingOrder="2"/>
    </xf>
    <xf numFmtId="0" fontId="81" fillId="3" borderId="0" xfId="0" applyFont="1" applyFill="1" applyBorder="1" applyAlignment="1">
      <alignment horizontal="center" wrapText="1" readingOrder="2"/>
    </xf>
    <xf numFmtId="0" fontId="96" fillId="3" borderId="0" xfId="0" applyFont="1" applyFill="1" applyAlignment="1">
      <alignment horizontal="center"/>
    </xf>
    <xf numFmtId="0" fontId="96" fillId="3" borderId="0" xfId="0" applyFont="1" applyFill="1"/>
    <xf numFmtId="0" fontId="9" fillId="3" borderId="0" xfId="0" applyFont="1" applyFill="1" applyAlignment="1"/>
    <xf numFmtId="0" fontId="3" fillId="3" borderId="0" xfId="0" applyFont="1" applyFill="1" applyAlignment="1">
      <alignment horizontal="center"/>
    </xf>
    <xf numFmtId="0" fontId="3" fillId="3" borderId="0" xfId="0" applyFont="1" applyFill="1"/>
    <xf numFmtId="0" fontId="97" fillId="3" borderId="0" xfId="0" applyFont="1" applyFill="1" applyAlignment="1">
      <alignment horizontal="center"/>
    </xf>
    <xf numFmtId="0" fontId="99" fillId="3" borderId="0" xfId="0" applyFont="1" applyFill="1" applyAlignment="1">
      <alignment horizontal="center"/>
    </xf>
    <xf numFmtId="0" fontId="99" fillId="3" borderId="0" xfId="0" applyFont="1" applyFill="1"/>
    <xf numFmtId="0" fontId="97" fillId="3" borderId="0" xfId="0" applyFont="1" applyFill="1"/>
    <xf numFmtId="0" fontId="100" fillId="3" borderId="0" xfId="0" applyFont="1" applyFill="1" applyAlignment="1">
      <alignment horizontal="center"/>
    </xf>
    <xf numFmtId="0" fontId="26" fillId="3" borderId="0" xfId="0" applyFont="1" applyFill="1" applyAlignment="1">
      <alignment horizontal="center"/>
    </xf>
    <xf numFmtId="0" fontId="26" fillId="3" borderId="0" xfId="0" applyFont="1" applyFill="1"/>
    <xf numFmtId="0" fontId="100" fillId="3" borderId="0" xfId="0" applyFont="1" applyFill="1"/>
    <xf numFmtId="0" fontId="80" fillId="3" borderId="0" xfId="0" applyFont="1" applyFill="1" applyBorder="1" applyAlignment="1">
      <alignment horizontal="center" vertical="center" wrapText="1" readingOrder="2"/>
    </xf>
    <xf numFmtId="0" fontId="59" fillId="3" borderId="6" xfId="0" applyFont="1" applyFill="1" applyBorder="1" applyAlignment="1">
      <alignment vertical="center" readingOrder="2"/>
    </xf>
    <xf numFmtId="0" fontId="36" fillId="3" borderId="1" xfId="0" applyFont="1" applyFill="1" applyBorder="1" applyAlignment="1">
      <alignment horizontal="center" vertical="center"/>
    </xf>
    <xf numFmtId="0" fontId="88" fillId="3" borderId="1" xfId="0" applyFont="1" applyFill="1" applyBorder="1" applyAlignment="1">
      <alignment horizontal="center" vertical="center"/>
    </xf>
    <xf numFmtId="0" fontId="39" fillId="3" borderId="0" xfId="0" applyFont="1" applyFill="1" applyAlignment="1">
      <alignment horizontal="center" vertical="center"/>
    </xf>
    <xf numFmtId="0" fontId="50" fillId="3" borderId="0" xfId="0" applyFont="1" applyFill="1" applyAlignment="1">
      <alignment horizontal="center"/>
    </xf>
    <xf numFmtId="0" fontId="101" fillId="3" borderId="0" xfId="0" applyFont="1" applyFill="1" applyAlignment="1">
      <alignment horizontal="center"/>
    </xf>
    <xf numFmtId="0" fontId="80" fillId="3" borderId="0" xfId="0" applyFont="1" applyFill="1" applyBorder="1" applyAlignment="1">
      <alignment horizontal="center" wrapText="1" readingOrder="2"/>
    </xf>
    <xf numFmtId="0" fontId="102" fillId="3" borderId="1" xfId="0" applyFont="1" applyFill="1" applyBorder="1" applyAlignment="1">
      <alignment horizontal="center" vertical="center"/>
    </xf>
    <xf numFmtId="0" fontId="103" fillId="3" borderId="1" xfId="0" applyFont="1" applyFill="1" applyBorder="1" applyAlignment="1">
      <alignment horizontal="center" vertical="center"/>
    </xf>
    <xf numFmtId="0" fontId="103" fillId="3" borderId="0" xfId="0" applyFont="1" applyFill="1" applyBorder="1" applyAlignment="1">
      <alignment horizontal="center" vertical="center"/>
    </xf>
    <xf numFmtId="0" fontId="45" fillId="3" borderId="0" xfId="0" applyFont="1" applyFill="1" applyBorder="1" applyAlignment="1">
      <alignment horizontal="center"/>
    </xf>
    <xf numFmtId="0" fontId="92" fillId="3" borderId="0" xfId="0" applyFont="1" applyFill="1" applyBorder="1" applyAlignment="1">
      <alignment horizontal="center" vertical="center"/>
    </xf>
    <xf numFmtId="0" fontId="103" fillId="3" borderId="5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39" fillId="3" borderId="1" xfId="0" applyFont="1" applyFill="1" applyBorder="1" applyAlignment="1">
      <alignment vertical="center" readingOrder="2"/>
    </xf>
    <xf numFmtId="0" fontId="98" fillId="3" borderId="0" xfId="0" applyFont="1" applyFill="1" applyAlignment="1">
      <alignment horizontal="center"/>
    </xf>
    <xf numFmtId="0" fontId="104" fillId="3" borderId="1" xfId="0" applyFont="1" applyFill="1" applyBorder="1" applyAlignment="1">
      <alignment horizontal="left" vertical="center"/>
    </xf>
    <xf numFmtId="0" fontId="106" fillId="3" borderId="1" xfId="0" applyFont="1" applyFill="1" applyBorder="1" applyAlignment="1">
      <alignment horizontal="center" vertical="center" wrapText="1" readingOrder="2"/>
    </xf>
    <xf numFmtId="0" fontId="107" fillId="3" borderId="0" xfId="0" applyFont="1" applyFill="1" applyBorder="1"/>
    <xf numFmtId="0" fontId="107" fillId="3" borderId="0" xfId="0" applyFont="1" applyFill="1" applyBorder="1" applyAlignment="1">
      <alignment vertical="center"/>
    </xf>
    <xf numFmtId="0" fontId="108" fillId="3" borderId="0" xfId="0" applyFont="1" applyFill="1" applyBorder="1" applyAlignment="1">
      <alignment vertical="center"/>
    </xf>
    <xf numFmtId="0" fontId="92" fillId="3" borderId="0" xfId="0" applyFont="1" applyFill="1" applyBorder="1" applyAlignment="1">
      <alignment vertical="center"/>
    </xf>
    <xf numFmtId="0" fontId="100" fillId="3" borderId="0" xfId="0" applyFont="1" applyFill="1" applyBorder="1" applyAlignment="1">
      <alignment vertical="center"/>
    </xf>
    <xf numFmtId="0" fontId="100" fillId="3" borderId="0" xfId="0" applyFont="1" applyFill="1" applyBorder="1" applyAlignment="1">
      <alignment vertical="center" readingOrder="2"/>
    </xf>
    <xf numFmtId="0" fontId="92" fillId="3" borderId="0" xfId="0" applyFont="1" applyFill="1" applyBorder="1"/>
    <xf numFmtId="0" fontId="103" fillId="3" borderId="0" xfId="0" applyFont="1" applyFill="1" applyBorder="1" applyAlignment="1">
      <alignment vertical="center"/>
    </xf>
    <xf numFmtId="0" fontId="100" fillId="3" borderId="0" xfId="0" applyFont="1" applyFill="1" applyBorder="1" applyAlignment="1"/>
    <xf numFmtId="0" fontId="107" fillId="3" borderId="0" xfId="0" applyFont="1" applyFill="1" applyBorder="1" applyAlignment="1">
      <alignment horizontal="center" vertical="center"/>
    </xf>
    <xf numFmtId="0" fontId="107" fillId="3" borderId="0" xfId="0" applyFont="1" applyFill="1" applyBorder="1" applyAlignment="1"/>
    <xf numFmtId="0" fontId="92" fillId="3" borderId="0" xfId="0" applyFont="1" applyFill="1" applyBorder="1" applyAlignment="1">
      <alignment horizontal="center" vertical="center" readingOrder="2"/>
    </xf>
    <xf numFmtId="0" fontId="92" fillId="3" borderId="0" xfId="0" applyFont="1" applyFill="1" applyBorder="1" applyAlignment="1">
      <alignment vertical="center" readingOrder="2"/>
    </xf>
    <xf numFmtId="0" fontId="100" fillId="3" borderId="0" xfId="0" applyFont="1" applyFill="1" applyBorder="1" applyAlignment="1">
      <alignment horizontal="center" vertical="center" readingOrder="2"/>
    </xf>
    <xf numFmtId="0" fontId="14" fillId="3" borderId="0" xfId="0" applyFont="1" applyFill="1" applyBorder="1" applyAlignment="1">
      <alignment vertical="center"/>
    </xf>
    <xf numFmtId="0" fontId="107" fillId="3" borderId="0" xfId="0" applyFont="1" applyFill="1" applyBorder="1" applyAlignment="1">
      <alignment horizontal="right" vertical="center"/>
    </xf>
    <xf numFmtId="0" fontId="100" fillId="3" borderId="0" xfId="0" applyFont="1" applyFill="1" applyBorder="1" applyAlignment="1">
      <alignment vertical="center" wrapText="1"/>
    </xf>
    <xf numFmtId="0" fontId="110" fillId="3" borderId="0" xfId="0" applyFont="1" applyFill="1" applyBorder="1" applyAlignment="1">
      <alignment horizontal="center" vertical="center"/>
    </xf>
    <xf numFmtId="0" fontId="100" fillId="3" borderId="0" xfId="0" applyFont="1" applyFill="1" applyBorder="1" applyAlignment="1">
      <alignment horizontal="center" vertical="center"/>
    </xf>
    <xf numFmtId="0" fontId="51" fillId="3" borderId="3" xfId="0" applyFont="1" applyFill="1" applyBorder="1" applyAlignment="1">
      <alignment horizontal="center" vertical="center" wrapText="1"/>
    </xf>
    <xf numFmtId="0" fontId="30" fillId="3" borderId="3" xfId="0" applyFont="1" applyFill="1" applyBorder="1"/>
    <xf numFmtId="0" fontId="109" fillId="3" borderId="0" xfId="0" applyFont="1" applyFill="1" applyBorder="1" applyAlignment="1"/>
    <xf numFmtId="0" fontId="92" fillId="3" borderId="0" xfId="0" applyFont="1" applyFill="1" applyBorder="1" applyAlignment="1">
      <alignment horizontal="center"/>
    </xf>
    <xf numFmtId="0" fontId="96" fillId="3" borderId="0" xfId="0" applyFont="1" applyFill="1" applyBorder="1"/>
    <xf numFmtId="0" fontId="97" fillId="3" borderId="0" xfId="0" applyFont="1" applyFill="1" applyBorder="1"/>
    <xf numFmtId="0" fontId="97" fillId="3" borderId="0" xfId="0" applyFont="1" applyFill="1" applyBorder="1" applyAlignment="1">
      <alignment horizontal="center"/>
    </xf>
    <xf numFmtId="0" fontId="49" fillId="3" borderId="1" xfId="0" applyFont="1" applyFill="1" applyBorder="1" applyAlignment="1">
      <alignment horizontal="center" vertical="center" wrapText="1" readingOrder="2"/>
    </xf>
    <xf numFmtId="0" fontId="4" fillId="3" borderId="1" xfId="0" applyFont="1" applyFill="1" applyBorder="1" applyAlignment="1">
      <alignment horizontal="right" vertical="center" wrapText="1" readingOrder="2"/>
    </xf>
    <xf numFmtId="0" fontId="92" fillId="3" borderId="1" xfId="0" applyFont="1" applyFill="1" applyBorder="1" applyAlignment="1">
      <alignment horizontal="center" vertical="center" readingOrder="2"/>
    </xf>
    <xf numFmtId="0" fontId="75" fillId="3" borderId="0" xfId="0" applyFont="1" applyFill="1" applyBorder="1" applyAlignment="1">
      <alignment horizontal="center" vertical="top" wrapText="1"/>
    </xf>
    <xf numFmtId="0" fontId="98" fillId="3" borderId="0" xfId="0" applyFont="1" applyFill="1" applyAlignment="1">
      <alignment horizontal="center"/>
    </xf>
    <xf numFmtId="0" fontId="98" fillId="3" borderId="0" xfId="0" applyFont="1" applyFill="1" applyAlignment="1">
      <alignment horizontal="left"/>
    </xf>
    <xf numFmtId="0" fontId="17" fillId="3" borderId="6" xfId="0" applyFont="1" applyFill="1" applyBorder="1" applyAlignment="1">
      <alignment horizontal="center" vertical="center" readingOrder="2"/>
    </xf>
    <xf numFmtId="0" fontId="39" fillId="3" borderId="5" xfId="0" applyFont="1" applyFill="1" applyBorder="1" applyAlignment="1">
      <alignment vertical="center" readingOrder="2"/>
    </xf>
    <xf numFmtId="0" fontId="108" fillId="3" borderId="1" xfId="0" applyFont="1" applyFill="1" applyBorder="1" applyAlignment="1">
      <alignment horizontal="center" vertical="center" readingOrder="2"/>
    </xf>
    <xf numFmtId="0" fontId="95" fillId="3" borderId="1" xfId="0" applyFont="1" applyFill="1" applyBorder="1" applyAlignment="1">
      <alignment horizontal="center" vertical="center" readingOrder="2"/>
    </xf>
    <xf numFmtId="0" fontId="39" fillId="3" borderId="6" xfId="0" applyFont="1" applyFill="1" applyBorder="1" applyAlignment="1">
      <alignment vertical="center" readingOrder="2"/>
    </xf>
    <xf numFmtId="0" fontId="39" fillId="3" borderId="1" xfId="0" applyFont="1" applyFill="1" applyBorder="1" applyAlignment="1">
      <alignment horizontal="center" vertical="center" readingOrder="2"/>
    </xf>
    <xf numFmtId="0" fontId="89" fillId="3" borderId="1" xfId="0" applyFont="1" applyFill="1" applyBorder="1" applyAlignment="1">
      <alignment vertical="center" readingOrder="2"/>
    </xf>
    <xf numFmtId="0" fontId="37" fillId="3" borderId="3" xfId="0" applyFont="1" applyFill="1" applyBorder="1" applyAlignment="1">
      <alignment horizontal="center" vertical="center"/>
    </xf>
    <xf numFmtId="0" fontId="62" fillId="3" borderId="0" xfId="0" applyFont="1" applyFill="1" applyBorder="1" applyAlignment="1">
      <alignment horizontal="center"/>
    </xf>
    <xf numFmtId="0" fontId="54" fillId="3" borderId="0" xfId="0" applyFont="1" applyFill="1" applyBorder="1" applyAlignment="1">
      <alignment horizontal="center" vertical="center"/>
    </xf>
    <xf numFmtId="0" fontId="64" fillId="3" borderId="0" xfId="0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 wrapText="1"/>
    </xf>
    <xf numFmtId="0" fontId="39" fillId="3" borderId="1" xfId="0" applyFont="1" applyFill="1" applyBorder="1" applyAlignment="1">
      <alignment horizontal="center" vertical="center" readingOrder="2"/>
    </xf>
    <xf numFmtId="0" fontId="54" fillId="3" borderId="1" xfId="0" applyFont="1" applyFill="1" applyBorder="1" applyAlignment="1">
      <alignment horizontal="center" vertical="center" readingOrder="1"/>
    </xf>
    <xf numFmtId="0" fontId="54" fillId="3" borderId="1" xfId="0" applyFont="1" applyFill="1" applyBorder="1" applyAlignment="1">
      <alignment horizontal="center" readingOrder="1"/>
    </xf>
    <xf numFmtId="0" fontId="67" fillId="3" borderId="1" xfId="0" applyFont="1" applyFill="1" applyBorder="1" applyAlignment="1">
      <alignment horizontal="center" readingOrder="1"/>
    </xf>
    <xf numFmtId="17" fontId="53" fillId="3" borderId="1" xfId="0" applyNumberFormat="1" applyFont="1" applyFill="1" applyBorder="1" applyAlignment="1">
      <alignment horizontal="center" vertical="center" readingOrder="1"/>
    </xf>
    <xf numFmtId="0" fontId="53" fillId="3" borderId="1" xfId="0" applyFont="1" applyFill="1" applyBorder="1" applyAlignment="1">
      <alignment horizontal="center" vertical="center" readingOrder="1"/>
    </xf>
    <xf numFmtId="0" fontId="57" fillId="3" borderId="1" xfId="0" applyFont="1" applyFill="1" applyBorder="1" applyAlignment="1">
      <alignment horizontal="center" vertical="center" readingOrder="1"/>
    </xf>
    <xf numFmtId="0" fontId="67" fillId="3" borderId="1" xfId="0" applyFont="1" applyFill="1" applyBorder="1" applyAlignment="1">
      <alignment horizontal="center" vertical="center" readingOrder="1"/>
    </xf>
    <xf numFmtId="0" fontId="67" fillId="3" borderId="1" xfId="0" applyFont="1" applyFill="1" applyBorder="1" applyAlignment="1">
      <alignment horizontal="center"/>
    </xf>
    <xf numFmtId="0" fontId="57" fillId="3" borderId="0" xfId="0" applyFont="1" applyFill="1" applyBorder="1" applyAlignment="1">
      <alignment horizontal="center" vertical="center" readingOrder="1"/>
    </xf>
    <xf numFmtId="0" fontId="38" fillId="3" borderId="0" xfId="0" applyFont="1" applyFill="1"/>
    <xf numFmtId="0" fontId="53" fillId="3" borderId="0" xfId="0" applyFont="1" applyFill="1" applyBorder="1" applyAlignment="1">
      <alignment horizontal="center" vertical="center" readingOrder="1"/>
    </xf>
    <xf numFmtId="0" fontId="54" fillId="3" borderId="0" xfId="0" applyFont="1" applyFill="1" applyBorder="1" applyAlignment="1">
      <alignment horizontal="center" vertical="center" readingOrder="1"/>
    </xf>
    <xf numFmtId="0" fontId="67" fillId="3" borderId="0" xfId="0" applyFont="1" applyFill="1" applyBorder="1" applyAlignment="1">
      <alignment horizontal="center" vertical="center" readingOrder="1"/>
    </xf>
    <xf numFmtId="0" fontId="67" fillId="3" borderId="0" xfId="0" applyFont="1" applyFill="1" applyBorder="1" applyAlignment="1">
      <alignment horizontal="center"/>
    </xf>
    <xf numFmtId="0" fontId="49" fillId="3" borderId="0" xfId="0" applyFont="1" applyFill="1" applyBorder="1" applyAlignment="1">
      <alignment horizontal="center" vertical="center" readingOrder="1"/>
    </xf>
    <xf numFmtId="0" fontId="42" fillId="3" borderId="0" xfId="0" applyFont="1" applyFill="1" applyBorder="1" applyAlignment="1">
      <alignment horizontal="center" vertical="center" readingOrder="1"/>
    </xf>
    <xf numFmtId="0" fontId="54" fillId="3" borderId="0" xfId="0" applyFont="1" applyFill="1" applyBorder="1" applyAlignment="1">
      <alignment horizontal="center"/>
    </xf>
    <xf numFmtId="0" fontId="98" fillId="3" borderId="0" xfId="0" applyFont="1" applyFill="1" applyAlignment="1">
      <alignment horizontal="center"/>
    </xf>
    <xf numFmtId="0" fontId="39" fillId="3" borderId="5" xfId="0" applyFont="1" applyFill="1" applyBorder="1" applyAlignment="1">
      <alignment horizontal="center" vertical="center" readingOrder="2"/>
    </xf>
    <xf numFmtId="0" fontId="39" fillId="3" borderId="6" xfId="0" applyFont="1" applyFill="1" applyBorder="1" applyAlignment="1">
      <alignment horizontal="center" vertical="center" readingOrder="2"/>
    </xf>
    <xf numFmtId="0" fontId="39" fillId="3" borderId="1" xfId="0" applyFont="1" applyFill="1" applyBorder="1" applyAlignment="1">
      <alignment horizontal="center" vertical="center" readingOrder="2"/>
    </xf>
    <xf numFmtId="0" fontId="49" fillId="3" borderId="1" xfId="0" applyFont="1" applyFill="1" applyBorder="1" applyAlignment="1">
      <alignment horizontal="center" vertical="center" readingOrder="2"/>
    </xf>
    <xf numFmtId="0" fontId="30" fillId="3" borderId="0" xfId="0" applyFont="1" applyFill="1" applyAlignment="1">
      <alignment horizontal="center" readingOrder="2"/>
    </xf>
    <xf numFmtId="0" fontId="30" fillId="3" borderId="0" xfId="0" applyFont="1" applyFill="1" applyAlignment="1">
      <alignment horizontal="center" vertical="center" readingOrder="2"/>
    </xf>
    <xf numFmtId="0" fontId="30" fillId="3" borderId="1" xfId="0" applyFont="1" applyFill="1" applyBorder="1" applyAlignment="1">
      <alignment horizontal="center" vertical="center" readingOrder="2"/>
    </xf>
    <xf numFmtId="17" fontId="7" fillId="3" borderId="1" xfId="0" applyNumberFormat="1" applyFont="1" applyFill="1" applyBorder="1" applyAlignment="1">
      <alignment horizontal="center" vertical="center" readingOrder="1"/>
    </xf>
    <xf numFmtId="0" fontId="16" fillId="3" borderId="1" xfId="0" applyFont="1" applyFill="1" applyBorder="1" applyAlignment="1">
      <alignment horizontal="center" vertical="center" readingOrder="2"/>
    </xf>
    <xf numFmtId="0" fontId="7" fillId="3" borderId="1" xfId="0" applyFont="1" applyFill="1" applyBorder="1" applyAlignment="1">
      <alignment horizontal="center" vertical="center" readingOrder="1"/>
    </xf>
    <xf numFmtId="0" fontId="11" fillId="3" borderId="1" xfId="0" applyFont="1" applyFill="1" applyBorder="1" applyAlignment="1">
      <alignment horizontal="center" vertical="center" readingOrder="1"/>
    </xf>
    <xf numFmtId="17" fontId="30" fillId="3" borderId="1" xfId="0" applyNumberFormat="1" applyFont="1" applyFill="1" applyBorder="1" applyAlignment="1">
      <alignment horizontal="center" vertical="center" readingOrder="2"/>
    </xf>
    <xf numFmtId="0" fontId="11" fillId="3" borderId="0" xfId="0" applyFont="1" applyFill="1" applyBorder="1" applyAlignment="1">
      <alignment horizontal="center" vertical="center" readingOrder="1"/>
    </xf>
    <xf numFmtId="0" fontId="0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 readingOrder="1"/>
    </xf>
    <xf numFmtId="0" fontId="0" fillId="3" borderId="0" xfId="0" applyFont="1" applyFill="1" applyBorder="1" applyAlignment="1">
      <alignment horizontal="center"/>
    </xf>
    <xf numFmtId="0" fontId="30" fillId="3" borderId="0" xfId="0" applyFont="1" applyFill="1" applyBorder="1" applyAlignment="1">
      <alignment horizontal="center" vertical="center" readingOrder="2"/>
    </xf>
    <xf numFmtId="0" fontId="0" fillId="3" borderId="0" xfId="0" applyFont="1" applyFill="1" applyBorder="1" applyAlignment="1">
      <alignment horizontal="center" vertical="center" readingOrder="1"/>
    </xf>
    <xf numFmtId="0" fontId="0" fillId="3" borderId="1" xfId="0" applyFont="1" applyFill="1" applyBorder="1" applyAlignment="1">
      <alignment horizontal="center"/>
    </xf>
    <xf numFmtId="0" fontId="0" fillId="3" borderId="0" xfId="0" applyFont="1" applyFill="1"/>
    <xf numFmtId="17" fontId="30" fillId="3" borderId="0" xfId="0" applyNumberFormat="1" applyFont="1" applyFill="1" applyBorder="1" applyAlignment="1">
      <alignment horizontal="center" vertical="center" readingOrder="2"/>
    </xf>
    <xf numFmtId="0" fontId="4" fillId="3" borderId="0" xfId="0" applyFont="1" applyFill="1" applyBorder="1" applyAlignment="1">
      <alignment horizontal="center" vertical="center" wrapText="1" readingOrder="1"/>
    </xf>
    <xf numFmtId="0" fontId="30" fillId="3" borderId="0" xfId="0" applyFont="1" applyFill="1" applyBorder="1" applyAlignment="1">
      <alignment horizontal="center" vertical="center" wrapText="1" readingOrder="2"/>
    </xf>
    <xf numFmtId="0" fontId="0" fillId="3" borderId="0" xfId="0" applyFont="1" applyFill="1" applyBorder="1" applyAlignment="1">
      <alignment horizontal="center" vertical="center" readingOrder="2"/>
    </xf>
    <xf numFmtId="0" fontId="92" fillId="3" borderId="1" xfId="0" applyFont="1" applyFill="1" applyBorder="1" applyAlignment="1">
      <alignment horizontal="center" vertical="center"/>
    </xf>
    <xf numFmtId="0" fontId="92" fillId="3" borderId="6" xfId="0" applyFont="1" applyFill="1" applyBorder="1" applyAlignment="1">
      <alignment vertical="center" readingOrder="2"/>
    </xf>
    <xf numFmtId="0" fontId="92" fillId="3" borderId="1" xfId="0" applyFont="1" applyFill="1" applyBorder="1" applyAlignment="1">
      <alignment vertical="center" readingOrder="2"/>
    </xf>
    <xf numFmtId="0" fontId="45" fillId="3" borderId="1" xfId="0" applyFont="1" applyFill="1" applyBorder="1" applyAlignment="1">
      <alignment horizontal="center" vertical="center" readingOrder="1"/>
    </xf>
    <xf numFmtId="0" fontId="38" fillId="3" borderId="5" xfId="0" applyFont="1" applyFill="1" applyBorder="1" applyAlignment="1">
      <alignment vertical="center"/>
    </xf>
    <xf numFmtId="0" fontId="112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vertical="center" readingOrder="2"/>
    </xf>
    <xf numFmtId="17" fontId="113" fillId="3" borderId="1" xfId="0" applyNumberFormat="1" applyFont="1" applyFill="1" applyBorder="1" applyAlignment="1">
      <alignment horizontal="center" vertical="center" readingOrder="1"/>
    </xf>
    <xf numFmtId="0" fontId="39" fillId="3" borderId="1" xfId="0" applyFont="1" applyFill="1" applyBorder="1" applyAlignment="1">
      <alignment horizontal="center" vertical="center" readingOrder="2"/>
    </xf>
    <xf numFmtId="0" fontId="39" fillId="3" borderId="1" xfId="0" applyFont="1" applyFill="1" applyBorder="1" applyAlignment="1">
      <alignment horizontal="center" vertical="center" readingOrder="2"/>
    </xf>
    <xf numFmtId="0" fontId="39" fillId="3" borderId="1" xfId="0" applyFont="1" applyFill="1" applyBorder="1" applyAlignment="1">
      <alignment horizontal="center" vertical="center" readingOrder="2"/>
    </xf>
    <xf numFmtId="0" fontId="39" fillId="3" borderId="5" xfId="0" applyFont="1" applyFill="1" applyBorder="1" applyAlignment="1">
      <alignment horizontal="center" vertical="center" readingOrder="2"/>
    </xf>
    <xf numFmtId="0" fontId="35" fillId="3" borderId="5" xfId="0" applyFont="1" applyFill="1" applyBorder="1" applyAlignment="1">
      <alignment horizontal="center" vertical="center" readingOrder="2"/>
    </xf>
    <xf numFmtId="0" fontId="39" fillId="3" borderId="1" xfId="0" applyFont="1" applyFill="1" applyBorder="1" applyAlignment="1">
      <alignment horizontal="center" vertical="center" readingOrder="2"/>
    </xf>
    <xf numFmtId="0" fontId="107" fillId="3" borderId="1" xfId="0" applyFont="1" applyFill="1" applyBorder="1" applyAlignment="1">
      <alignment horizontal="center" vertical="center" readingOrder="2"/>
    </xf>
    <xf numFmtId="0" fontId="107" fillId="3" borderId="1" xfId="0" applyFont="1" applyFill="1" applyBorder="1" applyAlignment="1">
      <alignment horizontal="center" vertical="center"/>
    </xf>
    <xf numFmtId="0" fontId="107" fillId="3" borderId="1" xfId="0" applyFont="1" applyFill="1" applyBorder="1" applyAlignment="1">
      <alignment horizontal="center" vertical="center" readingOrder="1"/>
    </xf>
    <xf numFmtId="0" fontId="107" fillId="3" borderId="1" xfId="0" applyFont="1" applyFill="1" applyBorder="1" applyAlignment="1">
      <alignment vertical="center" readingOrder="2"/>
    </xf>
    <xf numFmtId="0" fontId="40" fillId="3" borderId="1" xfId="0" applyFont="1" applyFill="1" applyBorder="1" applyAlignment="1">
      <alignment readingOrder="2"/>
    </xf>
    <xf numFmtId="0" fontId="17" fillId="3" borderId="5" xfId="0" applyFont="1" applyFill="1" applyBorder="1" applyAlignment="1">
      <alignment horizontal="center" vertical="center" readingOrder="2"/>
    </xf>
    <xf numFmtId="0" fontId="39" fillId="3" borderId="5" xfId="0" applyFont="1" applyFill="1" applyBorder="1" applyAlignment="1">
      <alignment horizontal="center" vertical="center" readingOrder="2"/>
    </xf>
    <xf numFmtId="0" fontId="39" fillId="3" borderId="6" xfId="0" applyFont="1" applyFill="1" applyBorder="1" applyAlignment="1">
      <alignment horizontal="center" vertical="center" readingOrder="2"/>
    </xf>
    <xf numFmtId="0" fontId="35" fillId="3" borderId="5" xfId="0" applyFont="1" applyFill="1" applyBorder="1" applyAlignment="1">
      <alignment horizontal="center" vertical="center" readingOrder="2"/>
    </xf>
    <xf numFmtId="0" fontId="35" fillId="3" borderId="6" xfId="0" applyFont="1" applyFill="1" applyBorder="1" applyAlignment="1">
      <alignment horizontal="center" vertical="center" readingOrder="2"/>
    </xf>
    <xf numFmtId="0" fontId="39" fillId="3" borderId="1" xfId="0" applyFont="1" applyFill="1" applyBorder="1" applyAlignment="1">
      <alignment horizontal="center" vertical="center" readingOrder="2"/>
    </xf>
    <xf numFmtId="0" fontId="114" fillId="3" borderId="1" xfId="0" applyFont="1" applyFill="1" applyBorder="1" applyAlignment="1">
      <alignment horizontal="right" vertical="center" wrapText="1" readingOrder="2"/>
    </xf>
    <xf numFmtId="0" fontId="115" fillId="3" borderId="1" xfId="0" applyFont="1" applyFill="1" applyBorder="1" applyAlignment="1">
      <alignment horizontal="center" vertical="center" wrapText="1" readingOrder="2"/>
    </xf>
    <xf numFmtId="0" fontId="35" fillId="3" borderId="5" xfId="0" applyFont="1" applyFill="1" applyBorder="1" applyAlignment="1">
      <alignment vertical="center" readingOrder="2"/>
    </xf>
    <xf numFmtId="0" fontId="0" fillId="3" borderId="1" xfId="0" applyFont="1" applyFill="1" applyBorder="1" applyAlignment="1">
      <alignment vertical="center"/>
    </xf>
    <xf numFmtId="0" fontId="106" fillId="3" borderId="1" xfId="0" applyFont="1" applyFill="1" applyBorder="1" applyAlignment="1">
      <alignment horizontal="right" vertical="center" wrapText="1" readingOrder="2"/>
    </xf>
    <xf numFmtId="0" fontId="39" fillId="3" borderId="12" xfId="0" applyFont="1" applyFill="1" applyBorder="1" applyAlignment="1">
      <alignment vertical="center" readingOrder="2"/>
    </xf>
    <xf numFmtId="0" fontId="89" fillId="3" borderId="5" xfId="0" applyFont="1" applyFill="1" applyBorder="1" applyAlignment="1">
      <alignment vertical="center" readingOrder="2"/>
    </xf>
    <xf numFmtId="0" fontId="17" fillId="3" borderId="1" xfId="0" applyFont="1" applyFill="1" applyBorder="1" applyAlignment="1">
      <alignment vertical="center" readingOrder="2"/>
    </xf>
    <xf numFmtId="0" fontId="111" fillId="3" borderId="1" xfId="0" applyFont="1" applyFill="1" applyBorder="1" applyAlignment="1">
      <alignment vertical="center" readingOrder="2"/>
    </xf>
    <xf numFmtId="0" fontId="105" fillId="3" borderId="1" xfId="0" applyFont="1" applyFill="1" applyBorder="1" applyAlignment="1">
      <alignment horizontal="right" vertical="center" wrapText="1" readingOrder="2"/>
    </xf>
    <xf numFmtId="0" fontId="35" fillId="3" borderId="6" xfId="0" applyFont="1" applyFill="1" applyBorder="1" applyAlignment="1">
      <alignment vertical="center" readingOrder="2"/>
    </xf>
    <xf numFmtId="0" fontId="7" fillId="3" borderId="1" xfId="0" applyFont="1" applyFill="1" applyBorder="1" applyAlignment="1">
      <alignment vertical="center" wrapText="1" readingOrder="2"/>
    </xf>
    <xf numFmtId="0" fontId="7" fillId="3" borderId="6" xfId="0" applyFont="1" applyFill="1" applyBorder="1" applyAlignment="1">
      <alignment vertical="center" wrapText="1" readingOrder="2"/>
    </xf>
    <xf numFmtId="0" fontId="10" fillId="3" borderId="5" xfId="0" applyFont="1" applyFill="1" applyBorder="1" applyAlignment="1">
      <alignment horizontal="center" vertical="center" wrapText="1" readingOrder="2"/>
    </xf>
    <xf numFmtId="0" fontId="49" fillId="3" borderId="13" xfId="0" applyFont="1" applyFill="1" applyBorder="1" applyAlignment="1">
      <alignment horizontal="center" vertical="center"/>
    </xf>
    <xf numFmtId="0" fontId="107" fillId="3" borderId="0" xfId="0" applyFont="1" applyFill="1" applyBorder="1" applyAlignment="1">
      <alignment horizontal="center" vertical="center" readingOrder="1"/>
    </xf>
    <xf numFmtId="0" fontId="0" fillId="3" borderId="13" xfId="0" applyFill="1" applyBorder="1" applyAlignment="1">
      <alignment vertical="center"/>
    </xf>
    <xf numFmtId="0" fontId="0" fillId="0" borderId="0" xfId="0" applyBorder="1" applyAlignment="1">
      <alignment horizontal="center"/>
    </xf>
    <xf numFmtId="0" fontId="68" fillId="3" borderId="2" xfId="0" applyFont="1" applyFill="1" applyBorder="1" applyAlignment="1">
      <alignment horizontal="center" vertical="center"/>
    </xf>
    <xf numFmtId="0" fontId="75" fillId="3" borderId="0" xfId="0" applyFont="1" applyFill="1" applyBorder="1" applyAlignment="1">
      <alignment horizontal="center" vertical="center" wrapText="1"/>
    </xf>
    <xf numFmtId="0" fontId="76" fillId="3" borderId="0" xfId="0" applyFont="1" applyFill="1" applyBorder="1" applyAlignment="1">
      <alignment horizontal="center" vertical="center" wrapText="1"/>
    </xf>
    <xf numFmtId="0" fontId="74" fillId="3" borderId="2" xfId="0" applyFont="1" applyFill="1" applyBorder="1" applyAlignment="1">
      <alignment horizontal="center" vertical="center"/>
    </xf>
    <xf numFmtId="0" fontId="75" fillId="3" borderId="2" xfId="0" applyFont="1" applyFill="1" applyBorder="1" applyAlignment="1">
      <alignment horizontal="center" vertical="center" wrapText="1"/>
    </xf>
    <xf numFmtId="0" fontId="75" fillId="3" borderId="0" xfId="0" applyFont="1" applyFill="1" applyBorder="1" applyAlignment="1">
      <alignment horizontal="center" vertical="top" wrapText="1"/>
    </xf>
    <xf numFmtId="0" fontId="98" fillId="3" borderId="0" xfId="0" applyFont="1" applyFill="1" applyAlignment="1">
      <alignment horizontal="center"/>
    </xf>
    <xf numFmtId="0" fontId="98" fillId="3" borderId="0" xfId="0" applyFont="1" applyFill="1" applyAlignment="1">
      <alignment horizontal="left"/>
    </xf>
    <xf numFmtId="0" fontId="9" fillId="3" borderId="0" xfId="0" applyFont="1" applyFill="1" applyAlignment="1">
      <alignment horizontal="right"/>
    </xf>
    <xf numFmtId="0" fontId="35" fillId="3" borderId="5" xfId="0" applyFont="1" applyFill="1" applyBorder="1" applyAlignment="1">
      <alignment horizontal="center" vertical="center" readingOrder="2"/>
    </xf>
    <xf numFmtId="0" fontId="35" fillId="3" borderId="6" xfId="0" applyFont="1" applyFill="1" applyBorder="1" applyAlignment="1">
      <alignment horizontal="center" vertical="center" readingOrder="2"/>
    </xf>
    <xf numFmtId="0" fontId="98" fillId="3" borderId="0" xfId="0" applyFont="1" applyFill="1" applyAlignment="1"/>
    <xf numFmtId="0" fontId="89" fillId="3" borderId="5" xfId="0" applyFont="1" applyFill="1" applyBorder="1" applyAlignment="1">
      <alignment horizontal="center" vertical="center" readingOrder="2"/>
    </xf>
    <xf numFmtId="0" fontId="89" fillId="3" borderId="6" xfId="0" applyFont="1" applyFill="1" applyBorder="1" applyAlignment="1">
      <alignment horizontal="center" vertical="center" readingOrder="2"/>
    </xf>
    <xf numFmtId="0" fontId="39" fillId="3" borderId="5" xfId="0" applyFont="1" applyFill="1" applyBorder="1" applyAlignment="1">
      <alignment horizontal="center" vertical="center" readingOrder="2"/>
    </xf>
    <xf numFmtId="0" fontId="39" fillId="3" borderId="6" xfId="0" applyFont="1" applyFill="1" applyBorder="1" applyAlignment="1">
      <alignment horizontal="center" vertical="center" readingOrder="2"/>
    </xf>
    <xf numFmtId="0" fontId="9" fillId="3" borderId="0" xfId="0" applyFont="1" applyFill="1" applyAlignment="1">
      <alignment horizontal="left" vertical="center"/>
    </xf>
    <xf numFmtId="0" fontId="49" fillId="3" borderId="5" xfId="0" applyFont="1" applyFill="1" applyBorder="1" applyAlignment="1">
      <alignment horizontal="center" vertical="center" readingOrder="2"/>
    </xf>
    <xf numFmtId="0" fontId="49" fillId="3" borderId="6" xfId="0" applyFont="1" applyFill="1" applyBorder="1" applyAlignment="1">
      <alignment horizontal="center" vertical="center" readingOrder="2"/>
    </xf>
    <xf numFmtId="0" fontId="9" fillId="3" borderId="0" xfId="0" applyFont="1" applyFill="1" applyAlignment="1">
      <alignment horizontal="right" vertical="center"/>
    </xf>
    <xf numFmtId="0" fontId="98" fillId="3" borderId="0" xfId="0" applyFont="1" applyFill="1" applyAlignment="1">
      <alignment horizontal="right"/>
    </xf>
    <xf numFmtId="0" fontId="39" fillId="3" borderId="1" xfId="0" applyFont="1" applyFill="1" applyBorder="1" applyAlignment="1">
      <alignment horizontal="center" vertical="center" readingOrder="2"/>
    </xf>
    <xf numFmtId="0" fontId="39" fillId="3" borderId="14" xfId="0" applyFont="1" applyFill="1" applyBorder="1" applyAlignment="1">
      <alignment horizontal="center" vertical="center" readingOrder="2"/>
    </xf>
    <xf numFmtId="0" fontId="35" fillId="3" borderId="12" xfId="0" applyFont="1" applyFill="1" applyBorder="1" applyAlignment="1">
      <alignment horizontal="center" vertical="center" readingOrder="2"/>
    </xf>
    <xf numFmtId="0" fontId="17" fillId="3" borderId="5" xfId="0" applyFont="1" applyFill="1" applyBorder="1" applyAlignment="1">
      <alignment horizontal="center" vertical="center" readingOrder="2"/>
    </xf>
    <xf numFmtId="0" fontId="17" fillId="3" borderId="6" xfId="0" applyFont="1" applyFill="1" applyBorder="1" applyAlignment="1">
      <alignment horizontal="center" vertical="center" readingOrder="2"/>
    </xf>
    <xf numFmtId="0" fontId="58" fillId="3" borderId="2" xfId="0" applyFont="1" applyFill="1" applyBorder="1" applyAlignment="1">
      <alignment horizontal="right" vertical="center"/>
    </xf>
    <xf numFmtId="0" fontId="91" fillId="3" borderId="0" xfId="0" applyFont="1" applyFill="1" applyBorder="1" applyAlignment="1">
      <alignment horizontal="center" wrapText="1"/>
    </xf>
    <xf numFmtId="0" fontId="91" fillId="3" borderId="0" xfId="0" applyFont="1" applyFill="1" applyBorder="1" applyAlignment="1">
      <alignment horizontal="center"/>
    </xf>
    <xf numFmtId="0" fontId="41" fillId="3" borderId="0" xfId="0" applyFont="1" applyFill="1" applyBorder="1" applyAlignment="1">
      <alignment horizontal="right" vertical="top" wrapText="1"/>
    </xf>
    <xf numFmtId="0" fontId="41" fillId="3" borderId="0" xfId="0" applyFont="1" applyFill="1" applyBorder="1" applyAlignment="1">
      <alignment horizontal="right" vertical="top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00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0</xdr:row>
      <xdr:rowOff>114301</xdr:rowOff>
    </xdr:from>
    <xdr:to>
      <xdr:col>1</xdr:col>
      <xdr:colOff>1247775</xdr:colOff>
      <xdr:row>3</xdr:row>
      <xdr:rowOff>171450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2413400" y="114301"/>
          <a:ext cx="838200" cy="885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200025</xdr:colOff>
      <xdr:row>0</xdr:row>
      <xdr:rowOff>123825</xdr:rowOff>
    </xdr:from>
    <xdr:to>
      <xdr:col>14</xdr:col>
      <xdr:colOff>428625</xdr:colOff>
      <xdr:row>3</xdr:row>
      <xdr:rowOff>114300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24974375" y="123825"/>
          <a:ext cx="9525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1745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0947608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245319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1745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1745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1745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1745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1745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1745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1745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1745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603208" y="342900"/>
          <a:ext cx="560917" cy="538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352424"/>
          <a:ext cx="632883" cy="608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1745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1745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1745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1745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1745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1745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05189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245319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57150</xdr:rowOff>
    </xdr:from>
    <xdr:to>
      <xdr:col>2</xdr:col>
      <xdr:colOff>932392</xdr:colOff>
      <xdr:row>2</xdr:row>
      <xdr:rowOff>5290</xdr:rowOff>
    </xdr:to>
    <xdr:pic>
      <xdr:nvPicPr>
        <xdr:cNvPr id="2" name="Picture 22" descr="logo%20الجامعة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18174583" y="57150"/>
          <a:ext cx="560917" cy="45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85725</xdr:colOff>
      <xdr:row>0</xdr:row>
      <xdr:rowOff>66674</xdr:rowOff>
    </xdr:from>
    <xdr:to>
      <xdr:col>15</xdr:col>
      <xdr:colOff>185208</xdr:colOff>
      <xdr:row>2</xdr:row>
      <xdr:rowOff>84665</xdr:rowOff>
    </xdr:to>
    <xdr:pic>
      <xdr:nvPicPr>
        <xdr:cNvPr id="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211501792" y="66674"/>
          <a:ext cx="632883" cy="5228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414"/>
  <sheetViews>
    <sheetView rightToLeft="1" topLeftCell="A145" workbookViewId="0">
      <selection activeCell="A150" sqref="A150:XFD150"/>
    </sheetView>
  </sheetViews>
  <sheetFormatPr defaultRowHeight="14.25"/>
  <cols>
    <col min="1" max="1" width="4.25" customWidth="1"/>
    <col min="2" max="2" width="17.375" customWidth="1"/>
    <col min="3" max="3" width="9" style="29"/>
  </cols>
  <sheetData>
    <row r="2" spans="2:15">
      <c r="I2" s="1131" t="s">
        <v>860</v>
      </c>
      <c r="J2" s="1131"/>
      <c r="K2" s="1131"/>
      <c r="L2" s="1131"/>
      <c r="M2" s="1131"/>
      <c r="N2" s="1131"/>
      <c r="O2" s="7"/>
    </row>
    <row r="3" spans="2:15">
      <c r="B3" s="8" t="s">
        <v>855</v>
      </c>
      <c r="C3" s="30" t="s">
        <v>854</v>
      </c>
      <c r="D3" s="9" t="s">
        <v>858</v>
      </c>
      <c r="E3" s="9" t="s">
        <v>857</v>
      </c>
      <c r="F3" s="9" t="s">
        <v>856</v>
      </c>
      <c r="G3" s="10" t="s">
        <v>7</v>
      </c>
      <c r="H3" s="11" t="s">
        <v>859</v>
      </c>
      <c r="I3" s="12" t="s">
        <v>1</v>
      </c>
      <c r="J3" s="12" t="s">
        <v>2</v>
      </c>
      <c r="K3" s="12" t="s">
        <v>3</v>
      </c>
      <c r="L3" s="12" t="s">
        <v>4</v>
      </c>
      <c r="M3" s="12" t="s">
        <v>5</v>
      </c>
      <c r="N3" s="12" t="s">
        <v>6</v>
      </c>
      <c r="O3" s="7" t="s">
        <v>8</v>
      </c>
    </row>
    <row r="4" spans="2:15">
      <c r="B4" s="9" t="s">
        <v>116</v>
      </c>
      <c r="C4" s="24" t="s">
        <v>784</v>
      </c>
      <c r="D4" s="9">
        <v>2</v>
      </c>
      <c r="E4" s="9" t="s">
        <v>816</v>
      </c>
      <c r="F4" s="9">
        <v>2</v>
      </c>
      <c r="G4" s="9"/>
      <c r="H4" s="2"/>
      <c r="I4" s="2"/>
      <c r="J4" s="2"/>
      <c r="K4" s="2"/>
      <c r="L4" s="2"/>
      <c r="M4" s="2"/>
      <c r="N4" s="2"/>
    </row>
    <row r="5" spans="2:15">
      <c r="B5" s="9" t="s">
        <v>399</v>
      </c>
      <c r="C5" s="24" t="s">
        <v>755</v>
      </c>
      <c r="D5" s="9">
        <v>2</v>
      </c>
      <c r="E5" s="9">
        <v>2</v>
      </c>
      <c r="F5" s="9">
        <v>3</v>
      </c>
      <c r="G5" s="9"/>
      <c r="H5" s="2"/>
      <c r="I5" s="2"/>
      <c r="J5" s="2"/>
      <c r="K5" s="2"/>
      <c r="L5" s="2"/>
      <c r="M5" s="2"/>
      <c r="N5" s="2"/>
    </row>
    <row r="6" spans="2:15">
      <c r="B6" s="9" t="s">
        <v>401</v>
      </c>
      <c r="C6" s="24" t="s">
        <v>757</v>
      </c>
      <c r="D6" s="9">
        <v>2</v>
      </c>
      <c r="E6" s="9">
        <v>2</v>
      </c>
      <c r="F6" s="9">
        <v>3</v>
      </c>
      <c r="G6" s="9"/>
      <c r="H6" s="2"/>
      <c r="I6" s="2"/>
      <c r="J6" s="2"/>
      <c r="K6" s="2"/>
      <c r="L6" s="2"/>
      <c r="M6" s="2"/>
      <c r="N6" s="2"/>
    </row>
    <row r="7" spans="2:15">
      <c r="B7" s="9" t="s">
        <v>402</v>
      </c>
      <c r="C7" s="24" t="s">
        <v>758</v>
      </c>
      <c r="D7" s="9">
        <v>2</v>
      </c>
      <c r="E7" s="9">
        <v>2</v>
      </c>
      <c r="F7" s="9">
        <v>3</v>
      </c>
      <c r="G7" s="9"/>
      <c r="H7" s="2"/>
      <c r="I7" s="2"/>
      <c r="J7" s="2"/>
      <c r="K7" s="2"/>
      <c r="L7" s="2"/>
      <c r="M7" s="2"/>
      <c r="N7" s="2"/>
    </row>
    <row r="8" spans="2:15">
      <c r="B8" s="9" t="s">
        <v>403</v>
      </c>
      <c r="C8" s="24" t="s">
        <v>759</v>
      </c>
      <c r="D8" s="9">
        <v>2</v>
      </c>
      <c r="E8" s="9">
        <v>2</v>
      </c>
      <c r="F8" s="9">
        <v>3</v>
      </c>
      <c r="G8" s="9"/>
      <c r="H8" s="2"/>
      <c r="I8" s="2"/>
      <c r="J8" s="2"/>
      <c r="K8" s="2"/>
      <c r="L8" s="2"/>
      <c r="M8" s="2"/>
      <c r="N8" s="2"/>
    </row>
    <row r="9" spans="2:15">
      <c r="B9" s="9" t="s">
        <v>403</v>
      </c>
      <c r="C9" s="24" t="s">
        <v>759</v>
      </c>
      <c r="D9" s="9">
        <v>2</v>
      </c>
      <c r="E9" s="9">
        <v>2</v>
      </c>
      <c r="F9" s="9">
        <v>3</v>
      </c>
      <c r="G9" s="9"/>
      <c r="H9" s="2"/>
      <c r="I9" s="2"/>
      <c r="J9" s="2"/>
      <c r="K9" s="2"/>
      <c r="L9" s="2"/>
      <c r="M9" s="2"/>
      <c r="N9" s="2"/>
    </row>
    <row r="10" spans="2:15">
      <c r="B10" s="9" t="s">
        <v>404</v>
      </c>
      <c r="C10" s="24" t="s">
        <v>760</v>
      </c>
      <c r="D10" s="9">
        <v>2</v>
      </c>
      <c r="E10" s="9">
        <v>2</v>
      </c>
      <c r="F10" s="9">
        <v>3</v>
      </c>
      <c r="G10" s="9" t="s">
        <v>757</v>
      </c>
      <c r="H10" s="2"/>
      <c r="I10" s="2"/>
      <c r="J10" s="2"/>
      <c r="K10" s="2"/>
      <c r="L10" s="2"/>
      <c r="M10" s="2"/>
      <c r="N10" s="2"/>
    </row>
    <row r="11" spans="2:15">
      <c r="B11" s="9" t="s">
        <v>405</v>
      </c>
      <c r="C11" s="24" t="s">
        <v>761</v>
      </c>
      <c r="D11" s="9">
        <v>1</v>
      </c>
      <c r="E11" s="9" t="s">
        <v>816</v>
      </c>
      <c r="F11" s="9">
        <v>1</v>
      </c>
      <c r="G11" s="9" t="s">
        <v>755</v>
      </c>
      <c r="H11" s="2"/>
      <c r="I11" s="2"/>
      <c r="J11" s="2"/>
      <c r="K11" s="2"/>
      <c r="L11" s="2"/>
      <c r="M11" s="2"/>
      <c r="N11" s="2"/>
    </row>
    <row r="12" spans="2:15">
      <c r="B12" s="9" t="s">
        <v>441</v>
      </c>
      <c r="C12" s="24" t="s">
        <v>800</v>
      </c>
      <c r="D12" s="9">
        <v>1</v>
      </c>
      <c r="E12" s="9">
        <v>2</v>
      </c>
      <c r="F12" s="9">
        <v>2</v>
      </c>
      <c r="G12" s="9"/>
      <c r="H12" s="2"/>
      <c r="I12" s="2"/>
      <c r="J12" s="2"/>
      <c r="K12" s="2"/>
      <c r="L12" s="2"/>
      <c r="M12" s="2"/>
      <c r="N12" s="2"/>
    </row>
    <row r="13" spans="2:15">
      <c r="B13" s="9" t="s">
        <v>400</v>
      </c>
      <c r="C13" s="24" t="s">
        <v>756</v>
      </c>
      <c r="D13" s="9">
        <v>2</v>
      </c>
      <c r="E13" s="9">
        <v>2</v>
      </c>
      <c r="F13" s="9">
        <v>3</v>
      </c>
      <c r="G13" s="9"/>
      <c r="H13" s="2"/>
      <c r="I13" s="2"/>
      <c r="J13" s="2"/>
      <c r="K13" s="2"/>
      <c r="L13" s="2"/>
      <c r="M13" s="2"/>
      <c r="N13" s="2"/>
    </row>
    <row r="14" spans="2:15">
      <c r="B14" s="9" t="s">
        <v>440</v>
      </c>
      <c r="C14" s="24" t="s">
        <v>799</v>
      </c>
      <c r="D14" s="9">
        <v>2</v>
      </c>
      <c r="E14" s="9">
        <v>2</v>
      </c>
      <c r="F14" s="9">
        <v>3</v>
      </c>
      <c r="G14" s="9"/>
      <c r="H14" s="2"/>
      <c r="I14" s="2"/>
      <c r="J14" s="2"/>
      <c r="K14" s="2"/>
      <c r="L14" s="2"/>
      <c r="M14" s="2"/>
      <c r="N14" s="2"/>
    </row>
    <row r="15" spans="2:15">
      <c r="B15" s="9" t="s">
        <v>442</v>
      </c>
      <c r="C15" s="24" t="s">
        <v>801</v>
      </c>
      <c r="D15" s="9" t="s">
        <v>816</v>
      </c>
      <c r="E15" s="9">
        <v>2</v>
      </c>
      <c r="F15" s="9">
        <v>1</v>
      </c>
      <c r="G15" s="9"/>
      <c r="H15" s="2"/>
      <c r="I15" s="2"/>
      <c r="J15" s="2"/>
      <c r="K15" s="2"/>
      <c r="L15" s="2"/>
      <c r="M15" s="2"/>
      <c r="N15" s="2"/>
    </row>
    <row r="16" spans="2:15">
      <c r="B16" s="9" t="s">
        <v>406</v>
      </c>
      <c r="C16" s="24" t="s">
        <v>762</v>
      </c>
      <c r="D16" s="9">
        <v>2</v>
      </c>
      <c r="E16" s="9">
        <v>2</v>
      </c>
      <c r="F16" s="9">
        <v>3</v>
      </c>
      <c r="G16" s="9" t="s">
        <v>755</v>
      </c>
      <c r="H16" s="2"/>
      <c r="I16" s="2"/>
      <c r="J16" s="2"/>
      <c r="K16" s="2"/>
      <c r="L16" s="2"/>
      <c r="M16" s="2"/>
      <c r="N16" s="2"/>
    </row>
    <row r="17" spans="2:14">
      <c r="B17" s="9" t="s">
        <v>407</v>
      </c>
      <c r="C17" s="24" t="s">
        <v>763</v>
      </c>
      <c r="D17" s="9">
        <v>2</v>
      </c>
      <c r="E17" s="9">
        <v>2</v>
      </c>
      <c r="F17" s="9">
        <v>3</v>
      </c>
      <c r="G17" s="9" t="s">
        <v>816</v>
      </c>
      <c r="H17" s="2"/>
      <c r="I17" s="2"/>
      <c r="J17" s="2"/>
      <c r="K17" s="2"/>
      <c r="L17" s="2"/>
      <c r="M17" s="2"/>
      <c r="N17" s="2"/>
    </row>
    <row r="18" spans="2:14">
      <c r="B18" s="9" t="s">
        <v>411</v>
      </c>
      <c r="C18" s="24" t="s">
        <v>767</v>
      </c>
      <c r="D18" s="9">
        <v>2</v>
      </c>
      <c r="E18" s="9">
        <v>2</v>
      </c>
      <c r="F18" s="9">
        <v>3</v>
      </c>
      <c r="G18" s="9" t="s">
        <v>759</v>
      </c>
      <c r="H18" s="2"/>
      <c r="I18" s="2"/>
      <c r="J18" s="2"/>
      <c r="K18" s="2"/>
      <c r="L18" s="2"/>
      <c r="M18" s="2"/>
      <c r="N18" s="2"/>
    </row>
    <row r="19" spans="2:14">
      <c r="B19" s="9" t="s">
        <v>412</v>
      </c>
      <c r="C19" s="24" t="s">
        <v>768</v>
      </c>
      <c r="D19" s="9">
        <v>2</v>
      </c>
      <c r="E19" s="9">
        <v>2</v>
      </c>
      <c r="F19" s="9">
        <v>3</v>
      </c>
      <c r="G19" s="9" t="s">
        <v>755</v>
      </c>
      <c r="H19" s="2"/>
      <c r="I19" s="2"/>
      <c r="J19" s="2"/>
      <c r="K19" s="2"/>
      <c r="L19" s="2"/>
      <c r="M19" s="2"/>
      <c r="N19" s="2"/>
    </row>
    <row r="20" spans="2:14">
      <c r="B20" s="9" t="s">
        <v>427</v>
      </c>
      <c r="C20" s="24" t="s">
        <v>785</v>
      </c>
      <c r="D20" s="9">
        <v>2</v>
      </c>
      <c r="E20" s="9">
        <v>2</v>
      </c>
      <c r="F20" s="9">
        <v>3</v>
      </c>
      <c r="G20" s="9"/>
      <c r="H20" s="2"/>
      <c r="I20" s="2"/>
      <c r="J20" s="2"/>
      <c r="K20" s="2"/>
      <c r="L20" s="2"/>
      <c r="M20" s="2"/>
      <c r="N20" s="2"/>
    </row>
    <row r="21" spans="2:14">
      <c r="B21" s="9" t="s">
        <v>408</v>
      </c>
      <c r="C21" s="24" t="s">
        <v>764</v>
      </c>
      <c r="D21" s="9">
        <v>2</v>
      </c>
      <c r="E21" s="9">
        <v>2</v>
      </c>
      <c r="F21" s="9">
        <v>3</v>
      </c>
      <c r="G21" s="9" t="s">
        <v>756</v>
      </c>
      <c r="H21" s="2"/>
      <c r="I21" s="2"/>
      <c r="J21" s="2"/>
      <c r="K21" s="2"/>
      <c r="L21" s="2"/>
      <c r="M21" s="2"/>
      <c r="N21" s="2"/>
    </row>
    <row r="22" spans="2:14">
      <c r="B22" s="9" t="s">
        <v>444</v>
      </c>
      <c r="C22" s="24" t="s">
        <v>764</v>
      </c>
      <c r="D22" s="9">
        <v>2</v>
      </c>
      <c r="E22" s="9">
        <v>2</v>
      </c>
      <c r="F22" s="9">
        <v>3</v>
      </c>
      <c r="G22" s="9" t="s">
        <v>756</v>
      </c>
      <c r="H22" s="2"/>
      <c r="I22" s="2"/>
      <c r="J22" s="2"/>
      <c r="K22" s="2"/>
      <c r="L22" s="2"/>
      <c r="M22" s="2"/>
      <c r="N22" s="2"/>
    </row>
    <row r="23" spans="2:14">
      <c r="B23" s="9" t="s">
        <v>409</v>
      </c>
      <c r="C23" s="24" t="s">
        <v>765</v>
      </c>
      <c r="D23" s="9">
        <v>2</v>
      </c>
      <c r="E23" s="9">
        <v>2</v>
      </c>
      <c r="F23" s="9">
        <v>3</v>
      </c>
      <c r="G23" s="9" t="s">
        <v>756</v>
      </c>
      <c r="H23" s="2"/>
      <c r="I23" s="2"/>
      <c r="J23" s="2"/>
      <c r="K23" s="2"/>
      <c r="L23" s="2"/>
      <c r="M23" s="2"/>
      <c r="N23" s="2"/>
    </row>
    <row r="24" spans="2:14">
      <c r="B24" s="9" t="s">
        <v>409</v>
      </c>
      <c r="C24" s="24" t="s">
        <v>765</v>
      </c>
      <c r="D24" s="9">
        <v>2</v>
      </c>
      <c r="E24" s="9">
        <v>2</v>
      </c>
      <c r="F24" s="9">
        <v>3</v>
      </c>
      <c r="G24" s="9" t="s">
        <v>799</v>
      </c>
      <c r="H24" s="2"/>
      <c r="I24" s="2"/>
      <c r="J24" s="2"/>
      <c r="K24" s="2"/>
      <c r="L24" s="2"/>
      <c r="M24" s="2"/>
      <c r="N24" s="2"/>
    </row>
    <row r="25" spans="2:14">
      <c r="B25" s="9" t="s">
        <v>410</v>
      </c>
      <c r="C25" s="24" t="s">
        <v>766</v>
      </c>
      <c r="D25" s="9">
        <v>1</v>
      </c>
      <c r="E25" s="9">
        <v>2</v>
      </c>
      <c r="F25" s="9">
        <v>2</v>
      </c>
      <c r="G25" s="9" t="s">
        <v>756</v>
      </c>
      <c r="H25" s="2"/>
      <c r="I25" s="2"/>
      <c r="J25" s="2"/>
      <c r="K25" s="2"/>
      <c r="L25" s="2"/>
      <c r="M25" s="2"/>
      <c r="N25" s="2"/>
    </row>
    <row r="26" spans="2:14">
      <c r="B26" s="9" t="s">
        <v>410</v>
      </c>
      <c r="C26" s="24" t="s">
        <v>766</v>
      </c>
      <c r="D26" s="9">
        <v>1</v>
      </c>
      <c r="E26" s="9">
        <v>2</v>
      </c>
      <c r="F26" s="9">
        <v>2</v>
      </c>
      <c r="G26" s="9" t="s">
        <v>756</v>
      </c>
      <c r="H26" s="2"/>
      <c r="I26" s="2"/>
      <c r="J26" s="2"/>
      <c r="K26" s="2"/>
      <c r="L26" s="2"/>
      <c r="M26" s="2"/>
      <c r="N26" s="2"/>
    </row>
    <row r="27" spans="2:14">
      <c r="B27" s="9" t="s">
        <v>443</v>
      </c>
      <c r="C27" s="24" t="s">
        <v>802</v>
      </c>
      <c r="D27" s="9">
        <v>1</v>
      </c>
      <c r="E27" s="9">
        <v>2</v>
      </c>
      <c r="F27" s="9">
        <v>2</v>
      </c>
      <c r="G27" s="9" t="s">
        <v>801</v>
      </c>
      <c r="H27" s="2"/>
      <c r="I27" s="2"/>
      <c r="J27" s="2"/>
      <c r="K27" s="2"/>
      <c r="L27" s="2"/>
      <c r="M27" s="2"/>
      <c r="N27" s="2"/>
    </row>
    <row r="28" spans="2:14">
      <c r="B28" s="9" t="s">
        <v>450</v>
      </c>
      <c r="C28" s="24" t="s">
        <v>807</v>
      </c>
      <c r="D28" s="9">
        <v>3</v>
      </c>
      <c r="E28" s="9">
        <v>2</v>
      </c>
      <c r="F28" s="9">
        <v>2</v>
      </c>
      <c r="G28" s="9" t="s">
        <v>799</v>
      </c>
      <c r="H28" s="2"/>
      <c r="I28" s="2"/>
      <c r="J28" s="2"/>
      <c r="K28" s="2"/>
      <c r="L28" s="2"/>
      <c r="M28" s="2"/>
      <c r="N28" s="2"/>
    </row>
    <row r="29" spans="2:14">
      <c r="B29" s="9" t="s">
        <v>451</v>
      </c>
      <c r="C29" s="24" t="s">
        <v>808</v>
      </c>
      <c r="D29" s="9">
        <v>2</v>
      </c>
      <c r="E29" s="9">
        <v>2</v>
      </c>
      <c r="F29" s="9">
        <v>1</v>
      </c>
      <c r="G29" s="9" t="s">
        <v>762</v>
      </c>
      <c r="H29" s="2"/>
      <c r="I29" s="2"/>
      <c r="J29" s="2"/>
      <c r="K29" s="2"/>
      <c r="L29" s="2"/>
      <c r="M29" s="2"/>
      <c r="N29" s="2"/>
    </row>
    <row r="30" spans="2:14">
      <c r="B30" s="9" t="s">
        <v>413</v>
      </c>
      <c r="C30" s="24" t="s">
        <v>769</v>
      </c>
      <c r="D30" s="9">
        <v>1</v>
      </c>
      <c r="E30" s="9">
        <v>2</v>
      </c>
      <c r="F30" s="9">
        <v>2</v>
      </c>
      <c r="G30" s="9" t="s">
        <v>762</v>
      </c>
      <c r="H30" s="2"/>
      <c r="I30" s="2"/>
      <c r="J30" s="2"/>
      <c r="K30" s="2"/>
      <c r="L30" s="2"/>
      <c r="M30" s="2"/>
      <c r="N30" s="2"/>
    </row>
    <row r="31" spans="2:14">
      <c r="B31" s="9" t="s">
        <v>413</v>
      </c>
      <c r="C31" s="24" t="s">
        <v>769</v>
      </c>
      <c r="D31" s="9">
        <v>2</v>
      </c>
      <c r="E31" s="9">
        <v>2</v>
      </c>
      <c r="F31" s="9">
        <v>1</v>
      </c>
      <c r="G31" s="9" t="s">
        <v>804</v>
      </c>
      <c r="H31" s="2"/>
      <c r="I31" s="2"/>
      <c r="J31" s="2"/>
      <c r="K31" s="2"/>
      <c r="L31" s="2"/>
      <c r="M31" s="2"/>
      <c r="N31" s="2"/>
    </row>
    <row r="32" spans="2:14">
      <c r="B32" s="9" t="s">
        <v>433</v>
      </c>
      <c r="C32" s="24" t="s">
        <v>791</v>
      </c>
      <c r="D32" s="9">
        <v>2</v>
      </c>
      <c r="E32" s="9">
        <v>2</v>
      </c>
      <c r="F32" s="9">
        <v>3</v>
      </c>
      <c r="G32" s="9" t="s">
        <v>763</v>
      </c>
      <c r="H32" s="2"/>
      <c r="I32" s="2"/>
      <c r="J32" s="2"/>
      <c r="K32" s="2"/>
      <c r="L32" s="2"/>
      <c r="M32" s="2"/>
      <c r="N32" s="2"/>
    </row>
    <row r="33" spans="2:14">
      <c r="B33" s="9" t="s">
        <v>434</v>
      </c>
      <c r="C33" s="24" t="s">
        <v>792</v>
      </c>
      <c r="D33" s="9">
        <v>2</v>
      </c>
      <c r="E33" s="9">
        <v>2</v>
      </c>
      <c r="F33" s="9">
        <v>3</v>
      </c>
      <c r="G33" s="9" t="s">
        <v>849</v>
      </c>
      <c r="H33" s="2"/>
      <c r="I33" s="2"/>
      <c r="J33" s="2"/>
      <c r="K33" s="2"/>
      <c r="L33" s="2"/>
      <c r="M33" s="2"/>
      <c r="N33" s="2"/>
    </row>
    <row r="34" spans="2:14">
      <c r="B34" s="9" t="s">
        <v>414</v>
      </c>
      <c r="C34" s="24" t="s">
        <v>770</v>
      </c>
      <c r="D34" s="9">
        <v>2</v>
      </c>
      <c r="E34" s="9">
        <v>2</v>
      </c>
      <c r="F34" s="9">
        <v>3</v>
      </c>
      <c r="G34" s="9" t="s">
        <v>762</v>
      </c>
      <c r="H34" s="2"/>
      <c r="I34" s="2"/>
      <c r="J34" s="2"/>
      <c r="K34" s="2"/>
      <c r="L34" s="2"/>
      <c r="M34" s="2"/>
      <c r="N34" s="2"/>
    </row>
    <row r="35" spans="2:14">
      <c r="B35" s="9" t="s">
        <v>415</v>
      </c>
      <c r="C35" s="24" t="s">
        <v>771</v>
      </c>
      <c r="D35" s="9">
        <v>2</v>
      </c>
      <c r="E35" s="9">
        <v>2</v>
      </c>
      <c r="F35" s="9">
        <v>3</v>
      </c>
      <c r="G35" s="9" t="s">
        <v>759</v>
      </c>
      <c r="H35" s="2"/>
      <c r="I35" s="2"/>
      <c r="J35" s="2"/>
      <c r="K35" s="2"/>
      <c r="L35" s="2"/>
      <c r="M35" s="2"/>
      <c r="N35" s="2"/>
    </row>
    <row r="36" spans="2:14">
      <c r="B36" s="9" t="s">
        <v>347</v>
      </c>
      <c r="C36" s="24" t="s">
        <v>774</v>
      </c>
      <c r="D36" s="9">
        <v>2</v>
      </c>
      <c r="E36" s="9">
        <v>2</v>
      </c>
      <c r="F36" s="9">
        <v>3</v>
      </c>
      <c r="G36" s="9" t="s">
        <v>758</v>
      </c>
      <c r="H36" s="2"/>
      <c r="I36" s="2"/>
      <c r="J36" s="2"/>
      <c r="K36" s="2"/>
      <c r="L36" s="2"/>
      <c r="M36" s="2"/>
      <c r="N36" s="2"/>
    </row>
    <row r="37" spans="2:14">
      <c r="B37" s="9" t="s">
        <v>428</v>
      </c>
      <c r="C37" s="24" t="s">
        <v>786</v>
      </c>
      <c r="D37" s="9">
        <v>2</v>
      </c>
      <c r="E37" s="9">
        <v>2</v>
      </c>
      <c r="F37" s="9">
        <v>3</v>
      </c>
      <c r="G37" s="9" t="s">
        <v>762</v>
      </c>
      <c r="H37" s="2"/>
      <c r="I37" s="2"/>
      <c r="J37" s="2"/>
      <c r="K37" s="2"/>
      <c r="L37" s="2"/>
      <c r="M37" s="2"/>
      <c r="N37" s="2"/>
    </row>
    <row r="38" spans="2:14">
      <c r="B38" s="9" t="s">
        <v>429</v>
      </c>
      <c r="C38" s="24" t="s">
        <v>787</v>
      </c>
      <c r="D38" s="9">
        <v>2</v>
      </c>
      <c r="E38" s="9">
        <v>2</v>
      </c>
      <c r="F38" s="9">
        <v>3</v>
      </c>
      <c r="G38" s="9" t="s">
        <v>848</v>
      </c>
      <c r="H38" s="2"/>
      <c r="I38" s="2"/>
      <c r="J38" s="2"/>
      <c r="K38" s="2"/>
      <c r="L38" s="2"/>
      <c r="M38" s="2"/>
      <c r="N38" s="2"/>
    </row>
    <row r="39" spans="2:14">
      <c r="B39" s="9" t="s">
        <v>430</v>
      </c>
      <c r="C39" s="24" t="s">
        <v>788</v>
      </c>
      <c r="D39" s="9">
        <v>2</v>
      </c>
      <c r="E39" s="9">
        <v>2</v>
      </c>
      <c r="F39" s="9">
        <v>3</v>
      </c>
      <c r="G39" s="9"/>
      <c r="H39" s="2"/>
      <c r="I39" s="2"/>
      <c r="J39" s="2"/>
      <c r="K39" s="2"/>
      <c r="L39" s="2"/>
      <c r="M39" s="2"/>
      <c r="N39" s="2"/>
    </row>
    <row r="40" spans="2:14">
      <c r="B40" s="9" t="s">
        <v>431</v>
      </c>
      <c r="C40" s="24" t="s">
        <v>789</v>
      </c>
      <c r="D40" s="9">
        <v>2</v>
      </c>
      <c r="E40" s="9">
        <v>2</v>
      </c>
      <c r="F40" s="9">
        <v>3</v>
      </c>
      <c r="G40" s="9" t="s">
        <v>759</v>
      </c>
      <c r="H40" s="2"/>
      <c r="I40" s="2"/>
      <c r="J40" s="2"/>
      <c r="K40" s="2"/>
      <c r="L40" s="2"/>
      <c r="M40" s="2"/>
      <c r="N40" s="2"/>
    </row>
    <row r="41" spans="2:14">
      <c r="B41" s="9" t="s">
        <v>432</v>
      </c>
      <c r="C41" s="24" t="s">
        <v>790</v>
      </c>
      <c r="D41" s="9">
        <v>2</v>
      </c>
      <c r="E41" s="9">
        <v>2</v>
      </c>
      <c r="F41" s="9">
        <v>3</v>
      </c>
      <c r="G41" s="9" t="s">
        <v>763</v>
      </c>
      <c r="H41" s="2"/>
      <c r="I41" s="2"/>
      <c r="J41" s="2"/>
      <c r="K41" s="2"/>
      <c r="L41" s="2"/>
      <c r="M41" s="2"/>
      <c r="N41" s="2"/>
    </row>
    <row r="42" spans="2:14">
      <c r="B42" s="9" t="s">
        <v>416</v>
      </c>
      <c r="C42" s="24" t="s">
        <v>772</v>
      </c>
      <c r="D42" s="9">
        <v>2</v>
      </c>
      <c r="E42" s="9">
        <v>2</v>
      </c>
      <c r="F42" s="9">
        <v>3</v>
      </c>
      <c r="G42" s="9" t="s">
        <v>773</v>
      </c>
      <c r="H42" s="2"/>
      <c r="I42" s="2"/>
      <c r="J42" s="2"/>
      <c r="K42" s="2"/>
      <c r="L42" s="2"/>
      <c r="M42" s="2"/>
      <c r="N42" s="2"/>
    </row>
    <row r="43" spans="2:14">
      <c r="B43" s="9" t="s">
        <v>416</v>
      </c>
      <c r="C43" s="24" t="s">
        <v>772</v>
      </c>
      <c r="D43" s="9">
        <v>2</v>
      </c>
      <c r="E43" s="9">
        <v>2</v>
      </c>
      <c r="F43" s="9">
        <v>3</v>
      </c>
      <c r="G43" s="9" t="s">
        <v>773</v>
      </c>
      <c r="H43" s="2"/>
      <c r="I43" s="2"/>
      <c r="J43" s="2"/>
      <c r="K43" s="2"/>
      <c r="L43" s="2"/>
      <c r="M43" s="2"/>
      <c r="N43" s="2"/>
    </row>
    <row r="44" spans="2:14">
      <c r="B44" s="9" t="s">
        <v>417</v>
      </c>
      <c r="C44" s="24" t="s">
        <v>773</v>
      </c>
      <c r="D44" s="9">
        <v>2</v>
      </c>
      <c r="E44" s="9">
        <v>2</v>
      </c>
      <c r="F44" s="9">
        <v>3</v>
      </c>
      <c r="G44" s="9" t="s">
        <v>756</v>
      </c>
      <c r="H44" s="2"/>
      <c r="I44" s="2"/>
      <c r="J44" s="2"/>
      <c r="K44" s="2"/>
      <c r="L44" s="2"/>
      <c r="M44" s="2"/>
      <c r="N44" s="2"/>
    </row>
    <row r="45" spans="2:14">
      <c r="B45" s="9" t="s">
        <v>417</v>
      </c>
      <c r="C45" s="24" t="s">
        <v>773</v>
      </c>
      <c r="D45" s="9">
        <v>2</v>
      </c>
      <c r="E45" s="9">
        <v>2</v>
      </c>
      <c r="F45" s="9">
        <v>3</v>
      </c>
      <c r="G45" s="9" t="s">
        <v>756</v>
      </c>
      <c r="H45" s="2"/>
      <c r="I45" s="2"/>
      <c r="J45" s="2"/>
      <c r="K45" s="2"/>
      <c r="L45" s="2"/>
      <c r="M45" s="2"/>
      <c r="N45" s="2"/>
    </row>
    <row r="46" spans="2:14">
      <c r="B46" s="9" t="s">
        <v>418</v>
      </c>
      <c r="C46" s="24" t="s">
        <v>775</v>
      </c>
      <c r="D46" s="9">
        <v>2</v>
      </c>
      <c r="E46" s="9">
        <v>2</v>
      </c>
      <c r="F46" s="9">
        <v>3</v>
      </c>
      <c r="G46" s="9" t="s">
        <v>846</v>
      </c>
      <c r="H46" s="2"/>
      <c r="I46" s="2"/>
      <c r="J46" s="2"/>
      <c r="K46" s="2"/>
      <c r="L46" s="2"/>
      <c r="M46" s="2"/>
      <c r="N46" s="2"/>
    </row>
    <row r="47" spans="2:14">
      <c r="B47" s="9" t="s">
        <v>448</v>
      </c>
      <c r="C47" s="24" t="s">
        <v>775</v>
      </c>
      <c r="D47" s="9">
        <v>2</v>
      </c>
      <c r="E47" s="9">
        <v>2</v>
      </c>
      <c r="F47" s="9">
        <v>3</v>
      </c>
      <c r="G47" s="9" t="s">
        <v>853</v>
      </c>
      <c r="H47" s="2"/>
      <c r="I47" s="2"/>
      <c r="J47" s="2"/>
      <c r="K47" s="2"/>
      <c r="L47" s="2"/>
      <c r="M47" s="2"/>
      <c r="N47" s="2"/>
    </row>
    <row r="48" spans="2:14">
      <c r="B48" s="9" t="s">
        <v>447</v>
      </c>
      <c r="C48" s="24" t="s">
        <v>805</v>
      </c>
      <c r="D48" s="9">
        <v>1</v>
      </c>
      <c r="E48" s="9">
        <v>2</v>
      </c>
      <c r="F48" s="9">
        <v>2</v>
      </c>
      <c r="G48" s="9" t="s">
        <v>797</v>
      </c>
      <c r="H48" s="2"/>
      <c r="I48" s="2"/>
      <c r="J48" s="2"/>
      <c r="K48" s="2"/>
      <c r="L48" s="2"/>
      <c r="M48" s="2"/>
      <c r="N48" s="2"/>
    </row>
    <row r="49" spans="2:14" ht="25.5">
      <c r="B49" s="9" t="s">
        <v>445</v>
      </c>
      <c r="C49" s="24" t="s">
        <v>803</v>
      </c>
      <c r="D49" s="9">
        <v>2</v>
      </c>
      <c r="E49" s="9">
        <v>2</v>
      </c>
      <c r="F49" s="9">
        <v>3</v>
      </c>
      <c r="G49" s="9" t="s">
        <v>852</v>
      </c>
      <c r="H49" s="2"/>
      <c r="I49" s="2"/>
      <c r="J49" s="2"/>
      <c r="K49" s="2"/>
      <c r="L49" s="2"/>
      <c r="M49" s="2"/>
      <c r="N49" s="2"/>
    </row>
    <row r="50" spans="2:14">
      <c r="B50" s="9" t="s">
        <v>446</v>
      </c>
      <c r="C50" s="24" t="s">
        <v>804</v>
      </c>
      <c r="D50" s="9">
        <v>2</v>
      </c>
      <c r="E50" s="9">
        <v>2</v>
      </c>
      <c r="F50" s="9">
        <v>3</v>
      </c>
      <c r="G50" s="9" t="s">
        <v>799</v>
      </c>
      <c r="H50" s="2"/>
      <c r="I50" s="2"/>
      <c r="J50" s="2"/>
      <c r="K50" s="2"/>
      <c r="L50" s="2"/>
      <c r="M50" s="2"/>
      <c r="N50" s="2"/>
    </row>
    <row r="51" spans="2:14">
      <c r="B51" s="9" t="s">
        <v>452</v>
      </c>
      <c r="C51" s="24" t="s">
        <v>809</v>
      </c>
      <c r="D51" s="9">
        <v>1</v>
      </c>
      <c r="E51" s="9" t="s">
        <v>816</v>
      </c>
      <c r="F51" s="9">
        <v>1</v>
      </c>
      <c r="G51" s="9" t="s">
        <v>804</v>
      </c>
      <c r="H51" s="2"/>
      <c r="I51" s="2"/>
      <c r="J51" s="2"/>
      <c r="K51" s="2"/>
      <c r="L51" s="2"/>
      <c r="M51" s="2"/>
      <c r="N51" s="2"/>
    </row>
    <row r="52" spans="2:14">
      <c r="B52" s="9" t="s">
        <v>453</v>
      </c>
      <c r="C52" s="24" t="s">
        <v>810</v>
      </c>
      <c r="D52" s="9">
        <v>1</v>
      </c>
      <c r="E52" s="9" t="s">
        <v>816</v>
      </c>
      <c r="F52" s="9">
        <v>1</v>
      </c>
      <c r="G52" s="9"/>
      <c r="H52" s="2"/>
      <c r="I52" s="2"/>
      <c r="J52" s="2"/>
      <c r="K52" s="2"/>
      <c r="L52" s="2"/>
      <c r="M52" s="2"/>
      <c r="N52" s="2"/>
    </row>
    <row r="53" spans="2:14">
      <c r="B53" s="9" t="s">
        <v>454</v>
      </c>
      <c r="C53" s="24" t="s">
        <v>811</v>
      </c>
      <c r="D53" s="9">
        <v>2</v>
      </c>
      <c r="E53" s="9">
        <v>2</v>
      </c>
      <c r="F53" s="9">
        <v>1</v>
      </c>
      <c r="G53" s="2"/>
      <c r="H53" s="2"/>
      <c r="I53" s="2"/>
      <c r="J53" s="2"/>
      <c r="K53" s="2"/>
      <c r="L53" s="2"/>
      <c r="M53" s="2"/>
      <c r="N53" s="2"/>
    </row>
    <row r="54" spans="2:14">
      <c r="B54" s="9" t="s">
        <v>419</v>
      </c>
      <c r="C54" s="24" t="s">
        <v>776</v>
      </c>
      <c r="D54" s="9">
        <v>1</v>
      </c>
      <c r="E54" s="9">
        <v>2</v>
      </c>
      <c r="F54" s="9">
        <v>2</v>
      </c>
      <c r="G54" s="9" t="s">
        <v>762</v>
      </c>
      <c r="H54" s="2"/>
      <c r="I54" s="2"/>
      <c r="J54" s="2"/>
      <c r="K54" s="2"/>
      <c r="L54" s="2"/>
      <c r="M54" s="2"/>
      <c r="N54" s="2"/>
    </row>
    <row r="55" spans="2:14">
      <c r="B55" s="9" t="s">
        <v>420</v>
      </c>
      <c r="C55" s="24" t="s">
        <v>777</v>
      </c>
      <c r="D55" s="9">
        <v>2</v>
      </c>
      <c r="E55" s="9" t="s">
        <v>816</v>
      </c>
      <c r="F55" s="9">
        <v>2</v>
      </c>
      <c r="G55" s="9" t="s">
        <v>762</v>
      </c>
      <c r="H55" s="2"/>
      <c r="I55" s="2"/>
      <c r="J55" s="2"/>
      <c r="K55" s="2"/>
      <c r="L55" s="2"/>
      <c r="M55" s="2"/>
      <c r="N55" s="2"/>
    </row>
    <row r="56" spans="2:14">
      <c r="B56" s="9" t="s">
        <v>421</v>
      </c>
      <c r="C56" s="24" t="s">
        <v>778</v>
      </c>
      <c r="D56" s="9">
        <v>2</v>
      </c>
      <c r="E56" s="9">
        <v>2</v>
      </c>
      <c r="F56" s="9">
        <v>3</v>
      </c>
      <c r="G56" s="9" t="s">
        <v>819</v>
      </c>
      <c r="H56" s="2"/>
      <c r="I56" s="2"/>
      <c r="J56" s="2"/>
      <c r="K56" s="2"/>
      <c r="L56" s="2"/>
      <c r="M56" s="2"/>
      <c r="N56" s="2"/>
    </row>
    <row r="57" spans="2:14">
      <c r="B57" s="9" t="s">
        <v>422</v>
      </c>
      <c r="C57" s="24" t="s">
        <v>779</v>
      </c>
      <c r="D57" s="9">
        <v>2</v>
      </c>
      <c r="E57" s="9">
        <v>2</v>
      </c>
      <c r="F57" s="9">
        <v>3</v>
      </c>
      <c r="G57" s="9" t="s">
        <v>762</v>
      </c>
      <c r="H57" s="2"/>
      <c r="I57" s="2"/>
      <c r="J57" s="2"/>
      <c r="K57" s="2"/>
      <c r="L57" s="2"/>
      <c r="M57" s="2"/>
      <c r="N57" s="2"/>
    </row>
    <row r="58" spans="2:14">
      <c r="B58" s="9" t="s">
        <v>424</v>
      </c>
      <c r="C58" s="24" t="s">
        <v>781</v>
      </c>
      <c r="D58" s="9">
        <v>1</v>
      </c>
      <c r="E58" s="9">
        <v>2</v>
      </c>
      <c r="F58" s="9">
        <v>2</v>
      </c>
      <c r="G58" s="9" t="s">
        <v>759</v>
      </c>
      <c r="H58" s="2"/>
      <c r="I58" s="2"/>
      <c r="J58" s="2"/>
      <c r="K58" s="2"/>
      <c r="L58" s="2"/>
      <c r="M58" s="2"/>
      <c r="N58" s="2"/>
    </row>
    <row r="59" spans="2:14">
      <c r="B59" s="9" t="s">
        <v>425</v>
      </c>
      <c r="C59" s="24" t="s">
        <v>782</v>
      </c>
      <c r="D59" s="9" t="s">
        <v>816</v>
      </c>
      <c r="E59" s="9">
        <v>2</v>
      </c>
      <c r="F59" s="9">
        <v>2</v>
      </c>
      <c r="G59" s="9" t="s">
        <v>847</v>
      </c>
      <c r="H59" s="2"/>
      <c r="I59" s="2"/>
      <c r="J59" s="2"/>
      <c r="K59" s="2"/>
      <c r="L59" s="2"/>
      <c r="M59" s="2"/>
      <c r="N59" s="2"/>
    </row>
    <row r="60" spans="2:14">
      <c r="B60" s="9" t="s">
        <v>426</v>
      </c>
      <c r="C60" s="24" t="s">
        <v>783</v>
      </c>
      <c r="D60" s="9">
        <v>1</v>
      </c>
      <c r="E60" s="9">
        <v>2</v>
      </c>
      <c r="F60" s="9">
        <v>2</v>
      </c>
      <c r="G60" s="9"/>
      <c r="H60" s="2"/>
      <c r="I60" s="2"/>
      <c r="J60" s="2"/>
      <c r="K60" s="2"/>
      <c r="L60" s="2"/>
      <c r="M60" s="2"/>
      <c r="N60" s="2"/>
    </row>
    <row r="61" spans="2:14">
      <c r="B61" s="9" t="s">
        <v>354</v>
      </c>
      <c r="C61" s="24" t="s">
        <v>793</v>
      </c>
      <c r="D61" s="9">
        <v>2</v>
      </c>
      <c r="E61" s="9">
        <v>2</v>
      </c>
      <c r="F61" s="9">
        <v>3</v>
      </c>
      <c r="G61" s="9" t="s">
        <v>757</v>
      </c>
      <c r="H61" s="2"/>
      <c r="I61" s="2"/>
      <c r="J61" s="2"/>
      <c r="K61" s="2"/>
      <c r="L61" s="2"/>
      <c r="M61" s="2"/>
      <c r="N61" s="2"/>
    </row>
    <row r="62" spans="2:14">
      <c r="B62" s="9" t="s">
        <v>436</v>
      </c>
      <c r="C62" s="24" t="s">
        <v>795</v>
      </c>
      <c r="D62" s="9">
        <v>2</v>
      </c>
      <c r="E62" s="9">
        <v>2</v>
      </c>
      <c r="F62" s="9">
        <v>3</v>
      </c>
      <c r="G62" s="9" t="s">
        <v>771</v>
      </c>
      <c r="H62" s="2"/>
      <c r="I62" s="2"/>
      <c r="J62" s="2"/>
      <c r="K62" s="2"/>
      <c r="L62" s="2"/>
      <c r="M62" s="2"/>
      <c r="N62" s="2"/>
    </row>
    <row r="63" spans="2:14">
      <c r="B63" s="9" t="s">
        <v>423</v>
      </c>
      <c r="C63" s="24" t="s">
        <v>780</v>
      </c>
      <c r="D63" s="9">
        <v>2</v>
      </c>
      <c r="E63" s="9">
        <v>2</v>
      </c>
      <c r="F63" s="9">
        <v>3</v>
      </c>
      <c r="G63" s="9" t="s">
        <v>773</v>
      </c>
      <c r="H63" s="2"/>
      <c r="I63" s="2"/>
      <c r="J63" s="2"/>
      <c r="K63" s="2"/>
      <c r="L63" s="2"/>
      <c r="M63" s="2"/>
      <c r="N63" s="2"/>
    </row>
    <row r="64" spans="2:14">
      <c r="B64" s="28" t="s">
        <v>459</v>
      </c>
      <c r="C64" s="31" t="s">
        <v>815</v>
      </c>
      <c r="D64" s="28">
        <v>2</v>
      </c>
      <c r="E64" s="28">
        <v>2</v>
      </c>
      <c r="F64" s="28">
        <v>1</v>
      </c>
      <c r="G64" s="2"/>
      <c r="H64" s="2"/>
      <c r="I64" s="2"/>
      <c r="J64" s="2"/>
      <c r="K64" s="2"/>
      <c r="L64" s="2"/>
      <c r="M64" s="2"/>
      <c r="N64" s="2"/>
    </row>
    <row r="65" spans="2:14">
      <c r="B65" s="9" t="s">
        <v>435</v>
      </c>
      <c r="C65" s="24" t="s">
        <v>794</v>
      </c>
      <c r="D65" s="9">
        <v>2</v>
      </c>
      <c r="E65" s="9">
        <v>2</v>
      </c>
      <c r="F65" s="9">
        <v>3</v>
      </c>
      <c r="G65" s="9" t="s">
        <v>764</v>
      </c>
      <c r="H65" s="2"/>
      <c r="I65" s="2"/>
      <c r="J65" s="2"/>
      <c r="K65" s="2"/>
      <c r="L65" s="2"/>
      <c r="M65" s="2"/>
      <c r="N65" s="2"/>
    </row>
    <row r="66" spans="2:14">
      <c r="B66" s="9" t="s">
        <v>435</v>
      </c>
      <c r="C66" s="24" t="s">
        <v>794</v>
      </c>
      <c r="D66" s="9">
        <v>3</v>
      </c>
      <c r="E66" s="9">
        <v>2</v>
      </c>
      <c r="F66" s="9">
        <v>2</v>
      </c>
      <c r="G66" s="2"/>
      <c r="H66" s="2"/>
      <c r="I66" s="2"/>
      <c r="J66" s="2"/>
      <c r="K66" s="2"/>
      <c r="L66" s="2"/>
      <c r="M66" s="2"/>
      <c r="N66" s="2"/>
    </row>
    <row r="67" spans="2:14">
      <c r="B67" s="9" t="s">
        <v>437</v>
      </c>
      <c r="C67" s="24" t="s">
        <v>796</v>
      </c>
      <c r="D67" s="9">
        <v>2</v>
      </c>
      <c r="E67" s="9">
        <v>2</v>
      </c>
      <c r="F67" s="9">
        <v>3</v>
      </c>
      <c r="G67" s="9" t="s">
        <v>764</v>
      </c>
      <c r="H67" s="2"/>
      <c r="I67" s="2"/>
      <c r="J67" s="2"/>
      <c r="K67" s="2"/>
      <c r="L67" s="2"/>
      <c r="M67" s="2"/>
      <c r="N67" s="2"/>
    </row>
    <row r="68" spans="2:14">
      <c r="B68" s="9" t="s">
        <v>437</v>
      </c>
      <c r="C68" s="24" t="s">
        <v>796</v>
      </c>
      <c r="D68" s="9">
        <v>3</v>
      </c>
      <c r="E68" s="9">
        <v>2</v>
      </c>
      <c r="F68" s="9">
        <v>2</v>
      </c>
      <c r="G68" s="9" t="s">
        <v>765</v>
      </c>
      <c r="H68" s="2"/>
      <c r="I68" s="2"/>
      <c r="J68" s="2"/>
      <c r="K68" s="2"/>
      <c r="L68" s="2"/>
      <c r="M68" s="2"/>
      <c r="N68" s="2"/>
    </row>
    <row r="69" spans="2:14">
      <c r="B69" s="9" t="s">
        <v>438</v>
      </c>
      <c r="C69" s="24" t="s">
        <v>797</v>
      </c>
      <c r="D69" s="9">
        <v>1</v>
      </c>
      <c r="E69" s="9">
        <v>2</v>
      </c>
      <c r="F69" s="9">
        <v>2</v>
      </c>
      <c r="G69" s="9" t="s">
        <v>850</v>
      </c>
      <c r="H69" s="2"/>
      <c r="I69" s="2"/>
      <c r="J69" s="2"/>
      <c r="K69" s="2"/>
      <c r="L69" s="2"/>
      <c r="M69" s="2"/>
      <c r="N69" s="2"/>
    </row>
    <row r="70" spans="2:14">
      <c r="B70" s="9" t="s">
        <v>438</v>
      </c>
      <c r="C70" s="24" t="s">
        <v>797</v>
      </c>
      <c r="D70" s="9">
        <v>1</v>
      </c>
      <c r="E70" s="9">
        <v>2</v>
      </c>
      <c r="F70" s="9">
        <v>2</v>
      </c>
      <c r="G70" s="9" t="s">
        <v>851</v>
      </c>
      <c r="H70" s="2"/>
      <c r="I70" s="2"/>
      <c r="J70" s="2"/>
      <c r="K70" s="2"/>
      <c r="L70" s="2"/>
      <c r="M70" s="2"/>
      <c r="N70" s="2"/>
    </row>
    <row r="71" spans="2:14">
      <c r="B71" s="9" t="s">
        <v>439</v>
      </c>
      <c r="C71" s="24" t="s">
        <v>798</v>
      </c>
      <c r="D71" s="9">
        <v>2</v>
      </c>
      <c r="E71" s="9">
        <v>2</v>
      </c>
      <c r="F71" s="9">
        <v>3</v>
      </c>
      <c r="G71" s="9" t="s">
        <v>773</v>
      </c>
      <c r="H71" s="2"/>
      <c r="I71" s="2"/>
      <c r="J71" s="2"/>
      <c r="K71" s="2"/>
      <c r="L71" s="2"/>
      <c r="M71" s="2"/>
      <c r="N71" s="2"/>
    </row>
    <row r="72" spans="2:14">
      <c r="B72" s="9" t="s">
        <v>455</v>
      </c>
      <c r="C72" s="24" t="s">
        <v>798</v>
      </c>
      <c r="D72" s="9">
        <v>3</v>
      </c>
      <c r="E72" s="9">
        <v>2</v>
      </c>
      <c r="F72" s="9">
        <v>2</v>
      </c>
      <c r="G72" s="2"/>
      <c r="H72" s="2"/>
      <c r="I72" s="2"/>
      <c r="J72" s="2"/>
      <c r="K72" s="2"/>
      <c r="L72" s="2"/>
      <c r="M72" s="2"/>
      <c r="N72" s="2"/>
    </row>
    <row r="73" spans="2:14">
      <c r="B73" s="9" t="s">
        <v>456</v>
      </c>
      <c r="C73" s="24" t="s">
        <v>812</v>
      </c>
      <c r="D73" s="9">
        <v>2</v>
      </c>
      <c r="E73" s="9">
        <v>2</v>
      </c>
      <c r="F73" s="9">
        <v>1</v>
      </c>
      <c r="G73" s="2"/>
      <c r="H73" s="2"/>
      <c r="I73" s="2"/>
      <c r="J73" s="2"/>
      <c r="K73" s="2"/>
      <c r="L73" s="2"/>
      <c r="M73" s="2"/>
      <c r="N73" s="2"/>
    </row>
    <row r="74" spans="2:14" ht="25.5">
      <c r="B74" s="9" t="s">
        <v>457</v>
      </c>
      <c r="C74" s="24" t="s">
        <v>813</v>
      </c>
      <c r="D74" s="9">
        <v>1</v>
      </c>
      <c r="E74" s="9" t="s">
        <v>816</v>
      </c>
      <c r="F74" s="9">
        <v>1</v>
      </c>
      <c r="G74" s="2"/>
      <c r="H74" s="2"/>
      <c r="I74" s="2"/>
      <c r="J74" s="2"/>
      <c r="K74" s="2"/>
      <c r="L74" s="2"/>
      <c r="M74" s="2"/>
      <c r="N74" s="2"/>
    </row>
    <row r="75" spans="2:14">
      <c r="B75" s="9" t="s">
        <v>458</v>
      </c>
      <c r="C75" s="24" t="s">
        <v>814</v>
      </c>
      <c r="D75" s="9">
        <v>1</v>
      </c>
      <c r="E75" s="9" t="s">
        <v>816</v>
      </c>
      <c r="F75" s="9">
        <v>1</v>
      </c>
      <c r="G75" s="2"/>
      <c r="H75" s="2"/>
      <c r="I75" s="2"/>
      <c r="J75" s="2"/>
      <c r="K75" s="2"/>
      <c r="L75" s="2"/>
      <c r="M75" s="2"/>
      <c r="N75" s="2"/>
    </row>
    <row r="76" spans="2:14">
      <c r="B76" s="9" t="s">
        <v>449</v>
      </c>
      <c r="C76" s="24" t="s">
        <v>806</v>
      </c>
      <c r="D76" s="9">
        <v>1</v>
      </c>
      <c r="E76" s="9">
        <v>2</v>
      </c>
      <c r="F76" s="9">
        <v>2</v>
      </c>
      <c r="G76" s="9" t="s">
        <v>764</v>
      </c>
      <c r="H76" s="2"/>
      <c r="I76" s="2"/>
      <c r="J76" s="2"/>
      <c r="K76" s="2"/>
      <c r="L76" s="2"/>
      <c r="M76" s="2"/>
      <c r="N76" s="2"/>
    </row>
    <row r="77" spans="2:14">
      <c r="B77" s="9" t="s">
        <v>116</v>
      </c>
      <c r="C77" s="24" t="s">
        <v>607</v>
      </c>
      <c r="D77" s="9">
        <v>2</v>
      </c>
      <c r="E77" s="9" t="s">
        <v>816</v>
      </c>
      <c r="F77" s="9">
        <v>2</v>
      </c>
      <c r="G77" s="9" t="s">
        <v>816</v>
      </c>
      <c r="H77" s="2"/>
      <c r="I77" s="2"/>
      <c r="J77" s="2"/>
      <c r="K77" s="2"/>
      <c r="L77" s="2"/>
      <c r="M77" s="2"/>
      <c r="N77" s="2"/>
    </row>
    <row r="78" spans="2:14">
      <c r="B78" s="9" t="s">
        <v>116</v>
      </c>
      <c r="C78" s="32" t="s">
        <v>647</v>
      </c>
      <c r="D78" s="9">
        <v>2</v>
      </c>
      <c r="E78" s="9" t="s">
        <v>816</v>
      </c>
      <c r="F78" s="9">
        <v>2</v>
      </c>
      <c r="G78" s="13" t="s">
        <v>615</v>
      </c>
      <c r="H78" s="2"/>
      <c r="I78" s="2"/>
      <c r="J78" s="2"/>
      <c r="K78" s="2"/>
      <c r="L78" s="2"/>
      <c r="M78" s="2"/>
      <c r="N78" s="2"/>
    </row>
    <row r="79" spans="2:14">
      <c r="B79" s="9" t="s">
        <v>259</v>
      </c>
      <c r="C79" s="24" t="s">
        <v>608</v>
      </c>
      <c r="D79" s="9">
        <v>2</v>
      </c>
      <c r="E79" s="9">
        <v>2</v>
      </c>
      <c r="F79" s="9">
        <v>3</v>
      </c>
      <c r="G79" s="9" t="s">
        <v>816</v>
      </c>
      <c r="H79" s="2"/>
      <c r="I79" s="2"/>
      <c r="J79" s="2"/>
      <c r="K79" s="2"/>
      <c r="L79" s="2"/>
      <c r="M79" s="2"/>
      <c r="N79" s="2"/>
    </row>
    <row r="80" spans="2:14">
      <c r="B80" s="9" t="s">
        <v>260</v>
      </c>
      <c r="C80" s="24" t="s">
        <v>609</v>
      </c>
      <c r="D80" s="9">
        <v>1.5</v>
      </c>
      <c r="E80" s="9">
        <v>1</v>
      </c>
      <c r="F80" s="9">
        <v>2</v>
      </c>
      <c r="G80" s="9" t="s">
        <v>816</v>
      </c>
      <c r="H80" s="2"/>
      <c r="I80" s="2"/>
      <c r="J80" s="2"/>
      <c r="K80" s="2"/>
      <c r="L80" s="2"/>
      <c r="M80" s="2"/>
      <c r="N80" s="2"/>
    </row>
    <row r="81" spans="2:14">
      <c r="B81" s="9" t="s">
        <v>261</v>
      </c>
      <c r="C81" s="24" t="s">
        <v>610</v>
      </c>
      <c r="D81" s="9">
        <v>1</v>
      </c>
      <c r="E81" s="9" t="s">
        <v>816</v>
      </c>
      <c r="F81" s="9">
        <v>1</v>
      </c>
      <c r="G81" s="9" t="s">
        <v>816</v>
      </c>
      <c r="H81" s="2"/>
      <c r="I81" s="2"/>
      <c r="J81" s="2"/>
      <c r="K81" s="2"/>
      <c r="L81" s="2"/>
      <c r="M81" s="2"/>
      <c r="N81" s="2"/>
    </row>
    <row r="82" spans="2:14">
      <c r="B82" s="9" t="s">
        <v>262</v>
      </c>
      <c r="C82" s="24" t="s">
        <v>611</v>
      </c>
      <c r="D82" s="9">
        <v>1.5</v>
      </c>
      <c r="E82" s="9">
        <v>1</v>
      </c>
      <c r="F82" s="9">
        <v>2</v>
      </c>
      <c r="G82" s="9" t="s">
        <v>816</v>
      </c>
      <c r="H82" s="2"/>
      <c r="I82" s="2"/>
      <c r="J82" s="2"/>
      <c r="K82" s="2"/>
      <c r="L82" s="2"/>
      <c r="M82" s="2"/>
      <c r="N82" s="2"/>
    </row>
    <row r="83" spans="2:14">
      <c r="B83" s="9" t="s">
        <v>263</v>
      </c>
      <c r="C83" s="24" t="s">
        <v>612</v>
      </c>
      <c r="D83" s="9">
        <v>1.5</v>
      </c>
      <c r="E83" s="9">
        <v>1</v>
      </c>
      <c r="F83" s="9">
        <v>2</v>
      </c>
      <c r="G83" s="9" t="s">
        <v>816</v>
      </c>
      <c r="H83" s="2"/>
      <c r="I83" s="2"/>
      <c r="J83" s="2"/>
      <c r="K83" s="2"/>
      <c r="L83" s="2"/>
      <c r="M83" s="2"/>
      <c r="N83" s="2"/>
    </row>
    <row r="84" spans="2:14" ht="24">
      <c r="B84" s="16" t="s">
        <v>264</v>
      </c>
      <c r="C84" s="24" t="s">
        <v>613</v>
      </c>
      <c r="D84" s="9">
        <v>2</v>
      </c>
      <c r="E84" s="9">
        <v>4</v>
      </c>
      <c r="F84" s="9">
        <v>4</v>
      </c>
      <c r="G84" s="9" t="s">
        <v>816</v>
      </c>
      <c r="H84" s="2"/>
      <c r="I84" s="2"/>
      <c r="J84" s="2"/>
      <c r="K84" s="2"/>
      <c r="L84" s="2"/>
      <c r="M84" s="2"/>
      <c r="N84" s="2"/>
    </row>
    <row r="85" spans="2:14">
      <c r="B85" s="9" t="s">
        <v>265</v>
      </c>
      <c r="C85" s="24" t="s">
        <v>614</v>
      </c>
      <c r="D85" s="9">
        <v>2</v>
      </c>
      <c r="E85" s="9">
        <v>4</v>
      </c>
      <c r="F85" s="9">
        <v>4</v>
      </c>
      <c r="G85" s="9" t="s">
        <v>816</v>
      </c>
      <c r="H85" s="2"/>
      <c r="I85" s="2"/>
      <c r="J85" s="2"/>
      <c r="K85" s="2"/>
      <c r="L85" s="2"/>
      <c r="M85" s="2"/>
      <c r="N85" s="2"/>
    </row>
    <row r="86" spans="2:14">
      <c r="B86" s="9" t="s">
        <v>124</v>
      </c>
      <c r="C86" s="24" t="s">
        <v>615</v>
      </c>
      <c r="D86" s="9">
        <v>1.5</v>
      </c>
      <c r="E86" s="9">
        <v>1</v>
      </c>
      <c r="F86" s="9">
        <v>2</v>
      </c>
      <c r="G86" s="9" t="s">
        <v>608</v>
      </c>
      <c r="H86" s="2"/>
      <c r="I86" s="2"/>
      <c r="J86" s="2"/>
      <c r="K86" s="2"/>
      <c r="L86" s="2"/>
      <c r="M86" s="2"/>
      <c r="N86" s="2"/>
    </row>
    <row r="87" spans="2:14">
      <c r="B87" s="9" t="s">
        <v>266</v>
      </c>
      <c r="C87" s="24" t="s">
        <v>616</v>
      </c>
      <c r="D87" s="9">
        <v>1.5</v>
      </c>
      <c r="E87" s="9">
        <v>1</v>
      </c>
      <c r="F87" s="9">
        <v>2</v>
      </c>
      <c r="G87" s="9" t="s">
        <v>609</v>
      </c>
      <c r="H87" s="2"/>
      <c r="I87" s="2"/>
      <c r="J87" s="2"/>
      <c r="K87" s="2"/>
      <c r="L87" s="2"/>
      <c r="M87" s="2"/>
      <c r="N87" s="2"/>
    </row>
    <row r="88" spans="2:14">
      <c r="B88" s="9" t="s">
        <v>267</v>
      </c>
      <c r="C88" s="24" t="s">
        <v>617</v>
      </c>
      <c r="D88" s="9">
        <v>1.5</v>
      </c>
      <c r="E88" s="9">
        <v>1</v>
      </c>
      <c r="F88" s="9">
        <v>2</v>
      </c>
      <c r="G88" s="9" t="s">
        <v>611</v>
      </c>
      <c r="H88" s="2"/>
      <c r="I88" s="2"/>
      <c r="J88" s="2"/>
      <c r="K88" s="2"/>
      <c r="L88" s="2"/>
      <c r="M88" s="2"/>
      <c r="N88" s="2"/>
    </row>
    <row r="89" spans="2:14" ht="25.5">
      <c r="B89" s="9" t="s">
        <v>268</v>
      </c>
      <c r="C89" s="24" t="s">
        <v>618</v>
      </c>
      <c r="D89" s="9">
        <v>1.5</v>
      </c>
      <c r="E89" s="9">
        <v>1</v>
      </c>
      <c r="F89" s="9">
        <v>2</v>
      </c>
      <c r="G89" s="9" t="s">
        <v>612</v>
      </c>
      <c r="H89" s="2"/>
      <c r="I89" s="2"/>
      <c r="J89" s="2"/>
      <c r="K89" s="2"/>
      <c r="L89" s="2"/>
      <c r="M89" s="2"/>
      <c r="N89" s="2"/>
    </row>
    <row r="90" spans="2:14">
      <c r="B90" s="9" t="s">
        <v>269</v>
      </c>
      <c r="C90" s="24" t="s">
        <v>619</v>
      </c>
      <c r="D90" s="9">
        <v>1.5</v>
      </c>
      <c r="E90" s="9">
        <v>1</v>
      </c>
      <c r="F90" s="9">
        <v>2</v>
      </c>
      <c r="G90" s="9" t="s">
        <v>612</v>
      </c>
      <c r="H90" s="2"/>
      <c r="I90" s="2"/>
      <c r="J90" s="2"/>
      <c r="K90" s="2"/>
      <c r="L90" s="2"/>
      <c r="M90" s="2"/>
      <c r="N90" s="2"/>
    </row>
    <row r="91" spans="2:14">
      <c r="B91" s="9" t="s">
        <v>270</v>
      </c>
      <c r="C91" s="24" t="s">
        <v>620</v>
      </c>
      <c r="D91" s="9">
        <v>1.5</v>
      </c>
      <c r="E91" s="9">
        <v>1</v>
      </c>
      <c r="F91" s="9">
        <v>2</v>
      </c>
      <c r="G91" s="9" t="s">
        <v>612</v>
      </c>
      <c r="H91" s="2"/>
      <c r="I91" s="2"/>
      <c r="J91" s="2"/>
      <c r="K91" s="2"/>
      <c r="L91" s="2"/>
      <c r="M91" s="2"/>
      <c r="N91" s="2"/>
    </row>
    <row r="92" spans="2:14">
      <c r="B92" s="16" t="s">
        <v>312</v>
      </c>
      <c r="C92" s="32" t="s">
        <v>663</v>
      </c>
      <c r="D92" s="9">
        <v>1.5</v>
      </c>
      <c r="E92" s="9">
        <v>1</v>
      </c>
      <c r="F92" s="9">
        <v>2</v>
      </c>
      <c r="G92" s="9" t="s">
        <v>629</v>
      </c>
      <c r="H92" s="2"/>
      <c r="I92" s="2"/>
      <c r="J92" s="2"/>
      <c r="K92" s="2"/>
      <c r="L92" s="2"/>
      <c r="M92" s="2"/>
      <c r="N92" s="2"/>
    </row>
    <row r="93" spans="2:14" ht="24">
      <c r="B93" s="16" t="s">
        <v>272</v>
      </c>
      <c r="C93" s="24" t="s">
        <v>622</v>
      </c>
      <c r="D93" s="9">
        <v>2</v>
      </c>
      <c r="E93" s="9">
        <v>4</v>
      </c>
      <c r="F93" s="9">
        <v>4</v>
      </c>
      <c r="G93" s="9" t="s">
        <v>613</v>
      </c>
      <c r="H93" s="2"/>
      <c r="I93" s="2"/>
      <c r="J93" s="2"/>
      <c r="K93" s="2"/>
      <c r="L93" s="2"/>
      <c r="M93" s="2"/>
      <c r="N93" s="2"/>
    </row>
    <row r="94" spans="2:14">
      <c r="B94" s="9" t="s">
        <v>273</v>
      </c>
      <c r="C94" s="24" t="s">
        <v>623</v>
      </c>
      <c r="D94" s="9">
        <v>2</v>
      </c>
      <c r="E94" s="9">
        <v>4</v>
      </c>
      <c r="F94" s="9">
        <v>4</v>
      </c>
      <c r="G94" s="9" t="s">
        <v>614</v>
      </c>
      <c r="H94" s="2"/>
      <c r="I94" s="2"/>
      <c r="J94" s="2"/>
      <c r="K94" s="2"/>
      <c r="L94" s="2"/>
      <c r="M94" s="2"/>
      <c r="N94" s="2"/>
    </row>
    <row r="95" spans="2:14">
      <c r="B95" s="9" t="s">
        <v>274</v>
      </c>
      <c r="C95" s="24" t="s">
        <v>624</v>
      </c>
      <c r="D95" s="9">
        <v>1.5</v>
      </c>
      <c r="E95" s="9">
        <v>1</v>
      </c>
      <c r="F95" s="9">
        <v>2</v>
      </c>
      <c r="G95" s="9" t="s">
        <v>608</v>
      </c>
      <c r="H95" s="2"/>
      <c r="I95" s="2"/>
      <c r="J95" s="2"/>
      <c r="K95" s="2"/>
      <c r="L95" s="2"/>
      <c r="M95" s="2"/>
      <c r="N95" s="2"/>
    </row>
    <row r="96" spans="2:14">
      <c r="B96" s="9" t="s">
        <v>297</v>
      </c>
      <c r="C96" s="25" t="s">
        <v>648</v>
      </c>
      <c r="D96" s="9">
        <v>1.5</v>
      </c>
      <c r="E96" s="13">
        <v>1</v>
      </c>
      <c r="F96" s="13">
        <v>2</v>
      </c>
      <c r="G96" s="13" t="s">
        <v>844</v>
      </c>
      <c r="H96" s="2"/>
      <c r="I96" s="2"/>
      <c r="J96" s="2"/>
      <c r="K96" s="2"/>
      <c r="L96" s="2"/>
      <c r="M96" s="2"/>
      <c r="N96" s="2"/>
    </row>
    <row r="97" spans="2:14">
      <c r="B97" s="9" t="s">
        <v>275</v>
      </c>
      <c r="C97" s="24" t="s">
        <v>625</v>
      </c>
      <c r="D97" s="9">
        <v>1.5</v>
      </c>
      <c r="E97" s="9">
        <v>1</v>
      </c>
      <c r="F97" s="9">
        <v>2</v>
      </c>
      <c r="G97" s="9" t="s">
        <v>608</v>
      </c>
      <c r="H97" s="2"/>
      <c r="I97" s="2"/>
      <c r="J97" s="2"/>
      <c r="K97" s="2"/>
      <c r="L97" s="2"/>
      <c r="M97" s="2"/>
      <c r="N97" s="2"/>
    </row>
    <row r="98" spans="2:14">
      <c r="B98" s="9" t="s">
        <v>276</v>
      </c>
      <c r="C98" s="24" t="s">
        <v>626</v>
      </c>
      <c r="D98" s="9">
        <v>1.5</v>
      </c>
      <c r="E98" s="9">
        <v>1</v>
      </c>
      <c r="F98" s="9">
        <v>2</v>
      </c>
      <c r="G98" s="9" t="s">
        <v>616</v>
      </c>
      <c r="H98" s="2"/>
      <c r="I98" s="2"/>
      <c r="J98" s="2"/>
      <c r="K98" s="2"/>
      <c r="L98" s="2"/>
      <c r="M98" s="2"/>
      <c r="N98" s="2"/>
    </row>
    <row r="99" spans="2:14">
      <c r="B99" s="9" t="s">
        <v>277</v>
      </c>
      <c r="C99" s="24" t="s">
        <v>627</v>
      </c>
      <c r="D99" s="9">
        <v>1.5</v>
      </c>
      <c r="E99" s="9">
        <v>1</v>
      </c>
      <c r="F99" s="9">
        <v>2</v>
      </c>
      <c r="G99" s="9" t="s">
        <v>626</v>
      </c>
      <c r="H99" s="2"/>
      <c r="I99" s="2"/>
      <c r="J99" s="2"/>
      <c r="K99" s="2"/>
      <c r="L99" s="2"/>
      <c r="M99" s="2"/>
      <c r="N99" s="2"/>
    </row>
    <row r="100" spans="2:14">
      <c r="B100" s="9" t="s">
        <v>278</v>
      </c>
      <c r="C100" s="24" t="s">
        <v>628</v>
      </c>
      <c r="D100" s="9">
        <v>1.5</v>
      </c>
      <c r="E100" s="9">
        <v>1</v>
      </c>
      <c r="F100" s="9">
        <v>2</v>
      </c>
      <c r="G100" s="9" t="s">
        <v>611</v>
      </c>
      <c r="H100" s="2"/>
      <c r="I100" s="2"/>
      <c r="J100" s="2"/>
      <c r="K100" s="2"/>
      <c r="L100" s="2"/>
      <c r="M100" s="2"/>
      <c r="N100" s="2"/>
    </row>
    <row r="101" spans="2:14">
      <c r="B101" s="9" t="s">
        <v>298</v>
      </c>
      <c r="C101" s="25" t="s">
        <v>649</v>
      </c>
      <c r="D101" s="9">
        <v>1.5</v>
      </c>
      <c r="E101" s="13">
        <v>1</v>
      </c>
      <c r="F101" s="13">
        <v>2</v>
      </c>
      <c r="G101" s="13" t="s">
        <v>619</v>
      </c>
      <c r="H101" s="2"/>
      <c r="I101" s="2"/>
      <c r="J101" s="2"/>
      <c r="K101" s="2"/>
      <c r="L101" s="2"/>
      <c r="M101" s="2"/>
      <c r="N101" s="2"/>
    </row>
    <row r="102" spans="2:14">
      <c r="B102" s="9" t="s">
        <v>299</v>
      </c>
      <c r="C102" s="25" t="s">
        <v>650</v>
      </c>
      <c r="D102" s="9">
        <v>1.5</v>
      </c>
      <c r="E102" s="13">
        <v>1</v>
      </c>
      <c r="F102" s="13">
        <v>2</v>
      </c>
      <c r="G102" s="13" t="s">
        <v>620</v>
      </c>
      <c r="H102" s="2"/>
      <c r="I102" s="2"/>
      <c r="J102" s="2"/>
      <c r="K102" s="2"/>
      <c r="L102" s="2"/>
      <c r="M102" s="2"/>
      <c r="N102" s="2"/>
    </row>
    <row r="103" spans="2:14">
      <c r="B103" s="9" t="s">
        <v>279</v>
      </c>
      <c r="C103" s="24" t="s">
        <v>629</v>
      </c>
      <c r="D103" s="9">
        <v>1.5</v>
      </c>
      <c r="E103" s="9">
        <v>1</v>
      </c>
      <c r="F103" s="9">
        <v>2</v>
      </c>
      <c r="G103" s="9" t="s">
        <v>618</v>
      </c>
      <c r="H103" s="2"/>
      <c r="I103" s="2"/>
      <c r="J103" s="2"/>
      <c r="K103" s="2"/>
      <c r="L103" s="2"/>
      <c r="M103" s="2"/>
      <c r="N103" s="2"/>
    </row>
    <row r="104" spans="2:14">
      <c r="B104" s="9" t="s">
        <v>280</v>
      </c>
      <c r="C104" s="24" t="s">
        <v>630</v>
      </c>
      <c r="D104" s="9">
        <v>1.5</v>
      </c>
      <c r="E104" s="9">
        <v>1</v>
      </c>
      <c r="F104" s="9">
        <v>2</v>
      </c>
      <c r="G104" s="9" t="s">
        <v>619</v>
      </c>
      <c r="H104" s="2"/>
      <c r="I104" s="2"/>
      <c r="J104" s="2"/>
      <c r="K104" s="2"/>
      <c r="L104" s="2"/>
      <c r="M104" s="2"/>
      <c r="N104" s="2"/>
    </row>
    <row r="105" spans="2:14">
      <c r="B105" s="9" t="s">
        <v>281</v>
      </c>
      <c r="C105" s="24" t="s">
        <v>631</v>
      </c>
      <c r="D105" s="9">
        <v>1.5</v>
      </c>
      <c r="E105" s="9">
        <v>1</v>
      </c>
      <c r="F105" s="9">
        <v>2</v>
      </c>
      <c r="G105" s="9" t="s">
        <v>620</v>
      </c>
      <c r="H105" s="2"/>
      <c r="I105" s="2"/>
      <c r="J105" s="2"/>
      <c r="K105" s="2"/>
      <c r="L105" s="2"/>
      <c r="M105" s="2"/>
      <c r="N105" s="2"/>
    </row>
    <row r="106" spans="2:14">
      <c r="B106" s="9" t="s">
        <v>282</v>
      </c>
      <c r="C106" s="24" t="s">
        <v>632</v>
      </c>
      <c r="D106" s="9">
        <v>1.5</v>
      </c>
      <c r="E106" s="9">
        <v>1</v>
      </c>
      <c r="F106" s="9">
        <v>2</v>
      </c>
      <c r="G106" s="9" t="s">
        <v>620</v>
      </c>
      <c r="H106" s="2"/>
      <c r="I106" s="2"/>
      <c r="J106" s="2"/>
      <c r="K106" s="2"/>
      <c r="L106" s="2"/>
      <c r="M106" s="2"/>
      <c r="N106" s="2"/>
    </row>
    <row r="107" spans="2:14">
      <c r="B107" s="9" t="s">
        <v>283</v>
      </c>
      <c r="C107" s="32" t="s">
        <v>633</v>
      </c>
      <c r="D107" s="9">
        <v>1.5</v>
      </c>
      <c r="E107" s="9">
        <v>1</v>
      </c>
      <c r="F107" s="9">
        <v>2</v>
      </c>
      <c r="G107" s="9" t="s">
        <v>619</v>
      </c>
      <c r="H107" s="2"/>
      <c r="I107" s="2"/>
      <c r="J107" s="2"/>
      <c r="K107" s="2"/>
      <c r="L107" s="2"/>
      <c r="M107" s="2"/>
      <c r="N107" s="2"/>
    </row>
    <row r="108" spans="2:14">
      <c r="B108" s="9" t="s">
        <v>300</v>
      </c>
      <c r="C108" s="25" t="s">
        <v>651</v>
      </c>
      <c r="D108" s="9">
        <v>1.5</v>
      </c>
      <c r="E108" s="13">
        <v>1</v>
      </c>
      <c r="F108" s="13">
        <v>2</v>
      </c>
      <c r="G108" s="13" t="s">
        <v>620</v>
      </c>
      <c r="H108" s="2"/>
      <c r="I108" s="2"/>
      <c r="J108" s="2"/>
      <c r="K108" s="2"/>
      <c r="L108" s="2"/>
      <c r="M108" s="2"/>
      <c r="N108" s="2"/>
    </row>
    <row r="109" spans="2:14" ht="24">
      <c r="B109" s="16" t="s">
        <v>301</v>
      </c>
      <c r="C109" s="25" t="s">
        <v>652</v>
      </c>
      <c r="D109" s="9">
        <v>1.5</v>
      </c>
      <c r="E109" s="13">
        <v>1</v>
      </c>
      <c r="F109" s="13">
        <v>2</v>
      </c>
      <c r="G109" s="13" t="s">
        <v>624</v>
      </c>
      <c r="H109" s="2"/>
      <c r="I109" s="2"/>
      <c r="J109" s="2"/>
      <c r="K109" s="2"/>
      <c r="L109" s="2"/>
      <c r="M109" s="2"/>
      <c r="N109" s="2"/>
    </row>
    <row r="110" spans="2:14" ht="24">
      <c r="B110" s="16" t="s">
        <v>284</v>
      </c>
      <c r="C110" s="32" t="s">
        <v>634</v>
      </c>
      <c r="D110" s="9">
        <v>2</v>
      </c>
      <c r="E110" s="9">
        <v>4</v>
      </c>
      <c r="F110" s="9">
        <v>4</v>
      </c>
      <c r="G110" s="9" t="s">
        <v>622</v>
      </c>
      <c r="H110" s="2"/>
      <c r="I110" s="2"/>
      <c r="J110" s="2"/>
      <c r="K110" s="2"/>
      <c r="L110" s="2"/>
      <c r="M110" s="2"/>
      <c r="N110" s="2"/>
    </row>
    <row r="111" spans="2:14">
      <c r="B111" s="9" t="s">
        <v>285</v>
      </c>
      <c r="C111" s="32" t="s">
        <v>635</v>
      </c>
      <c r="D111" s="9">
        <v>2</v>
      </c>
      <c r="E111" s="9">
        <v>4</v>
      </c>
      <c r="F111" s="9">
        <v>4</v>
      </c>
      <c r="G111" s="9" t="s">
        <v>623</v>
      </c>
      <c r="H111" s="2"/>
      <c r="I111" s="2"/>
      <c r="J111" s="2"/>
      <c r="K111" s="2"/>
      <c r="L111" s="2"/>
      <c r="M111" s="2"/>
      <c r="N111" s="2"/>
    </row>
    <row r="112" spans="2:14">
      <c r="B112" s="9" t="s">
        <v>286</v>
      </c>
      <c r="C112" s="24" t="s">
        <v>636</v>
      </c>
      <c r="D112" s="9">
        <v>1.5</v>
      </c>
      <c r="E112" s="9">
        <v>1</v>
      </c>
      <c r="F112" s="9">
        <v>2</v>
      </c>
      <c r="G112" s="9" t="s">
        <v>609</v>
      </c>
      <c r="H112" s="2"/>
      <c r="I112" s="2"/>
      <c r="J112" s="2"/>
      <c r="K112" s="2"/>
      <c r="L112" s="2"/>
      <c r="M112" s="2"/>
      <c r="N112" s="2"/>
    </row>
    <row r="113" spans="2:14">
      <c r="B113" s="9" t="s">
        <v>302</v>
      </c>
      <c r="C113" s="25" t="s">
        <v>653</v>
      </c>
      <c r="D113" s="9">
        <v>1.5</v>
      </c>
      <c r="E113" s="13">
        <v>1</v>
      </c>
      <c r="F113" s="13">
        <v>2</v>
      </c>
      <c r="G113" s="13" t="s">
        <v>653</v>
      </c>
      <c r="H113" s="2"/>
      <c r="I113" s="2"/>
      <c r="J113" s="2"/>
      <c r="K113" s="2"/>
      <c r="L113" s="2"/>
      <c r="M113" s="2"/>
      <c r="N113" s="2"/>
    </row>
    <row r="114" spans="2:14">
      <c r="B114" s="9" t="s">
        <v>303</v>
      </c>
      <c r="C114" s="25" t="s">
        <v>654</v>
      </c>
      <c r="D114" s="9">
        <v>1</v>
      </c>
      <c r="E114" s="13" t="s">
        <v>816</v>
      </c>
      <c r="F114" s="13">
        <v>1</v>
      </c>
      <c r="G114" s="13" t="s">
        <v>653</v>
      </c>
      <c r="H114" s="2"/>
      <c r="I114" s="2"/>
      <c r="J114" s="2"/>
      <c r="K114" s="2"/>
      <c r="L114" s="2"/>
      <c r="M114" s="2"/>
      <c r="N114" s="2"/>
    </row>
    <row r="115" spans="2:14">
      <c r="B115" s="9" t="s">
        <v>304</v>
      </c>
      <c r="C115" s="25" t="s">
        <v>655</v>
      </c>
      <c r="D115" s="9">
        <v>1.5</v>
      </c>
      <c r="E115" s="13">
        <v>1</v>
      </c>
      <c r="F115" s="13">
        <v>2</v>
      </c>
      <c r="G115" s="13" t="s">
        <v>627</v>
      </c>
      <c r="H115" s="2"/>
      <c r="I115" s="2"/>
      <c r="J115" s="2"/>
      <c r="K115" s="2"/>
      <c r="L115" s="2"/>
      <c r="M115" s="2"/>
      <c r="N115" s="2"/>
    </row>
    <row r="116" spans="2:14">
      <c r="B116" s="9" t="s">
        <v>287</v>
      </c>
      <c r="C116" s="24" t="s">
        <v>637</v>
      </c>
      <c r="D116" s="9">
        <v>1.5</v>
      </c>
      <c r="E116" s="9">
        <v>1</v>
      </c>
      <c r="F116" s="9">
        <v>2</v>
      </c>
      <c r="G116" s="13" t="s">
        <v>608</v>
      </c>
      <c r="H116" s="2"/>
      <c r="I116" s="2"/>
      <c r="J116" s="2"/>
      <c r="K116" s="2"/>
      <c r="L116" s="2"/>
      <c r="M116" s="2"/>
      <c r="N116" s="2"/>
    </row>
    <row r="117" spans="2:14">
      <c r="B117" s="9" t="s">
        <v>305</v>
      </c>
      <c r="C117" s="25" t="s">
        <v>656</v>
      </c>
      <c r="D117" s="9">
        <v>1.5</v>
      </c>
      <c r="E117" s="13">
        <v>1</v>
      </c>
      <c r="F117" s="13">
        <v>2</v>
      </c>
      <c r="G117" s="13" t="s">
        <v>627</v>
      </c>
      <c r="H117" s="2"/>
      <c r="I117" s="2"/>
      <c r="J117" s="2"/>
      <c r="K117" s="2"/>
      <c r="L117" s="2"/>
      <c r="M117" s="2"/>
      <c r="N117" s="2"/>
    </row>
    <row r="118" spans="2:14">
      <c r="B118" s="9" t="s">
        <v>306</v>
      </c>
      <c r="C118" s="25" t="s">
        <v>657</v>
      </c>
      <c r="D118" s="9">
        <v>1.5</v>
      </c>
      <c r="E118" s="13">
        <v>1</v>
      </c>
      <c r="F118" s="13">
        <v>2</v>
      </c>
      <c r="G118" s="13" t="s">
        <v>844</v>
      </c>
      <c r="H118" s="2"/>
      <c r="I118" s="2"/>
      <c r="J118" s="2"/>
      <c r="K118" s="2"/>
      <c r="L118" s="2"/>
      <c r="M118" s="2"/>
      <c r="N118" s="2"/>
    </row>
    <row r="119" spans="2:14">
      <c r="B119" s="9" t="s">
        <v>288</v>
      </c>
      <c r="C119" s="24" t="s">
        <v>638</v>
      </c>
      <c r="D119" s="9">
        <v>1.5</v>
      </c>
      <c r="E119" s="9">
        <v>1</v>
      </c>
      <c r="F119" s="9">
        <v>2</v>
      </c>
      <c r="G119" s="9" t="s">
        <v>609</v>
      </c>
      <c r="H119" s="2"/>
      <c r="I119" s="2"/>
      <c r="J119" s="2"/>
      <c r="K119" s="2"/>
      <c r="L119" s="2"/>
      <c r="M119" s="2"/>
      <c r="N119" s="2"/>
    </row>
    <row r="120" spans="2:14">
      <c r="B120" s="12" t="s">
        <v>289</v>
      </c>
      <c r="C120" s="24" t="s">
        <v>639</v>
      </c>
      <c r="D120" s="9">
        <v>1.5</v>
      </c>
      <c r="E120" s="9">
        <v>1</v>
      </c>
      <c r="F120" s="9">
        <v>2</v>
      </c>
      <c r="G120" s="9" t="s">
        <v>627</v>
      </c>
      <c r="H120" s="2"/>
      <c r="I120" s="2"/>
      <c r="J120" s="2"/>
      <c r="K120" s="2"/>
      <c r="L120" s="2"/>
      <c r="M120" s="2"/>
      <c r="N120" s="2"/>
    </row>
    <row r="121" spans="2:14">
      <c r="B121" s="9" t="s">
        <v>290</v>
      </c>
      <c r="C121" s="24" t="s">
        <v>640</v>
      </c>
      <c r="D121" s="9">
        <v>1.5</v>
      </c>
      <c r="E121" s="9">
        <v>1</v>
      </c>
      <c r="F121" s="9">
        <v>2</v>
      </c>
      <c r="G121" s="9" t="s">
        <v>609</v>
      </c>
      <c r="H121" s="2"/>
      <c r="I121" s="2"/>
      <c r="J121" s="2"/>
      <c r="K121" s="2"/>
      <c r="L121" s="2"/>
      <c r="M121" s="2"/>
      <c r="N121" s="2"/>
    </row>
    <row r="122" spans="2:14">
      <c r="B122" s="9" t="s">
        <v>307</v>
      </c>
      <c r="C122" s="25" t="s">
        <v>658</v>
      </c>
      <c r="D122" s="9">
        <v>1.5</v>
      </c>
      <c r="E122" s="13">
        <v>1</v>
      </c>
      <c r="F122" s="13">
        <v>2</v>
      </c>
      <c r="G122" s="13" t="s">
        <v>620</v>
      </c>
      <c r="H122" s="2"/>
      <c r="I122" s="2"/>
      <c r="J122" s="2"/>
      <c r="K122" s="2"/>
      <c r="L122" s="2"/>
      <c r="M122" s="2"/>
      <c r="N122" s="2"/>
    </row>
    <row r="123" spans="2:14">
      <c r="B123" s="9" t="s">
        <v>308</v>
      </c>
      <c r="C123" s="25" t="s">
        <v>659</v>
      </c>
      <c r="D123" s="9">
        <v>1.5</v>
      </c>
      <c r="E123" s="13">
        <v>1</v>
      </c>
      <c r="F123" s="13">
        <v>2</v>
      </c>
      <c r="G123" s="13" t="s">
        <v>629</v>
      </c>
      <c r="H123" s="2"/>
      <c r="I123" s="2"/>
      <c r="J123" s="2"/>
      <c r="K123" s="2"/>
      <c r="L123" s="2"/>
      <c r="M123" s="2"/>
      <c r="N123" s="2"/>
    </row>
    <row r="124" spans="2:14" ht="25.5">
      <c r="B124" s="9" t="s">
        <v>309</v>
      </c>
      <c r="C124" s="25" t="s">
        <v>660</v>
      </c>
      <c r="D124" s="9">
        <v>1.5</v>
      </c>
      <c r="E124" s="13">
        <v>1</v>
      </c>
      <c r="F124" s="13">
        <v>2</v>
      </c>
      <c r="G124" s="13" t="s">
        <v>620</v>
      </c>
      <c r="H124" s="2"/>
      <c r="I124" s="2"/>
      <c r="J124" s="2"/>
      <c r="K124" s="2"/>
      <c r="L124" s="2"/>
      <c r="M124" s="2"/>
      <c r="N124" s="2"/>
    </row>
    <row r="125" spans="2:14">
      <c r="B125" s="9" t="s">
        <v>310</v>
      </c>
      <c r="C125" s="25" t="s">
        <v>661</v>
      </c>
      <c r="D125" s="9">
        <v>1.5</v>
      </c>
      <c r="E125" s="13">
        <v>1</v>
      </c>
      <c r="F125" s="13">
        <v>2</v>
      </c>
      <c r="G125" s="13" t="s">
        <v>642</v>
      </c>
      <c r="H125" s="2"/>
      <c r="I125" s="2"/>
      <c r="J125" s="2"/>
      <c r="K125" s="2"/>
      <c r="L125" s="2"/>
      <c r="M125" s="2"/>
      <c r="N125" s="2"/>
    </row>
    <row r="126" spans="2:14">
      <c r="B126" s="9" t="s">
        <v>291</v>
      </c>
      <c r="C126" s="24" t="s">
        <v>641</v>
      </c>
      <c r="D126" s="9">
        <v>1.5</v>
      </c>
      <c r="E126" s="9">
        <v>1</v>
      </c>
      <c r="F126" s="9">
        <v>2</v>
      </c>
      <c r="G126" s="9" t="s">
        <v>620</v>
      </c>
      <c r="H126" s="2"/>
      <c r="I126" s="2"/>
      <c r="J126" s="2"/>
      <c r="K126" s="2"/>
      <c r="L126" s="2"/>
      <c r="M126" s="2"/>
      <c r="N126" s="2"/>
    </row>
    <row r="127" spans="2:14">
      <c r="B127" s="9" t="s">
        <v>313</v>
      </c>
      <c r="C127" s="32" t="s">
        <v>664</v>
      </c>
      <c r="D127" s="9">
        <v>1.5</v>
      </c>
      <c r="E127" s="9">
        <v>1</v>
      </c>
      <c r="F127" s="9">
        <v>2</v>
      </c>
      <c r="G127" s="13" t="s">
        <v>640</v>
      </c>
      <c r="H127" s="2"/>
      <c r="I127" s="2"/>
      <c r="J127" s="2"/>
      <c r="K127" s="2"/>
      <c r="L127" s="2"/>
      <c r="M127" s="2"/>
      <c r="N127" s="2"/>
    </row>
    <row r="128" spans="2:14">
      <c r="B128" s="9" t="s">
        <v>292</v>
      </c>
      <c r="C128" s="24" t="s">
        <v>642</v>
      </c>
      <c r="D128" s="9">
        <v>1.5</v>
      </c>
      <c r="E128" s="9">
        <v>1</v>
      </c>
      <c r="F128" s="9">
        <v>2</v>
      </c>
      <c r="G128" s="9" t="s">
        <v>620</v>
      </c>
      <c r="H128" s="2"/>
      <c r="I128" s="2"/>
      <c r="J128" s="2"/>
      <c r="K128" s="2"/>
      <c r="L128" s="2"/>
      <c r="M128" s="2"/>
      <c r="N128" s="2"/>
    </row>
    <row r="129" spans="2:14">
      <c r="B129" s="9" t="s">
        <v>293</v>
      </c>
      <c r="C129" s="24" t="s">
        <v>643</v>
      </c>
      <c r="D129" s="9">
        <v>1.5</v>
      </c>
      <c r="E129" s="9">
        <v>1</v>
      </c>
      <c r="F129" s="9">
        <v>2</v>
      </c>
      <c r="G129" s="9" t="s">
        <v>620</v>
      </c>
      <c r="H129" s="2"/>
      <c r="I129" s="2"/>
      <c r="J129" s="2"/>
      <c r="K129" s="2"/>
      <c r="L129" s="2"/>
      <c r="M129" s="2"/>
      <c r="N129" s="2"/>
    </row>
    <row r="130" spans="2:14">
      <c r="B130" s="12" t="s">
        <v>311</v>
      </c>
      <c r="C130" s="25" t="s">
        <v>662</v>
      </c>
      <c r="D130" s="9">
        <v>1.5</v>
      </c>
      <c r="E130" s="13">
        <v>1</v>
      </c>
      <c r="F130" s="13">
        <v>2</v>
      </c>
      <c r="G130" s="9" t="s">
        <v>612</v>
      </c>
      <c r="H130" s="2"/>
      <c r="I130" s="2"/>
      <c r="J130" s="2"/>
      <c r="K130" s="2"/>
      <c r="L130" s="2"/>
      <c r="M130" s="2"/>
      <c r="N130" s="2"/>
    </row>
    <row r="131" spans="2:14">
      <c r="B131" s="9" t="s">
        <v>271</v>
      </c>
      <c r="C131" s="25" t="s">
        <v>621</v>
      </c>
      <c r="D131" s="9">
        <v>1.5</v>
      </c>
      <c r="E131" s="13">
        <v>1</v>
      </c>
      <c r="F131" s="13">
        <v>2</v>
      </c>
      <c r="G131" s="9" t="s">
        <v>620</v>
      </c>
      <c r="H131" s="2"/>
      <c r="I131" s="2"/>
      <c r="J131" s="2"/>
      <c r="K131" s="2"/>
      <c r="L131" s="2"/>
      <c r="M131" s="2"/>
      <c r="N131" s="2"/>
    </row>
    <row r="132" spans="2:14">
      <c r="B132" s="9" t="s">
        <v>314</v>
      </c>
      <c r="C132" s="25" t="s">
        <v>665</v>
      </c>
      <c r="D132" s="9">
        <v>1.5</v>
      </c>
      <c r="E132" s="13">
        <v>1</v>
      </c>
      <c r="F132" s="13">
        <v>2</v>
      </c>
      <c r="G132" s="13" t="s">
        <v>620</v>
      </c>
      <c r="H132" s="2"/>
      <c r="I132" s="2"/>
      <c r="J132" s="2"/>
      <c r="K132" s="2"/>
      <c r="L132" s="2"/>
      <c r="M132" s="2"/>
      <c r="N132" s="2"/>
    </row>
    <row r="133" spans="2:14">
      <c r="B133" s="9" t="s">
        <v>315</v>
      </c>
      <c r="C133" s="25" t="s">
        <v>666</v>
      </c>
      <c r="D133" s="9">
        <v>1.5</v>
      </c>
      <c r="E133" s="13">
        <v>1</v>
      </c>
      <c r="F133" s="13">
        <v>2</v>
      </c>
      <c r="G133" s="13" t="s">
        <v>637</v>
      </c>
      <c r="H133" s="2"/>
      <c r="I133" s="2"/>
      <c r="J133" s="2"/>
      <c r="K133" s="2"/>
      <c r="L133" s="2"/>
      <c r="M133" s="2"/>
      <c r="N133" s="2"/>
    </row>
    <row r="134" spans="2:14">
      <c r="B134" s="9" t="s">
        <v>316</v>
      </c>
      <c r="C134" s="25" t="s">
        <v>667</v>
      </c>
      <c r="D134" s="13">
        <v>1</v>
      </c>
      <c r="E134" s="13" t="s">
        <v>816</v>
      </c>
      <c r="F134" s="13">
        <v>1</v>
      </c>
      <c r="G134" s="13" t="s">
        <v>627</v>
      </c>
      <c r="H134" s="2"/>
      <c r="I134" s="2"/>
      <c r="J134" s="2"/>
      <c r="K134" s="2"/>
      <c r="L134" s="2"/>
      <c r="M134" s="2"/>
      <c r="N134" s="2"/>
    </row>
    <row r="135" spans="2:14">
      <c r="B135" s="9" t="s">
        <v>317</v>
      </c>
      <c r="C135" s="25" t="s">
        <v>668</v>
      </c>
      <c r="D135" s="9">
        <v>1.5</v>
      </c>
      <c r="E135" s="13">
        <v>1</v>
      </c>
      <c r="F135" s="13">
        <v>2</v>
      </c>
      <c r="G135" s="13"/>
      <c r="H135" s="2"/>
      <c r="I135" s="2"/>
      <c r="J135" s="2"/>
      <c r="K135" s="2"/>
      <c r="L135" s="2"/>
      <c r="M135" s="2"/>
      <c r="N135" s="2"/>
    </row>
    <row r="136" spans="2:14">
      <c r="B136" s="9" t="s">
        <v>294</v>
      </c>
      <c r="C136" s="24" t="s">
        <v>644</v>
      </c>
      <c r="D136" s="9">
        <v>1.5</v>
      </c>
      <c r="E136" s="9">
        <v>1</v>
      </c>
      <c r="F136" s="9">
        <v>2</v>
      </c>
      <c r="G136" s="9" t="s">
        <v>620</v>
      </c>
      <c r="H136" s="2"/>
      <c r="I136" s="2"/>
      <c r="J136" s="2"/>
      <c r="K136" s="2"/>
      <c r="L136" s="2"/>
      <c r="M136" s="2"/>
      <c r="N136" s="2"/>
    </row>
    <row r="137" spans="2:14" ht="24">
      <c r="B137" s="16" t="s">
        <v>295</v>
      </c>
      <c r="C137" s="32" t="s">
        <v>645</v>
      </c>
      <c r="D137" s="9">
        <v>2</v>
      </c>
      <c r="E137" s="9">
        <v>4</v>
      </c>
      <c r="F137" s="9">
        <v>4</v>
      </c>
      <c r="G137" s="9" t="s">
        <v>634</v>
      </c>
      <c r="H137" s="2"/>
      <c r="I137" s="2"/>
      <c r="J137" s="2"/>
      <c r="K137" s="2"/>
      <c r="L137" s="2"/>
      <c r="M137" s="2"/>
      <c r="N137" s="2"/>
    </row>
    <row r="138" spans="2:14">
      <c r="B138" s="9" t="s">
        <v>296</v>
      </c>
      <c r="C138" s="32" t="s">
        <v>646</v>
      </c>
      <c r="D138" s="9" t="s">
        <v>816</v>
      </c>
      <c r="E138" s="9">
        <v>4</v>
      </c>
      <c r="F138" s="9">
        <v>2</v>
      </c>
      <c r="G138" s="9" t="s">
        <v>635</v>
      </c>
      <c r="H138" s="2"/>
      <c r="I138" s="2"/>
      <c r="J138" s="2"/>
      <c r="K138" s="2"/>
      <c r="L138" s="2"/>
      <c r="M138" s="2"/>
      <c r="N138" s="2"/>
    </row>
    <row r="139" spans="2:14">
      <c r="B139" s="9" t="s">
        <v>116</v>
      </c>
      <c r="C139" s="24" t="s">
        <v>754</v>
      </c>
      <c r="D139" s="9">
        <v>2</v>
      </c>
      <c r="E139" s="9" t="s">
        <v>816</v>
      </c>
      <c r="F139" s="9">
        <v>2</v>
      </c>
      <c r="G139" s="9" t="s">
        <v>816</v>
      </c>
      <c r="H139" s="2"/>
      <c r="I139" s="2"/>
      <c r="J139" s="2"/>
      <c r="K139" s="2"/>
      <c r="L139" s="2"/>
      <c r="M139" s="2"/>
      <c r="N139" s="2"/>
    </row>
    <row r="140" spans="2:14">
      <c r="B140" s="9" t="s">
        <v>376</v>
      </c>
      <c r="C140" s="24" t="s">
        <v>728</v>
      </c>
      <c r="D140" s="9">
        <v>3</v>
      </c>
      <c r="E140" s="9">
        <v>2</v>
      </c>
      <c r="F140" s="9">
        <v>4</v>
      </c>
      <c r="G140" s="9" t="s">
        <v>816</v>
      </c>
      <c r="H140" s="2"/>
      <c r="I140" s="2"/>
      <c r="J140" s="2"/>
      <c r="K140" s="2"/>
      <c r="L140" s="2"/>
      <c r="M140" s="2"/>
      <c r="N140" s="2"/>
    </row>
    <row r="141" spans="2:14">
      <c r="B141" s="9" t="s">
        <v>377</v>
      </c>
      <c r="C141" s="24" t="s">
        <v>729</v>
      </c>
      <c r="D141" s="9">
        <v>2</v>
      </c>
      <c r="E141" s="9">
        <v>2</v>
      </c>
      <c r="F141" s="9">
        <v>3</v>
      </c>
      <c r="G141" s="9"/>
      <c r="H141" s="2"/>
      <c r="I141" s="2"/>
      <c r="J141" s="2"/>
      <c r="K141" s="2"/>
      <c r="L141" s="2"/>
      <c r="M141" s="2"/>
      <c r="N141" s="2"/>
    </row>
    <row r="142" spans="2:14">
      <c r="B142" s="9" t="s">
        <v>378</v>
      </c>
      <c r="C142" s="24" t="s">
        <v>730</v>
      </c>
      <c r="D142" s="9">
        <v>2</v>
      </c>
      <c r="E142" s="9">
        <v>2</v>
      </c>
      <c r="F142" s="9">
        <v>3</v>
      </c>
      <c r="G142" s="9"/>
      <c r="H142" s="2"/>
      <c r="I142" s="2"/>
      <c r="J142" s="2"/>
      <c r="K142" s="2"/>
      <c r="L142" s="2"/>
      <c r="M142" s="2"/>
      <c r="N142" s="2"/>
    </row>
    <row r="143" spans="2:14">
      <c r="B143" s="9" t="s">
        <v>352</v>
      </c>
      <c r="C143" s="24" t="s">
        <v>731</v>
      </c>
      <c r="D143" s="9">
        <v>2</v>
      </c>
      <c r="E143" s="9">
        <v>2</v>
      </c>
      <c r="F143" s="9">
        <v>3</v>
      </c>
      <c r="G143" s="9"/>
      <c r="H143" s="2"/>
      <c r="I143" s="2"/>
      <c r="J143" s="2"/>
      <c r="K143" s="2"/>
      <c r="L143" s="2"/>
      <c r="M143" s="2"/>
      <c r="N143" s="2"/>
    </row>
    <row r="144" spans="2:14">
      <c r="B144" s="9" t="s">
        <v>379</v>
      </c>
      <c r="C144" s="24" t="s">
        <v>732</v>
      </c>
      <c r="D144" s="9">
        <v>2</v>
      </c>
      <c r="E144" s="9" t="s">
        <v>816</v>
      </c>
      <c r="F144" s="9">
        <v>2</v>
      </c>
      <c r="G144" s="9" t="s">
        <v>729</v>
      </c>
      <c r="H144" s="2"/>
      <c r="I144" s="2"/>
      <c r="J144" s="2"/>
      <c r="K144" s="2"/>
      <c r="L144" s="2"/>
      <c r="M144" s="2"/>
      <c r="N144" s="2"/>
    </row>
    <row r="145" spans="2:14">
      <c r="B145" s="9" t="s">
        <v>388</v>
      </c>
      <c r="C145" s="24" t="s">
        <v>741</v>
      </c>
      <c r="D145" s="9">
        <v>2</v>
      </c>
      <c r="E145" s="9">
        <v>2</v>
      </c>
      <c r="F145" s="9">
        <v>3</v>
      </c>
      <c r="G145" s="9" t="s">
        <v>730</v>
      </c>
      <c r="H145" s="2"/>
      <c r="I145" s="2"/>
      <c r="J145" s="2"/>
      <c r="K145" s="2"/>
      <c r="L145" s="2"/>
      <c r="M145" s="2"/>
      <c r="N145" s="2"/>
    </row>
    <row r="146" spans="2:14">
      <c r="B146" s="9" t="s">
        <v>389</v>
      </c>
      <c r="C146" s="24" t="s">
        <v>742</v>
      </c>
      <c r="D146" s="9">
        <v>2</v>
      </c>
      <c r="E146" s="9">
        <v>2</v>
      </c>
      <c r="F146" s="9">
        <v>3</v>
      </c>
      <c r="G146" s="9" t="e">
        <f>-#REF!</f>
        <v>#REF!</v>
      </c>
      <c r="H146" s="2"/>
      <c r="I146" s="2"/>
      <c r="J146" s="2"/>
      <c r="K146" s="2"/>
      <c r="L146" s="2"/>
      <c r="M146" s="2"/>
      <c r="N146" s="2"/>
    </row>
    <row r="147" spans="2:14">
      <c r="B147" s="9" t="s">
        <v>382</v>
      </c>
      <c r="C147" s="24" t="s">
        <v>735</v>
      </c>
      <c r="D147" s="9">
        <v>2</v>
      </c>
      <c r="E147" s="9" t="s">
        <v>816</v>
      </c>
      <c r="F147" s="9">
        <v>2</v>
      </c>
      <c r="G147" s="9"/>
      <c r="H147" s="2"/>
      <c r="I147" s="2"/>
      <c r="J147" s="2"/>
      <c r="K147" s="2"/>
      <c r="L147" s="2"/>
      <c r="M147" s="2"/>
      <c r="N147" s="2"/>
    </row>
    <row r="148" spans="2:14">
      <c r="B148" s="9" t="s">
        <v>381</v>
      </c>
      <c r="C148" s="24" t="s">
        <v>734</v>
      </c>
      <c r="D148" s="9">
        <v>1</v>
      </c>
      <c r="E148" s="9">
        <v>2</v>
      </c>
      <c r="F148" s="9">
        <v>2</v>
      </c>
      <c r="G148" s="9" t="s">
        <v>729</v>
      </c>
      <c r="H148" s="2"/>
      <c r="I148" s="2"/>
      <c r="J148" s="2"/>
      <c r="K148" s="2"/>
      <c r="L148" s="2"/>
      <c r="M148" s="2"/>
      <c r="N148" s="2"/>
    </row>
    <row r="149" spans="2:14">
      <c r="B149" s="9" t="s">
        <v>380</v>
      </c>
      <c r="C149" s="24" t="s">
        <v>733</v>
      </c>
      <c r="D149" s="9">
        <v>2</v>
      </c>
      <c r="E149" s="9">
        <v>2</v>
      </c>
      <c r="F149" s="9">
        <v>3</v>
      </c>
      <c r="G149" s="9"/>
      <c r="H149" s="2"/>
      <c r="I149" s="2"/>
      <c r="J149" s="2"/>
      <c r="K149" s="2"/>
      <c r="L149" s="2"/>
      <c r="M149" s="2"/>
      <c r="N149" s="2"/>
    </row>
    <row r="150" spans="2:14">
      <c r="B150" s="9" t="s">
        <v>391</v>
      </c>
      <c r="C150" s="24" t="s">
        <v>744</v>
      </c>
      <c r="D150" s="9">
        <v>2</v>
      </c>
      <c r="E150" s="9" t="s">
        <v>816</v>
      </c>
      <c r="F150" s="9">
        <v>2</v>
      </c>
      <c r="G150" s="9" t="s">
        <v>816</v>
      </c>
      <c r="H150" s="2"/>
      <c r="I150" s="2"/>
      <c r="J150" s="2"/>
      <c r="K150" s="2"/>
      <c r="L150" s="2"/>
      <c r="M150" s="2"/>
      <c r="N150" s="2"/>
    </row>
    <row r="151" spans="2:14">
      <c r="B151" s="9" t="s">
        <v>383</v>
      </c>
      <c r="C151" s="24" t="s">
        <v>736</v>
      </c>
      <c r="D151" s="9">
        <v>1</v>
      </c>
      <c r="E151" s="9">
        <v>2</v>
      </c>
      <c r="F151" s="9">
        <v>2</v>
      </c>
      <c r="G151" s="9" t="s">
        <v>734</v>
      </c>
      <c r="H151" s="2"/>
      <c r="I151" s="2"/>
      <c r="J151" s="2"/>
      <c r="K151" s="2"/>
      <c r="L151" s="2"/>
      <c r="M151" s="2"/>
      <c r="N151" s="2"/>
    </row>
    <row r="152" spans="2:14">
      <c r="B152" s="9" t="s">
        <v>392</v>
      </c>
      <c r="C152" s="24" t="s">
        <v>745</v>
      </c>
      <c r="D152" s="9">
        <v>3</v>
      </c>
      <c r="E152" s="9" t="s">
        <v>816</v>
      </c>
      <c r="F152" s="9">
        <v>3</v>
      </c>
      <c r="G152" s="9" t="s">
        <v>816</v>
      </c>
      <c r="H152" s="2"/>
      <c r="I152" s="2"/>
      <c r="J152" s="2"/>
      <c r="K152" s="2"/>
      <c r="L152" s="2"/>
      <c r="M152" s="2"/>
      <c r="N152" s="2"/>
    </row>
    <row r="153" spans="2:14">
      <c r="B153" s="9" t="s">
        <v>384</v>
      </c>
      <c r="C153" s="24" t="s">
        <v>737</v>
      </c>
      <c r="D153" s="9">
        <v>2</v>
      </c>
      <c r="E153" s="9">
        <v>2</v>
      </c>
      <c r="F153" s="9">
        <v>3</v>
      </c>
      <c r="G153" s="9" t="s">
        <v>729</v>
      </c>
      <c r="H153" s="2"/>
      <c r="I153" s="2"/>
      <c r="J153" s="2"/>
      <c r="K153" s="2"/>
      <c r="L153" s="2"/>
      <c r="M153" s="2"/>
      <c r="N153" s="2"/>
    </row>
    <row r="154" spans="2:14">
      <c r="B154" s="9" t="s">
        <v>385</v>
      </c>
      <c r="C154" s="24" t="s">
        <v>738</v>
      </c>
      <c r="D154" s="9">
        <v>2</v>
      </c>
      <c r="E154" s="9">
        <v>2</v>
      </c>
      <c r="F154" s="9">
        <v>3</v>
      </c>
      <c r="G154" s="9" t="s">
        <v>816</v>
      </c>
      <c r="H154" s="2"/>
      <c r="I154" s="2"/>
      <c r="J154" s="2"/>
      <c r="K154" s="2"/>
      <c r="L154" s="2"/>
      <c r="M154" s="2"/>
      <c r="N154" s="2"/>
    </row>
    <row r="155" spans="2:14">
      <c r="B155" s="9" t="s">
        <v>393</v>
      </c>
      <c r="C155" s="24" t="s">
        <v>746</v>
      </c>
      <c r="D155" s="9">
        <v>2</v>
      </c>
      <c r="E155" s="9">
        <v>2</v>
      </c>
      <c r="F155" s="9">
        <v>3</v>
      </c>
      <c r="G155" s="9" t="s">
        <v>816</v>
      </c>
      <c r="H155" s="2"/>
      <c r="I155" s="2"/>
      <c r="J155" s="2"/>
      <c r="K155" s="2"/>
      <c r="L155" s="2"/>
      <c r="M155" s="2"/>
      <c r="N155" s="2"/>
    </row>
    <row r="156" spans="2:14">
      <c r="B156" s="9" t="s">
        <v>386</v>
      </c>
      <c r="C156" s="24" t="s">
        <v>739</v>
      </c>
      <c r="D156" s="9">
        <v>3</v>
      </c>
      <c r="E156" s="9">
        <v>2</v>
      </c>
      <c r="F156" s="9">
        <v>4</v>
      </c>
      <c r="G156" s="9" t="s">
        <v>816</v>
      </c>
      <c r="H156" s="2"/>
      <c r="I156" s="2"/>
      <c r="J156" s="2"/>
      <c r="K156" s="2"/>
      <c r="L156" s="2"/>
      <c r="M156" s="2"/>
      <c r="N156" s="2"/>
    </row>
    <row r="157" spans="2:14">
      <c r="B157" s="9" t="s">
        <v>394</v>
      </c>
      <c r="C157" s="24" t="s">
        <v>747</v>
      </c>
      <c r="D157" s="9">
        <v>2</v>
      </c>
      <c r="E157" s="9" t="s">
        <v>816</v>
      </c>
      <c r="F157" s="9">
        <v>2</v>
      </c>
      <c r="G157" s="9" t="s">
        <v>731</v>
      </c>
      <c r="H157" s="2"/>
      <c r="I157" s="2"/>
      <c r="J157" s="2"/>
      <c r="K157" s="2"/>
      <c r="L157" s="2"/>
      <c r="M157" s="2"/>
      <c r="N157" s="2"/>
    </row>
    <row r="158" spans="2:14">
      <c r="B158" s="9" t="s">
        <v>390</v>
      </c>
      <c r="C158" s="24" t="s">
        <v>743</v>
      </c>
      <c r="D158" s="9">
        <v>2</v>
      </c>
      <c r="E158" s="9">
        <v>2</v>
      </c>
      <c r="F158" s="9">
        <v>3</v>
      </c>
      <c r="G158" s="9"/>
      <c r="H158" s="2"/>
      <c r="I158" s="2"/>
      <c r="J158" s="2"/>
      <c r="K158" s="2"/>
      <c r="L158" s="2"/>
      <c r="M158" s="2"/>
      <c r="N158" s="2"/>
    </row>
    <row r="159" spans="2:14">
      <c r="B159" s="9" t="s">
        <v>395</v>
      </c>
      <c r="C159" s="24" t="s">
        <v>748</v>
      </c>
      <c r="D159" s="9">
        <v>2</v>
      </c>
      <c r="E159" s="9">
        <v>2</v>
      </c>
      <c r="F159" s="9">
        <v>3</v>
      </c>
      <c r="G159" s="9" t="s">
        <v>742</v>
      </c>
      <c r="H159" s="2"/>
      <c r="I159" s="2"/>
      <c r="J159" s="2"/>
      <c r="K159" s="2"/>
      <c r="L159" s="2"/>
      <c r="M159" s="2"/>
      <c r="N159" s="2"/>
    </row>
    <row r="160" spans="2:14">
      <c r="B160" s="9" t="s">
        <v>387</v>
      </c>
      <c r="C160" s="24" t="s">
        <v>740</v>
      </c>
      <c r="D160" s="9">
        <v>2</v>
      </c>
      <c r="E160" s="9">
        <v>2</v>
      </c>
      <c r="F160" s="9">
        <v>3</v>
      </c>
      <c r="G160" s="9" t="s">
        <v>737</v>
      </c>
      <c r="H160" s="2"/>
      <c r="I160" s="2"/>
      <c r="J160" s="2"/>
      <c r="K160" s="2"/>
      <c r="L160" s="2"/>
      <c r="M160" s="2"/>
      <c r="N160" s="2"/>
    </row>
    <row r="161" spans="2:14">
      <c r="B161" s="9" t="s">
        <v>396</v>
      </c>
      <c r="C161" s="24" t="s">
        <v>749</v>
      </c>
      <c r="D161" s="9">
        <v>2</v>
      </c>
      <c r="E161" s="9">
        <v>2</v>
      </c>
      <c r="F161" s="9">
        <v>3</v>
      </c>
      <c r="G161" s="9" t="s">
        <v>738</v>
      </c>
      <c r="H161" s="2"/>
      <c r="I161" s="2"/>
      <c r="J161" s="2"/>
      <c r="K161" s="2"/>
      <c r="L161" s="2"/>
      <c r="M161" s="2"/>
      <c r="N161" s="2"/>
    </row>
    <row r="162" spans="2:14">
      <c r="B162" s="9" t="s">
        <v>397</v>
      </c>
      <c r="C162" s="24" t="s">
        <v>752</v>
      </c>
      <c r="D162" s="9" t="s">
        <v>816</v>
      </c>
      <c r="E162" s="9">
        <v>6</v>
      </c>
      <c r="F162" s="9">
        <v>3</v>
      </c>
      <c r="G162" s="9" t="s">
        <v>816</v>
      </c>
      <c r="H162" s="2"/>
      <c r="I162" s="2"/>
      <c r="J162" s="2"/>
      <c r="K162" s="2"/>
      <c r="L162" s="2"/>
      <c r="M162" s="2"/>
      <c r="N162" s="2"/>
    </row>
    <row r="163" spans="2:14">
      <c r="B163" s="9" t="s">
        <v>398</v>
      </c>
      <c r="C163" s="24" t="s">
        <v>753</v>
      </c>
      <c r="D163" s="9">
        <v>3</v>
      </c>
      <c r="E163" s="9" t="s">
        <v>816</v>
      </c>
      <c r="F163" s="9">
        <v>3</v>
      </c>
      <c r="G163" s="9" t="s">
        <v>816</v>
      </c>
      <c r="H163" s="2"/>
      <c r="I163" s="2"/>
      <c r="J163" s="2"/>
      <c r="K163" s="2"/>
      <c r="L163" s="2"/>
      <c r="M163" s="2"/>
      <c r="N163" s="2"/>
    </row>
    <row r="164" spans="2:14">
      <c r="B164" s="9" t="s">
        <v>315</v>
      </c>
      <c r="C164" s="24" t="s">
        <v>751</v>
      </c>
      <c r="D164" s="9">
        <v>3</v>
      </c>
      <c r="E164" s="9">
        <v>2</v>
      </c>
      <c r="F164" s="9">
        <v>4</v>
      </c>
      <c r="G164" s="9" t="s">
        <v>739</v>
      </c>
      <c r="H164" s="2"/>
      <c r="I164" s="2"/>
      <c r="J164" s="2"/>
      <c r="K164" s="2"/>
      <c r="L164" s="2"/>
      <c r="M164" s="2"/>
      <c r="N164" s="2"/>
    </row>
    <row r="165" spans="2:14">
      <c r="B165" s="9" t="s">
        <v>355</v>
      </c>
      <c r="C165" s="24" t="s">
        <v>750</v>
      </c>
      <c r="D165" s="9">
        <v>2</v>
      </c>
      <c r="E165" s="9" t="s">
        <v>816</v>
      </c>
      <c r="F165" s="9">
        <v>2</v>
      </c>
      <c r="G165" s="9" t="s">
        <v>816</v>
      </c>
      <c r="H165" s="2"/>
      <c r="I165" s="2"/>
      <c r="J165" s="2"/>
      <c r="K165" s="2"/>
      <c r="L165" s="2"/>
      <c r="M165" s="2"/>
      <c r="N165" s="2"/>
    </row>
    <row r="166" spans="2:14">
      <c r="B166" s="9" t="s">
        <v>116</v>
      </c>
      <c r="C166" s="24" t="s">
        <v>78</v>
      </c>
      <c r="D166" s="9">
        <v>2</v>
      </c>
      <c r="E166" s="9" t="s">
        <v>816</v>
      </c>
      <c r="F166" s="9">
        <v>2</v>
      </c>
      <c r="G166" s="13" t="s">
        <v>77</v>
      </c>
      <c r="H166" s="2"/>
      <c r="I166" s="2"/>
      <c r="J166" s="2"/>
      <c r="K166" s="2"/>
      <c r="L166" s="2"/>
      <c r="M166" s="2"/>
      <c r="N166" s="2"/>
    </row>
    <row r="167" spans="2:14">
      <c r="B167" s="9" t="s">
        <v>93</v>
      </c>
      <c r="C167" s="24" t="s">
        <v>38</v>
      </c>
      <c r="D167" s="9">
        <v>1.5</v>
      </c>
      <c r="E167" s="9">
        <v>3</v>
      </c>
      <c r="F167" s="9">
        <v>3</v>
      </c>
      <c r="G167" s="9" t="s">
        <v>92</v>
      </c>
      <c r="H167" s="2"/>
      <c r="I167" s="2"/>
      <c r="J167" s="2"/>
      <c r="K167" s="2"/>
      <c r="L167" s="2"/>
      <c r="M167" s="2"/>
      <c r="N167" s="2"/>
    </row>
    <row r="168" spans="2:14">
      <c r="B168" s="9" t="s">
        <v>11</v>
      </c>
      <c r="C168" s="24" t="s">
        <v>40</v>
      </c>
      <c r="D168" s="9">
        <v>1.5</v>
      </c>
      <c r="E168" s="9">
        <v>3</v>
      </c>
      <c r="F168" s="9">
        <v>3</v>
      </c>
      <c r="G168" s="9" t="s">
        <v>38</v>
      </c>
      <c r="H168" s="2"/>
      <c r="I168" s="2"/>
      <c r="J168" s="2"/>
      <c r="K168" s="2"/>
      <c r="L168" s="2"/>
      <c r="M168" s="2"/>
      <c r="N168" s="2"/>
    </row>
    <row r="169" spans="2:14">
      <c r="B169" s="9" t="s">
        <v>10</v>
      </c>
      <c r="C169" s="24" t="s">
        <v>35</v>
      </c>
      <c r="D169" s="9">
        <v>1.5</v>
      </c>
      <c r="E169" s="9">
        <v>3</v>
      </c>
      <c r="F169" s="9">
        <v>3</v>
      </c>
      <c r="G169" s="9" t="s">
        <v>92</v>
      </c>
      <c r="H169" s="2"/>
      <c r="I169" s="2"/>
      <c r="J169" s="2"/>
      <c r="K169" s="2"/>
      <c r="L169" s="2"/>
      <c r="M169" s="2"/>
      <c r="N169" s="2"/>
    </row>
    <row r="170" spans="2:14">
      <c r="B170" s="9" t="s">
        <v>9</v>
      </c>
      <c r="C170" s="24" t="s">
        <v>34</v>
      </c>
      <c r="D170" s="9">
        <v>1.5</v>
      </c>
      <c r="E170" s="9">
        <v>3</v>
      </c>
      <c r="F170" s="9">
        <v>3</v>
      </c>
      <c r="G170" s="9" t="s">
        <v>92</v>
      </c>
      <c r="H170" s="2"/>
      <c r="I170" s="2"/>
      <c r="J170" s="2"/>
      <c r="K170" s="2"/>
      <c r="L170" s="2"/>
      <c r="M170" s="2"/>
      <c r="N170" s="2"/>
    </row>
    <row r="171" spans="2:14">
      <c r="B171" s="9" t="s">
        <v>94</v>
      </c>
      <c r="C171" s="24" t="s">
        <v>53</v>
      </c>
      <c r="D171" s="9">
        <v>1.5</v>
      </c>
      <c r="E171" s="9">
        <v>3</v>
      </c>
      <c r="F171" s="9">
        <v>3</v>
      </c>
      <c r="G171" s="9" t="s">
        <v>40</v>
      </c>
      <c r="H171" s="2"/>
      <c r="I171" s="2"/>
      <c r="J171" s="2"/>
      <c r="K171" s="2"/>
      <c r="L171" s="2"/>
      <c r="M171" s="2"/>
      <c r="N171" s="2"/>
    </row>
    <row r="172" spans="2:14">
      <c r="B172" s="9" t="s">
        <v>95</v>
      </c>
      <c r="C172" s="24" t="s">
        <v>52</v>
      </c>
      <c r="D172" s="9">
        <v>1.5</v>
      </c>
      <c r="E172" s="9">
        <v>3</v>
      </c>
      <c r="F172" s="9">
        <v>3</v>
      </c>
      <c r="G172" s="9" t="s">
        <v>53</v>
      </c>
      <c r="H172" s="2"/>
      <c r="I172" s="2"/>
      <c r="J172" s="2"/>
      <c r="K172" s="2"/>
      <c r="L172" s="2"/>
      <c r="M172" s="2"/>
      <c r="N172" s="2"/>
    </row>
    <row r="173" spans="2:14">
      <c r="B173" s="9" t="s">
        <v>96</v>
      </c>
      <c r="C173" s="24" t="s">
        <v>42</v>
      </c>
      <c r="D173" s="9">
        <v>1.5</v>
      </c>
      <c r="E173" s="9">
        <v>3</v>
      </c>
      <c r="F173" s="9">
        <v>3</v>
      </c>
      <c r="G173" s="9" t="s">
        <v>35</v>
      </c>
      <c r="H173" s="2"/>
      <c r="I173" s="2"/>
      <c r="J173" s="2"/>
      <c r="K173" s="2"/>
      <c r="L173" s="2"/>
      <c r="M173" s="2"/>
      <c r="N173" s="2"/>
    </row>
    <row r="174" spans="2:14">
      <c r="B174" s="9" t="s">
        <v>97</v>
      </c>
      <c r="C174" s="24" t="s">
        <v>460</v>
      </c>
      <c r="D174" s="9">
        <v>1.5</v>
      </c>
      <c r="E174" s="9">
        <v>3</v>
      </c>
      <c r="F174" s="9">
        <v>3</v>
      </c>
      <c r="G174" s="9" t="s">
        <v>35</v>
      </c>
      <c r="H174" s="2"/>
      <c r="I174" s="2"/>
      <c r="J174" s="2"/>
      <c r="K174" s="2"/>
      <c r="L174" s="2"/>
      <c r="M174" s="2"/>
      <c r="N174" s="2"/>
    </row>
    <row r="175" spans="2:14">
      <c r="B175" s="9" t="s">
        <v>13</v>
      </c>
      <c r="C175" s="24" t="s">
        <v>46</v>
      </c>
      <c r="D175" s="9">
        <v>1.5</v>
      </c>
      <c r="E175" s="9">
        <v>3</v>
      </c>
      <c r="F175" s="9">
        <v>3</v>
      </c>
      <c r="G175" s="9" t="s">
        <v>98</v>
      </c>
      <c r="H175" s="2"/>
      <c r="I175" s="2"/>
      <c r="J175" s="2"/>
      <c r="K175" s="2"/>
      <c r="L175" s="2"/>
      <c r="M175" s="2"/>
      <c r="N175" s="2"/>
    </row>
    <row r="176" spans="2:14">
      <c r="B176" s="9" t="s">
        <v>18</v>
      </c>
      <c r="C176" s="24" t="s">
        <v>57</v>
      </c>
      <c r="D176" s="9">
        <v>1.5</v>
      </c>
      <c r="E176" s="9">
        <v>3</v>
      </c>
      <c r="F176" s="9">
        <v>3</v>
      </c>
      <c r="G176" s="9" t="s">
        <v>46</v>
      </c>
      <c r="H176" s="2"/>
      <c r="I176" s="2"/>
      <c r="J176" s="2"/>
      <c r="K176" s="2"/>
      <c r="L176" s="2"/>
      <c r="M176" s="2"/>
      <c r="N176" s="2"/>
    </row>
    <row r="177" spans="2:14">
      <c r="B177" s="9" t="s">
        <v>30</v>
      </c>
      <c r="C177" s="24" t="s">
        <v>74</v>
      </c>
      <c r="D177" s="9">
        <v>1.5</v>
      </c>
      <c r="E177" s="9">
        <v>3</v>
      </c>
      <c r="F177" s="9">
        <v>3</v>
      </c>
      <c r="G177" s="9" t="s">
        <v>34</v>
      </c>
      <c r="H177" s="2"/>
      <c r="I177" s="2"/>
      <c r="J177" s="2"/>
      <c r="K177" s="2"/>
      <c r="L177" s="2"/>
      <c r="M177" s="2"/>
      <c r="N177" s="2"/>
    </row>
    <row r="178" spans="2:14">
      <c r="B178" s="9" t="s">
        <v>28</v>
      </c>
      <c r="C178" s="24" t="s">
        <v>72</v>
      </c>
      <c r="D178" s="9">
        <v>1.5</v>
      </c>
      <c r="E178" s="9">
        <v>3</v>
      </c>
      <c r="F178" s="9">
        <v>3</v>
      </c>
      <c r="G178" s="9" t="s">
        <v>46</v>
      </c>
      <c r="H178" s="2"/>
      <c r="I178" s="2"/>
      <c r="J178" s="2"/>
      <c r="K178" s="2"/>
      <c r="L178" s="2"/>
      <c r="M178" s="2"/>
      <c r="N178" s="2"/>
    </row>
    <row r="179" spans="2:14">
      <c r="B179" s="9" t="s">
        <v>12</v>
      </c>
      <c r="C179" s="24" t="s">
        <v>45</v>
      </c>
      <c r="D179" s="9">
        <v>1</v>
      </c>
      <c r="E179" s="9">
        <v>2</v>
      </c>
      <c r="F179" s="9">
        <v>2</v>
      </c>
      <c r="G179" s="9" t="s">
        <v>99</v>
      </c>
      <c r="H179" s="2"/>
      <c r="I179" s="2"/>
      <c r="J179" s="2"/>
      <c r="K179" s="2"/>
      <c r="L179" s="2"/>
      <c r="M179" s="2"/>
      <c r="N179" s="2"/>
    </row>
    <row r="180" spans="2:14">
      <c r="B180" s="9" t="s">
        <v>100</v>
      </c>
      <c r="C180" s="24" t="s">
        <v>44</v>
      </c>
      <c r="D180" s="9">
        <v>1</v>
      </c>
      <c r="E180" s="9">
        <v>2</v>
      </c>
      <c r="F180" s="9">
        <v>2</v>
      </c>
      <c r="G180" s="9" t="s">
        <v>42</v>
      </c>
      <c r="H180" s="2"/>
      <c r="I180" s="2"/>
      <c r="J180" s="2"/>
      <c r="K180" s="2"/>
      <c r="L180" s="2"/>
      <c r="M180" s="2"/>
      <c r="N180" s="2"/>
    </row>
    <row r="181" spans="2:14">
      <c r="B181" s="9" t="s">
        <v>15</v>
      </c>
      <c r="C181" s="24" t="s">
        <v>49</v>
      </c>
      <c r="D181" s="9">
        <v>1.5</v>
      </c>
      <c r="E181" s="9">
        <v>3</v>
      </c>
      <c r="F181" s="9">
        <v>3</v>
      </c>
      <c r="G181" s="9" t="s">
        <v>48</v>
      </c>
      <c r="H181" s="2"/>
      <c r="I181" s="2"/>
      <c r="J181" s="2"/>
      <c r="K181" s="2"/>
      <c r="L181" s="2"/>
      <c r="M181" s="2"/>
      <c r="N181" s="2"/>
    </row>
    <row r="182" spans="2:14">
      <c r="B182" s="9" t="s">
        <v>14</v>
      </c>
      <c r="C182" s="24" t="s">
        <v>48</v>
      </c>
      <c r="D182" s="9">
        <v>1.5</v>
      </c>
      <c r="E182" s="9">
        <v>3</v>
      </c>
      <c r="F182" s="9">
        <v>3</v>
      </c>
      <c r="G182" s="9" t="s">
        <v>46</v>
      </c>
      <c r="H182" s="2"/>
      <c r="I182" s="2"/>
      <c r="J182" s="2"/>
      <c r="K182" s="2"/>
      <c r="L182" s="2"/>
      <c r="M182" s="2"/>
      <c r="N182" s="2"/>
    </row>
    <row r="183" spans="2:14">
      <c r="B183" s="9" t="s">
        <v>20</v>
      </c>
      <c r="C183" s="24" t="s">
        <v>59</v>
      </c>
      <c r="D183" s="9">
        <v>1.5</v>
      </c>
      <c r="E183" s="9">
        <v>3</v>
      </c>
      <c r="F183" s="9">
        <v>3</v>
      </c>
      <c r="G183" s="9" t="s">
        <v>46</v>
      </c>
      <c r="H183" s="2"/>
      <c r="I183" s="2"/>
      <c r="J183" s="2"/>
      <c r="K183" s="2"/>
      <c r="L183" s="2"/>
      <c r="M183" s="2"/>
      <c r="N183" s="2"/>
    </row>
    <row r="184" spans="2:14">
      <c r="B184" s="9" t="s">
        <v>117</v>
      </c>
      <c r="C184" s="24" t="s">
        <v>463</v>
      </c>
      <c r="D184" s="9">
        <v>1.5</v>
      </c>
      <c r="E184" s="9">
        <v>3</v>
      </c>
      <c r="F184" s="9">
        <v>3</v>
      </c>
      <c r="G184" s="9" t="s">
        <v>48</v>
      </c>
      <c r="H184" s="2"/>
      <c r="I184" s="2"/>
      <c r="J184" s="2"/>
      <c r="K184" s="2"/>
      <c r="L184" s="2"/>
      <c r="M184" s="2"/>
      <c r="N184" s="2"/>
    </row>
    <row r="185" spans="2:14">
      <c r="B185" s="9" t="s">
        <v>23</v>
      </c>
      <c r="C185" s="24" t="s">
        <v>62</v>
      </c>
      <c r="D185" s="9">
        <v>1.5</v>
      </c>
      <c r="E185" s="9">
        <v>3</v>
      </c>
      <c r="F185" s="9">
        <v>3</v>
      </c>
      <c r="G185" s="9" t="s">
        <v>99</v>
      </c>
      <c r="H185" s="2"/>
      <c r="I185" s="2"/>
      <c r="J185" s="2"/>
      <c r="K185" s="2"/>
      <c r="L185" s="2"/>
      <c r="M185" s="2"/>
      <c r="N185" s="2"/>
    </row>
    <row r="186" spans="2:14">
      <c r="B186" s="9" t="s">
        <v>26</v>
      </c>
      <c r="C186" s="24" t="s">
        <v>56</v>
      </c>
      <c r="D186" s="9">
        <v>1.5</v>
      </c>
      <c r="E186" s="9">
        <v>3</v>
      </c>
      <c r="F186" s="9">
        <v>3</v>
      </c>
      <c r="G186" s="9" t="s">
        <v>101</v>
      </c>
      <c r="H186" s="2"/>
      <c r="I186" s="2"/>
      <c r="J186" s="2"/>
      <c r="K186" s="2"/>
      <c r="L186" s="2"/>
      <c r="M186" s="2"/>
      <c r="N186" s="2"/>
    </row>
    <row r="187" spans="2:14" ht="25.5">
      <c r="B187" s="9" t="s">
        <v>103</v>
      </c>
      <c r="C187" s="24" t="s">
        <v>61</v>
      </c>
      <c r="D187" s="9">
        <v>1</v>
      </c>
      <c r="E187" s="9">
        <v>2</v>
      </c>
      <c r="F187" s="9">
        <v>2</v>
      </c>
      <c r="G187" s="9" t="s">
        <v>102</v>
      </c>
      <c r="H187" s="2"/>
      <c r="I187" s="2"/>
      <c r="J187" s="2"/>
      <c r="K187" s="2"/>
      <c r="L187" s="2"/>
      <c r="M187" s="2"/>
      <c r="N187" s="2"/>
    </row>
    <row r="188" spans="2:14" ht="25.5">
      <c r="B188" s="9" t="s">
        <v>16</v>
      </c>
      <c r="C188" s="26" t="s">
        <v>51</v>
      </c>
      <c r="D188" s="9">
        <v>1.5</v>
      </c>
      <c r="E188" s="9">
        <v>3</v>
      </c>
      <c r="F188" s="9">
        <v>3</v>
      </c>
      <c r="G188" s="9" t="s">
        <v>104</v>
      </c>
      <c r="H188" s="2"/>
      <c r="I188" s="2"/>
      <c r="J188" s="2"/>
      <c r="K188" s="2"/>
      <c r="L188" s="2"/>
      <c r="M188" s="2"/>
      <c r="N188" s="2"/>
    </row>
    <row r="189" spans="2:14" ht="25.5">
      <c r="B189" s="9" t="s">
        <v>107</v>
      </c>
      <c r="C189" s="24" t="s">
        <v>76</v>
      </c>
      <c r="D189" s="9" t="s">
        <v>106</v>
      </c>
      <c r="E189" s="9">
        <v>4</v>
      </c>
      <c r="F189" s="9">
        <v>2</v>
      </c>
      <c r="G189" s="9" t="s">
        <v>105</v>
      </c>
      <c r="H189" s="2"/>
      <c r="I189" s="2"/>
      <c r="J189" s="2"/>
      <c r="K189" s="2"/>
      <c r="L189" s="2"/>
      <c r="M189" s="2"/>
      <c r="N189" s="2"/>
    </row>
    <row r="190" spans="2:14">
      <c r="B190" s="9" t="s">
        <v>118</v>
      </c>
      <c r="C190" s="24" t="s">
        <v>464</v>
      </c>
      <c r="D190" s="9">
        <v>1.5</v>
      </c>
      <c r="E190" s="9">
        <v>3</v>
      </c>
      <c r="F190" s="9">
        <v>3</v>
      </c>
      <c r="G190" s="9" t="s">
        <v>817</v>
      </c>
      <c r="H190" s="2"/>
      <c r="I190" s="2"/>
      <c r="J190" s="2"/>
      <c r="K190" s="2"/>
      <c r="L190" s="2"/>
      <c r="M190" s="2"/>
      <c r="N190" s="2"/>
    </row>
    <row r="191" spans="2:14">
      <c r="B191" s="9" t="s">
        <v>19</v>
      </c>
      <c r="C191" s="24" t="s">
        <v>58</v>
      </c>
      <c r="D191" s="9">
        <v>1.5</v>
      </c>
      <c r="E191" s="9">
        <v>3</v>
      </c>
      <c r="F191" s="9">
        <v>3</v>
      </c>
      <c r="G191" s="9" t="s">
        <v>818</v>
      </c>
      <c r="H191" s="2"/>
      <c r="I191" s="2"/>
      <c r="J191" s="2"/>
      <c r="K191" s="2"/>
      <c r="L191" s="2"/>
      <c r="M191" s="2"/>
      <c r="N191" s="2"/>
    </row>
    <row r="192" spans="2:14">
      <c r="B192" s="9" t="s">
        <v>119</v>
      </c>
      <c r="C192" s="24" t="s">
        <v>465</v>
      </c>
      <c r="D192" s="9">
        <v>1.5</v>
      </c>
      <c r="E192" s="9">
        <v>3</v>
      </c>
      <c r="F192" s="9">
        <v>3</v>
      </c>
      <c r="G192" s="9" t="s">
        <v>48</v>
      </c>
      <c r="H192" s="2"/>
      <c r="I192" s="2"/>
      <c r="J192" s="2"/>
      <c r="K192" s="2"/>
      <c r="L192" s="2"/>
      <c r="M192" s="2"/>
      <c r="N192" s="2"/>
    </row>
    <row r="193" spans="2:14">
      <c r="B193" s="9" t="s">
        <v>25</v>
      </c>
      <c r="C193" s="24" t="s">
        <v>68</v>
      </c>
      <c r="D193" s="9">
        <v>1.5</v>
      </c>
      <c r="E193" s="9">
        <v>3</v>
      </c>
      <c r="F193" s="9">
        <v>3</v>
      </c>
      <c r="G193" s="9" t="s">
        <v>34</v>
      </c>
      <c r="H193" s="2"/>
      <c r="I193" s="2"/>
      <c r="J193" s="2"/>
      <c r="K193" s="2"/>
      <c r="L193" s="2"/>
      <c r="M193" s="2"/>
      <c r="N193" s="2"/>
    </row>
    <row r="194" spans="2:14">
      <c r="B194" s="9" t="s">
        <v>109</v>
      </c>
      <c r="C194" s="24" t="s">
        <v>64</v>
      </c>
      <c r="D194" s="9">
        <v>1.5</v>
      </c>
      <c r="E194" s="9">
        <v>3</v>
      </c>
      <c r="F194" s="9">
        <v>3</v>
      </c>
      <c r="G194" s="9" t="s">
        <v>108</v>
      </c>
      <c r="H194" s="2"/>
      <c r="I194" s="2"/>
      <c r="J194" s="2"/>
      <c r="K194" s="2"/>
      <c r="L194" s="2"/>
      <c r="M194" s="2"/>
      <c r="N194" s="2"/>
    </row>
    <row r="195" spans="2:14">
      <c r="B195" s="9" t="s">
        <v>110</v>
      </c>
      <c r="C195" s="24" t="s">
        <v>461</v>
      </c>
      <c r="D195" s="9">
        <v>1</v>
      </c>
      <c r="E195" s="9">
        <v>2</v>
      </c>
      <c r="F195" s="9">
        <v>2</v>
      </c>
      <c r="G195" s="9" t="s">
        <v>46</v>
      </c>
      <c r="H195" s="2"/>
      <c r="I195" s="2"/>
      <c r="J195" s="2"/>
      <c r="K195" s="2"/>
      <c r="L195" s="2"/>
      <c r="M195" s="2"/>
      <c r="N195" s="2"/>
    </row>
    <row r="196" spans="2:14">
      <c r="B196" s="9" t="s">
        <v>21</v>
      </c>
      <c r="C196" s="24" t="s">
        <v>60</v>
      </c>
      <c r="D196" s="9">
        <v>1.5</v>
      </c>
      <c r="E196" s="9">
        <v>3</v>
      </c>
      <c r="F196" s="9">
        <v>3</v>
      </c>
      <c r="G196" s="9" t="s">
        <v>46</v>
      </c>
      <c r="H196" s="2"/>
      <c r="I196" s="2"/>
      <c r="J196" s="2"/>
      <c r="K196" s="2"/>
      <c r="L196" s="2"/>
      <c r="M196" s="2"/>
      <c r="N196" s="2"/>
    </row>
    <row r="197" spans="2:14">
      <c r="B197" s="9" t="s">
        <v>111</v>
      </c>
      <c r="C197" s="24" t="s">
        <v>462</v>
      </c>
      <c r="D197" s="9">
        <v>1.5</v>
      </c>
      <c r="E197" s="9">
        <v>3</v>
      </c>
      <c r="F197" s="9">
        <v>3</v>
      </c>
      <c r="G197" s="9" t="s">
        <v>46</v>
      </c>
      <c r="H197" s="2"/>
      <c r="I197" s="2"/>
      <c r="J197" s="2"/>
      <c r="K197" s="2"/>
      <c r="L197" s="2"/>
      <c r="M197" s="2"/>
      <c r="N197" s="2"/>
    </row>
    <row r="198" spans="2:14">
      <c r="B198" s="9" t="s">
        <v>33</v>
      </c>
      <c r="C198" s="24" t="s">
        <v>81</v>
      </c>
      <c r="D198" s="9">
        <v>1.5</v>
      </c>
      <c r="E198" s="9">
        <v>3</v>
      </c>
      <c r="F198" s="9">
        <v>3</v>
      </c>
      <c r="G198" s="9" t="s">
        <v>48</v>
      </c>
      <c r="H198" s="2"/>
      <c r="I198" s="2"/>
      <c r="J198" s="2"/>
      <c r="K198" s="2"/>
      <c r="L198" s="2"/>
      <c r="M198" s="2"/>
      <c r="N198" s="2"/>
    </row>
    <row r="199" spans="2:14">
      <c r="B199" s="9" t="s">
        <v>27</v>
      </c>
      <c r="C199" s="24" t="s">
        <v>71</v>
      </c>
      <c r="D199" s="9">
        <v>1.5</v>
      </c>
      <c r="E199" s="9">
        <v>3</v>
      </c>
      <c r="F199" s="9">
        <v>3</v>
      </c>
      <c r="G199" s="9" t="s">
        <v>46</v>
      </c>
      <c r="H199" s="2"/>
      <c r="I199" s="2"/>
      <c r="J199" s="2"/>
      <c r="K199" s="2"/>
      <c r="L199" s="2"/>
      <c r="M199" s="2"/>
      <c r="N199" s="2"/>
    </row>
    <row r="200" spans="2:14">
      <c r="B200" s="9" t="s">
        <v>112</v>
      </c>
      <c r="C200" s="24" t="s">
        <v>77</v>
      </c>
      <c r="D200" s="9" t="s">
        <v>106</v>
      </c>
      <c r="E200" s="9">
        <v>6</v>
      </c>
      <c r="F200" s="9">
        <v>3</v>
      </c>
      <c r="G200" s="9" t="s">
        <v>76</v>
      </c>
      <c r="H200" s="2"/>
      <c r="I200" s="2"/>
      <c r="J200" s="2"/>
      <c r="K200" s="2"/>
      <c r="L200" s="2"/>
      <c r="M200" s="2"/>
      <c r="N200" s="2"/>
    </row>
    <row r="201" spans="2:14">
      <c r="B201" s="9" t="s">
        <v>32</v>
      </c>
      <c r="C201" s="24" t="s">
        <v>80</v>
      </c>
      <c r="D201" s="9">
        <v>1.5</v>
      </c>
      <c r="E201" s="9">
        <v>3</v>
      </c>
      <c r="F201" s="9">
        <v>3</v>
      </c>
      <c r="G201" s="9" t="s">
        <v>62</v>
      </c>
      <c r="H201" s="2"/>
      <c r="I201" s="2"/>
      <c r="J201" s="2"/>
      <c r="K201" s="2"/>
      <c r="L201" s="2"/>
      <c r="M201" s="2"/>
      <c r="N201" s="2"/>
    </row>
    <row r="202" spans="2:14">
      <c r="B202" s="9" t="s">
        <v>31</v>
      </c>
      <c r="C202" s="24" t="s">
        <v>79</v>
      </c>
      <c r="D202" s="9">
        <v>1.5</v>
      </c>
      <c r="E202" s="9">
        <v>3</v>
      </c>
      <c r="F202" s="9">
        <v>3</v>
      </c>
      <c r="G202" s="9" t="s">
        <v>62</v>
      </c>
      <c r="H202" s="2"/>
      <c r="I202" s="2"/>
      <c r="J202" s="2"/>
      <c r="K202" s="2"/>
      <c r="L202" s="2"/>
      <c r="M202" s="2"/>
      <c r="N202" s="2"/>
    </row>
    <row r="203" spans="2:14">
      <c r="B203" s="9" t="s">
        <v>120</v>
      </c>
      <c r="C203" s="24" t="s">
        <v>466</v>
      </c>
      <c r="D203" s="9">
        <v>1.5</v>
      </c>
      <c r="E203" s="9">
        <v>3</v>
      </c>
      <c r="F203" s="9">
        <v>3</v>
      </c>
      <c r="G203" s="9" t="s">
        <v>62</v>
      </c>
      <c r="H203" s="2"/>
      <c r="I203" s="2"/>
      <c r="J203" s="2"/>
      <c r="K203" s="2"/>
      <c r="L203" s="2"/>
      <c r="M203" s="2"/>
      <c r="N203" s="2"/>
    </row>
    <row r="204" spans="2:14">
      <c r="B204" s="9" t="s">
        <v>17</v>
      </c>
      <c r="C204" s="24" t="s">
        <v>55</v>
      </c>
      <c r="D204" s="9">
        <v>1</v>
      </c>
      <c r="E204" s="9">
        <v>2</v>
      </c>
      <c r="F204" s="9">
        <v>2</v>
      </c>
      <c r="G204" s="9" t="s">
        <v>115</v>
      </c>
      <c r="H204" s="2"/>
      <c r="I204" s="2"/>
      <c r="J204" s="2"/>
      <c r="K204" s="2"/>
      <c r="L204" s="2"/>
      <c r="M204" s="2"/>
      <c r="N204" s="2"/>
    </row>
    <row r="205" spans="2:14">
      <c r="B205" s="9" t="s">
        <v>24</v>
      </c>
      <c r="C205" s="24" t="s">
        <v>66</v>
      </c>
      <c r="D205" s="9">
        <v>1.5</v>
      </c>
      <c r="E205" s="9">
        <v>3</v>
      </c>
      <c r="F205" s="9">
        <v>3</v>
      </c>
      <c r="G205" s="9" t="s">
        <v>67</v>
      </c>
      <c r="H205" s="2"/>
      <c r="I205" s="2"/>
      <c r="J205" s="2"/>
      <c r="K205" s="2"/>
      <c r="L205" s="2"/>
      <c r="M205" s="2"/>
      <c r="N205" s="2"/>
    </row>
    <row r="206" spans="2:14">
      <c r="B206" s="9" t="s">
        <v>22</v>
      </c>
      <c r="C206" s="24" t="s">
        <v>63</v>
      </c>
      <c r="D206" s="9">
        <v>1.5</v>
      </c>
      <c r="E206" s="9">
        <v>3</v>
      </c>
      <c r="F206" s="9">
        <v>3</v>
      </c>
      <c r="G206" s="9" t="s">
        <v>819</v>
      </c>
      <c r="H206" s="2"/>
      <c r="I206" s="2"/>
      <c r="J206" s="2"/>
      <c r="K206" s="2"/>
      <c r="L206" s="2"/>
      <c r="M206" s="2"/>
      <c r="N206" s="2"/>
    </row>
    <row r="207" spans="2:14">
      <c r="B207" s="9" t="s">
        <v>114</v>
      </c>
      <c r="C207" s="24" t="s">
        <v>67</v>
      </c>
      <c r="D207" s="9">
        <v>1.5</v>
      </c>
      <c r="E207" s="9">
        <v>3</v>
      </c>
      <c r="F207" s="9">
        <v>3</v>
      </c>
      <c r="G207" s="9" t="s">
        <v>113</v>
      </c>
      <c r="H207" s="2"/>
      <c r="I207" s="2"/>
      <c r="J207" s="2"/>
      <c r="K207" s="2"/>
      <c r="L207" s="2"/>
      <c r="M207" s="2"/>
      <c r="N207" s="2"/>
    </row>
    <row r="208" spans="2:14">
      <c r="B208" s="9" t="s">
        <v>121</v>
      </c>
      <c r="C208" s="24" t="s">
        <v>467</v>
      </c>
      <c r="D208" s="9">
        <v>1.5</v>
      </c>
      <c r="E208" s="9">
        <v>3</v>
      </c>
      <c r="F208" s="9">
        <v>3</v>
      </c>
      <c r="G208" s="9" t="s">
        <v>820</v>
      </c>
      <c r="H208" s="2"/>
      <c r="I208" s="2"/>
      <c r="J208" s="2"/>
      <c r="K208" s="2"/>
      <c r="L208" s="2"/>
      <c r="M208" s="2"/>
      <c r="N208" s="2"/>
    </row>
    <row r="209" spans="2:14">
      <c r="B209" s="9" t="s">
        <v>29</v>
      </c>
      <c r="C209" s="24" t="s">
        <v>73</v>
      </c>
      <c r="D209" s="9">
        <v>1.5</v>
      </c>
      <c r="E209" s="9">
        <v>3</v>
      </c>
      <c r="F209" s="9">
        <v>3</v>
      </c>
      <c r="G209" s="13" t="s">
        <v>821</v>
      </c>
      <c r="H209" s="2"/>
      <c r="I209" s="2"/>
      <c r="J209" s="2"/>
      <c r="K209" s="2"/>
      <c r="L209" s="2"/>
      <c r="M209" s="2"/>
      <c r="N209" s="2"/>
    </row>
    <row r="210" spans="2:14">
      <c r="B210" s="9" t="s">
        <v>122</v>
      </c>
      <c r="C210" s="24" t="s">
        <v>468</v>
      </c>
      <c r="D210" s="9">
        <v>1.5</v>
      </c>
      <c r="E210" s="9">
        <v>3</v>
      </c>
      <c r="F210" s="9">
        <v>3</v>
      </c>
      <c r="G210" s="13" t="s">
        <v>51</v>
      </c>
      <c r="H210" s="2"/>
      <c r="I210" s="2"/>
      <c r="J210" s="2"/>
      <c r="K210" s="2"/>
      <c r="L210" s="2"/>
      <c r="M210" s="2"/>
      <c r="N210" s="2"/>
    </row>
    <row r="211" spans="2:14">
      <c r="B211" s="9" t="s">
        <v>116</v>
      </c>
      <c r="C211" s="24" t="s">
        <v>541</v>
      </c>
      <c r="D211" s="9">
        <v>2</v>
      </c>
      <c r="E211" s="9" t="s">
        <v>816</v>
      </c>
      <c r="F211" s="9">
        <v>2</v>
      </c>
      <c r="G211" s="9"/>
      <c r="H211" s="2"/>
      <c r="I211" s="2"/>
      <c r="J211" s="2"/>
      <c r="K211" s="2"/>
      <c r="L211" s="2"/>
      <c r="M211" s="2"/>
      <c r="N211" s="2"/>
    </row>
    <row r="212" spans="2:14">
      <c r="B212" s="14" t="s">
        <v>169</v>
      </c>
      <c r="C212" s="24" t="s">
        <v>516</v>
      </c>
      <c r="D212" s="9">
        <v>3</v>
      </c>
      <c r="E212" s="9" t="s">
        <v>816</v>
      </c>
      <c r="F212" s="9">
        <v>3</v>
      </c>
      <c r="G212" s="9" t="s">
        <v>816</v>
      </c>
      <c r="H212" s="2"/>
      <c r="I212" s="2"/>
      <c r="J212" s="2"/>
      <c r="K212" s="2"/>
      <c r="L212" s="2"/>
      <c r="M212" s="2"/>
      <c r="N212" s="2"/>
    </row>
    <row r="213" spans="2:14">
      <c r="B213" s="14" t="s">
        <v>170</v>
      </c>
      <c r="C213" s="24" t="s">
        <v>517</v>
      </c>
      <c r="D213" s="9">
        <v>3</v>
      </c>
      <c r="E213" s="9" t="s">
        <v>816</v>
      </c>
      <c r="F213" s="9">
        <v>3</v>
      </c>
      <c r="G213" s="9" t="s">
        <v>523</v>
      </c>
      <c r="H213" s="2"/>
      <c r="I213" s="2"/>
      <c r="J213" s="2"/>
      <c r="K213" s="2"/>
      <c r="L213" s="2"/>
      <c r="M213" s="2"/>
      <c r="N213" s="2"/>
    </row>
    <row r="214" spans="2:14">
      <c r="B214" s="14" t="s">
        <v>182</v>
      </c>
      <c r="C214" s="24" t="s">
        <v>529</v>
      </c>
      <c r="D214" s="9">
        <v>2</v>
      </c>
      <c r="E214" s="9">
        <v>2</v>
      </c>
      <c r="F214" s="9">
        <v>3</v>
      </c>
      <c r="G214" s="9" t="s">
        <v>516</v>
      </c>
      <c r="H214" s="2"/>
      <c r="I214" s="2"/>
      <c r="J214" s="2"/>
      <c r="K214" s="2"/>
      <c r="L214" s="2"/>
      <c r="M214" s="2"/>
      <c r="N214" s="2"/>
    </row>
    <row r="215" spans="2:14">
      <c r="B215" s="14" t="s">
        <v>183</v>
      </c>
      <c r="C215" s="24" t="s">
        <v>530</v>
      </c>
      <c r="D215" s="9">
        <v>2</v>
      </c>
      <c r="E215" s="9">
        <v>2</v>
      </c>
      <c r="F215" s="9">
        <v>3</v>
      </c>
      <c r="G215" s="9" t="s">
        <v>831</v>
      </c>
      <c r="H215" s="2"/>
      <c r="I215" s="2"/>
      <c r="J215" s="2"/>
      <c r="K215" s="2"/>
      <c r="L215" s="2"/>
      <c r="M215" s="2"/>
      <c r="N215" s="2"/>
    </row>
    <row r="216" spans="2:14">
      <c r="B216" s="15" t="s">
        <v>184</v>
      </c>
      <c r="C216" s="24" t="s">
        <v>531</v>
      </c>
      <c r="D216" s="9">
        <v>2</v>
      </c>
      <c r="E216" s="9">
        <v>2</v>
      </c>
      <c r="F216" s="9">
        <v>3</v>
      </c>
      <c r="G216" s="9" t="s">
        <v>823</v>
      </c>
      <c r="H216" s="2"/>
      <c r="I216" s="2"/>
      <c r="J216" s="2"/>
      <c r="K216" s="2"/>
      <c r="L216" s="2"/>
      <c r="M216" s="2"/>
      <c r="N216" s="2"/>
    </row>
    <row r="217" spans="2:14">
      <c r="B217" s="14" t="s">
        <v>171</v>
      </c>
      <c r="C217" s="24" t="s">
        <v>518</v>
      </c>
      <c r="D217" s="9">
        <v>3</v>
      </c>
      <c r="E217" s="9" t="s">
        <v>816</v>
      </c>
      <c r="F217" s="9">
        <v>3</v>
      </c>
      <c r="G217" s="9" t="s">
        <v>523</v>
      </c>
      <c r="H217" s="2"/>
      <c r="I217" s="2"/>
      <c r="J217" s="2"/>
      <c r="K217" s="2"/>
      <c r="L217" s="2"/>
      <c r="M217" s="2"/>
      <c r="N217" s="2"/>
    </row>
    <row r="218" spans="2:14">
      <c r="B218" s="14" t="s">
        <v>173</v>
      </c>
      <c r="C218" s="24" t="s">
        <v>520</v>
      </c>
      <c r="D218" s="9">
        <v>3</v>
      </c>
      <c r="E218" s="9" t="s">
        <v>816</v>
      </c>
      <c r="F218" s="9">
        <v>3</v>
      </c>
      <c r="G218" s="9" t="s">
        <v>523</v>
      </c>
      <c r="H218" s="2"/>
      <c r="I218" s="2"/>
      <c r="J218" s="2"/>
      <c r="K218" s="2"/>
      <c r="L218" s="2"/>
      <c r="M218" s="2"/>
      <c r="N218" s="2"/>
    </row>
    <row r="219" spans="2:14">
      <c r="B219" s="14" t="s">
        <v>172</v>
      </c>
      <c r="C219" s="24" t="s">
        <v>519</v>
      </c>
      <c r="D219" s="9">
        <v>3</v>
      </c>
      <c r="E219" s="9" t="s">
        <v>816</v>
      </c>
      <c r="F219" s="9">
        <v>3</v>
      </c>
      <c r="G219" s="9" t="s">
        <v>825</v>
      </c>
      <c r="H219" s="2"/>
      <c r="I219" s="2"/>
      <c r="J219" s="2"/>
      <c r="K219" s="2"/>
      <c r="L219" s="2"/>
      <c r="M219" s="2"/>
      <c r="N219" s="2"/>
    </row>
    <row r="220" spans="2:14">
      <c r="B220" s="14" t="s">
        <v>185</v>
      </c>
      <c r="C220" s="24" t="s">
        <v>532</v>
      </c>
      <c r="D220" s="9">
        <v>2</v>
      </c>
      <c r="E220" s="9" t="s">
        <v>816</v>
      </c>
      <c r="F220" s="9">
        <v>2</v>
      </c>
      <c r="G220" s="9" t="s">
        <v>525</v>
      </c>
      <c r="H220" s="2"/>
      <c r="I220" s="2"/>
      <c r="J220" s="2"/>
      <c r="K220" s="2"/>
      <c r="L220" s="2"/>
      <c r="M220" s="2"/>
      <c r="N220" s="2"/>
    </row>
    <row r="221" spans="2:14">
      <c r="B221" s="14" t="s">
        <v>186</v>
      </c>
      <c r="C221" s="24" t="s">
        <v>533</v>
      </c>
      <c r="D221" s="9">
        <v>2</v>
      </c>
      <c r="E221" s="9" t="s">
        <v>816</v>
      </c>
      <c r="F221" s="9">
        <v>2</v>
      </c>
      <c r="G221" s="9" t="s">
        <v>823</v>
      </c>
      <c r="H221" s="2"/>
      <c r="I221" s="2"/>
      <c r="J221" s="2"/>
      <c r="K221" s="2"/>
      <c r="L221" s="2"/>
      <c r="M221" s="2"/>
      <c r="N221" s="2"/>
    </row>
    <row r="222" spans="2:14">
      <c r="B222" s="14" t="s">
        <v>187</v>
      </c>
      <c r="C222" s="24" t="s">
        <v>534</v>
      </c>
      <c r="D222" s="9">
        <v>3</v>
      </c>
      <c r="E222" s="9" t="s">
        <v>816</v>
      </c>
      <c r="F222" s="9">
        <v>3</v>
      </c>
      <c r="G222" s="9" t="s">
        <v>525</v>
      </c>
      <c r="H222" s="2"/>
      <c r="I222" s="2"/>
      <c r="J222" s="2"/>
      <c r="K222" s="2"/>
      <c r="L222" s="2"/>
      <c r="M222" s="2"/>
      <c r="N222" s="2"/>
    </row>
    <row r="223" spans="2:14">
      <c r="B223" s="14" t="s">
        <v>188</v>
      </c>
      <c r="C223" s="24" t="s">
        <v>535</v>
      </c>
      <c r="D223" s="9">
        <v>3</v>
      </c>
      <c r="E223" s="9" t="s">
        <v>816</v>
      </c>
      <c r="F223" s="9">
        <v>3</v>
      </c>
      <c r="G223" s="16" t="s">
        <v>835</v>
      </c>
      <c r="H223" s="2"/>
      <c r="I223" s="2"/>
      <c r="J223" s="2"/>
      <c r="K223" s="2"/>
      <c r="L223" s="2"/>
      <c r="M223" s="2"/>
      <c r="N223" s="2"/>
    </row>
    <row r="224" spans="2:14">
      <c r="B224" s="14" t="s">
        <v>174</v>
      </c>
      <c r="C224" s="24" t="s">
        <v>521</v>
      </c>
      <c r="D224" s="9" t="s">
        <v>816</v>
      </c>
      <c r="E224" s="9">
        <v>8</v>
      </c>
      <c r="F224" s="9">
        <v>4</v>
      </c>
      <c r="G224" s="9" t="s">
        <v>831</v>
      </c>
      <c r="H224" s="2"/>
      <c r="I224" s="2"/>
      <c r="J224" s="2"/>
      <c r="K224" s="2"/>
      <c r="L224" s="2"/>
      <c r="M224" s="2"/>
      <c r="N224" s="2"/>
    </row>
    <row r="225" spans="2:14">
      <c r="B225" s="14" t="s">
        <v>175</v>
      </c>
      <c r="C225" s="24" t="s">
        <v>522</v>
      </c>
      <c r="D225" s="9">
        <v>3</v>
      </c>
      <c r="E225" s="9" t="s">
        <v>816</v>
      </c>
      <c r="F225" s="9">
        <v>3</v>
      </c>
      <c r="G225" s="9" t="s">
        <v>832</v>
      </c>
      <c r="H225" s="2"/>
      <c r="I225" s="2"/>
      <c r="J225" s="2"/>
      <c r="K225" s="2"/>
      <c r="L225" s="2"/>
      <c r="M225" s="2"/>
      <c r="N225" s="2"/>
    </row>
    <row r="226" spans="2:14">
      <c r="B226" s="14" t="s">
        <v>191</v>
      </c>
      <c r="C226" s="24" t="s">
        <v>538</v>
      </c>
      <c r="D226" s="9">
        <v>3</v>
      </c>
      <c r="E226" s="9" t="s">
        <v>816</v>
      </c>
      <c r="F226" s="9">
        <v>3</v>
      </c>
      <c r="G226" s="9" t="s">
        <v>838</v>
      </c>
      <c r="H226" s="2"/>
      <c r="I226" s="2"/>
      <c r="J226" s="2"/>
      <c r="K226" s="2"/>
      <c r="L226" s="2"/>
      <c r="M226" s="2"/>
      <c r="N226" s="2"/>
    </row>
    <row r="227" spans="2:14">
      <c r="B227" s="14" t="s">
        <v>192</v>
      </c>
      <c r="C227" s="24" t="s">
        <v>539</v>
      </c>
      <c r="D227" s="9">
        <v>3</v>
      </c>
      <c r="E227" s="9" t="s">
        <v>816</v>
      </c>
      <c r="F227" s="9">
        <v>3</v>
      </c>
      <c r="G227" s="9" t="s">
        <v>831</v>
      </c>
      <c r="H227" s="2"/>
      <c r="I227" s="2"/>
      <c r="J227" s="2"/>
      <c r="K227" s="2"/>
      <c r="L227" s="2"/>
      <c r="M227" s="2"/>
      <c r="N227" s="2"/>
    </row>
    <row r="228" spans="2:14">
      <c r="B228" s="14" t="s">
        <v>193</v>
      </c>
      <c r="C228" s="24" t="s">
        <v>540</v>
      </c>
      <c r="D228" s="9">
        <v>2</v>
      </c>
      <c r="E228" s="9" t="s">
        <v>816</v>
      </c>
      <c r="F228" s="9">
        <v>2</v>
      </c>
      <c r="G228" s="9" t="s">
        <v>518</v>
      </c>
      <c r="H228" s="2"/>
      <c r="I228" s="2"/>
      <c r="J228" s="2"/>
      <c r="K228" s="2"/>
      <c r="L228" s="2"/>
      <c r="M228" s="2"/>
      <c r="N228" s="2"/>
    </row>
    <row r="229" spans="2:14">
      <c r="B229" s="14" t="s">
        <v>176</v>
      </c>
      <c r="C229" s="24" t="s">
        <v>523</v>
      </c>
      <c r="D229" s="9">
        <v>3</v>
      </c>
      <c r="E229" s="9" t="s">
        <v>816</v>
      </c>
      <c r="F229" s="9">
        <v>3</v>
      </c>
      <c r="G229" s="9" t="s">
        <v>519</v>
      </c>
      <c r="H229" s="2"/>
      <c r="I229" s="2"/>
      <c r="J229" s="2"/>
      <c r="K229" s="2"/>
      <c r="L229" s="2"/>
      <c r="M229" s="2"/>
      <c r="N229" s="2"/>
    </row>
    <row r="230" spans="2:14">
      <c r="B230" s="14" t="s">
        <v>177</v>
      </c>
      <c r="C230" s="24" t="s">
        <v>524</v>
      </c>
      <c r="D230" s="9">
        <v>3</v>
      </c>
      <c r="E230" s="9" t="s">
        <v>816</v>
      </c>
      <c r="F230" s="9">
        <v>3</v>
      </c>
      <c r="G230" s="9" t="s">
        <v>519</v>
      </c>
      <c r="H230" s="2"/>
      <c r="I230" s="2"/>
      <c r="J230" s="2"/>
      <c r="K230" s="2"/>
      <c r="L230" s="2"/>
      <c r="M230" s="2"/>
      <c r="N230" s="2"/>
    </row>
    <row r="231" spans="2:14">
      <c r="B231" s="14" t="s">
        <v>178</v>
      </c>
      <c r="C231" s="24" t="s">
        <v>525</v>
      </c>
      <c r="D231" s="9">
        <v>3</v>
      </c>
      <c r="E231" s="9" t="s">
        <v>816</v>
      </c>
      <c r="F231" s="9">
        <v>3</v>
      </c>
      <c r="G231" s="9" t="s">
        <v>833</v>
      </c>
      <c r="H231" s="2"/>
      <c r="I231" s="2"/>
      <c r="J231" s="2"/>
      <c r="K231" s="2"/>
      <c r="L231" s="2"/>
      <c r="M231" s="2"/>
      <c r="N231" s="2"/>
    </row>
    <row r="232" spans="2:14">
      <c r="B232" s="14" t="s">
        <v>179</v>
      </c>
      <c r="C232" s="24" t="s">
        <v>526</v>
      </c>
      <c r="D232" s="9">
        <v>2</v>
      </c>
      <c r="E232" s="9" t="s">
        <v>816</v>
      </c>
      <c r="F232" s="9">
        <v>2</v>
      </c>
      <c r="G232" s="9" t="s">
        <v>816</v>
      </c>
      <c r="H232" s="2"/>
      <c r="I232" s="2"/>
      <c r="J232" s="2"/>
      <c r="K232" s="2"/>
      <c r="L232" s="2"/>
      <c r="M232" s="2"/>
      <c r="N232" s="2"/>
    </row>
    <row r="233" spans="2:14">
      <c r="B233" s="15" t="s">
        <v>180</v>
      </c>
      <c r="C233" s="24" t="s">
        <v>527</v>
      </c>
      <c r="D233" s="9">
        <v>3</v>
      </c>
      <c r="E233" s="9" t="s">
        <v>816</v>
      </c>
      <c r="F233" s="9">
        <v>3</v>
      </c>
      <c r="G233" s="9" t="s">
        <v>529</v>
      </c>
      <c r="H233" s="2"/>
      <c r="I233" s="2"/>
      <c r="J233" s="2"/>
      <c r="K233" s="2"/>
      <c r="L233" s="2"/>
      <c r="M233" s="2"/>
      <c r="N233" s="2"/>
    </row>
    <row r="234" spans="2:14">
      <c r="B234" s="14" t="s">
        <v>181</v>
      </c>
      <c r="C234" s="24" t="s">
        <v>528</v>
      </c>
      <c r="D234" s="9" t="s">
        <v>816</v>
      </c>
      <c r="E234" s="9">
        <v>8</v>
      </c>
      <c r="F234" s="9">
        <v>4</v>
      </c>
      <c r="G234" s="9" t="s">
        <v>834</v>
      </c>
      <c r="H234" s="2"/>
      <c r="I234" s="2"/>
      <c r="J234" s="2"/>
      <c r="K234" s="2"/>
      <c r="L234" s="2"/>
      <c r="M234" s="2"/>
      <c r="N234" s="2"/>
    </row>
    <row r="235" spans="2:14">
      <c r="B235" s="14" t="s">
        <v>189</v>
      </c>
      <c r="C235" s="24" t="s">
        <v>536</v>
      </c>
      <c r="D235" s="9">
        <v>2</v>
      </c>
      <c r="E235" s="9" t="s">
        <v>816</v>
      </c>
      <c r="F235" s="9">
        <v>2</v>
      </c>
      <c r="G235" s="16" t="s">
        <v>836</v>
      </c>
      <c r="H235" s="2"/>
      <c r="I235" s="2"/>
      <c r="J235" s="2"/>
      <c r="K235" s="2"/>
      <c r="L235" s="2"/>
      <c r="M235" s="2"/>
      <c r="N235" s="2"/>
    </row>
    <row r="236" spans="2:14">
      <c r="B236" s="17" t="s">
        <v>190</v>
      </c>
      <c r="C236" s="24" t="s">
        <v>537</v>
      </c>
      <c r="D236" s="9">
        <v>2</v>
      </c>
      <c r="E236" s="9" t="s">
        <v>816</v>
      </c>
      <c r="F236" s="9">
        <v>2</v>
      </c>
      <c r="G236" s="16" t="s">
        <v>837</v>
      </c>
      <c r="H236" s="2"/>
      <c r="I236" s="2"/>
      <c r="J236" s="2"/>
      <c r="K236" s="2"/>
      <c r="L236" s="2"/>
      <c r="M236" s="2"/>
      <c r="N236" s="2"/>
    </row>
    <row r="237" spans="2:14">
      <c r="B237" s="9" t="s">
        <v>116</v>
      </c>
      <c r="C237" s="24" t="s">
        <v>572</v>
      </c>
      <c r="D237" s="9">
        <v>2</v>
      </c>
      <c r="E237" s="9" t="s">
        <v>816</v>
      </c>
      <c r="F237" s="9">
        <v>2</v>
      </c>
      <c r="G237" s="9" t="s">
        <v>816</v>
      </c>
      <c r="H237" s="2"/>
      <c r="I237" s="2"/>
      <c r="J237" s="2"/>
      <c r="K237" s="2"/>
      <c r="L237" s="2"/>
      <c r="M237" s="2"/>
      <c r="N237" s="2"/>
    </row>
    <row r="238" spans="2:14">
      <c r="B238" s="9" t="s">
        <v>194</v>
      </c>
      <c r="C238" s="24" t="s">
        <v>542</v>
      </c>
      <c r="D238" s="9">
        <v>2</v>
      </c>
      <c r="E238" s="9">
        <v>2</v>
      </c>
      <c r="F238" s="9">
        <v>3</v>
      </c>
      <c r="G238" s="9" t="s">
        <v>816</v>
      </c>
      <c r="H238" s="2"/>
      <c r="I238" s="2"/>
      <c r="J238" s="2"/>
      <c r="K238" s="2"/>
      <c r="L238" s="2"/>
      <c r="M238" s="2"/>
      <c r="N238" s="2"/>
    </row>
    <row r="239" spans="2:14">
      <c r="B239" s="9" t="s">
        <v>195</v>
      </c>
      <c r="C239" s="24" t="s">
        <v>543</v>
      </c>
      <c r="D239" s="9">
        <v>2</v>
      </c>
      <c r="E239" s="9">
        <v>1</v>
      </c>
      <c r="F239" s="9">
        <v>2.5</v>
      </c>
      <c r="G239" s="9" t="s">
        <v>816</v>
      </c>
      <c r="H239" s="2"/>
      <c r="I239" s="2"/>
      <c r="J239" s="2"/>
      <c r="K239" s="2"/>
      <c r="L239" s="2"/>
      <c r="M239" s="2"/>
      <c r="N239" s="2"/>
    </row>
    <row r="240" spans="2:14">
      <c r="B240" s="9" t="s">
        <v>196</v>
      </c>
      <c r="C240" s="24" t="s">
        <v>544</v>
      </c>
      <c r="D240" s="9">
        <v>2</v>
      </c>
      <c r="E240" s="9">
        <v>1</v>
      </c>
      <c r="F240" s="9">
        <v>2.5</v>
      </c>
      <c r="G240" s="9" t="s">
        <v>816</v>
      </c>
      <c r="H240" s="2"/>
      <c r="I240" s="2"/>
      <c r="J240" s="2"/>
      <c r="K240" s="2"/>
      <c r="L240" s="2"/>
      <c r="M240" s="2"/>
      <c r="N240" s="2"/>
    </row>
    <row r="241" spans="2:14">
      <c r="B241" s="9" t="s">
        <v>197</v>
      </c>
      <c r="C241" s="24" t="s">
        <v>545</v>
      </c>
      <c r="D241" s="9">
        <v>3</v>
      </c>
      <c r="E241" s="9">
        <v>2</v>
      </c>
      <c r="F241" s="9">
        <v>4</v>
      </c>
      <c r="G241" s="9" t="s">
        <v>542</v>
      </c>
      <c r="H241" s="2"/>
      <c r="I241" s="2"/>
      <c r="J241" s="2"/>
      <c r="K241" s="2"/>
      <c r="L241" s="2"/>
      <c r="M241" s="2"/>
      <c r="N241" s="2"/>
    </row>
    <row r="242" spans="2:14">
      <c r="B242" s="9" t="s">
        <v>198</v>
      </c>
      <c r="C242" s="24" t="s">
        <v>546</v>
      </c>
      <c r="D242" s="9">
        <v>2</v>
      </c>
      <c r="E242" s="9">
        <v>1</v>
      </c>
      <c r="F242" s="9">
        <v>2.5</v>
      </c>
      <c r="G242" s="9" t="s">
        <v>543</v>
      </c>
      <c r="H242" s="2"/>
      <c r="I242" s="2"/>
      <c r="J242" s="2"/>
      <c r="K242" s="2"/>
      <c r="L242" s="2"/>
      <c r="M242" s="2"/>
      <c r="N242" s="2"/>
    </row>
    <row r="243" spans="2:14">
      <c r="B243" s="9" t="s">
        <v>199</v>
      </c>
      <c r="C243" s="24" t="s">
        <v>547</v>
      </c>
      <c r="D243" s="9">
        <v>2</v>
      </c>
      <c r="E243" s="9">
        <v>1</v>
      </c>
      <c r="F243" s="9">
        <v>2.5</v>
      </c>
      <c r="G243" s="9" t="s">
        <v>544</v>
      </c>
      <c r="H243" s="2"/>
      <c r="I243" s="2"/>
      <c r="J243" s="2"/>
      <c r="K243" s="2"/>
      <c r="L243" s="2"/>
      <c r="M243" s="2"/>
      <c r="N243" s="2"/>
    </row>
    <row r="244" spans="2:14">
      <c r="B244" s="9" t="s">
        <v>200</v>
      </c>
      <c r="C244" s="24" t="s">
        <v>548</v>
      </c>
      <c r="D244" s="9">
        <v>2</v>
      </c>
      <c r="E244" s="9">
        <v>1</v>
      </c>
      <c r="F244" s="9">
        <v>2.5</v>
      </c>
      <c r="G244" s="9" t="s">
        <v>544</v>
      </c>
      <c r="H244" s="2"/>
      <c r="I244" s="2"/>
      <c r="J244" s="2"/>
      <c r="K244" s="2"/>
      <c r="L244" s="2"/>
      <c r="M244" s="2"/>
      <c r="N244" s="2"/>
    </row>
    <row r="245" spans="2:14">
      <c r="B245" s="9" t="s">
        <v>201</v>
      </c>
      <c r="C245" s="24" t="s">
        <v>549</v>
      </c>
      <c r="D245" s="9">
        <v>2</v>
      </c>
      <c r="E245" s="9">
        <v>1</v>
      </c>
      <c r="F245" s="9">
        <v>2.5</v>
      </c>
      <c r="G245" s="9" t="s">
        <v>548</v>
      </c>
      <c r="H245" s="2"/>
      <c r="I245" s="2"/>
      <c r="J245" s="2"/>
      <c r="K245" s="2"/>
      <c r="L245" s="2"/>
      <c r="M245" s="2"/>
      <c r="N245" s="2"/>
    </row>
    <row r="246" spans="2:14">
      <c r="B246" s="9" t="s">
        <v>203</v>
      </c>
      <c r="C246" s="24" t="s">
        <v>551</v>
      </c>
      <c r="D246" s="9">
        <v>2</v>
      </c>
      <c r="E246" s="9">
        <v>1</v>
      </c>
      <c r="F246" s="9">
        <v>2.5</v>
      </c>
      <c r="G246" s="9" t="s">
        <v>542</v>
      </c>
      <c r="H246" s="2"/>
      <c r="I246" s="2"/>
      <c r="J246" s="2"/>
      <c r="K246" s="2"/>
      <c r="L246" s="2"/>
      <c r="M246" s="2"/>
      <c r="N246" s="2"/>
    </row>
    <row r="247" spans="2:14">
      <c r="B247" s="9" t="s">
        <v>205</v>
      </c>
      <c r="C247" s="24" t="s">
        <v>553</v>
      </c>
      <c r="D247" s="9">
        <v>2</v>
      </c>
      <c r="E247" s="9" t="s">
        <v>816</v>
      </c>
      <c r="F247" s="9">
        <v>2</v>
      </c>
      <c r="G247" s="9" t="s">
        <v>562</v>
      </c>
      <c r="H247" s="2"/>
      <c r="I247" s="2"/>
      <c r="J247" s="2"/>
      <c r="K247" s="2"/>
      <c r="L247" s="2"/>
      <c r="M247" s="2"/>
      <c r="N247" s="2"/>
    </row>
    <row r="248" spans="2:14">
      <c r="B248" s="16" t="s">
        <v>225</v>
      </c>
      <c r="C248" s="24" t="s">
        <v>573</v>
      </c>
      <c r="D248" s="9">
        <v>2</v>
      </c>
      <c r="E248" s="9">
        <v>2</v>
      </c>
      <c r="F248" s="9">
        <v>3</v>
      </c>
      <c r="G248" s="9" t="s">
        <v>816</v>
      </c>
      <c r="H248" s="2"/>
      <c r="I248" s="2"/>
      <c r="J248" s="2"/>
      <c r="K248" s="2"/>
      <c r="L248" s="2"/>
      <c r="M248" s="2"/>
      <c r="N248" s="2"/>
    </row>
    <row r="249" spans="2:14">
      <c r="B249" s="16" t="s">
        <v>226</v>
      </c>
      <c r="C249" s="24" t="s">
        <v>574</v>
      </c>
      <c r="D249" s="9">
        <v>3</v>
      </c>
      <c r="E249" s="9">
        <v>2</v>
      </c>
      <c r="F249" s="9">
        <v>4</v>
      </c>
      <c r="G249" s="9" t="s">
        <v>550</v>
      </c>
      <c r="H249" s="2"/>
      <c r="I249" s="2"/>
      <c r="J249" s="2"/>
      <c r="K249" s="2"/>
      <c r="L249" s="2"/>
      <c r="M249" s="2"/>
      <c r="N249" s="2"/>
    </row>
    <row r="250" spans="2:14">
      <c r="B250" s="9" t="s">
        <v>202</v>
      </c>
      <c r="C250" s="24" t="s">
        <v>550</v>
      </c>
      <c r="D250" s="9">
        <v>2</v>
      </c>
      <c r="E250" s="9">
        <v>2</v>
      </c>
      <c r="F250" s="9">
        <v>3</v>
      </c>
      <c r="G250" s="9" t="s">
        <v>816</v>
      </c>
      <c r="H250" s="2"/>
      <c r="I250" s="2"/>
      <c r="J250" s="2"/>
      <c r="K250" s="2"/>
      <c r="L250" s="2"/>
      <c r="M250" s="2"/>
      <c r="N250" s="2"/>
    </row>
    <row r="251" spans="2:14">
      <c r="B251" s="16" t="s">
        <v>202</v>
      </c>
      <c r="C251" s="24" t="s">
        <v>550</v>
      </c>
      <c r="D251" s="9">
        <v>2</v>
      </c>
      <c r="E251" s="9">
        <v>2</v>
      </c>
      <c r="F251" s="9">
        <v>3</v>
      </c>
      <c r="G251" s="9" t="s">
        <v>816</v>
      </c>
      <c r="H251" s="2"/>
      <c r="I251" s="2"/>
      <c r="J251" s="2"/>
      <c r="K251" s="2"/>
      <c r="L251" s="2"/>
      <c r="M251" s="2"/>
      <c r="N251" s="2"/>
    </row>
    <row r="252" spans="2:14">
      <c r="B252" s="9" t="s">
        <v>206</v>
      </c>
      <c r="C252" s="24" t="s">
        <v>554</v>
      </c>
      <c r="D252" s="9">
        <v>2</v>
      </c>
      <c r="E252" s="9">
        <v>2</v>
      </c>
      <c r="F252" s="9">
        <v>3</v>
      </c>
      <c r="G252" s="9" t="s">
        <v>545</v>
      </c>
      <c r="H252" s="2"/>
      <c r="I252" s="2"/>
      <c r="J252" s="2"/>
      <c r="K252" s="2"/>
      <c r="L252" s="2"/>
      <c r="M252" s="2"/>
      <c r="N252" s="2"/>
    </row>
    <row r="253" spans="2:14">
      <c r="B253" s="9" t="s">
        <v>207</v>
      </c>
      <c r="C253" s="24" t="s">
        <v>555</v>
      </c>
      <c r="D253" s="9">
        <v>2</v>
      </c>
      <c r="E253" s="9">
        <v>1</v>
      </c>
      <c r="F253" s="9">
        <v>2.5</v>
      </c>
      <c r="G253" s="9" t="s">
        <v>542</v>
      </c>
      <c r="H253" s="2"/>
      <c r="I253" s="2"/>
      <c r="J253" s="2"/>
      <c r="K253" s="2"/>
      <c r="L253" s="2"/>
      <c r="M253" s="2"/>
      <c r="N253" s="2"/>
    </row>
    <row r="254" spans="2:14">
      <c r="B254" s="9" t="s">
        <v>208</v>
      </c>
      <c r="C254" s="24" t="s">
        <v>556</v>
      </c>
      <c r="D254" s="9">
        <v>2</v>
      </c>
      <c r="E254" s="9">
        <v>1</v>
      </c>
      <c r="F254" s="9">
        <v>2.5</v>
      </c>
      <c r="G254" s="9" t="s">
        <v>554</v>
      </c>
      <c r="H254" s="2"/>
      <c r="I254" s="2"/>
      <c r="J254" s="2"/>
      <c r="K254" s="2"/>
      <c r="L254" s="2"/>
      <c r="M254" s="2"/>
      <c r="N254" s="2"/>
    </row>
    <row r="255" spans="2:14">
      <c r="B255" s="16" t="s">
        <v>208</v>
      </c>
      <c r="C255" s="24" t="s">
        <v>556</v>
      </c>
      <c r="D255" s="9">
        <v>2</v>
      </c>
      <c r="E255" s="9">
        <v>1</v>
      </c>
      <c r="F255" s="9">
        <v>2.5</v>
      </c>
      <c r="G255" s="9" t="s">
        <v>554</v>
      </c>
      <c r="H255" s="2"/>
      <c r="I255" s="2"/>
      <c r="J255" s="2"/>
      <c r="K255" s="2"/>
      <c r="L255" s="2"/>
      <c r="M255" s="2"/>
      <c r="N255" s="2"/>
    </row>
    <row r="256" spans="2:14">
      <c r="B256" s="9" t="s">
        <v>209</v>
      </c>
      <c r="C256" s="24" t="s">
        <v>557</v>
      </c>
      <c r="D256" s="9">
        <v>2</v>
      </c>
      <c r="E256" s="9">
        <v>1</v>
      </c>
      <c r="F256" s="9">
        <v>2.5</v>
      </c>
      <c r="G256" s="9" t="s">
        <v>547</v>
      </c>
      <c r="H256" s="2"/>
      <c r="I256" s="2"/>
      <c r="J256" s="2"/>
      <c r="K256" s="2"/>
      <c r="L256" s="2"/>
      <c r="M256" s="2"/>
      <c r="N256" s="2"/>
    </row>
    <row r="257" spans="2:14">
      <c r="B257" s="16" t="s">
        <v>209</v>
      </c>
      <c r="C257" s="24" t="s">
        <v>557</v>
      </c>
      <c r="D257" s="9">
        <v>2</v>
      </c>
      <c r="E257" s="9">
        <v>1</v>
      </c>
      <c r="F257" s="9">
        <v>2.5</v>
      </c>
      <c r="G257" s="9" t="s">
        <v>547</v>
      </c>
      <c r="H257" s="2"/>
      <c r="I257" s="2"/>
      <c r="J257" s="2"/>
      <c r="K257" s="2"/>
      <c r="L257" s="2"/>
      <c r="M257" s="2"/>
      <c r="N257" s="2"/>
    </row>
    <row r="258" spans="2:14">
      <c r="B258" s="9" t="s">
        <v>210</v>
      </c>
      <c r="C258" s="24" t="s">
        <v>558</v>
      </c>
      <c r="D258" s="9">
        <v>2</v>
      </c>
      <c r="E258" s="9">
        <v>1</v>
      </c>
      <c r="F258" s="9">
        <v>2.5</v>
      </c>
      <c r="G258" s="9" t="s">
        <v>546</v>
      </c>
      <c r="H258" s="2"/>
      <c r="I258" s="2"/>
      <c r="J258" s="2"/>
      <c r="K258" s="2"/>
      <c r="L258" s="2"/>
      <c r="M258" s="2"/>
      <c r="N258" s="2"/>
    </row>
    <row r="259" spans="2:14">
      <c r="B259" s="9" t="s">
        <v>211</v>
      </c>
      <c r="C259" s="24" t="s">
        <v>559</v>
      </c>
      <c r="D259" s="9">
        <v>2</v>
      </c>
      <c r="E259" s="9">
        <v>1</v>
      </c>
      <c r="F259" s="9">
        <v>2.5</v>
      </c>
      <c r="G259" s="9" t="s">
        <v>839</v>
      </c>
      <c r="H259" s="2"/>
      <c r="I259" s="2"/>
      <c r="J259" s="2"/>
      <c r="K259" s="2"/>
      <c r="L259" s="2"/>
      <c r="M259" s="2"/>
      <c r="N259" s="2"/>
    </row>
    <row r="260" spans="2:14">
      <c r="B260" s="9" t="s">
        <v>212</v>
      </c>
      <c r="C260" s="24" t="s">
        <v>560</v>
      </c>
      <c r="D260" s="9">
        <v>2</v>
      </c>
      <c r="E260" s="9">
        <v>1</v>
      </c>
      <c r="F260" s="9">
        <v>2.5</v>
      </c>
      <c r="G260" s="9" t="s">
        <v>549</v>
      </c>
      <c r="H260" s="2"/>
      <c r="I260" s="2"/>
      <c r="J260" s="2"/>
      <c r="K260" s="2"/>
      <c r="L260" s="2"/>
      <c r="M260" s="2"/>
      <c r="N260" s="2"/>
    </row>
    <row r="261" spans="2:14">
      <c r="B261" s="9" t="s">
        <v>215</v>
      </c>
      <c r="C261" s="24" t="s">
        <v>563</v>
      </c>
      <c r="D261" s="9">
        <v>2</v>
      </c>
      <c r="E261" s="9">
        <v>1</v>
      </c>
      <c r="F261" s="9">
        <v>2.5</v>
      </c>
      <c r="G261" s="9" t="s">
        <v>841</v>
      </c>
      <c r="H261" s="2"/>
      <c r="I261" s="2"/>
      <c r="J261" s="2"/>
      <c r="K261" s="2"/>
      <c r="L261" s="2"/>
      <c r="M261" s="2"/>
      <c r="N261" s="2"/>
    </row>
    <row r="262" spans="2:14">
      <c r="B262" s="9" t="s">
        <v>216</v>
      </c>
      <c r="C262" s="24" t="s">
        <v>564</v>
      </c>
      <c r="D262" s="9">
        <v>2</v>
      </c>
      <c r="E262" s="9">
        <v>1</v>
      </c>
      <c r="F262" s="9">
        <v>2.5</v>
      </c>
      <c r="G262" s="9" t="s">
        <v>562</v>
      </c>
      <c r="H262" s="2"/>
      <c r="I262" s="2"/>
      <c r="J262" s="2"/>
      <c r="K262" s="2"/>
      <c r="L262" s="2"/>
      <c r="M262" s="2"/>
      <c r="N262" s="2"/>
    </row>
    <row r="263" spans="2:14">
      <c r="B263" s="9" t="s">
        <v>204</v>
      </c>
      <c r="C263" s="24" t="s">
        <v>552</v>
      </c>
      <c r="D263" s="9">
        <v>2</v>
      </c>
      <c r="E263" s="9">
        <v>2</v>
      </c>
      <c r="F263" s="9">
        <v>3</v>
      </c>
      <c r="G263" s="9" t="s">
        <v>554</v>
      </c>
      <c r="H263" s="2"/>
      <c r="I263" s="2"/>
      <c r="J263" s="2"/>
      <c r="K263" s="2"/>
      <c r="L263" s="2"/>
      <c r="M263" s="2"/>
      <c r="N263" s="2"/>
    </row>
    <row r="264" spans="2:14">
      <c r="B264" s="9" t="s">
        <v>222</v>
      </c>
      <c r="C264" s="24" t="s">
        <v>570</v>
      </c>
      <c r="D264" s="9">
        <v>2</v>
      </c>
      <c r="E264" s="9">
        <v>2</v>
      </c>
      <c r="F264" s="9">
        <v>3</v>
      </c>
      <c r="G264" s="9" t="s">
        <v>548</v>
      </c>
      <c r="H264" s="2"/>
      <c r="I264" s="2"/>
      <c r="J264" s="2"/>
      <c r="K264" s="2"/>
      <c r="L264" s="2"/>
      <c r="M264" s="2"/>
      <c r="N264" s="2"/>
    </row>
    <row r="265" spans="2:14">
      <c r="B265" s="9" t="s">
        <v>214</v>
      </c>
      <c r="C265" s="24" t="s">
        <v>562</v>
      </c>
      <c r="D265" s="9">
        <v>2</v>
      </c>
      <c r="E265" s="9">
        <v>1</v>
      </c>
      <c r="F265" s="9">
        <v>2.5</v>
      </c>
      <c r="G265" s="9" t="s">
        <v>551</v>
      </c>
      <c r="H265" s="2"/>
      <c r="I265" s="2"/>
      <c r="J265" s="2"/>
      <c r="K265" s="2"/>
      <c r="L265" s="2"/>
      <c r="M265" s="2"/>
      <c r="N265" s="2"/>
    </row>
    <row r="266" spans="2:14">
      <c r="B266" s="9" t="s">
        <v>227</v>
      </c>
      <c r="C266" s="24" t="s">
        <v>575</v>
      </c>
      <c r="D266" s="9">
        <v>3</v>
      </c>
      <c r="E266" s="9">
        <v>2</v>
      </c>
      <c r="F266" s="9">
        <v>4</v>
      </c>
      <c r="G266" s="9" t="s">
        <v>574</v>
      </c>
      <c r="H266" s="2"/>
      <c r="I266" s="2"/>
      <c r="J266" s="2"/>
      <c r="K266" s="2"/>
      <c r="L266" s="2"/>
      <c r="M266" s="2"/>
      <c r="N266" s="2"/>
    </row>
    <row r="267" spans="2:14">
      <c r="B267" s="9" t="s">
        <v>228</v>
      </c>
      <c r="C267" s="24" t="s">
        <v>576</v>
      </c>
      <c r="D267" s="9">
        <v>2</v>
      </c>
      <c r="E267" s="9">
        <v>2</v>
      </c>
      <c r="F267" s="9">
        <v>3</v>
      </c>
      <c r="G267" s="9" t="s">
        <v>575</v>
      </c>
      <c r="H267" s="2"/>
      <c r="I267" s="2"/>
      <c r="J267" s="2"/>
      <c r="K267" s="2"/>
      <c r="L267" s="2"/>
      <c r="M267" s="2"/>
      <c r="N267" s="2"/>
    </row>
    <row r="268" spans="2:14">
      <c r="B268" s="9" t="s">
        <v>236</v>
      </c>
      <c r="C268" s="24" t="s">
        <v>584</v>
      </c>
      <c r="D268" s="9">
        <v>3</v>
      </c>
      <c r="E268" s="9">
        <v>2</v>
      </c>
      <c r="F268" s="9">
        <v>4</v>
      </c>
      <c r="G268" s="9" t="s">
        <v>577</v>
      </c>
      <c r="H268" s="2"/>
      <c r="I268" s="2"/>
      <c r="J268" s="2"/>
      <c r="K268" s="2"/>
      <c r="L268" s="2"/>
      <c r="M268" s="2"/>
      <c r="N268" s="2"/>
    </row>
    <row r="269" spans="2:14">
      <c r="B269" s="9" t="s">
        <v>229</v>
      </c>
      <c r="C269" s="24" t="s">
        <v>577</v>
      </c>
      <c r="D269" s="9">
        <v>3</v>
      </c>
      <c r="E269" s="9">
        <v>2</v>
      </c>
      <c r="F269" s="9">
        <v>4</v>
      </c>
      <c r="G269" s="9" t="s">
        <v>575</v>
      </c>
      <c r="H269" s="2"/>
      <c r="I269" s="2"/>
      <c r="J269" s="2"/>
      <c r="K269" s="2"/>
      <c r="L269" s="2"/>
      <c r="M269" s="2"/>
      <c r="N269" s="2"/>
    </row>
    <row r="270" spans="2:14">
      <c r="B270" s="9" t="s">
        <v>241</v>
      </c>
      <c r="C270" s="24" t="s">
        <v>589</v>
      </c>
      <c r="D270" s="9">
        <v>3</v>
      </c>
      <c r="E270" s="9">
        <v>2</v>
      </c>
      <c r="F270" s="9">
        <v>4</v>
      </c>
      <c r="G270" s="9" t="s">
        <v>575</v>
      </c>
      <c r="H270" s="2"/>
      <c r="I270" s="2"/>
      <c r="J270" s="2"/>
      <c r="K270" s="2"/>
      <c r="L270" s="2"/>
      <c r="M270" s="2"/>
      <c r="N270" s="2"/>
    </row>
    <row r="271" spans="2:14">
      <c r="B271" s="9" t="s">
        <v>213</v>
      </c>
      <c r="C271" s="24" t="s">
        <v>561</v>
      </c>
      <c r="D271" s="9">
        <v>1.5</v>
      </c>
      <c r="E271" s="9">
        <v>1</v>
      </c>
      <c r="F271" s="9">
        <v>2</v>
      </c>
      <c r="G271" s="9" t="s">
        <v>840</v>
      </c>
      <c r="H271" s="2"/>
      <c r="I271" s="2"/>
      <c r="J271" s="2"/>
      <c r="K271" s="2"/>
      <c r="L271" s="2"/>
      <c r="M271" s="2"/>
      <c r="N271" s="2"/>
    </row>
    <row r="272" spans="2:14">
      <c r="B272" s="9" t="s">
        <v>221</v>
      </c>
      <c r="C272" s="24" t="s">
        <v>569</v>
      </c>
      <c r="D272" s="9">
        <v>2</v>
      </c>
      <c r="E272" s="9" t="s">
        <v>816</v>
      </c>
      <c r="F272" s="9">
        <v>2</v>
      </c>
      <c r="G272" s="9" t="s">
        <v>565</v>
      </c>
      <c r="H272" s="2"/>
      <c r="I272" s="2"/>
      <c r="J272" s="2"/>
      <c r="K272" s="2"/>
      <c r="L272" s="2"/>
      <c r="M272" s="2"/>
      <c r="N272" s="2"/>
    </row>
    <row r="273" spans="2:14">
      <c r="B273" s="9" t="s">
        <v>219</v>
      </c>
      <c r="C273" s="24" t="s">
        <v>567</v>
      </c>
      <c r="D273" s="9">
        <v>2</v>
      </c>
      <c r="E273" s="9" t="s">
        <v>816</v>
      </c>
      <c r="F273" s="9">
        <v>2</v>
      </c>
      <c r="G273" s="9" t="s">
        <v>554</v>
      </c>
      <c r="H273" s="2"/>
      <c r="I273" s="2"/>
      <c r="J273" s="2"/>
      <c r="K273" s="2"/>
      <c r="L273" s="2"/>
      <c r="M273" s="2"/>
      <c r="N273" s="2"/>
    </row>
    <row r="274" spans="2:14">
      <c r="B274" s="9" t="s">
        <v>223</v>
      </c>
      <c r="C274" s="24" t="s">
        <v>571</v>
      </c>
      <c r="D274" s="9">
        <v>3</v>
      </c>
      <c r="E274" s="9" t="s">
        <v>816</v>
      </c>
      <c r="F274" s="9">
        <v>3</v>
      </c>
      <c r="G274" s="9" t="s">
        <v>559</v>
      </c>
      <c r="H274" s="2"/>
      <c r="I274" s="2"/>
      <c r="J274" s="2"/>
      <c r="K274" s="2"/>
      <c r="L274" s="2"/>
      <c r="M274" s="2"/>
      <c r="N274" s="2"/>
    </row>
    <row r="275" spans="2:14">
      <c r="B275" s="16" t="s">
        <v>224</v>
      </c>
      <c r="C275" s="24" t="s">
        <v>571</v>
      </c>
      <c r="D275" s="9">
        <v>3</v>
      </c>
      <c r="E275" s="9" t="s">
        <v>816</v>
      </c>
      <c r="F275" s="9">
        <v>3</v>
      </c>
      <c r="G275" s="9" t="s">
        <v>559</v>
      </c>
      <c r="H275" s="2"/>
      <c r="I275" s="2"/>
      <c r="J275" s="2"/>
      <c r="K275" s="2"/>
      <c r="L275" s="2"/>
      <c r="M275" s="2"/>
      <c r="N275" s="2"/>
    </row>
    <row r="276" spans="2:14">
      <c r="B276" s="9" t="s">
        <v>217</v>
      </c>
      <c r="C276" s="24" t="s">
        <v>565</v>
      </c>
      <c r="D276" s="9">
        <v>2</v>
      </c>
      <c r="E276" s="9">
        <v>2</v>
      </c>
      <c r="F276" s="9">
        <v>3</v>
      </c>
      <c r="G276" s="9" t="s">
        <v>556</v>
      </c>
      <c r="H276" s="2"/>
      <c r="I276" s="2"/>
      <c r="J276" s="2"/>
      <c r="K276" s="2"/>
      <c r="L276" s="2"/>
      <c r="M276" s="2"/>
      <c r="N276" s="2"/>
    </row>
    <row r="277" spans="2:14">
      <c r="B277" s="9" t="s">
        <v>218</v>
      </c>
      <c r="C277" s="24" t="s">
        <v>566</v>
      </c>
      <c r="D277" s="9">
        <v>2</v>
      </c>
      <c r="E277" s="9" t="s">
        <v>816</v>
      </c>
      <c r="F277" s="9">
        <v>2</v>
      </c>
      <c r="G277" s="9" t="s">
        <v>563</v>
      </c>
      <c r="H277" s="2"/>
      <c r="I277" s="2"/>
      <c r="J277" s="2"/>
      <c r="K277" s="2"/>
      <c r="L277" s="2"/>
      <c r="M277" s="2"/>
      <c r="N277" s="2"/>
    </row>
    <row r="278" spans="2:14">
      <c r="B278" s="9" t="s">
        <v>232</v>
      </c>
      <c r="C278" s="24" t="s">
        <v>580</v>
      </c>
      <c r="D278" s="9">
        <v>3</v>
      </c>
      <c r="E278" s="9">
        <v>2</v>
      </c>
      <c r="F278" s="9">
        <v>4</v>
      </c>
      <c r="G278" s="9" t="s">
        <v>577</v>
      </c>
      <c r="H278" s="2"/>
      <c r="I278" s="2"/>
      <c r="J278" s="2"/>
      <c r="K278" s="2"/>
      <c r="L278" s="2"/>
      <c r="M278" s="2"/>
      <c r="N278" s="2"/>
    </row>
    <row r="279" spans="2:14">
      <c r="B279" s="9" t="s">
        <v>237</v>
      </c>
      <c r="C279" s="24" t="s">
        <v>585</v>
      </c>
      <c r="D279" s="9">
        <v>3</v>
      </c>
      <c r="E279" s="9">
        <v>2</v>
      </c>
      <c r="F279" s="9">
        <v>4</v>
      </c>
      <c r="G279" s="9" t="s">
        <v>574</v>
      </c>
      <c r="H279" s="2"/>
      <c r="I279" s="2"/>
      <c r="J279" s="2"/>
      <c r="K279" s="2"/>
      <c r="L279" s="2"/>
      <c r="M279" s="2"/>
      <c r="N279" s="2"/>
    </row>
    <row r="280" spans="2:14">
      <c r="B280" s="9" t="s">
        <v>238</v>
      </c>
      <c r="C280" s="24" t="s">
        <v>586</v>
      </c>
      <c r="D280" s="9">
        <v>3</v>
      </c>
      <c r="E280" s="9" t="s">
        <v>816</v>
      </c>
      <c r="F280" s="9">
        <v>3</v>
      </c>
      <c r="G280" s="9" t="s">
        <v>575</v>
      </c>
      <c r="H280" s="2"/>
      <c r="I280" s="2"/>
      <c r="J280" s="2"/>
      <c r="K280" s="2"/>
      <c r="L280" s="2"/>
      <c r="M280" s="2"/>
      <c r="N280" s="2"/>
    </row>
    <row r="281" spans="2:14">
      <c r="B281" s="9" t="s">
        <v>239</v>
      </c>
      <c r="C281" s="24" t="s">
        <v>587</v>
      </c>
      <c r="D281" s="9">
        <v>3</v>
      </c>
      <c r="E281" s="9" t="s">
        <v>816</v>
      </c>
      <c r="F281" s="9">
        <v>3</v>
      </c>
      <c r="G281" s="9" t="s">
        <v>577</v>
      </c>
      <c r="H281" s="2"/>
      <c r="I281" s="2"/>
      <c r="J281" s="2"/>
      <c r="K281" s="2"/>
      <c r="L281" s="2"/>
      <c r="M281" s="2"/>
      <c r="N281" s="2"/>
    </row>
    <row r="282" spans="2:14">
      <c r="B282" s="9" t="s">
        <v>240</v>
      </c>
      <c r="C282" s="24" t="s">
        <v>588</v>
      </c>
      <c r="D282" s="9">
        <v>3</v>
      </c>
      <c r="E282" s="9" t="s">
        <v>816</v>
      </c>
      <c r="F282" s="9">
        <v>3</v>
      </c>
      <c r="G282" s="9" t="s">
        <v>575</v>
      </c>
      <c r="H282" s="2"/>
      <c r="I282" s="2"/>
      <c r="J282" s="2"/>
      <c r="K282" s="2"/>
      <c r="L282" s="2"/>
      <c r="M282" s="2"/>
      <c r="N282" s="2"/>
    </row>
    <row r="283" spans="2:14">
      <c r="B283" s="9" t="s">
        <v>231</v>
      </c>
      <c r="C283" s="24" t="s">
        <v>579</v>
      </c>
      <c r="D283" s="9">
        <v>3</v>
      </c>
      <c r="E283" s="9">
        <v>2</v>
      </c>
      <c r="F283" s="9">
        <v>4</v>
      </c>
      <c r="G283" s="9" t="s">
        <v>577</v>
      </c>
      <c r="H283" s="2"/>
      <c r="I283" s="2"/>
      <c r="J283" s="2"/>
      <c r="K283" s="2"/>
      <c r="L283" s="2"/>
      <c r="M283" s="2"/>
      <c r="N283" s="2"/>
    </row>
    <row r="284" spans="2:14">
      <c r="B284" s="16" t="s">
        <v>234</v>
      </c>
      <c r="C284" s="24" t="s">
        <v>582</v>
      </c>
      <c r="D284" s="9">
        <v>2</v>
      </c>
      <c r="E284" s="9" t="s">
        <v>816</v>
      </c>
      <c r="F284" s="9">
        <v>2</v>
      </c>
      <c r="G284" s="9" t="s">
        <v>577</v>
      </c>
      <c r="H284" s="2"/>
      <c r="I284" s="2"/>
      <c r="J284" s="2"/>
      <c r="K284" s="2"/>
      <c r="L284" s="2"/>
      <c r="M284" s="2"/>
      <c r="N284" s="2"/>
    </row>
    <row r="285" spans="2:14">
      <c r="B285" s="9" t="s">
        <v>220</v>
      </c>
      <c r="C285" s="24" t="s">
        <v>568</v>
      </c>
      <c r="D285" s="9">
        <v>3</v>
      </c>
      <c r="E285" s="9" t="s">
        <v>816</v>
      </c>
      <c r="F285" s="9">
        <v>3</v>
      </c>
      <c r="G285" s="9" t="s">
        <v>556</v>
      </c>
      <c r="H285" s="2"/>
      <c r="I285" s="2"/>
      <c r="J285" s="2"/>
      <c r="K285" s="2"/>
      <c r="L285" s="2"/>
      <c r="M285" s="2"/>
      <c r="N285" s="2"/>
    </row>
    <row r="286" spans="2:14">
      <c r="B286" s="9" t="s">
        <v>243</v>
      </c>
      <c r="C286" s="24" t="s">
        <v>591</v>
      </c>
      <c r="D286" s="9">
        <v>2.5</v>
      </c>
      <c r="E286" s="9" t="s">
        <v>816</v>
      </c>
      <c r="F286" s="9">
        <v>2.5</v>
      </c>
      <c r="G286" s="9" t="s">
        <v>589</v>
      </c>
      <c r="H286" s="2"/>
      <c r="I286" s="2"/>
      <c r="J286" s="2"/>
      <c r="K286" s="2"/>
      <c r="L286" s="2"/>
      <c r="M286" s="2"/>
      <c r="N286" s="2"/>
    </row>
    <row r="287" spans="2:14">
      <c r="B287" s="9" t="s">
        <v>244</v>
      </c>
      <c r="C287" s="24" t="s">
        <v>592</v>
      </c>
      <c r="D287" s="9">
        <v>3</v>
      </c>
      <c r="E287" s="9" t="s">
        <v>816</v>
      </c>
      <c r="F287" s="9">
        <v>3</v>
      </c>
      <c r="G287" s="9" t="s">
        <v>585</v>
      </c>
      <c r="H287" s="2"/>
      <c r="I287" s="2"/>
      <c r="J287" s="2"/>
      <c r="K287" s="2"/>
      <c r="L287" s="2"/>
      <c r="M287" s="2"/>
      <c r="N287" s="2"/>
    </row>
    <row r="288" spans="2:14">
      <c r="B288" s="9" t="s">
        <v>245</v>
      </c>
      <c r="C288" s="24" t="s">
        <v>593</v>
      </c>
      <c r="D288" s="9">
        <v>3</v>
      </c>
      <c r="E288" s="9" t="s">
        <v>816</v>
      </c>
      <c r="F288" s="9">
        <v>3</v>
      </c>
      <c r="G288" s="9" t="s">
        <v>579</v>
      </c>
      <c r="H288" s="2"/>
      <c r="I288" s="2"/>
      <c r="J288" s="2"/>
      <c r="K288" s="2"/>
      <c r="L288" s="2"/>
      <c r="M288" s="2"/>
      <c r="N288" s="2"/>
    </row>
    <row r="289" spans="2:14">
      <c r="B289" s="9" t="s">
        <v>246</v>
      </c>
      <c r="C289" s="24" t="s">
        <v>594</v>
      </c>
      <c r="D289" s="9">
        <v>3</v>
      </c>
      <c r="E289" s="9" t="s">
        <v>816</v>
      </c>
      <c r="F289" s="9">
        <v>3</v>
      </c>
      <c r="G289" s="9" t="s">
        <v>842</v>
      </c>
      <c r="H289" s="2"/>
      <c r="I289" s="2"/>
      <c r="J289" s="2"/>
      <c r="K289" s="2"/>
      <c r="L289" s="2"/>
      <c r="M289" s="2"/>
      <c r="N289" s="2"/>
    </row>
    <row r="290" spans="2:14">
      <c r="B290" s="9" t="s">
        <v>247</v>
      </c>
      <c r="C290" s="24" t="s">
        <v>595</v>
      </c>
      <c r="D290" s="9">
        <v>3</v>
      </c>
      <c r="E290" s="9" t="s">
        <v>816</v>
      </c>
      <c r="F290" s="9">
        <v>3</v>
      </c>
      <c r="G290" s="9" t="s">
        <v>816</v>
      </c>
      <c r="H290" s="2"/>
      <c r="I290" s="2"/>
      <c r="J290" s="2"/>
      <c r="K290" s="2"/>
      <c r="L290" s="2"/>
      <c r="M290" s="2"/>
      <c r="N290" s="2"/>
    </row>
    <row r="291" spans="2:14">
      <c r="B291" s="9" t="s">
        <v>249</v>
      </c>
      <c r="C291" s="24" t="s">
        <v>597</v>
      </c>
      <c r="D291" s="9">
        <v>3</v>
      </c>
      <c r="E291" s="9" t="s">
        <v>816</v>
      </c>
      <c r="F291" s="9">
        <v>3</v>
      </c>
      <c r="G291" s="9" t="s">
        <v>577</v>
      </c>
      <c r="H291" s="2"/>
      <c r="I291" s="2"/>
      <c r="J291" s="2"/>
      <c r="K291" s="2"/>
      <c r="L291" s="2"/>
      <c r="M291" s="2"/>
      <c r="N291" s="2"/>
    </row>
    <row r="292" spans="2:14">
      <c r="B292" s="9" t="s">
        <v>235</v>
      </c>
      <c r="C292" s="24" t="s">
        <v>583</v>
      </c>
      <c r="D292" s="9">
        <v>3</v>
      </c>
      <c r="E292" s="9">
        <v>2</v>
      </c>
      <c r="F292" s="9">
        <v>4</v>
      </c>
      <c r="G292" s="9" t="s">
        <v>816</v>
      </c>
      <c r="H292" s="2"/>
      <c r="I292" s="2"/>
      <c r="J292" s="2"/>
      <c r="K292" s="2"/>
      <c r="L292" s="2"/>
      <c r="M292" s="2"/>
      <c r="N292" s="2"/>
    </row>
    <row r="293" spans="2:14">
      <c r="B293" s="9" t="s">
        <v>248</v>
      </c>
      <c r="C293" s="24" t="s">
        <v>596</v>
      </c>
      <c r="D293" s="9">
        <v>3</v>
      </c>
      <c r="E293" s="9" t="s">
        <v>816</v>
      </c>
      <c r="F293" s="9">
        <v>3</v>
      </c>
      <c r="G293" s="9" t="s">
        <v>578</v>
      </c>
      <c r="H293" s="2"/>
      <c r="I293" s="2"/>
      <c r="J293" s="2"/>
      <c r="K293" s="2"/>
      <c r="L293" s="2"/>
      <c r="M293" s="2"/>
      <c r="N293" s="2"/>
    </row>
    <row r="294" spans="2:14">
      <c r="B294" s="9" t="s">
        <v>251</v>
      </c>
      <c r="C294" s="24" t="s">
        <v>599</v>
      </c>
      <c r="D294" s="9">
        <v>2</v>
      </c>
      <c r="E294" s="9">
        <v>2</v>
      </c>
      <c r="F294" s="9">
        <v>3</v>
      </c>
      <c r="G294" s="9" t="s">
        <v>577</v>
      </c>
      <c r="H294" s="2"/>
      <c r="I294" s="2"/>
      <c r="J294" s="2"/>
      <c r="K294" s="2"/>
      <c r="L294" s="2"/>
      <c r="M294" s="2"/>
      <c r="N294" s="2"/>
    </row>
    <row r="295" spans="2:14">
      <c r="B295" s="9" t="s">
        <v>252</v>
      </c>
      <c r="C295" s="24" t="s">
        <v>600</v>
      </c>
      <c r="D295" s="9">
        <v>2</v>
      </c>
      <c r="E295" s="9">
        <v>2</v>
      </c>
      <c r="F295" s="9">
        <v>3</v>
      </c>
      <c r="G295" s="9" t="s">
        <v>581</v>
      </c>
      <c r="H295" s="2"/>
      <c r="I295" s="2"/>
      <c r="J295" s="2"/>
      <c r="K295" s="2"/>
      <c r="L295" s="2"/>
      <c r="M295" s="2"/>
      <c r="N295" s="2"/>
    </row>
    <row r="296" spans="2:14">
      <c r="B296" s="16" t="s">
        <v>253</v>
      </c>
      <c r="C296" s="24" t="s">
        <v>601</v>
      </c>
      <c r="D296" s="9">
        <v>2</v>
      </c>
      <c r="E296" s="9">
        <v>2</v>
      </c>
      <c r="F296" s="9">
        <v>3</v>
      </c>
      <c r="G296" s="9" t="s">
        <v>843</v>
      </c>
      <c r="H296" s="2"/>
      <c r="I296" s="2"/>
      <c r="J296" s="2"/>
      <c r="K296" s="2"/>
      <c r="L296" s="2"/>
      <c r="M296" s="2"/>
      <c r="N296" s="2"/>
    </row>
    <row r="297" spans="2:14">
      <c r="B297" s="9" t="s">
        <v>254</v>
      </c>
      <c r="C297" s="24" t="s">
        <v>602</v>
      </c>
      <c r="D297" s="9">
        <v>2</v>
      </c>
      <c r="E297" s="9">
        <v>2</v>
      </c>
      <c r="F297" s="9">
        <v>3</v>
      </c>
      <c r="G297" s="9" t="s">
        <v>581</v>
      </c>
      <c r="H297" s="2"/>
      <c r="I297" s="2"/>
      <c r="J297" s="2"/>
      <c r="K297" s="2"/>
      <c r="L297" s="2"/>
      <c r="M297" s="2"/>
      <c r="N297" s="2"/>
    </row>
    <row r="298" spans="2:14">
      <c r="B298" s="9" t="s">
        <v>255</v>
      </c>
      <c r="C298" s="24" t="s">
        <v>603</v>
      </c>
      <c r="D298" s="9">
        <v>2</v>
      </c>
      <c r="E298" s="9">
        <v>2</v>
      </c>
      <c r="F298" s="9">
        <v>3</v>
      </c>
      <c r="G298" s="9" t="s">
        <v>843</v>
      </c>
      <c r="H298" s="2"/>
      <c r="I298" s="2"/>
      <c r="J298" s="2"/>
      <c r="K298" s="2"/>
      <c r="L298" s="2"/>
      <c r="M298" s="2"/>
      <c r="N298" s="2"/>
    </row>
    <row r="299" spans="2:14">
      <c r="B299" s="9" t="s">
        <v>250</v>
      </c>
      <c r="C299" s="24" t="s">
        <v>598</v>
      </c>
      <c r="D299" s="9">
        <v>2</v>
      </c>
      <c r="E299" s="9">
        <v>2</v>
      </c>
      <c r="F299" s="9">
        <v>3</v>
      </c>
      <c r="G299" s="9" t="s">
        <v>843</v>
      </c>
      <c r="H299" s="2"/>
      <c r="I299" s="2"/>
      <c r="J299" s="2"/>
      <c r="K299" s="2"/>
      <c r="L299" s="2"/>
      <c r="M299" s="2"/>
      <c r="N299" s="2"/>
    </row>
    <row r="300" spans="2:14">
      <c r="B300" s="9" t="s">
        <v>256</v>
      </c>
      <c r="C300" s="24" t="s">
        <v>604</v>
      </c>
      <c r="D300" s="9">
        <v>2</v>
      </c>
      <c r="E300" s="9">
        <v>2</v>
      </c>
      <c r="F300" s="9">
        <v>3</v>
      </c>
      <c r="G300" s="9" t="s">
        <v>843</v>
      </c>
      <c r="H300" s="2"/>
      <c r="I300" s="2"/>
      <c r="J300" s="2"/>
      <c r="K300" s="2"/>
      <c r="L300" s="2"/>
      <c r="M300" s="2"/>
      <c r="N300" s="2"/>
    </row>
    <row r="301" spans="2:14">
      <c r="B301" s="9" t="s">
        <v>257</v>
      </c>
      <c r="C301" s="24" t="s">
        <v>605</v>
      </c>
      <c r="D301" s="9">
        <v>2</v>
      </c>
      <c r="E301" s="9">
        <v>2</v>
      </c>
      <c r="F301" s="9">
        <v>3</v>
      </c>
      <c r="G301" s="9" t="s">
        <v>843</v>
      </c>
      <c r="H301" s="2"/>
      <c r="I301" s="2"/>
      <c r="J301" s="2"/>
      <c r="K301" s="2"/>
      <c r="L301" s="2"/>
      <c r="M301" s="2"/>
      <c r="N301" s="2"/>
    </row>
    <row r="302" spans="2:14">
      <c r="B302" s="9" t="s">
        <v>258</v>
      </c>
      <c r="C302" s="24" t="s">
        <v>606</v>
      </c>
      <c r="D302" s="9">
        <v>2</v>
      </c>
      <c r="E302" s="9">
        <v>2</v>
      </c>
      <c r="F302" s="9">
        <v>3</v>
      </c>
      <c r="G302" s="9" t="s">
        <v>843</v>
      </c>
      <c r="H302" s="2"/>
      <c r="I302" s="2"/>
      <c r="J302" s="2"/>
      <c r="K302" s="2"/>
      <c r="L302" s="2"/>
      <c r="M302" s="2"/>
      <c r="N302" s="2"/>
    </row>
    <row r="303" spans="2:14">
      <c r="B303" s="9" t="s">
        <v>233</v>
      </c>
      <c r="C303" s="24" t="s">
        <v>581</v>
      </c>
      <c r="D303" s="9">
        <v>3</v>
      </c>
      <c r="E303" s="9" t="s">
        <v>816</v>
      </c>
      <c r="F303" s="9">
        <v>3</v>
      </c>
      <c r="G303" s="9" t="s">
        <v>576</v>
      </c>
      <c r="H303" s="2"/>
      <c r="I303" s="2"/>
      <c r="J303" s="2"/>
      <c r="K303" s="2"/>
      <c r="L303" s="2"/>
      <c r="M303" s="2"/>
      <c r="N303" s="2"/>
    </row>
    <row r="304" spans="2:14">
      <c r="B304" s="9" t="s">
        <v>230</v>
      </c>
      <c r="C304" s="24" t="s">
        <v>578</v>
      </c>
      <c r="D304" s="9">
        <v>2</v>
      </c>
      <c r="E304" s="9" t="s">
        <v>816</v>
      </c>
      <c r="F304" s="9">
        <v>2</v>
      </c>
      <c r="G304" s="9" t="s">
        <v>577</v>
      </c>
      <c r="H304" s="2"/>
      <c r="I304" s="2"/>
      <c r="J304" s="2"/>
      <c r="K304" s="2"/>
      <c r="L304" s="2"/>
      <c r="M304" s="2"/>
      <c r="N304" s="2"/>
    </row>
    <row r="305" spans="2:14">
      <c r="B305" s="9" t="s">
        <v>242</v>
      </c>
      <c r="C305" s="24" t="s">
        <v>590</v>
      </c>
      <c r="D305" s="9">
        <v>3</v>
      </c>
      <c r="E305" s="9">
        <v>2</v>
      </c>
      <c r="F305" s="9">
        <v>4</v>
      </c>
      <c r="G305" s="9" t="s">
        <v>589</v>
      </c>
      <c r="H305" s="2"/>
      <c r="I305" s="2"/>
      <c r="J305" s="2"/>
      <c r="K305" s="2"/>
      <c r="L305" s="2"/>
      <c r="M305" s="2"/>
      <c r="N305" s="2"/>
    </row>
    <row r="306" spans="2:14">
      <c r="B306" s="14" t="s">
        <v>116</v>
      </c>
      <c r="C306" s="24" t="s">
        <v>494</v>
      </c>
      <c r="D306" s="9">
        <v>4</v>
      </c>
      <c r="E306" s="9" t="s">
        <v>816</v>
      </c>
      <c r="F306" s="9">
        <v>4</v>
      </c>
      <c r="G306" s="9" t="s">
        <v>816</v>
      </c>
      <c r="H306" s="2"/>
      <c r="I306" s="2"/>
      <c r="J306" s="2"/>
      <c r="K306" s="2"/>
      <c r="L306" s="2"/>
      <c r="M306" s="2"/>
      <c r="N306" s="2"/>
    </row>
    <row r="307" spans="2:14">
      <c r="B307" s="14" t="s">
        <v>123</v>
      </c>
      <c r="C307" s="24" t="s">
        <v>469</v>
      </c>
      <c r="D307" s="9">
        <v>3</v>
      </c>
      <c r="E307" s="9" t="s">
        <v>816</v>
      </c>
      <c r="F307" s="9">
        <v>3</v>
      </c>
      <c r="G307" s="9" t="s">
        <v>816</v>
      </c>
      <c r="H307" s="2"/>
      <c r="I307" s="2"/>
      <c r="J307" s="2"/>
      <c r="K307" s="2"/>
      <c r="L307" s="2"/>
      <c r="M307" s="2"/>
      <c r="N307" s="2"/>
    </row>
    <row r="308" spans="2:14">
      <c r="B308" s="14" t="s">
        <v>124</v>
      </c>
      <c r="C308" s="24" t="s">
        <v>470</v>
      </c>
      <c r="D308" s="9">
        <v>3</v>
      </c>
      <c r="E308" s="9" t="s">
        <v>816</v>
      </c>
      <c r="F308" s="9">
        <v>3</v>
      </c>
      <c r="G308" s="9" t="s">
        <v>816</v>
      </c>
      <c r="H308" s="2"/>
      <c r="I308" s="2"/>
      <c r="J308" s="2"/>
      <c r="K308" s="2"/>
      <c r="L308" s="2"/>
      <c r="M308" s="2"/>
      <c r="N308" s="2"/>
    </row>
    <row r="309" spans="2:14">
      <c r="B309" s="14" t="s">
        <v>125</v>
      </c>
      <c r="C309" s="24" t="s">
        <v>471</v>
      </c>
      <c r="D309" s="9">
        <v>2</v>
      </c>
      <c r="E309" s="9">
        <v>2</v>
      </c>
      <c r="F309" s="9">
        <v>3</v>
      </c>
      <c r="G309" s="9" t="s">
        <v>816</v>
      </c>
      <c r="H309" s="2"/>
      <c r="I309" s="2"/>
      <c r="J309" s="2"/>
      <c r="K309" s="2"/>
      <c r="L309" s="2"/>
      <c r="M309" s="2"/>
      <c r="N309" s="2"/>
    </row>
    <row r="310" spans="2:14">
      <c r="B310" s="14" t="s">
        <v>126</v>
      </c>
      <c r="C310" s="24" t="s">
        <v>472</v>
      </c>
      <c r="D310" s="9">
        <v>3</v>
      </c>
      <c r="E310" s="9" t="s">
        <v>816</v>
      </c>
      <c r="F310" s="9">
        <v>3</v>
      </c>
      <c r="G310" s="9" t="s">
        <v>816</v>
      </c>
      <c r="H310" s="2"/>
      <c r="I310" s="2"/>
      <c r="J310" s="2"/>
      <c r="K310" s="2"/>
      <c r="L310" s="2"/>
      <c r="M310" s="2"/>
      <c r="N310" s="2"/>
    </row>
    <row r="311" spans="2:14">
      <c r="B311" s="14" t="s">
        <v>127</v>
      </c>
      <c r="C311" s="24" t="s">
        <v>473</v>
      </c>
      <c r="D311" s="9">
        <v>3</v>
      </c>
      <c r="E311" s="9" t="s">
        <v>816</v>
      </c>
      <c r="F311" s="9">
        <v>3</v>
      </c>
      <c r="G311" s="9" t="s">
        <v>816</v>
      </c>
      <c r="H311" s="2"/>
      <c r="I311" s="2"/>
      <c r="J311" s="2"/>
      <c r="K311" s="2"/>
      <c r="L311" s="2"/>
      <c r="M311" s="2"/>
      <c r="N311" s="2"/>
    </row>
    <row r="312" spans="2:14">
      <c r="B312" s="14" t="s">
        <v>128</v>
      </c>
      <c r="C312" s="24" t="s">
        <v>474</v>
      </c>
      <c r="D312" s="9">
        <v>2</v>
      </c>
      <c r="E312" s="9">
        <v>2</v>
      </c>
      <c r="F312" s="9">
        <v>3</v>
      </c>
      <c r="G312" s="9"/>
      <c r="H312" s="2"/>
      <c r="I312" s="2"/>
      <c r="J312" s="2"/>
      <c r="K312" s="2"/>
      <c r="L312" s="2"/>
      <c r="M312" s="2"/>
      <c r="N312" s="2"/>
    </row>
    <row r="313" spans="2:14">
      <c r="B313" s="14" t="s">
        <v>129</v>
      </c>
      <c r="C313" s="24" t="s">
        <v>475</v>
      </c>
      <c r="D313" s="9">
        <v>3</v>
      </c>
      <c r="E313" s="9" t="s">
        <v>816</v>
      </c>
      <c r="F313" s="9">
        <v>3</v>
      </c>
      <c r="G313" s="9" t="s">
        <v>816</v>
      </c>
      <c r="H313" s="2"/>
      <c r="I313" s="2"/>
      <c r="J313" s="2"/>
      <c r="K313" s="2"/>
      <c r="L313" s="2"/>
      <c r="M313" s="2"/>
      <c r="N313" s="2"/>
    </row>
    <row r="314" spans="2:14">
      <c r="B314" s="14" t="s">
        <v>130</v>
      </c>
      <c r="C314" s="24" t="s">
        <v>476</v>
      </c>
      <c r="D314" s="9">
        <v>2</v>
      </c>
      <c r="E314" s="9">
        <v>2</v>
      </c>
      <c r="F314" s="9">
        <v>3</v>
      </c>
      <c r="G314" s="9" t="s">
        <v>822</v>
      </c>
      <c r="H314" s="2"/>
      <c r="I314" s="2"/>
      <c r="J314" s="2"/>
      <c r="K314" s="2"/>
      <c r="L314" s="2"/>
      <c r="M314" s="2"/>
      <c r="N314" s="2"/>
    </row>
    <row r="315" spans="2:14">
      <c r="B315" s="14" t="s">
        <v>131</v>
      </c>
      <c r="C315" s="24" t="s">
        <v>477</v>
      </c>
      <c r="D315" s="9" t="s">
        <v>816</v>
      </c>
      <c r="E315" s="9">
        <v>6</v>
      </c>
      <c r="F315" s="9">
        <v>3</v>
      </c>
      <c r="G315" s="9" t="s">
        <v>816</v>
      </c>
      <c r="H315" s="2"/>
      <c r="I315" s="2"/>
      <c r="J315" s="2"/>
      <c r="K315" s="2"/>
      <c r="L315" s="2"/>
      <c r="M315" s="2"/>
      <c r="N315" s="2"/>
    </row>
    <row r="316" spans="2:14">
      <c r="B316" s="14" t="s">
        <v>132</v>
      </c>
      <c r="C316" s="24" t="s">
        <v>478</v>
      </c>
      <c r="D316" s="9">
        <v>3</v>
      </c>
      <c r="E316" s="9">
        <v>2</v>
      </c>
      <c r="F316" s="9">
        <v>2</v>
      </c>
      <c r="G316" s="9" t="s">
        <v>823</v>
      </c>
      <c r="H316" s="2"/>
      <c r="I316" s="2"/>
      <c r="J316" s="2"/>
      <c r="K316" s="2"/>
      <c r="L316" s="2"/>
      <c r="M316" s="2"/>
      <c r="N316" s="2"/>
    </row>
    <row r="317" spans="2:14">
      <c r="B317" s="14" t="s">
        <v>133</v>
      </c>
      <c r="C317" s="24" t="s">
        <v>479</v>
      </c>
      <c r="D317" s="9">
        <v>3</v>
      </c>
      <c r="E317" s="9" t="s">
        <v>816</v>
      </c>
      <c r="F317" s="9">
        <v>3</v>
      </c>
      <c r="G317" s="9" t="s">
        <v>470</v>
      </c>
      <c r="H317" s="2"/>
      <c r="I317" s="2"/>
      <c r="J317" s="2"/>
      <c r="K317" s="2"/>
      <c r="L317" s="2"/>
      <c r="M317" s="2"/>
      <c r="N317" s="2"/>
    </row>
    <row r="318" spans="2:14">
      <c r="B318" s="14" t="s">
        <v>134</v>
      </c>
      <c r="C318" s="24" t="s">
        <v>480</v>
      </c>
      <c r="D318" s="9">
        <v>2</v>
      </c>
      <c r="E318" s="9">
        <v>2</v>
      </c>
      <c r="F318" s="9">
        <v>3</v>
      </c>
      <c r="G318" s="9" t="s">
        <v>816</v>
      </c>
      <c r="H318" s="2"/>
      <c r="I318" s="2"/>
      <c r="J318" s="2"/>
      <c r="K318" s="2"/>
      <c r="L318" s="2"/>
      <c r="M318" s="2"/>
      <c r="N318" s="2"/>
    </row>
    <row r="319" spans="2:14">
      <c r="B319" s="14" t="s">
        <v>135</v>
      </c>
      <c r="C319" s="24" t="s">
        <v>481</v>
      </c>
      <c r="D319" s="9">
        <v>2</v>
      </c>
      <c r="E319" s="9">
        <v>2</v>
      </c>
      <c r="F319" s="9">
        <v>3</v>
      </c>
      <c r="G319" s="9" t="s">
        <v>471</v>
      </c>
      <c r="H319" s="2"/>
      <c r="I319" s="2"/>
      <c r="J319" s="2"/>
      <c r="K319" s="2"/>
      <c r="L319" s="2"/>
      <c r="M319" s="2"/>
      <c r="N319" s="2"/>
    </row>
    <row r="320" spans="2:14">
      <c r="B320" s="14" t="s">
        <v>136</v>
      </c>
      <c r="C320" s="24" t="s">
        <v>482</v>
      </c>
      <c r="D320" s="9">
        <v>3</v>
      </c>
      <c r="E320" s="9" t="s">
        <v>816</v>
      </c>
      <c r="F320" s="9">
        <v>3</v>
      </c>
      <c r="G320" s="9" t="s">
        <v>475</v>
      </c>
      <c r="H320" s="2"/>
      <c r="I320" s="2"/>
      <c r="J320" s="2"/>
      <c r="K320" s="2"/>
      <c r="L320" s="2"/>
      <c r="M320" s="2"/>
      <c r="N320" s="2"/>
    </row>
    <row r="321" spans="2:14">
      <c r="B321" s="14" t="s">
        <v>137</v>
      </c>
      <c r="C321" s="24" t="s">
        <v>483</v>
      </c>
      <c r="D321" s="9" t="s">
        <v>816</v>
      </c>
      <c r="E321" s="9">
        <v>8</v>
      </c>
      <c r="F321" s="9">
        <v>4</v>
      </c>
      <c r="G321" s="9" t="s">
        <v>477</v>
      </c>
      <c r="H321" s="2"/>
      <c r="I321" s="2"/>
      <c r="J321" s="2"/>
      <c r="K321" s="2"/>
      <c r="L321" s="2"/>
      <c r="M321" s="2"/>
      <c r="N321" s="2"/>
    </row>
    <row r="322" spans="2:14">
      <c r="B322" s="14" t="s">
        <v>138</v>
      </c>
      <c r="C322" s="24" t="s">
        <v>484</v>
      </c>
      <c r="D322" s="9">
        <v>2</v>
      </c>
      <c r="E322" s="9">
        <v>2</v>
      </c>
      <c r="F322" s="9">
        <v>3</v>
      </c>
      <c r="G322" s="9" t="s">
        <v>478</v>
      </c>
      <c r="H322" s="2"/>
      <c r="I322" s="2"/>
      <c r="J322" s="2"/>
      <c r="K322" s="2"/>
      <c r="L322" s="2"/>
      <c r="M322" s="2"/>
      <c r="N322" s="2"/>
    </row>
    <row r="323" spans="2:14">
      <c r="B323" s="14" t="s">
        <v>139</v>
      </c>
      <c r="C323" s="24" t="s">
        <v>485</v>
      </c>
      <c r="D323" s="9">
        <v>2</v>
      </c>
      <c r="E323" s="9">
        <v>2</v>
      </c>
      <c r="F323" s="9">
        <v>3</v>
      </c>
      <c r="G323" s="9" t="s">
        <v>481</v>
      </c>
      <c r="H323" s="2"/>
      <c r="I323" s="2"/>
      <c r="J323" s="2"/>
      <c r="K323" s="2"/>
      <c r="L323" s="2"/>
      <c r="M323" s="2"/>
      <c r="N323" s="2"/>
    </row>
    <row r="324" spans="2:14">
      <c r="B324" s="14" t="s">
        <v>140</v>
      </c>
      <c r="C324" s="24" t="s">
        <v>486</v>
      </c>
      <c r="D324" s="9">
        <v>3</v>
      </c>
      <c r="E324" s="9" t="s">
        <v>816</v>
      </c>
      <c r="F324" s="9">
        <v>3</v>
      </c>
      <c r="G324" s="9" t="s">
        <v>482</v>
      </c>
      <c r="H324" s="2"/>
      <c r="I324" s="2"/>
      <c r="J324" s="2"/>
      <c r="K324" s="2"/>
      <c r="L324" s="2"/>
      <c r="M324" s="2"/>
      <c r="N324" s="2"/>
    </row>
    <row r="325" spans="2:14">
      <c r="B325" s="14" t="s">
        <v>141</v>
      </c>
      <c r="C325" s="24" t="s">
        <v>487</v>
      </c>
      <c r="D325" s="9">
        <v>3</v>
      </c>
      <c r="E325" s="9" t="s">
        <v>816</v>
      </c>
      <c r="F325" s="9">
        <v>3</v>
      </c>
      <c r="G325" s="9" t="s">
        <v>479</v>
      </c>
      <c r="H325" s="2"/>
      <c r="I325" s="2"/>
      <c r="J325" s="2"/>
      <c r="K325" s="2"/>
      <c r="L325" s="2"/>
      <c r="M325" s="2"/>
      <c r="N325" s="2"/>
    </row>
    <row r="326" spans="2:14">
      <c r="B326" s="14" t="s">
        <v>142</v>
      </c>
      <c r="C326" s="24" t="s">
        <v>488</v>
      </c>
      <c r="D326" s="9">
        <v>4</v>
      </c>
      <c r="E326" s="9">
        <v>8</v>
      </c>
      <c r="F326" s="9" t="s">
        <v>816</v>
      </c>
      <c r="G326" s="9" t="s">
        <v>483</v>
      </c>
      <c r="H326" s="2"/>
      <c r="I326" s="2"/>
      <c r="J326" s="2"/>
      <c r="K326" s="2"/>
      <c r="L326" s="2"/>
      <c r="M326" s="2"/>
      <c r="N326" s="2"/>
    </row>
    <row r="327" spans="2:14">
      <c r="B327" s="14" t="s">
        <v>143</v>
      </c>
      <c r="C327" s="24" t="s">
        <v>489</v>
      </c>
      <c r="D327" s="9">
        <v>2</v>
      </c>
      <c r="E327" s="9">
        <v>2</v>
      </c>
      <c r="F327" s="9">
        <v>3</v>
      </c>
      <c r="G327" s="9" t="s">
        <v>478</v>
      </c>
      <c r="H327" s="2"/>
      <c r="I327" s="2"/>
      <c r="J327" s="2"/>
      <c r="K327" s="2"/>
      <c r="L327" s="2"/>
      <c r="M327" s="2"/>
      <c r="N327" s="2"/>
    </row>
    <row r="328" spans="2:14">
      <c r="B328" s="14" t="s">
        <v>167</v>
      </c>
      <c r="C328" s="24" t="s">
        <v>514</v>
      </c>
      <c r="D328" s="9">
        <v>2</v>
      </c>
      <c r="E328" s="9" t="s">
        <v>816</v>
      </c>
      <c r="F328" s="9">
        <v>2</v>
      </c>
      <c r="G328" s="9" t="s">
        <v>816</v>
      </c>
      <c r="H328" s="2"/>
      <c r="I328" s="2"/>
      <c r="J328" s="2"/>
      <c r="K328" s="2"/>
      <c r="L328" s="2"/>
      <c r="M328" s="2"/>
      <c r="N328" s="2"/>
    </row>
    <row r="329" spans="2:14">
      <c r="B329" s="14" t="s">
        <v>144</v>
      </c>
      <c r="C329" s="24" t="s">
        <v>490</v>
      </c>
      <c r="D329" s="19">
        <v>1</v>
      </c>
      <c r="E329" s="19">
        <v>2</v>
      </c>
      <c r="F329" s="19">
        <v>2</v>
      </c>
      <c r="G329" s="9" t="s">
        <v>816</v>
      </c>
      <c r="H329" s="2"/>
      <c r="I329" s="2"/>
      <c r="J329" s="2"/>
      <c r="K329" s="2"/>
      <c r="L329" s="2"/>
      <c r="M329" s="2"/>
      <c r="N329" s="2"/>
    </row>
    <row r="330" spans="2:14">
      <c r="B330" s="14" t="s">
        <v>145</v>
      </c>
      <c r="C330" s="24" t="s">
        <v>491</v>
      </c>
      <c r="D330" s="9">
        <v>2</v>
      </c>
      <c r="E330" s="9" t="s">
        <v>816</v>
      </c>
      <c r="F330" s="9">
        <v>2</v>
      </c>
      <c r="G330" s="9" t="s">
        <v>816</v>
      </c>
      <c r="H330" s="2"/>
      <c r="I330" s="2"/>
      <c r="J330" s="2"/>
      <c r="K330" s="2"/>
      <c r="L330" s="2"/>
      <c r="M330" s="2"/>
      <c r="N330" s="2"/>
    </row>
    <row r="331" spans="2:14">
      <c r="B331" s="14" t="s">
        <v>168</v>
      </c>
      <c r="C331" s="26" t="s">
        <v>515</v>
      </c>
      <c r="D331" s="9">
        <v>2</v>
      </c>
      <c r="E331" s="9" t="s">
        <v>816</v>
      </c>
      <c r="F331" s="9">
        <v>2</v>
      </c>
      <c r="G331" s="9" t="s">
        <v>816</v>
      </c>
      <c r="H331" s="2"/>
      <c r="I331" s="2"/>
      <c r="J331" s="2"/>
      <c r="K331" s="2"/>
      <c r="L331" s="2"/>
      <c r="M331" s="2"/>
      <c r="N331" s="2"/>
    </row>
    <row r="332" spans="2:14">
      <c r="B332" s="14" t="s">
        <v>146</v>
      </c>
      <c r="C332" s="24" t="s">
        <v>492</v>
      </c>
      <c r="D332" s="9">
        <v>3</v>
      </c>
      <c r="E332" s="9" t="s">
        <v>816</v>
      </c>
      <c r="F332" s="9">
        <v>3</v>
      </c>
      <c r="G332" s="9" t="s">
        <v>816</v>
      </c>
      <c r="H332" s="2"/>
      <c r="I332" s="2"/>
      <c r="J332" s="2"/>
      <c r="K332" s="2"/>
      <c r="L332" s="2"/>
      <c r="M332" s="2"/>
      <c r="N332" s="2"/>
    </row>
    <row r="333" spans="2:14">
      <c r="B333" s="14" t="s">
        <v>147</v>
      </c>
      <c r="C333" s="24" t="s">
        <v>493</v>
      </c>
      <c r="D333" s="9">
        <v>4</v>
      </c>
      <c r="E333" s="9">
        <v>8</v>
      </c>
      <c r="F333" s="9" t="s">
        <v>816</v>
      </c>
      <c r="G333" s="9" t="s">
        <v>488</v>
      </c>
      <c r="H333" s="2"/>
      <c r="I333" s="2"/>
      <c r="J333" s="2"/>
      <c r="K333" s="2"/>
      <c r="L333" s="2"/>
      <c r="M333" s="2"/>
      <c r="N333" s="2"/>
    </row>
    <row r="334" spans="2:14">
      <c r="B334" s="14" t="s">
        <v>148</v>
      </c>
      <c r="C334" s="24" t="s">
        <v>495</v>
      </c>
      <c r="D334" s="9">
        <v>3</v>
      </c>
      <c r="E334" s="9" t="s">
        <v>816</v>
      </c>
      <c r="F334" s="9">
        <v>3</v>
      </c>
      <c r="G334" s="9" t="s">
        <v>824</v>
      </c>
      <c r="H334" s="2"/>
      <c r="I334" s="2"/>
      <c r="J334" s="2"/>
      <c r="K334" s="2"/>
      <c r="L334" s="2"/>
      <c r="M334" s="2"/>
      <c r="N334" s="2"/>
    </row>
    <row r="335" spans="2:14">
      <c r="B335" s="14" t="s">
        <v>149</v>
      </c>
      <c r="C335" s="24" t="s">
        <v>496</v>
      </c>
      <c r="D335" s="9">
        <v>2</v>
      </c>
      <c r="E335" s="9">
        <v>2</v>
      </c>
      <c r="F335" s="9">
        <v>3</v>
      </c>
      <c r="G335" s="9" t="s">
        <v>825</v>
      </c>
      <c r="H335" s="2"/>
      <c r="I335" s="2"/>
      <c r="J335" s="2"/>
      <c r="K335" s="2"/>
      <c r="L335" s="2"/>
      <c r="M335" s="2"/>
      <c r="N335" s="2"/>
    </row>
    <row r="336" spans="2:14">
      <c r="B336" s="14" t="s">
        <v>166</v>
      </c>
      <c r="C336" s="24" t="s">
        <v>513</v>
      </c>
      <c r="D336" s="9">
        <v>2</v>
      </c>
      <c r="E336" s="9">
        <v>2</v>
      </c>
      <c r="F336" s="9">
        <v>3</v>
      </c>
      <c r="G336" s="9" t="s">
        <v>830</v>
      </c>
      <c r="H336" s="2"/>
      <c r="I336" s="2"/>
      <c r="J336" s="2"/>
      <c r="K336" s="2"/>
      <c r="L336" s="2"/>
      <c r="M336" s="2"/>
      <c r="N336" s="2"/>
    </row>
    <row r="337" spans="2:14">
      <c r="B337" s="14" t="s">
        <v>150</v>
      </c>
      <c r="C337" s="24" t="s">
        <v>497</v>
      </c>
      <c r="D337" s="9">
        <v>2</v>
      </c>
      <c r="E337" s="9">
        <v>2</v>
      </c>
      <c r="F337" s="9">
        <v>3</v>
      </c>
      <c r="G337" s="9" t="s">
        <v>825</v>
      </c>
      <c r="H337" s="2"/>
      <c r="I337" s="2"/>
      <c r="J337" s="2"/>
      <c r="K337" s="2"/>
      <c r="L337" s="2"/>
      <c r="M337" s="2"/>
      <c r="N337" s="2"/>
    </row>
    <row r="338" spans="2:14">
      <c r="B338" s="14" t="s">
        <v>151</v>
      </c>
      <c r="C338" s="24" t="s">
        <v>498</v>
      </c>
      <c r="D338" s="9">
        <v>2</v>
      </c>
      <c r="E338" s="9">
        <v>2</v>
      </c>
      <c r="F338" s="9">
        <v>3</v>
      </c>
      <c r="G338" s="9" t="s">
        <v>495</v>
      </c>
      <c r="H338" s="2"/>
      <c r="I338" s="2"/>
      <c r="J338" s="2"/>
      <c r="K338" s="2"/>
      <c r="L338" s="2"/>
      <c r="M338" s="2"/>
      <c r="N338" s="2"/>
    </row>
    <row r="339" spans="2:14">
      <c r="B339" s="14" t="s">
        <v>152</v>
      </c>
      <c r="C339" s="24" t="s">
        <v>499</v>
      </c>
      <c r="D339" s="9">
        <v>2</v>
      </c>
      <c r="E339" s="9">
        <v>2</v>
      </c>
      <c r="F339" s="9">
        <v>3</v>
      </c>
      <c r="G339" s="9" t="s">
        <v>822</v>
      </c>
      <c r="H339" s="2"/>
      <c r="I339" s="2"/>
      <c r="J339" s="2"/>
      <c r="K339" s="2"/>
      <c r="L339" s="2"/>
      <c r="M339" s="2"/>
      <c r="N339" s="2"/>
    </row>
    <row r="340" spans="2:14">
      <c r="B340" s="14" t="s">
        <v>153</v>
      </c>
      <c r="C340" s="24" t="s">
        <v>500</v>
      </c>
      <c r="D340" s="9">
        <v>3</v>
      </c>
      <c r="E340" s="9" t="s">
        <v>816</v>
      </c>
      <c r="F340" s="9">
        <v>3</v>
      </c>
      <c r="G340" s="9" t="s">
        <v>822</v>
      </c>
      <c r="H340" s="2"/>
      <c r="I340" s="2"/>
      <c r="J340" s="2"/>
      <c r="K340" s="2"/>
      <c r="L340" s="2"/>
      <c r="M340" s="2"/>
      <c r="N340" s="2"/>
    </row>
    <row r="341" spans="2:14">
      <c r="B341" s="14" t="s">
        <v>154</v>
      </c>
      <c r="C341" s="24" t="s">
        <v>501</v>
      </c>
      <c r="D341" s="9">
        <v>3</v>
      </c>
      <c r="E341" s="9" t="s">
        <v>816</v>
      </c>
      <c r="F341" s="9">
        <v>3</v>
      </c>
      <c r="G341" s="9" t="s">
        <v>826</v>
      </c>
      <c r="H341" s="2"/>
      <c r="I341" s="2"/>
      <c r="J341" s="2"/>
      <c r="K341" s="2"/>
      <c r="L341" s="2"/>
      <c r="M341" s="2"/>
      <c r="N341" s="2"/>
    </row>
    <row r="342" spans="2:14">
      <c r="B342" s="14" t="s">
        <v>155</v>
      </c>
      <c r="C342" s="24" t="s">
        <v>502</v>
      </c>
      <c r="D342" s="9">
        <v>2</v>
      </c>
      <c r="E342" s="9" t="s">
        <v>816</v>
      </c>
      <c r="F342" s="9">
        <v>2</v>
      </c>
      <c r="G342" s="9" t="s">
        <v>826</v>
      </c>
      <c r="H342" s="2"/>
      <c r="I342" s="2"/>
      <c r="J342" s="2"/>
      <c r="K342" s="2"/>
      <c r="L342" s="2"/>
      <c r="M342" s="2"/>
      <c r="N342" s="2"/>
    </row>
    <row r="343" spans="2:14">
      <c r="B343" s="14" t="s">
        <v>164</v>
      </c>
      <c r="C343" s="24" t="s">
        <v>511</v>
      </c>
      <c r="D343" s="9">
        <v>1</v>
      </c>
      <c r="E343" s="9">
        <v>2</v>
      </c>
      <c r="F343" s="9">
        <v>2</v>
      </c>
      <c r="G343" s="9" t="s">
        <v>829</v>
      </c>
      <c r="H343" s="2"/>
      <c r="I343" s="2"/>
      <c r="J343" s="2"/>
      <c r="K343" s="2"/>
      <c r="L343" s="2"/>
      <c r="M343" s="2"/>
      <c r="N343" s="2"/>
    </row>
    <row r="344" spans="2:14">
      <c r="B344" s="14" t="s">
        <v>165</v>
      </c>
      <c r="C344" s="24" t="s">
        <v>512</v>
      </c>
      <c r="D344" s="9">
        <v>2</v>
      </c>
      <c r="E344" s="9" t="s">
        <v>816</v>
      </c>
      <c r="F344" s="9">
        <v>2</v>
      </c>
      <c r="G344" s="9" t="s">
        <v>829</v>
      </c>
      <c r="H344" s="2"/>
      <c r="I344" s="2"/>
      <c r="J344" s="2"/>
      <c r="K344" s="2"/>
      <c r="L344" s="2"/>
      <c r="M344" s="2"/>
      <c r="N344" s="2"/>
    </row>
    <row r="345" spans="2:14">
      <c r="B345" s="14" t="s">
        <v>157</v>
      </c>
      <c r="C345" s="24" t="s">
        <v>504</v>
      </c>
      <c r="D345" s="9">
        <v>2</v>
      </c>
      <c r="E345" s="9">
        <v>2</v>
      </c>
      <c r="F345" s="9">
        <v>3</v>
      </c>
      <c r="G345" s="9" t="s">
        <v>816</v>
      </c>
      <c r="H345" s="2"/>
      <c r="I345" s="2"/>
      <c r="J345" s="2"/>
      <c r="K345" s="2"/>
      <c r="L345" s="2"/>
      <c r="M345" s="2"/>
      <c r="N345" s="2"/>
    </row>
    <row r="346" spans="2:14">
      <c r="B346" s="14" t="s">
        <v>156</v>
      </c>
      <c r="C346" s="24" t="s">
        <v>503</v>
      </c>
      <c r="D346" s="9">
        <v>2</v>
      </c>
      <c r="E346" s="9" t="s">
        <v>816</v>
      </c>
      <c r="F346" s="9">
        <v>2</v>
      </c>
      <c r="G346" s="9" t="s">
        <v>500</v>
      </c>
      <c r="H346" s="2"/>
      <c r="I346" s="2"/>
      <c r="J346" s="2"/>
      <c r="K346" s="2"/>
      <c r="L346" s="2"/>
      <c r="M346" s="2"/>
      <c r="N346" s="2"/>
    </row>
    <row r="347" spans="2:14">
      <c r="B347" s="14" t="s">
        <v>159</v>
      </c>
      <c r="C347" s="24" t="s">
        <v>506</v>
      </c>
      <c r="D347" s="9">
        <v>2</v>
      </c>
      <c r="E347" s="9" t="s">
        <v>816</v>
      </c>
      <c r="F347" s="9">
        <v>2</v>
      </c>
      <c r="G347" s="9" t="s">
        <v>827</v>
      </c>
      <c r="H347" s="2"/>
      <c r="I347" s="2"/>
      <c r="J347" s="2"/>
      <c r="K347" s="2"/>
      <c r="L347" s="2"/>
      <c r="M347" s="2"/>
      <c r="N347" s="2"/>
    </row>
    <row r="348" spans="2:14">
      <c r="B348" s="14" t="s">
        <v>158</v>
      </c>
      <c r="C348" s="24" t="s">
        <v>505</v>
      </c>
      <c r="D348" s="9">
        <v>2</v>
      </c>
      <c r="E348" s="9" t="s">
        <v>816</v>
      </c>
      <c r="F348" s="9">
        <v>2</v>
      </c>
      <c r="G348" s="9" t="s">
        <v>816</v>
      </c>
      <c r="H348" s="2"/>
      <c r="I348" s="2"/>
      <c r="J348" s="2"/>
      <c r="K348" s="2"/>
      <c r="L348" s="2"/>
      <c r="M348" s="2"/>
      <c r="N348" s="2"/>
    </row>
    <row r="349" spans="2:14">
      <c r="B349" s="14" t="s">
        <v>160</v>
      </c>
      <c r="C349" s="24" t="s">
        <v>507</v>
      </c>
      <c r="D349" s="9">
        <v>2</v>
      </c>
      <c r="E349" s="9" t="s">
        <v>816</v>
      </c>
      <c r="F349" s="9">
        <v>2</v>
      </c>
      <c r="G349" s="9" t="s">
        <v>828</v>
      </c>
      <c r="H349" s="2"/>
      <c r="I349" s="2"/>
      <c r="J349" s="2"/>
      <c r="K349" s="2"/>
      <c r="L349" s="2"/>
      <c r="M349" s="2"/>
      <c r="N349" s="2"/>
    </row>
    <row r="350" spans="2:14">
      <c r="B350" s="14" t="s">
        <v>161</v>
      </c>
      <c r="C350" s="24" t="s">
        <v>508</v>
      </c>
      <c r="D350" s="9">
        <v>2</v>
      </c>
      <c r="E350" s="9" t="s">
        <v>816</v>
      </c>
      <c r="F350" s="9">
        <v>2</v>
      </c>
      <c r="G350" s="9" t="s">
        <v>816</v>
      </c>
      <c r="H350" s="2"/>
      <c r="I350" s="2"/>
      <c r="J350" s="2"/>
      <c r="K350" s="2"/>
      <c r="L350" s="2"/>
      <c r="M350" s="2"/>
      <c r="N350" s="2"/>
    </row>
    <row r="351" spans="2:14">
      <c r="B351" s="14" t="s">
        <v>162</v>
      </c>
      <c r="C351" s="24" t="s">
        <v>509</v>
      </c>
      <c r="D351" s="9">
        <v>2</v>
      </c>
      <c r="E351" s="9" t="s">
        <v>816</v>
      </c>
      <c r="F351" s="9">
        <v>2</v>
      </c>
      <c r="G351" s="9" t="s">
        <v>507</v>
      </c>
      <c r="H351" s="2"/>
      <c r="I351" s="2"/>
      <c r="J351" s="2"/>
      <c r="K351" s="2"/>
      <c r="L351" s="2"/>
      <c r="M351" s="2"/>
      <c r="N351" s="2"/>
    </row>
    <row r="352" spans="2:14">
      <c r="B352" s="14" t="s">
        <v>163</v>
      </c>
      <c r="C352" s="24" t="s">
        <v>510</v>
      </c>
      <c r="D352" s="9">
        <v>2</v>
      </c>
      <c r="E352" s="9" t="s">
        <v>816</v>
      </c>
      <c r="F352" s="9">
        <v>2</v>
      </c>
      <c r="G352" s="9" t="s">
        <v>816</v>
      </c>
      <c r="H352" s="2"/>
      <c r="I352" s="2"/>
      <c r="J352" s="2"/>
      <c r="K352" s="2"/>
      <c r="L352" s="2"/>
      <c r="M352" s="2"/>
      <c r="N352" s="2"/>
    </row>
    <row r="353" spans="2:14">
      <c r="B353" s="9" t="s">
        <v>116</v>
      </c>
      <c r="C353" s="24" t="s">
        <v>699</v>
      </c>
      <c r="D353" s="9">
        <v>2</v>
      </c>
      <c r="E353" s="9" t="s">
        <v>816</v>
      </c>
      <c r="F353" s="9">
        <v>2</v>
      </c>
      <c r="G353" s="9" t="s">
        <v>816</v>
      </c>
      <c r="H353" s="2"/>
      <c r="I353" s="2"/>
      <c r="J353" s="2"/>
      <c r="K353" s="2"/>
      <c r="L353" s="2"/>
      <c r="M353" s="2"/>
      <c r="N353" s="2"/>
    </row>
    <row r="354" spans="2:14">
      <c r="B354" s="9" t="s">
        <v>318</v>
      </c>
      <c r="C354" s="24" t="s">
        <v>669</v>
      </c>
      <c r="D354" s="9">
        <v>2</v>
      </c>
      <c r="E354" s="9">
        <v>2</v>
      </c>
      <c r="F354" s="9">
        <v>3</v>
      </c>
      <c r="G354" s="9" t="s">
        <v>816</v>
      </c>
      <c r="H354" s="2"/>
      <c r="I354" s="2"/>
      <c r="J354" s="2"/>
      <c r="K354" s="2"/>
      <c r="L354" s="2"/>
      <c r="M354" s="2"/>
      <c r="N354" s="2"/>
    </row>
    <row r="355" spans="2:14">
      <c r="B355" s="9" t="s">
        <v>319</v>
      </c>
      <c r="C355" s="24" t="s">
        <v>670</v>
      </c>
      <c r="D355" s="9">
        <v>2</v>
      </c>
      <c r="E355" s="9">
        <v>2</v>
      </c>
      <c r="F355" s="9">
        <v>3</v>
      </c>
      <c r="G355" s="9" t="s">
        <v>669</v>
      </c>
      <c r="H355" s="2"/>
      <c r="I355" s="2"/>
      <c r="J355" s="2"/>
      <c r="K355" s="2"/>
      <c r="L355" s="2"/>
      <c r="M355" s="2"/>
      <c r="N355" s="2"/>
    </row>
    <row r="356" spans="2:14">
      <c r="B356" s="9" t="s">
        <v>320</v>
      </c>
      <c r="C356" s="24" t="s">
        <v>671</v>
      </c>
      <c r="D356" s="9">
        <v>2</v>
      </c>
      <c r="E356" s="9" t="s">
        <v>816</v>
      </c>
      <c r="F356" s="9">
        <v>2</v>
      </c>
      <c r="G356" s="9" t="s">
        <v>816</v>
      </c>
      <c r="H356" s="2"/>
      <c r="I356" s="2"/>
      <c r="J356" s="2"/>
      <c r="K356" s="2"/>
      <c r="L356" s="2"/>
      <c r="M356" s="2"/>
      <c r="N356" s="2"/>
    </row>
    <row r="357" spans="2:14">
      <c r="B357" s="9" t="s">
        <v>321</v>
      </c>
      <c r="C357" s="24" t="s">
        <v>672</v>
      </c>
      <c r="D357" s="9">
        <v>2</v>
      </c>
      <c r="E357" s="9">
        <v>2</v>
      </c>
      <c r="F357" s="9">
        <v>3</v>
      </c>
      <c r="G357" s="9" t="s">
        <v>671</v>
      </c>
      <c r="H357" s="2"/>
      <c r="I357" s="2"/>
      <c r="J357" s="2"/>
      <c r="K357" s="2"/>
      <c r="L357" s="2"/>
      <c r="M357" s="2"/>
      <c r="N357" s="2"/>
    </row>
    <row r="358" spans="2:14">
      <c r="B358" s="9" t="s">
        <v>322</v>
      </c>
      <c r="C358" s="24" t="s">
        <v>673</v>
      </c>
      <c r="D358" s="9">
        <v>2</v>
      </c>
      <c r="E358" s="9">
        <v>2</v>
      </c>
      <c r="F358" s="9">
        <v>3</v>
      </c>
      <c r="G358" s="9" t="s">
        <v>816</v>
      </c>
      <c r="H358" s="2"/>
      <c r="I358" s="2"/>
      <c r="J358" s="2"/>
      <c r="K358" s="2"/>
      <c r="L358" s="2"/>
      <c r="M358" s="2"/>
      <c r="N358" s="2"/>
    </row>
    <row r="359" spans="2:14">
      <c r="B359" s="9" t="s">
        <v>322</v>
      </c>
      <c r="C359" s="24" t="s">
        <v>673</v>
      </c>
      <c r="D359" s="9">
        <v>2</v>
      </c>
      <c r="E359" s="9">
        <v>2</v>
      </c>
      <c r="F359" s="9">
        <v>3</v>
      </c>
      <c r="G359" s="9"/>
      <c r="H359" s="2"/>
      <c r="I359" s="2"/>
      <c r="J359" s="2"/>
      <c r="K359" s="2"/>
      <c r="L359" s="2"/>
      <c r="M359" s="2"/>
      <c r="N359" s="2"/>
    </row>
    <row r="360" spans="2:14">
      <c r="B360" s="9" t="s">
        <v>323</v>
      </c>
      <c r="C360" s="24" t="s">
        <v>674</v>
      </c>
      <c r="D360" s="9">
        <v>2</v>
      </c>
      <c r="E360" s="9">
        <v>2</v>
      </c>
      <c r="F360" s="9">
        <v>3</v>
      </c>
      <c r="G360" s="9" t="s">
        <v>673</v>
      </c>
      <c r="H360" s="2"/>
      <c r="I360" s="2"/>
      <c r="J360" s="2"/>
      <c r="K360" s="2"/>
      <c r="L360" s="2"/>
      <c r="M360" s="2"/>
      <c r="N360" s="2"/>
    </row>
    <row r="361" spans="2:14">
      <c r="B361" s="9" t="s">
        <v>323</v>
      </c>
      <c r="C361" s="24" t="s">
        <v>674</v>
      </c>
      <c r="D361" s="9">
        <v>2</v>
      </c>
      <c r="E361" s="9">
        <v>2</v>
      </c>
      <c r="F361" s="9">
        <v>3</v>
      </c>
      <c r="G361" s="9" t="s">
        <v>673</v>
      </c>
      <c r="H361" s="2"/>
      <c r="I361" s="2"/>
      <c r="J361" s="2"/>
      <c r="K361" s="2"/>
      <c r="L361" s="2"/>
      <c r="M361" s="2"/>
      <c r="N361" s="2"/>
    </row>
    <row r="362" spans="2:14">
      <c r="B362" s="9" t="s">
        <v>324</v>
      </c>
      <c r="C362" s="24" t="s">
        <v>675</v>
      </c>
      <c r="D362" s="9">
        <v>2</v>
      </c>
      <c r="E362" s="9">
        <v>2</v>
      </c>
      <c r="F362" s="9">
        <v>3</v>
      </c>
      <c r="G362" s="9" t="s">
        <v>816</v>
      </c>
      <c r="H362" s="2"/>
      <c r="I362" s="2"/>
      <c r="J362" s="2"/>
      <c r="K362" s="2"/>
      <c r="L362" s="2"/>
      <c r="M362" s="2"/>
      <c r="N362" s="2"/>
    </row>
    <row r="363" spans="2:14">
      <c r="B363" s="9" t="s">
        <v>325</v>
      </c>
      <c r="C363" s="24" t="s">
        <v>676</v>
      </c>
      <c r="D363" s="9">
        <v>2</v>
      </c>
      <c r="E363" s="9">
        <v>2</v>
      </c>
      <c r="F363" s="9">
        <v>3</v>
      </c>
      <c r="G363" s="9" t="s">
        <v>674</v>
      </c>
      <c r="H363" s="2"/>
      <c r="I363" s="2"/>
      <c r="J363" s="2"/>
      <c r="K363" s="2"/>
      <c r="L363" s="2"/>
      <c r="M363" s="2"/>
      <c r="N363" s="2"/>
    </row>
    <row r="364" spans="2:14">
      <c r="B364" s="9" t="s">
        <v>348</v>
      </c>
      <c r="C364" s="24" t="s">
        <v>700</v>
      </c>
      <c r="D364" s="9">
        <v>2</v>
      </c>
      <c r="E364" s="9">
        <v>2</v>
      </c>
      <c r="F364" s="9">
        <v>3</v>
      </c>
      <c r="G364" s="9" t="s">
        <v>670</v>
      </c>
      <c r="H364" s="2"/>
      <c r="I364" s="2"/>
      <c r="J364" s="2"/>
      <c r="K364" s="2"/>
      <c r="L364" s="2"/>
      <c r="M364" s="2"/>
      <c r="N364" s="2"/>
    </row>
    <row r="365" spans="2:14">
      <c r="B365" s="9" t="s">
        <v>326</v>
      </c>
      <c r="C365" s="24" t="s">
        <v>677</v>
      </c>
      <c r="D365" s="9">
        <v>2</v>
      </c>
      <c r="E365" s="9">
        <v>2</v>
      </c>
      <c r="F365" s="9">
        <v>3</v>
      </c>
      <c r="G365" s="9" t="s">
        <v>670</v>
      </c>
      <c r="H365" s="2"/>
      <c r="I365" s="2"/>
      <c r="J365" s="2"/>
      <c r="K365" s="2"/>
      <c r="L365" s="2"/>
      <c r="M365" s="2"/>
      <c r="N365" s="2"/>
    </row>
    <row r="366" spans="2:14">
      <c r="B366" s="9" t="s">
        <v>349</v>
      </c>
      <c r="C366" s="24" t="s">
        <v>701</v>
      </c>
      <c r="D366" s="9">
        <v>2</v>
      </c>
      <c r="E366" s="9">
        <v>2</v>
      </c>
      <c r="F366" s="9">
        <v>3</v>
      </c>
      <c r="G366" s="9" t="s">
        <v>677</v>
      </c>
      <c r="H366" s="2"/>
      <c r="I366" s="2"/>
      <c r="J366" s="2"/>
      <c r="K366" s="2"/>
      <c r="L366" s="2"/>
      <c r="M366" s="2"/>
      <c r="N366" s="2"/>
    </row>
    <row r="367" spans="2:14">
      <c r="B367" s="9" t="s">
        <v>350</v>
      </c>
      <c r="C367" s="24" t="s">
        <v>702</v>
      </c>
      <c r="D367" s="9">
        <v>1</v>
      </c>
      <c r="E367" s="9">
        <v>2</v>
      </c>
      <c r="F367" s="9">
        <v>2</v>
      </c>
      <c r="G367" s="9" t="s">
        <v>670</v>
      </c>
      <c r="H367" s="2"/>
      <c r="I367" s="2"/>
      <c r="J367" s="2"/>
      <c r="K367" s="2"/>
      <c r="L367" s="2"/>
      <c r="M367" s="2"/>
      <c r="N367" s="2"/>
    </row>
    <row r="368" spans="2:14">
      <c r="B368" s="9" t="s">
        <v>327</v>
      </c>
      <c r="C368" s="24" t="s">
        <v>678</v>
      </c>
      <c r="D368" s="9">
        <v>2</v>
      </c>
      <c r="E368" s="9">
        <v>0</v>
      </c>
      <c r="F368" s="9">
        <v>2</v>
      </c>
      <c r="G368" s="9" t="s">
        <v>672</v>
      </c>
      <c r="H368" s="2"/>
      <c r="I368" s="2"/>
      <c r="J368" s="2"/>
      <c r="K368" s="2"/>
      <c r="L368" s="2"/>
      <c r="M368" s="2"/>
      <c r="N368" s="2"/>
    </row>
    <row r="369" spans="2:14">
      <c r="B369" s="9" t="s">
        <v>328</v>
      </c>
      <c r="C369" s="24" t="s">
        <v>679</v>
      </c>
      <c r="D369" s="9">
        <v>1</v>
      </c>
      <c r="E369" s="9">
        <v>2</v>
      </c>
      <c r="F369" s="9">
        <v>2</v>
      </c>
      <c r="G369" s="9" t="s">
        <v>672</v>
      </c>
      <c r="H369" s="2"/>
      <c r="I369" s="2"/>
      <c r="J369" s="2"/>
      <c r="K369" s="2"/>
      <c r="L369" s="2"/>
      <c r="M369" s="2"/>
      <c r="N369" s="2"/>
    </row>
    <row r="370" spans="2:14">
      <c r="B370" s="9" t="s">
        <v>329</v>
      </c>
      <c r="C370" s="24" t="s">
        <v>680</v>
      </c>
      <c r="D370" s="9">
        <v>2</v>
      </c>
      <c r="E370" s="9">
        <v>2</v>
      </c>
      <c r="F370" s="9">
        <v>3</v>
      </c>
      <c r="G370" s="9" t="s">
        <v>674</v>
      </c>
      <c r="H370" s="2"/>
      <c r="I370" s="2"/>
      <c r="J370" s="2"/>
      <c r="K370" s="2"/>
      <c r="L370" s="2"/>
      <c r="M370" s="2"/>
      <c r="N370" s="2"/>
    </row>
    <row r="371" spans="2:14">
      <c r="B371" s="9" t="s">
        <v>351</v>
      </c>
      <c r="C371" s="24" t="s">
        <v>703</v>
      </c>
      <c r="D371" s="9">
        <v>1</v>
      </c>
      <c r="E371" s="9">
        <v>2</v>
      </c>
      <c r="F371" s="9">
        <v>2</v>
      </c>
      <c r="G371" s="9" t="s">
        <v>674</v>
      </c>
      <c r="H371" s="2"/>
      <c r="I371" s="2"/>
      <c r="J371" s="2"/>
      <c r="K371" s="2"/>
      <c r="L371" s="2"/>
      <c r="M371" s="2"/>
      <c r="N371" s="2"/>
    </row>
    <row r="372" spans="2:14">
      <c r="B372" s="9" t="s">
        <v>330</v>
      </c>
      <c r="C372" s="24" t="s">
        <v>681</v>
      </c>
      <c r="D372" s="9">
        <v>2</v>
      </c>
      <c r="E372" s="9">
        <v>2</v>
      </c>
      <c r="F372" s="9">
        <v>3</v>
      </c>
      <c r="G372" s="9" t="s">
        <v>670</v>
      </c>
      <c r="H372" s="2"/>
      <c r="I372" s="2"/>
      <c r="J372" s="2"/>
      <c r="K372" s="2"/>
      <c r="L372" s="2"/>
      <c r="M372" s="2"/>
      <c r="N372" s="2"/>
    </row>
    <row r="373" spans="2:14">
      <c r="B373" s="9" t="s">
        <v>331</v>
      </c>
      <c r="C373" s="24" t="s">
        <v>682</v>
      </c>
      <c r="D373" s="9">
        <v>2</v>
      </c>
      <c r="E373" s="9">
        <v>2</v>
      </c>
      <c r="F373" s="9">
        <v>3</v>
      </c>
      <c r="G373" s="9" t="s">
        <v>681</v>
      </c>
      <c r="H373" s="2"/>
      <c r="I373" s="2"/>
      <c r="J373" s="2"/>
      <c r="K373" s="2"/>
      <c r="L373" s="2"/>
      <c r="M373" s="2"/>
      <c r="N373" s="2"/>
    </row>
    <row r="374" spans="2:14">
      <c r="B374" s="9" t="s">
        <v>374</v>
      </c>
      <c r="C374" s="24" t="s">
        <v>726</v>
      </c>
      <c r="D374" s="9">
        <v>1</v>
      </c>
      <c r="E374" s="9">
        <v>2</v>
      </c>
      <c r="F374" s="9">
        <v>2</v>
      </c>
      <c r="G374" s="9" t="s">
        <v>676</v>
      </c>
      <c r="H374" s="2"/>
      <c r="I374" s="2"/>
      <c r="J374" s="2"/>
      <c r="K374" s="2"/>
      <c r="L374" s="2"/>
      <c r="M374" s="2"/>
      <c r="N374" s="2"/>
    </row>
    <row r="375" spans="2:14">
      <c r="B375" s="9" t="s">
        <v>352</v>
      </c>
      <c r="C375" s="24" t="s">
        <v>704</v>
      </c>
      <c r="D375" s="9">
        <v>2</v>
      </c>
      <c r="E375" s="9">
        <v>2</v>
      </c>
      <c r="F375" s="9">
        <v>3</v>
      </c>
      <c r="G375" s="9" t="s">
        <v>676</v>
      </c>
      <c r="H375" s="2"/>
      <c r="I375" s="2"/>
      <c r="J375" s="2"/>
      <c r="K375" s="2"/>
      <c r="L375" s="2"/>
      <c r="M375" s="2"/>
      <c r="N375" s="2"/>
    </row>
    <row r="376" spans="2:14">
      <c r="B376" s="9" t="s">
        <v>333</v>
      </c>
      <c r="C376" s="24" t="s">
        <v>684</v>
      </c>
      <c r="D376" s="9">
        <v>2</v>
      </c>
      <c r="E376" s="9">
        <v>2</v>
      </c>
      <c r="F376" s="9">
        <v>3</v>
      </c>
      <c r="G376" s="9" t="s">
        <v>672</v>
      </c>
      <c r="H376" s="2"/>
      <c r="I376" s="2"/>
      <c r="J376" s="2"/>
      <c r="K376" s="2"/>
      <c r="L376" s="2"/>
      <c r="M376" s="2"/>
      <c r="N376" s="2"/>
    </row>
    <row r="377" spans="2:14">
      <c r="B377" s="9" t="s">
        <v>353</v>
      </c>
      <c r="C377" s="24" t="s">
        <v>705</v>
      </c>
      <c r="D377" s="9">
        <v>2</v>
      </c>
      <c r="E377" s="9" t="s">
        <v>816</v>
      </c>
      <c r="F377" s="9">
        <v>2</v>
      </c>
      <c r="G377" s="9" t="s">
        <v>684</v>
      </c>
      <c r="H377" s="2"/>
      <c r="I377" s="2"/>
      <c r="J377" s="2"/>
      <c r="K377" s="2"/>
      <c r="L377" s="2"/>
      <c r="M377" s="2"/>
      <c r="N377" s="2"/>
    </row>
    <row r="378" spans="2:14">
      <c r="B378" s="9" t="s">
        <v>334</v>
      </c>
      <c r="C378" s="24" t="s">
        <v>685</v>
      </c>
      <c r="D378" s="9">
        <v>2</v>
      </c>
      <c r="E378" s="9">
        <v>2</v>
      </c>
      <c r="F378" s="9">
        <v>3</v>
      </c>
      <c r="G378" s="9" t="s">
        <v>816</v>
      </c>
      <c r="H378" s="2"/>
      <c r="I378" s="2"/>
      <c r="J378" s="2"/>
      <c r="K378" s="2"/>
      <c r="L378" s="2"/>
      <c r="M378" s="2"/>
      <c r="N378" s="2"/>
    </row>
    <row r="379" spans="2:14">
      <c r="B379" s="9" t="s">
        <v>335</v>
      </c>
      <c r="C379" s="24" t="s">
        <v>686</v>
      </c>
      <c r="D379" s="9">
        <v>1</v>
      </c>
      <c r="E379" s="9">
        <v>2</v>
      </c>
      <c r="F379" s="9">
        <v>2</v>
      </c>
      <c r="G379" s="9" t="s">
        <v>685</v>
      </c>
      <c r="H379" s="2"/>
      <c r="I379" s="2"/>
      <c r="J379" s="2"/>
      <c r="K379" s="2"/>
      <c r="L379" s="2"/>
      <c r="M379" s="2"/>
      <c r="N379" s="2"/>
    </row>
    <row r="380" spans="2:14">
      <c r="B380" s="9" t="s">
        <v>354</v>
      </c>
      <c r="C380" s="24" t="s">
        <v>706</v>
      </c>
      <c r="D380" s="9">
        <v>1</v>
      </c>
      <c r="E380" s="9">
        <v>2</v>
      </c>
      <c r="F380" s="9">
        <v>2</v>
      </c>
      <c r="G380" s="9" t="s">
        <v>685</v>
      </c>
      <c r="H380" s="2"/>
      <c r="I380" s="2"/>
      <c r="J380" s="2"/>
      <c r="K380" s="2"/>
      <c r="L380" s="2"/>
      <c r="M380" s="2"/>
      <c r="N380" s="2"/>
    </row>
    <row r="381" spans="2:14">
      <c r="B381" s="9" t="s">
        <v>355</v>
      </c>
      <c r="C381" s="24" t="s">
        <v>707</v>
      </c>
      <c r="D381" s="9">
        <v>2</v>
      </c>
      <c r="E381" s="9" t="s">
        <v>816</v>
      </c>
      <c r="F381" s="9">
        <v>2</v>
      </c>
      <c r="G381" s="9" t="s">
        <v>670</v>
      </c>
      <c r="H381" s="2"/>
      <c r="I381" s="2"/>
      <c r="J381" s="2"/>
      <c r="K381" s="2"/>
      <c r="L381" s="2"/>
      <c r="M381" s="2"/>
      <c r="N381" s="2"/>
    </row>
    <row r="382" spans="2:14">
      <c r="B382" s="9" t="s">
        <v>337</v>
      </c>
      <c r="C382" s="24" t="s">
        <v>688</v>
      </c>
      <c r="D382" s="9">
        <v>2</v>
      </c>
      <c r="E382" s="9">
        <v>2</v>
      </c>
      <c r="F382" s="9">
        <v>3</v>
      </c>
      <c r="G382" s="9" t="s">
        <v>679</v>
      </c>
      <c r="H382" s="2"/>
      <c r="I382" s="2"/>
      <c r="J382" s="2"/>
      <c r="K382" s="2"/>
      <c r="L382" s="2"/>
      <c r="M382" s="2"/>
      <c r="N382" s="2"/>
    </row>
    <row r="383" spans="2:14">
      <c r="B383" s="9" t="s">
        <v>356</v>
      </c>
      <c r="C383" s="24" t="s">
        <v>708</v>
      </c>
      <c r="D383" s="9">
        <v>2</v>
      </c>
      <c r="E383" s="9">
        <v>2</v>
      </c>
      <c r="F383" s="9">
        <v>3</v>
      </c>
      <c r="G383" s="9" t="s">
        <v>672</v>
      </c>
      <c r="H383" s="2"/>
      <c r="I383" s="2"/>
      <c r="J383" s="2"/>
      <c r="K383" s="2"/>
      <c r="L383" s="2"/>
      <c r="M383" s="2"/>
      <c r="N383" s="2"/>
    </row>
    <row r="384" spans="2:14">
      <c r="B384" s="9" t="s">
        <v>358</v>
      </c>
      <c r="C384" s="24" t="s">
        <v>710</v>
      </c>
      <c r="D384" s="9">
        <v>2</v>
      </c>
      <c r="E384" s="9">
        <v>2</v>
      </c>
      <c r="F384" s="9">
        <v>3</v>
      </c>
      <c r="G384" s="9" t="s">
        <v>674</v>
      </c>
      <c r="H384" s="2"/>
      <c r="I384" s="2"/>
      <c r="J384" s="2"/>
      <c r="K384" s="2"/>
      <c r="L384" s="2"/>
      <c r="M384" s="2"/>
      <c r="N384" s="2"/>
    </row>
    <row r="385" spans="2:14">
      <c r="B385" s="9" t="s">
        <v>373</v>
      </c>
      <c r="C385" s="24" t="s">
        <v>725</v>
      </c>
      <c r="D385" s="9">
        <v>2</v>
      </c>
      <c r="E385" s="9">
        <v>2</v>
      </c>
      <c r="F385" s="9">
        <v>3</v>
      </c>
      <c r="G385" s="9" t="s">
        <v>845</v>
      </c>
      <c r="H385" s="2"/>
      <c r="I385" s="2"/>
      <c r="J385" s="2"/>
      <c r="K385" s="2"/>
      <c r="L385" s="2"/>
      <c r="M385" s="2"/>
      <c r="N385" s="2"/>
    </row>
    <row r="386" spans="2:14">
      <c r="B386" s="9" t="s">
        <v>338</v>
      </c>
      <c r="C386" s="24" t="s">
        <v>689</v>
      </c>
      <c r="D386" s="9">
        <v>2</v>
      </c>
      <c r="E386" s="9">
        <v>2</v>
      </c>
      <c r="F386" s="9">
        <v>3</v>
      </c>
      <c r="G386" s="9" t="s">
        <v>674</v>
      </c>
      <c r="H386" s="2"/>
      <c r="I386" s="2"/>
      <c r="J386" s="2"/>
      <c r="K386" s="2"/>
      <c r="L386" s="2"/>
      <c r="M386" s="2"/>
      <c r="N386" s="2"/>
    </row>
    <row r="387" spans="2:14">
      <c r="B387" s="9" t="s">
        <v>357</v>
      </c>
      <c r="C387" s="24" t="s">
        <v>709</v>
      </c>
      <c r="D387" s="9">
        <v>2</v>
      </c>
      <c r="E387" s="9">
        <v>2</v>
      </c>
      <c r="F387" s="9">
        <v>3</v>
      </c>
      <c r="G387" s="9" t="s">
        <v>674</v>
      </c>
      <c r="H387" s="2"/>
      <c r="I387" s="2"/>
      <c r="J387" s="2"/>
      <c r="K387" s="2"/>
      <c r="L387" s="2"/>
      <c r="M387" s="2"/>
      <c r="N387" s="2"/>
    </row>
    <row r="388" spans="2:14">
      <c r="B388" s="9" t="s">
        <v>339</v>
      </c>
      <c r="C388" s="24" t="s">
        <v>690</v>
      </c>
      <c r="D388" s="9">
        <v>2</v>
      </c>
      <c r="E388" s="9">
        <v>2</v>
      </c>
      <c r="F388" s="9">
        <v>3</v>
      </c>
      <c r="G388" s="9" t="s">
        <v>681</v>
      </c>
      <c r="H388" s="2"/>
      <c r="I388" s="2"/>
      <c r="J388" s="2"/>
      <c r="K388" s="2"/>
      <c r="L388" s="2"/>
      <c r="M388" s="2"/>
      <c r="N388" s="2"/>
    </row>
    <row r="389" spans="2:14">
      <c r="B389" s="9" t="s">
        <v>340</v>
      </c>
      <c r="C389" s="24" t="s">
        <v>691</v>
      </c>
      <c r="D389" s="9">
        <v>2</v>
      </c>
      <c r="E389" s="9">
        <v>2</v>
      </c>
      <c r="F389" s="9">
        <v>3</v>
      </c>
      <c r="G389" s="9" t="s">
        <v>681</v>
      </c>
      <c r="H389" s="2"/>
      <c r="I389" s="2"/>
      <c r="J389" s="2"/>
      <c r="K389" s="2"/>
      <c r="L389" s="2"/>
      <c r="M389" s="2"/>
      <c r="N389" s="2"/>
    </row>
    <row r="390" spans="2:14">
      <c r="B390" s="9" t="s">
        <v>336</v>
      </c>
      <c r="C390" s="24" t="s">
        <v>687</v>
      </c>
      <c r="D390" s="9">
        <v>2</v>
      </c>
      <c r="E390" s="9" t="s">
        <v>816</v>
      </c>
      <c r="F390" s="9">
        <v>2</v>
      </c>
      <c r="G390" s="9" t="s">
        <v>685</v>
      </c>
      <c r="H390" s="2"/>
      <c r="I390" s="2"/>
      <c r="J390" s="2"/>
      <c r="K390" s="2"/>
      <c r="L390" s="2"/>
      <c r="M390" s="2"/>
      <c r="N390" s="2"/>
    </row>
    <row r="391" spans="2:14">
      <c r="B391" s="9" t="s">
        <v>341</v>
      </c>
      <c r="C391" s="24" t="s">
        <v>692</v>
      </c>
      <c r="D391" s="9">
        <v>1</v>
      </c>
      <c r="E391" s="9">
        <v>2</v>
      </c>
      <c r="F391" s="9">
        <v>2</v>
      </c>
      <c r="G391" s="9" t="s">
        <v>676</v>
      </c>
      <c r="H391" s="2"/>
      <c r="I391" s="2"/>
      <c r="J391" s="2"/>
      <c r="K391" s="2"/>
      <c r="L391" s="2"/>
      <c r="M391" s="2"/>
      <c r="N391" s="2"/>
    </row>
    <row r="392" spans="2:14">
      <c r="B392" s="9" t="s">
        <v>332</v>
      </c>
      <c r="C392" s="24" t="s">
        <v>683</v>
      </c>
      <c r="D392" s="9">
        <v>2</v>
      </c>
      <c r="E392" s="9"/>
      <c r="F392" s="9">
        <v>2</v>
      </c>
      <c r="G392" s="9" t="s">
        <v>684</v>
      </c>
      <c r="H392" s="2"/>
      <c r="I392" s="2"/>
      <c r="J392" s="2"/>
      <c r="K392" s="2"/>
      <c r="L392" s="2"/>
      <c r="M392" s="2"/>
      <c r="N392" s="2"/>
    </row>
    <row r="393" spans="2:14">
      <c r="B393" s="9" t="s">
        <v>359</v>
      </c>
      <c r="C393" s="24" t="s">
        <v>711</v>
      </c>
      <c r="D393" s="9">
        <v>2</v>
      </c>
      <c r="E393" s="9" t="s">
        <v>816</v>
      </c>
      <c r="F393" s="9">
        <v>2</v>
      </c>
      <c r="G393" s="9" t="s">
        <v>684</v>
      </c>
      <c r="H393" s="2"/>
      <c r="I393" s="2"/>
      <c r="J393" s="2"/>
      <c r="K393" s="2"/>
      <c r="L393" s="2"/>
      <c r="M393" s="2"/>
      <c r="N393" s="2"/>
    </row>
    <row r="394" spans="2:14">
      <c r="B394" s="9" t="s">
        <v>343</v>
      </c>
      <c r="C394" s="24" t="s">
        <v>694</v>
      </c>
      <c r="D394" s="9">
        <v>1</v>
      </c>
      <c r="E394" s="9">
        <v>2</v>
      </c>
      <c r="F394" s="9">
        <v>2</v>
      </c>
      <c r="G394" s="9" t="s">
        <v>685</v>
      </c>
      <c r="H394" s="2"/>
      <c r="I394" s="2"/>
      <c r="J394" s="2"/>
      <c r="K394" s="2"/>
      <c r="L394" s="2"/>
      <c r="M394" s="2"/>
      <c r="N394" s="2"/>
    </row>
    <row r="395" spans="2:14">
      <c r="B395" s="9" t="s">
        <v>344</v>
      </c>
      <c r="C395" s="24" t="s">
        <v>695</v>
      </c>
      <c r="D395" s="9">
        <v>2</v>
      </c>
      <c r="E395" s="9" t="s">
        <v>816</v>
      </c>
      <c r="F395" s="9">
        <v>2</v>
      </c>
      <c r="G395" s="9" t="s">
        <v>670</v>
      </c>
      <c r="H395" s="2"/>
      <c r="I395" s="2"/>
      <c r="J395" s="2"/>
      <c r="K395" s="2"/>
      <c r="L395" s="2"/>
      <c r="M395" s="2"/>
      <c r="N395" s="2"/>
    </row>
    <row r="396" spans="2:14">
      <c r="B396" s="9" t="s">
        <v>345</v>
      </c>
      <c r="C396" s="24" t="s">
        <v>696</v>
      </c>
      <c r="D396" s="9">
        <v>2</v>
      </c>
      <c r="E396" s="9"/>
      <c r="F396" s="9">
        <v>2</v>
      </c>
      <c r="G396" s="9" t="s">
        <v>670</v>
      </c>
      <c r="H396" s="2"/>
      <c r="I396" s="2"/>
      <c r="J396" s="2"/>
      <c r="K396" s="2"/>
      <c r="L396" s="2"/>
      <c r="M396" s="2"/>
      <c r="N396" s="2"/>
    </row>
    <row r="397" spans="2:14">
      <c r="B397" s="9" t="s">
        <v>360</v>
      </c>
      <c r="C397" s="24" t="s">
        <v>712</v>
      </c>
      <c r="D397" s="9">
        <v>2</v>
      </c>
      <c r="E397" s="9" t="s">
        <v>816</v>
      </c>
      <c r="F397" s="9">
        <v>2</v>
      </c>
      <c r="G397" s="9" t="s">
        <v>696</v>
      </c>
      <c r="H397" s="2"/>
      <c r="I397" s="2"/>
      <c r="J397" s="2"/>
      <c r="K397" s="2"/>
      <c r="L397" s="2"/>
      <c r="M397" s="2"/>
      <c r="N397" s="2"/>
    </row>
    <row r="398" spans="2:14">
      <c r="B398" s="9" t="s">
        <v>361</v>
      </c>
      <c r="C398" s="24" t="s">
        <v>713</v>
      </c>
      <c r="D398" s="9">
        <v>1</v>
      </c>
      <c r="E398" s="9">
        <v>2</v>
      </c>
      <c r="F398" s="9">
        <v>2</v>
      </c>
      <c r="G398" s="9" t="s">
        <v>670</v>
      </c>
      <c r="H398" s="2"/>
      <c r="I398" s="2"/>
      <c r="J398" s="2"/>
      <c r="K398" s="2"/>
      <c r="L398" s="2"/>
      <c r="M398" s="2"/>
      <c r="N398" s="2"/>
    </row>
    <row r="399" spans="2:14">
      <c r="B399" s="9" t="s">
        <v>362</v>
      </c>
      <c r="C399" s="24" t="s">
        <v>714</v>
      </c>
      <c r="D399" s="9">
        <v>2</v>
      </c>
      <c r="E399" s="9" t="s">
        <v>816</v>
      </c>
      <c r="F399" s="9">
        <v>2</v>
      </c>
      <c r="G399" s="9" t="s">
        <v>670</v>
      </c>
      <c r="H399" s="2"/>
      <c r="I399" s="2"/>
      <c r="J399" s="2"/>
      <c r="K399" s="2"/>
      <c r="L399" s="2"/>
      <c r="M399" s="2"/>
      <c r="N399" s="2"/>
    </row>
    <row r="400" spans="2:14">
      <c r="B400" s="9" t="s">
        <v>363</v>
      </c>
      <c r="C400" s="24" t="s">
        <v>715</v>
      </c>
      <c r="D400" s="9">
        <v>2</v>
      </c>
      <c r="E400" s="9">
        <v>2</v>
      </c>
      <c r="F400" s="9">
        <v>3</v>
      </c>
      <c r="G400" s="9" t="s">
        <v>816</v>
      </c>
      <c r="H400" s="2"/>
      <c r="I400" s="2"/>
      <c r="J400" s="2"/>
      <c r="K400" s="2"/>
      <c r="L400" s="2"/>
      <c r="M400" s="2"/>
      <c r="N400" s="2"/>
    </row>
    <row r="401" spans="2:14">
      <c r="B401" s="9" t="s">
        <v>372</v>
      </c>
      <c r="C401" s="24" t="s">
        <v>724</v>
      </c>
      <c r="D401" s="9">
        <v>2</v>
      </c>
      <c r="E401" s="9">
        <v>2</v>
      </c>
      <c r="F401" s="9">
        <v>3</v>
      </c>
      <c r="G401" s="9" t="s">
        <v>696</v>
      </c>
      <c r="H401" s="2"/>
      <c r="I401" s="2"/>
      <c r="J401" s="2"/>
      <c r="K401" s="2"/>
      <c r="L401" s="2"/>
      <c r="M401" s="2"/>
      <c r="N401" s="2"/>
    </row>
    <row r="402" spans="2:14">
      <c r="B402" s="9" t="s">
        <v>346</v>
      </c>
      <c r="C402" s="24" t="s">
        <v>697</v>
      </c>
      <c r="D402" s="9">
        <v>2</v>
      </c>
      <c r="E402" s="9">
        <v>2</v>
      </c>
      <c r="F402" s="9">
        <v>3</v>
      </c>
      <c r="G402" s="9" t="s">
        <v>672</v>
      </c>
      <c r="H402" s="2"/>
      <c r="I402" s="2"/>
      <c r="J402" s="2"/>
      <c r="K402" s="2"/>
      <c r="L402" s="2"/>
      <c r="M402" s="2"/>
      <c r="N402" s="2"/>
    </row>
    <row r="403" spans="2:14">
      <c r="B403" s="9" t="s">
        <v>342</v>
      </c>
      <c r="C403" s="24" t="s">
        <v>693</v>
      </c>
      <c r="D403" s="9">
        <v>1</v>
      </c>
      <c r="E403" s="9">
        <v>2</v>
      </c>
      <c r="F403" s="9">
        <v>2</v>
      </c>
      <c r="G403" s="9" t="s">
        <v>679</v>
      </c>
      <c r="H403" s="2"/>
      <c r="I403" s="2"/>
      <c r="J403" s="2"/>
      <c r="K403" s="2"/>
      <c r="L403" s="2"/>
      <c r="M403" s="2"/>
      <c r="N403" s="2"/>
    </row>
    <row r="404" spans="2:14">
      <c r="B404" s="9" t="s">
        <v>365</v>
      </c>
      <c r="C404" s="24" t="s">
        <v>717</v>
      </c>
      <c r="D404" s="9">
        <v>2</v>
      </c>
      <c r="E404" s="9">
        <v>2</v>
      </c>
      <c r="F404" s="9">
        <v>3</v>
      </c>
      <c r="G404" s="9" t="s">
        <v>680</v>
      </c>
      <c r="H404" s="2"/>
      <c r="I404" s="2"/>
      <c r="J404" s="2"/>
      <c r="K404" s="2"/>
      <c r="L404" s="2"/>
      <c r="M404" s="2"/>
      <c r="N404" s="2"/>
    </row>
    <row r="405" spans="2:14">
      <c r="B405" s="9" t="s">
        <v>366</v>
      </c>
      <c r="C405" s="24" t="s">
        <v>718</v>
      </c>
      <c r="D405" s="9">
        <v>2</v>
      </c>
      <c r="E405" s="9" t="s">
        <v>816</v>
      </c>
      <c r="F405" s="9">
        <v>2</v>
      </c>
      <c r="G405" s="9" t="s">
        <v>674</v>
      </c>
      <c r="H405" s="2"/>
      <c r="I405" s="2"/>
      <c r="J405" s="2"/>
      <c r="K405" s="2"/>
      <c r="L405" s="2"/>
      <c r="M405" s="2"/>
      <c r="N405" s="2"/>
    </row>
    <row r="406" spans="2:14">
      <c r="B406" s="9" t="s">
        <v>367</v>
      </c>
      <c r="C406" s="24" t="s">
        <v>719</v>
      </c>
      <c r="D406" s="9">
        <v>2</v>
      </c>
      <c r="E406" s="9" t="s">
        <v>816</v>
      </c>
      <c r="F406" s="9">
        <v>2</v>
      </c>
      <c r="G406" s="9" t="s">
        <v>680</v>
      </c>
      <c r="H406" s="2"/>
      <c r="I406" s="2"/>
      <c r="J406" s="2"/>
      <c r="K406" s="2"/>
      <c r="L406" s="2"/>
      <c r="M406" s="2"/>
      <c r="N406" s="2"/>
    </row>
    <row r="407" spans="2:14">
      <c r="B407" s="9" t="s">
        <v>370</v>
      </c>
      <c r="C407" s="24" t="s">
        <v>722</v>
      </c>
      <c r="D407" s="9">
        <v>2</v>
      </c>
      <c r="E407" s="9">
        <v>2</v>
      </c>
      <c r="F407" s="9">
        <v>3</v>
      </c>
      <c r="G407" s="9" t="s">
        <v>689</v>
      </c>
      <c r="H407" s="2"/>
      <c r="I407" s="2"/>
      <c r="J407" s="2"/>
      <c r="K407" s="2"/>
      <c r="L407" s="2"/>
      <c r="M407" s="2"/>
      <c r="N407" s="2"/>
    </row>
    <row r="408" spans="2:14">
      <c r="B408" s="9" t="s">
        <v>364</v>
      </c>
      <c r="C408" s="24" t="s">
        <v>716</v>
      </c>
      <c r="D408" s="9">
        <v>2</v>
      </c>
      <c r="E408" s="9" t="s">
        <v>816</v>
      </c>
      <c r="F408" s="9">
        <v>2</v>
      </c>
      <c r="G408" s="9" t="s">
        <v>696</v>
      </c>
      <c r="H408" s="2"/>
      <c r="I408" s="2"/>
      <c r="J408" s="2"/>
      <c r="K408" s="2"/>
      <c r="L408" s="2"/>
      <c r="M408" s="2"/>
      <c r="N408" s="2"/>
    </row>
    <row r="409" spans="2:14">
      <c r="B409" s="9" t="s">
        <v>368</v>
      </c>
      <c r="C409" s="24" t="s">
        <v>720</v>
      </c>
      <c r="D409" s="9">
        <v>1</v>
      </c>
      <c r="E409" s="9">
        <v>2</v>
      </c>
      <c r="F409" s="9">
        <v>2</v>
      </c>
      <c r="G409" s="9" t="s">
        <v>681</v>
      </c>
      <c r="H409" s="2"/>
      <c r="I409" s="2"/>
      <c r="J409" s="2"/>
      <c r="K409" s="2"/>
      <c r="L409" s="2"/>
      <c r="M409" s="2"/>
      <c r="N409" s="2"/>
    </row>
    <row r="410" spans="2:14">
      <c r="B410" s="9" t="s">
        <v>375</v>
      </c>
      <c r="C410" s="24" t="s">
        <v>727</v>
      </c>
      <c r="D410" s="9">
        <v>1</v>
      </c>
      <c r="E410" s="9">
        <v>2</v>
      </c>
      <c r="F410" s="9">
        <v>2</v>
      </c>
      <c r="G410" s="9" t="s">
        <v>676</v>
      </c>
      <c r="H410" s="2"/>
      <c r="I410" s="2"/>
      <c r="J410" s="2"/>
      <c r="K410" s="2"/>
      <c r="L410" s="2"/>
      <c r="M410" s="2"/>
      <c r="N410" s="2"/>
    </row>
    <row r="411" spans="2:14">
      <c r="B411" s="9" t="s">
        <v>347</v>
      </c>
      <c r="C411" s="24" t="s">
        <v>698</v>
      </c>
      <c r="D411" s="9">
        <v>2</v>
      </c>
      <c r="E411" s="9" t="s">
        <v>816</v>
      </c>
      <c r="F411" s="9">
        <v>2</v>
      </c>
      <c r="G411" s="9" t="s">
        <v>684</v>
      </c>
      <c r="H411" s="2"/>
      <c r="I411" s="2"/>
      <c r="J411" s="2"/>
      <c r="K411" s="2"/>
      <c r="L411" s="2"/>
      <c r="M411" s="2"/>
      <c r="N411" s="2"/>
    </row>
    <row r="412" spans="2:14">
      <c r="B412" s="9" t="s">
        <v>369</v>
      </c>
      <c r="C412" s="24" t="s">
        <v>721</v>
      </c>
      <c r="D412" s="9">
        <v>2</v>
      </c>
      <c r="E412" s="9" t="s">
        <v>816</v>
      </c>
      <c r="F412" s="9">
        <v>2</v>
      </c>
      <c r="G412" s="9" t="s">
        <v>685</v>
      </c>
      <c r="H412" s="2"/>
      <c r="I412" s="2"/>
      <c r="J412" s="2"/>
      <c r="K412" s="2"/>
      <c r="L412" s="2"/>
      <c r="M412" s="2"/>
      <c r="N412" s="2"/>
    </row>
    <row r="413" spans="2:14">
      <c r="B413" s="9" t="s">
        <v>371</v>
      </c>
      <c r="C413" s="24" t="s">
        <v>723</v>
      </c>
      <c r="D413" s="9">
        <v>2</v>
      </c>
      <c r="E413" s="9" t="s">
        <v>816</v>
      </c>
      <c r="F413" s="9">
        <v>2</v>
      </c>
      <c r="G413" s="9" t="s">
        <v>816</v>
      </c>
      <c r="H413" s="2"/>
      <c r="I413" s="2"/>
      <c r="J413" s="2"/>
      <c r="K413" s="2"/>
      <c r="L413" s="2"/>
      <c r="M413" s="2"/>
      <c r="N413" s="2"/>
    </row>
    <row r="414" spans="2:14">
      <c r="B414" s="18"/>
      <c r="C414" s="24"/>
      <c r="D414" s="18"/>
      <c r="E414" s="18"/>
      <c r="F414" s="18"/>
      <c r="G414" s="18"/>
      <c r="H414" s="2"/>
      <c r="I414" s="2"/>
      <c r="J414" s="2"/>
      <c r="K414" s="2"/>
      <c r="L414" s="2"/>
      <c r="M414" s="2"/>
      <c r="N414" s="2"/>
    </row>
  </sheetData>
  <autoFilter ref="B3:O3">
    <sortState ref="B4:P414">
      <sortCondition ref="C3"/>
    </sortState>
  </autoFilter>
  <mergeCells count="1">
    <mergeCell ref="I2:N2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318"/>
  <sheetViews>
    <sheetView rightToLeft="1" workbookViewId="0">
      <pane ySplit="4" topLeftCell="A5" activePane="bottomLeft" state="frozen"/>
      <selection activeCell="S12" sqref="S12"/>
      <selection pane="bottomLeft" activeCell="I9" sqref="I9"/>
    </sheetView>
  </sheetViews>
  <sheetFormatPr defaultRowHeight="18"/>
  <cols>
    <col min="1" max="1" width="4.25" style="725" customWidth="1"/>
    <col min="2" max="2" width="7.625" style="718" customWidth="1"/>
    <col min="3" max="3" width="16.5" style="730" customWidth="1"/>
    <col min="4" max="4" width="4.75" style="368" customWidth="1"/>
    <col min="5" max="6" width="4.25" style="368" customWidth="1"/>
    <col min="7" max="7" width="6.25" style="362" customWidth="1"/>
    <col min="8" max="8" width="5.625" style="362" hidden="1" customWidth="1"/>
    <col min="9" max="9" width="16.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.625" style="387" customWidth="1"/>
    <col min="17" max="17" width="11.125" style="368" hidden="1" customWidth="1"/>
    <col min="18" max="21" width="9" style="369" customWidth="1"/>
    <col min="22" max="22" width="3.375" style="369" customWidth="1"/>
    <col min="23" max="30" width="9" style="369" customWidth="1"/>
    <col min="31" max="43" width="9" style="338" customWidth="1"/>
    <col min="44" max="44" width="10" style="338" bestFit="1" customWidth="1"/>
    <col min="45" max="16384" width="9" style="338"/>
  </cols>
  <sheetData>
    <row r="1" spans="1:45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  <c r="Q1" s="631"/>
    </row>
    <row r="2" spans="1:45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Q2" s="631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</row>
    <row r="3" spans="1:45" s="272" customFormat="1" ht="21.75" customHeight="1">
      <c r="A3" s="723"/>
      <c r="B3" s="714"/>
      <c r="C3" s="713" t="s">
        <v>1952</v>
      </c>
      <c r="D3" s="1136" t="s">
        <v>2062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Q3" s="631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</row>
    <row r="4" spans="1:45" s="748" customFormat="1" ht="29.25" customHeight="1">
      <c r="A4" s="744"/>
      <c r="B4" s="950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66" t="s">
        <v>8</v>
      </c>
      <c r="Q4" s="744" t="s">
        <v>1226</v>
      </c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R4" s="750" t="s">
        <v>1452</v>
      </c>
    </row>
    <row r="5" spans="1:45" s="272" customFormat="1" ht="19.5" customHeight="1">
      <c r="A5" s="367">
        <v>1</v>
      </c>
      <c r="B5" s="288" t="s">
        <v>729</v>
      </c>
      <c r="C5" s="726" t="str">
        <f>VLOOKUP(B5,مقررات!$A$1:$F$411,2,FALSE)</f>
        <v>علم التشريح الداخلى</v>
      </c>
      <c r="D5" s="211">
        <f>VLOOKUP(B5,مقررات!$A$1:$F$452,3,FALSE)</f>
        <v>2</v>
      </c>
      <c r="E5" s="211">
        <f>VLOOKUP(B5,مقررات!$A$1:$F$476,4,FALSE)</f>
        <v>2</v>
      </c>
      <c r="F5" s="211">
        <f t="shared" ref="F5:F65" si="0">D5+0.5*E5</f>
        <v>3</v>
      </c>
      <c r="G5" s="60">
        <f>VLOOKUP(B5,مقررات!$A$1:$F$409,6,FALSE)</f>
        <v>0</v>
      </c>
      <c r="H5" s="60" t="s">
        <v>1873</v>
      </c>
      <c r="I5" s="257" t="str">
        <f>VLOOKUP(H5,'اعضاء هيئة التدريس'!$B$1:$D$300,2,FALSE)</f>
        <v>أ.د.عبادة ابوزكري</v>
      </c>
      <c r="J5" s="409"/>
      <c r="K5" s="1101"/>
      <c r="L5" s="409"/>
      <c r="M5" s="409"/>
      <c r="N5" s="409" t="s">
        <v>1067</v>
      </c>
      <c r="O5" s="409"/>
      <c r="P5" s="1028" t="s">
        <v>1318</v>
      </c>
      <c r="Q5" s="282">
        <v>1</v>
      </c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R5" s="251" t="e">
        <f>VLOOKUP(#REF!,'اعضاء هيئة التدريس'!#REF!,2,)</f>
        <v>#REF!</v>
      </c>
    </row>
    <row r="6" spans="1:45" s="272" customFormat="1" ht="19.5" customHeight="1">
      <c r="A6" s="328">
        <v>2</v>
      </c>
      <c r="B6" s="288" t="s">
        <v>730</v>
      </c>
      <c r="C6" s="726" t="str">
        <f>VLOOKUP(B6,مقررات!$A$1:$F$411,2,FALSE)</f>
        <v>تصينف حشرات (1)</v>
      </c>
      <c r="D6" s="211">
        <f>VLOOKUP(B6,مقررات!$A$1:$F$452,3,FALSE)</f>
        <v>2</v>
      </c>
      <c r="E6" s="211">
        <f>VLOOKUP(B6,مقررات!$A$1:$F$476,4,FALSE)</f>
        <v>2</v>
      </c>
      <c r="F6" s="211">
        <f t="shared" si="0"/>
        <v>3</v>
      </c>
      <c r="G6" s="60">
        <f>VLOOKUP(B6,مقررات!$A$1:$F$409,6,FALSE)</f>
        <v>0</v>
      </c>
      <c r="H6" s="60" t="s">
        <v>1889</v>
      </c>
      <c r="I6" s="257" t="str">
        <f>VLOOKUP(H6,'اعضاء هيئة التدريس'!$B$1:$D$300,2,FALSE)</f>
        <v>د. ماجدة ابوالمحاسن</v>
      </c>
      <c r="J6" s="409"/>
      <c r="K6" s="409"/>
      <c r="L6" s="409"/>
      <c r="M6" s="409"/>
      <c r="N6" s="409" t="s">
        <v>1068</v>
      </c>
      <c r="O6" s="409"/>
      <c r="P6" s="1028" t="s">
        <v>1319</v>
      </c>
      <c r="Q6" s="4">
        <v>2</v>
      </c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R6" s="251" t="e">
        <f>VLOOKUP(#REF!,'اعضاء هيئة التدريس'!#REF!,2,)</f>
        <v>#REF!</v>
      </c>
    </row>
    <row r="7" spans="1:45" s="285" customFormat="1" ht="20.25" customHeight="1">
      <c r="A7" s="328">
        <v>3</v>
      </c>
      <c r="B7" s="288" t="s">
        <v>728</v>
      </c>
      <c r="C7" s="726" t="str">
        <f>VLOOKUP(B7,مقررات!$A$1:$F$411,2,FALSE)</f>
        <v>علم الشكل الخارجى</v>
      </c>
      <c r="D7" s="211">
        <f>VLOOKUP(B7,مقررات!$A$1:$F$452,3,FALSE)</f>
        <v>3</v>
      </c>
      <c r="E7" s="211">
        <f>VLOOKUP(B7,مقررات!$A$1:$F$476,4,FALSE)</f>
        <v>2</v>
      </c>
      <c r="F7" s="211">
        <f t="shared" si="0"/>
        <v>4</v>
      </c>
      <c r="G7" s="60" t="str">
        <f>VLOOKUP(B7,مقررات!$A$1:$F$409,6,FALSE)</f>
        <v>-</v>
      </c>
      <c r="H7" s="60" t="s">
        <v>1875</v>
      </c>
      <c r="I7" s="257" t="str">
        <f>VLOOKUP(H7,'اعضاء هيئة التدريس'!$B$1:$D$300,2,FALSE)</f>
        <v>أ.د. طلعت عمارة</v>
      </c>
      <c r="J7" s="409"/>
      <c r="K7" s="409"/>
      <c r="L7" s="409" t="s">
        <v>1069</v>
      </c>
      <c r="M7" s="409"/>
      <c r="N7" s="409"/>
      <c r="O7" s="272"/>
      <c r="P7" s="1028" t="s">
        <v>1313</v>
      </c>
      <c r="Q7" s="4">
        <v>3</v>
      </c>
      <c r="R7" s="283"/>
      <c r="S7" s="284"/>
      <c r="T7" s="284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R7" s="251" t="e">
        <f>VLOOKUP(#REF!,'اعضاء هيئة التدريس'!#REF!,2,)</f>
        <v>#REF!</v>
      </c>
    </row>
    <row r="8" spans="1:45" s="272" customFormat="1" ht="18" customHeight="1">
      <c r="A8" s="724">
        <v>5</v>
      </c>
      <c r="B8" s="288" t="s">
        <v>1063</v>
      </c>
      <c r="C8" s="726" t="str">
        <f>VLOOKUP(B8,مقررات!$A$1:$F$411,2,FALSE)</f>
        <v>رياضة عامة (1)</v>
      </c>
      <c r="D8" s="211">
        <f>VLOOKUP(B8,مقررات!$A$1:$F$452,3,FALSE)</f>
        <v>2</v>
      </c>
      <c r="E8" s="211">
        <f>VLOOKUP(B8,مقررات!$A$1:$F$476,4,FALSE)</f>
        <v>2</v>
      </c>
      <c r="F8" s="211">
        <f t="shared" si="0"/>
        <v>3</v>
      </c>
      <c r="G8" s="60" t="str">
        <f>VLOOKUP(B8,مقررات!$A$1:$F$409,6,FALSE)</f>
        <v>--</v>
      </c>
      <c r="H8" s="60" t="s">
        <v>1535</v>
      </c>
      <c r="I8" s="262" t="s">
        <v>2070</v>
      </c>
      <c r="J8" s="1113" t="s">
        <v>1067</v>
      </c>
      <c r="K8" s="1113"/>
      <c r="L8" s="1113"/>
      <c r="M8" s="1113"/>
      <c r="N8" s="1033"/>
      <c r="O8" s="1113"/>
      <c r="P8" s="1028" t="s">
        <v>1325</v>
      </c>
      <c r="Q8" s="4">
        <v>5</v>
      </c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R8" s="251" t="e">
        <f>VLOOKUP(#REF!,'اعضاء هيئة التدريس'!#REF!,2,)</f>
        <v>#REF!</v>
      </c>
    </row>
    <row r="9" spans="1:45" s="285" customFormat="1" ht="18" customHeight="1">
      <c r="A9" s="328">
        <v>6</v>
      </c>
      <c r="B9" s="288" t="s">
        <v>973</v>
      </c>
      <c r="C9" s="726" t="str">
        <f>VLOOKUP(B9,مقررات!$A$1:$F$411,2,FALSE)</f>
        <v>لغة أجنبية (1)</v>
      </c>
      <c r="D9" s="211">
        <f>VLOOKUP(B9,مقررات!$A$1:$F$452,3,FALSE)</f>
        <v>2</v>
      </c>
      <c r="E9" s="211">
        <f>VLOOKUP(B9,مقررات!$A$1:$F$476,4,FALSE)</f>
        <v>0</v>
      </c>
      <c r="F9" s="211">
        <f t="shared" si="0"/>
        <v>2</v>
      </c>
      <c r="G9" s="60">
        <f>VLOOKUP(B9,مقررات!$A$1:$F$409,6,FALSE)</f>
        <v>0</v>
      </c>
      <c r="H9" s="60" t="s">
        <v>1971</v>
      </c>
      <c r="I9" s="251" t="s">
        <v>2107</v>
      </c>
      <c r="J9" s="1101" t="s">
        <v>1072</v>
      </c>
      <c r="K9" s="409"/>
      <c r="L9" s="409"/>
      <c r="M9" s="409"/>
      <c r="N9" s="409"/>
      <c r="O9" s="409"/>
      <c r="P9" s="1090" t="s">
        <v>1318</v>
      </c>
      <c r="Q9" s="4">
        <v>6</v>
      </c>
      <c r="R9" s="283"/>
      <c r="S9" s="284"/>
      <c r="T9" s="284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R9" s="251" t="e">
        <f>VLOOKUP(#REF!,'اعضاء هيئة التدريس'!#REF!,2,)</f>
        <v>#REF!</v>
      </c>
    </row>
    <row r="10" spans="1:45" s="272" customFormat="1" ht="19.5" customHeight="1">
      <c r="A10" s="328">
        <v>7</v>
      </c>
      <c r="B10" s="288" t="s">
        <v>731</v>
      </c>
      <c r="C10" s="726" t="s">
        <v>352</v>
      </c>
      <c r="D10" s="211">
        <v>2</v>
      </c>
      <c r="E10" s="211">
        <v>2</v>
      </c>
      <c r="F10" s="211">
        <v>3</v>
      </c>
      <c r="G10" s="60">
        <v>0</v>
      </c>
      <c r="H10" s="60" t="s">
        <v>1888</v>
      </c>
      <c r="I10" s="257" t="str">
        <f>VLOOKUP(H10,'اعضاء هيئة التدريس'!$B$1:$D$300,2,FALSE)</f>
        <v>د. هانم صقر</v>
      </c>
      <c r="J10" s="409"/>
      <c r="K10" s="409"/>
      <c r="L10" s="409" t="s">
        <v>1072</v>
      </c>
      <c r="M10" s="409"/>
      <c r="N10" s="409"/>
      <c r="O10" s="409"/>
      <c r="P10" s="1028" t="s">
        <v>89</v>
      </c>
      <c r="Q10" s="4">
        <v>7</v>
      </c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R10" s="251" t="e">
        <f>VLOOKUP(#REF!,'اعضاء هيئة التدريس'!#REF!,2,)</f>
        <v>#REF!</v>
      </c>
    </row>
    <row r="11" spans="1:45" s="285" customFormat="1" ht="18" customHeight="1">
      <c r="A11" s="328">
        <v>8</v>
      </c>
      <c r="B11" s="288" t="s">
        <v>986</v>
      </c>
      <c r="C11" s="726" t="str">
        <f>VLOOKUP(B11,مقررات!$A$1:$F$411,2,FALSE)</f>
        <v>حاسب آلي (1)</v>
      </c>
      <c r="D11" s="211">
        <f>VLOOKUP(B11,مقررات!$A$1:$F$452,3,FALSE)</f>
        <v>1</v>
      </c>
      <c r="E11" s="211">
        <f>VLOOKUP(B11,مقررات!$A$1:$F$476,4,FALSE)</f>
        <v>2</v>
      </c>
      <c r="F11" s="211">
        <f t="shared" si="0"/>
        <v>2</v>
      </c>
      <c r="G11" s="764">
        <v>0</v>
      </c>
      <c r="H11" s="423" t="s">
        <v>1520</v>
      </c>
      <c r="I11" s="257" t="str">
        <f>VLOOKUP(H11,'اعضاء هيئة التدريس'!$B$1:$D$300,2,FALSE)</f>
        <v>أ.د/ محمد امين عبدالواحد</v>
      </c>
      <c r="J11" s="409"/>
      <c r="K11" s="409"/>
      <c r="L11" s="251"/>
      <c r="M11" s="409"/>
      <c r="N11" s="996"/>
      <c r="O11" s="1141" t="s">
        <v>1993</v>
      </c>
      <c r="P11" s="1090" t="s">
        <v>1319</v>
      </c>
      <c r="Q11" s="4">
        <v>11</v>
      </c>
      <c r="R11" s="283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R11" s="251" t="e">
        <f>VLOOKUP(#REF!,'اعضاء هيئة التدريس'!#REF!,2,)</f>
        <v>#REF!</v>
      </c>
    </row>
    <row r="12" spans="1:45" s="285" customFormat="1" ht="18.75" customHeight="1">
      <c r="A12" s="367"/>
      <c r="B12" s="998" t="s">
        <v>986</v>
      </c>
      <c r="C12" s="1123" t="str">
        <f>VLOOKUP(B12,مقررات!$A$1:$F$411,2,FALSE)</f>
        <v>حاسب آلي (1)</v>
      </c>
      <c r="D12" s="999">
        <f>VLOOKUP(B12,مقررات!$A$1:$F$452,3,FALSE)</f>
        <v>1</v>
      </c>
      <c r="E12" s="999">
        <f>VLOOKUP(B12,مقررات!$A$1:$F$476,4,FALSE)</f>
        <v>2</v>
      </c>
      <c r="F12" s="999">
        <f t="shared" si="0"/>
        <v>2</v>
      </c>
      <c r="G12" s="764">
        <v>0</v>
      </c>
      <c r="H12" s="347" t="s">
        <v>1561</v>
      </c>
      <c r="I12" s="257" t="s">
        <v>2097</v>
      </c>
      <c r="J12" s="409"/>
      <c r="K12" s="1113"/>
      <c r="L12" s="251"/>
      <c r="M12" s="1113"/>
      <c r="N12" s="996"/>
      <c r="O12" s="1142"/>
      <c r="P12" s="1090"/>
      <c r="Q12" s="282">
        <v>11</v>
      </c>
      <c r="R12" s="283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R12" s="251" t="e">
        <f>VLOOKUP(#REF!,'اعضاء هيئة التدريس'!#REF!,2,)</f>
        <v>#REF!</v>
      </c>
    </row>
    <row r="13" spans="1:45" s="285" customFormat="1" ht="30" customHeight="1">
      <c r="A13" s="367">
        <v>9</v>
      </c>
      <c r="B13" s="288" t="s">
        <v>1976</v>
      </c>
      <c r="C13" s="726" t="str">
        <f>VLOOKUP(B13,مقررات!$A$1:$F$411,2,FALSE)</f>
        <v>مدخل الى الجودة والاعتماد في مؤسسات التعليم العالي</v>
      </c>
      <c r="D13" s="211">
        <f>VLOOKUP(B13,مقررات!$A$1:$F$452,3,FALSE)</f>
        <v>1</v>
      </c>
      <c r="E13" s="211">
        <f>VLOOKUP(B13,مقررات!$A$1:$F$476,4,FALSE)</f>
        <v>0</v>
      </c>
      <c r="F13" s="211">
        <f t="shared" si="0"/>
        <v>1</v>
      </c>
      <c r="G13" s="60">
        <f>VLOOKUP(B13,مقررات!$A$1:$F$409,6,FALSE)</f>
        <v>0</v>
      </c>
      <c r="H13" s="60" t="s">
        <v>1869</v>
      </c>
      <c r="I13" s="257" t="s">
        <v>2078</v>
      </c>
      <c r="J13" s="409" t="s">
        <v>1071</v>
      </c>
      <c r="K13" s="409"/>
      <c r="L13" s="409"/>
      <c r="M13" s="409"/>
      <c r="N13" s="409"/>
      <c r="O13" s="409"/>
      <c r="P13" s="1028" t="s">
        <v>1325</v>
      </c>
      <c r="Q13" s="282">
        <v>13</v>
      </c>
      <c r="R13" s="283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R13" s="251" t="e">
        <f>VLOOKUP(#REF!,'اعضاء هيئة التدريس'!#REF!,2,)</f>
        <v>#REF!</v>
      </c>
    </row>
    <row r="14" spans="1:45" s="272" customFormat="1" ht="15.75" hidden="1" customHeight="1">
      <c r="A14" s="367">
        <v>5</v>
      </c>
      <c r="B14" s="288" t="s">
        <v>612</v>
      </c>
      <c r="C14" s="726" t="str">
        <f>VLOOKUP(B14,مقررات!$A$1:$F$411,2,FALSE)</f>
        <v>أسس كيمياء عضوية</v>
      </c>
      <c r="D14" s="211">
        <f>VLOOKUP(B14,مقررات!$A$1:$F$452,3,FALSE)</f>
        <v>1.5</v>
      </c>
      <c r="E14" s="211">
        <f>VLOOKUP(B14,مقررات!$A$1:$F$476,4,FALSE)</f>
        <v>1</v>
      </c>
      <c r="F14" s="211">
        <f t="shared" si="0"/>
        <v>2</v>
      </c>
      <c r="G14" s="60" t="str">
        <f>VLOOKUP(B14,مقررات!$A$1:$F$409,6,FALSE)</f>
        <v>-</v>
      </c>
      <c r="H14" s="52" t="s">
        <v>1697</v>
      </c>
      <c r="I14" s="262" t="str">
        <f>VLOOKUP(H14,'اعضاء هيئة التدريس'!$B$1:$D$300,2,FALSE)</f>
        <v>أ.د. عبدالحميد اسماعيل</v>
      </c>
      <c r="J14" s="774"/>
      <c r="K14" s="774"/>
      <c r="L14" s="774"/>
      <c r="M14" s="774" t="s">
        <v>1067</v>
      </c>
      <c r="N14" s="774"/>
      <c r="O14" s="774"/>
      <c r="P14" s="1067" t="s">
        <v>1324</v>
      </c>
      <c r="Q14" s="4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R14" s="251" t="e">
        <f>VLOOKUP(#REF!,'اعضاء هيئة التدريس'!#REF!,2,)</f>
        <v>#REF!</v>
      </c>
    </row>
    <row r="15" spans="1:45" s="480" customFormat="1" ht="15.75" hidden="1" customHeight="1">
      <c r="A15" s="724">
        <v>6</v>
      </c>
      <c r="B15" s="288" t="s">
        <v>1063</v>
      </c>
      <c r="C15" s="726" t="str">
        <f>VLOOKUP(B15,مقررات!$A$1:$F$411,2,FALSE)</f>
        <v>رياضة عامة (1)</v>
      </c>
      <c r="D15" s="211">
        <f>VLOOKUP(B15,مقررات!$A$1:$F$452,3,FALSE)</f>
        <v>2</v>
      </c>
      <c r="E15" s="211">
        <f>VLOOKUP(B15,مقررات!$A$1:$F$476,4,FALSE)</f>
        <v>2</v>
      </c>
      <c r="F15" s="211">
        <f t="shared" si="0"/>
        <v>3</v>
      </c>
      <c r="G15" s="60" t="str">
        <f>VLOOKUP(B15,مقررات!$A$1:$F$409,6,FALSE)</f>
        <v>--</v>
      </c>
      <c r="H15" s="60" t="s">
        <v>1544</v>
      </c>
      <c r="I15" s="262" t="str">
        <f>VLOOKUP(H15,'اعضاء هيئة التدريس'!$B$1:$D$300,2,FALSE)</f>
        <v xml:space="preserve">د/ رفعت أحمد حسن </v>
      </c>
      <c r="J15" s="1066"/>
      <c r="K15" s="1066"/>
      <c r="L15" s="1066"/>
      <c r="M15" s="1066"/>
      <c r="N15" s="1066" t="s">
        <v>1067</v>
      </c>
      <c r="O15" s="1066"/>
      <c r="P15" s="1067" t="s">
        <v>1325</v>
      </c>
      <c r="Q15" s="282"/>
      <c r="R15" s="743"/>
      <c r="S15" s="743"/>
      <c r="T15" s="743"/>
      <c r="U15" s="743"/>
      <c r="V15" s="743"/>
      <c r="W15" s="743"/>
      <c r="X15" s="743"/>
      <c r="Y15" s="743"/>
      <c r="Z15" s="743"/>
      <c r="AA15" s="743"/>
      <c r="AB15" s="743"/>
      <c r="AC15" s="743"/>
      <c r="AD15" s="743"/>
      <c r="AE15" s="751"/>
      <c r="AQ15" s="752"/>
      <c r="AR15" s="480" t="e">
        <f>VLOOKUP(#REF!,'اعضاء هيئة التدريس'!#REF!,2,)</f>
        <v>#REF!</v>
      </c>
      <c r="AS15" s="751"/>
    </row>
    <row r="16" spans="1:45" s="272" customFormat="1" ht="15.75" hidden="1" customHeight="1">
      <c r="A16" s="724"/>
      <c r="B16" s="288" t="s">
        <v>1063</v>
      </c>
      <c r="C16" s="726" t="str">
        <f>VLOOKUP(B16,مقررات!$A$1:$F$411,2,FALSE)</f>
        <v>رياضة عامة (1)</v>
      </c>
      <c r="D16" s="211">
        <f>VLOOKUP(B16,مقررات!$A$1:$F$452,3,FALSE)</f>
        <v>2</v>
      </c>
      <c r="E16" s="211">
        <f>VLOOKUP(B16,مقررات!$A$1:$F$476,4,FALSE)</f>
        <v>2</v>
      </c>
      <c r="F16" s="211">
        <f t="shared" si="0"/>
        <v>3</v>
      </c>
      <c r="G16" s="60" t="str">
        <f>VLOOKUP(B16,مقررات!$A$1:$F$409,6,FALSE)</f>
        <v>--</v>
      </c>
      <c r="H16" s="60" t="s">
        <v>1547</v>
      </c>
      <c r="I16" s="262" t="str">
        <f>VLOOKUP(H16,'اعضاء هيئة التدريس'!$B$1:$D$300,2,FALSE)</f>
        <v>د/ جميل على شلبي</v>
      </c>
      <c r="J16" s="1066"/>
      <c r="K16" s="1066"/>
      <c r="L16" s="1066"/>
      <c r="M16" s="1066"/>
      <c r="N16" s="1066"/>
      <c r="O16" s="1066"/>
      <c r="P16" s="1067" t="s">
        <v>1325</v>
      </c>
      <c r="Q16" s="282"/>
      <c r="R16" s="283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R16" s="251" t="e">
        <f>VLOOKUP(#REF!,'اعضاء هيئة التدريس'!#REF!,2,)</f>
        <v>#REF!</v>
      </c>
    </row>
    <row r="17" spans="1:44" s="272" customFormat="1" ht="15.75" hidden="1" customHeight="1">
      <c r="A17" s="328"/>
      <c r="B17" s="715" t="s">
        <v>784</v>
      </c>
      <c r="C17" s="726" t="str">
        <f>VLOOKUP(B17,مقررات!$A$1:$F$411,2,FALSE)</f>
        <v>بحث ومقال</v>
      </c>
      <c r="D17" s="211">
        <f>VLOOKUP(B17,مقررات!$A$1:$F$452,3,FALSE)</f>
        <v>2</v>
      </c>
      <c r="E17" s="211">
        <v>0</v>
      </c>
      <c r="F17" s="211">
        <f t="shared" si="0"/>
        <v>2</v>
      </c>
      <c r="G17" s="60">
        <f>VLOOKUP(B17,مقررات!$A$1:$F$409,6,FALSE)</f>
        <v>0</v>
      </c>
      <c r="H17" s="60"/>
      <c r="I17" s="786" t="s">
        <v>892</v>
      </c>
      <c r="J17" s="73"/>
      <c r="K17" s="73"/>
      <c r="L17" s="73"/>
      <c r="M17" s="73"/>
      <c r="N17" s="73"/>
      <c r="O17" s="73"/>
      <c r="P17" s="1046"/>
      <c r="Q17" s="4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R17" s="251" t="e">
        <f>VLOOKUP(#REF!,'اعضاء هيئة التدريس'!#REF!,2,)</f>
        <v>#REF!</v>
      </c>
    </row>
    <row r="18" spans="1:44" s="272" customFormat="1" ht="15.75" hidden="1" customHeight="1">
      <c r="A18" s="367"/>
      <c r="B18" s="245" t="s">
        <v>755</v>
      </c>
      <c r="C18" s="726" t="str">
        <f>VLOOKUP(B18,مقررات!$A$1:$F$411,2,FALSE)</f>
        <v>تشريح وشكل خارجي</v>
      </c>
      <c r="D18" s="211">
        <f>VLOOKUP(B18,مقررات!$A$1:$F$452,3,FALSE)</f>
        <v>2</v>
      </c>
      <c r="E18" s="211">
        <f>VLOOKUP(B18,مقررات!$A$1:$F$476,4,FALSE)</f>
        <v>2</v>
      </c>
      <c r="F18" s="211">
        <f t="shared" si="0"/>
        <v>3</v>
      </c>
      <c r="G18" s="60">
        <f>VLOOKUP(B18,مقررات!$A$1:$F$409,6,FALSE)</f>
        <v>0</v>
      </c>
      <c r="H18" s="60" t="s">
        <v>1819</v>
      </c>
      <c r="I18" s="262" t="str">
        <f>VLOOKUP(H18,'اعضاء هيئة التدريس'!$B$1:$D$300,2,FALSE)</f>
        <v>ا.د/ زكى عبدالحمد تركى</v>
      </c>
      <c r="J18" s="73"/>
      <c r="K18" s="73"/>
      <c r="L18" s="73" t="s">
        <v>1068</v>
      </c>
      <c r="M18" s="73"/>
      <c r="N18" s="73"/>
      <c r="O18" s="73"/>
      <c r="P18" s="386" t="s">
        <v>1316</v>
      </c>
      <c r="Q18" s="210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R18" s="251" t="e">
        <f>VLOOKUP(#REF!,'اعضاء هيئة التدريس'!#REF!,2,)</f>
        <v>#REF!</v>
      </c>
    </row>
    <row r="19" spans="1:44" s="272" customFormat="1" ht="15" hidden="1" customHeight="1">
      <c r="A19" s="367"/>
      <c r="B19" s="245" t="s">
        <v>757</v>
      </c>
      <c r="C19" s="726" t="str">
        <f>VLOOKUP(B19,مقررات!$A$1:$F$411,2,FALSE)</f>
        <v>بيئة عامه</v>
      </c>
      <c r="D19" s="211">
        <f>VLOOKUP(B19,مقررات!$A$1:$F$452,3,FALSE)</f>
        <v>2</v>
      </c>
      <c r="E19" s="211">
        <f>VLOOKUP(B19,مقررات!$A$1:$F$476,4,FALSE)</f>
        <v>2</v>
      </c>
      <c r="F19" s="211">
        <f t="shared" si="0"/>
        <v>3</v>
      </c>
      <c r="G19" s="60">
        <f>VLOOKUP(B19,مقررات!$A$1:$F$409,6,FALSE)</f>
        <v>0</v>
      </c>
      <c r="H19" s="60" t="s">
        <v>1817</v>
      </c>
      <c r="I19" s="262" t="str">
        <f>VLOOKUP(H19,'اعضاء هيئة التدريس'!$B$1:$D$300,2,FALSE)</f>
        <v>ا.د/ محمد احمد زايد</v>
      </c>
      <c r="J19" s="73"/>
      <c r="K19" s="73"/>
      <c r="L19" s="73" t="s">
        <v>1067</v>
      </c>
      <c r="M19" s="73"/>
      <c r="N19" s="73"/>
      <c r="O19" s="73"/>
      <c r="P19" s="386" t="s">
        <v>1316</v>
      </c>
      <c r="Q19" s="282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R19" s="251" t="e">
        <f>VLOOKUP(#REF!,'اعضاء هيئة التدريس'!#REF!,2,)</f>
        <v>#REF!</v>
      </c>
    </row>
    <row r="20" spans="1:44" s="285" customFormat="1" ht="15.75" hidden="1" customHeight="1">
      <c r="A20" s="328"/>
      <c r="B20" s="715" t="s">
        <v>758</v>
      </c>
      <c r="C20" s="726" t="str">
        <f>VLOOKUP(B20,مقررات!$A$1:$F$411,2,FALSE)</f>
        <v>علم الوراثة</v>
      </c>
      <c r="D20" s="211">
        <f>VLOOKUP(B20,مقررات!$A$1:$F$452,3,FALSE)</f>
        <v>2</v>
      </c>
      <c r="E20" s="211">
        <f>VLOOKUP(B20,مقررات!$A$1:$F$476,4,FALSE)</f>
        <v>2</v>
      </c>
      <c r="F20" s="211">
        <f t="shared" si="0"/>
        <v>3</v>
      </c>
      <c r="G20" s="60">
        <f>VLOOKUP(B20,مقررات!$A$1:$F$409,6,FALSE)</f>
        <v>0</v>
      </c>
      <c r="H20" s="60" t="s">
        <v>1860</v>
      </c>
      <c r="I20" s="262" t="str">
        <f>VLOOKUP(H20,'اعضاء هيئة التدريس'!$B$1:$D$300,2,FALSE)</f>
        <v>د/  محمد عزت الليثي</v>
      </c>
      <c r="J20" s="73"/>
      <c r="K20" s="73" t="s">
        <v>1067</v>
      </c>
      <c r="L20" s="73"/>
      <c r="M20" s="73"/>
      <c r="N20" s="73"/>
      <c r="O20" s="73"/>
      <c r="P20" s="386" t="s">
        <v>1316</v>
      </c>
      <c r="Q20" s="4"/>
      <c r="R20" s="283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R20" s="251" t="e">
        <f>VLOOKUP(#REF!,'اعضاء هيئة التدريس'!#REF!,2,)</f>
        <v>#REF!</v>
      </c>
    </row>
    <row r="21" spans="1:44" s="285" customFormat="1" ht="15.75" hidden="1" customHeight="1">
      <c r="A21" s="328"/>
      <c r="B21" s="288" t="s">
        <v>759</v>
      </c>
      <c r="C21" s="726" t="str">
        <f>VLOOKUP(B21,مقررات!$A$1:$F$411,2,FALSE)</f>
        <v>فسيولوجي نبات عام</v>
      </c>
      <c r="D21" s="211">
        <f>VLOOKUP(B21,مقررات!$A$1:$F$452,3,FALSE)</f>
        <v>2</v>
      </c>
      <c r="E21" s="211">
        <f>VLOOKUP(B21,مقررات!$A$1:$F$476,4,FALSE)</f>
        <v>2</v>
      </c>
      <c r="F21" s="211">
        <f t="shared" si="0"/>
        <v>3</v>
      </c>
      <c r="G21" s="60">
        <f>VLOOKUP(B21,مقررات!$A$1:$F$409,6,FALSE)</f>
        <v>0</v>
      </c>
      <c r="H21" s="705" t="s">
        <v>1860</v>
      </c>
      <c r="I21" s="262" t="str">
        <f>VLOOKUP(H21,'اعضاء هيئة التدريس'!$B$1:$D$300,2,FALSE)</f>
        <v>د/  محمد عزت الليثي</v>
      </c>
      <c r="J21" s="772"/>
      <c r="K21" s="772"/>
      <c r="L21" s="73"/>
      <c r="M21" s="73"/>
      <c r="N21" s="1066" t="s">
        <v>1068</v>
      </c>
      <c r="O21" s="772"/>
      <c r="P21" s="1067" t="s">
        <v>1318</v>
      </c>
      <c r="Q21" s="4"/>
      <c r="R21" s="283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R21" s="251" t="e">
        <f>VLOOKUP(#REF!,'اعضاء هيئة التدريس'!#REF!,2,)</f>
        <v>#REF!</v>
      </c>
    </row>
    <row r="22" spans="1:44" s="285" customFormat="1" ht="15.75" hidden="1" customHeight="1">
      <c r="A22" s="328"/>
      <c r="B22" s="288" t="s">
        <v>759</v>
      </c>
      <c r="C22" s="726" t="str">
        <f>VLOOKUP(B22,مقررات!$A$1:$F$411,2,FALSE)</f>
        <v>فسيولوجي نبات عام</v>
      </c>
      <c r="D22" s="211">
        <f>VLOOKUP(B22,مقررات!$A$1:$F$452,3,FALSE)</f>
        <v>2</v>
      </c>
      <c r="E22" s="211">
        <f>VLOOKUP(B22,مقررات!$A$1:$F$476,4,FALSE)</f>
        <v>2</v>
      </c>
      <c r="F22" s="211">
        <f t="shared" si="0"/>
        <v>3</v>
      </c>
      <c r="G22" s="60">
        <f>VLOOKUP(B22,مقررات!$A$1:$F$409,6,FALSE)</f>
        <v>0</v>
      </c>
      <c r="H22" s="705" t="s">
        <v>1817</v>
      </c>
      <c r="I22" s="262" t="str">
        <f>VLOOKUP(H22,'اعضاء هيئة التدريس'!$B$1:$D$300,2,FALSE)</f>
        <v>ا.د/ محمد احمد زايد</v>
      </c>
      <c r="J22" s="772"/>
      <c r="K22" s="772"/>
      <c r="L22" s="73"/>
      <c r="M22" s="73"/>
      <c r="N22" s="1066" t="s">
        <v>1068</v>
      </c>
      <c r="O22" s="772"/>
      <c r="P22" s="1067" t="s">
        <v>1318</v>
      </c>
      <c r="Q22" s="4"/>
      <c r="R22" s="283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R22" s="251" t="e">
        <f>VLOOKUP(#REF!,'اعضاء هيئة التدريس'!#REF!,2,)</f>
        <v>#REF!</v>
      </c>
    </row>
    <row r="23" spans="1:44" s="285" customFormat="1" ht="16.5" hidden="1" customHeight="1">
      <c r="A23" s="367"/>
      <c r="B23" s="245" t="s">
        <v>800</v>
      </c>
      <c r="C23" s="726" t="str">
        <f>VLOOKUP(B23,مقررات!$A$1:$F$411,2,FALSE)</f>
        <v>علم الخلية</v>
      </c>
      <c r="D23" s="211">
        <f>VLOOKUP(B23,مقررات!$A$1:$F$452,3,FALSE)</f>
        <v>1</v>
      </c>
      <c r="E23" s="211">
        <f>VLOOKUP(B23,مقررات!$A$1:$F$476,4,FALSE)</f>
        <v>2</v>
      </c>
      <c r="F23" s="211">
        <f t="shared" si="0"/>
        <v>2</v>
      </c>
      <c r="G23" s="60">
        <f>VLOOKUP(B23,مقررات!$A$1:$F$409,6,FALSE)</f>
        <v>0</v>
      </c>
      <c r="H23" s="60" t="s">
        <v>1862</v>
      </c>
      <c r="I23" s="262" t="str">
        <f>VLOOKUP(H23,'اعضاء هيئة التدريس'!$B$1:$D$300,2,FALSE)</f>
        <v>د/  مجدي زكي مطر</v>
      </c>
      <c r="J23" s="73"/>
      <c r="K23" s="73"/>
      <c r="L23" s="73"/>
      <c r="M23" s="73"/>
      <c r="N23" s="73" t="s">
        <v>1121</v>
      </c>
      <c r="O23" s="73"/>
      <c r="P23" s="1067" t="s">
        <v>1318</v>
      </c>
      <c r="Q23" s="215"/>
      <c r="R23" s="283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R23" s="251" t="e">
        <f>VLOOKUP(#REF!,'اعضاء هيئة التدريس'!#REF!,2,)</f>
        <v>#REF!</v>
      </c>
    </row>
    <row r="24" spans="1:44" s="285" customFormat="1" ht="15.75" hidden="1">
      <c r="A24" s="328"/>
      <c r="B24" s="716" t="s">
        <v>756</v>
      </c>
      <c r="C24" s="726" t="str">
        <f>VLOOKUP(B24,مقررات!$A$1:$F$411,2,FALSE)</f>
        <v>تقسيم مملكة نباتية</v>
      </c>
      <c r="D24" s="211">
        <f>VLOOKUP(B24,مقررات!$A$1:$F$452,3,FALSE)</f>
        <v>2</v>
      </c>
      <c r="E24" s="211">
        <f>VLOOKUP(B24,مقررات!$A$1:$F$476,4,FALSE)</f>
        <v>2</v>
      </c>
      <c r="F24" s="211">
        <f t="shared" si="0"/>
        <v>3</v>
      </c>
      <c r="G24" s="60">
        <f>VLOOKUP(B24,مقررات!$A$1:$F$409,6,FALSE)</f>
        <v>0</v>
      </c>
      <c r="H24" s="60" t="s">
        <v>1815</v>
      </c>
      <c r="I24" s="262" t="str">
        <f>VLOOKUP(H24,'اعضاء هيئة التدريس'!$B$1:$D$300,2,FALSE)</f>
        <v>ا.د/ محمد مدحت غريب</v>
      </c>
      <c r="J24" s="73"/>
      <c r="K24" s="73"/>
      <c r="L24" s="73"/>
      <c r="M24" s="73" t="s">
        <v>1068</v>
      </c>
      <c r="N24" s="73"/>
      <c r="O24" s="73"/>
      <c r="P24" s="1067" t="s">
        <v>1318</v>
      </c>
      <c r="Q24" s="158"/>
      <c r="R24" s="283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R24" s="251" t="e">
        <f>VLOOKUP(#REF!,'اعضاء هيئة التدريس'!#REF!,2,)</f>
        <v>#REF!</v>
      </c>
    </row>
    <row r="25" spans="1:44" s="285" customFormat="1" ht="15.75" hidden="1" customHeight="1">
      <c r="A25" s="328"/>
      <c r="B25" s="716" t="s">
        <v>801</v>
      </c>
      <c r="C25" s="726" t="str">
        <f>VLOOKUP(B25,مقررات!$A$1:$F$411,2,FALSE)</f>
        <v>أسس معامل الميكروبيولوجي</v>
      </c>
      <c r="D25" s="211">
        <f>VLOOKUP(B25,مقررات!$A$1:$F$452,3,FALSE)</f>
        <v>0</v>
      </c>
      <c r="E25" s="211">
        <f>VLOOKUP(B25,مقررات!$A$1:$F$476,4,FALSE)</f>
        <v>2</v>
      </c>
      <c r="F25" s="211">
        <f t="shared" si="0"/>
        <v>1</v>
      </c>
      <c r="G25" s="60">
        <f>VLOOKUP(B25,مقررات!$A$1:$F$409,6,FALSE)</f>
        <v>0</v>
      </c>
      <c r="H25" s="60" t="s">
        <v>1823</v>
      </c>
      <c r="I25" s="262" t="str">
        <f>VLOOKUP(H25,'اعضاء هيئة التدريس'!$B$1:$D$300,2,FALSE)</f>
        <v>د/ صابحة محمود الصباغ</v>
      </c>
      <c r="J25" s="73"/>
      <c r="K25" s="73" t="s">
        <v>1070</v>
      </c>
      <c r="L25" s="73"/>
      <c r="M25" s="73"/>
      <c r="N25" s="73"/>
      <c r="O25" s="73"/>
      <c r="P25" s="1047"/>
      <c r="Q25" s="158"/>
      <c r="R25" s="283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R25" s="251" t="e">
        <f>VLOOKUP(#REF!,'اعضاء هيئة التدريس'!#REF!,2,)</f>
        <v>#REF!</v>
      </c>
    </row>
    <row r="26" spans="1:44" s="272" customFormat="1" ht="15.75" hidden="1" customHeight="1">
      <c r="A26" s="367"/>
      <c r="B26" s="245" t="s">
        <v>763</v>
      </c>
      <c r="C26" s="726" t="str">
        <f>VLOOKUP(B26,مقررات!$A$1:$F$411,2,FALSE)</f>
        <v>بيولوجيا الخلية</v>
      </c>
      <c r="D26" s="211">
        <f>VLOOKUP(B26,مقررات!$A$1:$F$452,3,FALSE)</f>
        <v>2</v>
      </c>
      <c r="E26" s="211">
        <f>VLOOKUP(B26,مقررات!$A$1:$F$476,4,FALSE)</f>
        <v>2</v>
      </c>
      <c r="F26" s="211">
        <f t="shared" si="0"/>
        <v>3</v>
      </c>
      <c r="G26" s="60" t="str">
        <f>VLOOKUP(B26,مقررات!$A$1:$F$409,6,FALSE)</f>
        <v>-</v>
      </c>
      <c r="H26" s="60" t="s">
        <v>1827</v>
      </c>
      <c r="I26" s="262" t="str">
        <f>VLOOKUP(H26,'اعضاء هيئة التدريس'!$B$1:$D$300,2,FALSE)</f>
        <v>د/ اميمة عبداللطيف عيسى</v>
      </c>
      <c r="J26" s="73"/>
      <c r="K26" s="73"/>
      <c r="L26" s="73"/>
      <c r="M26" s="73" t="s">
        <v>1068</v>
      </c>
      <c r="N26" s="73"/>
      <c r="O26" s="73"/>
      <c r="P26" s="386" t="s">
        <v>1316</v>
      </c>
      <c r="Q26" s="215"/>
      <c r="R26" s="284"/>
      <c r="S26" s="283"/>
      <c r="T26" s="283"/>
      <c r="U26" s="283"/>
      <c r="V26" s="283"/>
      <c r="W26" s="283"/>
      <c r="X26" s="283"/>
      <c r="Y26" s="283"/>
      <c r="Z26" s="283"/>
      <c r="AA26" s="283"/>
      <c r="AB26" s="283"/>
      <c r="AC26" s="283"/>
      <c r="AD26" s="283"/>
      <c r="AR26" s="251" t="e">
        <f>VLOOKUP(#REF!,'اعضاء هيئة التدريس'!#REF!,2,)</f>
        <v>#REF!</v>
      </c>
    </row>
    <row r="27" spans="1:44" s="272" customFormat="1" ht="15.75" hidden="1" customHeight="1">
      <c r="A27" s="367"/>
      <c r="B27" s="245" t="s">
        <v>767</v>
      </c>
      <c r="C27" s="726" t="str">
        <f>VLOOKUP(B27,مقررات!$A$1:$F$411,2,FALSE)</f>
        <v>علاقات مائية</v>
      </c>
      <c r="D27" s="211">
        <f>VLOOKUP(B27,مقررات!$A$1:$F$452,3,FALSE)</f>
        <v>2</v>
      </c>
      <c r="E27" s="211">
        <f>VLOOKUP(B27,مقررات!$A$1:$F$476,4,FALSE)</f>
        <v>2</v>
      </c>
      <c r="F27" s="211">
        <f t="shared" si="0"/>
        <v>3</v>
      </c>
      <c r="G27" s="60" t="str">
        <f>VLOOKUP(B27,مقررات!$A$1:$F$409,6,FALSE)</f>
        <v>B115</v>
      </c>
      <c r="H27" s="60" t="s">
        <v>1834</v>
      </c>
      <c r="I27" s="262" t="str">
        <f>VLOOKUP(H27,'اعضاء هيئة التدريس'!$B$1:$D$300,2,FALSE)</f>
        <v>أ. داليا فهمي سليمة</v>
      </c>
      <c r="J27" s="73"/>
      <c r="K27" s="73"/>
      <c r="L27" s="73"/>
      <c r="M27" s="73"/>
      <c r="N27" s="73" t="s">
        <v>1067</v>
      </c>
      <c r="O27" s="73"/>
      <c r="P27" s="386" t="s">
        <v>1316</v>
      </c>
      <c r="Q27" s="282"/>
      <c r="R27" s="284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R27" s="251" t="e">
        <f>VLOOKUP(#REF!,'اعضاء هيئة التدريس'!#REF!,2,)</f>
        <v>#REF!</v>
      </c>
    </row>
    <row r="28" spans="1:44" s="285" customFormat="1" ht="15.75" hidden="1" customHeight="1">
      <c r="A28" s="367"/>
      <c r="B28" s="245" t="s">
        <v>785</v>
      </c>
      <c r="C28" s="726" t="str">
        <f>VLOOKUP(B28,مقررات!$A$1:$F$411,2,FALSE)</f>
        <v>علم المحاصيل</v>
      </c>
      <c r="D28" s="211">
        <f>VLOOKUP(B28,مقررات!$A$1:$F$452,3,FALSE)</f>
        <v>2</v>
      </c>
      <c r="E28" s="211">
        <f>VLOOKUP(B28,مقررات!$A$1:$F$476,4,FALSE)</f>
        <v>2</v>
      </c>
      <c r="F28" s="211">
        <f t="shared" si="0"/>
        <v>3</v>
      </c>
      <c r="G28" s="60">
        <f>VLOOKUP(B28,مقررات!$A$1:$F$409,6,FALSE)</f>
        <v>0</v>
      </c>
      <c r="H28" s="60" t="s">
        <v>1832</v>
      </c>
      <c r="I28" s="262" t="str">
        <f>VLOOKUP(H28,'اعضاء هيئة التدريس'!$B$1:$D$300,2,FALSE)</f>
        <v>د/  فايزة عبدالموجود شحاتة</v>
      </c>
      <c r="J28" s="73"/>
      <c r="K28" s="73"/>
      <c r="L28" s="73"/>
      <c r="M28" s="73" t="s">
        <v>1067</v>
      </c>
      <c r="N28" s="73"/>
      <c r="O28" s="73"/>
      <c r="P28" s="386" t="s">
        <v>1316</v>
      </c>
      <c r="Q28" s="282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R28" s="251" t="e">
        <f>VLOOKUP(#REF!,'اعضاء هيئة التدريس'!#REF!,2,)</f>
        <v>#REF!</v>
      </c>
    </row>
    <row r="29" spans="1:44" s="285" customFormat="1" ht="15.75" hidden="1">
      <c r="A29" s="328"/>
      <c r="B29" s="715" t="s">
        <v>764</v>
      </c>
      <c r="C29" s="726" t="str">
        <f>VLOOKUP(B29,مقررات!$A$1:$F$411,2,FALSE)</f>
        <v>علم البكتريا</v>
      </c>
      <c r="D29" s="211">
        <f>VLOOKUP(B29,مقررات!$A$1:$F$452,3,FALSE)</f>
        <v>2</v>
      </c>
      <c r="E29" s="211">
        <f>VLOOKUP(B29,مقررات!$A$1:$F$476,4,FALSE)</f>
        <v>2</v>
      </c>
      <c r="F29" s="211">
        <f t="shared" si="0"/>
        <v>3</v>
      </c>
      <c r="G29" s="60" t="str">
        <f>VLOOKUP(B29,مقررات!$A$1:$F$409,6,FALSE)</f>
        <v>B121</v>
      </c>
      <c r="H29" s="60" t="s">
        <v>1821</v>
      </c>
      <c r="I29" s="262" t="str">
        <f>VLOOKUP(H29,'اعضاء هيئة التدريس'!$B$1:$D$300,2,FALSE)</f>
        <v>ا.د/ محمد توفيق شعبان</v>
      </c>
      <c r="J29" s="73"/>
      <c r="K29" s="73"/>
      <c r="L29" s="73"/>
      <c r="M29" s="73" t="s">
        <v>1067</v>
      </c>
      <c r="N29" s="73"/>
      <c r="O29" s="73"/>
      <c r="P29" s="1067" t="s">
        <v>89</v>
      </c>
      <c r="Q29" s="4"/>
      <c r="R29" s="283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R29" s="251" t="e">
        <f>VLOOKUP(#REF!,'اعضاء هيئة التدريس'!#REF!,2,)</f>
        <v>#REF!</v>
      </c>
    </row>
    <row r="30" spans="1:44" s="272" customFormat="1" ht="15.75" hidden="1" customHeight="1">
      <c r="A30" s="328"/>
      <c r="B30" s="715" t="s">
        <v>766</v>
      </c>
      <c r="C30" s="726" t="str">
        <f>VLOOKUP(B30,مقررات!$A$1:$F$411,2,FALSE)</f>
        <v>علم الفيروسات</v>
      </c>
      <c r="D30" s="211">
        <f>VLOOKUP(B30,مقررات!$A$1:$F$452,3,FALSE)</f>
        <v>1</v>
      </c>
      <c r="E30" s="211">
        <f>VLOOKUP(B30,مقررات!$A$1:$F$476,4,FALSE)</f>
        <v>2</v>
      </c>
      <c r="F30" s="211">
        <f t="shared" si="0"/>
        <v>2</v>
      </c>
      <c r="G30" s="60" t="str">
        <f>VLOOKUP(B30,مقررات!$A$1:$F$409,6,FALSE)</f>
        <v>B121</v>
      </c>
      <c r="H30" s="60" t="s">
        <v>1821</v>
      </c>
      <c r="I30" s="262" t="str">
        <f>VLOOKUP(H30,'اعضاء هيئة التدريس'!$B$1:$D$300,2,FALSE)</f>
        <v>ا.د/ محمد توفيق شعبان</v>
      </c>
      <c r="J30" s="73"/>
      <c r="K30" s="73"/>
      <c r="L30" s="73"/>
      <c r="M30" s="73" t="s">
        <v>1147</v>
      </c>
      <c r="N30" s="73"/>
      <c r="O30" s="73"/>
      <c r="P30" s="1067" t="s">
        <v>89</v>
      </c>
      <c r="Q30" s="4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R30" s="251" t="e">
        <f>VLOOKUP(#REF!,'اعضاء هيئة التدريس'!#REF!,2,)</f>
        <v>#REF!</v>
      </c>
    </row>
    <row r="31" spans="1:44" s="272" customFormat="1" ht="15.75" hidden="1">
      <c r="A31" s="328"/>
      <c r="B31" s="715" t="s">
        <v>808</v>
      </c>
      <c r="C31" s="726" t="str">
        <f>VLOOKUP(B31,مقررات!$A$1:$F$411,2,FALSE)</f>
        <v>ميكروبيولوجي المياه</v>
      </c>
      <c r="D31" s="211">
        <f>VLOOKUP(B31,مقررات!$A$1:$F$452,3,FALSE)</f>
        <v>1</v>
      </c>
      <c r="E31" s="211">
        <f>VLOOKUP(B31,مقررات!$A$1:$F$476,4,FALSE)</f>
        <v>2</v>
      </c>
      <c r="F31" s="211">
        <f t="shared" si="0"/>
        <v>2</v>
      </c>
      <c r="G31" s="60" t="str">
        <f>VLOOKUP(B31,مقررات!$A$1:$F$409,6,FALSE)</f>
        <v>B211</v>
      </c>
      <c r="H31" s="60" t="s">
        <v>1823</v>
      </c>
      <c r="I31" s="262" t="str">
        <f>VLOOKUP(H31,'اعضاء هيئة التدريس'!$B$1:$D$300,2,FALSE)</f>
        <v>د/ صابحة محمود الصباغ</v>
      </c>
      <c r="J31" s="73"/>
      <c r="K31" s="73" t="s">
        <v>1067</v>
      </c>
      <c r="L31" s="73"/>
      <c r="M31" s="73"/>
      <c r="N31" s="73"/>
      <c r="O31" s="73"/>
      <c r="P31" s="1067" t="s">
        <v>1318</v>
      </c>
      <c r="Q31" s="4"/>
      <c r="R31" s="283"/>
      <c r="S31" s="283"/>
      <c r="T31" s="283"/>
      <c r="U31" s="283"/>
      <c r="V31" s="283"/>
      <c r="W31" s="283"/>
      <c r="X31" s="283"/>
      <c r="Y31" s="283"/>
      <c r="Z31" s="283"/>
      <c r="AA31" s="283"/>
      <c r="AB31" s="283"/>
      <c r="AC31" s="283"/>
      <c r="AD31" s="283"/>
      <c r="AR31" s="251" t="e">
        <f>VLOOKUP(#REF!,'اعضاء هيئة التدريس'!#REF!,2,)</f>
        <v>#REF!</v>
      </c>
    </row>
    <row r="32" spans="1:44" s="285" customFormat="1" ht="25.5" hidden="1" customHeight="1">
      <c r="A32" s="328"/>
      <c r="B32" s="715" t="s">
        <v>769</v>
      </c>
      <c r="C32" s="726" t="str">
        <f>VLOOKUP(B32,مقررات!$A$1:$F$411,2,FALSE)</f>
        <v>نباتات طبية</v>
      </c>
      <c r="D32" s="211">
        <f>VLOOKUP(B32,مقررات!$A$1:$F$452,3,FALSE)</f>
        <v>1</v>
      </c>
      <c r="E32" s="211">
        <f>VLOOKUP(B32,مقررات!$A$1:$F$476,4,FALSE)</f>
        <v>2</v>
      </c>
      <c r="F32" s="211">
        <f t="shared" si="0"/>
        <v>2</v>
      </c>
      <c r="G32" s="60" t="str">
        <f>VLOOKUP(B32,مقررات!$A$1:$F$409,6,FALSE)</f>
        <v>B211</v>
      </c>
      <c r="H32" s="60" t="s">
        <v>1819</v>
      </c>
      <c r="I32" s="262" t="str">
        <f>VLOOKUP(H32,'اعضاء هيئة التدريس'!$B$1:$D$300,2,FALSE)</f>
        <v>ا.د/ زكى عبدالحمد تركى</v>
      </c>
      <c r="J32" s="73"/>
      <c r="K32" s="73" t="s">
        <v>1119</v>
      </c>
      <c r="L32" s="73"/>
      <c r="M32" s="73"/>
      <c r="N32" s="73"/>
      <c r="O32" s="73"/>
      <c r="P32" s="386" t="s">
        <v>1316</v>
      </c>
      <c r="Q32" s="4"/>
      <c r="R32" s="283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R32" s="251" t="e">
        <f>VLOOKUP(#REF!,'اعضاء هيئة التدريس'!#REF!,2,)</f>
        <v>#REF!</v>
      </c>
    </row>
    <row r="33" spans="1:44" s="272" customFormat="1" ht="15.75" hidden="1" customHeight="1">
      <c r="A33" s="328"/>
      <c r="B33" s="715" t="s">
        <v>769</v>
      </c>
      <c r="C33" s="726" t="str">
        <f>VLOOKUP(B33,مقررات!$A$1:$F$411,2,FALSE)</f>
        <v>نباتات طبية</v>
      </c>
      <c r="D33" s="211">
        <f>VLOOKUP(B33,مقررات!$A$1:$F$452,3,FALSE)</f>
        <v>1</v>
      </c>
      <c r="E33" s="211">
        <f>VLOOKUP(B33,مقررات!$A$1:$F$476,4,FALSE)</f>
        <v>2</v>
      </c>
      <c r="F33" s="211">
        <f t="shared" si="0"/>
        <v>2</v>
      </c>
      <c r="G33" s="60" t="str">
        <f>VLOOKUP(B33,مقررات!$A$1:$F$409,6,FALSE)</f>
        <v>B211</v>
      </c>
      <c r="H33" s="60" t="s">
        <v>1825</v>
      </c>
      <c r="I33" s="262" t="str">
        <f>VLOOKUP(H33,'اعضاء هيئة التدريس'!$B$1:$D$300,2,FALSE)</f>
        <v>د/ فتحى محمد الشايب</v>
      </c>
      <c r="J33" s="73"/>
      <c r="K33" s="73" t="s">
        <v>1119</v>
      </c>
      <c r="L33" s="73"/>
      <c r="M33" s="73"/>
      <c r="N33" s="73"/>
      <c r="O33" s="73"/>
      <c r="P33" s="386" t="s">
        <v>1316</v>
      </c>
      <c r="Q33" s="4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R33" s="251" t="e">
        <f>VLOOKUP(#REF!,'اعضاء هيئة التدريس'!#REF!,2,)</f>
        <v>#REF!</v>
      </c>
    </row>
    <row r="34" spans="1:44" s="272" customFormat="1" ht="15" hidden="1" customHeight="1">
      <c r="A34" s="328"/>
      <c r="B34" s="716" t="s">
        <v>791</v>
      </c>
      <c r="C34" s="726" t="str">
        <f>VLOOKUP(B34,مقررات!$A$1:$F$411,2,FALSE)</f>
        <v>بيولوجيا البذور</v>
      </c>
      <c r="D34" s="211">
        <f>VLOOKUP(B34,مقررات!$A$1:$F$452,3,FALSE)</f>
        <v>2</v>
      </c>
      <c r="E34" s="211">
        <f>VLOOKUP(B34,مقررات!$A$1:$F$476,4,FALSE)</f>
        <v>2</v>
      </c>
      <c r="F34" s="211">
        <f t="shared" si="0"/>
        <v>3</v>
      </c>
      <c r="G34" s="60" t="str">
        <f>VLOOKUP(B34,مقررات!$A$1:$F$409,6,FALSE)</f>
        <v>B212</v>
      </c>
      <c r="H34" s="60" t="s">
        <v>1825</v>
      </c>
      <c r="I34" s="262" t="str">
        <f>VLOOKUP(H34,'اعضاء هيئة التدريس'!$B$1:$D$300,2,FALSE)</f>
        <v>د/ فتحى محمد الشايب</v>
      </c>
      <c r="J34" s="73"/>
      <c r="K34" s="73"/>
      <c r="L34" s="73"/>
      <c r="M34" s="73" t="s">
        <v>1068</v>
      </c>
      <c r="N34" s="73"/>
      <c r="O34" s="73"/>
      <c r="P34" s="1048"/>
      <c r="Q34" s="158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R34" s="251" t="e">
        <f>VLOOKUP(#REF!,'اعضاء هيئة التدريس'!#REF!,2,)</f>
        <v>#REF!</v>
      </c>
    </row>
    <row r="35" spans="1:44" s="272" customFormat="1" ht="15" hidden="1" customHeight="1">
      <c r="A35" s="367"/>
      <c r="B35" s="288" t="s">
        <v>787</v>
      </c>
      <c r="C35" s="726" t="str">
        <f>VLOOKUP(B35,مقررات!$A$1:$F$411,2,FALSE)</f>
        <v>تلوث بيئة</v>
      </c>
      <c r="D35" s="211">
        <f>VLOOKUP(B35,مقررات!$A$1:$F$452,3,FALSE)</f>
        <v>2</v>
      </c>
      <c r="E35" s="211">
        <f>VLOOKUP(B35,مقررات!$A$1:$F$476,4,FALSE)</f>
        <v>2</v>
      </c>
      <c r="F35" s="211">
        <f t="shared" si="0"/>
        <v>3</v>
      </c>
      <c r="G35" s="60">
        <f>VLOOKUP(B35,مقررات!$A$1:$F$409,6,FALSE)</f>
        <v>0</v>
      </c>
      <c r="H35" s="298" t="s">
        <v>1813</v>
      </c>
      <c r="I35" s="262" t="str">
        <f>VLOOKUP(H35,'اعضاء هيئة التدريس'!$B$1:$D$300,2,FALSE)</f>
        <v>ا.د/ حسن الطنطاوى</v>
      </c>
      <c r="J35" s="267"/>
      <c r="K35" s="267"/>
      <c r="L35" s="1066"/>
      <c r="M35" s="1066" t="s">
        <v>1070</v>
      </c>
      <c r="N35" s="1066"/>
      <c r="O35" s="267"/>
      <c r="P35" s="386" t="s">
        <v>1316</v>
      </c>
      <c r="Q35" s="282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R35" s="251" t="e">
        <f>VLOOKUP(#REF!,'اعضاء هيئة التدريس'!#REF!,2,)</f>
        <v>#REF!</v>
      </c>
    </row>
    <row r="36" spans="1:44" s="272" customFormat="1" ht="15.75" hidden="1" customHeight="1">
      <c r="A36" s="328"/>
      <c r="B36" s="716" t="s">
        <v>790</v>
      </c>
      <c r="C36" s="726" t="str">
        <f>VLOOKUP(B36,مقررات!$A$1:$F$411,2,FALSE)</f>
        <v>زراعة الأنسجة</v>
      </c>
      <c r="D36" s="211">
        <f>VLOOKUP(B36,مقررات!$A$1:$F$452,3,FALSE)</f>
        <v>2</v>
      </c>
      <c r="E36" s="211">
        <f>VLOOKUP(B36,مقررات!$A$1:$F$476,4,FALSE)</f>
        <v>2</v>
      </c>
      <c r="F36" s="211">
        <f t="shared" si="0"/>
        <v>3</v>
      </c>
      <c r="G36" s="60" t="str">
        <f>VLOOKUP(B36,مقررات!$A$1:$F$409,6,FALSE)</f>
        <v>B212</v>
      </c>
      <c r="H36" s="60" t="s">
        <v>1862</v>
      </c>
      <c r="I36" s="262" t="str">
        <f>VLOOKUP(H36,'اعضاء هيئة التدريس'!$B$1:$D$300,2,FALSE)</f>
        <v>د/  مجدي زكي مطر</v>
      </c>
      <c r="J36" s="73"/>
      <c r="K36" s="73" t="s">
        <v>1067</v>
      </c>
      <c r="L36" s="73"/>
      <c r="M36" s="73"/>
      <c r="N36" s="73"/>
      <c r="O36" s="73"/>
      <c r="P36" s="1047"/>
      <c r="Q36" s="158"/>
      <c r="R36" s="283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  <c r="AC36" s="283"/>
      <c r="AD36" s="283"/>
      <c r="AR36" s="251" t="e">
        <f>VLOOKUP(#REF!,'اعضاء هيئة التدريس'!#REF!,2,)</f>
        <v>#REF!</v>
      </c>
    </row>
    <row r="37" spans="1:44" s="272" customFormat="1" ht="15.75" hidden="1" customHeight="1">
      <c r="A37" s="328"/>
      <c r="B37" s="715" t="s">
        <v>773</v>
      </c>
      <c r="C37" s="726" t="str">
        <f>VLOOKUP(B37,مقررات!$A$1:$F$411,2,FALSE)</f>
        <v>علم الفطريات</v>
      </c>
      <c r="D37" s="211">
        <f>VLOOKUP(B37,مقررات!$A$1:$F$452,3,FALSE)</f>
        <v>2</v>
      </c>
      <c r="E37" s="211">
        <f>VLOOKUP(B37,مقررات!$A$1:$F$476,4,FALSE)</f>
        <v>2</v>
      </c>
      <c r="F37" s="211">
        <f t="shared" si="0"/>
        <v>3</v>
      </c>
      <c r="G37" s="60" t="str">
        <f>VLOOKUP(B37,مقررات!$A$1:$F$409,6,FALSE)</f>
        <v>B121</v>
      </c>
      <c r="H37" s="60" t="s">
        <v>1815</v>
      </c>
      <c r="I37" s="262" t="str">
        <f>VLOOKUP(H37,'اعضاء هيئة التدريس'!$B$1:$D$300,2,FALSE)</f>
        <v>ا.د/ محمد مدحت غريب</v>
      </c>
      <c r="J37" s="73"/>
      <c r="K37" s="73"/>
      <c r="L37" s="73" t="s">
        <v>1068</v>
      </c>
      <c r="M37" s="73"/>
      <c r="N37" s="73"/>
      <c r="O37" s="73"/>
      <c r="P37" s="1067" t="s">
        <v>1318</v>
      </c>
      <c r="Q37" s="4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R37" s="251" t="e">
        <f>VLOOKUP(#REF!,'اعضاء هيئة التدريس'!#REF!,2,)</f>
        <v>#REF!</v>
      </c>
    </row>
    <row r="38" spans="1:44" s="272" customFormat="1" ht="15" hidden="1" customHeight="1">
      <c r="A38" s="367"/>
      <c r="B38" s="245" t="s">
        <v>777</v>
      </c>
      <c r="C38" s="726" t="str">
        <f>VLOOKUP(B38,مقررات!$A$1:$F$411,2,FALSE)</f>
        <v>جغرافيا نباتية</v>
      </c>
      <c r="D38" s="211">
        <f>VLOOKUP(B38,مقررات!$A$1:$F$452,3,FALSE)</f>
        <v>2</v>
      </c>
      <c r="E38" s="211">
        <v>0</v>
      </c>
      <c r="F38" s="211">
        <f t="shared" si="0"/>
        <v>2</v>
      </c>
      <c r="G38" s="60" t="str">
        <f>VLOOKUP(B38,مقررات!$A$1:$F$409,6,FALSE)</f>
        <v>B211</v>
      </c>
      <c r="H38" s="60" t="s">
        <v>1819</v>
      </c>
      <c r="I38" s="262" t="str">
        <f>VLOOKUP(H38,'اعضاء هيئة التدريس'!$B$1:$D$300,2,FALSE)</f>
        <v>ا.د/ زكى عبدالحمد تركى</v>
      </c>
      <c r="J38" s="73"/>
      <c r="K38" s="73"/>
      <c r="L38" s="73"/>
      <c r="M38" s="73"/>
      <c r="N38" s="73" t="s">
        <v>1068</v>
      </c>
      <c r="O38" s="73"/>
      <c r="P38" s="386" t="s">
        <v>1316</v>
      </c>
      <c r="Q38" s="282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R38" s="251" t="e">
        <f>VLOOKUP(#REF!,'اعضاء هيئة التدريس'!#REF!,2,)</f>
        <v>#REF!</v>
      </c>
    </row>
    <row r="39" spans="1:44" s="272" customFormat="1" ht="18.75" hidden="1" customHeight="1">
      <c r="A39" s="328"/>
      <c r="B39" s="715" t="s">
        <v>778</v>
      </c>
      <c r="C39" s="726" t="str">
        <f>VLOOKUP(B39,مقررات!$A$1:$F$411,2,FALSE)</f>
        <v>بيولوجيا جزيئية</v>
      </c>
      <c r="D39" s="211">
        <f>VLOOKUP(B39,مقررات!$A$1:$F$452,3,FALSE)</f>
        <v>2</v>
      </c>
      <c r="E39" s="211">
        <f>VLOOKUP(B39,مقررات!$A$1:$F$476,4,FALSE)</f>
        <v>2</v>
      </c>
      <c r="F39" s="211">
        <f t="shared" si="0"/>
        <v>3</v>
      </c>
      <c r="G39" s="60" t="str">
        <f>VLOOKUP(B39,مقررات!$A$1:$F$409,6,FALSE)</f>
        <v>------</v>
      </c>
      <c r="H39" s="60" t="s">
        <v>1827</v>
      </c>
      <c r="I39" s="262" t="str">
        <f>VLOOKUP(H39,'اعضاء هيئة التدريس'!$B$1:$D$300,2,FALSE)</f>
        <v>د/ اميمة عبداللطيف عيسى</v>
      </c>
      <c r="J39" s="73"/>
      <c r="K39" s="73" t="s">
        <v>1067</v>
      </c>
      <c r="L39" s="73"/>
      <c r="M39" s="73"/>
      <c r="N39" s="73"/>
      <c r="O39" s="73"/>
      <c r="P39" s="1046"/>
      <c r="Q39" s="4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R39" s="251" t="e">
        <f>VLOOKUP(#REF!,'اعضاء هيئة التدريس'!#REF!,2,)</f>
        <v>#REF!</v>
      </c>
    </row>
    <row r="40" spans="1:44" s="272" customFormat="1" ht="15" hidden="1" customHeight="1">
      <c r="A40" s="367"/>
      <c r="B40" s="245" t="s">
        <v>783</v>
      </c>
      <c r="C40" s="726" t="str">
        <f>VLOOKUP(B40,مقررات!$A$1:$F$411,2,FALSE)</f>
        <v>مشروع بحثى</v>
      </c>
      <c r="D40" s="211">
        <f>VLOOKUP(B40,مقررات!$A$1:$F$452,3,FALSE)</f>
        <v>1</v>
      </c>
      <c r="E40" s="211">
        <f>VLOOKUP(B40,مقررات!$A$1:$F$476,4,FALSE)</f>
        <v>2</v>
      </c>
      <c r="F40" s="211">
        <f t="shared" si="0"/>
        <v>2</v>
      </c>
      <c r="G40" s="60">
        <f>VLOOKUP(B40,مقررات!$A$1:$F$409,6,FALSE)</f>
        <v>0</v>
      </c>
      <c r="H40" s="60" t="s">
        <v>1821</v>
      </c>
      <c r="I40" s="262" t="str">
        <f>VLOOKUP(H40,'اعضاء هيئة التدريس'!$B$1:$D$300,2,FALSE)</f>
        <v>ا.د/ محمد توفيق شعبان</v>
      </c>
      <c r="J40" s="73"/>
      <c r="K40" s="73" t="s">
        <v>1233</v>
      </c>
      <c r="L40" s="73"/>
      <c r="M40" s="73"/>
      <c r="N40" s="73"/>
      <c r="O40" s="73"/>
      <c r="P40" s="386" t="s">
        <v>1320</v>
      </c>
      <c r="Q40" s="282"/>
      <c r="R40" s="283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  <c r="AC40" s="283"/>
      <c r="AD40" s="283"/>
      <c r="AR40" s="251" t="e">
        <f>VLOOKUP(#REF!,'اعضاء هيئة التدريس'!#REF!,2,)</f>
        <v>#REF!</v>
      </c>
    </row>
    <row r="41" spans="1:44" ht="15.75" hidden="1" customHeight="1">
      <c r="A41" s="328"/>
      <c r="B41" s="715" t="s">
        <v>795</v>
      </c>
      <c r="C41" s="726" t="str">
        <f>VLOOKUP(B41,مقررات!$A$1:$F$411,2,FALSE)</f>
        <v>أنزيمات</v>
      </c>
      <c r="D41" s="211">
        <f>VLOOKUP(B41,مقررات!$A$1:$F$452,3,FALSE)</f>
        <v>2</v>
      </c>
      <c r="E41" s="211">
        <f>VLOOKUP(B41,مقررات!$A$1:$F$476,4,FALSE)</f>
        <v>2</v>
      </c>
      <c r="F41" s="211">
        <f t="shared" si="0"/>
        <v>3</v>
      </c>
      <c r="G41" s="60" t="str">
        <f>VLOOKUP(B41,مقررات!$A$1:$F$409,6,FALSE)</f>
        <v>B313</v>
      </c>
      <c r="H41" s="60" t="s">
        <v>1817</v>
      </c>
      <c r="I41" s="262" t="str">
        <f>VLOOKUP(H41,'اعضاء هيئة التدريس'!$B$1:$D$300,2,FALSE)</f>
        <v>ا.د/ محمد احمد زايد</v>
      </c>
      <c r="J41" s="73"/>
      <c r="K41" s="73" t="s">
        <v>1068</v>
      </c>
      <c r="L41" s="73"/>
      <c r="M41" s="73"/>
      <c r="N41" s="73"/>
      <c r="O41" s="73"/>
      <c r="P41" s="386" t="s">
        <v>1316</v>
      </c>
      <c r="Q41" s="4"/>
      <c r="AR41" s="251" t="e">
        <f>VLOOKUP(#REF!,'اعضاء هيئة التدريس'!#REF!,2,)</f>
        <v>#REF!</v>
      </c>
    </row>
    <row r="42" spans="1:44" ht="15.75" hidden="1" customHeight="1">
      <c r="A42" s="367"/>
      <c r="B42" s="456" t="s">
        <v>796</v>
      </c>
      <c r="C42" s="726" t="str">
        <f>VLOOKUP(B42,مقررات!$A$1:$F$411,2,FALSE)</f>
        <v>فسيولوجيا البكتريا</v>
      </c>
      <c r="D42" s="211">
        <f>VLOOKUP(B42,مقررات!$A$1:$F$452,3,FALSE)</f>
        <v>2</v>
      </c>
      <c r="E42" s="211">
        <f>VLOOKUP(B42,مقررات!$A$1:$F$476,4,FALSE)</f>
        <v>2</v>
      </c>
      <c r="F42" s="211">
        <f t="shared" si="0"/>
        <v>3</v>
      </c>
      <c r="G42" s="60" t="str">
        <f>VLOOKUP(B42,مقررات!$A$1:$F$409,6,FALSE)</f>
        <v>B221</v>
      </c>
      <c r="H42" s="60" t="s">
        <v>1823</v>
      </c>
      <c r="I42" s="262" t="str">
        <f>VLOOKUP(H42,'اعضاء هيئة التدريس'!$B$1:$D$300,2,FALSE)</f>
        <v>د/ صابحة محمود الصباغ</v>
      </c>
      <c r="J42" s="73"/>
      <c r="K42" s="73"/>
      <c r="L42" s="73"/>
      <c r="M42" s="73" t="s">
        <v>1067</v>
      </c>
      <c r="N42" s="73"/>
      <c r="O42" s="73"/>
      <c r="P42" s="386" t="s">
        <v>1322</v>
      </c>
      <c r="Q42" s="210"/>
      <c r="AR42" s="251" t="e">
        <f>VLOOKUP(#REF!,'اعضاء هيئة التدريس'!#REF!,2,)</f>
        <v>#REF!</v>
      </c>
    </row>
    <row r="43" spans="1:44" ht="15" hidden="1" customHeight="1">
      <c r="A43" s="328"/>
      <c r="B43" s="715" t="s">
        <v>797</v>
      </c>
      <c r="C43" s="726" t="str">
        <f>VLOOKUP(B43,مقررات!$A$1:$F$411,2,FALSE)</f>
        <v>فسيولوجيا كائنات دقيقة</v>
      </c>
      <c r="D43" s="211">
        <f>VLOOKUP(B43,مقررات!$A$1:$F$452,3,FALSE)</f>
        <v>1</v>
      </c>
      <c r="E43" s="211">
        <f>VLOOKUP(B43,مقررات!$A$1:$F$476,4,FALSE)</f>
        <v>2</v>
      </c>
      <c r="F43" s="211">
        <f t="shared" si="0"/>
        <v>2</v>
      </c>
      <c r="G43" s="717" t="str">
        <f>VLOOKUP(B43,مقررات!$A$1:$F$409,6,FALSE)</f>
        <v>B222-B322</v>
      </c>
      <c r="H43" s="60" t="s">
        <v>1823</v>
      </c>
      <c r="I43" s="262" t="str">
        <f>VLOOKUP(H43,'اعضاء هيئة التدريس'!$B$1:$D$300,2,FALSE)</f>
        <v>د/ صابحة محمود الصباغ</v>
      </c>
      <c r="J43" s="73"/>
      <c r="K43" s="73"/>
      <c r="L43" s="73"/>
      <c r="M43" s="73"/>
      <c r="N43" s="73" t="s">
        <v>1067</v>
      </c>
      <c r="O43" s="73"/>
      <c r="P43" s="386" t="s">
        <v>1322</v>
      </c>
      <c r="Q43" s="4"/>
      <c r="AR43" s="251" t="e">
        <f>VLOOKUP(#REF!,'اعضاء هيئة التدريس'!#REF!,2,)</f>
        <v>#REF!</v>
      </c>
    </row>
    <row r="44" spans="1:44" s="285" customFormat="1" ht="15" hidden="1" customHeight="1">
      <c r="A44" s="367"/>
      <c r="B44" s="245" t="s">
        <v>1965</v>
      </c>
      <c r="C44" s="726" t="str">
        <f>VLOOKUP(B44,مقررات!$A$1:$F$411,2,FALSE)</f>
        <v>خلية ووراثة</v>
      </c>
      <c r="D44" s="211">
        <f>VLOOKUP(B44,مقررات!$A$1:$F$452,3,FALSE)</f>
        <v>1</v>
      </c>
      <c r="E44" s="211">
        <f>VLOOKUP(B44,مقررات!$A$1:$F$476,4,FALSE)</f>
        <v>2</v>
      </c>
      <c r="F44" s="211">
        <f t="shared" si="0"/>
        <v>2</v>
      </c>
      <c r="G44" s="60" t="str">
        <f>VLOOKUP(B44,مقررات!$A$1:$F$409,6,FALSE)</f>
        <v>Mi103</v>
      </c>
      <c r="H44" s="60" t="s">
        <v>1862</v>
      </c>
      <c r="I44" s="262" t="str">
        <f>VLOOKUP(H44,'اعضاء هيئة التدريس'!$B$1:$D$300,2,FALSE)</f>
        <v>د/  مجدي زكي مطر</v>
      </c>
      <c r="J44" s="73"/>
      <c r="K44" s="73"/>
      <c r="L44" s="73"/>
      <c r="M44" s="73"/>
      <c r="N44" s="73" t="s">
        <v>1112</v>
      </c>
      <c r="O44" s="73"/>
      <c r="P44" s="252"/>
      <c r="Q44" s="282"/>
      <c r="R44" s="283"/>
      <c r="S44" s="284"/>
      <c r="T44" s="284"/>
      <c r="U44" s="284"/>
      <c r="V44" s="284"/>
      <c r="W44" s="284"/>
      <c r="X44" s="284"/>
      <c r="Y44" s="284"/>
      <c r="Z44" s="284"/>
      <c r="AA44" s="284"/>
      <c r="AB44" s="284"/>
      <c r="AC44" s="284"/>
      <c r="AD44" s="284"/>
      <c r="AR44" s="251" t="e">
        <f>VLOOKUP(#REF!,'اعضاء هيئة التدريس'!#REF!,2,)</f>
        <v>#REF!</v>
      </c>
    </row>
    <row r="45" spans="1:44" ht="15.75" hidden="1" customHeight="1">
      <c r="A45" s="367">
        <v>1</v>
      </c>
      <c r="B45" s="288" t="s">
        <v>647</v>
      </c>
      <c r="C45" s="726" t="str">
        <f>VLOOKUP(B45,مقررات!$A$1:$F$411,2,FALSE)</f>
        <v>بحث ومقال</v>
      </c>
      <c r="D45" s="211">
        <f>VLOOKUP(B45,مقررات!$A$1:$F$452,3,FALSE)</f>
        <v>2</v>
      </c>
      <c r="E45" s="211">
        <f>VLOOKUP(B45,مقررات!$A$1:$F$476,4,FALSE)</f>
        <v>0</v>
      </c>
      <c r="F45" s="211">
        <f t="shared" si="0"/>
        <v>2</v>
      </c>
      <c r="G45" s="60" t="str">
        <f>VLOOKUP(B45,مقررات!$A$1:$F$409,6,FALSE)</f>
        <v>CH211</v>
      </c>
      <c r="H45" s="298"/>
      <c r="I45" s="262" t="e">
        <f>VLOOKUP(H45,'اعضاء هيئة التدريس'!$B$1:$D$300,2,FALSE)</f>
        <v>#N/A</v>
      </c>
      <c r="J45" s="267"/>
      <c r="K45" s="267"/>
      <c r="L45" s="1066"/>
      <c r="M45" s="267"/>
      <c r="N45" s="1066"/>
      <c r="O45" s="1066"/>
      <c r="P45" s="386"/>
      <c r="Q45" s="282"/>
      <c r="AR45" s="251" t="e">
        <f>VLOOKUP(#REF!,'اعضاء هيئة التدريس'!#REF!,2,)</f>
        <v>#REF!</v>
      </c>
    </row>
    <row r="46" spans="1:44" ht="15.75" hidden="1">
      <c r="A46" s="367">
        <v>2</v>
      </c>
      <c r="B46" s="288" t="s">
        <v>608</v>
      </c>
      <c r="C46" s="726" t="str">
        <f>VLOOKUP(B46,مقررات!$A$1:$F$411,2,FALSE)</f>
        <v>أسس كيمائية فيزيائية</v>
      </c>
      <c r="D46" s="211">
        <f>VLOOKUP(B46,مقررات!$A$1:$F$452,3,FALSE)</f>
        <v>2</v>
      </c>
      <c r="E46" s="211">
        <f>VLOOKUP(B46,مقررات!$A$1:$F$476,4,FALSE)</f>
        <v>2</v>
      </c>
      <c r="F46" s="211">
        <f t="shared" si="0"/>
        <v>3</v>
      </c>
      <c r="G46" s="60" t="str">
        <f>VLOOKUP(B46,مقررات!$A$1:$F$409,6,FALSE)</f>
        <v>-</v>
      </c>
      <c r="H46" s="705" t="s">
        <v>1991</v>
      </c>
      <c r="I46" s="262" t="str">
        <f>VLOOKUP(H46,'اعضاء هيئة التدريس'!$B$1:$D$300,2,FALSE)</f>
        <v>أ.د/ عبلة حتحوت</v>
      </c>
      <c r="J46" s="774" t="s">
        <v>1069</v>
      </c>
      <c r="K46" s="773"/>
      <c r="L46" s="774"/>
      <c r="M46" s="773"/>
      <c r="N46" s="773"/>
      <c r="O46" s="774"/>
      <c r="P46" s="1067" t="s">
        <v>1324</v>
      </c>
      <c r="Q46" s="4"/>
      <c r="AR46" s="251" t="e">
        <f>VLOOKUP(#REF!,'اعضاء هيئة التدريس'!#REF!,2,)</f>
        <v>#REF!</v>
      </c>
    </row>
    <row r="47" spans="1:44" s="272" customFormat="1" ht="15.75" hidden="1">
      <c r="A47" s="367">
        <v>3</v>
      </c>
      <c r="B47" s="288" t="s">
        <v>608</v>
      </c>
      <c r="C47" s="726" t="str">
        <f>VLOOKUP(B47,مقررات!$A$1:$F$411,2,FALSE)</f>
        <v>أسس كيمائية فيزيائية</v>
      </c>
      <c r="D47" s="211">
        <f>VLOOKUP(B47,مقررات!$A$1:$F$452,3,FALSE)</f>
        <v>2</v>
      </c>
      <c r="E47" s="211">
        <f>VLOOKUP(B47,مقررات!$A$1:$F$476,4,FALSE)</f>
        <v>2</v>
      </c>
      <c r="F47" s="211">
        <f t="shared" si="0"/>
        <v>3</v>
      </c>
      <c r="G47" s="60" t="str">
        <f>VLOOKUP(B47,مقررات!$A$1:$F$409,6,FALSE)</f>
        <v>-</v>
      </c>
      <c r="H47" s="705" t="s">
        <v>1992</v>
      </c>
      <c r="I47" s="262" t="str">
        <f>VLOOKUP(H47,'اعضاء هيئة التدريس'!$B$1:$D$300,2,FALSE)</f>
        <v>د.صافيناز حمدي</v>
      </c>
      <c r="J47" s="774" t="s">
        <v>1069</v>
      </c>
      <c r="K47" s="773"/>
      <c r="L47" s="774"/>
      <c r="M47" s="773"/>
      <c r="N47" s="773"/>
      <c r="O47" s="774"/>
      <c r="P47" s="1067" t="s">
        <v>1324</v>
      </c>
      <c r="Q47" s="4"/>
      <c r="R47" s="283"/>
      <c r="S47" s="283"/>
      <c r="T47" s="283"/>
      <c r="U47" s="283"/>
      <c r="V47" s="283"/>
      <c r="W47" s="283"/>
      <c r="X47" s="283"/>
      <c r="Y47" s="283"/>
      <c r="Z47" s="283"/>
      <c r="AA47" s="283"/>
      <c r="AB47" s="283"/>
      <c r="AC47" s="283"/>
      <c r="AD47" s="283"/>
      <c r="AR47" s="251" t="e">
        <f>VLOOKUP(#REF!,'اعضاء هيئة التدريس'!#REF!,2,)</f>
        <v>#REF!</v>
      </c>
    </row>
    <row r="48" spans="1:44" s="285" customFormat="1" ht="15" hidden="1" customHeight="1">
      <c r="A48" s="367">
        <v>4</v>
      </c>
      <c r="B48" s="288" t="s">
        <v>1124</v>
      </c>
      <c r="C48" s="726" t="str">
        <f>VLOOKUP(B48,مقررات!$A$1:$F$411,2,FALSE)</f>
        <v>اسس كيمياء فيزيائية (غير متخصصين)</v>
      </c>
      <c r="D48" s="211">
        <f>VLOOKUP(B48,مقررات!$A$1:$F$452,3,FALSE)</f>
        <v>3</v>
      </c>
      <c r="E48" s="211">
        <f>VLOOKUP(B48,مقررات!$A$1:$F$476,4,FALSE)</f>
        <v>2</v>
      </c>
      <c r="F48" s="211">
        <f t="shared" si="0"/>
        <v>4</v>
      </c>
      <c r="G48" s="60">
        <f>VLOOKUP(B48,مقررات!$A$1:$F$409,6,FALSE)</f>
        <v>0</v>
      </c>
      <c r="H48" s="21" t="s">
        <v>1764</v>
      </c>
      <c r="I48" s="262" t="str">
        <f>VLOOKUP(H48,'اعضاء هيئة التدريس'!$B$1:$D$300,2,FALSE)</f>
        <v>د. مها خضر</v>
      </c>
      <c r="J48" s="471"/>
      <c r="K48" s="774" t="s">
        <v>1067</v>
      </c>
      <c r="L48" s="775"/>
      <c r="M48" s="471"/>
      <c r="N48" s="775"/>
      <c r="O48" s="775"/>
      <c r="P48" s="1067"/>
      <c r="Q48" s="4"/>
      <c r="R48" s="283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R48" s="251" t="e">
        <f>VLOOKUP(#REF!,'اعضاء هيئة التدريس'!#REF!,2,)</f>
        <v>#REF!</v>
      </c>
    </row>
    <row r="49" spans="1:44" s="156" customFormat="1" ht="15.75" hidden="1" customHeight="1">
      <c r="A49" s="367">
        <v>5</v>
      </c>
      <c r="B49" s="288" t="s">
        <v>609</v>
      </c>
      <c r="C49" s="726" t="str">
        <f>VLOOKUP(B49,مقررات!$A$1:$F$411,2,FALSE)</f>
        <v>أسس كيمياء غير عضوية</v>
      </c>
      <c r="D49" s="211">
        <f>VLOOKUP(B49,مقررات!$A$1:$F$452,3,FALSE)</f>
        <v>1.5</v>
      </c>
      <c r="E49" s="211">
        <f>VLOOKUP(B49,مقررات!$A$1:$F$476,4,FALSE)</f>
        <v>1</v>
      </c>
      <c r="F49" s="211">
        <f t="shared" si="0"/>
        <v>2</v>
      </c>
      <c r="G49" s="60" t="str">
        <f>VLOOKUP(B49,مقررات!$A$1:$F$409,6,FALSE)</f>
        <v>-</v>
      </c>
      <c r="H49" s="347" t="s">
        <v>1745</v>
      </c>
      <c r="I49" s="262" t="str">
        <f>VLOOKUP(H49,'اعضاء هيئة التدريس'!$B$1:$D$300,2,FALSE)</f>
        <v>د. سناء امام</v>
      </c>
      <c r="J49" s="454"/>
      <c r="K49" s="454" t="s">
        <v>1067</v>
      </c>
      <c r="L49" s="454"/>
      <c r="M49" s="454"/>
      <c r="N49" s="454"/>
      <c r="O49" s="454"/>
      <c r="P49" s="1067" t="s">
        <v>1324</v>
      </c>
      <c r="Q49" s="282"/>
      <c r="R49" s="220"/>
      <c r="S49" s="220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R49" s="707" t="e">
        <f>VLOOKUP(#REF!,'اعضاء هيئة التدريس'!#REF!,2,)</f>
        <v>#REF!</v>
      </c>
    </row>
    <row r="50" spans="1:44" s="272" customFormat="1" ht="15.75" hidden="1" customHeight="1">
      <c r="A50" s="367">
        <v>6</v>
      </c>
      <c r="B50" s="288" t="s">
        <v>610</v>
      </c>
      <c r="C50" s="726" t="str">
        <f>VLOOKUP(B50,مقررات!$A$1:$F$411,2,FALSE)</f>
        <v>كيمياء تحليلية وصفية</v>
      </c>
      <c r="D50" s="211">
        <f>VLOOKUP(B50,مقررات!$A$1:$F$452,3,FALSE)</f>
        <v>1</v>
      </c>
      <c r="E50" s="211">
        <f>VLOOKUP(B50,مقررات!$A$1:$F$476,4,FALSE)</f>
        <v>0</v>
      </c>
      <c r="F50" s="211">
        <f t="shared" si="0"/>
        <v>1</v>
      </c>
      <c r="G50" s="60" t="str">
        <f>VLOOKUP(B50,مقررات!$A$1:$F$409,6,FALSE)</f>
        <v>-</v>
      </c>
      <c r="H50" s="700" t="s">
        <v>1743</v>
      </c>
      <c r="I50" s="262" t="str">
        <f>VLOOKUP(H50,'اعضاء هيئة التدريس'!$B$1:$D$300,2,FALSE)</f>
        <v xml:space="preserve">د.هناء البرعي </v>
      </c>
      <c r="J50" s="774"/>
      <c r="K50" s="774" t="s">
        <v>1147</v>
      </c>
      <c r="L50" s="774"/>
      <c r="M50" s="774"/>
      <c r="N50" s="774"/>
      <c r="O50" s="774"/>
      <c r="P50" s="1067" t="s">
        <v>1324</v>
      </c>
      <c r="Q50" s="4"/>
      <c r="R50" s="283"/>
      <c r="S50" s="283"/>
      <c r="T50" s="283"/>
      <c r="U50" s="283"/>
      <c r="V50" s="283"/>
      <c r="W50" s="283"/>
      <c r="X50" s="283"/>
      <c r="Y50" s="283"/>
      <c r="Z50" s="283"/>
      <c r="AA50" s="283"/>
      <c r="AB50" s="283"/>
      <c r="AC50" s="283"/>
      <c r="AD50" s="283"/>
      <c r="AR50" s="707" t="e">
        <f>VLOOKUP(#REF!,'اعضاء هيئة التدريس'!#REF!,2,)</f>
        <v>#REF!</v>
      </c>
    </row>
    <row r="51" spans="1:44" s="285" customFormat="1" ht="31.5" hidden="1" customHeight="1">
      <c r="A51" s="367">
        <v>7</v>
      </c>
      <c r="B51" s="288" t="s">
        <v>610</v>
      </c>
      <c r="C51" s="726" t="str">
        <f>VLOOKUP(B51,مقررات!$A$1:$F$411,2,FALSE)</f>
        <v>كيمياء تحليلية وصفية</v>
      </c>
      <c r="D51" s="211">
        <f>VLOOKUP(B51,مقررات!$A$1:$F$452,3,FALSE)</f>
        <v>1</v>
      </c>
      <c r="E51" s="211">
        <f>VLOOKUP(B51,مقررات!$A$1:$F$476,4,FALSE)</f>
        <v>0</v>
      </c>
      <c r="F51" s="211">
        <f t="shared" si="0"/>
        <v>1</v>
      </c>
      <c r="G51" s="60" t="str">
        <f>VLOOKUP(B51,مقررات!$A$1:$F$409,6,FALSE)</f>
        <v>-</v>
      </c>
      <c r="H51" s="700" t="s">
        <v>1750</v>
      </c>
      <c r="I51" s="262" t="str">
        <f>VLOOKUP(H51,'اعضاء هيئة التدريس'!$B$1:$D$300,2,FALSE)</f>
        <v>د/ نعيمة سالم</v>
      </c>
      <c r="J51" s="774"/>
      <c r="K51" s="774" t="s">
        <v>1112</v>
      </c>
      <c r="L51" s="774"/>
      <c r="M51" s="774"/>
      <c r="N51" s="774"/>
      <c r="O51" s="774"/>
      <c r="P51" s="1067" t="s">
        <v>1324</v>
      </c>
      <c r="Q51" s="4"/>
      <c r="R51" s="283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R51" s="707" t="e">
        <f>VLOOKUP(#REF!,'اعضاء هيئة التدريس'!#REF!,2,)</f>
        <v>#REF!</v>
      </c>
    </row>
    <row r="52" spans="1:44" s="221" customFormat="1" ht="15.75" hidden="1" customHeight="1">
      <c r="A52" s="367">
        <v>8</v>
      </c>
      <c r="B52" s="288" t="s">
        <v>611</v>
      </c>
      <c r="C52" s="726" t="str">
        <f>VLOOKUP(B52,مقررات!$A$1:$F$411,2,FALSE)</f>
        <v>كيمياء تحليلية (1)</v>
      </c>
      <c r="D52" s="211">
        <f>VLOOKUP(B52,مقررات!$A$1:$F$452,3,FALSE)</f>
        <v>1.5</v>
      </c>
      <c r="E52" s="211">
        <f>VLOOKUP(B52,مقررات!$A$1:$F$476,4,FALSE)</f>
        <v>1</v>
      </c>
      <c r="F52" s="211">
        <f t="shared" si="0"/>
        <v>2</v>
      </c>
      <c r="G52" s="60" t="str">
        <f>VLOOKUP(B52,مقررات!$A$1:$F$409,6,FALSE)</f>
        <v>-</v>
      </c>
      <c r="H52" s="60" t="s">
        <v>1743</v>
      </c>
      <c r="I52" s="262" t="str">
        <f>VLOOKUP(H52,'اعضاء هيئة التدريس'!$B$1:$D$300,2,FALSE)</f>
        <v xml:space="preserve">د.هناء البرعي </v>
      </c>
      <c r="J52" s="454"/>
      <c r="K52" s="454"/>
      <c r="L52" s="454"/>
      <c r="M52" s="454"/>
      <c r="N52" s="454" t="s">
        <v>1070</v>
      </c>
      <c r="O52" s="454"/>
      <c r="P52" s="1067" t="s">
        <v>1324</v>
      </c>
      <c r="Q52" s="282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R52" s="707" t="e">
        <f>VLOOKUP(#REF!,'اعضاء هيئة التدريس'!#REF!,2,)</f>
        <v>#REF!</v>
      </c>
    </row>
    <row r="53" spans="1:44" s="156" customFormat="1" ht="15.75" hidden="1" customHeight="1">
      <c r="A53" s="367">
        <v>9</v>
      </c>
      <c r="B53" s="288" t="s">
        <v>611</v>
      </c>
      <c r="C53" s="726" t="str">
        <f>VLOOKUP(B53,مقررات!$A$1:$F$411,2,FALSE)</f>
        <v>كيمياء تحليلية (1)</v>
      </c>
      <c r="D53" s="211">
        <f>VLOOKUP(B53,مقررات!$A$1:$F$452,3,FALSE)</f>
        <v>1.5</v>
      </c>
      <c r="E53" s="211">
        <f>VLOOKUP(B53,مقررات!$A$1:$F$476,4,FALSE)</f>
        <v>1</v>
      </c>
      <c r="F53" s="211">
        <f t="shared" si="0"/>
        <v>2</v>
      </c>
      <c r="G53" s="60" t="str">
        <f>VLOOKUP(B53,مقررات!$A$1:$F$409,6,FALSE)</f>
        <v>-</v>
      </c>
      <c r="H53" s="60" t="s">
        <v>1752</v>
      </c>
      <c r="I53" s="262" t="str">
        <f>VLOOKUP(H53,'اعضاء هيئة التدريس'!$B$1:$D$300,2,FALSE)</f>
        <v>د/ ايمن شبل</v>
      </c>
      <c r="J53" s="454"/>
      <c r="K53" s="454"/>
      <c r="L53" s="454"/>
      <c r="M53" s="454"/>
      <c r="N53" s="454" t="s">
        <v>1070</v>
      </c>
      <c r="O53" s="454"/>
      <c r="P53" s="1067" t="s">
        <v>1313</v>
      </c>
      <c r="Q53" s="282"/>
      <c r="R53" s="220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R53" s="707" t="e">
        <f>VLOOKUP(#REF!,'اعضاء هيئة التدريس'!#REF!,2,)</f>
        <v>#REF!</v>
      </c>
    </row>
    <row r="54" spans="1:44" s="156" customFormat="1" ht="22.5" hidden="1">
      <c r="A54" s="367">
        <v>11</v>
      </c>
      <c r="B54" s="288" t="s">
        <v>613</v>
      </c>
      <c r="C54" s="961" t="str">
        <f>VLOOKUP(B54,مقررات!$A$1:$F$411,2,FALSE)</f>
        <v>كيمياء عملية تحليلية وفيزيائية وغير عضوية(1)</v>
      </c>
      <c r="D54" s="211">
        <f>VLOOKUP(B54,مقررات!$A$1:$F$452,3,FALSE)</f>
        <v>0</v>
      </c>
      <c r="E54" s="211">
        <f>VLOOKUP(B54,مقررات!$A$1:$F$476,4,FALSE)</f>
        <v>4</v>
      </c>
      <c r="F54" s="211">
        <f t="shared" si="0"/>
        <v>2</v>
      </c>
      <c r="G54" s="60" t="str">
        <f>VLOOKUP(B54,مقررات!$A$1:$F$409,6,FALSE)</f>
        <v>-</v>
      </c>
      <c r="H54" s="60"/>
      <c r="I54" s="262" t="e">
        <f>VLOOKUP(H54,'اعضاء هيئة التدريس'!$B$1:$D$300,2,FALSE)</f>
        <v>#N/A</v>
      </c>
      <c r="J54" s="454"/>
      <c r="K54" s="454"/>
      <c r="L54" s="454"/>
      <c r="M54" s="454"/>
      <c r="N54" s="454"/>
      <c r="O54" s="454"/>
      <c r="P54" s="386"/>
      <c r="Q54" s="282"/>
      <c r="R54" s="220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R54" s="707" t="e">
        <f>VLOOKUP(#REF!,'اعضاء هيئة التدريس'!#REF!,2,)</f>
        <v>#REF!</v>
      </c>
    </row>
    <row r="55" spans="1:44" s="221" customFormat="1" ht="15.75" hidden="1">
      <c r="A55" s="367">
        <v>12</v>
      </c>
      <c r="B55" s="288" t="s">
        <v>614</v>
      </c>
      <c r="C55" s="726" t="str">
        <f>VLOOKUP(B55,مقررات!$A$1:$F$411,2,FALSE)</f>
        <v>كيمياء عملية عضوية (1)</v>
      </c>
      <c r="D55" s="211">
        <f>VLOOKUP(B55,مقررات!$A$1:$F$452,3,FALSE)</f>
        <v>0</v>
      </c>
      <c r="E55" s="211">
        <f>VLOOKUP(B55,مقررات!$A$1:$F$476,4,FALSE)</f>
        <v>4</v>
      </c>
      <c r="F55" s="211">
        <f t="shared" si="0"/>
        <v>2</v>
      </c>
      <c r="G55" s="60" t="str">
        <f>VLOOKUP(B55,مقررات!$A$1:$F$409,6,FALSE)</f>
        <v>-</v>
      </c>
      <c r="H55" s="52"/>
      <c r="I55" s="262" t="e">
        <f>VLOOKUP(H55,'اعضاء هيئة التدريس'!$B$1:$D$300,2,FALSE)</f>
        <v>#N/A</v>
      </c>
      <c r="J55" s="774"/>
      <c r="K55" s="774"/>
      <c r="L55" s="774"/>
      <c r="M55" s="774"/>
      <c r="N55" s="774"/>
      <c r="O55" s="774"/>
      <c r="P55" s="1049"/>
      <c r="Q55" s="4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R55" s="707" t="e">
        <f>VLOOKUP(#REF!,'اعضاء هيئة التدريس'!#REF!,2,)</f>
        <v>#REF!</v>
      </c>
    </row>
    <row r="56" spans="1:44" s="221" customFormat="1" ht="15.75" hidden="1" customHeight="1">
      <c r="A56" s="367">
        <v>13</v>
      </c>
      <c r="B56" s="288" t="s">
        <v>615</v>
      </c>
      <c r="C56" s="726" t="str">
        <f>VLOOKUP(B56,مقررات!$A$1:$F$411,2,FALSE)</f>
        <v>ديناميكا حرارية</v>
      </c>
      <c r="D56" s="211">
        <f>VLOOKUP(B56,مقررات!$A$1:$F$452,3,FALSE)</f>
        <v>1.5</v>
      </c>
      <c r="E56" s="211">
        <f>VLOOKUP(B56,مقررات!$A$1:$F$476,4,FALSE)</f>
        <v>1</v>
      </c>
      <c r="F56" s="211">
        <f t="shared" si="0"/>
        <v>2</v>
      </c>
      <c r="G56" s="60" t="str">
        <f>VLOOKUP(B56,مقررات!$A$1:$F$409,6,FALSE)</f>
        <v>CH111</v>
      </c>
      <c r="H56" s="60" t="s">
        <v>1752</v>
      </c>
      <c r="I56" s="262" t="str">
        <f>VLOOKUP(H56,'اعضاء هيئة التدريس'!$B$1:$D$300,2,FALSE)</f>
        <v>د/ ايمن شبل</v>
      </c>
      <c r="J56" s="454"/>
      <c r="K56" s="454"/>
      <c r="L56" s="454" t="s">
        <v>1067</v>
      </c>
      <c r="M56" s="454"/>
      <c r="N56" s="454"/>
      <c r="O56" s="454"/>
      <c r="P56" s="1067" t="s">
        <v>1324</v>
      </c>
      <c r="Q56" s="282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R56" s="707" t="e">
        <f>VLOOKUP(#REF!,'اعضاء هيئة التدريس'!#REF!,2,)</f>
        <v>#REF!</v>
      </c>
    </row>
    <row r="57" spans="1:44" s="221" customFormat="1" ht="15.75" hidden="1" customHeight="1">
      <c r="A57" s="367">
        <v>14</v>
      </c>
      <c r="B57" s="288" t="s">
        <v>615</v>
      </c>
      <c r="C57" s="726" t="str">
        <f>VLOOKUP(B57,مقررات!$A$1:$F$411,2,FALSE)</f>
        <v>ديناميكا حرارية</v>
      </c>
      <c r="D57" s="211">
        <f>VLOOKUP(B57,مقررات!$A$1:$F$452,3,FALSE)</f>
        <v>1.5</v>
      </c>
      <c r="E57" s="211">
        <f>VLOOKUP(B57,مقررات!$A$1:$F$476,4,FALSE)</f>
        <v>1</v>
      </c>
      <c r="F57" s="211">
        <f t="shared" si="0"/>
        <v>2</v>
      </c>
      <c r="G57" s="60" t="str">
        <f>VLOOKUP(B57,مقررات!$A$1:$F$409,6,FALSE)</f>
        <v>CH111</v>
      </c>
      <c r="H57" s="60" t="s">
        <v>1754</v>
      </c>
      <c r="I57" s="262" t="str">
        <f>VLOOKUP(H57,'اعضاء هيئة التدريس'!$B$1:$D$300,2,FALSE)</f>
        <v>د/ اسامة سمير</v>
      </c>
      <c r="J57" s="454"/>
      <c r="K57" s="454"/>
      <c r="L57" s="454" t="s">
        <v>1067</v>
      </c>
      <c r="M57" s="454"/>
      <c r="N57" s="454"/>
      <c r="O57" s="454"/>
      <c r="P57" s="1067" t="s">
        <v>1324</v>
      </c>
      <c r="Q57" s="282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R57" s="707" t="e">
        <f>VLOOKUP(#REF!,'اعضاء هيئة التدريس'!#REF!,2,)</f>
        <v>#REF!</v>
      </c>
    </row>
    <row r="58" spans="1:44" s="221" customFormat="1" ht="15.75" hidden="1" customHeight="1">
      <c r="A58" s="367">
        <v>15</v>
      </c>
      <c r="B58" s="288" t="s">
        <v>1134</v>
      </c>
      <c r="C58" s="726" t="str">
        <f>VLOOKUP(B58,مقررات!$A$1:$F$411,2,FALSE)</f>
        <v>ديناميكا حرارية 2</v>
      </c>
      <c r="D58" s="211">
        <f>VLOOKUP(B58,مقررات!$A$1:$F$452,3,FALSE)</f>
        <v>1</v>
      </c>
      <c r="E58" s="211">
        <f>VLOOKUP(B58,مقررات!$A$1:$F$476,4,FALSE)</f>
        <v>2</v>
      </c>
      <c r="F58" s="211">
        <f t="shared" si="0"/>
        <v>2</v>
      </c>
      <c r="G58" s="60" t="str">
        <f>VLOOKUP(B58,مقررات!$A$1:$F$409,6,FALSE)</f>
        <v>CH111</v>
      </c>
      <c r="H58" s="52" t="s">
        <v>1752</v>
      </c>
      <c r="I58" s="262" t="str">
        <f>VLOOKUP(H58,'اعضاء هيئة التدريس'!$B$1:$D$300,2,FALSE)</f>
        <v>د/ ايمن شبل</v>
      </c>
      <c r="J58" s="774"/>
      <c r="K58" s="774"/>
      <c r="L58" s="774" t="s">
        <v>1067</v>
      </c>
      <c r="M58" s="774"/>
      <c r="N58" s="774"/>
      <c r="O58" s="774"/>
      <c r="P58" s="1067" t="s">
        <v>1324</v>
      </c>
      <c r="Q58" s="4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R58" s="707" t="e">
        <f>VLOOKUP(#REF!,'اعضاء هيئة التدريس'!#REF!,2,)</f>
        <v>#REF!</v>
      </c>
    </row>
    <row r="59" spans="1:44" s="221" customFormat="1" ht="15.75" hidden="1" customHeight="1">
      <c r="A59" s="367">
        <v>16</v>
      </c>
      <c r="B59" s="288" t="s">
        <v>616</v>
      </c>
      <c r="C59" s="726" t="str">
        <f>VLOOKUP(B59,مقررات!$A$1:$F$411,2,FALSE)</f>
        <v>كيمياء العناصر غير الانتقالية</v>
      </c>
      <c r="D59" s="211">
        <f>VLOOKUP(B59,مقررات!$A$1:$F$452,3,FALSE)</f>
        <v>1.5</v>
      </c>
      <c r="E59" s="211">
        <f>VLOOKUP(B59,مقررات!$A$1:$F$476,4,FALSE)</f>
        <v>1</v>
      </c>
      <c r="F59" s="211">
        <f t="shared" si="0"/>
        <v>2</v>
      </c>
      <c r="G59" s="60" t="str">
        <f>VLOOKUP(B59,مقررات!$A$1:$F$409,6,FALSE)</f>
        <v>CH122</v>
      </c>
      <c r="H59" s="60" t="s">
        <v>1698</v>
      </c>
      <c r="I59" s="262" t="str">
        <f>VLOOKUP(H59,'اعضاء هيئة التدريس'!$B$1:$D$300,2,FALSE)</f>
        <v>ا.د/ عبدة الطبل</v>
      </c>
      <c r="J59" s="454"/>
      <c r="K59" s="454"/>
      <c r="L59" s="454" t="s">
        <v>1070</v>
      </c>
      <c r="M59" s="454"/>
      <c r="N59" s="454"/>
      <c r="O59" s="454"/>
      <c r="P59" s="1067" t="s">
        <v>1324</v>
      </c>
      <c r="Q59" s="282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R59" s="707" t="e">
        <f>VLOOKUP(#REF!,'اعضاء هيئة التدريس'!#REF!,2,)</f>
        <v>#REF!</v>
      </c>
    </row>
    <row r="60" spans="1:44" s="221" customFormat="1" ht="15.75" hidden="1" customHeight="1">
      <c r="A60" s="367">
        <v>17</v>
      </c>
      <c r="B60" s="288" t="s">
        <v>617</v>
      </c>
      <c r="C60" s="726" t="str">
        <f>VLOOKUP(B60,مقررات!$A$1:$F$411,2,FALSE)</f>
        <v>كيمياء تحليلية (2)</v>
      </c>
      <c r="D60" s="211">
        <f>VLOOKUP(B60,مقررات!$A$1:$F$452,3,FALSE)</f>
        <v>1.5</v>
      </c>
      <c r="E60" s="211">
        <f>VLOOKUP(B60,مقررات!$A$1:$F$476,4,FALSE)</f>
        <v>1</v>
      </c>
      <c r="F60" s="211">
        <f t="shared" si="0"/>
        <v>2</v>
      </c>
      <c r="G60" s="60" t="str">
        <f>VLOOKUP(B60,مقررات!$A$1:$F$409,6,FALSE)</f>
        <v>CH134</v>
      </c>
      <c r="H60" s="52" t="s">
        <v>1723</v>
      </c>
      <c r="I60" s="262" t="str">
        <f>VLOOKUP(H60,'اعضاء هيئة التدريس'!$B$1:$D$300,2,FALSE)</f>
        <v>ا.د/ محمد عياد</v>
      </c>
      <c r="J60" s="774"/>
      <c r="K60" s="774"/>
      <c r="L60" s="774"/>
      <c r="M60" s="774"/>
      <c r="N60" s="774"/>
      <c r="O60" s="774" t="s">
        <v>1068</v>
      </c>
      <c r="P60" s="1067" t="s">
        <v>1324</v>
      </c>
      <c r="Q60" s="4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R60" s="707" t="e">
        <f>VLOOKUP(#REF!,'اعضاء هيئة التدريس'!#REF!,2,)</f>
        <v>#REF!</v>
      </c>
    </row>
    <row r="61" spans="1:44" s="221" customFormat="1" ht="15.75" hidden="1" customHeight="1">
      <c r="A61" s="367">
        <v>18</v>
      </c>
      <c r="B61" s="288" t="s">
        <v>617</v>
      </c>
      <c r="C61" s="726" t="str">
        <f>VLOOKUP(B61,مقررات!$A$1:$F$411,2,FALSE)</f>
        <v>كيمياء تحليلية (2)</v>
      </c>
      <c r="D61" s="211">
        <f>VLOOKUP(B61,مقررات!$A$1:$F$452,3,FALSE)</f>
        <v>1.5</v>
      </c>
      <c r="E61" s="211">
        <f>VLOOKUP(B61,مقررات!$A$1:$F$476,4,FALSE)</f>
        <v>1</v>
      </c>
      <c r="F61" s="211">
        <f t="shared" si="0"/>
        <v>2</v>
      </c>
      <c r="G61" s="60" t="str">
        <f>VLOOKUP(B61,مقررات!$A$1:$F$409,6,FALSE)</f>
        <v>CH134</v>
      </c>
      <c r="H61" s="52" t="s">
        <v>1750</v>
      </c>
      <c r="I61" s="262" t="str">
        <f>VLOOKUP(H61,'اعضاء هيئة التدريس'!$B$1:$D$300,2,FALSE)</f>
        <v>د/ نعيمة سالم</v>
      </c>
      <c r="J61" s="774"/>
      <c r="K61" s="774"/>
      <c r="L61" s="774"/>
      <c r="M61" s="774"/>
      <c r="N61" s="774"/>
      <c r="O61" s="774" t="s">
        <v>1068</v>
      </c>
      <c r="P61" s="1067" t="s">
        <v>1324</v>
      </c>
      <c r="Q61" s="4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R61" s="707" t="e">
        <f>VLOOKUP(#REF!,'اعضاء هيئة التدريس'!#REF!,2,)</f>
        <v>#REF!</v>
      </c>
    </row>
    <row r="62" spans="1:44" s="122" customFormat="1" ht="24" hidden="1" customHeight="1">
      <c r="A62" s="367">
        <v>19</v>
      </c>
      <c r="B62" s="288" t="s">
        <v>618</v>
      </c>
      <c r="C62" s="726" t="str">
        <f>VLOOKUP(B62,مقررات!$A$1:$F$411,2,FALSE)</f>
        <v>مبادئ الكيمياء العضوية الفيزيائية</v>
      </c>
      <c r="D62" s="211">
        <f>VLOOKUP(B62,مقررات!$A$1:$F$452,3,FALSE)</f>
        <v>1.5</v>
      </c>
      <c r="E62" s="211">
        <f>VLOOKUP(B62,مقررات!$A$1:$F$476,4,FALSE)</f>
        <v>1</v>
      </c>
      <c r="F62" s="211">
        <f t="shared" si="0"/>
        <v>2</v>
      </c>
      <c r="G62" s="60" t="str">
        <f>VLOOKUP(B62,مقررات!$A$1:$F$409,6,FALSE)</f>
        <v>CH145</v>
      </c>
      <c r="H62" s="60" t="s">
        <v>1729</v>
      </c>
      <c r="I62" s="262" t="str">
        <f>VLOOKUP(H62,'اعضاء هيئة التدريس'!$B$1:$D$300,2,FALSE)</f>
        <v>ا.د/ عبد العليم حسن</v>
      </c>
      <c r="J62" s="454"/>
      <c r="K62" s="454" t="s">
        <v>1070</v>
      </c>
      <c r="L62" s="454"/>
      <c r="M62" s="454"/>
      <c r="N62" s="454"/>
      <c r="O62" s="454"/>
      <c r="P62" s="1067" t="s">
        <v>1313</v>
      </c>
      <c r="Q62" s="282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R62" s="707" t="e">
        <f>VLOOKUP(#REF!,'اعضاء هيئة التدريس'!#REF!,2,)</f>
        <v>#REF!</v>
      </c>
    </row>
    <row r="63" spans="1:44" s="221" customFormat="1" ht="15.75" hidden="1" customHeight="1">
      <c r="A63" s="367">
        <v>20</v>
      </c>
      <c r="B63" s="288" t="s">
        <v>619</v>
      </c>
      <c r="C63" s="726" t="str">
        <f>VLOOKUP(B63,مقررات!$A$1:$F$411,2,FALSE)</f>
        <v>كيمياء عضوية اليفاتية</v>
      </c>
      <c r="D63" s="211">
        <f>VLOOKUP(B63,مقررات!$A$1:$F$452,3,FALSE)</f>
        <v>1.5</v>
      </c>
      <c r="E63" s="211">
        <f>VLOOKUP(B63,مقررات!$A$1:$F$476,4,FALSE)</f>
        <v>1</v>
      </c>
      <c r="F63" s="211">
        <f t="shared" si="0"/>
        <v>2</v>
      </c>
      <c r="G63" s="60" t="str">
        <f>VLOOKUP(B63,مقررات!$A$1:$F$409,6,FALSE)</f>
        <v>CH145</v>
      </c>
      <c r="H63" s="52" t="s">
        <v>1727</v>
      </c>
      <c r="I63" s="262" t="str">
        <f>VLOOKUP(H63,'اعضاء هيئة التدريس'!$B$1:$D$300,2,FALSE)</f>
        <v>ا.د/ احمد عبدالمجبد</v>
      </c>
      <c r="J63" s="774"/>
      <c r="K63" s="774" t="s">
        <v>1068</v>
      </c>
      <c r="L63" s="774"/>
      <c r="M63" s="774" t="s">
        <v>1067</v>
      </c>
      <c r="N63" s="774"/>
      <c r="O63" s="774"/>
      <c r="P63" s="1067" t="s">
        <v>1313</v>
      </c>
      <c r="Q63" s="4"/>
      <c r="R63" s="92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R63" s="707" t="e">
        <f>VLOOKUP(#REF!,'اعضاء هيئة التدريس'!#REF!,2,)</f>
        <v>#REF!</v>
      </c>
    </row>
    <row r="64" spans="1:44" s="285" customFormat="1" ht="22.5" hidden="1" customHeight="1">
      <c r="A64" s="367">
        <v>21</v>
      </c>
      <c r="B64" s="288" t="s">
        <v>620</v>
      </c>
      <c r="C64" s="726" t="str">
        <f>VLOOKUP(B64,مقررات!$A$1:$F$411,2,FALSE)</f>
        <v>كيمياء عضوية أروماتية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si="0"/>
        <v>2</v>
      </c>
      <c r="G64" s="60" t="str">
        <f>VLOOKUP(B64,مقررات!$A$1:$F$409,6,FALSE)</f>
        <v>CH145</v>
      </c>
      <c r="H64" s="60" t="s">
        <v>1695</v>
      </c>
      <c r="I64" s="262" t="str">
        <f>VLOOKUP(H64,'اعضاء هيئة التدريس'!$B$1:$D$300,2,FALSE)</f>
        <v>ا.د/ عادل نصار</v>
      </c>
      <c r="J64" s="454"/>
      <c r="K64" s="454"/>
      <c r="L64" s="454"/>
      <c r="M64" s="454" t="s">
        <v>1070</v>
      </c>
      <c r="N64" s="454"/>
      <c r="O64" s="454"/>
      <c r="P64" s="1067" t="s">
        <v>1324</v>
      </c>
      <c r="Q64" s="282"/>
      <c r="R64" s="283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R64" s="707" t="e">
        <f>VLOOKUP(#REF!,'اعضاء هيئة التدريس'!#REF!,2,)</f>
        <v>#REF!</v>
      </c>
    </row>
    <row r="65" spans="1:44" s="272" customFormat="1" ht="15.75" hidden="1" customHeight="1">
      <c r="A65" s="367">
        <v>22</v>
      </c>
      <c r="B65" s="288" t="s">
        <v>663</v>
      </c>
      <c r="C65" s="726" t="str">
        <f>VLOOKUP(B65,مقررات!$A$1:$F$411,2,FALSE)</f>
        <v>كيمياء المجموعات الوظيفية</v>
      </c>
      <c r="D65" s="211">
        <f>VLOOKUP(B65,مقررات!$A$1:$F$452,3,FALSE)</f>
        <v>1.5</v>
      </c>
      <c r="E65" s="211">
        <f>VLOOKUP(B65,مقررات!$A$1:$F$476,4,FALSE)</f>
        <v>1</v>
      </c>
      <c r="F65" s="211">
        <f t="shared" si="0"/>
        <v>2</v>
      </c>
      <c r="G65" s="60" t="str">
        <f>VLOOKUP(B65,مقررات!$A$1:$F$409,6,FALSE)</f>
        <v>CH346</v>
      </c>
      <c r="H65" s="52" t="s">
        <v>1804</v>
      </c>
      <c r="I65" s="262" t="str">
        <f>VLOOKUP(H65,'اعضاء هيئة التدريس'!$B$1:$D$300,2,FALSE)</f>
        <v>د/ محمدعبدالله حواطة</v>
      </c>
      <c r="J65" s="774"/>
      <c r="K65" s="774"/>
      <c r="L65" s="774" t="s">
        <v>1068</v>
      </c>
      <c r="M65" s="774"/>
      <c r="N65" s="774"/>
      <c r="O65" s="774"/>
      <c r="P65" s="1067" t="s">
        <v>1324</v>
      </c>
      <c r="Q65" s="4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R65" s="707" t="e">
        <f>VLOOKUP(#REF!,'اعضاء هيئة التدريس'!#REF!,2,)</f>
        <v>#REF!</v>
      </c>
    </row>
    <row r="66" spans="1:44" s="272" customFormat="1" ht="15.75" hidden="1" customHeight="1">
      <c r="A66" s="367">
        <v>23</v>
      </c>
      <c r="B66" s="288" t="s">
        <v>622</v>
      </c>
      <c r="C66" s="726" t="str">
        <f>VLOOKUP(B66,مقررات!$A$1:$F$411,2,FALSE)</f>
        <v>كيمياء عملية تحليلية وفيزيائية وغير عضوية (2)</v>
      </c>
      <c r="D66" s="211">
        <f>VLOOKUP(B66,مقررات!$A$1:$F$452,3,FALSE)</f>
        <v>0</v>
      </c>
      <c r="E66" s="211">
        <f>VLOOKUP(B66,مقررات!$A$1:$F$476,4,FALSE)</f>
        <v>4</v>
      </c>
      <c r="F66" s="211">
        <f t="shared" ref="F66:F88" si="1">D66+0.5*E66</f>
        <v>2</v>
      </c>
      <c r="G66" s="60" t="str">
        <f>VLOOKUP(B66,مقررات!$A$1:$F$409,6,FALSE)</f>
        <v>CH176</v>
      </c>
      <c r="H66" s="60"/>
      <c r="I66" s="964" t="e">
        <f>VLOOKUP(H66,'اعضاء هيئة التدريس'!$B$1:$D$300,2,FALSE)</f>
        <v>#N/A</v>
      </c>
      <c r="J66" s="454"/>
      <c r="K66" s="454"/>
      <c r="L66" s="454"/>
      <c r="M66" s="454"/>
      <c r="N66" s="454"/>
      <c r="O66" s="454"/>
      <c r="P66" s="305"/>
      <c r="Q66" s="282"/>
      <c r="R66" s="283"/>
      <c r="S66" s="283"/>
      <c r="T66" s="283"/>
      <c r="U66" s="283"/>
      <c r="V66" s="283"/>
      <c r="W66" s="283"/>
      <c r="X66" s="283"/>
      <c r="Y66" s="283"/>
      <c r="Z66" s="283"/>
      <c r="AA66" s="283"/>
      <c r="AB66" s="283"/>
      <c r="AC66" s="283"/>
      <c r="AD66" s="283"/>
      <c r="AR66" s="707" t="e">
        <f>VLOOKUP(#REF!,'اعضاء هيئة التدريس'!#REF!,2,)</f>
        <v>#REF!</v>
      </c>
    </row>
    <row r="67" spans="1:44" s="272" customFormat="1" ht="15.75" hidden="1" customHeight="1">
      <c r="A67" s="367">
        <v>24</v>
      </c>
      <c r="B67" s="288" t="s">
        <v>623</v>
      </c>
      <c r="C67" s="726" t="str">
        <f>VLOOKUP(B67,مقررات!$A$1:$F$411,2,FALSE)</f>
        <v>كيمياء عملية عضوية (2)</v>
      </c>
      <c r="D67" s="211">
        <f>VLOOKUP(B67,مقررات!$A$1:$F$452,3,FALSE)</f>
        <v>0</v>
      </c>
      <c r="E67" s="211">
        <f>VLOOKUP(B67,مقررات!$A$1:$F$476,4,FALSE)</f>
        <v>4</v>
      </c>
      <c r="F67" s="211">
        <f t="shared" si="1"/>
        <v>2</v>
      </c>
      <c r="G67" s="60" t="str">
        <f>VLOOKUP(B67,مقررات!$A$1:$F$409,6,FALSE)</f>
        <v>CH177</v>
      </c>
      <c r="H67" s="52"/>
      <c r="I67" s="964" t="e">
        <f>VLOOKUP(H67,'اعضاء هيئة التدريس'!$B$1:$D$300,2,FALSE)</f>
        <v>#N/A</v>
      </c>
      <c r="J67" s="774"/>
      <c r="K67" s="774"/>
      <c r="L67" s="774"/>
      <c r="M67" s="774"/>
      <c r="N67" s="774"/>
      <c r="O67" s="774"/>
      <c r="P67" s="1050"/>
      <c r="Q67" s="4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R67" s="707" t="e">
        <f>VLOOKUP(#REF!,'اعضاء هيئة التدريس'!#REF!,2,)</f>
        <v>#REF!</v>
      </c>
    </row>
    <row r="68" spans="1:44" s="272" customFormat="1" ht="27" hidden="1" customHeight="1">
      <c r="A68" s="367">
        <v>25</v>
      </c>
      <c r="B68" s="288" t="s">
        <v>624</v>
      </c>
      <c r="C68" s="726" t="str">
        <f>VLOOKUP(B68,مقررات!$A$1:$F$411,2,FALSE)</f>
        <v>كيمياء كهربية (1)</v>
      </c>
      <c r="D68" s="211">
        <f>VLOOKUP(B68,مقررات!$A$1:$F$452,3,FALSE)</f>
        <v>1.5</v>
      </c>
      <c r="E68" s="211">
        <f>VLOOKUP(B68,مقررات!$A$1:$F$476,4,FALSE)</f>
        <v>1</v>
      </c>
      <c r="F68" s="211">
        <f t="shared" si="1"/>
        <v>2</v>
      </c>
      <c r="G68" s="60" t="str">
        <f>VLOOKUP(B68,مقررات!$A$1:$F$409,6,FALSE)</f>
        <v>CH111</v>
      </c>
      <c r="H68" s="60" t="s">
        <v>1725</v>
      </c>
      <c r="I68" s="262" t="str">
        <f>VLOOKUP(H68,'اعضاء هيئة التدريس'!$B$1:$D$300,2,FALSE)</f>
        <v>ا.د/ السيد الشريفي</v>
      </c>
      <c r="J68" s="454"/>
      <c r="K68" s="774" t="s">
        <v>1072</v>
      </c>
      <c r="L68" s="454"/>
      <c r="M68" s="454"/>
      <c r="N68" s="454"/>
      <c r="O68" s="454"/>
      <c r="P68" s="386" t="s">
        <v>1320</v>
      </c>
      <c r="Q68" s="282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R68" s="707" t="e">
        <f>VLOOKUP(#REF!,'اعضاء هيئة التدريس'!#REF!,2,)</f>
        <v>#REF!</v>
      </c>
    </row>
    <row r="69" spans="1:44" s="272" customFormat="1" ht="25.5" hidden="1" customHeight="1">
      <c r="A69" s="367">
        <v>26</v>
      </c>
      <c r="B69" s="288" t="s">
        <v>624</v>
      </c>
      <c r="C69" s="726" t="str">
        <f>VLOOKUP(B69,مقررات!$A$1:$F$411,2,FALSE)</f>
        <v>كيمياء كهربية (1)</v>
      </c>
      <c r="D69" s="211">
        <f>VLOOKUP(B69,مقررات!$A$1:$F$452,3,FALSE)</f>
        <v>1.5</v>
      </c>
      <c r="E69" s="211">
        <f>VLOOKUP(B69,مقررات!$A$1:$F$476,4,FALSE)</f>
        <v>1</v>
      </c>
      <c r="F69" s="211">
        <f t="shared" si="1"/>
        <v>2</v>
      </c>
      <c r="G69" s="60" t="str">
        <f>VLOOKUP(B69,مقررات!$A$1:$F$409,6,FALSE)</f>
        <v>CH111</v>
      </c>
      <c r="H69" s="60" t="s">
        <v>1707</v>
      </c>
      <c r="I69" s="262" t="str">
        <f>VLOOKUP(H69,'اعضاء هيئة التدريس'!$B$1:$D$300,2,FALSE)</f>
        <v>أ.د/ عبلة حتحوت</v>
      </c>
      <c r="J69" s="454"/>
      <c r="K69" s="257"/>
      <c r="L69" s="454"/>
      <c r="M69" s="454"/>
      <c r="N69" s="454"/>
      <c r="O69" s="454"/>
      <c r="P69" s="386" t="s">
        <v>1320</v>
      </c>
      <c r="Q69" s="282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R69" s="707" t="e">
        <f>VLOOKUP(#REF!,'اعضاء هيئة التدريس'!#REF!,2,)</f>
        <v>#REF!</v>
      </c>
    </row>
    <row r="70" spans="1:44" s="272" customFormat="1" ht="15.75" hidden="1" customHeight="1">
      <c r="A70" s="367">
        <v>27</v>
      </c>
      <c r="B70" s="288" t="s">
        <v>625</v>
      </c>
      <c r="C70" s="726" t="str">
        <f>VLOOKUP(B70,مقررات!$A$1:$F$411,2,FALSE)</f>
        <v>كيمياء حركية</v>
      </c>
      <c r="D70" s="211">
        <f>VLOOKUP(B70,مقررات!$A$1:$F$452,3,FALSE)</f>
        <v>1.5</v>
      </c>
      <c r="E70" s="211">
        <f>VLOOKUP(B70,مقررات!$A$1:$F$476,4,FALSE)</f>
        <v>1</v>
      </c>
      <c r="F70" s="211">
        <f t="shared" si="1"/>
        <v>2</v>
      </c>
      <c r="G70" s="60" t="str">
        <f>VLOOKUP(B70,مقررات!$A$1:$F$409,6,FALSE)</f>
        <v>CH111</v>
      </c>
      <c r="H70" s="52" t="s">
        <v>1750</v>
      </c>
      <c r="I70" s="262" t="str">
        <f>VLOOKUP(H70,'اعضاء هيئة التدريس'!$B$1:$D$300,2,FALSE)</f>
        <v>د/ نعيمة سالم</v>
      </c>
      <c r="J70" s="774"/>
      <c r="K70" s="774" t="s">
        <v>1070</v>
      </c>
      <c r="L70" s="774"/>
      <c r="M70" s="774"/>
      <c r="N70" s="774"/>
      <c r="O70" s="774"/>
      <c r="P70" s="1067" t="s">
        <v>1313</v>
      </c>
      <c r="Q70" s="4"/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R70" s="707" t="e">
        <f>VLOOKUP(#REF!,'اعضاء هيئة التدريس'!#REF!,2,)</f>
        <v>#REF!</v>
      </c>
    </row>
    <row r="71" spans="1:44" s="156" customFormat="1" ht="15.75" hidden="1">
      <c r="A71" s="367">
        <v>28</v>
      </c>
      <c r="B71" s="288" t="s">
        <v>626</v>
      </c>
      <c r="C71" s="726" t="str">
        <f>VLOOKUP(B71,مقررات!$A$1:$F$411,2,FALSE)</f>
        <v>كيمياء العناصر الانتقالية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1"/>
        <v>2</v>
      </c>
      <c r="G71" s="60" t="str">
        <f>VLOOKUP(B71,مقررات!$A$1:$F$409,6,FALSE)</f>
        <v>CH222</v>
      </c>
      <c r="H71" s="60" t="s">
        <v>1723</v>
      </c>
      <c r="I71" s="262" t="str">
        <f>VLOOKUP(H71,'اعضاء هيئة التدريس'!$B$1:$D$300,2,FALSE)</f>
        <v>ا.د/ محمد عياد</v>
      </c>
      <c r="J71" s="454"/>
      <c r="K71" s="454"/>
      <c r="L71" s="454"/>
      <c r="M71" s="454" t="s">
        <v>1139</v>
      </c>
      <c r="N71" s="454"/>
      <c r="O71" s="454"/>
      <c r="P71" s="1067" t="s">
        <v>1324</v>
      </c>
      <c r="Q71" s="282"/>
      <c r="R71" s="220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R71" s="707" t="e">
        <f>VLOOKUP(#REF!,'اعضاء هيئة التدريس'!#REF!,2,)</f>
        <v>#REF!</v>
      </c>
    </row>
    <row r="72" spans="1:44" s="156" customFormat="1" ht="15.75" hidden="1">
      <c r="A72" s="367">
        <v>29</v>
      </c>
      <c r="B72" s="288" t="s">
        <v>626</v>
      </c>
      <c r="C72" s="726" t="str">
        <f>VLOOKUP(B72,مقررات!$A$1:$F$411,2,FALSE)</f>
        <v>كيمياء العناصر الانتقالية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1"/>
        <v>2</v>
      </c>
      <c r="G72" s="60" t="str">
        <f>VLOOKUP(B72,مقررات!$A$1:$F$409,6,FALSE)</f>
        <v>CH222</v>
      </c>
      <c r="H72" s="60" t="s">
        <v>1758</v>
      </c>
      <c r="I72" s="262" t="str">
        <f>VLOOKUP(H72,'اعضاء هيئة التدريس'!$B$1:$D$300,2,FALSE)</f>
        <v>د/ ريهام وجدى</v>
      </c>
      <c r="J72" s="454"/>
      <c r="K72" s="454"/>
      <c r="L72" s="454"/>
      <c r="M72" s="454" t="s">
        <v>1139</v>
      </c>
      <c r="N72" s="454"/>
      <c r="O72" s="454"/>
      <c r="P72" s="1067" t="s">
        <v>1324</v>
      </c>
      <c r="Q72" s="282"/>
      <c r="R72" s="220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R72" s="707" t="e">
        <f>VLOOKUP(#REF!,'اعضاء هيئة التدريس'!#REF!,2,)</f>
        <v>#REF!</v>
      </c>
    </row>
    <row r="73" spans="1:44" s="156" customFormat="1" ht="15.75" hidden="1" customHeight="1">
      <c r="A73" s="367">
        <v>30</v>
      </c>
      <c r="B73" s="288" t="s">
        <v>627</v>
      </c>
      <c r="C73" s="726" t="str">
        <f>VLOOKUP(B73,مقررات!$A$1:$F$411,2,FALSE)</f>
        <v>كيمياء المتراكبات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1"/>
        <v>2</v>
      </c>
      <c r="G73" s="60" t="str">
        <f>VLOOKUP(B73,مقررات!$A$1:$F$409,6,FALSE)</f>
        <v>CH323</v>
      </c>
      <c r="H73" s="52" t="s">
        <v>1709</v>
      </c>
      <c r="I73" s="262" t="str">
        <f>VLOOKUP(H73,'اعضاء هيئة التدريس'!$B$1:$D$300,2,FALSE)</f>
        <v>أ.د/ فتحي عبدالغني</v>
      </c>
      <c r="J73" s="774"/>
      <c r="K73" s="774"/>
      <c r="L73" s="774"/>
      <c r="M73" s="774" t="s">
        <v>1068</v>
      </c>
      <c r="N73" s="774"/>
      <c r="O73" s="774"/>
      <c r="P73" s="1067" t="s">
        <v>1324</v>
      </c>
      <c r="Q73" s="4"/>
      <c r="R73" s="220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R73" s="707" t="e">
        <f>VLOOKUP(#REF!,'اعضاء هيئة التدريس'!#REF!,2,)</f>
        <v>#REF!</v>
      </c>
    </row>
    <row r="74" spans="1:44" s="285" customFormat="1" ht="22.5" hidden="1" customHeight="1">
      <c r="A74" s="367">
        <v>31</v>
      </c>
      <c r="B74" s="288" t="s">
        <v>628</v>
      </c>
      <c r="C74" s="726" t="str">
        <f>VLOOKUP(B74,مقررات!$A$1:$F$411,2,FALSE)</f>
        <v>تحليل آلي (1)</v>
      </c>
      <c r="D74" s="211">
        <f>VLOOKUP(B74,مقررات!$A$1:$F$452,3,FALSE)</f>
        <v>1.5</v>
      </c>
      <c r="E74" s="211">
        <f>VLOOKUP(B74,مقررات!$A$1:$F$476,4,FALSE)</f>
        <v>1</v>
      </c>
      <c r="F74" s="211">
        <f t="shared" si="1"/>
        <v>2</v>
      </c>
      <c r="G74" s="60" t="str">
        <f>VLOOKUP(B74,مقررات!$A$1:$F$409,6,FALSE)</f>
        <v>CH134</v>
      </c>
      <c r="H74" s="60" t="s">
        <v>1743</v>
      </c>
      <c r="I74" s="262" t="str">
        <f>VLOOKUP(H74,'اعضاء هيئة التدريس'!$B$1:$D$300,2,FALSE)</f>
        <v xml:space="preserve">د.هناء البرعي </v>
      </c>
      <c r="J74" s="454"/>
      <c r="K74" s="454" t="s">
        <v>1070</v>
      </c>
      <c r="L74" s="454"/>
      <c r="M74" s="454"/>
      <c r="N74" s="386"/>
      <c r="O74" s="454"/>
      <c r="P74" s="1067" t="s">
        <v>89</v>
      </c>
      <c r="Q74" s="282"/>
      <c r="R74" s="283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R74" s="707" t="e">
        <f>VLOOKUP(#REF!,'اعضاء هيئة التدريس'!#REF!,2,)</f>
        <v>#REF!</v>
      </c>
    </row>
    <row r="75" spans="1:44" s="272" customFormat="1" ht="22.5" hidden="1" customHeight="1">
      <c r="A75" s="367">
        <v>32</v>
      </c>
      <c r="B75" s="288" t="s">
        <v>649</v>
      </c>
      <c r="C75" s="726" t="str">
        <f>VLOOKUP(B75,مقررات!$A$1:$F$411,2,FALSE)</f>
        <v>كروماتوجرافيا</v>
      </c>
      <c r="D75" s="211">
        <f>VLOOKUP(B75,مقررات!$A$1:$F$452,3,FALSE)</f>
        <v>1.5</v>
      </c>
      <c r="E75" s="211">
        <f>VLOOKUP(B75,مقررات!$A$1:$F$476,4,FALSE)</f>
        <v>1</v>
      </c>
      <c r="F75" s="211">
        <f t="shared" si="1"/>
        <v>2</v>
      </c>
      <c r="G75" s="60" t="str">
        <f>VLOOKUP(B75,مقررات!$A$1:$F$409,6,FALSE)</f>
        <v>CH245</v>
      </c>
      <c r="H75" s="52" t="s">
        <v>1695</v>
      </c>
      <c r="I75" s="262" t="str">
        <f>VLOOKUP(H75,'اعضاء هيئة التدريس'!$B$1:$D$300,2,FALSE)</f>
        <v>ا.د/ عادل نصار</v>
      </c>
      <c r="J75" s="774"/>
      <c r="K75" s="774" t="s">
        <v>1070</v>
      </c>
      <c r="L75" s="774"/>
      <c r="M75" s="774"/>
      <c r="N75" s="775"/>
      <c r="O75" s="774"/>
      <c r="P75" s="1067" t="s">
        <v>1318</v>
      </c>
      <c r="Q75" s="4"/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R75" s="707" t="e">
        <f>VLOOKUP(#REF!,'اعضاء هيئة التدريس'!#REF!,2,)</f>
        <v>#REF!</v>
      </c>
    </row>
    <row r="76" spans="1:44" s="272" customFormat="1" ht="15.75" hidden="1">
      <c r="A76" s="367">
        <v>33</v>
      </c>
      <c r="B76" s="288" t="s">
        <v>650</v>
      </c>
      <c r="C76" s="726" t="str">
        <f>VLOOKUP(B76,مقررات!$A$1:$F$411,2,FALSE)</f>
        <v>تفاعلات البرسيكليك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1"/>
        <v>2</v>
      </c>
      <c r="G76" s="60" t="str">
        <f>VLOOKUP(B76,مقررات!$A$1:$F$409,6,FALSE)</f>
        <v>CH246</v>
      </c>
      <c r="H76" s="60" t="s">
        <v>1721</v>
      </c>
      <c r="I76" s="262" t="str">
        <f>VLOOKUP(H76,'اعضاء هيئة التدريس'!$B$1:$D$300,2,FALSE)</f>
        <v>أ.د/ حامد عبدالباري</v>
      </c>
      <c r="J76" s="454"/>
      <c r="K76" s="454"/>
      <c r="L76" s="454"/>
      <c r="M76" s="454"/>
      <c r="N76" s="454" t="s">
        <v>1068</v>
      </c>
      <c r="O76" s="454"/>
      <c r="P76" s="1067" t="s">
        <v>1313</v>
      </c>
      <c r="Q76" s="282"/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R76" s="707" t="e">
        <f>VLOOKUP(#REF!,'اعضاء هيئة التدريس'!#REF!,2,)</f>
        <v>#REF!</v>
      </c>
    </row>
    <row r="77" spans="1:44" s="285" customFormat="1" ht="15.75" hidden="1">
      <c r="A77" s="367">
        <v>34</v>
      </c>
      <c r="B77" s="288" t="s">
        <v>629</v>
      </c>
      <c r="C77" s="756" t="str">
        <f>VLOOKUP(B77,مقررات!$A$1:$F$411,2,FALSE)</f>
        <v>ميكانيكا التفاعلات العضوية(1)</v>
      </c>
      <c r="D77" s="211">
        <f>VLOOKUP(B77,مقررات!$A$1:$F$452,3,FALSE)</f>
        <v>1.5</v>
      </c>
      <c r="E77" s="211">
        <f>VLOOKUP(B77,مقررات!$A$1:$F$476,4,FALSE)</f>
        <v>1</v>
      </c>
      <c r="F77" s="211">
        <f t="shared" si="1"/>
        <v>2</v>
      </c>
      <c r="G77" s="60" t="str">
        <f>VLOOKUP(B77,مقررات!$A$1:$F$409,6,FALSE)</f>
        <v>CH244</v>
      </c>
      <c r="H77" s="52" t="s">
        <v>1700</v>
      </c>
      <c r="I77" s="262" t="str">
        <f>VLOOKUP(H77,'اعضاء هيئة التدريس'!$B$1:$D$300,2,FALSE)</f>
        <v>أ.د.ابراهيم الطنطاوي</v>
      </c>
      <c r="J77" s="774"/>
      <c r="K77" s="774"/>
      <c r="L77" s="774"/>
      <c r="M77" s="774"/>
      <c r="N77" s="774"/>
      <c r="O77" s="774" t="s">
        <v>1070</v>
      </c>
      <c r="P77" s="1067" t="s">
        <v>1324</v>
      </c>
      <c r="Q77" s="4"/>
      <c r="R77" s="283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R77" s="707" t="e">
        <f>VLOOKUP(#REF!,'اعضاء هيئة التدريس'!#REF!,2,)</f>
        <v>#REF!</v>
      </c>
    </row>
    <row r="78" spans="1:44" s="285" customFormat="1" ht="22.5" hidden="1" customHeight="1">
      <c r="A78" s="367">
        <v>35</v>
      </c>
      <c r="B78" s="288" t="s">
        <v>630</v>
      </c>
      <c r="C78" s="726" t="str">
        <f>VLOOKUP(B78,مقررات!$A$1:$F$411,2,FALSE)</f>
        <v>كيمياء حلقية اليفاتية</v>
      </c>
      <c r="D78" s="211">
        <f>VLOOKUP(B78,مقررات!$A$1:$F$452,3,FALSE)</f>
        <v>1.5</v>
      </c>
      <c r="E78" s="211">
        <f>VLOOKUP(B78,مقررات!$A$1:$F$476,4,FALSE)</f>
        <v>1</v>
      </c>
      <c r="F78" s="211">
        <f t="shared" si="1"/>
        <v>2</v>
      </c>
      <c r="G78" s="60" t="str">
        <f>VLOOKUP(B78,مقررات!$A$1:$F$409,6,FALSE)</f>
        <v>CH245</v>
      </c>
      <c r="H78" s="60" t="s">
        <v>1719</v>
      </c>
      <c r="I78" s="262" t="str">
        <f>VLOOKUP(H78,'اعضاء هيئة التدريس'!$B$1:$D$300,2,FALSE)</f>
        <v>ا.د/ محمد طه عبدالعال</v>
      </c>
      <c r="J78" s="454"/>
      <c r="K78" s="454" t="s">
        <v>1068</v>
      </c>
      <c r="L78" s="454"/>
      <c r="M78" s="454"/>
      <c r="N78" s="454"/>
      <c r="O78" s="454"/>
      <c r="P78" s="386" t="s">
        <v>1314</v>
      </c>
      <c r="Q78" s="282"/>
      <c r="R78" s="283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R78" s="707" t="e">
        <f>VLOOKUP(#REF!,'اعضاء هيئة التدريس'!#REF!,2,)</f>
        <v>#REF!</v>
      </c>
    </row>
    <row r="79" spans="1:44" s="272" customFormat="1" ht="15.75" hidden="1">
      <c r="A79" s="367">
        <v>36</v>
      </c>
      <c r="B79" s="288" t="s">
        <v>631</v>
      </c>
      <c r="C79" s="726" t="str">
        <f>VLOOKUP(B79,مقررات!$A$1:$F$411,2,FALSE)</f>
        <v>كيمياء حلقية متجانسة متعددة</v>
      </c>
      <c r="D79" s="211">
        <f>VLOOKUP(B79,مقررات!$A$1:$F$452,3,FALSE)</f>
        <v>1.5</v>
      </c>
      <c r="E79" s="211">
        <f>VLOOKUP(B79,مقررات!$A$1:$F$476,4,FALSE)</f>
        <v>1</v>
      </c>
      <c r="F79" s="211">
        <f t="shared" si="1"/>
        <v>2</v>
      </c>
      <c r="G79" s="60" t="str">
        <f>VLOOKUP(B79,مقررات!$A$1:$F$409,6,FALSE)</f>
        <v>CH246</v>
      </c>
      <c r="H79" s="52" t="s">
        <v>1727</v>
      </c>
      <c r="I79" s="262" t="str">
        <f>VLOOKUP(H79,'اعضاء هيئة التدريس'!$B$1:$D$300,2,FALSE)</f>
        <v>ا.د/ احمد عبدالمجبد</v>
      </c>
      <c r="J79" s="774"/>
      <c r="K79" s="774" t="s">
        <v>1067</v>
      </c>
      <c r="L79" s="774"/>
      <c r="M79" s="774"/>
      <c r="N79" s="774"/>
      <c r="O79" s="774"/>
      <c r="P79" s="386" t="s">
        <v>1314</v>
      </c>
      <c r="Q79" s="4"/>
      <c r="R79" s="284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R79" s="707" t="e">
        <f>VLOOKUP(#REF!,'اعضاء هيئة التدريس'!#REF!,2,)</f>
        <v>#REF!</v>
      </c>
    </row>
    <row r="80" spans="1:44" s="272" customFormat="1" ht="15.75" hidden="1">
      <c r="A80" s="367">
        <v>37</v>
      </c>
      <c r="B80" s="288" t="s">
        <v>632</v>
      </c>
      <c r="C80" s="726" t="str">
        <f>VLOOKUP(B80,مقررات!$A$1:$F$411,2,FALSE)</f>
        <v>كيمياء فراغية</v>
      </c>
      <c r="D80" s="211">
        <f>VLOOKUP(B80,مقررات!$A$1:$F$452,3,FALSE)</f>
        <v>1.5</v>
      </c>
      <c r="E80" s="211">
        <f>VLOOKUP(B80,مقررات!$A$1:$F$476,4,FALSE)</f>
        <v>1</v>
      </c>
      <c r="F80" s="211">
        <f t="shared" si="1"/>
        <v>2</v>
      </c>
      <c r="G80" s="60" t="str">
        <f>VLOOKUP(B80,مقررات!$A$1:$F$409,6,FALSE)</f>
        <v>CH246</v>
      </c>
      <c r="H80" s="60" t="s">
        <v>1697</v>
      </c>
      <c r="I80" s="262" t="str">
        <f>VLOOKUP(H80,'اعضاء هيئة التدريس'!$B$1:$D$300,2,FALSE)</f>
        <v>أ.د. عبدالحميد اسماعيل</v>
      </c>
      <c r="J80" s="256"/>
      <c r="K80" s="454"/>
      <c r="L80" s="454"/>
      <c r="M80" s="454"/>
      <c r="N80" s="454"/>
      <c r="O80" s="454" t="s">
        <v>1073</v>
      </c>
      <c r="P80" s="386" t="s">
        <v>1314</v>
      </c>
      <c r="Q80" s="282"/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R80" s="707" t="e">
        <f>VLOOKUP(#REF!,'اعضاء هيئة التدريس'!#REF!,2,)</f>
        <v>#REF!</v>
      </c>
    </row>
    <row r="81" spans="1:44" s="272" customFormat="1" ht="15.75" hidden="1">
      <c r="A81" s="367">
        <v>38</v>
      </c>
      <c r="B81" s="288" t="s">
        <v>633</v>
      </c>
      <c r="C81" s="726" t="str">
        <f>VLOOKUP(B81,مقررات!$A$1:$F$411,2,FALSE)</f>
        <v>كيمياء الكربوهيدرات</v>
      </c>
      <c r="D81" s="211">
        <f>VLOOKUP(B81,مقررات!$A$1:$F$452,3,FALSE)</f>
        <v>1.5</v>
      </c>
      <c r="E81" s="211">
        <f>VLOOKUP(B81,مقررات!$A$1:$F$476,4,FALSE)</f>
        <v>1</v>
      </c>
      <c r="F81" s="211">
        <f t="shared" si="1"/>
        <v>2</v>
      </c>
      <c r="G81" s="60" t="str">
        <f>VLOOKUP(B81,مقررات!$A$1:$F$409,6,FALSE)</f>
        <v>CH245</v>
      </c>
      <c r="H81" s="52" t="s">
        <v>1721</v>
      </c>
      <c r="I81" s="262" t="str">
        <f>VLOOKUP(H81,'اعضاء هيئة التدريس'!$B$1:$D$300,2,FALSE)</f>
        <v>أ.د/ حامد عبدالباري</v>
      </c>
      <c r="J81" s="37"/>
      <c r="K81" s="774"/>
      <c r="L81" s="774" t="s">
        <v>1068</v>
      </c>
      <c r="M81" s="774"/>
      <c r="N81" s="774"/>
      <c r="O81" s="774"/>
      <c r="P81" s="1067" t="s">
        <v>1313</v>
      </c>
      <c r="Q81" s="4"/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R81" s="707" t="e">
        <f>VLOOKUP(#REF!,'اعضاء هيئة التدريس'!#REF!,2,)</f>
        <v>#REF!</v>
      </c>
    </row>
    <row r="82" spans="1:44" s="272" customFormat="1" ht="15.75" hidden="1">
      <c r="A82" s="367">
        <v>39</v>
      </c>
      <c r="B82" s="288" t="s">
        <v>651</v>
      </c>
      <c r="C82" s="726" t="str">
        <f>VLOOKUP(B82,مقررات!$A$1:$F$411,2,FALSE)</f>
        <v>كيمياء البترول ومشتقاته</v>
      </c>
      <c r="D82" s="211">
        <f>VLOOKUP(B82,مقررات!$A$1:$F$452,3,FALSE)</f>
        <v>1.5</v>
      </c>
      <c r="E82" s="211">
        <f>VLOOKUP(B82,مقررات!$A$1:$F$476,4,FALSE)</f>
        <v>1</v>
      </c>
      <c r="F82" s="211">
        <f t="shared" si="1"/>
        <v>2</v>
      </c>
      <c r="G82" s="60" t="str">
        <f>VLOOKUP(B82,مقررات!$A$1:$F$409,6,FALSE)</f>
        <v>CH246</v>
      </c>
      <c r="H82" s="60" t="s">
        <v>1729</v>
      </c>
      <c r="I82" s="262" t="str">
        <f>VLOOKUP(H82,'اعضاء هيئة التدريس'!$B$1:$D$300,2,FALSE)</f>
        <v>ا.د/ عبد العليم حسن</v>
      </c>
      <c r="J82" s="256"/>
      <c r="K82" s="454"/>
      <c r="L82" s="454" t="s">
        <v>1067</v>
      </c>
      <c r="M82" s="454"/>
      <c r="N82" s="454"/>
      <c r="O82" s="454"/>
      <c r="P82" s="1067" t="s">
        <v>1313</v>
      </c>
      <c r="Q82" s="282"/>
      <c r="R82" s="283"/>
      <c r="S82" s="283"/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R82" s="707" t="e">
        <f>VLOOKUP(#REF!,'اعضاء هيئة التدريس'!#REF!,2,)</f>
        <v>#REF!</v>
      </c>
    </row>
    <row r="83" spans="1:44" s="272" customFormat="1" ht="30" hidden="1">
      <c r="A83" s="367">
        <v>40</v>
      </c>
      <c r="B83" s="288" t="s">
        <v>652</v>
      </c>
      <c r="C83" s="770" t="str">
        <f>VLOOKUP(B83,مقررات!$A$1:$F$411,2,FALSE)</f>
        <v>كيمياء النسيج والأصباغ والمنظفات</v>
      </c>
      <c r="D83" s="211">
        <f>VLOOKUP(B83,مقررات!$A$1:$F$452,3,FALSE)</f>
        <v>1.5</v>
      </c>
      <c r="E83" s="211">
        <f>VLOOKUP(B83,مقررات!$A$1:$F$476,4,FALSE)</f>
        <v>1</v>
      </c>
      <c r="F83" s="211">
        <f t="shared" si="1"/>
        <v>2</v>
      </c>
      <c r="G83" s="60" t="str">
        <f>VLOOKUP(B83,مقررات!$A$1:$F$409,6,FALSE)</f>
        <v>CH311</v>
      </c>
      <c r="H83" s="52" t="s">
        <v>1789</v>
      </c>
      <c r="I83" s="262" t="str">
        <f>VLOOKUP(H83,'اعضاء هيئة التدريس'!$B$1:$D$300,2,FALSE)</f>
        <v>د / هبه عبدالعظيم</v>
      </c>
      <c r="J83" s="37"/>
      <c r="K83" s="774"/>
      <c r="L83" s="774"/>
      <c r="M83" s="774"/>
      <c r="N83" s="774" t="s">
        <v>1068</v>
      </c>
      <c r="O83" s="774"/>
      <c r="P83" s="386" t="s">
        <v>1314</v>
      </c>
      <c r="Q83" s="4"/>
      <c r="R83" s="283"/>
      <c r="S83" s="283"/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R83" s="707" t="e">
        <f>VLOOKUP(#REF!,'اعضاء هيئة التدريس'!#REF!,2,)</f>
        <v>#REF!</v>
      </c>
    </row>
    <row r="84" spans="1:44" s="272" customFormat="1" ht="25.5" hidden="1">
      <c r="A84" s="367">
        <v>41</v>
      </c>
      <c r="B84" s="288" t="s">
        <v>634</v>
      </c>
      <c r="C84" s="726" t="str">
        <f>VLOOKUP(B84,مقررات!$A$1:$F$411,2,FALSE)</f>
        <v>كيمياء عملية تحليلية وفيزيائية وغير عضوية (3)</v>
      </c>
      <c r="D84" s="211">
        <f>VLOOKUP(B84,مقررات!$A$1:$F$452,3,FALSE)</f>
        <v>0</v>
      </c>
      <c r="E84" s="211">
        <f>VLOOKUP(B84,مقررات!$A$1:$F$476,4,FALSE)</f>
        <v>4</v>
      </c>
      <c r="F84" s="211">
        <f t="shared" si="1"/>
        <v>2</v>
      </c>
      <c r="G84" s="60" t="str">
        <f>VLOOKUP(B84,مقررات!$A$1:$F$409,6,FALSE)</f>
        <v>CH278</v>
      </c>
      <c r="H84" s="60"/>
      <c r="I84" s="964" t="e">
        <f>VLOOKUP(H84,'اعضاء هيئة التدريس'!$B$1:$D$300,2,FALSE)</f>
        <v>#N/A</v>
      </c>
      <c r="J84" s="256"/>
      <c r="K84" s="454"/>
      <c r="L84" s="454"/>
      <c r="M84" s="454"/>
      <c r="N84" s="454"/>
      <c r="O84" s="454"/>
      <c r="P84" s="386"/>
      <c r="Q84" s="282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R84" s="707" t="e">
        <f>VLOOKUP(#REF!,'اعضاء هيئة التدريس'!#REF!,2,)</f>
        <v>#REF!</v>
      </c>
    </row>
    <row r="85" spans="1:44" s="272" customFormat="1" ht="15.75" hidden="1">
      <c r="A85" s="367">
        <v>42</v>
      </c>
      <c r="B85" s="288" t="s">
        <v>635</v>
      </c>
      <c r="C85" s="726" t="str">
        <f>VLOOKUP(B85,مقررات!$A$1:$F$411,2,FALSE)</f>
        <v>كيمياء عملية عضوية (3)</v>
      </c>
      <c r="D85" s="211">
        <f>VLOOKUP(B85,مقررات!$A$1:$F$452,3,FALSE)</f>
        <v>0</v>
      </c>
      <c r="E85" s="211">
        <f>VLOOKUP(B85,مقررات!$A$1:$F$476,4,FALSE)</f>
        <v>4</v>
      </c>
      <c r="F85" s="211">
        <f t="shared" si="1"/>
        <v>2</v>
      </c>
      <c r="G85" s="60" t="str">
        <f>VLOOKUP(B85,مقررات!$A$1:$F$409,6,FALSE)</f>
        <v>CH279</v>
      </c>
      <c r="H85" s="52"/>
      <c r="I85" s="964" t="e">
        <f>VLOOKUP(H85,'اعضاء هيئة التدريس'!$B$1:$D$300,2,FALSE)</f>
        <v>#N/A</v>
      </c>
      <c r="J85" s="37"/>
      <c r="K85" s="774"/>
      <c r="L85" s="774"/>
      <c r="M85" s="774"/>
      <c r="N85" s="774"/>
      <c r="O85" s="774"/>
      <c r="P85" s="1050"/>
      <c r="Q85" s="4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R85" s="707" t="e">
        <f>VLOOKUP(#REF!,'اعضاء هيئة التدريس'!#REF!,2,)</f>
        <v>#REF!</v>
      </c>
    </row>
    <row r="86" spans="1:44" s="29" customFormat="1" ht="15.75" hidden="1">
      <c r="A86" s="367">
        <v>43</v>
      </c>
      <c r="B86" s="288" t="s">
        <v>636</v>
      </c>
      <c r="C86" s="726" t="str">
        <f>VLOOKUP(B86,مقررات!$A$1:$F$411,2,FALSE)</f>
        <v>كيمياء الكم</v>
      </c>
      <c r="D86" s="211">
        <f>VLOOKUP(B86,مقررات!$A$1:$F$452,3,FALSE)</f>
        <v>1.5</v>
      </c>
      <c r="E86" s="211">
        <f>VLOOKUP(B86,مقررات!$A$1:$F$476,4,FALSE)</f>
        <v>1</v>
      </c>
      <c r="F86" s="211">
        <f t="shared" si="1"/>
        <v>2</v>
      </c>
      <c r="G86" s="60" t="str">
        <f>VLOOKUP(B86,مقررات!$A$1:$F$409,6,FALSE)</f>
        <v>CH122</v>
      </c>
      <c r="H86" s="60" t="s">
        <v>1701</v>
      </c>
      <c r="I86" s="262" t="str">
        <f>VLOOKUP(H86,'اعضاء هيئة التدريس'!$B$1:$D$300,2,FALSE)</f>
        <v>ا.د/ احمد النحاس</v>
      </c>
      <c r="J86" s="256"/>
      <c r="K86" s="454"/>
      <c r="L86" s="454"/>
      <c r="M86" s="454"/>
      <c r="N86" s="454" t="s">
        <v>1068</v>
      </c>
      <c r="O86" s="454"/>
      <c r="P86" s="1067" t="s">
        <v>89</v>
      </c>
      <c r="Q86" s="282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R86" s="707" t="e">
        <f>VLOOKUP(#REF!,'اعضاء هيئة التدريس'!#REF!,2,)</f>
        <v>#REF!</v>
      </c>
    </row>
    <row r="87" spans="1:44" s="272" customFormat="1" ht="15.75" hidden="1">
      <c r="A87" s="367">
        <v>44</v>
      </c>
      <c r="B87" s="288" t="s">
        <v>636</v>
      </c>
      <c r="C87" s="726" t="str">
        <f>VLOOKUP(B87,مقررات!$A$1:$F$411,2,FALSE)</f>
        <v>كيمياء الكم</v>
      </c>
      <c r="D87" s="211">
        <f>VLOOKUP(B87,مقررات!$A$1:$F$452,3,FALSE)</f>
        <v>1.5</v>
      </c>
      <c r="E87" s="211">
        <f>VLOOKUP(B87,مقررات!$A$1:$F$476,4,FALSE)</f>
        <v>1</v>
      </c>
      <c r="F87" s="211">
        <f t="shared" si="1"/>
        <v>2</v>
      </c>
      <c r="G87" s="60" t="str">
        <f>VLOOKUP(B87,مقررات!$A$1:$F$409,6,FALSE)</f>
        <v>CH122</v>
      </c>
      <c r="H87" s="60" t="s">
        <v>1760</v>
      </c>
      <c r="I87" s="262" t="str">
        <f>VLOOKUP(H87,'اعضاء هيئة التدريس'!$B$1:$D$300,2,FALSE)</f>
        <v>د.صافيناز حمدي</v>
      </c>
      <c r="J87" s="256"/>
      <c r="K87" s="454"/>
      <c r="L87" s="454"/>
      <c r="M87" s="454"/>
      <c r="N87" s="454" t="s">
        <v>1068</v>
      </c>
      <c r="O87" s="454"/>
      <c r="P87" s="1067" t="s">
        <v>89</v>
      </c>
      <c r="Q87" s="282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  <c r="AC87" s="283"/>
      <c r="AD87" s="283"/>
      <c r="AR87" s="707" t="e">
        <f>VLOOKUP(#REF!,'اعضاء هيئة التدريس'!#REF!,2,)</f>
        <v>#REF!</v>
      </c>
    </row>
    <row r="88" spans="1:44" s="272" customFormat="1" ht="15.75" hidden="1">
      <c r="A88" s="367">
        <v>45</v>
      </c>
      <c r="B88" s="288" t="s">
        <v>653</v>
      </c>
      <c r="C88" s="770" t="str">
        <f>VLOOKUP(B88,مقررات!$A$1:$F$411,2,FALSE)</f>
        <v>كيمياء كهربية( 2)</v>
      </c>
      <c r="D88" s="211">
        <f>VLOOKUP(B88,مقررات!$A$1:$F$452,3,FALSE)</f>
        <v>1.5</v>
      </c>
      <c r="E88" s="211">
        <f>VLOOKUP(B88,مقررات!$A$1:$F$476,4,FALSE)</f>
        <v>1</v>
      </c>
      <c r="F88" s="211">
        <f t="shared" si="1"/>
        <v>2</v>
      </c>
      <c r="G88" s="60" t="str">
        <f>VLOOKUP(B88,مقررات!$A$1:$F$409,6,FALSE)</f>
        <v>CH4112</v>
      </c>
      <c r="H88" s="52" t="s">
        <v>1707</v>
      </c>
      <c r="I88" s="262" t="str">
        <f>VLOOKUP(H88,'اعضاء هيئة التدريس'!$B$1:$D$300,2,FALSE)</f>
        <v>أ.د/ عبلة حتحوت</v>
      </c>
      <c r="J88" s="454" t="s">
        <v>1072</v>
      </c>
      <c r="K88" s="454"/>
      <c r="L88" s="454"/>
      <c r="M88" s="774"/>
      <c r="N88" s="774"/>
      <c r="O88" s="774"/>
      <c r="P88" s="1067" t="s">
        <v>1324</v>
      </c>
      <c r="Q88" s="4"/>
      <c r="R88" s="283"/>
      <c r="S88" s="283"/>
      <c r="T88" s="283"/>
      <c r="U88" s="283"/>
      <c r="V88" s="283"/>
      <c r="W88" s="283"/>
      <c r="X88" s="283"/>
      <c r="Y88" s="283"/>
      <c r="Z88" s="283"/>
      <c r="AA88" s="283"/>
      <c r="AB88" s="283"/>
      <c r="AC88" s="283"/>
      <c r="AD88" s="283"/>
      <c r="AR88" s="707" t="e">
        <f>VLOOKUP(#REF!,'اعضاء هيئة التدريس'!#REF!,2,)</f>
        <v>#REF!</v>
      </c>
    </row>
    <row r="89" spans="1:44" s="272" customFormat="1" ht="16.5" hidden="1" customHeight="1">
      <c r="A89" s="367">
        <v>46</v>
      </c>
      <c r="B89" s="288" t="s">
        <v>654</v>
      </c>
      <c r="C89" s="345" t="str">
        <f>VLOOKUP(B89,مقررات!$A$1:$F$411,2,FALSE)</f>
        <v>كيمياء التآكل</v>
      </c>
      <c r="D89" s="211">
        <f>VLOOKUP(B89,مقررات!$A$1:$F$452,3,FALSE)</f>
        <v>1</v>
      </c>
      <c r="E89" s="211" t="str">
        <f>VLOOKUP(B89,مقررات!$A$1:$F$476,4,FALSE)</f>
        <v>-</v>
      </c>
      <c r="F89" s="211">
        <v>1</v>
      </c>
      <c r="G89" s="60" t="str">
        <f>VLOOKUP(B89,مقررات!$A$1:$F$409,6,FALSE)</f>
        <v>CH4112</v>
      </c>
      <c r="H89" s="60" t="s">
        <v>1752</v>
      </c>
      <c r="I89" s="262" t="str">
        <f>VLOOKUP(H89,'اعضاء هيئة التدريس'!$B$1:$D$300,2,FALSE)</f>
        <v>د/ ايمن شبل</v>
      </c>
      <c r="J89" s="454"/>
      <c r="K89" s="454"/>
      <c r="L89" s="454" t="s">
        <v>1112</v>
      </c>
      <c r="M89" s="454"/>
      <c r="N89" s="454"/>
      <c r="O89" s="454"/>
      <c r="P89" s="386" t="s">
        <v>1320</v>
      </c>
      <c r="Q89" s="282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  <c r="AC89" s="283"/>
      <c r="AD89" s="283"/>
      <c r="AR89" s="707" t="e">
        <f>VLOOKUP(#REF!,'اعضاء هيئة التدريس'!#REF!,2,)</f>
        <v>#REF!</v>
      </c>
    </row>
    <row r="90" spans="1:44" s="272" customFormat="1" ht="17.25" hidden="1" customHeight="1">
      <c r="A90" s="367">
        <v>47</v>
      </c>
      <c r="B90" s="288" t="s">
        <v>655</v>
      </c>
      <c r="C90" s="726" t="str">
        <f>VLOOKUP(B90,مقررات!$A$1:$F$411,2,FALSE)</f>
        <v>نظرية المجموعات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ref="F90:F113" si="2">D90+0.5*E90</f>
        <v>2</v>
      </c>
      <c r="G90" s="60" t="str">
        <f>VLOOKUP(B90,مقررات!$A$1:$F$409,6,FALSE)</f>
        <v>CH4112</v>
      </c>
      <c r="H90" s="60" t="s">
        <v>1701</v>
      </c>
      <c r="I90" s="262" t="str">
        <f>VLOOKUP(H90,'اعضاء هيئة التدريس'!$B$1:$D$300,2,FALSE)</f>
        <v>ا.د/ احمد النحاس</v>
      </c>
      <c r="J90" s="256"/>
      <c r="K90" s="256"/>
      <c r="L90" s="256"/>
      <c r="M90" s="256"/>
      <c r="N90" s="256" t="s">
        <v>1070</v>
      </c>
      <c r="O90" s="256"/>
      <c r="P90" s="386" t="s">
        <v>1320</v>
      </c>
      <c r="Q90" s="282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  <c r="AC90" s="283"/>
      <c r="AD90" s="283"/>
      <c r="AR90" s="707" t="e">
        <f>VLOOKUP(#REF!,'اعضاء هيئة التدريس'!#REF!,2,)</f>
        <v>#REF!</v>
      </c>
    </row>
    <row r="91" spans="1:44" s="272" customFormat="1" ht="15.75" hidden="1" customHeight="1">
      <c r="A91" s="367">
        <v>48</v>
      </c>
      <c r="B91" s="288" t="s">
        <v>655</v>
      </c>
      <c r="C91" s="726" t="str">
        <f>VLOOKUP(B91,مقررات!$A$1:$F$411,2,FALSE)</f>
        <v>نظرية المجموعات</v>
      </c>
      <c r="D91" s="211">
        <f>VLOOKUP(B91,مقررات!$A$1:$F$452,3,FALSE)</f>
        <v>1.5</v>
      </c>
      <c r="E91" s="211">
        <f>VLOOKUP(B91,مقررات!$A$1:$F$476,4,FALSE)</f>
        <v>1</v>
      </c>
      <c r="F91" s="211">
        <f t="shared" si="2"/>
        <v>2</v>
      </c>
      <c r="G91" s="60" t="str">
        <f>VLOOKUP(B91,مقررات!$A$1:$F$409,6,FALSE)</f>
        <v>CH4112</v>
      </c>
      <c r="H91" s="60" t="s">
        <v>1760</v>
      </c>
      <c r="I91" s="262" t="str">
        <f>VLOOKUP(H91,'اعضاء هيئة التدريس'!$B$1:$D$300,2,FALSE)</f>
        <v>د.صافيناز حمدي</v>
      </c>
      <c r="J91" s="256"/>
      <c r="K91" s="256"/>
      <c r="L91" s="256"/>
      <c r="M91" s="256"/>
      <c r="N91" s="256" t="s">
        <v>1070</v>
      </c>
      <c r="O91" s="256"/>
      <c r="P91" s="386" t="s">
        <v>1320</v>
      </c>
      <c r="Q91" s="282"/>
      <c r="R91" s="284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  <c r="AC91" s="283"/>
      <c r="AD91" s="283"/>
      <c r="AR91" s="707" t="e">
        <f>VLOOKUP(#REF!,'اعضاء هيئة التدريس'!#REF!,2,)</f>
        <v>#REF!</v>
      </c>
    </row>
    <row r="92" spans="1:44" s="272" customFormat="1" ht="15.75" hidden="1" customHeight="1">
      <c r="A92" s="367">
        <v>49</v>
      </c>
      <c r="B92" s="288" t="s">
        <v>637</v>
      </c>
      <c r="C92" s="345" t="str">
        <f>VLOOKUP(B92,مقررات!$A$1:$F$411,2,FALSE)</f>
        <v>كيمياء السطوح</v>
      </c>
      <c r="D92" s="211">
        <f>VLOOKUP(B92,مقررات!$A$1:$F$452,3,FALSE)</f>
        <v>1.5</v>
      </c>
      <c r="E92" s="211">
        <f>VLOOKUP(B92,مقررات!$A$1:$F$476,4,FALSE)</f>
        <v>1</v>
      </c>
      <c r="F92" s="211">
        <f t="shared" si="2"/>
        <v>2</v>
      </c>
      <c r="G92" s="60" t="str">
        <f>VLOOKUP(B92,مقررات!$A$1:$F$409,6,FALSE)</f>
        <v>CH111</v>
      </c>
      <c r="H92" s="52" t="s">
        <v>1750</v>
      </c>
      <c r="I92" s="262" t="str">
        <f>VLOOKUP(H92,'اعضاء هيئة التدريس'!$B$1:$D$300,2,FALSE)</f>
        <v>د/ نعيمة سالم</v>
      </c>
      <c r="J92" s="454"/>
      <c r="K92" s="454"/>
      <c r="L92" s="454" t="s">
        <v>1072</v>
      </c>
      <c r="M92" s="37"/>
      <c r="N92" s="37"/>
      <c r="O92" s="37"/>
      <c r="P92" s="386" t="s">
        <v>1320</v>
      </c>
      <c r="Q92" s="4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R92" s="707" t="e">
        <f>VLOOKUP(#REF!,'اعضاء هيئة التدريس'!#REF!,2,)</f>
        <v>#REF!</v>
      </c>
    </row>
    <row r="93" spans="1:44" s="272" customFormat="1" ht="22.5" hidden="1" customHeight="1">
      <c r="A93" s="367">
        <v>50</v>
      </c>
      <c r="B93" s="288" t="s">
        <v>656</v>
      </c>
      <c r="C93" s="726" t="str">
        <f>VLOOKUP(B93,مقررات!$A$1:$F$411,2,FALSE)</f>
        <v>كيمياء غير عضوية حيوية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si="2"/>
        <v>2</v>
      </c>
      <c r="G93" s="60" t="str">
        <f>VLOOKUP(B93,مقررات!$A$1:$F$409,6,FALSE)</f>
        <v>CH324</v>
      </c>
      <c r="H93" s="60" t="s">
        <v>1748</v>
      </c>
      <c r="I93" s="262" t="str">
        <f>VLOOKUP(H93,'اعضاء هيئة التدريس'!$B$1:$D$300,2,FALSE)</f>
        <v>د/ جوزيف اسطفانوس</v>
      </c>
      <c r="J93" s="256"/>
      <c r="K93" s="256"/>
      <c r="L93" s="256"/>
      <c r="M93" s="256" t="s">
        <v>1068</v>
      </c>
      <c r="N93" s="256"/>
      <c r="O93" s="256"/>
      <c r="P93" s="386"/>
      <c r="Q93" s="282"/>
      <c r="R93" s="284"/>
      <c r="S93" s="283"/>
      <c r="T93" s="283"/>
      <c r="U93" s="283"/>
      <c r="V93" s="283"/>
      <c r="W93" s="283"/>
      <c r="X93" s="283"/>
      <c r="Y93" s="283"/>
      <c r="Z93" s="283"/>
      <c r="AA93" s="283"/>
      <c r="AB93" s="283"/>
      <c r="AC93" s="283"/>
      <c r="AD93" s="283"/>
      <c r="AR93" s="707" t="e">
        <f>VLOOKUP(#REF!,'اعضاء هيئة التدريس'!#REF!,2,)</f>
        <v>#REF!</v>
      </c>
    </row>
    <row r="94" spans="1:44" s="272" customFormat="1" ht="15.75" hidden="1">
      <c r="A94" s="367">
        <v>51</v>
      </c>
      <c r="B94" s="288" t="s">
        <v>657</v>
      </c>
      <c r="C94" s="770" t="str">
        <f>VLOOKUP(B94,مقررات!$A$1:$F$411,2,FALSE)</f>
        <v>كيمياء علوم المواد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2"/>
        <v>2</v>
      </c>
      <c r="G94" s="60" t="str">
        <f>VLOOKUP(B94,مقررات!$A$1:$F$409,6,FALSE)</f>
        <v>CH335</v>
      </c>
      <c r="H94" s="52" t="s">
        <v>1695</v>
      </c>
      <c r="I94" s="262" t="str">
        <f>VLOOKUP(H94,'اعضاء هيئة التدريس'!$B$1:$D$300,2,FALSE)</f>
        <v>ا.د/ عادل نصار</v>
      </c>
      <c r="J94" s="37"/>
      <c r="K94" s="37"/>
      <c r="L94" s="37" t="s">
        <v>1070</v>
      </c>
      <c r="M94" s="37"/>
      <c r="N94" s="37"/>
      <c r="O94" s="37"/>
      <c r="P94" s="1067" t="s">
        <v>1313</v>
      </c>
      <c r="Q94" s="4"/>
      <c r="R94" s="283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  <c r="AC94" s="283"/>
      <c r="AD94" s="283"/>
      <c r="AR94" s="707" t="e">
        <f>VLOOKUP(#REF!,'اعضاء هيئة التدريس'!#REF!,2,)</f>
        <v>#REF!</v>
      </c>
    </row>
    <row r="95" spans="1:44" s="272" customFormat="1" ht="15.75" hidden="1" customHeight="1">
      <c r="A95" s="367">
        <v>52</v>
      </c>
      <c r="B95" s="288" t="s">
        <v>657</v>
      </c>
      <c r="C95" s="770" t="str">
        <f>VLOOKUP(B95,مقررات!$A$1:$F$411,2,FALSE)</f>
        <v>كيمياء علوم المواد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2"/>
        <v>2</v>
      </c>
      <c r="G95" s="60" t="str">
        <f>VLOOKUP(B95,مقررات!$A$1:$F$409,6,FALSE)</f>
        <v>CH335</v>
      </c>
      <c r="H95" s="52" t="s">
        <v>1758</v>
      </c>
      <c r="I95" s="262" t="str">
        <f>VLOOKUP(H95,'اعضاء هيئة التدريس'!$B$1:$D$300,2,FALSE)</f>
        <v>د/ ريهام وجدى</v>
      </c>
      <c r="J95" s="37"/>
      <c r="K95" s="37"/>
      <c r="L95" s="37" t="s">
        <v>1070</v>
      </c>
      <c r="M95" s="37"/>
      <c r="N95" s="37"/>
      <c r="O95" s="37"/>
      <c r="P95" s="1067" t="s">
        <v>1313</v>
      </c>
      <c r="Q95" s="4"/>
      <c r="R95" s="283"/>
      <c r="S95" s="283"/>
      <c r="T95" s="283"/>
      <c r="U95" s="283"/>
      <c r="V95" s="283"/>
      <c r="W95" s="283"/>
      <c r="X95" s="283"/>
      <c r="Y95" s="283"/>
      <c r="Z95" s="283"/>
      <c r="AA95" s="283"/>
      <c r="AB95" s="283"/>
      <c r="AC95" s="283"/>
      <c r="AD95" s="283"/>
      <c r="AR95" s="707" t="e">
        <f>VLOOKUP(#REF!,'اعضاء هيئة التدريس'!#REF!,2,)</f>
        <v>#REF!</v>
      </c>
    </row>
    <row r="96" spans="1:44" s="272" customFormat="1" ht="15.75" hidden="1" customHeight="1">
      <c r="A96" s="367">
        <v>53</v>
      </c>
      <c r="B96" s="288" t="s">
        <v>638</v>
      </c>
      <c r="C96" s="726" t="str">
        <f>VLOOKUP(B96,مقررات!$A$1:$F$411,2,FALSE)</f>
        <v>كيمياء نووية إشعاعية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2"/>
        <v>2</v>
      </c>
      <c r="G96" s="60" t="str">
        <f>VLOOKUP(B96,مقررات!$A$1:$F$409,6,FALSE)</f>
        <v>CH122</v>
      </c>
      <c r="H96" s="60" t="s">
        <v>1698</v>
      </c>
      <c r="I96" s="262" t="str">
        <f>VLOOKUP(H96,'اعضاء هيئة التدريس'!$B$1:$D$300,2,FALSE)</f>
        <v>ا.د/ عبدة الطبل</v>
      </c>
      <c r="J96" s="256"/>
      <c r="K96" s="256" t="s">
        <v>1073</v>
      </c>
      <c r="L96" s="256"/>
      <c r="M96" s="256"/>
      <c r="N96" s="256"/>
      <c r="O96" s="256"/>
      <c r="P96" s="1067" t="s">
        <v>89</v>
      </c>
      <c r="Q96" s="282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R96" s="707" t="e">
        <f>VLOOKUP(#REF!,'اعضاء هيئة التدريس'!#REF!,2,)</f>
        <v>#REF!</v>
      </c>
    </row>
    <row r="97" spans="1:44" s="272" customFormat="1" ht="15.75" hidden="1" customHeight="1">
      <c r="A97" s="367">
        <v>54</v>
      </c>
      <c r="B97" s="288" t="s">
        <v>639</v>
      </c>
      <c r="C97" s="756" t="str">
        <f>VLOOKUP(B97,مقررات!$A$1:$F$411,2,FALSE)</f>
        <v>ميكانيكا التفاعلات غير العضوية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2"/>
        <v>2</v>
      </c>
      <c r="G97" s="60" t="str">
        <f>VLOOKUP(B97,مقررات!$A$1:$F$409,6,FALSE)</f>
        <v>CH324</v>
      </c>
      <c r="H97" s="52" t="s">
        <v>1705</v>
      </c>
      <c r="I97" s="262" t="str">
        <f>VLOOKUP(H97,'اعضاء هيئة التدريس'!$B$1:$D$300,2,FALSE)</f>
        <v>ا.د/ سعيدة ابو الثنا</v>
      </c>
      <c r="J97" s="37"/>
      <c r="K97" s="37"/>
      <c r="L97" s="37"/>
      <c r="M97" s="37"/>
      <c r="N97" s="37" t="s">
        <v>1070</v>
      </c>
      <c r="O97" s="37"/>
      <c r="P97" s="1067" t="s">
        <v>89</v>
      </c>
      <c r="Q97" s="4"/>
      <c r="R97" s="283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R97" s="707" t="e">
        <f>VLOOKUP(#REF!,'اعضاء هيئة التدريس'!#REF!,2,)</f>
        <v>#REF!</v>
      </c>
    </row>
    <row r="98" spans="1:44" s="272" customFormat="1" ht="15.75" hidden="1" customHeight="1">
      <c r="A98" s="367">
        <v>55</v>
      </c>
      <c r="B98" s="288" t="s">
        <v>640</v>
      </c>
      <c r="C98" s="726" t="str">
        <f>VLOOKUP(B98,مقررات!$A$1:$F$411,2,FALSE)</f>
        <v>كيمياء الجوامد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2"/>
        <v>2</v>
      </c>
      <c r="G98" s="60" t="str">
        <f>VLOOKUP(B98,مقررات!$A$1:$F$409,6,FALSE)</f>
        <v>CH122</v>
      </c>
      <c r="H98" s="60" t="s">
        <v>1758</v>
      </c>
      <c r="I98" s="262" t="str">
        <f>VLOOKUP(H98,'اعضاء هيئة التدريس'!$B$1:$D$300,2,FALSE)</f>
        <v>د/ ريهام وجدى</v>
      </c>
      <c r="J98" s="256"/>
      <c r="K98" s="256"/>
      <c r="L98" s="256" t="s">
        <v>1067</v>
      </c>
      <c r="M98" s="256"/>
      <c r="N98" s="256"/>
      <c r="O98" s="256"/>
      <c r="P98" s="386" t="s">
        <v>1315</v>
      </c>
      <c r="Q98" s="282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  <c r="AC98" s="283"/>
      <c r="AD98" s="283"/>
      <c r="AR98" s="707" t="e">
        <f>VLOOKUP(#REF!,'اعضاء هيئة التدريس'!#REF!,2,)</f>
        <v>#REF!</v>
      </c>
    </row>
    <row r="99" spans="1:44" s="272" customFormat="1" ht="15.75" hidden="1" customHeight="1">
      <c r="A99" s="367">
        <v>56</v>
      </c>
      <c r="B99" s="288" t="s">
        <v>658</v>
      </c>
      <c r="C99" s="726" t="str">
        <f>VLOOKUP(B99,مقررات!$A$1:$F$411,2,FALSE)</f>
        <v>تحليل آلي ( 2)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2"/>
        <v>2</v>
      </c>
      <c r="G99" s="60" t="str">
        <f>VLOOKUP(B99,مقررات!$A$1:$F$409,6,FALSE)</f>
        <v>CH246</v>
      </c>
      <c r="H99" s="52" t="s">
        <v>1698</v>
      </c>
      <c r="I99" s="262" t="str">
        <f>VLOOKUP(H99,'اعضاء هيئة التدريس'!$B$1:$D$300,2,FALSE)</f>
        <v>ا.د/ عبدة الطبل</v>
      </c>
      <c r="J99" s="37"/>
      <c r="K99" s="37"/>
      <c r="L99" s="37"/>
      <c r="M99" s="37"/>
      <c r="N99" s="37" t="s">
        <v>1072</v>
      </c>
      <c r="O99" s="37"/>
      <c r="P99" s="1067" t="s">
        <v>1324</v>
      </c>
      <c r="Q99" s="4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  <c r="AC99" s="283"/>
      <c r="AD99" s="283"/>
      <c r="AR99" s="707" t="e">
        <f>VLOOKUP(#REF!,'اعضاء هيئة التدريس'!#REF!,2,)</f>
        <v>#REF!</v>
      </c>
    </row>
    <row r="100" spans="1:44" s="272" customFormat="1" ht="15.75" hidden="1" customHeight="1">
      <c r="A100" s="367">
        <v>57</v>
      </c>
      <c r="B100" s="288" t="s">
        <v>658</v>
      </c>
      <c r="C100" s="726" t="str">
        <f>VLOOKUP(B100,مقررات!$A$1:$F$411,2,FALSE)</f>
        <v>تحليل آلي ( 2)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2"/>
        <v>2</v>
      </c>
      <c r="G100" s="60" t="str">
        <f>VLOOKUP(B100,مقررات!$A$1:$F$409,6,FALSE)</f>
        <v>CH246</v>
      </c>
      <c r="H100" s="52" t="s">
        <v>1752</v>
      </c>
      <c r="I100" s="262" t="str">
        <f>VLOOKUP(H100,'اعضاء هيئة التدريس'!$B$1:$D$300,2,FALSE)</f>
        <v>د/ ايمن شبل</v>
      </c>
      <c r="J100" s="37"/>
      <c r="K100" s="37"/>
      <c r="L100" s="37"/>
      <c r="M100" s="37"/>
      <c r="N100" s="774" t="s">
        <v>1068</v>
      </c>
      <c r="O100" s="37"/>
      <c r="P100" s="1067" t="s">
        <v>1324</v>
      </c>
      <c r="Q100" s="4"/>
      <c r="R100" s="283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  <c r="AC100" s="283"/>
      <c r="AD100" s="283"/>
      <c r="AR100" s="707" t="e">
        <f>VLOOKUP(#REF!,'اعضاء هيئة التدريس'!#REF!,2,)</f>
        <v>#REF!</v>
      </c>
    </row>
    <row r="101" spans="1:44" s="221" customFormat="1" ht="15.75" hidden="1" customHeight="1">
      <c r="A101" s="367">
        <v>58</v>
      </c>
      <c r="B101" s="288" t="s">
        <v>659</v>
      </c>
      <c r="C101" s="726" t="str">
        <f>VLOOKUP(B101,مقررات!$A$1:$F$411,2,FALSE)</f>
        <v>كيمياء عضوية فلزية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2"/>
        <v>2</v>
      </c>
      <c r="G101" s="60" t="str">
        <f>VLOOKUP(B101,مقررات!$A$1:$F$409,6,FALSE)</f>
        <v>CH346</v>
      </c>
      <c r="H101" s="60" t="s">
        <v>1804</v>
      </c>
      <c r="I101" s="262" t="str">
        <f>VLOOKUP(H101,'اعضاء هيئة التدريس'!$B$1:$D$300,2,FALSE)</f>
        <v>د/ محمدعبدالله حواطة</v>
      </c>
      <c r="J101" s="256"/>
      <c r="K101" s="256"/>
      <c r="L101" s="256"/>
      <c r="M101" s="256"/>
      <c r="N101" s="256"/>
      <c r="O101" s="256" t="s">
        <v>1068</v>
      </c>
      <c r="P101" s="1067" t="s">
        <v>1313</v>
      </c>
      <c r="Q101" s="282"/>
      <c r="R101" s="220"/>
      <c r="S101" s="220"/>
      <c r="T101" s="220"/>
      <c r="U101" s="220"/>
      <c r="V101" s="220"/>
      <c r="W101" s="220"/>
      <c r="X101" s="220"/>
      <c r="Y101" s="220"/>
      <c r="Z101" s="220"/>
      <c r="AA101" s="220"/>
      <c r="AB101" s="220"/>
      <c r="AC101" s="220"/>
      <c r="AD101" s="220"/>
      <c r="AR101" s="707" t="e">
        <f>VLOOKUP(#REF!,'اعضاء هيئة التدريس'!#REF!,2,)</f>
        <v>#REF!</v>
      </c>
    </row>
    <row r="102" spans="1:44" s="272" customFormat="1" ht="15.75" hidden="1" customHeight="1">
      <c r="A102" s="367">
        <v>59</v>
      </c>
      <c r="B102" s="288" t="s">
        <v>660</v>
      </c>
      <c r="C102" s="726" t="str">
        <f>VLOOKUP(B102,مقررات!$A$1:$F$411,2,FALSE)</f>
        <v>كيمياء الإنزيمات والأيض والهرمونات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2"/>
        <v>2</v>
      </c>
      <c r="G102" s="60" t="str">
        <f>VLOOKUP(B102,مقررات!$A$1:$F$409,6,FALSE)</f>
        <v>CH246</v>
      </c>
      <c r="H102" s="52" t="s">
        <v>1717</v>
      </c>
      <c r="I102" s="262" t="str">
        <f>VLOOKUP(H102,'اعضاء هيئة التدريس'!$B$1:$D$300,2,FALSE)</f>
        <v>ا.د/ صلاح القوصى</v>
      </c>
      <c r="J102" s="37"/>
      <c r="K102" s="37"/>
      <c r="L102" s="37"/>
      <c r="M102" s="37"/>
      <c r="N102" s="37"/>
      <c r="O102" s="37" t="s">
        <v>1067</v>
      </c>
      <c r="P102" s="1067" t="s">
        <v>1313</v>
      </c>
      <c r="Q102" s="4"/>
      <c r="R102" s="283"/>
      <c r="S102" s="283"/>
      <c r="T102" s="283"/>
      <c r="U102" s="283"/>
      <c r="V102" s="283"/>
      <c r="W102" s="283"/>
      <c r="X102" s="283"/>
      <c r="Y102" s="283"/>
      <c r="Z102" s="283"/>
      <c r="AA102" s="283"/>
      <c r="AB102" s="283"/>
      <c r="AC102" s="283"/>
      <c r="AD102" s="283"/>
      <c r="AR102" s="707" t="e">
        <f>VLOOKUP(#REF!,'اعضاء هيئة التدريس'!#REF!,2,)</f>
        <v>#REF!</v>
      </c>
    </row>
    <row r="103" spans="1:44" s="272" customFormat="1" ht="27" hidden="1" customHeight="1">
      <c r="A103" s="367">
        <v>60</v>
      </c>
      <c r="B103" s="288" t="s">
        <v>661</v>
      </c>
      <c r="C103" s="726" t="str">
        <f>VLOOKUP(B103,مقررات!$A$1:$F$411,2,FALSE)</f>
        <v>تفاعلات عضوية ضوئية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2"/>
        <v>2</v>
      </c>
      <c r="G103" s="60" t="str">
        <f>VLOOKUP(B103,مقررات!$A$1:$F$409,6,FALSE)</f>
        <v>CH447</v>
      </c>
      <c r="H103" s="60" t="s">
        <v>1703</v>
      </c>
      <c r="I103" s="262" t="str">
        <f>VLOOKUP(H103,'اعضاء هيئة التدريس'!$B$1:$D$300,2,FALSE)</f>
        <v>ا.د/ مجدى زهران</v>
      </c>
      <c r="J103" s="256"/>
      <c r="K103" s="314" t="s">
        <v>1073</v>
      </c>
      <c r="L103" s="256"/>
      <c r="M103" s="256"/>
      <c r="N103" s="256"/>
      <c r="O103" s="256"/>
      <c r="P103" s="386" t="s">
        <v>1320</v>
      </c>
      <c r="Q103" s="282"/>
      <c r="R103" s="283"/>
      <c r="S103" s="283"/>
      <c r="T103" s="283"/>
      <c r="U103" s="283"/>
      <c r="V103" s="283"/>
      <c r="W103" s="283"/>
      <c r="X103" s="283"/>
      <c r="Y103" s="283"/>
      <c r="Z103" s="283"/>
      <c r="AA103" s="283"/>
      <c r="AB103" s="283"/>
      <c r="AC103" s="283"/>
      <c r="AD103" s="283"/>
      <c r="AR103" s="707" t="e">
        <f>VLOOKUP(#REF!,'اعضاء هيئة التدريس'!#REF!,2,)</f>
        <v>#REF!</v>
      </c>
    </row>
    <row r="104" spans="1:44" s="285" customFormat="1" ht="15.75" hidden="1" customHeight="1">
      <c r="A104" s="367">
        <v>61</v>
      </c>
      <c r="B104" s="288" t="s">
        <v>641</v>
      </c>
      <c r="C104" s="726" t="str">
        <f>VLOOKUP(B104,مقررات!$A$1:$F$411,2,FALSE)</f>
        <v xml:space="preserve">أطياف </v>
      </c>
      <c r="D104" s="211">
        <f>VLOOKUP(B104,مقررات!$A$1:$F$452,3,FALSE)</f>
        <v>1.5</v>
      </c>
      <c r="E104" s="211">
        <f>VLOOKUP(B104,مقررات!$A$1:$F$476,4,FALSE)</f>
        <v>1</v>
      </c>
      <c r="F104" s="211">
        <f t="shared" si="2"/>
        <v>2</v>
      </c>
      <c r="G104" s="60" t="str">
        <f>VLOOKUP(B104,مقررات!$A$1:$F$409,6,FALSE)</f>
        <v>CH246</v>
      </c>
      <c r="H104" s="52" t="s">
        <v>1731</v>
      </c>
      <c r="I104" s="262" t="str">
        <f>VLOOKUP(H104,'اعضاء هيئة التدريس'!$B$1:$D$300,2,FALSE)</f>
        <v>أ.د/ خالد حلمي</v>
      </c>
      <c r="J104" s="37"/>
      <c r="K104" s="37" t="s">
        <v>1067</v>
      </c>
      <c r="L104" s="37"/>
      <c r="M104" s="37"/>
      <c r="N104" s="37"/>
      <c r="O104" s="37"/>
      <c r="P104" s="1067" t="s">
        <v>1324</v>
      </c>
      <c r="Q104" s="4"/>
      <c r="R104" s="283"/>
      <c r="S104" s="284"/>
      <c r="T104" s="284"/>
      <c r="U104" s="284"/>
      <c r="V104" s="284"/>
      <c r="W104" s="284"/>
      <c r="X104" s="284"/>
      <c r="Y104" s="284"/>
      <c r="Z104" s="284"/>
      <c r="AA104" s="284"/>
      <c r="AB104" s="284"/>
      <c r="AC104" s="284"/>
      <c r="AD104" s="284"/>
      <c r="AR104" s="707" t="e">
        <f>VLOOKUP(#REF!,'اعضاء هيئة التدريس'!#REF!,2,)</f>
        <v>#REF!</v>
      </c>
    </row>
    <row r="105" spans="1:44" s="285" customFormat="1" ht="24" hidden="1" customHeight="1">
      <c r="A105" s="367">
        <v>62</v>
      </c>
      <c r="B105" s="288" t="s">
        <v>664</v>
      </c>
      <c r="C105" s="726" t="str">
        <f>VLOOKUP(B105,مقررات!$A$1:$F$411,2,FALSE)</f>
        <v>ميكانيكا التفاعلات العضوية(2)</v>
      </c>
      <c r="D105" s="211">
        <f>VLOOKUP(B105,مقررات!$A$1:$F$452,3,FALSE)</f>
        <v>1.5</v>
      </c>
      <c r="E105" s="211">
        <f>VLOOKUP(B105,مقررات!$A$1:$F$476,4,FALSE)</f>
        <v>1</v>
      </c>
      <c r="F105" s="211">
        <f t="shared" si="2"/>
        <v>2</v>
      </c>
      <c r="G105" s="60" t="str">
        <f>VLOOKUP(B105,مقررات!$A$1:$F$409,6,FALSE)</f>
        <v>CH425</v>
      </c>
      <c r="H105" s="60" t="s">
        <v>1719</v>
      </c>
      <c r="I105" s="262" t="str">
        <f>VLOOKUP(H105,'اعضاء هيئة التدريس'!$B$1:$D$300,2,FALSE)</f>
        <v>ا.د/ محمد طه عبدالعال</v>
      </c>
      <c r="J105" s="260"/>
      <c r="K105" s="260"/>
      <c r="L105" s="305"/>
      <c r="M105" s="37" t="s">
        <v>1067</v>
      </c>
      <c r="N105" s="328"/>
      <c r="O105" s="260"/>
      <c r="P105" s="1067" t="s">
        <v>1313</v>
      </c>
      <c r="Q105" s="282"/>
      <c r="R105" s="283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4"/>
      <c r="AD105" s="284"/>
      <c r="AR105" s="707" t="e">
        <f>VLOOKUP(#REF!,'اعضاء هيئة التدريس'!#REF!,2,)</f>
        <v>#REF!</v>
      </c>
    </row>
    <row r="106" spans="1:44" s="285" customFormat="1" ht="22.5" hidden="1" customHeight="1">
      <c r="A106" s="367">
        <v>63</v>
      </c>
      <c r="B106" s="288" t="s">
        <v>642</v>
      </c>
      <c r="C106" s="726" t="str">
        <f>VLOOKUP(B106,مقررات!$A$1:$F$411,2,FALSE)</f>
        <v>كيمياء حلقية غير متجانسة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si="2"/>
        <v>2</v>
      </c>
      <c r="G106" s="60" t="str">
        <f>VLOOKUP(B106,مقررات!$A$1:$F$409,6,FALSE)</f>
        <v>CH246</v>
      </c>
      <c r="H106" s="24" t="s">
        <v>1703</v>
      </c>
      <c r="I106" s="262" t="str">
        <f>VLOOKUP(H106,'اعضاء هيئة التدريس'!$B$1:$D$300,2,FALSE)</f>
        <v>ا.د/ مجدى زهران</v>
      </c>
      <c r="J106" s="195"/>
      <c r="K106" s="195"/>
      <c r="L106" s="195"/>
      <c r="M106" s="37" t="s">
        <v>1068</v>
      </c>
      <c r="N106" s="195"/>
      <c r="O106" s="195"/>
      <c r="P106" s="1067" t="s">
        <v>1313</v>
      </c>
      <c r="Q106" s="4"/>
      <c r="R106" s="283"/>
      <c r="S106" s="284"/>
      <c r="T106" s="284"/>
      <c r="U106" s="284"/>
      <c r="V106" s="284"/>
      <c r="W106" s="284"/>
      <c r="X106" s="284"/>
      <c r="Y106" s="284"/>
      <c r="Z106" s="284"/>
      <c r="AA106" s="284"/>
      <c r="AB106" s="284"/>
      <c r="AC106" s="284"/>
      <c r="AD106" s="284"/>
      <c r="AR106" s="707" t="e">
        <f>VLOOKUP(#REF!,'اعضاء هيئة التدريس'!#REF!,2,)</f>
        <v>#REF!</v>
      </c>
    </row>
    <row r="107" spans="1:44" s="272" customFormat="1" ht="15.75" hidden="1" customHeight="1">
      <c r="A107" s="367">
        <v>64</v>
      </c>
      <c r="B107" s="288" t="s">
        <v>642</v>
      </c>
      <c r="C107" s="726" t="str">
        <f>VLOOKUP(B107,مقررات!$A$1:$F$411,2,FALSE)</f>
        <v>كيمياء حلقية غير متجانسة</v>
      </c>
      <c r="D107" s="211">
        <f>VLOOKUP(B107,مقررات!$A$1:$F$452,3,FALSE)</f>
        <v>1.5</v>
      </c>
      <c r="E107" s="211">
        <f>VLOOKUP(B107,مقررات!$A$1:$F$476,4,FALSE)</f>
        <v>1</v>
      </c>
      <c r="F107" s="211">
        <f t="shared" si="2"/>
        <v>2</v>
      </c>
      <c r="G107" s="60" t="str">
        <f>VLOOKUP(B107,مقررات!$A$1:$F$409,6,FALSE)</f>
        <v>CH246</v>
      </c>
      <c r="H107" s="24" t="s">
        <v>1756</v>
      </c>
      <c r="I107" s="262" t="str">
        <f>VLOOKUP(H107,'اعضاء هيئة التدريس'!$B$1:$D$300,2,FALSE)</f>
        <v>د/ امانى مصطفى</v>
      </c>
      <c r="J107" s="195"/>
      <c r="K107" s="195"/>
      <c r="L107" s="195"/>
      <c r="M107" s="37" t="s">
        <v>1068</v>
      </c>
      <c r="N107" s="195"/>
      <c r="O107" s="195"/>
      <c r="P107" s="1067" t="s">
        <v>1313</v>
      </c>
      <c r="Q107" s="4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3"/>
      <c r="AC107" s="283"/>
      <c r="AD107" s="283"/>
      <c r="AR107" s="251" t="e">
        <f>VLOOKUP(#REF!,'اعضاء هيئة التدريس'!#REF!,2,)</f>
        <v>#REF!</v>
      </c>
    </row>
    <row r="108" spans="1:44" s="272" customFormat="1" ht="15.75" hidden="1" customHeight="1">
      <c r="A108" s="367">
        <v>65</v>
      </c>
      <c r="B108" s="288" t="s">
        <v>643</v>
      </c>
      <c r="C108" s="726" t="str">
        <f>VLOOKUP(B108,مقررات!$A$1:$F$411,2,FALSE)</f>
        <v>كيمياء المنتجات الطبيعية</v>
      </c>
      <c r="D108" s="211">
        <f>VLOOKUP(B108,مقررات!$A$1:$F$452,3,FALSE)</f>
        <v>1.5</v>
      </c>
      <c r="E108" s="211">
        <f>VLOOKUP(B108,مقررات!$A$1:$F$476,4,FALSE)</f>
        <v>1</v>
      </c>
      <c r="F108" s="211">
        <f t="shared" si="2"/>
        <v>2</v>
      </c>
      <c r="G108" s="60" t="str">
        <f>VLOOKUP(B108,مقررات!$A$1:$F$409,6,FALSE)</f>
        <v>CH246</v>
      </c>
      <c r="H108" s="60" t="s">
        <v>1762</v>
      </c>
      <c r="I108" s="262" t="str">
        <f>VLOOKUP(H108,'اعضاء هيئة التدريس'!$B$1:$D$300,2,FALSE)</f>
        <v xml:space="preserve">د/ مرفت زايد </v>
      </c>
      <c r="J108" s="256"/>
      <c r="K108" s="256"/>
      <c r="L108" s="282"/>
      <c r="M108" s="256"/>
      <c r="N108" s="256" t="s">
        <v>1067</v>
      </c>
      <c r="O108" s="256"/>
      <c r="P108" s="1067" t="s">
        <v>1324</v>
      </c>
      <c r="Q108" s="282"/>
      <c r="R108" s="283"/>
      <c r="S108" s="283"/>
      <c r="T108" s="283"/>
      <c r="U108" s="283"/>
      <c r="V108" s="283"/>
      <c r="W108" s="283"/>
      <c r="X108" s="283"/>
      <c r="Y108" s="283"/>
      <c r="Z108" s="283"/>
      <c r="AA108" s="283"/>
      <c r="AB108" s="283"/>
      <c r="AC108" s="283"/>
      <c r="AD108" s="283"/>
      <c r="AR108" s="251" t="e">
        <f>VLOOKUP(#REF!,'اعضاء هيئة التدريس'!#REF!,2,)</f>
        <v>#REF!</v>
      </c>
    </row>
    <row r="109" spans="1:44" s="272" customFormat="1" ht="15.75" hidden="1" customHeight="1">
      <c r="A109" s="367">
        <v>66</v>
      </c>
      <c r="B109" s="288" t="s">
        <v>662</v>
      </c>
      <c r="C109" s="726" t="str">
        <f>VLOOKUP(B109,مقررات!$A$1:$F$411,2,FALSE)</f>
        <v>كيمياء الجزيئات الحيوية الكبيرة</v>
      </c>
      <c r="D109" s="211">
        <f>VLOOKUP(B109,مقررات!$A$1:$F$452,3,FALSE)</f>
        <v>1.5</v>
      </c>
      <c r="E109" s="211">
        <f>VLOOKUP(B109,مقررات!$A$1:$F$476,4,FALSE)</f>
        <v>1</v>
      </c>
      <c r="F109" s="211">
        <f t="shared" si="2"/>
        <v>2</v>
      </c>
      <c r="G109" s="60" t="str">
        <f>VLOOKUP(B109,مقررات!$A$1:$F$409,6,FALSE)</f>
        <v>CH145</v>
      </c>
      <c r="H109" s="52" t="s">
        <v>1756</v>
      </c>
      <c r="I109" s="262" t="str">
        <f>VLOOKUP(H109,'اعضاء هيئة التدريس'!$B$1:$D$300,2,FALSE)</f>
        <v>د/ امانى مصطفى</v>
      </c>
      <c r="J109" s="37"/>
      <c r="K109" s="37"/>
      <c r="L109" s="37"/>
      <c r="M109" s="37"/>
      <c r="N109" s="37" t="s">
        <v>1068</v>
      </c>
      <c r="O109" s="37"/>
      <c r="P109" s="386" t="s">
        <v>1320</v>
      </c>
      <c r="Q109" s="4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R109" s="251" t="e">
        <f>VLOOKUP(#REF!,'اعضاء هيئة التدريس'!#REF!,2,)</f>
        <v>#REF!</v>
      </c>
    </row>
    <row r="110" spans="1:44" s="272" customFormat="1" ht="15.75" hidden="1" customHeight="1">
      <c r="A110" s="367">
        <v>67</v>
      </c>
      <c r="B110" s="288" t="s">
        <v>621</v>
      </c>
      <c r="C110" s="726" t="str">
        <f>VLOOKUP(B110,مقررات!$A$1:$F$411,2,FALSE)</f>
        <v>كيمياء طبية (1)</v>
      </c>
      <c r="D110" s="211">
        <f>VLOOKUP(B110,مقررات!$A$1:$F$452,3,FALSE)</f>
        <v>1.5</v>
      </c>
      <c r="E110" s="211">
        <f>VLOOKUP(B110,مقررات!$A$1:$F$476,4,FALSE)</f>
        <v>1</v>
      </c>
      <c r="F110" s="211">
        <f t="shared" si="2"/>
        <v>2</v>
      </c>
      <c r="G110" s="60" t="str">
        <f>VLOOKUP(B110,مقررات!$A$1:$F$409,6,FALSE)</f>
        <v>CH246</v>
      </c>
      <c r="H110" s="60" t="s">
        <v>1700</v>
      </c>
      <c r="I110" s="262" t="str">
        <f>VLOOKUP(H110,'اعضاء هيئة التدريس'!$B$1:$D$300,2,FALSE)</f>
        <v>أ.د.ابراهيم الطنطاوي</v>
      </c>
      <c r="J110" s="256"/>
      <c r="K110" s="256"/>
      <c r="L110" s="256" t="s">
        <v>1070</v>
      </c>
      <c r="M110" s="256"/>
      <c r="N110" s="256"/>
      <c r="O110" s="256"/>
      <c r="P110" s="1067" t="s">
        <v>89</v>
      </c>
      <c r="Q110" s="282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R110" s="251" t="e">
        <f>VLOOKUP(#REF!,'اعضاء هيئة التدريس'!#REF!,2,)</f>
        <v>#REF!</v>
      </c>
    </row>
    <row r="111" spans="1:44" s="272" customFormat="1" ht="15.75" hidden="1" customHeight="1">
      <c r="A111" s="367">
        <v>68</v>
      </c>
      <c r="B111" s="288" t="s">
        <v>665</v>
      </c>
      <c r="C111" s="726" t="str">
        <f>VLOOKUP(B111,مقررات!$A$1:$F$411,2,FALSE)</f>
        <v>كيمياء مواد البناء والحراريات</v>
      </c>
      <c r="D111" s="211">
        <f>VLOOKUP(B111,مقررات!$A$1:$F$452,3,FALSE)</f>
        <v>1.5</v>
      </c>
      <c r="E111" s="211">
        <f>VLOOKUP(B111,مقررات!$A$1:$F$476,4,FALSE)</f>
        <v>1</v>
      </c>
      <c r="F111" s="211">
        <f t="shared" si="2"/>
        <v>2</v>
      </c>
      <c r="G111" s="60" t="str">
        <f>VLOOKUP(B111,مقررات!$A$1:$F$409,6,FALSE)</f>
        <v>CH246</v>
      </c>
      <c r="H111" s="52" t="s">
        <v>1741</v>
      </c>
      <c r="I111" s="262" t="str">
        <f>VLOOKUP(H111,'اعضاء هيئة التدريس'!$B$1:$D$300,2,FALSE)</f>
        <v xml:space="preserve">د. السيد السمنودى </v>
      </c>
      <c r="J111" s="37"/>
      <c r="K111" s="37"/>
      <c r="L111" s="37"/>
      <c r="M111" s="37"/>
      <c r="N111" s="37"/>
      <c r="O111" s="37" t="s">
        <v>1070</v>
      </c>
      <c r="P111" s="1067" t="s">
        <v>1313</v>
      </c>
      <c r="Q111" s="4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R111" s="251" t="e">
        <f>VLOOKUP(#REF!,'اعضاء هيئة التدريس'!#REF!,2,)</f>
        <v>#REF!</v>
      </c>
    </row>
    <row r="112" spans="1:44" s="272" customFormat="1" ht="15.75" hidden="1" customHeight="1">
      <c r="A112" s="367">
        <v>69</v>
      </c>
      <c r="B112" s="288" t="s">
        <v>666</v>
      </c>
      <c r="C112" s="726" t="str">
        <f>VLOOKUP(B112,مقررات!$A$1:$F$411,2,FALSE)</f>
        <v>كيمياء المبيدات</v>
      </c>
      <c r="D112" s="211">
        <f>VLOOKUP(B112,مقررات!$A$1:$F$452,3,FALSE)</f>
        <v>1.5</v>
      </c>
      <c r="E112" s="211">
        <f>VLOOKUP(B112,مقررات!$A$1:$F$476,4,FALSE)</f>
        <v>1</v>
      </c>
      <c r="F112" s="211">
        <f t="shared" si="2"/>
        <v>2</v>
      </c>
      <c r="G112" s="60" t="str">
        <f>VLOOKUP(B112,مقررات!$A$1:$F$409,6,FALSE)</f>
        <v>CH412</v>
      </c>
      <c r="H112" s="340" t="s">
        <v>1789</v>
      </c>
      <c r="I112" s="262" t="str">
        <f>VLOOKUP(H112,'اعضاء هيئة التدريس'!$B$1:$D$300,2,FALSE)</f>
        <v>د / هبه عبدالعظيم</v>
      </c>
      <c r="J112" s="330"/>
      <c r="K112" s="437"/>
      <c r="L112" s="394"/>
      <c r="M112" s="330"/>
      <c r="N112" s="256" t="s">
        <v>1067</v>
      </c>
      <c r="O112" s="330"/>
      <c r="P112" s="1067" t="s">
        <v>1313</v>
      </c>
      <c r="Q112" s="282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R112" s="251" t="e">
        <f>VLOOKUP(#REF!,'اعضاء هيئة التدريس'!#REF!,2,)</f>
        <v>#REF!</v>
      </c>
    </row>
    <row r="113" spans="1:44" s="272" customFormat="1" ht="15.75" hidden="1" customHeight="1">
      <c r="A113" s="367">
        <v>70</v>
      </c>
      <c r="B113" s="288" t="s">
        <v>666</v>
      </c>
      <c r="C113" s="726" t="str">
        <f>VLOOKUP(B113,مقررات!$A$1:$F$411,2,FALSE)</f>
        <v>كيمياء المبيدات</v>
      </c>
      <c r="D113" s="211">
        <f>VLOOKUP(B113,مقررات!$A$1:$F$452,3,FALSE)</f>
        <v>1.5</v>
      </c>
      <c r="E113" s="211">
        <f>VLOOKUP(B113,مقررات!$A$1:$F$476,4,FALSE)</f>
        <v>1</v>
      </c>
      <c r="F113" s="211">
        <f t="shared" si="2"/>
        <v>2</v>
      </c>
      <c r="G113" s="60" t="str">
        <f>VLOOKUP(B113,مقررات!$A$1:$F$409,6,FALSE)</f>
        <v>CH412</v>
      </c>
      <c r="H113" s="340" t="s">
        <v>1798</v>
      </c>
      <c r="I113" s="262" t="str">
        <f>VLOOKUP(H113,'اعضاء هيئة التدريس'!$B$1:$D$300,2,FALSE)</f>
        <v>أ.د/ عبدالمنعم الترجمان</v>
      </c>
      <c r="J113" s="330"/>
      <c r="K113" s="437"/>
      <c r="L113" s="394"/>
      <c r="M113" s="330"/>
      <c r="N113" s="256" t="s">
        <v>1067</v>
      </c>
      <c r="O113" s="330"/>
      <c r="P113" s="1067" t="s">
        <v>1313</v>
      </c>
      <c r="Q113" s="282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R113" s="251" t="e">
        <f>VLOOKUP(#REF!,'اعضاء هيئة التدريس'!#REF!,2,)</f>
        <v>#REF!</v>
      </c>
    </row>
    <row r="114" spans="1:44" s="272" customFormat="1" ht="15.75" hidden="1" customHeight="1">
      <c r="A114" s="367">
        <v>71</v>
      </c>
      <c r="B114" s="288" t="s">
        <v>667</v>
      </c>
      <c r="C114" s="726" t="str">
        <f>VLOOKUP(B114,مقررات!$A$1:$F$411,2,FALSE)</f>
        <v>كيمياء الحفز</v>
      </c>
      <c r="D114" s="211">
        <f>VLOOKUP(B114,مقررات!$A$1:$F$452,3,FALSE)</f>
        <v>1</v>
      </c>
      <c r="E114" s="211" t="str">
        <f>VLOOKUP(B114,مقررات!$A$1:$F$476,4,FALSE)</f>
        <v>-</v>
      </c>
      <c r="F114" s="211">
        <v>1</v>
      </c>
      <c r="G114" s="60" t="str">
        <f>VLOOKUP(B114,مقررات!$A$1:$F$409,6,FALSE)</f>
        <v>CH324</v>
      </c>
      <c r="H114" s="24" t="s">
        <v>1750</v>
      </c>
      <c r="I114" s="262" t="str">
        <f>VLOOKUP(H114,'اعضاء هيئة التدريس'!$B$1:$D$300,2,FALSE)</f>
        <v>د/ نعيمة سالم</v>
      </c>
      <c r="J114" s="195"/>
      <c r="K114" s="256" t="s">
        <v>1119</v>
      </c>
      <c r="L114" s="195"/>
      <c r="M114" s="195"/>
      <c r="N114" s="195"/>
      <c r="O114" s="195"/>
      <c r="P114" s="1067" t="s">
        <v>1319</v>
      </c>
      <c r="Q114" s="4"/>
      <c r="R114" s="283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  <c r="AC114" s="283"/>
      <c r="AD114" s="283"/>
      <c r="AR114" s="251" t="e">
        <f>VLOOKUP(#REF!,'اعضاء هيئة التدريس'!#REF!,2,)</f>
        <v>#REF!</v>
      </c>
    </row>
    <row r="115" spans="1:44" s="272" customFormat="1" ht="15.75" hidden="1" customHeight="1">
      <c r="A115" s="367">
        <v>72</v>
      </c>
      <c r="B115" s="288" t="s">
        <v>667</v>
      </c>
      <c r="C115" s="726" t="str">
        <f>VLOOKUP(B115,مقررات!$A$1:$F$411,2,FALSE)</f>
        <v>كيمياء الحفز</v>
      </c>
      <c r="D115" s="211">
        <f>VLOOKUP(B115,مقررات!$A$1:$F$452,3,FALSE)</f>
        <v>1</v>
      </c>
      <c r="E115" s="211" t="str">
        <f>VLOOKUP(B115,مقررات!$A$1:$F$476,4,FALSE)</f>
        <v>-</v>
      </c>
      <c r="F115" s="211">
        <v>1</v>
      </c>
      <c r="G115" s="60" t="str">
        <f>VLOOKUP(B115,مقررات!$A$1:$F$409,6,FALSE)</f>
        <v>CH324</v>
      </c>
      <c r="H115" s="24" t="s">
        <v>1764</v>
      </c>
      <c r="I115" s="262" t="str">
        <f>VLOOKUP(H115,'اعضاء هيئة التدريس'!$B$1:$D$300,2,FALSE)</f>
        <v>د. مها خضر</v>
      </c>
      <c r="J115" s="195"/>
      <c r="K115" s="256" t="s">
        <v>1119</v>
      </c>
      <c r="L115" s="195"/>
      <c r="M115" s="195"/>
      <c r="N115" s="195"/>
      <c r="O115" s="195"/>
      <c r="P115" s="1067" t="s">
        <v>1319</v>
      </c>
      <c r="Q115" s="4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  <c r="AC115" s="283"/>
      <c r="AD115" s="283"/>
      <c r="AR115" s="251" t="e">
        <f>VLOOKUP(#REF!,'اعضاء هيئة التدريس'!#REF!,2,)</f>
        <v>#REF!</v>
      </c>
    </row>
    <row r="116" spans="1:44" s="272" customFormat="1" ht="15.75" hidden="1" customHeight="1">
      <c r="A116" s="367">
        <v>73</v>
      </c>
      <c r="B116" s="288" t="s">
        <v>668</v>
      </c>
      <c r="C116" s="726" t="str">
        <f>VLOOKUP(B116,مقررات!$A$1:$F$411,2,FALSE)</f>
        <v>الكيمياء البيئية</v>
      </c>
      <c r="D116" s="211">
        <f>VLOOKUP(B116,مقررات!$A$1:$F$452,3,FALSE)</f>
        <v>1.5</v>
      </c>
      <c r="E116" s="211">
        <f>VLOOKUP(B116,مقررات!$A$1:$F$476,4,FALSE)</f>
        <v>1</v>
      </c>
      <c r="F116" s="211">
        <f t="shared" ref="F116:F179" si="3">D116+0.5*E116</f>
        <v>2</v>
      </c>
      <c r="G116" s="60" t="str">
        <f>VLOOKUP(B116,مقررات!$A$1:$F$409,6,FALSE)</f>
        <v>CH324</v>
      </c>
      <c r="H116" s="60" t="s">
        <v>1700</v>
      </c>
      <c r="I116" s="262" t="str">
        <f>VLOOKUP(H116,'اعضاء هيئة التدريس'!$B$1:$D$300,2,FALSE)</f>
        <v>أ.د.ابراهيم الطنطاوي</v>
      </c>
      <c r="J116" s="256"/>
      <c r="K116" s="256" t="s">
        <v>1067</v>
      </c>
      <c r="L116" s="256"/>
      <c r="M116" s="314"/>
      <c r="N116" s="256"/>
      <c r="O116" s="256"/>
      <c r="P116" s="1067" t="s">
        <v>89</v>
      </c>
      <c r="Q116" s="282"/>
      <c r="R116" s="283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  <c r="AC116" s="283"/>
      <c r="AD116" s="283"/>
      <c r="AR116" s="251" t="e">
        <f>VLOOKUP(#REF!,'اعضاء هيئة التدريس'!#REF!,2,)</f>
        <v>#REF!</v>
      </c>
    </row>
    <row r="117" spans="1:44" s="272" customFormat="1" ht="15" hidden="1" customHeight="1">
      <c r="A117" s="367">
        <v>74</v>
      </c>
      <c r="B117" s="288" t="s">
        <v>668</v>
      </c>
      <c r="C117" s="726" t="str">
        <f>VLOOKUP(B117,مقررات!$A$1:$F$411,2,FALSE)</f>
        <v>الكيمياء البيئية</v>
      </c>
      <c r="D117" s="211">
        <f>VLOOKUP(B117,مقررات!$A$1:$F$452,3,FALSE)</f>
        <v>1.5</v>
      </c>
      <c r="E117" s="211">
        <f>VLOOKUP(B117,مقررات!$A$1:$F$476,4,FALSE)</f>
        <v>1</v>
      </c>
      <c r="F117" s="211">
        <f t="shared" si="3"/>
        <v>2</v>
      </c>
      <c r="G117" s="60" t="str">
        <f>VLOOKUP(B117,مقررات!$A$1:$F$409,6,FALSE)</f>
        <v>CH324</v>
      </c>
      <c r="H117" s="60" t="s">
        <v>1725</v>
      </c>
      <c r="I117" s="262" t="str">
        <f>VLOOKUP(H117,'اعضاء هيئة التدريس'!$B$1:$D$300,2,FALSE)</f>
        <v>ا.د/ السيد الشريفي</v>
      </c>
      <c r="J117" s="256"/>
      <c r="K117" s="256" t="s">
        <v>1067</v>
      </c>
      <c r="L117" s="256"/>
      <c r="M117" s="314"/>
      <c r="N117" s="256"/>
      <c r="O117" s="256"/>
      <c r="P117" s="1067" t="s">
        <v>89</v>
      </c>
      <c r="Q117" s="282"/>
      <c r="R117" s="283"/>
      <c r="S117" s="283"/>
      <c r="T117" s="283"/>
      <c r="U117" s="283"/>
      <c r="V117" s="283"/>
      <c r="W117" s="283"/>
      <c r="X117" s="283"/>
      <c r="Y117" s="283"/>
      <c r="Z117" s="283"/>
      <c r="AA117" s="283"/>
      <c r="AB117" s="283"/>
      <c r="AC117" s="283"/>
      <c r="AD117" s="283"/>
      <c r="AR117" s="251" t="e">
        <f>VLOOKUP(#REF!,'اعضاء هيئة التدريس'!#REF!,2,)</f>
        <v>#REF!</v>
      </c>
    </row>
    <row r="118" spans="1:44" s="272" customFormat="1" ht="15.75" hidden="1" customHeight="1">
      <c r="A118" s="367">
        <v>75</v>
      </c>
      <c r="B118" s="288" t="s">
        <v>1230</v>
      </c>
      <c r="C118" s="726" t="str">
        <f>VLOOKUP(B118,مقررات!$A$1:$F$411,2,FALSE)</f>
        <v>كيمياء عملية حيوية</v>
      </c>
      <c r="D118" s="211">
        <f>VLOOKUP(B118,مقررات!$A$1:$F$452,3,FALSE)</f>
        <v>0</v>
      </c>
      <c r="E118" s="211">
        <f>VLOOKUP(B118,مقررات!$A$1:$F$476,4,FALSE)</f>
        <v>4</v>
      </c>
      <c r="F118" s="211">
        <f t="shared" si="3"/>
        <v>2</v>
      </c>
      <c r="G118" s="60">
        <f>VLOOKUP(B118,مقررات!$A$1:$F$409,6,FALSE)</f>
        <v>0</v>
      </c>
      <c r="H118" s="52"/>
      <c r="I118" s="964" t="e">
        <f>VLOOKUP(H118,'اعضاء هيئة التدريس'!$B$1:$D$300,2,FALSE)</f>
        <v>#N/A</v>
      </c>
      <c r="J118" s="37"/>
      <c r="K118" s="37"/>
      <c r="L118" s="37"/>
      <c r="M118" s="37"/>
      <c r="N118" s="37"/>
      <c r="O118" s="37"/>
      <c r="P118" s="1050"/>
      <c r="Q118" s="4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R118" s="251" t="e">
        <f>VLOOKUP(#REF!,'اعضاء هيئة التدريس'!#REF!,2,)</f>
        <v>#REF!</v>
      </c>
    </row>
    <row r="119" spans="1:44" s="272" customFormat="1" ht="21" hidden="1" customHeight="1">
      <c r="A119" s="367">
        <v>76</v>
      </c>
      <c r="B119" s="288" t="s">
        <v>644</v>
      </c>
      <c r="C119" s="726" t="str">
        <f>VLOOKUP(B119,مقررات!$A$1:$F$411,2,FALSE)</f>
        <v>كيمياء البوليمرات العالية</v>
      </c>
      <c r="D119" s="211">
        <f>VLOOKUP(B119,مقررات!$A$1:$F$452,3,FALSE)</f>
        <v>1.5</v>
      </c>
      <c r="E119" s="211">
        <f>VLOOKUP(B119,مقررات!$A$1:$F$476,4,FALSE)</f>
        <v>1</v>
      </c>
      <c r="F119" s="211">
        <f t="shared" si="3"/>
        <v>2</v>
      </c>
      <c r="G119" s="60" t="str">
        <f>VLOOKUP(B119,مقررات!$A$1:$F$409,6,FALSE)</f>
        <v>CH246</v>
      </c>
      <c r="H119" s="60" t="s">
        <v>1715</v>
      </c>
      <c r="I119" s="262" t="str">
        <f>VLOOKUP(H119,'اعضاء هيئة التدريس'!$B$1:$D$300,2,FALSE)</f>
        <v>أ.د/ صبرنال الحامولي</v>
      </c>
      <c r="J119" s="256"/>
      <c r="K119" s="256"/>
      <c r="L119" s="256"/>
      <c r="M119" s="256" t="s">
        <v>1072</v>
      </c>
      <c r="N119" s="256"/>
      <c r="O119" s="256"/>
      <c r="P119" s="1067" t="s">
        <v>89</v>
      </c>
      <c r="Q119" s="282"/>
      <c r="R119" s="284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  <c r="AC119" s="283"/>
      <c r="AD119" s="283"/>
      <c r="AR119" s="251" t="e">
        <f>VLOOKUP(#REF!,'اعضاء هيئة التدريس'!#REF!,2,)</f>
        <v>#REF!</v>
      </c>
    </row>
    <row r="120" spans="1:44" s="272" customFormat="1" ht="15.75" hidden="1" customHeight="1">
      <c r="A120" s="367">
        <v>77</v>
      </c>
      <c r="B120" s="288" t="s">
        <v>645</v>
      </c>
      <c r="C120" s="726" t="str">
        <f>VLOOKUP(B120,مقررات!$A$1:$F$411,2,FALSE)</f>
        <v>كيمياء عملية تحليلية وفيزيائية وغير عضوية (4)</v>
      </c>
      <c r="D120" s="211">
        <f>VLOOKUP(B120,مقررات!$A$1:$F$452,3,FALSE)</f>
        <v>0</v>
      </c>
      <c r="E120" s="211">
        <f>VLOOKUP(B120,مقررات!$A$1:$F$476,4,FALSE)</f>
        <v>4</v>
      </c>
      <c r="F120" s="211">
        <f t="shared" si="3"/>
        <v>2</v>
      </c>
      <c r="G120" s="60" t="str">
        <f>VLOOKUP(B120,مقررات!$A$1:$F$409,6,FALSE)</f>
        <v>CH3711</v>
      </c>
      <c r="H120" s="60"/>
      <c r="I120" s="964" t="e">
        <f>VLOOKUP(H120,'اعضاء هيئة التدريس'!$B$1:$D$300,2,FALSE)</f>
        <v>#N/A</v>
      </c>
      <c r="J120" s="256"/>
      <c r="K120" s="256"/>
      <c r="L120" s="256"/>
      <c r="M120" s="256"/>
      <c r="N120" s="256"/>
      <c r="O120" s="256"/>
      <c r="P120" s="386"/>
      <c r="Q120" s="282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  <c r="AC120" s="283"/>
      <c r="AD120" s="283"/>
      <c r="AR120" s="251" t="e">
        <f>VLOOKUP(#REF!,'اعضاء هيئة التدريس'!#REF!,2,)</f>
        <v>#REF!</v>
      </c>
    </row>
    <row r="121" spans="1:44" s="272" customFormat="1" ht="15.75" hidden="1">
      <c r="A121" s="367">
        <v>78</v>
      </c>
      <c r="B121" s="288" t="s">
        <v>646</v>
      </c>
      <c r="C121" s="726" t="str">
        <f>VLOOKUP(B121,مقررات!$A$1:$F$411,2,FALSE)</f>
        <v>كيمياء عملية عضوية (4)</v>
      </c>
      <c r="D121" s="211">
        <f>VLOOKUP(B121,مقررات!$A$1:$F$452,3,FALSE)</f>
        <v>0</v>
      </c>
      <c r="E121" s="211">
        <f>VLOOKUP(B121,مقررات!$A$1:$F$476,4,FALSE)</f>
        <v>4</v>
      </c>
      <c r="F121" s="211">
        <f t="shared" si="3"/>
        <v>2</v>
      </c>
      <c r="G121" s="60" t="str">
        <f>VLOOKUP(B121,مقررات!$A$1:$F$409,6,FALSE)</f>
        <v>CH3712</v>
      </c>
      <c r="H121" s="52"/>
      <c r="I121" s="964" t="e">
        <f>VLOOKUP(H121,'اعضاء هيئة التدريس'!$B$1:$D$300,2,FALSE)</f>
        <v>#N/A</v>
      </c>
      <c r="J121" s="37"/>
      <c r="K121" s="37"/>
      <c r="L121" s="37"/>
      <c r="M121" s="37"/>
      <c r="N121" s="37"/>
      <c r="O121" s="37"/>
      <c r="P121" s="1051"/>
      <c r="Q121" s="4"/>
      <c r="R121" s="283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R121" s="251" t="e">
        <f>VLOOKUP(#REF!,'اعضاء هيئة التدريس'!#REF!,2,)</f>
        <v>#REF!</v>
      </c>
    </row>
    <row r="122" spans="1:44" s="272" customFormat="1" ht="15.75" hidden="1" customHeight="1">
      <c r="A122" s="328"/>
      <c r="B122" s="288" t="s">
        <v>754</v>
      </c>
      <c r="C122" s="726" t="str">
        <f>VLOOKUP(B122,مقررات!$A$1:$F$411,2,FALSE)</f>
        <v>بحث ومقال</v>
      </c>
      <c r="D122" s="211">
        <f>VLOOKUP(B122,مقررات!$A$1:$F$452,3,FALSE)</f>
        <v>2</v>
      </c>
      <c r="E122" s="211">
        <f>VLOOKUP(B122,مقررات!$A$1:$F$476,4,FALSE)</f>
        <v>0</v>
      </c>
      <c r="F122" s="211">
        <f t="shared" si="3"/>
        <v>2</v>
      </c>
      <c r="G122" s="60" t="str">
        <f>VLOOKUP(B122,مقررات!$A$1:$F$409,6,FALSE)</f>
        <v>-</v>
      </c>
      <c r="H122" s="60"/>
      <c r="I122" s="262" t="s">
        <v>892</v>
      </c>
      <c r="J122" s="73"/>
      <c r="K122" s="73"/>
      <c r="L122" s="73"/>
      <c r="M122" s="73"/>
      <c r="N122" s="73"/>
      <c r="O122" s="73"/>
      <c r="P122" s="1046"/>
      <c r="Q122" s="4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R122" s="251" t="e">
        <f>VLOOKUP(#REF!,'اعضاء هيئة التدريس'!#REF!,2,)</f>
        <v>#REF!</v>
      </c>
    </row>
    <row r="123" spans="1:44" s="272" customFormat="1" ht="15.75" hidden="1" customHeight="1">
      <c r="A123" s="328"/>
      <c r="B123" s="288" t="s">
        <v>728</v>
      </c>
      <c r="C123" s="726" t="str">
        <f>VLOOKUP(B123,مقررات!$A$1:$F$411,2,FALSE)</f>
        <v>علم الشكل الخارجى</v>
      </c>
      <c r="D123" s="211">
        <f>VLOOKUP(B123,مقررات!$A$1:$F$452,3,FALSE)</f>
        <v>3</v>
      </c>
      <c r="E123" s="211">
        <f>VLOOKUP(B123,مقررات!$A$1:$F$476,4,FALSE)</f>
        <v>2</v>
      </c>
      <c r="F123" s="211">
        <f t="shared" si="3"/>
        <v>4</v>
      </c>
      <c r="G123" s="60" t="str">
        <f>VLOOKUP(B123,مقررات!$A$1:$F$409,6,FALSE)</f>
        <v>-</v>
      </c>
      <c r="H123" s="60" t="s">
        <v>1875</v>
      </c>
      <c r="I123" s="262" t="str">
        <f>VLOOKUP(H123,'اعضاء هيئة التدريس'!$B$1:$D$300,2,FALSE)</f>
        <v>أ.د. طلعت عمارة</v>
      </c>
      <c r="J123" s="73"/>
      <c r="K123" s="73" t="s">
        <v>1069</v>
      </c>
      <c r="L123" s="73"/>
      <c r="M123" s="73"/>
      <c r="N123" s="73"/>
      <c r="O123" s="73"/>
      <c r="P123" s="386" t="s">
        <v>1323</v>
      </c>
      <c r="Q123" s="4"/>
      <c r="R123" s="284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R123" s="251" t="e">
        <f>VLOOKUP(#REF!,'اعضاء هيئة التدريس'!#REF!,2,)</f>
        <v>#REF!</v>
      </c>
    </row>
    <row r="124" spans="1:44" s="272" customFormat="1" ht="15.75" hidden="1" customHeight="1">
      <c r="A124" s="367"/>
      <c r="B124" s="288" t="s">
        <v>729</v>
      </c>
      <c r="C124" s="726" t="str">
        <f>VLOOKUP(B124,مقررات!$A$1:$F$411,2,FALSE)</f>
        <v>علم التشريح الداخلى</v>
      </c>
      <c r="D124" s="211">
        <f>VLOOKUP(B124,مقررات!$A$1:$F$452,3,FALSE)</f>
        <v>2</v>
      </c>
      <c r="E124" s="211">
        <f>VLOOKUP(B124,مقررات!$A$1:$F$476,4,FALSE)</f>
        <v>2</v>
      </c>
      <c r="F124" s="211">
        <f t="shared" si="3"/>
        <v>3</v>
      </c>
      <c r="G124" s="60">
        <f>VLOOKUP(B124,مقررات!$A$1:$F$409,6,FALSE)</f>
        <v>0</v>
      </c>
      <c r="H124" s="60" t="s">
        <v>1873</v>
      </c>
      <c r="I124" s="262" t="str">
        <f>VLOOKUP(H124,'اعضاء هيئة التدريس'!$B$1:$D$300,2,FALSE)</f>
        <v>أ.د.عبادة ابوزكري</v>
      </c>
      <c r="J124" s="73"/>
      <c r="K124" s="73"/>
      <c r="L124" s="73"/>
      <c r="M124" s="73" t="s">
        <v>1067</v>
      </c>
      <c r="N124" s="73"/>
      <c r="O124" s="73"/>
      <c r="P124" s="386" t="s">
        <v>1323</v>
      </c>
      <c r="Q124" s="282"/>
      <c r="R124" s="284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3"/>
      <c r="AC124" s="283"/>
      <c r="AD124" s="283"/>
      <c r="AR124" s="251" t="e">
        <f>VLOOKUP(#REF!,'اعضاء هيئة التدريس'!#REF!,2,)</f>
        <v>#REF!</v>
      </c>
    </row>
    <row r="125" spans="1:44" s="272" customFormat="1" ht="15.75" hidden="1" customHeight="1">
      <c r="A125" s="328"/>
      <c r="B125" s="288" t="s">
        <v>732</v>
      </c>
      <c r="C125" s="726" t="str">
        <f>VLOOKUP(B125,مقررات!$A$1:$F$411,2,FALSE)</f>
        <v>تشريح مقارن حشرات</v>
      </c>
      <c r="D125" s="211">
        <f>VLOOKUP(B125,مقررات!$A$1:$F$452,3,FALSE)</f>
        <v>2</v>
      </c>
      <c r="E125" s="211">
        <f>VLOOKUP(B125,مقررات!$A$1:$F$476,4,FALSE)</f>
        <v>0</v>
      </c>
      <c r="F125" s="211">
        <f t="shared" si="3"/>
        <v>2</v>
      </c>
      <c r="G125" s="60" t="str">
        <f>VLOOKUP(B125,مقررات!$A$1:$F$409,6,FALSE)</f>
        <v>E112</v>
      </c>
      <c r="H125" s="60" t="s">
        <v>1873</v>
      </c>
      <c r="I125" s="262" t="str">
        <f>VLOOKUP(H125,'اعضاء هيئة التدريس'!$B$1:$D$300,2,FALSE)</f>
        <v>أ.د.عبادة ابوزكري</v>
      </c>
      <c r="J125" s="73"/>
      <c r="K125" s="73"/>
      <c r="L125" s="73"/>
      <c r="M125" s="73" t="s">
        <v>1070</v>
      </c>
      <c r="N125" s="73"/>
      <c r="O125" s="73"/>
      <c r="P125" s="1046"/>
      <c r="Q125" s="4"/>
      <c r="R125" s="284"/>
      <c r="S125" s="283"/>
      <c r="T125" s="283"/>
      <c r="U125" s="283"/>
      <c r="V125" s="283"/>
      <c r="W125" s="283"/>
      <c r="X125" s="283"/>
      <c r="Y125" s="283"/>
      <c r="Z125" s="283"/>
      <c r="AA125" s="283"/>
      <c r="AB125" s="283"/>
      <c r="AC125" s="283"/>
      <c r="AD125" s="283"/>
      <c r="AR125" s="251" t="e">
        <f>VLOOKUP(#REF!,'اعضاء هيئة التدريس'!#REF!,2,)</f>
        <v>#REF!</v>
      </c>
    </row>
    <row r="126" spans="1:44" s="759" customFormat="1" ht="15.75" hidden="1" customHeight="1">
      <c r="A126" s="367"/>
      <c r="B126" s="288" t="s">
        <v>741</v>
      </c>
      <c r="C126" s="726" t="str">
        <f>VLOOKUP(B126,مقررات!$A$1:$F$411,2,FALSE)</f>
        <v>تصنيف حشرات (2)</v>
      </c>
      <c r="D126" s="211">
        <f>VLOOKUP(B126,مقررات!$A$1:$F$452,3,FALSE)</f>
        <v>2</v>
      </c>
      <c r="E126" s="211">
        <f>VLOOKUP(B126,مقررات!$A$1:$F$476,4,FALSE)</f>
        <v>2</v>
      </c>
      <c r="F126" s="211">
        <f t="shared" si="3"/>
        <v>3</v>
      </c>
      <c r="G126" s="60" t="str">
        <f>VLOOKUP(B126,مقررات!$A$1:$F$409,6,FALSE)</f>
        <v>E123</v>
      </c>
      <c r="H126" s="60" t="s">
        <v>1889</v>
      </c>
      <c r="I126" s="262" t="str">
        <f>VLOOKUP(H126,'اعضاء هيئة التدريس'!$B$1:$D$300,2,FALSE)</f>
        <v>د. ماجدة ابوالمحاسن</v>
      </c>
      <c r="J126" s="73"/>
      <c r="K126" s="73" t="s">
        <v>1067</v>
      </c>
      <c r="L126" s="73"/>
      <c r="M126" s="73"/>
      <c r="N126" s="73"/>
      <c r="O126" s="73"/>
      <c r="P126" s="386" t="s">
        <v>1317</v>
      </c>
      <c r="Q126" s="282"/>
      <c r="R126" s="760"/>
      <c r="S126" s="760"/>
      <c r="T126" s="760"/>
      <c r="U126" s="760"/>
      <c r="V126" s="760"/>
      <c r="W126" s="760"/>
      <c r="X126" s="760"/>
      <c r="Y126" s="760"/>
      <c r="Z126" s="760"/>
      <c r="AA126" s="760"/>
      <c r="AB126" s="760"/>
      <c r="AC126" s="760"/>
      <c r="AD126" s="760"/>
      <c r="AR126" s="260" t="e">
        <f>VLOOKUP(#REF!,'اعضاء هيئة التدريس'!#REF!,2,)</f>
        <v>#REF!</v>
      </c>
    </row>
    <row r="127" spans="1:44" s="272" customFormat="1" ht="15.75" hidden="1" customHeight="1">
      <c r="A127" s="367"/>
      <c r="B127" s="288" t="s">
        <v>742</v>
      </c>
      <c r="C127" s="726" t="str">
        <f>VLOOKUP(B127,مقررات!$A$1:$F$411,2,FALSE)</f>
        <v>حشرات اقتصادية (1)</v>
      </c>
      <c r="D127" s="211">
        <f>VLOOKUP(B127,مقررات!$A$1:$F$452,3,FALSE)</f>
        <v>2</v>
      </c>
      <c r="E127" s="211">
        <f>VLOOKUP(B127,مقررات!$A$1:$F$476,4,FALSE)</f>
        <v>2</v>
      </c>
      <c r="F127" s="211">
        <f t="shared" si="3"/>
        <v>3</v>
      </c>
      <c r="G127" s="60" t="str">
        <f>VLOOKUP(B127,مقررات!$A$1:$F$409,6,FALSE)</f>
        <v>E123</v>
      </c>
      <c r="H127" s="60" t="s">
        <v>1897</v>
      </c>
      <c r="I127" s="262" t="str">
        <f>VLOOKUP(H127,'اعضاء هيئة التدريس'!$B$1:$D$300,2,FALSE)</f>
        <v>د. عادل عبدالمنصف نصار</v>
      </c>
      <c r="J127" s="73"/>
      <c r="K127" s="73" t="s">
        <v>1068</v>
      </c>
      <c r="L127" s="73"/>
      <c r="M127" s="73"/>
      <c r="N127" s="73"/>
      <c r="O127" s="73"/>
      <c r="P127" s="252"/>
      <c r="Q127" s="282"/>
      <c r="R127" s="283"/>
      <c r="S127" s="283"/>
      <c r="T127" s="283"/>
      <c r="U127" s="283"/>
      <c r="V127" s="283"/>
      <c r="W127" s="283"/>
      <c r="X127" s="283"/>
      <c r="Y127" s="283"/>
      <c r="Z127" s="283"/>
      <c r="AA127" s="283"/>
      <c r="AB127" s="283"/>
      <c r="AC127" s="283"/>
      <c r="AD127" s="283"/>
      <c r="AR127" s="251" t="e">
        <f>VLOOKUP(#REF!,'اعضاء هيئة التدريس'!#REF!,2,)</f>
        <v>#REF!</v>
      </c>
    </row>
    <row r="128" spans="1:44" s="272" customFormat="1" ht="15.75" hidden="1" customHeight="1">
      <c r="A128" s="367"/>
      <c r="B128" s="288" t="s">
        <v>735</v>
      </c>
      <c r="C128" s="726" t="str">
        <f>VLOOKUP(B128,مقررات!$A$1:$F$411,2,FALSE)</f>
        <v>بيئة الحشرات</v>
      </c>
      <c r="D128" s="211">
        <f>VLOOKUP(B128,مقررات!$A$1:$F$452,3,FALSE)</f>
        <v>2</v>
      </c>
      <c r="E128" s="211">
        <f>VLOOKUP(B128,مقررات!$A$1:$F$476,4,FALSE)</f>
        <v>0</v>
      </c>
      <c r="F128" s="211">
        <f t="shared" si="3"/>
        <v>2</v>
      </c>
      <c r="G128" s="60">
        <f>VLOOKUP(B128,مقررات!$A$1:$F$409,6,FALSE)</f>
        <v>0</v>
      </c>
      <c r="H128" s="60" t="s">
        <v>1881</v>
      </c>
      <c r="I128" s="262" t="str">
        <f>VLOOKUP(H128,'اعضاء هيئة التدريس'!$B$1:$D$300,2,FALSE)</f>
        <v>ا.د. محمد السيد خليل</v>
      </c>
      <c r="J128" s="73"/>
      <c r="K128" s="73"/>
      <c r="L128" s="73"/>
      <c r="M128" s="73" t="s">
        <v>1068</v>
      </c>
      <c r="N128" s="73"/>
      <c r="O128" s="73"/>
      <c r="P128" s="386"/>
      <c r="Q128" s="282"/>
      <c r="R128" s="283"/>
      <c r="S128" s="283"/>
      <c r="T128" s="283"/>
      <c r="U128" s="283"/>
      <c r="V128" s="283"/>
      <c r="W128" s="283"/>
      <c r="X128" s="283"/>
      <c r="Y128" s="283"/>
      <c r="Z128" s="283"/>
      <c r="AA128" s="283"/>
      <c r="AB128" s="283"/>
      <c r="AC128" s="283"/>
      <c r="AD128" s="283"/>
      <c r="AR128" s="251" t="e">
        <f>VLOOKUP(#REF!,'اعضاء هيئة التدريس'!#REF!,2,)</f>
        <v>#REF!</v>
      </c>
    </row>
    <row r="129" spans="1:44" s="272" customFormat="1" ht="15.75" hidden="1" customHeight="1">
      <c r="A129" s="328"/>
      <c r="B129" s="288" t="s">
        <v>734</v>
      </c>
      <c r="C129" s="726" t="str">
        <f>VLOOKUP(B129,مقررات!$A$1:$F$411,2,FALSE)</f>
        <v>أنسجة حشرات</v>
      </c>
      <c r="D129" s="211">
        <f>VLOOKUP(B129,مقررات!$A$1:$F$452,3,FALSE)</f>
        <v>1</v>
      </c>
      <c r="E129" s="211">
        <f>VLOOKUP(B129,مقررات!$A$1:$F$476,4,FALSE)</f>
        <v>2</v>
      </c>
      <c r="F129" s="211">
        <f t="shared" si="3"/>
        <v>2</v>
      </c>
      <c r="G129" s="60" t="str">
        <f>VLOOKUP(B129,مقررات!$A$1:$F$409,6,FALSE)</f>
        <v>E112</v>
      </c>
      <c r="H129" s="60" t="s">
        <v>1888</v>
      </c>
      <c r="I129" s="262" t="str">
        <f>VLOOKUP(H129,'اعضاء هيئة التدريس'!$B$1:$D$300,2,FALSE)</f>
        <v>د. هانم صقر</v>
      </c>
      <c r="J129" s="73"/>
      <c r="K129" s="73"/>
      <c r="L129" s="73"/>
      <c r="M129" s="73"/>
      <c r="N129" s="73"/>
      <c r="O129" s="73" t="s">
        <v>1233</v>
      </c>
      <c r="P129" s="386" t="s">
        <v>1317</v>
      </c>
      <c r="Q129" s="4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3"/>
      <c r="AC129" s="283"/>
      <c r="AD129" s="283"/>
      <c r="AR129" s="251" t="e">
        <f>VLOOKUP(#REF!,'اعضاء هيئة التدريس'!#REF!,2,)</f>
        <v>#REF!</v>
      </c>
    </row>
    <row r="130" spans="1:44" s="272" customFormat="1" ht="15.75" hidden="1" customHeight="1">
      <c r="A130" s="328"/>
      <c r="B130" s="288" t="s">
        <v>733</v>
      </c>
      <c r="C130" s="726" t="str">
        <f>VLOOKUP(B130,مقررات!$A$1:$F$411,2,FALSE)</f>
        <v>ميكروتكنيك</v>
      </c>
      <c r="D130" s="211">
        <f>VLOOKUP(B130,مقررات!$A$1:$F$452,3,FALSE)</f>
        <v>2</v>
      </c>
      <c r="E130" s="211">
        <f>VLOOKUP(B130,مقررات!$A$1:$F$476,4,FALSE)</f>
        <v>2</v>
      </c>
      <c r="F130" s="211">
        <f t="shared" si="3"/>
        <v>3</v>
      </c>
      <c r="G130" s="60">
        <f>VLOOKUP(B130,مقررات!$A$1:$F$409,6,FALSE)</f>
        <v>0</v>
      </c>
      <c r="H130" s="60" t="s">
        <v>1873</v>
      </c>
      <c r="I130" s="262" t="str">
        <f>VLOOKUP(H130,'اعضاء هيئة التدريس'!$B$1:$D$300,2,FALSE)</f>
        <v>أ.د.عبادة ابوزكري</v>
      </c>
      <c r="J130" s="73"/>
      <c r="K130" s="73"/>
      <c r="L130" s="73"/>
      <c r="M130" s="73"/>
      <c r="N130" s="73" t="s">
        <v>1067</v>
      </c>
      <c r="O130" s="73"/>
      <c r="P130" s="386" t="s">
        <v>1317</v>
      </c>
      <c r="Q130" s="4"/>
      <c r="R130" s="283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  <c r="AC130" s="283"/>
      <c r="AD130" s="283"/>
      <c r="AR130" s="251" t="e">
        <f>VLOOKUP(#REF!,'اعضاء هيئة التدريس'!#REF!,2,)</f>
        <v>#REF!</v>
      </c>
    </row>
    <row r="131" spans="1:44" s="272" customFormat="1" ht="15.75" hidden="1" customHeight="1">
      <c r="A131" s="328"/>
      <c r="B131" s="288" t="s">
        <v>744</v>
      </c>
      <c r="C131" s="726" t="str">
        <f>VLOOKUP(B131,مقررات!$A$1:$F$411,2,FALSE)</f>
        <v>سلوك حشرات</v>
      </c>
      <c r="D131" s="211">
        <f>VLOOKUP(B131,مقررات!$A$1:$F$452,3,FALSE)</f>
        <v>2</v>
      </c>
      <c r="E131" s="211">
        <v>0</v>
      </c>
      <c r="F131" s="211">
        <f t="shared" si="3"/>
        <v>2</v>
      </c>
      <c r="G131" s="60" t="str">
        <f>VLOOKUP(B131,مقررات!$A$1:$F$409,6,FALSE)</f>
        <v>-</v>
      </c>
      <c r="H131" s="60" t="s">
        <v>1897</v>
      </c>
      <c r="I131" s="262" t="str">
        <f>VLOOKUP(H131,'اعضاء هيئة التدريس'!$B$1:$D$300,2,FALSE)</f>
        <v>د. عادل عبدالمنصف نصار</v>
      </c>
      <c r="J131" s="73"/>
      <c r="K131" s="73"/>
      <c r="L131" s="73" t="s">
        <v>1072</v>
      </c>
      <c r="M131" s="73"/>
      <c r="N131" s="73"/>
      <c r="O131" s="73"/>
      <c r="P131" s="386" t="s">
        <v>1323</v>
      </c>
      <c r="Q131" s="4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  <c r="AC131" s="283"/>
      <c r="AD131" s="283"/>
      <c r="AR131" s="251" t="e">
        <f>VLOOKUP(#REF!,'اعضاء هيئة التدريس'!#REF!,2,)</f>
        <v>#REF!</v>
      </c>
    </row>
    <row r="132" spans="1:44" s="272" customFormat="1" ht="15.75" hidden="1" customHeight="1">
      <c r="A132" s="367"/>
      <c r="B132" s="288" t="s">
        <v>737</v>
      </c>
      <c r="C132" s="726" t="str">
        <f>VLOOKUP(B132,مقررات!$A$1:$F$411,2,FALSE)</f>
        <v>فسيولوجي حشرات (1)</v>
      </c>
      <c r="D132" s="211">
        <f>VLOOKUP(B132,مقررات!$A$1:$F$452,3,FALSE)</f>
        <v>2</v>
      </c>
      <c r="E132" s="211">
        <f>VLOOKUP(B132,مقررات!$A$1:$F$476,4,FALSE)</f>
        <v>2</v>
      </c>
      <c r="F132" s="211">
        <f t="shared" si="3"/>
        <v>3</v>
      </c>
      <c r="G132" s="60" t="str">
        <f>VLOOKUP(B132,مقررات!$A$1:$F$409,6,FALSE)</f>
        <v>E112</v>
      </c>
      <c r="H132" s="60" t="s">
        <v>1875</v>
      </c>
      <c r="I132" s="262" t="str">
        <f>VLOOKUP(H132,'اعضاء هيئة التدريس'!$B$1:$D$300,2,FALSE)</f>
        <v>أ.د. طلعت عمارة</v>
      </c>
      <c r="J132" s="73"/>
      <c r="K132" s="73"/>
      <c r="L132" s="73"/>
      <c r="M132" s="73" t="s">
        <v>1067</v>
      </c>
      <c r="N132" s="73"/>
      <c r="O132" s="73"/>
      <c r="P132" s="386" t="s">
        <v>1317</v>
      </c>
      <c r="Q132" s="282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R132" s="251" t="e">
        <f>VLOOKUP(#REF!,'اعضاء هيئة التدريس'!#REF!,2,)</f>
        <v>#REF!</v>
      </c>
    </row>
    <row r="133" spans="1:44" s="272" customFormat="1" ht="15.75" hidden="1" customHeight="1">
      <c r="A133" s="367"/>
      <c r="B133" s="288" t="s">
        <v>748</v>
      </c>
      <c r="C133" s="726" t="str">
        <f>VLOOKUP(B133,مقررات!$A$1:$F$411,2,FALSE)</f>
        <v>حشرات اقتصادية (2)</v>
      </c>
      <c r="D133" s="211">
        <f>VLOOKUP(B133,مقررات!$A$1:$F$452,3,FALSE)</f>
        <v>2</v>
      </c>
      <c r="E133" s="211">
        <f>VLOOKUP(B133,مقررات!$A$1:$F$476,4,FALSE)</f>
        <v>2</v>
      </c>
      <c r="F133" s="211">
        <f t="shared" si="3"/>
        <v>3</v>
      </c>
      <c r="G133" s="60" t="str">
        <f>VLOOKUP(B133,مقررات!$A$1:$F$409,6,FALSE)</f>
        <v>E225</v>
      </c>
      <c r="H133" s="60" t="s">
        <v>1881</v>
      </c>
      <c r="I133" s="262" t="str">
        <f>VLOOKUP(H133,'اعضاء هيئة التدريس'!$B$1:$D$300,2,FALSE)</f>
        <v>ا.د. محمد السيد خليل</v>
      </c>
      <c r="J133" s="73"/>
      <c r="K133" s="73"/>
      <c r="L133" s="73"/>
      <c r="M133" s="73"/>
      <c r="N133" s="73" t="s">
        <v>1068</v>
      </c>
      <c r="O133" s="73"/>
      <c r="P133" s="386" t="s">
        <v>1317</v>
      </c>
      <c r="Q133" s="282"/>
      <c r="R133" s="283"/>
      <c r="S133" s="283"/>
      <c r="T133" s="283"/>
      <c r="U133" s="283"/>
      <c r="V133" s="283"/>
      <c r="W133" s="283"/>
      <c r="X133" s="283"/>
      <c r="Y133" s="283"/>
      <c r="Z133" s="283"/>
      <c r="AA133" s="283"/>
      <c r="AB133" s="283"/>
      <c r="AC133" s="283"/>
      <c r="AD133" s="283"/>
      <c r="AR133" s="251" t="e">
        <f>VLOOKUP(#REF!,'اعضاء هيئة التدريس'!#REF!,2,)</f>
        <v>#REF!</v>
      </c>
    </row>
    <row r="134" spans="1:44" s="272" customFormat="1" ht="15.75" hidden="1" customHeight="1">
      <c r="A134" s="367"/>
      <c r="B134" s="245" t="s">
        <v>984</v>
      </c>
      <c r="C134" s="726" t="str">
        <f>VLOOKUP(B134,مقررات!$A$1:$F$411,2,FALSE)</f>
        <v>تاريخ العلم</v>
      </c>
      <c r="D134" s="211">
        <f>VLOOKUP(B134,مقررات!$A$1:$F$452,3,FALSE)</f>
        <v>2</v>
      </c>
      <c r="E134" s="225"/>
      <c r="F134" s="211">
        <f t="shared" si="3"/>
        <v>2</v>
      </c>
      <c r="G134" s="60" t="str">
        <f>VLOOKUP(B134,مقررات!$A$1:$F$409,6,FALSE)</f>
        <v>ـ</v>
      </c>
      <c r="H134" s="60" t="s">
        <v>1697</v>
      </c>
      <c r="I134" s="262" t="str">
        <f>VLOOKUP(H134,'اعضاء هيئة التدريس'!$B$1:$D$300,2,FALSE)</f>
        <v>أ.د. عبدالحميد اسماعيل</v>
      </c>
      <c r="J134" s="256"/>
      <c r="K134" s="256"/>
      <c r="L134" s="256" t="s">
        <v>1070</v>
      </c>
      <c r="M134" s="256"/>
      <c r="N134" s="256"/>
      <c r="O134" s="256"/>
      <c r="P134" s="1067" t="s">
        <v>1318</v>
      </c>
      <c r="Q134" s="282"/>
      <c r="R134" s="283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  <c r="AC134" s="283"/>
      <c r="AD134" s="283"/>
      <c r="AR134" s="251" t="e">
        <f>VLOOKUP(#REF!,'اعضاء هيئة التدريس'!#REF!,2,)</f>
        <v>#REF!</v>
      </c>
    </row>
    <row r="135" spans="1:44" s="272" customFormat="1" ht="15.75" hidden="1">
      <c r="A135" s="367"/>
      <c r="B135" s="288" t="s">
        <v>975</v>
      </c>
      <c r="C135" s="726" t="str">
        <f>VLOOKUP(B135,مقررات!$A$1:$F$411,2,FALSE)</f>
        <v>لغة أجنبية (مصطلحات) (2)</v>
      </c>
      <c r="D135" s="211">
        <f>VLOOKUP(B135,مقررات!$A$1:$F$452,3,FALSE)</f>
        <v>2</v>
      </c>
      <c r="E135" s="211">
        <f>VLOOKUP(B135,مقررات!$A$1:$F$476,4,FALSE)</f>
        <v>0</v>
      </c>
      <c r="F135" s="211">
        <f t="shared" si="3"/>
        <v>2</v>
      </c>
      <c r="G135" s="60" t="str">
        <f>VLOOKUP(B135,مقررات!$A$1:$F$409,6,FALSE)</f>
        <v>F111</v>
      </c>
      <c r="H135" s="60" t="s">
        <v>1700</v>
      </c>
      <c r="I135" s="262" t="str">
        <f>VLOOKUP(H135,'اعضاء هيئة التدريس'!$B$1:$D$300,2,FALSE)</f>
        <v>أ.د.ابراهيم الطنطاوي</v>
      </c>
      <c r="J135" s="73"/>
      <c r="K135" s="73"/>
      <c r="L135" s="73"/>
      <c r="M135" s="73"/>
      <c r="N135" s="73"/>
      <c r="O135" s="73" t="s">
        <v>1067</v>
      </c>
      <c r="P135" s="1067" t="s">
        <v>89</v>
      </c>
      <c r="Q135" s="282"/>
      <c r="R135" s="283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  <c r="AC135" s="283"/>
      <c r="AD135" s="283"/>
      <c r="AR135" s="251" t="e">
        <f>VLOOKUP(#REF!,'اعضاء هيئة التدريس'!#REF!,2,)</f>
        <v>#REF!</v>
      </c>
    </row>
    <row r="136" spans="1:44" s="272" customFormat="1" ht="15.75" hidden="1" customHeight="1">
      <c r="A136" s="367"/>
      <c r="B136" s="288" t="s">
        <v>975</v>
      </c>
      <c r="C136" s="726" t="str">
        <f>VLOOKUP(B136,مقررات!$A$1:$F$411,2,FALSE)</f>
        <v>لغة أجنبية (مصطلحات) (2)</v>
      </c>
      <c r="D136" s="211">
        <f>VLOOKUP(B136,مقررات!$A$1:$F$452,3,FALSE)</f>
        <v>2</v>
      </c>
      <c r="E136" s="211">
        <f>VLOOKUP(B136,مقررات!$A$1:$F$476,4,FALSE)</f>
        <v>0</v>
      </c>
      <c r="F136" s="211">
        <f t="shared" si="3"/>
        <v>2</v>
      </c>
      <c r="G136" s="60" t="str">
        <f>VLOOKUP(B136,مقررات!$A$1:$F$409,6,FALSE)</f>
        <v>F111</v>
      </c>
      <c r="H136" s="60" t="s">
        <v>1873</v>
      </c>
      <c r="I136" s="262" t="str">
        <f>VLOOKUP(H136,'اعضاء هيئة التدريس'!$B$1:$D$300,2,FALSE)</f>
        <v>أ.د.عبادة ابوزكري</v>
      </c>
      <c r="J136" s="73"/>
      <c r="K136" s="73"/>
      <c r="L136" s="73"/>
      <c r="M136" s="73"/>
      <c r="N136" s="73"/>
      <c r="O136" s="73" t="s">
        <v>1067</v>
      </c>
      <c r="P136" s="1067" t="s">
        <v>89</v>
      </c>
      <c r="Q136" s="282"/>
      <c r="R136" s="283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  <c r="AC136" s="283"/>
      <c r="AD136" s="283"/>
      <c r="AR136" s="251" t="e">
        <f>VLOOKUP(#REF!,'اعضاء هيئة التدريس'!#REF!,2,)</f>
        <v>#REF!</v>
      </c>
    </row>
    <row r="137" spans="1:44" s="272" customFormat="1" ht="15.75" hidden="1" customHeight="1">
      <c r="A137" s="328"/>
      <c r="B137" s="288" t="s">
        <v>979</v>
      </c>
      <c r="C137" s="726" t="str">
        <f>VLOOKUP(B137,مقررات!$A$1:$F$411,2,FALSE)</f>
        <v>دراسات إسلامية</v>
      </c>
      <c r="D137" s="211">
        <f>VLOOKUP(B137,مقررات!$A$1:$F$452,3,FALSE)</f>
        <v>2</v>
      </c>
      <c r="E137" s="211">
        <f>VLOOKUP(B137,مقررات!$A$1:$F$476,4,FALSE)</f>
        <v>0</v>
      </c>
      <c r="F137" s="211">
        <f t="shared" si="3"/>
        <v>2</v>
      </c>
      <c r="G137" s="60" t="str">
        <f>VLOOKUP(B137,مقررات!$A$1:$F$409,6,FALSE)</f>
        <v>ـ</v>
      </c>
      <c r="H137" s="60" t="s">
        <v>1966</v>
      </c>
      <c r="I137" s="262" t="str">
        <f>VLOOKUP(H137,'اعضاء هيئة التدريس'!$B$1:$D$300,2,FALSE)</f>
        <v>أ.د / عبدالمنعم سلطان</v>
      </c>
      <c r="J137" s="73" t="s">
        <v>1072</v>
      </c>
      <c r="K137" s="73"/>
      <c r="L137" s="73"/>
      <c r="M137" s="73"/>
      <c r="N137" s="73"/>
      <c r="O137" s="73"/>
      <c r="P137" s="1067" t="s">
        <v>89</v>
      </c>
      <c r="Q137" s="4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R137" s="251" t="e">
        <f>VLOOKUP(#REF!,'اعضاء هيئة التدريس'!#REF!,2,)</f>
        <v>#REF!</v>
      </c>
    </row>
    <row r="138" spans="1:44" s="272" customFormat="1" ht="15.75" hidden="1" customHeight="1">
      <c r="A138" s="367"/>
      <c r="B138" s="288" t="s">
        <v>981</v>
      </c>
      <c r="C138" s="726" t="str">
        <f>VLOOKUP(B138,مقررات!$A$1:$F$411,2,FALSE)</f>
        <v>تصوير ضوئي وميكروفيلم</v>
      </c>
      <c r="D138" s="211">
        <f>VLOOKUP(B138,مقررات!$A$1:$F$452,3,FALSE)</f>
        <v>2</v>
      </c>
      <c r="E138" s="211">
        <f>VLOOKUP(B138,مقررات!$A$1:$F$476,4,FALSE)</f>
        <v>0</v>
      </c>
      <c r="F138" s="211">
        <f t="shared" si="3"/>
        <v>2</v>
      </c>
      <c r="G138" s="60" t="str">
        <f>VLOOKUP(B138,مقررات!$A$1:$F$409,6,FALSE)</f>
        <v>ـ</v>
      </c>
      <c r="H138" s="60" t="s">
        <v>1650</v>
      </c>
      <c r="I138" s="262" t="str">
        <f>VLOOKUP(H138,'اعضاء هيئة التدريس'!$B$1:$D$300,2,FALSE)</f>
        <v>د/ ياسر رماح</v>
      </c>
      <c r="J138" s="1066"/>
      <c r="K138" s="1066" t="s">
        <v>1070</v>
      </c>
      <c r="L138" s="1066"/>
      <c r="M138" s="1066"/>
      <c r="N138" s="1066"/>
      <c r="O138" s="1066"/>
      <c r="P138" s="386" t="s">
        <v>1326</v>
      </c>
      <c r="Q138" s="282"/>
      <c r="R138" s="283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  <c r="AC138" s="283"/>
      <c r="AD138" s="283"/>
      <c r="AR138" s="251" t="e">
        <f>VLOOKUP(#REF!,'اعضاء هيئة التدريس'!#REF!,2,)</f>
        <v>#REF!</v>
      </c>
    </row>
    <row r="139" spans="1:44" s="272" customFormat="1" ht="15.75" hidden="1" customHeight="1">
      <c r="A139" s="367"/>
      <c r="B139" s="288" t="s">
        <v>977</v>
      </c>
      <c r="C139" s="726" t="str">
        <f>VLOOKUP(B139,مقررات!$A$1:$F$411,2,FALSE)</f>
        <v xml:space="preserve">دراسات بيئية </v>
      </c>
      <c r="D139" s="211">
        <f>VLOOKUP(B139,مقررات!$A$1:$F$452,3,FALSE)</f>
        <v>2</v>
      </c>
      <c r="E139" s="211">
        <f>VLOOKUP(B139,مقررات!$A$1:$F$476,4,FALSE)</f>
        <v>0</v>
      </c>
      <c r="F139" s="211">
        <f t="shared" si="3"/>
        <v>2</v>
      </c>
      <c r="G139" s="60" t="str">
        <f>VLOOKUP(B139,مقررات!$A$1:$F$409,6,FALSE)</f>
        <v>ـ</v>
      </c>
      <c r="H139" s="60" t="s">
        <v>1869</v>
      </c>
      <c r="I139" s="262" t="str">
        <f>VLOOKUP(H139,'اعضاء هيئة التدريس'!$B$1:$D$300,2,FALSE)</f>
        <v>أ.د. علاء النعناعي</v>
      </c>
      <c r="J139" s="73"/>
      <c r="K139" s="73"/>
      <c r="L139" s="73"/>
      <c r="M139" s="73"/>
      <c r="N139" s="73" t="s">
        <v>1072</v>
      </c>
      <c r="O139" s="73"/>
      <c r="P139" s="386"/>
      <c r="Q139" s="282"/>
      <c r="R139" s="283"/>
      <c r="S139" s="283"/>
      <c r="T139" s="283"/>
      <c r="U139" s="283"/>
      <c r="V139" s="283"/>
      <c r="W139" s="283"/>
      <c r="X139" s="283"/>
      <c r="Y139" s="283"/>
      <c r="Z139" s="283"/>
      <c r="AA139" s="283"/>
      <c r="AB139" s="283"/>
      <c r="AC139" s="283"/>
      <c r="AD139" s="283"/>
      <c r="AR139" s="251" t="e">
        <f>VLOOKUP(#REF!,'اعضاء هيئة التدريس'!#REF!,2,)</f>
        <v>#REF!</v>
      </c>
    </row>
    <row r="140" spans="1:44" s="272" customFormat="1" ht="15.75" hidden="1" customHeight="1">
      <c r="A140" s="328"/>
      <c r="B140" s="288" t="s">
        <v>88</v>
      </c>
      <c r="C140" s="726" t="str">
        <f>VLOOKUP(B140,مقررات!$A$1:$F$411,2,FALSE)</f>
        <v>مصريات واثأر</v>
      </c>
      <c r="D140" s="211">
        <f>VLOOKUP(B140,مقررات!$A$1:$F$452,3,FALSE)</f>
        <v>2</v>
      </c>
      <c r="E140" s="211">
        <f>VLOOKUP(B140,مقررات!$A$1:$F$476,4,FALSE)</f>
        <v>0</v>
      </c>
      <c r="F140" s="211">
        <f t="shared" si="3"/>
        <v>2</v>
      </c>
      <c r="G140" s="60" t="str">
        <f>VLOOKUP(B140,مقررات!$A$1:$F$409,6,FALSE)</f>
        <v>ـ</v>
      </c>
      <c r="H140" s="60" t="s">
        <v>1481</v>
      </c>
      <c r="I140" s="262" t="str">
        <f>VLOOKUP(H140,'اعضاء هيئة التدريس'!$B$1:$D$300,2,FALSE)</f>
        <v>أ.د. هاني احمد مصطفى</v>
      </c>
      <c r="J140" s="73"/>
      <c r="K140" s="73"/>
      <c r="L140" s="73"/>
      <c r="M140" s="73"/>
      <c r="N140" s="73"/>
      <c r="O140" s="73" t="s">
        <v>1072</v>
      </c>
      <c r="P140" s="386" t="s">
        <v>1315</v>
      </c>
      <c r="Q140" s="4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  <c r="AC140" s="283"/>
      <c r="AD140" s="283"/>
      <c r="AR140" s="251" t="e">
        <f>VLOOKUP(#REF!,'اعضاء هيئة التدريس'!#REF!,2,)</f>
        <v>#REF!</v>
      </c>
    </row>
    <row r="141" spans="1:44" ht="15.75" hidden="1" customHeight="1">
      <c r="A141" s="328"/>
      <c r="B141" s="288" t="s">
        <v>88</v>
      </c>
      <c r="C141" s="726" t="str">
        <f>VLOOKUP(B141,مقررات!$A$1:$F$411,2,FALSE)</f>
        <v>مصريات واثأر</v>
      </c>
      <c r="D141" s="211">
        <f>VLOOKUP(B141,مقررات!$A$1:$F$452,3,FALSE)</f>
        <v>2</v>
      </c>
      <c r="E141" s="211">
        <f>VLOOKUP(B141,مقررات!$A$1:$F$476,4,FALSE)</f>
        <v>0</v>
      </c>
      <c r="F141" s="211">
        <f t="shared" si="3"/>
        <v>2</v>
      </c>
      <c r="G141" s="60" t="str">
        <f>VLOOKUP(B141,مقررات!$A$1:$F$409,6,FALSE)</f>
        <v>ـ</v>
      </c>
      <c r="H141" s="60" t="s">
        <v>1468</v>
      </c>
      <c r="I141" s="262" t="str">
        <f>VLOOKUP(H141,'اعضاء هيئة التدريس'!$B$1:$D$300,2,FALSE)</f>
        <v>أ.د. جمال عيسوي قمح</v>
      </c>
      <c r="J141" s="73"/>
      <c r="K141" s="73"/>
      <c r="L141" s="73"/>
      <c r="M141" s="73"/>
      <c r="N141" s="73"/>
      <c r="O141" s="73" t="s">
        <v>1072</v>
      </c>
      <c r="P141" s="386" t="s">
        <v>1315</v>
      </c>
      <c r="Q141" s="4"/>
      <c r="AR141" s="251" t="e">
        <f>VLOOKUP(#REF!,'اعضاء هيئة التدريس'!#REF!,2,)</f>
        <v>#REF!</v>
      </c>
    </row>
    <row r="142" spans="1:44" s="272" customFormat="1" ht="15.75" hidden="1" customHeight="1">
      <c r="A142" s="328">
        <v>1</v>
      </c>
      <c r="B142" s="288" t="s">
        <v>78</v>
      </c>
      <c r="C142" s="726" t="str">
        <f>VLOOKUP(B142,مقررات!$A$1:$F$411,2,FALSE)</f>
        <v>بحث ومقال</v>
      </c>
      <c r="D142" s="211">
        <f>VLOOKUP(B142,مقررات!$A$1:$F$452,3,FALSE)</f>
        <v>2</v>
      </c>
      <c r="E142" s="211">
        <f>VLOOKUP(B142,مقررات!$A$1:$F$476,4,FALSE)</f>
        <v>0</v>
      </c>
      <c r="F142" s="211">
        <f t="shared" si="3"/>
        <v>2</v>
      </c>
      <c r="G142" s="60" t="str">
        <f>VLOOKUP(B142,مقررات!$A$1:$F$409,6,FALSE)</f>
        <v>G441</v>
      </c>
      <c r="H142" s="60"/>
      <c r="I142" s="964" t="e">
        <f>VLOOKUP(H142,'اعضاء هيئة التدريس'!$B$1:$D$300,2,FALSE)</f>
        <v>#N/A</v>
      </c>
      <c r="J142" s="73"/>
      <c r="K142" s="73"/>
      <c r="L142" s="73"/>
      <c r="M142" s="73"/>
      <c r="N142" s="73"/>
      <c r="O142" s="73"/>
      <c r="P142" s="1046"/>
      <c r="Q142" s="4"/>
      <c r="R142" s="283"/>
      <c r="S142" s="283"/>
      <c r="T142" s="283"/>
      <c r="U142" s="283"/>
      <c r="V142" s="283"/>
      <c r="W142" s="283"/>
      <c r="X142" s="283"/>
      <c r="Y142" s="283"/>
      <c r="Z142" s="283"/>
      <c r="AA142" s="283"/>
      <c r="AB142" s="283"/>
      <c r="AC142" s="283"/>
      <c r="AD142" s="283"/>
      <c r="AR142" s="251" t="e">
        <f>VLOOKUP(#REF!,'اعضاء هيئة التدريس'!#REF!,2,)</f>
        <v>#REF!</v>
      </c>
    </row>
    <row r="143" spans="1:44" s="285" customFormat="1" ht="15.75" hidden="1" customHeight="1">
      <c r="A143" s="328">
        <v>2</v>
      </c>
      <c r="B143" s="288" t="s">
        <v>38</v>
      </c>
      <c r="C143" s="726" t="str">
        <f>VLOOKUP(B143,مقررات!$A$1:$F$411,2,FALSE)</f>
        <v>علم البلورات</v>
      </c>
      <c r="D143" s="211">
        <f>VLOOKUP(B143,مقررات!$A$1:$F$452,3,FALSE)</f>
        <v>1.5</v>
      </c>
      <c r="E143" s="211">
        <f>VLOOKUP(B143,مقررات!$A$1:$F$476,4,FALSE)</f>
        <v>3</v>
      </c>
      <c r="F143" s="211">
        <f t="shared" si="3"/>
        <v>3</v>
      </c>
      <c r="G143" s="60" t="str">
        <f>VLOOKUP(B143,مقررات!$A$1:$F$409,6,FALSE)</f>
        <v>ـــ</v>
      </c>
      <c r="H143" s="60" t="s">
        <v>1464</v>
      </c>
      <c r="I143" s="262" t="str">
        <f>VLOOKUP(H143,'اعضاء هيئة التدريس'!$B$1:$D$300,2,FALSE)</f>
        <v>أ.د. ماهر داود ابراهيم</v>
      </c>
      <c r="J143" s="73"/>
      <c r="K143" s="73"/>
      <c r="L143" s="73"/>
      <c r="M143" s="73" t="s">
        <v>1306</v>
      </c>
      <c r="N143" s="73"/>
      <c r="O143" s="73"/>
      <c r="P143" s="1067" t="s">
        <v>1318</v>
      </c>
      <c r="Q143" s="282"/>
      <c r="R143" s="283"/>
      <c r="S143" s="284"/>
      <c r="T143" s="284"/>
      <c r="U143" s="284"/>
      <c r="V143" s="284"/>
      <c r="W143" s="284"/>
      <c r="X143" s="284"/>
      <c r="Y143" s="284"/>
      <c r="Z143" s="284"/>
      <c r="AA143" s="284"/>
      <c r="AB143" s="284"/>
      <c r="AC143" s="284"/>
      <c r="AD143" s="284"/>
      <c r="AR143" s="251" t="e">
        <f>VLOOKUP(#REF!,'اعضاء هيئة التدريس'!#REF!,2,)</f>
        <v>#REF!</v>
      </c>
    </row>
    <row r="144" spans="1:44" s="285" customFormat="1" ht="15.75" hidden="1" customHeight="1">
      <c r="A144" s="328">
        <v>3</v>
      </c>
      <c r="B144" s="288" t="s">
        <v>40</v>
      </c>
      <c r="C144" s="726" t="str">
        <f>VLOOKUP(B144,مقررات!$A$1:$F$411,2,FALSE)</f>
        <v>علم المعادن</v>
      </c>
      <c r="D144" s="211">
        <f>VLOOKUP(B144,مقررات!$A$1:$F$452,3,FALSE)</f>
        <v>1.5</v>
      </c>
      <c r="E144" s="211">
        <f>VLOOKUP(B144,مقررات!$A$1:$F$476,4,FALSE)</f>
        <v>3</v>
      </c>
      <c r="F144" s="211">
        <f t="shared" si="3"/>
        <v>3</v>
      </c>
      <c r="G144" s="60" t="str">
        <f>VLOOKUP(B144,مقررات!$A$1:$F$409,6,FALSE)</f>
        <v>G111</v>
      </c>
      <c r="H144" s="60" t="s">
        <v>1484</v>
      </c>
      <c r="I144" s="262" t="str">
        <f>VLOOKUP(H144,'اعضاء هيئة التدريس'!$B$1:$D$300,2,FALSE)</f>
        <v>د.نادية محمد السعيد</v>
      </c>
      <c r="J144" s="73"/>
      <c r="K144" s="73" t="s">
        <v>1306</v>
      </c>
      <c r="L144" s="73"/>
      <c r="M144" s="73"/>
      <c r="N144" s="73"/>
      <c r="O144" s="73"/>
      <c r="P144" s="386" t="s">
        <v>1315</v>
      </c>
      <c r="Q144" s="4"/>
      <c r="R144" s="283"/>
      <c r="S144" s="284"/>
      <c r="T144" s="284"/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R144" s="251" t="e">
        <f>VLOOKUP(#REF!,'اعضاء هيئة التدريس'!#REF!,2,)</f>
        <v>#REF!</v>
      </c>
    </row>
    <row r="145" spans="1:44" s="156" customFormat="1" ht="15.75" hidden="1" customHeight="1">
      <c r="A145" s="328">
        <v>4</v>
      </c>
      <c r="B145" s="288" t="s">
        <v>35</v>
      </c>
      <c r="C145" s="726" t="str">
        <f>VLOOKUP(B145,مقررات!$A$1:$F$411,2,FALSE)</f>
        <v>جيولوجيا تاريخية</v>
      </c>
      <c r="D145" s="211">
        <f>VLOOKUP(B145,مقررات!$A$1:$F$452,3,FALSE)</f>
        <v>1.5</v>
      </c>
      <c r="E145" s="211">
        <f>VLOOKUP(B145,مقررات!$A$1:$F$476,4,FALSE)</f>
        <v>3</v>
      </c>
      <c r="F145" s="211">
        <f t="shared" si="3"/>
        <v>3</v>
      </c>
      <c r="G145" s="60" t="str">
        <f>VLOOKUP(B145,مقررات!$A$1:$F$409,6,FALSE)</f>
        <v>ـــ</v>
      </c>
      <c r="H145" s="60" t="s">
        <v>1477</v>
      </c>
      <c r="I145" s="262" t="str">
        <f>VLOOKUP(H145,'اعضاء هيئة التدريس'!$B$1:$D$300,2,FALSE)</f>
        <v>أ.د. حسني الدسوقي سليمان</v>
      </c>
      <c r="J145" s="73"/>
      <c r="K145" s="73"/>
      <c r="L145" s="73"/>
      <c r="M145" s="73"/>
      <c r="N145" s="73" t="s">
        <v>1261</v>
      </c>
      <c r="O145" s="73"/>
      <c r="P145" s="386" t="s">
        <v>1321</v>
      </c>
      <c r="Q145" s="282"/>
      <c r="R145" s="810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R145" s="251" t="e">
        <f>VLOOKUP(#REF!,'اعضاء هيئة التدريس'!#REF!,2,)</f>
        <v>#REF!</v>
      </c>
    </row>
    <row r="146" spans="1:44" s="156" customFormat="1" ht="15.75" hidden="1" customHeight="1">
      <c r="A146" s="328">
        <v>5</v>
      </c>
      <c r="B146" s="288" t="s">
        <v>34</v>
      </c>
      <c r="C146" s="726" t="str">
        <f>VLOOKUP(B146,مقررات!$A$1:$F$411,2,FALSE)</f>
        <v>جيولوجيا طبيعية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3"/>
        <v>3</v>
      </c>
      <c r="G146" s="60" t="str">
        <f>VLOOKUP(B146,مقررات!$A$1:$F$409,6,FALSE)</f>
        <v>ـــ</v>
      </c>
      <c r="H146" s="60" t="s">
        <v>1462</v>
      </c>
      <c r="I146" s="262" t="str">
        <f>VLOOKUP(H146,'اعضاء هيئة التدريس'!$B$1:$D$300,2,FALSE)</f>
        <v>أ.د.كمال عبدالعظيم دهب</v>
      </c>
      <c r="J146" s="73"/>
      <c r="K146" s="73" t="s">
        <v>1303</v>
      </c>
      <c r="L146" s="73"/>
      <c r="M146" s="73"/>
      <c r="N146" s="73"/>
      <c r="O146" s="73"/>
      <c r="P146" s="1067" t="s">
        <v>1325</v>
      </c>
      <c r="Q146" s="4"/>
      <c r="R146" s="810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R146" s="251" t="e">
        <f>VLOOKUP(#REF!,'اعضاء هيئة التدريس'!#REF!,2,)</f>
        <v>#REF!</v>
      </c>
    </row>
    <row r="147" spans="1:44" s="285" customFormat="1" ht="15.75" hidden="1" customHeight="1">
      <c r="A147" s="328">
        <v>6</v>
      </c>
      <c r="B147" s="288" t="s">
        <v>34</v>
      </c>
      <c r="C147" s="726" t="str">
        <f>VLOOKUP(B147,مقررات!$A$1:$F$411,2,FALSE)</f>
        <v>جيولوجيا طبيعية</v>
      </c>
      <c r="D147" s="211">
        <f>VLOOKUP(B147,مقررات!$A$1:$F$452,3,FALSE)</f>
        <v>1.5</v>
      </c>
      <c r="E147" s="211">
        <f>VLOOKUP(B147,مقررات!$A$1:$F$476,4,FALSE)</f>
        <v>3</v>
      </c>
      <c r="F147" s="211">
        <f t="shared" si="3"/>
        <v>3</v>
      </c>
      <c r="G147" s="60" t="str">
        <f>VLOOKUP(B147,مقررات!$A$1:$F$409,6,FALSE)</f>
        <v>ـــ</v>
      </c>
      <c r="H147" s="60" t="s">
        <v>1466</v>
      </c>
      <c r="I147" s="262" t="str">
        <f>VLOOKUP(H147,'اعضاء هيئة التدريس'!$B$1:$D$300,2,FALSE)</f>
        <v>أ.د.حمدلله عبدالجواد ونس</v>
      </c>
      <c r="J147" s="73"/>
      <c r="K147" s="73" t="s">
        <v>1303</v>
      </c>
      <c r="L147" s="73"/>
      <c r="M147" s="73"/>
      <c r="N147" s="73"/>
      <c r="O147" s="73"/>
      <c r="P147" s="1067" t="s">
        <v>1325</v>
      </c>
      <c r="Q147" s="4"/>
      <c r="R147" s="283"/>
      <c r="S147" s="284"/>
      <c r="T147" s="284"/>
      <c r="U147" s="284"/>
      <c r="V147" s="284"/>
      <c r="W147" s="284"/>
      <c r="X147" s="284"/>
      <c r="Y147" s="284"/>
      <c r="Z147" s="284"/>
      <c r="AA147" s="284"/>
      <c r="AB147" s="284"/>
      <c r="AC147" s="284"/>
      <c r="AD147" s="284"/>
      <c r="AR147" s="251" t="e">
        <f>VLOOKUP(#REF!,'اعضاء هيئة التدريس'!#REF!,2,)</f>
        <v>#REF!</v>
      </c>
    </row>
    <row r="148" spans="1:44" s="272" customFormat="1" ht="15.75" hidden="1" customHeight="1">
      <c r="A148" s="328">
        <v>7</v>
      </c>
      <c r="B148" s="288" t="s">
        <v>53</v>
      </c>
      <c r="C148" s="726" t="str">
        <f>VLOOKUP(B148,مقررات!$A$1:$F$411,2,FALSE)</f>
        <v>بصريات المعادن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si="3"/>
        <v>3</v>
      </c>
      <c r="G148" s="60" t="str">
        <f>VLOOKUP(B148,مقررات!$A$1:$F$409,6,FALSE)</f>
        <v>G112</v>
      </c>
      <c r="H148" s="60" t="s">
        <v>1473</v>
      </c>
      <c r="I148" s="262" t="str">
        <f>VLOOKUP(H148,'اعضاء هيئة التدريس'!$B$1:$D$300,2,FALSE)</f>
        <v>أ.د.احمد محمد بشادي</v>
      </c>
      <c r="J148" s="73"/>
      <c r="K148" s="73"/>
      <c r="L148" s="73"/>
      <c r="M148" s="73"/>
      <c r="N148" s="73" t="s">
        <v>1306</v>
      </c>
      <c r="O148" s="73"/>
      <c r="P148" s="386" t="s">
        <v>1321</v>
      </c>
      <c r="Q148" s="282"/>
      <c r="R148" s="283"/>
      <c r="S148" s="283"/>
      <c r="T148" s="283"/>
      <c r="U148" s="283"/>
      <c r="V148" s="283"/>
      <c r="W148" s="283"/>
      <c r="X148" s="283"/>
      <c r="Y148" s="283"/>
      <c r="Z148" s="283"/>
      <c r="AA148" s="283"/>
      <c r="AB148" s="283"/>
      <c r="AC148" s="283"/>
      <c r="AD148" s="283"/>
      <c r="AR148" s="251" t="e">
        <f>VLOOKUP(#REF!,'اعضاء هيئة التدريس'!#REF!,2,)</f>
        <v>#REF!</v>
      </c>
    </row>
    <row r="149" spans="1:44" s="272" customFormat="1" ht="15.75" hidden="1" customHeight="1">
      <c r="A149" s="328">
        <v>8</v>
      </c>
      <c r="B149" s="288" t="s">
        <v>52</v>
      </c>
      <c r="C149" s="726" t="str">
        <f>VLOOKUP(B149,مقررات!$A$1:$F$411,2,FALSE)</f>
        <v>معادن مكونة للصخور</v>
      </c>
      <c r="D149" s="211">
        <f>VLOOKUP(B149,مقررات!$A$1:$F$452,3,FALSE)</f>
        <v>1.5</v>
      </c>
      <c r="E149" s="211">
        <f>VLOOKUP(B149,مقررات!$A$1:$F$476,4,FALSE)</f>
        <v>3</v>
      </c>
      <c r="F149" s="211">
        <f t="shared" si="3"/>
        <v>3</v>
      </c>
      <c r="G149" s="60" t="str">
        <f>VLOOKUP(B149,مقررات!$A$1:$F$409,6,FALSE)</f>
        <v>G211</v>
      </c>
      <c r="H149" s="60" t="s">
        <v>1473</v>
      </c>
      <c r="I149" s="262" t="str">
        <f>VLOOKUP(H149,'اعضاء هيئة التدريس'!$B$1:$D$300,2,FALSE)</f>
        <v>أ.د.احمد محمد بشادي</v>
      </c>
      <c r="J149" s="73"/>
      <c r="K149" s="73"/>
      <c r="L149" s="73"/>
      <c r="M149" s="73"/>
      <c r="N149" s="73" t="s">
        <v>2017</v>
      </c>
      <c r="O149" s="73"/>
      <c r="P149" s="386" t="s">
        <v>1321</v>
      </c>
      <c r="Q149" s="4"/>
      <c r="R149" s="283"/>
      <c r="S149" s="283"/>
      <c r="T149" s="283"/>
      <c r="U149" s="283"/>
      <c r="V149" s="283"/>
      <c r="W149" s="283"/>
      <c r="X149" s="283"/>
      <c r="Y149" s="283"/>
      <c r="Z149" s="283"/>
      <c r="AA149" s="283"/>
      <c r="AB149" s="283"/>
      <c r="AC149" s="283"/>
      <c r="AD149" s="283"/>
      <c r="AR149" s="251" t="e">
        <f>VLOOKUP(#REF!,'اعضاء هيئة التدريس'!#REF!,2,)</f>
        <v>#REF!</v>
      </c>
    </row>
    <row r="150" spans="1:44" s="272" customFormat="1" ht="15.75" hidden="1" customHeight="1">
      <c r="A150" s="328">
        <v>9</v>
      </c>
      <c r="B150" s="288" t="s">
        <v>42</v>
      </c>
      <c r="C150" s="726" t="str">
        <f>VLOOKUP(B150,مقررات!$A$1:$F$411,2,FALSE)</f>
        <v>علم الأحافير</v>
      </c>
      <c r="D150" s="211">
        <f>VLOOKUP(B150,مقررات!$A$1:$F$452,3,FALSE)</f>
        <v>1.5</v>
      </c>
      <c r="E150" s="211">
        <f>VLOOKUP(B150,مقررات!$A$1:$F$476,4,FALSE)</f>
        <v>3</v>
      </c>
      <c r="F150" s="211">
        <f t="shared" si="3"/>
        <v>3</v>
      </c>
      <c r="G150" s="60" t="str">
        <f>VLOOKUP(B150,مقررات!$A$1:$F$409,6,FALSE)</f>
        <v>G121</v>
      </c>
      <c r="H150" s="60" t="s">
        <v>1475</v>
      </c>
      <c r="I150" s="262" t="str">
        <f>VLOOKUP(H150,'اعضاء هيئة التدريس'!$B$1:$D$300,2,FALSE)</f>
        <v>ا.د/عرابي حسين عرابي</v>
      </c>
      <c r="J150" s="73"/>
      <c r="K150" s="73"/>
      <c r="L150" s="73"/>
      <c r="M150" s="73"/>
      <c r="N150" s="73" t="s">
        <v>1303</v>
      </c>
      <c r="O150" s="73"/>
      <c r="P150" s="386"/>
      <c r="Q150" s="282"/>
      <c r="R150" s="283"/>
      <c r="S150" s="283"/>
      <c r="T150" s="283"/>
      <c r="U150" s="283"/>
      <c r="V150" s="283"/>
      <c r="W150" s="283"/>
      <c r="X150" s="283"/>
      <c r="Y150" s="283"/>
      <c r="Z150" s="283"/>
      <c r="AA150" s="283"/>
      <c r="AB150" s="283"/>
      <c r="AC150" s="283"/>
      <c r="AD150" s="283"/>
      <c r="AR150" s="251" t="e">
        <f>VLOOKUP(#REF!,'اعضاء هيئة التدريس'!#REF!,2,)</f>
        <v>#REF!</v>
      </c>
    </row>
    <row r="151" spans="1:44" s="272" customFormat="1" ht="15.75" hidden="1" customHeight="1">
      <c r="A151" s="328">
        <v>10</v>
      </c>
      <c r="B151" s="288" t="s">
        <v>46</v>
      </c>
      <c r="C151" s="726" t="str">
        <f>VLOOKUP(B151,مقررات!$A$1:$F$411,2,FALSE)</f>
        <v>علم الصخور</v>
      </c>
      <c r="D151" s="211">
        <f>VLOOKUP(B151,مقررات!$A$1:$F$452,3,FALSE)</f>
        <v>1.5</v>
      </c>
      <c r="E151" s="211">
        <f>VLOOKUP(B151,مقررات!$A$1:$F$476,4,FALSE)</f>
        <v>3</v>
      </c>
      <c r="F151" s="211">
        <f t="shared" si="3"/>
        <v>3</v>
      </c>
      <c r="G151" s="60" t="str">
        <f>VLOOKUP(B151,مقررات!$A$1:$F$409,6,FALSE)</f>
        <v>G214-G112</v>
      </c>
      <c r="H151" s="60" t="s">
        <v>1466</v>
      </c>
      <c r="I151" s="262" t="str">
        <f>VLOOKUP(H151,'اعضاء هيئة التدريس'!$B$1:$D$300,2,FALSE)</f>
        <v>أ.د.حمدلله عبدالجواد ونس</v>
      </c>
      <c r="J151" s="73"/>
      <c r="K151" s="73"/>
      <c r="L151" s="73"/>
      <c r="M151" s="73" t="s">
        <v>1261</v>
      </c>
      <c r="N151" s="73"/>
      <c r="O151" s="73"/>
      <c r="P151" s="386" t="s">
        <v>1315</v>
      </c>
      <c r="Q151" s="4"/>
      <c r="R151" s="283"/>
      <c r="S151" s="283"/>
      <c r="T151" s="283"/>
      <c r="U151" s="283"/>
      <c r="V151" s="283"/>
      <c r="W151" s="283"/>
      <c r="X151" s="283"/>
      <c r="Y151" s="283"/>
      <c r="Z151" s="283"/>
      <c r="AA151" s="283"/>
      <c r="AB151" s="283"/>
      <c r="AC151" s="283"/>
      <c r="AD151" s="283"/>
      <c r="AR151" s="251" t="e">
        <f>VLOOKUP(#REF!,'اعضاء هيئة التدريس'!#REF!,2,)</f>
        <v>#REF!</v>
      </c>
    </row>
    <row r="152" spans="1:44" s="272" customFormat="1" ht="15.75" hidden="1" customHeight="1">
      <c r="A152" s="328">
        <v>11</v>
      </c>
      <c r="B152" s="288" t="s">
        <v>46</v>
      </c>
      <c r="C152" s="726" t="str">
        <f>VLOOKUP(B152,مقررات!$A$1:$F$411,2,FALSE)</f>
        <v>علم الصخور</v>
      </c>
      <c r="D152" s="211">
        <f>VLOOKUP(B152,مقررات!$A$1:$F$452,3,FALSE)</f>
        <v>1.5</v>
      </c>
      <c r="E152" s="211">
        <f>VLOOKUP(B152,مقررات!$A$1:$F$476,4,FALSE)</f>
        <v>3</v>
      </c>
      <c r="F152" s="211">
        <f t="shared" si="3"/>
        <v>3</v>
      </c>
      <c r="G152" s="60" t="str">
        <f>VLOOKUP(B152,مقررات!$A$1:$F$409,6,FALSE)</f>
        <v>G214-G112</v>
      </c>
      <c r="H152" s="60" t="s">
        <v>1471</v>
      </c>
      <c r="I152" s="262" t="str">
        <f>VLOOKUP(H152,'اعضاء هيئة التدريس'!$B$1:$D$300,2,FALSE)</f>
        <v>أ.د. ابراهيم محمد خلف</v>
      </c>
      <c r="J152" s="73"/>
      <c r="K152" s="73"/>
      <c r="L152" s="73"/>
      <c r="M152" s="73" t="s">
        <v>1261</v>
      </c>
      <c r="N152" s="73"/>
      <c r="O152" s="73"/>
      <c r="P152" s="386" t="s">
        <v>1315</v>
      </c>
      <c r="Q152" s="4"/>
      <c r="R152" s="283"/>
      <c r="S152" s="283"/>
      <c r="T152" s="283"/>
      <c r="U152" s="283"/>
      <c r="V152" s="283"/>
      <c r="W152" s="283"/>
      <c r="X152" s="283"/>
      <c r="Y152" s="283"/>
      <c r="Z152" s="283"/>
      <c r="AA152" s="283"/>
      <c r="AB152" s="283"/>
      <c r="AC152" s="283"/>
      <c r="AD152" s="283"/>
      <c r="AR152" s="251" t="e">
        <f>VLOOKUP(#REF!,'اعضاء هيئة التدريس'!#REF!,2,)</f>
        <v>#REF!</v>
      </c>
    </row>
    <row r="153" spans="1:44" s="272" customFormat="1" ht="15.75" hidden="1" customHeight="1">
      <c r="A153" s="328">
        <v>12</v>
      </c>
      <c r="B153" s="288" t="s">
        <v>57</v>
      </c>
      <c r="C153" s="726" t="str">
        <f>VLOOKUP(B153,مقررات!$A$1:$F$411,2,FALSE)</f>
        <v>صخور نارية</v>
      </c>
      <c r="D153" s="211">
        <f>VLOOKUP(B153,مقررات!$A$1:$F$452,3,FALSE)</f>
        <v>1.5</v>
      </c>
      <c r="E153" s="211">
        <f>VLOOKUP(B153,مقررات!$A$1:$F$476,4,FALSE)</f>
        <v>3</v>
      </c>
      <c r="F153" s="211">
        <f t="shared" si="3"/>
        <v>3</v>
      </c>
      <c r="G153" s="60" t="str">
        <f>VLOOKUP(B153,مقررات!$A$1:$F$409,6,FALSE)</f>
        <v>G231</v>
      </c>
      <c r="H153" s="60" t="s">
        <v>1510</v>
      </c>
      <c r="I153" s="262" t="str">
        <f>VLOOKUP(H153,'اعضاء هيئة التدريس'!$B$1:$D$300,2,FALSE)</f>
        <v>د/ خالد جمال الجميل</v>
      </c>
      <c r="J153" s="73"/>
      <c r="K153" s="73" t="s">
        <v>1303</v>
      </c>
      <c r="L153" s="73"/>
      <c r="M153" s="73"/>
      <c r="N153" s="73"/>
      <c r="O153" s="73"/>
      <c r="P153" s="386" t="s">
        <v>1321</v>
      </c>
      <c r="Q153" s="4"/>
      <c r="R153" s="283"/>
      <c r="S153" s="283"/>
      <c r="T153" s="283"/>
      <c r="U153" s="283"/>
      <c r="V153" s="283"/>
      <c r="W153" s="283"/>
      <c r="X153" s="283"/>
      <c r="Y153" s="283"/>
      <c r="Z153" s="283"/>
      <c r="AA153" s="283"/>
      <c r="AB153" s="283"/>
      <c r="AC153" s="283"/>
      <c r="AD153" s="283"/>
      <c r="AR153" s="251" t="e">
        <f>VLOOKUP(#REF!,'اعضاء هيئة التدريس'!#REF!,2,)</f>
        <v>#REF!</v>
      </c>
    </row>
    <row r="154" spans="1:44" s="272" customFormat="1" ht="15.75" hidden="1" customHeight="1">
      <c r="A154" s="328">
        <v>13</v>
      </c>
      <c r="B154" s="288" t="s">
        <v>74</v>
      </c>
      <c r="C154" s="726" t="str">
        <f>VLOOKUP(B154,مقررات!$A$1:$F$411,2,FALSE)</f>
        <v>مساحة</v>
      </c>
      <c r="D154" s="211">
        <f>VLOOKUP(B154,مقررات!$A$1:$F$452,3,FALSE)</f>
        <v>1.5</v>
      </c>
      <c r="E154" s="211">
        <f>VLOOKUP(B154,مقررات!$A$1:$F$476,4,FALSE)</f>
        <v>3</v>
      </c>
      <c r="F154" s="211">
        <f t="shared" si="3"/>
        <v>3</v>
      </c>
      <c r="G154" s="60" t="str">
        <f>VLOOKUP(B154,مقررات!$A$1:$F$409,6,FALSE)</f>
        <v>G141</v>
      </c>
      <c r="H154" s="60" t="s">
        <v>1468</v>
      </c>
      <c r="I154" s="262" t="str">
        <f>VLOOKUP(H154,'اعضاء هيئة التدريس'!$B$1:$D$300,2,FALSE)</f>
        <v>أ.د. جمال عيسوي قمح</v>
      </c>
      <c r="J154" s="73"/>
      <c r="K154" s="73"/>
      <c r="L154" s="73"/>
      <c r="M154" s="73" t="s">
        <v>1306</v>
      </c>
      <c r="N154" s="73"/>
      <c r="O154" s="73"/>
      <c r="P154" s="386" t="s">
        <v>1315</v>
      </c>
      <c r="Q154" s="282"/>
      <c r="R154" s="283"/>
      <c r="S154" s="283"/>
      <c r="T154" s="283"/>
      <c r="U154" s="283"/>
      <c r="V154" s="283"/>
      <c r="W154" s="283"/>
      <c r="X154" s="283"/>
      <c r="Y154" s="283"/>
      <c r="Z154" s="283"/>
      <c r="AA154" s="283"/>
      <c r="AB154" s="283"/>
      <c r="AC154" s="283"/>
      <c r="AD154" s="283"/>
      <c r="AR154" s="251" t="e">
        <f>VLOOKUP(#REF!,'اعضاء هيئة التدريس'!#REF!,2,)</f>
        <v>#REF!</v>
      </c>
    </row>
    <row r="155" spans="1:44" s="272" customFormat="1" ht="15.75" hidden="1" customHeight="1">
      <c r="A155" s="328">
        <v>14</v>
      </c>
      <c r="B155" s="288" t="s">
        <v>72</v>
      </c>
      <c r="C155" s="741" t="str">
        <f>VLOOKUP(B155,مقررات!$A$1:$F$411,2,FALSE)</f>
        <v>ميكانيكا الصخور</v>
      </c>
      <c r="D155" s="225">
        <f>VLOOKUP(B155,مقررات!$A$1:$F$452,3,FALSE)</f>
        <v>1.5</v>
      </c>
      <c r="E155" s="225">
        <f>VLOOKUP(B155,مقررات!$A$1:$F$476,4,FALSE)</f>
        <v>3</v>
      </c>
      <c r="F155" s="225">
        <f t="shared" si="3"/>
        <v>3</v>
      </c>
      <c r="G155" s="340" t="str">
        <f>VLOOKUP(B155,مقررات!$A$1:$F$409,6,FALSE)</f>
        <v>G231</v>
      </c>
      <c r="H155" s="340" t="s">
        <v>1487</v>
      </c>
      <c r="I155" s="742" t="str">
        <f>VLOOKUP(H155,'اعضاء هيئة التدريس'!$B$1:$D$300,2,FALSE)</f>
        <v>د. محمد فاروق ابوحشيش</v>
      </c>
      <c r="J155" s="771"/>
      <c r="K155" s="771"/>
      <c r="L155" s="771" t="s">
        <v>1261</v>
      </c>
      <c r="M155" s="771"/>
      <c r="N155" s="771"/>
      <c r="O155" s="771"/>
      <c r="P155" s="386" t="s">
        <v>1321</v>
      </c>
      <c r="Q155" s="158"/>
      <c r="R155" s="283"/>
      <c r="S155" s="283"/>
      <c r="T155" s="283"/>
      <c r="U155" s="283"/>
      <c r="V155" s="283"/>
      <c r="W155" s="283"/>
      <c r="X155" s="283"/>
      <c r="Y155" s="283"/>
      <c r="Z155" s="283"/>
      <c r="AA155" s="283"/>
      <c r="AB155" s="283"/>
      <c r="AC155" s="283"/>
      <c r="AD155" s="283"/>
      <c r="AR155" s="251" t="e">
        <f>VLOOKUP(#REF!,'اعضاء هيئة التدريس'!#REF!,2,)</f>
        <v>#REF!</v>
      </c>
    </row>
    <row r="156" spans="1:44" s="272" customFormat="1" ht="15.75" hidden="1" customHeight="1">
      <c r="A156" s="328">
        <v>15</v>
      </c>
      <c r="B156" s="288" t="s">
        <v>45</v>
      </c>
      <c r="C156" s="726" t="str">
        <f>VLOOKUP(B156,مقررات!$A$1:$F$411,2,FALSE)</f>
        <v>علم الطبقات الصخري</v>
      </c>
      <c r="D156" s="211">
        <f>VLOOKUP(B156,مقررات!$A$1:$F$452,3,FALSE)</f>
        <v>1.5</v>
      </c>
      <c r="E156" s="211">
        <f>VLOOKUP(B156,مقررات!$A$1:$F$476,4,FALSE)</f>
        <v>3</v>
      </c>
      <c r="F156" s="211">
        <f t="shared" si="3"/>
        <v>3</v>
      </c>
      <c r="G156" s="60" t="str">
        <f>VLOOKUP(B156,مقررات!$A$1:$F$409,6,FALSE)</f>
        <v>G231-G141</v>
      </c>
      <c r="H156" s="60" t="s">
        <v>1477</v>
      </c>
      <c r="I156" s="262" t="str">
        <f>VLOOKUP(H156,'اعضاء هيئة التدريس'!$B$1:$D$300,2,FALSE)</f>
        <v>أ.د. حسني الدسوقي سليمان</v>
      </c>
      <c r="J156" s="73"/>
      <c r="K156" s="73"/>
      <c r="L156" s="73"/>
      <c r="M156" s="73"/>
      <c r="N156" s="73" t="s">
        <v>1306</v>
      </c>
      <c r="O156" s="73"/>
      <c r="P156" s="386" t="s">
        <v>1315</v>
      </c>
      <c r="Q156" s="282"/>
      <c r="R156" s="283"/>
      <c r="S156" s="283"/>
      <c r="T156" s="283"/>
      <c r="U156" s="283"/>
      <c r="V156" s="283"/>
      <c r="W156" s="283"/>
      <c r="X156" s="283"/>
      <c r="Y156" s="283"/>
      <c r="Z156" s="283"/>
      <c r="AA156" s="283"/>
      <c r="AB156" s="283"/>
      <c r="AC156" s="283"/>
      <c r="AD156" s="283"/>
      <c r="AR156" s="251" t="e">
        <f>VLOOKUP(#REF!,'اعضاء هيئة التدريس'!#REF!,2,)</f>
        <v>#REF!</v>
      </c>
    </row>
    <row r="157" spans="1:44" s="272" customFormat="1" ht="15.75" hidden="1" customHeight="1">
      <c r="A157" s="328">
        <v>16</v>
      </c>
      <c r="B157" s="288" t="s">
        <v>44</v>
      </c>
      <c r="C157" s="726" t="str">
        <f>VLOOKUP(B157,مقررات!$A$1:$F$411,2,FALSE)</f>
        <v>علم الطبقات الحفرى</v>
      </c>
      <c r="D157" s="211">
        <f>VLOOKUP(B157,مقررات!$A$1:$F$452,3,FALSE)</f>
        <v>1</v>
      </c>
      <c r="E157" s="211">
        <f>VLOOKUP(B157,مقررات!$A$1:$F$476,4,FALSE)</f>
        <v>2</v>
      </c>
      <c r="F157" s="211">
        <f t="shared" si="3"/>
        <v>2</v>
      </c>
      <c r="G157" s="60" t="str">
        <f>VLOOKUP(B157,مقررات!$A$1:$F$409,6,FALSE)</f>
        <v>G221</v>
      </c>
      <c r="H157" s="60" t="s">
        <v>1475</v>
      </c>
      <c r="I157" s="262" t="str">
        <f>VLOOKUP(H157,'اعضاء هيئة التدريس'!$B$1:$D$300,2,FALSE)</f>
        <v>ا.د/عرابي حسين عرابي</v>
      </c>
      <c r="J157" s="73"/>
      <c r="K157" s="73"/>
      <c r="L157" s="73"/>
      <c r="M157" s="73"/>
      <c r="N157" s="73"/>
      <c r="O157" s="73" t="s">
        <v>1112</v>
      </c>
      <c r="P157" s="386" t="s">
        <v>1321</v>
      </c>
      <c r="Q157" s="4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3"/>
      <c r="AB157" s="283"/>
      <c r="AC157" s="283"/>
      <c r="AD157" s="283"/>
      <c r="AR157" s="251" t="e">
        <f>VLOOKUP(#REF!,'اعضاء هيئة التدريس'!#REF!,2,)</f>
        <v>#REF!</v>
      </c>
    </row>
    <row r="158" spans="1:44" s="289" customFormat="1" ht="15.75" hidden="1" customHeight="1">
      <c r="A158" s="328">
        <v>17</v>
      </c>
      <c r="B158" s="288" t="s">
        <v>49</v>
      </c>
      <c r="C158" s="726" t="str">
        <f>VLOOKUP(B158,مقررات!$A$1:$F$411,2,FALSE)</f>
        <v>ترسيب</v>
      </c>
      <c r="D158" s="211">
        <f>VLOOKUP(B158,مقررات!$A$1:$F$452,3,FALSE)</f>
        <v>1.5</v>
      </c>
      <c r="E158" s="211">
        <f>VLOOKUP(B158,مقررات!$A$1:$F$476,4,FALSE)</f>
        <v>3</v>
      </c>
      <c r="F158" s="211">
        <f t="shared" si="3"/>
        <v>3</v>
      </c>
      <c r="G158" s="60" t="str">
        <f>VLOOKUP(B158,مقررات!$A$1:$F$409,6,FALSE)</f>
        <v>G331</v>
      </c>
      <c r="H158" s="60" t="s">
        <v>1466</v>
      </c>
      <c r="I158" s="262" t="str">
        <f>VLOOKUP(H158,'اعضاء هيئة التدريس'!$B$1:$D$300,2,FALSE)</f>
        <v>أ.د.حمدلله عبدالجواد ونس</v>
      </c>
      <c r="J158" s="73"/>
      <c r="K158" s="73"/>
      <c r="L158" s="73" t="s">
        <v>1303</v>
      </c>
      <c r="M158" s="73"/>
      <c r="N158" s="73"/>
      <c r="O158" s="73"/>
      <c r="P158" s="386" t="s">
        <v>1321</v>
      </c>
      <c r="Q158" s="4"/>
      <c r="R158" s="283"/>
      <c r="S158" s="357"/>
      <c r="T158" s="357"/>
      <c r="U158" s="357"/>
      <c r="V158" s="357"/>
      <c r="W158" s="357"/>
      <c r="X158" s="357"/>
      <c r="Y158" s="357"/>
      <c r="Z158" s="357"/>
      <c r="AA158" s="357"/>
      <c r="AB158" s="357"/>
      <c r="AC158" s="357"/>
      <c r="AD158" s="357"/>
      <c r="AR158" s="251" t="e">
        <f>VLOOKUP(#REF!,'اعضاء هيئة التدريس'!#REF!,2,)</f>
        <v>#REF!</v>
      </c>
    </row>
    <row r="159" spans="1:44" s="272" customFormat="1" ht="15.75" hidden="1" customHeight="1">
      <c r="A159" s="328">
        <v>18</v>
      </c>
      <c r="B159" s="288" t="s">
        <v>48</v>
      </c>
      <c r="C159" s="726" t="str">
        <f>VLOOKUP(B159,مقررات!$A$1:$F$411,2,FALSE)</f>
        <v>صخور رسوبية</v>
      </c>
      <c r="D159" s="211">
        <f>VLOOKUP(B159,مقررات!$A$1:$F$452,3,FALSE)</f>
        <v>1.5</v>
      </c>
      <c r="E159" s="211">
        <f>VLOOKUP(B159,مقررات!$A$1:$F$476,4,FALSE)</f>
        <v>3</v>
      </c>
      <c r="F159" s="211">
        <f t="shared" si="3"/>
        <v>3</v>
      </c>
      <c r="G159" s="60" t="str">
        <f>VLOOKUP(B159,مقررات!$A$1:$F$409,6,FALSE)</f>
        <v>G231</v>
      </c>
      <c r="H159" s="60" t="s">
        <v>1460</v>
      </c>
      <c r="I159" s="262" t="str">
        <f>VLOOKUP(H159,'اعضاء هيئة التدريس'!$B$1:$D$300,2,FALSE)</f>
        <v>ا.د/ محمد محمود ابو الحسن</v>
      </c>
      <c r="J159" s="73"/>
      <c r="K159" s="73"/>
      <c r="L159" s="73"/>
      <c r="M159" s="73"/>
      <c r="N159" s="73" t="s">
        <v>1261</v>
      </c>
      <c r="O159" s="73"/>
      <c r="P159" s="252"/>
      <c r="Q159" s="282"/>
      <c r="R159" s="283"/>
      <c r="S159" s="283"/>
      <c r="T159" s="283"/>
      <c r="U159" s="283"/>
      <c r="V159" s="283"/>
      <c r="W159" s="283"/>
      <c r="X159" s="283"/>
      <c r="Y159" s="283"/>
      <c r="Z159" s="283"/>
      <c r="AA159" s="283"/>
      <c r="AB159" s="283"/>
      <c r="AC159" s="283"/>
      <c r="AD159" s="283"/>
      <c r="AR159" s="251" t="e">
        <f>VLOOKUP(#REF!,'اعضاء هيئة التدريس'!#REF!,2,)</f>
        <v>#REF!</v>
      </c>
    </row>
    <row r="160" spans="1:44" s="272" customFormat="1" ht="22.5" hidden="1" customHeight="1">
      <c r="A160" s="328">
        <v>19</v>
      </c>
      <c r="B160" s="288" t="s">
        <v>59</v>
      </c>
      <c r="C160" s="726" t="str">
        <f>VLOOKUP(B160,مقررات!$A$1:$F$411,2,FALSE)</f>
        <v>صخور متحولة</v>
      </c>
      <c r="D160" s="211">
        <f>VLOOKUP(B160,مقررات!$A$1:$F$452,3,FALSE)</f>
        <v>1.5</v>
      </c>
      <c r="E160" s="211">
        <f>VLOOKUP(B160,مقررات!$A$1:$F$476,4,FALSE)</f>
        <v>3</v>
      </c>
      <c r="F160" s="211">
        <f t="shared" si="3"/>
        <v>3</v>
      </c>
      <c r="G160" s="60" t="str">
        <f>VLOOKUP(B160,مقررات!$A$1:$F$409,6,FALSE)</f>
        <v>G231</v>
      </c>
      <c r="H160" s="60" t="s">
        <v>1510</v>
      </c>
      <c r="I160" s="262" t="str">
        <f>VLOOKUP(H160,'اعضاء هيئة التدريس'!$B$1:$D$300,2,FALSE)</f>
        <v>د/ خالد جمال الجميل</v>
      </c>
      <c r="J160" s="73"/>
      <c r="K160" s="73"/>
      <c r="L160" s="73"/>
      <c r="M160" s="73" t="s">
        <v>1306</v>
      </c>
      <c r="N160" s="73"/>
      <c r="O160" s="73"/>
      <c r="P160" s="386" t="s">
        <v>1321</v>
      </c>
      <c r="Q160" s="282"/>
      <c r="R160" s="283"/>
      <c r="S160" s="283"/>
      <c r="T160" s="283"/>
      <c r="U160" s="283"/>
      <c r="V160" s="283"/>
      <c r="W160" s="283"/>
      <c r="X160" s="283"/>
      <c r="Y160" s="283"/>
      <c r="Z160" s="283"/>
      <c r="AA160" s="283"/>
      <c r="AB160" s="283"/>
      <c r="AC160" s="283"/>
      <c r="AD160" s="283"/>
      <c r="AR160" s="251" t="e">
        <f>VLOOKUP(#REF!,'اعضاء هيئة التدريس'!#REF!,2,)</f>
        <v>#REF!</v>
      </c>
    </row>
    <row r="161" spans="1:44" s="393" customFormat="1" ht="15.75" hidden="1" customHeight="1">
      <c r="A161" s="328">
        <v>20</v>
      </c>
      <c r="B161" s="288" t="s">
        <v>62</v>
      </c>
      <c r="C161" s="726" t="str">
        <f>VLOOKUP(B161,مقررات!$A$1:$F$411,2,FALSE)</f>
        <v>جيولوجيا تركيبية</v>
      </c>
      <c r="D161" s="211">
        <f>VLOOKUP(B161,مقررات!$A$1:$F$452,3,FALSE)</f>
        <v>1.5</v>
      </c>
      <c r="E161" s="211">
        <f>VLOOKUP(B161,مقررات!$A$1:$F$476,4,FALSE)</f>
        <v>3</v>
      </c>
      <c r="F161" s="211">
        <f t="shared" si="3"/>
        <v>3</v>
      </c>
      <c r="G161" s="60" t="str">
        <f>VLOOKUP(B161,مقررات!$A$1:$F$409,6,FALSE)</f>
        <v>G231-G141</v>
      </c>
      <c r="H161" s="60" t="s">
        <v>1479</v>
      </c>
      <c r="I161" s="262" t="str">
        <f>VLOOKUP(H161,'اعضاء هيئة التدريس'!$B$1:$D$300,2,FALSE)</f>
        <v>أ.د/ يحيى صفي الدين محمد</v>
      </c>
      <c r="J161" s="73"/>
      <c r="K161" s="73"/>
      <c r="L161" s="73" t="s">
        <v>1303</v>
      </c>
      <c r="M161" s="73"/>
      <c r="N161" s="73"/>
      <c r="O161" s="73"/>
      <c r="P161" s="1046"/>
      <c r="Q161" s="4"/>
      <c r="R161" s="743"/>
      <c r="S161" s="743"/>
      <c r="T161" s="743"/>
      <c r="U161" s="743"/>
      <c r="V161" s="743"/>
      <c r="W161" s="743"/>
      <c r="X161" s="743"/>
      <c r="Y161" s="743"/>
      <c r="Z161" s="743"/>
      <c r="AA161" s="743"/>
      <c r="AB161" s="743"/>
      <c r="AC161" s="743"/>
      <c r="AD161" s="743"/>
      <c r="AR161" s="480" t="e">
        <f>VLOOKUP(#REF!,'اعضاء هيئة التدريس'!#REF!,2,)</f>
        <v>#REF!</v>
      </c>
    </row>
    <row r="162" spans="1:44" s="272" customFormat="1" ht="15.75" hidden="1" customHeight="1">
      <c r="A162" s="328">
        <v>21</v>
      </c>
      <c r="B162" s="288" t="s">
        <v>56</v>
      </c>
      <c r="C162" s="726" t="str">
        <f>VLOOKUP(B162,مقررات!$A$1:$F$411,2,FALSE)</f>
        <v>جيومورفولوجي</v>
      </c>
      <c r="D162" s="211">
        <f>VLOOKUP(B162,مقررات!$A$1:$F$452,3,FALSE)</f>
        <v>1.5</v>
      </c>
      <c r="E162" s="211">
        <f>VLOOKUP(B162,مقررات!$A$1:$F$476,4,FALSE)</f>
        <v>3</v>
      </c>
      <c r="F162" s="211">
        <f t="shared" si="3"/>
        <v>3</v>
      </c>
      <c r="G162" s="60" t="str">
        <f>VLOOKUP(B162,مقررات!$A$1:$F$409,6,FALSE)</f>
        <v>G321-G341</v>
      </c>
      <c r="H162" s="60" t="s">
        <v>1481</v>
      </c>
      <c r="I162" s="262" t="str">
        <f>VLOOKUP(H162,'اعضاء هيئة التدريس'!$B$1:$D$300,2,FALSE)</f>
        <v>أ.د. هاني احمد مصطفى</v>
      </c>
      <c r="J162" s="73"/>
      <c r="K162" s="73"/>
      <c r="L162" s="73"/>
      <c r="M162" s="73" t="s">
        <v>1303</v>
      </c>
      <c r="N162" s="73"/>
      <c r="O162" s="73"/>
      <c r="P162" s="1046"/>
      <c r="Q162" s="4"/>
      <c r="R162" s="283"/>
      <c r="S162" s="283"/>
      <c r="T162" s="283"/>
      <c r="U162" s="283"/>
      <c r="V162" s="283"/>
      <c r="W162" s="283"/>
      <c r="X162" s="283"/>
      <c r="Y162" s="283"/>
      <c r="Z162" s="283"/>
      <c r="AA162" s="283"/>
      <c r="AB162" s="283"/>
      <c r="AC162" s="283"/>
      <c r="AD162" s="283"/>
      <c r="AR162" s="251" t="e">
        <f>VLOOKUP(#REF!,'اعضاء هيئة التدريس'!#REF!,2,)</f>
        <v>#REF!</v>
      </c>
    </row>
    <row r="163" spans="1:44" s="272" customFormat="1" ht="15.75" hidden="1" customHeight="1">
      <c r="A163" s="328">
        <v>22</v>
      </c>
      <c r="B163" s="288" t="s">
        <v>61</v>
      </c>
      <c r="C163" s="726" t="str">
        <f>VLOOKUP(B163,مقررات!$A$1:$F$411,2,FALSE)</f>
        <v>جيولوجيا حقل</v>
      </c>
      <c r="D163" s="211">
        <f>VLOOKUP(B163,مقررات!$A$1:$F$452,3,FALSE)</f>
        <v>1</v>
      </c>
      <c r="E163" s="211">
        <f>VLOOKUP(B163,مقررات!$A$1:$F$476,4,FALSE)</f>
        <v>2</v>
      </c>
      <c r="F163" s="211">
        <f t="shared" si="3"/>
        <v>2</v>
      </c>
      <c r="G163" s="60" t="str">
        <f>VLOOKUP(B163,مقررات!$A$1:$F$409,6,FALSE)</f>
        <v>G141-G341-G231</v>
      </c>
      <c r="H163" s="60" t="s">
        <v>1464</v>
      </c>
      <c r="I163" s="262" t="str">
        <f>VLOOKUP(H163,'اعضاء هيئة التدريس'!$B$1:$D$300,2,FALSE)</f>
        <v>أ.د. ماهر داود ابراهيم</v>
      </c>
      <c r="J163" s="73"/>
      <c r="K163" s="73"/>
      <c r="L163" s="73"/>
      <c r="M163" s="73" t="s">
        <v>1147</v>
      </c>
      <c r="N163" s="73"/>
      <c r="O163" s="73"/>
      <c r="P163" s="386" t="s">
        <v>1321</v>
      </c>
      <c r="Q163" s="282"/>
      <c r="R163" s="283"/>
      <c r="S163" s="283"/>
      <c r="T163" s="283"/>
      <c r="U163" s="283"/>
      <c r="V163" s="283"/>
      <c r="W163" s="283"/>
      <c r="X163" s="283"/>
      <c r="Y163" s="283"/>
      <c r="Z163" s="283"/>
      <c r="AA163" s="283"/>
      <c r="AB163" s="283"/>
      <c r="AC163" s="283"/>
      <c r="AD163" s="283"/>
      <c r="AR163" s="251" t="e">
        <f>VLOOKUP(#REF!,'اعضاء هيئة التدريس'!#REF!,2,)</f>
        <v>#REF!</v>
      </c>
    </row>
    <row r="164" spans="1:44" s="272" customFormat="1" ht="15.75" hidden="1" customHeight="1">
      <c r="A164" s="328">
        <v>23</v>
      </c>
      <c r="B164" s="288" t="s">
        <v>51</v>
      </c>
      <c r="C164" s="726" t="str">
        <f>VLOOKUP(B164,مقررات!$A$1:$F$411,2,FALSE)</f>
        <v>جيولوجيا مصر</v>
      </c>
      <c r="D164" s="211">
        <f>VLOOKUP(B164,مقررات!$A$1:$F$452,3,FALSE)</f>
        <v>1.5</v>
      </c>
      <c r="E164" s="211">
        <f>VLOOKUP(B164,مقررات!$A$1:$F$476,4,FALSE)</f>
        <v>3</v>
      </c>
      <c r="F164" s="211">
        <f t="shared" si="3"/>
        <v>3</v>
      </c>
      <c r="G164" s="60" t="str">
        <f>VLOOKUP(B164,مقررات!$A$1:$F$409,6,FALSE)</f>
        <v>G322-G321-G231</v>
      </c>
      <c r="H164" s="60" t="s">
        <v>1470</v>
      </c>
      <c r="I164" s="262" t="str">
        <f>VLOOKUP(H164,'اعضاء هيئة التدريس'!$B$1:$D$300,2,FALSE)</f>
        <v>د/ محمد عبدالغني خليفة</v>
      </c>
      <c r="J164" s="73"/>
      <c r="K164" s="73"/>
      <c r="L164" s="73"/>
      <c r="M164" s="73"/>
      <c r="N164" s="73" t="s">
        <v>1306</v>
      </c>
      <c r="O164" s="73"/>
      <c r="P164" s="384"/>
      <c r="Q164" s="4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3"/>
      <c r="AB164" s="283"/>
      <c r="AC164" s="283"/>
      <c r="AD164" s="283"/>
      <c r="AR164" s="251" t="e">
        <f>VLOOKUP(#REF!,'اعضاء هيئة التدريس'!#REF!,2,)</f>
        <v>#REF!</v>
      </c>
    </row>
    <row r="165" spans="1:44" s="272" customFormat="1" ht="15.75" hidden="1" customHeight="1">
      <c r="A165" s="328">
        <v>24</v>
      </c>
      <c r="B165" s="288" t="s">
        <v>76</v>
      </c>
      <c r="C165" s="726" t="str">
        <f>VLOOKUP(B165,مقررات!$A$1:$F$411,2,FALSE)</f>
        <v>تدريبات حقل (1)</v>
      </c>
      <c r="D165" s="211">
        <f>VLOOKUP(B165,مقررات!$A$1:$F$452,3,FALSE)</f>
        <v>0</v>
      </c>
      <c r="E165" s="211">
        <f>VLOOKUP(B165,مقررات!$A$1:$F$476,4,FALSE)</f>
        <v>4</v>
      </c>
      <c r="F165" s="211">
        <f t="shared" si="3"/>
        <v>2</v>
      </c>
      <c r="G165" s="60" t="str">
        <f>VLOOKUP(B165,مقررات!$A$1:$F$409,6,FALSE)</f>
        <v>G341-G321-G343</v>
      </c>
      <c r="H165" s="60"/>
      <c r="I165" s="964" t="e">
        <f>VLOOKUP(H165,'اعضاء هيئة التدريس'!$B$1:$D$300,2,FALSE)</f>
        <v>#N/A</v>
      </c>
      <c r="J165" s="73"/>
      <c r="K165" s="73"/>
      <c r="L165" s="73"/>
      <c r="M165" s="73"/>
      <c r="N165" s="73"/>
      <c r="O165" s="73"/>
      <c r="P165" s="1066"/>
      <c r="Q165" s="282"/>
      <c r="R165" s="284"/>
      <c r="S165" s="283"/>
      <c r="T165" s="283"/>
      <c r="U165" s="283"/>
      <c r="V165" s="283"/>
      <c r="W165" s="283"/>
      <c r="X165" s="283"/>
      <c r="Y165" s="283"/>
      <c r="Z165" s="283"/>
      <c r="AA165" s="283"/>
      <c r="AB165" s="283"/>
      <c r="AC165" s="283"/>
      <c r="AD165" s="283"/>
      <c r="AR165" s="251" t="e">
        <f>VLOOKUP(#REF!,'اعضاء هيئة التدريس'!#REF!,2,)</f>
        <v>#REF!</v>
      </c>
    </row>
    <row r="166" spans="1:44" s="272" customFormat="1" ht="15.75" hidden="1" customHeight="1">
      <c r="A166" s="328">
        <v>25</v>
      </c>
      <c r="B166" s="288" t="s">
        <v>58</v>
      </c>
      <c r="C166" s="726" t="str">
        <f>VLOOKUP(B166,مقررات!$A$1:$F$411,2,FALSE)</f>
        <v>بيئات قديمة</v>
      </c>
      <c r="D166" s="211">
        <f>VLOOKUP(B166,مقررات!$A$1:$F$452,3,FALSE)</f>
        <v>1.5</v>
      </c>
      <c r="E166" s="211">
        <f>VLOOKUP(B166,مقررات!$A$1:$F$476,4,FALSE)</f>
        <v>3</v>
      </c>
      <c r="F166" s="211">
        <f t="shared" si="3"/>
        <v>3</v>
      </c>
      <c r="G166" s="60" t="str">
        <f>VLOOKUP(B166,مقررات!$A$1:$F$409,6,FALSE)</f>
        <v>G222-G221</v>
      </c>
      <c r="H166" s="60" t="s">
        <v>1475</v>
      </c>
      <c r="I166" s="262" t="str">
        <f>VLOOKUP(H166,'اعضاء هيئة التدريس'!$B$1:$D$300,2,FALSE)</f>
        <v>ا.د/عرابي حسين عرابي</v>
      </c>
      <c r="J166" s="73"/>
      <c r="K166" s="73" t="s">
        <v>1261</v>
      </c>
      <c r="L166" s="73"/>
      <c r="M166" s="73"/>
      <c r="N166" s="73"/>
      <c r="O166" s="73"/>
      <c r="P166" s="386"/>
      <c r="Q166" s="210"/>
      <c r="R166" s="284"/>
      <c r="S166" s="283"/>
      <c r="T166" s="283"/>
      <c r="U166" s="283"/>
      <c r="V166" s="283"/>
      <c r="W166" s="283"/>
      <c r="X166" s="283"/>
      <c r="Y166" s="283"/>
      <c r="Z166" s="283"/>
      <c r="AA166" s="283"/>
      <c r="AB166" s="283"/>
      <c r="AC166" s="283"/>
      <c r="AD166" s="283"/>
      <c r="AR166" s="251" t="e">
        <f>VLOOKUP(#REF!,'اعضاء هيئة التدريس'!#REF!,2,)</f>
        <v>#REF!</v>
      </c>
    </row>
    <row r="167" spans="1:44" s="272" customFormat="1" ht="15.75" hidden="1" customHeight="1">
      <c r="A167" s="328">
        <v>26</v>
      </c>
      <c r="B167" s="288" t="s">
        <v>465</v>
      </c>
      <c r="C167" s="726" t="str">
        <f>VLOOKUP(B167,مقررات!$A$1:$F$411,2,FALSE)</f>
        <v>رواسب حديثة</v>
      </c>
      <c r="D167" s="211">
        <f>VLOOKUP(B167,مقررات!$A$1:$F$452,3,FALSE)</f>
        <v>1.5</v>
      </c>
      <c r="E167" s="211">
        <f>VLOOKUP(B167,مقررات!$A$1:$F$476,4,FALSE)</f>
        <v>3</v>
      </c>
      <c r="F167" s="211">
        <f t="shared" si="3"/>
        <v>3</v>
      </c>
      <c r="G167" s="60" t="str">
        <f>VLOOKUP(B167,مقررات!$A$1:$F$409,6,FALSE)</f>
        <v>G331</v>
      </c>
      <c r="H167" s="60" t="s">
        <v>1512</v>
      </c>
      <c r="I167" s="262" t="str">
        <f>VLOOKUP(H167,'اعضاء هيئة التدريس'!$B$1:$D$300,2,FALSE)</f>
        <v>د/ معتز محمد عبدالغني</v>
      </c>
      <c r="J167" s="73"/>
      <c r="K167" s="73"/>
      <c r="L167" s="73" t="s">
        <v>1304</v>
      </c>
      <c r="M167" s="73"/>
      <c r="N167" s="73"/>
      <c r="O167" s="73"/>
      <c r="P167" s="1066"/>
      <c r="Q167" s="282"/>
      <c r="R167" s="283"/>
      <c r="S167" s="283"/>
      <c r="T167" s="283"/>
      <c r="U167" s="283"/>
      <c r="V167" s="283"/>
      <c r="W167" s="283"/>
      <c r="X167" s="283"/>
      <c r="Y167" s="283"/>
      <c r="Z167" s="283"/>
      <c r="AA167" s="283"/>
      <c r="AB167" s="283"/>
      <c r="AC167" s="283"/>
      <c r="AD167" s="283"/>
      <c r="AR167" s="251" t="e">
        <f>VLOOKUP(#REF!,'اعضاء هيئة التدريس'!#REF!,2,)</f>
        <v>#REF!</v>
      </c>
    </row>
    <row r="168" spans="1:44" s="272" customFormat="1" ht="15.75" hidden="1" customHeight="1">
      <c r="A168" s="328">
        <v>27</v>
      </c>
      <c r="B168" s="288" t="s">
        <v>68</v>
      </c>
      <c r="C168" s="726" t="str">
        <f>VLOOKUP(B168,مقررات!$A$1:$F$411,2,FALSE)</f>
        <v>جيوفيزياء</v>
      </c>
      <c r="D168" s="211">
        <f>VLOOKUP(B168,مقررات!$A$1:$F$452,3,FALSE)</f>
        <v>1.5</v>
      </c>
      <c r="E168" s="211">
        <f>VLOOKUP(B168,مقررات!$A$1:$F$476,4,FALSE)</f>
        <v>3</v>
      </c>
      <c r="F168" s="211">
        <f t="shared" si="3"/>
        <v>3</v>
      </c>
      <c r="G168" s="60" t="str">
        <f>VLOOKUP(B168,مقررات!$A$1:$F$409,6,FALSE)</f>
        <v>G141</v>
      </c>
      <c r="H168" s="60" t="s">
        <v>1457</v>
      </c>
      <c r="I168" s="262" t="str">
        <f>VLOOKUP(H168,'اعضاء هيئة التدريس'!$B$1:$D$300,2,FALSE)</f>
        <v>أ.د.حسن محمد الشايب</v>
      </c>
      <c r="J168" s="73"/>
      <c r="K168" s="73"/>
      <c r="L168" s="73"/>
      <c r="M168" s="73" t="s">
        <v>1303</v>
      </c>
      <c r="N168" s="73"/>
      <c r="O168" s="73"/>
      <c r="P168" s="386" t="s">
        <v>1321</v>
      </c>
      <c r="Q168" s="282"/>
      <c r="R168" s="283"/>
      <c r="S168" s="283"/>
      <c r="T168" s="283"/>
      <c r="U168" s="283"/>
      <c r="V168" s="283"/>
      <c r="W168" s="283"/>
      <c r="X168" s="283"/>
      <c r="Y168" s="283"/>
      <c r="Z168" s="283"/>
      <c r="AA168" s="283"/>
      <c r="AB168" s="283"/>
      <c r="AC168" s="283"/>
      <c r="AD168" s="283"/>
      <c r="AR168" s="251" t="e">
        <f>VLOOKUP(#REF!,'اعضاء هيئة التدريس'!#REF!,2,)</f>
        <v>#REF!</v>
      </c>
    </row>
    <row r="169" spans="1:44" s="122" customFormat="1" ht="15.75" hidden="1" customHeight="1">
      <c r="A169" s="328">
        <v>28</v>
      </c>
      <c r="B169" s="288" t="s">
        <v>64</v>
      </c>
      <c r="C169" s="726" t="str">
        <f>VLOOKUP(B169,مقررات!$A$1:$F$411,2,FALSE)</f>
        <v>جيولوجيا مياه (1)</v>
      </c>
      <c r="D169" s="211">
        <f>VLOOKUP(B169,مقررات!$A$1:$F$452,3,FALSE)</f>
        <v>1.5</v>
      </c>
      <c r="E169" s="211">
        <f>VLOOKUP(B169,مقررات!$A$1:$F$476,4,FALSE)</f>
        <v>3</v>
      </c>
      <c r="F169" s="211">
        <f t="shared" si="3"/>
        <v>3</v>
      </c>
      <c r="G169" s="60" t="str">
        <f>VLOOKUP(B169,مقررات!$A$1:$F$409,6,FALSE)</f>
        <v>G331-G341</v>
      </c>
      <c r="H169" s="60" t="s">
        <v>1462</v>
      </c>
      <c r="I169" s="262" t="str">
        <f>VLOOKUP(H169,'اعضاء هيئة التدريس'!$B$1:$D$300,2,FALSE)</f>
        <v>أ.د.كمال عبدالعظيم دهب</v>
      </c>
      <c r="J169" s="73"/>
      <c r="K169" s="73"/>
      <c r="L169" s="73"/>
      <c r="M169" s="73" t="s">
        <v>2016</v>
      </c>
      <c r="N169" s="73"/>
      <c r="O169" s="73"/>
      <c r="P169" s="386" t="s">
        <v>1315</v>
      </c>
      <c r="Q169" s="4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R169" s="251" t="e">
        <f>VLOOKUP(#REF!,'اعضاء هيئة التدريس'!#REF!,2,)</f>
        <v>#REF!</v>
      </c>
    </row>
    <row r="170" spans="1:44" s="122" customFormat="1" ht="15.75" hidden="1" customHeight="1">
      <c r="A170" s="328">
        <v>29</v>
      </c>
      <c r="B170" s="288" t="s">
        <v>461</v>
      </c>
      <c r="C170" s="726" t="str">
        <f>VLOOKUP(B170,مقررات!$A$1:$F$411,2,FALSE)</f>
        <v>خامات المعادن</v>
      </c>
      <c r="D170" s="211">
        <f>VLOOKUP(B170,مقررات!$A$1:$F$452,3,FALSE)</f>
        <v>1</v>
      </c>
      <c r="E170" s="211">
        <f>VLOOKUP(B170,مقررات!$A$1:$F$476,4,FALSE)</f>
        <v>2</v>
      </c>
      <c r="F170" s="211">
        <f t="shared" si="3"/>
        <v>2</v>
      </c>
      <c r="G170" s="60" t="str">
        <f>VLOOKUP(B170,مقررات!$A$1:$F$409,6,FALSE)</f>
        <v>G231</v>
      </c>
      <c r="H170" s="60" t="s">
        <v>1514</v>
      </c>
      <c r="I170" s="262" t="str">
        <f>VLOOKUP(H170,'اعضاء هيئة التدريس'!$B$1:$D$300,2,FALSE)</f>
        <v>د/ حمدي احمد الدسوقي</v>
      </c>
      <c r="J170" s="73"/>
      <c r="K170" s="73"/>
      <c r="L170" s="73" t="s">
        <v>1261</v>
      </c>
      <c r="M170" s="73"/>
      <c r="N170" s="73"/>
      <c r="O170" s="73"/>
      <c r="P170" s="384"/>
      <c r="Q170" s="4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R170" s="251" t="e">
        <f>VLOOKUP(#REF!,'اعضاء هيئة التدريس'!#REF!,2,)</f>
        <v>#REF!</v>
      </c>
    </row>
    <row r="171" spans="1:44" s="417" customFormat="1" ht="15.75" hidden="1" customHeight="1">
      <c r="A171" s="328">
        <v>30</v>
      </c>
      <c r="B171" s="288" t="s">
        <v>60</v>
      </c>
      <c r="C171" s="726" t="str">
        <f>VLOOKUP(B171,مقررات!$A$1:$F$411,2,FALSE)</f>
        <v>جيوكيمياء</v>
      </c>
      <c r="D171" s="211">
        <f>VLOOKUP(B171,مقررات!$A$1:$F$452,3,FALSE)</f>
        <v>1.5</v>
      </c>
      <c r="E171" s="211">
        <f>VLOOKUP(B171,مقررات!$A$1:$F$476,4,FALSE)</f>
        <v>3</v>
      </c>
      <c r="F171" s="211">
        <f t="shared" si="3"/>
        <v>3</v>
      </c>
      <c r="G171" s="60" t="str">
        <f>VLOOKUP(B171,مقررات!$A$1:$F$409,6,FALSE)</f>
        <v>G231</v>
      </c>
      <c r="H171" s="60" t="s">
        <v>1473</v>
      </c>
      <c r="I171" s="262" t="str">
        <f>VLOOKUP(H171,'اعضاء هيئة التدريس'!$B$1:$D$300,2,FALSE)</f>
        <v>أ.د.احمد محمد بشادي</v>
      </c>
      <c r="J171" s="73"/>
      <c r="K171" s="73"/>
      <c r="L171" s="73"/>
      <c r="M171" s="73" t="s">
        <v>1261</v>
      </c>
      <c r="N171" s="73"/>
      <c r="O171" s="73"/>
      <c r="P171" s="386"/>
      <c r="Q171" s="282"/>
      <c r="R171" s="220"/>
      <c r="S171" s="220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R171" s="251" t="e">
        <f>VLOOKUP(#REF!,'اعضاء هيئة التدريس'!#REF!,2,)</f>
        <v>#REF!</v>
      </c>
    </row>
    <row r="172" spans="1:44" s="221" customFormat="1" ht="15.75" hidden="1" customHeight="1">
      <c r="A172" s="328">
        <v>31</v>
      </c>
      <c r="B172" s="288" t="s">
        <v>81</v>
      </c>
      <c r="C172" s="726" t="str">
        <f>VLOOKUP(B172,مقررات!$A$1:$F$411,2,FALSE)</f>
        <v>صخور كربوناتية</v>
      </c>
      <c r="D172" s="211">
        <f>VLOOKUP(B172,مقررات!$A$1:$F$452,3,FALSE)</f>
        <v>1.5</v>
      </c>
      <c r="E172" s="211">
        <f>VLOOKUP(B172,مقررات!$A$1:$F$476,4,FALSE)</f>
        <v>3</v>
      </c>
      <c r="F172" s="211">
        <f t="shared" si="3"/>
        <v>3</v>
      </c>
      <c r="G172" s="60" t="str">
        <f>VLOOKUP(B172,مقررات!$A$1:$F$409,6,FALSE)</f>
        <v>G331</v>
      </c>
      <c r="H172" s="60" t="s">
        <v>1460</v>
      </c>
      <c r="I172" s="262" t="str">
        <f>VLOOKUP(H172,'اعضاء هيئة التدريس'!$B$1:$D$300,2,FALSE)</f>
        <v>ا.د/ محمد محمود ابو الحسن</v>
      </c>
      <c r="J172" s="73"/>
      <c r="K172" s="73"/>
      <c r="L172" s="73" t="s">
        <v>1305</v>
      </c>
      <c r="M172" s="73"/>
      <c r="N172" s="73"/>
      <c r="O172" s="73"/>
      <c r="P172" s="386"/>
      <c r="Q172" s="210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R172" s="251" t="e">
        <f>VLOOKUP(#REF!,'اعضاء هيئة التدريس'!#REF!,2,)</f>
        <v>#REF!</v>
      </c>
    </row>
    <row r="173" spans="1:44" s="221" customFormat="1" ht="15.75" hidden="1" customHeight="1">
      <c r="A173" s="328">
        <v>32</v>
      </c>
      <c r="B173" s="288" t="s">
        <v>71</v>
      </c>
      <c r="C173" s="726" t="str">
        <f>VLOOKUP(B173,مقررات!$A$1:$F$411,2,FALSE)</f>
        <v>جيولوجيا اقتصادية</v>
      </c>
      <c r="D173" s="211">
        <f>VLOOKUP(B173,مقررات!$A$1:$F$452,3,FALSE)</f>
        <v>1.5</v>
      </c>
      <c r="E173" s="211">
        <f>VLOOKUP(B173,مقررات!$A$1:$F$476,4,FALSE)</f>
        <v>3</v>
      </c>
      <c r="F173" s="211">
        <f t="shared" si="3"/>
        <v>3</v>
      </c>
      <c r="G173" s="60" t="str">
        <f>VLOOKUP(B173,مقررات!$A$1:$F$409,6,FALSE)</f>
        <v>G231</v>
      </c>
      <c r="H173" s="60" t="s">
        <v>1514</v>
      </c>
      <c r="I173" s="262" t="str">
        <f>VLOOKUP(H173,'اعضاء هيئة التدريس'!$B$1:$D$300,2,FALSE)</f>
        <v>د/ حمدي احمد الدسوقي</v>
      </c>
      <c r="J173" s="73"/>
      <c r="K173" s="73"/>
      <c r="L173" s="73" t="s">
        <v>1262</v>
      </c>
      <c r="M173" s="73"/>
      <c r="N173" s="73"/>
      <c r="O173" s="73"/>
      <c r="P173" s="1046"/>
      <c r="Q173" s="4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R173" s="251" t="e">
        <f>VLOOKUP(#REF!,'اعضاء هيئة التدريس'!#REF!,2,)</f>
        <v>#REF!</v>
      </c>
    </row>
    <row r="174" spans="1:44" s="122" customFormat="1" ht="18.75" hidden="1" customHeight="1">
      <c r="A174" s="328">
        <v>33</v>
      </c>
      <c r="B174" s="288" t="s">
        <v>77</v>
      </c>
      <c r="C174" s="726" t="str">
        <f>VLOOKUP(B174,مقررات!$A$1:$F$411,2,FALSE)</f>
        <v>تدريبات حقل (2)</v>
      </c>
      <c r="D174" s="211">
        <f>VLOOKUP(B174,مقررات!$A$1:$F$452,3,FALSE)</f>
        <v>0</v>
      </c>
      <c r="E174" s="211">
        <f>VLOOKUP(B174,مقررات!$A$1:$F$476,4,FALSE)</f>
        <v>6</v>
      </c>
      <c r="F174" s="211">
        <f t="shared" si="3"/>
        <v>3</v>
      </c>
      <c r="G174" s="60" t="str">
        <f>VLOOKUP(B174,مقررات!$A$1:$F$409,6,FALSE)</f>
        <v>G345</v>
      </c>
      <c r="H174" s="60"/>
      <c r="I174" s="964" t="e">
        <f>VLOOKUP(H174,'اعضاء هيئة التدريس'!$B$1:$D$300,2,FALSE)</f>
        <v>#N/A</v>
      </c>
      <c r="J174" s="73"/>
      <c r="K174" s="73"/>
      <c r="L174" s="73"/>
      <c r="M174" s="73"/>
      <c r="N174" s="73"/>
      <c r="O174" s="73"/>
      <c r="P174" s="386"/>
      <c r="Q174" s="282"/>
      <c r="R174" s="89"/>
      <c r="S174" s="622"/>
      <c r="T174" s="91"/>
      <c r="U174" s="811"/>
      <c r="V174" s="91"/>
      <c r="W174" s="91"/>
      <c r="X174" s="91"/>
      <c r="Y174" s="91"/>
      <c r="Z174" s="91"/>
      <c r="AA174" s="91"/>
      <c r="AB174" s="91"/>
      <c r="AC174" s="91"/>
      <c r="AD174" s="91"/>
      <c r="AR174" s="251" t="e">
        <f>VLOOKUP(#REF!,'اعضاء هيئة التدريس'!#REF!,2,)</f>
        <v>#REF!</v>
      </c>
    </row>
    <row r="175" spans="1:44" s="272" customFormat="1" ht="15.75" hidden="1" customHeight="1">
      <c r="A175" s="328">
        <v>34</v>
      </c>
      <c r="B175" s="288" t="s">
        <v>80</v>
      </c>
      <c r="C175" s="726" t="str">
        <f>VLOOKUP(B175,مقررات!$A$1:$F$411,2,FALSE)</f>
        <v>استشعار عن بعد</v>
      </c>
      <c r="D175" s="211">
        <f>VLOOKUP(B175,مقررات!$A$1:$F$452,3,FALSE)</f>
        <v>1.5</v>
      </c>
      <c r="E175" s="211">
        <f>VLOOKUP(B175,مقررات!$A$1:$F$476,4,FALSE)</f>
        <v>3</v>
      </c>
      <c r="F175" s="211">
        <f t="shared" si="3"/>
        <v>3</v>
      </c>
      <c r="G175" s="60" t="str">
        <f>VLOOKUP(B175,مقررات!$A$1:$F$409,6,FALSE)</f>
        <v>G341</v>
      </c>
      <c r="H175" s="60" t="s">
        <v>1481</v>
      </c>
      <c r="I175" s="262" t="str">
        <f>VLOOKUP(H175,'اعضاء هيئة التدريس'!$B$1:$D$300,2,FALSE)</f>
        <v>أ.د. هاني احمد مصطفى</v>
      </c>
      <c r="J175" s="73"/>
      <c r="K175" s="73"/>
      <c r="L175" s="73"/>
      <c r="M175" s="73"/>
      <c r="N175" s="73" t="s">
        <v>1303</v>
      </c>
      <c r="O175" s="73"/>
      <c r="P175" s="386"/>
      <c r="Q175" s="282"/>
      <c r="R175" s="284"/>
      <c r="S175" s="283"/>
      <c r="T175" s="283"/>
      <c r="U175" s="283"/>
      <c r="V175" s="283"/>
      <c r="W175" s="283"/>
      <c r="X175" s="283"/>
      <c r="Y175" s="283"/>
      <c r="Z175" s="283"/>
      <c r="AA175" s="283"/>
      <c r="AB175" s="283"/>
      <c r="AC175" s="283"/>
      <c r="AD175" s="283"/>
      <c r="AR175" s="251" t="e">
        <f>VLOOKUP(#REF!,'اعضاء هيئة التدريس'!#REF!,2,)</f>
        <v>#REF!</v>
      </c>
    </row>
    <row r="176" spans="1:44" s="272" customFormat="1" ht="15.75" hidden="1" customHeight="1">
      <c r="A176" s="328">
        <v>35</v>
      </c>
      <c r="B176" s="288" t="s">
        <v>79</v>
      </c>
      <c r="C176" s="726" t="str">
        <f>VLOOKUP(B176,مقررات!$A$1:$F$411,2,FALSE)</f>
        <v>جيولوجيا تصويرية</v>
      </c>
      <c r="D176" s="211">
        <f>VLOOKUP(B176,مقررات!$A$1:$F$452,3,FALSE)</f>
        <v>1.5</v>
      </c>
      <c r="E176" s="211">
        <f>VLOOKUP(B176,مقررات!$A$1:$F$476,4,FALSE)</f>
        <v>3</v>
      </c>
      <c r="F176" s="211">
        <f t="shared" si="3"/>
        <v>3</v>
      </c>
      <c r="G176" s="60" t="str">
        <f>VLOOKUP(B176,مقررات!$A$1:$F$409,6,FALSE)</f>
        <v>G341</v>
      </c>
      <c r="H176" s="60" t="s">
        <v>1490</v>
      </c>
      <c r="I176" s="262" t="str">
        <f>VLOOKUP(H176,'اعضاء هيئة التدريس'!$B$1:$D$300,2,FALSE)</f>
        <v>د. اشرف صبحى عبدالمقصود</v>
      </c>
      <c r="J176" s="73"/>
      <c r="K176" s="73" t="s">
        <v>1303</v>
      </c>
      <c r="L176" s="73"/>
      <c r="M176" s="73"/>
      <c r="N176" s="73"/>
      <c r="O176" s="73"/>
      <c r="P176" s="384"/>
      <c r="Q176" s="4"/>
      <c r="R176" s="283"/>
      <c r="S176" s="283"/>
      <c r="T176" s="283"/>
      <c r="U176" s="283"/>
      <c r="V176" s="283"/>
      <c r="W176" s="283"/>
      <c r="X176" s="283"/>
      <c r="Y176" s="283"/>
      <c r="Z176" s="283"/>
      <c r="AA176" s="283"/>
      <c r="AB176" s="283"/>
      <c r="AC176" s="283"/>
      <c r="AD176" s="283"/>
      <c r="AR176" s="251" t="e">
        <f>VLOOKUP(#REF!,'اعضاء هيئة التدريس'!#REF!,2,)</f>
        <v>#REF!</v>
      </c>
    </row>
    <row r="177" spans="1:44" ht="15.75" hidden="1" customHeight="1">
      <c r="A177" s="328">
        <v>36</v>
      </c>
      <c r="B177" s="288" t="s">
        <v>466</v>
      </c>
      <c r="C177" s="726" t="str">
        <f>VLOOKUP(B177,مقررات!$A$1:$F$411,2,FALSE)</f>
        <v>جيوتكنيك</v>
      </c>
      <c r="D177" s="211">
        <f>VLOOKUP(B177,مقررات!$A$1:$F$452,3,FALSE)</f>
        <v>1.5</v>
      </c>
      <c r="E177" s="211">
        <f>VLOOKUP(B177,مقررات!$A$1:$F$476,4,FALSE)</f>
        <v>3</v>
      </c>
      <c r="F177" s="211">
        <f t="shared" si="3"/>
        <v>3</v>
      </c>
      <c r="G177" s="60" t="str">
        <f>VLOOKUP(B177,مقررات!$A$1:$F$409,6,FALSE)</f>
        <v>G341</v>
      </c>
      <c r="H177" s="60" t="s">
        <v>1958</v>
      </c>
      <c r="I177" s="262" t="str">
        <f>VLOOKUP(H177,'اعضاء هيئة التدريس'!$B$1:$D$300,2,FALSE)</f>
        <v>أ.د. حسن على عليوة</v>
      </c>
      <c r="J177" s="73"/>
      <c r="K177" s="73"/>
      <c r="L177" s="73"/>
      <c r="M177" s="73" t="s">
        <v>1306</v>
      </c>
      <c r="N177" s="73"/>
      <c r="O177" s="73"/>
      <c r="P177" s="1046"/>
      <c r="Q177" s="4"/>
      <c r="AR177" s="251" t="e">
        <f>VLOOKUP(#REF!,'اعضاء هيئة التدريس'!#REF!,2,)</f>
        <v>#REF!</v>
      </c>
    </row>
    <row r="178" spans="1:44" s="272" customFormat="1" ht="15.75" hidden="1" customHeight="1">
      <c r="A178" s="328">
        <v>37</v>
      </c>
      <c r="B178" s="288" t="s">
        <v>55</v>
      </c>
      <c r="C178" s="726" t="str">
        <f>VLOOKUP(B178,مقررات!$A$1:$F$411,2,FALSE)</f>
        <v>جيولوجيا البحار</v>
      </c>
      <c r="D178" s="211">
        <f>VLOOKUP(B178,مقررات!$A$1:$F$452,3,FALSE)</f>
        <v>1</v>
      </c>
      <c r="E178" s="211">
        <f>VLOOKUP(B178,مقررات!$A$1:$F$476,4,FALSE)</f>
        <v>2</v>
      </c>
      <c r="F178" s="211">
        <f t="shared" si="3"/>
        <v>2</v>
      </c>
      <c r="G178" s="60" t="str">
        <f>VLOOKUP(B178,مقررات!$A$1:$F$409,6,FALSE)</f>
        <v>G331 -G342</v>
      </c>
      <c r="H178" s="60" t="s">
        <v>1512</v>
      </c>
      <c r="I178" s="262" t="str">
        <f>VLOOKUP(H178,'اعضاء هيئة التدريس'!$B$1:$D$300,2,FALSE)</f>
        <v>د/ معتز محمد عبدالغني</v>
      </c>
      <c r="J178" s="73"/>
      <c r="K178" s="73"/>
      <c r="L178" s="73" t="s">
        <v>1233</v>
      </c>
      <c r="M178" s="73"/>
      <c r="N178" s="73"/>
      <c r="O178" s="73"/>
      <c r="P178" s="386" t="s">
        <v>1321</v>
      </c>
      <c r="Q178" s="4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3"/>
      <c r="AB178" s="283"/>
      <c r="AC178" s="283"/>
      <c r="AD178" s="283"/>
      <c r="AR178" s="251" t="e">
        <f>VLOOKUP(#REF!,'اعضاء هيئة التدريس'!#REF!,2,)</f>
        <v>#REF!</v>
      </c>
    </row>
    <row r="179" spans="1:44" s="272" customFormat="1" ht="15.75" hidden="1" customHeight="1">
      <c r="A179" s="328">
        <v>38</v>
      </c>
      <c r="B179" s="288" t="s">
        <v>66</v>
      </c>
      <c r="C179" s="726" t="str">
        <f>VLOOKUP(B179,مقررات!$A$1:$F$411,2,FALSE)</f>
        <v>جيولوجيا البترول</v>
      </c>
      <c r="D179" s="211">
        <f>VLOOKUP(B179,مقررات!$A$1:$F$452,3,FALSE)</f>
        <v>1.5</v>
      </c>
      <c r="E179" s="211">
        <f>VLOOKUP(B179,مقررات!$A$1:$F$476,4,FALSE)</f>
        <v>3</v>
      </c>
      <c r="F179" s="211">
        <f t="shared" si="3"/>
        <v>3</v>
      </c>
      <c r="G179" s="60" t="str">
        <f>VLOOKUP(B179,مقررات!$A$1:$F$409,6,FALSE)</f>
        <v>G463</v>
      </c>
      <c r="H179" s="60" t="s">
        <v>1492</v>
      </c>
      <c r="I179" s="262" t="str">
        <f>VLOOKUP(H179,'اعضاء هيئة التدريس'!$B$1:$D$300,2,FALSE)</f>
        <v>د/ خالد جمال المعداوي</v>
      </c>
      <c r="J179" s="73"/>
      <c r="K179" s="73" t="s">
        <v>1156</v>
      </c>
      <c r="L179" s="73"/>
      <c r="M179" s="73"/>
      <c r="N179" s="73"/>
      <c r="O179" s="73"/>
      <c r="P179" s="386" t="s">
        <v>1321</v>
      </c>
      <c r="Q179" s="282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3"/>
      <c r="AB179" s="283"/>
      <c r="AC179" s="283"/>
      <c r="AD179" s="283"/>
      <c r="AR179" s="251" t="e">
        <f>VLOOKUP(#REF!,'اعضاء هيئة التدريس'!#REF!,2,)</f>
        <v>#REF!</v>
      </c>
    </row>
    <row r="180" spans="1:44" s="272" customFormat="1" ht="15.75" hidden="1" customHeight="1">
      <c r="A180" s="328">
        <v>39</v>
      </c>
      <c r="B180" s="288" t="s">
        <v>63</v>
      </c>
      <c r="C180" s="726" t="str">
        <f>VLOOKUP(B180,مقررات!$A$1:$F$411,2,FALSE)</f>
        <v>جيولوجيا استكشاف</v>
      </c>
      <c r="D180" s="211">
        <f>VLOOKUP(B180,مقررات!$A$1:$F$452,3,FALSE)</f>
        <v>1.5</v>
      </c>
      <c r="E180" s="211">
        <f>VLOOKUP(B180,مقررات!$A$1:$F$476,4,FALSE)</f>
        <v>3</v>
      </c>
      <c r="F180" s="211">
        <f t="shared" ref="F180:F183" si="4">D180+0.5*E180</f>
        <v>3</v>
      </c>
      <c r="G180" s="60" t="str">
        <f>VLOOKUP(B180,مقررات!$A$1:$F$409,6,FALSE)</f>
        <v>------</v>
      </c>
      <c r="H180" s="60" t="s">
        <v>1494</v>
      </c>
      <c r="I180" s="262" t="str">
        <f>VLOOKUP(H180,'اعضاء هيئة التدريس'!$B$1:$D$300,2,FALSE)</f>
        <v>د.نهى محمد فتح الله</v>
      </c>
      <c r="J180" s="73"/>
      <c r="K180" s="73"/>
      <c r="L180" s="73" t="s">
        <v>1306</v>
      </c>
      <c r="M180" s="73"/>
      <c r="N180" s="73"/>
      <c r="O180" s="73"/>
      <c r="P180" s="1046"/>
      <c r="Q180" s="4"/>
      <c r="R180" s="283"/>
      <c r="S180" s="283"/>
      <c r="T180" s="283"/>
      <c r="U180" s="283"/>
      <c r="V180" s="283"/>
      <c r="W180" s="283"/>
      <c r="X180" s="283"/>
      <c r="Y180" s="283"/>
      <c r="Z180" s="283"/>
      <c r="AA180" s="283"/>
      <c r="AB180" s="283"/>
      <c r="AC180" s="283"/>
      <c r="AD180" s="283"/>
      <c r="AR180" s="251" t="e">
        <f>VLOOKUP(#REF!,'اعضاء هيئة التدريس'!#REF!,2,)</f>
        <v>#REF!</v>
      </c>
    </row>
    <row r="181" spans="1:44" s="272" customFormat="1" ht="25.5" hidden="1" customHeight="1">
      <c r="A181" s="328">
        <v>40</v>
      </c>
      <c r="B181" s="288" t="s">
        <v>67</v>
      </c>
      <c r="C181" s="726" t="str">
        <f>VLOOKUP(B181,مقررات!$A$1:$F$411,2,FALSE)</f>
        <v>جيولوجيا  تحت سطحية</v>
      </c>
      <c r="D181" s="211">
        <f>VLOOKUP(B181,مقررات!$A$1:$F$452,3,FALSE)</f>
        <v>1.5</v>
      </c>
      <c r="E181" s="211">
        <f>VLOOKUP(B181,مقررات!$A$1:$F$476,4,FALSE)</f>
        <v>3</v>
      </c>
      <c r="F181" s="211">
        <f t="shared" si="4"/>
        <v>3</v>
      </c>
      <c r="G181" s="60" t="str">
        <f>VLOOKUP(B181,مقررات!$A$1:$F$409,6,FALSE)</f>
        <v>G341-G331</v>
      </c>
      <c r="H181" s="60" t="s">
        <v>1487</v>
      </c>
      <c r="I181" s="262" t="str">
        <f>VLOOKUP(H181,'اعضاء هيئة التدريس'!$B$1:$D$300,2,FALSE)</f>
        <v>د. محمد فاروق ابوحشيش</v>
      </c>
      <c r="J181" s="73"/>
      <c r="K181" s="73"/>
      <c r="L181" s="73"/>
      <c r="M181" s="73"/>
      <c r="N181" s="73" t="s">
        <v>1261</v>
      </c>
      <c r="O181" s="73"/>
      <c r="P181" s="384"/>
      <c r="Q181" s="4"/>
      <c r="R181" s="283"/>
      <c r="S181" s="283"/>
      <c r="T181" s="283"/>
      <c r="U181" s="283"/>
      <c r="V181" s="283"/>
      <c r="W181" s="283"/>
      <c r="X181" s="283"/>
      <c r="Y181" s="283"/>
      <c r="Z181" s="283"/>
      <c r="AA181" s="283"/>
      <c r="AB181" s="283"/>
      <c r="AC181" s="283"/>
      <c r="AD181" s="283"/>
      <c r="AR181" s="251" t="e">
        <f>VLOOKUP(#REF!,'اعضاء هيئة التدريس'!#REF!,2,)</f>
        <v>#REF!</v>
      </c>
    </row>
    <row r="182" spans="1:44" s="285" customFormat="1" ht="15.75" hidden="1" customHeight="1">
      <c r="A182" s="328">
        <v>41</v>
      </c>
      <c r="B182" s="288" t="s">
        <v>73</v>
      </c>
      <c r="C182" s="726" t="str">
        <f>VLOOKUP(B182,مقررات!$A$1:$F$411,2,FALSE)</f>
        <v>جيولوجيا هندسية</v>
      </c>
      <c r="D182" s="211">
        <f>VLOOKUP(B182,مقررات!$A$1:$F$452,3,FALSE)</f>
        <v>1.5</v>
      </c>
      <c r="E182" s="211">
        <f>VLOOKUP(B182,مقررات!$A$1:$F$476,4,FALSE)</f>
        <v>3</v>
      </c>
      <c r="F182" s="211">
        <f t="shared" si="4"/>
        <v>3</v>
      </c>
      <c r="G182" s="60" t="str">
        <f>VLOOKUP(B182,مقررات!$A$1:$F$409,6,FALSE)</f>
        <v>G 281</v>
      </c>
      <c r="H182" s="60" t="s">
        <v>1468</v>
      </c>
      <c r="I182" s="262" t="str">
        <f>VLOOKUP(H182,'اعضاء هيئة التدريس'!$B$1:$D$300,2,FALSE)</f>
        <v>أ.د. جمال عيسوي قمح</v>
      </c>
      <c r="J182" s="73"/>
      <c r="K182" s="73"/>
      <c r="L182" s="73"/>
      <c r="M182" s="73"/>
      <c r="N182" s="73"/>
      <c r="O182" s="73" t="s">
        <v>1306</v>
      </c>
      <c r="P182" s="386" t="s">
        <v>1321</v>
      </c>
      <c r="Q182" s="282"/>
      <c r="R182" s="369"/>
      <c r="S182" s="284"/>
      <c r="T182" s="284"/>
      <c r="U182" s="284"/>
      <c r="V182" s="284"/>
      <c r="W182" s="284"/>
      <c r="X182" s="284"/>
      <c r="Y182" s="284"/>
      <c r="Z182" s="284"/>
      <c r="AA182" s="284"/>
      <c r="AB182" s="284"/>
      <c r="AC182" s="284"/>
      <c r="AD182" s="284"/>
      <c r="AR182" s="251" t="e">
        <f>VLOOKUP(#REF!,'اعضاء هيئة التدريس'!#REF!,2,)</f>
        <v>#REF!</v>
      </c>
    </row>
    <row r="183" spans="1:44" s="272" customFormat="1" ht="15.75" hidden="1" customHeight="1">
      <c r="A183" s="328">
        <v>42</v>
      </c>
      <c r="B183" s="288" t="s">
        <v>1955</v>
      </c>
      <c r="C183" s="726" t="str">
        <f>VLOOKUP(B183,مقررات!$A$1:$F$411,2,FALSE)</f>
        <v>جيوفيزياء (1)</v>
      </c>
      <c r="D183" s="211">
        <f>VLOOKUP(B183,مقررات!$A$1:$F$452,3,FALSE)</f>
        <v>1</v>
      </c>
      <c r="E183" s="211">
        <f>VLOOKUP(B183,مقررات!$A$1:$F$476,4,FALSE)</f>
        <v>2</v>
      </c>
      <c r="F183" s="211">
        <f t="shared" si="4"/>
        <v>2</v>
      </c>
      <c r="G183" s="60">
        <f>VLOOKUP(B183,مقررات!$A$1:$F$409,6,FALSE)</f>
        <v>0</v>
      </c>
      <c r="H183" s="60" t="s">
        <v>1494</v>
      </c>
      <c r="I183" s="262" t="str">
        <f>VLOOKUP(H183,'اعضاء هيئة التدريس'!$B$1:$D$300,2,FALSE)</f>
        <v>د.نهى محمد فتح الله</v>
      </c>
      <c r="J183" s="73"/>
      <c r="K183" s="73" t="s">
        <v>1233</v>
      </c>
      <c r="L183" s="73"/>
      <c r="M183" s="73"/>
      <c r="N183" s="73"/>
      <c r="O183" s="73"/>
      <c r="P183" s="386" t="s">
        <v>1321</v>
      </c>
      <c r="Q183" s="282"/>
      <c r="R183" s="284"/>
      <c r="S183" s="283"/>
      <c r="T183" s="283"/>
      <c r="U183" s="283"/>
      <c r="V183" s="283"/>
      <c r="W183" s="283"/>
      <c r="X183" s="283"/>
      <c r="Y183" s="283"/>
      <c r="Z183" s="283"/>
      <c r="AA183" s="283"/>
      <c r="AB183" s="283"/>
      <c r="AC183" s="283"/>
      <c r="AD183" s="283"/>
      <c r="AR183" s="251" t="e">
        <f>VLOOKUP(#REF!,'اعضاء هيئة التدريس'!#REF!,2,)</f>
        <v>#REF!</v>
      </c>
    </row>
    <row r="184" spans="1:44" s="272" customFormat="1" ht="15.75" hidden="1" customHeight="1">
      <c r="A184" s="724">
        <v>1</v>
      </c>
      <c r="B184" s="288" t="s">
        <v>516</v>
      </c>
      <c r="C184" s="726" t="str">
        <f>VLOOKUP(B184,مقررات!$A$1:$F$411,2,FALSE)</f>
        <v>كاشفات ضوئية</v>
      </c>
      <c r="D184" s="211">
        <f>VLOOKUP(B184,مقررات!$A$1:$F$452,3,FALSE)</f>
        <v>3</v>
      </c>
      <c r="E184" s="211" t="str">
        <f>VLOOKUP(B184,مقررات!$A$1:$F$476,4,FALSE)</f>
        <v>-</v>
      </c>
      <c r="F184" s="211">
        <v>3</v>
      </c>
      <c r="G184" s="60" t="str">
        <f>VLOOKUP(B184,مقررات!$A$1:$F$409,6,FALSE)</f>
        <v>-</v>
      </c>
      <c r="H184" s="455" t="s">
        <v>1680</v>
      </c>
      <c r="I184" s="262" t="str">
        <f>VLOOKUP(H184,'اعضاء هيئة التدريس'!$B$1:$D$300,2,FALSE)</f>
        <v>د/ حسام  عوض</v>
      </c>
      <c r="J184" s="254"/>
      <c r="K184" s="254"/>
      <c r="L184" s="382"/>
      <c r="M184" s="1066" t="s">
        <v>1069</v>
      </c>
      <c r="N184" s="382"/>
      <c r="O184" s="254"/>
      <c r="P184" s="386" t="s">
        <v>1326</v>
      </c>
      <c r="Q184" s="382"/>
      <c r="R184" s="283"/>
      <c r="S184" s="283"/>
      <c r="T184" s="283"/>
      <c r="U184" s="283"/>
      <c r="V184" s="283"/>
      <c r="W184" s="283"/>
      <c r="X184" s="283"/>
      <c r="Y184" s="283"/>
      <c r="Z184" s="283"/>
      <c r="AA184" s="283"/>
      <c r="AB184" s="283"/>
      <c r="AC184" s="283"/>
      <c r="AD184" s="283"/>
      <c r="AR184" s="251" t="e">
        <f>VLOOKUP(#REF!,'اعضاء هيئة التدريس'!#REF!,2,)</f>
        <v>#REF!</v>
      </c>
    </row>
    <row r="185" spans="1:44" s="285" customFormat="1" ht="15.75" hidden="1" customHeight="1">
      <c r="A185" s="724">
        <v>2</v>
      </c>
      <c r="B185" s="288" t="s">
        <v>517</v>
      </c>
      <c r="C185" s="726" t="str">
        <f>VLOOKUP(B185,مقررات!$A$1:$F$411,2,FALSE)</f>
        <v>تصميم وبناء ليزر</v>
      </c>
      <c r="D185" s="211">
        <f>VLOOKUP(B185,مقررات!$A$1:$F$452,3,FALSE)</f>
        <v>3</v>
      </c>
      <c r="E185" s="211">
        <f>VLOOKUP(B185,مقررات!$A$1:$F$476,4,FALSE)</f>
        <v>0</v>
      </c>
      <c r="F185" s="211">
        <f>D185+0.5*E185</f>
        <v>3</v>
      </c>
      <c r="G185" s="60" t="str">
        <f>VLOOKUP(B185,مقررات!$A$1:$F$409,6,FALSE)</f>
        <v>L432</v>
      </c>
      <c r="H185" s="216" t="s">
        <v>1649</v>
      </c>
      <c r="I185" s="262" t="str">
        <f>VLOOKUP(H185,'اعضاء هيئة التدريس'!$B$1:$D$300,2,FALSE)</f>
        <v>د/ سعيد صالح</v>
      </c>
      <c r="J185" s="195"/>
      <c r="K185" s="195"/>
      <c r="L185" s="144"/>
      <c r="M185" s="195"/>
      <c r="N185" s="1066" t="s">
        <v>1069</v>
      </c>
      <c r="O185" s="195"/>
      <c r="P185" s="386" t="s">
        <v>1326</v>
      </c>
      <c r="Q185" s="158"/>
      <c r="R185" s="283"/>
      <c r="S185" s="284"/>
      <c r="T185" s="284"/>
      <c r="U185" s="284"/>
      <c r="V185" s="284"/>
      <c r="W185" s="284"/>
      <c r="X185" s="284"/>
      <c r="Y185" s="284"/>
      <c r="Z185" s="284"/>
      <c r="AA185" s="284"/>
      <c r="AB185" s="284"/>
      <c r="AC185" s="284"/>
      <c r="AD185" s="284"/>
      <c r="AR185" s="251" t="e">
        <f>VLOOKUP(#REF!,'اعضاء هيئة التدريس'!#REF!,2,)</f>
        <v>#REF!</v>
      </c>
    </row>
    <row r="186" spans="1:44" s="272" customFormat="1" ht="15.75" hidden="1" customHeight="1">
      <c r="A186" s="724">
        <v>3</v>
      </c>
      <c r="B186" s="288" t="s">
        <v>529</v>
      </c>
      <c r="C186" s="726" t="str">
        <f>VLOOKUP(B186,مقررات!$A$1:$F$411,2,FALSE)</f>
        <v>المكبرات الضوئيه</v>
      </c>
      <c r="D186" s="211">
        <f>VLOOKUP(B186,مقررات!$A$1:$F$452,3,FALSE)</f>
        <v>2</v>
      </c>
      <c r="E186" s="211">
        <f>VLOOKUP(B186,مقررات!$A$1:$F$476,4,FALSE)</f>
        <v>2</v>
      </c>
      <c r="F186" s="211">
        <f>D186+0.5*E186</f>
        <v>3</v>
      </c>
      <c r="G186" s="60" t="str">
        <f>VLOOKUP(B186,مقررات!$A$1:$F$409,6,FALSE)</f>
        <v>L131</v>
      </c>
      <c r="H186" s="288" t="s">
        <v>1680</v>
      </c>
      <c r="I186" s="262" t="str">
        <f>VLOOKUP(H186,'اعضاء هيئة التدريس'!$B$1:$D$300,2,FALSE)</f>
        <v>د/ حسام  عوض</v>
      </c>
      <c r="J186" s="1066"/>
      <c r="K186" s="267"/>
      <c r="L186" s="1066"/>
      <c r="M186" s="1066" t="s">
        <v>1066</v>
      </c>
      <c r="N186" s="267"/>
      <c r="O186" s="267"/>
      <c r="P186" s="252"/>
      <c r="Q186" s="282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3"/>
      <c r="AB186" s="283"/>
      <c r="AC186" s="283"/>
      <c r="AD186" s="283"/>
      <c r="AR186" s="251" t="e">
        <f>VLOOKUP(#REF!,'اعضاء هيئة التدريس'!#REF!,2,)</f>
        <v>#REF!</v>
      </c>
    </row>
    <row r="187" spans="1:44" s="272" customFormat="1" ht="15.75" hidden="1" customHeight="1">
      <c r="A187" s="724">
        <v>4</v>
      </c>
      <c r="B187" s="288" t="s">
        <v>530</v>
      </c>
      <c r="C187" s="726" t="str">
        <f>VLOOKUP(B187,مقررات!$A$1:$F$411,2,FALSE)</f>
        <v>تكنولوجيا الزجاج</v>
      </c>
      <c r="D187" s="211">
        <f>VLOOKUP(B187,مقررات!$A$1:$F$452,3,FALSE)</f>
        <v>2</v>
      </c>
      <c r="E187" s="211">
        <f>VLOOKUP(B187,مقررات!$A$1:$F$476,4,FALSE)</f>
        <v>2</v>
      </c>
      <c r="F187" s="211">
        <f>D187+0.5*E187</f>
        <v>3</v>
      </c>
      <c r="G187" s="60" t="str">
        <f>VLOOKUP(B187,مقررات!$A$1:$F$409,6,FALSE)</f>
        <v>P211</v>
      </c>
      <c r="H187" s="423" t="s">
        <v>1682</v>
      </c>
      <c r="I187" s="262" t="str">
        <f>VLOOKUP(H187,'اعضاء هيئة التدريس'!$B$1:$D$300,2,FALSE)</f>
        <v>أ.د/ رؤف الملواني</v>
      </c>
      <c r="J187" s="73"/>
      <c r="K187" s="73"/>
      <c r="L187" s="73" t="s">
        <v>1072</v>
      </c>
      <c r="M187" s="73"/>
      <c r="N187" s="73"/>
      <c r="O187" s="73"/>
      <c r="P187" s="1046"/>
      <c r="Q187" s="4"/>
      <c r="R187" s="283"/>
      <c r="S187" s="283"/>
      <c r="T187" s="283"/>
      <c r="U187" s="283"/>
      <c r="V187" s="283"/>
      <c r="W187" s="283"/>
      <c r="X187" s="283"/>
      <c r="Y187" s="283"/>
      <c r="Z187" s="283"/>
      <c r="AA187" s="283"/>
      <c r="AB187" s="283"/>
      <c r="AC187" s="283"/>
      <c r="AD187" s="283"/>
      <c r="AR187" s="251" t="e">
        <f>VLOOKUP(#REF!,'اعضاء هيئة التدريس'!#REF!,2,)</f>
        <v>#REF!</v>
      </c>
    </row>
    <row r="188" spans="1:44" s="272" customFormat="1" ht="15.75" hidden="1" customHeight="1">
      <c r="A188" s="724">
        <v>5</v>
      </c>
      <c r="B188" s="288" t="s">
        <v>531</v>
      </c>
      <c r="C188" s="756" t="str">
        <f>VLOOKUP(B188,مقررات!$A$1:$F$411,2,FALSE)</f>
        <v>تكنولوجيا التفريغ العالى للغازات</v>
      </c>
      <c r="D188" s="211">
        <f>VLOOKUP(B188,مقررات!$A$1:$F$452,3,FALSE)</f>
        <v>2</v>
      </c>
      <c r="E188" s="211">
        <f>VLOOKUP(B188,مقررات!$A$1:$F$476,4,FALSE)</f>
        <v>2</v>
      </c>
      <c r="F188" s="211">
        <f>D188+0.5*E188</f>
        <v>3</v>
      </c>
      <c r="G188" s="60" t="str">
        <f>VLOOKUP(B188,مقررات!$A$1:$F$409,6,FALSE)</f>
        <v>P111</v>
      </c>
      <c r="H188" s="60" t="s">
        <v>1644</v>
      </c>
      <c r="I188" s="262" t="str">
        <f>VLOOKUP(H188,'اعضاء هيئة التدريس'!$B$1:$D$300,2,FALSE)</f>
        <v>د/ محمد الهوارى</v>
      </c>
      <c r="J188" s="1066"/>
      <c r="K188" s="1066"/>
      <c r="L188" s="1066"/>
      <c r="M188" s="1066" t="s">
        <v>1069</v>
      </c>
      <c r="N188" s="1066"/>
      <c r="O188" s="1066"/>
      <c r="P188" s="1066"/>
      <c r="Q188" s="282"/>
      <c r="R188" s="283"/>
      <c r="S188" s="283"/>
      <c r="T188" s="283"/>
      <c r="U188" s="283"/>
      <c r="V188" s="283"/>
      <c r="W188" s="283"/>
      <c r="X188" s="283"/>
      <c r="Y188" s="283"/>
      <c r="Z188" s="283"/>
      <c r="AA188" s="283"/>
      <c r="AB188" s="283"/>
      <c r="AC188" s="283"/>
      <c r="AD188" s="283"/>
      <c r="AR188" s="251" t="e">
        <f>VLOOKUP(#REF!,'اعضاء هيئة التدريس'!#REF!,2,)</f>
        <v>#REF!</v>
      </c>
    </row>
    <row r="189" spans="1:44" s="272" customFormat="1" ht="15.75" hidden="1" customHeight="1">
      <c r="A189" s="724">
        <v>6</v>
      </c>
      <c r="B189" s="288" t="s">
        <v>518</v>
      </c>
      <c r="C189" s="726" t="str">
        <f>VLOOKUP(B189,مقررات!$A$1:$F$411,2,FALSE)</f>
        <v>ألياف ضوئية</v>
      </c>
      <c r="D189" s="211">
        <f>VLOOKUP(B189,مقررات!$A$1:$F$452,3,FALSE)</f>
        <v>3</v>
      </c>
      <c r="E189" s="211">
        <f>VLOOKUP(B189,مقررات!$A$1:$F$476,4,FALSE)</f>
        <v>0</v>
      </c>
      <c r="F189" s="211">
        <f>D189+0.5*E189</f>
        <v>3</v>
      </c>
      <c r="G189" s="60" t="str">
        <f>VLOOKUP(B189,مقررات!$A$1:$F$409,6,FALSE)</f>
        <v>L432</v>
      </c>
      <c r="H189" s="423" t="s">
        <v>1634</v>
      </c>
      <c r="I189" s="262" t="str">
        <f>VLOOKUP(H189,'اعضاء هيئة التدريس'!$B$1:$D$300,2,FALSE)</f>
        <v>أ.د/  محمد الزيدية</v>
      </c>
      <c r="J189" s="73"/>
      <c r="K189" s="73"/>
      <c r="L189" s="73" t="s">
        <v>1069</v>
      </c>
      <c r="M189" s="73"/>
      <c r="N189" s="73"/>
      <c r="O189" s="73"/>
      <c r="P189" s="1052"/>
      <c r="Q189" s="4"/>
      <c r="R189" s="283"/>
      <c r="S189" s="283"/>
      <c r="T189" s="283"/>
      <c r="U189" s="283"/>
      <c r="V189" s="283"/>
      <c r="W189" s="283"/>
      <c r="X189" s="283"/>
      <c r="Y189" s="283"/>
      <c r="Z189" s="283"/>
      <c r="AA189" s="283"/>
      <c r="AB189" s="283"/>
      <c r="AC189" s="283"/>
      <c r="AD189" s="283"/>
      <c r="AR189" s="251" t="e">
        <f>VLOOKUP(#REF!,'اعضاء هيئة التدريس'!#REF!,2,)</f>
        <v>#REF!</v>
      </c>
    </row>
    <row r="190" spans="1:44" s="272" customFormat="1" ht="15.75" hidden="1" customHeight="1">
      <c r="A190" s="724">
        <v>7</v>
      </c>
      <c r="B190" s="288" t="s">
        <v>520</v>
      </c>
      <c r="C190" s="726" t="str">
        <f>VLOOKUP(B190,مقررات!$A$1:$F$411,2,FALSE)</f>
        <v>تطبيقات الليزر (1)</v>
      </c>
      <c r="D190" s="211">
        <f>VLOOKUP(B190,مقررات!$A$1:$F$452,3,FALSE)</f>
        <v>3</v>
      </c>
      <c r="E190" s="211" t="str">
        <f>VLOOKUP(B190,مقررات!$A$1:$F$476,4,FALSE)</f>
        <v>-</v>
      </c>
      <c r="F190" s="211">
        <v>3</v>
      </c>
      <c r="G190" s="60" t="str">
        <f>VLOOKUP(B190,مقررات!$A$1:$F$409,6,FALSE)</f>
        <v>L432</v>
      </c>
      <c r="H190" s="60" t="s">
        <v>1987</v>
      </c>
      <c r="I190" s="262" t="str">
        <f>VLOOKUP(H190,'اعضاء هيئة التدريس'!$B$1:$D$300,2,FALSE)</f>
        <v>د / مجدي ابوغزالة</v>
      </c>
      <c r="J190" s="1066"/>
      <c r="K190" s="1066" t="s">
        <v>1068</v>
      </c>
      <c r="L190" s="1066"/>
      <c r="M190" s="1066"/>
      <c r="N190" s="1066"/>
      <c r="O190" s="1066"/>
      <c r="P190" s="386" t="s">
        <v>1326</v>
      </c>
      <c r="Q190" s="282"/>
      <c r="R190" s="283"/>
      <c r="S190" s="283"/>
      <c r="T190" s="283"/>
      <c r="U190" s="283"/>
      <c r="V190" s="283"/>
      <c r="W190" s="283"/>
      <c r="X190" s="283"/>
      <c r="Y190" s="283"/>
      <c r="Z190" s="283"/>
      <c r="AA190" s="283"/>
      <c r="AB190" s="283"/>
      <c r="AC190" s="283"/>
      <c r="AD190" s="283"/>
      <c r="AR190" s="251" t="e">
        <f>VLOOKUP(#REF!,'اعضاء هيئة التدريس'!#REF!,2,)</f>
        <v>#REF!</v>
      </c>
    </row>
    <row r="191" spans="1:44" s="272" customFormat="1" ht="15.75" hidden="1" customHeight="1">
      <c r="A191" s="724">
        <v>8</v>
      </c>
      <c r="B191" s="288" t="s">
        <v>519</v>
      </c>
      <c r="C191" s="726" t="str">
        <f>VLOOKUP(B191,مقررات!$A$1:$F$411,2,FALSE)</f>
        <v>فيزياءالليزر (1)</v>
      </c>
      <c r="D191" s="211">
        <f>VLOOKUP(B191,مقررات!$A$1:$F$452,3,FALSE)</f>
        <v>3</v>
      </c>
      <c r="E191" s="211">
        <f>VLOOKUP(B191,مقررات!$A$1:$F$476,4,FALSE)</f>
        <v>0</v>
      </c>
      <c r="F191" s="211">
        <f t="shared" ref="F191:F196" si="5">D191+0.5*E191</f>
        <v>3</v>
      </c>
      <c r="G191" s="60" t="str">
        <f>VLOOKUP(B191,مقررات!$A$1:$F$409,6,FALSE)</f>
        <v>P133</v>
      </c>
      <c r="H191" s="60" t="s">
        <v>1986</v>
      </c>
      <c r="I191" s="262" t="str">
        <f>VLOOKUP(H191,'اعضاء هيئة التدريس'!$B$1:$D$300,2,FALSE)</f>
        <v>د/ سمير عطوة</v>
      </c>
      <c r="J191" s="1066"/>
      <c r="K191" s="1066"/>
      <c r="L191" s="1066" t="s">
        <v>1069</v>
      </c>
      <c r="M191" s="1066"/>
      <c r="N191" s="1066"/>
      <c r="O191" s="1066"/>
      <c r="P191" s="252"/>
      <c r="Q191" s="282"/>
      <c r="R191" s="284"/>
      <c r="S191" s="283"/>
      <c r="T191" s="283"/>
      <c r="U191" s="283"/>
      <c r="V191" s="283"/>
      <c r="W191" s="283"/>
      <c r="X191" s="283"/>
      <c r="Y191" s="283"/>
      <c r="Z191" s="283"/>
      <c r="AA191" s="283"/>
      <c r="AB191" s="283"/>
      <c r="AC191" s="283"/>
      <c r="AD191" s="283"/>
      <c r="AR191" s="251" t="e">
        <f>VLOOKUP(#REF!,'اعضاء هيئة التدريس'!#REF!,2,)</f>
        <v>#REF!</v>
      </c>
    </row>
    <row r="192" spans="1:44" s="272" customFormat="1" ht="15.75" hidden="1" customHeight="1">
      <c r="A192" s="724">
        <v>9</v>
      </c>
      <c r="B192" s="288" t="s">
        <v>534</v>
      </c>
      <c r="C192" s="726" t="str">
        <f>VLOOKUP(B192,مقررات!$A$1:$F$411,2,FALSE)</f>
        <v>ليزر المواد الصلبة</v>
      </c>
      <c r="D192" s="211">
        <f>VLOOKUP(B192,مقررات!$A$1:$F$452,3,FALSE)</f>
        <v>3</v>
      </c>
      <c r="E192" s="211">
        <f>VLOOKUP(B192,مقررات!$A$1:$F$476,4,FALSE)</f>
        <v>0</v>
      </c>
      <c r="F192" s="211">
        <f t="shared" si="5"/>
        <v>3</v>
      </c>
      <c r="G192" s="60" t="str">
        <f>VLOOKUP(B192,مقررات!$A$1:$F$409,6,FALSE)</f>
        <v>L434</v>
      </c>
      <c r="H192" s="340" t="s">
        <v>1623</v>
      </c>
      <c r="I192" s="262" t="str">
        <f>VLOOKUP(H192,'اعضاء هيئة التدريس'!$B$1:$D$300,2,FALSE)</f>
        <v>أ.د/ابراهيم حجر</v>
      </c>
      <c r="J192" s="323"/>
      <c r="K192" s="324"/>
      <c r="L192" s="1066"/>
      <c r="M192" s="1066" t="s">
        <v>1069</v>
      </c>
      <c r="N192" s="1066"/>
      <c r="O192" s="1066"/>
      <c r="P192" s="386" t="s">
        <v>1320</v>
      </c>
      <c r="Q192" s="382"/>
      <c r="R192" s="284"/>
      <c r="S192" s="283"/>
      <c r="T192" s="283"/>
      <c r="U192" s="283"/>
      <c r="V192" s="283"/>
      <c r="W192" s="283"/>
      <c r="X192" s="283"/>
      <c r="Y192" s="283"/>
      <c r="Z192" s="283"/>
      <c r="AA192" s="283"/>
      <c r="AB192" s="283"/>
      <c r="AC192" s="283"/>
      <c r="AD192" s="283"/>
      <c r="AR192" s="251" t="e">
        <f>VLOOKUP(#REF!,'اعضاء هيئة التدريس'!#REF!,2,)</f>
        <v>#REF!</v>
      </c>
    </row>
    <row r="193" spans="1:44" s="285" customFormat="1" ht="15.75" hidden="1" customHeight="1">
      <c r="A193" s="724">
        <v>10</v>
      </c>
      <c r="B193" s="288" t="s">
        <v>521</v>
      </c>
      <c r="C193" s="726" t="str">
        <f>VLOOKUP(B193,مقررات!$A$1:$F$411,2,FALSE)</f>
        <v>فيزياء عملى بصريات</v>
      </c>
      <c r="D193" s="211">
        <f>VLOOKUP(B193,مقررات!$A$1:$F$452,3,FALSE)</f>
        <v>0</v>
      </c>
      <c r="E193" s="211">
        <f>VLOOKUP(B193,مقررات!$A$1:$F$476,4,FALSE)</f>
        <v>8</v>
      </c>
      <c r="F193" s="211">
        <f t="shared" si="5"/>
        <v>4</v>
      </c>
      <c r="G193" s="60" t="str">
        <f>VLOOKUP(B193,مقررات!$A$1:$F$409,6,FALSE)</f>
        <v>P211</v>
      </c>
      <c r="H193" s="340" t="s">
        <v>1627</v>
      </c>
      <c r="I193" s="262" t="str">
        <f>VLOOKUP(H193,'اعضاء هيئة التدريس'!$B$1:$D$300,2,FALSE)</f>
        <v>أ.د/ عبد المجيد خفاجى</v>
      </c>
      <c r="J193" s="254"/>
      <c r="K193" s="254"/>
      <c r="L193" s="382"/>
      <c r="M193" s="253"/>
      <c r="N193" s="1066"/>
      <c r="O193" s="1066" t="s">
        <v>1083</v>
      </c>
      <c r="P193" s="382"/>
      <c r="Q193" s="382"/>
      <c r="R193" s="284"/>
      <c r="S193" s="284"/>
      <c r="T193" s="284"/>
      <c r="U193" s="284"/>
      <c r="V193" s="284"/>
      <c r="W193" s="284"/>
      <c r="X193" s="284"/>
      <c r="Y193" s="284"/>
      <c r="Z193" s="284"/>
      <c r="AA193" s="284"/>
      <c r="AB193" s="284"/>
      <c r="AC193" s="284"/>
      <c r="AD193" s="284"/>
      <c r="AR193" s="251" t="e">
        <f>VLOOKUP(#REF!,'اعضاء هيئة التدريس'!#REF!,2,)</f>
        <v>#REF!</v>
      </c>
    </row>
    <row r="194" spans="1:44" s="272" customFormat="1" ht="15.75" hidden="1" customHeight="1">
      <c r="A194" s="724">
        <v>11</v>
      </c>
      <c r="B194" s="288" t="s">
        <v>522</v>
      </c>
      <c r="C194" s="726" t="str">
        <f>VLOOKUP(B194,مقررات!$A$1:$F$411,2,FALSE)</f>
        <v>ضوء كمى (1)</v>
      </c>
      <c r="D194" s="211">
        <f>VLOOKUP(B194,مقررات!$A$1:$F$452,3,FALSE)</f>
        <v>3</v>
      </c>
      <c r="E194" s="211">
        <f>VLOOKUP(B194,مقررات!$A$1:$F$476,4,FALSE)</f>
        <v>0</v>
      </c>
      <c r="F194" s="211">
        <f t="shared" si="5"/>
        <v>3</v>
      </c>
      <c r="G194" s="60" t="str">
        <f>VLOOKUP(B194,مقررات!$A$1:$F$409,6,FALSE)</f>
        <v>P232</v>
      </c>
      <c r="H194" s="705" t="s">
        <v>1655</v>
      </c>
      <c r="I194" s="262" t="str">
        <f>VLOOKUP(H194,'اعضاء هيئة التدريس'!$B$1:$D$300,2,FALSE)</f>
        <v>د/ محمد عبد الحكيم</v>
      </c>
      <c r="J194" s="253" t="s">
        <v>1069</v>
      </c>
      <c r="K194" s="772"/>
      <c r="L194" s="73"/>
      <c r="M194" s="772"/>
      <c r="N194" s="772"/>
      <c r="O194" s="73"/>
      <c r="P194" s="386" t="s">
        <v>1326</v>
      </c>
      <c r="Q194" s="4"/>
      <c r="R194" s="283"/>
      <c r="S194" s="283"/>
      <c r="T194" s="283"/>
      <c r="U194" s="283"/>
      <c r="V194" s="283"/>
      <c r="W194" s="283"/>
      <c r="X194" s="283"/>
      <c r="Y194" s="283"/>
      <c r="Z194" s="283"/>
      <c r="AA194" s="283"/>
      <c r="AB194" s="283"/>
      <c r="AC194" s="283"/>
      <c r="AD194" s="283"/>
      <c r="AR194" s="251" t="e">
        <f>VLOOKUP(#REF!,'اعضاء هيئة التدريس'!#REF!,2,)</f>
        <v>#REF!</v>
      </c>
    </row>
    <row r="195" spans="1:44" s="285" customFormat="1" ht="15.75" hidden="1" customHeight="1">
      <c r="A195" s="724">
        <v>12</v>
      </c>
      <c r="B195" s="288" t="s">
        <v>523</v>
      </c>
      <c r="C195" s="726" t="str">
        <f>VLOOKUP(B195,مقررات!$A$1:$F$411,2,FALSE)</f>
        <v>فيزياء الليزر (2)</v>
      </c>
      <c r="D195" s="211">
        <f>VLOOKUP(B195,مقررات!$A$1:$F$452,3,FALSE)</f>
        <v>3</v>
      </c>
      <c r="E195" s="211">
        <f>VLOOKUP(B195,مقررات!$A$1:$F$476,4,FALSE)</f>
        <v>0</v>
      </c>
      <c r="F195" s="211">
        <f t="shared" si="5"/>
        <v>3</v>
      </c>
      <c r="G195" s="60" t="str">
        <f>VLOOKUP(B195,مقررات!$A$1:$F$409,6,FALSE)</f>
        <v>L332</v>
      </c>
      <c r="H195" s="60" t="s">
        <v>1652</v>
      </c>
      <c r="I195" s="262" t="str">
        <f>VLOOKUP(H195,'اعضاء هيئة التدريس'!$B$1:$D$300,2,FALSE)</f>
        <v>د/ حسام دنيا</v>
      </c>
      <c r="J195" s="1066"/>
      <c r="K195" s="1066" t="s">
        <v>1072</v>
      </c>
      <c r="L195" s="1066"/>
      <c r="M195" s="1066"/>
      <c r="N195" s="1066"/>
      <c r="O195" s="1066"/>
      <c r="P195" s="386"/>
      <c r="Q195" s="282"/>
      <c r="R195" s="284"/>
      <c r="S195" s="284"/>
      <c r="T195" s="284"/>
      <c r="U195" s="284"/>
      <c r="V195" s="284"/>
      <c r="W195" s="284"/>
      <c r="X195" s="284"/>
      <c r="Y195" s="284"/>
      <c r="Z195" s="284"/>
      <c r="AA195" s="284"/>
      <c r="AB195" s="284"/>
      <c r="AC195" s="284"/>
      <c r="AD195" s="284"/>
      <c r="AR195" s="251" t="e">
        <f>VLOOKUP(#REF!,'اعضاء هيئة التدريس'!#REF!,2,)</f>
        <v>#REF!</v>
      </c>
    </row>
    <row r="196" spans="1:44" s="272" customFormat="1" ht="15.75" hidden="1" customHeight="1">
      <c r="A196" s="724">
        <v>13</v>
      </c>
      <c r="B196" s="288" t="s">
        <v>523</v>
      </c>
      <c r="C196" s="726" t="str">
        <f>VLOOKUP(B196,مقررات!$A$1:$F$411,2,FALSE)</f>
        <v>فيزياء الليزر (2)</v>
      </c>
      <c r="D196" s="211">
        <f>VLOOKUP(B196,مقررات!$A$1:$F$452,3,FALSE)</f>
        <v>3</v>
      </c>
      <c r="E196" s="211">
        <f>VLOOKUP(B196,مقررات!$A$1:$F$476,4,FALSE)</f>
        <v>0</v>
      </c>
      <c r="F196" s="211">
        <f t="shared" si="5"/>
        <v>3</v>
      </c>
      <c r="G196" s="60" t="str">
        <f>VLOOKUP(B196,مقررات!$A$1:$F$409,6,FALSE)</f>
        <v>L332</v>
      </c>
      <c r="H196" s="705" t="s">
        <v>1680</v>
      </c>
      <c r="I196" s="262" t="str">
        <f>VLOOKUP(H196,'اعضاء هيئة التدريس'!$B$1:$D$300,2,FALSE)</f>
        <v>د/ حسام  عوض</v>
      </c>
      <c r="J196" s="772"/>
      <c r="K196" s="772"/>
      <c r="L196" s="73"/>
      <c r="M196" s="73"/>
      <c r="N196" s="253" t="s">
        <v>1069</v>
      </c>
      <c r="O196" s="73"/>
      <c r="P196" s="386" t="s">
        <v>1320</v>
      </c>
      <c r="Q196" s="4"/>
      <c r="R196" s="283"/>
      <c r="S196" s="283"/>
      <c r="T196" s="283"/>
      <c r="U196" s="283"/>
      <c r="V196" s="283"/>
      <c r="W196" s="283"/>
      <c r="X196" s="283"/>
      <c r="Y196" s="283"/>
      <c r="Z196" s="283"/>
      <c r="AA196" s="283"/>
      <c r="AB196" s="283"/>
      <c r="AC196" s="283"/>
      <c r="AD196" s="283"/>
      <c r="AR196" s="251" t="e">
        <f>VLOOKUP(#REF!,'اعضاء هيئة التدريس'!#REF!,2,)</f>
        <v>#REF!</v>
      </c>
    </row>
    <row r="197" spans="1:44" s="272" customFormat="1" ht="15.75" hidden="1" customHeight="1">
      <c r="A197" s="724">
        <v>14</v>
      </c>
      <c r="B197" s="288" t="s">
        <v>524</v>
      </c>
      <c r="C197" s="726" t="str">
        <f>VLOOKUP(B197,مقررات!$A$1:$F$411,2,FALSE)</f>
        <v>تطبيقات الليزر (2)</v>
      </c>
      <c r="D197" s="211">
        <f>VLOOKUP(B197,مقررات!$A$1:$F$452,3,FALSE)</f>
        <v>3</v>
      </c>
      <c r="E197" s="211" t="str">
        <f>VLOOKUP(B197,مقررات!$A$1:$F$476,4,FALSE)</f>
        <v>-</v>
      </c>
      <c r="F197" s="211">
        <v>3</v>
      </c>
      <c r="G197" s="60" t="str">
        <f>VLOOKUP(B197,مقررات!$A$1:$F$409,6,FALSE)</f>
        <v>L332</v>
      </c>
      <c r="H197" s="298" t="s">
        <v>1652</v>
      </c>
      <c r="I197" s="262" t="str">
        <f>VLOOKUP(H197,'اعضاء هيئة التدريس'!$B$1:$D$300,2,FALSE)</f>
        <v>د/ حسام دنيا</v>
      </c>
      <c r="J197" s="267"/>
      <c r="K197" s="1066" t="s">
        <v>1232</v>
      </c>
      <c r="L197" s="1066"/>
      <c r="M197" s="1066"/>
      <c r="N197" s="1066"/>
      <c r="O197" s="267"/>
      <c r="P197" s="386"/>
      <c r="Q197" s="282"/>
      <c r="R197" s="283"/>
      <c r="S197" s="283"/>
      <c r="T197" s="283"/>
      <c r="U197" s="283"/>
      <c r="V197" s="283"/>
      <c r="W197" s="283"/>
      <c r="X197" s="283"/>
      <c r="Y197" s="283"/>
      <c r="Z197" s="283"/>
      <c r="AA197" s="283"/>
      <c r="AB197" s="283"/>
      <c r="AC197" s="283"/>
      <c r="AD197" s="283"/>
      <c r="AR197" s="251" t="e">
        <f>VLOOKUP(#REF!,'اعضاء هيئة التدريس'!#REF!,2,)</f>
        <v>#REF!</v>
      </c>
    </row>
    <row r="198" spans="1:44" s="285" customFormat="1" ht="15.75" hidden="1" customHeight="1">
      <c r="A198" s="724">
        <v>15</v>
      </c>
      <c r="B198" s="288" t="s">
        <v>525</v>
      </c>
      <c r="C198" s="726" t="str">
        <f>VLOOKUP(B198,مقررات!$A$1:$F$411,2,FALSE)</f>
        <v>أنظمة الليزر</v>
      </c>
      <c r="D198" s="211">
        <f>VLOOKUP(B198,مقررات!$A$1:$F$452,3,FALSE)</f>
        <v>3</v>
      </c>
      <c r="E198" s="211">
        <f>VLOOKUP(B198,مقررات!$A$1:$F$476,4,FALSE)</f>
        <v>0</v>
      </c>
      <c r="F198" s="211">
        <f t="shared" ref="F198:F261" si="6">D198+0.5*E198</f>
        <v>3</v>
      </c>
      <c r="G198" s="60" t="str">
        <f>VLOOKUP(B198,مقررات!$A$1:$F$409,6,FALSE)</f>
        <v>L432-L232</v>
      </c>
      <c r="H198" s="423" t="s">
        <v>1623</v>
      </c>
      <c r="I198" s="262" t="str">
        <f>VLOOKUP(H198,'اعضاء هيئة التدريس'!$B$1:$D$300,2,FALSE)</f>
        <v>أ.د/ابراهيم حجر</v>
      </c>
      <c r="J198" s="73"/>
      <c r="K198" s="73" t="s">
        <v>1069</v>
      </c>
      <c r="L198" s="73"/>
      <c r="M198" s="73"/>
      <c r="N198" s="73"/>
      <c r="O198" s="73"/>
      <c r="P198" s="386"/>
      <c r="Q198" s="4"/>
      <c r="R198" s="284"/>
      <c r="S198" s="284"/>
      <c r="T198" s="284"/>
      <c r="U198" s="284"/>
      <c r="V198" s="284"/>
      <c r="W198" s="284"/>
      <c r="X198" s="284"/>
      <c r="Y198" s="284"/>
      <c r="Z198" s="284"/>
      <c r="AA198" s="284"/>
      <c r="AB198" s="284"/>
      <c r="AC198" s="284"/>
      <c r="AD198" s="284"/>
      <c r="AR198" s="251" t="e">
        <f>VLOOKUP(#REF!,'اعضاء هيئة التدريس'!#REF!,2,)</f>
        <v>#REF!</v>
      </c>
    </row>
    <row r="199" spans="1:44" s="285" customFormat="1" ht="15.75" hidden="1" customHeight="1">
      <c r="A199" s="724">
        <v>16</v>
      </c>
      <c r="B199" s="288" t="s">
        <v>526</v>
      </c>
      <c r="C199" s="726" t="str">
        <f>VLOOKUP(B199,مقررات!$A$1:$F$411,2,FALSE)</f>
        <v>أمان الليزر</v>
      </c>
      <c r="D199" s="211">
        <f>VLOOKUP(B199,مقررات!$A$1:$F$452,3,FALSE)</f>
        <v>2</v>
      </c>
      <c r="E199" s="211">
        <f>VLOOKUP(B199,مقررات!$A$1:$F$476,4,FALSE)</f>
        <v>0</v>
      </c>
      <c r="F199" s="211">
        <f t="shared" si="6"/>
        <v>2</v>
      </c>
      <c r="G199" s="60" t="str">
        <f>VLOOKUP(B199,مقررات!$A$1:$F$409,6,FALSE)</f>
        <v>-</v>
      </c>
      <c r="H199" s="60" t="s">
        <v>1986</v>
      </c>
      <c r="I199" s="262" t="str">
        <f>VLOOKUP(H199,'اعضاء هيئة التدريس'!$B$1:$D$300,2,FALSE)</f>
        <v>د/ سمير عطوة</v>
      </c>
      <c r="J199" s="1066"/>
      <c r="K199" s="1066" t="s">
        <v>1067</v>
      </c>
      <c r="L199" s="1066"/>
      <c r="M199" s="1066"/>
      <c r="N199" s="1066"/>
      <c r="O199" s="1066"/>
      <c r="P199" s="386"/>
      <c r="Q199" s="282"/>
      <c r="R199" s="283"/>
      <c r="S199" s="284"/>
      <c r="T199" s="284"/>
      <c r="U199" s="284"/>
      <c r="V199" s="284"/>
      <c r="W199" s="284"/>
      <c r="X199" s="284"/>
      <c r="Y199" s="284"/>
      <c r="Z199" s="284"/>
      <c r="AA199" s="284"/>
      <c r="AB199" s="284"/>
      <c r="AC199" s="284"/>
      <c r="AD199" s="284"/>
      <c r="AR199" s="251" t="e">
        <f>VLOOKUP(#REF!,'اعضاء هيئة التدريس'!#REF!,2,)</f>
        <v>#REF!</v>
      </c>
    </row>
    <row r="200" spans="1:44" s="272" customFormat="1" ht="15.75" hidden="1" customHeight="1">
      <c r="A200" s="724">
        <v>17</v>
      </c>
      <c r="B200" s="288" t="s">
        <v>528</v>
      </c>
      <c r="C200" s="726" t="str">
        <f>VLOOKUP(B200,مقررات!$A$1:$F$411,2,FALSE)</f>
        <v>فيزياء عملية ليزر</v>
      </c>
      <c r="D200" s="211">
        <f>VLOOKUP(B200,مقررات!$A$1:$F$452,3,FALSE)</f>
        <v>0</v>
      </c>
      <c r="E200" s="211">
        <f>VLOOKUP(B200,مقررات!$A$1:$F$476,4,FALSE)</f>
        <v>8</v>
      </c>
      <c r="F200" s="211">
        <f t="shared" si="6"/>
        <v>4</v>
      </c>
      <c r="G200" s="60" t="str">
        <f>VLOOKUP(B200,مقررات!$A$1:$F$409,6,FALSE)</f>
        <v>L348</v>
      </c>
      <c r="H200" s="423" t="s">
        <v>1986</v>
      </c>
      <c r="I200" s="262" t="str">
        <f>VLOOKUP(H200,'اعضاء هيئة التدريس'!$B$1:$D$300,2,FALSE)</f>
        <v>د/ سمير عطوة</v>
      </c>
      <c r="J200" s="73"/>
      <c r="K200" s="73"/>
      <c r="L200" s="73"/>
      <c r="M200" s="73"/>
      <c r="N200" s="1066" t="s">
        <v>1083</v>
      </c>
      <c r="O200" s="1066"/>
      <c r="P200" s="1052"/>
      <c r="Q200" s="4"/>
      <c r="R200" s="283"/>
      <c r="S200" s="283"/>
      <c r="T200" s="283"/>
      <c r="U200" s="283"/>
      <c r="V200" s="283"/>
      <c r="W200" s="283"/>
      <c r="X200" s="283"/>
      <c r="Y200" s="283"/>
      <c r="Z200" s="283"/>
      <c r="AA200" s="283"/>
      <c r="AB200" s="283"/>
      <c r="AC200" s="283"/>
      <c r="AD200" s="283"/>
      <c r="AR200" s="251" t="e">
        <f>VLOOKUP(#REF!,'اعضاء هيئة التدريس'!#REF!,2,)</f>
        <v>#REF!</v>
      </c>
    </row>
    <row r="201" spans="1:44" s="272" customFormat="1" ht="14.25" hidden="1" customHeight="1">
      <c r="A201" s="724">
        <v>1</v>
      </c>
      <c r="B201" s="288" t="s">
        <v>542</v>
      </c>
      <c r="C201" s="726" t="str">
        <f>VLOOKUP(B201,مقررات!$A$1:$F$411,2,FALSE)</f>
        <v>تحليل رياضي (1)</v>
      </c>
      <c r="D201" s="211">
        <f>VLOOKUP(B201,مقررات!$A$1:$F$452,3,FALSE)</f>
        <v>2</v>
      </c>
      <c r="E201" s="211">
        <f>VLOOKUP(B201,مقررات!$A$1:$F$476,4,FALSE)</f>
        <v>2</v>
      </c>
      <c r="F201" s="211">
        <f t="shared" si="6"/>
        <v>3</v>
      </c>
      <c r="G201" s="60">
        <f>VLOOKUP(B201,مقررات!$A$1:$F$409,6,FALSE)</f>
        <v>0</v>
      </c>
      <c r="H201" s="60" t="s">
        <v>1554</v>
      </c>
      <c r="I201" s="262" t="str">
        <f>VLOOKUP(H201,'اعضاء هيئة التدريس'!$B$1:$D$300,2,FALSE)</f>
        <v xml:space="preserve">د. اشرف ابراهيم حفناوي </v>
      </c>
      <c r="J201" s="73"/>
      <c r="K201" s="73"/>
      <c r="L201" s="73" t="s">
        <v>1069</v>
      </c>
      <c r="M201" s="73"/>
      <c r="N201" s="73"/>
      <c r="O201" s="73"/>
      <c r="P201" s="1067" t="s">
        <v>1319</v>
      </c>
      <c r="Q201" s="4"/>
      <c r="R201" s="283"/>
      <c r="S201" s="283"/>
      <c r="T201" s="283"/>
      <c r="U201" s="283"/>
      <c r="V201" s="283"/>
      <c r="W201" s="283"/>
      <c r="X201" s="283"/>
      <c r="Y201" s="283"/>
      <c r="Z201" s="283"/>
      <c r="AA201" s="283"/>
      <c r="AB201" s="283"/>
      <c r="AC201" s="283"/>
      <c r="AD201" s="283"/>
      <c r="AR201" s="251" t="e">
        <f>VLOOKUP(#REF!,'اعضاء هيئة التدريس'!#REF!,2,)</f>
        <v>#REF!</v>
      </c>
    </row>
    <row r="202" spans="1:44" s="272" customFormat="1" ht="15.75" hidden="1" customHeight="1">
      <c r="A202" s="724">
        <v>2</v>
      </c>
      <c r="B202" s="288" t="s">
        <v>542</v>
      </c>
      <c r="C202" s="726" t="str">
        <f>VLOOKUP(B202,مقررات!$A$1:$F$411,2,FALSE)</f>
        <v>تحليل رياضي (1)</v>
      </c>
      <c r="D202" s="211">
        <f>VLOOKUP(B202,مقررات!$A$1:$F$452,3,FALSE)</f>
        <v>2</v>
      </c>
      <c r="E202" s="211">
        <f>VLOOKUP(B202,مقررات!$A$1:$F$476,4,FALSE)</f>
        <v>2</v>
      </c>
      <c r="F202" s="211">
        <f t="shared" si="6"/>
        <v>3</v>
      </c>
      <c r="G202" s="60">
        <f>VLOOKUP(B202,مقررات!$A$1:$F$409,6,FALSE)</f>
        <v>0</v>
      </c>
      <c r="H202" s="60" t="s">
        <v>1529</v>
      </c>
      <c r="I202" s="262" t="str">
        <f>VLOOKUP(H202,'اعضاء هيئة التدريس'!$B$1:$D$300,2,FALSE)</f>
        <v>أ.د/ شكري إبراهيم ندا</v>
      </c>
      <c r="J202" s="73"/>
      <c r="K202" s="73"/>
      <c r="L202" s="73" t="s">
        <v>1069</v>
      </c>
      <c r="M202" s="73"/>
      <c r="N202" s="73"/>
      <c r="O202" s="73"/>
      <c r="P202" s="1067" t="s">
        <v>1319</v>
      </c>
      <c r="Q202" s="4"/>
      <c r="R202" s="283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3"/>
      <c r="AC202" s="283"/>
      <c r="AD202" s="283"/>
      <c r="AR202" s="251" t="e">
        <f>VLOOKUP(#REF!,'اعضاء هيئة التدريس'!#REF!,2,)</f>
        <v>#REF!</v>
      </c>
    </row>
    <row r="203" spans="1:44" s="272" customFormat="1" ht="15" hidden="1" customHeight="1">
      <c r="A203" s="724">
        <v>3</v>
      </c>
      <c r="B203" s="288" t="s">
        <v>543</v>
      </c>
      <c r="C203" s="726" t="str">
        <f>VLOOKUP(B203,مقررات!$A$1:$F$411,2,FALSE)</f>
        <v>هندسة تحليلية (1)</v>
      </c>
      <c r="D203" s="211">
        <f>VLOOKUP(B203,مقررات!$A$1:$F$452,3,FALSE)</f>
        <v>2</v>
      </c>
      <c r="E203" s="211">
        <f>VLOOKUP(B203,مقررات!$A$1:$F$476,4,FALSE)</f>
        <v>1</v>
      </c>
      <c r="F203" s="211">
        <f t="shared" si="6"/>
        <v>2.5</v>
      </c>
      <c r="G203" s="60" t="str">
        <f>VLOOKUP(B203,مقررات!$A$1:$F$409,6,FALSE)</f>
        <v>--</v>
      </c>
      <c r="H203" s="60" t="s">
        <v>1541</v>
      </c>
      <c r="I203" s="262" t="str">
        <f>VLOOKUP(H203,'اعضاء هيئة التدريس'!$B$1:$D$300,2,FALSE)</f>
        <v>د/ ناهد عبد العزيز صقر</v>
      </c>
      <c r="J203" s="73"/>
      <c r="K203" s="777" t="s">
        <v>1068</v>
      </c>
      <c r="L203" s="73"/>
      <c r="M203" s="73"/>
      <c r="N203" s="73"/>
      <c r="O203" s="73"/>
      <c r="P203" s="1067" t="s">
        <v>1319</v>
      </c>
      <c r="Q203" s="282"/>
      <c r="R203" s="283"/>
      <c r="S203" s="283"/>
      <c r="T203" s="283"/>
      <c r="U203" s="283"/>
      <c r="V203" s="283"/>
      <c r="W203" s="283"/>
      <c r="X203" s="283"/>
      <c r="Y203" s="283"/>
      <c r="Z203" s="283"/>
      <c r="AA203" s="283"/>
      <c r="AB203" s="283"/>
      <c r="AC203" s="283"/>
      <c r="AD203" s="283"/>
      <c r="AR203" s="251" t="e">
        <f>VLOOKUP(#REF!,'اعضاء هيئة التدريس'!#REF!,2,)</f>
        <v>#REF!</v>
      </c>
    </row>
    <row r="204" spans="1:44" s="272" customFormat="1" ht="15.75" hidden="1" customHeight="1">
      <c r="A204" s="724">
        <v>4</v>
      </c>
      <c r="B204" s="288" t="s">
        <v>543</v>
      </c>
      <c r="C204" s="726" t="str">
        <f>VLOOKUP(B204,مقررات!$A$1:$F$411,2,FALSE)</f>
        <v>هندسة تحليلية (1)</v>
      </c>
      <c r="D204" s="211">
        <f>VLOOKUP(B204,مقررات!$A$1:$F$452,3,FALSE)</f>
        <v>2</v>
      </c>
      <c r="E204" s="211">
        <f>VLOOKUP(B204,مقررات!$A$1:$F$476,4,FALSE)</f>
        <v>1</v>
      </c>
      <c r="F204" s="211">
        <f t="shared" si="6"/>
        <v>2.5</v>
      </c>
      <c r="G204" s="60" t="str">
        <f>VLOOKUP(B204,مقررات!$A$1:$F$409,6,FALSE)</f>
        <v>--</v>
      </c>
      <c r="H204" s="60" t="s">
        <v>1522</v>
      </c>
      <c r="I204" s="262" t="str">
        <f>VLOOKUP(H204,'اعضاء هيئة التدريس'!$B$1:$D$300,2,FALSE)</f>
        <v>أ.د/ نبوية عبد الفتاح الرملي</v>
      </c>
      <c r="J204" s="73"/>
      <c r="K204" s="73" t="s">
        <v>1068</v>
      </c>
      <c r="L204" s="73"/>
      <c r="M204" s="73"/>
      <c r="N204" s="73"/>
      <c r="O204" s="73"/>
      <c r="P204" s="1067" t="s">
        <v>1319</v>
      </c>
      <c r="Q204" s="282"/>
      <c r="R204" s="283"/>
      <c r="S204" s="283"/>
      <c r="T204" s="283"/>
      <c r="U204" s="283"/>
      <c r="V204" s="283"/>
      <c r="W204" s="283"/>
      <c r="X204" s="283"/>
      <c r="Y204" s="283"/>
      <c r="Z204" s="283"/>
      <c r="AA204" s="283"/>
      <c r="AB204" s="283"/>
      <c r="AC204" s="283"/>
      <c r="AD204" s="283"/>
      <c r="AR204" s="251" t="e">
        <f>VLOOKUP(#REF!,'اعضاء هيئة التدريس'!#REF!,2,)</f>
        <v>#REF!</v>
      </c>
    </row>
    <row r="205" spans="1:44" s="272" customFormat="1" ht="15.75" hidden="1" customHeight="1">
      <c r="A205" s="724">
        <v>5</v>
      </c>
      <c r="B205" s="288" t="s">
        <v>544</v>
      </c>
      <c r="C205" s="726" t="str">
        <f>VLOOKUP(B205,مقررات!$A$1:$F$411,2,FALSE)</f>
        <v>الجبر</v>
      </c>
      <c r="D205" s="211">
        <f>VLOOKUP(B205,مقررات!$A$1:$F$452,3,FALSE)</f>
        <v>2</v>
      </c>
      <c r="E205" s="211">
        <f>VLOOKUP(B205,مقررات!$A$1:$F$476,4,FALSE)</f>
        <v>1</v>
      </c>
      <c r="F205" s="211">
        <f t="shared" si="6"/>
        <v>2.5</v>
      </c>
      <c r="G205" s="60" t="str">
        <f>VLOOKUP(B205,مقررات!$A$1:$F$409,6,FALSE)</f>
        <v>--</v>
      </c>
      <c r="H205" s="60" t="s">
        <v>1556</v>
      </c>
      <c r="I205" s="262" t="str">
        <f>VLOOKUP(H205,'اعضاء هيئة التدريس'!$B$1:$D$300,2,FALSE)</f>
        <v xml:space="preserve">د/ نجلاء محمدالشاذلي </v>
      </c>
      <c r="J205" s="73"/>
      <c r="K205" s="73"/>
      <c r="L205" s="73"/>
      <c r="M205" s="73"/>
      <c r="N205" s="73" t="s">
        <v>1067</v>
      </c>
      <c r="O205" s="73"/>
      <c r="P205" s="1067" t="s">
        <v>1319</v>
      </c>
      <c r="Q205" s="4"/>
      <c r="R205" s="283"/>
      <c r="S205" s="283"/>
      <c r="T205" s="283"/>
      <c r="U205" s="283"/>
      <c r="V205" s="283"/>
      <c r="W205" s="283"/>
      <c r="X205" s="283"/>
      <c r="Y205" s="283"/>
      <c r="Z205" s="283"/>
      <c r="AA205" s="283"/>
      <c r="AB205" s="283"/>
      <c r="AC205" s="283"/>
      <c r="AD205" s="283"/>
      <c r="AR205" s="251" t="e">
        <f>VLOOKUP(#REF!,'اعضاء هيئة التدريس'!#REF!,2,)</f>
        <v>#REF!</v>
      </c>
    </row>
    <row r="206" spans="1:44" s="272" customFormat="1" ht="15.75" hidden="1" customHeight="1">
      <c r="A206" s="724">
        <v>6</v>
      </c>
      <c r="B206" s="288" t="s">
        <v>544</v>
      </c>
      <c r="C206" s="726" t="str">
        <f>VLOOKUP(B206,مقررات!$A$1:$F$411,2,FALSE)</f>
        <v>الجبر</v>
      </c>
      <c r="D206" s="211">
        <f>VLOOKUP(B206,مقررات!$A$1:$F$452,3,FALSE)</f>
        <v>2</v>
      </c>
      <c r="E206" s="211">
        <f>VLOOKUP(B206,مقررات!$A$1:$F$476,4,FALSE)</f>
        <v>1</v>
      </c>
      <c r="F206" s="211">
        <f t="shared" si="6"/>
        <v>2.5</v>
      </c>
      <c r="G206" s="60" t="str">
        <f>VLOOKUP(B206,مقررات!$A$1:$F$409,6,FALSE)</f>
        <v>--</v>
      </c>
      <c r="H206" s="60" t="s">
        <v>1571</v>
      </c>
      <c r="I206" s="262" t="str">
        <f>VLOOKUP(H206,'اعضاء هيئة التدريس'!$B$1:$D$300,2,FALSE)</f>
        <v>د/ منار عبدالله ماهر</v>
      </c>
      <c r="J206" s="73"/>
      <c r="K206" s="73"/>
      <c r="L206" s="73"/>
      <c r="M206" s="73"/>
      <c r="N206" s="73" t="s">
        <v>1067</v>
      </c>
      <c r="O206" s="73"/>
      <c r="P206" s="1067" t="s">
        <v>1319</v>
      </c>
      <c r="Q206" s="4"/>
      <c r="R206" s="283"/>
      <c r="S206" s="283"/>
      <c r="T206" s="283"/>
      <c r="U206" s="283"/>
      <c r="V206" s="283"/>
      <c r="W206" s="283"/>
      <c r="X206" s="283"/>
      <c r="Y206" s="283"/>
      <c r="Z206" s="283"/>
      <c r="AA206" s="283"/>
      <c r="AB206" s="283"/>
      <c r="AC206" s="283"/>
      <c r="AD206" s="283"/>
      <c r="AR206" s="251" t="e">
        <f>VLOOKUP(#REF!,'اعضاء هيئة التدريس'!#REF!,2,)</f>
        <v>#REF!</v>
      </c>
    </row>
    <row r="207" spans="1:44" s="272" customFormat="1" ht="15.75" hidden="1">
      <c r="A207" s="724">
        <v>7</v>
      </c>
      <c r="B207" s="288" t="s">
        <v>545</v>
      </c>
      <c r="C207" s="726" t="str">
        <f>VLOOKUP(B207,مقررات!$A$1:$F$411,2,FALSE)</f>
        <v>تحليل رياضي (2)</v>
      </c>
      <c r="D207" s="211">
        <f>VLOOKUP(B207,مقررات!$A$1:$F$452,3,FALSE)</f>
        <v>3</v>
      </c>
      <c r="E207" s="211">
        <f>VLOOKUP(B207,مقررات!$A$1:$F$476,4,FALSE)</f>
        <v>2</v>
      </c>
      <c r="F207" s="211">
        <f t="shared" si="6"/>
        <v>4</v>
      </c>
      <c r="G207" s="60" t="str">
        <f>VLOOKUP(B207,مقررات!$A$1:$F$409,6,FALSE)</f>
        <v>M111</v>
      </c>
      <c r="H207" s="60" t="s">
        <v>1533</v>
      </c>
      <c r="I207" s="262" t="str">
        <f>VLOOKUP(H207,'اعضاء هيئة التدريس'!$B$1:$D$300,2,FALSE)</f>
        <v>د. حسني عبدالعليم عطية</v>
      </c>
      <c r="J207" s="73"/>
      <c r="K207" s="73" t="s">
        <v>1074</v>
      </c>
      <c r="L207" s="73"/>
      <c r="M207" s="73"/>
      <c r="N207" s="73"/>
      <c r="O207" s="73"/>
      <c r="P207" s="386" t="s">
        <v>1315</v>
      </c>
      <c r="Q207" s="282"/>
      <c r="R207" s="283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  <c r="AC207" s="283"/>
      <c r="AD207" s="283"/>
      <c r="AR207" s="251" t="e">
        <f>VLOOKUP(#REF!,'اعضاء هيئة التدريس'!#REF!,2,)</f>
        <v>#REF!</v>
      </c>
    </row>
    <row r="208" spans="1:44" s="272" customFormat="1" ht="15.75" hidden="1" customHeight="1">
      <c r="A208" s="724">
        <v>8</v>
      </c>
      <c r="B208" s="288" t="s">
        <v>547</v>
      </c>
      <c r="C208" s="726" t="str">
        <f>VLOOKUP(B208,مقررات!$A$1:$F$411,2,FALSE)</f>
        <v>جبر مجرد (1)</v>
      </c>
      <c r="D208" s="211">
        <f>VLOOKUP(B208,مقررات!$A$1:$F$452,3,FALSE)</f>
        <v>2</v>
      </c>
      <c r="E208" s="211">
        <f>VLOOKUP(B208,مقررات!$A$1:$F$476,4,FALSE)</f>
        <v>1</v>
      </c>
      <c r="F208" s="211">
        <f t="shared" si="6"/>
        <v>2.5</v>
      </c>
      <c r="G208" s="60" t="str">
        <f>VLOOKUP(B208,مقررات!$A$1:$F$409,6,FALSE)</f>
        <v>M113</v>
      </c>
      <c r="H208" s="60" t="s">
        <v>1538</v>
      </c>
      <c r="I208" s="262" t="str">
        <f>VLOOKUP(H208,'اعضاء هيئة التدريس'!$B$1:$D$300,2,FALSE)</f>
        <v>د/ ليلى ناشد جاب الله</v>
      </c>
      <c r="J208" s="73"/>
      <c r="K208" s="73" t="s">
        <v>1067</v>
      </c>
      <c r="L208" s="73"/>
      <c r="M208" s="73"/>
      <c r="N208" s="73"/>
      <c r="O208" s="73"/>
      <c r="P208" s="1067" t="s">
        <v>1319</v>
      </c>
      <c r="Q208" s="4"/>
      <c r="R208" s="283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  <c r="AC208" s="283"/>
      <c r="AD208" s="283"/>
      <c r="AR208" s="251" t="e">
        <f>VLOOKUP(#REF!,'اعضاء هيئة التدريس'!#REF!,2,)</f>
        <v>#REF!</v>
      </c>
    </row>
    <row r="209" spans="1:44" s="272" customFormat="1" ht="15" hidden="1" customHeight="1">
      <c r="A209" s="724">
        <v>9</v>
      </c>
      <c r="B209" s="288" t="s">
        <v>548</v>
      </c>
      <c r="C209" s="726" t="str">
        <f>VLOOKUP(B209,مقررات!$A$1:$F$411,2,FALSE)</f>
        <v>جبر خطى</v>
      </c>
      <c r="D209" s="211">
        <f>VLOOKUP(B209,مقررات!$A$1:$F$452,3,FALSE)</f>
        <v>2</v>
      </c>
      <c r="E209" s="211">
        <f>VLOOKUP(B209,مقررات!$A$1:$F$476,4,FALSE)</f>
        <v>1</v>
      </c>
      <c r="F209" s="211">
        <f t="shared" si="6"/>
        <v>2.5</v>
      </c>
      <c r="G209" s="60" t="str">
        <f>VLOOKUP(B209,مقررات!$A$1:$F$409,6,FALSE)</f>
        <v>M113</v>
      </c>
      <c r="H209" s="60" t="s">
        <v>1530</v>
      </c>
      <c r="I209" s="262" t="str">
        <f>VLOOKUP(H209,'اعضاء هيئة التدريس'!$B$1:$D$300,2,FALSE)</f>
        <v>أ.د/ محمد عبد اللطيف رمضان</v>
      </c>
      <c r="J209" s="73"/>
      <c r="K209" s="73"/>
      <c r="L209" s="73"/>
      <c r="M209" s="73"/>
      <c r="N209" s="73" t="s">
        <v>1067</v>
      </c>
      <c r="O209" s="73"/>
      <c r="P209" s="386" t="s">
        <v>1327</v>
      </c>
      <c r="Q209" s="282"/>
      <c r="R209" s="284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  <c r="AC209" s="283"/>
      <c r="AD209" s="283"/>
      <c r="AR209" s="251" t="e">
        <f>VLOOKUP(#REF!,'اعضاء هيئة التدريس'!#REF!,2,)</f>
        <v>#REF!</v>
      </c>
    </row>
    <row r="210" spans="1:44" s="272" customFormat="1" ht="15.75" hidden="1" customHeight="1">
      <c r="A210" s="724">
        <v>10</v>
      </c>
      <c r="B210" s="288" t="s">
        <v>549</v>
      </c>
      <c r="C210" s="726" t="str">
        <f>VLOOKUP(B210,مقررات!$A$1:$F$411,2,FALSE)</f>
        <v>تحليل عددي (1)</v>
      </c>
      <c r="D210" s="211">
        <f>VLOOKUP(B210,مقررات!$A$1:$F$452,3,FALSE)</f>
        <v>2</v>
      </c>
      <c r="E210" s="211">
        <f>VLOOKUP(B210,مقررات!$A$1:$F$476,4,FALSE)</f>
        <v>1</v>
      </c>
      <c r="F210" s="211">
        <f t="shared" si="6"/>
        <v>2.5</v>
      </c>
      <c r="G210" s="60" t="str">
        <f>VLOOKUP(B210,مقررات!$A$1:$F$409,6,FALSE)</f>
        <v>M117</v>
      </c>
      <c r="H210" s="60" t="s">
        <v>1530</v>
      </c>
      <c r="I210" s="262" t="str">
        <f>VLOOKUP(H210,'اعضاء هيئة التدريس'!$B$1:$D$300,2,FALSE)</f>
        <v>أ.د/ محمد عبد اللطيف رمضان</v>
      </c>
      <c r="J210" s="73"/>
      <c r="K210" s="73"/>
      <c r="L210" s="73"/>
      <c r="M210" s="73"/>
      <c r="N210" s="73" t="s">
        <v>1068</v>
      </c>
      <c r="O210" s="73"/>
      <c r="P210" s="386" t="s">
        <v>1322</v>
      </c>
      <c r="Q210" s="4"/>
      <c r="R210" s="284"/>
      <c r="S210" s="283"/>
      <c r="T210" s="283"/>
      <c r="U210" s="283"/>
      <c r="V210" s="283"/>
      <c r="W210" s="283"/>
      <c r="X210" s="283"/>
      <c r="Y210" s="283"/>
      <c r="Z210" s="283"/>
      <c r="AA210" s="283"/>
      <c r="AB210" s="283"/>
      <c r="AC210" s="283"/>
      <c r="AD210" s="283"/>
      <c r="AR210" s="251" t="e">
        <f>VLOOKUP(#REF!,'اعضاء هيئة التدريس'!#REF!,2,)</f>
        <v>#REF!</v>
      </c>
    </row>
    <row r="211" spans="1:44" s="272" customFormat="1" ht="15.75" hidden="1">
      <c r="A211" s="724">
        <v>13</v>
      </c>
      <c r="B211" s="288" t="s">
        <v>551</v>
      </c>
      <c r="C211" s="726" t="str">
        <f>VLOOKUP(B211,مقررات!$A$1:$F$411,2,FALSE)</f>
        <v>ديناميكا(1)</v>
      </c>
      <c r="D211" s="211">
        <f>VLOOKUP(B211,مقررات!$A$1:$F$452,3,FALSE)</f>
        <v>2</v>
      </c>
      <c r="E211" s="211">
        <f>VLOOKUP(B211,مقررات!$A$1:$F$476,4,FALSE)</f>
        <v>1</v>
      </c>
      <c r="F211" s="211">
        <f t="shared" si="6"/>
        <v>2.5</v>
      </c>
      <c r="G211" s="60" t="str">
        <f>VLOOKUP(B211,مقررات!$A$1:$F$409,6,FALSE)</f>
        <v>M111</v>
      </c>
      <c r="H211" s="60" t="s">
        <v>1544</v>
      </c>
      <c r="I211" s="262" t="str">
        <f>VLOOKUP(H211,'اعضاء هيئة التدريس'!$B$1:$D$300,2,FALSE)</f>
        <v xml:space="preserve">د/ رفعت أحمد حسن </v>
      </c>
      <c r="J211" s="73"/>
      <c r="K211" s="73"/>
      <c r="L211" s="73"/>
      <c r="M211" s="73"/>
      <c r="N211" s="73" t="s">
        <v>1072</v>
      </c>
      <c r="O211" s="73"/>
      <c r="P211" s="386"/>
      <c r="Q211" s="282"/>
      <c r="R211" s="284"/>
      <c r="S211" s="283"/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3"/>
      <c r="AD211" s="283"/>
      <c r="AR211" s="251" t="e">
        <f>VLOOKUP(#REF!,'اعضاء هيئة التدريس'!#REF!,2,)</f>
        <v>#REF!</v>
      </c>
    </row>
    <row r="212" spans="1:44" s="272" customFormat="1" ht="15.75" hidden="1" customHeight="1">
      <c r="A212" s="724">
        <v>14</v>
      </c>
      <c r="B212" s="288" t="s">
        <v>553</v>
      </c>
      <c r="C212" s="726" t="str">
        <f>VLOOKUP(B212,مقررات!$A$1:$F$411,2,FALSE)</f>
        <v>نظرية حركة الموائع</v>
      </c>
      <c r="D212" s="211">
        <f>VLOOKUP(B212,مقررات!$A$1:$F$452,3,FALSE)</f>
        <v>2</v>
      </c>
      <c r="E212" s="211">
        <f>VLOOKUP(B212,مقررات!$A$1:$F$476,4,FALSE)</f>
        <v>0</v>
      </c>
      <c r="F212" s="211">
        <f t="shared" si="6"/>
        <v>2</v>
      </c>
      <c r="G212" s="60" t="str">
        <f>VLOOKUP(B212,مقررات!$A$1:$F$409,6,FALSE)</f>
        <v>M229</v>
      </c>
      <c r="H212" s="60" t="s">
        <v>1547</v>
      </c>
      <c r="I212" s="262" t="str">
        <f>VLOOKUP(H212,'اعضاء هيئة التدريس'!$B$1:$D$300,2,FALSE)</f>
        <v>د/ جميل على شلبي</v>
      </c>
      <c r="J212" s="73"/>
      <c r="K212" s="73"/>
      <c r="L212" s="73"/>
      <c r="M212" s="73"/>
      <c r="N212" s="73" t="s">
        <v>1070</v>
      </c>
      <c r="O212" s="73"/>
      <c r="P212" s="386" t="s">
        <v>1327</v>
      </c>
      <c r="Q212" s="282"/>
      <c r="R212" s="283"/>
      <c r="S212" s="283"/>
      <c r="T212" s="283"/>
      <c r="U212" s="283"/>
      <c r="V212" s="283"/>
      <c r="W212" s="283"/>
      <c r="X212" s="283"/>
      <c r="Y212" s="283"/>
      <c r="Z212" s="283"/>
      <c r="AA212" s="283"/>
      <c r="AB212" s="283"/>
      <c r="AC212" s="283"/>
      <c r="AD212" s="283"/>
      <c r="AR212" s="251" t="e">
        <f>VLOOKUP(#REF!,'اعضاء هيئة التدريس'!#REF!,2,)</f>
        <v>#REF!</v>
      </c>
    </row>
    <row r="213" spans="1:44" s="272" customFormat="1" ht="15.75" hidden="1">
      <c r="A213" s="724">
        <v>15</v>
      </c>
      <c r="B213" s="288" t="s">
        <v>1042</v>
      </c>
      <c r="C213" s="726" t="str">
        <f>VLOOKUP(B213,مقررات!$A$1:$F$411,2,FALSE)</f>
        <v>ميكانيكا عامة</v>
      </c>
      <c r="D213" s="211">
        <f>VLOOKUP(B213,مقررات!$A$1:$F$452,3,FALSE)</f>
        <v>3</v>
      </c>
      <c r="E213" s="211">
        <f>VLOOKUP(B213,مقررات!$A$1:$F$476,4,FALSE)</f>
        <v>2</v>
      </c>
      <c r="F213" s="211">
        <f t="shared" si="6"/>
        <v>4</v>
      </c>
      <c r="G213" s="60" t="str">
        <f>VLOOKUP(B213,مقررات!$A$1:$F$409,6,FALSE)</f>
        <v>--</v>
      </c>
      <c r="H213" s="697" t="s">
        <v>1552</v>
      </c>
      <c r="I213" s="262" t="str">
        <f>VLOOKUP(H213,'اعضاء هيئة التدريس'!$B$1:$D$300,2,FALSE)</f>
        <v>د. طه عبدالكريم ابراهيم</v>
      </c>
      <c r="J213" s="73"/>
      <c r="K213" s="73"/>
      <c r="L213" s="73" t="s">
        <v>1074</v>
      </c>
      <c r="M213" s="73"/>
      <c r="N213" s="73"/>
      <c r="O213" s="73"/>
      <c r="P213" s="386" t="s">
        <v>1322</v>
      </c>
      <c r="Q213" s="4"/>
      <c r="R213" s="283"/>
      <c r="S213" s="283"/>
      <c r="T213" s="283"/>
      <c r="U213" s="283"/>
      <c r="V213" s="283"/>
      <c r="W213" s="283"/>
      <c r="X213" s="283"/>
      <c r="Y213" s="283"/>
      <c r="Z213" s="283"/>
      <c r="AA213" s="283"/>
      <c r="AB213" s="283"/>
      <c r="AC213" s="283"/>
      <c r="AD213" s="283"/>
      <c r="AR213" s="251" t="e">
        <f>VLOOKUP(#REF!,'اعضاء هيئة التدريس'!#REF!,2,)</f>
        <v>#REF!</v>
      </c>
    </row>
    <row r="214" spans="1:44" s="272" customFormat="1" ht="15.75" hidden="1">
      <c r="A214" s="724">
        <v>16</v>
      </c>
      <c r="B214" s="288" t="s">
        <v>573</v>
      </c>
      <c r="C214" s="726" t="str">
        <f>VLOOKUP(B214,مقررات!$A$1:$F$411,2,FALSE)</f>
        <v>رياضيات غير متصلة (1)</v>
      </c>
      <c r="D214" s="211">
        <f>VLOOKUP(B214,مقررات!$A$1:$F$452,3,FALSE)</f>
        <v>2</v>
      </c>
      <c r="E214" s="211">
        <f>VLOOKUP(B214,مقررات!$A$1:$F$476,4,FALSE)</f>
        <v>2</v>
      </c>
      <c r="F214" s="211">
        <f t="shared" si="6"/>
        <v>3</v>
      </c>
      <c r="G214" s="60">
        <f>VLOOKUP(B214,مقررات!$A$1:$F$409,6,FALSE)</f>
        <v>0</v>
      </c>
      <c r="H214" s="60" t="s">
        <v>1520</v>
      </c>
      <c r="I214" s="262" t="str">
        <f>VLOOKUP(H214,'اعضاء هيئة التدريس'!$B$1:$D$300,2,FALSE)</f>
        <v>أ.د/ محمد امين عبدالواحد</v>
      </c>
      <c r="J214" s="73"/>
      <c r="K214" s="73"/>
      <c r="L214" s="73"/>
      <c r="M214" s="73" t="s">
        <v>1072</v>
      </c>
      <c r="N214" s="73"/>
      <c r="O214" s="73"/>
      <c r="P214" s="1067" t="s">
        <v>1319</v>
      </c>
      <c r="Q214" s="4"/>
      <c r="R214" s="283"/>
      <c r="S214" s="283"/>
      <c r="T214" s="283"/>
      <c r="U214" s="283"/>
      <c r="V214" s="283"/>
      <c r="W214" s="283"/>
      <c r="X214" s="283"/>
      <c r="Y214" s="283"/>
      <c r="Z214" s="283"/>
      <c r="AA214" s="283"/>
      <c r="AB214" s="283"/>
      <c r="AC214" s="283"/>
      <c r="AD214" s="283"/>
      <c r="AR214" s="251" t="e">
        <f>VLOOKUP(#REF!,'اعضاء هيئة التدريس'!#REF!,2,)</f>
        <v>#REF!</v>
      </c>
    </row>
    <row r="215" spans="1:44" s="272" customFormat="1" ht="15.75" hidden="1">
      <c r="A215" s="724">
        <v>17</v>
      </c>
      <c r="B215" s="288" t="s">
        <v>550</v>
      </c>
      <c r="C215" s="726" t="str">
        <f>VLOOKUP(B215,مقررات!$A$1:$F$411,2,FALSE)</f>
        <v>مقدمة في برمجة الحاسب</v>
      </c>
      <c r="D215" s="211">
        <f>VLOOKUP(B215,مقررات!$A$1:$F$452,3,FALSE)</f>
        <v>2</v>
      </c>
      <c r="E215" s="211">
        <f>VLOOKUP(B215,مقررات!$A$1:$F$476,4,FALSE)</f>
        <v>2</v>
      </c>
      <c r="F215" s="211">
        <f t="shared" si="6"/>
        <v>3</v>
      </c>
      <c r="G215" s="60">
        <f>VLOOKUP(B215,مقررات!$A$1:$F$409,6,FALSE)</f>
        <v>0</v>
      </c>
      <c r="H215" s="60" t="s">
        <v>1566</v>
      </c>
      <c r="I215" s="262" t="str">
        <f>VLOOKUP(H215,'اعضاء هيئة التدريس'!$B$1:$D$300,2,FALSE)</f>
        <v>د/ عزة أحمد عبده</v>
      </c>
      <c r="J215" s="73"/>
      <c r="K215" s="73"/>
      <c r="L215" s="73" t="s">
        <v>1072</v>
      </c>
      <c r="M215" s="73"/>
      <c r="N215" s="73"/>
      <c r="O215" s="73"/>
      <c r="P215" s="1067" t="s">
        <v>1319</v>
      </c>
      <c r="Q215" s="282"/>
      <c r="R215" s="284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  <c r="AC215" s="283"/>
      <c r="AD215" s="283"/>
      <c r="AR215" s="251" t="e">
        <f>VLOOKUP(#REF!,'اعضاء هيئة التدريس'!#REF!,2,)</f>
        <v>#REF!</v>
      </c>
    </row>
    <row r="216" spans="1:44" s="272" customFormat="1" ht="15.75" hidden="1" customHeight="1">
      <c r="A216" s="724">
        <v>18</v>
      </c>
      <c r="B216" s="288" t="s">
        <v>554</v>
      </c>
      <c r="C216" s="726" t="str">
        <f>VLOOKUP(B216,مقررات!$A$1:$F$411,2,FALSE)</f>
        <v>تحليل رياضي (3)</v>
      </c>
      <c r="D216" s="211">
        <f>VLOOKUP(B216,مقررات!$A$1:$F$452,3,FALSE)</f>
        <v>2</v>
      </c>
      <c r="E216" s="211">
        <f>VLOOKUP(B216,مقررات!$A$1:$F$476,4,FALSE)</f>
        <v>2</v>
      </c>
      <c r="F216" s="211">
        <f t="shared" si="6"/>
        <v>3</v>
      </c>
      <c r="G216" s="60" t="str">
        <f>VLOOKUP(B216,مقررات!$A$1:$F$409,6,FALSE)</f>
        <v>M114</v>
      </c>
      <c r="H216" s="60" t="s">
        <v>1545</v>
      </c>
      <c r="I216" s="262" t="str">
        <f>VLOOKUP(H216,'اعضاء هيئة التدريس'!$B$1:$D$300,2,FALSE)</f>
        <v>د/ عبدالرحمن حسن عامر</v>
      </c>
      <c r="J216" s="73" t="s">
        <v>1072</v>
      </c>
      <c r="K216" s="73"/>
      <c r="L216" s="73"/>
      <c r="M216" s="73"/>
      <c r="N216" s="73"/>
      <c r="O216" s="73"/>
      <c r="P216" s="1067" t="s">
        <v>1319</v>
      </c>
      <c r="Q216" s="282"/>
      <c r="R216" s="283"/>
      <c r="S216" s="283"/>
      <c r="T216" s="283"/>
      <c r="U216" s="283"/>
      <c r="V216" s="283"/>
      <c r="W216" s="283"/>
      <c r="X216" s="283"/>
      <c r="Y216" s="283"/>
      <c r="Z216" s="283"/>
      <c r="AA216" s="283"/>
      <c r="AB216" s="283"/>
      <c r="AC216" s="283"/>
      <c r="AD216" s="283"/>
      <c r="AR216" s="251" t="e">
        <f>VLOOKUP(#REF!,'اعضاء هيئة التدريس'!#REF!,2,)</f>
        <v>#REF!</v>
      </c>
    </row>
    <row r="217" spans="1:44" s="272" customFormat="1" ht="15.75" hidden="1" customHeight="1">
      <c r="A217" s="724">
        <v>19</v>
      </c>
      <c r="B217" s="288" t="s">
        <v>1978</v>
      </c>
      <c r="C217" s="726" t="str">
        <f>VLOOKUP(B217,مقررات!$A$1:$F$411,2,FALSE)</f>
        <v xml:space="preserve">برمجة غير خطية </v>
      </c>
      <c r="D217" s="211">
        <f>VLOOKUP(B217,مقررات!$A$1:$F$452,3,FALSE)</f>
        <v>2</v>
      </c>
      <c r="E217" s="211">
        <f>VLOOKUP(B217,مقررات!$A$1:$F$476,4,FALSE)</f>
        <v>1</v>
      </c>
      <c r="F217" s="211">
        <f t="shared" si="6"/>
        <v>2.5</v>
      </c>
      <c r="G217" s="60" t="str">
        <f>VLOOKUP(B217,مقررات!$A$1:$F$409,6,FALSE)</f>
        <v>M2118</v>
      </c>
      <c r="H217" s="60" t="s">
        <v>1522</v>
      </c>
      <c r="I217" s="262" t="str">
        <f>VLOOKUP(H217,'اعضاء هيئة التدريس'!$B$1:$D$300,2,FALSE)</f>
        <v>أ.د/ نبوية عبد الفتاح الرملي</v>
      </c>
      <c r="J217" s="73"/>
      <c r="K217" s="73" t="s">
        <v>1067</v>
      </c>
      <c r="L217" s="73"/>
      <c r="M217" s="73"/>
      <c r="N217" s="73"/>
      <c r="O217" s="73"/>
      <c r="P217" s="386" t="s">
        <v>1326</v>
      </c>
      <c r="Q217" s="282"/>
      <c r="R217" s="283"/>
      <c r="S217" s="283"/>
      <c r="T217" s="283"/>
      <c r="U217" s="283"/>
      <c r="V217" s="283"/>
      <c r="W217" s="283"/>
      <c r="X217" s="283"/>
      <c r="Y217" s="283"/>
      <c r="Z217" s="283"/>
      <c r="AA217" s="283"/>
      <c r="AB217" s="283"/>
      <c r="AC217" s="283"/>
      <c r="AD217" s="283"/>
      <c r="AR217" s="251" t="e">
        <f>VLOOKUP(#REF!,'اعضاء هيئة التدريس'!#REF!,2,)</f>
        <v>#REF!</v>
      </c>
    </row>
    <row r="218" spans="1:44" s="272" customFormat="1" ht="15.75" hidden="1">
      <c r="A218" s="724">
        <v>20</v>
      </c>
      <c r="B218" s="288" t="s">
        <v>555</v>
      </c>
      <c r="C218" s="726" t="str">
        <f>VLOOKUP(B218,مقررات!$A$1:$F$411,2,FALSE)</f>
        <v>معادلات تفاضلية عادية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6"/>
        <v>2.5</v>
      </c>
      <c r="G218" s="60" t="str">
        <f>VLOOKUP(B218,مقررات!$A$1:$F$409,6,FALSE)</f>
        <v>M111</v>
      </c>
      <c r="H218" s="60" t="s">
        <v>1545</v>
      </c>
      <c r="I218" s="262" t="str">
        <f>VLOOKUP(H218,'اعضاء هيئة التدريس'!$B$1:$D$300,2,FALSE)</f>
        <v>د/ عبدالرحمن حسن عامر</v>
      </c>
      <c r="J218" s="73" t="s">
        <v>1069</v>
      </c>
      <c r="K218" s="73"/>
      <c r="L218" s="73"/>
      <c r="M218" s="73"/>
      <c r="N218" s="73"/>
      <c r="O218" s="73"/>
      <c r="P218" s="1067" t="s">
        <v>1319</v>
      </c>
      <c r="Q218" s="4"/>
      <c r="R218" s="283"/>
      <c r="S218" s="283"/>
      <c r="T218" s="283"/>
      <c r="U218" s="283"/>
      <c r="V218" s="283"/>
      <c r="W218" s="283"/>
      <c r="X218" s="283"/>
      <c r="Y218" s="283"/>
      <c r="Z218" s="283"/>
      <c r="AA218" s="283"/>
      <c r="AB218" s="283"/>
      <c r="AC218" s="283"/>
      <c r="AD218" s="283"/>
      <c r="AR218" s="251" t="e">
        <f>VLOOKUP(#REF!,'اعضاء هيئة التدريس'!#REF!,2,)</f>
        <v>#REF!</v>
      </c>
    </row>
    <row r="219" spans="1:44" s="272" customFormat="1" ht="15.75" hidden="1" customHeight="1">
      <c r="A219" s="724">
        <v>21</v>
      </c>
      <c r="B219" s="288" t="s">
        <v>1269</v>
      </c>
      <c r="C219" s="726" t="str">
        <f>VLOOKUP(B219,مقررات!$A$1:$F$411,2,FALSE)</f>
        <v>معادلات تفاضلية عادية
(باقي الشعب)</v>
      </c>
      <c r="D219" s="211">
        <f>VLOOKUP(B219,مقررات!$A$1:$F$452,3,FALSE)</f>
        <v>2</v>
      </c>
      <c r="E219" s="211">
        <f>VLOOKUP(B219,مقررات!$A$1:$F$476,4,FALSE)</f>
        <v>2</v>
      </c>
      <c r="F219" s="211">
        <f t="shared" si="6"/>
        <v>3</v>
      </c>
      <c r="G219" s="60" t="str">
        <f>VLOOKUP(B219,مقررات!$A$1:$F$409,6,FALSE)</f>
        <v>M111</v>
      </c>
      <c r="H219" s="60" t="s">
        <v>1545</v>
      </c>
      <c r="I219" s="262" t="str">
        <f>VLOOKUP(H219,'اعضاء هيئة التدريس'!$B$1:$D$300,2,FALSE)</f>
        <v>د/ عبدالرحمن حسن عامر</v>
      </c>
      <c r="J219" s="73" t="s">
        <v>1069</v>
      </c>
      <c r="K219" s="73"/>
      <c r="L219" s="73"/>
      <c r="M219" s="73"/>
      <c r="N219" s="73"/>
      <c r="O219" s="73"/>
      <c r="P219" s="1067" t="s">
        <v>1319</v>
      </c>
      <c r="Q219" s="282"/>
      <c r="R219" s="283"/>
      <c r="S219" s="283"/>
      <c r="T219" s="283"/>
      <c r="U219" s="283"/>
      <c r="V219" s="283"/>
      <c r="W219" s="283"/>
      <c r="X219" s="283"/>
      <c r="Y219" s="283"/>
      <c r="Z219" s="283"/>
      <c r="AA219" s="283"/>
      <c r="AB219" s="283"/>
      <c r="AC219" s="283"/>
      <c r="AD219" s="283"/>
      <c r="AR219" s="251" t="e">
        <f>VLOOKUP(#REF!,'اعضاء هيئة التدريس'!#REF!,2,)</f>
        <v>#REF!</v>
      </c>
    </row>
    <row r="220" spans="1:44" s="272" customFormat="1" ht="15.75" hidden="1" customHeight="1">
      <c r="A220" s="724">
        <v>22</v>
      </c>
      <c r="B220" s="288" t="s">
        <v>556</v>
      </c>
      <c r="C220" s="726" t="str">
        <f>VLOOKUP(B220,مقررات!$A$1:$F$411,2,FALSE)</f>
        <v>تحليل رياضي (4)</v>
      </c>
      <c r="D220" s="211">
        <f>VLOOKUP(B220,مقررات!$A$1:$F$452,3,FALSE)</f>
        <v>2</v>
      </c>
      <c r="E220" s="211">
        <f>VLOOKUP(B220,مقررات!$A$1:$F$476,4,FALSE)</f>
        <v>1</v>
      </c>
      <c r="F220" s="211">
        <f t="shared" si="6"/>
        <v>2.5</v>
      </c>
      <c r="G220" s="60" t="str">
        <f>VLOOKUP(B220,مقررات!$A$1:$F$409,6,FALSE)</f>
        <v>M211</v>
      </c>
      <c r="H220" s="60" t="s">
        <v>1554</v>
      </c>
      <c r="I220" s="262" t="str">
        <f>VLOOKUP(H220,'اعضاء هيئة التدريس'!$B$1:$D$300,2,FALSE)</f>
        <v xml:space="preserve">د. اشرف ابراهيم حفناوي </v>
      </c>
      <c r="J220" s="73"/>
      <c r="K220" s="73"/>
      <c r="L220" s="73" t="s">
        <v>1072</v>
      </c>
      <c r="M220" s="73"/>
      <c r="N220" s="73"/>
      <c r="O220" s="73"/>
      <c r="P220" s="386" t="s">
        <v>1317</v>
      </c>
      <c r="Q220" s="4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R220" s="251" t="e">
        <f>VLOOKUP(#REF!,'اعضاء هيئة التدريس'!#REF!,2,)</f>
        <v>#REF!</v>
      </c>
    </row>
    <row r="221" spans="1:44" s="272" customFormat="1" ht="15.75" hidden="1">
      <c r="A221" s="724">
        <v>23</v>
      </c>
      <c r="B221" s="288" t="s">
        <v>557</v>
      </c>
      <c r="C221" s="726" t="str">
        <f>VLOOKUP(B221,مقررات!$A$1:$F$411,2,FALSE)</f>
        <v>جبر مجرد (2)</v>
      </c>
      <c r="D221" s="211">
        <f>VLOOKUP(B221,مقررات!$A$1:$F$452,3,FALSE)</f>
        <v>2</v>
      </c>
      <c r="E221" s="211">
        <f>VLOOKUP(B221,مقررات!$A$1:$F$476,4,FALSE)</f>
        <v>1</v>
      </c>
      <c r="F221" s="211">
        <f t="shared" si="6"/>
        <v>2.5</v>
      </c>
      <c r="G221" s="60" t="str">
        <f>VLOOKUP(B221,مقررات!$A$1:$F$409,6,FALSE)</f>
        <v>M116</v>
      </c>
      <c r="H221" s="60" t="s">
        <v>1538</v>
      </c>
      <c r="I221" s="262" t="str">
        <f>VLOOKUP(H221,'اعضاء هيئة التدريس'!$B$1:$D$300,2,FALSE)</f>
        <v>د/ ليلى ناشد جاب الله</v>
      </c>
      <c r="J221" s="73"/>
      <c r="K221" s="73"/>
      <c r="L221" s="73"/>
      <c r="M221" s="73" t="s">
        <v>1067</v>
      </c>
      <c r="N221" s="73"/>
      <c r="O221" s="73"/>
      <c r="P221" s="1067" t="s">
        <v>1325</v>
      </c>
      <c r="Q221" s="282"/>
      <c r="R221" s="283"/>
      <c r="S221" s="283"/>
      <c r="T221" s="283"/>
      <c r="U221" s="283"/>
      <c r="V221" s="283"/>
      <c r="W221" s="283"/>
      <c r="X221" s="283"/>
      <c r="Y221" s="283"/>
      <c r="Z221" s="283"/>
      <c r="AA221" s="283"/>
      <c r="AB221" s="283"/>
      <c r="AC221" s="283"/>
      <c r="AD221" s="283"/>
      <c r="AR221" s="251" t="e">
        <f>VLOOKUP(#REF!,'اعضاء هيئة التدريس'!#REF!,2,)</f>
        <v>#REF!</v>
      </c>
    </row>
    <row r="222" spans="1:44" s="272" customFormat="1" ht="15.75" hidden="1">
      <c r="A222" s="724">
        <v>24</v>
      </c>
      <c r="B222" s="288" t="s">
        <v>558</v>
      </c>
      <c r="C222" s="726" t="str">
        <f>VLOOKUP(B222,مقررات!$A$1:$F$411,2,FALSE)</f>
        <v>مقدمة في الهندسة التفاضلية</v>
      </c>
      <c r="D222" s="211">
        <f>VLOOKUP(B222,مقررات!$A$1:$F$452,3,FALSE)</f>
        <v>2</v>
      </c>
      <c r="E222" s="211">
        <f>VLOOKUP(B222,مقررات!$A$1:$F$476,4,FALSE)</f>
        <v>1</v>
      </c>
      <c r="F222" s="211">
        <f t="shared" si="6"/>
        <v>2.5</v>
      </c>
      <c r="G222" s="60" t="str">
        <f>VLOOKUP(B222,مقررات!$A$1:$F$409,6,FALSE)</f>
        <v>M115</v>
      </c>
      <c r="H222" s="60" t="s">
        <v>1558</v>
      </c>
      <c r="I222" s="262" t="str">
        <f>VLOOKUP(H222,'اعضاء هيئة التدريس'!$B$1:$D$300,2,FALSE)</f>
        <v xml:space="preserve">  د/ مها عبد الفتاح ابوشنب</v>
      </c>
      <c r="J222" s="73"/>
      <c r="K222" s="73"/>
      <c r="L222" s="73" t="s">
        <v>1067</v>
      </c>
      <c r="M222" s="73"/>
      <c r="N222" s="73"/>
      <c r="O222" s="73"/>
      <c r="P222" s="386" t="s">
        <v>1322</v>
      </c>
      <c r="Q222" s="4"/>
      <c r="R222" s="283"/>
      <c r="S222" s="283"/>
      <c r="T222" s="283"/>
      <c r="U222" s="283"/>
      <c r="V222" s="283"/>
      <c r="W222" s="283"/>
      <c r="X222" s="283"/>
      <c r="Y222" s="283"/>
      <c r="Z222" s="283"/>
      <c r="AA222" s="283"/>
      <c r="AB222" s="283"/>
      <c r="AC222" s="283"/>
      <c r="AD222" s="283"/>
      <c r="AR222" s="251" t="e">
        <f>VLOOKUP(#REF!,'اعضاء هيئة التدريس'!#REF!,2,)</f>
        <v>#REF!</v>
      </c>
    </row>
    <row r="223" spans="1:44" s="272" customFormat="1" ht="22.5" hidden="1">
      <c r="A223" s="724">
        <v>25</v>
      </c>
      <c r="B223" s="288" t="s">
        <v>559</v>
      </c>
      <c r="C223" s="726" t="str">
        <f>VLOOKUP(B223,مقررات!$A$1:$F$411,2,FALSE)</f>
        <v>معادلات تفاضلية جزئية</v>
      </c>
      <c r="D223" s="211">
        <f>VLOOKUP(B223,مقررات!$A$1:$F$452,3,FALSE)</f>
        <v>2</v>
      </c>
      <c r="E223" s="211">
        <f>VLOOKUP(B223,مقررات!$A$1:$F$476,4,FALSE)</f>
        <v>1</v>
      </c>
      <c r="F223" s="211">
        <f t="shared" si="6"/>
        <v>2.5</v>
      </c>
      <c r="G223" s="60" t="str">
        <f>VLOOKUP(B223,مقررات!$A$1:$F$409,6,FALSE)</f>
        <v>M212--M117</v>
      </c>
      <c r="H223" s="60" t="s">
        <v>1523</v>
      </c>
      <c r="I223" s="262" t="str">
        <f>VLOOKUP(H223,'اعضاء هيئة التدريس'!$B$1:$D$300,2,FALSE)</f>
        <v xml:space="preserve">أ.د/ محمد محمود الشيخ </v>
      </c>
      <c r="J223" s="73"/>
      <c r="K223" s="73" t="s">
        <v>1067</v>
      </c>
      <c r="L223" s="73"/>
      <c r="M223" s="73"/>
      <c r="N223" s="73"/>
      <c r="O223" s="73"/>
      <c r="P223" s="386" t="s">
        <v>1327</v>
      </c>
      <c r="Q223" s="282"/>
      <c r="R223" s="283"/>
      <c r="S223" s="283"/>
      <c r="T223" s="283"/>
      <c r="U223" s="283"/>
      <c r="V223" s="283"/>
      <c r="W223" s="283"/>
      <c r="X223" s="283"/>
      <c r="Y223" s="283"/>
      <c r="Z223" s="283"/>
      <c r="AA223" s="283"/>
      <c r="AB223" s="283"/>
      <c r="AC223" s="283"/>
      <c r="AD223" s="283"/>
      <c r="AR223" s="251" t="e">
        <f>VLOOKUP(#REF!,'اعضاء هيئة التدريس'!#REF!,2,)</f>
        <v>#REF!</v>
      </c>
    </row>
    <row r="224" spans="1:44" s="272" customFormat="1" ht="15.75" hidden="1">
      <c r="A224" s="724">
        <v>26</v>
      </c>
      <c r="B224" s="288" t="s">
        <v>560</v>
      </c>
      <c r="C224" s="726" t="str">
        <f>VLOOKUP(B224,مقررات!$A$1:$F$411,2,FALSE)</f>
        <v>تحليل عددي (2)</v>
      </c>
      <c r="D224" s="211">
        <f>VLOOKUP(B224,مقررات!$A$1:$F$452,3,FALSE)</f>
        <v>2</v>
      </c>
      <c r="E224" s="211">
        <f>VLOOKUP(B224,مقررات!$A$1:$F$476,4,FALSE)</f>
        <v>1</v>
      </c>
      <c r="F224" s="211">
        <f t="shared" si="6"/>
        <v>2.5</v>
      </c>
      <c r="G224" s="60" t="str">
        <f>VLOOKUP(B224,مقررات!$A$1:$F$409,6,FALSE)</f>
        <v>M118</v>
      </c>
      <c r="H224" s="60" t="s">
        <v>1556</v>
      </c>
      <c r="I224" s="262" t="str">
        <f>VLOOKUP(H224,'اعضاء هيئة التدريس'!$B$1:$D$300,2,FALSE)</f>
        <v xml:space="preserve">د/ نجلاء محمدالشاذلي </v>
      </c>
      <c r="J224" s="73"/>
      <c r="K224" s="73"/>
      <c r="L224" s="73"/>
      <c r="M224" s="73"/>
      <c r="N224" s="73" t="s">
        <v>1068</v>
      </c>
      <c r="O224" s="73"/>
      <c r="P224" s="1067" t="s">
        <v>1319</v>
      </c>
      <c r="Q224" s="4"/>
      <c r="R224" s="283"/>
      <c r="S224" s="283"/>
      <c r="T224" s="283"/>
      <c r="U224" s="283"/>
      <c r="V224" s="283"/>
      <c r="W224" s="283"/>
      <c r="X224" s="283"/>
      <c r="Y224" s="283"/>
      <c r="Z224" s="283"/>
      <c r="AA224" s="283"/>
      <c r="AB224" s="283"/>
      <c r="AC224" s="283"/>
      <c r="AD224" s="283"/>
      <c r="AR224" s="251" t="e">
        <f>VLOOKUP(#REF!,'اعضاء هيئة التدريس'!#REF!,2,)</f>
        <v>#REF!</v>
      </c>
    </row>
    <row r="225" spans="1:44" s="272" customFormat="1" ht="15.75" hidden="1" customHeight="1">
      <c r="A225" s="724">
        <v>27</v>
      </c>
      <c r="B225" s="288" t="s">
        <v>563</v>
      </c>
      <c r="C225" s="726" t="str">
        <f>VLOOKUP(B225,مقررات!$A$1:$F$411,2,FALSE)</f>
        <v>نظرية النسبية (1)</v>
      </c>
      <c r="D225" s="211">
        <f>VLOOKUP(B225,مقررات!$A$1:$F$452,3,FALSE)</f>
        <v>2</v>
      </c>
      <c r="E225" s="211">
        <f>VLOOKUP(B225,مقررات!$A$1:$F$476,4,FALSE)</f>
        <v>1</v>
      </c>
      <c r="F225" s="211">
        <f t="shared" si="6"/>
        <v>2.5</v>
      </c>
      <c r="G225" s="60" t="str">
        <f>VLOOKUP(B225,مقررات!$A$1:$F$409,6,FALSE)</f>
        <v>M 229</v>
      </c>
      <c r="H225" s="60" t="s">
        <v>1524</v>
      </c>
      <c r="I225" s="262" t="str">
        <f>VLOOKUP(H225,'اعضاء هيئة التدريس'!$B$1:$D$300,2,FALSE)</f>
        <v>أ.د/ على ماهر ابوربية</v>
      </c>
      <c r="J225" s="73"/>
      <c r="K225" s="73" t="s">
        <v>1067</v>
      </c>
      <c r="L225" s="73"/>
      <c r="M225" s="73"/>
      <c r="N225" s="73"/>
      <c r="O225" s="73"/>
      <c r="P225" s="386"/>
      <c r="Q225" s="282"/>
      <c r="R225" s="283"/>
      <c r="S225" s="283"/>
      <c r="T225" s="283"/>
      <c r="U225" s="283"/>
      <c r="V225" s="283"/>
      <c r="W225" s="283"/>
      <c r="X225" s="283"/>
      <c r="Y225" s="283"/>
      <c r="Z225" s="283"/>
      <c r="AA225" s="283"/>
      <c r="AB225" s="283"/>
      <c r="AC225" s="283"/>
      <c r="AD225" s="283"/>
      <c r="AR225" s="251" t="e">
        <f>VLOOKUP(#REF!,'اعضاء هيئة التدريس'!#REF!,2,)</f>
        <v>#REF!</v>
      </c>
    </row>
    <row r="226" spans="1:44" s="272" customFormat="1" ht="15.75" hidden="1" customHeight="1">
      <c r="A226" s="724">
        <v>28</v>
      </c>
      <c r="B226" s="288" t="s">
        <v>564</v>
      </c>
      <c r="C226" s="726" t="str">
        <f>VLOOKUP(B226,مقررات!$A$1:$F$411,2,FALSE)</f>
        <v>ميكانيكا تحليلية (1)</v>
      </c>
      <c r="D226" s="211">
        <f>VLOOKUP(B226,مقررات!$A$1:$F$452,3,FALSE)</f>
        <v>2</v>
      </c>
      <c r="E226" s="211">
        <f>VLOOKUP(B226,مقررات!$A$1:$F$476,4,FALSE)</f>
        <v>1</v>
      </c>
      <c r="F226" s="211">
        <f t="shared" si="6"/>
        <v>2.5</v>
      </c>
      <c r="G226" s="60" t="str">
        <f>VLOOKUP(B226,مقررات!$A$1:$F$409,6,FALSE)</f>
        <v>M229</v>
      </c>
      <c r="H226" s="60" t="s">
        <v>1542</v>
      </c>
      <c r="I226" s="262" t="str">
        <f>VLOOKUP(H226,'اعضاء هيئة التدريس'!$B$1:$D$300,2,FALSE)</f>
        <v>د. كوثر محمد حسن</v>
      </c>
      <c r="J226" s="73"/>
      <c r="K226" s="73" t="s">
        <v>1072</v>
      </c>
      <c r="L226" s="73"/>
      <c r="M226" s="73"/>
      <c r="N226" s="73"/>
      <c r="O226" s="73"/>
      <c r="P226" s="1052"/>
      <c r="Q226" s="4"/>
      <c r="R226" s="283"/>
      <c r="S226" s="283"/>
      <c r="T226" s="283"/>
      <c r="U226" s="283"/>
      <c r="V226" s="283"/>
      <c r="W226" s="283"/>
      <c r="X226" s="283"/>
      <c r="Y226" s="283"/>
      <c r="Z226" s="283"/>
      <c r="AA226" s="283"/>
      <c r="AB226" s="283"/>
      <c r="AC226" s="283"/>
      <c r="AD226" s="283"/>
      <c r="AR226" s="251" t="e">
        <f>VLOOKUP(#REF!,'اعضاء هيئة التدريس'!#REF!,2,)</f>
        <v>#REF!</v>
      </c>
    </row>
    <row r="227" spans="1:44" s="272" customFormat="1" ht="15.75" hidden="1" customHeight="1">
      <c r="A227" s="724">
        <v>29</v>
      </c>
      <c r="B227" s="288" t="s">
        <v>552</v>
      </c>
      <c r="C227" s="726" t="str">
        <f>VLOOKUP(B227,مقررات!$A$1:$F$411,2,FALSE)</f>
        <v>نظرية الكهرومغناطيسية (1)</v>
      </c>
      <c r="D227" s="211">
        <f>VLOOKUP(B227,مقررات!$A$1:$F$452,3,FALSE)</f>
        <v>2</v>
      </c>
      <c r="E227" s="211">
        <f>VLOOKUP(B227,مقررات!$A$1:$F$476,4,FALSE)</f>
        <v>2</v>
      </c>
      <c r="F227" s="211">
        <f t="shared" si="6"/>
        <v>3</v>
      </c>
      <c r="G227" s="60" t="str">
        <f>VLOOKUP(B227,مقررات!$A$1:$F$409,6,FALSE)</f>
        <v>M211</v>
      </c>
      <c r="H227" s="60" t="s">
        <v>1548</v>
      </c>
      <c r="I227" s="262" t="str">
        <f>VLOOKUP(H227,'اعضاء هيئة التدريس'!$B$1:$D$300,2,FALSE)</f>
        <v>د/ فاطمة الزهراء نجيب</v>
      </c>
      <c r="J227" s="73"/>
      <c r="K227" s="73"/>
      <c r="L227" s="73"/>
      <c r="M227" s="73"/>
      <c r="N227" s="73"/>
      <c r="O227" s="73" t="s">
        <v>1069</v>
      </c>
      <c r="P227" s="386" t="s">
        <v>1316</v>
      </c>
      <c r="Q227" s="4"/>
      <c r="R227" s="283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  <c r="AC227" s="283"/>
      <c r="AD227" s="283"/>
      <c r="AR227" s="251" t="e">
        <f>VLOOKUP(#REF!,'اعضاء هيئة التدريس'!#REF!,2,)</f>
        <v>#REF!</v>
      </c>
    </row>
    <row r="228" spans="1:44" s="285" customFormat="1" ht="15.75" hidden="1" customHeight="1">
      <c r="A228" s="724">
        <v>30</v>
      </c>
      <c r="B228" s="288" t="s">
        <v>1045</v>
      </c>
      <c r="C228" s="726" t="str">
        <f>VLOOKUP(B228,مقررات!$A$1:$F$411,2,FALSE)</f>
        <v>طرق رياضية (1)</v>
      </c>
      <c r="D228" s="211">
        <f>VLOOKUP(B228,مقررات!$A$1:$F$452,3,FALSE)</f>
        <v>2</v>
      </c>
      <c r="E228" s="211">
        <f>VLOOKUP(B228,مقررات!$A$1:$F$476,4,FALSE)</f>
        <v>1</v>
      </c>
      <c r="F228" s="211">
        <f t="shared" si="6"/>
        <v>2.5</v>
      </c>
      <c r="G228" s="60" t="str">
        <f>VLOOKUP(B228,مقررات!$A$1:$F$409,6,FALSE)</f>
        <v>M211</v>
      </c>
      <c r="H228" s="347" t="s">
        <v>1547</v>
      </c>
      <c r="I228" s="262" t="str">
        <f>VLOOKUP(H228,'اعضاء هيئة التدريس'!$B$1:$D$300,2,FALSE)</f>
        <v>د/ جميل على شلبي</v>
      </c>
      <c r="J228" s="1066"/>
      <c r="K228" s="1066"/>
      <c r="L228" s="1066"/>
      <c r="M228" s="1066"/>
      <c r="N228" s="1066" t="s">
        <v>1068</v>
      </c>
      <c r="O228" s="1066"/>
      <c r="P228" s="386" t="s">
        <v>1327</v>
      </c>
      <c r="Q228" s="282"/>
      <c r="R228" s="283"/>
      <c r="S228" s="284"/>
      <c r="T228" s="284"/>
      <c r="U228" s="284"/>
      <c r="V228" s="284"/>
      <c r="W228" s="284"/>
      <c r="X228" s="284"/>
      <c r="Y228" s="284"/>
      <c r="Z228" s="284"/>
      <c r="AA228" s="284"/>
      <c r="AB228" s="284"/>
      <c r="AC228" s="284"/>
      <c r="AD228" s="284"/>
      <c r="AR228" s="251" t="e">
        <f>VLOOKUP(#REF!,'اعضاء هيئة التدريس'!#REF!,2,)</f>
        <v>#REF!</v>
      </c>
    </row>
    <row r="229" spans="1:44" s="272" customFormat="1" ht="15.75" hidden="1" customHeight="1">
      <c r="A229" s="724">
        <v>31</v>
      </c>
      <c r="B229" s="288" t="s">
        <v>562</v>
      </c>
      <c r="C229" s="726" t="str">
        <f>VLOOKUP(B229,مقررات!$A$1:$F$411,2,FALSE)</f>
        <v>ديناميكا (2)</v>
      </c>
      <c r="D229" s="211">
        <f>VLOOKUP(B229,مقررات!$A$1:$F$452,3,FALSE)</f>
        <v>2</v>
      </c>
      <c r="E229" s="211">
        <f>VLOOKUP(B229,مقررات!$A$1:$F$476,4,FALSE)</f>
        <v>1</v>
      </c>
      <c r="F229" s="211">
        <f t="shared" si="6"/>
        <v>2.5</v>
      </c>
      <c r="G229" s="60" t="str">
        <f>VLOOKUP(B229,مقررات!$A$1:$F$409,6,FALSE)</f>
        <v>M1210</v>
      </c>
      <c r="H229" s="60" t="s">
        <v>1552</v>
      </c>
      <c r="I229" s="262" t="str">
        <f>VLOOKUP(H229,'اعضاء هيئة التدريس'!$B$1:$D$300,2,FALSE)</f>
        <v>د. طه عبدالكريم ابراهيم</v>
      </c>
      <c r="J229" s="73"/>
      <c r="K229" s="73"/>
      <c r="L229" s="73" t="s">
        <v>1067</v>
      </c>
      <c r="M229" s="73"/>
      <c r="N229" s="73"/>
      <c r="O229" s="73"/>
      <c r="P229" s="1052"/>
      <c r="Q229" s="4"/>
      <c r="R229" s="283"/>
      <c r="S229" s="283"/>
      <c r="T229" s="283"/>
      <c r="U229" s="283"/>
      <c r="V229" s="283"/>
      <c r="W229" s="283"/>
      <c r="X229" s="283"/>
      <c r="Y229" s="283"/>
      <c r="Z229" s="283"/>
      <c r="AA229" s="283"/>
      <c r="AB229" s="283"/>
      <c r="AC229" s="283"/>
      <c r="AD229" s="283"/>
      <c r="AR229" s="251" t="e">
        <f>VLOOKUP(#REF!,'اعضاء هيئة التدريس'!#REF!,2,)</f>
        <v>#REF!</v>
      </c>
    </row>
    <row r="230" spans="1:44" s="272" customFormat="1" ht="15.75" hidden="1" customHeight="1">
      <c r="A230" s="724">
        <v>32</v>
      </c>
      <c r="B230" s="288" t="s">
        <v>575</v>
      </c>
      <c r="C230" s="726" t="str">
        <f>VLOOKUP(B230,مقررات!$A$1:$F$411,2,FALSE)</f>
        <v>لغة الحاسب</v>
      </c>
      <c r="D230" s="211">
        <f>VLOOKUP(B230,مقررات!$A$1:$F$452,3,FALSE)</f>
        <v>3</v>
      </c>
      <c r="E230" s="211">
        <f>VLOOKUP(B230,مقررات!$A$1:$F$476,4,FALSE)</f>
        <v>2</v>
      </c>
      <c r="F230" s="211">
        <f t="shared" si="6"/>
        <v>4</v>
      </c>
      <c r="G230" s="60" t="str">
        <f>VLOOKUP(B230,مقررات!$A$1:$F$409,6,FALSE)</f>
        <v>M1312</v>
      </c>
      <c r="H230" s="60" t="s">
        <v>1520</v>
      </c>
      <c r="I230" s="262" t="str">
        <f>VLOOKUP(H230,'اعضاء هيئة التدريس'!$B$1:$D$300,2,FALSE)</f>
        <v>أ.د/ محمد امين عبدالواحد</v>
      </c>
      <c r="J230" s="73"/>
      <c r="K230" s="73"/>
      <c r="L230" s="73" t="s">
        <v>1074</v>
      </c>
      <c r="M230" s="73"/>
      <c r="N230" s="73"/>
      <c r="O230" s="73"/>
      <c r="P230" s="386" t="s">
        <v>1327</v>
      </c>
      <c r="Q230" s="282"/>
      <c r="R230" s="284"/>
      <c r="S230" s="283"/>
      <c r="T230" s="283"/>
      <c r="U230" s="283"/>
      <c r="V230" s="283"/>
      <c r="W230" s="283"/>
      <c r="X230" s="283"/>
      <c r="Y230" s="283"/>
      <c r="Z230" s="283"/>
      <c r="AA230" s="283"/>
      <c r="AB230" s="283"/>
      <c r="AC230" s="283"/>
      <c r="AD230" s="283"/>
      <c r="AR230" s="251" t="e">
        <f>VLOOKUP(#REF!,'اعضاء هيئة التدريس'!#REF!,2,)</f>
        <v>#REF!</v>
      </c>
    </row>
    <row r="231" spans="1:44" s="272" customFormat="1" ht="15.75" hidden="1" customHeight="1">
      <c r="A231" s="724">
        <v>33</v>
      </c>
      <c r="B231" s="288" t="s">
        <v>576</v>
      </c>
      <c r="C231" s="726" t="str">
        <f>VLOOKUP(B231,مقررات!$A$1:$F$411,2,FALSE)</f>
        <v>مقدمة في أنظمة الحاسب</v>
      </c>
      <c r="D231" s="211">
        <f>VLOOKUP(B231,مقررات!$A$1:$F$452,3,FALSE)</f>
        <v>2</v>
      </c>
      <c r="E231" s="211">
        <f>VLOOKUP(B231,مقررات!$A$1:$F$476,4,FALSE)</f>
        <v>2</v>
      </c>
      <c r="F231" s="211">
        <f t="shared" si="6"/>
        <v>3</v>
      </c>
      <c r="G231" s="60" t="str">
        <f>VLOOKUP(B231,مقررات!$A$1:$F$409,6,FALSE)</f>
        <v>M2311</v>
      </c>
      <c r="H231" s="60" t="s">
        <v>1560</v>
      </c>
      <c r="I231" s="262" t="str">
        <f>VLOOKUP(H231,'اعضاء هيئة التدريس'!$B$1:$D$300,2,FALSE)</f>
        <v xml:space="preserve">د/ هاني محمد إبراهيم </v>
      </c>
      <c r="J231" s="73"/>
      <c r="K231" s="73"/>
      <c r="L231" s="73" t="s">
        <v>1067</v>
      </c>
      <c r="M231" s="73"/>
      <c r="N231" s="73"/>
      <c r="O231" s="73"/>
      <c r="P231" s="386" t="s">
        <v>1327</v>
      </c>
      <c r="Q231" s="282"/>
      <c r="R231" s="284"/>
      <c r="S231" s="283"/>
      <c r="T231" s="283"/>
      <c r="U231" s="283"/>
      <c r="V231" s="283"/>
      <c r="W231" s="283"/>
      <c r="X231" s="283"/>
      <c r="Y231" s="283"/>
      <c r="Z231" s="283"/>
      <c r="AA231" s="283"/>
      <c r="AB231" s="283"/>
      <c r="AC231" s="283"/>
      <c r="AD231" s="283"/>
      <c r="AR231" s="251" t="e">
        <f>VLOOKUP(#REF!,'اعضاء هيئة التدريس'!#REF!,2,)</f>
        <v>#REF!</v>
      </c>
    </row>
    <row r="232" spans="1:44" s="272" customFormat="1" ht="15.75" hidden="1" customHeight="1">
      <c r="A232" s="724">
        <v>34</v>
      </c>
      <c r="B232" s="288" t="s">
        <v>577</v>
      </c>
      <c r="C232" s="726" t="str">
        <f>VLOOKUP(B232,مقررات!$A$1:$F$411,2,FALSE)</f>
        <v>هياكل البيانات</v>
      </c>
      <c r="D232" s="211">
        <f>VLOOKUP(B232,مقررات!$A$1:$F$452,3,FALSE)</f>
        <v>3</v>
      </c>
      <c r="E232" s="211">
        <f>VLOOKUP(B232,مقررات!$A$1:$F$476,4,FALSE)</f>
        <v>2</v>
      </c>
      <c r="F232" s="211">
        <f t="shared" si="6"/>
        <v>4</v>
      </c>
      <c r="G232" s="60" t="str">
        <f>VLOOKUP(B232,مقررات!$A$1:$F$409,6,FALSE)</f>
        <v>M2311</v>
      </c>
      <c r="H232" s="60" t="s">
        <v>1563</v>
      </c>
      <c r="I232" s="262" t="str">
        <f>VLOOKUP(H232,'اعضاء هيئة التدريس'!$B$1:$D$300,2,FALSE)</f>
        <v>د/ محمد مصطفى ناصف</v>
      </c>
      <c r="J232" s="73"/>
      <c r="K232" s="73" t="s">
        <v>1159</v>
      </c>
      <c r="L232" s="73"/>
      <c r="M232" s="73"/>
      <c r="N232" s="73"/>
      <c r="O232" s="73"/>
      <c r="P232" s="386" t="s">
        <v>1322</v>
      </c>
      <c r="Q232" s="4"/>
      <c r="R232" s="283"/>
      <c r="S232" s="283"/>
      <c r="T232" s="283"/>
      <c r="U232" s="283"/>
      <c r="V232" s="283"/>
      <c r="W232" s="283"/>
      <c r="X232" s="283"/>
      <c r="Y232" s="283"/>
      <c r="Z232" s="283"/>
      <c r="AA232" s="283"/>
      <c r="AB232" s="283"/>
      <c r="AC232" s="283"/>
      <c r="AD232" s="283"/>
      <c r="AR232" s="251" t="e">
        <f>VLOOKUP(#REF!,'اعضاء هيئة التدريس'!#REF!,2,)</f>
        <v>#REF!</v>
      </c>
    </row>
    <row r="233" spans="1:44" s="272" customFormat="1" ht="22.5" hidden="1">
      <c r="A233" s="724">
        <v>35</v>
      </c>
      <c r="B233" s="288" t="s">
        <v>561</v>
      </c>
      <c r="C233" s="726" t="str">
        <f>VLOOKUP(B233,مقررات!$A$1:$F$411,2,FALSE)</f>
        <v>مبادئ إحصاء واحتمالات(1)</v>
      </c>
      <c r="D233" s="211">
        <f>VLOOKUP(B233,مقررات!$A$1:$F$452,3,FALSE)</f>
        <v>1.5</v>
      </c>
      <c r="E233" s="211">
        <f>VLOOKUP(B233,مقررات!$A$1:$F$476,4,FALSE)</f>
        <v>1</v>
      </c>
      <c r="F233" s="211">
        <f t="shared" si="6"/>
        <v>2</v>
      </c>
      <c r="G233" s="60" t="str">
        <f>VLOOKUP(B233,مقررات!$A$1:$F$409,6,FALSE)</f>
        <v>M111--M113</v>
      </c>
      <c r="H233" s="60" t="s">
        <v>1527</v>
      </c>
      <c r="I233" s="262" t="str">
        <f>VLOOKUP(H233,'اعضاء هيئة التدريس'!$B$1:$D$300,2,FALSE)</f>
        <v>أ.د/ رجب عمارة الصعيدي</v>
      </c>
      <c r="J233" s="73"/>
      <c r="K233" s="73"/>
      <c r="L233" s="73"/>
      <c r="M233" s="73"/>
      <c r="N233" s="73"/>
      <c r="O233" s="73" t="s">
        <v>1072</v>
      </c>
      <c r="P233" s="1067" t="s">
        <v>1319</v>
      </c>
      <c r="Q233" s="282"/>
      <c r="R233" s="283"/>
      <c r="S233" s="283"/>
      <c r="T233" s="283"/>
      <c r="U233" s="283"/>
      <c r="V233" s="283"/>
      <c r="W233" s="283"/>
      <c r="X233" s="283"/>
      <c r="Y233" s="283"/>
      <c r="Z233" s="283"/>
      <c r="AA233" s="283"/>
      <c r="AB233" s="283"/>
      <c r="AC233" s="283"/>
      <c r="AD233" s="283"/>
      <c r="AR233" s="251" t="e">
        <f>VLOOKUP(#REF!,'اعضاء هيئة التدريس'!#REF!,2,)</f>
        <v>#REF!</v>
      </c>
    </row>
    <row r="234" spans="1:44" s="272" customFormat="1" ht="15.75" hidden="1" customHeight="1">
      <c r="A234" s="724">
        <v>36</v>
      </c>
      <c r="B234" s="288" t="s">
        <v>569</v>
      </c>
      <c r="C234" s="726" t="str">
        <f>VLOOKUP(B234,مقررات!$A$1:$F$411,2,FALSE)</f>
        <v>توبولوجى عام</v>
      </c>
      <c r="D234" s="211">
        <f>VLOOKUP(B234,مقررات!$A$1:$F$452,3,FALSE)</f>
        <v>2</v>
      </c>
      <c r="E234" s="211">
        <f>VLOOKUP(B234,مقررات!$A$1:$F$476,4,FALSE)</f>
        <v>0</v>
      </c>
      <c r="F234" s="211">
        <f t="shared" si="6"/>
        <v>2</v>
      </c>
      <c r="G234" s="60" t="str">
        <f>VLOOKUP(B234,مقررات!$A$1:$F$409,6,FALSE)</f>
        <v>M312</v>
      </c>
      <c r="H234" s="60" t="s">
        <v>1558</v>
      </c>
      <c r="I234" s="262" t="str">
        <f>VLOOKUP(H234,'اعضاء هيئة التدريس'!$B$1:$D$300,2,FALSE)</f>
        <v xml:space="preserve">  د/ مها عبد الفتاح ابوشنب</v>
      </c>
      <c r="J234" s="73"/>
      <c r="K234" s="73"/>
      <c r="L234" s="73" t="s">
        <v>1068</v>
      </c>
      <c r="M234" s="73"/>
      <c r="N234" s="73"/>
      <c r="O234" s="73"/>
      <c r="P234" s="1046"/>
      <c r="Q234" s="4"/>
      <c r="R234" s="283"/>
      <c r="S234" s="283"/>
      <c r="T234" s="283"/>
      <c r="U234" s="283"/>
      <c r="V234" s="283"/>
      <c r="W234" s="283"/>
      <c r="X234" s="283"/>
      <c r="Y234" s="283"/>
      <c r="Z234" s="283"/>
      <c r="AA234" s="283"/>
      <c r="AB234" s="283"/>
      <c r="AC234" s="283"/>
      <c r="AD234" s="283"/>
      <c r="AR234" s="251" t="e">
        <f>VLOOKUP(#REF!,'اعضاء هيئة التدريس'!#REF!,2,)</f>
        <v>#REF!</v>
      </c>
    </row>
    <row r="235" spans="1:44" s="272" customFormat="1" ht="24.75" hidden="1" customHeight="1">
      <c r="A235" s="724">
        <v>37</v>
      </c>
      <c r="B235" s="288" t="s">
        <v>567</v>
      </c>
      <c r="C235" s="726" t="str">
        <f>VLOOKUP(B235,مقررات!$A$1:$F$411,2,FALSE)</f>
        <v>نظرية المتغير المركب</v>
      </c>
      <c r="D235" s="211">
        <f>VLOOKUP(B235,مقررات!$A$1:$F$452,3,FALSE)</f>
        <v>2</v>
      </c>
      <c r="E235" s="211">
        <f>VLOOKUP(B235,مقررات!$A$1:$F$476,4,FALSE)</f>
        <v>0</v>
      </c>
      <c r="F235" s="211">
        <f t="shared" si="6"/>
        <v>2</v>
      </c>
      <c r="G235" s="60" t="str">
        <f>VLOOKUP(B235,مقررات!$A$1:$F$409,6,FALSE)</f>
        <v>M211</v>
      </c>
      <c r="H235" s="60" t="s">
        <v>1545</v>
      </c>
      <c r="I235" s="262" t="str">
        <f>VLOOKUP(H235,'اعضاء هيئة التدريس'!$B$1:$D$300,2,FALSE)</f>
        <v>د/ عبدالرحمن حسن عامر</v>
      </c>
      <c r="J235" s="73"/>
      <c r="K235" s="73"/>
      <c r="L235" s="73"/>
      <c r="M235" s="73"/>
      <c r="N235" s="73"/>
      <c r="O235" s="73" t="s">
        <v>1067</v>
      </c>
      <c r="P235" s="1067" t="s">
        <v>1325</v>
      </c>
      <c r="Q235" s="282"/>
      <c r="R235" s="283"/>
      <c r="S235" s="283"/>
      <c r="T235" s="283"/>
      <c r="U235" s="283"/>
      <c r="V235" s="283"/>
      <c r="W235" s="283"/>
      <c r="X235" s="283"/>
      <c r="Y235" s="283"/>
      <c r="Z235" s="283"/>
      <c r="AA235" s="283"/>
      <c r="AB235" s="283"/>
      <c r="AC235" s="283"/>
      <c r="AD235" s="283"/>
      <c r="AR235" s="251" t="e">
        <f>VLOOKUP(#REF!,'اعضاء هيئة التدريس'!#REF!,2,)</f>
        <v>#REF!</v>
      </c>
    </row>
    <row r="236" spans="1:44" s="272" customFormat="1" ht="15.75" hidden="1" customHeight="1">
      <c r="A236" s="724">
        <v>38</v>
      </c>
      <c r="B236" s="288" t="s">
        <v>571</v>
      </c>
      <c r="C236" s="726" t="str">
        <f>VLOOKUP(B236,مقررات!$A$1:$F$411,2,FALSE)</f>
        <v>معادلات تفاضلية متقدمه</v>
      </c>
      <c r="D236" s="211">
        <f>VLOOKUP(B236,مقررات!$A$1:$F$452,3,FALSE)</f>
        <v>2</v>
      </c>
      <c r="E236" s="211">
        <f>VLOOKUP(B236,مقررات!$A$1:$F$476,4,FALSE)</f>
        <v>2</v>
      </c>
      <c r="F236" s="211">
        <f t="shared" si="6"/>
        <v>3</v>
      </c>
      <c r="G236" s="60" t="str">
        <f>VLOOKUP(B236,مقررات!$A$1:$F$409,6,FALSE)</f>
        <v>M216</v>
      </c>
      <c r="H236" s="60" t="s">
        <v>1550</v>
      </c>
      <c r="I236" s="262" t="str">
        <f>VLOOKUP(H236,'اعضاء هيئة التدريس'!$B$1:$D$300,2,FALSE)</f>
        <v xml:space="preserve">د/ رجاء عبدالغفارسلام </v>
      </c>
      <c r="J236" s="73"/>
      <c r="K236" s="73"/>
      <c r="L236" s="73"/>
      <c r="M236" s="73"/>
      <c r="N236" s="73" t="s">
        <v>1067</v>
      </c>
      <c r="O236" s="73"/>
      <c r="P236" s="386" t="s">
        <v>1314</v>
      </c>
      <c r="Q236" s="4"/>
      <c r="R236" s="283"/>
      <c r="S236" s="283"/>
      <c r="T236" s="283"/>
      <c r="U236" s="283"/>
      <c r="V236" s="283"/>
      <c r="W236" s="283"/>
      <c r="X236" s="283"/>
      <c r="Y236" s="283"/>
      <c r="Z236" s="283"/>
      <c r="AA236" s="283"/>
      <c r="AB236" s="283"/>
      <c r="AC236" s="283"/>
      <c r="AD236" s="283"/>
      <c r="AR236" s="251" t="e">
        <f>VLOOKUP(#REF!,'اعضاء هيئة التدريس'!#REF!,2,)</f>
        <v>#REF!</v>
      </c>
    </row>
    <row r="237" spans="1:44" s="272" customFormat="1" ht="15.75" hidden="1">
      <c r="A237" s="724">
        <v>39</v>
      </c>
      <c r="B237" s="288" t="s">
        <v>565</v>
      </c>
      <c r="C237" s="726" t="str">
        <f>VLOOKUP(B237,مقررات!$A$1:$F$411,2,FALSE)</f>
        <v>تحليل حقيقي</v>
      </c>
      <c r="D237" s="211">
        <f>VLOOKUP(B237,مقررات!$A$1:$F$452,3,FALSE)</f>
        <v>2</v>
      </c>
      <c r="E237" s="211">
        <f>VLOOKUP(B237,مقررات!$A$1:$F$476,4,FALSE)</f>
        <v>2</v>
      </c>
      <c r="F237" s="211">
        <f t="shared" si="6"/>
        <v>3</v>
      </c>
      <c r="G237" s="60" t="str">
        <f>VLOOKUP(B237,مقررات!$A$1:$F$409,6,FALSE)</f>
        <v>M213</v>
      </c>
      <c r="H237" s="60" t="s">
        <v>1529</v>
      </c>
      <c r="I237" s="262" t="str">
        <f>VLOOKUP(H237,'اعضاء هيئة التدريس'!$B$1:$D$300,2,FALSE)</f>
        <v>أ.د/ شكري إبراهيم ندا</v>
      </c>
      <c r="J237" s="73"/>
      <c r="K237" s="73"/>
      <c r="L237" s="73" t="s">
        <v>1072</v>
      </c>
      <c r="M237" s="73"/>
      <c r="N237" s="73"/>
      <c r="O237" s="73"/>
      <c r="P237" s="386" t="s">
        <v>1315</v>
      </c>
      <c r="Q237" s="282"/>
      <c r="R237" s="283"/>
      <c r="S237" s="283"/>
      <c r="T237" s="283"/>
      <c r="U237" s="283"/>
      <c r="V237" s="283"/>
      <c r="W237" s="283"/>
      <c r="X237" s="283"/>
      <c r="Y237" s="283"/>
      <c r="Z237" s="283"/>
      <c r="AA237" s="283"/>
      <c r="AB237" s="283"/>
      <c r="AC237" s="283"/>
      <c r="AD237" s="283"/>
      <c r="AR237" s="251" t="e">
        <f>VLOOKUP(#REF!,'اعضاء هيئة التدريس'!#REF!,2,)</f>
        <v>#REF!</v>
      </c>
    </row>
    <row r="238" spans="1:44" s="272" customFormat="1" ht="15.75" hidden="1" customHeight="1">
      <c r="A238" s="724">
        <v>40</v>
      </c>
      <c r="B238" s="288" t="s">
        <v>1178</v>
      </c>
      <c r="C238" s="726" t="str">
        <f>VLOOKUP(B238,مقررات!$A$1:$F$411,2,FALSE)</f>
        <v>نظرية الزمر المنتهية</v>
      </c>
      <c r="D238" s="211">
        <f>VLOOKUP(B238,مقررات!$A$1:$F$452,3,FALSE)</f>
        <v>3</v>
      </c>
      <c r="E238" s="211">
        <f>VLOOKUP(B238,مقررات!$A$1:$F$476,4,FALSE)</f>
        <v>0</v>
      </c>
      <c r="F238" s="211">
        <f t="shared" si="6"/>
        <v>3</v>
      </c>
      <c r="G238" s="60" t="str">
        <f>VLOOKUP(B238,مقررات!$A$1:$F$409,6,FALSE)</f>
        <v>M214</v>
      </c>
      <c r="H238" s="347" t="s">
        <v>1573</v>
      </c>
      <c r="I238" s="262" t="str">
        <f>VLOOKUP(H238,'اعضاء هيئة التدريس'!$B$1:$D$300,2,FALSE)</f>
        <v>د. محمد الغالي محمد عبدالله</v>
      </c>
      <c r="J238" s="1066"/>
      <c r="K238" s="1066"/>
      <c r="L238" s="1066"/>
      <c r="M238" s="1066"/>
      <c r="N238" s="1066"/>
      <c r="O238" s="1066" t="s">
        <v>1069</v>
      </c>
      <c r="P238" s="386" t="s">
        <v>1322</v>
      </c>
      <c r="Q238" s="282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3"/>
      <c r="AC238" s="283"/>
      <c r="AD238" s="283"/>
      <c r="AR238" s="251" t="e">
        <f>VLOOKUP(#REF!,'اعضاء هيئة التدريس'!#REF!,2,)</f>
        <v>#REF!</v>
      </c>
    </row>
    <row r="239" spans="1:44" s="272" customFormat="1" ht="15.75" hidden="1" customHeight="1">
      <c r="A239" s="724">
        <v>41</v>
      </c>
      <c r="B239" s="288" t="s">
        <v>1058</v>
      </c>
      <c r="C239" s="726" t="str">
        <f>VLOOKUP(B239,مقررات!$A$1:$F$411,2,FALSE)</f>
        <v xml:space="preserve">بحوث عمليات </v>
      </c>
      <c r="D239" s="211">
        <f>VLOOKUP(B239,مقررات!$A$1:$F$452,3,FALSE)</f>
        <v>2</v>
      </c>
      <c r="E239" s="211">
        <f>VLOOKUP(B239,مقررات!$A$1:$F$476,4,FALSE)</f>
        <v>0</v>
      </c>
      <c r="F239" s="211">
        <f t="shared" si="6"/>
        <v>2</v>
      </c>
      <c r="G239" s="60" t="str">
        <f>VLOOKUP(B239,مقررات!$A$1:$F$409,6,FALSE)</f>
        <v>M2118</v>
      </c>
      <c r="H239" s="697" t="s">
        <v>1541</v>
      </c>
      <c r="I239" s="262" t="str">
        <f>VLOOKUP(H239,'اعضاء هيئة التدريس'!$B$1:$D$300,2,FALSE)</f>
        <v>د/ ناهد عبد العزيز صقر</v>
      </c>
      <c r="J239" s="73"/>
      <c r="K239" s="73" t="s">
        <v>1070</v>
      </c>
      <c r="L239" s="73"/>
      <c r="M239" s="73"/>
      <c r="N239" s="73"/>
      <c r="O239" s="73"/>
      <c r="P239" s="386" t="s">
        <v>1327</v>
      </c>
      <c r="Q239" s="4"/>
      <c r="R239" s="283"/>
      <c r="S239" s="283"/>
      <c r="T239" s="283"/>
      <c r="U239" s="283"/>
      <c r="V239" s="283"/>
      <c r="W239" s="283"/>
      <c r="X239" s="283"/>
      <c r="Y239" s="283"/>
      <c r="Z239" s="283"/>
      <c r="AA239" s="283"/>
      <c r="AB239" s="283"/>
      <c r="AC239" s="283"/>
      <c r="AD239" s="283"/>
      <c r="AR239" s="251" t="e">
        <f>VLOOKUP(#REF!,'اعضاء هيئة التدريس'!#REF!,2,)</f>
        <v>#REF!</v>
      </c>
    </row>
    <row r="240" spans="1:44" s="272" customFormat="1" ht="15.75" hidden="1" customHeight="1">
      <c r="A240" s="724">
        <v>42</v>
      </c>
      <c r="B240" s="288" t="s">
        <v>566</v>
      </c>
      <c r="C240" s="726" t="str">
        <f>VLOOKUP(B240,مقررات!$A$1:$F$411,2,FALSE)</f>
        <v>نظرية الكم (1)</v>
      </c>
      <c r="D240" s="211">
        <f>VLOOKUP(B240,مقررات!$A$1:$F$452,3,FALSE)</f>
        <v>2</v>
      </c>
      <c r="E240" s="211">
        <f>VLOOKUP(B240,مقررات!$A$1:$F$476,4,FALSE)</f>
        <v>0</v>
      </c>
      <c r="F240" s="211">
        <f t="shared" si="6"/>
        <v>2</v>
      </c>
      <c r="G240" s="60" t="str">
        <f>VLOOKUP(B240,مقررات!$A$1:$F$409,6,FALSE)</f>
        <v>M2210</v>
      </c>
      <c r="H240" s="60" t="s">
        <v>1535</v>
      </c>
      <c r="I240" s="262" t="str">
        <f>VLOOKUP(H240,'اعضاء هيئة التدريس'!$B$1:$D$300,2,FALSE)</f>
        <v xml:space="preserve">د/ محمد محمد أبو شادي </v>
      </c>
      <c r="J240" s="73" t="s">
        <v>1068</v>
      </c>
      <c r="K240" s="73"/>
      <c r="L240" s="73"/>
      <c r="M240" s="73"/>
      <c r="N240" s="73"/>
      <c r="O240" s="73"/>
      <c r="P240" s="386" t="s">
        <v>1327</v>
      </c>
      <c r="Q240" s="4"/>
      <c r="R240" s="283"/>
      <c r="S240" s="283"/>
      <c r="T240" s="283"/>
      <c r="U240" s="283"/>
      <c r="V240" s="283"/>
      <c r="W240" s="283"/>
      <c r="X240" s="283"/>
      <c r="Y240" s="283"/>
      <c r="Z240" s="283"/>
      <c r="AA240" s="283"/>
      <c r="AB240" s="283"/>
      <c r="AC240" s="283"/>
      <c r="AD240" s="283"/>
      <c r="AR240" s="251" t="e">
        <f>VLOOKUP(#REF!,'اعضاء هيئة التدريس'!#REF!,2,)</f>
        <v>#REF!</v>
      </c>
    </row>
    <row r="241" spans="1:44" s="272" customFormat="1" ht="15.75" hidden="1" customHeight="1">
      <c r="A241" s="724">
        <v>43</v>
      </c>
      <c r="B241" s="288" t="s">
        <v>580</v>
      </c>
      <c r="C241" s="726" t="str">
        <f>VLOOKUP(B241,مقررات!$A$1:$F$411,2,FALSE)</f>
        <v>نظم قواعد البيانات</v>
      </c>
      <c r="D241" s="211">
        <f>VLOOKUP(B241,مقررات!$A$1:$F$452,3,FALSE)</f>
        <v>3</v>
      </c>
      <c r="E241" s="211">
        <f>VLOOKUP(B241,مقررات!$A$1:$F$476,4,FALSE)</f>
        <v>2</v>
      </c>
      <c r="F241" s="211">
        <f t="shared" si="6"/>
        <v>4</v>
      </c>
      <c r="G241" s="60" t="str">
        <f>VLOOKUP(B241,مقررات!$A$1:$F$409,6,FALSE)</f>
        <v>M2317</v>
      </c>
      <c r="H241" s="60" t="s">
        <v>1565</v>
      </c>
      <c r="I241" s="262" t="str">
        <f>VLOOKUP(H241,'اعضاء هيئة التدريس'!$B$1:$D$300,2,FALSE)</f>
        <v xml:space="preserve">د/ عمرو مسعد صابر </v>
      </c>
      <c r="J241" s="73"/>
      <c r="K241" s="73" t="s">
        <v>1068</v>
      </c>
      <c r="L241" s="73"/>
      <c r="M241" s="73"/>
      <c r="N241" s="73"/>
      <c r="O241" s="73"/>
      <c r="P241" s="1067" t="s">
        <v>1318</v>
      </c>
      <c r="Q241" s="282"/>
      <c r="R241" s="283"/>
      <c r="S241" s="283"/>
      <c r="T241" s="283"/>
      <c r="U241" s="283"/>
      <c r="V241" s="283"/>
      <c r="W241" s="283"/>
      <c r="X241" s="283"/>
      <c r="Y241" s="283"/>
      <c r="Z241" s="283"/>
      <c r="AA241" s="283"/>
      <c r="AB241" s="283"/>
      <c r="AC241" s="283"/>
      <c r="AD241" s="283"/>
      <c r="AR241" s="251" t="e">
        <f>VLOOKUP(#REF!,'اعضاء هيئة التدريس'!#REF!,2,)</f>
        <v>#REF!</v>
      </c>
    </row>
    <row r="242" spans="1:44" s="272" customFormat="1" ht="15.75" hidden="1" customHeight="1">
      <c r="A242" s="724">
        <v>44</v>
      </c>
      <c r="B242" s="288" t="s">
        <v>585</v>
      </c>
      <c r="C242" s="726" t="str">
        <f>VLOOKUP(B242,مقررات!$A$1:$F$411,2,FALSE)</f>
        <v>تحليل وتصميم النظم</v>
      </c>
      <c r="D242" s="211">
        <f>VLOOKUP(B242,مقررات!$A$1:$F$452,3,FALSE)</f>
        <v>3</v>
      </c>
      <c r="E242" s="211">
        <f>VLOOKUP(B242,مقررات!$A$1:$F$476,4,FALSE)</f>
        <v>2</v>
      </c>
      <c r="F242" s="211">
        <f t="shared" si="6"/>
        <v>4</v>
      </c>
      <c r="G242" s="60" t="str">
        <f>VLOOKUP(B242,مقررات!$A$1:$F$409,6,FALSE)</f>
        <v>M2311</v>
      </c>
      <c r="H242" s="697" t="s">
        <v>1569</v>
      </c>
      <c r="I242" s="262" t="str">
        <f>VLOOKUP(H242,'اعضاء هيئة التدريس'!$B$1:$D$300,2,FALSE)</f>
        <v>د/ عبدالله عبدالغفار محمد</v>
      </c>
      <c r="J242" s="73"/>
      <c r="K242" s="73"/>
      <c r="L242" s="73"/>
      <c r="M242" s="73" t="s">
        <v>1074</v>
      </c>
      <c r="N242" s="73"/>
      <c r="O242" s="73"/>
      <c r="P242" s="1067" t="s">
        <v>1325</v>
      </c>
      <c r="Q242" s="4"/>
      <c r="R242" s="284"/>
      <c r="S242" s="283"/>
      <c r="T242" s="283"/>
      <c r="U242" s="283"/>
      <c r="V242" s="283"/>
      <c r="W242" s="283"/>
      <c r="X242" s="283"/>
      <c r="Y242" s="283"/>
      <c r="Z242" s="283"/>
      <c r="AA242" s="283"/>
      <c r="AB242" s="283"/>
      <c r="AC242" s="283"/>
      <c r="AD242" s="283"/>
      <c r="AR242" s="251" t="e">
        <f>VLOOKUP(#REF!,'اعضاء هيئة التدريس'!#REF!,2,)</f>
        <v>#REF!</v>
      </c>
    </row>
    <row r="243" spans="1:44" s="272" customFormat="1" ht="15.75" hidden="1" customHeight="1">
      <c r="A243" s="724">
        <v>45</v>
      </c>
      <c r="B243" s="288" t="s">
        <v>579</v>
      </c>
      <c r="C243" s="726" t="str">
        <f>VLOOKUP(B243,مقررات!$A$1:$F$411,2,FALSE)</f>
        <v>نظم التشغيل</v>
      </c>
      <c r="D243" s="211">
        <f>VLOOKUP(B243,مقررات!$A$1:$F$452,3,FALSE)</f>
        <v>3</v>
      </c>
      <c r="E243" s="211">
        <f>VLOOKUP(B243,مقررات!$A$1:$F$476,4,FALSE)</f>
        <v>2</v>
      </c>
      <c r="F243" s="211">
        <f t="shared" si="6"/>
        <v>4</v>
      </c>
      <c r="G243" s="60" t="str">
        <f>VLOOKUP(B243,مقررات!$A$1:$F$409,6,FALSE)</f>
        <v>M2317</v>
      </c>
      <c r="H243" s="60" t="s">
        <v>1561</v>
      </c>
      <c r="I243" s="262" t="str">
        <f>VLOOKUP(H243,'اعضاء هيئة التدريس'!$B$1:$D$300,2,FALSE)</f>
        <v xml:space="preserve">د/ وليد أحمد دبور </v>
      </c>
      <c r="J243" s="73"/>
      <c r="K243" s="73"/>
      <c r="L243" s="73"/>
      <c r="M243" s="73"/>
      <c r="N243" s="73" t="s">
        <v>1074</v>
      </c>
      <c r="O243" s="73"/>
      <c r="P243" s="386" t="s">
        <v>1315</v>
      </c>
      <c r="Q243" s="4"/>
      <c r="R243" s="284"/>
      <c r="S243" s="283"/>
      <c r="T243" s="283"/>
      <c r="U243" s="283"/>
      <c r="V243" s="283"/>
      <c r="W243" s="283"/>
      <c r="X243" s="283"/>
      <c r="Y243" s="283"/>
      <c r="Z243" s="283"/>
      <c r="AA243" s="283"/>
      <c r="AB243" s="283"/>
      <c r="AC243" s="283"/>
      <c r="AD243" s="283"/>
      <c r="AR243" s="251" t="e">
        <f>VLOOKUP(#REF!,'اعضاء هيئة التدريس'!#REF!,2,)</f>
        <v>#REF!</v>
      </c>
    </row>
    <row r="244" spans="1:44" s="272" customFormat="1" ht="15.75" hidden="1" customHeight="1">
      <c r="A244" s="724">
        <v>46</v>
      </c>
      <c r="B244" s="288" t="s">
        <v>582</v>
      </c>
      <c r="C244" s="726" t="str">
        <f>VLOOKUP(B244,مقررات!$A$1:$F$411,2,FALSE)</f>
        <v>تحليل وتصميم الخوارزميات</v>
      </c>
      <c r="D244" s="211">
        <f>VLOOKUP(B244,مقررات!$A$1:$F$452,3,FALSE)</f>
        <v>2</v>
      </c>
      <c r="E244" s="211">
        <f>VLOOKUP(B244,مقررات!$A$1:$F$476,4,FALSE)</f>
        <v>0</v>
      </c>
      <c r="F244" s="211">
        <f t="shared" si="6"/>
        <v>2</v>
      </c>
      <c r="G244" s="60" t="str">
        <f>VLOOKUP(B244,مقررات!$A$1:$F$409,6,FALSE)</f>
        <v>M2317</v>
      </c>
      <c r="H244" s="60" t="s">
        <v>1567</v>
      </c>
      <c r="I244" s="262" t="str">
        <f>VLOOKUP(H244,'اعضاء هيئة التدريس'!$B$1:$D$300,2,FALSE)</f>
        <v>د/ أحمد عبد الرحيم عبداللطيف</v>
      </c>
      <c r="J244" s="73"/>
      <c r="K244" s="73"/>
      <c r="L244" s="73"/>
      <c r="M244" s="73"/>
      <c r="N244" s="73"/>
      <c r="O244" s="73" t="s">
        <v>1072</v>
      </c>
      <c r="P244" s="386" t="s">
        <v>1327</v>
      </c>
      <c r="Q244" s="282"/>
      <c r="R244" s="284"/>
      <c r="S244" s="283"/>
      <c r="T244" s="283"/>
      <c r="U244" s="283"/>
      <c r="V244" s="283"/>
      <c r="W244" s="283"/>
      <c r="X244" s="283"/>
      <c r="Y244" s="283"/>
      <c r="Z244" s="283"/>
      <c r="AA244" s="283"/>
      <c r="AB244" s="283"/>
      <c r="AC244" s="283"/>
      <c r="AD244" s="283"/>
      <c r="AR244" s="251" t="e">
        <f>VLOOKUP(#REF!,'اعضاء هيئة التدريس'!#REF!,2,)</f>
        <v>#REF!</v>
      </c>
    </row>
    <row r="245" spans="1:44" ht="15.75" hidden="1" customHeight="1">
      <c r="A245" s="724">
        <v>47</v>
      </c>
      <c r="B245" s="288" t="s">
        <v>568</v>
      </c>
      <c r="C245" s="726" t="str">
        <f>VLOOKUP(B245,مقررات!$A$1:$F$411,2,FALSE)</f>
        <v>التحليل الدالي(1)</v>
      </c>
      <c r="D245" s="211">
        <f>VLOOKUP(B245,مقررات!$A$1:$F$452,3,FALSE)</f>
        <v>3</v>
      </c>
      <c r="E245" s="211">
        <f>VLOOKUP(B245,مقررات!$A$1:$F$476,4,FALSE)</f>
        <v>0</v>
      </c>
      <c r="F245" s="211">
        <f t="shared" si="6"/>
        <v>3</v>
      </c>
      <c r="G245" s="60" t="str">
        <f>VLOOKUP(B245,مقررات!$A$1:$F$409,6,FALSE)</f>
        <v>M213</v>
      </c>
      <c r="H245" s="60" t="s">
        <v>1571</v>
      </c>
      <c r="I245" s="262" t="str">
        <f>VLOOKUP(H245,'اعضاء هيئة التدريس'!$B$1:$D$300,2,FALSE)</f>
        <v>د/ منار عبدالله ماهر</v>
      </c>
      <c r="J245" s="73"/>
      <c r="K245" s="73"/>
      <c r="L245" s="73"/>
      <c r="M245" s="73"/>
      <c r="N245" s="73" t="s">
        <v>1074</v>
      </c>
      <c r="O245" s="73"/>
      <c r="P245" s="386"/>
      <c r="Q245" s="4"/>
      <c r="AR245" s="251" t="e">
        <f>VLOOKUP(#REF!,'اعضاء هيئة التدريس'!#REF!,2,)</f>
        <v>#REF!</v>
      </c>
    </row>
    <row r="246" spans="1:44" s="272" customFormat="1" ht="15.75" hidden="1" customHeight="1">
      <c r="A246" s="724">
        <v>48</v>
      </c>
      <c r="B246" s="288" t="s">
        <v>1051</v>
      </c>
      <c r="C246" s="741" t="str">
        <f>VLOOKUP(B246,مقررات!$A$1:$F$411,2,FALSE)</f>
        <v xml:space="preserve">الهندسة التفاضلية </v>
      </c>
      <c r="D246" s="225">
        <f>VLOOKUP(B246,مقررات!$A$1:$F$452,3,FALSE)</f>
        <v>3</v>
      </c>
      <c r="E246" s="225">
        <f>VLOOKUP(B246,مقررات!$A$1:$F$476,4,FALSE)</f>
        <v>0</v>
      </c>
      <c r="F246" s="225">
        <f t="shared" si="6"/>
        <v>3</v>
      </c>
      <c r="G246" s="340" t="str">
        <f>VLOOKUP(B246,مقررات!$A$1:$F$409,6,FALSE)</f>
        <v xml:space="preserve">   M213&amp;M115</v>
      </c>
      <c r="H246" s="340" t="s">
        <v>1558</v>
      </c>
      <c r="I246" s="742" t="str">
        <f>VLOOKUP(H246,'اعضاء هيئة التدريس'!$B$1:$D$300,2,FALSE)</f>
        <v xml:space="preserve">  د/ مها عبد الفتاح ابوشنب</v>
      </c>
      <c r="J246" s="648"/>
      <c r="K246" s="648"/>
      <c r="L246" s="648"/>
      <c r="M246" s="648"/>
      <c r="N246" s="648"/>
      <c r="O246" s="648" t="s">
        <v>1069</v>
      </c>
      <c r="P246" s="386" t="s">
        <v>1327</v>
      </c>
      <c r="Q246" s="382"/>
      <c r="R246" s="284"/>
      <c r="S246" s="283"/>
      <c r="T246" s="283"/>
      <c r="U246" s="283"/>
      <c r="V246" s="283"/>
      <c r="W246" s="283"/>
      <c r="X246" s="283"/>
      <c r="Y246" s="283"/>
      <c r="Z246" s="283"/>
      <c r="AA246" s="283"/>
      <c r="AB246" s="283"/>
      <c r="AC246" s="283"/>
      <c r="AD246" s="283"/>
      <c r="AR246" s="251" t="e">
        <f>VLOOKUP(#REF!,'اعضاء هيئة التدريس'!#REF!,2,)</f>
        <v>#REF!</v>
      </c>
    </row>
    <row r="247" spans="1:44" s="272" customFormat="1" ht="15.75" hidden="1" customHeight="1">
      <c r="A247" s="724">
        <v>49</v>
      </c>
      <c r="B247" s="288" t="s">
        <v>1184</v>
      </c>
      <c r="C247" s="726" t="str">
        <f>VLOOKUP(B247,مقررات!$A$1:$F$411,2,FALSE)</f>
        <v>تحليل دالي (2)</v>
      </c>
      <c r="D247" s="211">
        <f>VLOOKUP(B247,مقررات!$A$1:$F$452,3,FALSE)</f>
        <v>3</v>
      </c>
      <c r="E247" s="211">
        <f>VLOOKUP(B247,مقررات!$A$1:$F$476,4,FALSE)</f>
        <v>0</v>
      </c>
      <c r="F247" s="211">
        <f t="shared" si="6"/>
        <v>3</v>
      </c>
      <c r="G247" s="60" t="str">
        <f>VLOOKUP(B247,مقررات!$A$1:$F$409,6,FALSE)</f>
        <v>M311</v>
      </c>
      <c r="H247" s="423" t="s">
        <v>1571</v>
      </c>
      <c r="I247" s="262" t="str">
        <f>VLOOKUP(H247,'اعضاء هيئة التدريس'!$B$1:$D$300,2,FALSE)</f>
        <v>د/ منار عبدالله ماهر</v>
      </c>
      <c r="J247" s="73"/>
      <c r="K247" s="73"/>
      <c r="L247" s="73"/>
      <c r="M247" s="73"/>
      <c r="N247" s="73"/>
      <c r="O247" s="73" t="s">
        <v>1074</v>
      </c>
      <c r="P247" s="386" t="s">
        <v>1322</v>
      </c>
      <c r="Q247" s="4"/>
      <c r="R247" s="283"/>
      <c r="S247" s="283"/>
      <c r="T247" s="283"/>
      <c r="U247" s="283"/>
      <c r="V247" s="283"/>
      <c r="W247" s="283"/>
      <c r="X247" s="283"/>
      <c r="Y247" s="283"/>
      <c r="Z247" s="283"/>
      <c r="AA247" s="283"/>
      <c r="AB247" s="283"/>
      <c r="AC247" s="283"/>
      <c r="AD247" s="283"/>
      <c r="AR247" s="251" t="e">
        <f>VLOOKUP(#REF!,'اعضاء هيئة التدريس'!#REF!,2,)</f>
        <v>#REF!</v>
      </c>
    </row>
    <row r="248" spans="1:44" s="272" customFormat="1" ht="15.75" hidden="1" customHeight="1">
      <c r="A248" s="724">
        <v>50</v>
      </c>
      <c r="B248" s="288" t="s">
        <v>1049</v>
      </c>
      <c r="C248" s="726" t="str">
        <f>VLOOKUP(B248,مقررات!$A$1:$F$411,2,FALSE)</f>
        <v>مختارات في  التطبيقية</v>
      </c>
      <c r="D248" s="211">
        <f>VLOOKUP(B248,مقررات!$A$1:$F$452,3,FALSE)</f>
        <v>3</v>
      </c>
      <c r="E248" s="211">
        <f>VLOOKUP(B248,مقررات!$A$1:$F$476,4,FALSE)</f>
        <v>0</v>
      </c>
      <c r="F248" s="211">
        <f t="shared" si="6"/>
        <v>3</v>
      </c>
      <c r="G248" s="60" t="str">
        <f>VLOOKUP(B248,مقررات!$A$1:$F$409,6,FALSE)</f>
        <v>M3217</v>
      </c>
      <c r="H248" s="697" t="s">
        <v>1524</v>
      </c>
      <c r="I248" s="262" t="str">
        <f>VLOOKUP(H248,'اعضاء هيئة التدريس'!$B$1:$D$300,2,FALSE)</f>
        <v>أ.د/ على ماهر ابوربية</v>
      </c>
      <c r="J248" s="73"/>
      <c r="K248" s="73" t="s">
        <v>1074</v>
      </c>
      <c r="L248" s="73"/>
      <c r="M248" s="73"/>
      <c r="N248" s="73"/>
      <c r="O248" s="73"/>
      <c r="P248" s="386" t="s">
        <v>1327</v>
      </c>
      <c r="Q248" s="4"/>
      <c r="R248" s="283"/>
      <c r="S248" s="283"/>
      <c r="T248" s="283"/>
      <c r="U248" s="283"/>
      <c r="V248" s="283"/>
      <c r="W248" s="283"/>
      <c r="X248" s="283"/>
      <c r="Y248" s="283"/>
      <c r="Z248" s="283"/>
      <c r="AA248" s="283"/>
      <c r="AB248" s="283"/>
      <c r="AC248" s="283"/>
      <c r="AD248" s="283"/>
      <c r="AR248" s="251" t="e">
        <f>VLOOKUP(#REF!,'اعضاء هيئة التدريس'!#REF!,2,)</f>
        <v>#REF!</v>
      </c>
    </row>
    <row r="249" spans="1:44" s="272" customFormat="1" ht="15.75" hidden="1" customHeight="1">
      <c r="A249" s="724">
        <v>51</v>
      </c>
      <c r="B249" s="288" t="s">
        <v>594</v>
      </c>
      <c r="C249" s="726" t="str">
        <f>VLOOKUP(B249,مقررات!$A$1:$F$411,2,FALSE)</f>
        <v>مختارات في الحاسبات</v>
      </c>
      <c r="D249" s="211">
        <f>VLOOKUP(B249,مقررات!$A$1:$F$452,3,FALSE)</f>
        <v>3</v>
      </c>
      <c r="E249" s="211">
        <f>VLOOKUP(B249,مقررات!$A$1:$F$476,4,FALSE)</f>
        <v>0</v>
      </c>
      <c r="F249" s="211">
        <f t="shared" si="6"/>
        <v>3</v>
      </c>
      <c r="G249" s="60" t="str">
        <f>VLOOKUP(B249,مقررات!$A$1:$F$409,6,FALSE)</f>
        <v>ـ</v>
      </c>
      <c r="H249" s="347" t="s">
        <v>1567</v>
      </c>
      <c r="I249" s="262" t="str">
        <f>VLOOKUP(H249,'اعضاء هيئة التدريس'!$B$1:$D$300,2,FALSE)</f>
        <v>د/ أحمد عبد الرحيم عبداللطيف</v>
      </c>
      <c r="J249" s="1066"/>
      <c r="K249" s="413"/>
      <c r="L249" s="1066"/>
      <c r="M249" s="1066"/>
      <c r="N249" s="1066"/>
      <c r="O249" s="1066" t="s">
        <v>1180</v>
      </c>
      <c r="P249" s="386" t="s">
        <v>1327</v>
      </c>
      <c r="Q249" s="282"/>
      <c r="R249" s="283"/>
      <c r="S249" s="283"/>
      <c r="T249" s="283"/>
      <c r="U249" s="283"/>
      <c r="V249" s="283"/>
      <c r="W249" s="283"/>
      <c r="X249" s="283"/>
      <c r="Y249" s="283"/>
      <c r="Z249" s="283"/>
      <c r="AA249" s="283"/>
      <c r="AB249" s="283"/>
      <c r="AC249" s="283"/>
      <c r="AD249" s="283"/>
      <c r="AR249" s="251" t="e">
        <f>VLOOKUP(#REF!,'اعضاء هيئة التدريس'!#REF!,2,)</f>
        <v>#REF!</v>
      </c>
    </row>
    <row r="250" spans="1:44" s="272" customFormat="1" ht="15.75" hidden="1" customHeight="1">
      <c r="A250" s="724">
        <v>52</v>
      </c>
      <c r="B250" s="288" t="s">
        <v>597</v>
      </c>
      <c r="C250" s="726" t="str">
        <f>VLOOKUP(B250,مقررات!$A$1:$F$411,2,FALSE)</f>
        <v>ذكاء اصطناعي</v>
      </c>
      <c r="D250" s="211">
        <f>VLOOKUP(B250,مقررات!$A$1:$F$452,3,FALSE)</f>
        <v>3</v>
      </c>
      <c r="E250" s="211">
        <f>VLOOKUP(B250,مقررات!$A$1:$F$476,4,FALSE)</f>
        <v>0</v>
      </c>
      <c r="F250" s="211">
        <f t="shared" si="6"/>
        <v>3</v>
      </c>
      <c r="G250" s="60" t="str">
        <f>VLOOKUP(B250,مقررات!$A$1:$F$409,6,FALSE)</f>
        <v>M2317</v>
      </c>
      <c r="H250" s="60" t="s">
        <v>1536</v>
      </c>
      <c r="I250" s="262" t="str">
        <f>VLOOKUP(H250,'اعضاء هيئة التدريس'!$B$1:$D$300,2,FALSE)</f>
        <v>د. بسنت محمد الكفراوي</v>
      </c>
      <c r="J250" s="73"/>
      <c r="K250" s="73"/>
      <c r="L250" s="73"/>
      <c r="M250" s="73" t="s">
        <v>1069</v>
      </c>
      <c r="N250" s="73"/>
      <c r="O250" s="73"/>
      <c r="P250" s="386" t="s">
        <v>1327</v>
      </c>
      <c r="Q250" s="282"/>
      <c r="R250" s="283"/>
      <c r="S250" s="283"/>
      <c r="T250" s="283"/>
      <c r="U250" s="283"/>
      <c r="V250" s="283"/>
      <c r="W250" s="283"/>
      <c r="X250" s="283"/>
      <c r="Y250" s="283"/>
      <c r="Z250" s="283"/>
      <c r="AA250" s="283"/>
      <c r="AB250" s="283"/>
      <c r="AC250" s="283"/>
      <c r="AD250" s="283"/>
      <c r="AR250" s="251" t="e">
        <f>VLOOKUP(#REF!,'اعضاء هيئة التدريس'!#REF!,2,)</f>
        <v>#REF!</v>
      </c>
    </row>
    <row r="251" spans="1:44" s="272" customFormat="1" ht="15.75" hidden="1" customHeight="1">
      <c r="A251" s="724">
        <v>53</v>
      </c>
      <c r="B251" s="288" t="s">
        <v>583</v>
      </c>
      <c r="C251" s="726" t="str">
        <f>VLOOKUP(B251,مقررات!$A$1:$F$411,2,FALSE)</f>
        <v>المنطق في علوم الحاسب</v>
      </c>
      <c r="D251" s="211">
        <f>VLOOKUP(B251,مقررات!$A$1:$F$452,3,FALSE)</f>
        <v>3</v>
      </c>
      <c r="E251" s="211">
        <f>VLOOKUP(B251,مقررات!$A$1:$F$476,4,FALSE)</f>
        <v>2</v>
      </c>
      <c r="F251" s="211">
        <f t="shared" si="6"/>
        <v>4</v>
      </c>
      <c r="G251" s="60" t="str">
        <f>VLOOKUP(B251,مقررات!$A$1:$F$409,6,FALSE)</f>
        <v>--</v>
      </c>
      <c r="H251" s="60" t="s">
        <v>1569</v>
      </c>
      <c r="I251" s="262" t="str">
        <f>VLOOKUP(H251,'اعضاء هيئة التدريس'!$B$1:$D$300,2,FALSE)</f>
        <v>د/ عبدالله عبدالغفار محمد</v>
      </c>
      <c r="J251" s="73"/>
      <c r="K251" s="73"/>
      <c r="L251" s="73"/>
      <c r="M251" s="73"/>
      <c r="N251" s="73"/>
      <c r="O251" s="73" t="s">
        <v>1069</v>
      </c>
      <c r="P251" s="1067" t="s">
        <v>1325</v>
      </c>
      <c r="Q251" s="4"/>
      <c r="R251" s="283"/>
      <c r="S251" s="283"/>
      <c r="T251" s="283"/>
      <c r="U251" s="283"/>
      <c r="V251" s="283"/>
      <c r="W251" s="283"/>
      <c r="X251" s="283"/>
      <c r="Y251" s="283"/>
      <c r="Z251" s="283"/>
      <c r="AA251" s="283"/>
      <c r="AB251" s="283"/>
      <c r="AC251" s="283"/>
      <c r="AD251" s="283"/>
      <c r="AR251" s="251" t="e">
        <f>VLOOKUP(#REF!,'اعضاء هيئة التدريس'!#REF!,2,)</f>
        <v>#REF!</v>
      </c>
    </row>
    <row r="252" spans="1:44" s="272" customFormat="1" ht="15.75" hidden="1" customHeight="1">
      <c r="A252" s="724">
        <v>54</v>
      </c>
      <c r="B252" s="288" t="s">
        <v>600</v>
      </c>
      <c r="C252" s="726" t="str">
        <f>VLOOKUP(B252,مقررات!$A$1:$F$411,2,FALSE)</f>
        <v>تكنولوجيا المعلومات</v>
      </c>
      <c r="D252" s="211">
        <f>VLOOKUP(B252,مقررات!$A$1:$F$452,3,FALSE)</f>
        <v>2</v>
      </c>
      <c r="E252" s="211">
        <f>VLOOKUP(B252,مقررات!$A$1:$F$476,4,FALSE)</f>
        <v>2</v>
      </c>
      <c r="F252" s="211">
        <f t="shared" si="6"/>
        <v>3</v>
      </c>
      <c r="G252" s="60" t="str">
        <f>VLOOKUP(B252,مقررات!$A$1:$F$409,6,FALSE)</f>
        <v>M437</v>
      </c>
      <c r="H252" s="60" t="s">
        <v>1536</v>
      </c>
      <c r="I252" s="262" t="str">
        <f>VLOOKUP(H252,'اعضاء هيئة التدريس'!$B$1:$D$300,2,FALSE)</f>
        <v>د. بسنت محمد الكفراوي</v>
      </c>
      <c r="J252" s="73"/>
      <c r="K252" s="73" t="s">
        <v>1070</v>
      </c>
      <c r="L252" s="73"/>
      <c r="M252" s="73"/>
      <c r="N252" s="73"/>
      <c r="O252" s="73"/>
      <c r="P252" s="386" t="s">
        <v>1327</v>
      </c>
      <c r="Q252" s="282"/>
      <c r="R252" s="283"/>
      <c r="S252" s="283"/>
      <c r="T252" s="283"/>
      <c r="U252" s="283"/>
      <c r="V252" s="283"/>
      <c r="W252" s="283"/>
      <c r="X252" s="283"/>
      <c r="Y252" s="283"/>
      <c r="Z252" s="283"/>
      <c r="AA252" s="283"/>
      <c r="AB252" s="283"/>
      <c r="AC252" s="283"/>
      <c r="AD252" s="283"/>
      <c r="AR252" s="251" t="e">
        <f>VLOOKUP(#REF!,'اعضاء هيئة التدريس'!#REF!,2,)</f>
        <v>#REF!</v>
      </c>
    </row>
    <row r="253" spans="1:44" s="272" customFormat="1" ht="15.75" hidden="1" customHeight="1">
      <c r="A253" s="724">
        <v>55</v>
      </c>
      <c r="B253" s="288" t="s">
        <v>603</v>
      </c>
      <c r="C253" s="726" t="str">
        <f>VLOOKUP(B253,مقررات!$A$1:$F$411,2,FALSE)</f>
        <v>معالجة الصور</v>
      </c>
      <c r="D253" s="211">
        <f>VLOOKUP(B253,مقررات!$A$1:$F$452,3,FALSE)</f>
        <v>2</v>
      </c>
      <c r="E253" s="211">
        <f>VLOOKUP(B253,مقررات!$A$1:$F$476,4,FALSE)</f>
        <v>2</v>
      </c>
      <c r="F253" s="211">
        <f t="shared" si="6"/>
        <v>3</v>
      </c>
      <c r="G253" s="60" t="str">
        <f>VLOOKUP(B253,مقررات!$A$1:$F$409,6,FALSE)</f>
        <v>M2315</v>
      </c>
      <c r="H253" s="347" t="s">
        <v>1560</v>
      </c>
      <c r="I253" s="262" t="str">
        <f>VLOOKUP(H253,'اعضاء هيئة التدريس'!$B$1:$D$300,2,FALSE)</f>
        <v xml:space="preserve">د/ هاني محمد إبراهيم </v>
      </c>
      <c r="J253" s="1066"/>
      <c r="K253" s="1066" t="s">
        <v>1067</v>
      </c>
      <c r="L253" s="1066"/>
      <c r="M253" s="1066"/>
      <c r="N253" s="1066"/>
      <c r="O253" s="1066"/>
      <c r="P253" s="1067"/>
      <c r="Q253" s="282"/>
      <c r="R253" s="283"/>
      <c r="S253" s="283"/>
      <c r="T253" s="283"/>
      <c r="U253" s="283"/>
      <c r="V253" s="283"/>
      <c r="W253" s="283"/>
      <c r="X253" s="283"/>
      <c r="Y253" s="283"/>
      <c r="Z253" s="283"/>
      <c r="AA253" s="283"/>
      <c r="AB253" s="283"/>
      <c r="AC253" s="283"/>
      <c r="AD253" s="283"/>
      <c r="AR253" s="251" t="e">
        <f>VLOOKUP(#REF!,'اعضاء هيئة التدريس'!#REF!,2,)</f>
        <v>#REF!</v>
      </c>
    </row>
    <row r="254" spans="1:44" s="272" customFormat="1" ht="15.75" hidden="1" customHeight="1">
      <c r="A254" s="724">
        <v>56</v>
      </c>
      <c r="B254" s="288" t="s">
        <v>581</v>
      </c>
      <c r="C254" s="726" t="str">
        <f>VLOOKUP(B254,مقررات!$A$1:$F$411,2,FALSE)</f>
        <v>شبكات الحاسبات</v>
      </c>
      <c r="D254" s="211">
        <f>VLOOKUP(B254,مقررات!$A$1:$F$452,3,FALSE)</f>
        <v>3</v>
      </c>
      <c r="E254" s="211">
        <f>VLOOKUP(B254,مقررات!$A$1:$F$476,4,FALSE)</f>
        <v>0</v>
      </c>
      <c r="F254" s="211">
        <f t="shared" si="6"/>
        <v>3</v>
      </c>
      <c r="G254" s="60" t="str">
        <f>VLOOKUP(B254,مقررات!$A$1:$F$409,6,FALSE)</f>
        <v>M2312</v>
      </c>
      <c r="H254" s="60" t="s">
        <v>1526</v>
      </c>
      <c r="I254" s="262" t="str">
        <f>VLOOKUP(H254,'اعضاء هيئة التدريس'!$B$1:$D$300,2,FALSE)</f>
        <v xml:space="preserve">أ.د/ على محمد مليجى </v>
      </c>
      <c r="J254" s="73"/>
      <c r="K254" s="73"/>
      <c r="L254" s="73" t="s">
        <v>1069</v>
      </c>
      <c r="M254" s="73"/>
      <c r="N254" s="73"/>
      <c r="O254" s="73"/>
      <c r="P254" s="1067" t="s">
        <v>1325</v>
      </c>
      <c r="Q254" s="4"/>
      <c r="R254" s="283"/>
      <c r="S254" s="283"/>
      <c r="T254" s="283"/>
      <c r="U254" s="283"/>
      <c r="V254" s="283"/>
      <c r="W254" s="283"/>
      <c r="X254" s="283"/>
      <c r="Y254" s="283"/>
      <c r="Z254" s="283"/>
      <c r="AA254" s="283"/>
      <c r="AB254" s="283"/>
      <c r="AC254" s="283"/>
      <c r="AD254" s="283"/>
      <c r="AR254" s="251" t="e">
        <f>VLOOKUP(#REF!,'اعضاء هيئة التدريس'!#REF!,2,)</f>
        <v>#REF!</v>
      </c>
    </row>
    <row r="255" spans="1:44" s="272" customFormat="1" ht="15.75" hidden="1" customHeight="1">
      <c r="A255" s="724">
        <v>57</v>
      </c>
      <c r="B255" s="288" t="s">
        <v>590</v>
      </c>
      <c r="C255" s="726" t="str">
        <f>VLOOKUP(B255,مقررات!$A$1:$F$411,2,FALSE)</f>
        <v>هندسة البرامج</v>
      </c>
      <c r="D255" s="211">
        <f>VLOOKUP(B255,مقررات!$A$1:$F$452,3,FALSE)</f>
        <v>3</v>
      </c>
      <c r="E255" s="211">
        <f>VLOOKUP(B255,مقررات!$A$1:$F$476,4,FALSE)</f>
        <v>2</v>
      </c>
      <c r="F255" s="211">
        <f t="shared" si="6"/>
        <v>4</v>
      </c>
      <c r="G255" s="60" t="str">
        <f>VLOOKUP(B255,مقررات!$A$1:$F$409,6,FALSE)</f>
        <v>M1318</v>
      </c>
      <c r="H255" s="60" t="s">
        <v>1526</v>
      </c>
      <c r="I255" s="262" t="str">
        <f>VLOOKUP(H255,'اعضاء هيئة التدريس'!$B$1:$D$300,2,FALSE)</f>
        <v xml:space="preserve">أ.د/ على محمد مليجى </v>
      </c>
      <c r="J255" s="73"/>
      <c r="K255" s="73" t="s">
        <v>1069</v>
      </c>
      <c r="L255" s="73"/>
      <c r="M255" s="73"/>
      <c r="N255" s="73"/>
      <c r="O255" s="73"/>
      <c r="P255" s="386" t="s">
        <v>1322</v>
      </c>
      <c r="Q255" s="4"/>
      <c r="R255" s="283"/>
      <c r="S255" s="283"/>
      <c r="T255" s="283"/>
      <c r="U255" s="283"/>
      <c r="V255" s="283"/>
      <c r="W255" s="283"/>
      <c r="X255" s="283"/>
      <c r="Y255" s="283"/>
      <c r="Z255" s="283"/>
      <c r="AA255" s="283"/>
      <c r="AB255" s="283"/>
      <c r="AC255" s="283"/>
      <c r="AD255" s="283"/>
      <c r="AR255" s="251" t="e">
        <f>VLOOKUP(#REF!,'اعضاء هيئة التدريس'!#REF!,2,)</f>
        <v>#REF!</v>
      </c>
    </row>
    <row r="256" spans="1:44" s="272" customFormat="1" ht="15.75" hidden="1" customHeight="1">
      <c r="A256" s="724">
        <v>18</v>
      </c>
      <c r="B256" s="288" t="s">
        <v>1186</v>
      </c>
      <c r="C256" s="726" t="str">
        <f>VLOOKUP(B256,مقررات!$A$1:$F$411,2,FALSE)</f>
        <v>بحث ومقال</v>
      </c>
      <c r="D256" s="211">
        <f>VLOOKUP(B256,مقررات!$A$1:$F$452,3,FALSE)</f>
        <v>2</v>
      </c>
      <c r="E256" s="211">
        <f>VLOOKUP(B256,مقررات!$A$1:$F$476,4,FALSE)</f>
        <v>0</v>
      </c>
      <c r="F256" s="211">
        <f t="shared" si="6"/>
        <v>2</v>
      </c>
      <c r="G256" s="60" t="str">
        <f>VLOOKUP(B256,مقررات!$A$1:$F$409,6,FALSE)</f>
        <v>-</v>
      </c>
      <c r="H256" s="298" t="s">
        <v>1646</v>
      </c>
      <c r="I256" s="262" t="str">
        <f>VLOOKUP(H256,'اعضاء هيئة التدريس'!$B$1:$D$300,2,FALSE)</f>
        <v>د/ لبنى شرف الدين</v>
      </c>
      <c r="J256" s="267"/>
      <c r="K256" s="267"/>
      <c r="L256" s="1066"/>
      <c r="M256" s="1066"/>
      <c r="N256" s="267"/>
      <c r="O256" s="251"/>
      <c r="P256" s="252"/>
      <c r="Q256" s="282"/>
      <c r="R256" s="283"/>
      <c r="S256" s="283"/>
      <c r="T256" s="283"/>
      <c r="U256" s="283"/>
      <c r="V256" s="283"/>
      <c r="W256" s="283"/>
      <c r="X256" s="283"/>
      <c r="Y256" s="283"/>
      <c r="Z256" s="283"/>
      <c r="AA256" s="283"/>
      <c r="AB256" s="283"/>
      <c r="AC256" s="283"/>
      <c r="AD256" s="283"/>
      <c r="AR256" s="251" t="e">
        <f>VLOOKUP(#REF!,'اعضاء هيئة التدريس'!#REF!,2,)</f>
        <v>#REF!</v>
      </c>
    </row>
    <row r="257" spans="1:44" s="272" customFormat="1" ht="15.75" hidden="1" customHeight="1">
      <c r="A257" s="724">
        <v>19</v>
      </c>
      <c r="B257" s="288" t="s">
        <v>823</v>
      </c>
      <c r="C257" s="726" t="str">
        <f>VLOOKUP(B257,مقررات!$A$1:$F$411,2,FALSE)</f>
        <v>خواص مادة</v>
      </c>
      <c r="D257" s="211">
        <f>VLOOKUP(B257,مقررات!$A$1:$F$452,3,FALSE)</f>
        <v>3</v>
      </c>
      <c r="E257" s="211">
        <f>VLOOKUP(B257,مقررات!$A$1:$F$476,4,FALSE)</f>
        <v>0</v>
      </c>
      <c r="F257" s="211">
        <f t="shared" si="6"/>
        <v>3</v>
      </c>
      <c r="G257" s="60">
        <f>VLOOKUP(B257,مقررات!$A$1:$F$409,6,FALSE)</f>
        <v>0</v>
      </c>
      <c r="H257" s="347" t="s">
        <v>1622</v>
      </c>
      <c r="I257" s="262" t="str">
        <f>VLOOKUP(H257,'اعضاء هيئة التدريس'!$B$1:$D$300,2,FALSE)</f>
        <v>أ.د/ أمين العدوى</v>
      </c>
      <c r="J257" s="1066"/>
      <c r="K257" s="1066"/>
      <c r="L257" s="1066"/>
      <c r="M257" s="1066"/>
      <c r="N257" s="1066" t="s">
        <v>1068</v>
      </c>
      <c r="O257" s="1066"/>
      <c r="P257" s="1067" t="s">
        <v>1325</v>
      </c>
      <c r="Q257" s="282"/>
      <c r="R257" s="283"/>
      <c r="S257" s="283"/>
      <c r="T257" s="283"/>
      <c r="U257" s="283"/>
      <c r="V257" s="283"/>
      <c r="W257" s="283"/>
      <c r="X257" s="283"/>
      <c r="Y257" s="283"/>
      <c r="Z257" s="283"/>
      <c r="AA257" s="283"/>
      <c r="AB257" s="283"/>
      <c r="AC257" s="283"/>
      <c r="AD257" s="283"/>
      <c r="AR257" s="251" t="e">
        <f>VLOOKUP(#REF!,'اعضاء هيئة التدريس'!#REF!,2,)</f>
        <v>#REF!</v>
      </c>
    </row>
    <row r="258" spans="1:44" s="272" customFormat="1" ht="15.75" hidden="1" customHeight="1">
      <c r="A258" s="724">
        <v>20</v>
      </c>
      <c r="B258" s="288" t="s">
        <v>1187</v>
      </c>
      <c r="C258" s="726" t="str">
        <f>VLOOKUP(B258,مقررات!$A$1:$F$411,2,FALSE)</f>
        <v>ديناميكا حرارية</v>
      </c>
      <c r="D258" s="211">
        <f>VLOOKUP(B258,مقررات!$A$1:$F$452,3,FALSE)</f>
        <v>3</v>
      </c>
      <c r="E258" s="211">
        <f>VLOOKUP(B258,مقررات!$A$1:$F$476,4,FALSE)</f>
        <v>0</v>
      </c>
      <c r="F258" s="211">
        <f t="shared" si="6"/>
        <v>3</v>
      </c>
      <c r="G258" s="60" t="str">
        <f>VLOOKUP(B258,مقررات!$A$1:$F$409,6,FALSE)</f>
        <v>-</v>
      </c>
      <c r="H258" s="697" t="s">
        <v>1638</v>
      </c>
      <c r="I258" s="262" t="str">
        <f>VLOOKUP(H258,'اعضاء هيئة التدريس'!$B$1:$D$300,2,FALSE)</f>
        <v>أ.د/ يحيى القاضي</v>
      </c>
      <c r="J258" s="73"/>
      <c r="K258" s="73"/>
      <c r="L258" s="1066" t="s">
        <v>1069</v>
      </c>
      <c r="M258" s="73"/>
      <c r="N258" s="73"/>
      <c r="O258" s="73"/>
      <c r="P258" s="1046"/>
      <c r="Q258" s="4"/>
      <c r="R258" s="284"/>
      <c r="S258" s="283"/>
      <c r="T258" s="283"/>
      <c r="U258" s="283"/>
      <c r="V258" s="283"/>
      <c r="W258" s="283"/>
      <c r="X258" s="283"/>
      <c r="Y258" s="283"/>
      <c r="Z258" s="283"/>
      <c r="AA258" s="283"/>
      <c r="AB258" s="283"/>
      <c r="AC258" s="283"/>
      <c r="AD258" s="283"/>
      <c r="AR258" s="251" t="e">
        <f>VLOOKUP(#REF!,'اعضاء هيئة التدريس'!#REF!,2,)</f>
        <v>#REF!</v>
      </c>
    </row>
    <row r="259" spans="1:44" s="272" customFormat="1" ht="15.75" hidden="1" customHeight="1">
      <c r="A259" s="724">
        <v>21</v>
      </c>
      <c r="B259" s="288" t="s">
        <v>825</v>
      </c>
      <c r="C259" s="726" t="str">
        <f>VLOOKUP(B259,مقررات!$A$1:$F$411,2,FALSE)</f>
        <v>فيزياء ذرية (1)</v>
      </c>
      <c r="D259" s="211">
        <f>VLOOKUP(B259,مقررات!$A$1:$F$452,3,FALSE)</f>
        <v>2</v>
      </c>
      <c r="E259" s="211">
        <f>VLOOKUP(B259,مقررات!$A$1:$F$476,4,FALSE)</f>
        <v>2</v>
      </c>
      <c r="F259" s="211">
        <f t="shared" si="6"/>
        <v>3</v>
      </c>
      <c r="G259" s="60" t="str">
        <f>VLOOKUP(B259,مقررات!$A$1:$F$409,6,FALSE)</f>
        <v>-</v>
      </c>
      <c r="H259" s="423" t="s">
        <v>1642</v>
      </c>
      <c r="I259" s="262" t="str">
        <f>VLOOKUP(H259,'اعضاء هيئة التدريس'!$B$1:$D$300,2,FALSE)</f>
        <v>أ.د/عبد العزيز حبيب</v>
      </c>
      <c r="J259" s="73"/>
      <c r="K259" s="73"/>
      <c r="L259" s="73" t="s">
        <v>1069</v>
      </c>
      <c r="M259" s="73"/>
      <c r="N259" s="73"/>
      <c r="O259" s="73"/>
      <c r="P259" s="386" t="s">
        <v>1326</v>
      </c>
      <c r="Q259" s="4"/>
      <c r="R259" s="283"/>
      <c r="S259" s="283"/>
      <c r="T259" s="283"/>
      <c r="U259" s="283"/>
      <c r="V259" s="283"/>
      <c r="W259" s="283"/>
      <c r="X259" s="283"/>
      <c r="Y259" s="283"/>
      <c r="Z259" s="283"/>
      <c r="AA259" s="283"/>
      <c r="AB259" s="283"/>
      <c r="AC259" s="283"/>
      <c r="AD259" s="283"/>
      <c r="AR259" s="251" t="e">
        <f>VLOOKUP(#REF!,'اعضاء هيئة التدريس'!#REF!,2,)</f>
        <v>#REF!</v>
      </c>
    </row>
    <row r="260" spans="1:44" s="272" customFormat="1" ht="15.75" hidden="1" customHeight="1">
      <c r="A260" s="724">
        <v>22</v>
      </c>
      <c r="B260" s="288" t="s">
        <v>824</v>
      </c>
      <c r="C260" s="726" t="str">
        <f>VLOOKUP(B260,مقررات!$A$1:$F$411,2,FALSE)</f>
        <v>موجات و صوتيات</v>
      </c>
      <c r="D260" s="211">
        <f>VLOOKUP(B260,مقررات!$A$1:$F$452,3,FALSE)</f>
        <v>3</v>
      </c>
      <c r="E260" s="211">
        <f>VLOOKUP(B260,مقررات!$A$1:$F$476,4,FALSE)</f>
        <v>0</v>
      </c>
      <c r="F260" s="211">
        <f t="shared" si="6"/>
        <v>3</v>
      </c>
      <c r="G260" s="60">
        <f>VLOOKUP(B260,مقررات!$A$1:$F$409,6,FALSE)</f>
        <v>0</v>
      </c>
      <c r="H260" s="423" t="s">
        <v>1626</v>
      </c>
      <c r="I260" s="262" t="str">
        <f>VLOOKUP(H260,'اعضاء هيئة التدريس'!$B$1:$D$300,2,FALSE)</f>
        <v>أ.د/ محمود عويضة</v>
      </c>
      <c r="J260" s="73"/>
      <c r="K260" s="73"/>
      <c r="L260" s="73"/>
      <c r="M260" s="73" t="s">
        <v>1069</v>
      </c>
      <c r="N260" s="73"/>
      <c r="O260" s="73"/>
      <c r="P260" s="1067" t="s">
        <v>1319</v>
      </c>
      <c r="Q260" s="4"/>
      <c r="R260" s="284"/>
      <c r="S260" s="283"/>
      <c r="T260" s="283"/>
      <c r="U260" s="283"/>
      <c r="V260" s="283"/>
      <c r="W260" s="283"/>
      <c r="X260" s="283"/>
      <c r="Y260" s="283"/>
      <c r="Z260" s="283"/>
      <c r="AA260" s="283"/>
      <c r="AB260" s="283"/>
      <c r="AC260" s="283"/>
      <c r="AD260" s="283"/>
      <c r="AR260" s="251" t="e">
        <f>VLOOKUP(#REF!,'اعضاء هيئة التدريس'!#REF!,2,)</f>
        <v>#REF!</v>
      </c>
    </row>
    <row r="261" spans="1:44" s="272" customFormat="1" ht="15.75" hidden="1" customHeight="1">
      <c r="A261" s="724">
        <v>23</v>
      </c>
      <c r="B261" s="288" t="s">
        <v>827</v>
      </c>
      <c r="C261" s="726" t="str">
        <f>VLOOKUP(B261,مقررات!$A$1:$F$411,2,FALSE)</f>
        <v>كهرومغناطيسية</v>
      </c>
      <c r="D261" s="211">
        <f>VLOOKUP(B261,مقررات!$A$1:$F$452,3,FALSE)</f>
        <v>3</v>
      </c>
      <c r="E261" s="211">
        <f>VLOOKUP(B261,مقررات!$A$1:$F$476,4,FALSE)</f>
        <v>0</v>
      </c>
      <c r="F261" s="211">
        <f t="shared" si="6"/>
        <v>3</v>
      </c>
      <c r="G261" s="60">
        <f>VLOOKUP(B261,مقررات!$A$1:$F$409,6,FALSE)</f>
        <v>0</v>
      </c>
      <c r="H261" s="21" t="s">
        <v>1620</v>
      </c>
      <c r="I261" s="262" t="str">
        <f>VLOOKUP(H261,'اعضاء هيئة التدريس'!$B$1:$D$300,2,FALSE)</f>
        <v>أ.د/ معوض محمد الخولى</v>
      </c>
      <c r="J261" s="1066" t="s">
        <v>1069</v>
      </c>
      <c r="K261" s="145"/>
      <c r="L261" s="146"/>
      <c r="M261" s="145"/>
      <c r="N261" s="146"/>
      <c r="O261" s="145"/>
      <c r="P261" s="1067" t="s">
        <v>1318</v>
      </c>
      <c r="Q261" s="4"/>
      <c r="R261" s="283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R261" s="251" t="e">
        <f>VLOOKUP(#REF!,'اعضاء هيئة التدريس'!#REF!,2,)</f>
        <v>#REF!</v>
      </c>
    </row>
    <row r="262" spans="1:44" s="272" customFormat="1" ht="15.75" hidden="1" customHeight="1">
      <c r="A262" s="724">
        <v>24</v>
      </c>
      <c r="B262" s="288" t="s">
        <v>1188</v>
      </c>
      <c r="C262" s="726" t="str">
        <f>VLOOKUP(B262,مقررات!$A$1:$F$411,2,FALSE)</f>
        <v>تيار متردد</v>
      </c>
      <c r="D262" s="211">
        <f>VLOOKUP(B262,مقررات!$A$1:$F$452,3,FALSE)</f>
        <v>2</v>
      </c>
      <c r="E262" s="211">
        <f>VLOOKUP(B262,مقررات!$A$1:$F$476,4,FALSE)</f>
        <v>2</v>
      </c>
      <c r="F262" s="211">
        <f t="shared" ref="F262:F270" si="7">D262+0.5*E262</f>
        <v>3</v>
      </c>
      <c r="G262" s="60">
        <f>VLOOKUP(B262,مقررات!$A$1:$F$409,6,FALSE)</f>
        <v>0</v>
      </c>
      <c r="H262" s="340" t="s">
        <v>1649</v>
      </c>
      <c r="I262" s="262" t="str">
        <f>VLOOKUP(H262,'اعضاء هيئة التدريس'!$B$1:$D$300,2,FALSE)</f>
        <v>د/ سعيد صالح</v>
      </c>
      <c r="J262" s="254"/>
      <c r="K262" s="254"/>
      <c r="L262" s="382"/>
      <c r="M262" s="254"/>
      <c r="N262" s="382"/>
      <c r="O262" s="1066" t="s">
        <v>1069</v>
      </c>
      <c r="P262" s="386" t="s">
        <v>1326</v>
      </c>
      <c r="Q262" s="382"/>
      <c r="R262" s="283"/>
      <c r="S262" s="283"/>
      <c r="T262" s="283"/>
      <c r="U262" s="283"/>
      <c r="V262" s="283"/>
      <c r="W262" s="283"/>
      <c r="X262" s="283"/>
      <c r="Y262" s="283"/>
      <c r="Z262" s="283"/>
      <c r="AA262" s="283"/>
      <c r="AB262" s="283"/>
      <c r="AC262" s="283"/>
      <c r="AD262" s="283"/>
      <c r="AR262" s="251" t="e">
        <f>VLOOKUP(#REF!,'اعضاء هيئة التدريس'!#REF!,2,)</f>
        <v>#REF!</v>
      </c>
    </row>
    <row r="263" spans="1:44" s="272" customFormat="1" ht="15.75" hidden="1">
      <c r="A263" s="724">
        <v>25</v>
      </c>
      <c r="B263" s="288" t="s">
        <v>495</v>
      </c>
      <c r="C263" s="726" t="str">
        <f>VLOOKUP(B263,مقررات!$A$1:$F$411,2,FALSE)</f>
        <v>الكترونيات فيزيائية</v>
      </c>
      <c r="D263" s="211">
        <f>VLOOKUP(B263,مقررات!$A$1:$F$452,3,FALSE)</f>
        <v>3</v>
      </c>
      <c r="E263" s="211">
        <f>VLOOKUP(B263,مقررات!$A$1:$F$476,4,FALSE)</f>
        <v>0</v>
      </c>
      <c r="F263" s="211">
        <f t="shared" si="7"/>
        <v>3</v>
      </c>
      <c r="G263" s="60" t="str">
        <f>VLOOKUP(B263,مقررات!$A$1:$F$409,6,FALSE)</f>
        <v>P144</v>
      </c>
      <c r="H263" s="32" t="s">
        <v>1644</v>
      </c>
      <c r="I263" s="262" t="str">
        <f>VLOOKUP(H263,'اعضاء هيئة التدريس'!$B$1:$D$300,2,FALSE)</f>
        <v>د/ محمد الهوارى</v>
      </c>
      <c r="J263" s="776"/>
      <c r="K263" s="695" t="s">
        <v>1069</v>
      </c>
      <c r="L263" s="695"/>
      <c r="M263" s="695"/>
      <c r="N263" s="695"/>
      <c r="O263" s="776"/>
      <c r="P263" s="1053"/>
      <c r="Q263" s="158"/>
      <c r="R263" s="283"/>
      <c r="S263" s="283"/>
      <c r="T263" s="283"/>
      <c r="U263" s="283"/>
      <c r="V263" s="283"/>
      <c r="W263" s="283"/>
      <c r="X263" s="283"/>
      <c r="Y263" s="283"/>
      <c r="Z263" s="283"/>
      <c r="AA263" s="283"/>
      <c r="AB263" s="283"/>
      <c r="AC263" s="283"/>
      <c r="AD263" s="283"/>
      <c r="AR263" s="251" t="e">
        <f>VLOOKUP(#REF!,'اعضاء هيئة التدريس'!#REF!,2,)</f>
        <v>#REF!</v>
      </c>
    </row>
    <row r="264" spans="1:44" s="272" customFormat="1" ht="15.75" hidden="1" customHeight="1">
      <c r="A264" s="724">
        <v>26</v>
      </c>
      <c r="B264" s="288" t="s">
        <v>822</v>
      </c>
      <c r="C264" s="726" t="str">
        <f>VLOOKUP(B264,مقررات!$A$1:$F$411,2,FALSE)</f>
        <v>فيزياء رياضية (1)</v>
      </c>
      <c r="D264" s="211">
        <f>VLOOKUP(B264,مقررات!$A$1:$F$452,3,FALSE)</f>
        <v>3</v>
      </c>
      <c r="E264" s="211">
        <f>VLOOKUP(B264,مقررات!$A$1:$F$476,4,FALSE)</f>
        <v>0</v>
      </c>
      <c r="F264" s="211">
        <f t="shared" si="7"/>
        <v>3</v>
      </c>
      <c r="G264" s="60" t="str">
        <f>VLOOKUP(B264,مقررات!$A$1:$F$409,6,FALSE)</f>
        <v>-</v>
      </c>
      <c r="H264" s="298" t="s">
        <v>1653</v>
      </c>
      <c r="I264" s="262" t="str">
        <f>VLOOKUP(H264,'اعضاء هيئة التدريس'!$B$1:$D$300,2,FALSE)</f>
        <v>د/ سامي الجمال</v>
      </c>
      <c r="J264" s="267"/>
      <c r="K264" s="253" t="s">
        <v>1069</v>
      </c>
      <c r="L264" s="1066"/>
      <c r="M264" s="1066"/>
      <c r="N264" s="267"/>
      <c r="O264" s="1066"/>
      <c r="P264" s="252"/>
      <c r="Q264" s="282"/>
      <c r="R264" s="283"/>
      <c r="S264" s="283"/>
      <c r="T264" s="283"/>
      <c r="U264" s="283"/>
      <c r="V264" s="283"/>
      <c r="W264" s="283"/>
      <c r="X264" s="283"/>
      <c r="Y264" s="283"/>
      <c r="Z264" s="283"/>
      <c r="AA264" s="283"/>
      <c r="AB264" s="283"/>
      <c r="AC264" s="283"/>
      <c r="AD264" s="283"/>
      <c r="AR264" s="251" t="e">
        <f>VLOOKUP(#REF!,'اعضاء هيئة التدريس'!#REF!,2,)</f>
        <v>#REF!</v>
      </c>
    </row>
    <row r="265" spans="1:44" s="272" customFormat="1" ht="15.75" hidden="1" customHeight="1">
      <c r="A265" s="724">
        <v>27</v>
      </c>
      <c r="B265" s="288" t="s">
        <v>1189</v>
      </c>
      <c r="C265" s="726" t="str">
        <f>VLOOKUP(B265,مقررات!$A$1:$F$411,2,FALSE)</f>
        <v>ميكانيكا تقليدية ونسبية</v>
      </c>
      <c r="D265" s="211">
        <f>VLOOKUP(B265,مقررات!$A$1:$F$452,3,FALSE)</f>
        <v>2</v>
      </c>
      <c r="E265" s="211">
        <f>VLOOKUP(B265,مقررات!$A$1:$F$476,4,FALSE)</f>
        <v>2</v>
      </c>
      <c r="F265" s="211">
        <f t="shared" si="7"/>
        <v>3</v>
      </c>
      <c r="G265" s="60" t="str">
        <f>VLOOKUP(B265,مقررات!$A$1:$F$409,6,FALSE)</f>
        <v>P177</v>
      </c>
      <c r="H265" s="60" t="s">
        <v>1637</v>
      </c>
      <c r="I265" s="262" t="str">
        <f>VLOOKUP(H265,'اعضاء هيئة التدريس'!$B$1:$D$300,2,FALSE)</f>
        <v>أ.د/ ماجدة هانم خيرى</v>
      </c>
      <c r="J265" s="1066"/>
      <c r="K265" s="1066" t="s">
        <v>1232</v>
      </c>
      <c r="L265" s="1066"/>
      <c r="M265" s="1066"/>
      <c r="N265" s="1066"/>
      <c r="O265" s="1066"/>
      <c r="P265" s="252"/>
      <c r="Q265" s="282"/>
      <c r="R265" s="283"/>
      <c r="S265" s="283"/>
      <c r="T265" s="283"/>
      <c r="U265" s="283"/>
      <c r="V265" s="283"/>
      <c r="W265" s="283"/>
      <c r="X265" s="283"/>
      <c r="Y265" s="283"/>
      <c r="Z265" s="283"/>
      <c r="AA265" s="283"/>
      <c r="AB265" s="283"/>
      <c r="AC265" s="283"/>
      <c r="AD265" s="283"/>
      <c r="AR265" s="251" t="e">
        <f>VLOOKUP(#REF!,'اعضاء هيئة التدريس'!#REF!,2,)</f>
        <v>#REF!</v>
      </c>
    </row>
    <row r="266" spans="1:44" s="272" customFormat="1" ht="15" hidden="1" customHeight="1">
      <c r="A266" s="724">
        <v>29</v>
      </c>
      <c r="B266" s="288" t="s">
        <v>831</v>
      </c>
      <c r="C266" s="726" t="str">
        <f>VLOOKUP(B266,مقررات!$A$1:$F$411,2,FALSE)</f>
        <v>فيزياء جوامد (1)</v>
      </c>
      <c r="D266" s="211">
        <f>VLOOKUP(B266,مقررات!$A$1:$F$452,3,FALSE)</f>
        <v>2</v>
      </c>
      <c r="E266" s="211">
        <f>VLOOKUP(B266,مقررات!$A$1:$F$476,4,FALSE)</f>
        <v>2</v>
      </c>
      <c r="F266" s="211">
        <f t="shared" si="7"/>
        <v>3</v>
      </c>
      <c r="G266" s="60" t="str">
        <f>VLOOKUP(B266,مقررات!$A$1:$F$409,6,FALSE)</f>
        <v>P111</v>
      </c>
      <c r="H266" s="697" t="s">
        <v>1636</v>
      </c>
      <c r="I266" s="262" t="str">
        <f>VLOOKUP(H266,'اعضاء هيئة التدريس'!$B$1:$D$300,2,FALSE)</f>
        <v>أ.د/ أنور حجازى</v>
      </c>
      <c r="J266" s="73"/>
      <c r="K266" s="73"/>
      <c r="L266" s="73"/>
      <c r="M266" s="73"/>
      <c r="N266" s="73"/>
      <c r="O266" s="73"/>
      <c r="P266" s="1046"/>
      <c r="Q266" s="4"/>
      <c r="R266" s="283"/>
      <c r="S266" s="283"/>
      <c r="T266" s="283"/>
      <c r="U266" s="283"/>
      <c r="V266" s="283"/>
      <c r="W266" s="283"/>
      <c r="X266" s="283"/>
      <c r="Y266" s="283"/>
      <c r="Z266" s="283"/>
      <c r="AA266" s="283"/>
      <c r="AB266" s="283"/>
      <c r="AC266" s="283"/>
      <c r="AD266" s="283"/>
      <c r="AR266" s="251" t="e">
        <f>VLOOKUP(#REF!,'اعضاء هيئة التدريس'!#REF!,2,)</f>
        <v>#REF!</v>
      </c>
    </row>
    <row r="267" spans="1:44" s="272" customFormat="1" ht="15.75" hidden="1">
      <c r="A267" s="724">
        <v>30</v>
      </c>
      <c r="B267" s="288" t="s">
        <v>830</v>
      </c>
      <c r="C267" s="726" t="str">
        <f>VLOOKUP(B267,مقررات!$A$1:$F$411,2,FALSE)</f>
        <v>بصريات الكترونية</v>
      </c>
      <c r="D267" s="211">
        <f>VLOOKUP(B267,مقررات!$A$1:$F$452,3,FALSE)</f>
        <v>2</v>
      </c>
      <c r="E267" s="211">
        <f>VLOOKUP(B267,مقررات!$A$1:$F$476,4,FALSE)</f>
        <v>2</v>
      </c>
      <c r="F267" s="211">
        <f t="shared" si="7"/>
        <v>3</v>
      </c>
      <c r="G267" s="60" t="str">
        <f>VLOOKUP(B267,مقررات!$A$1:$F$409,6,FALSE)</f>
        <v>-</v>
      </c>
      <c r="H267" s="700" t="s">
        <v>1650</v>
      </c>
      <c r="I267" s="262" t="str">
        <f>VLOOKUP(H267,'اعضاء هيئة التدريس'!$B$1:$D$300,2,FALSE)</f>
        <v>د/ ياسر رماح</v>
      </c>
      <c r="J267" s="471"/>
      <c r="K267" s="471" t="s">
        <v>1065</v>
      </c>
      <c r="L267" s="471"/>
      <c r="M267" s="385"/>
      <c r="N267" s="471"/>
      <c r="O267" s="385"/>
      <c r="P267" s="386" t="s">
        <v>1320</v>
      </c>
      <c r="Q267" s="720"/>
      <c r="R267" s="284"/>
      <c r="S267" s="283"/>
      <c r="T267" s="283"/>
      <c r="U267" s="283"/>
      <c r="V267" s="283"/>
      <c r="W267" s="283"/>
      <c r="X267" s="283"/>
      <c r="Y267" s="283"/>
      <c r="Z267" s="283"/>
      <c r="AA267" s="283"/>
      <c r="AB267" s="283"/>
      <c r="AC267" s="283"/>
      <c r="AD267" s="283"/>
      <c r="AR267" s="251" t="e">
        <f>VLOOKUP(#REF!,'اعضاء هيئة التدريس'!#REF!,2,)</f>
        <v>#REF!</v>
      </c>
    </row>
    <row r="268" spans="1:44" s="272" customFormat="1" ht="15.75" hidden="1" customHeight="1">
      <c r="A268" s="724">
        <v>31</v>
      </c>
      <c r="B268" s="288" t="s">
        <v>496</v>
      </c>
      <c r="C268" s="726" t="str">
        <f>VLOOKUP(B268,مقررات!$A$1:$F$411,2,FALSE)</f>
        <v>فيزياء ذرية (2)</v>
      </c>
      <c r="D268" s="211">
        <f>VLOOKUP(B268,مقررات!$A$1:$F$452,3,FALSE)</f>
        <v>2</v>
      </c>
      <c r="E268" s="211">
        <f>VLOOKUP(B268,مقررات!$A$1:$F$476,4,FALSE)</f>
        <v>2</v>
      </c>
      <c r="F268" s="211">
        <f t="shared" si="7"/>
        <v>3</v>
      </c>
      <c r="G268" s="60" t="str">
        <f>VLOOKUP(B268,مقررات!$A$1:$F$409,6,FALSE)</f>
        <v>P133</v>
      </c>
      <c r="H268" s="32" t="s">
        <v>1680</v>
      </c>
      <c r="I268" s="262" t="str">
        <f>VLOOKUP(H268,'اعضاء هيئة التدريس'!$B$1:$D$300,2,FALSE)</f>
        <v>د/ حسام  عوض</v>
      </c>
      <c r="J268" s="776"/>
      <c r="K268" s="695"/>
      <c r="L268" s="1066"/>
      <c r="M268" s="1066"/>
      <c r="N268" s="1066"/>
      <c r="O268" s="1066" t="s">
        <v>1069</v>
      </c>
      <c r="P268" s="386" t="s">
        <v>1320</v>
      </c>
      <c r="Q268" s="158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  <c r="AC268" s="283"/>
      <c r="AD268" s="283"/>
      <c r="AR268" s="251" t="e">
        <f>VLOOKUP(#REF!,'اعضاء هيئة التدريس'!#REF!,2,)</f>
        <v>#REF!</v>
      </c>
    </row>
    <row r="269" spans="1:44" s="272" customFormat="1" ht="15.75" hidden="1" customHeight="1">
      <c r="A269" s="724">
        <v>32</v>
      </c>
      <c r="B269" s="288" t="s">
        <v>826</v>
      </c>
      <c r="C269" s="726" t="str">
        <f>VLOOKUP(B269,مقررات!$A$1:$F$411,2,FALSE)</f>
        <v>فيزيـاء نووية (1)</v>
      </c>
      <c r="D269" s="211">
        <f>VLOOKUP(B269,مقررات!$A$1:$F$452,3,FALSE)</f>
        <v>2</v>
      </c>
      <c r="E269" s="211">
        <f>VLOOKUP(B269,مقررات!$A$1:$F$476,4,FALSE)</f>
        <v>2</v>
      </c>
      <c r="F269" s="211">
        <f t="shared" si="7"/>
        <v>3</v>
      </c>
      <c r="G269" s="60" t="str">
        <f>VLOOKUP(B269,مقررات!$A$1:$F$409,6,FALSE)</f>
        <v>P 133</v>
      </c>
      <c r="H269" s="423" t="s">
        <v>1631</v>
      </c>
      <c r="I269" s="262" t="str">
        <f>VLOOKUP(H269,'اعضاء هيئة التدريس'!$B$1:$D$300,2,FALSE)</f>
        <v>أ.د/ عبد العظيم المرسى</v>
      </c>
      <c r="J269" s="73"/>
      <c r="K269" s="73"/>
      <c r="L269" s="73" t="s">
        <v>1066</v>
      </c>
      <c r="M269" s="73"/>
      <c r="N269" s="73"/>
      <c r="O269" s="73"/>
      <c r="P269" s="386" t="s">
        <v>1326</v>
      </c>
      <c r="Q269" s="4"/>
      <c r="R269" s="283"/>
      <c r="S269" s="283"/>
      <c r="T269" s="283"/>
      <c r="U269" s="283"/>
      <c r="V269" s="283"/>
      <c r="W269" s="283"/>
      <c r="X269" s="283"/>
      <c r="Y269" s="283"/>
      <c r="Z269" s="283"/>
      <c r="AA269" s="283"/>
      <c r="AB269" s="283"/>
      <c r="AC269" s="283"/>
      <c r="AD269" s="283"/>
      <c r="AR269" s="251" t="e">
        <f>VLOOKUP(#REF!,'اعضاء هيئة التدريس'!#REF!,2,)</f>
        <v>#REF!</v>
      </c>
    </row>
    <row r="270" spans="1:44" s="272" customFormat="1" ht="15.75" hidden="1" customHeight="1">
      <c r="A270" s="724">
        <v>33</v>
      </c>
      <c r="B270" s="288" t="s">
        <v>498</v>
      </c>
      <c r="C270" s="726" t="str">
        <f>VLOOKUP(B270,مقررات!$A$1:$F$411,2,FALSE)</f>
        <v>دوائر الكترونية</v>
      </c>
      <c r="D270" s="211">
        <f>VLOOKUP(B270,مقررات!$A$1:$F$452,3,FALSE)</f>
        <v>2</v>
      </c>
      <c r="E270" s="211">
        <f>VLOOKUP(B270,مقررات!$A$1:$F$476,4,FALSE)</f>
        <v>2</v>
      </c>
      <c r="F270" s="211">
        <f t="shared" si="7"/>
        <v>3</v>
      </c>
      <c r="G270" s="60" t="str">
        <f>VLOOKUP(B270,مقررات!$A$1:$F$409,6,FALSE)</f>
        <v>P1610</v>
      </c>
      <c r="H270" s="60" t="s">
        <v>1641</v>
      </c>
      <c r="I270" s="262" t="str">
        <f>VLOOKUP(H270,'اعضاء هيئة التدريس'!$B$1:$D$300,2,FALSE)</f>
        <v>د/ زكريا البدوى</v>
      </c>
      <c r="J270" s="1066"/>
      <c r="K270" s="1066" t="s">
        <v>1069</v>
      </c>
      <c r="L270" s="1066"/>
      <c r="M270" s="1066"/>
      <c r="N270" s="1066"/>
      <c r="O270" s="1066"/>
      <c r="P270" s="386" t="s">
        <v>1314</v>
      </c>
      <c r="Q270" s="282"/>
      <c r="R270" s="284"/>
      <c r="S270" s="283"/>
      <c r="T270" s="283"/>
      <c r="U270" s="283"/>
      <c r="V270" s="283"/>
      <c r="W270" s="283"/>
      <c r="X270" s="283"/>
      <c r="Y270" s="283"/>
      <c r="Z270" s="283"/>
      <c r="AA270" s="283"/>
      <c r="AB270" s="283"/>
      <c r="AC270" s="283"/>
      <c r="AD270" s="283"/>
      <c r="AR270" s="251" t="e">
        <f>VLOOKUP(#REF!,'اعضاء هيئة التدريس'!#REF!,2,)</f>
        <v>#REF!</v>
      </c>
    </row>
    <row r="271" spans="1:44" s="272" customFormat="1" ht="15.75" hidden="1" customHeight="1">
      <c r="A271" s="724">
        <v>34</v>
      </c>
      <c r="B271" s="288" t="s">
        <v>500</v>
      </c>
      <c r="C271" s="726" t="str">
        <f>VLOOKUP(B271,مقررات!$A$1:$F$411,2,FALSE)</f>
        <v>ميكانيكا الموائع</v>
      </c>
      <c r="D271" s="211">
        <f>VLOOKUP(B271,مقررات!$A$1:$F$452,3,FALSE)</f>
        <v>3</v>
      </c>
      <c r="E271" s="211" t="str">
        <f>VLOOKUP(B271,مقررات!$A$1:$F$476,4,FALSE)</f>
        <v>-</v>
      </c>
      <c r="F271" s="211">
        <v>3</v>
      </c>
      <c r="G271" s="60" t="str">
        <f>VLOOKUP(B271,مقررات!$A$1:$F$409,6,FALSE)</f>
        <v>P177</v>
      </c>
      <c r="H271" s="298" t="s">
        <v>1655</v>
      </c>
      <c r="I271" s="262" t="str">
        <f>VLOOKUP(H271,'اعضاء هيئة التدريس'!$B$1:$D$300,2,FALSE)</f>
        <v>د/ محمد عبد الحكيم</v>
      </c>
      <c r="J271" s="1066"/>
      <c r="K271" s="267"/>
      <c r="L271" s="1066"/>
      <c r="M271" s="267"/>
      <c r="N271" s="267"/>
      <c r="O271" s="267"/>
      <c r="P271" s="252"/>
      <c r="Q271" s="282"/>
      <c r="R271" s="284"/>
      <c r="S271" s="283"/>
      <c r="T271" s="283"/>
      <c r="U271" s="283"/>
      <c r="V271" s="283"/>
      <c r="W271" s="283"/>
      <c r="X271" s="283"/>
      <c r="Y271" s="283"/>
      <c r="Z271" s="283"/>
      <c r="AA271" s="283"/>
      <c r="AB271" s="283"/>
      <c r="AC271" s="283"/>
      <c r="AD271" s="283"/>
      <c r="AR271" s="251" t="e">
        <f>VLOOKUP(#REF!,'اعضاء هيئة التدريس'!#REF!,2,)</f>
        <v>#REF!</v>
      </c>
    </row>
    <row r="272" spans="1:44" s="272" customFormat="1" ht="15.75" hidden="1" customHeight="1">
      <c r="A272" s="724">
        <v>35</v>
      </c>
      <c r="B272" s="288" t="s">
        <v>1192</v>
      </c>
      <c r="C272" s="726" t="str">
        <f>VLOOKUP(B272,مقررات!$A$1:$F$411,2,FALSE)</f>
        <v>ميكانيكا الكم (1)</v>
      </c>
      <c r="D272" s="211">
        <f>VLOOKUP(B272,مقررات!$A$1:$F$452,3,FALSE)</f>
        <v>3</v>
      </c>
      <c r="E272" s="211">
        <f>VLOOKUP(B272,مقررات!$A$1:$F$476,4,FALSE)</f>
        <v>0</v>
      </c>
      <c r="F272" s="211">
        <f>D272+0.5*E272</f>
        <v>3</v>
      </c>
      <c r="G272" s="60" t="str">
        <f>VLOOKUP(B272,مقررات!$A$1:$F$409,6,FALSE)</f>
        <v>P 177</v>
      </c>
      <c r="H272" s="60" t="s">
        <v>1617</v>
      </c>
      <c r="I272" s="262" t="str">
        <f>VLOOKUP(H272,'اعضاء هيئة التدريس'!$B$1:$D$300,2,FALSE)</f>
        <v>أ.د/ سناء محمد انيس ميز</v>
      </c>
      <c r="J272" s="1066"/>
      <c r="K272" s="1066"/>
      <c r="L272" s="1066" t="s">
        <v>1067</v>
      </c>
      <c r="M272" s="1066"/>
      <c r="N272" s="263" t="s">
        <v>1233</v>
      </c>
      <c r="O272" s="1066"/>
      <c r="P272" s="386" t="s">
        <v>1314</v>
      </c>
      <c r="Q272" s="282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 s="283"/>
      <c r="AC272" s="283"/>
      <c r="AD272" s="283"/>
      <c r="AR272" s="251" t="e">
        <f>VLOOKUP(#REF!,'اعضاء هيئة التدريس'!#REF!,2,)</f>
        <v>#REF!</v>
      </c>
    </row>
    <row r="273" spans="1:44" s="272" customFormat="1" ht="15.75" hidden="1" customHeight="1">
      <c r="A273" s="724">
        <v>36</v>
      </c>
      <c r="B273" s="288" t="s">
        <v>1193</v>
      </c>
      <c r="C273" s="726" t="str">
        <f>VLOOKUP(B273,مقررات!$A$1:$F$411,2,FALSE)</f>
        <v>فيزياء تطبيقية (2)</v>
      </c>
      <c r="D273" s="211">
        <f>VLOOKUP(B273,مقررات!$A$1:$F$452,3,FALSE)</f>
        <v>0</v>
      </c>
      <c r="E273" s="211">
        <f>VLOOKUP(B273,مقررات!$A$1:$F$476,4,FALSE)</f>
        <v>8</v>
      </c>
      <c r="F273" s="211">
        <f>D273+0.5*E273</f>
        <v>4</v>
      </c>
      <c r="G273" s="60" t="str">
        <f>VLOOKUP(B273,مقررات!$A$1:$F$409,6,FALSE)</f>
        <v>P 189</v>
      </c>
      <c r="H273" s="287" t="s">
        <v>1625</v>
      </c>
      <c r="I273" s="262" t="str">
        <f>VLOOKUP(H273,'اعضاء هيئة التدريس'!$B$1:$D$300,2,FALSE)</f>
        <v>أ.د/ أحمد الحملاوى</v>
      </c>
      <c r="J273" s="265"/>
      <c r="K273" s="265"/>
      <c r="L273" s="237"/>
      <c r="M273" s="265"/>
      <c r="N273" s="237"/>
      <c r="O273" s="265"/>
      <c r="P273" s="386"/>
      <c r="Q273" s="282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 s="283"/>
      <c r="AC273" s="283"/>
      <c r="AD273" s="283"/>
      <c r="AR273" s="251" t="e">
        <f>VLOOKUP(#REF!,'اعضاء هيئة التدريس'!#REF!,2,)</f>
        <v>#REF!</v>
      </c>
    </row>
    <row r="274" spans="1:44" s="272" customFormat="1" ht="24" hidden="1" customHeight="1">
      <c r="A274" s="724">
        <v>37</v>
      </c>
      <c r="B274" s="288" t="s">
        <v>829</v>
      </c>
      <c r="C274" s="726" t="str">
        <f>VLOOKUP(B274,مقررات!$A$1:$F$411,2,FALSE)</f>
        <v>فيزياء جوامد (2)</v>
      </c>
      <c r="D274" s="211">
        <f>VLOOKUP(B274,مقررات!$A$1:$F$452,3,FALSE)</f>
        <v>2</v>
      </c>
      <c r="E274" s="211">
        <f>VLOOKUP(B274,مقررات!$A$1:$F$476,4,FALSE)</f>
        <v>2</v>
      </c>
      <c r="F274" s="211">
        <f>D274+0.5*E274</f>
        <v>3</v>
      </c>
      <c r="G274" s="60" t="str">
        <f>VLOOKUP(B274,مقررات!$A$1:$F$409,6,FALSE)</f>
        <v>P 211</v>
      </c>
      <c r="H274" s="423" t="s">
        <v>1682</v>
      </c>
      <c r="I274" s="262" t="str">
        <f>VLOOKUP(H274,'اعضاء هيئة التدريس'!$B$1:$D$300,2,FALSE)</f>
        <v>أ.د/ رؤف الملواني</v>
      </c>
      <c r="J274" s="73"/>
      <c r="K274" s="73"/>
      <c r="L274" s="1066" t="s">
        <v>1069</v>
      </c>
      <c r="M274" s="1066"/>
      <c r="N274" s="1066"/>
      <c r="O274" s="1066"/>
      <c r="P274" s="1052"/>
      <c r="Q274" s="4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 s="283"/>
      <c r="AC274" s="283"/>
      <c r="AD274" s="283"/>
      <c r="AR274" s="251" t="e">
        <f>VLOOKUP(#REF!,'اعضاء هيئة التدريس'!#REF!,2,)</f>
        <v>#REF!</v>
      </c>
    </row>
    <row r="275" spans="1:44" s="285" customFormat="1" ht="15.75" hidden="1">
      <c r="A275" s="724">
        <v>38</v>
      </c>
      <c r="B275" s="288" t="s">
        <v>1194</v>
      </c>
      <c r="C275" s="726" t="str">
        <f>VLOOKUP(B275,مقررات!$A$1:$F$411,2,FALSE)</f>
        <v>فيزياء نووية(2)</v>
      </c>
      <c r="D275" s="211">
        <f>VLOOKUP(B275,مقررات!$A$1:$F$452,3,FALSE)</f>
        <v>2</v>
      </c>
      <c r="E275" s="211">
        <f>VLOOKUP(B275,مقررات!$A$1:$F$476,4,FALSE)</f>
        <v>2</v>
      </c>
      <c r="F275" s="211">
        <f>D275+0.5*E275</f>
        <v>3</v>
      </c>
      <c r="G275" s="60" t="str">
        <f>VLOOKUP(B275,مقررات!$A$1:$F$409,6,FALSE)</f>
        <v>P 254</v>
      </c>
      <c r="H275" s="340" t="s">
        <v>1630</v>
      </c>
      <c r="I275" s="262" t="str">
        <f>VLOOKUP(H275,'اعضاء هيئة التدريس'!$B$1:$D$300,2,FALSE)</f>
        <v>أ.د/ حسين السمان</v>
      </c>
      <c r="J275" s="254"/>
      <c r="K275" s="253" t="s">
        <v>1067</v>
      </c>
      <c r="L275" s="382"/>
      <c r="M275" s="254"/>
      <c r="N275" s="253" t="s">
        <v>1112</v>
      </c>
      <c r="O275" s="254"/>
      <c r="P275" s="382"/>
      <c r="Q275" s="382"/>
      <c r="R275" s="284"/>
      <c r="S275" s="284"/>
      <c r="T275" s="284"/>
      <c r="U275" s="284"/>
      <c r="V275" s="284"/>
      <c r="W275" s="284"/>
      <c r="X275" s="284"/>
      <c r="Y275" s="284"/>
      <c r="Z275" s="284"/>
      <c r="AA275" s="284"/>
      <c r="AB275" s="284"/>
      <c r="AC275" s="284"/>
      <c r="AD275" s="284"/>
      <c r="AR275" s="251" t="e">
        <f>VLOOKUP(#REF!,'اعضاء هيئة التدريس'!#REF!,2,)</f>
        <v>#REF!</v>
      </c>
    </row>
    <row r="276" spans="1:44" s="272" customFormat="1" ht="15.75" hidden="1" customHeight="1">
      <c r="A276" s="724">
        <v>39</v>
      </c>
      <c r="B276" s="288" t="s">
        <v>501</v>
      </c>
      <c r="C276" s="726" t="str">
        <f>VLOOKUP(B276,مقررات!$A$1:$F$411,2,FALSE)</f>
        <v>فيزياء طاقات عالية</v>
      </c>
      <c r="D276" s="211">
        <f>VLOOKUP(B276,مقررات!$A$1:$F$452,3,FALSE)</f>
        <v>3</v>
      </c>
      <c r="E276" s="211">
        <f>VLOOKUP(B276,مقررات!$A$1:$F$476,4,FALSE)</f>
        <v>0</v>
      </c>
      <c r="F276" s="211">
        <f>D276+0.5*E276</f>
        <v>3</v>
      </c>
      <c r="G276" s="60" t="str">
        <f>VLOOKUP(B276,مقررات!$A$1:$F$409,6,FALSE)</f>
        <v>P254</v>
      </c>
      <c r="H276" s="340" t="s">
        <v>1631</v>
      </c>
      <c r="I276" s="262" t="str">
        <f>VLOOKUP(H276,'اعضاء هيئة التدريس'!$B$1:$D$300,2,FALSE)</f>
        <v>أ.د/ عبد العظيم المرسى</v>
      </c>
      <c r="J276" s="254"/>
      <c r="K276" s="254"/>
      <c r="L276" s="382"/>
      <c r="M276" s="253" t="s">
        <v>1232</v>
      </c>
      <c r="N276" s="382"/>
      <c r="O276" s="254"/>
      <c r="P276" s="382"/>
      <c r="Q276" s="382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 s="283"/>
      <c r="AC276" s="283"/>
      <c r="AD276" s="283"/>
      <c r="AR276" s="251" t="e">
        <f>VLOOKUP(#REF!,'اعضاء هيئة التدريس'!#REF!,2,)</f>
        <v>#REF!</v>
      </c>
    </row>
    <row r="277" spans="1:44" ht="15.75" hidden="1" customHeight="1">
      <c r="A277" s="724">
        <v>40</v>
      </c>
      <c r="B277" s="288" t="s">
        <v>502</v>
      </c>
      <c r="C277" s="726" t="str">
        <f>VLOOKUP(B277,مقررات!$A$1:$F$411,2,FALSE)</f>
        <v>فيزياء معجلات</v>
      </c>
      <c r="D277" s="211">
        <f>VLOOKUP(B277,مقررات!$A$1:$F$452,3,FALSE)</f>
        <v>2</v>
      </c>
      <c r="E277" s="211" t="str">
        <f>VLOOKUP(B277,مقررات!$A$1:$F$476,4,FALSE)</f>
        <v>-</v>
      </c>
      <c r="F277" s="211">
        <v>2</v>
      </c>
      <c r="G277" s="60" t="str">
        <f>VLOOKUP(B277,مقررات!$A$1:$F$409,6,FALSE)</f>
        <v>P254</v>
      </c>
      <c r="H277" s="423" t="s">
        <v>1630</v>
      </c>
      <c r="I277" s="262" t="str">
        <f>VLOOKUP(H277,'اعضاء هيئة التدريس'!$B$1:$D$300,2,FALSE)</f>
        <v>أ.د/ حسين السمان</v>
      </c>
      <c r="J277" s="73"/>
      <c r="K277" s="73" t="s">
        <v>1072</v>
      </c>
      <c r="L277" s="73"/>
      <c r="M277" s="73"/>
      <c r="N277" s="73"/>
      <c r="O277" s="73"/>
      <c r="P277" s="1046"/>
      <c r="Q277" s="4"/>
      <c r="AR277" s="251" t="e">
        <f>VLOOKUP(#REF!,'اعضاء هيئة التدريس'!#REF!,2,)</f>
        <v>#REF!</v>
      </c>
    </row>
    <row r="278" spans="1:44" s="272" customFormat="1" ht="15.75" hidden="1" customHeight="1">
      <c r="A278" s="724">
        <v>41</v>
      </c>
      <c r="B278" s="288" t="s">
        <v>1195</v>
      </c>
      <c r="C278" s="726" t="str">
        <f>VLOOKUP(B278,مقررات!$A$1:$F$411,2,FALSE)</f>
        <v>ميكانيكا احصائية</v>
      </c>
      <c r="D278" s="211">
        <f>VLOOKUP(B278,مقررات!$A$1:$F$452,3,FALSE)</f>
        <v>3</v>
      </c>
      <c r="E278" s="211" t="str">
        <f>VLOOKUP(B278,مقررات!$A$1:$F$476,4,FALSE)</f>
        <v>-</v>
      </c>
      <c r="F278" s="211">
        <v>3</v>
      </c>
      <c r="G278" s="60" t="str">
        <f>VLOOKUP(B278,مقررات!$A$1:$F$409,6,FALSE)</f>
        <v>P 222</v>
      </c>
      <c r="H278" s="705" t="s">
        <v>1641</v>
      </c>
      <c r="I278" s="262" t="str">
        <f>VLOOKUP(H278,'اعضاء هيئة التدريس'!$B$1:$D$300,2,FALSE)</f>
        <v>د/ زكريا البدوى</v>
      </c>
      <c r="J278" s="73"/>
      <c r="K278" s="772"/>
      <c r="L278" s="73" t="s">
        <v>1069</v>
      </c>
      <c r="M278" s="772"/>
      <c r="N278" s="772"/>
      <c r="O278" s="772"/>
      <c r="P278" s="1046"/>
      <c r="Q278" s="4"/>
      <c r="R278" s="284"/>
      <c r="S278" s="283"/>
      <c r="T278" s="283"/>
      <c r="U278" s="283"/>
      <c r="V278" s="283"/>
      <c r="W278" s="283"/>
      <c r="X278" s="283"/>
      <c r="Y278" s="283"/>
      <c r="Z278" s="283"/>
      <c r="AA278" s="283"/>
      <c r="AB278" s="283"/>
      <c r="AC278" s="283"/>
      <c r="AD278" s="283"/>
      <c r="AR278" s="251" t="e">
        <f>VLOOKUP(#REF!,'اعضاء هيئة التدريس'!#REF!,2,)</f>
        <v>#REF!</v>
      </c>
    </row>
    <row r="279" spans="1:44" s="272" customFormat="1" ht="15.75" hidden="1">
      <c r="A279" s="724">
        <v>42</v>
      </c>
      <c r="B279" s="288" t="s">
        <v>1197</v>
      </c>
      <c r="C279" s="726" t="str">
        <f>VLOOKUP(B279,مقررات!$A$1:$F$411,2,FALSE)</f>
        <v>فيزياءتطبيقية (3)</v>
      </c>
      <c r="D279" s="211">
        <f>VLOOKUP(B279,مقررات!$A$1:$F$452,3,FALSE)</f>
        <v>0</v>
      </c>
      <c r="E279" s="211">
        <f>VLOOKUP(B279,مقررات!$A$1:$F$476,4,FALSE)</f>
        <v>8</v>
      </c>
      <c r="F279" s="211">
        <f t="shared" ref="F279:F330" si="8">D279+0.5*E279</f>
        <v>4</v>
      </c>
      <c r="G279" s="60" t="str">
        <f>VLOOKUP(B279,مقررات!$A$1:$F$409,6,FALSE)</f>
        <v>P 286</v>
      </c>
      <c r="H279" s="21" t="s">
        <v>1646</v>
      </c>
      <c r="I279" s="262" t="str">
        <f>VLOOKUP(H279,'اعضاء هيئة التدريس'!$B$1:$D$300,2,FALSE)</f>
        <v>د/ لبنى شرف الدين</v>
      </c>
      <c r="J279" s="145"/>
      <c r="K279" s="145"/>
      <c r="L279" s="146"/>
      <c r="M279" s="145"/>
      <c r="N279" s="146"/>
      <c r="O279" s="145"/>
      <c r="P279" s="1052"/>
      <c r="Q279" s="4"/>
      <c r="R279" s="283"/>
      <c r="S279" s="283"/>
      <c r="T279" s="283"/>
      <c r="U279" s="283"/>
      <c r="V279" s="283"/>
      <c r="W279" s="283"/>
      <c r="X279" s="283"/>
      <c r="Y279" s="283"/>
      <c r="Z279" s="283"/>
      <c r="AA279" s="283"/>
      <c r="AB279" s="283"/>
      <c r="AC279" s="283"/>
      <c r="AD279" s="283"/>
      <c r="AR279" s="251" t="e">
        <f>VLOOKUP(#REF!,'اعضاء هيئة التدريس'!#REF!,2,)</f>
        <v>#REF!</v>
      </c>
    </row>
    <row r="280" spans="1:44" s="272" customFormat="1" ht="25.5" hidden="1" customHeight="1">
      <c r="A280" s="724">
        <v>43</v>
      </c>
      <c r="B280" s="288" t="s">
        <v>1386</v>
      </c>
      <c r="C280" s="726" t="str">
        <f>VLOOKUP(B280,مقررات!$A$1:$F$411,2,FALSE)</f>
        <v>اشباة موصلات</v>
      </c>
      <c r="D280" s="211">
        <f>VLOOKUP(B280,مقررات!$A$1:$F$452,3,FALSE)</f>
        <v>2</v>
      </c>
      <c r="E280" s="211">
        <f>VLOOKUP(B280,مقررات!$A$1:$F$476,4,FALSE)</f>
        <v>2</v>
      </c>
      <c r="F280" s="211">
        <f t="shared" si="8"/>
        <v>3</v>
      </c>
      <c r="G280" s="60" t="str">
        <f>VLOOKUP(B280,مقررات!$A$1:$F$409,6,FALSE)</f>
        <v>P211</v>
      </c>
      <c r="H280" s="298" t="s">
        <v>1634</v>
      </c>
      <c r="I280" s="262" t="str">
        <f>VLOOKUP(H280,'اعضاء هيئة التدريس'!$B$1:$D$300,2,FALSE)</f>
        <v>أ.د/  محمد الزيدية</v>
      </c>
      <c r="J280" s="267"/>
      <c r="K280" s="267"/>
      <c r="L280" s="1066" t="s">
        <v>1066</v>
      </c>
      <c r="M280" s="267"/>
      <c r="N280" s="267"/>
      <c r="O280" s="1066"/>
      <c r="P280" s="252"/>
      <c r="Q280" s="282"/>
      <c r="R280" s="283"/>
      <c r="S280" s="283"/>
      <c r="T280" s="283"/>
      <c r="U280" s="283"/>
      <c r="V280" s="283"/>
      <c r="W280" s="283"/>
      <c r="X280" s="283"/>
      <c r="Y280" s="283"/>
      <c r="Z280" s="283"/>
      <c r="AA280" s="283"/>
      <c r="AB280" s="283"/>
      <c r="AC280" s="283"/>
      <c r="AD280" s="283"/>
      <c r="AR280" s="251" t="e">
        <f>VLOOKUP(#REF!,'اعضاء هيئة التدريس'!#REF!,2,)</f>
        <v>#REF!</v>
      </c>
    </row>
    <row r="281" spans="1:44" s="272" customFormat="1" ht="23.25" hidden="1" customHeight="1">
      <c r="A281" s="724">
        <v>44</v>
      </c>
      <c r="B281" s="288" t="s">
        <v>511</v>
      </c>
      <c r="C281" s="726" t="str">
        <f>VLOOKUP(B281,مقررات!$A$1:$F$411,2,FALSE)</f>
        <v>فيزياء البللورات</v>
      </c>
      <c r="D281" s="211">
        <f>VLOOKUP(B281,مقررات!$A$1:$F$452,3,FALSE)</f>
        <v>1</v>
      </c>
      <c r="E281" s="211">
        <f>VLOOKUP(B281,مقررات!$A$1:$F$476,4,FALSE)</f>
        <v>2</v>
      </c>
      <c r="F281" s="211">
        <f t="shared" si="8"/>
        <v>2</v>
      </c>
      <c r="G281" s="60" t="str">
        <f>VLOOKUP(B281,مقررات!$A$1:$F$409,6,FALSE)</f>
        <v>P311</v>
      </c>
      <c r="H281" s="423" t="s">
        <v>1627</v>
      </c>
      <c r="I281" s="262" t="str">
        <f>VLOOKUP(H281,'اعضاء هيئة التدريس'!$B$1:$D$300,2,FALSE)</f>
        <v>أ.د/ عبد المجيد خفاجى</v>
      </c>
      <c r="J281" s="772"/>
      <c r="K281" s="1066" t="s">
        <v>1067</v>
      </c>
      <c r="L281" s="73"/>
      <c r="M281" s="772"/>
      <c r="N281" s="772"/>
      <c r="O281" s="73"/>
      <c r="P281" s="1052"/>
      <c r="Q281" s="4"/>
      <c r="R281" s="283"/>
      <c r="S281" s="283"/>
      <c r="T281" s="283"/>
      <c r="U281" s="283"/>
      <c r="V281" s="283"/>
      <c r="W281" s="283"/>
      <c r="X281" s="283"/>
      <c r="Y281" s="283"/>
      <c r="Z281" s="283"/>
      <c r="AA281" s="283"/>
      <c r="AB281" s="283"/>
      <c r="AC281" s="283"/>
      <c r="AD281" s="283"/>
      <c r="AR281" s="251" t="e">
        <f>VLOOKUP(#REF!,'اعضاء هيئة التدريس'!#REF!,2,)</f>
        <v>#REF!</v>
      </c>
    </row>
    <row r="282" spans="1:44" s="272" customFormat="1" ht="15.75" hidden="1">
      <c r="A282" s="724">
        <v>45</v>
      </c>
      <c r="B282" s="288" t="s">
        <v>1202</v>
      </c>
      <c r="C282" s="726" t="str">
        <f>VLOOKUP(B282,مقررات!$A$1:$F$411,2,FALSE)</f>
        <v>طيف جزيئى</v>
      </c>
      <c r="D282" s="211">
        <f>VLOOKUP(B282,مقررات!$A$1:$F$452,3,FALSE)</f>
        <v>2</v>
      </c>
      <c r="E282" s="211">
        <f>VLOOKUP(B282,مقررات!$A$1:$F$476,4,FALSE)</f>
        <v>0</v>
      </c>
      <c r="F282" s="211">
        <f t="shared" si="8"/>
        <v>2</v>
      </c>
      <c r="G282" s="60" t="str">
        <f>VLOOKUP(B282,مقررات!$A$1:$F$409,6,FALSE)</f>
        <v>-</v>
      </c>
      <c r="H282" s="60" t="s">
        <v>1632</v>
      </c>
      <c r="I282" s="262" t="str">
        <f>VLOOKUP(H282,'اعضاء هيئة التدريس'!$B$1:$D$300,2,FALSE)</f>
        <v>أ.د/ زينات الجوهرى</v>
      </c>
      <c r="J282" s="1066"/>
      <c r="K282" s="1066"/>
      <c r="L282" s="1066" t="s">
        <v>1067</v>
      </c>
      <c r="M282" s="1066"/>
      <c r="N282" s="1066"/>
      <c r="O282" s="1066"/>
      <c r="P282" s="386"/>
      <c r="Q282" s="282"/>
      <c r="R282" s="283"/>
      <c r="S282" s="283"/>
      <c r="T282" s="283"/>
      <c r="U282" s="283"/>
      <c r="V282" s="283"/>
      <c r="W282" s="283"/>
      <c r="X282" s="283"/>
      <c r="Y282" s="283"/>
      <c r="Z282" s="283"/>
      <c r="AA282" s="283"/>
      <c r="AB282" s="283"/>
      <c r="AC282" s="283"/>
      <c r="AD282" s="283"/>
      <c r="AR282" s="251" t="e">
        <f>VLOOKUP(#REF!,'اعضاء هيئة التدريس'!#REF!,2,)</f>
        <v>#REF!</v>
      </c>
    </row>
    <row r="283" spans="1:44" s="272" customFormat="1" ht="39" hidden="1" customHeight="1">
      <c r="A283" s="724">
        <v>46</v>
      </c>
      <c r="B283" s="288" t="s">
        <v>504</v>
      </c>
      <c r="C283" s="726" t="str">
        <f>VLOOKUP(B283,مقررات!$A$1:$F$411,2,FALSE)</f>
        <v>فيزياء اشعاعية</v>
      </c>
      <c r="D283" s="211">
        <f>VLOOKUP(B283,مقررات!$A$1:$F$452,3,FALSE)</f>
        <v>2</v>
      </c>
      <c r="E283" s="211">
        <f>VLOOKUP(B283,مقررات!$A$1:$F$476,4,FALSE)</f>
        <v>2</v>
      </c>
      <c r="F283" s="211">
        <f t="shared" si="8"/>
        <v>3</v>
      </c>
      <c r="G283" s="60" t="str">
        <f>VLOOKUP(B283,مقررات!$A$1:$F$409,6,FALSE)</f>
        <v>-</v>
      </c>
      <c r="H283" s="60" t="s">
        <v>1657</v>
      </c>
      <c r="I283" s="262" t="str">
        <f>VLOOKUP(H283,'اعضاء هيئة التدريس'!$B$1:$D$300,2,FALSE)</f>
        <v>د/ انتصار المسدى</v>
      </c>
      <c r="J283" s="1066"/>
      <c r="K283" s="1066" t="s">
        <v>1065</v>
      </c>
      <c r="L283" s="382"/>
      <c r="M283" s="1066"/>
      <c r="N283" s="1066"/>
      <c r="O283" s="1066"/>
      <c r="P283" s="386"/>
      <c r="Q283" s="282"/>
      <c r="R283" s="283"/>
      <c r="S283" s="283"/>
      <c r="T283" s="283"/>
      <c r="U283" s="283"/>
      <c r="V283" s="283"/>
      <c r="W283" s="283"/>
      <c r="X283" s="283"/>
      <c r="Y283" s="283"/>
      <c r="Z283" s="283"/>
      <c r="AA283" s="283"/>
      <c r="AB283" s="283"/>
      <c r="AC283" s="283"/>
      <c r="AD283" s="283"/>
      <c r="AR283" s="251" t="e">
        <f>VLOOKUP(#REF!,'اعضاء هيئة التدريس'!#REF!,2,)</f>
        <v>#REF!</v>
      </c>
    </row>
    <row r="284" spans="1:44" s="272" customFormat="1" ht="54.75" hidden="1" customHeight="1">
      <c r="A284" s="724">
        <v>47</v>
      </c>
      <c r="B284" s="288" t="s">
        <v>503</v>
      </c>
      <c r="C284" s="726" t="str">
        <f>VLOOKUP(B284,مقررات!$A$1:$F$411,2,FALSE)</f>
        <v>فيزياء مفاعلات</v>
      </c>
      <c r="D284" s="211">
        <f>VLOOKUP(B284,مقررات!$A$1:$F$452,3,FALSE)</f>
        <v>2</v>
      </c>
      <c r="E284" s="211">
        <f>VLOOKUP(B284,مقررات!$A$1:$F$476,4,FALSE)</f>
        <v>0</v>
      </c>
      <c r="F284" s="211">
        <f t="shared" si="8"/>
        <v>2</v>
      </c>
      <c r="G284" s="60" t="str">
        <f>VLOOKUP(B284,مقررات!$A$1:$F$409,6,FALSE)</f>
        <v>P2711</v>
      </c>
      <c r="H284" s="705" t="s">
        <v>1652</v>
      </c>
      <c r="I284" s="262" t="str">
        <f>VLOOKUP(H284,'اعضاء هيئة التدريس'!$B$1:$D$300,2,FALSE)</f>
        <v>د/ حسام دنيا</v>
      </c>
      <c r="J284" s="772"/>
      <c r="K284" s="1066" t="s">
        <v>1070</v>
      </c>
      <c r="L284" s="73"/>
      <c r="M284" s="73"/>
      <c r="N284" s="772"/>
      <c r="O284" s="772"/>
      <c r="P284" s="1046"/>
      <c r="Q284" s="4"/>
      <c r="R284" s="283"/>
      <c r="S284" s="283"/>
      <c r="T284" s="283"/>
      <c r="U284" s="283"/>
      <c r="V284" s="283"/>
      <c r="W284" s="283"/>
      <c r="X284" s="283"/>
      <c r="Y284" s="283"/>
      <c r="Z284" s="283"/>
      <c r="AA284" s="283"/>
      <c r="AB284" s="283"/>
      <c r="AC284" s="283"/>
      <c r="AD284" s="283"/>
      <c r="AR284" s="251" t="e">
        <f>VLOOKUP(#REF!,'اعضاء هيئة التدريس'!#REF!,2,)</f>
        <v>#REF!</v>
      </c>
    </row>
    <row r="285" spans="1:44" s="272" customFormat="1" ht="53.25" hidden="1" customHeight="1">
      <c r="A285" s="724">
        <v>48</v>
      </c>
      <c r="B285" s="288" t="s">
        <v>506</v>
      </c>
      <c r="C285" s="726" t="str">
        <f>VLOOKUP(B285,مقررات!$A$1:$F$411,2,FALSE)</f>
        <v>فيزياءالبلازما</v>
      </c>
      <c r="D285" s="211">
        <f>VLOOKUP(B285,مقررات!$A$1:$F$452,3,FALSE)</f>
        <v>2</v>
      </c>
      <c r="E285" s="211">
        <f>VLOOKUP(B285,مقررات!$A$1:$F$476,4,FALSE)</f>
        <v>0</v>
      </c>
      <c r="F285" s="211">
        <f t="shared" si="8"/>
        <v>2</v>
      </c>
      <c r="G285" s="60" t="str">
        <f>VLOOKUP(B285,مقررات!$A$1:$F$409,6,FALSE)</f>
        <v>P145</v>
      </c>
      <c r="H285" s="60" t="s">
        <v>1642</v>
      </c>
      <c r="I285" s="262" t="str">
        <f>VLOOKUP(H285,'اعضاء هيئة التدريس'!$B$1:$D$300,2,FALSE)</f>
        <v>أ.د/عبد العزيز حبيب</v>
      </c>
      <c r="J285" s="267"/>
      <c r="K285" s="267"/>
      <c r="L285" s="1066"/>
      <c r="M285" s="1066" t="s">
        <v>1073</v>
      </c>
      <c r="N285" s="267"/>
      <c r="O285" s="1066"/>
      <c r="P285" s="386"/>
      <c r="Q285" s="282"/>
      <c r="R285" s="283"/>
      <c r="S285" s="283"/>
      <c r="T285" s="283"/>
      <c r="U285" s="283"/>
      <c r="V285" s="283"/>
      <c r="W285" s="283"/>
      <c r="X285" s="283"/>
      <c r="Y285" s="283"/>
      <c r="Z285" s="283"/>
      <c r="AA285" s="283"/>
      <c r="AB285" s="283"/>
      <c r="AC285" s="283"/>
      <c r="AD285" s="283"/>
      <c r="AR285" s="251" t="e">
        <f>VLOOKUP(#REF!,'اعضاء هيئة التدريس'!#REF!,2,)</f>
        <v>#REF!</v>
      </c>
    </row>
    <row r="286" spans="1:44" s="272" customFormat="1" ht="40.5" hidden="1" customHeight="1">
      <c r="A286" s="724">
        <v>49</v>
      </c>
      <c r="B286" s="288" t="s">
        <v>505</v>
      </c>
      <c r="C286" s="726" t="str">
        <f>VLOOKUP(B286,مقررات!$A$1:$F$411,2,FALSE)</f>
        <v>النظرية النسبية الخاصة</v>
      </c>
      <c r="D286" s="211">
        <f>VLOOKUP(B286,مقررات!$A$1:$F$452,3,FALSE)</f>
        <v>2</v>
      </c>
      <c r="E286" s="211">
        <f>VLOOKUP(B286,مقررات!$A$1:$F$476,4,FALSE)</f>
        <v>0</v>
      </c>
      <c r="F286" s="211">
        <f t="shared" si="8"/>
        <v>2</v>
      </c>
      <c r="G286" s="60" t="str">
        <f>VLOOKUP(B286,مقررات!$A$1:$F$409,6,FALSE)</f>
        <v>-</v>
      </c>
      <c r="H286" s="423" t="s">
        <v>1653</v>
      </c>
      <c r="I286" s="262" t="str">
        <f>VLOOKUP(H286,'اعضاء هيئة التدريس'!$B$1:$D$300,2,FALSE)</f>
        <v>د/ سامي الجمال</v>
      </c>
      <c r="J286" s="73"/>
      <c r="K286" s="73"/>
      <c r="L286" s="73"/>
      <c r="M286" s="73" t="s">
        <v>1069</v>
      </c>
      <c r="N286" s="73"/>
      <c r="O286" s="73"/>
      <c r="P286" s="1052"/>
      <c r="Q286" s="4"/>
      <c r="R286" s="283"/>
      <c r="S286" s="283"/>
      <c r="T286" s="283"/>
      <c r="U286" s="283"/>
      <c r="V286" s="283"/>
      <c r="W286" s="283"/>
      <c r="X286" s="283"/>
      <c r="Y286" s="283"/>
      <c r="Z286" s="283"/>
      <c r="AA286" s="283"/>
      <c r="AB286" s="283"/>
      <c r="AC286" s="283"/>
      <c r="AD286" s="283"/>
      <c r="AR286" s="251" t="e">
        <f>VLOOKUP(#REF!,'اعضاء هيئة التدريس'!#REF!,2,)</f>
        <v>#REF!</v>
      </c>
    </row>
    <row r="287" spans="1:44" s="285" customFormat="1" ht="15.75" hidden="1" customHeight="1">
      <c r="A287" s="724">
        <v>50</v>
      </c>
      <c r="B287" s="288" t="s">
        <v>1203</v>
      </c>
      <c r="C287" s="726" t="str">
        <f>VLOOKUP(B287,مقررات!$A$1:$F$411,2,FALSE)</f>
        <v>فيزياء تطبيقية (4)</v>
      </c>
      <c r="D287" s="211">
        <f>VLOOKUP(B287,مقررات!$A$1:$F$452,3,FALSE)</f>
        <v>0</v>
      </c>
      <c r="E287" s="211">
        <f>VLOOKUP(B287,مقررات!$A$1:$F$476,4,FALSE)</f>
        <v>8</v>
      </c>
      <c r="F287" s="211">
        <f t="shared" si="8"/>
        <v>4</v>
      </c>
      <c r="G287" s="60" t="str">
        <f>VLOOKUP(B287,مقررات!$A$1:$F$409,6,FALSE)</f>
        <v>P 385</v>
      </c>
      <c r="H287" s="52" t="s">
        <v>1631</v>
      </c>
      <c r="I287" s="262" t="str">
        <f>VLOOKUP(H287,'اعضاء هيئة التدريس'!$B$1:$D$300,2,FALSE)</f>
        <v>أ.د/ عبد العظيم المرسى</v>
      </c>
      <c r="J287" s="385"/>
      <c r="K287" s="385"/>
      <c r="L287" s="471"/>
      <c r="M287" s="471"/>
      <c r="N287" s="471"/>
      <c r="O287" s="385"/>
      <c r="P287" s="1067"/>
      <c r="Q287" s="720"/>
      <c r="R287" s="283"/>
      <c r="S287" s="284"/>
      <c r="T287" s="284"/>
      <c r="U287" s="284"/>
      <c r="V287" s="284"/>
      <c r="W287" s="284"/>
      <c r="X287" s="284"/>
      <c r="Y287" s="284"/>
      <c r="Z287" s="284"/>
      <c r="AA287" s="284"/>
      <c r="AB287" s="284"/>
      <c r="AC287" s="284"/>
      <c r="AD287" s="284"/>
      <c r="AR287" s="251" t="e">
        <f>VLOOKUP(#REF!,'اعضاء هيئة التدريس'!#REF!,2,)</f>
        <v>#REF!</v>
      </c>
    </row>
    <row r="288" spans="1:44" s="29" customFormat="1" ht="15.75" hidden="1" customHeight="1">
      <c r="A288" s="724">
        <v>51</v>
      </c>
      <c r="B288" s="288" t="s">
        <v>508</v>
      </c>
      <c r="C288" s="726" t="str">
        <f>VLOOKUP(B288,مقررات!$A$1:$F$411,2,FALSE)</f>
        <v>فيزياء حيوية</v>
      </c>
      <c r="D288" s="211">
        <f>VLOOKUP(B288,مقررات!$A$1:$F$452,3,FALSE)</f>
        <v>2</v>
      </c>
      <c r="E288" s="211">
        <f>VLOOKUP(B288,مقررات!$A$1:$F$476,4,FALSE)</f>
        <v>0</v>
      </c>
      <c r="F288" s="211">
        <f t="shared" si="8"/>
        <v>2</v>
      </c>
      <c r="G288" s="60" t="str">
        <f>VLOOKUP(B288,مقررات!$A$1:$F$409,6,FALSE)</f>
        <v>-</v>
      </c>
      <c r="H288" s="705" t="s">
        <v>1651</v>
      </c>
      <c r="I288" s="262" t="str">
        <f>VLOOKUP(H288,'اعضاء هيئة التدريس'!$B$1:$D$300,2,FALSE)</f>
        <v>د/ سامح السيد</v>
      </c>
      <c r="J288" s="772"/>
      <c r="K288" s="1066"/>
      <c r="L288" s="73" t="s">
        <v>1067</v>
      </c>
      <c r="M288" s="772"/>
      <c r="N288" s="772"/>
      <c r="O288" s="73"/>
      <c r="P288" s="386" t="s">
        <v>1320</v>
      </c>
      <c r="Q288" s="4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R288" s="251" t="e">
        <f>VLOOKUP(#REF!,'اعضاء هيئة التدريس'!#REF!,2,)</f>
        <v>#REF!</v>
      </c>
    </row>
    <row r="289" spans="1:44" s="272" customFormat="1" ht="15" hidden="1" customHeight="1">
      <c r="A289" s="724">
        <v>52</v>
      </c>
      <c r="B289" s="288" t="s">
        <v>510</v>
      </c>
      <c r="C289" s="726" t="str">
        <f>VLOOKUP(B289,مقررات!$A$1:$F$411,2,FALSE)</f>
        <v>الطاقات المتجددة</v>
      </c>
      <c r="D289" s="211">
        <f>VLOOKUP(B289,مقررات!$A$1:$F$452,3,FALSE)</f>
        <v>2</v>
      </c>
      <c r="E289" s="211">
        <f>VLOOKUP(B289,مقررات!$A$1:$F$476,4,FALSE)</f>
        <v>0</v>
      </c>
      <c r="F289" s="211">
        <f t="shared" si="8"/>
        <v>2</v>
      </c>
      <c r="G289" s="60" t="str">
        <f>VLOOKUP(B289,مقررات!$A$1:$F$409,6,FALSE)</f>
        <v>-</v>
      </c>
      <c r="H289" s="423" t="s">
        <v>1625</v>
      </c>
      <c r="I289" s="262" t="str">
        <f>VLOOKUP(H289,'اعضاء هيئة التدريس'!$B$1:$D$300,2,FALSE)</f>
        <v>أ.د/ أحمد الحملاوى</v>
      </c>
      <c r="J289" s="73"/>
      <c r="K289" s="1066" t="s">
        <v>1067</v>
      </c>
      <c r="L289" s="73"/>
      <c r="M289" s="73"/>
      <c r="N289" s="73"/>
      <c r="O289" s="73"/>
      <c r="P289" s="1052"/>
      <c r="Q289" s="4"/>
      <c r="R289" s="283"/>
      <c r="S289" s="283"/>
      <c r="T289" s="283"/>
      <c r="U289" s="283"/>
      <c r="V289" s="283"/>
      <c r="W289" s="283"/>
      <c r="X289" s="283"/>
      <c r="Y289" s="283"/>
      <c r="Z289" s="283"/>
      <c r="AA289" s="283"/>
      <c r="AB289" s="283"/>
      <c r="AC289" s="283"/>
      <c r="AD289" s="283"/>
      <c r="AR289" s="251" t="e">
        <f>VLOOKUP(#REF!,'اعضاء هيئة التدريس'!#REF!,2,)</f>
        <v>#REF!</v>
      </c>
    </row>
    <row r="290" spans="1:44" s="272" customFormat="1" ht="15" hidden="1" customHeight="1">
      <c r="A290" s="328"/>
      <c r="B290" s="288" t="s">
        <v>986</v>
      </c>
      <c r="C290" s="726" t="str">
        <f>VLOOKUP(B290,مقررات!$A$1:$F$411,2,FALSE)</f>
        <v>حاسب آلي (1)</v>
      </c>
      <c r="D290" s="211">
        <f>VLOOKUP(B290,مقررات!$A$1:$F$452,3,FALSE)</f>
        <v>1</v>
      </c>
      <c r="E290" s="211">
        <f>VLOOKUP(B290,مقررات!$A$1:$F$476,4,FALSE)</f>
        <v>2</v>
      </c>
      <c r="F290" s="211">
        <f t="shared" si="8"/>
        <v>2</v>
      </c>
      <c r="G290" s="73" t="s">
        <v>1980</v>
      </c>
      <c r="H290" s="423" t="s">
        <v>1561</v>
      </c>
      <c r="I290" s="262" t="str">
        <f>VLOOKUP(H290,'اعضاء هيئة التدريس'!$B$1:$D$300,2,FALSE)</f>
        <v xml:space="preserve">د/ وليد أحمد دبور </v>
      </c>
      <c r="J290" s="406"/>
      <c r="K290" s="73"/>
      <c r="L290" s="73"/>
      <c r="M290" s="73"/>
      <c r="N290" s="73"/>
      <c r="O290" s="73" t="s">
        <v>1119</v>
      </c>
      <c r="P290" s="1067" t="s">
        <v>1319</v>
      </c>
      <c r="Q290" s="4"/>
      <c r="R290" s="283"/>
      <c r="S290" s="283"/>
      <c r="T290" s="283"/>
      <c r="U290" s="283"/>
      <c r="V290" s="283"/>
      <c r="W290" s="283"/>
      <c r="X290" s="283"/>
      <c r="Y290" s="283"/>
      <c r="Z290" s="283"/>
      <c r="AA290" s="283"/>
      <c r="AB290" s="283"/>
      <c r="AC290" s="283"/>
      <c r="AD290" s="283"/>
      <c r="AR290" s="251" t="e">
        <f>VLOOKUP(#REF!,'اعضاء هيئة التدريس'!#REF!,2,)</f>
        <v>#REF!</v>
      </c>
    </row>
    <row r="291" spans="1:44" s="285" customFormat="1" ht="15.75" hidden="1">
      <c r="A291" s="367"/>
      <c r="B291" s="288" t="s">
        <v>986</v>
      </c>
      <c r="C291" s="726" t="str">
        <f>VLOOKUP(B291,مقررات!$A$1:$F$411,2,FALSE)</f>
        <v>حاسب آلي (1)</v>
      </c>
      <c r="D291" s="211">
        <f>VLOOKUP(B291,مقررات!$A$1:$F$452,3,FALSE)</f>
        <v>1</v>
      </c>
      <c r="E291" s="211">
        <f>VLOOKUP(B291,مقررات!$A$1:$F$476,4,FALSE)</f>
        <v>2</v>
      </c>
      <c r="F291" s="211">
        <f t="shared" si="8"/>
        <v>2</v>
      </c>
      <c r="G291" s="73" t="s">
        <v>1980</v>
      </c>
      <c r="H291" s="60" t="s">
        <v>1569</v>
      </c>
      <c r="I291" s="262" t="str">
        <f>VLOOKUP(H291,'اعضاء هيئة التدريس'!$B$1:$D$300,2,FALSE)</f>
        <v>د/ عبدالله عبدالغفار محمد</v>
      </c>
      <c r="J291" s="212"/>
      <c r="K291" s="1066"/>
      <c r="L291" s="1066"/>
      <c r="M291" s="1066"/>
      <c r="N291" s="1066"/>
      <c r="O291" s="1066" t="s">
        <v>1119</v>
      </c>
      <c r="P291" s="1067" t="s">
        <v>1319</v>
      </c>
      <c r="Q291" s="282"/>
      <c r="R291" s="283"/>
      <c r="S291" s="284"/>
      <c r="T291" s="284"/>
      <c r="U291" s="284"/>
      <c r="V291" s="284"/>
      <c r="W291" s="284"/>
      <c r="X291" s="284"/>
      <c r="Y291" s="284"/>
      <c r="Z291" s="284"/>
      <c r="AA291" s="284"/>
      <c r="AB291" s="284"/>
      <c r="AC291" s="284"/>
      <c r="AD291" s="284"/>
      <c r="AR291" s="251" t="e">
        <f>VLOOKUP(#REF!,'اعضاء هيئة التدريس'!#REF!,2,)</f>
        <v>#REF!</v>
      </c>
    </row>
    <row r="292" spans="1:44" s="122" customFormat="1" ht="15.75" hidden="1" customHeight="1">
      <c r="A292" s="328"/>
      <c r="B292" s="288" t="s">
        <v>986</v>
      </c>
      <c r="C292" s="726" t="str">
        <f>VLOOKUP(B292,مقررات!$A$1:$F$411,2,FALSE)</f>
        <v>حاسب آلي (1)</v>
      </c>
      <c r="D292" s="211">
        <f>VLOOKUP(B292,مقررات!$A$1:$F$452,3,FALSE)</f>
        <v>1</v>
      </c>
      <c r="E292" s="211">
        <f>VLOOKUP(B292,مقررات!$A$1:$F$476,4,FALSE)</f>
        <v>2</v>
      </c>
      <c r="F292" s="211">
        <f t="shared" si="8"/>
        <v>2</v>
      </c>
      <c r="G292" s="764" t="s">
        <v>2012</v>
      </c>
      <c r="H292" s="423" t="s">
        <v>1560</v>
      </c>
      <c r="I292" s="262" t="str">
        <f>VLOOKUP(H292,'اعضاء هيئة التدريس'!$B$1:$D$300,2,FALSE)</f>
        <v xml:space="preserve">د/ هاني محمد إبراهيم </v>
      </c>
      <c r="J292" s="251"/>
      <c r="K292" s="73" t="s">
        <v>1993</v>
      </c>
      <c r="L292" s="73"/>
      <c r="M292" s="73"/>
      <c r="N292" s="73"/>
      <c r="O292" s="73"/>
      <c r="P292" s="1067" t="s">
        <v>1319</v>
      </c>
      <c r="Q292" s="4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R292" s="251" t="e">
        <f>VLOOKUP(#REF!,'اعضاء هيئة التدريس'!#REF!,2,)</f>
        <v>#REF!</v>
      </c>
    </row>
    <row r="293" spans="1:44" s="29" customFormat="1" ht="15.75" hidden="1" customHeight="1">
      <c r="A293" s="328"/>
      <c r="B293" s="288" t="s">
        <v>986</v>
      </c>
      <c r="C293" s="726" t="str">
        <f>VLOOKUP(B293,مقررات!$A$1:$F$411,2,FALSE)</f>
        <v>حاسب آلي (1)</v>
      </c>
      <c r="D293" s="211">
        <f>VLOOKUP(B293,مقررات!$A$1:$F$452,3,FALSE)</f>
        <v>1</v>
      </c>
      <c r="E293" s="211">
        <f>VLOOKUP(B293,مقررات!$A$1:$F$476,4,FALSE)</f>
        <v>2</v>
      </c>
      <c r="F293" s="211">
        <f t="shared" si="8"/>
        <v>2</v>
      </c>
      <c r="G293" s="764" t="s">
        <v>2012</v>
      </c>
      <c r="H293" s="423" t="s">
        <v>1563</v>
      </c>
      <c r="I293" s="262" t="str">
        <f>VLOOKUP(H293,'اعضاء هيئة التدريس'!$B$1:$D$300,2,FALSE)</f>
        <v>د/ محمد مصطفى ناصف</v>
      </c>
      <c r="J293" s="251"/>
      <c r="K293" s="73" t="s">
        <v>1993</v>
      </c>
      <c r="L293" s="73"/>
      <c r="M293" s="73"/>
      <c r="N293" s="73"/>
      <c r="O293" s="73"/>
      <c r="P293" s="1067" t="s">
        <v>1319</v>
      </c>
      <c r="Q293" s="4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R293" s="251" t="e">
        <f>VLOOKUP(#REF!,'اعضاء هيئة التدريس'!#REF!,2,)</f>
        <v>#REF!</v>
      </c>
    </row>
    <row r="294" spans="1:44" s="272" customFormat="1" ht="15.75" hidden="1" customHeight="1">
      <c r="A294" s="328"/>
      <c r="B294" s="288" t="s">
        <v>986</v>
      </c>
      <c r="C294" s="726" t="str">
        <f>VLOOKUP(B294,مقررات!$A$1:$F$411,2,FALSE)</f>
        <v>حاسب آلي (1)</v>
      </c>
      <c r="D294" s="211">
        <f>VLOOKUP(B294,مقررات!$A$1:$F$452,3,FALSE)</f>
        <v>1</v>
      </c>
      <c r="E294" s="211">
        <f>VLOOKUP(B294,مقررات!$A$1:$F$476,4,FALSE)</f>
        <v>2</v>
      </c>
      <c r="F294" s="211">
        <f t="shared" si="8"/>
        <v>2</v>
      </c>
      <c r="G294" s="73" t="s">
        <v>1994</v>
      </c>
      <c r="H294" s="423" t="s">
        <v>1520</v>
      </c>
      <c r="I294" s="262" t="str">
        <f>VLOOKUP(H294,'اعضاء هيئة التدريس'!$B$1:$D$300,2,FALSE)</f>
        <v>أ.د/ محمد امين عبدالواحد</v>
      </c>
      <c r="J294" s="143"/>
      <c r="K294" s="73"/>
      <c r="L294" s="73" t="s">
        <v>1993</v>
      </c>
      <c r="M294" s="73"/>
      <c r="N294" s="73"/>
      <c r="O294" s="73"/>
      <c r="P294" s="1067" t="s">
        <v>1319</v>
      </c>
      <c r="Q294" s="4"/>
      <c r="R294" s="283"/>
      <c r="S294" s="283"/>
      <c r="T294" s="283"/>
      <c r="U294" s="283"/>
      <c r="V294" s="283"/>
      <c r="W294" s="283"/>
      <c r="X294" s="283"/>
      <c r="Y294" s="283"/>
      <c r="Z294" s="283"/>
      <c r="AA294" s="283"/>
      <c r="AB294" s="283"/>
      <c r="AC294" s="283"/>
      <c r="AD294" s="283"/>
      <c r="AR294" s="251" t="e">
        <f>VLOOKUP(#REF!,'اعضاء هيئة التدريس'!#REF!,2,)</f>
        <v>#REF!</v>
      </c>
    </row>
    <row r="295" spans="1:44" s="285" customFormat="1" ht="15.75" hidden="1" customHeight="1">
      <c r="A295" s="328"/>
      <c r="B295" s="288" t="s">
        <v>986</v>
      </c>
      <c r="C295" s="726" t="str">
        <f>VLOOKUP(B295,مقررات!$A$1:$F$411,2,FALSE)</f>
        <v>حاسب آلي (1)</v>
      </c>
      <c r="D295" s="211">
        <f>VLOOKUP(B295,مقررات!$A$1:$F$452,3,FALSE)</f>
        <v>1</v>
      </c>
      <c r="E295" s="211">
        <f>VLOOKUP(B295,مقررات!$A$1:$F$476,4,FALSE)</f>
        <v>2</v>
      </c>
      <c r="F295" s="211">
        <f t="shared" si="8"/>
        <v>2</v>
      </c>
      <c r="G295" s="73" t="s">
        <v>1994</v>
      </c>
      <c r="H295" s="423" t="s">
        <v>1560</v>
      </c>
      <c r="I295" s="262" t="str">
        <f>VLOOKUP(H295,'اعضاء هيئة التدريس'!$B$1:$D$300,2,FALSE)</f>
        <v xml:space="preserve">د/ هاني محمد إبراهيم </v>
      </c>
      <c r="J295" s="143"/>
      <c r="K295" s="73"/>
      <c r="L295" s="73" t="s">
        <v>1993</v>
      </c>
      <c r="M295" s="73"/>
      <c r="N295" s="73"/>
      <c r="O295" s="73"/>
      <c r="P295" s="1067" t="s">
        <v>1319</v>
      </c>
      <c r="Q295" s="4"/>
      <c r="R295" s="283"/>
      <c r="S295" s="284"/>
      <c r="T295" s="284"/>
      <c r="U295" s="284"/>
      <c r="V295" s="284"/>
      <c r="W295" s="284"/>
      <c r="X295" s="284"/>
      <c r="Y295" s="284"/>
      <c r="Z295" s="284"/>
      <c r="AA295" s="284"/>
      <c r="AB295" s="284"/>
      <c r="AC295" s="284"/>
      <c r="AD295" s="284"/>
      <c r="AR295" s="251" t="e">
        <f>VLOOKUP(#REF!,'اعضاء هيئة التدريس'!#REF!,2,)</f>
        <v>#REF!</v>
      </c>
    </row>
    <row r="296" spans="1:44" s="272" customFormat="1" ht="15" hidden="1" customHeight="1">
      <c r="A296" s="367"/>
      <c r="B296" s="288" t="s">
        <v>988</v>
      </c>
      <c r="C296" s="726" t="str">
        <f>VLOOKUP(B296,مقررات!$A$1:$F$411,2,FALSE)</f>
        <v>إحصاء</v>
      </c>
      <c r="D296" s="211">
        <f>VLOOKUP(B296,مقررات!$A$1:$F$452,3,FALSE)</f>
        <v>1</v>
      </c>
      <c r="E296" s="211">
        <f>VLOOKUP(B296,مقررات!$A$1:$F$476,4,FALSE)</f>
        <v>0</v>
      </c>
      <c r="F296" s="211">
        <f t="shared" si="8"/>
        <v>1</v>
      </c>
      <c r="G296" s="60" t="str">
        <f>VLOOKUP(B296,مقررات!$A$1:$F$409,6,FALSE)</f>
        <v>ـ</v>
      </c>
      <c r="H296" s="347" t="s">
        <v>1981</v>
      </c>
      <c r="I296" s="262" t="str">
        <f>VLOOKUP(H296,'اعضاء هيئة التدريس'!$B$1:$D$300,2,FALSE)</f>
        <v>د/ شعبان عبدالخالق الشهاوى</v>
      </c>
      <c r="J296" s="1066"/>
      <c r="K296" s="1066" t="s">
        <v>1112</v>
      </c>
      <c r="L296" s="1066"/>
      <c r="M296" s="1066"/>
      <c r="N296" s="1066"/>
      <c r="O296" s="1066"/>
      <c r="P296" s="386" t="s">
        <v>1322</v>
      </c>
      <c r="Q296" s="282"/>
      <c r="R296" s="357"/>
      <c r="S296" s="283"/>
      <c r="T296" s="283"/>
      <c r="U296" s="283"/>
      <c r="V296" s="283"/>
      <c r="W296" s="283"/>
      <c r="X296" s="283"/>
      <c r="Y296" s="283"/>
      <c r="Z296" s="283"/>
      <c r="AA296" s="283"/>
      <c r="AB296" s="283"/>
      <c r="AC296" s="283"/>
      <c r="AD296" s="283"/>
      <c r="AR296" s="251" t="e">
        <f>VLOOKUP(#REF!,'اعضاء هيئة التدريس'!#REF!,2,)</f>
        <v>#REF!</v>
      </c>
    </row>
    <row r="297" spans="1:44" s="272" customFormat="1" ht="15.75" hidden="1" customHeight="1">
      <c r="A297" s="328"/>
      <c r="B297" s="288" t="s">
        <v>988</v>
      </c>
      <c r="C297" s="726" t="str">
        <f>VLOOKUP(B297,مقررات!$A$1:$F$411,2,FALSE)</f>
        <v>إحصاء</v>
      </c>
      <c r="D297" s="211">
        <f>VLOOKUP(B297,مقررات!$A$1:$F$452,3,FALSE)</f>
        <v>1</v>
      </c>
      <c r="E297" s="211">
        <f>VLOOKUP(B297,مقررات!$A$1:$F$476,4,FALSE)</f>
        <v>0</v>
      </c>
      <c r="F297" s="211">
        <f t="shared" si="8"/>
        <v>1</v>
      </c>
      <c r="G297" s="60" t="str">
        <f>VLOOKUP(B297,مقررات!$A$1:$F$409,6,FALSE)</f>
        <v>ـ</v>
      </c>
      <c r="H297" s="697" t="s">
        <v>1539</v>
      </c>
      <c r="I297" s="262" t="str">
        <f>VLOOKUP(H297,'اعضاء هيئة التدريس'!$B$1:$D$300,2,FALSE)</f>
        <v>د / عبدالعزيز الشربيني</v>
      </c>
      <c r="J297" s="73"/>
      <c r="K297" s="73"/>
      <c r="L297" s="73"/>
      <c r="M297" s="73"/>
      <c r="N297" s="73" t="s">
        <v>1119</v>
      </c>
      <c r="O297" s="73"/>
      <c r="P297" s="1067" t="s">
        <v>1319</v>
      </c>
      <c r="Q297" s="4"/>
      <c r="R297" s="283"/>
      <c r="S297" s="283"/>
      <c r="T297" s="283"/>
      <c r="U297" s="283"/>
      <c r="V297" s="283"/>
      <c r="W297" s="283"/>
      <c r="X297" s="283"/>
      <c r="Y297" s="283"/>
      <c r="Z297" s="283"/>
      <c r="AA297" s="283"/>
      <c r="AB297" s="283"/>
      <c r="AC297" s="283"/>
      <c r="AD297" s="283"/>
      <c r="AR297" s="251" t="e">
        <f>VLOOKUP(#REF!,'اعضاء هيئة التدريس'!#REF!,2,)</f>
        <v>#REF!</v>
      </c>
    </row>
    <row r="298" spans="1:44" s="285" customFormat="1" ht="15.75" hidden="1" customHeight="1">
      <c r="A298" s="328"/>
      <c r="B298" s="288" t="s">
        <v>699</v>
      </c>
      <c r="C298" s="726" t="str">
        <f>VLOOKUP(B298,مقررات!$A$1:$F$411,2,FALSE)</f>
        <v>بحث ومقال</v>
      </c>
      <c r="D298" s="211">
        <f>VLOOKUP(B298,مقررات!$A$1:$F$452,3,FALSE)</f>
        <v>2</v>
      </c>
      <c r="E298" s="211">
        <f>VLOOKUP(B298,مقررات!$A$1:$F$476,4,FALSE)</f>
        <v>0</v>
      </c>
      <c r="F298" s="211">
        <f t="shared" si="8"/>
        <v>2</v>
      </c>
      <c r="G298" s="60" t="str">
        <f>VLOOKUP(B298,مقررات!$A$1:$F$409,6,FALSE)</f>
        <v>-</v>
      </c>
      <c r="H298" s="60"/>
      <c r="I298" s="262" t="s">
        <v>892</v>
      </c>
      <c r="J298" s="73"/>
      <c r="K298" s="73"/>
      <c r="L298" s="73"/>
      <c r="M298" s="73"/>
      <c r="N298" s="73"/>
      <c r="O298" s="73"/>
      <c r="P298" s="1046"/>
      <c r="Q298" s="4"/>
      <c r="R298" s="283"/>
      <c r="S298" s="284"/>
      <c r="T298" s="284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R298" s="251" t="e">
        <f>VLOOKUP(#REF!,'اعضاء هيئة التدريس'!#REF!,2,)</f>
        <v>#REF!</v>
      </c>
    </row>
    <row r="299" spans="1:44" s="272" customFormat="1" ht="15.75" hidden="1">
      <c r="A299" s="367"/>
      <c r="B299" s="288" t="s">
        <v>937</v>
      </c>
      <c r="C299" s="726" t="str">
        <f>VLOOKUP(B299,مقررات!$A$1:$F$411,2,FALSE)</f>
        <v>علم الخلية والانسجة</v>
      </c>
      <c r="D299" s="211">
        <f>VLOOKUP(B299,مقررات!$A$1:$F$452,3,FALSE)</f>
        <v>2</v>
      </c>
      <c r="E299" s="211">
        <f>VLOOKUP(B299,مقررات!$A$1:$F$476,4,FALSE)</f>
        <v>2</v>
      </c>
      <c r="F299" s="211">
        <f t="shared" si="8"/>
        <v>3</v>
      </c>
      <c r="G299" s="60">
        <f>VLOOKUP(B299,مقررات!$A$1:$F$409,6,FALSE)</f>
        <v>0</v>
      </c>
      <c r="H299" s="60" t="s">
        <v>1868</v>
      </c>
      <c r="I299" s="262" t="str">
        <f>VLOOKUP(H299,'اعضاء هيئة التدريس'!$B$1:$D$300,2,FALSE)</f>
        <v>أ.د. صابر صقر</v>
      </c>
      <c r="J299" s="73"/>
      <c r="K299" s="73"/>
      <c r="L299" s="73" t="s">
        <v>1072</v>
      </c>
      <c r="M299" s="73"/>
      <c r="N299" s="73"/>
      <c r="O299" s="73"/>
      <c r="P299" s="1067" t="s">
        <v>1325</v>
      </c>
      <c r="Q299" s="282"/>
      <c r="R299" s="283"/>
      <c r="S299" s="283"/>
      <c r="T299" s="283"/>
      <c r="U299" s="283"/>
      <c r="V299" s="283"/>
      <c r="W299" s="283"/>
      <c r="X299" s="283"/>
      <c r="Y299" s="283"/>
      <c r="Z299" s="283"/>
      <c r="AA299" s="283"/>
      <c r="AB299" s="283"/>
      <c r="AC299" s="283"/>
      <c r="AD299" s="283"/>
      <c r="AR299" s="251" t="e">
        <f>VLOOKUP(#REF!,'اعضاء هيئة التدريس'!#REF!,2,)</f>
        <v>#REF!</v>
      </c>
    </row>
    <row r="300" spans="1:44" s="285" customFormat="1" ht="15.75" hidden="1">
      <c r="A300" s="367"/>
      <c r="B300" s="288" t="s">
        <v>935</v>
      </c>
      <c r="C300" s="726" t="str">
        <f>VLOOKUP(B300,مقررات!$A$1:$F$411,2,FALSE)</f>
        <v xml:space="preserve">تصنيف حيوان </v>
      </c>
      <c r="D300" s="211">
        <f>VLOOKUP(B300,مقررات!$A$1:$F$452,3,FALSE)</f>
        <v>2</v>
      </c>
      <c r="E300" s="211">
        <f>VLOOKUP(B300,مقررات!$A$1:$F$476,4,FALSE)</f>
        <v>2</v>
      </c>
      <c r="F300" s="211">
        <f t="shared" si="8"/>
        <v>3</v>
      </c>
      <c r="G300" s="60">
        <f>VLOOKUP(B300,مقررات!$A$1:$F$409,6,FALSE)</f>
        <v>0</v>
      </c>
      <c r="H300" s="60" t="s">
        <v>1881</v>
      </c>
      <c r="I300" s="262" t="str">
        <f>VLOOKUP(H300,'اعضاء هيئة التدريس'!$B$1:$D$300,2,FALSE)</f>
        <v>ا.د. محمد السيد خليل</v>
      </c>
      <c r="J300" s="73"/>
      <c r="K300" s="73" t="s">
        <v>1067</v>
      </c>
      <c r="L300" s="73"/>
      <c r="M300" s="73"/>
      <c r="N300" s="73"/>
      <c r="O300" s="73"/>
      <c r="P300" s="386" t="s">
        <v>1317</v>
      </c>
      <c r="Q300" s="282"/>
      <c r="R300" s="283"/>
      <c r="S300" s="284"/>
      <c r="T300" s="284"/>
      <c r="U300" s="284"/>
      <c r="V300" s="284"/>
      <c r="W300" s="284"/>
      <c r="X300" s="284"/>
      <c r="Y300" s="284"/>
      <c r="Z300" s="284"/>
      <c r="AA300" s="284"/>
      <c r="AB300" s="284"/>
      <c r="AC300" s="284"/>
      <c r="AD300" s="284"/>
      <c r="AR300" s="251" t="e">
        <f>VLOOKUP(#REF!,'اعضاء هيئة التدريس'!#REF!,2,)</f>
        <v>#REF!</v>
      </c>
    </row>
    <row r="301" spans="1:44" s="285" customFormat="1" ht="15.75" hidden="1">
      <c r="A301" s="367"/>
      <c r="B301" s="288" t="s">
        <v>935</v>
      </c>
      <c r="C301" s="726" t="str">
        <f>VLOOKUP(B301,مقررات!$A$1:$F$411,2,FALSE)</f>
        <v xml:space="preserve">تصنيف حيوان </v>
      </c>
      <c r="D301" s="211">
        <f>VLOOKUP(B301,مقررات!$A$1:$F$452,3,FALSE)</f>
        <v>2</v>
      </c>
      <c r="E301" s="211">
        <f>VLOOKUP(B301,مقررات!$A$1:$F$476,4,FALSE)</f>
        <v>2</v>
      </c>
      <c r="F301" s="211">
        <f t="shared" si="8"/>
        <v>3</v>
      </c>
      <c r="G301" s="60">
        <f>VLOOKUP(B301,مقررات!$A$1:$F$409,6,FALSE)</f>
        <v>0</v>
      </c>
      <c r="H301" s="60" t="s">
        <v>1897</v>
      </c>
      <c r="I301" s="262" t="str">
        <f>VLOOKUP(H301,'اعضاء هيئة التدريس'!$B$1:$D$300,2,FALSE)</f>
        <v>د. عادل عبدالمنصف نصار</v>
      </c>
      <c r="J301" s="73"/>
      <c r="K301" s="73" t="s">
        <v>1068</v>
      </c>
      <c r="L301" s="73"/>
      <c r="M301" s="73"/>
      <c r="N301" s="73"/>
      <c r="O301" s="73"/>
      <c r="P301" s="386" t="s">
        <v>1317</v>
      </c>
      <c r="Q301" s="282"/>
      <c r="R301" s="283"/>
      <c r="S301" s="284"/>
      <c r="T301" s="284"/>
      <c r="U301" s="284"/>
      <c r="V301" s="284"/>
      <c r="W301" s="284"/>
      <c r="X301" s="284"/>
      <c r="Y301" s="284"/>
      <c r="Z301" s="284"/>
      <c r="AA301" s="284"/>
      <c r="AB301" s="284"/>
      <c r="AC301" s="284"/>
      <c r="AD301" s="284"/>
      <c r="AR301" s="251" t="e">
        <f>VLOOKUP(#REF!,'اعضاء هيئة التدريس'!#REF!,2,)</f>
        <v>#REF!</v>
      </c>
    </row>
    <row r="302" spans="1:44" s="285" customFormat="1" ht="15" hidden="1" customHeight="1">
      <c r="A302" s="328"/>
      <c r="B302" s="288" t="s">
        <v>676</v>
      </c>
      <c r="C302" s="726" t="str">
        <f>VLOOKUP(B302,مقررات!$A$1:$F$411,2,FALSE)</f>
        <v>حشرات عامة</v>
      </c>
      <c r="D302" s="211">
        <f>VLOOKUP(B302,مقررات!$A$1:$F$452,3,FALSE)</f>
        <v>2</v>
      </c>
      <c r="E302" s="211">
        <f>VLOOKUP(B302,مقررات!$A$1:$F$476,4,FALSE)</f>
        <v>2</v>
      </c>
      <c r="F302" s="211">
        <f t="shared" si="8"/>
        <v>3</v>
      </c>
      <c r="G302" s="60" t="str">
        <f>VLOOKUP(B302,مقررات!$A$1:$F$409,6,FALSE)</f>
        <v>Z136</v>
      </c>
      <c r="H302" s="60" t="s">
        <v>1889</v>
      </c>
      <c r="I302" s="262" t="str">
        <f>VLOOKUP(H302,'اعضاء هيئة التدريس'!$B$1:$D$300,2,FALSE)</f>
        <v>د. ماجدة ابوالمحاسن</v>
      </c>
      <c r="J302" s="73"/>
      <c r="K302" s="73"/>
      <c r="L302" s="73"/>
      <c r="M302" s="73"/>
      <c r="N302" s="73" t="s">
        <v>1067</v>
      </c>
      <c r="O302" s="73"/>
      <c r="P302" s="386" t="s">
        <v>1323</v>
      </c>
      <c r="Q302" s="4"/>
      <c r="R302" s="283"/>
      <c r="S302" s="284"/>
      <c r="T302" s="284"/>
      <c r="U302" s="284"/>
      <c r="V302" s="284"/>
      <c r="W302" s="284"/>
      <c r="X302" s="284"/>
      <c r="Y302" s="284"/>
      <c r="Z302" s="284"/>
      <c r="AA302" s="284"/>
      <c r="AB302" s="284"/>
      <c r="AC302" s="284"/>
      <c r="AD302" s="284"/>
      <c r="AR302" s="251" t="e">
        <f>VLOOKUP(#REF!,'اعضاء هيئة التدريس'!#REF!,2,)</f>
        <v>#REF!</v>
      </c>
    </row>
    <row r="303" spans="1:44" s="272" customFormat="1" ht="15.75" hidden="1" customHeight="1">
      <c r="A303" s="367"/>
      <c r="B303" s="288" t="s">
        <v>680</v>
      </c>
      <c r="C303" s="726" t="str">
        <f>VLOOKUP(B303,مقررات!$A$1:$F$411,2,FALSE)</f>
        <v>اوليات</v>
      </c>
      <c r="D303" s="211">
        <f>VLOOKUP(B303,مقررات!$A$1:$F$452,3,FALSE)</f>
        <v>2</v>
      </c>
      <c r="E303" s="211">
        <f>VLOOKUP(B303,مقررات!$A$1:$F$476,4,FALSE)</f>
        <v>2</v>
      </c>
      <c r="F303" s="211">
        <f t="shared" si="8"/>
        <v>3</v>
      </c>
      <c r="G303" s="60" t="str">
        <f>VLOOKUP(B303,مقررات!$A$1:$F$409,6,FALSE)</f>
        <v>Z136</v>
      </c>
      <c r="H303" s="60" t="s">
        <v>1885</v>
      </c>
      <c r="I303" s="262" t="str">
        <f>VLOOKUP(H303,'اعضاء هيئة التدريس'!$B$1:$D$300,2,FALSE)</f>
        <v>أ.د. منصور جلال</v>
      </c>
      <c r="J303" s="73"/>
      <c r="K303" s="73" t="s">
        <v>1067</v>
      </c>
      <c r="L303" s="73"/>
      <c r="M303" s="73"/>
      <c r="N303" s="73"/>
      <c r="O303" s="73"/>
      <c r="P303" s="386"/>
      <c r="Q303" s="282"/>
      <c r="R303" s="283"/>
      <c r="S303" s="283"/>
      <c r="T303" s="283"/>
      <c r="U303" s="283"/>
      <c r="V303" s="283"/>
      <c r="W303" s="283"/>
      <c r="X303" s="283"/>
      <c r="Y303" s="283"/>
      <c r="Z303" s="283"/>
      <c r="AA303" s="283"/>
      <c r="AB303" s="283"/>
      <c r="AC303" s="283"/>
      <c r="AD303" s="283"/>
      <c r="AR303" s="251" t="e">
        <f>VLOOKUP(#REF!,'اعضاء هيئة التدريس'!#REF!,2,)</f>
        <v>#REF!</v>
      </c>
    </row>
    <row r="304" spans="1:44" s="272" customFormat="1" ht="15.75" hidden="1" customHeight="1">
      <c r="A304" s="367"/>
      <c r="B304" s="288" t="s">
        <v>681</v>
      </c>
      <c r="C304" s="726" t="str">
        <f>VLOOKUP(B304,مقررات!$A$1:$F$411,2,FALSE)</f>
        <v>حبليات (2)</v>
      </c>
      <c r="D304" s="211">
        <f>VLOOKUP(B304,مقررات!$A$1:$F$452,3,FALSE)</f>
        <v>2</v>
      </c>
      <c r="E304" s="211">
        <f>VLOOKUP(B304,مقررات!$A$1:$F$476,4,FALSE)</f>
        <v>2</v>
      </c>
      <c r="F304" s="211">
        <f t="shared" si="8"/>
        <v>3</v>
      </c>
      <c r="G304" s="60" t="str">
        <f>VLOOKUP(B304,مقررات!$A$1:$F$409,6,FALSE)</f>
        <v>Z112</v>
      </c>
      <c r="H304" s="60" t="s">
        <v>1892</v>
      </c>
      <c r="I304" s="262" t="str">
        <f>VLOOKUP(H304,'اعضاء هيئة التدريس'!$B$1:$D$300,2,FALSE)</f>
        <v>د. سمية شلبي</v>
      </c>
      <c r="J304" s="73"/>
      <c r="K304" s="73"/>
      <c r="L304" s="73"/>
      <c r="M304" s="73" t="s">
        <v>1067</v>
      </c>
      <c r="N304" s="73"/>
      <c r="O304" s="73"/>
      <c r="P304" s="252"/>
      <c r="Q304" s="282"/>
      <c r="R304" s="283"/>
      <c r="S304" s="283"/>
      <c r="T304" s="283"/>
      <c r="U304" s="283"/>
      <c r="V304" s="283"/>
      <c r="W304" s="283"/>
      <c r="X304" s="283"/>
      <c r="Y304" s="283"/>
      <c r="Z304" s="283"/>
      <c r="AA304" s="283"/>
      <c r="AB304" s="283"/>
      <c r="AC304" s="283"/>
      <c r="AD304" s="283"/>
      <c r="AR304" s="251" t="e">
        <f>VLOOKUP(#REF!,'اعضاء هيئة التدريس'!#REF!,2,)</f>
        <v>#REF!</v>
      </c>
    </row>
    <row r="305" spans="1:44" s="156" customFormat="1" ht="15" hidden="1" customHeight="1">
      <c r="A305" s="328"/>
      <c r="B305" s="288" t="s">
        <v>682</v>
      </c>
      <c r="C305" s="726" t="str">
        <f>VLOOKUP(B305,مقررات!$A$1:$F$411,2,FALSE)</f>
        <v>اجنة</v>
      </c>
      <c r="D305" s="211">
        <f>VLOOKUP(B305,مقررات!$A$1:$F$452,3,FALSE)</f>
        <v>2</v>
      </c>
      <c r="E305" s="211">
        <f>VLOOKUP(B305,مقررات!$A$1:$F$476,4,FALSE)</f>
        <v>2</v>
      </c>
      <c r="F305" s="211">
        <f t="shared" si="8"/>
        <v>3</v>
      </c>
      <c r="G305" s="60" t="str">
        <f>VLOOKUP(B305,مقررات!$A$1:$F$409,6,FALSE)</f>
        <v>Z2410</v>
      </c>
      <c r="H305" s="60" t="s">
        <v>1890</v>
      </c>
      <c r="I305" s="262" t="str">
        <f>VLOOKUP(H305,'اعضاء هيئة التدريس'!$B$1:$D$300,2,FALSE)</f>
        <v>د. جمال متولي بدوي</v>
      </c>
      <c r="J305" s="73"/>
      <c r="K305" s="73"/>
      <c r="L305" s="73"/>
      <c r="M305" s="73" t="s">
        <v>1067</v>
      </c>
      <c r="N305" s="73"/>
      <c r="O305" s="73"/>
      <c r="P305" s="1046"/>
      <c r="Q305" s="4"/>
      <c r="R305" s="220"/>
      <c r="S305" s="220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R305" s="251" t="e">
        <f>VLOOKUP(#REF!,'اعضاء هيئة التدريس'!#REF!,2,)</f>
        <v>#REF!</v>
      </c>
    </row>
    <row r="306" spans="1:44" s="221" customFormat="1" ht="15.75" hidden="1" customHeight="1">
      <c r="A306" s="328"/>
      <c r="B306" s="288" t="s">
        <v>726</v>
      </c>
      <c r="C306" s="726" t="str">
        <f>VLOOKUP(B306,مقررات!$A$1:$F$411,2,FALSE)</f>
        <v>حشرات طبية</v>
      </c>
      <c r="D306" s="211">
        <f>VLOOKUP(B306,مقررات!$A$1:$F$452,3,FALSE)</f>
        <v>1</v>
      </c>
      <c r="E306" s="211">
        <f>VLOOKUP(B306,مقررات!$A$1:$F$476,4,FALSE)</f>
        <v>2</v>
      </c>
      <c r="F306" s="211">
        <f t="shared" si="8"/>
        <v>2</v>
      </c>
      <c r="G306" s="60" t="str">
        <f>VLOOKUP(B306,مقررات!$A$1:$F$409,6,FALSE)</f>
        <v>Z158</v>
      </c>
      <c r="H306" s="60" t="s">
        <v>1881</v>
      </c>
      <c r="I306" s="262" t="str">
        <f>VLOOKUP(H306,'اعضاء هيئة التدريس'!$B$1:$D$300,2,FALSE)</f>
        <v>ا.د. محمد السيد خليل</v>
      </c>
      <c r="J306" s="73"/>
      <c r="K306" s="73"/>
      <c r="L306" s="73" t="s">
        <v>1147</v>
      </c>
      <c r="M306" s="73"/>
      <c r="N306" s="73"/>
      <c r="O306" s="73"/>
      <c r="P306" s="386" t="s">
        <v>1317</v>
      </c>
      <c r="Q306" s="4"/>
      <c r="R306" s="220"/>
      <c r="S306" s="220"/>
      <c r="T306" s="220"/>
      <c r="U306" s="220"/>
      <c r="V306" s="220"/>
      <c r="W306" s="220"/>
      <c r="X306" s="220"/>
      <c r="Y306" s="220"/>
      <c r="Z306" s="220"/>
      <c r="AA306" s="220"/>
      <c r="AB306" s="220"/>
      <c r="AC306" s="220"/>
      <c r="AD306" s="220"/>
      <c r="AR306" s="251" t="e">
        <f>VLOOKUP(#REF!,'اعضاء هيئة التدريس'!#REF!,2,)</f>
        <v>#REF!</v>
      </c>
    </row>
    <row r="307" spans="1:44" s="272" customFormat="1" ht="15.75" hidden="1">
      <c r="A307" s="328"/>
      <c r="B307" s="288" t="s">
        <v>704</v>
      </c>
      <c r="C307" s="726" t="str">
        <f>VLOOKUP(B307,مقررات!$A$1:$F$411,2,FALSE)</f>
        <v>بيولوجيا حشرات</v>
      </c>
      <c r="D307" s="211">
        <f>VLOOKUP(B307,مقررات!$A$1:$F$452,3,FALSE)</f>
        <v>2</v>
      </c>
      <c r="E307" s="211">
        <f>VLOOKUP(B307,مقررات!$A$1:$F$476,4,FALSE)</f>
        <v>2</v>
      </c>
      <c r="F307" s="211">
        <f t="shared" si="8"/>
        <v>3</v>
      </c>
      <c r="G307" s="60" t="str">
        <f>VLOOKUP(B307,مقررات!$A$1:$F$409,6,FALSE)</f>
        <v>Z158</v>
      </c>
      <c r="H307" s="60" t="s">
        <v>1888</v>
      </c>
      <c r="I307" s="262" t="str">
        <f>VLOOKUP(H307,'اعضاء هيئة التدريس'!$B$1:$D$300,2,FALSE)</f>
        <v>د. هانم صقر</v>
      </c>
      <c r="J307" s="73"/>
      <c r="K307" s="73"/>
      <c r="L307" s="73" t="s">
        <v>1067</v>
      </c>
      <c r="M307" s="73"/>
      <c r="N307" s="73"/>
      <c r="O307" s="73"/>
      <c r="P307" s="1046"/>
      <c r="Q307" s="4"/>
      <c r="R307" s="283"/>
      <c r="S307" s="283"/>
      <c r="T307" s="283"/>
      <c r="U307" s="283"/>
      <c r="V307" s="283"/>
      <c r="W307" s="283"/>
      <c r="X307" s="283"/>
      <c r="Y307" s="283"/>
      <c r="Z307" s="283"/>
      <c r="AA307" s="283"/>
      <c r="AB307" s="283"/>
      <c r="AC307" s="283"/>
      <c r="AD307" s="283"/>
      <c r="AR307" s="251" t="e">
        <f>VLOOKUP(#REF!,'اعضاء هيئة التدريس'!#REF!,2,)</f>
        <v>#REF!</v>
      </c>
    </row>
    <row r="308" spans="1:44" s="272" customFormat="1" ht="15.75" hidden="1">
      <c r="A308" s="367"/>
      <c r="B308" s="288" t="s">
        <v>684</v>
      </c>
      <c r="C308" s="726" t="str">
        <f>VLOOKUP(B308,مقررات!$A$1:$F$411,2,FALSE)</f>
        <v>وراثة خلوية</v>
      </c>
      <c r="D308" s="211">
        <f>VLOOKUP(B308,مقررات!$A$1:$F$452,3,FALSE)</f>
        <v>2</v>
      </c>
      <c r="E308" s="211">
        <f>VLOOKUP(B308,مقررات!$A$1:$F$476,4,FALSE)</f>
        <v>2</v>
      </c>
      <c r="F308" s="211">
        <f t="shared" si="8"/>
        <v>3</v>
      </c>
      <c r="G308" s="60" t="str">
        <f>VLOOKUP(B308,مقررات!$A$1:$F$409,6,FALSE)</f>
        <v>Z124</v>
      </c>
      <c r="H308" s="60" t="s">
        <v>1925</v>
      </c>
      <c r="I308" s="262" t="str">
        <f>VLOOKUP(H308,'اعضاء هيئة التدريس'!$B$1:$D$300,2,FALSE)</f>
        <v>د. اسلام الجرواني</v>
      </c>
      <c r="J308" s="73"/>
      <c r="K308" s="73" t="s">
        <v>1070</v>
      </c>
      <c r="L308" s="73"/>
      <c r="M308" s="73"/>
      <c r="N308" s="73"/>
      <c r="O308" s="73"/>
      <c r="P308" s="386"/>
      <c r="Q308" s="282"/>
      <c r="R308" s="283"/>
      <c r="S308" s="283"/>
      <c r="T308" s="283"/>
      <c r="U308" s="283"/>
      <c r="V308" s="283"/>
      <c r="W308" s="283"/>
      <c r="X308" s="283"/>
      <c r="Y308" s="283"/>
      <c r="Z308" s="283"/>
      <c r="AA308" s="283"/>
      <c r="AB308" s="283"/>
      <c r="AC308" s="283"/>
      <c r="AD308" s="283"/>
      <c r="AR308" s="251" t="e">
        <f>VLOOKUP(#REF!,'اعضاء هيئة التدريس'!#REF!,2,)</f>
        <v>#REF!</v>
      </c>
    </row>
    <row r="309" spans="1:44" s="272" customFormat="1" ht="15.75" hidden="1">
      <c r="A309" s="367"/>
      <c r="B309" s="288" t="s">
        <v>684</v>
      </c>
      <c r="C309" s="726" t="str">
        <f>VLOOKUP(B309,مقررات!$A$1:$F$411,2,FALSE)</f>
        <v>وراثة خلوية</v>
      </c>
      <c r="D309" s="211">
        <f>VLOOKUP(B309,مقررات!$A$1:$F$452,3,FALSE)</f>
        <v>2</v>
      </c>
      <c r="E309" s="211">
        <f>VLOOKUP(B309,مقررات!$A$1:$F$476,4,FALSE)</f>
        <v>2</v>
      </c>
      <c r="F309" s="211">
        <f t="shared" si="8"/>
        <v>3</v>
      </c>
      <c r="G309" s="60" t="str">
        <f>VLOOKUP(B309,مقررات!$A$1:$F$409,6,FALSE)</f>
        <v>Z124</v>
      </c>
      <c r="H309" s="60" t="s">
        <v>1871</v>
      </c>
      <c r="I309" s="262" t="str">
        <f>VLOOKUP(H309,'اعضاء هيئة التدريس'!$B$1:$D$300,2,FALSE)</f>
        <v>أ.د.صبحي حسب النبي</v>
      </c>
      <c r="J309" s="73"/>
      <c r="K309" s="73" t="s">
        <v>1070</v>
      </c>
      <c r="L309" s="73"/>
      <c r="M309" s="73"/>
      <c r="N309" s="73"/>
      <c r="O309" s="73"/>
      <c r="P309" s="386"/>
      <c r="Q309" s="282"/>
      <c r="R309" s="283"/>
      <c r="S309" s="283"/>
      <c r="T309" s="283"/>
      <c r="U309" s="283"/>
      <c r="V309" s="283"/>
      <c r="W309" s="283"/>
      <c r="X309" s="283"/>
      <c r="Y309" s="283"/>
      <c r="Z309" s="283"/>
      <c r="AA309" s="283"/>
      <c r="AB309" s="283"/>
      <c r="AC309" s="283"/>
      <c r="AD309" s="283"/>
      <c r="AR309" s="251" t="e">
        <f>VLOOKUP(#REF!,'اعضاء هيئة التدريس'!#REF!,2,)</f>
        <v>#REF!</v>
      </c>
    </row>
    <row r="310" spans="1:44" s="272" customFormat="1" ht="15.75" hidden="1" customHeight="1">
      <c r="A310" s="328"/>
      <c r="B310" s="288" t="s">
        <v>685</v>
      </c>
      <c r="C310" s="726" t="str">
        <f>VLOOKUP(B310,مقررات!$A$1:$F$411,2,FALSE)</f>
        <v>بيئة وتوزيع جغرافى</v>
      </c>
      <c r="D310" s="211">
        <f>VLOOKUP(B310,مقررات!$A$1:$F$452,3,FALSE)</f>
        <v>2</v>
      </c>
      <c r="E310" s="211">
        <f>VLOOKUP(B310,مقررات!$A$1:$F$476,4,FALSE)</f>
        <v>2</v>
      </c>
      <c r="F310" s="211">
        <f t="shared" si="8"/>
        <v>3</v>
      </c>
      <c r="G310" s="60" t="str">
        <f>VLOOKUP(B310,مقررات!$A$1:$F$409,6,FALSE)</f>
        <v>-</v>
      </c>
      <c r="H310" s="60" t="s">
        <v>1869</v>
      </c>
      <c r="I310" s="262" t="str">
        <f>VLOOKUP(H310,'اعضاء هيئة التدريس'!$B$1:$D$300,2,FALSE)</f>
        <v>أ.د. علاء النعناعي</v>
      </c>
      <c r="J310" s="73"/>
      <c r="K310" s="73"/>
      <c r="L310" s="73"/>
      <c r="M310" s="73"/>
      <c r="N310" s="73" t="s">
        <v>1065</v>
      </c>
      <c r="O310" s="73"/>
      <c r="P310" s="1046"/>
      <c r="Q310" s="4"/>
      <c r="R310" s="283"/>
      <c r="S310" s="283"/>
      <c r="T310" s="283"/>
      <c r="U310" s="283"/>
      <c r="V310" s="283"/>
      <c r="W310" s="283"/>
      <c r="X310" s="283"/>
      <c r="Y310" s="283"/>
      <c r="Z310" s="283"/>
      <c r="AA310" s="283"/>
      <c r="AB310" s="283"/>
      <c r="AC310" s="283"/>
      <c r="AD310" s="283"/>
      <c r="AR310" s="251" t="e">
        <f>VLOOKUP(#REF!,'اعضاء هيئة التدريس'!#REF!,2,)</f>
        <v>#REF!</v>
      </c>
    </row>
    <row r="311" spans="1:44" s="285" customFormat="1" ht="15.75" hidden="1">
      <c r="A311" s="328"/>
      <c r="B311" s="288" t="s">
        <v>706</v>
      </c>
      <c r="C311" s="726" t="str">
        <f>VLOOKUP(B311,مقررات!$A$1:$F$411,2,FALSE)</f>
        <v>بيئة صحراوية</v>
      </c>
      <c r="D311" s="211">
        <f>VLOOKUP(B311,مقررات!$A$1:$F$452,3,FALSE)</f>
        <v>1</v>
      </c>
      <c r="E311" s="211">
        <f>VLOOKUP(B311,مقررات!$A$1:$F$476,4,FALSE)</f>
        <v>2</v>
      </c>
      <c r="F311" s="211">
        <f t="shared" si="8"/>
        <v>2</v>
      </c>
      <c r="G311" s="60" t="str">
        <f>VLOOKUP(B311,مقررات!$A$1:$F$409,6,FALSE)</f>
        <v>Z2716</v>
      </c>
      <c r="H311" s="60" t="s">
        <v>1885</v>
      </c>
      <c r="I311" s="262" t="str">
        <f>VLOOKUP(H311,'اعضاء هيئة التدريس'!$B$1:$D$300,2,FALSE)</f>
        <v>أ.د. منصور جلال</v>
      </c>
      <c r="J311" s="73"/>
      <c r="K311" s="73" t="s">
        <v>1068</v>
      </c>
      <c r="L311" s="73"/>
      <c r="M311" s="73"/>
      <c r="N311" s="73"/>
      <c r="O311" s="73"/>
      <c r="P311" s="1052"/>
      <c r="Q311" s="4"/>
      <c r="R311" s="283"/>
      <c r="S311" s="284"/>
      <c r="T311" s="284"/>
      <c r="U311" s="284"/>
      <c r="V311" s="284"/>
      <c r="W311" s="284"/>
      <c r="X311" s="284"/>
      <c r="Y311" s="284"/>
      <c r="Z311" s="284"/>
      <c r="AA311" s="284"/>
      <c r="AB311" s="284"/>
      <c r="AC311" s="284"/>
      <c r="AD311" s="284"/>
      <c r="AR311" s="251" t="e">
        <f>VLOOKUP(#REF!,'اعضاء هيئة التدريس'!#REF!,2,)</f>
        <v>#REF!</v>
      </c>
    </row>
    <row r="312" spans="1:44" s="272" customFormat="1" ht="15.75" hidden="1">
      <c r="A312" s="367"/>
      <c r="B312" s="288" t="s">
        <v>688</v>
      </c>
      <c r="C312" s="726" t="str">
        <f>VLOOKUP(B312,مقررات!$A$1:$F$411,2,FALSE)</f>
        <v>كيمياء الخلية والانسجة</v>
      </c>
      <c r="D312" s="211">
        <f>VLOOKUP(B312,مقررات!$A$1:$F$452,3,FALSE)</f>
        <v>2</v>
      </c>
      <c r="E312" s="211">
        <f>VLOOKUP(B312,مقررات!$A$1:$F$476,4,FALSE)</f>
        <v>2</v>
      </c>
      <c r="F312" s="211">
        <f t="shared" si="8"/>
        <v>3</v>
      </c>
      <c r="G312" s="60" t="str">
        <f>VLOOKUP(B312,مقررات!$A$1:$F$409,6,FALSE)</f>
        <v>Z227</v>
      </c>
      <c r="H312" s="60" t="s">
        <v>1879</v>
      </c>
      <c r="I312" s="262" t="str">
        <f>VLOOKUP(H312,'اعضاء هيئة التدريس'!$B$1:$D$300,2,FALSE)</f>
        <v>أ.د. هدى مهران</v>
      </c>
      <c r="J312" s="73"/>
      <c r="K312" s="73"/>
      <c r="L312" s="73"/>
      <c r="M312" s="73" t="s">
        <v>1068</v>
      </c>
      <c r="N312" s="73"/>
      <c r="O312" s="73"/>
      <c r="P312" s="386" t="s">
        <v>1317</v>
      </c>
      <c r="Q312" s="282"/>
      <c r="R312" s="283"/>
      <c r="S312" s="283"/>
      <c r="T312" s="283"/>
      <c r="U312" s="283"/>
      <c r="V312" s="283"/>
      <c r="W312" s="283"/>
      <c r="X312" s="283"/>
      <c r="Y312" s="283"/>
      <c r="Z312" s="283"/>
      <c r="AA312" s="283"/>
      <c r="AB312" s="283"/>
      <c r="AC312" s="283"/>
      <c r="AD312" s="283"/>
      <c r="AR312" s="251" t="e">
        <f>VLOOKUP(#REF!,'اعضاء هيئة التدريس'!#REF!,2,)</f>
        <v>#REF!</v>
      </c>
    </row>
    <row r="313" spans="1:44" s="417" customFormat="1" ht="15.75" hidden="1">
      <c r="A313" s="328"/>
      <c r="B313" s="288" t="s">
        <v>710</v>
      </c>
      <c r="C313" s="726" t="str">
        <f>VLOOKUP(B313,مقررات!$A$1:$F$411,2,FALSE)</f>
        <v>لافقاريات بحرية</v>
      </c>
      <c r="D313" s="211">
        <f>VLOOKUP(B313,مقررات!$A$1:$F$452,3,FALSE)</f>
        <v>2</v>
      </c>
      <c r="E313" s="211">
        <f>VLOOKUP(B313,مقررات!$A$1:$F$476,4,FALSE)</f>
        <v>2</v>
      </c>
      <c r="F313" s="211">
        <f t="shared" si="8"/>
        <v>3</v>
      </c>
      <c r="G313" s="60" t="str">
        <f>VLOOKUP(B313,مقررات!$A$1:$F$409,6,FALSE)</f>
        <v>Z136</v>
      </c>
      <c r="H313" s="60" t="s">
        <v>1929</v>
      </c>
      <c r="I313" s="262" t="str">
        <f>VLOOKUP(H313,'اعضاء هيئة التدريس'!$B$1:$D$300,2,FALSE)</f>
        <v>د. هدى حسن عبدالعظيم</v>
      </c>
      <c r="J313" s="73"/>
      <c r="K313" s="73" t="s">
        <v>1067</v>
      </c>
      <c r="L313" s="73"/>
      <c r="M313" s="73"/>
      <c r="N313" s="73"/>
      <c r="O313" s="73"/>
      <c r="P313" s="1046"/>
      <c r="Q313" s="4"/>
      <c r="R313" s="222"/>
      <c r="S313" s="222"/>
      <c r="T313" s="222"/>
      <c r="U313" s="222"/>
      <c r="V313" s="222"/>
      <c r="W313" s="222"/>
      <c r="X313" s="222"/>
      <c r="Y313" s="222"/>
      <c r="Z313" s="222"/>
      <c r="AA313" s="222"/>
      <c r="AB313" s="222"/>
      <c r="AC313" s="222"/>
      <c r="AD313" s="222"/>
      <c r="AR313" s="251" t="e">
        <f>VLOOKUP(#REF!,'اعضاء هيئة التدريس'!#REF!,2,)</f>
        <v>#REF!</v>
      </c>
    </row>
    <row r="314" spans="1:44" s="361" customFormat="1" ht="15.75" hidden="1">
      <c r="A314" s="328"/>
      <c r="B314" s="288" t="s">
        <v>725</v>
      </c>
      <c r="C314" s="726" t="str">
        <f>VLOOKUP(B314,مقررات!$A$1:$F$411,2,FALSE)</f>
        <v>لافقاريات مياة عذبة</v>
      </c>
      <c r="D314" s="211">
        <f>VLOOKUP(B314,مقررات!$A$1:$F$452,3,FALSE)</f>
        <v>2</v>
      </c>
      <c r="E314" s="211">
        <f>VLOOKUP(B314,مقررات!$A$1:$F$476,4,FALSE)</f>
        <v>2</v>
      </c>
      <c r="F314" s="211">
        <f t="shared" si="8"/>
        <v>3</v>
      </c>
      <c r="G314" s="60" t="str">
        <f>VLOOKUP(B314,مقررات!$A$1:$F$409,6,FALSE)</f>
        <v>Z2136</v>
      </c>
      <c r="H314" s="60" t="s">
        <v>1896</v>
      </c>
      <c r="I314" s="262" t="str">
        <f>VLOOKUP(H314,'اعضاء هيئة التدريس'!$B$1:$D$300,2,FALSE)</f>
        <v>د. شرين خليفة</v>
      </c>
      <c r="J314" s="73"/>
      <c r="K314" s="73"/>
      <c r="L314" s="73" t="s">
        <v>1067</v>
      </c>
      <c r="M314" s="73"/>
      <c r="N314" s="73"/>
      <c r="O314" s="73"/>
      <c r="P314" s="386" t="s">
        <v>1323</v>
      </c>
      <c r="Q314" s="4"/>
      <c r="R314" s="376"/>
      <c r="S314" s="376"/>
      <c r="T314" s="376"/>
      <c r="U314" s="376"/>
      <c r="V314" s="376"/>
      <c r="W314" s="376"/>
      <c r="X314" s="376"/>
      <c r="Y314" s="376"/>
      <c r="Z314" s="376"/>
      <c r="AA314" s="376"/>
      <c r="AB314" s="376"/>
      <c r="AC314" s="376"/>
      <c r="AD314" s="376"/>
      <c r="AR314" s="251" t="e">
        <f>VLOOKUP(#REF!,'اعضاء هيئة التدريس'!#REF!,2,)</f>
        <v>#REF!</v>
      </c>
    </row>
    <row r="315" spans="1:44" s="361" customFormat="1" ht="15.75" hidden="1">
      <c r="A315" s="328"/>
      <c r="B315" s="288" t="s">
        <v>690</v>
      </c>
      <c r="C315" s="726" t="str">
        <f>VLOOKUP(B315,مقررات!$A$1:$F$411,2,FALSE)</f>
        <v>تشريح مقارن</v>
      </c>
      <c r="D315" s="211">
        <f>VLOOKUP(B315,مقررات!$A$1:$F$452,3,FALSE)</f>
        <v>2</v>
      </c>
      <c r="E315" s="211">
        <f>VLOOKUP(B315,مقررات!$A$1:$F$476,4,FALSE)</f>
        <v>2</v>
      </c>
      <c r="F315" s="211">
        <f t="shared" si="8"/>
        <v>3</v>
      </c>
      <c r="G315" s="60" t="str">
        <f>VLOOKUP(B315,مقررات!$A$1:$F$409,6,FALSE)</f>
        <v>Z2410</v>
      </c>
      <c r="H315" s="60" t="s">
        <v>1892</v>
      </c>
      <c r="I315" s="262" t="str">
        <f>VLOOKUP(H315,'اعضاء هيئة التدريس'!$B$1:$D$300,2,FALSE)</f>
        <v>د. سمية شلبي</v>
      </c>
      <c r="J315" s="73"/>
      <c r="K315" s="73" t="s">
        <v>1067</v>
      </c>
      <c r="L315" s="73"/>
      <c r="M315" s="73"/>
      <c r="N315" s="73"/>
      <c r="O315" s="73"/>
      <c r="P315" s="1046"/>
      <c r="Q315" s="4"/>
      <c r="R315" s="376"/>
      <c r="S315" s="376"/>
      <c r="T315" s="376"/>
      <c r="U315" s="376"/>
      <c r="V315" s="376"/>
      <c r="W315" s="376"/>
      <c r="X315" s="376"/>
      <c r="Y315" s="376"/>
      <c r="Z315" s="376"/>
      <c r="AA315" s="376"/>
      <c r="AB315" s="376"/>
      <c r="AC315" s="376"/>
      <c r="AD315" s="376"/>
      <c r="AR315" s="251" t="e">
        <f>VLOOKUP(#REF!,'اعضاء هيئة التدريس'!#REF!,2,)</f>
        <v>#REF!</v>
      </c>
    </row>
    <row r="316" spans="1:44" s="272" customFormat="1" ht="15.75" hidden="1">
      <c r="A316" s="328"/>
      <c r="B316" s="288" t="s">
        <v>687</v>
      </c>
      <c r="C316" s="726" t="str">
        <f>VLOOKUP(B316,مقررات!$A$1:$F$411,2,FALSE)</f>
        <v>سلوك حيوان</v>
      </c>
      <c r="D316" s="211">
        <f>VLOOKUP(B316,مقررات!$A$1:$F$452,3,FALSE)</f>
        <v>2</v>
      </c>
      <c r="E316" s="211">
        <f>VLOOKUP(B316,مقررات!$A$1:$F$476,4,FALSE)</f>
        <v>0</v>
      </c>
      <c r="F316" s="211">
        <f t="shared" si="8"/>
        <v>2</v>
      </c>
      <c r="G316" s="60" t="str">
        <f>VLOOKUP(B316,مقررات!$A$1:$F$409,6,FALSE)</f>
        <v>Z2716</v>
      </c>
      <c r="H316" s="60" t="s">
        <v>1880</v>
      </c>
      <c r="I316" s="262" t="str">
        <f>VLOOKUP(H316,'اعضاء هيئة التدريس'!$B$1:$D$300,2,FALSE)</f>
        <v>أ.د. السيد خلاف</v>
      </c>
      <c r="J316" s="73"/>
      <c r="K316" s="73"/>
      <c r="L316" s="73"/>
      <c r="M316" s="73"/>
      <c r="N316" s="73" t="s">
        <v>1072</v>
      </c>
      <c r="O316" s="73"/>
      <c r="P316" s="386" t="s">
        <v>1323</v>
      </c>
      <c r="Q316" s="4"/>
      <c r="R316" s="283"/>
      <c r="S316" s="283"/>
      <c r="T316" s="283"/>
      <c r="U316" s="283"/>
      <c r="V316" s="283"/>
      <c r="W316" s="283"/>
      <c r="X316" s="283"/>
      <c r="Y316" s="283"/>
      <c r="Z316" s="283"/>
      <c r="AA316" s="283"/>
      <c r="AB316" s="283"/>
      <c r="AC316" s="283"/>
      <c r="AD316" s="283"/>
      <c r="AR316" s="251" t="e">
        <f>VLOOKUP(#REF!,'اعضاء هيئة التدريس'!#REF!,2,)</f>
        <v>#REF!</v>
      </c>
    </row>
    <row r="317" spans="1:44" s="272" customFormat="1" ht="15.75" hidden="1">
      <c r="A317" s="367"/>
      <c r="B317" s="288" t="s">
        <v>692</v>
      </c>
      <c r="C317" s="726" t="str">
        <f>VLOOKUP(B317,مقررات!$A$1:$F$411,2,FALSE)</f>
        <v>تصنيف حشرات</v>
      </c>
      <c r="D317" s="211">
        <f>VLOOKUP(B317,مقررات!$A$1:$F$452,3,FALSE)</f>
        <v>1</v>
      </c>
      <c r="E317" s="211">
        <f>VLOOKUP(B317,مقررات!$A$1:$F$476,4,FALSE)</f>
        <v>2</v>
      </c>
      <c r="F317" s="211">
        <f t="shared" si="8"/>
        <v>2</v>
      </c>
      <c r="G317" s="60" t="str">
        <f>VLOOKUP(B317,مقررات!$A$1:$F$409,6,FALSE)</f>
        <v>Z158</v>
      </c>
      <c r="H317" s="60" t="s">
        <v>1873</v>
      </c>
      <c r="I317" s="262" t="str">
        <f>VLOOKUP(H317,'اعضاء هيئة التدريس'!$B$1:$D$300,2,FALSE)</f>
        <v>أ.د.عبادة ابوزكري</v>
      </c>
      <c r="J317" s="73"/>
      <c r="K317" s="73" t="s">
        <v>1233</v>
      </c>
      <c r="L317" s="73"/>
      <c r="M317" s="73"/>
      <c r="N317" s="73"/>
      <c r="O317" s="73"/>
      <c r="P317" s="252"/>
      <c r="Q317" s="282"/>
      <c r="R317" s="283"/>
      <c r="S317" s="283"/>
      <c r="T317" s="283"/>
      <c r="U317" s="283"/>
      <c r="V317" s="283"/>
      <c r="W317" s="283"/>
      <c r="X317" s="283"/>
      <c r="Y317" s="283"/>
      <c r="Z317" s="283"/>
      <c r="AA317" s="283"/>
      <c r="AB317" s="283"/>
      <c r="AC317" s="283"/>
      <c r="AD317" s="283"/>
      <c r="AR317" s="251" t="e">
        <f>VLOOKUP(#REF!,'اعضاء هيئة التدريس'!#REF!,2,)</f>
        <v>#REF!</v>
      </c>
    </row>
    <row r="318" spans="1:44" s="272" customFormat="1" ht="15.75" hidden="1" customHeight="1">
      <c r="A318" s="367"/>
      <c r="B318" s="288" t="s">
        <v>683</v>
      </c>
      <c r="C318" s="726" t="str">
        <f>VLOOKUP(B318,مقررات!$A$1:$F$411,2,FALSE)</f>
        <v>بيولوجيا جزئية</v>
      </c>
      <c r="D318" s="211">
        <f>VLOOKUP(B318,مقررات!$A$1:$F$452,3,FALSE)</f>
        <v>2</v>
      </c>
      <c r="E318" s="211">
        <f>VLOOKUP(B318,مقررات!$A$1:$F$476,4,FALSE)</f>
        <v>0</v>
      </c>
      <c r="F318" s="211">
        <f t="shared" si="8"/>
        <v>2</v>
      </c>
      <c r="G318" s="60" t="str">
        <f>VLOOKUP(B318,مقررات!$A$1:$F$409,6,FALSE)</f>
        <v>Z2614</v>
      </c>
      <c r="H318" s="60" t="s">
        <v>1871</v>
      </c>
      <c r="I318" s="262" t="str">
        <f>VLOOKUP(H318,'اعضاء هيئة التدريس'!$B$1:$D$300,2,FALSE)</f>
        <v>أ.د.صبحي حسب النبي</v>
      </c>
      <c r="J318" s="73"/>
      <c r="K318" s="73"/>
      <c r="L318" s="73"/>
      <c r="M318" s="73" t="s">
        <v>1070</v>
      </c>
      <c r="N318" s="73"/>
      <c r="O318" s="73"/>
      <c r="P318" s="386" t="s">
        <v>1317</v>
      </c>
      <c r="Q318" s="282"/>
      <c r="R318" s="283"/>
      <c r="S318" s="283"/>
      <c r="T318" s="283"/>
      <c r="U318" s="283"/>
      <c r="V318" s="283"/>
      <c r="W318" s="283"/>
      <c r="X318" s="283"/>
      <c r="Y318" s="283"/>
      <c r="Z318" s="283"/>
      <c r="AA318" s="283"/>
      <c r="AB318" s="283"/>
      <c r="AC318" s="283"/>
      <c r="AD318" s="283"/>
      <c r="AR318" s="251" t="e">
        <f>VLOOKUP(#REF!,'اعضاء هيئة التدريس'!#REF!,2,)</f>
        <v>#REF!</v>
      </c>
    </row>
    <row r="319" spans="1:44" s="272" customFormat="1" ht="15.75" hidden="1">
      <c r="A319" s="367"/>
      <c r="B319" s="288" t="s">
        <v>683</v>
      </c>
      <c r="C319" s="726" t="str">
        <f>VLOOKUP(B319,مقررات!$A$1:$F$411,2,FALSE)</f>
        <v>بيولوجيا جزئية</v>
      </c>
      <c r="D319" s="211">
        <f>VLOOKUP(B319,مقررات!$A$1:$F$452,3,FALSE)</f>
        <v>2</v>
      </c>
      <c r="E319" s="211">
        <f>VLOOKUP(B319,مقررات!$A$1:$F$476,4,FALSE)</f>
        <v>0</v>
      </c>
      <c r="F319" s="211">
        <f t="shared" si="8"/>
        <v>2</v>
      </c>
      <c r="G319" s="60" t="str">
        <f>VLOOKUP(B319,مقررات!$A$1:$F$409,6,FALSE)</f>
        <v>Z2614</v>
      </c>
      <c r="H319" s="60" t="s">
        <v>1963</v>
      </c>
      <c r="I319" s="262" t="str">
        <f>VLOOKUP(H319,'اعضاء هيئة التدريس'!$B$1:$D$300,2,FALSE)</f>
        <v>د / خالد جبة</v>
      </c>
      <c r="J319" s="73"/>
      <c r="K319" s="73"/>
      <c r="L319" s="73"/>
      <c r="M319" s="73" t="s">
        <v>1070</v>
      </c>
      <c r="N319" s="73"/>
      <c r="O319" s="73"/>
      <c r="P319" s="386" t="s">
        <v>1317</v>
      </c>
      <c r="Q319" s="282"/>
      <c r="R319" s="284"/>
      <c r="S319" s="283"/>
      <c r="T319" s="283"/>
      <c r="U319" s="283"/>
      <c r="V319" s="283"/>
      <c r="W319" s="283"/>
      <c r="X319" s="283"/>
      <c r="Y319" s="283"/>
      <c r="Z319" s="283"/>
      <c r="AA319" s="283"/>
      <c r="AB319" s="283"/>
      <c r="AC319" s="283"/>
      <c r="AD319" s="283"/>
      <c r="AR319" s="251" t="e">
        <f>VLOOKUP(#REF!,'اعضاء هيئة التدريس'!#REF!,2,)</f>
        <v>#REF!</v>
      </c>
    </row>
    <row r="320" spans="1:44" s="272" customFormat="1" ht="15" hidden="1" customHeight="1">
      <c r="A320" s="367"/>
      <c r="B320" s="288" t="s">
        <v>694</v>
      </c>
      <c r="C320" s="726" t="str">
        <f>VLOOKUP(B320,مقررات!$A$1:$F$411,2,FALSE)</f>
        <v>بيئة بحرية</v>
      </c>
      <c r="D320" s="211">
        <f>VLOOKUP(B320,مقررات!$A$1:$F$452,3,FALSE)</f>
        <v>1</v>
      </c>
      <c r="E320" s="211">
        <f>VLOOKUP(B320,مقررات!$A$1:$F$476,4,FALSE)</f>
        <v>2</v>
      </c>
      <c r="F320" s="211">
        <f t="shared" si="8"/>
        <v>2</v>
      </c>
      <c r="G320" s="60" t="str">
        <f>VLOOKUP(B320,مقررات!$A$1:$F$409,6,FALSE)</f>
        <v>Z2716</v>
      </c>
      <c r="H320" s="60" t="s">
        <v>1880</v>
      </c>
      <c r="I320" s="262" t="str">
        <f>VLOOKUP(H320,'اعضاء هيئة التدريس'!$B$1:$D$300,2,FALSE)</f>
        <v>أ.د. السيد خلاف</v>
      </c>
      <c r="J320" s="73"/>
      <c r="K320" s="73"/>
      <c r="L320" s="73"/>
      <c r="M320" s="73" t="s">
        <v>1121</v>
      </c>
      <c r="N320" s="73"/>
      <c r="O320" s="73"/>
      <c r="P320" s="252"/>
      <c r="Q320" s="282"/>
      <c r="R320" s="283"/>
      <c r="S320" s="283"/>
      <c r="T320" s="283"/>
      <c r="U320" s="283"/>
      <c r="V320" s="283"/>
      <c r="W320" s="283"/>
      <c r="X320" s="283"/>
      <c r="Y320" s="283"/>
      <c r="Z320" s="283"/>
      <c r="AA320" s="283"/>
      <c r="AB320" s="283"/>
      <c r="AC320" s="283"/>
      <c r="AD320" s="283"/>
      <c r="AR320" s="251" t="e">
        <f>VLOOKUP(#REF!,'اعضاء هيئة التدريس'!#REF!,2,)</f>
        <v>#REF!</v>
      </c>
    </row>
    <row r="321" spans="1:44" s="272" customFormat="1" ht="15.75" hidden="1" customHeight="1">
      <c r="A321" s="367"/>
      <c r="B321" s="288" t="s">
        <v>695</v>
      </c>
      <c r="C321" s="726" t="str">
        <f>VLOOKUP(B321,مقررات!$A$1:$F$411,2,FALSE)</f>
        <v>علم الغدد الصماء</v>
      </c>
      <c r="D321" s="211">
        <f>VLOOKUP(B321,مقررات!$A$1:$F$452,3,FALSE)</f>
        <v>2</v>
      </c>
      <c r="E321" s="211">
        <f>VLOOKUP(B321,مقررات!$A$1:$F$476,4,FALSE)</f>
        <v>0</v>
      </c>
      <c r="F321" s="211">
        <f t="shared" si="8"/>
        <v>2</v>
      </c>
      <c r="G321" s="60" t="str">
        <f>VLOOKUP(B321,مقررات!$A$1:$F$409,6,FALSE)</f>
        <v>Z112</v>
      </c>
      <c r="H321" s="60" t="s">
        <v>1883</v>
      </c>
      <c r="I321" s="262" t="str">
        <f>VLOOKUP(H321,'اعضاء هيئة التدريس'!$B$1:$D$300,2,FALSE)</f>
        <v>أ.د. ابراهيم العليمي</v>
      </c>
      <c r="J321" s="73"/>
      <c r="K321" s="73"/>
      <c r="L321" s="73"/>
      <c r="M321" s="73" t="s">
        <v>1070</v>
      </c>
      <c r="N321" s="73"/>
      <c r="O321" s="73"/>
      <c r="P321" s="252"/>
      <c r="Q321" s="282"/>
      <c r="R321" s="283"/>
      <c r="S321" s="283"/>
      <c r="T321" s="283"/>
      <c r="U321" s="283"/>
      <c r="V321" s="283"/>
      <c r="W321" s="283"/>
      <c r="X321" s="283"/>
      <c r="Y321" s="283"/>
      <c r="Z321" s="283"/>
      <c r="AA321" s="283"/>
      <c r="AB321" s="283"/>
      <c r="AC321" s="283"/>
      <c r="AD321" s="283"/>
      <c r="AR321" s="251" t="e">
        <f>VLOOKUP(#REF!,'اعضاء هيئة التدريس'!#REF!,2,)</f>
        <v>#REF!</v>
      </c>
    </row>
    <row r="322" spans="1:44" s="272" customFormat="1" ht="15" hidden="1" customHeight="1">
      <c r="A322" s="328"/>
      <c r="B322" s="288" t="s">
        <v>713</v>
      </c>
      <c r="C322" s="726" t="str">
        <f>VLOOKUP(B322,مقررات!$A$1:$F$411,2,FALSE)</f>
        <v>علم الدم</v>
      </c>
      <c r="D322" s="211">
        <f>VLOOKUP(B322,مقررات!$A$1:$F$452,3,FALSE)</f>
        <v>1</v>
      </c>
      <c r="E322" s="211">
        <f>VLOOKUP(B322,مقررات!$A$1:$F$476,4,FALSE)</f>
        <v>2</v>
      </c>
      <c r="F322" s="211">
        <f t="shared" si="8"/>
        <v>2</v>
      </c>
      <c r="G322" s="60" t="str">
        <f>VLOOKUP(B322,مقررات!$A$1:$F$409,6,FALSE)</f>
        <v>Z112</v>
      </c>
      <c r="H322" s="60" t="s">
        <v>1876</v>
      </c>
      <c r="I322" s="262" t="str">
        <f>VLOOKUP(H322,'اعضاء هيئة التدريس'!$B$1:$D$300,2,FALSE)</f>
        <v>أ.د. محمد فتحي فرج</v>
      </c>
      <c r="J322" s="73"/>
      <c r="K322" s="73" t="s">
        <v>1119</v>
      </c>
      <c r="L322" s="73"/>
      <c r="M322" s="73"/>
      <c r="N322" s="73"/>
      <c r="O322" s="73"/>
      <c r="P322" s="1052"/>
      <c r="Q322" s="4"/>
      <c r="R322" s="283"/>
      <c r="S322" s="283"/>
      <c r="T322" s="283"/>
      <c r="U322" s="283"/>
      <c r="V322" s="283"/>
      <c r="W322" s="283"/>
      <c r="X322" s="283"/>
      <c r="Y322" s="283"/>
      <c r="Z322" s="283"/>
      <c r="AA322" s="283"/>
      <c r="AB322" s="283"/>
      <c r="AC322" s="283"/>
      <c r="AD322" s="283"/>
      <c r="AR322" s="251" t="e">
        <f>VLOOKUP(#REF!,'اعضاء هيئة التدريس'!#REF!,2,)</f>
        <v>#REF!</v>
      </c>
    </row>
    <row r="323" spans="1:44" s="272" customFormat="1" ht="15.75" hidden="1" customHeight="1">
      <c r="A323" s="328"/>
      <c r="B323" s="288" t="s">
        <v>724</v>
      </c>
      <c r="C323" s="726" t="str">
        <f>VLOOKUP(B323,مقررات!$A$1:$F$411,2,FALSE)</f>
        <v>كيمياء مناعة</v>
      </c>
      <c r="D323" s="211">
        <f>VLOOKUP(B323,مقررات!$A$1:$F$452,3,FALSE)</f>
        <v>2</v>
      </c>
      <c r="E323" s="211">
        <f>VLOOKUP(B323,مقررات!$A$1:$F$476,4,FALSE)</f>
        <v>2</v>
      </c>
      <c r="F323" s="211">
        <f t="shared" si="8"/>
        <v>3</v>
      </c>
      <c r="G323" s="60" t="str">
        <f>VLOOKUP(B323,مقررات!$A$1:$F$409,6,FALSE)</f>
        <v>Z412</v>
      </c>
      <c r="H323" s="60" t="s">
        <v>1895</v>
      </c>
      <c r="I323" s="262" t="str">
        <f>VLOOKUP(H323,'اعضاء هيئة التدريس'!$B$1:$D$300,2,FALSE)</f>
        <v>د. هاني عبدالعزيز</v>
      </c>
      <c r="J323" s="73"/>
      <c r="K323" s="73" t="s">
        <v>1067</v>
      </c>
      <c r="L323" s="73"/>
      <c r="M323" s="73"/>
      <c r="N323" s="73"/>
      <c r="O323" s="73"/>
      <c r="P323" s="1046"/>
      <c r="Q323" s="4"/>
      <c r="R323" s="283"/>
      <c r="S323" s="283"/>
      <c r="T323" s="283"/>
      <c r="U323" s="283"/>
      <c r="V323" s="283"/>
      <c r="W323" s="283"/>
      <c r="X323" s="283"/>
      <c r="Y323" s="283"/>
      <c r="Z323" s="283"/>
      <c r="AA323" s="283"/>
      <c r="AB323" s="283"/>
      <c r="AC323" s="283"/>
      <c r="AD323" s="283"/>
      <c r="AR323" s="251" t="e">
        <f>VLOOKUP(#REF!,'اعضاء هيئة التدريس'!#REF!,2,)</f>
        <v>#REF!</v>
      </c>
    </row>
    <row r="324" spans="1:44" s="272" customFormat="1" ht="15.75" hidden="1" customHeight="1">
      <c r="A324" s="328"/>
      <c r="B324" s="288" t="s">
        <v>693</v>
      </c>
      <c r="C324" s="756" t="str">
        <f>VLOOKUP(B324,مقررات!$A$1:$F$411,2,FALSE)</f>
        <v>تكنيك الميكروسكوب الالكترونى</v>
      </c>
      <c r="D324" s="418">
        <f>VLOOKUP(B324,مقررات!$A$1:$F$452,3,FALSE)</f>
        <v>1</v>
      </c>
      <c r="E324" s="418">
        <f>VLOOKUP(B324,مقررات!$A$1:$F$476,4,FALSE)</f>
        <v>2</v>
      </c>
      <c r="F324" s="418">
        <f t="shared" si="8"/>
        <v>2</v>
      </c>
      <c r="G324" s="418" t="str">
        <f>VLOOKUP(B324,مقررات!$A$1:$F$409,6,FALSE)</f>
        <v>Z227</v>
      </c>
      <c r="H324" s="418" t="s">
        <v>1868</v>
      </c>
      <c r="I324" s="260" t="str">
        <f>VLOOKUP(H324,'اعضاء هيئة التدريس'!$B$1:$D$300,2,FALSE)</f>
        <v>أ.د. صابر صقر</v>
      </c>
      <c r="J324" s="73"/>
      <c r="K324" s="73"/>
      <c r="L324" s="73"/>
      <c r="M324" s="73"/>
      <c r="N324" s="73"/>
      <c r="O324" s="777" t="s">
        <v>1121</v>
      </c>
      <c r="P324" s="1067" t="s">
        <v>1318</v>
      </c>
      <c r="Q324" s="328"/>
      <c r="R324" s="283"/>
      <c r="S324" s="283"/>
      <c r="T324" s="283"/>
      <c r="U324" s="283"/>
      <c r="V324" s="283"/>
      <c r="W324" s="283"/>
      <c r="X324" s="283"/>
      <c r="Y324" s="283"/>
      <c r="Z324" s="283"/>
      <c r="AA324" s="283"/>
      <c r="AB324" s="283"/>
      <c r="AC324" s="283"/>
      <c r="AD324" s="283"/>
      <c r="AR324" s="251" t="e">
        <f>VLOOKUP(#REF!,'اعضاء هيئة التدريس'!#REF!,2,)</f>
        <v>#REF!</v>
      </c>
    </row>
    <row r="325" spans="1:44" s="272" customFormat="1" ht="15.75" hidden="1" customHeight="1">
      <c r="A325" s="367"/>
      <c r="B325" s="288" t="s">
        <v>718</v>
      </c>
      <c r="C325" s="726" t="str">
        <f>VLOOKUP(B325,مقررات!$A$1:$F$411,2,FALSE)</f>
        <v>غدد صماء لافقاريات</v>
      </c>
      <c r="D325" s="211">
        <f>VLOOKUP(B325,مقررات!$A$1:$F$452,3,FALSE)</f>
        <v>2</v>
      </c>
      <c r="E325" s="211">
        <f>VLOOKUP(B325,مقررات!$A$1:$F$476,4,FALSE)</f>
        <v>0</v>
      </c>
      <c r="F325" s="211">
        <f t="shared" si="8"/>
        <v>2</v>
      </c>
      <c r="G325" s="60" t="str">
        <f>VLOOKUP(B325,مقررات!$A$1:$F$409,6,FALSE)</f>
        <v>Z136</v>
      </c>
      <c r="H325" s="60" t="s">
        <v>1896</v>
      </c>
      <c r="I325" s="262" t="str">
        <f>VLOOKUP(H325,'اعضاء هيئة التدريس'!$B$1:$D$300,2,FALSE)</f>
        <v>د. شرين خليفة</v>
      </c>
      <c r="J325" s="73"/>
      <c r="K325" s="73"/>
      <c r="L325" s="73"/>
      <c r="M325" s="73" t="s">
        <v>1067</v>
      </c>
      <c r="N325" s="73"/>
      <c r="O325" s="73"/>
      <c r="P325" s="1066"/>
      <c r="Q325" s="282"/>
      <c r="R325" s="283"/>
      <c r="S325" s="283"/>
      <c r="T325" s="283"/>
      <c r="U325" s="283"/>
      <c r="V325" s="283"/>
      <c r="W325" s="283"/>
      <c r="X325" s="283"/>
      <c r="Y325" s="283"/>
      <c r="Z325" s="283"/>
      <c r="AA325" s="283"/>
      <c r="AB325" s="283"/>
      <c r="AC325" s="283"/>
      <c r="AD325" s="283"/>
      <c r="AR325" s="251" t="e">
        <f>VLOOKUP(#REF!,'اعضاء هيئة التدريس'!#REF!,2,)</f>
        <v>#REF!</v>
      </c>
    </row>
    <row r="326" spans="1:44" s="412" customFormat="1" ht="15.75" hidden="1" customHeight="1">
      <c r="A326" s="367"/>
      <c r="B326" s="288" t="s">
        <v>718</v>
      </c>
      <c r="C326" s="726" t="str">
        <f>VLOOKUP(B326,مقررات!$A$1:$F$411,2,FALSE)</f>
        <v>غدد صماء لافقاريات</v>
      </c>
      <c r="D326" s="211">
        <f>VLOOKUP(B326,مقررات!$A$1:$F$452,3,FALSE)</f>
        <v>2</v>
      </c>
      <c r="E326" s="211">
        <f>VLOOKUP(B326,مقررات!$A$1:$F$476,4,FALSE)</f>
        <v>0</v>
      </c>
      <c r="F326" s="211">
        <f t="shared" si="8"/>
        <v>2</v>
      </c>
      <c r="G326" s="60" t="str">
        <f>VLOOKUP(B326,مقررات!$A$1:$F$409,6,FALSE)</f>
        <v>Z136</v>
      </c>
      <c r="H326" s="60" t="s">
        <v>1929</v>
      </c>
      <c r="I326" s="262" t="str">
        <f>VLOOKUP(H326,'اعضاء هيئة التدريس'!$B$1:$D$300,2,FALSE)</f>
        <v>د. هدى حسن عبدالعظيم</v>
      </c>
      <c r="J326" s="73"/>
      <c r="K326" s="73"/>
      <c r="L326" s="73"/>
      <c r="M326" s="73" t="s">
        <v>1067</v>
      </c>
      <c r="N326" s="73"/>
      <c r="O326" s="73"/>
      <c r="P326" s="1066"/>
      <c r="Q326" s="282"/>
      <c r="R326" s="398"/>
      <c r="S326" s="398"/>
      <c r="T326" s="398"/>
      <c r="U326" s="398"/>
      <c r="V326" s="398"/>
      <c r="W326" s="398"/>
      <c r="X326" s="398"/>
      <c r="Y326" s="398"/>
      <c r="Z326" s="398"/>
      <c r="AA326" s="398"/>
      <c r="AB326" s="398"/>
      <c r="AC326" s="398"/>
      <c r="AD326" s="398"/>
      <c r="AR326" s="251" t="e">
        <f>VLOOKUP(#REF!,'اعضاء هيئة التدريس'!#REF!,2,)</f>
        <v>#REF!</v>
      </c>
    </row>
    <row r="327" spans="1:44" s="272" customFormat="1" ht="15" hidden="1" customHeight="1">
      <c r="A327" s="367"/>
      <c r="B327" s="288" t="s">
        <v>722</v>
      </c>
      <c r="C327" s="726" t="str">
        <f>VLOOKUP(B327,مقررات!$A$1:$F$411,2,FALSE)</f>
        <v>طفيليات متقدم</v>
      </c>
      <c r="D327" s="211">
        <f>VLOOKUP(B327,مقررات!$A$1:$F$452,3,FALSE)</f>
        <v>2</v>
      </c>
      <c r="E327" s="211">
        <f>VLOOKUP(B327,مقررات!$A$1:$F$476,4,FALSE)</f>
        <v>2</v>
      </c>
      <c r="F327" s="211">
        <f t="shared" si="8"/>
        <v>3</v>
      </c>
      <c r="G327" s="60" t="str">
        <f>VLOOKUP(B327,مقررات!$A$1:$F$409,6,FALSE)</f>
        <v>Z338</v>
      </c>
      <c r="H327" s="60" t="s">
        <v>1887</v>
      </c>
      <c r="I327" s="262" t="str">
        <f>VLOOKUP(H327,'اعضاء هيئة التدريس'!$B$1:$D$300,2,FALSE)</f>
        <v>أ.د. عاطف الطوخي</v>
      </c>
      <c r="J327" s="73"/>
      <c r="K327" s="73"/>
      <c r="L327" s="73" t="s">
        <v>1067</v>
      </c>
      <c r="M327" s="73"/>
      <c r="N327" s="73"/>
      <c r="O327" s="73"/>
      <c r="P327" s="386" t="s">
        <v>1317</v>
      </c>
      <c r="Q327" s="282"/>
      <c r="R327" s="283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  <c r="AC327" s="283"/>
      <c r="AD327" s="283"/>
      <c r="AR327" s="251" t="e">
        <f>VLOOKUP(#REF!,'اعضاء هيئة التدريس'!#REF!,2,)</f>
        <v>#REF!</v>
      </c>
    </row>
    <row r="328" spans="1:44" s="272" customFormat="1" ht="15.75" hidden="1">
      <c r="A328" s="367"/>
      <c r="B328" s="288" t="s">
        <v>720</v>
      </c>
      <c r="C328" s="726" t="str">
        <f>VLOOKUP(B328,مقررات!$A$1:$F$411,2,FALSE)</f>
        <v>بيولوجيا الاسماك</v>
      </c>
      <c r="D328" s="211">
        <f>VLOOKUP(B328,مقررات!$A$1:$F$452,3,FALSE)</f>
        <v>1</v>
      </c>
      <c r="E328" s="211">
        <f>VLOOKUP(B328,مقررات!$A$1:$F$476,4,FALSE)</f>
        <v>2</v>
      </c>
      <c r="F328" s="211">
        <f t="shared" si="8"/>
        <v>2</v>
      </c>
      <c r="G328" s="60" t="str">
        <f>VLOOKUP(B328,مقررات!$A$1:$F$409,6,FALSE)</f>
        <v>Z2410</v>
      </c>
      <c r="H328" s="60" t="s">
        <v>1880</v>
      </c>
      <c r="I328" s="262" t="str">
        <f>VLOOKUP(H328,'اعضاء هيئة التدريس'!$B$1:$D$300,2,FALSE)</f>
        <v>أ.د. السيد خلاف</v>
      </c>
      <c r="J328" s="73"/>
      <c r="K328" s="73"/>
      <c r="L328" s="73" t="s">
        <v>1233</v>
      </c>
      <c r="M328" s="73"/>
      <c r="N328" s="73"/>
      <c r="O328" s="73"/>
      <c r="P328" s="252"/>
      <c r="Q328" s="282"/>
      <c r="R328" s="284"/>
      <c r="S328" s="283"/>
      <c r="T328" s="283"/>
      <c r="U328" s="283"/>
      <c r="V328" s="283"/>
      <c r="W328" s="283"/>
      <c r="X328" s="283"/>
      <c r="Y328" s="283"/>
      <c r="Z328" s="283"/>
      <c r="AA328" s="283"/>
      <c r="AB328" s="283"/>
      <c r="AC328" s="283"/>
      <c r="AD328" s="283"/>
      <c r="AR328" s="251" t="e">
        <f>VLOOKUP(#REF!,'اعضاء هيئة التدريس'!#REF!,2,)</f>
        <v>#REF!</v>
      </c>
    </row>
    <row r="329" spans="1:44" s="272" customFormat="1" ht="15.75" hidden="1">
      <c r="A329" s="367"/>
      <c r="B329" s="288" t="s">
        <v>727</v>
      </c>
      <c r="C329" s="726" t="str">
        <f>VLOOKUP(B329,مقررات!$A$1:$F$411,2,FALSE)</f>
        <v>فسيولوجيا الحشرات</v>
      </c>
      <c r="D329" s="211">
        <f>VLOOKUP(B329,مقررات!$A$1:$F$452,3,FALSE)</f>
        <v>1</v>
      </c>
      <c r="E329" s="211">
        <f>VLOOKUP(B329,مقررات!$A$1:$F$476,4,FALSE)</f>
        <v>2</v>
      </c>
      <c r="F329" s="211">
        <f t="shared" si="8"/>
        <v>2</v>
      </c>
      <c r="G329" s="60" t="str">
        <f>VLOOKUP(B329,مقررات!$A$1:$F$409,6,FALSE)</f>
        <v>Z158</v>
      </c>
      <c r="H329" s="60" t="s">
        <v>1875</v>
      </c>
      <c r="I329" s="262" t="str">
        <f>VLOOKUP(H329,'اعضاء هيئة التدريس'!$B$1:$D$300,2,FALSE)</f>
        <v>أ.د. طلعت عمارة</v>
      </c>
      <c r="J329" s="73"/>
      <c r="K329" s="73"/>
      <c r="L329" s="73"/>
      <c r="M329" s="73"/>
      <c r="N329" s="73" t="s">
        <v>1067</v>
      </c>
      <c r="O329" s="73"/>
      <c r="P329" s="383"/>
      <c r="Q329" s="282"/>
      <c r="R329" s="284"/>
      <c r="S329" s="283"/>
      <c r="T329" s="283"/>
      <c r="U329" s="283"/>
      <c r="V329" s="283"/>
      <c r="W329" s="283"/>
      <c r="X329" s="283"/>
      <c r="Y329" s="283"/>
      <c r="Z329" s="283"/>
      <c r="AA329" s="283"/>
      <c r="AB329" s="283"/>
      <c r="AC329" s="283"/>
      <c r="AD329" s="283"/>
      <c r="AR329" s="251" t="e">
        <f>VLOOKUP(#REF!,'اعضاء هيئة التدريس'!#REF!,2,)</f>
        <v>#REF!</v>
      </c>
    </row>
    <row r="330" spans="1:44" s="283" customFormat="1" ht="15.75" hidden="1" customHeight="1">
      <c r="A330" s="328"/>
      <c r="B330" s="288" t="s">
        <v>723</v>
      </c>
      <c r="C330" s="726" t="str">
        <f>VLOOKUP(B330,مقررات!$A$1:$F$411,2,FALSE)</f>
        <v>ادارة وحماية البيئة</v>
      </c>
      <c r="D330" s="211">
        <f>VLOOKUP(B330,مقررات!$A$1:$F$452,3,FALSE)</f>
        <v>2</v>
      </c>
      <c r="E330" s="211">
        <f>VLOOKUP(B330,مقررات!$A$1:$F$476,4,FALSE)</f>
        <v>0</v>
      </c>
      <c r="F330" s="211">
        <f t="shared" si="8"/>
        <v>2</v>
      </c>
      <c r="G330" s="60">
        <f>VLOOKUP(B330,مقررات!$A$1:$F$409,6,FALSE)</f>
        <v>0</v>
      </c>
      <c r="H330" s="60" t="s">
        <v>1869</v>
      </c>
      <c r="I330" s="262" t="str">
        <f>VLOOKUP(H330,'اعضاء هيئة التدريس'!$B$1:$D$300,2,FALSE)</f>
        <v>أ.د. علاء النعناعي</v>
      </c>
      <c r="J330" s="73"/>
      <c r="K330" s="73"/>
      <c r="L330" s="73" t="s">
        <v>1067</v>
      </c>
      <c r="M330" s="73"/>
      <c r="N330" s="73"/>
      <c r="O330" s="73"/>
      <c r="P330" s="744"/>
      <c r="Q330" s="89"/>
      <c r="R330" s="284"/>
      <c r="AR330" s="294" t="e">
        <f>VLOOKUP(#REF!,'اعضاء هيئة التدريس'!#REF!,2,)</f>
        <v>#REF!</v>
      </c>
    </row>
    <row r="331" spans="1:44" s="284" customFormat="1" ht="15.75" hidden="1" customHeight="1">
      <c r="A331" s="328"/>
      <c r="B331" s="717"/>
      <c r="C331" s="729"/>
      <c r="D331" s="403"/>
      <c r="E331" s="403"/>
      <c r="F331" s="403"/>
      <c r="G331" s="52"/>
      <c r="H331" s="52"/>
      <c r="I331" s="49"/>
      <c r="J331" s="37"/>
      <c r="K331" s="37"/>
      <c r="L331" s="37"/>
      <c r="M331" s="37"/>
      <c r="N331" s="37"/>
      <c r="O331" s="37"/>
      <c r="P331" s="1051"/>
      <c r="Q331" s="89"/>
      <c r="R331" s="283"/>
      <c r="AR331" s="294" t="e">
        <f>VLOOKUP(#REF!,'اعضاء هيئة التدريس'!#REF!,2,)</f>
        <v>#REF!</v>
      </c>
    </row>
    <row r="332" spans="1:44" s="283" customFormat="1" ht="15.75" hidden="1" customHeight="1">
      <c r="A332" s="367"/>
      <c r="B332" s="245"/>
      <c r="C332" s="728"/>
      <c r="D332" s="225"/>
      <c r="E332" s="225"/>
      <c r="F332" s="225"/>
      <c r="G332" s="60"/>
      <c r="H332" s="60"/>
      <c r="I332" s="266"/>
      <c r="J332" s="256"/>
      <c r="K332" s="256"/>
      <c r="L332" s="256"/>
      <c r="M332" s="256"/>
      <c r="N332" s="256"/>
      <c r="O332" s="256"/>
      <c r="P332" s="256"/>
      <c r="Q332" s="357"/>
      <c r="AR332" s="294" t="e">
        <f>VLOOKUP(#REF!,'اعضاء هيئة التدريس'!#REF!,2,)</f>
        <v>#REF!</v>
      </c>
    </row>
    <row r="333" spans="1:44" s="283" customFormat="1" ht="15.75" hidden="1" customHeight="1">
      <c r="A333" s="328"/>
      <c r="B333" s="717"/>
      <c r="C333" s="729"/>
      <c r="D333" s="403"/>
      <c r="E333" s="403"/>
      <c r="F333" s="403"/>
      <c r="G333" s="52"/>
      <c r="H333" s="52"/>
      <c r="I333" s="49"/>
      <c r="J333" s="37"/>
      <c r="K333" s="37"/>
      <c r="L333" s="37"/>
      <c r="M333" s="37"/>
      <c r="N333" s="37"/>
      <c r="O333" s="37"/>
      <c r="P333" s="1051"/>
      <c r="Q333" s="89"/>
      <c r="AR333" s="294" t="e">
        <f>VLOOKUP(#REF!,'اعضاء هيئة التدريس'!#REF!,2,)</f>
        <v>#REF!</v>
      </c>
    </row>
    <row r="334" spans="1:44" s="283" customFormat="1" ht="28.5" hidden="1" customHeight="1">
      <c r="A334" s="367"/>
      <c r="B334" s="245"/>
      <c r="C334" s="728"/>
      <c r="D334" s="225"/>
      <c r="E334" s="225"/>
      <c r="F334" s="225"/>
      <c r="G334" s="60"/>
      <c r="H334" s="60"/>
      <c r="I334" s="266"/>
      <c r="J334" s="256"/>
      <c r="K334" s="256"/>
      <c r="L334" s="256"/>
      <c r="M334" s="256"/>
      <c r="N334" s="256"/>
      <c r="O334" s="256"/>
      <c r="P334" s="256"/>
      <c r="Q334" s="357"/>
      <c r="AR334" s="294" t="e">
        <f>VLOOKUP(#REF!,'اعضاء هيئة التدريس'!#REF!,2,)</f>
        <v>#REF!</v>
      </c>
    </row>
    <row r="335" spans="1:44" s="283" customFormat="1" ht="15.75" hidden="1" customHeight="1">
      <c r="A335" s="328"/>
      <c r="B335" s="717"/>
      <c r="C335" s="729"/>
      <c r="D335" s="403"/>
      <c r="E335" s="403"/>
      <c r="F335" s="403"/>
      <c r="G335" s="52"/>
      <c r="H335" s="52"/>
      <c r="I335" s="49"/>
      <c r="J335" s="37"/>
      <c r="K335" s="37"/>
      <c r="L335" s="37"/>
      <c r="M335" s="37"/>
      <c r="N335" s="37"/>
      <c r="O335" s="37"/>
      <c r="P335" s="1051"/>
      <c r="Q335" s="89"/>
      <c r="AR335" s="294" t="e">
        <f>VLOOKUP(#REF!,'اعضاء هيئة التدريس'!#REF!,2,)</f>
        <v>#REF!</v>
      </c>
    </row>
    <row r="336" spans="1:44" s="283" customFormat="1" ht="28.5" hidden="1" customHeight="1">
      <c r="A336" s="367"/>
      <c r="B336" s="245"/>
      <c r="C336" s="728"/>
      <c r="D336" s="211"/>
      <c r="E336" s="211"/>
      <c r="F336" s="211"/>
      <c r="G336" s="60"/>
      <c r="H336" s="60"/>
      <c r="I336" s="276"/>
      <c r="J336" s="256"/>
      <c r="K336" s="256"/>
      <c r="L336" s="256"/>
      <c r="M336" s="256"/>
      <c r="N336" s="256"/>
      <c r="O336" s="256"/>
      <c r="P336" s="256"/>
      <c r="Q336" s="357"/>
      <c r="AR336" s="294" t="e">
        <f>VLOOKUP(#REF!,'اعضاء هيئة التدريس'!#REF!,2,)</f>
        <v>#REF!</v>
      </c>
    </row>
    <row r="337" spans="1:44" s="283" customFormat="1" ht="22.5" hidden="1" customHeight="1">
      <c r="A337" s="817"/>
      <c r="B337" s="818"/>
      <c r="C337" s="819"/>
      <c r="D337" s="820"/>
      <c r="E337" s="820"/>
      <c r="F337" s="820"/>
      <c r="G337" s="821"/>
      <c r="H337" s="821"/>
      <c r="I337" s="825"/>
      <c r="J337" s="822"/>
      <c r="K337" s="822"/>
      <c r="L337" s="822"/>
      <c r="M337" s="822"/>
      <c r="N337" s="822"/>
      <c r="O337" s="822"/>
      <c r="P337" s="1054"/>
      <c r="Q337" s="89"/>
      <c r="AR337" s="294" t="e">
        <f>VLOOKUP(#REF!,'اعضاء هيئة التدريس'!#REF!,2,)</f>
        <v>#REF!</v>
      </c>
    </row>
    <row r="338" spans="1:44" s="369" customFormat="1" ht="15.75" hidden="1" customHeight="1">
      <c r="A338" s="564"/>
      <c r="B338" s="380"/>
      <c r="C338" s="814"/>
      <c r="D338" s="815"/>
      <c r="E338" s="815"/>
      <c r="F338" s="815"/>
      <c r="G338" s="567"/>
      <c r="H338" s="567"/>
      <c r="I338" s="568"/>
      <c r="J338" s="816"/>
      <c r="K338" s="816"/>
      <c r="L338" s="816"/>
      <c r="M338" s="816"/>
      <c r="N338" s="816"/>
      <c r="O338" s="816"/>
      <c r="P338" s="816"/>
      <c r="Q338" s="357"/>
      <c r="AR338" s="294" t="e">
        <f>VLOOKUP(#REF!,'اعضاء هيئة التدريس'!#REF!,2,)</f>
        <v>#REF!</v>
      </c>
    </row>
    <row r="339" spans="1:44" s="369" customFormat="1" ht="15.75" hidden="1" customHeight="1">
      <c r="A339" s="817"/>
      <c r="B339" s="818"/>
      <c r="C339" s="819"/>
      <c r="D339" s="820"/>
      <c r="E339" s="820"/>
      <c r="F339" s="820"/>
      <c r="G339" s="821"/>
      <c r="H339" s="821"/>
      <c r="I339" s="812"/>
      <c r="J339" s="822"/>
      <c r="K339" s="822"/>
      <c r="L339" s="822"/>
      <c r="M339" s="822"/>
      <c r="N339" s="822"/>
      <c r="O339" s="822"/>
      <c r="P339" s="1054"/>
      <c r="Q339" s="89"/>
      <c r="AR339" s="294" t="e">
        <f>VLOOKUP(#REF!,'اعضاء هيئة التدريس'!#REF!,2,)</f>
        <v>#REF!</v>
      </c>
    </row>
    <row r="340" spans="1:44" s="369" customFormat="1" ht="15.75" hidden="1" customHeight="1">
      <c r="A340" s="564"/>
      <c r="B340" s="380"/>
      <c r="C340" s="814"/>
      <c r="D340" s="815"/>
      <c r="E340" s="815"/>
      <c r="F340" s="815"/>
      <c r="G340" s="567"/>
      <c r="H340" s="567"/>
      <c r="I340" s="568"/>
      <c r="J340" s="816"/>
      <c r="K340" s="816"/>
      <c r="L340" s="816"/>
      <c r="M340" s="816"/>
      <c r="N340" s="816"/>
      <c r="O340" s="816"/>
      <c r="P340" s="631"/>
      <c r="Q340" s="357"/>
      <c r="AR340" s="294" t="e">
        <f>VLOOKUP(#REF!,'اعضاء هيئة التدريس'!#REF!,2,)</f>
        <v>#REF!</v>
      </c>
    </row>
    <row r="341" spans="1:44" s="91" customFormat="1" ht="15.75" hidden="1" customHeight="1">
      <c r="A341" s="817"/>
      <c r="B341" s="818"/>
      <c r="C341" s="819"/>
      <c r="D341" s="820"/>
      <c r="E341" s="820"/>
      <c r="F341" s="820"/>
      <c r="G341" s="821"/>
      <c r="H341" s="821"/>
      <c r="I341" s="812"/>
      <c r="J341" s="822"/>
      <c r="K341" s="822"/>
      <c r="L341" s="822"/>
      <c r="M341" s="822"/>
      <c r="N341" s="822"/>
      <c r="O341" s="822"/>
      <c r="P341" s="1056"/>
      <c r="Q341" s="89"/>
      <c r="S341" s="811"/>
      <c r="AR341" s="294" t="e">
        <f>VLOOKUP(#REF!,'اعضاء هيئة التدريس'!#REF!,2,)</f>
        <v>#REF!</v>
      </c>
    </row>
    <row r="342" spans="1:44" s="283" customFormat="1" ht="25.5" hidden="1" customHeight="1">
      <c r="A342" s="564"/>
      <c r="B342" s="380"/>
      <c r="C342" s="814"/>
      <c r="D342" s="815"/>
      <c r="E342" s="815"/>
      <c r="F342" s="815"/>
      <c r="G342" s="567"/>
      <c r="H342" s="567"/>
      <c r="I342" s="568"/>
      <c r="J342" s="816"/>
      <c r="K342" s="816"/>
      <c r="L342" s="816"/>
      <c r="M342" s="816"/>
      <c r="N342" s="827"/>
      <c r="O342" s="816"/>
      <c r="P342" s="816"/>
      <c r="Q342" s="357"/>
    </row>
    <row r="343" spans="1:44" s="283" customFormat="1" ht="22.5" hidden="1" customHeight="1">
      <c r="A343" s="817"/>
      <c r="B343" s="818"/>
      <c r="C343" s="819"/>
      <c r="D343" s="820"/>
      <c r="E343" s="820"/>
      <c r="F343" s="820"/>
      <c r="G343" s="821"/>
      <c r="H343" s="821"/>
      <c r="I343" s="812"/>
      <c r="J343" s="822"/>
      <c r="K343" s="822"/>
      <c r="L343" s="822"/>
      <c r="M343" s="822"/>
      <c r="N343" s="822"/>
      <c r="O343" s="822"/>
      <c r="P343" s="1054"/>
      <c r="Q343" s="89"/>
    </row>
    <row r="344" spans="1:44" s="284" customFormat="1" ht="15.75" hidden="1" customHeight="1">
      <c r="A344" s="564"/>
      <c r="B344" s="380"/>
      <c r="C344" s="814"/>
      <c r="D344" s="815"/>
      <c r="E344" s="815"/>
      <c r="F344" s="815"/>
      <c r="G344" s="828"/>
      <c r="H344" s="828"/>
      <c r="I344" s="568"/>
      <c r="J344" s="816"/>
      <c r="K344" s="816"/>
      <c r="L344" s="816"/>
      <c r="M344" s="816"/>
      <c r="N344" s="816"/>
      <c r="O344" s="827"/>
      <c r="P344" s="631"/>
      <c r="Q344" s="357"/>
      <c r="R344" s="283"/>
    </row>
    <row r="345" spans="1:44" s="283" customFormat="1" ht="47.25" hidden="1" customHeight="1">
      <c r="A345" s="817"/>
      <c r="B345" s="818"/>
      <c r="C345" s="819"/>
      <c r="D345" s="820"/>
      <c r="E345" s="820"/>
      <c r="F345" s="820"/>
      <c r="G345" s="829"/>
      <c r="H345" s="829"/>
      <c r="I345" s="812"/>
      <c r="J345" s="822"/>
      <c r="K345" s="822"/>
      <c r="L345" s="822"/>
      <c r="M345" s="822"/>
      <c r="N345" s="822"/>
      <c r="O345" s="822"/>
      <c r="P345" s="1056"/>
      <c r="Q345" s="89"/>
    </row>
    <row r="346" spans="1:44" s="283" customFormat="1" ht="15" hidden="1" customHeight="1">
      <c r="A346" s="817"/>
      <c r="B346" s="830"/>
      <c r="C346" s="819"/>
      <c r="D346" s="831"/>
      <c r="E346" s="831"/>
      <c r="F346" s="831"/>
      <c r="G346" s="584"/>
      <c r="H346" s="584"/>
      <c r="I346" s="832"/>
      <c r="J346" s="833"/>
      <c r="K346" s="833"/>
      <c r="L346" s="833"/>
      <c r="M346" s="833"/>
      <c r="N346" s="833"/>
      <c r="O346" s="833"/>
      <c r="P346" s="1057"/>
      <c r="Q346" s="89"/>
    </row>
    <row r="347" spans="1:44" s="283" customFormat="1" ht="15.75" hidden="1" customHeight="1">
      <c r="A347" s="564"/>
      <c r="B347" s="380"/>
      <c r="C347" s="814"/>
      <c r="D347" s="815"/>
      <c r="E347" s="815"/>
      <c r="F347" s="815"/>
      <c r="G347" s="567"/>
      <c r="H347" s="567"/>
      <c r="I347" s="834"/>
      <c r="J347" s="313"/>
      <c r="K347" s="313"/>
      <c r="L347" s="313"/>
      <c r="M347" s="313"/>
      <c r="N347" s="313"/>
      <c r="O347" s="313"/>
      <c r="P347" s="631"/>
      <c r="Q347" s="357"/>
    </row>
    <row r="348" spans="1:44" s="284" customFormat="1" ht="15" hidden="1" customHeight="1">
      <c r="A348" s="817"/>
      <c r="B348" s="830"/>
      <c r="C348" s="819"/>
      <c r="D348" s="831"/>
      <c r="E348" s="831"/>
      <c r="F348" s="831"/>
      <c r="G348" s="584"/>
      <c r="H348" s="584"/>
      <c r="I348" s="832"/>
      <c r="J348" s="833"/>
      <c r="K348" s="833"/>
      <c r="L348" s="833"/>
      <c r="M348" s="833"/>
      <c r="N348" s="833"/>
      <c r="O348" s="833"/>
      <c r="P348" s="1057"/>
      <c r="Q348" s="89"/>
      <c r="R348" s="283"/>
    </row>
    <row r="349" spans="1:44" s="284" customFormat="1" ht="15" hidden="1" customHeight="1">
      <c r="A349" s="817"/>
      <c r="B349" s="835"/>
      <c r="C349" s="836"/>
      <c r="D349" s="837"/>
      <c r="E349" s="837"/>
      <c r="F349" s="837"/>
      <c r="G349" s="837"/>
      <c r="H349" s="837"/>
      <c r="I349" s="187"/>
      <c r="J349" s="838"/>
      <c r="K349" s="187"/>
      <c r="L349" s="838"/>
      <c r="M349" s="187"/>
      <c r="N349" s="187"/>
      <c r="O349" s="187"/>
      <c r="P349" s="922"/>
      <c r="Q349" s="785"/>
      <c r="R349" s="283"/>
    </row>
    <row r="350" spans="1:44" s="283" customFormat="1" ht="15.75" hidden="1" customHeight="1">
      <c r="A350" s="564"/>
      <c r="B350" s="380"/>
      <c r="C350" s="814"/>
      <c r="D350" s="815"/>
      <c r="E350" s="815"/>
      <c r="F350" s="815"/>
      <c r="G350" s="567"/>
      <c r="H350" s="567"/>
      <c r="I350" s="834"/>
      <c r="J350" s="614"/>
      <c r="K350" s="614"/>
      <c r="L350" s="839"/>
      <c r="M350" s="614"/>
      <c r="N350" s="614"/>
      <c r="O350" s="614"/>
      <c r="P350" s="631"/>
      <c r="Q350" s="357"/>
    </row>
    <row r="351" spans="1:44" s="283" customFormat="1" ht="15" hidden="1" customHeight="1">
      <c r="A351" s="817"/>
      <c r="B351" s="830"/>
      <c r="C351" s="819"/>
      <c r="D351" s="831"/>
      <c r="E351" s="831"/>
      <c r="F351" s="831"/>
      <c r="G351" s="584"/>
      <c r="H351" s="584"/>
      <c r="I351" s="832"/>
      <c r="J351" s="833"/>
      <c r="K351" s="833"/>
      <c r="L351" s="833"/>
      <c r="M351" s="833"/>
      <c r="N351" s="833"/>
      <c r="O351" s="833"/>
      <c r="P351" s="1057"/>
      <c r="Q351" s="89"/>
    </row>
    <row r="352" spans="1:44" s="283" customFormat="1" ht="15.75" hidden="1" customHeight="1">
      <c r="A352" s="564"/>
      <c r="B352" s="380"/>
      <c r="C352" s="814"/>
      <c r="D352" s="566"/>
      <c r="E352" s="566"/>
      <c r="F352" s="566"/>
      <c r="G352" s="567"/>
      <c r="H352" s="567"/>
      <c r="I352" s="841"/>
      <c r="J352" s="313"/>
      <c r="K352" s="313"/>
      <c r="L352" s="313"/>
      <c r="N352" s="313"/>
      <c r="O352" s="313"/>
      <c r="P352" s="631"/>
      <c r="Q352" s="357"/>
    </row>
    <row r="353" spans="1:18" s="284" customFormat="1" ht="47.25" hidden="1" customHeight="1">
      <c r="A353" s="817"/>
      <c r="B353" s="830"/>
      <c r="C353" s="819"/>
      <c r="D353" s="831"/>
      <c r="E353" s="831"/>
      <c r="F353" s="831"/>
      <c r="G353" s="584"/>
      <c r="H353" s="584"/>
      <c r="I353" s="832"/>
      <c r="J353" s="833"/>
      <c r="K353" s="833"/>
      <c r="L353" s="833"/>
      <c r="M353" s="833"/>
      <c r="N353" s="833"/>
      <c r="O353" s="833"/>
      <c r="P353" s="1057"/>
      <c r="Q353" s="89"/>
      <c r="R353" s="283"/>
    </row>
    <row r="354" spans="1:18" s="283" customFormat="1" ht="15.75" hidden="1" customHeight="1">
      <c r="A354" s="564"/>
      <c r="B354" s="380"/>
      <c r="C354" s="814"/>
      <c r="D354" s="815"/>
      <c r="E354" s="815"/>
      <c r="F354" s="815"/>
      <c r="G354" s="567"/>
      <c r="H354" s="567"/>
      <c r="I354" s="834"/>
      <c r="J354" s="313"/>
      <c r="K354" s="313"/>
      <c r="L354" s="313"/>
      <c r="M354" s="313"/>
      <c r="N354" s="313"/>
      <c r="O354" s="313"/>
      <c r="P354" s="631"/>
      <c r="Q354" s="357"/>
    </row>
    <row r="355" spans="1:18" s="283" customFormat="1" ht="15" hidden="1" customHeight="1">
      <c r="A355" s="817"/>
      <c r="B355" s="830"/>
      <c r="C355" s="819"/>
      <c r="D355" s="831"/>
      <c r="E355" s="831"/>
      <c r="F355" s="831"/>
      <c r="G355" s="584"/>
      <c r="H355" s="584"/>
      <c r="I355" s="832"/>
      <c r="J355" s="842"/>
      <c r="K355" s="842"/>
      <c r="L355" s="842"/>
      <c r="M355" s="842"/>
      <c r="N355" s="842"/>
      <c r="O355" s="842"/>
      <c r="P355" s="1058"/>
      <c r="Q355" s="89"/>
    </row>
    <row r="356" spans="1:18" s="283" customFormat="1" ht="15" hidden="1" customHeight="1">
      <c r="A356" s="817"/>
      <c r="B356" s="830"/>
      <c r="C356" s="819"/>
      <c r="D356" s="831"/>
      <c r="E356" s="831"/>
      <c r="F356" s="831"/>
      <c r="G356" s="584"/>
      <c r="H356" s="584"/>
      <c r="I356" s="832"/>
      <c r="J356" s="842"/>
      <c r="K356" s="844"/>
      <c r="L356" s="842"/>
      <c r="M356" s="842"/>
      <c r="N356" s="842"/>
      <c r="O356" s="842"/>
      <c r="P356" s="1058"/>
      <c r="Q356" s="89"/>
    </row>
    <row r="357" spans="1:18" s="283" customFormat="1" ht="36" hidden="1" customHeight="1">
      <c r="A357" s="564"/>
      <c r="B357" s="380"/>
      <c r="C357" s="814"/>
      <c r="D357" s="815"/>
      <c r="E357" s="815"/>
      <c r="F357" s="815"/>
      <c r="G357" s="567"/>
      <c r="H357" s="567"/>
      <c r="I357" s="841"/>
      <c r="J357" s="313"/>
      <c r="K357" s="614"/>
      <c r="L357" s="313"/>
      <c r="M357" s="313"/>
      <c r="N357" s="313"/>
      <c r="O357" s="313"/>
      <c r="P357" s="614"/>
      <c r="Q357" s="357"/>
    </row>
    <row r="358" spans="1:18" s="283" customFormat="1" ht="15" hidden="1" customHeight="1">
      <c r="A358" s="817"/>
      <c r="B358" s="830"/>
      <c r="C358" s="819"/>
      <c r="D358" s="831"/>
      <c r="E358" s="831"/>
      <c r="F358" s="831"/>
      <c r="G358" s="584"/>
      <c r="H358" s="584"/>
      <c r="I358" s="845"/>
      <c r="J358" s="833"/>
      <c r="K358" s="833"/>
      <c r="L358" s="833"/>
      <c r="M358" s="833"/>
      <c r="N358" s="833"/>
      <c r="O358" s="833"/>
      <c r="P358" s="1057"/>
      <c r="Q358" s="89"/>
    </row>
    <row r="359" spans="1:18" s="283" customFormat="1" ht="15.75" hidden="1" customHeight="1">
      <c r="A359" s="564"/>
      <c r="B359" s="380"/>
      <c r="C359" s="814"/>
      <c r="D359" s="815"/>
      <c r="E359" s="815"/>
      <c r="F359" s="815"/>
      <c r="G359" s="567"/>
      <c r="H359" s="567"/>
      <c r="I359" s="834"/>
      <c r="J359" s="313"/>
      <c r="K359" s="313"/>
      <c r="L359" s="313"/>
      <c r="M359" s="313"/>
      <c r="N359" s="313"/>
      <c r="O359" s="284"/>
      <c r="P359" s="631"/>
      <c r="Q359" s="357"/>
    </row>
    <row r="360" spans="1:18" s="283" customFormat="1" ht="15" hidden="1" customHeight="1">
      <c r="A360" s="817"/>
      <c r="B360" s="830"/>
      <c r="C360" s="819"/>
      <c r="D360" s="831"/>
      <c r="E360" s="831"/>
      <c r="F360" s="831"/>
      <c r="G360" s="584"/>
      <c r="H360" s="584"/>
      <c r="I360" s="832"/>
      <c r="J360" s="833"/>
      <c r="K360" s="833"/>
      <c r="L360" s="833"/>
      <c r="M360" s="833"/>
      <c r="N360" s="833"/>
      <c r="O360" s="833"/>
      <c r="P360" s="1057"/>
      <c r="Q360" s="89"/>
    </row>
    <row r="361" spans="1:18" s="284" customFormat="1" ht="24" hidden="1" customHeight="1">
      <c r="A361" s="817"/>
      <c r="B361" s="830"/>
      <c r="C361" s="819"/>
      <c r="D361" s="831"/>
      <c r="E361" s="831"/>
      <c r="F361" s="831"/>
      <c r="G361" s="584"/>
      <c r="H361" s="584"/>
      <c r="I361" s="832"/>
      <c r="J361" s="842"/>
      <c r="K361" s="842"/>
      <c r="L361" s="842"/>
      <c r="M361" s="842"/>
      <c r="N361" s="842"/>
      <c r="O361" s="842"/>
      <c r="P361" s="1058"/>
      <c r="Q361" s="89"/>
      <c r="R361" s="283"/>
    </row>
    <row r="362" spans="1:18" s="284" customFormat="1" ht="15.75" hidden="1" customHeight="1">
      <c r="A362" s="564"/>
      <c r="B362" s="380"/>
      <c r="C362" s="814"/>
      <c r="D362" s="815"/>
      <c r="E362" s="815"/>
      <c r="F362" s="815"/>
      <c r="G362" s="567"/>
      <c r="H362" s="567"/>
      <c r="I362" s="846"/>
      <c r="J362" s="313"/>
      <c r="K362" s="313"/>
      <c r="L362" s="313"/>
      <c r="M362" s="313"/>
      <c r="N362" s="313"/>
      <c r="O362" s="847"/>
      <c r="P362" s="569"/>
      <c r="Q362" s="357"/>
      <c r="R362" s="283"/>
    </row>
    <row r="363" spans="1:18" s="91" customFormat="1" ht="14.25" hidden="1" customHeight="1">
      <c r="A363" s="817"/>
      <c r="B363" s="830"/>
      <c r="C363" s="819"/>
      <c r="D363" s="831"/>
      <c r="E363" s="831"/>
      <c r="F363" s="831"/>
      <c r="G363" s="584"/>
      <c r="H363" s="584"/>
      <c r="I363" s="832"/>
      <c r="J363" s="833"/>
      <c r="K363" s="833"/>
      <c r="L363" s="833"/>
      <c r="M363" s="833"/>
      <c r="N363" s="833"/>
      <c r="O363" s="833"/>
      <c r="P363" s="1058"/>
      <c r="Q363" s="89"/>
    </row>
    <row r="364" spans="1:18" s="92" customFormat="1" ht="15" hidden="1" customHeight="1">
      <c r="A364" s="564"/>
      <c r="B364" s="848"/>
      <c r="C364" s="849"/>
      <c r="D364" s="815"/>
      <c r="E364" s="815"/>
      <c r="F364" s="815"/>
      <c r="G364" s="850"/>
      <c r="H364" s="850"/>
      <c r="I364" s="719"/>
      <c r="J364" s="851"/>
      <c r="K364" s="369"/>
      <c r="L364" s="739"/>
      <c r="M364" s="369"/>
      <c r="N364" s="646"/>
      <c r="O364" s="369"/>
      <c r="P364" s="631"/>
      <c r="Q364" s="646"/>
    </row>
    <row r="365" spans="1:18" s="91" customFormat="1" ht="15" hidden="1" customHeight="1">
      <c r="A365" s="817"/>
      <c r="B365" s="835"/>
      <c r="C365" s="836"/>
      <c r="D365" s="837"/>
      <c r="E365" s="837"/>
      <c r="F365" s="837"/>
      <c r="G365" s="837"/>
      <c r="H365" s="837"/>
      <c r="I365" s="187"/>
      <c r="J365" s="838"/>
      <c r="K365" s="187"/>
      <c r="L365" s="838"/>
      <c r="M365" s="187"/>
      <c r="N365" s="187"/>
      <c r="O365" s="187"/>
      <c r="P365" s="922"/>
      <c r="Q365" s="785"/>
    </row>
    <row r="366" spans="1:18" s="91" customFormat="1" ht="15.75" hidden="1" customHeight="1">
      <c r="A366" s="564"/>
      <c r="B366" s="848"/>
      <c r="C366" s="849"/>
      <c r="D366" s="815"/>
      <c r="E366" s="815"/>
      <c r="F366" s="815"/>
      <c r="G366" s="850"/>
      <c r="H366" s="850"/>
      <c r="I366" s="853"/>
      <c r="J366" s="854"/>
      <c r="K366" s="855"/>
      <c r="L366" s="855"/>
      <c r="M366" s="856"/>
      <c r="N366" s="857"/>
      <c r="O366" s="856"/>
      <c r="P366" s="631"/>
      <c r="Q366" s="646"/>
    </row>
    <row r="367" spans="1:18" s="92" customFormat="1" ht="15" hidden="1" customHeight="1">
      <c r="A367" s="817"/>
      <c r="B367" s="835"/>
      <c r="C367" s="836"/>
      <c r="D367" s="831"/>
      <c r="E367" s="831"/>
      <c r="F367" s="831"/>
      <c r="G367" s="831"/>
      <c r="H367" s="831"/>
      <c r="I367" s="860"/>
      <c r="J367" s="861"/>
      <c r="K367" s="862"/>
      <c r="L367" s="861"/>
      <c r="M367" s="863"/>
      <c r="N367" s="863"/>
      <c r="O367" s="863"/>
      <c r="P367" s="1059"/>
      <c r="Q367" s="785"/>
    </row>
    <row r="368" spans="1:18" s="92" customFormat="1" ht="15.75" hidden="1" customHeight="1">
      <c r="A368" s="564"/>
      <c r="B368" s="380"/>
      <c r="C368" s="814"/>
      <c r="D368" s="815"/>
      <c r="E368" s="815"/>
      <c r="F368" s="815"/>
      <c r="G368" s="567"/>
      <c r="H368" s="567"/>
      <c r="I368" s="834"/>
      <c r="J368" s="313"/>
      <c r="K368" s="313"/>
      <c r="L368" s="313"/>
      <c r="M368" s="313"/>
      <c r="N368" s="313"/>
      <c r="O368" s="313"/>
      <c r="P368" s="631"/>
      <c r="Q368" s="357"/>
    </row>
    <row r="369" spans="1:17" s="91" customFormat="1" ht="14.25" hidden="1" customHeight="1">
      <c r="A369" s="817"/>
      <c r="B369" s="830"/>
      <c r="C369" s="819"/>
      <c r="D369" s="831"/>
      <c r="E369" s="831"/>
      <c r="F369" s="831"/>
      <c r="G369" s="584"/>
      <c r="H369" s="584"/>
      <c r="I369" s="832"/>
      <c r="J369" s="833"/>
      <c r="K369" s="833"/>
      <c r="L369" s="833"/>
      <c r="M369" s="833"/>
      <c r="N369" s="833"/>
      <c r="O369" s="833"/>
      <c r="P369" s="1057"/>
      <c r="Q369" s="89"/>
    </row>
    <row r="370" spans="1:17" s="92" customFormat="1" ht="15.75" hidden="1" customHeight="1">
      <c r="A370" s="564"/>
      <c r="B370" s="380"/>
      <c r="C370" s="814"/>
      <c r="D370" s="566"/>
      <c r="E370" s="566"/>
      <c r="F370" s="566"/>
      <c r="G370" s="567"/>
      <c r="H370" s="567"/>
      <c r="I370" s="589"/>
      <c r="J370" s="865"/>
      <c r="K370" s="313"/>
      <c r="L370" s="313"/>
      <c r="M370" s="313"/>
      <c r="N370" s="313"/>
      <c r="O370" s="313"/>
      <c r="P370" s="631"/>
      <c r="Q370" s="357"/>
    </row>
    <row r="371" spans="1:17" s="91" customFormat="1" ht="15" hidden="1" customHeight="1">
      <c r="A371" s="817"/>
      <c r="B371" s="830"/>
      <c r="C371" s="819"/>
      <c r="D371" s="866"/>
      <c r="E371" s="866"/>
      <c r="F371" s="866"/>
      <c r="G371" s="821"/>
      <c r="H371" s="821"/>
      <c r="J371" s="867"/>
      <c r="K371" s="833"/>
      <c r="L371" s="833"/>
      <c r="M371" s="833"/>
      <c r="N371" s="833"/>
      <c r="O371" s="833"/>
      <c r="P371" s="1060"/>
      <c r="Q371" s="89"/>
    </row>
    <row r="372" spans="1:17" s="91" customFormat="1" ht="14.25" hidden="1" customHeight="1">
      <c r="A372" s="817"/>
      <c r="B372" s="835"/>
      <c r="C372" s="836"/>
      <c r="D372" s="837"/>
      <c r="E372" s="837"/>
      <c r="F372" s="837"/>
      <c r="G372" s="837"/>
      <c r="H372" s="837"/>
      <c r="I372" s="187"/>
      <c r="J372" s="187"/>
      <c r="K372" s="187"/>
      <c r="L372" s="838"/>
      <c r="M372" s="187"/>
      <c r="N372" s="187"/>
      <c r="O372" s="187"/>
      <c r="P372" s="922"/>
      <c r="Q372" s="785"/>
    </row>
    <row r="373" spans="1:17" s="91" customFormat="1" ht="14.25" hidden="1" customHeight="1">
      <c r="A373" s="564"/>
      <c r="B373" s="380"/>
      <c r="C373" s="814"/>
      <c r="D373" s="815"/>
      <c r="E373" s="815"/>
      <c r="F373" s="815"/>
      <c r="G373" s="567"/>
      <c r="H373" s="567"/>
      <c r="I373" s="841"/>
      <c r="J373" s="313"/>
      <c r="K373" s="313"/>
      <c r="L373" s="357"/>
      <c r="M373" s="313"/>
      <c r="N373" s="313"/>
      <c r="O373" s="313"/>
      <c r="P373" s="631"/>
      <c r="Q373" s="357"/>
    </row>
    <row r="374" spans="1:17" s="91" customFormat="1" ht="24" hidden="1" customHeight="1">
      <c r="A374" s="817"/>
      <c r="B374" s="830"/>
      <c r="C374" s="819"/>
      <c r="D374" s="831"/>
      <c r="E374" s="831"/>
      <c r="F374" s="831"/>
      <c r="G374" s="584"/>
      <c r="H374" s="584"/>
      <c r="I374" s="845"/>
      <c r="J374" s="833"/>
      <c r="K374" s="833"/>
      <c r="L374" s="833"/>
      <c r="M374" s="833"/>
      <c r="N374" s="833"/>
      <c r="O374" s="833"/>
      <c r="P374" s="1057"/>
      <c r="Q374" s="89"/>
    </row>
    <row r="375" spans="1:17" s="91" customFormat="1" ht="14.25" hidden="1" customHeight="1">
      <c r="A375" s="564"/>
      <c r="B375" s="380"/>
      <c r="C375" s="814"/>
      <c r="D375" s="815"/>
      <c r="E375" s="815"/>
      <c r="F375" s="815"/>
      <c r="G375" s="567"/>
      <c r="H375" s="567"/>
      <c r="I375" s="834"/>
      <c r="J375" s="313"/>
      <c r="K375" s="313"/>
      <c r="L375" s="357"/>
      <c r="M375" s="313"/>
      <c r="N375" s="313"/>
      <c r="O375" s="313"/>
      <c r="P375" s="569"/>
      <c r="Q375" s="357"/>
    </row>
    <row r="376" spans="1:17" s="91" customFormat="1" ht="14.25" hidden="1" customHeight="1">
      <c r="A376" s="817"/>
      <c r="B376" s="830"/>
      <c r="C376" s="819"/>
      <c r="D376" s="831"/>
      <c r="E376" s="831"/>
      <c r="F376" s="831"/>
      <c r="G376" s="584"/>
      <c r="H376" s="584"/>
      <c r="I376" s="832"/>
      <c r="J376" s="842"/>
      <c r="K376" s="842"/>
      <c r="L376" s="842"/>
      <c r="M376" s="842"/>
      <c r="N376" s="842"/>
      <c r="O376" s="842"/>
      <c r="P376" s="1058"/>
      <c r="Q376" s="89"/>
    </row>
    <row r="377" spans="1:17" s="92" customFormat="1" ht="15" hidden="1" customHeight="1">
      <c r="A377" s="564"/>
      <c r="B377" s="380"/>
      <c r="C377" s="814"/>
      <c r="D377" s="815"/>
      <c r="E377" s="815"/>
      <c r="F377" s="815"/>
      <c r="G377" s="567"/>
      <c r="H377" s="567"/>
      <c r="I377" s="834"/>
      <c r="J377" s="313"/>
      <c r="K377" s="313"/>
      <c r="L377" s="313"/>
      <c r="M377" s="313"/>
      <c r="N377" s="313"/>
      <c r="O377" s="313"/>
      <c r="P377" s="631"/>
      <c r="Q377" s="357"/>
    </row>
    <row r="378" spans="1:17" s="92" customFormat="1" ht="15" hidden="1" customHeight="1">
      <c r="A378" s="817"/>
      <c r="B378" s="830"/>
      <c r="C378" s="819"/>
      <c r="D378" s="831"/>
      <c r="E378" s="831"/>
      <c r="F378" s="831"/>
      <c r="G378" s="584"/>
      <c r="H378" s="584"/>
      <c r="I378" s="832"/>
      <c r="J378" s="842"/>
      <c r="K378" s="842"/>
      <c r="L378" s="842"/>
      <c r="M378" s="842"/>
      <c r="N378" s="842"/>
      <c r="O378" s="842"/>
      <c r="P378" s="1058"/>
      <c r="Q378" s="89"/>
    </row>
    <row r="379" spans="1:17" s="92" customFormat="1" ht="15" hidden="1" customHeight="1">
      <c r="A379" s="564"/>
      <c r="B379" s="380"/>
      <c r="C379" s="814"/>
      <c r="D379" s="815"/>
      <c r="E379" s="815"/>
      <c r="F379" s="815"/>
      <c r="G379" s="567"/>
      <c r="H379" s="567"/>
      <c r="I379" s="841"/>
      <c r="J379" s="313"/>
      <c r="K379" s="313"/>
      <c r="L379" s="313"/>
      <c r="M379" s="313"/>
      <c r="N379" s="313"/>
      <c r="O379" s="313"/>
      <c r="P379" s="569"/>
      <c r="Q379" s="357"/>
    </row>
    <row r="380" spans="1:17" s="92" customFormat="1" ht="15" hidden="1" customHeight="1">
      <c r="A380" s="817"/>
      <c r="B380" s="830"/>
      <c r="C380" s="819"/>
      <c r="D380" s="831"/>
      <c r="E380" s="831"/>
      <c r="F380" s="831"/>
      <c r="G380" s="584"/>
      <c r="H380" s="584"/>
      <c r="I380" s="832"/>
      <c r="J380" s="833"/>
      <c r="K380" s="833"/>
      <c r="L380" s="833"/>
      <c r="M380" s="833"/>
      <c r="N380" s="833"/>
      <c r="O380" s="833"/>
      <c r="P380" s="1058"/>
      <c r="Q380" s="89"/>
    </row>
    <row r="381" spans="1:17" s="92" customFormat="1" ht="22.5" hidden="1" customHeight="1">
      <c r="A381" s="564"/>
      <c r="B381" s="380"/>
      <c r="C381" s="814"/>
      <c r="D381" s="566"/>
      <c r="E381" s="566"/>
      <c r="F381" s="566"/>
      <c r="G381" s="567"/>
      <c r="H381" s="567"/>
      <c r="I381" s="841"/>
      <c r="J381" s="313"/>
      <c r="K381" s="313"/>
      <c r="L381" s="313"/>
      <c r="M381" s="313"/>
      <c r="N381" s="313"/>
      <c r="O381" s="313"/>
      <c r="P381" s="569"/>
      <c r="Q381" s="357"/>
    </row>
    <row r="382" spans="1:17" s="91" customFormat="1" ht="24" hidden="1" customHeight="1">
      <c r="A382" s="817"/>
      <c r="B382" s="830"/>
      <c r="C382" s="819"/>
      <c r="D382" s="831"/>
      <c r="E382" s="831"/>
      <c r="F382" s="831"/>
      <c r="G382" s="584"/>
      <c r="H382" s="584"/>
      <c r="I382" s="832"/>
      <c r="J382" s="842"/>
      <c r="K382" s="842"/>
      <c r="L382" s="842"/>
      <c r="M382" s="842"/>
      <c r="N382" s="842"/>
      <c r="O382" s="842"/>
      <c r="P382" s="1058"/>
      <c r="Q382" s="89"/>
    </row>
    <row r="383" spans="1:17" s="92" customFormat="1" ht="15" hidden="1" customHeight="1">
      <c r="A383" s="564"/>
      <c r="B383" s="380"/>
      <c r="C383" s="814"/>
      <c r="D383" s="815"/>
      <c r="E383" s="815"/>
      <c r="F383" s="815"/>
      <c r="G383" s="567"/>
      <c r="H383" s="567"/>
      <c r="I383" s="869"/>
      <c r="J383" s="311"/>
      <c r="K383" s="311"/>
      <c r="L383" s="311"/>
      <c r="M383" s="311"/>
      <c r="N383" s="311"/>
      <c r="O383" s="311"/>
      <c r="P383" s="569"/>
      <c r="Q383" s="357"/>
    </row>
    <row r="384" spans="1:17" s="91" customFormat="1" ht="14.25" hidden="1" customHeight="1">
      <c r="A384" s="817"/>
      <c r="B384" s="830"/>
      <c r="C384" s="814"/>
      <c r="D384" s="871"/>
      <c r="E384" s="871"/>
      <c r="F384" s="871"/>
      <c r="G384" s="872"/>
      <c r="H384" s="872"/>
      <c r="I384" s="577"/>
      <c r="J384" s="873"/>
      <c r="K384" s="873"/>
      <c r="L384" s="873"/>
      <c r="M384" s="873"/>
      <c r="N384" s="873"/>
      <c r="O384" s="873"/>
      <c r="P384" s="647"/>
      <c r="Q384" s="89"/>
    </row>
    <row r="385" spans="1:17" s="91" customFormat="1" ht="24" hidden="1" customHeight="1">
      <c r="A385" s="564"/>
      <c r="B385" s="380"/>
      <c r="C385" s="814"/>
      <c r="D385" s="566"/>
      <c r="E385" s="566"/>
      <c r="F385" s="566"/>
      <c r="G385" s="567"/>
      <c r="H385" s="567"/>
      <c r="I385" s="577"/>
      <c r="J385" s="311"/>
      <c r="K385" s="311"/>
      <c r="L385" s="311"/>
      <c r="M385" s="311"/>
      <c r="N385" s="311"/>
      <c r="O385" s="311"/>
      <c r="P385" s="614"/>
      <c r="Q385" s="357"/>
    </row>
    <row r="386" spans="1:17" s="91" customFormat="1" ht="22.5" hidden="1" customHeight="1">
      <c r="A386" s="817"/>
      <c r="B386" s="830"/>
      <c r="C386" s="814"/>
      <c r="D386" s="871"/>
      <c r="E386" s="871"/>
      <c r="F386" s="871"/>
      <c r="G386" s="872"/>
      <c r="H386" s="872"/>
      <c r="I386" s="310"/>
      <c r="J386" s="875"/>
      <c r="K386" s="875"/>
      <c r="L386" s="875"/>
      <c r="M386" s="875"/>
      <c r="N386" s="875"/>
      <c r="O386" s="875"/>
      <c r="P386" s="1057"/>
      <c r="Q386" s="89"/>
    </row>
    <row r="387" spans="1:17" s="91" customFormat="1" ht="15.75" hidden="1" customHeight="1">
      <c r="A387" s="564"/>
      <c r="B387" s="380"/>
      <c r="C387" s="814"/>
      <c r="D387" s="566"/>
      <c r="E387" s="566"/>
      <c r="F387" s="566"/>
      <c r="G387" s="567"/>
      <c r="H387" s="567"/>
      <c r="I387" s="869"/>
      <c r="J387" s="311"/>
      <c r="K387" s="311"/>
      <c r="L387" s="876"/>
      <c r="M387" s="311"/>
      <c r="N387" s="311"/>
      <c r="O387" s="311"/>
      <c r="P387" s="614"/>
      <c r="Q387" s="357"/>
    </row>
    <row r="388" spans="1:17" s="91" customFormat="1" ht="21" hidden="1" customHeight="1">
      <c r="A388" s="817"/>
      <c r="B388" s="830"/>
      <c r="C388" s="814"/>
      <c r="D388" s="871"/>
      <c r="E388" s="871"/>
      <c r="F388" s="871"/>
      <c r="G388" s="872"/>
      <c r="H388" s="872"/>
      <c r="I388" s="877"/>
      <c r="J388" s="875"/>
      <c r="K388" s="875"/>
      <c r="L388" s="833"/>
      <c r="M388" s="875"/>
      <c r="N388" s="875"/>
      <c r="O388" s="875"/>
      <c r="P388" s="1057"/>
      <c r="Q388" s="89"/>
    </row>
    <row r="389" spans="1:17" s="91" customFormat="1" ht="24" hidden="1" customHeight="1">
      <c r="A389" s="564"/>
      <c r="B389" s="380"/>
      <c r="C389" s="814"/>
      <c r="D389" s="566"/>
      <c r="E389" s="566"/>
      <c r="F389" s="566"/>
      <c r="G389" s="567"/>
      <c r="H389" s="567"/>
      <c r="I389" s="878"/>
      <c r="J389" s="311"/>
      <c r="K389" s="311"/>
      <c r="L389" s="311"/>
      <c r="M389" s="311"/>
      <c r="N389" s="311"/>
      <c r="O389" s="311"/>
      <c r="P389" s="614"/>
      <c r="Q389" s="357"/>
    </row>
    <row r="390" spans="1:17" s="92" customFormat="1" ht="24" hidden="1" customHeight="1">
      <c r="A390" s="328"/>
      <c r="B390" s="715"/>
      <c r="C390" s="728"/>
      <c r="D390" s="708"/>
      <c r="E390" s="708"/>
      <c r="F390" s="708"/>
      <c r="G390" s="418"/>
      <c r="H390" s="418"/>
      <c r="I390" s="184"/>
      <c r="J390" s="300"/>
      <c r="K390" s="300"/>
      <c r="L390" s="300"/>
      <c r="M390" s="300"/>
      <c r="N390" s="300"/>
      <c r="O390" s="300"/>
      <c r="P390" s="1046"/>
      <c r="Q390" s="89"/>
    </row>
    <row r="391" spans="1:17" s="92" customFormat="1" ht="15" hidden="1" customHeight="1">
      <c r="A391" s="367"/>
      <c r="B391" s="245"/>
      <c r="C391" s="728"/>
      <c r="D391" s="225"/>
      <c r="E391" s="225"/>
      <c r="F391" s="225"/>
      <c r="G391" s="60"/>
      <c r="H391" s="60"/>
      <c r="I391" s="184"/>
      <c r="J391" s="217"/>
      <c r="K391" s="217"/>
      <c r="L391" s="217"/>
      <c r="M391" s="217"/>
      <c r="N391" s="282"/>
      <c r="O391" s="217"/>
      <c r="P391" s="252"/>
      <c r="Q391" s="357"/>
    </row>
    <row r="392" spans="1:17" s="92" customFormat="1" ht="15" hidden="1" customHeight="1">
      <c r="A392" s="328"/>
      <c r="B392" s="715"/>
      <c r="C392" s="728"/>
      <c r="D392" s="708"/>
      <c r="E392" s="708"/>
      <c r="F392" s="708"/>
      <c r="G392" s="418"/>
      <c r="H392" s="418"/>
      <c r="I392" s="184"/>
      <c r="J392" s="299"/>
      <c r="K392" s="299"/>
      <c r="L392" s="299"/>
      <c r="M392" s="299"/>
      <c r="N392" s="299"/>
      <c r="O392" s="299"/>
      <c r="P392" s="384"/>
      <c r="Q392" s="89"/>
    </row>
    <row r="393" spans="1:17" s="91" customFormat="1" ht="14.25" hidden="1" customHeight="1">
      <c r="A393" s="367"/>
      <c r="B393" s="456"/>
      <c r="C393" s="962"/>
      <c r="D393" s="216"/>
      <c r="E393" s="216"/>
      <c r="F393" s="216"/>
      <c r="G393" s="403"/>
      <c r="H393" s="403"/>
      <c r="I393" s="416"/>
      <c r="J393" s="406"/>
      <c r="K393" s="406"/>
      <c r="L393" s="213"/>
      <c r="M393" s="406"/>
      <c r="N393" s="215"/>
      <c r="O393" s="213"/>
      <c r="P393" s="386"/>
      <c r="Q393" s="881"/>
    </row>
    <row r="394" spans="1:17" s="92" customFormat="1" ht="15" hidden="1" customHeight="1">
      <c r="A394" s="328"/>
      <c r="B394" s="716"/>
      <c r="C394" s="962"/>
      <c r="D394" s="24"/>
      <c r="E394" s="24"/>
      <c r="F394" s="24"/>
      <c r="G394" s="24"/>
      <c r="H394" s="24"/>
      <c r="I394" s="195"/>
      <c r="J394" s="195"/>
      <c r="K394" s="195"/>
      <c r="L394" s="963"/>
      <c r="M394" s="195"/>
      <c r="N394" s="963"/>
      <c r="O394" s="195"/>
      <c r="P394" s="424"/>
      <c r="Q394" s="785"/>
    </row>
    <row r="395" spans="1:17" s="91" customFormat="1" ht="15.75" hidden="1" customHeight="1">
      <c r="A395" s="367"/>
      <c r="B395" s="245"/>
      <c r="C395" s="728"/>
      <c r="D395" s="225"/>
      <c r="E395" s="225"/>
      <c r="F395" s="225"/>
      <c r="G395" s="60"/>
      <c r="H395" s="60"/>
      <c r="I395" s="184"/>
      <c r="J395" s="217"/>
      <c r="K395" s="217"/>
      <c r="L395" s="217"/>
      <c r="M395" s="217"/>
      <c r="N395" s="217"/>
      <c r="O395" s="217"/>
      <c r="P395" s="252"/>
      <c r="Q395" s="357"/>
    </row>
    <row r="396" spans="1:17" s="91" customFormat="1" ht="30" hidden="1" customHeight="1">
      <c r="A396" s="817"/>
      <c r="B396" s="830"/>
      <c r="C396" s="814"/>
      <c r="D396" s="871"/>
      <c r="E396" s="871"/>
      <c r="F396" s="871"/>
      <c r="G396" s="872"/>
      <c r="H396" s="872"/>
      <c r="I396" s="869"/>
      <c r="J396" s="875"/>
      <c r="K396" s="875"/>
      <c r="L396" s="875"/>
      <c r="M396" s="875"/>
      <c r="N396" s="875"/>
      <c r="O396" s="875"/>
      <c r="P396" s="1061"/>
      <c r="Q396" s="89"/>
    </row>
    <row r="397" spans="1:17" s="91" customFormat="1" ht="15" hidden="1" customHeight="1">
      <c r="A397" s="564"/>
      <c r="B397" s="380"/>
      <c r="C397" s="814"/>
      <c r="D397" s="815"/>
      <c r="E397" s="815"/>
      <c r="F397" s="815"/>
      <c r="G397" s="567"/>
      <c r="H397" s="567"/>
      <c r="I397" s="310"/>
      <c r="J397" s="311"/>
      <c r="K397" s="311"/>
      <c r="L397" s="311"/>
      <c r="M397" s="311"/>
      <c r="N397" s="311"/>
      <c r="O397" s="311"/>
      <c r="P397" s="631"/>
      <c r="Q397" s="357"/>
    </row>
    <row r="398" spans="1:17" s="91" customFormat="1" ht="24" hidden="1" customHeight="1">
      <c r="A398" s="817"/>
      <c r="B398" s="830"/>
      <c r="C398" s="814"/>
      <c r="D398" s="871"/>
      <c r="E398" s="871"/>
      <c r="F398" s="871"/>
      <c r="G398" s="872"/>
      <c r="H398" s="872"/>
      <c r="I398" s="577"/>
      <c r="J398" s="875"/>
      <c r="K398" s="875"/>
      <c r="L398" s="875"/>
      <c r="M398" s="875"/>
      <c r="N398" s="875"/>
      <c r="O398" s="875"/>
      <c r="P398" s="1057"/>
      <c r="Q398" s="89"/>
    </row>
    <row r="399" spans="1:17" s="91" customFormat="1" ht="14.25" hidden="1" customHeight="1">
      <c r="A399" s="564"/>
      <c r="B399" s="380"/>
      <c r="C399" s="814"/>
      <c r="D399" s="815"/>
      <c r="E399" s="815"/>
      <c r="F399" s="815">
        <f>SUM(F5:F9,F10)</f>
        <v>18</v>
      </c>
      <c r="G399" s="567"/>
      <c r="H399" s="567"/>
      <c r="I399" s="577"/>
      <c r="J399" s="311"/>
      <c r="K399" s="311"/>
      <c r="L399" s="311"/>
      <c r="M399" s="311"/>
      <c r="N399" s="311"/>
      <c r="O399" s="311"/>
      <c r="P399" s="614"/>
      <c r="Q399" s="357"/>
    </row>
    <row r="400" spans="1:17" s="91" customFormat="1" ht="14.25" hidden="1" customHeight="1">
      <c r="A400" s="817"/>
      <c r="B400" s="830"/>
      <c r="C400" s="814"/>
      <c r="D400" s="871"/>
      <c r="E400" s="871"/>
      <c r="F400" s="871"/>
      <c r="G400" s="872"/>
      <c r="H400" s="872"/>
      <c r="I400" s="577"/>
      <c r="J400" s="875"/>
      <c r="K400" s="875"/>
      <c r="L400" s="875"/>
      <c r="M400" s="875"/>
      <c r="N400" s="875"/>
      <c r="O400" s="875"/>
      <c r="P400" s="1057"/>
      <c r="Q400" s="89"/>
    </row>
    <row r="401" spans="1:17" s="91" customFormat="1" ht="24" hidden="1" customHeight="1">
      <c r="A401" s="564"/>
      <c r="B401" s="380"/>
      <c r="C401" s="814"/>
      <c r="D401" s="566"/>
      <c r="E401" s="566"/>
      <c r="F401" s="566"/>
      <c r="G401" s="567"/>
      <c r="H401" s="567"/>
      <c r="I401" s="577"/>
      <c r="J401" s="311"/>
      <c r="K401" s="311"/>
      <c r="L401" s="311"/>
      <c r="M401" s="311"/>
      <c r="N401" s="311"/>
      <c r="O401" s="311"/>
      <c r="P401" s="614"/>
      <c r="Q401" s="357"/>
    </row>
    <row r="402" spans="1:17" s="91" customFormat="1" ht="24" hidden="1" customHeight="1">
      <c r="A402" s="564"/>
      <c r="B402" s="380"/>
      <c r="C402" s="814"/>
      <c r="D402" s="566"/>
      <c r="E402" s="566"/>
      <c r="F402" s="566"/>
      <c r="G402" s="567"/>
      <c r="H402" s="567"/>
      <c r="I402" s="577"/>
      <c r="J402" s="311"/>
      <c r="K402" s="311"/>
      <c r="L402" s="311"/>
      <c r="M402" s="311"/>
      <c r="N402" s="311"/>
      <c r="O402" s="311"/>
      <c r="P402" s="614"/>
      <c r="Q402" s="357"/>
    </row>
    <row r="403" spans="1:17" s="91" customFormat="1" ht="24" hidden="1" customHeight="1">
      <c r="A403" s="817"/>
      <c r="B403" s="830"/>
      <c r="C403" s="814"/>
      <c r="D403" s="871"/>
      <c r="E403" s="871"/>
      <c r="F403" s="871"/>
      <c r="G403" s="872"/>
      <c r="H403" s="872"/>
      <c r="I403" s="577"/>
      <c r="J403" s="875"/>
      <c r="K403" s="875"/>
      <c r="L403" s="875"/>
      <c r="M403" s="875"/>
      <c r="N403" s="875"/>
      <c r="O403" s="875"/>
      <c r="P403" s="1057"/>
      <c r="Q403" s="89"/>
    </row>
    <row r="404" spans="1:17" s="91" customFormat="1" ht="14.25" hidden="1" customHeight="1">
      <c r="A404" s="817"/>
      <c r="B404" s="830"/>
      <c r="C404" s="814"/>
      <c r="D404" s="871"/>
      <c r="E404" s="871"/>
      <c r="F404" s="871"/>
      <c r="G404" s="872"/>
      <c r="H404" s="872"/>
      <c r="I404" s="577"/>
      <c r="J404" s="873"/>
      <c r="K404" s="873"/>
      <c r="L404" s="873"/>
      <c r="M404" s="873"/>
      <c r="N404" s="873"/>
      <c r="O404" s="873"/>
      <c r="P404" s="647"/>
      <c r="Q404" s="89"/>
    </row>
    <row r="405" spans="1:17" s="91" customFormat="1" ht="24" hidden="1" customHeight="1">
      <c r="A405" s="564"/>
      <c r="B405" s="380"/>
      <c r="C405" s="814"/>
      <c r="D405" s="815"/>
      <c r="E405" s="815"/>
      <c r="F405" s="815"/>
      <c r="G405" s="567"/>
      <c r="H405" s="567"/>
      <c r="I405" s="577"/>
      <c r="J405" s="311"/>
      <c r="K405" s="311"/>
      <c r="L405" s="311"/>
      <c r="M405" s="311"/>
      <c r="N405" s="311"/>
      <c r="O405" s="311"/>
      <c r="P405" s="631"/>
      <c r="Q405" s="357"/>
    </row>
    <row r="406" spans="1:17" s="91" customFormat="1" ht="14.25" hidden="1" customHeight="1">
      <c r="A406" s="817"/>
      <c r="B406" s="830"/>
      <c r="C406" s="814"/>
      <c r="D406" s="871"/>
      <c r="E406" s="871"/>
      <c r="F406" s="871"/>
      <c r="G406" s="872"/>
      <c r="H406" s="872"/>
      <c r="I406" s="577"/>
      <c r="J406" s="873"/>
      <c r="K406" s="873"/>
      <c r="L406" s="873"/>
      <c r="M406" s="873"/>
      <c r="N406" s="873"/>
      <c r="O406" s="873"/>
      <c r="P406" s="647"/>
      <c r="Q406" s="89"/>
    </row>
    <row r="407" spans="1:17" s="91" customFormat="1" ht="15" hidden="1" customHeight="1">
      <c r="A407" s="564"/>
      <c r="B407" s="848"/>
      <c r="C407" s="849"/>
      <c r="D407" s="815"/>
      <c r="E407" s="815"/>
      <c r="F407" s="815"/>
      <c r="G407" s="850"/>
      <c r="H407" s="850"/>
      <c r="I407" s="369"/>
      <c r="J407" s="883"/>
      <c r="K407" s="369"/>
      <c r="L407" s="646"/>
      <c r="M407" s="369"/>
      <c r="N407" s="646"/>
      <c r="O407" s="369"/>
      <c r="P407" s="631"/>
      <c r="Q407" s="646"/>
    </row>
    <row r="408" spans="1:17" s="91" customFormat="1" ht="15.75" hidden="1" customHeight="1">
      <c r="A408" s="564"/>
      <c r="B408" s="380"/>
      <c r="C408" s="814"/>
      <c r="D408" s="566"/>
      <c r="E408" s="566"/>
      <c r="F408" s="566"/>
      <c r="G408" s="567"/>
      <c r="H408" s="567"/>
      <c r="I408" s="577"/>
      <c r="J408" s="311"/>
      <c r="K408" s="311"/>
      <c r="L408" s="311"/>
      <c r="M408" s="311"/>
      <c r="N408" s="311"/>
      <c r="O408" s="311"/>
      <c r="P408" s="569"/>
      <c r="Q408" s="357"/>
    </row>
    <row r="409" spans="1:17" s="91" customFormat="1" ht="14.25" hidden="1" customHeight="1">
      <c r="A409" s="817"/>
      <c r="B409" s="830"/>
      <c r="C409" s="814"/>
      <c r="D409" s="871"/>
      <c r="E409" s="871"/>
      <c r="F409" s="871"/>
      <c r="G409" s="872"/>
      <c r="H409" s="872"/>
      <c r="I409" s="577"/>
      <c r="J409" s="873"/>
      <c r="K409" s="873"/>
      <c r="L409" s="873"/>
      <c r="M409" s="873"/>
      <c r="N409" s="873"/>
      <c r="O409" s="873"/>
      <c r="P409" s="647"/>
      <c r="Q409" s="89"/>
    </row>
    <row r="410" spans="1:17" s="92" customFormat="1" ht="15" hidden="1" customHeight="1">
      <c r="A410" s="564"/>
      <c r="B410" s="380"/>
      <c r="C410" s="814"/>
      <c r="D410" s="815"/>
      <c r="E410" s="815"/>
      <c r="F410" s="815"/>
      <c r="G410" s="567"/>
      <c r="H410" s="567"/>
      <c r="I410" s="878"/>
      <c r="J410" s="311"/>
      <c r="K410" s="311"/>
      <c r="L410" s="311"/>
      <c r="M410" s="311"/>
      <c r="N410" s="311"/>
      <c r="O410" s="311"/>
      <c r="P410" s="614"/>
      <c r="Q410" s="357"/>
    </row>
    <row r="411" spans="1:17" s="91" customFormat="1" ht="15.75" hidden="1" customHeight="1">
      <c r="A411" s="817"/>
      <c r="B411" s="830"/>
      <c r="C411" s="814"/>
      <c r="D411" s="871"/>
      <c r="E411" s="871"/>
      <c r="F411" s="871"/>
      <c r="G411" s="872"/>
      <c r="H411" s="872"/>
      <c r="I411" s="878"/>
      <c r="J411" s="875"/>
      <c r="K411" s="875"/>
      <c r="L411" s="875"/>
      <c r="M411" s="875"/>
      <c r="N411" s="875"/>
      <c r="O411" s="875"/>
      <c r="P411" s="1057"/>
      <c r="Q411" s="89"/>
    </row>
    <row r="412" spans="1:17" s="91" customFormat="1" ht="18.75" hidden="1">
      <c r="A412" s="564"/>
      <c r="B412" s="380"/>
      <c r="C412" s="814"/>
      <c r="D412" s="566"/>
      <c r="E412" s="566"/>
      <c r="F412" s="566"/>
      <c r="G412" s="567"/>
      <c r="H412" s="567"/>
      <c r="I412" s="577"/>
      <c r="J412" s="311"/>
      <c r="K412" s="311"/>
      <c r="L412" s="311"/>
      <c r="M412" s="311"/>
      <c r="N412" s="311"/>
      <c r="O412" s="311"/>
      <c r="P412" s="614"/>
      <c r="Q412" s="357"/>
    </row>
    <row r="413" spans="1:17" s="91" customFormat="1" ht="14.25" hidden="1" customHeight="1">
      <c r="A413" s="817"/>
      <c r="B413" s="830"/>
      <c r="C413" s="814"/>
      <c r="D413" s="871"/>
      <c r="E413" s="871"/>
      <c r="F413" s="871"/>
      <c r="G413" s="872"/>
      <c r="H413" s="872"/>
      <c r="I413" s="577"/>
      <c r="J413" s="875"/>
      <c r="K413" s="875"/>
      <c r="L413" s="875"/>
      <c r="M413" s="875"/>
      <c r="N413" s="875"/>
      <c r="O413" s="875"/>
      <c r="P413" s="1057"/>
      <c r="Q413" s="89"/>
    </row>
    <row r="414" spans="1:17" s="91" customFormat="1" ht="14.25" hidden="1" customHeight="1">
      <c r="A414" s="564"/>
      <c r="B414" s="848"/>
      <c r="C414" s="836"/>
      <c r="D414" s="579"/>
      <c r="E414" s="579"/>
      <c r="F414" s="579"/>
      <c r="G414" s="820"/>
      <c r="H414" s="820"/>
      <c r="I414" s="884"/>
      <c r="J414" s="885"/>
      <c r="K414" s="886"/>
      <c r="L414" s="886"/>
      <c r="M414" s="886"/>
      <c r="N414" s="886"/>
      <c r="O414" s="887"/>
      <c r="P414" s="631"/>
      <c r="Q414" s="881"/>
    </row>
    <row r="415" spans="1:17" s="91" customFormat="1" ht="14.25" hidden="1" customHeight="1">
      <c r="A415" s="817"/>
      <c r="B415" s="835"/>
      <c r="C415" s="836"/>
      <c r="D415" s="831"/>
      <c r="E415" s="831"/>
      <c r="F415" s="831"/>
      <c r="G415" s="831"/>
      <c r="H415" s="831"/>
      <c r="I415" s="884"/>
      <c r="J415" s="888"/>
      <c r="K415" s="889"/>
      <c r="L415" s="889"/>
      <c r="M415" s="889"/>
      <c r="N415" s="889"/>
      <c r="O415" s="888"/>
      <c r="P415" s="1062"/>
      <c r="Q415" s="785"/>
    </row>
    <row r="416" spans="1:17" s="91" customFormat="1" ht="24" hidden="1" customHeight="1">
      <c r="A416" s="564"/>
      <c r="B416" s="380"/>
      <c r="C416" s="814"/>
      <c r="D416" s="815"/>
      <c r="E416" s="815"/>
      <c r="F416" s="815"/>
      <c r="G416" s="567"/>
      <c r="H416" s="567"/>
      <c r="I416" s="577"/>
      <c r="J416" s="311"/>
      <c r="K416" s="311"/>
      <c r="L416" s="311"/>
      <c r="M416" s="311"/>
      <c r="N416" s="311"/>
      <c r="O416" s="311"/>
      <c r="P416" s="614"/>
      <c r="Q416" s="357"/>
    </row>
    <row r="417" spans="1:46" s="91" customFormat="1" ht="14.25" hidden="1" customHeight="1">
      <c r="A417" s="817"/>
      <c r="B417" s="830"/>
      <c r="C417" s="814"/>
      <c r="D417" s="871"/>
      <c r="E417" s="871"/>
      <c r="F417" s="871"/>
      <c r="G417" s="872"/>
      <c r="H417" s="872"/>
      <c r="I417" s="577"/>
      <c r="J417" s="875"/>
      <c r="K417" s="875"/>
      <c r="L417" s="875"/>
      <c r="M417" s="875"/>
      <c r="N417" s="875"/>
      <c r="O417" s="875"/>
      <c r="P417" s="1057"/>
      <c r="Q417" s="89"/>
    </row>
    <row r="418" spans="1:46" s="91" customFormat="1" ht="14.25" hidden="1" customHeight="1">
      <c r="A418" s="564"/>
      <c r="B418" s="380"/>
      <c r="C418" s="814"/>
      <c r="D418" s="815"/>
      <c r="E418" s="815"/>
      <c r="F418" s="815"/>
      <c r="G418" s="567"/>
      <c r="H418" s="567"/>
      <c r="I418" s="577"/>
      <c r="J418" s="311"/>
      <c r="K418" s="311"/>
      <c r="L418" s="311"/>
      <c r="M418" s="311"/>
      <c r="N418" s="311"/>
      <c r="O418" s="311"/>
      <c r="P418" s="614"/>
      <c r="Q418" s="357"/>
    </row>
    <row r="419" spans="1:46" s="91" customFormat="1" ht="14.25" hidden="1" customHeight="1">
      <c r="A419" s="817"/>
      <c r="B419" s="830"/>
      <c r="C419" s="814"/>
      <c r="D419" s="871"/>
      <c r="E419" s="871"/>
      <c r="F419" s="871"/>
      <c r="G419" s="872"/>
      <c r="H419" s="872"/>
      <c r="I419" s="577"/>
      <c r="J419" s="875"/>
      <c r="K419" s="875"/>
      <c r="L419" s="875"/>
      <c r="M419" s="875"/>
      <c r="N419" s="875"/>
      <c r="O419" s="875"/>
      <c r="P419" s="1057"/>
      <c r="Q419" s="89"/>
    </row>
    <row r="420" spans="1:46" s="91" customFormat="1" ht="27" hidden="1" customHeight="1">
      <c r="A420" s="564"/>
      <c r="B420" s="380"/>
      <c r="C420" s="814"/>
      <c r="D420" s="566"/>
      <c r="E420" s="566"/>
      <c r="F420" s="566"/>
      <c r="G420" s="567"/>
      <c r="H420" s="567"/>
      <c r="I420" s="577"/>
      <c r="J420" s="311"/>
      <c r="K420" s="311"/>
      <c r="L420" s="311"/>
      <c r="M420" s="311"/>
      <c r="N420" s="311"/>
      <c r="O420" s="311"/>
      <c r="P420" s="614"/>
      <c r="Q420" s="357"/>
    </row>
    <row r="421" spans="1:46" s="91" customFormat="1" ht="14.25" hidden="1" customHeight="1">
      <c r="A421" s="817"/>
      <c r="B421" s="830"/>
      <c r="C421" s="814"/>
      <c r="D421" s="871"/>
      <c r="E421" s="871"/>
      <c r="F421" s="871"/>
      <c r="G421" s="872"/>
      <c r="H421" s="872"/>
      <c r="I421" s="577"/>
      <c r="J421" s="875"/>
      <c r="K421" s="875"/>
      <c r="L421" s="875"/>
      <c r="M421" s="875"/>
      <c r="N421" s="875"/>
      <c r="O421" s="875"/>
      <c r="P421" s="1057"/>
      <c r="Q421" s="89"/>
    </row>
    <row r="422" spans="1:46" s="91" customFormat="1" ht="27" customHeight="1">
      <c r="A422" s="564"/>
      <c r="B422" s="380"/>
      <c r="C422" s="814"/>
      <c r="D422" s="566"/>
      <c r="E422" s="566"/>
      <c r="F422" s="981">
        <v>18</v>
      </c>
      <c r="G422" s="567"/>
      <c r="H422" s="567"/>
      <c r="I422" s="577"/>
      <c r="J422" s="311"/>
      <c r="K422" s="311"/>
      <c r="L422" s="311"/>
      <c r="M422" s="311"/>
      <c r="N422" s="311"/>
      <c r="O422" s="311"/>
      <c r="P422" s="614"/>
      <c r="Q422" s="357"/>
    </row>
    <row r="423" spans="1:46" s="29" customFormat="1" ht="15.75">
      <c r="A423" s="1148" t="s">
        <v>2020</v>
      </c>
      <c r="B423" s="1148"/>
      <c r="C423" s="1148"/>
      <c r="D423" s="1148"/>
      <c r="E423" s="1148"/>
      <c r="F423" s="1148"/>
      <c r="G423" s="1148"/>
      <c r="H423" s="1148"/>
      <c r="I423" s="1148"/>
      <c r="J423" s="1148"/>
      <c r="K423" s="1148"/>
      <c r="L423" s="1148"/>
      <c r="M423" s="1148"/>
      <c r="N423" s="1148"/>
      <c r="O423" s="1148"/>
      <c r="P423" s="1148"/>
      <c r="Q423" s="970"/>
      <c r="R423" s="970"/>
      <c r="S423" s="970"/>
      <c r="T423" s="800"/>
      <c r="W423" s="800"/>
      <c r="AC423" s="969"/>
    </row>
    <row r="424" spans="1:46" s="29" customFormat="1" ht="15.75">
      <c r="A424" s="968"/>
      <c r="B424" s="800"/>
      <c r="C424" s="970"/>
      <c r="D424" s="971"/>
      <c r="E424" s="971"/>
      <c r="F424" s="971"/>
      <c r="G424" s="971"/>
      <c r="H424" s="972"/>
      <c r="J424" s="800"/>
      <c r="K424" s="800"/>
      <c r="L424" s="800"/>
      <c r="M424" s="800"/>
      <c r="N424" s="800"/>
      <c r="O424" s="800"/>
      <c r="P424" s="337"/>
      <c r="T424" s="800"/>
      <c r="W424" s="800"/>
      <c r="AC424" s="969"/>
    </row>
    <row r="425" spans="1:46" s="29" customFormat="1" ht="15.75">
      <c r="A425" s="968"/>
      <c r="B425" s="800"/>
      <c r="C425" s="970"/>
      <c r="D425" s="971"/>
      <c r="E425" s="971"/>
      <c r="F425" s="971"/>
      <c r="G425" s="971"/>
      <c r="H425" s="972"/>
      <c r="J425" s="800"/>
      <c r="K425" s="800"/>
      <c r="L425" s="800"/>
      <c r="M425" s="800"/>
      <c r="N425" s="800"/>
      <c r="O425" s="800"/>
      <c r="P425" s="337"/>
      <c r="T425" s="800"/>
      <c r="W425" s="800"/>
      <c r="AC425" s="969"/>
    </row>
    <row r="426" spans="1:46" s="975" customFormat="1" ht="36">
      <c r="A426" s="973"/>
      <c r="B426" s="1138" t="s">
        <v>2021</v>
      </c>
      <c r="C426" s="1138"/>
      <c r="D426" s="1138"/>
      <c r="E426" s="974"/>
      <c r="F426" s="974"/>
      <c r="G426" s="974"/>
      <c r="H426" s="1063"/>
      <c r="I426" s="1138" t="s">
        <v>2022</v>
      </c>
      <c r="J426" s="1138"/>
      <c r="K426" s="1139" t="s">
        <v>2023</v>
      </c>
      <c r="L426" s="1139"/>
      <c r="M426" s="1139"/>
      <c r="N426" s="1139"/>
      <c r="O426" s="1139"/>
      <c r="P426" s="1139"/>
      <c r="Q426" s="1139"/>
      <c r="T426" s="974"/>
      <c r="W426" s="974"/>
      <c r="AC426" s="976"/>
    </row>
    <row r="427" spans="1:46" s="369" customFormat="1" ht="15.75" customHeight="1">
      <c r="A427" s="817"/>
      <c r="B427" s="818"/>
      <c r="C427" s="819"/>
      <c r="D427" s="820"/>
      <c r="E427" s="820"/>
      <c r="F427" s="820"/>
      <c r="G427" s="821"/>
      <c r="H427" s="821"/>
      <c r="I427" s="812"/>
      <c r="J427" s="822"/>
      <c r="K427" s="822"/>
      <c r="L427" s="822"/>
      <c r="M427" s="822"/>
      <c r="N427" s="822"/>
      <c r="O427" s="822"/>
      <c r="P427" s="1054"/>
      <c r="Q427" s="89"/>
      <c r="R427" s="91"/>
      <c r="S427" s="91"/>
      <c r="AT427" s="294" t="e">
        <f>VLOOKUP(#REF!,'اعضاء هيئة التدريس'!#REF!,2,)</f>
        <v>#REF!</v>
      </c>
    </row>
    <row r="428" spans="1:46" s="91" customFormat="1" ht="14.25" customHeight="1">
      <c r="A428" s="564"/>
      <c r="B428" s="380"/>
      <c r="C428" s="814"/>
      <c r="D428" s="815"/>
      <c r="E428" s="815"/>
      <c r="F428" s="815"/>
      <c r="G428" s="567"/>
      <c r="H428" s="567"/>
      <c r="I428" s="891"/>
      <c r="J428" s="311"/>
      <c r="K428" s="311"/>
      <c r="L428" s="311"/>
      <c r="M428" s="311"/>
      <c r="N428" s="311"/>
      <c r="O428" s="311"/>
      <c r="P428" s="631"/>
      <c r="Q428" s="357"/>
    </row>
    <row r="429" spans="1:46" s="91" customFormat="1" ht="14.25" customHeight="1">
      <c r="A429" s="817"/>
      <c r="B429" s="830"/>
      <c r="C429" s="814"/>
      <c r="D429" s="871"/>
      <c r="E429" s="871"/>
      <c r="F429" s="871"/>
      <c r="G429" s="872"/>
      <c r="H429" s="872"/>
      <c r="I429" s="577"/>
      <c r="J429" s="873"/>
      <c r="K429" s="873"/>
      <c r="L429" s="873"/>
      <c r="M429" s="873"/>
      <c r="N429" s="873"/>
      <c r="O429" s="873"/>
      <c r="P429" s="1057"/>
      <c r="Q429" s="89"/>
    </row>
    <row r="430" spans="1:46" s="91" customFormat="1" ht="14.25" customHeight="1">
      <c r="A430" s="564"/>
      <c r="B430" s="380"/>
      <c r="C430" s="814"/>
      <c r="D430" s="815"/>
      <c r="E430" s="815"/>
      <c r="F430" s="815"/>
      <c r="G430" s="567"/>
      <c r="H430" s="567"/>
      <c r="I430" s="577"/>
      <c r="J430" s="311"/>
      <c r="K430" s="311"/>
      <c r="L430" s="311"/>
      <c r="M430" s="311"/>
      <c r="N430" s="311"/>
      <c r="O430" s="311"/>
      <c r="P430" s="631"/>
      <c r="Q430" s="357"/>
    </row>
    <row r="431" spans="1:46" s="91" customFormat="1" ht="14.25" customHeight="1">
      <c r="A431" s="817"/>
      <c r="B431" s="830"/>
      <c r="C431" s="814"/>
      <c r="D431" s="871"/>
      <c r="E431" s="871"/>
      <c r="F431" s="871"/>
      <c r="G431" s="872"/>
      <c r="H431" s="872"/>
      <c r="I431" s="577"/>
      <c r="J431" s="875"/>
      <c r="K431" s="875"/>
      <c r="L431" s="875"/>
      <c r="M431" s="875"/>
      <c r="N431" s="875"/>
      <c r="O431" s="875"/>
      <c r="P431" s="1057"/>
      <c r="Q431" s="89"/>
    </row>
    <row r="432" spans="1:46" s="91" customFormat="1" ht="15.75" customHeight="1">
      <c r="A432" s="564"/>
      <c r="B432" s="380"/>
      <c r="C432" s="814"/>
      <c r="D432" s="566"/>
      <c r="E432" s="566"/>
      <c r="F432" s="566"/>
      <c r="G432" s="567"/>
      <c r="H432" s="567"/>
      <c r="I432" s="577"/>
      <c r="J432" s="311"/>
      <c r="K432" s="311"/>
      <c r="L432" s="311"/>
      <c r="M432" s="311"/>
      <c r="N432" s="311"/>
      <c r="O432" s="311"/>
      <c r="P432" s="614"/>
      <c r="Q432" s="357"/>
    </row>
    <row r="433" spans="1:17" s="91" customFormat="1" ht="24" customHeight="1">
      <c r="A433" s="817"/>
      <c r="B433" s="830"/>
      <c r="C433" s="814"/>
      <c r="D433" s="871"/>
      <c r="E433" s="871"/>
      <c r="F433" s="871"/>
      <c r="G433" s="872"/>
      <c r="H433" s="872"/>
      <c r="I433" s="577"/>
      <c r="J433" s="875"/>
      <c r="K433" s="875"/>
      <c r="L433" s="875"/>
      <c r="M433" s="875"/>
      <c r="N433" s="875"/>
      <c r="O433" s="875"/>
      <c r="P433" s="1057"/>
      <c r="Q433" s="89"/>
    </row>
    <row r="434" spans="1:17" s="91" customFormat="1" ht="14.25" customHeight="1">
      <c r="A434" s="564"/>
      <c r="B434" s="380"/>
      <c r="C434" s="814"/>
      <c r="D434" s="815"/>
      <c r="E434" s="815"/>
      <c r="F434" s="815"/>
      <c r="G434" s="567"/>
      <c r="H434" s="567"/>
      <c r="I434" s="577"/>
      <c r="J434" s="311"/>
      <c r="K434" s="311"/>
      <c r="L434" s="311"/>
      <c r="M434" s="311"/>
      <c r="N434" s="311"/>
      <c r="O434" s="311"/>
      <c r="P434" s="614"/>
      <c r="Q434" s="357"/>
    </row>
    <row r="435" spans="1:17" s="91" customFormat="1" ht="24" customHeight="1">
      <c r="A435" s="817"/>
      <c r="B435" s="830"/>
      <c r="C435" s="814"/>
      <c r="D435" s="871"/>
      <c r="E435" s="871"/>
      <c r="F435" s="871"/>
      <c r="G435" s="872"/>
      <c r="H435" s="872"/>
      <c r="I435" s="577"/>
      <c r="J435" s="875"/>
      <c r="K435" s="875"/>
      <c r="L435" s="875"/>
      <c r="M435" s="875"/>
      <c r="N435" s="875"/>
      <c r="O435" s="875"/>
      <c r="P435" s="1057"/>
      <c r="Q435" s="89"/>
    </row>
    <row r="436" spans="1:17" s="91" customFormat="1" ht="14.25" customHeight="1">
      <c r="A436" s="564"/>
      <c r="B436" s="380"/>
      <c r="C436" s="814"/>
      <c r="D436" s="815"/>
      <c r="E436" s="815"/>
      <c r="F436" s="815"/>
      <c r="G436" s="567"/>
      <c r="H436" s="567"/>
      <c r="I436" s="577"/>
      <c r="J436" s="311"/>
      <c r="K436" s="311"/>
      <c r="L436" s="311"/>
      <c r="M436" s="360"/>
      <c r="N436" s="311"/>
      <c r="O436" s="311"/>
      <c r="P436" s="614"/>
      <c r="Q436" s="357"/>
    </row>
    <row r="437" spans="1:17" s="91" customFormat="1" ht="14.25" customHeight="1">
      <c r="A437" s="817"/>
      <c r="B437" s="830"/>
      <c r="C437" s="814"/>
      <c r="D437" s="871"/>
      <c r="E437" s="871"/>
      <c r="F437" s="871"/>
      <c r="G437" s="872"/>
      <c r="H437" s="872"/>
      <c r="I437" s="577"/>
      <c r="J437" s="875"/>
      <c r="K437" s="875"/>
      <c r="L437" s="875"/>
      <c r="M437" s="605"/>
      <c r="N437" s="875"/>
      <c r="O437" s="875"/>
      <c r="P437" s="1057"/>
      <c r="Q437" s="89"/>
    </row>
    <row r="438" spans="1:17" s="91" customFormat="1" ht="15.75" customHeight="1">
      <c r="A438" s="564"/>
      <c r="B438" s="380"/>
      <c r="C438" s="814"/>
      <c r="D438" s="566"/>
      <c r="E438" s="566"/>
      <c r="F438" s="566"/>
      <c r="G438" s="567"/>
      <c r="H438" s="567"/>
      <c r="I438" s="577"/>
      <c r="J438" s="311"/>
      <c r="K438" s="311"/>
      <c r="L438" s="311"/>
      <c r="M438" s="311"/>
      <c r="N438" s="311"/>
      <c r="O438" s="311"/>
      <c r="P438" s="631"/>
      <c r="Q438" s="357"/>
    </row>
    <row r="439" spans="1:17" s="91" customFormat="1" ht="14.25" customHeight="1">
      <c r="A439" s="817"/>
      <c r="B439" s="830"/>
      <c r="C439" s="814"/>
      <c r="D439" s="871"/>
      <c r="E439" s="871"/>
      <c r="F439" s="871"/>
      <c r="G439" s="872"/>
      <c r="H439" s="872"/>
      <c r="I439" s="577"/>
      <c r="J439" s="873"/>
      <c r="K439" s="873"/>
      <c r="L439" s="873"/>
      <c r="M439" s="873"/>
      <c r="N439" s="873"/>
      <c r="O439" s="873"/>
      <c r="P439" s="647"/>
      <c r="Q439" s="89"/>
    </row>
    <row r="440" spans="1:17" s="91" customFormat="1" ht="14.25" customHeight="1">
      <c r="A440" s="817"/>
      <c r="B440" s="892"/>
      <c r="C440" s="893"/>
      <c r="D440" s="894"/>
      <c r="E440" s="894"/>
      <c r="F440" s="894"/>
      <c r="G440" s="895"/>
      <c r="H440" s="895"/>
      <c r="I440" s="812"/>
      <c r="J440" s="895"/>
      <c r="K440" s="895"/>
      <c r="L440" s="842"/>
      <c r="M440" s="895"/>
      <c r="N440" s="895"/>
      <c r="O440" s="842"/>
      <c r="P440" s="1058"/>
      <c r="Q440" s="89"/>
    </row>
    <row r="441" spans="1:17" s="91" customFormat="1" ht="24" customHeight="1">
      <c r="A441" s="817"/>
      <c r="B441" s="830"/>
      <c r="C441" s="814"/>
      <c r="D441" s="871"/>
      <c r="E441" s="871"/>
      <c r="F441" s="871"/>
      <c r="G441" s="872"/>
      <c r="H441" s="872"/>
      <c r="I441" s="878"/>
      <c r="J441" s="875"/>
      <c r="K441" s="875"/>
      <c r="L441" s="875"/>
      <c r="M441" s="875"/>
      <c r="N441" s="875"/>
      <c r="O441" s="875"/>
      <c r="P441" s="1057"/>
      <c r="Q441" s="89"/>
    </row>
    <row r="442" spans="1:17" s="91" customFormat="1" ht="15.75" customHeight="1">
      <c r="A442" s="564"/>
      <c r="B442" s="380"/>
      <c r="C442" s="814"/>
      <c r="D442" s="815"/>
      <c r="E442" s="815"/>
      <c r="F442" s="815"/>
      <c r="G442" s="567"/>
      <c r="H442" s="567"/>
      <c r="I442" s="577"/>
      <c r="J442" s="896"/>
      <c r="K442" s="311"/>
      <c r="L442" s="311"/>
      <c r="M442" s="311"/>
      <c r="N442" s="311"/>
      <c r="O442" s="311"/>
      <c r="P442" s="631"/>
      <c r="Q442" s="357"/>
    </row>
    <row r="443" spans="1:17" s="91" customFormat="1" ht="14.25" customHeight="1">
      <c r="A443" s="817"/>
      <c r="B443" s="830"/>
      <c r="C443" s="814"/>
      <c r="D443" s="871"/>
      <c r="E443" s="871"/>
      <c r="F443" s="871"/>
      <c r="G443" s="872"/>
      <c r="H443" s="872"/>
      <c r="I443" s="577"/>
      <c r="J443" s="873"/>
      <c r="K443" s="873"/>
      <c r="L443" s="873"/>
      <c r="M443" s="873"/>
      <c r="N443" s="873"/>
      <c r="O443" s="873"/>
      <c r="P443" s="647"/>
      <c r="Q443" s="89"/>
    </row>
    <row r="444" spans="1:17" s="91" customFormat="1" ht="14.25" customHeight="1">
      <c r="A444" s="564"/>
      <c r="B444" s="380"/>
      <c r="C444" s="814"/>
      <c r="D444" s="815"/>
      <c r="E444" s="815"/>
      <c r="F444" s="815"/>
      <c r="G444" s="567"/>
      <c r="H444" s="567"/>
      <c r="I444" s="577"/>
      <c r="J444" s="311"/>
      <c r="K444" s="311"/>
      <c r="L444" s="311"/>
      <c r="M444" s="311"/>
      <c r="N444" s="311"/>
      <c r="O444" s="311"/>
      <c r="P444" s="631"/>
      <c r="Q444" s="357"/>
    </row>
    <row r="445" spans="1:17" s="91" customFormat="1" ht="14.25" customHeight="1">
      <c r="A445" s="817"/>
      <c r="B445" s="830"/>
      <c r="C445" s="814"/>
      <c r="D445" s="871"/>
      <c r="E445" s="871"/>
      <c r="F445" s="871"/>
      <c r="G445" s="872"/>
      <c r="H445" s="872"/>
      <c r="I445" s="577"/>
      <c r="J445" s="873"/>
      <c r="K445" s="873"/>
      <c r="L445" s="873"/>
      <c r="M445" s="873"/>
      <c r="N445" s="873"/>
      <c r="O445" s="873"/>
      <c r="P445" s="647"/>
      <c r="Q445" s="89"/>
    </row>
    <row r="446" spans="1:17" s="91" customFormat="1" ht="15.75" customHeight="1">
      <c r="A446" s="564"/>
      <c r="B446" s="380"/>
      <c r="C446" s="814"/>
      <c r="D446" s="566"/>
      <c r="E446" s="566"/>
      <c r="F446" s="566"/>
      <c r="G446" s="567"/>
      <c r="H446" s="567"/>
      <c r="I446" s="577"/>
      <c r="J446" s="311"/>
      <c r="K446" s="311"/>
      <c r="L446" s="311"/>
      <c r="M446" s="311"/>
      <c r="N446" s="311"/>
      <c r="O446" s="311"/>
      <c r="P446" s="614"/>
      <c r="Q446" s="357"/>
    </row>
    <row r="447" spans="1:17" s="91" customFormat="1" ht="15" customHeight="1">
      <c r="A447" s="817"/>
      <c r="B447" s="830"/>
      <c r="C447" s="814"/>
      <c r="D447" s="871"/>
      <c r="E447" s="871"/>
      <c r="F447" s="871"/>
      <c r="G447" s="872"/>
      <c r="H447" s="872"/>
      <c r="I447" s="878"/>
      <c r="J447" s="875"/>
      <c r="K447" s="875"/>
      <c r="L447" s="875"/>
      <c r="M447" s="875"/>
      <c r="N447" s="875"/>
      <c r="O447" s="875"/>
      <c r="P447" s="1057"/>
      <c r="Q447" s="89"/>
    </row>
    <row r="448" spans="1:17" s="91" customFormat="1" ht="14.25" customHeight="1">
      <c r="A448" s="564"/>
      <c r="B448" s="380"/>
      <c r="C448" s="814"/>
      <c r="D448" s="815"/>
      <c r="E448" s="815"/>
      <c r="F448" s="815"/>
      <c r="G448" s="567"/>
      <c r="H448" s="567"/>
      <c r="I448" s="577"/>
      <c r="J448" s="311"/>
      <c r="K448" s="311"/>
      <c r="L448" s="311"/>
      <c r="M448" s="311"/>
      <c r="N448" s="311"/>
      <c r="O448" s="311"/>
      <c r="P448" s="631"/>
      <c r="Q448" s="357"/>
    </row>
    <row r="449" spans="1:17" s="91" customFormat="1" ht="14.25" customHeight="1">
      <c r="A449" s="817"/>
      <c r="B449" s="830"/>
      <c r="C449" s="814"/>
      <c r="D449" s="871"/>
      <c r="E449" s="871"/>
      <c r="F449" s="871"/>
      <c r="G449" s="872"/>
      <c r="H449" s="872"/>
      <c r="I449" s="878"/>
      <c r="J449" s="875"/>
      <c r="K449" s="875"/>
      <c r="L449" s="875"/>
      <c r="M449" s="875"/>
      <c r="N449" s="875"/>
      <c r="O449" s="875"/>
      <c r="P449" s="1057"/>
      <c r="Q449" s="89"/>
    </row>
    <row r="450" spans="1:17" s="91" customFormat="1" ht="15.75" customHeight="1">
      <c r="A450" s="564"/>
      <c r="B450" s="380"/>
      <c r="C450" s="814"/>
      <c r="D450" s="566"/>
      <c r="E450" s="566"/>
      <c r="F450" s="566"/>
      <c r="G450" s="567"/>
      <c r="H450" s="567"/>
      <c r="I450" s="577"/>
      <c r="J450" s="311"/>
      <c r="K450" s="311"/>
      <c r="L450" s="311"/>
      <c r="M450" s="311"/>
      <c r="N450" s="311"/>
      <c r="O450" s="311"/>
      <c r="P450" s="631"/>
      <c r="Q450" s="357"/>
    </row>
    <row r="451" spans="1:17" s="91" customFormat="1" ht="14.25" customHeight="1">
      <c r="A451" s="817"/>
      <c r="B451" s="830"/>
      <c r="C451" s="814"/>
      <c r="D451" s="871"/>
      <c r="E451" s="871"/>
      <c r="F451" s="871"/>
      <c r="G451" s="872"/>
      <c r="H451" s="872"/>
      <c r="I451" s="310"/>
      <c r="J451" s="875"/>
      <c r="K451" s="875"/>
      <c r="L451" s="875"/>
      <c r="M451" s="875"/>
      <c r="N451" s="875"/>
      <c r="O451" s="875"/>
      <c r="P451" s="1057"/>
      <c r="Q451" s="89"/>
    </row>
    <row r="452" spans="1:17" s="91" customFormat="1" ht="15.75" customHeight="1">
      <c r="A452" s="564"/>
      <c r="B452" s="380"/>
      <c r="C452" s="814"/>
      <c r="D452" s="566"/>
      <c r="E452" s="566"/>
      <c r="F452" s="566"/>
      <c r="G452" s="567"/>
      <c r="H452" s="567"/>
      <c r="I452" s="760"/>
      <c r="J452" s="311"/>
      <c r="K452" s="311"/>
      <c r="L452" s="311"/>
      <c r="M452" s="311"/>
      <c r="N452" s="311"/>
      <c r="O452" s="311"/>
      <c r="P452" s="614"/>
      <c r="Q452" s="357"/>
    </row>
    <row r="453" spans="1:17" s="91" customFormat="1" ht="14.25" customHeight="1">
      <c r="A453" s="817"/>
      <c r="B453" s="830"/>
      <c r="C453" s="814"/>
      <c r="D453" s="871"/>
      <c r="E453" s="871"/>
      <c r="F453" s="871"/>
      <c r="G453" s="872"/>
      <c r="H453" s="872"/>
      <c r="I453" s="577"/>
      <c r="J453" s="875"/>
      <c r="K453" s="875"/>
      <c r="L453" s="875"/>
      <c r="M453" s="875"/>
      <c r="N453" s="875"/>
      <c r="O453" s="875"/>
      <c r="P453" s="1057"/>
      <c r="Q453" s="89"/>
    </row>
    <row r="454" spans="1:17" s="91" customFormat="1" ht="15.75" customHeight="1">
      <c r="A454" s="564"/>
      <c r="B454" s="380"/>
      <c r="C454" s="814"/>
      <c r="D454" s="566"/>
      <c r="E454" s="566"/>
      <c r="F454" s="566"/>
      <c r="G454" s="567"/>
      <c r="H454" s="567"/>
      <c r="I454" s="577"/>
      <c r="J454" s="311"/>
      <c r="K454" s="311"/>
      <c r="L454" s="311"/>
      <c r="M454" s="311"/>
      <c r="N454" s="311"/>
      <c r="O454" s="311"/>
      <c r="P454" s="614"/>
      <c r="Q454" s="357"/>
    </row>
    <row r="455" spans="1:17" s="91" customFormat="1" ht="18.75">
      <c r="A455" s="817"/>
      <c r="B455" s="830"/>
      <c r="C455" s="814"/>
      <c r="D455" s="871"/>
      <c r="E455" s="871"/>
      <c r="F455" s="871"/>
      <c r="G455" s="872"/>
      <c r="H455" s="872"/>
      <c r="I455" s="577"/>
      <c r="J455" s="875"/>
      <c r="K455" s="875"/>
      <c r="L455" s="875"/>
      <c r="M455" s="875"/>
      <c r="N455" s="875"/>
      <c r="O455" s="875"/>
      <c r="P455" s="1057"/>
      <c r="Q455" s="89"/>
    </row>
    <row r="456" spans="1:17" s="91" customFormat="1" ht="15.75" customHeight="1">
      <c r="A456" s="564"/>
      <c r="B456" s="380"/>
      <c r="C456" s="814"/>
      <c r="D456" s="566"/>
      <c r="E456" s="566"/>
      <c r="F456" s="566"/>
      <c r="G456" s="567"/>
      <c r="H456" s="567"/>
      <c r="I456" s="577"/>
      <c r="J456" s="311"/>
      <c r="K456" s="311"/>
      <c r="L456" s="311"/>
      <c r="M456" s="311"/>
      <c r="N456" s="311"/>
      <c r="O456" s="311"/>
      <c r="P456" s="614"/>
      <c r="Q456" s="357"/>
    </row>
    <row r="457" spans="1:17" s="91" customFormat="1" ht="18.75">
      <c r="A457" s="817"/>
      <c r="B457" s="830"/>
      <c r="C457" s="814"/>
      <c r="D457" s="871"/>
      <c r="E457" s="871"/>
      <c r="F457" s="871"/>
      <c r="G457" s="872"/>
      <c r="H457" s="872"/>
      <c r="I457" s="577"/>
      <c r="J457" s="875"/>
      <c r="K457" s="875"/>
      <c r="L457" s="875"/>
      <c r="M457" s="875"/>
      <c r="N457" s="875"/>
      <c r="O457" s="875"/>
      <c r="P457" s="1057"/>
      <c r="Q457" s="89"/>
    </row>
    <row r="458" spans="1:17" s="91" customFormat="1" ht="14.25" customHeight="1">
      <c r="A458" s="564"/>
      <c r="B458" s="380"/>
      <c r="C458" s="814"/>
      <c r="D458" s="815"/>
      <c r="E458" s="815"/>
      <c r="F458" s="815"/>
      <c r="G458" s="567"/>
      <c r="H458" s="567"/>
      <c r="I458" s="878"/>
      <c r="J458" s="311"/>
      <c r="K458" s="311"/>
      <c r="L458" s="311"/>
      <c r="M458" s="311"/>
      <c r="N458" s="311"/>
      <c r="O458" s="311"/>
      <c r="P458" s="631"/>
      <c r="Q458" s="660"/>
    </row>
    <row r="459" spans="1:17" s="91" customFormat="1" ht="18.75">
      <c r="A459" s="817"/>
      <c r="B459" s="830"/>
      <c r="C459" s="814"/>
      <c r="D459" s="871"/>
      <c r="E459" s="871"/>
      <c r="F459" s="871"/>
      <c r="G459" s="872"/>
      <c r="H459" s="872"/>
      <c r="I459" s="878"/>
      <c r="J459" s="875"/>
      <c r="K459" s="875"/>
      <c r="L459" s="875"/>
      <c r="M459" s="875"/>
      <c r="N459" s="875"/>
      <c r="O459" s="875"/>
      <c r="P459" s="1057"/>
      <c r="Q459" s="89"/>
    </row>
    <row r="460" spans="1:17" s="91" customFormat="1" ht="22.5" customHeight="1">
      <c r="A460" s="564"/>
      <c r="B460" s="380"/>
      <c r="C460" s="814"/>
      <c r="D460" s="566"/>
      <c r="E460" s="566"/>
      <c r="F460" s="566"/>
      <c r="G460" s="567"/>
      <c r="H460" s="567"/>
      <c r="I460" s="310"/>
      <c r="J460" s="311"/>
      <c r="K460" s="311"/>
      <c r="L460" s="311"/>
      <c r="M460" s="311"/>
      <c r="N460" s="357"/>
      <c r="O460" s="311"/>
      <c r="P460" s="631"/>
      <c r="Q460" s="357"/>
    </row>
    <row r="461" spans="1:17" s="91" customFormat="1" ht="18.75">
      <c r="A461" s="817"/>
      <c r="B461" s="830"/>
      <c r="C461" s="814"/>
      <c r="D461" s="871"/>
      <c r="E461" s="871"/>
      <c r="F461" s="871"/>
      <c r="G461" s="872"/>
      <c r="H461" s="872"/>
      <c r="I461" s="577"/>
      <c r="J461" s="875"/>
      <c r="K461" s="875"/>
      <c r="L461" s="875"/>
      <c r="M461" s="875"/>
      <c r="N461" s="875"/>
      <c r="O461" s="875"/>
      <c r="P461" s="1057"/>
      <c r="Q461" s="89"/>
    </row>
    <row r="462" spans="1:17" s="91" customFormat="1" ht="24" customHeight="1">
      <c r="A462" s="564"/>
      <c r="B462" s="380"/>
      <c r="C462" s="814"/>
      <c r="D462" s="872"/>
      <c r="E462" s="872"/>
      <c r="F462" s="872"/>
      <c r="G462" s="872"/>
      <c r="H462" s="872"/>
      <c r="I462" s="577"/>
      <c r="J462" s="873"/>
      <c r="K462" s="873"/>
      <c r="L462" s="873"/>
      <c r="M462" s="873"/>
      <c r="N462" s="873"/>
      <c r="O462" s="873"/>
      <c r="P462" s="647"/>
      <c r="Q462" s="89"/>
    </row>
    <row r="463" spans="1:17" s="91" customFormat="1" ht="18.75">
      <c r="A463" s="817"/>
      <c r="B463" s="830"/>
      <c r="C463" s="814"/>
      <c r="D463" s="871"/>
      <c r="E463" s="871"/>
      <c r="F463" s="871"/>
      <c r="G463" s="872"/>
      <c r="H463" s="872"/>
      <c r="I463" s="577"/>
      <c r="J463" s="873"/>
      <c r="K463" s="873"/>
      <c r="L463" s="873"/>
      <c r="M463" s="873"/>
      <c r="N463" s="873"/>
      <c r="O463" s="873"/>
      <c r="P463" s="647"/>
      <c r="Q463" s="89"/>
    </row>
    <row r="464" spans="1:17" s="91" customFormat="1" ht="15.75" customHeight="1">
      <c r="A464" s="564"/>
      <c r="B464" s="380"/>
      <c r="C464" s="814"/>
      <c r="D464" s="566"/>
      <c r="E464" s="566"/>
      <c r="F464" s="566"/>
      <c r="G464" s="567"/>
      <c r="H464" s="567"/>
      <c r="I464" s="760"/>
      <c r="J464" s="283"/>
      <c r="K464" s="614"/>
      <c r="L464" s="614"/>
      <c r="M464" s="283"/>
      <c r="N464" s="313"/>
      <c r="O464" s="283"/>
      <c r="P464" s="631"/>
      <c r="Q464" s="357"/>
    </row>
    <row r="465" spans="1:17" s="91" customFormat="1" ht="18.75">
      <c r="A465" s="817"/>
      <c r="B465" s="835"/>
      <c r="C465" s="836"/>
      <c r="D465" s="837"/>
      <c r="E465" s="837"/>
      <c r="F465" s="837"/>
      <c r="G465" s="837"/>
      <c r="H465" s="837"/>
      <c r="I465" s="187"/>
      <c r="J465" s="187"/>
      <c r="K465" s="187"/>
      <c r="L465" s="838"/>
      <c r="M465" s="187"/>
      <c r="N465" s="861"/>
      <c r="O465" s="187"/>
      <c r="P465" s="922"/>
      <c r="Q465" s="785"/>
    </row>
    <row r="466" spans="1:17" s="91" customFormat="1" ht="15.75" customHeight="1">
      <c r="A466" s="564"/>
      <c r="B466" s="380"/>
      <c r="C466" s="814"/>
      <c r="D466" s="566"/>
      <c r="E466" s="566"/>
      <c r="F466" s="566"/>
      <c r="G466" s="567"/>
      <c r="H466" s="567"/>
      <c r="I466" s="577"/>
      <c r="J466" s="311"/>
      <c r="K466" s="311"/>
      <c r="L466" s="311"/>
      <c r="M466" s="311"/>
      <c r="N466" s="311"/>
      <c r="O466" s="311"/>
      <c r="P466" s="614"/>
      <c r="Q466" s="357"/>
    </row>
    <row r="467" spans="1:17" s="91" customFormat="1" ht="18.75">
      <c r="A467" s="817"/>
      <c r="B467" s="830"/>
      <c r="C467" s="814"/>
      <c r="D467" s="871"/>
      <c r="E467" s="871"/>
      <c r="F467" s="871"/>
      <c r="G467" s="872"/>
      <c r="H467" s="872"/>
      <c r="I467" s="577"/>
      <c r="J467" s="875"/>
      <c r="K467" s="875"/>
      <c r="L467" s="875"/>
      <c r="M467" s="875"/>
      <c r="N467" s="875"/>
      <c r="O467" s="875"/>
      <c r="P467" s="1057"/>
      <c r="Q467" s="89"/>
    </row>
    <row r="468" spans="1:17" s="91" customFormat="1" ht="15.75" customHeight="1">
      <c r="A468" s="564"/>
      <c r="B468" s="380"/>
      <c r="C468" s="814"/>
      <c r="D468" s="566"/>
      <c r="E468" s="566"/>
      <c r="F468" s="566"/>
      <c r="G468" s="567"/>
      <c r="H468" s="567"/>
      <c r="I468" s="577"/>
      <c r="J468" s="311"/>
      <c r="K468" s="311"/>
      <c r="L468" s="311"/>
      <c r="M468" s="311"/>
      <c r="N468" s="311"/>
      <c r="O468" s="311"/>
      <c r="P468" s="569"/>
      <c r="Q468" s="357"/>
    </row>
    <row r="469" spans="1:17" s="91" customFormat="1" ht="18.75">
      <c r="A469" s="817"/>
      <c r="B469" s="830"/>
      <c r="C469" s="814"/>
      <c r="D469" s="871"/>
      <c r="E469" s="871"/>
      <c r="F469" s="871"/>
      <c r="G469" s="872"/>
      <c r="H469" s="872"/>
      <c r="I469" s="577"/>
      <c r="J469" s="873"/>
      <c r="K469" s="873"/>
      <c r="L469" s="873"/>
      <c r="M469" s="873"/>
      <c r="N469" s="873"/>
      <c r="O469" s="873"/>
      <c r="P469" s="647"/>
      <c r="Q469" s="89"/>
    </row>
    <row r="470" spans="1:17" s="91" customFormat="1" ht="18.75">
      <c r="A470" s="564"/>
      <c r="B470" s="380"/>
      <c r="C470" s="814"/>
      <c r="D470" s="566"/>
      <c r="E470" s="566"/>
      <c r="F470" s="566"/>
      <c r="G470" s="567"/>
      <c r="H470" s="567"/>
      <c r="I470" s="577"/>
      <c r="J470" s="311"/>
      <c r="K470" s="311"/>
      <c r="L470" s="311"/>
      <c r="M470" s="311"/>
      <c r="N470" s="311"/>
      <c r="O470" s="311"/>
      <c r="P470" s="614"/>
      <c r="Q470" s="357"/>
    </row>
    <row r="471" spans="1:17" s="91" customFormat="1" ht="18.75">
      <c r="A471" s="817"/>
      <c r="B471" s="830"/>
      <c r="C471" s="814"/>
      <c r="D471" s="871"/>
      <c r="E471" s="871"/>
      <c r="F471" s="871"/>
      <c r="G471" s="872"/>
      <c r="H471" s="872"/>
      <c r="I471" s="869"/>
      <c r="J471" s="875"/>
      <c r="K471" s="875"/>
      <c r="L471" s="875"/>
      <c r="M471" s="875"/>
      <c r="N471" s="875"/>
      <c r="O471" s="875"/>
      <c r="P471" s="1061"/>
      <c r="Q471" s="89"/>
    </row>
    <row r="472" spans="1:17" s="91" customFormat="1" ht="15.75" customHeight="1">
      <c r="A472" s="564"/>
      <c r="B472" s="898"/>
      <c r="C472" s="899"/>
      <c r="D472" s="614"/>
      <c r="E472" s="614"/>
      <c r="F472" s="614"/>
      <c r="G472" s="900"/>
      <c r="H472" s="900"/>
      <c r="I472" s="891"/>
      <c r="J472" s="360"/>
      <c r="K472" s="360"/>
      <c r="L472" s="313"/>
      <c r="M472" s="360"/>
      <c r="N472" s="360"/>
      <c r="O472" s="313"/>
      <c r="P472" s="631"/>
      <c r="Q472" s="357"/>
    </row>
    <row r="473" spans="1:17" s="91" customFormat="1">
      <c r="A473" s="817"/>
      <c r="B473" s="892"/>
      <c r="C473" s="893"/>
      <c r="D473" s="894"/>
      <c r="E473" s="894"/>
      <c r="F473" s="894"/>
      <c r="G473" s="895"/>
      <c r="H473" s="895"/>
      <c r="I473" s="812"/>
      <c r="J473" s="895"/>
      <c r="K473" s="895"/>
      <c r="L473" s="842"/>
      <c r="M473" s="895"/>
      <c r="N473" s="895"/>
      <c r="O473" s="842"/>
      <c r="P473" s="1058"/>
      <c r="Q473" s="89"/>
    </row>
    <row r="474" spans="1:17" s="91" customFormat="1" ht="15.75" customHeight="1">
      <c r="A474" s="564"/>
      <c r="B474" s="380"/>
      <c r="C474" s="814"/>
      <c r="D474" s="566"/>
      <c r="E474" s="566"/>
      <c r="F474" s="566"/>
      <c r="G474" s="567"/>
      <c r="H474" s="567"/>
      <c r="I474" s="878"/>
      <c r="J474" s="311"/>
      <c r="K474" s="311"/>
      <c r="L474" s="311"/>
      <c r="M474" s="311"/>
      <c r="N474" s="311"/>
      <c r="O474" s="311"/>
      <c r="P474" s="614"/>
      <c r="Q474" s="357"/>
    </row>
    <row r="475" spans="1:17" s="91" customFormat="1" ht="18.75">
      <c r="A475" s="817"/>
      <c r="B475" s="830"/>
      <c r="C475" s="814"/>
      <c r="D475" s="871"/>
      <c r="E475" s="871"/>
      <c r="F475" s="871"/>
      <c r="G475" s="872"/>
      <c r="H475" s="872"/>
      <c r="I475" s="878"/>
      <c r="J475" s="875"/>
      <c r="K475" s="875"/>
      <c r="L475" s="875"/>
      <c r="M475" s="875"/>
      <c r="N475" s="875"/>
      <c r="O475" s="875"/>
      <c r="P475" s="1057"/>
      <c r="Q475" s="89"/>
    </row>
    <row r="476" spans="1:17" s="91" customFormat="1" ht="15.75" customHeight="1">
      <c r="A476" s="564"/>
      <c r="B476" s="380"/>
      <c r="C476" s="814"/>
      <c r="D476" s="566"/>
      <c r="E476" s="566"/>
      <c r="F476" s="566"/>
      <c r="G476" s="567"/>
      <c r="H476" s="567"/>
      <c r="I476" s="577"/>
      <c r="J476" s="311"/>
      <c r="K476" s="311"/>
      <c r="L476" s="357"/>
      <c r="M476" s="311"/>
      <c r="N476" s="311"/>
      <c r="O476" s="311"/>
      <c r="P476" s="631"/>
      <c r="Q476" s="357"/>
    </row>
    <row r="477" spans="1:17" s="92" customFormat="1" ht="18.75">
      <c r="A477" s="817"/>
      <c r="B477" s="830"/>
      <c r="C477" s="814"/>
      <c r="D477" s="871"/>
      <c r="E477" s="871"/>
      <c r="F477" s="871"/>
      <c r="G477" s="872"/>
      <c r="H477" s="872"/>
      <c r="I477" s="577"/>
      <c r="J477" s="873"/>
      <c r="K477" s="873"/>
      <c r="L477" s="873"/>
      <c r="M477" s="873"/>
      <c r="N477" s="873"/>
      <c r="O477" s="873"/>
      <c r="P477" s="647"/>
      <c r="Q477" s="89"/>
    </row>
    <row r="478" spans="1:17" s="92" customFormat="1" ht="15" customHeight="1">
      <c r="A478" s="564"/>
      <c r="B478" s="898"/>
      <c r="C478" s="893"/>
      <c r="D478" s="880"/>
      <c r="E478" s="880"/>
      <c r="F478" s="880"/>
      <c r="G478" s="895"/>
      <c r="H478" s="895"/>
      <c r="I478" s="884"/>
      <c r="J478" s="222"/>
      <c r="K478" s="880"/>
      <c r="L478" s="881"/>
      <c r="M478" s="222"/>
      <c r="N478" s="881"/>
      <c r="O478" s="880"/>
      <c r="P478" s="631"/>
      <c r="Q478" s="881"/>
    </row>
    <row r="479" spans="1:17" s="92" customFormat="1" ht="18.75">
      <c r="A479" s="564"/>
      <c r="B479" s="380"/>
      <c r="C479" s="814"/>
      <c r="D479" s="872"/>
      <c r="E479" s="872"/>
      <c r="F479" s="872"/>
      <c r="G479" s="872"/>
      <c r="H479" s="872"/>
      <c r="I479" s="577"/>
      <c r="J479" s="873"/>
      <c r="K479" s="873"/>
      <c r="L479" s="873"/>
      <c r="M479" s="873"/>
      <c r="N479" s="873"/>
      <c r="O479" s="873"/>
      <c r="P479" s="631"/>
      <c r="Q479" s="89"/>
    </row>
    <row r="480" spans="1:17" s="91" customFormat="1" ht="18.75">
      <c r="A480" s="817"/>
      <c r="B480" s="830"/>
      <c r="C480" s="814"/>
      <c r="D480" s="871"/>
      <c r="E480" s="871"/>
      <c r="F480" s="871"/>
      <c r="G480" s="872"/>
      <c r="H480" s="872"/>
      <c r="I480" s="577"/>
      <c r="J480" s="873"/>
      <c r="K480" s="873"/>
      <c r="L480" s="873"/>
      <c r="M480" s="873"/>
      <c r="N480" s="873"/>
      <c r="O480" s="873"/>
      <c r="P480" s="647"/>
      <c r="Q480" s="89"/>
    </row>
    <row r="481" spans="1:17" s="91" customFormat="1" ht="24" customHeight="1">
      <c r="A481" s="564"/>
      <c r="B481" s="380"/>
      <c r="C481" s="814"/>
      <c r="D481" s="815"/>
      <c r="E481" s="815"/>
      <c r="F481" s="815"/>
      <c r="G481" s="567"/>
      <c r="H481" s="567"/>
      <c r="I481" s="577"/>
      <c r="J481" s="311"/>
      <c r="K481" s="311"/>
      <c r="L481" s="311"/>
      <c r="M481" s="311"/>
      <c r="N481" s="311"/>
      <c r="O481" s="311"/>
      <c r="P481" s="631"/>
      <c r="Q481" s="357"/>
    </row>
    <row r="482" spans="1:17" s="92" customFormat="1" ht="15.75" customHeight="1">
      <c r="A482" s="564"/>
      <c r="B482" s="380"/>
      <c r="C482" s="814"/>
      <c r="D482" s="566"/>
      <c r="E482" s="566"/>
      <c r="F482" s="566"/>
      <c r="G482" s="901"/>
      <c r="H482" s="901"/>
      <c r="I482" s="576"/>
      <c r="J482" s="220"/>
      <c r="K482" s="311"/>
      <c r="L482" s="311"/>
      <c r="M482" s="311"/>
      <c r="N482" s="311"/>
      <c r="O482" s="311"/>
      <c r="P482" s="614"/>
      <c r="Q482" s="660"/>
    </row>
    <row r="483" spans="1:17" s="91" customFormat="1" ht="18.75">
      <c r="A483" s="817"/>
      <c r="B483" s="830"/>
      <c r="C483" s="814"/>
      <c r="D483" s="871"/>
      <c r="E483" s="871"/>
      <c r="F483" s="871"/>
      <c r="G483" s="872"/>
      <c r="H483" s="872"/>
      <c r="I483" s="577"/>
      <c r="J483" s="875"/>
      <c r="K483" s="875"/>
      <c r="L483" s="875"/>
      <c r="M483" s="875"/>
      <c r="N483" s="875"/>
      <c r="O483" s="875"/>
      <c r="P483" s="1057"/>
      <c r="Q483" s="89"/>
    </row>
    <row r="484" spans="1:17" s="92" customFormat="1" ht="18.75">
      <c r="A484" s="564"/>
      <c r="B484" s="380"/>
      <c r="C484" s="814"/>
      <c r="D484" s="566"/>
      <c r="E484" s="566"/>
      <c r="F484" s="566"/>
      <c r="G484" s="567"/>
      <c r="H484" s="567"/>
      <c r="I484" s="878"/>
      <c r="J484" s="311"/>
      <c r="K484" s="311"/>
      <c r="L484" s="311"/>
      <c r="M484" s="311"/>
      <c r="N484" s="311"/>
      <c r="O484" s="311"/>
      <c r="P484" s="902"/>
      <c r="Q484" s="357"/>
    </row>
    <row r="485" spans="1:17" s="91" customFormat="1" ht="18.75">
      <c r="A485" s="817"/>
      <c r="B485" s="835"/>
      <c r="C485" s="836"/>
      <c r="D485" s="837"/>
      <c r="E485" s="837"/>
      <c r="F485" s="837"/>
      <c r="G485" s="837"/>
      <c r="H485" s="837"/>
      <c r="I485" s="187"/>
      <c r="J485" s="187"/>
      <c r="K485" s="187"/>
      <c r="L485" s="838"/>
      <c r="M485" s="894"/>
      <c r="N485" s="187"/>
      <c r="O485" s="187"/>
      <c r="P485" s="922"/>
      <c r="Q485" s="785"/>
    </row>
    <row r="486" spans="1:17" s="91" customFormat="1" ht="18.75">
      <c r="A486" s="564"/>
      <c r="B486" s="380"/>
      <c r="C486" s="814"/>
      <c r="D486" s="566"/>
      <c r="E486" s="566"/>
      <c r="F486" s="566"/>
      <c r="G486" s="567"/>
      <c r="H486" s="567"/>
      <c r="I486" s="577"/>
      <c r="J486" s="311"/>
      <c r="K486" s="311"/>
      <c r="L486" s="311"/>
      <c r="M486" s="311"/>
      <c r="N486" s="311"/>
      <c r="O486" s="311"/>
      <c r="P486" s="357"/>
      <c r="Q486" s="357"/>
    </row>
    <row r="487" spans="1:17" s="91" customFormat="1" ht="14.25" customHeight="1">
      <c r="A487" s="817"/>
      <c r="B487" s="830"/>
      <c r="C487" s="814"/>
      <c r="D487" s="871"/>
      <c r="E487" s="871"/>
      <c r="F487" s="871"/>
      <c r="G487" s="872"/>
      <c r="H487" s="872"/>
      <c r="I487" s="878"/>
      <c r="J487" s="875"/>
      <c r="K487" s="875"/>
      <c r="L487" s="875"/>
      <c r="M487" s="875"/>
      <c r="N487" s="875"/>
      <c r="O487" s="875"/>
      <c r="P487" s="1057"/>
      <c r="Q487" s="89"/>
    </row>
    <row r="488" spans="1:17" s="92" customFormat="1" ht="15" customHeight="1">
      <c r="A488" s="817"/>
      <c r="B488" s="830"/>
      <c r="C488" s="814"/>
      <c r="D488" s="871"/>
      <c r="E488" s="871"/>
      <c r="F488" s="871"/>
      <c r="G488" s="872"/>
      <c r="H488" s="872"/>
      <c r="I488" s="878"/>
      <c r="J488" s="875"/>
      <c r="K488" s="875"/>
      <c r="L488" s="875"/>
      <c r="M488" s="875"/>
      <c r="N488" s="875"/>
      <c r="O488" s="875"/>
      <c r="P488" s="1057"/>
      <c r="Q488" s="89"/>
    </row>
    <row r="489" spans="1:17" s="91" customFormat="1" ht="15.75" customHeight="1">
      <c r="A489" s="564"/>
      <c r="B489" s="380"/>
      <c r="C489" s="814"/>
      <c r="D489" s="566"/>
      <c r="E489" s="566"/>
      <c r="F489" s="566"/>
      <c r="G489" s="567"/>
      <c r="H489" s="567"/>
      <c r="I489" s="577"/>
      <c r="J489" s="311"/>
      <c r="K489" s="311"/>
      <c r="L489" s="311"/>
      <c r="M489" s="311"/>
      <c r="N489" s="311"/>
      <c r="O489" s="311"/>
      <c r="P489" s="631"/>
      <c r="Q489" s="357"/>
    </row>
    <row r="490" spans="1:17" s="92" customFormat="1" ht="18.75">
      <c r="A490" s="817"/>
      <c r="B490" s="830"/>
      <c r="C490" s="814"/>
      <c r="D490" s="871"/>
      <c r="E490" s="871"/>
      <c r="F490" s="871"/>
      <c r="G490" s="872"/>
      <c r="H490" s="872"/>
      <c r="I490" s="577"/>
      <c r="J490" s="875"/>
      <c r="K490" s="875"/>
      <c r="L490" s="875"/>
      <c r="M490" s="875"/>
      <c r="N490" s="875"/>
      <c r="O490" s="875"/>
      <c r="P490" s="1057"/>
      <c r="Q490" s="89"/>
    </row>
    <row r="491" spans="1:17" s="92" customFormat="1" ht="18.75">
      <c r="A491" s="564"/>
      <c r="B491" s="380"/>
      <c r="C491" s="814"/>
      <c r="D491" s="566"/>
      <c r="E491" s="566"/>
      <c r="F491" s="566"/>
      <c r="G491" s="567"/>
      <c r="H491" s="567"/>
      <c r="I491" s="878"/>
      <c r="J491" s="311"/>
      <c r="K491" s="311"/>
      <c r="L491" s="311"/>
      <c r="M491" s="311"/>
      <c r="N491" s="311"/>
      <c r="O491" s="311"/>
      <c r="P491" s="631"/>
      <c r="Q491" s="357"/>
    </row>
    <row r="492" spans="1:17" s="92" customFormat="1" ht="18.75">
      <c r="A492" s="817"/>
      <c r="B492" s="830"/>
      <c r="C492" s="814"/>
      <c r="D492" s="871"/>
      <c r="E492" s="871"/>
      <c r="F492" s="871"/>
      <c r="G492" s="872"/>
      <c r="H492" s="872"/>
      <c r="I492" s="903"/>
      <c r="J492" s="875"/>
      <c r="K492" s="875"/>
      <c r="L492" s="875"/>
      <c r="M492" s="875"/>
      <c r="N492" s="875"/>
      <c r="O492" s="875"/>
      <c r="P492" s="1061"/>
      <c r="Q492" s="89"/>
    </row>
    <row r="493" spans="1:17" s="92" customFormat="1" ht="18.75">
      <c r="A493" s="564"/>
      <c r="B493" s="380"/>
      <c r="C493" s="814"/>
      <c r="D493" s="566"/>
      <c r="E493" s="566"/>
      <c r="F493" s="566"/>
      <c r="G493" s="567"/>
      <c r="H493" s="567"/>
      <c r="I493" s="577"/>
      <c r="J493" s="311"/>
      <c r="K493" s="311"/>
      <c r="L493" s="311"/>
      <c r="M493" s="311"/>
      <c r="N493" s="311"/>
      <c r="O493" s="311"/>
      <c r="P493" s="631"/>
      <c r="Q493" s="357"/>
    </row>
    <row r="494" spans="1:17" s="91" customFormat="1" ht="18.75">
      <c r="A494" s="817"/>
      <c r="B494" s="830"/>
      <c r="C494" s="814"/>
      <c r="D494" s="871"/>
      <c r="E494" s="871"/>
      <c r="F494" s="871"/>
      <c r="G494" s="872"/>
      <c r="H494" s="872"/>
      <c r="I494" s="577"/>
      <c r="J494" s="873"/>
      <c r="K494" s="873"/>
      <c r="L494" s="873"/>
      <c r="M494" s="873"/>
      <c r="N494" s="873"/>
      <c r="O494" s="873"/>
      <c r="P494" s="647"/>
      <c r="Q494" s="89"/>
    </row>
    <row r="495" spans="1:17" s="91" customFormat="1" ht="18.75">
      <c r="A495" s="564"/>
      <c r="B495" s="380"/>
      <c r="C495" s="814"/>
      <c r="D495" s="566"/>
      <c r="E495" s="566"/>
      <c r="F495" s="566"/>
      <c r="G495" s="567"/>
      <c r="H495" s="567"/>
      <c r="I495" s="878"/>
      <c r="J495" s="311"/>
      <c r="K495" s="311"/>
      <c r="L495" s="311"/>
      <c r="M495" s="311"/>
      <c r="N495" s="311"/>
      <c r="O495" s="311"/>
      <c r="P495" s="631"/>
      <c r="Q495" s="357"/>
    </row>
    <row r="496" spans="1:17" s="91" customFormat="1" ht="18.75">
      <c r="A496" s="817"/>
      <c r="B496" s="830"/>
      <c r="C496" s="814"/>
      <c r="D496" s="871"/>
      <c r="E496" s="871"/>
      <c r="F496" s="871"/>
      <c r="G496" s="872"/>
      <c r="H496" s="872"/>
      <c r="I496" s="903"/>
      <c r="J496" s="875"/>
      <c r="K496" s="875"/>
      <c r="L496" s="875"/>
      <c r="M496" s="875"/>
      <c r="N496" s="875"/>
      <c r="O496" s="875"/>
      <c r="P496" s="906"/>
      <c r="Q496" s="89"/>
    </row>
    <row r="497" spans="1:17" s="91" customFormat="1">
      <c r="A497" s="564"/>
      <c r="B497" s="898"/>
      <c r="C497" s="899"/>
      <c r="D497" s="614"/>
      <c r="E497" s="614"/>
      <c r="F497" s="614"/>
      <c r="G497" s="900"/>
      <c r="H497" s="900"/>
      <c r="I497" s="891"/>
      <c r="J497" s="360"/>
      <c r="K497" s="360"/>
      <c r="L497" s="313"/>
      <c r="M497" s="360"/>
      <c r="N497" s="360"/>
      <c r="O497" s="284"/>
      <c r="P497" s="569"/>
      <c r="Q497" s="357"/>
    </row>
    <row r="498" spans="1:17" s="91" customFormat="1">
      <c r="A498" s="817"/>
      <c r="B498" s="892"/>
      <c r="C498" s="893"/>
      <c r="D498" s="894"/>
      <c r="E498" s="894"/>
      <c r="F498" s="894"/>
      <c r="G498" s="895"/>
      <c r="H498" s="895"/>
      <c r="I498" s="812"/>
      <c r="J498" s="895"/>
      <c r="K498" s="895"/>
      <c r="L498" s="842"/>
      <c r="M498" s="895"/>
      <c r="N498" s="895"/>
      <c r="O498" s="842"/>
      <c r="P498" s="1058"/>
      <c r="Q498" s="89"/>
    </row>
    <row r="499" spans="1:17" s="91" customFormat="1" ht="15.75" customHeight="1">
      <c r="A499" s="564"/>
      <c r="B499" s="380"/>
      <c r="C499" s="814"/>
      <c r="D499" s="566"/>
      <c r="E499" s="566"/>
      <c r="F499" s="566"/>
      <c r="G499" s="567"/>
      <c r="H499" s="567"/>
      <c r="I499" s="577"/>
      <c r="J499" s="311"/>
      <c r="K499" s="311"/>
      <c r="L499" s="311"/>
      <c r="M499" s="311"/>
      <c r="N499" s="311"/>
      <c r="O499" s="311"/>
      <c r="P499" s="631"/>
      <c r="Q499" s="357"/>
    </row>
    <row r="500" spans="1:17" s="92" customFormat="1" ht="18.75">
      <c r="A500" s="817"/>
      <c r="B500" s="830"/>
      <c r="C500" s="814"/>
      <c r="D500" s="871"/>
      <c r="E500" s="871"/>
      <c r="F500" s="871"/>
      <c r="G500" s="872"/>
      <c r="H500" s="872"/>
      <c r="I500" s="878"/>
      <c r="J500" s="873"/>
      <c r="K500" s="873"/>
      <c r="L500" s="873"/>
      <c r="M500" s="873"/>
      <c r="N500" s="873"/>
      <c r="O500" s="873"/>
      <c r="P500" s="647"/>
      <c r="Q500" s="89"/>
    </row>
    <row r="501" spans="1:17" s="91" customFormat="1" ht="15" customHeight="1">
      <c r="A501" s="817"/>
      <c r="B501" s="830"/>
      <c r="C501" s="814"/>
      <c r="D501" s="871"/>
      <c r="E501" s="871"/>
      <c r="F501" s="871"/>
      <c r="G501" s="872"/>
      <c r="H501" s="872"/>
      <c r="I501" s="878"/>
      <c r="J501" s="875"/>
      <c r="K501" s="875"/>
      <c r="L501" s="875"/>
      <c r="M501" s="875"/>
      <c r="N501" s="875"/>
      <c r="O501" s="875"/>
      <c r="P501" s="1057"/>
      <c r="Q501" s="89"/>
    </row>
    <row r="502" spans="1:17" s="91" customFormat="1" ht="18.75">
      <c r="A502" s="564"/>
      <c r="B502" s="380"/>
      <c r="C502" s="814"/>
      <c r="D502" s="566"/>
      <c r="E502" s="566"/>
      <c r="F502" s="566"/>
      <c r="G502" s="567"/>
      <c r="H502" s="567"/>
      <c r="I502" s="878"/>
      <c r="J502" s="311"/>
      <c r="K502" s="311"/>
      <c r="L502" s="311"/>
      <c r="M502" s="311"/>
      <c r="N502" s="311"/>
      <c r="O502" s="284"/>
      <c r="P502" s="631"/>
      <c r="Q502" s="357"/>
    </row>
    <row r="503" spans="1:17" s="92" customFormat="1" ht="18.75">
      <c r="A503" s="817"/>
      <c r="B503" s="830"/>
      <c r="C503" s="814"/>
      <c r="D503" s="871"/>
      <c r="E503" s="871"/>
      <c r="F503" s="871"/>
      <c r="G503" s="872"/>
      <c r="H503" s="872"/>
      <c r="I503" s="878"/>
      <c r="J503" s="875"/>
      <c r="K503" s="875"/>
      <c r="L503" s="875"/>
      <c r="M503" s="875"/>
      <c r="N503" s="875"/>
      <c r="O503" s="875"/>
      <c r="P503" s="1057"/>
      <c r="Q503" s="89"/>
    </row>
    <row r="504" spans="1:17" s="92" customFormat="1" ht="22.5" customHeight="1">
      <c r="A504" s="564"/>
      <c r="B504" s="848"/>
      <c r="C504" s="849"/>
      <c r="D504" s="815"/>
      <c r="E504" s="815"/>
      <c r="F504" s="815"/>
      <c r="G504" s="850"/>
      <c r="H504" s="850"/>
      <c r="I504" s="907"/>
      <c r="J504" s="908"/>
      <c r="K504" s="908"/>
      <c r="L504" s="908"/>
      <c r="M504" s="908"/>
      <c r="N504" s="908"/>
      <c r="O504" s="908"/>
      <c r="P504" s="614"/>
      <c r="Q504" s="881"/>
    </row>
    <row r="505" spans="1:17" s="91" customFormat="1" ht="14.25" customHeight="1">
      <c r="A505" s="817"/>
      <c r="B505" s="830"/>
      <c r="C505" s="814"/>
      <c r="D505" s="871"/>
      <c r="E505" s="871"/>
      <c r="F505" s="871"/>
      <c r="G505" s="872"/>
      <c r="H505" s="872"/>
      <c r="I505" s="878"/>
      <c r="J505" s="875"/>
      <c r="K505" s="875"/>
      <c r="L505" s="875"/>
      <c r="M505" s="875"/>
      <c r="N505" s="875"/>
      <c r="O505" s="875"/>
      <c r="P505" s="1057"/>
      <c r="Q505" s="89"/>
    </row>
    <row r="506" spans="1:17" s="91" customFormat="1" ht="18.75">
      <c r="A506" s="564"/>
      <c r="B506" s="380"/>
      <c r="C506" s="814"/>
      <c r="D506" s="566"/>
      <c r="E506" s="566"/>
      <c r="F506" s="566"/>
      <c r="G506" s="567"/>
      <c r="H506" s="567"/>
      <c r="I506" s="878"/>
      <c r="J506" s="311"/>
      <c r="K506" s="311"/>
      <c r="L506" s="311"/>
      <c r="M506" s="311"/>
      <c r="N506" s="311"/>
      <c r="O506" s="311"/>
      <c r="P506" s="631"/>
      <c r="Q506" s="357"/>
    </row>
    <row r="507" spans="1:17" s="92" customFormat="1" ht="18.75">
      <c r="A507" s="817"/>
      <c r="B507" s="830"/>
      <c r="C507" s="814"/>
      <c r="D507" s="871"/>
      <c r="E507" s="871"/>
      <c r="F507" s="871"/>
      <c r="G507" s="872"/>
      <c r="H507" s="872"/>
      <c r="I507" s="910"/>
      <c r="J507" s="875"/>
      <c r="K507" s="875"/>
      <c r="L507" s="875"/>
      <c r="M507" s="875"/>
      <c r="N507" s="875"/>
      <c r="O507" s="875"/>
      <c r="P507" s="1057"/>
      <c r="Q507" s="89"/>
    </row>
    <row r="508" spans="1:17" s="91" customFormat="1" ht="18.75">
      <c r="A508" s="564"/>
      <c r="B508" s="380"/>
      <c r="C508" s="814"/>
      <c r="D508" s="566"/>
      <c r="E508" s="566"/>
      <c r="F508" s="566"/>
      <c r="G508" s="567"/>
      <c r="H508" s="567"/>
      <c r="I508" s="878"/>
      <c r="J508" s="311"/>
      <c r="K508" s="311"/>
      <c r="L508" s="311"/>
      <c r="M508" s="311"/>
      <c r="N508" s="311"/>
      <c r="O508" s="311"/>
      <c r="P508" s="614"/>
      <c r="Q508" s="357"/>
    </row>
    <row r="509" spans="1:17" s="91" customFormat="1" ht="18.75">
      <c r="A509" s="817"/>
      <c r="B509" s="830"/>
      <c r="C509" s="814"/>
      <c r="D509" s="871"/>
      <c r="E509" s="871"/>
      <c r="F509" s="871"/>
      <c r="G509" s="872"/>
      <c r="H509" s="872"/>
      <c r="I509" s="878"/>
      <c r="J509" s="875"/>
      <c r="K509" s="875"/>
      <c r="L509" s="875"/>
      <c r="M509" s="875"/>
      <c r="N509" s="875"/>
      <c r="O509" s="875"/>
      <c r="P509" s="1057"/>
      <c r="Q509" s="89"/>
    </row>
    <row r="510" spans="1:17" s="91" customFormat="1" ht="15.75" customHeight="1">
      <c r="A510" s="564"/>
      <c r="B510" s="380"/>
      <c r="C510" s="814"/>
      <c r="D510" s="566"/>
      <c r="E510" s="566"/>
      <c r="F510" s="566"/>
      <c r="G510" s="567"/>
      <c r="H510" s="567"/>
      <c r="I510" s="878"/>
      <c r="J510" s="311"/>
      <c r="K510" s="311"/>
      <c r="L510" s="311"/>
      <c r="M510" s="311"/>
      <c r="N510" s="311"/>
      <c r="O510" s="311"/>
      <c r="P510" s="631"/>
      <c r="Q510" s="357"/>
    </row>
    <row r="511" spans="1:17" s="91" customFormat="1" ht="14.25" customHeight="1">
      <c r="A511" s="817"/>
      <c r="B511" s="830"/>
      <c r="C511" s="814"/>
      <c r="D511" s="871"/>
      <c r="E511" s="871"/>
      <c r="F511" s="871"/>
      <c r="G511" s="872"/>
      <c r="H511" s="872"/>
      <c r="I511" s="878"/>
      <c r="J511" s="875"/>
      <c r="K511" s="875"/>
      <c r="L511" s="875"/>
      <c r="M511" s="875"/>
      <c r="N511" s="875"/>
      <c r="O511" s="875"/>
      <c r="P511" s="1057"/>
      <c r="Q511" s="89"/>
    </row>
    <row r="512" spans="1:17" s="91" customFormat="1" ht="15.75" customHeight="1">
      <c r="A512" s="564"/>
      <c r="B512" s="380"/>
      <c r="C512" s="814"/>
      <c r="D512" s="566"/>
      <c r="E512" s="566"/>
      <c r="F512" s="566"/>
      <c r="G512" s="872"/>
      <c r="H512" s="872"/>
      <c r="I512" s="576"/>
      <c r="J512" s="311"/>
      <c r="K512" s="311"/>
      <c r="L512" s="311"/>
      <c r="M512" s="311"/>
      <c r="N512" s="311"/>
      <c r="O512" s="311"/>
      <c r="P512" s="631"/>
      <c r="Q512" s="660"/>
    </row>
    <row r="513" spans="1:17" s="91" customFormat="1" ht="18.75">
      <c r="A513" s="817"/>
      <c r="B513" s="830"/>
      <c r="C513" s="814"/>
      <c r="D513" s="871"/>
      <c r="E513" s="871"/>
      <c r="F513" s="871"/>
      <c r="G513" s="872"/>
      <c r="H513" s="872"/>
      <c r="I513" s="577"/>
      <c r="J513" s="875"/>
      <c r="K513" s="875"/>
      <c r="L513" s="875"/>
      <c r="M513" s="875"/>
      <c r="N513" s="875"/>
      <c r="O513" s="875"/>
      <c r="P513" s="1057"/>
      <c r="Q513" s="89"/>
    </row>
    <row r="514" spans="1:17" s="92" customFormat="1" ht="18.75">
      <c r="A514" s="564"/>
      <c r="B514" s="380"/>
      <c r="C514" s="814"/>
      <c r="D514" s="566"/>
      <c r="E514" s="566"/>
      <c r="F514" s="566"/>
      <c r="G514" s="567"/>
      <c r="H514" s="567"/>
      <c r="I514" s="577"/>
      <c r="J514" s="614"/>
      <c r="K514" s="283"/>
      <c r="L514" s="614"/>
      <c r="M514" s="614"/>
      <c r="N514" s="357"/>
      <c r="O514" s="614"/>
      <c r="P514" s="631"/>
      <c r="Q514" s="357"/>
    </row>
    <row r="515" spans="1:17" s="91" customFormat="1" ht="18.75">
      <c r="A515" s="817"/>
      <c r="B515" s="830"/>
      <c r="C515" s="814"/>
      <c r="D515" s="871"/>
      <c r="E515" s="871"/>
      <c r="F515" s="871"/>
      <c r="G515" s="872"/>
      <c r="H515" s="872"/>
      <c r="I515" s="878"/>
      <c r="J515" s="873"/>
      <c r="K515" s="873"/>
      <c r="L515" s="873"/>
      <c r="M515" s="873"/>
      <c r="N515" s="873"/>
      <c r="O515" s="873"/>
      <c r="P515" s="647"/>
      <c r="Q515" s="89"/>
    </row>
    <row r="516" spans="1:17" s="91" customFormat="1" ht="18.75">
      <c r="A516" s="564"/>
      <c r="B516" s="911"/>
      <c r="C516" s="814"/>
      <c r="D516" s="912"/>
      <c r="E516" s="912"/>
      <c r="F516" s="912"/>
      <c r="G516" s="310"/>
      <c r="H516" s="310"/>
      <c r="I516" s="913"/>
      <c r="J516" s="914"/>
      <c r="K516" s="914"/>
      <c r="L516" s="914"/>
      <c r="M516" s="914"/>
      <c r="N516" s="914"/>
      <c r="O516" s="914"/>
      <c r="P516" s="631"/>
      <c r="Q516" s="360"/>
    </row>
    <row r="517" spans="1:17" s="92" customFormat="1" ht="18.75">
      <c r="A517" s="564"/>
      <c r="B517" s="911"/>
      <c r="C517" s="814"/>
      <c r="D517" s="912"/>
      <c r="E517" s="912"/>
      <c r="F517" s="912"/>
      <c r="G517" s="310"/>
      <c r="H517" s="310"/>
      <c r="I517" s="913"/>
      <c r="J517" s="914"/>
      <c r="K517" s="914"/>
      <c r="L517" s="914"/>
      <c r="M517" s="914"/>
      <c r="N517" s="914"/>
      <c r="O517" s="914"/>
      <c r="P517" s="631"/>
      <c r="Q517" s="360"/>
    </row>
    <row r="518" spans="1:17" s="91" customFormat="1" ht="18.75">
      <c r="A518" s="817"/>
      <c r="B518" s="835"/>
      <c r="C518" s="836"/>
      <c r="D518" s="837"/>
      <c r="E518" s="837"/>
      <c r="F518" s="837"/>
      <c r="G518" s="837"/>
      <c r="H518" s="837"/>
      <c r="I518" s="187"/>
      <c r="J518" s="187"/>
      <c r="K518" s="187"/>
      <c r="L518" s="838"/>
      <c r="M518" s="187"/>
      <c r="N518" s="187"/>
      <c r="O518" s="187"/>
      <c r="P518" s="922"/>
      <c r="Q518" s="785"/>
    </row>
    <row r="519" spans="1:17" s="92" customFormat="1" ht="18.75">
      <c r="A519" s="564"/>
      <c r="B519" s="380"/>
      <c r="C519" s="814"/>
      <c r="D519" s="566"/>
      <c r="E519" s="566"/>
      <c r="F519" s="566"/>
      <c r="G519" s="567"/>
      <c r="H519" s="567"/>
      <c r="I519" s="841"/>
      <c r="J519" s="313"/>
      <c r="K519" s="313"/>
      <c r="L519" s="313"/>
      <c r="M519" s="313"/>
      <c r="N519" s="313"/>
      <c r="O519" s="313"/>
      <c r="P519" s="569"/>
      <c r="Q519" s="357"/>
    </row>
    <row r="520" spans="1:17" s="92" customFormat="1" ht="18.75">
      <c r="A520" s="817"/>
      <c r="B520" s="830"/>
      <c r="C520" s="819"/>
      <c r="D520" s="831"/>
      <c r="E520" s="831"/>
      <c r="F520" s="831"/>
      <c r="G520" s="584"/>
      <c r="H520" s="584"/>
      <c r="I520" s="832"/>
      <c r="J520" s="842"/>
      <c r="K520" s="842"/>
      <c r="L520" s="842"/>
      <c r="M520" s="842"/>
      <c r="N520" s="842"/>
      <c r="O520" s="842"/>
      <c r="P520" s="1058"/>
      <c r="Q520" s="89"/>
    </row>
    <row r="521" spans="1:17" s="91" customFormat="1" ht="18.75">
      <c r="A521" s="817"/>
      <c r="B521" s="830"/>
      <c r="C521" s="819"/>
      <c r="D521" s="831"/>
      <c r="E521" s="831"/>
      <c r="F521" s="831"/>
      <c r="G521" s="584"/>
      <c r="H521" s="584"/>
      <c r="I521" s="832"/>
      <c r="J521" s="605"/>
      <c r="K521" s="833"/>
      <c r="L521" s="833"/>
      <c r="M521" s="833"/>
      <c r="N521" s="833"/>
      <c r="O521" s="833"/>
      <c r="P521" s="1057"/>
      <c r="Q521" s="89"/>
    </row>
    <row r="522" spans="1:17" s="91" customFormat="1" ht="14.25" customHeight="1">
      <c r="A522" s="564"/>
      <c r="B522" s="380"/>
      <c r="C522" s="814"/>
      <c r="D522" s="566"/>
      <c r="E522" s="566"/>
      <c r="F522" s="566"/>
      <c r="G522" s="567"/>
      <c r="H522" s="567"/>
      <c r="I522" s="841"/>
      <c r="J522" s="360"/>
      <c r="K522" s="313"/>
      <c r="L522" s="313"/>
      <c r="M522" s="313"/>
      <c r="N522" s="313"/>
      <c r="O522" s="313"/>
      <c r="P522" s="614"/>
      <c r="Q522" s="357"/>
    </row>
    <row r="523" spans="1:17" s="91" customFormat="1" ht="18.75">
      <c r="A523" s="564"/>
      <c r="B523" s="380"/>
      <c r="C523" s="814"/>
      <c r="D523" s="566"/>
      <c r="E523" s="566"/>
      <c r="F523" s="566"/>
      <c r="G523" s="567"/>
      <c r="H523" s="567"/>
      <c r="I523" s="841"/>
      <c r="J523" s="313"/>
      <c r="K523" s="313"/>
      <c r="L523" s="313"/>
      <c r="M523" s="313"/>
      <c r="N523" s="313"/>
      <c r="O523" s="313"/>
      <c r="P523" s="631"/>
      <c r="Q523" s="357"/>
    </row>
    <row r="524" spans="1:17" s="91" customFormat="1" ht="15" customHeight="1">
      <c r="A524" s="817"/>
      <c r="B524" s="830"/>
      <c r="C524" s="819"/>
      <c r="D524" s="831"/>
      <c r="E524" s="831"/>
      <c r="F524" s="831"/>
      <c r="G524" s="584"/>
      <c r="H524" s="584"/>
      <c r="I524" s="832"/>
      <c r="J524" s="842"/>
      <c r="K524" s="842"/>
      <c r="L524" s="842"/>
      <c r="M524" s="842"/>
      <c r="N524" s="842"/>
      <c r="O524" s="842"/>
      <c r="P524" s="1058"/>
      <c r="Q524" s="89"/>
    </row>
    <row r="525" spans="1:17" s="91" customFormat="1" ht="18.75">
      <c r="A525" s="817"/>
      <c r="B525" s="830"/>
      <c r="C525" s="819"/>
      <c r="D525" s="831"/>
      <c r="E525" s="831"/>
      <c r="F525" s="831"/>
      <c r="G525" s="584"/>
      <c r="H525" s="584"/>
      <c r="I525" s="915"/>
      <c r="J525" s="833"/>
      <c r="K525" s="605"/>
      <c r="L525" s="833"/>
      <c r="M525" s="833"/>
      <c r="N525" s="833"/>
      <c r="O525" s="833"/>
      <c r="P525" s="1057"/>
      <c r="Q525" s="89"/>
    </row>
    <row r="526" spans="1:17" s="91" customFormat="1" ht="18.75">
      <c r="A526" s="564"/>
      <c r="B526" s="380"/>
      <c r="C526" s="814"/>
      <c r="D526" s="566"/>
      <c r="E526" s="566"/>
      <c r="F526" s="566"/>
      <c r="G526" s="567"/>
      <c r="H526" s="567"/>
      <c r="I526" s="916"/>
      <c r="J526" s="614"/>
      <c r="K526" s="357"/>
      <c r="L526" s="614"/>
      <c r="M526" s="614"/>
      <c r="N526" s="614"/>
      <c r="O526" s="614"/>
      <c r="P526" s="631"/>
      <c r="Q526" s="357"/>
    </row>
    <row r="527" spans="1:17" s="91" customFormat="1" ht="18.75">
      <c r="A527" s="817"/>
      <c r="B527" s="830"/>
      <c r="C527" s="819"/>
      <c r="D527" s="831"/>
      <c r="E527" s="831"/>
      <c r="F527" s="831"/>
      <c r="G527" s="584"/>
      <c r="H527" s="584"/>
      <c r="I527" s="832"/>
      <c r="J527" s="833"/>
      <c r="K527" s="605"/>
      <c r="L527" s="833"/>
      <c r="M527" s="833"/>
      <c r="N527" s="833"/>
      <c r="O527" s="833"/>
      <c r="P527" s="1057"/>
      <c r="Q527" s="89"/>
    </row>
    <row r="528" spans="1:17" s="91" customFormat="1" ht="30" customHeight="1">
      <c r="A528" s="564"/>
      <c r="B528" s="380"/>
      <c r="C528" s="814"/>
      <c r="D528" s="566"/>
      <c r="E528" s="566"/>
      <c r="F528" s="566"/>
      <c r="G528" s="567"/>
      <c r="H528" s="567"/>
      <c r="I528" s="841"/>
      <c r="J528" s="614"/>
      <c r="K528" s="641"/>
      <c r="L528" s="614"/>
      <c r="M528" s="614"/>
      <c r="N528" s="614"/>
      <c r="O528" s="641"/>
      <c r="P528" s="631"/>
      <c r="Q528" s="357"/>
    </row>
    <row r="529" spans="1:17" s="91" customFormat="1" ht="18.75">
      <c r="A529" s="564"/>
      <c r="B529" s="380"/>
      <c r="C529" s="814"/>
      <c r="D529" s="566"/>
      <c r="E529" s="566"/>
      <c r="F529" s="566"/>
      <c r="G529" s="567"/>
      <c r="H529" s="567"/>
      <c r="I529" s="841"/>
      <c r="J529" s="614"/>
      <c r="K529" s="641"/>
      <c r="L529" s="614"/>
      <c r="M529" s="614"/>
      <c r="N529" s="614"/>
      <c r="O529" s="641"/>
      <c r="P529" s="641"/>
      <c r="Q529" s="357"/>
    </row>
    <row r="530" spans="1:17" s="91" customFormat="1" ht="18.75">
      <c r="A530" s="817"/>
      <c r="B530" s="830"/>
      <c r="C530" s="819"/>
      <c r="D530" s="831"/>
      <c r="E530" s="831"/>
      <c r="F530" s="831"/>
      <c r="G530" s="584"/>
      <c r="H530" s="584"/>
      <c r="I530" s="832"/>
      <c r="J530" s="833"/>
      <c r="K530" s="833"/>
      <c r="L530" s="833"/>
      <c r="M530" s="833"/>
      <c r="N530" s="833"/>
      <c r="O530" s="833"/>
      <c r="P530" s="1057"/>
      <c r="Q530" s="89"/>
    </row>
    <row r="531" spans="1:17" s="91" customFormat="1" ht="18.75">
      <c r="A531" s="564"/>
      <c r="B531" s="380"/>
      <c r="C531" s="814"/>
      <c r="D531" s="566"/>
      <c r="E531" s="566"/>
      <c r="F531" s="566"/>
      <c r="G531" s="567"/>
      <c r="H531" s="567"/>
      <c r="I531" s="917"/>
      <c r="J531" s="313"/>
      <c r="K531" s="313"/>
      <c r="L531" s="313"/>
      <c r="M531" s="313"/>
      <c r="N531" s="313"/>
      <c r="O531" s="313"/>
      <c r="P531" s="614"/>
      <c r="Q531" s="357"/>
    </row>
    <row r="532" spans="1:17" s="92" customFormat="1" ht="18.75">
      <c r="A532" s="564"/>
      <c r="B532" s="380"/>
      <c r="C532" s="814"/>
      <c r="D532" s="566"/>
      <c r="E532" s="566"/>
      <c r="F532" s="566"/>
      <c r="G532" s="567"/>
      <c r="H532" s="567"/>
      <c r="I532" s="841"/>
      <c r="J532" s="313"/>
      <c r="K532" s="313"/>
      <c r="L532" s="313"/>
      <c r="M532" s="313"/>
      <c r="N532" s="313"/>
      <c r="O532" s="313"/>
      <c r="P532" s="631"/>
      <c r="Q532" s="357"/>
    </row>
    <row r="533" spans="1:17" s="91" customFormat="1" ht="18.75">
      <c r="A533" s="817"/>
      <c r="B533" s="830"/>
      <c r="C533" s="819"/>
      <c r="D533" s="831"/>
      <c r="E533" s="831"/>
      <c r="F533" s="831"/>
      <c r="G533" s="584"/>
      <c r="H533" s="584"/>
      <c r="I533" s="832"/>
      <c r="J533" s="833"/>
      <c r="K533" s="833"/>
      <c r="L533" s="833"/>
      <c r="M533" s="833"/>
      <c r="N533" s="833"/>
      <c r="O533" s="833"/>
      <c r="P533" s="1057"/>
      <c r="Q533" s="89"/>
    </row>
    <row r="534" spans="1:17" s="91" customFormat="1" ht="15.75" customHeight="1">
      <c r="A534" s="564"/>
      <c r="B534" s="380"/>
      <c r="C534" s="814"/>
      <c r="D534" s="566"/>
      <c r="E534" s="566"/>
      <c r="F534" s="566"/>
      <c r="G534" s="567"/>
      <c r="H534" s="567"/>
      <c r="I534" s="841"/>
      <c r="J534" s="313"/>
      <c r="K534" s="313"/>
      <c r="L534" s="313"/>
      <c r="M534" s="360"/>
      <c r="N534" s="313"/>
      <c r="O534" s="313"/>
      <c r="P534" s="614"/>
      <c r="Q534" s="357"/>
    </row>
    <row r="535" spans="1:17" s="91" customFormat="1" ht="18.75">
      <c r="A535" s="817"/>
      <c r="B535" s="830"/>
      <c r="C535" s="819"/>
      <c r="D535" s="831"/>
      <c r="E535" s="831"/>
      <c r="F535" s="831"/>
      <c r="G535" s="584"/>
      <c r="H535" s="584"/>
      <c r="I535" s="832"/>
      <c r="J535" s="842"/>
      <c r="K535" s="842"/>
      <c r="L535" s="842"/>
      <c r="M535" s="895"/>
      <c r="N535" s="842"/>
      <c r="O535" s="842"/>
      <c r="P535" s="1058"/>
      <c r="Q535" s="89"/>
    </row>
    <row r="536" spans="1:17" s="91" customFormat="1" ht="18.75">
      <c r="A536" s="564"/>
      <c r="B536" s="380"/>
      <c r="C536" s="814"/>
      <c r="D536" s="566"/>
      <c r="E536" s="566"/>
      <c r="F536" s="566"/>
      <c r="G536" s="567"/>
      <c r="H536" s="567"/>
      <c r="I536" s="589"/>
      <c r="J536" s="283"/>
      <c r="K536" s="283"/>
      <c r="L536" s="614"/>
      <c r="M536" s="283"/>
      <c r="N536" s="357"/>
      <c r="O536" s="283"/>
      <c r="P536" s="631"/>
      <c r="Q536" s="357"/>
    </row>
    <row r="537" spans="1:17" s="91" customFormat="1" ht="18.75">
      <c r="A537" s="564"/>
      <c r="B537" s="380"/>
      <c r="C537" s="814"/>
      <c r="D537" s="566"/>
      <c r="E537" s="566"/>
      <c r="F537" s="566"/>
      <c r="G537" s="567"/>
      <c r="H537" s="567"/>
      <c r="I537" s="841"/>
      <c r="J537" s="313"/>
      <c r="K537" s="313"/>
      <c r="L537" s="313"/>
      <c r="M537" s="313"/>
      <c r="N537" s="313"/>
      <c r="O537" s="313"/>
      <c r="P537" s="631"/>
      <c r="Q537" s="357"/>
    </row>
    <row r="538" spans="1:17" s="91" customFormat="1" ht="18.75">
      <c r="A538" s="817"/>
      <c r="B538" s="830"/>
      <c r="C538" s="819"/>
      <c r="D538" s="831"/>
      <c r="E538" s="831"/>
      <c r="F538" s="831"/>
      <c r="G538" s="584"/>
      <c r="H538" s="584"/>
      <c r="I538" s="832"/>
      <c r="J538" s="842"/>
      <c r="K538" s="842"/>
      <c r="L538" s="842"/>
      <c r="M538" s="842"/>
      <c r="N538" s="842"/>
      <c r="O538" s="842"/>
      <c r="P538" s="1058"/>
      <c r="Q538" s="89"/>
    </row>
    <row r="539" spans="1:17" s="92" customFormat="1" ht="18.75">
      <c r="A539" s="817"/>
      <c r="B539" s="830"/>
      <c r="C539" s="819"/>
      <c r="D539" s="831"/>
      <c r="E539" s="831"/>
      <c r="F539" s="831"/>
      <c r="G539" s="584"/>
      <c r="H539" s="584"/>
      <c r="I539" s="832"/>
      <c r="J539" s="833"/>
      <c r="K539" s="605"/>
      <c r="L539" s="833"/>
      <c r="M539" s="605"/>
      <c r="N539" s="833"/>
      <c r="O539" s="833"/>
      <c r="P539" s="1058"/>
      <c r="Q539" s="89"/>
    </row>
    <row r="540" spans="1:17" s="91" customFormat="1" ht="18.75">
      <c r="A540" s="564"/>
      <c r="B540" s="380"/>
      <c r="C540" s="814"/>
      <c r="D540" s="566"/>
      <c r="E540" s="566"/>
      <c r="F540" s="566"/>
      <c r="G540" s="567"/>
      <c r="H540" s="567"/>
      <c r="I540" s="841"/>
      <c r="J540" s="313"/>
      <c r="K540" s="360"/>
      <c r="L540" s="313"/>
      <c r="M540" s="360"/>
      <c r="N540" s="313"/>
      <c r="O540" s="313"/>
      <c r="P540" s="569"/>
      <c r="Q540" s="357"/>
    </row>
    <row r="541" spans="1:17" s="91" customFormat="1" ht="18.75">
      <c r="A541" s="564"/>
      <c r="B541" s="380"/>
      <c r="C541" s="814"/>
      <c r="D541" s="566"/>
      <c r="E541" s="566"/>
      <c r="F541" s="566"/>
      <c r="G541" s="567"/>
      <c r="H541" s="567"/>
      <c r="I541" s="841"/>
      <c r="J541" s="313"/>
      <c r="K541" s="313"/>
      <c r="L541" s="313"/>
      <c r="M541" s="313"/>
      <c r="N541" s="313"/>
      <c r="O541" s="313"/>
      <c r="P541" s="614"/>
      <c r="Q541" s="357"/>
    </row>
    <row r="542" spans="1:17" s="91" customFormat="1" ht="18.75">
      <c r="A542" s="817"/>
      <c r="B542" s="830"/>
      <c r="C542" s="819"/>
      <c r="D542" s="831"/>
      <c r="E542" s="831"/>
      <c r="F542" s="831"/>
      <c r="G542" s="584"/>
      <c r="H542" s="584"/>
      <c r="I542" s="832"/>
      <c r="J542" s="833"/>
      <c r="K542" s="833"/>
      <c r="L542" s="833"/>
      <c r="M542" s="833"/>
      <c r="N542" s="833"/>
      <c r="O542" s="833"/>
      <c r="P542" s="1057"/>
      <c r="Q542" s="89"/>
    </row>
    <row r="543" spans="1:17" s="91" customFormat="1" ht="18.75">
      <c r="A543" s="564"/>
      <c r="B543" s="380"/>
      <c r="C543" s="814"/>
      <c r="D543" s="566"/>
      <c r="E543" s="566"/>
      <c r="F543" s="566"/>
      <c r="G543" s="567"/>
      <c r="H543" s="567"/>
      <c r="I543" s="841"/>
      <c r="J543" s="283"/>
      <c r="K543" s="283"/>
      <c r="L543" s="357"/>
      <c r="M543" s="614"/>
      <c r="N543" s="357"/>
      <c r="O543" s="283"/>
      <c r="P543" s="631"/>
      <c r="Q543" s="357"/>
    </row>
    <row r="544" spans="1:17" s="91" customFormat="1" ht="18.75">
      <c r="A544" s="564"/>
      <c r="B544" s="380"/>
      <c r="C544" s="814"/>
      <c r="D544" s="566"/>
      <c r="E544" s="566"/>
      <c r="F544" s="566"/>
      <c r="G544" s="567"/>
      <c r="H544" s="567"/>
      <c r="I544" s="841"/>
      <c r="J544" s="614"/>
      <c r="K544" s="614"/>
      <c r="L544" s="614"/>
      <c r="M544" s="614"/>
      <c r="N544" s="614"/>
      <c r="O544" s="614"/>
      <c r="P544" s="614"/>
      <c r="Q544" s="357"/>
    </row>
    <row r="545" spans="1:17" s="91" customFormat="1" ht="18.75">
      <c r="A545" s="817"/>
      <c r="B545" s="830"/>
      <c r="C545" s="819"/>
      <c r="D545" s="831"/>
      <c r="E545" s="831"/>
      <c r="F545" s="831"/>
      <c r="G545" s="584"/>
      <c r="H545" s="584"/>
      <c r="I545" s="832"/>
      <c r="J545" s="842"/>
      <c r="K545" s="842"/>
      <c r="L545" s="842"/>
      <c r="M545" s="842"/>
      <c r="N545" s="842"/>
      <c r="O545" s="842"/>
      <c r="P545" s="1058"/>
      <c r="Q545" s="89"/>
    </row>
    <row r="546" spans="1:17" s="91" customFormat="1" ht="18.75">
      <c r="A546" s="564"/>
      <c r="B546" s="380"/>
      <c r="C546" s="814"/>
      <c r="D546" s="566"/>
      <c r="E546" s="566"/>
      <c r="F546" s="566"/>
      <c r="G546" s="567"/>
      <c r="H546" s="567"/>
      <c r="I546" s="841"/>
      <c r="J546" s="313"/>
      <c r="K546" s="313"/>
      <c r="L546" s="313"/>
      <c r="M546" s="313"/>
      <c r="N546" s="313"/>
      <c r="O546" s="313"/>
      <c r="P546" s="631"/>
      <c r="Q546" s="357"/>
    </row>
    <row r="547" spans="1:17" s="91" customFormat="1" ht="18.75">
      <c r="A547" s="817"/>
      <c r="B547" s="830"/>
      <c r="C547" s="819"/>
      <c r="D547" s="831"/>
      <c r="E547" s="831"/>
      <c r="F547" s="831"/>
      <c r="G547" s="584"/>
      <c r="H547" s="584"/>
      <c r="I547" s="832"/>
      <c r="J547" s="833"/>
      <c r="K547" s="833"/>
      <c r="L547" s="833"/>
      <c r="M547" s="833"/>
      <c r="N547" s="833"/>
      <c r="O547" s="833"/>
      <c r="P547" s="1057"/>
      <c r="Q547" s="89"/>
    </row>
    <row r="548" spans="1:17" s="91" customFormat="1" ht="18.75">
      <c r="A548" s="564"/>
      <c r="B548" s="380"/>
      <c r="C548" s="814"/>
      <c r="D548" s="566"/>
      <c r="E548" s="566"/>
      <c r="F548" s="566"/>
      <c r="G548" s="567"/>
      <c r="H548" s="567"/>
      <c r="I548" s="918"/>
      <c r="J548" s="313"/>
      <c r="K548" s="313"/>
      <c r="L548" s="313"/>
      <c r="M548" s="313"/>
      <c r="N548" s="313"/>
      <c r="O548" s="313"/>
      <c r="P548" s="614"/>
      <c r="Q548" s="357"/>
    </row>
    <row r="549" spans="1:17" s="91" customFormat="1" ht="18.75">
      <c r="A549" s="817"/>
      <c r="B549" s="830"/>
      <c r="C549" s="819"/>
      <c r="D549" s="831"/>
      <c r="E549" s="831"/>
      <c r="F549" s="831"/>
      <c r="G549" s="584"/>
      <c r="H549" s="584"/>
      <c r="I549" s="832"/>
      <c r="J549" s="833"/>
      <c r="K549" s="833"/>
      <c r="L549" s="833"/>
      <c r="M549" s="833"/>
      <c r="N549" s="833"/>
      <c r="O549" s="833"/>
      <c r="P549" s="1057"/>
      <c r="Q549" s="89"/>
    </row>
    <row r="550" spans="1:17" s="91" customFormat="1" ht="18.75">
      <c r="A550" s="564"/>
      <c r="B550" s="380"/>
      <c r="C550" s="814"/>
      <c r="D550" s="566"/>
      <c r="E550" s="566"/>
      <c r="F550" s="566"/>
      <c r="G550" s="567"/>
      <c r="H550" s="567"/>
      <c r="I550" s="841"/>
      <c r="J550" s="614"/>
      <c r="K550" s="614"/>
      <c r="L550" s="614"/>
      <c r="M550" s="614"/>
      <c r="N550" s="614"/>
      <c r="O550" s="614"/>
      <c r="P550" s="631"/>
      <c r="Q550" s="357"/>
    </row>
    <row r="551" spans="1:17" s="91" customFormat="1" ht="18.75">
      <c r="A551" s="817"/>
      <c r="B551" s="830"/>
      <c r="C551" s="819"/>
      <c r="D551" s="831"/>
      <c r="E551" s="831"/>
      <c r="F551" s="831"/>
      <c r="G551" s="584"/>
      <c r="H551" s="584"/>
      <c r="I551" s="832"/>
      <c r="J551" s="842"/>
      <c r="K551" s="842"/>
      <c r="L551" s="842"/>
      <c r="M551" s="842"/>
      <c r="N551" s="842"/>
      <c r="O551" s="842"/>
      <c r="P551" s="1058"/>
      <c r="Q551" s="89"/>
    </row>
    <row r="552" spans="1:17" s="91" customFormat="1" ht="18.75">
      <c r="A552" s="564"/>
      <c r="B552" s="380"/>
      <c r="C552" s="814"/>
      <c r="D552" s="566"/>
      <c r="E552" s="566"/>
      <c r="F552" s="566"/>
      <c r="G552" s="567"/>
      <c r="H552" s="567"/>
      <c r="I552" s="919"/>
      <c r="J552" s="313"/>
      <c r="K552" s="313"/>
      <c r="L552" s="313"/>
      <c r="M552" s="313"/>
      <c r="N552" s="313"/>
      <c r="O552" s="313"/>
      <c r="P552" s="569"/>
      <c r="Q552" s="357"/>
    </row>
    <row r="553" spans="1:17" s="91" customFormat="1" ht="18.75">
      <c r="A553" s="817"/>
      <c r="B553" s="830"/>
      <c r="C553" s="819"/>
      <c r="D553" s="831"/>
      <c r="E553" s="831"/>
      <c r="F553" s="831"/>
      <c r="G553" s="584"/>
      <c r="H553" s="584"/>
      <c r="I553" s="832"/>
      <c r="J553" s="842"/>
      <c r="K553" s="842"/>
      <c r="L553" s="842"/>
      <c r="M553" s="842"/>
      <c r="N553" s="842"/>
      <c r="O553" s="842"/>
      <c r="P553" s="1058"/>
      <c r="Q553" s="89"/>
    </row>
    <row r="554" spans="1:17" s="91" customFormat="1" ht="18.75">
      <c r="A554" s="817"/>
      <c r="B554" s="830"/>
      <c r="C554" s="819"/>
      <c r="D554" s="831"/>
      <c r="E554" s="831"/>
      <c r="F554" s="831"/>
      <c r="G554" s="584"/>
      <c r="H554" s="584"/>
      <c r="I554" s="832"/>
      <c r="J554" s="842"/>
      <c r="K554" s="842"/>
      <c r="L554" s="842"/>
      <c r="M554" s="842"/>
      <c r="N554" s="842"/>
      <c r="O554" s="842"/>
      <c r="P554" s="1058"/>
      <c r="Q554" s="89"/>
    </row>
    <row r="555" spans="1:17" s="91" customFormat="1" ht="18.75">
      <c r="A555" s="564"/>
      <c r="B555" s="380"/>
      <c r="C555" s="814"/>
      <c r="D555" s="566"/>
      <c r="E555" s="566"/>
      <c r="F555" s="566"/>
      <c r="G555" s="567"/>
      <c r="H555" s="567"/>
      <c r="I555" s="841"/>
      <c r="J555" s="614"/>
      <c r="K555" s="283"/>
      <c r="L555" s="614"/>
      <c r="M555" s="614"/>
      <c r="N555" s="865"/>
      <c r="O555" s="614"/>
      <c r="P555" s="631"/>
      <c r="Q555" s="357"/>
    </row>
    <row r="556" spans="1:17" s="91" customFormat="1" ht="18.75">
      <c r="A556" s="817"/>
      <c r="B556" s="830"/>
      <c r="C556" s="819"/>
      <c r="D556" s="831"/>
      <c r="E556" s="831"/>
      <c r="F556" s="831"/>
      <c r="G556" s="584"/>
      <c r="H556" s="584"/>
      <c r="I556" s="832"/>
      <c r="J556" s="833"/>
      <c r="K556" s="833"/>
      <c r="L556" s="833"/>
      <c r="M556" s="833"/>
      <c r="N556" s="833"/>
      <c r="O556" s="833"/>
      <c r="P556" s="1057"/>
      <c r="Q556" s="89"/>
    </row>
    <row r="557" spans="1:17" s="91" customFormat="1" ht="18.75">
      <c r="A557" s="564"/>
      <c r="B557" s="380"/>
      <c r="C557" s="814"/>
      <c r="D557" s="566"/>
      <c r="E557" s="566"/>
      <c r="F557" s="566"/>
      <c r="G557" s="567"/>
      <c r="H557" s="567"/>
      <c r="I557" s="841"/>
      <c r="J557" s="313"/>
      <c r="K557" s="313"/>
      <c r="L557" s="313"/>
      <c r="M557" s="313"/>
      <c r="N557" s="313"/>
      <c r="O557" s="313"/>
      <c r="P557" s="569"/>
      <c r="Q557" s="357"/>
    </row>
    <row r="558" spans="1:17" s="91" customFormat="1" ht="18.75">
      <c r="A558" s="817"/>
      <c r="B558" s="830"/>
      <c r="C558" s="819"/>
      <c r="D558" s="831"/>
      <c r="E558" s="831"/>
      <c r="F558" s="831"/>
      <c r="G558" s="584"/>
      <c r="H558" s="584"/>
      <c r="I558" s="832"/>
      <c r="J558" s="833"/>
      <c r="K558" s="833"/>
      <c r="L558" s="833"/>
      <c r="M558" s="833"/>
      <c r="N558" s="833"/>
      <c r="O558" s="833"/>
      <c r="P558" s="1058"/>
      <c r="Q558" s="89"/>
    </row>
    <row r="559" spans="1:17" s="91" customFormat="1" ht="18.75">
      <c r="A559" s="564"/>
      <c r="B559" s="380"/>
      <c r="C559" s="814"/>
      <c r="D559" s="566"/>
      <c r="E559" s="566"/>
      <c r="F559" s="566"/>
      <c r="G559" s="567"/>
      <c r="H559" s="567"/>
      <c r="I559" s="841"/>
      <c r="J559" s="313"/>
      <c r="K559" s="313"/>
      <c r="L559" s="313"/>
      <c r="M559" s="313"/>
      <c r="N559" s="313"/>
      <c r="O559" s="313"/>
      <c r="P559" s="569"/>
      <c r="Q559" s="357"/>
    </row>
    <row r="560" spans="1:17" s="89" customFormat="1" ht="18.75">
      <c r="A560" s="817"/>
      <c r="B560" s="830"/>
      <c r="C560" s="819"/>
      <c r="D560" s="831"/>
      <c r="E560" s="831"/>
      <c r="F560" s="831"/>
      <c r="G560" s="584"/>
      <c r="H560" s="584"/>
      <c r="I560" s="832"/>
      <c r="J560" s="842"/>
      <c r="K560" s="842"/>
      <c r="L560" s="842"/>
      <c r="M560" s="842"/>
      <c r="N560" s="842"/>
      <c r="O560" s="842"/>
      <c r="P560" s="1058"/>
    </row>
    <row r="561" spans="1:17" s="187" customFormat="1" ht="15.75" customHeight="1">
      <c r="A561" s="564"/>
      <c r="B561" s="380"/>
      <c r="C561" s="814"/>
      <c r="D561" s="566"/>
      <c r="E561" s="566"/>
      <c r="F561" s="566"/>
      <c r="G561" s="567"/>
      <c r="H561" s="567"/>
      <c r="I561" s="841"/>
      <c r="J561" s="313"/>
      <c r="K561" s="313"/>
      <c r="L561" s="313"/>
      <c r="M561" s="313"/>
      <c r="N561" s="313"/>
      <c r="O561" s="313"/>
      <c r="P561" s="614"/>
      <c r="Q561" s="357"/>
    </row>
    <row r="562" spans="1:17" s="187" customFormat="1" ht="18.75">
      <c r="A562" s="817"/>
      <c r="B562" s="830"/>
      <c r="C562" s="819"/>
      <c r="D562" s="831"/>
      <c r="E562" s="831"/>
      <c r="F562" s="831"/>
      <c r="G562" s="584"/>
      <c r="H562" s="584"/>
      <c r="I562" s="845"/>
      <c r="J562" s="833"/>
      <c r="K562" s="833"/>
      <c r="L562" s="833"/>
      <c r="M562" s="833"/>
      <c r="N562" s="833"/>
      <c r="O562" s="833"/>
      <c r="P562" s="1057"/>
      <c r="Q562" s="89"/>
    </row>
    <row r="563" spans="1:17" s="187" customFormat="1" ht="18.75">
      <c r="A563" s="564"/>
      <c r="B563" s="380"/>
      <c r="C563" s="814"/>
      <c r="D563" s="566"/>
      <c r="E563" s="566"/>
      <c r="F563" s="566"/>
      <c r="G563" s="567"/>
      <c r="H563" s="567"/>
      <c r="I563" s="918"/>
      <c r="J563" s="313"/>
      <c r="K563" s="313"/>
      <c r="L563" s="313"/>
      <c r="M563" s="313"/>
      <c r="N563" s="313"/>
      <c r="O563" s="313"/>
      <c r="P563" s="614"/>
      <c r="Q563" s="357"/>
    </row>
    <row r="564" spans="1:17" s="187" customFormat="1" ht="18.75">
      <c r="A564" s="817"/>
      <c r="B564" s="830"/>
      <c r="C564" s="819"/>
      <c r="D564" s="831"/>
      <c r="E564" s="831"/>
      <c r="F564" s="831"/>
      <c r="G564" s="584"/>
      <c r="H564" s="584"/>
      <c r="I564" s="845"/>
      <c r="J564" s="833"/>
      <c r="K564" s="833"/>
      <c r="L564" s="833"/>
      <c r="M564" s="833"/>
      <c r="N564" s="833"/>
      <c r="O564" s="833"/>
      <c r="P564" s="1057"/>
      <c r="Q564" s="89"/>
    </row>
    <row r="565" spans="1:17" s="91" customFormat="1" ht="14.25" customHeight="1">
      <c r="A565" s="564"/>
      <c r="B565" s="380"/>
      <c r="C565" s="819"/>
      <c r="D565" s="579"/>
      <c r="E565" s="579"/>
      <c r="F565" s="579"/>
      <c r="G565" s="584"/>
      <c r="H565" s="584"/>
      <c r="I565" s="832"/>
      <c r="J565" s="842"/>
      <c r="K565" s="920"/>
      <c r="L565" s="842"/>
      <c r="M565" s="842"/>
      <c r="N565" s="842"/>
      <c r="O565" s="842"/>
      <c r="P565" s="647"/>
      <c r="Q565" s="89"/>
    </row>
    <row r="566" spans="1:17" s="187" customFormat="1" ht="18.75">
      <c r="A566" s="817"/>
      <c r="B566" s="830"/>
      <c r="C566" s="819"/>
      <c r="D566" s="831"/>
      <c r="E566" s="831"/>
      <c r="F566" s="831"/>
      <c r="G566" s="584"/>
      <c r="H566" s="584"/>
      <c r="I566" s="832"/>
      <c r="J566" s="842"/>
      <c r="K566" s="842"/>
      <c r="L566" s="842"/>
      <c r="M566" s="842"/>
      <c r="N566" s="842"/>
      <c r="O566" s="842"/>
      <c r="P566" s="1058"/>
      <c r="Q566" s="89"/>
    </row>
    <row r="567" spans="1:17" s="91" customFormat="1" ht="14.25" customHeight="1">
      <c r="A567" s="564"/>
      <c r="B567" s="848"/>
      <c r="C567" s="836"/>
      <c r="D567" s="579"/>
      <c r="E567" s="579"/>
      <c r="F567" s="579"/>
      <c r="G567" s="837"/>
      <c r="H567" s="837"/>
      <c r="I567" s="921"/>
      <c r="J567" s="719"/>
      <c r="K567" s="719"/>
      <c r="L567" s="922"/>
      <c r="M567" s="719"/>
      <c r="N567" s="739"/>
      <c r="O567" s="719"/>
      <c r="P567" s="631"/>
      <c r="Q567" s="785"/>
    </row>
    <row r="568" spans="1:17" s="91" customFormat="1" ht="18.75">
      <c r="A568" s="817"/>
      <c r="B568" s="835"/>
      <c r="C568" s="836"/>
      <c r="D568" s="837"/>
      <c r="E568" s="837"/>
      <c r="F568" s="837"/>
      <c r="G568" s="837"/>
      <c r="H568" s="837"/>
      <c r="I568" s="923"/>
      <c r="J568" s="863"/>
      <c r="K568" s="924"/>
      <c r="L568" s="861"/>
      <c r="M568" s="863"/>
      <c r="N568" s="862"/>
      <c r="O568" s="863"/>
      <c r="P568" s="1059"/>
      <c r="Q568" s="785"/>
    </row>
    <row r="569" spans="1:17" s="187" customFormat="1" ht="18.75">
      <c r="A569" s="564"/>
      <c r="B569" s="380"/>
      <c r="C569" s="814"/>
      <c r="D569" s="566"/>
      <c r="E569" s="566"/>
      <c r="F569" s="566"/>
      <c r="G569" s="567"/>
      <c r="H569" s="567"/>
      <c r="I569" s="568"/>
      <c r="J569" s="313"/>
      <c r="K569" s="360"/>
      <c r="L569" s="357"/>
      <c r="M569" s="313"/>
      <c r="N569" s="313"/>
      <c r="O569" s="313"/>
      <c r="P569" s="569"/>
      <c r="Q569" s="357"/>
    </row>
    <row r="570" spans="1:17" s="91" customFormat="1" ht="18.75">
      <c r="A570" s="817"/>
      <c r="B570" s="830"/>
      <c r="C570" s="819"/>
      <c r="D570" s="831"/>
      <c r="E570" s="831"/>
      <c r="F570" s="831"/>
      <c r="G570" s="584"/>
      <c r="H570" s="584"/>
      <c r="I570" s="884"/>
      <c r="J570" s="842"/>
      <c r="K570" s="895"/>
      <c r="L570" s="842"/>
      <c r="M570" s="842"/>
      <c r="N570" s="842"/>
      <c r="O570" s="842"/>
      <c r="P570" s="1058"/>
      <c r="Q570" s="89"/>
    </row>
    <row r="571" spans="1:17" s="187" customFormat="1" ht="15.75" customHeight="1">
      <c r="A571" s="564"/>
      <c r="B571" s="898"/>
      <c r="C571" s="925"/>
      <c r="D571" s="313"/>
      <c r="E571" s="313"/>
      <c r="F571" s="313"/>
      <c r="G571" s="926"/>
      <c r="H571" s="926"/>
      <c r="I571" s="568"/>
      <c r="J571" s="313"/>
      <c r="K571" s="313"/>
      <c r="L571" s="357"/>
      <c r="M571" s="360"/>
      <c r="N571" s="360"/>
      <c r="O571" s="360"/>
      <c r="P571" s="631"/>
      <c r="Q571" s="357"/>
    </row>
    <row r="572" spans="1:17" s="91" customFormat="1" ht="18.75">
      <c r="A572" s="564"/>
      <c r="B572" s="380"/>
      <c r="C572" s="814"/>
      <c r="D572" s="566"/>
      <c r="E572" s="566"/>
      <c r="F572" s="566"/>
      <c r="G572" s="567"/>
      <c r="H572" s="567"/>
      <c r="I572" s="919"/>
      <c r="J572" s="313"/>
      <c r="K572" s="313"/>
      <c r="L572" s="313"/>
      <c r="M572" s="313"/>
      <c r="N572" s="313"/>
      <c r="O572" s="313"/>
      <c r="P572" s="614"/>
      <c r="Q572" s="357"/>
    </row>
    <row r="573" spans="1:17" s="91" customFormat="1" ht="14.25" customHeight="1">
      <c r="A573" s="817"/>
      <c r="B573" s="830"/>
      <c r="C573" s="819"/>
      <c r="D573" s="831"/>
      <c r="E573" s="831"/>
      <c r="F573" s="831"/>
      <c r="G573" s="584"/>
      <c r="H573" s="584"/>
      <c r="I573" s="832"/>
      <c r="J573" s="833"/>
      <c r="K573" s="833"/>
      <c r="L573" s="833"/>
      <c r="M573" s="833"/>
      <c r="N573" s="833"/>
      <c r="O573" s="833"/>
      <c r="P573" s="1057"/>
      <c r="Q573" s="89"/>
    </row>
    <row r="574" spans="1:17" s="91" customFormat="1" ht="18.75">
      <c r="A574" s="564"/>
      <c r="B574" s="380"/>
      <c r="C574" s="814"/>
      <c r="D574" s="566"/>
      <c r="E574" s="566"/>
      <c r="F574" s="566"/>
      <c r="G574" s="567"/>
      <c r="H574" s="567"/>
      <c r="I574" s="919"/>
      <c r="J574" s="283"/>
      <c r="K574" s="283"/>
      <c r="L574" s="357"/>
      <c r="M574" s="614"/>
      <c r="N574" s="357"/>
      <c r="O574" s="283"/>
      <c r="P574" s="631"/>
      <c r="Q574" s="357"/>
    </row>
    <row r="575" spans="1:17" s="91" customFormat="1" ht="15" customHeight="1">
      <c r="A575" s="817"/>
      <c r="B575" s="892"/>
      <c r="C575" s="927"/>
      <c r="D575" s="889"/>
      <c r="E575" s="889"/>
      <c r="F575" s="889"/>
      <c r="G575" s="833"/>
      <c r="H575" s="833"/>
      <c r="I575" s="928"/>
      <c r="J575" s="842"/>
      <c r="K575" s="842"/>
      <c r="L575" s="842"/>
      <c r="M575" s="895"/>
      <c r="N575" s="895"/>
      <c r="O575" s="895"/>
      <c r="P575" s="1058"/>
      <c r="Q575" s="89"/>
    </row>
    <row r="576" spans="1:17" s="91" customFormat="1" ht="18.75">
      <c r="A576" s="564"/>
      <c r="B576" s="380"/>
      <c r="C576" s="814"/>
      <c r="D576" s="566"/>
      <c r="E576" s="566"/>
      <c r="F576" s="566"/>
      <c r="G576" s="567"/>
      <c r="H576" s="567"/>
      <c r="I576" s="841"/>
      <c r="J576" s="313"/>
      <c r="K576" s="313"/>
      <c r="L576" s="313"/>
      <c r="M576" s="313"/>
      <c r="N576" s="313"/>
      <c r="O576" s="313"/>
      <c r="P576" s="614"/>
      <c r="Q576" s="357"/>
    </row>
    <row r="577" spans="1:17" s="187" customFormat="1" ht="15" customHeight="1">
      <c r="A577" s="817"/>
      <c r="B577" s="830"/>
      <c r="C577" s="819"/>
      <c r="D577" s="831"/>
      <c r="E577" s="831"/>
      <c r="F577" s="831"/>
      <c r="G577" s="584"/>
      <c r="H577" s="584"/>
      <c r="I577" s="832"/>
      <c r="J577" s="833"/>
      <c r="K577" s="833"/>
      <c r="L577" s="833"/>
      <c r="M577" s="833"/>
      <c r="N577" s="833"/>
      <c r="O577" s="833"/>
      <c r="P577" s="1057"/>
      <c r="Q577" s="89"/>
    </row>
    <row r="578" spans="1:17" s="187" customFormat="1" ht="18.75">
      <c r="A578" s="564"/>
      <c r="B578" s="380"/>
      <c r="C578" s="814"/>
      <c r="D578" s="566"/>
      <c r="E578" s="566"/>
      <c r="F578" s="566"/>
      <c r="G578" s="567"/>
      <c r="H578" s="567"/>
      <c r="I578" s="841"/>
      <c r="J578" s="313"/>
      <c r="K578" s="313"/>
      <c r="L578" s="313"/>
      <c r="M578" s="313"/>
      <c r="N578" s="313"/>
      <c r="O578" s="313"/>
      <c r="P578" s="631"/>
      <c r="Q578" s="357"/>
    </row>
    <row r="579" spans="1:17" s="91" customFormat="1" ht="15" customHeight="1">
      <c r="A579" s="817"/>
      <c r="B579" s="830"/>
      <c r="C579" s="819"/>
      <c r="D579" s="831"/>
      <c r="E579" s="831"/>
      <c r="F579" s="831"/>
      <c r="G579" s="584"/>
      <c r="H579" s="584"/>
      <c r="I579" s="832"/>
      <c r="J579" s="842"/>
      <c r="K579" s="842"/>
      <c r="L579" s="842"/>
      <c r="M579" s="842"/>
      <c r="N579" s="842"/>
      <c r="O579" s="842"/>
      <c r="P579" s="1058"/>
      <c r="Q579" s="89"/>
    </row>
    <row r="580" spans="1:17" s="187" customFormat="1" ht="14.25" customHeight="1">
      <c r="A580" s="817"/>
      <c r="B580" s="830"/>
      <c r="C580" s="819"/>
      <c r="D580" s="831"/>
      <c r="E580" s="831"/>
      <c r="F580" s="831"/>
      <c r="G580" s="584"/>
      <c r="H580" s="584"/>
      <c r="I580" s="832"/>
      <c r="J580" s="833"/>
      <c r="K580" s="833"/>
      <c r="L580" s="833"/>
      <c r="M580" s="833"/>
      <c r="N580" s="833"/>
      <c r="O580" s="833"/>
      <c r="P580" s="1057"/>
      <c r="Q580" s="89"/>
    </row>
    <row r="581" spans="1:17" s="187" customFormat="1" ht="15.75" customHeight="1">
      <c r="A581" s="564"/>
      <c r="B581" s="380"/>
      <c r="C581" s="819"/>
      <c r="D581" s="581"/>
      <c r="E581" s="581"/>
      <c r="F581" s="581"/>
      <c r="G581" s="821"/>
      <c r="H581" s="821"/>
      <c r="I581" s="841"/>
      <c r="J581" s="313"/>
      <c r="K581" s="313"/>
      <c r="L581" s="313"/>
      <c r="M581" s="313"/>
      <c r="N581" s="313"/>
      <c r="O581" s="313"/>
      <c r="P581" s="614"/>
      <c r="Q581" s="660"/>
    </row>
    <row r="582" spans="1:17" s="187" customFormat="1" ht="15.75" customHeight="1">
      <c r="A582" s="564"/>
      <c r="B582" s="380"/>
      <c r="C582" s="814"/>
      <c r="D582" s="566"/>
      <c r="E582" s="566"/>
      <c r="F582" s="566"/>
      <c r="G582" s="567"/>
      <c r="H582" s="567"/>
      <c r="I582" s="841"/>
      <c r="J582" s="313"/>
      <c r="K582" s="313"/>
      <c r="L582" s="313"/>
      <c r="M582" s="313"/>
      <c r="N582" s="313"/>
      <c r="O582" s="313"/>
      <c r="P582" s="631"/>
      <c r="Q582" s="357"/>
    </row>
    <row r="583" spans="1:17" s="187" customFormat="1" ht="18.75">
      <c r="A583" s="817"/>
      <c r="B583" s="830"/>
      <c r="C583" s="819"/>
      <c r="D583" s="831"/>
      <c r="E583" s="831"/>
      <c r="F583" s="831"/>
      <c r="G583" s="584"/>
      <c r="H583" s="584"/>
      <c r="I583" s="845"/>
      <c r="J583" s="833"/>
      <c r="K583" s="833"/>
      <c r="L583" s="833"/>
      <c r="M583" s="833"/>
      <c r="N583" s="833"/>
      <c r="O583" s="833"/>
      <c r="P583" s="1057"/>
      <c r="Q583" s="89"/>
    </row>
    <row r="584" spans="1:17" s="187" customFormat="1" ht="14.25" customHeight="1">
      <c r="A584" s="564"/>
      <c r="B584" s="848"/>
      <c r="C584" s="849"/>
      <c r="D584" s="815"/>
      <c r="E584" s="815"/>
      <c r="F584" s="815"/>
      <c r="G584" s="850"/>
      <c r="H584" s="850"/>
      <c r="I584" s="369"/>
      <c r="J584" s="369"/>
      <c r="K584" s="369"/>
      <c r="L584" s="646"/>
      <c r="M584" s="369"/>
      <c r="N584" s="929"/>
      <c r="O584" s="369"/>
      <c r="P584" s="646"/>
      <c r="Q584" s="646"/>
    </row>
    <row r="585" spans="1:17" s="91" customFormat="1" ht="18.75">
      <c r="A585" s="564"/>
      <c r="B585" s="380"/>
      <c r="C585" s="814"/>
      <c r="D585" s="566"/>
      <c r="E585" s="566"/>
      <c r="F585" s="566"/>
      <c r="G585" s="567"/>
      <c r="H585" s="567"/>
      <c r="I585" s="841"/>
      <c r="J585" s="313"/>
      <c r="K585" s="313"/>
      <c r="L585" s="313"/>
      <c r="M585" s="313"/>
      <c r="N585" s="313"/>
      <c r="O585" s="313"/>
      <c r="P585" s="569"/>
      <c r="Q585" s="357"/>
    </row>
    <row r="586" spans="1:17" s="91" customFormat="1" ht="14.25" customHeight="1">
      <c r="A586" s="817"/>
      <c r="B586" s="830"/>
      <c r="C586" s="819"/>
      <c r="D586" s="831"/>
      <c r="E586" s="831"/>
      <c r="F586" s="831"/>
      <c r="G586" s="584"/>
      <c r="H586" s="584"/>
      <c r="I586" s="832"/>
      <c r="J586" s="842"/>
      <c r="K586" s="842"/>
      <c r="L586" s="842"/>
      <c r="M586" s="842"/>
      <c r="N586" s="842"/>
      <c r="O586" s="842"/>
      <c r="P586" s="1058"/>
      <c r="Q586" s="89"/>
    </row>
    <row r="587" spans="1:17" s="91" customFormat="1" ht="18.75">
      <c r="A587" s="564"/>
      <c r="B587" s="380"/>
      <c r="C587" s="814"/>
      <c r="D587" s="566"/>
      <c r="E587" s="566"/>
      <c r="F587" s="566"/>
      <c r="G587" s="567"/>
      <c r="H587" s="567"/>
      <c r="I587" s="918"/>
      <c r="J587" s="313"/>
      <c r="K587" s="313"/>
      <c r="L587" s="313"/>
      <c r="M587" s="313"/>
      <c r="N587" s="313"/>
      <c r="O587" s="847"/>
      <c r="P587" s="569"/>
      <c r="Q587" s="357"/>
    </row>
    <row r="588" spans="1:17" s="187" customFormat="1" ht="18.75">
      <c r="A588" s="817"/>
      <c r="B588" s="830"/>
      <c r="C588" s="819"/>
      <c r="D588" s="831"/>
      <c r="E588" s="831"/>
      <c r="F588" s="831"/>
      <c r="G588" s="584"/>
      <c r="H588" s="584"/>
      <c r="I588" s="832"/>
      <c r="J588" s="842"/>
      <c r="K588" s="842"/>
      <c r="L588" s="842"/>
      <c r="M588" s="842"/>
      <c r="N588" s="842"/>
      <c r="O588" s="842"/>
      <c r="P588" s="1058"/>
      <c r="Q588" s="89"/>
    </row>
    <row r="589" spans="1:17" s="92" customFormat="1" ht="18.75">
      <c r="A589" s="564"/>
      <c r="B589" s="380"/>
      <c r="C589" s="819"/>
      <c r="D589" s="581"/>
      <c r="E589" s="581"/>
      <c r="F589" s="581"/>
      <c r="G589" s="821"/>
      <c r="H589" s="821"/>
      <c r="I589" s="589"/>
      <c r="J589" s="930"/>
      <c r="K589" s="283"/>
      <c r="L589" s="283"/>
      <c r="M589" s="283"/>
      <c r="N589" s="283"/>
      <c r="O589" s="283"/>
      <c r="P589" s="631"/>
      <c r="Q589" s="660"/>
    </row>
    <row r="590" spans="1:17" s="92" customFormat="1" ht="15" customHeight="1">
      <c r="A590" s="817"/>
      <c r="B590" s="835"/>
      <c r="C590" s="836"/>
      <c r="D590" s="837"/>
      <c r="E590" s="837"/>
      <c r="F590" s="837"/>
      <c r="G590" s="837"/>
      <c r="H590" s="837"/>
      <c r="I590" s="187"/>
      <c r="J590" s="187"/>
      <c r="K590" s="187"/>
      <c r="L590" s="838"/>
      <c r="M590" s="187"/>
      <c r="N590" s="187"/>
      <c r="O590" s="187"/>
      <c r="P590" s="922"/>
      <c r="Q590" s="785"/>
    </row>
    <row r="591" spans="1:17" s="91" customFormat="1" ht="14.25" customHeight="1">
      <c r="A591" s="564"/>
      <c r="B591" s="848"/>
      <c r="C591" s="836"/>
      <c r="D591" s="579"/>
      <c r="E591" s="579"/>
      <c r="F591" s="579"/>
      <c r="G591" s="820"/>
      <c r="H591" s="820"/>
      <c r="I591" s="187"/>
      <c r="J591" s="187"/>
      <c r="K591" s="894"/>
      <c r="L591" s="785"/>
      <c r="M591" s="187"/>
      <c r="N591" s="785"/>
      <c r="O591" s="187"/>
      <c r="P591" s="922"/>
      <c r="Q591" s="785"/>
    </row>
    <row r="592" spans="1:17" s="91" customFormat="1" ht="15.75" customHeight="1">
      <c r="A592" s="564"/>
      <c r="B592" s="380"/>
      <c r="C592" s="814"/>
      <c r="D592" s="566"/>
      <c r="E592" s="566"/>
      <c r="F592" s="566"/>
      <c r="G592" s="567"/>
      <c r="H592" s="567"/>
      <c r="I592" s="841"/>
      <c r="J592" s="313"/>
      <c r="K592" s="313"/>
      <c r="L592" s="313"/>
      <c r="M592" s="313"/>
      <c r="N592" s="313"/>
      <c r="O592" s="313"/>
      <c r="P592" s="922"/>
      <c r="Q592" s="357"/>
    </row>
    <row r="593" spans="1:17" s="92" customFormat="1" ht="18.75">
      <c r="A593" s="817"/>
      <c r="B593" s="830"/>
      <c r="C593" s="819"/>
      <c r="D593" s="831"/>
      <c r="E593" s="831"/>
      <c r="F593" s="831"/>
      <c r="G593" s="584"/>
      <c r="H593" s="584"/>
      <c r="I593" s="832"/>
      <c r="J593" s="842"/>
      <c r="K593" s="842"/>
      <c r="L593" s="842"/>
      <c r="M593" s="842"/>
      <c r="N593" s="842"/>
      <c r="O593" s="842"/>
      <c r="P593" s="1058"/>
      <c r="Q593" s="89"/>
    </row>
    <row r="594" spans="1:17" s="91" customFormat="1">
      <c r="A594" s="735"/>
      <c r="B594" s="931"/>
      <c r="C594" s="893"/>
      <c r="D594" s="622"/>
      <c r="E594" s="622"/>
      <c r="F594" s="622"/>
      <c r="G594" s="738"/>
      <c r="H594" s="738"/>
      <c r="I594" s="568"/>
      <c r="J594" s="369"/>
      <c r="K594" s="369"/>
      <c r="L594" s="646"/>
      <c r="M594" s="369"/>
      <c r="N594" s="646"/>
      <c r="O594" s="369"/>
      <c r="P594" s="739"/>
      <c r="Q594" s="646"/>
    </row>
    <row r="595" spans="1:17" s="92" customFormat="1">
      <c r="A595" s="735"/>
      <c r="B595" s="931"/>
      <c r="C595" s="893"/>
      <c r="D595" s="622"/>
      <c r="E595" s="622"/>
      <c r="F595" s="622"/>
      <c r="G595" s="738"/>
      <c r="H595" s="738"/>
      <c r="I595" s="568"/>
      <c r="J595" s="369"/>
      <c r="K595" s="369"/>
      <c r="L595" s="646"/>
      <c r="M595" s="369"/>
      <c r="N595" s="646"/>
      <c r="O595" s="369"/>
      <c r="P595" s="739"/>
      <c r="Q595" s="646"/>
    </row>
    <row r="596" spans="1:17" s="91" customFormat="1" ht="24" customHeight="1">
      <c r="A596" s="817"/>
      <c r="B596" s="932"/>
      <c r="C596" s="933"/>
      <c r="D596" s="934"/>
      <c r="E596" s="934"/>
      <c r="F596" s="934"/>
      <c r="G596" s="935"/>
      <c r="H596" s="935"/>
      <c r="I596" s="577"/>
      <c r="J596" s="875"/>
      <c r="K596" s="875"/>
      <c r="L596" s="875"/>
      <c r="M596" s="875"/>
      <c r="N596" s="875"/>
      <c r="O596" s="875"/>
      <c r="P596" s="1057"/>
      <c r="Q596" s="89"/>
    </row>
    <row r="597" spans="1:17" s="91" customFormat="1" ht="47.25" customHeight="1">
      <c r="A597" s="564"/>
      <c r="B597" s="936"/>
      <c r="C597" s="937"/>
      <c r="D597" s="578"/>
      <c r="E597" s="578"/>
      <c r="F597" s="578"/>
      <c r="G597" s="582"/>
      <c r="H597" s="582"/>
      <c r="I597" s="577"/>
      <c r="J597" s="311"/>
      <c r="K597" s="311"/>
      <c r="L597" s="311"/>
      <c r="M597" s="311"/>
      <c r="N597" s="873"/>
      <c r="O597" s="873"/>
      <c r="P597" s="614"/>
      <c r="Q597" s="357"/>
    </row>
    <row r="598" spans="1:17" s="91" customFormat="1" ht="47.25" customHeight="1">
      <c r="A598" s="564"/>
      <c r="B598" s="936"/>
      <c r="C598" s="937"/>
      <c r="D598" s="578"/>
      <c r="E598" s="578"/>
      <c r="F598" s="578"/>
      <c r="G598" s="582"/>
      <c r="H598" s="582"/>
      <c r="I598" s="577"/>
      <c r="J598" s="311"/>
      <c r="K598" s="311"/>
      <c r="L598" s="311"/>
      <c r="M598" s="311"/>
      <c r="N598" s="311"/>
      <c r="O598" s="311"/>
      <c r="P598" s="614"/>
      <c r="Q598" s="357"/>
    </row>
    <row r="599" spans="1:17" s="92" customFormat="1" ht="36" customHeight="1">
      <c r="A599" s="564"/>
      <c r="B599" s="936"/>
      <c r="C599" s="937"/>
      <c r="D599" s="578"/>
      <c r="E599" s="578"/>
      <c r="F599" s="578"/>
      <c r="G599" s="582"/>
      <c r="H599" s="582"/>
      <c r="I599" s="577"/>
      <c r="J599" s="311"/>
      <c r="K599" s="311"/>
      <c r="L599" s="311"/>
      <c r="M599" s="311"/>
      <c r="N599" s="873"/>
      <c r="O599" s="875"/>
      <c r="P599" s="614"/>
      <c r="Q599" s="357"/>
    </row>
    <row r="600" spans="1:17" s="91" customFormat="1" ht="18.75">
      <c r="A600" s="564"/>
      <c r="B600" s="936"/>
      <c r="C600" s="937"/>
      <c r="D600" s="578"/>
      <c r="E600" s="578"/>
      <c r="F600" s="578"/>
      <c r="G600" s="582"/>
      <c r="H600" s="582"/>
      <c r="I600" s="577"/>
      <c r="J600" s="311"/>
      <c r="K600" s="311"/>
      <c r="L600" s="311"/>
      <c r="M600" s="311"/>
      <c r="N600" s="873"/>
      <c r="O600" s="875"/>
      <c r="P600" s="614"/>
      <c r="Q600" s="357"/>
    </row>
    <row r="601" spans="1:17" s="92" customFormat="1" ht="18.75">
      <c r="A601" s="564"/>
      <c r="B601" s="380"/>
      <c r="C601" s="814"/>
      <c r="D601" s="566"/>
      <c r="E601" s="566"/>
      <c r="F601" s="566"/>
      <c r="G601" s="567"/>
      <c r="H601" s="567"/>
      <c r="I601" s="869"/>
      <c r="J601" s="896"/>
      <c r="K601" s="311"/>
      <c r="L601" s="311"/>
      <c r="M601" s="311"/>
      <c r="N601" s="311"/>
      <c r="O601" s="311"/>
      <c r="P601" s="631"/>
      <c r="Q601" s="660"/>
    </row>
    <row r="602" spans="1:17" s="92" customFormat="1" ht="18.75">
      <c r="A602" s="817"/>
      <c r="B602" s="830"/>
      <c r="C602" s="814"/>
      <c r="D602" s="871"/>
      <c r="E602" s="871"/>
      <c r="F602" s="871"/>
      <c r="G602" s="872"/>
      <c r="H602" s="872"/>
      <c r="I602" s="577"/>
      <c r="J602" s="873"/>
      <c r="K602" s="873"/>
      <c r="L602" s="873"/>
      <c r="M602" s="873"/>
      <c r="N602" s="873"/>
      <c r="O602" s="873"/>
      <c r="P602" s="647"/>
      <c r="Q602" s="89"/>
    </row>
    <row r="603" spans="1:17" s="92" customFormat="1" ht="24" customHeight="1">
      <c r="A603" s="817"/>
      <c r="B603" s="932"/>
      <c r="C603" s="933"/>
      <c r="D603" s="938"/>
      <c r="E603" s="938"/>
      <c r="F603" s="938"/>
      <c r="G603" s="935"/>
      <c r="H603" s="935"/>
      <c r="I603" s="577"/>
      <c r="J603" s="875"/>
      <c r="K603" s="875"/>
      <c r="L603" s="875"/>
      <c r="M603" s="875"/>
      <c r="N603" s="875"/>
      <c r="O603" s="875"/>
      <c r="P603" s="1057"/>
      <c r="Q603" s="89"/>
    </row>
    <row r="604" spans="1:17" s="91" customFormat="1" ht="18.75">
      <c r="A604" s="564"/>
      <c r="B604" s="936"/>
      <c r="C604" s="937"/>
      <c r="D604" s="578"/>
      <c r="E604" s="578"/>
      <c r="F604" s="578"/>
      <c r="G604" s="582"/>
      <c r="H604" s="582"/>
      <c r="I604" s="310"/>
      <c r="J604" s="311"/>
      <c r="K604" s="312"/>
      <c r="L604" s="311"/>
      <c r="M604" s="311"/>
      <c r="N604" s="311"/>
      <c r="O604" s="311"/>
      <c r="P604" s="614"/>
      <c r="Q604" s="357"/>
    </row>
    <row r="605" spans="1:17" s="91" customFormat="1" ht="23.25" customHeight="1">
      <c r="A605" s="564"/>
      <c r="B605" s="936"/>
      <c r="C605" s="937"/>
      <c r="D605" s="578"/>
      <c r="E605" s="578"/>
      <c r="F605" s="578"/>
      <c r="G605" s="582"/>
      <c r="H605" s="582"/>
      <c r="I605" s="310"/>
      <c r="J605" s="311"/>
      <c r="K605" s="283"/>
      <c r="L605" s="311"/>
      <c r="M605" s="939"/>
      <c r="N605" s="311"/>
      <c r="O605" s="311"/>
      <c r="P605" s="614"/>
      <c r="Q605" s="357"/>
    </row>
    <row r="606" spans="1:17" s="91" customFormat="1" ht="15" customHeight="1">
      <c r="A606" s="631"/>
      <c r="B606" s="931"/>
      <c r="C606" s="893"/>
      <c r="D606" s="622"/>
      <c r="E606" s="622"/>
      <c r="F606" s="622"/>
      <c r="G606" s="924"/>
      <c r="H606" s="924"/>
      <c r="I606" s="568"/>
      <c r="J606" s="622"/>
      <c r="K606" s="89"/>
      <c r="L606" s="89"/>
      <c r="M606" s="622"/>
      <c r="N606" s="89"/>
      <c r="O606" s="89"/>
      <c r="P606" s="914"/>
      <c r="Q606" s="89"/>
    </row>
    <row r="607" spans="1:17" s="91" customFormat="1">
      <c r="A607" s="631"/>
      <c r="B607" s="931"/>
      <c r="C607" s="893"/>
      <c r="D607" s="622"/>
      <c r="E607" s="622"/>
      <c r="F607" s="622"/>
      <c r="G607" s="924"/>
      <c r="H607" s="924"/>
      <c r="I607" s="568"/>
      <c r="J607" s="622"/>
      <c r="K607" s="89"/>
      <c r="L607" s="89"/>
      <c r="M607" s="622"/>
      <c r="N607" s="89"/>
      <c r="O607" s="89"/>
      <c r="P607" s="914"/>
      <c r="Q607" s="89"/>
    </row>
    <row r="608" spans="1:17" s="91" customFormat="1" ht="18.75">
      <c r="A608" s="564"/>
      <c r="B608" s="936"/>
      <c r="C608" s="933"/>
      <c r="D608" s="308"/>
      <c r="E608" s="308"/>
      <c r="F608" s="308"/>
      <c r="G608" s="901"/>
      <c r="H608" s="901"/>
      <c r="I608" s="869"/>
      <c r="J608" s="896"/>
      <c r="K608" s="311"/>
      <c r="L608" s="311"/>
      <c r="M608" s="311"/>
      <c r="N608" s="311"/>
      <c r="O608" s="311"/>
      <c r="P608" s="631"/>
      <c r="Q608" s="660"/>
    </row>
    <row r="609" spans="1:17" s="91" customFormat="1" ht="18.75">
      <c r="A609" s="817"/>
      <c r="B609" s="932"/>
      <c r="C609" s="933"/>
      <c r="D609" s="934"/>
      <c r="E609" s="934"/>
      <c r="F609" s="934"/>
      <c r="G609" s="935"/>
      <c r="H609" s="935"/>
      <c r="I609" s="577"/>
      <c r="J609" s="873"/>
      <c r="K609" s="873"/>
      <c r="L609" s="873"/>
      <c r="M609" s="873"/>
      <c r="N609" s="873"/>
      <c r="O609" s="873"/>
      <c r="P609" s="647"/>
      <c r="Q609" s="89"/>
    </row>
    <row r="610" spans="1:17" s="92" customFormat="1" ht="15.75" customHeight="1">
      <c r="A610" s="564"/>
      <c r="B610" s="380"/>
      <c r="C610" s="814"/>
      <c r="D610" s="566"/>
      <c r="E610" s="566"/>
      <c r="F610" s="566"/>
      <c r="G610" s="567"/>
      <c r="H610" s="567"/>
      <c r="I610" s="283"/>
      <c r="J610" s="283"/>
      <c r="K610" s="283"/>
      <c r="L610" s="357"/>
      <c r="M610" s="283"/>
      <c r="N610" s="357"/>
      <c r="O610" s="283"/>
      <c r="P610" s="357"/>
      <c r="Q610" s="357"/>
    </row>
    <row r="611" spans="1:17" s="91" customFormat="1" ht="18.75">
      <c r="A611" s="564"/>
      <c r="B611" s="380"/>
      <c r="C611" s="814"/>
      <c r="D611" s="566"/>
      <c r="E611" s="566"/>
      <c r="F611" s="566"/>
      <c r="G611" s="567"/>
      <c r="H611" s="567"/>
      <c r="I611" s="589"/>
      <c r="J611" s="569"/>
      <c r="K611" s="940"/>
      <c r="L611" s="569"/>
      <c r="M611" s="569"/>
      <c r="N611" s="569"/>
      <c r="O611" s="569"/>
      <c r="P611" s="614"/>
      <c r="Q611" s="357"/>
    </row>
    <row r="612" spans="1:17" s="91" customFormat="1" ht="18.75">
      <c r="A612" s="817"/>
      <c r="B612" s="830"/>
      <c r="C612" s="819"/>
      <c r="D612" s="831"/>
      <c r="E612" s="831"/>
      <c r="F612" s="831"/>
      <c r="G612" s="584"/>
      <c r="H612" s="584"/>
      <c r="I612" s="591"/>
      <c r="J612" s="604"/>
      <c r="K612" s="941"/>
      <c r="L612" s="604"/>
      <c r="M612" s="604"/>
      <c r="N612" s="604"/>
      <c r="O612" s="604"/>
      <c r="P612" s="1057"/>
      <c r="Q612" s="89"/>
    </row>
    <row r="613" spans="1:17" s="92" customFormat="1" ht="18.75">
      <c r="A613" s="564"/>
      <c r="B613" s="380"/>
      <c r="C613" s="814"/>
      <c r="D613" s="566"/>
      <c r="E613" s="566"/>
      <c r="F613" s="566"/>
      <c r="G613" s="567"/>
      <c r="H613" s="567"/>
      <c r="I613" s="568"/>
      <c r="J613" s="569"/>
      <c r="K613" s="569"/>
      <c r="L613" s="569"/>
      <c r="M613" s="569"/>
      <c r="N613" s="569"/>
      <c r="O613" s="569"/>
      <c r="P613" s="614"/>
      <c r="Q613" s="357"/>
    </row>
    <row r="614" spans="1:17" s="92" customFormat="1" ht="18.75">
      <c r="A614" s="817"/>
      <c r="B614" s="830"/>
      <c r="C614" s="819"/>
      <c r="D614" s="831"/>
      <c r="E614" s="831"/>
      <c r="F614" s="831"/>
      <c r="G614" s="584"/>
      <c r="H614" s="584"/>
      <c r="I614" s="884"/>
      <c r="J614" s="604"/>
      <c r="K614" s="604"/>
      <c r="L614" s="604"/>
      <c r="M614" s="604"/>
      <c r="N614" s="604"/>
      <c r="O614" s="604"/>
      <c r="P614" s="1057"/>
      <c r="Q614" s="89"/>
    </row>
    <row r="615" spans="1:17" s="91" customFormat="1" ht="18.75">
      <c r="A615" s="817"/>
      <c r="B615" s="830"/>
      <c r="C615" s="819"/>
      <c r="D615" s="584"/>
      <c r="E615" s="584"/>
      <c r="F615" s="584"/>
      <c r="G615" s="584"/>
      <c r="H615" s="584"/>
      <c r="I615" s="884"/>
      <c r="J615" s="812"/>
      <c r="K615" s="873"/>
      <c r="L615" s="942"/>
      <c r="M615" s="812"/>
      <c r="N615" s="812"/>
      <c r="O615" s="812"/>
      <c r="P615" s="1058"/>
      <c r="Q615" s="89"/>
    </row>
    <row r="616" spans="1:17" s="91" customFormat="1" ht="18.75">
      <c r="A616" s="564"/>
      <c r="B616" s="943"/>
      <c r="C616" s="814"/>
      <c r="D616" s="566"/>
      <c r="E616" s="566"/>
      <c r="F616" s="566"/>
      <c r="G616" s="900"/>
      <c r="H616" s="900"/>
      <c r="I616" s="568"/>
      <c r="J616" s="363"/>
      <c r="K616" s="363"/>
      <c r="L616" s="569"/>
      <c r="M616" s="363"/>
      <c r="N616" s="363"/>
      <c r="O616" s="363"/>
      <c r="P616" s="614"/>
      <c r="Q616" s="357"/>
    </row>
    <row r="617" spans="1:17" s="92" customFormat="1" ht="18.75">
      <c r="A617" s="817"/>
      <c r="B617" s="944"/>
      <c r="C617" s="819"/>
      <c r="D617" s="831"/>
      <c r="E617" s="831"/>
      <c r="F617" s="831"/>
      <c r="G617" s="605"/>
      <c r="H617" s="605"/>
      <c r="I617" s="884"/>
      <c r="J617" s="945"/>
      <c r="K617" s="945"/>
      <c r="L617" s="604"/>
      <c r="M617" s="945"/>
      <c r="N617" s="945"/>
      <c r="O617" s="945"/>
      <c r="P617" s="1057"/>
      <c r="Q617" s="89"/>
    </row>
    <row r="618" spans="1:17" s="91" customFormat="1" ht="18.75">
      <c r="A618" s="564"/>
      <c r="B618" s="380"/>
      <c r="C618" s="814"/>
      <c r="D618" s="566"/>
      <c r="E618" s="566"/>
      <c r="F618" s="566"/>
      <c r="G618" s="567"/>
      <c r="H618" s="567"/>
      <c r="I618" s="589"/>
      <c r="J618" s="569"/>
      <c r="K618" s="569"/>
      <c r="L618" s="569"/>
      <c r="M618" s="569"/>
      <c r="N618" s="357"/>
      <c r="O618" s="313"/>
      <c r="P618" s="614"/>
      <c r="Q618" s="357"/>
    </row>
    <row r="619" spans="1:17" s="91" customFormat="1" ht="18.75">
      <c r="A619" s="817"/>
      <c r="B619" s="830"/>
      <c r="C619" s="819"/>
      <c r="D619" s="831"/>
      <c r="E619" s="831"/>
      <c r="F619" s="831"/>
      <c r="G619" s="584"/>
      <c r="H619" s="584"/>
      <c r="I619" s="591"/>
      <c r="J619" s="604"/>
      <c r="K619" s="604"/>
      <c r="L619" s="604"/>
      <c r="M619" s="604"/>
      <c r="N619" s="605"/>
      <c r="O619" s="604"/>
      <c r="P619" s="1057"/>
      <c r="Q619" s="89"/>
    </row>
    <row r="620" spans="1:17" s="91" customFormat="1" ht="18.75">
      <c r="A620" s="564"/>
      <c r="B620" s="943"/>
      <c r="C620" s="814"/>
      <c r="D620" s="566"/>
      <c r="E620" s="566"/>
      <c r="F620" s="566"/>
      <c r="G620" s="900"/>
      <c r="H620" s="900"/>
      <c r="I620" s="589"/>
      <c r="J620" s="363"/>
      <c r="K620" s="569"/>
      <c r="L620" s="569"/>
      <c r="M620" s="363"/>
      <c r="N620" s="363"/>
      <c r="O620" s="363"/>
      <c r="P620" s="631"/>
      <c r="Q620" s="357"/>
    </row>
    <row r="621" spans="1:17" s="91" customFormat="1" ht="18.75">
      <c r="A621" s="817"/>
      <c r="B621" s="944"/>
      <c r="C621" s="819"/>
      <c r="D621" s="831"/>
      <c r="E621" s="831"/>
      <c r="F621" s="831"/>
      <c r="G621" s="605"/>
      <c r="H621" s="605"/>
      <c r="I621" s="946"/>
      <c r="J621" s="945"/>
      <c r="K621" s="604"/>
      <c r="L621" s="604"/>
      <c r="M621" s="945"/>
      <c r="N621" s="945"/>
      <c r="O621" s="945"/>
      <c r="P621" s="1057"/>
      <c r="Q621" s="89"/>
    </row>
    <row r="622" spans="1:17" s="91" customFormat="1" ht="18.75">
      <c r="A622" s="564"/>
      <c r="B622" s="380"/>
      <c r="C622" s="814"/>
      <c r="D622" s="566"/>
      <c r="E622" s="566"/>
      <c r="F622" s="566"/>
      <c r="G622" s="567"/>
      <c r="H622" s="567"/>
      <c r="I622" s="763"/>
      <c r="J622" s="569"/>
      <c r="K622" s="569"/>
      <c r="L622" s="569"/>
      <c r="M622" s="569"/>
      <c r="N622" s="569"/>
      <c r="O622" s="569"/>
      <c r="P622" s="631"/>
      <c r="Q622" s="357"/>
    </row>
    <row r="623" spans="1:17" s="91" customFormat="1" ht="18.75">
      <c r="A623" s="817"/>
      <c r="B623" s="830"/>
      <c r="C623" s="819"/>
      <c r="D623" s="831"/>
      <c r="E623" s="831"/>
      <c r="F623" s="831"/>
      <c r="G623" s="584"/>
      <c r="H623" s="584"/>
      <c r="I623" s="946"/>
      <c r="J623" s="604"/>
      <c r="K623" s="604"/>
      <c r="L623" s="604"/>
      <c r="M623" s="604"/>
      <c r="N623" s="604"/>
      <c r="O623" s="604"/>
      <c r="P623" s="1057"/>
      <c r="Q623" s="89"/>
    </row>
    <row r="624" spans="1:17" s="92" customFormat="1" ht="18.75">
      <c r="A624" s="564"/>
      <c r="B624" s="380"/>
      <c r="C624" s="814"/>
      <c r="D624" s="566"/>
      <c r="E624" s="566"/>
      <c r="F624" s="566"/>
      <c r="G624" s="567"/>
      <c r="H624" s="567"/>
      <c r="I624" s="568"/>
      <c r="J624" s="569"/>
      <c r="K624" s="569"/>
      <c r="L624" s="569"/>
      <c r="M624" s="569"/>
      <c r="N624" s="569"/>
      <c r="O624" s="569"/>
      <c r="P624" s="631"/>
      <c r="Q624" s="357"/>
    </row>
    <row r="625" spans="1:17" s="91" customFormat="1" ht="18.75">
      <c r="A625" s="817"/>
      <c r="B625" s="830"/>
      <c r="C625" s="819"/>
      <c r="D625" s="831"/>
      <c r="E625" s="831"/>
      <c r="F625" s="831"/>
      <c r="G625" s="584"/>
      <c r="H625" s="584"/>
      <c r="I625" s="884"/>
      <c r="J625" s="822"/>
      <c r="K625" s="822"/>
      <c r="L625" s="822"/>
      <c r="M625" s="822"/>
      <c r="N625" s="822"/>
      <c r="O625" s="822"/>
      <c r="P625" s="1058"/>
      <c r="Q625" s="89"/>
    </row>
    <row r="626" spans="1:17" s="91" customFormat="1" ht="18.75">
      <c r="A626" s="564"/>
      <c r="B626" s="380"/>
      <c r="C626" s="814"/>
      <c r="D626" s="566"/>
      <c r="E626" s="566"/>
      <c r="F626" s="566"/>
      <c r="G626" s="567"/>
      <c r="H626" s="567"/>
      <c r="I626" s="589"/>
      <c r="J626" s="569"/>
      <c r="K626" s="569"/>
      <c r="L626" s="569"/>
      <c r="M626" s="569"/>
      <c r="N626" s="569"/>
      <c r="O626" s="569"/>
      <c r="P626" s="631"/>
      <c r="Q626" s="357"/>
    </row>
    <row r="627" spans="1:17" s="92" customFormat="1" ht="18.75">
      <c r="A627" s="817"/>
      <c r="B627" s="830"/>
      <c r="C627" s="819"/>
      <c r="D627" s="831"/>
      <c r="E627" s="831"/>
      <c r="F627" s="831"/>
      <c r="G627" s="584"/>
      <c r="H627" s="584"/>
      <c r="I627" s="884"/>
      <c r="J627" s="604"/>
      <c r="K627" s="604"/>
      <c r="L627" s="604"/>
      <c r="M627" s="604"/>
      <c r="N627" s="604"/>
      <c r="O627" s="604"/>
      <c r="P627" s="1057"/>
      <c r="Q627" s="89"/>
    </row>
    <row r="628" spans="1:17" s="91" customFormat="1" ht="18.75">
      <c r="A628" s="564"/>
      <c r="B628" s="380"/>
      <c r="C628" s="814"/>
      <c r="D628" s="566"/>
      <c r="E628" s="566"/>
      <c r="F628" s="566"/>
      <c r="G628" s="567"/>
      <c r="H628" s="567"/>
      <c r="I628" s="589"/>
      <c r="J628" s="569"/>
      <c r="K628" s="569"/>
      <c r="L628" s="569"/>
      <c r="M628" s="569"/>
      <c r="N628" s="569"/>
      <c r="O628" s="569"/>
      <c r="P628" s="569"/>
      <c r="Q628" s="357"/>
    </row>
    <row r="629" spans="1:17" s="92" customFormat="1" ht="18.75">
      <c r="A629" s="564"/>
      <c r="B629" s="380"/>
      <c r="C629" s="814"/>
      <c r="D629" s="566"/>
      <c r="E629" s="566"/>
      <c r="F629" s="566"/>
      <c r="G629" s="567"/>
      <c r="H629" s="567"/>
      <c r="I629" s="589"/>
      <c r="J629" s="569"/>
      <c r="K629" s="569"/>
      <c r="L629" s="569"/>
      <c r="M629" s="569"/>
      <c r="N629" s="569"/>
      <c r="O629" s="569"/>
      <c r="P629" s="631"/>
      <c r="Q629" s="357"/>
    </row>
    <row r="630" spans="1:17" s="92" customFormat="1">
      <c r="A630" s="735"/>
      <c r="B630" s="380"/>
      <c r="C630" s="737"/>
      <c r="D630" s="739"/>
      <c r="E630" s="739"/>
      <c r="F630" s="739"/>
      <c r="G630" s="584"/>
      <c r="H630" s="584"/>
      <c r="I630" s="719"/>
      <c r="J630" s="369"/>
      <c r="K630" s="369"/>
      <c r="L630" s="646"/>
      <c r="M630" s="369"/>
      <c r="N630" s="646"/>
      <c r="O630" s="369"/>
      <c r="P630" s="739"/>
      <c r="Q630" s="646"/>
    </row>
    <row r="631" spans="1:17" s="91" customFormat="1" ht="15" customHeight="1">
      <c r="A631" s="564"/>
      <c r="B631" s="848"/>
      <c r="C631" s="836"/>
      <c r="D631" s="579"/>
      <c r="E631" s="579"/>
      <c r="F631" s="579"/>
      <c r="G631" s="837"/>
      <c r="H631" s="837"/>
      <c r="I631" s="222"/>
      <c r="J631" s="222"/>
      <c r="K631" s="880"/>
      <c r="L631" s="881"/>
      <c r="M631" s="222"/>
      <c r="N631" s="881"/>
      <c r="O631" s="222"/>
      <c r="P631" s="631"/>
      <c r="Q631" s="881"/>
    </row>
    <row r="632" spans="1:17" s="91" customFormat="1" ht="14.25" customHeight="1">
      <c r="A632" s="564"/>
      <c r="B632" s="848"/>
      <c r="C632" s="836"/>
      <c r="D632" s="579"/>
      <c r="E632" s="579"/>
      <c r="F632" s="579"/>
      <c r="G632" s="837"/>
      <c r="H632" s="837"/>
      <c r="I632" s="222"/>
      <c r="J632" s="222"/>
      <c r="K632" s="947"/>
      <c r="L632" s="881"/>
      <c r="M632" s="222"/>
      <c r="N632" s="881"/>
      <c r="O632" s="222"/>
      <c r="P632" s="631"/>
      <c r="Q632" s="881"/>
    </row>
    <row r="633" spans="1:17" s="91" customFormat="1" ht="15.75" customHeight="1">
      <c r="A633" s="564"/>
      <c r="B633" s="380"/>
      <c r="C633" s="814"/>
      <c r="D633" s="566"/>
      <c r="E633" s="566"/>
      <c r="F633" s="566"/>
      <c r="G633" s="567"/>
      <c r="H633" s="567"/>
      <c r="I633" s="568"/>
      <c r="J633" s="569"/>
      <c r="K633" s="569"/>
      <c r="L633" s="569"/>
      <c r="M633" s="569"/>
      <c r="N633" s="569"/>
      <c r="O633" s="569"/>
      <c r="P633" s="569"/>
      <c r="Q633" s="357"/>
    </row>
    <row r="634" spans="1:17" s="91" customFormat="1" ht="18.75">
      <c r="A634" s="817"/>
      <c r="B634" s="830"/>
      <c r="C634" s="819"/>
      <c r="D634" s="831"/>
      <c r="E634" s="831"/>
      <c r="F634" s="831"/>
      <c r="G634" s="584"/>
      <c r="H634" s="584"/>
      <c r="I634" s="884"/>
      <c r="J634" s="822"/>
      <c r="K634" s="822"/>
      <c r="L634" s="822"/>
      <c r="M634" s="822"/>
      <c r="N634" s="822"/>
      <c r="O634" s="822"/>
      <c r="P634" s="1058"/>
      <c r="Q634" s="89"/>
    </row>
    <row r="635" spans="1:17" s="92" customFormat="1" ht="18.75">
      <c r="A635" s="817"/>
      <c r="B635" s="835"/>
      <c r="C635" s="836"/>
      <c r="D635" s="831"/>
      <c r="E635" s="831"/>
      <c r="F635" s="831"/>
      <c r="G635" s="831"/>
      <c r="H635" s="831"/>
      <c r="I635" s="884"/>
      <c r="J635" s="833"/>
      <c r="K635" s="833"/>
      <c r="L635" s="833"/>
      <c r="M635" s="833"/>
      <c r="N635" s="833"/>
      <c r="O635" s="833"/>
      <c r="P635" s="1057"/>
      <c r="Q635" s="89"/>
    </row>
    <row r="636" spans="1:17" s="91" customFormat="1" ht="18.75">
      <c r="A636" s="564"/>
      <c r="B636" s="380"/>
      <c r="C636" s="814"/>
      <c r="D636" s="566"/>
      <c r="E636" s="566"/>
      <c r="F636" s="566"/>
      <c r="G636" s="567"/>
      <c r="H636" s="567"/>
      <c r="I636" s="568"/>
      <c r="J636" s="569"/>
      <c r="K636" s="569"/>
      <c r="L636" s="569"/>
      <c r="M636" s="569"/>
      <c r="N636" s="569"/>
      <c r="O636" s="569"/>
      <c r="P636" s="631"/>
      <c r="Q636" s="357"/>
    </row>
    <row r="637" spans="1:17" s="91" customFormat="1" ht="18.75">
      <c r="A637" s="817"/>
      <c r="B637" s="830"/>
      <c r="C637" s="819"/>
      <c r="D637" s="831"/>
      <c r="E637" s="831"/>
      <c r="F637" s="831"/>
      <c r="G637" s="584"/>
      <c r="H637" s="584"/>
      <c r="I637" s="884"/>
      <c r="J637" s="604"/>
      <c r="K637" s="604"/>
      <c r="L637" s="604"/>
      <c r="M637" s="604"/>
      <c r="N637" s="604"/>
      <c r="O637" s="604"/>
      <c r="P637" s="1057"/>
      <c r="Q637" s="89"/>
    </row>
    <row r="638" spans="1:17" s="91" customFormat="1" ht="18.75">
      <c r="A638" s="564"/>
      <c r="B638" s="380"/>
      <c r="C638" s="814"/>
      <c r="D638" s="566"/>
      <c r="E638" s="566"/>
      <c r="F638" s="566"/>
      <c r="G638" s="567"/>
      <c r="H638" s="567"/>
      <c r="I638" s="568"/>
      <c r="J638" s="569"/>
      <c r="K638" s="569"/>
      <c r="L638" s="569"/>
      <c r="M638" s="569"/>
      <c r="N638" s="569"/>
      <c r="O638" s="569"/>
      <c r="P638" s="631"/>
      <c r="Q638" s="357"/>
    </row>
    <row r="639" spans="1:17" s="91" customFormat="1" ht="18.75">
      <c r="A639" s="817"/>
      <c r="B639" s="830"/>
      <c r="C639" s="819"/>
      <c r="D639" s="831"/>
      <c r="E639" s="831"/>
      <c r="F639" s="831"/>
      <c r="G639" s="584"/>
      <c r="H639" s="584"/>
      <c r="I639" s="884"/>
      <c r="J639" s="822"/>
      <c r="K639" s="822"/>
      <c r="L639" s="822"/>
      <c r="M639" s="822"/>
      <c r="N639" s="822"/>
      <c r="O639" s="822"/>
      <c r="P639" s="1058"/>
      <c r="Q639" s="89"/>
    </row>
    <row r="640" spans="1:17" s="91" customFormat="1" ht="18.75">
      <c r="A640" s="817"/>
      <c r="B640" s="830"/>
      <c r="C640" s="819"/>
      <c r="D640" s="831"/>
      <c r="E640" s="831"/>
      <c r="F640" s="831"/>
      <c r="G640" s="584"/>
      <c r="H640" s="584"/>
      <c r="I640" s="884"/>
      <c r="J640" s="945"/>
      <c r="K640" s="604"/>
      <c r="L640" s="604"/>
      <c r="M640" s="945"/>
      <c r="N640" s="945"/>
      <c r="O640" s="945"/>
      <c r="P640" s="1057"/>
      <c r="Q640" s="89"/>
    </row>
    <row r="641" spans="1:17" s="91" customFormat="1" ht="18.75">
      <c r="A641" s="564"/>
      <c r="B641" s="380"/>
      <c r="C641" s="814"/>
      <c r="D641" s="566"/>
      <c r="E641" s="566"/>
      <c r="F641" s="566"/>
      <c r="G641" s="567"/>
      <c r="H641" s="567"/>
      <c r="I641" s="568"/>
      <c r="J641" s="363"/>
      <c r="K641" s="569"/>
      <c r="L641" s="569"/>
      <c r="M641" s="363"/>
      <c r="N641" s="363"/>
      <c r="O641" s="363"/>
      <c r="P641" s="631"/>
      <c r="Q641" s="357"/>
    </row>
    <row r="642" spans="1:17" s="91" customFormat="1" ht="18.75">
      <c r="A642" s="564"/>
      <c r="B642" s="380"/>
      <c r="C642" s="814"/>
      <c r="D642" s="566"/>
      <c r="E642" s="566"/>
      <c r="F642" s="566"/>
      <c r="G642" s="567"/>
      <c r="H642" s="567"/>
      <c r="I642" s="589"/>
      <c r="J642" s="569"/>
      <c r="K642" s="569"/>
      <c r="L642" s="569"/>
      <c r="M642" s="569"/>
      <c r="N642" s="569"/>
      <c r="O642" s="569"/>
      <c r="P642" s="631"/>
      <c r="Q642" s="357"/>
    </row>
    <row r="643" spans="1:17" s="91" customFormat="1" ht="18.75">
      <c r="A643" s="817"/>
      <c r="B643" s="830"/>
      <c r="C643" s="819"/>
      <c r="D643" s="831"/>
      <c r="E643" s="831"/>
      <c r="F643" s="831"/>
      <c r="G643" s="584"/>
      <c r="H643" s="584"/>
      <c r="I643" s="591"/>
      <c r="J643" s="822"/>
      <c r="K643" s="822"/>
      <c r="L643" s="822"/>
      <c r="M643" s="822"/>
      <c r="N643" s="822"/>
      <c r="O643" s="822"/>
      <c r="P643" s="1058"/>
      <c r="Q643" s="89"/>
    </row>
    <row r="644" spans="1:17" s="91" customFormat="1" ht="18.75">
      <c r="A644" s="564"/>
      <c r="B644" s="380"/>
      <c r="C644" s="814"/>
      <c r="D644" s="566"/>
      <c r="E644" s="566"/>
      <c r="F644" s="566"/>
      <c r="G644" s="567"/>
      <c r="H644" s="567"/>
      <c r="I644" s="588"/>
      <c r="J644" s="569"/>
      <c r="K644" s="569"/>
      <c r="L644" s="569"/>
      <c r="M644" s="569"/>
      <c r="N644" s="569"/>
      <c r="O644" s="569"/>
      <c r="P644" s="631"/>
      <c r="Q644" s="357"/>
    </row>
    <row r="645" spans="1:17" s="91" customFormat="1" ht="18.75">
      <c r="A645" s="817"/>
      <c r="B645" s="830"/>
      <c r="C645" s="819"/>
      <c r="D645" s="831"/>
      <c r="E645" s="831"/>
      <c r="F645" s="831"/>
      <c r="G645" s="584"/>
      <c r="H645" s="584"/>
      <c r="I645" s="946"/>
      <c r="J645" s="604"/>
      <c r="K645" s="604"/>
      <c r="L645" s="604"/>
      <c r="M645" s="604"/>
      <c r="N645" s="604"/>
      <c r="O645" s="604"/>
      <c r="P645" s="1057"/>
      <c r="Q645" s="89"/>
    </row>
    <row r="646" spans="1:17" s="91" customFormat="1" ht="18.75">
      <c r="A646" s="564"/>
      <c r="B646" s="380"/>
      <c r="C646" s="814"/>
      <c r="D646" s="566"/>
      <c r="E646" s="566"/>
      <c r="F646" s="566"/>
      <c r="G646" s="567"/>
      <c r="H646" s="567"/>
      <c r="I646" s="589"/>
      <c r="J646" s="569"/>
      <c r="K646" s="569"/>
      <c r="L646" s="569"/>
      <c r="M646" s="569"/>
      <c r="N646" s="569"/>
      <c r="O646" s="569"/>
      <c r="P646" s="631"/>
      <c r="Q646" s="357"/>
    </row>
    <row r="647" spans="1:17" s="91" customFormat="1" ht="18.75">
      <c r="A647" s="817"/>
      <c r="B647" s="830"/>
      <c r="C647" s="819"/>
      <c r="D647" s="831"/>
      <c r="E647" s="831"/>
      <c r="F647" s="831"/>
      <c r="G647" s="584"/>
      <c r="H647" s="584"/>
      <c r="I647" s="591"/>
      <c r="J647" s="604"/>
      <c r="K647" s="604"/>
      <c r="L647" s="604"/>
      <c r="M647" s="604"/>
      <c r="N647" s="604"/>
      <c r="O647" s="604"/>
      <c r="P647" s="1057"/>
      <c r="Q647" s="89"/>
    </row>
    <row r="648" spans="1:17" s="91" customFormat="1" ht="18.75">
      <c r="A648" s="564"/>
      <c r="B648" s="380"/>
      <c r="C648" s="814"/>
      <c r="D648" s="566"/>
      <c r="E648" s="566"/>
      <c r="F648" s="566"/>
      <c r="G648" s="567"/>
      <c r="H648" s="567"/>
      <c r="I648" s="589"/>
      <c r="J648" s="569"/>
      <c r="K648" s="569"/>
      <c r="L648" s="569"/>
      <c r="M648" s="569"/>
      <c r="N648" s="569"/>
      <c r="O648" s="569"/>
      <c r="P648" s="569"/>
      <c r="Q648" s="357"/>
    </row>
    <row r="649" spans="1:17" s="91" customFormat="1" ht="18.75">
      <c r="A649" s="817"/>
      <c r="B649" s="830"/>
      <c r="C649" s="819"/>
      <c r="D649" s="831"/>
      <c r="E649" s="831"/>
      <c r="F649" s="831"/>
      <c r="G649" s="584"/>
      <c r="H649" s="584"/>
      <c r="I649" s="591"/>
      <c r="J649" s="822"/>
      <c r="K649" s="822"/>
      <c r="L649" s="822"/>
      <c r="M649" s="822"/>
      <c r="N649" s="822"/>
      <c r="O649" s="822"/>
      <c r="P649" s="1058"/>
      <c r="Q649" s="89"/>
    </row>
    <row r="650" spans="1:17" s="91" customFormat="1" ht="18.75">
      <c r="A650" s="564"/>
      <c r="B650" s="380"/>
      <c r="C650" s="814"/>
      <c r="D650" s="566"/>
      <c r="E650" s="566"/>
      <c r="F650" s="566"/>
      <c r="G650" s="567"/>
      <c r="H650" s="567"/>
      <c r="I650" s="568"/>
      <c r="J650" s="569"/>
      <c r="K650" s="569"/>
      <c r="L650" s="569"/>
      <c r="M650" s="569"/>
      <c r="N650" s="569"/>
      <c r="O650" s="569"/>
      <c r="P650" s="631"/>
      <c r="Q650" s="357"/>
    </row>
    <row r="651" spans="1:17" s="91" customFormat="1" ht="18.75">
      <c r="A651" s="817"/>
      <c r="B651" s="830"/>
      <c r="C651" s="819"/>
      <c r="D651" s="831"/>
      <c r="E651" s="831"/>
      <c r="F651" s="831"/>
      <c r="G651" s="584"/>
      <c r="H651" s="584"/>
      <c r="I651" s="884"/>
      <c r="J651" s="604"/>
      <c r="K651" s="604"/>
      <c r="L651" s="604"/>
      <c r="M651" s="604"/>
      <c r="N651" s="604"/>
      <c r="O651" s="604"/>
      <c r="P651" s="1057"/>
      <c r="Q651" s="89"/>
    </row>
    <row r="652" spans="1:17" s="91" customFormat="1" ht="18.75">
      <c r="A652" s="564"/>
      <c r="B652" s="380"/>
      <c r="C652" s="814"/>
      <c r="D652" s="566"/>
      <c r="E652" s="566"/>
      <c r="F652" s="566"/>
      <c r="G652" s="567"/>
      <c r="H652" s="567"/>
      <c r="I652" s="568"/>
      <c r="J652" s="569"/>
      <c r="K652" s="569"/>
      <c r="L652" s="569"/>
      <c r="M652" s="569"/>
      <c r="N652" s="569"/>
      <c r="O652" s="569"/>
      <c r="P652" s="631"/>
      <c r="Q652" s="357"/>
    </row>
    <row r="653" spans="1:17" s="91" customFormat="1" ht="18.75">
      <c r="A653" s="817"/>
      <c r="B653" s="830"/>
      <c r="C653" s="819"/>
      <c r="D653" s="831"/>
      <c r="E653" s="831"/>
      <c r="F653" s="831"/>
      <c r="G653" s="584"/>
      <c r="H653" s="584"/>
      <c r="I653" s="884"/>
      <c r="J653" s="604"/>
      <c r="K653" s="604"/>
      <c r="L653" s="604"/>
      <c r="M653" s="604"/>
      <c r="N653" s="604"/>
      <c r="O653" s="604"/>
      <c r="P653" s="1057"/>
      <c r="Q653" s="89"/>
    </row>
    <row r="654" spans="1:17" s="91" customFormat="1" ht="18.75">
      <c r="A654" s="564"/>
      <c r="B654" s="380"/>
      <c r="C654" s="819"/>
      <c r="D654" s="581"/>
      <c r="E654" s="581"/>
      <c r="F654" s="581"/>
      <c r="G654" s="581"/>
      <c r="H654" s="581"/>
      <c r="I654" s="179"/>
      <c r="J654" s="604"/>
      <c r="K654" s="604"/>
      <c r="L654" s="604"/>
      <c r="M654" s="604"/>
      <c r="N654" s="604"/>
      <c r="O654" s="604"/>
      <c r="P654" s="1057"/>
      <c r="Q654" s="89"/>
    </row>
    <row r="655" spans="1:17" s="91" customFormat="1" ht="18.75">
      <c r="A655" s="817"/>
      <c r="B655" s="830"/>
      <c r="C655" s="819"/>
      <c r="D655" s="831"/>
      <c r="E655" s="831"/>
      <c r="F655" s="831"/>
      <c r="G655" s="584"/>
      <c r="H655" s="584"/>
      <c r="I655" s="884"/>
      <c r="J655" s="604"/>
      <c r="K655" s="604"/>
      <c r="L655" s="604"/>
      <c r="M655" s="604"/>
      <c r="N655" s="604"/>
      <c r="O655" s="604"/>
      <c r="P655" s="1057"/>
      <c r="Q655" s="89"/>
    </row>
    <row r="656" spans="1:17" s="91" customFormat="1" ht="18.75">
      <c r="A656" s="564"/>
      <c r="B656" s="380"/>
      <c r="C656" s="814"/>
      <c r="D656" s="566"/>
      <c r="E656" s="566"/>
      <c r="F656" s="566"/>
      <c r="G656" s="567"/>
      <c r="H656" s="567"/>
      <c r="I656" s="568"/>
      <c r="J656" s="569"/>
      <c r="K656" s="569"/>
      <c r="L656" s="569"/>
      <c r="M656" s="569"/>
      <c r="N656" s="569"/>
      <c r="O656" s="569"/>
      <c r="P656" s="1057"/>
      <c r="Q656" s="357"/>
    </row>
    <row r="657" spans="1:17" s="91" customFormat="1" ht="18.75">
      <c r="A657" s="817"/>
      <c r="B657" s="830"/>
      <c r="C657" s="819"/>
      <c r="D657" s="831"/>
      <c r="E657" s="831"/>
      <c r="F657" s="831"/>
      <c r="G657" s="584"/>
      <c r="H657" s="584"/>
      <c r="I657" s="884"/>
      <c r="J657" s="822"/>
      <c r="K657" s="822"/>
      <c r="L657" s="822"/>
      <c r="M657" s="822"/>
      <c r="N657" s="822"/>
      <c r="O657" s="822"/>
      <c r="P657" s="1058"/>
      <c r="Q657" s="89"/>
    </row>
    <row r="658" spans="1:17" s="91" customFormat="1" ht="18.75">
      <c r="A658" s="564"/>
      <c r="B658" s="380"/>
      <c r="C658" s="814"/>
      <c r="D658" s="566"/>
      <c r="E658" s="566"/>
      <c r="F658" s="566"/>
      <c r="G658" s="567"/>
      <c r="H658" s="567"/>
      <c r="I658" s="568"/>
      <c r="J658" s="569"/>
      <c r="K658" s="569"/>
      <c r="L658" s="569"/>
      <c r="M658" s="569"/>
      <c r="N658" s="569"/>
      <c r="O658" s="569"/>
      <c r="P658" s="631"/>
      <c r="Q658" s="357"/>
    </row>
    <row r="659" spans="1:17" s="91" customFormat="1" ht="18.75">
      <c r="A659" s="817"/>
      <c r="B659" s="830"/>
      <c r="C659" s="819"/>
      <c r="D659" s="831"/>
      <c r="E659" s="831"/>
      <c r="F659" s="831"/>
      <c r="G659" s="584"/>
      <c r="H659" s="584"/>
      <c r="I659" s="884"/>
      <c r="J659" s="822"/>
      <c r="K659" s="822"/>
      <c r="L659" s="822"/>
      <c r="M659" s="822"/>
      <c r="N659" s="822"/>
      <c r="O659" s="822"/>
      <c r="P659" s="1058"/>
      <c r="Q659" s="89"/>
    </row>
    <row r="660" spans="1:17" s="91" customFormat="1" ht="18.75">
      <c r="A660" s="564"/>
      <c r="B660" s="380"/>
      <c r="C660" s="814"/>
      <c r="D660" s="566"/>
      <c r="E660" s="566"/>
      <c r="F660" s="566"/>
      <c r="G660" s="567"/>
      <c r="H660" s="567"/>
      <c r="I660" s="589"/>
      <c r="J660" s="569"/>
      <c r="K660" s="569"/>
      <c r="L660" s="569"/>
      <c r="M660" s="569"/>
      <c r="N660" s="569"/>
      <c r="O660" s="569"/>
      <c r="P660" s="631"/>
      <c r="Q660" s="357"/>
    </row>
    <row r="661" spans="1:17" s="91" customFormat="1" ht="18.75">
      <c r="A661" s="817"/>
      <c r="B661" s="830"/>
      <c r="C661" s="819"/>
      <c r="D661" s="831"/>
      <c r="E661" s="831"/>
      <c r="F661" s="831"/>
      <c r="G661" s="584"/>
      <c r="H661" s="584"/>
      <c r="I661" s="591"/>
      <c r="J661" s="604"/>
      <c r="K661" s="604"/>
      <c r="L661" s="604"/>
      <c r="M661" s="604"/>
      <c r="N661" s="604"/>
      <c r="O661" s="604"/>
      <c r="P661" s="1057"/>
      <c r="Q661" s="89"/>
    </row>
    <row r="662" spans="1:17" s="91" customFormat="1" ht="18.75">
      <c r="A662" s="564"/>
      <c r="B662" s="380"/>
      <c r="C662" s="814"/>
      <c r="D662" s="566"/>
      <c r="E662" s="566"/>
      <c r="F662" s="566"/>
      <c r="G662" s="567"/>
      <c r="H662" s="567"/>
      <c r="I662" s="589"/>
      <c r="J662" s="569"/>
      <c r="K662" s="569"/>
      <c r="L662" s="569"/>
      <c r="M662" s="569"/>
      <c r="N662" s="569"/>
      <c r="O662" s="569"/>
      <c r="P662" s="614"/>
      <c r="Q662" s="357"/>
    </row>
    <row r="663" spans="1:17" s="91" customFormat="1" ht="18.75">
      <c r="A663" s="817"/>
      <c r="B663" s="830"/>
      <c r="C663" s="819"/>
      <c r="D663" s="831"/>
      <c r="E663" s="831"/>
      <c r="F663" s="831"/>
      <c r="G663" s="584"/>
      <c r="H663" s="584"/>
      <c r="I663" s="591"/>
      <c r="J663" s="604"/>
      <c r="K663" s="604"/>
      <c r="L663" s="604"/>
      <c r="M663" s="604"/>
      <c r="N663" s="604"/>
      <c r="O663" s="604"/>
      <c r="P663" s="1057"/>
      <c r="Q663" s="89"/>
    </row>
    <row r="664" spans="1:17" s="91" customFormat="1" ht="18.75">
      <c r="A664" s="564"/>
      <c r="B664" s="380"/>
      <c r="C664" s="814"/>
      <c r="D664" s="566"/>
      <c r="E664" s="566"/>
      <c r="F664" s="566"/>
      <c r="G664" s="586"/>
      <c r="H664" s="586"/>
      <c r="I664" s="588"/>
      <c r="J664" s="376"/>
      <c r="K664" s="376"/>
      <c r="L664" s="357"/>
      <c r="M664" s="614"/>
      <c r="N664" s="357"/>
      <c r="O664" s="376"/>
      <c r="P664" s="631"/>
      <c r="Q664" s="357"/>
    </row>
    <row r="665" spans="1:17" s="91" customFormat="1" ht="18.75">
      <c r="A665" s="564"/>
      <c r="B665" s="380"/>
      <c r="C665" s="814"/>
      <c r="D665" s="566"/>
      <c r="E665" s="566"/>
      <c r="F665" s="566"/>
      <c r="G665" s="567"/>
      <c r="H665" s="567"/>
      <c r="I665" s="568"/>
      <c r="J665" s="363"/>
      <c r="K665" s="363"/>
      <c r="L665" s="569"/>
      <c r="M665" s="569"/>
      <c r="N665" s="363"/>
      <c r="O665" s="363"/>
      <c r="P665" s="569"/>
      <c r="Q665" s="357"/>
    </row>
    <row r="666" spans="1:17" s="91" customFormat="1" ht="18.75">
      <c r="A666" s="817"/>
      <c r="B666" s="830"/>
      <c r="C666" s="819"/>
      <c r="D666" s="831"/>
      <c r="E666" s="831"/>
      <c r="F666" s="831"/>
      <c r="G666" s="584"/>
      <c r="H666" s="584"/>
      <c r="I666" s="884"/>
      <c r="J666" s="948"/>
      <c r="K666" s="948"/>
      <c r="L666" s="822"/>
      <c r="M666" s="822"/>
      <c r="N666" s="948"/>
      <c r="O666" s="948"/>
      <c r="P666" s="1058"/>
      <c r="Q666" s="89"/>
    </row>
    <row r="667" spans="1:17" s="91" customFormat="1" ht="18.75">
      <c r="A667" s="564"/>
      <c r="B667" s="380"/>
      <c r="C667" s="814"/>
      <c r="D667" s="566"/>
      <c r="E667" s="566"/>
      <c r="F667" s="566"/>
      <c r="G667" s="567"/>
      <c r="H667" s="567"/>
      <c r="I667" s="589"/>
      <c r="J667" s="569"/>
      <c r="K667" s="569"/>
      <c r="L667" s="569"/>
      <c r="M667" s="569"/>
      <c r="N667" s="569"/>
      <c r="O667" s="569"/>
      <c r="P667" s="631"/>
      <c r="Q667" s="357"/>
    </row>
    <row r="668" spans="1:17" s="91" customFormat="1" ht="18.75">
      <c r="A668" s="817"/>
      <c r="B668" s="830"/>
      <c r="C668" s="819"/>
      <c r="D668" s="831"/>
      <c r="E668" s="831"/>
      <c r="F668" s="831"/>
      <c r="G668" s="584"/>
      <c r="H668" s="584"/>
      <c r="I668" s="591"/>
      <c r="J668" s="822"/>
      <c r="K668" s="822"/>
      <c r="L668" s="822"/>
      <c r="M668" s="822"/>
      <c r="N668" s="822"/>
      <c r="O668" s="822"/>
      <c r="P668" s="1058"/>
      <c r="Q668" s="89"/>
    </row>
    <row r="669" spans="1:17" s="91" customFormat="1" ht="18.75">
      <c r="A669" s="817"/>
      <c r="B669" s="830"/>
      <c r="C669" s="819"/>
      <c r="D669" s="831"/>
      <c r="E669" s="831"/>
      <c r="F669" s="831"/>
      <c r="G669" s="584"/>
      <c r="H669" s="584"/>
      <c r="I669" s="946"/>
      <c r="J669" s="604"/>
      <c r="K669" s="604"/>
      <c r="L669" s="604"/>
      <c r="M669" s="604"/>
      <c r="N669" s="604"/>
      <c r="O669" s="604"/>
      <c r="P669" s="1057"/>
      <c r="Q669" s="89"/>
    </row>
    <row r="670" spans="1:17" s="91" customFormat="1" ht="18.75">
      <c r="A670" s="817"/>
      <c r="B670" s="835"/>
      <c r="C670" s="836"/>
      <c r="D670" s="831"/>
      <c r="E670" s="831"/>
      <c r="F670" s="831"/>
      <c r="G670" s="831"/>
      <c r="H670" s="831"/>
      <c r="I670" s="949"/>
      <c r="J670" s="861"/>
      <c r="K670" s="862"/>
      <c r="L670" s="861"/>
      <c r="M670" s="861"/>
      <c r="N670" s="862"/>
      <c r="O670" s="861"/>
      <c r="P670" s="1059"/>
      <c r="Q670" s="785"/>
    </row>
    <row r="671" spans="1:17" s="91" customFormat="1" ht="18.75">
      <c r="A671" s="564"/>
      <c r="B671" s="380"/>
      <c r="C671" s="814"/>
      <c r="D671" s="566"/>
      <c r="E671" s="566"/>
      <c r="F671" s="566"/>
      <c r="G671" s="567"/>
      <c r="H671" s="567"/>
      <c r="I671" s="589"/>
      <c r="J671" s="569"/>
      <c r="K671" s="569"/>
      <c r="L671" s="569"/>
      <c r="M671" s="569"/>
      <c r="N671" s="569"/>
      <c r="O671" s="569"/>
      <c r="P671" s="569"/>
      <c r="Q671" s="357"/>
    </row>
    <row r="672" spans="1:17" s="91" customFormat="1" ht="18.75">
      <c r="A672" s="817"/>
      <c r="B672" s="830"/>
      <c r="C672" s="819"/>
      <c r="D672" s="831"/>
      <c r="E672" s="831"/>
      <c r="F672" s="831"/>
      <c r="G672" s="584"/>
      <c r="H672" s="584"/>
      <c r="I672" s="591"/>
      <c r="J672" s="822"/>
      <c r="K672" s="822"/>
      <c r="L672" s="822"/>
      <c r="M672" s="822"/>
      <c r="N672" s="822"/>
      <c r="O672" s="822"/>
      <c r="P672" s="1058"/>
      <c r="Q672" s="89"/>
    </row>
    <row r="673" spans="1:17" s="91" customFormat="1" ht="18.75">
      <c r="A673" s="564"/>
      <c r="B673" s="380"/>
      <c r="C673" s="814"/>
      <c r="D673" s="566"/>
      <c r="E673" s="566"/>
      <c r="F673" s="566"/>
      <c r="G673" s="567"/>
      <c r="H673" s="567"/>
      <c r="I673" s="568"/>
      <c r="J673" s="569"/>
      <c r="K673" s="569"/>
      <c r="L673" s="569"/>
      <c r="M673" s="569"/>
      <c r="N673" s="569"/>
      <c r="O673" s="569"/>
      <c r="P673" s="614"/>
      <c r="Q673" s="357"/>
    </row>
    <row r="674" spans="1:17" s="91" customFormat="1" ht="18.75">
      <c r="A674" s="817"/>
      <c r="B674" s="830"/>
      <c r="C674" s="819"/>
      <c r="D674" s="831"/>
      <c r="E674" s="831"/>
      <c r="F674" s="831"/>
      <c r="G674" s="584"/>
      <c r="H674" s="584"/>
      <c r="I674" s="884"/>
      <c r="J674" s="604"/>
      <c r="K674" s="604"/>
      <c r="L674" s="604"/>
      <c r="M674" s="604"/>
      <c r="N674" s="604"/>
      <c r="O674" s="604"/>
      <c r="P674" s="1057"/>
      <c r="Q674" s="89"/>
    </row>
    <row r="675" spans="1:17" s="91" customFormat="1" ht="18.75">
      <c r="A675" s="564"/>
      <c r="B675" s="380"/>
      <c r="C675" s="814"/>
      <c r="D675" s="566"/>
      <c r="E675" s="566"/>
      <c r="F675" s="566"/>
      <c r="G675" s="567"/>
      <c r="H675" s="567"/>
      <c r="I675" s="589"/>
      <c r="J675" s="569"/>
      <c r="K675" s="569"/>
      <c r="L675" s="569"/>
      <c r="M675" s="569"/>
      <c r="N675" s="569"/>
      <c r="O675" s="569"/>
      <c r="P675" s="569"/>
      <c r="Q675" s="357"/>
    </row>
    <row r="676" spans="1:17" s="91" customFormat="1" ht="18.75">
      <c r="A676" s="817"/>
      <c r="B676" s="830"/>
      <c r="C676" s="819"/>
      <c r="D676" s="831"/>
      <c r="E676" s="831"/>
      <c r="F676" s="831"/>
      <c r="G676" s="584"/>
      <c r="H676" s="584"/>
      <c r="I676" s="591"/>
      <c r="J676" s="822"/>
      <c r="K676" s="822"/>
      <c r="L676" s="822"/>
      <c r="M676" s="822"/>
      <c r="N676" s="822"/>
      <c r="O676" s="822"/>
      <c r="P676" s="1058"/>
      <c r="Q676" s="89"/>
    </row>
    <row r="677" spans="1:17" s="91" customFormat="1" ht="18.75">
      <c r="A677" s="564"/>
      <c r="B677" s="380"/>
      <c r="C677" s="814"/>
      <c r="D677" s="566"/>
      <c r="E677" s="566"/>
      <c r="F677" s="566"/>
      <c r="G677" s="567"/>
      <c r="H677" s="567"/>
      <c r="I677" s="568"/>
      <c r="J677" s="569"/>
      <c r="K677" s="569"/>
      <c r="L677" s="569"/>
      <c r="M677" s="569"/>
      <c r="N677" s="569"/>
      <c r="O677" s="569"/>
      <c r="P677" s="569"/>
      <c r="Q677" s="357"/>
    </row>
    <row r="678" spans="1:17" s="91" customFormat="1" ht="18.75">
      <c r="A678" s="817"/>
      <c r="B678" s="830"/>
      <c r="C678" s="819"/>
      <c r="D678" s="831"/>
      <c r="E678" s="831"/>
      <c r="F678" s="831"/>
      <c r="G678" s="584"/>
      <c r="H678" s="584"/>
      <c r="I678" s="884"/>
      <c r="J678" s="822"/>
      <c r="K678" s="822"/>
      <c r="L678" s="822"/>
      <c r="M678" s="822"/>
      <c r="N678" s="822"/>
      <c r="O678" s="822"/>
      <c r="P678" s="1058"/>
      <c r="Q678" s="89"/>
    </row>
    <row r="679" spans="1:17" s="91" customFormat="1" ht="18.75">
      <c r="A679" s="564"/>
      <c r="B679" s="380"/>
      <c r="C679" s="814"/>
      <c r="D679" s="566"/>
      <c r="E679" s="566"/>
      <c r="F679" s="566"/>
      <c r="G679" s="567"/>
      <c r="H679" s="567"/>
      <c r="I679" s="588"/>
      <c r="J679" s="569"/>
      <c r="K679" s="569"/>
      <c r="L679" s="569"/>
      <c r="M679" s="569"/>
      <c r="N679" s="569"/>
      <c r="O679" s="569"/>
      <c r="P679" s="631"/>
      <c r="Q679" s="357"/>
    </row>
    <row r="680" spans="1:17" s="91" customFormat="1" ht="18.75">
      <c r="A680" s="817"/>
      <c r="B680" s="830"/>
      <c r="C680" s="819"/>
      <c r="D680" s="831"/>
      <c r="E680" s="831"/>
      <c r="F680" s="831"/>
      <c r="G680" s="584"/>
      <c r="H680" s="584"/>
      <c r="I680" s="884"/>
      <c r="J680" s="822"/>
      <c r="K680" s="822"/>
      <c r="L680" s="822"/>
      <c r="M680" s="822"/>
      <c r="N680" s="822"/>
      <c r="O680" s="822"/>
      <c r="P680" s="1058"/>
      <c r="Q680" s="89"/>
    </row>
    <row r="681" spans="1:17" s="91" customFormat="1" ht="14.25" customHeight="1">
      <c r="A681" s="564"/>
      <c r="B681" s="380"/>
      <c r="C681" s="819"/>
      <c r="D681" s="579"/>
      <c r="E681" s="579"/>
      <c r="F681" s="579"/>
      <c r="G681" s="584"/>
      <c r="H681" s="584"/>
      <c r="I681" s="591"/>
      <c r="J681" s="601"/>
      <c r="K681" s="601"/>
      <c r="L681" s="608"/>
      <c r="M681" s="608"/>
      <c r="N681" s="601"/>
      <c r="O681" s="601"/>
      <c r="P681" s="631"/>
      <c r="Q681" s="660"/>
    </row>
    <row r="682" spans="1:17" s="91" customFormat="1" ht="14.25" customHeight="1">
      <c r="A682" s="817"/>
      <c r="B682" s="830"/>
      <c r="C682" s="819"/>
      <c r="D682" s="831"/>
      <c r="E682" s="831"/>
      <c r="F682" s="831"/>
      <c r="G682" s="584"/>
      <c r="H682" s="584"/>
      <c r="I682" s="591"/>
      <c r="J682" s="945"/>
      <c r="K682" s="945"/>
      <c r="L682" s="604"/>
      <c r="M682" s="604"/>
      <c r="N682" s="945"/>
      <c r="O682" s="945"/>
      <c r="P682" s="1057"/>
      <c r="Q682" s="89"/>
    </row>
    <row r="683" spans="1:17" s="91" customFormat="1" ht="18.75">
      <c r="A683" s="564"/>
      <c r="B683" s="936"/>
      <c r="C683" s="937"/>
      <c r="D683" s="578"/>
      <c r="E683" s="578"/>
      <c r="F683" s="578"/>
      <c r="G683" s="582"/>
      <c r="H683" s="582"/>
      <c r="I683" s="588"/>
      <c r="J683" s="363"/>
      <c r="K683" s="363"/>
      <c r="L683" s="569"/>
      <c r="M683" s="569"/>
      <c r="N683" s="363"/>
      <c r="O683" s="569"/>
      <c r="P683" s="614"/>
      <c r="Q683" s="357"/>
    </row>
    <row r="684" spans="1:17" s="91" customFormat="1" ht="18.75">
      <c r="A684" s="564"/>
      <c r="B684" s="380"/>
      <c r="C684" s="814"/>
      <c r="D684" s="566"/>
      <c r="E684" s="566"/>
      <c r="F684" s="566"/>
      <c r="G684" s="567"/>
      <c r="H684" s="567"/>
      <c r="I684" s="589"/>
      <c r="J684" s="569"/>
      <c r="K684" s="607"/>
      <c r="L684" s="569"/>
      <c r="M684" s="569"/>
      <c r="N684" s="569"/>
      <c r="O684" s="607"/>
      <c r="P684" s="641"/>
      <c r="Q684" s="357"/>
    </row>
    <row r="685" spans="1:17" s="369" customFormat="1">
      <c r="A685" s="735"/>
      <c r="B685" s="736"/>
      <c r="C685" s="737"/>
      <c r="D685" s="646"/>
      <c r="E685" s="646"/>
      <c r="F685" s="646"/>
      <c r="G685" s="738"/>
      <c r="H685" s="738"/>
      <c r="I685" s="719"/>
      <c r="L685" s="646"/>
      <c r="N685" s="646"/>
      <c r="P685" s="739"/>
      <c r="Q685" s="646"/>
    </row>
    <row r="686" spans="1:17" s="369" customFormat="1">
      <c r="A686" s="735"/>
      <c r="B686" s="736"/>
      <c r="C686" s="737"/>
      <c r="D686" s="646"/>
      <c r="E686" s="646"/>
      <c r="F686" s="646"/>
      <c r="G686" s="738"/>
      <c r="H686" s="738"/>
      <c r="I686" s="719"/>
      <c r="L686" s="646"/>
      <c r="N686" s="646"/>
      <c r="P686" s="739"/>
      <c r="Q686" s="646"/>
    </row>
    <row r="687" spans="1:17" s="369" customFormat="1">
      <c r="A687" s="735"/>
      <c r="B687" s="736"/>
      <c r="C687" s="737"/>
      <c r="D687" s="646"/>
      <c r="E687" s="646"/>
      <c r="F687" s="646"/>
      <c r="G687" s="738"/>
      <c r="H687" s="738"/>
      <c r="I687" s="719"/>
      <c r="L687" s="646"/>
      <c r="N687" s="646"/>
      <c r="P687" s="739"/>
      <c r="Q687" s="646"/>
    </row>
    <row r="688" spans="1:17" s="369" customFormat="1">
      <c r="A688" s="735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  <c r="Q688" s="646"/>
    </row>
    <row r="689" spans="1:17" s="369" customFormat="1">
      <c r="A689" s="735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  <c r="Q689" s="646"/>
    </row>
    <row r="690" spans="1:17" s="369" customFormat="1">
      <c r="A690" s="735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  <c r="Q690" s="646"/>
    </row>
    <row r="691" spans="1:17" s="369" customFormat="1">
      <c r="A691" s="735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  <c r="Q691" s="646"/>
    </row>
    <row r="692" spans="1:17" s="369" customFormat="1">
      <c r="A692" s="735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  <c r="Q692" s="646"/>
    </row>
    <row r="693" spans="1:17" s="369" customFormat="1">
      <c r="A693" s="735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  <c r="Q693" s="646"/>
    </row>
    <row r="694" spans="1:17" s="369" customFormat="1">
      <c r="A694" s="735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  <c r="Q694" s="646"/>
    </row>
    <row r="695" spans="1:17" s="369" customFormat="1">
      <c r="A695" s="735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  <c r="Q695" s="646"/>
    </row>
    <row r="696" spans="1:17" s="369" customFormat="1">
      <c r="A696" s="735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  <c r="Q696" s="646"/>
    </row>
    <row r="697" spans="1:17" s="369" customFormat="1">
      <c r="A697" s="735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  <c r="Q697" s="646"/>
    </row>
    <row r="698" spans="1:17" s="369" customFormat="1">
      <c r="A698" s="735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  <c r="Q698" s="646"/>
    </row>
    <row r="699" spans="1:17" s="369" customFormat="1">
      <c r="A699" s="735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  <c r="Q699" s="646"/>
    </row>
    <row r="700" spans="1:17" s="369" customFormat="1">
      <c r="A700" s="735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  <c r="Q700" s="646"/>
    </row>
    <row r="701" spans="1:17" s="369" customFormat="1">
      <c r="A701" s="735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  <c r="Q701" s="646"/>
    </row>
    <row r="702" spans="1:17" s="369" customFormat="1">
      <c r="A702" s="735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  <c r="Q702" s="646"/>
    </row>
    <row r="703" spans="1:17" s="369" customFormat="1">
      <c r="A703" s="735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  <c r="Q703" s="646"/>
    </row>
    <row r="704" spans="1:17" s="369" customFormat="1">
      <c r="A704" s="735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  <c r="Q704" s="646"/>
    </row>
    <row r="705" spans="1:17" s="369" customFormat="1">
      <c r="A705" s="735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  <c r="Q705" s="646"/>
    </row>
    <row r="706" spans="1:17" s="369" customFormat="1">
      <c r="A706" s="735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  <c r="Q706" s="646"/>
    </row>
    <row r="707" spans="1:17" s="369" customFormat="1">
      <c r="A707" s="735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  <c r="Q707" s="646"/>
    </row>
    <row r="708" spans="1:17" s="369" customFormat="1">
      <c r="A708" s="735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  <c r="Q708" s="646"/>
    </row>
    <row r="709" spans="1:17" s="369" customFormat="1">
      <c r="A709" s="735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  <c r="Q709" s="646"/>
    </row>
    <row r="710" spans="1:17" s="369" customFormat="1">
      <c r="A710" s="735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  <c r="Q710" s="646"/>
    </row>
    <row r="711" spans="1:17" s="369" customFormat="1">
      <c r="A711" s="735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  <c r="Q711" s="646"/>
    </row>
    <row r="712" spans="1:17" s="369" customFormat="1">
      <c r="A712" s="735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  <c r="Q712" s="646"/>
    </row>
    <row r="713" spans="1:17" s="369" customFormat="1">
      <c r="A713" s="735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  <c r="Q713" s="646"/>
    </row>
    <row r="714" spans="1:17" s="369" customFormat="1">
      <c r="A714" s="735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  <c r="Q714" s="646"/>
    </row>
    <row r="715" spans="1:17" s="369" customFormat="1">
      <c r="A715" s="735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  <c r="Q715" s="646"/>
    </row>
    <row r="716" spans="1:17" s="369" customFormat="1">
      <c r="A716" s="735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  <c r="Q716" s="646"/>
    </row>
    <row r="717" spans="1:17" s="369" customFormat="1">
      <c r="A717" s="735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  <c r="Q717" s="646"/>
    </row>
    <row r="718" spans="1:17" s="369" customFormat="1">
      <c r="A718" s="735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  <c r="Q718" s="646"/>
    </row>
    <row r="719" spans="1:17" s="369" customFormat="1">
      <c r="A719" s="735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  <c r="Q719" s="646"/>
    </row>
    <row r="720" spans="1:17" s="369" customFormat="1">
      <c r="A720" s="735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  <c r="Q720" s="646"/>
    </row>
    <row r="721" spans="1:17" s="369" customFormat="1">
      <c r="A721" s="735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  <c r="Q721" s="646"/>
    </row>
    <row r="722" spans="1:17" s="369" customFormat="1">
      <c r="A722" s="735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  <c r="Q722" s="646"/>
    </row>
    <row r="723" spans="1:17" s="369" customFormat="1">
      <c r="A723" s="735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  <c r="Q723" s="646"/>
    </row>
    <row r="724" spans="1:17" s="369" customFormat="1">
      <c r="A724" s="735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  <c r="Q724" s="646"/>
    </row>
    <row r="725" spans="1:17" s="369" customFormat="1">
      <c r="A725" s="735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  <c r="Q725" s="646"/>
    </row>
    <row r="726" spans="1:17" s="369" customFormat="1">
      <c r="A726" s="735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  <c r="Q726" s="646"/>
    </row>
    <row r="727" spans="1:17" s="369" customFormat="1">
      <c r="A727" s="735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  <c r="Q727" s="646"/>
    </row>
    <row r="728" spans="1:17" s="369" customFormat="1">
      <c r="A728" s="735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  <c r="Q728" s="646"/>
    </row>
    <row r="729" spans="1:17" s="369" customFormat="1">
      <c r="A729" s="735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  <c r="Q729" s="646"/>
    </row>
    <row r="730" spans="1:17" s="369" customFormat="1">
      <c r="A730" s="735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  <c r="Q730" s="646"/>
    </row>
    <row r="731" spans="1:17" s="369" customFormat="1">
      <c r="A731" s="735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  <c r="Q731" s="646"/>
    </row>
    <row r="732" spans="1:17" s="369" customFormat="1">
      <c r="A732" s="735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  <c r="Q732" s="646"/>
    </row>
    <row r="733" spans="1:17" s="369" customFormat="1">
      <c r="A733" s="735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  <c r="Q733" s="646"/>
    </row>
    <row r="734" spans="1:17" s="369" customFormat="1">
      <c r="A734" s="735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  <c r="Q734" s="646"/>
    </row>
    <row r="735" spans="1:17" s="369" customFormat="1">
      <c r="A735" s="735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  <c r="Q735" s="646"/>
    </row>
    <row r="736" spans="1:17" s="369" customFormat="1">
      <c r="A736" s="735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  <c r="Q736" s="646"/>
    </row>
    <row r="737" spans="1:17" s="369" customFormat="1">
      <c r="A737" s="735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  <c r="Q737" s="646"/>
    </row>
    <row r="738" spans="1:17" s="369" customFormat="1">
      <c r="A738" s="735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  <c r="Q738" s="646"/>
    </row>
    <row r="739" spans="1:17" s="369" customFormat="1">
      <c r="A739" s="735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  <c r="Q739" s="646"/>
    </row>
    <row r="740" spans="1:17" s="369" customFormat="1">
      <c r="A740" s="735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  <c r="Q740" s="646"/>
    </row>
    <row r="741" spans="1:17" s="369" customFormat="1">
      <c r="A741" s="735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  <c r="Q741" s="646"/>
    </row>
    <row r="742" spans="1:17" s="369" customFormat="1">
      <c r="A742" s="735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  <c r="Q742" s="646"/>
    </row>
    <row r="743" spans="1:17" s="369" customFormat="1">
      <c r="A743" s="735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  <c r="Q743" s="646"/>
    </row>
    <row r="744" spans="1:17" s="369" customFormat="1">
      <c r="A744" s="735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  <c r="Q744" s="646"/>
    </row>
    <row r="745" spans="1:17" s="369" customFormat="1">
      <c r="A745" s="735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  <c r="Q745" s="646"/>
    </row>
    <row r="746" spans="1:17" s="369" customFormat="1">
      <c r="A746" s="735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  <c r="Q746" s="646"/>
    </row>
    <row r="747" spans="1:17" s="369" customFormat="1">
      <c r="A747" s="735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  <c r="Q747" s="646"/>
    </row>
    <row r="748" spans="1:17" s="369" customFormat="1">
      <c r="A748" s="735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  <c r="Q748" s="646"/>
    </row>
    <row r="749" spans="1:17" s="369" customFormat="1">
      <c r="A749" s="735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  <c r="Q749" s="646"/>
    </row>
    <row r="750" spans="1:17" s="369" customFormat="1">
      <c r="A750" s="735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  <c r="Q750" s="646"/>
    </row>
    <row r="751" spans="1:17" s="369" customFormat="1">
      <c r="A751" s="735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  <c r="Q751" s="646"/>
    </row>
    <row r="752" spans="1:17" s="369" customFormat="1">
      <c r="A752" s="735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  <c r="Q752" s="646"/>
    </row>
    <row r="753" spans="1:17" s="369" customFormat="1">
      <c r="A753" s="735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  <c r="Q753" s="646"/>
    </row>
    <row r="754" spans="1:17" s="369" customFormat="1">
      <c r="A754" s="735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  <c r="Q754" s="646"/>
    </row>
    <row r="755" spans="1:17" s="369" customFormat="1">
      <c r="A755" s="735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  <c r="Q755" s="646"/>
    </row>
    <row r="756" spans="1:17" s="369" customFormat="1">
      <c r="A756" s="735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  <c r="Q756" s="646"/>
    </row>
    <row r="757" spans="1:17" s="369" customFormat="1">
      <c r="A757" s="735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  <c r="Q757" s="646"/>
    </row>
    <row r="758" spans="1:17" s="369" customFormat="1">
      <c r="A758" s="735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  <c r="Q758" s="646"/>
    </row>
    <row r="759" spans="1:17" s="369" customFormat="1">
      <c r="A759" s="735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  <c r="Q759" s="646"/>
    </row>
    <row r="760" spans="1:17" s="369" customFormat="1">
      <c r="A760" s="735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  <c r="Q760" s="646"/>
    </row>
    <row r="761" spans="1:17" s="369" customFormat="1">
      <c r="A761" s="735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  <c r="Q761" s="646"/>
    </row>
    <row r="762" spans="1:17" s="369" customFormat="1">
      <c r="A762" s="735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  <c r="Q762" s="646"/>
    </row>
    <row r="763" spans="1:17" s="369" customFormat="1">
      <c r="A763" s="735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  <c r="Q763" s="646"/>
    </row>
    <row r="764" spans="1:17" s="369" customFormat="1">
      <c r="A764" s="735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  <c r="Q764" s="646"/>
    </row>
    <row r="765" spans="1:17" s="369" customFormat="1">
      <c r="A765" s="735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  <c r="Q765" s="646"/>
    </row>
    <row r="766" spans="1:17" s="369" customFormat="1">
      <c r="A766" s="735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  <c r="Q766" s="646"/>
    </row>
    <row r="767" spans="1:17" s="369" customFormat="1">
      <c r="A767" s="735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  <c r="Q767" s="646"/>
    </row>
    <row r="768" spans="1:17" s="369" customFormat="1">
      <c r="A768" s="735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  <c r="Q768" s="646"/>
    </row>
    <row r="769" spans="1:17" s="369" customFormat="1">
      <c r="A769" s="735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  <c r="Q769" s="646"/>
    </row>
    <row r="770" spans="1:17" s="369" customFormat="1">
      <c r="A770" s="735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  <c r="Q770" s="646"/>
    </row>
    <row r="771" spans="1:17" s="369" customFormat="1">
      <c r="A771" s="735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  <c r="Q771" s="646"/>
    </row>
    <row r="772" spans="1:17" s="369" customFormat="1">
      <c r="A772" s="735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  <c r="Q772" s="646"/>
    </row>
    <row r="773" spans="1:17" s="369" customFormat="1">
      <c r="A773" s="735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  <c r="Q773" s="646"/>
    </row>
    <row r="774" spans="1:17" s="369" customFormat="1">
      <c r="A774" s="735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  <c r="Q774" s="646"/>
    </row>
    <row r="775" spans="1:17" s="369" customFormat="1">
      <c r="A775" s="735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  <c r="Q775" s="646"/>
    </row>
    <row r="776" spans="1:17" s="369" customFormat="1">
      <c r="A776" s="735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  <c r="Q776" s="646"/>
    </row>
    <row r="777" spans="1:17" s="369" customFormat="1">
      <c r="A777" s="735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  <c r="Q777" s="646"/>
    </row>
    <row r="778" spans="1:17" s="369" customFormat="1">
      <c r="A778" s="735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  <c r="Q778" s="646"/>
    </row>
    <row r="779" spans="1:17" s="369" customFormat="1">
      <c r="A779" s="735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  <c r="Q779" s="646"/>
    </row>
    <row r="780" spans="1:17" s="369" customFormat="1">
      <c r="A780" s="735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  <c r="Q780" s="646"/>
    </row>
    <row r="781" spans="1:17" s="369" customFormat="1">
      <c r="A781" s="735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  <c r="Q781" s="646"/>
    </row>
    <row r="782" spans="1:17" s="369" customFormat="1">
      <c r="A782" s="735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  <c r="Q782" s="646"/>
    </row>
    <row r="783" spans="1:17" s="369" customFormat="1">
      <c r="A783" s="735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  <c r="Q783" s="646"/>
    </row>
    <row r="784" spans="1:17" s="369" customFormat="1">
      <c r="A784" s="735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  <c r="Q784" s="646"/>
    </row>
    <row r="785" spans="1:17" s="369" customFormat="1">
      <c r="A785" s="735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  <c r="Q785" s="646"/>
    </row>
    <row r="786" spans="1:17" s="369" customFormat="1">
      <c r="A786" s="735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  <c r="Q786" s="646"/>
    </row>
    <row r="787" spans="1:17" s="369" customFormat="1">
      <c r="A787" s="735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  <c r="Q787" s="646"/>
    </row>
    <row r="788" spans="1:17" s="369" customFormat="1">
      <c r="A788" s="735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  <c r="Q788" s="646"/>
    </row>
    <row r="789" spans="1:17" s="369" customFormat="1">
      <c r="A789" s="735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  <c r="Q789" s="646"/>
    </row>
    <row r="790" spans="1:17" s="369" customFormat="1">
      <c r="A790" s="735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  <c r="Q790" s="646"/>
    </row>
    <row r="791" spans="1:17" s="369" customFormat="1">
      <c r="A791" s="735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  <c r="Q791" s="646"/>
    </row>
    <row r="792" spans="1:17" s="369" customFormat="1">
      <c r="A792" s="735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  <c r="Q792" s="646"/>
    </row>
    <row r="793" spans="1:17" s="369" customFormat="1">
      <c r="A793" s="735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  <c r="Q793" s="646"/>
    </row>
    <row r="794" spans="1:17" s="369" customFormat="1">
      <c r="A794" s="735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  <c r="Q794" s="646"/>
    </row>
    <row r="795" spans="1:17" s="369" customFormat="1">
      <c r="A795" s="735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  <c r="Q795" s="646"/>
    </row>
    <row r="796" spans="1:17" s="369" customFormat="1">
      <c r="A796" s="735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  <c r="Q796" s="646"/>
    </row>
    <row r="797" spans="1:17" s="369" customFormat="1">
      <c r="A797" s="735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  <c r="Q797" s="646"/>
    </row>
    <row r="798" spans="1:17" s="369" customFormat="1">
      <c r="A798" s="735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  <c r="Q798" s="646"/>
    </row>
    <row r="799" spans="1:17" s="369" customFormat="1">
      <c r="A799" s="735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  <c r="Q799" s="646"/>
    </row>
    <row r="800" spans="1:17" s="369" customFormat="1">
      <c r="A800" s="735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  <c r="Q800" s="646"/>
    </row>
    <row r="801" spans="1:17" s="369" customFormat="1">
      <c r="A801" s="735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  <c r="Q801" s="646"/>
    </row>
    <row r="802" spans="1:17" s="369" customFormat="1">
      <c r="A802" s="735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  <c r="Q802" s="646"/>
    </row>
    <row r="803" spans="1:17" s="369" customFormat="1">
      <c r="A803" s="735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  <c r="Q803" s="646"/>
    </row>
    <row r="804" spans="1:17" s="369" customFormat="1">
      <c r="A804" s="735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  <c r="Q804" s="646"/>
    </row>
    <row r="805" spans="1:17" s="369" customFormat="1">
      <c r="A805" s="735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  <c r="Q805" s="646"/>
    </row>
    <row r="806" spans="1:17" s="369" customFormat="1">
      <c r="A806" s="735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  <c r="Q806" s="646"/>
    </row>
    <row r="807" spans="1:17" s="369" customFormat="1">
      <c r="A807" s="735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  <c r="Q807" s="646"/>
    </row>
    <row r="808" spans="1:17" s="369" customFormat="1">
      <c r="A808" s="735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  <c r="Q808" s="646"/>
    </row>
    <row r="809" spans="1:17" s="369" customFormat="1">
      <c r="A809" s="735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  <c r="Q809" s="646"/>
    </row>
    <row r="810" spans="1:17" s="369" customFormat="1">
      <c r="A810" s="735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  <c r="Q810" s="646"/>
    </row>
    <row r="811" spans="1:17" s="369" customFormat="1">
      <c r="A811" s="735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  <c r="Q811" s="646"/>
    </row>
    <row r="812" spans="1:17" s="369" customFormat="1">
      <c r="A812" s="735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  <c r="Q812" s="646"/>
    </row>
    <row r="813" spans="1:17" s="369" customFormat="1">
      <c r="A813" s="735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  <c r="Q813" s="646"/>
    </row>
    <row r="814" spans="1:17" s="369" customFormat="1">
      <c r="A814" s="735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  <c r="Q814" s="646"/>
    </row>
    <row r="815" spans="1:17" s="369" customFormat="1">
      <c r="A815" s="735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  <c r="Q815" s="646"/>
    </row>
    <row r="816" spans="1:17" s="369" customFormat="1">
      <c r="A816" s="735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  <c r="Q816" s="646"/>
    </row>
    <row r="817" spans="1:17" s="369" customFormat="1">
      <c r="A817" s="735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  <c r="Q817" s="646"/>
    </row>
    <row r="818" spans="1:17" s="369" customFormat="1">
      <c r="A818" s="735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  <c r="Q818" s="646"/>
    </row>
    <row r="819" spans="1:17" s="369" customFormat="1">
      <c r="A819" s="735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  <c r="Q819" s="646"/>
    </row>
    <row r="820" spans="1:17" s="369" customFormat="1">
      <c r="A820" s="735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  <c r="Q820" s="646"/>
    </row>
    <row r="821" spans="1:17" s="369" customFormat="1">
      <c r="A821" s="735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  <c r="Q821" s="646"/>
    </row>
    <row r="822" spans="1:17" s="369" customFormat="1">
      <c r="A822" s="735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  <c r="Q822" s="646"/>
    </row>
    <row r="823" spans="1:17" s="369" customFormat="1">
      <c r="A823" s="735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  <c r="Q823" s="646"/>
    </row>
    <row r="824" spans="1:17" s="369" customFormat="1">
      <c r="A824" s="735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  <c r="Q824" s="646"/>
    </row>
    <row r="825" spans="1:17" s="369" customFormat="1">
      <c r="A825" s="735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  <c r="Q825" s="646"/>
    </row>
    <row r="826" spans="1:17" s="369" customFormat="1">
      <c r="A826" s="735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  <c r="Q826" s="646"/>
    </row>
    <row r="827" spans="1:17" s="369" customFormat="1">
      <c r="A827" s="735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  <c r="Q827" s="646"/>
    </row>
    <row r="828" spans="1:17" s="369" customFormat="1">
      <c r="A828" s="735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  <c r="Q828" s="646"/>
    </row>
    <row r="829" spans="1:17" s="369" customFormat="1">
      <c r="A829" s="735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  <c r="Q829" s="646"/>
    </row>
    <row r="830" spans="1:17" s="369" customFormat="1">
      <c r="A830" s="735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  <c r="Q830" s="646"/>
    </row>
    <row r="831" spans="1:17" s="369" customFormat="1">
      <c r="A831" s="735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  <c r="Q831" s="646"/>
    </row>
    <row r="832" spans="1:17" s="369" customFormat="1">
      <c r="A832" s="735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  <c r="Q832" s="646"/>
    </row>
    <row r="833" spans="1:17" s="369" customFormat="1">
      <c r="A833" s="735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  <c r="Q833" s="646"/>
    </row>
    <row r="834" spans="1:17" s="369" customFormat="1">
      <c r="A834" s="735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  <c r="Q834" s="646"/>
    </row>
    <row r="835" spans="1:17" s="369" customFormat="1">
      <c r="A835" s="735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  <c r="Q835" s="646"/>
    </row>
    <row r="836" spans="1:17" s="369" customFormat="1">
      <c r="A836" s="735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  <c r="Q836" s="646"/>
    </row>
    <row r="837" spans="1:17" s="369" customFormat="1">
      <c r="A837" s="735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  <c r="Q837" s="646"/>
    </row>
    <row r="838" spans="1:17" s="369" customFormat="1">
      <c r="A838" s="735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  <c r="Q838" s="646"/>
    </row>
    <row r="839" spans="1:17" s="369" customFormat="1">
      <c r="A839" s="735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  <c r="Q839" s="646"/>
    </row>
    <row r="840" spans="1:17" s="369" customFormat="1">
      <c r="A840" s="735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  <c r="Q840" s="646"/>
    </row>
    <row r="841" spans="1:17" s="369" customFormat="1">
      <c r="A841" s="735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  <c r="Q841" s="646"/>
    </row>
    <row r="842" spans="1:17" s="369" customFormat="1">
      <c r="A842" s="735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  <c r="Q842" s="646"/>
    </row>
    <row r="843" spans="1:17" s="369" customFormat="1">
      <c r="A843" s="735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  <c r="Q843" s="646"/>
    </row>
    <row r="844" spans="1:17" s="369" customFormat="1">
      <c r="A844" s="735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  <c r="Q844" s="646"/>
    </row>
    <row r="845" spans="1:17" s="369" customFormat="1">
      <c r="A845" s="735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  <c r="Q845" s="646"/>
    </row>
    <row r="846" spans="1:17" s="369" customFormat="1">
      <c r="A846" s="735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  <c r="Q846" s="646"/>
    </row>
    <row r="847" spans="1:17" s="369" customFormat="1">
      <c r="A847" s="735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  <c r="Q847" s="646"/>
    </row>
    <row r="848" spans="1:17" s="369" customFormat="1">
      <c r="A848" s="735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  <c r="Q848" s="646"/>
    </row>
    <row r="849" spans="1:17" s="369" customFormat="1">
      <c r="A849" s="735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  <c r="Q849" s="646"/>
    </row>
    <row r="850" spans="1:17" s="369" customFormat="1">
      <c r="A850" s="735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  <c r="Q850" s="646"/>
    </row>
    <row r="851" spans="1:17" s="369" customFormat="1">
      <c r="A851" s="735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  <c r="Q851" s="646"/>
    </row>
    <row r="852" spans="1:17" s="369" customFormat="1">
      <c r="A852" s="735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  <c r="Q852" s="646"/>
    </row>
    <row r="853" spans="1:17" s="369" customFormat="1">
      <c r="A853" s="735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  <c r="Q853" s="646"/>
    </row>
    <row r="854" spans="1:17" s="369" customFormat="1">
      <c r="A854" s="735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  <c r="Q854" s="646"/>
    </row>
    <row r="855" spans="1:17" s="369" customFormat="1">
      <c r="A855" s="735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  <c r="Q855" s="646"/>
    </row>
    <row r="856" spans="1:17" s="369" customFormat="1">
      <c r="A856" s="735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  <c r="Q856" s="646"/>
    </row>
    <row r="857" spans="1:17" s="369" customFormat="1">
      <c r="A857" s="735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  <c r="Q857" s="646"/>
    </row>
    <row r="858" spans="1:17" s="369" customFormat="1">
      <c r="A858" s="735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  <c r="Q858" s="646"/>
    </row>
    <row r="859" spans="1:17" s="369" customFormat="1">
      <c r="A859" s="735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  <c r="Q859" s="646"/>
    </row>
    <row r="860" spans="1:17" s="369" customFormat="1">
      <c r="A860" s="735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  <c r="Q860" s="646"/>
    </row>
    <row r="861" spans="1:17" s="369" customFormat="1">
      <c r="A861" s="735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  <c r="Q861" s="646"/>
    </row>
    <row r="862" spans="1:17" s="369" customFormat="1">
      <c r="A862" s="735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  <c r="Q862" s="646"/>
    </row>
    <row r="863" spans="1:17" s="369" customFormat="1">
      <c r="A863" s="735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  <c r="Q863" s="646"/>
    </row>
    <row r="864" spans="1:17" s="369" customFormat="1">
      <c r="A864" s="735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  <c r="Q864" s="646"/>
    </row>
    <row r="865" spans="1:17" s="369" customFormat="1">
      <c r="A865" s="735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  <c r="Q865" s="646"/>
    </row>
    <row r="866" spans="1:17" s="369" customFormat="1">
      <c r="A866" s="735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  <c r="Q866" s="646"/>
    </row>
    <row r="867" spans="1:17" s="369" customFormat="1">
      <c r="A867" s="735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  <c r="Q867" s="646"/>
    </row>
    <row r="868" spans="1:17" s="369" customFormat="1">
      <c r="A868" s="735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  <c r="Q868" s="646"/>
    </row>
    <row r="869" spans="1:17" s="369" customFormat="1">
      <c r="A869" s="735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  <c r="Q869" s="646"/>
    </row>
    <row r="870" spans="1:17" s="369" customFormat="1">
      <c r="A870" s="735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  <c r="Q870" s="646"/>
    </row>
    <row r="871" spans="1:17" s="369" customFormat="1">
      <c r="A871" s="735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  <c r="Q871" s="646"/>
    </row>
    <row r="872" spans="1:17" s="369" customFormat="1">
      <c r="A872" s="735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  <c r="Q872" s="646"/>
    </row>
    <row r="873" spans="1:17" s="369" customFormat="1">
      <c r="A873" s="735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  <c r="Q873" s="646"/>
    </row>
    <row r="874" spans="1:17" s="369" customFormat="1">
      <c r="A874" s="735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  <c r="Q874" s="646"/>
    </row>
    <row r="875" spans="1:17" s="369" customFormat="1">
      <c r="A875" s="735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  <c r="Q875" s="646"/>
    </row>
    <row r="876" spans="1:17" s="369" customFormat="1">
      <c r="A876" s="735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  <c r="Q876" s="646"/>
    </row>
    <row r="877" spans="1:17" s="369" customFormat="1">
      <c r="A877" s="735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  <c r="Q877" s="646"/>
    </row>
    <row r="878" spans="1:17" s="369" customFormat="1">
      <c r="A878" s="735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  <c r="Q878" s="646"/>
    </row>
    <row r="879" spans="1:17" s="369" customFormat="1">
      <c r="A879" s="735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  <c r="Q879" s="646"/>
    </row>
    <row r="880" spans="1:17" s="369" customFormat="1">
      <c r="A880" s="735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  <c r="Q880" s="646"/>
    </row>
    <row r="881" spans="1:17" s="369" customFormat="1">
      <c r="A881" s="735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  <c r="Q881" s="646"/>
    </row>
    <row r="882" spans="1:17" s="369" customFormat="1">
      <c r="A882" s="735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  <c r="Q882" s="646"/>
    </row>
    <row r="883" spans="1:17" s="369" customFormat="1">
      <c r="A883" s="735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  <c r="Q883" s="646"/>
    </row>
    <row r="884" spans="1:17" s="369" customFormat="1">
      <c r="A884" s="735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  <c r="Q884" s="646"/>
    </row>
    <row r="885" spans="1:17" s="369" customFormat="1">
      <c r="A885" s="735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  <c r="Q885" s="646"/>
    </row>
    <row r="886" spans="1:17" s="369" customFormat="1">
      <c r="A886" s="735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  <c r="Q886" s="646"/>
    </row>
    <row r="887" spans="1:17" s="369" customFormat="1">
      <c r="A887" s="735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  <c r="Q887" s="646"/>
    </row>
    <row r="888" spans="1:17" s="369" customFormat="1">
      <c r="A888" s="735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  <c r="Q888" s="646"/>
    </row>
    <row r="889" spans="1:17" s="369" customFormat="1">
      <c r="A889" s="735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  <c r="Q889" s="646"/>
    </row>
    <row r="890" spans="1:17" s="369" customFormat="1">
      <c r="A890" s="735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  <c r="Q890" s="646"/>
    </row>
    <row r="891" spans="1:17" s="369" customFormat="1">
      <c r="A891" s="735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  <c r="Q891" s="646"/>
    </row>
    <row r="892" spans="1:17" s="369" customFormat="1">
      <c r="A892" s="735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  <c r="Q892" s="646"/>
    </row>
    <row r="893" spans="1:17" s="369" customFormat="1">
      <c r="A893" s="735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  <c r="Q893" s="646"/>
    </row>
    <row r="894" spans="1:17" s="369" customFormat="1">
      <c r="A894" s="735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  <c r="Q894" s="646"/>
    </row>
    <row r="895" spans="1:17" s="369" customFormat="1">
      <c r="A895" s="735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  <c r="Q895" s="646"/>
    </row>
    <row r="896" spans="1:17" s="369" customFormat="1">
      <c r="A896" s="735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  <c r="Q896" s="646"/>
    </row>
    <row r="897" spans="1:17" s="369" customFormat="1">
      <c r="A897" s="735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  <c r="Q897" s="646"/>
    </row>
    <row r="898" spans="1:17" s="369" customFormat="1">
      <c r="A898" s="735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  <c r="Q898" s="646"/>
    </row>
    <row r="899" spans="1:17" s="369" customFormat="1">
      <c r="A899" s="735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  <c r="Q899" s="646"/>
    </row>
    <row r="900" spans="1:17" s="369" customFormat="1">
      <c r="A900" s="735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  <c r="Q900" s="646"/>
    </row>
    <row r="901" spans="1:17" s="369" customFormat="1">
      <c r="A901" s="735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  <c r="Q901" s="646"/>
    </row>
    <row r="902" spans="1:17" s="369" customFormat="1">
      <c r="A902" s="735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  <c r="Q902" s="646"/>
    </row>
    <row r="903" spans="1:17" s="369" customFormat="1">
      <c r="A903" s="735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  <c r="Q903" s="646"/>
    </row>
    <row r="904" spans="1:17" s="369" customFormat="1">
      <c r="A904" s="735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  <c r="Q904" s="646"/>
    </row>
    <row r="905" spans="1:17" s="369" customFormat="1">
      <c r="A905" s="735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  <c r="Q905" s="646"/>
    </row>
    <row r="906" spans="1:17" s="369" customFormat="1">
      <c r="A906" s="735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  <c r="Q906" s="646"/>
    </row>
    <row r="907" spans="1:17" s="369" customFormat="1">
      <c r="A907" s="735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  <c r="Q907" s="646"/>
    </row>
    <row r="908" spans="1:17" s="369" customFormat="1">
      <c r="A908" s="735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  <c r="Q908" s="646"/>
    </row>
    <row r="909" spans="1:17" s="369" customFormat="1">
      <c r="A909" s="735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  <c r="Q909" s="646"/>
    </row>
    <row r="910" spans="1:17" s="369" customFormat="1">
      <c r="A910" s="735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  <c r="Q910" s="646"/>
    </row>
    <row r="911" spans="1:17" s="369" customFormat="1">
      <c r="A911" s="735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  <c r="Q911" s="646"/>
    </row>
    <row r="912" spans="1:17" s="369" customFormat="1">
      <c r="A912" s="735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  <c r="Q912" s="646"/>
    </row>
    <row r="913" spans="1:17" s="369" customFormat="1">
      <c r="A913" s="735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  <c r="Q913" s="646"/>
    </row>
    <row r="914" spans="1:17" s="369" customFormat="1">
      <c r="A914" s="735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  <c r="Q914" s="646"/>
    </row>
    <row r="915" spans="1:17" s="369" customFormat="1">
      <c r="A915" s="735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  <c r="Q915" s="646"/>
    </row>
    <row r="916" spans="1:17" s="369" customFormat="1">
      <c r="A916" s="735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  <c r="Q916" s="646"/>
    </row>
    <row r="917" spans="1:17" s="369" customFormat="1">
      <c r="A917" s="735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  <c r="Q917" s="646"/>
    </row>
    <row r="918" spans="1:17" s="369" customFormat="1">
      <c r="A918" s="735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  <c r="Q918" s="646"/>
    </row>
    <row r="919" spans="1:17" s="369" customFormat="1">
      <c r="A919" s="735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  <c r="Q919" s="646"/>
    </row>
    <row r="920" spans="1:17" s="369" customFormat="1">
      <c r="A920" s="735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  <c r="Q920" s="646"/>
    </row>
    <row r="921" spans="1:17" s="369" customFormat="1">
      <c r="A921" s="735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  <c r="Q921" s="646"/>
    </row>
    <row r="922" spans="1:17" s="369" customFormat="1">
      <c r="A922" s="735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  <c r="Q922" s="646"/>
    </row>
    <row r="923" spans="1:17" s="369" customFormat="1">
      <c r="A923" s="735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  <c r="Q923" s="646"/>
    </row>
    <row r="924" spans="1:17" s="369" customFormat="1">
      <c r="A924" s="735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  <c r="Q924" s="646"/>
    </row>
    <row r="925" spans="1:17" s="369" customFormat="1">
      <c r="A925" s="735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  <c r="Q925" s="646"/>
    </row>
    <row r="926" spans="1:17" s="369" customFormat="1">
      <c r="A926" s="735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  <c r="Q926" s="646"/>
    </row>
    <row r="927" spans="1:17" s="369" customFormat="1">
      <c r="A927" s="735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  <c r="Q927" s="646"/>
    </row>
    <row r="928" spans="1:17" s="369" customFormat="1">
      <c r="A928" s="735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  <c r="Q928" s="646"/>
    </row>
    <row r="929" spans="1:17" s="369" customFormat="1">
      <c r="A929" s="735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  <c r="Q929" s="646"/>
    </row>
    <row r="930" spans="1:17" s="369" customFormat="1">
      <c r="A930" s="735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  <c r="Q930" s="646"/>
    </row>
    <row r="931" spans="1:17" s="369" customFormat="1">
      <c r="A931" s="735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  <c r="Q931" s="646"/>
    </row>
    <row r="932" spans="1:17" s="369" customFormat="1">
      <c r="A932" s="735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  <c r="Q932" s="646"/>
    </row>
    <row r="933" spans="1:17" s="369" customFormat="1">
      <c r="A933" s="735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  <c r="Q933" s="646"/>
    </row>
    <row r="934" spans="1:17" s="369" customFormat="1">
      <c r="A934" s="735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  <c r="Q934" s="646"/>
    </row>
    <row r="935" spans="1:17" s="369" customFormat="1">
      <c r="A935" s="735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  <c r="Q935" s="646"/>
    </row>
    <row r="936" spans="1:17" s="369" customFormat="1">
      <c r="A936" s="735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  <c r="Q936" s="646"/>
    </row>
    <row r="937" spans="1:17" s="369" customFormat="1">
      <c r="A937" s="735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  <c r="Q937" s="646"/>
    </row>
    <row r="938" spans="1:17" s="369" customFormat="1">
      <c r="A938" s="735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  <c r="Q938" s="646"/>
    </row>
    <row r="939" spans="1:17" s="369" customFormat="1">
      <c r="A939" s="735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  <c r="Q939" s="646"/>
    </row>
    <row r="940" spans="1:17" s="369" customFormat="1">
      <c r="A940" s="735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  <c r="Q940" s="646"/>
    </row>
    <row r="941" spans="1:17" s="369" customFormat="1">
      <c r="A941" s="735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  <c r="Q941" s="646"/>
    </row>
    <row r="942" spans="1:17" s="369" customFormat="1">
      <c r="A942" s="735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  <c r="Q942" s="646"/>
    </row>
    <row r="943" spans="1:17" s="369" customFormat="1">
      <c r="A943" s="735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  <c r="Q943" s="646"/>
    </row>
    <row r="944" spans="1:17" s="369" customFormat="1">
      <c r="A944" s="735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  <c r="Q944" s="646"/>
    </row>
    <row r="945" spans="1:17" s="369" customFormat="1">
      <c r="A945" s="735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  <c r="Q945" s="646"/>
    </row>
    <row r="946" spans="1:17" s="369" customFormat="1">
      <c r="A946" s="735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  <c r="Q946" s="646"/>
    </row>
    <row r="947" spans="1:17" s="369" customFormat="1">
      <c r="A947" s="735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  <c r="Q947" s="646"/>
    </row>
    <row r="948" spans="1:17" s="369" customFormat="1">
      <c r="A948" s="735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  <c r="Q948" s="646"/>
    </row>
    <row r="949" spans="1:17" s="369" customFormat="1">
      <c r="A949" s="735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  <c r="Q949" s="646"/>
    </row>
    <row r="950" spans="1:17" s="369" customFormat="1">
      <c r="A950" s="735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  <c r="Q950" s="646"/>
    </row>
    <row r="951" spans="1:17" s="369" customFormat="1">
      <c r="A951" s="735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  <c r="Q951" s="646"/>
    </row>
    <row r="952" spans="1:17" s="369" customFormat="1">
      <c r="A952" s="735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  <c r="Q952" s="646"/>
    </row>
    <row r="953" spans="1:17" s="369" customFormat="1">
      <c r="A953" s="735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  <c r="Q953" s="646"/>
    </row>
    <row r="954" spans="1:17" s="369" customFormat="1">
      <c r="A954" s="735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  <c r="Q954" s="646"/>
    </row>
    <row r="955" spans="1:17" s="369" customFormat="1">
      <c r="A955" s="735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  <c r="Q955" s="646"/>
    </row>
    <row r="956" spans="1:17" s="369" customFormat="1">
      <c r="A956" s="735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  <c r="Q956" s="646"/>
    </row>
    <row r="957" spans="1:17" s="369" customFormat="1">
      <c r="A957" s="735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  <c r="Q957" s="646"/>
    </row>
    <row r="958" spans="1:17" s="369" customFormat="1">
      <c r="A958" s="735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  <c r="Q958" s="646"/>
    </row>
    <row r="959" spans="1:17" s="369" customFormat="1">
      <c r="A959" s="735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  <c r="Q959" s="646"/>
    </row>
    <row r="960" spans="1:17" s="369" customFormat="1">
      <c r="A960" s="735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  <c r="Q960" s="646"/>
    </row>
    <row r="961" spans="1:17" s="369" customFormat="1">
      <c r="A961" s="735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  <c r="Q961" s="646"/>
    </row>
    <row r="962" spans="1:17" s="369" customFormat="1">
      <c r="A962" s="735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  <c r="Q962" s="646"/>
    </row>
    <row r="963" spans="1:17" s="369" customFormat="1">
      <c r="A963" s="735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  <c r="Q963" s="646"/>
    </row>
    <row r="964" spans="1:17" s="369" customFormat="1">
      <c r="A964" s="735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  <c r="Q964" s="646"/>
    </row>
    <row r="965" spans="1:17" s="369" customFormat="1">
      <c r="A965" s="735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  <c r="Q965" s="646"/>
    </row>
    <row r="966" spans="1:17" s="369" customFormat="1">
      <c r="A966" s="735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  <c r="Q966" s="646"/>
    </row>
    <row r="967" spans="1:17" s="369" customFormat="1">
      <c r="A967" s="735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  <c r="Q967" s="646"/>
    </row>
    <row r="968" spans="1:17" s="369" customFormat="1">
      <c r="A968" s="735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  <c r="Q968" s="646"/>
    </row>
    <row r="969" spans="1:17" s="369" customFormat="1">
      <c r="A969" s="735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  <c r="Q969" s="646"/>
    </row>
    <row r="970" spans="1:17" s="369" customFormat="1">
      <c r="A970" s="735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  <c r="Q970" s="646"/>
    </row>
    <row r="971" spans="1:17" s="369" customFormat="1">
      <c r="A971" s="735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  <c r="Q971" s="646"/>
    </row>
    <row r="972" spans="1:17" s="369" customFormat="1">
      <c r="A972" s="735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  <c r="Q972" s="646"/>
    </row>
    <row r="973" spans="1:17" s="369" customFormat="1">
      <c r="A973" s="735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  <c r="Q973" s="646"/>
    </row>
    <row r="974" spans="1:17" s="369" customFormat="1">
      <c r="A974" s="735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  <c r="Q974" s="646"/>
    </row>
    <row r="975" spans="1:17" s="369" customFormat="1">
      <c r="A975" s="735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  <c r="Q975" s="646"/>
    </row>
    <row r="976" spans="1:17" s="369" customFormat="1">
      <c r="A976" s="735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  <c r="Q976" s="646"/>
    </row>
    <row r="977" spans="1:17" s="369" customFormat="1">
      <c r="A977" s="735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  <c r="Q977" s="646"/>
    </row>
    <row r="978" spans="1:17" s="369" customFormat="1">
      <c r="A978" s="735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  <c r="Q978" s="646"/>
    </row>
    <row r="979" spans="1:17" s="369" customFormat="1">
      <c r="A979" s="735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  <c r="Q979" s="646"/>
    </row>
    <row r="980" spans="1:17" s="369" customFormat="1">
      <c r="A980" s="735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  <c r="Q980" s="646"/>
    </row>
    <row r="981" spans="1:17" s="369" customFormat="1">
      <c r="A981" s="735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  <c r="Q981" s="646"/>
    </row>
    <row r="982" spans="1:17" s="369" customFormat="1">
      <c r="A982" s="735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  <c r="Q982" s="646"/>
    </row>
    <row r="983" spans="1:17" s="369" customFormat="1">
      <c r="A983" s="735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  <c r="Q983" s="646"/>
    </row>
    <row r="984" spans="1:17" s="369" customFormat="1">
      <c r="A984" s="735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  <c r="Q984" s="646"/>
    </row>
    <row r="985" spans="1:17" s="369" customFormat="1">
      <c r="A985" s="735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  <c r="Q985" s="646"/>
    </row>
    <row r="986" spans="1:17" s="369" customFormat="1">
      <c r="A986" s="735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  <c r="Q986" s="646"/>
    </row>
    <row r="987" spans="1:17" s="369" customFormat="1">
      <c r="A987" s="735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  <c r="Q987" s="646"/>
    </row>
    <row r="988" spans="1:17" s="369" customFormat="1">
      <c r="A988" s="735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  <c r="Q988" s="646"/>
    </row>
    <row r="989" spans="1:17" s="369" customFormat="1">
      <c r="A989" s="735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  <c r="Q989" s="646"/>
    </row>
    <row r="990" spans="1:17" s="369" customFormat="1">
      <c r="A990" s="735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  <c r="Q990" s="646"/>
    </row>
    <row r="991" spans="1:17" s="369" customFormat="1">
      <c r="A991" s="735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  <c r="Q991" s="646"/>
    </row>
    <row r="992" spans="1:17" s="369" customFormat="1">
      <c r="A992" s="735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  <c r="Q992" s="646"/>
    </row>
    <row r="993" spans="1:17" s="369" customFormat="1">
      <c r="A993" s="735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  <c r="Q993" s="646"/>
    </row>
    <row r="994" spans="1:17" s="369" customFormat="1">
      <c r="A994" s="735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  <c r="Q994" s="646"/>
    </row>
    <row r="995" spans="1:17" s="369" customFormat="1">
      <c r="A995" s="735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  <c r="Q995" s="646"/>
    </row>
    <row r="996" spans="1:17" s="369" customFormat="1">
      <c r="A996" s="735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  <c r="Q996" s="646"/>
    </row>
    <row r="997" spans="1:17" s="369" customFormat="1">
      <c r="A997" s="735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  <c r="Q997" s="646"/>
    </row>
    <row r="998" spans="1:17" s="369" customFormat="1">
      <c r="A998" s="735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  <c r="Q998" s="646"/>
    </row>
    <row r="999" spans="1:17" s="369" customFormat="1">
      <c r="A999" s="735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  <c r="Q999" s="646"/>
    </row>
    <row r="1000" spans="1:17" s="369" customFormat="1">
      <c r="A1000" s="735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  <c r="Q1000" s="646"/>
    </row>
    <row r="1001" spans="1:17" s="369" customFormat="1">
      <c r="A1001" s="735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  <c r="Q1001" s="646"/>
    </row>
    <row r="1002" spans="1:17" s="369" customFormat="1">
      <c r="A1002" s="735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  <c r="Q1002" s="646"/>
    </row>
    <row r="1003" spans="1:17" s="369" customFormat="1">
      <c r="A1003" s="735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  <c r="Q1003" s="646"/>
    </row>
    <row r="1004" spans="1:17" s="369" customFormat="1">
      <c r="A1004" s="735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  <c r="Q1004" s="646"/>
    </row>
    <row r="1005" spans="1:17" s="369" customFormat="1">
      <c r="A1005" s="735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  <c r="Q1005" s="646"/>
    </row>
    <row r="1006" spans="1:17" s="369" customFormat="1">
      <c r="A1006" s="735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  <c r="Q1006" s="646"/>
    </row>
    <row r="1007" spans="1:17" s="369" customFormat="1">
      <c r="A1007" s="735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  <c r="Q1007" s="646"/>
    </row>
    <row r="1008" spans="1:17" s="369" customFormat="1">
      <c r="A1008" s="735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  <c r="Q1008" s="646"/>
    </row>
    <row r="1009" spans="1:17" s="369" customFormat="1">
      <c r="A1009" s="735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  <c r="Q1009" s="646"/>
    </row>
    <row r="1010" spans="1:17" s="369" customFormat="1">
      <c r="A1010" s="735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  <c r="Q1010" s="646"/>
    </row>
    <row r="1011" spans="1:17" s="369" customFormat="1">
      <c r="A1011" s="735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  <c r="Q1011" s="646"/>
    </row>
    <row r="1012" spans="1:17" s="369" customFormat="1">
      <c r="A1012" s="735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  <c r="Q1012" s="646"/>
    </row>
    <row r="1013" spans="1:17" s="369" customFormat="1">
      <c r="A1013" s="735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  <c r="Q1013" s="646"/>
    </row>
    <row r="1014" spans="1:17" s="369" customFormat="1">
      <c r="A1014" s="735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  <c r="Q1014" s="646"/>
    </row>
    <row r="1015" spans="1:17" s="369" customFormat="1">
      <c r="A1015" s="735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  <c r="Q1015" s="646"/>
    </row>
    <row r="1016" spans="1:17" s="369" customFormat="1">
      <c r="A1016" s="735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  <c r="Q1016" s="646"/>
    </row>
    <row r="1017" spans="1:17" s="369" customFormat="1">
      <c r="A1017" s="735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  <c r="Q1017" s="646"/>
    </row>
    <row r="1018" spans="1:17" s="369" customFormat="1">
      <c r="A1018" s="735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  <c r="Q1018" s="646"/>
    </row>
    <row r="1019" spans="1:17" s="369" customFormat="1">
      <c r="A1019" s="735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  <c r="Q1019" s="646"/>
    </row>
    <row r="1020" spans="1:17" s="369" customFormat="1">
      <c r="A1020" s="735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  <c r="Q1020" s="646"/>
    </row>
    <row r="1021" spans="1:17" s="369" customFormat="1">
      <c r="A1021" s="735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  <c r="Q1021" s="646"/>
    </row>
    <row r="1022" spans="1:17" s="369" customFormat="1">
      <c r="A1022" s="735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  <c r="Q1022" s="646"/>
    </row>
    <row r="1023" spans="1:17" s="369" customFormat="1">
      <c r="A1023" s="735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  <c r="Q1023" s="646"/>
    </row>
    <row r="1024" spans="1:17" s="369" customFormat="1">
      <c r="A1024" s="735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  <c r="Q1024" s="646"/>
    </row>
    <row r="1025" spans="1:17" s="369" customFormat="1">
      <c r="A1025" s="735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  <c r="Q1025" s="646"/>
    </row>
    <row r="1026" spans="1:17" s="369" customFormat="1">
      <c r="A1026" s="735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  <c r="Q1026" s="646"/>
    </row>
    <row r="1027" spans="1:17" s="369" customFormat="1">
      <c r="A1027" s="735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  <c r="Q1027" s="646"/>
    </row>
    <row r="1028" spans="1:17" s="369" customFormat="1">
      <c r="A1028" s="735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  <c r="Q1028" s="646"/>
    </row>
    <row r="1029" spans="1:17" s="369" customFormat="1">
      <c r="A1029" s="735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  <c r="Q1029" s="646"/>
    </row>
    <row r="1030" spans="1:17" s="369" customFormat="1">
      <c r="A1030" s="735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  <c r="Q1030" s="646"/>
    </row>
    <row r="1031" spans="1:17" s="369" customFormat="1">
      <c r="A1031" s="735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  <c r="Q1031" s="646"/>
    </row>
    <row r="1032" spans="1:17" s="369" customFormat="1">
      <c r="A1032" s="735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  <c r="Q1032" s="646"/>
    </row>
    <row r="1033" spans="1:17" s="369" customFormat="1">
      <c r="A1033" s="735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  <c r="Q1033" s="646"/>
    </row>
    <row r="1034" spans="1:17" s="369" customFormat="1">
      <c r="A1034" s="735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  <c r="Q1034" s="646"/>
    </row>
    <row r="1035" spans="1:17" s="369" customFormat="1">
      <c r="A1035" s="735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  <c r="Q1035" s="646"/>
    </row>
    <row r="1036" spans="1:17" s="369" customFormat="1">
      <c r="A1036" s="735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  <c r="Q1036" s="646"/>
    </row>
    <row r="1037" spans="1:17" s="369" customFormat="1">
      <c r="A1037" s="735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  <c r="Q1037" s="646"/>
    </row>
    <row r="1038" spans="1:17" s="369" customFormat="1">
      <c r="A1038" s="735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  <c r="Q1038" s="646"/>
    </row>
    <row r="1039" spans="1:17" s="369" customFormat="1">
      <c r="A1039" s="735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  <c r="Q1039" s="646"/>
    </row>
    <row r="1040" spans="1:17" s="369" customFormat="1">
      <c r="A1040" s="735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  <c r="Q1040" s="646"/>
    </row>
    <row r="1041" spans="1:17" s="369" customFormat="1">
      <c r="A1041" s="735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  <c r="Q1041" s="646"/>
    </row>
    <row r="1042" spans="1:17" s="369" customFormat="1">
      <c r="A1042" s="735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  <c r="Q1042" s="646"/>
    </row>
    <row r="1043" spans="1:17" s="369" customFormat="1">
      <c r="A1043" s="735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  <c r="Q1043" s="646"/>
    </row>
    <row r="1044" spans="1:17" s="369" customFormat="1">
      <c r="A1044" s="735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  <c r="Q1044" s="646"/>
    </row>
    <row r="1045" spans="1:17" s="369" customFormat="1">
      <c r="A1045" s="735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  <c r="Q1045" s="646"/>
    </row>
    <row r="1046" spans="1:17" s="369" customFormat="1">
      <c r="A1046" s="735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  <c r="Q1046" s="646"/>
    </row>
    <row r="1047" spans="1:17" s="369" customFormat="1">
      <c r="A1047" s="735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  <c r="Q1047" s="646"/>
    </row>
    <row r="1048" spans="1:17" s="369" customFormat="1">
      <c r="A1048" s="735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  <c r="Q1048" s="646"/>
    </row>
    <row r="1049" spans="1:17" s="369" customFormat="1">
      <c r="A1049" s="735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  <c r="Q1049" s="646"/>
    </row>
    <row r="1050" spans="1:17" s="369" customFormat="1">
      <c r="A1050" s="735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  <c r="Q1050" s="646"/>
    </row>
    <row r="1051" spans="1:17" s="369" customFormat="1">
      <c r="A1051" s="735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  <c r="Q1051" s="646"/>
    </row>
    <row r="1052" spans="1:17" s="369" customFormat="1">
      <c r="A1052" s="735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  <c r="Q1052" s="646"/>
    </row>
    <row r="1053" spans="1:17" s="369" customFormat="1">
      <c r="A1053" s="735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  <c r="Q1053" s="646"/>
    </row>
    <row r="1054" spans="1:17" s="369" customFormat="1">
      <c r="A1054" s="735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  <c r="Q1054" s="646"/>
    </row>
    <row r="1055" spans="1:17" s="369" customFormat="1">
      <c r="A1055" s="735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  <c r="Q1055" s="646"/>
    </row>
    <row r="1056" spans="1:17" s="369" customFormat="1">
      <c r="A1056" s="735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  <c r="Q1056" s="646"/>
    </row>
    <row r="1057" spans="1:17" s="369" customFormat="1">
      <c r="A1057" s="735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  <c r="Q1057" s="646"/>
    </row>
    <row r="1058" spans="1:17" s="369" customFormat="1">
      <c r="A1058" s="735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  <c r="Q1058" s="646"/>
    </row>
    <row r="1059" spans="1:17" s="369" customFormat="1">
      <c r="A1059" s="735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  <c r="Q1059" s="646"/>
    </row>
    <row r="1060" spans="1:17" s="369" customFormat="1">
      <c r="A1060" s="735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  <c r="Q1060" s="646"/>
    </row>
    <row r="1061" spans="1:17" s="369" customFormat="1">
      <c r="A1061" s="735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  <c r="Q1061" s="646"/>
    </row>
    <row r="1062" spans="1:17" s="369" customFormat="1">
      <c r="A1062" s="735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  <c r="Q1062" s="646"/>
    </row>
    <row r="1063" spans="1:17" s="369" customFormat="1">
      <c r="A1063" s="735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  <c r="Q1063" s="646"/>
    </row>
    <row r="1064" spans="1:17" s="369" customFormat="1">
      <c r="A1064" s="735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  <c r="Q1064" s="646"/>
    </row>
    <row r="1065" spans="1:17" s="369" customFormat="1">
      <c r="A1065" s="735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  <c r="Q1065" s="646"/>
    </row>
    <row r="1066" spans="1:17" s="369" customFormat="1">
      <c r="A1066" s="735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  <c r="Q1066" s="646"/>
    </row>
    <row r="1067" spans="1:17" s="369" customFormat="1">
      <c r="A1067" s="735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  <c r="Q1067" s="646"/>
    </row>
    <row r="1068" spans="1:17" s="369" customFormat="1">
      <c r="A1068" s="735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  <c r="Q1068" s="646"/>
    </row>
    <row r="1069" spans="1:17" s="369" customFormat="1">
      <c r="A1069" s="735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  <c r="Q1069" s="646"/>
    </row>
    <row r="1070" spans="1:17" s="369" customFormat="1">
      <c r="A1070" s="735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  <c r="Q1070" s="646"/>
    </row>
    <row r="1071" spans="1:17" s="369" customFormat="1">
      <c r="A1071" s="735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  <c r="Q1071" s="646"/>
    </row>
    <row r="1072" spans="1:17" s="369" customFormat="1">
      <c r="A1072" s="735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  <c r="Q1072" s="646"/>
    </row>
    <row r="1073" spans="1:17" s="369" customFormat="1">
      <c r="A1073" s="735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  <c r="Q1073" s="646"/>
    </row>
    <row r="1074" spans="1:17" s="369" customFormat="1">
      <c r="A1074" s="735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  <c r="Q1074" s="646"/>
    </row>
    <row r="1075" spans="1:17" s="369" customFormat="1">
      <c r="A1075" s="735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  <c r="Q1075" s="646"/>
    </row>
    <row r="1076" spans="1:17" s="369" customFormat="1">
      <c r="A1076" s="735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  <c r="Q1076" s="646"/>
    </row>
    <row r="1077" spans="1:17" s="369" customFormat="1">
      <c r="A1077" s="735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  <c r="Q1077" s="646"/>
    </row>
    <row r="1078" spans="1:17" s="369" customFormat="1">
      <c r="A1078" s="735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  <c r="Q1078" s="646"/>
    </row>
    <row r="1079" spans="1:17" s="369" customFormat="1">
      <c r="A1079" s="735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  <c r="Q1079" s="646"/>
    </row>
    <row r="1080" spans="1:17" s="369" customFormat="1">
      <c r="A1080" s="735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  <c r="Q1080" s="646"/>
    </row>
    <row r="1081" spans="1:17" s="369" customFormat="1">
      <c r="A1081" s="735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  <c r="Q1081" s="646"/>
    </row>
    <row r="1082" spans="1:17" s="369" customFormat="1">
      <c r="A1082" s="735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  <c r="Q1082" s="646"/>
    </row>
    <row r="1083" spans="1:17" s="369" customFormat="1">
      <c r="A1083" s="735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  <c r="Q1083" s="646"/>
    </row>
    <row r="1084" spans="1:17" s="369" customFormat="1">
      <c r="A1084" s="735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  <c r="Q1084" s="646"/>
    </row>
    <row r="1085" spans="1:17" s="369" customFormat="1">
      <c r="A1085" s="735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  <c r="Q1085" s="646"/>
    </row>
    <row r="1086" spans="1:17" s="369" customFormat="1">
      <c r="A1086" s="735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  <c r="Q1086" s="646"/>
    </row>
    <row r="1087" spans="1:17" s="369" customFormat="1">
      <c r="A1087" s="735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  <c r="Q1087" s="646"/>
    </row>
    <row r="1088" spans="1:17" s="369" customFormat="1">
      <c r="A1088" s="735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  <c r="Q1088" s="646"/>
    </row>
    <row r="1089" spans="1:17" s="369" customFormat="1">
      <c r="A1089" s="735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  <c r="Q1089" s="646"/>
    </row>
    <row r="1090" spans="1:17" s="369" customFormat="1">
      <c r="A1090" s="735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  <c r="Q1090" s="646"/>
    </row>
    <row r="1091" spans="1:17" s="369" customFormat="1">
      <c r="A1091" s="735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  <c r="Q1091" s="646"/>
    </row>
    <row r="1092" spans="1:17" s="369" customFormat="1">
      <c r="A1092" s="735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  <c r="Q1092" s="646"/>
    </row>
    <row r="1093" spans="1:17" s="369" customFormat="1">
      <c r="A1093" s="735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  <c r="Q1093" s="646"/>
    </row>
    <row r="1094" spans="1:17" s="369" customFormat="1">
      <c r="A1094" s="735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  <c r="Q1094" s="646"/>
    </row>
    <row r="1095" spans="1:17" s="369" customFormat="1">
      <c r="A1095" s="735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  <c r="Q1095" s="646"/>
    </row>
    <row r="1096" spans="1:17" s="369" customFormat="1">
      <c r="A1096" s="735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  <c r="Q1096" s="646"/>
    </row>
    <row r="1097" spans="1:17" s="369" customFormat="1">
      <c r="A1097" s="735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  <c r="Q1097" s="646"/>
    </row>
    <row r="1098" spans="1:17" s="369" customFormat="1">
      <c r="A1098" s="735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  <c r="Q1098" s="646"/>
    </row>
    <row r="1099" spans="1:17" s="369" customFormat="1">
      <c r="A1099" s="735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  <c r="Q1099" s="646"/>
    </row>
    <row r="1100" spans="1:17" s="369" customFormat="1">
      <c r="A1100" s="735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  <c r="Q1100" s="646"/>
    </row>
    <row r="1101" spans="1:17" s="369" customFormat="1">
      <c r="A1101" s="735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  <c r="Q1101" s="646"/>
    </row>
    <row r="1102" spans="1:17" s="369" customFormat="1">
      <c r="A1102" s="735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  <c r="Q1102" s="646"/>
    </row>
    <row r="1103" spans="1:17" s="369" customFormat="1">
      <c r="A1103" s="735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  <c r="Q1103" s="646"/>
    </row>
    <row r="1104" spans="1:17" s="369" customFormat="1">
      <c r="A1104" s="735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  <c r="Q1104" s="646"/>
    </row>
    <row r="1105" spans="1:17" s="369" customFormat="1">
      <c r="A1105" s="735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  <c r="Q1105" s="646"/>
    </row>
    <row r="1106" spans="1:17" s="369" customFormat="1">
      <c r="A1106" s="735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  <c r="Q1106" s="646"/>
    </row>
    <row r="1107" spans="1:17" s="369" customFormat="1">
      <c r="A1107" s="735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  <c r="Q1107" s="646"/>
    </row>
    <row r="1108" spans="1:17" s="369" customFormat="1">
      <c r="A1108" s="735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  <c r="Q1108" s="646"/>
    </row>
    <row r="1109" spans="1:17" s="369" customFormat="1">
      <c r="A1109" s="735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  <c r="Q1109" s="646"/>
    </row>
    <row r="1110" spans="1:17" s="369" customFormat="1">
      <c r="A1110" s="735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  <c r="Q1110" s="646"/>
    </row>
    <row r="1111" spans="1:17" s="369" customFormat="1">
      <c r="A1111" s="735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  <c r="Q1111" s="646"/>
    </row>
    <row r="1112" spans="1:17" s="369" customFormat="1">
      <c r="A1112" s="735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  <c r="Q1112" s="646"/>
    </row>
    <row r="1113" spans="1:17" s="369" customFormat="1">
      <c r="A1113" s="735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  <c r="Q1113" s="646"/>
    </row>
    <row r="1114" spans="1:17" s="369" customFormat="1">
      <c r="A1114" s="735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  <c r="Q1114" s="646"/>
    </row>
    <row r="1115" spans="1:17" s="369" customFormat="1">
      <c r="A1115" s="735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  <c r="Q1115" s="646"/>
    </row>
    <row r="1116" spans="1:17" s="369" customFormat="1">
      <c r="A1116" s="735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  <c r="Q1116" s="646"/>
    </row>
    <row r="1117" spans="1:17" s="369" customFormat="1">
      <c r="A1117" s="735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  <c r="Q1117" s="646"/>
    </row>
    <row r="1118" spans="1:17" s="369" customFormat="1">
      <c r="A1118" s="735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  <c r="Q1118" s="646"/>
    </row>
    <row r="1119" spans="1:17" s="369" customFormat="1">
      <c r="A1119" s="735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  <c r="Q1119" s="646"/>
    </row>
    <row r="1120" spans="1:17" s="369" customFormat="1">
      <c r="A1120" s="735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  <c r="Q1120" s="646"/>
    </row>
    <row r="1121" spans="1:17" s="369" customFormat="1">
      <c r="A1121" s="735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  <c r="Q1121" s="646"/>
    </row>
    <row r="1122" spans="1:17" s="369" customFormat="1">
      <c r="A1122" s="735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  <c r="Q1122" s="646"/>
    </row>
    <row r="1123" spans="1:17" s="369" customFormat="1">
      <c r="A1123" s="735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  <c r="Q1123" s="646"/>
    </row>
    <row r="1124" spans="1:17" s="369" customFormat="1">
      <c r="A1124" s="735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  <c r="Q1124" s="646"/>
    </row>
    <row r="1125" spans="1:17" s="369" customFormat="1">
      <c r="A1125" s="735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  <c r="Q1125" s="646"/>
    </row>
    <row r="1126" spans="1:17" s="369" customFormat="1">
      <c r="A1126" s="735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  <c r="Q1126" s="646"/>
    </row>
    <row r="1127" spans="1:17" s="369" customFormat="1">
      <c r="A1127" s="735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  <c r="Q1127" s="646"/>
    </row>
    <row r="1128" spans="1:17" s="369" customFormat="1">
      <c r="A1128" s="735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  <c r="Q1128" s="646"/>
    </row>
    <row r="1129" spans="1:17" s="369" customFormat="1">
      <c r="A1129" s="735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  <c r="Q1129" s="646"/>
    </row>
    <row r="1130" spans="1:17" s="369" customFormat="1">
      <c r="A1130" s="735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  <c r="Q1130" s="646"/>
    </row>
    <row r="1131" spans="1:17" s="369" customFormat="1">
      <c r="A1131" s="735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  <c r="Q1131" s="646"/>
    </row>
    <row r="1132" spans="1:17" s="369" customFormat="1">
      <c r="A1132" s="735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  <c r="Q1132" s="646"/>
    </row>
    <row r="1133" spans="1:17" s="369" customFormat="1">
      <c r="A1133" s="735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  <c r="Q1133" s="646"/>
    </row>
    <row r="1134" spans="1:17" s="369" customFormat="1">
      <c r="A1134" s="735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  <c r="Q1134" s="646"/>
    </row>
    <row r="1135" spans="1:17" s="369" customFormat="1">
      <c r="A1135" s="735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  <c r="Q1135" s="646"/>
    </row>
    <row r="1136" spans="1:17" s="369" customFormat="1">
      <c r="A1136" s="735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  <c r="Q1136" s="646"/>
    </row>
    <row r="1137" spans="1:17" s="369" customFormat="1">
      <c r="A1137" s="735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  <c r="Q1137" s="646"/>
    </row>
    <row r="1138" spans="1:17" s="369" customFormat="1">
      <c r="A1138" s="735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  <c r="Q1138" s="646"/>
    </row>
    <row r="1139" spans="1:17" s="369" customFormat="1">
      <c r="A1139" s="735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  <c r="Q1139" s="646"/>
    </row>
    <row r="1140" spans="1:17" s="369" customFormat="1">
      <c r="A1140" s="735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  <c r="Q1140" s="646"/>
    </row>
    <row r="1141" spans="1:17" s="369" customFormat="1">
      <c r="A1141" s="735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  <c r="Q1141" s="646"/>
    </row>
    <row r="1142" spans="1:17" s="369" customFormat="1">
      <c r="A1142" s="735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  <c r="Q1142" s="646"/>
    </row>
    <row r="1143" spans="1:17" s="369" customFormat="1">
      <c r="A1143" s="735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  <c r="Q1143" s="646"/>
    </row>
    <row r="1144" spans="1:17" s="369" customFormat="1">
      <c r="A1144" s="735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  <c r="Q1144" s="646"/>
    </row>
    <row r="1145" spans="1:17" s="369" customFormat="1">
      <c r="A1145" s="735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  <c r="Q1145" s="646"/>
    </row>
    <row r="1146" spans="1:17" s="369" customFormat="1">
      <c r="A1146" s="735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  <c r="Q1146" s="646"/>
    </row>
    <row r="1147" spans="1:17" s="369" customFormat="1">
      <c r="A1147" s="735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  <c r="Q1147" s="646"/>
    </row>
    <row r="1148" spans="1:17" s="369" customFormat="1">
      <c r="A1148" s="735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  <c r="Q1148" s="646"/>
    </row>
    <row r="1149" spans="1:17" s="369" customFormat="1">
      <c r="A1149" s="735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  <c r="Q1149" s="646"/>
    </row>
    <row r="1150" spans="1:17" s="369" customFormat="1">
      <c r="A1150" s="735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  <c r="Q1150" s="646"/>
    </row>
    <row r="1151" spans="1:17" s="369" customFormat="1">
      <c r="A1151" s="735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  <c r="Q1151" s="646"/>
    </row>
    <row r="1152" spans="1:17" s="369" customFormat="1">
      <c r="A1152" s="735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  <c r="Q1152" s="646"/>
    </row>
    <row r="1153" spans="1:17" s="369" customFormat="1">
      <c r="A1153" s="735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  <c r="Q1153" s="646"/>
    </row>
    <row r="1154" spans="1:17" s="369" customFormat="1">
      <c r="A1154" s="735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  <c r="Q1154" s="646"/>
    </row>
    <row r="1155" spans="1:17" s="369" customFormat="1">
      <c r="A1155" s="735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  <c r="Q1155" s="646"/>
    </row>
    <row r="1156" spans="1:17" s="369" customFormat="1">
      <c r="A1156" s="735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  <c r="Q1156" s="646"/>
    </row>
    <row r="1157" spans="1:17" s="369" customFormat="1">
      <c r="A1157" s="735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  <c r="Q1157" s="646"/>
    </row>
    <row r="1158" spans="1:17" s="369" customFormat="1">
      <c r="A1158" s="735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  <c r="Q1158" s="646"/>
    </row>
    <row r="1159" spans="1:17" s="369" customFormat="1">
      <c r="A1159" s="735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  <c r="Q1159" s="646"/>
    </row>
    <row r="1160" spans="1:17" s="369" customFormat="1">
      <c r="A1160" s="735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  <c r="Q1160" s="646"/>
    </row>
    <row r="1161" spans="1:17" s="369" customFormat="1">
      <c r="A1161" s="735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  <c r="Q1161" s="646"/>
    </row>
    <row r="1162" spans="1:17" s="369" customFormat="1">
      <c r="A1162" s="735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  <c r="Q1162" s="646"/>
    </row>
    <row r="1163" spans="1:17" s="369" customFormat="1">
      <c r="A1163" s="735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  <c r="Q1163" s="646"/>
    </row>
    <row r="1164" spans="1:17" s="369" customFormat="1">
      <c r="A1164" s="735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  <c r="Q1164" s="646"/>
    </row>
    <row r="1165" spans="1:17" s="369" customFormat="1">
      <c r="A1165" s="735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  <c r="Q1165" s="646"/>
    </row>
    <row r="1166" spans="1:17" s="369" customFormat="1">
      <c r="A1166" s="735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  <c r="Q1166" s="646"/>
    </row>
    <row r="1167" spans="1:17" s="369" customFormat="1">
      <c r="A1167" s="735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  <c r="Q1167" s="646"/>
    </row>
    <row r="1168" spans="1:17" s="369" customFormat="1">
      <c r="A1168" s="735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  <c r="Q1168" s="646"/>
    </row>
    <row r="1169" spans="1:17" s="369" customFormat="1">
      <c r="A1169" s="735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  <c r="Q1169" s="646"/>
    </row>
    <row r="1170" spans="1:17" s="369" customFormat="1">
      <c r="A1170" s="735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  <c r="Q1170" s="646"/>
    </row>
    <row r="1171" spans="1:17" s="369" customFormat="1">
      <c r="A1171" s="735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  <c r="Q1171" s="646"/>
    </row>
    <row r="1172" spans="1:17" s="369" customFormat="1">
      <c r="A1172" s="735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  <c r="Q1172" s="646"/>
    </row>
    <row r="1173" spans="1:17" s="369" customFormat="1">
      <c r="A1173" s="735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  <c r="Q1173" s="646"/>
    </row>
    <row r="1174" spans="1:17" s="369" customFormat="1">
      <c r="A1174" s="735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  <c r="Q1174" s="646"/>
    </row>
    <row r="1175" spans="1:17" s="369" customFormat="1">
      <c r="A1175" s="735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  <c r="Q1175" s="646"/>
    </row>
    <row r="1176" spans="1:17" s="369" customFormat="1">
      <c r="A1176" s="735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  <c r="Q1176" s="646"/>
    </row>
    <row r="1177" spans="1:17" s="369" customFormat="1">
      <c r="A1177" s="735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  <c r="Q1177" s="646"/>
    </row>
    <row r="1178" spans="1:17" s="369" customFormat="1">
      <c r="A1178" s="735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  <c r="Q1178" s="646"/>
    </row>
    <row r="1179" spans="1:17" s="369" customFormat="1">
      <c r="A1179" s="735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  <c r="Q1179" s="646"/>
    </row>
    <row r="1180" spans="1:17" s="369" customFormat="1">
      <c r="A1180" s="735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  <c r="Q1180" s="646"/>
    </row>
    <row r="1181" spans="1:17" s="369" customFormat="1">
      <c r="A1181" s="735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  <c r="Q1181" s="646"/>
    </row>
    <row r="1182" spans="1:17" s="369" customFormat="1">
      <c r="A1182" s="735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  <c r="Q1182" s="646"/>
    </row>
    <row r="1183" spans="1:17" s="369" customFormat="1">
      <c r="A1183" s="735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  <c r="Q1183" s="646"/>
    </row>
    <row r="1184" spans="1:17" s="369" customFormat="1">
      <c r="A1184" s="735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  <c r="Q1184" s="646"/>
    </row>
    <row r="1185" spans="1:17" s="369" customFormat="1">
      <c r="A1185" s="735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  <c r="Q1185" s="646"/>
    </row>
    <row r="1186" spans="1:17" s="369" customFormat="1">
      <c r="A1186" s="735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  <c r="Q1186" s="646"/>
    </row>
    <row r="1187" spans="1:17" s="369" customFormat="1">
      <c r="A1187" s="735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  <c r="Q1187" s="646"/>
    </row>
    <row r="1188" spans="1:17" s="369" customFormat="1">
      <c r="A1188" s="735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  <c r="Q1188" s="646"/>
    </row>
    <row r="1189" spans="1:17" s="369" customFormat="1">
      <c r="A1189" s="735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  <c r="Q1189" s="646"/>
    </row>
    <row r="1190" spans="1:17" s="369" customFormat="1">
      <c r="A1190" s="735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  <c r="Q1190" s="646"/>
    </row>
    <row r="1191" spans="1:17" s="369" customFormat="1">
      <c r="A1191" s="735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  <c r="Q1191" s="646"/>
    </row>
    <row r="1192" spans="1:17" s="369" customFormat="1">
      <c r="A1192" s="735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  <c r="Q1192" s="646"/>
    </row>
    <row r="1193" spans="1:17" s="369" customFormat="1">
      <c r="A1193" s="735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  <c r="Q1193" s="646"/>
    </row>
    <row r="1194" spans="1:17" s="369" customFormat="1">
      <c r="A1194" s="735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  <c r="Q1194" s="646"/>
    </row>
    <row r="1195" spans="1:17" s="369" customFormat="1">
      <c r="A1195" s="735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  <c r="Q1195" s="646"/>
    </row>
    <row r="1196" spans="1:17" s="369" customFormat="1">
      <c r="A1196" s="735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  <c r="Q1196" s="646"/>
    </row>
    <row r="1197" spans="1:17" s="369" customFormat="1">
      <c r="A1197" s="735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  <c r="Q1197" s="646"/>
    </row>
    <row r="1198" spans="1:17" s="369" customFormat="1">
      <c r="A1198" s="735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  <c r="Q1198" s="646"/>
    </row>
    <row r="1199" spans="1:17" s="369" customFormat="1">
      <c r="A1199" s="735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  <c r="Q1199" s="646"/>
    </row>
    <row r="1200" spans="1:17" s="369" customFormat="1">
      <c r="A1200" s="735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  <c r="Q1200" s="646"/>
    </row>
    <row r="1201" spans="1:17" s="369" customFormat="1">
      <c r="A1201" s="735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  <c r="Q1201" s="646"/>
    </row>
    <row r="1202" spans="1:17" s="369" customFormat="1">
      <c r="A1202" s="735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  <c r="Q1202" s="646"/>
    </row>
    <row r="1203" spans="1:17" s="369" customFormat="1">
      <c r="A1203" s="735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  <c r="Q1203" s="646"/>
    </row>
    <row r="1204" spans="1:17" s="369" customFormat="1">
      <c r="A1204" s="735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  <c r="Q1204" s="646"/>
    </row>
    <row r="1205" spans="1:17" s="369" customFormat="1">
      <c r="A1205" s="735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  <c r="Q1205" s="646"/>
    </row>
    <row r="1206" spans="1:17" s="369" customFormat="1">
      <c r="A1206" s="735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  <c r="Q1206" s="646"/>
    </row>
    <row r="1207" spans="1:17" s="369" customFormat="1">
      <c r="A1207" s="735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  <c r="Q1207" s="646"/>
    </row>
    <row r="1208" spans="1:17" s="369" customFormat="1">
      <c r="A1208" s="735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  <c r="Q1208" s="646"/>
    </row>
    <row r="1209" spans="1:17" s="369" customFormat="1">
      <c r="A1209" s="735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  <c r="Q1209" s="646"/>
    </row>
    <row r="1210" spans="1:17" s="369" customFormat="1">
      <c r="A1210" s="735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  <c r="Q1210" s="646"/>
    </row>
    <row r="1211" spans="1:17" s="369" customFormat="1">
      <c r="A1211" s="735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  <c r="Q1211" s="646"/>
    </row>
    <row r="1212" spans="1:17" s="369" customFormat="1">
      <c r="A1212" s="735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  <c r="Q1212" s="646"/>
    </row>
    <row r="1213" spans="1:17" s="369" customFormat="1">
      <c r="A1213" s="735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  <c r="Q1213" s="646"/>
    </row>
    <row r="1214" spans="1:17" s="369" customFormat="1">
      <c r="A1214" s="735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  <c r="Q1214" s="646"/>
    </row>
    <row r="1215" spans="1:17" s="369" customFormat="1">
      <c r="A1215" s="735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  <c r="Q1215" s="646"/>
    </row>
    <row r="1216" spans="1:17" s="369" customFormat="1">
      <c r="A1216" s="735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  <c r="Q1216" s="646"/>
    </row>
    <row r="1217" spans="1:17" s="369" customFormat="1">
      <c r="A1217" s="735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  <c r="Q1217" s="646"/>
    </row>
    <row r="1218" spans="1:17" s="369" customFormat="1">
      <c r="A1218" s="735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  <c r="Q1218" s="646"/>
    </row>
    <row r="1219" spans="1:17" s="369" customFormat="1">
      <c r="A1219" s="735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  <c r="Q1219" s="646"/>
    </row>
    <row r="1220" spans="1:17" s="369" customFormat="1">
      <c r="A1220" s="735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  <c r="Q1220" s="646"/>
    </row>
    <row r="1221" spans="1:17" s="369" customFormat="1">
      <c r="A1221" s="735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  <c r="Q1221" s="646"/>
    </row>
    <row r="1222" spans="1:17" s="369" customFormat="1">
      <c r="A1222" s="735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  <c r="Q1222" s="646"/>
    </row>
    <row r="1223" spans="1:17" s="369" customFormat="1">
      <c r="A1223" s="735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  <c r="Q1223" s="646"/>
    </row>
    <row r="1224" spans="1:17" s="369" customFormat="1">
      <c r="A1224" s="735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  <c r="Q1224" s="646"/>
    </row>
    <row r="1225" spans="1:17" s="369" customFormat="1">
      <c r="A1225" s="735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  <c r="Q1225" s="646"/>
    </row>
    <row r="1226" spans="1:17" s="369" customFormat="1">
      <c r="A1226" s="735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  <c r="Q1226" s="646"/>
    </row>
    <row r="1227" spans="1:17" s="369" customFormat="1">
      <c r="A1227" s="735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  <c r="Q1227" s="646"/>
    </row>
    <row r="1228" spans="1:17" s="369" customFormat="1">
      <c r="A1228" s="735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  <c r="Q1228" s="646"/>
    </row>
    <row r="1229" spans="1:17" s="369" customFormat="1">
      <c r="A1229" s="735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  <c r="Q1229" s="646"/>
    </row>
    <row r="1230" spans="1:17" s="369" customFormat="1">
      <c r="A1230" s="735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  <c r="Q1230" s="646"/>
    </row>
    <row r="1231" spans="1:17" s="369" customFormat="1">
      <c r="A1231" s="735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  <c r="Q1231" s="646"/>
    </row>
    <row r="1232" spans="1:17" s="369" customFormat="1">
      <c r="A1232" s="735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  <c r="Q1232" s="646"/>
    </row>
    <row r="1233" spans="1:17" s="369" customFormat="1">
      <c r="A1233" s="735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  <c r="Q1233" s="646"/>
    </row>
    <row r="1234" spans="1:17" s="369" customFormat="1">
      <c r="A1234" s="735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  <c r="Q1234" s="646"/>
    </row>
    <row r="1235" spans="1:17" s="369" customFormat="1">
      <c r="A1235" s="735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  <c r="Q1235" s="646"/>
    </row>
    <row r="1236" spans="1:17" s="369" customFormat="1">
      <c r="A1236" s="735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  <c r="Q1236" s="646"/>
    </row>
    <row r="1237" spans="1:17" s="369" customFormat="1">
      <c r="A1237" s="735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  <c r="Q1237" s="646"/>
    </row>
    <row r="1238" spans="1:17" s="369" customFormat="1">
      <c r="A1238" s="735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  <c r="Q1238" s="646"/>
    </row>
    <row r="1239" spans="1:17" s="369" customFormat="1">
      <c r="A1239" s="735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  <c r="Q1239" s="646"/>
    </row>
    <row r="1240" spans="1:17" s="369" customFormat="1">
      <c r="A1240" s="735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  <c r="Q1240" s="646"/>
    </row>
    <row r="1241" spans="1:17" s="369" customFormat="1">
      <c r="A1241" s="735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  <c r="Q1241" s="646"/>
    </row>
    <row r="1242" spans="1:17" s="369" customFormat="1">
      <c r="A1242" s="735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  <c r="Q1242" s="646"/>
    </row>
    <row r="1243" spans="1:17" s="369" customFormat="1">
      <c r="A1243" s="735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  <c r="Q1243" s="646"/>
    </row>
    <row r="1244" spans="1:17" s="369" customFormat="1">
      <c r="A1244" s="735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  <c r="Q1244" s="646"/>
    </row>
    <row r="1245" spans="1:17" s="369" customFormat="1">
      <c r="A1245" s="735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  <c r="Q1245" s="646"/>
    </row>
    <row r="1246" spans="1:17" s="369" customFormat="1">
      <c r="A1246" s="735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  <c r="Q1246" s="646"/>
    </row>
    <row r="1247" spans="1:17" s="369" customFormat="1">
      <c r="A1247" s="735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  <c r="Q1247" s="646"/>
    </row>
    <row r="1248" spans="1:17" s="369" customFormat="1">
      <c r="A1248" s="735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  <c r="Q1248" s="646"/>
    </row>
    <row r="1249" spans="1:17" s="369" customFormat="1">
      <c r="A1249" s="735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  <c r="Q1249" s="646"/>
    </row>
    <row r="1250" spans="1:17" s="369" customFormat="1">
      <c r="A1250" s="735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  <c r="Q1250" s="646"/>
    </row>
    <row r="1251" spans="1:17" s="369" customFormat="1">
      <c r="A1251" s="735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  <c r="Q1251" s="646"/>
    </row>
    <row r="1252" spans="1:17" s="369" customFormat="1">
      <c r="A1252" s="735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  <c r="Q1252" s="646"/>
    </row>
    <row r="1253" spans="1:17" s="369" customFormat="1">
      <c r="A1253" s="735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  <c r="Q1253" s="646"/>
    </row>
    <row r="1254" spans="1:17" s="369" customFormat="1">
      <c r="A1254" s="735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  <c r="Q1254" s="646"/>
    </row>
    <row r="1255" spans="1:17" s="369" customFormat="1">
      <c r="A1255" s="735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  <c r="Q1255" s="646"/>
    </row>
    <row r="1256" spans="1:17" s="369" customFormat="1">
      <c r="A1256" s="735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  <c r="Q1256" s="646"/>
    </row>
    <row r="1257" spans="1:17" s="369" customFormat="1">
      <c r="A1257" s="735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  <c r="Q1257" s="646"/>
    </row>
    <row r="1258" spans="1:17" s="369" customFormat="1">
      <c r="A1258" s="735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  <c r="Q1258" s="646"/>
    </row>
    <row r="1259" spans="1:17" s="369" customFormat="1">
      <c r="A1259" s="735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  <c r="Q1259" s="646"/>
    </row>
    <row r="1260" spans="1:17" s="369" customFormat="1">
      <c r="A1260" s="735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  <c r="Q1260" s="646"/>
    </row>
    <row r="1261" spans="1:17" s="369" customFormat="1">
      <c r="A1261" s="735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  <c r="Q1261" s="646"/>
    </row>
    <row r="1262" spans="1:17" s="369" customFormat="1">
      <c r="A1262" s="735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  <c r="Q1262" s="646"/>
    </row>
    <row r="1263" spans="1:17" s="369" customFormat="1">
      <c r="A1263" s="735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  <c r="Q1263" s="646"/>
    </row>
    <row r="1264" spans="1:17" s="369" customFormat="1">
      <c r="A1264" s="735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  <c r="Q1264" s="646"/>
    </row>
    <row r="1265" spans="1:17" s="369" customFormat="1">
      <c r="A1265" s="735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  <c r="Q1265" s="646"/>
    </row>
    <row r="1266" spans="1:17" s="369" customFormat="1">
      <c r="A1266" s="735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  <c r="Q1266" s="646"/>
    </row>
    <row r="1267" spans="1:17" s="369" customFormat="1">
      <c r="A1267" s="735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  <c r="Q1267" s="646"/>
    </row>
    <row r="1268" spans="1:17" s="369" customFormat="1">
      <c r="A1268" s="735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  <c r="Q1268" s="646"/>
    </row>
    <row r="1269" spans="1:17" s="369" customFormat="1">
      <c r="A1269" s="735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  <c r="Q1269" s="646"/>
    </row>
    <row r="1270" spans="1:17" s="369" customFormat="1">
      <c r="A1270" s="735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  <c r="Q1270" s="646"/>
    </row>
    <row r="1271" spans="1:17" s="369" customFormat="1">
      <c r="A1271" s="735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  <c r="Q1271" s="646"/>
    </row>
    <row r="1272" spans="1:17" s="369" customFormat="1">
      <c r="A1272" s="735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  <c r="Q1272" s="646"/>
    </row>
    <row r="1273" spans="1:17" s="369" customFormat="1">
      <c r="A1273" s="735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  <c r="Q1273" s="646"/>
    </row>
    <row r="1274" spans="1:17" s="369" customFormat="1">
      <c r="A1274" s="735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  <c r="Q1274" s="646"/>
    </row>
    <row r="1275" spans="1:17" s="369" customFormat="1">
      <c r="A1275" s="735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  <c r="Q1275" s="646"/>
    </row>
    <row r="1276" spans="1:17" s="369" customFormat="1">
      <c r="A1276" s="735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  <c r="Q1276" s="646"/>
    </row>
    <row r="1277" spans="1:17" s="369" customFormat="1">
      <c r="A1277" s="735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  <c r="Q1277" s="646"/>
    </row>
    <row r="1278" spans="1:17" s="369" customFormat="1">
      <c r="A1278" s="735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  <c r="Q1278" s="646"/>
    </row>
    <row r="1279" spans="1:17" s="369" customFormat="1">
      <c r="A1279" s="735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  <c r="Q1279" s="646"/>
    </row>
    <row r="1280" spans="1:17" s="369" customFormat="1">
      <c r="A1280" s="735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  <c r="Q1280" s="646"/>
    </row>
    <row r="1281" spans="1:17" s="369" customFormat="1">
      <c r="A1281" s="735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  <c r="Q1281" s="646"/>
    </row>
    <row r="1282" spans="1:17" s="369" customFormat="1">
      <c r="A1282" s="735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  <c r="Q1282" s="646"/>
    </row>
    <row r="1283" spans="1:17" s="369" customFormat="1">
      <c r="A1283" s="735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  <c r="Q1283" s="646"/>
    </row>
    <row r="1284" spans="1:17" s="369" customFormat="1">
      <c r="A1284" s="735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  <c r="Q1284" s="646"/>
    </row>
    <row r="1285" spans="1:17" s="369" customFormat="1">
      <c r="A1285" s="735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  <c r="Q1285" s="646"/>
    </row>
    <row r="1286" spans="1:17" s="369" customFormat="1">
      <c r="A1286" s="735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  <c r="Q1286" s="646"/>
    </row>
    <row r="1287" spans="1:17" s="369" customFormat="1">
      <c r="A1287" s="735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  <c r="Q1287" s="646"/>
    </row>
    <row r="1288" spans="1:17" s="369" customFormat="1">
      <c r="A1288" s="735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  <c r="Q1288" s="646"/>
    </row>
    <row r="1289" spans="1:17" s="369" customFormat="1">
      <c r="A1289" s="735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  <c r="Q1289" s="646"/>
    </row>
    <row r="1290" spans="1:17" s="369" customFormat="1">
      <c r="A1290" s="735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  <c r="Q1290" s="646"/>
    </row>
    <row r="1291" spans="1:17" s="369" customFormat="1">
      <c r="A1291" s="735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  <c r="Q1291" s="646"/>
    </row>
    <row r="1292" spans="1:17" s="369" customFormat="1">
      <c r="A1292" s="735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  <c r="Q1292" s="646"/>
    </row>
    <row r="1293" spans="1:17" s="369" customFormat="1">
      <c r="A1293" s="735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  <c r="Q1293" s="646"/>
    </row>
    <row r="1294" spans="1:17" s="369" customFormat="1">
      <c r="A1294" s="735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  <c r="Q1294" s="646"/>
    </row>
    <row r="1295" spans="1:17" s="369" customFormat="1">
      <c r="A1295" s="735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  <c r="Q1295" s="646"/>
    </row>
    <row r="1296" spans="1:17" s="369" customFormat="1">
      <c r="A1296" s="735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  <c r="Q1296" s="646"/>
    </row>
    <row r="1297" spans="1:17" s="369" customFormat="1">
      <c r="A1297" s="735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  <c r="Q1297" s="646"/>
    </row>
    <row r="1298" spans="1:17" s="369" customFormat="1">
      <c r="A1298" s="735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  <c r="Q1298" s="646"/>
    </row>
    <row r="1299" spans="1:17" s="369" customFormat="1">
      <c r="A1299" s="735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  <c r="Q1299" s="646"/>
    </row>
    <row r="1300" spans="1:17" s="369" customFormat="1">
      <c r="A1300" s="735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  <c r="Q1300" s="646"/>
    </row>
    <row r="1301" spans="1:17" s="369" customFormat="1">
      <c r="A1301" s="735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  <c r="Q1301" s="646"/>
    </row>
    <row r="1302" spans="1:17" s="369" customFormat="1">
      <c r="A1302" s="735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  <c r="Q1302" s="646"/>
    </row>
    <row r="1303" spans="1:17" s="369" customFormat="1">
      <c r="A1303" s="735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  <c r="Q1303" s="646"/>
    </row>
    <row r="1304" spans="1:17" s="369" customFormat="1">
      <c r="A1304" s="735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  <c r="Q1304" s="646"/>
    </row>
    <row r="1305" spans="1:17" s="369" customFormat="1">
      <c r="A1305" s="735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  <c r="Q1305" s="646"/>
    </row>
    <row r="1306" spans="1:17" s="369" customFormat="1">
      <c r="A1306" s="735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  <c r="Q1306" s="646"/>
    </row>
    <row r="1307" spans="1:17" s="369" customFormat="1">
      <c r="A1307" s="735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  <c r="Q1307" s="646"/>
    </row>
    <row r="1308" spans="1:17" s="369" customFormat="1">
      <c r="A1308" s="735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  <c r="Q1308" s="646"/>
    </row>
    <row r="1309" spans="1:17" s="369" customFormat="1">
      <c r="A1309" s="735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  <c r="Q1309" s="646"/>
    </row>
    <row r="1310" spans="1:17" s="369" customFormat="1">
      <c r="A1310" s="735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  <c r="Q1310" s="646"/>
    </row>
    <row r="1311" spans="1:17" s="369" customFormat="1">
      <c r="A1311" s="735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  <c r="Q1311" s="646"/>
    </row>
    <row r="1312" spans="1:17" s="369" customFormat="1">
      <c r="A1312" s="735"/>
      <c r="B1312" s="736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739"/>
      <c r="Q1312" s="646"/>
    </row>
    <row r="1313" spans="1:17" s="369" customFormat="1">
      <c r="A1313" s="735"/>
      <c r="B1313" s="736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739"/>
      <c r="Q1313" s="646"/>
    </row>
    <row r="1314" spans="1:17" s="369" customFormat="1">
      <c r="A1314" s="735"/>
      <c r="B1314" s="736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739"/>
      <c r="Q1314" s="646"/>
    </row>
    <row r="1315" spans="1:17" s="369" customFormat="1">
      <c r="A1315" s="735"/>
      <c r="B1315" s="736"/>
      <c r="C1315" s="737"/>
      <c r="D1315" s="646"/>
      <c r="E1315" s="646"/>
      <c r="F1315" s="646"/>
      <c r="G1315" s="738"/>
      <c r="H1315" s="738"/>
      <c r="I1315" s="719"/>
      <c r="L1315" s="646"/>
      <c r="N1315" s="646"/>
      <c r="P1315" s="739"/>
      <c r="Q1315" s="646"/>
    </row>
    <row r="1316" spans="1:17" s="369" customFormat="1">
      <c r="A1316" s="735"/>
      <c r="B1316" s="736"/>
      <c r="C1316" s="737"/>
      <c r="D1316" s="646"/>
      <c r="E1316" s="646"/>
      <c r="F1316" s="646"/>
      <c r="G1316" s="738"/>
      <c r="H1316" s="738"/>
      <c r="I1316" s="719"/>
      <c r="L1316" s="646"/>
      <c r="N1316" s="646"/>
      <c r="P1316" s="739"/>
      <c r="Q1316" s="646"/>
    </row>
    <row r="1317" spans="1:17" s="369" customFormat="1">
      <c r="A1317" s="735"/>
      <c r="B1317" s="736"/>
      <c r="C1317" s="737"/>
      <c r="D1317" s="646"/>
      <c r="E1317" s="646"/>
      <c r="F1317" s="646"/>
      <c r="G1317" s="738"/>
      <c r="H1317" s="738"/>
      <c r="I1317" s="719"/>
      <c r="L1317" s="646"/>
      <c r="N1317" s="646"/>
      <c r="P1317" s="739"/>
      <c r="Q1317" s="646"/>
    </row>
    <row r="1318" spans="1:17" s="369" customFormat="1">
      <c r="A1318" s="735"/>
      <c r="B1318" s="736"/>
      <c r="C1318" s="737"/>
      <c r="D1318" s="646"/>
      <c r="E1318" s="646"/>
      <c r="F1318" s="646"/>
      <c r="G1318" s="738"/>
      <c r="H1318" s="738"/>
      <c r="I1318" s="719"/>
      <c r="L1318" s="646"/>
      <c r="N1318" s="646"/>
      <c r="P1318" s="739"/>
      <c r="Q1318" s="646"/>
    </row>
  </sheetData>
  <autoFilter ref="A4:Q362">
    <sortState ref="A5:Q367">
      <sortCondition ref="Q4:Q367"/>
    </sortState>
  </autoFilter>
  <mergeCells count="7">
    <mergeCell ref="E2:M2"/>
    <mergeCell ref="D3:M3"/>
    <mergeCell ref="A423:P423"/>
    <mergeCell ref="B426:D426"/>
    <mergeCell ref="I426:J426"/>
    <mergeCell ref="K426:Q426"/>
    <mergeCell ref="O11:O12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318"/>
  <sheetViews>
    <sheetView rightToLeft="1" workbookViewId="0">
      <pane ySplit="4" topLeftCell="A5" activePane="bottomLeft" state="frozen"/>
      <selection activeCell="J9" sqref="J9:J10"/>
      <selection pane="bottomLeft" activeCell="C11" sqref="C11"/>
    </sheetView>
  </sheetViews>
  <sheetFormatPr defaultRowHeight="18"/>
  <cols>
    <col min="1" max="1" width="4.25" style="725" customWidth="1"/>
    <col min="2" max="2" width="7.625" style="718" customWidth="1"/>
    <col min="3" max="3" width="15.625" style="730" customWidth="1"/>
    <col min="4" max="4" width="4.75" style="368" customWidth="1"/>
    <col min="5" max="6" width="4.25" style="368" customWidth="1"/>
    <col min="7" max="7" width="5.875" style="362" customWidth="1"/>
    <col min="8" max="8" width="5.625" style="362" hidden="1" customWidth="1"/>
    <col min="9" max="9" width="16.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" style="387" customWidth="1"/>
    <col min="17" max="17" width="7.875" style="368" hidden="1" customWidth="1"/>
    <col min="18" max="19" width="9" style="369" hidden="1" customWidth="1"/>
    <col min="20" max="21" width="9" style="369" customWidth="1"/>
    <col min="22" max="22" width="3.375" style="369" customWidth="1"/>
    <col min="23" max="30" width="9" style="369" customWidth="1"/>
    <col min="31" max="43" width="9" style="338" customWidth="1"/>
    <col min="44" max="44" width="10" style="338" bestFit="1" customWidth="1"/>
    <col min="45" max="16384" width="9" style="338"/>
  </cols>
  <sheetData>
    <row r="1" spans="1:46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  <c r="Q1" s="386"/>
    </row>
    <row r="2" spans="1:46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Q2" s="386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</row>
    <row r="3" spans="1:46" s="272" customFormat="1" ht="21.75" customHeight="1">
      <c r="A3" s="723"/>
      <c r="B3" s="714"/>
      <c r="C3" s="713" t="s">
        <v>1952</v>
      </c>
      <c r="D3" s="1136" t="s">
        <v>2027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Q3" s="386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</row>
    <row r="4" spans="1:46" s="748" customFormat="1" ht="29.25" customHeight="1">
      <c r="A4" s="744"/>
      <c r="B4" s="950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45" t="s">
        <v>8</v>
      </c>
      <c r="Q4" s="744" t="s">
        <v>1225</v>
      </c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R4" s="750" t="s">
        <v>1452</v>
      </c>
    </row>
    <row r="5" spans="1:46" s="272" customFormat="1" ht="18.75" customHeight="1">
      <c r="A5" s="367">
        <v>1</v>
      </c>
      <c r="B5" s="245" t="s">
        <v>755</v>
      </c>
      <c r="C5" s="345" t="str">
        <f>VLOOKUP(B5,مقررات!$A$1:$F$411,2,FALSE)</f>
        <v>تشريح وشكل خارجي</v>
      </c>
      <c r="D5" s="211">
        <f>VLOOKUP(B5,مقررات!$A$1:$F$452,3,FALSE)</f>
        <v>2</v>
      </c>
      <c r="E5" s="211">
        <f>VLOOKUP(B5,مقررات!$A$1:$F$476,4,FALSE)</f>
        <v>2</v>
      </c>
      <c r="F5" s="211">
        <f t="shared" ref="F5:F31" si="0">D5+0.5*E5</f>
        <v>3</v>
      </c>
      <c r="G5" s="60">
        <f>VLOOKUP(B5,مقررات!$A$1:$F$409,6,FALSE)</f>
        <v>0</v>
      </c>
      <c r="H5" s="60" t="s">
        <v>1819</v>
      </c>
      <c r="I5" s="257" t="str">
        <f>VLOOKUP(H5,'اعضاء هيئة التدريس'!$B$1:$D$300,2,FALSE)</f>
        <v>ا.د/ زكى عبدالحمد تركى</v>
      </c>
      <c r="J5" s="409"/>
      <c r="K5" s="409"/>
      <c r="L5" s="409" t="s">
        <v>1068</v>
      </c>
      <c r="M5" s="409"/>
      <c r="N5" s="409"/>
      <c r="O5" s="409"/>
      <c r="P5" s="1088" t="s">
        <v>1316</v>
      </c>
      <c r="Q5" s="210">
        <v>1</v>
      </c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R5" s="251" t="e">
        <f>VLOOKUP(#REF!,'اعضاء هيئة التدريس'!#REF!,2,)</f>
        <v>#REF!</v>
      </c>
    </row>
    <row r="6" spans="1:46" s="272" customFormat="1" ht="18.75" customHeight="1">
      <c r="A6" s="328">
        <v>2</v>
      </c>
      <c r="B6" s="456" t="s">
        <v>756</v>
      </c>
      <c r="C6" s="345" t="str">
        <f>VLOOKUP(B6,مقررات!$A$1:$F$411,2,FALSE)</f>
        <v>تقسيم مملكة نباتية</v>
      </c>
      <c r="D6" s="211">
        <f>VLOOKUP(B6,مقررات!$A$1:$F$452,3,FALSE)</f>
        <v>2</v>
      </c>
      <c r="E6" s="211">
        <f>VLOOKUP(B6,مقررات!$A$1:$F$476,4,FALSE)</f>
        <v>2</v>
      </c>
      <c r="F6" s="211">
        <f t="shared" si="0"/>
        <v>3</v>
      </c>
      <c r="G6" s="60">
        <f>VLOOKUP(B6,مقررات!$A$1:$F$409,6,FALSE)</f>
        <v>0</v>
      </c>
      <c r="H6" s="60" t="s">
        <v>1815</v>
      </c>
      <c r="I6" s="257" t="str">
        <f>VLOOKUP(H6,'اعضاء هيئة التدريس'!$B$1:$D$300,2,FALSE)</f>
        <v>ا.د/ محمد مدحت غريب</v>
      </c>
      <c r="J6" s="409"/>
      <c r="K6" s="409"/>
      <c r="L6" s="409"/>
      <c r="M6" s="409"/>
      <c r="N6" s="409" t="s">
        <v>1068</v>
      </c>
      <c r="O6" s="409"/>
      <c r="P6" s="1028" t="s">
        <v>89</v>
      </c>
      <c r="Q6" s="158">
        <v>2</v>
      </c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R6" s="251" t="e">
        <f>VLOOKUP(#REF!,'اعضاء هيئة التدريس'!#REF!,2,)</f>
        <v>#REF!</v>
      </c>
    </row>
    <row r="7" spans="1:46" s="285" customFormat="1" ht="17.25" customHeight="1">
      <c r="A7" s="367">
        <v>3</v>
      </c>
      <c r="B7" s="245" t="s">
        <v>757</v>
      </c>
      <c r="C7" s="345" t="str">
        <f>VLOOKUP(B7,مقررات!$A$1:$F$411,2,FALSE)</f>
        <v>بيئة عامه</v>
      </c>
      <c r="D7" s="211">
        <f>VLOOKUP(B7,مقررات!$A$1:$F$452,3,FALSE)</f>
        <v>2</v>
      </c>
      <c r="E7" s="211">
        <f>VLOOKUP(B7,مقررات!$A$1:$F$476,4,FALSE)</f>
        <v>2</v>
      </c>
      <c r="F7" s="211">
        <f t="shared" si="0"/>
        <v>3</v>
      </c>
      <c r="G7" s="60">
        <f>VLOOKUP(B7,مقررات!$A$1:$F$409,6,FALSE)</f>
        <v>0</v>
      </c>
      <c r="H7" s="60" t="s">
        <v>1817</v>
      </c>
      <c r="I7" s="257" t="str">
        <f>VLOOKUP(H7,'اعضاء هيئة التدريس'!$B$1:$D$300,2,FALSE)</f>
        <v>ا.د/ محمد احمد زايد</v>
      </c>
      <c r="J7" s="409"/>
      <c r="K7" s="409"/>
      <c r="L7" s="409" t="s">
        <v>1067</v>
      </c>
      <c r="M7" s="409"/>
      <c r="N7" s="409"/>
      <c r="O7" s="409"/>
      <c r="P7" s="1088" t="s">
        <v>1316</v>
      </c>
      <c r="Q7" s="282">
        <v>3</v>
      </c>
      <c r="R7" s="283"/>
      <c r="S7" s="284"/>
      <c r="T7" s="284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R7" s="251" t="e">
        <f>VLOOKUP(#REF!,'اعضاء هيئة التدريس'!#REF!,2,)</f>
        <v>#REF!</v>
      </c>
    </row>
    <row r="8" spans="1:46" s="272" customFormat="1" ht="16.5" customHeight="1">
      <c r="A8" s="328">
        <v>4</v>
      </c>
      <c r="B8" s="245" t="s">
        <v>758</v>
      </c>
      <c r="C8" s="345" t="str">
        <f>VLOOKUP(B8,مقررات!$A$1:$F$411,2,FALSE)</f>
        <v>علم الوراثة</v>
      </c>
      <c r="D8" s="211">
        <f>VLOOKUP(B8,مقررات!$A$1:$F$452,3,FALSE)</f>
        <v>2</v>
      </c>
      <c r="E8" s="211">
        <f>VLOOKUP(B8,مقررات!$A$1:$F$476,4,FALSE)</f>
        <v>2</v>
      </c>
      <c r="F8" s="211">
        <f t="shared" si="0"/>
        <v>3</v>
      </c>
      <c r="G8" s="60">
        <f>VLOOKUP(B8,مقررات!$A$1:$F$409,6,FALSE)</f>
        <v>0</v>
      </c>
      <c r="H8" s="60" t="s">
        <v>1860</v>
      </c>
      <c r="I8" s="257" t="str">
        <f>VLOOKUP(H8,'اعضاء هيئة التدريس'!$B$1:$D$300,2,FALSE)</f>
        <v>د/  محمد عزت الليثي</v>
      </c>
      <c r="J8" s="409"/>
      <c r="K8" s="409" t="s">
        <v>1067</v>
      </c>
      <c r="L8" s="409"/>
      <c r="M8" s="409"/>
      <c r="N8" s="409"/>
      <c r="O8" s="409"/>
      <c r="P8" s="1088" t="s">
        <v>1322</v>
      </c>
      <c r="Q8" s="4">
        <v>4</v>
      </c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R8" s="251" t="e">
        <f>VLOOKUP(#REF!,'اعضاء هيئة التدريس'!#REF!,2,)</f>
        <v>#REF!</v>
      </c>
    </row>
    <row r="9" spans="1:46" s="272" customFormat="1" ht="18" customHeight="1">
      <c r="A9" s="328">
        <v>5</v>
      </c>
      <c r="B9" s="288" t="s">
        <v>759</v>
      </c>
      <c r="C9" s="345" t="str">
        <f>VLOOKUP(B9,مقررات!$A$1:$F$411,2,FALSE)</f>
        <v>فسيولوجي نبات عام</v>
      </c>
      <c r="D9" s="211">
        <f>VLOOKUP(B9,مقررات!$A$1:$F$452,3,FALSE)</f>
        <v>2</v>
      </c>
      <c r="E9" s="211">
        <f>VLOOKUP(B9,مقررات!$A$1:$F$476,4,FALSE)</f>
        <v>2</v>
      </c>
      <c r="F9" s="211">
        <f t="shared" si="0"/>
        <v>3</v>
      </c>
      <c r="G9" s="60">
        <f>VLOOKUP(B9,مقررات!$A$1:$F$409,6,FALSE)</f>
        <v>0</v>
      </c>
      <c r="H9" s="705"/>
      <c r="I9" s="257" t="s">
        <v>2084</v>
      </c>
      <c r="J9" s="1094"/>
      <c r="K9" s="1094"/>
      <c r="L9" s="409"/>
      <c r="M9" s="409"/>
      <c r="N9" s="1064" t="s">
        <v>1070</v>
      </c>
      <c r="O9" s="1094"/>
      <c r="P9" s="1090" t="s">
        <v>89</v>
      </c>
      <c r="Q9" s="4">
        <v>5</v>
      </c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R9" s="251" t="e">
        <f>VLOOKUP(#REF!,'اعضاء هيئة التدريس'!#REF!,2,)</f>
        <v>#REF!</v>
      </c>
    </row>
    <row r="10" spans="1:46" s="285" customFormat="1" ht="20.25" customHeight="1">
      <c r="A10" s="724">
        <v>6</v>
      </c>
      <c r="B10" s="288" t="s">
        <v>1063</v>
      </c>
      <c r="C10" s="345" t="str">
        <f>VLOOKUP(B10,مقررات!$A$1:$F$411,2,FALSE)</f>
        <v>رياضة عامة (1)</v>
      </c>
      <c r="D10" s="211">
        <f>VLOOKUP(B10,مقررات!$A$1:$F$452,3,FALSE)</f>
        <v>2</v>
      </c>
      <c r="E10" s="211">
        <f>VLOOKUP(B10,مقررات!$A$1:$F$476,4,FALSE)</f>
        <v>2</v>
      </c>
      <c r="F10" s="211">
        <f t="shared" si="0"/>
        <v>3</v>
      </c>
      <c r="G10" s="60" t="str">
        <f>VLOOKUP(B10,مقررات!$A$1:$F$409,6,FALSE)</f>
        <v>--</v>
      </c>
      <c r="H10" s="60" t="s">
        <v>1535</v>
      </c>
      <c r="I10" s="262" t="s">
        <v>2070</v>
      </c>
      <c r="J10" s="1113" t="s">
        <v>1067</v>
      </c>
      <c r="K10" s="1113"/>
      <c r="L10" s="1113"/>
      <c r="M10" s="1113"/>
      <c r="N10" s="1033"/>
      <c r="O10" s="1113"/>
      <c r="P10" s="1028" t="s">
        <v>1325</v>
      </c>
      <c r="Q10" s="282">
        <v>7</v>
      </c>
      <c r="R10" s="283"/>
      <c r="S10" s="283"/>
      <c r="T10" s="283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T10" s="251" t="e">
        <f>VLOOKUP(#REF!,'اعضاء هيئة التدريس'!#REF!,2,)</f>
        <v>#REF!</v>
      </c>
    </row>
    <row r="11" spans="1:46" s="285" customFormat="1" ht="17.25" customHeight="1">
      <c r="A11" s="328">
        <v>7</v>
      </c>
      <c r="B11" s="288" t="s">
        <v>986</v>
      </c>
      <c r="C11" s="345" t="str">
        <f>VLOOKUP(B11,مقررات!$A$1:$F$411,2,FALSE)</f>
        <v>حاسب آلي (1)</v>
      </c>
      <c r="D11" s="211">
        <f>VLOOKUP(B11,مقررات!$A$1:$F$452,3,FALSE)</f>
        <v>1</v>
      </c>
      <c r="E11" s="211">
        <f>VLOOKUP(B11,مقررات!$A$1:$F$476,4,FALSE)</f>
        <v>2</v>
      </c>
      <c r="F11" s="211">
        <f t="shared" si="0"/>
        <v>2</v>
      </c>
      <c r="G11" s="1125"/>
      <c r="H11" s="423" t="s">
        <v>1520</v>
      </c>
      <c r="I11" s="257" t="str">
        <f>VLOOKUP(H11,'اعضاء هيئة التدريس'!$B$1:$D$300,2,FALSE)</f>
        <v>أ.د/ محمد امين عبدالواحد</v>
      </c>
      <c r="J11" s="212"/>
      <c r="K11" s="1095"/>
      <c r="L11" s="1095"/>
      <c r="M11" s="409"/>
      <c r="N11" s="1095"/>
      <c r="O11" s="1141" t="s">
        <v>1993</v>
      </c>
      <c r="P11" s="1090" t="s">
        <v>1325</v>
      </c>
      <c r="Q11" s="4">
        <v>11</v>
      </c>
      <c r="R11" s="283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R11" s="251" t="e">
        <f>VLOOKUP(#REF!,'اعضاء هيئة التدريس'!#REF!,2,)</f>
        <v>#REF!</v>
      </c>
    </row>
    <row r="12" spans="1:46" s="285" customFormat="1" ht="18" customHeight="1">
      <c r="A12" s="367"/>
      <c r="B12" s="998" t="s">
        <v>986</v>
      </c>
      <c r="C12" s="1118" t="str">
        <f>VLOOKUP(B12,مقررات!$A$1:$F$411,2,FALSE)</f>
        <v>حاسب آلي (1)</v>
      </c>
      <c r="D12" s="999">
        <f>VLOOKUP(B12,مقررات!$A$1:$F$452,3,FALSE)</f>
        <v>1</v>
      </c>
      <c r="E12" s="999">
        <f>VLOOKUP(B12,مقررات!$A$1:$F$476,4,FALSE)</f>
        <v>2</v>
      </c>
      <c r="F12" s="999">
        <f t="shared" si="0"/>
        <v>2</v>
      </c>
      <c r="G12" s="1126"/>
      <c r="H12" s="347" t="s">
        <v>1567</v>
      </c>
      <c r="I12" s="257" t="s">
        <v>2098</v>
      </c>
      <c r="J12" s="1113"/>
      <c r="K12" s="1095"/>
      <c r="L12" s="1124"/>
      <c r="M12" s="1113"/>
      <c r="N12" s="1124"/>
      <c r="O12" s="1142"/>
      <c r="P12" s="1090"/>
      <c r="Q12" s="282">
        <v>11</v>
      </c>
      <c r="R12" s="283"/>
      <c r="S12" s="284"/>
      <c r="T12" s="284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R12" s="251" t="e">
        <f>VLOOKUP(#REF!,'اعضاء هيئة التدريس'!#REF!,2,)</f>
        <v>#REF!</v>
      </c>
    </row>
    <row r="13" spans="1:46" s="285" customFormat="1" ht="27.75" customHeight="1">
      <c r="A13" s="367">
        <v>8</v>
      </c>
      <c r="B13" s="288" t="s">
        <v>1976</v>
      </c>
      <c r="C13" s="726" t="str">
        <f>VLOOKUP(B13,مقررات!$A$1:$F$411,2,FALSE)</f>
        <v>مدخل الى الجودة والاعتماد في مؤسسات التعليم العالي</v>
      </c>
      <c r="D13" s="211">
        <f>VLOOKUP(B13,مقررات!$A$1:$F$452,3,FALSE)</f>
        <v>1</v>
      </c>
      <c r="E13" s="211">
        <f>VLOOKUP(B13,مقررات!$A$1:$F$476,4,FALSE)</f>
        <v>0</v>
      </c>
      <c r="F13" s="211">
        <f t="shared" si="0"/>
        <v>1</v>
      </c>
      <c r="G13" s="60">
        <f>VLOOKUP(B13,مقررات!$A$1:$F$409,6,FALSE)</f>
        <v>0</v>
      </c>
      <c r="H13" s="60" t="s">
        <v>1869</v>
      </c>
      <c r="I13" s="257" t="s">
        <v>2078</v>
      </c>
      <c r="J13" s="409"/>
      <c r="K13" s="409"/>
      <c r="L13" s="409" t="s">
        <v>1071</v>
      </c>
      <c r="M13" s="409"/>
      <c r="N13" s="409"/>
      <c r="O13" s="409"/>
      <c r="P13" s="1028" t="s">
        <v>1325</v>
      </c>
      <c r="Q13" s="282">
        <v>13</v>
      </c>
      <c r="R13" s="283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R13" s="251" t="e">
        <f>VLOOKUP(#REF!,'اعضاء هيئة التدريس'!#REF!,2,)</f>
        <v>#REF!</v>
      </c>
    </row>
    <row r="14" spans="1:46" s="272" customFormat="1" ht="15.75" hidden="1" customHeight="1">
      <c r="A14" s="328"/>
      <c r="B14" s="715" t="s">
        <v>784</v>
      </c>
      <c r="C14" s="726" t="str">
        <f>VLOOKUP(B14,مقررات!$A$1:$F$411,2,FALSE)</f>
        <v>بحث ومقال</v>
      </c>
      <c r="D14" s="211">
        <f>VLOOKUP(B14,مقررات!$A$1:$F$452,3,FALSE)</f>
        <v>2</v>
      </c>
      <c r="E14" s="211">
        <v>0</v>
      </c>
      <c r="F14" s="211">
        <f t="shared" si="0"/>
        <v>2</v>
      </c>
      <c r="G14" s="60">
        <f>VLOOKUP(B14,مقررات!$A$1:$F$409,6,FALSE)</f>
        <v>0</v>
      </c>
      <c r="H14" s="60"/>
      <c r="I14" s="786" t="s">
        <v>892</v>
      </c>
      <c r="J14" s="73"/>
      <c r="K14" s="73"/>
      <c r="L14" s="73"/>
      <c r="M14" s="73"/>
      <c r="N14" s="73"/>
      <c r="O14" s="73"/>
      <c r="P14" s="1046"/>
      <c r="Q14" s="4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R14" s="251" t="e">
        <f>VLOOKUP(#REF!,'اعضاء هيئة التدريس'!#REF!,2,)</f>
        <v>#REF!</v>
      </c>
    </row>
    <row r="15" spans="1:46" s="480" customFormat="1" ht="15.75" hidden="1" customHeight="1">
      <c r="A15" s="367"/>
      <c r="B15" s="245" t="s">
        <v>800</v>
      </c>
      <c r="C15" s="726" t="str">
        <f>VLOOKUP(B15,مقررات!$A$1:$F$411,2,FALSE)</f>
        <v>علم الخلية</v>
      </c>
      <c r="D15" s="211">
        <f>VLOOKUP(B15,مقررات!$A$1:$F$452,3,FALSE)</f>
        <v>1</v>
      </c>
      <c r="E15" s="211">
        <f>VLOOKUP(B15,مقررات!$A$1:$F$476,4,FALSE)</f>
        <v>2</v>
      </c>
      <c r="F15" s="211">
        <f t="shared" si="0"/>
        <v>2</v>
      </c>
      <c r="G15" s="60">
        <f>VLOOKUP(B15,مقررات!$A$1:$F$409,6,FALSE)</f>
        <v>0</v>
      </c>
      <c r="H15" s="60" t="s">
        <v>1862</v>
      </c>
      <c r="I15" s="262" t="str">
        <f>VLOOKUP(H15,'اعضاء هيئة التدريس'!$B$1:$D$300,2,FALSE)</f>
        <v>د/  مجدي زكي مطر</v>
      </c>
      <c r="J15" s="73"/>
      <c r="K15" s="73"/>
      <c r="L15" s="73"/>
      <c r="M15" s="73"/>
      <c r="N15" s="73" t="s">
        <v>1121</v>
      </c>
      <c r="O15" s="73"/>
      <c r="P15" s="255" t="s">
        <v>1318</v>
      </c>
      <c r="Q15" s="215"/>
      <c r="R15" s="743"/>
      <c r="S15" s="743"/>
      <c r="T15" s="743"/>
      <c r="U15" s="743"/>
      <c r="V15" s="743"/>
      <c r="W15" s="743"/>
      <c r="X15" s="743"/>
      <c r="Y15" s="743"/>
      <c r="Z15" s="743"/>
      <c r="AA15" s="743"/>
      <c r="AB15" s="743"/>
      <c r="AC15" s="743"/>
      <c r="AD15" s="743"/>
      <c r="AE15" s="751"/>
      <c r="AQ15" s="752"/>
      <c r="AR15" s="480" t="e">
        <f>VLOOKUP(#REF!,'اعضاء هيئة التدريس'!#REF!,2,)</f>
        <v>#REF!</v>
      </c>
      <c r="AS15" s="751"/>
    </row>
    <row r="16" spans="1:46" s="272" customFormat="1" ht="15.75" hidden="1" customHeight="1">
      <c r="A16" s="328"/>
      <c r="B16" s="715" t="s">
        <v>799</v>
      </c>
      <c r="C16" s="726" t="str">
        <f>VLOOKUP(B16,مقررات!$A$1:$F$411,2,FALSE)</f>
        <v>ميكروبيولوجيا عام</v>
      </c>
      <c r="D16" s="211">
        <f>VLOOKUP(B16,مقررات!$A$1:$F$452,3,FALSE)</f>
        <v>2</v>
      </c>
      <c r="E16" s="211">
        <f>VLOOKUP(B16,مقررات!$A$1:$F$476,4,FALSE)</f>
        <v>2</v>
      </c>
      <c r="F16" s="211">
        <f t="shared" si="0"/>
        <v>3</v>
      </c>
      <c r="G16" s="60">
        <f>VLOOKUP(B16,مقررات!$A$1:$F$409,6,FALSE)</f>
        <v>0</v>
      </c>
      <c r="H16" s="60" t="s">
        <v>1815</v>
      </c>
      <c r="I16" s="262" t="str">
        <f>VLOOKUP(H16,'اعضاء هيئة التدريس'!$B$1:$D$300,2,FALSE)</f>
        <v>ا.د/ محمد مدحت غريب</v>
      </c>
      <c r="J16" s="73"/>
      <c r="K16" s="73"/>
      <c r="L16" s="73"/>
      <c r="M16" s="73" t="s">
        <v>1068</v>
      </c>
      <c r="N16" s="73"/>
      <c r="O16" s="73"/>
      <c r="P16" s="255" t="s">
        <v>1318</v>
      </c>
      <c r="Q16" s="4"/>
      <c r="R16" s="283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R16" s="251" t="e">
        <f>VLOOKUP(#REF!,'اعضاء هيئة التدريس'!#REF!,2,)</f>
        <v>#REF!</v>
      </c>
    </row>
    <row r="17" spans="1:44" s="272" customFormat="1" ht="15.75" hidden="1" customHeight="1">
      <c r="A17" s="328"/>
      <c r="B17" s="716" t="s">
        <v>801</v>
      </c>
      <c r="C17" s="726" t="str">
        <f>VLOOKUP(B17,مقررات!$A$1:$F$411,2,FALSE)</f>
        <v>أسس معامل الميكروبيولوجي</v>
      </c>
      <c r="D17" s="211">
        <f>VLOOKUP(B17,مقررات!$A$1:$F$452,3,FALSE)</f>
        <v>0</v>
      </c>
      <c r="E17" s="211">
        <f>VLOOKUP(B17,مقررات!$A$1:$F$476,4,FALSE)</f>
        <v>2</v>
      </c>
      <c r="F17" s="211">
        <f t="shared" si="0"/>
        <v>1</v>
      </c>
      <c r="G17" s="60">
        <f>VLOOKUP(B17,مقررات!$A$1:$F$409,6,FALSE)</f>
        <v>0</v>
      </c>
      <c r="H17" s="60" t="s">
        <v>1823</v>
      </c>
      <c r="I17" s="262" t="str">
        <f>VLOOKUP(H17,'اعضاء هيئة التدريس'!$B$1:$D$300,2,FALSE)</f>
        <v>د/ صابحة محمود الصباغ</v>
      </c>
      <c r="J17" s="73"/>
      <c r="K17" s="73" t="s">
        <v>1070</v>
      </c>
      <c r="L17" s="73"/>
      <c r="M17" s="73"/>
      <c r="N17" s="73"/>
      <c r="O17" s="73"/>
      <c r="P17" s="1047"/>
      <c r="Q17" s="158"/>
      <c r="R17" s="283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R17" s="251" t="e">
        <f>VLOOKUP(#REF!,'اعضاء هيئة التدريس'!#REF!,2,)</f>
        <v>#REF!</v>
      </c>
    </row>
    <row r="18" spans="1:44" s="272" customFormat="1" ht="15.75" hidden="1" customHeight="1">
      <c r="A18" s="367"/>
      <c r="B18" s="245" t="s">
        <v>763</v>
      </c>
      <c r="C18" s="726" t="str">
        <f>VLOOKUP(B18,مقررات!$A$1:$F$411,2,FALSE)</f>
        <v>بيولوجيا الخلية</v>
      </c>
      <c r="D18" s="211">
        <f>VLOOKUP(B18,مقررات!$A$1:$F$452,3,FALSE)</f>
        <v>2</v>
      </c>
      <c r="E18" s="211">
        <f>VLOOKUP(B18,مقررات!$A$1:$F$476,4,FALSE)</f>
        <v>2</v>
      </c>
      <c r="F18" s="211">
        <f t="shared" si="0"/>
        <v>3</v>
      </c>
      <c r="G18" s="60" t="str">
        <f>VLOOKUP(B18,مقررات!$A$1:$F$409,6,FALSE)</f>
        <v>-</v>
      </c>
      <c r="H18" s="60" t="s">
        <v>1827</v>
      </c>
      <c r="I18" s="262" t="str">
        <f>VLOOKUP(H18,'اعضاء هيئة التدريس'!$B$1:$D$300,2,FALSE)</f>
        <v>د/ اميمة عبداللطيف عيسى</v>
      </c>
      <c r="J18" s="73"/>
      <c r="K18" s="73"/>
      <c r="L18" s="73"/>
      <c r="M18" s="73" t="s">
        <v>1068</v>
      </c>
      <c r="N18" s="73"/>
      <c r="O18" s="73"/>
      <c r="P18" s="386" t="s">
        <v>1316</v>
      </c>
      <c r="Q18" s="215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R18" s="251" t="e">
        <f>VLOOKUP(#REF!,'اعضاء هيئة التدريس'!#REF!,2,)</f>
        <v>#REF!</v>
      </c>
    </row>
    <row r="19" spans="1:44" s="272" customFormat="1" ht="15" hidden="1" customHeight="1">
      <c r="A19" s="367"/>
      <c r="B19" s="245" t="s">
        <v>767</v>
      </c>
      <c r="C19" s="726" t="str">
        <f>VLOOKUP(B19,مقررات!$A$1:$F$411,2,FALSE)</f>
        <v>علاقات مائية</v>
      </c>
      <c r="D19" s="211">
        <f>VLOOKUP(B19,مقررات!$A$1:$F$452,3,FALSE)</f>
        <v>2</v>
      </c>
      <c r="E19" s="211">
        <f>VLOOKUP(B19,مقررات!$A$1:$F$476,4,FALSE)</f>
        <v>2</v>
      </c>
      <c r="F19" s="211">
        <f t="shared" si="0"/>
        <v>3</v>
      </c>
      <c r="G19" s="60" t="str">
        <f>VLOOKUP(B19,مقررات!$A$1:$F$409,6,FALSE)</f>
        <v>B115</v>
      </c>
      <c r="H19" s="60" t="s">
        <v>1834</v>
      </c>
      <c r="I19" s="262" t="str">
        <f>VLOOKUP(H19,'اعضاء هيئة التدريس'!$B$1:$D$300,2,FALSE)</f>
        <v>أ. داليا فهمي سليمة</v>
      </c>
      <c r="J19" s="73"/>
      <c r="K19" s="73"/>
      <c r="L19" s="73"/>
      <c r="M19" s="73"/>
      <c r="N19" s="73" t="s">
        <v>1067</v>
      </c>
      <c r="O19" s="73"/>
      <c r="P19" s="386" t="s">
        <v>1316</v>
      </c>
      <c r="Q19" s="282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R19" s="251" t="e">
        <f>VLOOKUP(#REF!,'اعضاء هيئة التدريس'!#REF!,2,)</f>
        <v>#REF!</v>
      </c>
    </row>
    <row r="20" spans="1:44" s="285" customFormat="1" ht="15.75" hidden="1" customHeight="1">
      <c r="A20" s="367"/>
      <c r="B20" s="245" t="s">
        <v>785</v>
      </c>
      <c r="C20" s="726" t="str">
        <f>VLOOKUP(B20,مقررات!$A$1:$F$411,2,FALSE)</f>
        <v>علم المحاصيل</v>
      </c>
      <c r="D20" s="211">
        <f>VLOOKUP(B20,مقررات!$A$1:$F$452,3,FALSE)</f>
        <v>2</v>
      </c>
      <c r="E20" s="211">
        <f>VLOOKUP(B20,مقررات!$A$1:$F$476,4,FALSE)</f>
        <v>2</v>
      </c>
      <c r="F20" s="211">
        <f t="shared" si="0"/>
        <v>3</v>
      </c>
      <c r="G20" s="60">
        <f>VLOOKUP(B20,مقررات!$A$1:$F$409,6,FALSE)</f>
        <v>0</v>
      </c>
      <c r="H20" s="60" t="s">
        <v>1832</v>
      </c>
      <c r="I20" s="262" t="str">
        <f>VLOOKUP(H20,'اعضاء هيئة التدريس'!$B$1:$D$300,2,FALSE)</f>
        <v>د/  فايزة عبدالموجود شحاتة</v>
      </c>
      <c r="J20" s="73"/>
      <c r="K20" s="73"/>
      <c r="L20" s="73"/>
      <c r="M20" s="73" t="s">
        <v>1067</v>
      </c>
      <c r="N20" s="73"/>
      <c r="O20" s="73"/>
      <c r="P20" s="386" t="s">
        <v>1316</v>
      </c>
      <c r="Q20" s="282"/>
      <c r="R20" s="283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R20" s="251" t="e">
        <f>VLOOKUP(#REF!,'اعضاء هيئة التدريس'!#REF!,2,)</f>
        <v>#REF!</v>
      </c>
    </row>
    <row r="21" spans="1:44" s="285" customFormat="1" ht="15.75" hidden="1" customHeight="1">
      <c r="A21" s="328"/>
      <c r="B21" s="715" t="s">
        <v>764</v>
      </c>
      <c r="C21" s="726" t="str">
        <f>VLOOKUP(B21,مقررات!$A$1:$F$411,2,FALSE)</f>
        <v>علم البكتريا</v>
      </c>
      <c r="D21" s="211">
        <f>VLOOKUP(B21,مقررات!$A$1:$F$452,3,FALSE)</f>
        <v>2</v>
      </c>
      <c r="E21" s="211">
        <f>VLOOKUP(B21,مقررات!$A$1:$F$476,4,FALSE)</f>
        <v>2</v>
      </c>
      <c r="F21" s="211">
        <f t="shared" si="0"/>
        <v>3</v>
      </c>
      <c r="G21" s="60" t="str">
        <f>VLOOKUP(B21,مقررات!$A$1:$F$409,6,FALSE)</f>
        <v>B121</v>
      </c>
      <c r="H21" s="60" t="s">
        <v>1821</v>
      </c>
      <c r="I21" s="262" t="str">
        <f>VLOOKUP(H21,'اعضاء هيئة التدريس'!$B$1:$D$300,2,FALSE)</f>
        <v>ا.د/ محمد توفيق شعبان</v>
      </c>
      <c r="J21" s="73"/>
      <c r="K21" s="73"/>
      <c r="L21" s="73"/>
      <c r="M21" s="73" t="s">
        <v>1067</v>
      </c>
      <c r="N21" s="73"/>
      <c r="O21" s="73"/>
      <c r="P21" s="255" t="s">
        <v>89</v>
      </c>
      <c r="Q21" s="4"/>
      <c r="R21" s="283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R21" s="251" t="e">
        <f>VLOOKUP(#REF!,'اعضاء هيئة التدريس'!#REF!,2,)</f>
        <v>#REF!</v>
      </c>
    </row>
    <row r="22" spans="1:44" s="285" customFormat="1" ht="15.75" hidden="1" customHeight="1">
      <c r="A22" s="328"/>
      <c r="B22" s="715" t="s">
        <v>766</v>
      </c>
      <c r="C22" s="726" t="str">
        <f>VLOOKUP(B22,مقررات!$A$1:$F$411,2,FALSE)</f>
        <v>علم الفيروسات</v>
      </c>
      <c r="D22" s="211">
        <f>VLOOKUP(B22,مقررات!$A$1:$F$452,3,FALSE)</f>
        <v>1</v>
      </c>
      <c r="E22" s="211">
        <f>VLOOKUP(B22,مقررات!$A$1:$F$476,4,FALSE)</f>
        <v>2</v>
      </c>
      <c r="F22" s="211">
        <f t="shared" si="0"/>
        <v>2</v>
      </c>
      <c r="G22" s="60" t="str">
        <f>VLOOKUP(B22,مقررات!$A$1:$F$409,6,FALSE)</f>
        <v>B121</v>
      </c>
      <c r="H22" s="60" t="s">
        <v>1821</v>
      </c>
      <c r="I22" s="262" t="str">
        <f>VLOOKUP(H22,'اعضاء هيئة التدريس'!$B$1:$D$300,2,FALSE)</f>
        <v>ا.د/ محمد توفيق شعبان</v>
      </c>
      <c r="J22" s="73"/>
      <c r="K22" s="73"/>
      <c r="L22" s="73"/>
      <c r="M22" s="73" t="s">
        <v>1147</v>
      </c>
      <c r="N22" s="73"/>
      <c r="O22" s="73"/>
      <c r="P22" s="255" t="s">
        <v>89</v>
      </c>
      <c r="Q22" s="4"/>
      <c r="R22" s="283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R22" s="251" t="e">
        <f>VLOOKUP(#REF!,'اعضاء هيئة التدريس'!#REF!,2,)</f>
        <v>#REF!</v>
      </c>
    </row>
    <row r="23" spans="1:44" s="285" customFormat="1" ht="16.5" hidden="1" customHeight="1">
      <c r="A23" s="328"/>
      <c r="B23" s="715" t="s">
        <v>808</v>
      </c>
      <c r="C23" s="726" t="str">
        <f>VLOOKUP(B23,مقررات!$A$1:$F$411,2,FALSE)</f>
        <v>ميكروبيولوجي المياه</v>
      </c>
      <c r="D23" s="211">
        <f>VLOOKUP(B23,مقررات!$A$1:$F$452,3,FALSE)</f>
        <v>1</v>
      </c>
      <c r="E23" s="211">
        <f>VLOOKUP(B23,مقررات!$A$1:$F$476,4,FALSE)</f>
        <v>2</v>
      </c>
      <c r="F23" s="211">
        <f t="shared" si="0"/>
        <v>2</v>
      </c>
      <c r="G23" s="60" t="str">
        <f>VLOOKUP(B23,مقررات!$A$1:$F$409,6,FALSE)</f>
        <v>B211</v>
      </c>
      <c r="H23" s="60" t="s">
        <v>1823</v>
      </c>
      <c r="I23" s="262" t="str">
        <f>VLOOKUP(H23,'اعضاء هيئة التدريس'!$B$1:$D$300,2,FALSE)</f>
        <v>د/ صابحة محمود الصباغ</v>
      </c>
      <c r="J23" s="73"/>
      <c r="K23" s="73" t="s">
        <v>1067</v>
      </c>
      <c r="L23" s="73"/>
      <c r="M23" s="73"/>
      <c r="N23" s="73"/>
      <c r="O23" s="73"/>
      <c r="P23" s="255" t="s">
        <v>1318</v>
      </c>
      <c r="Q23" s="4"/>
      <c r="R23" s="283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R23" s="251" t="e">
        <f>VLOOKUP(#REF!,'اعضاء هيئة التدريس'!#REF!,2,)</f>
        <v>#REF!</v>
      </c>
    </row>
    <row r="24" spans="1:44" s="285" customFormat="1" ht="15.75" hidden="1">
      <c r="A24" s="328"/>
      <c r="B24" s="715" t="s">
        <v>769</v>
      </c>
      <c r="C24" s="726" t="str">
        <f>VLOOKUP(B24,مقررات!$A$1:$F$411,2,FALSE)</f>
        <v>نباتات طبية</v>
      </c>
      <c r="D24" s="211">
        <f>VLOOKUP(B24,مقررات!$A$1:$F$452,3,FALSE)</f>
        <v>1</v>
      </c>
      <c r="E24" s="211">
        <f>VLOOKUP(B24,مقررات!$A$1:$F$476,4,FALSE)</f>
        <v>2</v>
      </c>
      <c r="F24" s="211">
        <f t="shared" si="0"/>
        <v>2</v>
      </c>
      <c r="G24" s="60" t="str">
        <f>VLOOKUP(B24,مقررات!$A$1:$F$409,6,FALSE)</f>
        <v>B211</v>
      </c>
      <c r="H24" s="60" t="s">
        <v>1819</v>
      </c>
      <c r="I24" s="262" t="str">
        <f>VLOOKUP(H24,'اعضاء هيئة التدريس'!$B$1:$D$300,2,FALSE)</f>
        <v>ا.د/ زكى عبدالحمد تركى</v>
      </c>
      <c r="J24" s="73"/>
      <c r="K24" s="73" t="s">
        <v>1119</v>
      </c>
      <c r="L24" s="73"/>
      <c r="M24" s="73"/>
      <c r="N24" s="73"/>
      <c r="O24" s="73"/>
      <c r="P24" s="386" t="s">
        <v>1316</v>
      </c>
      <c r="Q24" s="4"/>
      <c r="R24" s="283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R24" s="251" t="e">
        <f>VLOOKUP(#REF!,'اعضاء هيئة التدريس'!#REF!,2,)</f>
        <v>#REF!</v>
      </c>
    </row>
    <row r="25" spans="1:44" s="285" customFormat="1" ht="15.75" hidden="1" customHeight="1">
      <c r="A25" s="328"/>
      <c r="B25" s="715" t="s">
        <v>769</v>
      </c>
      <c r="C25" s="726" t="str">
        <f>VLOOKUP(B25,مقررات!$A$1:$F$411,2,FALSE)</f>
        <v>نباتات طبية</v>
      </c>
      <c r="D25" s="211">
        <f>VLOOKUP(B25,مقررات!$A$1:$F$452,3,FALSE)</f>
        <v>1</v>
      </c>
      <c r="E25" s="211">
        <f>VLOOKUP(B25,مقررات!$A$1:$F$476,4,FALSE)</f>
        <v>2</v>
      </c>
      <c r="F25" s="211">
        <f t="shared" si="0"/>
        <v>2</v>
      </c>
      <c r="G25" s="60" t="str">
        <f>VLOOKUP(B25,مقررات!$A$1:$F$409,6,FALSE)</f>
        <v>B211</v>
      </c>
      <c r="H25" s="60" t="s">
        <v>1825</v>
      </c>
      <c r="I25" s="262" t="str">
        <f>VLOOKUP(H25,'اعضاء هيئة التدريس'!$B$1:$D$300,2,FALSE)</f>
        <v>د/ فتحى محمد الشايب</v>
      </c>
      <c r="J25" s="73"/>
      <c r="K25" s="73" t="s">
        <v>1119</v>
      </c>
      <c r="L25" s="73"/>
      <c r="M25" s="73"/>
      <c r="N25" s="73"/>
      <c r="O25" s="73"/>
      <c r="P25" s="386" t="s">
        <v>1316</v>
      </c>
      <c r="Q25" s="4"/>
      <c r="R25" s="283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R25" s="251" t="e">
        <f>VLOOKUP(#REF!,'اعضاء هيئة التدريس'!#REF!,2,)</f>
        <v>#REF!</v>
      </c>
    </row>
    <row r="26" spans="1:44" s="272" customFormat="1" ht="15.75" hidden="1" customHeight="1">
      <c r="A26" s="328"/>
      <c r="B26" s="716" t="s">
        <v>791</v>
      </c>
      <c r="C26" s="726" t="str">
        <f>VLOOKUP(B26,مقررات!$A$1:$F$411,2,FALSE)</f>
        <v>بيولوجيا البذور</v>
      </c>
      <c r="D26" s="211">
        <f>VLOOKUP(B26,مقررات!$A$1:$F$452,3,FALSE)</f>
        <v>2</v>
      </c>
      <c r="E26" s="211">
        <f>VLOOKUP(B26,مقررات!$A$1:$F$476,4,FALSE)</f>
        <v>2</v>
      </c>
      <c r="F26" s="211">
        <f t="shared" si="0"/>
        <v>3</v>
      </c>
      <c r="G26" s="60" t="str">
        <f>VLOOKUP(B26,مقررات!$A$1:$F$409,6,FALSE)</f>
        <v>B212</v>
      </c>
      <c r="H26" s="60" t="s">
        <v>1825</v>
      </c>
      <c r="I26" s="262" t="str">
        <f>VLOOKUP(H26,'اعضاء هيئة التدريس'!$B$1:$D$300,2,FALSE)</f>
        <v>د/ فتحى محمد الشايب</v>
      </c>
      <c r="J26" s="73"/>
      <c r="K26" s="73"/>
      <c r="L26" s="73"/>
      <c r="M26" s="73" t="s">
        <v>1068</v>
      </c>
      <c r="N26" s="73"/>
      <c r="O26" s="73"/>
      <c r="P26" s="1048"/>
      <c r="Q26" s="158"/>
      <c r="R26" s="284"/>
      <c r="S26" s="283"/>
      <c r="T26" s="283"/>
      <c r="U26" s="283"/>
      <c r="V26" s="283"/>
      <c r="W26" s="283"/>
      <c r="X26" s="283"/>
      <c r="Y26" s="283"/>
      <c r="Z26" s="283"/>
      <c r="AA26" s="283"/>
      <c r="AB26" s="283"/>
      <c r="AC26" s="283"/>
      <c r="AD26" s="283"/>
      <c r="AR26" s="251" t="e">
        <f>VLOOKUP(#REF!,'اعضاء هيئة التدريس'!#REF!,2,)</f>
        <v>#REF!</v>
      </c>
    </row>
    <row r="27" spans="1:44" s="272" customFormat="1" ht="15.75" hidden="1" customHeight="1">
      <c r="A27" s="367"/>
      <c r="B27" s="288" t="s">
        <v>787</v>
      </c>
      <c r="C27" s="726" t="str">
        <f>VLOOKUP(B27,مقررات!$A$1:$F$411,2,FALSE)</f>
        <v>تلوث بيئة</v>
      </c>
      <c r="D27" s="211">
        <f>VLOOKUP(B27,مقررات!$A$1:$F$452,3,FALSE)</f>
        <v>2</v>
      </c>
      <c r="E27" s="211">
        <f>VLOOKUP(B27,مقررات!$A$1:$F$476,4,FALSE)</f>
        <v>2</v>
      </c>
      <c r="F27" s="211">
        <f t="shared" si="0"/>
        <v>3</v>
      </c>
      <c r="G27" s="60">
        <f>VLOOKUP(B27,مقررات!$A$1:$F$409,6,FALSE)</f>
        <v>0</v>
      </c>
      <c r="H27" s="298" t="s">
        <v>1813</v>
      </c>
      <c r="I27" s="262" t="str">
        <f>VLOOKUP(H27,'اعضاء هيئة التدريس'!$B$1:$D$300,2,FALSE)</f>
        <v>ا.د/ حسن الطنطاوى</v>
      </c>
      <c r="J27" s="267"/>
      <c r="K27" s="267"/>
      <c r="L27" s="250"/>
      <c r="M27" s="250" t="s">
        <v>1070</v>
      </c>
      <c r="N27" s="250"/>
      <c r="O27" s="267"/>
      <c r="P27" s="386" t="s">
        <v>1316</v>
      </c>
      <c r="Q27" s="282"/>
      <c r="R27" s="284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R27" s="251" t="e">
        <f>VLOOKUP(#REF!,'اعضاء هيئة التدريس'!#REF!,2,)</f>
        <v>#REF!</v>
      </c>
    </row>
    <row r="28" spans="1:44" s="285" customFormat="1" ht="15.75" hidden="1" customHeight="1">
      <c r="A28" s="328"/>
      <c r="B28" s="716" t="s">
        <v>790</v>
      </c>
      <c r="C28" s="726" t="str">
        <f>VLOOKUP(B28,مقررات!$A$1:$F$411,2,FALSE)</f>
        <v>زراعة الأنسجة</v>
      </c>
      <c r="D28" s="211">
        <f>VLOOKUP(B28,مقررات!$A$1:$F$452,3,FALSE)</f>
        <v>2</v>
      </c>
      <c r="E28" s="211">
        <f>VLOOKUP(B28,مقررات!$A$1:$F$476,4,FALSE)</f>
        <v>2</v>
      </c>
      <c r="F28" s="211">
        <f t="shared" si="0"/>
        <v>3</v>
      </c>
      <c r="G28" s="60" t="str">
        <f>VLOOKUP(B28,مقررات!$A$1:$F$409,6,FALSE)</f>
        <v>B212</v>
      </c>
      <c r="H28" s="60" t="s">
        <v>1862</v>
      </c>
      <c r="I28" s="262" t="str">
        <f>VLOOKUP(H28,'اعضاء هيئة التدريس'!$B$1:$D$300,2,FALSE)</f>
        <v>د/  مجدي زكي مطر</v>
      </c>
      <c r="J28" s="73"/>
      <c r="K28" s="73" t="s">
        <v>1067</v>
      </c>
      <c r="L28" s="73"/>
      <c r="M28" s="73"/>
      <c r="N28" s="73"/>
      <c r="O28" s="73"/>
      <c r="P28" s="1047"/>
      <c r="Q28" s="158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R28" s="251" t="e">
        <f>VLOOKUP(#REF!,'اعضاء هيئة التدريس'!#REF!,2,)</f>
        <v>#REF!</v>
      </c>
    </row>
    <row r="29" spans="1:44" s="285" customFormat="1" ht="15.75" hidden="1">
      <c r="A29" s="328"/>
      <c r="B29" s="715" t="s">
        <v>773</v>
      </c>
      <c r="C29" s="726" t="str">
        <f>VLOOKUP(B29,مقررات!$A$1:$F$411,2,FALSE)</f>
        <v>علم الفطريات</v>
      </c>
      <c r="D29" s="211">
        <f>VLOOKUP(B29,مقررات!$A$1:$F$452,3,FALSE)</f>
        <v>2</v>
      </c>
      <c r="E29" s="211">
        <f>VLOOKUP(B29,مقررات!$A$1:$F$476,4,FALSE)</f>
        <v>2</v>
      </c>
      <c r="F29" s="211">
        <f t="shared" si="0"/>
        <v>3</v>
      </c>
      <c r="G29" s="60" t="str">
        <f>VLOOKUP(B29,مقررات!$A$1:$F$409,6,FALSE)</f>
        <v>B121</v>
      </c>
      <c r="H29" s="60" t="s">
        <v>1815</v>
      </c>
      <c r="I29" s="262" t="str">
        <f>VLOOKUP(H29,'اعضاء هيئة التدريس'!$B$1:$D$300,2,FALSE)</f>
        <v>ا.د/ محمد مدحت غريب</v>
      </c>
      <c r="J29" s="73"/>
      <c r="K29" s="73"/>
      <c r="L29" s="73" t="s">
        <v>1068</v>
      </c>
      <c r="M29" s="73"/>
      <c r="N29" s="73"/>
      <c r="O29" s="73"/>
      <c r="P29" s="255" t="s">
        <v>1318</v>
      </c>
      <c r="Q29" s="4"/>
      <c r="R29" s="283"/>
      <c r="S29" s="284"/>
      <c r="T29" s="284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R29" s="251" t="e">
        <f>VLOOKUP(#REF!,'اعضاء هيئة التدريس'!#REF!,2,)</f>
        <v>#REF!</v>
      </c>
    </row>
    <row r="30" spans="1:44" s="272" customFormat="1" ht="15.75" hidden="1" customHeight="1">
      <c r="A30" s="367"/>
      <c r="B30" s="245" t="s">
        <v>777</v>
      </c>
      <c r="C30" s="726" t="str">
        <f>VLOOKUP(B30,مقررات!$A$1:$F$411,2,FALSE)</f>
        <v>جغرافيا نباتية</v>
      </c>
      <c r="D30" s="211">
        <f>VLOOKUP(B30,مقررات!$A$1:$F$452,3,FALSE)</f>
        <v>2</v>
      </c>
      <c r="E30" s="211">
        <v>0</v>
      </c>
      <c r="F30" s="211">
        <f t="shared" si="0"/>
        <v>2</v>
      </c>
      <c r="G30" s="60" t="str">
        <f>VLOOKUP(B30,مقررات!$A$1:$F$409,6,FALSE)</f>
        <v>B211</v>
      </c>
      <c r="H30" s="60" t="s">
        <v>1819</v>
      </c>
      <c r="I30" s="262" t="str">
        <f>VLOOKUP(H30,'اعضاء هيئة التدريس'!$B$1:$D$300,2,FALSE)</f>
        <v>ا.د/ زكى عبدالحمد تركى</v>
      </c>
      <c r="J30" s="73"/>
      <c r="K30" s="73"/>
      <c r="L30" s="73"/>
      <c r="M30" s="73"/>
      <c r="N30" s="73" t="s">
        <v>1068</v>
      </c>
      <c r="O30" s="73"/>
      <c r="P30" s="386" t="s">
        <v>1316</v>
      </c>
      <c r="Q30" s="282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R30" s="251" t="e">
        <f>VLOOKUP(#REF!,'اعضاء هيئة التدريس'!#REF!,2,)</f>
        <v>#REF!</v>
      </c>
    </row>
    <row r="31" spans="1:44" s="272" customFormat="1" ht="15.75" hidden="1">
      <c r="A31" s="328"/>
      <c r="B31" s="715" t="s">
        <v>778</v>
      </c>
      <c r="C31" s="726" t="str">
        <f>VLOOKUP(B31,مقررات!$A$1:$F$411,2,FALSE)</f>
        <v>بيولوجيا جزيئية</v>
      </c>
      <c r="D31" s="211">
        <f>VLOOKUP(B31,مقررات!$A$1:$F$452,3,FALSE)</f>
        <v>2</v>
      </c>
      <c r="E31" s="211">
        <f>VLOOKUP(B31,مقررات!$A$1:$F$476,4,FALSE)</f>
        <v>2</v>
      </c>
      <c r="F31" s="211">
        <f t="shared" si="0"/>
        <v>3</v>
      </c>
      <c r="G31" s="60" t="str">
        <f>VLOOKUP(B31,مقررات!$A$1:$F$409,6,FALSE)</f>
        <v>------</v>
      </c>
      <c r="H31" s="60" t="s">
        <v>1827</v>
      </c>
      <c r="I31" s="262" t="str">
        <f>VLOOKUP(H31,'اعضاء هيئة التدريس'!$B$1:$D$300,2,FALSE)</f>
        <v>د/ اميمة عبداللطيف عيسى</v>
      </c>
      <c r="J31" s="73"/>
      <c r="K31" s="73" t="s">
        <v>1067</v>
      </c>
      <c r="L31" s="73"/>
      <c r="M31" s="73"/>
      <c r="N31" s="73"/>
      <c r="O31" s="73"/>
      <c r="P31" s="1046"/>
      <c r="Q31" s="4"/>
      <c r="R31" s="283"/>
      <c r="S31" s="283"/>
      <c r="T31" s="283"/>
      <c r="U31" s="283"/>
      <c r="V31" s="283"/>
      <c r="W31" s="283"/>
      <c r="X31" s="283"/>
      <c r="Y31" s="283"/>
      <c r="Z31" s="283"/>
      <c r="AA31" s="283"/>
      <c r="AB31" s="283"/>
      <c r="AC31" s="283"/>
      <c r="AD31" s="283"/>
      <c r="AR31" s="251" t="e">
        <f>VLOOKUP(#REF!,'اعضاء هيئة التدريس'!#REF!,2,)</f>
        <v>#REF!</v>
      </c>
    </row>
    <row r="32" spans="1:44" s="285" customFormat="1" ht="25.5" hidden="1" customHeight="1">
      <c r="A32" s="367"/>
      <c r="B32" s="245" t="s">
        <v>783</v>
      </c>
      <c r="C32" s="726" t="str">
        <f>VLOOKUP(B32,مقررات!$A$1:$F$411,2,FALSE)</f>
        <v>مشروع بحثى</v>
      </c>
      <c r="D32" s="211">
        <f>VLOOKUP(B32,مقررات!$A$1:$F$452,3,FALSE)</f>
        <v>1</v>
      </c>
      <c r="E32" s="211">
        <f>VLOOKUP(B32,مقررات!$A$1:$F$476,4,FALSE)</f>
        <v>2</v>
      </c>
      <c r="F32" s="211">
        <f t="shared" ref="F32:F63" si="1">D32+0.5*E32</f>
        <v>2</v>
      </c>
      <c r="G32" s="60">
        <f>VLOOKUP(B32,مقررات!$A$1:$F$409,6,FALSE)</f>
        <v>0</v>
      </c>
      <c r="H32" s="60" t="s">
        <v>1821</v>
      </c>
      <c r="I32" s="262" t="str">
        <f>VLOOKUP(H32,'اعضاء هيئة التدريس'!$B$1:$D$300,2,FALSE)</f>
        <v>ا.د/ محمد توفيق شعبان</v>
      </c>
      <c r="J32" s="73"/>
      <c r="K32" s="73" t="s">
        <v>1233</v>
      </c>
      <c r="L32" s="73"/>
      <c r="M32" s="73"/>
      <c r="N32" s="73"/>
      <c r="O32" s="73"/>
      <c r="P32" s="386" t="s">
        <v>1320</v>
      </c>
      <c r="Q32" s="282"/>
      <c r="R32" s="283"/>
      <c r="S32" s="284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R32" s="251" t="e">
        <f>VLOOKUP(#REF!,'اعضاء هيئة التدريس'!#REF!,2,)</f>
        <v>#REF!</v>
      </c>
    </row>
    <row r="33" spans="1:44" s="272" customFormat="1" ht="15.75" hidden="1" customHeight="1">
      <c r="A33" s="328"/>
      <c r="B33" s="715" t="s">
        <v>795</v>
      </c>
      <c r="C33" s="726" t="str">
        <f>VLOOKUP(B33,مقررات!$A$1:$F$411,2,FALSE)</f>
        <v>أنزيمات</v>
      </c>
      <c r="D33" s="211">
        <f>VLOOKUP(B33,مقررات!$A$1:$F$452,3,FALSE)</f>
        <v>2</v>
      </c>
      <c r="E33" s="211">
        <f>VLOOKUP(B33,مقررات!$A$1:$F$476,4,FALSE)</f>
        <v>2</v>
      </c>
      <c r="F33" s="211">
        <f t="shared" si="1"/>
        <v>3</v>
      </c>
      <c r="G33" s="60" t="str">
        <f>VLOOKUP(B33,مقررات!$A$1:$F$409,6,FALSE)</f>
        <v>B313</v>
      </c>
      <c r="H33" s="60" t="s">
        <v>1817</v>
      </c>
      <c r="I33" s="262" t="str">
        <f>VLOOKUP(H33,'اعضاء هيئة التدريس'!$B$1:$D$300,2,FALSE)</f>
        <v>ا.د/ محمد احمد زايد</v>
      </c>
      <c r="J33" s="73"/>
      <c r="K33" s="73" t="s">
        <v>1068</v>
      </c>
      <c r="L33" s="73"/>
      <c r="M33" s="73"/>
      <c r="N33" s="73"/>
      <c r="O33" s="73"/>
      <c r="P33" s="386" t="s">
        <v>1316</v>
      </c>
      <c r="Q33" s="4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R33" s="251" t="e">
        <f>VLOOKUP(#REF!,'اعضاء هيئة التدريس'!#REF!,2,)</f>
        <v>#REF!</v>
      </c>
    </row>
    <row r="34" spans="1:44" s="272" customFormat="1" ht="15" hidden="1" customHeight="1">
      <c r="A34" s="367"/>
      <c r="B34" s="456" t="s">
        <v>796</v>
      </c>
      <c r="C34" s="726" t="str">
        <f>VLOOKUP(B34,مقررات!$A$1:$F$411,2,FALSE)</f>
        <v>فسيولوجيا البكتريا</v>
      </c>
      <c r="D34" s="211">
        <f>VLOOKUP(B34,مقررات!$A$1:$F$452,3,FALSE)</f>
        <v>2</v>
      </c>
      <c r="E34" s="211">
        <f>VLOOKUP(B34,مقررات!$A$1:$F$476,4,FALSE)</f>
        <v>2</v>
      </c>
      <c r="F34" s="211">
        <f t="shared" si="1"/>
        <v>3</v>
      </c>
      <c r="G34" s="60" t="str">
        <f>VLOOKUP(B34,مقررات!$A$1:$F$409,6,FALSE)</f>
        <v>B221</v>
      </c>
      <c r="H34" s="60" t="s">
        <v>1823</v>
      </c>
      <c r="I34" s="262" t="str">
        <f>VLOOKUP(H34,'اعضاء هيئة التدريس'!$B$1:$D$300,2,FALSE)</f>
        <v>د/ صابحة محمود الصباغ</v>
      </c>
      <c r="J34" s="73"/>
      <c r="K34" s="73"/>
      <c r="L34" s="73"/>
      <c r="M34" s="73" t="s">
        <v>1067</v>
      </c>
      <c r="N34" s="73"/>
      <c r="O34" s="73"/>
      <c r="P34" s="386" t="s">
        <v>1322</v>
      </c>
      <c r="Q34" s="210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R34" s="251" t="e">
        <f>VLOOKUP(#REF!,'اعضاء هيئة التدريس'!#REF!,2,)</f>
        <v>#REF!</v>
      </c>
    </row>
    <row r="35" spans="1:44" s="272" customFormat="1" ht="15" hidden="1" customHeight="1">
      <c r="A35" s="328"/>
      <c r="B35" s="715" t="s">
        <v>797</v>
      </c>
      <c r="C35" s="726" t="str">
        <f>VLOOKUP(B35,مقررات!$A$1:$F$411,2,FALSE)</f>
        <v>فسيولوجيا كائنات دقيقة</v>
      </c>
      <c r="D35" s="211">
        <f>VLOOKUP(B35,مقررات!$A$1:$F$452,3,FALSE)</f>
        <v>1</v>
      </c>
      <c r="E35" s="211">
        <f>VLOOKUP(B35,مقررات!$A$1:$F$476,4,FALSE)</f>
        <v>2</v>
      </c>
      <c r="F35" s="211">
        <f t="shared" si="1"/>
        <v>2</v>
      </c>
      <c r="G35" s="717" t="str">
        <f>VLOOKUP(B35,مقررات!$A$1:$F$409,6,FALSE)</f>
        <v>B222-B322</v>
      </c>
      <c r="H35" s="60" t="s">
        <v>1823</v>
      </c>
      <c r="I35" s="262" t="str">
        <f>VLOOKUP(H35,'اعضاء هيئة التدريس'!$B$1:$D$300,2,FALSE)</f>
        <v>د/ صابحة محمود الصباغ</v>
      </c>
      <c r="J35" s="73"/>
      <c r="K35" s="73"/>
      <c r="L35" s="73"/>
      <c r="M35" s="73"/>
      <c r="N35" s="73" t="s">
        <v>1067</v>
      </c>
      <c r="O35" s="73"/>
      <c r="P35" s="386" t="s">
        <v>1322</v>
      </c>
      <c r="Q35" s="4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R35" s="251" t="e">
        <f>VLOOKUP(#REF!,'اعضاء هيئة التدريس'!#REF!,2,)</f>
        <v>#REF!</v>
      </c>
    </row>
    <row r="36" spans="1:44" s="272" customFormat="1" ht="15.75" hidden="1" customHeight="1">
      <c r="A36" s="367"/>
      <c r="B36" s="245" t="s">
        <v>1965</v>
      </c>
      <c r="C36" s="726" t="str">
        <f>VLOOKUP(B36,مقررات!$A$1:$F$411,2,FALSE)</f>
        <v>خلية ووراثة</v>
      </c>
      <c r="D36" s="211">
        <f>VLOOKUP(B36,مقررات!$A$1:$F$452,3,FALSE)</f>
        <v>1</v>
      </c>
      <c r="E36" s="211">
        <f>VLOOKUP(B36,مقررات!$A$1:$F$476,4,FALSE)</f>
        <v>2</v>
      </c>
      <c r="F36" s="211">
        <f t="shared" si="1"/>
        <v>2</v>
      </c>
      <c r="G36" s="60" t="str">
        <f>VLOOKUP(B36,مقررات!$A$1:$F$409,6,FALSE)</f>
        <v>Mi103</v>
      </c>
      <c r="H36" s="60" t="s">
        <v>1862</v>
      </c>
      <c r="I36" s="262" t="str">
        <f>VLOOKUP(H36,'اعضاء هيئة التدريس'!$B$1:$D$300,2,FALSE)</f>
        <v>د/  مجدي زكي مطر</v>
      </c>
      <c r="J36" s="73"/>
      <c r="K36" s="73"/>
      <c r="L36" s="73"/>
      <c r="M36" s="73"/>
      <c r="N36" s="73" t="s">
        <v>1112</v>
      </c>
      <c r="O36" s="73"/>
      <c r="P36" s="252"/>
      <c r="Q36" s="282"/>
      <c r="R36" s="283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  <c r="AC36" s="283"/>
      <c r="AD36" s="283"/>
      <c r="AR36" s="251" t="e">
        <f>VLOOKUP(#REF!,'اعضاء هيئة التدريس'!#REF!,2,)</f>
        <v>#REF!</v>
      </c>
    </row>
    <row r="37" spans="1:44" s="272" customFormat="1" ht="15.75" hidden="1" customHeight="1">
      <c r="A37" s="367">
        <v>1</v>
      </c>
      <c r="B37" s="288" t="s">
        <v>647</v>
      </c>
      <c r="C37" s="726" t="str">
        <f>VLOOKUP(B37,مقررات!$A$1:$F$411,2,FALSE)</f>
        <v>بحث ومقال</v>
      </c>
      <c r="D37" s="211">
        <f>VLOOKUP(B37,مقررات!$A$1:$F$452,3,FALSE)</f>
        <v>2</v>
      </c>
      <c r="E37" s="211">
        <f>VLOOKUP(B37,مقررات!$A$1:$F$476,4,FALSE)</f>
        <v>0</v>
      </c>
      <c r="F37" s="211">
        <f t="shared" si="1"/>
        <v>2</v>
      </c>
      <c r="G37" s="60" t="str">
        <f>VLOOKUP(B37,مقررات!$A$1:$F$409,6,FALSE)</f>
        <v>CH211</v>
      </c>
      <c r="H37" s="298"/>
      <c r="I37" s="262" t="e">
        <f>VLOOKUP(H37,'اعضاء هيئة التدريس'!$B$1:$D$300,2,FALSE)</f>
        <v>#N/A</v>
      </c>
      <c r="J37" s="267"/>
      <c r="K37" s="267"/>
      <c r="L37" s="250"/>
      <c r="M37" s="267"/>
      <c r="N37" s="250"/>
      <c r="O37" s="250"/>
      <c r="P37" s="386"/>
      <c r="Q37" s="282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R37" s="251" t="e">
        <f>VLOOKUP(#REF!,'اعضاء هيئة التدريس'!#REF!,2,)</f>
        <v>#REF!</v>
      </c>
    </row>
    <row r="38" spans="1:44" s="272" customFormat="1" ht="15" hidden="1" customHeight="1">
      <c r="A38" s="367">
        <v>2</v>
      </c>
      <c r="B38" s="288" t="s">
        <v>608</v>
      </c>
      <c r="C38" s="726" t="str">
        <f>VLOOKUP(B38,مقررات!$A$1:$F$411,2,FALSE)</f>
        <v>أسس كيمائية فيزيائية</v>
      </c>
      <c r="D38" s="211">
        <f>VLOOKUP(B38,مقررات!$A$1:$F$452,3,FALSE)</f>
        <v>2</v>
      </c>
      <c r="E38" s="211">
        <f>VLOOKUP(B38,مقررات!$A$1:$F$476,4,FALSE)</f>
        <v>2</v>
      </c>
      <c r="F38" s="211">
        <f t="shared" si="1"/>
        <v>3</v>
      </c>
      <c r="G38" s="60" t="str">
        <f>VLOOKUP(B38,مقررات!$A$1:$F$409,6,FALSE)</f>
        <v>-</v>
      </c>
      <c r="H38" s="705" t="s">
        <v>1991</v>
      </c>
      <c r="I38" s="262" t="str">
        <f>VLOOKUP(H38,'اعضاء هيئة التدريس'!$B$1:$D$300,2,FALSE)</f>
        <v>أ.د/ عبلة حتحوت</v>
      </c>
      <c r="J38" s="774" t="s">
        <v>1069</v>
      </c>
      <c r="K38" s="773"/>
      <c r="L38" s="774"/>
      <c r="M38" s="773"/>
      <c r="N38" s="773"/>
      <c r="O38" s="774"/>
      <c r="P38" s="255" t="s">
        <v>1324</v>
      </c>
      <c r="Q38" s="4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R38" s="251" t="e">
        <f>VLOOKUP(#REF!,'اعضاء هيئة التدريس'!#REF!,2,)</f>
        <v>#REF!</v>
      </c>
    </row>
    <row r="39" spans="1:44" s="272" customFormat="1" ht="18.75" hidden="1" customHeight="1">
      <c r="A39" s="367">
        <v>3</v>
      </c>
      <c r="B39" s="288" t="s">
        <v>608</v>
      </c>
      <c r="C39" s="726" t="str">
        <f>VLOOKUP(B39,مقررات!$A$1:$F$411,2,FALSE)</f>
        <v>أسس كيمائية فيزيائية</v>
      </c>
      <c r="D39" s="211">
        <f>VLOOKUP(B39,مقررات!$A$1:$F$452,3,FALSE)</f>
        <v>2</v>
      </c>
      <c r="E39" s="211">
        <f>VLOOKUP(B39,مقررات!$A$1:$F$476,4,FALSE)</f>
        <v>2</v>
      </c>
      <c r="F39" s="211">
        <f t="shared" si="1"/>
        <v>3</v>
      </c>
      <c r="G39" s="60" t="str">
        <f>VLOOKUP(B39,مقررات!$A$1:$F$409,6,FALSE)</f>
        <v>-</v>
      </c>
      <c r="H39" s="705" t="s">
        <v>1992</v>
      </c>
      <c r="I39" s="262" t="str">
        <f>VLOOKUP(H39,'اعضاء هيئة التدريس'!$B$1:$D$300,2,FALSE)</f>
        <v>د.صافيناز حمدي</v>
      </c>
      <c r="J39" s="774" t="s">
        <v>1069</v>
      </c>
      <c r="K39" s="773"/>
      <c r="L39" s="774"/>
      <c r="M39" s="773"/>
      <c r="N39" s="773"/>
      <c r="O39" s="774"/>
      <c r="P39" s="255" t="s">
        <v>1324</v>
      </c>
      <c r="Q39" s="4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R39" s="251" t="e">
        <f>VLOOKUP(#REF!,'اعضاء هيئة التدريس'!#REF!,2,)</f>
        <v>#REF!</v>
      </c>
    </row>
    <row r="40" spans="1:44" s="272" customFormat="1" ht="15" hidden="1" customHeight="1">
      <c r="A40" s="367">
        <v>4</v>
      </c>
      <c r="B40" s="288" t="s">
        <v>1124</v>
      </c>
      <c r="C40" s="726" t="str">
        <f>VLOOKUP(B40,مقررات!$A$1:$F$411,2,FALSE)</f>
        <v>اسس كيمياء فيزيائية (غير متخصصين)</v>
      </c>
      <c r="D40" s="211">
        <f>VLOOKUP(B40,مقررات!$A$1:$F$452,3,FALSE)</f>
        <v>3</v>
      </c>
      <c r="E40" s="211">
        <f>VLOOKUP(B40,مقررات!$A$1:$F$476,4,FALSE)</f>
        <v>2</v>
      </c>
      <c r="F40" s="211">
        <f t="shared" si="1"/>
        <v>4</v>
      </c>
      <c r="G40" s="60">
        <f>VLOOKUP(B40,مقررات!$A$1:$F$409,6,FALSE)</f>
        <v>0</v>
      </c>
      <c r="H40" s="21" t="s">
        <v>1764</v>
      </c>
      <c r="I40" s="262" t="str">
        <f>VLOOKUP(H40,'اعضاء هيئة التدريس'!$B$1:$D$300,2,FALSE)</f>
        <v>د. مها خضر</v>
      </c>
      <c r="J40" s="471"/>
      <c r="K40" s="774" t="s">
        <v>1067</v>
      </c>
      <c r="L40" s="775"/>
      <c r="M40" s="471"/>
      <c r="N40" s="775"/>
      <c r="O40" s="775"/>
      <c r="P40" s="255"/>
      <c r="Q40" s="4"/>
      <c r="R40" s="283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  <c r="AC40" s="283"/>
      <c r="AD40" s="283"/>
      <c r="AR40" s="251" t="e">
        <f>VLOOKUP(#REF!,'اعضاء هيئة التدريس'!#REF!,2,)</f>
        <v>#REF!</v>
      </c>
    </row>
    <row r="41" spans="1:44" ht="15.75" hidden="1" customHeight="1">
      <c r="A41" s="367">
        <v>5</v>
      </c>
      <c r="B41" s="288" t="s">
        <v>609</v>
      </c>
      <c r="C41" s="726" t="str">
        <f>VLOOKUP(B41,مقررات!$A$1:$F$411,2,FALSE)</f>
        <v>أسس كيمياء غير عضوية</v>
      </c>
      <c r="D41" s="211">
        <f>VLOOKUP(B41,مقررات!$A$1:$F$452,3,FALSE)</f>
        <v>1.5</v>
      </c>
      <c r="E41" s="211">
        <f>VLOOKUP(B41,مقررات!$A$1:$F$476,4,FALSE)</f>
        <v>1</v>
      </c>
      <c r="F41" s="211">
        <f t="shared" si="1"/>
        <v>2</v>
      </c>
      <c r="G41" s="60" t="str">
        <f>VLOOKUP(B41,مقررات!$A$1:$F$409,6,FALSE)</f>
        <v>-</v>
      </c>
      <c r="H41" s="347" t="s">
        <v>1745</v>
      </c>
      <c r="I41" s="262" t="str">
        <f>VLOOKUP(H41,'اعضاء هيئة التدريس'!$B$1:$D$300,2,FALSE)</f>
        <v>د. سناء امام</v>
      </c>
      <c r="J41" s="454"/>
      <c r="K41" s="454" t="s">
        <v>1067</v>
      </c>
      <c r="L41" s="454"/>
      <c r="M41" s="454"/>
      <c r="N41" s="454"/>
      <c r="O41" s="454"/>
      <c r="P41" s="255" t="s">
        <v>1324</v>
      </c>
      <c r="Q41" s="282"/>
      <c r="AR41" s="251" t="e">
        <f>VLOOKUP(#REF!,'اعضاء هيئة التدريس'!#REF!,2,)</f>
        <v>#REF!</v>
      </c>
    </row>
    <row r="42" spans="1:44" ht="15.75" hidden="1" customHeight="1">
      <c r="A42" s="367">
        <v>6</v>
      </c>
      <c r="B42" s="288" t="s">
        <v>610</v>
      </c>
      <c r="C42" s="726" t="str">
        <f>VLOOKUP(B42,مقررات!$A$1:$F$411,2,FALSE)</f>
        <v>كيمياء تحليلية وصفية</v>
      </c>
      <c r="D42" s="211">
        <f>VLOOKUP(B42,مقررات!$A$1:$F$452,3,FALSE)</f>
        <v>1</v>
      </c>
      <c r="E42" s="211">
        <f>VLOOKUP(B42,مقررات!$A$1:$F$476,4,FALSE)</f>
        <v>0</v>
      </c>
      <c r="F42" s="211">
        <f t="shared" si="1"/>
        <v>1</v>
      </c>
      <c r="G42" s="60" t="str">
        <f>VLOOKUP(B42,مقررات!$A$1:$F$409,6,FALSE)</f>
        <v>-</v>
      </c>
      <c r="H42" s="700" t="s">
        <v>1743</v>
      </c>
      <c r="I42" s="262" t="str">
        <f>VLOOKUP(H42,'اعضاء هيئة التدريس'!$B$1:$D$300,2,FALSE)</f>
        <v xml:space="preserve">د.هناء البرعي </v>
      </c>
      <c r="J42" s="774"/>
      <c r="K42" s="774" t="s">
        <v>1147</v>
      </c>
      <c r="L42" s="774"/>
      <c r="M42" s="774"/>
      <c r="N42" s="774"/>
      <c r="O42" s="774"/>
      <c r="P42" s="255" t="s">
        <v>1324</v>
      </c>
      <c r="Q42" s="4"/>
      <c r="AR42" s="251" t="e">
        <f>VLOOKUP(#REF!,'اعضاء هيئة التدريس'!#REF!,2,)</f>
        <v>#REF!</v>
      </c>
    </row>
    <row r="43" spans="1:44" ht="15" hidden="1" customHeight="1">
      <c r="A43" s="367">
        <v>7</v>
      </c>
      <c r="B43" s="288" t="s">
        <v>610</v>
      </c>
      <c r="C43" s="726" t="str">
        <f>VLOOKUP(B43,مقررات!$A$1:$F$411,2,FALSE)</f>
        <v>كيمياء تحليلية وصفية</v>
      </c>
      <c r="D43" s="211">
        <f>VLOOKUP(B43,مقررات!$A$1:$F$452,3,FALSE)</f>
        <v>1</v>
      </c>
      <c r="E43" s="211">
        <f>VLOOKUP(B43,مقررات!$A$1:$F$476,4,FALSE)</f>
        <v>0</v>
      </c>
      <c r="F43" s="211">
        <f t="shared" si="1"/>
        <v>1</v>
      </c>
      <c r="G43" s="60" t="str">
        <f>VLOOKUP(B43,مقررات!$A$1:$F$409,6,FALSE)</f>
        <v>-</v>
      </c>
      <c r="H43" s="700" t="s">
        <v>1750</v>
      </c>
      <c r="I43" s="262" t="str">
        <f>VLOOKUP(H43,'اعضاء هيئة التدريس'!$B$1:$D$300,2,FALSE)</f>
        <v>د/ نعيمة سالم</v>
      </c>
      <c r="J43" s="774"/>
      <c r="K43" s="774" t="s">
        <v>1112</v>
      </c>
      <c r="L43" s="774"/>
      <c r="M43" s="774"/>
      <c r="N43" s="774"/>
      <c r="O43" s="774"/>
      <c r="P43" s="255" t="s">
        <v>1324</v>
      </c>
      <c r="Q43" s="4"/>
      <c r="AR43" s="251" t="e">
        <f>VLOOKUP(#REF!,'اعضاء هيئة التدريس'!#REF!,2,)</f>
        <v>#REF!</v>
      </c>
    </row>
    <row r="44" spans="1:44" s="285" customFormat="1" ht="15" hidden="1" customHeight="1">
      <c r="A44" s="367">
        <v>8</v>
      </c>
      <c r="B44" s="288" t="s">
        <v>611</v>
      </c>
      <c r="C44" s="726" t="str">
        <f>VLOOKUP(B44,مقررات!$A$1:$F$411,2,FALSE)</f>
        <v>كيمياء تحليلية (1)</v>
      </c>
      <c r="D44" s="211">
        <f>VLOOKUP(B44,مقررات!$A$1:$F$452,3,FALSE)</f>
        <v>1.5</v>
      </c>
      <c r="E44" s="211">
        <f>VLOOKUP(B44,مقررات!$A$1:$F$476,4,FALSE)</f>
        <v>1</v>
      </c>
      <c r="F44" s="211">
        <f t="shared" si="1"/>
        <v>2</v>
      </c>
      <c r="G44" s="60" t="str">
        <f>VLOOKUP(B44,مقررات!$A$1:$F$409,6,FALSE)</f>
        <v>-</v>
      </c>
      <c r="H44" s="60" t="s">
        <v>1743</v>
      </c>
      <c r="I44" s="262" t="str">
        <f>VLOOKUP(H44,'اعضاء هيئة التدريس'!$B$1:$D$300,2,FALSE)</f>
        <v xml:space="preserve">د.هناء البرعي </v>
      </c>
      <c r="J44" s="454"/>
      <c r="K44" s="454"/>
      <c r="L44" s="454"/>
      <c r="M44" s="454"/>
      <c r="N44" s="454" t="s">
        <v>1070</v>
      </c>
      <c r="O44" s="454"/>
      <c r="P44" s="255" t="s">
        <v>1324</v>
      </c>
      <c r="Q44" s="282"/>
      <c r="R44" s="283"/>
      <c r="S44" s="284"/>
      <c r="T44" s="284"/>
      <c r="U44" s="284"/>
      <c r="V44" s="284"/>
      <c r="W44" s="284"/>
      <c r="X44" s="284"/>
      <c r="Y44" s="284"/>
      <c r="Z44" s="284"/>
      <c r="AA44" s="284"/>
      <c r="AB44" s="284"/>
      <c r="AC44" s="284"/>
      <c r="AD44" s="284"/>
      <c r="AR44" s="251" t="e">
        <f>VLOOKUP(#REF!,'اعضاء هيئة التدريس'!#REF!,2,)</f>
        <v>#REF!</v>
      </c>
    </row>
    <row r="45" spans="1:44" ht="15.75" hidden="1" customHeight="1">
      <c r="A45" s="367">
        <v>9</v>
      </c>
      <c r="B45" s="288" t="s">
        <v>611</v>
      </c>
      <c r="C45" s="726" t="str">
        <f>VLOOKUP(B45,مقررات!$A$1:$F$411,2,FALSE)</f>
        <v>كيمياء تحليلية (1)</v>
      </c>
      <c r="D45" s="211">
        <f>VLOOKUP(B45,مقررات!$A$1:$F$452,3,FALSE)</f>
        <v>1.5</v>
      </c>
      <c r="E45" s="211">
        <f>VLOOKUP(B45,مقررات!$A$1:$F$476,4,FALSE)</f>
        <v>1</v>
      </c>
      <c r="F45" s="211">
        <f t="shared" si="1"/>
        <v>2</v>
      </c>
      <c r="G45" s="60" t="str">
        <f>VLOOKUP(B45,مقررات!$A$1:$F$409,6,FALSE)</f>
        <v>-</v>
      </c>
      <c r="H45" s="60" t="s">
        <v>1752</v>
      </c>
      <c r="I45" s="262" t="str">
        <f>VLOOKUP(H45,'اعضاء هيئة التدريس'!$B$1:$D$300,2,FALSE)</f>
        <v>د/ ايمن شبل</v>
      </c>
      <c r="J45" s="454"/>
      <c r="K45" s="454"/>
      <c r="L45" s="454"/>
      <c r="M45" s="454"/>
      <c r="N45" s="454" t="s">
        <v>1070</v>
      </c>
      <c r="O45" s="454"/>
      <c r="P45" s="255" t="s">
        <v>1313</v>
      </c>
      <c r="Q45" s="282"/>
      <c r="AR45" s="251" t="e">
        <f>VLOOKUP(#REF!,'اعضاء هيئة التدريس'!#REF!,2,)</f>
        <v>#REF!</v>
      </c>
    </row>
    <row r="46" spans="1:44" ht="15.75" hidden="1">
      <c r="A46" s="367">
        <v>10</v>
      </c>
      <c r="B46" s="288" t="s">
        <v>612</v>
      </c>
      <c r="C46" s="726" t="str">
        <f>VLOOKUP(B46,مقررات!$A$1:$F$411,2,FALSE)</f>
        <v>أسس كيمياء عضوية</v>
      </c>
      <c r="D46" s="211">
        <f>VLOOKUP(B46,مقررات!$A$1:$F$452,3,FALSE)</f>
        <v>1.5</v>
      </c>
      <c r="E46" s="211">
        <f>VLOOKUP(B46,مقررات!$A$1:$F$476,4,FALSE)</f>
        <v>1</v>
      </c>
      <c r="F46" s="211">
        <f t="shared" si="1"/>
        <v>2</v>
      </c>
      <c r="G46" s="60" t="str">
        <f>VLOOKUP(B46,مقررات!$A$1:$F$409,6,FALSE)</f>
        <v>-</v>
      </c>
      <c r="H46" s="52" t="s">
        <v>1697</v>
      </c>
      <c r="I46" s="262" t="str">
        <f>VLOOKUP(H46,'اعضاء هيئة التدريس'!$B$1:$D$300,2,FALSE)</f>
        <v>أ.د. عبدالحميد اسماعيل</v>
      </c>
      <c r="J46" s="774"/>
      <c r="K46" s="774"/>
      <c r="L46" s="774"/>
      <c r="M46" s="774" t="s">
        <v>1067</v>
      </c>
      <c r="N46" s="774"/>
      <c r="O46" s="774" t="s">
        <v>1067</v>
      </c>
      <c r="P46" s="255" t="s">
        <v>1324</v>
      </c>
      <c r="Q46" s="4"/>
      <c r="AR46" s="251" t="e">
        <f>VLOOKUP(#REF!,'اعضاء هيئة التدريس'!#REF!,2,)</f>
        <v>#REF!</v>
      </c>
    </row>
    <row r="47" spans="1:44" s="272" customFormat="1" ht="22.5" hidden="1">
      <c r="A47" s="367">
        <v>11</v>
      </c>
      <c r="B47" s="288" t="s">
        <v>613</v>
      </c>
      <c r="C47" s="961" t="str">
        <f>VLOOKUP(B47,مقررات!$A$1:$F$411,2,FALSE)</f>
        <v>كيمياء عملية تحليلية وفيزيائية وغير عضوية(1)</v>
      </c>
      <c r="D47" s="211">
        <f>VLOOKUP(B47,مقررات!$A$1:$F$452,3,FALSE)</f>
        <v>0</v>
      </c>
      <c r="E47" s="211">
        <f>VLOOKUP(B47,مقررات!$A$1:$F$476,4,FALSE)</f>
        <v>4</v>
      </c>
      <c r="F47" s="211">
        <f t="shared" si="1"/>
        <v>2</v>
      </c>
      <c r="G47" s="60" t="str">
        <f>VLOOKUP(B47,مقررات!$A$1:$F$409,6,FALSE)</f>
        <v>-</v>
      </c>
      <c r="H47" s="60"/>
      <c r="I47" s="262" t="e">
        <f>VLOOKUP(H47,'اعضاء هيئة التدريس'!$B$1:$D$300,2,FALSE)</f>
        <v>#N/A</v>
      </c>
      <c r="J47" s="454"/>
      <c r="K47" s="454"/>
      <c r="L47" s="454"/>
      <c r="M47" s="454"/>
      <c r="N47" s="454"/>
      <c r="O47" s="454"/>
      <c r="P47" s="386"/>
      <c r="Q47" s="282"/>
      <c r="R47" s="283"/>
      <c r="S47" s="283"/>
      <c r="T47" s="283"/>
      <c r="U47" s="283"/>
      <c r="V47" s="283"/>
      <c r="W47" s="283"/>
      <c r="X47" s="283"/>
      <c r="Y47" s="283"/>
      <c r="Z47" s="283"/>
      <c r="AA47" s="283"/>
      <c r="AB47" s="283"/>
      <c r="AC47" s="283"/>
      <c r="AD47" s="283"/>
      <c r="AR47" s="251" t="e">
        <f>VLOOKUP(#REF!,'اعضاء هيئة التدريس'!#REF!,2,)</f>
        <v>#REF!</v>
      </c>
    </row>
    <row r="48" spans="1:44" s="285" customFormat="1" ht="15" hidden="1" customHeight="1">
      <c r="A48" s="367">
        <v>12</v>
      </c>
      <c r="B48" s="288" t="s">
        <v>614</v>
      </c>
      <c r="C48" s="726" t="str">
        <f>VLOOKUP(B48,مقررات!$A$1:$F$411,2,FALSE)</f>
        <v>كيمياء عملية عضوية (1)</v>
      </c>
      <c r="D48" s="211">
        <f>VLOOKUP(B48,مقررات!$A$1:$F$452,3,FALSE)</f>
        <v>0</v>
      </c>
      <c r="E48" s="211">
        <f>VLOOKUP(B48,مقررات!$A$1:$F$476,4,FALSE)</f>
        <v>4</v>
      </c>
      <c r="F48" s="211">
        <f t="shared" si="1"/>
        <v>2</v>
      </c>
      <c r="G48" s="60" t="str">
        <f>VLOOKUP(B48,مقررات!$A$1:$F$409,6,FALSE)</f>
        <v>-</v>
      </c>
      <c r="H48" s="52"/>
      <c r="I48" s="262" t="e">
        <f>VLOOKUP(H48,'اعضاء هيئة التدريس'!$B$1:$D$300,2,FALSE)</f>
        <v>#N/A</v>
      </c>
      <c r="J48" s="774"/>
      <c r="K48" s="774"/>
      <c r="L48" s="774"/>
      <c r="M48" s="774"/>
      <c r="N48" s="774"/>
      <c r="O48" s="774"/>
      <c r="P48" s="1049"/>
      <c r="Q48" s="4"/>
      <c r="R48" s="283"/>
      <c r="S48" s="284"/>
      <c r="T48" s="284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R48" s="251" t="e">
        <f>VLOOKUP(#REF!,'اعضاء هيئة التدريس'!#REF!,2,)</f>
        <v>#REF!</v>
      </c>
    </row>
    <row r="49" spans="1:44" s="156" customFormat="1" ht="15.75" hidden="1" customHeight="1">
      <c r="A49" s="367">
        <v>13</v>
      </c>
      <c r="B49" s="288" t="s">
        <v>615</v>
      </c>
      <c r="C49" s="726" t="str">
        <f>VLOOKUP(B49,مقررات!$A$1:$F$411,2,FALSE)</f>
        <v>ديناميكا حرارية</v>
      </c>
      <c r="D49" s="211">
        <f>VLOOKUP(B49,مقررات!$A$1:$F$452,3,FALSE)</f>
        <v>1.5</v>
      </c>
      <c r="E49" s="211">
        <f>VLOOKUP(B49,مقررات!$A$1:$F$476,4,FALSE)</f>
        <v>1</v>
      </c>
      <c r="F49" s="211">
        <f t="shared" si="1"/>
        <v>2</v>
      </c>
      <c r="G49" s="60" t="str">
        <f>VLOOKUP(B49,مقررات!$A$1:$F$409,6,FALSE)</f>
        <v>CH111</v>
      </c>
      <c r="H49" s="60" t="s">
        <v>1752</v>
      </c>
      <c r="I49" s="262" t="str">
        <f>VLOOKUP(H49,'اعضاء هيئة التدريس'!$B$1:$D$300,2,FALSE)</f>
        <v>د/ ايمن شبل</v>
      </c>
      <c r="J49" s="454"/>
      <c r="K49" s="454"/>
      <c r="L49" s="454" t="s">
        <v>1067</v>
      </c>
      <c r="M49" s="454"/>
      <c r="N49" s="454"/>
      <c r="O49" s="454"/>
      <c r="P49" s="255" t="s">
        <v>1324</v>
      </c>
      <c r="Q49" s="282"/>
      <c r="R49" s="220"/>
      <c r="S49" s="220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R49" s="707" t="e">
        <f>VLOOKUP(#REF!,'اعضاء هيئة التدريس'!#REF!,2,)</f>
        <v>#REF!</v>
      </c>
    </row>
    <row r="50" spans="1:44" s="272" customFormat="1" ht="15.75" hidden="1" customHeight="1">
      <c r="A50" s="367">
        <v>14</v>
      </c>
      <c r="B50" s="288" t="s">
        <v>615</v>
      </c>
      <c r="C50" s="726" t="str">
        <f>VLOOKUP(B50,مقررات!$A$1:$F$411,2,FALSE)</f>
        <v>ديناميكا حرارية</v>
      </c>
      <c r="D50" s="211">
        <f>VLOOKUP(B50,مقررات!$A$1:$F$452,3,FALSE)</f>
        <v>1.5</v>
      </c>
      <c r="E50" s="211">
        <f>VLOOKUP(B50,مقررات!$A$1:$F$476,4,FALSE)</f>
        <v>1</v>
      </c>
      <c r="F50" s="211">
        <f t="shared" si="1"/>
        <v>2</v>
      </c>
      <c r="G50" s="60" t="str">
        <f>VLOOKUP(B50,مقررات!$A$1:$F$409,6,FALSE)</f>
        <v>CH111</v>
      </c>
      <c r="H50" s="60" t="s">
        <v>1754</v>
      </c>
      <c r="I50" s="262" t="str">
        <f>VLOOKUP(H50,'اعضاء هيئة التدريس'!$B$1:$D$300,2,FALSE)</f>
        <v>د/ اسامة سمير</v>
      </c>
      <c r="J50" s="454"/>
      <c r="K50" s="454"/>
      <c r="L50" s="454" t="s">
        <v>1067</v>
      </c>
      <c r="M50" s="454"/>
      <c r="N50" s="454"/>
      <c r="O50" s="454"/>
      <c r="P50" s="255" t="s">
        <v>1324</v>
      </c>
      <c r="Q50" s="282"/>
      <c r="R50" s="283"/>
      <c r="S50" s="283"/>
      <c r="T50" s="283"/>
      <c r="U50" s="283"/>
      <c r="V50" s="283"/>
      <c r="W50" s="283"/>
      <c r="X50" s="283"/>
      <c r="Y50" s="283"/>
      <c r="Z50" s="283"/>
      <c r="AA50" s="283"/>
      <c r="AB50" s="283"/>
      <c r="AC50" s="283"/>
      <c r="AD50" s="283"/>
      <c r="AR50" s="707" t="e">
        <f>VLOOKUP(#REF!,'اعضاء هيئة التدريس'!#REF!,2,)</f>
        <v>#REF!</v>
      </c>
    </row>
    <row r="51" spans="1:44" s="285" customFormat="1" ht="31.5" hidden="1" customHeight="1">
      <c r="A51" s="367">
        <v>15</v>
      </c>
      <c r="B51" s="288" t="s">
        <v>1134</v>
      </c>
      <c r="C51" s="726" t="str">
        <f>VLOOKUP(B51,مقررات!$A$1:$F$411,2,FALSE)</f>
        <v>ديناميكا حرارية 2</v>
      </c>
      <c r="D51" s="211">
        <f>VLOOKUP(B51,مقررات!$A$1:$F$452,3,FALSE)</f>
        <v>1</v>
      </c>
      <c r="E51" s="211">
        <f>VLOOKUP(B51,مقررات!$A$1:$F$476,4,FALSE)</f>
        <v>2</v>
      </c>
      <c r="F51" s="211">
        <f t="shared" si="1"/>
        <v>2</v>
      </c>
      <c r="G51" s="60" t="str">
        <f>VLOOKUP(B51,مقررات!$A$1:$F$409,6,FALSE)</f>
        <v>CH111</v>
      </c>
      <c r="H51" s="52" t="s">
        <v>1752</v>
      </c>
      <c r="I51" s="262" t="str">
        <f>VLOOKUP(H51,'اعضاء هيئة التدريس'!$B$1:$D$300,2,FALSE)</f>
        <v>د/ ايمن شبل</v>
      </c>
      <c r="J51" s="774"/>
      <c r="K51" s="774"/>
      <c r="L51" s="774" t="s">
        <v>1067</v>
      </c>
      <c r="M51" s="774"/>
      <c r="N51" s="774"/>
      <c r="O51" s="774"/>
      <c r="P51" s="255" t="s">
        <v>1324</v>
      </c>
      <c r="Q51" s="4"/>
      <c r="R51" s="283"/>
      <c r="S51" s="284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R51" s="707" t="e">
        <f>VLOOKUP(#REF!,'اعضاء هيئة التدريس'!#REF!,2,)</f>
        <v>#REF!</v>
      </c>
    </row>
    <row r="52" spans="1:44" s="221" customFormat="1" ht="15.75" hidden="1" customHeight="1">
      <c r="A52" s="367">
        <v>16</v>
      </c>
      <c r="B52" s="288" t="s">
        <v>616</v>
      </c>
      <c r="C52" s="726" t="str">
        <f>VLOOKUP(B52,مقررات!$A$1:$F$411,2,FALSE)</f>
        <v>كيمياء العناصر غير الانتقالية</v>
      </c>
      <c r="D52" s="211">
        <f>VLOOKUP(B52,مقررات!$A$1:$F$452,3,FALSE)</f>
        <v>1.5</v>
      </c>
      <c r="E52" s="211">
        <f>VLOOKUP(B52,مقررات!$A$1:$F$476,4,FALSE)</f>
        <v>1</v>
      </c>
      <c r="F52" s="211">
        <f t="shared" si="1"/>
        <v>2</v>
      </c>
      <c r="G52" s="60" t="str">
        <f>VLOOKUP(B52,مقررات!$A$1:$F$409,6,FALSE)</f>
        <v>CH122</v>
      </c>
      <c r="H52" s="60" t="s">
        <v>1698</v>
      </c>
      <c r="I52" s="262" t="str">
        <f>VLOOKUP(H52,'اعضاء هيئة التدريس'!$B$1:$D$300,2,FALSE)</f>
        <v>ا.د/ عبدة الطبل</v>
      </c>
      <c r="J52" s="454"/>
      <c r="K52" s="454"/>
      <c r="L52" s="454" t="s">
        <v>1070</v>
      </c>
      <c r="M52" s="454"/>
      <c r="N52" s="454"/>
      <c r="O52" s="454"/>
      <c r="P52" s="255" t="s">
        <v>1324</v>
      </c>
      <c r="Q52" s="282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R52" s="707" t="e">
        <f>VLOOKUP(#REF!,'اعضاء هيئة التدريس'!#REF!,2,)</f>
        <v>#REF!</v>
      </c>
    </row>
    <row r="53" spans="1:44" s="156" customFormat="1" ht="15.75" hidden="1" customHeight="1">
      <c r="A53" s="367">
        <v>17</v>
      </c>
      <c r="B53" s="288" t="s">
        <v>617</v>
      </c>
      <c r="C53" s="726" t="str">
        <f>VLOOKUP(B53,مقررات!$A$1:$F$411,2,FALSE)</f>
        <v>كيمياء تحليلية (2)</v>
      </c>
      <c r="D53" s="211">
        <f>VLOOKUP(B53,مقررات!$A$1:$F$452,3,FALSE)</f>
        <v>1.5</v>
      </c>
      <c r="E53" s="211">
        <f>VLOOKUP(B53,مقررات!$A$1:$F$476,4,FALSE)</f>
        <v>1</v>
      </c>
      <c r="F53" s="211">
        <f t="shared" si="1"/>
        <v>2</v>
      </c>
      <c r="G53" s="60" t="str">
        <f>VLOOKUP(B53,مقررات!$A$1:$F$409,6,FALSE)</f>
        <v>CH134</v>
      </c>
      <c r="H53" s="52" t="s">
        <v>1723</v>
      </c>
      <c r="I53" s="262" t="str">
        <f>VLOOKUP(H53,'اعضاء هيئة التدريس'!$B$1:$D$300,2,FALSE)</f>
        <v>ا.د/ محمد عياد</v>
      </c>
      <c r="J53" s="774"/>
      <c r="K53" s="774"/>
      <c r="L53" s="774"/>
      <c r="M53" s="774"/>
      <c r="N53" s="774"/>
      <c r="O53" s="774" t="s">
        <v>1068</v>
      </c>
      <c r="P53" s="255" t="s">
        <v>1324</v>
      </c>
      <c r="Q53" s="4"/>
      <c r="R53" s="220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R53" s="707" t="e">
        <f>VLOOKUP(#REF!,'اعضاء هيئة التدريس'!#REF!,2,)</f>
        <v>#REF!</v>
      </c>
    </row>
    <row r="54" spans="1:44" s="156" customFormat="1" ht="15.75" hidden="1">
      <c r="A54" s="367">
        <v>18</v>
      </c>
      <c r="B54" s="288" t="s">
        <v>617</v>
      </c>
      <c r="C54" s="726" t="str">
        <f>VLOOKUP(B54,مقررات!$A$1:$F$411,2,FALSE)</f>
        <v>كيمياء تحليلية (2)</v>
      </c>
      <c r="D54" s="211">
        <f>VLOOKUP(B54,مقررات!$A$1:$F$452,3,FALSE)</f>
        <v>1.5</v>
      </c>
      <c r="E54" s="211">
        <f>VLOOKUP(B54,مقررات!$A$1:$F$476,4,FALSE)</f>
        <v>1</v>
      </c>
      <c r="F54" s="211">
        <f t="shared" si="1"/>
        <v>2</v>
      </c>
      <c r="G54" s="60" t="str">
        <f>VLOOKUP(B54,مقررات!$A$1:$F$409,6,FALSE)</f>
        <v>CH134</v>
      </c>
      <c r="H54" s="52" t="s">
        <v>1750</v>
      </c>
      <c r="I54" s="262" t="str">
        <f>VLOOKUP(H54,'اعضاء هيئة التدريس'!$B$1:$D$300,2,FALSE)</f>
        <v>د/ نعيمة سالم</v>
      </c>
      <c r="J54" s="774"/>
      <c r="K54" s="774"/>
      <c r="L54" s="774"/>
      <c r="M54" s="774"/>
      <c r="N54" s="774"/>
      <c r="O54" s="774" t="s">
        <v>1068</v>
      </c>
      <c r="P54" s="255" t="s">
        <v>1324</v>
      </c>
      <c r="Q54" s="4"/>
      <c r="R54" s="220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R54" s="707" t="e">
        <f>VLOOKUP(#REF!,'اعضاء هيئة التدريس'!#REF!,2,)</f>
        <v>#REF!</v>
      </c>
    </row>
    <row r="55" spans="1:44" s="221" customFormat="1" ht="25.5" hidden="1">
      <c r="A55" s="367">
        <v>19</v>
      </c>
      <c r="B55" s="288" t="s">
        <v>618</v>
      </c>
      <c r="C55" s="726" t="str">
        <f>VLOOKUP(B55,مقررات!$A$1:$F$411,2,FALSE)</f>
        <v>مبادئ الكيمياء العضوية الفيزيائية</v>
      </c>
      <c r="D55" s="211">
        <f>VLOOKUP(B55,مقررات!$A$1:$F$452,3,FALSE)</f>
        <v>1.5</v>
      </c>
      <c r="E55" s="211">
        <f>VLOOKUP(B55,مقررات!$A$1:$F$476,4,FALSE)</f>
        <v>1</v>
      </c>
      <c r="F55" s="211">
        <f t="shared" si="1"/>
        <v>2</v>
      </c>
      <c r="G55" s="60" t="str">
        <f>VLOOKUP(B55,مقررات!$A$1:$F$409,6,FALSE)</f>
        <v>CH145</v>
      </c>
      <c r="H55" s="60" t="s">
        <v>1729</v>
      </c>
      <c r="I55" s="262" t="str">
        <f>VLOOKUP(H55,'اعضاء هيئة التدريس'!$B$1:$D$300,2,FALSE)</f>
        <v>ا.د/ عبد العليم حسن</v>
      </c>
      <c r="J55" s="454"/>
      <c r="K55" s="454" t="s">
        <v>1070</v>
      </c>
      <c r="L55" s="454"/>
      <c r="M55" s="454"/>
      <c r="N55" s="454"/>
      <c r="O55" s="454"/>
      <c r="P55" s="255" t="s">
        <v>1313</v>
      </c>
      <c r="Q55" s="282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R55" s="707" t="e">
        <f>VLOOKUP(#REF!,'اعضاء هيئة التدريس'!#REF!,2,)</f>
        <v>#REF!</v>
      </c>
    </row>
    <row r="56" spans="1:44" s="221" customFormat="1" ht="15.75" hidden="1" customHeight="1">
      <c r="A56" s="367">
        <v>20</v>
      </c>
      <c r="B56" s="288" t="s">
        <v>619</v>
      </c>
      <c r="C56" s="726" t="str">
        <f>VLOOKUP(B56,مقررات!$A$1:$F$411,2,FALSE)</f>
        <v>كيمياء عضوية اليفاتية</v>
      </c>
      <c r="D56" s="211">
        <f>VLOOKUP(B56,مقررات!$A$1:$F$452,3,FALSE)</f>
        <v>1.5</v>
      </c>
      <c r="E56" s="211">
        <f>VLOOKUP(B56,مقررات!$A$1:$F$476,4,FALSE)</f>
        <v>1</v>
      </c>
      <c r="F56" s="211">
        <f t="shared" si="1"/>
        <v>2</v>
      </c>
      <c r="G56" s="60" t="str">
        <f>VLOOKUP(B56,مقررات!$A$1:$F$409,6,FALSE)</f>
        <v>CH145</v>
      </c>
      <c r="H56" s="52" t="s">
        <v>1727</v>
      </c>
      <c r="I56" s="262" t="str">
        <f>VLOOKUP(H56,'اعضاء هيئة التدريس'!$B$1:$D$300,2,FALSE)</f>
        <v>ا.د/ احمد عبدالمجبد</v>
      </c>
      <c r="J56" s="774"/>
      <c r="K56" s="774" t="s">
        <v>1068</v>
      </c>
      <c r="L56" s="774"/>
      <c r="M56" s="774" t="s">
        <v>1067</v>
      </c>
      <c r="N56" s="774"/>
      <c r="O56" s="774"/>
      <c r="P56" s="255" t="s">
        <v>1313</v>
      </c>
      <c r="Q56" s="4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R56" s="707" t="e">
        <f>VLOOKUP(#REF!,'اعضاء هيئة التدريس'!#REF!,2,)</f>
        <v>#REF!</v>
      </c>
    </row>
    <row r="57" spans="1:44" s="221" customFormat="1" ht="15.75" hidden="1" customHeight="1">
      <c r="A57" s="367">
        <v>21</v>
      </c>
      <c r="B57" s="288" t="s">
        <v>620</v>
      </c>
      <c r="C57" s="726" t="str">
        <f>VLOOKUP(B57,مقررات!$A$1:$F$411,2,FALSE)</f>
        <v>كيمياء عضوية أروماتية</v>
      </c>
      <c r="D57" s="211">
        <f>VLOOKUP(B57,مقررات!$A$1:$F$452,3,FALSE)</f>
        <v>1.5</v>
      </c>
      <c r="E57" s="211">
        <f>VLOOKUP(B57,مقررات!$A$1:$F$476,4,FALSE)</f>
        <v>1</v>
      </c>
      <c r="F57" s="211">
        <f t="shared" si="1"/>
        <v>2</v>
      </c>
      <c r="G57" s="60" t="str">
        <f>VLOOKUP(B57,مقررات!$A$1:$F$409,6,FALSE)</f>
        <v>CH145</v>
      </c>
      <c r="H57" s="60" t="s">
        <v>1695</v>
      </c>
      <c r="I57" s="262" t="str">
        <f>VLOOKUP(H57,'اعضاء هيئة التدريس'!$B$1:$D$300,2,FALSE)</f>
        <v>ا.د/ عادل نصار</v>
      </c>
      <c r="J57" s="454"/>
      <c r="K57" s="454"/>
      <c r="L57" s="454"/>
      <c r="M57" s="454" t="s">
        <v>1070</v>
      </c>
      <c r="N57" s="454"/>
      <c r="O57" s="454"/>
      <c r="P57" s="255" t="s">
        <v>1324</v>
      </c>
      <c r="Q57" s="282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R57" s="707" t="e">
        <f>VLOOKUP(#REF!,'اعضاء هيئة التدريس'!#REF!,2,)</f>
        <v>#REF!</v>
      </c>
    </row>
    <row r="58" spans="1:44" s="221" customFormat="1" ht="15.75" hidden="1" customHeight="1">
      <c r="A58" s="367">
        <v>22</v>
      </c>
      <c r="B58" s="288" t="s">
        <v>663</v>
      </c>
      <c r="C58" s="726" t="str">
        <f>VLOOKUP(B58,مقررات!$A$1:$F$411,2,FALSE)</f>
        <v>كيمياء المجموعات الوظيفية</v>
      </c>
      <c r="D58" s="211">
        <f>VLOOKUP(B58,مقررات!$A$1:$F$452,3,FALSE)</f>
        <v>1.5</v>
      </c>
      <c r="E58" s="211">
        <f>VLOOKUP(B58,مقررات!$A$1:$F$476,4,FALSE)</f>
        <v>1</v>
      </c>
      <c r="F58" s="211">
        <f t="shared" si="1"/>
        <v>2</v>
      </c>
      <c r="G58" s="60" t="str">
        <f>VLOOKUP(B58,مقررات!$A$1:$F$409,6,FALSE)</f>
        <v>CH346</v>
      </c>
      <c r="H58" s="52" t="s">
        <v>1804</v>
      </c>
      <c r="I58" s="262" t="str">
        <f>VLOOKUP(H58,'اعضاء هيئة التدريس'!$B$1:$D$300,2,FALSE)</f>
        <v>د/ محمدعبدالله حواطة</v>
      </c>
      <c r="J58" s="774"/>
      <c r="K58" s="774"/>
      <c r="L58" s="774" t="s">
        <v>1068</v>
      </c>
      <c r="M58" s="774"/>
      <c r="N58" s="774"/>
      <c r="O58" s="774"/>
      <c r="P58" s="255" t="s">
        <v>1324</v>
      </c>
      <c r="Q58" s="4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R58" s="707" t="e">
        <f>VLOOKUP(#REF!,'اعضاء هيئة التدريس'!#REF!,2,)</f>
        <v>#REF!</v>
      </c>
    </row>
    <row r="59" spans="1:44" s="221" customFormat="1" ht="15.75" hidden="1" customHeight="1">
      <c r="A59" s="367">
        <v>23</v>
      </c>
      <c r="B59" s="288" t="s">
        <v>622</v>
      </c>
      <c r="C59" s="726" t="str">
        <f>VLOOKUP(B59,مقررات!$A$1:$F$411,2,FALSE)</f>
        <v>كيمياء عملية تحليلية وفيزيائية وغير عضوية (2)</v>
      </c>
      <c r="D59" s="211">
        <f>VLOOKUP(B59,مقررات!$A$1:$F$452,3,FALSE)</f>
        <v>0</v>
      </c>
      <c r="E59" s="211">
        <f>VLOOKUP(B59,مقررات!$A$1:$F$476,4,FALSE)</f>
        <v>4</v>
      </c>
      <c r="F59" s="211">
        <f t="shared" si="1"/>
        <v>2</v>
      </c>
      <c r="G59" s="60" t="str">
        <f>VLOOKUP(B59,مقررات!$A$1:$F$409,6,FALSE)</f>
        <v>CH176</v>
      </c>
      <c r="H59" s="60"/>
      <c r="I59" s="964" t="e">
        <f>VLOOKUP(H59,'اعضاء هيئة التدريس'!$B$1:$D$300,2,FALSE)</f>
        <v>#N/A</v>
      </c>
      <c r="J59" s="454"/>
      <c r="K59" s="454"/>
      <c r="L59" s="454"/>
      <c r="M59" s="454"/>
      <c r="N59" s="454"/>
      <c r="O59" s="454"/>
      <c r="P59" s="305"/>
      <c r="Q59" s="282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R59" s="707" t="e">
        <f>VLOOKUP(#REF!,'اعضاء هيئة التدريس'!#REF!,2,)</f>
        <v>#REF!</v>
      </c>
    </row>
    <row r="60" spans="1:44" s="221" customFormat="1" ht="15.75" hidden="1" customHeight="1">
      <c r="A60" s="367">
        <v>24</v>
      </c>
      <c r="B60" s="288" t="s">
        <v>623</v>
      </c>
      <c r="C60" s="726" t="str">
        <f>VLOOKUP(B60,مقررات!$A$1:$F$411,2,FALSE)</f>
        <v>كيمياء عملية عضوية (2)</v>
      </c>
      <c r="D60" s="211">
        <f>VLOOKUP(B60,مقررات!$A$1:$F$452,3,FALSE)</f>
        <v>0</v>
      </c>
      <c r="E60" s="211">
        <f>VLOOKUP(B60,مقررات!$A$1:$F$476,4,FALSE)</f>
        <v>4</v>
      </c>
      <c r="F60" s="211">
        <f t="shared" si="1"/>
        <v>2</v>
      </c>
      <c r="G60" s="60" t="str">
        <f>VLOOKUP(B60,مقررات!$A$1:$F$409,6,FALSE)</f>
        <v>CH177</v>
      </c>
      <c r="H60" s="52"/>
      <c r="I60" s="964" t="e">
        <f>VLOOKUP(H60,'اعضاء هيئة التدريس'!$B$1:$D$300,2,FALSE)</f>
        <v>#N/A</v>
      </c>
      <c r="J60" s="774"/>
      <c r="K60" s="774"/>
      <c r="L60" s="774"/>
      <c r="M60" s="774"/>
      <c r="N60" s="774"/>
      <c r="O60" s="774"/>
      <c r="P60" s="1050"/>
      <c r="Q60" s="4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R60" s="707" t="e">
        <f>VLOOKUP(#REF!,'اعضاء هيئة التدريس'!#REF!,2,)</f>
        <v>#REF!</v>
      </c>
    </row>
    <row r="61" spans="1:44" s="221" customFormat="1" ht="15.75" hidden="1" customHeight="1">
      <c r="A61" s="367">
        <v>25</v>
      </c>
      <c r="B61" s="288" t="s">
        <v>624</v>
      </c>
      <c r="C61" s="726" t="str">
        <f>VLOOKUP(B61,مقررات!$A$1:$F$411,2,FALSE)</f>
        <v>كيمياء كهربية (1)</v>
      </c>
      <c r="D61" s="211">
        <f>VLOOKUP(B61,مقررات!$A$1:$F$452,3,FALSE)</f>
        <v>1.5</v>
      </c>
      <c r="E61" s="211">
        <f>VLOOKUP(B61,مقررات!$A$1:$F$476,4,FALSE)</f>
        <v>1</v>
      </c>
      <c r="F61" s="211">
        <f t="shared" si="1"/>
        <v>2</v>
      </c>
      <c r="G61" s="60" t="str">
        <f>VLOOKUP(B61,مقررات!$A$1:$F$409,6,FALSE)</f>
        <v>CH111</v>
      </c>
      <c r="H61" s="60" t="s">
        <v>1725</v>
      </c>
      <c r="I61" s="262" t="str">
        <f>VLOOKUP(H61,'اعضاء هيئة التدريس'!$B$1:$D$300,2,FALSE)</f>
        <v>ا.د/ السيد الشريفي</v>
      </c>
      <c r="J61" s="454"/>
      <c r="K61" s="774" t="s">
        <v>1072</v>
      </c>
      <c r="L61" s="454"/>
      <c r="M61" s="454"/>
      <c r="N61" s="454"/>
      <c r="O61" s="454"/>
      <c r="P61" s="386" t="s">
        <v>1320</v>
      </c>
      <c r="Q61" s="282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R61" s="707" t="e">
        <f>VLOOKUP(#REF!,'اعضاء هيئة التدريس'!#REF!,2,)</f>
        <v>#REF!</v>
      </c>
    </row>
    <row r="62" spans="1:44" s="122" customFormat="1" ht="24" hidden="1" customHeight="1">
      <c r="A62" s="367">
        <v>26</v>
      </c>
      <c r="B62" s="288" t="s">
        <v>624</v>
      </c>
      <c r="C62" s="726" t="str">
        <f>VLOOKUP(B62,مقررات!$A$1:$F$411,2,FALSE)</f>
        <v>كيمياء كهربية (1)</v>
      </c>
      <c r="D62" s="211">
        <f>VLOOKUP(B62,مقررات!$A$1:$F$452,3,FALSE)</f>
        <v>1.5</v>
      </c>
      <c r="E62" s="211">
        <f>VLOOKUP(B62,مقررات!$A$1:$F$476,4,FALSE)</f>
        <v>1</v>
      </c>
      <c r="F62" s="211">
        <f t="shared" si="1"/>
        <v>2</v>
      </c>
      <c r="G62" s="60" t="str">
        <f>VLOOKUP(B62,مقررات!$A$1:$F$409,6,FALSE)</f>
        <v>CH111</v>
      </c>
      <c r="H62" s="60" t="s">
        <v>1707</v>
      </c>
      <c r="I62" s="262" t="str">
        <f>VLOOKUP(H62,'اعضاء هيئة التدريس'!$B$1:$D$300,2,FALSE)</f>
        <v>أ.د/ عبلة حتحوت</v>
      </c>
      <c r="J62" s="454"/>
      <c r="K62" s="257"/>
      <c r="L62" s="454"/>
      <c r="M62" s="454"/>
      <c r="N62" s="454"/>
      <c r="O62" s="454"/>
      <c r="P62" s="386" t="s">
        <v>1320</v>
      </c>
      <c r="Q62" s="282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R62" s="707" t="e">
        <f>VLOOKUP(#REF!,'اعضاء هيئة التدريس'!#REF!,2,)</f>
        <v>#REF!</v>
      </c>
    </row>
    <row r="63" spans="1:44" s="221" customFormat="1" ht="15.75" hidden="1" customHeight="1">
      <c r="A63" s="367">
        <v>27</v>
      </c>
      <c r="B63" s="288" t="s">
        <v>625</v>
      </c>
      <c r="C63" s="726" t="str">
        <f>VLOOKUP(B63,مقررات!$A$1:$F$411,2,FALSE)</f>
        <v>كيمياء حركية</v>
      </c>
      <c r="D63" s="211">
        <f>VLOOKUP(B63,مقررات!$A$1:$F$452,3,FALSE)</f>
        <v>1.5</v>
      </c>
      <c r="E63" s="211">
        <f>VLOOKUP(B63,مقررات!$A$1:$F$476,4,FALSE)</f>
        <v>1</v>
      </c>
      <c r="F63" s="211">
        <f t="shared" si="1"/>
        <v>2</v>
      </c>
      <c r="G63" s="60" t="str">
        <f>VLOOKUP(B63,مقررات!$A$1:$F$409,6,FALSE)</f>
        <v>CH111</v>
      </c>
      <c r="H63" s="52" t="s">
        <v>1750</v>
      </c>
      <c r="I63" s="262" t="str">
        <f>VLOOKUP(H63,'اعضاء هيئة التدريس'!$B$1:$D$300,2,FALSE)</f>
        <v>د/ نعيمة سالم</v>
      </c>
      <c r="J63" s="774"/>
      <c r="K63" s="774" t="s">
        <v>1070</v>
      </c>
      <c r="L63" s="774"/>
      <c r="M63" s="774"/>
      <c r="N63" s="774"/>
      <c r="O63" s="774"/>
      <c r="P63" s="255" t="s">
        <v>1313</v>
      </c>
      <c r="Q63" s="4"/>
      <c r="R63" s="92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R63" s="707" t="e">
        <f>VLOOKUP(#REF!,'اعضاء هيئة التدريس'!#REF!,2,)</f>
        <v>#REF!</v>
      </c>
    </row>
    <row r="64" spans="1:44" s="285" customFormat="1" ht="22.5" hidden="1" customHeight="1">
      <c r="A64" s="367">
        <v>28</v>
      </c>
      <c r="B64" s="288" t="s">
        <v>626</v>
      </c>
      <c r="C64" s="726" t="str">
        <f>VLOOKUP(B64,مقررات!$A$1:$F$411,2,FALSE)</f>
        <v>كيمياء العناصر الانتقالية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ref="F64:F81" si="2">D64+0.5*E64</f>
        <v>2</v>
      </c>
      <c r="G64" s="60" t="str">
        <f>VLOOKUP(B64,مقررات!$A$1:$F$409,6,FALSE)</f>
        <v>CH222</v>
      </c>
      <c r="H64" s="60" t="s">
        <v>1723</v>
      </c>
      <c r="I64" s="262" t="str">
        <f>VLOOKUP(H64,'اعضاء هيئة التدريس'!$B$1:$D$300,2,FALSE)</f>
        <v>ا.د/ محمد عياد</v>
      </c>
      <c r="J64" s="454"/>
      <c r="K64" s="454"/>
      <c r="L64" s="454"/>
      <c r="M64" s="454" t="s">
        <v>1139</v>
      </c>
      <c r="N64" s="454"/>
      <c r="O64" s="454"/>
      <c r="P64" s="255" t="s">
        <v>1324</v>
      </c>
      <c r="Q64" s="282"/>
      <c r="R64" s="283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R64" s="707" t="e">
        <f>VLOOKUP(#REF!,'اعضاء هيئة التدريس'!#REF!,2,)</f>
        <v>#REF!</v>
      </c>
    </row>
    <row r="65" spans="1:44" s="272" customFormat="1" ht="15.75" hidden="1" customHeight="1">
      <c r="A65" s="367">
        <v>29</v>
      </c>
      <c r="B65" s="288" t="s">
        <v>626</v>
      </c>
      <c r="C65" s="726" t="str">
        <f>VLOOKUP(B65,مقررات!$A$1:$F$411,2,FALSE)</f>
        <v>كيمياء العناصر الانتقالية</v>
      </c>
      <c r="D65" s="211">
        <f>VLOOKUP(B65,مقررات!$A$1:$F$452,3,FALSE)</f>
        <v>1.5</v>
      </c>
      <c r="E65" s="211">
        <f>VLOOKUP(B65,مقررات!$A$1:$F$476,4,FALSE)</f>
        <v>1</v>
      </c>
      <c r="F65" s="211">
        <f t="shared" si="2"/>
        <v>2</v>
      </c>
      <c r="G65" s="60" t="str">
        <f>VLOOKUP(B65,مقررات!$A$1:$F$409,6,FALSE)</f>
        <v>CH222</v>
      </c>
      <c r="H65" s="60" t="s">
        <v>1758</v>
      </c>
      <c r="I65" s="262" t="str">
        <f>VLOOKUP(H65,'اعضاء هيئة التدريس'!$B$1:$D$300,2,FALSE)</f>
        <v>د/ ريهام وجدى</v>
      </c>
      <c r="J65" s="454"/>
      <c r="K65" s="454"/>
      <c r="L65" s="454"/>
      <c r="M65" s="454" t="s">
        <v>1139</v>
      </c>
      <c r="N65" s="454"/>
      <c r="O65" s="454"/>
      <c r="P65" s="255" t="s">
        <v>1324</v>
      </c>
      <c r="Q65" s="282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R65" s="707" t="e">
        <f>VLOOKUP(#REF!,'اعضاء هيئة التدريس'!#REF!,2,)</f>
        <v>#REF!</v>
      </c>
    </row>
    <row r="66" spans="1:44" s="272" customFormat="1" ht="15.75" hidden="1" customHeight="1">
      <c r="A66" s="367">
        <v>30</v>
      </c>
      <c r="B66" s="288" t="s">
        <v>627</v>
      </c>
      <c r="C66" s="726" t="str">
        <f>VLOOKUP(B66,مقررات!$A$1:$F$411,2,FALSE)</f>
        <v>كيمياء المتراكبات</v>
      </c>
      <c r="D66" s="211">
        <f>VLOOKUP(B66,مقررات!$A$1:$F$452,3,FALSE)</f>
        <v>1.5</v>
      </c>
      <c r="E66" s="211">
        <f>VLOOKUP(B66,مقررات!$A$1:$F$476,4,FALSE)</f>
        <v>1</v>
      </c>
      <c r="F66" s="211">
        <f t="shared" si="2"/>
        <v>2</v>
      </c>
      <c r="G66" s="60" t="str">
        <f>VLOOKUP(B66,مقررات!$A$1:$F$409,6,FALSE)</f>
        <v>CH323</v>
      </c>
      <c r="H66" s="52" t="s">
        <v>1709</v>
      </c>
      <c r="I66" s="262" t="str">
        <f>VLOOKUP(H66,'اعضاء هيئة التدريس'!$B$1:$D$300,2,FALSE)</f>
        <v>أ.د/ فتحي عبدالغني</v>
      </c>
      <c r="J66" s="774"/>
      <c r="K66" s="774"/>
      <c r="L66" s="774"/>
      <c r="M66" s="774" t="s">
        <v>1068</v>
      </c>
      <c r="N66" s="774"/>
      <c r="O66" s="774"/>
      <c r="P66" s="255" t="s">
        <v>1324</v>
      </c>
      <c r="Q66" s="4"/>
      <c r="R66" s="283"/>
      <c r="S66" s="283"/>
      <c r="T66" s="283"/>
      <c r="U66" s="283"/>
      <c r="V66" s="283"/>
      <c r="W66" s="283"/>
      <c r="X66" s="283"/>
      <c r="Y66" s="283"/>
      <c r="Z66" s="283"/>
      <c r="AA66" s="283"/>
      <c r="AB66" s="283"/>
      <c r="AC66" s="283"/>
      <c r="AD66" s="283"/>
      <c r="AR66" s="707" t="e">
        <f>VLOOKUP(#REF!,'اعضاء هيئة التدريس'!#REF!,2,)</f>
        <v>#REF!</v>
      </c>
    </row>
    <row r="67" spans="1:44" s="272" customFormat="1" ht="15.75" hidden="1" customHeight="1">
      <c r="A67" s="367">
        <v>31</v>
      </c>
      <c r="B67" s="288" t="s">
        <v>628</v>
      </c>
      <c r="C67" s="726" t="str">
        <f>VLOOKUP(B67,مقررات!$A$1:$F$411,2,FALSE)</f>
        <v>تحليل آلي (1)</v>
      </c>
      <c r="D67" s="211">
        <f>VLOOKUP(B67,مقررات!$A$1:$F$452,3,FALSE)</f>
        <v>1.5</v>
      </c>
      <c r="E67" s="211">
        <f>VLOOKUP(B67,مقررات!$A$1:$F$476,4,FALSE)</f>
        <v>1</v>
      </c>
      <c r="F67" s="211">
        <f t="shared" si="2"/>
        <v>2</v>
      </c>
      <c r="G67" s="60" t="str">
        <f>VLOOKUP(B67,مقررات!$A$1:$F$409,6,FALSE)</f>
        <v>CH134</v>
      </c>
      <c r="H67" s="60" t="s">
        <v>1743</v>
      </c>
      <c r="I67" s="262" t="str">
        <f>VLOOKUP(H67,'اعضاء هيئة التدريس'!$B$1:$D$300,2,FALSE)</f>
        <v xml:space="preserve">د.هناء البرعي </v>
      </c>
      <c r="J67" s="454"/>
      <c r="K67" s="454" t="s">
        <v>1070</v>
      </c>
      <c r="L67" s="454"/>
      <c r="M67" s="454"/>
      <c r="N67" s="386"/>
      <c r="O67" s="454"/>
      <c r="P67" s="386" t="s">
        <v>1314</v>
      </c>
      <c r="Q67" s="282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R67" s="707" t="e">
        <f>VLOOKUP(#REF!,'اعضاء هيئة التدريس'!#REF!,2,)</f>
        <v>#REF!</v>
      </c>
    </row>
    <row r="68" spans="1:44" s="272" customFormat="1" ht="27" hidden="1" customHeight="1">
      <c r="A68" s="367">
        <v>32</v>
      </c>
      <c r="B68" s="288" t="s">
        <v>649</v>
      </c>
      <c r="C68" s="726" t="str">
        <f>VLOOKUP(B68,مقررات!$A$1:$F$411,2,FALSE)</f>
        <v>كروماتوجرافيا</v>
      </c>
      <c r="D68" s="211">
        <f>VLOOKUP(B68,مقررات!$A$1:$F$452,3,FALSE)</f>
        <v>1.5</v>
      </c>
      <c r="E68" s="211">
        <f>VLOOKUP(B68,مقررات!$A$1:$F$476,4,FALSE)</f>
        <v>1</v>
      </c>
      <c r="F68" s="211">
        <f t="shared" si="2"/>
        <v>2</v>
      </c>
      <c r="G68" s="60" t="str">
        <f>VLOOKUP(B68,مقررات!$A$1:$F$409,6,FALSE)</f>
        <v>CH245</v>
      </c>
      <c r="H68" s="52" t="s">
        <v>1695</v>
      </c>
      <c r="I68" s="262" t="str">
        <f>VLOOKUP(H68,'اعضاء هيئة التدريس'!$B$1:$D$300,2,FALSE)</f>
        <v>ا.د/ عادل نصار</v>
      </c>
      <c r="J68" s="774"/>
      <c r="K68" s="774" t="s">
        <v>1070</v>
      </c>
      <c r="L68" s="774"/>
      <c r="M68" s="774"/>
      <c r="N68" s="775"/>
      <c r="O68" s="774"/>
      <c r="P68" s="255" t="s">
        <v>1318</v>
      </c>
      <c r="Q68" s="4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R68" s="707" t="e">
        <f>VLOOKUP(#REF!,'اعضاء هيئة التدريس'!#REF!,2,)</f>
        <v>#REF!</v>
      </c>
    </row>
    <row r="69" spans="1:44" s="272" customFormat="1" ht="25.5" hidden="1" customHeight="1">
      <c r="A69" s="367">
        <v>33</v>
      </c>
      <c r="B69" s="288" t="s">
        <v>650</v>
      </c>
      <c r="C69" s="726" t="str">
        <f>VLOOKUP(B69,مقررات!$A$1:$F$411,2,FALSE)</f>
        <v>تفاعلات البرسيكليك</v>
      </c>
      <c r="D69" s="211">
        <f>VLOOKUP(B69,مقررات!$A$1:$F$452,3,FALSE)</f>
        <v>1.5</v>
      </c>
      <c r="E69" s="211">
        <f>VLOOKUP(B69,مقررات!$A$1:$F$476,4,FALSE)</f>
        <v>1</v>
      </c>
      <c r="F69" s="211">
        <f t="shared" si="2"/>
        <v>2</v>
      </c>
      <c r="G69" s="60" t="str">
        <f>VLOOKUP(B69,مقررات!$A$1:$F$409,6,FALSE)</f>
        <v>CH246</v>
      </c>
      <c r="H69" s="60" t="s">
        <v>1721</v>
      </c>
      <c r="I69" s="262" t="str">
        <f>VLOOKUP(H69,'اعضاء هيئة التدريس'!$B$1:$D$300,2,FALSE)</f>
        <v>أ.د/ حامد عبدالباري</v>
      </c>
      <c r="J69" s="454"/>
      <c r="K69" s="454"/>
      <c r="L69" s="454"/>
      <c r="M69" s="454"/>
      <c r="N69" s="454" t="s">
        <v>1068</v>
      </c>
      <c r="O69" s="454"/>
      <c r="P69" s="255" t="s">
        <v>1313</v>
      </c>
      <c r="Q69" s="282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R69" s="707" t="e">
        <f>VLOOKUP(#REF!,'اعضاء هيئة التدريس'!#REF!,2,)</f>
        <v>#REF!</v>
      </c>
    </row>
    <row r="70" spans="1:44" s="272" customFormat="1" ht="15.75" hidden="1" customHeight="1">
      <c r="A70" s="367">
        <v>34</v>
      </c>
      <c r="B70" s="288" t="s">
        <v>629</v>
      </c>
      <c r="C70" s="756" t="str">
        <f>VLOOKUP(B70,مقررات!$A$1:$F$411,2,FALSE)</f>
        <v>ميكانيكا التفاعلات العضوية(1)</v>
      </c>
      <c r="D70" s="211">
        <f>VLOOKUP(B70,مقررات!$A$1:$F$452,3,FALSE)</f>
        <v>1.5</v>
      </c>
      <c r="E70" s="211">
        <f>VLOOKUP(B70,مقررات!$A$1:$F$476,4,FALSE)</f>
        <v>1</v>
      </c>
      <c r="F70" s="211">
        <f t="shared" si="2"/>
        <v>2</v>
      </c>
      <c r="G70" s="60" t="str">
        <f>VLOOKUP(B70,مقررات!$A$1:$F$409,6,FALSE)</f>
        <v>CH244</v>
      </c>
      <c r="H70" s="52" t="s">
        <v>1700</v>
      </c>
      <c r="I70" s="262" t="str">
        <f>VLOOKUP(H70,'اعضاء هيئة التدريس'!$B$1:$D$300,2,FALSE)</f>
        <v>أ.د.ابراهيم الطنطاوي</v>
      </c>
      <c r="J70" s="774"/>
      <c r="K70" s="774"/>
      <c r="L70" s="774"/>
      <c r="M70" s="774"/>
      <c r="N70" s="774"/>
      <c r="O70" s="774" t="s">
        <v>1070</v>
      </c>
      <c r="P70" s="255" t="s">
        <v>1324</v>
      </c>
      <c r="Q70" s="4"/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R70" s="707" t="e">
        <f>VLOOKUP(#REF!,'اعضاء هيئة التدريس'!#REF!,2,)</f>
        <v>#REF!</v>
      </c>
    </row>
    <row r="71" spans="1:44" s="156" customFormat="1" ht="15.75" hidden="1">
      <c r="A71" s="367">
        <v>35</v>
      </c>
      <c r="B71" s="288" t="s">
        <v>630</v>
      </c>
      <c r="C71" s="726" t="str">
        <f>VLOOKUP(B71,مقررات!$A$1:$F$411,2,FALSE)</f>
        <v>كيمياء حلقية اليفاتية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2"/>
        <v>2</v>
      </c>
      <c r="G71" s="60" t="str">
        <f>VLOOKUP(B71,مقررات!$A$1:$F$409,6,FALSE)</f>
        <v>CH245</v>
      </c>
      <c r="H71" s="60" t="s">
        <v>1719</v>
      </c>
      <c r="I71" s="262" t="str">
        <f>VLOOKUP(H71,'اعضاء هيئة التدريس'!$B$1:$D$300,2,FALSE)</f>
        <v>ا.د/ محمد طه عبدالعال</v>
      </c>
      <c r="J71" s="454"/>
      <c r="K71" s="454" t="s">
        <v>1068</v>
      </c>
      <c r="L71" s="454"/>
      <c r="M71" s="454"/>
      <c r="N71" s="454"/>
      <c r="O71" s="454"/>
      <c r="P71" s="386" t="s">
        <v>1314</v>
      </c>
      <c r="Q71" s="282"/>
      <c r="R71" s="220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R71" s="707" t="e">
        <f>VLOOKUP(#REF!,'اعضاء هيئة التدريس'!#REF!,2,)</f>
        <v>#REF!</v>
      </c>
    </row>
    <row r="72" spans="1:44" s="156" customFormat="1" ht="15.75" hidden="1">
      <c r="A72" s="367">
        <v>36</v>
      </c>
      <c r="B72" s="288" t="s">
        <v>631</v>
      </c>
      <c r="C72" s="726" t="str">
        <f>VLOOKUP(B72,مقررات!$A$1:$F$411,2,FALSE)</f>
        <v>كيمياء حلقية متجانسة متعددة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2"/>
        <v>2</v>
      </c>
      <c r="G72" s="60" t="str">
        <f>VLOOKUP(B72,مقررات!$A$1:$F$409,6,FALSE)</f>
        <v>CH246</v>
      </c>
      <c r="H72" s="52" t="s">
        <v>1727</v>
      </c>
      <c r="I72" s="262" t="str">
        <f>VLOOKUP(H72,'اعضاء هيئة التدريس'!$B$1:$D$300,2,FALSE)</f>
        <v>ا.د/ احمد عبدالمجبد</v>
      </c>
      <c r="J72" s="774"/>
      <c r="K72" s="774" t="s">
        <v>1067</v>
      </c>
      <c r="L72" s="774"/>
      <c r="M72" s="774"/>
      <c r="N72" s="774"/>
      <c r="O72" s="774"/>
      <c r="P72" s="255" t="s">
        <v>1325</v>
      </c>
      <c r="Q72" s="4"/>
      <c r="R72" s="220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R72" s="707" t="e">
        <f>VLOOKUP(#REF!,'اعضاء هيئة التدريس'!#REF!,2,)</f>
        <v>#REF!</v>
      </c>
    </row>
    <row r="73" spans="1:44" s="156" customFormat="1" ht="15.75" hidden="1" customHeight="1">
      <c r="A73" s="367">
        <v>37</v>
      </c>
      <c r="B73" s="288" t="s">
        <v>632</v>
      </c>
      <c r="C73" s="726" t="str">
        <f>VLOOKUP(B73,مقررات!$A$1:$F$411,2,FALSE)</f>
        <v>كيمياء فراغية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2"/>
        <v>2</v>
      </c>
      <c r="G73" s="60" t="str">
        <f>VLOOKUP(B73,مقررات!$A$1:$F$409,6,FALSE)</f>
        <v>CH246</v>
      </c>
      <c r="H73" s="60" t="s">
        <v>1697</v>
      </c>
      <c r="I73" s="262" t="str">
        <f>VLOOKUP(H73,'اعضاء هيئة التدريس'!$B$1:$D$300,2,FALSE)</f>
        <v>أ.د. عبدالحميد اسماعيل</v>
      </c>
      <c r="J73" s="256"/>
      <c r="K73" s="454"/>
      <c r="L73" s="454"/>
      <c r="M73" s="454"/>
      <c r="N73" s="454"/>
      <c r="O73" s="454" t="s">
        <v>1073</v>
      </c>
      <c r="P73" s="386" t="s">
        <v>1314</v>
      </c>
      <c r="Q73" s="282"/>
      <c r="R73" s="220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R73" s="707" t="e">
        <f>VLOOKUP(#REF!,'اعضاء هيئة التدريس'!#REF!,2,)</f>
        <v>#REF!</v>
      </c>
    </row>
    <row r="74" spans="1:44" s="285" customFormat="1" ht="22.5" hidden="1" customHeight="1">
      <c r="A74" s="367">
        <v>38</v>
      </c>
      <c r="B74" s="288" t="s">
        <v>633</v>
      </c>
      <c r="C74" s="726" t="str">
        <f>VLOOKUP(B74,مقررات!$A$1:$F$411,2,FALSE)</f>
        <v>كيمياء الكربوهيدرات</v>
      </c>
      <c r="D74" s="211">
        <f>VLOOKUP(B74,مقررات!$A$1:$F$452,3,FALSE)</f>
        <v>1.5</v>
      </c>
      <c r="E74" s="211">
        <f>VLOOKUP(B74,مقررات!$A$1:$F$476,4,FALSE)</f>
        <v>1</v>
      </c>
      <c r="F74" s="211">
        <f t="shared" si="2"/>
        <v>2</v>
      </c>
      <c r="G74" s="60" t="str">
        <f>VLOOKUP(B74,مقررات!$A$1:$F$409,6,FALSE)</f>
        <v>CH245</v>
      </c>
      <c r="H74" s="52" t="s">
        <v>1721</v>
      </c>
      <c r="I74" s="262" t="str">
        <f>VLOOKUP(H74,'اعضاء هيئة التدريس'!$B$1:$D$300,2,FALSE)</f>
        <v>أ.د/ حامد عبدالباري</v>
      </c>
      <c r="J74" s="37"/>
      <c r="K74" s="774"/>
      <c r="L74" s="774" t="s">
        <v>1068</v>
      </c>
      <c r="M74" s="774"/>
      <c r="N74" s="774"/>
      <c r="O74" s="774"/>
      <c r="P74" s="255" t="s">
        <v>1313</v>
      </c>
      <c r="Q74" s="4"/>
      <c r="R74" s="283"/>
      <c r="S74" s="284"/>
      <c r="T74" s="284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R74" s="707" t="e">
        <f>VLOOKUP(#REF!,'اعضاء هيئة التدريس'!#REF!,2,)</f>
        <v>#REF!</v>
      </c>
    </row>
    <row r="75" spans="1:44" s="272" customFormat="1" ht="22.5" hidden="1" customHeight="1">
      <c r="A75" s="367">
        <v>39</v>
      </c>
      <c r="B75" s="288" t="s">
        <v>651</v>
      </c>
      <c r="C75" s="726" t="str">
        <f>VLOOKUP(B75,مقررات!$A$1:$F$411,2,FALSE)</f>
        <v>كيمياء البترول ومشتقاته</v>
      </c>
      <c r="D75" s="211">
        <f>VLOOKUP(B75,مقررات!$A$1:$F$452,3,FALSE)</f>
        <v>1.5</v>
      </c>
      <c r="E75" s="211">
        <f>VLOOKUP(B75,مقررات!$A$1:$F$476,4,FALSE)</f>
        <v>1</v>
      </c>
      <c r="F75" s="211">
        <f t="shared" si="2"/>
        <v>2</v>
      </c>
      <c r="G75" s="60" t="str">
        <f>VLOOKUP(B75,مقررات!$A$1:$F$409,6,FALSE)</f>
        <v>CH246</v>
      </c>
      <c r="H75" s="60" t="s">
        <v>1729</v>
      </c>
      <c r="I75" s="262" t="str">
        <f>VLOOKUP(H75,'اعضاء هيئة التدريس'!$B$1:$D$300,2,FALSE)</f>
        <v>ا.د/ عبد العليم حسن</v>
      </c>
      <c r="J75" s="256"/>
      <c r="K75" s="454"/>
      <c r="L75" s="454" t="s">
        <v>1067</v>
      </c>
      <c r="M75" s="454"/>
      <c r="N75" s="454"/>
      <c r="O75" s="454"/>
      <c r="P75" s="255" t="s">
        <v>1313</v>
      </c>
      <c r="Q75" s="282"/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R75" s="707" t="e">
        <f>VLOOKUP(#REF!,'اعضاء هيئة التدريس'!#REF!,2,)</f>
        <v>#REF!</v>
      </c>
    </row>
    <row r="76" spans="1:44" s="272" customFormat="1" ht="30" hidden="1">
      <c r="A76" s="367">
        <v>40</v>
      </c>
      <c r="B76" s="288" t="s">
        <v>652</v>
      </c>
      <c r="C76" s="770" t="str">
        <f>VLOOKUP(B76,مقررات!$A$1:$F$411,2,FALSE)</f>
        <v>كيمياء النسيج والأصباغ والمنظفات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2"/>
        <v>2</v>
      </c>
      <c r="G76" s="60" t="str">
        <f>VLOOKUP(B76,مقررات!$A$1:$F$409,6,FALSE)</f>
        <v>CH311</v>
      </c>
      <c r="H76" s="52" t="s">
        <v>1789</v>
      </c>
      <c r="I76" s="262" t="str">
        <f>VLOOKUP(H76,'اعضاء هيئة التدريس'!$B$1:$D$300,2,FALSE)</f>
        <v>د / هبه عبدالعظيم</v>
      </c>
      <c r="J76" s="37"/>
      <c r="K76" s="774"/>
      <c r="L76" s="774"/>
      <c r="M76" s="774"/>
      <c r="N76" s="774" t="s">
        <v>1068</v>
      </c>
      <c r="O76" s="774"/>
      <c r="P76" s="386" t="s">
        <v>1314</v>
      </c>
      <c r="Q76" s="4"/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R76" s="707" t="e">
        <f>VLOOKUP(#REF!,'اعضاء هيئة التدريس'!#REF!,2,)</f>
        <v>#REF!</v>
      </c>
    </row>
    <row r="77" spans="1:44" s="285" customFormat="1" ht="25.5" hidden="1">
      <c r="A77" s="367">
        <v>41</v>
      </c>
      <c r="B77" s="288" t="s">
        <v>634</v>
      </c>
      <c r="C77" s="726" t="str">
        <f>VLOOKUP(B77,مقررات!$A$1:$F$411,2,FALSE)</f>
        <v>كيمياء عملية تحليلية وفيزيائية وغير عضوية (3)</v>
      </c>
      <c r="D77" s="211">
        <f>VLOOKUP(B77,مقررات!$A$1:$F$452,3,FALSE)</f>
        <v>0</v>
      </c>
      <c r="E77" s="211">
        <f>VLOOKUP(B77,مقررات!$A$1:$F$476,4,FALSE)</f>
        <v>4</v>
      </c>
      <c r="F77" s="211">
        <f t="shared" si="2"/>
        <v>2</v>
      </c>
      <c r="G77" s="60" t="str">
        <f>VLOOKUP(B77,مقررات!$A$1:$F$409,6,FALSE)</f>
        <v>CH278</v>
      </c>
      <c r="H77" s="60"/>
      <c r="I77" s="964" t="e">
        <f>VLOOKUP(H77,'اعضاء هيئة التدريس'!$B$1:$D$300,2,FALSE)</f>
        <v>#N/A</v>
      </c>
      <c r="J77" s="256"/>
      <c r="K77" s="454"/>
      <c r="L77" s="454"/>
      <c r="M77" s="454"/>
      <c r="N77" s="454"/>
      <c r="O77" s="454"/>
      <c r="P77" s="386"/>
      <c r="Q77" s="282"/>
      <c r="R77" s="283"/>
      <c r="S77" s="284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R77" s="707" t="e">
        <f>VLOOKUP(#REF!,'اعضاء هيئة التدريس'!#REF!,2,)</f>
        <v>#REF!</v>
      </c>
    </row>
    <row r="78" spans="1:44" s="285" customFormat="1" ht="22.5" hidden="1" customHeight="1">
      <c r="A78" s="367">
        <v>42</v>
      </c>
      <c r="B78" s="288" t="s">
        <v>635</v>
      </c>
      <c r="C78" s="726" t="str">
        <f>VLOOKUP(B78,مقررات!$A$1:$F$411,2,FALSE)</f>
        <v>كيمياء عملية عضوية (3)</v>
      </c>
      <c r="D78" s="211">
        <f>VLOOKUP(B78,مقررات!$A$1:$F$452,3,FALSE)</f>
        <v>0</v>
      </c>
      <c r="E78" s="211">
        <f>VLOOKUP(B78,مقررات!$A$1:$F$476,4,FALSE)</f>
        <v>4</v>
      </c>
      <c r="F78" s="211">
        <f t="shared" si="2"/>
        <v>2</v>
      </c>
      <c r="G78" s="60" t="str">
        <f>VLOOKUP(B78,مقررات!$A$1:$F$409,6,FALSE)</f>
        <v>CH279</v>
      </c>
      <c r="H78" s="52"/>
      <c r="I78" s="964" t="e">
        <f>VLOOKUP(H78,'اعضاء هيئة التدريس'!$B$1:$D$300,2,FALSE)</f>
        <v>#N/A</v>
      </c>
      <c r="J78" s="37"/>
      <c r="K78" s="774"/>
      <c r="L78" s="774"/>
      <c r="M78" s="774"/>
      <c r="N78" s="774"/>
      <c r="O78" s="774"/>
      <c r="P78" s="1050"/>
      <c r="Q78" s="4"/>
      <c r="R78" s="283"/>
      <c r="S78" s="284"/>
      <c r="T78" s="284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R78" s="707" t="e">
        <f>VLOOKUP(#REF!,'اعضاء هيئة التدريس'!#REF!,2,)</f>
        <v>#REF!</v>
      </c>
    </row>
    <row r="79" spans="1:44" s="272" customFormat="1" ht="15.75" hidden="1">
      <c r="A79" s="367">
        <v>43</v>
      </c>
      <c r="B79" s="288" t="s">
        <v>636</v>
      </c>
      <c r="C79" s="726" t="str">
        <f>VLOOKUP(B79,مقررات!$A$1:$F$411,2,FALSE)</f>
        <v>كيمياء الكم</v>
      </c>
      <c r="D79" s="211">
        <f>VLOOKUP(B79,مقررات!$A$1:$F$452,3,FALSE)</f>
        <v>1.5</v>
      </c>
      <c r="E79" s="211">
        <f>VLOOKUP(B79,مقررات!$A$1:$F$476,4,FALSE)</f>
        <v>1</v>
      </c>
      <c r="F79" s="211">
        <f t="shared" si="2"/>
        <v>2</v>
      </c>
      <c r="G79" s="60" t="str">
        <f>VLOOKUP(B79,مقررات!$A$1:$F$409,6,FALSE)</f>
        <v>CH122</v>
      </c>
      <c r="H79" s="60" t="s">
        <v>1701</v>
      </c>
      <c r="I79" s="262" t="str">
        <f>VLOOKUP(H79,'اعضاء هيئة التدريس'!$B$1:$D$300,2,FALSE)</f>
        <v>ا.د/ احمد النحاس</v>
      </c>
      <c r="J79" s="256"/>
      <c r="K79" s="454"/>
      <c r="L79" s="454"/>
      <c r="M79" s="454"/>
      <c r="N79" s="454" t="s">
        <v>1068</v>
      </c>
      <c r="O79" s="454"/>
      <c r="P79" s="255" t="s">
        <v>89</v>
      </c>
      <c r="Q79" s="282"/>
      <c r="R79" s="284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R79" s="707" t="e">
        <f>VLOOKUP(#REF!,'اعضاء هيئة التدريس'!#REF!,2,)</f>
        <v>#REF!</v>
      </c>
    </row>
    <row r="80" spans="1:44" s="272" customFormat="1" ht="15.75" hidden="1">
      <c r="A80" s="367">
        <v>44</v>
      </c>
      <c r="B80" s="288" t="s">
        <v>636</v>
      </c>
      <c r="C80" s="726" t="str">
        <f>VLOOKUP(B80,مقررات!$A$1:$F$411,2,FALSE)</f>
        <v>كيمياء الكم</v>
      </c>
      <c r="D80" s="211">
        <f>VLOOKUP(B80,مقررات!$A$1:$F$452,3,FALSE)</f>
        <v>1.5</v>
      </c>
      <c r="E80" s="211">
        <f>VLOOKUP(B80,مقررات!$A$1:$F$476,4,FALSE)</f>
        <v>1</v>
      </c>
      <c r="F80" s="211">
        <f t="shared" si="2"/>
        <v>2</v>
      </c>
      <c r="G80" s="60" t="str">
        <f>VLOOKUP(B80,مقررات!$A$1:$F$409,6,FALSE)</f>
        <v>CH122</v>
      </c>
      <c r="H80" s="60" t="s">
        <v>1760</v>
      </c>
      <c r="I80" s="262" t="str">
        <f>VLOOKUP(H80,'اعضاء هيئة التدريس'!$B$1:$D$300,2,FALSE)</f>
        <v>د.صافيناز حمدي</v>
      </c>
      <c r="J80" s="256"/>
      <c r="K80" s="454"/>
      <c r="L80" s="454"/>
      <c r="M80" s="454"/>
      <c r="N80" s="454" t="s">
        <v>1068</v>
      </c>
      <c r="O80" s="454"/>
      <c r="P80" s="255" t="s">
        <v>89</v>
      </c>
      <c r="Q80" s="282"/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R80" s="707" t="e">
        <f>VLOOKUP(#REF!,'اعضاء هيئة التدريس'!#REF!,2,)</f>
        <v>#REF!</v>
      </c>
    </row>
    <row r="81" spans="1:44" s="272" customFormat="1" ht="15.75" hidden="1">
      <c r="A81" s="367">
        <v>45</v>
      </c>
      <c r="B81" s="288" t="s">
        <v>653</v>
      </c>
      <c r="C81" s="770" t="str">
        <f>VLOOKUP(B81,مقررات!$A$1:$F$411,2,FALSE)</f>
        <v>كيمياء كهربية( 2)</v>
      </c>
      <c r="D81" s="211">
        <f>VLOOKUP(B81,مقررات!$A$1:$F$452,3,FALSE)</f>
        <v>1.5</v>
      </c>
      <c r="E81" s="211">
        <f>VLOOKUP(B81,مقررات!$A$1:$F$476,4,FALSE)</f>
        <v>1</v>
      </c>
      <c r="F81" s="211">
        <f t="shared" si="2"/>
        <v>2</v>
      </c>
      <c r="G81" s="60" t="str">
        <f>VLOOKUP(B81,مقررات!$A$1:$F$409,6,FALSE)</f>
        <v>CH4112</v>
      </c>
      <c r="H81" s="52" t="s">
        <v>1707</v>
      </c>
      <c r="I81" s="262" t="str">
        <f>VLOOKUP(H81,'اعضاء هيئة التدريس'!$B$1:$D$300,2,FALSE)</f>
        <v>أ.د/ عبلة حتحوت</v>
      </c>
      <c r="J81" s="454" t="s">
        <v>1072</v>
      </c>
      <c r="K81" s="454"/>
      <c r="L81" s="454"/>
      <c r="M81" s="774"/>
      <c r="N81" s="774"/>
      <c r="O81" s="774"/>
      <c r="P81" s="255" t="s">
        <v>1324</v>
      </c>
      <c r="Q81" s="4"/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R81" s="707" t="e">
        <f>VLOOKUP(#REF!,'اعضاء هيئة التدريس'!#REF!,2,)</f>
        <v>#REF!</v>
      </c>
    </row>
    <row r="82" spans="1:44" s="272" customFormat="1" ht="15.75" hidden="1">
      <c r="A82" s="367">
        <v>46</v>
      </c>
      <c r="B82" s="288" t="s">
        <v>654</v>
      </c>
      <c r="C82" s="345" t="str">
        <f>VLOOKUP(B82,مقررات!$A$1:$F$411,2,FALSE)</f>
        <v>كيمياء التآكل</v>
      </c>
      <c r="D82" s="211">
        <f>VLOOKUP(B82,مقررات!$A$1:$F$452,3,FALSE)</f>
        <v>1</v>
      </c>
      <c r="E82" s="211" t="str">
        <f>VLOOKUP(B82,مقررات!$A$1:$F$476,4,FALSE)</f>
        <v>-</v>
      </c>
      <c r="F82" s="211">
        <v>1</v>
      </c>
      <c r="G82" s="60" t="str">
        <f>VLOOKUP(B82,مقررات!$A$1:$F$409,6,FALSE)</f>
        <v>CH4112</v>
      </c>
      <c r="H82" s="60" t="s">
        <v>1752</v>
      </c>
      <c r="I82" s="262" t="str">
        <f>VLOOKUP(H82,'اعضاء هيئة التدريس'!$B$1:$D$300,2,FALSE)</f>
        <v>د/ ايمن شبل</v>
      </c>
      <c r="J82" s="454"/>
      <c r="K82" s="454"/>
      <c r="L82" s="454" t="s">
        <v>1112</v>
      </c>
      <c r="M82" s="454"/>
      <c r="N82" s="454"/>
      <c r="O82" s="454"/>
      <c r="P82" s="386" t="s">
        <v>1320</v>
      </c>
      <c r="Q82" s="282"/>
      <c r="R82" s="283"/>
      <c r="S82" s="283"/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R82" s="707" t="e">
        <f>VLOOKUP(#REF!,'اعضاء هيئة التدريس'!#REF!,2,)</f>
        <v>#REF!</v>
      </c>
    </row>
    <row r="83" spans="1:44" s="272" customFormat="1" ht="15.75" hidden="1">
      <c r="A83" s="367">
        <v>47</v>
      </c>
      <c r="B83" s="288" t="s">
        <v>655</v>
      </c>
      <c r="C83" s="726" t="str">
        <f>VLOOKUP(B83,مقررات!$A$1:$F$411,2,FALSE)</f>
        <v>نظرية المجموعات</v>
      </c>
      <c r="D83" s="211">
        <f>VLOOKUP(B83,مقررات!$A$1:$F$452,3,FALSE)</f>
        <v>1.5</v>
      </c>
      <c r="E83" s="211">
        <f>VLOOKUP(B83,مقررات!$A$1:$F$476,4,FALSE)</f>
        <v>1</v>
      </c>
      <c r="F83" s="211">
        <f t="shared" ref="F83:F106" si="3">D83+0.5*E83</f>
        <v>2</v>
      </c>
      <c r="G83" s="60" t="str">
        <f>VLOOKUP(B83,مقررات!$A$1:$F$409,6,FALSE)</f>
        <v>CH4112</v>
      </c>
      <c r="H83" s="60" t="s">
        <v>1701</v>
      </c>
      <c r="I83" s="262" t="str">
        <f>VLOOKUP(H83,'اعضاء هيئة التدريس'!$B$1:$D$300,2,FALSE)</f>
        <v>ا.د/ احمد النحاس</v>
      </c>
      <c r="J83" s="256"/>
      <c r="K83" s="256"/>
      <c r="L83" s="256"/>
      <c r="M83" s="256"/>
      <c r="N83" s="256" t="s">
        <v>1070</v>
      </c>
      <c r="O83" s="256"/>
      <c r="P83" s="386" t="s">
        <v>1320</v>
      </c>
      <c r="Q83" s="282"/>
      <c r="R83" s="283"/>
      <c r="S83" s="283"/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R83" s="707" t="e">
        <f>VLOOKUP(#REF!,'اعضاء هيئة التدريس'!#REF!,2,)</f>
        <v>#REF!</v>
      </c>
    </row>
    <row r="84" spans="1:44" s="272" customFormat="1" ht="15.75" hidden="1">
      <c r="A84" s="367">
        <v>48</v>
      </c>
      <c r="B84" s="288" t="s">
        <v>655</v>
      </c>
      <c r="C84" s="726" t="str">
        <f>VLOOKUP(B84,مقررات!$A$1:$F$411,2,FALSE)</f>
        <v>نظرية المجموعات</v>
      </c>
      <c r="D84" s="211">
        <f>VLOOKUP(B84,مقررات!$A$1:$F$452,3,FALSE)</f>
        <v>1.5</v>
      </c>
      <c r="E84" s="211">
        <f>VLOOKUP(B84,مقررات!$A$1:$F$476,4,FALSE)</f>
        <v>1</v>
      </c>
      <c r="F84" s="211">
        <f t="shared" si="3"/>
        <v>2</v>
      </c>
      <c r="G84" s="60" t="str">
        <f>VLOOKUP(B84,مقررات!$A$1:$F$409,6,FALSE)</f>
        <v>CH4112</v>
      </c>
      <c r="H84" s="60" t="s">
        <v>1760</v>
      </c>
      <c r="I84" s="262" t="str">
        <f>VLOOKUP(H84,'اعضاء هيئة التدريس'!$B$1:$D$300,2,FALSE)</f>
        <v>د.صافيناز حمدي</v>
      </c>
      <c r="J84" s="256"/>
      <c r="K84" s="256"/>
      <c r="L84" s="256"/>
      <c r="M84" s="256"/>
      <c r="N84" s="256" t="s">
        <v>1070</v>
      </c>
      <c r="O84" s="256"/>
      <c r="P84" s="386" t="s">
        <v>1320</v>
      </c>
      <c r="Q84" s="282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R84" s="707" t="e">
        <f>VLOOKUP(#REF!,'اعضاء هيئة التدريس'!#REF!,2,)</f>
        <v>#REF!</v>
      </c>
    </row>
    <row r="85" spans="1:44" s="272" customFormat="1" ht="15.75" hidden="1">
      <c r="A85" s="367">
        <v>49</v>
      </c>
      <c r="B85" s="288" t="s">
        <v>637</v>
      </c>
      <c r="C85" s="345" t="str">
        <f>VLOOKUP(B85,مقررات!$A$1:$F$411,2,FALSE)</f>
        <v>كيمياء السطوح</v>
      </c>
      <c r="D85" s="211">
        <f>VLOOKUP(B85,مقررات!$A$1:$F$452,3,FALSE)</f>
        <v>1.5</v>
      </c>
      <c r="E85" s="211">
        <f>VLOOKUP(B85,مقررات!$A$1:$F$476,4,FALSE)</f>
        <v>1</v>
      </c>
      <c r="F85" s="211">
        <f t="shared" si="3"/>
        <v>2</v>
      </c>
      <c r="G85" s="60" t="str">
        <f>VLOOKUP(B85,مقررات!$A$1:$F$409,6,FALSE)</f>
        <v>CH111</v>
      </c>
      <c r="H85" s="52" t="s">
        <v>1750</v>
      </c>
      <c r="I85" s="262" t="str">
        <f>VLOOKUP(H85,'اعضاء هيئة التدريس'!$B$1:$D$300,2,FALSE)</f>
        <v>د/ نعيمة سالم</v>
      </c>
      <c r="J85" s="454"/>
      <c r="K85" s="454"/>
      <c r="L85" s="454" t="s">
        <v>1072</v>
      </c>
      <c r="M85" s="37"/>
      <c r="N85" s="37"/>
      <c r="O85" s="37"/>
      <c r="P85" s="386" t="s">
        <v>1320</v>
      </c>
      <c r="Q85" s="4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R85" s="707" t="e">
        <f>VLOOKUP(#REF!,'اعضاء هيئة التدريس'!#REF!,2,)</f>
        <v>#REF!</v>
      </c>
    </row>
    <row r="86" spans="1:44" s="29" customFormat="1" ht="15.75" hidden="1">
      <c r="A86" s="367">
        <v>50</v>
      </c>
      <c r="B86" s="288" t="s">
        <v>656</v>
      </c>
      <c r="C86" s="726" t="str">
        <f>VLOOKUP(B86,مقررات!$A$1:$F$411,2,FALSE)</f>
        <v>كيمياء غير عضوية حيوية</v>
      </c>
      <c r="D86" s="211">
        <f>VLOOKUP(B86,مقررات!$A$1:$F$452,3,FALSE)</f>
        <v>1.5</v>
      </c>
      <c r="E86" s="211">
        <f>VLOOKUP(B86,مقررات!$A$1:$F$476,4,FALSE)</f>
        <v>1</v>
      </c>
      <c r="F86" s="211">
        <f t="shared" si="3"/>
        <v>2</v>
      </c>
      <c r="G86" s="60" t="str">
        <f>VLOOKUP(B86,مقررات!$A$1:$F$409,6,FALSE)</f>
        <v>CH324</v>
      </c>
      <c r="H86" s="60" t="s">
        <v>1748</v>
      </c>
      <c r="I86" s="262" t="str">
        <f>VLOOKUP(H86,'اعضاء هيئة التدريس'!$B$1:$D$300,2,FALSE)</f>
        <v>د/ جوزيف اسطفانوس</v>
      </c>
      <c r="J86" s="256"/>
      <c r="K86" s="256"/>
      <c r="L86" s="256"/>
      <c r="M86" s="256" t="s">
        <v>1068</v>
      </c>
      <c r="N86" s="256"/>
      <c r="O86" s="256"/>
      <c r="P86" s="386"/>
      <c r="Q86" s="282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R86" s="707" t="e">
        <f>VLOOKUP(#REF!,'اعضاء هيئة التدريس'!#REF!,2,)</f>
        <v>#REF!</v>
      </c>
    </row>
    <row r="87" spans="1:44" s="272" customFormat="1" ht="15.75" hidden="1">
      <c r="A87" s="367">
        <v>51</v>
      </c>
      <c r="B87" s="288" t="s">
        <v>657</v>
      </c>
      <c r="C87" s="770" t="str">
        <f>VLOOKUP(B87,مقررات!$A$1:$F$411,2,FALSE)</f>
        <v>كيمياء علوم المواد</v>
      </c>
      <c r="D87" s="211">
        <f>VLOOKUP(B87,مقررات!$A$1:$F$452,3,FALSE)</f>
        <v>1.5</v>
      </c>
      <c r="E87" s="211">
        <f>VLOOKUP(B87,مقررات!$A$1:$F$476,4,FALSE)</f>
        <v>1</v>
      </c>
      <c r="F87" s="211">
        <f t="shared" si="3"/>
        <v>2</v>
      </c>
      <c r="G87" s="60" t="str">
        <f>VLOOKUP(B87,مقررات!$A$1:$F$409,6,FALSE)</f>
        <v>CH335</v>
      </c>
      <c r="H87" s="52" t="s">
        <v>1695</v>
      </c>
      <c r="I87" s="262" t="str">
        <f>VLOOKUP(H87,'اعضاء هيئة التدريس'!$B$1:$D$300,2,FALSE)</f>
        <v>ا.د/ عادل نصار</v>
      </c>
      <c r="J87" s="37"/>
      <c r="K87" s="37"/>
      <c r="L87" s="37" t="s">
        <v>1070</v>
      </c>
      <c r="M87" s="37"/>
      <c r="N87" s="37"/>
      <c r="O87" s="37"/>
      <c r="P87" s="255" t="s">
        <v>1313</v>
      </c>
      <c r="Q87" s="4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  <c r="AC87" s="283"/>
      <c r="AD87" s="283"/>
      <c r="AR87" s="707" t="e">
        <f>VLOOKUP(#REF!,'اعضاء هيئة التدريس'!#REF!,2,)</f>
        <v>#REF!</v>
      </c>
    </row>
    <row r="88" spans="1:44" s="272" customFormat="1" ht="15.75" hidden="1">
      <c r="A88" s="367">
        <v>52</v>
      </c>
      <c r="B88" s="288" t="s">
        <v>657</v>
      </c>
      <c r="C88" s="770" t="str">
        <f>VLOOKUP(B88,مقررات!$A$1:$F$411,2,FALSE)</f>
        <v>كيمياء علوم المواد</v>
      </c>
      <c r="D88" s="211">
        <f>VLOOKUP(B88,مقررات!$A$1:$F$452,3,FALSE)</f>
        <v>1.5</v>
      </c>
      <c r="E88" s="211">
        <f>VLOOKUP(B88,مقررات!$A$1:$F$476,4,FALSE)</f>
        <v>1</v>
      </c>
      <c r="F88" s="211">
        <f t="shared" si="3"/>
        <v>2</v>
      </c>
      <c r="G88" s="60" t="str">
        <f>VLOOKUP(B88,مقررات!$A$1:$F$409,6,FALSE)</f>
        <v>CH335</v>
      </c>
      <c r="H88" s="52" t="s">
        <v>1758</v>
      </c>
      <c r="I88" s="262" t="str">
        <f>VLOOKUP(H88,'اعضاء هيئة التدريس'!$B$1:$D$300,2,FALSE)</f>
        <v>د/ ريهام وجدى</v>
      </c>
      <c r="J88" s="37"/>
      <c r="K88" s="37"/>
      <c r="L88" s="37" t="s">
        <v>1070</v>
      </c>
      <c r="M88" s="37"/>
      <c r="N88" s="37"/>
      <c r="O88" s="37"/>
      <c r="P88" s="255" t="s">
        <v>1313</v>
      </c>
      <c r="Q88" s="4"/>
      <c r="R88" s="283"/>
      <c r="S88" s="283"/>
      <c r="T88" s="283"/>
      <c r="U88" s="283"/>
      <c r="V88" s="283"/>
      <c r="W88" s="283"/>
      <c r="X88" s="283"/>
      <c r="Y88" s="283"/>
      <c r="Z88" s="283"/>
      <c r="AA88" s="283"/>
      <c r="AB88" s="283"/>
      <c r="AC88" s="283"/>
      <c r="AD88" s="283"/>
      <c r="AR88" s="707" t="e">
        <f>VLOOKUP(#REF!,'اعضاء هيئة التدريس'!#REF!,2,)</f>
        <v>#REF!</v>
      </c>
    </row>
    <row r="89" spans="1:44" s="272" customFormat="1" ht="16.5" hidden="1" customHeight="1">
      <c r="A89" s="367">
        <v>53</v>
      </c>
      <c r="B89" s="288" t="s">
        <v>638</v>
      </c>
      <c r="C89" s="726" t="str">
        <f>VLOOKUP(B89,مقررات!$A$1:$F$411,2,FALSE)</f>
        <v>كيمياء نووية إشعاعية</v>
      </c>
      <c r="D89" s="211">
        <f>VLOOKUP(B89,مقررات!$A$1:$F$452,3,FALSE)</f>
        <v>1.5</v>
      </c>
      <c r="E89" s="211">
        <f>VLOOKUP(B89,مقررات!$A$1:$F$476,4,FALSE)</f>
        <v>1</v>
      </c>
      <c r="F89" s="211">
        <f t="shared" si="3"/>
        <v>2</v>
      </c>
      <c r="G89" s="60" t="str">
        <f>VLOOKUP(B89,مقررات!$A$1:$F$409,6,FALSE)</f>
        <v>CH122</v>
      </c>
      <c r="H89" s="60" t="s">
        <v>1698</v>
      </c>
      <c r="I89" s="262" t="str">
        <f>VLOOKUP(H89,'اعضاء هيئة التدريس'!$B$1:$D$300,2,FALSE)</f>
        <v>ا.د/ عبدة الطبل</v>
      </c>
      <c r="J89" s="256"/>
      <c r="K89" s="256" t="s">
        <v>1073</v>
      </c>
      <c r="L89" s="256"/>
      <c r="M89" s="256"/>
      <c r="N89" s="256"/>
      <c r="O89" s="256"/>
      <c r="P89" s="255" t="s">
        <v>89</v>
      </c>
      <c r="Q89" s="282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  <c r="AC89" s="283"/>
      <c r="AD89" s="283"/>
      <c r="AR89" s="707" t="e">
        <f>VLOOKUP(#REF!,'اعضاء هيئة التدريس'!#REF!,2,)</f>
        <v>#REF!</v>
      </c>
    </row>
    <row r="90" spans="1:44" s="272" customFormat="1" ht="17.25" hidden="1" customHeight="1">
      <c r="A90" s="367">
        <v>54</v>
      </c>
      <c r="B90" s="288" t="s">
        <v>639</v>
      </c>
      <c r="C90" s="756" t="str">
        <f>VLOOKUP(B90,مقررات!$A$1:$F$411,2,FALSE)</f>
        <v>ميكانيكا التفاعلات غير العضوية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si="3"/>
        <v>2</v>
      </c>
      <c r="G90" s="60" t="str">
        <f>VLOOKUP(B90,مقررات!$A$1:$F$409,6,FALSE)</f>
        <v>CH324</v>
      </c>
      <c r="H90" s="52" t="s">
        <v>1705</v>
      </c>
      <c r="I90" s="262" t="str">
        <f>VLOOKUP(H90,'اعضاء هيئة التدريس'!$B$1:$D$300,2,FALSE)</f>
        <v>ا.د/ سعيدة ابو الثنا</v>
      </c>
      <c r="J90" s="37"/>
      <c r="K90" s="37"/>
      <c r="L90" s="37"/>
      <c r="M90" s="37"/>
      <c r="N90" s="37" t="s">
        <v>1070</v>
      </c>
      <c r="O90" s="37"/>
      <c r="P90" s="255" t="s">
        <v>89</v>
      </c>
      <c r="Q90" s="4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  <c r="AC90" s="283"/>
      <c r="AD90" s="283"/>
      <c r="AR90" s="707" t="e">
        <f>VLOOKUP(#REF!,'اعضاء هيئة التدريس'!#REF!,2,)</f>
        <v>#REF!</v>
      </c>
    </row>
    <row r="91" spans="1:44" s="272" customFormat="1" ht="15.75" hidden="1" customHeight="1">
      <c r="A91" s="367">
        <v>55</v>
      </c>
      <c r="B91" s="288" t="s">
        <v>640</v>
      </c>
      <c r="C91" s="726" t="str">
        <f>VLOOKUP(B91,مقررات!$A$1:$F$411,2,FALSE)</f>
        <v>كيمياء الجوامد</v>
      </c>
      <c r="D91" s="211">
        <f>VLOOKUP(B91,مقررات!$A$1:$F$452,3,FALSE)</f>
        <v>1.5</v>
      </c>
      <c r="E91" s="211">
        <f>VLOOKUP(B91,مقررات!$A$1:$F$476,4,FALSE)</f>
        <v>1</v>
      </c>
      <c r="F91" s="211">
        <f t="shared" si="3"/>
        <v>2</v>
      </c>
      <c r="G91" s="60" t="str">
        <f>VLOOKUP(B91,مقررات!$A$1:$F$409,6,FALSE)</f>
        <v>CH122</v>
      </c>
      <c r="H91" s="60" t="s">
        <v>1758</v>
      </c>
      <c r="I91" s="262" t="str">
        <f>VLOOKUP(H91,'اعضاء هيئة التدريس'!$B$1:$D$300,2,FALSE)</f>
        <v>د/ ريهام وجدى</v>
      </c>
      <c r="J91" s="256"/>
      <c r="K91" s="256"/>
      <c r="L91" s="256" t="s">
        <v>1067</v>
      </c>
      <c r="M91" s="256"/>
      <c r="N91" s="256"/>
      <c r="O91" s="256"/>
      <c r="P91" s="386" t="s">
        <v>1315</v>
      </c>
      <c r="Q91" s="282"/>
      <c r="R91" s="284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  <c r="AC91" s="283"/>
      <c r="AD91" s="283"/>
      <c r="AR91" s="707" t="e">
        <f>VLOOKUP(#REF!,'اعضاء هيئة التدريس'!#REF!,2,)</f>
        <v>#REF!</v>
      </c>
    </row>
    <row r="92" spans="1:44" s="272" customFormat="1" ht="15.75" hidden="1" customHeight="1">
      <c r="A92" s="367">
        <v>56</v>
      </c>
      <c r="B92" s="288" t="s">
        <v>658</v>
      </c>
      <c r="C92" s="726" t="str">
        <f>VLOOKUP(B92,مقررات!$A$1:$F$411,2,FALSE)</f>
        <v>تحليل آلي ( 2)</v>
      </c>
      <c r="D92" s="211">
        <f>VLOOKUP(B92,مقررات!$A$1:$F$452,3,FALSE)</f>
        <v>1.5</v>
      </c>
      <c r="E92" s="211">
        <f>VLOOKUP(B92,مقررات!$A$1:$F$476,4,FALSE)</f>
        <v>1</v>
      </c>
      <c r="F92" s="211">
        <f t="shared" si="3"/>
        <v>2</v>
      </c>
      <c r="G92" s="60" t="str">
        <f>VLOOKUP(B92,مقررات!$A$1:$F$409,6,FALSE)</f>
        <v>CH246</v>
      </c>
      <c r="H92" s="52" t="s">
        <v>1698</v>
      </c>
      <c r="I92" s="262" t="str">
        <f>VLOOKUP(H92,'اعضاء هيئة التدريس'!$B$1:$D$300,2,FALSE)</f>
        <v>ا.د/ عبدة الطبل</v>
      </c>
      <c r="J92" s="37"/>
      <c r="K92" s="37"/>
      <c r="L92" s="37"/>
      <c r="M92" s="37"/>
      <c r="N92" s="37" t="s">
        <v>1072</v>
      </c>
      <c r="O92" s="37"/>
      <c r="P92" s="255" t="s">
        <v>1324</v>
      </c>
      <c r="Q92" s="4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R92" s="707" t="e">
        <f>VLOOKUP(#REF!,'اعضاء هيئة التدريس'!#REF!,2,)</f>
        <v>#REF!</v>
      </c>
    </row>
    <row r="93" spans="1:44" s="272" customFormat="1" ht="22.5" hidden="1" customHeight="1">
      <c r="A93" s="367">
        <v>57</v>
      </c>
      <c r="B93" s="288" t="s">
        <v>658</v>
      </c>
      <c r="C93" s="726" t="str">
        <f>VLOOKUP(B93,مقررات!$A$1:$F$411,2,FALSE)</f>
        <v>تحليل آلي ( 2)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si="3"/>
        <v>2</v>
      </c>
      <c r="G93" s="60" t="str">
        <f>VLOOKUP(B93,مقررات!$A$1:$F$409,6,FALSE)</f>
        <v>CH246</v>
      </c>
      <c r="H93" s="52" t="s">
        <v>1752</v>
      </c>
      <c r="I93" s="262" t="str">
        <f>VLOOKUP(H93,'اعضاء هيئة التدريس'!$B$1:$D$300,2,FALSE)</f>
        <v>د/ ايمن شبل</v>
      </c>
      <c r="J93" s="37"/>
      <c r="K93" s="37"/>
      <c r="L93" s="37"/>
      <c r="M93" s="37"/>
      <c r="N93" s="774" t="s">
        <v>1068</v>
      </c>
      <c r="O93" s="37"/>
      <c r="P93" s="255" t="s">
        <v>1324</v>
      </c>
      <c r="Q93" s="4"/>
      <c r="R93" s="284"/>
      <c r="S93" s="283"/>
      <c r="T93" s="283"/>
      <c r="U93" s="283"/>
      <c r="V93" s="283"/>
      <c r="W93" s="283"/>
      <c r="X93" s="283"/>
      <c r="Y93" s="283"/>
      <c r="Z93" s="283"/>
      <c r="AA93" s="283"/>
      <c r="AB93" s="283"/>
      <c r="AC93" s="283"/>
      <c r="AD93" s="283"/>
      <c r="AR93" s="707" t="e">
        <f>VLOOKUP(#REF!,'اعضاء هيئة التدريس'!#REF!,2,)</f>
        <v>#REF!</v>
      </c>
    </row>
    <row r="94" spans="1:44" s="272" customFormat="1" ht="15.75" hidden="1">
      <c r="A94" s="367">
        <v>58</v>
      </c>
      <c r="B94" s="288" t="s">
        <v>659</v>
      </c>
      <c r="C94" s="726" t="str">
        <f>VLOOKUP(B94,مقررات!$A$1:$F$411,2,FALSE)</f>
        <v>كيمياء عضوية فلزية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3"/>
        <v>2</v>
      </c>
      <c r="G94" s="60" t="str">
        <f>VLOOKUP(B94,مقررات!$A$1:$F$409,6,FALSE)</f>
        <v>CH346</v>
      </c>
      <c r="H94" s="60" t="s">
        <v>1804</v>
      </c>
      <c r="I94" s="262" t="str">
        <f>VLOOKUP(H94,'اعضاء هيئة التدريس'!$B$1:$D$300,2,FALSE)</f>
        <v>د/ محمدعبدالله حواطة</v>
      </c>
      <c r="J94" s="256"/>
      <c r="K94" s="256"/>
      <c r="L94" s="256"/>
      <c r="M94" s="256"/>
      <c r="N94" s="256"/>
      <c r="O94" s="256" t="s">
        <v>1068</v>
      </c>
      <c r="P94" s="255" t="s">
        <v>1313</v>
      </c>
      <c r="Q94" s="282"/>
      <c r="R94" s="283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  <c r="AC94" s="283"/>
      <c r="AD94" s="283"/>
      <c r="AR94" s="707" t="e">
        <f>VLOOKUP(#REF!,'اعضاء هيئة التدريس'!#REF!,2,)</f>
        <v>#REF!</v>
      </c>
    </row>
    <row r="95" spans="1:44" s="272" customFormat="1" ht="15.75" hidden="1" customHeight="1">
      <c r="A95" s="367">
        <v>59</v>
      </c>
      <c r="B95" s="288" t="s">
        <v>660</v>
      </c>
      <c r="C95" s="726" t="str">
        <f>VLOOKUP(B95,مقررات!$A$1:$F$411,2,FALSE)</f>
        <v>كيمياء الإنزيمات والأيض والهرمونات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3"/>
        <v>2</v>
      </c>
      <c r="G95" s="60" t="str">
        <f>VLOOKUP(B95,مقررات!$A$1:$F$409,6,FALSE)</f>
        <v>CH246</v>
      </c>
      <c r="H95" s="52" t="s">
        <v>1717</v>
      </c>
      <c r="I95" s="262" t="str">
        <f>VLOOKUP(H95,'اعضاء هيئة التدريس'!$B$1:$D$300,2,FALSE)</f>
        <v>ا.د/ صلاح القوصى</v>
      </c>
      <c r="J95" s="37"/>
      <c r="K95" s="37"/>
      <c r="L95" s="37"/>
      <c r="M95" s="37"/>
      <c r="N95" s="37"/>
      <c r="O95" s="37" t="s">
        <v>1067</v>
      </c>
      <c r="P95" s="255" t="s">
        <v>1313</v>
      </c>
      <c r="Q95" s="4"/>
      <c r="R95" s="283"/>
      <c r="S95" s="283"/>
      <c r="T95" s="283"/>
      <c r="U95" s="283"/>
      <c r="V95" s="283"/>
      <c r="W95" s="283"/>
      <c r="X95" s="283"/>
      <c r="Y95" s="283"/>
      <c r="Z95" s="283"/>
      <c r="AA95" s="283"/>
      <c r="AB95" s="283"/>
      <c r="AC95" s="283"/>
      <c r="AD95" s="283"/>
      <c r="AR95" s="707" t="e">
        <f>VLOOKUP(#REF!,'اعضاء هيئة التدريس'!#REF!,2,)</f>
        <v>#REF!</v>
      </c>
    </row>
    <row r="96" spans="1:44" s="272" customFormat="1" ht="15.75" hidden="1" customHeight="1">
      <c r="A96" s="367">
        <v>60</v>
      </c>
      <c r="B96" s="288" t="s">
        <v>661</v>
      </c>
      <c r="C96" s="726" t="str">
        <f>VLOOKUP(B96,مقررات!$A$1:$F$411,2,FALSE)</f>
        <v>تفاعلات عضوية ضوئية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3"/>
        <v>2</v>
      </c>
      <c r="G96" s="60" t="str">
        <f>VLOOKUP(B96,مقررات!$A$1:$F$409,6,FALSE)</f>
        <v>CH447</v>
      </c>
      <c r="H96" s="60" t="s">
        <v>1703</v>
      </c>
      <c r="I96" s="262" t="str">
        <f>VLOOKUP(H96,'اعضاء هيئة التدريس'!$B$1:$D$300,2,FALSE)</f>
        <v>ا.د/ مجدى زهران</v>
      </c>
      <c r="J96" s="256"/>
      <c r="K96" s="314" t="s">
        <v>1073</v>
      </c>
      <c r="L96" s="256"/>
      <c r="M96" s="256"/>
      <c r="N96" s="256"/>
      <c r="O96" s="256"/>
      <c r="P96" s="386" t="s">
        <v>1320</v>
      </c>
      <c r="Q96" s="282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R96" s="707" t="e">
        <f>VLOOKUP(#REF!,'اعضاء هيئة التدريس'!#REF!,2,)</f>
        <v>#REF!</v>
      </c>
    </row>
    <row r="97" spans="1:44" s="272" customFormat="1" ht="15.75" hidden="1" customHeight="1">
      <c r="A97" s="367">
        <v>61</v>
      </c>
      <c r="B97" s="288" t="s">
        <v>641</v>
      </c>
      <c r="C97" s="726" t="str">
        <f>VLOOKUP(B97,مقررات!$A$1:$F$411,2,FALSE)</f>
        <v xml:space="preserve">أطياف 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3"/>
        <v>2</v>
      </c>
      <c r="G97" s="60" t="str">
        <f>VLOOKUP(B97,مقررات!$A$1:$F$409,6,FALSE)</f>
        <v>CH246</v>
      </c>
      <c r="H97" s="52" t="s">
        <v>1731</v>
      </c>
      <c r="I97" s="262" t="str">
        <f>VLOOKUP(H97,'اعضاء هيئة التدريس'!$B$1:$D$300,2,FALSE)</f>
        <v>أ.د/ خالد حلمي</v>
      </c>
      <c r="J97" s="37"/>
      <c r="K97" s="37" t="s">
        <v>1067</v>
      </c>
      <c r="L97" s="37"/>
      <c r="M97" s="37"/>
      <c r="N97" s="37"/>
      <c r="O97" s="37"/>
      <c r="P97" s="255" t="s">
        <v>1324</v>
      </c>
      <c r="Q97" s="4"/>
      <c r="R97" s="283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R97" s="707" t="e">
        <f>VLOOKUP(#REF!,'اعضاء هيئة التدريس'!#REF!,2,)</f>
        <v>#REF!</v>
      </c>
    </row>
    <row r="98" spans="1:44" s="272" customFormat="1" ht="15.75" hidden="1" customHeight="1">
      <c r="A98" s="367">
        <v>62</v>
      </c>
      <c r="B98" s="288" t="s">
        <v>664</v>
      </c>
      <c r="C98" s="726" t="str">
        <f>VLOOKUP(B98,مقررات!$A$1:$F$411,2,FALSE)</f>
        <v>ميكانيكا التفاعلات العضوية(2)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3"/>
        <v>2</v>
      </c>
      <c r="G98" s="60" t="str">
        <f>VLOOKUP(B98,مقررات!$A$1:$F$409,6,FALSE)</f>
        <v>CH425</v>
      </c>
      <c r="H98" s="60" t="s">
        <v>1719</v>
      </c>
      <c r="I98" s="262" t="str">
        <f>VLOOKUP(H98,'اعضاء هيئة التدريس'!$B$1:$D$300,2,FALSE)</f>
        <v>ا.د/ محمد طه عبدالعال</v>
      </c>
      <c r="J98" s="260"/>
      <c r="K98" s="260"/>
      <c r="L98" s="305"/>
      <c r="M98" s="37" t="s">
        <v>1067</v>
      </c>
      <c r="N98" s="328"/>
      <c r="O98" s="260"/>
      <c r="P98" s="255" t="s">
        <v>1313</v>
      </c>
      <c r="Q98" s="282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  <c r="AC98" s="283"/>
      <c r="AD98" s="283"/>
      <c r="AR98" s="707" t="e">
        <f>VLOOKUP(#REF!,'اعضاء هيئة التدريس'!#REF!,2,)</f>
        <v>#REF!</v>
      </c>
    </row>
    <row r="99" spans="1:44" s="272" customFormat="1" ht="15.75" hidden="1" customHeight="1">
      <c r="A99" s="367">
        <v>63</v>
      </c>
      <c r="B99" s="288" t="s">
        <v>642</v>
      </c>
      <c r="C99" s="726" t="str">
        <f>VLOOKUP(B99,مقررات!$A$1:$F$411,2,FALSE)</f>
        <v>كيمياء حلقية غير متجانسة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3"/>
        <v>2</v>
      </c>
      <c r="G99" s="60" t="str">
        <f>VLOOKUP(B99,مقررات!$A$1:$F$409,6,FALSE)</f>
        <v>CH246</v>
      </c>
      <c r="H99" s="24" t="s">
        <v>1703</v>
      </c>
      <c r="I99" s="262" t="str">
        <f>VLOOKUP(H99,'اعضاء هيئة التدريس'!$B$1:$D$300,2,FALSE)</f>
        <v>ا.د/ مجدى زهران</v>
      </c>
      <c r="J99" s="195"/>
      <c r="K99" s="195"/>
      <c r="L99" s="195"/>
      <c r="M99" s="37" t="s">
        <v>1068</v>
      </c>
      <c r="N99" s="195"/>
      <c r="O99" s="195"/>
      <c r="P99" s="255" t="s">
        <v>1313</v>
      </c>
      <c r="Q99" s="4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  <c r="AC99" s="283"/>
      <c r="AD99" s="283"/>
      <c r="AR99" s="707" t="e">
        <f>VLOOKUP(#REF!,'اعضاء هيئة التدريس'!#REF!,2,)</f>
        <v>#REF!</v>
      </c>
    </row>
    <row r="100" spans="1:44" s="272" customFormat="1" ht="15.75" hidden="1" customHeight="1">
      <c r="A100" s="367">
        <v>64</v>
      </c>
      <c r="B100" s="288" t="s">
        <v>642</v>
      </c>
      <c r="C100" s="726" t="str">
        <f>VLOOKUP(B100,مقررات!$A$1:$F$411,2,FALSE)</f>
        <v>كيمياء حلقية غير متجانسة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3"/>
        <v>2</v>
      </c>
      <c r="G100" s="60" t="str">
        <f>VLOOKUP(B100,مقررات!$A$1:$F$409,6,FALSE)</f>
        <v>CH246</v>
      </c>
      <c r="H100" s="24" t="s">
        <v>1756</v>
      </c>
      <c r="I100" s="262" t="str">
        <f>VLOOKUP(H100,'اعضاء هيئة التدريس'!$B$1:$D$300,2,FALSE)</f>
        <v>د/ امانى مصطفى</v>
      </c>
      <c r="J100" s="195"/>
      <c r="K100" s="195"/>
      <c r="L100" s="195"/>
      <c r="M100" s="37" t="s">
        <v>1068</v>
      </c>
      <c r="N100" s="195"/>
      <c r="O100" s="195"/>
      <c r="P100" s="255" t="s">
        <v>1313</v>
      </c>
      <c r="Q100" s="4"/>
      <c r="R100" s="283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  <c r="AC100" s="283"/>
      <c r="AD100" s="283"/>
      <c r="AR100" s="707" t="e">
        <f>VLOOKUP(#REF!,'اعضاء هيئة التدريس'!#REF!,2,)</f>
        <v>#REF!</v>
      </c>
    </row>
    <row r="101" spans="1:44" s="221" customFormat="1" ht="15.75" hidden="1" customHeight="1">
      <c r="A101" s="367">
        <v>65</v>
      </c>
      <c r="B101" s="288" t="s">
        <v>643</v>
      </c>
      <c r="C101" s="726" t="str">
        <f>VLOOKUP(B101,مقررات!$A$1:$F$411,2,FALSE)</f>
        <v>كيمياء المنتجات الطبيعية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3"/>
        <v>2</v>
      </c>
      <c r="G101" s="60" t="str">
        <f>VLOOKUP(B101,مقررات!$A$1:$F$409,6,FALSE)</f>
        <v>CH246</v>
      </c>
      <c r="H101" s="60" t="s">
        <v>1762</v>
      </c>
      <c r="I101" s="262" t="str">
        <f>VLOOKUP(H101,'اعضاء هيئة التدريس'!$B$1:$D$300,2,FALSE)</f>
        <v xml:space="preserve">د/ مرفت زايد </v>
      </c>
      <c r="J101" s="256"/>
      <c r="K101" s="256"/>
      <c r="L101" s="282"/>
      <c r="M101" s="256"/>
      <c r="N101" s="256" t="s">
        <v>1067</v>
      </c>
      <c r="O101" s="256"/>
      <c r="P101" s="255" t="s">
        <v>1324</v>
      </c>
      <c r="Q101" s="282"/>
      <c r="R101" s="220"/>
      <c r="S101" s="220"/>
      <c r="T101" s="220"/>
      <c r="U101" s="220"/>
      <c r="V101" s="220"/>
      <c r="W101" s="220"/>
      <c r="X101" s="220"/>
      <c r="Y101" s="220"/>
      <c r="Z101" s="220"/>
      <c r="AA101" s="220"/>
      <c r="AB101" s="220"/>
      <c r="AC101" s="220"/>
      <c r="AD101" s="220"/>
      <c r="AR101" s="707" t="e">
        <f>VLOOKUP(#REF!,'اعضاء هيئة التدريس'!#REF!,2,)</f>
        <v>#REF!</v>
      </c>
    </row>
    <row r="102" spans="1:44" s="272" customFormat="1" ht="15.75" hidden="1" customHeight="1">
      <c r="A102" s="367">
        <v>66</v>
      </c>
      <c r="B102" s="288" t="s">
        <v>662</v>
      </c>
      <c r="C102" s="726" t="str">
        <f>VLOOKUP(B102,مقررات!$A$1:$F$411,2,FALSE)</f>
        <v>كيمياء الجزيئات الحيوية الكبيرة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3"/>
        <v>2</v>
      </c>
      <c r="G102" s="60" t="str">
        <f>VLOOKUP(B102,مقررات!$A$1:$F$409,6,FALSE)</f>
        <v>CH145</v>
      </c>
      <c r="H102" s="52" t="s">
        <v>1756</v>
      </c>
      <c r="I102" s="262" t="str">
        <f>VLOOKUP(H102,'اعضاء هيئة التدريس'!$B$1:$D$300,2,FALSE)</f>
        <v>د/ امانى مصطفى</v>
      </c>
      <c r="J102" s="37"/>
      <c r="K102" s="37"/>
      <c r="L102" s="37"/>
      <c r="M102" s="37"/>
      <c r="N102" s="37" t="s">
        <v>1068</v>
      </c>
      <c r="O102" s="37"/>
      <c r="P102" s="386" t="s">
        <v>1320</v>
      </c>
      <c r="Q102" s="4"/>
      <c r="R102" s="283"/>
      <c r="S102" s="283"/>
      <c r="T102" s="283"/>
      <c r="U102" s="283"/>
      <c r="V102" s="283"/>
      <c r="W102" s="283"/>
      <c r="X102" s="283"/>
      <c r="Y102" s="283"/>
      <c r="Z102" s="283"/>
      <c r="AA102" s="283"/>
      <c r="AB102" s="283"/>
      <c r="AC102" s="283"/>
      <c r="AD102" s="283"/>
      <c r="AR102" s="707" t="e">
        <f>VLOOKUP(#REF!,'اعضاء هيئة التدريس'!#REF!,2,)</f>
        <v>#REF!</v>
      </c>
    </row>
    <row r="103" spans="1:44" s="272" customFormat="1" ht="27" hidden="1" customHeight="1">
      <c r="A103" s="367">
        <v>67</v>
      </c>
      <c r="B103" s="288" t="s">
        <v>621</v>
      </c>
      <c r="C103" s="726" t="str">
        <f>VLOOKUP(B103,مقررات!$A$1:$F$411,2,FALSE)</f>
        <v>كيمياء طبية (1)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3"/>
        <v>2</v>
      </c>
      <c r="G103" s="60" t="str">
        <f>VLOOKUP(B103,مقررات!$A$1:$F$409,6,FALSE)</f>
        <v>CH246</v>
      </c>
      <c r="H103" s="60" t="s">
        <v>1700</v>
      </c>
      <c r="I103" s="262" t="str">
        <f>VLOOKUP(H103,'اعضاء هيئة التدريس'!$B$1:$D$300,2,FALSE)</f>
        <v>أ.د.ابراهيم الطنطاوي</v>
      </c>
      <c r="J103" s="256"/>
      <c r="K103" s="256"/>
      <c r="L103" s="256" t="s">
        <v>1070</v>
      </c>
      <c r="M103" s="256"/>
      <c r="N103" s="256"/>
      <c r="O103" s="256"/>
      <c r="P103" s="255" t="s">
        <v>89</v>
      </c>
      <c r="Q103" s="282"/>
      <c r="R103" s="283"/>
      <c r="S103" s="283"/>
      <c r="T103" s="283"/>
      <c r="U103" s="283"/>
      <c r="V103" s="283"/>
      <c r="W103" s="283"/>
      <c r="X103" s="283"/>
      <c r="Y103" s="283"/>
      <c r="Z103" s="283"/>
      <c r="AA103" s="283"/>
      <c r="AB103" s="283"/>
      <c r="AC103" s="283"/>
      <c r="AD103" s="283"/>
      <c r="AR103" s="707" t="e">
        <f>VLOOKUP(#REF!,'اعضاء هيئة التدريس'!#REF!,2,)</f>
        <v>#REF!</v>
      </c>
    </row>
    <row r="104" spans="1:44" s="285" customFormat="1" ht="15.75" hidden="1" customHeight="1">
      <c r="A104" s="367">
        <v>68</v>
      </c>
      <c r="B104" s="288" t="s">
        <v>665</v>
      </c>
      <c r="C104" s="726" t="str">
        <f>VLOOKUP(B104,مقررات!$A$1:$F$411,2,FALSE)</f>
        <v>كيمياء مواد البناء والحراريات</v>
      </c>
      <c r="D104" s="211">
        <f>VLOOKUP(B104,مقررات!$A$1:$F$452,3,FALSE)</f>
        <v>1.5</v>
      </c>
      <c r="E104" s="211">
        <f>VLOOKUP(B104,مقررات!$A$1:$F$476,4,FALSE)</f>
        <v>1</v>
      </c>
      <c r="F104" s="211">
        <f t="shared" si="3"/>
        <v>2</v>
      </c>
      <c r="G104" s="60" t="str">
        <f>VLOOKUP(B104,مقررات!$A$1:$F$409,6,FALSE)</f>
        <v>CH246</v>
      </c>
      <c r="H104" s="52" t="s">
        <v>1741</v>
      </c>
      <c r="I104" s="262" t="str">
        <f>VLOOKUP(H104,'اعضاء هيئة التدريس'!$B$1:$D$300,2,FALSE)</f>
        <v xml:space="preserve">د. السيد السمنودى </v>
      </c>
      <c r="J104" s="37"/>
      <c r="K104" s="37"/>
      <c r="L104" s="37"/>
      <c r="M104" s="37"/>
      <c r="N104" s="37"/>
      <c r="O104" s="37" t="s">
        <v>1070</v>
      </c>
      <c r="P104" s="255" t="s">
        <v>1313</v>
      </c>
      <c r="Q104" s="4"/>
      <c r="R104" s="283"/>
      <c r="S104" s="284"/>
      <c r="T104" s="284"/>
      <c r="U104" s="284"/>
      <c r="V104" s="284"/>
      <c r="W104" s="284"/>
      <c r="X104" s="284"/>
      <c r="Y104" s="284"/>
      <c r="Z104" s="284"/>
      <c r="AA104" s="284"/>
      <c r="AB104" s="284"/>
      <c r="AC104" s="284"/>
      <c r="AD104" s="284"/>
      <c r="AR104" s="707" t="e">
        <f>VLOOKUP(#REF!,'اعضاء هيئة التدريس'!#REF!,2,)</f>
        <v>#REF!</v>
      </c>
    </row>
    <row r="105" spans="1:44" s="285" customFormat="1" ht="24" hidden="1" customHeight="1">
      <c r="A105" s="367">
        <v>69</v>
      </c>
      <c r="B105" s="288" t="s">
        <v>666</v>
      </c>
      <c r="C105" s="726" t="str">
        <f>VLOOKUP(B105,مقررات!$A$1:$F$411,2,FALSE)</f>
        <v>كيمياء المبيدات</v>
      </c>
      <c r="D105" s="211">
        <f>VLOOKUP(B105,مقررات!$A$1:$F$452,3,FALSE)</f>
        <v>1.5</v>
      </c>
      <c r="E105" s="211">
        <f>VLOOKUP(B105,مقررات!$A$1:$F$476,4,FALSE)</f>
        <v>1</v>
      </c>
      <c r="F105" s="211">
        <f t="shared" si="3"/>
        <v>2</v>
      </c>
      <c r="G105" s="60" t="str">
        <f>VLOOKUP(B105,مقررات!$A$1:$F$409,6,FALSE)</f>
        <v>CH412</v>
      </c>
      <c r="H105" s="340" t="s">
        <v>1789</v>
      </c>
      <c r="I105" s="262" t="str">
        <f>VLOOKUP(H105,'اعضاء هيئة التدريس'!$B$1:$D$300,2,FALSE)</f>
        <v>د / هبه عبدالعظيم</v>
      </c>
      <c r="J105" s="330"/>
      <c r="K105" s="437"/>
      <c r="L105" s="394"/>
      <c r="M105" s="330"/>
      <c r="N105" s="256" t="s">
        <v>1067</v>
      </c>
      <c r="O105" s="330"/>
      <c r="P105" s="255" t="s">
        <v>1313</v>
      </c>
      <c r="Q105" s="282"/>
      <c r="R105" s="283"/>
      <c r="S105" s="284"/>
      <c r="T105" s="284"/>
      <c r="U105" s="284"/>
      <c r="V105" s="284"/>
      <c r="W105" s="284"/>
      <c r="X105" s="284"/>
      <c r="Y105" s="284"/>
      <c r="Z105" s="284"/>
      <c r="AA105" s="284"/>
      <c r="AB105" s="284"/>
      <c r="AC105" s="284"/>
      <c r="AD105" s="284"/>
      <c r="AR105" s="707" t="e">
        <f>VLOOKUP(#REF!,'اعضاء هيئة التدريس'!#REF!,2,)</f>
        <v>#REF!</v>
      </c>
    </row>
    <row r="106" spans="1:44" s="285" customFormat="1" ht="22.5" hidden="1" customHeight="1">
      <c r="A106" s="367">
        <v>70</v>
      </c>
      <c r="B106" s="288" t="s">
        <v>666</v>
      </c>
      <c r="C106" s="726" t="str">
        <f>VLOOKUP(B106,مقررات!$A$1:$F$411,2,FALSE)</f>
        <v>كيمياء المبيدات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si="3"/>
        <v>2</v>
      </c>
      <c r="G106" s="60" t="str">
        <f>VLOOKUP(B106,مقررات!$A$1:$F$409,6,FALSE)</f>
        <v>CH412</v>
      </c>
      <c r="H106" s="340" t="s">
        <v>1798</v>
      </c>
      <c r="I106" s="262" t="str">
        <f>VLOOKUP(H106,'اعضاء هيئة التدريس'!$B$1:$D$300,2,FALSE)</f>
        <v>أ.د/ عبدالمنعم الترجمان</v>
      </c>
      <c r="J106" s="330"/>
      <c r="K106" s="437"/>
      <c r="L106" s="394"/>
      <c r="M106" s="330"/>
      <c r="N106" s="256" t="s">
        <v>1067</v>
      </c>
      <c r="O106" s="330"/>
      <c r="P106" s="255" t="s">
        <v>1313</v>
      </c>
      <c r="Q106" s="282"/>
      <c r="R106" s="283"/>
      <c r="S106" s="284"/>
      <c r="T106" s="284"/>
      <c r="U106" s="284"/>
      <c r="V106" s="284"/>
      <c r="W106" s="284"/>
      <c r="X106" s="284"/>
      <c r="Y106" s="284"/>
      <c r="Z106" s="284"/>
      <c r="AA106" s="284"/>
      <c r="AB106" s="284"/>
      <c r="AC106" s="284"/>
      <c r="AD106" s="284"/>
      <c r="AR106" s="707" t="e">
        <f>VLOOKUP(#REF!,'اعضاء هيئة التدريس'!#REF!,2,)</f>
        <v>#REF!</v>
      </c>
    </row>
    <row r="107" spans="1:44" s="272" customFormat="1" ht="15.75" hidden="1" customHeight="1">
      <c r="A107" s="367">
        <v>71</v>
      </c>
      <c r="B107" s="288" t="s">
        <v>667</v>
      </c>
      <c r="C107" s="726" t="str">
        <f>VLOOKUP(B107,مقررات!$A$1:$F$411,2,FALSE)</f>
        <v>كيمياء الحفز</v>
      </c>
      <c r="D107" s="211">
        <f>VLOOKUP(B107,مقررات!$A$1:$F$452,3,FALSE)</f>
        <v>1</v>
      </c>
      <c r="E107" s="211" t="str">
        <f>VLOOKUP(B107,مقررات!$A$1:$F$476,4,FALSE)</f>
        <v>-</v>
      </c>
      <c r="F107" s="211">
        <v>1</v>
      </c>
      <c r="G107" s="60" t="str">
        <f>VLOOKUP(B107,مقررات!$A$1:$F$409,6,FALSE)</f>
        <v>CH324</v>
      </c>
      <c r="H107" s="24" t="s">
        <v>1750</v>
      </c>
      <c r="I107" s="262" t="str">
        <f>VLOOKUP(H107,'اعضاء هيئة التدريس'!$B$1:$D$300,2,FALSE)</f>
        <v>د/ نعيمة سالم</v>
      </c>
      <c r="J107" s="195"/>
      <c r="K107" s="256" t="s">
        <v>1119</v>
      </c>
      <c r="L107" s="195"/>
      <c r="M107" s="195"/>
      <c r="N107" s="195"/>
      <c r="O107" s="195"/>
      <c r="P107" s="255" t="s">
        <v>1319</v>
      </c>
      <c r="Q107" s="4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3"/>
      <c r="AC107" s="283"/>
      <c r="AD107" s="283"/>
      <c r="AR107" s="251" t="e">
        <f>VLOOKUP(#REF!,'اعضاء هيئة التدريس'!#REF!,2,)</f>
        <v>#REF!</v>
      </c>
    </row>
    <row r="108" spans="1:44" s="272" customFormat="1" ht="15.75" hidden="1" customHeight="1">
      <c r="A108" s="367">
        <v>72</v>
      </c>
      <c r="B108" s="288" t="s">
        <v>667</v>
      </c>
      <c r="C108" s="726" t="str">
        <f>VLOOKUP(B108,مقررات!$A$1:$F$411,2,FALSE)</f>
        <v>كيمياء الحفز</v>
      </c>
      <c r="D108" s="211">
        <f>VLOOKUP(B108,مقررات!$A$1:$F$452,3,FALSE)</f>
        <v>1</v>
      </c>
      <c r="E108" s="211" t="str">
        <f>VLOOKUP(B108,مقررات!$A$1:$F$476,4,FALSE)</f>
        <v>-</v>
      </c>
      <c r="F108" s="211">
        <v>1</v>
      </c>
      <c r="G108" s="60" t="str">
        <f>VLOOKUP(B108,مقررات!$A$1:$F$409,6,FALSE)</f>
        <v>CH324</v>
      </c>
      <c r="H108" s="24" t="s">
        <v>1764</v>
      </c>
      <c r="I108" s="262" t="str">
        <f>VLOOKUP(H108,'اعضاء هيئة التدريس'!$B$1:$D$300,2,FALSE)</f>
        <v>د. مها خضر</v>
      </c>
      <c r="J108" s="195"/>
      <c r="K108" s="256" t="s">
        <v>1119</v>
      </c>
      <c r="L108" s="195"/>
      <c r="M108" s="195"/>
      <c r="N108" s="195"/>
      <c r="O108" s="195"/>
      <c r="P108" s="255" t="s">
        <v>1319</v>
      </c>
      <c r="Q108" s="4"/>
      <c r="R108" s="283"/>
      <c r="S108" s="283"/>
      <c r="T108" s="283"/>
      <c r="U108" s="283"/>
      <c r="V108" s="283"/>
      <c r="W108" s="283"/>
      <c r="X108" s="283"/>
      <c r="Y108" s="283"/>
      <c r="Z108" s="283"/>
      <c r="AA108" s="283"/>
      <c r="AB108" s="283"/>
      <c r="AC108" s="283"/>
      <c r="AD108" s="283"/>
      <c r="AR108" s="251" t="e">
        <f>VLOOKUP(#REF!,'اعضاء هيئة التدريس'!#REF!,2,)</f>
        <v>#REF!</v>
      </c>
    </row>
    <row r="109" spans="1:44" s="272" customFormat="1" ht="15.75" hidden="1" customHeight="1">
      <c r="A109" s="367">
        <v>73</v>
      </c>
      <c r="B109" s="288" t="s">
        <v>668</v>
      </c>
      <c r="C109" s="726" t="str">
        <f>VLOOKUP(B109,مقررات!$A$1:$F$411,2,FALSE)</f>
        <v>الكيمياء البيئية</v>
      </c>
      <c r="D109" s="211">
        <f>VLOOKUP(B109,مقررات!$A$1:$F$452,3,FALSE)</f>
        <v>1.5</v>
      </c>
      <c r="E109" s="211">
        <f>VLOOKUP(B109,مقررات!$A$1:$F$476,4,FALSE)</f>
        <v>1</v>
      </c>
      <c r="F109" s="211">
        <f t="shared" ref="F109:F140" si="4">D109+0.5*E109</f>
        <v>2</v>
      </c>
      <c r="G109" s="60" t="str">
        <f>VLOOKUP(B109,مقررات!$A$1:$F$409,6,FALSE)</f>
        <v>CH324</v>
      </c>
      <c r="H109" s="60" t="s">
        <v>1700</v>
      </c>
      <c r="I109" s="262" t="str">
        <f>VLOOKUP(H109,'اعضاء هيئة التدريس'!$B$1:$D$300,2,FALSE)</f>
        <v>أ.د.ابراهيم الطنطاوي</v>
      </c>
      <c r="J109" s="256"/>
      <c r="K109" s="256" t="s">
        <v>1067</v>
      </c>
      <c r="L109" s="256"/>
      <c r="M109" s="314"/>
      <c r="N109" s="256"/>
      <c r="O109" s="256"/>
      <c r="P109" s="255" t="s">
        <v>89</v>
      </c>
      <c r="Q109" s="282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R109" s="251" t="e">
        <f>VLOOKUP(#REF!,'اعضاء هيئة التدريس'!#REF!,2,)</f>
        <v>#REF!</v>
      </c>
    </row>
    <row r="110" spans="1:44" s="272" customFormat="1" ht="15.75" hidden="1" customHeight="1">
      <c r="A110" s="367">
        <v>74</v>
      </c>
      <c r="B110" s="288" t="s">
        <v>668</v>
      </c>
      <c r="C110" s="726" t="str">
        <f>VLOOKUP(B110,مقررات!$A$1:$F$411,2,FALSE)</f>
        <v>الكيمياء البيئية</v>
      </c>
      <c r="D110" s="211">
        <f>VLOOKUP(B110,مقررات!$A$1:$F$452,3,FALSE)</f>
        <v>1.5</v>
      </c>
      <c r="E110" s="211">
        <f>VLOOKUP(B110,مقررات!$A$1:$F$476,4,FALSE)</f>
        <v>1</v>
      </c>
      <c r="F110" s="211">
        <f t="shared" si="4"/>
        <v>2</v>
      </c>
      <c r="G110" s="60" t="str">
        <f>VLOOKUP(B110,مقررات!$A$1:$F$409,6,FALSE)</f>
        <v>CH324</v>
      </c>
      <c r="H110" s="60" t="s">
        <v>1725</v>
      </c>
      <c r="I110" s="262" t="str">
        <f>VLOOKUP(H110,'اعضاء هيئة التدريس'!$B$1:$D$300,2,FALSE)</f>
        <v>ا.د/ السيد الشريفي</v>
      </c>
      <c r="J110" s="256"/>
      <c r="K110" s="256" t="s">
        <v>1067</v>
      </c>
      <c r="L110" s="256"/>
      <c r="M110" s="314"/>
      <c r="N110" s="256"/>
      <c r="O110" s="256"/>
      <c r="P110" s="255" t="s">
        <v>89</v>
      </c>
      <c r="Q110" s="282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R110" s="251" t="e">
        <f>VLOOKUP(#REF!,'اعضاء هيئة التدريس'!#REF!,2,)</f>
        <v>#REF!</v>
      </c>
    </row>
    <row r="111" spans="1:44" s="272" customFormat="1" ht="15.75" hidden="1" customHeight="1">
      <c r="A111" s="367">
        <v>75</v>
      </c>
      <c r="B111" s="288" t="s">
        <v>1230</v>
      </c>
      <c r="C111" s="726" t="str">
        <f>VLOOKUP(B111,مقررات!$A$1:$F$411,2,FALSE)</f>
        <v>كيمياء عملية حيوية</v>
      </c>
      <c r="D111" s="211">
        <f>VLOOKUP(B111,مقررات!$A$1:$F$452,3,FALSE)</f>
        <v>0</v>
      </c>
      <c r="E111" s="211">
        <f>VLOOKUP(B111,مقررات!$A$1:$F$476,4,FALSE)</f>
        <v>4</v>
      </c>
      <c r="F111" s="211">
        <f t="shared" si="4"/>
        <v>2</v>
      </c>
      <c r="G111" s="60">
        <f>VLOOKUP(B111,مقررات!$A$1:$F$409,6,FALSE)</f>
        <v>0</v>
      </c>
      <c r="H111" s="52"/>
      <c r="I111" s="964" t="e">
        <f>VLOOKUP(H111,'اعضاء هيئة التدريس'!$B$1:$D$300,2,FALSE)</f>
        <v>#N/A</v>
      </c>
      <c r="J111" s="37"/>
      <c r="K111" s="37"/>
      <c r="L111" s="37"/>
      <c r="M111" s="37"/>
      <c r="N111" s="37"/>
      <c r="O111" s="37"/>
      <c r="P111" s="1050"/>
      <c r="Q111" s="4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R111" s="251" t="e">
        <f>VLOOKUP(#REF!,'اعضاء هيئة التدريس'!#REF!,2,)</f>
        <v>#REF!</v>
      </c>
    </row>
    <row r="112" spans="1:44" s="272" customFormat="1" ht="15.75" hidden="1" customHeight="1">
      <c r="A112" s="367">
        <v>76</v>
      </c>
      <c r="B112" s="288" t="s">
        <v>644</v>
      </c>
      <c r="C112" s="726" t="str">
        <f>VLOOKUP(B112,مقررات!$A$1:$F$411,2,FALSE)</f>
        <v>كيمياء البوليمرات العالية</v>
      </c>
      <c r="D112" s="211">
        <f>VLOOKUP(B112,مقررات!$A$1:$F$452,3,FALSE)</f>
        <v>1.5</v>
      </c>
      <c r="E112" s="211">
        <f>VLOOKUP(B112,مقررات!$A$1:$F$476,4,FALSE)</f>
        <v>1</v>
      </c>
      <c r="F112" s="211">
        <f t="shared" si="4"/>
        <v>2</v>
      </c>
      <c r="G112" s="60" t="str">
        <f>VLOOKUP(B112,مقررات!$A$1:$F$409,6,FALSE)</f>
        <v>CH246</v>
      </c>
      <c r="H112" s="60" t="s">
        <v>1715</v>
      </c>
      <c r="I112" s="262" t="str">
        <f>VLOOKUP(H112,'اعضاء هيئة التدريس'!$B$1:$D$300,2,FALSE)</f>
        <v>أ.د/ صبرنال الحامولي</v>
      </c>
      <c r="J112" s="256"/>
      <c r="K112" s="256"/>
      <c r="L112" s="256"/>
      <c r="M112" s="256" t="s">
        <v>1072</v>
      </c>
      <c r="N112" s="256"/>
      <c r="O112" s="256"/>
      <c r="P112" s="255" t="s">
        <v>89</v>
      </c>
      <c r="Q112" s="282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R112" s="251" t="e">
        <f>VLOOKUP(#REF!,'اعضاء هيئة التدريس'!#REF!,2,)</f>
        <v>#REF!</v>
      </c>
    </row>
    <row r="113" spans="1:44" s="272" customFormat="1" ht="15.75" hidden="1" customHeight="1">
      <c r="A113" s="367">
        <v>77</v>
      </c>
      <c r="B113" s="288" t="s">
        <v>645</v>
      </c>
      <c r="C113" s="726" t="str">
        <f>VLOOKUP(B113,مقررات!$A$1:$F$411,2,FALSE)</f>
        <v>كيمياء عملية تحليلية وفيزيائية وغير عضوية (4)</v>
      </c>
      <c r="D113" s="211">
        <f>VLOOKUP(B113,مقررات!$A$1:$F$452,3,FALSE)</f>
        <v>0</v>
      </c>
      <c r="E113" s="211">
        <f>VLOOKUP(B113,مقررات!$A$1:$F$476,4,FALSE)</f>
        <v>4</v>
      </c>
      <c r="F113" s="211">
        <f t="shared" si="4"/>
        <v>2</v>
      </c>
      <c r="G113" s="60" t="str">
        <f>VLOOKUP(B113,مقررات!$A$1:$F$409,6,FALSE)</f>
        <v>CH3711</v>
      </c>
      <c r="H113" s="60"/>
      <c r="I113" s="964" t="e">
        <f>VLOOKUP(H113,'اعضاء هيئة التدريس'!$B$1:$D$300,2,FALSE)</f>
        <v>#N/A</v>
      </c>
      <c r="J113" s="256"/>
      <c r="K113" s="256"/>
      <c r="L113" s="256"/>
      <c r="M113" s="256"/>
      <c r="N113" s="256"/>
      <c r="O113" s="256"/>
      <c r="P113" s="386"/>
      <c r="Q113" s="282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R113" s="251" t="e">
        <f>VLOOKUP(#REF!,'اعضاء هيئة التدريس'!#REF!,2,)</f>
        <v>#REF!</v>
      </c>
    </row>
    <row r="114" spans="1:44" s="272" customFormat="1" ht="15.75" hidden="1" customHeight="1">
      <c r="A114" s="367">
        <v>78</v>
      </c>
      <c r="B114" s="288" t="s">
        <v>646</v>
      </c>
      <c r="C114" s="726" t="str">
        <f>VLOOKUP(B114,مقررات!$A$1:$F$411,2,FALSE)</f>
        <v>كيمياء عملية عضوية (4)</v>
      </c>
      <c r="D114" s="211">
        <f>VLOOKUP(B114,مقررات!$A$1:$F$452,3,FALSE)</f>
        <v>0</v>
      </c>
      <c r="E114" s="211">
        <f>VLOOKUP(B114,مقررات!$A$1:$F$476,4,FALSE)</f>
        <v>4</v>
      </c>
      <c r="F114" s="211">
        <f t="shared" si="4"/>
        <v>2</v>
      </c>
      <c r="G114" s="60" t="str">
        <f>VLOOKUP(B114,مقررات!$A$1:$F$409,6,FALSE)</f>
        <v>CH3712</v>
      </c>
      <c r="H114" s="52"/>
      <c r="I114" s="964" t="e">
        <f>VLOOKUP(H114,'اعضاء هيئة التدريس'!$B$1:$D$300,2,FALSE)</f>
        <v>#N/A</v>
      </c>
      <c r="J114" s="37"/>
      <c r="K114" s="37"/>
      <c r="L114" s="37"/>
      <c r="M114" s="37"/>
      <c r="N114" s="37"/>
      <c r="O114" s="37"/>
      <c r="P114" s="1051"/>
      <c r="Q114" s="4"/>
      <c r="R114" s="283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  <c r="AC114" s="283"/>
      <c r="AD114" s="283"/>
      <c r="AR114" s="251" t="e">
        <f>VLOOKUP(#REF!,'اعضاء هيئة التدريس'!#REF!,2,)</f>
        <v>#REF!</v>
      </c>
    </row>
    <row r="115" spans="1:44" s="272" customFormat="1" ht="15.75" hidden="1" customHeight="1">
      <c r="A115" s="328"/>
      <c r="B115" s="288" t="s">
        <v>754</v>
      </c>
      <c r="C115" s="726" t="str">
        <f>VLOOKUP(B115,مقررات!$A$1:$F$411,2,FALSE)</f>
        <v>بحث ومقال</v>
      </c>
      <c r="D115" s="211">
        <f>VLOOKUP(B115,مقررات!$A$1:$F$452,3,FALSE)</f>
        <v>2</v>
      </c>
      <c r="E115" s="211">
        <f>VLOOKUP(B115,مقررات!$A$1:$F$476,4,FALSE)</f>
        <v>0</v>
      </c>
      <c r="F115" s="211">
        <f t="shared" si="4"/>
        <v>2</v>
      </c>
      <c r="G115" s="60" t="str">
        <f>VLOOKUP(B115,مقررات!$A$1:$F$409,6,FALSE)</f>
        <v>-</v>
      </c>
      <c r="H115" s="60"/>
      <c r="I115" s="262" t="s">
        <v>892</v>
      </c>
      <c r="J115" s="73"/>
      <c r="K115" s="73"/>
      <c r="L115" s="73"/>
      <c r="M115" s="73"/>
      <c r="N115" s="73"/>
      <c r="O115" s="73"/>
      <c r="P115" s="1046"/>
      <c r="Q115" s="4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  <c r="AC115" s="283"/>
      <c r="AD115" s="283"/>
      <c r="AR115" s="251" t="e">
        <f>VLOOKUP(#REF!,'اعضاء هيئة التدريس'!#REF!,2,)</f>
        <v>#REF!</v>
      </c>
    </row>
    <row r="116" spans="1:44" s="272" customFormat="1" ht="15.75" hidden="1" customHeight="1">
      <c r="A116" s="328"/>
      <c r="B116" s="288" t="s">
        <v>728</v>
      </c>
      <c r="C116" s="726" t="str">
        <f>VLOOKUP(B116,مقررات!$A$1:$F$411,2,FALSE)</f>
        <v>علم الشكل الخارجى</v>
      </c>
      <c r="D116" s="211">
        <f>VLOOKUP(B116,مقررات!$A$1:$F$452,3,FALSE)</f>
        <v>3</v>
      </c>
      <c r="E116" s="211">
        <f>VLOOKUP(B116,مقررات!$A$1:$F$476,4,FALSE)</f>
        <v>2</v>
      </c>
      <c r="F116" s="211">
        <f t="shared" si="4"/>
        <v>4</v>
      </c>
      <c r="G116" s="60" t="str">
        <f>VLOOKUP(B116,مقررات!$A$1:$F$409,6,FALSE)</f>
        <v>-</v>
      </c>
      <c r="H116" s="60" t="s">
        <v>1875</v>
      </c>
      <c r="I116" s="262" t="str">
        <f>VLOOKUP(H116,'اعضاء هيئة التدريس'!$B$1:$D$300,2,FALSE)</f>
        <v>أ.د. طلعت عمارة</v>
      </c>
      <c r="J116" s="73"/>
      <c r="K116" s="73" t="s">
        <v>1069</v>
      </c>
      <c r="L116" s="73"/>
      <c r="M116" s="73"/>
      <c r="N116" s="73"/>
      <c r="O116" s="73"/>
      <c r="P116" s="386" t="s">
        <v>1323</v>
      </c>
      <c r="Q116" s="4"/>
      <c r="R116" s="283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  <c r="AC116" s="283"/>
      <c r="AD116" s="283"/>
      <c r="AR116" s="251" t="e">
        <f>VLOOKUP(#REF!,'اعضاء هيئة التدريس'!#REF!,2,)</f>
        <v>#REF!</v>
      </c>
    </row>
    <row r="117" spans="1:44" s="272" customFormat="1" ht="15" hidden="1" customHeight="1">
      <c r="A117" s="367"/>
      <c r="B117" s="288" t="s">
        <v>729</v>
      </c>
      <c r="C117" s="726" t="str">
        <f>VLOOKUP(B117,مقررات!$A$1:$F$411,2,FALSE)</f>
        <v>علم التشريح الداخلى</v>
      </c>
      <c r="D117" s="211">
        <f>VLOOKUP(B117,مقررات!$A$1:$F$452,3,FALSE)</f>
        <v>2</v>
      </c>
      <c r="E117" s="211">
        <f>VLOOKUP(B117,مقررات!$A$1:$F$476,4,FALSE)</f>
        <v>2</v>
      </c>
      <c r="F117" s="211">
        <f t="shared" si="4"/>
        <v>3</v>
      </c>
      <c r="G117" s="60">
        <f>VLOOKUP(B117,مقررات!$A$1:$F$409,6,FALSE)</f>
        <v>0</v>
      </c>
      <c r="H117" s="60" t="s">
        <v>1873</v>
      </c>
      <c r="I117" s="262" t="str">
        <f>VLOOKUP(H117,'اعضاء هيئة التدريس'!$B$1:$D$300,2,FALSE)</f>
        <v>أ.د.عبادة ابوزكري</v>
      </c>
      <c r="J117" s="73"/>
      <c r="K117" s="73"/>
      <c r="L117" s="73"/>
      <c r="M117" s="73" t="s">
        <v>1067</v>
      </c>
      <c r="N117" s="73"/>
      <c r="O117" s="73"/>
      <c r="P117" s="386" t="s">
        <v>1323</v>
      </c>
      <c r="Q117" s="282"/>
      <c r="R117" s="283"/>
      <c r="S117" s="283"/>
      <c r="T117" s="283"/>
      <c r="U117" s="283"/>
      <c r="V117" s="283"/>
      <c r="W117" s="283"/>
      <c r="X117" s="283"/>
      <c r="Y117" s="283"/>
      <c r="Z117" s="283"/>
      <c r="AA117" s="283"/>
      <c r="AB117" s="283"/>
      <c r="AC117" s="283"/>
      <c r="AD117" s="283"/>
      <c r="AR117" s="251" t="e">
        <f>VLOOKUP(#REF!,'اعضاء هيئة التدريس'!#REF!,2,)</f>
        <v>#REF!</v>
      </c>
    </row>
    <row r="118" spans="1:44" s="272" customFormat="1" ht="15.75" hidden="1" customHeight="1">
      <c r="A118" s="328"/>
      <c r="B118" s="288" t="s">
        <v>732</v>
      </c>
      <c r="C118" s="726" t="str">
        <f>VLOOKUP(B118,مقررات!$A$1:$F$411,2,FALSE)</f>
        <v>تشريح مقارن حشرات</v>
      </c>
      <c r="D118" s="211">
        <f>VLOOKUP(B118,مقررات!$A$1:$F$452,3,FALSE)</f>
        <v>2</v>
      </c>
      <c r="E118" s="211">
        <f>VLOOKUP(B118,مقررات!$A$1:$F$476,4,FALSE)</f>
        <v>0</v>
      </c>
      <c r="F118" s="211">
        <f t="shared" si="4"/>
        <v>2</v>
      </c>
      <c r="G118" s="60" t="str">
        <f>VLOOKUP(B118,مقررات!$A$1:$F$409,6,FALSE)</f>
        <v>E112</v>
      </c>
      <c r="H118" s="60" t="s">
        <v>1873</v>
      </c>
      <c r="I118" s="262" t="str">
        <f>VLOOKUP(H118,'اعضاء هيئة التدريس'!$B$1:$D$300,2,FALSE)</f>
        <v>أ.د.عبادة ابوزكري</v>
      </c>
      <c r="J118" s="73"/>
      <c r="K118" s="73"/>
      <c r="L118" s="73"/>
      <c r="M118" s="73" t="s">
        <v>1070</v>
      </c>
      <c r="N118" s="73"/>
      <c r="O118" s="73"/>
      <c r="P118" s="1046"/>
      <c r="Q118" s="4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R118" s="251" t="e">
        <f>VLOOKUP(#REF!,'اعضاء هيئة التدريس'!#REF!,2,)</f>
        <v>#REF!</v>
      </c>
    </row>
    <row r="119" spans="1:44" s="272" customFormat="1" ht="21" hidden="1" customHeight="1">
      <c r="A119" s="367"/>
      <c r="B119" s="288" t="s">
        <v>741</v>
      </c>
      <c r="C119" s="726" t="str">
        <f>VLOOKUP(B119,مقررات!$A$1:$F$411,2,FALSE)</f>
        <v>تصنيف حشرات (2)</v>
      </c>
      <c r="D119" s="211">
        <f>VLOOKUP(B119,مقررات!$A$1:$F$452,3,FALSE)</f>
        <v>2</v>
      </c>
      <c r="E119" s="211">
        <f>VLOOKUP(B119,مقررات!$A$1:$F$476,4,FALSE)</f>
        <v>2</v>
      </c>
      <c r="F119" s="211">
        <f t="shared" si="4"/>
        <v>3</v>
      </c>
      <c r="G119" s="60" t="str">
        <f>VLOOKUP(B119,مقررات!$A$1:$F$409,6,FALSE)</f>
        <v>E123</v>
      </c>
      <c r="H119" s="60" t="s">
        <v>1889</v>
      </c>
      <c r="I119" s="262" t="str">
        <f>VLOOKUP(H119,'اعضاء هيئة التدريس'!$B$1:$D$300,2,FALSE)</f>
        <v>د. ماجدة ابوالمحاسن</v>
      </c>
      <c r="J119" s="73"/>
      <c r="K119" s="73" t="s">
        <v>1067</v>
      </c>
      <c r="L119" s="73"/>
      <c r="M119" s="73"/>
      <c r="N119" s="73"/>
      <c r="O119" s="73"/>
      <c r="P119" s="386" t="s">
        <v>1317</v>
      </c>
      <c r="Q119" s="282"/>
      <c r="R119" s="284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  <c r="AC119" s="283"/>
      <c r="AD119" s="283"/>
      <c r="AR119" s="251" t="e">
        <f>VLOOKUP(#REF!,'اعضاء هيئة التدريس'!#REF!,2,)</f>
        <v>#REF!</v>
      </c>
    </row>
    <row r="120" spans="1:44" s="272" customFormat="1" ht="15.75" hidden="1" customHeight="1">
      <c r="A120" s="367"/>
      <c r="B120" s="288" t="s">
        <v>742</v>
      </c>
      <c r="C120" s="726" t="str">
        <f>VLOOKUP(B120,مقررات!$A$1:$F$411,2,FALSE)</f>
        <v>حشرات اقتصادية (1)</v>
      </c>
      <c r="D120" s="211">
        <f>VLOOKUP(B120,مقررات!$A$1:$F$452,3,FALSE)</f>
        <v>2</v>
      </c>
      <c r="E120" s="211">
        <f>VLOOKUP(B120,مقررات!$A$1:$F$476,4,FALSE)</f>
        <v>2</v>
      </c>
      <c r="F120" s="211">
        <f t="shared" si="4"/>
        <v>3</v>
      </c>
      <c r="G120" s="60" t="str">
        <f>VLOOKUP(B120,مقررات!$A$1:$F$409,6,FALSE)</f>
        <v>E123</v>
      </c>
      <c r="H120" s="60" t="s">
        <v>1897</v>
      </c>
      <c r="I120" s="262" t="str">
        <f>VLOOKUP(H120,'اعضاء هيئة التدريس'!$B$1:$D$300,2,FALSE)</f>
        <v>د. عادل عبدالمنصف نصار</v>
      </c>
      <c r="J120" s="73"/>
      <c r="K120" s="73" t="s">
        <v>1068</v>
      </c>
      <c r="L120" s="73"/>
      <c r="M120" s="73"/>
      <c r="N120" s="73"/>
      <c r="O120" s="73"/>
      <c r="P120" s="252"/>
      <c r="Q120" s="282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  <c r="AC120" s="283"/>
      <c r="AD120" s="283"/>
      <c r="AR120" s="251" t="e">
        <f>VLOOKUP(#REF!,'اعضاء هيئة التدريس'!#REF!,2,)</f>
        <v>#REF!</v>
      </c>
    </row>
    <row r="121" spans="1:44" s="272" customFormat="1" ht="15.75" hidden="1">
      <c r="A121" s="367"/>
      <c r="B121" s="288" t="s">
        <v>735</v>
      </c>
      <c r="C121" s="726" t="str">
        <f>VLOOKUP(B121,مقررات!$A$1:$F$411,2,FALSE)</f>
        <v>بيئة الحشرات</v>
      </c>
      <c r="D121" s="211">
        <f>VLOOKUP(B121,مقررات!$A$1:$F$452,3,FALSE)</f>
        <v>2</v>
      </c>
      <c r="E121" s="211">
        <f>VLOOKUP(B121,مقررات!$A$1:$F$476,4,FALSE)</f>
        <v>0</v>
      </c>
      <c r="F121" s="211">
        <f t="shared" si="4"/>
        <v>2</v>
      </c>
      <c r="G121" s="60">
        <f>VLOOKUP(B121,مقررات!$A$1:$F$409,6,FALSE)</f>
        <v>0</v>
      </c>
      <c r="H121" s="60" t="s">
        <v>1881</v>
      </c>
      <c r="I121" s="262" t="str">
        <f>VLOOKUP(H121,'اعضاء هيئة التدريس'!$B$1:$D$300,2,FALSE)</f>
        <v>ا.د. محمد السيد خليل</v>
      </c>
      <c r="J121" s="73"/>
      <c r="K121" s="73"/>
      <c r="L121" s="73"/>
      <c r="M121" s="73" t="s">
        <v>1068</v>
      </c>
      <c r="N121" s="73"/>
      <c r="O121" s="73"/>
      <c r="P121" s="386"/>
      <c r="Q121" s="282"/>
      <c r="R121" s="283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R121" s="251" t="e">
        <f>VLOOKUP(#REF!,'اعضاء هيئة التدريس'!#REF!,2,)</f>
        <v>#REF!</v>
      </c>
    </row>
    <row r="122" spans="1:44" s="272" customFormat="1" ht="15.75" hidden="1" customHeight="1">
      <c r="A122" s="328"/>
      <c r="B122" s="288" t="s">
        <v>734</v>
      </c>
      <c r="C122" s="726" t="str">
        <f>VLOOKUP(B122,مقررات!$A$1:$F$411,2,FALSE)</f>
        <v>أنسجة حشرات</v>
      </c>
      <c r="D122" s="211">
        <f>VLOOKUP(B122,مقررات!$A$1:$F$452,3,FALSE)</f>
        <v>1</v>
      </c>
      <c r="E122" s="211">
        <f>VLOOKUP(B122,مقررات!$A$1:$F$476,4,FALSE)</f>
        <v>2</v>
      </c>
      <c r="F122" s="211">
        <f t="shared" si="4"/>
        <v>2</v>
      </c>
      <c r="G122" s="60" t="str">
        <f>VLOOKUP(B122,مقررات!$A$1:$F$409,6,FALSE)</f>
        <v>E112</v>
      </c>
      <c r="H122" s="60" t="s">
        <v>1888</v>
      </c>
      <c r="I122" s="262" t="str">
        <f>VLOOKUP(H122,'اعضاء هيئة التدريس'!$B$1:$D$300,2,FALSE)</f>
        <v>د. هانم صقر</v>
      </c>
      <c r="J122" s="73"/>
      <c r="K122" s="73"/>
      <c r="L122" s="73"/>
      <c r="M122" s="73"/>
      <c r="N122" s="73"/>
      <c r="O122" s="73" t="s">
        <v>1233</v>
      </c>
      <c r="P122" s="386" t="s">
        <v>1317</v>
      </c>
      <c r="Q122" s="4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R122" s="251" t="e">
        <f>VLOOKUP(#REF!,'اعضاء هيئة التدريس'!#REF!,2,)</f>
        <v>#REF!</v>
      </c>
    </row>
    <row r="123" spans="1:44" s="272" customFormat="1" ht="15.75" hidden="1" customHeight="1">
      <c r="A123" s="328"/>
      <c r="B123" s="288" t="s">
        <v>733</v>
      </c>
      <c r="C123" s="726" t="str">
        <f>VLOOKUP(B123,مقررات!$A$1:$F$411,2,FALSE)</f>
        <v>ميكروتكنيك</v>
      </c>
      <c r="D123" s="211">
        <f>VLOOKUP(B123,مقررات!$A$1:$F$452,3,FALSE)</f>
        <v>2</v>
      </c>
      <c r="E123" s="211">
        <f>VLOOKUP(B123,مقررات!$A$1:$F$476,4,FALSE)</f>
        <v>2</v>
      </c>
      <c r="F123" s="211">
        <f t="shared" si="4"/>
        <v>3</v>
      </c>
      <c r="G123" s="60">
        <f>VLOOKUP(B123,مقررات!$A$1:$F$409,6,FALSE)</f>
        <v>0</v>
      </c>
      <c r="H123" s="60" t="s">
        <v>1873</v>
      </c>
      <c r="I123" s="262" t="str">
        <f>VLOOKUP(H123,'اعضاء هيئة التدريس'!$B$1:$D$300,2,FALSE)</f>
        <v>أ.د.عبادة ابوزكري</v>
      </c>
      <c r="J123" s="73"/>
      <c r="K123" s="73"/>
      <c r="L123" s="73"/>
      <c r="M123" s="73"/>
      <c r="N123" s="73" t="s">
        <v>1067</v>
      </c>
      <c r="O123" s="73"/>
      <c r="P123" s="386" t="s">
        <v>1317</v>
      </c>
      <c r="Q123" s="4"/>
      <c r="R123" s="284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R123" s="251" t="e">
        <f>VLOOKUP(#REF!,'اعضاء هيئة التدريس'!#REF!,2,)</f>
        <v>#REF!</v>
      </c>
    </row>
    <row r="124" spans="1:44" s="272" customFormat="1" ht="15.75" hidden="1" customHeight="1">
      <c r="A124" s="328"/>
      <c r="B124" s="288" t="s">
        <v>744</v>
      </c>
      <c r="C124" s="726" t="str">
        <f>VLOOKUP(B124,مقررات!$A$1:$F$411,2,FALSE)</f>
        <v>سلوك حشرات</v>
      </c>
      <c r="D124" s="211">
        <f>VLOOKUP(B124,مقررات!$A$1:$F$452,3,FALSE)</f>
        <v>2</v>
      </c>
      <c r="E124" s="211">
        <v>0</v>
      </c>
      <c r="F124" s="211">
        <f t="shared" si="4"/>
        <v>2</v>
      </c>
      <c r="G124" s="60" t="str">
        <f>VLOOKUP(B124,مقررات!$A$1:$F$409,6,FALSE)</f>
        <v>-</v>
      </c>
      <c r="H124" s="60" t="s">
        <v>1897</v>
      </c>
      <c r="I124" s="262" t="str">
        <f>VLOOKUP(H124,'اعضاء هيئة التدريس'!$B$1:$D$300,2,FALSE)</f>
        <v>د. عادل عبدالمنصف نصار</v>
      </c>
      <c r="J124" s="73"/>
      <c r="K124" s="73"/>
      <c r="L124" s="73" t="s">
        <v>1072</v>
      </c>
      <c r="M124" s="73"/>
      <c r="N124" s="73"/>
      <c r="O124" s="73"/>
      <c r="P124" s="386"/>
      <c r="Q124" s="4"/>
      <c r="R124" s="284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3"/>
      <c r="AC124" s="283"/>
      <c r="AD124" s="283"/>
      <c r="AR124" s="251" t="e">
        <f>VLOOKUP(#REF!,'اعضاء هيئة التدريس'!#REF!,2,)</f>
        <v>#REF!</v>
      </c>
    </row>
    <row r="125" spans="1:44" s="272" customFormat="1" ht="15.75" hidden="1" customHeight="1">
      <c r="A125" s="367"/>
      <c r="B125" s="288" t="s">
        <v>737</v>
      </c>
      <c r="C125" s="726" t="str">
        <f>VLOOKUP(B125,مقررات!$A$1:$F$411,2,FALSE)</f>
        <v>فسيولوجي حشرات (1)</v>
      </c>
      <c r="D125" s="211">
        <f>VLOOKUP(B125,مقررات!$A$1:$F$452,3,FALSE)</f>
        <v>2</v>
      </c>
      <c r="E125" s="211">
        <f>VLOOKUP(B125,مقررات!$A$1:$F$476,4,FALSE)</f>
        <v>2</v>
      </c>
      <c r="F125" s="211">
        <f t="shared" si="4"/>
        <v>3</v>
      </c>
      <c r="G125" s="60" t="str">
        <f>VLOOKUP(B125,مقررات!$A$1:$F$409,6,FALSE)</f>
        <v>E112</v>
      </c>
      <c r="H125" s="60" t="s">
        <v>1875</v>
      </c>
      <c r="I125" s="262" t="str">
        <f>VLOOKUP(H125,'اعضاء هيئة التدريس'!$B$1:$D$300,2,FALSE)</f>
        <v>أ.د. طلعت عمارة</v>
      </c>
      <c r="J125" s="73"/>
      <c r="K125" s="73"/>
      <c r="L125" s="73"/>
      <c r="M125" s="73" t="s">
        <v>1067</v>
      </c>
      <c r="N125" s="73"/>
      <c r="O125" s="73"/>
      <c r="P125" s="386" t="s">
        <v>1317</v>
      </c>
      <c r="Q125" s="282"/>
      <c r="R125" s="284"/>
      <c r="S125" s="283"/>
      <c r="T125" s="283"/>
      <c r="U125" s="283"/>
      <c r="V125" s="283"/>
      <c r="W125" s="283"/>
      <c r="X125" s="283"/>
      <c r="Y125" s="283"/>
      <c r="Z125" s="283"/>
      <c r="AA125" s="283"/>
      <c r="AB125" s="283"/>
      <c r="AC125" s="283"/>
      <c r="AD125" s="283"/>
      <c r="AR125" s="251" t="e">
        <f>VLOOKUP(#REF!,'اعضاء هيئة التدريس'!#REF!,2,)</f>
        <v>#REF!</v>
      </c>
    </row>
    <row r="126" spans="1:44" s="759" customFormat="1" ht="15.75" hidden="1" customHeight="1">
      <c r="A126" s="367"/>
      <c r="B126" s="288" t="s">
        <v>748</v>
      </c>
      <c r="C126" s="726" t="str">
        <f>VLOOKUP(B126,مقررات!$A$1:$F$411,2,FALSE)</f>
        <v>حشرات اقتصادية (2)</v>
      </c>
      <c r="D126" s="211">
        <f>VLOOKUP(B126,مقررات!$A$1:$F$452,3,FALSE)</f>
        <v>2</v>
      </c>
      <c r="E126" s="211">
        <f>VLOOKUP(B126,مقررات!$A$1:$F$476,4,FALSE)</f>
        <v>2</v>
      </c>
      <c r="F126" s="211">
        <f t="shared" si="4"/>
        <v>3</v>
      </c>
      <c r="G126" s="60" t="str">
        <f>VLOOKUP(B126,مقررات!$A$1:$F$409,6,FALSE)</f>
        <v>E225</v>
      </c>
      <c r="H126" s="60" t="s">
        <v>1881</v>
      </c>
      <c r="I126" s="262" t="str">
        <f>VLOOKUP(H126,'اعضاء هيئة التدريس'!$B$1:$D$300,2,FALSE)</f>
        <v>ا.د. محمد السيد خليل</v>
      </c>
      <c r="J126" s="73"/>
      <c r="K126" s="73"/>
      <c r="L126" s="73"/>
      <c r="M126" s="73"/>
      <c r="N126" s="73" t="s">
        <v>1068</v>
      </c>
      <c r="O126" s="73"/>
      <c r="P126" s="386" t="s">
        <v>1317</v>
      </c>
      <c r="Q126" s="282"/>
      <c r="R126" s="760"/>
      <c r="S126" s="760"/>
      <c r="T126" s="760"/>
      <c r="U126" s="760"/>
      <c r="V126" s="760"/>
      <c r="W126" s="760"/>
      <c r="X126" s="760"/>
      <c r="Y126" s="760"/>
      <c r="Z126" s="760"/>
      <c r="AA126" s="760"/>
      <c r="AB126" s="760"/>
      <c r="AC126" s="760"/>
      <c r="AD126" s="760"/>
      <c r="AR126" s="260" t="e">
        <f>VLOOKUP(#REF!,'اعضاء هيئة التدريس'!#REF!,2,)</f>
        <v>#REF!</v>
      </c>
    </row>
    <row r="127" spans="1:44" s="272" customFormat="1" ht="15.75" hidden="1" customHeight="1">
      <c r="A127" s="367"/>
      <c r="B127" s="245" t="s">
        <v>984</v>
      </c>
      <c r="C127" s="726" t="str">
        <f>VLOOKUP(B127,مقررات!$A$1:$F$411,2,FALSE)</f>
        <v>تاريخ العلم</v>
      </c>
      <c r="D127" s="211">
        <f>VLOOKUP(B127,مقررات!$A$1:$F$452,3,FALSE)</f>
        <v>2</v>
      </c>
      <c r="E127" s="225"/>
      <c r="F127" s="211">
        <f t="shared" si="4"/>
        <v>2</v>
      </c>
      <c r="G127" s="60" t="str">
        <f>VLOOKUP(B127,مقررات!$A$1:$F$409,6,FALSE)</f>
        <v>ـ</v>
      </c>
      <c r="H127" s="60" t="s">
        <v>1697</v>
      </c>
      <c r="I127" s="262" t="str">
        <f>VLOOKUP(H127,'اعضاء هيئة التدريس'!$B$1:$D$300,2,FALSE)</f>
        <v>أ.د. عبدالحميد اسماعيل</v>
      </c>
      <c r="J127" s="256"/>
      <c r="K127" s="256"/>
      <c r="L127" s="256" t="s">
        <v>1070</v>
      </c>
      <c r="M127" s="256"/>
      <c r="N127" s="256"/>
      <c r="O127" s="256"/>
      <c r="P127" s="255" t="s">
        <v>1318</v>
      </c>
      <c r="Q127" s="282"/>
      <c r="R127" s="283"/>
      <c r="S127" s="283"/>
      <c r="T127" s="283"/>
      <c r="U127" s="283"/>
      <c r="V127" s="283"/>
      <c r="W127" s="283"/>
      <c r="X127" s="283"/>
      <c r="Y127" s="283"/>
      <c r="Z127" s="283"/>
      <c r="AA127" s="283"/>
      <c r="AB127" s="283"/>
      <c r="AC127" s="283"/>
      <c r="AD127" s="283"/>
      <c r="AR127" s="251" t="e">
        <f>VLOOKUP(#REF!,'اعضاء هيئة التدريس'!#REF!,2,)</f>
        <v>#REF!</v>
      </c>
    </row>
    <row r="128" spans="1:44" s="272" customFormat="1" ht="15.75" hidden="1" customHeight="1">
      <c r="A128" s="328"/>
      <c r="B128" s="288" t="s">
        <v>973</v>
      </c>
      <c r="C128" s="726" t="str">
        <f>VLOOKUP(B128,مقررات!$A$1:$F$411,2,FALSE)</f>
        <v>لغة أجنبية (1)</v>
      </c>
      <c r="D128" s="211">
        <f>VLOOKUP(B128,مقررات!$A$1:$F$452,3,FALSE)</f>
        <v>2</v>
      </c>
      <c r="E128" s="211">
        <f>VLOOKUP(B128,مقررات!$A$1:$F$476,4,FALSE)</f>
        <v>0</v>
      </c>
      <c r="F128" s="211">
        <f t="shared" si="4"/>
        <v>2</v>
      </c>
      <c r="G128" s="60">
        <f>VLOOKUP(B128,مقررات!$A$1:$F$409,6,FALSE)</f>
        <v>0</v>
      </c>
      <c r="H128" s="60" t="s">
        <v>1971</v>
      </c>
      <c r="I128" s="262" t="str">
        <f>VLOOKUP(H128,'اعضاء هيئة التدريس'!$B$1:$D$300,2,FALSE)</f>
        <v>د/ شبل الكومي +أ/ دينا سراج</v>
      </c>
      <c r="J128" s="73" t="s">
        <v>1072</v>
      </c>
      <c r="K128" s="73"/>
      <c r="L128" s="73"/>
      <c r="M128" s="73"/>
      <c r="N128" s="73"/>
      <c r="O128" s="73"/>
      <c r="P128" s="255" t="s">
        <v>1318</v>
      </c>
      <c r="Q128" s="4"/>
      <c r="R128" s="283"/>
      <c r="S128" s="283"/>
      <c r="T128" s="283"/>
      <c r="U128" s="283"/>
      <c r="V128" s="283"/>
      <c r="W128" s="283"/>
      <c r="X128" s="283"/>
      <c r="Y128" s="283"/>
      <c r="Z128" s="283"/>
      <c r="AA128" s="283"/>
      <c r="AB128" s="283"/>
      <c r="AC128" s="283"/>
      <c r="AD128" s="283"/>
      <c r="AR128" s="251" t="e">
        <f>VLOOKUP(#REF!,'اعضاء هيئة التدريس'!#REF!,2,)</f>
        <v>#REF!</v>
      </c>
    </row>
    <row r="129" spans="1:44" s="272" customFormat="1" ht="15.75" hidden="1" customHeight="1">
      <c r="A129" s="328"/>
      <c r="B129" s="288" t="s">
        <v>973</v>
      </c>
      <c r="C129" s="726" t="str">
        <f>VLOOKUP(B129,مقررات!$A$1:$F$411,2,FALSE)</f>
        <v>لغة أجنبية (1)</v>
      </c>
      <c r="D129" s="211">
        <f>VLOOKUP(B129,مقررات!$A$1:$F$452,3,FALSE)</f>
        <v>2</v>
      </c>
      <c r="E129" s="211">
        <f>VLOOKUP(B129,مقررات!$A$1:$F$476,4,FALSE)</f>
        <v>0</v>
      </c>
      <c r="F129" s="211">
        <f t="shared" si="4"/>
        <v>2</v>
      </c>
      <c r="G129" s="60">
        <f>VLOOKUP(B129,مقررات!$A$1:$F$409,6,FALSE)</f>
        <v>0</v>
      </c>
      <c r="H129" s="60" t="s">
        <v>1972</v>
      </c>
      <c r="I129" s="260" t="str">
        <f>VLOOKUP(H129,'اعضاء هيئة التدريس'!$B$1:$D$300,2,FALSE)</f>
        <v>د/ شبل الكومي +أ/ هند الاشموني</v>
      </c>
      <c r="J129" s="73"/>
      <c r="K129" s="73"/>
      <c r="L129" s="73"/>
      <c r="M129" s="73"/>
      <c r="N129" s="73"/>
      <c r="O129" s="73"/>
      <c r="P129" s="255" t="s">
        <v>1318</v>
      </c>
      <c r="Q129" s="4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3"/>
      <c r="AC129" s="283"/>
      <c r="AD129" s="283"/>
      <c r="AR129" s="251" t="e">
        <f>VLOOKUP(#REF!,'اعضاء هيئة التدريس'!#REF!,2,)</f>
        <v>#REF!</v>
      </c>
    </row>
    <row r="130" spans="1:44" s="272" customFormat="1" ht="15.75" hidden="1" customHeight="1">
      <c r="A130" s="367"/>
      <c r="B130" s="288" t="s">
        <v>975</v>
      </c>
      <c r="C130" s="726" t="str">
        <f>VLOOKUP(B130,مقررات!$A$1:$F$411,2,FALSE)</f>
        <v>لغة أجنبية (مصطلحات) (2)</v>
      </c>
      <c r="D130" s="211">
        <f>VLOOKUP(B130,مقررات!$A$1:$F$452,3,FALSE)</f>
        <v>2</v>
      </c>
      <c r="E130" s="211">
        <f>VLOOKUP(B130,مقررات!$A$1:$F$476,4,FALSE)</f>
        <v>0</v>
      </c>
      <c r="F130" s="211">
        <f t="shared" si="4"/>
        <v>2</v>
      </c>
      <c r="G130" s="60" t="str">
        <f>VLOOKUP(B130,مقررات!$A$1:$F$409,6,FALSE)</f>
        <v>F111</v>
      </c>
      <c r="H130" s="60" t="s">
        <v>1700</v>
      </c>
      <c r="I130" s="262" t="str">
        <f>VLOOKUP(H130,'اعضاء هيئة التدريس'!$B$1:$D$300,2,FALSE)</f>
        <v>أ.د.ابراهيم الطنطاوي</v>
      </c>
      <c r="J130" s="73"/>
      <c r="K130" s="73"/>
      <c r="L130" s="73"/>
      <c r="M130" s="73"/>
      <c r="N130" s="73"/>
      <c r="O130" s="73" t="s">
        <v>1067</v>
      </c>
      <c r="P130" s="255" t="s">
        <v>89</v>
      </c>
      <c r="Q130" s="282"/>
      <c r="R130" s="283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  <c r="AC130" s="283"/>
      <c r="AD130" s="283"/>
      <c r="AR130" s="251" t="e">
        <f>VLOOKUP(#REF!,'اعضاء هيئة التدريس'!#REF!,2,)</f>
        <v>#REF!</v>
      </c>
    </row>
    <row r="131" spans="1:44" s="272" customFormat="1" ht="15.75" hidden="1" customHeight="1">
      <c r="A131" s="367"/>
      <c r="B131" s="288" t="s">
        <v>975</v>
      </c>
      <c r="C131" s="726" t="str">
        <f>VLOOKUP(B131,مقررات!$A$1:$F$411,2,FALSE)</f>
        <v>لغة أجنبية (مصطلحات) (2)</v>
      </c>
      <c r="D131" s="211">
        <f>VLOOKUP(B131,مقررات!$A$1:$F$452,3,FALSE)</f>
        <v>2</v>
      </c>
      <c r="E131" s="211">
        <f>VLOOKUP(B131,مقررات!$A$1:$F$476,4,FALSE)</f>
        <v>0</v>
      </c>
      <c r="F131" s="211">
        <f t="shared" si="4"/>
        <v>2</v>
      </c>
      <c r="G131" s="60" t="str">
        <f>VLOOKUP(B131,مقررات!$A$1:$F$409,6,FALSE)</f>
        <v>F111</v>
      </c>
      <c r="H131" s="60" t="s">
        <v>1873</v>
      </c>
      <c r="I131" s="262" t="str">
        <f>VLOOKUP(H131,'اعضاء هيئة التدريس'!$B$1:$D$300,2,FALSE)</f>
        <v>أ.د.عبادة ابوزكري</v>
      </c>
      <c r="J131" s="73"/>
      <c r="K131" s="73"/>
      <c r="L131" s="73"/>
      <c r="M131" s="73"/>
      <c r="N131" s="73"/>
      <c r="O131" s="73" t="s">
        <v>1067</v>
      </c>
      <c r="P131" s="255" t="s">
        <v>89</v>
      </c>
      <c r="Q131" s="282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  <c r="AC131" s="283"/>
      <c r="AD131" s="283"/>
      <c r="AR131" s="251" t="e">
        <f>VLOOKUP(#REF!,'اعضاء هيئة التدريس'!#REF!,2,)</f>
        <v>#REF!</v>
      </c>
    </row>
    <row r="132" spans="1:44" s="272" customFormat="1" ht="15.75" hidden="1" customHeight="1">
      <c r="A132" s="328"/>
      <c r="B132" s="288" t="s">
        <v>979</v>
      </c>
      <c r="C132" s="726" t="str">
        <f>VLOOKUP(B132,مقررات!$A$1:$F$411,2,FALSE)</f>
        <v>دراسات إسلامية</v>
      </c>
      <c r="D132" s="211">
        <f>VLOOKUP(B132,مقررات!$A$1:$F$452,3,FALSE)</f>
        <v>2</v>
      </c>
      <c r="E132" s="211">
        <f>VLOOKUP(B132,مقررات!$A$1:$F$476,4,FALSE)</f>
        <v>0</v>
      </c>
      <c r="F132" s="211">
        <f t="shared" si="4"/>
        <v>2</v>
      </c>
      <c r="G132" s="60" t="str">
        <f>VLOOKUP(B132,مقررات!$A$1:$F$409,6,FALSE)</f>
        <v>ـ</v>
      </c>
      <c r="H132" s="60" t="s">
        <v>1966</v>
      </c>
      <c r="I132" s="262" t="str">
        <f>VLOOKUP(H132,'اعضاء هيئة التدريس'!$B$1:$D$300,2,FALSE)</f>
        <v>أ.د / عبدالمنعم سلطان</v>
      </c>
      <c r="J132" s="73" t="s">
        <v>1072</v>
      </c>
      <c r="K132" s="73"/>
      <c r="L132" s="73"/>
      <c r="M132" s="73"/>
      <c r="N132" s="73"/>
      <c r="O132" s="73"/>
      <c r="P132" s="255" t="s">
        <v>89</v>
      </c>
      <c r="Q132" s="4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R132" s="251" t="e">
        <f>VLOOKUP(#REF!,'اعضاء هيئة التدريس'!#REF!,2,)</f>
        <v>#REF!</v>
      </c>
    </row>
    <row r="133" spans="1:44" s="272" customFormat="1" ht="15.75" hidden="1" customHeight="1">
      <c r="A133" s="367"/>
      <c r="B133" s="288" t="s">
        <v>981</v>
      </c>
      <c r="C133" s="726" t="str">
        <f>VLOOKUP(B133,مقررات!$A$1:$F$411,2,FALSE)</f>
        <v>تصوير ضوئي وميكروفيلم</v>
      </c>
      <c r="D133" s="211">
        <f>VLOOKUP(B133,مقررات!$A$1:$F$452,3,FALSE)</f>
        <v>2</v>
      </c>
      <c r="E133" s="211">
        <f>VLOOKUP(B133,مقررات!$A$1:$F$476,4,FALSE)</f>
        <v>0</v>
      </c>
      <c r="F133" s="211">
        <f t="shared" si="4"/>
        <v>2</v>
      </c>
      <c r="G133" s="60" t="str">
        <f>VLOOKUP(B133,مقررات!$A$1:$F$409,6,FALSE)</f>
        <v>ـ</v>
      </c>
      <c r="H133" s="60" t="s">
        <v>1650</v>
      </c>
      <c r="I133" s="262" t="str">
        <f>VLOOKUP(H133,'اعضاء هيئة التدريس'!$B$1:$D$300,2,FALSE)</f>
        <v>د/ ياسر رماح</v>
      </c>
      <c r="J133" s="250"/>
      <c r="K133" s="250" t="s">
        <v>1070</v>
      </c>
      <c r="L133" s="250"/>
      <c r="M133" s="250"/>
      <c r="N133" s="250"/>
      <c r="O133" s="250"/>
      <c r="P133" s="386" t="s">
        <v>1326</v>
      </c>
      <c r="Q133" s="282"/>
      <c r="R133" s="283"/>
      <c r="S133" s="283"/>
      <c r="T133" s="283"/>
      <c r="U133" s="283"/>
      <c r="V133" s="283"/>
      <c r="W133" s="283"/>
      <c r="X133" s="283"/>
      <c r="Y133" s="283"/>
      <c r="Z133" s="283"/>
      <c r="AA133" s="283"/>
      <c r="AB133" s="283"/>
      <c r="AC133" s="283"/>
      <c r="AD133" s="283"/>
      <c r="AR133" s="251" t="e">
        <f>VLOOKUP(#REF!,'اعضاء هيئة التدريس'!#REF!,2,)</f>
        <v>#REF!</v>
      </c>
    </row>
    <row r="134" spans="1:44" s="272" customFormat="1" ht="15.75" hidden="1" customHeight="1">
      <c r="A134" s="367"/>
      <c r="B134" s="288" t="s">
        <v>977</v>
      </c>
      <c r="C134" s="726" t="str">
        <f>VLOOKUP(B134,مقررات!$A$1:$F$411,2,FALSE)</f>
        <v xml:space="preserve">دراسات بيئية </v>
      </c>
      <c r="D134" s="211">
        <f>VLOOKUP(B134,مقررات!$A$1:$F$452,3,FALSE)</f>
        <v>2</v>
      </c>
      <c r="E134" s="211">
        <f>VLOOKUP(B134,مقررات!$A$1:$F$476,4,FALSE)</f>
        <v>0</v>
      </c>
      <c r="F134" s="211">
        <f t="shared" si="4"/>
        <v>2</v>
      </c>
      <c r="G134" s="60" t="str">
        <f>VLOOKUP(B134,مقررات!$A$1:$F$409,6,FALSE)</f>
        <v>ـ</v>
      </c>
      <c r="H134" s="60" t="s">
        <v>1869</v>
      </c>
      <c r="I134" s="262" t="str">
        <f>VLOOKUP(H134,'اعضاء هيئة التدريس'!$B$1:$D$300,2,FALSE)</f>
        <v>أ.د. علاء النعناعي</v>
      </c>
      <c r="J134" s="73"/>
      <c r="K134" s="73"/>
      <c r="L134" s="73"/>
      <c r="M134" s="73"/>
      <c r="N134" s="73" t="s">
        <v>1072</v>
      </c>
      <c r="O134" s="73"/>
      <c r="P134" s="386" t="s">
        <v>1323</v>
      </c>
      <c r="Q134" s="282"/>
      <c r="R134" s="283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  <c r="AC134" s="283"/>
      <c r="AD134" s="283"/>
      <c r="AR134" s="251" t="e">
        <f>VLOOKUP(#REF!,'اعضاء هيئة التدريس'!#REF!,2,)</f>
        <v>#REF!</v>
      </c>
    </row>
    <row r="135" spans="1:44" s="272" customFormat="1" ht="15.75" hidden="1">
      <c r="A135" s="328"/>
      <c r="B135" s="288" t="s">
        <v>88</v>
      </c>
      <c r="C135" s="726" t="str">
        <f>VLOOKUP(B135,مقررات!$A$1:$F$411,2,FALSE)</f>
        <v>مصريات واثأر</v>
      </c>
      <c r="D135" s="211">
        <f>VLOOKUP(B135,مقررات!$A$1:$F$452,3,FALSE)</f>
        <v>2</v>
      </c>
      <c r="E135" s="211">
        <f>VLOOKUP(B135,مقررات!$A$1:$F$476,4,FALSE)</f>
        <v>0</v>
      </c>
      <c r="F135" s="211">
        <f t="shared" si="4"/>
        <v>2</v>
      </c>
      <c r="G135" s="60" t="str">
        <f>VLOOKUP(B135,مقررات!$A$1:$F$409,6,FALSE)</f>
        <v>ـ</v>
      </c>
      <c r="H135" s="60" t="s">
        <v>1481</v>
      </c>
      <c r="I135" s="262" t="str">
        <f>VLOOKUP(H135,'اعضاء هيئة التدريس'!$B$1:$D$300,2,FALSE)</f>
        <v>أ.د. هاني احمد مصطفى</v>
      </c>
      <c r="J135" s="73"/>
      <c r="K135" s="73"/>
      <c r="L135" s="73"/>
      <c r="M135" s="73"/>
      <c r="N135" s="73"/>
      <c r="O135" s="73" t="s">
        <v>1072</v>
      </c>
      <c r="P135" s="386" t="s">
        <v>1315</v>
      </c>
      <c r="Q135" s="4"/>
      <c r="R135" s="283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  <c r="AC135" s="283"/>
      <c r="AD135" s="283"/>
      <c r="AR135" s="251" t="e">
        <f>VLOOKUP(#REF!,'اعضاء هيئة التدريس'!#REF!,2,)</f>
        <v>#REF!</v>
      </c>
    </row>
    <row r="136" spans="1:44" s="272" customFormat="1" ht="15.75" hidden="1" customHeight="1">
      <c r="A136" s="328"/>
      <c r="B136" s="288" t="s">
        <v>88</v>
      </c>
      <c r="C136" s="726" t="str">
        <f>VLOOKUP(B136,مقررات!$A$1:$F$411,2,FALSE)</f>
        <v>مصريات واثأر</v>
      </c>
      <c r="D136" s="211">
        <f>VLOOKUP(B136,مقررات!$A$1:$F$452,3,FALSE)</f>
        <v>2</v>
      </c>
      <c r="E136" s="211">
        <f>VLOOKUP(B136,مقررات!$A$1:$F$476,4,FALSE)</f>
        <v>0</v>
      </c>
      <c r="F136" s="211">
        <f t="shared" si="4"/>
        <v>2</v>
      </c>
      <c r="G136" s="60" t="str">
        <f>VLOOKUP(B136,مقررات!$A$1:$F$409,6,FALSE)</f>
        <v>ـ</v>
      </c>
      <c r="H136" s="60" t="s">
        <v>1468</v>
      </c>
      <c r="I136" s="262" t="str">
        <f>VLOOKUP(H136,'اعضاء هيئة التدريس'!$B$1:$D$300,2,FALSE)</f>
        <v>أ.د. جمال عيسوي قمح</v>
      </c>
      <c r="J136" s="73"/>
      <c r="K136" s="73"/>
      <c r="L136" s="73"/>
      <c r="M136" s="73"/>
      <c r="N136" s="73"/>
      <c r="O136" s="73" t="s">
        <v>1072</v>
      </c>
      <c r="P136" s="386" t="s">
        <v>1315</v>
      </c>
      <c r="Q136" s="4"/>
      <c r="R136" s="283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  <c r="AC136" s="283"/>
      <c r="AD136" s="283"/>
      <c r="AR136" s="251" t="e">
        <f>VLOOKUP(#REF!,'اعضاء هيئة التدريس'!#REF!,2,)</f>
        <v>#REF!</v>
      </c>
    </row>
    <row r="137" spans="1:44" s="272" customFormat="1" ht="15.75" hidden="1" customHeight="1">
      <c r="A137" s="328">
        <v>1</v>
      </c>
      <c r="B137" s="288" t="s">
        <v>78</v>
      </c>
      <c r="C137" s="726" t="str">
        <f>VLOOKUP(B137,مقررات!$A$1:$F$411,2,FALSE)</f>
        <v>بحث ومقال</v>
      </c>
      <c r="D137" s="211">
        <f>VLOOKUP(B137,مقررات!$A$1:$F$452,3,FALSE)</f>
        <v>2</v>
      </c>
      <c r="E137" s="211">
        <f>VLOOKUP(B137,مقررات!$A$1:$F$476,4,FALSE)</f>
        <v>0</v>
      </c>
      <c r="F137" s="211">
        <f t="shared" si="4"/>
        <v>2</v>
      </c>
      <c r="G137" s="60" t="str">
        <f>VLOOKUP(B137,مقررات!$A$1:$F$409,6,FALSE)</f>
        <v>G441</v>
      </c>
      <c r="H137" s="60"/>
      <c r="I137" s="964" t="e">
        <f>VLOOKUP(H137,'اعضاء هيئة التدريس'!$B$1:$D$300,2,FALSE)</f>
        <v>#N/A</v>
      </c>
      <c r="J137" s="73"/>
      <c r="K137" s="73"/>
      <c r="L137" s="73"/>
      <c r="M137" s="73"/>
      <c r="N137" s="73"/>
      <c r="O137" s="73"/>
      <c r="P137" s="1046"/>
      <c r="Q137" s="4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R137" s="251" t="e">
        <f>VLOOKUP(#REF!,'اعضاء هيئة التدريس'!#REF!,2,)</f>
        <v>#REF!</v>
      </c>
    </row>
    <row r="138" spans="1:44" s="272" customFormat="1" ht="15.75" hidden="1" customHeight="1">
      <c r="A138" s="328">
        <v>2</v>
      </c>
      <c r="B138" s="288" t="s">
        <v>38</v>
      </c>
      <c r="C138" s="726" t="str">
        <f>VLOOKUP(B138,مقررات!$A$1:$F$411,2,FALSE)</f>
        <v>علم البلورات</v>
      </c>
      <c r="D138" s="211">
        <f>VLOOKUP(B138,مقررات!$A$1:$F$452,3,FALSE)</f>
        <v>1.5</v>
      </c>
      <c r="E138" s="211">
        <f>VLOOKUP(B138,مقررات!$A$1:$F$476,4,FALSE)</f>
        <v>3</v>
      </c>
      <c r="F138" s="211">
        <f t="shared" si="4"/>
        <v>3</v>
      </c>
      <c r="G138" s="60" t="str">
        <f>VLOOKUP(B138,مقررات!$A$1:$F$409,6,FALSE)</f>
        <v>ـــ</v>
      </c>
      <c r="H138" s="60" t="s">
        <v>1464</v>
      </c>
      <c r="I138" s="262" t="str">
        <f>VLOOKUP(H138,'اعضاء هيئة التدريس'!$B$1:$D$300,2,FALSE)</f>
        <v>أ.د. ماهر داود ابراهيم</v>
      </c>
      <c r="J138" s="73"/>
      <c r="K138" s="73"/>
      <c r="L138" s="73"/>
      <c r="M138" s="73" t="s">
        <v>1306</v>
      </c>
      <c r="N138" s="73"/>
      <c r="O138" s="73"/>
      <c r="P138" s="255" t="s">
        <v>1318</v>
      </c>
      <c r="Q138" s="282"/>
      <c r="R138" s="283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  <c r="AC138" s="283"/>
      <c r="AD138" s="283"/>
      <c r="AR138" s="251" t="e">
        <f>VLOOKUP(#REF!,'اعضاء هيئة التدريس'!#REF!,2,)</f>
        <v>#REF!</v>
      </c>
    </row>
    <row r="139" spans="1:44" s="272" customFormat="1" ht="15.75" hidden="1" customHeight="1">
      <c r="A139" s="328">
        <v>3</v>
      </c>
      <c r="B139" s="288" t="s">
        <v>40</v>
      </c>
      <c r="C139" s="726" t="str">
        <f>VLOOKUP(B139,مقررات!$A$1:$F$411,2,FALSE)</f>
        <v>علم المعادن</v>
      </c>
      <c r="D139" s="211">
        <f>VLOOKUP(B139,مقررات!$A$1:$F$452,3,FALSE)</f>
        <v>1.5</v>
      </c>
      <c r="E139" s="211">
        <f>VLOOKUP(B139,مقررات!$A$1:$F$476,4,FALSE)</f>
        <v>3</v>
      </c>
      <c r="F139" s="211">
        <f t="shared" si="4"/>
        <v>3</v>
      </c>
      <c r="G139" s="60" t="str">
        <f>VLOOKUP(B139,مقررات!$A$1:$F$409,6,FALSE)</f>
        <v>G111</v>
      </c>
      <c r="H139" s="60" t="s">
        <v>1484</v>
      </c>
      <c r="I139" s="262" t="str">
        <f>VLOOKUP(H139,'اعضاء هيئة التدريس'!$B$1:$D$300,2,FALSE)</f>
        <v>د.نادية محمد السعيد</v>
      </c>
      <c r="J139" s="73"/>
      <c r="K139" s="73" t="s">
        <v>1306</v>
      </c>
      <c r="L139" s="73"/>
      <c r="M139" s="73"/>
      <c r="N139" s="73"/>
      <c r="O139" s="73"/>
      <c r="P139" s="386" t="s">
        <v>1315</v>
      </c>
      <c r="Q139" s="4"/>
      <c r="R139" s="283"/>
      <c r="S139" s="283"/>
      <c r="T139" s="283"/>
      <c r="U139" s="283"/>
      <c r="V139" s="283"/>
      <c r="W139" s="283"/>
      <c r="X139" s="283"/>
      <c r="Y139" s="283"/>
      <c r="Z139" s="283"/>
      <c r="AA139" s="283"/>
      <c r="AB139" s="283"/>
      <c r="AC139" s="283"/>
      <c r="AD139" s="283"/>
      <c r="AR139" s="251" t="e">
        <f>VLOOKUP(#REF!,'اعضاء هيئة التدريس'!#REF!,2,)</f>
        <v>#REF!</v>
      </c>
    </row>
    <row r="140" spans="1:44" s="272" customFormat="1" ht="15.75" hidden="1" customHeight="1">
      <c r="A140" s="328">
        <v>4</v>
      </c>
      <c r="B140" s="288" t="s">
        <v>35</v>
      </c>
      <c r="C140" s="726" t="str">
        <f>VLOOKUP(B140,مقررات!$A$1:$F$411,2,FALSE)</f>
        <v>جيولوجيا تاريخية</v>
      </c>
      <c r="D140" s="211">
        <f>VLOOKUP(B140,مقررات!$A$1:$F$452,3,FALSE)</f>
        <v>1.5</v>
      </c>
      <c r="E140" s="211">
        <f>VLOOKUP(B140,مقررات!$A$1:$F$476,4,FALSE)</f>
        <v>3</v>
      </c>
      <c r="F140" s="211">
        <f t="shared" si="4"/>
        <v>3</v>
      </c>
      <c r="G140" s="60" t="str">
        <f>VLOOKUP(B140,مقررات!$A$1:$F$409,6,FALSE)</f>
        <v>ـــ</v>
      </c>
      <c r="H140" s="60" t="s">
        <v>1477</v>
      </c>
      <c r="I140" s="262" t="str">
        <f>VLOOKUP(H140,'اعضاء هيئة التدريس'!$B$1:$D$300,2,FALSE)</f>
        <v>أ.د. حسني الدسوقي سليمان</v>
      </c>
      <c r="J140" s="73"/>
      <c r="K140" s="73"/>
      <c r="L140" s="73"/>
      <c r="M140" s="73"/>
      <c r="N140" s="73" t="s">
        <v>1261</v>
      </c>
      <c r="O140" s="73"/>
      <c r="P140" s="386" t="s">
        <v>1321</v>
      </c>
      <c r="Q140" s="282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  <c r="AC140" s="283"/>
      <c r="AD140" s="283"/>
      <c r="AR140" s="251" t="e">
        <f>VLOOKUP(#REF!,'اعضاء هيئة التدريس'!#REF!,2,)</f>
        <v>#REF!</v>
      </c>
    </row>
    <row r="141" spans="1:44" ht="15.75" hidden="1" customHeight="1">
      <c r="A141" s="328">
        <v>5</v>
      </c>
      <c r="B141" s="288" t="s">
        <v>34</v>
      </c>
      <c r="C141" s="726" t="str">
        <f>VLOOKUP(B141,مقررات!$A$1:$F$411,2,FALSE)</f>
        <v>جيولوجيا طبيعية</v>
      </c>
      <c r="D141" s="211">
        <f>VLOOKUP(B141,مقررات!$A$1:$F$452,3,FALSE)</f>
        <v>1.5</v>
      </c>
      <c r="E141" s="211">
        <f>VLOOKUP(B141,مقررات!$A$1:$F$476,4,FALSE)</f>
        <v>3</v>
      </c>
      <c r="F141" s="211">
        <f t="shared" ref="F141:F172" si="5">D141+0.5*E141</f>
        <v>3</v>
      </c>
      <c r="G141" s="60" t="str">
        <f>VLOOKUP(B141,مقررات!$A$1:$F$409,6,FALSE)</f>
        <v>ـــ</v>
      </c>
      <c r="H141" s="60" t="s">
        <v>1462</v>
      </c>
      <c r="I141" s="262" t="str">
        <f>VLOOKUP(H141,'اعضاء هيئة التدريس'!$B$1:$D$300,2,FALSE)</f>
        <v>أ.د.كمال عبدالعظيم دهب</v>
      </c>
      <c r="J141" s="73"/>
      <c r="K141" s="73" t="s">
        <v>1303</v>
      </c>
      <c r="L141" s="73"/>
      <c r="M141" s="73"/>
      <c r="N141" s="73"/>
      <c r="O141" s="73"/>
      <c r="P141" s="255" t="s">
        <v>1325</v>
      </c>
      <c r="Q141" s="4"/>
      <c r="AR141" s="251" t="e">
        <f>VLOOKUP(#REF!,'اعضاء هيئة التدريس'!#REF!,2,)</f>
        <v>#REF!</v>
      </c>
    </row>
    <row r="142" spans="1:44" s="272" customFormat="1" ht="15.75" hidden="1" customHeight="1">
      <c r="A142" s="328">
        <v>6</v>
      </c>
      <c r="B142" s="288" t="s">
        <v>34</v>
      </c>
      <c r="C142" s="726" t="str">
        <f>VLOOKUP(B142,مقررات!$A$1:$F$411,2,FALSE)</f>
        <v>جيولوجيا طبيعية</v>
      </c>
      <c r="D142" s="211">
        <f>VLOOKUP(B142,مقررات!$A$1:$F$452,3,FALSE)</f>
        <v>1.5</v>
      </c>
      <c r="E142" s="211">
        <f>VLOOKUP(B142,مقررات!$A$1:$F$476,4,FALSE)</f>
        <v>3</v>
      </c>
      <c r="F142" s="211">
        <f t="shared" si="5"/>
        <v>3</v>
      </c>
      <c r="G142" s="60" t="str">
        <f>VLOOKUP(B142,مقررات!$A$1:$F$409,6,FALSE)</f>
        <v>ـــ</v>
      </c>
      <c r="H142" s="60" t="s">
        <v>1466</v>
      </c>
      <c r="I142" s="262" t="str">
        <f>VLOOKUP(H142,'اعضاء هيئة التدريس'!$B$1:$D$300,2,FALSE)</f>
        <v>أ.د.حمدلله عبدالجواد ونس</v>
      </c>
      <c r="J142" s="73"/>
      <c r="K142" s="73" t="s">
        <v>1303</v>
      </c>
      <c r="L142" s="73"/>
      <c r="M142" s="73"/>
      <c r="N142" s="73"/>
      <c r="O142" s="73"/>
      <c r="P142" s="255" t="s">
        <v>1325</v>
      </c>
      <c r="Q142" s="4"/>
      <c r="R142" s="283"/>
      <c r="S142" s="283"/>
      <c r="T142" s="283"/>
      <c r="U142" s="283"/>
      <c r="V142" s="283"/>
      <c r="W142" s="283"/>
      <c r="X142" s="283"/>
      <c r="Y142" s="283"/>
      <c r="Z142" s="283"/>
      <c r="AA142" s="283"/>
      <c r="AB142" s="283"/>
      <c r="AC142" s="283"/>
      <c r="AD142" s="283"/>
      <c r="AR142" s="251" t="e">
        <f>VLOOKUP(#REF!,'اعضاء هيئة التدريس'!#REF!,2,)</f>
        <v>#REF!</v>
      </c>
    </row>
    <row r="143" spans="1:44" s="285" customFormat="1" ht="15.75" hidden="1" customHeight="1">
      <c r="A143" s="328">
        <v>7</v>
      </c>
      <c r="B143" s="288" t="s">
        <v>53</v>
      </c>
      <c r="C143" s="726" t="str">
        <f>VLOOKUP(B143,مقررات!$A$1:$F$411,2,FALSE)</f>
        <v>بصريات المعادن</v>
      </c>
      <c r="D143" s="211">
        <f>VLOOKUP(B143,مقررات!$A$1:$F$452,3,FALSE)</f>
        <v>1.5</v>
      </c>
      <c r="E143" s="211">
        <f>VLOOKUP(B143,مقررات!$A$1:$F$476,4,FALSE)</f>
        <v>3</v>
      </c>
      <c r="F143" s="211">
        <f t="shared" si="5"/>
        <v>3</v>
      </c>
      <c r="G143" s="60" t="str">
        <f>VLOOKUP(B143,مقررات!$A$1:$F$409,6,FALSE)</f>
        <v>G112</v>
      </c>
      <c r="H143" s="60" t="s">
        <v>1473</v>
      </c>
      <c r="I143" s="262" t="str">
        <f>VLOOKUP(H143,'اعضاء هيئة التدريس'!$B$1:$D$300,2,FALSE)</f>
        <v>أ.د.احمد محمد بشادي</v>
      </c>
      <c r="J143" s="73"/>
      <c r="K143" s="73"/>
      <c r="L143" s="73"/>
      <c r="M143" s="73"/>
      <c r="N143" s="73" t="s">
        <v>1306</v>
      </c>
      <c r="O143" s="73"/>
      <c r="P143" s="386" t="s">
        <v>1321</v>
      </c>
      <c r="Q143" s="282"/>
      <c r="R143" s="283"/>
      <c r="S143" s="284"/>
      <c r="T143" s="284"/>
      <c r="U143" s="284"/>
      <c r="V143" s="284"/>
      <c r="W143" s="284"/>
      <c r="X143" s="284"/>
      <c r="Y143" s="284"/>
      <c r="Z143" s="284"/>
      <c r="AA143" s="284"/>
      <c r="AB143" s="284"/>
      <c r="AC143" s="284"/>
      <c r="AD143" s="284"/>
      <c r="AR143" s="251" t="e">
        <f>VLOOKUP(#REF!,'اعضاء هيئة التدريس'!#REF!,2,)</f>
        <v>#REF!</v>
      </c>
    </row>
    <row r="144" spans="1:44" s="285" customFormat="1" ht="15.75" hidden="1" customHeight="1">
      <c r="A144" s="328">
        <v>8</v>
      </c>
      <c r="B144" s="288" t="s">
        <v>52</v>
      </c>
      <c r="C144" s="726" t="str">
        <f>VLOOKUP(B144,مقررات!$A$1:$F$411,2,FALSE)</f>
        <v>معادن مكونة للصخور</v>
      </c>
      <c r="D144" s="211">
        <f>VLOOKUP(B144,مقررات!$A$1:$F$452,3,FALSE)</f>
        <v>1.5</v>
      </c>
      <c r="E144" s="211">
        <f>VLOOKUP(B144,مقررات!$A$1:$F$476,4,FALSE)</f>
        <v>3</v>
      </c>
      <c r="F144" s="211">
        <f t="shared" si="5"/>
        <v>3</v>
      </c>
      <c r="G144" s="60" t="str">
        <f>VLOOKUP(B144,مقررات!$A$1:$F$409,6,FALSE)</f>
        <v>G211</v>
      </c>
      <c r="H144" s="60" t="s">
        <v>1473</v>
      </c>
      <c r="I144" s="262" t="str">
        <f>VLOOKUP(H144,'اعضاء هيئة التدريس'!$B$1:$D$300,2,FALSE)</f>
        <v>أ.د.احمد محمد بشادي</v>
      </c>
      <c r="J144" s="73"/>
      <c r="K144" s="73"/>
      <c r="L144" s="73"/>
      <c r="M144" s="73"/>
      <c r="N144" s="73" t="s">
        <v>2017</v>
      </c>
      <c r="O144" s="73"/>
      <c r="P144" s="386" t="s">
        <v>1321</v>
      </c>
      <c r="Q144" s="4"/>
      <c r="R144" s="283"/>
      <c r="S144" s="284"/>
      <c r="T144" s="284"/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R144" s="251" t="e">
        <f>VLOOKUP(#REF!,'اعضاء هيئة التدريس'!#REF!,2,)</f>
        <v>#REF!</v>
      </c>
    </row>
    <row r="145" spans="1:44" s="156" customFormat="1" ht="15.75" hidden="1" customHeight="1">
      <c r="A145" s="328">
        <v>9</v>
      </c>
      <c r="B145" s="288" t="s">
        <v>42</v>
      </c>
      <c r="C145" s="726" t="str">
        <f>VLOOKUP(B145,مقررات!$A$1:$F$411,2,FALSE)</f>
        <v>علم الأحافير</v>
      </c>
      <c r="D145" s="211">
        <f>VLOOKUP(B145,مقررات!$A$1:$F$452,3,FALSE)</f>
        <v>1.5</v>
      </c>
      <c r="E145" s="211">
        <f>VLOOKUP(B145,مقررات!$A$1:$F$476,4,FALSE)</f>
        <v>3</v>
      </c>
      <c r="F145" s="211">
        <f t="shared" si="5"/>
        <v>3</v>
      </c>
      <c r="G145" s="60" t="str">
        <f>VLOOKUP(B145,مقررات!$A$1:$F$409,6,FALSE)</f>
        <v>G121</v>
      </c>
      <c r="H145" s="60" t="s">
        <v>1475</v>
      </c>
      <c r="I145" s="262" t="str">
        <f>VLOOKUP(H145,'اعضاء هيئة التدريس'!$B$1:$D$300,2,FALSE)</f>
        <v>ا.د/عرابي حسين عرابي</v>
      </c>
      <c r="J145" s="73"/>
      <c r="K145" s="73"/>
      <c r="L145" s="73"/>
      <c r="M145" s="73"/>
      <c r="N145" s="73" t="s">
        <v>1303</v>
      </c>
      <c r="O145" s="73"/>
      <c r="P145" s="386"/>
      <c r="Q145" s="282"/>
      <c r="R145" s="810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R145" s="251" t="e">
        <f>VLOOKUP(#REF!,'اعضاء هيئة التدريس'!#REF!,2,)</f>
        <v>#REF!</v>
      </c>
    </row>
    <row r="146" spans="1:44" s="156" customFormat="1" ht="15.75" hidden="1" customHeight="1">
      <c r="A146" s="328">
        <v>10</v>
      </c>
      <c r="B146" s="288" t="s">
        <v>46</v>
      </c>
      <c r="C146" s="726" t="str">
        <f>VLOOKUP(B146,مقررات!$A$1:$F$411,2,FALSE)</f>
        <v>علم الصخور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5"/>
        <v>3</v>
      </c>
      <c r="G146" s="60" t="str">
        <f>VLOOKUP(B146,مقررات!$A$1:$F$409,6,FALSE)</f>
        <v>G214-G112</v>
      </c>
      <c r="H146" s="60" t="s">
        <v>1466</v>
      </c>
      <c r="I146" s="262" t="str">
        <f>VLOOKUP(H146,'اعضاء هيئة التدريس'!$B$1:$D$300,2,FALSE)</f>
        <v>أ.د.حمدلله عبدالجواد ونس</v>
      </c>
      <c r="J146" s="73"/>
      <c r="K146" s="73"/>
      <c r="L146" s="73"/>
      <c r="M146" s="73" t="s">
        <v>1261</v>
      </c>
      <c r="N146" s="73"/>
      <c r="O146" s="73"/>
      <c r="P146" s="386" t="s">
        <v>1315</v>
      </c>
      <c r="Q146" s="4"/>
      <c r="R146" s="810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R146" s="251" t="e">
        <f>VLOOKUP(#REF!,'اعضاء هيئة التدريس'!#REF!,2,)</f>
        <v>#REF!</v>
      </c>
    </row>
    <row r="147" spans="1:44" s="285" customFormat="1" ht="15.75" hidden="1" customHeight="1">
      <c r="A147" s="328">
        <v>11</v>
      </c>
      <c r="B147" s="288" t="s">
        <v>46</v>
      </c>
      <c r="C147" s="726" t="str">
        <f>VLOOKUP(B147,مقررات!$A$1:$F$411,2,FALSE)</f>
        <v>علم الصخور</v>
      </c>
      <c r="D147" s="211">
        <f>VLOOKUP(B147,مقررات!$A$1:$F$452,3,FALSE)</f>
        <v>1.5</v>
      </c>
      <c r="E147" s="211">
        <f>VLOOKUP(B147,مقررات!$A$1:$F$476,4,FALSE)</f>
        <v>3</v>
      </c>
      <c r="F147" s="211">
        <f t="shared" si="5"/>
        <v>3</v>
      </c>
      <c r="G147" s="60" t="str">
        <f>VLOOKUP(B147,مقررات!$A$1:$F$409,6,FALSE)</f>
        <v>G214-G112</v>
      </c>
      <c r="H147" s="60" t="s">
        <v>1471</v>
      </c>
      <c r="I147" s="262" t="str">
        <f>VLOOKUP(H147,'اعضاء هيئة التدريس'!$B$1:$D$300,2,FALSE)</f>
        <v>أ.د. ابراهيم محمد خلف</v>
      </c>
      <c r="J147" s="73"/>
      <c r="K147" s="73"/>
      <c r="L147" s="73"/>
      <c r="M147" s="73" t="s">
        <v>1261</v>
      </c>
      <c r="N147" s="73"/>
      <c r="O147" s="73"/>
      <c r="P147" s="386" t="s">
        <v>1315</v>
      </c>
      <c r="Q147" s="4"/>
      <c r="R147" s="283"/>
      <c r="S147" s="284"/>
      <c r="T147" s="284"/>
      <c r="U147" s="284"/>
      <c r="V147" s="284"/>
      <c r="W147" s="284"/>
      <c r="X147" s="284"/>
      <c r="Y147" s="284"/>
      <c r="Z147" s="284"/>
      <c r="AA147" s="284"/>
      <c r="AB147" s="284"/>
      <c r="AC147" s="284"/>
      <c r="AD147" s="284"/>
      <c r="AR147" s="251" t="e">
        <f>VLOOKUP(#REF!,'اعضاء هيئة التدريس'!#REF!,2,)</f>
        <v>#REF!</v>
      </c>
    </row>
    <row r="148" spans="1:44" s="272" customFormat="1" ht="15.75" hidden="1" customHeight="1">
      <c r="A148" s="328">
        <v>12</v>
      </c>
      <c r="B148" s="288" t="s">
        <v>57</v>
      </c>
      <c r="C148" s="726" t="str">
        <f>VLOOKUP(B148,مقررات!$A$1:$F$411,2,FALSE)</f>
        <v>صخور نارية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si="5"/>
        <v>3</v>
      </c>
      <c r="G148" s="60" t="str">
        <f>VLOOKUP(B148,مقررات!$A$1:$F$409,6,FALSE)</f>
        <v>G231</v>
      </c>
      <c r="H148" s="60" t="s">
        <v>1510</v>
      </c>
      <c r="I148" s="262" t="str">
        <f>VLOOKUP(H148,'اعضاء هيئة التدريس'!$B$1:$D$300,2,FALSE)</f>
        <v>د/ خالد جمال الجميل</v>
      </c>
      <c r="J148" s="73"/>
      <c r="K148" s="73" t="s">
        <v>1303</v>
      </c>
      <c r="L148" s="73"/>
      <c r="M148" s="73"/>
      <c r="N148" s="73"/>
      <c r="O148" s="73"/>
      <c r="P148" s="386" t="s">
        <v>1321</v>
      </c>
      <c r="Q148" s="4"/>
      <c r="R148" s="283"/>
      <c r="S148" s="283"/>
      <c r="T148" s="283"/>
      <c r="U148" s="283"/>
      <c r="V148" s="283"/>
      <c r="W148" s="283"/>
      <c r="X148" s="283"/>
      <c r="Y148" s="283"/>
      <c r="Z148" s="283"/>
      <c r="AA148" s="283"/>
      <c r="AB148" s="283"/>
      <c r="AC148" s="283"/>
      <c r="AD148" s="283"/>
      <c r="AR148" s="251" t="e">
        <f>VLOOKUP(#REF!,'اعضاء هيئة التدريس'!#REF!,2,)</f>
        <v>#REF!</v>
      </c>
    </row>
    <row r="149" spans="1:44" s="272" customFormat="1" ht="15.75" hidden="1" customHeight="1">
      <c r="A149" s="328">
        <v>13</v>
      </c>
      <c r="B149" s="288" t="s">
        <v>74</v>
      </c>
      <c r="C149" s="726" t="str">
        <f>VLOOKUP(B149,مقررات!$A$1:$F$411,2,FALSE)</f>
        <v>مساحة</v>
      </c>
      <c r="D149" s="211">
        <f>VLOOKUP(B149,مقررات!$A$1:$F$452,3,FALSE)</f>
        <v>1.5</v>
      </c>
      <c r="E149" s="211">
        <f>VLOOKUP(B149,مقررات!$A$1:$F$476,4,FALSE)</f>
        <v>3</v>
      </c>
      <c r="F149" s="211">
        <f t="shared" si="5"/>
        <v>3</v>
      </c>
      <c r="G149" s="60" t="str">
        <f>VLOOKUP(B149,مقررات!$A$1:$F$409,6,FALSE)</f>
        <v>G141</v>
      </c>
      <c r="H149" s="60" t="s">
        <v>1468</v>
      </c>
      <c r="I149" s="262" t="str">
        <f>VLOOKUP(H149,'اعضاء هيئة التدريس'!$B$1:$D$300,2,FALSE)</f>
        <v>أ.د. جمال عيسوي قمح</v>
      </c>
      <c r="J149" s="73"/>
      <c r="K149" s="73"/>
      <c r="L149" s="73"/>
      <c r="M149" s="73" t="s">
        <v>1306</v>
      </c>
      <c r="N149" s="73"/>
      <c r="O149" s="73"/>
      <c r="P149" s="386" t="s">
        <v>1315</v>
      </c>
      <c r="Q149" s="282"/>
      <c r="R149" s="283"/>
      <c r="S149" s="283"/>
      <c r="T149" s="283"/>
      <c r="U149" s="283"/>
      <c r="V149" s="283"/>
      <c r="W149" s="283"/>
      <c r="X149" s="283"/>
      <c r="Y149" s="283"/>
      <c r="Z149" s="283"/>
      <c r="AA149" s="283"/>
      <c r="AB149" s="283"/>
      <c r="AC149" s="283"/>
      <c r="AD149" s="283"/>
      <c r="AR149" s="251" t="e">
        <f>VLOOKUP(#REF!,'اعضاء هيئة التدريس'!#REF!,2,)</f>
        <v>#REF!</v>
      </c>
    </row>
    <row r="150" spans="1:44" s="272" customFormat="1" ht="15.75" hidden="1" customHeight="1">
      <c r="A150" s="328">
        <v>14</v>
      </c>
      <c r="B150" s="288" t="s">
        <v>72</v>
      </c>
      <c r="C150" s="741" t="str">
        <f>VLOOKUP(B150,مقررات!$A$1:$F$411,2,FALSE)</f>
        <v>ميكانيكا الصخور</v>
      </c>
      <c r="D150" s="225">
        <f>VLOOKUP(B150,مقررات!$A$1:$F$452,3,FALSE)</f>
        <v>1.5</v>
      </c>
      <c r="E150" s="225">
        <f>VLOOKUP(B150,مقررات!$A$1:$F$476,4,FALSE)</f>
        <v>3</v>
      </c>
      <c r="F150" s="225">
        <f t="shared" si="5"/>
        <v>3</v>
      </c>
      <c r="G150" s="340" t="str">
        <f>VLOOKUP(B150,مقررات!$A$1:$F$409,6,FALSE)</f>
        <v>G231</v>
      </c>
      <c r="H150" s="340" t="s">
        <v>1487</v>
      </c>
      <c r="I150" s="742" t="str">
        <f>VLOOKUP(H150,'اعضاء هيئة التدريس'!$B$1:$D$300,2,FALSE)</f>
        <v>د. محمد فاروق ابوحشيش</v>
      </c>
      <c r="J150" s="771"/>
      <c r="K150" s="771"/>
      <c r="L150" s="771" t="s">
        <v>1261</v>
      </c>
      <c r="M150" s="771"/>
      <c r="N150" s="771"/>
      <c r="O150" s="771"/>
      <c r="P150" s="386" t="s">
        <v>1321</v>
      </c>
      <c r="Q150" s="158"/>
      <c r="R150" s="283"/>
      <c r="S150" s="283"/>
      <c r="T150" s="283"/>
      <c r="U150" s="283"/>
      <c r="V150" s="283"/>
      <c r="W150" s="283"/>
      <c r="X150" s="283"/>
      <c r="Y150" s="283"/>
      <c r="Z150" s="283"/>
      <c r="AA150" s="283"/>
      <c r="AB150" s="283"/>
      <c r="AC150" s="283"/>
      <c r="AD150" s="283"/>
      <c r="AR150" s="251" t="e">
        <f>VLOOKUP(#REF!,'اعضاء هيئة التدريس'!#REF!,2,)</f>
        <v>#REF!</v>
      </c>
    </row>
    <row r="151" spans="1:44" s="272" customFormat="1" ht="15.75" hidden="1" customHeight="1">
      <c r="A151" s="328">
        <v>15</v>
      </c>
      <c r="B151" s="288" t="s">
        <v>45</v>
      </c>
      <c r="C151" s="726" t="str">
        <f>VLOOKUP(B151,مقررات!$A$1:$F$411,2,FALSE)</f>
        <v>علم الطبقات الصخري</v>
      </c>
      <c r="D151" s="211">
        <f>VLOOKUP(B151,مقررات!$A$1:$F$452,3,FALSE)</f>
        <v>1.5</v>
      </c>
      <c r="E151" s="211">
        <f>VLOOKUP(B151,مقررات!$A$1:$F$476,4,FALSE)</f>
        <v>3</v>
      </c>
      <c r="F151" s="211">
        <f t="shared" si="5"/>
        <v>3</v>
      </c>
      <c r="G151" s="60" t="str">
        <f>VLOOKUP(B151,مقررات!$A$1:$F$409,6,FALSE)</f>
        <v>G231-G141</v>
      </c>
      <c r="H151" s="60" t="s">
        <v>1477</v>
      </c>
      <c r="I151" s="262" t="str">
        <f>VLOOKUP(H151,'اعضاء هيئة التدريس'!$B$1:$D$300,2,FALSE)</f>
        <v>أ.د. حسني الدسوقي سليمان</v>
      </c>
      <c r="J151" s="73"/>
      <c r="K151" s="73"/>
      <c r="L151" s="73"/>
      <c r="M151" s="73"/>
      <c r="N151" s="73" t="s">
        <v>1306</v>
      </c>
      <c r="O151" s="73"/>
      <c r="P151" s="386" t="s">
        <v>1315</v>
      </c>
      <c r="Q151" s="282"/>
      <c r="R151" s="283"/>
      <c r="S151" s="283"/>
      <c r="T151" s="283"/>
      <c r="U151" s="283"/>
      <c r="V151" s="283"/>
      <c r="W151" s="283"/>
      <c r="X151" s="283"/>
      <c r="Y151" s="283"/>
      <c r="Z151" s="283"/>
      <c r="AA151" s="283"/>
      <c r="AB151" s="283"/>
      <c r="AC151" s="283"/>
      <c r="AD151" s="283"/>
      <c r="AR151" s="251" t="e">
        <f>VLOOKUP(#REF!,'اعضاء هيئة التدريس'!#REF!,2,)</f>
        <v>#REF!</v>
      </c>
    </row>
    <row r="152" spans="1:44" s="272" customFormat="1" ht="15.75" hidden="1" customHeight="1">
      <c r="A152" s="328">
        <v>16</v>
      </c>
      <c r="B152" s="288" t="s">
        <v>44</v>
      </c>
      <c r="C152" s="726" t="str">
        <f>VLOOKUP(B152,مقررات!$A$1:$F$411,2,FALSE)</f>
        <v>علم الطبقات الحفرى</v>
      </c>
      <c r="D152" s="211">
        <f>VLOOKUP(B152,مقررات!$A$1:$F$452,3,FALSE)</f>
        <v>1</v>
      </c>
      <c r="E152" s="211">
        <f>VLOOKUP(B152,مقررات!$A$1:$F$476,4,FALSE)</f>
        <v>2</v>
      </c>
      <c r="F152" s="211">
        <f t="shared" si="5"/>
        <v>2</v>
      </c>
      <c r="G152" s="60" t="str">
        <f>VLOOKUP(B152,مقررات!$A$1:$F$409,6,FALSE)</f>
        <v>G221</v>
      </c>
      <c r="H152" s="60" t="s">
        <v>1475</v>
      </c>
      <c r="I152" s="262" t="str">
        <f>VLOOKUP(H152,'اعضاء هيئة التدريس'!$B$1:$D$300,2,FALSE)</f>
        <v>ا.د/عرابي حسين عرابي</v>
      </c>
      <c r="J152" s="73"/>
      <c r="K152" s="73"/>
      <c r="L152" s="73"/>
      <c r="M152" s="73"/>
      <c r="N152" s="73"/>
      <c r="O152" s="73" t="s">
        <v>1112</v>
      </c>
      <c r="P152" s="386" t="s">
        <v>1321</v>
      </c>
      <c r="Q152" s="4"/>
      <c r="R152" s="283"/>
      <c r="S152" s="283"/>
      <c r="T152" s="283"/>
      <c r="U152" s="283"/>
      <c r="V152" s="283"/>
      <c r="W152" s="283"/>
      <c r="X152" s="283"/>
      <c r="Y152" s="283"/>
      <c r="Z152" s="283"/>
      <c r="AA152" s="283"/>
      <c r="AB152" s="283"/>
      <c r="AC152" s="283"/>
      <c r="AD152" s="283"/>
      <c r="AR152" s="251" t="e">
        <f>VLOOKUP(#REF!,'اعضاء هيئة التدريس'!#REF!,2,)</f>
        <v>#REF!</v>
      </c>
    </row>
    <row r="153" spans="1:44" s="272" customFormat="1" ht="15.75" hidden="1" customHeight="1">
      <c r="A153" s="328">
        <v>17</v>
      </c>
      <c r="B153" s="288" t="s">
        <v>49</v>
      </c>
      <c r="C153" s="726" t="str">
        <f>VLOOKUP(B153,مقررات!$A$1:$F$411,2,FALSE)</f>
        <v>ترسيب</v>
      </c>
      <c r="D153" s="211">
        <f>VLOOKUP(B153,مقررات!$A$1:$F$452,3,FALSE)</f>
        <v>1.5</v>
      </c>
      <c r="E153" s="211">
        <f>VLOOKUP(B153,مقررات!$A$1:$F$476,4,FALSE)</f>
        <v>3</v>
      </c>
      <c r="F153" s="211">
        <f t="shared" si="5"/>
        <v>3</v>
      </c>
      <c r="G153" s="60" t="str">
        <f>VLOOKUP(B153,مقررات!$A$1:$F$409,6,FALSE)</f>
        <v>G331</v>
      </c>
      <c r="H153" s="60" t="s">
        <v>1466</v>
      </c>
      <c r="I153" s="262" t="str">
        <f>VLOOKUP(H153,'اعضاء هيئة التدريس'!$B$1:$D$300,2,FALSE)</f>
        <v>أ.د.حمدلله عبدالجواد ونس</v>
      </c>
      <c r="J153" s="73"/>
      <c r="K153" s="73"/>
      <c r="L153" s="73" t="s">
        <v>1303</v>
      </c>
      <c r="M153" s="73"/>
      <c r="N153" s="73"/>
      <c r="O153" s="73"/>
      <c r="P153" s="386" t="s">
        <v>1321</v>
      </c>
      <c r="Q153" s="4"/>
      <c r="R153" s="283"/>
      <c r="S153" s="283"/>
      <c r="T153" s="283"/>
      <c r="U153" s="283"/>
      <c r="V153" s="283"/>
      <c r="W153" s="283"/>
      <c r="X153" s="283"/>
      <c r="Y153" s="283"/>
      <c r="Z153" s="283"/>
      <c r="AA153" s="283"/>
      <c r="AB153" s="283"/>
      <c r="AC153" s="283"/>
      <c r="AD153" s="283"/>
      <c r="AR153" s="251" t="e">
        <f>VLOOKUP(#REF!,'اعضاء هيئة التدريس'!#REF!,2,)</f>
        <v>#REF!</v>
      </c>
    </row>
    <row r="154" spans="1:44" s="272" customFormat="1" ht="15.75" hidden="1" customHeight="1">
      <c r="A154" s="328">
        <v>18</v>
      </c>
      <c r="B154" s="288" t="s">
        <v>48</v>
      </c>
      <c r="C154" s="726" t="str">
        <f>VLOOKUP(B154,مقررات!$A$1:$F$411,2,FALSE)</f>
        <v>صخور رسوبية</v>
      </c>
      <c r="D154" s="211">
        <f>VLOOKUP(B154,مقررات!$A$1:$F$452,3,FALSE)</f>
        <v>1.5</v>
      </c>
      <c r="E154" s="211">
        <f>VLOOKUP(B154,مقررات!$A$1:$F$476,4,FALSE)</f>
        <v>3</v>
      </c>
      <c r="F154" s="211">
        <f t="shared" si="5"/>
        <v>3</v>
      </c>
      <c r="G154" s="60" t="str">
        <f>VLOOKUP(B154,مقررات!$A$1:$F$409,6,FALSE)</f>
        <v>G231</v>
      </c>
      <c r="H154" s="60" t="s">
        <v>1460</v>
      </c>
      <c r="I154" s="262" t="str">
        <f>VLOOKUP(H154,'اعضاء هيئة التدريس'!$B$1:$D$300,2,FALSE)</f>
        <v>ا.د/ محمد محمود ابو الحسن</v>
      </c>
      <c r="J154" s="73"/>
      <c r="K154" s="73"/>
      <c r="L154" s="73"/>
      <c r="M154" s="73"/>
      <c r="N154" s="73" t="s">
        <v>1261</v>
      </c>
      <c r="O154" s="73"/>
      <c r="P154" s="252"/>
      <c r="Q154" s="282"/>
      <c r="R154" s="283"/>
      <c r="S154" s="283"/>
      <c r="T154" s="283"/>
      <c r="U154" s="283"/>
      <c r="V154" s="283"/>
      <c r="W154" s="283"/>
      <c r="X154" s="283"/>
      <c r="Y154" s="283"/>
      <c r="Z154" s="283"/>
      <c r="AA154" s="283"/>
      <c r="AB154" s="283"/>
      <c r="AC154" s="283"/>
      <c r="AD154" s="283"/>
      <c r="AR154" s="251" t="e">
        <f>VLOOKUP(#REF!,'اعضاء هيئة التدريس'!#REF!,2,)</f>
        <v>#REF!</v>
      </c>
    </row>
    <row r="155" spans="1:44" s="272" customFormat="1" ht="15.75" hidden="1" customHeight="1">
      <c r="A155" s="328">
        <v>19</v>
      </c>
      <c r="B155" s="288" t="s">
        <v>59</v>
      </c>
      <c r="C155" s="726" t="str">
        <f>VLOOKUP(B155,مقررات!$A$1:$F$411,2,FALSE)</f>
        <v>صخور متحولة</v>
      </c>
      <c r="D155" s="211">
        <f>VLOOKUP(B155,مقررات!$A$1:$F$452,3,FALSE)</f>
        <v>1.5</v>
      </c>
      <c r="E155" s="211">
        <f>VLOOKUP(B155,مقررات!$A$1:$F$476,4,FALSE)</f>
        <v>3</v>
      </c>
      <c r="F155" s="211">
        <f t="shared" si="5"/>
        <v>3</v>
      </c>
      <c r="G155" s="60" t="str">
        <f>VLOOKUP(B155,مقررات!$A$1:$F$409,6,FALSE)</f>
        <v>G231</v>
      </c>
      <c r="H155" s="60" t="s">
        <v>1510</v>
      </c>
      <c r="I155" s="262" t="str">
        <f>VLOOKUP(H155,'اعضاء هيئة التدريس'!$B$1:$D$300,2,FALSE)</f>
        <v>د/ خالد جمال الجميل</v>
      </c>
      <c r="J155" s="73"/>
      <c r="K155" s="73"/>
      <c r="L155" s="73"/>
      <c r="M155" s="73" t="s">
        <v>1306</v>
      </c>
      <c r="N155" s="73"/>
      <c r="O155" s="73"/>
      <c r="P155" s="386" t="s">
        <v>1321</v>
      </c>
      <c r="Q155" s="282"/>
      <c r="R155" s="283"/>
      <c r="S155" s="283"/>
      <c r="T155" s="283"/>
      <c r="U155" s="283"/>
      <c r="V155" s="283"/>
      <c r="W155" s="283"/>
      <c r="X155" s="283"/>
      <c r="Y155" s="283"/>
      <c r="Z155" s="283"/>
      <c r="AA155" s="283"/>
      <c r="AB155" s="283"/>
      <c r="AC155" s="283"/>
      <c r="AD155" s="283"/>
      <c r="AR155" s="251" t="e">
        <f>VLOOKUP(#REF!,'اعضاء هيئة التدريس'!#REF!,2,)</f>
        <v>#REF!</v>
      </c>
    </row>
    <row r="156" spans="1:44" s="272" customFormat="1" ht="15.75" hidden="1" customHeight="1">
      <c r="A156" s="328">
        <v>20</v>
      </c>
      <c r="B156" s="288" t="s">
        <v>62</v>
      </c>
      <c r="C156" s="726" t="str">
        <f>VLOOKUP(B156,مقررات!$A$1:$F$411,2,FALSE)</f>
        <v>جيولوجيا تركيبية</v>
      </c>
      <c r="D156" s="211">
        <f>VLOOKUP(B156,مقررات!$A$1:$F$452,3,FALSE)</f>
        <v>1.5</v>
      </c>
      <c r="E156" s="211">
        <f>VLOOKUP(B156,مقررات!$A$1:$F$476,4,FALSE)</f>
        <v>3</v>
      </c>
      <c r="F156" s="211">
        <f t="shared" si="5"/>
        <v>3</v>
      </c>
      <c r="G156" s="60" t="str">
        <f>VLOOKUP(B156,مقررات!$A$1:$F$409,6,FALSE)</f>
        <v>G231-G141</v>
      </c>
      <c r="H156" s="60" t="s">
        <v>1479</v>
      </c>
      <c r="I156" s="262" t="str">
        <f>VLOOKUP(H156,'اعضاء هيئة التدريس'!$B$1:$D$300,2,FALSE)</f>
        <v>أ.د/ يحيى صفي الدين محمد</v>
      </c>
      <c r="J156" s="73"/>
      <c r="K156" s="73"/>
      <c r="L156" s="73" t="s">
        <v>1303</v>
      </c>
      <c r="M156" s="73"/>
      <c r="N156" s="73"/>
      <c r="O156" s="73"/>
      <c r="P156" s="1046"/>
      <c r="Q156" s="4"/>
      <c r="R156" s="283"/>
      <c r="S156" s="283"/>
      <c r="T156" s="283"/>
      <c r="U156" s="283"/>
      <c r="V156" s="283"/>
      <c r="W156" s="283"/>
      <c r="X156" s="283"/>
      <c r="Y156" s="283"/>
      <c r="Z156" s="283"/>
      <c r="AA156" s="283"/>
      <c r="AB156" s="283"/>
      <c r="AC156" s="283"/>
      <c r="AD156" s="283"/>
      <c r="AR156" s="251" t="e">
        <f>VLOOKUP(#REF!,'اعضاء هيئة التدريس'!#REF!,2,)</f>
        <v>#REF!</v>
      </c>
    </row>
    <row r="157" spans="1:44" s="272" customFormat="1" ht="15.75" hidden="1" customHeight="1">
      <c r="A157" s="328">
        <v>21</v>
      </c>
      <c r="B157" s="288" t="s">
        <v>56</v>
      </c>
      <c r="C157" s="726" t="str">
        <f>VLOOKUP(B157,مقررات!$A$1:$F$411,2,FALSE)</f>
        <v>جيومورفولوجي</v>
      </c>
      <c r="D157" s="211">
        <f>VLOOKUP(B157,مقررات!$A$1:$F$452,3,FALSE)</f>
        <v>1.5</v>
      </c>
      <c r="E157" s="211">
        <f>VLOOKUP(B157,مقررات!$A$1:$F$476,4,FALSE)</f>
        <v>3</v>
      </c>
      <c r="F157" s="211">
        <f t="shared" si="5"/>
        <v>3</v>
      </c>
      <c r="G157" s="60" t="str">
        <f>VLOOKUP(B157,مقررات!$A$1:$F$409,6,FALSE)</f>
        <v>G321-G341</v>
      </c>
      <c r="H157" s="60" t="s">
        <v>1481</v>
      </c>
      <c r="I157" s="262" t="str">
        <f>VLOOKUP(H157,'اعضاء هيئة التدريس'!$B$1:$D$300,2,FALSE)</f>
        <v>أ.د. هاني احمد مصطفى</v>
      </c>
      <c r="J157" s="73"/>
      <c r="K157" s="73"/>
      <c r="L157" s="73"/>
      <c r="M157" s="73" t="s">
        <v>1303</v>
      </c>
      <c r="N157" s="73"/>
      <c r="O157" s="73"/>
      <c r="P157" s="1046"/>
      <c r="Q157" s="4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3"/>
      <c r="AB157" s="283"/>
      <c r="AC157" s="283"/>
      <c r="AD157" s="283"/>
      <c r="AR157" s="251" t="e">
        <f>VLOOKUP(#REF!,'اعضاء هيئة التدريس'!#REF!,2,)</f>
        <v>#REF!</v>
      </c>
    </row>
    <row r="158" spans="1:44" s="289" customFormat="1" ht="15.75" hidden="1" customHeight="1">
      <c r="A158" s="328">
        <v>22</v>
      </c>
      <c r="B158" s="288" t="s">
        <v>61</v>
      </c>
      <c r="C158" s="726" t="str">
        <f>VLOOKUP(B158,مقررات!$A$1:$F$411,2,FALSE)</f>
        <v>جيولوجيا حقل</v>
      </c>
      <c r="D158" s="211">
        <f>VLOOKUP(B158,مقررات!$A$1:$F$452,3,FALSE)</f>
        <v>1</v>
      </c>
      <c r="E158" s="211">
        <f>VLOOKUP(B158,مقررات!$A$1:$F$476,4,FALSE)</f>
        <v>2</v>
      </c>
      <c r="F158" s="211">
        <f t="shared" si="5"/>
        <v>2</v>
      </c>
      <c r="G158" s="60" t="str">
        <f>VLOOKUP(B158,مقررات!$A$1:$F$409,6,FALSE)</f>
        <v>G141-G341-G231</v>
      </c>
      <c r="H158" s="60" t="s">
        <v>1464</v>
      </c>
      <c r="I158" s="262" t="str">
        <f>VLOOKUP(H158,'اعضاء هيئة التدريس'!$B$1:$D$300,2,FALSE)</f>
        <v>أ.د. ماهر داود ابراهيم</v>
      </c>
      <c r="J158" s="73"/>
      <c r="K158" s="73"/>
      <c r="L158" s="73"/>
      <c r="M158" s="73" t="s">
        <v>1147</v>
      </c>
      <c r="N158" s="73"/>
      <c r="O158" s="73"/>
      <c r="P158" s="386" t="s">
        <v>1321</v>
      </c>
      <c r="Q158" s="282"/>
      <c r="R158" s="283"/>
      <c r="S158" s="357"/>
      <c r="T158" s="357"/>
      <c r="U158" s="357"/>
      <c r="V158" s="357"/>
      <c r="W158" s="357"/>
      <c r="X158" s="357"/>
      <c r="Y158" s="357"/>
      <c r="Z158" s="357"/>
      <c r="AA158" s="357"/>
      <c r="AB158" s="357"/>
      <c r="AC158" s="357"/>
      <c r="AD158" s="357"/>
      <c r="AR158" s="251" t="e">
        <f>VLOOKUP(#REF!,'اعضاء هيئة التدريس'!#REF!,2,)</f>
        <v>#REF!</v>
      </c>
    </row>
    <row r="159" spans="1:44" s="272" customFormat="1" ht="15.75" hidden="1" customHeight="1">
      <c r="A159" s="328">
        <v>23</v>
      </c>
      <c r="B159" s="288" t="s">
        <v>51</v>
      </c>
      <c r="C159" s="726" t="str">
        <f>VLOOKUP(B159,مقررات!$A$1:$F$411,2,FALSE)</f>
        <v>جيولوجيا مصر</v>
      </c>
      <c r="D159" s="211">
        <f>VLOOKUP(B159,مقررات!$A$1:$F$452,3,FALSE)</f>
        <v>1.5</v>
      </c>
      <c r="E159" s="211">
        <f>VLOOKUP(B159,مقررات!$A$1:$F$476,4,FALSE)</f>
        <v>3</v>
      </c>
      <c r="F159" s="211">
        <f t="shared" si="5"/>
        <v>3</v>
      </c>
      <c r="G159" s="60" t="str">
        <f>VLOOKUP(B159,مقررات!$A$1:$F$409,6,FALSE)</f>
        <v>G322-G321-G231</v>
      </c>
      <c r="H159" s="60" t="s">
        <v>1470</v>
      </c>
      <c r="I159" s="262" t="str">
        <f>VLOOKUP(H159,'اعضاء هيئة التدريس'!$B$1:$D$300,2,FALSE)</f>
        <v>د/ محمد عبدالغني خليفة</v>
      </c>
      <c r="J159" s="73"/>
      <c r="K159" s="73"/>
      <c r="L159" s="73"/>
      <c r="M159" s="73"/>
      <c r="N159" s="73" t="s">
        <v>1306</v>
      </c>
      <c r="O159" s="73"/>
      <c r="P159" s="384"/>
      <c r="Q159" s="4"/>
      <c r="R159" s="283"/>
      <c r="S159" s="283"/>
      <c r="T159" s="283"/>
      <c r="U159" s="283"/>
      <c r="V159" s="283"/>
      <c r="W159" s="283"/>
      <c r="X159" s="283"/>
      <c r="Y159" s="283"/>
      <c r="Z159" s="283"/>
      <c r="AA159" s="283"/>
      <c r="AB159" s="283"/>
      <c r="AC159" s="283"/>
      <c r="AD159" s="283"/>
      <c r="AR159" s="251" t="e">
        <f>VLOOKUP(#REF!,'اعضاء هيئة التدريس'!#REF!,2,)</f>
        <v>#REF!</v>
      </c>
    </row>
    <row r="160" spans="1:44" s="272" customFormat="1" ht="22.5" hidden="1" customHeight="1">
      <c r="A160" s="328">
        <v>24</v>
      </c>
      <c r="B160" s="288" t="s">
        <v>76</v>
      </c>
      <c r="C160" s="726" t="str">
        <f>VLOOKUP(B160,مقررات!$A$1:$F$411,2,FALSE)</f>
        <v>تدريبات حقل (1)</v>
      </c>
      <c r="D160" s="211">
        <f>VLOOKUP(B160,مقررات!$A$1:$F$452,3,FALSE)</f>
        <v>0</v>
      </c>
      <c r="E160" s="211">
        <f>VLOOKUP(B160,مقررات!$A$1:$F$476,4,FALSE)</f>
        <v>4</v>
      </c>
      <c r="F160" s="211">
        <f t="shared" si="5"/>
        <v>2</v>
      </c>
      <c r="G160" s="60" t="str">
        <f>VLOOKUP(B160,مقررات!$A$1:$F$409,6,FALSE)</f>
        <v>G341-G321-G343</v>
      </c>
      <c r="H160" s="60"/>
      <c r="I160" s="964" t="e">
        <f>VLOOKUP(H160,'اعضاء هيئة التدريس'!$B$1:$D$300,2,FALSE)</f>
        <v>#N/A</v>
      </c>
      <c r="J160" s="73"/>
      <c r="K160" s="73"/>
      <c r="L160" s="73"/>
      <c r="M160" s="73"/>
      <c r="N160" s="73"/>
      <c r="O160" s="73"/>
      <c r="P160" s="1045"/>
      <c r="Q160" s="282"/>
      <c r="R160" s="283"/>
      <c r="S160" s="283"/>
      <c r="T160" s="283"/>
      <c r="U160" s="283"/>
      <c r="V160" s="283"/>
      <c r="W160" s="283"/>
      <c r="X160" s="283"/>
      <c r="Y160" s="283"/>
      <c r="Z160" s="283"/>
      <c r="AA160" s="283"/>
      <c r="AB160" s="283"/>
      <c r="AC160" s="283"/>
      <c r="AD160" s="283"/>
      <c r="AR160" s="251" t="e">
        <f>VLOOKUP(#REF!,'اعضاء هيئة التدريس'!#REF!,2,)</f>
        <v>#REF!</v>
      </c>
    </row>
    <row r="161" spans="1:44" s="393" customFormat="1" ht="15.75" hidden="1" customHeight="1">
      <c r="A161" s="328">
        <v>25</v>
      </c>
      <c r="B161" s="288" t="s">
        <v>58</v>
      </c>
      <c r="C161" s="726" t="str">
        <f>VLOOKUP(B161,مقررات!$A$1:$F$411,2,FALSE)</f>
        <v>بيئات قديمة</v>
      </c>
      <c r="D161" s="211">
        <f>VLOOKUP(B161,مقررات!$A$1:$F$452,3,FALSE)</f>
        <v>1.5</v>
      </c>
      <c r="E161" s="211">
        <f>VLOOKUP(B161,مقررات!$A$1:$F$476,4,FALSE)</f>
        <v>3</v>
      </c>
      <c r="F161" s="211">
        <f t="shared" si="5"/>
        <v>3</v>
      </c>
      <c r="G161" s="60" t="str">
        <f>VLOOKUP(B161,مقررات!$A$1:$F$409,6,FALSE)</f>
        <v>G222-G221</v>
      </c>
      <c r="H161" s="60" t="s">
        <v>1475</v>
      </c>
      <c r="I161" s="262" t="str">
        <f>VLOOKUP(H161,'اعضاء هيئة التدريس'!$B$1:$D$300,2,FALSE)</f>
        <v>ا.د/عرابي حسين عرابي</v>
      </c>
      <c r="J161" s="73"/>
      <c r="K161" s="73" t="s">
        <v>1261</v>
      </c>
      <c r="L161" s="73"/>
      <c r="M161" s="73"/>
      <c r="N161" s="73"/>
      <c r="O161" s="73"/>
      <c r="P161" s="386"/>
      <c r="Q161" s="210"/>
      <c r="R161" s="743"/>
      <c r="S161" s="743"/>
      <c r="T161" s="743"/>
      <c r="U161" s="743"/>
      <c r="V161" s="743"/>
      <c r="W161" s="743"/>
      <c r="X161" s="743"/>
      <c r="Y161" s="743"/>
      <c r="Z161" s="743"/>
      <c r="AA161" s="743"/>
      <c r="AB161" s="743"/>
      <c r="AC161" s="743"/>
      <c r="AD161" s="743"/>
      <c r="AR161" s="480" t="e">
        <f>VLOOKUP(#REF!,'اعضاء هيئة التدريس'!#REF!,2,)</f>
        <v>#REF!</v>
      </c>
    </row>
    <row r="162" spans="1:44" s="272" customFormat="1" ht="15.75" hidden="1" customHeight="1">
      <c r="A162" s="328">
        <v>26</v>
      </c>
      <c r="B162" s="288" t="s">
        <v>465</v>
      </c>
      <c r="C162" s="726" t="str">
        <f>VLOOKUP(B162,مقررات!$A$1:$F$411,2,FALSE)</f>
        <v>رواسب حديثة</v>
      </c>
      <c r="D162" s="211">
        <f>VLOOKUP(B162,مقررات!$A$1:$F$452,3,FALSE)</f>
        <v>1.5</v>
      </c>
      <c r="E162" s="211">
        <f>VLOOKUP(B162,مقررات!$A$1:$F$476,4,FALSE)</f>
        <v>3</v>
      </c>
      <c r="F162" s="211">
        <f t="shared" si="5"/>
        <v>3</v>
      </c>
      <c r="G162" s="60" t="str">
        <f>VLOOKUP(B162,مقررات!$A$1:$F$409,6,FALSE)</f>
        <v>G331</v>
      </c>
      <c r="H162" s="60" t="s">
        <v>1512</v>
      </c>
      <c r="I162" s="262" t="str">
        <f>VLOOKUP(H162,'اعضاء هيئة التدريس'!$B$1:$D$300,2,FALSE)</f>
        <v>د/ معتز محمد عبدالغني</v>
      </c>
      <c r="J162" s="73"/>
      <c r="K162" s="73"/>
      <c r="L162" s="73" t="s">
        <v>1304</v>
      </c>
      <c r="M162" s="73"/>
      <c r="N162" s="73"/>
      <c r="O162" s="73"/>
      <c r="P162" s="1045"/>
      <c r="Q162" s="282"/>
      <c r="R162" s="283"/>
      <c r="S162" s="283"/>
      <c r="T162" s="283"/>
      <c r="U162" s="283"/>
      <c r="V162" s="283"/>
      <c r="W162" s="283"/>
      <c r="X162" s="283"/>
      <c r="Y162" s="283"/>
      <c r="Z162" s="283"/>
      <c r="AA162" s="283"/>
      <c r="AB162" s="283"/>
      <c r="AC162" s="283"/>
      <c r="AD162" s="283"/>
      <c r="AR162" s="251" t="e">
        <f>VLOOKUP(#REF!,'اعضاء هيئة التدريس'!#REF!,2,)</f>
        <v>#REF!</v>
      </c>
    </row>
    <row r="163" spans="1:44" s="272" customFormat="1" ht="15.75" hidden="1" customHeight="1">
      <c r="A163" s="328">
        <v>27</v>
      </c>
      <c r="B163" s="288" t="s">
        <v>68</v>
      </c>
      <c r="C163" s="726" t="str">
        <f>VLOOKUP(B163,مقررات!$A$1:$F$411,2,FALSE)</f>
        <v>جيوفيزياء</v>
      </c>
      <c r="D163" s="211">
        <f>VLOOKUP(B163,مقررات!$A$1:$F$452,3,FALSE)</f>
        <v>1.5</v>
      </c>
      <c r="E163" s="211">
        <f>VLOOKUP(B163,مقررات!$A$1:$F$476,4,FALSE)</f>
        <v>3</v>
      </c>
      <c r="F163" s="211">
        <f t="shared" si="5"/>
        <v>3</v>
      </c>
      <c r="G163" s="60" t="str">
        <f>VLOOKUP(B163,مقررات!$A$1:$F$409,6,FALSE)</f>
        <v>G141</v>
      </c>
      <c r="H163" s="60" t="s">
        <v>1457</v>
      </c>
      <c r="I163" s="262" t="str">
        <f>VLOOKUP(H163,'اعضاء هيئة التدريس'!$B$1:$D$300,2,FALSE)</f>
        <v>أ.د.حسن محمد الشايب</v>
      </c>
      <c r="J163" s="73"/>
      <c r="K163" s="73"/>
      <c r="L163" s="73"/>
      <c r="M163" s="73" t="s">
        <v>1303</v>
      </c>
      <c r="N163" s="73"/>
      <c r="O163" s="73"/>
      <c r="P163" s="386" t="s">
        <v>1321</v>
      </c>
      <c r="Q163" s="282"/>
      <c r="R163" s="283"/>
      <c r="S163" s="283"/>
      <c r="T163" s="283"/>
      <c r="U163" s="283"/>
      <c r="V163" s="283"/>
      <c r="W163" s="283"/>
      <c r="X163" s="283"/>
      <c r="Y163" s="283"/>
      <c r="Z163" s="283"/>
      <c r="AA163" s="283"/>
      <c r="AB163" s="283"/>
      <c r="AC163" s="283"/>
      <c r="AD163" s="283"/>
      <c r="AR163" s="251" t="e">
        <f>VLOOKUP(#REF!,'اعضاء هيئة التدريس'!#REF!,2,)</f>
        <v>#REF!</v>
      </c>
    </row>
    <row r="164" spans="1:44" s="272" customFormat="1" ht="15.75" hidden="1" customHeight="1">
      <c r="A164" s="328">
        <v>28</v>
      </c>
      <c r="B164" s="288" t="s">
        <v>64</v>
      </c>
      <c r="C164" s="726" t="str">
        <f>VLOOKUP(B164,مقررات!$A$1:$F$411,2,FALSE)</f>
        <v>جيولوجيا مياه (1)</v>
      </c>
      <c r="D164" s="211">
        <f>VLOOKUP(B164,مقررات!$A$1:$F$452,3,FALSE)</f>
        <v>1.5</v>
      </c>
      <c r="E164" s="211">
        <f>VLOOKUP(B164,مقررات!$A$1:$F$476,4,FALSE)</f>
        <v>3</v>
      </c>
      <c r="F164" s="211">
        <f t="shared" si="5"/>
        <v>3</v>
      </c>
      <c r="G164" s="60" t="str">
        <f>VLOOKUP(B164,مقررات!$A$1:$F$409,6,FALSE)</f>
        <v>G331-G341</v>
      </c>
      <c r="H164" s="60" t="s">
        <v>1462</v>
      </c>
      <c r="I164" s="262" t="str">
        <f>VLOOKUP(H164,'اعضاء هيئة التدريس'!$B$1:$D$300,2,FALSE)</f>
        <v>أ.د.كمال عبدالعظيم دهب</v>
      </c>
      <c r="J164" s="73"/>
      <c r="K164" s="73"/>
      <c r="L164" s="73"/>
      <c r="M164" s="73" t="s">
        <v>2016</v>
      </c>
      <c r="N164" s="73"/>
      <c r="O164" s="73"/>
      <c r="P164" s="386" t="s">
        <v>1315</v>
      </c>
      <c r="Q164" s="4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3"/>
      <c r="AB164" s="283"/>
      <c r="AC164" s="283"/>
      <c r="AD164" s="283"/>
      <c r="AR164" s="251" t="e">
        <f>VLOOKUP(#REF!,'اعضاء هيئة التدريس'!#REF!,2,)</f>
        <v>#REF!</v>
      </c>
    </row>
    <row r="165" spans="1:44" s="272" customFormat="1" ht="15.75" hidden="1" customHeight="1">
      <c r="A165" s="328">
        <v>29</v>
      </c>
      <c r="B165" s="288" t="s">
        <v>461</v>
      </c>
      <c r="C165" s="726" t="str">
        <f>VLOOKUP(B165,مقررات!$A$1:$F$411,2,FALSE)</f>
        <v>خامات المعادن</v>
      </c>
      <c r="D165" s="211">
        <f>VLOOKUP(B165,مقررات!$A$1:$F$452,3,FALSE)</f>
        <v>1</v>
      </c>
      <c r="E165" s="211">
        <f>VLOOKUP(B165,مقررات!$A$1:$F$476,4,FALSE)</f>
        <v>2</v>
      </c>
      <c r="F165" s="211">
        <f t="shared" si="5"/>
        <v>2</v>
      </c>
      <c r="G165" s="60" t="str">
        <f>VLOOKUP(B165,مقررات!$A$1:$F$409,6,FALSE)</f>
        <v>G231</v>
      </c>
      <c r="H165" s="60" t="s">
        <v>1514</v>
      </c>
      <c r="I165" s="262" t="str">
        <f>VLOOKUP(H165,'اعضاء هيئة التدريس'!$B$1:$D$300,2,FALSE)</f>
        <v>د/ حمدي احمد الدسوقي</v>
      </c>
      <c r="J165" s="73"/>
      <c r="K165" s="73"/>
      <c r="L165" s="73" t="s">
        <v>1261</v>
      </c>
      <c r="M165" s="73"/>
      <c r="N165" s="73"/>
      <c r="O165" s="73"/>
      <c r="P165" s="384"/>
      <c r="Q165" s="4"/>
      <c r="R165" s="284"/>
      <c r="S165" s="283"/>
      <c r="T165" s="283"/>
      <c r="U165" s="283"/>
      <c r="V165" s="283"/>
      <c r="W165" s="283"/>
      <c r="X165" s="283"/>
      <c r="Y165" s="283"/>
      <c r="Z165" s="283"/>
      <c r="AA165" s="283"/>
      <c r="AB165" s="283"/>
      <c r="AC165" s="283"/>
      <c r="AD165" s="283"/>
      <c r="AR165" s="251" t="e">
        <f>VLOOKUP(#REF!,'اعضاء هيئة التدريس'!#REF!,2,)</f>
        <v>#REF!</v>
      </c>
    </row>
    <row r="166" spans="1:44" s="272" customFormat="1" ht="15.75" hidden="1" customHeight="1">
      <c r="A166" s="328">
        <v>30</v>
      </c>
      <c r="B166" s="288" t="s">
        <v>60</v>
      </c>
      <c r="C166" s="726" t="str">
        <f>VLOOKUP(B166,مقررات!$A$1:$F$411,2,FALSE)</f>
        <v>جيوكيمياء</v>
      </c>
      <c r="D166" s="211">
        <f>VLOOKUP(B166,مقررات!$A$1:$F$452,3,FALSE)</f>
        <v>1.5</v>
      </c>
      <c r="E166" s="211">
        <f>VLOOKUP(B166,مقررات!$A$1:$F$476,4,FALSE)</f>
        <v>3</v>
      </c>
      <c r="F166" s="211">
        <f t="shared" si="5"/>
        <v>3</v>
      </c>
      <c r="G166" s="60" t="str">
        <f>VLOOKUP(B166,مقررات!$A$1:$F$409,6,FALSE)</f>
        <v>G231</v>
      </c>
      <c r="H166" s="60" t="s">
        <v>1473</v>
      </c>
      <c r="I166" s="262" t="str">
        <f>VLOOKUP(H166,'اعضاء هيئة التدريس'!$B$1:$D$300,2,FALSE)</f>
        <v>أ.د.احمد محمد بشادي</v>
      </c>
      <c r="J166" s="73"/>
      <c r="K166" s="73"/>
      <c r="L166" s="73"/>
      <c r="M166" s="73" t="s">
        <v>1261</v>
      </c>
      <c r="N166" s="73"/>
      <c r="O166" s="73"/>
      <c r="P166" s="386"/>
      <c r="Q166" s="282"/>
      <c r="R166" s="284"/>
      <c r="S166" s="283"/>
      <c r="T166" s="283"/>
      <c r="U166" s="283"/>
      <c r="V166" s="283"/>
      <c r="W166" s="283"/>
      <c r="X166" s="283"/>
      <c r="Y166" s="283"/>
      <c r="Z166" s="283"/>
      <c r="AA166" s="283"/>
      <c r="AB166" s="283"/>
      <c r="AC166" s="283"/>
      <c r="AD166" s="283"/>
      <c r="AR166" s="251" t="e">
        <f>VLOOKUP(#REF!,'اعضاء هيئة التدريس'!#REF!,2,)</f>
        <v>#REF!</v>
      </c>
    </row>
    <row r="167" spans="1:44" s="272" customFormat="1" ht="15.75" hidden="1" customHeight="1">
      <c r="A167" s="328">
        <v>31</v>
      </c>
      <c r="B167" s="288" t="s">
        <v>81</v>
      </c>
      <c r="C167" s="726" t="str">
        <f>VLOOKUP(B167,مقررات!$A$1:$F$411,2,FALSE)</f>
        <v>صخور كربوناتية</v>
      </c>
      <c r="D167" s="211">
        <f>VLOOKUP(B167,مقررات!$A$1:$F$452,3,FALSE)</f>
        <v>1.5</v>
      </c>
      <c r="E167" s="211">
        <f>VLOOKUP(B167,مقررات!$A$1:$F$476,4,FALSE)</f>
        <v>3</v>
      </c>
      <c r="F167" s="211">
        <f t="shared" si="5"/>
        <v>3</v>
      </c>
      <c r="G167" s="60" t="str">
        <f>VLOOKUP(B167,مقررات!$A$1:$F$409,6,FALSE)</f>
        <v>G331</v>
      </c>
      <c r="H167" s="60" t="s">
        <v>1460</v>
      </c>
      <c r="I167" s="262" t="str">
        <f>VLOOKUP(H167,'اعضاء هيئة التدريس'!$B$1:$D$300,2,FALSE)</f>
        <v>ا.د/ محمد محمود ابو الحسن</v>
      </c>
      <c r="J167" s="73"/>
      <c r="K167" s="73"/>
      <c r="L167" s="73" t="s">
        <v>1305</v>
      </c>
      <c r="M167" s="73"/>
      <c r="N167" s="73"/>
      <c r="O167" s="73"/>
      <c r="P167" s="386"/>
      <c r="Q167" s="210"/>
      <c r="R167" s="283"/>
      <c r="S167" s="283"/>
      <c r="T167" s="283"/>
      <c r="U167" s="283"/>
      <c r="V167" s="283"/>
      <c r="W167" s="283"/>
      <c r="X167" s="283"/>
      <c r="Y167" s="283"/>
      <c r="Z167" s="283"/>
      <c r="AA167" s="283"/>
      <c r="AB167" s="283"/>
      <c r="AC167" s="283"/>
      <c r="AD167" s="283"/>
      <c r="AR167" s="251" t="e">
        <f>VLOOKUP(#REF!,'اعضاء هيئة التدريس'!#REF!,2,)</f>
        <v>#REF!</v>
      </c>
    </row>
    <row r="168" spans="1:44" s="272" customFormat="1" ht="15.75" hidden="1" customHeight="1">
      <c r="A168" s="328">
        <v>32</v>
      </c>
      <c r="B168" s="288" t="s">
        <v>71</v>
      </c>
      <c r="C168" s="726" t="str">
        <f>VLOOKUP(B168,مقررات!$A$1:$F$411,2,FALSE)</f>
        <v>جيولوجيا اقتصادية</v>
      </c>
      <c r="D168" s="211">
        <f>VLOOKUP(B168,مقررات!$A$1:$F$452,3,FALSE)</f>
        <v>1.5</v>
      </c>
      <c r="E168" s="211">
        <f>VLOOKUP(B168,مقررات!$A$1:$F$476,4,FALSE)</f>
        <v>3</v>
      </c>
      <c r="F168" s="211">
        <f t="shared" si="5"/>
        <v>3</v>
      </c>
      <c r="G168" s="60" t="str">
        <f>VLOOKUP(B168,مقررات!$A$1:$F$409,6,FALSE)</f>
        <v>G231</v>
      </c>
      <c r="H168" s="60" t="s">
        <v>1514</v>
      </c>
      <c r="I168" s="262" t="str">
        <f>VLOOKUP(H168,'اعضاء هيئة التدريس'!$B$1:$D$300,2,FALSE)</f>
        <v>د/ حمدي احمد الدسوقي</v>
      </c>
      <c r="J168" s="73"/>
      <c r="K168" s="73"/>
      <c r="L168" s="73" t="s">
        <v>1262</v>
      </c>
      <c r="M168" s="73"/>
      <c r="N168" s="73"/>
      <c r="O168" s="73"/>
      <c r="P168" s="1046"/>
      <c r="Q168" s="4"/>
      <c r="R168" s="283"/>
      <c r="S168" s="283"/>
      <c r="T168" s="283"/>
      <c r="U168" s="283"/>
      <c r="V168" s="283"/>
      <c r="W168" s="283"/>
      <c r="X168" s="283"/>
      <c r="Y168" s="283"/>
      <c r="Z168" s="283"/>
      <c r="AA168" s="283"/>
      <c r="AB168" s="283"/>
      <c r="AC168" s="283"/>
      <c r="AD168" s="283"/>
      <c r="AR168" s="251" t="e">
        <f>VLOOKUP(#REF!,'اعضاء هيئة التدريس'!#REF!,2,)</f>
        <v>#REF!</v>
      </c>
    </row>
    <row r="169" spans="1:44" s="122" customFormat="1" ht="15.75" hidden="1" customHeight="1">
      <c r="A169" s="328">
        <v>33</v>
      </c>
      <c r="B169" s="288" t="s">
        <v>77</v>
      </c>
      <c r="C169" s="726" t="str">
        <f>VLOOKUP(B169,مقررات!$A$1:$F$411,2,FALSE)</f>
        <v>تدريبات حقل (2)</v>
      </c>
      <c r="D169" s="211">
        <f>VLOOKUP(B169,مقررات!$A$1:$F$452,3,FALSE)</f>
        <v>0</v>
      </c>
      <c r="E169" s="211">
        <f>VLOOKUP(B169,مقررات!$A$1:$F$476,4,FALSE)</f>
        <v>6</v>
      </c>
      <c r="F169" s="211">
        <f t="shared" si="5"/>
        <v>3</v>
      </c>
      <c r="G169" s="60" t="str">
        <f>VLOOKUP(B169,مقررات!$A$1:$F$409,6,FALSE)</f>
        <v>G345</v>
      </c>
      <c r="H169" s="60"/>
      <c r="I169" s="964" t="e">
        <f>VLOOKUP(H169,'اعضاء هيئة التدريس'!$B$1:$D$300,2,FALSE)</f>
        <v>#N/A</v>
      </c>
      <c r="J169" s="73"/>
      <c r="K169" s="73"/>
      <c r="L169" s="73"/>
      <c r="M169" s="73"/>
      <c r="N169" s="73"/>
      <c r="O169" s="73"/>
      <c r="P169" s="386"/>
      <c r="Q169" s="282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R169" s="251" t="e">
        <f>VLOOKUP(#REF!,'اعضاء هيئة التدريس'!#REF!,2,)</f>
        <v>#REF!</v>
      </c>
    </row>
    <row r="170" spans="1:44" s="122" customFormat="1" ht="15.75" hidden="1" customHeight="1">
      <c r="A170" s="328">
        <v>34</v>
      </c>
      <c r="B170" s="288" t="s">
        <v>80</v>
      </c>
      <c r="C170" s="726" t="str">
        <f>VLOOKUP(B170,مقررات!$A$1:$F$411,2,FALSE)</f>
        <v>استشعار عن بعد</v>
      </c>
      <c r="D170" s="211">
        <f>VLOOKUP(B170,مقررات!$A$1:$F$452,3,FALSE)</f>
        <v>1.5</v>
      </c>
      <c r="E170" s="211">
        <f>VLOOKUP(B170,مقررات!$A$1:$F$476,4,FALSE)</f>
        <v>3</v>
      </c>
      <c r="F170" s="211">
        <f t="shared" si="5"/>
        <v>3</v>
      </c>
      <c r="G170" s="60" t="str">
        <f>VLOOKUP(B170,مقررات!$A$1:$F$409,6,FALSE)</f>
        <v>G341</v>
      </c>
      <c r="H170" s="60" t="s">
        <v>1481</v>
      </c>
      <c r="I170" s="262" t="str">
        <f>VLOOKUP(H170,'اعضاء هيئة التدريس'!$B$1:$D$300,2,FALSE)</f>
        <v>أ.د. هاني احمد مصطفى</v>
      </c>
      <c r="J170" s="73"/>
      <c r="K170" s="73"/>
      <c r="L170" s="73"/>
      <c r="M170" s="73"/>
      <c r="N170" s="73" t="s">
        <v>1303</v>
      </c>
      <c r="O170" s="73"/>
      <c r="P170" s="386"/>
      <c r="Q170" s="282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R170" s="251" t="e">
        <f>VLOOKUP(#REF!,'اعضاء هيئة التدريس'!#REF!,2,)</f>
        <v>#REF!</v>
      </c>
    </row>
    <row r="171" spans="1:44" s="417" customFormat="1" ht="15.75" hidden="1" customHeight="1">
      <c r="A171" s="328">
        <v>35</v>
      </c>
      <c r="B171" s="288" t="s">
        <v>79</v>
      </c>
      <c r="C171" s="726" t="str">
        <f>VLOOKUP(B171,مقررات!$A$1:$F$411,2,FALSE)</f>
        <v>جيولوجيا تصويرية</v>
      </c>
      <c r="D171" s="211">
        <f>VLOOKUP(B171,مقررات!$A$1:$F$452,3,FALSE)</f>
        <v>1.5</v>
      </c>
      <c r="E171" s="211">
        <f>VLOOKUP(B171,مقررات!$A$1:$F$476,4,FALSE)</f>
        <v>3</v>
      </c>
      <c r="F171" s="211">
        <f t="shared" si="5"/>
        <v>3</v>
      </c>
      <c r="G171" s="60" t="str">
        <f>VLOOKUP(B171,مقررات!$A$1:$F$409,6,FALSE)</f>
        <v>G341</v>
      </c>
      <c r="H171" s="60" t="s">
        <v>1490</v>
      </c>
      <c r="I171" s="262" t="str">
        <f>VLOOKUP(H171,'اعضاء هيئة التدريس'!$B$1:$D$300,2,FALSE)</f>
        <v>د. اشرف صبحى عبدالمقصود</v>
      </c>
      <c r="J171" s="73"/>
      <c r="K171" s="73" t="s">
        <v>1303</v>
      </c>
      <c r="L171" s="73"/>
      <c r="M171" s="73"/>
      <c r="N171" s="73"/>
      <c r="O171" s="73"/>
      <c r="P171" s="384"/>
      <c r="Q171" s="4"/>
      <c r="R171" s="220"/>
      <c r="S171" s="220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R171" s="251" t="e">
        <f>VLOOKUP(#REF!,'اعضاء هيئة التدريس'!#REF!,2,)</f>
        <v>#REF!</v>
      </c>
    </row>
    <row r="172" spans="1:44" s="221" customFormat="1" ht="15.75" hidden="1" customHeight="1">
      <c r="A172" s="328">
        <v>36</v>
      </c>
      <c r="B172" s="288" t="s">
        <v>466</v>
      </c>
      <c r="C172" s="726" t="str">
        <f>VLOOKUP(B172,مقررات!$A$1:$F$411,2,FALSE)</f>
        <v>جيوتكنيك</v>
      </c>
      <c r="D172" s="211">
        <f>VLOOKUP(B172,مقررات!$A$1:$F$452,3,FALSE)</f>
        <v>1.5</v>
      </c>
      <c r="E172" s="211">
        <f>VLOOKUP(B172,مقررات!$A$1:$F$476,4,FALSE)</f>
        <v>3</v>
      </c>
      <c r="F172" s="211">
        <f t="shared" si="5"/>
        <v>3</v>
      </c>
      <c r="G172" s="60" t="str">
        <f>VLOOKUP(B172,مقررات!$A$1:$F$409,6,FALSE)</f>
        <v>G341</v>
      </c>
      <c r="H172" s="60" t="s">
        <v>1958</v>
      </c>
      <c r="I172" s="262" t="str">
        <f>VLOOKUP(H172,'اعضاء هيئة التدريس'!$B$1:$D$300,2,FALSE)</f>
        <v>أ.د. حسن على عليوة</v>
      </c>
      <c r="J172" s="73"/>
      <c r="K172" s="73"/>
      <c r="L172" s="73"/>
      <c r="M172" s="73" t="s">
        <v>1306</v>
      </c>
      <c r="N172" s="73"/>
      <c r="O172" s="73"/>
      <c r="P172" s="1046"/>
      <c r="Q172" s="4"/>
      <c r="R172" s="220"/>
      <c r="S172" s="220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R172" s="251" t="e">
        <f>VLOOKUP(#REF!,'اعضاء هيئة التدريس'!#REF!,2,)</f>
        <v>#REF!</v>
      </c>
    </row>
    <row r="173" spans="1:44" s="221" customFormat="1" ht="15.75" hidden="1" customHeight="1">
      <c r="A173" s="328">
        <v>37</v>
      </c>
      <c r="B173" s="288" t="s">
        <v>55</v>
      </c>
      <c r="C173" s="726" t="str">
        <f>VLOOKUP(B173,مقررات!$A$1:$F$411,2,FALSE)</f>
        <v>جيولوجيا البحار</v>
      </c>
      <c r="D173" s="211">
        <f>VLOOKUP(B173,مقررات!$A$1:$F$452,3,FALSE)</f>
        <v>1</v>
      </c>
      <c r="E173" s="211">
        <f>VLOOKUP(B173,مقررات!$A$1:$F$476,4,FALSE)</f>
        <v>2</v>
      </c>
      <c r="F173" s="211">
        <f t="shared" ref="F173:F178" si="6">D173+0.5*E173</f>
        <v>2</v>
      </c>
      <c r="G173" s="60" t="str">
        <f>VLOOKUP(B173,مقررات!$A$1:$F$409,6,FALSE)</f>
        <v>G331 -G342</v>
      </c>
      <c r="H173" s="60" t="s">
        <v>1512</v>
      </c>
      <c r="I173" s="262" t="str">
        <f>VLOOKUP(H173,'اعضاء هيئة التدريس'!$B$1:$D$300,2,FALSE)</f>
        <v>د/ معتز محمد عبدالغني</v>
      </c>
      <c r="J173" s="73"/>
      <c r="K173" s="73"/>
      <c r="L173" s="73" t="s">
        <v>1233</v>
      </c>
      <c r="M173" s="73"/>
      <c r="N173" s="73"/>
      <c r="O173" s="73"/>
      <c r="P173" s="386" t="s">
        <v>1321</v>
      </c>
      <c r="Q173" s="4"/>
      <c r="R173" s="220"/>
      <c r="S173" s="220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R173" s="251" t="e">
        <f>VLOOKUP(#REF!,'اعضاء هيئة التدريس'!#REF!,2,)</f>
        <v>#REF!</v>
      </c>
    </row>
    <row r="174" spans="1:44" s="122" customFormat="1" ht="18.75" hidden="1" customHeight="1">
      <c r="A174" s="328">
        <v>38</v>
      </c>
      <c r="B174" s="288" t="s">
        <v>66</v>
      </c>
      <c r="C174" s="726" t="str">
        <f>VLOOKUP(B174,مقررات!$A$1:$F$411,2,FALSE)</f>
        <v>جيولوجيا البترول</v>
      </c>
      <c r="D174" s="211">
        <f>VLOOKUP(B174,مقررات!$A$1:$F$452,3,FALSE)</f>
        <v>1.5</v>
      </c>
      <c r="E174" s="211">
        <f>VLOOKUP(B174,مقررات!$A$1:$F$476,4,FALSE)</f>
        <v>3</v>
      </c>
      <c r="F174" s="211">
        <f t="shared" si="6"/>
        <v>3</v>
      </c>
      <c r="G174" s="60" t="str">
        <f>VLOOKUP(B174,مقررات!$A$1:$F$409,6,FALSE)</f>
        <v>G463</v>
      </c>
      <c r="H174" s="60" t="s">
        <v>1492</v>
      </c>
      <c r="I174" s="262" t="str">
        <f>VLOOKUP(H174,'اعضاء هيئة التدريس'!$B$1:$D$300,2,FALSE)</f>
        <v>د/ خالد جمال المعداوي</v>
      </c>
      <c r="J174" s="73"/>
      <c r="K174" s="73" t="s">
        <v>1156</v>
      </c>
      <c r="L174" s="73"/>
      <c r="M174" s="73"/>
      <c r="N174" s="73"/>
      <c r="O174" s="73"/>
      <c r="P174" s="386" t="s">
        <v>1321</v>
      </c>
      <c r="Q174" s="282"/>
      <c r="R174" s="89"/>
      <c r="S174" s="622"/>
      <c r="T174" s="91"/>
      <c r="U174" s="811"/>
      <c r="V174" s="91"/>
      <c r="W174" s="91"/>
      <c r="X174" s="91"/>
      <c r="Y174" s="91"/>
      <c r="Z174" s="91"/>
      <c r="AA174" s="91"/>
      <c r="AB174" s="91"/>
      <c r="AC174" s="91"/>
      <c r="AD174" s="91"/>
      <c r="AR174" s="251" t="e">
        <f>VLOOKUP(#REF!,'اعضاء هيئة التدريس'!#REF!,2,)</f>
        <v>#REF!</v>
      </c>
    </row>
    <row r="175" spans="1:44" s="272" customFormat="1" ht="15.75" hidden="1" customHeight="1">
      <c r="A175" s="328">
        <v>39</v>
      </c>
      <c r="B175" s="288" t="s">
        <v>63</v>
      </c>
      <c r="C175" s="726" t="str">
        <f>VLOOKUP(B175,مقررات!$A$1:$F$411,2,FALSE)</f>
        <v>جيولوجيا استكشاف</v>
      </c>
      <c r="D175" s="211">
        <f>VLOOKUP(B175,مقررات!$A$1:$F$452,3,FALSE)</f>
        <v>1.5</v>
      </c>
      <c r="E175" s="211">
        <f>VLOOKUP(B175,مقررات!$A$1:$F$476,4,FALSE)</f>
        <v>3</v>
      </c>
      <c r="F175" s="211">
        <f t="shared" si="6"/>
        <v>3</v>
      </c>
      <c r="G175" s="60" t="str">
        <f>VLOOKUP(B175,مقررات!$A$1:$F$409,6,FALSE)</f>
        <v>------</v>
      </c>
      <c r="H175" s="60" t="s">
        <v>1494</v>
      </c>
      <c r="I175" s="262" t="str">
        <f>VLOOKUP(H175,'اعضاء هيئة التدريس'!$B$1:$D$300,2,FALSE)</f>
        <v>د.نهى محمد فتح الله</v>
      </c>
      <c r="J175" s="73"/>
      <c r="K175" s="73"/>
      <c r="L175" s="73" t="s">
        <v>1306</v>
      </c>
      <c r="M175" s="73"/>
      <c r="N175" s="73"/>
      <c r="O175" s="73"/>
      <c r="P175" s="1046"/>
      <c r="Q175" s="4"/>
      <c r="R175" s="284"/>
      <c r="S175" s="283"/>
      <c r="T175" s="283"/>
      <c r="U175" s="283"/>
      <c r="V175" s="283"/>
      <c r="W175" s="283"/>
      <c r="X175" s="283"/>
      <c r="Y175" s="283"/>
      <c r="Z175" s="283"/>
      <c r="AA175" s="283"/>
      <c r="AB175" s="283"/>
      <c r="AC175" s="283"/>
      <c r="AD175" s="283"/>
      <c r="AR175" s="251" t="e">
        <f>VLOOKUP(#REF!,'اعضاء هيئة التدريس'!#REF!,2,)</f>
        <v>#REF!</v>
      </c>
    </row>
    <row r="176" spans="1:44" s="272" customFormat="1" ht="15.75" hidden="1" customHeight="1">
      <c r="A176" s="328">
        <v>40</v>
      </c>
      <c r="B176" s="288" t="s">
        <v>67</v>
      </c>
      <c r="C176" s="726" t="str">
        <f>VLOOKUP(B176,مقررات!$A$1:$F$411,2,FALSE)</f>
        <v>جيولوجيا  تحت سطحية</v>
      </c>
      <c r="D176" s="211">
        <f>VLOOKUP(B176,مقررات!$A$1:$F$452,3,FALSE)</f>
        <v>1.5</v>
      </c>
      <c r="E176" s="211">
        <f>VLOOKUP(B176,مقررات!$A$1:$F$476,4,FALSE)</f>
        <v>3</v>
      </c>
      <c r="F176" s="211">
        <f t="shared" si="6"/>
        <v>3</v>
      </c>
      <c r="G176" s="60" t="str">
        <f>VLOOKUP(B176,مقررات!$A$1:$F$409,6,FALSE)</f>
        <v>G341-G331</v>
      </c>
      <c r="H176" s="60" t="s">
        <v>1487</v>
      </c>
      <c r="I176" s="262" t="str">
        <f>VLOOKUP(H176,'اعضاء هيئة التدريس'!$B$1:$D$300,2,FALSE)</f>
        <v>د. محمد فاروق ابوحشيش</v>
      </c>
      <c r="J176" s="73"/>
      <c r="K176" s="73"/>
      <c r="L176" s="73"/>
      <c r="M176" s="73"/>
      <c r="N176" s="73" t="s">
        <v>1261</v>
      </c>
      <c r="O176" s="73"/>
      <c r="P176" s="384"/>
      <c r="Q176" s="4"/>
      <c r="R176" s="283"/>
      <c r="S176" s="283"/>
      <c r="T176" s="283"/>
      <c r="U176" s="283"/>
      <c r="V176" s="283"/>
      <c r="W176" s="283"/>
      <c r="X176" s="283"/>
      <c r="Y176" s="283"/>
      <c r="Z176" s="283"/>
      <c r="AA176" s="283"/>
      <c r="AB176" s="283"/>
      <c r="AC176" s="283"/>
      <c r="AD176" s="283"/>
      <c r="AR176" s="251" t="e">
        <f>VLOOKUP(#REF!,'اعضاء هيئة التدريس'!#REF!,2,)</f>
        <v>#REF!</v>
      </c>
    </row>
    <row r="177" spans="1:44" ht="15.75" hidden="1" customHeight="1">
      <c r="A177" s="328">
        <v>41</v>
      </c>
      <c r="B177" s="288" t="s">
        <v>73</v>
      </c>
      <c r="C177" s="726" t="str">
        <f>VLOOKUP(B177,مقررات!$A$1:$F$411,2,FALSE)</f>
        <v>جيولوجيا هندسية</v>
      </c>
      <c r="D177" s="211">
        <f>VLOOKUP(B177,مقررات!$A$1:$F$452,3,FALSE)</f>
        <v>1.5</v>
      </c>
      <c r="E177" s="211">
        <f>VLOOKUP(B177,مقررات!$A$1:$F$476,4,FALSE)</f>
        <v>3</v>
      </c>
      <c r="F177" s="211">
        <f t="shared" si="6"/>
        <v>3</v>
      </c>
      <c r="G177" s="60" t="str">
        <f>VLOOKUP(B177,مقررات!$A$1:$F$409,6,FALSE)</f>
        <v>G 281</v>
      </c>
      <c r="H177" s="60" t="s">
        <v>1468</v>
      </c>
      <c r="I177" s="262" t="str">
        <f>VLOOKUP(H177,'اعضاء هيئة التدريس'!$B$1:$D$300,2,FALSE)</f>
        <v>أ.د. جمال عيسوي قمح</v>
      </c>
      <c r="J177" s="73"/>
      <c r="K177" s="73"/>
      <c r="L177" s="73"/>
      <c r="M177" s="73"/>
      <c r="N177" s="73"/>
      <c r="O177" s="73" t="s">
        <v>1306</v>
      </c>
      <c r="P177" s="386" t="s">
        <v>1321</v>
      </c>
      <c r="Q177" s="282"/>
      <c r="AR177" s="251" t="e">
        <f>VLOOKUP(#REF!,'اعضاء هيئة التدريس'!#REF!,2,)</f>
        <v>#REF!</v>
      </c>
    </row>
    <row r="178" spans="1:44" s="272" customFormat="1" ht="15.75" hidden="1" customHeight="1">
      <c r="A178" s="328">
        <v>42</v>
      </c>
      <c r="B178" s="288" t="s">
        <v>1955</v>
      </c>
      <c r="C178" s="726" t="str">
        <f>VLOOKUP(B178,مقررات!$A$1:$F$411,2,FALSE)</f>
        <v>جيوفيزياء (1)</v>
      </c>
      <c r="D178" s="211">
        <f>VLOOKUP(B178,مقررات!$A$1:$F$452,3,FALSE)</f>
        <v>1</v>
      </c>
      <c r="E178" s="211">
        <f>VLOOKUP(B178,مقررات!$A$1:$F$476,4,FALSE)</f>
        <v>2</v>
      </c>
      <c r="F178" s="211">
        <f t="shared" si="6"/>
        <v>2</v>
      </c>
      <c r="G178" s="60">
        <f>VLOOKUP(B178,مقررات!$A$1:$F$409,6,FALSE)</f>
        <v>0</v>
      </c>
      <c r="H178" s="60" t="s">
        <v>1494</v>
      </c>
      <c r="I178" s="262" t="str">
        <f>VLOOKUP(H178,'اعضاء هيئة التدريس'!$B$1:$D$300,2,FALSE)</f>
        <v>د.نهى محمد فتح الله</v>
      </c>
      <c r="J178" s="73"/>
      <c r="K178" s="73" t="s">
        <v>1233</v>
      </c>
      <c r="L178" s="73"/>
      <c r="M178" s="73"/>
      <c r="N178" s="73"/>
      <c r="O178" s="73"/>
      <c r="P178" s="386" t="s">
        <v>1321</v>
      </c>
      <c r="Q178" s="282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3"/>
      <c r="AB178" s="283"/>
      <c r="AC178" s="283"/>
      <c r="AD178" s="283"/>
      <c r="AR178" s="251" t="e">
        <f>VLOOKUP(#REF!,'اعضاء هيئة التدريس'!#REF!,2,)</f>
        <v>#REF!</v>
      </c>
    </row>
    <row r="179" spans="1:44" s="272" customFormat="1" ht="15.75" hidden="1" customHeight="1">
      <c r="A179" s="724">
        <v>1</v>
      </c>
      <c r="B179" s="288" t="s">
        <v>516</v>
      </c>
      <c r="C179" s="726" t="str">
        <f>VLOOKUP(B179,مقررات!$A$1:$F$411,2,FALSE)</f>
        <v>كاشفات ضوئية</v>
      </c>
      <c r="D179" s="211">
        <f>VLOOKUP(B179,مقررات!$A$1:$F$452,3,FALSE)</f>
        <v>3</v>
      </c>
      <c r="E179" s="211" t="str">
        <f>VLOOKUP(B179,مقررات!$A$1:$F$476,4,FALSE)</f>
        <v>-</v>
      </c>
      <c r="F179" s="211">
        <v>3</v>
      </c>
      <c r="G179" s="60" t="str">
        <f>VLOOKUP(B179,مقررات!$A$1:$F$409,6,FALSE)</f>
        <v>-</v>
      </c>
      <c r="H179" s="455" t="s">
        <v>1680</v>
      </c>
      <c r="I179" s="262" t="str">
        <f>VLOOKUP(H179,'اعضاء هيئة التدريس'!$B$1:$D$300,2,FALSE)</f>
        <v>د/ حسام  عوض</v>
      </c>
      <c r="J179" s="254"/>
      <c r="K179" s="254"/>
      <c r="L179" s="382"/>
      <c r="M179" s="250" t="s">
        <v>1069</v>
      </c>
      <c r="N179" s="382"/>
      <c r="O179" s="254"/>
      <c r="P179" s="386" t="s">
        <v>1326</v>
      </c>
      <c r="Q179" s="382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3"/>
      <c r="AB179" s="283"/>
      <c r="AC179" s="283"/>
      <c r="AD179" s="283"/>
      <c r="AR179" s="251" t="e">
        <f>VLOOKUP(#REF!,'اعضاء هيئة التدريس'!#REF!,2,)</f>
        <v>#REF!</v>
      </c>
    </row>
    <row r="180" spans="1:44" s="272" customFormat="1" ht="15.75" hidden="1" customHeight="1">
      <c r="A180" s="724">
        <v>2</v>
      </c>
      <c r="B180" s="288" t="s">
        <v>517</v>
      </c>
      <c r="C180" s="726" t="str">
        <f>VLOOKUP(B180,مقررات!$A$1:$F$411,2,FALSE)</f>
        <v>تصميم وبناء ليزر</v>
      </c>
      <c r="D180" s="211">
        <f>VLOOKUP(B180,مقررات!$A$1:$F$452,3,FALSE)</f>
        <v>3</v>
      </c>
      <c r="E180" s="211">
        <f>VLOOKUP(B180,مقررات!$A$1:$F$476,4,FALSE)</f>
        <v>0</v>
      </c>
      <c r="F180" s="211">
        <f>D180+0.5*E180</f>
        <v>3</v>
      </c>
      <c r="G180" s="60" t="str">
        <f>VLOOKUP(B180,مقررات!$A$1:$F$409,6,FALSE)</f>
        <v>L432</v>
      </c>
      <c r="H180" s="216" t="s">
        <v>1649</v>
      </c>
      <c r="I180" s="262" t="str">
        <f>VLOOKUP(H180,'اعضاء هيئة التدريس'!$B$1:$D$300,2,FALSE)</f>
        <v>د/ سعيد صالح</v>
      </c>
      <c r="J180" s="195"/>
      <c r="K180" s="195"/>
      <c r="L180" s="144"/>
      <c r="M180" s="195"/>
      <c r="N180" s="250" t="s">
        <v>1069</v>
      </c>
      <c r="O180" s="195"/>
      <c r="P180" s="386" t="s">
        <v>1326</v>
      </c>
      <c r="Q180" s="158"/>
      <c r="R180" s="283"/>
      <c r="S180" s="283"/>
      <c r="T180" s="283"/>
      <c r="U180" s="283"/>
      <c r="V180" s="283"/>
      <c r="W180" s="283"/>
      <c r="X180" s="283"/>
      <c r="Y180" s="283"/>
      <c r="Z180" s="283"/>
      <c r="AA180" s="283"/>
      <c r="AB180" s="283"/>
      <c r="AC180" s="283"/>
      <c r="AD180" s="283"/>
      <c r="AR180" s="251" t="e">
        <f>VLOOKUP(#REF!,'اعضاء هيئة التدريس'!#REF!,2,)</f>
        <v>#REF!</v>
      </c>
    </row>
    <row r="181" spans="1:44" s="272" customFormat="1" ht="25.5" hidden="1" customHeight="1">
      <c r="A181" s="724">
        <v>3</v>
      </c>
      <c r="B181" s="288" t="s">
        <v>529</v>
      </c>
      <c r="C181" s="726" t="str">
        <f>VLOOKUP(B181,مقررات!$A$1:$F$411,2,FALSE)</f>
        <v>المكبرات الضوئيه</v>
      </c>
      <c r="D181" s="211">
        <f>VLOOKUP(B181,مقررات!$A$1:$F$452,3,FALSE)</f>
        <v>2</v>
      </c>
      <c r="E181" s="211">
        <f>VLOOKUP(B181,مقررات!$A$1:$F$476,4,FALSE)</f>
        <v>2</v>
      </c>
      <c r="F181" s="211">
        <f>D181+0.5*E181</f>
        <v>3</v>
      </c>
      <c r="G181" s="60" t="str">
        <f>VLOOKUP(B181,مقررات!$A$1:$F$409,6,FALSE)</f>
        <v>L131</v>
      </c>
      <c r="H181" s="288" t="s">
        <v>1680</v>
      </c>
      <c r="I181" s="262" t="str">
        <f>VLOOKUP(H181,'اعضاء هيئة التدريس'!$B$1:$D$300,2,FALSE)</f>
        <v>د/ حسام  عوض</v>
      </c>
      <c r="J181" s="250"/>
      <c r="K181" s="267"/>
      <c r="L181" s="250"/>
      <c r="M181" s="250" t="s">
        <v>1066</v>
      </c>
      <c r="N181" s="267"/>
      <c r="O181" s="267"/>
      <c r="P181" s="252"/>
      <c r="Q181" s="282"/>
      <c r="R181" s="283"/>
      <c r="S181" s="283"/>
      <c r="T181" s="283"/>
      <c r="U181" s="283"/>
      <c r="V181" s="283"/>
      <c r="W181" s="283"/>
      <c r="X181" s="283"/>
      <c r="Y181" s="283"/>
      <c r="Z181" s="283"/>
      <c r="AA181" s="283"/>
      <c r="AB181" s="283"/>
      <c r="AC181" s="283"/>
      <c r="AD181" s="283"/>
      <c r="AR181" s="251" t="e">
        <f>VLOOKUP(#REF!,'اعضاء هيئة التدريس'!#REF!,2,)</f>
        <v>#REF!</v>
      </c>
    </row>
    <row r="182" spans="1:44" s="285" customFormat="1" ht="15.75" hidden="1" customHeight="1">
      <c r="A182" s="724">
        <v>4</v>
      </c>
      <c r="B182" s="288" t="s">
        <v>530</v>
      </c>
      <c r="C182" s="726" t="str">
        <f>VLOOKUP(B182,مقررات!$A$1:$F$411,2,FALSE)</f>
        <v>تكنولوجيا الزجاج</v>
      </c>
      <c r="D182" s="211">
        <f>VLOOKUP(B182,مقررات!$A$1:$F$452,3,FALSE)</f>
        <v>2</v>
      </c>
      <c r="E182" s="211">
        <f>VLOOKUP(B182,مقررات!$A$1:$F$476,4,FALSE)</f>
        <v>2</v>
      </c>
      <c r="F182" s="211">
        <f>D182+0.5*E182</f>
        <v>3</v>
      </c>
      <c r="G182" s="60" t="str">
        <f>VLOOKUP(B182,مقررات!$A$1:$F$409,6,FALSE)</f>
        <v>P211</v>
      </c>
      <c r="H182" s="423" t="s">
        <v>1682</v>
      </c>
      <c r="I182" s="262" t="str">
        <f>VLOOKUP(H182,'اعضاء هيئة التدريس'!$B$1:$D$300,2,FALSE)</f>
        <v>أ.د/ رؤف الملواني</v>
      </c>
      <c r="J182" s="73"/>
      <c r="K182" s="73"/>
      <c r="L182" s="73" t="s">
        <v>1072</v>
      </c>
      <c r="M182" s="73"/>
      <c r="N182" s="73"/>
      <c r="O182" s="73"/>
      <c r="P182" s="1046"/>
      <c r="Q182" s="4"/>
      <c r="R182" s="369"/>
      <c r="S182" s="284"/>
      <c r="T182" s="284"/>
      <c r="U182" s="284"/>
      <c r="V182" s="284"/>
      <c r="W182" s="284"/>
      <c r="X182" s="284"/>
      <c r="Y182" s="284"/>
      <c r="Z182" s="284"/>
      <c r="AA182" s="284"/>
      <c r="AB182" s="284"/>
      <c r="AC182" s="284"/>
      <c r="AD182" s="284"/>
      <c r="AR182" s="251" t="e">
        <f>VLOOKUP(#REF!,'اعضاء هيئة التدريس'!#REF!,2,)</f>
        <v>#REF!</v>
      </c>
    </row>
    <row r="183" spans="1:44" s="272" customFormat="1" ht="15.75" hidden="1" customHeight="1">
      <c r="A183" s="724">
        <v>5</v>
      </c>
      <c r="B183" s="288" t="s">
        <v>531</v>
      </c>
      <c r="C183" s="756" t="str">
        <f>VLOOKUP(B183,مقررات!$A$1:$F$411,2,FALSE)</f>
        <v>تكنولوجيا التفريغ العالى للغازات</v>
      </c>
      <c r="D183" s="211">
        <f>VLOOKUP(B183,مقررات!$A$1:$F$452,3,FALSE)</f>
        <v>2</v>
      </c>
      <c r="E183" s="211">
        <f>VLOOKUP(B183,مقررات!$A$1:$F$476,4,FALSE)</f>
        <v>2</v>
      </c>
      <c r="F183" s="211">
        <f>D183+0.5*E183</f>
        <v>3</v>
      </c>
      <c r="G183" s="60" t="str">
        <f>VLOOKUP(B183,مقررات!$A$1:$F$409,6,FALSE)</f>
        <v>P111</v>
      </c>
      <c r="H183" s="60" t="s">
        <v>1644</v>
      </c>
      <c r="I183" s="262" t="str">
        <f>VLOOKUP(H183,'اعضاء هيئة التدريس'!$B$1:$D$300,2,FALSE)</f>
        <v>د/ محمد الهوارى</v>
      </c>
      <c r="J183" s="250"/>
      <c r="K183" s="250"/>
      <c r="L183" s="250"/>
      <c r="M183" s="250" t="s">
        <v>1069</v>
      </c>
      <c r="N183" s="250"/>
      <c r="O183" s="250"/>
      <c r="P183" s="1045"/>
      <c r="Q183" s="282"/>
      <c r="R183" s="284"/>
      <c r="S183" s="283"/>
      <c r="T183" s="283"/>
      <c r="U183" s="283"/>
      <c r="V183" s="283"/>
      <c r="W183" s="283"/>
      <c r="X183" s="283"/>
      <c r="Y183" s="283"/>
      <c r="Z183" s="283"/>
      <c r="AA183" s="283"/>
      <c r="AB183" s="283"/>
      <c r="AC183" s="283"/>
      <c r="AD183" s="283"/>
      <c r="AR183" s="251" t="e">
        <f>VLOOKUP(#REF!,'اعضاء هيئة التدريس'!#REF!,2,)</f>
        <v>#REF!</v>
      </c>
    </row>
    <row r="184" spans="1:44" s="272" customFormat="1" ht="15.75" hidden="1" customHeight="1">
      <c r="A184" s="724">
        <v>6</v>
      </c>
      <c r="B184" s="288" t="s">
        <v>518</v>
      </c>
      <c r="C184" s="726" t="str">
        <f>VLOOKUP(B184,مقررات!$A$1:$F$411,2,FALSE)</f>
        <v>ألياف ضوئية</v>
      </c>
      <c r="D184" s="211">
        <f>VLOOKUP(B184,مقررات!$A$1:$F$452,3,FALSE)</f>
        <v>3</v>
      </c>
      <c r="E184" s="211">
        <f>VLOOKUP(B184,مقررات!$A$1:$F$476,4,FALSE)</f>
        <v>0</v>
      </c>
      <c r="F184" s="211">
        <f>D184+0.5*E184</f>
        <v>3</v>
      </c>
      <c r="G184" s="60" t="str">
        <f>VLOOKUP(B184,مقررات!$A$1:$F$409,6,FALSE)</f>
        <v>L432</v>
      </c>
      <c r="H184" s="423" t="s">
        <v>1634</v>
      </c>
      <c r="I184" s="262" t="str">
        <f>VLOOKUP(H184,'اعضاء هيئة التدريس'!$B$1:$D$300,2,FALSE)</f>
        <v>أ.د/  محمد الزيدية</v>
      </c>
      <c r="J184" s="73"/>
      <c r="K184" s="73"/>
      <c r="L184" s="73" t="s">
        <v>1069</v>
      </c>
      <c r="M184" s="73"/>
      <c r="N184" s="73"/>
      <c r="O184" s="73"/>
      <c r="P184" s="1052"/>
      <c r="Q184" s="4"/>
      <c r="R184" s="283"/>
      <c r="S184" s="283"/>
      <c r="T184" s="283"/>
      <c r="U184" s="283"/>
      <c r="V184" s="283"/>
      <c r="W184" s="283"/>
      <c r="X184" s="283"/>
      <c r="Y184" s="283"/>
      <c r="Z184" s="283"/>
      <c r="AA184" s="283"/>
      <c r="AB184" s="283"/>
      <c r="AC184" s="283"/>
      <c r="AD184" s="283"/>
      <c r="AR184" s="251" t="e">
        <f>VLOOKUP(#REF!,'اعضاء هيئة التدريس'!#REF!,2,)</f>
        <v>#REF!</v>
      </c>
    </row>
    <row r="185" spans="1:44" s="285" customFormat="1" ht="15.75" hidden="1" customHeight="1">
      <c r="A185" s="724">
        <v>7</v>
      </c>
      <c r="B185" s="288" t="s">
        <v>520</v>
      </c>
      <c r="C185" s="726" t="str">
        <f>VLOOKUP(B185,مقررات!$A$1:$F$411,2,FALSE)</f>
        <v>تطبيقات الليزر (1)</v>
      </c>
      <c r="D185" s="211">
        <f>VLOOKUP(B185,مقررات!$A$1:$F$452,3,FALSE)</f>
        <v>3</v>
      </c>
      <c r="E185" s="211" t="str">
        <f>VLOOKUP(B185,مقررات!$A$1:$F$476,4,FALSE)</f>
        <v>-</v>
      </c>
      <c r="F185" s="211">
        <v>3</v>
      </c>
      <c r="G185" s="60" t="str">
        <f>VLOOKUP(B185,مقررات!$A$1:$F$409,6,FALSE)</f>
        <v>L432</v>
      </c>
      <c r="H185" s="60" t="s">
        <v>1987</v>
      </c>
      <c r="I185" s="262" t="str">
        <f>VLOOKUP(H185,'اعضاء هيئة التدريس'!$B$1:$D$300,2,FALSE)</f>
        <v>د / مجدي ابوغزالة</v>
      </c>
      <c r="J185" s="250"/>
      <c r="K185" s="250" t="s">
        <v>1068</v>
      </c>
      <c r="L185" s="250"/>
      <c r="M185" s="250"/>
      <c r="N185" s="250"/>
      <c r="O185" s="250"/>
      <c r="P185" s="386" t="s">
        <v>1326</v>
      </c>
      <c r="Q185" s="282"/>
      <c r="R185" s="283"/>
      <c r="S185" s="284"/>
      <c r="T185" s="284"/>
      <c r="U185" s="284"/>
      <c r="V185" s="284"/>
      <c r="W185" s="284"/>
      <c r="X185" s="284"/>
      <c r="Y185" s="284"/>
      <c r="Z185" s="284"/>
      <c r="AA185" s="284"/>
      <c r="AB185" s="284"/>
      <c r="AC185" s="284"/>
      <c r="AD185" s="284"/>
      <c r="AR185" s="251" t="e">
        <f>VLOOKUP(#REF!,'اعضاء هيئة التدريس'!#REF!,2,)</f>
        <v>#REF!</v>
      </c>
    </row>
    <row r="186" spans="1:44" s="272" customFormat="1" ht="15.75" hidden="1" customHeight="1">
      <c r="A186" s="724">
        <v>8</v>
      </c>
      <c r="B186" s="288" t="s">
        <v>519</v>
      </c>
      <c r="C186" s="726" t="str">
        <f>VLOOKUP(B186,مقررات!$A$1:$F$411,2,FALSE)</f>
        <v>فيزياءالليزر (1)</v>
      </c>
      <c r="D186" s="211">
        <f>VLOOKUP(B186,مقررات!$A$1:$F$452,3,FALSE)</f>
        <v>3</v>
      </c>
      <c r="E186" s="211">
        <f>VLOOKUP(B186,مقررات!$A$1:$F$476,4,FALSE)</f>
        <v>0</v>
      </c>
      <c r="F186" s="211">
        <f t="shared" ref="F186:F191" si="7">D186+0.5*E186</f>
        <v>3</v>
      </c>
      <c r="G186" s="60" t="str">
        <f>VLOOKUP(B186,مقررات!$A$1:$F$409,6,FALSE)</f>
        <v>P133</v>
      </c>
      <c r="H186" s="60" t="s">
        <v>1986</v>
      </c>
      <c r="I186" s="262" t="str">
        <f>VLOOKUP(H186,'اعضاء هيئة التدريس'!$B$1:$D$300,2,FALSE)</f>
        <v>د/ سمير عطوة</v>
      </c>
      <c r="J186" s="250"/>
      <c r="K186" s="250"/>
      <c r="L186" s="250" t="s">
        <v>1069</v>
      </c>
      <c r="M186" s="250"/>
      <c r="N186" s="250"/>
      <c r="O186" s="250"/>
      <c r="P186" s="252"/>
      <c r="Q186" s="282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3"/>
      <c r="AB186" s="283"/>
      <c r="AC186" s="283"/>
      <c r="AD186" s="283"/>
      <c r="AR186" s="251" t="e">
        <f>VLOOKUP(#REF!,'اعضاء هيئة التدريس'!#REF!,2,)</f>
        <v>#REF!</v>
      </c>
    </row>
    <row r="187" spans="1:44" s="272" customFormat="1" ht="15.75" hidden="1" customHeight="1">
      <c r="A187" s="724">
        <v>9</v>
      </c>
      <c r="B187" s="288" t="s">
        <v>534</v>
      </c>
      <c r="C187" s="726" t="str">
        <f>VLOOKUP(B187,مقررات!$A$1:$F$411,2,FALSE)</f>
        <v>ليزر المواد الصلبة</v>
      </c>
      <c r="D187" s="211">
        <f>VLOOKUP(B187,مقررات!$A$1:$F$452,3,FALSE)</f>
        <v>3</v>
      </c>
      <c r="E187" s="211">
        <f>VLOOKUP(B187,مقررات!$A$1:$F$476,4,FALSE)</f>
        <v>0</v>
      </c>
      <c r="F187" s="211">
        <f t="shared" si="7"/>
        <v>3</v>
      </c>
      <c r="G187" s="60" t="str">
        <f>VLOOKUP(B187,مقررات!$A$1:$F$409,6,FALSE)</f>
        <v>L434</v>
      </c>
      <c r="H187" s="340" t="s">
        <v>1623</v>
      </c>
      <c r="I187" s="262" t="str">
        <f>VLOOKUP(H187,'اعضاء هيئة التدريس'!$B$1:$D$300,2,FALSE)</f>
        <v>أ.د/ابراهيم حجر</v>
      </c>
      <c r="J187" s="323"/>
      <c r="K187" s="324"/>
      <c r="L187" s="250"/>
      <c r="M187" s="250" t="s">
        <v>1069</v>
      </c>
      <c r="N187" s="250"/>
      <c r="O187" s="250"/>
      <c r="P187" s="386" t="s">
        <v>1320</v>
      </c>
      <c r="Q187" s="382"/>
      <c r="R187" s="283"/>
      <c r="S187" s="283"/>
      <c r="T187" s="283"/>
      <c r="U187" s="283"/>
      <c r="V187" s="283"/>
      <c r="W187" s="283"/>
      <c r="X187" s="283"/>
      <c r="Y187" s="283"/>
      <c r="Z187" s="283"/>
      <c r="AA187" s="283"/>
      <c r="AB187" s="283"/>
      <c r="AC187" s="283"/>
      <c r="AD187" s="283"/>
      <c r="AR187" s="251" t="e">
        <f>VLOOKUP(#REF!,'اعضاء هيئة التدريس'!#REF!,2,)</f>
        <v>#REF!</v>
      </c>
    </row>
    <row r="188" spans="1:44" s="272" customFormat="1" ht="15.75" hidden="1" customHeight="1">
      <c r="A188" s="724">
        <v>10</v>
      </c>
      <c r="B188" s="288" t="s">
        <v>521</v>
      </c>
      <c r="C188" s="726" t="str">
        <f>VLOOKUP(B188,مقررات!$A$1:$F$411,2,FALSE)</f>
        <v>فيزياء عملى بصريات</v>
      </c>
      <c r="D188" s="211">
        <f>VLOOKUP(B188,مقررات!$A$1:$F$452,3,FALSE)</f>
        <v>0</v>
      </c>
      <c r="E188" s="211">
        <f>VLOOKUP(B188,مقررات!$A$1:$F$476,4,FALSE)</f>
        <v>8</v>
      </c>
      <c r="F188" s="211">
        <f t="shared" si="7"/>
        <v>4</v>
      </c>
      <c r="G188" s="60" t="str">
        <f>VLOOKUP(B188,مقررات!$A$1:$F$409,6,FALSE)</f>
        <v>P211</v>
      </c>
      <c r="H188" s="340" t="s">
        <v>1627</v>
      </c>
      <c r="I188" s="262" t="str">
        <f>VLOOKUP(H188,'اعضاء هيئة التدريس'!$B$1:$D$300,2,FALSE)</f>
        <v>أ.د/ عبد المجيد خفاجى</v>
      </c>
      <c r="J188" s="254"/>
      <c r="K188" s="254"/>
      <c r="L188" s="382"/>
      <c r="M188" s="253"/>
      <c r="N188" s="250"/>
      <c r="O188" s="250" t="s">
        <v>1083</v>
      </c>
      <c r="P188" s="382"/>
      <c r="Q188" s="382"/>
      <c r="R188" s="283"/>
      <c r="S188" s="283"/>
      <c r="T188" s="283"/>
      <c r="U188" s="283"/>
      <c r="V188" s="283"/>
      <c r="W188" s="283"/>
      <c r="X188" s="283"/>
      <c r="Y188" s="283"/>
      <c r="Z188" s="283"/>
      <c r="AA188" s="283"/>
      <c r="AB188" s="283"/>
      <c r="AC188" s="283"/>
      <c r="AD188" s="283"/>
      <c r="AR188" s="251" t="e">
        <f>VLOOKUP(#REF!,'اعضاء هيئة التدريس'!#REF!,2,)</f>
        <v>#REF!</v>
      </c>
    </row>
    <row r="189" spans="1:44" s="272" customFormat="1" ht="15.75" hidden="1" customHeight="1">
      <c r="A189" s="724">
        <v>11</v>
      </c>
      <c r="B189" s="288" t="s">
        <v>522</v>
      </c>
      <c r="C189" s="726" t="str">
        <f>VLOOKUP(B189,مقررات!$A$1:$F$411,2,FALSE)</f>
        <v>ضوء كمى (1)</v>
      </c>
      <c r="D189" s="211">
        <f>VLOOKUP(B189,مقررات!$A$1:$F$452,3,FALSE)</f>
        <v>3</v>
      </c>
      <c r="E189" s="211">
        <f>VLOOKUP(B189,مقررات!$A$1:$F$476,4,FALSE)</f>
        <v>0</v>
      </c>
      <c r="F189" s="211">
        <f t="shared" si="7"/>
        <v>3</v>
      </c>
      <c r="G189" s="60" t="str">
        <f>VLOOKUP(B189,مقررات!$A$1:$F$409,6,FALSE)</f>
        <v>P232</v>
      </c>
      <c r="H189" s="705" t="s">
        <v>1655</v>
      </c>
      <c r="I189" s="262" t="str">
        <f>VLOOKUP(H189,'اعضاء هيئة التدريس'!$B$1:$D$300,2,FALSE)</f>
        <v>د/ محمد عبد الحكيم</v>
      </c>
      <c r="J189" s="253" t="s">
        <v>1069</v>
      </c>
      <c r="K189" s="772"/>
      <c r="L189" s="73"/>
      <c r="M189" s="772"/>
      <c r="N189" s="772"/>
      <c r="O189" s="73"/>
      <c r="P189" s="386" t="s">
        <v>1326</v>
      </c>
      <c r="Q189" s="4"/>
      <c r="R189" s="283"/>
      <c r="S189" s="283"/>
      <c r="T189" s="283"/>
      <c r="U189" s="283"/>
      <c r="V189" s="283"/>
      <c r="W189" s="283"/>
      <c r="X189" s="283"/>
      <c r="Y189" s="283"/>
      <c r="Z189" s="283"/>
      <c r="AA189" s="283"/>
      <c r="AB189" s="283"/>
      <c r="AC189" s="283"/>
      <c r="AD189" s="283"/>
      <c r="AR189" s="251" t="e">
        <f>VLOOKUP(#REF!,'اعضاء هيئة التدريس'!#REF!,2,)</f>
        <v>#REF!</v>
      </c>
    </row>
    <row r="190" spans="1:44" s="272" customFormat="1" ht="15.75" hidden="1" customHeight="1">
      <c r="A190" s="724">
        <v>12</v>
      </c>
      <c r="B190" s="288" t="s">
        <v>523</v>
      </c>
      <c r="C190" s="726" t="str">
        <f>VLOOKUP(B190,مقررات!$A$1:$F$411,2,FALSE)</f>
        <v>فيزياء الليزر (2)</v>
      </c>
      <c r="D190" s="211">
        <f>VLOOKUP(B190,مقررات!$A$1:$F$452,3,FALSE)</f>
        <v>3</v>
      </c>
      <c r="E190" s="211">
        <f>VLOOKUP(B190,مقررات!$A$1:$F$476,4,FALSE)</f>
        <v>0</v>
      </c>
      <c r="F190" s="211">
        <f t="shared" si="7"/>
        <v>3</v>
      </c>
      <c r="G190" s="60" t="str">
        <f>VLOOKUP(B190,مقررات!$A$1:$F$409,6,FALSE)</f>
        <v>L332</v>
      </c>
      <c r="H190" s="60" t="s">
        <v>1652</v>
      </c>
      <c r="I190" s="262" t="str">
        <f>VLOOKUP(H190,'اعضاء هيئة التدريس'!$B$1:$D$300,2,FALSE)</f>
        <v>د/ حسام دنيا</v>
      </c>
      <c r="J190" s="250"/>
      <c r="K190" s="250" t="s">
        <v>1072</v>
      </c>
      <c r="L190" s="250"/>
      <c r="M190" s="250"/>
      <c r="N190" s="250"/>
      <c r="O190" s="250"/>
      <c r="P190" s="386"/>
      <c r="Q190" s="282"/>
      <c r="R190" s="283"/>
      <c r="S190" s="283"/>
      <c r="T190" s="283"/>
      <c r="U190" s="283"/>
      <c r="V190" s="283"/>
      <c r="W190" s="283"/>
      <c r="X190" s="283"/>
      <c r="Y190" s="283"/>
      <c r="Z190" s="283"/>
      <c r="AA190" s="283"/>
      <c r="AB190" s="283"/>
      <c r="AC190" s="283"/>
      <c r="AD190" s="283"/>
      <c r="AR190" s="251" t="e">
        <f>VLOOKUP(#REF!,'اعضاء هيئة التدريس'!#REF!,2,)</f>
        <v>#REF!</v>
      </c>
    </row>
    <row r="191" spans="1:44" s="272" customFormat="1" ht="15.75" hidden="1" customHeight="1">
      <c r="A191" s="724">
        <v>13</v>
      </c>
      <c r="B191" s="288" t="s">
        <v>523</v>
      </c>
      <c r="C191" s="726" t="str">
        <f>VLOOKUP(B191,مقررات!$A$1:$F$411,2,FALSE)</f>
        <v>فيزياء الليزر (2)</v>
      </c>
      <c r="D191" s="211">
        <f>VLOOKUP(B191,مقررات!$A$1:$F$452,3,FALSE)</f>
        <v>3</v>
      </c>
      <c r="E191" s="211">
        <f>VLOOKUP(B191,مقررات!$A$1:$F$476,4,FALSE)</f>
        <v>0</v>
      </c>
      <c r="F191" s="211">
        <f t="shared" si="7"/>
        <v>3</v>
      </c>
      <c r="G191" s="60" t="str">
        <f>VLOOKUP(B191,مقررات!$A$1:$F$409,6,FALSE)</f>
        <v>L332</v>
      </c>
      <c r="H191" s="705" t="s">
        <v>1680</v>
      </c>
      <c r="I191" s="262" t="str">
        <f>VLOOKUP(H191,'اعضاء هيئة التدريس'!$B$1:$D$300,2,FALSE)</f>
        <v>د/ حسام  عوض</v>
      </c>
      <c r="J191" s="772"/>
      <c r="K191" s="772"/>
      <c r="L191" s="73"/>
      <c r="M191" s="73"/>
      <c r="N191" s="253" t="s">
        <v>1069</v>
      </c>
      <c r="O191" s="73"/>
      <c r="P191" s="386" t="s">
        <v>1320</v>
      </c>
      <c r="Q191" s="4"/>
      <c r="R191" s="284"/>
      <c r="S191" s="283"/>
      <c r="T191" s="283"/>
      <c r="U191" s="283"/>
      <c r="V191" s="283"/>
      <c r="W191" s="283"/>
      <c r="X191" s="283"/>
      <c r="Y191" s="283"/>
      <c r="Z191" s="283"/>
      <c r="AA191" s="283"/>
      <c r="AB191" s="283"/>
      <c r="AC191" s="283"/>
      <c r="AD191" s="283"/>
      <c r="AR191" s="251" t="e">
        <f>VLOOKUP(#REF!,'اعضاء هيئة التدريس'!#REF!,2,)</f>
        <v>#REF!</v>
      </c>
    </row>
    <row r="192" spans="1:44" s="272" customFormat="1" ht="15.75" hidden="1" customHeight="1">
      <c r="A192" s="724">
        <v>14</v>
      </c>
      <c r="B192" s="288" t="s">
        <v>524</v>
      </c>
      <c r="C192" s="726" t="str">
        <f>VLOOKUP(B192,مقررات!$A$1:$F$411,2,FALSE)</f>
        <v>تطبيقات الليزر (2)</v>
      </c>
      <c r="D192" s="211">
        <f>VLOOKUP(B192,مقررات!$A$1:$F$452,3,FALSE)</f>
        <v>3</v>
      </c>
      <c r="E192" s="211" t="str">
        <f>VLOOKUP(B192,مقررات!$A$1:$F$476,4,FALSE)</f>
        <v>-</v>
      </c>
      <c r="F192" s="211">
        <v>3</v>
      </c>
      <c r="G192" s="60" t="str">
        <f>VLOOKUP(B192,مقررات!$A$1:$F$409,6,FALSE)</f>
        <v>L332</v>
      </c>
      <c r="H192" s="298" t="s">
        <v>1652</v>
      </c>
      <c r="I192" s="262" t="str">
        <f>VLOOKUP(H192,'اعضاء هيئة التدريس'!$B$1:$D$300,2,FALSE)</f>
        <v>د/ حسام دنيا</v>
      </c>
      <c r="J192" s="267"/>
      <c r="K192" s="250" t="s">
        <v>1232</v>
      </c>
      <c r="L192" s="250"/>
      <c r="M192" s="250"/>
      <c r="N192" s="250"/>
      <c r="O192" s="267"/>
      <c r="P192" s="386"/>
      <c r="Q192" s="282"/>
      <c r="R192" s="284"/>
      <c r="S192" s="283"/>
      <c r="T192" s="283"/>
      <c r="U192" s="283"/>
      <c r="V192" s="283"/>
      <c r="W192" s="283"/>
      <c r="X192" s="283"/>
      <c r="Y192" s="283"/>
      <c r="Z192" s="283"/>
      <c r="AA192" s="283"/>
      <c r="AB192" s="283"/>
      <c r="AC192" s="283"/>
      <c r="AD192" s="283"/>
      <c r="AR192" s="251" t="e">
        <f>VLOOKUP(#REF!,'اعضاء هيئة التدريس'!#REF!,2,)</f>
        <v>#REF!</v>
      </c>
    </row>
    <row r="193" spans="1:44" s="285" customFormat="1" ht="15.75" hidden="1" customHeight="1">
      <c r="A193" s="724">
        <v>15</v>
      </c>
      <c r="B193" s="288" t="s">
        <v>525</v>
      </c>
      <c r="C193" s="726" t="str">
        <f>VLOOKUP(B193,مقررات!$A$1:$F$411,2,FALSE)</f>
        <v>أنظمة الليزر</v>
      </c>
      <c r="D193" s="211">
        <f>VLOOKUP(B193,مقررات!$A$1:$F$452,3,FALSE)</f>
        <v>3</v>
      </c>
      <c r="E193" s="211">
        <f>VLOOKUP(B193,مقررات!$A$1:$F$476,4,FALSE)</f>
        <v>0</v>
      </c>
      <c r="F193" s="211">
        <f t="shared" ref="F193:F224" si="8">D193+0.5*E193</f>
        <v>3</v>
      </c>
      <c r="G193" s="60" t="str">
        <f>VLOOKUP(B193,مقررات!$A$1:$F$409,6,FALSE)</f>
        <v>L432-L232</v>
      </c>
      <c r="H193" s="423" t="s">
        <v>1623</v>
      </c>
      <c r="I193" s="262" t="str">
        <f>VLOOKUP(H193,'اعضاء هيئة التدريس'!$B$1:$D$300,2,FALSE)</f>
        <v>أ.د/ابراهيم حجر</v>
      </c>
      <c r="J193" s="73"/>
      <c r="K193" s="73" t="s">
        <v>1069</v>
      </c>
      <c r="L193" s="73"/>
      <c r="M193" s="73"/>
      <c r="N193" s="73"/>
      <c r="O193" s="73"/>
      <c r="P193" s="386"/>
      <c r="Q193" s="4"/>
      <c r="R193" s="284"/>
      <c r="S193" s="284"/>
      <c r="T193" s="284"/>
      <c r="U193" s="284"/>
      <c r="V193" s="284"/>
      <c r="W193" s="284"/>
      <c r="X193" s="284"/>
      <c r="Y193" s="284"/>
      <c r="Z193" s="284"/>
      <c r="AA193" s="284"/>
      <c r="AB193" s="284"/>
      <c r="AC193" s="284"/>
      <c r="AD193" s="284"/>
      <c r="AR193" s="251" t="e">
        <f>VLOOKUP(#REF!,'اعضاء هيئة التدريس'!#REF!,2,)</f>
        <v>#REF!</v>
      </c>
    </row>
    <row r="194" spans="1:44" s="272" customFormat="1" ht="15.75" hidden="1" customHeight="1">
      <c r="A194" s="724">
        <v>16</v>
      </c>
      <c r="B194" s="288" t="s">
        <v>526</v>
      </c>
      <c r="C194" s="726" t="str">
        <f>VLOOKUP(B194,مقررات!$A$1:$F$411,2,FALSE)</f>
        <v>أمان الليزر</v>
      </c>
      <c r="D194" s="211">
        <f>VLOOKUP(B194,مقررات!$A$1:$F$452,3,FALSE)</f>
        <v>2</v>
      </c>
      <c r="E194" s="211">
        <f>VLOOKUP(B194,مقررات!$A$1:$F$476,4,FALSE)</f>
        <v>0</v>
      </c>
      <c r="F194" s="211">
        <f t="shared" si="8"/>
        <v>2</v>
      </c>
      <c r="G194" s="60" t="str">
        <f>VLOOKUP(B194,مقررات!$A$1:$F$409,6,FALSE)</f>
        <v>-</v>
      </c>
      <c r="H194" s="60" t="s">
        <v>1986</v>
      </c>
      <c r="I194" s="262" t="str">
        <f>VLOOKUP(H194,'اعضاء هيئة التدريس'!$B$1:$D$300,2,FALSE)</f>
        <v>د/ سمير عطوة</v>
      </c>
      <c r="J194" s="250"/>
      <c r="K194" s="250" t="s">
        <v>1067</v>
      </c>
      <c r="L194" s="250"/>
      <c r="M194" s="250"/>
      <c r="N194" s="250"/>
      <c r="O194" s="250"/>
      <c r="P194" s="386"/>
      <c r="Q194" s="282"/>
      <c r="R194" s="283"/>
      <c r="S194" s="283"/>
      <c r="T194" s="283"/>
      <c r="U194" s="283"/>
      <c r="V194" s="283"/>
      <c r="W194" s="283"/>
      <c r="X194" s="283"/>
      <c r="Y194" s="283"/>
      <c r="Z194" s="283"/>
      <c r="AA194" s="283"/>
      <c r="AB194" s="283"/>
      <c r="AC194" s="283"/>
      <c r="AD194" s="283"/>
      <c r="AR194" s="251" t="e">
        <f>VLOOKUP(#REF!,'اعضاء هيئة التدريس'!#REF!,2,)</f>
        <v>#REF!</v>
      </c>
    </row>
    <row r="195" spans="1:44" s="285" customFormat="1" ht="15.75" hidden="1" customHeight="1">
      <c r="A195" s="724">
        <v>17</v>
      </c>
      <c r="B195" s="288" t="s">
        <v>528</v>
      </c>
      <c r="C195" s="726" t="str">
        <f>VLOOKUP(B195,مقررات!$A$1:$F$411,2,FALSE)</f>
        <v>فيزياء عملية ليزر</v>
      </c>
      <c r="D195" s="211">
        <f>VLOOKUP(B195,مقررات!$A$1:$F$452,3,FALSE)</f>
        <v>0</v>
      </c>
      <c r="E195" s="211">
        <f>VLOOKUP(B195,مقررات!$A$1:$F$476,4,FALSE)</f>
        <v>8</v>
      </c>
      <c r="F195" s="211">
        <f t="shared" si="8"/>
        <v>4</v>
      </c>
      <c r="G195" s="60" t="str">
        <f>VLOOKUP(B195,مقررات!$A$1:$F$409,6,FALSE)</f>
        <v>L348</v>
      </c>
      <c r="H195" s="423" t="s">
        <v>1986</v>
      </c>
      <c r="I195" s="262" t="str">
        <f>VLOOKUP(H195,'اعضاء هيئة التدريس'!$B$1:$D$300,2,FALSE)</f>
        <v>د/ سمير عطوة</v>
      </c>
      <c r="J195" s="73"/>
      <c r="K195" s="73"/>
      <c r="L195" s="73"/>
      <c r="M195" s="73"/>
      <c r="N195" s="250" t="s">
        <v>1083</v>
      </c>
      <c r="O195" s="250"/>
      <c r="P195" s="1052"/>
      <c r="Q195" s="4"/>
      <c r="R195" s="284"/>
      <c r="S195" s="284"/>
      <c r="T195" s="284"/>
      <c r="U195" s="284"/>
      <c r="V195" s="284"/>
      <c r="W195" s="284"/>
      <c r="X195" s="284"/>
      <c r="Y195" s="284"/>
      <c r="Z195" s="284"/>
      <c r="AA195" s="284"/>
      <c r="AB195" s="284"/>
      <c r="AC195" s="284"/>
      <c r="AD195" s="284"/>
      <c r="AR195" s="251" t="e">
        <f>VLOOKUP(#REF!,'اعضاء هيئة التدريس'!#REF!,2,)</f>
        <v>#REF!</v>
      </c>
    </row>
    <row r="196" spans="1:44" s="272" customFormat="1" ht="15.75" hidden="1" customHeight="1">
      <c r="A196" s="724">
        <v>1</v>
      </c>
      <c r="B196" s="288" t="s">
        <v>542</v>
      </c>
      <c r="C196" s="726" t="str">
        <f>VLOOKUP(B196,مقررات!$A$1:$F$411,2,FALSE)</f>
        <v>تحليل رياضي (1)</v>
      </c>
      <c r="D196" s="211">
        <f>VLOOKUP(B196,مقررات!$A$1:$F$452,3,FALSE)</f>
        <v>2</v>
      </c>
      <c r="E196" s="211">
        <f>VLOOKUP(B196,مقررات!$A$1:$F$476,4,FALSE)</f>
        <v>2</v>
      </c>
      <c r="F196" s="211">
        <f t="shared" si="8"/>
        <v>3</v>
      </c>
      <c r="G196" s="60">
        <f>VLOOKUP(B196,مقررات!$A$1:$F$409,6,FALSE)</f>
        <v>0</v>
      </c>
      <c r="H196" s="60" t="s">
        <v>1554</v>
      </c>
      <c r="I196" s="262" t="str">
        <f>VLOOKUP(H196,'اعضاء هيئة التدريس'!$B$1:$D$300,2,FALSE)</f>
        <v xml:space="preserve">د. اشرف ابراهيم حفناوي </v>
      </c>
      <c r="J196" s="73"/>
      <c r="K196" s="73"/>
      <c r="L196" s="73" t="s">
        <v>1069</v>
      </c>
      <c r="M196" s="73"/>
      <c r="N196" s="73"/>
      <c r="O196" s="73"/>
      <c r="P196" s="255" t="s">
        <v>1319</v>
      </c>
      <c r="Q196" s="4"/>
      <c r="R196" s="283"/>
      <c r="S196" s="283"/>
      <c r="T196" s="283"/>
      <c r="U196" s="283"/>
      <c r="V196" s="283"/>
      <c r="W196" s="283"/>
      <c r="X196" s="283"/>
      <c r="Y196" s="283"/>
      <c r="Z196" s="283"/>
      <c r="AA196" s="283"/>
      <c r="AB196" s="283"/>
      <c r="AC196" s="283"/>
      <c r="AD196" s="283"/>
      <c r="AR196" s="251" t="e">
        <f>VLOOKUP(#REF!,'اعضاء هيئة التدريس'!#REF!,2,)</f>
        <v>#REF!</v>
      </c>
    </row>
    <row r="197" spans="1:44" s="272" customFormat="1" ht="15.75" hidden="1" customHeight="1">
      <c r="A197" s="724">
        <v>2</v>
      </c>
      <c r="B197" s="288" t="s">
        <v>542</v>
      </c>
      <c r="C197" s="726" t="str">
        <f>VLOOKUP(B197,مقررات!$A$1:$F$411,2,FALSE)</f>
        <v>تحليل رياضي (1)</v>
      </c>
      <c r="D197" s="211">
        <f>VLOOKUP(B197,مقررات!$A$1:$F$452,3,FALSE)</f>
        <v>2</v>
      </c>
      <c r="E197" s="211">
        <f>VLOOKUP(B197,مقررات!$A$1:$F$476,4,FALSE)</f>
        <v>2</v>
      </c>
      <c r="F197" s="211">
        <f t="shared" si="8"/>
        <v>3</v>
      </c>
      <c r="G197" s="60">
        <f>VLOOKUP(B197,مقررات!$A$1:$F$409,6,FALSE)</f>
        <v>0</v>
      </c>
      <c r="H197" s="60" t="s">
        <v>1529</v>
      </c>
      <c r="I197" s="262" t="str">
        <f>VLOOKUP(H197,'اعضاء هيئة التدريس'!$B$1:$D$300,2,FALSE)</f>
        <v>أ.د/ شكري إبراهيم ندا</v>
      </c>
      <c r="J197" s="73"/>
      <c r="K197" s="73"/>
      <c r="L197" s="73" t="s">
        <v>1069</v>
      </c>
      <c r="M197" s="73"/>
      <c r="N197" s="73"/>
      <c r="O197" s="73"/>
      <c r="P197" s="255" t="s">
        <v>1319</v>
      </c>
      <c r="Q197" s="4"/>
      <c r="R197" s="283"/>
      <c r="S197" s="283"/>
      <c r="T197" s="283"/>
      <c r="U197" s="283"/>
      <c r="V197" s="283"/>
      <c r="W197" s="283"/>
      <c r="X197" s="283"/>
      <c r="Y197" s="283"/>
      <c r="Z197" s="283"/>
      <c r="AA197" s="283"/>
      <c r="AB197" s="283"/>
      <c r="AC197" s="283"/>
      <c r="AD197" s="283"/>
      <c r="AR197" s="251" t="e">
        <f>VLOOKUP(#REF!,'اعضاء هيئة التدريس'!#REF!,2,)</f>
        <v>#REF!</v>
      </c>
    </row>
    <row r="198" spans="1:44" s="285" customFormat="1" ht="15.75" hidden="1" customHeight="1">
      <c r="A198" s="724">
        <v>3</v>
      </c>
      <c r="B198" s="288" t="s">
        <v>543</v>
      </c>
      <c r="C198" s="726" t="str">
        <f>VLOOKUP(B198,مقررات!$A$1:$F$411,2,FALSE)</f>
        <v>هندسة تحليلية (1)</v>
      </c>
      <c r="D198" s="211">
        <f>VLOOKUP(B198,مقررات!$A$1:$F$452,3,FALSE)</f>
        <v>2</v>
      </c>
      <c r="E198" s="211">
        <f>VLOOKUP(B198,مقررات!$A$1:$F$476,4,FALSE)</f>
        <v>1</v>
      </c>
      <c r="F198" s="211">
        <f t="shared" si="8"/>
        <v>2.5</v>
      </c>
      <c r="G198" s="60" t="str">
        <f>VLOOKUP(B198,مقررات!$A$1:$F$409,6,FALSE)</f>
        <v>--</v>
      </c>
      <c r="H198" s="60" t="s">
        <v>1541</v>
      </c>
      <c r="I198" s="262" t="str">
        <f>VLOOKUP(H198,'اعضاء هيئة التدريس'!$B$1:$D$300,2,FALSE)</f>
        <v>د/ ناهد عبد العزيز صقر</v>
      </c>
      <c r="J198" s="73"/>
      <c r="K198" s="777" t="s">
        <v>1068</v>
      </c>
      <c r="L198" s="73"/>
      <c r="M198" s="73"/>
      <c r="N198" s="73"/>
      <c r="O198" s="73"/>
      <c r="P198" s="255" t="s">
        <v>1319</v>
      </c>
      <c r="Q198" s="282"/>
      <c r="R198" s="284"/>
      <c r="S198" s="284"/>
      <c r="T198" s="284"/>
      <c r="U198" s="284"/>
      <c r="V198" s="284"/>
      <c r="W198" s="284"/>
      <c r="X198" s="284"/>
      <c r="Y198" s="284"/>
      <c r="Z198" s="284"/>
      <c r="AA198" s="284"/>
      <c r="AB198" s="284"/>
      <c r="AC198" s="284"/>
      <c r="AD198" s="284"/>
      <c r="AR198" s="251" t="e">
        <f>VLOOKUP(#REF!,'اعضاء هيئة التدريس'!#REF!,2,)</f>
        <v>#REF!</v>
      </c>
    </row>
    <row r="199" spans="1:44" s="285" customFormat="1" ht="15.75" hidden="1" customHeight="1">
      <c r="A199" s="724">
        <v>4</v>
      </c>
      <c r="B199" s="288" t="s">
        <v>543</v>
      </c>
      <c r="C199" s="726" t="str">
        <f>VLOOKUP(B199,مقررات!$A$1:$F$411,2,FALSE)</f>
        <v>هندسة تحليلية (1)</v>
      </c>
      <c r="D199" s="211">
        <f>VLOOKUP(B199,مقررات!$A$1:$F$452,3,FALSE)</f>
        <v>2</v>
      </c>
      <c r="E199" s="211">
        <f>VLOOKUP(B199,مقررات!$A$1:$F$476,4,FALSE)</f>
        <v>1</v>
      </c>
      <c r="F199" s="211">
        <f t="shared" si="8"/>
        <v>2.5</v>
      </c>
      <c r="G199" s="60" t="str">
        <f>VLOOKUP(B199,مقررات!$A$1:$F$409,6,FALSE)</f>
        <v>--</v>
      </c>
      <c r="H199" s="60" t="s">
        <v>1522</v>
      </c>
      <c r="I199" s="262" t="str">
        <f>VLOOKUP(H199,'اعضاء هيئة التدريس'!$B$1:$D$300,2,FALSE)</f>
        <v>أ.د/ نبوية عبد الفتاح الرملي</v>
      </c>
      <c r="J199" s="73"/>
      <c r="K199" s="73" t="s">
        <v>1068</v>
      </c>
      <c r="L199" s="73"/>
      <c r="M199" s="73"/>
      <c r="N199" s="73"/>
      <c r="O199" s="73"/>
      <c r="P199" s="255" t="s">
        <v>1319</v>
      </c>
      <c r="Q199" s="282"/>
      <c r="R199" s="283"/>
      <c r="S199" s="284"/>
      <c r="T199" s="284"/>
      <c r="U199" s="284"/>
      <c r="V199" s="284"/>
      <c r="W199" s="284"/>
      <c r="X199" s="284"/>
      <c r="Y199" s="284"/>
      <c r="Z199" s="284"/>
      <c r="AA199" s="284"/>
      <c r="AB199" s="284"/>
      <c r="AC199" s="284"/>
      <c r="AD199" s="284"/>
      <c r="AR199" s="251" t="e">
        <f>VLOOKUP(#REF!,'اعضاء هيئة التدريس'!#REF!,2,)</f>
        <v>#REF!</v>
      </c>
    </row>
    <row r="200" spans="1:44" s="272" customFormat="1" ht="15.75" hidden="1" customHeight="1">
      <c r="A200" s="724">
        <v>5</v>
      </c>
      <c r="B200" s="288" t="s">
        <v>544</v>
      </c>
      <c r="C200" s="726" t="str">
        <f>VLOOKUP(B200,مقررات!$A$1:$F$411,2,FALSE)</f>
        <v>الجبر</v>
      </c>
      <c r="D200" s="211">
        <f>VLOOKUP(B200,مقررات!$A$1:$F$452,3,FALSE)</f>
        <v>2</v>
      </c>
      <c r="E200" s="211">
        <f>VLOOKUP(B200,مقررات!$A$1:$F$476,4,FALSE)</f>
        <v>1</v>
      </c>
      <c r="F200" s="211">
        <f t="shared" si="8"/>
        <v>2.5</v>
      </c>
      <c r="G200" s="60" t="str">
        <f>VLOOKUP(B200,مقررات!$A$1:$F$409,6,FALSE)</f>
        <v>--</v>
      </c>
      <c r="H200" s="60" t="s">
        <v>1556</v>
      </c>
      <c r="I200" s="262" t="str">
        <f>VLOOKUP(H200,'اعضاء هيئة التدريس'!$B$1:$D$300,2,FALSE)</f>
        <v xml:space="preserve">د/ نجلاء محمدالشاذلي </v>
      </c>
      <c r="J200" s="73"/>
      <c r="K200" s="73"/>
      <c r="L200" s="73"/>
      <c r="M200" s="73"/>
      <c r="N200" s="73" t="s">
        <v>1067</v>
      </c>
      <c r="O200" s="73"/>
      <c r="P200" s="255" t="s">
        <v>1319</v>
      </c>
      <c r="Q200" s="4"/>
      <c r="R200" s="283"/>
      <c r="S200" s="283"/>
      <c r="T200" s="283"/>
      <c r="U200" s="283"/>
      <c r="V200" s="283"/>
      <c r="W200" s="283"/>
      <c r="X200" s="283"/>
      <c r="Y200" s="283"/>
      <c r="Z200" s="283"/>
      <c r="AA200" s="283"/>
      <c r="AB200" s="283"/>
      <c r="AC200" s="283"/>
      <c r="AD200" s="283"/>
      <c r="AR200" s="251" t="e">
        <f>VLOOKUP(#REF!,'اعضاء هيئة التدريس'!#REF!,2,)</f>
        <v>#REF!</v>
      </c>
    </row>
    <row r="201" spans="1:44" s="272" customFormat="1" ht="14.25" hidden="1" customHeight="1">
      <c r="A201" s="724">
        <v>6</v>
      </c>
      <c r="B201" s="288" t="s">
        <v>544</v>
      </c>
      <c r="C201" s="726" t="str">
        <f>VLOOKUP(B201,مقررات!$A$1:$F$411,2,FALSE)</f>
        <v>الجبر</v>
      </c>
      <c r="D201" s="211">
        <f>VLOOKUP(B201,مقررات!$A$1:$F$452,3,FALSE)</f>
        <v>2</v>
      </c>
      <c r="E201" s="211">
        <f>VLOOKUP(B201,مقررات!$A$1:$F$476,4,FALSE)</f>
        <v>1</v>
      </c>
      <c r="F201" s="211">
        <f t="shared" si="8"/>
        <v>2.5</v>
      </c>
      <c r="G201" s="60" t="str">
        <f>VLOOKUP(B201,مقررات!$A$1:$F$409,6,FALSE)</f>
        <v>--</v>
      </c>
      <c r="H201" s="60" t="s">
        <v>1571</v>
      </c>
      <c r="I201" s="262" t="str">
        <f>VLOOKUP(H201,'اعضاء هيئة التدريس'!$B$1:$D$300,2,FALSE)</f>
        <v>د/ منار عبدالله ماهر</v>
      </c>
      <c r="J201" s="73"/>
      <c r="K201" s="73"/>
      <c r="L201" s="73"/>
      <c r="M201" s="73"/>
      <c r="N201" s="73" t="s">
        <v>1067</v>
      </c>
      <c r="O201" s="73"/>
      <c r="P201" s="255" t="s">
        <v>1319</v>
      </c>
      <c r="Q201" s="4"/>
      <c r="R201" s="283"/>
      <c r="S201" s="283"/>
      <c r="T201" s="283"/>
      <c r="U201" s="283"/>
      <c r="V201" s="283"/>
      <c r="W201" s="283"/>
      <c r="X201" s="283"/>
      <c r="Y201" s="283"/>
      <c r="Z201" s="283"/>
      <c r="AA201" s="283"/>
      <c r="AB201" s="283"/>
      <c r="AC201" s="283"/>
      <c r="AD201" s="283"/>
      <c r="AR201" s="251" t="e">
        <f>VLOOKUP(#REF!,'اعضاء هيئة التدريس'!#REF!,2,)</f>
        <v>#REF!</v>
      </c>
    </row>
    <row r="202" spans="1:44" s="272" customFormat="1" ht="15.75" hidden="1" customHeight="1">
      <c r="A202" s="724">
        <v>7</v>
      </c>
      <c r="B202" s="288" t="s">
        <v>545</v>
      </c>
      <c r="C202" s="726" t="str">
        <f>VLOOKUP(B202,مقررات!$A$1:$F$411,2,FALSE)</f>
        <v>تحليل رياضي (2)</v>
      </c>
      <c r="D202" s="211">
        <f>VLOOKUP(B202,مقررات!$A$1:$F$452,3,FALSE)</f>
        <v>3</v>
      </c>
      <c r="E202" s="211">
        <f>VLOOKUP(B202,مقررات!$A$1:$F$476,4,FALSE)</f>
        <v>2</v>
      </c>
      <c r="F202" s="211">
        <f t="shared" si="8"/>
        <v>4</v>
      </c>
      <c r="G202" s="60" t="str">
        <f>VLOOKUP(B202,مقررات!$A$1:$F$409,6,FALSE)</f>
        <v>M111</v>
      </c>
      <c r="H202" s="60" t="s">
        <v>1533</v>
      </c>
      <c r="I202" s="262" t="str">
        <f>VLOOKUP(H202,'اعضاء هيئة التدريس'!$B$1:$D$300,2,FALSE)</f>
        <v>د. حسني عبدالعليم عطية</v>
      </c>
      <c r="J202" s="73"/>
      <c r="K202" s="73" t="s">
        <v>1074</v>
      </c>
      <c r="L202" s="73"/>
      <c r="M202" s="73"/>
      <c r="N202" s="73"/>
      <c r="O202" s="73"/>
      <c r="P202" s="386" t="s">
        <v>1315</v>
      </c>
      <c r="Q202" s="282"/>
      <c r="R202" s="283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3"/>
      <c r="AC202" s="283"/>
      <c r="AD202" s="283"/>
      <c r="AR202" s="251" t="e">
        <f>VLOOKUP(#REF!,'اعضاء هيئة التدريس'!#REF!,2,)</f>
        <v>#REF!</v>
      </c>
    </row>
    <row r="203" spans="1:44" s="272" customFormat="1" ht="15" hidden="1" customHeight="1">
      <c r="A203" s="724">
        <v>8</v>
      </c>
      <c r="B203" s="288" t="s">
        <v>547</v>
      </c>
      <c r="C203" s="726" t="str">
        <f>VLOOKUP(B203,مقررات!$A$1:$F$411,2,FALSE)</f>
        <v>جبر مجرد (1)</v>
      </c>
      <c r="D203" s="211">
        <f>VLOOKUP(B203,مقررات!$A$1:$F$452,3,FALSE)</f>
        <v>2</v>
      </c>
      <c r="E203" s="211">
        <f>VLOOKUP(B203,مقررات!$A$1:$F$476,4,FALSE)</f>
        <v>1</v>
      </c>
      <c r="F203" s="211">
        <f t="shared" si="8"/>
        <v>2.5</v>
      </c>
      <c r="G203" s="60" t="str">
        <f>VLOOKUP(B203,مقررات!$A$1:$F$409,6,FALSE)</f>
        <v>M113</v>
      </c>
      <c r="H203" s="60" t="s">
        <v>1538</v>
      </c>
      <c r="I203" s="262" t="str">
        <f>VLOOKUP(H203,'اعضاء هيئة التدريس'!$B$1:$D$300,2,FALSE)</f>
        <v>د/ ليلى ناشد جاب الله</v>
      </c>
      <c r="J203" s="73"/>
      <c r="K203" s="73" t="s">
        <v>1067</v>
      </c>
      <c r="L203" s="73"/>
      <c r="M203" s="73"/>
      <c r="N203" s="73"/>
      <c r="O203" s="73"/>
      <c r="P203" s="255" t="s">
        <v>1319</v>
      </c>
      <c r="Q203" s="4"/>
      <c r="R203" s="283"/>
      <c r="S203" s="283"/>
      <c r="T203" s="283"/>
      <c r="U203" s="283"/>
      <c r="V203" s="283"/>
      <c r="W203" s="283"/>
      <c r="X203" s="283"/>
      <c r="Y203" s="283"/>
      <c r="Z203" s="283"/>
      <c r="AA203" s="283"/>
      <c r="AB203" s="283"/>
      <c r="AC203" s="283"/>
      <c r="AD203" s="283"/>
      <c r="AR203" s="251" t="e">
        <f>VLOOKUP(#REF!,'اعضاء هيئة التدريس'!#REF!,2,)</f>
        <v>#REF!</v>
      </c>
    </row>
    <row r="204" spans="1:44" s="272" customFormat="1" ht="15.75" hidden="1" customHeight="1">
      <c r="A204" s="724">
        <v>9</v>
      </c>
      <c r="B204" s="288" t="s">
        <v>548</v>
      </c>
      <c r="C204" s="726" t="str">
        <f>VLOOKUP(B204,مقررات!$A$1:$F$411,2,FALSE)</f>
        <v>جبر خطى</v>
      </c>
      <c r="D204" s="211">
        <f>VLOOKUP(B204,مقررات!$A$1:$F$452,3,FALSE)</f>
        <v>2</v>
      </c>
      <c r="E204" s="211">
        <f>VLOOKUP(B204,مقررات!$A$1:$F$476,4,FALSE)</f>
        <v>1</v>
      </c>
      <c r="F204" s="211">
        <f t="shared" si="8"/>
        <v>2.5</v>
      </c>
      <c r="G204" s="60" t="str">
        <f>VLOOKUP(B204,مقررات!$A$1:$F$409,6,FALSE)</f>
        <v>M113</v>
      </c>
      <c r="H204" s="60" t="s">
        <v>1530</v>
      </c>
      <c r="I204" s="262" t="str">
        <f>VLOOKUP(H204,'اعضاء هيئة التدريس'!$B$1:$D$300,2,FALSE)</f>
        <v>أ.د/ محمد عبد اللطيف رمضان</v>
      </c>
      <c r="J204" s="73"/>
      <c r="K204" s="73"/>
      <c r="L204" s="73"/>
      <c r="M204" s="73"/>
      <c r="N204" s="73" t="s">
        <v>1067</v>
      </c>
      <c r="O204" s="73"/>
      <c r="P204" s="386" t="s">
        <v>1327</v>
      </c>
      <c r="Q204" s="282"/>
      <c r="R204" s="283"/>
      <c r="S204" s="283"/>
      <c r="T204" s="283"/>
      <c r="U204" s="283"/>
      <c r="V204" s="283"/>
      <c r="W204" s="283"/>
      <c r="X204" s="283"/>
      <c r="Y204" s="283"/>
      <c r="Z204" s="283"/>
      <c r="AA204" s="283"/>
      <c r="AB204" s="283"/>
      <c r="AC204" s="283"/>
      <c r="AD204" s="283"/>
      <c r="AR204" s="251" t="e">
        <f>VLOOKUP(#REF!,'اعضاء هيئة التدريس'!#REF!,2,)</f>
        <v>#REF!</v>
      </c>
    </row>
    <row r="205" spans="1:44" s="272" customFormat="1" ht="15.75" hidden="1" customHeight="1">
      <c r="A205" s="724">
        <v>10</v>
      </c>
      <c r="B205" s="288" t="s">
        <v>549</v>
      </c>
      <c r="C205" s="726" t="str">
        <f>VLOOKUP(B205,مقررات!$A$1:$F$411,2,FALSE)</f>
        <v>تحليل عددي (1)</v>
      </c>
      <c r="D205" s="211">
        <f>VLOOKUP(B205,مقررات!$A$1:$F$452,3,FALSE)</f>
        <v>2</v>
      </c>
      <c r="E205" s="211">
        <f>VLOOKUP(B205,مقررات!$A$1:$F$476,4,FALSE)</f>
        <v>1</v>
      </c>
      <c r="F205" s="211">
        <f t="shared" si="8"/>
        <v>2.5</v>
      </c>
      <c r="G205" s="60" t="str">
        <f>VLOOKUP(B205,مقررات!$A$1:$F$409,6,FALSE)</f>
        <v>M117</v>
      </c>
      <c r="H205" s="60" t="s">
        <v>1530</v>
      </c>
      <c r="I205" s="262" t="str">
        <f>VLOOKUP(H205,'اعضاء هيئة التدريس'!$B$1:$D$300,2,FALSE)</f>
        <v>أ.د/ محمد عبد اللطيف رمضان</v>
      </c>
      <c r="J205" s="73"/>
      <c r="K205" s="73"/>
      <c r="L205" s="73"/>
      <c r="M205" s="73"/>
      <c r="N205" s="73" t="s">
        <v>1068</v>
      </c>
      <c r="O205" s="73"/>
      <c r="P205" s="386" t="s">
        <v>1322</v>
      </c>
      <c r="Q205" s="4"/>
      <c r="R205" s="283"/>
      <c r="S205" s="283"/>
      <c r="T205" s="283"/>
      <c r="U205" s="283"/>
      <c r="V205" s="283"/>
      <c r="W205" s="283"/>
      <c r="X205" s="283"/>
      <c r="Y205" s="283"/>
      <c r="Z205" s="283"/>
      <c r="AA205" s="283"/>
      <c r="AB205" s="283"/>
      <c r="AC205" s="283"/>
      <c r="AD205" s="283"/>
      <c r="AR205" s="251" t="e">
        <f>VLOOKUP(#REF!,'اعضاء هيئة التدريس'!#REF!,2,)</f>
        <v>#REF!</v>
      </c>
    </row>
    <row r="206" spans="1:44" s="272" customFormat="1" ht="15.75" hidden="1" customHeight="1">
      <c r="A206" s="724">
        <v>13</v>
      </c>
      <c r="B206" s="288" t="s">
        <v>551</v>
      </c>
      <c r="C206" s="726" t="str">
        <f>VLOOKUP(B206,مقررات!$A$1:$F$411,2,FALSE)</f>
        <v>ديناميكا(1)</v>
      </c>
      <c r="D206" s="211">
        <f>VLOOKUP(B206,مقررات!$A$1:$F$452,3,FALSE)</f>
        <v>2</v>
      </c>
      <c r="E206" s="211">
        <f>VLOOKUP(B206,مقررات!$A$1:$F$476,4,FALSE)</f>
        <v>1</v>
      </c>
      <c r="F206" s="211">
        <f t="shared" si="8"/>
        <v>2.5</v>
      </c>
      <c r="G206" s="60" t="str">
        <f>VLOOKUP(B206,مقررات!$A$1:$F$409,6,FALSE)</f>
        <v>M111</v>
      </c>
      <c r="H206" s="60" t="s">
        <v>1544</v>
      </c>
      <c r="I206" s="262" t="str">
        <f>VLOOKUP(H206,'اعضاء هيئة التدريس'!$B$1:$D$300,2,FALSE)</f>
        <v xml:space="preserve">د/ رفعت أحمد حسن </v>
      </c>
      <c r="J206" s="73"/>
      <c r="K206" s="73"/>
      <c r="L206" s="73"/>
      <c r="M206" s="73"/>
      <c r="N206" s="73" t="s">
        <v>1072</v>
      </c>
      <c r="O206" s="73"/>
      <c r="P206" s="386"/>
      <c r="Q206" s="282"/>
      <c r="R206" s="283"/>
      <c r="S206" s="283"/>
      <c r="T206" s="283"/>
      <c r="U206" s="283"/>
      <c r="V206" s="283"/>
      <c r="W206" s="283"/>
      <c r="X206" s="283"/>
      <c r="Y206" s="283"/>
      <c r="Z206" s="283"/>
      <c r="AA206" s="283"/>
      <c r="AB206" s="283"/>
      <c r="AC206" s="283"/>
      <c r="AD206" s="283"/>
      <c r="AR206" s="251" t="e">
        <f>VLOOKUP(#REF!,'اعضاء هيئة التدريس'!#REF!,2,)</f>
        <v>#REF!</v>
      </c>
    </row>
    <row r="207" spans="1:44" s="272" customFormat="1" ht="15.75" hidden="1">
      <c r="A207" s="724">
        <v>14</v>
      </c>
      <c r="B207" s="288" t="s">
        <v>553</v>
      </c>
      <c r="C207" s="726" t="str">
        <f>VLOOKUP(B207,مقررات!$A$1:$F$411,2,FALSE)</f>
        <v>نظرية حركة الموائع</v>
      </c>
      <c r="D207" s="211">
        <f>VLOOKUP(B207,مقررات!$A$1:$F$452,3,FALSE)</f>
        <v>2</v>
      </c>
      <c r="E207" s="211">
        <f>VLOOKUP(B207,مقررات!$A$1:$F$476,4,FALSE)</f>
        <v>0</v>
      </c>
      <c r="F207" s="211">
        <f t="shared" si="8"/>
        <v>2</v>
      </c>
      <c r="G207" s="60" t="str">
        <f>VLOOKUP(B207,مقررات!$A$1:$F$409,6,FALSE)</f>
        <v>M229</v>
      </c>
      <c r="H207" s="60" t="s">
        <v>1547</v>
      </c>
      <c r="I207" s="262" t="str">
        <f>VLOOKUP(H207,'اعضاء هيئة التدريس'!$B$1:$D$300,2,FALSE)</f>
        <v>د/ جميل على شلبي</v>
      </c>
      <c r="J207" s="73"/>
      <c r="K207" s="73"/>
      <c r="L207" s="73"/>
      <c r="M207" s="73"/>
      <c r="N207" s="73" t="s">
        <v>1070</v>
      </c>
      <c r="O207" s="73"/>
      <c r="P207" s="386" t="s">
        <v>1327</v>
      </c>
      <c r="Q207" s="282"/>
      <c r="R207" s="283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  <c r="AC207" s="283"/>
      <c r="AD207" s="283"/>
      <c r="AR207" s="251" t="e">
        <f>VLOOKUP(#REF!,'اعضاء هيئة التدريس'!#REF!,2,)</f>
        <v>#REF!</v>
      </c>
    </row>
    <row r="208" spans="1:44" s="272" customFormat="1" ht="15.75" hidden="1" customHeight="1">
      <c r="A208" s="724">
        <v>15</v>
      </c>
      <c r="B208" s="288" t="s">
        <v>1042</v>
      </c>
      <c r="C208" s="726" t="str">
        <f>VLOOKUP(B208,مقررات!$A$1:$F$411,2,FALSE)</f>
        <v>ميكانيكا عامة</v>
      </c>
      <c r="D208" s="211">
        <f>VLOOKUP(B208,مقررات!$A$1:$F$452,3,FALSE)</f>
        <v>3</v>
      </c>
      <c r="E208" s="211">
        <f>VLOOKUP(B208,مقررات!$A$1:$F$476,4,FALSE)</f>
        <v>2</v>
      </c>
      <c r="F208" s="211">
        <f t="shared" si="8"/>
        <v>4</v>
      </c>
      <c r="G208" s="60" t="str">
        <f>VLOOKUP(B208,مقررات!$A$1:$F$409,6,FALSE)</f>
        <v>--</v>
      </c>
      <c r="H208" s="697" t="s">
        <v>1552</v>
      </c>
      <c r="I208" s="262" t="str">
        <f>VLOOKUP(H208,'اعضاء هيئة التدريس'!$B$1:$D$300,2,FALSE)</f>
        <v>د. طه عبدالكريم ابراهيم</v>
      </c>
      <c r="J208" s="73"/>
      <c r="K208" s="73"/>
      <c r="L208" s="73" t="s">
        <v>1074</v>
      </c>
      <c r="M208" s="73"/>
      <c r="N208" s="73"/>
      <c r="O208" s="73"/>
      <c r="P208" s="386" t="s">
        <v>1322</v>
      </c>
      <c r="Q208" s="4"/>
      <c r="R208" s="283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  <c r="AC208" s="283"/>
      <c r="AD208" s="283"/>
      <c r="AR208" s="251" t="e">
        <f>VLOOKUP(#REF!,'اعضاء هيئة التدريس'!#REF!,2,)</f>
        <v>#REF!</v>
      </c>
    </row>
    <row r="209" spans="1:44" s="272" customFormat="1" ht="15" hidden="1" customHeight="1">
      <c r="A209" s="724">
        <v>16</v>
      </c>
      <c r="B209" s="288" t="s">
        <v>573</v>
      </c>
      <c r="C209" s="726" t="str">
        <f>VLOOKUP(B209,مقررات!$A$1:$F$411,2,FALSE)</f>
        <v>رياضيات غير متصلة (1)</v>
      </c>
      <c r="D209" s="211">
        <f>VLOOKUP(B209,مقررات!$A$1:$F$452,3,FALSE)</f>
        <v>2</v>
      </c>
      <c r="E209" s="211">
        <f>VLOOKUP(B209,مقررات!$A$1:$F$476,4,FALSE)</f>
        <v>2</v>
      </c>
      <c r="F209" s="211">
        <f t="shared" si="8"/>
        <v>3</v>
      </c>
      <c r="G209" s="60">
        <f>VLOOKUP(B209,مقررات!$A$1:$F$409,6,FALSE)</f>
        <v>0</v>
      </c>
      <c r="H209" s="60" t="s">
        <v>1520</v>
      </c>
      <c r="I209" s="262" t="str">
        <f>VLOOKUP(H209,'اعضاء هيئة التدريس'!$B$1:$D$300,2,FALSE)</f>
        <v>أ.د/ محمد امين عبدالواحد</v>
      </c>
      <c r="J209" s="73"/>
      <c r="K209" s="73"/>
      <c r="L209" s="73"/>
      <c r="M209" s="73" t="s">
        <v>1072</v>
      </c>
      <c r="N209" s="73"/>
      <c r="O209" s="73"/>
      <c r="P209" s="255" t="s">
        <v>1319</v>
      </c>
      <c r="Q209" s="4"/>
      <c r="R209" s="284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  <c r="AC209" s="283"/>
      <c r="AD209" s="283"/>
      <c r="AR209" s="251" t="e">
        <f>VLOOKUP(#REF!,'اعضاء هيئة التدريس'!#REF!,2,)</f>
        <v>#REF!</v>
      </c>
    </row>
    <row r="210" spans="1:44" s="272" customFormat="1" ht="15.75" hidden="1" customHeight="1">
      <c r="A210" s="724">
        <v>17</v>
      </c>
      <c r="B210" s="288" t="s">
        <v>550</v>
      </c>
      <c r="C210" s="726" t="str">
        <f>VLOOKUP(B210,مقررات!$A$1:$F$411,2,FALSE)</f>
        <v>مقدمة في برمجة الحاسب</v>
      </c>
      <c r="D210" s="211">
        <f>VLOOKUP(B210,مقررات!$A$1:$F$452,3,FALSE)</f>
        <v>2</v>
      </c>
      <c r="E210" s="211">
        <f>VLOOKUP(B210,مقررات!$A$1:$F$476,4,FALSE)</f>
        <v>2</v>
      </c>
      <c r="F210" s="211">
        <f t="shared" si="8"/>
        <v>3</v>
      </c>
      <c r="G210" s="60">
        <f>VLOOKUP(B210,مقررات!$A$1:$F$409,6,FALSE)</f>
        <v>0</v>
      </c>
      <c r="H210" s="60" t="s">
        <v>1566</v>
      </c>
      <c r="I210" s="262" t="str">
        <f>VLOOKUP(H210,'اعضاء هيئة التدريس'!$B$1:$D$300,2,FALSE)</f>
        <v>د/ عزة أحمد عبده</v>
      </c>
      <c r="J210" s="73"/>
      <c r="K210" s="73"/>
      <c r="L210" s="73" t="s">
        <v>1072</v>
      </c>
      <c r="M210" s="73"/>
      <c r="N210" s="73"/>
      <c r="O210" s="73"/>
      <c r="P210" s="255" t="s">
        <v>1319</v>
      </c>
      <c r="Q210" s="282"/>
      <c r="R210" s="284"/>
      <c r="S210" s="283"/>
      <c r="T210" s="283"/>
      <c r="U210" s="283"/>
      <c r="V210" s="283"/>
      <c r="W210" s="283"/>
      <c r="X210" s="283"/>
      <c r="Y210" s="283"/>
      <c r="Z210" s="283"/>
      <c r="AA210" s="283"/>
      <c r="AB210" s="283"/>
      <c r="AC210" s="283"/>
      <c r="AD210" s="283"/>
      <c r="AR210" s="251" t="e">
        <f>VLOOKUP(#REF!,'اعضاء هيئة التدريس'!#REF!,2,)</f>
        <v>#REF!</v>
      </c>
    </row>
    <row r="211" spans="1:44" s="272" customFormat="1" ht="15.75" hidden="1">
      <c r="A211" s="724">
        <v>18</v>
      </c>
      <c r="B211" s="288" t="s">
        <v>554</v>
      </c>
      <c r="C211" s="726" t="str">
        <f>VLOOKUP(B211,مقررات!$A$1:$F$411,2,FALSE)</f>
        <v>تحليل رياضي (3)</v>
      </c>
      <c r="D211" s="211">
        <f>VLOOKUP(B211,مقررات!$A$1:$F$452,3,FALSE)</f>
        <v>2</v>
      </c>
      <c r="E211" s="211">
        <f>VLOOKUP(B211,مقررات!$A$1:$F$476,4,FALSE)</f>
        <v>2</v>
      </c>
      <c r="F211" s="211">
        <f t="shared" si="8"/>
        <v>3</v>
      </c>
      <c r="G211" s="60" t="str">
        <f>VLOOKUP(B211,مقررات!$A$1:$F$409,6,FALSE)</f>
        <v>M114</v>
      </c>
      <c r="H211" s="60" t="s">
        <v>1545</v>
      </c>
      <c r="I211" s="262" t="str">
        <f>VLOOKUP(H211,'اعضاء هيئة التدريس'!$B$1:$D$300,2,FALSE)</f>
        <v>د/ عبدالرحمن حسن عامر</v>
      </c>
      <c r="J211" s="73" t="s">
        <v>1072</v>
      </c>
      <c r="K211" s="73"/>
      <c r="L211" s="73"/>
      <c r="M211" s="73"/>
      <c r="N211" s="73"/>
      <c r="O211" s="73"/>
      <c r="P211" s="255" t="s">
        <v>1319</v>
      </c>
      <c r="Q211" s="282"/>
      <c r="R211" s="284"/>
      <c r="S211" s="283"/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3"/>
      <c r="AD211" s="283"/>
      <c r="AR211" s="251" t="e">
        <f>VLOOKUP(#REF!,'اعضاء هيئة التدريس'!#REF!,2,)</f>
        <v>#REF!</v>
      </c>
    </row>
    <row r="212" spans="1:44" s="272" customFormat="1" ht="15.75" hidden="1" customHeight="1">
      <c r="A212" s="724">
        <v>19</v>
      </c>
      <c r="B212" s="288" t="s">
        <v>1978</v>
      </c>
      <c r="C212" s="726" t="str">
        <f>VLOOKUP(B212,مقررات!$A$1:$F$411,2,FALSE)</f>
        <v xml:space="preserve">برمجة غير خطية </v>
      </c>
      <c r="D212" s="211">
        <f>VLOOKUP(B212,مقررات!$A$1:$F$452,3,FALSE)</f>
        <v>2</v>
      </c>
      <c r="E212" s="211">
        <f>VLOOKUP(B212,مقررات!$A$1:$F$476,4,FALSE)</f>
        <v>1</v>
      </c>
      <c r="F212" s="211">
        <f t="shared" si="8"/>
        <v>2.5</v>
      </c>
      <c r="G212" s="60" t="str">
        <f>VLOOKUP(B212,مقررات!$A$1:$F$409,6,FALSE)</f>
        <v>M2118</v>
      </c>
      <c r="H212" s="60" t="s">
        <v>1522</v>
      </c>
      <c r="I212" s="262" t="str">
        <f>VLOOKUP(H212,'اعضاء هيئة التدريس'!$B$1:$D$300,2,FALSE)</f>
        <v>أ.د/ نبوية عبد الفتاح الرملي</v>
      </c>
      <c r="J212" s="73"/>
      <c r="K212" s="73" t="s">
        <v>1067</v>
      </c>
      <c r="L212" s="73"/>
      <c r="M212" s="73"/>
      <c r="N212" s="73"/>
      <c r="O212" s="73"/>
      <c r="P212" s="386" t="s">
        <v>1326</v>
      </c>
      <c r="Q212" s="282"/>
      <c r="R212" s="283"/>
      <c r="S212" s="283"/>
      <c r="T212" s="283"/>
      <c r="U212" s="283"/>
      <c r="V212" s="283"/>
      <c r="W212" s="283"/>
      <c r="X212" s="283"/>
      <c r="Y212" s="283"/>
      <c r="Z212" s="283"/>
      <c r="AA212" s="283"/>
      <c r="AB212" s="283"/>
      <c r="AC212" s="283"/>
      <c r="AD212" s="283"/>
      <c r="AR212" s="251" t="e">
        <f>VLOOKUP(#REF!,'اعضاء هيئة التدريس'!#REF!,2,)</f>
        <v>#REF!</v>
      </c>
    </row>
    <row r="213" spans="1:44" s="272" customFormat="1" ht="15.75" hidden="1">
      <c r="A213" s="724">
        <v>20</v>
      </c>
      <c r="B213" s="288" t="s">
        <v>555</v>
      </c>
      <c r="C213" s="726" t="str">
        <f>VLOOKUP(B213,مقررات!$A$1:$F$411,2,FALSE)</f>
        <v>معادلات تفاضلية عادية</v>
      </c>
      <c r="D213" s="211">
        <f>VLOOKUP(B213,مقررات!$A$1:$F$452,3,FALSE)</f>
        <v>2</v>
      </c>
      <c r="E213" s="211">
        <f>VLOOKUP(B213,مقررات!$A$1:$F$476,4,FALSE)</f>
        <v>1</v>
      </c>
      <c r="F213" s="211">
        <f t="shared" si="8"/>
        <v>2.5</v>
      </c>
      <c r="G213" s="60" t="str">
        <f>VLOOKUP(B213,مقررات!$A$1:$F$409,6,FALSE)</f>
        <v>M111</v>
      </c>
      <c r="H213" s="60" t="s">
        <v>1545</v>
      </c>
      <c r="I213" s="262" t="str">
        <f>VLOOKUP(H213,'اعضاء هيئة التدريس'!$B$1:$D$300,2,FALSE)</f>
        <v>د/ عبدالرحمن حسن عامر</v>
      </c>
      <c r="J213" s="73" t="s">
        <v>1069</v>
      </c>
      <c r="K213" s="73"/>
      <c r="L213" s="73"/>
      <c r="M213" s="73"/>
      <c r="N213" s="73"/>
      <c r="O213" s="73"/>
      <c r="P213" s="255" t="s">
        <v>1319</v>
      </c>
      <c r="Q213" s="4"/>
      <c r="R213" s="283"/>
      <c r="S213" s="283"/>
      <c r="T213" s="283"/>
      <c r="U213" s="283"/>
      <c r="V213" s="283"/>
      <c r="W213" s="283"/>
      <c r="X213" s="283"/>
      <c r="Y213" s="283"/>
      <c r="Z213" s="283"/>
      <c r="AA213" s="283"/>
      <c r="AB213" s="283"/>
      <c r="AC213" s="283"/>
      <c r="AD213" s="283"/>
      <c r="AR213" s="251" t="e">
        <f>VLOOKUP(#REF!,'اعضاء هيئة التدريس'!#REF!,2,)</f>
        <v>#REF!</v>
      </c>
    </row>
    <row r="214" spans="1:44" s="272" customFormat="1" ht="25.5" hidden="1">
      <c r="A214" s="724">
        <v>21</v>
      </c>
      <c r="B214" s="288" t="s">
        <v>1269</v>
      </c>
      <c r="C214" s="726" t="str">
        <f>VLOOKUP(B214,مقررات!$A$1:$F$411,2,FALSE)</f>
        <v>معادلات تفاضلية عادية
(باقي الشعب)</v>
      </c>
      <c r="D214" s="211">
        <f>VLOOKUP(B214,مقررات!$A$1:$F$452,3,FALSE)</f>
        <v>2</v>
      </c>
      <c r="E214" s="211">
        <f>VLOOKUP(B214,مقررات!$A$1:$F$476,4,FALSE)</f>
        <v>2</v>
      </c>
      <c r="F214" s="211">
        <f t="shared" si="8"/>
        <v>3</v>
      </c>
      <c r="G214" s="60" t="str">
        <f>VLOOKUP(B214,مقررات!$A$1:$F$409,6,FALSE)</f>
        <v>M111</v>
      </c>
      <c r="H214" s="60" t="s">
        <v>1545</v>
      </c>
      <c r="I214" s="262" t="str">
        <f>VLOOKUP(H214,'اعضاء هيئة التدريس'!$B$1:$D$300,2,FALSE)</f>
        <v>د/ عبدالرحمن حسن عامر</v>
      </c>
      <c r="J214" s="73" t="s">
        <v>1069</v>
      </c>
      <c r="K214" s="73"/>
      <c r="L214" s="73"/>
      <c r="M214" s="73"/>
      <c r="N214" s="73"/>
      <c r="O214" s="73"/>
      <c r="P214" s="255" t="s">
        <v>1319</v>
      </c>
      <c r="Q214" s="282"/>
      <c r="R214" s="283"/>
      <c r="S214" s="283"/>
      <c r="T214" s="283"/>
      <c r="U214" s="283"/>
      <c r="V214" s="283"/>
      <c r="W214" s="283"/>
      <c r="X214" s="283"/>
      <c r="Y214" s="283"/>
      <c r="Z214" s="283"/>
      <c r="AA214" s="283"/>
      <c r="AB214" s="283"/>
      <c r="AC214" s="283"/>
      <c r="AD214" s="283"/>
      <c r="AR214" s="251" t="e">
        <f>VLOOKUP(#REF!,'اعضاء هيئة التدريس'!#REF!,2,)</f>
        <v>#REF!</v>
      </c>
    </row>
    <row r="215" spans="1:44" s="272" customFormat="1" ht="15.75" hidden="1">
      <c r="A215" s="724">
        <v>22</v>
      </c>
      <c r="B215" s="288" t="s">
        <v>556</v>
      </c>
      <c r="C215" s="726" t="str">
        <f>VLOOKUP(B215,مقررات!$A$1:$F$411,2,FALSE)</f>
        <v>تحليل رياضي (4)</v>
      </c>
      <c r="D215" s="211">
        <f>VLOOKUP(B215,مقررات!$A$1:$F$452,3,FALSE)</f>
        <v>2</v>
      </c>
      <c r="E215" s="211">
        <f>VLOOKUP(B215,مقررات!$A$1:$F$476,4,FALSE)</f>
        <v>1</v>
      </c>
      <c r="F215" s="211">
        <f t="shared" si="8"/>
        <v>2.5</v>
      </c>
      <c r="G215" s="60" t="str">
        <f>VLOOKUP(B215,مقررات!$A$1:$F$409,6,FALSE)</f>
        <v>M211</v>
      </c>
      <c r="H215" s="60" t="s">
        <v>1554</v>
      </c>
      <c r="I215" s="262" t="str">
        <f>VLOOKUP(H215,'اعضاء هيئة التدريس'!$B$1:$D$300,2,FALSE)</f>
        <v xml:space="preserve">د. اشرف ابراهيم حفناوي </v>
      </c>
      <c r="J215" s="73"/>
      <c r="K215" s="73"/>
      <c r="L215" s="73" t="s">
        <v>1072</v>
      </c>
      <c r="M215" s="73"/>
      <c r="N215" s="73"/>
      <c r="O215" s="73"/>
      <c r="P215" s="386" t="s">
        <v>1317</v>
      </c>
      <c r="Q215" s="4"/>
      <c r="R215" s="284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  <c r="AC215" s="283"/>
      <c r="AD215" s="283"/>
      <c r="AR215" s="251" t="e">
        <f>VLOOKUP(#REF!,'اعضاء هيئة التدريس'!#REF!,2,)</f>
        <v>#REF!</v>
      </c>
    </row>
    <row r="216" spans="1:44" s="272" customFormat="1" ht="15.75" hidden="1" customHeight="1">
      <c r="A216" s="724">
        <v>23</v>
      </c>
      <c r="B216" s="288" t="s">
        <v>557</v>
      </c>
      <c r="C216" s="726" t="str">
        <f>VLOOKUP(B216,مقررات!$A$1:$F$411,2,FALSE)</f>
        <v>جبر مجرد (2)</v>
      </c>
      <c r="D216" s="211">
        <f>VLOOKUP(B216,مقررات!$A$1:$F$452,3,FALSE)</f>
        <v>2</v>
      </c>
      <c r="E216" s="211">
        <f>VLOOKUP(B216,مقررات!$A$1:$F$476,4,FALSE)</f>
        <v>1</v>
      </c>
      <c r="F216" s="211">
        <f t="shared" si="8"/>
        <v>2.5</v>
      </c>
      <c r="G216" s="60" t="str">
        <f>VLOOKUP(B216,مقررات!$A$1:$F$409,6,FALSE)</f>
        <v>M116</v>
      </c>
      <c r="H216" s="60" t="s">
        <v>1538</v>
      </c>
      <c r="I216" s="262" t="str">
        <f>VLOOKUP(H216,'اعضاء هيئة التدريس'!$B$1:$D$300,2,FALSE)</f>
        <v>د/ ليلى ناشد جاب الله</v>
      </c>
      <c r="J216" s="73"/>
      <c r="K216" s="73"/>
      <c r="L216" s="73"/>
      <c r="M216" s="73" t="s">
        <v>1067</v>
      </c>
      <c r="N216" s="73"/>
      <c r="O216" s="73"/>
      <c r="P216" s="255" t="s">
        <v>1325</v>
      </c>
      <c r="Q216" s="282"/>
      <c r="R216" s="283"/>
      <c r="S216" s="283"/>
      <c r="T216" s="283"/>
      <c r="U216" s="283"/>
      <c r="V216" s="283"/>
      <c r="W216" s="283"/>
      <c r="X216" s="283"/>
      <c r="Y216" s="283"/>
      <c r="Z216" s="283"/>
      <c r="AA216" s="283"/>
      <c r="AB216" s="283"/>
      <c r="AC216" s="283"/>
      <c r="AD216" s="283"/>
      <c r="AR216" s="251" t="e">
        <f>VLOOKUP(#REF!,'اعضاء هيئة التدريس'!#REF!,2,)</f>
        <v>#REF!</v>
      </c>
    </row>
    <row r="217" spans="1:44" s="272" customFormat="1" ht="15.75" hidden="1" customHeight="1">
      <c r="A217" s="724">
        <v>24</v>
      </c>
      <c r="B217" s="288" t="s">
        <v>558</v>
      </c>
      <c r="C217" s="726" t="str">
        <f>VLOOKUP(B217,مقررات!$A$1:$F$411,2,FALSE)</f>
        <v>مقدمة في الهندسة التفاضلية</v>
      </c>
      <c r="D217" s="211">
        <f>VLOOKUP(B217,مقررات!$A$1:$F$452,3,FALSE)</f>
        <v>2</v>
      </c>
      <c r="E217" s="211">
        <f>VLOOKUP(B217,مقررات!$A$1:$F$476,4,FALSE)</f>
        <v>1</v>
      </c>
      <c r="F217" s="211">
        <f t="shared" si="8"/>
        <v>2.5</v>
      </c>
      <c r="G217" s="60" t="str">
        <f>VLOOKUP(B217,مقررات!$A$1:$F$409,6,FALSE)</f>
        <v>M115</v>
      </c>
      <c r="H217" s="60" t="s">
        <v>1558</v>
      </c>
      <c r="I217" s="262" t="str">
        <f>VLOOKUP(H217,'اعضاء هيئة التدريس'!$B$1:$D$300,2,FALSE)</f>
        <v xml:space="preserve">  د/ مها عبد الفتاح ابوشنب</v>
      </c>
      <c r="J217" s="73"/>
      <c r="K217" s="73"/>
      <c r="L217" s="73" t="s">
        <v>1067</v>
      </c>
      <c r="M217" s="73"/>
      <c r="N217" s="73"/>
      <c r="O217" s="73"/>
      <c r="P217" s="386" t="s">
        <v>1322</v>
      </c>
      <c r="Q217" s="4"/>
      <c r="R217" s="283"/>
      <c r="S217" s="283"/>
      <c r="T217" s="283"/>
      <c r="U217" s="283"/>
      <c r="V217" s="283"/>
      <c r="W217" s="283"/>
      <c r="X217" s="283"/>
      <c r="Y217" s="283"/>
      <c r="Z217" s="283"/>
      <c r="AA217" s="283"/>
      <c r="AB217" s="283"/>
      <c r="AC217" s="283"/>
      <c r="AD217" s="283"/>
      <c r="AR217" s="251" t="e">
        <f>VLOOKUP(#REF!,'اعضاء هيئة التدريس'!#REF!,2,)</f>
        <v>#REF!</v>
      </c>
    </row>
    <row r="218" spans="1:44" s="272" customFormat="1" ht="22.5" hidden="1">
      <c r="A218" s="724">
        <v>25</v>
      </c>
      <c r="B218" s="288" t="s">
        <v>559</v>
      </c>
      <c r="C218" s="726" t="str">
        <f>VLOOKUP(B218,مقررات!$A$1:$F$411,2,FALSE)</f>
        <v>معادلات تفاضلية جزئية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8"/>
        <v>2.5</v>
      </c>
      <c r="G218" s="60" t="str">
        <f>VLOOKUP(B218,مقررات!$A$1:$F$409,6,FALSE)</f>
        <v>M212--M117</v>
      </c>
      <c r="H218" s="60" t="s">
        <v>1523</v>
      </c>
      <c r="I218" s="262" t="str">
        <f>VLOOKUP(H218,'اعضاء هيئة التدريس'!$B$1:$D$300,2,FALSE)</f>
        <v xml:space="preserve">أ.د/ محمد محمود الشيخ </v>
      </c>
      <c r="J218" s="73"/>
      <c r="K218" s="73" t="s">
        <v>1067</v>
      </c>
      <c r="L218" s="73"/>
      <c r="M218" s="73"/>
      <c r="N218" s="73"/>
      <c r="O218" s="73"/>
      <c r="P218" s="386" t="s">
        <v>1327</v>
      </c>
      <c r="Q218" s="282"/>
      <c r="R218" s="283"/>
      <c r="S218" s="283"/>
      <c r="T218" s="283"/>
      <c r="U218" s="283"/>
      <c r="V218" s="283"/>
      <c r="W218" s="283"/>
      <c r="X218" s="283"/>
      <c r="Y218" s="283"/>
      <c r="Z218" s="283"/>
      <c r="AA218" s="283"/>
      <c r="AB218" s="283"/>
      <c r="AC218" s="283"/>
      <c r="AD218" s="283"/>
      <c r="AR218" s="251" t="e">
        <f>VLOOKUP(#REF!,'اعضاء هيئة التدريس'!#REF!,2,)</f>
        <v>#REF!</v>
      </c>
    </row>
    <row r="219" spans="1:44" s="272" customFormat="1" ht="15.75" hidden="1" customHeight="1">
      <c r="A219" s="724">
        <v>26</v>
      </c>
      <c r="B219" s="288" t="s">
        <v>560</v>
      </c>
      <c r="C219" s="726" t="str">
        <f>VLOOKUP(B219,مقررات!$A$1:$F$411,2,FALSE)</f>
        <v>تحليل عددي (2)</v>
      </c>
      <c r="D219" s="211">
        <f>VLOOKUP(B219,مقررات!$A$1:$F$452,3,FALSE)</f>
        <v>2</v>
      </c>
      <c r="E219" s="211">
        <f>VLOOKUP(B219,مقررات!$A$1:$F$476,4,FALSE)</f>
        <v>1</v>
      </c>
      <c r="F219" s="211">
        <f t="shared" si="8"/>
        <v>2.5</v>
      </c>
      <c r="G219" s="60" t="str">
        <f>VLOOKUP(B219,مقررات!$A$1:$F$409,6,FALSE)</f>
        <v>M118</v>
      </c>
      <c r="H219" s="60" t="s">
        <v>1556</v>
      </c>
      <c r="I219" s="262" t="str">
        <f>VLOOKUP(H219,'اعضاء هيئة التدريس'!$B$1:$D$300,2,FALSE)</f>
        <v xml:space="preserve">د/ نجلاء محمدالشاذلي </v>
      </c>
      <c r="J219" s="73"/>
      <c r="K219" s="73"/>
      <c r="L219" s="73"/>
      <c r="M219" s="73"/>
      <c r="N219" s="73" t="s">
        <v>1068</v>
      </c>
      <c r="O219" s="73"/>
      <c r="P219" s="255" t="s">
        <v>1319</v>
      </c>
      <c r="Q219" s="4"/>
      <c r="R219" s="283"/>
      <c r="S219" s="283"/>
      <c r="T219" s="283"/>
      <c r="U219" s="283"/>
      <c r="V219" s="283"/>
      <c r="W219" s="283"/>
      <c r="X219" s="283"/>
      <c r="Y219" s="283"/>
      <c r="Z219" s="283"/>
      <c r="AA219" s="283"/>
      <c r="AB219" s="283"/>
      <c r="AC219" s="283"/>
      <c r="AD219" s="283"/>
      <c r="AR219" s="251" t="e">
        <f>VLOOKUP(#REF!,'اعضاء هيئة التدريس'!#REF!,2,)</f>
        <v>#REF!</v>
      </c>
    </row>
    <row r="220" spans="1:44" s="272" customFormat="1" ht="15.75" hidden="1" customHeight="1">
      <c r="A220" s="724">
        <v>27</v>
      </c>
      <c r="B220" s="288" t="s">
        <v>563</v>
      </c>
      <c r="C220" s="726" t="str">
        <f>VLOOKUP(B220,مقررات!$A$1:$F$411,2,FALSE)</f>
        <v>نظرية النسبية (1)</v>
      </c>
      <c r="D220" s="211">
        <f>VLOOKUP(B220,مقررات!$A$1:$F$452,3,FALSE)</f>
        <v>2</v>
      </c>
      <c r="E220" s="211">
        <f>VLOOKUP(B220,مقررات!$A$1:$F$476,4,FALSE)</f>
        <v>1</v>
      </c>
      <c r="F220" s="211">
        <f t="shared" si="8"/>
        <v>2.5</v>
      </c>
      <c r="G220" s="60" t="str">
        <f>VLOOKUP(B220,مقررات!$A$1:$F$409,6,FALSE)</f>
        <v>M 229</v>
      </c>
      <c r="H220" s="60" t="s">
        <v>1524</v>
      </c>
      <c r="I220" s="262" t="str">
        <f>VLOOKUP(H220,'اعضاء هيئة التدريس'!$B$1:$D$300,2,FALSE)</f>
        <v>أ.د/ على ماهر ابوربية</v>
      </c>
      <c r="J220" s="73"/>
      <c r="K220" s="73" t="s">
        <v>1067</v>
      </c>
      <c r="L220" s="73"/>
      <c r="M220" s="73"/>
      <c r="N220" s="73"/>
      <c r="O220" s="73"/>
      <c r="P220" s="386"/>
      <c r="Q220" s="282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R220" s="251" t="e">
        <f>VLOOKUP(#REF!,'اعضاء هيئة التدريس'!#REF!,2,)</f>
        <v>#REF!</v>
      </c>
    </row>
    <row r="221" spans="1:44" s="272" customFormat="1" ht="15.75" hidden="1">
      <c r="A221" s="724">
        <v>28</v>
      </c>
      <c r="B221" s="288" t="s">
        <v>564</v>
      </c>
      <c r="C221" s="726" t="str">
        <f>VLOOKUP(B221,مقررات!$A$1:$F$411,2,FALSE)</f>
        <v>ميكانيكا تحليلية (1)</v>
      </c>
      <c r="D221" s="211">
        <f>VLOOKUP(B221,مقررات!$A$1:$F$452,3,FALSE)</f>
        <v>2</v>
      </c>
      <c r="E221" s="211">
        <f>VLOOKUP(B221,مقررات!$A$1:$F$476,4,FALSE)</f>
        <v>1</v>
      </c>
      <c r="F221" s="211">
        <f t="shared" si="8"/>
        <v>2.5</v>
      </c>
      <c r="G221" s="60" t="str">
        <f>VLOOKUP(B221,مقررات!$A$1:$F$409,6,FALSE)</f>
        <v>M229</v>
      </c>
      <c r="H221" s="60" t="s">
        <v>1542</v>
      </c>
      <c r="I221" s="262" t="str">
        <f>VLOOKUP(H221,'اعضاء هيئة التدريس'!$B$1:$D$300,2,FALSE)</f>
        <v>د. كوثر محمد حسن</v>
      </c>
      <c r="J221" s="73"/>
      <c r="K221" s="73" t="s">
        <v>1072</v>
      </c>
      <c r="L221" s="73"/>
      <c r="M221" s="73"/>
      <c r="N221" s="73"/>
      <c r="O221" s="73"/>
      <c r="P221" s="1052"/>
      <c r="Q221" s="4"/>
      <c r="R221" s="283"/>
      <c r="S221" s="283"/>
      <c r="T221" s="283"/>
      <c r="U221" s="283"/>
      <c r="V221" s="283"/>
      <c r="W221" s="283"/>
      <c r="X221" s="283"/>
      <c r="Y221" s="283"/>
      <c r="Z221" s="283"/>
      <c r="AA221" s="283"/>
      <c r="AB221" s="283"/>
      <c r="AC221" s="283"/>
      <c r="AD221" s="283"/>
      <c r="AR221" s="251" t="e">
        <f>VLOOKUP(#REF!,'اعضاء هيئة التدريس'!#REF!,2,)</f>
        <v>#REF!</v>
      </c>
    </row>
    <row r="222" spans="1:44" s="272" customFormat="1" ht="15.75" hidden="1">
      <c r="A222" s="724">
        <v>29</v>
      </c>
      <c r="B222" s="288" t="s">
        <v>552</v>
      </c>
      <c r="C222" s="726" t="str">
        <f>VLOOKUP(B222,مقررات!$A$1:$F$411,2,FALSE)</f>
        <v>نظرية الكهرومغناطيسية (1)</v>
      </c>
      <c r="D222" s="211">
        <f>VLOOKUP(B222,مقررات!$A$1:$F$452,3,FALSE)</f>
        <v>2</v>
      </c>
      <c r="E222" s="211">
        <f>VLOOKUP(B222,مقررات!$A$1:$F$476,4,FALSE)</f>
        <v>2</v>
      </c>
      <c r="F222" s="211">
        <f t="shared" si="8"/>
        <v>3</v>
      </c>
      <c r="G222" s="60" t="str">
        <f>VLOOKUP(B222,مقررات!$A$1:$F$409,6,FALSE)</f>
        <v>M211</v>
      </c>
      <c r="H222" s="60" t="s">
        <v>1548</v>
      </c>
      <c r="I222" s="262" t="str">
        <f>VLOOKUP(H222,'اعضاء هيئة التدريس'!$B$1:$D$300,2,FALSE)</f>
        <v>د/ فاطمة الزهراء نجيب</v>
      </c>
      <c r="J222" s="73"/>
      <c r="K222" s="73"/>
      <c r="L222" s="73"/>
      <c r="M222" s="73"/>
      <c r="N222" s="73"/>
      <c r="O222" s="73" t="s">
        <v>1069</v>
      </c>
      <c r="P222" s="386" t="s">
        <v>1316</v>
      </c>
      <c r="Q222" s="4"/>
      <c r="R222" s="283"/>
      <c r="S222" s="283"/>
      <c r="T222" s="283"/>
      <c r="U222" s="283"/>
      <c r="V222" s="283"/>
      <c r="W222" s="283"/>
      <c r="X222" s="283"/>
      <c r="Y222" s="283"/>
      <c r="Z222" s="283"/>
      <c r="AA222" s="283"/>
      <c r="AB222" s="283"/>
      <c r="AC222" s="283"/>
      <c r="AD222" s="283"/>
      <c r="AR222" s="251" t="e">
        <f>VLOOKUP(#REF!,'اعضاء هيئة التدريس'!#REF!,2,)</f>
        <v>#REF!</v>
      </c>
    </row>
    <row r="223" spans="1:44" s="272" customFormat="1" ht="15.75" hidden="1">
      <c r="A223" s="724">
        <v>30</v>
      </c>
      <c r="B223" s="288" t="s">
        <v>1045</v>
      </c>
      <c r="C223" s="726" t="str">
        <f>VLOOKUP(B223,مقررات!$A$1:$F$411,2,FALSE)</f>
        <v>طرق رياضية (1)</v>
      </c>
      <c r="D223" s="211">
        <f>VLOOKUP(B223,مقررات!$A$1:$F$452,3,FALSE)</f>
        <v>2</v>
      </c>
      <c r="E223" s="211">
        <f>VLOOKUP(B223,مقررات!$A$1:$F$476,4,FALSE)</f>
        <v>1</v>
      </c>
      <c r="F223" s="211">
        <f t="shared" si="8"/>
        <v>2.5</v>
      </c>
      <c r="G223" s="60" t="str">
        <f>VLOOKUP(B223,مقررات!$A$1:$F$409,6,FALSE)</f>
        <v>M211</v>
      </c>
      <c r="H223" s="347" t="s">
        <v>1547</v>
      </c>
      <c r="I223" s="262" t="str">
        <f>VLOOKUP(H223,'اعضاء هيئة التدريس'!$B$1:$D$300,2,FALSE)</f>
        <v>د/ جميل على شلبي</v>
      </c>
      <c r="J223" s="250"/>
      <c r="K223" s="250"/>
      <c r="L223" s="250"/>
      <c r="M223" s="250"/>
      <c r="N223" s="250" t="s">
        <v>1068</v>
      </c>
      <c r="O223" s="250"/>
      <c r="P223" s="386" t="s">
        <v>1327</v>
      </c>
      <c r="Q223" s="282"/>
      <c r="R223" s="283"/>
      <c r="S223" s="283"/>
      <c r="T223" s="283"/>
      <c r="U223" s="283"/>
      <c r="V223" s="283"/>
      <c r="W223" s="283"/>
      <c r="X223" s="283"/>
      <c r="Y223" s="283"/>
      <c r="Z223" s="283"/>
      <c r="AA223" s="283"/>
      <c r="AB223" s="283"/>
      <c r="AC223" s="283"/>
      <c r="AD223" s="283"/>
      <c r="AR223" s="251" t="e">
        <f>VLOOKUP(#REF!,'اعضاء هيئة التدريس'!#REF!,2,)</f>
        <v>#REF!</v>
      </c>
    </row>
    <row r="224" spans="1:44" s="272" customFormat="1" ht="15.75" hidden="1">
      <c r="A224" s="724">
        <v>31</v>
      </c>
      <c r="B224" s="288" t="s">
        <v>562</v>
      </c>
      <c r="C224" s="726" t="str">
        <f>VLOOKUP(B224,مقررات!$A$1:$F$411,2,FALSE)</f>
        <v>ديناميكا (2)</v>
      </c>
      <c r="D224" s="211">
        <f>VLOOKUP(B224,مقررات!$A$1:$F$452,3,FALSE)</f>
        <v>2</v>
      </c>
      <c r="E224" s="211">
        <f>VLOOKUP(B224,مقررات!$A$1:$F$476,4,FALSE)</f>
        <v>1</v>
      </c>
      <c r="F224" s="211">
        <f t="shared" si="8"/>
        <v>2.5</v>
      </c>
      <c r="G224" s="60" t="str">
        <f>VLOOKUP(B224,مقررات!$A$1:$F$409,6,FALSE)</f>
        <v>M1210</v>
      </c>
      <c r="H224" s="60" t="s">
        <v>1552</v>
      </c>
      <c r="I224" s="262" t="str">
        <f>VLOOKUP(H224,'اعضاء هيئة التدريس'!$B$1:$D$300,2,FALSE)</f>
        <v>د. طه عبدالكريم ابراهيم</v>
      </c>
      <c r="J224" s="73"/>
      <c r="K224" s="73"/>
      <c r="L224" s="73" t="s">
        <v>1067</v>
      </c>
      <c r="M224" s="73"/>
      <c r="N224" s="73"/>
      <c r="O224" s="73"/>
      <c r="P224" s="1052"/>
      <c r="Q224" s="4"/>
      <c r="R224" s="283"/>
      <c r="S224" s="283"/>
      <c r="T224" s="283"/>
      <c r="U224" s="283"/>
      <c r="V224" s="283"/>
      <c r="W224" s="283"/>
      <c r="X224" s="283"/>
      <c r="Y224" s="283"/>
      <c r="Z224" s="283"/>
      <c r="AA224" s="283"/>
      <c r="AB224" s="283"/>
      <c r="AC224" s="283"/>
      <c r="AD224" s="283"/>
      <c r="AR224" s="251" t="e">
        <f>VLOOKUP(#REF!,'اعضاء هيئة التدريس'!#REF!,2,)</f>
        <v>#REF!</v>
      </c>
    </row>
    <row r="225" spans="1:44" s="272" customFormat="1" ht="15.75" hidden="1" customHeight="1">
      <c r="A225" s="724">
        <v>32</v>
      </c>
      <c r="B225" s="288" t="s">
        <v>575</v>
      </c>
      <c r="C225" s="726" t="str">
        <f>VLOOKUP(B225,مقررات!$A$1:$F$411,2,FALSE)</f>
        <v>لغة الحاسب</v>
      </c>
      <c r="D225" s="211">
        <f>VLOOKUP(B225,مقررات!$A$1:$F$452,3,FALSE)</f>
        <v>3</v>
      </c>
      <c r="E225" s="211">
        <f>VLOOKUP(B225,مقررات!$A$1:$F$476,4,FALSE)</f>
        <v>2</v>
      </c>
      <c r="F225" s="211">
        <f t="shared" ref="F225:F256" si="9">D225+0.5*E225</f>
        <v>4</v>
      </c>
      <c r="G225" s="60" t="str">
        <f>VLOOKUP(B225,مقررات!$A$1:$F$409,6,FALSE)</f>
        <v>M1312</v>
      </c>
      <c r="H225" s="60" t="s">
        <v>1520</v>
      </c>
      <c r="I225" s="262" t="str">
        <f>VLOOKUP(H225,'اعضاء هيئة التدريس'!$B$1:$D$300,2,FALSE)</f>
        <v>أ.د/ محمد امين عبدالواحد</v>
      </c>
      <c r="J225" s="73"/>
      <c r="K225" s="73"/>
      <c r="L225" s="73" t="s">
        <v>1074</v>
      </c>
      <c r="M225" s="73"/>
      <c r="N225" s="73"/>
      <c r="O225" s="73"/>
      <c r="P225" s="386" t="s">
        <v>1327</v>
      </c>
      <c r="Q225" s="282"/>
      <c r="R225" s="283"/>
      <c r="S225" s="283"/>
      <c r="T225" s="283"/>
      <c r="U225" s="283"/>
      <c r="V225" s="283"/>
      <c r="W225" s="283"/>
      <c r="X225" s="283"/>
      <c r="Y225" s="283"/>
      <c r="Z225" s="283"/>
      <c r="AA225" s="283"/>
      <c r="AB225" s="283"/>
      <c r="AC225" s="283"/>
      <c r="AD225" s="283"/>
      <c r="AR225" s="251" t="e">
        <f>VLOOKUP(#REF!,'اعضاء هيئة التدريس'!#REF!,2,)</f>
        <v>#REF!</v>
      </c>
    </row>
    <row r="226" spans="1:44" s="272" customFormat="1" ht="15.75" hidden="1" customHeight="1">
      <c r="A226" s="724">
        <v>33</v>
      </c>
      <c r="B226" s="288" t="s">
        <v>576</v>
      </c>
      <c r="C226" s="726" t="str">
        <f>VLOOKUP(B226,مقررات!$A$1:$F$411,2,FALSE)</f>
        <v>مقدمة في أنظمة الحاسب</v>
      </c>
      <c r="D226" s="211">
        <f>VLOOKUP(B226,مقررات!$A$1:$F$452,3,FALSE)</f>
        <v>2</v>
      </c>
      <c r="E226" s="211">
        <f>VLOOKUP(B226,مقررات!$A$1:$F$476,4,FALSE)</f>
        <v>2</v>
      </c>
      <c r="F226" s="211">
        <f t="shared" si="9"/>
        <v>3</v>
      </c>
      <c r="G226" s="60" t="str">
        <f>VLOOKUP(B226,مقررات!$A$1:$F$409,6,FALSE)</f>
        <v>M2311</v>
      </c>
      <c r="H226" s="60" t="s">
        <v>1560</v>
      </c>
      <c r="I226" s="262" t="str">
        <f>VLOOKUP(H226,'اعضاء هيئة التدريس'!$B$1:$D$300,2,FALSE)</f>
        <v xml:space="preserve">د/ هاني محمد إبراهيم </v>
      </c>
      <c r="J226" s="73"/>
      <c r="K226" s="73"/>
      <c r="L226" s="73" t="s">
        <v>1067</v>
      </c>
      <c r="M226" s="73"/>
      <c r="N226" s="73"/>
      <c r="O226" s="73"/>
      <c r="P226" s="386" t="s">
        <v>1327</v>
      </c>
      <c r="Q226" s="282"/>
      <c r="R226" s="283"/>
      <c r="S226" s="283"/>
      <c r="T226" s="283"/>
      <c r="U226" s="283"/>
      <c r="V226" s="283"/>
      <c r="W226" s="283"/>
      <c r="X226" s="283"/>
      <c r="Y226" s="283"/>
      <c r="Z226" s="283"/>
      <c r="AA226" s="283"/>
      <c r="AB226" s="283"/>
      <c r="AC226" s="283"/>
      <c r="AD226" s="283"/>
      <c r="AR226" s="251" t="e">
        <f>VLOOKUP(#REF!,'اعضاء هيئة التدريس'!#REF!,2,)</f>
        <v>#REF!</v>
      </c>
    </row>
    <row r="227" spans="1:44" s="272" customFormat="1" ht="15.75" hidden="1" customHeight="1">
      <c r="A227" s="724">
        <v>34</v>
      </c>
      <c r="B227" s="288" t="s">
        <v>577</v>
      </c>
      <c r="C227" s="726" t="str">
        <f>VLOOKUP(B227,مقررات!$A$1:$F$411,2,FALSE)</f>
        <v>هياكل البيانات</v>
      </c>
      <c r="D227" s="211">
        <f>VLOOKUP(B227,مقررات!$A$1:$F$452,3,FALSE)</f>
        <v>3</v>
      </c>
      <c r="E227" s="211">
        <f>VLOOKUP(B227,مقررات!$A$1:$F$476,4,FALSE)</f>
        <v>2</v>
      </c>
      <c r="F227" s="211">
        <f t="shared" si="9"/>
        <v>4</v>
      </c>
      <c r="G227" s="60" t="str">
        <f>VLOOKUP(B227,مقررات!$A$1:$F$409,6,FALSE)</f>
        <v>M2311</v>
      </c>
      <c r="H227" s="60" t="s">
        <v>1563</v>
      </c>
      <c r="I227" s="262" t="str">
        <f>VLOOKUP(H227,'اعضاء هيئة التدريس'!$B$1:$D$300,2,FALSE)</f>
        <v>د/ محمد مصطفى ناصف</v>
      </c>
      <c r="J227" s="73"/>
      <c r="K227" s="73" t="s">
        <v>1159</v>
      </c>
      <c r="L227" s="73"/>
      <c r="M227" s="73"/>
      <c r="N227" s="73"/>
      <c r="O227" s="73"/>
      <c r="P227" s="386" t="s">
        <v>1322</v>
      </c>
      <c r="Q227" s="4"/>
      <c r="R227" s="283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  <c r="AC227" s="283"/>
      <c r="AD227" s="283"/>
      <c r="AR227" s="251" t="e">
        <f>VLOOKUP(#REF!,'اعضاء هيئة التدريس'!#REF!,2,)</f>
        <v>#REF!</v>
      </c>
    </row>
    <row r="228" spans="1:44" s="285" customFormat="1" ht="15.75" hidden="1" customHeight="1">
      <c r="A228" s="724">
        <v>35</v>
      </c>
      <c r="B228" s="288" t="s">
        <v>561</v>
      </c>
      <c r="C228" s="726" t="str">
        <f>VLOOKUP(B228,مقررات!$A$1:$F$411,2,FALSE)</f>
        <v>مبادئ إحصاء واحتمالات(1)</v>
      </c>
      <c r="D228" s="211">
        <f>VLOOKUP(B228,مقررات!$A$1:$F$452,3,FALSE)</f>
        <v>1.5</v>
      </c>
      <c r="E228" s="211">
        <f>VLOOKUP(B228,مقررات!$A$1:$F$476,4,FALSE)</f>
        <v>1</v>
      </c>
      <c r="F228" s="211">
        <f t="shared" si="9"/>
        <v>2</v>
      </c>
      <c r="G228" s="60" t="str">
        <f>VLOOKUP(B228,مقررات!$A$1:$F$409,6,FALSE)</f>
        <v>M111--M113</v>
      </c>
      <c r="H228" s="60" t="s">
        <v>1527</v>
      </c>
      <c r="I228" s="262" t="str">
        <f>VLOOKUP(H228,'اعضاء هيئة التدريس'!$B$1:$D$300,2,FALSE)</f>
        <v>أ.د/ رجب عمارة الصعيدي</v>
      </c>
      <c r="J228" s="73"/>
      <c r="K228" s="73"/>
      <c r="L228" s="73"/>
      <c r="M228" s="73"/>
      <c r="N228" s="73"/>
      <c r="O228" s="73" t="s">
        <v>1072</v>
      </c>
      <c r="P228" s="255" t="s">
        <v>1319</v>
      </c>
      <c r="Q228" s="282"/>
      <c r="R228" s="283"/>
      <c r="S228" s="284"/>
      <c r="T228" s="284"/>
      <c r="U228" s="284"/>
      <c r="V228" s="284"/>
      <c r="W228" s="284"/>
      <c r="X228" s="284"/>
      <c r="Y228" s="284"/>
      <c r="Z228" s="284"/>
      <c r="AA228" s="284"/>
      <c r="AB228" s="284"/>
      <c r="AC228" s="284"/>
      <c r="AD228" s="284"/>
      <c r="AR228" s="251" t="e">
        <f>VLOOKUP(#REF!,'اعضاء هيئة التدريس'!#REF!,2,)</f>
        <v>#REF!</v>
      </c>
    </row>
    <row r="229" spans="1:44" s="272" customFormat="1" ht="15.75" hidden="1" customHeight="1">
      <c r="A229" s="724">
        <v>36</v>
      </c>
      <c r="B229" s="288" t="s">
        <v>569</v>
      </c>
      <c r="C229" s="726" t="str">
        <f>VLOOKUP(B229,مقررات!$A$1:$F$411,2,FALSE)</f>
        <v>توبولوجى عام</v>
      </c>
      <c r="D229" s="211">
        <f>VLOOKUP(B229,مقررات!$A$1:$F$452,3,FALSE)</f>
        <v>2</v>
      </c>
      <c r="E229" s="211">
        <f>VLOOKUP(B229,مقررات!$A$1:$F$476,4,FALSE)</f>
        <v>0</v>
      </c>
      <c r="F229" s="211">
        <f t="shared" si="9"/>
        <v>2</v>
      </c>
      <c r="G229" s="60" t="str">
        <f>VLOOKUP(B229,مقررات!$A$1:$F$409,6,FALSE)</f>
        <v>M312</v>
      </c>
      <c r="H229" s="60" t="s">
        <v>1558</v>
      </c>
      <c r="I229" s="262" t="str">
        <f>VLOOKUP(H229,'اعضاء هيئة التدريس'!$B$1:$D$300,2,FALSE)</f>
        <v xml:space="preserve">  د/ مها عبد الفتاح ابوشنب</v>
      </c>
      <c r="J229" s="73"/>
      <c r="K229" s="73"/>
      <c r="L229" s="73" t="s">
        <v>1068</v>
      </c>
      <c r="M229" s="73"/>
      <c r="N229" s="73"/>
      <c r="O229" s="73"/>
      <c r="P229" s="1046"/>
      <c r="Q229" s="4"/>
      <c r="R229" s="283"/>
      <c r="S229" s="283"/>
      <c r="T229" s="283"/>
      <c r="U229" s="283"/>
      <c r="V229" s="283"/>
      <c r="W229" s="283"/>
      <c r="X229" s="283"/>
      <c r="Y229" s="283"/>
      <c r="Z229" s="283"/>
      <c r="AA229" s="283"/>
      <c r="AB229" s="283"/>
      <c r="AC229" s="283"/>
      <c r="AD229" s="283"/>
      <c r="AR229" s="251" t="e">
        <f>VLOOKUP(#REF!,'اعضاء هيئة التدريس'!#REF!,2,)</f>
        <v>#REF!</v>
      </c>
    </row>
    <row r="230" spans="1:44" s="272" customFormat="1" ht="15.75" hidden="1" customHeight="1">
      <c r="A230" s="724">
        <v>37</v>
      </c>
      <c r="B230" s="288" t="s">
        <v>567</v>
      </c>
      <c r="C230" s="726" t="str">
        <f>VLOOKUP(B230,مقررات!$A$1:$F$411,2,FALSE)</f>
        <v>نظرية المتغير المركب</v>
      </c>
      <c r="D230" s="211">
        <f>VLOOKUP(B230,مقررات!$A$1:$F$452,3,FALSE)</f>
        <v>2</v>
      </c>
      <c r="E230" s="211">
        <f>VLOOKUP(B230,مقررات!$A$1:$F$476,4,FALSE)</f>
        <v>0</v>
      </c>
      <c r="F230" s="211">
        <f t="shared" si="9"/>
        <v>2</v>
      </c>
      <c r="G230" s="60" t="str">
        <f>VLOOKUP(B230,مقررات!$A$1:$F$409,6,FALSE)</f>
        <v>M211</v>
      </c>
      <c r="H230" s="60" t="s">
        <v>1545</v>
      </c>
      <c r="I230" s="262" t="str">
        <f>VLOOKUP(H230,'اعضاء هيئة التدريس'!$B$1:$D$300,2,FALSE)</f>
        <v>د/ عبدالرحمن حسن عامر</v>
      </c>
      <c r="J230" s="73"/>
      <c r="K230" s="73"/>
      <c r="L230" s="73"/>
      <c r="M230" s="73"/>
      <c r="N230" s="73"/>
      <c r="O230" s="73" t="s">
        <v>1067</v>
      </c>
      <c r="P230" s="255" t="s">
        <v>1325</v>
      </c>
      <c r="Q230" s="282"/>
      <c r="R230" s="284"/>
      <c r="S230" s="283"/>
      <c r="T230" s="283"/>
      <c r="U230" s="283"/>
      <c r="V230" s="283"/>
      <c r="W230" s="283"/>
      <c r="X230" s="283"/>
      <c r="Y230" s="283"/>
      <c r="Z230" s="283"/>
      <c r="AA230" s="283"/>
      <c r="AB230" s="283"/>
      <c r="AC230" s="283"/>
      <c r="AD230" s="283"/>
      <c r="AR230" s="251" t="e">
        <f>VLOOKUP(#REF!,'اعضاء هيئة التدريس'!#REF!,2,)</f>
        <v>#REF!</v>
      </c>
    </row>
    <row r="231" spans="1:44" s="272" customFormat="1" ht="15.75" hidden="1" customHeight="1">
      <c r="A231" s="724">
        <v>38</v>
      </c>
      <c r="B231" s="288" t="s">
        <v>571</v>
      </c>
      <c r="C231" s="726" t="str">
        <f>VLOOKUP(B231,مقررات!$A$1:$F$411,2,FALSE)</f>
        <v>معادلات تفاضلية متقدمه</v>
      </c>
      <c r="D231" s="211">
        <f>VLOOKUP(B231,مقررات!$A$1:$F$452,3,FALSE)</f>
        <v>2</v>
      </c>
      <c r="E231" s="211">
        <f>VLOOKUP(B231,مقررات!$A$1:$F$476,4,FALSE)</f>
        <v>2</v>
      </c>
      <c r="F231" s="211">
        <f t="shared" si="9"/>
        <v>3</v>
      </c>
      <c r="G231" s="60" t="str">
        <f>VLOOKUP(B231,مقررات!$A$1:$F$409,6,FALSE)</f>
        <v>M216</v>
      </c>
      <c r="H231" s="60" t="s">
        <v>1550</v>
      </c>
      <c r="I231" s="262" t="str">
        <f>VLOOKUP(H231,'اعضاء هيئة التدريس'!$B$1:$D$300,2,FALSE)</f>
        <v xml:space="preserve">د/ رجاء عبدالغفارسلام </v>
      </c>
      <c r="J231" s="73"/>
      <c r="K231" s="73"/>
      <c r="L231" s="73"/>
      <c r="M231" s="73"/>
      <c r="N231" s="73" t="s">
        <v>1067</v>
      </c>
      <c r="O231" s="73"/>
      <c r="P231" s="386" t="s">
        <v>1314</v>
      </c>
      <c r="Q231" s="4"/>
      <c r="R231" s="284"/>
      <c r="S231" s="283"/>
      <c r="T231" s="283"/>
      <c r="U231" s="283"/>
      <c r="V231" s="283"/>
      <c r="W231" s="283"/>
      <c r="X231" s="283"/>
      <c r="Y231" s="283"/>
      <c r="Z231" s="283"/>
      <c r="AA231" s="283"/>
      <c r="AB231" s="283"/>
      <c r="AC231" s="283"/>
      <c r="AD231" s="283"/>
      <c r="AR231" s="251" t="e">
        <f>VLOOKUP(#REF!,'اعضاء هيئة التدريس'!#REF!,2,)</f>
        <v>#REF!</v>
      </c>
    </row>
    <row r="232" spans="1:44" s="272" customFormat="1" ht="15.75" hidden="1" customHeight="1">
      <c r="A232" s="724">
        <v>39</v>
      </c>
      <c r="B232" s="288" t="s">
        <v>565</v>
      </c>
      <c r="C232" s="726" t="str">
        <f>VLOOKUP(B232,مقررات!$A$1:$F$411,2,FALSE)</f>
        <v>تحليل حقيقي</v>
      </c>
      <c r="D232" s="211">
        <f>VLOOKUP(B232,مقررات!$A$1:$F$452,3,FALSE)</f>
        <v>2</v>
      </c>
      <c r="E232" s="211">
        <f>VLOOKUP(B232,مقررات!$A$1:$F$476,4,FALSE)</f>
        <v>2</v>
      </c>
      <c r="F232" s="211">
        <f t="shared" si="9"/>
        <v>3</v>
      </c>
      <c r="G232" s="60" t="str">
        <f>VLOOKUP(B232,مقررات!$A$1:$F$409,6,FALSE)</f>
        <v>M213</v>
      </c>
      <c r="H232" s="60" t="s">
        <v>1529</v>
      </c>
      <c r="I232" s="262" t="str">
        <f>VLOOKUP(H232,'اعضاء هيئة التدريس'!$B$1:$D$300,2,FALSE)</f>
        <v>أ.د/ شكري إبراهيم ندا</v>
      </c>
      <c r="J232" s="73"/>
      <c r="K232" s="73"/>
      <c r="L232" s="73" t="s">
        <v>1072</v>
      </c>
      <c r="M232" s="73"/>
      <c r="N232" s="73"/>
      <c r="O232" s="73"/>
      <c r="P232" s="386" t="s">
        <v>1315</v>
      </c>
      <c r="Q232" s="282"/>
      <c r="R232" s="283"/>
      <c r="S232" s="283"/>
      <c r="T232" s="283"/>
      <c r="U232" s="283"/>
      <c r="V232" s="283"/>
      <c r="W232" s="283"/>
      <c r="X232" s="283"/>
      <c r="Y232" s="283"/>
      <c r="Z232" s="283"/>
      <c r="AA232" s="283"/>
      <c r="AB232" s="283"/>
      <c r="AC232" s="283"/>
      <c r="AD232" s="283"/>
      <c r="AR232" s="251" t="e">
        <f>VLOOKUP(#REF!,'اعضاء هيئة التدريس'!#REF!,2,)</f>
        <v>#REF!</v>
      </c>
    </row>
    <row r="233" spans="1:44" s="272" customFormat="1" ht="15.75" hidden="1">
      <c r="A233" s="724">
        <v>40</v>
      </c>
      <c r="B233" s="288" t="s">
        <v>1178</v>
      </c>
      <c r="C233" s="726" t="str">
        <f>VLOOKUP(B233,مقررات!$A$1:$F$411,2,FALSE)</f>
        <v>نظرية الزمر المنتهية</v>
      </c>
      <c r="D233" s="211">
        <f>VLOOKUP(B233,مقررات!$A$1:$F$452,3,FALSE)</f>
        <v>3</v>
      </c>
      <c r="E233" s="211">
        <f>VLOOKUP(B233,مقررات!$A$1:$F$476,4,FALSE)</f>
        <v>0</v>
      </c>
      <c r="F233" s="211">
        <f t="shared" si="9"/>
        <v>3</v>
      </c>
      <c r="G233" s="60" t="str">
        <f>VLOOKUP(B233,مقررات!$A$1:$F$409,6,FALSE)</f>
        <v>M214</v>
      </c>
      <c r="H233" s="347" t="s">
        <v>1573</v>
      </c>
      <c r="I233" s="262" t="str">
        <f>VLOOKUP(H233,'اعضاء هيئة التدريس'!$B$1:$D$300,2,FALSE)</f>
        <v>د. محمد الغالي محمد عبدالله</v>
      </c>
      <c r="J233" s="250"/>
      <c r="K233" s="250"/>
      <c r="L233" s="250"/>
      <c r="M233" s="250"/>
      <c r="N233" s="250"/>
      <c r="O233" s="250" t="s">
        <v>1069</v>
      </c>
      <c r="P233" s="386" t="s">
        <v>1322</v>
      </c>
      <c r="Q233" s="282"/>
      <c r="R233" s="283"/>
      <c r="S233" s="283"/>
      <c r="T233" s="283"/>
      <c r="U233" s="283"/>
      <c r="V233" s="283"/>
      <c r="W233" s="283"/>
      <c r="X233" s="283"/>
      <c r="Y233" s="283"/>
      <c r="Z233" s="283"/>
      <c r="AA233" s="283"/>
      <c r="AB233" s="283"/>
      <c r="AC233" s="283"/>
      <c r="AD233" s="283"/>
      <c r="AR233" s="251" t="e">
        <f>VLOOKUP(#REF!,'اعضاء هيئة التدريس'!#REF!,2,)</f>
        <v>#REF!</v>
      </c>
    </row>
    <row r="234" spans="1:44" s="272" customFormat="1" ht="15.75" hidden="1" customHeight="1">
      <c r="A234" s="724">
        <v>41</v>
      </c>
      <c r="B234" s="288" t="s">
        <v>1058</v>
      </c>
      <c r="C234" s="726" t="str">
        <f>VLOOKUP(B234,مقررات!$A$1:$F$411,2,FALSE)</f>
        <v xml:space="preserve">بحوث عمليات </v>
      </c>
      <c r="D234" s="211">
        <f>VLOOKUP(B234,مقررات!$A$1:$F$452,3,FALSE)</f>
        <v>2</v>
      </c>
      <c r="E234" s="211">
        <f>VLOOKUP(B234,مقررات!$A$1:$F$476,4,FALSE)</f>
        <v>0</v>
      </c>
      <c r="F234" s="211">
        <f t="shared" si="9"/>
        <v>2</v>
      </c>
      <c r="G234" s="60" t="str">
        <f>VLOOKUP(B234,مقررات!$A$1:$F$409,6,FALSE)</f>
        <v>M2118</v>
      </c>
      <c r="H234" s="697" t="s">
        <v>1541</v>
      </c>
      <c r="I234" s="262" t="str">
        <f>VLOOKUP(H234,'اعضاء هيئة التدريس'!$B$1:$D$300,2,FALSE)</f>
        <v>د/ ناهد عبد العزيز صقر</v>
      </c>
      <c r="J234" s="73"/>
      <c r="K234" s="73" t="s">
        <v>1070</v>
      </c>
      <c r="L234" s="73"/>
      <c r="M234" s="73"/>
      <c r="N234" s="73"/>
      <c r="O234" s="73"/>
      <c r="P234" s="386" t="s">
        <v>1327</v>
      </c>
      <c r="Q234" s="4"/>
      <c r="R234" s="283"/>
      <c r="S234" s="283"/>
      <c r="T234" s="283"/>
      <c r="U234" s="283"/>
      <c r="V234" s="283"/>
      <c r="W234" s="283"/>
      <c r="X234" s="283"/>
      <c r="Y234" s="283"/>
      <c r="Z234" s="283"/>
      <c r="AA234" s="283"/>
      <c r="AB234" s="283"/>
      <c r="AC234" s="283"/>
      <c r="AD234" s="283"/>
      <c r="AR234" s="251" t="e">
        <f>VLOOKUP(#REF!,'اعضاء هيئة التدريس'!#REF!,2,)</f>
        <v>#REF!</v>
      </c>
    </row>
    <row r="235" spans="1:44" s="272" customFormat="1" ht="24.75" hidden="1" customHeight="1">
      <c r="A235" s="724">
        <v>42</v>
      </c>
      <c r="B235" s="288" t="s">
        <v>566</v>
      </c>
      <c r="C235" s="726" t="str">
        <f>VLOOKUP(B235,مقررات!$A$1:$F$411,2,FALSE)</f>
        <v>نظرية الكم (1)</v>
      </c>
      <c r="D235" s="211">
        <f>VLOOKUP(B235,مقررات!$A$1:$F$452,3,FALSE)</f>
        <v>2</v>
      </c>
      <c r="E235" s="211">
        <f>VLOOKUP(B235,مقررات!$A$1:$F$476,4,FALSE)</f>
        <v>0</v>
      </c>
      <c r="F235" s="211">
        <f t="shared" si="9"/>
        <v>2</v>
      </c>
      <c r="G235" s="60" t="str">
        <f>VLOOKUP(B235,مقررات!$A$1:$F$409,6,FALSE)</f>
        <v>M2210</v>
      </c>
      <c r="H235" s="60" t="s">
        <v>1535</v>
      </c>
      <c r="I235" s="262" t="str">
        <f>VLOOKUP(H235,'اعضاء هيئة التدريس'!$B$1:$D$300,2,FALSE)</f>
        <v xml:space="preserve">د/ محمد محمد أبو شادي </v>
      </c>
      <c r="J235" s="73" t="s">
        <v>1068</v>
      </c>
      <c r="K235" s="73"/>
      <c r="L235" s="73"/>
      <c r="M235" s="73"/>
      <c r="N235" s="73"/>
      <c r="O235" s="73"/>
      <c r="P235" s="386" t="s">
        <v>1327</v>
      </c>
      <c r="Q235" s="4"/>
      <c r="R235" s="283"/>
      <c r="S235" s="283"/>
      <c r="T235" s="283"/>
      <c r="U235" s="283"/>
      <c r="V235" s="283"/>
      <c r="W235" s="283"/>
      <c r="X235" s="283"/>
      <c r="Y235" s="283"/>
      <c r="Z235" s="283"/>
      <c r="AA235" s="283"/>
      <c r="AB235" s="283"/>
      <c r="AC235" s="283"/>
      <c r="AD235" s="283"/>
      <c r="AR235" s="251" t="e">
        <f>VLOOKUP(#REF!,'اعضاء هيئة التدريس'!#REF!,2,)</f>
        <v>#REF!</v>
      </c>
    </row>
    <row r="236" spans="1:44" s="272" customFormat="1" ht="15.75" hidden="1" customHeight="1">
      <c r="A236" s="724">
        <v>43</v>
      </c>
      <c r="B236" s="288" t="s">
        <v>580</v>
      </c>
      <c r="C236" s="726" t="str">
        <f>VLOOKUP(B236,مقررات!$A$1:$F$411,2,FALSE)</f>
        <v>نظم قواعد البيانات</v>
      </c>
      <c r="D236" s="211">
        <f>VLOOKUP(B236,مقررات!$A$1:$F$452,3,FALSE)</f>
        <v>3</v>
      </c>
      <c r="E236" s="211">
        <f>VLOOKUP(B236,مقررات!$A$1:$F$476,4,FALSE)</f>
        <v>2</v>
      </c>
      <c r="F236" s="211">
        <f t="shared" si="9"/>
        <v>4</v>
      </c>
      <c r="G236" s="60" t="str">
        <f>VLOOKUP(B236,مقررات!$A$1:$F$409,6,FALSE)</f>
        <v>M2317</v>
      </c>
      <c r="H236" s="60" t="s">
        <v>1565</v>
      </c>
      <c r="I236" s="262" t="str">
        <f>VLOOKUP(H236,'اعضاء هيئة التدريس'!$B$1:$D$300,2,FALSE)</f>
        <v xml:space="preserve">د/ عمرو مسعد صابر </v>
      </c>
      <c r="J236" s="73"/>
      <c r="K236" s="73" t="s">
        <v>1068</v>
      </c>
      <c r="L236" s="73"/>
      <c r="M236" s="73"/>
      <c r="N236" s="73"/>
      <c r="O236" s="73"/>
      <c r="P236" s="255" t="s">
        <v>1318</v>
      </c>
      <c r="Q236" s="282"/>
      <c r="R236" s="283"/>
      <c r="S236" s="283"/>
      <c r="T236" s="283"/>
      <c r="U236" s="283"/>
      <c r="V236" s="283"/>
      <c r="W236" s="283"/>
      <c r="X236" s="283"/>
      <c r="Y236" s="283"/>
      <c r="Z236" s="283"/>
      <c r="AA236" s="283"/>
      <c r="AB236" s="283"/>
      <c r="AC236" s="283"/>
      <c r="AD236" s="283"/>
      <c r="AR236" s="251" t="e">
        <f>VLOOKUP(#REF!,'اعضاء هيئة التدريس'!#REF!,2,)</f>
        <v>#REF!</v>
      </c>
    </row>
    <row r="237" spans="1:44" s="272" customFormat="1" ht="15.75" hidden="1">
      <c r="A237" s="724">
        <v>44</v>
      </c>
      <c r="B237" s="288" t="s">
        <v>585</v>
      </c>
      <c r="C237" s="726" t="str">
        <f>VLOOKUP(B237,مقررات!$A$1:$F$411,2,FALSE)</f>
        <v>تحليل وتصميم النظم</v>
      </c>
      <c r="D237" s="211">
        <f>VLOOKUP(B237,مقررات!$A$1:$F$452,3,FALSE)</f>
        <v>3</v>
      </c>
      <c r="E237" s="211">
        <f>VLOOKUP(B237,مقررات!$A$1:$F$476,4,FALSE)</f>
        <v>2</v>
      </c>
      <c r="F237" s="211">
        <f t="shared" si="9"/>
        <v>4</v>
      </c>
      <c r="G237" s="60" t="str">
        <f>VLOOKUP(B237,مقررات!$A$1:$F$409,6,FALSE)</f>
        <v>M2311</v>
      </c>
      <c r="H237" s="697" t="s">
        <v>1569</v>
      </c>
      <c r="I237" s="262" t="str">
        <f>VLOOKUP(H237,'اعضاء هيئة التدريس'!$B$1:$D$300,2,FALSE)</f>
        <v>د/ عبدالله عبدالغفار محمد</v>
      </c>
      <c r="J237" s="73"/>
      <c r="K237" s="73"/>
      <c r="L237" s="73"/>
      <c r="M237" s="73" t="s">
        <v>1074</v>
      </c>
      <c r="N237" s="73"/>
      <c r="O237" s="73"/>
      <c r="P237" s="255" t="s">
        <v>1325</v>
      </c>
      <c r="Q237" s="4"/>
      <c r="R237" s="283"/>
      <c r="S237" s="283"/>
      <c r="T237" s="283"/>
      <c r="U237" s="283"/>
      <c r="V237" s="283"/>
      <c r="W237" s="283"/>
      <c r="X237" s="283"/>
      <c r="Y237" s="283"/>
      <c r="Z237" s="283"/>
      <c r="AA237" s="283"/>
      <c r="AB237" s="283"/>
      <c r="AC237" s="283"/>
      <c r="AD237" s="283"/>
      <c r="AR237" s="251" t="e">
        <f>VLOOKUP(#REF!,'اعضاء هيئة التدريس'!#REF!,2,)</f>
        <v>#REF!</v>
      </c>
    </row>
    <row r="238" spans="1:44" s="272" customFormat="1" ht="15.75" hidden="1" customHeight="1">
      <c r="A238" s="724">
        <v>45</v>
      </c>
      <c r="B238" s="288" t="s">
        <v>579</v>
      </c>
      <c r="C238" s="726" t="str">
        <f>VLOOKUP(B238,مقررات!$A$1:$F$411,2,FALSE)</f>
        <v>نظم التشغيل</v>
      </c>
      <c r="D238" s="211">
        <f>VLOOKUP(B238,مقررات!$A$1:$F$452,3,FALSE)</f>
        <v>3</v>
      </c>
      <c r="E238" s="211">
        <f>VLOOKUP(B238,مقررات!$A$1:$F$476,4,FALSE)</f>
        <v>2</v>
      </c>
      <c r="F238" s="211">
        <f t="shared" si="9"/>
        <v>4</v>
      </c>
      <c r="G238" s="60" t="str">
        <f>VLOOKUP(B238,مقررات!$A$1:$F$409,6,FALSE)</f>
        <v>M2317</v>
      </c>
      <c r="H238" s="60" t="s">
        <v>1561</v>
      </c>
      <c r="I238" s="262" t="str">
        <f>VLOOKUP(H238,'اعضاء هيئة التدريس'!$B$1:$D$300,2,FALSE)</f>
        <v xml:space="preserve">د/ وليد أحمد دبور </v>
      </c>
      <c r="J238" s="73"/>
      <c r="K238" s="73"/>
      <c r="L238" s="73"/>
      <c r="M238" s="73"/>
      <c r="N238" s="73" t="s">
        <v>1074</v>
      </c>
      <c r="O238" s="73"/>
      <c r="P238" s="386" t="s">
        <v>1315</v>
      </c>
      <c r="Q238" s="4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3"/>
      <c r="AC238" s="283"/>
      <c r="AD238" s="283"/>
      <c r="AR238" s="251" t="e">
        <f>VLOOKUP(#REF!,'اعضاء هيئة التدريس'!#REF!,2,)</f>
        <v>#REF!</v>
      </c>
    </row>
    <row r="239" spans="1:44" s="272" customFormat="1" ht="15.75" hidden="1" customHeight="1">
      <c r="A239" s="724">
        <v>46</v>
      </c>
      <c r="B239" s="288" t="s">
        <v>582</v>
      </c>
      <c r="C239" s="726" t="str">
        <f>VLOOKUP(B239,مقررات!$A$1:$F$411,2,FALSE)</f>
        <v>تحليل وتصميم الخوارزميات</v>
      </c>
      <c r="D239" s="211">
        <f>VLOOKUP(B239,مقررات!$A$1:$F$452,3,FALSE)</f>
        <v>2</v>
      </c>
      <c r="E239" s="211">
        <f>VLOOKUP(B239,مقررات!$A$1:$F$476,4,FALSE)</f>
        <v>0</v>
      </c>
      <c r="F239" s="211">
        <f t="shared" si="9"/>
        <v>2</v>
      </c>
      <c r="G239" s="60" t="str">
        <f>VLOOKUP(B239,مقررات!$A$1:$F$409,6,FALSE)</f>
        <v>M2317</v>
      </c>
      <c r="H239" s="60" t="s">
        <v>1567</v>
      </c>
      <c r="I239" s="262" t="str">
        <f>VLOOKUP(H239,'اعضاء هيئة التدريس'!$B$1:$D$300,2,FALSE)</f>
        <v>د/ أحمد عبد الرحيم عبداللطيف</v>
      </c>
      <c r="J239" s="73"/>
      <c r="K239" s="73"/>
      <c r="L239" s="73"/>
      <c r="M239" s="73"/>
      <c r="N239" s="73"/>
      <c r="O239" s="73" t="s">
        <v>1072</v>
      </c>
      <c r="P239" s="386" t="s">
        <v>1327</v>
      </c>
      <c r="Q239" s="282"/>
      <c r="R239" s="283"/>
      <c r="S239" s="283"/>
      <c r="T239" s="283"/>
      <c r="U239" s="283"/>
      <c r="V239" s="283"/>
      <c r="W239" s="283"/>
      <c r="X239" s="283"/>
      <c r="Y239" s="283"/>
      <c r="Z239" s="283"/>
      <c r="AA239" s="283"/>
      <c r="AB239" s="283"/>
      <c r="AC239" s="283"/>
      <c r="AD239" s="283"/>
      <c r="AR239" s="251" t="e">
        <f>VLOOKUP(#REF!,'اعضاء هيئة التدريس'!#REF!,2,)</f>
        <v>#REF!</v>
      </c>
    </row>
    <row r="240" spans="1:44" s="272" customFormat="1" ht="15.75" hidden="1" customHeight="1">
      <c r="A240" s="724">
        <v>47</v>
      </c>
      <c r="B240" s="288" t="s">
        <v>568</v>
      </c>
      <c r="C240" s="726" t="str">
        <f>VLOOKUP(B240,مقررات!$A$1:$F$411,2,FALSE)</f>
        <v>التحليل الدالي(1)</v>
      </c>
      <c r="D240" s="211">
        <f>VLOOKUP(B240,مقررات!$A$1:$F$452,3,FALSE)</f>
        <v>3</v>
      </c>
      <c r="E240" s="211">
        <f>VLOOKUP(B240,مقررات!$A$1:$F$476,4,FALSE)</f>
        <v>0</v>
      </c>
      <c r="F240" s="211">
        <f t="shared" si="9"/>
        <v>3</v>
      </c>
      <c r="G240" s="60" t="str">
        <f>VLOOKUP(B240,مقررات!$A$1:$F$409,6,FALSE)</f>
        <v>M213</v>
      </c>
      <c r="H240" s="60" t="s">
        <v>1571</v>
      </c>
      <c r="I240" s="262" t="str">
        <f>VLOOKUP(H240,'اعضاء هيئة التدريس'!$B$1:$D$300,2,FALSE)</f>
        <v>د/ منار عبدالله ماهر</v>
      </c>
      <c r="J240" s="73"/>
      <c r="K240" s="73"/>
      <c r="L240" s="73"/>
      <c r="M240" s="73"/>
      <c r="N240" s="73" t="s">
        <v>1074</v>
      </c>
      <c r="O240" s="73"/>
      <c r="P240" s="386"/>
      <c r="Q240" s="4"/>
      <c r="R240" s="283"/>
      <c r="S240" s="283"/>
      <c r="T240" s="283"/>
      <c r="U240" s="283"/>
      <c r="V240" s="283"/>
      <c r="W240" s="283"/>
      <c r="X240" s="283"/>
      <c r="Y240" s="283"/>
      <c r="Z240" s="283"/>
      <c r="AA240" s="283"/>
      <c r="AB240" s="283"/>
      <c r="AC240" s="283"/>
      <c r="AD240" s="283"/>
      <c r="AR240" s="251" t="e">
        <f>VLOOKUP(#REF!,'اعضاء هيئة التدريس'!#REF!,2,)</f>
        <v>#REF!</v>
      </c>
    </row>
    <row r="241" spans="1:44" s="272" customFormat="1" ht="15.75" hidden="1" customHeight="1">
      <c r="A241" s="724">
        <v>48</v>
      </c>
      <c r="B241" s="288" t="s">
        <v>1051</v>
      </c>
      <c r="C241" s="741" t="str">
        <f>VLOOKUP(B241,مقررات!$A$1:$F$411,2,FALSE)</f>
        <v xml:space="preserve">الهندسة التفاضلية </v>
      </c>
      <c r="D241" s="225">
        <f>VLOOKUP(B241,مقررات!$A$1:$F$452,3,FALSE)</f>
        <v>3</v>
      </c>
      <c r="E241" s="225">
        <f>VLOOKUP(B241,مقررات!$A$1:$F$476,4,FALSE)</f>
        <v>0</v>
      </c>
      <c r="F241" s="225">
        <f t="shared" si="9"/>
        <v>3</v>
      </c>
      <c r="G241" s="340" t="str">
        <f>VLOOKUP(B241,مقررات!$A$1:$F$409,6,FALSE)</f>
        <v xml:space="preserve">   M213&amp;M115</v>
      </c>
      <c r="H241" s="340" t="s">
        <v>1558</v>
      </c>
      <c r="I241" s="742" t="str">
        <f>VLOOKUP(H241,'اعضاء هيئة التدريس'!$B$1:$D$300,2,FALSE)</f>
        <v xml:space="preserve">  د/ مها عبد الفتاح ابوشنب</v>
      </c>
      <c r="J241" s="648"/>
      <c r="K241" s="648"/>
      <c r="L241" s="648"/>
      <c r="M241" s="648"/>
      <c r="N241" s="648"/>
      <c r="O241" s="648" t="s">
        <v>1069</v>
      </c>
      <c r="P241" s="386" t="s">
        <v>1327</v>
      </c>
      <c r="Q241" s="382"/>
      <c r="R241" s="283"/>
      <c r="S241" s="283"/>
      <c r="T241" s="283"/>
      <c r="U241" s="283"/>
      <c r="V241" s="283"/>
      <c r="W241" s="283"/>
      <c r="X241" s="283"/>
      <c r="Y241" s="283"/>
      <c r="Z241" s="283"/>
      <c r="AA241" s="283"/>
      <c r="AB241" s="283"/>
      <c r="AC241" s="283"/>
      <c r="AD241" s="283"/>
      <c r="AR241" s="251" t="e">
        <f>VLOOKUP(#REF!,'اعضاء هيئة التدريس'!#REF!,2,)</f>
        <v>#REF!</v>
      </c>
    </row>
    <row r="242" spans="1:44" s="272" customFormat="1" ht="15.75" hidden="1" customHeight="1">
      <c r="A242" s="724">
        <v>49</v>
      </c>
      <c r="B242" s="288" t="s">
        <v>1184</v>
      </c>
      <c r="C242" s="726" t="str">
        <f>VLOOKUP(B242,مقررات!$A$1:$F$411,2,FALSE)</f>
        <v>تحليل دالي (2)</v>
      </c>
      <c r="D242" s="211">
        <f>VLOOKUP(B242,مقررات!$A$1:$F$452,3,FALSE)</f>
        <v>3</v>
      </c>
      <c r="E242" s="211">
        <f>VLOOKUP(B242,مقررات!$A$1:$F$476,4,FALSE)</f>
        <v>0</v>
      </c>
      <c r="F242" s="211">
        <f t="shared" si="9"/>
        <v>3</v>
      </c>
      <c r="G242" s="60" t="str">
        <f>VLOOKUP(B242,مقررات!$A$1:$F$409,6,FALSE)</f>
        <v>M311</v>
      </c>
      <c r="H242" s="423" t="s">
        <v>1571</v>
      </c>
      <c r="I242" s="262" t="str">
        <f>VLOOKUP(H242,'اعضاء هيئة التدريس'!$B$1:$D$300,2,FALSE)</f>
        <v>د/ منار عبدالله ماهر</v>
      </c>
      <c r="J242" s="73"/>
      <c r="K242" s="73"/>
      <c r="L242" s="73"/>
      <c r="M242" s="73"/>
      <c r="N242" s="73"/>
      <c r="O242" s="73" t="s">
        <v>1074</v>
      </c>
      <c r="P242" s="386" t="s">
        <v>1322</v>
      </c>
      <c r="Q242" s="4"/>
      <c r="R242" s="284"/>
      <c r="S242" s="283"/>
      <c r="T242" s="283"/>
      <c r="U242" s="283"/>
      <c r="V242" s="283"/>
      <c r="W242" s="283"/>
      <c r="X242" s="283"/>
      <c r="Y242" s="283"/>
      <c r="Z242" s="283"/>
      <c r="AA242" s="283"/>
      <c r="AB242" s="283"/>
      <c r="AC242" s="283"/>
      <c r="AD242" s="283"/>
      <c r="AR242" s="251" t="e">
        <f>VLOOKUP(#REF!,'اعضاء هيئة التدريس'!#REF!,2,)</f>
        <v>#REF!</v>
      </c>
    </row>
    <row r="243" spans="1:44" s="272" customFormat="1" ht="15.75" hidden="1" customHeight="1">
      <c r="A243" s="724">
        <v>50</v>
      </c>
      <c r="B243" s="288" t="s">
        <v>1049</v>
      </c>
      <c r="C243" s="726" t="str">
        <f>VLOOKUP(B243,مقررات!$A$1:$F$411,2,FALSE)</f>
        <v>مختارات في  التطبيقية</v>
      </c>
      <c r="D243" s="211">
        <f>VLOOKUP(B243,مقررات!$A$1:$F$452,3,FALSE)</f>
        <v>3</v>
      </c>
      <c r="E243" s="211">
        <f>VLOOKUP(B243,مقررات!$A$1:$F$476,4,FALSE)</f>
        <v>0</v>
      </c>
      <c r="F243" s="211">
        <f t="shared" si="9"/>
        <v>3</v>
      </c>
      <c r="G243" s="60" t="str">
        <f>VLOOKUP(B243,مقررات!$A$1:$F$409,6,FALSE)</f>
        <v>M3217</v>
      </c>
      <c r="H243" s="697" t="s">
        <v>1524</v>
      </c>
      <c r="I243" s="262" t="str">
        <f>VLOOKUP(H243,'اعضاء هيئة التدريس'!$B$1:$D$300,2,FALSE)</f>
        <v>أ.د/ على ماهر ابوربية</v>
      </c>
      <c r="J243" s="73"/>
      <c r="K243" s="73" t="s">
        <v>1074</v>
      </c>
      <c r="L243" s="73"/>
      <c r="M243" s="73"/>
      <c r="N243" s="73"/>
      <c r="O243" s="73"/>
      <c r="P243" s="386" t="s">
        <v>1327</v>
      </c>
      <c r="Q243" s="4"/>
      <c r="R243" s="284"/>
      <c r="S243" s="283"/>
      <c r="T243" s="283"/>
      <c r="U243" s="283"/>
      <c r="V243" s="283"/>
      <c r="W243" s="283"/>
      <c r="X243" s="283"/>
      <c r="Y243" s="283"/>
      <c r="Z243" s="283"/>
      <c r="AA243" s="283"/>
      <c r="AB243" s="283"/>
      <c r="AC243" s="283"/>
      <c r="AD243" s="283"/>
      <c r="AR243" s="251" t="e">
        <f>VLOOKUP(#REF!,'اعضاء هيئة التدريس'!#REF!,2,)</f>
        <v>#REF!</v>
      </c>
    </row>
    <row r="244" spans="1:44" s="272" customFormat="1" ht="15.75" hidden="1" customHeight="1">
      <c r="A244" s="724">
        <v>51</v>
      </c>
      <c r="B244" s="288" t="s">
        <v>594</v>
      </c>
      <c r="C244" s="726" t="str">
        <f>VLOOKUP(B244,مقررات!$A$1:$F$411,2,FALSE)</f>
        <v>مختارات في الحاسبات</v>
      </c>
      <c r="D244" s="211">
        <f>VLOOKUP(B244,مقررات!$A$1:$F$452,3,FALSE)</f>
        <v>3</v>
      </c>
      <c r="E244" s="211">
        <f>VLOOKUP(B244,مقررات!$A$1:$F$476,4,FALSE)</f>
        <v>0</v>
      </c>
      <c r="F244" s="211">
        <f t="shared" si="9"/>
        <v>3</v>
      </c>
      <c r="G244" s="60" t="str">
        <f>VLOOKUP(B244,مقررات!$A$1:$F$409,6,FALSE)</f>
        <v>ـ</v>
      </c>
      <c r="H244" s="347" t="s">
        <v>1567</v>
      </c>
      <c r="I244" s="262" t="str">
        <f>VLOOKUP(H244,'اعضاء هيئة التدريس'!$B$1:$D$300,2,FALSE)</f>
        <v>د/ أحمد عبد الرحيم عبداللطيف</v>
      </c>
      <c r="J244" s="250"/>
      <c r="K244" s="413"/>
      <c r="L244" s="250"/>
      <c r="M244" s="250"/>
      <c r="N244" s="250"/>
      <c r="O244" s="250" t="s">
        <v>1180</v>
      </c>
      <c r="P244" s="386" t="s">
        <v>1327</v>
      </c>
      <c r="Q244" s="282"/>
      <c r="R244" s="284"/>
      <c r="S244" s="283"/>
      <c r="T244" s="283"/>
      <c r="U244" s="283"/>
      <c r="V244" s="283"/>
      <c r="W244" s="283"/>
      <c r="X244" s="283"/>
      <c r="Y244" s="283"/>
      <c r="Z244" s="283"/>
      <c r="AA244" s="283"/>
      <c r="AB244" s="283"/>
      <c r="AC244" s="283"/>
      <c r="AD244" s="283"/>
      <c r="AR244" s="251" t="e">
        <f>VLOOKUP(#REF!,'اعضاء هيئة التدريس'!#REF!,2,)</f>
        <v>#REF!</v>
      </c>
    </row>
    <row r="245" spans="1:44" ht="15.75" hidden="1" customHeight="1">
      <c r="A245" s="724">
        <v>52</v>
      </c>
      <c r="B245" s="288" t="s">
        <v>597</v>
      </c>
      <c r="C245" s="726" t="str">
        <f>VLOOKUP(B245,مقررات!$A$1:$F$411,2,FALSE)</f>
        <v>ذكاء اصطناعي</v>
      </c>
      <c r="D245" s="211">
        <f>VLOOKUP(B245,مقررات!$A$1:$F$452,3,FALSE)</f>
        <v>3</v>
      </c>
      <c r="E245" s="211">
        <f>VLOOKUP(B245,مقررات!$A$1:$F$476,4,FALSE)</f>
        <v>0</v>
      </c>
      <c r="F245" s="211">
        <f t="shared" si="9"/>
        <v>3</v>
      </c>
      <c r="G245" s="60" t="str">
        <f>VLOOKUP(B245,مقررات!$A$1:$F$409,6,FALSE)</f>
        <v>M2317</v>
      </c>
      <c r="H245" s="60" t="s">
        <v>1536</v>
      </c>
      <c r="I245" s="262" t="str">
        <f>VLOOKUP(H245,'اعضاء هيئة التدريس'!$B$1:$D$300,2,FALSE)</f>
        <v>د. بسنت محمد الكفراوي</v>
      </c>
      <c r="J245" s="73"/>
      <c r="K245" s="73"/>
      <c r="L245" s="73"/>
      <c r="M245" s="73" t="s">
        <v>1069</v>
      </c>
      <c r="N245" s="73"/>
      <c r="O245" s="73"/>
      <c r="P245" s="386" t="s">
        <v>1327</v>
      </c>
      <c r="Q245" s="282"/>
      <c r="AR245" s="251" t="e">
        <f>VLOOKUP(#REF!,'اعضاء هيئة التدريس'!#REF!,2,)</f>
        <v>#REF!</v>
      </c>
    </row>
    <row r="246" spans="1:44" s="272" customFormat="1" ht="15.75" hidden="1" customHeight="1">
      <c r="A246" s="724">
        <v>53</v>
      </c>
      <c r="B246" s="288" t="s">
        <v>583</v>
      </c>
      <c r="C246" s="726" t="str">
        <f>VLOOKUP(B246,مقررات!$A$1:$F$411,2,FALSE)</f>
        <v>المنطق في علوم الحاسب</v>
      </c>
      <c r="D246" s="211">
        <f>VLOOKUP(B246,مقررات!$A$1:$F$452,3,FALSE)</f>
        <v>3</v>
      </c>
      <c r="E246" s="211">
        <f>VLOOKUP(B246,مقررات!$A$1:$F$476,4,FALSE)</f>
        <v>2</v>
      </c>
      <c r="F246" s="211">
        <f t="shared" si="9"/>
        <v>4</v>
      </c>
      <c r="G246" s="60" t="str">
        <f>VLOOKUP(B246,مقررات!$A$1:$F$409,6,FALSE)</f>
        <v>--</v>
      </c>
      <c r="H246" s="60" t="s">
        <v>1569</v>
      </c>
      <c r="I246" s="262" t="str">
        <f>VLOOKUP(H246,'اعضاء هيئة التدريس'!$B$1:$D$300,2,FALSE)</f>
        <v>د/ عبدالله عبدالغفار محمد</v>
      </c>
      <c r="J246" s="73"/>
      <c r="K246" s="73"/>
      <c r="L246" s="73"/>
      <c r="M246" s="73"/>
      <c r="N246" s="73"/>
      <c r="O246" s="73" t="s">
        <v>1069</v>
      </c>
      <c r="P246" s="255" t="s">
        <v>1325</v>
      </c>
      <c r="Q246" s="4"/>
      <c r="R246" s="284"/>
      <c r="S246" s="283"/>
      <c r="T246" s="283"/>
      <c r="U246" s="283"/>
      <c r="V246" s="283"/>
      <c r="W246" s="283"/>
      <c r="X246" s="283"/>
      <c r="Y246" s="283"/>
      <c r="Z246" s="283"/>
      <c r="AA246" s="283"/>
      <c r="AB246" s="283"/>
      <c r="AC246" s="283"/>
      <c r="AD246" s="283"/>
      <c r="AR246" s="251" t="e">
        <f>VLOOKUP(#REF!,'اعضاء هيئة التدريس'!#REF!,2,)</f>
        <v>#REF!</v>
      </c>
    </row>
    <row r="247" spans="1:44" s="272" customFormat="1" ht="15.75" hidden="1" customHeight="1">
      <c r="A247" s="724">
        <v>54</v>
      </c>
      <c r="B247" s="288" t="s">
        <v>600</v>
      </c>
      <c r="C247" s="726" t="str">
        <f>VLOOKUP(B247,مقررات!$A$1:$F$411,2,FALSE)</f>
        <v>تكنولوجيا المعلومات</v>
      </c>
      <c r="D247" s="211">
        <f>VLOOKUP(B247,مقررات!$A$1:$F$452,3,FALSE)</f>
        <v>2</v>
      </c>
      <c r="E247" s="211">
        <f>VLOOKUP(B247,مقررات!$A$1:$F$476,4,FALSE)</f>
        <v>2</v>
      </c>
      <c r="F247" s="211">
        <f t="shared" si="9"/>
        <v>3</v>
      </c>
      <c r="G247" s="60" t="str">
        <f>VLOOKUP(B247,مقررات!$A$1:$F$409,6,FALSE)</f>
        <v>M437</v>
      </c>
      <c r="H247" s="60" t="s">
        <v>1536</v>
      </c>
      <c r="I247" s="262" t="str">
        <f>VLOOKUP(H247,'اعضاء هيئة التدريس'!$B$1:$D$300,2,FALSE)</f>
        <v>د. بسنت محمد الكفراوي</v>
      </c>
      <c r="J247" s="73"/>
      <c r="K247" s="73" t="s">
        <v>1070</v>
      </c>
      <c r="L247" s="73"/>
      <c r="M247" s="73"/>
      <c r="N247" s="73"/>
      <c r="O247" s="73"/>
      <c r="P247" s="386" t="s">
        <v>1327</v>
      </c>
      <c r="Q247" s="282"/>
      <c r="R247" s="283"/>
      <c r="S247" s="283"/>
      <c r="T247" s="283"/>
      <c r="U247" s="283"/>
      <c r="V247" s="283"/>
      <c r="W247" s="283"/>
      <c r="X247" s="283"/>
      <c r="Y247" s="283"/>
      <c r="Z247" s="283"/>
      <c r="AA247" s="283"/>
      <c r="AB247" s="283"/>
      <c r="AC247" s="283"/>
      <c r="AD247" s="283"/>
      <c r="AR247" s="251" t="e">
        <f>VLOOKUP(#REF!,'اعضاء هيئة التدريس'!#REF!,2,)</f>
        <v>#REF!</v>
      </c>
    </row>
    <row r="248" spans="1:44" s="272" customFormat="1" ht="15.75" hidden="1" customHeight="1">
      <c r="A248" s="724">
        <v>55</v>
      </c>
      <c r="B248" s="288" t="s">
        <v>603</v>
      </c>
      <c r="C248" s="726" t="str">
        <f>VLOOKUP(B248,مقررات!$A$1:$F$411,2,FALSE)</f>
        <v>معالجة الصور</v>
      </c>
      <c r="D248" s="211">
        <f>VLOOKUP(B248,مقررات!$A$1:$F$452,3,FALSE)</f>
        <v>2</v>
      </c>
      <c r="E248" s="211">
        <f>VLOOKUP(B248,مقررات!$A$1:$F$476,4,FALSE)</f>
        <v>2</v>
      </c>
      <c r="F248" s="211">
        <f t="shared" si="9"/>
        <v>3</v>
      </c>
      <c r="G248" s="60" t="str">
        <f>VLOOKUP(B248,مقررات!$A$1:$F$409,6,FALSE)</f>
        <v>M2315</v>
      </c>
      <c r="H248" s="347" t="s">
        <v>1560</v>
      </c>
      <c r="I248" s="262" t="str">
        <f>VLOOKUP(H248,'اعضاء هيئة التدريس'!$B$1:$D$300,2,FALSE)</f>
        <v xml:space="preserve">د/ هاني محمد إبراهيم </v>
      </c>
      <c r="J248" s="250"/>
      <c r="K248" s="250" t="s">
        <v>1067</v>
      </c>
      <c r="L248" s="250"/>
      <c r="M248" s="250"/>
      <c r="N248" s="250"/>
      <c r="O248" s="250"/>
      <c r="P248" s="255"/>
      <c r="Q248" s="282"/>
      <c r="R248" s="283"/>
      <c r="S248" s="283"/>
      <c r="T248" s="283"/>
      <c r="U248" s="283"/>
      <c r="V248" s="283"/>
      <c r="W248" s="283"/>
      <c r="X248" s="283"/>
      <c r="Y248" s="283"/>
      <c r="Z248" s="283"/>
      <c r="AA248" s="283"/>
      <c r="AB248" s="283"/>
      <c r="AC248" s="283"/>
      <c r="AD248" s="283"/>
      <c r="AR248" s="251" t="e">
        <f>VLOOKUP(#REF!,'اعضاء هيئة التدريس'!#REF!,2,)</f>
        <v>#REF!</v>
      </c>
    </row>
    <row r="249" spans="1:44" s="272" customFormat="1" ht="15.75" hidden="1" customHeight="1">
      <c r="A249" s="724">
        <v>56</v>
      </c>
      <c r="B249" s="288" t="s">
        <v>581</v>
      </c>
      <c r="C249" s="726" t="str">
        <f>VLOOKUP(B249,مقررات!$A$1:$F$411,2,FALSE)</f>
        <v>شبكات الحاسبات</v>
      </c>
      <c r="D249" s="211">
        <f>VLOOKUP(B249,مقررات!$A$1:$F$452,3,FALSE)</f>
        <v>3</v>
      </c>
      <c r="E249" s="211">
        <f>VLOOKUP(B249,مقررات!$A$1:$F$476,4,FALSE)</f>
        <v>0</v>
      </c>
      <c r="F249" s="211">
        <f t="shared" si="9"/>
        <v>3</v>
      </c>
      <c r="G249" s="60" t="str">
        <f>VLOOKUP(B249,مقررات!$A$1:$F$409,6,FALSE)</f>
        <v>M2312</v>
      </c>
      <c r="H249" s="60" t="s">
        <v>1526</v>
      </c>
      <c r="I249" s="262" t="str">
        <f>VLOOKUP(H249,'اعضاء هيئة التدريس'!$B$1:$D$300,2,FALSE)</f>
        <v xml:space="preserve">أ.د/ على محمد مليجى </v>
      </c>
      <c r="J249" s="73"/>
      <c r="K249" s="73"/>
      <c r="L249" s="73" t="s">
        <v>1069</v>
      </c>
      <c r="M249" s="73"/>
      <c r="N249" s="73"/>
      <c r="O249" s="73"/>
      <c r="P249" s="255" t="s">
        <v>1325</v>
      </c>
      <c r="Q249" s="4"/>
      <c r="R249" s="283"/>
      <c r="S249" s="283"/>
      <c r="T249" s="283"/>
      <c r="U249" s="283"/>
      <c r="V249" s="283"/>
      <c r="W249" s="283"/>
      <c r="X249" s="283"/>
      <c r="Y249" s="283"/>
      <c r="Z249" s="283"/>
      <c r="AA249" s="283"/>
      <c r="AB249" s="283"/>
      <c r="AC249" s="283"/>
      <c r="AD249" s="283"/>
      <c r="AR249" s="251" t="e">
        <f>VLOOKUP(#REF!,'اعضاء هيئة التدريس'!#REF!,2,)</f>
        <v>#REF!</v>
      </c>
    </row>
    <row r="250" spans="1:44" s="272" customFormat="1" ht="15.75" hidden="1" customHeight="1">
      <c r="A250" s="724">
        <v>57</v>
      </c>
      <c r="B250" s="288" t="s">
        <v>590</v>
      </c>
      <c r="C250" s="726" t="str">
        <f>VLOOKUP(B250,مقررات!$A$1:$F$411,2,FALSE)</f>
        <v>هندسة البرامج</v>
      </c>
      <c r="D250" s="211">
        <f>VLOOKUP(B250,مقررات!$A$1:$F$452,3,FALSE)</f>
        <v>3</v>
      </c>
      <c r="E250" s="211">
        <f>VLOOKUP(B250,مقررات!$A$1:$F$476,4,FALSE)</f>
        <v>2</v>
      </c>
      <c r="F250" s="211">
        <f t="shared" si="9"/>
        <v>4</v>
      </c>
      <c r="G250" s="60" t="str">
        <f>VLOOKUP(B250,مقررات!$A$1:$F$409,6,FALSE)</f>
        <v>M1318</v>
      </c>
      <c r="H250" s="60" t="s">
        <v>1526</v>
      </c>
      <c r="I250" s="262" t="str">
        <f>VLOOKUP(H250,'اعضاء هيئة التدريس'!$B$1:$D$300,2,FALSE)</f>
        <v xml:space="preserve">أ.د/ على محمد مليجى </v>
      </c>
      <c r="J250" s="73"/>
      <c r="K250" s="73" t="s">
        <v>1069</v>
      </c>
      <c r="L250" s="73"/>
      <c r="M250" s="73"/>
      <c r="N250" s="73"/>
      <c r="O250" s="73"/>
      <c r="P250" s="386" t="s">
        <v>1322</v>
      </c>
      <c r="Q250" s="4"/>
      <c r="R250" s="283"/>
      <c r="S250" s="283"/>
      <c r="T250" s="283"/>
      <c r="U250" s="283"/>
      <c r="V250" s="283"/>
      <c r="W250" s="283"/>
      <c r="X250" s="283"/>
      <c r="Y250" s="283"/>
      <c r="Z250" s="283"/>
      <c r="AA250" s="283"/>
      <c r="AB250" s="283"/>
      <c r="AC250" s="283"/>
      <c r="AD250" s="283"/>
      <c r="AR250" s="251" t="e">
        <f>VLOOKUP(#REF!,'اعضاء هيئة التدريس'!#REF!,2,)</f>
        <v>#REF!</v>
      </c>
    </row>
    <row r="251" spans="1:44" s="272" customFormat="1" ht="15.75" hidden="1" customHeight="1">
      <c r="A251" s="724">
        <v>18</v>
      </c>
      <c r="B251" s="288" t="s">
        <v>1186</v>
      </c>
      <c r="C251" s="726" t="str">
        <f>VLOOKUP(B251,مقررات!$A$1:$F$411,2,FALSE)</f>
        <v>بحث ومقال</v>
      </c>
      <c r="D251" s="211">
        <f>VLOOKUP(B251,مقررات!$A$1:$F$452,3,FALSE)</f>
        <v>2</v>
      </c>
      <c r="E251" s="211">
        <f>VLOOKUP(B251,مقررات!$A$1:$F$476,4,FALSE)</f>
        <v>0</v>
      </c>
      <c r="F251" s="211">
        <f t="shared" si="9"/>
        <v>2</v>
      </c>
      <c r="G251" s="60" t="str">
        <f>VLOOKUP(B251,مقررات!$A$1:$F$409,6,FALSE)</f>
        <v>-</v>
      </c>
      <c r="H251" s="298" t="s">
        <v>1646</v>
      </c>
      <c r="I251" s="262" t="str">
        <f>VLOOKUP(H251,'اعضاء هيئة التدريس'!$B$1:$D$300,2,FALSE)</f>
        <v>د/ لبنى شرف الدين</v>
      </c>
      <c r="J251" s="267"/>
      <c r="K251" s="267"/>
      <c r="L251" s="250"/>
      <c r="M251" s="250"/>
      <c r="N251" s="267"/>
      <c r="O251" s="251"/>
      <c r="P251" s="252"/>
      <c r="Q251" s="282"/>
      <c r="R251" s="283"/>
      <c r="S251" s="283"/>
      <c r="T251" s="283"/>
      <c r="U251" s="283"/>
      <c r="V251" s="283"/>
      <c r="W251" s="283"/>
      <c r="X251" s="283"/>
      <c r="Y251" s="283"/>
      <c r="Z251" s="283"/>
      <c r="AA251" s="283"/>
      <c r="AB251" s="283"/>
      <c r="AC251" s="283"/>
      <c r="AD251" s="283"/>
      <c r="AR251" s="251" t="e">
        <f>VLOOKUP(#REF!,'اعضاء هيئة التدريس'!#REF!,2,)</f>
        <v>#REF!</v>
      </c>
    </row>
    <row r="252" spans="1:44" s="272" customFormat="1" ht="15.75" hidden="1" customHeight="1">
      <c r="A252" s="724">
        <v>19</v>
      </c>
      <c r="B252" s="288" t="s">
        <v>823</v>
      </c>
      <c r="C252" s="726" t="str">
        <f>VLOOKUP(B252,مقررات!$A$1:$F$411,2,FALSE)</f>
        <v>خواص مادة</v>
      </c>
      <c r="D252" s="211">
        <f>VLOOKUP(B252,مقررات!$A$1:$F$452,3,FALSE)</f>
        <v>3</v>
      </c>
      <c r="E252" s="211">
        <f>VLOOKUP(B252,مقررات!$A$1:$F$476,4,FALSE)</f>
        <v>0</v>
      </c>
      <c r="F252" s="211">
        <f t="shared" si="9"/>
        <v>3</v>
      </c>
      <c r="G252" s="60">
        <f>VLOOKUP(B252,مقررات!$A$1:$F$409,6,FALSE)</f>
        <v>0</v>
      </c>
      <c r="H252" s="347" t="s">
        <v>1622</v>
      </c>
      <c r="I252" s="262" t="str">
        <f>VLOOKUP(H252,'اعضاء هيئة التدريس'!$B$1:$D$300,2,FALSE)</f>
        <v>أ.د/ أمين العدوى</v>
      </c>
      <c r="J252" s="250"/>
      <c r="K252" s="250"/>
      <c r="L252" s="250"/>
      <c r="M252" s="250"/>
      <c r="N252" s="250" t="s">
        <v>1068</v>
      </c>
      <c r="O252" s="250"/>
      <c r="P252" s="255" t="s">
        <v>1325</v>
      </c>
      <c r="Q252" s="282"/>
      <c r="R252" s="283"/>
      <c r="S252" s="283"/>
      <c r="T252" s="283"/>
      <c r="U252" s="283"/>
      <c r="V252" s="283"/>
      <c r="W252" s="283"/>
      <c r="X252" s="283"/>
      <c r="Y252" s="283"/>
      <c r="Z252" s="283"/>
      <c r="AA252" s="283"/>
      <c r="AB252" s="283"/>
      <c r="AC252" s="283"/>
      <c r="AD252" s="283"/>
      <c r="AR252" s="251" t="e">
        <f>VLOOKUP(#REF!,'اعضاء هيئة التدريس'!#REF!,2,)</f>
        <v>#REF!</v>
      </c>
    </row>
    <row r="253" spans="1:44" s="272" customFormat="1" ht="15.75" hidden="1" customHeight="1">
      <c r="A253" s="724">
        <v>20</v>
      </c>
      <c r="B253" s="288" t="s">
        <v>1187</v>
      </c>
      <c r="C253" s="726" t="str">
        <f>VLOOKUP(B253,مقررات!$A$1:$F$411,2,FALSE)</f>
        <v>ديناميكا حرارية</v>
      </c>
      <c r="D253" s="211">
        <f>VLOOKUP(B253,مقررات!$A$1:$F$452,3,FALSE)</f>
        <v>3</v>
      </c>
      <c r="E253" s="211">
        <f>VLOOKUP(B253,مقررات!$A$1:$F$476,4,FALSE)</f>
        <v>0</v>
      </c>
      <c r="F253" s="211">
        <f t="shared" si="9"/>
        <v>3</v>
      </c>
      <c r="G253" s="60" t="str">
        <f>VLOOKUP(B253,مقررات!$A$1:$F$409,6,FALSE)</f>
        <v>-</v>
      </c>
      <c r="H253" s="697" t="s">
        <v>1638</v>
      </c>
      <c r="I253" s="262" t="str">
        <f>VLOOKUP(H253,'اعضاء هيئة التدريس'!$B$1:$D$300,2,FALSE)</f>
        <v>أ.د/ يحيى القاضي</v>
      </c>
      <c r="J253" s="73"/>
      <c r="K253" s="73"/>
      <c r="L253" s="250" t="s">
        <v>1069</v>
      </c>
      <c r="M253" s="73"/>
      <c r="N253" s="73"/>
      <c r="O253" s="73"/>
      <c r="P253" s="1046"/>
      <c r="Q253" s="4"/>
      <c r="R253" s="283"/>
      <c r="S253" s="283"/>
      <c r="T253" s="283"/>
      <c r="U253" s="283"/>
      <c r="V253" s="283"/>
      <c r="W253" s="283"/>
      <c r="X253" s="283"/>
      <c r="Y253" s="283"/>
      <c r="Z253" s="283"/>
      <c r="AA253" s="283"/>
      <c r="AB253" s="283"/>
      <c r="AC253" s="283"/>
      <c r="AD253" s="283"/>
      <c r="AR253" s="251" t="e">
        <f>VLOOKUP(#REF!,'اعضاء هيئة التدريس'!#REF!,2,)</f>
        <v>#REF!</v>
      </c>
    </row>
    <row r="254" spans="1:44" s="272" customFormat="1" ht="15.75" hidden="1" customHeight="1">
      <c r="A254" s="724">
        <v>21</v>
      </c>
      <c r="B254" s="288" t="s">
        <v>825</v>
      </c>
      <c r="C254" s="726" t="str">
        <f>VLOOKUP(B254,مقررات!$A$1:$F$411,2,FALSE)</f>
        <v>فيزياء ذرية (1)</v>
      </c>
      <c r="D254" s="211">
        <f>VLOOKUP(B254,مقررات!$A$1:$F$452,3,FALSE)</f>
        <v>2</v>
      </c>
      <c r="E254" s="211">
        <f>VLOOKUP(B254,مقررات!$A$1:$F$476,4,FALSE)</f>
        <v>2</v>
      </c>
      <c r="F254" s="211">
        <f t="shared" si="9"/>
        <v>3</v>
      </c>
      <c r="G254" s="60" t="str">
        <f>VLOOKUP(B254,مقررات!$A$1:$F$409,6,FALSE)</f>
        <v>-</v>
      </c>
      <c r="H254" s="423" t="s">
        <v>1642</v>
      </c>
      <c r="I254" s="262" t="str">
        <f>VLOOKUP(H254,'اعضاء هيئة التدريس'!$B$1:$D$300,2,FALSE)</f>
        <v>أ.د/عبد العزيز حبيب</v>
      </c>
      <c r="J254" s="73"/>
      <c r="K254" s="73"/>
      <c r="L254" s="73" t="s">
        <v>1069</v>
      </c>
      <c r="M254" s="73"/>
      <c r="N254" s="73"/>
      <c r="O254" s="73"/>
      <c r="P254" s="386" t="s">
        <v>1326</v>
      </c>
      <c r="Q254" s="4"/>
      <c r="R254" s="283"/>
      <c r="S254" s="283"/>
      <c r="T254" s="283"/>
      <c r="U254" s="283"/>
      <c r="V254" s="283"/>
      <c r="W254" s="283"/>
      <c r="X254" s="283"/>
      <c r="Y254" s="283"/>
      <c r="Z254" s="283"/>
      <c r="AA254" s="283"/>
      <c r="AB254" s="283"/>
      <c r="AC254" s="283"/>
      <c r="AD254" s="283"/>
      <c r="AR254" s="251" t="e">
        <f>VLOOKUP(#REF!,'اعضاء هيئة التدريس'!#REF!,2,)</f>
        <v>#REF!</v>
      </c>
    </row>
    <row r="255" spans="1:44" s="272" customFormat="1" ht="15.75" hidden="1" customHeight="1">
      <c r="A255" s="724">
        <v>22</v>
      </c>
      <c r="B255" s="288" t="s">
        <v>824</v>
      </c>
      <c r="C255" s="726" t="str">
        <f>VLOOKUP(B255,مقررات!$A$1:$F$411,2,FALSE)</f>
        <v>موجات و صوتيات</v>
      </c>
      <c r="D255" s="211">
        <f>VLOOKUP(B255,مقررات!$A$1:$F$452,3,FALSE)</f>
        <v>3</v>
      </c>
      <c r="E255" s="211">
        <f>VLOOKUP(B255,مقررات!$A$1:$F$476,4,FALSE)</f>
        <v>0</v>
      </c>
      <c r="F255" s="211">
        <f t="shared" si="9"/>
        <v>3</v>
      </c>
      <c r="G255" s="60">
        <f>VLOOKUP(B255,مقررات!$A$1:$F$409,6,FALSE)</f>
        <v>0</v>
      </c>
      <c r="H255" s="423" t="s">
        <v>1626</v>
      </c>
      <c r="I255" s="262" t="str">
        <f>VLOOKUP(H255,'اعضاء هيئة التدريس'!$B$1:$D$300,2,FALSE)</f>
        <v>أ.د/ محمود عويضة</v>
      </c>
      <c r="J255" s="73"/>
      <c r="K255" s="73"/>
      <c r="L255" s="73"/>
      <c r="M255" s="73" t="s">
        <v>1069</v>
      </c>
      <c r="N255" s="73"/>
      <c r="O255" s="73"/>
      <c r="P255" s="255" t="s">
        <v>1319</v>
      </c>
      <c r="Q255" s="4"/>
      <c r="R255" s="283"/>
      <c r="S255" s="283"/>
      <c r="T255" s="283"/>
      <c r="U255" s="283"/>
      <c r="V255" s="283"/>
      <c r="W255" s="283"/>
      <c r="X255" s="283"/>
      <c r="Y255" s="283"/>
      <c r="Z255" s="283"/>
      <c r="AA255" s="283"/>
      <c r="AB255" s="283"/>
      <c r="AC255" s="283"/>
      <c r="AD255" s="283"/>
      <c r="AR255" s="251" t="e">
        <f>VLOOKUP(#REF!,'اعضاء هيئة التدريس'!#REF!,2,)</f>
        <v>#REF!</v>
      </c>
    </row>
    <row r="256" spans="1:44" s="272" customFormat="1" ht="15.75" hidden="1" customHeight="1">
      <c r="A256" s="724">
        <v>23</v>
      </c>
      <c r="B256" s="288" t="s">
        <v>827</v>
      </c>
      <c r="C256" s="726" t="str">
        <f>VLOOKUP(B256,مقررات!$A$1:$F$411,2,FALSE)</f>
        <v>كهرومغناطيسية</v>
      </c>
      <c r="D256" s="211">
        <f>VLOOKUP(B256,مقررات!$A$1:$F$452,3,FALSE)</f>
        <v>3</v>
      </c>
      <c r="E256" s="211">
        <f>VLOOKUP(B256,مقررات!$A$1:$F$476,4,FALSE)</f>
        <v>0</v>
      </c>
      <c r="F256" s="211">
        <f t="shared" si="9"/>
        <v>3</v>
      </c>
      <c r="G256" s="60">
        <f>VLOOKUP(B256,مقررات!$A$1:$F$409,6,FALSE)</f>
        <v>0</v>
      </c>
      <c r="H256" s="21" t="s">
        <v>1620</v>
      </c>
      <c r="I256" s="262" t="str">
        <f>VLOOKUP(H256,'اعضاء هيئة التدريس'!$B$1:$D$300,2,FALSE)</f>
        <v>أ.د/ معوض محمد الخولى</v>
      </c>
      <c r="J256" s="250" t="s">
        <v>1069</v>
      </c>
      <c r="K256" s="145"/>
      <c r="L256" s="146"/>
      <c r="M256" s="145"/>
      <c r="N256" s="146"/>
      <c r="O256" s="145"/>
      <c r="P256" s="255" t="s">
        <v>1318</v>
      </c>
      <c r="Q256" s="4"/>
      <c r="R256" s="283"/>
      <c r="S256" s="283"/>
      <c r="T256" s="283"/>
      <c r="U256" s="283"/>
      <c r="V256" s="283"/>
      <c r="W256" s="283"/>
      <c r="X256" s="283"/>
      <c r="Y256" s="283"/>
      <c r="Z256" s="283"/>
      <c r="AA256" s="283"/>
      <c r="AB256" s="283"/>
      <c r="AC256" s="283"/>
      <c r="AD256" s="283"/>
      <c r="AR256" s="251" t="e">
        <f>VLOOKUP(#REF!,'اعضاء هيئة التدريس'!#REF!,2,)</f>
        <v>#REF!</v>
      </c>
    </row>
    <row r="257" spans="1:44" s="272" customFormat="1" ht="15.75" hidden="1" customHeight="1">
      <c r="A257" s="724">
        <v>24</v>
      </c>
      <c r="B257" s="288" t="s">
        <v>1188</v>
      </c>
      <c r="C257" s="726" t="str">
        <f>VLOOKUP(B257,مقررات!$A$1:$F$411,2,FALSE)</f>
        <v>تيار متردد</v>
      </c>
      <c r="D257" s="211">
        <f>VLOOKUP(B257,مقررات!$A$1:$F$452,3,FALSE)</f>
        <v>2</v>
      </c>
      <c r="E257" s="211">
        <f>VLOOKUP(B257,مقررات!$A$1:$F$476,4,FALSE)</f>
        <v>2</v>
      </c>
      <c r="F257" s="211">
        <f t="shared" ref="F257:F266" si="10">D257+0.5*E257</f>
        <v>3</v>
      </c>
      <c r="G257" s="60">
        <f>VLOOKUP(B257,مقررات!$A$1:$F$409,6,FALSE)</f>
        <v>0</v>
      </c>
      <c r="H257" s="340" t="s">
        <v>1649</v>
      </c>
      <c r="I257" s="262" t="str">
        <f>VLOOKUP(H257,'اعضاء هيئة التدريس'!$B$1:$D$300,2,FALSE)</f>
        <v>د/ سعيد صالح</v>
      </c>
      <c r="J257" s="254"/>
      <c r="K257" s="254"/>
      <c r="L257" s="382"/>
      <c r="M257" s="254"/>
      <c r="N257" s="382"/>
      <c r="O257" s="250" t="s">
        <v>1069</v>
      </c>
      <c r="P257" s="386" t="s">
        <v>1326</v>
      </c>
      <c r="Q257" s="382"/>
      <c r="R257" s="283"/>
      <c r="S257" s="283"/>
      <c r="T257" s="283"/>
      <c r="U257" s="283"/>
      <c r="V257" s="283"/>
      <c r="W257" s="283"/>
      <c r="X257" s="283"/>
      <c r="Y257" s="283"/>
      <c r="Z257" s="283"/>
      <c r="AA257" s="283"/>
      <c r="AB257" s="283"/>
      <c r="AC257" s="283"/>
      <c r="AD257" s="283"/>
      <c r="AR257" s="251" t="e">
        <f>VLOOKUP(#REF!,'اعضاء هيئة التدريس'!#REF!,2,)</f>
        <v>#REF!</v>
      </c>
    </row>
    <row r="258" spans="1:44" s="272" customFormat="1" ht="15.75" hidden="1" customHeight="1">
      <c r="A258" s="724">
        <v>25</v>
      </c>
      <c r="B258" s="288" t="s">
        <v>495</v>
      </c>
      <c r="C258" s="726" t="str">
        <f>VLOOKUP(B258,مقررات!$A$1:$F$411,2,FALSE)</f>
        <v>الكترونيات فيزيائية</v>
      </c>
      <c r="D258" s="211">
        <f>VLOOKUP(B258,مقررات!$A$1:$F$452,3,FALSE)</f>
        <v>3</v>
      </c>
      <c r="E258" s="211">
        <f>VLOOKUP(B258,مقررات!$A$1:$F$476,4,FALSE)</f>
        <v>0</v>
      </c>
      <c r="F258" s="211">
        <f t="shared" si="10"/>
        <v>3</v>
      </c>
      <c r="G258" s="60" t="str">
        <f>VLOOKUP(B258,مقررات!$A$1:$F$409,6,FALSE)</f>
        <v>P144</v>
      </c>
      <c r="H258" s="32" t="s">
        <v>1644</v>
      </c>
      <c r="I258" s="262" t="str">
        <f>VLOOKUP(H258,'اعضاء هيئة التدريس'!$B$1:$D$300,2,FALSE)</f>
        <v>د/ محمد الهوارى</v>
      </c>
      <c r="J258" s="776"/>
      <c r="K258" s="695" t="s">
        <v>1069</v>
      </c>
      <c r="L258" s="695"/>
      <c r="M258" s="695"/>
      <c r="N258" s="695"/>
      <c r="O258" s="776"/>
      <c r="P258" s="1053"/>
      <c r="Q258" s="158"/>
      <c r="R258" s="284"/>
      <c r="S258" s="283"/>
      <c r="T258" s="283"/>
      <c r="U258" s="283"/>
      <c r="V258" s="283"/>
      <c r="W258" s="283"/>
      <c r="X258" s="283"/>
      <c r="Y258" s="283"/>
      <c r="Z258" s="283"/>
      <c r="AA258" s="283"/>
      <c r="AB258" s="283"/>
      <c r="AC258" s="283"/>
      <c r="AD258" s="283"/>
      <c r="AR258" s="251" t="e">
        <f>VLOOKUP(#REF!,'اعضاء هيئة التدريس'!#REF!,2,)</f>
        <v>#REF!</v>
      </c>
    </row>
    <row r="259" spans="1:44" s="272" customFormat="1" ht="15.75" hidden="1" customHeight="1">
      <c r="A259" s="724">
        <v>26</v>
      </c>
      <c r="B259" s="288" t="s">
        <v>822</v>
      </c>
      <c r="C259" s="726" t="str">
        <f>VLOOKUP(B259,مقررات!$A$1:$F$411,2,FALSE)</f>
        <v>فيزياء رياضية (1)</v>
      </c>
      <c r="D259" s="211">
        <f>VLOOKUP(B259,مقررات!$A$1:$F$452,3,FALSE)</f>
        <v>3</v>
      </c>
      <c r="E259" s="211">
        <f>VLOOKUP(B259,مقررات!$A$1:$F$476,4,FALSE)</f>
        <v>0</v>
      </c>
      <c r="F259" s="211">
        <f t="shared" si="10"/>
        <v>3</v>
      </c>
      <c r="G259" s="60" t="str">
        <f>VLOOKUP(B259,مقررات!$A$1:$F$409,6,FALSE)</f>
        <v>-</v>
      </c>
      <c r="H259" s="298" t="s">
        <v>1653</v>
      </c>
      <c r="I259" s="262" t="str">
        <f>VLOOKUP(H259,'اعضاء هيئة التدريس'!$B$1:$D$300,2,FALSE)</f>
        <v>د/ سامي الجمال</v>
      </c>
      <c r="J259" s="267"/>
      <c r="K259" s="253" t="s">
        <v>1069</v>
      </c>
      <c r="L259" s="250"/>
      <c r="M259" s="250"/>
      <c r="N259" s="267"/>
      <c r="O259" s="250"/>
      <c r="P259" s="252"/>
      <c r="Q259" s="282"/>
      <c r="R259" s="283"/>
      <c r="S259" s="283"/>
      <c r="T259" s="283"/>
      <c r="U259" s="283"/>
      <c r="V259" s="283"/>
      <c r="W259" s="283"/>
      <c r="X259" s="283"/>
      <c r="Y259" s="283"/>
      <c r="Z259" s="283"/>
      <c r="AA259" s="283"/>
      <c r="AB259" s="283"/>
      <c r="AC259" s="283"/>
      <c r="AD259" s="283"/>
      <c r="AR259" s="251" t="e">
        <f>VLOOKUP(#REF!,'اعضاء هيئة التدريس'!#REF!,2,)</f>
        <v>#REF!</v>
      </c>
    </row>
    <row r="260" spans="1:44" s="272" customFormat="1" ht="15.75" hidden="1" customHeight="1">
      <c r="A260" s="724">
        <v>27</v>
      </c>
      <c r="B260" s="288" t="s">
        <v>1189</v>
      </c>
      <c r="C260" s="726" t="str">
        <f>VLOOKUP(B260,مقررات!$A$1:$F$411,2,FALSE)</f>
        <v>ميكانيكا تقليدية ونسبية</v>
      </c>
      <c r="D260" s="211">
        <f>VLOOKUP(B260,مقررات!$A$1:$F$452,3,FALSE)</f>
        <v>2</v>
      </c>
      <c r="E260" s="211">
        <f>VLOOKUP(B260,مقررات!$A$1:$F$476,4,FALSE)</f>
        <v>2</v>
      </c>
      <c r="F260" s="211">
        <f t="shared" si="10"/>
        <v>3</v>
      </c>
      <c r="G260" s="60" t="str">
        <f>VLOOKUP(B260,مقررات!$A$1:$F$409,6,FALSE)</f>
        <v>P177</v>
      </c>
      <c r="H260" s="60" t="s">
        <v>1637</v>
      </c>
      <c r="I260" s="262" t="str">
        <f>VLOOKUP(H260,'اعضاء هيئة التدريس'!$B$1:$D$300,2,FALSE)</f>
        <v>أ.د/ ماجدة هانم خيرى</v>
      </c>
      <c r="J260" s="250"/>
      <c r="K260" s="250" t="s">
        <v>1232</v>
      </c>
      <c r="L260" s="250"/>
      <c r="M260" s="250"/>
      <c r="N260" s="250"/>
      <c r="O260" s="250"/>
      <c r="P260" s="252"/>
      <c r="Q260" s="282"/>
      <c r="R260" s="284"/>
      <c r="S260" s="283"/>
      <c r="T260" s="283"/>
      <c r="U260" s="283"/>
      <c r="V260" s="283"/>
      <c r="W260" s="283"/>
      <c r="X260" s="283"/>
      <c r="Y260" s="283"/>
      <c r="Z260" s="283"/>
      <c r="AA260" s="283"/>
      <c r="AB260" s="283"/>
      <c r="AC260" s="283"/>
      <c r="AD260" s="283"/>
      <c r="AR260" s="251" t="e">
        <f>VLOOKUP(#REF!,'اعضاء هيئة التدريس'!#REF!,2,)</f>
        <v>#REF!</v>
      </c>
    </row>
    <row r="261" spans="1:44" s="272" customFormat="1" ht="15.75" hidden="1" customHeight="1">
      <c r="A261" s="724">
        <v>28</v>
      </c>
      <c r="B261" s="288" t="s">
        <v>1190</v>
      </c>
      <c r="C261" s="726" t="str">
        <f>VLOOKUP(B261,مقررات!$A$1:$F$411,2,FALSE)</f>
        <v>فيزياءتطبيقية (1)</v>
      </c>
      <c r="D261" s="211">
        <f>VLOOKUP(B261,مقررات!$A$1:$F$452,3,FALSE)</f>
        <v>0</v>
      </c>
      <c r="E261" s="211">
        <f>VLOOKUP(B261,مقررات!$A$1:$F$476,4,FALSE)</f>
        <v>6</v>
      </c>
      <c r="F261" s="211">
        <f t="shared" si="10"/>
        <v>3</v>
      </c>
      <c r="G261" s="60" t="str">
        <f>VLOOKUP(B261,مقررات!$A$1:$F$409,6,FALSE)</f>
        <v>-</v>
      </c>
      <c r="H261" s="423" t="s">
        <v>1646</v>
      </c>
      <c r="I261" s="262" t="str">
        <f>VLOOKUP(H261,'اعضاء هيئة التدريس'!$B$1:$D$300,2,FALSE)</f>
        <v>د/ لبنى شرف الدين</v>
      </c>
      <c r="J261" s="73" t="s">
        <v>1985</v>
      </c>
      <c r="K261" s="73"/>
      <c r="L261" s="73" t="s">
        <v>1985</v>
      </c>
      <c r="M261" s="73"/>
      <c r="N261" s="73"/>
      <c r="O261" s="73" t="s">
        <v>1985</v>
      </c>
      <c r="P261" s="1046"/>
      <c r="Q261" s="4"/>
      <c r="R261" s="283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R261" s="251" t="e">
        <f>VLOOKUP(#REF!,'اعضاء هيئة التدريس'!#REF!,2,)</f>
        <v>#REF!</v>
      </c>
    </row>
    <row r="262" spans="1:44" s="272" customFormat="1" ht="15.75" hidden="1" customHeight="1">
      <c r="A262" s="724">
        <v>29</v>
      </c>
      <c r="B262" s="288" t="s">
        <v>831</v>
      </c>
      <c r="C262" s="726" t="str">
        <f>VLOOKUP(B262,مقررات!$A$1:$F$411,2,FALSE)</f>
        <v>فيزياء جوامد (1)</v>
      </c>
      <c r="D262" s="211">
        <f>VLOOKUP(B262,مقررات!$A$1:$F$452,3,FALSE)</f>
        <v>2</v>
      </c>
      <c r="E262" s="211">
        <f>VLOOKUP(B262,مقررات!$A$1:$F$476,4,FALSE)</f>
        <v>2</v>
      </c>
      <c r="F262" s="211">
        <f t="shared" si="10"/>
        <v>3</v>
      </c>
      <c r="G262" s="60" t="str">
        <f>VLOOKUP(B262,مقررات!$A$1:$F$409,6,FALSE)</f>
        <v>P111</v>
      </c>
      <c r="H262" s="697" t="s">
        <v>1636</v>
      </c>
      <c r="I262" s="262" t="str">
        <f>VLOOKUP(H262,'اعضاء هيئة التدريس'!$B$1:$D$300,2,FALSE)</f>
        <v>أ.د/ أنور حجازى</v>
      </c>
      <c r="J262" s="73"/>
      <c r="K262" s="73"/>
      <c r="L262" s="73"/>
      <c r="M262" s="73"/>
      <c r="N262" s="73"/>
      <c r="O262" s="73"/>
      <c r="P262" s="1046"/>
      <c r="Q262" s="4"/>
      <c r="R262" s="283"/>
      <c r="S262" s="283"/>
      <c r="T262" s="283"/>
      <c r="U262" s="283"/>
      <c r="V262" s="283"/>
      <c r="W262" s="283"/>
      <c r="X262" s="283"/>
      <c r="Y262" s="283"/>
      <c r="Z262" s="283"/>
      <c r="AA262" s="283"/>
      <c r="AB262" s="283"/>
      <c r="AC262" s="283"/>
      <c r="AD262" s="283"/>
      <c r="AR262" s="251" t="e">
        <f>VLOOKUP(#REF!,'اعضاء هيئة التدريس'!#REF!,2,)</f>
        <v>#REF!</v>
      </c>
    </row>
    <row r="263" spans="1:44" s="272" customFormat="1" ht="15.75" hidden="1">
      <c r="A263" s="724">
        <v>30</v>
      </c>
      <c r="B263" s="288" t="s">
        <v>830</v>
      </c>
      <c r="C263" s="726" t="str">
        <f>VLOOKUP(B263,مقررات!$A$1:$F$411,2,FALSE)</f>
        <v>بصريات الكترونية</v>
      </c>
      <c r="D263" s="211">
        <f>VLOOKUP(B263,مقررات!$A$1:$F$452,3,FALSE)</f>
        <v>2</v>
      </c>
      <c r="E263" s="211">
        <f>VLOOKUP(B263,مقررات!$A$1:$F$476,4,FALSE)</f>
        <v>2</v>
      </c>
      <c r="F263" s="211">
        <f t="shared" si="10"/>
        <v>3</v>
      </c>
      <c r="G263" s="60" t="str">
        <f>VLOOKUP(B263,مقررات!$A$1:$F$409,6,FALSE)</f>
        <v>-</v>
      </c>
      <c r="H263" s="700" t="s">
        <v>1650</v>
      </c>
      <c r="I263" s="262" t="str">
        <f>VLOOKUP(H263,'اعضاء هيئة التدريس'!$B$1:$D$300,2,FALSE)</f>
        <v>د/ ياسر رماح</v>
      </c>
      <c r="J263" s="471"/>
      <c r="K263" s="471" t="s">
        <v>1065</v>
      </c>
      <c r="L263" s="471"/>
      <c r="M263" s="385"/>
      <c r="N263" s="471"/>
      <c r="O263" s="385"/>
      <c r="P263" s="386" t="s">
        <v>1320</v>
      </c>
      <c r="Q263" s="720"/>
      <c r="R263" s="283"/>
      <c r="S263" s="283"/>
      <c r="T263" s="283"/>
      <c r="U263" s="283"/>
      <c r="V263" s="283"/>
      <c r="W263" s="283"/>
      <c r="X263" s="283"/>
      <c r="Y263" s="283"/>
      <c r="Z263" s="283"/>
      <c r="AA263" s="283"/>
      <c r="AB263" s="283"/>
      <c r="AC263" s="283"/>
      <c r="AD263" s="283"/>
      <c r="AR263" s="251" t="e">
        <f>VLOOKUP(#REF!,'اعضاء هيئة التدريس'!#REF!,2,)</f>
        <v>#REF!</v>
      </c>
    </row>
    <row r="264" spans="1:44" s="272" customFormat="1" ht="15.75" hidden="1" customHeight="1">
      <c r="A264" s="724">
        <v>31</v>
      </c>
      <c r="B264" s="288" t="s">
        <v>496</v>
      </c>
      <c r="C264" s="726" t="str">
        <f>VLOOKUP(B264,مقررات!$A$1:$F$411,2,FALSE)</f>
        <v>فيزياء ذرية (2)</v>
      </c>
      <c r="D264" s="211">
        <f>VLOOKUP(B264,مقررات!$A$1:$F$452,3,FALSE)</f>
        <v>2</v>
      </c>
      <c r="E264" s="211">
        <f>VLOOKUP(B264,مقررات!$A$1:$F$476,4,FALSE)</f>
        <v>2</v>
      </c>
      <c r="F264" s="211">
        <f t="shared" si="10"/>
        <v>3</v>
      </c>
      <c r="G264" s="60" t="str">
        <f>VLOOKUP(B264,مقررات!$A$1:$F$409,6,FALSE)</f>
        <v>P133</v>
      </c>
      <c r="H264" s="32" t="s">
        <v>1680</v>
      </c>
      <c r="I264" s="262" t="str">
        <f>VLOOKUP(H264,'اعضاء هيئة التدريس'!$B$1:$D$300,2,FALSE)</f>
        <v>د/ حسام  عوض</v>
      </c>
      <c r="J264" s="776"/>
      <c r="K264" s="695"/>
      <c r="L264" s="250"/>
      <c r="M264" s="250"/>
      <c r="N264" s="250"/>
      <c r="O264" s="250" t="s">
        <v>1069</v>
      </c>
      <c r="P264" s="386" t="s">
        <v>1320</v>
      </c>
      <c r="Q264" s="158"/>
      <c r="R264" s="283"/>
      <c r="S264" s="283"/>
      <c r="T264" s="283"/>
      <c r="U264" s="283"/>
      <c r="V264" s="283"/>
      <c r="W264" s="283"/>
      <c r="X264" s="283"/>
      <c r="Y264" s="283"/>
      <c r="Z264" s="283"/>
      <c r="AA264" s="283"/>
      <c r="AB264" s="283"/>
      <c r="AC264" s="283"/>
      <c r="AD264" s="283"/>
      <c r="AR264" s="251" t="e">
        <f>VLOOKUP(#REF!,'اعضاء هيئة التدريس'!#REF!,2,)</f>
        <v>#REF!</v>
      </c>
    </row>
    <row r="265" spans="1:44" s="272" customFormat="1" ht="15.75" hidden="1" customHeight="1">
      <c r="A265" s="724">
        <v>32</v>
      </c>
      <c r="B265" s="288" t="s">
        <v>826</v>
      </c>
      <c r="C265" s="726" t="str">
        <f>VLOOKUP(B265,مقررات!$A$1:$F$411,2,FALSE)</f>
        <v>فيزيـاء نووية (1)</v>
      </c>
      <c r="D265" s="211">
        <f>VLOOKUP(B265,مقررات!$A$1:$F$452,3,FALSE)</f>
        <v>2</v>
      </c>
      <c r="E265" s="211">
        <f>VLOOKUP(B265,مقررات!$A$1:$F$476,4,FALSE)</f>
        <v>2</v>
      </c>
      <c r="F265" s="211">
        <f t="shared" si="10"/>
        <v>3</v>
      </c>
      <c r="G265" s="60" t="str">
        <f>VLOOKUP(B265,مقررات!$A$1:$F$409,6,FALSE)</f>
        <v>P 133</v>
      </c>
      <c r="H265" s="423" t="s">
        <v>1631</v>
      </c>
      <c r="I265" s="262" t="str">
        <f>VLOOKUP(H265,'اعضاء هيئة التدريس'!$B$1:$D$300,2,FALSE)</f>
        <v>أ.د/ عبد العظيم المرسى</v>
      </c>
      <c r="J265" s="73"/>
      <c r="K265" s="73"/>
      <c r="L265" s="73" t="s">
        <v>1066</v>
      </c>
      <c r="M265" s="73"/>
      <c r="N265" s="73"/>
      <c r="O265" s="73"/>
      <c r="P265" s="386" t="s">
        <v>1326</v>
      </c>
      <c r="Q265" s="4"/>
      <c r="R265" s="283"/>
      <c r="S265" s="283"/>
      <c r="T265" s="283"/>
      <c r="U265" s="283"/>
      <c r="V265" s="283"/>
      <c r="W265" s="283"/>
      <c r="X265" s="283"/>
      <c r="Y265" s="283"/>
      <c r="Z265" s="283"/>
      <c r="AA265" s="283"/>
      <c r="AB265" s="283"/>
      <c r="AC265" s="283"/>
      <c r="AD265" s="283"/>
      <c r="AR265" s="251" t="e">
        <f>VLOOKUP(#REF!,'اعضاء هيئة التدريس'!#REF!,2,)</f>
        <v>#REF!</v>
      </c>
    </row>
    <row r="266" spans="1:44" s="272" customFormat="1" ht="15" hidden="1" customHeight="1">
      <c r="A266" s="724">
        <v>33</v>
      </c>
      <c r="B266" s="288" t="s">
        <v>498</v>
      </c>
      <c r="C266" s="726" t="str">
        <f>VLOOKUP(B266,مقررات!$A$1:$F$411,2,FALSE)</f>
        <v>دوائر الكترونية</v>
      </c>
      <c r="D266" s="211">
        <f>VLOOKUP(B266,مقررات!$A$1:$F$452,3,FALSE)</f>
        <v>2</v>
      </c>
      <c r="E266" s="211">
        <f>VLOOKUP(B266,مقررات!$A$1:$F$476,4,FALSE)</f>
        <v>2</v>
      </c>
      <c r="F266" s="211">
        <f t="shared" si="10"/>
        <v>3</v>
      </c>
      <c r="G266" s="60" t="str">
        <f>VLOOKUP(B266,مقررات!$A$1:$F$409,6,FALSE)</f>
        <v>P1610</v>
      </c>
      <c r="H266" s="60" t="s">
        <v>1641</v>
      </c>
      <c r="I266" s="262" t="str">
        <f>VLOOKUP(H266,'اعضاء هيئة التدريس'!$B$1:$D$300,2,FALSE)</f>
        <v>د/ زكريا البدوى</v>
      </c>
      <c r="J266" s="250"/>
      <c r="K266" s="250" t="s">
        <v>1069</v>
      </c>
      <c r="L266" s="250"/>
      <c r="M266" s="250"/>
      <c r="N266" s="250"/>
      <c r="O266" s="250"/>
      <c r="P266" s="386" t="s">
        <v>1314</v>
      </c>
      <c r="Q266" s="282"/>
      <c r="R266" s="283"/>
      <c r="S266" s="283"/>
      <c r="T266" s="283"/>
      <c r="U266" s="283"/>
      <c r="V266" s="283"/>
      <c r="W266" s="283"/>
      <c r="X266" s="283"/>
      <c r="Y266" s="283"/>
      <c r="Z266" s="283"/>
      <c r="AA266" s="283"/>
      <c r="AB266" s="283"/>
      <c r="AC266" s="283"/>
      <c r="AD266" s="283"/>
      <c r="AR266" s="251" t="e">
        <f>VLOOKUP(#REF!,'اعضاء هيئة التدريس'!#REF!,2,)</f>
        <v>#REF!</v>
      </c>
    </row>
    <row r="267" spans="1:44" s="272" customFormat="1" ht="15.75" hidden="1">
      <c r="A267" s="724">
        <v>34</v>
      </c>
      <c r="B267" s="288" t="s">
        <v>500</v>
      </c>
      <c r="C267" s="726" t="str">
        <f>VLOOKUP(B267,مقررات!$A$1:$F$411,2,FALSE)</f>
        <v>ميكانيكا الموائع</v>
      </c>
      <c r="D267" s="211">
        <f>VLOOKUP(B267,مقررات!$A$1:$F$452,3,FALSE)</f>
        <v>3</v>
      </c>
      <c r="E267" s="211" t="str">
        <f>VLOOKUP(B267,مقررات!$A$1:$F$476,4,FALSE)</f>
        <v>-</v>
      </c>
      <c r="F267" s="211">
        <v>3</v>
      </c>
      <c r="G267" s="60" t="str">
        <f>VLOOKUP(B267,مقررات!$A$1:$F$409,6,FALSE)</f>
        <v>P177</v>
      </c>
      <c r="H267" s="298" t="s">
        <v>1655</v>
      </c>
      <c r="I267" s="262" t="str">
        <f>VLOOKUP(H267,'اعضاء هيئة التدريس'!$B$1:$D$300,2,FALSE)</f>
        <v>د/ محمد عبد الحكيم</v>
      </c>
      <c r="J267" s="250"/>
      <c r="K267" s="267"/>
      <c r="L267" s="250"/>
      <c r="M267" s="267"/>
      <c r="N267" s="267"/>
      <c r="O267" s="267"/>
      <c r="P267" s="252"/>
      <c r="Q267" s="282"/>
      <c r="R267" s="284"/>
      <c r="S267" s="283"/>
      <c r="T267" s="283"/>
      <c r="U267" s="283"/>
      <c r="V267" s="283"/>
      <c r="W267" s="283"/>
      <c r="X267" s="283"/>
      <c r="Y267" s="283"/>
      <c r="Z267" s="283"/>
      <c r="AA267" s="283"/>
      <c r="AB267" s="283"/>
      <c r="AC267" s="283"/>
      <c r="AD267" s="283"/>
      <c r="AR267" s="251" t="e">
        <f>VLOOKUP(#REF!,'اعضاء هيئة التدريس'!#REF!,2,)</f>
        <v>#REF!</v>
      </c>
    </row>
    <row r="268" spans="1:44" s="272" customFormat="1" ht="15.75" hidden="1" customHeight="1">
      <c r="A268" s="724">
        <v>35</v>
      </c>
      <c r="B268" s="288" t="s">
        <v>1192</v>
      </c>
      <c r="C268" s="726" t="str">
        <f>VLOOKUP(B268,مقررات!$A$1:$F$411,2,FALSE)</f>
        <v>ميكانيكا الكم (1)</v>
      </c>
      <c r="D268" s="211">
        <f>VLOOKUP(B268,مقررات!$A$1:$F$452,3,FALSE)</f>
        <v>3</v>
      </c>
      <c r="E268" s="211">
        <f>VLOOKUP(B268,مقررات!$A$1:$F$476,4,FALSE)</f>
        <v>0</v>
      </c>
      <c r="F268" s="211">
        <f>D268+0.5*E268</f>
        <v>3</v>
      </c>
      <c r="G268" s="60" t="str">
        <f>VLOOKUP(B268,مقررات!$A$1:$F$409,6,FALSE)</f>
        <v>P 177</v>
      </c>
      <c r="H268" s="60" t="s">
        <v>1617</v>
      </c>
      <c r="I268" s="262" t="str">
        <f>VLOOKUP(H268,'اعضاء هيئة التدريس'!$B$1:$D$300,2,FALSE)</f>
        <v>أ.د/ سناء محمد انيس ميز</v>
      </c>
      <c r="J268" s="250"/>
      <c r="K268" s="250"/>
      <c r="L268" s="250" t="s">
        <v>1067</v>
      </c>
      <c r="M268" s="250"/>
      <c r="N268" s="263" t="s">
        <v>1233</v>
      </c>
      <c r="O268" s="250"/>
      <c r="P268" s="386" t="s">
        <v>1314</v>
      </c>
      <c r="Q268" s="282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  <c r="AC268" s="283"/>
      <c r="AD268" s="283"/>
      <c r="AR268" s="251" t="e">
        <f>VLOOKUP(#REF!,'اعضاء هيئة التدريس'!#REF!,2,)</f>
        <v>#REF!</v>
      </c>
    </row>
    <row r="269" spans="1:44" s="272" customFormat="1" ht="15.75" hidden="1" customHeight="1">
      <c r="A269" s="724">
        <v>36</v>
      </c>
      <c r="B269" s="288" t="s">
        <v>1193</v>
      </c>
      <c r="C269" s="726" t="str">
        <f>VLOOKUP(B269,مقررات!$A$1:$F$411,2,FALSE)</f>
        <v>فيزياء تطبيقية (2)</v>
      </c>
      <c r="D269" s="211">
        <f>VLOOKUP(B269,مقررات!$A$1:$F$452,3,FALSE)</f>
        <v>0</v>
      </c>
      <c r="E269" s="211">
        <f>VLOOKUP(B269,مقررات!$A$1:$F$476,4,FALSE)</f>
        <v>8</v>
      </c>
      <c r="F269" s="211">
        <f>D269+0.5*E269</f>
        <v>4</v>
      </c>
      <c r="G269" s="60" t="str">
        <f>VLOOKUP(B269,مقررات!$A$1:$F$409,6,FALSE)</f>
        <v>P 189</v>
      </c>
      <c r="H269" s="287" t="s">
        <v>1625</v>
      </c>
      <c r="I269" s="262" t="str">
        <f>VLOOKUP(H269,'اعضاء هيئة التدريس'!$B$1:$D$300,2,FALSE)</f>
        <v>أ.د/ أحمد الحملاوى</v>
      </c>
      <c r="J269" s="265"/>
      <c r="K269" s="265"/>
      <c r="L269" s="237"/>
      <c r="M269" s="265"/>
      <c r="N269" s="237"/>
      <c r="O269" s="265"/>
      <c r="P269" s="386"/>
      <c r="Q269" s="282"/>
      <c r="R269" s="283"/>
      <c r="S269" s="283"/>
      <c r="T269" s="283"/>
      <c r="U269" s="283"/>
      <c r="V269" s="283"/>
      <c r="W269" s="283"/>
      <c r="X269" s="283"/>
      <c r="Y269" s="283"/>
      <c r="Z269" s="283"/>
      <c r="AA269" s="283"/>
      <c r="AB269" s="283"/>
      <c r="AC269" s="283"/>
      <c r="AD269" s="283"/>
      <c r="AR269" s="251" t="e">
        <f>VLOOKUP(#REF!,'اعضاء هيئة التدريس'!#REF!,2,)</f>
        <v>#REF!</v>
      </c>
    </row>
    <row r="270" spans="1:44" s="272" customFormat="1" ht="15.75" hidden="1" customHeight="1">
      <c r="A270" s="724">
        <v>37</v>
      </c>
      <c r="B270" s="288" t="s">
        <v>829</v>
      </c>
      <c r="C270" s="726" t="str">
        <f>VLOOKUP(B270,مقررات!$A$1:$F$411,2,FALSE)</f>
        <v>فيزياء جوامد (2)</v>
      </c>
      <c r="D270" s="211">
        <f>VLOOKUP(B270,مقررات!$A$1:$F$452,3,FALSE)</f>
        <v>2</v>
      </c>
      <c r="E270" s="211">
        <f>VLOOKUP(B270,مقررات!$A$1:$F$476,4,FALSE)</f>
        <v>2</v>
      </c>
      <c r="F270" s="211">
        <f>D270+0.5*E270</f>
        <v>3</v>
      </c>
      <c r="G270" s="60" t="str">
        <f>VLOOKUP(B270,مقررات!$A$1:$F$409,6,FALSE)</f>
        <v>P 211</v>
      </c>
      <c r="H270" s="423" t="s">
        <v>1682</v>
      </c>
      <c r="I270" s="262" t="str">
        <f>VLOOKUP(H270,'اعضاء هيئة التدريس'!$B$1:$D$300,2,FALSE)</f>
        <v>أ.د/ رؤف الملواني</v>
      </c>
      <c r="J270" s="73"/>
      <c r="K270" s="73"/>
      <c r="L270" s="250" t="s">
        <v>1069</v>
      </c>
      <c r="M270" s="250"/>
      <c r="N270" s="250"/>
      <c r="O270" s="250"/>
      <c r="P270" s="1052"/>
      <c r="Q270" s="4"/>
      <c r="R270" s="284"/>
      <c r="S270" s="283"/>
      <c r="T270" s="283"/>
      <c r="U270" s="283"/>
      <c r="V270" s="283"/>
      <c r="W270" s="283"/>
      <c r="X270" s="283"/>
      <c r="Y270" s="283"/>
      <c r="Z270" s="283"/>
      <c r="AA270" s="283"/>
      <c r="AB270" s="283"/>
      <c r="AC270" s="283"/>
      <c r="AD270" s="283"/>
      <c r="AR270" s="251" t="e">
        <f>VLOOKUP(#REF!,'اعضاء هيئة التدريس'!#REF!,2,)</f>
        <v>#REF!</v>
      </c>
    </row>
    <row r="271" spans="1:44" s="272" customFormat="1" ht="15.75" hidden="1" customHeight="1">
      <c r="A271" s="724">
        <v>38</v>
      </c>
      <c r="B271" s="288" t="s">
        <v>1194</v>
      </c>
      <c r="C271" s="726" t="str">
        <f>VLOOKUP(B271,مقررات!$A$1:$F$411,2,FALSE)</f>
        <v>فيزياء نووية(2)</v>
      </c>
      <c r="D271" s="211">
        <f>VLOOKUP(B271,مقررات!$A$1:$F$452,3,FALSE)</f>
        <v>2</v>
      </c>
      <c r="E271" s="211">
        <f>VLOOKUP(B271,مقررات!$A$1:$F$476,4,FALSE)</f>
        <v>2</v>
      </c>
      <c r="F271" s="211">
        <f>D271+0.5*E271</f>
        <v>3</v>
      </c>
      <c r="G271" s="60" t="str">
        <f>VLOOKUP(B271,مقررات!$A$1:$F$409,6,FALSE)</f>
        <v>P 254</v>
      </c>
      <c r="H271" s="340" t="s">
        <v>1630</v>
      </c>
      <c r="I271" s="262" t="str">
        <f>VLOOKUP(H271,'اعضاء هيئة التدريس'!$B$1:$D$300,2,FALSE)</f>
        <v>أ.د/ حسين السمان</v>
      </c>
      <c r="J271" s="254"/>
      <c r="K271" s="253" t="s">
        <v>1067</v>
      </c>
      <c r="L271" s="382"/>
      <c r="M271" s="254"/>
      <c r="N271" s="253" t="s">
        <v>1112</v>
      </c>
      <c r="O271" s="254"/>
      <c r="P271" s="382"/>
      <c r="Q271" s="382"/>
      <c r="R271" s="284"/>
      <c r="S271" s="283"/>
      <c r="T271" s="283"/>
      <c r="U271" s="283"/>
      <c r="V271" s="283"/>
      <c r="W271" s="283"/>
      <c r="X271" s="283"/>
      <c r="Y271" s="283"/>
      <c r="Z271" s="283"/>
      <c r="AA271" s="283"/>
      <c r="AB271" s="283"/>
      <c r="AC271" s="283"/>
      <c r="AD271" s="283"/>
      <c r="AR271" s="251" t="e">
        <f>VLOOKUP(#REF!,'اعضاء هيئة التدريس'!#REF!,2,)</f>
        <v>#REF!</v>
      </c>
    </row>
    <row r="272" spans="1:44" s="272" customFormat="1" ht="15.75" hidden="1" customHeight="1">
      <c r="A272" s="724">
        <v>39</v>
      </c>
      <c r="B272" s="288" t="s">
        <v>501</v>
      </c>
      <c r="C272" s="726" t="str">
        <f>VLOOKUP(B272,مقررات!$A$1:$F$411,2,FALSE)</f>
        <v>فيزياء طاقات عالية</v>
      </c>
      <c r="D272" s="211">
        <f>VLOOKUP(B272,مقررات!$A$1:$F$452,3,FALSE)</f>
        <v>3</v>
      </c>
      <c r="E272" s="211">
        <f>VLOOKUP(B272,مقررات!$A$1:$F$476,4,FALSE)</f>
        <v>0</v>
      </c>
      <c r="F272" s="211">
        <f>D272+0.5*E272</f>
        <v>3</v>
      </c>
      <c r="G272" s="60" t="str">
        <f>VLOOKUP(B272,مقررات!$A$1:$F$409,6,FALSE)</f>
        <v>P254</v>
      </c>
      <c r="H272" s="340" t="s">
        <v>1631</v>
      </c>
      <c r="I272" s="262" t="str">
        <f>VLOOKUP(H272,'اعضاء هيئة التدريس'!$B$1:$D$300,2,FALSE)</f>
        <v>أ.د/ عبد العظيم المرسى</v>
      </c>
      <c r="J272" s="254"/>
      <c r="K272" s="254"/>
      <c r="L272" s="382"/>
      <c r="M272" s="253" t="s">
        <v>1232</v>
      </c>
      <c r="N272" s="382"/>
      <c r="O272" s="254"/>
      <c r="P272" s="382"/>
      <c r="Q272" s="382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 s="283"/>
      <c r="AC272" s="283"/>
      <c r="AD272" s="283"/>
      <c r="AR272" s="251" t="e">
        <f>VLOOKUP(#REF!,'اعضاء هيئة التدريس'!#REF!,2,)</f>
        <v>#REF!</v>
      </c>
    </row>
    <row r="273" spans="1:44" s="272" customFormat="1" ht="15.75" hidden="1" customHeight="1">
      <c r="A273" s="724">
        <v>40</v>
      </c>
      <c r="B273" s="288" t="s">
        <v>502</v>
      </c>
      <c r="C273" s="726" t="str">
        <f>VLOOKUP(B273,مقررات!$A$1:$F$411,2,FALSE)</f>
        <v>فيزياء معجلات</v>
      </c>
      <c r="D273" s="211">
        <f>VLOOKUP(B273,مقررات!$A$1:$F$452,3,FALSE)</f>
        <v>2</v>
      </c>
      <c r="E273" s="211" t="str">
        <f>VLOOKUP(B273,مقررات!$A$1:$F$476,4,FALSE)</f>
        <v>-</v>
      </c>
      <c r="F273" s="211">
        <v>2</v>
      </c>
      <c r="G273" s="60" t="str">
        <f>VLOOKUP(B273,مقررات!$A$1:$F$409,6,FALSE)</f>
        <v>P254</v>
      </c>
      <c r="H273" s="423" t="s">
        <v>1630</v>
      </c>
      <c r="I273" s="262" t="str">
        <f>VLOOKUP(H273,'اعضاء هيئة التدريس'!$B$1:$D$300,2,FALSE)</f>
        <v>أ.د/ حسين السمان</v>
      </c>
      <c r="J273" s="73"/>
      <c r="K273" s="73" t="s">
        <v>1072</v>
      </c>
      <c r="L273" s="73"/>
      <c r="M273" s="73"/>
      <c r="N273" s="73"/>
      <c r="O273" s="73"/>
      <c r="P273" s="1046"/>
      <c r="Q273" s="4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 s="283"/>
      <c r="AC273" s="283"/>
      <c r="AD273" s="283"/>
      <c r="AR273" s="251" t="e">
        <f>VLOOKUP(#REF!,'اعضاء هيئة التدريس'!#REF!,2,)</f>
        <v>#REF!</v>
      </c>
    </row>
    <row r="274" spans="1:44" s="272" customFormat="1" ht="24" hidden="1" customHeight="1">
      <c r="A274" s="724">
        <v>41</v>
      </c>
      <c r="B274" s="288" t="s">
        <v>1195</v>
      </c>
      <c r="C274" s="726" t="str">
        <f>VLOOKUP(B274,مقررات!$A$1:$F$411,2,FALSE)</f>
        <v>ميكانيكا احصائية</v>
      </c>
      <c r="D274" s="211">
        <f>VLOOKUP(B274,مقررات!$A$1:$F$452,3,FALSE)</f>
        <v>3</v>
      </c>
      <c r="E274" s="211" t="str">
        <f>VLOOKUP(B274,مقررات!$A$1:$F$476,4,FALSE)</f>
        <v>-</v>
      </c>
      <c r="F274" s="211">
        <v>3</v>
      </c>
      <c r="G274" s="60" t="str">
        <f>VLOOKUP(B274,مقررات!$A$1:$F$409,6,FALSE)</f>
        <v>P 222</v>
      </c>
      <c r="H274" s="705" t="s">
        <v>1641</v>
      </c>
      <c r="I274" s="262" t="str">
        <f>VLOOKUP(H274,'اعضاء هيئة التدريس'!$B$1:$D$300,2,FALSE)</f>
        <v>د/ زكريا البدوى</v>
      </c>
      <c r="J274" s="73"/>
      <c r="K274" s="772"/>
      <c r="L274" s="73" t="s">
        <v>1069</v>
      </c>
      <c r="M274" s="772"/>
      <c r="N274" s="772"/>
      <c r="O274" s="772"/>
      <c r="P274" s="1046"/>
      <c r="Q274" s="4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 s="283"/>
      <c r="AC274" s="283"/>
      <c r="AD274" s="283"/>
      <c r="AR274" s="251" t="e">
        <f>VLOOKUP(#REF!,'اعضاء هيئة التدريس'!#REF!,2,)</f>
        <v>#REF!</v>
      </c>
    </row>
    <row r="275" spans="1:44" s="285" customFormat="1" ht="15.75" hidden="1">
      <c r="A275" s="724">
        <v>42</v>
      </c>
      <c r="B275" s="288" t="s">
        <v>1197</v>
      </c>
      <c r="C275" s="726" t="str">
        <f>VLOOKUP(B275,مقررات!$A$1:$F$411,2,FALSE)</f>
        <v>فيزياءتطبيقية (3)</v>
      </c>
      <c r="D275" s="211">
        <f>VLOOKUP(B275,مقررات!$A$1:$F$452,3,FALSE)</f>
        <v>0</v>
      </c>
      <c r="E275" s="211">
        <f>VLOOKUP(B275,مقررات!$A$1:$F$476,4,FALSE)</f>
        <v>8</v>
      </c>
      <c r="F275" s="211">
        <f t="shared" ref="F275:F306" si="11">D275+0.5*E275</f>
        <v>4</v>
      </c>
      <c r="G275" s="60" t="str">
        <f>VLOOKUP(B275,مقررات!$A$1:$F$409,6,FALSE)</f>
        <v>P 286</v>
      </c>
      <c r="H275" s="21" t="s">
        <v>1646</v>
      </c>
      <c r="I275" s="262" t="str">
        <f>VLOOKUP(H275,'اعضاء هيئة التدريس'!$B$1:$D$300,2,FALSE)</f>
        <v>د/ لبنى شرف الدين</v>
      </c>
      <c r="J275" s="145"/>
      <c r="K275" s="145"/>
      <c r="L275" s="146"/>
      <c r="M275" s="145"/>
      <c r="N275" s="146"/>
      <c r="O275" s="145"/>
      <c r="P275" s="1052"/>
      <c r="Q275" s="4"/>
      <c r="R275" s="284"/>
      <c r="S275" s="284"/>
      <c r="T275" s="284"/>
      <c r="U275" s="284"/>
      <c r="V275" s="284"/>
      <c r="W275" s="284"/>
      <c r="X275" s="284"/>
      <c r="Y275" s="284"/>
      <c r="Z275" s="284"/>
      <c r="AA275" s="284"/>
      <c r="AB275" s="284"/>
      <c r="AC275" s="284"/>
      <c r="AD275" s="284"/>
      <c r="AR275" s="251" t="e">
        <f>VLOOKUP(#REF!,'اعضاء هيئة التدريس'!#REF!,2,)</f>
        <v>#REF!</v>
      </c>
    </row>
    <row r="276" spans="1:44" s="272" customFormat="1" ht="15.75" hidden="1" customHeight="1">
      <c r="A276" s="724">
        <v>43</v>
      </c>
      <c r="B276" s="288" t="s">
        <v>1386</v>
      </c>
      <c r="C276" s="726" t="str">
        <f>VLOOKUP(B276,مقررات!$A$1:$F$411,2,FALSE)</f>
        <v>اشباة موصلات</v>
      </c>
      <c r="D276" s="211">
        <f>VLOOKUP(B276,مقررات!$A$1:$F$452,3,FALSE)</f>
        <v>2</v>
      </c>
      <c r="E276" s="211">
        <f>VLOOKUP(B276,مقررات!$A$1:$F$476,4,FALSE)</f>
        <v>2</v>
      </c>
      <c r="F276" s="211">
        <f t="shared" si="11"/>
        <v>3</v>
      </c>
      <c r="G276" s="60" t="str">
        <f>VLOOKUP(B276,مقررات!$A$1:$F$409,6,FALSE)</f>
        <v>P211</v>
      </c>
      <c r="H276" s="298" t="s">
        <v>1634</v>
      </c>
      <c r="I276" s="262" t="str">
        <f>VLOOKUP(H276,'اعضاء هيئة التدريس'!$B$1:$D$300,2,FALSE)</f>
        <v>أ.د/  محمد الزيدية</v>
      </c>
      <c r="J276" s="267"/>
      <c r="K276" s="267"/>
      <c r="L276" s="250" t="s">
        <v>1066</v>
      </c>
      <c r="M276" s="267"/>
      <c r="N276" s="267"/>
      <c r="O276" s="250"/>
      <c r="P276" s="252"/>
      <c r="Q276" s="282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 s="283"/>
      <c r="AC276" s="283"/>
      <c r="AD276" s="283"/>
      <c r="AR276" s="251" t="e">
        <f>VLOOKUP(#REF!,'اعضاء هيئة التدريس'!#REF!,2,)</f>
        <v>#REF!</v>
      </c>
    </row>
    <row r="277" spans="1:44" ht="15.75" hidden="1" customHeight="1">
      <c r="A277" s="724">
        <v>44</v>
      </c>
      <c r="B277" s="288" t="s">
        <v>511</v>
      </c>
      <c r="C277" s="726" t="str">
        <f>VLOOKUP(B277,مقررات!$A$1:$F$411,2,FALSE)</f>
        <v>فيزياء البللورات</v>
      </c>
      <c r="D277" s="211">
        <f>VLOOKUP(B277,مقررات!$A$1:$F$452,3,FALSE)</f>
        <v>1</v>
      </c>
      <c r="E277" s="211">
        <f>VLOOKUP(B277,مقررات!$A$1:$F$476,4,FALSE)</f>
        <v>2</v>
      </c>
      <c r="F277" s="211">
        <f t="shared" si="11"/>
        <v>2</v>
      </c>
      <c r="G277" s="60" t="str">
        <f>VLOOKUP(B277,مقررات!$A$1:$F$409,6,FALSE)</f>
        <v>P311</v>
      </c>
      <c r="H277" s="423" t="s">
        <v>1627</v>
      </c>
      <c r="I277" s="262" t="str">
        <f>VLOOKUP(H277,'اعضاء هيئة التدريس'!$B$1:$D$300,2,FALSE)</f>
        <v>أ.د/ عبد المجيد خفاجى</v>
      </c>
      <c r="J277" s="772"/>
      <c r="K277" s="250" t="s">
        <v>1067</v>
      </c>
      <c r="L277" s="73"/>
      <c r="M277" s="772"/>
      <c r="N277" s="772"/>
      <c r="O277" s="73"/>
      <c r="P277" s="1052"/>
      <c r="Q277" s="4"/>
      <c r="AR277" s="251" t="e">
        <f>VLOOKUP(#REF!,'اعضاء هيئة التدريس'!#REF!,2,)</f>
        <v>#REF!</v>
      </c>
    </row>
    <row r="278" spans="1:44" s="272" customFormat="1" ht="15.75" hidden="1" customHeight="1">
      <c r="A278" s="724">
        <v>45</v>
      </c>
      <c r="B278" s="288" t="s">
        <v>1202</v>
      </c>
      <c r="C278" s="726" t="str">
        <f>VLOOKUP(B278,مقررات!$A$1:$F$411,2,FALSE)</f>
        <v>طيف جزيئى</v>
      </c>
      <c r="D278" s="211">
        <f>VLOOKUP(B278,مقررات!$A$1:$F$452,3,FALSE)</f>
        <v>2</v>
      </c>
      <c r="E278" s="211">
        <f>VLOOKUP(B278,مقررات!$A$1:$F$476,4,FALSE)</f>
        <v>0</v>
      </c>
      <c r="F278" s="211">
        <f t="shared" si="11"/>
        <v>2</v>
      </c>
      <c r="G278" s="60" t="str">
        <f>VLOOKUP(B278,مقررات!$A$1:$F$409,6,FALSE)</f>
        <v>-</v>
      </c>
      <c r="H278" s="60" t="s">
        <v>1632</v>
      </c>
      <c r="I278" s="262" t="str">
        <f>VLOOKUP(H278,'اعضاء هيئة التدريس'!$B$1:$D$300,2,FALSE)</f>
        <v>أ.د/ زينات الجوهرى</v>
      </c>
      <c r="J278" s="250"/>
      <c r="K278" s="250"/>
      <c r="L278" s="250" t="s">
        <v>1067</v>
      </c>
      <c r="M278" s="250"/>
      <c r="N278" s="250"/>
      <c r="O278" s="250"/>
      <c r="P278" s="386"/>
      <c r="Q278" s="282"/>
      <c r="R278" s="284"/>
      <c r="S278" s="283"/>
      <c r="T278" s="283"/>
      <c r="U278" s="283"/>
      <c r="V278" s="283"/>
      <c r="W278" s="283"/>
      <c r="X278" s="283"/>
      <c r="Y278" s="283"/>
      <c r="Z278" s="283"/>
      <c r="AA278" s="283"/>
      <c r="AB278" s="283"/>
      <c r="AC278" s="283"/>
      <c r="AD278" s="283"/>
      <c r="AR278" s="251" t="e">
        <f>VLOOKUP(#REF!,'اعضاء هيئة التدريس'!#REF!,2,)</f>
        <v>#REF!</v>
      </c>
    </row>
    <row r="279" spans="1:44" s="272" customFormat="1" ht="15.75" hidden="1">
      <c r="A279" s="724">
        <v>46</v>
      </c>
      <c r="B279" s="288" t="s">
        <v>504</v>
      </c>
      <c r="C279" s="726" t="str">
        <f>VLOOKUP(B279,مقررات!$A$1:$F$411,2,FALSE)</f>
        <v>فيزياء اشعاعية</v>
      </c>
      <c r="D279" s="211">
        <f>VLOOKUP(B279,مقررات!$A$1:$F$452,3,FALSE)</f>
        <v>2</v>
      </c>
      <c r="E279" s="211">
        <f>VLOOKUP(B279,مقررات!$A$1:$F$476,4,FALSE)</f>
        <v>2</v>
      </c>
      <c r="F279" s="211">
        <f t="shared" si="11"/>
        <v>3</v>
      </c>
      <c r="G279" s="60" t="str">
        <f>VLOOKUP(B279,مقررات!$A$1:$F$409,6,FALSE)</f>
        <v>-</v>
      </c>
      <c r="H279" s="60" t="s">
        <v>1657</v>
      </c>
      <c r="I279" s="262" t="str">
        <f>VLOOKUP(H279,'اعضاء هيئة التدريس'!$B$1:$D$300,2,FALSE)</f>
        <v>د/ انتصار المسدى</v>
      </c>
      <c r="J279" s="250"/>
      <c r="K279" s="250" t="s">
        <v>1065</v>
      </c>
      <c r="L279" s="382"/>
      <c r="M279" s="250"/>
      <c r="N279" s="250"/>
      <c r="O279" s="250"/>
      <c r="P279" s="386"/>
      <c r="Q279" s="282"/>
      <c r="R279" s="283"/>
      <c r="S279" s="283"/>
      <c r="T279" s="283"/>
      <c r="U279" s="283"/>
      <c r="V279" s="283"/>
      <c r="W279" s="283"/>
      <c r="X279" s="283"/>
      <c r="Y279" s="283"/>
      <c r="Z279" s="283"/>
      <c r="AA279" s="283"/>
      <c r="AB279" s="283"/>
      <c r="AC279" s="283"/>
      <c r="AD279" s="283"/>
      <c r="AR279" s="251" t="e">
        <f>VLOOKUP(#REF!,'اعضاء هيئة التدريس'!#REF!,2,)</f>
        <v>#REF!</v>
      </c>
    </row>
    <row r="280" spans="1:44" s="272" customFormat="1" ht="25.5" hidden="1" customHeight="1">
      <c r="A280" s="724">
        <v>47</v>
      </c>
      <c r="B280" s="288" t="s">
        <v>503</v>
      </c>
      <c r="C280" s="726" t="str">
        <f>VLOOKUP(B280,مقررات!$A$1:$F$411,2,FALSE)</f>
        <v>فيزياء مفاعلات</v>
      </c>
      <c r="D280" s="211">
        <f>VLOOKUP(B280,مقررات!$A$1:$F$452,3,FALSE)</f>
        <v>2</v>
      </c>
      <c r="E280" s="211">
        <f>VLOOKUP(B280,مقررات!$A$1:$F$476,4,FALSE)</f>
        <v>0</v>
      </c>
      <c r="F280" s="211">
        <f t="shared" si="11"/>
        <v>2</v>
      </c>
      <c r="G280" s="60" t="str">
        <f>VLOOKUP(B280,مقررات!$A$1:$F$409,6,FALSE)</f>
        <v>P2711</v>
      </c>
      <c r="H280" s="705" t="s">
        <v>1652</v>
      </c>
      <c r="I280" s="262" t="str">
        <f>VLOOKUP(H280,'اعضاء هيئة التدريس'!$B$1:$D$300,2,FALSE)</f>
        <v>د/ حسام دنيا</v>
      </c>
      <c r="J280" s="772"/>
      <c r="K280" s="250" t="s">
        <v>1070</v>
      </c>
      <c r="L280" s="73"/>
      <c r="M280" s="73"/>
      <c r="N280" s="772"/>
      <c r="O280" s="772"/>
      <c r="P280" s="1046"/>
      <c r="Q280" s="4"/>
      <c r="R280" s="283"/>
      <c r="S280" s="283"/>
      <c r="T280" s="283"/>
      <c r="U280" s="283"/>
      <c r="V280" s="283"/>
      <c r="W280" s="283"/>
      <c r="X280" s="283"/>
      <c r="Y280" s="283"/>
      <c r="Z280" s="283"/>
      <c r="AA280" s="283"/>
      <c r="AB280" s="283"/>
      <c r="AC280" s="283"/>
      <c r="AD280" s="283"/>
      <c r="AR280" s="251" t="e">
        <f>VLOOKUP(#REF!,'اعضاء هيئة التدريس'!#REF!,2,)</f>
        <v>#REF!</v>
      </c>
    </row>
    <row r="281" spans="1:44" s="272" customFormat="1" ht="23.25" hidden="1" customHeight="1">
      <c r="A281" s="724">
        <v>48</v>
      </c>
      <c r="B281" s="288" t="s">
        <v>506</v>
      </c>
      <c r="C281" s="726" t="str">
        <f>VLOOKUP(B281,مقررات!$A$1:$F$411,2,FALSE)</f>
        <v>فيزياءالبلازما</v>
      </c>
      <c r="D281" s="211">
        <f>VLOOKUP(B281,مقررات!$A$1:$F$452,3,FALSE)</f>
        <v>2</v>
      </c>
      <c r="E281" s="211">
        <f>VLOOKUP(B281,مقررات!$A$1:$F$476,4,FALSE)</f>
        <v>0</v>
      </c>
      <c r="F281" s="211">
        <f t="shared" si="11"/>
        <v>2</v>
      </c>
      <c r="G281" s="60" t="str">
        <f>VLOOKUP(B281,مقررات!$A$1:$F$409,6,FALSE)</f>
        <v>P145</v>
      </c>
      <c r="H281" s="60" t="s">
        <v>1642</v>
      </c>
      <c r="I281" s="262" t="str">
        <f>VLOOKUP(H281,'اعضاء هيئة التدريس'!$B$1:$D$300,2,FALSE)</f>
        <v>أ.د/عبد العزيز حبيب</v>
      </c>
      <c r="J281" s="267"/>
      <c r="K281" s="267"/>
      <c r="L281" s="250"/>
      <c r="M281" s="250" t="s">
        <v>1073</v>
      </c>
      <c r="N281" s="267"/>
      <c r="O281" s="250"/>
      <c r="P281" s="386"/>
      <c r="Q281" s="282"/>
      <c r="R281" s="283"/>
      <c r="S281" s="283"/>
      <c r="T281" s="283"/>
      <c r="U281" s="283"/>
      <c r="V281" s="283"/>
      <c r="W281" s="283"/>
      <c r="X281" s="283"/>
      <c r="Y281" s="283"/>
      <c r="Z281" s="283"/>
      <c r="AA281" s="283"/>
      <c r="AB281" s="283"/>
      <c r="AC281" s="283"/>
      <c r="AD281" s="283"/>
      <c r="AR281" s="251" t="e">
        <f>VLOOKUP(#REF!,'اعضاء هيئة التدريس'!#REF!,2,)</f>
        <v>#REF!</v>
      </c>
    </row>
    <row r="282" spans="1:44" s="272" customFormat="1" ht="15.75" hidden="1">
      <c r="A282" s="724">
        <v>49</v>
      </c>
      <c r="B282" s="288" t="s">
        <v>505</v>
      </c>
      <c r="C282" s="726" t="str">
        <f>VLOOKUP(B282,مقررات!$A$1:$F$411,2,FALSE)</f>
        <v>النظرية النسبية الخاصة</v>
      </c>
      <c r="D282" s="211">
        <f>VLOOKUP(B282,مقررات!$A$1:$F$452,3,FALSE)</f>
        <v>2</v>
      </c>
      <c r="E282" s="211">
        <f>VLOOKUP(B282,مقررات!$A$1:$F$476,4,FALSE)</f>
        <v>0</v>
      </c>
      <c r="F282" s="211">
        <f t="shared" si="11"/>
        <v>2</v>
      </c>
      <c r="G282" s="60" t="str">
        <f>VLOOKUP(B282,مقررات!$A$1:$F$409,6,FALSE)</f>
        <v>-</v>
      </c>
      <c r="H282" s="423" t="s">
        <v>1653</v>
      </c>
      <c r="I282" s="262" t="str">
        <f>VLOOKUP(H282,'اعضاء هيئة التدريس'!$B$1:$D$300,2,FALSE)</f>
        <v>د/ سامي الجمال</v>
      </c>
      <c r="J282" s="73"/>
      <c r="K282" s="73"/>
      <c r="L282" s="73"/>
      <c r="M282" s="73" t="s">
        <v>1069</v>
      </c>
      <c r="N282" s="73"/>
      <c r="O282" s="73"/>
      <c r="P282" s="1052"/>
      <c r="Q282" s="4"/>
      <c r="R282" s="283"/>
      <c r="S282" s="283"/>
      <c r="T282" s="283"/>
      <c r="U282" s="283"/>
      <c r="V282" s="283"/>
      <c r="W282" s="283"/>
      <c r="X282" s="283"/>
      <c r="Y282" s="283"/>
      <c r="Z282" s="283"/>
      <c r="AA282" s="283"/>
      <c r="AB282" s="283"/>
      <c r="AC282" s="283"/>
      <c r="AD282" s="283"/>
      <c r="AR282" s="251" t="e">
        <f>VLOOKUP(#REF!,'اعضاء هيئة التدريس'!#REF!,2,)</f>
        <v>#REF!</v>
      </c>
    </row>
    <row r="283" spans="1:44" s="272" customFormat="1" ht="39" hidden="1" customHeight="1">
      <c r="A283" s="724">
        <v>50</v>
      </c>
      <c r="B283" s="288" t="s">
        <v>1203</v>
      </c>
      <c r="C283" s="726" t="str">
        <f>VLOOKUP(B283,مقررات!$A$1:$F$411,2,FALSE)</f>
        <v>فيزياء تطبيقية (4)</v>
      </c>
      <c r="D283" s="211">
        <f>VLOOKUP(B283,مقررات!$A$1:$F$452,3,FALSE)</f>
        <v>0</v>
      </c>
      <c r="E283" s="211">
        <f>VLOOKUP(B283,مقررات!$A$1:$F$476,4,FALSE)</f>
        <v>8</v>
      </c>
      <c r="F283" s="211">
        <f t="shared" si="11"/>
        <v>4</v>
      </c>
      <c r="G283" s="60" t="str">
        <f>VLOOKUP(B283,مقررات!$A$1:$F$409,6,FALSE)</f>
        <v>P 385</v>
      </c>
      <c r="H283" s="52" t="s">
        <v>1631</v>
      </c>
      <c r="I283" s="262" t="str">
        <f>VLOOKUP(H283,'اعضاء هيئة التدريس'!$B$1:$D$300,2,FALSE)</f>
        <v>أ.د/ عبد العظيم المرسى</v>
      </c>
      <c r="J283" s="385"/>
      <c r="K283" s="385"/>
      <c r="L283" s="471"/>
      <c r="M283" s="471"/>
      <c r="N283" s="471"/>
      <c r="O283" s="385"/>
      <c r="P283" s="255"/>
      <c r="Q283" s="720"/>
      <c r="R283" s="283"/>
      <c r="S283" s="283"/>
      <c r="T283" s="283"/>
      <c r="U283" s="283"/>
      <c r="V283" s="283"/>
      <c r="W283" s="283"/>
      <c r="X283" s="283"/>
      <c r="Y283" s="283"/>
      <c r="Z283" s="283"/>
      <c r="AA283" s="283"/>
      <c r="AB283" s="283"/>
      <c r="AC283" s="283"/>
      <c r="AD283" s="283"/>
      <c r="AR283" s="251" t="e">
        <f>VLOOKUP(#REF!,'اعضاء هيئة التدريس'!#REF!,2,)</f>
        <v>#REF!</v>
      </c>
    </row>
    <row r="284" spans="1:44" s="272" customFormat="1" ht="54.75" hidden="1" customHeight="1">
      <c r="A284" s="724">
        <v>51</v>
      </c>
      <c r="B284" s="288" t="s">
        <v>508</v>
      </c>
      <c r="C284" s="726" t="str">
        <f>VLOOKUP(B284,مقررات!$A$1:$F$411,2,FALSE)</f>
        <v>فيزياء حيوية</v>
      </c>
      <c r="D284" s="211">
        <f>VLOOKUP(B284,مقررات!$A$1:$F$452,3,FALSE)</f>
        <v>2</v>
      </c>
      <c r="E284" s="211">
        <f>VLOOKUP(B284,مقررات!$A$1:$F$476,4,FALSE)</f>
        <v>0</v>
      </c>
      <c r="F284" s="211">
        <f t="shared" si="11"/>
        <v>2</v>
      </c>
      <c r="G284" s="60" t="str">
        <f>VLOOKUP(B284,مقررات!$A$1:$F$409,6,FALSE)</f>
        <v>-</v>
      </c>
      <c r="H284" s="705" t="s">
        <v>1651</v>
      </c>
      <c r="I284" s="262" t="str">
        <f>VLOOKUP(H284,'اعضاء هيئة التدريس'!$B$1:$D$300,2,FALSE)</f>
        <v>د/ سامح السيد</v>
      </c>
      <c r="J284" s="772"/>
      <c r="K284" s="250"/>
      <c r="L284" s="73" t="s">
        <v>1067</v>
      </c>
      <c r="M284" s="772"/>
      <c r="N284" s="772"/>
      <c r="O284" s="73"/>
      <c r="P284" s="386" t="s">
        <v>1320</v>
      </c>
      <c r="Q284" s="4"/>
      <c r="R284" s="283"/>
      <c r="S284" s="283"/>
      <c r="T284" s="283"/>
      <c r="U284" s="283"/>
      <c r="V284" s="283"/>
      <c r="W284" s="283"/>
      <c r="X284" s="283"/>
      <c r="Y284" s="283"/>
      <c r="Z284" s="283"/>
      <c r="AA284" s="283"/>
      <c r="AB284" s="283"/>
      <c r="AC284" s="283"/>
      <c r="AD284" s="283"/>
      <c r="AR284" s="251" t="e">
        <f>VLOOKUP(#REF!,'اعضاء هيئة التدريس'!#REF!,2,)</f>
        <v>#REF!</v>
      </c>
    </row>
    <row r="285" spans="1:44" s="272" customFormat="1" ht="53.25" hidden="1" customHeight="1">
      <c r="A285" s="724">
        <v>52</v>
      </c>
      <c r="B285" s="288" t="s">
        <v>510</v>
      </c>
      <c r="C285" s="726" t="str">
        <f>VLOOKUP(B285,مقررات!$A$1:$F$411,2,FALSE)</f>
        <v>الطاقات المتجددة</v>
      </c>
      <c r="D285" s="211">
        <f>VLOOKUP(B285,مقررات!$A$1:$F$452,3,FALSE)</f>
        <v>2</v>
      </c>
      <c r="E285" s="211">
        <f>VLOOKUP(B285,مقررات!$A$1:$F$476,4,FALSE)</f>
        <v>0</v>
      </c>
      <c r="F285" s="211">
        <f t="shared" si="11"/>
        <v>2</v>
      </c>
      <c r="G285" s="60" t="str">
        <f>VLOOKUP(B285,مقررات!$A$1:$F$409,6,FALSE)</f>
        <v>-</v>
      </c>
      <c r="H285" s="423" t="s">
        <v>1625</v>
      </c>
      <c r="I285" s="262" t="str">
        <f>VLOOKUP(H285,'اعضاء هيئة التدريس'!$B$1:$D$300,2,FALSE)</f>
        <v>أ.د/ أحمد الحملاوى</v>
      </c>
      <c r="J285" s="73"/>
      <c r="K285" s="250" t="s">
        <v>1067</v>
      </c>
      <c r="L285" s="73"/>
      <c r="M285" s="73"/>
      <c r="N285" s="73"/>
      <c r="O285" s="73"/>
      <c r="P285" s="1052"/>
      <c r="Q285" s="4"/>
      <c r="R285" s="283"/>
      <c r="S285" s="283"/>
      <c r="T285" s="283"/>
      <c r="U285" s="283"/>
      <c r="V285" s="283"/>
      <c r="W285" s="283"/>
      <c r="X285" s="283"/>
      <c r="Y285" s="283"/>
      <c r="Z285" s="283"/>
      <c r="AA285" s="283"/>
      <c r="AB285" s="283"/>
      <c r="AC285" s="283"/>
      <c r="AD285" s="283"/>
      <c r="AR285" s="251" t="e">
        <f>VLOOKUP(#REF!,'اعضاء هيئة التدريس'!#REF!,2,)</f>
        <v>#REF!</v>
      </c>
    </row>
    <row r="286" spans="1:44" s="272" customFormat="1" ht="40.5" hidden="1" customHeight="1">
      <c r="A286" s="328"/>
      <c r="B286" s="288" t="s">
        <v>986</v>
      </c>
      <c r="C286" s="726" t="str">
        <f>VLOOKUP(B286,مقررات!$A$1:$F$411,2,FALSE)</f>
        <v>حاسب آلي (1)</v>
      </c>
      <c r="D286" s="211">
        <f>VLOOKUP(B286,مقررات!$A$1:$F$452,3,FALSE)</f>
        <v>1</v>
      </c>
      <c r="E286" s="211">
        <f>VLOOKUP(B286,مقررات!$A$1:$F$476,4,FALSE)</f>
        <v>2</v>
      </c>
      <c r="F286" s="211">
        <f t="shared" si="11"/>
        <v>2</v>
      </c>
      <c r="G286" s="73" t="s">
        <v>1980</v>
      </c>
      <c r="H286" s="423" t="s">
        <v>1561</v>
      </c>
      <c r="I286" s="262" t="str">
        <f>VLOOKUP(H286,'اعضاء هيئة التدريس'!$B$1:$D$300,2,FALSE)</f>
        <v xml:space="preserve">د/ وليد أحمد دبور </v>
      </c>
      <c r="J286" s="406"/>
      <c r="K286" s="73"/>
      <c r="L286" s="73"/>
      <c r="M286" s="73"/>
      <c r="N286" s="73"/>
      <c r="O286" s="73" t="s">
        <v>1119</v>
      </c>
      <c r="P286" s="255" t="s">
        <v>1325</v>
      </c>
      <c r="Q286" s="4"/>
      <c r="R286" s="283"/>
      <c r="S286" s="283"/>
      <c r="T286" s="283"/>
      <c r="U286" s="283"/>
      <c r="V286" s="283"/>
      <c r="W286" s="283"/>
      <c r="X286" s="283"/>
      <c r="Y286" s="283"/>
      <c r="Z286" s="283"/>
      <c r="AA286" s="283"/>
      <c r="AB286" s="283"/>
      <c r="AC286" s="283"/>
      <c r="AD286" s="283"/>
      <c r="AR286" s="251" t="e">
        <f>VLOOKUP(#REF!,'اعضاء هيئة التدريس'!#REF!,2,)</f>
        <v>#REF!</v>
      </c>
    </row>
    <row r="287" spans="1:44" s="285" customFormat="1" ht="29.25" hidden="1" customHeight="1">
      <c r="A287" s="367"/>
      <c r="B287" s="288" t="s">
        <v>986</v>
      </c>
      <c r="C287" s="726" t="str">
        <f>VLOOKUP(B287,مقررات!$A$1:$F$411,2,FALSE)</f>
        <v>حاسب آلي (1)</v>
      </c>
      <c r="D287" s="211">
        <f>VLOOKUP(B287,مقررات!$A$1:$F$452,3,FALSE)</f>
        <v>1</v>
      </c>
      <c r="E287" s="211">
        <f>VLOOKUP(B287,مقررات!$A$1:$F$476,4,FALSE)</f>
        <v>2</v>
      </c>
      <c r="F287" s="211">
        <f t="shared" si="11"/>
        <v>2</v>
      </c>
      <c r="G287" s="73" t="s">
        <v>1980</v>
      </c>
      <c r="H287" s="60" t="s">
        <v>1569</v>
      </c>
      <c r="I287" s="262" t="str">
        <f>VLOOKUP(H287,'اعضاء هيئة التدريس'!$B$1:$D$300,2,FALSE)</f>
        <v>د/ عبدالله عبدالغفار محمد</v>
      </c>
      <c r="J287" s="212"/>
      <c r="K287" s="250"/>
      <c r="L287" s="250"/>
      <c r="M287" s="250"/>
      <c r="N287" s="250"/>
      <c r="O287" s="250" t="s">
        <v>1119</v>
      </c>
      <c r="P287" s="255" t="s">
        <v>1325</v>
      </c>
      <c r="Q287" s="282"/>
      <c r="R287" s="283"/>
      <c r="S287" s="284"/>
      <c r="T287" s="284"/>
      <c r="U287" s="284"/>
      <c r="V287" s="284"/>
      <c r="W287" s="284"/>
      <c r="X287" s="284"/>
      <c r="Y287" s="284"/>
      <c r="Z287" s="284"/>
      <c r="AA287" s="284"/>
      <c r="AB287" s="284"/>
      <c r="AC287" s="284"/>
      <c r="AD287" s="284"/>
      <c r="AR287" s="251" t="e">
        <f>VLOOKUP(#REF!,'اعضاء هيئة التدريس'!#REF!,2,)</f>
        <v>#REF!</v>
      </c>
    </row>
    <row r="288" spans="1:44" s="29" customFormat="1" ht="22.5" hidden="1" customHeight="1">
      <c r="A288" s="328"/>
      <c r="B288" s="288" t="s">
        <v>986</v>
      </c>
      <c r="C288" s="726" t="str">
        <f>VLOOKUP(B288,مقررات!$A$1:$F$411,2,FALSE)</f>
        <v>حاسب آلي (1)</v>
      </c>
      <c r="D288" s="211">
        <f>VLOOKUP(B288,مقررات!$A$1:$F$452,3,FALSE)</f>
        <v>1</v>
      </c>
      <c r="E288" s="211">
        <f>VLOOKUP(B288,مقررات!$A$1:$F$476,4,FALSE)</f>
        <v>2</v>
      </c>
      <c r="F288" s="211">
        <f t="shared" si="11"/>
        <v>2</v>
      </c>
      <c r="G288" s="764" t="s">
        <v>2012</v>
      </c>
      <c r="H288" s="423" t="s">
        <v>1560</v>
      </c>
      <c r="I288" s="262" t="str">
        <f>VLOOKUP(H288,'اعضاء هيئة التدريس'!$B$1:$D$300,2,FALSE)</f>
        <v xml:space="preserve">د/ هاني محمد إبراهيم </v>
      </c>
      <c r="J288" s="251"/>
      <c r="K288" s="73" t="s">
        <v>1993</v>
      </c>
      <c r="L288" s="73"/>
      <c r="M288" s="73"/>
      <c r="N288" s="73"/>
      <c r="O288" s="73"/>
      <c r="P288" s="255" t="s">
        <v>1319</v>
      </c>
      <c r="Q288" s="4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R288" s="251" t="e">
        <f>VLOOKUP(#REF!,'اعضاء هيئة التدريس'!#REF!,2,)</f>
        <v>#REF!</v>
      </c>
    </row>
    <row r="289" spans="1:44" s="272" customFormat="1" ht="28.5" hidden="1" customHeight="1">
      <c r="A289" s="328"/>
      <c r="B289" s="288" t="s">
        <v>986</v>
      </c>
      <c r="C289" s="726" t="str">
        <f>VLOOKUP(B289,مقررات!$A$1:$F$411,2,FALSE)</f>
        <v>حاسب آلي (1)</v>
      </c>
      <c r="D289" s="211">
        <f>VLOOKUP(B289,مقررات!$A$1:$F$452,3,FALSE)</f>
        <v>1</v>
      </c>
      <c r="E289" s="211">
        <f>VLOOKUP(B289,مقررات!$A$1:$F$476,4,FALSE)</f>
        <v>2</v>
      </c>
      <c r="F289" s="211">
        <f t="shared" si="11"/>
        <v>2</v>
      </c>
      <c r="G289" s="764" t="s">
        <v>2012</v>
      </c>
      <c r="H289" s="423" t="s">
        <v>1563</v>
      </c>
      <c r="I289" s="262" t="str">
        <f>VLOOKUP(H289,'اعضاء هيئة التدريس'!$B$1:$D$300,2,FALSE)</f>
        <v>د/ محمد مصطفى ناصف</v>
      </c>
      <c r="J289" s="251"/>
      <c r="K289" s="73" t="s">
        <v>1993</v>
      </c>
      <c r="L289" s="73"/>
      <c r="M289" s="73"/>
      <c r="N289" s="73"/>
      <c r="O289" s="73"/>
      <c r="P289" s="255" t="s">
        <v>1319</v>
      </c>
      <c r="Q289" s="4"/>
      <c r="R289" s="283"/>
      <c r="S289" s="283"/>
      <c r="T289" s="283"/>
      <c r="U289" s="283"/>
      <c r="V289" s="283"/>
      <c r="W289" s="283"/>
      <c r="X289" s="283"/>
      <c r="Y289" s="283"/>
      <c r="Z289" s="283"/>
      <c r="AA289" s="283"/>
      <c r="AB289" s="283"/>
      <c r="AC289" s="283"/>
      <c r="AD289" s="283"/>
      <c r="AR289" s="251" t="e">
        <f>VLOOKUP(#REF!,'اعضاء هيئة التدريس'!#REF!,2,)</f>
        <v>#REF!</v>
      </c>
    </row>
    <row r="290" spans="1:44" s="272" customFormat="1" ht="15" hidden="1" customHeight="1">
      <c r="A290" s="328"/>
      <c r="B290" s="288" t="s">
        <v>986</v>
      </c>
      <c r="C290" s="726" t="str">
        <f>VLOOKUP(B290,مقررات!$A$1:$F$411,2,FALSE)</f>
        <v>حاسب آلي (1)</v>
      </c>
      <c r="D290" s="211">
        <f>VLOOKUP(B290,مقررات!$A$1:$F$452,3,FALSE)</f>
        <v>1</v>
      </c>
      <c r="E290" s="211">
        <f>VLOOKUP(B290,مقررات!$A$1:$F$476,4,FALSE)</f>
        <v>2</v>
      </c>
      <c r="F290" s="211">
        <f t="shared" si="11"/>
        <v>2</v>
      </c>
      <c r="G290" s="73" t="s">
        <v>1994</v>
      </c>
      <c r="H290" s="423" t="s">
        <v>1520</v>
      </c>
      <c r="I290" s="262" t="str">
        <f>VLOOKUP(H290,'اعضاء هيئة التدريس'!$B$1:$D$300,2,FALSE)</f>
        <v>أ.د/ محمد امين عبدالواحد</v>
      </c>
      <c r="J290" s="143"/>
      <c r="K290" s="73"/>
      <c r="L290" s="73" t="s">
        <v>1993</v>
      </c>
      <c r="M290" s="73"/>
      <c r="N290" s="73"/>
      <c r="O290" s="73"/>
      <c r="P290" s="255" t="s">
        <v>1319</v>
      </c>
      <c r="Q290" s="4"/>
      <c r="R290" s="283"/>
      <c r="S290" s="283"/>
      <c r="T290" s="283"/>
      <c r="U290" s="283"/>
      <c r="V290" s="283"/>
      <c r="W290" s="283"/>
      <c r="X290" s="283"/>
      <c r="Y290" s="283"/>
      <c r="Z290" s="283"/>
      <c r="AA290" s="283"/>
      <c r="AB290" s="283"/>
      <c r="AC290" s="283"/>
      <c r="AD290" s="283"/>
      <c r="AR290" s="251" t="e">
        <f>VLOOKUP(#REF!,'اعضاء هيئة التدريس'!#REF!,2,)</f>
        <v>#REF!</v>
      </c>
    </row>
    <row r="291" spans="1:44" s="285" customFormat="1" ht="15.75" hidden="1">
      <c r="A291" s="328"/>
      <c r="B291" s="288" t="s">
        <v>986</v>
      </c>
      <c r="C291" s="726" t="str">
        <f>VLOOKUP(B291,مقررات!$A$1:$F$411,2,FALSE)</f>
        <v>حاسب آلي (1)</v>
      </c>
      <c r="D291" s="211">
        <f>VLOOKUP(B291,مقررات!$A$1:$F$452,3,FALSE)</f>
        <v>1</v>
      </c>
      <c r="E291" s="211">
        <f>VLOOKUP(B291,مقررات!$A$1:$F$476,4,FALSE)</f>
        <v>2</v>
      </c>
      <c r="F291" s="211">
        <f t="shared" si="11"/>
        <v>2</v>
      </c>
      <c r="G291" s="73" t="s">
        <v>1994</v>
      </c>
      <c r="H291" s="423" t="s">
        <v>1560</v>
      </c>
      <c r="I291" s="262" t="str">
        <f>VLOOKUP(H291,'اعضاء هيئة التدريس'!$B$1:$D$300,2,FALSE)</f>
        <v xml:space="preserve">د/ هاني محمد إبراهيم </v>
      </c>
      <c r="J291" s="143"/>
      <c r="K291" s="73"/>
      <c r="L291" s="73" t="s">
        <v>1993</v>
      </c>
      <c r="M291" s="73"/>
      <c r="N291" s="73"/>
      <c r="O291" s="73"/>
      <c r="P291" s="255" t="s">
        <v>1319</v>
      </c>
      <c r="Q291" s="4"/>
      <c r="R291" s="283"/>
      <c r="S291" s="284"/>
      <c r="T291" s="284"/>
      <c r="U291" s="284"/>
      <c r="V291" s="284"/>
      <c r="W291" s="284"/>
      <c r="X291" s="284"/>
      <c r="Y291" s="284"/>
      <c r="Z291" s="284"/>
      <c r="AA291" s="284"/>
      <c r="AB291" s="284"/>
      <c r="AC291" s="284"/>
      <c r="AD291" s="284"/>
      <c r="AR291" s="251" t="e">
        <f>VLOOKUP(#REF!,'اعضاء هيئة التدريس'!#REF!,2,)</f>
        <v>#REF!</v>
      </c>
    </row>
    <row r="292" spans="1:44" s="122" customFormat="1" ht="15.75" hidden="1" customHeight="1">
      <c r="A292" s="328"/>
      <c r="B292" s="288" t="s">
        <v>988</v>
      </c>
      <c r="C292" s="726" t="str">
        <f>VLOOKUP(B292,مقررات!$A$1:$F$411,2,FALSE)</f>
        <v>إحصاء</v>
      </c>
      <c r="D292" s="211">
        <f>VLOOKUP(B292,مقررات!$A$1:$F$452,3,FALSE)</f>
        <v>1</v>
      </c>
      <c r="E292" s="211">
        <f>VLOOKUP(B292,مقررات!$A$1:$F$476,4,FALSE)</f>
        <v>0</v>
      </c>
      <c r="F292" s="211">
        <f t="shared" si="11"/>
        <v>1</v>
      </c>
      <c r="G292" s="60" t="str">
        <f>VLOOKUP(B292,مقررات!$A$1:$F$409,6,FALSE)</f>
        <v>ـ</v>
      </c>
      <c r="H292" s="697" t="s">
        <v>1982</v>
      </c>
      <c r="I292" s="262" t="str">
        <f>VLOOKUP(H292,'اعضاء هيئة التدريس'!$B$1:$D$300,2,FALSE)</f>
        <v>د/ نيفين محمد كيلانى</v>
      </c>
      <c r="J292" s="73"/>
      <c r="K292" s="73"/>
      <c r="L292" s="73" t="s">
        <v>1112</v>
      </c>
      <c r="M292" s="73"/>
      <c r="N292" s="73"/>
      <c r="O292" s="73"/>
      <c r="P292" s="255" t="s">
        <v>89</v>
      </c>
      <c r="Q292" s="4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R292" s="251" t="e">
        <f>VLOOKUP(#REF!,'اعضاء هيئة التدريس'!#REF!,2,)</f>
        <v>#REF!</v>
      </c>
    </row>
    <row r="293" spans="1:44" s="29" customFormat="1" ht="15.75" hidden="1" customHeight="1">
      <c r="A293" s="328"/>
      <c r="B293" s="288" t="s">
        <v>988</v>
      </c>
      <c r="C293" s="726" t="str">
        <f>VLOOKUP(B293,مقررات!$A$1:$F$411,2,FALSE)</f>
        <v>إحصاء</v>
      </c>
      <c r="D293" s="211">
        <f>VLOOKUP(B293,مقررات!$A$1:$F$452,3,FALSE)</f>
        <v>1</v>
      </c>
      <c r="E293" s="211">
        <f>VLOOKUP(B293,مقررات!$A$1:$F$476,4,FALSE)</f>
        <v>0</v>
      </c>
      <c r="F293" s="211">
        <f t="shared" si="11"/>
        <v>1</v>
      </c>
      <c r="G293" s="60" t="str">
        <f>VLOOKUP(B293,مقررات!$A$1:$F$409,6,FALSE)</f>
        <v>ـ</v>
      </c>
      <c r="H293" s="697" t="s">
        <v>1539</v>
      </c>
      <c r="I293" s="262" t="str">
        <f>VLOOKUP(H293,'اعضاء هيئة التدريس'!$B$1:$D$300,2,FALSE)</f>
        <v>د / عبدالعزيز الشربيني</v>
      </c>
      <c r="J293" s="73"/>
      <c r="K293" s="73"/>
      <c r="L293" s="73"/>
      <c r="M293" s="73"/>
      <c r="N293" s="73" t="s">
        <v>1993</v>
      </c>
      <c r="O293" s="73"/>
      <c r="P293" s="255" t="s">
        <v>1319</v>
      </c>
      <c r="Q293" s="4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R293" s="251" t="e">
        <f>VLOOKUP(#REF!,'اعضاء هيئة التدريس'!#REF!,2,)</f>
        <v>#REF!</v>
      </c>
    </row>
    <row r="294" spans="1:44" s="272" customFormat="1" ht="15.75" hidden="1" customHeight="1">
      <c r="A294" s="328"/>
      <c r="B294" s="288" t="s">
        <v>699</v>
      </c>
      <c r="C294" s="726" t="str">
        <f>VLOOKUP(B294,مقررات!$A$1:$F$411,2,FALSE)</f>
        <v>بحث ومقال</v>
      </c>
      <c r="D294" s="211">
        <f>VLOOKUP(B294,مقررات!$A$1:$F$452,3,FALSE)</f>
        <v>2</v>
      </c>
      <c r="E294" s="211">
        <f>VLOOKUP(B294,مقررات!$A$1:$F$476,4,FALSE)</f>
        <v>0</v>
      </c>
      <c r="F294" s="211">
        <f t="shared" si="11"/>
        <v>2</v>
      </c>
      <c r="G294" s="60" t="str">
        <f>VLOOKUP(B294,مقررات!$A$1:$F$409,6,FALSE)</f>
        <v>-</v>
      </c>
      <c r="H294" s="60"/>
      <c r="I294" s="262" t="s">
        <v>892</v>
      </c>
      <c r="J294" s="73"/>
      <c r="K294" s="73"/>
      <c r="L294" s="73"/>
      <c r="M294" s="73"/>
      <c r="N294" s="73"/>
      <c r="O294" s="73"/>
      <c r="P294" s="1046"/>
      <c r="Q294" s="4"/>
      <c r="R294" s="283"/>
      <c r="S294" s="283"/>
      <c r="T294" s="283"/>
      <c r="U294" s="283"/>
      <c r="V294" s="283"/>
      <c r="W294" s="283"/>
      <c r="X294" s="283"/>
      <c r="Y294" s="283"/>
      <c r="Z294" s="283"/>
      <c r="AA294" s="283"/>
      <c r="AB294" s="283"/>
      <c r="AC294" s="283"/>
      <c r="AD294" s="283"/>
      <c r="AR294" s="251" t="e">
        <f>VLOOKUP(#REF!,'اعضاء هيئة التدريس'!#REF!,2,)</f>
        <v>#REF!</v>
      </c>
    </row>
    <row r="295" spans="1:44" s="285" customFormat="1" ht="15.75" hidden="1" customHeight="1">
      <c r="A295" s="367"/>
      <c r="B295" s="288" t="s">
        <v>669</v>
      </c>
      <c r="C295" s="726" t="str">
        <f>VLOOKUP(B295,مقررات!$A$1:$F$411,2,FALSE)</f>
        <v>فسيولوجيا(1)</v>
      </c>
      <c r="D295" s="211">
        <f>VLOOKUP(B295,مقررات!$A$1:$F$452,3,FALSE)</f>
        <v>2</v>
      </c>
      <c r="E295" s="211">
        <f>VLOOKUP(B295,مقررات!$A$1:$F$476,4,FALSE)</f>
        <v>2</v>
      </c>
      <c r="F295" s="211">
        <f t="shared" si="11"/>
        <v>3</v>
      </c>
      <c r="G295" s="60" t="str">
        <f>VLOOKUP(B295,مقررات!$A$1:$F$409,6,FALSE)</f>
        <v>-</v>
      </c>
      <c r="H295" s="60" t="s">
        <v>1870</v>
      </c>
      <c r="I295" s="262" t="str">
        <f>VLOOKUP(H295,'اعضاء هيئة التدريس'!$B$1:$D$300,2,FALSE)</f>
        <v>أ.د. فاتن عبدالغفار</v>
      </c>
      <c r="J295" s="73"/>
      <c r="K295" s="73" t="s">
        <v>1072</v>
      </c>
      <c r="L295" s="73"/>
      <c r="M295" s="73"/>
      <c r="N295" s="73"/>
      <c r="O295" s="73"/>
      <c r="P295" s="255" t="s">
        <v>89</v>
      </c>
      <c r="Q295" s="282"/>
      <c r="R295" s="283"/>
      <c r="S295" s="284"/>
      <c r="T295" s="284"/>
      <c r="U295" s="284"/>
      <c r="V295" s="284"/>
      <c r="W295" s="284"/>
      <c r="X295" s="284"/>
      <c r="Y295" s="284"/>
      <c r="Z295" s="284"/>
      <c r="AA295" s="284"/>
      <c r="AB295" s="284"/>
      <c r="AC295" s="284"/>
      <c r="AD295" s="284"/>
      <c r="AR295" s="251" t="e">
        <f>VLOOKUP(#REF!,'اعضاء هيئة التدريس'!#REF!,2,)</f>
        <v>#REF!</v>
      </c>
    </row>
    <row r="296" spans="1:44" s="272" customFormat="1" ht="15" hidden="1" customHeight="1">
      <c r="A296" s="328"/>
      <c r="B296" s="288" t="s">
        <v>671</v>
      </c>
      <c r="C296" s="726" t="str">
        <f>VLOOKUP(B296,مقررات!$A$1:$F$411,2,FALSE)</f>
        <v>اساسيات علم الخلية</v>
      </c>
      <c r="D296" s="211">
        <f>VLOOKUP(B296,مقررات!$A$1:$F$452,3,FALSE)</f>
        <v>2</v>
      </c>
      <c r="E296" s="211">
        <f>VLOOKUP(B296,مقررات!$A$1:$F$476,4,FALSE)</f>
        <v>0</v>
      </c>
      <c r="F296" s="211">
        <f t="shared" si="11"/>
        <v>2</v>
      </c>
      <c r="G296" s="60" t="str">
        <f>VLOOKUP(B296,مقررات!$A$1:$F$409,6,FALSE)</f>
        <v>-</v>
      </c>
      <c r="H296" s="60" t="s">
        <v>1923</v>
      </c>
      <c r="I296" s="262" t="str">
        <f>VLOOKUP(H296,'اعضاء هيئة التدريس'!$B$1:$D$300,2,FALSE)</f>
        <v>د. يسري علي عقدة</v>
      </c>
      <c r="J296" s="73"/>
      <c r="K296" s="73"/>
      <c r="L296" s="73"/>
      <c r="M296" s="73"/>
      <c r="N296" s="73"/>
      <c r="O296" s="73" t="s">
        <v>1068</v>
      </c>
      <c r="P296" s="255" t="s">
        <v>1325</v>
      </c>
      <c r="Q296" s="4"/>
      <c r="R296" s="357"/>
      <c r="S296" s="283"/>
      <c r="T296" s="283"/>
      <c r="U296" s="283"/>
      <c r="V296" s="283"/>
      <c r="W296" s="283"/>
      <c r="X296" s="283"/>
      <c r="Y296" s="283"/>
      <c r="Z296" s="283"/>
      <c r="AA296" s="283"/>
      <c r="AB296" s="283"/>
      <c r="AC296" s="283"/>
      <c r="AD296" s="283"/>
      <c r="AR296" s="251" t="e">
        <f>VLOOKUP(#REF!,'اعضاء هيئة التدريس'!#REF!,2,)</f>
        <v>#REF!</v>
      </c>
    </row>
    <row r="297" spans="1:44" s="272" customFormat="1" ht="15.75" hidden="1" customHeight="1">
      <c r="A297" s="367"/>
      <c r="B297" s="288" t="s">
        <v>937</v>
      </c>
      <c r="C297" s="726" t="str">
        <f>VLOOKUP(B297,مقررات!$A$1:$F$411,2,FALSE)</f>
        <v>علم الخلية والانسجة</v>
      </c>
      <c r="D297" s="211">
        <f>VLOOKUP(B297,مقررات!$A$1:$F$452,3,FALSE)</f>
        <v>2</v>
      </c>
      <c r="E297" s="211">
        <f>VLOOKUP(B297,مقررات!$A$1:$F$476,4,FALSE)</f>
        <v>2</v>
      </c>
      <c r="F297" s="211">
        <f t="shared" si="11"/>
        <v>3</v>
      </c>
      <c r="G297" s="60">
        <f>VLOOKUP(B297,مقررات!$A$1:$F$409,6,FALSE)</f>
        <v>0</v>
      </c>
      <c r="H297" s="60" t="s">
        <v>1868</v>
      </c>
      <c r="I297" s="262" t="str">
        <f>VLOOKUP(H297,'اعضاء هيئة التدريس'!$B$1:$D$300,2,FALSE)</f>
        <v>أ.د. صابر صقر</v>
      </c>
      <c r="J297" s="73"/>
      <c r="K297" s="73"/>
      <c r="L297" s="73" t="s">
        <v>1072</v>
      </c>
      <c r="M297" s="73"/>
      <c r="N297" s="73"/>
      <c r="O297" s="73"/>
      <c r="P297" s="255" t="s">
        <v>1325</v>
      </c>
      <c r="Q297" s="282"/>
      <c r="R297" s="283"/>
      <c r="S297" s="283"/>
      <c r="T297" s="283"/>
      <c r="U297" s="283"/>
      <c r="V297" s="283"/>
      <c r="W297" s="283"/>
      <c r="X297" s="283"/>
      <c r="Y297" s="283"/>
      <c r="Z297" s="283"/>
      <c r="AA297" s="283"/>
      <c r="AB297" s="283"/>
      <c r="AC297" s="283"/>
      <c r="AD297" s="283"/>
      <c r="AR297" s="251" t="e">
        <f>VLOOKUP(#REF!,'اعضاء هيئة التدريس'!#REF!,2,)</f>
        <v>#REF!</v>
      </c>
    </row>
    <row r="298" spans="1:44" s="285" customFormat="1" ht="15.75" hidden="1" customHeight="1">
      <c r="A298" s="328"/>
      <c r="B298" s="288" t="s">
        <v>673</v>
      </c>
      <c r="C298" s="726" t="str">
        <f>VLOOKUP(B298,مقررات!$A$1:$F$411,2,FALSE)</f>
        <v>لافقاريات (1)</v>
      </c>
      <c r="D298" s="211">
        <f>VLOOKUP(B298,مقررات!$A$1:$F$452,3,FALSE)</f>
        <v>2</v>
      </c>
      <c r="E298" s="211">
        <f>VLOOKUP(B298,مقررات!$A$1:$F$476,4,FALSE)</f>
        <v>2</v>
      </c>
      <c r="F298" s="211">
        <f t="shared" si="11"/>
        <v>3</v>
      </c>
      <c r="G298" s="60" t="str">
        <f>VLOOKUP(B298,مقررات!$A$1:$F$409,6,FALSE)</f>
        <v>-</v>
      </c>
      <c r="H298" s="60" t="s">
        <v>1886</v>
      </c>
      <c r="I298" s="262" t="str">
        <f>VLOOKUP(H298,'اعضاء هيئة التدريس'!$B$1:$D$300,2,FALSE)</f>
        <v>أ.د. جمالات عثمان</v>
      </c>
      <c r="J298" s="73"/>
      <c r="K298" s="73"/>
      <c r="L298" s="73"/>
      <c r="M298" s="73"/>
      <c r="N298" s="73" t="s">
        <v>1067</v>
      </c>
      <c r="O298" s="73"/>
      <c r="P298" s="255" t="s">
        <v>89</v>
      </c>
      <c r="Q298" s="4"/>
      <c r="R298" s="283"/>
      <c r="S298" s="284"/>
      <c r="T298" s="284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R298" s="251" t="e">
        <f>VLOOKUP(#REF!,'اعضاء هيئة التدريس'!#REF!,2,)</f>
        <v>#REF!</v>
      </c>
    </row>
    <row r="299" spans="1:44" s="272" customFormat="1" ht="15.75" hidden="1">
      <c r="A299" s="367"/>
      <c r="B299" s="288" t="s">
        <v>935</v>
      </c>
      <c r="C299" s="726" t="str">
        <f>VLOOKUP(B299,مقررات!$A$1:$F$411,2,FALSE)</f>
        <v xml:space="preserve">تصنيف حيوان </v>
      </c>
      <c r="D299" s="211">
        <f>VLOOKUP(B299,مقررات!$A$1:$F$452,3,FALSE)</f>
        <v>2</v>
      </c>
      <c r="E299" s="211">
        <f>VLOOKUP(B299,مقررات!$A$1:$F$476,4,FALSE)</f>
        <v>2</v>
      </c>
      <c r="F299" s="211">
        <f t="shared" si="11"/>
        <v>3</v>
      </c>
      <c r="G299" s="60">
        <f>VLOOKUP(B299,مقررات!$A$1:$F$409,6,FALSE)</f>
        <v>0</v>
      </c>
      <c r="H299" s="60" t="s">
        <v>1881</v>
      </c>
      <c r="I299" s="262" t="str">
        <f>VLOOKUP(H299,'اعضاء هيئة التدريس'!$B$1:$D$300,2,FALSE)</f>
        <v>ا.د. محمد السيد خليل</v>
      </c>
      <c r="J299" s="73"/>
      <c r="K299" s="73" t="s">
        <v>1067</v>
      </c>
      <c r="L299" s="73"/>
      <c r="M299" s="73"/>
      <c r="N299" s="73"/>
      <c r="O299" s="73"/>
      <c r="P299" s="386" t="s">
        <v>1317</v>
      </c>
      <c r="Q299" s="282"/>
      <c r="R299" s="283"/>
      <c r="S299" s="283"/>
      <c r="T299" s="283"/>
      <c r="U299" s="283"/>
      <c r="V299" s="283"/>
      <c r="W299" s="283"/>
      <c r="X299" s="283"/>
      <c r="Y299" s="283"/>
      <c r="Z299" s="283"/>
      <c r="AA299" s="283"/>
      <c r="AB299" s="283"/>
      <c r="AC299" s="283"/>
      <c r="AD299" s="283"/>
      <c r="AR299" s="251" t="e">
        <f>VLOOKUP(#REF!,'اعضاء هيئة التدريس'!#REF!,2,)</f>
        <v>#REF!</v>
      </c>
    </row>
    <row r="300" spans="1:44" s="285" customFormat="1" ht="15.75" hidden="1">
      <c r="A300" s="367"/>
      <c r="B300" s="288" t="s">
        <v>935</v>
      </c>
      <c r="C300" s="726" t="str">
        <f>VLOOKUP(B300,مقررات!$A$1:$F$411,2,FALSE)</f>
        <v xml:space="preserve">تصنيف حيوان </v>
      </c>
      <c r="D300" s="211">
        <f>VLOOKUP(B300,مقررات!$A$1:$F$452,3,FALSE)</f>
        <v>2</v>
      </c>
      <c r="E300" s="211">
        <f>VLOOKUP(B300,مقررات!$A$1:$F$476,4,FALSE)</f>
        <v>2</v>
      </c>
      <c r="F300" s="211">
        <f t="shared" si="11"/>
        <v>3</v>
      </c>
      <c r="G300" s="60">
        <f>VLOOKUP(B300,مقررات!$A$1:$F$409,6,FALSE)</f>
        <v>0</v>
      </c>
      <c r="H300" s="60" t="s">
        <v>1897</v>
      </c>
      <c r="I300" s="262" t="str">
        <f>VLOOKUP(H300,'اعضاء هيئة التدريس'!$B$1:$D$300,2,FALSE)</f>
        <v>د. عادل عبدالمنصف نصار</v>
      </c>
      <c r="J300" s="73"/>
      <c r="K300" s="73" t="s">
        <v>1068</v>
      </c>
      <c r="L300" s="73"/>
      <c r="M300" s="73"/>
      <c r="N300" s="73"/>
      <c r="O300" s="73"/>
      <c r="P300" s="386" t="s">
        <v>1317</v>
      </c>
      <c r="Q300" s="282"/>
      <c r="R300" s="283"/>
      <c r="S300" s="284"/>
      <c r="T300" s="284"/>
      <c r="U300" s="284"/>
      <c r="V300" s="284"/>
      <c r="W300" s="284"/>
      <c r="X300" s="284"/>
      <c r="Y300" s="284"/>
      <c r="Z300" s="284"/>
      <c r="AA300" s="284"/>
      <c r="AB300" s="284"/>
      <c r="AC300" s="284"/>
      <c r="AD300" s="284"/>
      <c r="AR300" s="251" t="e">
        <f>VLOOKUP(#REF!,'اعضاء هيئة التدريس'!#REF!,2,)</f>
        <v>#REF!</v>
      </c>
    </row>
    <row r="301" spans="1:44" s="285" customFormat="1" ht="15.75" hidden="1">
      <c r="A301" s="367"/>
      <c r="B301" s="288" t="s">
        <v>675</v>
      </c>
      <c r="C301" s="726" t="str">
        <f>VLOOKUP(B301,مقررات!$A$1:$F$411,2,FALSE)</f>
        <v>حبليات (1)</v>
      </c>
      <c r="D301" s="211">
        <f>VLOOKUP(B301,مقررات!$A$1:$F$452,3,FALSE)</f>
        <v>1</v>
      </c>
      <c r="E301" s="211">
        <f>VLOOKUP(B301,مقررات!$A$1:$F$476,4,FALSE)</f>
        <v>2</v>
      </c>
      <c r="F301" s="211">
        <f t="shared" si="11"/>
        <v>2</v>
      </c>
      <c r="G301" s="60" t="str">
        <f>VLOOKUP(B301,مقررات!$A$1:$F$409,6,FALSE)</f>
        <v>-</v>
      </c>
      <c r="H301" s="60" t="s">
        <v>1890</v>
      </c>
      <c r="I301" s="262" t="str">
        <f>VLOOKUP(H301,'اعضاء هيئة التدريس'!$B$1:$D$300,2,FALSE)</f>
        <v>د. جمال متولي بدوي</v>
      </c>
      <c r="J301" s="73"/>
      <c r="K301" s="73"/>
      <c r="L301" s="73"/>
      <c r="M301" s="73"/>
      <c r="N301" s="73" t="s">
        <v>1147</v>
      </c>
      <c r="O301" s="73"/>
      <c r="P301" s="386" t="s">
        <v>1323</v>
      </c>
      <c r="Q301" s="282"/>
      <c r="R301" s="283"/>
      <c r="S301" s="284"/>
      <c r="T301" s="284"/>
      <c r="U301" s="284"/>
      <c r="V301" s="284"/>
      <c r="W301" s="284"/>
      <c r="X301" s="284"/>
      <c r="Y301" s="284"/>
      <c r="Z301" s="284"/>
      <c r="AA301" s="284"/>
      <c r="AB301" s="284"/>
      <c r="AC301" s="284"/>
      <c r="AD301" s="284"/>
      <c r="AR301" s="251" t="e">
        <f>VLOOKUP(#REF!,'اعضاء هيئة التدريس'!#REF!,2,)</f>
        <v>#REF!</v>
      </c>
    </row>
    <row r="302" spans="1:44" s="285" customFormat="1" ht="15" hidden="1" customHeight="1">
      <c r="A302" s="328"/>
      <c r="B302" s="288" t="s">
        <v>676</v>
      </c>
      <c r="C302" s="726" t="str">
        <f>VLOOKUP(B302,مقررات!$A$1:$F$411,2,FALSE)</f>
        <v>حشرات عامة</v>
      </c>
      <c r="D302" s="211">
        <f>VLOOKUP(B302,مقررات!$A$1:$F$452,3,FALSE)</f>
        <v>2</v>
      </c>
      <c r="E302" s="211">
        <f>VLOOKUP(B302,مقررات!$A$1:$F$476,4,FALSE)</f>
        <v>2</v>
      </c>
      <c r="F302" s="211">
        <f t="shared" si="11"/>
        <v>3</v>
      </c>
      <c r="G302" s="60" t="str">
        <f>VLOOKUP(B302,مقررات!$A$1:$F$409,6,FALSE)</f>
        <v>Z136</v>
      </c>
      <c r="H302" s="60" t="s">
        <v>1889</v>
      </c>
      <c r="I302" s="262" t="str">
        <f>VLOOKUP(H302,'اعضاء هيئة التدريس'!$B$1:$D$300,2,FALSE)</f>
        <v>د. ماجدة ابوالمحاسن</v>
      </c>
      <c r="J302" s="73"/>
      <c r="K302" s="73"/>
      <c r="L302" s="73"/>
      <c r="M302" s="73"/>
      <c r="N302" s="73" t="s">
        <v>1067</v>
      </c>
      <c r="O302" s="73"/>
      <c r="P302" s="386" t="s">
        <v>1323</v>
      </c>
      <c r="Q302" s="4"/>
      <c r="R302" s="283"/>
      <c r="S302" s="284"/>
      <c r="T302" s="284"/>
      <c r="U302" s="284"/>
      <c r="V302" s="284"/>
      <c r="W302" s="284"/>
      <c r="X302" s="284"/>
      <c r="Y302" s="284"/>
      <c r="Z302" s="284"/>
      <c r="AA302" s="284"/>
      <c r="AB302" s="284"/>
      <c r="AC302" s="284"/>
      <c r="AD302" s="284"/>
      <c r="AR302" s="251" t="e">
        <f>VLOOKUP(#REF!,'اعضاء هيئة التدريس'!#REF!,2,)</f>
        <v>#REF!</v>
      </c>
    </row>
    <row r="303" spans="1:44" s="272" customFormat="1" ht="15.75" hidden="1" customHeight="1">
      <c r="A303" s="367"/>
      <c r="B303" s="288" t="s">
        <v>680</v>
      </c>
      <c r="C303" s="726" t="str">
        <f>VLOOKUP(B303,مقررات!$A$1:$F$411,2,FALSE)</f>
        <v>اوليات</v>
      </c>
      <c r="D303" s="211">
        <f>VLOOKUP(B303,مقررات!$A$1:$F$452,3,FALSE)</f>
        <v>2</v>
      </c>
      <c r="E303" s="211">
        <f>VLOOKUP(B303,مقررات!$A$1:$F$476,4,FALSE)</f>
        <v>2</v>
      </c>
      <c r="F303" s="211">
        <f t="shared" si="11"/>
        <v>3</v>
      </c>
      <c r="G303" s="60" t="str">
        <f>VLOOKUP(B303,مقررات!$A$1:$F$409,6,FALSE)</f>
        <v>Z136</v>
      </c>
      <c r="H303" s="60" t="s">
        <v>1885</v>
      </c>
      <c r="I303" s="262" t="str">
        <f>VLOOKUP(H303,'اعضاء هيئة التدريس'!$B$1:$D$300,2,FALSE)</f>
        <v>أ.د. منصور جلال</v>
      </c>
      <c r="J303" s="73"/>
      <c r="K303" s="73" t="s">
        <v>1067</v>
      </c>
      <c r="L303" s="73"/>
      <c r="M303" s="73"/>
      <c r="N303" s="73"/>
      <c r="O303" s="73"/>
      <c r="P303" s="386"/>
      <c r="Q303" s="282"/>
      <c r="R303" s="283"/>
      <c r="S303" s="283"/>
      <c r="T303" s="283"/>
      <c r="U303" s="283"/>
      <c r="V303" s="283"/>
      <c r="W303" s="283"/>
      <c r="X303" s="283"/>
      <c r="Y303" s="283"/>
      <c r="Z303" s="283"/>
      <c r="AA303" s="283"/>
      <c r="AB303" s="283"/>
      <c r="AC303" s="283"/>
      <c r="AD303" s="283"/>
      <c r="AR303" s="251" t="e">
        <f>VLOOKUP(#REF!,'اعضاء هيئة التدريس'!#REF!,2,)</f>
        <v>#REF!</v>
      </c>
    </row>
    <row r="304" spans="1:44" s="272" customFormat="1" ht="15.75" hidden="1" customHeight="1">
      <c r="A304" s="367"/>
      <c r="B304" s="288" t="s">
        <v>681</v>
      </c>
      <c r="C304" s="726" t="str">
        <f>VLOOKUP(B304,مقررات!$A$1:$F$411,2,FALSE)</f>
        <v>حبليات (2)</v>
      </c>
      <c r="D304" s="211">
        <f>VLOOKUP(B304,مقررات!$A$1:$F$452,3,FALSE)</f>
        <v>2</v>
      </c>
      <c r="E304" s="211">
        <f>VLOOKUP(B304,مقررات!$A$1:$F$476,4,FALSE)</f>
        <v>2</v>
      </c>
      <c r="F304" s="211">
        <f t="shared" si="11"/>
        <v>3</v>
      </c>
      <c r="G304" s="60" t="str">
        <f>VLOOKUP(B304,مقررات!$A$1:$F$409,6,FALSE)</f>
        <v>Z112</v>
      </c>
      <c r="H304" s="60" t="s">
        <v>1892</v>
      </c>
      <c r="I304" s="262" t="str">
        <f>VLOOKUP(H304,'اعضاء هيئة التدريس'!$B$1:$D$300,2,FALSE)</f>
        <v>د. سمية شلبي</v>
      </c>
      <c r="J304" s="73"/>
      <c r="K304" s="73"/>
      <c r="L304" s="73"/>
      <c r="M304" s="73" t="s">
        <v>1067</v>
      </c>
      <c r="N304" s="73"/>
      <c r="O304" s="73"/>
      <c r="P304" s="252"/>
      <c r="Q304" s="282"/>
      <c r="R304" s="283"/>
      <c r="S304" s="283"/>
      <c r="T304" s="283"/>
      <c r="U304" s="283"/>
      <c r="V304" s="283"/>
      <c r="W304" s="283"/>
      <c r="X304" s="283"/>
      <c r="Y304" s="283"/>
      <c r="Z304" s="283"/>
      <c r="AA304" s="283"/>
      <c r="AB304" s="283"/>
      <c r="AC304" s="283"/>
      <c r="AD304" s="283"/>
      <c r="AR304" s="251" t="e">
        <f>VLOOKUP(#REF!,'اعضاء هيئة التدريس'!#REF!,2,)</f>
        <v>#REF!</v>
      </c>
    </row>
    <row r="305" spans="1:44" s="156" customFormat="1" ht="15" hidden="1" customHeight="1">
      <c r="A305" s="328"/>
      <c r="B305" s="288" t="s">
        <v>682</v>
      </c>
      <c r="C305" s="726" t="str">
        <f>VLOOKUP(B305,مقررات!$A$1:$F$411,2,FALSE)</f>
        <v>اجنة</v>
      </c>
      <c r="D305" s="211">
        <f>VLOOKUP(B305,مقررات!$A$1:$F$452,3,FALSE)</f>
        <v>2</v>
      </c>
      <c r="E305" s="211">
        <f>VLOOKUP(B305,مقررات!$A$1:$F$476,4,FALSE)</f>
        <v>2</v>
      </c>
      <c r="F305" s="211">
        <f t="shared" si="11"/>
        <v>3</v>
      </c>
      <c r="G305" s="60" t="str">
        <f>VLOOKUP(B305,مقررات!$A$1:$F$409,6,FALSE)</f>
        <v>Z2410</v>
      </c>
      <c r="H305" s="60" t="s">
        <v>1890</v>
      </c>
      <c r="I305" s="262" t="str">
        <f>VLOOKUP(H305,'اعضاء هيئة التدريس'!$B$1:$D$300,2,FALSE)</f>
        <v>د. جمال متولي بدوي</v>
      </c>
      <c r="J305" s="73"/>
      <c r="K305" s="73"/>
      <c r="L305" s="73"/>
      <c r="M305" s="73" t="s">
        <v>1067</v>
      </c>
      <c r="N305" s="73"/>
      <c r="O305" s="73"/>
      <c r="P305" s="1046"/>
      <c r="Q305" s="4"/>
      <c r="R305" s="220"/>
      <c r="S305" s="220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R305" s="251" t="e">
        <f>VLOOKUP(#REF!,'اعضاء هيئة التدريس'!#REF!,2,)</f>
        <v>#REF!</v>
      </c>
    </row>
    <row r="306" spans="1:44" s="221" customFormat="1" ht="15.75" hidden="1" customHeight="1">
      <c r="A306" s="328"/>
      <c r="B306" s="288" t="s">
        <v>726</v>
      </c>
      <c r="C306" s="726" t="str">
        <f>VLOOKUP(B306,مقررات!$A$1:$F$411,2,FALSE)</f>
        <v>حشرات طبية</v>
      </c>
      <c r="D306" s="211">
        <f>VLOOKUP(B306,مقررات!$A$1:$F$452,3,FALSE)</f>
        <v>1</v>
      </c>
      <c r="E306" s="211">
        <f>VLOOKUP(B306,مقررات!$A$1:$F$476,4,FALSE)</f>
        <v>2</v>
      </c>
      <c r="F306" s="211">
        <f t="shared" si="11"/>
        <v>2</v>
      </c>
      <c r="G306" s="60" t="str">
        <f>VLOOKUP(B306,مقررات!$A$1:$F$409,6,FALSE)</f>
        <v>Z158</v>
      </c>
      <c r="H306" s="60" t="s">
        <v>1881</v>
      </c>
      <c r="I306" s="262" t="str">
        <f>VLOOKUP(H306,'اعضاء هيئة التدريس'!$B$1:$D$300,2,FALSE)</f>
        <v>ا.د. محمد السيد خليل</v>
      </c>
      <c r="J306" s="73"/>
      <c r="K306" s="73"/>
      <c r="L306" s="73" t="s">
        <v>1147</v>
      </c>
      <c r="M306" s="73"/>
      <c r="N306" s="73"/>
      <c r="O306" s="73"/>
      <c r="P306" s="386" t="s">
        <v>1317</v>
      </c>
      <c r="Q306" s="4"/>
      <c r="R306" s="220"/>
      <c r="S306" s="220"/>
      <c r="T306" s="220"/>
      <c r="U306" s="220"/>
      <c r="V306" s="220"/>
      <c r="W306" s="220"/>
      <c r="X306" s="220"/>
      <c r="Y306" s="220"/>
      <c r="Z306" s="220"/>
      <c r="AA306" s="220"/>
      <c r="AB306" s="220"/>
      <c r="AC306" s="220"/>
      <c r="AD306" s="220"/>
      <c r="AR306" s="251" t="e">
        <f>VLOOKUP(#REF!,'اعضاء هيئة التدريس'!#REF!,2,)</f>
        <v>#REF!</v>
      </c>
    </row>
    <row r="307" spans="1:44" s="272" customFormat="1" ht="15.75" hidden="1">
      <c r="A307" s="328"/>
      <c r="B307" s="288" t="s">
        <v>704</v>
      </c>
      <c r="C307" s="726" t="str">
        <f>VLOOKUP(B307,مقررات!$A$1:$F$411,2,FALSE)</f>
        <v>بيولوجيا حشرات</v>
      </c>
      <c r="D307" s="211">
        <f>VLOOKUP(B307,مقررات!$A$1:$F$452,3,FALSE)</f>
        <v>2</v>
      </c>
      <c r="E307" s="211">
        <f>VLOOKUP(B307,مقررات!$A$1:$F$476,4,FALSE)</f>
        <v>2</v>
      </c>
      <c r="F307" s="211">
        <f t="shared" ref="F307:F330" si="12">D307+0.5*E307</f>
        <v>3</v>
      </c>
      <c r="G307" s="60" t="str">
        <f>VLOOKUP(B307,مقررات!$A$1:$F$409,6,FALSE)</f>
        <v>Z158</v>
      </c>
      <c r="H307" s="60" t="s">
        <v>1888</v>
      </c>
      <c r="I307" s="262" t="str">
        <f>VLOOKUP(H307,'اعضاء هيئة التدريس'!$B$1:$D$300,2,FALSE)</f>
        <v>د. هانم صقر</v>
      </c>
      <c r="J307" s="73"/>
      <c r="K307" s="73"/>
      <c r="L307" s="73" t="s">
        <v>1067</v>
      </c>
      <c r="M307" s="73"/>
      <c r="N307" s="73"/>
      <c r="O307" s="73"/>
      <c r="P307" s="1046"/>
      <c r="Q307" s="4"/>
      <c r="R307" s="283"/>
      <c r="S307" s="283"/>
      <c r="T307" s="283"/>
      <c r="U307" s="283"/>
      <c r="V307" s="283"/>
      <c r="W307" s="283"/>
      <c r="X307" s="283"/>
      <c r="Y307" s="283"/>
      <c r="Z307" s="283"/>
      <c r="AA307" s="283"/>
      <c r="AB307" s="283"/>
      <c r="AC307" s="283"/>
      <c r="AD307" s="283"/>
      <c r="AR307" s="251" t="e">
        <f>VLOOKUP(#REF!,'اعضاء هيئة التدريس'!#REF!,2,)</f>
        <v>#REF!</v>
      </c>
    </row>
    <row r="308" spans="1:44" s="272" customFormat="1" ht="15.75" hidden="1">
      <c r="A308" s="367"/>
      <c r="B308" s="288" t="s">
        <v>684</v>
      </c>
      <c r="C308" s="726" t="str">
        <f>VLOOKUP(B308,مقررات!$A$1:$F$411,2,FALSE)</f>
        <v>وراثة خلوية</v>
      </c>
      <c r="D308" s="211">
        <f>VLOOKUP(B308,مقررات!$A$1:$F$452,3,FALSE)</f>
        <v>2</v>
      </c>
      <c r="E308" s="211">
        <f>VLOOKUP(B308,مقررات!$A$1:$F$476,4,FALSE)</f>
        <v>2</v>
      </c>
      <c r="F308" s="211">
        <f t="shared" si="12"/>
        <v>3</v>
      </c>
      <c r="G308" s="60" t="str">
        <f>VLOOKUP(B308,مقررات!$A$1:$F$409,6,FALSE)</f>
        <v>Z124</v>
      </c>
      <c r="H308" s="60" t="s">
        <v>1925</v>
      </c>
      <c r="I308" s="262" t="str">
        <f>VLOOKUP(H308,'اعضاء هيئة التدريس'!$B$1:$D$300,2,FALSE)</f>
        <v>د. اسلام الجرواني</v>
      </c>
      <c r="J308" s="73"/>
      <c r="K308" s="73" t="s">
        <v>1070</v>
      </c>
      <c r="L308" s="73"/>
      <c r="M308" s="73"/>
      <c r="N308" s="73"/>
      <c r="O308" s="73"/>
      <c r="P308" s="386"/>
      <c r="Q308" s="282"/>
      <c r="R308" s="283"/>
      <c r="S308" s="283"/>
      <c r="T308" s="283"/>
      <c r="U308" s="283"/>
      <c r="V308" s="283"/>
      <c r="W308" s="283"/>
      <c r="X308" s="283"/>
      <c r="Y308" s="283"/>
      <c r="Z308" s="283"/>
      <c r="AA308" s="283"/>
      <c r="AB308" s="283"/>
      <c r="AC308" s="283"/>
      <c r="AD308" s="283"/>
      <c r="AR308" s="251" t="e">
        <f>VLOOKUP(#REF!,'اعضاء هيئة التدريس'!#REF!,2,)</f>
        <v>#REF!</v>
      </c>
    </row>
    <row r="309" spans="1:44" s="272" customFormat="1" ht="15.75" hidden="1">
      <c r="A309" s="367"/>
      <c r="B309" s="288" t="s">
        <v>684</v>
      </c>
      <c r="C309" s="726" t="str">
        <f>VLOOKUP(B309,مقررات!$A$1:$F$411,2,FALSE)</f>
        <v>وراثة خلوية</v>
      </c>
      <c r="D309" s="211">
        <f>VLOOKUP(B309,مقررات!$A$1:$F$452,3,FALSE)</f>
        <v>2</v>
      </c>
      <c r="E309" s="211">
        <f>VLOOKUP(B309,مقررات!$A$1:$F$476,4,FALSE)</f>
        <v>2</v>
      </c>
      <c r="F309" s="211">
        <f t="shared" si="12"/>
        <v>3</v>
      </c>
      <c r="G309" s="60" t="str">
        <f>VLOOKUP(B309,مقررات!$A$1:$F$409,6,FALSE)</f>
        <v>Z124</v>
      </c>
      <c r="H309" s="60" t="s">
        <v>1871</v>
      </c>
      <c r="I309" s="262" t="str">
        <f>VLOOKUP(H309,'اعضاء هيئة التدريس'!$B$1:$D$300,2,FALSE)</f>
        <v>أ.د.صبحي حسب النبي</v>
      </c>
      <c r="J309" s="73"/>
      <c r="K309" s="73" t="s">
        <v>1070</v>
      </c>
      <c r="L309" s="73"/>
      <c r="M309" s="73"/>
      <c r="N309" s="73"/>
      <c r="O309" s="73"/>
      <c r="P309" s="386"/>
      <c r="Q309" s="282"/>
      <c r="R309" s="283"/>
      <c r="S309" s="283"/>
      <c r="T309" s="283"/>
      <c r="U309" s="283"/>
      <c r="V309" s="283"/>
      <c r="W309" s="283"/>
      <c r="X309" s="283"/>
      <c r="Y309" s="283"/>
      <c r="Z309" s="283"/>
      <c r="AA309" s="283"/>
      <c r="AB309" s="283"/>
      <c r="AC309" s="283"/>
      <c r="AD309" s="283"/>
      <c r="AR309" s="251" t="e">
        <f>VLOOKUP(#REF!,'اعضاء هيئة التدريس'!#REF!,2,)</f>
        <v>#REF!</v>
      </c>
    </row>
    <row r="310" spans="1:44" s="272" customFormat="1" ht="15.75" hidden="1" customHeight="1">
      <c r="A310" s="328"/>
      <c r="B310" s="288" t="s">
        <v>685</v>
      </c>
      <c r="C310" s="726" t="str">
        <f>VLOOKUP(B310,مقررات!$A$1:$F$411,2,FALSE)</f>
        <v>بيئة وتوزيع جغرافى</v>
      </c>
      <c r="D310" s="211">
        <f>VLOOKUP(B310,مقررات!$A$1:$F$452,3,FALSE)</f>
        <v>2</v>
      </c>
      <c r="E310" s="211">
        <f>VLOOKUP(B310,مقررات!$A$1:$F$476,4,FALSE)</f>
        <v>2</v>
      </c>
      <c r="F310" s="211">
        <f t="shared" si="12"/>
        <v>3</v>
      </c>
      <c r="G310" s="60" t="str">
        <f>VLOOKUP(B310,مقررات!$A$1:$F$409,6,FALSE)</f>
        <v>-</v>
      </c>
      <c r="H310" s="60" t="s">
        <v>1869</v>
      </c>
      <c r="I310" s="262" t="str">
        <f>VLOOKUP(H310,'اعضاء هيئة التدريس'!$B$1:$D$300,2,FALSE)</f>
        <v>أ.د. علاء النعناعي</v>
      </c>
      <c r="J310" s="73"/>
      <c r="K310" s="73"/>
      <c r="L310" s="73"/>
      <c r="M310" s="73"/>
      <c r="N310" s="73" t="s">
        <v>1065</v>
      </c>
      <c r="O310" s="73"/>
      <c r="P310" s="1046"/>
      <c r="Q310" s="4"/>
      <c r="R310" s="283"/>
      <c r="S310" s="283"/>
      <c r="T310" s="283"/>
      <c r="U310" s="283"/>
      <c r="V310" s="283"/>
      <c r="W310" s="283"/>
      <c r="X310" s="283"/>
      <c r="Y310" s="283"/>
      <c r="Z310" s="283"/>
      <c r="AA310" s="283"/>
      <c r="AB310" s="283"/>
      <c r="AC310" s="283"/>
      <c r="AD310" s="283"/>
      <c r="AR310" s="251" t="e">
        <f>VLOOKUP(#REF!,'اعضاء هيئة التدريس'!#REF!,2,)</f>
        <v>#REF!</v>
      </c>
    </row>
    <row r="311" spans="1:44" s="285" customFormat="1" ht="15.75" hidden="1">
      <c r="A311" s="328"/>
      <c r="B311" s="288" t="s">
        <v>706</v>
      </c>
      <c r="C311" s="726" t="str">
        <f>VLOOKUP(B311,مقررات!$A$1:$F$411,2,FALSE)</f>
        <v>بيئة صحراوية</v>
      </c>
      <c r="D311" s="211">
        <f>VLOOKUP(B311,مقررات!$A$1:$F$452,3,FALSE)</f>
        <v>1</v>
      </c>
      <c r="E311" s="211">
        <f>VLOOKUP(B311,مقررات!$A$1:$F$476,4,FALSE)</f>
        <v>2</v>
      </c>
      <c r="F311" s="211">
        <f t="shared" si="12"/>
        <v>2</v>
      </c>
      <c r="G311" s="60" t="str">
        <f>VLOOKUP(B311,مقررات!$A$1:$F$409,6,FALSE)</f>
        <v>Z2716</v>
      </c>
      <c r="H311" s="60" t="s">
        <v>1885</v>
      </c>
      <c r="I311" s="262" t="str">
        <f>VLOOKUP(H311,'اعضاء هيئة التدريس'!$B$1:$D$300,2,FALSE)</f>
        <v>أ.د. منصور جلال</v>
      </c>
      <c r="J311" s="73"/>
      <c r="K311" s="73" t="s">
        <v>1068</v>
      </c>
      <c r="L311" s="73"/>
      <c r="M311" s="73"/>
      <c r="N311" s="73"/>
      <c r="O311" s="73"/>
      <c r="P311" s="1052"/>
      <c r="Q311" s="4"/>
      <c r="R311" s="283"/>
      <c r="S311" s="284"/>
      <c r="T311" s="284"/>
      <c r="U311" s="284"/>
      <c r="V311" s="284"/>
      <c r="W311" s="284"/>
      <c r="X311" s="284"/>
      <c r="Y311" s="284"/>
      <c r="Z311" s="284"/>
      <c r="AA311" s="284"/>
      <c r="AB311" s="284"/>
      <c r="AC311" s="284"/>
      <c r="AD311" s="284"/>
      <c r="AR311" s="251" t="e">
        <f>VLOOKUP(#REF!,'اعضاء هيئة التدريس'!#REF!,2,)</f>
        <v>#REF!</v>
      </c>
    </row>
    <row r="312" spans="1:44" s="272" customFormat="1" ht="15.75" hidden="1">
      <c r="A312" s="367"/>
      <c r="B312" s="288" t="s">
        <v>688</v>
      </c>
      <c r="C312" s="726" t="str">
        <f>VLOOKUP(B312,مقررات!$A$1:$F$411,2,FALSE)</f>
        <v>كيمياء الخلية والانسجة</v>
      </c>
      <c r="D312" s="211">
        <f>VLOOKUP(B312,مقررات!$A$1:$F$452,3,FALSE)</f>
        <v>2</v>
      </c>
      <c r="E312" s="211">
        <f>VLOOKUP(B312,مقررات!$A$1:$F$476,4,FALSE)</f>
        <v>2</v>
      </c>
      <c r="F312" s="211">
        <f t="shared" si="12"/>
        <v>3</v>
      </c>
      <c r="G312" s="60" t="str">
        <f>VLOOKUP(B312,مقررات!$A$1:$F$409,6,FALSE)</f>
        <v>Z227</v>
      </c>
      <c r="H312" s="60" t="s">
        <v>1879</v>
      </c>
      <c r="I312" s="262" t="str">
        <f>VLOOKUP(H312,'اعضاء هيئة التدريس'!$B$1:$D$300,2,FALSE)</f>
        <v>أ.د. هدى مهران</v>
      </c>
      <c r="J312" s="73"/>
      <c r="K312" s="73"/>
      <c r="L312" s="73"/>
      <c r="M312" s="73" t="s">
        <v>1068</v>
      </c>
      <c r="N312" s="73"/>
      <c r="O312" s="73"/>
      <c r="P312" s="386" t="s">
        <v>1317</v>
      </c>
      <c r="Q312" s="282"/>
      <c r="R312" s="283"/>
      <c r="S312" s="283"/>
      <c r="T312" s="283"/>
      <c r="U312" s="283"/>
      <c r="V312" s="283"/>
      <c r="W312" s="283"/>
      <c r="X312" s="283"/>
      <c r="Y312" s="283"/>
      <c r="Z312" s="283"/>
      <c r="AA312" s="283"/>
      <c r="AB312" s="283"/>
      <c r="AC312" s="283"/>
      <c r="AD312" s="283"/>
      <c r="AR312" s="251" t="e">
        <f>VLOOKUP(#REF!,'اعضاء هيئة التدريس'!#REF!,2,)</f>
        <v>#REF!</v>
      </c>
    </row>
    <row r="313" spans="1:44" s="417" customFormat="1" ht="15.75" hidden="1">
      <c r="A313" s="328"/>
      <c r="B313" s="288" t="s">
        <v>710</v>
      </c>
      <c r="C313" s="726" t="str">
        <f>VLOOKUP(B313,مقررات!$A$1:$F$411,2,FALSE)</f>
        <v>لافقاريات بحرية</v>
      </c>
      <c r="D313" s="211">
        <f>VLOOKUP(B313,مقررات!$A$1:$F$452,3,FALSE)</f>
        <v>2</v>
      </c>
      <c r="E313" s="211">
        <f>VLOOKUP(B313,مقررات!$A$1:$F$476,4,FALSE)</f>
        <v>2</v>
      </c>
      <c r="F313" s="211">
        <f t="shared" si="12"/>
        <v>3</v>
      </c>
      <c r="G313" s="60" t="str">
        <f>VLOOKUP(B313,مقررات!$A$1:$F$409,6,FALSE)</f>
        <v>Z136</v>
      </c>
      <c r="H313" s="60" t="s">
        <v>1929</v>
      </c>
      <c r="I313" s="262" t="str">
        <f>VLOOKUP(H313,'اعضاء هيئة التدريس'!$B$1:$D$300,2,FALSE)</f>
        <v>د. هدى حسن عبدالعظيم</v>
      </c>
      <c r="J313" s="73"/>
      <c r="K313" s="73" t="s">
        <v>1067</v>
      </c>
      <c r="L313" s="73"/>
      <c r="M313" s="73"/>
      <c r="N313" s="73"/>
      <c r="O313" s="73"/>
      <c r="P313" s="1046"/>
      <c r="Q313" s="4"/>
      <c r="R313" s="222"/>
      <c r="S313" s="222"/>
      <c r="T313" s="222"/>
      <c r="U313" s="222"/>
      <c r="V313" s="222"/>
      <c r="W313" s="222"/>
      <c r="X313" s="222"/>
      <c r="Y313" s="222"/>
      <c r="Z313" s="222"/>
      <c r="AA313" s="222"/>
      <c r="AB313" s="222"/>
      <c r="AC313" s="222"/>
      <c r="AD313" s="222"/>
      <c r="AR313" s="251" t="e">
        <f>VLOOKUP(#REF!,'اعضاء هيئة التدريس'!#REF!,2,)</f>
        <v>#REF!</v>
      </c>
    </row>
    <row r="314" spans="1:44" s="361" customFormat="1" ht="15.75" hidden="1">
      <c r="A314" s="328"/>
      <c r="B314" s="288" t="s">
        <v>725</v>
      </c>
      <c r="C314" s="726" t="str">
        <f>VLOOKUP(B314,مقررات!$A$1:$F$411,2,FALSE)</f>
        <v>لافقاريات مياة عذبة</v>
      </c>
      <c r="D314" s="211">
        <f>VLOOKUP(B314,مقررات!$A$1:$F$452,3,FALSE)</f>
        <v>2</v>
      </c>
      <c r="E314" s="211">
        <f>VLOOKUP(B314,مقررات!$A$1:$F$476,4,FALSE)</f>
        <v>2</v>
      </c>
      <c r="F314" s="211">
        <f t="shared" si="12"/>
        <v>3</v>
      </c>
      <c r="G314" s="60" t="str">
        <f>VLOOKUP(B314,مقررات!$A$1:$F$409,6,FALSE)</f>
        <v>Z2136</v>
      </c>
      <c r="H314" s="60" t="s">
        <v>1896</v>
      </c>
      <c r="I314" s="262" t="str">
        <f>VLOOKUP(H314,'اعضاء هيئة التدريس'!$B$1:$D$300,2,FALSE)</f>
        <v>د. شرين خليفة</v>
      </c>
      <c r="J314" s="73"/>
      <c r="K314" s="73"/>
      <c r="L314" s="73" t="s">
        <v>1067</v>
      </c>
      <c r="M314" s="73"/>
      <c r="N314" s="73"/>
      <c r="O314" s="73"/>
      <c r="P314" s="386" t="s">
        <v>1323</v>
      </c>
      <c r="Q314" s="4"/>
      <c r="R314" s="376"/>
      <c r="S314" s="376"/>
      <c r="T314" s="376"/>
      <c r="U314" s="376"/>
      <c r="V314" s="376"/>
      <c r="W314" s="376"/>
      <c r="X314" s="376"/>
      <c r="Y314" s="376"/>
      <c r="Z314" s="376"/>
      <c r="AA314" s="376"/>
      <c r="AB314" s="376"/>
      <c r="AC314" s="376"/>
      <c r="AD314" s="376"/>
      <c r="AR314" s="251" t="e">
        <f>VLOOKUP(#REF!,'اعضاء هيئة التدريس'!#REF!,2,)</f>
        <v>#REF!</v>
      </c>
    </row>
    <row r="315" spans="1:44" s="361" customFormat="1" ht="15.75" hidden="1">
      <c r="A315" s="328"/>
      <c r="B315" s="288" t="s">
        <v>690</v>
      </c>
      <c r="C315" s="726" t="str">
        <f>VLOOKUP(B315,مقررات!$A$1:$F$411,2,FALSE)</f>
        <v>تشريح مقارن</v>
      </c>
      <c r="D315" s="211">
        <f>VLOOKUP(B315,مقررات!$A$1:$F$452,3,FALSE)</f>
        <v>2</v>
      </c>
      <c r="E315" s="211">
        <f>VLOOKUP(B315,مقررات!$A$1:$F$476,4,FALSE)</f>
        <v>2</v>
      </c>
      <c r="F315" s="211">
        <f t="shared" si="12"/>
        <v>3</v>
      </c>
      <c r="G315" s="60" t="str">
        <f>VLOOKUP(B315,مقررات!$A$1:$F$409,6,FALSE)</f>
        <v>Z2410</v>
      </c>
      <c r="H315" s="60" t="s">
        <v>1892</v>
      </c>
      <c r="I315" s="262" t="str">
        <f>VLOOKUP(H315,'اعضاء هيئة التدريس'!$B$1:$D$300,2,FALSE)</f>
        <v>د. سمية شلبي</v>
      </c>
      <c r="J315" s="73"/>
      <c r="K315" s="73" t="s">
        <v>1067</v>
      </c>
      <c r="L315" s="73"/>
      <c r="M315" s="73"/>
      <c r="N315" s="73"/>
      <c r="O315" s="73"/>
      <c r="P315" s="1046"/>
      <c r="Q315" s="4"/>
      <c r="R315" s="376"/>
      <c r="S315" s="376"/>
      <c r="T315" s="376"/>
      <c r="U315" s="376"/>
      <c r="V315" s="376"/>
      <c r="W315" s="376"/>
      <c r="X315" s="376"/>
      <c r="Y315" s="376"/>
      <c r="Z315" s="376"/>
      <c r="AA315" s="376"/>
      <c r="AB315" s="376"/>
      <c r="AC315" s="376"/>
      <c r="AD315" s="376"/>
      <c r="AR315" s="251" t="e">
        <f>VLOOKUP(#REF!,'اعضاء هيئة التدريس'!#REF!,2,)</f>
        <v>#REF!</v>
      </c>
    </row>
    <row r="316" spans="1:44" s="272" customFormat="1" ht="15.75" hidden="1">
      <c r="A316" s="328"/>
      <c r="B316" s="288" t="s">
        <v>687</v>
      </c>
      <c r="C316" s="726" t="str">
        <f>VLOOKUP(B316,مقررات!$A$1:$F$411,2,FALSE)</f>
        <v>سلوك حيوان</v>
      </c>
      <c r="D316" s="211">
        <f>VLOOKUP(B316,مقررات!$A$1:$F$452,3,FALSE)</f>
        <v>2</v>
      </c>
      <c r="E316" s="211">
        <f>VLOOKUP(B316,مقررات!$A$1:$F$476,4,FALSE)</f>
        <v>0</v>
      </c>
      <c r="F316" s="211">
        <f t="shared" si="12"/>
        <v>2</v>
      </c>
      <c r="G316" s="60" t="str">
        <f>VLOOKUP(B316,مقررات!$A$1:$F$409,6,FALSE)</f>
        <v>Z2716</v>
      </c>
      <c r="H316" s="60" t="s">
        <v>1880</v>
      </c>
      <c r="I316" s="262" t="str">
        <f>VLOOKUP(H316,'اعضاء هيئة التدريس'!$B$1:$D$300,2,FALSE)</f>
        <v>أ.د. السيد خلاف</v>
      </c>
      <c r="J316" s="73"/>
      <c r="K316" s="73"/>
      <c r="L316" s="73"/>
      <c r="M316" s="73"/>
      <c r="N316" s="73" t="s">
        <v>1072</v>
      </c>
      <c r="O316" s="73"/>
      <c r="P316" s="386" t="s">
        <v>1323</v>
      </c>
      <c r="Q316" s="4"/>
      <c r="R316" s="283"/>
      <c r="S316" s="283"/>
      <c r="T316" s="283"/>
      <c r="U316" s="283"/>
      <c r="V316" s="283"/>
      <c r="W316" s="283"/>
      <c r="X316" s="283"/>
      <c r="Y316" s="283"/>
      <c r="Z316" s="283"/>
      <c r="AA316" s="283"/>
      <c r="AB316" s="283"/>
      <c r="AC316" s="283"/>
      <c r="AD316" s="283"/>
      <c r="AR316" s="251" t="e">
        <f>VLOOKUP(#REF!,'اعضاء هيئة التدريس'!#REF!,2,)</f>
        <v>#REF!</v>
      </c>
    </row>
    <row r="317" spans="1:44" s="272" customFormat="1" ht="15.75" hidden="1">
      <c r="A317" s="367"/>
      <c r="B317" s="288" t="s">
        <v>692</v>
      </c>
      <c r="C317" s="726" t="str">
        <f>VLOOKUP(B317,مقررات!$A$1:$F$411,2,FALSE)</f>
        <v>تصنيف حشرات</v>
      </c>
      <c r="D317" s="211">
        <f>VLOOKUP(B317,مقررات!$A$1:$F$452,3,FALSE)</f>
        <v>1</v>
      </c>
      <c r="E317" s="211">
        <f>VLOOKUP(B317,مقررات!$A$1:$F$476,4,FALSE)</f>
        <v>2</v>
      </c>
      <c r="F317" s="211">
        <f t="shared" si="12"/>
        <v>2</v>
      </c>
      <c r="G317" s="60" t="str">
        <f>VLOOKUP(B317,مقررات!$A$1:$F$409,6,FALSE)</f>
        <v>Z158</v>
      </c>
      <c r="H317" s="60" t="s">
        <v>1873</v>
      </c>
      <c r="I317" s="262" t="str">
        <f>VLOOKUP(H317,'اعضاء هيئة التدريس'!$B$1:$D$300,2,FALSE)</f>
        <v>أ.د.عبادة ابوزكري</v>
      </c>
      <c r="J317" s="73"/>
      <c r="K317" s="73" t="s">
        <v>1233</v>
      </c>
      <c r="L317" s="73"/>
      <c r="M317" s="73"/>
      <c r="N317" s="73"/>
      <c r="O317" s="73"/>
      <c r="P317" s="252"/>
      <c r="Q317" s="282"/>
      <c r="R317" s="283"/>
      <c r="S317" s="283"/>
      <c r="T317" s="283"/>
      <c r="U317" s="283"/>
      <c r="V317" s="283"/>
      <c r="W317" s="283"/>
      <c r="X317" s="283"/>
      <c r="Y317" s="283"/>
      <c r="Z317" s="283"/>
      <c r="AA317" s="283"/>
      <c r="AB317" s="283"/>
      <c r="AC317" s="283"/>
      <c r="AD317" s="283"/>
      <c r="AR317" s="251" t="e">
        <f>VLOOKUP(#REF!,'اعضاء هيئة التدريس'!#REF!,2,)</f>
        <v>#REF!</v>
      </c>
    </row>
    <row r="318" spans="1:44" s="272" customFormat="1" ht="15.75" hidden="1" customHeight="1">
      <c r="A318" s="367"/>
      <c r="B318" s="288" t="s">
        <v>683</v>
      </c>
      <c r="C318" s="726" t="str">
        <f>VLOOKUP(B318,مقررات!$A$1:$F$411,2,FALSE)</f>
        <v>بيولوجيا جزئية</v>
      </c>
      <c r="D318" s="211">
        <f>VLOOKUP(B318,مقررات!$A$1:$F$452,3,FALSE)</f>
        <v>2</v>
      </c>
      <c r="E318" s="211">
        <f>VLOOKUP(B318,مقررات!$A$1:$F$476,4,FALSE)</f>
        <v>0</v>
      </c>
      <c r="F318" s="211">
        <f t="shared" si="12"/>
        <v>2</v>
      </c>
      <c r="G318" s="60" t="str">
        <f>VLOOKUP(B318,مقررات!$A$1:$F$409,6,FALSE)</f>
        <v>Z2614</v>
      </c>
      <c r="H318" s="60" t="s">
        <v>1871</v>
      </c>
      <c r="I318" s="262" t="str">
        <f>VLOOKUP(H318,'اعضاء هيئة التدريس'!$B$1:$D$300,2,FALSE)</f>
        <v>أ.د.صبحي حسب النبي</v>
      </c>
      <c r="J318" s="73"/>
      <c r="K318" s="73"/>
      <c r="L318" s="73"/>
      <c r="M318" s="73" t="s">
        <v>1070</v>
      </c>
      <c r="N318" s="73"/>
      <c r="O318" s="73"/>
      <c r="P318" s="386" t="s">
        <v>1317</v>
      </c>
      <c r="Q318" s="282"/>
      <c r="R318" s="283"/>
      <c r="S318" s="283"/>
      <c r="T318" s="283"/>
      <c r="U318" s="283"/>
      <c r="V318" s="283"/>
      <c r="W318" s="283"/>
      <c r="X318" s="283"/>
      <c r="Y318" s="283"/>
      <c r="Z318" s="283"/>
      <c r="AA318" s="283"/>
      <c r="AB318" s="283"/>
      <c r="AC318" s="283"/>
      <c r="AD318" s="283"/>
      <c r="AR318" s="251" t="e">
        <f>VLOOKUP(#REF!,'اعضاء هيئة التدريس'!#REF!,2,)</f>
        <v>#REF!</v>
      </c>
    </row>
    <row r="319" spans="1:44" s="272" customFormat="1" ht="15.75" hidden="1">
      <c r="A319" s="367"/>
      <c r="B319" s="288" t="s">
        <v>683</v>
      </c>
      <c r="C319" s="726" t="str">
        <f>VLOOKUP(B319,مقررات!$A$1:$F$411,2,FALSE)</f>
        <v>بيولوجيا جزئية</v>
      </c>
      <c r="D319" s="211">
        <f>VLOOKUP(B319,مقررات!$A$1:$F$452,3,FALSE)</f>
        <v>2</v>
      </c>
      <c r="E319" s="211">
        <f>VLOOKUP(B319,مقررات!$A$1:$F$476,4,FALSE)</f>
        <v>0</v>
      </c>
      <c r="F319" s="211">
        <f t="shared" si="12"/>
        <v>2</v>
      </c>
      <c r="G319" s="60" t="str">
        <f>VLOOKUP(B319,مقررات!$A$1:$F$409,6,FALSE)</f>
        <v>Z2614</v>
      </c>
      <c r="H319" s="60" t="s">
        <v>1963</v>
      </c>
      <c r="I319" s="262" t="str">
        <f>VLOOKUP(H319,'اعضاء هيئة التدريس'!$B$1:$D$300,2,FALSE)</f>
        <v>د / خالد جبة</v>
      </c>
      <c r="J319" s="73"/>
      <c r="K319" s="73"/>
      <c r="L319" s="73"/>
      <c r="M319" s="73" t="s">
        <v>1070</v>
      </c>
      <c r="N319" s="73"/>
      <c r="O319" s="73"/>
      <c r="P319" s="386" t="s">
        <v>1317</v>
      </c>
      <c r="Q319" s="282"/>
      <c r="R319" s="284"/>
      <c r="S319" s="283"/>
      <c r="T319" s="283"/>
      <c r="U319" s="283"/>
      <c r="V319" s="283"/>
      <c r="W319" s="283"/>
      <c r="X319" s="283"/>
      <c r="Y319" s="283"/>
      <c r="Z319" s="283"/>
      <c r="AA319" s="283"/>
      <c r="AB319" s="283"/>
      <c r="AC319" s="283"/>
      <c r="AD319" s="283"/>
      <c r="AR319" s="251" t="e">
        <f>VLOOKUP(#REF!,'اعضاء هيئة التدريس'!#REF!,2,)</f>
        <v>#REF!</v>
      </c>
    </row>
    <row r="320" spans="1:44" s="272" customFormat="1" ht="15" hidden="1" customHeight="1">
      <c r="A320" s="367"/>
      <c r="B320" s="288" t="s">
        <v>694</v>
      </c>
      <c r="C320" s="726" t="str">
        <f>VLOOKUP(B320,مقررات!$A$1:$F$411,2,FALSE)</f>
        <v>بيئة بحرية</v>
      </c>
      <c r="D320" s="211">
        <f>VLOOKUP(B320,مقررات!$A$1:$F$452,3,FALSE)</f>
        <v>1</v>
      </c>
      <c r="E320" s="211">
        <f>VLOOKUP(B320,مقررات!$A$1:$F$476,4,FALSE)</f>
        <v>2</v>
      </c>
      <c r="F320" s="211">
        <f t="shared" si="12"/>
        <v>2</v>
      </c>
      <c r="G320" s="60" t="str">
        <f>VLOOKUP(B320,مقررات!$A$1:$F$409,6,FALSE)</f>
        <v>Z2716</v>
      </c>
      <c r="H320" s="60" t="s">
        <v>1880</v>
      </c>
      <c r="I320" s="262" t="str">
        <f>VLOOKUP(H320,'اعضاء هيئة التدريس'!$B$1:$D$300,2,FALSE)</f>
        <v>أ.د. السيد خلاف</v>
      </c>
      <c r="J320" s="73"/>
      <c r="K320" s="73"/>
      <c r="L320" s="73"/>
      <c r="M320" s="73" t="s">
        <v>1121</v>
      </c>
      <c r="N320" s="73"/>
      <c r="O320" s="73"/>
      <c r="P320" s="252"/>
      <c r="Q320" s="282"/>
      <c r="R320" s="283"/>
      <c r="S320" s="283"/>
      <c r="T320" s="283"/>
      <c r="U320" s="283"/>
      <c r="V320" s="283"/>
      <c r="W320" s="283"/>
      <c r="X320" s="283"/>
      <c r="Y320" s="283"/>
      <c r="Z320" s="283"/>
      <c r="AA320" s="283"/>
      <c r="AB320" s="283"/>
      <c r="AC320" s="283"/>
      <c r="AD320" s="283"/>
      <c r="AR320" s="251" t="e">
        <f>VLOOKUP(#REF!,'اعضاء هيئة التدريس'!#REF!,2,)</f>
        <v>#REF!</v>
      </c>
    </row>
    <row r="321" spans="1:44" s="272" customFormat="1" ht="15.75" hidden="1" customHeight="1">
      <c r="A321" s="367"/>
      <c r="B321" s="288" t="s">
        <v>695</v>
      </c>
      <c r="C321" s="726" t="str">
        <f>VLOOKUP(B321,مقررات!$A$1:$F$411,2,FALSE)</f>
        <v>علم الغدد الصماء</v>
      </c>
      <c r="D321" s="211">
        <f>VLOOKUP(B321,مقررات!$A$1:$F$452,3,FALSE)</f>
        <v>2</v>
      </c>
      <c r="E321" s="211">
        <f>VLOOKUP(B321,مقررات!$A$1:$F$476,4,FALSE)</f>
        <v>0</v>
      </c>
      <c r="F321" s="211">
        <f t="shared" si="12"/>
        <v>2</v>
      </c>
      <c r="G321" s="60" t="str">
        <f>VLOOKUP(B321,مقررات!$A$1:$F$409,6,FALSE)</f>
        <v>Z112</v>
      </c>
      <c r="H321" s="60" t="s">
        <v>1883</v>
      </c>
      <c r="I321" s="262" t="str">
        <f>VLOOKUP(H321,'اعضاء هيئة التدريس'!$B$1:$D$300,2,FALSE)</f>
        <v>أ.د. ابراهيم العليمي</v>
      </c>
      <c r="J321" s="73"/>
      <c r="K321" s="73"/>
      <c r="L321" s="73"/>
      <c r="M321" s="73" t="s">
        <v>1070</v>
      </c>
      <c r="N321" s="73"/>
      <c r="O321" s="73"/>
      <c r="P321" s="252"/>
      <c r="Q321" s="282"/>
      <c r="R321" s="283"/>
      <c r="S321" s="283"/>
      <c r="T321" s="283"/>
      <c r="U321" s="283"/>
      <c r="V321" s="283"/>
      <c r="W321" s="283"/>
      <c r="X321" s="283"/>
      <c r="Y321" s="283"/>
      <c r="Z321" s="283"/>
      <c r="AA321" s="283"/>
      <c r="AB321" s="283"/>
      <c r="AC321" s="283"/>
      <c r="AD321" s="283"/>
      <c r="AR321" s="251" t="e">
        <f>VLOOKUP(#REF!,'اعضاء هيئة التدريس'!#REF!,2,)</f>
        <v>#REF!</v>
      </c>
    </row>
    <row r="322" spans="1:44" s="272" customFormat="1" ht="15" hidden="1" customHeight="1">
      <c r="A322" s="328"/>
      <c r="B322" s="288" t="s">
        <v>713</v>
      </c>
      <c r="C322" s="726" t="str">
        <f>VLOOKUP(B322,مقررات!$A$1:$F$411,2,FALSE)</f>
        <v>علم الدم</v>
      </c>
      <c r="D322" s="211">
        <f>VLOOKUP(B322,مقررات!$A$1:$F$452,3,FALSE)</f>
        <v>1</v>
      </c>
      <c r="E322" s="211">
        <f>VLOOKUP(B322,مقررات!$A$1:$F$476,4,FALSE)</f>
        <v>2</v>
      </c>
      <c r="F322" s="211">
        <f t="shared" si="12"/>
        <v>2</v>
      </c>
      <c r="G322" s="60" t="str">
        <f>VLOOKUP(B322,مقررات!$A$1:$F$409,6,FALSE)</f>
        <v>Z112</v>
      </c>
      <c r="H322" s="60" t="s">
        <v>1876</v>
      </c>
      <c r="I322" s="262" t="str">
        <f>VLOOKUP(H322,'اعضاء هيئة التدريس'!$B$1:$D$300,2,FALSE)</f>
        <v>أ.د. محمد فتحي فرج</v>
      </c>
      <c r="J322" s="73"/>
      <c r="K322" s="73" t="s">
        <v>1119</v>
      </c>
      <c r="L322" s="73"/>
      <c r="M322" s="73"/>
      <c r="N322" s="73"/>
      <c r="O322" s="73"/>
      <c r="P322" s="1052"/>
      <c r="Q322" s="4"/>
      <c r="R322" s="283"/>
      <c r="S322" s="283"/>
      <c r="T322" s="283"/>
      <c r="U322" s="283"/>
      <c r="V322" s="283"/>
      <c r="W322" s="283"/>
      <c r="X322" s="283"/>
      <c r="Y322" s="283"/>
      <c r="Z322" s="283"/>
      <c r="AA322" s="283"/>
      <c r="AB322" s="283"/>
      <c r="AC322" s="283"/>
      <c r="AD322" s="283"/>
      <c r="AR322" s="251" t="e">
        <f>VLOOKUP(#REF!,'اعضاء هيئة التدريس'!#REF!,2,)</f>
        <v>#REF!</v>
      </c>
    </row>
    <row r="323" spans="1:44" s="272" customFormat="1" ht="15.75" hidden="1" customHeight="1">
      <c r="A323" s="328"/>
      <c r="B323" s="288" t="s">
        <v>724</v>
      </c>
      <c r="C323" s="726" t="str">
        <f>VLOOKUP(B323,مقررات!$A$1:$F$411,2,FALSE)</f>
        <v>كيمياء مناعة</v>
      </c>
      <c r="D323" s="211">
        <f>VLOOKUP(B323,مقررات!$A$1:$F$452,3,FALSE)</f>
        <v>2</v>
      </c>
      <c r="E323" s="211">
        <f>VLOOKUP(B323,مقررات!$A$1:$F$476,4,FALSE)</f>
        <v>2</v>
      </c>
      <c r="F323" s="211">
        <f t="shared" si="12"/>
        <v>3</v>
      </c>
      <c r="G323" s="60" t="str">
        <f>VLOOKUP(B323,مقررات!$A$1:$F$409,6,FALSE)</f>
        <v>Z412</v>
      </c>
      <c r="H323" s="60" t="s">
        <v>1895</v>
      </c>
      <c r="I323" s="262" t="str">
        <f>VLOOKUP(H323,'اعضاء هيئة التدريس'!$B$1:$D$300,2,FALSE)</f>
        <v>د. هاني عبدالعزيز</v>
      </c>
      <c r="J323" s="73"/>
      <c r="K323" s="73" t="s">
        <v>1067</v>
      </c>
      <c r="L323" s="73"/>
      <c r="M323" s="73"/>
      <c r="N323" s="73"/>
      <c r="O323" s="73"/>
      <c r="P323" s="1046"/>
      <c r="Q323" s="4"/>
      <c r="R323" s="283"/>
      <c r="S323" s="283"/>
      <c r="T323" s="283"/>
      <c r="U323" s="283"/>
      <c r="V323" s="283"/>
      <c r="W323" s="283"/>
      <c r="X323" s="283"/>
      <c r="Y323" s="283"/>
      <c r="Z323" s="283"/>
      <c r="AA323" s="283"/>
      <c r="AB323" s="283"/>
      <c r="AC323" s="283"/>
      <c r="AD323" s="283"/>
      <c r="AR323" s="251" t="e">
        <f>VLOOKUP(#REF!,'اعضاء هيئة التدريس'!#REF!,2,)</f>
        <v>#REF!</v>
      </c>
    </row>
    <row r="324" spans="1:44" s="272" customFormat="1" ht="15.75" hidden="1" customHeight="1">
      <c r="A324" s="328"/>
      <c r="B324" s="288" t="s">
        <v>693</v>
      </c>
      <c r="C324" s="756" t="str">
        <f>VLOOKUP(B324,مقررات!$A$1:$F$411,2,FALSE)</f>
        <v>تكنيك الميكروسكوب الالكترونى</v>
      </c>
      <c r="D324" s="418">
        <f>VLOOKUP(B324,مقررات!$A$1:$F$452,3,FALSE)</f>
        <v>1</v>
      </c>
      <c r="E324" s="418">
        <f>VLOOKUP(B324,مقررات!$A$1:$F$476,4,FALSE)</f>
        <v>2</v>
      </c>
      <c r="F324" s="418">
        <f t="shared" si="12"/>
        <v>2</v>
      </c>
      <c r="G324" s="418" t="str">
        <f>VLOOKUP(B324,مقررات!$A$1:$F$409,6,FALSE)</f>
        <v>Z227</v>
      </c>
      <c r="H324" s="418" t="s">
        <v>1868</v>
      </c>
      <c r="I324" s="260" t="str">
        <f>VLOOKUP(H324,'اعضاء هيئة التدريس'!$B$1:$D$300,2,FALSE)</f>
        <v>أ.د. صابر صقر</v>
      </c>
      <c r="J324" s="73"/>
      <c r="K324" s="73"/>
      <c r="L324" s="73"/>
      <c r="M324" s="73"/>
      <c r="N324" s="73"/>
      <c r="O324" s="777" t="s">
        <v>1121</v>
      </c>
      <c r="P324" s="255" t="s">
        <v>1318</v>
      </c>
      <c r="Q324" s="328"/>
      <c r="R324" s="283"/>
      <c r="S324" s="283"/>
      <c r="T324" s="283"/>
      <c r="U324" s="283"/>
      <c r="V324" s="283"/>
      <c r="W324" s="283"/>
      <c r="X324" s="283"/>
      <c r="Y324" s="283"/>
      <c r="Z324" s="283"/>
      <c r="AA324" s="283"/>
      <c r="AB324" s="283"/>
      <c r="AC324" s="283"/>
      <c r="AD324" s="283"/>
      <c r="AR324" s="251" t="e">
        <f>VLOOKUP(#REF!,'اعضاء هيئة التدريس'!#REF!,2,)</f>
        <v>#REF!</v>
      </c>
    </row>
    <row r="325" spans="1:44" s="272" customFormat="1" ht="15.75" hidden="1" customHeight="1">
      <c r="A325" s="367"/>
      <c r="B325" s="288" t="s">
        <v>718</v>
      </c>
      <c r="C325" s="726" t="str">
        <f>VLOOKUP(B325,مقررات!$A$1:$F$411,2,FALSE)</f>
        <v>غدد صماء لافقاريات</v>
      </c>
      <c r="D325" s="211">
        <f>VLOOKUP(B325,مقررات!$A$1:$F$452,3,FALSE)</f>
        <v>2</v>
      </c>
      <c r="E325" s="211">
        <f>VLOOKUP(B325,مقررات!$A$1:$F$476,4,FALSE)</f>
        <v>0</v>
      </c>
      <c r="F325" s="211">
        <f t="shared" si="12"/>
        <v>2</v>
      </c>
      <c r="G325" s="60" t="str">
        <f>VLOOKUP(B325,مقررات!$A$1:$F$409,6,FALSE)</f>
        <v>Z136</v>
      </c>
      <c r="H325" s="60" t="s">
        <v>1896</v>
      </c>
      <c r="I325" s="262" t="str">
        <f>VLOOKUP(H325,'اعضاء هيئة التدريس'!$B$1:$D$300,2,FALSE)</f>
        <v>د. شرين خليفة</v>
      </c>
      <c r="J325" s="73"/>
      <c r="K325" s="73"/>
      <c r="L325" s="73"/>
      <c r="M325" s="73" t="s">
        <v>1067</v>
      </c>
      <c r="N325" s="73"/>
      <c r="O325" s="73"/>
      <c r="P325" s="1045"/>
      <c r="Q325" s="282"/>
      <c r="R325" s="283"/>
      <c r="S325" s="283"/>
      <c r="T325" s="283"/>
      <c r="U325" s="283"/>
      <c r="V325" s="283"/>
      <c r="W325" s="283"/>
      <c r="X325" s="283"/>
      <c r="Y325" s="283"/>
      <c r="Z325" s="283"/>
      <c r="AA325" s="283"/>
      <c r="AB325" s="283"/>
      <c r="AC325" s="283"/>
      <c r="AD325" s="283"/>
      <c r="AR325" s="251" t="e">
        <f>VLOOKUP(#REF!,'اعضاء هيئة التدريس'!#REF!,2,)</f>
        <v>#REF!</v>
      </c>
    </row>
    <row r="326" spans="1:44" s="412" customFormat="1" ht="15.75" hidden="1" customHeight="1">
      <c r="A326" s="367"/>
      <c r="B326" s="288" t="s">
        <v>718</v>
      </c>
      <c r="C326" s="726" t="str">
        <f>VLOOKUP(B326,مقررات!$A$1:$F$411,2,FALSE)</f>
        <v>غدد صماء لافقاريات</v>
      </c>
      <c r="D326" s="211">
        <f>VLOOKUP(B326,مقررات!$A$1:$F$452,3,FALSE)</f>
        <v>2</v>
      </c>
      <c r="E326" s="211">
        <f>VLOOKUP(B326,مقررات!$A$1:$F$476,4,FALSE)</f>
        <v>0</v>
      </c>
      <c r="F326" s="211">
        <f t="shared" si="12"/>
        <v>2</v>
      </c>
      <c r="G326" s="60" t="str">
        <f>VLOOKUP(B326,مقررات!$A$1:$F$409,6,FALSE)</f>
        <v>Z136</v>
      </c>
      <c r="H326" s="60" t="s">
        <v>1929</v>
      </c>
      <c r="I326" s="262" t="str">
        <f>VLOOKUP(H326,'اعضاء هيئة التدريس'!$B$1:$D$300,2,FALSE)</f>
        <v>د. هدى حسن عبدالعظيم</v>
      </c>
      <c r="J326" s="73"/>
      <c r="K326" s="73"/>
      <c r="L326" s="73"/>
      <c r="M326" s="73" t="s">
        <v>1067</v>
      </c>
      <c r="N326" s="73"/>
      <c r="O326" s="73"/>
      <c r="P326" s="1045"/>
      <c r="Q326" s="282"/>
      <c r="R326" s="398"/>
      <c r="S326" s="398"/>
      <c r="T326" s="398"/>
      <c r="U326" s="398"/>
      <c r="V326" s="398"/>
      <c r="W326" s="398"/>
      <c r="X326" s="398"/>
      <c r="Y326" s="398"/>
      <c r="Z326" s="398"/>
      <c r="AA326" s="398"/>
      <c r="AB326" s="398"/>
      <c r="AC326" s="398"/>
      <c r="AD326" s="398"/>
      <c r="AR326" s="251" t="e">
        <f>VLOOKUP(#REF!,'اعضاء هيئة التدريس'!#REF!,2,)</f>
        <v>#REF!</v>
      </c>
    </row>
    <row r="327" spans="1:44" s="272" customFormat="1" ht="15" hidden="1" customHeight="1">
      <c r="A327" s="367"/>
      <c r="B327" s="288" t="s">
        <v>722</v>
      </c>
      <c r="C327" s="726" t="str">
        <f>VLOOKUP(B327,مقررات!$A$1:$F$411,2,FALSE)</f>
        <v>طفيليات متقدم</v>
      </c>
      <c r="D327" s="211">
        <f>VLOOKUP(B327,مقررات!$A$1:$F$452,3,FALSE)</f>
        <v>2</v>
      </c>
      <c r="E327" s="211">
        <f>VLOOKUP(B327,مقررات!$A$1:$F$476,4,FALSE)</f>
        <v>2</v>
      </c>
      <c r="F327" s="211">
        <f t="shared" si="12"/>
        <v>3</v>
      </c>
      <c r="G327" s="60" t="str">
        <f>VLOOKUP(B327,مقررات!$A$1:$F$409,6,FALSE)</f>
        <v>Z338</v>
      </c>
      <c r="H327" s="60" t="s">
        <v>1887</v>
      </c>
      <c r="I327" s="262" t="str">
        <f>VLOOKUP(H327,'اعضاء هيئة التدريس'!$B$1:$D$300,2,FALSE)</f>
        <v>أ.د. عاطف الطوخي</v>
      </c>
      <c r="J327" s="73"/>
      <c r="K327" s="73"/>
      <c r="L327" s="73" t="s">
        <v>1067</v>
      </c>
      <c r="M327" s="73"/>
      <c r="N327" s="73"/>
      <c r="O327" s="73"/>
      <c r="P327" s="386" t="s">
        <v>1317</v>
      </c>
      <c r="Q327" s="282"/>
      <c r="R327" s="283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  <c r="AC327" s="283"/>
      <c r="AD327" s="283"/>
      <c r="AR327" s="251" t="e">
        <f>VLOOKUP(#REF!,'اعضاء هيئة التدريس'!#REF!,2,)</f>
        <v>#REF!</v>
      </c>
    </row>
    <row r="328" spans="1:44" s="272" customFormat="1" ht="15.75" hidden="1">
      <c r="A328" s="367"/>
      <c r="B328" s="288" t="s">
        <v>720</v>
      </c>
      <c r="C328" s="726" t="str">
        <f>VLOOKUP(B328,مقررات!$A$1:$F$411,2,FALSE)</f>
        <v>بيولوجيا الاسماك</v>
      </c>
      <c r="D328" s="211">
        <f>VLOOKUP(B328,مقررات!$A$1:$F$452,3,FALSE)</f>
        <v>1</v>
      </c>
      <c r="E328" s="211">
        <f>VLOOKUP(B328,مقررات!$A$1:$F$476,4,FALSE)</f>
        <v>2</v>
      </c>
      <c r="F328" s="211">
        <f t="shared" si="12"/>
        <v>2</v>
      </c>
      <c r="G328" s="60" t="str">
        <f>VLOOKUP(B328,مقررات!$A$1:$F$409,6,FALSE)</f>
        <v>Z2410</v>
      </c>
      <c r="H328" s="60" t="s">
        <v>1880</v>
      </c>
      <c r="I328" s="262" t="str">
        <f>VLOOKUP(H328,'اعضاء هيئة التدريس'!$B$1:$D$300,2,FALSE)</f>
        <v>أ.د. السيد خلاف</v>
      </c>
      <c r="J328" s="73"/>
      <c r="K328" s="73"/>
      <c r="L328" s="73" t="s">
        <v>1233</v>
      </c>
      <c r="M328" s="73"/>
      <c r="N328" s="73"/>
      <c r="O328" s="73"/>
      <c r="P328" s="252"/>
      <c r="Q328" s="282"/>
      <c r="R328" s="284"/>
      <c r="S328" s="283"/>
      <c r="T328" s="283"/>
      <c r="U328" s="283"/>
      <c r="V328" s="283"/>
      <c r="W328" s="283"/>
      <c r="X328" s="283"/>
      <c r="Y328" s="283"/>
      <c r="Z328" s="283"/>
      <c r="AA328" s="283"/>
      <c r="AB328" s="283"/>
      <c r="AC328" s="283"/>
      <c r="AD328" s="283"/>
      <c r="AR328" s="251" t="e">
        <f>VLOOKUP(#REF!,'اعضاء هيئة التدريس'!#REF!,2,)</f>
        <v>#REF!</v>
      </c>
    </row>
    <row r="329" spans="1:44" s="272" customFormat="1" ht="15.75" hidden="1">
      <c r="A329" s="367"/>
      <c r="B329" s="288" t="s">
        <v>727</v>
      </c>
      <c r="C329" s="726" t="str">
        <f>VLOOKUP(B329,مقررات!$A$1:$F$411,2,FALSE)</f>
        <v>فسيولوجيا الحشرات</v>
      </c>
      <c r="D329" s="211">
        <f>VLOOKUP(B329,مقررات!$A$1:$F$452,3,FALSE)</f>
        <v>1</v>
      </c>
      <c r="E329" s="211">
        <f>VLOOKUP(B329,مقررات!$A$1:$F$476,4,FALSE)</f>
        <v>2</v>
      </c>
      <c r="F329" s="211">
        <f t="shared" si="12"/>
        <v>2</v>
      </c>
      <c r="G329" s="60" t="str">
        <f>VLOOKUP(B329,مقررات!$A$1:$F$409,6,FALSE)</f>
        <v>Z158</v>
      </c>
      <c r="H329" s="60" t="s">
        <v>1875</v>
      </c>
      <c r="I329" s="262" t="str">
        <f>VLOOKUP(H329,'اعضاء هيئة التدريس'!$B$1:$D$300,2,FALSE)</f>
        <v>أ.د. طلعت عمارة</v>
      </c>
      <c r="J329" s="73"/>
      <c r="K329" s="73"/>
      <c r="L329" s="73"/>
      <c r="M329" s="73"/>
      <c r="N329" s="73" t="s">
        <v>1067</v>
      </c>
      <c r="O329" s="73"/>
      <c r="P329" s="383"/>
      <c r="Q329" s="282"/>
      <c r="R329" s="284"/>
      <c r="S329" s="283"/>
      <c r="T329" s="283"/>
      <c r="U329" s="283"/>
      <c r="V329" s="283"/>
      <c r="W329" s="283"/>
      <c r="X329" s="283"/>
      <c r="Y329" s="283"/>
      <c r="Z329" s="283"/>
      <c r="AA329" s="283"/>
      <c r="AB329" s="283"/>
      <c r="AC329" s="283"/>
      <c r="AD329" s="283"/>
      <c r="AR329" s="251" t="e">
        <f>VLOOKUP(#REF!,'اعضاء هيئة التدريس'!#REF!,2,)</f>
        <v>#REF!</v>
      </c>
    </row>
    <row r="330" spans="1:44" s="283" customFormat="1" ht="15.75" hidden="1" customHeight="1">
      <c r="A330" s="328"/>
      <c r="B330" s="288" t="s">
        <v>723</v>
      </c>
      <c r="C330" s="726" t="str">
        <f>VLOOKUP(B330,مقررات!$A$1:$F$411,2,FALSE)</f>
        <v>ادارة وحماية البيئة</v>
      </c>
      <c r="D330" s="211">
        <f>VLOOKUP(B330,مقررات!$A$1:$F$452,3,FALSE)</f>
        <v>2</v>
      </c>
      <c r="E330" s="211">
        <f>VLOOKUP(B330,مقررات!$A$1:$F$476,4,FALSE)</f>
        <v>0</v>
      </c>
      <c r="F330" s="211">
        <f t="shared" si="12"/>
        <v>2</v>
      </c>
      <c r="G330" s="60">
        <f>VLOOKUP(B330,مقررات!$A$1:$F$409,6,FALSE)</f>
        <v>0</v>
      </c>
      <c r="H330" s="60" t="s">
        <v>1869</v>
      </c>
      <c r="I330" s="262" t="str">
        <f>VLOOKUP(H330,'اعضاء هيئة التدريس'!$B$1:$D$300,2,FALSE)</f>
        <v>أ.د. علاء النعناعي</v>
      </c>
      <c r="J330" s="73"/>
      <c r="K330" s="73"/>
      <c r="L330" s="73" t="s">
        <v>1067</v>
      </c>
      <c r="M330" s="73"/>
      <c r="N330" s="73"/>
      <c r="O330" s="73"/>
      <c r="P330" s="744"/>
      <c r="Q330" s="89"/>
      <c r="R330" s="284"/>
      <c r="AR330" s="294" t="e">
        <f>VLOOKUP(#REF!,'اعضاء هيئة التدريس'!#REF!,2,)</f>
        <v>#REF!</v>
      </c>
    </row>
    <row r="331" spans="1:44" s="284" customFormat="1" ht="15.75" hidden="1" customHeight="1">
      <c r="A331" s="328"/>
      <c r="B331" s="717"/>
      <c r="C331" s="729"/>
      <c r="D331" s="403"/>
      <c r="E331" s="403"/>
      <c r="F331" s="403"/>
      <c r="G331" s="52"/>
      <c r="H331" s="52"/>
      <c r="I331" s="49"/>
      <c r="J331" s="37"/>
      <c r="K331" s="37"/>
      <c r="L331" s="37"/>
      <c r="M331" s="37"/>
      <c r="N331" s="37"/>
      <c r="O331" s="37"/>
      <c r="P331" s="1051"/>
      <c r="Q331" s="89"/>
      <c r="R331" s="283"/>
      <c r="AR331" s="294" t="e">
        <f>VLOOKUP(#REF!,'اعضاء هيئة التدريس'!#REF!,2,)</f>
        <v>#REF!</v>
      </c>
    </row>
    <row r="332" spans="1:44" s="283" customFormat="1" ht="15.75" hidden="1" customHeight="1">
      <c r="A332" s="367"/>
      <c r="B332" s="245"/>
      <c r="C332" s="728"/>
      <c r="D332" s="225"/>
      <c r="E332" s="225"/>
      <c r="F332" s="225"/>
      <c r="G332" s="60"/>
      <c r="H332" s="60"/>
      <c r="I332" s="266"/>
      <c r="J332" s="256"/>
      <c r="K332" s="256"/>
      <c r="L332" s="256"/>
      <c r="M332" s="256"/>
      <c r="N332" s="256"/>
      <c r="O332" s="256"/>
      <c r="P332" s="256"/>
      <c r="Q332" s="357"/>
      <c r="AR332" s="294" t="e">
        <f>VLOOKUP(#REF!,'اعضاء هيئة التدريس'!#REF!,2,)</f>
        <v>#REF!</v>
      </c>
    </row>
    <row r="333" spans="1:44" s="283" customFormat="1" ht="15.75" hidden="1" customHeight="1">
      <c r="A333" s="328"/>
      <c r="B333" s="717"/>
      <c r="C333" s="729"/>
      <c r="D333" s="403"/>
      <c r="E333" s="403"/>
      <c r="F333" s="403"/>
      <c r="G333" s="52"/>
      <c r="H333" s="52"/>
      <c r="I333" s="49"/>
      <c r="J333" s="37"/>
      <c r="K333" s="37"/>
      <c r="L333" s="37"/>
      <c r="M333" s="37"/>
      <c r="N333" s="37"/>
      <c r="O333" s="37"/>
      <c r="P333" s="1051"/>
      <c r="Q333" s="89"/>
      <c r="AR333" s="294" t="e">
        <f>VLOOKUP(#REF!,'اعضاء هيئة التدريس'!#REF!,2,)</f>
        <v>#REF!</v>
      </c>
    </row>
    <row r="334" spans="1:44" s="283" customFormat="1" ht="28.5" hidden="1" customHeight="1">
      <c r="A334" s="367"/>
      <c r="B334" s="245"/>
      <c r="C334" s="728"/>
      <c r="D334" s="225"/>
      <c r="E334" s="225"/>
      <c r="F334" s="225"/>
      <c r="G334" s="60"/>
      <c r="H334" s="60"/>
      <c r="I334" s="266"/>
      <c r="J334" s="256"/>
      <c r="K334" s="256"/>
      <c r="L334" s="256"/>
      <c r="M334" s="256"/>
      <c r="N334" s="256"/>
      <c r="O334" s="256"/>
      <c r="P334" s="256"/>
      <c r="Q334" s="357"/>
      <c r="AR334" s="294" t="e">
        <f>VLOOKUP(#REF!,'اعضاء هيئة التدريس'!#REF!,2,)</f>
        <v>#REF!</v>
      </c>
    </row>
    <row r="335" spans="1:44" s="283" customFormat="1" ht="15.75" hidden="1" customHeight="1">
      <c r="A335" s="328"/>
      <c r="B335" s="717"/>
      <c r="C335" s="729"/>
      <c r="D335" s="403"/>
      <c r="E335" s="403"/>
      <c r="F335" s="403"/>
      <c r="G335" s="52"/>
      <c r="H335" s="52"/>
      <c r="I335" s="49"/>
      <c r="J335" s="37"/>
      <c r="K335" s="37"/>
      <c r="L335" s="37"/>
      <c r="M335" s="37"/>
      <c r="N335" s="37"/>
      <c r="O335" s="37"/>
      <c r="P335" s="1051"/>
      <c r="Q335" s="89"/>
      <c r="AR335" s="294" t="e">
        <f>VLOOKUP(#REF!,'اعضاء هيئة التدريس'!#REF!,2,)</f>
        <v>#REF!</v>
      </c>
    </row>
    <row r="336" spans="1:44" s="283" customFormat="1" ht="28.5" hidden="1" customHeight="1">
      <c r="A336" s="367"/>
      <c r="B336" s="245"/>
      <c r="C336" s="728"/>
      <c r="D336" s="211"/>
      <c r="E336" s="211"/>
      <c r="F336" s="211"/>
      <c r="G336" s="60"/>
      <c r="H336" s="60"/>
      <c r="I336" s="276"/>
      <c r="J336" s="256"/>
      <c r="K336" s="256"/>
      <c r="L336" s="256"/>
      <c r="M336" s="256"/>
      <c r="N336" s="256"/>
      <c r="O336" s="256"/>
      <c r="P336" s="256"/>
      <c r="Q336" s="357"/>
      <c r="AR336" s="294" t="e">
        <f>VLOOKUP(#REF!,'اعضاء هيئة التدريس'!#REF!,2,)</f>
        <v>#REF!</v>
      </c>
    </row>
    <row r="337" spans="1:46" s="283" customFormat="1" ht="22.5" customHeight="1">
      <c r="A337" s="817"/>
      <c r="B337" s="818"/>
      <c r="C337" s="819"/>
      <c r="D337" s="820"/>
      <c r="E337" s="820"/>
      <c r="F337" s="967">
        <f>SUM(F5:F9,F10)</f>
        <v>18</v>
      </c>
      <c r="G337" s="821"/>
      <c r="H337" s="821"/>
      <c r="I337" s="825"/>
      <c r="J337" s="822"/>
      <c r="K337" s="822"/>
      <c r="L337" s="822"/>
      <c r="M337" s="822"/>
      <c r="N337" s="822"/>
      <c r="O337" s="822"/>
      <c r="P337" s="1054"/>
      <c r="Q337" s="89"/>
      <c r="AR337" s="294" t="e">
        <f>VLOOKUP(#REF!,'اعضاء هيئة التدريس'!#REF!,2,)</f>
        <v>#REF!</v>
      </c>
    </row>
    <row r="338" spans="1:46" s="369" customFormat="1" ht="15.75" customHeight="1">
      <c r="A338" s="564"/>
      <c r="B338" s="380"/>
      <c r="C338" s="814"/>
      <c r="D338" s="815"/>
      <c r="E338" s="815"/>
      <c r="F338" s="815"/>
      <c r="G338" s="567"/>
      <c r="H338" s="567"/>
      <c r="I338" s="568"/>
      <c r="J338" s="816"/>
      <c r="K338" s="816"/>
      <c r="L338" s="816"/>
      <c r="M338" s="816"/>
      <c r="N338" s="816"/>
      <c r="O338" s="816"/>
      <c r="P338" s="816"/>
      <c r="Q338" s="357"/>
      <c r="AR338" s="294" t="e">
        <f>VLOOKUP(#REF!,'اعضاء هيئة التدريس'!#REF!,2,)</f>
        <v>#REF!</v>
      </c>
    </row>
    <row r="339" spans="1:46" s="29" customFormat="1" ht="15.75">
      <c r="A339" s="1151" t="s">
        <v>2020</v>
      </c>
      <c r="B339" s="1151"/>
      <c r="C339" s="1151"/>
      <c r="D339" s="1151"/>
      <c r="E339" s="1151"/>
      <c r="F339" s="1151"/>
      <c r="G339" s="1151"/>
      <c r="H339" s="1151"/>
      <c r="I339" s="1151"/>
      <c r="J339" s="1151"/>
      <c r="K339" s="1151"/>
      <c r="L339" s="1151"/>
      <c r="M339" s="1151"/>
      <c r="N339" s="1151"/>
      <c r="O339" s="1151"/>
      <c r="P339" s="1151"/>
      <c r="Q339" s="970"/>
      <c r="R339" s="970"/>
      <c r="S339" s="970"/>
      <c r="T339" s="800"/>
      <c r="W339" s="800"/>
      <c r="AC339" s="969"/>
    </row>
    <row r="340" spans="1:46" s="29" customFormat="1" ht="15.75">
      <c r="A340" s="968"/>
      <c r="B340" s="800"/>
      <c r="C340" s="970"/>
      <c r="D340" s="971"/>
      <c r="E340" s="971"/>
      <c r="F340" s="971"/>
      <c r="G340" s="971"/>
      <c r="H340" s="972"/>
      <c r="J340" s="800"/>
      <c r="K340" s="800"/>
      <c r="L340" s="800"/>
      <c r="M340" s="800"/>
      <c r="N340" s="800"/>
      <c r="O340" s="800"/>
      <c r="P340" s="337"/>
      <c r="T340" s="800"/>
      <c r="W340" s="800"/>
      <c r="AC340" s="969"/>
    </row>
    <row r="341" spans="1:46" s="29" customFormat="1" ht="15.75">
      <c r="A341" s="968"/>
      <c r="B341" s="800"/>
      <c r="C341" s="970"/>
      <c r="D341" s="971"/>
      <c r="E341" s="971"/>
      <c r="F341" s="971"/>
      <c r="G341" s="971"/>
      <c r="H341" s="972"/>
      <c r="J341" s="800"/>
      <c r="K341" s="800"/>
      <c r="L341" s="800"/>
      <c r="M341" s="800"/>
      <c r="N341" s="800"/>
      <c r="O341" s="800"/>
      <c r="P341" s="337"/>
      <c r="T341" s="800"/>
      <c r="W341" s="800"/>
      <c r="AC341" s="969"/>
    </row>
    <row r="342" spans="1:46" s="975" customFormat="1" ht="36">
      <c r="A342" s="973"/>
      <c r="B342" s="1138" t="s">
        <v>2021</v>
      </c>
      <c r="C342" s="1138"/>
      <c r="D342" s="1138"/>
      <c r="E342" s="974"/>
      <c r="F342" s="974"/>
      <c r="G342" s="974"/>
      <c r="H342" s="1030"/>
      <c r="I342" s="1138" t="s">
        <v>2022</v>
      </c>
      <c r="J342" s="1138"/>
      <c r="K342" s="1139" t="s">
        <v>2023</v>
      </c>
      <c r="L342" s="1139"/>
      <c r="M342" s="1139"/>
      <c r="N342" s="1139"/>
      <c r="O342" s="1139"/>
      <c r="P342" s="1139"/>
      <c r="Q342" s="1139"/>
      <c r="T342" s="974"/>
      <c r="W342" s="974"/>
      <c r="AC342" s="976"/>
    </row>
    <row r="343" spans="1:46" s="369" customFormat="1" ht="15.75" customHeight="1">
      <c r="A343" s="817"/>
      <c r="B343" s="818"/>
      <c r="C343" s="819"/>
      <c r="D343" s="820"/>
      <c r="E343" s="820"/>
      <c r="F343" s="820"/>
      <c r="G343" s="821"/>
      <c r="H343" s="821"/>
      <c r="I343" s="812"/>
      <c r="J343" s="822"/>
      <c r="K343" s="822"/>
      <c r="L343" s="822"/>
      <c r="M343" s="822"/>
      <c r="N343" s="822"/>
      <c r="O343" s="822"/>
      <c r="P343" s="1054"/>
      <c r="Q343" s="89"/>
      <c r="R343" s="91"/>
      <c r="S343" s="91"/>
      <c r="AT343" s="294" t="e">
        <f>VLOOKUP(#REF!,'اعضاء هيئة التدريس'!#REF!,2,)</f>
        <v>#REF!</v>
      </c>
    </row>
    <row r="344" spans="1:46" s="369" customFormat="1" ht="15.75" customHeight="1">
      <c r="A344" s="817"/>
      <c r="B344" s="818"/>
      <c r="C344" s="819"/>
      <c r="D344" s="820"/>
      <c r="E344" s="820"/>
      <c r="F344" s="820"/>
      <c r="G344" s="821"/>
      <c r="H344" s="821"/>
      <c r="I344" s="812"/>
      <c r="J344" s="822"/>
      <c r="K344" s="822"/>
      <c r="L344" s="822"/>
      <c r="M344" s="822"/>
      <c r="N344" s="822"/>
      <c r="O344" s="822"/>
      <c r="P344" s="1054"/>
      <c r="Q344" s="89"/>
      <c r="AR344" s="294" t="e">
        <f>VLOOKUP(#REF!,'اعضاء هيئة التدريس'!#REF!,2,)</f>
        <v>#REF!</v>
      </c>
    </row>
    <row r="345" spans="1:46" s="369" customFormat="1" ht="15.75" customHeight="1">
      <c r="A345" s="564"/>
      <c r="B345" s="380"/>
      <c r="C345" s="814"/>
      <c r="D345" s="815"/>
      <c r="E345" s="815"/>
      <c r="F345" s="815"/>
      <c r="G345" s="567"/>
      <c r="H345" s="567"/>
      <c r="I345" s="568"/>
      <c r="J345" s="816"/>
      <c r="K345" s="816"/>
      <c r="L345" s="816"/>
      <c r="M345" s="816"/>
      <c r="N345" s="816"/>
      <c r="O345" s="816"/>
      <c r="P345" s="631"/>
      <c r="Q345" s="357"/>
      <c r="AR345" s="294" t="e">
        <f>VLOOKUP(#REF!,'اعضاء هيئة التدريس'!#REF!,2,)</f>
        <v>#REF!</v>
      </c>
    </row>
    <row r="346" spans="1:46" s="91" customFormat="1" ht="15.75" customHeight="1">
      <c r="A346" s="817"/>
      <c r="B346" s="818"/>
      <c r="C346" s="819"/>
      <c r="D346" s="820"/>
      <c r="E346" s="820"/>
      <c r="F346" s="820"/>
      <c r="G346" s="821"/>
      <c r="H346" s="821"/>
      <c r="I346" s="812"/>
      <c r="J346" s="822"/>
      <c r="K346" s="822"/>
      <c r="L346" s="822"/>
      <c r="M346" s="822"/>
      <c r="N346" s="822"/>
      <c r="O346" s="822"/>
      <c r="P346" s="1056"/>
      <c r="Q346" s="89"/>
      <c r="S346" s="811"/>
      <c r="AR346" s="294" t="e">
        <f>VLOOKUP(#REF!,'اعضاء هيئة التدريس'!#REF!,2,)</f>
        <v>#REF!</v>
      </c>
    </row>
    <row r="347" spans="1:46" s="283" customFormat="1" ht="25.5" customHeight="1">
      <c r="A347" s="564"/>
      <c r="B347" s="380"/>
      <c r="C347" s="814"/>
      <c r="D347" s="815"/>
      <c r="E347" s="815"/>
      <c r="F347" s="815"/>
      <c r="G347" s="567"/>
      <c r="H347" s="567"/>
      <c r="I347" s="568"/>
      <c r="J347" s="816"/>
      <c r="K347" s="816"/>
      <c r="L347" s="816"/>
      <c r="M347" s="816"/>
      <c r="N347" s="827"/>
      <c r="O347" s="816"/>
      <c r="P347" s="816"/>
      <c r="Q347" s="357"/>
    </row>
    <row r="348" spans="1:46" s="283" customFormat="1" ht="22.5" customHeight="1">
      <c r="A348" s="817"/>
      <c r="B348" s="818"/>
      <c r="C348" s="819"/>
      <c r="D348" s="820"/>
      <c r="E348" s="820"/>
      <c r="F348" s="820"/>
      <c r="G348" s="821"/>
      <c r="H348" s="821"/>
      <c r="I348" s="812"/>
      <c r="J348" s="822"/>
      <c r="K348" s="822"/>
      <c r="L348" s="822"/>
      <c r="M348" s="822"/>
      <c r="N348" s="822"/>
      <c r="O348" s="822"/>
      <c r="P348" s="1054"/>
      <c r="Q348" s="89"/>
    </row>
    <row r="349" spans="1:46" s="284" customFormat="1" ht="15.75" customHeight="1">
      <c r="A349" s="564"/>
      <c r="B349" s="380"/>
      <c r="C349" s="814"/>
      <c r="D349" s="815"/>
      <c r="E349" s="815"/>
      <c r="F349" s="815"/>
      <c r="G349" s="828"/>
      <c r="H349" s="828"/>
      <c r="I349" s="568"/>
      <c r="J349" s="816"/>
      <c r="K349" s="816"/>
      <c r="L349" s="816"/>
      <c r="M349" s="816"/>
      <c r="N349" s="816"/>
      <c r="O349" s="827"/>
      <c r="P349" s="631"/>
      <c r="Q349" s="357"/>
      <c r="R349" s="283"/>
    </row>
    <row r="350" spans="1:46" s="283" customFormat="1" ht="47.25" customHeight="1">
      <c r="A350" s="817"/>
      <c r="B350" s="818"/>
      <c r="C350" s="819"/>
      <c r="D350" s="820"/>
      <c r="E350" s="820"/>
      <c r="F350" s="820"/>
      <c r="G350" s="829"/>
      <c r="H350" s="829"/>
      <c r="I350" s="812"/>
      <c r="J350" s="822"/>
      <c r="K350" s="822"/>
      <c r="L350" s="822"/>
      <c r="M350" s="822"/>
      <c r="N350" s="822"/>
      <c r="O350" s="822"/>
      <c r="P350" s="1056"/>
      <c r="Q350" s="89"/>
    </row>
    <row r="351" spans="1:46" s="283" customFormat="1" ht="15" customHeight="1">
      <c r="A351" s="817"/>
      <c r="B351" s="830"/>
      <c r="C351" s="819"/>
      <c r="D351" s="831"/>
      <c r="E351" s="831"/>
      <c r="F351" s="831"/>
      <c r="G351" s="584"/>
      <c r="H351" s="584"/>
      <c r="I351" s="832"/>
      <c r="J351" s="833"/>
      <c r="K351" s="833"/>
      <c r="L351" s="833"/>
      <c r="M351" s="833"/>
      <c r="N351" s="833"/>
      <c r="O351" s="833"/>
      <c r="P351" s="1057"/>
      <c r="Q351" s="89"/>
    </row>
    <row r="352" spans="1:46" s="283" customFormat="1" ht="15.75" customHeight="1">
      <c r="A352" s="564"/>
      <c r="B352" s="380"/>
      <c r="C352" s="814"/>
      <c r="D352" s="815"/>
      <c r="E352" s="815"/>
      <c r="F352" s="815"/>
      <c r="G352" s="567"/>
      <c r="H352" s="567"/>
      <c r="I352" s="834"/>
      <c r="J352" s="313"/>
      <c r="K352" s="313"/>
      <c r="L352" s="313"/>
      <c r="M352" s="313"/>
      <c r="N352" s="313"/>
      <c r="O352" s="313"/>
      <c r="P352" s="631"/>
      <c r="Q352" s="357"/>
    </row>
    <row r="353" spans="1:18" s="284" customFormat="1" ht="15" customHeight="1">
      <c r="A353" s="817"/>
      <c r="B353" s="830"/>
      <c r="C353" s="819"/>
      <c r="D353" s="831"/>
      <c r="E353" s="831"/>
      <c r="F353" s="831"/>
      <c r="G353" s="584"/>
      <c r="H353" s="584"/>
      <c r="I353" s="832"/>
      <c r="J353" s="833"/>
      <c r="K353" s="833"/>
      <c r="L353" s="833"/>
      <c r="M353" s="833"/>
      <c r="N353" s="833"/>
      <c r="O353" s="833"/>
      <c r="P353" s="1057"/>
      <c r="Q353" s="89"/>
      <c r="R353" s="283"/>
    </row>
    <row r="354" spans="1:18" s="284" customFormat="1" ht="15" customHeight="1">
      <c r="A354" s="817"/>
      <c r="B354" s="835"/>
      <c r="C354" s="836"/>
      <c r="D354" s="837"/>
      <c r="E354" s="837"/>
      <c r="F354" s="837"/>
      <c r="G354" s="837"/>
      <c r="H354" s="837"/>
      <c r="I354" s="187"/>
      <c r="J354" s="838"/>
      <c r="K354" s="187"/>
      <c r="L354" s="838"/>
      <c r="M354" s="187"/>
      <c r="N354" s="187"/>
      <c r="O354" s="187"/>
      <c r="P354" s="922"/>
      <c r="Q354" s="785"/>
      <c r="R354" s="283"/>
    </row>
    <row r="355" spans="1:18" s="283" customFormat="1" ht="15.75" customHeight="1">
      <c r="A355" s="564"/>
      <c r="B355" s="380"/>
      <c r="C355" s="814"/>
      <c r="D355" s="815"/>
      <c r="E355" s="815"/>
      <c r="F355" s="815"/>
      <c r="G355" s="567"/>
      <c r="H355" s="567"/>
      <c r="I355" s="834"/>
      <c r="J355" s="614"/>
      <c r="K355" s="614"/>
      <c r="L355" s="839"/>
      <c r="M355" s="614"/>
      <c r="N355" s="614"/>
      <c r="O355" s="614"/>
      <c r="P355" s="631"/>
      <c r="Q355" s="357"/>
    </row>
    <row r="356" spans="1:18" s="283" customFormat="1" ht="15" customHeight="1">
      <c r="A356" s="817"/>
      <c r="B356" s="830"/>
      <c r="C356" s="819"/>
      <c r="D356" s="831"/>
      <c r="E356" s="831"/>
      <c r="F356" s="831"/>
      <c r="G356" s="584"/>
      <c r="H356" s="584"/>
      <c r="I356" s="832"/>
      <c r="J356" s="833"/>
      <c r="K356" s="833"/>
      <c r="L356" s="833"/>
      <c r="M356" s="833"/>
      <c r="N356" s="833"/>
      <c r="O356" s="833"/>
      <c r="P356" s="1057"/>
      <c r="Q356" s="89"/>
    </row>
    <row r="357" spans="1:18" s="283" customFormat="1" ht="15.75" customHeight="1">
      <c r="A357" s="564"/>
      <c r="B357" s="380"/>
      <c r="C357" s="814"/>
      <c r="D357" s="566"/>
      <c r="E357" s="566"/>
      <c r="F357" s="566"/>
      <c r="G357" s="567"/>
      <c r="H357" s="567"/>
      <c r="I357" s="841"/>
      <c r="J357" s="313"/>
      <c r="K357" s="313"/>
      <c r="L357" s="313"/>
      <c r="N357" s="313"/>
      <c r="O357" s="313"/>
      <c r="P357" s="631"/>
      <c r="Q357" s="357"/>
    </row>
    <row r="358" spans="1:18" s="284" customFormat="1" ht="47.25" customHeight="1">
      <c r="A358" s="817"/>
      <c r="B358" s="830"/>
      <c r="C358" s="819"/>
      <c r="D358" s="831"/>
      <c r="E358" s="831"/>
      <c r="F358" s="831"/>
      <c r="G358" s="584"/>
      <c r="H358" s="584"/>
      <c r="I358" s="832"/>
      <c r="J358" s="833"/>
      <c r="K358" s="833"/>
      <c r="L358" s="833"/>
      <c r="M358" s="833"/>
      <c r="N358" s="833"/>
      <c r="O358" s="833"/>
      <c r="P358" s="1057"/>
      <c r="Q358" s="89"/>
      <c r="R358" s="283"/>
    </row>
    <row r="359" spans="1:18" s="283" customFormat="1" ht="15.75" customHeight="1">
      <c r="A359" s="564"/>
      <c r="B359" s="380"/>
      <c r="C359" s="814"/>
      <c r="D359" s="815"/>
      <c r="E359" s="815"/>
      <c r="F359" s="815"/>
      <c r="G359" s="567"/>
      <c r="H359" s="567"/>
      <c r="I359" s="834"/>
      <c r="J359" s="313"/>
      <c r="K359" s="313"/>
      <c r="L359" s="313"/>
      <c r="M359" s="313"/>
      <c r="N359" s="313"/>
      <c r="O359" s="313"/>
      <c r="P359" s="631"/>
      <c r="Q359" s="357"/>
    </row>
    <row r="360" spans="1:18" s="283" customFormat="1" ht="15" customHeight="1">
      <c r="A360" s="817"/>
      <c r="B360" s="830"/>
      <c r="C360" s="819"/>
      <c r="D360" s="831"/>
      <c r="E360" s="831"/>
      <c r="F360" s="831"/>
      <c r="G360" s="584"/>
      <c r="H360" s="584"/>
      <c r="I360" s="832"/>
      <c r="J360" s="842"/>
      <c r="K360" s="842"/>
      <c r="L360" s="842"/>
      <c r="M360" s="842"/>
      <c r="N360" s="842"/>
      <c r="O360" s="842"/>
      <c r="P360" s="1058"/>
      <c r="Q360" s="89"/>
    </row>
    <row r="361" spans="1:18" s="283" customFormat="1" ht="15" customHeight="1">
      <c r="A361" s="817"/>
      <c r="B361" s="830"/>
      <c r="C361" s="819"/>
      <c r="D361" s="831"/>
      <c r="E361" s="831"/>
      <c r="F361" s="831"/>
      <c r="G361" s="584"/>
      <c r="H361" s="584"/>
      <c r="I361" s="832"/>
      <c r="J361" s="842"/>
      <c r="K361" s="844"/>
      <c r="L361" s="842"/>
      <c r="M361" s="842"/>
      <c r="N361" s="842"/>
      <c r="O361" s="842"/>
      <c r="P361" s="1058"/>
      <c r="Q361" s="89"/>
    </row>
    <row r="362" spans="1:18" s="283" customFormat="1" ht="36" customHeight="1">
      <c r="A362" s="564"/>
      <c r="B362" s="380"/>
      <c r="C362" s="814"/>
      <c r="D362" s="815"/>
      <c r="E362" s="815"/>
      <c r="F362" s="815"/>
      <c r="G362" s="567"/>
      <c r="H362" s="567"/>
      <c r="I362" s="841"/>
      <c r="J362" s="313"/>
      <c r="K362" s="614"/>
      <c r="L362" s="313"/>
      <c r="M362" s="313"/>
      <c r="N362" s="313"/>
      <c r="O362" s="313"/>
      <c r="P362" s="614"/>
      <c r="Q362" s="357"/>
    </row>
    <row r="363" spans="1:18" s="283" customFormat="1" ht="15" customHeight="1">
      <c r="A363" s="817"/>
      <c r="B363" s="830"/>
      <c r="C363" s="819"/>
      <c r="D363" s="831"/>
      <c r="E363" s="831"/>
      <c r="F363" s="831"/>
      <c r="G363" s="584"/>
      <c r="H363" s="584"/>
      <c r="I363" s="845"/>
      <c r="J363" s="833"/>
      <c r="K363" s="833"/>
      <c r="L363" s="833"/>
      <c r="M363" s="833"/>
      <c r="N363" s="833"/>
      <c r="O363" s="833"/>
      <c r="P363" s="1057"/>
      <c r="Q363" s="89"/>
    </row>
    <row r="364" spans="1:18" s="283" customFormat="1" ht="15.75" customHeight="1">
      <c r="A364" s="564"/>
      <c r="B364" s="380"/>
      <c r="C364" s="814"/>
      <c r="D364" s="815"/>
      <c r="E364" s="815"/>
      <c r="F364" s="815"/>
      <c r="G364" s="567"/>
      <c r="H364" s="567"/>
      <c r="I364" s="834"/>
      <c r="J364" s="313"/>
      <c r="K364" s="313"/>
      <c r="L364" s="313"/>
      <c r="M364" s="313"/>
      <c r="N364" s="313"/>
      <c r="O364" s="284"/>
      <c r="P364" s="631"/>
      <c r="Q364" s="357"/>
    </row>
    <row r="365" spans="1:18" s="283" customFormat="1" ht="15" customHeight="1">
      <c r="A365" s="817"/>
      <c r="B365" s="830"/>
      <c r="C365" s="819"/>
      <c r="D365" s="831"/>
      <c r="E365" s="831"/>
      <c r="F365" s="831"/>
      <c r="G365" s="584"/>
      <c r="H365" s="584"/>
      <c r="I365" s="832"/>
      <c r="J365" s="833"/>
      <c r="K365" s="833"/>
      <c r="L365" s="833"/>
      <c r="M365" s="833"/>
      <c r="N365" s="833"/>
      <c r="O365" s="833"/>
      <c r="P365" s="1057"/>
      <c r="Q365" s="89"/>
    </row>
    <row r="366" spans="1:18" s="284" customFormat="1" ht="24" customHeight="1">
      <c r="A366" s="817"/>
      <c r="B366" s="830"/>
      <c r="C366" s="819"/>
      <c r="D366" s="831"/>
      <c r="E366" s="831"/>
      <c r="F366" s="831"/>
      <c r="G366" s="584"/>
      <c r="H366" s="584"/>
      <c r="I366" s="832"/>
      <c r="J366" s="842"/>
      <c r="K366" s="842"/>
      <c r="L366" s="842"/>
      <c r="M366" s="842"/>
      <c r="N366" s="842"/>
      <c r="O366" s="842"/>
      <c r="P366" s="1058"/>
      <c r="Q366" s="89"/>
      <c r="R366" s="283"/>
    </row>
    <row r="367" spans="1:18" s="284" customFormat="1" ht="15.75" customHeight="1">
      <c r="A367" s="564"/>
      <c r="B367" s="380"/>
      <c r="C367" s="814"/>
      <c r="D367" s="815"/>
      <c r="E367" s="815"/>
      <c r="F367" s="815"/>
      <c r="G367" s="567"/>
      <c r="H367" s="567"/>
      <c r="I367" s="846"/>
      <c r="J367" s="313"/>
      <c r="K367" s="313"/>
      <c r="L367" s="313"/>
      <c r="M367" s="313"/>
      <c r="N367" s="313"/>
      <c r="O367" s="847"/>
      <c r="P367" s="569"/>
      <c r="Q367" s="357"/>
      <c r="R367" s="283"/>
    </row>
    <row r="368" spans="1:18" s="91" customFormat="1" ht="14.25" customHeight="1">
      <c r="A368" s="817"/>
      <c r="B368" s="830"/>
      <c r="C368" s="819"/>
      <c r="D368" s="831"/>
      <c r="E368" s="831"/>
      <c r="F368" s="831"/>
      <c r="G368" s="584"/>
      <c r="H368" s="584"/>
      <c r="I368" s="832"/>
      <c r="J368" s="833"/>
      <c r="K368" s="833"/>
      <c r="L368" s="833"/>
      <c r="M368" s="833"/>
      <c r="N368" s="833"/>
      <c r="O368" s="833"/>
      <c r="P368" s="1058"/>
      <c r="Q368" s="89"/>
    </row>
    <row r="369" spans="1:17" s="92" customFormat="1" ht="15" customHeight="1">
      <c r="A369" s="564"/>
      <c r="B369" s="848"/>
      <c r="C369" s="849"/>
      <c r="D369" s="815"/>
      <c r="E369" s="815"/>
      <c r="F369" s="815"/>
      <c r="G369" s="850"/>
      <c r="H369" s="850"/>
      <c r="I369" s="719"/>
      <c r="J369" s="851"/>
      <c r="K369" s="369"/>
      <c r="L369" s="739"/>
      <c r="M369" s="369"/>
      <c r="N369" s="646"/>
      <c r="O369" s="369"/>
      <c r="P369" s="631"/>
      <c r="Q369" s="646"/>
    </row>
    <row r="370" spans="1:17" s="91" customFormat="1" ht="15" customHeight="1">
      <c r="A370" s="817"/>
      <c r="B370" s="835"/>
      <c r="C370" s="836"/>
      <c r="D370" s="837"/>
      <c r="E370" s="837"/>
      <c r="F370" s="837"/>
      <c r="G370" s="837"/>
      <c r="H370" s="837"/>
      <c r="I370" s="187"/>
      <c r="J370" s="838"/>
      <c r="K370" s="187"/>
      <c r="L370" s="838"/>
      <c r="M370" s="187"/>
      <c r="N370" s="187"/>
      <c r="O370" s="187"/>
      <c r="P370" s="922"/>
      <c r="Q370" s="785"/>
    </row>
    <row r="371" spans="1:17" s="91" customFormat="1" ht="15.75" customHeight="1">
      <c r="A371" s="564"/>
      <c r="B371" s="848"/>
      <c r="C371" s="849"/>
      <c r="D371" s="815"/>
      <c r="E371" s="815"/>
      <c r="F371" s="815"/>
      <c r="G371" s="850"/>
      <c r="H371" s="850"/>
      <c r="I371" s="853"/>
      <c r="J371" s="854"/>
      <c r="K371" s="855"/>
      <c r="L371" s="855"/>
      <c r="M371" s="856"/>
      <c r="N371" s="857"/>
      <c r="O371" s="856"/>
      <c r="P371" s="631"/>
      <c r="Q371" s="646"/>
    </row>
    <row r="372" spans="1:17" s="92" customFormat="1" ht="15" customHeight="1">
      <c r="A372" s="817"/>
      <c r="B372" s="835"/>
      <c r="C372" s="836"/>
      <c r="D372" s="831"/>
      <c r="E372" s="831"/>
      <c r="F372" s="831"/>
      <c r="G372" s="831"/>
      <c r="H372" s="831"/>
      <c r="I372" s="860"/>
      <c r="J372" s="861"/>
      <c r="K372" s="862"/>
      <c r="L372" s="861"/>
      <c r="M372" s="863"/>
      <c r="N372" s="863"/>
      <c r="O372" s="863"/>
      <c r="P372" s="1059"/>
      <c r="Q372" s="785"/>
    </row>
    <row r="373" spans="1:17" s="92" customFormat="1" ht="15.75" customHeight="1">
      <c r="A373" s="564"/>
      <c r="B373" s="380"/>
      <c r="C373" s="814"/>
      <c r="D373" s="815"/>
      <c r="E373" s="815"/>
      <c r="F373" s="815"/>
      <c r="G373" s="567"/>
      <c r="H373" s="567"/>
      <c r="I373" s="834"/>
      <c r="J373" s="313"/>
      <c r="K373" s="313"/>
      <c r="L373" s="313"/>
      <c r="M373" s="313"/>
      <c r="N373" s="313"/>
      <c r="O373" s="313"/>
      <c r="P373" s="631"/>
      <c r="Q373" s="357"/>
    </row>
    <row r="374" spans="1:17" s="91" customFormat="1" ht="14.25" customHeight="1">
      <c r="A374" s="817"/>
      <c r="B374" s="830"/>
      <c r="C374" s="819"/>
      <c r="D374" s="831"/>
      <c r="E374" s="831"/>
      <c r="F374" s="831"/>
      <c r="G374" s="584"/>
      <c r="H374" s="584"/>
      <c r="I374" s="832"/>
      <c r="J374" s="833"/>
      <c r="K374" s="833"/>
      <c r="L374" s="833"/>
      <c r="M374" s="833"/>
      <c r="N374" s="833"/>
      <c r="O374" s="833"/>
      <c r="P374" s="1057"/>
      <c r="Q374" s="89"/>
    </row>
    <row r="375" spans="1:17" s="92" customFormat="1" ht="15.75" customHeight="1">
      <c r="A375" s="564"/>
      <c r="B375" s="380"/>
      <c r="C375" s="814"/>
      <c r="D375" s="566"/>
      <c r="E375" s="566"/>
      <c r="F375" s="566"/>
      <c r="G375" s="567"/>
      <c r="H375" s="567"/>
      <c r="I375" s="589"/>
      <c r="J375" s="865"/>
      <c r="K375" s="313"/>
      <c r="L375" s="313"/>
      <c r="M375" s="313"/>
      <c r="N375" s="313"/>
      <c r="O375" s="313"/>
      <c r="P375" s="631"/>
      <c r="Q375" s="357"/>
    </row>
    <row r="376" spans="1:17" s="91" customFormat="1" ht="15" customHeight="1">
      <c r="A376" s="817"/>
      <c r="B376" s="830"/>
      <c r="C376" s="819"/>
      <c r="D376" s="866"/>
      <c r="E376" s="866"/>
      <c r="F376" s="866"/>
      <c r="G376" s="821"/>
      <c r="H376" s="821"/>
      <c r="J376" s="867"/>
      <c r="K376" s="833"/>
      <c r="L376" s="833"/>
      <c r="M376" s="833"/>
      <c r="N376" s="833"/>
      <c r="O376" s="833"/>
      <c r="P376" s="1060"/>
      <c r="Q376" s="89"/>
    </row>
    <row r="377" spans="1:17" s="91" customFormat="1" ht="14.25" customHeight="1">
      <c r="A377" s="817"/>
      <c r="B377" s="835"/>
      <c r="C377" s="836"/>
      <c r="D377" s="837"/>
      <c r="E377" s="837"/>
      <c r="F377" s="837"/>
      <c r="G377" s="837"/>
      <c r="H377" s="837"/>
      <c r="I377" s="187"/>
      <c r="J377" s="187"/>
      <c r="K377" s="187"/>
      <c r="L377" s="838"/>
      <c r="M377" s="187"/>
      <c r="N377" s="187"/>
      <c r="O377" s="187"/>
      <c r="P377" s="922"/>
      <c r="Q377" s="785"/>
    </row>
    <row r="378" spans="1:17" s="91" customFormat="1" ht="14.25" customHeight="1">
      <c r="A378" s="564"/>
      <c r="B378" s="380"/>
      <c r="C378" s="814"/>
      <c r="D378" s="815"/>
      <c r="E378" s="815"/>
      <c r="F378" s="815"/>
      <c r="G378" s="567"/>
      <c r="H378" s="567"/>
      <c r="I378" s="841"/>
      <c r="J378" s="313"/>
      <c r="K378" s="313"/>
      <c r="L378" s="357"/>
      <c r="M378" s="313"/>
      <c r="N378" s="313"/>
      <c r="O378" s="313"/>
      <c r="P378" s="631"/>
      <c r="Q378" s="357"/>
    </row>
    <row r="379" spans="1:17" s="91" customFormat="1" ht="24" customHeight="1">
      <c r="A379" s="817"/>
      <c r="B379" s="830"/>
      <c r="C379" s="819"/>
      <c r="D379" s="831"/>
      <c r="E379" s="831"/>
      <c r="F379" s="831"/>
      <c r="G379" s="584"/>
      <c r="H379" s="584"/>
      <c r="I379" s="845"/>
      <c r="J379" s="833"/>
      <c r="K379" s="833"/>
      <c r="L379" s="833"/>
      <c r="M379" s="833"/>
      <c r="N379" s="833"/>
      <c r="O379" s="833"/>
      <c r="P379" s="1057"/>
      <c r="Q379" s="89"/>
    </row>
    <row r="380" spans="1:17" s="91" customFormat="1" ht="14.25" customHeight="1">
      <c r="A380" s="564"/>
      <c r="B380" s="380"/>
      <c r="C380" s="814"/>
      <c r="D380" s="815"/>
      <c r="E380" s="815"/>
      <c r="F380" s="815"/>
      <c r="G380" s="567"/>
      <c r="H380" s="567"/>
      <c r="I380" s="834"/>
      <c r="J380" s="313"/>
      <c r="K380" s="313"/>
      <c r="L380" s="357"/>
      <c r="M380" s="313"/>
      <c r="N380" s="313"/>
      <c r="O380" s="313"/>
      <c r="P380" s="569"/>
      <c r="Q380" s="357"/>
    </row>
    <row r="381" spans="1:17" s="91" customFormat="1" ht="14.25" customHeight="1">
      <c r="A381" s="817"/>
      <c r="B381" s="830"/>
      <c r="C381" s="819"/>
      <c r="D381" s="831"/>
      <c r="E381" s="831"/>
      <c r="F381" s="831"/>
      <c r="G381" s="584"/>
      <c r="H381" s="584"/>
      <c r="I381" s="832"/>
      <c r="J381" s="842"/>
      <c r="K381" s="842"/>
      <c r="L381" s="842"/>
      <c r="M381" s="842"/>
      <c r="N381" s="842"/>
      <c r="O381" s="842"/>
      <c r="P381" s="1058"/>
      <c r="Q381" s="89"/>
    </row>
    <row r="382" spans="1:17" s="92" customFormat="1" ht="15" customHeight="1">
      <c r="A382" s="564"/>
      <c r="B382" s="380"/>
      <c r="C382" s="814"/>
      <c r="D382" s="815"/>
      <c r="E382" s="815"/>
      <c r="F382" s="815"/>
      <c r="G382" s="567"/>
      <c r="H382" s="567"/>
      <c r="I382" s="834"/>
      <c r="J382" s="313"/>
      <c r="K382" s="313"/>
      <c r="L382" s="313"/>
      <c r="M382" s="313"/>
      <c r="N382" s="313"/>
      <c r="O382" s="313"/>
      <c r="P382" s="631"/>
      <c r="Q382" s="357"/>
    </row>
    <row r="383" spans="1:17" s="92" customFormat="1" ht="15" customHeight="1">
      <c r="A383" s="817"/>
      <c r="B383" s="830"/>
      <c r="C383" s="819"/>
      <c r="D383" s="831"/>
      <c r="E383" s="831"/>
      <c r="F383" s="831"/>
      <c r="G383" s="584"/>
      <c r="H383" s="584"/>
      <c r="I383" s="832"/>
      <c r="J383" s="842"/>
      <c r="K383" s="842"/>
      <c r="L383" s="842"/>
      <c r="M383" s="842"/>
      <c r="N383" s="842"/>
      <c r="O383" s="842"/>
      <c r="P383" s="1058"/>
      <c r="Q383" s="89"/>
    </row>
    <row r="384" spans="1:17" s="92" customFormat="1" ht="15" customHeight="1">
      <c r="A384" s="564"/>
      <c r="B384" s="380"/>
      <c r="C384" s="814"/>
      <c r="D384" s="815"/>
      <c r="E384" s="815"/>
      <c r="F384" s="815"/>
      <c r="G384" s="567"/>
      <c r="H384" s="567"/>
      <c r="I384" s="841"/>
      <c r="J384" s="313"/>
      <c r="K384" s="313"/>
      <c r="L384" s="313"/>
      <c r="M384" s="313"/>
      <c r="N384" s="313"/>
      <c r="O384" s="313"/>
      <c r="P384" s="569"/>
      <c r="Q384" s="357"/>
    </row>
    <row r="385" spans="1:17" s="92" customFormat="1" ht="15" customHeight="1">
      <c r="A385" s="817"/>
      <c r="B385" s="830"/>
      <c r="C385" s="819"/>
      <c r="D385" s="831"/>
      <c r="E385" s="831"/>
      <c r="F385" s="831"/>
      <c r="G385" s="584"/>
      <c r="H385" s="584"/>
      <c r="I385" s="832"/>
      <c r="J385" s="833"/>
      <c r="K385" s="833"/>
      <c r="L385" s="833"/>
      <c r="M385" s="833"/>
      <c r="N385" s="833"/>
      <c r="O385" s="833"/>
      <c r="P385" s="1058"/>
      <c r="Q385" s="89"/>
    </row>
    <row r="386" spans="1:17" s="92" customFormat="1" ht="22.5" customHeight="1">
      <c r="A386" s="564"/>
      <c r="B386" s="380"/>
      <c r="C386" s="814"/>
      <c r="D386" s="566"/>
      <c r="E386" s="566"/>
      <c r="F386" s="566"/>
      <c r="G386" s="567"/>
      <c r="H386" s="567"/>
      <c r="I386" s="841"/>
      <c r="J386" s="313"/>
      <c r="K386" s="313"/>
      <c r="L386" s="313"/>
      <c r="M386" s="313"/>
      <c r="N386" s="313"/>
      <c r="O386" s="313"/>
      <c r="P386" s="569"/>
      <c r="Q386" s="357"/>
    </row>
    <row r="387" spans="1:17" s="91" customFormat="1" ht="24" customHeight="1">
      <c r="A387" s="817"/>
      <c r="B387" s="830"/>
      <c r="C387" s="819"/>
      <c r="D387" s="831"/>
      <c r="E387" s="831"/>
      <c r="F387" s="831"/>
      <c r="G387" s="584"/>
      <c r="H387" s="584"/>
      <c r="I387" s="832"/>
      <c r="J387" s="842"/>
      <c r="K387" s="842"/>
      <c r="L387" s="842"/>
      <c r="M387" s="842"/>
      <c r="N387" s="842"/>
      <c r="O387" s="842"/>
      <c r="P387" s="1058"/>
      <c r="Q387" s="89"/>
    </row>
    <row r="388" spans="1:17" s="92" customFormat="1" ht="15" customHeight="1">
      <c r="A388" s="564"/>
      <c r="B388" s="380"/>
      <c r="C388" s="814"/>
      <c r="D388" s="815"/>
      <c r="E388" s="815"/>
      <c r="F388" s="815"/>
      <c r="G388" s="567"/>
      <c r="H388" s="567"/>
      <c r="I388" s="869"/>
      <c r="J388" s="311"/>
      <c r="K388" s="311"/>
      <c r="L388" s="311"/>
      <c r="M388" s="311"/>
      <c r="N388" s="311"/>
      <c r="O388" s="311"/>
      <c r="P388" s="569"/>
      <c r="Q388" s="357"/>
    </row>
    <row r="389" spans="1:17" s="91" customFormat="1" ht="14.25" customHeight="1">
      <c r="A389" s="817"/>
      <c r="B389" s="830"/>
      <c r="C389" s="814"/>
      <c r="D389" s="871"/>
      <c r="E389" s="871"/>
      <c r="F389" s="871"/>
      <c r="G389" s="872"/>
      <c r="H389" s="872"/>
      <c r="I389" s="577"/>
      <c r="J389" s="873"/>
      <c r="K389" s="873"/>
      <c r="L389" s="873"/>
      <c r="M389" s="873"/>
      <c r="N389" s="873"/>
      <c r="O389" s="873"/>
      <c r="P389" s="647"/>
      <c r="Q389" s="89"/>
    </row>
    <row r="390" spans="1:17" s="91" customFormat="1" ht="24" customHeight="1">
      <c r="A390" s="564"/>
      <c r="B390" s="380"/>
      <c r="C390" s="814"/>
      <c r="D390" s="566"/>
      <c r="E390" s="566"/>
      <c r="F390" s="566"/>
      <c r="G390" s="567"/>
      <c r="H390" s="567"/>
      <c r="I390" s="577"/>
      <c r="J390" s="311"/>
      <c r="K390" s="311"/>
      <c r="L390" s="311"/>
      <c r="M390" s="311"/>
      <c r="N390" s="311"/>
      <c r="O390" s="311"/>
      <c r="P390" s="614"/>
      <c r="Q390" s="357"/>
    </row>
    <row r="391" spans="1:17" s="91" customFormat="1" ht="22.5" customHeight="1">
      <c r="A391" s="817"/>
      <c r="B391" s="830"/>
      <c r="C391" s="814"/>
      <c r="D391" s="871"/>
      <c r="E391" s="871"/>
      <c r="F391" s="871"/>
      <c r="G391" s="872"/>
      <c r="H391" s="872"/>
      <c r="I391" s="310"/>
      <c r="J391" s="875"/>
      <c r="K391" s="875"/>
      <c r="L391" s="875"/>
      <c r="M391" s="875"/>
      <c r="N391" s="875"/>
      <c r="O391" s="875"/>
      <c r="P391" s="1057"/>
      <c r="Q391" s="89"/>
    </row>
    <row r="392" spans="1:17" s="91" customFormat="1" ht="15.75" customHeight="1">
      <c r="A392" s="564"/>
      <c r="B392" s="380"/>
      <c r="C392" s="814"/>
      <c r="D392" s="566"/>
      <c r="E392" s="566"/>
      <c r="F392" s="566"/>
      <c r="G392" s="567"/>
      <c r="H392" s="567"/>
      <c r="I392" s="869"/>
      <c r="J392" s="311"/>
      <c r="K392" s="311"/>
      <c r="L392" s="876"/>
      <c r="M392" s="311"/>
      <c r="N392" s="311"/>
      <c r="O392" s="311"/>
      <c r="P392" s="614"/>
      <c r="Q392" s="357"/>
    </row>
    <row r="393" spans="1:17" s="91" customFormat="1" ht="21" customHeight="1">
      <c r="A393" s="817"/>
      <c r="B393" s="830"/>
      <c r="C393" s="814"/>
      <c r="D393" s="871"/>
      <c r="E393" s="871"/>
      <c r="F393" s="871"/>
      <c r="G393" s="872"/>
      <c r="H393" s="872"/>
      <c r="I393" s="877"/>
      <c r="J393" s="875"/>
      <c r="K393" s="875"/>
      <c r="L393" s="833"/>
      <c r="M393" s="875"/>
      <c r="N393" s="875"/>
      <c r="O393" s="875"/>
      <c r="P393" s="1057"/>
      <c r="Q393" s="89"/>
    </row>
    <row r="394" spans="1:17" s="91" customFormat="1" ht="24" customHeight="1">
      <c r="A394" s="564"/>
      <c r="B394" s="380"/>
      <c r="C394" s="814"/>
      <c r="D394" s="566"/>
      <c r="E394" s="566"/>
      <c r="F394" s="566"/>
      <c r="G394" s="567"/>
      <c r="H394" s="567"/>
      <c r="I394" s="878"/>
      <c r="J394" s="311"/>
      <c r="K394" s="311"/>
      <c r="L394" s="311"/>
      <c r="M394" s="311"/>
      <c r="N394" s="311"/>
      <c r="O394" s="311"/>
      <c r="P394" s="614"/>
      <c r="Q394" s="357"/>
    </row>
    <row r="395" spans="1:17" s="92" customFormat="1" ht="24" customHeight="1">
      <c r="A395" s="328"/>
      <c r="B395" s="715"/>
      <c r="C395" s="728"/>
      <c r="D395" s="708"/>
      <c r="E395" s="708"/>
      <c r="F395" s="708"/>
      <c r="G395" s="418"/>
      <c r="H395" s="418"/>
      <c r="I395" s="184"/>
      <c r="J395" s="300"/>
      <c r="K395" s="300"/>
      <c r="L395" s="300"/>
      <c r="M395" s="300"/>
      <c r="N395" s="300"/>
      <c r="O395" s="300"/>
      <c r="P395" s="1046"/>
      <c r="Q395" s="89"/>
    </row>
    <row r="396" spans="1:17" s="92" customFormat="1" ht="15" customHeight="1">
      <c r="A396" s="367"/>
      <c r="B396" s="245"/>
      <c r="C396" s="728"/>
      <c r="D396" s="225"/>
      <c r="E396" s="225"/>
      <c r="F396" s="225"/>
      <c r="G396" s="60"/>
      <c r="H396" s="60"/>
      <c r="I396" s="184"/>
      <c r="J396" s="217"/>
      <c r="K396" s="217"/>
      <c r="L396" s="217"/>
      <c r="M396" s="217"/>
      <c r="N396" s="282"/>
      <c r="O396" s="217"/>
      <c r="P396" s="252"/>
      <c r="Q396" s="357"/>
    </row>
    <row r="397" spans="1:17" s="92" customFormat="1" ht="15" customHeight="1">
      <c r="A397" s="328"/>
      <c r="B397" s="715"/>
      <c r="C397" s="728"/>
      <c r="D397" s="708"/>
      <c r="E397" s="708"/>
      <c r="F397" s="708"/>
      <c r="G397" s="418"/>
      <c r="H397" s="418"/>
      <c r="I397" s="184"/>
      <c r="J397" s="299"/>
      <c r="K397" s="299"/>
      <c r="L397" s="299"/>
      <c r="M397" s="299"/>
      <c r="N397" s="299"/>
      <c r="O397" s="299"/>
      <c r="P397" s="384"/>
      <c r="Q397" s="89"/>
    </row>
    <row r="398" spans="1:17" s="91" customFormat="1" ht="14.25" customHeight="1">
      <c r="A398" s="367"/>
      <c r="B398" s="456"/>
      <c r="C398" s="962"/>
      <c r="D398" s="216"/>
      <c r="E398" s="216"/>
      <c r="F398" s="216"/>
      <c r="G398" s="403"/>
      <c r="H398" s="403"/>
      <c r="I398" s="416"/>
      <c r="J398" s="406"/>
      <c r="K398" s="406"/>
      <c r="L398" s="213"/>
      <c r="M398" s="406"/>
      <c r="N398" s="215"/>
      <c r="O398" s="213"/>
      <c r="P398" s="386"/>
      <c r="Q398" s="881"/>
    </row>
    <row r="399" spans="1:17" s="92" customFormat="1" ht="15" customHeight="1">
      <c r="A399" s="328"/>
      <c r="B399" s="716"/>
      <c r="C399" s="962"/>
      <c r="D399" s="24"/>
      <c r="E399" s="24"/>
      <c r="F399" s="24"/>
      <c r="G399" s="24"/>
      <c r="H399" s="24"/>
      <c r="I399" s="195"/>
      <c r="J399" s="195"/>
      <c r="K399" s="195"/>
      <c r="L399" s="963"/>
      <c r="M399" s="195"/>
      <c r="N399" s="963"/>
      <c r="O399" s="195"/>
      <c r="P399" s="424"/>
      <c r="Q399" s="785"/>
    </row>
    <row r="400" spans="1:17" s="91" customFormat="1" ht="15.75" customHeight="1">
      <c r="A400" s="367"/>
      <c r="B400" s="245"/>
      <c r="C400" s="728"/>
      <c r="D400" s="225"/>
      <c r="E400" s="225"/>
      <c r="F400" s="225"/>
      <c r="G400" s="60"/>
      <c r="H400" s="60"/>
      <c r="I400" s="184"/>
      <c r="J400" s="217"/>
      <c r="K400" s="217"/>
      <c r="L400" s="217"/>
      <c r="M400" s="217"/>
      <c r="N400" s="217"/>
      <c r="O400" s="217"/>
      <c r="P400" s="252"/>
      <c r="Q400" s="357"/>
    </row>
    <row r="401" spans="1:17" s="91" customFormat="1" ht="30" customHeight="1">
      <c r="A401" s="817"/>
      <c r="B401" s="830"/>
      <c r="C401" s="814"/>
      <c r="D401" s="871"/>
      <c r="E401" s="871"/>
      <c r="F401" s="871"/>
      <c r="G401" s="872"/>
      <c r="H401" s="872"/>
      <c r="I401" s="869"/>
      <c r="J401" s="875"/>
      <c r="K401" s="875"/>
      <c r="L401" s="875"/>
      <c r="M401" s="875"/>
      <c r="N401" s="875"/>
      <c r="O401" s="875"/>
      <c r="P401" s="1061"/>
      <c r="Q401" s="89"/>
    </row>
    <row r="402" spans="1:17" s="91" customFormat="1" ht="15" customHeight="1">
      <c r="A402" s="564"/>
      <c r="B402" s="380"/>
      <c r="C402" s="814"/>
      <c r="D402" s="815"/>
      <c r="E402" s="815"/>
      <c r="F402" s="815"/>
      <c r="G402" s="567"/>
      <c r="H402" s="567"/>
      <c r="I402" s="310"/>
      <c r="J402" s="311"/>
      <c r="K402" s="311"/>
      <c r="L402" s="311"/>
      <c r="M402" s="311"/>
      <c r="N402" s="311"/>
      <c r="O402" s="311"/>
      <c r="P402" s="631"/>
      <c r="Q402" s="357"/>
    </row>
    <row r="403" spans="1:17" s="91" customFormat="1" ht="24" customHeight="1">
      <c r="A403" s="817"/>
      <c r="B403" s="830"/>
      <c r="C403" s="814"/>
      <c r="D403" s="871"/>
      <c r="E403" s="871"/>
      <c r="F403" s="871"/>
      <c r="G403" s="872"/>
      <c r="H403" s="872"/>
      <c r="I403" s="577"/>
      <c r="J403" s="875"/>
      <c r="K403" s="875"/>
      <c r="L403" s="875"/>
      <c r="M403" s="875"/>
      <c r="N403" s="875"/>
      <c r="O403" s="875"/>
      <c r="P403" s="1057"/>
      <c r="Q403" s="89"/>
    </row>
    <row r="404" spans="1:17" s="91" customFormat="1" ht="14.25" customHeight="1">
      <c r="A404" s="564"/>
      <c r="B404" s="380"/>
      <c r="C404" s="814"/>
      <c r="D404" s="815"/>
      <c r="E404" s="815"/>
      <c r="F404" s="815"/>
      <c r="G404" s="567"/>
      <c r="H404" s="567"/>
      <c r="I404" s="577"/>
      <c r="J404" s="311"/>
      <c r="K404" s="311"/>
      <c r="L404" s="311"/>
      <c r="M404" s="311"/>
      <c r="N404" s="311"/>
      <c r="O404" s="311"/>
      <c r="P404" s="614"/>
      <c r="Q404" s="357"/>
    </row>
    <row r="405" spans="1:17" s="91" customFormat="1" ht="14.25" customHeight="1">
      <c r="A405" s="817"/>
      <c r="B405" s="830"/>
      <c r="C405" s="814"/>
      <c r="D405" s="871"/>
      <c r="E405" s="871"/>
      <c r="F405" s="871"/>
      <c r="G405" s="872"/>
      <c r="H405" s="872"/>
      <c r="I405" s="577"/>
      <c r="J405" s="875"/>
      <c r="K405" s="875"/>
      <c r="L405" s="875"/>
      <c r="M405" s="875"/>
      <c r="N405" s="875"/>
      <c r="O405" s="875"/>
      <c r="P405" s="1057"/>
      <c r="Q405" s="89"/>
    </row>
    <row r="406" spans="1:17" s="91" customFormat="1" ht="24" customHeight="1">
      <c r="A406" s="564"/>
      <c r="B406" s="380"/>
      <c r="C406" s="814"/>
      <c r="D406" s="566"/>
      <c r="E406" s="566"/>
      <c r="F406" s="566"/>
      <c r="G406" s="567"/>
      <c r="H406" s="567"/>
      <c r="I406" s="577"/>
      <c r="J406" s="311"/>
      <c r="K406" s="311"/>
      <c r="L406" s="311"/>
      <c r="M406" s="311"/>
      <c r="N406" s="311"/>
      <c r="O406" s="311"/>
      <c r="P406" s="614"/>
      <c r="Q406" s="357"/>
    </row>
    <row r="407" spans="1:17" s="91" customFormat="1" ht="24" customHeight="1">
      <c r="A407" s="564"/>
      <c r="B407" s="380"/>
      <c r="C407" s="814"/>
      <c r="D407" s="566"/>
      <c r="E407" s="566"/>
      <c r="F407" s="566"/>
      <c r="G407" s="567"/>
      <c r="H407" s="567"/>
      <c r="I407" s="577"/>
      <c r="J407" s="311"/>
      <c r="K407" s="311"/>
      <c r="L407" s="311"/>
      <c r="M407" s="311"/>
      <c r="N407" s="311"/>
      <c r="O407" s="311"/>
      <c r="P407" s="614"/>
      <c r="Q407" s="357"/>
    </row>
    <row r="408" spans="1:17" s="91" customFormat="1" ht="24" customHeight="1">
      <c r="A408" s="817"/>
      <c r="B408" s="830"/>
      <c r="C408" s="814"/>
      <c r="D408" s="871"/>
      <c r="E408" s="871"/>
      <c r="F408" s="871"/>
      <c r="G408" s="872"/>
      <c r="H408" s="872"/>
      <c r="I408" s="577"/>
      <c r="J408" s="875"/>
      <c r="K408" s="875"/>
      <c r="L408" s="875"/>
      <c r="M408" s="875"/>
      <c r="N408" s="875"/>
      <c r="O408" s="875"/>
      <c r="P408" s="1057"/>
      <c r="Q408" s="89"/>
    </row>
    <row r="409" spans="1:17" s="91" customFormat="1" ht="14.25" customHeight="1">
      <c r="A409" s="817"/>
      <c r="B409" s="830"/>
      <c r="C409" s="814"/>
      <c r="D409" s="871"/>
      <c r="E409" s="871"/>
      <c r="F409" s="871"/>
      <c r="G409" s="872"/>
      <c r="H409" s="872"/>
      <c r="I409" s="577"/>
      <c r="J409" s="873"/>
      <c r="K409" s="873"/>
      <c r="L409" s="873"/>
      <c r="M409" s="873"/>
      <c r="N409" s="873"/>
      <c r="O409" s="873"/>
      <c r="P409" s="647"/>
      <c r="Q409" s="89"/>
    </row>
    <row r="410" spans="1:17" s="91" customFormat="1" ht="24" customHeight="1">
      <c r="A410" s="564"/>
      <c r="B410" s="380"/>
      <c r="C410" s="814"/>
      <c r="D410" s="815"/>
      <c r="E410" s="815"/>
      <c r="F410" s="815"/>
      <c r="G410" s="567"/>
      <c r="H410" s="567"/>
      <c r="I410" s="577"/>
      <c r="J410" s="311"/>
      <c r="K410" s="311"/>
      <c r="L410" s="311"/>
      <c r="M410" s="311"/>
      <c r="N410" s="311"/>
      <c r="O410" s="311"/>
      <c r="P410" s="631"/>
      <c r="Q410" s="357"/>
    </row>
    <row r="411" spans="1:17" s="91" customFormat="1" ht="14.25" customHeight="1">
      <c r="A411" s="817"/>
      <c r="B411" s="830"/>
      <c r="C411" s="814"/>
      <c r="D411" s="871"/>
      <c r="E411" s="871"/>
      <c r="F411" s="871"/>
      <c r="G411" s="872"/>
      <c r="H411" s="872"/>
      <c r="I411" s="577"/>
      <c r="J411" s="873"/>
      <c r="K411" s="873"/>
      <c r="L411" s="873"/>
      <c r="M411" s="873"/>
      <c r="N411" s="873"/>
      <c r="O411" s="873"/>
      <c r="P411" s="647"/>
      <c r="Q411" s="89"/>
    </row>
    <row r="412" spans="1:17" s="91" customFormat="1" ht="15" customHeight="1">
      <c r="A412" s="564"/>
      <c r="B412" s="848"/>
      <c r="C412" s="849"/>
      <c r="D412" s="815"/>
      <c r="E412" s="815"/>
      <c r="F412" s="815"/>
      <c r="G412" s="850"/>
      <c r="H412" s="850"/>
      <c r="I412" s="369"/>
      <c r="J412" s="883"/>
      <c r="K412" s="369"/>
      <c r="L412" s="646"/>
      <c r="M412" s="369"/>
      <c r="N412" s="646"/>
      <c r="O412" s="369"/>
      <c r="P412" s="631"/>
      <c r="Q412" s="646"/>
    </row>
    <row r="413" spans="1:17" s="91" customFormat="1" ht="15.75" customHeight="1">
      <c r="A413" s="564"/>
      <c r="B413" s="380"/>
      <c r="C413" s="814"/>
      <c r="D413" s="566"/>
      <c r="E413" s="566"/>
      <c r="F413" s="566"/>
      <c r="G413" s="567"/>
      <c r="H413" s="567"/>
      <c r="I413" s="577"/>
      <c r="J413" s="311"/>
      <c r="K413" s="311"/>
      <c r="L413" s="311"/>
      <c r="M413" s="311"/>
      <c r="N413" s="311"/>
      <c r="O413" s="311"/>
      <c r="P413" s="569"/>
      <c r="Q413" s="357"/>
    </row>
    <row r="414" spans="1:17" s="91" customFormat="1" ht="14.25" customHeight="1">
      <c r="A414" s="817"/>
      <c r="B414" s="830"/>
      <c r="C414" s="814"/>
      <c r="D414" s="871"/>
      <c r="E414" s="871"/>
      <c r="F414" s="871"/>
      <c r="G414" s="872"/>
      <c r="H414" s="872"/>
      <c r="I414" s="577"/>
      <c r="J414" s="873"/>
      <c r="K414" s="873"/>
      <c r="L414" s="873"/>
      <c r="M414" s="873"/>
      <c r="N414" s="873"/>
      <c r="O414" s="873"/>
      <c r="P414" s="647"/>
      <c r="Q414" s="89"/>
    </row>
    <row r="415" spans="1:17" s="92" customFormat="1" ht="15" customHeight="1">
      <c r="A415" s="564"/>
      <c r="B415" s="380"/>
      <c r="C415" s="814"/>
      <c r="D415" s="815"/>
      <c r="E415" s="815"/>
      <c r="F415" s="815"/>
      <c r="G415" s="567"/>
      <c r="H415" s="567"/>
      <c r="I415" s="878"/>
      <c r="J415" s="311"/>
      <c r="K415" s="311"/>
      <c r="L415" s="311"/>
      <c r="M415" s="311"/>
      <c r="N415" s="311"/>
      <c r="O415" s="311"/>
      <c r="P415" s="614"/>
      <c r="Q415" s="357"/>
    </row>
    <row r="416" spans="1:17" s="91" customFormat="1" ht="15.75" customHeight="1">
      <c r="A416" s="817"/>
      <c r="B416" s="830"/>
      <c r="C416" s="814"/>
      <c r="D416" s="871"/>
      <c r="E416" s="871"/>
      <c r="F416" s="871"/>
      <c r="G416" s="872"/>
      <c r="H416" s="872"/>
      <c r="I416" s="878"/>
      <c r="J416" s="875"/>
      <c r="K416" s="875"/>
      <c r="L416" s="875"/>
      <c r="M416" s="875"/>
      <c r="N416" s="875"/>
      <c r="O416" s="875"/>
      <c r="P416" s="1057"/>
      <c r="Q416" s="89"/>
    </row>
    <row r="417" spans="1:17" s="91" customFormat="1" ht="18.75">
      <c r="A417" s="564"/>
      <c r="B417" s="380"/>
      <c r="C417" s="814"/>
      <c r="D417" s="566"/>
      <c r="E417" s="566"/>
      <c r="F417" s="566"/>
      <c r="G417" s="567"/>
      <c r="H417" s="567"/>
      <c r="I417" s="577"/>
      <c r="J417" s="311"/>
      <c r="K417" s="311"/>
      <c r="L417" s="311"/>
      <c r="M417" s="311"/>
      <c r="N417" s="311"/>
      <c r="O417" s="311"/>
      <c r="P417" s="614"/>
      <c r="Q417" s="357"/>
    </row>
    <row r="418" spans="1:17" s="91" customFormat="1" ht="14.25" customHeight="1">
      <c r="A418" s="817"/>
      <c r="B418" s="830"/>
      <c r="C418" s="814"/>
      <c r="D418" s="871"/>
      <c r="E418" s="871"/>
      <c r="F418" s="871"/>
      <c r="G418" s="872"/>
      <c r="H418" s="872"/>
      <c r="I418" s="577"/>
      <c r="J418" s="875"/>
      <c r="K418" s="875"/>
      <c r="L418" s="875"/>
      <c r="M418" s="875"/>
      <c r="N418" s="875"/>
      <c r="O418" s="875"/>
      <c r="P418" s="1057"/>
      <c r="Q418" s="89"/>
    </row>
    <row r="419" spans="1:17" s="91" customFormat="1" ht="14.25" customHeight="1">
      <c r="A419" s="564"/>
      <c r="B419" s="848"/>
      <c r="C419" s="836"/>
      <c r="D419" s="579"/>
      <c r="E419" s="579"/>
      <c r="F419" s="579"/>
      <c r="G419" s="820"/>
      <c r="H419" s="820"/>
      <c r="I419" s="884"/>
      <c r="J419" s="885"/>
      <c r="K419" s="886"/>
      <c r="L419" s="886"/>
      <c r="M419" s="886"/>
      <c r="N419" s="886"/>
      <c r="O419" s="887"/>
      <c r="P419" s="631"/>
      <c r="Q419" s="881"/>
    </row>
    <row r="420" spans="1:17" s="91" customFormat="1" ht="14.25" customHeight="1">
      <c r="A420" s="817"/>
      <c r="B420" s="835"/>
      <c r="C420" s="836"/>
      <c r="D420" s="831"/>
      <c r="E420" s="831"/>
      <c r="F420" s="831"/>
      <c r="G420" s="831"/>
      <c r="H420" s="831"/>
      <c r="I420" s="884"/>
      <c r="J420" s="888"/>
      <c r="K420" s="889"/>
      <c r="L420" s="889"/>
      <c r="M420" s="889"/>
      <c r="N420" s="889"/>
      <c r="O420" s="888"/>
      <c r="P420" s="1062"/>
      <c r="Q420" s="785"/>
    </row>
    <row r="421" spans="1:17" s="91" customFormat="1" ht="24" customHeight="1">
      <c r="A421" s="564"/>
      <c r="B421" s="380"/>
      <c r="C421" s="814"/>
      <c r="D421" s="815"/>
      <c r="E421" s="815"/>
      <c r="F421" s="815"/>
      <c r="G421" s="567"/>
      <c r="H421" s="567"/>
      <c r="I421" s="577"/>
      <c r="J421" s="311"/>
      <c r="K421" s="311"/>
      <c r="L421" s="311"/>
      <c r="M421" s="311"/>
      <c r="N421" s="311"/>
      <c r="O421" s="311"/>
      <c r="P421" s="614"/>
      <c r="Q421" s="357"/>
    </row>
    <row r="422" spans="1:17" s="91" customFormat="1" ht="14.25" customHeight="1">
      <c r="A422" s="817"/>
      <c r="B422" s="830"/>
      <c r="C422" s="814"/>
      <c r="D422" s="871"/>
      <c r="E422" s="871"/>
      <c r="F422" s="871"/>
      <c r="G422" s="872"/>
      <c r="H422" s="872"/>
      <c r="I422" s="577"/>
      <c r="J422" s="875"/>
      <c r="K422" s="875"/>
      <c r="L422" s="875"/>
      <c r="M422" s="875"/>
      <c r="N422" s="875"/>
      <c r="O422" s="875"/>
      <c r="P422" s="1057"/>
      <c r="Q422" s="89"/>
    </row>
    <row r="423" spans="1:17" s="91" customFormat="1" ht="14.25" customHeight="1">
      <c r="A423" s="564"/>
      <c r="B423" s="380"/>
      <c r="C423" s="814"/>
      <c r="D423" s="815"/>
      <c r="E423" s="815"/>
      <c r="F423" s="815"/>
      <c r="G423" s="567"/>
      <c r="H423" s="567"/>
      <c r="I423" s="577"/>
      <c r="J423" s="311"/>
      <c r="K423" s="311"/>
      <c r="L423" s="311"/>
      <c r="M423" s="311"/>
      <c r="N423" s="311"/>
      <c r="O423" s="311"/>
      <c r="P423" s="614"/>
      <c r="Q423" s="357"/>
    </row>
    <row r="424" spans="1:17" s="91" customFormat="1" ht="14.25" customHeight="1">
      <c r="A424" s="817"/>
      <c r="B424" s="830"/>
      <c r="C424" s="814"/>
      <c r="D424" s="871"/>
      <c r="E424" s="871"/>
      <c r="F424" s="871"/>
      <c r="G424" s="872"/>
      <c r="H424" s="872"/>
      <c r="I424" s="577"/>
      <c r="J424" s="875"/>
      <c r="K424" s="875"/>
      <c r="L424" s="875"/>
      <c r="M424" s="875"/>
      <c r="N424" s="875"/>
      <c r="O424" s="875"/>
      <c r="P424" s="1057"/>
      <c r="Q424" s="89"/>
    </row>
    <row r="425" spans="1:17" s="91" customFormat="1" ht="27" customHeight="1">
      <c r="A425" s="564"/>
      <c r="B425" s="380"/>
      <c r="C425" s="814"/>
      <c r="D425" s="566"/>
      <c r="E425" s="566"/>
      <c r="F425" s="566"/>
      <c r="G425" s="567"/>
      <c r="H425" s="567"/>
      <c r="I425" s="577"/>
      <c r="J425" s="311"/>
      <c r="K425" s="311"/>
      <c r="L425" s="311"/>
      <c r="M425" s="311"/>
      <c r="N425" s="311"/>
      <c r="O425" s="311"/>
      <c r="P425" s="614"/>
      <c r="Q425" s="357"/>
    </row>
    <row r="426" spans="1:17" s="91" customFormat="1" ht="14.25" customHeight="1">
      <c r="A426" s="817"/>
      <c r="B426" s="830"/>
      <c r="C426" s="814"/>
      <c r="D426" s="871"/>
      <c r="E426" s="871"/>
      <c r="F426" s="871"/>
      <c r="G426" s="872"/>
      <c r="H426" s="872"/>
      <c r="I426" s="577"/>
      <c r="J426" s="875"/>
      <c r="K426" s="875"/>
      <c r="L426" s="875"/>
      <c r="M426" s="875"/>
      <c r="N426" s="875"/>
      <c r="O426" s="875"/>
      <c r="P426" s="1057"/>
      <c r="Q426" s="89"/>
    </row>
    <row r="427" spans="1:17" s="91" customFormat="1" ht="27" customHeight="1">
      <c r="A427" s="564"/>
      <c r="B427" s="380"/>
      <c r="C427" s="814"/>
      <c r="D427" s="566"/>
      <c r="E427" s="566"/>
      <c r="F427" s="566"/>
      <c r="G427" s="567"/>
      <c r="H427" s="567"/>
      <c r="I427" s="577"/>
      <c r="J427" s="311"/>
      <c r="K427" s="311"/>
      <c r="L427" s="311"/>
      <c r="M427" s="311"/>
      <c r="N427" s="311"/>
      <c r="O427" s="311"/>
      <c r="P427" s="614"/>
      <c r="Q427" s="357"/>
    </row>
    <row r="428" spans="1:17" s="91" customFormat="1" ht="14.25" customHeight="1">
      <c r="A428" s="564"/>
      <c r="B428" s="380"/>
      <c r="C428" s="814"/>
      <c r="D428" s="815"/>
      <c r="E428" s="815"/>
      <c r="F428" s="815"/>
      <c r="G428" s="567"/>
      <c r="H428" s="567"/>
      <c r="I428" s="891"/>
      <c r="J428" s="311"/>
      <c r="K428" s="311"/>
      <c r="L428" s="311"/>
      <c r="M428" s="311"/>
      <c r="N428" s="311"/>
      <c r="O428" s="311"/>
      <c r="P428" s="631"/>
      <c r="Q428" s="357"/>
    </row>
    <row r="429" spans="1:17" s="91" customFormat="1" ht="14.25" customHeight="1">
      <c r="A429" s="817"/>
      <c r="B429" s="830"/>
      <c r="C429" s="814"/>
      <c r="D429" s="871"/>
      <c r="E429" s="871"/>
      <c r="F429" s="871"/>
      <c r="G429" s="872"/>
      <c r="H429" s="872"/>
      <c r="I429" s="577"/>
      <c r="J429" s="873"/>
      <c r="K429" s="873"/>
      <c r="L429" s="873"/>
      <c r="M429" s="873"/>
      <c r="N429" s="873"/>
      <c r="O429" s="873"/>
      <c r="P429" s="1057"/>
      <c r="Q429" s="89"/>
    </row>
    <row r="430" spans="1:17" s="91" customFormat="1" ht="14.25" customHeight="1">
      <c r="A430" s="564"/>
      <c r="B430" s="380"/>
      <c r="C430" s="814"/>
      <c r="D430" s="815"/>
      <c r="E430" s="815"/>
      <c r="F430" s="815"/>
      <c r="G430" s="567"/>
      <c r="H430" s="567"/>
      <c r="I430" s="577"/>
      <c r="J430" s="311"/>
      <c r="K430" s="311"/>
      <c r="L430" s="311"/>
      <c r="M430" s="311"/>
      <c r="N430" s="311"/>
      <c r="O430" s="311"/>
      <c r="P430" s="631"/>
      <c r="Q430" s="357"/>
    </row>
    <row r="431" spans="1:17" s="91" customFormat="1" ht="14.25" customHeight="1">
      <c r="A431" s="817"/>
      <c r="B431" s="830"/>
      <c r="C431" s="814"/>
      <c r="D431" s="871"/>
      <c r="E431" s="871"/>
      <c r="F431" s="871"/>
      <c r="G431" s="872"/>
      <c r="H431" s="872"/>
      <c r="I431" s="577"/>
      <c r="J431" s="875"/>
      <c r="K431" s="875"/>
      <c r="L431" s="875"/>
      <c r="M431" s="875"/>
      <c r="N431" s="875"/>
      <c r="O431" s="875"/>
      <c r="P431" s="1057"/>
      <c r="Q431" s="89"/>
    </row>
    <row r="432" spans="1:17" s="91" customFormat="1" ht="15.75" customHeight="1">
      <c r="A432" s="564"/>
      <c r="B432" s="380"/>
      <c r="C432" s="814"/>
      <c r="D432" s="566"/>
      <c r="E432" s="566"/>
      <c r="F432" s="566"/>
      <c r="G432" s="567"/>
      <c r="H432" s="567"/>
      <c r="I432" s="577"/>
      <c r="J432" s="311"/>
      <c r="K432" s="311"/>
      <c r="L432" s="311"/>
      <c r="M432" s="311"/>
      <c r="N432" s="311"/>
      <c r="O432" s="311"/>
      <c r="P432" s="614"/>
      <c r="Q432" s="357"/>
    </row>
    <row r="433" spans="1:17" s="91" customFormat="1" ht="24" customHeight="1">
      <c r="A433" s="817"/>
      <c r="B433" s="830"/>
      <c r="C433" s="814"/>
      <c r="D433" s="871"/>
      <c r="E433" s="871"/>
      <c r="F433" s="871"/>
      <c r="G433" s="872"/>
      <c r="H433" s="872"/>
      <c r="I433" s="577"/>
      <c r="J433" s="875"/>
      <c r="K433" s="875"/>
      <c r="L433" s="875"/>
      <c r="M433" s="875"/>
      <c r="N433" s="875"/>
      <c r="O433" s="875"/>
      <c r="P433" s="1057"/>
      <c r="Q433" s="89"/>
    </row>
    <row r="434" spans="1:17" s="91" customFormat="1" ht="14.25" customHeight="1">
      <c r="A434" s="564"/>
      <c r="B434" s="380"/>
      <c r="C434" s="814"/>
      <c r="D434" s="815"/>
      <c r="E434" s="815"/>
      <c r="F434" s="815"/>
      <c r="G434" s="567"/>
      <c r="H434" s="567"/>
      <c r="I434" s="577"/>
      <c r="J434" s="311"/>
      <c r="K434" s="311"/>
      <c r="L434" s="311"/>
      <c r="M434" s="311"/>
      <c r="N434" s="311"/>
      <c r="O434" s="311"/>
      <c r="P434" s="614"/>
      <c r="Q434" s="357"/>
    </row>
    <row r="435" spans="1:17" s="91" customFormat="1" ht="24" customHeight="1">
      <c r="A435" s="817"/>
      <c r="B435" s="830"/>
      <c r="C435" s="814"/>
      <c r="D435" s="871"/>
      <c r="E435" s="871"/>
      <c r="F435" s="871"/>
      <c r="G435" s="872"/>
      <c r="H435" s="872"/>
      <c r="I435" s="577"/>
      <c r="J435" s="875"/>
      <c r="K435" s="875"/>
      <c r="L435" s="875"/>
      <c r="M435" s="875"/>
      <c r="N435" s="875"/>
      <c r="O435" s="875"/>
      <c r="P435" s="1057"/>
      <c r="Q435" s="89"/>
    </row>
    <row r="436" spans="1:17" s="91" customFormat="1" ht="14.25" customHeight="1">
      <c r="A436" s="564"/>
      <c r="B436" s="380"/>
      <c r="C436" s="814"/>
      <c r="D436" s="815"/>
      <c r="E436" s="815"/>
      <c r="F436" s="815"/>
      <c r="G436" s="567"/>
      <c r="H436" s="567"/>
      <c r="I436" s="577"/>
      <c r="J436" s="311"/>
      <c r="K436" s="311"/>
      <c r="L436" s="311"/>
      <c r="M436" s="360"/>
      <c r="N436" s="311"/>
      <c r="O436" s="311"/>
      <c r="P436" s="614"/>
      <c r="Q436" s="357"/>
    </row>
    <row r="437" spans="1:17" s="91" customFormat="1" ht="14.25" customHeight="1">
      <c r="A437" s="817"/>
      <c r="B437" s="830"/>
      <c r="C437" s="814"/>
      <c r="D437" s="871"/>
      <c r="E437" s="871"/>
      <c r="F437" s="871"/>
      <c r="G437" s="872"/>
      <c r="H437" s="872"/>
      <c r="I437" s="577"/>
      <c r="J437" s="875"/>
      <c r="K437" s="875"/>
      <c r="L437" s="875"/>
      <c r="M437" s="605"/>
      <c r="N437" s="875"/>
      <c r="O437" s="875"/>
      <c r="P437" s="1057"/>
      <c r="Q437" s="89"/>
    </row>
    <row r="438" spans="1:17" s="91" customFormat="1" ht="15.75" customHeight="1">
      <c r="A438" s="564"/>
      <c r="B438" s="380"/>
      <c r="C438" s="814"/>
      <c r="D438" s="566"/>
      <c r="E438" s="566"/>
      <c r="F438" s="566"/>
      <c r="G438" s="567"/>
      <c r="H438" s="567"/>
      <c r="I438" s="577"/>
      <c r="J438" s="311"/>
      <c r="K438" s="311"/>
      <c r="L438" s="311"/>
      <c r="M438" s="311"/>
      <c r="N438" s="311"/>
      <c r="O438" s="311"/>
      <c r="P438" s="631"/>
      <c r="Q438" s="357"/>
    </row>
    <row r="439" spans="1:17" s="91" customFormat="1" ht="14.25" customHeight="1">
      <c r="A439" s="817"/>
      <c r="B439" s="830"/>
      <c r="C439" s="814"/>
      <c r="D439" s="871"/>
      <c r="E439" s="871"/>
      <c r="F439" s="871"/>
      <c r="G439" s="872"/>
      <c r="H439" s="872"/>
      <c r="I439" s="577"/>
      <c r="J439" s="873"/>
      <c r="K439" s="873"/>
      <c r="L439" s="873"/>
      <c r="M439" s="873"/>
      <c r="N439" s="873"/>
      <c r="O439" s="873"/>
      <c r="P439" s="647"/>
      <c r="Q439" s="89"/>
    </row>
    <row r="440" spans="1:17" s="91" customFormat="1" ht="14.25" customHeight="1">
      <c r="A440" s="817"/>
      <c r="B440" s="892"/>
      <c r="C440" s="893"/>
      <c r="D440" s="894"/>
      <c r="E440" s="894"/>
      <c r="F440" s="894"/>
      <c r="G440" s="895"/>
      <c r="H440" s="895"/>
      <c r="I440" s="812"/>
      <c r="J440" s="895"/>
      <c r="K440" s="895"/>
      <c r="L440" s="842"/>
      <c r="M440" s="895"/>
      <c r="N440" s="895"/>
      <c r="O440" s="842"/>
      <c r="P440" s="1058"/>
      <c r="Q440" s="89"/>
    </row>
    <row r="441" spans="1:17" s="91" customFormat="1" ht="24" customHeight="1">
      <c r="A441" s="817"/>
      <c r="B441" s="830"/>
      <c r="C441" s="814"/>
      <c r="D441" s="871"/>
      <c r="E441" s="871"/>
      <c r="F441" s="871"/>
      <c r="G441" s="872"/>
      <c r="H441" s="872"/>
      <c r="I441" s="878"/>
      <c r="J441" s="875"/>
      <c r="K441" s="875"/>
      <c r="L441" s="875"/>
      <c r="M441" s="875"/>
      <c r="N441" s="875"/>
      <c r="O441" s="875"/>
      <c r="P441" s="1057"/>
      <c r="Q441" s="89"/>
    </row>
    <row r="442" spans="1:17" s="91" customFormat="1" ht="15.75" customHeight="1">
      <c r="A442" s="564"/>
      <c r="B442" s="380"/>
      <c r="C442" s="814"/>
      <c r="D442" s="815"/>
      <c r="E442" s="815"/>
      <c r="F442" s="815"/>
      <c r="G442" s="567"/>
      <c r="H442" s="567"/>
      <c r="I442" s="577"/>
      <c r="J442" s="896"/>
      <c r="K442" s="311"/>
      <c r="L442" s="311"/>
      <c r="M442" s="311"/>
      <c r="N442" s="311"/>
      <c r="O442" s="311"/>
      <c r="P442" s="631"/>
      <c r="Q442" s="357"/>
    </row>
    <row r="443" spans="1:17" s="91" customFormat="1" ht="14.25" customHeight="1">
      <c r="A443" s="817"/>
      <c r="B443" s="830"/>
      <c r="C443" s="814"/>
      <c r="D443" s="871"/>
      <c r="E443" s="871"/>
      <c r="F443" s="871"/>
      <c r="G443" s="872"/>
      <c r="H443" s="872"/>
      <c r="I443" s="577"/>
      <c r="J443" s="873"/>
      <c r="K443" s="873"/>
      <c r="L443" s="873"/>
      <c r="M443" s="873"/>
      <c r="N443" s="873"/>
      <c r="O443" s="873"/>
      <c r="P443" s="647"/>
      <c r="Q443" s="89"/>
    </row>
    <row r="444" spans="1:17" s="91" customFormat="1" ht="14.25" customHeight="1">
      <c r="A444" s="564"/>
      <c r="B444" s="380"/>
      <c r="C444" s="814"/>
      <c r="D444" s="815"/>
      <c r="E444" s="815"/>
      <c r="F444" s="815"/>
      <c r="G444" s="567"/>
      <c r="H444" s="567"/>
      <c r="I444" s="577"/>
      <c r="J444" s="311"/>
      <c r="K444" s="311"/>
      <c r="L444" s="311"/>
      <c r="M444" s="311"/>
      <c r="N444" s="311"/>
      <c r="O444" s="311"/>
      <c r="P444" s="631"/>
      <c r="Q444" s="357"/>
    </row>
    <row r="445" spans="1:17" s="91" customFormat="1" ht="14.25" customHeight="1">
      <c r="A445" s="817"/>
      <c r="B445" s="830"/>
      <c r="C445" s="814"/>
      <c r="D445" s="871"/>
      <c r="E445" s="871"/>
      <c r="F445" s="871"/>
      <c r="G445" s="872"/>
      <c r="H445" s="872"/>
      <c r="I445" s="577"/>
      <c r="J445" s="873"/>
      <c r="K445" s="873"/>
      <c r="L445" s="873"/>
      <c r="M445" s="873"/>
      <c r="N445" s="873"/>
      <c r="O445" s="873"/>
      <c r="P445" s="647"/>
      <c r="Q445" s="89"/>
    </row>
    <row r="446" spans="1:17" s="91" customFormat="1" ht="15.75" customHeight="1">
      <c r="A446" s="564"/>
      <c r="B446" s="380"/>
      <c r="C446" s="814"/>
      <c r="D446" s="566"/>
      <c r="E446" s="566"/>
      <c r="F446" s="566"/>
      <c r="G446" s="567"/>
      <c r="H446" s="567"/>
      <c r="I446" s="577"/>
      <c r="J446" s="311"/>
      <c r="K446" s="311"/>
      <c r="L446" s="311"/>
      <c r="M446" s="311"/>
      <c r="N446" s="311"/>
      <c r="O446" s="311"/>
      <c r="P446" s="614"/>
      <c r="Q446" s="357"/>
    </row>
    <row r="447" spans="1:17" s="91" customFormat="1" ht="15" customHeight="1">
      <c r="A447" s="817"/>
      <c r="B447" s="830"/>
      <c r="C447" s="814"/>
      <c r="D447" s="871"/>
      <c r="E447" s="871"/>
      <c r="F447" s="871"/>
      <c r="G447" s="872"/>
      <c r="H447" s="872"/>
      <c r="I447" s="878"/>
      <c r="J447" s="875"/>
      <c r="K447" s="875"/>
      <c r="L447" s="875"/>
      <c r="M447" s="875"/>
      <c r="N447" s="875"/>
      <c r="O447" s="875"/>
      <c r="P447" s="1057"/>
      <c r="Q447" s="89"/>
    </row>
    <row r="448" spans="1:17" s="91" customFormat="1" ht="14.25" customHeight="1">
      <c r="A448" s="564"/>
      <c r="B448" s="380"/>
      <c r="C448" s="814"/>
      <c r="D448" s="815"/>
      <c r="E448" s="815"/>
      <c r="F448" s="815"/>
      <c r="G448" s="567"/>
      <c r="H448" s="567"/>
      <c r="I448" s="577"/>
      <c r="J448" s="311"/>
      <c r="K448" s="311"/>
      <c r="L448" s="311"/>
      <c r="M448" s="311"/>
      <c r="N448" s="311"/>
      <c r="O448" s="311"/>
      <c r="P448" s="631"/>
      <c r="Q448" s="357"/>
    </row>
    <row r="449" spans="1:17" s="91" customFormat="1" ht="14.25" customHeight="1">
      <c r="A449" s="817"/>
      <c r="B449" s="830"/>
      <c r="C449" s="814"/>
      <c r="D449" s="871"/>
      <c r="E449" s="871"/>
      <c r="F449" s="871"/>
      <c r="G449" s="872"/>
      <c r="H449" s="872"/>
      <c r="I449" s="878"/>
      <c r="J449" s="875"/>
      <c r="K449" s="875"/>
      <c r="L449" s="875"/>
      <c r="M449" s="875"/>
      <c r="N449" s="875"/>
      <c r="O449" s="875"/>
      <c r="P449" s="1057"/>
      <c r="Q449" s="89"/>
    </row>
    <row r="450" spans="1:17" s="91" customFormat="1" ht="15.75" customHeight="1">
      <c r="A450" s="564"/>
      <c r="B450" s="380"/>
      <c r="C450" s="814"/>
      <c r="D450" s="566"/>
      <c r="E450" s="566"/>
      <c r="F450" s="566"/>
      <c r="G450" s="567"/>
      <c r="H450" s="567"/>
      <c r="I450" s="577"/>
      <c r="J450" s="311"/>
      <c r="K450" s="311"/>
      <c r="L450" s="311"/>
      <c r="M450" s="311"/>
      <c r="N450" s="311"/>
      <c r="O450" s="311"/>
      <c r="P450" s="631"/>
      <c r="Q450" s="357"/>
    </row>
    <row r="451" spans="1:17" s="91" customFormat="1" ht="14.25" customHeight="1">
      <c r="A451" s="817"/>
      <c r="B451" s="830"/>
      <c r="C451" s="814"/>
      <c r="D451" s="871"/>
      <c r="E451" s="871"/>
      <c r="F451" s="871"/>
      <c r="G451" s="872"/>
      <c r="H451" s="872"/>
      <c r="I451" s="310"/>
      <c r="J451" s="875"/>
      <c r="K451" s="875"/>
      <c r="L451" s="875"/>
      <c r="M451" s="875"/>
      <c r="N451" s="875"/>
      <c r="O451" s="875"/>
      <c r="P451" s="1057"/>
      <c r="Q451" s="89"/>
    </row>
    <row r="452" spans="1:17" s="91" customFormat="1" ht="15.75" customHeight="1">
      <c r="A452" s="564"/>
      <c r="B452" s="380"/>
      <c r="C452" s="814"/>
      <c r="D452" s="566"/>
      <c r="E452" s="566"/>
      <c r="F452" s="566"/>
      <c r="G452" s="567"/>
      <c r="H452" s="567"/>
      <c r="I452" s="760"/>
      <c r="J452" s="311"/>
      <c r="K452" s="311"/>
      <c r="L452" s="311"/>
      <c r="M452" s="311"/>
      <c r="N452" s="311"/>
      <c r="O452" s="311"/>
      <c r="P452" s="614"/>
      <c r="Q452" s="357"/>
    </row>
    <row r="453" spans="1:17" s="91" customFormat="1" ht="14.25" customHeight="1">
      <c r="A453" s="817"/>
      <c r="B453" s="830"/>
      <c r="C453" s="814"/>
      <c r="D453" s="871"/>
      <c r="E453" s="871"/>
      <c r="F453" s="871"/>
      <c r="G453" s="872"/>
      <c r="H453" s="872"/>
      <c r="I453" s="577"/>
      <c r="J453" s="875"/>
      <c r="K453" s="875"/>
      <c r="L453" s="875"/>
      <c r="M453" s="875"/>
      <c r="N453" s="875"/>
      <c r="O453" s="875"/>
      <c r="P453" s="1057"/>
      <c r="Q453" s="89"/>
    </row>
    <row r="454" spans="1:17" s="91" customFormat="1" ht="15.75" customHeight="1">
      <c r="A454" s="564"/>
      <c r="B454" s="380"/>
      <c r="C454" s="814"/>
      <c r="D454" s="566"/>
      <c r="E454" s="566"/>
      <c r="F454" s="566"/>
      <c r="G454" s="567"/>
      <c r="H454" s="567"/>
      <c r="I454" s="577"/>
      <c r="J454" s="311"/>
      <c r="K454" s="311"/>
      <c r="L454" s="311"/>
      <c r="M454" s="311"/>
      <c r="N454" s="311"/>
      <c r="O454" s="311"/>
      <c r="P454" s="614"/>
      <c r="Q454" s="357"/>
    </row>
    <row r="455" spans="1:17" s="91" customFormat="1" ht="18.75">
      <c r="A455" s="817"/>
      <c r="B455" s="830"/>
      <c r="C455" s="814"/>
      <c r="D455" s="871"/>
      <c r="E455" s="871"/>
      <c r="F455" s="871"/>
      <c r="G455" s="872"/>
      <c r="H455" s="872"/>
      <c r="I455" s="577"/>
      <c r="J455" s="875"/>
      <c r="K455" s="875"/>
      <c r="L455" s="875"/>
      <c r="M455" s="875"/>
      <c r="N455" s="875"/>
      <c r="O455" s="875"/>
      <c r="P455" s="1057"/>
      <c r="Q455" s="89"/>
    </row>
    <row r="456" spans="1:17" s="91" customFormat="1" ht="15.75" customHeight="1">
      <c r="A456" s="564"/>
      <c r="B456" s="380"/>
      <c r="C456" s="814"/>
      <c r="D456" s="566"/>
      <c r="E456" s="566"/>
      <c r="F456" s="566"/>
      <c r="G456" s="567"/>
      <c r="H456" s="567"/>
      <c r="I456" s="577"/>
      <c r="J456" s="311"/>
      <c r="K456" s="311"/>
      <c r="L456" s="311"/>
      <c r="M456" s="311"/>
      <c r="N456" s="311"/>
      <c r="O456" s="311"/>
      <c r="P456" s="614"/>
      <c r="Q456" s="357"/>
    </row>
    <row r="457" spans="1:17" s="91" customFormat="1" ht="18.75">
      <c r="A457" s="817"/>
      <c r="B457" s="830"/>
      <c r="C457" s="814"/>
      <c r="D457" s="871"/>
      <c r="E457" s="871"/>
      <c r="F457" s="871"/>
      <c r="G457" s="872"/>
      <c r="H457" s="872"/>
      <c r="I457" s="577"/>
      <c r="J457" s="875"/>
      <c r="K457" s="875"/>
      <c r="L457" s="875"/>
      <c r="M457" s="875"/>
      <c r="N457" s="875"/>
      <c r="O457" s="875"/>
      <c r="P457" s="1057"/>
      <c r="Q457" s="89"/>
    </row>
    <row r="458" spans="1:17" s="91" customFormat="1" ht="14.25" customHeight="1">
      <c r="A458" s="564"/>
      <c r="B458" s="380"/>
      <c r="C458" s="814"/>
      <c r="D458" s="815"/>
      <c r="E458" s="815"/>
      <c r="F458" s="815"/>
      <c r="G458" s="567"/>
      <c r="H458" s="567"/>
      <c r="I458" s="878"/>
      <c r="J458" s="311"/>
      <c r="K458" s="311"/>
      <c r="L458" s="311"/>
      <c r="M458" s="311"/>
      <c r="N458" s="311"/>
      <c r="O458" s="311"/>
      <c r="P458" s="631"/>
      <c r="Q458" s="660"/>
    </row>
    <row r="459" spans="1:17" s="91" customFormat="1" ht="18.75">
      <c r="A459" s="817"/>
      <c r="B459" s="830"/>
      <c r="C459" s="814"/>
      <c r="D459" s="871"/>
      <c r="E459" s="871"/>
      <c r="F459" s="871"/>
      <c r="G459" s="872"/>
      <c r="H459" s="872"/>
      <c r="I459" s="878"/>
      <c r="J459" s="875"/>
      <c r="K459" s="875"/>
      <c r="L459" s="875"/>
      <c r="M459" s="875"/>
      <c r="N459" s="875"/>
      <c r="O459" s="875"/>
      <c r="P459" s="1057"/>
      <c r="Q459" s="89"/>
    </row>
    <row r="460" spans="1:17" s="91" customFormat="1" ht="22.5" customHeight="1">
      <c r="A460" s="564"/>
      <c r="B460" s="380"/>
      <c r="C460" s="814"/>
      <c r="D460" s="566"/>
      <c r="E460" s="566"/>
      <c r="F460" s="566"/>
      <c r="G460" s="567"/>
      <c r="H460" s="567"/>
      <c r="I460" s="310"/>
      <c r="J460" s="311"/>
      <c r="K460" s="311"/>
      <c r="L460" s="311"/>
      <c r="M460" s="311"/>
      <c r="N460" s="357"/>
      <c r="O460" s="311"/>
      <c r="P460" s="631"/>
      <c r="Q460" s="357"/>
    </row>
    <row r="461" spans="1:17" s="91" customFormat="1" ht="18.75">
      <c r="A461" s="817"/>
      <c r="B461" s="830"/>
      <c r="C461" s="814"/>
      <c r="D461" s="871"/>
      <c r="E461" s="871"/>
      <c r="F461" s="871"/>
      <c r="G461" s="872"/>
      <c r="H461" s="872"/>
      <c r="I461" s="577"/>
      <c r="J461" s="875"/>
      <c r="K461" s="875"/>
      <c r="L461" s="875"/>
      <c r="M461" s="875"/>
      <c r="N461" s="875"/>
      <c r="O461" s="875"/>
      <c r="P461" s="1057"/>
      <c r="Q461" s="89"/>
    </row>
    <row r="462" spans="1:17" s="91" customFormat="1" ht="24" customHeight="1">
      <c r="A462" s="564"/>
      <c r="B462" s="380"/>
      <c r="C462" s="814"/>
      <c r="D462" s="872"/>
      <c r="E462" s="872"/>
      <c r="F462" s="872"/>
      <c r="G462" s="872"/>
      <c r="H462" s="872"/>
      <c r="I462" s="577"/>
      <c r="J462" s="873"/>
      <c r="K462" s="873"/>
      <c r="L462" s="873"/>
      <c r="M462" s="873"/>
      <c r="N462" s="873"/>
      <c r="O462" s="873"/>
      <c r="P462" s="647"/>
      <c r="Q462" s="89"/>
    </row>
    <row r="463" spans="1:17" s="91" customFormat="1" ht="18.75">
      <c r="A463" s="817"/>
      <c r="B463" s="830"/>
      <c r="C463" s="814"/>
      <c r="D463" s="871"/>
      <c r="E463" s="871"/>
      <c r="F463" s="871"/>
      <c r="G463" s="872"/>
      <c r="H463" s="872"/>
      <c r="I463" s="577"/>
      <c r="J463" s="873"/>
      <c r="K463" s="873"/>
      <c r="L463" s="873"/>
      <c r="M463" s="873"/>
      <c r="N463" s="873"/>
      <c r="O463" s="873"/>
      <c r="P463" s="647"/>
      <c r="Q463" s="89"/>
    </row>
    <row r="464" spans="1:17" s="91" customFormat="1" ht="15.75" customHeight="1">
      <c r="A464" s="564"/>
      <c r="B464" s="380"/>
      <c r="C464" s="814"/>
      <c r="D464" s="566"/>
      <c r="E464" s="566"/>
      <c r="F464" s="566"/>
      <c r="G464" s="567"/>
      <c r="H464" s="567"/>
      <c r="I464" s="760"/>
      <c r="J464" s="283"/>
      <c r="K464" s="614"/>
      <c r="L464" s="614"/>
      <c r="M464" s="283"/>
      <c r="N464" s="313"/>
      <c r="O464" s="283"/>
      <c r="P464" s="631"/>
      <c r="Q464" s="357"/>
    </row>
    <row r="465" spans="1:17" s="91" customFormat="1" ht="18.75">
      <c r="A465" s="817"/>
      <c r="B465" s="835"/>
      <c r="C465" s="836"/>
      <c r="D465" s="837"/>
      <c r="E465" s="837"/>
      <c r="F465" s="837"/>
      <c r="G465" s="837"/>
      <c r="H465" s="837"/>
      <c r="I465" s="187"/>
      <c r="J465" s="187"/>
      <c r="K465" s="187"/>
      <c r="L465" s="838"/>
      <c r="M465" s="187"/>
      <c r="N465" s="861"/>
      <c r="O465" s="187"/>
      <c r="P465" s="922"/>
      <c r="Q465" s="785"/>
    </row>
    <row r="466" spans="1:17" s="91" customFormat="1" ht="15.75" customHeight="1">
      <c r="A466" s="564"/>
      <c r="B466" s="380"/>
      <c r="C466" s="814"/>
      <c r="D466" s="566"/>
      <c r="E466" s="566"/>
      <c r="F466" s="566"/>
      <c r="G466" s="567"/>
      <c r="H466" s="567"/>
      <c r="I466" s="577"/>
      <c r="J466" s="311"/>
      <c r="K466" s="311"/>
      <c r="L466" s="311"/>
      <c r="M466" s="311"/>
      <c r="N466" s="311"/>
      <c r="O466" s="311"/>
      <c r="P466" s="614"/>
      <c r="Q466" s="357"/>
    </row>
    <row r="467" spans="1:17" s="91" customFormat="1" ht="18.75">
      <c r="A467" s="817"/>
      <c r="B467" s="830"/>
      <c r="C467" s="814"/>
      <c r="D467" s="871"/>
      <c r="E467" s="871"/>
      <c r="F467" s="871"/>
      <c r="G467" s="872"/>
      <c r="H467" s="872"/>
      <c r="I467" s="577"/>
      <c r="J467" s="875"/>
      <c r="K467" s="875"/>
      <c r="L467" s="875"/>
      <c r="M467" s="875"/>
      <c r="N467" s="875"/>
      <c r="O467" s="875"/>
      <c r="P467" s="1057"/>
      <c r="Q467" s="89"/>
    </row>
    <row r="468" spans="1:17" s="91" customFormat="1" ht="15.75" customHeight="1">
      <c r="A468" s="564"/>
      <c r="B468" s="380"/>
      <c r="C468" s="814"/>
      <c r="D468" s="566"/>
      <c r="E468" s="566"/>
      <c r="F468" s="566"/>
      <c r="G468" s="567"/>
      <c r="H468" s="567"/>
      <c r="I468" s="577"/>
      <c r="J468" s="311"/>
      <c r="K468" s="311"/>
      <c r="L468" s="311"/>
      <c r="M468" s="311"/>
      <c r="N468" s="311"/>
      <c r="O468" s="311"/>
      <c r="P468" s="569"/>
      <c r="Q468" s="357"/>
    </row>
    <row r="469" spans="1:17" s="91" customFormat="1" ht="18.75">
      <c r="A469" s="817"/>
      <c r="B469" s="830"/>
      <c r="C469" s="814"/>
      <c r="D469" s="871"/>
      <c r="E469" s="871"/>
      <c r="F469" s="871"/>
      <c r="G469" s="872"/>
      <c r="H469" s="872"/>
      <c r="I469" s="577"/>
      <c r="J469" s="873"/>
      <c r="K469" s="873"/>
      <c r="L469" s="873"/>
      <c r="M469" s="873"/>
      <c r="N469" s="873"/>
      <c r="O469" s="873"/>
      <c r="P469" s="647"/>
      <c r="Q469" s="89"/>
    </row>
    <row r="470" spans="1:17" s="91" customFormat="1" ht="18.75">
      <c r="A470" s="564"/>
      <c r="B470" s="380"/>
      <c r="C470" s="814"/>
      <c r="D470" s="566"/>
      <c r="E470" s="566"/>
      <c r="F470" s="566"/>
      <c r="G470" s="567"/>
      <c r="H470" s="567"/>
      <c r="I470" s="577"/>
      <c r="J470" s="311"/>
      <c r="K470" s="311"/>
      <c r="L470" s="311"/>
      <c r="M470" s="311"/>
      <c r="N470" s="311"/>
      <c r="O470" s="311"/>
      <c r="P470" s="614"/>
      <c r="Q470" s="357"/>
    </row>
    <row r="471" spans="1:17" s="91" customFormat="1" ht="18.75">
      <c r="A471" s="817"/>
      <c r="B471" s="830"/>
      <c r="C471" s="814"/>
      <c r="D471" s="871"/>
      <c r="E471" s="871"/>
      <c r="F471" s="871"/>
      <c r="G471" s="872"/>
      <c r="H471" s="872"/>
      <c r="I471" s="869"/>
      <c r="J471" s="875"/>
      <c r="K471" s="875"/>
      <c r="L471" s="875"/>
      <c r="M471" s="875"/>
      <c r="N471" s="875"/>
      <c r="O471" s="875"/>
      <c r="P471" s="1061"/>
      <c r="Q471" s="89"/>
    </row>
    <row r="472" spans="1:17" s="91" customFormat="1" ht="15.75" customHeight="1">
      <c r="A472" s="564"/>
      <c r="B472" s="898"/>
      <c r="C472" s="899"/>
      <c r="D472" s="614"/>
      <c r="E472" s="614"/>
      <c r="F472" s="614"/>
      <c r="G472" s="900"/>
      <c r="H472" s="900"/>
      <c r="I472" s="891"/>
      <c r="J472" s="360"/>
      <c r="K472" s="360"/>
      <c r="L472" s="313"/>
      <c r="M472" s="360"/>
      <c r="N472" s="360"/>
      <c r="O472" s="313"/>
      <c r="P472" s="631"/>
      <c r="Q472" s="357"/>
    </row>
    <row r="473" spans="1:17" s="91" customFormat="1">
      <c r="A473" s="817"/>
      <c r="B473" s="892"/>
      <c r="C473" s="893"/>
      <c r="D473" s="894"/>
      <c r="E473" s="894"/>
      <c r="F473" s="894"/>
      <c r="G473" s="895"/>
      <c r="H473" s="895"/>
      <c r="I473" s="812"/>
      <c r="J473" s="895"/>
      <c r="K473" s="895"/>
      <c r="L473" s="842"/>
      <c r="M473" s="895"/>
      <c r="N473" s="895"/>
      <c r="O473" s="842"/>
      <c r="P473" s="1058"/>
      <c r="Q473" s="89"/>
    </row>
    <row r="474" spans="1:17" s="91" customFormat="1" ht="15.75" customHeight="1">
      <c r="A474" s="564"/>
      <c r="B474" s="380"/>
      <c r="C474" s="814"/>
      <c r="D474" s="566"/>
      <c r="E474" s="566"/>
      <c r="F474" s="566"/>
      <c r="G474" s="567"/>
      <c r="H474" s="567"/>
      <c r="I474" s="878"/>
      <c r="J474" s="311"/>
      <c r="K474" s="311"/>
      <c r="L474" s="311"/>
      <c r="M474" s="311"/>
      <c r="N474" s="311"/>
      <c r="O474" s="311"/>
      <c r="P474" s="614"/>
      <c r="Q474" s="357"/>
    </row>
    <row r="475" spans="1:17" s="91" customFormat="1" ht="18.75">
      <c r="A475" s="817"/>
      <c r="B475" s="830"/>
      <c r="C475" s="814"/>
      <c r="D475" s="871"/>
      <c r="E475" s="871"/>
      <c r="F475" s="871"/>
      <c r="G475" s="872"/>
      <c r="H475" s="872"/>
      <c r="I475" s="878"/>
      <c r="J475" s="875"/>
      <c r="K475" s="875"/>
      <c r="L475" s="875"/>
      <c r="M475" s="875"/>
      <c r="N475" s="875"/>
      <c r="O475" s="875"/>
      <c r="P475" s="1057"/>
      <c r="Q475" s="89"/>
    </row>
    <row r="476" spans="1:17" s="91" customFormat="1" ht="15.75" customHeight="1">
      <c r="A476" s="564"/>
      <c r="B476" s="380"/>
      <c r="C476" s="814"/>
      <c r="D476" s="566"/>
      <c r="E476" s="566"/>
      <c r="F476" s="566"/>
      <c r="G476" s="567"/>
      <c r="H476" s="567"/>
      <c r="I476" s="577"/>
      <c r="J476" s="311"/>
      <c r="K476" s="311"/>
      <c r="L476" s="357"/>
      <c r="M476" s="311"/>
      <c r="N476" s="311"/>
      <c r="O476" s="311"/>
      <c r="P476" s="631"/>
      <c r="Q476" s="357"/>
    </row>
    <row r="477" spans="1:17" s="92" customFormat="1" ht="18.75">
      <c r="A477" s="817"/>
      <c r="B477" s="830"/>
      <c r="C477" s="814"/>
      <c r="D477" s="871"/>
      <c r="E477" s="871"/>
      <c r="F477" s="871"/>
      <c r="G477" s="872"/>
      <c r="H477" s="872"/>
      <c r="I477" s="577"/>
      <c r="J477" s="873"/>
      <c r="K477" s="873"/>
      <c r="L477" s="873"/>
      <c r="M477" s="873"/>
      <c r="N477" s="873"/>
      <c r="O477" s="873"/>
      <c r="P477" s="647"/>
      <c r="Q477" s="89"/>
    </row>
    <row r="478" spans="1:17" s="92" customFormat="1" ht="15" customHeight="1">
      <c r="A478" s="564"/>
      <c r="B478" s="898"/>
      <c r="C478" s="893"/>
      <c r="D478" s="880"/>
      <c r="E478" s="880"/>
      <c r="F478" s="880"/>
      <c r="G478" s="895"/>
      <c r="H478" s="895"/>
      <c r="I478" s="884"/>
      <c r="J478" s="222"/>
      <c r="K478" s="880"/>
      <c r="L478" s="881"/>
      <c r="M478" s="222"/>
      <c r="N478" s="881"/>
      <c r="O478" s="880"/>
      <c r="P478" s="631"/>
      <c r="Q478" s="881"/>
    </row>
    <row r="479" spans="1:17" s="92" customFormat="1" ht="18.75">
      <c r="A479" s="564"/>
      <c r="B479" s="380"/>
      <c r="C479" s="814"/>
      <c r="D479" s="872"/>
      <c r="E479" s="872"/>
      <c r="F479" s="872"/>
      <c r="G479" s="872"/>
      <c r="H479" s="872"/>
      <c r="I479" s="577"/>
      <c r="J479" s="873"/>
      <c r="K479" s="873"/>
      <c r="L479" s="873"/>
      <c r="M479" s="873"/>
      <c r="N479" s="873"/>
      <c r="O479" s="873"/>
      <c r="P479" s="631"/>
      <c r="Q479" s="89"/>
    </row>
    <row r="480" spans="1:17" s="91" customFormat="1" ht="18.75">
      <c r="A480" s="817"/>
      <c r="B480" s="830"/>
      <c r="C480" s="814"/>
      <c r="D480" s="871"/>
      <c r="E480" s="871"/>
      <c r="F480" s="871"/>
      <c r="G480" s="872"/>
      <c r="H480" s="872"/>
      <c r="I480" s="577"/>
      <c r="J480" s="873"/>
      <c r="K480" s="873"/>
      <c r="L480" s="873"/>
      <c r="M480" s="873"/>
      <c r="N480" s="873"/>
      <c r="O480" s="873"/>
      <c r="P480" s="647"/>
      <c r="Q480" s="89"/>
    </row>
    <row r="481" spans="1:17" s="91" customFormat="1" ht="24" customHeight="1">
      <c r="A481" s="564"/>
      <c r="B481" s="380"/>
      <c r="C481" s="814"/>
      <c r="D481" s="815"/>
      <c r="E481" s="815"/>
      <c r="F481" s="815"/>
      <c r="G481" s="567"/>
      <c r="H481" s="567"/>
      <c r="I481" s="577"/>
      <c r="J481" s="311"/>
      <c r="K481" s="311"/>
      <c r="L481" s="311"/>
      <c r="M481" s="311"/>
      <c r="N481" s="311"/>
      <c r="O481" s="311"/>
      <c r="P481" s="631"/>
      <c r="Q481" s="357"/>
    </row>
    <row r="482" spans="1:17" s="92" customFormat="1" ht="15.75" customHeight="1">
      <c r="A482" s="564"/>
      <c r="B482" s="380"/>
      <c r="C482" s="814"/>
      <c r="D482" s="566"/>
      <c r="E482" s="566"/>
      <c r="F482" s="566"/>
      <c r="G482" s="901"/>
      <c r="H482" s="901"/>
      <c r="I482" s="576"/>
      <c r="J482" s="220"/>
      <c r="K482" s="311"/>
      <c r="L482" s="311"/>
      <c r="M482" s="311"/>
      <c r="N482" s="311"/>
      <c r="O482" s="311"/>
      <c r="P482" s="614"/>
      <c r="Q482" s="660"/>
    </row>
    <row r="483" spans="1:17" s="91" customFormat="1" ht="18.75">
      <c r="A483" s="817"/>
      <c r="B483" s="830"/>
      <c r="C483" s="814"/>
      <c r="D483" s="871"/>
      <c r="E483" s="871"/>
      <c r="F483" s="871"/>
      <c r="G483" s="872"/>
      <c r="H483" s="872"/>
      <c r="I483" s="577"/>
      <c r="J483" s="875"/>
      <c r="K483" s="875"/>
      <c r="L483" s="875"/>
      <c r="M483" s="875"/>
      <c r="N483" s="875"/>
      <c r="O483" s="875"/>
      <c r="P483" s="1057"/>
      <c r="Q483" s="89"/>
    </row>
    <row r="484" spans="1:17" s="92" customFormat="1" ht="18.75">
      <c r="A484" s="564"/>
      <c r="B484" s="380"/>
      <c r="C484" s="814"/>
      <c r="D484" s="566"/>
      <c r="E484" s="566"/>
      <c r="F484" s="566"/>
      <c r="G484" s="567"/>
      <c r="H484" s="567"/>
      <c r="I484" s="878"/>
      <c r="J484" s="311"/>
      <c r="K484" s="311"/>
      <c r="L484" s="311"/>
      <c r="M484" s="311"/>
      <c r="N484" s="311"/>
      <c r="O484" s="311"/>
      <c r="P484" s="902"/>
      <c r="Q484" s="357"/>
    </row>
    <row r="485" spans="1:17" s="91" customFormat="1" ht="18.75">
      <c r="A485" s="817"/>
      <c r="B485" s="835"/>
      <c r="C485" s="836"/>
      <c r="D485" s="837"/>
      <c r="E485" s="837"/>
      <c r="F485" s="837"/>
      <c r="G485" s="837"/>
      <c r="H485" s="837"/>
      <c r="I485" s="187"/>
      <c r="J485" s="187"/>
      <c r="K485" s="187"/>
      <c r="L485" s="838"/>
      <c r="M485" s="894"/>
      <c r="N485" s="187"/>
      <c r="O485" s="187"/>
      <c r="P485" s="922"/>
      <c r="Q485" s="785"/>
    </row>
    <row r="486" spans="1:17" s="91" customFormat="1" ht="18.75">
      <c r="A486" s="564"/>
      <c r="B486" s="380"/>
      <c r="C486" s="814"/>
      <c r="D486" s="566"/>
      <c r="E486" s="566"/>
      <c r="F486" s="566"/>
      <c r="G486" s="567"/>
      <c r="H486" s="567"/>
      <c r="I486" s="577"/>
      <c r="J486" s="311"/>
      <c r="K486" s="311"/>
      <c r="L486" s="311"/>
      <c r="M486" s="311"/>
      <c r="N486" s="311"/>
      <c r="O486" s="311"/>
      <c r="P486" s="357"/>
      <c r="Q486" s="357"/>
    </row>
    <row r="487" spans="1:17" s="91" customFormat="1" ht="14.25" customHeight="1">
      <c r="A487" s="817"/>
      <c r="B487" s="830"/>
      <c r="C487" s="814"/>
      <c r="D487" s="871"/>
      <c r="E487" s="871"/>
      <c r="F487" s="871"/>
      <c r="G487" s="872"/>
      <c r="H487" s="872"/>
      <c r="I487" s="878"/>
      <c r="J487" s="875"/>
      <c r="K487" s="875"/>
      <c r="L487" s="875"/>
      <c r="M487" s="875"/>
      <c r="N487" s="875"/>
      <c r="O487" s="875"/>
      <c r="P487" s="1057"/>
      <c r="Q487" s="89"/>
    </row>
    <row r="488" spans="1:17" s="92" customFormat="1" ht="15" customHeight="1">
      <c r="A488" s="817"/>
      <c r="B488" s="830"/>
      <c r="C488" s="814"/>
      <c r="D488" s="871"/>
      <c r="E488" s="871"/>
      <c r="F488" s="871"/>
      <c r="G488" s="872"/>
      <c r="H488" s="872"/>
      <c r="I488" s="878"/>
      <c r="J488" s="875"/>
      <c r="K488" s="875"/>
      <c r="L488" s="875"/>
      <c r="M488" s="875"/>
      <c r="N488" s="875"/>
      <c r="O488" s="875"/>
      <c r="P488" s="1057"/>
      <c r="Q488" s="89"/>
    </row>
    <row r="489" spans="1:17" s="91" customFormat="1" ht="15.75" customHeight="1">
      <c r="A489" s="564"/>
      <c r="B489" s="380"/>
      <c r="C489" s="814"/>
      <c r="D489" s="566"/>
      <c r="E489" s="566"/>
      <c r="F489" s="566"/>
      <c r="G489" s="567"/>
      <c r="H489" s="567"/>
      <c r="I489" s="577"/>
      <c r="J489" s="311"/>
      <c r="K489" s="311"/>
      <c r="L489" s="311"/>
      <c r="M489" s="311"/>
      <c r="N489" s="311"/>
      <c r="O489" s="311"/>
      <c r="P489" s="631"/>
      <c r="Q489" s="357"/>
    </row>
    <row r="490" spans="1:17" s="92" customFormat="1" ht="18.75">
      <c r="A490" s="817"/>
      <c r="B490" s="830"/>
      <c r="C490" s="814"/>
      <c r="D490" s="871"/>
      <c r="E490" s="871"/>
      <c r="F490" s="871"/>
      <c r="G490" s="872"/>
      <c r="H490" s="872"/>
      <c r="I490" s="577"/>
      <c r="J490" s="875"/>
      <c r="K490" s="875"/>
      <c r="L490" s="875"/>
      <c r="M490" s="875"/>
      <c r="N490" s="875"/>
      <c r="O490" s="875"/>
      <c r="P490" s="1057"/>
      <c r="Q490" s="89"/>
    </row>
    <row r="491" spans="1:17" s="92" customFormat="1" ht="18.75">
      <c r="A491" s="564"/>
      <c r="B491" s="380"/>
      <c r="C491" s="814"/>
      <c r="D491" s="566"/>
      <c r="E491" s="566"/>
      <c r="F491" s="566"/>
      <c r="G491" s="567"/>
      <c r="H491" s="567"/>
      <c r="I491" s="878"/>
      <c r="J491" s="311"/>
      <c r="K491" s="311"/>
      <c r="L491" s="311"/>
      <c r="M491" s="311"/>
      <c r="N491" s="311"/>
      <c r="O491" s="311"/>
      <c r="P491" s="631"/>
      <c r="Q491" s="357"/>
    </row>
    <row r="492" spans="1:17" s="92" customFormat="1" ht="18.75">
      <c r="A492" s="817"/>
      <c r="B492" s="830"/>
      <c r="C492" s="814"/>
      <c r="D492" s="871"/>
      <c r="E492" s="871"/>
      <c r="F492" s="871"/>
      <c r="G492" s="872"/>
      <c r="H492" s="872"/>
      <c r="I492" s="903"/>
      <c r="J492" s="875"/>
      <c r="K492" s="875"/>
      <c r="L492" s="875"/>
      <c r="M492" s="875"/>
      <c r="N492" s="875"/>
      <c r="O492" s="875"/>
      <c r="P492" s="1061"/>
      <c r="Q492" s="89"/>
    </row>
    <row r="493" spans="1:17" s="92" customFormat="1" ht="18.75">
      <c r="A493" s="564"/>
      <c r="B493" s="380"/>
      <c r="C493" s="814"/>
      <c r="D493" s="566"/>
      <c r="E493" s="566"/>
      <c r="F493" s="566"/>
      <c r="G493" s="567"/>
      <c r="H493" s="567"/>
      <c r="I493" s="577"/>
      <c r="J493" s="311"/>
      <c r="K493" s="311"/>
      <c r="L493" s="311"/>
      <c r="M493" s="311"/>
      <c r="N493" s="311"/>
      <c r="O493" s="311"/>
      <c r="P493" s="631"/>
      <c r="Q493" s="357"/>
    </row>
    <row r="494" spans="1:17" s="91" customFormat="1" ht="18.75">
      <c r="A494" s="817"/>
      <c r="B494" s="830"/>
      <c r="C494" s="814"/>
      <c r="D494" s="871"/>
      <c r="E494" s="871"/>
      <c r="F494" s="871"/>
      <c r="G494" s="872"/>
      <c r="H494" s="872"/>
      <c r="I494" s="577"/>
      <c r="J494" s="873"/>
      <c r="K494" s="873"/>
      <c r="L494" s="873"/>
      <c r="M494" s="873"/>
      <c r="N494" s="873"/>
      <c r="O494" s="873"/>
      <c r="P494" s="647"/>
      <c r="Q494" s="89"/>
    </row>
    <row r="495" spans="1:17" s="91" customFormat="1" ht="18.75">
      <c r="A495" s="564"/>
      <c r="B495" s="380"/>
      <c r="C495" s="814"/>
      <c r="D495" s="566"/>
      <c r="E495" s="566"/>
      <c r="F495" s="566"/>
      <c r="G495" s="567"/>
      <c r="H495" s="567"/>
      <c r="I495" s="878"/>
      <c r="J495" s="311"/>
      <c r="K495" s="311"/>
      <c r="L495" s="311"/>
      <c r="M495" s="311"/>
      <c r="N495" s="311"/>
      <c r="O495" s="311"/>
      <c r="P495" s="631"/>
      <c r="Q495" s="357"/>
    </row>
    <row r="496" spans="1:17" s="91" customFormat="1" ht="18.75">
      <c r="A496" s="817"/>
      <c r="B496" s="830"/>
      <c r="C496" s="814"/>
      <c r="D496" s="871"/>
      <c r="E496" s="871"/>
      <c r="F496" s="871"/>
      <c r="G496" s="872"/>
      <c r="H496" s="872"/>
      <c r="I496" s="903"/>
      <c r="J496" s="875"/>
      <c r="K496" s="875"/>
      <c r="L496" s="875"/>
      <c r="M496" s="875"/>
      <c r="N496" s="875"/>
      <c r="O496" s="875"/>
      <c r="P496" s="906"/>
      <c r="Q496" s="89"/>
    </row>
    <row r="497" spans="1:17" s="91" customFormat="1">
      <c r="A497" s="564"/>
      <c r="B497" s="898"/>
      <c r="C497" s="899"/>
      <c r="D497" s="614"/>
      <c r="E497" s="614"/>
      <c r="F497" s="614"/>
      <c r="G497" s="900"/>
      <c r="H497" s="900"/>
      <c r="I497" s="891"/>
      <c r="J497" s="360"/>
      <c r="K497" s="360"/>
      <c r="L497" s="313"/>
      <c r="M497" s="360"/>
      <c r="N497" s="360"/>
      <c r="O497" s="284"/>
      <c r="P497" s="569"/>
      <c r="Q497" s="357"/>
    </row>
    <row r="498" spans="1:17" s="91" customFormat="1">
      <c r="A498" s="817"/>
      <c r="B498" s="892"/>
      <c r="C498" s="893"/>
      <c r="D498" s="894"/>
      <c r="E498" s="894"/>
      <c r="F498" s="894"/>
      <c r="G498" s="895"/>
      <c r="H498" s="895"/>
      <c r="I498" s="812"/>
      <c r="J498" s="895"/>
      <c r="K498" s="895"/>
      <c r="L498" s="842"/>
      <c r="M498" s="895"/>
      <c r="N498" s="895"/>
      <c r="O498" s="842"/>
      <c r="P498" s="1058"/>
      <c r="Q498" s="89"/>
    </row>
    <row r="499" spans="1:17" s="91" customFormat="1" ht="15.75" customHeight="1">
      <c r="A499" s="564"/>
      <c r="B499" s="380"/>
      <c r="C499" s="814"/>
      <c r="D499" s="566"/>
      <c r="E499" s="566"/>
      <c r="F499" s="566"/>
      <c r="G499" s="567"/>
      <c r="H499" s="567"/>
      <c r="I499" s="577"/>
      <c r="J499" s="311"/>
      <c r="K499" s="311"/>
      <c r="L499" s="311"/>
      <c r="M499" s="311"/>
      <c r="N499" s="311"/>
      <c r="O499" s="311"/>
      <c r="P499" s="631"/>
      <c r="Q499" s="357"/>
    </row>
    <row r="500" spans="1:17" s="92" customFormat="1" ht="18.75">
      <c r="A500" s="817"/>
      <c r="B500" s="830"/>
      <c r="C500" s="814"/>
      <c r="D500" s="871"/>
      <c r="E500" s="871"/>
      <c r="F500" s="871"/>
      <c r="G500" s="872"/>
      <c r="H500" s="872"/>
      <c r="I500" s="878"/>
      <c r="J500" s="873"/>
      <c r="K500" s="873"/>
      <c r="L500" s="873"/>
      <c r="M500" s="873"/>
      <c r="N500" s="873"/>
      <c r="O500" s="873"/>
      <c r="P500" s="647"/>
      <c r="Q500" s="89"/>
    </row>
    <row r="501" spans="1:17" s="91" customFormat="1" ht="15" customHeight="1">
      <c r="A501" s="817"/>
      <c r="B501" s="830"/>
      <c r="C501" s="814"/>
      <c r="D501" s="871"/>
      <c r="E501" s="871"/>
      <c r="F501" s="871"/>
      <c r="G501" s="872"/>
      <c r="H501" s="872"/>
      <c r="I501" s="878"/>
      <c r="J501" s="875"/>
      <c r="K501" s="875"/>
      <c r="L501" s="875"/>
      <c r="M501" s="875"/>
      <c r="N501" s="875"/>
      <c r="O501" s="875"/>
      <c r="P501" s="1057"/>
      <c r="Q501" s="89"/>
    </row>
    <row r="502" spans="1:17" s="91" customFormat="1" ht="18.75">
      <c r="A502" s="564"/>
      <c r="B502" s="380"/>
      <c r="C502" s="814"/>
      <c r="D502" s="566"/>
      <c r="E502" s="566"/>
      <c r="F502" s="566"/>
      <c r="G502" s="567"/>
      <c r="H502" s="567"/>
      <c r="I502" s="878"/>
      <c r="J502" s="311"/>
      <c r="K502" s="311"/>
      <c r="L502" s="311"/>
      <c r="M502" s="311"/>
      <c r="N502" s="311"/>
      <c r="O502" s="284"/>
      <c r="P502" s="631"/>
      <c r="Q502" s="357"/>
    </row>
    <row r="503" spans="1:17" s="92" customFormat="1" ht="18.75">
      <c r="A503" s="817"/>
      <c r="B503" s="830"/>
      <c r="C503" s="814"/>
      <c r="D503" s="871"/>
      <c r="E503" s="871"/>
      <c r="F503" s="871"/>
      <c r="G503" s="872"/>
      <c r="H503" s="872"/>
      <c r="I503" s="878"/>
      <c r="J503" s="875"/>
      <c r="K503" s="875"/>
      <c r="L503" s="875"/>
      <c r="M503" s="875"/>
      <c r="N503" s="875"/>
      <c r="O503" s="875"/>
      <c r="P503" s="1057"/>
      <c r="Q503" s="89"/>
    </row>
    <row r="504" spans="1:17" s="92" customFormat="1" ht="22.5" customHeight="1">
      <c r="A504" s="564"/>
      <c r="B504" s="848"/>
      <c r="C504" s="849"/>
      <c r="D504" s="815"/>
      <c r="E504" s="815"/>
      <c r="F504" s="815"/>
      <c r="G504" s="850"/>
      <c r="H504" s="850"/>
      <c r="I504" s="907"/>
      <c r="J504" s="908"/>
      <c r="K504" s="908"/>
      <c r="L504" s="908"/>
      <c r="M504" s="908"/>
      <c r="N504" s="908"/>
      <c r="O504" s="908"/>
      <c r="P504" s="614"/>
      <c r="Q504" s="881"/>
    </row>
    <row r="505" spans="1:17" s="91" customFormat="1" ht="14.25" customHeight="1">
      <c r="A505" s="817"/>
      <c r="B505" s="830"/>
      <c r="C505" s="814"/>
      <c r="D505" s="871"/>
      <c r="E505" s="871"/>
      <c r="F505" s="871"/>
      <c r="G505" s="872"/>
      <c r="H505" s="872"/>
      <c r="I505" s="878"/>
      <c r="J505" s="875"/>
      <c r="K505" s="875"/>
      <c r="L505" s="875"/>
      <c r="M505" s="875"/>
      <c r="N505" s="875"/>
      <c r="O505" s="875"/>
      <c r="P505" s="1057"/>
      <c r="Q505" s="89"/>
    </row>
    <row r="506" spans="1:17" s="91" customFormat="1" ht="18.75">
      <c r="A506" s="564"/>
      <c r="B506" s="380"/>
      <c r="C506" s="814"/>
      <c r="D506" s="566"/>
      <c r="E506" s="566"/>
      <c r="F506" s="566"/>
      <c r="G506" s="567"/>
      <c r="H506" s="567"/>
      <c r="I506" s="878"/>
      <c r="J506" s="311"/>
      <c r="K506" s="311"/>
      <c r="L506" s="311"/>
      <c r="M506" s="311"/>
      <c r="N506" s="311"/>
      <c r="O506" s="311"/>
      <c r="P506" s="631"/>
      <c r="Q506" s="357"/>
    </row>
    <row r="507" spans="1:17" s="92" customFormat="1" ht="18.75">
      <c r="A507" s="817"/>
      <c r="B507" s="830"/>
      <c r="C507" s="814"/>
      <c r="D507" s="871"/>
      <c r="E507" s="871"/>
      <c r="F507" s="871"/>
      <c r="G507" s="872"/>
      <c r="H507" s="872"/>
      <c r="I507" s="910"/>
      <c r="J507" s="875"/>
      <c r="K507" s="875"/>
      <c r="L507" s="875"/>
      <c r="M507" s="875"/>
      <c r="N507" s="875"/>
      <c r="O507" s="875"/>
      <c r="P507" s="1057"/>
      <c r="Q507" s="89"/>
    </row>
    <row r="508" spans="1:17" s="91" customFormat="1" ht="18.75">
      <c r="A508" s="564"/>
      <c r="B508" s="380"/>
      <c r="C508" s="814"/>
      <c r="D508" s="566"/>
      <c r="E508" s="566"/>
      <c r="F508" s="566"/>
      <c r="G508" s="567"/>
      <c r="H508" s="567"/>
      <c r="I508" s="878"/>
      <c r="J508" s="311"/>
      <c r="K508" s="311"/>
      <c r="L508" s="311"/>
      <c r="M508" s="311"/>
      <c r="N508" s="311"/>
      <c r="O508" s="311"/>
      <c r="P508" s="614"/>
      <c r="Q508" s="357"/>
    </row>
    <row r="509" spans="1:17" s="91" customFormat="1" ht="18.75">
      <c r="A509" s="817"/>
      <c r="B509" s="830"/>
      <c r="C509" s="814"/>
      <c r="D509" s="871"/>
      <c r="E509" s="871"/>
      <c r="F509" s="871"/>
      <c r="G509" s="872"/>
      <c r="H509" s="872"/>
      <c r="I509" s="878"/>
      <c r="J509" s="875"/>
      <c r="K509" s="875"/>
      <c r="L509" s="875"/>
      <c r="M509" s="875"/>
      <c r="N509" s="875"/>
      <c r="O509" s="875"/>
      <c r="P509" s="1057"/>
      <c r="Q509" s="89"/>
    </row>
    <row r="510" spans="1:17" s="91" customFormat="1" ht="15.75" customHeight="1">
      <c r="A510" s="564"/>
      <c r="B510" s="380"/>
      <c r="C510" s="814"/>
      <c r="D510" s="566"/>
      <c r="E510" s="566"/>
      <c r="F510" s="566"/>
      <c r="G510" s="567"/>
      <c r="H510" s="567"/>
      <c r="I510" s="878"/>
      <c r="J510" s="311"/>
      <c r="K510" s="311"/>
      <c r="L510" s="311"/>
      <c r="M510" s="311"/>
      <c r="N510" s="311"/>
      <c r="O510" s="311"/>
      <c r="P510" s="631"/>
      <c r="Q510" s="357"/>
    </row>
    <row r="511" spans="1:17" s="91" customFormat="1" ht="14.25" customHeight="1">
      <c r="A511" s="817"/>
      <c r="B511" s="830"/>
      <c r="C511" s="814"/>
      <c r="D511" s="871"/>
      <c r="E511" s="871"/>
      <c r="F511" s="871"/>
      <c r="G511" s="872"/>
      <c r="H511" s="872"/>
      <c r="I511" s="878"/>
      <c r="J511" s="875"/>
      <c r="K511" s="875"/>
      <c r="L511" s="875"/>
      <c r="M511" s="875"/>
      <c r="N511" s="875"/>
      <c r="O511" s="875"/>
      <c r="P511" s="1057"/>
      <c r="Q511" s="89"/>
    </row>
    <row r="512" spans="1:17" s="91" customFormat="1" ht="15.75" customHeight="1">
      <c r="A512" s="564"/>
      <c r="B512" s="380"/>
      <c r="C512" s="814"/>
      <c r="D512" s="566"/>
      <c r="E512" s="566"/>
      <c r="F512" s="566"/>
      <c r="G512" s="872"/>
      <c r="H512" s="872"/>
      <c r="I512" s="576"/>
      <c r="J512" s="311"/>
      <c r="K512" s="311"/>
      <c r="L512" s="311"/>
      <c r="M512" s="311"/>
      <c r="N512" s="311"/>
      <c r="O512" s="311"/>
      <c r="P512" s="631"/>
      <c r="Q512" s="660"/>
    </row>
    <row r="513" spans="1:17" s="91" customFormat="1" ht="18.75">
      <c r="A513" s="817"/>
      <c r="B513" s="830"/>
      <c r="C513" s="814"/>
      <c r="D513" s="871"/>
      <c r="E513" s="871"/>
      <c r="F513" s="871"/>
      <c r="G513" s="872"/>
      <c r="H513" s="872"/>
      <c r="I513" s="577"/>
      <c r="J513" s="875"/>
      <c r="K513" s="875"/>
      <c r="L513" s="875"/>
      <c r="M513" s="875"/>
      <c r="N513" s="875"/>
      <c r="O513" s="875"/>
      <c r="P513" s="1057"/>
      <c r="Q513" s="89"/>
    </row>
    <row r="514" spans="1:17" s="92" customFormat="1" ht="18.75">
      <c r="A514" s="564"/>
      <c r="B514" s="380"/>
      <c r="C514" s="814"/>
      <c r="D514" s="566"/>
      <c r="E514" s="566"/>
      <c r="F514" s="566"/>
      <c r="G514" s="567"/>
      <c r="H514" s="567"/>
      <c r="I514" s="577"/>
      <c r="J514" s="614"/>
      <c r="K514" s="283"/>
      <c r="L514" s="614"/>
      <c r="M514" s="614"/>
      <c r="N514" s="357"/>
      <c r="O514" s="614"/>
      <c r="P514" s="631"/>
      <c r="Q514" s="357"/>
    </row>
    <row r="515" spans="1:17" s="91" customFormat="1" ht="18.75">
      <c r="A515" s="817"/>
      <c r="B515" s="830"/>
      <c r="C515" s="814"/>
      <c r="D515" s="871"/>
      <c r="E515" s="871"/>
      <c r="F515" s="871"/>
      <c r="G515" s="872"/>
      <c r="H515" s="872"/>
      <c r="I515" s="878"/>
      <c r="J515" s="873"/>
      <c r="K515" s="873"/>
      <c r="L515" s="873"/>
      <c r="M515" s="873"/>
      <c r="N515" s="873"/>
      <c r="O515" s="873"/>
      <c r="P515" s="647"/>
      <c r="Q515" s="89"/>
    </row>
    <row r="516" spans="1:17" s="91" customFormat="1" ht="18.75">
      <c r="A516" s="564"/>
      <c r="B516" s="911"/>
      <c r="C516" s="814"/>
      <c r="D516" s="912"/>
      <c r="E516" s="912"/>
      <c r="F516" s="912"/>
      <c r="G516" s="310"/>
      <c r="H516" s="310"/>
      <c r="I516" s="913"/>
      <c r="J516" s="914"/>
      <c r="K516" s="914"/>
      <c r="L516" s="914"/>
      <c r="M516" s="914"/>
      <c r="N516" s="914"/>
      <c r="O516" s="914"/>
      <c r="P516" s="631"/>
      <c r="Q516" s="360"/>
    </row>
    <row r="517" spans="1:17" s="92" customFormat="1" ht="18.75">
      <c r="A517" s="564"/>
      <c r="B517" s="911"/>
      <c r="C517" s="814"/>
      <c r="D517" s="912"/>
      <c r="E517" s="912"/>
      <c r="F517" s="912"/>
      <c r="G517" s="310"/>
      <c r="H517" s="310"/>
      <c r="I517" s="913"/>
      <c r="J517" s="914"/>
      <c r="K517" s="914"/>
      <c r="L517" s="914"/>
      <c r="M517" s="914"/>
      <c r="N517" s="914"/>
      <c r="O517" s="914"/>
      <c r="P517" s="631"/>
      <c r="Q517" s="360"/>
    </row>
    <row r="518" spans="1:17" s="91" customFormat="1" ht="18.75">
      <c r="A518" s="817"/>
      <c r="B518" s="835"/>
      <c r="C518" s="836"/>
      <c r="D518" s="837"/>
      <c r="E518" s="837"/>
      <c r="F518" s="837"/>
      <c r="G518" s="837"/>
      <c r="H518" s="837"/>
      <c r="I518" s="187"/>
      <c r="J518" s="187"/>
      <c r="K518" s="187"/>
      <c r="L518" s="838"/>
      <c r="M518" s="187"/>
      <c r="N518" s="187"/>
      <c r="O518" s="187"/>
      <c r="P518" s="922"/>
      <c r="Q518" s="785"/>
    </row>
    <row r="519" spans="1:17" s="92" customFormat="1" ht="18.75">
      <c r="A519" s="564"/>
      <c r="B519" s="380"/>
      <c r="C519" s="814"/>
      <c r="D519" s="566"/>
      <c r="E519" s="566"/>
      <c r="F519" s="566"/>
      <c r="G519" s="567"/>
      <c r="H519" s="567"/>
      <c r="I519" s="841"/>
      <c r="J519" s="313"/>
      <c r="K519" s="313"/>
      <c r="L519" s="313"/>
      <c r="M519" s="313"/>
      <c r="N519" s="313"/>
      <c r="O519" s="313"/>
      <c r="P519" s="569"/>
      <c r="Q519" s="357"/>
    </row>
    <row r="520" spans="1:17" s="92" customFormat="1" ht="18.75">
      <c r="A520" s="817"/>
      <c r="B520" s="830"/>
      <c r="C520" s="819"/>
      <c r="D520" s="831"/>
      <c r="E520" s="831"/>
      <c r="F520" s="831"/>
      <c r="G520" s="584"/>
      <c r="H520" s="584"/>
      <c r="I520" s="832"/>
      <c r="J520" s="842"/>
      <c r="K520" s="842"/>
      <c r="L520" s="842"/>
      <c r="M520" s="842"/>
      <c r="N520" s="842"/>
      <c r="O520" s="842"/>
      <c r="P520" s="1058"/>
      <c r="Q520" s="89"/>
    </row>
    <row r="521" spans="1:17" s="91" customFormat="1" ht="18.75">
      <c r="A521" s="817"/>
      <c r="B521" s="830"/>
      <c r="C521" s="819"/>
      <c r="D521" s="831"/>
      <c r="E521" s="831"/>
      <c r="F521" s="831"/>
      <c r="G521" s="584"/>
      <c r="H521" s="584"/>
      <c r="I521" s="832"/>
      <c r="J521" s="605"/>
      <c r="K521" s="833"/>
      <c r="L521" s="833"/>
      <c r="M521" s="833"/>
      <c r="N521" s="833"/>
      <c r="O521" s="833"/>
      <c r="P521" s="1057"/>
      <c r="Q521" s="89"/>
    </row>
    <row r="522" spans="1:17" s="91" customFormat="1" ht="14.25" customHeight="1">
      <c r="A522" s="564"/>
      <c r="B522" s="380"/>
      <c r="C522" s="814"/>
      <c r="D522" s="566"/>
      <c r="E522" s="566"/>
      <c r="F522" s="566"/>
      <c r="G522" s="567"/>
      <c r="H522" s="567"/>
      <c r="I522" s="841"/>
      <c r="J522" s="360"/>
      <c r="K522" s="313"/>
      <c r="L522" s="313"/>
      <c r="M522" s="313"/>
      <c r="N522" s="313"/>
      <c r="O522" s="313"/>
      <c r="P522" s="614"/>
      <c r="Q522" s="357"/>
    </row>
    <row r="523" spans="1:17" s="91" customFormat="1" ht="18.75">
      <c r="A523" s="564"/>
      <c r="B523" s="380"/>
      <c r="C523" s="814"/>
      <c r="D523" s="566"/>
      <c r="E523" s="566"/>
      <c r="F523" s="566"/>
      <c r="G523" s="567"/>
      <c r="H523" s="567"/>
      <c r="I523" s="841"/>
      <c r="J523" s="313"/>
      <c r="K523" s="313"/>
      <c r="L523" s="313"/>
      <c r="M523" s="313"/>
      <c r="N523" s="313"/>
      <c r="O523" s="313"/>
      <c r="P523" s="631"/>
      <c r="Q523" s="357"/>
    </row>
    <row r="524" spans="1:17" s="91" customFormat="1" ht="15" customHeight="1">
      <c r="A524" s="817"/>
      <c r="B524" s="830"/>
      <c r="C524" s="819"/>
      <c r="D524" s="831"/>
      <c r="E524" s="831"/>
      <c r="F524" s="831"/>
      <c r="G524" s="584"/>
      <c r="H524" s="584"/>
      <c r="I524" s="832"/>
      <c r="J524" s="842"/>
      <c r="K524" s="842"/>
      <c r="L524" s="842"/>
      <c r="M524" s="842"/>
      <c r="N524" s="842"/>
      <c r="O524" s="842"/>
      <c r="P524" s="1058"/>
      <c r="Q524" s="89"/>
    </row>
    <row r="525" spans="1:17" s="91" customFormat="1" ht="18.75">
      <c r="A525" s="817"/>
      <c r="B525" s="830"/>
      <c r="C525" s="819"/>
      <c r="D525" s="831"/>
      <c r="E525" s="831"/>
      <c r="F525" s="831"/>
      <c r="G525" s="584"/>
      <c r="H525" s="584"/>
      <c r="I525" s="915"/>
      <c r="J525" s="833"/>
      <c r="K525" s="605"/>
      <c r="L525" s="833"/>
      <c r="M525" s="833"/>
      <c r="N525" s="833"/>
      <c r="O525" s="833"/>
      <c r="P525" s="1057"/>
      <c r="Q525" s="89"/>
    </row>
    <row r="526" spans="1:17" s="91" customFormat="1" ht="18.75">
      <c r="A526" s="564"/>
      <c r="B526" s="380"/>
      <c r="C526" s="814"/>
      <c r="D526" s="566"/>
      <c r="E526" s="566"/>
      <c r="F526" s="566"/>
      <c r="G526" s="567"/>
      <c r="H526" s="567"/>
      <c r="I526" s="916"/>
      <c r="J526" s="614"/>
      <c r="K526" s="357"/>
      <c r="L526" s="614"/>
      <c r="M526" s="614"/>
      <c r="N526" s="614"/>
      <c r="O526" s="614"/>
      <c r="P526" s="631"/>
      <c r="Q526" s="357"/>
    </row>
    <row r="527" spans="1:17" s="91" customFormat="1" ht="18.75">
      <c r="A527" s="817"/>
      <c r="B527" s="830"/>
      <c r="C527" s="819"/>
      <c r="D527" s="831"/>
      <c r="E527" s="831"/>
      <c r="F527" s="831"/>
      <c r="G527" s="584"/>
      <c r="H527" s="584"/>
      <c r="I527" s="832"/>
      <c r="J527" s="833"/>
      <c r="K527" s="605"/>
      <c r="L527" s="833"/>
      <c r="M527" s="833"/>
      <c r="N527" s="833"/>
      <c r="O527" s="833"/>
      <c r="P527" s="1057"/>
      <c r="Q527" s="89"/>
    </row>
    <row r="528" spans="1:17" s="91" customFormat="1" ht="30" customHeight="1">
      <c r="A528" s="564"/>
      <c r="B528" s="380"/>
      <c r="C528" s="814"/>
      <c r="D528" s="566"/>
      <c r="E528" s="566"/>
      <c r="F528" s="566"/>
      <c r="G528" s="567"/>
      <c r="H528" s="567"/>
      <c r="I528" s="841"/>
      <c r="J528" s="614"/>
      <c r="K528" s="641"/>
      <c r="L528" s="614"/>
      <c r="M528" s="614"/>
      <c r="N528" s="614"/>
      <c r="O528" s="641"/>
      <c r="P528" s="631"/>
      <c r="Q528" s="357"/>
    </row>
    <row r="529" spans="1:17" s="91" customFormat="1" ht="18.75">
      <c r="A529" s="564"/>
      <c r="B529" s="380"/>
      <c r="C529" s="814"/>
      <c r="D529" s="566"/>
      <c r="E529" s="566"/>
      <c r="F529" s="566"/>
      <c r="G529" s="567"/>
      <c r="H529" s="567"/>
      <c r="I529" s="841"/>
      <c r="J529" s="614"/>
      <c r="K529" s="641"/>
      <c r="L529" s="614"/>
      <c r="M529" s="614"/>
      <c r="N529" s="614"/>
      <c r="O529" s="641"/>
      <c r="P529" s="641"/>
      <c r="Q529" s="357"/>
    </row>
    <row r="530" spans="1:17" s="91" customFormat="1" ht="18.75">
      <c r="A530" s="817"/>
      <c r="B530" s="830"/>
      <c r="C530" s="819"/>
      <c r="D530" s="831"/>
      <c r="E530" s="831"/>
      <c r="F530" s="831"/>
      <c r="G530" s="584"/>
      <c r="H530" s="584"/>
      <c r="I530" s="832"/>
      <c r="J530" s="833"/>
      <c r="K530" s="833"/>
      <c r="L530" s="833"/>
      <c r="M530" s="833"/>
      <c r="N530" s="833"/>
      <c r="O530" s="833"/>
      <c r="P530" s="1057"/>
      <c r="Q530" s="89"/>
    </row>
    <row r="531" spans="1:17" s="91" customFormat="1" ht="18.75">
      <c r="A531" s="564"/>
      <c r="B531" s="380"/>
      <c r="C531" s="814"/>
      <c r="D531" s="566"/>
      <c r="E531" s="566"/>
      <c r="F531" s="566"/>
      <c r="G531" s="567"/>
      <c r="H531" s="567"/>
      <c r="I531" s="917"/>
      <c r="J531" s="313"/>
      <c r="K531" s="313"/>
      <c r="L531" s="313"/>
      <c r="M531" s="313"/>
      <c r="N531" s="313"/>
      <c r="O531" s="313"/>
      <c r="P531" s="614"/>
      <c r="Q531" s="357"/>
    </row>
    <row r="532" spans="1:17" s="92" customFormat="1" ht="18.75">
      <c r="A532" s="564"/>
      <c r="B532" s="380"/>
      <c r="C532" s="814"/>
      <c r="D532" s="566"/>
      <c r="E532" s="566"/>
      <c r="F532" s="566"/>
      <c r="G532" s="567"/>
      <c r="H532" s="567"/>
      <c r="I532" s="841"/>
      <c r="J532" s="313"/>
      <c r="K532" s="313"/>
      <c r="L532" s="313"/>
      <c r="M532" s="313"/>
      <c r="N532" s="313"/>
      <c r="O532" s="313"/>
      <c r="P532" s="631"/>
      <c r="Q532" s="357"/>
    </row>
    <row r="533" spans="1:17" s="91" customFormat="1" ht="18.75">
      <c r="A533" s="817"/>
      <c r="B533" s="830"/>
      <c r="C533" s="819"/>
      <c r="D533" s="831"/>
      <c r="E533" s="831"/>
      <c r="F533" s="831"/>
      <c r="G533" s="584"/>
      <c r="H533" s="584"/>
      <c r="I533" s="832"/>
      <c r="J533" s="833"/>
      <c r="K533" s="833"/>
      <c r="L533" s="833"/>
      <c r="M533" s="833"/>
      <c r="N533" s="833"/>
      <c r="O533" s="833"/>
      <c r="P533" s="1057"/>
      <c r="Q533" s="89"/>
    </row>
    <row r="534" spans="1:17" s="91" customFormat="1" ht="15.75" customHeight="1">
      <c r="A534" s="564"/>
      <c r="B534" s="380"/>
      <c r="C534" s="814"/>
      <c r="D534" s="566"/>
      <c r="E534" s="566"/>
      <c r="F534" s="566"/>
      <c r="G534" s="567"/>
      <c r="H534" s="567"/>
      <c r="I534" s="841"/>
      <c r="J534" s="313"/>
      <c r="K534" s="313"/>
      <c r="L534" s="313"/>
      <c r="M534" s="360"/>
      <c r="N534" s="313"/>
      <c r="O534" s="313"/>
      <c r="P534" s="614"/>
      <c r="Q534" s="357"/>
    </row>
    <row r="535" spans="1:17" s="91" customFormat="1" ht="18.75">
      <c r="A535" s="817"/>
      <c r="B535" s="830"/>
      <c r="C535" s="819"/>
      <c r="D535" s="831"/>
      <c r="E535" s="831"/>
      <c r="F535" s="831"/>
      <c r="G535" s="584"/>
      <c r="H535" s="584"/>
      <c r="I535" s="832"/>
      <c r="J535" s="842"/>
      <c r="K535" s="842"/>
      <c r="L535" s="842"/>
      <c r="M535" s="895"/>
      <c r="N535" s="842"/>
      <c r="O535" s="842"/>
      <c r="P535" s="1058"/>
      <c r="Q535" s="89"/>
    </row>
    <row r="536" spans="1:17" s="91" customFormat="1" ht="18.75">
      <c r="A536" s="564"/>
      <c r="B536" s="380"/>
      <c r="C536" s="814"/>
      <c r="D536" s="566"/>
      <c r="E536" s="566"/>
      <c r="F536" s="566"/>
      <c r="G536" s="567"/>
      <c r="H536" s="567"/>
      <c r="I536" s="589"/>
      <c r="J536" s="283"/>
      <c r="K536" s="283"/>
      <c r="L536" s="614"/>
      <c r="M536" s="283"/>
      <c r="N536" s="357"/>
      <c r="O536" s="283"/>
      <c r="P536" s="631"/>
      <c r="Q536" s="357"/>
    </row>
    <row r="537" spans="1:17" s="91" customFormat="1" ht="18.75">
      <c r="A537" s="564"/>
      <c r="B537" s="380"/>
      <c r="C537" s="814"/>
      <c r="D537" s="566"/>
      <c r="E537" s="566"/>
      <c r="F537" s="566"/>
      <c r="G537" s="567"/>
      <c r="H537" s="567"/>
      <c r="I537" s="841"/>
      <c r="J537" s="313"/>
      <c r="K537" s="313"/>
      <c r="L537" s="313"/>
      <c r="M537" s="313"/>
      <c r="N537" s="313"/>
      <c r="O537" s="313"/>
      <c r="P537" s="631"/>
      <c r="Q537" s="357"/>
    </row>
    <row r="538" spans="1:17" s="91" customFormat="1" ht="18.75">
      <c r="A538" s="817"/>
      <c r="B538" s="830"/>
      <c r="C538" s="819"/>
      <c r="D538" s="831"/>
      <c r="E538" s="831"/>
      <c r="F538" s="831"/>
      <c r="G538" s="584"/>
      <c r="H538" s="584"/>
      <c r="I538" s="832"/>
      <c r="J538" s="842"/>
      <c r="K538" s="842"/>
      <c r="L538" s="842"/>
      <c r="M538" s="842"/>
      <c r="N538" s="842"/>
      <c r="O538" s="842"/>
      <c r="P538" s="1058"/>
      <c r="Q538" s="89"/>
    </row>
    <row r="539" spans="1:17" s="92" customFormat="1" ht="18.75">
      <c r="A539" s="817"/>
      <c r="B539" s="830"/>
      <c r="C539" s="819"/>
      <c r="D539" s="831"/>
      <c r="E539" s="831"/>
      <c r="F539" s="831"/>
      <c r="G539" s="584"/>
      <c r="H539" s="584"/>
      <c r="I539" s="832"/>
      <c r="J539" s="833"/>
      <c r="K539" s="605"/>
      <c r="L539" s="833"/>
      <c r="M539" s="605"/>
      <c r="N539" s="833"/>
      <c r="O539" s="833"/>
      <c r="P539" s="1058"/>
      <c r="Q539" s="89"/>
    </row>
    <row r="540" spans="1:17" s="91" customFormat="1" ht="18.75">
      <c r="A540" s="564"/>
      <c r="B540" s="380"/>
      <c r="C540" s="814"/>
      <c r="D540" s="566"/>
      <c r="E540" s="566"/>
      <c r="F540" s="566"/>
      <c r="G540" s="567"/>
      <c r="H540" s="567"/>
      <c r="I540" s="841"/>
      <c r="J540" s="313"/>
      <c r="K540" s="360"/>
      <c r="L540" s="313"/>
      <c r="M540" s="360"/>
      <c r="N540" s="313"/>
      <c r="O540" s="313"/>
      <c r="P540" s="569"/>
      <c r="Q540" s="357"/>
    </row>
    <row r="541" spans="1:17" s="91" customFormat="1" ht="18.75">
      <c r="A541" s="564"/>
      <c r="B541" s="380"/>
      <c r="C541" s="814"/>
      <c r="D541" s="566"/>
      <c r="E541" s="566"/>
      <c r="F541" s="566"/>
      <c r="G541" s="567"/>
      <c r="H541" s="567"/>
      <c r="I541" s="841"/>
      <c r="J541" s="313"/>
      <c r="K541" s="313"/>
      <c r="L541" s="313"/>
      <c r="M541" s="313"/>
      <c r="N541" s="313"/>
      <c r="O541" s="313"/>
      <c r="P541" s="614"/>
      <c r="Q541" s="357"/>
    </row>
    <row r="542" spans="1:17" s="91" customFormat="1" ht="18.75">
      <c r="A542" s="817"/>
      <c r="B542" s="830"/>
      <c r="C542" s="819"/>
      <c r="D542" s="831"/>
      <c r="E542" s="831"/>
      <c r="F542" s="831"/>
      <c r="G542" s="584"/>
      <c r="H542" s="584"/>
      <c r="I542" s="832"/>
      <c r="J542" s="833"/>
      <c r="K542" s="833"/>
      <c r="L542" s="833"/>
      <c r="M542" s="833"/>
      <c r="N542" s="833"/>
      <c r="O542" s="833"/>
      <c r="P542" s="1057"/>
      <c r="Q542" s="89"/>
    </row>
    <row r="543" spans="1:17" s="91" customFormat="1" ht="18.75">
      <c r="A543" s="564"/>
      <c r="B543" s="380"/>
      <c r="C543" s="814"/>
      <c r="D543" s="566"/>
      <c r="E543" s="566"/>
      <c r="F543" s="566"/>
      <c r="G543" s="567"/>
      <c r="H543" s="567"/>
      <c r="I543" s="841"/>
      <c r="J543" s="283"/>
      <c r="K543" s="283"/>
      <c r="L543" s="357"/>
      <c r="M543" s="614"/>
      <c r="N543" s="357"/>
      <c r="O543" s="283"/>
      <c r="P543" s="631"/>
      <c r="Q543" s="357"/>
    </row>
    <row r="544" spans="1:17" s="91" customFormat="1" ht="18.75">
      <c r="A544" s="564"/>
      <c r="B544" s="380"/>
      <c r="C544" s="814"/>
      <c r="D544" s="566"/>
      <c r="E544" s="566"/>
      <c r="F544" s="566"/>
      <c r="G544" s="567"/>
      <c r="H544" s="567"/>
      <c r="I544" s="841"/>
      <c r="J544" s="614"/>
      <c r="K544" s="614"/>
      <c r="L544" s="614"/>
      <c r="M544" s="614"/>
      <c r="N544" s="614"/>
      <c r="O544" s="614"/>
      <c r="P544" s="614"/>
      <c r="Q544" s="357"/>
    </row>
    <row r="545" spans="1:17" s="91" customFormat="1" ht="18.75">
      <c r="A545" s="817"/>
      <c r="B545" s="830"/>
      <c r="C545" s="819"/>
      <c r="D545" s="831"/>
      <c r="E545" s="831"/>
      <c r="F545" s="831"/>
      <c r="G545" s="584"/>
      <c r="H545" s="584"/>
      <c r="I545" s="832"/>
      <c r="J545" s="842"/>
      <c r="K545" s="842"/>
      <c r="L545" s="842"/>
      <c r="M545" s="842"/>
      <c r="N545" s="842"/>
      <c r="O545" s="842"/>
      <c r="P545" s="1058"/>
      <c r="Q545" s="89"/>
    </row>
    <row r="546" spans="1:17" s="91" customFormat="1" ht="18.75">
      <c r="A546" s="564"/>
      <c r="B546" s="380"/>
      <c r="C546" s="814"/>
      <c r="D546" s="566"/>
      <c r="E546" s="566"/>
      <c r="F546" s="566"/>
      <c r="G546" s="567"/>
      <c r="H546" s="567"/>
      <c r="I546" s="841"/>
      <c r="J546" s="313"/>
      <c r="K546" s="313"/>
      <c r="L546" s="313"/>
      <c r="M546" s="313"/>
      <c r="N546" s="313"/>
      <c r="O546" s="313"/>
      <c r="P546" s="631"/>
      <c r="Q546" s="357"/>
    </row>
    <row r="547" spans="1:17" s="91" customFormat="1" ht="18.75">
      <c r="A547" s="817"/>
      <c r="B547" s="830"/>
      <c r="C547" s="819"/>
      <c r="D547" s="831"/>
      <c r="E547" s="831"/>
      <c r="F547" s="831"/>
      <c r="G547" s="584"/>
      <c r="H547" s="584"/>
      <c r="I547" s="832"/>
      <c r="J547" s="833"/>
      <c r="K547" s="833"/>
      <c r="L547" s="833"/>
      <c r="M547" s="833"/>
      <c r="N547" s="833"/>
      <c r="O547" s="833"/>
      <c r="P547" s="1057"/>
      <c r="Q547" s="89"/>
    </row>
    <row r="548" spans="1:17" s="91" customFormat="1" ht="18.75">
      <c r="A548" s="564"/>
      <c r="B548" s="380"/>
      <c r="C548" s="814"/>
      <c r="D548" s="566"/>
      <c r="E548" s="566"/>
      <c r="F548" s="566"/>
      <c r="G548" s="567"/>
      <c r="H548" s="567"/>
      <c r="I548" s="918"/>
      <c r="J548" s="313"/>
      <c r="K548" s="313"/>
      <c r="L548" s="313"/>
      <c r="M548" s="313"/>
      <c r="N548" s="313"/>
      <c r="O548" s="313"/>
      <c r="P548" s="614"/>
      <c r="Q548" s="357"/>
    </row>
    <row r="549" spans="1:17" s="91" customFormat="1" ht="18.75">
      <c r="A549" s="817"/>
      <c r="B549" s="830"/>
      <c r="C549" s="819"/>
      <c r="D549" s="831"/>
      <c r="E549" s="831"/>
      <c r="F549" s="831"/>
      <c r="G549" s="584"/>
      <c r="H549" s="584"/>
      <c r="I549" s="832"/>
      <c r="J549" s="833"/>
      <c r="K549" s="833"/>
      <c r="L549" s="833"/>
      <c r="M549" s="833"/>
      <c r="N549" s="833"/>
      <c r="O549" s="833"/>
      <c r="P549" s="1057"/>
      <c r="Q549" s="89"/>
    </row>
    <row r="550" spans="1:17" s="91" customFormat="1" ht="18.75">
      <c r="A550" s="564"/>
      <c r="B550" s="380"/>
      <c r="C550" s="814"/>
      <c r="D550" s="566"/>
      <c r="E550" s="566"/>
      <c r="F550" s="566"/>
      <c r="G550" s="567"/>
      <c r="H550" s="567"/>
      <c r="I550" s="841"/>
      <c r="J550" s="614"/>
      <c r="K550" s="614"/>
      <c r="L550" s="614"/>
      <c r="M550" s="614"/>
      <c r="N550" s="614"/>
      <c r="O550" s="614"/>
      <c r="P550" s="631"/>
      <c r="Q550" s="357"/>
    </row>
    <row r="551" spans="1:17" s="91" customFormat="1" ht="18.75">
      <c r="A551" s="817"/>
      <c r="B551" s="830"/>
      <c r="C551" s="819"/>
      <c r="D551" s="831"/>
      <c r="E551" s="831"/>
      <c r="F551" s="831"/>
      <c r="G551" s="584"/>
      <c r="H551" s="584"/>
      <c r="I551" s="832"/>
      <c r="J551" s="842"/>
      <c r="K551" s="842"/>
      <c r="L551" s="842"/>
      <c r="M551" s="842"/>
      <c r="N551" s="842"/>
      <c r="O551" s="842"/>
      <c r="P551" s="1058"/>
      <c r="Q551" s="89"/>
    </row>
    <row r="552" spans="1:17" s="91" customFormat="1" ht="18.75">
      <c r="A552" s="564"/>
      <c r="B552" s="380"/>
      <c r="C552" s="814"/>
      <c r="D552" s="566"/>
      <c r="E552" s="566"/>
      <c r="F552" s="566"/>
      <c r="G552" s="567"/>
      <c r="H552" s="567"/>
      <c r="I552" s="919"/>
      <c r="J552" s="313"/>
      <c r="K552" s="313"/>
      <c r="L552" s="313"/>
      <c r="M552" s="313"/>
      <c r="N552" s="313"/>
      <c r="O552" s="313"/>
      <c r="P552" s="569"/>
      <c r="Q552" s="357"/>
    </row>
    <row r="553" spans="1:17" s="91" customFormat="1" ht="18.75">
      <c r="A553" s="817"/>
      <c r="B553" s="830"/>
      <c r="C553" s="819"/>
      <c r="D553" s="831"/>
      <c r="E553" s="831"/>
      <c r="F553" s="831"/>
      <c r="G553" s="584"/>
      <c r="H553" s="584"/>
      <c r="I553" s="832"/>
      <c r="J553" s="842"/>
      <c r="K553" s="842"/>
      <c r="L553" s="842"/>
      <c r="M553" s="842"/>
      <c r="N553" s="842"/>
      <c r="O553" s="842"/>
      <c r="P553" s="1058"/>
      <c r="Q553" s="89"/>
    </row>
    <row r="554" spans="1:17" s="91" customFormat="1" ht="18.75">
      <c r="A554" s="817"/>
      <c r="B554" s="830"/>
      <c r="C554" s="819"/>
      <c r="D554" s="831"/>
      <c r="E554" s="831"/>
      <c r="F554" s="831"/>
      <c r="G554" s="584"/>
      <c r="H554" s="584"/>
      <c r="I554" s="832"/>
      <c r="J554" s="842"/>
      <c r="K554" s="842"/>
      <c r="L554" s="842"/>
      <c r="M554" s="842"/>
      <c r="N554" s="842"/>
      <c r="O554" s="842"/>
      <c r="P554" s="1058"/>
      <c r="Q554" s="89"/>
    </row>
    <row r="555" spans="1:17" s="91" customFormat="1" ht="18.75">
      <c r="A555" s="564"/>
      <c r="B555" s="380"/>
      <c r="C555" s="814"/>
      <c r="D555" s="566"/>
      <c r="E555" s="566"/>
      <c r="F555" s="566"/>
      <c r="G555" s="567"/>
      <c r="H555" s="567"/>
      <c r="I555" s="841"/>
      <c r="J555" s="614"/>
      <c r="K555" s="283"/>
      <c r="L555" s="614"/>
      <c r="M555" s="614"/>
      <c r="N555" s="865"/>
      <c r="O555" s="614"/>
      <c r="P555" s="631"/>
      <c r="Q555" s="357"/>
    </row>
    <row r="556" spans="1:17" s="91" customFormat="1" ht="18.75">
      <c r="A556" s="817"/>
      <c r="B556" s="830"/>
      <c r="C556" s="819"/>
      <c r="D556" s="831"/>
      <c r="E556" s="831"/>
      <c r="F556" s="831"/>
      <c r="G556" s="584"/>
      <c r="H556" s="584"/>
      <c r="I556" s="832"/>
      <c r="J556" s="833"/>
      <c r="K556" s="833"/>
      <c r="L556" s="833"/>
      <c r="M556" s="833"/>
      <c r="N556" s="833"/>
      <c r="O556" s="833"/>
      <c r="P556" s="1057"/>
      <c r="Q556" s="89"/>
    </row>
    <row r="557" spans="1:17" s="91" customFormat="1" ht="18.75">
      <c r="A557" s="564"/>
      <c r="B557" s="380"/>
      <c r="C557" s="814"/>
      <c r="D557" s="566"/>
      <c r="E557" s="566"/>
      <c r="F557" s="566"/>
      <c r="G557" s="567"/>
      <c r="H557" s="567"/>
      <c r="I557" s="841"/>
      <c r="J557" s="313"/>
      <c r="K557" s="313"/>
      <c r="L557" s="313"/>
      <c r="M557" s="313"/>
      <c r="N557" s="313"/>
      <c r="O557" s="313"/>
      <c r="P557" s="569"/>
      <c r="Q557" s="357"/>
    </row>
    <row r="558" spans="1:17" s="91" customFormat="1" ht="18.75">
      <c r="A558" s="817"/>
      <c r="B558" s="830"/>
      <c r="C558" s="819"/>
      <c r="D558" s="831"/>
      <c r="E558" s="831"/>
      <c r="F558" s="831"/>
      <c r="G558" s="584"/>
      <c r="H558" s="584"/>
      <c r="I558" s="832"/>
      <c r="J558" s="833"/>
      <c r="K558" s="833"/>
      <c r="L558" s="833"/>
      <c r="M558" s="833"/>
      <c r="N558" s="833"/>
      <c r="O558" s="833"/>
      <c r="P558" s="1058"/>
      <c r="Q558" s="89"/>
    </row>
    <row r="559" spans="1:17" s="91" customFormat="1" ht="18.75">
      <c r="A559" s="564"/>
      <c r="B559" s="380"/>
      <c r="C559" s="814"/>
      <c r="D559" s="566"/>
      <c r="E559" s="566"/>
      <c r="F559" s="566"/>
      <c r="G559" s="567"/>
      <c r="H559" s="567"/>
      <c r="I559" s="841"/>
      <c r="J559" s="313"/>
      <c r="K559" s="313"/>
      <c r="L559" s="313"/>
      <c r="M559" s="313"/>
      <c r="N559" s="313"/>
      <c r="O559" s="313"/>
      <c r="P559" s="569"/>
      <c r="Q559" s="357"/>
    </row>
    <row r="560" spans="1:17" s="89" customFormat="1" ht="18.75">
      <c r="A560" s="817"/>
      <c r="B560" s="830"/>
      <c r="C560" s="819"/>
      <c r="D560" s="831"/>
      <c r="E560" s="831"/>
      <c r="F560" s="831"/>
      <c r="G560" s="584"/>
      <c r="H560" s="584"/>
      <c r="I560" s="832"/>
      <c r="J560" s="842"/>
      <c r="K560" s="842"/>
      <c r="L560" s="842"/>
      <c r="M560" s="842"/>
      <c r="N560" s="842"/>
      <c r="O560" s="842"/>
      <c r="P560" s="1058"/>
    </row>
    <row r="561" spans="1:17" s="187" customFormat="1" ht="15.75" customHeight="1">
      <c r="A561" s="564"/>
      <c r="B561" s="380"/>
      <c r="C561" s="814"/>
      <c r="D561" s="566"/>
      <c r="E561" s="566"/>
      <c r="F561" s="566"/>
      <c r="G561" s="567"/>
      <c r="H561" s="567"/>
      <c r="I561" s="841"/>
      <c r="J561" s="313"/>
      <c r="K561" s="313"/>
      <c r="L561" s="313"/>
      <c r="M561" s="313"/>
      <c r="N561" s="313"/>
      <c r="O561" s="313"/>
      <c r="P561" s="614"/>
      <c r="Q561" s="357"/>
    </row>
    <row r="562" spans="1:17" s="187" customFormat="1" ht="18.75">
      <c r="A562" s="817"/>
      <c r="B562" s="830"/>
      <c r="C562" s="819"/>
      <c r="D562" s="831"/>
      <c r="E562" s="831"/>
      <c r="F562" s="831"/>
      <c r="G562" s="584"/>
      <c r="H562" s="584"/>
      <c r="I562" s="845"/>
      <c r="J562" s="833"/>
      <c r="K562" s="833"/>
      <c r="L562" s="833"/>
      <c r="M562" s="833"/>
      <c r="N562" s="833"/>
      <c r="O562" s="833"/>
      <c r="P562" s="1057"/>
      <c r="Q562" s="89"/>
    </row>
    <row r="563" spans="1:17" s="187" customFormat="1" ht="18.75">
      <c r="A563" s="564"/>
      <c r="B563" s="380"/>
      <c r="C563" s="814"/>
      <c r="D563" s="566"/>
      <c r="E563" s="566"/>
      <c r="F563" s="566"/>
      <c r="G563" s="567"/>
      <c r="H563" s="567"/>
      <c r="I563" s="918"/>
      <c r="J563" s="313"/>
      <c r="K563" s="313"/>
      <c r="L563" s="313"/>
      <c r="M563" s="313"/>
      <c r="N563" s="313"/>
      <c r="O563" s="313"/>
      <c r="P563" s="614"/>
      <c r="Q563" s="357"/>
    </row>
    <row r="564" spans="1:17" s="187" customFormat="1" ht="18.75">
      <c r="A564" s="817"/>
      <c r="B564" s="830"/>
      <c r="C564" s="819"/>
      <c r="D564" s="831"/>
      <c r="E564" s="831"/>
      <c r="F564" s="831"/>
      <c r="G564" s="584"/>
      <c r="H564" s="584"/>
      <c r="I564" s="845"/>
      <c r="J564" s="833"/>
      <c r="K564" s="833"/>
      <c r="L564" s="833"/>
      <c r="M564" s="833"/>
      <c r="N564" s="833"/>
      <c r="O564" s="833"/>
      <c r="P564" s="1057"/>
      <c r="Q564" s="89"/>
    </row>
    <row r="565" spans="1:17" s="91" customFormat="1" ht="14.25" customHeight="1">
      <c r="A565" s="564"/>
      <c r="B565" s="380"/>
      <c r="C565" s="819"/>
      <c r="D565" s="579"/>
      <c r="E565" s="579"/>
      <c r="F565" s="579"/>
      <c r="G565" s="584"/>
      <c r="H565" s="584"/>
      <c r="I565" s="832"/>
      <c r="J565" s="842"/>
      <c r="K565" s="920"/>
      <c r="L565" s="842"/>
      <c r="M565" s="842"/>
      <c r="N565" s="842"/>
      <c r="O565" s="842"/>
      <c r="P565" s="647"/>
      <c r="Q565" s="89"/>
    </row>
    <row r="566" spans="1:17" s="187" customFormat="1" ht="18.75">
      <c r="A566" s="817"/>
      <c r="B566" s="830"/>
      <c r="C566" s="819"/>
      <c r="D566" s="831"/>
      <c r="E566" s="831"/>
      <c r="F566" s="831"/>
      <c r="G566" s="584"/>
      <c r="H566" s="584"/>
      <c r="I566" s="832"/>
      <c r="J566" s="842"/>
      <c r="K566" s="842"/>
      <c r="L566" s="842"/>
      <c r="M566" s="842"/>
      <c r="N566" s="842"/>
      <c r="O566" s="842"/>
      <c r="P566" s="1058"/>
      <c r="Q566" s="89"/>
    </row>
    <row r="567" spans="1:17" s="91" customFormat="1" ht="14.25" customHeight="1">
      <c r="A567" s="564"/>
      <c r="B567" s="848"/>
      <c r="C567" s="836"/>
      <c r="D567" s="579"/>
      <c r="E567" s="579"/>
      <c r="F567" s="579"/>
      <c r="G567" s="837"/>
      <c r="H567" s="837"/>
      <c r="I567" s="921"/>
      <c r="J567" s="719"/>
      <c r="K567" s="719"/>
      <c r="L567" s="922"/>
      <c r="M567" s="719"/>
      <c r="N567" s="739"/>
      <c r="O567" s="719"/>
      <c r="P567" s="631"/>
      <c r="Q567" s="785"/>
    </row>
    <row r="568" spans="1:17" s="91" customFormat="1" ht="18.75">
      <c r="A568" s="817"/>
      <c r="B568" s="835"/>
      <c r="C568" s="836"/>
      <c r="D568" s="837"/>
      <c r="E568" s="837"/>
      <c r="F568" s="837"/>
      <c r="G568" s="837"/>
      <c r="H568" s="837"/>
      <c r="I568" s="923"/>
      <c r="J568" s="863"/>
      <c r="K568" s="924"/>
      <c r="L568" s="861"/>
      <c r="M568" s="863"/>
      <c r="N568" s="862"/>
      <c r="O568" s="863"/>
      <c r="P568" s="1059"/>
      <c r="Q568" s="785"/>
    </row>
    <row r="569" spans="1:17" s="187" customFormat="1" ht="18.75">
      <c r="A569" s="564"/>
      <c r="B569" s="380"/>
      <c r="C569" s="814"/>
      <c r="D569" s="566"/>
      <c r="E569" s="566"/>
      <c r="F569" s="566"/>
      <c r="G569" s="567"/>
      <c r="H569" s="567"/>
      <c r="I569" s="568"/>
      <c r="J569" s="313"/>
      <c r="K569" s="360"/>
      <c r="L569" s="357"/>
      <c r="M569" s="313"/>
      <c r="N569" s="313"/>
      <c r="O569" s="313"/>
      <c r="P569" s="569"/>
      <c r="Q569" s="357"/>
    </row>
    <row r="570" spans="1:17" s="91" customFormat="1" ht="18.75">
      <c r="A570" s="817"/>
      <c r="B570" s="830"/>
      <c r="C570" s="819"/>
      <c r="D570" s="831"/>
      <c r="E570" s="831"/>
      <c r="F570" s="831"/>
      <c r="G570" s="584"/>
      <c r="H570" s="584"/>
      <c r="I570" s="884"/>
      <c r="J570" s="842"/>
      <c r="K570" s="895"/>
      <c r="L570" s="842"/>
      <c r="M570" s="842"/>
      <c r="N570" s="842"/>
      <c r="O570" s="842"/>
      <c r="P570" s="1058"/>
      <c r="Q570" s="89"/>
    </row>
    <row r="571" spans="1:17" s="187" customFormat="1" ht="15.75" customHeight="1">
      <c r="A571" s="564"/>
      <c r="B571" s="898"/>
      <c r="C571" s="925"/>
      <c r="D571" s="313"/>
      <c r="E571" s="313"/>
      <c r="F571" s="313"/>
      <c r="G571" s="926"/>
      <c r="H571" s="926"/>
      <c r="I571" s="568"/>
      <c r="J571" s="313"/>
      <c r="K571" s="313"/>
      <c r="L571" s="357"/>
      <c r="M571" s="360"/>
      <c r="N571" s="360"/>
      <c r="O571" s="360"/>
      <c r="P571" s="631"/>
      <c r="Q571" s="357"/>
    </row>
    <row r="572" spans="1:17" s="91" customFormat="1" ht="18.75">
      <c r="A572" s="564"/>
      <c r="B572" s="380"/>
      <c r="C572" s="814"/>
      <c r="D572" s="566"/>
      <c r="E572" s="566"/>
      <c r="F572" s="566"/>
      <c r="G572" s="567"/>
      <c r="H572" s="567"/>
      <c r="I572" s="919"/>
      <c r="J572" s="313"/>
      <c r="K572" s="313"/>
      <c r="L572" s="313"/>
      <c r="M572" s="313"/>
      <c r="N572" s="313"/>
      <c r="O572" s="313"/>
      <c r="P572" s="614"/>
      <c r="Q572" s="357"/>
    </row>
    <row r="573" spans="1:17" s="91" customFormat="1" ht="14.25" customHeight="1">
      <c r="A573" s="817"/>
      <c r="B573" s="830"/>
      <c r="C573" s="819"/>
      <c r="D573" s="831"/>
      <c r="E573" s="831"/>
      <c r="F573" s="831"/>
      <c r="G573" s="584"/>
      <c r="H573" s="584"/>
      <c r="I573" s="832"/>
      <c r="J573" s="833"/>
      <c r="K573" s="833"/>
      <c r="L573" s="833"/>
      <c r="M573" s="833"/>
      <c r="N573" s="833"/>
      <c r="O573" s="833"/>
      <c r="P573" s="1057"/>
      <c r="Q573" s="89"/>
    </row>
    <row r="574" spans="1:17" s="91" customFormat="1" ht="18.75">
      <c r="A574" s="564"/>
      <c r="B574" s="380"/>
      <c r="C574" s="814"/>
      <c r="D574" s="566"/>
      <c r="E574" s="566"/>
      <c r="F574" s="566"/>
      <c r="G574" s="567"/>
      <c r="H574" s="567"/>
      <c r="I574" s="919"/>
      <c r="J574" s="283"/>
      <c r="K574" s="283"/>
      <c r="L574" s="357"/>
      <c r="M574" s="614"/>
      <c r="N574" s="357"/>
      <c r="O574" s="283"/>
      <c r="P574" s="631"/>
      <c r="Q574" s="357"/>
    </row>
    <row r="575" spans="1:17" s="91" customFormat="1" ht="15" customHeight="1">
      <c r="A575" s="817"/>
      <c r="B575" s="892"/>
      <c r="C575" s="927"/>
      <c r="D575" s="889"/>
      <c r="E575" s="889"/>
      <c r="F575" s="889"/>
      <c r="G575" s="833"/>
      <c r="H575" s="833"/>
      <c r="I575" s="928"/>
      <c r="J575" s="842"/>
      <c r="K575" s="842"/>
      <c r="L575" s="842"/>
      <c r="M575" s="895"/>
      <c r="N575" s="895"/>
      <c r="O575" s="895"/>
      <c r="P575" s="1058"/>
      <c r="Q575" s="89"/>
    </row>
    <row r="576" spans="1:17" s="91" customFormat="1" ht="18.75">
      <c r="A576" s="564"/>
      <c r="B576" s="380"/>
      <c r="C576" s="814"/>
      <c r="D576" s="566"/>
      <c r="E576" s="566"/>
      <c r="F576" s="566"/>
      <c r="G576" s="567"/>
      <c r="H576" s="567"/>
      <c r="I576" s="841"/>
      <c r="J576" s="313"/>
      <c r="K576" s="313"/>
      <c r="L576" s="313"/>
      <c r="M576" s="313"/>
      <c r="N576" s="313"/>
      <c r="O576" s="313"/>
      <c r="P576" s="614"/>
      <c r="Q576" s="357"/>
    </row>
    <row r="577" spans="1:17" s="187" customFormat="1" ht="15" customHeight="1">
      <c r="A577" s="817"/>
      <c r="B577" s="830"/>
      <c r="C577" s="819"/>
      <c r="D577" s="831"/>
      <c r="E577" s="831"/>
      <c r="F577" s="831"/>
      <c r="G577" s="584"/>
      <c r="H577" s="584"/>
      <c r="I577" s="832"/>
      <c r="J577" s="833"/>
      <c r="K577" s="833"/>
      <c r="L577" s="833"/>
      <c r="M577" s="833"/>
      <c r="N577" s="833"/>
      <c r="O577" s="833"/>
      <c r="P577" s="1057"/>
      <c r="Q577" s="89"/>
    </row>
    <row r="578" spans="1:17" s="187" customFormat="1" ht="18.75">
      <c r="A578" s="564"/>
      <c r="B578" s="380"/>
      <c r="C578" s="814"/>
      <c r="D578" s="566"/>
      <c r="E578" s="566"/>
      <c r="F578" s="566"/>
      <c r="G578" s="567"/>
      <c r="H578" s="567"/>
      <c r="I578" s="841"/>
      <c r="J578" s="313"/>
      <c r="K578" s="313"/>
      <c r="L578" s="313"/>
      <c r="M578" s="313"/>
      <c r="N578" s="313"/>
      <c r="O578" s="313"/>
      <c r="P578" s="631"/>
      <c r="Q578" s="357"/>
    </row>
    <row r="579" spans="1:17" s="91" customFormat="1" ht="15" customHeight="1">
      <c r="A579" s="817"/>
      <c r="B579" s="830"/>
      <c r="C579" s="819"/>
      <c r="D579" s="831"/>
      <c r="E579" s="831"/>
      <c r="F579" s="831"/>
      <c r="G579" s="584"/>
      <c r="H579" s="584"/>
      <c r="I579" s="832"/>
      <c r="J579" s="842"/>
      <c r="K579" s="842"/>
      <c r="L579" s="842"/>
      <c r="M579" s="842"/>
      <c r="N579" s="842"/>
      <c r="O579" s="842"/>
      <c r="P579" s="1058"/>
      <c r="Q579" s="89"/>
    </row>
    <row r="580" spans="1:17" s="187" customFormat="1" ht="14.25" customHeight="1">
      <c r="A580" s="817"/>
      <c r="B580" s="830"/>
      <c r="C580" s="819"/>
      <c r="D580" s="831"/>
      <c r="E580" s="831"/>
      <c r="F580" s="831"/>
      <c r="G580" s="584"/>
      <c r="H580" s="584"/>
      <c r="I580" s="832"/>
      <c r="J580" s="833"/>
      <c r="K580" s="833"/>
      <c r="L580" s="833"/>
      <c r="M580" s="833"/>
      <c r="N580" s="833"/>
      <c r="O580" s="833"/>
      <c r="P580" s="1057"/>
      <c r="Q580" s="89"/>
    </row>
    <row r="581" spans="1:17" s="187" customFormat="1" ht="15.75" customHeight="1">
      <c r="A581" s="564"/>
      <c r="B581" s="380"/>
      <c r="C581" s="819"/>
      <c r="D581" s="581"/>
      <c r="E581" s="581"/>
      <c r="F581" s="581"/>
      <c r="G581" s="821"/>
      <c r="H581" s="821"/>
      <c r="I581" s="841"/>
      <c r="J581" s="313"/>
      <c r="K581" s="313"/>
      <c r="L581" s="313"/>
      <c r="M581" s="313"/>
      <c r="N581" s="313"/>
      <c r="O581" s="313"/>
      <c r="P581" s="614"/>
      <c r="Q581" s="660"/>
    </row>
    <row r="582" spans="1:17" s="187" customFormat="1" ht="15.75" customHeight="1">
      <c r="A582" s="564"/>
      <c r="B582" s="380"/>
      <c r="C582" s="814"/>
      <c r="D582" s="566"/>
      <c r="E582" s="566"/>
      <c r="F582" s="566"/>
      <c r="G582" s="567"/>
      <c r="H582" s="567"/>
      <c r="I582" s="841"/>
      <c r="J582" s="313"/>
      <c r="K582" s="313"/>
      <c r="L582" s="313"/>
      <c r="M582" s="313"/>
      <c r="N582" s="313"/>
      <c r="O582" s="313"/>
      <c r="P582" s="631"/>
      <c r="Q582" s="357"/>
    </row>
    <row r="583" spans="1:17" s="187" customFormat="1" ht="18.75">
      <c r="A583" s="817"/>
      <c r="B583" s="830"/>
      <c r="C583" s="819"/>
      <c r="D583" s="831"/>
      <c r="E583" s="831"/>
      <c r="F583" s="831"/>
      <c r="G583" s="584"/>
      <c r="H583" s="584"/>
      <c r="I583" s="845"/>
      <c r="J583" s="833"/>
      <c r="K583" s="833"/>
      <c r="L583" s="833"/>
      <c r="M583" s="833"/>
      <c r="N583" s="833"/>
      <c r="O583" s="833"/>
      <c r="P583" s="1057"/>
      <c r="Q583" s="89"/>
    </row>
    <row r="584" spans="1:17" s="187" customFormat="1" ht="14.25" customHeight="1">
      <c r="A584" s="564"/>
      <c r="B584" s="848"/>
      <c r="C584" s="849"/>
      <c r="D584" s="815"/>
      <c r="E584" s="815"/>
      <c r="F584" s="815"/>
      <c r="G584" s="850"/>
      <c r="H584" s="850"/>
      <c r="I584" s="369"/>
      <c r="J584" s="369"/>
      <c r="K584" s="369"/>
      <c r="L584" s="646"/>
      <c r="M584" s="369"/>
      <c r="N584" s="929"/>
      <c r="O584" s="369"/>
      <c r="P584" s="646"/>
      <c r="Q584" s="646"/>
    </row>
    <row r="585" spans="1:17" s="91" customFormat="1" ht="18.75">
      <c r="A585" s="564"/>
      <c r="B585" s="380"/>
      <c r="C585" s="814"/>
      <c r="D585" s="566"/>
      <c r="E585" s="566"/>
      <c r="F585" s="566"/>
      <c r="G585" s="567"/>
      <c r="H585" s="567"/>
      <c r="I585" s="841"/>
      <c r="J585" s="313"/>
      <c r="K585" s="313"/>
      <c r="L585" s="313"/>
      <c r="M585" s="313"/>
      <c r="N585" s="313"/>
      <c r="O585" s="313"/>
      <c r="P585" s="569"/>
      <c r="Q585" s="357"/>
    </row>
    <row r="586" spans="1:17" s="91" customFormat="1" ht="14.25" customHeight="1">
      <c r="A586" s="817"/>
      <c r="B586" s="830"/>
      <c r="C586" s="819"/>
      <c r="D586" s="831"/>
      <c r="E586" s="831"/>
      <c r="F586" s="831"/>
      <c r="G586" s="584"/>
      <c r="H586" s="584"/>
      <c r="I586" s="832"/>
      <c r="J586" s="842"/>
      <c r="K586" s="842"/>
      <c r="L586" s="842"/>
      <c r="M586" s="842"/>
      <c r="N586" s="842"/>
      <c r="O586" s="842"/>
      <c r="P586" s="1058"/>
      <c r="Q586" s="89"/>
    </row>
    <row r="587" spans="1:17" s="91" customFormat="1" ht="18.75">
      <c r="A587" s="564"/>
      <c r="B587" s="380"/>
      <c r="C587" s="814"/>
      <c r="D587" s="566"/>
      <c r="E587" s="566"/>
      <c r="F587" s="566"/>
      <c r="G587" s="567"/>
      <c r="H587" s="567"/>
      <c r="I587" s="918"/>
      <c r="J587" s="313"/>
      <c r="K587" s="313"/>
      <c r="L587" s="313"/>
      <c r="M587" s="313"/>
      <c r="N587" s="313"/>
      <c r="O587" s="847"/>
      <c r="P587" s="569"/>
      <c r="Q587" s="357"/>
    </row>
    <row r="588" spans="1:17" s="187" customFormat="1" ht="18.75">
      <c r="A588" s="817"/>
      <c r="B588" s="830"/>
      <c r="C588" s="819"/>
      <c r="D588" s="831"/>
      <c r="E588" s="831"/>
      <c r="F588" s="831"/>
      <c r="G588" s="584"/>
      <c r="H588" s="584"/>
      <c r="I588" s="832"/>
      <c r="J588" s="842"/>
      <c r="K588" s="842"/>
      <c r="L588" s="842"/>
      <c r="M588" s="842"/>
      <c r="N588" s="842"/>
      <c r="O588" s="842"/>
      <c r="P588" s="1058"/>
      <c r="Q588" s="89"/>
    </row>
    <row r="589" spans="1:17" s="92" customFormat="1" ht="18.75">
      <c r="A589" s="564"/>
      <c r="B589" s="380"/>
      <c r="C589" s="819"/>
      <c r="D589" s="581"/>
      <c r="E589" s="581"/>
      <c r="F589" s="581"/>
      <c r="G589" s="821"/>
      <c r="H589" s="821"/>
      <c r="I589" s="589"/>
      <c r="J589" s="930"/>
      <c r="K589" s="283"/>
      <c r="L589" s="283"/>
      <c r="M589" s="283"/>
      <c r="N589" s="283"/>
      <c r="O589" s="283"/>
      <c r="P589" s="631"/>
      <c r="Q589" s="660"/>
    </row>
    <row r="590" spans="1:17" s="92" customFormat="1" ht="15" customHeight="1">
      <c r="A590" s="817"/>
      <c r="B590" s="835"/>
      <c r="C590" s="836"/>
      <c r="D590" s="837"/>
      <c r="E590" s="837"/>
      <c r="F590" s="837"/>
      <c r="G590" s="837"/>
      <c r="H590" s="837"/>
      <c r="I590" s="187"/>
      <c r="J590" s="187"/>
      <c r="K590" s="187"/>
      <c r="L590" s="838"/>
      <c r="M590" s="187"/>
      <c r="N590" s="187"/>
      <c r="O590" s="187"/>
      <c r="P590" s="922"/>
      <c r="Q590" s="785"/>
    </row>
    <row r="591" spans="1:17" s="91" customFormat="1" ht="14.25" customHeight="1">
      <c r="A591" s="564"/>
      <c r="B591" s="848"/>
      <c r="C591" s="836"/>
      <c r="D591" s="579"/>
      <c r="E591" s="579"/>
      <c r="F591" s="579"/>
      <c r="G591" s="820"/>
      <c r="H591" s="820"/>
      <c r="I591" s="187"/>
      <c r="J591" s="187"/>
      <c r="K591" s="894"/>
      <c r="L591" s="785"/>
      <c r="M591" s="187"/>
      <c r="N591" s="785"/>
      <c r="O591" s="187"/>
      <c r="P591" s="922"/>
      <c r="Q591" s="785"/>
    </row>
    <row r="592" spans="1:17" s="91" customFormat="1" ht="15.75" customHeight="1">
      <c r="A592" s="564"/>
      <c r="B592" s="380"/>
      <c r="C592" s="814"/>
      <c r="D592" s="566"/>
      <c r="E592" s="566"/>
      <c r="F592" s="566"/>
      <c r="G592" s="567"/>
      <c r="H592" s="567"/>
      <c r="I592" s="841"/>
      <c r="J592" s="313"/>
      <c r="K592" s="313"/>
      <c r="L592" s="313"/>
      <c r="M592" s="313"/>
      <c r="N592" s="313"/>
      <c r="O592" s="313"/>
      <c r="P592" s="922"/>
      <c r="Q592" s="357"/>
    </row>
    <row r="593" spans="1:17" s="92" customFormat="1" ht="18.75">
      <c r="A593" s="817"/>
      <c r="B593" s="830"/>
      <c r="C593" s="819"/>
      <c r="D593" s="831"/>
      <c r="E593" s="831"/>
      <c r="F593" s="831"/>
      <c r="G593" s="584"/>
      <c r="H593" s="584"/>
      <c r="I593" s="832"/>
      <c r="J593" s="842"/>
      <c r="K593" s="842"/>
      <c r="L593" s="842"/>
      <c r="M593" s="842"/>
      <c r="N593" s="842"/>
      <c r="O593" s="842"/>
      <c r="P593" s="1058"/>
      <c r="Q593" s="89"/>
    </row>
    <row r="594" spans="1:17" s="91" customFormat="1">
      <c r="A594" s="735"/>
      <c r="B594" s="931"/>
      <c r="C594" s="893"/>
      <c r="D594" s="622"/>
      <c r="E594" s="622"/>
      <c r="F594" s="622"/>
      <c r="G594" s="738"/>
      <c r="H594" s="738"/>
      <c r="I594" s="568"/>
      <c r="J594" s="369"/>
      <c r="K594" s="369"/>
      <c r="L594" s="646"/>
      <c r="M594" s="369"/>
      <c r="N594" s="646"/>
      <c r="O594" s="369"/>
      <c r="P594" s="739"/>
      <c r="Q594" s="646"/>
    </row>
    <row r="595" spans="1:17" s="92" customFormat="1">
      <c r="A595" s="735"/>
      <c r="B595" s="931"/>
      <c r="C595" s="893"/>
      <c r="D595" s="622"/>
      <c r="E595" s="622"/>
      <c r="F595" s="622"/>
      <c r="G595" s="738"/>
      <c r="H595" s="738"/>
      <c r="I595" s="568"/>
      <c r="J595" s="369"/>
      <c r="K595" s="369"/>
      <c r="L595" s="646"/>
      <c r="M595" s="369"/>
      <c r="N595" s="646"/>
      <c r="O595" s="369"/>
      <c r="P595" s="739"/>
      <c r="Q595" s="646"/>
    </row>
    <row r="596" spans="1:17" s="91" customFormat="1" ht="24" customHeight="1">
      <c r="A596" s="817"/>
      <c r="B596" s="932"/>
      <c r="C596" s="933"/>
      <c r="D596" s="934"/>
      <c r="E596" s="934"/>
      <c r="F596" s="934"/>
      <c r="G596" s="935"/>
      <c r="H596" s="935"/>
      <c r="I596" s="577"/>
      <c r="J596" s="875"/>
      <c r="K596" s="875"/>
      <c r="L596" s="875"/>
      <c r="M596" s="875"/>
      <c r="N596" s="875"/>
      <c r="O596" s="875"/>
      <c r="P596" s="1057"/>
      <c r="Q596" s="89"/>
    </row>
    <row r="597" spans="1:17" s="91" customFormat="1" ht="47.25" customHeight="1">
      <c r="A597" s="564"/>
      <c r="B597" s="936"/>
      <c r="C597" s="937"/>
      <c r="D597" s="578"/>
      <c r="E597" s="578"/>
      <c r="F597" s="578"/>
      <c r="G597" s="582"/>
      <c r="H597" s="582"/>
      <c r="I597" s="577"/>
      <c r="J597" s="311"/>
      <c r="K597" s="311"/>
      <c r="L597" s="311"/>
      <c r="M597" s="311"/>
      <c r="N597" s="873"/>
      <c r="O597" s="873"/>
      <c r="P597" s="614"/>
      <c r="Q597" s="357"/>
    </row>
    <row r="598" spans="1:17" s="91" customFormat="1" ht="47.25" customHeight="1">
      <c r="A598" s="564"/>
      <c r="B598" s="936"/>
      <c r="C598" s="937"/>
      <c r="D598" s="578"/>
      <c r="E598" s="578"/>
      <c r="F598" s="578"/>
      <c r="G598" s="582"/>
      <c r="H598" s="582"/>
      <c r="I598" s="577"/>
      <c r="J598" s="311"/>
      <c r="K598" s="311"/>
      <c r="L598" s="311"/>
      <c r="M598" s="311"/>
      <c r="N598" s="311"/>
      <c r="O598" s="311"/>
      <c r="P598" s="614"/>
      <c r="Q598" s="357"/>
    </row>
    <row r="599" spans="1:17" s="92" customFormat="1" ht="36" customHeight="1">
      <c r="A599" s="564"/>
      <c r="B599" s="936"/>
      <c r="C599" s="937"/>
      <c r="D599" s="578"/>
      <c r="E599" s="578"/>
      <c r="F599" s="578"/>
      <c r="G599" s="582"/>
      <c r="H599" s="582"/>
      <c r="I599" s="577"/>
      <c r="J599" s="311"/>
      <c r="K599" s="311"/>
      <c r="L599" s="311"/>
      <c r="M599" s="311"/>
      <c r="N599" s="873"/>
      <c r="O599" s="875"/>
      <c r="P599" s="614"/>
      <c r="Q599" s="357"/>
    </row>
    <row r="600" spans="1:17" s="91" customFormat="1" ht="18.75">
      <c r="A600" s="564"/>
      <c r="B600" s="936"/>
      <c r="C600" s="937"/>
      <c r="D600" s="578"/>
      <c r="E600" s="578"/>
      <c r="F600" s="578"/>
      <c r="G600" s="582"/>
      <c r="H600" s="582"/>
      <c r="I600" s="577"/>
      <c r="J600" s="311"/>
      <c r="K600" s="311"/>
      <c r="L600" s="311"/>
      <c r="M600" s="311"/>
      <c r="N600" s="873"/>
      <c r="O600" s="875"/>
      <c r="P600" s="614"/>
      <c r="Q600" s="357"/>
    </row>
    <row r="601" spans="1:17" s="92" customFormat="1" ht="18.75">
      <c r="A601" s="564"/>
      <c r="B601" s="380"/>
      <c r="C601" s="814"/>
      <c r="D601" s="566"/>
      <c r="E601" s="566"/>
      <c r="F601" s="566"/>
      <c r="G601" s="567"/>
      <c r="H601" s="567"/>
      <c r="I601" s="869"/>
      <c r="J601" s="896"/>
      <c r="K601" s="311"/>
      <c r="L601" s="311"/>
      <c r="M601" s="311"/>
      <c r="N601" s="311"/>
      <c r="O601" s="311"/>
      <c r="P601" s="631"/>
      <c r="Q601" s="660"/>
    </row>
    <row r="602" spans="1:17" s="92" customFormat="1" ht="18.75">
      <c r="A602" s="817"/>
      <c r="B602" s="830"/>
      <c r="C602" s="814"/>
      <c r="D602" s="871"/>
      <c r="E602" s="871"/>
      <c r="F602" s="871"/>
      <c r="G602" s="872"/>
      <c r="H602" s="872"/>
      <c r="I602" s="577"/>
      <c r="J602" s="873"/>
      <c r="K602" s="873"/>
      <c r="L602" s="873"/>
      <c r="M602" s="873"/>
      <c r="N602" s="873"/>
      <c r="O602" s="873"/>
      <c r="P602" s="647"/>
      <c r="Q602" s="89"/>
    </row>
    <row r="603" spans="1:17" s="92" customFormat="1" ht="24" customHeight="1">
      <c r="A603" s="817"/>
      <c r="B603" s="932"/>
      <c r="C603" s="933"/>
      <c r="D603" s="938"/>
      <c r="E603" s="938"/>
      <c r="F603" s="938"/>
      <c r="G603" s="935"/>
      <c r="H603" s="935"/>
      <c r="I603" s="577"/>
      <c r="J603" s="875"/>
      <c r="K603" s="875"/>
      <c r="L603" s="875"/>
      <c r="M603" s="875"/>
      <c r="N603" s="875"/>
      <c r="O603" s="875"/>
      <c r="P603" s="1057"/>
      <c r="Q603" s="89"/>
    </row>
    <row r="604" spans="1:17" s="91" customFormat="1" ht="18.75">
      <c r="A604" s="564"/>
      <c r="B604" s="936"/>
      <c r="C604" s="937"/>
      <c r="D604" s="578"/>
      <c r="E604" s="578"/>
      <c r="F604" s="578"/>
      <c r="G604" s="582"/>
      <c r="H604" s="582"/>
      <c r="I604" s="310"/>
      <c r="J604" s="311"/>
      <c r="K604" s="312"/>
      <c r="L604" s="311"/>
      <c r="M604" s="311"/>
      <c r="N604" s="311"/>
      <c r="O604" s="311"/>
      <c r="P604" s="614"/>
      <c r="Q604" s="357"/>
    </row>
    <row r="605" spans="1:17" s="91" customFormat="1" ht="23.25" customHeight="1">
      <c r="A605" s="564"/>
      <c r="B605" s="936"/>
      <c r="C605" s="937"/>
      <c r="D605" s="578"/>
      <c r="E605" s="578"/>
      <c r="F605" s="578"/>
      <c r="G605" s="582"/>
      <c r="H605" s="582"/>
      <c r="I605" s="310"/>
      <c r="J605" s="311"/>
      <c r="K605" s="283"/>
      <c r="L605" s="311"/>
      <c r="M605" s="939"/>
      <c r="N605" s="311"/>
      <c r="O605" s="311"/>
      <c r="P605" s="614"/>
      <c r="Q605" s="357"/>
    </row>
    <row r="606" spans="1:17" s="91" customFormat="1" ht="15" customHeight="1">
      <c r="A606" s="631"/>
      <c r="B606" s="931"/>
      <c r="C606" s="893"/>
      <c r="D606" s="622"/>
      <c r="E606" s="622"/>
      <c r="F606" s="622"/>
      <c r="G606" s="924"/>
      <c r="H606" s="924"/>
      <c r="I606" s="568"/>
      <c r="J606" s="622"/>
      <c r="K606" s="89"/>
      <c r="L606" s="89"/>
      <c r="M606" s="622"/>
      <c r="N606" s="89"/>
      <c r="O606" s="89"/>
      <c r="P606" s="914"/>
      <c r="Q606" s="89"/>
    </row>
    <row r="607" spans="1:17" s="91" customFormat="1">
      <c r="A607" s="631"/>
      <c r="B607" s="931"/>
      <c r="C607" s="893"/>
      <c r="D607" s="622"/>
      <c r="E607" s="622"/>
      <c r="F607" s="622"/>
      <c r="G607" s="924"/>
      <c r="H607" s="924"/>
      <c r="I607" s="568"/>
      <c r="J607" s="622"/>
      <c r="K607" s="89"/>
      <c r="L607" s="89"/>
      <c r="M607" s="622"/>
      <c r="N607" s="89"/>
      <c r="O607" s="89"/>
      <c r="P607" s="914"/>
      <c r="Q607" s="89"/>
    </row>
    <row r="608" spans="1:17" s="91" customFormat="1" ht="18.75">
      <c r="A608" s="564"/>
      <c r="B608" s="936"/>
      <c r="C608" s="933"/>
      <c r="D608" s="308"/>
      <c r="E608" s="308"/>
      <c r="F608" s="308"/>
      <c r="G608" s="901"/>
      <c r="H608" s="901"/>
      <c r="I608" s="869"/>
      <c r="J608" s="896"/>
      <c r="K608" s="311"/>
      <c r="L608" s="311"/>
      <c r="M608" s="311"/>
      <c r="N608" s="311"/>
      <c r="O608" s="311"/>
      <c r="P608" s="631"/>
      <c r="Q608" s="660"/>
    </row>
    <row r="609" spans="1:17" s="91" customFormat="1" ht="18.75">
      <c r="A609" s="817"/>
      <c r="B609" s="932"/>
      <c r="C609" s="933"/>
      <c r="D609" s="934"/>
      <c r="E609" s="934"/>
      <c r="F609" s="934"/>
      <c r="G609" s="935"/>
      <c r="H609" s="935"/>
      <c r="I609" s="577"/>
      <c r="J609" s="873"/>
      <c r="K609" s="873"/>
      <c r="L609" s="873"/>
      <c r="M609" s="873"/>
      <c r="N609" s="873"/>
      <c r="O609" s="873"/>
      <c r="P609" s="647"/>
      <c r="Q609" s="89"/>
    </row>
    <row r="610" spans="1:17" s="92" customFormat="1" ht="15.75" customHeight="1">
      <c r="A610" s="564"/>
      <c r="B610" s="380"/>
      <c r="C610" s="814"/>
      <c r="D610" s="566"/>
      <c r="E610" s="566"/>
      <c r="F610" s="566"/>
      <c r="G610" s="567"/>
      <c r="H610" s="567"/>
      <c r="I610" s="283"/>
      <c r="J610" s="283"/>
      <c r="K610" s="283"/>
      <c r="L610" s="357"/>
      <c r="M610" s="283"/>
      <c r="N610" s="357"/>
      <c r="O610" s="283"/>
      <c r="P610" s="357"/>
      <c r="Q610" s="357"/>
    </row>
    <row r="611" spans="1:17" s="91" customFormat="1" ht="18.75">
      <c r="A611" s="564"/>
      <c r="B611" s="380"/>
      <c r="C611" s="814"/>
      <c r="D611" s="566"/>
      <c r="E611" s="566"/>
      <c r="F611" s="566"/>
      <c r="G611" s="567"/>
      <c r="H611" s="567"/>
      <c r="I611" s="589"/>
      <c r="J611" s="569"/>
      <c r="K611" s="940"/>
      <c r="L611" s="569"/>
      <c r="M611" s="569"/>
      <c r="N611" s="569"/>
      <c r="O611" s="569"/>
      <c r="P611" s="614"/>
      <c r="Q611" s="357"/>
    </row>
    <row r="612" spans="1:17" s="91" customFormat="1" ht="18.75">
      <c r="A612" s="817"/>
      <c r="B612" s="830"/>
      <c r="C612" s="819"/>
      <c r="D612" s="831"/>
      <c r="E612" s="831"/>
      <c r="F612" s="831"/>
      <c r="G612" s="584"/>
      <c r="H612" s="584"/>
      <c r="I612" s="591"/>
      <c r="J612" s="604"/>
      <c r="K612" s="941"/>
      <c r="L612" s="604"/>
      <c r="M612" s="604"/>
      <c r="N612" s="604"/>
      <c r="O612" s="604"/>
      <c r="P612" s="1057"/>
      <c r="Q612" s="89"/>
    </row>
    <row r="613" spans="1:17" s="92" customFormat="1" ht="18.75">
      <c r="A613" s="564"/>
      <c r="B613" s="380"/>
      <c r="C613" s="814"/>
      <c r="D613" s="566"/>
      <c r="E613" s="566"/>
      <c r="F613" s="566"/>
      <c r="G613" s="567"/>
      <c r="H613" s="567"/>
      <c r="I613" s="568"/>
      <c r="J613" s="569"/>
      <c r="K613" s="569"/>
      <c r="L613" s="569"/>
      <c r="M613" s="569"/>
      <c r="N613" s="569"/>
      <c r="O613" s="569"/>
      <c r="P613" s="614"/>
      <c r="Q613" s="357"/>
    </row>
    <row r="614" spans="1:17" s="92" customFormat="1" ht="18.75">
      <c r="A614" s="817"/>
      <c r="B614" s="830"/>
      <c r="C614" s="819"/>
      <c r="D614" s="831"/>
      <c r="E614" s="831"/>
      <c r="F614" s="831"/>
      <c r="G614" s="584"/>
      <c r="H614" s="584"/>
      <c r="I614" s="884"/>
      <c r="J614" s="604"/>
      <c r="K614" s="604"/>
      <c r="L614" s="604"/>
      <c r="M614" s="604"/>
      <c r="N614" s="604"/>
      <c r="O614" s="604"/>
      <c r="P614" s="1057"/>
      <c r="Q614" s="89"/>
    </row>
    <row r="615" spans="1:17" s="91" customFormat="1" ht="18.75">
      <c r="A615" s="817"/>
      <c r="B615" s="830"/>
      <c r="C615" s="819"/>
      <c r="D615" s="584"/>
      <c r="E615" s="584"/>
      <c r="F615" s="584"/>
      <c r="G615" s="584"/>
      <c r="H615" s="584"/>
      <c r="I615" s="884"/>
      <c r="J615" s="812"/>
      <c r="K615" s="873"/>
      <c r="L615" s="942"/>
      <c r="M615" s="812"/>
      <c r="N615" s="812"/>
      <c r="O615" s="812"/>
      <c r="P615" s="1058"/>
      <c r="Q615" s="89"/>
    </row>
    <row r="616" spans="1:17" s="91" customFormat="1" ht="18.75">
      <c r="A616" s="564"/>
      <c r="B616" s="943"/>
      <c r="C616" s="814"/>
      <c r="D616" s="566"/>
      <c r="E616" s="566"/>
      <c r="F616" s="566"/>
      <c r="G616" s="900"/>
      <c r="H616" s="900"/>
      <c r="I616" s="568"/>
      <c r="J616" s="363"/>
      <c r="K616" s="363"/>
      <c r="L616" s="569"/>
      <c r="M616" s="363"/>
      <c r="N616" s="363"/>
      <c r="O616" s="363"/>
      <c r="P616" s="614"/>
      <c r="Q616" s="357"/>
    </row>
    <row r="617" spans="1:17" s="92" customFormat="1" ht="18.75">
      <c r="A617" s="817"/>
      <c r="B617" s="944"/>
      <c r="C617" s="819"/>
      <c r="D617" s="831"/>
      <c r="E617" s="831"/>
      <c r="F617" s="831"/>
      <c r="G617" s="605"/>
      <c r="H617" s="605"/>
      <c r="I617" s="884"/>
      <c r="J617" s="945"/>
      <c r="K617" s="945"/>
      <c r="L617" s="604"/>
      <c r="M617" s="945"/>
      <c r="N617" s="945"/>
      <c r="O617" s="945"/>
      <c r="P617" s="1057"/>
      <c r="Q617" s="89"/>
    </row>
    <row r="618" spans="1:17" s="91" customFormat="1" ht="18.75">
      <c r="A618" s="564"/>
      <c r="B618" s="380"/>
      <c r="C618" s="814"/>
      <c r="D618" s="566"/>
      <c r="E618" s="566"/>
      <c r="F618" s="566"/>
      <c r="G618" s="567"/>
      <c r="H618" s="567"/>
      <c r="I618" s="589"/>
      <c r="J618" s="569"/>
      <c r="K618" s="569"/>
      <c r="L618" s="569"/>
      <c r="M618" s="569"/>
      <c r="N618" s="357"/>
      <c r="O618" s="313"/>
      <c r="P618" s="614"/>
      <c r="Q618" s="357"/>
    </row>
    <row r="619" spans="1:17" s="91" customFormat="1" ht="18.75">
      <c r="A619" s="817"/>
      <c r="B619" s="830"/>
      <c r="C619" s="819"/>
      <c r="D619" s="831"/>
      <c r="E619" s="831"/>
      <c r="F619" s="831"/>
      <c r="G619" s="584"/>
      <c r="H619" s="584"/>
      <c r="I619" s="591"/>
      <c r="J619" s="604"/>
      <c r="K619" s="604"/>
      <c r="L619" s="604"/>
      <c r="M619" s="604"/>
      <c r="N619" s="605"/>
      <c r="O619" s="604"/>
      <c r="P619" s="1057"/>
      <c r="Q619" s="89"/>
    </row>
    <row r="620" spans="1:17" s="91" customFormat="1" ht="18.75">
      <c r="A620" s="564"/>
      <c r="B620" s="943"/>
      <c r="C620" s="814"/>
      <c r="D620" s="566"/>
      <c r="E620" s="566"/>
      <c r="F620" s="566"/>
      <c r="G620" s="900"/>
      <c r="H620" s="900"/>
      <c r="I620" s="589"/>
      <c r="J620" s="363"/>
      <c r="K620" s="569"/>
      <c r="L620" s="569"/>
      <c r="M620" s="363"/>
      <c r="N620" s="363"/>
      <c r="O620" s="363"/>
      <c r="P620" s="631"/>
      <c r="Q620" s="357"/>
    </row>
    <row r="621" spans="1:17" s="91" customFormat="1" ht="18.75">
      <c r="A621" s="817"/>
      <c r="B621" s="944"/>
      <c r="C621" s="819"/>
      <c r="D621" s="831"/>
      <c r="E621" s="831"/>
      <c r="F621" s="831"/>
      <c r="G621" s="605"/>
      <c r="H621" s="605"/>
      <c r="I621" s="946"/>
      <c r="J621" s="945"/>
      <c r="K621" s="604"/>
      <c r="L621" s="604"/>
      <c r="M621" s="945"/>
      <c r="N621" s="945"/>
      <c r="O621" s="945"/>
      <c r="P621" s="1057"/>
      <c r="Q621" s="89"/>
    </row>
    <row r="622" spans="1:17" s="91" customFormat="1" ht="18.75">
      <c r="A622" s="564"/>
      <c r="B622" s="380"/>
      <c r="C622" s="814"/>
      <c r="D622" s="566"/>
      <c r="E622" s="566"/>
      <c r="F622" s="566"/>
      <c r="G622" s="567"/>
      <c r="H622" s="567"/>
      <c r="I622" s="763"/>
      <c r="J622" s="569"/>
      <c r="K622" s="569"/>
      <c r="L622" s="569"/>
      <c r="M622" s="569"/>
      <c r="N622" s="569"/>
      <c r="O622" s="569"/>
      <c r="P622" s="631"/>
      <c r="Q622" s="357"/>
    </row>
    <row r="623" spans="1:17" s="91" customFormat="1" ht="18.75">
      <c r="A623" s="817"/>
      <c r="B623" s="830"/>
      <c r="C623" s="819"/>
      <c r="D623" s="831"/>
      <c r="E623" s="831"/>
      <c r="F623" s="831"/>
      <c r="G623" s="584"/>
      <c r="H623" s="584"/>
      <c r="I623" s="946"/>
      <c r="J623" s="604"/>
      <c r="K623" s="604"/>
      <c r="L623" s="604"/>
      <c r="M623" s="604"/>
      <c r="N623" s="604"/>
      <c r="O623" s="604"/>
      <c r="P623" s="1057"/>
      <c r="Q623" s="89"/>
    </row>
    <row r="624" spans="1:17" s="92" customFormat="1" ht="18.75">
      <c r="A624" s="564"/>
      <c r="B624" s="380"/>
      <c r="C624" s="814"/>
      <c r="D624" s="566"/>
      <c r="E624" s="566"/>
      <c r="F624" s="566"/>
      <c r="G624" s="567"/>
      <c r="H624" s="567"/>
      <c r="I624" s="568"/>
      <c r="J624" s="569"/>
      <c r="K624" s="569"/>
      <c r="L624" s="569"/>
      <c r="M624" s="569"/>
      <c r="N624" s="569"/>
      <c r="O624" s="569"/>
      <c r="P624" s="631"/>
      <c r="Q624" s="357"/>
    </row>
    <row r="625" spans="1:17" s="91" customFormat="1" ht="18.75">
      <c r="A625" s="817"/>
      <c r="B625" s="830"/>
      <c r="C625" s="819"/>
      <c r="D625" s="831"/>
      <c r="E625" s="831"/>
      <c r="F625" s="831"/>
      <c r="G625" s="584"/>
      <c r="H625" s="584"/>
      <c r="I625" s="884"/>
      <c r="J625" s="822"/>
      <c r="K625" s="822"/>
      <c r="L625" s="822"/>
      <c r="M625" s="822"/>
      <c r="N625" s="822"/>
      <c r="O625" s="822"/>
      <c r="P625" s="1058"/>
      <c r="Q625" s="89"/>
    </row>
    <row r="626" spans="1:17" s="91" customFormat="1" ht="18.75">
      <c r="A626" s="564"/>
      <c r="B626" s="380"/>
      <c r="C626" s="814"/>
      <c r="D626" s="566"/>
      <c r="E626" s="566"/>
      <c r="F626" s="566"/>
      <c r="G626" s="567"/>
      <c r="H626" s="567"/>
      <c r="I626" s="589"/>
      <c r="J626" s="569"/>
      <c r="K626" s="569"/>
      <c r="L626" s="569"/>
      <c r="M626" s="569"/>
      <c r="N626" s="569"/>
      <c r="O626" s="569"/>
      <c r="P626" s="631"/>
      <c r="Q626" s="357"/>
    </row>
    <row r="627" spans="1:17" s="92" customFormat="1" ht="18.75">
      <c r="A627" s="817"/>
      <c r="B627" s="830"/>
      <c r="C627" s="819"/>
      <c r="D627" s="831"/>
      <c r="E627" s="831"/>
      <c r="F627" s="831"/>
      <c r="G627" s="584"/>
      <c r="H627" s="584"/>
      <c r="I627" s="884"/>
      <c r="J627" s="604"/>
      <c r="K627" s="604"/>
      <c r="L627" s="604"/>
      <c r="M627" s="604"/>
      <c r="N627" s="604"/>
      <c r="O627" s="604"/>
      <c r="P627" s="1057"/>
      <c r="Q627" s="89"/>
    </row>
    <row r="628" spans="1:17" s="91" customFormat="1" ht="18.75">
      <c r="A628" s="564"/>
      <c r="B628" s="380"/>
      <c r="C628" s="814"/>
      <c r="D628" s="566"/>
      <c r="E628" s="566"/>
      <c r="F628" s="566"/>
      <c r="G628" s="567"/>
      <c r="H628" s="567"/>
      <c r="I628" s="589"/>
      <c r="J628" s="569"/>
      <c r="K628" s="569"/>
      <c r="L628" s="569"/>
      <c r="M628" s="569"/>
      <c r="N628" s="569"/>
      <c r="O628" s="569"/>
      <c r="P628" s="569"/>
      <c r="Q628" s="357"/>
    </row>
    <row r="629" spans="1:17" s="92" customFormat="1" ht="18.75">
      <c r="A629" s="564"/>
      <c r="B629" s="380"/>
      <c r="C629" s="814"/>
      <c r="D629" s="566"/>
      <c r="E629" s="566"/>
      <c r="F629" s="566"/>
      <c r="G629" s="567"/>
      <c r="H629" s="567"/>
      <c r="I629" s="589"/>
      <c r="J629" s="569"/>
      <c r="K629" s="569"/>
      <c r="L629" s="569"/>
      <c r="M629" s="569"/>
      <c r="N629" s="569"/>
      <c r="O629" s="569"/>
      <c r="P629" s="631"/>
      <c r="Q629" s="357"/>
    </row>
    <row r="630" spans="1:17" s="92" customFormat="1">
      <c r="A630" s="735"/>
      <c r="B630" s="380"/>
      <c r="C630" s="737"/>
      <c r="D630" s="739"/>
      <c r="E630" s="739"/>
      <c r="F630" s="739"/>
      <c r="G630" s="584"/>
      <c r="H630" s="584"/>
      <c r="I630" s="719"/>
      <c r="J630" s="369"/>
      <c r="K630" s="369"/>
      <c r="L630" s="646"/>
      <c r="M630" s="369"/>
      <c r="N630" s="646"/>
      <c r="O630" s="369"/>
      <c r="P630" s="739"/>
      <c r="Q630" s="646"/>
    </row>
    <row r="631" spans="1:17" s="91" customFormat="1" ht="15" customHeight="1">
      <c r="A631" s="564"/>
      <c r="B631" s="848"/>
      <c r="C631" s="836"/>
      <c r="D631" s="579"/>
      <c r="E631" s="579"/>
      <c r="F631" s="579"/>
      <c r="G631" s="837"/>
      <c r="H631" s="837"/>
      <c r="I631" s="222"/>
      <c r="J631" s="222"/>
      <c r="K631" s="880"/>
      <c r="L631" s="881"/>
      <c r="M631" s="222"/>
      <c r="N631" s="881"/>
      <c r="O631" s="222"/>
      <c r="P631" s="631"/>
      <c r="Q631" s="881"/>
    </row>
    <row r="632" spans="1:17" s="91" customFormat="1" ht="14.25" customHeight="1">
      <c r="A632" s="564"/>
      <c r="B632" s="848"/>
      <c r="C632" s="836"/>
      <c r="D632" s="579"/>
      <c r="E632" s="579"/>
      <c r="F632" s="579"/>
      <c r="G632" s="837"/>
      <c r="H632" s="837"/>
      <c r="I632" s="222"/>
      <c r="J632" s="222"/>
      <c r="K632" s="947"/>
      <c r="L632" s="881"/>
      <c r="M632" s="222"/>
      <c r="N632" s="881"/>
      <c r="O632" s="222"/>
      <c r="P632" s="631"/>
      <c r="Q632" s="881"/>
    </row>
    <row r="633" spans="1:17" s="91" customFormat="1" ht="15.75" customHeight="1">
      <c r="A633" s="564"/>
      <c r="B633" s="380"/>
      <c r="C633" s="814"/>
      <c r="D633" s="566"/>
      <c r="E633" s="566"/>
      <c r="F633" s="566"/>
      <c r="G633" s="567"/>
      <c r="H633" s="567"/>
      <c r="I633" s="568"/>
      <c r="J633" s="569"/>
      <c r="K633" s="569"/>
      <c r="L633" s="569"/>
      <c r="M633" s="569"/>
      <c r="N633" s="569"/>
      <c r="O633" s="569"/>
      <c r="P633" s="569"/>
      <c r="Q633" s="357"/>
    </row>
    <row r="634" spans="1:17" s="91" customFormat="1" ht="18.75">
      <c r="A634" s="817"/>
      <c r="B634" s="830"/>
      <c r="C634" s="819"/>
      <c r="D634" s="831"/>
      <c r="E634" s="831"/>
      <c r="F634" s="831"/>
      <c r="G634" s="584"/>
      <c r="H634" s="584"/>
      <c r="I634" s="884"/>
      <c r="J634" s="822"/>
      <c r="K634" s="822"/>
      <c r="L634" s="822"/>
      <c r="M634" s="822"/>
      <c r="N634" s="822"/>
      <c r="O634" s="822"/>
      <c r="P634" s="1058"/>
      <c r="Q634" s="89"/>
    </row>
    <row r="635" spans="1:17" s="92" customFormat="1" ht="18.75">
      <c r="A635" s="817"/>
      <c r="B635" s="835"/>
      <c r="C635" s="836"/>
      <c r="D635" s="831"/>
      <c r="E635" s="831"/>
      <c r="F635" s="831"/>
      <c r="G635" s="831"/>
      <c r="H635" s="831"/>
      <c r="I635" s="884"/>
      <c r="J635" s="833"/>
      <c r="K635" s="833"/>
      <c r="L635" s="833"/>
      <c r="M635" s="833"/>
      <c r="N635" s="833"/>
      <c r="O635" s="833"/>
      <c r="P635" s="1057"/>
      <c r="Q635" s="89"/>
    </row>
    <row r="636" spans="1:17" s="91" customFormat="1" ht="18.75">
      <c r="A636" s="564"/>
      <c r="B636" s="380"/>
      <c r="C636" s="814"/>
      <c r="D636" s="566"/>
      <c r="E636" s="566"/>
      <c r="F636" s="566"/>
      <c r="G636" s="567"/>
      <c r="H636" s="567"/>
      <c r="I636" s="568"/>
      <c r="J636" s="569"/>
      <c r="K636" s="569"/>
      <c r="L636" s="569"/>
      <c r="M636" s="569"/>
      <c r="N636" s="569"/>
      <c r="O636" s="569"/>
      <c r="P636" s="631"/>
      <c r="Q636" s="357"/>
    </row>
    <row r="637" spans="1:17" s="91" customFormat="1" ht="18.75">
      <c r="A637" s="817"/>
      <c r="B637" s="830"/>
      <c r="C637" s="819"/>
      <c r="D637" s="831"/>
      <c r="E637" s="831"/>
      <c r="F637" s="831"/>
      <c r="G637" s="584"/>
      <c r="H637" s="584"/>
      <c r="I637" s="884"/>
      <c r="J637" s="604"/>
      <c r="K637" s="604"/>
      <c r="L637" s="604"/>
      <c r="M637" s="604"/>
      <c r="N637" s="604"/>
      <c r="O637" s="604"/>
      <c r="P637" s="1057"/>
      <c r="Q637" s="89"/>
    </row>
    <row r="638" spans="1:17" s="91" customFormat="1" ht="18.75">
      <c r="A638" s="564"/>
      <c r="B638" s="380"/>
      <c r="C638" s="814"/>
      <c r="D638" s="566"/>
      <c r="E638" s="566"/>
      <c r="F638" s="566"/>
      <c r="G638" s="567"/>
      <c r="H638" s="567"/>
      <c r="I638" s="568"/>
      <c r="J638" s="569"/>
      <c r="K638" s="569"/>
      <c r="L638" s="569"/>
      <c r="M638" s="569"/>
      <c r="N638" s="569"/>
      <c r="O638" s="569"/>
      <c r="P638" s="631"/>
      <c r="Q638" s="357"/>
    </row>
    <row r="639" spans="1:17" s="91" customFormat="1" ht="18.75">
      <c r="A639" s="817"/>
      <c r="B639" s="830"/>
      <c r="C639" s="819"/>
      <c r="D639" s="831"/>
      <c r="E639" s="831"/>
      <c r="F639" s="831"/>
      <c r="G639" s="584"/>
      <c r="H639" s="584"/>
      <c r="I639" s="884"/>
      <c r="J639" s="822"/>
      <c r="K639" s="822"/>
      <c r="L639" s="822"/>
      <c r="M639" s="822"/>
      <c r="N639" s="822"/>
      <c r="O639" s="822"/>
      <c r="P639" s="1058"/>
      <c r="Q639" s="89"/>
    </row>
    <row r="640" spans="1:17" s="91" customFormat="1" ht="18.75">
      <c r="A640" s="817"/>
      <c r="B640" s="830"/>
      <c r="C640" s="819"/>
      <c r="D640" s="831"/>
      <c r="E640" s="831"/>
      <c r="F640" s="831"/>
      <c r="G640" s="584"/>
      <c r="H640" s="584"/>
      <c r="I640" s="884"/>
      <c r="J640" s="945"/>
      <c r="K640" s="604"/>
      <c r="L640" s="604"/>
      <c r="M640" s="945"/>
      <c r="N640" s="945"/>
      <c r="O640" s="945"/>
      <c r="P640" s="1057"/>
      <c r="Q640" s="89"/>
    </row>
    <row r="641" spans="1:17" s="91" customFormat="1" ht="18.75">
      <c r="A641" s="564"/>
      <c r="B641" s="380"/>
      <c r="C641" s="814"/>
      <c r="D641" s="566"/>
      <c r="E641" s="566"/>
      <c r="F641" s="566"/>
      <c r="G641" s="567"/>
      <c r="H641" s="567"/>
      <c r="I641" s="568"/>
      <c r="J641" s="363"/>
      <c r="K641" s="569"/>
      <c r="L641" s="569"/>
      <c r="M641" s="363"/>
      <c r="N641" s="363"/>
      <c r="O641" s="363"/>
      <c r="P641" s="631"/>
      <c r="Q641" s="357"/>
    </row>
    <row r="642" spans="1:17" s="91" customFormat="1" ht="18.75">
      <c r="A642" s="564"/>
      <c r="B642" s="380"/>
      <c r="C642" s="814"/>
      <c r="D642" s="566"/>
      <c r="E642" s="566"/>
      <c r="F642" s="566"/>
      <c r="G642" s="567"/>
      <c r="H642" s="567"/>
      <c r="I642" s="589"/>
      <c r="J642" s="569"/>
      <c r="K642" s="569"/>
      <c r="L642" s="569"/>
      <c r="M642" s="569"/>
      <c r="N642" s="569"/>
      <c r="O642" s="569"/>
      <c r="P642" s="631"/>
      <c r="Q642" s="357"/>
    </row>
    <row r="643" spans="1:17" s="91" customFormat="1" ht="18.75">
      <c r="A643" s="817"/>
      <c r="B643" s="830"/>
      <c r="C643" s="819"/>
      <c r="D643" s="831"/>
      <c r="E643" s="831"/>
      <c r="F643" s="831"/>
      <c r="G643" s="584"/>
      <c r="H643" s="584"/>
      <c r="I643" s="591"/>
      <c r="J643" s="822"/>
      <c r="K643" s="822"/>
      <c r="L643" s="822"/>
      <c r="M643" s="822"/>
      <c r="N643" s="822"/>
      <c r="O643" s="822"/>
      <c r="P643" s="1058"/>
      <c r="Q643" s="89"/>
    </row>
    <row r="644" spans="1:17" s="91" customFormat="1" ht="18.75">
      <c r="A644" s="564"/>
      <c r="B644" s="380"/>
      <c r="C644" s="814"/>
      <c r="D644" s="566"/>
      <c r="E644" s="566"/>
      <c r="F644" s="566"/>
      <c r="G644" s="567"/>
      <c r="H644" s="567"/>
      <c r="I644" s="588"/>
      <c r="J644" s="569"/>
      <c r="K644" s="569"/>
      <c r="L644" s="569"/>
      <c r="M644" s="569"/>
      <c r="N644" s="569"/>
      <c r="O644" s="569"/>
      <c r="P644" s="631"/>
      <c r="Q644" s="357"/>
    </row>
    <row r="645" spans="1:17" s="91" customFormat="1" ht="18.75">
      <c r="A645" s="817"/>
      <c r="B645" s="830"/>
      <c r="C645" s="819"/>
      <c r="D645" s="831"/>
      <c r="E645" s="831"/>
      <c r="F645" s="831"/>
      <c r="G645" s="584"/>
      <c r="H645" s="584"/>
      <c r="I645" s="946"/>
      <c r="J645" s="604"/>
      <c r="K645" s="604"/>
      <c r="L645" s="604"/>
      <c r="M645" s="604"/>
      <c r="N645" s="604"/>
      <c r="O645" s="604"/>
      <c r="P645" s="1057"/>
      <c r="Q645" s="89"/>
    </row>
    <row r="646" spans="1:17" s="91" customFormat="1" ht="18.75">
      <c r="A646" s="564"/>
      <c r="B646" s="380"/>
      <c r="C646" s="814"/>
      <c r="D646" s="566"/>
      <c r="E646" s="566"/>
      <c r="F646" s="566"/>
      <c r="G646" s="567"/>
      <c r="H646" s="567"/>
      <c r="I646" s="589"/>
      <c r="J646" s="569"/>
      <c r="K646" s="569"/>
      <c r="L646" s="569"/>
      <c r="M646" s="569"/>
      <c r="N646" s="569"/>
      <c r="O646" s="569"/>
      <c r="P646" s="631"/>
      <c r="Q646" s="357"/>
    </row>
    <row r="647" spans="1:17" s="91" customFormat="1" ht="18.75">
      <c r="A647" s="817"/>
      <c r="B647" s="830"/>
      <c r="C647" s="819"/>
      <c r="D647" s="831"/>
      <c r="E647" s="831"/>
      <c r="F647" s="831"/>
      <c r="G647" s="584"/>
      <c r="H647" s="584"/>
      <c r="I647" s="591"/>
      <c r="J647" s="604"/>
      <c r="K647" s="604"/>
      <c r="L647" s="604"/>
      <c r="M647" s="604"/>
      <c r="N647" s="604"/>
      <c r="O647" s="604"/>
      <c r="P647" s="1057"/>
      <c r="Q647" s="89"/>
    </row>
    <row r="648" spans="1:17" s="91" customFormat="1" ht="18.75">
      <c r="A648" s="564"/>
      <c r="B648" s="380"/>
      <c r="C648" s="814"/>
      <c r="D648" s="566"/>
      <c r="E648" s="566"/>
      <c r="F648" s="566"/>
      <c r="G648" s="567"/>
      <c r="H648" s="567"/>
      <c r="I648" s="589"/>
      <c r="J648" s="569"/>
      <c r="K648" s="569"/>
      <c r="L648" s="569"/>
      <c r="M648" s="569"/>
      <c r="N648" s="569"/>
      <c r="O648" s="569"/>
      <c r="P648" s="569"/>
      <c r="Q648" s="357"/>
    </row>
    <row r="649" spans="1:17" s="91" customFormat="1" ht="18.75">
      <c r="A649" s="817"/>
      <c r="B649" s="830"/>
      <c r="C649" s="819"/>
      <c r="D649" s="831"/>
      <c r="E649" s="831"/>
      <c r="F649" s="831"/>
      <c r="G649" s="584"/>
      <c r="H649" s="584"/>
      <c r="I649" s="591"/>
      <c r="J649" s="822"/>
      <c r="K649" s="822"/>
      <c r="L649" s="822"/>
      <c r="M649" s="822"/>
      <c r="N649" s="822"/>
      <c r="O649" s="822"/>
      <c r="P649" s="1058"/>
      <c r="Q649" s="89"/>
    </row>
    <row r="650" spans="1:17" s="91" customFormat="1" ht="18.75">
      <c r="A650" s="564"/>
      <c r="B650" s="380"/>
      <c r="C650" s="814"/>
      <c r="D650" s="566"/>
      <c r="E650" s="566"/>
      <c r="F650" s="566"/>
      <c r="G650" s="567"/>
      <c r="H650" s="567"/>
      <c r="I650" s="568"/>
      <c r="J650" s="569"/>
      <c r="K650" s="569"/>
      <c r="L650" s="569"/>
      <c r="M650" s="569"/>
      <c r="N650" s="569"/>
      <c r="O650" s="569"/>
      <c r="P650" s="631"/>
      <c r="Q650" s="357"/>
    </row>
    <row r="651" spans="1:17" s="91" customFormat="1" ht="18.75">
      <c r="A651" s="817"/>
      <c r="B651" s="830"/>
      <c r="C651" s="819"/>
      <c r="D651" s="831"/>
      <c r="E651" s="831"/>
      <c r="F651" s="831"/>
      <c r="G651" s="584"/>
      <c r="H651" s="584"/>
      <c r="I651" s="884"/>
      <c r="J651" s="604"/>
      <c r="K651" s="604"/>
      <c r="L651" s="604"/>
      <c r="M651" s="604"/>
      <c r="N651" s="604"/>
      <c r="O651" s="604"/>
      <c r="P651" s="1057"/>
      <c r="Q651" s="89"/>
    </row>
    <row r="652" spans="1:17" s="91" customFormat="1" ht="18.75">
      <c r="A652" s="564"/>
      <c r="B652" s="380"/>
      <c r="C652" s="814"/>
      <c r="D652" s="566"/>
      <c r="E652" s="566"/>
      <c r="F652" s="566"/>
      <c r="G652" s="567"/>
      <c r="H652" s="567"/>
      <c r="I652" s="568"/>
      <c r="J652" s="569"/>
      <c r="K652" s="569"/>
      <c r="L652" s="569"/>
      <c r="M652" s="569"/>
      <c r="N652" s="569"/>
      <c r="O652" s="569"/>
      <c r="P652" s="631"/>
      <c r="Q652" s="357"/>
    </row>
    <row r="653" spans="1:17" s="91" customFormat="1" ht="18.75">
      <c r="A653" s="817"/>
      <c r="B653" s="830"/>
      <c r="C653" s="819"/>
      <c r="D653" s="831"/>
      <c r="E653" s="831"/>
      <c r="F653" s="831"/>
      <c r="G653" s="584"/>
      <c r="H653" s="584"/>
      <c r="I653" s="884"/>
      <c r="J653" s="604"/>
      <c r="K653" s="604"/>
      <c r="L653" s="604"/>
      <c r="M653" s="604"/>
      <c r="N653" s="604"/>
      <c r="O653" s="604"/>
      <c r="P653" s="1057"/>
      <c r="Q653" s="89"/>
    </row>
    <row r="654" spans="1:17" s="91" customFormat="1" ht="18.75">
      <c r="A654" s="564"/>
      <c r="B654" s="380"/>
      <c r="C654" s="819"/>
      <c r="D654" s="581"/>
      <c r="E654" s="581"/>
      <c r="F654" s="581"/>
      <c r="G654" s="581"/>
      <c r="H654" s="581"/>
      <c r="I654" s="179"/>
      <c r="J654" s="604"/>
      <c r="K654" s="604"/>
      <c r="L654" s="604"/>
      <c r="M654" s="604"/>
      <c r="N654" s="604"/>
      <c r="O654" s="604"/>
      <c r="P654" s="1057"/>
      <c r="Q654" s="89"/>
    </row>
    <row r="655" spans="1:17" s="91" customFormat="1" ht="18.75">
      <c r="A655" s="817"/>
      <c r="B655" s="830"/>
      <c r="C655" s="819"/>
      <c r="D655" s="831"/>
      <c r="E655" s="831"/>
      <c r="F655" s="831"/>
      <c r="G655" s="584"/>
      <c r="H655" s="584"/>
      <c r="I655" s="884"/>
      <c r="J655" s="604"/>
      <c r="K655" s="604"/>
      <c r="L655" s="604"/>
      <c r="M655" s="604"/>
      <c r="N655" s="604"/>
      <c r="O655" s="604"/>
      <c r="P655" s="1057"/>
      <c r="Q655" s="89"/>
    </row>
    <row r="656" spans="1:17" s="91" customFormat="1" ht="18.75">
      <c r="A656" s="564"/>
      <c r="B656" s="380"/>
      <c r="C656" s="814"/>
      <c r="D656" s="566"/>
      <c r="E656" s="566"/>
      <c r="F656" s="566"/>
      <c r="G656" s="567"/>
      <c r="H656" s="567"/>
      <c r="I656" s="568"/>
      <c r="J656" s="569"/>
      <c r="K656" s="569"/>
      <c r="L656" s="569"/>
      <c r="M656" s="569"/>
      <c r="N656" s="569"/>
      <c r="O656" s="569"/>
      <c r="P656" s="1057"/>
      <c r="Q656" s="357"/>
    </row>
    <row r="657" spans="1:17" s="91" customFormat="1" ht="18.75">
      <c r="A657" s="817"/>
      <c r="B657" s="830"/>
      <c r="C657" s="819"/>
      <c r="D657" s="831"/>
      <c r="E657" s="831"/>
      <c r="F657" s="831"/>
      <c r="G657" s="584"/>
      <c r="H657" s="584"/>
      <c r="I657" s="884"/>
      <c r="J657" s="822"/>
      <c r="K657" s="822"/>
      <c r="L657" s="822"/>
      <c r="M657" s="822"/>
      <c r="N657" s="822"/>
      <c r="O657" s="822"/>
      <c r="P657" s="1058"/>
      <c r="Q657" s="89"/>
    </row>
    <row r="658" spans="1:17" s="91" customFormat="1" ht="18.75">
      <c r="A658" s="564"/>
      <c r="B658" s="380"/>
      <c r="C658" s="814"/>
      <c r="D658" s="566"/>
      <c r="E658" s="566"/>
      <c r="F658" s="566"/>
      <c r="G658" s="567"/>
      <c r="H658" s="567"/>
      <c r="I658" s="568"/>
      <c r="J658" s="569"/>
      <c r="K658" s="569"/>
      <c r="L658" s="569"/>
      <c r="M658" s="569"/>
      <c r="N658" s="569"/>
      <c r="O658" s="569"/>
      <c r="P658" s="631"/>
      <c r="Q658" s="357"/>
    </row>
    <row r="659" spans="1:17" s="91" customFormat="1" ht="18.75">
      <c r="A659" s="817"/>
      <c r="B659" s="830"/>
      <c r="C659" s="819"/>
      <c r="D659" s="831"/>
      <c r="E659" s="831"/>
      <c r="F659" s="831"/>
      <c r="G659" s="584"/>
      <c r="H659" s="584"/>
      <c r="I659" s="884"/>
      <c r="J659" s="822"/>
      <c r="K659" s="822"/>
      <c r="L659" s="822"/>
      <c r="M659" s="822"/>
      <c r="N659" s="822"/>
      <c r="O659" s="822"/>
      <c r="P659" s="1058"/>
      <c r="Q659" s="89"/>
    </row>
    <row r="660" spans="1:17" s="91" customFormat="1" ht="18.75">
      <c r="A660" s="564"/>
      <c r="B660" s="380"/>
      <c r="C660" s="814"/>
      <c r="D660" s="566"/>
      <c r="E660" s="566"/>
      <c r="F660" s="566"/>
      <c r="G660" s="567"/>
      <c r="H660" s="567"/>
      <c r="I660" s="589"/>
      <c r="J660" s="569"/>
      <c r="K660" s="569"/>
      <c r="L660" s="569"/>
      <c r="M660" s="569"/>
      <c r="N660" s="569"/>
      <c r="O660" s="569"/>
      <c r="P660" s="631"/>
      <c r="Q660" s="357"/>
    </row>
    <row r="661" spans="1:17" s="91" customFormat="1" ht="18.75">
      <c r="A661" s="817"/>
      <c r="B661" s="830"/>
      <c r="C661" s="819"/>
      <c r="D661" s="831"/>
      <c r="E661" s="831"/>
      <c r="F661" s="831"/>
      <c r="G661" s="584"/>
      <c r="H661" s="584"/>
      <c r="I661" s="591"/>
      <c r="J661" s="604"/>
      <c r="K661" s="604"/>
      <c r="L661" s="604"/>
      <c r="M661" s="604"/>
      <c r="N661" s="604"/>
      <c r="O661" s="604"/>
      <c r="P661" s="1057"/>
      <c r="Q661" s="89"/>
    </row>
    <row r="662" spans="1:17" s="91" customFormat="1" ht="18.75">
      <c r="A662" s="564"/>
      <c r="B662" s="380"/>
      <c r="C662" s="814"/>
      <c r="D662" s="566"/>
      <c r="E662" s="566"/>
      <c r="F662" s="566"/>
      <c r="G662" s="567"/>
      <c r="H662" s="567"/>
      <c r="I662" s="589"/>
      <c r="J662" s="569"/>
      <c r="K662" s="569"/>
      <c r="L662" s="569"/>
      <c r="M662" s="569"/>
      <c r="N662" s="569"/>
      <c r="O662" s="569"/>
      <c r="P662" s="614"/>
      <c r="Q662" s="357"/>
    </row>
    <row r="663" spans="1:17" s="91" customFormat="1" ht="18.75">
      <c r="A663" s="817"/>
      <c r="B663" s="830"/>
      <c r="C663" s="819"/>
      <c r="D663" s="831"/>
      <c r="E663" s="831"/>
      <c r="F663" s="831"/>
      <c r="G663" s="584"/>
      <c r="H663" s="584"/>
      <c r="I663" s="591"/>
      <c r="J663" s="604"/>
      <c r="K663" s="604"/>
      <c r="L663" s="604"/>
      <c r="M663" s="604"/>
      <c r="N663" s="604"/>
      <c r="O663" s="604"/>
      <c r="P663" s="1057"/>
      <c r="Q663" s="89"/>
    </row>
    <row r="664" spans="1:17" s="91" customFormat="1" ht="18.75">
      <c r="A664" s="564"/>
      <c r="B664" s="380"/>
      <c r="C664" s="814"/>
      <c r="D664" s="566"/>
      <c r="E664" s="566"/>
      <c r="F664" s="566"/>
      <c r="G664" s="586"/>
      <c r="H664" s="586"/>
      <c r="I664" s="588"/>
      <c r="J664" s="376"/>
      <c r="K664" s="376"/>
      <c r="L664" s="357"/>
      <c r="M664" s="614"/>
      <c r="N664" s="357"/>
      <c r="O664" s="376"/>
      <c r="P664" s="631"/>
      <c r="Q664" s="357"/>
    </row>
    <row r="665" spans="1:17" s="91" customFormat="1" ht="18.75">
      <c r="A665" s="564"/>
      <c r="B665" s="380"/>
      <c r="C665" s="814"/>
      <c r="D665" s="566"/>
      <c r="E665" s="566"/>
      <c r="F665" s="566"/>
      <c r="G665" s="567"/>
      <c r="H665" s="567"/>
      <c r="I665" s="568"/>
      <c r="J665" s="363"/>
      <c r="K665" s="363"/>
      <c r="L665" s="569"/>
      <c r="M665" s="569"/>
      <c r="N665" s="363"/>
      <c r="O665" s="363"/>
      <c r="P665" s="569"/>
      <c r="Q665" s="357"/>
    </row>
    <row r="666" spans="1:17" s="91" customFormat="1" ht="18.75">
      <c r="A666" s="817"/>
      <c r="B666" s="830"/>
      <c r="C666" s="819"/>
      <c r="D666" s="831"/>
      <c r="E666" s="831"/>
      <c r="F666" s="831"/>
      <c r="G666" s="584"/>
      <c r="H666" s="584"/>
      <c r="I666" s="884"/>
      <c r="J666" s="948"/>
      <c r="K666" s="948"/>
      <c r="L666" s="822"/>
      <c r="M666" s="822"/>
      <c r="N666" s="948"/>
      <c r="O666" s="948"/>
      <c r="P666" s="1058"/>
      <c r="Q666" s="89"/>
    </row>
    <row r="667" spans="1:17" s="91" customFormat="1" ht="18.75">
      <c r="A667" s="564"/>
      <c r="B667" s="380"/>
      <c r="C667" s="814"/>
      <c r="D667" s="566"/>
      <c r="E667" s="566"/>
      <c r="F667" s="566"/>
      <c r="G667" s="567"/>
      <c r="H667" s="567"/>
      <c r="I667" s="589"/>
      <c r="J667" s="569"/>
      <c r="K667" s="569"/>
      <c r="L667" s="569"/>
      <c r="M667" s="569"/>
      <c r="N667" s="569"/>
      <c r="O667" s="569"/>
      <c r="P667" s="631"/>
      <c r="Q667" s="357"/>
    </row>
    <row r="668" spans="1:17" s="91" customFormat="1" ht="18.75">
      <c r="A668" s="817"/>
      <c r="B668" s="830"/>
      <c r="C668" s="819"/>
      <c r="D668" s="831"/>
      <c r="E668" s="831"/>
      <c r="F668" s="831"/>
      <c r="G668" s="584"/>
      <c r="H668" s="584"/>
      <c r="I668" s="591"/>
      <c r="J668" s="822"/>
      <c r="K668" s="822"/>
      <c r="L668" s="822"/>
      <c r="M668" s="822"/>
      <c r="N668" s="822"/>
      <c r="O668" s="822"/>
      <c r="P668" s="1058"/>
      <c r="Q668" s="89"/>
    </row>
    <row r="669" spans="1:17" s="91" customFormat="1" ht="18.75">
      <c r="A669" s="817"/>
      <c r="B669" s="830"/>
      <c r="C669" s="819"/>
      <c r="D669" s="831"/>
      <c r="E669" s="831"/>
      <c r="F669" s="831"/>
      <c r="G669" s="584"/>
      <c r="H669" s="584"/>
      <c r="I669" s="946"/>
      <c r="J669" s="604"/>
      <c r="K669" s="604"/>
      <c r="L669" s="604"/>
      <c r="M669" s="604"/>
      <c r="N669" s="604"/>
      <c r="O669" s="604"/>
      <c r="P669" s="1057"/>
      <c r="Q669" s="89"/>
    </row>
    <row r="670" spans="1:17" s="91" customFormat="1" ht="18.75">
      <c r="A670" s="817"/>
      <c r="B670" s="835"/>
      <c r="C670" s="836"/>
      <c r="D670" s="831"/>
      <c r="E670" s="831"/>
      <c r="F670" s="831"/>
      <c r="G670" s="831"/>
      <c r="H670" s="831"/>
      <c r="I670" s="949"/>
      <c r="J670" s="861"/>
      <c r="K670" s="862"/>
      <c r="L670" s="861"/>
      <c r="M670" s="861"/>
      <c r="N670" s="862"/>
      <c r="O670" s="861"/>
      <c r="P670" s="1059"/>
      <c r="Q670" s="785"/>
    </row>
    <row r="671" spans="1:17" s="91" customFormat="1" ht="18.75">
      <c r="A671" s="564"/>
      <c r="B671" s="380"/>
      <c r="C671" s="814"/>
      <c r="D671" s="566"/>
      <c r="E671" s="566"/>
      <c r="F671" s="566"/>
      <c r="G671" s="567"/>
      <c r="H671" s="567"/>
      <c r="I671" s="589"/>
      <c r="J671" s="569"/>
      <c r="K671" s="569"/>
      <c r="L671" s="569"/>
      <c r="M671" s="569"/>
      <c r="N671" s="569"/>
      <c r="O671" s="569"/>
      <c r="P671" s="569"/>
      <c r="Q671" s="357"/>
    </row>
    <row r="672" spans="1:17" s="91" customFormat="1" ht="18.75">
      <c r="A672" s="817"/>
      <c r="B672" s="830"/>
      <c r="C672" s="819"/>
      <c r="D672" s="831"/>
      <c r="E672" s="831"/>
      <c r="F672" s="831"/>
      <c r="G672" s="584"/>
      <c r="H672" s="584"/>
      <c r="I672" s="591"/>
      <c r="J672" s="822"/>
      <c r="K672" s="822"/>
      <c r="L672" s="822"/>
      <c r="M672" s="822"/>
      <c r="N672" s="822"/>
      <c r="O672" s="822"/>
      <c r="P672" s="1058"/>
      <c r="Q672" s="89"/>
    </row>
    <row r="673" spans="1:17" s="91" customFormat="1" ht="18.75">
      <c r="A673" s="564"/>
      <c r="B673" s="380"/>
      <c r="C673" s="814"/>
      <c r="D673" s="566"/>
      <c r="E673" s="566"/>
      <c r="F673" s="566"/>
      <c r="G673" s="567"/>
      <c r="H673" s="567"/>
      <c r="I673" s="568"/>
      <c r="J673" s="569"/>
      <c r="K673" s="569"/>
      <c r="L673" s="569"/>
      <c r="M673" s="569"/>
      <c r="N673" s="569"/>
      <c r="O673" s="569"/>
      <c r="P673" s="614"/>
      <c r="Q673" s="357"/>
    </row>
    <row r="674" spans="1:17" s="91" customFormat="1" ht="18.75">
      <c r="A674" s="817"/>
      <c r="B674" s="830"/>
      <c r="C674" s="819"/>
      <c r="D674" s="831"/>
      <c r="E674" s="831"/>
      <c r="F674" s="831"/>
      <c r="G674" s="584"/>
      <c r="H674" s="584"/>
      <c r="I674" s="884"/>
      <c r="J674" s="604"/>
      <c r="K674" s="604"/>
      <c r="L674" s="604"/>
      <c r="M674" s="604"/>
      <c r="N674" s="604"/>
      <c r="O674" s="604"/>
      <c r="P674" s="1057"/>
      <c r="Q674" s="89"/>
    </row>
    <row r="675" spans="1:17" s="91" customFormat="1" ht="18.75">
      <c r="A675" s="564"/>
      <c r="B675" s="380"/>
      <c r="C675" s="814"/>
      <c r="D675" s="566"/>
      <c r="E675" s="566"/>
      <c r="F675" s="566"/>
      <c r="G675" s="567"/>
      <c r="H675" s="567"/>
      <c r="I675" s="589"/>
      <c r="J675" s="569"/>
      <c r="K675" s="569"/>
      <c r="L675" s="569"/>
      <c r="M675" s="569"/>
      <c r="N675" s="569"/>
      <c r="O675" s="569"/>
      <c r="P675" s="569"/>
      <c r="Q675" s="357"/>
    </row>
    <row r="676" spans="1:17" s="91" customFormat="1" ht="18.75">
      <c r="A676" s="817"/>
      <c r="B676" s="830"/>
      <c r="C676" s="819"/>
      <c r="D676" s="831"/>
      <c r="E676" s="831"/>
      <c r="F676" s="831"/>
      <c r="G676" s="584"/>
      <c r="H676" s="584"/>
      <c r="I676" s="591"/>
      <c r="J676" s="822"/>
      <c r="K676" s="822"/>
      <c r="L676" s="822"/>
      <c r="M676" s="822"/>
      <c r="N676" s="822"/>
      <c r="O676" s="822"/>
      <c r="P676" s="1058"/>
      <c r="Q676" s="89"/>
    </row>
    <row r="677" spans="1:17" s="91" customFormat="1" ht="18.75">
      <c r="A677" s="564"/>
      <c r="B677" s="380"/>
      <c r="C677" s="814"/>
      <c r="D677" s="566"/>
      <c r="E677" s="566"/>
      <c r="F677" s="566"/>
      <c r="G677" s="567"/>
      <c r="H677" s="567"/>
      <c r="I677" s="568"/>
      <c r="J677" s="569"/>
      <c r="K677" s="569"/>
      <c r="L677" s="569"/>
      <c r="M677" s="569"/>
      <c r="N677" s="569"/>
      <c r="O677" s="569"/>
      <c r="P677" s="569"/>
      <c r="Q677" s="357"/>
    </row>
    <row r="678" spans="1:17" s="91" customFormat="1" ht="18.75">
      <c r="A678" s="817"/>
      <c r="B678" s="830"/>
      <c r="C678" s="819"/>
      <c r="D678" s="831"/>
      <c r="E678" s="831"/>
      <c r="F678" s="831"/>
      <c r="G678" s="584"/>
      <c r="H678" s="584"/>
      <c r="I678" s="884"/>
      <c r="J678" s="822"/>
      <c r="K678" s="822"/>
      <c r="L678" s="822"/>
      <c r="M678" s="822"/>
      <c r="N678" s="822"/>
      <c r="O678" s="822"/>
      <c r="P678" s="1058"/>
      <c r="Q678" s="89"/>
    </row>
    <row r="679" spans="1:17" s="91" customFormat="1" ht="18.75">
      <c r="A679" s="564"/>
      <c r="B679" s="380"/>
      <c r="C679" s="814"/>
      <c r="D679" s="566"/>
      <c r="E679" s="566"/>
      <c r="F679" s="566"/>
      <c r="G679" s="567"/>
      <c r="H679" s="567"/>
      <c r="I679" s="588"/>
      <c r="J679" s="569"/>
      <c r="K679" s="569"/>
      <c r="L679" s="569"/>
      <c r="M679" s="569"/>
      <c r="N679" s="569"/>
      <c r="O679" s="569"/>
      <c r="P679" s="631"/>
      <c r="Q679" s="357"/>
    </row>
    <row r="680" spans="1:17" s="91" customFormat="1" ht="18.75">
      <c r="A680" s="817"/>
      <c r="B680" s="830"/>
      <c r="C680" s="819"/>
      <c r="D680" s="831"/>
      <c r="E680" s="831"/>
      <c r="F680" s="831"/>
      <c r="G680" s="584"/>
      <c r="H680" s="584"/>
      <c r="I680" s="884"/>
      <c r="J680" s="822"/>
      <c r="K680" s="822"/>
      <c r="L680" s="822"/>
      <c r="M680" s="822"/>
      <c r="N680" s="822"/>
      <c r="O680" s="822"/>
      <c r="P680" s="1058"/>
      <c r="Q680" s="89"/>
    </row>
    <row r="681" spans="1:17" s="91" customFormat="1" ht="14.25" customHeight="1">
      <c r="A681" s="564"/>
      <c r="B681" s="380"/>
      <c r="C681" s="819"/>
      <c r="D681" s="579"/>
      <c r="E681" s="579"/>
      <c r="F681" s="579"/>
      <c r="G681" s="584"/>
      <c r="H681" s="584"/>
      <c r="I681" s="591"/>
      <c r="J681" s="601"/>
      <c r="K681" s="601"/>
      <c r="L681" s="608"/>
      <c r="M681" s="608"/>
      <c r="N681" s="601"/>
      <c r="O681" s="601"/>
      <c r="P681" s="631"/>
      <c r="Q681" s="660"/>
    </row>
    <row r="682" spans="1:17" s="91" customFormat="1" ht="14.25" customHeight="1">
      <c r="A682" s="817"/>
      <c r="B682" s="830"/>
      <c r="C682" s="819"/>
      <c r="D682" s="831"/>
      <c r="E682" s="831"/>
      <c r="F682" s="831"/>
      <c r="G682" s="584"/>
      <c r="H682" s="584"/>
      <c r="I682" s="591"/>
      <c r="J682" s="945"/>
      <c r="K682" s="945"/>
      <c r="L682" s="604"/>
      <c r="M682" s="604"/>
      <c r="N682" s="945"/>
      <c r="O682" s="945"/>
      <c r="P682" s="1057"/>
      <c r="Q682" s="89"/>
    </row>
    <row r="683" spans="1:17" s="91" customFormat="1" ht="18.75">
      <c r="A683" s="564"/>
      <c r="B683" s="936"/>
      <c r="C683" s="937"/>
      <c r="D683" s="578"/>
      <c r="E683" s="578"/>
      <c r="F683" s="578"/>
      <c r="G683" s="582"/>
      <c r="H683" s="582"/>
      <c r="I683" s="588"/>
      <c r="J683" s="363"/>
      <c r="K683" s="363"/>
      <c r="L683" s="569"/>
      <c r="M683" s="569"/>
      <c r="N683" s="363"/>
      <c r="O683" s="569"/>
      <c r="P683" s="614"/>
      <c r="Q683" s="357"/>
    </row>
    <row r="684" spans="1:17" s="91" customFormat="1" ht="18.75">
      <c r="A684" s="564"/>
      <c r="B684" s="380"/>
      <c r="C684" s="814"/>
      <c r="D684" s="566"/>
      <c r="E684" s="566"/>
      <c r="F684" s="566"/>
      <c r="G684" s="567"/>
      <c r="H684" s="567"/>
      <c r="I684" s="589"/>
      <c r="J684" s="569"/>
      <c r="K684" s="607"/>
      <c r="L684" s="569"/>
      <c r="M684" s="569"/>
      <c r="N684" s="569"/>
      <c r="O684" s="607"/>
      <c r="P684" s="641"/>
      <c r="Q684" s="357"/>
    </row>
    <row r="685" spans="1:17" s="369" customFormat="1">
      <c r="A685" s="735"/>
      <c r="B685" s="736"/>
      <c r="C685" s="737"/>
      <c r="D685" s="646"/>
      <c r="E685" s="646"/>
      <c r="F685" s="646"/>
      <c r="G685" s="738"/>
      <c r="H685" s="738"/>
      <c r="I685" s="719"/>
      <c r="L685" s="646"/>
      <c r="N685" s="646"/>
      <c r="P685" s="739"/>
      <c r="Q685" s="646"/>
    </row>
    <row r="686" spans="1:17" s="369" customFormat="1">
      <c r="A686" s="735"/>
      <c r="B686" s="736"/>
      <c r="C686" s="737"/>
      <c r="D686" s="646"/>
      <c r="E686" s="646"/>
      <c r="F686" s="646"/>
      <c r="G686" s="738"/>
      <c r="H686" s="738"/>
      <c r="I686" s="719"/>
      <c r="L686" s="646"/>
      <c r="N686" s="646"/>
      <c r="P686" s="739"/>
      <c r="Q686" s="646"/>
    </row>
    <row r="687" spans="1:17" s="369" customFormat="1">
      <c r="A687" s="735"/>
      <c r="B687" s="736"/>
      <c r="C687" s="737"/>
      <c r="D687" s="646"/>
      <c r="E687" s="646"/>
      <c r="F687" s="646"/>
      <c r="G687" s="738"/>
      <c r="H687" s="738"/>
      <c r="I687" s="719"/>
      <c r="L687" s="646"/>
      <c r="N687" s="646"/>
      <c r="P687" s="739"/>
      <c r="Q687" s="646"/>
    </row>
    <row r="688" spans="1:17" s="369" customFormat="1">
      <c r="A688" s="735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  <c r="Q688" s="646"/>
    </row>
    <row r="689" spans="1:17" s="369" customFormat="1">
      <c r="A689" s="735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  <c r="Q689" s="646"/>
    </row>
    <row r="690" spans="1:17" s="369" customFormat="1">
      <c r="A690" s="735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  <c r="Q690" s="646"/>
    </row>
    <row r="691" spans="1:17" s="369" customFormat="1">
      <c r="A691" s="735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  <c r="Q691" s="646"/>
    </row>
    <row r="692" spans="1:17" s="369" customFormat="1">
      <c r="A692" s="735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  <c r="Q692" s="646"/>
    </row>
    <row r="693" spans="1:17" s="369" customFormat="1">
      <c r="A693" s="735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  <c r="Q693" s="646"/>
    </row>
    <row r="694" spans="1:17" s="369" customFormat="1">
      <c r="A694" s="735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  <c r="Q694" s="646"/>
    </row>
    <row r="695" spans="1:17" s="369" customFormat="1">
      <c r="A695" s="735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  <c r="Q695" s="646"/>
    </row>
    <row r="696" spans="1:17" s="369" customFormat="1">
      <c r="A696" s="735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  <c r="Q696" s="646"/>
    </row>
    <row r="697" spans="1:17" s="369" customFormat="1">
      <c r="A697" s="735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  <c r="Q697" s="646"/>
    </row>
    <row r="698" spans="1:17" s="369" customFormat="1">
      <c r="A698" s="735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  <c r="Q698" s="646"/>
    </row>
    <row r="699" spans="1:17" s="369" customFormat="1">
      <c r="A699" s="735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  <c r="Q699" s="646"/>
    </row>
    <row r="700" spans="1:17" s="369" customFormat="1">
      <c r="A700" s="735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  <c r="Q700" s="646"/>
    </row>
    <row r="701" spans="1:17" s="369" customFormat="1">
      <c r="A701" s="735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  <c r="Q701" s="646"/>
    </row>
    <row r="702" spans="1:17" s="369" customFormat="1">
      <c r="A702" s="735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  <c r="Q702" s="646"/>
    </row>
    <row r="703" spans="1:17" s="369" customFormat="1">
      <c r="A703" s="735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  <c r="Q703" s="646"/>
    </row>
    <row r="704" spans="1:17" s="369" customFormat="1">
      <c r="A704" s="735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  <c r="Q704" s="646"/>
    </row>
    <row r="705" spans="1:17" s="369" customFormat="1">
      <c r="A705" s="735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  <c r="Q705" s="646"/>
    </row>
    <row r="706" spans="1:17" s="369" customFormat="1">
      <c r="A706" s="735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  <c r="Q706" s="646"/>
    </row>
    <row r="707" spans="1:17" s="369" customFormat="1">
      <c r="A707" s="735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  <c r="Q707" s="646"/>
    </row>
    <row r="708" spans="1:17" s="369" customFormat="1">
      <c r="A708" s="735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  <c r="Q708" s="646"/>
    </row>
    <row r="709" spans="1:17" s="369" customFormat="1">
      <c r="A709" s="735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  <c r="Q709" s="646"/>
    </row>
    <row r="710" spans="1:17" s="369" customFormat="1">
      <c r="A710" s="735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  <c r="Q710" s="646"/>
    </row>
    <row r="711" spans="1:17" s="369" customFormat="1">
      <c r="A711" s="735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  <c r="Q711" s="646"/>
    </row>
    <row r="712" spans="1:17" s="369" customFormat="1">
      <c r="A712" s="735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  <c r="Q712" s="646"/>
    </row>
    <row r="713" spans="1:17" s="369" customFormat="1">
      <c r="A713" s="735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  <c r="Q713" s="646"/>
    </row>
    <row r="714" spans="1:17" s="369" customFormat="1">
      <c r="A714" s="735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  <c r="Q714" s="646"/>
    </row>
    <row r="715" spans="1:17" s="369" customFormat="1">
      <c r="A715" s="735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  <c r="Q715" s="646"/>
    </row>
    <row r="716" spans="1:17" s="369" customFormat="1">
      <c r="A716" s="735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  <c r="Q716" s="646"/>
    </row>
    <row r="717" spans="1:17" s="369" customFormat="1">
      <c r="A717" s="735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  <c r="Q717" s="646"/>
    </row>
    <row r="718" spans="1:17" s="369" customFormat="1">
      <c r="A718" s="735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  <c r="Q718" s="646"/>
    </row>
    <row r="719" spans="1:17" s="369" customFormat="1">
      <c r="A719" s="735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  <c r="Q719" s="646"/>
    </row>
    <row r="720" spans="1:17" s="369" customFormat="1">
      <c r="A720" s="735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  <c r="Q720" s="646"/>
    </row>
    <row r="721" spans="1:17" s="369" customFormat="1">
      <c r="A721" s="735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  <c r="Q721" s="646"/>
    </row>
    <row r="722" spans="1:17" s="369" customFormat="1">
      <c r="A722" s="735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  <c r="Q722" s="646"/>
    </row>
    <row r="723" spans="1:17" s="369" customFormat="1">
      <c r="A723" s="735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  <c r="Q723" s="646"/>
    </row>
    <row r="724" spans="1:17" s="369" customFormat="1">
      <c r="A724" s="735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  <c r="Q724" s="646"/>
    </row>
    <row r="725" spans="1:17" s="369" customFormat="1">
      <c r="A725" s="735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  <c r="Q725" s="646"/>
    </row>
    <row r="726" spans="1:17" s="369" customFormat="1">
      <c r="A726" s="735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  <c r="Q726" s="646"/>
    </row>
    <row r="727" spans="1:17" s="369" customFormat="1">
      <c r="A727" s="735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  <c r="Q727" s="646"/>
    </row>
    <row r="728" spans="1:17" s="369" customFormat="1">
      <c r="A728" s="735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  <c r="Q728" s="646"/>
    </row>
    <row r="729" spans="1:17" s="369" customFormat="1">
      <c r="A729" s="735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  <c r="Q729" s="646"/>
    </row>
    <row r="730" spans="1:17" s="369" customFormat="1">
      <c r="A730" s="735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  <c r="Q730" s="646"/>
    </row>
    <row r="731" spans="1:17" s="369" customFormat="1">
      <c r="A731" s="735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  <c r="Q731" s="646"/>
    </row>
    <row r="732" spans="1:17" s="369" customFormat="1">
      <c r="A732" s="735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  <c r="Q732" s="646"/>
    </row>
    <row r="733" spans="1:17" s="369" customFormat="1">
      <c r="A733" s="735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  <c r="Q733" s="646"/>
    </row>
    <row r="734" spans="1:17" s="369" customFormat="1">
      <c r="A734" s="735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  <c r="Q734" s="646"/>
    </row>
    <row r="735" spans="1:17" s="369" customFormat="1">
      <c r="A735" s="735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  <c r="Q735" s="646"/>
    </row>
    <row r="736" spans="1:17" s="369" customFormat="1">
      <c r="A736" s="735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  <c r="Q736" s="646"/>
    </row>
    <row r="737" spans="1:17" s="369" customFormat="1">
      <c r="A737" s="735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  <c r="Q737" s="646"/>
    </row>
    <row r="738" spans="1:17" s="369" customFormat="1">
      <c r="A738" s="735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  <c r="Q738" s="646"/>
    </row>
    <row r="739" spans="1:17" s="369" customFormat="1">
      <c r="A739" s="735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  <c r="Q739" s="646"/>
    </row>
    <row r="740" spans="1:17" s="369" customFormat="1">
      <c r="A740" s="735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  <c r="Q740" s="646"/>
    </row>
    <row r="741" spans="1:17" s="369" customFormat="1">
      <c r="A741" s="735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  <c r="Q741" s="646"/>
    </row>
    <row r="742" spans="1:17" s="369" customFormat="1">
      <c r="A742" s="735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  <c r="Q742" s="646"/>
    </row>
    <row r="743" spans="1:17" s="369" customFormat="1">
      <c r="A743" s="735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  <c r="Q743" s="646"/>
    </row>
    <row r="744" spans="1:17" s="369" customFormat="1">
      <c r="A744" s="735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  <c r="Q744" s="646"/>
    </row>
    <row r="745" spans="1:17" s="369" customFormat="1">
      <c r="A745" s="735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  <c r="Q745" s="646"/>
    </row>
    <row r="746" spans="1:17" s="369" customFormat="1">
      <c r="A746" s="735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  <c r="Q746" s="646"/>
    </row>
    <row r="747" spans="1:17" s="369" customFormat="1">
      <c r="A747" s="735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  <c r="Q747" s="646"/>
    </row>
    <row r="748" spans="1:17" s="369" customFormat="1">
      <c r="A748" s="735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  <c r="Q748" s="646"/>
    </row>
    <row r="749" spans="1:17" s="369" customFormat="1">
      <c r="A749" s="735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  <c r="Q749" s="646"/>
    </row>
    <row r="750" spans="1:17" s="369" customFormat="1">
      <c r="A750" s="735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  <c r="Q750" s="646"/>
    </row>
    <row r="751" spans="1:17" s="369" customFormat="1">
      <c r="A751" s="735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  <c r="Q751" s="646"/>
    </row>
    <row r="752" spans="1:17" s="369" customFormat="1">
      <c r="A752" s="735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  <c r="Q752" s="646"/>
    </row>
    <row r="753" spans="1:17" s="369" customFormat="1">
      <c r="A753" s="735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  <c r="Q753" s="646"/>
    </row>
    <row r="754" spans="1:17" s="369" customFormat="1">
      <c r="A754" s="735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  <c r="Q754" s="646"/>
    </row>
    <row r="755" spans="1:17" s="369" customFormat="1">
      <c r="A755" s="735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  <c r="Q755" s="646"/>
    </row>
    <row r="756" spans="1:17" s="369" customFormat="1">
      <c r="A756" s="735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  <c r="Q756" s="646"/>
    </row>
    <row r="757" spans="1:17" s="369" customFormat="1">
      <c r="A757" s="735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  <c r="Q757" s="646"/>
    </row>
    <row r="758" spans="1:17" s="369" customFormat="1">
      <c r="A758" s="735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  <c r="Q758" s="646"/>
    </row>
    <row r="759" spans="1:17" s="369" customFormat="1">
      <c r="A759" s="735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  <c r="Q759" s="646"/>
    </row>
    <row r="760" spans="1:17" s="369" customFormat="1">
      <c r="A760" s="735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  <c r="Q760" s="646"/>
    </row>
    <row r="761" spans="1:17" s="369" customFormat="1">
      <c r="A761" s="735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  <c r="Q761" s="646"/>
    </row>
    <row r="762" spans="1:17" s="369" customFormat="1">
      <c r="A762" s="735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  <c r="Q762" s="646"/>
    </row>
    <row r="763" spans="1:17" s="369" customFormat="1">
      <c r="A763" s="735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  <c r="Q763" s="646"/>
    </row>
    <row r="764" spans="1:17" s="369" customFormat="1">
      <c r="A764" s="735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  <c r="Q764" s="646"/>
    </row>
    <row r="765" spans="1:17" s="369" customFormat="1">
      <c r="A765" s="735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  <c r="Q765" s="646"/>
    </row>
    <row r="766" spans="1:17" s="369" customFormat="1">
      <c r="A766" s="735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  <c r="Q766" s="646"/>
    </row>
    <row r="767" spans="1:17" s="369" customFormat="1">
      <c r="A767" s="735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  <c r="Q767" s="646"/>
    </row>
    <row r="768" spans="1:17" s="369" customFormat="1">
      <c r="A768" s="735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  <c r="Q768" s="646"/>
    </row>
    <row r="769" spans="1:17" s="369" customFormat="1">
      <c r="A769" s="735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  <c r="Q769" s="646"/>
    </row>
    <row r="770" spans="1:17" s="369" customFormat="1">
      <c r="A770" s="735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  <c r="Q770" s="646"/>
    </row>
    <row r="771" spans="1:17" s="369" customFormat="1">
      <c r="A771" s="735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  <c r="Q771" s="646"/>
    </row>
    <row r="772" spans="1:17" s="369" customFormat="1">
      <c r="A772" s="735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  <c r="Q772" s="646"/>
    </row>
    <row r="773" spans="1:17" s="369" customFormat="1">
      <c r="A773" s="735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  <c r="Q773" s="646"/>
    </row>
    <row r="774" spans="1:17" s="369" customFormat="1">
      <c r="A774" s="735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  <c r="Q774" s="646"/>
    </row>
    <row r="775" spans="1:17" s="369" customFormat="1">
      <c r="A775" s="735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  <c r="Q775" s="646"/>
    </row>
    <row r="776" spans="1:17" s="369" customFormat="1">
      <c r="A776" s="735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  <c r="Q776" s="646"/>
    </row>
    <row r="777" spans="1:17" s="369" customFormat="1">
      <c r="A777" s="735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  <c r="Q777" s="646"/>
    </row>
    <row r="778" spans="1:17" s="369" customFormat="1">
      <c r="A778" s="735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  <c r="Q778" s="646"/>
    </row>
    <row r="779" spans="1:17" s="369" customFormat="1">
      <c r="A779" s="735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  <c r="Q779" s="646"/>
    </row>
    <row r="780" spans="1:17" s="369" customFormat="1">
      <c r="A780" s="735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  <c r="Q780" s="646"/>
    </row>
    <row r="781" spans="1:17" s="369" customFormat="1">
      <c r="A781" s="735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  <c r="Q781" s="646"/>
    </row>
    <row r="782" spans="1:17" s="369" customFormat="1">
      <c r="A782" s="735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  <c r="Q782" s="646"/>
    </row>
    <row r="783" spans="1:17" s="369" customFormat="1">
      <c r="A783" s="735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  <c r="Q783" s="646"/>
    </row>
    <row r="784" spans="1:17" s="369" customFormat="1">
      <c r="A784" s="735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  <c r="Q784" s="646"/>
    </row>
    <row r="785" spans="1:17" s="369" customFormat="1">
      <c r="A785" s="735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  <c r="Q785" s="646"/>
    </row>
    <row r="786" spans="1:17" s="369" customFormat="1">
      <c r="A786" s="735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  <c r="Q786" s="646"/>
    </row>
    <row r="787" spans="1:17" s="369" customFormat="1">
      <c r="A787" s="735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  <c r="Q787" s="646"/>
    </row>
    <row r="788" spans="1:17" s="369" customFormat="1">
      <c r="A788" s="735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  <c r="Q788" s="646"/>
    </row>
    <row r="789" spans="1:17" s="369" customFormat="1">
      <c r="A789" s="735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  <c r="Q789" s="646"/>
    </row>
    <row r="790" spans="1:17" s="369" customFormat="1">
      <c r="A790" s="735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  <c r="Q790" s="646"/>
    </row>
    <row r="791" spans="1:17" s="369" customFormat="1">
      <c r="A791" s="735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  <c r="Q791" s="646"/>
    </row>
    <row r="792" spans="1:17" s="369" customFormat="1">
      <c r="A792" s="735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  <c r="Q792" s="646"/>
    </row>
    <row r="793" spans="1:17" s="369" customFormat="1">
      <c r="A793" s="735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  <c r="Q793" s="646"/>
    </row>
    <row r="794" spans="1:17" s="369" customFormat="1">
      <c r="A794" s="735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  <c r="Q794" s="646"/>
    </row>
    <row r="795" spans="1:17" s="369" customFormat="1">
      <c r="A795" s="735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  <c r="Q795" s="646"/>
    </row>
    <row r="796" spans="1:17" s="369" customFormat="1">
      <c r="A796" s="735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  <c r="Q796" s="646"/>
    </row>
    <row r="797" spans="1:17" s="369" customFormat="1">
      <c r="A797" s="735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  <c r="Q797" s="646"/>
    </row>
    <row r="798" spans="1:17" s="369" customFormat="1">
      <c r="A798" s="735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  <c r="Q798" s="646"/>
    </row>
    <row r="799" spans="1:17" s="369" customFormat="1">
      <c r="A799" s="735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  <c r="Q799" s="646"/>
    </row>
    <row r="800" spans="1:17" s="369" customFormat="1">
      <c r="A800" s="735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  <c r="Q800" s="646"/>
    </row>
    <row r="801" spans="1:17" s="369" customFormat="1">
      <c r="A801" s="735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  <c r="Q801" s="646"/>
    </row>
    <row r="802" spans="1:17" s="369" customFormat="1">
      <c r="A802" s="735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  <c r="Q802" s="646"/>
    </row>
    <row r="803" spans="1:17" s="369" customFormat="1">
      <c r="A803" s="735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  <c r="Q803" s="646"/>
    </row>
    <row r="804" spans="1:17" s="369" customFormat="1">
      <c r="A804" s="735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  <c r="Q804" s="646"/>
    </row>
    <row r="805" spans="1:17" s="369" customFormat="1">
      <c r="A805" s="735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  <c r="Q805" s="646"/>
    </row>
    <row r="806" spans="1:17" s="369" customFormat="1">
      <c r="A806" s="735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  <c r="Q806" s="646"/>
    </row>
    <row r="807" spans="1:17" s="369" customFormat="1">
      <c r="A807" s="735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  <c r="Q807" s="646"/>
    </row>
    <row r="808" spans="1:17" s="369" customFormat="1">
      <c r="A808" s="735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  <c r="Q808" s="646"/>
    </row>
    <row r="809" spans="1:17" s="369" customFormat="1">
      <c r="A809" s="735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  <c r="Q809" s="646"/>
    </row>
    <row r="810" spans="1:17" s="369" customFormat="1">
      <c r="A810" s="735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  <c r="Q810" s="646"/>
    </row>
    <row r="811" spans="1:17" s="369" customFormat="1">
      <c r="A811" s="735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  <c r="Q811" s="646"/>
    </row>
    <row r="812" spans="1:17" s="369" customFormat="1">
      <c r="A812" s="735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  <c r="Q812" s="646"/>
    </row>
    <row r="813" spans="1:17" s="369" customFormat="1">
      <c r="A813" s="735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  <c r="Q813" s="646"/>
    </row>
    <row r="814" spans="1:17" s="369" customFormat="1">
      <c r="A814" s="735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  <c r="Q814" s="646"/>
    </row>
    <row r="815" spans="1:17" s="369" customFormat="1">
      <c r="A815" s="735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  <c r="Q815" s="646"/>
    </row>
    <row r="816" spans="1:17" s="369" customFormat="1">
      <c r="A816" s="735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  <c r="Q816" s="646"/>
    </row>
    <row r="817" spans="1:17" s="369" customFormat="1">
      <c r="A817" s="735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  <c r="Q817" s="646"/>
    </row>
    <row r="818" spans="1:17" s="369" customFormat="1">
      <c r="A818" s="735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  <c r="Q818" s="646"/>
    </row>
    <row r="819" spans="1:17" s="369" customFormat="1">
      <c r="A819" s="735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  <c r="Q819" s="646"/>
    </row>
    <row r="820" spans="1:17" s="369" customFormat="1">
      <c r="A820" s="735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  <c r="Q820" s="646"/>
    </row>
    <row r="821" spans="1:17" s="369" customFormat="1">
      <c r="A821" s="735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  <c r="Q821" s="646"/>
    </row>
    <row r="822" spans="1:17" s="369" customFormat="1">
      <c r="A822" s="735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  <c r="Q822" s="646"/>
    </row>
    <row r="823" spans="1:17" s="369" customFormat="1">
      <c r="A823" s="735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  <c r="Q823" s="646"/>
    </row>
    <row r="824" spans="1:17" s="369" customFormat="1">
      <c r="A824" s="735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  <c r="Q824" s="646"/>
    </row>
    <row r="825" spans="1:17" s="369" customFormat="1">
      <c r="A825" s="735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  <c r="Q825" s="646"/>
    </row>
    <row r="826" spans="1:17" s="369" customFormat="1">
      <c r="A826" s="735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  <c r="Q826" s="646"/>
    </row>
    <row r="827" spans="1:17" s="369" customFormat="1">
      <c r="A827" s="735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  <c r="Q827" s="646"/>
    </row>
    <row r="828" spans="1:17" s="369" customFormat="1">
      <c r="A828" s="735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  <c r="Q828" s="646"/>
    </row>
    <row r="829" spans="1:17" s="369" customFormat="1">
      <c r="A829" s="735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  <c r="Q829" s="646"/>
    </row>
    <row r="830" spans="1:17" s="369" customFormat="1">
      <c r="A830" s="735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  <c r="Q830" s="646"/>
    </row>
    <row r="831" spans="1:17" s="369" customFormat="1">
      <c r="A831" s="735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  <c r="Q831" s="646"/>
    </row>
    <row r="832" spans="1:17" s="369" customFormat="1">
      <c r="A832" s="735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  <c r="Q832" s="646"/>
    </row>
    <row r="833" spans="1:17" s="369" customFormat="1">
      <c r="A833" s="735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  <c r="Q833" s="646"/>
    </row>
    <row r="834" spans="1:17" s="369" customFormat="1">
      <c r="A834" s="735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  <c r="Q834" s="646"/>
    </row>
    <row r="835" spans="1:17" s="369" customFormat="1">
      <c r="A835" s="735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  <c r="Q835" s="646"/>
    </row>
    <row r="836" spans="1:17" s="369" customFormat="1">
      <c r="A836" s="735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  <c r="Q836" s="646"/>
    </row>
    <row r="837" spans="1:17" s="369" customFormat="1">
      <c r="A837" s="735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  <c r="Q837" s="646"/>
    </row>
    <row r="838" spans="1:17" s="369" customFormat="1">
      <c r="A838" s="735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  <c r="Q838" s="646"/>
    </row>
    <row r="839" spans="1:17" s="369" customFormat="1">
      <c r="A839" s="735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  <c r="Q839" s="646"/>
    </row>
    <row r="840" spans="1:17" s="369" customFormat="1">
      <c r="A840" s="735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  <c r="Q840" s="646"/>
    </row>
    <row r="841" spans="1:17" s="369" customFormat="1">
      <c r="A841" s="735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  <c r="Q841" s="646"/>
    </row>
    <row r="842" spans="1:17" s="369" customFormat="1">
      <c r="A842" s="735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  <c r="Q842" s="646"/>
    </row>
    <row r="843" spans="1:17" s="369" customFormat="1">
      <c r="A843" s="735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  <c r="Q843" s="646"/>
    </row>
    <row r="844" spans="1:17" s="369" customFormat="1">
      <c r="A844" s="735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  <c r="Q844" s="646"/>
    </row>
    <row r="845" spans="1:17" s="369" customFormat="1">
      <c r="A845" s="735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  <c r="Q845" s="646"/>
    </row>
    <row r="846" spans="1:17" s="369" customFormat="1">
      <c r="A846" s="735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  <c r="Q846" s="646"/>
    </row>
    <row r="847" spans="1:17" s="369" customFormat="1">
      <c r="A847" s="735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  <c r="Q847" s="646"/>
    </row>
    <row r="848" spans="1:17" s="369" customFormat="1">
      <c r="A848" s="735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  <c r="Q848" s="646"/>
    </row>
    <row r="849" spans="1:17" s="369" customFormat="1">
      <c r="A849" s="735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  <c r="Q849" s="646"/>
    </row>
    <row r="850" spans="1:17" s="369" customFormat="1">
      <c r="A850" s="735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  <c r="Q850" s="646"/>
    </row>
    <row r="851" spans="1:17" s="369" customFormat="1">
      <c r="A851" s="735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  <c r="Q851" s="646"/>
    </row>
    <row r="852" spans="1:17" s="369" customFormat="1">
      <c r="A852" s="735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  <c r="Q852" s="646"/>
    </row>
    <row r="853" spans="1:17" s="369" customFormat="1">
      <c r="A853" s="735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  <c r="Q853" s="646"/>
    </row>
    <row r="854" spans="1:17" s="369" customFormat="1">
      <c r="A854" s="735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  <c r="Q854" s="646"/>
    </row>
    <row r="855" spans="1:17" s="369" customFormat="1">
      <c r="A855" s="735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  <c r="Q855" s="646"/>
    </row>
    <row r="856" spans="1:17" s="369" customFormat="1">
      <c r="A856" s="735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  <c r="Q856" s="646"/>
    </row>
    <row r="857" spans="1:17" s="369" customFormat="1">
      <c r="A857" s="735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  <c r="Q857" s="646"/>
    </row>
    <row r="858" spans="1:17" s="369" customFormat="1">
      <c r="A858" s="735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  <c r="Q858" s="646"/>
    </row>
    <row r="859" spans="1:17" s="369" customFormat="1">
      <c r="A859" s="735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  <c r="Q859" s="646"/>
    </row>
    <row r="860" spans="1:17" s="369" customFormat="1">
      <c r="A860" s="735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  <c r="Q860" s="646"/>
    </row>
    <row r="861" spans="1:17" s="369" customFormat="1">
      <c r="A861" s="735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  <c r="Q861" s="646"/>
    </row>
    <row r="862" spans="1:17" s="369" customFormat="1">
      <c r="A862" s="735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  <c r="Q862" s="646"/>
    </row>
    <row r="863" spans="1:17" s="369" customFormat="1">
      <c r="A863" s="735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  <c r="Q863" s="646"/>
    </row>
    <row r="864" spans="1:17" s="369" customFormat="1">
      <c r="A864" s="735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  <c r="Q864" s="646"/>
    </row>
    <row r="865" spans="1:17" s="369" customFormat="1">
      <c r="A865" s="735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  <c r="Q865" s="646"/>
    </row>
    <row r="866" spans="1:17" s="369" customFormat="1">
      <c r="A866" s="735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  <c r="Q866" s="646"/>
    </row>
    <row r="867" spans="1:17" s="369" customFormat="1">
      <c r="A867" s="735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  <c r="Q867" s="646"/>
    </row>
    <row r="868" spans="1:17" s="369" customFormat="1">
      <c r="A868" s="735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  <c r="Q868" s="646"/>
    </row>
    <row r="869" spans="1:17" s="369" customFormat="1">
      <c r="A869" s="735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  <c r="Q869" s="646"/>
    </row>
    <row r="870" spans="1:17" s="369" customFormat="1">
      <c r="A870" s="735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  <c r="Q870" s="646"/>
    </row>
    <row r="871" spans="1:17" s="369" customFormat="1">
      <c r="A871" s="735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  <c r="Q871" s="646"/>
    </row>
    <row r="872" spans="1:17" s="369" customFormat="1">
      <c r="A872" s="735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  <c r="Q872" s="646"/>
    </row>
    <row r="873" spans="1:17" s="369" customFormat="1">
      <c r="A873" s="735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  <c r="Q873" s="646"/>
    </row>
    <row r="874" spans="1:17" s="369" customFormat="1">
      <c r="A874" s="735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  <c r="Q874" s="646"/>
    </row>
    <row r="875" spans="1:17" s="369" customFormat="1">
      <c r="A875" s="735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  <c r="Q875" s="646"/>
    </row>
    <row r="876" spans="1:17" s="369" customFormat="1">
      <c r="A876" s="735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  <c r="Q876" s="646"/>
    </row>
    <row r="877" spans="1:17" s="369" customFormat="1">
      <c r="A877" s="735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  <c r="Q877" s="646"/>
    </row>
    <row r="878" spans="1:17" s="369" customFormat="1">
      <c r="A878" s="735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  <c r="Q878" s="646"/>
    </row>
    <row r="879" spans="1:17" s="369" customFormat="1">
      <c r="A879" s="735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  <c r="Q879" s="646"/>
    </row>
    <row r="880" spans="1:17" s="369" customFormat="1">
      <c r="A880" s="735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  <c r="Q880" s="646"/>
    </row>
    <row r="881" spans="1:17" s="369" customFormat="1">
      <c r="A881" s="735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  <c r="Q881" s="646"/>
    </row>
    <row r="882" spans="1:17" s="369" customFormat="1">
      <c r="A882" s="735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  <c r="Q882" s="646"/>
    </row>
    <row r="883" spans="1:17" s="369" customFormat="1">
      <c r="A883" s="735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  <c r="Q883" s="646"/>
    </row>
    <row r="884" spans="1:17" s="369" customFormat="1">
      <c r="A884" s="735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  <c r="Q884" s="646"/>
    </row>
    <row r="885" spans="1:17" s="369" customFormat="1">
      <c r="A885" s="735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  <c r="Q885" s="646"/>
    </row>
    <row r="886" spans="1:17" s="369" customFormat="1">
      <c r="A886" s="735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  <c r="Q886" s="646"/>
    </row>
    <row r="887" spans="1:17" s="369" customFormat="1">
      <c r="A887" s="735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  <c r="Q887" s="646"/>
    </row>
    <row r="888" spans="1:17" s="369" customFormat="1">
      <c r="A888" s="735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  <c r="Q888" s="646"/>
    </row>
    <row r="889" spans="1:17" s="369" customFormat="1">
      <c r="A889" s="735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  <c r="Q889" s="646"/>
    </row>
    <row r="890" spans="1:17" s="369" customFormat="1">
      <c r="A890" s="735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  <c r="Q890" s="646"/>
    </row>
    <row r="891" spans="1:17" s="369" customFormat="1">
      <c r="A891" s="735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  <c r="Q891" s="646"/>
    </row>
    <row r="892" spans="1:17" s="369" customFormat="1">
      <c r="A892" s="735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  <c r="Q892" s="646"/>
    </row>
    <row r="893" spans="1:17" s="369" customFormat="1">
      <c r="A893" s="735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  <c r="Q893" s="646"/>
    </row>
    <row r="894" spans="1:17" s="369" customFormat="1">
      <c r="A894" s="735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  <c r="Q894" s="646"/>
    </row>
    <row r="895" spans="1:17" s="369" customFormat="1">
      <c r="A895" s="735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  <c r="Q895" s="646"/>
    </row>
    <row r="896" spans="1:17" s="369" customFormat="1">
      <c r="A896" s="735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  <c r="Q896" s="646"/>
    </row>
    <row r="897" spans="1:17" s="369" customFormat="1">
      <c r="A897" s="735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  <c r="Q897" s="646"/>
    </row>
    <row r="898" spans="1:17" s="369" customFormat="1">
      <c r="A898" s="735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  <c r="Q898" s="646"/>
    </row>
    <row r="899" spans="1:17" s="369" customFormat="1">
      <c r="A899" s="735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  <c r="Q899" s="646"/>
    </row>
    <row r="900" spans="1:17" s="369" customFormat="1">
      <c r="A900" s="735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  <c r="Q900" s="646"/>
    </row>
    <row r="901" spans="1:17" s="369" customFormat="1">
      <c r="A901" s="735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  <c r="Q901" s="646"/>
    </row>
    <row r="902" spans="1:17" s="369" customFormat="1">
      <c r="A902" s="735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  <c r="Q902" s="646"/>
    </row>
    <row r="903" spans="1:17" s="369" customFormat="1">
      <c r="A903" s="735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  <c r="Q903" s="646"/>
    </row>
    <row r="904" spans="1:17" s="369" customFormat="1">
      <c r="A904" s="735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  <c r="Q904" s="646"/>
    </row>
    <row r="905" spans="1:17" s="369" customFormat="1">
      <c r="A905" s="735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  <c r="Q905" s="646"/>
    </row>
    <row r="906" spans="1:17" s="369" customFormat="1">
      <c r="A906" s="735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  <c r="Q906" s="646"/>
    </row>
    <row r="907" spans="1:17" s="369" customFormat="1">
      <c r="A907" s="735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  <c r="Q907" s="646"/>
    </row>
    <row r="908" spans="1:17" s="369" customFormat="1">
      <c r="A908" s="735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  <c r="Q908" s="646"/>
    </row>
    <row r="909" spans="1:17" s="369" customFormat="1">
      <c r="A909" s="735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  <c r="Q909" s="646"/>
    </row>
    <row r="910" spans="1:17" s="369" customFormat="1">
      <c r="A910" s="735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  <c r="Q910" s="646"/>
    </row>
    <row r="911" spans="1:17" s="369" customFormat="1">
      <c r="A911" s="735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  <c r="Q911" s="646"/>
    </row>
    <row r="912" spans="1:17" s="369" customFormat="1">
      <c r="A912" s="735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  <c r="Q912" s="646"/>
    </row>
    <row r="913" spans="1:17" s="369" customFormat="1">
      <c r="A913" s="735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  <c r="Q913" s="646"/>
    </row>
    <row r="914" spans="1:17" s="369" customFormat="1">
      <c r="A914" s="735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  <c r="Q914" s="646"/>
    </row>
    <row r="915" spans="1:17" s="369" customFormat="1">
      <c r="A915" s="735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  <c r="Q915" s="646"/>
    </row>
    <row r="916" spans="1:17" s="369" customFormat="1">
      <c r="A916" s="735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  <c r="Q916" s="646"/>
    </row>
    <row r="917" spans="1:17" s="369" customFormat="1">
      <c r="A917" s="735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  <c r="Q917" s="646"/>
    </row>
    <row r="918" spans="1:17" s="369" customFormat="1">
      <c r="A918" s="735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  <c r="Q918" s="646"/>
    </row>
    <row r="919" spans="1:17" s="369" customFormat="1">
      <c r="A919" s="735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  <c r="Q919" s="646"/>
    </row>
    <row r="920" spans="1:17" s="369" customFormat="1">
      <c r="A920" s="735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  <c r="Q920" s="646"/>
    </row>
    <row r="921" spans="1:17" s="369" customFormat="1">
      <c r="A921" s="735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  <c r="Q921" s="646"/>
    </row>
    <row r="922" spans="1:17" s="369" customFormat="1">
      <c r="A922" s="735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  <c r="Q922" s="646"/>
    </row>
    <row r="923" spans="1:17" s="369" customFormat="1">
      <c r="A923" s="735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  <c r="Q923" s="646"/>
    </row>
    <row r="924" spans="1:17" s="369" customFormat="1">
      <c r="A924" s="735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  <c r="Q924" s="646"/>
    </row>
    <row r="925" spans="1:17" s="369" customFormat="1">
      <c r="A925" s="735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  <c r="Q925" s="646"/>
    </row>
    <row r="926" spans="1:17" s="369" customFormat="1">
      <c r="A926" s="735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  <c r="Q926" s="646"/>
    </row>
    <row r="927" spans="1:17" s="369" customFormat="1">
      <c r="A927" s="735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  <c r="Q927" s="646"/>
    </row>
    <row r="928" spans="1:17" s="369" customFormat="1">
      <c r="A928" s="735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  <c r="Q928" s="646"/>
    </row>
    <row r="929" spans="1:17" s="369" customFormat="1">
      <c r="A929" s="735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  <c r="Q929" s="646"/>
    </row>
    <row r="930" spans="1:17" s="369" customFormat="1">
      <c r="A930" s="735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  <c r="Q930" s="646"/>
    </row>
    <row r="931" spans="1:17" s="369" customFormat="1">
      <c r="A931" s="735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  <c r="Q931" s="646"/>
    </row>
    <row r="932" spans="1:17" s="369" customFormat="1">
      <c r="A932" s="735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  <c r="Q932" s="646"/>
    </row>
    <row r="933" spans="1:17" s="369" customFormat="1">
      <c r="A933" s="735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  <c r="Q933" s="646"/>
    </row>
    <row r="934" spans="1:17" s="369" customFormat="1">
      <c r="A934" s="735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  <c r="Q934" s="646"/>
    </row>
    <row r="935" spans="1:17" s="369" customFormat="1">
      <c r="A935" s="735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  <c r="Q935" s="646"/>
    </row>
    <row r="936" spans="1:17" s="369" customFormat="1">
      <c r="A936" s="735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  <c r="Q936" s="646"/>
    </row>
    <row r="937" spans="1:17" s="369" customFormat="1">
      <c r="A937" s="735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  <c r="Q937" s="646"/>
    </row>
    <row r="938" spans="1:17" s="369" customFormat="1">
      <c r="A938" s="735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  <c r="Q938" s="646"/>
    </row>
    <row r="939" spans="1:17" s="369" customFormat="1">
      <c r="A939" s="735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  <c r="Q939" s="646"/>
    </row>
    <row r="940" spans="1:17" s="369" customFormat="1">
      <c r="A940" s="735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  <c r="Q940" s="646"/>
    </row>
    <row r="941" spans="1:17" s="369" customFormat="1">
      <c r="A941" s="735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  <c r="Q941" s="646"/>
    </row>
    <row r="942" spans="1:17" s="369" customFormat="1">
      <c r="A942" s="735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  <c r="Q942" s="646"/>
    </row>
    <row r="943" spans="1:17" s="369" customFormat="1">
      <c r="A943" s="735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  <c r="Q943" s="646"/>
    </row>
    <row r="944" spans="1:17" s="369" customFormat="1">
      <c r="A944" s="735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  <c r="Q944" s="646"/>
    </row>
    <row r="945" spans="1:17" s="369" customFormat="1">
      <c r="A945" s="735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  <c r="Q945" s="646"/>
    </row>
    <row r="946" spans="1:17" s="369" customFormat="1">
      <c r="A946" s="735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  <c r="Q946" s="646"/>
    </row>
    <row r="947" spans="1:17" s="369" customFormat="1">
      <c r="A947" s="735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  <c r="Q947" s="646"/>
    </row>
    <row r="948" spans="1:17" s="369" customFormat="1">
      <c r="A948" s="735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  <c r="Q948" s="646"/>
    </row>
    <row r="949" spans="1:17" s="369" customFormat="1">
      <c r="A949" s="735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  <c r="Q949" s="646"/>
    </row>
    <row r="950" spans="1:17" s="369" customFormat="1">
      <c r="A950" s="735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  <c r="Q950" s="646"/>
    </row>
    <row r="951" spans="1:17" s="369" customFormat="1">
      <c r="A951" s="735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  <c r="Q951" s="646"/>
    </row>
    <row r="952" spans="1:17" s="369" customFormat="1">
      <c r="A952" s="735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  <c r="Q952" s="646"/>
    </row>
    <row r="953" spans="1:17" s="369" customFormat="1">
      <c r="A953" s="735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  <c r="Q953" s="646"/>
    </row>
    <row r="954" spans="1:17" s="369" customFormat="1">
      <c r="A954" s="735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  <c r="Q954" s="646"/>
    </row>
    <row r="955" spans="1:17" s="369" customFormat="1">
      <c r="A955" s="735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  <c r="Q955" s="646"/>
    </row>
    <row r="956" spans="1:17" s="369" customFormat="1">
      <c r="A956" s="735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  <c r="Q956" s="646"/>
    </row>
    <row r="957" spans="1:17" s="369" customFormat="1">
      <c r="A957" s="735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  <c r="Q957" s="646"/>
    </row>
    <row r="958" spans="1:17" s="369" customFormat="1">
      <c r="A958" s="735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  <c r="Q958" s="646"/>
    </row>
    <row r="959" spans="1:17" s="369" customFormat="1">
      <c r="A959" s="735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  <c r="Q959" s="646"/>
    </row>
    <row r="960" spans="1:17" s="369" customFormat="1">
      <c r="A960" s="735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  <c r="Q960" s="646"/>
    </row>
    <row r="961" spans="1:17" s="369" customFormat="1">
      <c r="A961" s="735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  <c r="Q961" s="646"/>
    </row>
    <row r="962" spans="1:17" s="369" customFormat="1">
      <c r="A962" s="735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  <c r="Q962" s="646"/>
    </row>
    <row r="963" spans="1:17" s="369" customFormat="1">
      <c r="A963" s="735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  <c r="Q963" s="646"/>
    </row>
    <row r="964" spans="1:17" s="369" customFormat="1">
      <c r="A964" s="735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  <c r="Q964" s="646"/>
    </row>
    <row r="965" spans="1:17" s="369" customFormat="1">
      <c r="A965" s="735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  <c r="Q965" s="646"/>
    </row>
    <row r="966" spans="1:17" s="369" customFormat="1">
      <c r="A966" s="735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  <c r="Q966" s="646"/>
    </row>
    <row r="967" spans="1:17" s="369" customFormat="1">
      <c r="A967" s="735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  <c r="Q967" s="646"/>
    </row>
    <row r="968" spans="1:17" s="369" customFormat="1">
      <c r="A968" s="735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  <c r="Q968" s="646"/>
    </row>
    <row r="969" spans="1:17" s="369" customFormat="1">
      <c r="A969" s="735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  <c r="Q969" s="646"/>
    </row>
    <row r="970" spans="1:17" s="369" customFormat="1">
      <c r="A970" s="735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  <c r="Q970" s="646"/>
    </row>
    <row r="971" spans="1:17" s="369" customFormat="1">
      <c r="A971" s="735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  <c r="Q971" s="646"/>
    </row>
    <row r="972" spans="1:17" s="369" customFormat="1">
      <c r="A972" s="735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  <c r="Q972" s="646"/>
    </row>
    <row r="973" spans="1:17" s="369" customFormat="1">
      <c r="A973" s="735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  <c r="Q973" s="646"/>
    </row>
    <row r="974" spans="1:17" s="369" customFormat="1">
      <c r="A974" s="735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  <c r="Q974" s="646"/>
    </row>
    <row r="975" spans="1:17" s="369" customFormat="1">
      <c r="A975" s="735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  <c r="Q975" s="646"/>
    </row>
    <row r="976" spans="1:17" s="369" customFormat="1">
      <c r="A976" s="735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  <c r="Q976" s="646"/>
    </row>
    <row r="977" spans="1:17" s="369" customFormat="1">
      <c r="A977" s="735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  <c r="Q977" s="646"/>
    </row>
    <row r="978" spans="1:17" s="369" customFormat="1">
      <c r="A978" s="735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  <c r="Q978" s="646"/>
    </row>
    <row r="979" spans="1:17" s="369" customFormat="1">
      <c r="A979" s="735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  <c r="Q979" s="646"/>
    </row>
    <row r="980" spans="1:17" s="369" customFormat="1">
      <c r="A980" s="735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  <c r="Q980" s="646"/>
    </row>
    <row r="981" spans="1:17" s="369" customFormat="1">
      <c r="A981" s="735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  <c r="Q981" s="646"/>
    </row>
    <row r="982" spans="1:17" s="369" customFormat="1">
      <c r="A982" s="735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  <c r="Q982" s="646"/>
    </row>
    <row r="983" spans="1:17" s="369" customFormat="1">
      <c r="A983" s="735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  <c r="Q983" s="646"/>
    </row>
    <row r="984" spans="1:17" s="369" customFormat="1">
      <c r="A984" s="735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  <c r="Q984" s="646"/>
    </row>
    <row r="985" spans="1:17" s="369" customFormat="1">
      <c r="A985" s="735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  <c r="Q985" s="646"/>
    </row>
    <row r="986" spans="1:17" s="369" customFormat="1">
      <c r="A986" s="735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  <c r="Q986" s="646"/>
    </row>
    <row r="987" spans="1:17" s="369" customFormat="1">
      <c r="A987" s="735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  <c r="Q987" s="646"/>
    </row>
    <row r="988" spans="1:17" s="369" customFormat="1">
      <c r="A988" s="735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  <c r="Q988" s="646"/>
    </row>
    <row r="989" spans="1:17" s="369" customFormat="1">
      <c r="A989" s="735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  <c r="Q989" s="646"/>
    </row>
    <row r="990" spans="1:17" s="369" customFormat="1">
      <c r="A990" s="735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  <c r="Q990" s="646"/>
    </row>
    <row r="991" spans="1:17" s="369" customFormat="1">
      <c r="A991" s="735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  <c r="Q991" s="646"/>
    </row>
    <row r="992" spans="1:17" s="369" customFormat="1">
      <c r="A992" s="735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  <c r="Q992" s="646"/>
    </row>
    <row r="993" spans="1:17" s="369" customFormat="1">
      <c r="A993" s="735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  <c r="Q993" s="646"/>
    </row>
    <row r="994" spans="1:17" s="369" customFormat="1">
      <c r="A994" s="735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  <c r="Q994" s="646"/>
    </row>
    <row r="995" spans="1:17" s="369" customFormat="1">
      <c r="A995" s="735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  <c r="Q995" s="646"/>
    </row>
    <row r="996" spans="1:17" s="369" customFormat="1">
      <c r="A996" s="735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  <c r="Q996" s="646"/>
    </row>
    <row r="997" spans="1:17" s="369" customFormat="1">
      <c r="A997" s="735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  <c r="Q997" s="646"/>
    </row>
    <row r="998" spans="1:17" s="369" customFormat="1">
      <c r="A998" s="735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  <c r="Q998" s="646"/>
    </row>
    <row r="999" spans="1:17" s="369" customFormat="1">
      <c r="A999" s="735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  <c r="Q999" s="646"/>
    </row>
    <row r="1000" spans="1:17" s="369" customFormat="1">
      <c r="A1000" s="735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  <c r="Q1000" s="646"/>
    </row>
    <row r="1001" spans="1:17" s="369" customFormat="1">
      <c r="A1001" s="735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  <c r="Q1001" s="646"/>
    </row>
    <row r="1002" spans="1:17" s="369" customFormat="1">
      <c r="A1002" s="735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  <c r="Q1002" s="646"/>
    </row>
    <row r="1003" spans="1:17" s="369" customFormat="1">
      <c r="A1003" s="735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  <c r="Q1003" s="646"/>
    </row>
    <row r="1004" spans="1:17" s="369" customFormat="1">
      <c r="A1004" s="735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  <c r="Q1004" s="646"/>
    </row>
    <row r="1005" spans="1:17" s="369" customFormat="1">
      <c r="A1005" s="735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  <c r="Q1005" s="646"/>
    </row>
    <row r="1006" spans="1:17" s="369" customFormat="1">
      <c r="A1006" s="735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  <c r="Q1006" s="646"/>
    </row>
    <row r="1007" spans="1:17" s="369" customFormat="1">
      <c r="A1007" s="735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  <c r="Q1007" s="646"/>
    </row>
    <row r="1008" spans="1:17" s="369" customFormat="1">
      <c r="A1008" s="735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  <c r="Q1008" s="646"/>
    </row>
    <row r="1009" spans="1:17" s="369" customFormat="1">
      <c r="A1009" s="735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  <c r="Q1009" s="646"/>
    </row>
    <row r="1010" spans="1:17" s="369" customFormat="1">
      <c r="A1010" s="735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  <c r="Q1010" s="646"/>
    </row>
    <row r="1011" spans="1:17" s="369" customFormat="1">
      <c r="A1011" s="735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  <c r="Q1011" s="646"/>
    </row>
    <row r="1012" spans="1:17" s="369" customFormat="1">
      <c r="A1012" s="735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  <c r="Q1012" s="646"/>
    </row>
    <row r="1013" spans="1:17" s="369" customFormat="1">
      <c r="A1013" s="735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  <c r="Q1013" s="646"/>
    </row>
    <row r="1014" spans="1:17" s="369" customFormat="1">
      <c r="A1014" s="735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  <c r="Q1014" s="646"/>
    </row>
    <row r="1015" spans="1:17" s="369" customFormat="1">
      <c r="A1015" s="735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  <c r="Q1015" s="646"/>
    </row>
    <row r="1016" spans="1:17" s="369" customFormat="1">
      <c r="A1016" s="735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  <c r="Q1016" s="646"/>
    </row>
    <row r="1017" spans="1:17" s="369" customFormat="1">
      <c r="A1017" s="735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  <c r="Q1017" s="646"/>
    </row>
    <row r="1018" spans="1:17" s="369" customFormat="1">
      <c r="A1018" s="735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  <c r="Q1018" s="646"/>
    </row>
    <row r="1019" spans="1:17" s="369" customFormat="1">
      <c r="A1019" s="735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  <c r="Q1019" s="646"/>
    </row>
    <row r="1020" spans="1:17" s="369" customFormat="1">
      <c r="A1020" s="735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  <c r="Q1020" s="646"/>
    </row>
    <row r="1021" spans="1:17" s="369" customFormat="1">
      <c r="A1021" s="735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  <c r="Q1021" s="646"/>
    </row>
    <row r="1022" spans="1:17" s="369" customFormat="1">
      <c r="A1022" s="735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  <c r="Q1022" s="646"/>
    </row>
    <row r="1023" spans="1:17" s="369" customFormat="1">
      <c r="A1023" s="735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  <c r="Q1023" s="646"/>
    </row>
    <row r="1024" spans="1:17" s="369" customFormat="1">
      <c r="A1024" s="735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  <c r="Q1024" s="646"/>
    </row>
    <row r="1025" spans="1:17" s="369" customFormat="1">
      <c r="A1025" s="735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  <c r="Q1025" s="646"/>
    </row>
    <row r="1026" spans="1:17" s="369" customFormat="1">
      <c r="A1026" s="735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  <c r="Q1026" s="646"/>
    </row>
    <row r="1027" spans="1:17" s="369" customFormat="1">
      <c r="A1027" s="735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  <c r="Q1027" s="646"/>
    </row>
    <row r="1028" spans="1:17" s="369" customFormat="1">
      <c r="A1028" s="735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  <c r="Q1028" s="646"/>
    </row>
    <row r="1029" spans="1:17" s="369" customFormat="1">
      <c r="A1029" s="735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  <c r="Q1029" s="646"/>
    </row>
    <row r="1030" spans="1:17" s="369" customFormat="1">
      <c r="A1030" s="735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  <c r="Q1030" s="646"/>
    </row>
    <row r="1031" spans="1:17" s="369" customFormat="1">
      <c r="A1031" s="735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  <c r="Q1031" s="646"/>
    </row>
    <row r="1032" spans="1:17" s="369" customFormat="1">
      <c r="A1032" s="735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  <c r="Q1032" s="646"/>
    </row>
    <row r="1033" spans="1:17" s="369" customFormat="1">
      <c r="A1033" s="735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  <c r="Q1033" s="646"/>
    </row>
    <row r="1034" spans="1:17" s="369" customFormat="1">
      <c r="A1034" s="735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  <c r="Q1034" s="646"/>
    </row>
    <row r="1035" spans="1:17" s="369" customFormat="1">
      <c r="A1035" s="735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  <c r="Q1035" s="646"/>
    </row>
    <row r="1036" spans="1:17" s="369" customFormat="1">
      <c r="A1036" s="735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  <c r="Q1036" s="646"/>
    </row>
    <row r="1037" spans="1:17" s="369" customFormat="1">
      <c r="A1037" s="735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  <c r="Q1037" s="646"/>
    </row>
    <row r="1038" spans="1:17" s="369" customFormat="1">
      <c r="A1038" s="735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  <c r="Q1038" s="646"/>
    </row>
    <row r="1039" spans="1:17" s="369" customFormat="1">
      <c r="A1039" s="735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  <c r="Q1039" s="646"/>
    </row>
    <row r="1040" spans="1:17" s="369" customFormat="1">
      <c r="A1040" s="735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  <c r="Q1040" s="646"/>
    </row>
    <row r="1041" spans="1:17" s="369" customFormat="1">
      <c r="A1041" s="735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  <c r="Q1041" s="646"/>
    </row>
    <row r="1042" spans="1:17" s="369" customFormat="1">
      <c r="A1042" s="735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  <c r="Q1042" s="646"/>
    </row>
    <row r="1043" spans="1:17" s="369" customFormat="1">
      <c r="A1043" s="735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  <c r="Q1043" s="646"/>
    </row>
    <row r="1044" spans="1:17" s="369" customFormat="1">
      <c r="A1044" s="735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  <c r="Q1044" s="646"/>
    </row>
    <row r="1045" spans="1:17" s="369" customFormat="1">
      <c r="A1045" s="735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  <c r="Q1045" s="646"/>
    </row>
    <row r="1046" spans="1:17" s="369" customFormat="1">
      <c r="A1046" s="735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  <c r="Q1046" s="646"/>
    </row>
    <row r="1047" spans="1:17" s="369" customFormat="1">
      <c r="A1047" s="735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  <c r="Q1047" s="646"/>
    </row>
    <row r="1048" spans="1:17" s="369" customFormat="1">
      <c r="A1048" s="735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  <c r="Q1048" s="646"/>
    </row>
    <row r="1049" spans="1:17" s="369" customFormat="1">
      <c r="A1049" s="735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  <c r="Q1049" s="646"/>
    </row>
    <row r="1050" spans="1:17" s="369" customFormat="1">
      <c r="A1050" s="735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  <c r="Q1050" s="646"/>
    </row>
    <row r="1051" spans="1:17" s="369" customFormat="1">
      <c r="A1051" s="735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  <c r="Q1051" s="646"/>
    </row>
    <row r="1052" spans="1:17" s="369" customFormat="1">
      <c r="A1052" s="735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  <c r="Q1052" s="646"/>
    </row>
    <row r="1053" spans="1:17" s="369" customFormat="1">
      <c r="A1053" s="735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  <c r="Q1053" s="646"/>
    </row>
    <row r="1054" spans="1:17" s="369" customFormat="1">
      <c r="A1054" s="735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  <c r="Q1054" s="646"/>
    </row>
    <row r="1055" spans="1:17" s="369" customFormat="1">
      <c r="A1055" s="735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  <c r="Q1055" s="646"/>
    </row>
    <row r="1056" spans="1:17" s="369" customFormat="1">
      <c r="A1056" s="735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  <c r="Q1056" s="646"/>
    </row>
    <row r="1057" spans="1:17" s="369" customFormat="1">
      <c r="A1057" s="735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  <c r="Q1057" s="646"/>
    </row>
    <row r="1058" spans="1:17" s="369" customFormat="1">
      <c r="A1058" s="735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  <c r="Q1058" s="646"/>
    </row>
    <row r="1059" spans="1:17" s="369" customFormat="1">
      <c r="A1059" s="735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  <c r="Q1059" s="646"/>
    </row>
    <row r="1060" spans="1:17" s="369" customFormat="1">
      <c r="A1060" s="735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  <c r="Q1060" s="646"/>
    </row>
    <row r="1061" spans="1:17" s="369" customFormat="1">
      <c r="A1061" s="735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  <c r="Q1061" s="646"/>
    </row>
    <row r="1062" spans="1:17" s="369" customFormat="1">
      <c r="A1062" s="735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  <c r="Q1062" s="646"/>
    </row>
    <row r="1063" spans="1:17" s="369" customFormat="1">
      <c r="A1063" s="735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  <c r="Q1063" s="646"/>
    </row>
    <row r="1064" spans="1:17" s="369" customFormat="1">
      <c r="A1064" s="735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  <c r="Q1064" s="646"/>
    </row>
    <row r="1065" spans="1:17" s="369" customFormat="1">
      <c r="A1065" s="735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  <c r="Q1065" s="646"/>
    </row>
    <row r="1066" spans="1:17" s="369" customFormat="1">
      <c r="A1066" s="735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  <c r="Q1066" s="646"/>
    </row>
    <row r="1067" spans="1:17" s="369" customFormat="1">
      <c r="A1067" s="735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  <c r="Q1067" s="646"/>
    </row>
    <row r="1068" spans="1:17" s="369" customFormat="1">
      <c r="A1068" s="735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  <c r="Q1068" s="646"/>
    </row>
    <row r="1069" spans="1:17" s="369" customFormat="1">
      <c r="A1069" s="735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  <c r="Q1069" s="646"/>
    </row>
    <row r="1070" spans="1:17" s="369" customFormat="1">
      <c r="A1070" s="735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  <c r="Q1070" s="646"/>
    </row>
    <row r="1071" spans="1:17" s="369" customFormat="1">
      <c r="A1071" s="735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  <c r="Q1071" s="646"/>
    </row>
    <row r="1072" spans="1:17" s="369" customFormat="1">
      <c r="A1072" s="735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  <c r="Q1072" s="646"/>
    </row>
    <row r="1073" spans="1:17" s="369" customFormat="1">
      <c r="A1073" s="735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  <c r="Q1073" s="646"/>
    </row>
    <row r="1074" spans="1:17" s="369" customFormat="1">
      <c r="A1074" s="735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  <c r="Q1074" s="646"/>
    </row>
    <row r="1075" spans="1:17" s="369" customFormat="1">
      <c r="A1075" s="735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  <c r="Q1075" s="646"/>
    </row>
    <row r="1076" spans="1:17" s="369" customFormat="1">
      <c r="A1076" s="735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  <c r="Q1076" s="646"/>
    </row>
    <row r="1077" spans="1:17" s="369" customFormat="1">
      <c r="A1077" s="735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  <c r="Q1077" s="646"/>
    </row>
    <row r="1078" spans="1:17" s="369" customFormat="1">
      <c r="A1078" s="735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  <c r="Q1078" s="646"/>
    </row>
    <row r="1079" spans="1:17" s="369" customFormat="1">
      <c r="A1079" s="735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  <c r="Q1079" s="646"/>
    </row>
    <row r="1080" spans="1:17" s="369" customFormat="1">
      <c r="A1080" s="735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  <c r="Q1080" s="646"/>
    </row>
    <row r="1081" spans="1:17" s="369" customFormat="1">
      <c r="A1081" s="735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  <c r="Q1081" s="646"/>
    </row>
    <row r="1082" spans="1:17" s="369" customFormat="1">
      <c r="A1082" s="735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  <c r="Q1082" s="646"/>
    </row>
    <row r="1083" spans="1:17" s="369" customFormat="1">
      <c r="A1083" s="735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  <c r="Q1083" s="646"/>
    </row>
    <row r="1084" spans="1:17" s="369" customFormat="1">
      <c r="A1084" s="735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  <c r="Q1084" s="646"/>
    </row>
    <row r="1085" spans="1:17" s="369" customFormat="1">
      <c r="A1085" s="735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  <c r="Q1085" s="646"/>
    </row>
    <row r="1086" spans="1:17" s="369" customFormat="1">
      <c r="A1086" s="735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  <c r="Q1086" s="646"/>
    </row>
    <row r="1087" spans="1:17" s="369" customFormat="1">
      <c r="A1087" s="735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  <c r="Q1087" s="646"/>
    </row>
    <row r="1088" spans="1:17" s="369" customFormat="1">
      <c r="A1088" s="735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  <c r="Q1088" s="646"/>
    </row>
    <row r="1089" spans="1:17" s="369" customFormat="1">
      <c r="A1089" s="735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  <c r="Q1089" s="646"/>
    </row>
    <row r="1090" spans="1:17" s="369" customFormat="1">
      <c r="A1090" s="735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  <c r="Q1090" s="646"/>
    </row>
    <row r="1091" spans="1:17" s="369" customFormat="1">
      <c r="A1091" s="735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  <c r="Q1091" s="646"/>
    </row>
    <row r="1092" spans="1:17" s="369" customFormat="1">
      <c r="A1092" s="735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  <c r="Q1092" s="646"/>
    </row>
    <row r="1093" spans="1:17" s="369" customFormat="1">
      <c r="A1093" s="735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  <c r="Q1093" s="646"/>
    </row>
    <row r="1094" spans="1:17" s="369" customFormat="1">
      <c r="A1094" s="735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  <c r="Q1094" s="646"/>
    </row>
    <row r="1095" spans="1:17" s="369" customFormat="1">
      <c r="A1095" s="735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  <c r="Q1095" s="646"/>
    </row>
    <row r="1096" spans="1:17" s="369" customFormat="1">
      <c r="A1096" s="735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  <c r="Q1096" s="646"/>
    </row>
    <row r="1097" spans="1:17" s="369" customFormat="1">
      <c r="A1097" s="735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  <c r="Q1097" s="646"/>
    </row>
    <row r="1098" spans="1:17" s="369" customFormat="1">
      <c r="A1098" s="735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  <c r="Q1098" s="646"/>
    </row>
    <row r="1099" spans="1:17" s="369" customFormat="1">
      <c r="A1099" s="735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  <c r="Q1099" s="646"/>
    </row>
    <row r="1100" spans="1:17" s="369" customFormat="1">
      <c r="A1100" s="735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  <c r="Q1100" s="646"/>
    </row>
    <row r="1101" spans="1:17" s="369" customFormat="1">
      <c r="A1101" s="735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  <c r="Q1101" s="646"/>
    </row>
    <row r="1102" spans="1:17" s="369" customFormat="1">
      <c r="A1102" s="735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  <c r="Q1102" s="646"/>
    </row>
    <row r="1103" spans="1:17" s="369" customFormat="1">
      <c r="A1103" s="735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  <c r="Q1103" s="646"/>
    </row>
    <row r="1104" spans="1:17" s="369" customFormat="1">
      <c r="A1104" s="735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  <c r="Q1104" s="646"/>
    </row>
    <row r="1105" spans="1:17" s="369" customFormat="1">
      <c r="A1105" s="735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  <c r="Q1105" s="646"/>
    </row>
    <row r="1106" spans="1:17" s="369" customFormat="1">
      <c r="A1106" s="735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  <c r="Q1106" s="646"/>
    </row>
    <row r="1107" spans="1:17" s="369" customFormat="1">
      <c r="A1107" s="735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  <c r="Q1107" s="646"/>
    </row>
    <row r="1108" spans="1:17" s="369" customFormat="1">
      <c r="A1108" s="735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  <c r="Q1108" s="646"/>
    </row>
    <row r="1109" spans="1:17" s="369" customFormat="1">
      <c r="A1109" s="735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  <c r="Q1109" s="646"/>
    </row>
    <row r="1110" spans="1:17" s="369" customFormat="1">
      <c r="A1110" s="735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  <c r="Q1110" s="646"/>
    </row>
    <row r="1111" spans="1:17" s="369" customFormat="1">
      <c r="A1111" s="735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  <c r="Q1111" s="646"/>
    </row>
    <row r="1112" spans="1:17" s="369" customFormat="1">
      <c r="A1112" s="735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  <c r="Q1112" s="646"/>
    </row>
    <row r="1113" spans="1:17" s="369" customFormat="1">
      <c r="A1113" s="735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  <c r="Q1113" s="646"/>
    </row>
    <row r="1114" spans="1:17" s="369" customFormat="1">
      <c r="A1114" s="735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  <c r="Q1114" s="646"/>
    </row>
    <row r="1115" spans="1:17" s="369" customFormat="1">
      <c r="A1115" s="735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  <c r="Q1115" s="646"/>
    </row>
    <row r="1116" spans="1:17" s="369" customFormat="1">
      <c r="A1116" s="735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  <c r="Q1116" s="646"/>
    </row>
    <row r="1117" spans="1:17" s="369" customFormat="1">
      <c r="A1117" s="735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  <c r="Q1117" s="646"/>
    </row>
    <row r="1118" spans="1:17" s="369" customFormat="1">
      <c r="A1118" s="735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  <c r="Q1118" s="646"/>
    </row>
    <row r="1119" spans="1:17" s="369" customFormat="1">
      <c r="A1119" s="735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  <c r="Q1119" s="646"/>
    </row>
    <row r="1120" spans="1:17" s="369" customFormat="1">
      <c r="A1120" s="735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  <c r="Q1120" s="646"/>
    </row>
    <row r="1121" spans="1:17" s="369" customFormat="1">
      <c r="A1121" s="735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  <c r="Q1121" s="646"/>
    </row>
    <row r="1122" spans="1:17" s="369" customFormat="1">
      <c r="A1122" s="735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  <c r="Q1122" s="646"/>
    </row>
    <row r="1123" spans="1:17" s="369" customFormat="1">
      <c r="A1123" s="735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  <c r="Q1123" s="646"/>
    </row>
    <row r="1124" spans="1:17" s="369" customFormat="1">
      <c r="A1124" s="735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  <c r="Q1124" s="646"/>
    </row>
    <row r="1125" spans="1:17" s="369" customFormat="1">
      <c r="A1125" s="735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  <c r="Q1125" s="646"/>
    </row>
    <row r="1126" spans="1:17" s="369" customFormat="1">
      <c r="A1126" s="735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  <c r="Q1126" s="646"/>
    </row>
    <row r="1127" spans="1:17" s="369" customFormat="1">
      <c r="A1127" s="735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  <c r="Q1127" s="646"/>
    </row>
    <row r="1128" spans="1:17" s="369" customFormat="1">
      <c r="A1128" s="735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  <c r="Q1128" s="646"/>
    </row>
    <row r="1129" spans="1:17" s="369" customFormat="1">
      <c r="A1129" s="735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  <c r="Q1129" s="646"/>
    </row>
    <row r="1130" spans="1:17" s="369" customFormat="1">
      <c r="A1130" s="735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  <c r="Q1130" s="646"/>
    </row>
    <row r="1131" spans="1:17" s="369" customFormat="1">
      <c r="A1131" s="735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  <c r="Q1131" s="646"/>
    </row>
    <row r="1132" spans="1:17" s="369" customFormat="1">
      <c r="A1132" s="735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  <c r="Q1132" s="646"/>
    </row>
    <row r="1133" spans="1:17" s="369" customFormat="1">
      <c r="A1133" s="735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  <c r="Q1133" s="646"/>
    </row>
    <row r="1134" spans="1:17" s="369" customFormat="1">
      <c r="A1134" s="735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  <c r="Q1134" s="646"/>
    </row>
    <row r="1135" spans="1:17" s="369" customFormat="1">
      <c r="A1135" s="735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  <c r="Q1135" s="646"/>
    </row>
    <row r="1136" spans="1:17" s="369" customFormat="1">
      <c r="A1136" s="735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  <c r="Q1136" s="646"/>
    </row>
    <row r="1137" spans="1:17" s="369" customFormat="1">
      <c r="A1137" s="735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  <c r="Q1137" s="646"/>
    </row>
    <row r="1138" spans="1:17" s="369" customFormat="1">
      <c r="A1138" s="735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  <c r="Q1138" s="646"/>
    </row>
    <row r="1139" spans="1:17" s="369" customFormat="1">
      <c r="A1139" s="735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  <c r="Q1139" s="646"/>
    </row>
    <row r="1140" spans="1:17" s="369" customFormat="1">
      <c r="A1140" s="735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  <c r="Q1140" s="646"/>
    </row>
    <row r="1141" spans="1:17" s="369" customFormat="1">
      <c r="A1141" s="735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  <c r="Q1141" s="646"/>
    </row>
    <row r="1142" spans="1:17" s="369" customFormat="1">
      <c r="A1142" s="735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  <c r="Q1142" s="646"/>
    </row>
    <row r="1143" spans="1:17" s="369" customFormat="1">
      <c r="A1143" s="735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  <c r="Q1143" s="646"/>
    </row>
    <row r="1144" spans="1:17" s="369" customFormat="1">
      <c r="A1144" s="735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  <c r="Q1144" s="646"/>
    </row>
    <row r="1145" spans="1:17" s="369" customFormat="1">
      <c r="A1145" s="735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  <c r="Q1145" s="646"/>
    </row>
    <row r="1146" spans="1:17" s="369" customFormat="1">
      <c r="A1146" s="735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  <c r="Q1146" s="646"/>
    </row>
    <row r="1147" spans="1:17" s="369" customFormat="1">
      <c r="A1147" s="735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  <c r="Q1147" s="646"/>
    </row>
    <row r="1148" spans="1:17" s="369" customFormat="1">
      <c r="A1148" s="735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  <c r="Q1148" s="646"/>
    </row>
    <row r="1149" spans="1:17" s="369" customFormat="1">
      <c r="A1149" s="735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  <c r="Q1149" s="646"/>
    </row>
    <row r="1150" spans="1:17" s="369" customFormat="1">
      <c r="A1150" s="735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  <c r="Q1150" s="646"/>
    </row>
    <row r="1151" spans="1:17" s="369" customFormat="1">
      <c r="A1151" s="735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  <c r="Q1151" s="646"/>
    </row>
    <row r="1152" spans="1:17" s="369" customFormat="1">
      <c r="A1152" s="735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  <c r="Q1152" s="646"/>
    </row>
    <row r="1153" spans="1:17" s="369" customFormat="1">
      <c r="A1153" s="735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  <c r="Q1153" s="646"/>
    </row>
    <row r="1154" spans="1:17" s="369" customFormat="1">
      <c r="A1154" s="735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  <c r="Q1154" s="646"/>
    </row>
    <row r="1155" spans="1:17" s="369" customFormat="1">
      <c r="A1155" s="735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  <c r="Q1155" s="646"/>
    </row>
    <row r="1156" spans="1:17" s="369" customFormat="1">
      <c r="A1156" s="735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  <c r="Q1156" s="646"/>
    </row>
    <row r="1157" spans="1:17" s="369" customFormat="1">
      <c r="A1157" s="735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  <c r="Q1157" s="646"/>
    </row>
    <row r="1158" spans="1:17" s="369" customFormat="1">
      <c r="A1158" s="735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  <c r="Q1158" s="646"/>
    </row>
    <row r="1159" spans="1:17" s="369" customFormat="1">
      <c r="A1159" s="735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  <c r="Q1159" s="646"/>
    </row>
    <row r="1160" spans="1:17" s="369" customFormat="1">
      <c r="A1160" s="735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  <c r="Q1160" s="646"/>
    </row>
    <row r="1161" spans="1:17" s="369" customFormat="1">
      <c r="A1161" s="735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  <c r="Q1161" s="646"/>
    </row>
    <row r="1162" spans="1:17" s="369" customFormat="1">
      <c r="A1162" s="735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  <c r="Q1162" s="646"/>
    </row>
    <row r="1163" spans="1:17" s="369" customFormat="1">
      <c r="A1163" s="735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  <c r="Q1163" s="646"/>
    </row>
    <row r="1164" spans="1:17" s="369" customFormat="1">
      <c r="A1164" s="735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  <c r="Q1164" s="646"/>
    </row>
    <row r="1165" spans="1:17" s="369" customFormat="1">
      <c r="A1165" s="735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  <c r="Q1165" s="646"/>
    </row>
    <row r="1166" spans="1:17" s="369" customFormat="1">
      <c r="A1166" s="735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  <c r="Q1166" s="646"/>
    </row>
    <row r="1167" spans="1:17" s="369" customFormat="1">
      <c r="A1167" s="735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  <c r="Q1167" s="646"/>
    </row>
    <row r="1168" spans="1:17" s="369" customFormat="1">
      <c r="A1168" s="735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  <c r="Q1168" s="646"/>
    </row>
    <row r="1169" spans="1:17" s="369" customFormat="1">
      <c r="A1169" s="735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  <c r="Q1169" s="646"/>
    </row>
    <row r="1170" spans="1:17" s="369" customFormat="1">
      <c r="A1170" s="735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  <c r="Q1170" s="646"/>
    </row>
    <row r="1171" spans="1:17" s="369" customFormat="1">
      <c r="A1171" s="735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  <c r="Q1171" s="646"/>
    </row>
    <row r="1172" spans="1:17" s="369" customFormat="1">
      <c r="A1172" s="735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  <c r="Q1172" s="646"/>
    </row>
    <row r="1173" spans="1:17" s="369" customFormat="1">
      <c r="A1173" s="735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  <c r="Q1173" s="646"/>
    </row>
    <row r="1174" spans="1:17" s="369" customFormat="1">
      <c r="A1174" s="735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  <c r="Q1174" s="646"/>
    </row>
    <row r="1175" spans="1:17" s="369" customFormat="1">
      <c r="A1175" s="735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  <c r="Q1175" s="646"/>
    </row>
    <row r="1176" spans="1:17" s="369" customFormat="1">
      <c r="A1176" s="735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  <c r="Q1176" s="646"/>
    </row>
    <row r="1177" spans="1:17" s="369" customFormat="1">
      <c r="A1177" s="735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  <c r="Q1177" s="646"/>
    </row>
    <row r="1178" spans="1:17" s="369" customFormat="1">
      <c r="A1178" s="735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  <c r="Q1178" s="646"/>
    </row>
    <row r="1179" spans="1:17" s="369" customFormat="1">
      <c r="A1179" s="735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  <c r="Q1179" s="646"/>
    </row>
    <row r="1180" spans="1:17" s="369" customFormat="1">
      <c r="A1180" s="735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  <c r="Q1180" s="646"/>
    </row>
    <row r="1181" spans="1:17" s="369" customFormat="1">
      <c r="A1181" s="735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  <c r="Q1181" s="646"/>
    </row>
    <row r="1182" spans="1:17" s="369" customFormat="1">
      <c r="A1182" s="735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  <c r="Q1182" s="646"/>
    </row>
    <row r="1183" spans="1:17" s="369" customFormat="1">
      <c r="A1183" s="735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  <c r="Q1183" s="646"/>
    </row>
    <row r="1184" spans="1:17" s="369" customFormat="1">
      <c r="A1184" s="735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  <c r="Q1184" s="646"/>
    </row>
    <row r="1185" spans="1:17" s="369" customFormat="1">
      <c r="A1185" s="735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  <c r="Q1185" s="646"/>
    </row>
    <row r="1186" spans="1:17" s="369" customFormat="1">
      <c r="A1186" s="735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  <c r="Q1186" s="646"/>
    </row>
    <row r="1187" spans="1:17" s="369" customFormat="1">
      <c r="A1187" s="735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  <c r="Q1187" s="646"/>
    </row>
    <row r="1188" spans="1:17" s="369" customFormat="1">
      <c r="A1188" s="735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  <c r="Q1188" s="646"/>
    </row>
    <row r="1189" spans="1:17" s="369" customFormat="1">
      <c r="A1189" s="735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  <c r="Q1189" s="646"/>
    </row>
    <row r="1190" spans="1:17" s="369" customFormat="1">
      <c r="A1190" s="735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  <c r="Q1190" s="646"/>
    </row>
    <row r="1191" spans="1:17" s="369" customFormat="1">
      <c r="A1191" s="735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  <c r="Q1191" s="646"/>
    </row>
    <row r="1192" spans="1:17" s="369" customFormat="1">
      <c r="A1192" s="735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  <c r="Q1192" s="646"/>
    </row>
    <row r="1193" spans="1:17" s="369" customFormat="1">
      <c r="A1193" s="735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  <c r="Q1193" s="646"/>
    </row>
    <row r="1194" spans="1:17" s="369" customFormat="1">
      <c r="A1194" s="735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  <c r="Q1194" s="646"/>
    </row>
    <row r="1195" spans="1:17" s="369" customFormat="1">
      <c r="A1195" s="735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  <c r="Q1195" s="646"/>
    </row>
    <row r="1196" spans="1:17" s="369" customFormat="1">
      <c r="A1196" s="735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  <c r="Q1196" s="646"/>
    </row>
    <row r="1197" spans="1:17" s="369" customFormat="1">
      <c r="A1197" s="735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  <c r="Q1197" s="646"/>
    </row>
    <row r="1198" spans="1:17" s="369" customFormat="1">
      <c r="A1198" s="735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  <c r="Q1198" s="646"/>
    </row>
    <row r="1199" spans="1:17" s="369" customFormat="1">
      <c r="A1199" s="735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  <c r="Q1199" s="646"/>
    </row>
    <row r="1200" spans="1:17" s="369" customFormat="1">
      <c r="A1200" s="735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  <c r="Q1200" s="646"/>
    </row>
    <row r="1201" spans="1:17" s="369" customFormat="1">
      <c r="A1201" s="735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  <c r="Q1201" s="646"/>
    </row>
    <row r="1202" spans="1:17" s="369" customFormat="1">
      <c r="A1202" s="735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  <c r="Q1202" s="646"/>
    </row>
    <row r="1203" spans="1:17" s="369" customFormat="1">
      <c r="A1203" s="735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  <c r="Q1203" s="646"/>
    </row>
    <row r="1204" spans="1:17" s="369" customFormat="1">
      <c r="A1204" s="735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  <c r="Q1204" s="646"/>
    </row>
    <row r="1205" spans="1:17" s="369" customFormat="1">
      <c r="A1205" s="735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  <c r="Q1205" s="646"/>
    </row>
    <row r="1206" spans="1:17" s="369" customFormat="1">
      <c r="A1206" s="735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  <c r="Q1206" s="646"/>
    </row>
    <row r="1207" spans="1:17" s="369" customFormat="1">
      <c r="A1207" s="735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  <c r="Q1207" s="646"/>
    </row>
    <row r="1208" spans="1:17" s="369" customFormat="1">
      <c r="A1208" s="735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  <c r="Q1208" s="646"/>
    </row>
    <row r="1209" spans="1:17" s="369" customFormat="1">
      <c r="A1209" s="735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  <c r="Q1209" s="646"/>
    </row>
    <row r="1210" spans="1:17" s="369" customFormat="1">
      <c r="A1210" s="735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  <c r="Q1210" s="646"/>
    </row>
    <row r="1211" spans="1:17" s="369" customFormat="1">
      <c r="A1211" s="735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  <c r="Q1211" s="646"/>
    </row>
    <row r="1212" spans="1:17" s="369" customFormat="1">
      <c r="A1212" s="735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  <c r="Q1212" s="646"/>
    </row>
    <row r="1213" spans="1:17" s="369" customFormat="1">
      <c r="A1213" s="735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  <c r="Q1213" s="646"/>
    </row>
    <row r="1214" spans="1:17" s="369" customFormat="1">
      <c r="A1214" s="735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  <c r="Q1214" s="646"/>
    </row>
    <row r="1215" spans="1:17" s="369" customFormat="1">
      <c r="A1215" s="735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  <c r="Q1215" s="646"/>
    </row>
    <row r="1216" spans="1:17" s="369" customFormat="1">
      <c r="A1216" s="735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  <c r="Q1216" s="646"/>
    </row>
    <row r="1217" spans="1:17" s="369" customFormat="1">
      <c r="A1217" s="735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  <c r="Q1217" s="646"/>
    </row>
    <row r="1218" spans="1:17" s="369" customFormat="1">
      <c r="A1218" s="735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  <c r="Q1218" s="646"/>
    </row>
    <row r="1219" spans="1:17" s="369" customFormat="1">
      <c r="A1219" s="735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  <c r="Q1219" s="646"/>
    </row>
    <row r="1220" spans="1:17" s="369" customFormat="1">
      <c r="A1220" s="735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  <c r="Q1220" s="646"/>
    </row>
    <row r="1221" spans="1:17" s="369" customFormat="1">
      <c r="A1221" s="735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  <c r="Q1221" s="646"/>
    </row>
    <row r="1222" spans="1:17" s="369" customFormat="1">
      <c r="A1222" s="735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  <c r="Q1222" s="646"/>
    </row>
    <row r="1223" spans="1:17" s="369" customFormat="1">
      <c r="A1223" s="735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  <c r="Q1223" s="646"/>
    </row>
    <row r="1224" spans="1:17" s="369" customFormat="1">
      <c r="A1224" s="735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  <c r="Q1224" s="646"/>
    </row>
    <row r="1225" spans="1:17" s="369" customFormat="1">
      <c r="A1225" s="735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  <c r="Q1225" s="646"/>
    </row>
    <row r="1226" spans="1:17" s="369" customFormat="1">
      <c r="A1226" s="735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  <c r="Q1226" s="646"/>
    </row>
    <row r="1227" spans="1:17" s="369" customFormat="1">
      <c r="A1227" s="735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  <c r="Q1227" s="646"/>
    </row>
    <row r="1228" spans="1:17" s="369" customFormat="1">
      <c r="A1228" s="735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  <c r="Q1228" s="646"/>
    </row>
    <row r="1229" spans="1:17" s="369" customFormat="1">
      <c r="A1229" s="735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  <c r="Q1229" s="646"/>
    </row>
    <row r="1230" spans="1:17" s="369" customFormat="1">
      <c r="A1230" s="735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  <c r="Q1230" s="646"/>
    </row>
    <row r="1231" spans="1:17" s="369" customFormat="1">
      <c r="A1231" s="735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  <c r="Q1231" s="646"/>
    </row>
    <row r="1232" spans="1:17" s="369" customFormat="1">
      <c r="A1232" s="735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  <c r="Q1232" s="646"/>
    </row>
    <row r="1233" spans="1:17" s="369" customFormat="1">
      <c r="A1233" s="735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  <c r="Q1233" s="646"/>
    </row>
    <row r="1234" spans="1:17" s="369" customFormat="1">
      <c r="A1234" s="735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  <c r="Q1234" s="646"/>
    </row>
    <row r="1235" spans="1:17" s="369" customFormat="1">
      <c r="A1235" s="735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  <c r="Q1235" s="646"/>
    </row>
    <row r="1236" spans="1:17" s="369" customFormat="1">
      <c r="A1236" s="735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  <c r="Q1236" s="646"/>
    </row>
    <row r="1237" spans="1:17" s="369" customFormat="1">
      <c r="A1237" s="735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  <c r="Q1237" s="646"/>
    </row>
    <row r="1238" spans="1:17" s="369" customFormat="1">
      <c r="A1238" s="735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  <c r="Q1238" s="646"/>
    </row>
    <row r="1239" spans="1:17" s="369" customFormat="1">
      <c r="A1239" s="735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  <c r="Q1239" s="646"/>
    </row>
    <row r="1240" spans="1:17" s="369" customFormat="1">
      <c r="A1240" s="735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  <c r="Q1240" s="646"/>
    </row>
    <row r="1241" spans="1:17" s="369" customFormat="1">
      <c r="A1241" s="735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  <c r="Q1241" s="646"/>
    </row>
    <row r="1242" spans="1:17" s="369" customFormat="1">
      <c r="A1242" s="735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  <c r="Q1242" s="646"/>
    </row>
    <row r="1243" spans="1:17" s="369" customFormat="1">
      <c r="A1243" s="735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  <c r="Q1243" s="646"/>
    </row>
    <row r="1244" spans="1:17" s="369" customFormat="1">
      <c r="A1244" s="735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  <c r="Q1244" s="646"/>
    </row>
    <row r="1245" spans="1:17" s="369" customFormat="1">
      <c r="A1245" s="735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  <c r="Q1245" s="646"/>
    </row>
    <row r="1246" spans="1:17" s="369" customFormat="1">
      <c r="A1246" s="735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  <c r="Q1246" s="646"/>
    </row>
    <row r="1247" spans="1:17" s="369" customFormat="1">
      <c r="A1247" s="735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  <c r="Q1247" s="646"/>
    </row>
    <row r="1248" spans="1:17" s="369" customFormat="1">
      <c r="A1248" s="735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  <c r="Q1248" s="646"/>
    </row>
    <row r="1249" spans="1:17" s="369" customFormat="1">
      <c r="A1249" s="735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  <c r="Q1249" s="646"/>
    </row>
    <row r="1250" spans="1:17" s="369" customFormat="1">
      <c r="A1250" s="735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  <c r="Q1250" s="646"/>
    </row>
    <row r="1251" spans="1:17" s="369" customFormat="1">
      <c r="A1251" s="735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  <c r="Q1251" s="646"/>
    </row>
    <row r="1252" spans="1:17" s="369" customFormat="1">
      <c r="A1252" s="735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  <c r="Q1252" s="646"/>
    </row>
    <row r="1253" spans="1:17" s="369" customFormat="1">
      <c r="A1253" s="735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  <c r="Q1253" s="646"/>
    </row>
    <row r="1254" spans="1:17" s="369" customFormat="1">
      <c r="A1254" s="735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  <c r="Q1254" s="646"/>
    </row>
    <row r="1255" spans="1:17" s="369" customFormat="1">
      <c r="A1255" s="735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  <c r="Q1255" s="646"/>
    </row>
    <row r="1256" spans="1:17" s="369" customFormat="1">
      <c r="A1256" s="735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  <c r="Q1256" s="646"/>
    </row>
    <row r="1257" spans="1:17" s="369" customFormat="1">
      <c r="A1257" s="735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  <c r="Q1257" s="646"/>
    </row>
    <row r="1258" spans="1:17" s="369" customFormat="1">
      <c r="A1258" s="735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  <c r="Q1258" s="646"/>
    </row>
    <row r="1259" spans="1:17" s="369" customFormat="1">
      <c r="A1259" s="735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  <c r="Q1259" s="646"/>
    </row>
    <row r="1260" spans="1:17" s="369" customFormat="1">
      <c r="A1260" s="735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  <c r="Q1260" s="646"/>
    </row>
    <row r="1261" spans="1:17" s="369" customFormat="1">
      <c r="A1261" s="735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  <c r="Q1261" s="646"/>
    </row>
    <row r="1262" spans="1:17" s="369" customFormat="1">
      <c r="A1262" s="735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  <c r="Q1262" s="646"/>
    </row>
    <row r="1263" spans="1:17" s="369" customFormat="1">
      <c r="A1263" s="735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  <c r="Q1263" s="646"/>
    </row>
    <row r="1264" spans="1:17" s="369" customFormat="1">
      <c r="A1264" s="735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  <c r="Q1264" s="646"/>
    </row>
    <row r="1265" spans="1:17" s="369" customFormat="1">
      <c r="A1265" s="735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  <c r="Q1265" s="646"/>
    </row>
    <row r="1266" spans="1:17" s="369" customFormat="1">
      <c r="A1266" s="735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  <c r="Q1266" s="646"/>
    </row>
    <row r="1267" spans="1:17" s="369" customFormat="1">
      <c r="A1267" s="735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  <c r="Q1267" s="646"/>
    </row>
    <row r="1268" spans="1:17" s="369" customFormat="1">
      <c r="A1268" s="735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  <c r="Q1268" s="646"/>
    </row>
    <row r="1269" spans="1:17" s="369" customFormat="1">
      <c r="A1269" s="735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  <c r="Q1269" s="646"/>
    </row>
    <row r="1270" spans="1:17" s="369" customFormat="1">
      <c r="A1270" s="735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  <c r="Q1270" s="646"/>
    </row>
    <row r="1271" spans="1:17" s="369" customFormat="1">
      <c r="A1271" s="735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  <c r="Q1271" s="646"/>
    </row>
    <row r="1272" spans="1:17" s="369" customFormat="1">
      <c r="A1272" s="735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  <c r="Q1272" s="646"/>
    </row>
    <row r="1273" spans="1:17" s="369" customFormat="1">
      <c r="A1273" s="735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  <c r="Q1273" s="646"/>
    </row>
    <row r="1274" spans="1:17" s="369" customFormat="1">
      <c r="A1274" s="735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  <c r="Q1274" s="646"/>
    </row>
    <row r="1275" spans="1:17" s="369" customFormat="1">
      <c r="A1275" s="735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  <c r="Q1275" s="646"/>
    </row>
    <row r="1276" spans="1:17" s="369" customFormat="1">
      <c r="A1276" s="735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  <c r="Q1276" s="646"/>
    </row>
    <row r="1277" spans="1:17" s="369" customFormat="1">
      <c r="A1277" s="735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  <c r="Q1277" s="646"/>
    </row>
    <row r="1278" spans="1:17" s="369" customFormat="1">
      <c r="A1278" s="735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  <c r="Q1278" s="646"/>
    </row>
    <row r="1279" spans="1:17" s="369" customFormat="1">
      <c r="A1279" s="735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  <c r="Q1279" s="646"/>
    </row>
    <row r="1280" spans="1:17" s="369" customFormat="1">
      <c r="A1280" s="735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  <c r="Q1280" s="646"/>
    </row>
    <row r="1281" spans="1:17" s="369" customFormat="1">
      <c r="A1281" s="735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  <c r="Q1281" s="646"/>
    </row>
    <row r="1282" spans="1:17" s="369" customFormat="1">
      <c r="A1282" s="735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  <c r="Q1282" s="646"/>
    </row>
    <row r="1283" spans="1:17" s="369" customFormat="1">
      <c r="A1283" s="735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  <c r="Q1283" s="646"/>
    </row>
    <row r="1284" spans="1:17" s="369" customFormat="1">
      <c r="A1284" s="735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  <c r="Q1284" s="646"/>
    </row>
    <row r="1285" spans="1:17" s="369" customFormat="1">
      <c r="A1285" s="735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  <c r="Q1285" s="646"/>
    </row>
    <row r="1286" spans="1:17" s="369" customFormat="1">
      <c r="A1286" s="735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  <c r="Q1286" s="646"/>
    </row>
    <row r="1287" spans="1:17" s="369" customFormat="1">
      <c r="A1287" s="735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  <c r="Q1287" s="646"/>
    </row>
    <row r="1288" spans="1:17" s="369" customFormat="1">
      <c r="A1288" s="735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  <c r="Q1288" s="646"/>
    </row>
    <row r="1289" spans="1:17" s="369" customFormat="1">
      <c r="A1289" s="735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  <c r="Q1289" s="646"/>
    </row>
    <row r="1290" spans="1:17" s="369" customFormat="1">
      <c r="A1290" s="735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  <c r="Q1290" s="646"/>
    </row>
    <row r="1291" spans="1:17" s="369" customFormat="1">
      <c r="A1291" s="735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  <c r="Q1291" s="646"/>
    </row>
    <row r="1292" spans="1:17" s="369" customFormat="1">
      <c r="A1292" s="735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  <c r="Q1292" s="646"/>
    </row>
    <row r="1293" spans="1:17" s="369" customFormat="1">
      <c r="A1293" s="735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  <c r="Q1293" s="646"/>
    </row>
    <row r="1294" spans="1:17" s="369" customFormat="1">
      <c r="A1294" s="735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  <c r="Q1294" s="646"/>
    </row>
    <row r="1295" spans="1:17" s="369" customFormat="1">
      <c r="A1295" s="735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  <c r="Q1295" s="646"/>
    </row>
    <row r="1296" spans="1:17" s="369" customFormat="1">
      <c r="A1296" s="735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  <c r="Q1296" s="646"/>
    </row>
    <row r="1297" spans="1:17" s="369" customFormat="1">
      <c r="A1297" s="735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  <c r="Q1297" s="646"/>
    </row>
    <row r="1298" spans="1:17" s="369" customFormat="1">
      <c r="A1298" s="735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  <c r="Q1298" s="646"/>
    </row>
    <row r="1299" spans="1:17" s="369" customFormat="1">
      <c r="A1299" s="735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  <c r="Q1299" s="646"/>
    </row>
    <row r="1300" spans="1:17" s="369" customFormat="1">
      <c r="A1300" s="735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  <c r="Q1300" s="646"/>
    </row>
    <row r="1301" spans="1:17" s="369" customFormat="1">
      <c r="A1301" s="735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  <c r="Q1301" s="646"/>
    </row>
    <row r="1302" spans="1:17" s="369" customFormat="1">
      <c r="A1302" s="735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  <c r="Q1302" s="646"/>
    </row>
    <row r="1303" spans="1:17" s="369" customFormat="1">
      <c r="A1303" s="735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  <c r="Q1303" s="646"/>
    </row>
    <row r="1304" spans="1:17" s="369" customFormat="1">
      <c r="A1304" s="735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  <c r="Q1304" s="646"/>
    </row>
    <row r="1305" spans="1:17" s="369" customFormat="1">
      <c r="A1305" s="735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  <c r="Q1305" s="646"/>
    </row>
    <row r="1306" spans="1:17" s="369" customFormat="1">
      <c r="A1306" s="735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  <c r="Q1306" s="646"/>
    </row>
    <row r="1307" spans="1:17" s="369" customFormat="1">
      <c r="A1307" s="735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  <c r="Q1307" s="646"/>
    </row>
    <row r="1308" spans="1:17" s="369" customFormat="1">
      <c r="A1308" s="735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  <c r="Q1308" s="646"/>
    </row>
    <row r="1309" spans="1:17" s="369" customFormat="1">
      <c r="A1309" s="735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  <c r="Q1309" s="646"/>
    </row>
    <row r="1310" spans="1:17" s="369" customFormat="1">
      <c r="A1310" s="735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  <c r="Q1310" s="646"/>
    </row>
    <row r="1311" spans="1:17" s="369" customFormat="1">
      <c r="A1311" s="735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  <c r="Q1311" s="646"/>
    </row>
    <row r="1312" spans="1:17" s="369" customFormat="1">
      <c r="A1312" s="735"/>
      <c r="B1312" s="736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739"/>
      <c r="Q1312" s="646"/>
    </row>
    <row r="1313" spans="1:17" s="369" customFormat="1">
      <c r="A1313" s="735"/>
      <c r="B1313" s="736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739"/>
      <c r="Q1313" s="646"/>
    </row>
    <row r="1314" spans="1:17" s="369" customFormat="1">
      <c r="A1314" s="735"/>
      <c r="B1314" s="736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739"/>
      <c r="Q1314" s="646"/>
    </row>
    <row r="1315" spans="1:17" s="369" customFormat="1">
      <c r="A1315" s="735"/>
      <c r="B1315" s="736"/>
      <c r="C1315" s="737"/>
      <c r="D1315" s="646"/>
      <c r="E1315" s="646"/>
      <c r="F1315" s="646"/>
      <c r="G1315" s="738"/>
      <c r="H1315" s="738"/>
      <c r="I1315" s="719"/>
      <c r="L1315" s="646"/>
      <c r="N1315" s="646"/>
      <c r="P1315" s="739"/>
      <c r="Q1315" s="646"/>
    </row>
    <row r="1316" spans="1:17" s="369" customFormat="1">
      <c r="A1316" s="735"/>
      <c r="B1316" s="736"/>
      <c r="C1316" s="737"/>
      <c r="D1316" s="646"/>
      <c r="E1316" s="646"/>
      <c r="F1316" s="646"/>
      <c r="G1316" s="738"/>
      <c r="H1316" s="738"/>
      <c r="I1316" s="719"/>
      <c r="L1316" s="646"/>
      <c r="N1316" s="646"/>
      <c r="P1316" s="739"/>
      <c r="Q1316" s="646"/>
    </row>
    <row r="1317" spans="1:17" s="369" customFormat="1">
      <c r="A1317" s="735"/>
      <c r="B1317" s="736"/>
      <c r="C1317" s="737"/>
      <c r="D1317" s="646"/>
      <c r="E1317" s="646"/>
      <c r="F1317" s="646"/>
      <c r="G1317" s="738"/>
      <c r="H1317" s="738"/>
      <c r="I1317" s="719"/>
      <c r="L1317" s="646"/>
      <c r="N1317" s="646"/>
      <c r="P1317" s="739"/>
      <c r="Q1317" s="646"/>
    </row>
    <row r="1318" spans="1:17" s="369" customFormat="1">
      <c r="A1318" s="735"/>
      <c r="B1318" s="736"/>
      <c r="C1318" s="737"/>
      <c r="D1318" s="646"/>
      <c r="E1318" s="646"/>
      <c r="F1318" s="646"/>
      <c r="G1318" s="738"/>
      <c r="H1318" s="738"/>
      <c r="I1318" s="719"/>
      <c r="L1318" s="646"/>
      <c r="N1318" s="646"/>
      <c r="P1318" s="739"/>
      <c r="Q1318" s="646"/>
    </row>
  </sheetData>
  <autoFilter ref="A4:Q367">
    <sortState ref="A5:AD367">
      <sortCondition ref="Q4:Q367"/>
    </sortState>
  </autoFilter>
  <mergeCells count="7">
    <mergeCell ref="E2:M2"/>
    <mergeCell ref="D3:M3"/>
    <mergeCell ref="A339:P339"/>
    <mergeCell ref="B342:D342"/>
    <mergeCell ref="I342:J342"/>
    <mergeCell ref="K342:Q342"/>
    <mergeCell ref="O11:O12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11"/>
  <sheetViews>
    <sheetView rightToLeft="1" workbookViewId="0">
      <pane ySplit="4" topLeftCell="A5" activePane="bottomLeft" state="frozen"/>
      <selection pane="bottomLeft" activeCell="I11" sqref="I11"/>
    </sheetView>
  </sheetViews>
  <sheetFormatPr defaultRowHeight="18"/>
  <cols>
    <col min="1" max="1" width="4.25" style="725" customWidth="1"/>
    <col min="2" max="2" width="7.625" style="718" customWidth="1"/>
    <col min="3" max="3" width="16.5" style="730" customWidth="1"/>
    <col min="4" max="4" width="4.75" style="368" customWidth="1"/>
    <col min="5" max="6" width="4.25" style="368" customWidth="1"/>
    <col min="7" max="7" width="9" style="362" hidden="1" customWidth="1"/>
    <col min="8" max="8" width="5.625" style="362" hidden="1" customWidth="1"/>
    <col min="9" max="9" width="16.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.625" style="387" customWidth="1"/>
    <col min="17" max="17" width="6.625" style="368" hidden="1" customWidth="1"/>
    <col min="18" max="23" width="9" style="369" customWidth="1"/>
    <col min="24" max="24" width="3.375" style="369" customWidth="1"/>
    <col min="25" max="32" width="9" style="369" customWidth="1"/>
    <col min="33" max="45" width="9" style="338" customWidth="1"/>
    <col min="46" max="46" width="10" style="338" bestFit="1" customWidth="1"/>
    <col min="47" max="16384" width="9" style="338"/>
  </cols>
  <sheetData>
    <row r="1" spans="1:46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</row>
    <row r="2" spans="1:46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Q2" s="289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</row>
    <row r="3" spans="1:46" s="272" customFormat="1" ht="21.75" customHeight="1">
      <c r="A3" s="723"/>
      <c r="B3" s="714"/>
      <c r="C3" s="713" t="s">
        <v>1952</v>
      </c>
      <c r="D3" s="1136" t="s">
        <v>2028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Q3" s="289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</row>
    <row r="4" spans="1:46" s="748" customFormat="1" ht="29.25" customHeight="1">
      <c r="A4" s="744"/>
      <c r="B4" s="950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45" t="s">
        <v>8</v>
      </c>
      <c r="Q4" s="747" t="s">
        <v>1376</v>
      </c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T4" s="750" t="s">
        <v>1452</v>
      </c>
    </row>
    <row r="5" spans="1:46" s="272" customFormat="1" ht="18" customHeight="1">
      <c r="A5" s="724">
        <v>1</v>
      </c>
      <c r="B5" s="288" t="s">
        <v>542</v>
      </c>
      <c r="C5" s="770" t="str">
        <f>VLOOKUP(B5,مقررات!$A$1:$F$411,2,FALSE)</f>
        <v>تحليل رياضي (1)</v>
      </c>
      <c r="D5" s="211">
        <f>VLOOKUP(B5,مقررات!$A$1:$F$452,3,FALSE)</f>
        <v>2</v>
      </c>
      <c r="E5" s="211">
        <f>VLOOKUP(B5,مقررات!$A$1:$F$476,4,FALSE)</f>
        <v>2</v>
      </c>
      <c r="F5" s="211">
        <f t="shared" ref="F5:F6" si="0">D5+0.5*E5</f>
        <v>3</v>
      </c>
      <c r="G5" s="60">
        <f>VLOOKUP(B5,مقررات!$A$1:$F$409,6,FALSE)</f>
        <v>0</v>
      </c>
      <c r="H5" s="60" t="s">
        <v>1545</v>
      </c>
      <c r="I5" s="251" t="s">
        <v>2092</v>
      </c>
      <c r="J5" s="1033"/>
      <c r="K5" s="1113"/>
      <c r="L5" s="1036"/>
      <c r="M5" s="1113"/>
      <c r="N5" s="996" t="s">
        <v>1068</v>
      </c>
      <c r="O5" s="1113"/>
      <c r="P5" s="1090"/>
      <c r="Q5" s="4">
        <v>1</v>
      </c>
      <c r="R5" s="91"/>
      <c r="S5" s="91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T5" s="251" t="e">
        <f>VLOOKUP(#REF!,'اعضاء هيئة التدريس'!#REF!,2,)</f>
        <v>#REF!</v>
      </c>
    </row>
    <row r="6" spans="1:46" s="285" customFormat="1" ht="18.75" customHeight="1">
      <c r="A6" s="724">
        <v>2</v>
      </c>
      <c r="B6" s="288" t="s">
        <v>543</v>
      </c>
      <c r="C6" s="770" t="str">
        <f>VLOOKUP(B6,مقررات!$A$1:$F$411,2,FALSE)</f>
        <v>هندسة تحليلية (1)</v>
      </c>
      <c r="D6" s="211">
        <f>VLOOKUP(B6,مقررات!$A$1:$F$452,3,FALSE)</f>
        <v>2</v>
      </c>
      <c r="E6" s="211">
        <f>VLOOKUP(B6,مقررات!$A$1:$F$476,4,FALSE)</f>
        <v>1</v>
      </c>
      <c r="F6" s="211">
        <f t="shared" si="0"/>
        <v>2.5</v>
      </c>
      <c r="G6" s="60" t="str">
        <f>VLOOKUP(B6,مقررات!$A$1:$F$409,6,FALSE)</f>
        <v>--</v>
      </c>
      <c r="H6" s="60" t="s">
        <v>1533</v>
      </c>
      <c r="I6" s="251" t="s">
        <v>2093</v>
      </c>
      <c r="J6" s="1113"/>
      <c r="K6" s="1033"/>
      <c r="L6" s="1109" t="s">
        <v>1067</v>
      </c>
      <c r="M6" s="1113"/>
      <c r="N6" s="1113"/>
      <c r="O6" s="1113"/>
      <c r="P6" s="1028" t="s">
        <v>1319</v>
      </c>
      <c r="Q6" s="282">
        <v>2</v>
      </c>
      <c r="R6" s="283"/>
      <c r="S6" s="283"/>
      <c r="T6" s="283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4"/>
      <c r="AT6" s="251" t="e">
        <f>VLOOKUP(#REF!,'اعضاء هيئة التدريس'!#REF!,2,)</f>
        <v>#REF!</v>
      </c>
    </row>
    <row r="7" spans="1:46" s="272" customFormat="1" ht="18" customHeight="1">
      <c r="A7" s="724">
        <v>3</v>
      </c>
      <c r="B7" s="288" t="s">
        <v>544</v>
      </c>
      <c r="C7" s="770" t="str">
        <f>VLOOKUP(B7,مقررات!$A$1:$F$411,2,FALSE)</f>
        <v>الجبر</v>
      </c>
      <c r="D7" s="211">
        <f>VLOOKUP(B7,مقررات!$A$1:$F$452,3,FALSE)</f>
        <v>2</v>
      </c>
      <c r="E7" s="211">
        <f>VLOOKUP(B7,مقررات!$A$1:$F$476,4,FALSE)</f>
        <v>1</v>
      </c>
      <c r="F7" s="211">
        <f t="shared" ref="F7:F8" si="1">D7+0.5*E7</f>
        <v>2.5</v>
      </c>
      <c r="G7" s="60" t="str">
        <f>VLOOKUP(B7,مقررات!$A$1:$F$409,6,FALSE)</f>
        <v>--</v>
      </c>
      <c r="H7" s="60" t="s">
        <v>1539</v>
      </c>
      <c r="I7" s="251" t="s">
        <v>2094</v>
      </c>
      <c r="J7" s="1033" t="s">
        <v>1067</v>
      </c>
      <c r="K7" s="1113"/>
      <c r="L7" s="1109"/>
      <c r="M7" s="1113"/>
      <c r="N7" s="996"/>
      <c r="O7" s="1113"/>
      <c r="P7" s="1028" t="s">
        <v>1319</v>
      </c>
      <c r="Q7" s="4">
        <v>3</v>
      </c>
      <c r="R7" s="91"/>
      <c r="S7" s="91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T7" s="251" t="e">
        <f>VLOOKUP(#REF!,'اعضاء هيئة التدريس'!#REF!,2,)</f>
        <v>#REF!</v>
      </c>
    </row>
    <row r="8" spans="1:46" s="272" customFormat="1" ht="18.75" customHeight="1">
      <c r="A8" s="724">
        <v>4</v>
      </c>
      <c r="B8" s="288" t="s">
        <v>550</v>
      </c>
      <c r="C8" s="770" t="str">
        <f>VLOOKUP(B8,مقررات!$A$1:$F$411,2,FALSE)</f>
        <v>مقدمة في برمجة الحاسب</v>
      </c>
      <c r="D8" s="211">
        <f>VLOOKUP(B8,مقررات!$A$1:$F$452,3,FALSE)</f>
        <v>2</v>
      </c>
      <c r="E8" s="211">
        <f>VLOOKUP(B8,مقررات!$A$1:$F$476,4,FALSE)</f>
        <v>2</v>
      </c>
      <c r="F8" s="211">
        <f t="shared" si="1"/>
        <v>3</v>
      </c>
      <c r="G8" s="60">
        <f>VLOOKUP(B8,مقررات!$A$1:$F$409,6,FALSE)</f>
        <v>0</v>
      </c>
      <c r="H8" s="60" t="s">
        <v>1560</v>
      </c>
      <c r="I8" s="251" t="s">
        <v>2095</v>
      </c>
      <c r="J8" s="1113"/>
      <c r="K8" s="1113" t="s">
        <v>1067</v>
      </c>
      <c r="L8" s="1113"/>
      <c r="M8" s="1113"/>
      <c r="N8" s="1113"/>
      <c r="O8" s="1113"/>
      <c r="P8" s="1028" t="s">
        <v>1319</v>
      </c>
      <c r="Q8" s="282">
        <v>4</v>
      </c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T8" s="251" t="e">
        <f>VLOOKUP(#REF!,'اعضاء هيئة التدريس'!#REF!,2,)</f>
        <v>#REF!</v>
      </c>
    </row>
    <row r="9" spans="1:46" s="272" customFormat="1" ht="18.75" customHeight="1">
      <c r="A9" s="724">
        <v>5</v>
      </c>
      <c r="B9" s="288" t="s">
        <v>573</v>
      </c>
      <c r="C9" s="770" t="str">
        <f>VLOOKUP(B9,مقررات!$A$1:$F$411,2,FALSE)</f>
        <v>رياضيات غير متصلة (1)</v>
      </c>
      <c r="D9" s="211">
        <f>VLOOKUP(B9,مقررات!$A$1:$F$452,3,FALSE)</f>
        <v>2</v>
      </c>
      <c r="E9" s="211">
        <f>VLOOKUP(B9,مقررات!$A$1:$F$476,4,FALSE)</f>
        <v>2</v>
      </c>
      <c r="F9" s="211">
        <f t="shared" ref="F9:F33" si="2">D9+0.5*E9</f>
        <v>3</v>
      </c>
      <c r="G9" s="60">
        <f>VLOOKUP(B9,مقررات!$A$1:$F$409,6,FALSE)</f>
        <v>0</v>
      </c>
      <c r="H9" s="60" t="s">
        <v>1563</v>
      </c>
      <c r="I9" s="251" t="s">
        <v>2091</v>
      </c>
      <c r="J9" s="409"/>
      <c r="K9" s="1113"/>
      <c r="L9" s="1113" t="s">
        <v>1072</v>
      </c>
      <c r="M9" s="1113"/>
      <c r="N9" s="1113"/>
      <c r="O9" s="1113"/>
      <c r="P9" s="1028" t="s">
        <v>1325</v>
      </c>
      <c r="Q9" s="4">
        <v>5</v>
      </c>
      <c r="R9" s="91"/>
      <c r="S9" s="91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T9" s="251" t="e">
        <f>VLOOKUP(#REF!,'اعضاء هيئة التدريس'!#REF!,2,)</f>
        <v>#REF!</v>
      </c>
    </row>
    <row r="10" spans="1:46" s="272" customFormat="1" ht="18.75" customHeight="1">
      <c r="A10" s="367">
        <v>6</v>
      </c>
      <c r="B10" s="245" t="s">
        <v>984</v>
      </c>
      <c r="C10" s="770" t="s">
        <v>983</v>
      </c>
      <c r="D10" s="211">
        <v>2</v>
      </c>
      <c r="E10" s="211">
        <v>0</v>
      </c>
      <c r="F10" s="211">
        <v>2</v>
      </c>
      <c r="G10" s="60"/>
      <c r="H10" s="60"/>
      <c r="I10" s="251" t="s">
        <v>2085</v>
      </c>
      <c r="J10" s="1102"/>
      <c r="K10" s="1102"/>
      <c r="L10" s="996"/>
      <c r="M10" s="1102"/>
      <c r="N10" s="1102"/>
      <c r="O10" s="1102" t="s">
        <v>1067</v>
      </c>
      <c r="P10" s="1028" t="s">
        <v>89</v>
      </c>
      <c r="Q10" s="282">
        <v>6</v>
      </c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T10" s="251" t="e">
        <f>VLOOKUP(#REF!,'اعضاء هيئة التدريس'!#REF!,2,)</f>
        <v>#REF!</v>
      </c>
    </row>
    <row r="11" spans="1:46" s="285" customFormat="1" ht="17.25" customHeight="1">
      <c r="A11" s="328">
        <v>7</v>
      </c>
      <c r="B11" s="288" t="s">
        <v>973</v>
      </c>
      <c r="C11" s="770" t="str">
        <f>VLOOKUP(B11,مقررات!$A$1:$F$411,2,FALSE)</f>
        <v>لغة أجنبية (1)</v>
      </c>
      <c r="D11" s="211">
        <f>VLOOKUP(B11,مقررات!$A$1:$F$452,3,FALSE)</f>
        <v>2</v>
      </c>
      <c r="E11" s="211">
        <f>VLOOKUP(B11,مقررات!$A$1:$F$476,4,FALSE)</f>
        <v>0</v>
      </c>
      <c r="F11" s="211">
        <f t="shared" si="2"/>
        <v>2</v>
      </c>
      <c r="G11" s="60">
        <f>VLOOKUP(B11,مقررات!$A$1:$F$409,6,FALSE)</f>
        <v>0</v>
      </c>
      <c r="H11" s="60" t="s">
        <v>1971</v>
      </c>
      <c r="I11" s="251" t="s">
        <v>2107</v>
      </c>
      <c r="J11" s="1100" t="s">
        <v>1072</v>
      </c>
      <c r="K11" s="1102"/>
      <c r="L11" s="1102"/>
      <c r="M11" s="1102"/>
      <c r="N11" s="1102"/>
      <c r="O11" s="1102"/>
      <c r="P11" s="1028" t="s">
        <v>1318</v>
      </c>
      <c r="Q11" s="4">
        <v>7</v>
      </c>
      <c r="R11" s="91"/>
      <c r="S11" s="91"/>
      <c r="T11" s="283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T11" s="251" t="e">
        <f>VLOOKUP(#REF!,'اعضاء هيئة التدريس'!#REF!,2,)</f>
        <v>#REF!</v>
      </c>
    </row>
    <row r="12" spans="1:46" s="272" customFormat="1" ht="15.75" customHeight="1">
      <c r="A12" s="328">
        <v>8</v>
      </c>
      <c r="B12" s="288" t="s">
        <v>986</v>
      </c>
      <c r="C12" s="770" t="str">
        <f>VLOOKUP(B12,مقررات!$A$1:$F$411,2,FALSE)</f>
        <v>حاسب آلي (1)</v>
      </c>
      <c r="D12" s="211">
        <f>VLOOKUP(B12,مقررات!$A$1:$F$452,3,FALSE)</f>
        <v>1</v>
      </c>
      <c r="E12" s="211">
        <f>VLOOKUP(B12,مقررات!$A$1:$F$476,4,FALSE)</f>
        <v>2</v>
      </c>
      <c r="F12" s="211">
        <f t="shared" si="2"/>
        <v>2</v>
      </c>
      <c r="G12" s="73">
        <v>0</v>
      </c>
      <c r="H12" s="423" t="s">
        <v>1520</v>
      </c>
      <c r="I12" s="251" t="str">
        <f>VLOOKUP(H12,'اعضاء هيئة التدريس'!$B$1:$D$300,2,FALSE)</f>
        <v>أ.د/ محمد امين عبدالواحد</v>
      </c>
      <c r="J12" s="406"/>
      <c r="K12" s="1113"/>
      <c r="L12" s="996"/>
      <c r="M12" s="996"/>
      <c r="N12" s="996"/>
      <c r="O12" s="1146" t="s">
        <v>1993</v>
      </c>
      <c r="P12" s="1090" t="s">
        <v>1325</v>
      </c>
      <c r="Q12" s="4">
        <v>11</v>
      </c>
      <c r="R12" s="91"/>
      <c r="S12" s="91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T12" s="251" t="e">
        <f>VLOOKUP(#REF!,'اعضاء هيئة التدريس'!#REF!,2,)</f>
        <v>#REF!</v>
      </c>
    </row>
    <row r="13" spans="1:46" s="285" customFormat="1" ht="15.75" customHeight="1">
      <c r="A13" s="367"/>
      <c r="B13" s="998" t="s">
        <v>986</v>
      </c>
      <c r="C13" s="1114" t="str">
        <f>VLOOKUP(B13,مقررات!$A$1:$F$411,2,FALSE)</f>
        <v>حاسب آلي (1)</v>
      </c>
      <c r="D13" s="999">
        <f>VLOOKUP(B13,مقررات!$A$1:$F$452,3,FALSE)</f>
        <v>1</v>
      </c>
      <c r="E13" s="999">
        <f>VLOOKUP(B13,مقررات!$A$1:$F$476,4,FALSE)</f>
        <v>2</v>
      </c>
      <c r="F13" s="999">
        <f t="shared" si="2"/>
        <v>2</v>
      </c>
      <c r="G13" s="73">
        <v>0</v>
      </c>
      <c r="H13" s="60" t="s">
        <v>1569</v>
      </c>
      <c r="I13" s="257" t="s">
        <v>2097</v>
      </c>
      <c r="J13" s="212"/>
      <c r="K13" s="1113"/>
      <c r="L13" s="996"/>
      <c r="M13" s="996"/>
      <c r="N13" s="996"/>
      <c r="O13" s="1147"/>
      <c r="P13" s="1090"/>
      <c r="Q13" s="282">
        <v>11</v>
      </c>
      <c r="R13" s="283"/>
      <c r="S13" s="283"/>
      <c r="T13" s="283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T13" s="251" t="e">
        <f>VLOOKUP(#REF!,'اعضاء هيئة التدريس'!#REF!,2,)</f>
        <v>#REF!</v>
      </c>
    </row>
    <row r="14" spans="1:46" s="285" customFormat="1" ht="15.75" customHeight="1">
      <c r="A14" s="367">
        <v>9</v>
      </c>
      <c r="B14" s="288" t="s">
        <v>988</v>
      </c>
      <c r="C14" s="770" t="str">
        <f>VLOOKUP(B14,مقررات!$A$1:$F$411,2,FALSE)</f>
        <v>إحصاء</v>
      </c>
      <c r="D14" s="211">
        <f>VLOOKUP(B14,مقررات!$A$1:$F$452,3,FALSE)</f>
        <v>1</v>
      </c>
      <c r="E14" s="211">
        <f>VLOOKUP(B14,مقررات!$A$1:$F$476,4,FALSE)</f>
        <v>0</v>
      </c>
      <c r="F14" s="211">
        <f t="shared" ref="F14" si="3">D14+0.5*E14</f>
        <v>1</v>
      </c>
      <c r="G14" s="73"/>
      <c r="H14" s="60"/>
      <c r="I14" s="251" t="s">
        <v>2099</v>
      </c>
      <c r="J14" s="212"/>
      <c r="K14" s="1113" t="s">
        <v>1119</v>
      </c>
      <c r="L14" s="1110"/>
      <c r="M14" s="1110"/>
      <c r="N14" s="1113"/>
      <c r="O14" s="1036"/>
      <c r="P14" s="1028"/>
      <c r="Q14" s="282"/>
      <c r="R14" s="283"/>
      <c r="S14" s="283"/>
      <c r="T14" s="283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T14" s="251"/>
    </row>
    <row r="15" spans="1:46" s="272" customFormat="1" ht="24" customHeight="1">
      <c r="A15" s="367">
        <v>10</v>
      </c>
      <c r="B15" s="288" t="s">
        <v>1976</v>
      </c>
      <c r="C15" s="726" t="str">
        <f>VLOOKUP(B15,مقررات!$A$1:$F$411,2,FALSE)</f>
        <v>مدخل الى الجودة والاعتماد في مؤسسات التعليم العالي</v>
      </c>
      <c r="D15" s="211">
        <f>VLOOKUP(B15,مقررات!$A$1:$F$452,3,FALSE)</f>
        <v>1</v>
      </c>
      <c r="E15" s="211">
        <f>VLOOKUP(B15,مقررات!$A$1:$F$476,4,FALSE)</f>
        <v>0</v>
      </c>
      <c r="F15" s="211">
        <f t="shared" si="2"/>
        <v>1</v>
      </c>
      <c r="G15" s="60">
        <f>VLOOKUP(B15,مقررات!$A$1:$F$409,6,FALSE)</f>
        <v>0</v>
      </c>
      <c r="H15" s="60" t="s">
        <v>1869</v>
      </c>
      <c r="I15" s="251" t="s">
        <v>2078</v>
      </c>
      <c r="J15" s="409" t="s">
        <v>1071</v>
      </c>
      <c r="K15" s="1102"/>
      <c r="L15" s="1102"/>
      <c r="M15" s="1102"/>
      <c r="N15" s="1102"/>
      <c r="O15" s="1102"/>
      <c r="P15" s="1028" t="s">
        <v>1325</v>
      </c>
      <c r="Q15" s="282">
        <v>13</v>
      </c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T15" s="251" t="e">
        <f>VLOOKUP(#REF!,'اعضاء هيئة التدريس'!#REF!,2,)</f>
        <v>#REF!</v>
      </c>
    </row>
    <row r="16" spans="1:46" s="285" customFormat="1" ht="15.75" hidden="1" customHeight="1">
      <c r="A16" s="724">
        <v>6</v>
      </c>
      <c r="B16" s="288" t="s">
        <v>827</v>
      </c>
      <c r="C16" s="726" t="str">
        <f>VLOOKUP(B16,مقررات!$A$1:$F$411,2,FALSE)</f>
        <v>كهرومغناطيسية</v>
      </c>
      <c r="D16" s="211">
        <f>VLOOKUP(B16,مقررات!$A$1:$F$452,3,FALSE)</f>
        <v>3</v>
      </c>
      <c r="E16" s="211">
        <f>VLOOKUP(B16,مقررات!$A$1:$F$476,4,FALSE)</f>
        <v>0</v>
      </c>
      <c r="F16" s="211">
        <f>D16+0.5*E16</f>
        <v>3</v>
      </c>
      <c r="G16" s="60">
        <f>VLOOKUP(B16,مقررات!$A$1:$F$409,6,FALSE)</f>
        <v>0</v>
      </c>
      <c r="H16" s="21" t="s">
        <v>1620</v>
      </c>
      <c r="I16" s="262" t="str">
        <f>VLOOKUP(H16,'اعضاء هيئة التدريس'!$B$1:$D$300,2,FALSE)</f>
        <v>أ.د/ معوض محمد الخولى</v>
      </c>
      <c r="J16" s="250" t="s">
        <v>1069</v>
      </c>
      <c r="K16" s="250"/>
      <c r="L16" s="250"/>
      <c r="M16" s="250"/>
      <c r="N16" s="250"/>
      <c r="O16" s="250"/>
      <c r="P16" s="255" t="s">
        <v>1318</v>
      </c>
      <c r="Q16" s="4"/>
      <c r="R16" s="91"/>
      <c r="S16" s="91"/>
      <c r="T16" s="283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T16" s="251" t="e">
        <f>VLOOKUP(#REF!,'اعضاء هيئة التدريس'!#REF!,2,)</f>
        <v>#REF!</v>
      </c>
    </row>
    <row r="17" spans="1:47" s="480" customFormat="1" ht="15.75" hidden="1" customHeight="1">
      <c r="A17" s="328"/>
      <c r="B17" s="715" t="s">
        <v>784</v>
      </c>
      <c r="C17" s="726" t="str">
        <f>VLOOKUP(B17,مقررات!$A$1:$F$411,2,FALSE)</f>
        <v>بحث ومقال</v>
      </c>
      <c r="D17" s="211">
        <f>VLOOKUP(B17,مقررات!$A$1:$F$452,3,FALSE)</f>
        <v>2</v>
      </c>
      <c r="E17" s="211">
        <v>0</v>
      </c>
      <c r="F17" s="211">
        <f t="shared" si="2"/>
        <v>2</v>
      </c>
      <c r="G17" s="60">
        <f>VLOOKUP(B17,مقررات!$A$1:$F$409,6,FALSE)</f>
        <v>0</v>
      </c>
      <c r="H17" s="60"/>
      <c r="I17" s="786" t="s">
        <v>892</v>
      </c>
      <c r="J17" s="73"/>
      <c r="K17" s="73"/>
      <c r="L17" s="73"/>
      <c r="M17" s="73"/>
      <c r="N17" s="73"/>
      <c r="O17" s="73"/>
      <c r="P17" s="1046"/>
      <c r="Q17" s="4"/>
      <c r="R17" s="91"/>
      <c r="S17" s="91"/>
      <c r="T17" s="743"/>
      <c r="U17" s="743"/>
      <c r="V17" s="743"/>
      <c r="W17" s="743"/>
      <c r="X17" s="743"/>
      <c r="Y17" s="743"/>
      <c r="Z17" s="743"/>
      <c r="AA17" s="743"/>
      <c r="AB17" s="743"/>
      <c r="AC17" s="743"/>
      <c r="AD17" s="743"/>
      <c r="AE17" s="743"/>
      <c r="AF17" s="743"/>
      <c r="AG17" s="751"/>
      <c r="AS17" s="752"/>
      <c r="AT17" s="480" t="e">
        <f>VLOOKUP(#REF!,'اعضاء هيئة التدريس'!#REF!,2,)</f>
        <v>#REF!</v>
      </c>
      <c r="AU17" s="751"/>
    </row>
    <row r="18" spans="1:47" s="272" customFormat="1" ht="15.75" hidden="1" customHeight="1">
      <c r="A18" s="367"/>
      <c r="B18" s="245" t="s">
        <v>755</v>
      </c>
      <c r="C18" s="726" t="str">
        <f>VLOOKUP(B18,مقررات!$A$1:$F$411,2,FALSE)</f>
        <v>تشريح وشكل خارجي</v>
      </c>
      <c r="D18" s="211">
        <f>VLOOKUP(B18,مقررات!$A$1:$F$452,3,FALSE)</f>
        <v>2</v>
      </c>
      <c r="E18" s="211">
        <f>VLOOKUP(B18,مقررات!$A$1:$F$476,4,FALSE)</f>
        <v>2</v>
      </c>
      <c r="F18" s="211">
        <f t="shared" si="2"/>
        <v>3</v>
      </c>
      <c r="G18" s="60">
        <f>VLOOKUP(B18,مقررات!$A$1:$F$409,6,FALSE)</f>
        <v>0</v>
      </c>
      <c r="H18" s="60" t="s">
        <v>1819</v>
      </c>
      <c r="I18" s="262" t="str">
        <f>VLOOKUP(H18,'اعضاء هيئة التدريس'!$B$1:$D$300,2,FALSE)</f>
        <v>ا.د/ زكى عبدالحمد تركى</v>
      </c>
      <c r="J18" s="73"/>
      <c r="K18" s="73"/>
      <c r="L18" s="73" t="s">
        <v>1068</v>
      </c>
      <c r="M18" s="73"/>
      <c r="N18" s="73"/>
      <c r="O18" s="73"/>
      <c r="P18" s="386" t="s">
        <v>1316</v>
      </c>
      <c r="Q18" s="210"/>
      <c r="R18" s="220"/>
      <c r="S18" s="220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T18" s="251" t="e">
        <f>VLOOKUP(#REF!,'اعضاء هيئة التدريس'!#REF!,2,)</f>
        <v>#REF!</v>
      </c>
    </row>
    <row r="19" spans="1:47" s="272" customFormat="1" ht="15.75" hidden="1" customHeight="1">
      <c r="A19" s="367"/>
      <c r="B19" s="245" t="s">
        <v>757</v>
      </c>
      <c r="C19" s="726" t="str">
        <f>VLOOKUP(B19,مقررات!$A$1:$F$411,2,FALSE)</f>
        <v>بيئة عامه</v>
      </c>
      <c r="D19" s="211">
        <f>VLOOKUP(B19,مقررات!$A$1:$F$452,3,FALSE)</f>
        <v>2</v>
      </c>
      <c r="E19" s="211">
        <f>VLOOKUP(B19,مقررات!$A$1:$F$476,4,FALSE)</f>
        <v>2</v>
      </c>
      <c r="F19" s="211">
        <f t="shared" si="2"/>
        <v>3</v>
      </c>
      <c r="G19" s="60">
        <f>VLOOKUP(B19,مقررات!$A$1:$F$409,6,FALSE)</f>
        <v>0</v>
      </c>
      <c r="H19" s="60" t="s">
        <v>1817</v>
      </c>
      <c r="I19" s="262" t="str">
        <f>VLOOKUP(H19,'اعضاء هيئة التدريس'!$B$1:$D$300,2,FALSE)</f>
        <v>ا.د/ محمد احمد زايد</v>
      </c>
      <c r="J19" s="73"/>
      <c r="K19" s="73"/>
      <c r="L19" s="73" t="s">
        <v>1067</v>
      </c>
      <c r="M19" s="73"/>
      <c r="N19" s="73"/>
      <c r="O19" s="73"/>
      <c r="P19" s="386" t="s">
        <v>1316</v>
      </c>
      <c r="Q19" s="282"/>
      <c r="R19" s="283"/>
      <c r="S19" s="284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T19" s="251" t="e">
        <f>VLOOKUP(#REF!,'اعضاء هيئة التدريس'!#REF!,2,)</f>
        <v>#REF!</v>
      </c>
    </row>
    <row r="20" spans="1:47" s="272" customFormat="1" ht="15.75" hidden="1" customHeight="1">
      <c r="A20" s="328"/>
      <c r="B20" s="715" t="s">
        <v>758</v>
      </c>
      <c r="C20" s="726" t="str">
        <f>VLOOKUP(B20,مقررات!$A$1:$F$411,2,FALSE)</f>
        <v>علم الوراثة</v>
      </c>
      <c r="D20" s="211">
        <f>VLOOKUP(B20,مقررات!$A$1:$F$452,3,FALSE)</f>
        <v>2</v>
      </c>
      <c r="E20" s="211">
        <f>VLOOKUP(B20,مقررات!$A$1:$F$476,4,FALSE)</f>
        <v>2</v>
      </c>
      <c r="F20" s="211">
        <f t="shared" si="2"/>
        <v>3</v>
      </c>
      <c r="G20" s="60">
        <f>VLOOKUP(B20,مقررات!$A$1:$F$409,6,FALSE)</f>
        <v>0</v>
      </c>
      <c r="H20" s="60" t="s">
        <v>1860</v>
      </c>
      <c r="I20" s="262" t="str">
        <f>VLOOKUP(H20,'اعضاء هيئة التدريس'!$B$1:$D$300,2,FALSE)</f>
        <v>د/  محمد عزت الليثي</v>
      </c>
      <c r="J20" s="73"/>
      <c r="K20" s="73" t="s">
        <v>1067</v>
      </c>
      <c r="L20" s="73"/>
      <c r="M20" s="73"/>
      <c r="N20" s="73"/>
      <c r="O20" s="73"/>
      <c r="P20" s="386" t="s">
        <v>1316</v>
      </c>
      <c r="Q20" s="4"/>
      <c r="R20" s="91"/>
      <c r="S20" s="91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T20" s="251" t="e">
        <f>VLOOKUP(#REF!,'اعضاء هيئة التدريس'!#REF!,2,)</f>
        <v>#REF!</v>
      </c>
    </row>
    <row r="21" spans="1:47" s="272" customFormat="1" ht="15" hidden="1" customHeight="1">
      <c r="A21" s="328"/>
      <c r="B21" s="288" t="s">
        <v>759</v>
      </c>
      <c r="C21" s="726" t="str">
        <f>VLOOKUP(B21,مقررات!$A$1:$F$411,2,FALSE)</f>
        <v>فسيولوجي نبات عام</v>
      </c>
      <c r="D21" s="211">
        <f>VLOOKUP(B21,مقررات!$A$1:$F$452,3,FALSE)</f>
        <v>2</v>
      </c>
      <c r="E21" s="211">
        <f>VLOOKUP(B21,مقررات!$A$1:$F$476,4,FALSE)</f>
        <v>2</v>
      </c>
      <c r="F21" s="211">
        <f t="shared" si="2"/>
        <v>3</v>
      </c>
      <c r="G21" s="60">
        <f>VLOOKUP(B21,مقررات!$A$1:$F$409,6,FALSE)</f>
        <v>0</v>
      </c>
      <c r="H21" s="705" t="s">
        <v>1860</v>
      </c>
      <c r="I21" s="262" t="str">
        <f>VLOOKUP(H21,'اعضاء هيئة التدريس'!$B$1:$D$300,2,FALSE)</f>
        <v>د/  محمد عزت الليثي</v>
      </c>
      <c r="J21" s="772"/>
      <c r="K21" s="772"/>
      <c r="L21" s="73"/>
      <c r="M21" s="73"/>
      <c r="N21" s="250" t="s">
        <v>1068</v>
      </c>
      <c r="O21" s="772"/>
      <c r="P21" s="255" t="s">
        <v>1318</v>
      </c>
      <c r="Q21" s="4"/>
      <c r="R21" s="91"/>
      <c r="S21" s="91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T21" s="251" t="e">
        <f>VLOOKUP(#REF!,'اعضاء هيئة التدريس'!#REF!,2,)</f>
        <v>#REF!</v>
      </c>
    </row>
    <row r="22" spans="1:47" s="285" customFormat="1" ht="15.75" hidden="1" customHeight="1">
      <c r="A22" s="328"/>
      <c r="B22" s="288" t="s">
        <v>759</v>
      </c>
      <c r="C22" s="726" t="str">
        <f>VLOOKUP(B22,مقررات!$A$1:$F$411,2,FALSE)</f>
        <v>فسيولوجي نبات عام</v>
      </c>
      <c r="D22" s="211">
        <f>VLOOKUP(B22,مقررات!$A$1:$F$452,3,FALSE)</f>
        <v>2</v>
      </c>
      <c r="E22" s="211">
        <f>VLOOKUP(B22,مقررات!$A$1:$F$476,4,FALSE)</f>
        <v>2</v>
      </c>
      <c r="F22" s="211">
        <f t="shared" si="2"/>
        <v>3</v>
      </c>
      <c r="G22" s="60">
        <f>VLOOKUP(B22,مقررات!$A$1:$F$409,6,FALSE)</f>
        <v>0</v>
      </c>
      <c r="H22" s="705" t="s">
        <v>1817</v>
      </c>
      <c r="I22" s="262" t="str">
        <f>VLOOKUP(H22,'اعضاء هيئة التدريس'!$B$1:$D$300,2,FALSE)</f>
        <v>ا.د/ محمد احمد زايد</v>
      </c>
      <c r="J22" s="772"/>
      <c r="K22" s="772"/>
      <c r="L22" s="73"/>
      <c r="M22" s="73"/>
      <c r="N22" s="250" t="s">
        <v>1068</v>
      </c>
      <c r="O22" s="772"/>
      <c r="P22" s="255" t="s">
        <v>1318</v>
      </c>
      <c r="Q22" s="4"/>
      <c r="R22" s="91"/>
      <c r="S22" s="91"/>
      <c r="T22" s="283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T22" s="251" t="e">
        <f>VLOOKUP(#REF!,'اعضاء هيئة التدريس'!#REF!,2,)</f>
        <v>#REF!</v>
      </c>
    </row>
    <row r="23" spans="1:47" s="285" customFormat="1" ht="15.75" hidden="1" customHeight="1">
      <c r="A23" s="367"/>
      <c r="B23" s="245" t="s">
        <v>800</v>
      </c>
      <c r="C23" s="726" t="str">
        <f>VLOOKUP(B23,مقررات!$A$1:$F$411,2,FALSE)</f>
        <v>علم الخلية</v>
      </c>
      <c r="D23" s="211">
        <f>VLOOKUP(B23,مقررات!$A$1:$F$452,3,FALSE)</f>
        <v>1</v>
      </c>
      <c r="E23" s="211">
        <f>VLOOKUP(B23,مقررات!$A$1:$F$476,4,FALSE)</f>
        <v>2</v>
      </c>
      <c r="F23" s="211">
        <f t="shared" si="2"/>
        <v>2</v>
      </c>
      <c r="G23" s="60">
        <f>VLOOKUP(B23,مقررات!$A$1:$F$409,6,FALSE)</f>
        <v>0</v>
      </c>
      <c r="H23" s="60" t="s">
        <v>1862</v>
      </c>
      <c r="I23" s="262" t="str">
        <f>VLOOKUP(H23,'اعضاء هيئة التدريس'!$B$1:$D$300,2,FALSE)</f>
        <v>د/  مجدي زكي مطر</v>
      </c>
      <c r="J23" s="73"/>
      <c r="K23" s="73"/>
      <c r="L23" s="73"/>
      <c r="M23" s="73"/>
      <c r="N23" s="73" t="s">
        <v>1121</v>
      </c>
      <c r="O23" s="73"/>
      <c r="P23" s="255" t="s">
        <v>1318</v>
      </c>
      <c r="Q23" s="215"/>
      <c r="R23" s="220"/>
      <c r="S23" s="220"/>
      <c r="T23" s="283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T23" s="251" t="e">
        <f>VLOOKUP(#REF!,'اعضاء هيئة التدريس'!#REF!,2,)</f>
        <v>#REF!</v>
      </c>
    </row>
    <row r="24" spans="1:47" s="285" customFormat="1" ht="15.75" hidden="1" customHeight="1">
      <c r="A24" s="328"/>
      <c r="B24" s="716" t="s">
        <v>756</v>
      </c>
      <c r="C24" s="726" t="str">
        <f>VLOOKUP(B24,مقررات!$A$1:$F$411,2,FALSE)</f>
        <v>تقسيم مملكة نباتية</v>
      </c>
      <c r="D24" s="211">
        <f>VLOOKUP(B24,مقررات!$A$1:$F$452,3,FALSE)</f>
        <v>2</v>
      </c>
      <c r="E24" s="211">
        <f>VLOOKUP(B24,مقررات!$A$1:$F$476,4,FALSE)</f>
        <v>2</v>
      </c>
      <c r="F24" s="211">
        <f t="shared" si="2"/>
        <v>3</v>
      </c>
      <c r="G24" s="60">
        <f>VLOOKUP(B24,مقررات!$A$1:$F$409,6,FALSE)</f>
        <v>0</v>
      </c>
      <c r="H24" s="60" t="s">
        <v>1815</v>
      </c>
      <c r="I24" s="262" t="str">
        <f>VLOOKUP(H24,'اعضاء هيئة التدريس'!$B$1:$D$300,2,FALSE)</f>
        <v>ا.د/ محمد مدحت غريب</v>
      </c>
      <c r="J24" s="73"/>
      <c r="K24" s="73"/>
      <c r="L24" s="73"/>
      <c r="M24" s="73" t="s">
        <v>1068</v>
      </c>
      <c r="N24" s="73"/>
      <c r="O24" s="73"/>
      <c r="P24" s="255" t="s">
        <v>1318</v>
      </c>
      <c r="Q24" s="158"/>
      <c r="R24" s="91"/>
      <c r="S24" s="91"/>
      <c r="T24" s="283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T24" s="251" t="e">
        <f>VLOOKUP(#REF!,'اعضاء هيئة التدريس'!#REF!,2,)</f>
        <v>#REF!</v>
      </c>
    </row>
    <row r="25" spans="1:47" s="285" customFormat="1" ht="16.5" hidden="1" customHeight="1">
      <c r="A25" s="328"/>
      <c r="B25" s="715" t="s">
        <v>799</v>
      </c>
      <c r="C25" s="726" t="str">
        <f>VLOOKUP(B25,مقررات!$A$1:$F$411,2,FALSE)</f>
        <v>ميكروبيولوجيا عام</v>
      </c>
      <c r="D25" s="211">
        <f>VLOOKUP(B25,مقررات!$A$1:$F$452,3,FALSE)</f>
        <v>2</v>
      </c>
      <c r="E25" s="211">
        <f>VLOOKUP(B25,مقررات!$A$1:$F$476,4,FALSE)</f>
        <v>2</v>
      </c>
      <c r="F25" s="211">
        <f t="shared" si="2"/>
        <v>3</v>
      </c>
      <c r="G25" s="60">
        <f>VLOOKUP(B25,مقررات!$A$1:$F$409,6,FALSE)</f>
        <v>0</v>
      </c>
      <c r="H25" s="60" t="s">
        <v>1815</v>
      </c>
      <c r="I25" s="262" t="str">
        <f>VLOOKUP(H25,'اعضاء هيئة التدريس'!$B$1:$D$300,2,FALSE)</f>
        <v>ا.د/ محمد مدحت غريب</v>
      </c>
      <c r="J25" s="73"/>
      <c r="K25" s="73"/>
      <c r="L25" s="73"/>
      <c r="M25" s="73" t="s">
        <v>1068</v>
      </c>
      <c r="N25" s="73"/>
      <c r="O25" s="73"/>
      <c r="P25" s="255" t="s">
        <v>1318</v>
      </c>
      <c r="Q25" s="4"/>
      <c r="R25" s="91"/>
      <c r="S25" s="91"/>
      <c r="T25" s="283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T25" s="251" t="e">
        <f>VLOOKUP(#REF!,'اعضاء هيئة التدريس'!#REF!,2,)</f>
        <v>#REF!</v>
      </c>
    </row>
    <row r="26" spans="1:47" s="285" customFormat="1" ht="15.75" hidden="1">
      <c r="A26" s="328"/>
      <c r="B26" s="716" t="s">
        <v>801</v>
      </c>
      <c r="C26" s="726" t="str">
        <f>VLOOKUP(B26,مقررات!$A$1:$F$411,2,FALSE)</f>
        <v>أسس معامل الميكروبيولوجي</v>
      </c>
      <c r="D26" s="211">
        <f>VLOOKUP(B26,مقررات!$A$1:$F$452,3,FALSE)</f>
        <v>0</v>
      </c>
      <c r="E26" s="211">
        <f>VLOOKUP(B26,مقررات!$A$1:$F$476,4,FALSE)</f>
        <v>2</v>
      </c>
      <c r="F26" s="211">
        <f t="shared" si="2"/>
        <v>1</v>
      </c>
      <c r="G26" s="60">
        <f>VLOOKUP(B26,مقررات!$A$1:$F$409,6,FALSE)</f>
        <v>0</v>
      </c>
      <c r="H26" s="60" t="s">
        <v>1823</v>
      </c>
      <c r="I26" s="262" t="str">
        <f>VLOOKUP(H26,'اعضاء هيئة التدريس'!$B$1:$D$300,2,FALSE)</f>
        <v>د/ صابحة محمود الصباغ</v>
      </c>
      <c r="J26" s="73"/>
      <c r="K26" s="73" t="s">
        <v>1070</v>
      </c>
      <c r="L26" s="73"/>
      <c r="M26" s="73"/>
      <c r="N26" s="73"/>
      <c r="O26" s="73"/>
      <c r="P26" s="1047"/>
      <c r="Q26" s="158"/>
      <c r="R26" s="91"/>
      <c r="S26" s="91"/>
      <c r="T26" s="283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T26" s="251" t="e">
        <f>VLOOKUP(#REF!,'اعضاء هيئة التدريس'!#REF!,2,)</f>
        <v>#REF!</v>
      </c>
    </row>
    <row r="27" spans="1:47" s="285" customFormat="1" ht="15.75" hidden="1" customHeight="1">
      <c r="A27" s="367"/>
      <c r="B27" s="245" t="s">
        <v>763</v>
      </c>
      <c r="C27" s="726" t="str">
        <f>VLOOKUP(B27,مقررات!$A$1:$F$411,2,FALSE)</f>
        <v>بيولوجيا الخلية</v>
      </c>
      <c r="D27" s="211">
        <f>VLOOKUP(B27,مقررات!$A$1:$F$452,3,FALSE)</f>
        <v>2</v>
      </c>
      <c r="E27" s="211">
        <f>VLOOKUP(B27,مقررات!$A$1:$F$476,4,FALSE)</f>
        <v>2</v>
      </c>
      <c r="F27" s="211">
        <f t="shared" si="2"/>
        <v>3</v>
      </c>
      <c r="G27" s="60" t="str">
        <f>VLOOKUP(B27,مقررات!$A$1:$F$409,6,FALSE)</f>
        <v>-</v>
      </c>
      <c r="H27" s="60" t="s">
        <v>1827</v>
      </c>
      <c r="I27" s="262" t="str">
        <f>VLOOKUP(H27,'اعضاء هيئة التدريس'!$B$1:$D$300,2,FALSE)</f>
        <v>د/ اميمة عبداللطيف عيسى</v>
      </c>
      <c r="J27" s="73"/>
      <c r="K27" s="73"/>
      <c r="L27" s="73"/>
      <c r="M27" s="73" t="s">
        <v>1068</v>
      </c>
      <c r="N27" s="73"/>
      <c r="O27" s="73"/>
      <c r="P27" s="386" t="s">
        <v>1316</v>
      </c>
      <c r="Q27" s="215"/>
      <c r="R27" s="220"/>
      <c r="S27" s="220"/>
      <c r="T27" s="283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T27" s="251" t="e">
        <f>VLOOKUP(#REF!,'اعضاء هيئة التدريس'!#REF!,2,)</f>
        <v>#REF!</v>
      </c>
    </row>
    <row r="28" spans="1:47" s="272" customFormat="1" ht="15.75" hidden="1" customHeight="1">
      <c r="A28" s="367"/>
      <c r="B28" s="245" t="s">
        <v>767</v>
      </c>
      <c r="C28" s="726" t="str">
        <f>VLOOKUP(B28,مقررات!$A$1:$F$411,2,FALSE)</f>
        <v>علاقات مائية</v>
      </c>
      <c r="D28" s="211">
        <f>VLOOKUP(B28,مقررات!$A$1:$F$452,3,FALSE)</f>
        <v>2</v>
      </c>
      <c r="E28" s="211">
        <f>VLOOKUP(B28,مقررات!$A$1:$F$476,4,FALSE)</f>
        <v>2</v>
      </c>
      <c r="F28" s="211">
        <f t="shared" si="2"/>
        <v>3</v>
      </c>
      <c r="G28" s="60" t="str">
        <f>VLOOKUP(B28,مقررات!$A$1:$F$409,6,FALSE)</f>
        <v>B115</v>
      </c>
      <c r="H28" s="60" t="s">
        <v>1834</v>
      </c>
      <c r="I28" s="262" t="str">
        <f>VLOOKUP(H28,'اعضاء هيئة التدريس'!$B$1:$D$300,2,FALSE)</f>
        <v>أ. داليا فهمي سليمة</v>
      </c>
      <c r="J28" s="73"/>
      <c r="K28" s="73"/>
      <c r="L28" s="73"/>
      <c r="M28" s="73"/>
      <c r="N28" s="73" t="s">
        <v>1067</v>
      </c>
      <c r="O28" s="73"/>
      <c r="P28" s="386" t="s">
        <v>1316</v>
      </c>
      <c r="Q28" s="282"/>
      <c r="R28" s="283"/>
      <c r="S28" s="283"/>
      <c r="T28" s="284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T28" s="251" t="e">
        <f>VLOOKUP(#REF!,'اعضاء هيئة التدريس'!#REF!,2,)</f>
        <v>#REF!</v>
      </c>
    </row>
    <row r="29" spans="1:47" s="272" customFormat="1" ht="15.75" hidden="1" customHeight="1">
      <c r="A29" s="367"/>
      <c r="B29" s="245" t="s">
        <v>785</v>
      </c>
      <c r="C29" s="726" t="str">
        <f>VLOOKUP(B29,مقررات!$A$1:$F$411,2,FALSE)</f>
        <v>علم المحاصيل</v>
      </c>
      <c r="D29" s="211">
        <f>VLOOKUP(B29,مقررات!$A$1:$F$452,3,FALSE)</f>
        <v>2</v>
      </c>
      <c r="E29" s="211">
        <f>VLOOKUP(B29,مقررات!$A$1:$F$476,4,FALSE)</f>
        <v>2</v>
      </c>
      <c r="F29" s="211">
        <f t="shared" si="2"/>
        <v>3</v>
      </c>
      <c r="G29" s="60">
        <f>VLOOKUP(B29,مقررات!$A$1:$F$409,6,FALSE)</f>
        <v>0</v>
      </c>
      <c r="H29" s="60" t="s">
        <v>1832</v>
      </c>
      <c r="I29" s="262" t="str">
        <f>VLOOKUP(H29,'اعضاء هيئة التدريس'!$B$1:$D$300,2,FALSE)</f>
        <v>د/  فايزة عبدالموجود شحاتة</v>
      </c>
      <c r="J29" s="73"/>
      <c r="K29" s="73"/>
      <c r="L29" s="73"/>
      <c r="M29" s="73" t="s">
        <v>1067</v>
      </c>
      <c r="N29" s="73"/>
      <c r="O29" s="73"/>
      <c r="P29" s="386" t="s">
        <v>1316</v>
      </c>
      <c r="Q29" s="282"/>
      <c r="R29" s="283"/>
      <c r="S29" s="283"/>
      <c r="T29" s="284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T29" s="251" t="e">
        <f>VLOOKUP(#REF!,'اعضاء هيئة التدريس'!#REF!,2,)</f>
        <v>#REF!</v>
      </c>
    </row>
    <row r="30" spans="1:47" s="285" customFormat="1" ht="15.75" hidden="1" customHeight="1">
      <c r="A30" s="328"/>
      <c r="B30" s="715" t="s">
        <v>764</v>
      </c>
      <c r="C30" s="726" t="str">
        <f>VLOOKUP(B30,مقررات!$A$1:$F$411,2,FALSE)</f>
        <v>علم البكتريا</v>
      </c>
      <c r="D30" s="211">
        <f>VLOOKUP(B30,مقررات!$A$1:$F$452,3,FALSE)</f>
        <v>2</v>
      </c>
      <c r="E30" s="211">
        <f>VLOOKUP(B30,مقررات!$A$1:$F$476,4,FALSE)</f>
        <v>2</v>
      </c>
      <c r="F30" s="211">
        <f t="shared" si="2"/>
        <v>3</v>
      </c>
      <c r="G30" s="60" t="str">
        <f>VLOOKUP(B30,مقررات!$A$1:$F$409,6,FALSE)</f>
        <v>B121</v>
      </c>
      <c r="H30" s="60" t="s">
        <v>1821</v>
      </c>
      <c r="I30" s="262" t="str">
        <f>VLOOKUP(H30,'اعضاء هيئة التدريس'!$B$1:$D$300,2,FALSE)</f>
        <v>ا.د/ محمد توفيق شعبان</v>
      </c>
      <c r="J30" s="73"/>
      <c r="K30" s="73"/>
      <c r="L30" s="73"/>
      <c r="M30" s="73" t="s">
        <v>1067</v>
      </c>
      <c r="N30" s="73"/>
      <c r="O30" s="73"/>
      <c r="P30" s="255" t="s">
        <v>89</v>
      </c>
      <c r="Q30" s="4"/>
      <c r="R30" s="91"/>
      <c r="S30" s="91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T30" s="251" t="e">
        <f>VLOOKUP(#REF!,'اعضاء هيئة التدريس'!#REF!,2,)</f>
        <v>#REF!</v>
      </c>
    </row>
    <row r="31" spans="1:47" s="285" customFormat="1" ht="15.75" hidden="1">
      <c r="A31" s="328"/>
      <c r="B31" s="715" t="s">
        <v>766</v>
      </c>
      <c r="C31" s="726" t="str">
        <f>VLOOKUP(B31,مقررات!$A$1:$F$411,2,FALSE)</f>
        <v>علم الفيروسات</v>
      </c>
      <c r="D31" s="211">
        <f>VLOOKUP(B31,مقررات!$A$1:$F$452,3,FALSE)</f>
        <v>1</v>
      </c>
      <c r="E31" s="211">
        <f>VLOOKUP(B31,مقررات!$A$1:$F$476,4,FALSE)</f>
        <v>2</v>
      </c>
      <c r="F31" s="211">
        <f t="shared" si="2"/>
        <v>2</v>
      </c>
      <c r="G31" s="60" t="str">
        <f>VLOOKUP(B31,مقررات!$A$1:$F$409,6,FALSE)</f>
        <v>B121</v>
      </c>
      <c r="H31" s="60" t="s">
        <v>1821</v>
      </c>
      <c r="I31" s="262" t="str">
        <f>VLOOKUP(H31,'اعضاء هيئة التدريس'!$B$1:$D$300,2,FALSE)</f>
        <v>ا.د/ محمد توفيق شعبان</v>
      </c>
      <c r="J31" s="73"/>
      <c r="K31" s="73"/>
      <c r="L31" s="73"/>
      <c r="M31" s="73" t="s">
        <v>1147</v>
      </c>
      <c r="N31" s="73"/>
      <c r="O31" s="73"/>
      <c r="P31" s="255" t="s">
        <v>89</v>
      </c>
      <c r="Q31" s="4"/>
      <c r="R31" s="91"/>
      <c r="S31" s="91"/>
      <c r="T31" s="283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T31" s="251" t="e">
        <f>VLOOKUP(#REF!,'اعضاء هيئة التدريس'!#REF!,2,)</f>
        <v>#REF!</v>
      </c>
    </row>
    <row r="32" spans="1:47" s="272" customFormat="1" ht="15.75" hidden="1" customHeight="1">
      <c r="A32" s="328"/>
      <c r="B32" s="715" t="s">
        <v>808</v>
      </c>
      <c r="C32" s="726" t="str">
        <f>VLOOKUP(B32,مقررات!$A$1:$F$411,2,FALSE)</f>
        <v>ميكروبيولوجي المياه</v>
      </c>
      <c r="D32" s="211">
        <f>VLOOKUP(B32,مقررات!$A$1:$F$452,3,FALSE)</f>
        <v>1</v>
      </c>
      <c r="E32" s="211">
        <f>VLOOKUP(B32,مقررات!$A$1:$F$476,4,FALSE)</f>
        <v>2</v>
      </c>
      <c r="F32" s="211">
        <f t="shared" si="2"/>
        <v>2</v>
      </c>
      <c r="G32" s="60" t="str">
        <f>VLOOKUP(B32,مقررات!$A$1:$F$409,6,FALSE)</f>
        <v>B211</v>
      </c>
      <c r="H32" s="60" t="s">
        <v>1823</v>
      </c>
      <c r="I32" s="262" t="str">
        <f>VLOOKUP(H32,'اعضاء هيئة التدريس'!$B$1:$D$300,2,FALSE)</f>
        <v>د/ صابحة محمود الصباغ</v>
      </c>
      <c r="J32" s="73"/>
      <c r="K32" s="73" t="s">
        <v>1067</v>
      </c>
      <c r="L32" s="73"/>
      <c r="M32" s="73"/>
      <c r="N32" s="73"/>
      <c r="O32" s="73"/>
      <c r="P32" s="255" t="s">
        <v>1318</v>
      </c>
      <c r="Q32" s="4"/>
      <c r="R32" s="92"/>
      <c r="S32" s="92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T32" s="251" t="e">
        <f>VLOOKUP(#REF!,'اعضاء هيئة التدريس'!#REF!,2,)</f>
        <v>#REF!</v>
      </c>
    </row>
    <row r="33" spans="1:46" s="272" customFormat="1" ht="15.75" hidden="1">
      <c r="A33" s="328"/>
      <c r="B33" s="715" t="s">
        <v>769</v>
      </c>
      <c r="C33" s="726" t="str">
        <f>VLOOKUP(B33,مقررات!$A$1:$F$411,2,FALSE)</f>
        <v>نباتات طبية</v>
      </c>
      <c r="D33" s="211">
        <f>VLOOKUP(B33,مقررات!$A$1:$F$452,3,FALSE)</f>
        <v>1</v>
      </c>
      <c r="E33" s="211">
        <f>VLOOKUP(B33,مقررات!$A$1:$F$476,4,FALSE)</f>
        <v>2</v>
      </c>
      <c r="F33" s="211">
        <f t="shared" si="2"/>
        <v>2</v>
      </c>
      <c r="G33" s="60" t="str">
        <f>VLOOKUP(B33,مقررات!$A$1:$F$409,6,FALSE)</f>
        <v>B211</v>
      </c>
      <c r="H33" s="60" t="s">
        <v>1819</v>
      </c>
      <c r="I33" s="262" t="str">
        <f>VLOOKUP(H33,'اعضاء هيئة التدريس'!$B$1:$D$300,2,FALSE)</f>
        <v>ا.د/ زكى عبدالحمد تركى</v>
      </c>
      <c r="J33" s="73"/>
      <c r="K33" s="73" t="s">
        <v>1119</v>
      </c>
      <c r="L33" s="73"/>
      <c r="M33" s="73"/>
      <c r="N33" s="73"/>
      <c r="O33" s="73"/>
      <c r="P33" s="386" t="s">
        <v>1316</v>
      </c>
      <c r="Q33" s="4"/>
      <c r="R33" s="92"/>
      <c r="S33" s="92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T33" s="251" t="e">
        <f>VLOOKUP(#REF!,'اعضاء هيئة التدريس'!#REF!,2,)</f>
        <v>#REF!</v>
      </c>
    </row>
    <row r="34" spans="1:46" s="285" customFormat="1" ht="25.5" hidden="1" customHeight="1">
      <c r="A34" s="328"/>
      <c r="B34" s="715" t="s">
        <v>769</v>
      </c>
      <c r="C34" s="726" t="str">
        <f>VLOOKUP(B34,مقررات!$A$1:$F$411,2,FALSE)</f>
        <v>نباتات طبية</v>
      </c>
      <c r="D34" s="211">
        <f>VLOOKUP(B34,مقررات!$A$1:$F$452,3,FALSE)</f>
        <v>1</v>
      </c>
      <c r="E34" s="211">
        <f>VLOOKUP(B34,مقررات!$A$1:$F$476,4,FALSE)</f>
        <v>2</v>
      </c>
      <c r="F34" s="211">
        <f t="shared" ref="F34:F65" si="4">D34+0.5*E34</f>
        <v>2</v>
      </c>
      <c r="G34" s="60" t="str">
        <f>VLOOKUP(B34,مقررات!$A$1:$F$409,6,FALSE)</f>
        <v>B211</v>
      </c>
      <c r="H34" s="60" t="s">
        <v>1825</v>
      </c>
      <c r="I34" s="262" t="str">
        <f>VLOOKUP(H34,'اعضاء هيئة التدريس'!$B$1:$D$300,2,FALSE)</f>
        <v>د/ فتحى محمد الشايب</v>
      </c>
      <c r="J34" s="73"/>
      <c r="K34" s="73" t="s">
        <v>1119</v>
      </c>
      <c r="L34" s="73"/>
      <c r="M34" s="73"/>
      <c r="N34" s="73"/>
      <c r="O34" s="73"/>
      <c r="P34" s="386" t="s">
        <v>1316</v>
      </c>
      <c r="Q34" s="4"/>
      <c r="R34" s="92"/>
      <c r="S34" s="92"/>
      <c r="T34" s="283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T34" s="251" t="e">
        <f>VLOOKUP(#REF!,'اعضاء هيئة التدريس'!#REF!,2,)</f>
        <v>#REF!</v>
      </c>
    </row>
    <row r="35" spans="1:46" s="272" customFormat="1" ht="15.75" hidden="1" customHeight="1">
      <c r="A35" s="328"/>
      <c r="B35" s="716" t="s">
        <v>791</v>
      </c>
      <c r="C35" s="726" t="str">
        <f>VLOOKUP(B35,مقررات!$A$1:$F$411,2,FALSE)</f>
        <v>بيولوجيا البذور</v>
      </c>
      <c r="D35" s="211">
        <f>VLOOKUP(B35,مقررات!$A$1:$F$452,3,FALSE)</f>
        <v>2</v>
      </c>
      <c r="E35" s="211">
        <f>VLOOKUP(B35,مقررات!$A$1:$F$476,4,FALSE)</f>
        <v>2</v>
      </c>
      <c r="F35" s="211">
        <f t="shared" si="4"/>
        <v>3</v>
      </c>
      <c r="G35" s="60" t="str">
        <f>VLOOKUP(B35,مقررات!$A$1:$F$409,6,FALSE)</f>
        <v>B212</v>
      </c>
      <c r="H35" s="60" t="s">
        <v>1825</v>
      </c>
      <c r="I35" s="262" t="str">
        <f>VLOOKUP(H35,'اعضاء هيئة التدريس'!$B$1:$D$300,2,FALSE)</f>
        <v>د/ فتحى محمد الشايب</v>
      </c>
      <c r="J35" s="73"/>
      <c r="K35" s="73"/>
      <c r="L35" s="73"/>
      <c r="M35" s="73" t="s">
        <v>1068</v>
      </c>
      <c r="N35" s="73"/>
      <c r="O35" s="73"/>
      <c r="P35" s="1048"/>
      <c r="Q35" s="158"/>
      <c r="R35" s="92"/>
      <c r="S35" s="92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T35" s="251" t="e">
        <f>VLOOKUP(#REF!,'اعضاء هيئة التدريس'!#REF!,2,)</f>
        <v>#REF!</v>
      </c>
    </row>
    <row r="36" spans="1:46" s="272" customFormat="1" ht="15" hidden="1" customHeight="1">
      <c r="A36" s="367"/>
      <c r="B36" s="288" t="s">
        <v>787</v>
      </c>
      <c r="C36" s="726" t="str">
        <f>VLOOKUP(B36,مقررات!$A$1:$F$411,2,FALSE)</f>
        <v>تلوث بيئة</v>
      </c>
      <c r="D36" s="211">
        <f>VLOOKUP(B36,مقررات!$A$1:$F$452,3,FALSE)</f>
        <v>2</v>
      </c>
      <c r="E36" s="211">
        <f>VLOOKUP(B36,مقررات!$A$1:$F$476,4,FALSE)</f>
        <v>2</v>
      </c>
      <c r="F36" s="211">
        <f t="shared" si="4"/>
        <v>3</v>
      </c>
      <c r="G36" s="60">
        <f>VLOOKUP(B36,مقررات!$A$1:$F$409,6,FALSE)</f>
        <v>0</v>
      </c>
      <c r="H36" s="298" t="s">
        <v>1813</v>
      </c>
      <c r="I36" s="262" t="str">
        <f>VLOOKUP(H36,'اعضاء هيئة التدريس'!$B$1:$D$300,2,FALSE)</f>
        <v>ا.د/ حسن الطنطاوى</v>
      </c>
      <c r="J36" s="267"/>
      <c r="K36" s="267"/>
      <c r="L36" s="250"/>
      <c r="M36" s="250" t="s">
        <v>1070</v>
      </c>
      <c r="N36" s="250"/>
      <c r="O36" s="267"/>
      <c r="P36" s="386" t="s">
        <v>1316</v>
      </c>
      <c r="Q36" s="282"/>
      <c r="R36" s="283"/>
      <c r="S36" s="284"/>
      <c r="T36" s="283"/>
      <c r="U36" s="283"/>
      <c r="V36" s="283"/>
      <c r="W36" s="283"/>
      <c r="X36" s="283"/>
      <c r="Y36" s="283"/>
      <c r="Z36" s="283"/>
      <c r="AA36" s="283"/>
      <c r="AB36" s="283"/>
      <c r="AC36" s="283"/>
      <c r="AD36" s="283"/>
      <c r="AE36" s="283"/>
      <c r="AF36" s="283"/>
      <c r="AT36" s="251" t="e">
        <f>VLOOKUP(#REF!,'اعضاء هيئة التدريس'!#REF!,2,)</f>
        <v>#REF!</v>
      </c>
    </row>
    <row r="37" spans="1:46" s="272" customFormat="1" ht="15" hidden="1" customHeight="1">
      <c r="A37" s="328"/>
      <c r="B37" s="716" t="s">
        <v>790</v>
      </c>
      <c r="C37" s="726" t="str">
        <f>VLOOKUP(B37,مقررات!$A$1:$F$411,2,FALSE)</f>
        <v>زراعة الأنسجة</v>
      </c>
      <c r="D37" s="211">
        <f>VLOOKUP(B37,مقررات!$A$1:$F$452,3,FALSE)</f>
        <v>2</v>
      </c>
      <c r="E37" s="211">
        <f>VLOOKUP(B37,مقررات!$A$1:$F$476,4,FALSE)</f>
        <v>2</v>
      </c>
      <c r="F37" s="211">
        <f t="shared" si="4"/>
        <v>3</v>
      </c>
      <c r="G37" s="60" t="str">
        <f>VLOOKUP(B37,مقررات!$A$1:$F$409,6,FALSE)</f>
        <v>B212</v>
      </c>
      <c r="H37" s="60" t="s">
        <v>1862</v>
      </c>
      <c r="I37" s="262" t="str">
        <f>VLOOKUP(H37,'اعضاء هيئة التدريس'!$B$1:$D$300,2,FALSE)</f>
        <v>د/  مجدي زكي مطر</v>
      </c>
      <c r="J37" s="73"/>
      <c r="K37" s="73" t="s">
        <v>1067</v>
      </c>
      <c r="L37" s="73"/>
      <c r="M37" s="73"/>
      <c r="N37" s="73"/>
      <c r="O37" s="73"/>
      <c r="P37" s="1047"/>
      <c r="Q37" s="158"/>
      <c r="R37" s="91"/>
      <c r="S37" s="91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T37" s="251" t="e">
        <f>VLOOKUP(#REF!,'اعضاء هيئة التدريس'!#REF!,2,)</f>
        <v>#REF!</v>
      </c>
    </row>
    <row r="38" spans="1:46" s="272" customFormat="1" ht="15.75" hidden="1" customHeight="1">
      <c r="A38" s="328"/>
      <c r="B38" s="715" t="s">
        <v>773</v>
      </c>
      <c r="C38" s="726" t="str">
        <f>VLOOKUP(B38,مقررات!$A$1:$F$411,2,FALSE)</f>
        <v>علم الفطريات</v>
      </c>
      <c r="D38" s="211">
        <f>VLOOKUP(B38,مقررات!$A$1:$F$452,3,FALSE)</f>
        <v>2</v>
      </c>
      <c r="E38" s="211">
        <f>VLOOKUP(B38,مقررات!$A$1:$F$476,4,FALSE)</f>
        <v>2</v>
      </c>
      <c r="F38" s="211">
        <f t="shared" si="4"/>
        <v>3</v>
      </c>
      <c r="G38" s="60" t="str">
        <f>VLOOKUP(B38,مقررات!$A$1:$F$409,6,FALSE)</f>
        <v>B121</v>
      </c>
      <c r="H38" s="60" t="s">
        <v>1815</v>
      </c>
      <c r="I38" s="262" t="str">
        <f>VLOOKUP(H38,'اعضاء هيئة التدريس'!$B$1:$D$300,2,FALSE)</f>
        <v>ا.د/ محمد مدحت غريب</v>
      </c>
      <c r="J38" s="73"/>
      <c r="K38" s="73"/>
      <c r="L38" s="73" t="s">
        <v>1068</v>
      </c>
      <c r="M38" s="73"/>
      <c r="N38" s="73"/>
      <c r="O38" s="73"/>
      <c r="P38" s="255" t="s">
        <v>1318</v>
      </c>
      <c r="Q38" s="4"/>
      <c r="R38" s="92"/>
      <c r="S38" s="92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T38" s="251" t="e">
        <f>VLOOKUP(#REF!,'اعضاء هيئة التدريس'!#REF!,2,)</f>
        <v>#REF!</v>
      </c>
    </row>
    <row r="39" spans="1:46" s="272" customFormat="1" ht="15.75" hidden="1" customHeight="1">
      <c r="A39" s="367"/>
      <c r="B39" s="245" t="s">
        <v>777</v>
      </c>
      <c r="C39" s="726" t="str">
        <f>VLOOKUP(B39,مقررات!$A$1:$F$411,2,FALSE)</f>
        <v>جغرافيا نباتية</v>
      </c>
      <c r="D39" s="211">
        <f>VLOOKUP(B39,مقررات!$A$1:$F$452,3,FALSE)</f>
        <v>2</v>
      </c>
      <c r="E39" s="211">
        <v>0</v>
      </c>
      <c r="F39" s="211">
        <f t="shared" si="4"/>
        <v>2</v>
      </c>
      <c r="G39" s="60" t="str">
        <f>VLOOKUP(B39,مقررات!$A$1:$F$409,6,FALSE)</f>
        <v>B211</v>
      </c>
      <c r="H39" s="60" t="s">
        <v>1819</v>
      </c>
      <c r="I39" s="262" t="str">
        <f>VLOOKUP(H39,'اعضاء هيئة التدريس'!$B$1:$D$300,2,FALSE)</f>
        <v>ا.د/ زكى عبدالحمد تركى</v>
      </c>
      <c r="J39" s="73"/>
      <c r="K39" s="73"/>
      <c r="L39" s="73"/>
      <c r="M39" s="73"/>
      <c r="N39" s="73" t="s">
        <v>1068</v>
      </c>
      <c r="O39" s="73"/>
      <c r="P39" s="386" t="s">
        <v>1316</v>
      </c>
      <c r="Q39" s="282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T39" s="251" t="e">
        <f>VLOOKUP(#REF!,'اعضاء هيئة التدريس'!#REF!,2,)</f>
        <v>#REF!</v>
      </c>
    </row>
    <row r="40" spans="1:46" s="272" customFormat="1" ht="15" hidden="1" customHeight="1">
      <c r="A40" s="328"/>
      <c r="B40" s="715" t="s">
        <v>778</v>
      </c>
      <c r="C40" s="726" t="str">
        <f>VLOOKUP(B40,مقررات!$A$1:$F$411,2,FALSE)</f>
        <v>بيولوجيا جزيئية</v>
      </c>
      <c r="D40" s="211">
        <f>VLOOKUP(B40,مقررات!$A$1:$F$452,3,FALSE)</f>
        <v>2</v>
      </c>
      <c r="E40" s="211">
        <f>VLOOKUP(B40,مقررات!$A$1:$F$476,4,FALSE)</f>
        <v>2</v>
      </c>
      <c r="F40" s="211">
        <f t="shared" si="4"/>
        <v>3</v>
      </c>
      <c r="G40" s="60" t="str">
        <f>VLOOKUP(B40,مقررات!$A$1:$F$409,6,FALSE)</f>
        <v>------</v>
      </c>
      <c r="H40" s="60" t="s">
        <v>1827</v>
      </c>
      <c r="I40" s="262" t="str">
        <f>VLOOKUP(H40,'اعضاء هيئة التدريس'!$B$1:$D$300,2,FALSE)</f>
        <v>د/ اميمة عبداللطيف عيسى</v>
      </c>
      <c r="J40" s="73"/>
      <c r="K40" s="73" t="s">
        <v>1067</v>
      </c>
      <c r="L40" s="73"/>
      <c r="M40" s="73"/>
      <c r="N40" s="73"/>
      <c r="O40" s="73"/>
      <c r="P40" s="1046"/>
      <c r="Q40" s="4"/>
      <c r="R40" s="91"/>
      <c r="S40" s="91"/>
      <c r="T40" s="283"/>
      <c r="U40" s="283"/>
      <c r="V40" s="283"/>
      <c r="W40" s="283"/>
      <c r="X40" s="283"/>
      <c r="Y40" s="283"/>
      <c r="Z40" s="283"/>
      <c r="AA40" s="283"/>
      <c r="AB40" s="283"/>
      <c r="AC40" s="283"/>
      <c r="AD40" s="283"/>
      <c r="AE40" s="283"/>
      <c r="AF40" s="283"/>
      <c r="AT40" s="251" t="e">
        <f>VLOOKUP(#REF!,'اعضاء هيئة التدريس'!#REF!,2,)</f>
        <v>#REF!</v>
      </c>
    </row>
    <row r="41" spans="1:46" s="272" customFormat="1" ht="18.75" hidden="1" customHeight="1">
      <c r="A41" s="367"/>
      <c r="B41" s="245" t="s">
        <v>783</v>
      </c>
      <c r="C41" s="726" t="str">
        <f>VLOOKUP(B41,مقررات!$A$1:$F$411,2,FALSE)</f>
        <v>مشروع بحثى</v>
      </c>
      <c r="D41" s="211">
        <f>VLOOKUP(B41,مقررات!$A$1:$F$452,3,FALSE)</f>
        <v>1</v>
      </c>
      <c r="E41" s="211">
        <f>VLOOKUP(B41,مقررات!$A$1:$F$476,4,FALSE)</f>
        <v>2</v>
      </c>
      <c r="F41" s="211">
        <f t="shared" si="4"/>
        <v>2</v>
      </c>
      <c r="G41" s="60">
        <f>VLOOKUP(B41,مقررات!$A$1:$F$409,6,FALSE)</f>
        <v>0</v>
      </c>
      <c r="H41" s="60" t="s">
        <v>1821</v>
      </c>
      <c r="I41" s="262" t="str">
        <f>VLOOKUP(H41,'اعضاء هيئة التدريس'!$B$1:$D$300,2,FALSE)</f>
        <v>ا.د/ محمد توفيق شعبان</v>
      </c>
      <c r="J41" s="73"/>
      <c r="K41" s="73" t="s">
        <v>1233</v>
      </c>
      <c r="L41" s="73"/>
      <c r="M41" s="73"/>
      <c r="N41" s="73"/>
      <c r="O41" s="73"/>
      <c r="P41" s="386" t="s">
        <v>1320</v>
      </c>
      <c r="Q41" s="282"/>
      <c r="R41" s="283"/>
      <c r="S41" s="283"/>
      <c r="T41" s="283"/>
      <c r="U41" s="283"/>
      <c r="V41" s="283"/>
      <c r="W41" s="283"/>
      <c r="X41" s="283"/>
      <c r="Y41" s="283"/>
      <c r="Z41" s="283"/>
      <c r="AA41" s="283"/>
      <c r="AB41" s="283"/>
      <c r="AC41" s="283"/>
      <c r="AD41" s="283"/>
      <c r="AE41" s="283"/>
      <c r="AF41" s="283"/>
      <c r="AT41" s="251" t="e">
        <f>VLOOKUP(#REF!,'اعضاء هيئة التدريس'!#REF!,2,)</f>
        <v>#REF!</v>
      </c>
    </row>
    <row r="42" spans="1:46" s="272" customFormat="1" ht="15" hidden="1" customHeight="1">
      <c r="A42" s="328"/>
      <c r="B42" s="715" t="s">
        <v>795</v>
      </c>
      <c r="C42" s="726" t="str">
        <f>VLOOKUP(B42,مقررات!$A$1:$F$411,2,FALSE)</f>
        <v>أنزيمات</v>
      </c>
      <c r="D42" s="211">
        <f>VLOOKUP(B42,مقررات!$A$1:$F$452,3,FALSE)</f>
        <v>2</v>
      </c>
      <c r="E42" s="211">
        <f>VLOOKUP(B42,مقررات!$A$1:$F$476,4,FALSE)</f>
        <v>2</v>
      </c>
      <c r="F42" s="211">
        <f t="shared" si="4"/>
        <v>3</v>
      </c>
      <c r="G42" s="60" t="str">
        <f>VLOOKUP(B42,مقررات!$A$1:$F$409,6,FALSE)</f>
        <v>B313</v>
      </c>
      <c r="H42" s="60" t="s">
        <v>1817</v>
      </c>
      <c r="I42" s="262" t="str">
        <f>VLOOKUP(H42,'اعضاء هيئة التدريس'!$B$1:$D$300,2,FALSE)</f>
        <v>ا.د/ محمد احمد زايد</v>
      </c>
      <c r="J42" s="73"/>
      <c r="K42" s="73" t="s">
        <v>1068</v>
      </c>
      <c r="L42" s="73"/>
      <c r="M42" s="73"/>
      <c r="N42" s="73"/>
      <c r="O42" s="73"/>
      <c r="P42" s="386" t="s">
        <v>1316</v>
      </c>
      <c r="Q42" s="4"/>
      <c r="R42" s="91"/>
      <c r="S42" s="91"/>
      <c r="T42" s="283"/>
      <c r="U42" s="283"/>
      <c r="V42" s="283"/>
      <c r="W42" s="283"/>
      <c r="X42" s="283"/>
      <c r="Y42" s="283"/>
      <c r="Z42" s="283"/>
      <c r="AA42" s="283"/>
      <c r="AB42" s="283"/>
      <c r="AC42" s="283"/>
      <c r="AD42" s="283"/>
      <c r="AE42" s="283"/>
      <c r="AF42" s="283"/>
      <c r="AT42" s="251" t="e">
        <f>VLOOKUP(#REF!,'اعضاء هيئة التدريس'!#REF!,2,)</f>
        <v>#REF!</v>
      </c>
    </row>
    <row r="43" spans="1:46" ht="15.75" hidden="1" customHeight="1">
      <c r="A43" s="367"/>
      <c r="B43" s="456" t="s">
        <v>796</v>
      </c>
      <c r="C43" s="726" t="str">
        <f>VLOOKUP(B43,مقررات!$A$1:$F$411,2,FALSE)</f>
        <v>فسيولوجيا البكتريا</v>
      </c>
      <c r="D43" s="211">
        <f>VLOOKUP(B43,مقررات!$A$1:$F$452,3,FALSE)</f>
        <v>2</v>
      </c>
      <c r="E43" s="211">
        <f>VLOOKUP(B43,مقررات!$A$1:$F$476,4,FALSE)</f>
        <v>2</v>
      </c>
      <c r="F43" s="211">
        <f t="shared" si="4"/>
        <v>3</v>
      </c>
      <c r="G43" s="60" t="str">
        <f>VLOOKUP(B43,مقررات!$A$1:$F$409,6,FALSE)</f>
        <v>B221</v>
      </c>
      <c r="H43" s="60" t="s">
        <v>1823</v>
      </c>
      <c r="I43" s="262" t="str">
        <f>VLOOKUP(H43,'اعضاء هيئة التدريس'!$B$1:$D$300,2,FALSE)</f>
        <v>د/ صابحة محمود الصباغ</v>
      </c>
      <c r="J43" s="73"/>
      <c r="K43" s="73"/>
      <c r="L43" s="73"/>
      <c r="M43" s="73" t="s">
        <v>1067</v>
      </c>
      <c r="N43" s="73"/>
      <c r="O43" s="73"/>
      <c r="P43" s="386" t="s">
        <v>1322</v>
      </c>
      <c r="Q43" s="210"/>
      <c r="R43" s="220"/>
      <c r="S43" s="220"/>
      <c r="AT43" s="251" t="e">
        <f>VLOOKUP(#REF!,'اعضاء هيئة التدريس'!#REF!,2,)</f>
        <v>#REF!</v>
      </c>
    </row>
    <row r="44" spans="1:46" ht="15.75" hidden="1" customHeight="1">
      <c r="A44" s="328"/>
      <c r="B44" s="715" t="s">
        <v>797</v>
      </c>
      <c r="C44" s="726" t="str">
        <f>VLOOKUP(B44,مقررات!$A$1:$F$411,2,FALSE)</f>
        <v>فسيولوجيا كائنات دقيقة</v>
      </c>
      <c r="D44" s="211">
        <f>VLOOKUP(B44,مقررات!$A$1:$F$452,3,FALSE)</f>
        <v>1</v>
      </c>
      <c r="E44" s="211">
        <f>VLOOKUP(B44,مقررات!$A$1:$F$476,4,FALSE)</f>
        <v>2</v>
      </c>
      <c r="F44" s="211">
        <f t="shared" si="4"/>
        <v>2</v>
      </c>
      <c r="G44" s="717" t="str">
        <f>VLOOKUP(B44,مقررات!$A$1:$F$409,6,FALSE)</f>
        <v>B222-B322</v>
      </c>
      <c r="H44" s="60" t="s">
        <v>1823</v>
      </c>
      <c r="I44" s="262" t="str">
        <f>VLOOKUP(H44,'اعضاء هيئة التدريس'!$B$1:$D$300,2,FALSE)</f>
        <v>د/ صابحة محمود الصباغ</v>
      </c>
      <c r="J44" s="73"/>
      <c r="K44" s="73"/>
      <c r="L44" s="73"/>
      <c r="M44" s="73"/>
      <c r="N44" s="73" t="s">
        <v>1067</v>
      </c>
      <c r="O44" s="73"/>
      <c r="P44" s="386" t="s">
        <v>1322</v>
      </c>
      <c r="Q44" s="4"/>
      <c r="R44" s="91"/>
      <c r="S44" s="91"/>
      <c r="AT44" s="251" t="e">
        <f>VLOOKUP(#REF!,'اعضاء هيئة التدريس'!#REF!,2,)</f>
        <v>#REF!</v>
      </c>
    </row>
    <row r="45" spans="1:46" ht="15" hidden="1" customHeight="1">
      <c r="A45" s="367"/>
      <c r="B45" s="245" t="s">
        <v>1965</v>
      </c>
      <c r="C45" s="726" t="str">
        <f>VLOOKUP(B45,مقررات!$A$1:$F$411,2,FALSE)</f>
        <v>خلية ووراثة</v>
      </c>
      <c r="D45" s="211">
        <f>VLOOKUP(B45,مقررات!$A$1:$F$452,3,FALSE)</f>
        <v>1</v>
      </c>
      <c r="E45" s="211">
        <f>VLOOKUP(B45,مقررات!$A$1:$F$476,4,FALSE)</f>
        <v>2</v>
      </c>
      <c r="F45" s="211">
        <f t="shared" si="4"/>
        <v>2</v>
      </c>
      <c r="G45" s="60" t="str">
        <f>VLOOKUP(B45,مقررات!$A$1:$F$409,6,FALSE)</f>
        <v>Mi103</v>
      </c>
      <c r="H45" s="60" t="s">
        <v>1862</v>
      </c>
      <c r="I45" s="262" t="str">
        <f>VLOOKUP(H45,'اعضاء هيئة التدريس'!$B$1:$D$300,2,FALSE)</f>
        <v>د/  مجدي زكي مطر</v>
      </c>
      <c r="J45" s="73"/>
      <c r="K45" s="73"/>
      <c r="L45" s="73"/>
      <c r="M45" s="73"/>
      <c r="N45" s="73" t="s">
        <v>1112</v>
      </c>
      <c r="O45" s="73"/>
      <c r="P45" s="252"/>
      <c r="Q45" s="282"/>
      <c r="R45" s="283"/>
      <c r="S45" s="283"/>
      <c r="AT45" s="251" t="e">
        <f>VLOOKUP(#REF!,'اعضاء هيئة التدريس'!#REF!,2,)</f>
        <v>#REF!</v>
      </c>
    </row>
    <row r="46" spans="1:46" s="285" customFormat="1" ht="15" hidden="1" customHeight="1">
      <c r="A46" s="367">
        <v>1</v>
      </c>
      <c r="B46" s="288" t="s">
        <v>647</v>
      </c>
      <c r="C46" s="726" t="str">
        <f>VLOOKUP(B46,مقررات!$A$1:$F$411,2,FALSE)</f>
        <v>بحث ومقال</v>
      </c>
      <c r="D46" s="211">
        <f>VLOOKUP(B46,مقررات!$A$1:$F$452,3,FALSE)</f>
        <v>2</v>
      </c>
      <c r="E46" s="211">
        <f>VLOOKUP(B46,مقررات!$A$1:$F$476,4,FALSE)</f>
        <v>0</v>
      </c>
      <c r="F46" s="211">
        <f t="shared" si="4"/>
        <v>2</v>
      </c>
      <c r="G46" s="60" t="str">
        <f>VLOOKUP(B46,مقررات!$A$1:$F$409,6,FALSE)</f>
        <v>CH211</v>
      </c>
      <c r="H46" s="298"/>
      <c r="I46" s="262" t="e">
        <f>VLOOKUP(H46,'اعضاء هيئة التدريس'!$B$1:$D$300,2,FALSE)</f>
        <v>#N/A</v>
      </c>
      <c r="J46" s="267"/>
      <c r="K46" s="267"/>
      <c r="L46" s="250"/>
      <c r="M46" s="267"/>
      <c r="N46" s="250"/>
      <c r="O46" s="250"/>
      <c r="P46" s="386"/>
      <c r="Q46" s="282"/>
      <c r="R46" s="283"/>
      <c r="S46" s="283"/>
      <c r="T46" s="283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T46" s="251" t="e">
        <f>VLOOKUP(#REF!,'اعضاء هيئة التدريس'!#REF!,2,)</f>
        <v>#REF!</v>
      </c>
    </row>
    <row r="47" spans="1:46" ht="15.75" hidden="1" customHeight="1">
      <c r="A47" s="367">
        <v>2</v>
      </c>
      <c r="B47" s="288" t="s">
        <v>608</v>
      </c>
      <c r="C47" s="726" t="str">
        <f>VLOOKUP(B47,مقررات!$A$1:$F$411,2,FALSE)</f>
        <v>أسس كيمائية فيزيائية</v>
      </c>
      <c r="D47" s="211">
        <f>VLOOKUP(B47,مقررات!$A$1:$F$452,3,FALSE)</f>
        <v>2</v>
      </c>
      <c r="E47" s="211">
        <f>VLOOKUP(B47,مقررات!$A$1:$F$476,4,FALSE)</f>
        <v>2</v>
      </c>
      <c r="F47" s="211">
        <f t="shared" si="4"/>
        <v>3</v>
      </c>
      <c r="G47" s="60" t="str">
        <f>VLOOKUP(B47,مقررات!$A$1:$F$409,6,FALSE)</f>
        <v>-</v>
      </c>
      <c r="H47" s="705" t="s">
        <v>1991</v>
      </c>
      <c r="I47" s="262" t="str">
        <f>VLOOKUP(H47,'اعضاء هيئة التدريس'!$B$1:$D$300,2,FALSE)</f>
        <v>أ.د/ عبلة حتحوت</v>
      </c>
      <c r="J47" s="774" t="s">
        <v>1069</v>
      </c>
      <c r="K47" s="773"/>
      <c r="L47" s="774"/>
      <c r="M47" s="773"/>
      <c r="N47" s="773"/>
      <c r="O47" s="774"/>
      <c r="P47" s="255" t="s">
        <v>1324</v>
      </c>
      <c r="Q47" s="4"/>
      <c r="R47" s="91"/>
      <c r="S47" s="91"/>
      <c r="AT47" s="251" t="e">
        <f>VLOOKUP(#REF!,'اعضاء هيئة التدريس'!#REF!,2,)</f>
        <v>#REF!</v>
      </c>
    </row>
    <row r="48" spans="1:46" ht="15.75" hidden="1">
      <c r="A48" s="367">
        <v>3</v>
      </c>
      <c r="B48" s="288" t="s">
        <v>608</v>
      </c>
      <c r="C48" s="726" t="str">
        <f>VLOOKUP(B48,مقررات!$A$1:$F$411,2,FALSE)</f>
        <v>أسس كيمائية فيزيائية</v>
      </c>
      <c r="D48" s="211">
        <f>VLOOKUP(B48,مقررات!$A$1:$F$452,3,FALSE)</f>
        <v>2</v>
      </c>
      <c r="E48" s="211">
        <f>VLOOKUP(B48,مقررات!$A$1:$F$476,4,FALSE)</f>
        <v>2</v>
      </c>
      <c r="F48" s="211">
        <f t="shared" si="4"/>
        <v>3</v>
      </c>
      <c r="G48" s="60" t="str">
        <f>VLOOKUP(B48,مقررات!$A$1:$F$409,6,FALSE)</f>
        <v>-</v>
      </c>
      <c r="H48" s="705" t="s">
        <v>1992</v>
      </c>
      <c r="I48" s="262" t="str">
        <f>VLOOKUP(H48,'اعضاء هيئة التدريس'!$B$1:$D$300,2,FALSE)</f>
        <v>د.صافيناز حمدي</v>
      </c>
      <c r="J48" s="774" t="s">
        <v>1069</v>
      </c>
      <c r="K48" s="773"/>
      <c r="L48" s="774"/>
      <c r="M48" s="773"/>
      <c r="N48" s="773"/>
      <c r="O48" s="774"/>
      <c r="P48" s="255" t="s">
        <v>1324</v>
      </c>
      <c r="Q48" s="4"/>
      <c r="R48" s="91"/>
      <c r="S48" s="91"/>
      <c r="AT48" s="251" t="e">
        <f>VLOOKUP(#REF!,'اعضاء هيئة التدريس'!#REF!,2,)</f>
        <v>#REF!</v>
      </c>
    </row>
    <row r="49" spans="1:46" s="272" customFormat="1" ht="25.5" hidden="1">
      <c r="A49" s="367">
        <v>4</v>
      </c>
      <c r="B49" s="288" t="s">
        <v>1124</v>
      </c>
      <c r="C49" s="726" t="str">
        <f>VLOOKUP(B49,مقررات!$A$1:$F$411,2,FALSE)</f>
        <v>اسس كيمياء فيزيائية (غير متخصصين)</v>
      </c>
      <c r="D49" s="211">
        <f>VLOOKUP(B49,مقررات!$A$1:$F$452,3,FALSE)</f>
        <v>3</v>
      </c>
      <c r="E49" s="211">
        <f>VLOOKUP(B49,مقررات!$A$1:$F$476,4,FALSE)</f>
        <v>2</v>
      </c>
      <c r="F49" s="211">
        <f t="shared" si="4"/>
        <v>4</v>
      </c>
      <c r="G49" s="60">
        <f>VLOOKUP(B49,مقررات!$A$1:$F$409,6,FALSE)</f>
        <v>0</v>
      </c>
      <c r="H49" s="21" t="s">
        <v>1764</v>
      </c>
      <c r="I49" s="262" t="str">
        <f>VLOOKUP(H49,'اعضاء هيئة التدريس'!$B$1:$D$300,2,FALSE)</f>
        <v>د. مها خضر</v>
      </c>
      <c r="J49" s="471"/>
      <c r="K49" s="774" t="s">
        <v>1067</v>
      </c>
      <c r="L49" s="775"/>
      <c r="M49" s="471"/>
      <c r="N49" s="775"/>
      <c r="O49" s="775"/>
      <c r="P49" s="255"/>
      <c r="Q49" s="4"/>
      <c r="R49" s="810"/>
      <c r="S49" s="89"/>
      <c r="T49" s="283"/>
      <c r="U49" s="283"/>
      <c r="V49" s="283"/>
      <c r="W49" s="283"/>
      <c r="X49" s="283"/>
      <c r="Y49" s="283"/>
      <c r="Z49" s="283"/>
      <c r="AA49" s="283"/>
      <c r="AB49" s="283"/>
      <c r="AC49" s="283"/>
      <c r="AD49" s="283"/>
      <c r="AE49" s="283"/>
      <c r="AF49" s="283"/>
      <c r="AT49" s="251" t="e">
        <f>VLOOKUP(#REF!,'اعضاء هيئة التدريس'!#REF!,2,)</f>
        <v>#REF!</v>
      </c>
    </row>
    <row r="50" spans="1:46" s="285" customFormat="1" ht="15" hidden="1" customHeight="1">
      <c r="A50" s="367">
        <v>5</v>
      </c>
      <c r="B50" s="288" t="s">
        <v>609</v>
      </c>
      <c r="C50" s="726" t="str">
        <f>VLOOKUP(B50,مقررات!$A$1:$F$411,2,FALSE)</f>
        <v>أسس كيمياء غير عضوية</v>
      </c>
      <c r="D50" s="211">
        <f>VLOOKUP(B50,مقررات!$A$1:$F$452,3,FALSE)</f>
        <v>1.5</v>
      </c>
      <c r="E50" s="211">
        <f>VLOOKUP(B50,مقررات!$A$1:$F$476,4,FALSE)</f>
        <v>1</v>
      </c>
      <c r="F50" s="211">
        <f t="shared" si="4"/>
        <v>2</v>
      </c>
      <c r="G50" s="60" t="str">
        <f>VLOOKUP(B50,مقررات!$A$1:$F$409,6,FALSE)</f>
        <v>-</v>
      </c>
      <c r="H50" s="347" t="s">
        <v>1745</v>
      </c>
      <c r="I50" s="262" t="str">
        <f>VLOOKUP(H50,'اعضاء هيئة التدريس'!$B$1:$D$300,2,FALSE)</f>
        <v>د. سناء امام</v>
      </c>
      <c r="J50" s="454"/>
      <c r="K50" s="454" t="s">
        <v>1067</v>
      </c>
      <c r="L50" s="454"/>
      <c r="M50" s="454"/>
      <c r="N50" s="454"/>
      <c r="O50" s="454"/>
      <c r="P50" s="255" t="s">
        <v>1324</v>
      </c>
      <c r="Q50" s="282"/>
      <c r="R50" s="283"/>
      <c r="S50" s="283"/>
      <c r="T50" s="283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T50" s="251" t="e">
        <f>VLOOKUP(#REF!,'اعضاء هيئة التدريس'!#REF!,2,)</f>
        <v>#REF!</v>
      </c>
    </row>
    <row r="51" spans="1:46" s="156" customFormat="1" ht="15.75" hidden="1" customHeight="1">
      <c r="A51" s="367">
        <v>6</v>
      </c>
      <c r="B51" s="288" t="s">
        <v>610</v>
      </c>
      <c r="C51" s="726" t="str">
        <f>VLOOKUP(B51,مقررات!$A$1:$F$411,2,FALSE)</f>
        <v>كيمياء تحليلية وصفية</v>
      </c>
      <c r="D51" s="211">
        <f>VLOOKUP(B51,مقررات!$A$1:$F$452,3,FALSE)</f>
        <v>1</v>
      </c>
      <c r="E51" s="211">
        <f>VLOOKUP(B51,مقررات!$A$1:$F$476,4,FALSE)</f>
        <v>0</v>
      </c>
      <c r="F51" s="211">
        <f t="shared" si="4"/>
        <v>1</v>
      </c>
      <c r="G51" s="60" t="str">
        <f>VLOOKUP(B51,مقررات!$A$1:$F$409,6,FALSE)</f>
        <v>-</v>
      </c>
      <c r="H51" s="700" t="s">
        <v>1743</v>
      </c>
      <c r="I51" s="262" t="str">
        <f>VLOOKUP(H51,'اعضاء هيئة التدريس'!$B$1:$D$300,2,FALSE)</f>
        <v xml:space="preserve">د.هناء البرعي </v>
      </c>
      <c r="J51" s="774"/>
      <c r="K51" s="774" t="s">
        <v>1147</v>
      </c>
      <c r="L51" s="774"/>
      <c r="M51" s="774"/>
      <c r="N51" s="774"/>
      <c r="O51" s="774"/>
      <c r="P51" s="255" t="s">
        <v>1324</v>
      </c>
      <c r="Q51" s="4"/>
      <c r="R51" s="91"/>
      <c r="S51" s="91"/>
      <c r="T51" s="220"/>
      <c r="U51" s="220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T51" s="707" t="e">
        <f>VLOOKUP(#REF!,'اعضاء هيئة التدريس'!#REF!,2,)</f>
        <v>#REF!</v>
      </c>
    </row>
    <row r="52" spans="1:46" s="272" customFormat="1" ht="15.75" hidden="1" customHeight="1">
      <c r="A52" s="367">
        <v>7</v>
      </c>
      <c r="B52" s="288" t="s">
        <v>610</v>
      </c>
      <c r="C52" s="726" t="str">
        <f>VLOOKUP(B52,مقررات!$A$1:$F$411,2,FALSE)</f>
        <v>كيمياء تحليلية وصفية</v>
      </c>
      <c r="D52" s="211">
        <f>VLOOKUP(B52,مقررات!$A$1:$F$452,3,FALSE)</f>
        <v>1</v>
      </c>
      <c r="E52" s="211">
        <f>VLOOKUP(B52,مقررات!$A$1:$F$476,4,FALSE)</f>
        <v>0</v>
      </c>
      <c r="F52" s="211">
        <f t="shared" si="4"/>
        <v>1</v>
      </c>
      <c r="G52" s="60" t="str">
        <f>VLOOKUP(B52,مقررات!$A$1:$F$409,6,FALSE)</f>
        <v>-</v>
      </c>
      <c r="H52" s="700" t="s">
        <v>1750</v>
      </c>
      <c r="I52" s="262" t="str">
        <f>VLOOKUP(H52,'اعضاء هيئة التدريس'!$B$1:$D$300,2,FALSE)</f>
        <v>د/ نعيمة سالم</v>
      </c>
      <c r="J52" s="774"/>
      <c r="K52" s="774" t="s">
        <v>1112</v>
      </c>
      <c r="L52" s="774"/>
      <c r="M52" s="774"/>
      <c r="N52" s="774"/>
      <c r="O52" s="774"/>
      <c r="P52" s="255" t="s">
        <v>1324</v>
      </c>
      <c r="Q52" s="4"/>
      <c r="R52" s="91"/>
      <c r="S52" s="91"/>
      <c r="T52" s="283"/>
      <c r="U52" s="283"/>
      <c r="V52" s="283"/>
      <c r="W52" s="283"/>
      <c r="X52" s="283"/>
      <c r="Y52" s="283"/>
      <c r="Z52" s="283"/>
      <c r="AA52" s="283"/>
      <c r="AB52" s="283"/>
      <c r="AC52" s="283"/>
      <c r="AD52" s="283"/>
      <c r="AE52" s="283"/>
      <c r="AF52" s="283"/>
      <c r="AT52" s="707" t="e">
        <f>VLOOKUP(#REF!,'اعضاء هيئة التدريس'!#REF!,2,)</f>
        <v>#REF!</v>
      </c>
    </row>
    <row r="53" spans="1:46" s="285" customFormat="1" ht="31.5" hidden="1" customHeight="1">
      <c r="A53" s="367">
        <v>8</v>
      </c>
      <c r="B53" s="288" t="s">
        <v>611</v>
      </c>
      <c r="C53" s="726" t="str">
        <f>VLOOKUP(B53,مقررات!$A$1:$F$411,2,FALSE)</f>
        <v>كيمياء تحليلية (1)</v>
      </c>
      <c r="D53" s="211">
        <f>VLOOKUP(B53,مقررات!$A$1:$F$452,3,FALSE)</f>
        <v>1.5</v>
      </c>
      <c r="E53" s="211">
        <f>VLOOKUP(B53,مقررات!$A$1:$F$476,4,FALSE)</f>
        <v>1</v>
      </c>
      <c r="F53" s="211">
        <f t="shared" si="4"/>
        <v>2</v>
      </c>
      <c r="G53" s="60" t="str">
        <f>VLOOKUP(B53,مقررات!$A$1:$F$409,6,FALSE)</f>
        <v>-</v>
      </c>
      <c r="H53" s="60" t="s">
        <v>1743</v>
      </c>
      <c r="I53" s="262" t="str">
        <f>VLOOKUP(H53,'اعضاء هيئة التدريس'!$B$1:$D$300,2,FALSE)</f>
        <v xml:space="preserve">د.هناء البرعي </v>
      </c>
      <c r="J53" s="454"/>
      <c r="K53" s="454"/>
      <c r="L53" s="454"/>
      <c r="M53" s="454"/>
      <c r="N53" s="454" t="s">
        <v>1070</v>
      </c>
      <c r="O53" s="454"/>
      <c r="P53" s="255" t="s">
        <v>1324</v>
      </c>
      <c r="Q53" s="282"/>
      <c r="R53" s="283"/>
      <c r="S53" s="283"/>
      <c r="T53" s="283"/>
      <c r="U53" s="284"/>
      <c r="V53" s="284"/>
      <c r="W53" s="284"/>
      <c r="X53" s="284"/>
      <c r="Y53" s="284"/>
      <c r="Z53" s="284"/>
      <c r="AA53" s="284"/>
      <c r="AB53" s="284"/>
      <c r="AC53" s="284"/>
      <c r="AD53" s="284"/>
      <c r="AE53" s="284"/>
      <c r="AF53" s="284"/>
      <c r="AT53" s="707" t="e">
        <f>VLOOKUP(#REF!,'اعضاء هيئة التدريس'!#REF!,2,)</f>
        <v>#REF!</v>
      </c>
    </row>
    <row r="54" spans="1:46" s="221" customFormat="1" ht="15.75" hidden="1" customHeight="1">
      <c r="A54" s="367">
        <v>9</v>
      </c>
      <c r="B54" s="288" t="s">
        <v>611</v>
      </c>
      <c r="C54" s="726" t="str">
        <f>VLOOKUP(B54,مقررات!$A$1:$F$411,2,FALSE)</f>
        <v>كيمياء تحليلية (1)</v>
      </c>
      <c r="D54" s="211">
        <f>VLOOKUP(B54,مقررات!$A$1:$F$452,3,FALSE)</f>
        <v>1.5</v>
      </c>
      <c r="E54" s="211">
        <f>VLOOKUP(B54,مقررات!$A$1:$F$476,4,FALSE)</f>
        <v>1</v>
      </c>
      <c r="F54" s="211">
        <f t="shared" si="4"/>
        <v>2</v>
      </c>
      <c r="G54" s="60" t="str">
        <f>VLOOKUP(B54,مقررات!$A$1:$F$409,6,FALSE)</f>
        <v>-</v>
      </c>
      <c r="H54" s="60" t="s">
        <v>1752</v>
      </c>
      <c r="I54" s="262" t="str">
        <f>VLOOKUP(H54,'اعضاء هيئة التدريس'!$B$1:$D$300,2,FALSE)</f>
        <v>د/ ايمن شبل</v>
      </c>
      <c r="J54" s="454"/>
      <c r="K54" s="454"/>
      <c r="L54" s="454"/>
      <c r="M54" s="454"/>
      <c r="N54" s="454" t="s">
        <v>1070</v>
      </c>
      <c r="O54" s="454"/>
      <c r="P54" s="255" t="s">
        <v>1313</v>
      </c>
      <c r="Q54" s="282"/>
      <c r="R54" s="283"/>
      <c r="S54" s="283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T54" s="707" t="e">
        <f>VLOOKUP(#REF!,'اعضاء هيئة التدريس'!#REF!,2,)</f>
        <v>#REF!</v>
      </c>
    </row>
    <row r="55" spans="1:46" s="156" customFormat="1" ht="15.75" hidden="1" customHeight="1">
      <c r="A55" s="367">
        <v>10</v>
      </c>
      <c r="B55" s="288" t="s">
        <v>612</v>
      </c>
      <c r="C55" s="726" t="str">
        <f>VLOOKUP(B55,مقررات!$A$1:$F$411,2,FALSE)</f>
        <v>أسس كيمياء عضوية</v>
      </c>
      <c r="D55" s="211">
        <f>VLOOKUP(B55,مقررات!$A$1:$F$452,3,FALSE)</f>
        <v>1.5</v>
      </c>
      <c r="E55" s="211">
        <f>VLOOKUP(B55,مقررات!$A$1:$F$476,4,FALSE)</f>
        <v>1</v>
      </c>
      <c r="F55" s="211">
        <f t="shared" si="4"/>
        <v>2</v>
      </c>
      <c r="G55" s="60" t="str">
        <f>VLOOKUP(B55,مقررات!$A$1:$F$409,6,FALSE)</f>
        <v>-</v>
      </c>
      <c r="H55" s="52" t="s">
        <v>1697</v>
      </c>
      <c r="I55" s="262" t="str">
        <f>VLOOKUP(H55,'اعضاء هيئة التدريس'!$B$1:$D$300,2,FALSE)</f>
        <v>أ.د. عبدالحميد اسماعيل</v>
      </c>
      <c r="J55" s="774"/>
      <c r="K55" s="774"/>
      <c r="L55" s="774"/>
      <c r="M55" s="774" t="s">
        <v>1067</v>
      </c>
      <c r="N55" s="774"/>
      <c r="O55" s="774" t="s">
        <v>1067</v>
      </c>
      <c r="P55" s="255" t="s">
        <v>1324</v>
      </c>
      <c r="Q55" s="4"/>
      <c r="R55" s="92"/>
      <c r="S55" s="92"/>
      <c r="T55" s="220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T55" s="707" t="e">
        <f>VLOOKUP(#REF!,'اعضاء هيئة التدريس'!#REF!,2,)</f>
        <v>#REF!</v>
      </c>
    </row>
    <row r="56" spans="1:46" s="156" customFormat="1" ht="22.5" hidden="1">
      <c r="A56" s="367">
        <v>11</v>
      </c>
      <c r="B56" s="288" t="s">
        <v>613</v>
      </c>
      <c r="C56" s="961" t="str">
        <f>VLOOKUP(B56,مقررات!$A$1:$F$411,2,FALSE)</f>
        <v>كيمياء عملية تحليلية وفيزيائية وغير عضوية(1)</v>
      </c>
      <c r="D56" s="211">
        <f>VLOOKUP(B56,مقررات!$A$1:$F$452,3,FALSE)</f>
        <v>0</v>
      </c>
      <c r="E56" s="211">
        <f>VLOOKUP(B56,مقررات!$A$1:$F$476,4,FALSE)</f>
        <v>4</v>
      </c>
      <c r="F56" s="211">
        <f t="shared" si="4"/>
        <v>2</v>
      </c>
      <c r="G56" s="60" t="str">
        <f>VLOOKUP(B56,مقررات!$A$1:$F$409,6,FALSE)</f>
        <v>-</v>
      </c>
      <c r="H56" s="60"/>
      <c r="I56" s="262" t="e">
        <f>VLOOKUP(H56,'اعضاء هيئة التدريس'!$B$1:$D$300,2,FALSE)</f>
        <v>#N/A</v>
      </c>
      <c r="J56" s="454"/>
      <c r="K56" s="454"/>
      <c r="L56" s="454"/>
      <c r="M56" s="454"/>
      <c r="N56" s="454"/>
      <c r="O56" s="454"/>
      <c r="P56" s="386"/>
      <c r="Q56" s="282"/>
      <c r="R56" s="283"/>
      <c r="S56" s="283"/>
      <c r="T56" s="220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T56" s="707" t="e">
        <f>VLOOKUP(#REF!,'اعضاء هيئة التدريس'!#REF!,2,)</f>
        <v>#REF!</v>
      </c>
    </row>
    <row r="57" spans="1:46" s="221" customFormat="1" ht="15.75" hidden="1">
      <c r="A57" s="367">
        <v>12</v>
      </c>
      <c r="B57" s="288" t="s">
        <v>614</v>
      </c>
      <c r="C57" s="726" t="str">
        <f>VLOOKUP(B57,مقررات!$A$1:$F$411,2,FALSE)</f>
        <v>كيمياء عملية عضوية (1)</v>
      </c>
      <c r="D57" s="211">
        <f>VLOOKUP(B57,مقررات!$A$1:$F$452,3,FALSE)</f>
        <v>0</v>
      </c>
      <c r="E57" s="211">
        <f>VLOOKUP(B57,مقررات!$A$1:$F$476,4,FALSE)</f>
        <v>4</v>
      </c>
      <c r="F57" s="211">
        <f t="shared" si="4"/>
        <v>2</v>
      </c>
      <c r="G57" s="60" t="str">
        <f>VLOOKUP(B57,مقررات!$A$1:$F$409,6,FALSE)</f>
        <v>-</v>
      </c>
      <c r="H57" s="52"/>
      <c r="I57" s="262" t="e">
        <f>VLOOKUP(H57,'اعضاء هيئة التدريس'!$B$1:$D$300,2,FALSE)</f>
        <v>#N/A</v>
      </c>
      <c r="J57" s="774"/>
      <c r="K57" s="774"/>
      <c r="L57" s="774"/>
      <c r="M57" s="774"/>
      <c r="N57" s="774"/>
      <c r="O57" s="774"/>
      <c r="P57" s="1049"/>
      <c r="Q57" s="4"/>
      <c r="R57" s="91"/>
      <c r="S57" s="91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T57" s="707" t="e">
        <f>VLOOKUP(#REF!,'اعضاء هيئة التدريس'!#REF!,2,)</f>
        <v>#REF!</v>
      </c>
    </row>
    <row r="58" spans="1:46" s="221" customFormat="1" ht="15.75" hidden="1" customHeight="1">
      <c r="A58" s="367">
        <v>13</v>
      </c>
      <c r="B58" s="288" t="s">
        <v>615</v>
      </c>
      <c r="C58" s="726" t="str">
        <f>VLOOKUP(B58,مقررات!$A$1:$F$411,2,FALSE)</f>
        <v>ديناميكا حرارية</v>
      </c>
      <c r="D58" s="211">
        <f>VLOOKUP(B58,مقررات!$A$1:$F$452,3,FALSE)</f>
        <v>1.5</v>
      </c>
      <c r="E58" s="211">
        <f>VLOOKUP(B58,مقررات!$A$1:$F$476,4,FALSE)</f>
        <v>1</v>
      </c>
      <c r="F58" s="211">
        <f t="shared" si="4"/>
        <v>2</v>
      </c>
      <c r="G58" s="60" t="str">
        <f>VLOOKUP(B58,مقررات!$A$1:$F$409,6,FALSE)</f>
        <v>CH111</v>
      </c>
      <c r="H58" s="60" t="s">
        <v>1752</v>
      </c>
      <c r="I58" s="262" t="str">
        <f>VLOOKUP(H58,'اعضاء هيئة التدريس'!$B$1:$D$300,2,FALSE)</f>
        <v>د/ ايمن شبل</v>
      </c>
      <c r="J58" s="454"/>
      <c r="K58" s="454"/>
      <c r="L58" s="454" t="s">
        <v>1067</v>
      </c>
      <c r="M58" s="454"/>
      <c r="N58" s="454"/>
      <c r="O58" s="454"/>
      <c r="P58" s="255" t="s">
        <v>1324</v>
      </c>
      <c r="Q58" s="282"/>
      <c r="R58" s="283"/>
      <c r="S58" s="283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T58" s="707" t="e">
        <f>VLOOKUP(#REF!,'اعضاء هيئة التدريس'!#REF!,2,)</f>
        <v>#REF!</v>
      </c>
    </row>
    <row r="59" spans="1:46" s="221" customFormat="1" ht="15.75" hidden="1" customHeight="1">
      <c r="A59" s="367">
        <v>14</v>
      </c>
      <c r="B59" s="288" t="s">
        <v>615</v>
      </c>
      <c r="C59" s="726" t="str">
        <f>VLOOKUP(B59,مقررات!$A$1:$F$411,2,FALSE)</f>
        <v>ديناميكا حرارية</v>
      </c>
      <c r="D59" s="211">
        <f>VLOOKUP(B59,مقررات!$A$1:$F$452,3,FALSE)</f>
        <v>1.5</v>
      </c>
      <c r="E59" s="211">
        <f>VLOOKUP(B59,مقررات!$A$1:$F$476,4,FALSE)</f>
        <v>1</v>
      </c>
      <c r="F59" s="211">
        <f t="shared" si="4"/>
        <v>2</v>
      </c>
      <c r="G59" s="60" t="str">
        <f>VLOOKUP(B59,مقررات!$A$1:$F$409,6,FALSE)</f>
        <v>CH111</v>
      </c>
      <c r="H59" s="60" t="s">
        <v>1754</v>
      </c>
      <c r="I59" s="262" t="str">
        <f>VLOOKUP(H59,'اعضاء هيئة التدريس'!$B$1:$D$300,2,FALSE)</f>
        <v>د/ اسامة سمير</v>
      </c>
      <c r="J59" s="454"/>
      <c r="K59" s="454"/>
      <c r="L59" s="454" t="s">
        <v>1067</v>
      </c>
      <c r="M59" s="454"/>
      <c r="N59" s="454"/>
      <c r="O59" s="454"/>
      <c r="P59" s="255" t="s">
        <v>1324</v>
      </c>
      <c r="Q59" s="282"/>
      <c r="R59" s="283"/>
      <c r="S59" s="283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T59" s="707" t="e">
        <f>VLOOKUP(#REF!,'اعضاء هيئة التدريس'!#REF!,2,)</f>
        <v>#REF!</v>
      </c>
    </row>
    <row r="60" spans="1:46" s="221" customFormat="1" ht="15.75" hidden="1" customHeight="1">
      <c r="A60" s="367">
        <v>15</v>
      </c>
      <c r="B60" s="288" t="s">
        <v>1134</v>
      </c>
      <c r="C60" s="726" t="str">
        <f>VLOOKUP(B60,مقررات!$A$1:$F$411,2,FALSE)</f>
        <v>ديناميكا حرارية 2</v>
      </c>
      <c r="D60" s="211">
        <f>VLOOKUP(B60,مقررات!$A$1:$F$452,3,FALSE)</f>
        <v>1</v>
      </c>
      <c r="E60" s="211">
        <f>VLOOKUP(B60,مقررات!$A$1:$F$476,4,FALSE)</f>
        <v>2</v>
      </c>
      <c r="F60" s="211">
        <f t="shared" si="4"/>
        <v>2</v>
      </c>
      <c r="G60" s="60" t="str">
        <f>VLOOKUP(B60,مقررات!$A$1:$F$409,6,FALSE)</f>
        <v>CH111</v>
      </c>
      <c r="H60" s="52" t="s">
        <v>1752</v>
      </c>
      <c r="I60" s="262" t="str">
        <f>VLOOKUP(H60,'اعضاء هيئة التدريس'!$B$1:$D$300,2,FALSE)</f>
        <v>د/ ايمن شبل</v>
      </c>
      <c r="J60" s="774"/>
      <c r="K60" s="774"/>
      <c r="L60" s="774" t="s">
        <v>1067</v>
      </c>
      <c r="M60" s="774"/>
      <c r="N60" s="774"/>
      <c r="O60" s="774"/>
      <c r="P60" s="255" t="s">
        <v>1324</v>
      </c>
      <c r="Q60" s="4"/>
      <c r="R60" s="92"/>
      <c r="S60" s="92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T60" s="707" t="e">
        <f>VLOOKUP(#REF!,'اعضاء هيئة التدريس'!#REF!,2,)</f>
        <v>#REF!</v>
      </c>
    </row>
    <row r="61" spans="1:46" s="221" customFormat="1" ht="15.75" hidden="1" customHeight="1">
      <c r="A61" s="367">
        <v>16</v>
      </c>
      <c r="B61" s="288" t="s">
        <v>616</v>
      </c>
      <c r="C61" s="726" t="str">
        <f>VLOOKUP(B61,مقررات!$A$1:$F$411,2,FALSE)</f>
        <v>كيمياء العناصر غير الانتقالية</v>
      </c>
      <c r="D61" s="211">
        <f>VLOOKUP(B61,مقررات!$A$1:$F$452,3,FALSE)</f>
        <v>1.5</v>
      </c>
      <c r="E61" s="211">
        <f>VLOOKUP(B61,مقررات!$A$1:$F$476,4,FALSE)</f>
        <v>1</v>
      </c>
      <c r="F61" s="211">
        <f t="shared" si="4"/>
        <v>2</v>
      </c>
      <c r="G61" s="60" t="str">
        <f>VLOOKUP(B61,مقررات!$A$1:$F$409,6,FALSE)</f>
        <v>CH122</v>
      </c>
      <c r="H61" s="60" t="s">
        <v>1698</v>
      </c>
      <c r="I61" s="262" t="str">
        <f>VLOOKUP(H61,'اعضاء هيئة التدريس'!$B$1:$D$300,2,FALSE)</f>
        <v>ا.د/ عبدة الطبل</v>
      </c>
      <c r="J61" s="454"/>
      <c r="K61" s="454"/>
      <c r="L61" s="454" t="s">
        <v>1070</v>
      </c>
      <c r="M61" s="454"/>
      <c r="N61" s="454"/>
      <c r="O61" s="454"/>
      <c r="P61" s="255" t="s">
        <v>1324</v>
      </c>
      <c r="Q61" s="282"/>
      <c r="R61" s="283"/>
      <c r="S61" s="283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T61" s="707" t="e">
        <f>VLOOKUP(#REF!,'اعضاء هيئة التدريس'!#REF!,2,)</f>
        <v>#REF!</v>
      </c>
    </row>
    <row r="62" spans="1:46" s="221" customFormat="1" ht="15.75" hidden="1" customHeight="1">
      <c r="A62" s="367">
        <v>17</v>
      </c>
      <c r="B62" s="288" t="s">
        <v>617</v>
      </c>
      <c r="C62" s="726" t="str">
        <f>VLOOKUP(B62,مقررات!$A$1:$F$411,2,FALSE)</f>
        <v>كيمياء تحليلية (2)</v>
      </c>
      <c r="D62" s="211">
        <f>VLOOKUP(B62,مقررات!$A$1:$F$452,3,FALSE)</f>
        <v>1.5</v>
      </c>
      <c r="E62" s="211">
        <f>VLOOKUP(B62,مقررات!$A$1:$F$476,4,FALSE)</f>
        <v>1</v>
      </c>
      <c r="F62" s="211">
        <f t="shared" si="4"/>
        <v>2</v>
      </c>
      <c r="G62" s="60" t="str">
        <f>VLOOKUP(B62,مقررات!$A$1:$F$409,6,FALSE)</f>
        <v>CH134</v>
      </c>
      <c r="H62" s="52" t="s">
        <v>1723</v>
      </c>
      <c r="I62" s="262" t="str">
        <f>VLOOKUP(H62,'اعضاء هيئة التدريس'!$B$1:$D$300,2,FALSE)</f>
        <v>ا.د/ محمد عياد</v>
      </c>
      <c r="J62" s="774"/>
      <c r="K62" s="774"/>
      <c r="L62" s="774"/>
      <c r="M62" s="774"/>
      <c r="N62" s="774"/>
      <c r="O62" s="774" t="s">
        <v>1068</v>
      </c>
      <c r="P62" s="255" t="s">
        <v>1324</v>
      </c>
      <c r="Q62" s="4"/>
      <c r="R62" s="92"/>
      <c r="S62" s="92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T62" s="707" t="e">
        <f>VLOOKUP(#REF!,'اعضاء هيئة التدريس'!#REF!,2,)</f>
        <v>#REF!</v>
      </c>
    </row>
    <row r="63" spans="1:46" s="221" customFormat="1" ht="15.75" hidden="1" customHeight="1">
      <c r="A63" s="367">
        <v>18</v>
      </c>
      <c r="B63" s="288" t="s">
        <v>617</v>
      </c>
      <c r="C63" s="726" t="str">
        <f>VLOOKUP(B63,مقررات!$A$1:$F$411,2,FALSE)</f>
        <v>كيمياء تحليلية (2)</v>
      </c>
      <c r="D63" s="211">
        <f>VLOOKUP(B63,مقررات!$A$1:$F$452,3,FALSE)</f>
        <v>1.5</v>
      </c>
      <c r="E63" s="211">
        <f>VLOOKUP(B63,مقررات!$A$1:$F$476,4,FALSE)</f>
        <v>1</v>
      </c>
      <c r="F63" s="211">
        <f t="shared" si="4"/>
        <v>2</v>
      </c>
      <c r="G63" s="60" t="str">
        <f>VLOOKUP(B63,مقررات!$A$1:$F$409,6,FALSE)</f>
        <v>CH134</v>
      </c>
      <c r="H63" s="52" t="s">
        <v>1750</v>
      </c>
      <c r="I63" s="262" t="str">
        <f>VLOOKUP(H63,'اعضاء هيئة التدريس'!$B$1:$D$300,2,FALSE)</f>
        <v>د/ نعيمة سالم</v>
      </c>
      <c r="J63" s="774"/>
      <c r="K63" s="774"/>
      <c r="L63" s="774"/>
      <c r="M63" s="774"/>
      <c r="N63" s="774"/>
      <c r="O63" s="774" t="s">
        <v>1068</v>
      </c>
      <c r="P63" s="255" t="s">
        <v>1324</v>
      </c>
      <c r="Q63" s="4"/>
      <c r="R63" s="92"/>
      <c r="S63" s="92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T63" s="707" t="e">
        <f>VLOOKUP(#REF!,'اعضاء هيئة التدريس'!#REF!,2,)</f>
        <v>#REF!</v>
      </c>
    </row>
    <row r="64" spans="1:46" s="122" customFormat="1" ht="24" hidden="1" customHeight="1">
      <c r="A64" s="367">
        <v>19</v>
      </c>
      <c r="B64" s="288" t="s">
        <v>618</v>
      </c>
      <c r="C64" s="726" t="str">
        <f>VLOOKUP(B64,مقررات!$A$1:$F$411,2,FALSE)</f>
        <v>مبادئ الكيمياء العضوية الفيزيائية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si="4"/>
        <v>2</v>
      </c>
      <c r="G64" s="60" t="str">
        <f>VLOOKUP(B64,مقررات!$A$1:$F$409,6,FALSE)</f>
        <v>CH145</v>
      </c>
      <c r="H64" s="60" t="s">
        <v>1729</v>
      </c>
      <c r="I64" s="262" t="str">
        <f>VLOOKUP(H64,'اعضاء هيئة التدريس'!$B$1:$D$300,2,FALSE)</f>
        <v>ا.د/ عبد العليم حسن</v>
      </c>
      <c r="J64" s="454"/>
      <c r="K64" s="454" t="s">
        <v>1070</v>
      </c>
      <c r="L64" s="454"/>
      <c r="M64" s="454"/>
      <c r="N64" s="454"/>
      <c r="O64" s="454"/>
      <c r="P64" s="255" t="s">
        <v>1313</v>
      </c>
      <c r="Q64" s="282"/>
      <c r="R64" s="283"/>
      <c r="S64" s="283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T64" s="707" t="e">
        <f>VLOOKUP(#REF!,'اعضاء هيئة التدريس'!#REF!,2,)</f>
        <v>#REF!</v>
      </c>
    </row>
    <row r="65" spans="1:46" s="221" customFormat="1" ht="15.75" hidden="1" customHeight="1">
      <c r="A65" s="367">
        <v>20</v>
      </c>
      <c r="B65" s="288" t="s">
        <v>619</v>
      </c>
      <c r="C65" s="726" t="str">
        <f>VLOOKUP(B65,مقررات!$A$1:$F$411,2,FALSE)</f>
        <v>كيمياء عضوية اليفاتية</v>
      </c>
      <c r="D65" s="211">
        <f>VLOOKUP(B65,مقررات!$A$1:$F$452,3,FALSE)</f>
        <v>1.5</v>
      </c>
      <c r="E65" s="211">
        <f>VLOOKUP(B65,مقررات!$A$1:$F$476,4,FALSE)</f>
        <v>1</v>
      </c>
      <c r="F65" s="211">
        <f t="shared" si="4"/>
        <v>2</v>
      </c>
      <c r="G65" s="60" t="str">
        <f>VLOOKUP(B65,مقررات!$A$1:$F$409,6,FALSE)</f>
        <v>CH145</v>
      </c>
      <c r="H65" s="52" t="s">
        <v>1727</v>
      </c>
      <c r="I65" s="262" t="str">
        <f>VLOOKUP(H65,'اعضاء هيئة التدريس'!$B$1:$D$300,2,FALSE)</f>
        <v>ا.د/ احمد عبدالمجبد</v>
      </c>
      <c r="J65" s="774"/>
      <c r="K65" s="774" t="s">
        <v>1068</v>
      </c>
      <c r="L65" s="774"/>
      <c r="M65" s="774" t="s">
        <v>1067</v>
      </c>
      <c r="N65" s="774"/>
      <c r="O65" s="774"/>
      <c r="P65" s="255" t="s">
        <v>1313</v>
      </c>
      <c r="Q65" s="4"/>
      <c r="R65" s="92"/>
      <c r="S65" s="92"/>
      <c r="T65" s="92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T65" s="707" t="e">
        <f>VLOOKUP(#REF!,'اعضاء هيئة التدريس'!#REF!,2,)</f>
        <v>#REF!</v>
      </c>
    </row>
    <row r="66" spans="1:46" s="285" customFormat="1" ht="22.5" hidden="1" customHeight="1">
      <c r="A66" s="367">
        <v>21</v>
      </c>
      <c r="B66" s="288" t="s">
        <v>620</v>
      </c>
      <c r="C66" s="726" t="str">
        <f>VLOOKUP(B66,مقررات!$A$1:$F$411,2,FALSE)</f>
        <v>كيمياء عضوية أروماتية</v>
      </c>
      <c r="D66" s="211">
        <f>VLOOKUP(B66,مقررات!$A$1:$F$452,3,FALSE)</f>
        <v>1.5</v>
      </c>
      <c r="E66" s="211">
        <f>VLOOKUP(B66,مقررات!$A$1:$F$476,4,FALSE)</f>
        <v>1</v>
      </c>
      <c r="F66" s="211">
        <f t="shared" ref="F66:F90" si="5">D66+0.5*E66</f>
        <v>2</v>
      </c>
      <c r="G66" s="60" t="str">
        <f>VLOOKUP(B66,مقررات!$A$1:$F$409,6,FALSE)</f>
        <v>CH145</v>
      </c>
      <c r="H66" s="60" t="s">
        <v>1695</v>
      </c>
      <c r="I66" s="262" t="str">
        <f>VLOOKUP(H66,'اعضاء هيئة التدريس'!$B$1:$D$300,2,FALSE)</f>
        <v>ا.د/ عادل نصار</v>
      </c>
      <c r="J66" s="454"/>
      <c r="K66" s="454"/>
      <c r="L66" s="454"/>
      <c r="M66" s="454" t="s">
        <v>1070</v>
      </c>
      <c r="N66" s="454"/>
      <c r="O66" s="454"/>
      <c r="P66" s="255" t="s">
        <v>1324</v>
      </c>
      <c r="Q66" s="282"/>
      <c r="R66" s="283"/>
      <c r="S66" s="283"/>
      <c r="T66" s="283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T66" s="707" t="e">
        <f>VLOOKUP(#REF!,'اعضاء هيئة التدريس'!#REF!,2,)</f>
        <v>#REF!</v>
      </c>
    </row>
    <row r="67" spans="1:46" s="272" customFormat="1" ht="15.75" hidden="1" customHeight="1">
      <c r="A67" s="367">
        <v>22</v>
      </c>
      <c r="B67" s="288" t="s">
        <v>663</v>
      </c>
      <c r="C67" s="726" t="str">
        <f>VLOOKUP(B67,مقررات!$A$1:$F$411,2,FALSE)</f>
        <v>كيمياء المجموعات الوظيفية</v>
      </c>
      <c r="D67" s="211">
        <f>VLOOKUP(B67,مقررات!$A$1:$F$452,3,FALSE)</f>
        <v>1.5</v>
      </c>
      <c r="E67" s="211">
        <f>VLOOKUP(B67,مقررات!$A$1:$F$476,4,FALSE)</f>
        <v>1</v>
      </c>
      <c r="F67" s="211">
        <f t="shared" si="5"/>
        <v>2</v>
      </c>
      <c r="G67" s="60" t="str">
        <f>VLOOKUP(B67,مقررات!$A$1:$F$409,6,FALSE)</f>
        <v>CH346</v>
      </c>
      <c r="H67" s="52" t="s">
        <v>1804</v>
      </c>
      <c r="I67" s="262" t="str">
        <f>VLOOKUP(H67,'اعضاء هيئة التدريس'!$B$1:$D$300,2,FALSE)</f>
        <v>د/ محمدعبدالله حواطة</v>
      </c>
      <c r="J67" s="774"/>
      <c r="K67" s="774"/>
      <c r="L67" s="774" t="s">
        <v>1068</v>
      </c>
      <c r="M67" s="774"/>
      <c r="N67" s="774"/>
      <c r="O67" s="774"/>
      <c r="P67" s="255" t="s">
        <v>1324</v>
      </c>
      <c r="Q67" s="4"/>
      <c r="R67" s="92"/>
      <c r="S67" s="92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T67" s="707" t="e">
        <f>VLOOKUP(#REF!,'اعضاء هيئة التدريس'!#REF!,2,)</f>
        <v>#REF!</v>
      </c>
    </row>
    <row r="68" spans="1:46" s="272" customFormat="1" ht="15.75" hidden="1" customHeight="1">
      <c r="A68" s="367">
        <v>23</v>
      </c>
      <c r="B68" s="288" t="s">
        <v>622</v>
      </c>
      <c r="C68" s="726" t="str">
        <f>VLOOKUP(B68,مقررات!$A$1:$F$411,2,FALSE)</f>
        <v>كيمياء عملية تحليلية وفيزيائية وغير عضوية (2)</v>
      </c>
      <c r="D68" s="211">
        <f>VLOOKUP(B68,مقررات!$A$1:$F$452,3,FALSE)</f>
        <v>0</v>
      </c>
      <c r="E68" s="211">
        <f>VLOOKUP(B68,مقررات!$A$1:$F$476,4,FALSE)</f>
        <v>4</v>
      </c>
      <c r="F68" s="211">
        <f t="shared" si="5"/>
        <v>2</v>
      </c>
      <c r="G68" s="60" t="str">
        <f>VLOOKUP(B68,مقررات!$A$1:$F$409,6,FALSE)</f>
        <v>CH176</v>
      </c>
      <c r="H68" s="60"/>
      <c r="I68" s="964" t="e">
        <f>VLOOKUP(H68,'اعضاء هيئة التدريس'!$B$1:$D$300,2,FALSE)</f>
        <v>#N/A</v>
      </c>
      <c r="J68" s="454"/>
      <c r="K68" s="454"/>
      <c r="L68" s="454"/>
      <c r="M68" s="454"/>
      <c r="N68" s="454"/>
      <c r="O68" s="454"/>
      <c r="P68" s="305"/>
      <c r="Q68" s="282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T68" s="707" t="e">
        <f>VLOOKUP(#REF!,'اعضاء هيئة التدريس'!#REF!,2,)</f>
        <v>#REF!</v>
      </c>
    </row>
    <row r="69" spans="1:46" s="272" customFormat="1" ht="15.75" hidden="1" customHeight="1">
      <c r="A69" s="367">
        <v>24</v>
      </c>
      <c r="B69" s="288" t="s">
        <v>623</v>
      </c>
      <c r="C69" s="726" t="str">
        <f>VLOOKUP(B69,مقررات!$A$1:$F$411,2,FALSE)</f>
        <v>كيمياء عملية عضوية (2)</v>
      </c>
      <c r="D69" s="211">
        <f>VLOOKUP(B69,مقررات!$A$1:$F$452,3,FALSE)</f>
        <v>0</v>
      </c>
      <c r="E69" s="211">
        <f>VLOOKUP(B69,مقررات!$A$1:$F$476,4,FALSE)</f>
        <v>4</v>
      </c>
      <c r="F69" s="211">
        <f t="shared" si="5"/>
        <v>2</v>
      </c>
      <c r="G69" s="60" t="str">
        <f>VLOOKUP(B69,مقررات!$A$1:$F$409,6,FALSE)</f>
        <v>CH177</v>
      </c>
      <c r="H69" s="52"/>
      <c r="I69" s="964" t="e">
        <f>VLOOKUP(H69,'اعضاء هيئة التدريس'!$B$1:$D$300,2,FALSE)</f>
        <v>#N/A</v>
      </c>
      <c r="J69" s="774"/>
      <c r="K69" s="774"/>
      <c r="L69" s="774"/>
      <c r="M69" s="774"/>
      <c r="N69" s="774"/>
      <c r="O69" s="774"/>
      <c r="P69" s="1050"/>
      <c r="Q69" s="4"/>
      <c r="R69" s="91"/>
      <c r="S69" s="91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T69" s="707" t="e">
        <f>VLOOKUP(#REF!,'اعضاء هيئة التدريس'!#REF!,2,)</f>
        <v>#REF!</v>
      </c>
    </row>
    <row r="70" spans="1:46" s="272" customFormat="1" ht="27" hidden="1" customHeight="1">
      <c r="A70" s="367">
        <v>25</v>
      </c>
      <c r="B70" s="288" t="s">
        <v>624</v>
      </c>
      <c r="C70" s="726" t="str">
        <f>VLOOKUP(B70,مقررات!$A$1:$F$411,2,FALSE)</f>
        <v>كيمياء كهربية (1)</v>
      </c>
      <c r="D70" s="211">
        <f>VLOOKUP(B70,مقررات!$A$1:$F$452,3,FALSE)</f>
        <v>1.5</v>
      </c>
      <c r="E70" s="211">
        <f>VLOOKUP(B70,مقررات!$A$1:$F$476,4,FALSE)</f>
        <v>1</v>
      </c>
      <c r="F70" s="211">
        <f t="shared" si="5"/>
        <v>2</v>
      </c>
      <c r="G70" s="60" t="str">
        <f>VLOOKUP(B70,مقررات!$A$1:$F$409,6,FALSE)</f>
        <v>CH111</v>
      </c>
      <c r="H70" s="60" t="s">
        <v>1725</v>
      </c>
      <c r="I70" s="262" t="str">
        <f>VLOOKUP(H70,'اعضاء هيئة التدريس'!$B$1:$D$300,2,FALSE)</f>
        <v>ا.د/ السيد الشريفي</v>
      </c>
      <c r="J70" s="454"/>
      <c r="K70" s="774" t="s">
        <v>1072</v>
      </c>
      <c r="L70" s="454"/>
      <c r="M70" s="454"/>
      <c r="N70" s="454"/>
      <c r="O70" s="454"/>
      <c r="P70" s="386" t="s">
        <v>1320</v>
      </c>
      <c r="Q70" s="282"/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T70" s="707" t="e">
        <f>VLOOKUP(#REF!,'اعضاء هيئة التدريس'!#REF!,2,)</f>
        <v>#REF!</v>
      </c>
    </row>
    <row r="71" spans="1:46" s="272" customFormat="1" ht="25.5" hidden="1" customHeight="1">
      <c r="A71" s="367">
        <v>26</v>
      </c>
      <c r="B71" s="288" t="s">
        <v>624</v>
      </c>
      <c r="C71" s="726" t="str">
        <f>VLOOKUP(B71,مقررات!$A$1:$F$411,2,FALSE)</f>
        <v>كيمياء كهربية (1)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5"/>
        <v>2</v>
      </c>
      <c r="G71" s="60" t="str">
        <f>VLOOKUP(B71,مقررات!$A$1:$F$409,6,FALSE)</f>
        <v>CH111</v>
      </c>
      <c r="H71" s="60" t="s">
        <v>1707</v>
      </c>
      <c r="I71" s="262" t="str">
        <f>VLOOKUP(H71,'اعضاء هيئة التدريس'!$B$1:$D$300,2,FALSE)</f>
        <v>أ.د/ عبلة حتحوت</v>
      </c>
      <c r="J71" s="454"/>
      <c r="K71" s="257"/>
      <c r="L71" s="454"/>
      <c r="M71" s="454"/>
      <c r="N71" s="454"/>
      <c r="O71" s="454"/>
      <c r="P71" s="386" t="s">
        <v>1320</v>
      </c>
      <c r="Q71" s="282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T71" s="707" t="e">
        <f>VLOOKUP(#REF!,'اعضاء هيئة التدريس'!#REF!,2,)</f>
        <v>#REF!</v>
      </c>
    </row>
    <row r="72" spans="1:46" s="272" customFormat="1" ht="15.75" hidden="1" customHeight="1">
      <c r="A72" s="367">
        <v>27</v>
      </c>
      <c r="B72" s="288" t="s">
        <v>625</v>
      </c>
      <c r="C72" s="726" t="str">
        <f>VLOOKUP(B72,مقررات!$A$1:$F$411,2,FALSE)</f>
        <v>كيمياء حركية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5"/>
        <v>2</v>
      </c>
      <c r="G72" s="60" t="str">
        <f>VLOOKUP(B72,مقررات!$A$1:$F$409,6,FALSE)</f>
        <v>CH111</v>
      </c>
      <c r="H72" s="52" t="s">
        <v>1750</v>
      </c>
      <c r="I72" s="262" t="str">
        <f>VLOOKUP(H72,'اعضاء هيئة التدريس'!$B$1:$D$300,2,FALSE)</f>
        <v>د/ نعيمة سالم</v>
      </c>
      <c r="J72" s="774"/>
      <c r="K72" s="774" t="s">
        <v>1070</v>
      </c>
      <c r="L72" s="774"/>
      <c r="M72" s="774"/>
      <c r="N72" s="774"/>
      <c r="O72" s="774"/>
      <c r="P72" s="255" t="s">
        <v>1313</v>
      </c>
      <c r="Q72" s="4"/>
      <c r="R72" s="91"/>
      <c r="S72" s="91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T72" s="707" t="e">
        <f>VLOOKUP(#REF!,'اعضاء هيئة التدريس'!#REF!,2,)</f>
        <v>#REF!</v>
      </c>
    </row>
    <row r="73" spans="1:46" s="156" customFormat="1" ht="15.75" hidden="1">
      <c r="A73" s="367">
        <v>28</v>
      </c>
      <c r="B73" s="288" t="s">
        <v>626</v>
      </c>
      <c r="C73" s="726" t="str">
        <f>VLOOKUP(B73,مقررات!$A$1:$F$411,2,FALSE)</f>
        <v>كيمياء العناصر الانتقالية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5"/>
        <v>2</v>
      </c>
      <c r="G73" s="60" t="str">
        <f>VLOOKUP(B73,مقررات!$A$1:$F$409,6,FALSE)</f>
        <v>CH222</v>
      </c>
      <c r="H73" s="60" t="s">
        <v>1723</v>
      </c>
      <c r="I73" s="262" t="str">
        <f>VLOOKUP(H73,'اعضاء هيئة التدريس'!$B$1:$D$300,2,FALSE)</f>
        <v>ا.د/ محمد عياد</v>
      </c>
      <c r="J73" s="454"/>
      <c r="K73" s="454"/>
      <c r="L73" s="454"/>
      <c r="M73" s="454" t="s">
        <v>1139</v>
      </c>
      <c r="N73" s="454"/>
      <c r="O73" s="454"/>
      <c r="P73" s="255" t="s">
        <v>1324</v>
      </c>
      <c r="Q73" s="282"/>
      <c r="R73" s="283"/>
      <c r="S73" s="283"/>
      <c r="T73" s="220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T73" s="707" t="e">
        <f>VLOOKUP(#REF!,'اعضاء هيئة التدريس'!#REF!,2,)</f>
        <v>#REF!</v>
      </c>
    </row>
    <row r="74" spans="1:46" s="156" customFormat="1" ht="15.75" hidden="1">
      <c r="A74" s="367">
        <v>29</v>
      </c>
      <c r="B74" s="288" t="s">
        <v>626</v>
      </c>
      <c r="C74" s="726" t="str">
        <f>VLOOKUP(B74,مقررات!$A$1:$F$411,2,FALSE)</f>
        <v>كيمياء العناصر الانتقالية</v>
      </c>
      <c r="D74" s="211">
        <f>VLOOKUP(B74,مقررات!$A$1:$F$452,3,FALSE)</f>
        <v>1.5</v>
      </c>
      <c r="E74" s="211">
        <f>VLOOKUP(B74,مقررات!$A$1:$F$476,4,FALSE)</f>
        <v>1</v>
      </c>
      <c r="F74" s="211">
        <f t="shared" si="5"/>
        <v>2</v>
      </c>
      <c r="G74" s="60" t="str">
        <f>VLOOKUP(B74,مقررات!$A$1:$F$409,6,FALSE)</f>
        <v>CH222</v>
      </c>
      <c r="H74" s="60" t="s">
        <v>1758</v>
      </c>
      <c r="I74" s="262" t="str">
        <f>VLOOKUP(H74,'اعضاء هيئة التدريس'!$B$1:$D$300,2,FALSE)</f>
        <v>د/ ريهام وجدى</v>
      </c>
      <c r="J74" s="454"/>
      <c r="K74" s="454"/>
      <c r="L74" s="454"/>
      <c r="M74" s="454" t="s">
        <v>1139</v>
      </c>
      <c r="N74" s="454"/>
      <c r="O74" s="454"/>
      <c r="P74" s="255" t="s">
        <v>1324</v>
      </c>
      <c r="Q74" s="282"/>
      <c r="R74" s="283"/>
      <c r="S74" s="283"/>
      <c r="T74" s="220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T74" s="707" t="e">
        <f>VLOOKUP(#REF!,'اعضاء هيئة التدريس'!#REF!,2,)</f>
        <v>#REF!</v>
      </c>
    </row>
    <row r="75" spans="1:46" s="156" customFormat="1" ht="15.75" hidden="1" customHeight="1">
      <c r="A75" s="367">
        <v>30</v>
      </c>
      <c r="B75" s="288" t="s">
        <v>627</v>
      </c>
      <c r="C75" s="726" t="str">
        <f>VLOOKUP(B75,مقررات!$A$1:$F$411,2,FALSE)</f>
        <v>كيمياء المتراكبات</v>
      </c>
      <c r="D75" s="211">
        <f>VLOOKUP(B75,مقررات!$A$1:$F$452,3,FALSE)</f>
        <v>1.5</v>
      </c>
      <c r="E75" s="211">
        <f>VLOOKUP(B75,مقررات!$A$1:$F$476,4,FALSE)</f>
        <v>1</v>
      </c>
      <c r="F75" s="211">
        <f t="shared" si="5"/>
        <v>2</v>
      </c>
      <c r="G75" s="60" t="str">
        <f>VLOOKUP(B75,مقررات!$A$1:$F$409,6,FALSE)</f>
        <v>CH323</v>
      </c>
      <c r="H75" s="52" t="s">
        <v>1709</v>
      </c>
      <c r="I75" s="262" t="str">
        <f>VLOOKUP(H75,'اعضاء هيئة التدريس'!$B$1:$D$300,2,FALSE)</f>
        <v>أ.د/ فتحي عبدالغني</v>
      </c>
      <c r="J75" s="774"/>
      <c r="K75" s="774"/>
      <c r="L75" s="774"/>
      <c r="M75" s="774" t="s">
        <v>1068</v>
      </c>
      <c r="N75" s="774"/>
      <c r="O75" s="774"/>
      <c r="P75" s="255" t="s">
        <v>1324</v>
      </c>
      <c r="Q75" s="4"/>
      <c r="R75" s="91"/>
      <c r="S75" s="91"/>
      <c r="T75" s="220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T75" s="707" t="e">
        <f>VLOOKUP(#REF!,'اعضاء هيئة التدريس'!#REF!,2,)</f>
        <v>#REF!</v>
      </c>
    </row>
    <row r="76" spans="1:46" s="285" customFormat="1" ht="22.5" hidden="1" customHeight="1">
      <c r="A76" s="367">
        <v>31</v>
      </c>
      <c r="B76" s="288" t="s">
        <v>628</v>
      </c>
      <c r="C76" s="726" t="str">
        <f>VLOOKUP(B76,مقررات!$A$1:$F$411,2,FALSE)</f>
        <v>تحليل آلي (1)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5"/>
        <v>2</v>
      </c>
      <c r="G76" s="60" t="str">
        <f>VLOOKUP(B76,مقررات!$A$1:$F$409,6,FALSE)</f>
        <v>CH134</v>
      </c>
      <c r="H76" s="60" t="s">
        <v>1743</v>
      </c>
      <c r="I76" s="262" t="str">
        <f>VLOOKUP(H76,'اعضاء هيئة التدريس'!$B$1:$D$300,2,FALSE)</f>
        <v xml:space="preserve">د.هناء البرعي </v>
      </c>
      <c r="J76" s="454"/>
      <c r="K76" s="454" t="s">
        <v>1070</v>
      </c>
      <c r="L76" s="454"/>
      <c r="M76" s="454"/>
      <c r="N76" s="386"/>
      <c r="O76" s="454"/>
      <c r="P76" s="386" t="s">
        <v>1314</v>
      </c>
      <c r="Q76" s="282"/>
      <c r="R76" s="283"/>
      <c r="S76" s="283"/>
      <c r="T76" s="283"/>
      <c r="U76" s="284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F76" s="284"/>
      <c r="AT76" s="707" t="e">
        <f>VLOOKUP(#REF!,'اعضاء هيئة التدريس'!#REF!,2,)</f>
        <v>#REF!</v>
      </c>
    </row>
    <row r="77" spans="1:46" s="272" customFormat="1" ht="22.5" hidden="1" customHeight="1">
      <c r="A77" s="367">
        <v>32</v>
      </c>
      <c r="B77" s="288" t="s">
        <v>649</v>
      </c>
      <c r="C77" s="726" t="str">
        <f>VLOOKUP(B77,مقررات!$A$1:$F$411,2,FALSE)</f>
        <v>كروماتوجرافيا</v>
      </c>
      <c r="D77" s="211">
        <f>VLOOKUP(B77,مقررات!$A$1:$F$452,3,FALSE)</f>
        <v>1.5</v>
      </c>
      <c r="E77" s="211">
        <f>VLOOKUP(B77,مقررات!$A$1:$F$476,4,FALSE)</f>
        <v>1</v>
      </c>
      <c r="F77" s="211">
        <f t="shared" si="5"/>
        <v>2</v>
      </c>
      <c r="G77" s="60" t="str">
        <f>VLOOKUP(B77,مقررات!$A$1:$F$409,6,FALSE)</f>
        <v>CH245</v>
      </c>
      <c r="H77" s="52" t="s">
        <v>1695</v>
      </c>
      <c r="I77" s="262" t="str">
        <f>VLOOKUP(H77,'اعضاء هيئة التدريس'!$B$1:$D$300,2,FALSE)</f>
        <v>ا.د/ عادل نصار</v>
      </c>
      <c r="J77" s="774"/>
      <c r="K77" s="774" t="s">
        <v>1070</v>
      </c>
      <c r="L77" s="774"/>
      <c r="M77" s="774"/>
      <c r="N77" s="775"/>
      <c r="O77" s="774"/>
      <c r="P77" s="255" t="s">
        <v>1318</v>
      </c>
      <c r="Q77" s="4"/>
      <c r="R77" s="91"/>
      <c r="S77" s="91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T77" s="707" t="e">
        <f>VLOOKUP(#REF!,'اعضاء هيئة التدريس'!#REF!,2,)</f>
        <v>#REF!</v>
      </c>
    </row>
    <row r="78" spans="1:46" s="272" customFormat="1" ht="15.75" hidden="1">
      <c r="A78" s="367">
        <v>33</v>
      </c>
      <c r="B78" s="288" t="s">
        <v>650</v>
      </c>
      <c r="C78" s="726" t="str">
        <f>VLOOKUP(B78,مقررات!$A$1:$F$411,2,FALSE)</f>
        <v>تفاعلات البرسيكليك</v>
      </c>
      <c r="D78" s="211">
        <f>VLOOKUP(B78,مقررات!$A$1:$F$452,3,FALSE)</f>
        <v>1.5</v>
      </c>
      <c r="E78" s="211">
        <f>VLOOKUP(B78,مقررات!$A$1:$F$476,4,FALSE)</f>
        <v>1</v>
      </c>
      <c r="F78" s="211">
        <f t="shared" si="5"/>
        <v>2</v>
      </c>
      <c r="G78" s="60" t="str">
        <f>VLOOKUP(B78,مقررات!$A$1:$F$409,6,FALSE)</f>
        <v>CH246</v>
      </c>
      <c r="H78" s="60" t="s">
        <v>1721</v>
      </c>
      <c r="I78" s="262" t="str">
        <f>VLOOKUP(H78,'اعضاء هيئة التدريس'!$B$1:$D$300,2,FALSE)</f>
        <v>أ.د/ حامد عبدالباري</v>
      </c>
      <c r="J78" s="454"/>
      <c r="K78" s="454"/>
      <c r="L78" s="454"/>
      <c r="M78" s="454"/>
      <c r="N78" s="454" t="s">
        <v>1068</v>
      </c>
      <c r="O78" s="454"/>
      <c r="P78" s="255" t="s">
        <v>1313</v>
      </c>
      <c r="Q78" s="282"/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T78" s="707" t="e">
        <f>VLOOKUP(#REF!,'اعضاء هيئة التدريس'!#REF!,2,)</f>
        <v>#REF!</v>
      </c>
    </row>
    <row r="79" spans="1:46" s="285" customFormat="1" ht="15.75" hidden="1">
      <c r="A79" s="367">
        <v>34</v>
      </c>
      <c r="B79" s="288" t="s">
        <v>629</v>
      </c>
      <c r="C79" s="756" t="str">
        <f>VLOOKUP(B79,مقررات!$A$1:$F$411,2,FALSE)</f>
        <v>ميكانيكا التفاعلات العضوية(1)</v>
      </c>
      <c r="D79" s="211">
        <f>VLOOKUP(B79,مقررات!$A$1:$F$452,3,FALSE)</f>
        <v>1.5</v>
      </c>
      <c r="E79" s="211">
        <f>VLOOKUP(B79,مقررات!$A$1:$F$476,4,FALSE)</f>
        <v>1</v>
      </c>
      <c r="F79" s="211">
        <f t="shared" si="5"/>
        <v>2</v>
      </c>
      <c r="G79" s="60" t="str">
        <f>VLOOKUP(B79,مقررات!$A$1:$F$409,6,FALSE)</f>
        <v>CH244</v>
      </c>
      <c r="H79" s="52" t="s">
        <v>1700</v>
      </c>
      <c r="I79" s="262" t="str">
        <f>VLOOKUP(H79,'اعضاء هيئة التدريس'!$B$1:$D$300,2,FALSE)</f>
        <v>أ.د.ابراهيم الطنطاوي</v>
      </c>
      <c r="J79" s="774"/>
      <c r="K79" s="774"/>
      <c r="L79" s="774"/>
      <c r="M79" s="774"/>
      <c r="N79" s="774"/>
      <c r="O79" s="774" t="s">
        <v>1070</v>
      </c>
      <c r="P79" s="255" t="s">
        <v>1324</v>
      </c>
      <c r="Q79" s="4"/>
      <c r="R79" s="91"/>
      <c r="S79" s="91"/>
      <c r="T79" s="283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T79" s="707" t="e">
        <f>VLOOKUP(#REF!,'اعضاء هيئة التدريس'!#REF!,2,)</f>
        <v>#REF!</v>
      </c>
    </row>
    <row r="80" spans="1:46" s="285" customFormat="1" ht="22.5" hidden="1" customHeight="1">
      <c r="A80" s="367">
        <v>35</v>
      </c>
      <c r="B80" s="288" t="s">
        <v>630</v>
      </c>
      <c r="C80" s="726" t="str">
        <f>VLOOKUP(B80,مقررات!$A$1:$F$411,2,FALSE)</f>
        <v>كيمياء حلقية اليفاتية</v>
      </c>
      <c r="D80" s="211">
        <f>VLOOKUP(B80,مقررات!$A$1:$F$452,3,FALSE)</f>
        <v>1.5</v>
      </c>
      <c r="E80" s="211">
        <f>VLOOKUP(B80,مقررات!$A$1:$F$476,4,FALSE)</f>
        <v>1</v>
      </c>
      <c r="F80" s="211">
        <f t="shared" si="5"/>
        <v>2</v>
      </c>
      <c r="G80" s="60" t="str">
        <f>VLOOKUP(B80,مقررات!$A$1:$F$409,6,FALSE)</f>
        <v>CH245</v>
      </c>
      <c r="H80" s="60" t="s">
        <v>1719</v>
      </c>
      <c r="I80" s="262" t="str">
        <f>VLOOKUP(H80,'اعضاء هيئة التدريس'!$B$1:$D$300,2,FALSE)</f>
        <v>ا.د/ محمد طه عبدالعال</v>
      </c>
      <c r="J80" s="454"/>
      <c r="K80" s="454" t="s">
        <v>1068</v>
      </c>
      <c r="L80" s="454"/>
      <c r="M80" s="454"/>
      <c r="N80" s="454"/>
      <c r="O80" s="454"/>
      <c r="P80" s="386" t="s">
        <v>1314</v>
      </c>
      <c r="Q80" s="282"/>
      <c r="R80" s="283"/>
      <c r="S80" s="283"/>
      <c r="T80" s="283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T80" s="707" t="e">
        <f>VLOOKUP(#REF!,'اعضاء هيئة التدريس'!#REF!,2,)</f>
        <v>#REF!</v>
      </c>
    </row>
    <row r="81" spans="1:46" s="272" customFormat="1" ht="15.75" hidden="1">
      <c r="A81" s="367">
        <v>36</v>
      </c>
      <c r="B81" s="288" t="s">
        <v>631</v>
      </c>
      <c r="C81" s="726" t="str">
        <f>VLOOKUP(B81,مقررات!$A$1:$F$411,2,FALSE)</f>
        <v>كيمياء حلقية متجانسة متعددة</v>
      </c>
      <c r="D81" s="211">
        <f>VLOOKUP(B81,مقررات!$A$1:$F$452,3,FALSE)</f>
        <v>1.5</v>
      </c>
      <c r="E81" s="211">
        <f>VLOOKUP(B81,مقررات!$A$1:$F$476,4,FALSE)</f>
        <v>1</v>
      </c>
      <c r="F81" s="211">
        <f t="shared" si="5"/>
        <v>2</v>
      </c>
      <c r="G81" s="60" t="str">
        <f>VLOOKUP(B81,مقررات!$A$1:$F$409,6,FALSE)</f>
        <v>CH246</v>
      </c>
      <c r="H81" s="52" t="s">
        <v>1727</v>
      </c>
      <c r="I81" s="262" t="str">
        <f>VLOOKUP(H81,'اعضاء هيئة التدريس'!$B$1:$D$300,2,FALSE)</f>
        <v>ا.د/ احمد عبدالمجبد</v>
      </c>
      <c r="J81" s="774"/>
      <c r="K81" s="774" t="s">
        <v>1067</v>
      </c>
      <c r="L81" s="774"/>
      <c r="M81" s="774"/>
      <c r="N81" s="774"/>
      <c r="O81" s="774"/>
      <c r="P81" s="255" t="s">
        <v>1325</v>
      </c>
      <c r="Q81" s="4"/>
      <c r="R81" s="91"/>
      <c r="S81" s="91"/>
      <c r="T81" s="284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T81" s="707" t="e">
        <f>VLOOKUP(#REF!,'اعضاء هيئة التدريس'!#REF!,2,)</f>
        <v>#REF!</v>
      </c>
    </row>
    <row r="82" spans="1:46" s="272" customFormat="1" ht="15.75" hidden="1">
      <c r="A82" s="367">
        <v>37</v>
      </c>
      <c r="B82" s="288" t="s">
        <v>632</v>
      </c>
      <c r="C82" s="726" t="str">
        <f>VLOOKUP(B82,مقررات!$A$1:$F$411,2,FALSE)</f>
        <v>كيمياء فراغية</v>
      </c>
      <c r="D82" s="211">
        <f>VLOOKUP(B82,مقررات!$A$1:$F$452,3,FALSE)</f>
        <v>1.5</v>
      </c>
      <c r="E82" s="211">
        <f>VLOOKUP(B82,مقررات!$A$1:$F$476,4,FALSE)</f>
        <v>1</v>
      </c>
      <c r="F82" s="211">
        <f t="shared" si="5"/>
        <v>2</v>
      </c>
      <c r="G82" s="60" t="str">
        <f>VLOOKUP(B82,مقررات!$A$1:$F$409,6,FALSE)</f>
        <v>CH246</v>
      </c>
      <c r="H82" s="60" t="s">
        <v>1697</v>
      </c>
      <c r="I82" s="262" t="str">
        <f>VLOOKUP(H82,'اعضاء هيئة التدريس'!$B$1:$D$300,2,FALSE)</f>
        <v>أ.د. عبدالحميد اسماعيل</v>
      </c>
      <c r="J82" s="256"/>
      <c r="K82" s="454"/>
      <c r="L82" s="454"/>
      <c r="M82" s="454"/>
      <c r="N82" s="454"/>
      <c r="O82" s="454" t="s">
        <v>1073</v>
      </c>
      <c r="P82" s="386" t="s">
        <v>1314</v>
      </c>
      <c r="Q82" s="282"/>
      <c r="R82" s="283"/>
      <c r="S82" s="283"/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283"/>
      <c r="AT82" s="707" t="e">
        <f>VLOOKUP(#REF!,'اعضاء هيئة التدريس'!#REF!,2,)</f>
        <v>#REF!</v>
      </c>
    </row>
    <row r="83" spans="1:46" s="272" customFormat="1" ht="15.75" hidden="1">
      <c r="A83" s="367">
        <v>38</v>
      </c>
      <c r="B83" s="288" t="s">
        <v>633</v>
      </c>
      <c r="C83" s="726" t="str">
        <f>VLOOKUP(B83,مقررات!$A$1:$F$411,2,FALSE)</f>
        <v>كيمياء الكربوهيدرات</v>
      </c>
      <c r="D83" s="211">
        <f>VLOOKUP(B83,مقررات!$A$1:$F$452,3,FALSE)</f>
        <v>1.5</v>
      </c>
      <c r="E83" s="211">
        <f>VLOOKUP(B83,مقررات!$A$1:$F$476,4,FALSE)</f>
        <v>1</v>
      </c>
      <c r="F83" s="211">
        <f t="shared" si="5"/>
        <v>2</v>
      </c>
      <c r="G83" s="60" t="str">
        <f>VLOOKUP(B83,مقررات!$A$1:$F$409,6,FALSE)</f>
        <v>CH245</v>
      </c>
      <c r="H83" s="52" t="s">
        <v>1721</v>
      </c>
      <c r="I83" s="262" t="str">
        <f>VLOOKUP(H83,'اعضاء هيئة التدريس'!$B$1:$D$300,2,FALSE)</f>
        <v>أ.د/ حامد عبدالباري</v>
      </c>
      <c r="J83" s="37"/>
      <c r="K83" s="774"/>
      <c r="L83" s="774" t="s">
        <v>1068</v>
      </c>
      <c r="M83" s="774"/>
      <c r="N83" s="774"/>
      <c r="O83" s="774"/>
      <c r="P83" s="255" t="s">
        <v>1313</v>
      </c>
      <c r="Q83" s="4"/>
      <c r="R83" s="92"/>
      <c r="S83" s="92"/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283"/>
      <c r="AT83" s="707" t="e">
        <f>VLOOKUP(#REF!,'اعضاء هيئة التدريس'!#REF!,2,)</f>
        <v>#REF!</v>
      </c>
    </row>
    <row r="84" spans="1:46" s="272" customFormat="1" ht="15.75" hidden="1">
      <c r="A84" s="367">
        <v>39</v>
      </c>
      <c r="B84" s="288" t="s">
        <v>651</v>
      </c>
      <c r="C84" s="726" t="str">
        <f>VLOOKUP(B84,مقررات!$A$1:$F$411,2,FALSE)</f>
        <v>كيمياء البترول ومشتقاته</v>
      </c>
      <c r="D84" s="211">
        <f>VLOOKUP(B84,مقررات!$A$1:$F$452,3,FALSE)</f>
        <v>1.5</v>
      </c>
      <c r="E84" s="211">
        <f>VLOOKUP(B84,مقررات!$A$1:$F$476,4,FALSE)</f>
        <v>1</v>
      </c>
      <c r="F84" s="211">
        <f t="shared" si="5"/>
        <v>2</v>
      </c>
      <c r="G84" s="60" t="str">
        <f>VLOOKUP(B84,مقررات!$A$1:$F$409,6,FALSE)</f>
        <v>CH246</v>
      </c>
      <c r="H84" s="60" t="s">
        <v>1729</v>
      </c>
      <c r="I84" s="262" t="str">
        <f>VLOOKUP(H84,'اعضاء هيئة التدريس'!$B$1:$D$300,2,FALSE)</f>
        <v>ا.د/ عبد العليم حسن</v>
      </c>
      <c r="J84" s="256"/>
      <c r="K84" s="454"/>
      <c r="L84" s="454" t="s">
        <v>1067</v>
      </c>
      <c r="M84" s="454"/>
      <c r="N84" s="454"/>
      <c r="O84" s="454"/>
      <c r="P84" s="255" t="s">
        <v>1313</v>
      </c>
      <c r="Q84" s="282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283"/>
      <c r="AT84" s="707" t="e">
        <f>VLOOKUP(#REF!,'اعضاء هيئة التدريس'!#REF!,2,)</f>
        <v>#REF!</v>
      </c>
    </row>
    <row r="85" spans="1:46" s="272" customFormat="1" ht="30" hidden="1">
      <c r="A85" s="367">
        <v>40</v>
      </c>
      <c r="B85" s="288" t="s">
        <v>652</v>
      </c>
      <c r="C85" s="770" t="str">
        <f>VLOOKUP(B85,مقررات!$A$1:$F$411,2,FALSE)</f>
        <v>كيمياء النسيج والأصباغ والمنظفات</v>
      </c>
      <c r="D85" s="211">
        <f>VLOOKUP(B85,مقررات!$A$1:$F$452,3,FALSE)</f>
        <v>1.5</v>
      </c>
      <c r="E85" s="211">
        <f>VLOOKUP(B85,مقررات!$A$1:$F$476,4,FALSE)</f>
        <v>1</v>
      </c>
      <c r="F85" s="211">
        <f t="shared" si="5"/>
        <v>2</v>
      </c>
      <c r="G85" s="60" t="str">
        <f>VLOOKUP(B85,مقررات!$A$1:$F$409,6,FALSE)</f>
        <v>CH311</v>
      </c>
      <c r="H85" s="52" t="s">
        <v>1789</v>
      </c>
      <c r="I85" s="262" t="str">
        <f>VLOOKUP(H85,'اعضاء هيئة التدريس'!$B$1:$D$300,2,FALSE)</f>
        <v>د / هبه عبدالعظيم</v>
      </c>
      <c r="J85" s="37"/>
      <c r="K85" s="774"/>
      <c r="L85" s="774"/>
      <c r="M85" s="774"/>
      <c r="N85" s="774" t="s">
        <v>1068</v>
      </c>
      <c r="O85" s="774"/>
      <c r="P85" s="386" t="s">
        <v>1314</v>
      </c>
      <c r="Q85" s="4"/>
      <c r="R85" s="91"/>
      <c r="S85" s="91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E85" s="283"/>
      <c r="AF85" s="283"/>
      <c r="AT85" s="707" t="e">
        <f>VLOOKUP(#REF!,'اعضاء هيئة التدريس'!#REF!,2,)</f>
        <v>#REF!</v>
      </c>
    </row>
    <row r="86" spans="1:46" s="272" customFormat="1" ht="25.5" hidden="1">
      <c r="A86" s="367">
        <v>41</v>
      </c>
      <c r="B86" s="288" t="s">
        <v>634</v>
      </c>
      <c r="C86" s="726" t="str">
        <f>VLOOKUP(B86,مقررات!$A$1:$F$411,2,FALSE)</f>
        <v>كيمياء عملية تحليلية وفيزيائية وغير عضوية (3)</v>
      </c>
      <c r="D86" s="211">
        <f>VLOOKUP(B86,مقررات!$A$1:$F$452,3,FALSE)</f>
        <v>0</v>
      </c>
      <c r="E86" s="211">
        <f>VLOOKUP(B86,مقررات!$A$1:$F$476,4,FALSE)</f>
        <v>4</v>
      </c>
      <c r="F86" s="211">
        <f t="shared" si="5"/>
        <v>2</v>
      </c>
      <c r="G86" s="60" t="str">
        <f>VLOOKUP(B86,مقررات!$A$1:$F$409,6,FALSE)</f>
        <v>CH278</v>
      </c>
      <c r="H86" s="60"/>
      <c r="I86" s="964" t="e">
        <f>VLOOKUP(H86,'اعضاء هيئة التدريس'!$B$1:$D$300,2,FALSE)</f>
        <v>#N/A</v>
      </c>
      <c r="J86" s="256"/>
      <c r="K86" s="454"/>
      <c r="L86" s="454"/>
      <c r="M86" s="454"/>
      <c r="N86" s="454"/>
      <c r="O86" s="454"/>
      <c r="P86" s="386"/>
      <c r="Q86" s="282"/>
      <c r="R86" s="283"/>
      <c r="S86" s="283"/>
      <c r="T86" s="283"/>
      <c r="U86" s="283"/>
      <c r="V86" s="283"/>
      <c r="W86" s="283"/>
      <c r="X86" s="283"/>
      <c r="Y86" s="283"/>
      <c r="Z86" s="283"/>
      <c r="AA86" s="283"/>
      <c r="AB86" s="283"/>
      <c r="AC86" s="283"/>
      <c r="AD86" s="283"/>
      <c r="AE86" s="283"/>
      <c r="AF86" s="283"/>
      <c r="AT86" s="707" t="e">
        <f>VLOOKUP(#REF!,'اعضاء هيئة التدريس'!#REF!,2,)</f>
        <v>#REF!</v>
      </c>
    </row>
    <row r="87" spans="1:46" s="272" customFormat="1" ht="15.75" hidden="1">
      <c r="A87" s="367">
        <v>42</v>
      </c>
      <c r="B87" s="288" t="s">
        <v>635</v>
      </c>
      <c r="C87" s="726" t="str">
        <f>VLOOKUP(B87,مقررات!$A$1:$F$411,2,FALSE)</f>
        <v>كيمياء عملية عضوية (3)</v>
      </c>
      <c r="D87" s="211">
        <f>VLOOKUP(B87,مقررات!$A$1:$F$452,3,FALSE)</f>
        <v>0</v>
      </c>
      <c r="E87" s="211">
        <f>VLOOKUP(B87,مقررات!$A$1:$F$476,4,FALSE)</f>
        <v>4</v>
      </c>
      <c r="F87" s="211">
        <f t="shared" si="5"/>
        <v>2</v>
      </c>
      <c r="G87" s="60" t="str">
        <f>VLOOKUP(B87,مقررات!$A$1:$F$409,6,FALSE)</f>
        <v>CH279</v>
      </c>
      <c r="H87" s="52"/>
      <c r="I87" s="964" t="e">
        <f>VLOOKUP(H87,'اعضاء هيئة التدريس'!$B$1:$D$300,2,FALSE)</f>
        <v>#N/A</v>
      </c>
      <c r="J87" s="37"/>
      <c r="K87" s="774"/>
      <c r="L87" s="774"/>
      <c r="M87" s="774"/>
      <c r="N87" s="774"/>
      <c r="O87" s="774"/>
      <c r="P87" s="1050"/>
      <c r="Q87" s="4"/>
      <c r="R87" s="91"/>
      <c r="S87" s="91"/>
      <c r="T87" s="283"/>
      <c r="U87" s="283"/>
      <c r="V87" s="283"/>
      <c r="W87" s="283"/>
      <c r="X87" s="283"/>
      <c r="Y87" s="283"/>
      <c r="Z87" s="283"/>
      <c r="AA87" s="283"/>
      <c r="AB87" s="283"/>
      <c r="AC87" s="283"/>
      <c r="AD87" s="283"/>
      <c r="AE87" s="283"/>
      <c r="AF87" s="283"/>
      <c r="AT87" s="707" t="e">
        <f>VLOOKUP(#REF!,'اعضاء هيئة التدريس'!#REF!,2,)</f>
        <v>#REF!</v>
      </c>
    </row>
    <row r="88" spans="1:46" s="29" customFormat="1" ht="15.75" hidden="1">
      <c r="A88" s="367">
        <v>43</v>
      </c>
      <c r="B88" s="288" t="s">
        <v>636</v>
      </c>
      <c r="C88" s="726" t="str">
        <f>VLOOKUP(B88,مقررات!$A$1:$F$411,2,FALSE)</f>
        <v>كيمياء الكم</v>
      </c>
      <c r="D88" s="211">
        <f>VLOOKUP(B88,مقررات!$A$1:$F$452,3,FALSE)</f>
        <v>1.5</v>
      </c>
      <c r="E88" s="211">
        <f>VLOOKUP(B88,مقررات!$A$1:$F$476,4,FALSE)</f>
        <v>1</v>
      </c>
      <c r="F88" s="211">
        <f t="shared" si="5"/>
        <v>2</v>
      </c>
      <c r="G88" s="60" t="str">
        <f>VLOOKUP(B88,مقررات!$A$1:$F$409,6,FALSE)</f>
        <v>CH122</v>
      </c>
      <c r="H88" s="60" t="s">
        <v>1701</v>
      </c>
      <c r="I88" s="262" t="str">
        <f>VLOOKUP(H88,'اعضاء هيئة التدريس'!$B$1:$D$300,2,FALSE)</f>
        <v>ا.د/ احمد النحاس</v>
      </c>
      <c r="J88" s="256"/>
      <c r="K88" s="454"/>
      <c r="L88" s="454"/>
      <c r="M88" s="454"/>
      <c r="N88" s="454" t="s">
        <v>1068</v>
      </c>
      <c r="O88" s="454"/>
      <c r="P88" s="255" t="s">
        <v>89</v>
      </c>
      <c r="Q88" s="282"/>
      <c r="R88" s="283"/>
      <c r="S88" s="283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T88" s="707" t="e">
        <f>VLOOKUP(#REF!,'اعضاء هيئة التدريس'!#REF!,2,)</f>
        <v>#REF!</v>
      </c>
    </row>
    <row r="89" spans="1:46" s="272" customFormat="1" ht="15.75" hidden="1">
      <c r="A89" s="367">
        <v>44</v>
      </c>
      <c r="B89" s="288" t="s">
        <v>636</v>
      </c>
      <c r="C89" s="726" t="str">
        <f>VLOOKUP(B89,مقررات!$A$1:$F$411,2,FALSE)</f>
        <v>كيمياء الكم</v>
      </c>
      <c r="D89" s="211">
        <f>VLOOKUP(B89,مقررات!$A$1:$F$452,3,FALSE)</f>
        <v>1.5</v>
      </c>
      <c r="E89" s="211">
        <f>VLOOKUP(B89,مقررات!$A$1:$F$476,4,FALSE)</f>
        <v>1</v>
      </c>
      <c r="F89" s="211">
        <f t="shared" si="5"/>
        <v>2</v>
      </c>
      <c r="G89" s="60" t="str">
        <f>VLOOKUP(B89,مقررات!$A$1:$F$409,6,FALSE)</f>
        <v>CH122</v>
      </c>
      <c r="H89" s="60" t="s">
        <v>1760</v>
      </c>
      <c r="I89" s="262" t="str">
        <f>VLOOKUP(H89,'اعضاء هيئة التدريس'!$B$1:$D$300,2,FALSE)</f>
        <v>د.صافيناز حمدي</v>
      </c>
      <c r="J89" s="256"/>
      <c r="K89" s="454"/>
      <c r="L89" s="454"/>
      <c r="M89" s="454"/>
      <c r="N89" s="454" t="s">
        <v>1068</v>
      </c>
      <c r="O89" s="454"/>
      <c r="P89" s="255" t="s">
        <v>89</v>
      </c>
      <c r="Q89" s="282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  <c r="AC89" s="283"/>
      <c r="AD89" s="283"/>
      <c r="AE89" s="283"/>
      <c r="AF89" s="283"/>
      <c r="AT89" s="707" t="e">
        <f>VLOOKUP(#REF!,'اعضاء هيئة التدريس'!#REF!,2,)</f>
        <v>#REF!</v>
      </c>
    </row>
    <row r="90" spans="1:46" s="272" customFormat="1" ht="15.75" hidden="1">
      <c r="A90" s="367">
        <v>45</v>
      </c>
      <c r="B90" s="288" t="s">
        <v>653</v>
      </c>
      <c r="C90" s="770" t="str">
        <f>VLOOKUP(B90,مقررات!$A$1:$F$411,2,FALSE)</f>
        <v>كيمياء كهربية( 2)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si="5"/>
        <v>2</v>
      </c>
      <c r="G90" s="60" t="str">
        <f>VLOOKUP(B90,مقررات!$A$1:$F$409,6,FALSE)</f>
        <v>CH4112</v>
      </c>
      <c r="H90" s="52" t="s">
        <v>1707</v>
      </c>
      <c r="I90" s="262" t="str">
        <f>VLOOKUP(H90,'اعضاء هيئة التدريس'!$B$1:$D$300,2,FALSE)</f>
        <v>أ.د/ عبلة حتحوت</v>
      </c>
      <c r="J90" s="454" t="s">
        <v>1072</v>
      </c>
      <c r="K90" s="454"/>
      <c r="L90" s="454"/>
      <c r="M90" s="774"/>
      <c r="N90" s="774"/>
      <c r="O90" s="774"/>
      <c r="P90" s="255" t="s">
        <v>1324</v>
      </c>
      <c r="Q90" s="4"/>
      <c r="R90" s="92"/>
      <c r="S90" s="92"/>
      <c r="T90" s="283"/>
      <c r="U90" s="283"/>
      <c r="V90" s="283"/>
      <c r="W90" s="283"/>
      <c r="X90" s="283"/>
      <c r="Y90" s="283"/>
      <c r="Z90" s="283"/>
      <c r="AA90" s="283"/>
      <c r="AB90" s="283"/>
      <c r="AC90" s="283"/>
      <c r="AD90" s="283"/>
      <c r="AE90" s="283"/>
      <c r="AF90" s="283"/>
      <c r="AT90" s="707" t="e">
        <f>VLOOKUP(#REF!,'اعضاء هيئة التدريس'!#REF!,2,)</f>
        <v>#REF!</v>
      </c>
    </row>
    <row r="91" spans="1:46" s="272" customFormat="1" ht="16.5" hidden="1" customHeight="1">
      <c r="A91" s="367">
        <v>46</v>
      </c>
      <c r="B91" s="288" t="s">
        <v>654</v>
      </c>
      <c r="C91" s="345" t="str">
        <f>VLOOKUP(B91,مقررات!$A$1:$F$411,2,FALSE)</f>
        <v>كيمياء التآكل</v>
      </c>
      <c r="D91" s="211">
        <f>VLOOKUP(B91,مقررات!$A$1:$F$452,3,FALSE)</f>
        <v>1</v>
      </c>
      <c r="E91" s="211" t="str">
        <f>VLOOKUP(B91,مقررات!$A$1:$F$476,4,FALSE)</f>
        <v>-</v>
      </c>
      <c r="F91" s="211">
        <v>1</v>
      </c>
      <c r="G91" s="60" t="str">
        <f>VLOOKUP(B91,مقررات!$A$1:$F$409,6,FALSE)</f>
        <v>CH4112</v>
      </c>
      <c r="H91" s="60" t="s">
        <v>1752</v>
      </c>
      <c r="I91" s="262" t="str">
        <f>VLOOKUP(H91,'اعضاء هيئة التدريس'!$B$1:$D$300,2,FALSE)</f>
        <v>د/ ايمن شبل</v>
      </c>
      <c r="J91" s="454"/>
      <c r="K91" s="454"/>
      <c r="L91" s="454" t="s">
        <v>1112</v>
      </c>
      <c r="M91" s="454"/>
      <c r="N91" s="454"/>
      <c r="O91" s="454"/>
      <c r="P91" s="386" t="s">
        <v>1320</v>
      </c>
      <c r="Q91" s="282"/>
      <c r="R91" s="283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  <c r="AC91" s="283"/>
      <c r="AD91" s="283"/>
      <c r="AE91" s="283"/>
      <c r="AF91" s="283"/>
      <c r="AT91" s="707" t="e">
        <f>VLOOKUP(#REF!,'اعضاء هيئة التدريس'!#REF!,2,)</f>
        <v>#REF!</v>
      </c>
    </row>
    <row r="92" spans="1:46" s="272" customFormat="1" ht="17.25" hidden="1" customHeight="1">
      <c r="A92" s="367">
        <v>47</v>
      </c>
      <c r="B92" s="288" t="s">
        <v>655</v>
      </c>
      <c r="C92" s="726" t="str">
        <f>VLOOKUP(B92,مقررات!$A$1:$F$411,2,FALSE)</f>
        <v>نظرية المجموعات</v>
      </c>
      <c r="D92" s="211">
        <f>VLOOKUP(B92,مقررات!$A$1:$F$452,3,FALSE)</f>
        <v>1.5</v>
      </c>
      <c r="E92" s="211">
        <f>VLOOKUP(B92,مقررات!$A$1:$F$476,4,FALSE)</f>
        <v>1</v>
      </c>
      <c r="F92" s="211">
        <f t="shared" ref="F92:F115" si="6">D92+0.5*E92</f>
        <v>2</v>
      </c>
      <c r="G92" s="60" t="str">
        <f>VLOOKUP(B92,مقررات!$A$1:$F$409,6,FALSE)</f>
        <v>CH4112</v>
      </c>
      <c r="H92" s="60" t="s">
        <v>1701</v>
      </c>
      <c r="I92" s="262" t="str">
        <f>VLOOKUP(H92,'اعضاء هيئة التدريس'!$B$1:$D$300,2,FALSE)</f>
        <v>ا.د/ احمد النحاس</v>
      </c>
      <c r="J92" s="256"/>
      <c r="K92" s="256"/>
      <c r="L92" s="256"/>
      <c r="M92" s="256"/>
      <c r="N92" s="256" t="s">
        <v>1070</v>
      </c>
      <c r="O92" s="256"/>
      <c r="P92" s="386" t="s">
        <v>1320</v>
      </c>
      <c r="Q92" s="282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E92" s="283"/>
      <c r="AF92" s="283"/>
      <c r="AT92" s="707" t="e">
        <f>VLOOKUP(#REF!,'اعضاء هيئة التدريس'!#REF!,2,)</f>
        <v>#REF!</v>
      </c>
    </row>
    <row r="93" spans="1:46" s="272" customFormat="1" ht="15.75" hidden="1" customHeight="1">
      <c r="A93" s="367">
        <v>48</v>
      </c>
      <c r="B93" s="288" t="s">
        <v>655</v>
      </c>
      <c r="C93" s="726" t="str">
        <f>VLOOKUP(B93,مقررات!$A$1:$F$411,2,FALSE)</f>
        <v>نظرية المجموعات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si="6"/>
        <v>2</v>
      </c>
      <c r="G93" s="60" t="str">
        <f>VLOOKUP(B93,مقررات!$A$1:$F$409,6,FALSE)</f>
        <v>CH4112</v>
      </c>
      <c r="H93" s="60" t="s">
        <v>1760</v>
      </c>
      <c r="I93" s="262" t="str">
        <f>VLOOKUP(H93,'اعضاء هيئة التدريس'!$B$1:$D$300,2,FALSE)</f>
        <v>د.صافيناز حمدي</v>
      </c>
      <c r="J93" s="256"/>
      <c r="K93" s="256"/>
      <c r="L93" s="256"/>
      <c r="M93" s="256"/>
      <c r="N93" s="256" t="s">
        <v>1070</v>
      </c>
      <c r="O93" s="256"/>
      <c r="P93" s="386" t="s">
        <v>1320</v>
      </c>
      <c r="Q93" s="282"/>
      <c r="R93" s="283"/>
      <c r="S93" s="283"/>
      <c r="T93" s="284"/>
      <c r="U93" s="283"/>
      <c r="V93" s="283"/>
      <c r="W93" s="283"/>
      <c r="X93" s="283"/>
      <c r="Y93" s="283"/>
      <c r="Z93" s="283"/>
      <c r="AA93" s="283"/>
      <c r="AB93" s="283"/>
      <c r="AC93" s="283"/>
      <c r="AD93" s="283"/>
      <c r="AE93" s="283"/>
      <c r="AF93" s="283"/>
      <c r="AT93" s="707" t="e">
        <f>VLOOKUP(#REF!,'اعضاء هيئة التدريس'!#REF!,2,)</f>
        <v>#REF!</v>
      </c>
    </row>
    <row r="94" spans="1:46" s="272" customFormat="1" ht="15.75" hidden="1" customHeight="1">
      <c r="A94" s="367">
        <v>49</v>
      </c>
      <c r="B94" s="288" t="s">
        <v>637</v>
      </c>
      <c r="C94" s="345" t="str">
        <f>VLOOKUP(B94,مقررات!$A$1:$F$411,2,FALSE)</f>
        <v>كيمياء السطوح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6"/>
        <v>2</v>
      </c>
      <c r="G94" s="60" t="str">
        <f>VLOOKUP(B94,مقررات!$A$1:$F$409,6,FALSE)</f>
        <v>CH111</v>
      </c>
      <c r="H94" s="52" t="s">
        <v>1750</v>
      </c>
      <c r="I94" s="262" t="str">
        <f>VLOOKUP(H94,'اعضاء هيئة التدريس'!$B$1:$D$300,2,FALSE)</f>
        <v>د/ نعيمة سالم</v>
      </c>
      <c r="J94" s="454"/>
      <c r="K94" s="454"/>
      <c r="L94" s="454" t="s">
        <v>1072</v>
      </c>
      <c r="M94" s="37"/>
      <c r="N94" s="37"/>
      <c r="O94" s="37"/>
      <c r="P94" s="386" t="s">
        <v>1320</v>
      </c>
      <c r="Q94" s="4"/>
      <c r="R94" s="92"/>
      <c r="S94" s="92"/>
      <c r="T94" s="283"/>
      <c r="U94" s="283"/>
      <c r="V94" s="283"/>
      <c r="W94" s="283"/>
      <c r="X94" s="283"/>
      <c r="Y94" s="283"/>
      <c r="Z94" s="283"/>
      <c r="AA94" s="283"/>
      <c r="AB94" s="283"/>
      <c r="AC94" s="283"/>
      <c r="AD94" s="283"/>
      <c r="AE94" s="283"/>
      <c r="AF94" s="283"/>
      <c r="AT94" s="707" t="e">
        <f>VLOOKUP(#REF!,'اعضاء هيئة التدريس'!#REF!,2,)</f>
        <v>#REF!</v>
      </c>
    </row>
    <row r="95" spans="1:46" s="272" customFormat="1" ht="22.5" hidden="1" customHeight="1">
      <c r="A95" s="367">
        <v>50</v>
      </c>
      <c r="B95" s="288" t="s">
        <v>656</v>
      </c>
      <c r="C95" s="726" t="str">
        <f>VLOOKUP(B95,مقررات!$A$1:$F$411,2,FALSE)</f>
        <v>كيمياء غير عضوية حيوية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6"/>
        <v>2</v>
      </c>
      <c r="G95" s="60" t="str">
        <f>VLOOKUP(B95,مقررات!$A$1:$F$409,6,FALSE)</f>
        <v>CH324</v>
      </c>
      <c r="H95" s="60" t="s">
        <v>1748</v>
      </c>
      <c r="I95" s="262" t="str">
        <f>VLOOKUP(H95,'اعضاء هيئة التدريس'!$B$1:$D$300,2,FALSE)</f>
        <v>د/ جوزيف اسطفانوس</v>
      </c>
      <c r="J95" s="256"/>
      <c r="K95" s="256"/>
      <c r="L95" s="256"/>
      <c r="M95" s="256" t="s">
        <v>1068</v>
      </c>
      <c r="N95" s="256"/>
      <c r="O95" s="256"/>
      <c r="P95" s="386"/>
      <c r="Q95" s="282"/>
      <c r="R95" s="283"/>
      <c r="S95" s="283"/>
      <c r="T95" s="284"/>
      <c r="U95" s="283"/>
      <c r="V95" s="283"/>
      <c r="W95" s="283"/>
      <c r="X95" s="283"/>
      <c r="Y95" s="283"/>
      <c r="Z95" s="283"/>
      <c r="AA95" s="283"/>
      <c r="AB95" s="283"/>
      <c r="AC95" s="283"/>
      <c r="AD95" s="283"/>
      <c r="AE95" s="283"/>
      <c r="AF95" s="283"/>
      <c r="AT95" s="707" t="e">
        <f>VLOOKUP(#REF!,'اعضاء هيئة التدريس'!#REF!,2,)</f>
        <v>#REF!</v>
      </c>
    </row>
    <row r="96" spans="1:46" s="272" customFormat="1" ht="15.75" hidden="1">
      <c r="A96" s="367">
        <v>51</v>
      </c>
      <c r="B96" s="288" t="s">
        <v>657</v>
      </c>
      <c r="C96" s="770" t="str">
        <f>VLOOKUP(B96,مقررات!$A$1:$F$411,2,FALSE)</f>
        <v>كيمياء علوم المواد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6"/>
        <v>2</v>
      </c>
      <c r="G96" s="60" t="str">
        <f>VLOOKUP(B96,مقررات!$A$1:$F$409,6,FALSE)</f>
        <v>CH335</v>
      </c>
      <c r="H96" s="52" t="s">
        <v>1695</v>
      </c>
      <c r="I96" s="262" t="str">
        <f>VLOOKUP(H96,'اعضاء هيئة التدريس'!$B$1:$D$300,2,FALSE)</f>
        <v>ا.د/ عادل نصار</v>
      </c>
      <c r="J96" s="37"/>
      <c r="K96" s="37"/>
      <c r="L96" s="37" t="s">
        <v>1070</v>
      </c>
      <c r="M96" s="37"/>
      <c r="N96" s="37"/>
      <c r="O96" s="37"/>
      <c r="P96" s="255" t="s">
        <v>1313</v>
      </c>
      <c r="Q96" s="4"/>
      <c r="R96" s="91"/>
      <c r="S96" s="91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F96" s="283"/>
      <c r="AT96" s="707" t="e">
        <f>VLOOKUP(#REF!,'اعضاء هيئة التدريس'!#REF!,2,)</f>
        <v>#REF!</v>
      </c>
    </row>
    <row r="97" spans="1:46" s="272" customFormat="1" ht="15.75" hidden="1" customHeight="1">
      <c r="A97" s="367">
        <v>52</v>
      </c>
      <c r="B97" s="288" t="s">
        <v>657</v>
      </c>
      <c r="C97" s="770" t="str">
        <f>VLOOKUP(B97,مقررات!$A$1:$F$411,2,FALSE)</f>
        <v>كيمياء علوم المواد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6"/>
        <v>2</v>
      </c>
      <c r="G97" s="60" t="str">
        <f>VLOOKUP(B97,مقررات!$A$1:$F$409,6,FALSE)</f>
        <v>CH335</v>
      </c>
      <c r="H97" s="52" t="s">
        <v>1758</v>
      </c>
      <c r="I97" s="262" t="str">
        <f>VLOOKUP(H97,'اعضاء هيئة التدريس'!$B$1:$D$300,2,FALSE)</f>
        <v>د/ ريهام وجدى</v>
      </c>
      <c r="J97" s="37"/>
      <c r="K97" s="37"/>
      <c r="L97" s="37" t="s">
        <v>1070</v>
      </c>
      <c r="M97" s="37"/>
      <c r="N97" s="37"/>
      <c r="O97" s="37"/>
      <c r="P97" s="255" t="s">
        <v>1313</v>
      </c>
      <c r="Q97" s="4"/>
      <c r="R97" s="91"/>
      <c r="S97" s="91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E97" s="283"/>
      <c r="AF97" s="283"/>
      <c r="AT97" s="707" t="e">
        <f>VLOOKUP(#REF!,'اعضاء هيئة التدريس'!#REF!,2,)</f>
        <v>#REF!</v>
      </c>
    </row>
    <row r="98" spans="1:46" s="272" customFormat="1" ht="15.75" hidden="1" customHeight="1">
      <c r="A98" s="367">
        <v>53</v>
      </c>
      <c r="B98" s="288" t="s">
        <v>638</v>
      </c>
      <c r="C98" s="726" t="str">
        <f>VLOOKUP(B98,مقررات!$A$1:$F$411,2,FALSE)</f>
        <v>كيمياء نووية إشعاعية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6"/>
        <v>2</v>
      </c>
      <c r="G98" s="60" t="str">
        <f>VLOOKUP(B98,مقررات!$A$1:$F$409,6,FALSE)</f>
        <v>CH122</v>
      </c>
      <c r="H98" s="60" t="s">
        <v>1698</v>
      </c>
      <c r="I98" s="262" t="str">
        <f>VLOOKUP(H98,'اعضاء هيئة التدريس'!$B$1:$D$300,2,FALSE)</f>
        <v>ا.د/ عبدة الطبل</v>
      </c>
      <c r="J98" s="256"/>
      <c r="K98" s="256" t="s">
        <v>1073</v>
      </c>
      <c r="L98" s="256"/>
      <c r="M98" s="256"/>
      <c r="N98" s="256"/>
      <c r="O98" s="256"/>
      <c r="P98" s="255" t="s">
        <v>89</v>
      </c>
      <c r="Q98" s="282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  <c r="AC98" s="283"/>
      <c r="AD98" s="283"/>
      <c r="AE98" s="283"/>
      <c r="AF98" s="283"/>
      <c r="AT98" s="707" t="e">
        <f>VLOOKUP(#REF!,'اعضاء هيئة التدريس'!#REF!,2,)</f>
        <v>#REF!</v>
      </c>
    </row>
    <row r="99" spans="1:46" s="272" customFormat="1" ht="15.75" hidden="1" customHeight="1">
      <c r="A99" s="367">
        <v>54</v>
      </c>
      <c r="B99" s="288" t="s">
        <v>639</v>
      </c>
      <c r="C99" s="756" t="str">
        <f>VLOOKUP(B99,مقررات!$A$1:$F$411,2,FALSE)</f>
        <v>ميكانيكا التفاعلات غير العضوية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6"/>
        <v>2</v>
      </c>
      <c r="G99" s="60" t="str">
        <f>VLOOKUP(B99,مقررات!$A$1:$F$409,6,FALSE)</f>
        <v>CH324</v>
      </c>
      <c r="H99" s="52" t="s">
        <v>1705</v>
      </c>
      <c r="I99" s="262" t="str">
        <f>VLOOKUP(H99,'اعضاء هيئة التدريس'!$B$1:$D$300,2,FALSE)</f>
        <v>ا.د/ سعيدة ابو الثنا</v>
      </c>
      <c r="J99" s="37"/>
      <c r="K99" s="37"/>
      <c r="L99" s="37"/>
      <c r="M99" s="37"/>
      <c r="N99" s="37" t="s">
        <v>1070</v>
      </c>
      <c r="O99" s="37"/>
      <c r="P99" s="255" t="s">
        <v>89</v>
      </c>
      <c r="Q99" s="4"/>
      <c r="R99" s="91"/>
      <c r="S99" s="91"/>
      <c r="T99" s="283"/>
      <c r="U99" s="283"/>
      <c r="V99" s="283"/>
      <c r="W99" s="283"/>
      <c r="X99" s="283"/>
      <c r="Y99" s="283"/>
      <c r="Z99" s="283"/>
      <c r="AA99" s="283"/>
      <c r="AB99" s="283"/>
      <c r="AC99" s="283"/>
      <c r="AD99" s="283"/>
      <c r="AE99" s="283"/>
      <c r="AF99" s="283"/>
      <c r="AT99" s="707" t="e">
        <f>VLOOKUP(#REF!,'اعضاء هيئة التدريس'!#REF!,2,)</f>
        <v>#REF!</v>
      </c>
    </row>
    <row r="100" spans="1:46" s="272" customFormat="1" ht="15.75" hidden="1" customHeight="1">
      <c r="A100" s="367">
        <v>55</v>
      </c>
      <c r="B100" s="288" t="s">
        <v>640</v>
      </c>
      <c r="C100" s="726" t="str">
        <f>VLOOKUP(B100,مقررات!$A$1:$F$411,2,FALSE)</f>
        <v>كيمياء الجوامد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6"/>
        <v>2</v>
      </c>
      <c r="G100" s="60" t="str">
        <f>VLOOKUP(B100,مقررات!$A$1:$F$409,6,FALSE)</f>
        <v>CH122</v>
      </c>
      <c r="H100" s="60" t="s">
        <v>1758</v>
      </c>
      <c r="I100" s="262" t="str">
        <f>VLOOKUP(H100,'اعضاء هيئة التدريس'!$B$1:$D$300,2,FALSE)</f>
        <v>د/ ريهام وجدى</v>
      </c>
      <c r="J100" s="256"/>
      <c r="K100" s="256"/>
      <c r="L100" s="256" t="s">
        <v>1067</v>
      </c>
      <c r="M100" s="256"/>
      <c r="N100" s="256"/>
      <c r="O100" s="256"/>
      <c r="P100" s="386" t="s">
        <v>1315</v>
      </c>
      <c r="Q100" s="282"/>
      <c r="R100" s="283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  <c r="AC100" s="283"/>
      <c r="AD100" s="283"/>
      <c r="AE100" s="283"/>
      <c r="AF100" s="283"/>
      <c r="AT100" s="707" t="e">
        <f>VLOOKUP(#REF!,'اعضاء هيئة التدريس'!#REF!,2,)</f>
        <v>#REF!</v>
      </c>
    </row>
    <row r="101" spans="1:46" s="272" customFormat="1" ht="15.75" hidden="1" customHeight="1">
      <c r="A101" s="367">
        <v>56</v>
      </c>
      <c r="B101" s="288" t="s">
        <v>658</v>
      </c>
      <c r="C101" s="726" t="str">
        <f>VLOOKUP(B101,مقررات!$A$1:$F$411,2,FALSE)</f>
        <v>تحليل آلي ( 2)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6"/>
        <v>2</v>
      </c>
      <c r="G101" s="60" t="str">
        <f>VLOOKUP(B101,مقررات!$A$1:$F$409,6,FALSE)</f>
        <v>CH246</v>
      </c>
      <c r="H101" s="52" t="s">
        <v>1698</v>
      </c>
      <c r="I101" s="262" t="str">
        <f>VLOOKUP(H101,'اعضاء هيئة التدريس'!$B$1:$D$300,2,FALSE)</f>
        <v>ا.د/ عبدة الطبل</v>
      </c>
      <c r="J101" s="37"/>
      <c r="K101" s="37"/>
      <c r="L101" s="37"/>
      <c r="M101" s="37"/>
      <c r="N101" s="37" t="s">
        <v>1072</v>
      </c>
      <c r="O101" s="37"/>
      <c r="P101" s="255" t="s">
        <v>1324</v>
      </c>
      <c r="Q101" s="4"/>
      <c r="R101" s="92"/>
      <c r="S101" s="92"/>
      <c r="T101" s="283"/>
      <c r="U101" s="283"/>
      <c r="V101" s="283"/>
      <c r="W101" s="283"/>
      <c r="X101" s="283"/>
      <c r="Y101" s="283"/>
      <c r="Z101" s="283"/>
      <c r="AA101" s="283"/>
      <c r="AB101" s="283"/>
      <c r="AC101" s="283"/>
      <c r="AD101" s="283"/>
      <c r="AE101" s="283"/>
      <c r="AF101" s="283"/>
      <c r="AT101" s="707" t="e">
        <f>VLOOKUP(#REF!,'اعضاء هيئة التدريس'!#REF!,2,)</f>
        <v>#REF!</v>
      </c>
    </row>
    <row r="102" spans="1:46" s="272" customFormat="1" ht="15.75" hidden="1" customHeight="1">
      <c r="A102" s="367">
        <v>57</v>
      </c>
      <c r="B102" s="288" t="s">
        <v>658</v>
      </c>
      <c r="C102" s="726" t="str">
        <f>VLOOKUP(B102,مقررات!$A$1:$F$411,2,FALSE)</f>
        <v>تحليل آلي ( 2)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6"/>
        <v>2</v>
      </c>
      <c r="G102" s="60" t="str">
        <f>VLOOKUP(B102,مقررات!$A$1:$F$409,6,FALSE)</f>
        <v>CH246</v>
      </c>
      <c r="H102" s="52" t="s">
        <v>1752</v>
      </c>
      <c r="I102" s="262" t="str">
        <f>VLOOKUP(H102,'اعضاء هيئة التدريس'!$B$1:$D$300,2,FALSE)</f>
        <v>د/ ايمن شبل</v>
      </c>
      <c r="J102" s="37"/>
      <c r="K102" s="37"/>
      <c r="L102" s="37"/>
      <c r="M102" s="37"/>
      <c r="N102" s="774" t="s">
        <v>1068</v>
      </c>
      <c r="O102" s="37"/>
      <c r="P102" s="255" t="s">
        <v>1324</v>
      </c>
      <c r="Q102" s="4"/>
      <c r="R102" s="92"/>
      <c r="S102" s="92"/>
      <c r="T102" s="283"/>
      <c r="U102" s="283"/>
      <c r="V102" s="283"/>
      <c r="W102" s="283"/>
      <c r="X102" s="283"/>
      <c r="Y102" s="283"/>
      <c r="Z102" s="283"/>
      <c r="AA102" s="283"/>
      <c r="AB102" s="283"/>
      <c r="AC102" s="283"/>
      <c r="AD102" s="283"/>
      <c r="AE102" s="283"/>
      <c r="AF102" s="283"/>
      <c r="AT102" s="707" t="e">
        <f>VLOOKUP(#REF!,'اعضاء هيئة التدريس'!#REF!,2,)</f>
        <v>#REF!</v>
      </c>
    </row>
    <row r="103" spans="1:46" s="221" customFormat="1" ht="15.75" hidden="1" customHeight="1">
      <c r="A103" s="367">
        <v>58</v>
      </c>
      <c r="B103" s="288" t="s">
        <v>659</v>
      </c>
      <c r="C103" s="726" t="str">
        <f>VLOOKUP(B103,مقررات!$A$1:$F$411,2,FALSE)</f>
        <v>كيمياء عضوية فلزية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6"/>
        <v>2</v>
      </c>
      <c r="G103" s="60" t="str">
        <f>VLOOKUP(B103,مقررات!$A$1:$F$409,6,FALSE)</f>
        <v>CH346</v>
      </c>
      <c r="H103" s="60" t="s">
        <v>1804</v>
      </c>
      <c r="I103" s="262" t="str">
        <f>VLOOKUP(H103,'اعضاء هيئة التدريس'!$B$1:$D$300,2,FALSE)</f>
        <v>د/ محمدعبدالله حواطة</v>
      </c>
      <c r="J103" s="256"/>
      <c r="K103" s="256"/>
      <c r="L103" s="256"/>
      <c r="M103" s="256"/>
      <c r="N103" s="256"/>
      <c r="O103" s="256" t="s">
        <v>1068</v>
      </c>
      <c r="P103" s="255" t="s">
        <v>1313</v>
      </c>
      <c r="Q103" s="282"/>
      <c r="R103" s="283"/>
      <c r="S103" s="283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/>
      <c r="AT103" s="707" t="e">
        <f>VLOOKUP(#REF!,'اعضاء هيئة التدريس'!#REF!,2,)</f>
        <v>#REF!</v>
      </c>
    </row>
    <row r="104" spans="1:46" s="272" customFormat="1" ht="15.75" hidden="1" customHeight="1">
      <c r="A104" s="367">
        <v>59</v>
      </c>
      <c r="B104" s="288" t="s">
        <v>660</v>
      </c>
      <c r="C104" s="726" t="str">
        <f>VLOOKUP(B104,مقررات!$A$1:$F$411,2,FALSE)</f>
        <v>كيمياء الإنزيمات والأيض والهرمونات</v>
      </c>
      <c r="D104" s="211">
        <f>VLOOKUP(B104,مقررات!$A$1:$F$452,3,FALSE)</f>
        <v>1.5</v>
      </c>
      <c r="E104" s="211">
        <f>VLOOKUP(B104,مقررات!$A$1:$F$476,4,FALSE)</f>
        <v>1</v>
      </c>
      <c r="F104" s="211">
        <f t="shared" si="6"/>
        <v>2</v>
      </c>
      <c r="G104" s="60" t="str">
        <f>VLOOKUP(B104,مقررات!$A$1:$F$409,6,FALSE)</f>
        <v>CH246</v>
      </c>
      <c r="H104" s="52" t="s">
        <v>1717</v>
      </c>
      <c r="I104" s="262" t="str">
        <f>VLOOKUP(H104,'اعضاء هيئة التدريس'!$B$1:$D$300,2,FALSE)</f>
        <v>ا.د/ صلاح القوصى</v>
      </c>
      <c r="J104" s="37"/>
      <c r="K104" s="37"/>
      <c r="L104" s="37"/>
      <c r="M104" s="37"/>
      <c r="N104" s="37"/>
      <c r="O104" s="37" t="s">
        <v>1067</v>
      </c>
      <c r="P104" s="255" t="s">
        <v>1313</v>
      </c>
      <c r="Q104" s="4"/>
      <c r="R104" s="91"/>
      <c r="S104" s="91"/>
      <c r="T104" s="283"/>
      <c r="U104" s="283"/>
      <c r="V104" s="283"/>
      <c r="W104" s="283"/>
      <c r="X104" s="283"/>
      <c r="Y104" s="283"/>
      <c r="Z104" s="283"/>
      <c r="AA104" s="283"/>
      <c r="AB104" s="283"/>
      <c r="AC104" s="283"/>
      <c r="AD104" s="283"/>
      <c r="AE104" s="283"/>
      <c r="AF104" s="283"/>
      <c r="AT104" s="707" t="e">
        <f>VLOOKUP(#REF!,'اعضاء هيئة التدريس'!#REF!,2,)</f>
        <v>#REF!</v>
      </c>
    </row>
    <row r="105" spans="1:46" s="272" customFormat="1" ht="27" hidden="1" customHeight="1">
      <c r="A105" s="367">
        <v>60</v>
      </c>
      <c r="B105" s="288" t="s">
        <v>661</v>
      </c>
      <c r="C105" s="726" t="str">
        <f>VLOOKUP(B105,مقررات!$A$1:$F$411,2,FALSE)</f>
        <v>تفاعلات عضوية ضوئية</v>
      </c>
      <c r="D105" s="211">
        <f>VLOOKUP(B105,مقررات!$A$1:$F$452,3,FALSE)</f>
        <v>1.5</v>
      </c>
      <c r="E105" s="211">
        <f>VLOOKUP(B105,مقررات!$A$1:$F$476,4,FALSE)</f>
        <v>1</v>
      </c>
      <c r="F105" s="211">
        <f t="shared" si="6"/>
        <v>2</v>
      </c>
      <c r="G105" s="60" t="str">
        <f>VLOOKUP(B105,مقررات!$A$1:$F$409,6,FALSE)</f>
        <v>CH447</v>
      </c>
      <c r="H105" s="60" t="s">
        <v>1703</v>
      </c>
      <c r="I105" s="262" t="str">
        <f>VLOOKUP(H105,'اعضاء هيئة التدريس'!$B$1:$D$300,2,FALSE)</f>
        <v>ا.د/ مجدى زهران</v>
      </c>
      <c r="J105" s="256"/>
      <c r="K105" s="314" t="s">
        <v>1073</v>
      </c>
      <c r="L105" s="256"/>
      <c r="M105" s="256"/>
      <c r="N105" s="256"/>
      <c r="O105" s="256"/>
      <c r="P105" s="386" t="s">
        <v>1320</v>
      </c>
      <c r="Q105" s="282"/>
      <c r="R105" s="283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  <c r="AC105" s="283"/>
      <c r="AD105" s="283"/>
      <c r="AE105" s="283"/>
      <c r="AF105" s="283"/>
      <c r="AT105" s="707" t="e">
        <f>VLOOKUP(#REF!,'اعضاء هيئة التدريس'!#REF!,2,)</f>
        <v>#REF!</v>
      </c>
    </row>
    <row r="106" spans="1:46" s="285" customFormat="1" ht="15.75" hidden="1" customHeight="1">
      <c r="A106" s="367">
        <v>61</v>
      </c>
      <c r="B106" s="288" t="s">
        <v>641</v>
      </c>
      <c r="C106" s="726" t="str">
        <f>VLOOKUP(B106,مقررات!$A$1:$F$411,2,FALSE)</f>
        <v xml:space="preserve">أطياف 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si="6"/>
        <v>2</v>
      </c>
      <c r="G106" s="60" t="str">
        <f>VLOOKUP(B106,مقررات!$A$1:$F$409,6,FALSE)</f>
        <v>CH246</v>
      </c>
      <c r="H106" s="52" t="s">
        <v>1731</v>
      </c>
      <c r="I106" s="262" t="str">
        <f>VLOOKUP(H106,'اعضاء هيئة التدريس'!$B$1:$D$300,2,FALSE)</f>
        <v>أ.د/ خالد حلمي</v>
      </c>
      <c r="J106" s="37"/>
      <c r="K106" s="37" t="s">
        <v>1067</v>
      </c>
      <c r="L106" s="37"/>
      <c r="M106" s="37"/>
      <c r="N106" s="37"/>
      <c r="O106" s="37"/>
      <c r="P106" s="255" t="s">
        <v>1324</v>
      </c>
      <c r="Q106" s="4"/>
      <c r="R106" s="91"/>
      <c r="S106" s="91"/>
      <c r="T106" s="283"/>
      <c r="U106" s="284"/>
      <c r="V106" s="284"/>
      <c r="W106" s="284"/>
      <c r="X106" s="284"/>
      <c r="Y106" s="284"/>
      <c r="Z106" s="284"/>
      <c r="AA106" s="284"/>
      <c r="AB106" s="284"/>
      <c r="AC106" s="284"/>
      <c r="AD106" s="284"/>
      <c r="AE106" s="284"/>
      <c r="AF106" s="284"/>
      <c r="AT106" s="707" t="e">
        <f>VLOOKUP(#REF!,'اعضاء هيئة التدريس'!#REF!,2,)</f>
        <v>#REF!</v>
      </c>
    </row>
    <row r="107" spans="1:46" s="285" customFormat="1" ht="24" hidden="1" customHeight="1">
      <c r="A107" s="367">
        <v>62</v>
      </c>
      <c r="B107" s="288" t="s">
        <v>664</v>
      </c>
      <c r="C107" s="726" t="str">
        <f>VLOOKUP(B107,مقررات!$A$1:$F$411,2,FALSE)</f>
        <v>ميكانيكا التفاعلات العضوية(2)</v>
      </c>
      <c r="D107" s="211">
        <f>VLOOKUP(B107,مقررات!$A$1:$F$452,3,FALSE)</f>
        <v>1.5</v>
      </c>
      <c r="E107" s="211">
        <f>VLOOKUP(B107,مقررات!$A$1:$F$476,4,FALSE)</f>
        <v>1</v>
      </c>
      <c r="F107" s="211">
        <f t="shared" si="6"/>
        <v>2</v>
      </c>
      <c r="G107" s="60" t="str">
        <f>VLOOKUP(B107,مقررات!$A$1:$F$409,6,FALSE)</f>
        <v>CH425</v>
      </c>
      <c r="H107" s="60" t="s">
        <v>1719</v>
      </c>
      <c r="I107" s="262" t="str">
        <f>VLOOKUP(H107,'اعضاء هيئة التدريس'!$B$1:$D$300,2,FALSE)</f>
        <v>ا.د/ محمد طه عبدالعال</v>
      </c>
      <c r="J107" s="260"/>
      <c r="K107" s="260"/>
      <c r="L107" s="305"/>
      <c r="M107" s="37" t="s">
        <v>1067</v>
      </c>
      <c r="N107" s="328"/>
      <c r="O107" s="260"/>
      <c r="P107" s="255" t="s">
        <v>1313</v>
      </c>
      <c r="Q107" s="282"/>
      <c r="R107" s="283"/>
      <c r="S107" s="283"/>
      <c r="T107" s="283"/>
      <c r="U107" s="284"/>
      <c r="V107" s="284"/>
      <c r="W107" s="284"/>
      <c r="X107" s="284"/>
      <c r="Y107" s="284"/>
      <c r="Z107" s="284"/>
      <c r="AA107" s="284"/>
      <c r="AB107" s="284"/>
      <c r="AC107" s="284"/>
      <c r="AD107" s="284"/>
      <c r="AE107" s="284"/>
      <c r="AF107" s="284"/>
      <c r="AT107" s="707" t="e">
        <f>VLOOKUP(#REF!,'اعضاء هيئة التدريس'!#REF!,2,)</f>
        <v>#REF!</v>
      </c>
    </row>
    <row r="108" spans="1:46" s="285" customFormat="1" ht="22.5" hidden="1" customHeight="1">
      <c r="A108" s="367">
        <v>63</v>
      </c>
      <c r="B108" s="288" t="s">
        <v>642</v>
      </c>
      <c r="C108" s="726" t="str">
        <f>VLOOKUP(B108,مقررات!$A$1:$F$411,2,FALSE)</f>
        <v>كيمياء حلقية غير متجانسة</v>
      </c>
      <c r="D108" s="211">
        <f>VLOOKUP(B108,مقررات!$A$1:$F$452,3,FALSE)</f>
        <v>1.5</v>
      </c>
      <c r="E108" s="211">
        <f>VLOOKUP(B108,مقررات!$A$1:$F$476,4,FALSE)</f>
        <v>1</v>
      </c>
      <c r="F108" s="211">
        <f t="shared" si="6"/>
        <v>2</v>
      </c>
      <c r="G108" s="60" t="str">
        <f>VLOOKUP(B108,مقررات!$A$1:$F$409,6,FALSE)</f>
        <v>CH246</v>
      </c>
      <c r="H108" s="24" t="s">
        <v>1703</v>
      </c>
      <c r="I108" s="262" t="str">
        <f>VLOOKUP(H108,'اعضاء هيئة التدريس'!$B$1:$D$300,2,FALSE)</f>
        <v>ا.د/ مجدى زهران</v>
      </c>
      <c r="J108" s="195"/>
      <c r="K108" s="195"/>
      <c r="L108" s="195"/>
      <c r="M108" s="37" t="s">
        <v>1068</v>
      </c>
      <c r="N108" s="195"/>
      <c r="O108" s="195"/>
      <c r="P108" s="255" t="s">
        <v>1313</v>
      </c>
      <c r="Q108" s="4"/>
      <c r="R108" s="91"/>
      <c r="S108" s="91"/>
      <c r="T108" s="283"/>
      <c r="U108" s="284"/>
      <c r="V108" s="284"/>
      <c r="W108" s="284"/>
      <c r="X108" s="284"/>
      <c r="Y108" s="284"/>
      <c r="Z108" s="284"/>
      <c r="AA108" s="284"/>
      <c r="AB108" s="284"/>
      <c r="AC108" s="284"/>
      <c r="AD108" s="284"/>
      <c r="AE108" s="284"/>
      <c r="AF108" s="284"/>
      <c r="AT108" s="707" t="e">
        <f>VLOOKUP(#REF!,'اعضاء هيئة التدريس'!#REF!,2,)</f>
        <v>#REF!</v>
      </c>
    </row>
    <row r="109" spans="1:46" s="272" customFormat="1" ht="15.75" hidden="1" customHeight="1">
      <c r="A109" s="367">
        <v>64</v>
      </c>
      <c r="B109" s="288" t="s">
        <v>642</v>
      </c>
      <c r="C109" s="726" t="str">
        <f>VLOOKUP(B109,مقررات!$A$1:$F$411,2,FALSE)</f>
        <v>كيمياء حلقية غير متجانسة</v>
      </c>
      <c r="D109" s="211">
        <f>VLOOKUP(B109,مقررات!$A$1:$F$452,3,FALSE)</f>
        <v>1.5</v>
      </c>
      <c r="E109" s="211">
        <f>VLOOKUP(B109,مقررات!$A$1:$F$476,4,FALSE)</f>
        <v>1</v>
      </c>
      <c r="F109" s="211">
        <f t="shared" si="6"/>
        <v>2</v>
      </c>
      <c r="G109" s="60" t="str">
        <f>VLOOKUP(B109,مقررات!$A$1:$F$409,6,FALSE)</f>
        <v>CH246</v>
      </c>
      <c r="H109" s="24" t="s">
        <v>1756</v>
      </c>
      <c r="I109" s="262" t="str">
        <f>VLOOKUP(H109,'اعضاء هيئة التدريس'!$B$1:$D$300,2,FALSE)</f>
        <v>د/ امانى مصطفى</v>
      </c>
      <c r="J109" s="195"/>
      <c r="K109" s="195"/>
      <c r="L109" s="195"/>
      <c r="M109" s="37" t="s">
        <v>1068</v>
      </c>
      <c r="N109" s="195"/>
      <c r="O109" s="195"/>
      <c r="P109" s="255" t="s">
        <v>1313</v>
      </c>
      <c r="Q109" s="4"/>
      <c r="R109" s="91"/>
      <c r="S109" s="91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T109" s="251" t="e">
        <f>VLOOKUP(#REF!,'اعضاء هيئة التدريس'!#REF!,2,)</f>
        <v>#REF!</v>
      </c>
    </row>
    <row r="110" spans="1:46" s="272" customFormat="1" ht="15.75" hidden="1" customHeight="1">
      <c r="A110" s="367">
        <v>65</v>
      </c>
      <c r="B110" s="288" t="s">
        <v>643</v>
      </c>
      <c r="C110" s="726" t="str">
        <f>VLOOKUP(B110,مقررات!$A$1:$F$411,2,FALSE)</f>
        <v>كيمياء المنتجات الطبيعية</v>
      </c>
      <c r="D110" s="211">
        <f>VLOOKUP(B110,مقررات!$A$1:$F$452,3,FALSE)</f>
        <v>1.5</v>
      </c>
      <c r="E110" s="211">
        <f>VLOOKUP(B110,مقررات!$A$1:$F$476,4,FALSE)</f>
        <v>1</v>
      </c>
      <c r="F110" s="211">
        <f t="shared" si="6"/>
        <v>2</v>
      </c>
      <c r="G110" s="60" t="str">
        <f>VLOOKUP(B110,مقررات!$A$1:$F$409,6,FALSE)</f>
        <v>CH246</v>
      </c>
      <c r="H110" s="60" t="s">
        <v>1762</v>
      </c>
      <c r="I110" s="262" t="str">
        <f>VLOOKUP(H110,'اعضاء هيئة التدريس'!$B$1:$D$300,2,FALSE)</f>
        <v xml:space="preserve">د/ مرفت زايد </v>
      </c>
      <c r="J110" s="256"/>
      <c r="K110" s="256"/>
      <c r="L110" s="282"/>
      <c r="M110" s="256"/>
      <c r="N110" s="256" t="s">
        <v>1067</v>
      </c>
      <c r="O110" s="256"/>
      <c r="P110" s="255" t="s">
        <v>1324</v>
      </c>
      <c r="Q110" s="282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T110" s="251" t="e">
        <f>VLOOKUP(#REF!,'اعضاء هيئة التدريس'!#REF!,2,)</f>
        <v>#REF!</v>
      </c>
    </row>
    <row r="111" spans="1:46" s="272" customFormat="1" ht="15.75" hidden="1" customHeight="1">
      <c r="A111" s="367">
        <v>66</v>
      </c>
      <c r="B111" s="288" t="s">
        <v>662</v>
      </c>
      <c r="C111" s="726" t="str">
        <f>VLOOKUP(B111,مقررات!$A$1:$F$411,2,FALSE)</f>
        <v>كيمياء الجزيئات الحيوية الكبيرة</v>
      </c>
      <c r="D111" s="211">
        <f>VLOOKUP(B111,مقررات!$A$1:$F$452,3,FALSE)</f>
        <v>1.5</v>
      </c>
      <c r="E111" s="211">
        <f>VLOOKUP(B111,مقررات!$A$1:$F$476,4,FALSE)</f>
        <v>1</v>
      </c>
      <c r="F111" s="211">
        <f t="shared" si="6"/>
        <v>2</v>
      </c>
      <c r="G111" s="60" t="str">
        <f>VLOOKUP(B111,مقررات!$A$1:$F$409,6,FALSE)</f>
        <v>CH145</v>
      </c>
      <c r="H111" s="52" t="s">
        <v>1756</v>
      </c>
      <c r="I111" s="262" t="str">
        <f>VLOOKUP(H111,'اعضاء هيئة التدريس'!$B$1:$D$300,2,FALSE)</f>
        <v>د/ امانى مصطفى</v>
      </c>
      <c r="J111" s="37"/>
      <c r="K111" s="37"/>
      <c r="L111" s="37"/>
      <c r="M111" s="37"/>
      <c r="N111" s="37" t="s">
        <v>1068</v>
      </c>
      <c r="O111" s="37"/>
      <c r="P111" s="386" t="s">
        <v>1320</v>
      </c>
      <c r="Q111" s="4"/>
      <c r="R111" s="91"/>
      <c r="S111" s="91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T111" s="251" t="e">
        <f>VLOOKUP(#REF!,'اعضاء هيئة التدريس'!#REF!,2,)</f>
        <v>#REF!</v>
      </c>
    </row>
    <row r="112" spans="1:46" s="272" customFormat="1" ht="15.75" hidden="1" customHeight="1">
      <c r="A112" s="367">
        <v>67</v>
      </c>
      <c r="B112" s="288" t="s">
        <v>621</v>
      </c>
      <c r="C112" s="726" t="str">
        <f>VLOOKUP(B112,مقررات!$A$1:$F$411,2,FALSE)</f>
        <v>كيمياء طبية (1)</v>
      </c>
      <c r="D112" s="211">
        <f>VLOOKUP(B112,مقررات!$A$1:$F$452,3,FALSE)</f>
        <v>1.5</v>
      </c>
      <c r="E112" s="211">
        <f>VLOOKUP(B112,مقررات!$A$1:$F$476,4,FALSE)</f>
        <v>1</v>
      </c>
      <c r="F112" s="211">
        <f t="shared" si="6"/>
        <v>2</v>
      </c>
      <c r="G112" s="60" t="str">
        <f>VLOOKUP(B112,مقررات!$A$1:$F$409,6,FALSE)</f>
        <v>CH246</v>
      </c>
      <c r="H112" s="60" t="s">
        <v>1700</v>
      </c>
      <c r="I112" s="262" t="str">
        <f>VLOOKUP(H112,'اعضاء هيئة التدريس'!$B$1:$D$300,2,FALSE)</f>
        <v>أ.د.ابراهيم الطنطاوي</v>
      </c>
      <c r="J112" s="256"/>
      <c r="K112" s="256"/>
      <c r="L112" s="256" t="s">
        <v>1070</v>
      </c>
      <c r="M112" s="256"/>
      <c r="N112" s="256"/>
      <c r="O112" s="256"/>
      <c r="P112" s="255" t="s">
        <v>89</v>
      </c>
      <c r="Q112" s="282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E112" s="283"/>
      <c r="AF112" s="283"/>
      <c r="AT112" s="251" t="e">
        <f>VLOOKUP(#REF!,'اعضاء هيئة التدريس'!#REF!,2,)</f>
        <v>#REF!</v>
      </c>
    </row>
    <row r="113" spans="1:46" s="272" customFormat="1" ht="15.75" hidden="1" customHeight="1">
      <c r="A113" s="367">
        <v>68</v>
      </c>
      <c r="B113" s="288" t="s">
        <v>665</v>
      </c>
      <c r="C113" s="726" t="str">
        <f>VLOOKUP(B113,مقررات!$A$1:$F$411,2,FALSE)</f>
        <v>كيمياء مواد البناء والحراريات</v>
      </c>
      <c r="D113" s="211">
        <f>VLOOKUP(B113,مقررات!$A$1:$F$452,3,FALSE)</f>
        <v>1.5</v>
      </c>
      <c r="E113" s="211">
        <f>VLOOKUP(B113,مقررات!$A$1:$F$476,4,FALSE)</f>
        <v>1</v>
      </c>
      <c r="F113" s="211">
        <f t="shared" si="6"/>
        <v>2</v>
      </c>
      <c r="G113" s="60" t="str">
        <f>VLOOKUP(B113,مقررات!$A$1:$F$409,6,FALSE)</f>
        <v>CH246</v>
      </c>
      <c r="H113" s="52" t="s">
        <v>1741</v>
      </c>
      <c r="I113" s="262" t="str">
        <f>VLOOKUP(H113,'اعضاء هيئة التدريس'!$B$1:$D$300,2,FALSE)</f>
        <v xml:space="preserve">د. السيد السمنودى </v>
      </c>
      <c r="J113" s="37"/>
      <c r="K113" s="37"/>
      <c r="L113" s="37"/>
      <c r="M113" s="37"/>
      <c r="N113" s="37"/>
      <c r="O113" s="37" t="s">
        <v>1070</v>
      </c>
      <c r="P113" s="255" t="s">
        <v>1313</v>
      </c>
      <c r="Q113" s="4"/>
      <c r="R113" s="91"/>
      <c r="S113" s="91"/>
      <c r="T113" s="283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E113" s="283"/>
      <c r="AF113" s="283"/>
      <c r="AT113" s="251" t="e">
        <f>VLOOKUP(#REF!,'اعضاء هيئة التدريس'!#REF!,2,)</f>
        <v>#REF!</v>
      </c>
    </row>
    <row r="114" spans="1:46" s="272" customFormat="1" ht="15.75" hidden="1" customHeight="1">
      <c r="A114" s="367">
        <v>69</v>
      </c>
      <c r="B114" s="288" t="s">
        <v>666</v>
      </c>
      <c r="C114" s="726" t="str">
        <f>VLOOKUP(B114,مقررات!$A$1:$F$411,2,FALSE)</f>
        <v>كيمياء المبيدات</v>
      </c>
      <c r="D114" s="211">
        <f>VLOOKUP(B114,مقررات!$A$1:$F$452,3,FALSE)</f>
        <v>1.5</v>
      </c>
      <c r="E114" s="211">
        <f>VLOOKUP(B114,مقررات!$A$1:$F$476,4,FALSE)</f>
        <v>1</v>
      </c>
      <c r="F114" s="211">
        <f t="shared" si="6"/>
        <v>2</v>
      </c>
      <c r="G114" s="60" t="str">
        <f>VLOOKUP(B114,مقررات!$A$1:$F$409,6,FALSE)</f>
        <v>CH412</v>
      </c>
      <c r="H114" s="340" t="s">
        <v>1789</v>
      </c>
      <c r="I114" s="262" t="str">
        <f>VLOOKUP(H114,'اعضاء هيئة التدريس'!$B$1:$D$300,2,FALSE)</f>
        <v>د / هبه عبدالعظيم</v>
      </c>
      <c r="J114" s="330"/>
      <c r="K114" s="437"/>
      <c r="L114" s="394"/>
      <c r="M114" s="330"/>
      <c r="N114" s="256" t="s">
        <v>1067</v>
      </c>
      <c r="O114" s="330"/>
      <c r="P114" s="255" t="s">
        <v>1313</v>
      </c>
      <c r="Q114" s="282"/>
      <c r="R114" s="283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  <c r="AC114" s="283"/>
      <c r="AD114" s="283"/>
      <c r="AE114" s="283"/>
      <c r="AF114" s="283"/>
      <c r="AT114" s="251" t="e">
        <f>VLOOKUP(#REF!,'اعضاء هيئة التدريس'!#REF!,2,)</f>
        <v>#REF!</v>
      </c>
    </row>
    <row r="115" spans="1:46" s="272" customFormat="1" ht="15.75" hidden="1" customHeight="1">
      <c r="A115" s="367">
        <v>70</v>
      </c>
      <c r="B115" s="288" t="s">
        <v>666</v>
      </c>
      <c r="C115" s="726" t="str">
        <f>VLOOKUP(B115,مقررات!$A$1:$F$411,2,FALSE)</f>
        <v>كيمياء المبيدات</v>
      </c>
      <c r="D115" s="211">
        <f>VLOOKUP(B115,مقررات!$A$1:$F$452,3,FALSE)</f>
        <v>1.5</v>
      </c>
      <c r="E115" s="211">
        <f>VLOOKUP(B115,مقررات!$A$1:$F$476,4,FALSE)</f>
        <v>1</v>
      </c>
      <c r="F115" s="211">
        <f t="shared" si="6"/>
        <v>2</v>
      </c>
      <c r="G115" s="60" t="str">
        <f>VLOOKUP(B115,مقررات!$A$1:$F$409,6,FALSE)</f>
        <v>CH412</v>
      </c>
      <c r="H115" s="340" t="s">
        <v>1798</v>
      </c>
      <c r="I115" s="262" t="str">
        <f>VLOOKUP(H115,'اعضاء هيئة التدريس'!$B$1:$D$300,2,FALSE)</f>
        <v>أ.د/ عبدالمنعم الترجمان</v>
      </c>
      <c r="J115" s="330"/>
      <c r="K115" s="437"/>
      <c r="L115" s="394"/>
      <c r="M115" s="330"/>
      <c r="N115" s="256" t="s">
        <v>1067</v>
      </c>
      <c r="O115" s="330"/>
      <c r="P115" s="255" t="s">
        <v>1313</v>
      </c>
      <c r="Q115" s="282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  <c r="AC115" s="283"/>
      <c r="AD115" s="283"/>
      <c r="AE115" s="283"/>
      <c r="AF115" s="283"/>
      <c r="AT115" s="251" t="e">
        <f>VLOOKUP(#REF!,'اعضاء هيئة التدريس'!#REF!,2,)</f>
        <v>#REF!</v>
      </c>
    </row>
    <row r="116" spans="1:46" s="272" customFormat="1" ht="15.75" hidden="1" customHeight="1">
      <c r="A116" s="367">
        <v>71</v>
      </c>
      <c r="B116" s="288" t="s">
        <v>667</v>
      </c>
      <c r="C116" s="726" t="str">
        <f>VLOOKUP(B116,مقررات!$A$1:$F$411,2,FALSE)</f>
        <v>كيمياء الحفز</v>
      </c>
      <c r="D116" s="211">
        <f>VLOOKUP(B116,مقررات!$A$1:$F$452,3,FALSE)</f>
        <v>1</v>
      </c>
      <c r="E116" s="211" t="str">
        <f>VLOOKUP(B116,مقررات!$A$1:$F$476,4,FALSE)</f>
        <v>-</v>
      </c>
      <c r="F116" s="211">
        <v>1</v>
      </c>
      <c r="G116" s="60" t="str">
        <f>VLOOKUP(B116,مقررات!$A$1:$F$409,6,FALSE)</f>
        <v>CH324</v>
      </c>
      <c r="H116" s="24" t="s">
        <v>1750</v>
      </c>
      <c r="I116" s="262" t="str">
        <f>VLOOKUP(H116,'اعضاء هيئة التدريس'!$B$1:$D$300,2,FALSE)</f>
        <v>د/ نعيمة سالم</v>
      </c>
      <c r="J116" s="195"/>
      <c r="K116" s="256" t="s">
        <v>1119</v>
      </c>
      <c r="L116" s="195"/>
      <c r="M116" s="195"/>
      <c r="N116" s="195"/>
      <c r="O116" s="195"/>
      <c r="P116" s="255" t="s">
        <v>1319</v>
      </c>
      <c r="Q116" s="4"/>
      <c r="R116" s="91"/>
      <c r="S116" s="91"/>
      <c r="T116" s="283"/>
      <c r="U116" s="283"/>
      <c r="V116" s="283"/>
      <c r="W116" s="283"/>
      <c r="X116" s="283"/>
      <c r="Y116" s="283"/>
      <c r="Z116" s="283"/>
      <c r="AA116" s="283"/>
      <c r="AB116" s="283"/>
      <c r="AC116" s="283"/>
      <c r="AD116" s="283"/>
      <c r="AE116" s="283"/>
      <c r="AF116" s="283"/>
      <c r="AT116" s="251" t="e">
        <f>VLOOKUP(#REF!,'اعضاء هيئة التدريس'!#REF!,2,)</f>
        <v>#REF!</v>
      </c>
    </row>
    <row r="117" spans="1:46" s="272" customFormat="1" ht="15.75" hidden="1" customHeight="1">
      <c r="A117" s="367">
        <v>72</v>
      </c>
      <c r="B117" s="288" t="s">
        <v>667</v>
      </c>
      <c r="C117" s="726" t="str">
        <f>VLOOKUP(B117,مقررات!$A$1:$F$411,2,FALSE)</f>
        <v>كيمياء الحفز</v>
      </c>
      <c r="D117" s="211">
        <f>VLOOKUP(B117,مقررات!$A$1:$F$452,3,FALSE)</f>
        <v>1</v>
      </c>
      <c r="E117" s="211" t="str">
        <f>VLOOKUP(B117,مقررات!$A$1:$F$476,4,FALSE)</f>
        <v>-</v>
      </c>
      <c r="F117" s="211">
        <v>1</v>
      </c>
      <c r="G117" s="60" t="str">
        <f>VLOOKUP(B117,مقررات!$A$1:$F$409,6,FALSE)</f>
        <v>CH324</v>
      </c>
      <c r="H117" s="24" t="s">
        <v>1764</v>
      </c>
      <c r="I117" s="262" t="str">
        <f>VLOOKUP(H117,'اعضاء هيئة التدريس'!$B$1:$D$300,2,FALSE)</f>
        <v>د. مها خضر</v>
      </c>
      <c r="J117" s="195"/>
      <c r="K117" s="256" t="s">
        <v>1119</v>
      </c>
      <c r="L117" s="195"/>
      <c r="M117" s="195"/>
      <c r="N117" s="195"/>
      <c r="O117" s="195"/>
      <c r="P117" s="255" t="s">
        <v>1319</v>
      </c>
      <c r="Q117" s="4"/>
      <c r="R117" s="91"/>
      <c r="S117" s="91"/>
      <c r="T117" s="283"/>
      <c r="U117" s="283"/>
      <c r="V117" s="283"/>
      <c r="W117" s="283"/>
      <c r="X117" s="283"/>
      <c r="Y117" s="283"/>
      <c r="Z117" s="283"/>
      <c r="AA117" s="283"/>
      <c r="AB117" s="283"/>
      <c r="AC117" s="283"/>
      <c r="AD117" s="283"/>
      <c r="AE117" s="283"/>
      <c r="AF117" s="283"/>
      <c r="AT117" s="251" t="e">
        <f>VLOOKUP(#REF!,'اعضاء هيئة التدريس'!#REF!,2,)</f>
        <v>#REF!</v>
      </c>
    </row>
    <row r="118" spans="1:46" s="272" customFormat="1" ht="15.75" hidden="1" customHeight="1">
      <c r="A118" s="367">
        <v>73</v>
      </c>
      <c r="B118" s="288" t="s">
        <v>668</v>
      </c>
      <c r="C118" s="726" t="str">
        <f>VLOOKUP(B118,مقررات!$A$1:$F$411,2,FALSE)</f>
        <v>الكيمياء البيئية</v>
      </c>
      <c r="D118" s="211">
        <f>VLOOKUP(B118,مقررات!$A$1:$F$452,3,FALSE)</f>
        <v>1.5</v>
      </c>
      <c r="E118" s="211">
        <f>VLOOKUP(B118,مقررات!$A$1:$F$476,4,FALSE)</f>
        <v>1</v>
      </c>
      <c r="F118" s="211">
        <f t="shared" ref="F118:F149" si="7">D118+0.5*E118</f>
        <v>2</v>
      </c>
      <c r="G118" s="60" t="str">
        <f>VLOOKUP(B118,مقررات!$A$1:$F$409,6,FALSE)</f>
        <v>CH324</v>
      </c>
      <c r="H118" s="60" t="s">
        <v>1700</v>
      </c>
      <c r="I118" s="262" t="str">
        <f>VLOOKUP(H118,'اعضاء هيئة التدريس'!$B$1:$D$300,2,FALSE)</f>
        <v>أ.د.ابراهيم الطنطاوي</v>
      </c>
      <c r="J118" s="256"/>
      <c r="K118" s="256" t="s">
        <v>1067</v>
      </c>
      <c r="L118" s="256"/>
      <c r="M118" s="314"/>
      <c r="N118" s="256"/>
      <c r="O118" s="256"/>
      <c r="P118" s="255" t="s">
        <v>89</v>
      </c>
      <c r="Q118" s="282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E118" s="283"/>
      <c r="AF118" s="283"/>
      <c r="AT118" s="251" t="e">
        <f>VLOOKUP(#REF!,'اعضاء هيئة التدريس'!#REF!,2,)</f>
        <v>#REF!</v>
      </c>
    </row>
    <row r="119" spans="1:46" s="272" customFormat="1" ht="15" hidden="1" customHeight="1">
      <c r="A119" s="367">
        <v>74</v>
      </c>
      <c r="B119" s="288" t="s">
        <v>668</v>
      </c>
      <c r="C119" s="726" t="str">
        <f>VLOOKUP(B119,مقررات!$A$1:$F$411,2,FALSE)</f>
        <v>الكيمياء البيئية</v>
      </c>
      <c r="D119" s="211">
        <f>VLOOKUP(B119,مقررات!$A$1:$F$452,3,FALSE)</f>
        <v>1.5</v>
      </c>
      <c r="E119" s="211">
        <f>VLOOKUP(B119,مقررات!$A$1:$F$476,4,FALSE)</f>
        <v>1</v>
      </c>
      <c r="F119" s="211">
        <f t="shared" si="7"/>
        <v>2</v>
      </c>
      <c r="G119" s="60" t="str">
        <f>VLOOKUP(B119,مقررات!$A$1:$F$409,6,FALSE)</f>
        <v>CH324</v>
      </c>
      <c r="H119" s="60" t="s">
        <v>1725</v>
      </c>
      <c r="I119" s="262" t="str">
        <f>VLOOKUP(H119,'اعضاء هيئة التدريس'!$B$1:$D$300,2,FALSE)</f>
        <v>ا.د/ السيد الشريفي</v>
      </c>
      <c r="J119" s="256"/>
      <c r="K119" s="256" t="s">
        <v>1067</v>
      </c>
      <c r="L119" s="256"/>
      <c r="M119" s="314"/>
      <c r="N119" s="256"/>
      <c r="O119" s="256"/>
      <c r="P119" s="255" t="s">
        <v>89</v>
      </c>
      <c r="Q119" s="282"/>
      <c r="R119" s="283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  <c r="AC119" s="283"/>
      <c r="AD119" s="283"/>
      <c r="AE119" s="283"/>
      <c r="AF119" s="283"/>
      <c r="AT119" s="251" t="e">
        <f>VLOOKUP(#REF!,'اعضاء هيئة التدريس'!#REF!,2,)</f>
        <v>#REF!</v>
      </c>
    </row>
    <row r="120" spans="1:46" s="272" customFormat="1" ht="15.75" hidden="1" customHeight="1">
      <c r="A120" s="367">
        <v>75</v>
      </c>
      <c r="B120" s="288" t="s">
        <v>1230</v>
      </c>
      <c r="C120" s="726" t="str">
        <f>VLOOKUP(B120,مقررات!$A$1:$F$411,2,FALSE)</f>
        <v>كيمياء عملية حيوية</v>
      </c>
      <c r="D120" s="211">
        <f>VLOOKUP(B120,مقررات!$A$1:$F$452,3,FALSE)</f>
        <v>0</v>
      </c>
      <c r="E120" s="211">
        <f>VLOOKUP(B120,مقررات!$A$1:$F$476,4,FALSE)</f>
        <v>4</v>
      </c>
      <c r="F120" s="211">
        <f t="shared" si="7"/>
        <v>2</v>
      </c>
      <c r="G120" s="60">
        <f>VLOOKUP(B120,مقررات!$A$1:$F$409,6,FALSE)</f>
        <v>0</v>
      </c>
      <c r="H120" s="52"/>
      <c r="I120" s="964" t="e">
        <f>VLOOKUP(H120,'اعضاء هيئة التدريس'!$B$1:$D$300,2,FALSE)</f>
        <v>#N/A</v>
      </c>
      <c r="J120" s="37"/>
      <c r="K120" s="37"/>
      <c r="L120" s="37"/>
      <c r="M120" s="37"/>
      <c r="N120" s="37"/>
      <c r="O120" s="37"/>
      <c r="P120" s="1050"/>
      <c r="Q120" s="4"/>
      <c r="R120" s="92"/>
      <c r="S120" s="92"/>
      <c r="T120" s="283"/>
      <c r="U120" s="283"/>
      <c r="V120" s="283"/>
      <c r="W120" s="283"/>
      <c r="X120" s="283"/>
      <c r="Y120" s="283"/>
      <c r="Z120" s="283"/>
      <c r="AA120" s="283"/>
      <c r="AB120" s="283"/>
      <c r="AC120" s="283"/>
      <c r="AD120" s="283"/>
      <c r="AE120" s="283"/>
      <c r="AF120" s="283"/>
      <c r="AT120" s="251" t="e">
        <f>VLOOKUP(#REF!,'اعضاء هيئة التدريس'!#REF!,2,)</f>
        <v>#REF!</v>
      </c>
    </row>
    <row r="121" spans="1:46" s="272" customFormat="1" ht="21" hidden="1" customHeight="1">
      <c r="A121" s="367">
        <v>76</v>
      </c>
      <c r="B121" s="288" t="s">
        <v>644</v>
      </c>
      <c r="C121" s="726" t="str">
        <f>VLOOKUP(B121,مقررات!$A$1:$F$411,2,FALSE)</f>
        <v>كيمياء البوليمرات العالية</v>
      </c>
      <c r="D121" s="211">
        <f>VLOOKUP(B121,مقررات!$A$1:$F$452,3,FALSE)</f>
        <v>1.5</v>
      </c>
      <c r="E121" s="211">
        <f>VLOOKUP(B121,مقررات!$A$1:$F$476,4,FALSE)</f>
        <v>1</v>
      </c>
      <c r="F121" s="211">
        <f t="shared" si="7"/>
        <v>2</v>
      </c>
      <c r="G121" s="60" t="str">
        <f>VLOOKUP(B121,مقررات!$A$1:$F$409,6,FALSE)</f>
        <v>CH246</v>
      </c>
      <c r="H121" s="60" t="s">
        <v>1715</v>
      </c>
      <c r="I121" s="262" t="str">
        <f>VLOOKUP(H121,'اعضاء هيئة التدريس'!$B$1:$D$300,2,FALSE)</f>
        <v>أ.د/ صبرنال الحامولي</v>
      </c>
      <c r="J121" s="256"/>
      <c r="K121" s="256"/>
      <c r="L121" s="256"/>
      <c r="M121" s="256" t="s">
        <v>1072</v>
      </c>
      <c r="N121" s="256"/>
      <c r="O121" s="256"/>
      <c r="P121" s="255" t="s">
        <v>89</v>
      </c>
      <c r="Q121" s="282"/>
      <c r="R121" s="283"/>
      <c r="S121" s="283"/>
      <c r="T121" s="284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E121" s="283"/>
      <c r="AF121" s="283"/>
      <c r="AT121" s="251" t="e">
        <f>VLOOKUP(#REF!,'اعضاء هيئة التدريس'!#REF!,2,)</f>
        <v>#REF!</v>
      </c>
    </row>
    <row r="122" spans="1:46" s="272" customFormat="1" ht="15.75" hidden="1" customHeight="1">
      <c r="A122" s="367">
        <v>77</v>
      </c>
      <c r="B122" s="288" t="s">
        <v>645</v>
      </c>
      <c r="C122" s="726" t="str">
        <f>VLOOKUP(B122,مقررات!$A$1:$F$411,2,FALSE)</f>
        <v>كيمياء عملية تحليلية وفيزيائية وغير عضوية (4)</v>
      </c>
      <c r="D122" s="211">
        <f>VLOOKUP(B122,مقررات!$A$1:$F$452,3,FALSE)</f>
        <v>0</v>
      </c>
      <c r="E122" s="211">
        <f>VLOOKUP(B122,مقررات!$A$1:$F$476,4,FALSE)</f>
        <v>4</v>
      </c>
      <c r="F122" s="211">
        <f t="shared" si="7"/>
        <v>2</v>
      </c>
      <c r="G122" s="60" t="str">
        <f>VLOOKUP(B122,مقررات!$A$1:$F$409,6,FALSE)</f>
        <v>CH3711</v>
      </c>
      <c r="H122" s="60"/>
      <c r="I122" s="964" t="e">
        <f>VLOOKUP(H122,'اعضاء هيئة التدريس'!$B$1:$D$300,2,FALSE)</f>
        <v>#N/A</v>
      </c>
      <c r="J122" s="256"/>
      <c r="K122" s="256"/>
      <c r="L122" s="256"/>
      <c r="M122" s="256"/>
      <c r="N122" s="256"/>
      <c r="O122" s="256"/>
      <c r="P122" s="386"/>
      <c r="Q122" s="282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E122" s="283"/>
      <c r="AF122" s="283"/>
      <c r="AT122" s="251" t="e">
        <f>VLOOKUP(#REF!,'اعضاء هيئة التدريس'!#REF!,2,)</f>
        <v>#REF!</v>
      </c>
    </row>
    <row r="123" spans="1:46" s="272" customFormat="1" ht="15.75" hidden="1">
      <c r="A123" s="367">
        <v>78</v>
      </c>
      <c r="B123" s="288" t="s">
        <v>646</v>
      </c>
      <c r="C123" s="726" t="str">
        <f>VLOOKUP(B123,مقررات!$A$1:$F$411,2,FALSE)</f>
        <v>كيمياء عملية عضوية (4)</v>
      </c>
      <c r="D123" s="211">
        <f>VLOOKUP(B123,مقررات!$A$1:$F$452,3,FALSE)</f>
        <v>0</v>
      </c>
      <c r="E123" s="211">
        <f>VLOOKUP(B123,مقررات!$A$1:$F$476,4,FALSE)</f>
        <v>4</v>
      </c>
      <c r="F123" s="211">
        <f t="shared" si="7"/>
        <v>2</v>
      </c>
      <c r="G123" s="60" t="str">
        <f>VLOOKUP(B123,مقررات!$A$1:$F$409,6,FALSE)</f>
        <v>CH3712</v>
      </c>
      <c r="H123" s="52"/>
      <c r="I123" s="964" t="e">
        <f>VLOOKUP(H123,'اعضاء هيئة التدريس'!$B$1:$D$300,2,FALSE)</f>
        <v>#N/A</v>
      </c>
      <c r="J123" s="37"/>
      <c r="K123" s="37"/>
      <c r="L123" s="37"/>
      <c r="M123" s="37"/>
      <c r="N123" s="37"/>
      <c r="O123" s="37"/>
      <c r="P123" s="1051"/>
      <c r="Q123" s="4"/>
      <c r="R123" s="91"/>
      <c r="S123" s="91"/>
      <c r="T123" s="283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E123" s="283"/>
      <c r="AF123" s="283"/>
      <c r="AT123" s="251" t="e">
        <f>VLOOKUP(#REF!,'اعضاء هيئة التدريس'!#REF!,2,)</f>
        <v>#REF!</v>
      </c>
    </row>
    <row r="124" spans="1:46" s="272" customFormat="1" ht="15.75" hidden="1" customHeight="1">
      <c r="A124" s="328"/>
      <c r="B124" s="288" t="s">
        <v>754</v>
      </c>
      <c r="C124" s="726" t="str">
        <f>VLOOKUP(B124,مقررات!$A$1:$F$411,2,FALSE)</f>
        <v>بحث ومقال</v>
      </c>
      <c r="D124" s="211">
        <f>VLOOKUP(B124,مقررات!$A$1:$F$452,3,FALSE)</f>
        <v>2</v>
      </c>
      <c r="E124" s="211">
        <f>VLOOKUP(B124,مقررات!$A$1:$F$476,4,FALSE)</f>
        <v>0</v>
      </c>
      <c r="F124" s="211">
        <f t="shared" si="7"/>
        <v>2</v>
      </c>
      <c r="G124" s="60" t="str">
        <f>VLOOKUP(B124,مقررات!$A$1:$F$409,6,FALSE)</f>
        <v>-</v>
      </c>
      <c r="H124" s="60"/>
      <c r="I124" s="262" t="s">
        <v>892</v>
      </c>
      <c r="J124" s="73"/>
      <c r="K124" s="73"/>
      <c r="L124" s="73"/>
      <c r="M124" s="73"/>
      <c r="N124" s="73"/>
      <c r="O124" s="73"/>
      <c r="P124" s="1046"/>
      <c r="Q124" s="4"/>
      <c r="R124" s="91"/>
      <c r="S124" s="91"/>
      <c r="T124" s="283"/>
      <c r="U124" s="283"/>
      <c r="V124" s="283"/>
      <c r="W124" s="283"/>
      <c r="X124" s="283"/>
      <c r="Y124" s="283"/>
      <c r="Z124" s="283"/>
      <c r="AA124" s="283"/>
      <c r="AB124" s="283"/>
      <c r="AC124" s="283"/>
      <c r="AD124" s="283"/>
      <c r="AE124" s="283"/>
      <c r="AF124" s="283"/>
      <c r="AT124" s="251" t="e">
        <f>VLOOKUP(#REF!,'اعضاء هيئة التدريس'!#REF!,2,)</f>
        <v>#REF!</v>
      </c>
    </row>
    <row r="125" spans="1:46" s="272" customFormat="1" ht="15.75" hidden="1" customHeight="1">
      <c r="A125" s="328"/>
      <c r="B125" s="288" t="s">
        <v>728</v>
      </c>
      <c r="C125" s="726" t="str">
        <f>VLOOKUP(B125,مقررات!$A$1:$F$411,2,FALSE)</f>
        <v>علم الشكل الخارجى</v>
      </c>
      <c r="D125" s="211">
        <f>VLOOKUP(B125,مقررات!$A$1:$F$452,3,FALSE)</f>
        <v>3</v>
      </c>
      <c r="E125" s="211">
        <f>VLOOKUP(B125,مقررات!$A$1:$F$476,4,FALSE)</f>
        <v>2</v>
      </c>
      <c r="F125" s="211">
        <f t="shared" si="7"/>
        <v>4</v>
      </c>
      <c r="G125" s="60" t="str">
        <f>VLOOKUP(B125,مقررات!$A$1:$F$409,6,FALSE)</f>
        <v>-</v>
      </c>
      <c r="H125" s="60" t="s">
        <v>1875</v>
      </c>
      <c r="I125" s="262" t="str">
        <f>VLOOKUP(H125,'اعضاء هيئة التدريس'!$B$1:$D$300,2,FALSE)</f>
        <v>أ.د. طلعت عمارة</v>
      </c>
      <c r="J125" s="73"/>
      <c r="K125" s="73" t="s">
        <v>1069</v>
      </c>
      <c r="L125" s="73"/>
      <c r="M125" s="73"/>
      <c r="N125" s="73"/>
      <c r="O125" s="73"/>
      <c r="P125" s="386" t="s">
        <v>1323</v>
      </c>
      <c r="Q125" s="4"/>
      <c r="R125" s="91"/>
      <c r="S125" s="91"/>
      <c r="T125" s="284"/>
      <c r="U125" s="283"/>
      <c r="V125" s="283"/>
      <c r="W125" s="283"/>
      <c r="X125" s="283"/>
      <c r="Y125" s="283"/>
      <c r="Z125" s="283"/>
      <c r="AA125" s="283"/>
      <c r="AB125" s="283"/>
      <c r="AC125" s="283"/>
      <c r="AD125" s="283"/>
      <c r="AE125" s="283"/>
      <c r="AF125" s="283"/>
      <c r="AT125" s="251" t="e">
        <f>VLOOKUP(#REF!,'اعضاء هيئة التدريس'!#REF!,2,)</f>
        <v>#REF!</v>
      </c>
    </row>
    <row r="126" spans="1:46" s="272" customFormat="1" ht="15.75" hidden="1" customHeight="1">
      <c r="A126" s="367"/>
      <c r="B126" s="288" t="s">
        <v>729</v>
      </c>
      <c r="C126" s="726" t="str">
        <f>VLOOKUP(B126,مقررات!$A$1:$F$411,2,FALSE)</f>
        <v>علم التشريح الداخلى</v>
      </c>
      <c r="D126" s="211">
        <f>VLOOKUP(B126,مقررات!$A$1:$F$452,3,FALSE)</f>
        <v>2</v>
      </c>
      <c r="E126" s="211">
        <f>VLOOKUP(B126,مقررات!$A$1:$F$476,4,FALSE)</f>
        <v>2</v>
      </c>
      <c r="F126" s="211">
        <f t="shared" si="7"/>
        <v>3</v>
      </c>
      <c r="G126" s="60">
        <f>VLOOKUP(B126,مقررات!$A$1:$F$409,6,FALSE)</f>
        <v>0</v>
      </c>
      <c r="H126" s="60" t="s">
        <v>1873</v>
      </c>
      <c r="I126" s="262" t="str">
        <f>VLOOKUP(H126,'اعضاء هيئة التدريس'!$B$1:$D$300,2,FALSE)</f>
        <v>أ.د.عبادة ابوزكري</v>
      </c>
      <c r="J126" s="73"/>
      <c r="K126" s="73"/>
      <c r="L126" s="73"/>
      <c r="M126" s="73" t="s">
        <v>1067</v>
      </c>
      <c r="N126" s="73"/>
      <c r="O126" s="73"/>
      <c r="P126" s="386" t="s">
        <v>1323</v>
      </c>
      <c r="Q126" s="282"/>
      <c r="R126" s="283"/>
      <c r="S126" s="283"/>
      <c r="T126" s="284"/>
      <c r="U126" s="283"/>
      <c r="V126" s="283"/>
      <c r="W126" s="283"/>
      <c r="X126" s="283"/>
      <c r="Y126" s="283"/>
      <c r="Z126" s="283"/>
      <c r="AA126" s="283"/>
      <c r="AB126" s="283"/>
      <c r="AC126" s="283"/>
      <c r="AD126" s="283"/>
      <c r="AE126" s="283"/>
      <c r="AF126" s="283"/>
      <c r="AT126" s="251" t="e">
        <f>VLOOKUP(#REF!,'اعضاء هيئة التدريس'!#REF!,2,)</f>
        <v>#REF!</v>
      </c>
    </row>
    <row r="127" spans="1:46" s="272" customFormat="1" ht="15.75" hidden="1" customHeight="1">
      <c r="A127" s="328"/>
      <c r="B127" s="288" t="s">
        <v>732</v>
      </c>
      <c r="C127" s="726" t="str">
        <f>VLOOKUP(B127,مقررات!$A$1:$F$411,2,FALSE)</f>
        <v>تشريح مقارن حشرات</v>
      </c>
      <c r="D127" s="211">
        <f>VLOOKUP(B127,مقررات!$A$1:$F$452,3,FALSE)</f>
        <v>2</v>
      </c>
      <c r="E127" s="211">
        <f>VLOOKUP(B127,مقررات!$A$1:$F$476,4,FALSE)</f>
        <v>0</v>
      </c>
      <c r="F127" s="211">
        <f t="shared" si="7"/>
        <v>2</v>
      </c>
      <c r="G127" s="60" t="str">
        <f>VLOOKUP(B127,مقررات!$A$1:$F$409,6,FALSE)</f>
        <v>E112</v>
      </c>
      <c r="H127" s="60" t="s">
        <v>1873</v>
      </c>
      <c r="I127" s="262" t="str">
        <f>VLOOKUP(H127,'اعضاء هيئة التدريس'!$B$1:$D$300,2,FALSE)</f>
        <v>أ.د.عبادة ابوزكري</v>
      </c>
      <c r="J127" s="73"/>
      <c r="K127" s="73"/>
      <c r="L127" s="73"/>
      <c r="M127" s="73" t="s">
        <v>1070</v>
      </c>
      <c r="N127" s="73"/>
      <c r="O127" s="73"/>
      <c r="P127" s="1046"/>
      <c r="Q127" s="4"/>
      <c r="R127" s="91"/>
      <c r="S127" s="91"/>
      <c r="T127" s="284"/>
      <c r="U127" s="283"/>
      <c r="V127" s="283"/>
      <c r="W127" s="283"/>
      <c r="X127" s="283"/>
      <c r="Y127" s="283"/>
      <c r="Z127" s="283"/>
      <c r="AA127" s="283"/>
      <c r="AB127" s="283"/>
      <c r="AC127" s="283"/>
      <c r="AD127" s="283"/>
      <c r="AE127" s="283"/>
      <c r="AF127" s="283"/>
      <c r="AT127" s="251" t="e">
        <f>VLOOKUP(#REF!,'اعضاء هيئة التدريس'!#REF!,2,)</f>
        <v>#REF!</v>
      </c>
    </row>
    <row r="128" spans="1:46" s="759" customFormat="1" ht="15.75" hidden="1" customHeight="1">
      <c r="A128" s="367"/>
      <c r="B128" s="288" t="s">
        <v>741</v>
      </c>
      <c r="C128" s="726" t="str">
        <f>VLOOKUP(B128,مقررات!$A$1:$F$411,2,FALSE)</f>
        <v>تصنيف حشرات (2)</v>
      </c>
      <c r="D128" s="211">
        <f>VLOOKUP(B128,مقررات!$A$1:$F$452,3,FALSE)</f>
        <v>2</v>
      </c>
      <c r="E128" s="211">
        <f>VLOOKUP(B128,مقررات!$A$1:$F$476,4,FALSE)</f>
        <v>2</v>
      </c>
      <c r="F128" s="211">
        <f t="shared" si="7"/>
        <v>3</v>
      </c>
      <c r="G128" s="60" t="str">
        <f>VLOOKUP(B128,مقررات!$A$1:$F$409,6,FALSE)</f>
        <v>E123</v>
      </c>
      <c r="H128" s="60" t="s">
        <v>1889</v>
      </c>
      <c r="I128" s="262" t="str">
        <f>VLOOKUP(H128,'اعضاء هيئة التدريس'!$B$1:$D$300,2,FALSE)</f>
        <v>د. ماجدة ابوالمحاسن</v>
      </c>
      <c r="J128" s="73"/>
      <c r="K128" s="73" t="s">
        <v>1067</v>
      </c>
      <c r="L128" s="73"/>
      <c r="M128" s="73"/>
      <c r="N128" s="73"/>
      <c r="O128" s="73"/>
      <c r="P128" s="386" t="s">
        <v>1317</v>
      </c>
      <c r="Q128" s="282"/>
      <c r="R128" s="283"/>
      <c r="S128" s="283"/>
      <c r="T128" s="760"/>
      <c r="U128" s="760"/>
      <c r="V128" s="760"/>
      <c r="W128" s="760"/>
      <c r="X128" s="760"/>
      <c r="Y128" s="760"/>
      <c r="Z128" s="760"/>
      <c r="AA128" s="760"/>
      <c r="AB128" s="760"/>
      <c r="AC128" s="760"/>
      <c r="AD128" s="760"/>
      <c r="AE128" s="760"/>
      <c r="AF128" s="760"/>
      <c r="AT128" s="260" t="e">
        <f>VLOOKUP(#REF!,'اعضاء هيئة التدريس'!#REF!,2,)</f>
        <v>#REF!</v>
      </c>
    </row>
    <row r="129" spans="1:46" s="272" customFormat="1" ht="15.75" hidden="1" customHeight="1">
      <c r="A129" s="367"/>
      <c r="B129" s="288" t="s">
        <v>742</v>
      </c>
      <c r="C129" s="726" t="str">
        <f>VLOOKUP(B129,مقررات!$A$1:$F$411,2,FALSE)</f>
        <v>حشرات اقتصادية (1)</v>
      </c>
      <c r="D129" s="211">
        <f>VLOOKUP(B129,مقررات!$A$1:$F$452,3,FALSE)</f>
        <v>2</v>
      </c>
      <c r="E129" s="211">
        <f>VLOOKUP(B129,مقررات!$A$1:$F$476,4,FALSE)</f>
        <v>2</v>
      </c>
      <c r="F129" s="211">
        <f t="shared" si="7"/>
        <v>3</v>
      </c>
      <c r="G129" s="60" t="str">
        <f>VLOOKUP(B129,مقررات!$A$1:$F$409,6,FALSE)</f>
        <v>E123</v>
      </c>
      <c r="H129" s="60" t="s">
        <v>1897</v>
      </c>
      <c r="I129" s="262" t="str">
        <f>VLOOKUP(H129,'اعضاء هيئة التدريس'!$B$1:$D$300,2,FALSE)</f>
        <v>د. عادل عبدالمنصف نصار</v>
      </c>
      <c r="J129" s="73"/>
      <c r="K129" s="73" t="s">
        <v>1068</v>
      </c>
      <c r="L129" s="73"/>
      <c r="M129" s="73"/>
      <c r="N129" s="73"/>
      <c r="O129" s="73"/>
      <c r="P129" s="252"/>
      <c r="Q129" s="282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3"/>
      <c r="AC129" s="283"/>
      <c r="AD129" s="283"/>
      <c r="AE129" s="283"/>
      <c r="AF129" s="283"/>
      <c r="AT129" s="251" t="e">
        <f>VLOOKUP(#REF!,'اعضاء هيئة التدريس'!#REF!,2,)</f>
        <v>#REF!</v>
      </c>
    </row>
    <row r="130" spans="1:46" s="272" customFormat="1" ht="15.75" hidden="1" customHeight="1">
      <c r="A130" s="367"/>
      <c r="B130" s="288" t="s">
        <v>735</v>
      </c>
      <c r="C130" s="726" t="str">
        <f>VLOOKUP(B130,مقررات!$A$1:$F$411,2,FALSE)</f>
        <v>بيئة الحشرات</v>
      </c>
      <c r="D130" s="211">
        <f>VLOOKUP(B130,مقررات!$A$1:$F$452,3,FALSE)</f>
        <v>2</v>
      </c>
      <c r="E130" s="211">
        <f>VLOOKUP(B130,مقررات!$A$1:$F$476,4,FALSE)</f>
        <v>0</v>
      </c>
      <c r="F130" s="211">
        <f t="shared" si="7"/>
        <v>2</v>
      </c>
      <c r="G130" s="60">
        <f>VLOOKUP(B130,مقررات!$A$1:$F$409,6,FALSE)</f>
        <v>0</v>
      </c>
      <c r="H130" s="60" t="s">
        <v>1881</v>
      </c>
      <c r="I130" s="262" t="str">
        <f>VLOOKUP(H130,'اعضاء هيئة التدريس'!$B$1:$D$300,2,FALSE)</f>
        <v>ا.د. محمد السيد خليل</v>
      </c>
      <c r="J130" s="73"/>
      <c r="K130" s="73"/>
      <c r="L130" s="73"/>
      <c r="M130" s="73" t="s">
        <v>1068</v>
      </c>
      <c r="N130" s="73"/>
      <c r="O130" s="73"/>
      <c r="P130" s="386"/>
      <c r="Q130" s="282"/>
      <c r="R130" s="283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  <c r="AC130" s="283"/>
      <c r="AD130" s="283"/>
      <c r="AE130" s="283"/>
      <c r="AF130" s="283"/>
      <c r="AT130" s="251" t="e">
        <f>VLOOKUP(#REF!,'اعضاء هيئة التدريس'!#REF!,2,)</f>
        <v>#REF!</v>
      </c>
    </row>
    <row r="131" spans="1:46" s="272" customFormat="1" ht="15.75" hidden="1" customHeight="1">
      <c r="A131" s="328"/>
      <c r="B131" s="288" t="s">
        <v>734</v>
      </c>
      <c r="C131" s="726" t="str">
        <f>VLOOKUP(B131,مقررات!$A$1:$F$411,2,FALSE)</f>
        <v>أنسجة حشرات</v>
      </c>
      <c r="D131" s="211">
        <f>VLOOKUP(B131,مقررات!$A$1:$F$452,3,FALSE)</f>
        <v>1</v>
      </c>
      <c r="E131" s="211">
        <f>VLOOKUP(B131,مقررات!$A$1:$F$476,4,FALSE)</f>
        <v>2</v>
      </c>
      <c r="F131" s="211">
        <f t="shared" si="7"/>
        <v>2</v>
      </c>
      <c r="G131" s="60" t="str">
        <f>VLOOKUP(B131,مقررات!$A$1:$F$409,6,FALSE)</f>
        <v>E112</v>
      </c>
      <c r="H131" s="60" t="s">
        <v>1888</v>
      </c>
      <c r="I131" s="262" t="str">
        <f>VLOOKUP(H131,'اعضاء هيئة التدريس'!$B$1:$D$300,2,FALSE)</f>
        <v>د. هانم صقر</v>
      </c>
      <c r="J131" s="73"/>
      <c r="K131" s="73"/>
      <c r="L131" s="73"/>
      <c r="M131" s="73"/>
      <c r="N131" s="73"/>
      <c r="O131" s="73" t="s">
        <v>1233</v>
      </c>
      <c r="P131" s="386" t="s">
        <v>1317</v>
      </c>
      <c r="Q131" s="4"/>
      <c r="R131" s="91"/>
      <c r="S131" s="91"/>
      <c r="T131" s="283"/>
      <c r="U131" s="283"/>
      <c r="V131" s="283"/>
      <c r="W131" s="283"/>
      <c r="X131" s="283"/>
      <c r="Y131" s="283"/>
      <c r="Z131" s="283"/>
      <c r="AA131" s="283"/>
      <c r="AB131" s="283"/>
      <c r="AC131" s="283"/>
      <c r="AD131" s="283"/>
      <c r="AE131" s="283"/>
      <c r="AF131" s="283"/>
      <c r="AT131" s="251" t="e">
        <f>VLOOKUP(#REF!,'اعضاء هيئة التدريس'!#REF!,2,)</f>
        <v>#REF!</v>
      </c>
    </row>
    <row r="132" spans="1:46" s="272" customFormat="1" ht="15.75" hidden="1" customHeight="1">
      <c r="A132" s="328"/>
      <c r="B132" s="288" t="s">
        <v>733</v>
      </c>
      <c r="C132" s="726" t="str">
        <f>VLOOKUP(B132,مقررات!$A$1:$F$411,2,FALSE)</f>
        <v>ميكروتكنيك</v>
      </c>
      <c r="D132" s="211">
        <f>VLOOKUP(B132,مقررات!$A$1:$F$452,3,FALSE)</f>
        <v>2</v>
      </c>
      <c r="E132" s="211">
        <f>VLOOKUP(B132,مقررات!$A$1:$F$476,4,FALSE)</f>
        <v>2</v>
      </c>
      <c r="F132" s="211">
        <f t="shared" si="7"/>
        <v>3</v>
      </c>
      <c r="G132" s="60">
        <f>VLOOKUP(B132,مقررات!$A$1:$F$409,6,FALSE)</f>
        <v>0</v>
      </c>
      <c r="H132" s="60" t="s">
        <v>1873</v>
      </c>
      <c r="I132" s="262" t="str">
        <f>VLOOKUP(H132,'اعضاء هيئة التدريس'!$B$1:$D$300,2,FALSE)</f>
        <v>أ.د.عبادة ابوزكري</v>
      </c>
      <c r="J132" s="73"/>
      <c r="K132" s="73"/>
      <c r="L132" s="73"/>
      <c r="M132" s="73"/>
      <c r="N132" s="73" t="s">
        <v>1067</v>
      </c>
      <c r="O132" s="73"/>
      <c r="P132" s="386" t="s">
        <v>1317</v>
      </c>
      <c r="Q132" s="4"/>
      <c r="R132" s="91"/>
      <c r="S132" s="91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E132" s="283"/>
      <c r="AF132" s="283"/>
      <c r="AT132" s="251" t="e">
        <f>VLOOKUP(#REF!,'اعضاء هيئة التدريس'!#REF!,2,)</f>
        <v>#REF!</v>
      </c>
    </row>
    <row r="133" spans="1:46" s="272" customFormat="1" ht="15.75" hidden="1" customHeight="1">
      <c r="A133" s="328"/>
      <c r="B133" s="288" t="s">
        <v>744</v>
      </c>
      <c r="C133" s="726" t="str">
        <f>VLOOKUP(B133,مقررات!$A$1:$F$411,2,FALSE)</f>
        <v>سلوك حشرات</v>
      </c>
      <c r="D133" s="211">
        <f>VLOOKUP(B133,مقررات!$A$1:$F$452,3,FALSE)</f>
        <v>2</v>
      </c>
      <c r="E133" s="211">
        <v>0</v>
      </c>
      <c r="F133" s="211">
        <f t="shared" si="7"/>
        <v>2</v>
      </c>
      <c r="G133" s="60" t="str">
        <f>VLOOKUP(B133,مقررات!$A$1:$F$409,6,FALSE)</f>
        <v>-</v>
      </c>
      <c r="H133" s="60" t="s">
        <v>1897</v>
      </c>
      <c r="I133" s="262" t="str">
        <f>VLOOKUP(H133,'اعضاء هيئة التدريس'!$B$1:$D$300,2,FALSE)</f>
        <v>د. عادل عبدالمنصف نصار</v>
      </c>
      <c r="J133" s="73"/>
      <c r="K133" s="73"/>
      <c r="L133" s="73" t="s">
        <v>1072</v>
      </c>
      <c r="M133" s="73"/>
      <c r="N133" s="73"/>
      <c r="O133" s="73"/>
      <c r="P133" s="386"/>
      <c r="Q133" s="4"/>
      <c r="R133" s="91"/>
      <c r="S133" s="91"/>
      <c r="T133" s="283"/>
      <c r="U133" s="283"/>
      <c r="V133" s="283"/>
      <c r="W133" s="283"/>
      <c r="X133" s="283"/>
      <c r="Y133" s="283"/>
      <c r="Z133" s="283"/>
      <c r="AA133" s="283"/>
      <c r="AB133" s="283"/>
      <c r="AC133" s="283"/>
      <c r="AD133" s="283"/>
      <c r="AE133" s="283"/>
      <c r="AF133" s="283"/>
      <c r="AT133" s="251" t="e">
        <f>VLOOKUP(#REF!,'اعضاء هيئة التدريس'!#REF!,2,)</f>
        <v>#REF!</v>
      </c>
    </row>
    <row r="134" spans="1:46" s="272" customFormat="1" ht="15.75" hidden="1" customHeight="1">
      <c r="A134" s="367"/>
      <c r="B134" s="288" t="s">
        <v>737</v>
      </c>
      <c r="C134" s="726" t="str">
        <f>VLOOKUP(B134,مقررات!$A$1:$F$411,2,FALSE)</f>
        <v>فسيولوجي حشرات (1)</v>
      </c>
      <c r="D134" s="211">
        <f>VLOOKUP(B134,مقررات!$A$1:$F$452,3,FALSE)</f>
        <v>2</v>
      </c>
      <c r="E134" s="211">
        <f>VLOOKUP(B134,مقررات!$A$1:$F$476,4,FALSE)</f>
        <v>2</v>
      </c>
      <c r="F134" s="211">
        <f t="shared" si="7"/>
        <v>3</v>
      </c>
      <c r="G134" s="60" t="str">
        <f>VLOOKUP(B134,مقررات!$A$1:$F$409,6,FALSE)</f>
        <v>E112</v>
      </c>
      <c r="H134" s="60" t="s">
        <v>1875</v>
      </c>
      <c r="I134" s="262" t="str">
        <f>VLOOKUP(H134,'اعضاء هيئة التدريس'!$B$1:$D$300,2,FALSE)</f>
        <v>أ.د. طلعت عمارة</v>
      </c>
      <c r="J134" s="73"/>
      <c r="K134" s="73"/>
      <c r="L134" s="73"/>
      <c r="M134" s="73" t="s">
        <v>1067</v>
      </c>
      <c r="N134" s="73"/>
      <c r="O134" s="73"/>
      <c r="P134" s="386" t="s">
        <v>1317</v>
      </c>
      <c r="Q134" s="282"/>
      <c r="R134" s="283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  <c r="AC134" s="283"/>
      <c r="AD134" s="283"/>
      <c r="AE134" s="283"/>
      <c r="AF134" s="283"/>
      <c r="AT134" s="251" t="e">
        <f>VLOOKUP(#REF!,'اعضاء هيئة التدريس'!#REF!,2,)</f>
        <v>#REF!</v>
      </c>
    </row>
    <row r="135" spans="1:46" s="272" customFormat="1" ht="15.75" hidden="1" customHeight="1">
      <c r="A135" s="367"/>
      <c r="B135" s="288" t="s">
        <v>748</v>
      </c>
      <c r="C135" s="726" t="str">
        <f>VLOOKUP(B135,مقررات!$A$1:$F$411,2,FALSE)</f>
        <v>حشرات اقتصادية (2)</v>
      </c>
      <c r="D135" s="211">
        <f>VLOOKUP(B135,مقررات!$A$1:$F$452,3,FALSE)</f>
        <v>2</v>
      </c>
      <c r="E135" s="211">
        <f>VLOOKUP(B135,مقررات!$A$1:$F$476,4,FALSE)</f>
        <v>2</v>
      </c>
      <c r="F135" s="211">
        <f t="shared" si="7"/>
        <v>3</v>
      </c>
      <c r="G135" s="60" t="str">
        <f>VLOOKUP(B135,مقررات!$A$1:$F$409,6,FALSE)</f>
        <v>E225</v>
      </c>
      <c r="H135" s="60" t="s">
        <v>1881</v>
      </c>
      <c r="I135" s="262" t="str">
        <f>VLOOKUP(H135,'اعضاء هيئة التدريس'!$B$1:$D$300,2,FALSE)</f>
        <v>ا.د. محمد السيد خليل</v>
      </c>
      <c r="J135" s="73"/>
      <c r="K135" s="73"/>
      <c r="L135" s="73"/>
      <c r="M135" s="73"/>
      <c r="N135" s="73" t="s">
        <v>1068</v>
      </c>
      <c r="O135" s="73"/>
      <c r="P135" s="386" t="s">
        <v>1317</v>
      </c>
      <c r="Q135" s="282"/>
      <c r="R135" s="283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  <c r="AC135" s="283"/>
      <c r="AD135" s="283"/>
      <c r="AE135" s="283"/>
      <c r="AF135" s="283"/>
      <c r="AT135" s="251" t="e">
        <f>VLOOKUP(#REF!,'اعضاء هيئة التدريس'!#REF!,2,)</f>
        <v>#REF!</v>
      </c>
    </row>
    <row r="136" spans="1:46" s="272" customFormat="1" ht="15.75" hidden="1" customHeight="1">
      <c r="A136" s="367"/>
      <c r="B136" s="245" t="s">
        <v>984</v>
      </c>
      <c r="C136" s="726" t="str">
        <f>VLOOKUP(B136,مقررات!$A$1:$F$411,2,FALSE)</f>
        <v>تاريخ العلم</v>
      </c>
      <c r="D136" s="211">
        <f>VLOOKUP(B136,مقررات!$A$1:$F$452,3,FALSE)</f>
        <v>2</v>
      </c>
      <c r="E136" s="225"/>
      <c r="F136" s="211">
        <f t="shared" si="7"/>
        <v>2</v>
      </c>
      <c r="G136" s="60" t="str">
        <f>VLOOKUP(B136,مقررات!$A$1:$F$409,6,FALSE)</f>
        <v>ـ</v>
      </c>
      <c r="H136" s="60" t="s">
        <v>1697</v>
      </c>
      <c r="I136" s="262" t="str">
        <f>VLOOKUP(H136,'اعضاء هيئة التدريس'!$B$1:$D$300,2,FALSE)</f>
        <v>أ.د. عبدالحميد اسماعيل</v>
      </c>
      <c r="J136" s="256"/>
      <c r="K136" s="256"/>
      <c r="L136" s="256" t="s">
        <v>1070</v>
      </c>
      <c r="M136" s="256"/>
      <c r="N136" s="256"/>
      <c r="O136" s="256"/>
      <c r="P136" s="255" t="s">
        <v>1318</v>
      </c>
      <c r="Q136" s="282">
        <v>6</v>
      </c>
      <c r="R136" s="283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  <c r="AC136" s="283"/>
      <c r="AD136" s="283"/>
      <c r="AE136" s="283"/>
      <c r="AF136" s="283"/>
      <c r="AT136" s="251" t="e">
        <f>VLOOKUP(#REF!,'اعضاء هيئة التدريس'!#REF!,2,)</f>
        <v>#REF!</v>
      </c>
    </row>
    <row r="137" spans="1:46" s="272" customFormat="1" ht="15.75" hidden="1">
      <c r="A137" s="367"/>
      <c r="B137" s="288" t="s">
        <v>975</v>
      </c>
      <c r="C137" s="726" t="str">
        <f>VLOOKUP(B137,مقررات!$A$1:$F$411,2,FALSE)</f>
        <v>لغة أجنبية (مصطلحات) (2)</v>
      </c>
      <c r="D137" s="211">
        <f>VLOOKUP(B137,مقررات!$A$1:$F$452,3,FALSE)</f>
        <v>2</v>
      </c>
      <c r="E137" s="211">
        <f>VLOOKUP(B137,مقررات!$A$1:$F$476,4,FALSE)</f>
        <v>0</v>
      </c>
      <c r="F137" s="211">
        <f t="shared" si="7"/>
        <v>2</v>
      </c>
      <c r="G137" s="60" t="str">
        <f>VLOOKUP(B137,مقررات!$A$1:$F$409,6,FALSE)</f>
        <v>F111</v>
      </c>
      <c r="H137" s="60" t="s">
        <v>1700</v>
      </c>
      <c r="I137" s="262" t="str">
        <f>VLOOKUP(H137,'اعضاء هيئة التدريس'!$B$1:$D$300,2,FALSE)</f>
        <v>أ.د.ابراهيم الطنطاوي</v>
      </c>
      <c r="J137" s="73"/>
      <c r="K137" s="73"/>
      <c r="L137" s="73"/>
      <c r="M137" s="73"/>
      <c r="N137" s="73"/>
      <c r="O137" s="73" t="s">
        <v>1067</v>
      </c>
      <c r="P137" s="255" t="s">
        <v>89</v>
      </c>
      <c r="Q137" s="282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E137" s="283"/>
      <c r="AF137" s="283"/>
      <c r="AT137" s="251" t="e">
        <f>VLOOKUP(#REF!,'اعضاء هيئة التدريس'!#REF!,2,)</f>
        <v>#REF!</v>
      </c>
    </row>
    <row r="138" spans="1:46" s="272" customFormat="1" ht="15.75" hidden="1" customHeight="1">
      <c r="A138" s="367"/>
      <c r="B138" s="288" t="s">
        <v>975</v>
      </c>
      <c r="C138" s="726" t="str">
        <f>VLOOKUP(B138,مقررات!$A$1:$F$411,2,FALSE)</f>
        <v>لغة أجنبية (مصطلحات) (2)</v>
      </c>
      <c r="D138" s="211">
        <f>VLOOKUP(B138,مقررات!$A$1:$F$452,3,FALSE)</f>
        <v>2</v>
      </c>
      <c r="E138" s="211">
        <f>VLOOKUP(B138,مقررات!$A$1:$F$476,4,FALSE)</f>
        <v>0</v>
      </c>
      <c r="F138" s="211">
        <f t="shared" si="7"/>
        <v>2</v>
      </c>
      <c r="G138" s="60" t="str">
        <f>VLOOKUP(B138,مقررات!$A$1:$F$409,6,FALSE)</f>
        <v>F111</v>
      </c>
      <c r="H138" s="60" t="s">
        <v>1873</v>
      </c>
      <c r="I138" s="262" t="str">
        <f>VLOOKUP(H138,'اعضاء هيئة التدريس'!$B$1:$D$300,2,FALSE)</f>
        <v>أ.د.عبادة ابوزكري</v>
      </c>
      <c r="J138" s="73"/>
      <c r="K138" s="73"/>
      <c r="L138" s="73"/>
      <c r="M138" s="73"/>
      <c r="N138" s="73"/>
      <c r="O138" s="73" t="s">
        <v>1067</v>
      </c>
      <c r="P138" s="255" t="s">
        <v>89</v>
      </c>
      <c r="Q138" s="282"/>
      <c r="R138" s="283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  <c r="AC138" s="283"/>
      <c r="AD138" s="283"/>
      <c r="AE138" s="283"/>
      <c r="AF138" s="283"/>
      <c r="AT138" s="251" t="e">
        <f>VLOOKUP(#REF!,'اعضاء هيئة التدريس'!#REF!,2,)</f>
        <v>#REF!</v>
      </c>
    </row>
    <row r="139" spans="1:46" s="272" customFormat="1" ht="15.75" hidden="1" customHeight="1">
      <c r="A139" s="328"/>
      <c r="B139" s="288" t="s">
        <v>979</v>
      </c>
      <c r="C139" s="726" t="str">
        <f>VLOOKUP(B139,مقررات!$A$1:$F$411,2,FALSE)</f>
        <v>دراسات إسلامية</v>
      </c>
      <c r="D139" s="211">
        <f>VLOOKUP(B139,مقررات!$A$1:$F$452,3,FALSE)</f>
        <v>2</v>
      </c>
      <c r="E139" s="211">
        <f>VLOOKUP(B139,مقررات!$A$1:$F$476,4,FALSE)</f>
        <v>0</v>
      </c>
      <c r="F139" s="211">
        <f t="shared" si="7"/>
        <v>2</v>
      </c>
      <c r="G139" s="60" t="str">
        <f>VLOOKUP(B139,مقررات!$A$1:$F$409,6,FALSE)</f>
        <v>ـ</v>
      </c>
      <c r="H139" s="60" t="s">
        <v>1966</v>
      </c>
      <c r="I139" s="262" t="str">
        <f>VLOOKUP(H139,'اعضاء هيئة التدريس'!$B$1:$D$300,2,FALSE)</f>
        <v>أ.د / عبدالمنعم سلطان</v>
      </c>
      <c r="J139" s="73" t="s">
        <v>1072</v>
      </c>
      <c r="K139" s="73"/>
      <c r="L139" s="73"/>
      <c r="M139" s="73"/>
      <c r="N139" s="73"/>
      <c r="O139" s="73"/>
      <c r="P139" s="255" t="s">
        <v>89</v>
      </c>
      <c r="Q139" s="4"/>
      <c r="R139" s="91"/>
      <c r="S139" s="91"/>
      <c r="T139" s="283"/>
      <c r="U139" s="283"/>
      <c r="V139" s="283"/>
      <c r="W139" s="283"/>
      <c r="X139" s="283"/>
      <c r="Y139" s="283"/>
      <c r="Z139" s="283"/>
      <c r="AA139" s="283"/>
      <c r="AB139" s="283"/>
      <c r="AC139" s="283"/>
      <c r="AD139" s="283"/>
      <c r="AE139" s="283"/>
      <c r="AF139" s="283"/>
      <c r="AT139" s="251" t="e">
        <f>VLOOKUP(#REF!,'اعضاء هيئة التدريس'!#REF!,2,)</f>
        <v>#REF!</v>
      </c>
    </row>
    <row r="140" spans="1:46" s="272" customFormat="1" ht="15.75" hidden="1" customHeight="1">
      <c r="A140" s="367"/>
      <c r="B140" s="288" t="s">
        <v>981</v>
      </c>
      <c r="C140" s="726" t="str">
        <f>VLOOKUP(B140,مقررات!$A$1:$F$411,2,FALSE)</f>
        <v>تصوير ضوئي وميكروفيلم</v>
      </c>
      <c r="D140" s="211">
        <f>VLOOKUP(B140,مقررات!$A$1:$F$452,3,FALSE)</f>
        <v>2</v>
      </c>
      <c r="E140" s="211">
        <f>VLOOKUP(B140,مقررات!$A$1:$F$476,4,FALSE)</f>
        <v>0</v>
      </c>
      <c r="F140" s="211">
        <f t="shared" si="7"/>
        <v>2</v>
      </c>
      <c r="G140" s="60" t="str">
        <f>VLOOKUP(B140,مقررات!$A$1:$F$409,6,FALSE)</f>
        <v>ـ</v>
      </c>
      <c r="H140" s="60" t="s">
        <v>1650</v>
      </c>
      <c r="I140" s="262" t="str">
        <f>VLOOKUP(H140,'اعضاء هيئة التدريس'!$B$1:$D$300,2,FALSE)</f>
        <v>د/ ياسر رماح</v>
      </c>
      <c r="J140" s="250"/>
      <c r="K140" s="250" t="s">
        <v>1070</v>
      </c>
      <c r="L140" s="250"/>
      <c r="M140" s="250"/>
      <c r="N140" s="250"/>
      <c r="O140" s="250"/>
      <c r="P140" s="386" t="s">
        <v>1326</v>
      </c>
      <c r="Q140" s="282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  <c r="AC140" s="283"/>
      <c r="AD140" s="283"/>
      <c r="AE140" s="283"/>
      <c r="AF140" s="283"/>
      <c r="AT140" s="251" t="e">
        <f>VLOOKUP(#REF!,'اعضاء هيئة التدريس'!#REF!,2,)</f>
        <v>#REF!</v>
      </c>
    </row>
    <row r="141" spans="1:46" s="272" customFormat="1" ht="15.75" hidden="1" customHeight="1">
      <c r="A141" s="367"/>
      <c r="B141" s="288" t="s">
        <v>977</v>
      </c>
      <c r="C141" s="726" t="str">
        <f>VLOOKUP(B141,مقررات!$A$1:$F$411,2,FALSE)</f>
        <v xml:space="preserve">دراسات بيئية </v>
      </c>
      <c r="D141" s="211">
        <f>VLOOKUP(B141,مقررات!$A$1:$F$452,3,FALSE)</f>
        <v>2</v>
      </c>
      <c r="E141" s="211">
        <f>VLOOKUP(B141,مقررات!$A$1:$F$476,4,FALSE)</f>
        <v>0</v>
      </c>
      <c r="F141" s="211">
        <f t="shared" si="7"/>
        <v>2</v>
      </c>
      <c r="G141" s="60" t="str">
        <f>VLOOKUP(B141,مقررات!$A$1:$F$409,6,FALSE)</f>
        <v>ـ</v>
      </c>
      <c r="H141" s="60" t="s">
        <v>1869</v>
      </c>
      <c r="I141" s="262" t="str">
        <f>VLOOKUP(H141,'اعضاء هيئة التدريس'!$B$1:$D$300,2,FALSE)</f>
        <v>أ.د. علاء النعناعي</v>
      </c>
      <c r="J141" s="73"/>
      <c r="K141" s="73"/>
      <c r="L141" s="73"/>
      <c r="M141" s="73"/>
      <c r="N141" s="73" t="s">
        <v>1072</v>
      </c>
      <c r="O141" s="73"/>
      <c r="P141" s="386" t="s">
        <v>1323</v>
      </c>
      <c r="Q141" s="282"/>
      <c r="R141" s="283"/>
      <c r="S141" s="283"/>
      <c r="T141" s="283"/>
      <c r="U141" s="283"/>
      <c r="V141" s="283"/>
      <c r="W141" s="283"/>
      <c r="X141" s="283"/>
      <c r="Y141" s="283"/>
      <c r="Z141" s="283"/>
      <c r="AA141" s="283"/>
      <c r="AB141" s="283"/>
      <c r="AC141" s="283"/>
      <c r="AD141" s="283"/>
      <c r="AE141" s="283"/>
      <c r="AF141" s="283"/>
      <c r="AT141" s="251" t="e">
        <f>VLOOKUP(#REF!,'اعضاء هيئة التدريس'!#REF!,2,)</f>
        <v>#REF!</v>
      </c>
    </row>
    <row r="142" spans="1:46" s="272" customFormat="1" ht="15.75" hidden="1" customHeight="1">
      <c r="A142" s="328"/>
      <c r="B142" s="288" t="s">
        <v>88</v>
      </c>
      <c r="C142" s="726" t="str">
        <f>VLOOKUP(B142,مقررات!$A$1:$F$411,2,FALSE)</f>
        <v>مصريات واثأر</v>
      </c>
      <c r="D142" s="211">
        <f>VLOOKUP(B142,مقررات!$A$1:$F$452,3,FALSE)</f>
        <v>2</v>
      </c>
      <c r="E142" s="211">
        <f>VLOOKUP(B142,مقررات!$A$1:$F$476,4,FALSE)</f>
        <v>0</v>
      </c>
      <c r="F142" s="211">
        <f t="shared" si="7"/>
        <v>2</v>
      </c>
      <c r="G142" s="60" t="str">
        <f>VLOOKUP(B142,مقررات!$A$1:$F$409,6,FALSE)</f>
        <v>ـ</v>
      </c>
      <c r="H142" s="60" t="s">
        <v>1481</v>
      </c>
      <c r="I142" s="262" t="str">
        <f>VLOOKUP(H142,'اعضاء هيئة التدريس'!$B$1:$D$300,2,FALSE)</f>
        <v>أ.د. هاني احمد مصطفى</v>
      </c>
      <c r="J142" s="73"/>
      <c r="K142" s="73"/>
      <c r="L142" s="73"/>
      <c r="M142" s="73"/>
      <c r="N142" s="73"/>
      <c r="O142" s="73" t="s">
        <v>1072</v>
      </c>
      <c r="P142" s="386" t="s">
        <v>1315</v>
      </c>
      <c r="Q142" s="4"/>
      <c r="R142" s="92"/>
      <c r="S142" s="92"/>
      <c r="T142" s="283"/>
      <c r="U142" s="283"/>
      <c r="V142" s="283"/>
      <c r="W142" s="283"/>
      <c r="X142" s="283"/>
      <c r="Y142" s="283"/>
      <c r="Z142" s="283"/>
      <c r="AA142" s="283"/>
      <c r="AB142" s="283"/>
      <c r="AC142" s="283"/>
      <c r="AD142" s="283"/>
      <c r="AE142" s="283"/>
      <c r="AF142" s="283"/>
      <c r="AT142" s="251" t="e">
        <f>VLOOKUP(#REF!,'اعضاء هيئة التدريس'!#REF!,2,)</f>
        <v>#REF!</v>
      </c>
    </row>
    <row r="143" spans="1:46" ht="15.75" hidden="1" customHeight="1">
      <c r="A143" s="328"/>
      <c r="B143" s="288" t="s">
        <v>88</v>
      </c>
      <c r="C143" s="726" t="str">
        <f>VLOOKUP(B143,مقررات!$A$1:$F$411,2,FALSE)</f>
        <v>مصريات واثأر</v>
      </c>
      <c r="D143" s="211">
        <f>VLOOKUP(B143,مقررات!$A$1:$F$452,3,FALSE)</f>
        <v>2</v>
      </c>
      <c r="E143" s="211">
        <f>VLOOKUP(B143,مقررات!$A$1:$F$476,4,FALSE)</f>
        <v>0</v>
      </c>
      <c r="F143" s="211">
        <f t="shared" si="7"/>
        <v>2</v>
      </c>
      <c r="G143" s="60" t="str">
        <f>VLOOKUP(B143,مقررات!$A$1:$F$409,6,FALSE)</f>
        <v>ـ</v>
      </c>
      <c r="H143" s="60" t="s">
        <v>1468</v>
      </c>
      <c r="I143" s="262" t="str">
        <f>VLOOKUP(H143,'اعضاء هيئة التدريس'!$B$1:$D$300,2,FALSE)</f>
        <v>أ.د. جمال عيسوي قمح</v>
      </c>
      <c r="J143" s="73"/>
      <c r="K143" s="73"/>
      <c r="L143" s="73"/>
      <c r="M143" s="73"/>
      <c r="N143" s="73"/>
      <c r="O143" s="73" t="s">
        <v>1072</v>
      </c>
      <c r="P143" s="386" t="s">
        <v>1315</v>
      </c>
      <c r="Q143" s="4"/>
      <c r="R143" s="92"/>
      <c r="S143" s="92"/>
      <c r="AT143" s="251" t="e">
        <f>VLOOKUP(#REF!,'اعضاء هيئة التدريس'!#REF!,2,)</f>
        <v>#REF!</v>
      </c>
    </row>
    <row r="144" spans="1:46" s="272" customFormat="1" ht="15.75" hidden="1" customHeight="1">
      <c r="A144" s="328">
        <v>1</v>
      </c>
      <c r="B144" s="288" t="s">
        <v>78</v>
      </c>
      <c r="C144" s="726" t="str">
        <f>VLOOKUP(B144,مقررات!$A$1:$F$411,2,FALSE)</f>
        <v>بحث ومقال</v>
      </c>
      <c r="D144" s="211">
        <f>VLOOKUP(B144,مقررات!$A$1:$F$452,3,FALSE)</f>
        <v>2</v>
      </c>
      <c r="E144" s="211">
        <f>VLOOKUP(B144,مقررات!$A$1:$F$476,4,FALSE)</f>
        <v>0</v>
      </c>
      <c r="F144" s="211">
        <f t="shared" si="7"/>
        <v>2</v>
      </c>
      <c r="G144" s="60" t="str">
        <f>VLOOKUP(B144,مقررات!$A$1:$F$409,6,FALSE)</f>
        <v>G441</v>
      </c>
      <c r="H144" s="60"/>
      <c r="I144" s="964" t="e">
        <f>VLOOKUP(H144,'اعضاء هيئة التدريس'!$B$1:$D$300,2,FALSE)</f>
        <v>#N/A</v>
      </c>
      <c r="J144" s="73"/>
      <c r="K144" s="73"/>
      <c r="L144" s="73"/>
      <c r="M144" s="73"/>
      <c r="N144" s="73"/>
      <c r="O144" s="73"/>
      <c r="P144" s="1046"/>
      <c r="Q144" s="4"/>
      <c r="R144" s="91"/>
      <c r="S144" s="91"/>
      <c r="T144" s="283"/>
      <c r="U144" s="283"/>
      <c r="V144" s="283"/>
      <c r="W144" s="283"/>
      <c r="X144" s="283"/>
      <c r="Y144" s="283"/>
      <c r="Z144" s="283"/>
      <c r="AA144" s="283"/>
      <c r="AB144" s="283"/>
      <c r="AC144" s="283"/>
      <c r="AD144" s="283"/>
      <c r="AE144" s="283"/>
      <c r="AF144" s="283"/>
      <c r="AT144" s="251" t="e">
        <f>VLOOKUP(#REF!,'اعضاء هيئة التدريس'!#REF!,2,)</f>
        <v>#REF!</v>
      </c>
    </row>
    <row r="145" spans="1:46" s="285" customFormat="1" ht="15.75" hidden="1" customHeight="1">
      <c r="A145" s="328">
        <v>2</v>
      </c>
      <c r="B145" s="288" t="s">
        <v>38</v>
      </c>
      <c r="C145" s="726" t="str">
        <f>VLOOKUP(B145,مقررات!$A$1:$F$411,2,FALSE)</f>
        <v>علم البلورات</v>
      </c>
      <c r="D145" s="211">
        <f>VLOOKUP(B145,مقررات!$A$1:$F$452,3,FALSE)</f>
        <v>1.5</v>
      </c>
      <c r="E145" s="211">
        <f>VLOOKUP(B145,مقررات!$A$1:$F$476,4,FALSE)</f>
        <v>3</v>
      </c>
      <c r="F145" s="211">
        <f t="shared" si="7"/>
        <v>3</v>
      </c>
      <c r="G145" s="60" t="str">
        <f>VLOOKUP(B145,مقررات!$A$1:$F$409,6,FALSE)</f>
        <v>ـــ</v>
      </c>
      <c r="H145" s="60" t="s">
        <v>1464</v>
      </c>
      <c r="I145" s="262" t="str">
        <f>VLOOKUP(H145,'اعضاء هيئة التدريس'!$B$1:$D$300,2,FALSE)</f>
        <v>أ.د. ماهر داود ابراهيم</v>
      </c>
      <c r="J145" s="73"/>
      <c r="K145" s="73"/>
      <c r="L145" s="73"/>
      <c r="M145" s="73" t="s">
        <v>1306</v>
      </c>
      <c r="N145" s="73"/>
      <c r="O145" s="73"/>
      <c r="P145" s="255" t="s">
        <v>1318</v>
      </c>
      <c r="Q145" s="282"/>
      <c r="R145" s="283"/>
      <c r="S145" s="283"/>
      <c r="T145" s="283"/>
      <c r="U145" s="284"/>
      <c r="V145" s="284"/>
      <c r="W145" s="284"/>
      <c r="X145" s="284"/>
      <c r="Y145" s="284"/>
      <c r="Z145" s="284"/>
      <c r="AA145" s="284"/>
      <c r="AB145" s="284"/>
      <c r="AC145" s="284"/>
      <c r="AD145" s="284"/>
      <c r="AE145" s="284"/>
      <c r="AF145" s="284"/>
      <c r="AT145" s="251" t="e">
        <f>VLOOKUP(#REF!,'اعضاء هيئة التدريس'!#REF!,2,)</f>
        <v>#REF!</v>
      </c>
    </row>
    <row r="146" spans="1:46" s="285" customFormat="1" ht="15.75" hidden="1" customHeight="1">
      <c r="A146" s="328">
        <v>3</v>
      </c>
      <c r="B146" s="288" t="s">
        <v>40</v>
      </c>
      <c r="C146" s="726" t="str">
        <f>VLOOKUP(B146,مقررات!$A$1:$F$411,2,FALSE)</f>
        <v>علم المعادن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7"/>
        <v>3</v>
      </c>
      <c r="G146" s="60" t="str">
        <f>VLOOKUP(B146,مقررات!$A$1:$F$409,6,FALSE)</f>
        <v>G111</v>
      </c>
      <c r="H146" s="60" t="s">
        <v>1484</v>
      </c>
      <c r="I146" s="262" t="str">
        <f>VLOOKUP(H146,'اعضاء هيئة التدريس'!$B$1:$D$300,2,FALSE)</f>
        <v>د.نادية محمد السعيد</v>
      </c>
      <c r="J146" s="73"/>
      <c r="K146" s="73" t="s">
        <v>1306</v>
      </c>
      <c r="L146" s="73"/>
      <c r="M146" s="73"/>
      <c r="N146" s="73"/>
      <c r="O146" s="73"/>
      <c r="P146" s="386" t="s">
        <v>1315</v>
      </c>
      <c r="Q146" s="4"/>
      <c r="R146" s="91"/>
      <c r="S146" s="91"/>
      <c r="T146" s="283"/>
      <c r="U146" s="284"/>
      <c r="V146" s="284"/>
      <c r="W146" s="284"/>
      <c r="X146" s="284"/>
      <c r="Y146" s="284"/>
      <c r="Z146" s="284"/>
      <c r="AA146" s="284"/>
      <c r="AB146" s="284"/>
      <c r="AC146" s="284"/>
      <c r="AD146" s="284"/>
      <c r="AE146" s="284"/>
      <c r="AF146" s="284"/>
      <c r="AT146" s="251" t="e">
        <f>VLOOKUP(#REF!,'اعضاء هيئة التدريس'!#REF!,2,)</f>
        <v>#REF!</v>
      </c>
    </row>
    <row r="147" spans="1:46" s="156" customFormat="1" ht="15.75" hidden="1" customHeight="1">
      <c r="A147" s="328">
        <v>4</v>
      </c>
      <c r="B147" s="288" t="s">
        <v>35</v>
      </c>
      <c r="C147" s="726" t="str">
        <f>VLOOKUP(B147,مقررات!$A$1:$F$411,2,FALSE)</f>
        <v>جيولوجيا تاريخية</v>
      </c>
      <c r="D147" s="211">
        <f>VLOOKUP(B147,مقررات!$A$1:$F$452,3,FALSE)</f>
        <v>1.5</v>
      </c>
      <c r="E147" s="211">
        <f>VLOOKUP(B147,مقررات!$A$1:$F$476,4,FALSE)</f>
        <v>3</v>
      </c>
      <c r="F147" s="211">
        <f t="shared" si="7"/>
        <v>3</v>
      </c>
      <c r="G147" s="60" t="str">
        <f>VLOOKUP(B147,مقررات!$A$1:$F$409,6,FALSE)</f>
        <v>ـــ</v>
      </c>
      <c r="H147" s="60" t="s">
        <v>1477</v>
      </c>
      <c r="I147" s="262" t="str">
        <f>VLOOKUP(H147,'اعضاء هيئة التدريس'!$B$1:$D$300,2,FALSE)</f>
        <v>أ.د. حسني الدسوقي سليمان</v>
      </c>
      <c r="J147" s="73"/>
      <c r="K147" s="73"/>
      <c r="L147" s="73"/>
      <c r="M147" s="73"/>
      <c r="N147" s="73" t="s">
        <v>1261</v>
      </c>
      <c r="O147" s="73"/>
      <c r="P147" s="386" t="s">
        <v>1321</v>
      </c>
      <c r="Q147" s="282"/>
      <c r="R147" s="283"/>
      <c r="S147" s="283"/>
      <c r="T147" s="810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T147" s="251" t="e">
        <f>VLOOKUP(#REF!,'اعضاء هيئة التدريس'!#REF!,2,)</f>
        <v>#REF!</v>
      </c>
    </row>
    <row r="148" spans="1:46" s="156" customFormat="1" ht="15.75" hidden="1" customHeight="1">
      <c r="A148" s="328">
        <v>5</v>
      </c>
      <c r="B148" s="288" t="s">
        <v>34</v>
      </c>
      <c r="C148" s="726" t="str">
        <f>VLOOKUP(B148,مقررات!$A$1:$F$411,2,FALSE)</f>
        <v>جيولوجيا طبيعية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si="7"/>
        <v>3</v>
      </c>
      <c r="G148" s="60" t="str">
        <f>VLOOKUP(B148,مقررات!$A$1:$F$409,6,FALSE)</f>
        <v>ـــ</v>
      </c>
      <c r="H148" s="60" t="s">
        <v>1462</v>
      </c>
      <c r="I148" s="262" t="str">
        <f>VLOOKUP(H148,'اعضاء هيئة التدريس'!$B$1:$D$300,2,FALSE)</f>
        <v>أ.د.كمال عبدالعظيم دهب</v>
      </c>
      <c r="J148" s="73"/>
      <c r="K148" s="73" t="s">
        <v>1303</v>
      </c>
      <c r="L148" s="73"/>
      <c r="M148" s="73"/>
      <c r="N148" s="73"/>
      <c r="O148" s="73"/>
      <c r="P148" s="255" t="s">
        <v>1325</v>
      </c>
      <c r="Q148" s="4"/>
      <c r="R148" s="92"/>
      <c r="S148" s="92"/>
      <c r="T148" s="810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T148" s="251" t="e">
        <f>VLOOKUP(#REF!,'اعضاء هيئة التدريس'!#REF!,2,)</f>
        <v>#REF!</v>
      </c>
    </row>
    <row r="149" spans="1:46" s="285" customFormat="1" ht="15.75" hidden="1" customHeight="1">
      <c r="A149" s="328">
        <v>6</v>
      </c>
      <c r="B149" s="288" t="s">
        <v>34</v>
      </c>
      <c r="C149" s="726" t="str">
        <f>VLOOKUP(B149,مقررات!$A$1:$F$411,2,FALSE)</f>
        <v>جيولوجيا طبيعية</v>
      </c>
      <c r="D149" s="211">
        <f>VLOOKUP(B149,مقررات!$A$1:$F$452,3,FALSE)</f>
        <v>1.5</v>
      </c>
      <c r="E149" s="211">
        <f>VLOOKUP(B149,مقررات!$A$1:$F$476,4,FALSE)</f>
        <v>3</v>
      </c>
      <c r="F149" s="211">
        <f t="shared" si="7"/>
        <v>3</v>
      </c>
      <c r="G149" s="60" t="str">
        <f>VLOOKUP(B149,مقررات!$A$1:$F$409,6,FALSE)</f>
        <v>ـــ</v>
      </c>
      <c r="H149" s="60" t="s">
        <v>1466</v>
      </c>
      <c r="I149" s="262" t="str">
        <f>VLOOKUP(H149,'اعضاء هيئة التدريس'!$B$1:$D$300,2,FALSE)</f>
        <v>أ.د.حمدلله عبدالجواد ونس</v>
      </c>
      <c r="J149" s="73"/>
      <c r="K149" s="73" t="s">
        <v>1303</v>
      </c>
      <c r="L149" s="73"/>
      <c r="M149" s="73"/>
      <c r="N149" s="73"/>
      <c r="O149" s="73"/>
      <c r="P149" s="255" t="s">
        <v>1325</v>
      </c>
      <c r="Q149" s="4"/>
      <c r="R149" s="92"/>
      <c r="S149" s="92"/>
      <c r="T149" s="283"/>
      <c r="U149" s="284"/>
      <c r="V149" s="284"/>
      <c r="W149" s="284"/>
      <c r="X149" s="284"/>
      <c r="Y149" s="284"/>
      <c r="Z149" s="284"/>
      <c r="AA149" s="284"/>
      <c r="AB149" s="284"/>
      <c r="AC149" s="284"/>
      <c r="AD149" s="284"/>
      <c r="AE149" s="284"/>
      <c r="AF149" s="284"/>
      <c r="AT149" s="251" t="e">
        <f>VLOOKUP(#REF!,'اعضاء هيئة التدريس'!#REF!,2,)</f>
        <v>#REF!</v>
      </c>
    </row>
    <row r="150" spans="1:46" s="272" customFormat="1" ht="15.75" hidden="1" customHeight="1">
      <c r="A150" s="328">
        <v>7</v>
      </c>
      <c r="B150" s="288" t="s">
        <v>53</v>
      </c>
      <c r="C150" s="726" t="str">
        <f>VLOOKUP(B150,مقررات!$A$1:$F$411,2,FALSE)</f>
        <v>بصريات المعادن</v>
      </c>
      <c r="D150" s="211">
        <f>VLOOKUP(B150,مقررات!$A$1:$F$452,3,FALSE)</f>
        <v>1.5</v>
      </c>
      <c r="E150" s="211">
        <f>VLOOKUP(B150,مقررات!$A$1:$F$476,4,FALSE)</f>
        <v>3</v>
      </c>
      <c r="F150" s="211">
        <f t="shared" ref="F150:F181" si="8">D150+0.5*E150</f>
        <v>3</v>
      </c>
      <c r="G150" s="60" t="str">
        <f>VLOOKUP(B150,مقررات!$A$1:$F$409,6,FALSE)</f>
        <v>G112</v>
      </c>
      <c r="H150" s="60" t="s">
        <v>1473</v>
      </c>
      <c r="I150" s="262" t="str">
        <f>VLOOKUP(H150,'اعضاء هيئة التدريس'!$B$1:$D$300,2,FALSE)</f>
        <v>أ.د.احمد محمد بشادي</v>
      </c>
      <c r="J150" s="73"/>
      <c r="K150" s="73"/>
      <c r="L150" s="73"/>
      <c r="M150" s="73"/>
      <c r="N150" s="73" t="s">
        <v>1306</v>
      </c>
      <c r="O150" s="73"/>
      <c r="P150" s="386" t="s">
        <v>1321</v>
      </c>
      <c r="Q150" s="282"/>
      <c r="R150" s="283"/>
      <c r="S150" s="283"/>
      <c r="T150" s="283"/>
      <c r="U150" s="283"/>
      <c r="V150" s="283"/>
      <c r="W150" s="283"/>
      <c r="X150" s="283"/>
      <c r="Y150" s="283"/>
      <c r="Z150" s="283"/>
      <c r="AA150" s="283"/>
      <c r="AB150" s="283"/>
      <c r="AC150" s="283"/>
      <c r="AD150" s="283"/>
      <c r="AE150" s="283"/>
      <c r="AF150" s="283"/>
      <c r="AT150" s="251" t="e">
        <f>VLOOKUP(#REF!,'اعضاء هيئة التدريس'!#REF!,2,)</f>
        <v>#REF!</v>
      </c>
    </row>
    <row r="151" spans="1:46" s="272" customFormat="1" ht="15.75" hidden="1" customHeight="1">
      <c r="A151" s="328">
        <v>8</v>
      </c>
      <c r="B151" s="288" t="s">
        <v>52</v>
      </c>
      <c r="C151" s="726" t="str">
        <f>VLOOKUP(B151,مقررات!$A$1:$F$411,2,FALSE)</f>
        <v>معادن مكونة للصخور</v>
      </c>
      <c r="D151" s="211">
        <f>VLOOKUP(B151,مقررات!$A$1:$F$452,3,FALSE)</f>
        <v>1.5</v>
      </c>
      <c r="E151" s="211">
        <f>VLOOKUP(B151,مقررات!$A$1:$F$476,4,FALSE)</f>
        <v>3</v>
      </c>
      <c r="F151" s="211">
        <f t="shared" si="8"/>
        <v>3</v>
      </c>
      <c r="G151" s="60" t="str">
        <f>VLOOKUP(B151,مقررات!$A$1:$F$409,6,FALSE)</f>
        <v>G211</v>
      </c>
      <c r="H151" s="60" t="s">
        <v>1473</v>
      </c>
      <c r="I151" s="262" t="str">
        <f>VLOOKUP(H151,'اعضاء هيئة التدريس'!$B$1:$D$300,2,FALSE)</f>
        <v>أ.د.احمد محمد بشادي</v>
      </c>
      <c r="J151" s="73"/>
      <c r="K151" s="73"/>
      <c r="L151" s="73"/>
      <c r="M151" s="73"/>
      <c r="N151" s="73" t="s">
        <v>2017</v>
      </c>
      <c r="O151" s="73"/>
      <c r="P151" s="386" t="s">
        <v>1321</v>
      </c>
      <c r="Q151" s="4"/>
      <c r="R151" s="91"/>
      <c r="S151" s="91"/>
      <c r="T151" s="283"/>
      <c r="U151" s="283"/>
      <c r="V151" s="283"/>
      <c r="W151" s="283"/>
      <c r="X151" s="283"/>
      <c r="Y151" s="283"/>
      <c r="Z151" s="283"/>
      <c r="AA151" s="283"/>
      <c r="AB151" s="283"/>
      <c r="AC151" s="283"/>
      <c r="AD151" s="283"/>
      <c r="AE151" s="283"/>
      <c r="AF151" s="283"/>
      <c r="AT151" s="251" t="e">
        <f>VLOOKUP(#REF!,'اعضاء هيئة التدريس'!#REF!,2,)</f>
        <v>#REF!</v>
      </c>
    </row>
    <row r="152" spans="1:46" s="272" customFormat="1" ht="15.75" hidden="1" customHeight="1">
      <c r="A152" s="328">
        <v>9</v>
      </c>
      <c r="B152" s="288" t="s">
        <v>42</v>
      </c>
      <c r="C152" s="726" t="str">
        <f>VLOOKUP(B152,مقررات!$A$1:$F$411,2,FALSE)</f>
        <v>علم الأحافير</v>
      </c>
      <c r="D152" s="211">
        <f>VLOOKUP(B152,مقررات!$A$1:$F$452,3,FALSE)</f>
        <v>1.5</v>
      </c>
      <c r="E152" s="211">
        <f>VLOOKUP(B152,مقررات!$A$1:$F$476,4,FALSE)</f>
        <v>3</v>
      </c>
      <c r="F152" s="211">
        <f t="shared" si="8"/>
        <v>3</v>
      </c>
      <c r="G152" s="60" t="str">
        <f>VLOOKUP(B152,مقررات!$A$1:$F$409,6,FALSE)</f>
        <v>G121</v>
      </c>
      <c r="H152" s="60" t="s">
        <v>1475</v>
      </c>
      <c r="I152" s="262" t="str">
        <f>VLOOKUP(H152,'اعضاء هيئة التدريس'!$B$1:$D$300,2,FALSE)</f>
        <v>ا.د/عرابي حسين عرابي</v>
      </c>
      <c r="J152" s="73"/>
      <c r="K152" s="73"/>
      <c r="L152" s="73"/>
      <c r="M152" s="73"/>
      <c r="N152" s="73" t="s">
        <v>1303</v>
      </c>
      <c r="O152" s="73"/>
      <c r="P152" s="386"/>
      <c r="Q152" s="282"/>
      <c r="R152" s="283"/>
      <c r="S152" s="283"/>
      <c r="T152" s="283"/>
      <c r="U152" s="283"/>
      <c r="V152" s="283"/>
      <c r="W152" s="283"/>
      <c r="X152" s="283"/>
      <c r="Y152" s="283"/>
      <c r="Z152" s="283"/>
      <c r="AA152" s="283"/>
      <c r="AB152" s="283"/>
      <c r="AC152" s="283"/>
      <c r="AD152" s="283"/>
      <c r="AE152" s="283"/>
      <c r="AF152" s="283"/>
      <c r="AT152" s="251" t="e">
        <f>VLOOKUP(#REF!,'اعضاء هيئة التدريس'!#REF!,2,)</f>
        <v>#REF!</v>
      </c>
    </row>
    <row r="153" spans="1:46" s="272" customFormat="1" ht="15.75" hidden="1" customHeight="1">
      <c r="A153" s="328">
        <v>10</v>
      </c>
      <c r="B153" s="288" t="s">
        <v>46</v>
      </c>
      <c r="C153" s="726" t="str">
        <f>VLOOKUP(B153,مقررات!$A$1:$F$411,2,FALSE)</f>
        <v>علم الصخور</v>
      </c>
      <c r="D153" s="211">
        <f>VLOOKUP(B153,مقررات!$A$1:$F$452,3,FALSE)</f>
        <v>1.5</v>
      </c>
      <c r="E153" s="211">
        <f>VLOOKUP(B153,مقررات!$A$1:$F$476,4,FALSE)</f>
        <v>3</v>
      </c>
      <c r="F153" s="211">
        <f t="shared" si="8"/>
        <v>3</v>
      </c>
      <c r="G153" s="60" t="str">
        <f>VLOOKUP(B153,مقررات!$A$1:$F$409,6,FALSE)</f>
        <v>G214-G112</v>
      </c>
      <c r="H153" s="60" t="s">
        <v>1466</v>
      </c>
      <c r="I153" s="262" t="str">
        <f>VLOOKUP(H153,'اعضاء هيئة التدريس'!$B$1:$D$300,2,FALSE)</f>
        <v>أ.د.حمدلله عبدالجواد ونس</v>
      </c>
      <c r="J153" s="73"/>
      <c r="K153" s="73"/>
      <c r="L153" s="73"/>
      <c r="M153" s="73" t="s">
        <v>1261</v>
      </c>
      <c r="N153" s="73"/>
      <c r="O153" s="73"/>
      <c r="P153" s="386" t="s">
        <v>1315</v>
      </c>
      <c r="Q153" s="4"/>
      <c r="R153" s="91"/>
      <c r="S153" s="91"/>
      <c r="T153" s="283"/>
      <c r="U153" s="283"/>
      <c r="V153" s="283"/>
      <c r="W153" s="283"/>
      <c r="X153" s="283"/>
      <c r="Y153" s="283"/>
      <c r="Z153" s="283"/>
      <c r="AA153" s="283"/>
      <c r="AB153" s="283"/>
      <c r="AC153" s="283"/>
      <c r="AD153" s="283"/>
      <c r="AE153" s="283"/>
      <c r="AF153" s="283"/>
      <c r="AT153" s="251" t="e">
        <f>VLOOKUP(#REF!,'اعضاء هيئة التدريس'!#REF!,2,)</f>
        <v>#REF!</v>
      </c>
    </row>
    <row r="154" spans="1:46" s="272" customFormat="1" ht="15.75" hidden="1" customHeight="1">
      <c r="A154" s="328">
        <v>11</v>
      </c>
      <c r="B154" s="288" t="s">
        <v>46</v>
      </c>
      <c r="C154" s="726" t="str">
        <f>VLOOKUP(B154,مقررات!$A$1:$F$411,2,FALSE)</f>
        <v>علم الصخور</v>
      </c>
      <c r="D154" s="211">
        <f>VLOOKUP(B154,مقررات!$A$1:$F$452,3,FALSE)</f>
        <v>1.5</v>
      </c>
      <c r="E154" s="211">
        <f>VLOOKUP(B154,مقررات!$A$1:$F$476,4,FALSE)</f>
        <v>3</v>
      </c>
      <c r="F154" s="211">
        <f t="shared" si="8"/>
        <v>3</v>
      </c>
      <c r="G154" s="60" t="str">
        <f>VLOOKUP(B154,مقررات!$A$1:$F$409,6,FALSE)</f>
        <v>G214-G112</v>
      </c>
      <c r="H154" s="60" t="s">
        <v>1471</v>
      </c>
      <c r="I154" s="262" t="str">
        <f>VLOOKUP(H154,'اعضاء هيئة التدريس'!$B$1:$D$300,2,FALSE)</f>
        <v>أ.د. ابراهيم محمد خلف</v>
      </c>
      <c r="J154" s="73"/>
      <c r="K154" s="73"/>
      <c r="L154" s="73"/>
      <c r="M154" s="73" t="s">
        <v>1261</v>
      </c>
      <c r="N154" s="73"/>
      <c r="O154" s="73"/>
      <c r="P154" s="386" t="s">
        <v>1315</v>
      </c>
      <c r="Q154" s="4"/>
      <c r="R154" s="91"/>
      <c r="S154" s="91"/>
      <c r="T154" s="283"/>
      <c r="U154" s="283"/>
      <c r="V154" s="283"/>
      <c r="W154" s="283"/>
      <c r="X154" s="283"/>
      <c r="Y154" s="283"/>
      <c r="Z154" s="283"/>
      <c r="AA154" s="283"/>
      <c r="AB154" s="283"/>
      <c r="AC154" s="283"/>
      <c r="AD154" s="283"/>
      <c r="AE154" s="283"/>
      <c r="AF154" s="283"/>
      <c r="AT154" s="251" t="e">
        <f>VLOOKUP(#REF!,'اعضاء هيئة التدريس'!#REF!,2,)</f>
        <v>#REF!</v>
      </c>
    </row>
    <row r="155" spans="1:46" s="272" customFormat="1" ht="15.75" hidden="1" customHeight="1">
      <c r="A155" s="328">
        <v>12</v>
      </c>
      <c r="B155" s="288" t="s">
        <v>57</v>
      </c>
      <c r="C155" s="726" t="str">
        <f>VLOOKUP(B155,مقررات!$A$1:$F$411,2,FALSE)</f>
        <v>صخور نارية</v>
      </c>
      <c r="D155" s="211">
        <f>VLOOKUP(B155,مقررات!$A$1:$F$452,3,FALSE)</f>
        <v>1.5</v>
      </c>
      <c r="E155" s="211">
        <f>VLOOKUP(B155,مقررات!$A$1:$F$476,4,FALSE)</f>
        <v>3</v>
      </c>
      <c r="F155" s="211">
        <f t="shared" si="8"/>
        <v>3</v>
      </c>
      <c r="G155" s="60" t="str">
        <f>VLOOKUP(B155,مقررات!$A$1:$F$409,6,FALSE)</f>
        <v>G231</v>
      </c>
      <c r="H155" s="60" t="s">
        <v>1510</v>
      </c>
      <c r="I155" s="262" t="str">
        <f>VLOOKUP(H155,'اعضاء هيئة التدريس'!$B$1:$D$300,2,FALSE)</f>
        <v>د/ خالد جمال الجميل</v>
      </c>
      <c r="J155" s="73"/>
      <c r="K155" s="73" t="s">
        <v>1303</v>
      </c>
      <c r="L155" s="73"/>
      <c r="M155" s="73"/>
      <c r="N155" s="73"/>
      <c r="O155" s="73"/>
      <c r="P155" s="386" t="s">
        <v>1321</v>
      </c>
      <c r="Q155" s="4"/>
      <c r="R155" s="92"/>
      <c r="S155" s="92"/>
      <c r="T155" s="283"/>
      <c r="U155" s="283"/>
      <c r="V155" s="283"/>
      <c r="W155" s="283"/>
      <c r="X155" s="283"/>
      <c r="Y155" s="283"/>
      <c r="Z155" s="283"/>
      <c r="AA155" s="283"/>
      <c r="AB155" s="283"/>
      <c r="AC155" s="283"/>
      <c r="AD155" s="283"/>
      <c r="AE155" s="283"/>
      <c r="AF155" s="283"/>
      <c r="AT155" s="251" t="e">
        <f>VLOOKUP(#REF!,'اعضاء هيئة التدريس'!#REF!,2,)</f>
        <v>#REF!</v>
      </c>
    </row>
    <row r="156" spans="1:46" s="272" customFormat="1" ht="15.75" hidden="1" customHeight="1">
      <c r="A156" s="328">
        <v>13</v>
      </c>
      <c r="B156" s="288" t="s">
        <v>74</v>
      </c>
      <c r="C156" s="726" t="str">
        <f>VLOOKUP(B156,مقررات!$A$1:$F$411,2,FALSE)</f>
        <v>مساحة</v>
      </c>
      <c r="D156" s="211">
        <f>VLOOKUP(B156,مقررات!$A$1:$F$452,3,FALSE)</f>
        <v>1.5</v>
      </c>
      <c r="E156" s="211">
        <f>VLOOKUP(B156,مقررات!$A$1:$F$476,4,FALSE)</f>
        <v>3</v>
      </c>
      <c r="F156" s="211">
        <f t="shared" si="8"/>
        <v>3</v>
      </c>
      <c r="G156" s="60" t="str">
        <f>VLOOKUP(B156,مقررات!$A$1:$F$409,6,FALSE)</f>
        <v>G141</v>
      </c>
      <c r="H156" s="60" t="s">
        <v>1468</v>
      </c>
      <c r="I156" s="262" t="str">
        <f>VLOOKUP(H156,'اعضاء هيئة التدريس'!$B$1:$D$300,2,FALSE)</f>
        <v>أ.د. جمال عيسوي قمح</v>
      </c>
      <c r="J156" s="73"/>
      <c r="K156" s="73"/>
      <c r="L156" s="73"/>
      <c r="M156" s="73" t="s">
        <v>1306</v>
      </c>
      <c r="N156" s="73"/>
      <c r="O156" s="73"/>
      <c r="P156" s="386" t="s">
        <v>1315</v>
      </c>
      <c r="Q156" s="282"/>
      <c r="R156" s="283"/>
      <c r="S156" s="283"/>
      <c r="T156" s="283"/>
      <c r="U156" s="283"/>
      <c r="V156" s="283"/>
      <c r="W156" s="283"/>
      <c r="X156" s="283"/>
      <c r="Y156" s="283"/>
      <c r="Z156" s="283"/>
      <c r="AA156" s="283"/>
      <c r="AB156" s="283"/>
      <c r="AC156" s="283"/>
      <c r="AD156" s="283"/>
      <c r="AE156" s="283"/>
      <c r="AF156" s="283"/>
      <c r="AT156" s="251" t="e">
        <f>VLOOKUP(#REF!,'اعضاء هيئة التدريس'!#REF!,2,)</f>
        <v>#REF!</v>
      </c>
    </row>
    <row r="157" spans="1:46" s="272" customFormat="1" ht="15.75" hidden="1" customHeight="1">
      <c r="A157" s="328">
        <v>14</v>
      </c>
      <c r="B157" s="288" t="s">
        <v>72</v>
      </c>
      <c r="C157" s="741" t="str">
        <f>VLOOKUP(B157,مقررات!$A$1:$F$411,2,FALSE)</f>
        <v>ميكانيكا الصخور</v>
      </c>
      <c r="D157" s="225">
        <f>VLOOKUP(B157,مقررات!$A$1:$F$452,3,FALSE)</f>
        <v>1.5</v>
      </c>
      <c r="E157" s="225">
        <f>VLOOKUP(B157,مقررات!$A$1:$F$476,4,FALSE)</f>
        <v>3</v>
      </c>
      <c r="F157" s="225">
        <f t="shared" si="8"/>
        <v>3</v>
      </c>
      <c r="G157" s="340" t="str">
        <f>VLOOKUP(B157,مقررات!$A$1:$F$409,6,FALSE)</f>
        <v>G231</v>
      </c>
      <c r="H157" s="340" t="s">
        <v>1487</v>
      </c>
      <c r="I157" s="742" t="str">
        <f>VLOOKUP(H157,'اعضاء هيئة التدريس'!$B$1:$D$300,2,FALSE)</f>
        <v>د. محمد فاروق ابوحشيش</v>
      </c>
      <c r="J157" s="771"/>
      <c r="K157" s="771"/>
      <c r="L157" s="771" t="s">
        <v>1261</v>
      </c>
      <c r="M157" s="771"/>
      <c r="N157" s="771"/>
      <c r="O157" s="771"/>
      <c r="P157" s="386" t="s">
        <v>1321</v>
      </c>
      <c r="Q157" s="158"/>
      <c r="R157" s="761"/>
      <c r="S157" s="761"/>
      <c r="T157" s="283"/>
      <c r="U157" s="283"/>
      <c r="V157" s="283"/>
      <c r="W157" s="283"/>
      <c r="X157" s="283"/>
      <c r="Y157" s="283"/>
      <c r="Z157" s="283"/>
      <c r="AA157" s="283"/>
      <c r="AB157" s="283"/>
      <c r="AC157" s="283"/>
      <c r="AD157" s="283"/>
      <c r="AE157" s="283"/>
      <c r="AF157" s="283"/>
      <c r="AT157" s="251" t="e">
        <f>VLOOKUP(#REF!,'اعضاء هيئة التدريس'!#REF!,2,)</f>
        <v>#REF!</v>
      </c>
    </row>
    <row r="158" spans="1:46" s="272" customFormat="1" ht="15.75" hidden="1" customHeight="1">
      <c r="A158" s="328">
        <v>15</v>
      </c>
      <c r="B158" s="288" t="s">
        <v>45</v>
      </c>
      <c r="C158" s="726" t="str">
        <f>VLOOKUP(B158,مقررات!$A$1:$F$411,2,FALSE)</f>
        <v>علم الطبقات الصخري</v>
      </c>
      <c r="D158" s="211">
        <f>VLOOKUP(B158,مقررات!$A$1:$F$452,3,FALSE)</f>
        <v>1.5</v>
      </c>
      <c r="E158" s="211">
        <f>VLOOKUP(B158,مقررات!$A$1:$F$476,4,FALSE)</f>
        <v>3</v>
      </c>
      <c r="F158" s="211">
        <f t="shared" si="8"/>
        <v>3</v>
      </c>
      <c r="G158" s="60" t="str">
        <f>VLOOKUP(B158,مقررات!$A$1:$F$409,6,FALSE)</f>
        <v>G231-G141</v>
      </c>
      <c r="H158" s="60" t="s">
        <v>1477</v>
      </c>
      <c r="I158" s="262" t="str">
        <f>VLOOKUP(H158,'اعضاء هيئة التدريس'!$B$1:$D$300,2,FALSE)</f>
        <v>أ.د. حسني الدسوقي سليمان</v>
      </c>
      <c r="J158" s="73"/>
      <c r="K158" s="73"/>
      <c r="L158" s="73"/>
      <c r="M158" s="73"/>
      <c r="N158" s="73" t="s">
        <v>1306</v>
      </c>
      <c r="O158" s="73"/>
      <c r="P158" s="386" t="s">
        <v>1315</v>
      </c>
      <c r="Q158" s="282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3"/>
      <c r="AB158" s="283"/>
      <c r="AC158" s="283"/>
      <c r="AD158" s="283"/>
      <c r="AE158" s="283"/>
      <c r="AF158" s="283"/>
      <c r="AT158" s="251" t="e">
        <f>VLOOKUP(#REF!,'اعضاء هيئة التدريس'!#REF!,2,)</f>
        <v>#REF!</v>
      </c>
    </row>
    <row r="159" spans="1:46" s="272" customFormat="1" ht="15.75" hidden="1" customHeight="1">
      <c r="A159" s="328">
        <v>16</v>
      </c>
      <c r="B159" s="288" t="s">
        <v>44</v>
      </c>
      <c r="C159" s="726" t="str">
        <f>VLOOKUP(B159,مقررات!$A$1:$F$411,2,FALSE)</f>
        <v>علم الطبقات الحفرى</v>
      </c>
      <c r="D159" s="211">
        <f>VLOOKUP(B159,مقررات!$A$1:$F$452,3,FALSE)</f>
        <v>1</v>
      </c>
      <c r="E159" s="211">
        <f>VLOOKUP(B159,مقررات!$A$1:$F$476,4,FALSE)</f>
        <v>2</v>
      </c>
      <c r="F159" s="211">
        <f t="shared" si="8"/>
        <v>2</v>
      </c>
      <c r="G159" s="60" t="str">
        <f>VLOOKUP(B159,مقررات!$A$1:$F$409,6,FALSE)</f>
        <v>G221</v>
      </c>
      <c r="H159" s="60" t="s">
        <v>1475</v>
      </c>
      <c r="I159" s="262" t="str">
        <f>VLOOKUP(H159,'اعضاء هيئة التدريس'!$B$1:$D$300,2,FALSE)</f>
        <v>ا.د/عرابي حسين عرابي</v>
      </c>
      <c r="J159" s="73"/>
      <c r="K159" s="73"/>
      <c r="L159" s="73"/>
      <c r="M159" s="73"/>
      <c r="N159" s="73"/>
      <c r="O159" s="73" t="s">
        <v>1112</v>
      </c>
      <c r="P159" s="386" t="s">
        <v>1321</v>
      </c>
      <c r="Q159" s="4"/>
      <c r="R159" s="92"/>
      <c r="S159" s="92"/>
      <c r="T159" s="283"/>
      <c r="U159" s="283"/>
      <c r="V159" s="283"/>
      <c r="W159" s="283"/>
      <c r="X159" s="283"/>
      <c r="Y159" s="283"/>
      <c r="Z159" s="283"/>
      <c r="AA159" s="283"/>
      <c r="AB159" s="283"/>
      <c r="AC159" s="283"/>
      <c r="AD159" s="283"/>
      <c r="AE159" s="283"/>
      <c r="AF159" s="283"/>
      <c r="AT159" s="251" t="e">
        <f>VLOOKUP(#REF!,'اعضاء هيئة التدريس'!#REF!,2,)</f>
        <v>#REF!</v>
      </c>
    </row>
    <row r="160" spans="1:46" s="289" customFormat="1" ht="15.75" hidden="1" customHeight="1">
      <c r="A160" s="328">
        <v>17</v>
      </c>
      <c r="B160" s="288" t="s">
        <v>49</v>
      </c>
      <c r="C160" s="726" t="str">
        <f>VLOOKUP(B160,مقررات!$A$1:$F$411,2,FALSE)</f>
        <v>ترسيب</v>
      </c>
      <c r="D160" s="211">
        <f>VLOOKUP(B160,مقررات!$A$1:$F$452,3,FALSE)</f>
        <v>1.5</v>
      </c>
      <c r="E160" s="211">
        <f>VLOOKUP(B160,مقررات!$A$1:$F$476,4,FALSE)</f>
        <v>3</v>
      </c>
      <c r="F160" s="211">
        <f t="shared" si="8"/>
        <v>3</v>
      </c>
      <c r="G160" s="60" t="str">
        <f>VLOOKUP(B160,مقررات!$A$1:$F$409,6,FALSE)</f>
        <v>G331</v>
      </c>
      <c r="H160" s="60" t="s">
        <v>1466</v>
      </c>
      <c r="I160" s="262" t="str">
        <f>VLOOKUP(H160,'اعضاء هيئة التدريس'!$B$1:$D$300,2,FALSE)</f>
        <v>أ.د.حمدلله عبدالجواد ونس</v>
      </c>
      <c r="J160" s="73"/>
      <c r="K160" s="73"/>
      <c r="L160" s="73" t="s">
        <v>1303</v>
      </c>
      <c r="M160" s="73"/>
      <c r="N160" s="73"/>
      <c r="O160" s="73"/>
      <c r="P160" s="386" t="s">
        <v>1321</v>
      </c>
      <c r="Q160" s="4"/>
      <c r="R160" s="91"/>
      <c r="S160" s="91"/>
      <c r="T160" s="283"/>
      <c r="U160" s="357"/>
      <c r="V160" s="357"/>
      <c r="W160" s="357"/>
      <c r="X160" s="357"/>
      <c r="Y160" s="357"/>
      <c r="Z160" s="357"/>
      <c r="AA160" s="357"/>
      <c r="AB160" s="357"/>
      <c r="AC160" s="357"/>
      <c r="AD160" s="357"/>
      <c r="AE160" s="357"/>
      <c r="AF160" s="357"/>
      <c r="AT160" s="251" t="e">
        <f>VLOOKUP(#REF!,'اعضاء هيئة التدريس'!#REF!,2,)</f>
        <v>#REF!</v>
      </c>
    </row>
    <row r="161" spans="1:46" s="272" customFormat="1" ht="15.75" hidden="1" customHeight="1">
      <c r="A161" s="328">
        <v>18</v>
      </c>
      <c r="B161" s="288" t="s">
        <v>48</v>
      </c>
      <c r="C161" s="726" t="str">
        <f>VLOOKUP(B161,مقررات!$A$1:$F$411,2,FALSE)</f>
        <v>صخور رسوبية</v>
      </c>
      <c r="D161" s="211">
        <f>VLOOKUP(B161,مقررات!$A$1:$F$452,3,FALSE)</f>
        <v>1.5</v>
      </c>
      <c r="E161" s="211">
        <f>VLOOKUP(B161,مقررات!$A$1:$F$476,4,FALSE)</f>
        <v>3</v>
      </c>
      <c r="F161" s="211">
        <f t="shared" si="8"/>
        <v>3</v>
      </c>
      <c r="G161" s="60" t="str">
        <f>VLOOKUP(B161,مقررات!$A$1:$F$409,6,FALSE)</f>
        <v>G231</v>
      </c>
      <c r="H161" s="60" t="s">
        <v>1460</v>
      </c>
      <c r="I161" s="262" t="str">
        <f>VLOOKUP(H161,'اعضاء هيئة التدريس'!$B$1:$D$300,2,FALSE)</f>
        <v>ا.د/ محمد محمود ابو الحسن</v>
      </c>
      <c r="J161" s="73"/>
      <c r="K161" s="73"/>
      <c r="L161" s="73"/>
      <c r="M161" s="73"/>
      <c r="N161" s="73" t="s">
        <v>1261</v>
      </c>
      <c r="O161" s="73"/>
      <c r="P161" s="252"/>
      <c r="Q161" s="282"/>
      <c r="R161" s="283"/>
      <c r="S161" s="284"/>
      <c r="T161" s="283"/>
      <c r="U161" s="283"/>
      <c r="V161" s="283"/>
      <c r="W161" s="283"/>
      <c r="X161" s="283"/>
      <c r="Y161" s="283"/>
      <c r="Z161" s="283"/>
      <c r="AA161" s="283"/>
      <c r="AB161" s="283"/>
      <c r="AC161" s="283"/>
      <c r="AD161" s="283"/>
      <c r="AE161" s="283"/>
      <c r="AF161" s="283"/>
      <c r="AT161" s="251" t="e">
        <f>VLOOKUP(#REF!,'اعضاء هيئة التدريس'!#REF!,2,)</f>
        <v>#REF!</v>
      </c>
    </row>
    <row r="162" spans="1:46" s="272" customFormat="1" ht="22.5" hidden="1" customHeight="1">
      <c r="A162" s="328">
        <v>19</v>
      </c>
      <c r="B162" s="288" t="s">
        <v>59</v>
      </c>
      <c r="C162" s="726" t="str">
        <f>VLOOKUP(B162,مقررات!$A$1:$F$411,2,FALSE)</f>
        <v>صخور متحولة</v>
      </c>
      <c r="D162" s="211">
        <f>VLOOKUP(B162,مقررات!$A$1:$F$452,3,FALSE)</f>
        <v>1.5</v>
      </c>
      <c r="E162" s="211">
        <f>VLOOKUP(B162,مقررات!$A$1:$F$476,4,FALSE)</f>
        <v>3</v>
      </c>
      <c r="F162" s="211">
        <f t="shared" si="8"/>
        <v>3</v>
      </c>
      <c r="G162" s="60" t="str">
        <f>VLOOKUP(B162,مقررات!$A$1:$F$409,6,FALSE)</f>
        <v>G231</v>
      </c>
      <c r="H162" s="60" t="s">
        <v>1510</v>
      </c>
      <c r="I162" s="262" t="str">
        <f>VLOOKUP(H162,'اعضاء هيئة التدريس'!$B$1:$D$300,2,FALSE)</f>
        <v>د/ خالد جمال الجميل</v>
      </c>
      <c r="J162" s="73"/>
      <c r="K162" s="73"/>
      <c r="L162" s="73"/>
      <c r="M162" s="73" t="s">
        <v>1306</v>
      </c>
      <c r="N162" s="73"/>
      <c r="O162" s="73"/>
      <c r="P162" s="386" t="s">
        <v>1321</v>
      </c>
      <c r="Q162" s="282"/>
      <c r="R162" s="283"/>
      <c r="S162" s="284"/>
      <c r="T162" s="283"/>
      <c r="U162" s="283"/>
      <c r="V162" s="283"/>
      <c r="W162" s="283"/>
      <c r="X162" s="283"/>
      <c r="Y162" s="283"/>
      <c r="Z162" s="283"/>
      <c r="AA162" s="283"/>
      <c r="AB162" s="283"/>
      <c r="AC162" s="283"/>
      <c r="AD162" s="283"/>
      <c r="AE162" s="283"/>
      <c r="AF162" s="283"/>
      <c r="AT162" s="251" t="e">
        <f>VLOOKUP(#REF!,'اعضاء هيئة التدريس'!#REF!,2,)</f>
        <v>#REF!</v>
      </c>
    </row>
    <row r="163" spans="1:46" s="393" customFormat="1" ht="15.75" hidden="1" customHeight="1">
      <c r="A163" s="328">
        <v>20</v>
      </c>
      <c r="B163" s="288" t="s">
        <v>62</v>
      </c>
      <c r="C163" s="726" t="str">
        <f>VLOOKUP(B163,مقررات!$A$1:$F$411,2,FALSE)</f>
        <v>جيولوجيا تركيبية</v>
      </c>
      <c r="D163" s="211">
        <f>VLOOKUP(B163,مقررات!$A$1:$F$452,3,FALSE)</f>
        <v>1.5</v>
      </c>
      <c r="E163" s="211">
        <f>VLOOKUP(B163,مقررات!$A$1:$F$476,4,FALSE)</f>
        <v>3</v>
      </c>
      <c r="F163" s="211">
        <f t="shared" si="8"/>
        <v>3</v>
      </c>
      <c r="G163" s="60" t="str">
        <f>VLOOKUP(B163,مقررات!$A$1:$F$409,6,FALSE)</f>
        <v>G231-G141</v>
      </c>
      <c r="H163" s="60" t="s">
        <v>1479</v>
      </c>
      <c r="I163" s="262" t="str">
        <f>VLOOKUP(H163,'اعضاء هيئة التدريس'!$B$1:$D$300,2,FALSE)</f>
        <v>أ.د/ يحيى صفي الدين محمد</v>
      </c>
      <c r="J163" s="73"/>
      <c r="K163" s="73"/>
      <c r="L163" s="73" t="s">
        <v>1303</v>
      </c>
      <c r="M163" s="73"/>
      <c r="N163" s="73"/>
      <c r="O163" s="73"/>
      <c r="P163" s="1046"/>
      <c r="Q163" s="4"/>
      <c r="R163" s="91"/>
      <c r="S163" s="91"/>
      <c r="T163" s="743"/>
      <c r="U163" s="743"/>
      <c r="V163" s="743"/>
      <c r="W163" s="743"/>
      <c r="X163" s="743"/>
      <c r="Y163" s="743"/>
      <c r="Z163" s="743"/>
      <c r="AA163" s="743"/>
      <c r="AB163" s="743"/>
      <c r="AC163" s="743"/>
      <c r="AD163" s="743"/>
      <c r="AE163" s="743"/>
      <c r="AF163" s="743"/>
      <c r="AT163" s="480" t="e">
        <f>VLOOKUP(#REF!,'اعضاء هيئة التدريس'!#REF!,2,)</f>
        <v>#REF!</v>
      </c>
    </row>
    <row r="164" spans="1:46" s="272" customFormat="1" ht="15.75" hidden="1" customHeight="1">
      <c r="A164" s="328">
        <v>21</v>
      </c>
      <c r="B164" s="288" t="s">
        <v>56</v>
      </c>
      <c r="C164" s="726" t="str">
        <f>VLOOKUP(B164,مقررات!$A$1:$F$411,2,FALSE)</f>
        <v>جيومورفولوجي</v>
      </c>
      <c r="D164" s="211">
        <f>VLOOKUP(B164,مقررات!$A$1:$F$452,3,FALSE)</f>
        <v>1.5</v>
      </c>
      <c r="E164" s="211">
        <f>VLOOKUP(B164,مقررات!$A$1:$F$476,4,FALSE)</f>
        <v>3</v>
      </c>
      <c r="F164" s="211">
        <f t="shared" si="8"/>
        <v>3</v>
      </c>
      <c r="G164" s="60" t="str">
        <f>VLOOKUP(B164,مقررات!$A$1:$F$409,6,FALSE)</f>
        <v>G321-G341</v>
      </c>
      <c r="H164" s="60" t="s">
        <v>1481</v>
      </c>
      <c r="I164" s="262" t="str">
        <f>VLOOKUP(H164,'اعضاء هيئة التدريس'!$B$1:$D$300,2,FALSE)</f>
        <v>أ.د. هاني احمد مصطفى</v>
      </c>
      <c r="J164" s="73"/>
      <c r="K164" s="73"/>
      <c r="L164" s="73"/>
      <c r="M164" s="73" t="s">
        <v>1303</v>
      </c>
      <c r="N164" s="73"/>
      <c r="O164" s="73"/>
      <c r="P164" s="1046"/>
      <c r="Q164" s="4"/>
      <c r="R164" s="92"/>
      <c r="S164" s="92"/>
      <c r="T164" s="283"/>
      <c r="U164" s="283"/>
      <c r="V164" s="283"/>
      <c r="W164" s="283"/>
      <c r="X164" s="283"/>
      <c r="Y164" s="283"/>
      <c r="Z164" s="283"/>
      <c r="AA164" s="283"/>
      <c r="AB164" s="283"/>
      <c r="AC164" s="283"/>
      <c r="AD164" s="283"/>
      <c r="AE164" s="283"/>
      <c r="AF164" s="283"/>
      <c r="AT164" s="251" t="e">
        <f>VLOOKUP(#REF!,'اعضاء هيئة التدريس'!#REF!,2,)</f>
        <v>#REF!</v>
      </c>
    </row>
    <row r="165" spans="1:46" s="272" customFormat="1" ht="15.75" hidden="1" customHeight="1">
      <c r="A165" s="328">
        <v>22</v>
      </c>
      <c r="B165" s="288" t="s">
        <v>61</v>
      </c>
      <c r="C165" s="726" t="str">
        <f>VLOOKUP(B165,مقررات!$A$1:$F$411,2,FALSE)</f>
        <v>جيولوجيا حقل</v>
      </c>
      <c r="D165" s="211">
        <f>VLOOKUP(B165,مقررات!$A$1:$F$452,3,FALSE)</f>
        <v>1</v>
      </c>
      <c r="E165" s="211">
        <f>VLOOKUP(B165,مقررات!$A$1:$F$476,4,FALSE)</f>
        <v>2</v>
      </c>
      <c r="F165" s="211">
        <f t="shared" si="8"/>
        <v>2</v>
      </c>
      <c r="G165" s="60" t="str">
        <f>VLOOKUP(B165,مقررات!$A$1:$F$409,6,FALSE)</f>
        <v>G141-G341-G231</v>
      </c>
      <c r="H165" s="60" t="s">
        <v>1464</v>
      </c>
      <c r="I165" s="262" t="str">
        <f>VLOOKUP(H165,'اعضاء هيئة التدريس'!$B$1:$D$300,2,FALSE)</f>
        <v>أ.د. ماهر داود ابراهيم</v>
      </c>
      <c r="J165" s="73"/>
      <c r="K165" s="73"/>
      <c r="L165" s="73"/>
      <c r="M165" s="73" t="s">
        <v>1147</v>
      </c>
      <c r="N165" s="73"/>
      <c r="O165" s="73"/>
      <c r="P165" s="386" t="s">
        <v>1321</v>
      </c>
      <c r="Q165" s="282"/>
      <c r="R165" s="283"/>
      <c r="S165" s="284"/>
      <c r="T165" s="283"/>
      <c r="U165" s="283"/>
      <c r="V165" s="283"/>
      <c r="W165" s="283"/>
      <c r="X165" s="283"/>
      <c r="Y165" s="283"/>
      <c r="Z165" s="283"/>
      <c r="AA165" s="283"/>
      <c r="AB165" s="283"/>
      <c r="AC165" s="283"/>
      <c r="AD165" s="283"/>
      <c r="AE165" s="283"/>
      <c r="AF165" s="283"/>
      <c r="AT165" s="251" t="e">
        <f>VLOOKUP(#REF!,'اعضاء هيئة التدريس'!#REF!,2,)</f>
        <v>#REF!</v>
      </c>
    </row>
    <row r="166" spans="1:46" s="272" customFormat="1" ht="15.75" hidden="1" customHeight="1">
      <c r="A166" s="328">
        <v>23</v>
      </c>
      <c r="B166" s="288" t="s">
        <v>51</v>
      </c>
      <c r="C166" s="726" t="str">
        <f>VLOOKUP(B166,مقررات!$A$1:$F$411,2,FALSE)</f>
        <v>جيولوجيا مصر</v>
      </c>
      <c r="D166" s="211">
        <f>VLOOKUP(B166,مقررات!$A$1:$F$452,3,FALSE)</f>
        <v>1.5</v>
      </c>
      <c r="E166" s="211">
        <f>VLOOKUP(B166,مقررات!$A$1:$F$476,4,FALSE)</f>
        <v>3</v>
      </c>
      <c r="F166" s="211">
        <f t="shared" si="8"/>
        <v>3</v>
      </c>
      <c r="G166" s="60" t="str">
        <f>VLOOKUP(B166,مقررات!$A$1:$F$409,6,FALSE)</f>
        <v>G322-G321-G231</v>
      </c>
      <c r="H166" s="60" t="s">
        <v>1470</v>
      </c>
      <c r="I166" s="262" t="str">
        <f>VLOOKUP(H166,'اعضاء هيئة التدريس'!$B$1:$D$300,2,FALSE)</f>
        <v>د/ محمد عبدالغني خليفة</v>
      </c>
      <c r="J166" s="73"/>
      <c r="K166" s="73"/>
      <c r="L166" s="73"/>
      <c r="M166" s="73"/>
      <c r="N166" s="73" t="s">
        <v>1306</v>
      </c>
      <c r="O166" s="73"/>
      <c r="P166" s="384"/>
      <c r="Q166" s="4"/>
      <c r="R166" s="91"/>
      <c r="S166" s="91"/>
      <c r="T166" s="283"/>
      <c r="U166" s="283"/>
      <c r="V166" s="283"/>
      <c r="W166" s="283"/>
      <c r="X166" s="283"/>
      <c r="Y166" s="283"/>
      <c r="Z166" s="283"/>
      <c r="AA166" s="283"/>
      <c r="AB166" s="283"/>
      <c r="AC166" s="283"/>
      <c r="AD166" s="283"/>
      <c r="AE166" s="283"/>
      <c r="AF166" s="283"/>
      <c r="AT166" s="251" t="e">
        <f>VLOOKUP(#REF!,'اعضاء هيئة التدريس'!#REF!,2,)</f>
        <v>#REF!</v>
      </c>
    </row>
    <row r="167" spans="1:46" s="272" customFormat="1" ht="15.75" hidden="1" customHeight="1">
      <c r="A167" s="328">
        <v>24</v>
      </c>
      <c r="B167" s="288" t="s">
        <v>76</v>
      </c>
      <c r="C167" s="726" t="str">
        <f>VLOOKUP(B167,مقررات!$A$1:$F$411,2,FALSE)</f>
        <v>تدريبات حقل (1)</v>
      </c>
      <c r="D167" s="211">
        <f>VLOOKUP(B167,مقررات!$A$1:$F$452,3,FALSE)</f>
        <v>0</v>
      </c>
      <c r="E167" s="211">
        <f>VLOOKUP(B167,مقررات!$A$1:$F$476,4,FALSE)</f>
        <v>4</v>
      </c>
      <c r="F167" s="211">
        <f t="shared" si="8"/>
        <v>2</v>
      </c>
      <c r="G167" s="60" t="str">
        <f>VLOOKUP(B167,مقررات!$A$1:$F$409,6,FALSE)</f>
        <v>G341-G321-G343</v>
      </c>
      <c r="H167" s="60"/>
      <c r="I167" s="964" t="e">
        <f>VLOOKUP(H167,'اعضاء هيئة التدريس'!$B$1:$D$300,2,FALSE)</f>
        <v>#N/A</v>
      </c>
      <c r="J167" s="73"/>
      <c r="K167" s="73"/>
      <c r="L167" s="73"/>
      <c r="M167" s="73"/>
      <c r="N167" s="73"/>
      <c r="O167" s="73"/>
      <c r="P167" s="1045"/>
      <c r="Q167" s="282"/>
      <c r="R167" s="283"/>
      <c r="S167" s="284"/>
      <c r="T167" s="284"/>
      <c r="U167" s="283"/>
      <c r="V167" s="283"/>
      <c r="W167" s="283"/>
      <c r="X167" s="283"/>
      <c r="Y167" s="283"/>
      <c r="Z167" s="283"/>
      <c r="AA167" s="283"/>
      <c r="AB167" s="283"/>
      <c r="AC167" s="283"/>
      <c r="AD167" s="283"/>
      <c r="AE167" s="283"/>
      <c r="AF167" s="283"/>
      <c r="AT167" s="251" t="e">
        <f>VLOOKUP(#REF!,'اعضاء هيئة التدريس'!#REF!,2,)</f>
        <v>#REF!</v>
      </c>
    </row>
    <row r="168" spans="1:46" s="272" customFormat="1" ht="15.75" hidden="1" customHeight="1">
      <c r="A168" s="328">
        <v>25</v>
      </c>
      <c r="B168" s="288" t="s">
        <v>58</v>
      </c>
      <c r="C168" s="726" t="str">
        <f>VLOOKUP(B168,مقررات!$A$1:$F$411,2,FALSE)</f>
        <v>بيئات قديمة</v>
      </c>
      <c r="D168" s="211">
        <f>VLOOKUP(B168,مقررات!$A$1:$F$452,3,FALSE)</f>
        <v>1.5</v>
      </c>
      <c r="E168" s="211">
        <f>VLOOKUP(B168,مقررات!$A$1:$F$476,4,FALSE)</f>
        <v>3</v>
      </c>
      <c r="F168" s="211">
        <f t="shared" si="8"/>
        <v>3</v>
      </c>
      <c r="G168" s="60" t="str">
        <f>VLOOKUP(B168,مقررات!$A$1:$F$409,6,FALSE)</f>
        <v>G222-G221</v>
      </c>
      <c r="H168" s="60" t="s">
        <v>1475</v>
      </c>
      <c r="I168" s="262" t="str">
        <f>VLOOKUP(H168,'اعضاء هيئة التدريس'!$B$1:$D$300,2,FALSE)</f>
        <v>ا.د/عرابي حسين عرابي</v>
      </c>
      <c r="J168" s="73"/>
      <c r="K168" s="73" t="s">
        <v>1261</v>
      </c>
      <c r="L168" s="73"/>
      <c r="M168" s="73"/>
      <c r="N168" s="73"/>
      <c r="O168" s="73"/>
      <c r="P168" s="386"/>
      <c r="Q168" s="210"/>
      <c r="R168" s="220"/>
      <c r="S168" s="220"/>
      <c r="T168" s="284"/>
      <c r="U168" s="283"/>
      <c r="V168" s="283"/>
      <c r="W168" s="283"/>
      <c r="X168" s="283"/>
      <c r="Y168" s="283"/>
      <c r="Z168" s="283"/>
      <c r="AA168" s="283"/>
      <c r="AB168" s="283"/>
      <c r="AC168" s="283"/>
      <c r="AD168" s="283"/>
      <c r="AE168" s="283"/>
      <c r="AF168" s="283"/>
      <c r="AT168" s="251" t="e">
        <f>VLOOKUP(#REF!,'اعضاء هيئة التدريس'!#REF!,2,)</f>
        <v>#REF!</v>
      </c>
    </row>
    <row r="169" spans="1:46" s="272" customFormat="1" ht="15.75" hidden="1" customHeight="1">
      <c r="A169" s="328">
        <v>26</v>
      </c>
      <c r="B169" s="288" t="s">
        <v>465</v>
      </c>
      <c r="C169" s="726" t="str">
        <f>VLOOKUP(B169,مقررات!$A$1:$F$411,2,FALSE)</f>
        <v>رواسب حديثة</v>
      </c>
      <c r="D169" s="211">
        <f>VLOOKUP(B169,مقررات!$A$1:$F$452,3,FALSE)</f>
        <v>1.5</v>
      </c>
      <c r="E169" s="211">
        <f>VLOOKUP(B169,مقررات!$A$1:$F$476,4,FALSE)</f>
        <v>3</v>
      </c>
      <c r="F169" s="211">
        <f t="shared" si="8"/>
        <v>3</v>
      </c>
      <c r="G169" s="60" t="str">
        <f>VLOOKUP(B169,مقررات!$A$1:$F$409,6,FALSE)</f>
        <v>G331</v>
      </c>
      <c r="H169" s="60" t="s">
        <v>1512</v>
      </c>
      <c r="I169" s="262" t="str">
        <f>VLOOKUP(H169,'اعضاء هيئة التدريس'!$B$1:$D$300,2,FALSE)</f>
        <v>د/ معتز محمد عبدالغني</v>
      </c>
      <c r="J169" s="73"/>
      <c r="K169" s="73"/>
      <c r="L169" s="73" t="s">
        <v>1304</v>
      </c>
      <c r="M169" s="73"/>
      <c r="N169" s="73"/>
      <c r="O169" s="73"/>
      <c r="P169" s="1045"/>
      <c r="Q169" s="282"/>
      <c r="R169" s="283"/>
      <c r="S169" s="284"/>
      <c r="T169" s="283"/>
      <c r="U169" s="283"/>
      <c r="V169" s="283"/>
      <c r="W169" s="283"/>
      <c r="X169" s="283"/>
      <c r="Y169" s="283"/>
      <c r="Z169" s="283"/>
      <c r="AA169" s="283"/>
      <c r="AB169" s="283"/>
      <c r="AC169" s="283"/>
      <c r="AD169" s="283"/>
      <c r="AE169" s="283"/>
      <c r="AF169" s="283"/>
      <c r="AT169" s="251" t="e">
        <f>VLOOKUP(#REF!,'اعضاء هيئة التدريس'!#REF!,2,)</f>
        <v>#REF!</v>
      </c>
    </row>
    <row r="170" spans="1:46" s="272" customFormat="1" ht="15.75" hidden="1" customHeight="1">
      <c r="A170" s="328">
        <v>27</v>
      </c>
      <c r="B170" s="288" t="s">
        <v>68</v>
      </c>
      <c r="C170" s="726" t="str">
        <f>VLOOKUP(B170,مقررات!$A$1:$F$411,2,FALSE)</f>
        <v>جيوفيزياء</v>
      </c>
      <c r="D170" s="211">
        <f>VLOOKUP(B170,مقررات!$A$1:$F$452,3,FALSE)</f>
        <v>1.5</v>
      </c>
      <c r="E170" s="211">
        <f>VLOOKUP(B170,مقررات!$A$1:$F$476,4,FALSE)</f>
        <v>3</v>
      </c>
      <c r="F170" s="211">
        <f t="shared" si="8"/>
        <v>3</v>
      </c>
      <c r="G170" s="60" t="str">
        <f>VLOOKUP(B170,مقررات!$A$1:$F$409,6,FALSE)</f>
        <v>G141</v>
      </c>
      <c r="H170" s="60" t="s">
        <v>1457</v>
      </c>
      <c r="I170" s="262" t="str">
        <f>VLOOKUP(H170,'اعضاء هيئة التدريس'!$B$1:$D$300,2,FALSE)</f>
        <v>أ.د.حسن محمد الشايب</v>
      </c>
      <c r="J170" s="73"/>
      <c r="K170" s="73"/>
      <c r="L170" s="73"/>
      <c r="M170" s="73" t="s">
        <v>1303</v>
      </c>
      <c r="N170" s="73"/>
      <c r="O170" s="73"/>
      <c r="P170" s="386" t="s">
        <v>1321</v>
      </c>
      <c r="Q170" s="282"/>
      <c r="R170" s="283"/>
      <c r="S170" s="284"/>
      <c r="T170" s="283"/>
      <c r="U170" s="283"/>
      <c r="V170" s="283"/>
      <c r="W170" s="283"/>
      <c r="X170" s="283"/>
      <c r="Y170" s="283"/>
      <c r="Z170" s="283"/>
      <c r="AA170" s="283"/>
      <c r="AB170" s="283"/>
      <c r="AC170" s="283"/>
      <c r="AD170" s="283"/>
      <c r="AE170" s="283"/>
      <c r="AF170" s="283"/>
      <c r="AT170" s="251" t="e">
        <f>VLOOKUP(#REF!,'اعضاء هيئة التدريس'!#REF!,2,)</f>
        <v>#REF!</v>
      </c>
    </row>
    <row r="171" spans="1:46" s="122" customFormat="1" ht="15.75" hidden="1" customHeight="1">
      <c r="A171" s="328">
        <v>28</v>
      </c>
      <c r="B171" s="288" t="s">
        <v>64</v>
      </c>
      <c r="C171" s="726" t="str">
        <f>VLOOKUP(B171,مقررات!$A$1:$F$411,2,FALSE)</f>
        <v>جيولوجيا مياه (1)</v>
      </c>
      <c r="D171" s="211">
        <f>VLOOKUP(B171,مقررات!$A$1:$F$452,3,FALSE)</f>
        <v>1.5</v>
      </c>
      <c r="E171" s="211">
        <f>VLOOKUP(B171,مقررات!$A$1:$F$476,4,FALSE)</f>
        <v>3</v>
      </c>
      <c r="F171" s="211">
        <f t="shared" si="8"/>
        <v>3</v>
      </c>
      <c r="G171" s="60" t="str">
        <f>VLOOKUP(B171,مقررات!$A$1:$F$409,6,FALSE)</f>
        <v>G331-G341</v>
      </c>
      <c r="H171" s="60" t="s">
        <v>1462</v>
      </c>
      <c r="I171" s="262" t="str">
        <f>VLOOKUP(H171,'اعضاء هيئة التدريس'!$B$1:$D$300,2,FALSE)</f>
        <v>أ.د.كمال عبدالعظيم دهب</v>
      </c>
      <c r="J171" s="73"/>
      <c r="K171" s="73"/>
      <c r="L171" s="73"/>
      <c r="M171" s="73" t="s">
        <v>2016</v>
      </c>
      <c r="N171" s="73"/>
      <c r="O171" s="73"/>
      <c r="P171" s="386" t="s">
        <v>1315</v>
      </c>
      <c r="Q171" s="4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T171" s="251" t="e">
        <f>VLOOKUP(#REF!,'اعضاء هيئة التدريس'!#REF!,2,)</f>
        <v>#REF!</v>
      </c>
    </row>
    <row r="172" spans="1:46" s="122" customFormat="1" ht="15.75" hidden="1" customHeight="1">
      <c r="A172" s="328">
        <v>29</v>
      </c>
      <c r="B172" s="288" t="s">
        <v>461</v>
      </c>
      <c r="C172" s="726" t="str">
        <f>VLOOKUP(B172,مقررات!$A$1:$F$411,2,FALSE)</f>
        <v>خامات المعادن</v>
      </c>
      <c r="D172" s="211">
        <f>VLOOKUP(B172,مقررات!$A$1:$F$452,3,FALSE)</f>
        <v>1</v>
      </c>
      <c r="E172" s="211">
        <f>VLOOKUP(B172,مقررات!$A$1:$F$476,4,FALSE)</f>
        <v>2</v>
      </c>
      <c r="F172" s="211">
        <f t="shared" si="8"/>
        <v>2</v>
      </c>
      <c r="G172" s="60" t="str">
        <f>VLOOKUP(B172,مقررات!$A$1:$F$409,6,FALSE)</f>
        <v>G231</v>
      </c>
      <c r="H172" s="60" t="s">
        <v>1514</v>
      </c>
      <c r="I172" s="262" t="str">
        <f>VLOOKUP(H172,'اعضاء هيئة التدريس'!$B$1:$D$300,2,FALSE)</f>
        <v>د/ حمدي احمد الدسوقي</v>
      </c>
      <c r="J172" s="73"/>
      <c r="K172" s="73"/>
      <c r="L172" s="73" t="s">
        <v>1261</v>
      </c>
      <c r="M172" s="73"/>
      <c r="N172" s="73"/>
      <c r="O172" s="73"/>
      <c r="P172" s="384"/>
      <c r="Q172" s="4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T172" s="251" t="e">
        <f>VLOOKUP(#REF!,'اعضاء هيئة التدريس'!#REF!,2,)</f>
        <v>#REF!</v>
      </c>
    </row>
    <row r="173" spans="1:46" s="417" customFormat="1" ht="15.75" hidden="1" customHeight="1">
      <c r="A173" s="328">
        <v>30</v>
      </c>
      <c r="B173" s="288" t="s">
        <v>60</v>
      </c>
      <c r="C173" s="726" t="str">
        <f>VLOOKUP(B173,مقررات!$A$1:$F$411,2,FALSE)</f>
        <v>جيوكيمياء</v>
      </c>
      <c r="D173" s="211">
        <f>VLOOKUP(B173,مقررات!$A$1:$F$452,3,FALSE)</f>
        <v>1.5</v>
      </c>
      <c r="E173" s="211">
        <f>VLOOKUP(B173,مقررات!$A$1:$F$476,4,FALSE)</f>
        <v>3</v>
      </c>
      <c r="F173" s="211">
        <f t="shared" si="8"/>
        <v>3</v>
      </c>
      <c r="G173" s="60" t="str">
        <f>VLOOKUP(B173,مقررات!$A$1:$F$409,6,FALSE)</f>
        <v>G231</v>
      </c>
      <c r="H173" s="60" t="s">
        <v>1473</v>
      </c>
      <c r="I173" s="262" t="str">
        <f>VLOOKUP(H173,'اعضاء هيئة التدريس'!$B$1:$D$300,2,FALSE)</f>
        <v>أ.د.احمد محمد بشادي</v>
      </c>
      <c r="J173" s="73"/>
      <c r="K173" s="73"/>
      <c r="L173" s="73"/>
      <c r="M173" s="73" t="s">
        <v>1261</v>
      </c>
      <c r="N173" s="73"/>
      <c r="O173" s="73"/>
      <c r="P173" s="386"/>
      <c r="Q173" s="282"/>
      <c r="R173" s="283"/>
      <c r="S173" s="283"/>
      <c r="T173" s="220"/>
      <c r="U173" s="220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T173" s="251" t="e">
        <f>VLOOKUP(#REF!,'اعضاء هيئة التدريس'!#REF!,2,)</f>
        <v>#REF!</v>
      </c>
    </row>
    <row r="174" spans="1:46" s="221" customFormat="1" ht="15.75" hidden="1" customHeight="1">
      <c r="A174" s="328">
        <v>31</v>
      </c>
      <c r="B174" s="288" t="s">
        <v>81</v>
      </c>
      <c r="C174" s="726" t="str">
        <f>VLOOKUP(B174,مقررات!$A$1:$F$411,2,FALSE)</f>
        <v>صخور كربوناتية</v>
      </c>
      <c r="D174" s="211">
        <f>VLOOKUP(B174,مقررات!$A$1:$F$452,3,FALSE)</f>
        <v>1.5</v>
      </c>
      <c r="E174" s="211">
        <f>VLOOKUP(B174,مقررات!$A$1:$F$476,4,FALSE)</f>
        <v>3</v>
      </c>
      <c r="F174" s="211">
        <f t="shared" si="8"/>
        <v>3</v>
      </c>
      <c r="G174" s="60" t="str">
        <f>VLOOKUP(B174,مقررات!$A$1:$F$409,6,FALSE)</f>
        <v>G331</v>
      </c>
      <c r="H174" s="60" t="s">
        <v>1460</v>
      </c>
      <c r="I174" s="262" t="str">
        <f>VLOOKUP(H174,'اعضاء هيئة التدريس'!$B$1:$D$300,2,FALSE)</f>
        <v>ا.د/ محمد محمود ابو الحسن</v>
      </c>
      <c r="J174" s="73"/>
      <c r="K174" s="73"/>
      <c r="L174" s="73" t="s">
        <v>1305</v>
      </c>
      <c r="M174" s="73"/>
      <c r="N174" s="73"/>
      <c r="O174" s="73"/>
      <c r="P174" s="386"/>
      <c r="Q174" s="21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T174" s="251" t="e">
        <f>VLOOKUP(#REF!,'اعضاء هيئة التدريس'!#REF!,2,)</f>
        <v>#REF!</v>
      </c>
    </row>
    <row r="175" spans="1:46" s="221" customFormat="1" ht="15.75" hidden="1" customHeight="1">
      <c r="A175" s="328">
        <v>32</v>
      </c>
      <c r="B175" s="288" t="s">
        <v>71</v>
      </c>
      <c r="C175" s="726" t="str">
        <f>VLOOKUP(B175,مقررات!$A$1:$F$411,2,FALSE)</f>
        <v>جيولوجيا اقتصادية</v>
      </c>
      <c r="D175" s="211">
        <f>VLOOKUP(B175,مقررات!$A$1:$F$452,3,FALSE)</f>
        <v>1.5</v>
      </c>
      <c r="E175" s="211">
        <f>VLOOKUP(B175,مقررات!$A$1:$F$476,4,FALSE)</f>
        <v>3</v>
      </c>
      <c r="F175" s="211">
        <f t="shared" si="8"/>
        <v>3</v>
      </c>
      <c r="G175" s="60" t="str">
        <f>VLOOKUP(B175,مقررات!$A$1:$F$409,6,FALSE)</f>
        <v>G231</v>
      </c>
      <c r="H175" s="60" t="s">
        <v>1514</v>
      </c>
      <c r="I175" s="262" t="str">
        <f>VLOOKUP(H175,'اعضاء هيئة التدريس'!$B$1:$D$300,2,FALSE)</f>
        <v>د/ حمدي احمد الدسوقي</v>
      </c>
      <c r="J175" s="73"/>
      <c r="K175" s="73"/>
      <c r="L175" s="73" t="s">
        <v>1262</v>
      </c>
      <c r="M175" s="73"/>
      <c r="N175" s="73"/>
      <c r="O175" s="73"/>
      <c r="P175" s="1046"/>
      <c r="Q175" s="4"/>
      <c r="R175" s="92"/>
      <c r="S175" s="92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T175" s="251" t="e">
        <f>VLOOKUP(#REF!,'اعضاء هيئة التدريس'!#REF!,2,)</f>
        <v>#REF!</v>
      </c>
    </row>
    <row r="176" spans="1:46" s="122" customFormat="1" ht="18.75" hidden="1" customHeight="1">
      <c r="A176" s="328">
        <v>33</v>
      </c>
      <c r="B176" s="288" t="s">
        <v>77</v>
      </c>
      <c r="C176" s="726" t="str">
        <f>VLOOKUP(B176,مقررات!$A$1:$F$411,2,FALSE)</f>
        <v>تدريبات حقل (2)</v>
      </c>
      <c r="D176" s="211">
        <f>VLOOKUP(B176,مقررات!$A$1:$F$452,3,FALSE)</f>
        <v>0</v>
      </c>
      <c r="E176" s="211">
        <f>VLOOKUP(B176,مقررات!$A$1:$F$476,4,FALSE)</f>
        <v>6</v>
      </c>
      <c r="F176" s="211">
        <f t="shared" si="8"/>
        <v>3</v>
      </c>
      <c r="G176" s="60" t="str">
        <f>VLOOKUP(B176,مقررات!$A$1:$F$409,6,FALSE)</f>
        <v>G345</v>
      </c>
      <c r="H176" s="60"/>
      <c r="I176" s="964" t="e">
        <f>VLOOKUP(H176,'اعضاء هيئة التدريس'!$B$1:$D$300,2,FALSE)</f>
        <v>#N/A</v>
      </c>
      <c r="J176" s="73"/>
      <c r="K176" s="73"/>
      <c r="L176" s="73"/>
      <c r="M176" s="73"/>
      <c r="N176" s="73"/>
      <c r="O176" s="73"/>
      <c r="P176" s="386"/>
      <c r="Q176" s="282"/>
      <c r="R176" s="283"/>
      <c r="S176" s="283"/>
      <c r="T176" s="89"/>
      <c r="U176" s="622"/>
      <c r="V176" s="91"/>
      <c r="W176" s="811"/>
      <c r="X176" s="91"/>
      <c r="Y176" s="91"/>
      <c r="Z176" s="91"/>
      <c r="AA176" s="91"/>
      <c r="AB176" s="91"/>
      <c r="AC176" s="91"/>
      <c r="AD176" s="91"/>
      <c r="AE176" s="91"/>
      <c r="AF176" s="91"/>
      <c r="AT176" s="251" t="e">
        <f>VLOOKUP(#REF!,'اعضاء هيئة التدريس'!#REF!,2,)</f>
        <v>#REF!</v>
      </c>
    </row>
    <row r="177" spans="1:46" s="272" customFormat="1" ht="15.75" hidden="1" customHeight="1">
      <c r="A177" s="328">
        <v>34</v>
      </c>
      <c r="B177" s="288" t="s">
        <v>80</v>
      </c>
      <c r="C177" s="726" t="str">
        <f>VLOOKUP(B177,مقررات!$A$1:$F$411,2,FALSE)</f>
        <v>استشعار عن بعد</v>
      </c>
      <c r="D177" s="211">
        <f>VLOOKUP(B177,مقررات!$A$1:$F$452,3,FALSE)</f>
        <v>1.5</v>
      </c>
      <c r="E177" s="211">
        <f>VLOOKUP(B177,مقررات!$A$1:$F$476,4,FALSE)</f>
        <v>3</v>
      </c>
      <c r="F177" s="211">
        <f t="shared" si="8"/>
        <v>3</v>
      </c>
      <c r="G177" s="60" t="str">
        <f>VLOOKUP(B177,مقررات!$A$1:$F$409,6,FALSE)</f>
        <v>G341</v>
      </c>
      <c r="H177" s="60" t="s">
        <v>1481</v>
      </c>
      <c r="I177" s="262" t="str">
        <f>VLOOKUP(H177,'اعضاء هيئة التدريس'!$B$1:$D$300,2,FALSE)</f>
        <v>أ.د. هاني احمد مصطفى</v>
      </c>
      <c r="J177" s="73"/>
      <c r="K177" s="73"/>
      <c r="L177" s="73"/>
      <c r="M177" s="73"/>
      <c r="N177" s="73" t="s">
        <v>1303</v>
      </c>
      <c r="O177" s="73"/>
      <c r="P177" s="386"/>
      <c r="Q177" s="282"/>
      <c r="R177" s="283"/>
      <c r="S177" s="283"/>
      <c r="T177" s="284"/>
      <c r="U177" s="283"/>
      <c r="V177" s="283"/>
      <c r="W177" s="283"/>
      <c r="X177" s="283"/>
      <c r="Y177" s="283"/>
      <c r="Z177" s="283"/>
      <c r="AA177" s="283"/>
      <c r="AB177" s="283"/>
      <c r="AC177" s="283"/>
      <c r="AD177" s="283"/>
      <c r="AE177" s="283"/>
      <c r="AF177" s="283"/>
      <c r="AT177" s="251" t="e">
        <f>VLOOKUP(#REF!,'اعضاء هيئة التدريس'!#REF!,2,)</f>
        <v>#REF!</v>
      </c>
    </row>
    <row r="178" spans="1:46" s="272" customFormat="1" ht="15.75" hidden="1" customHeight="1">
      <c r="A178" s="328">
        <v>35</v>
      </c>
      <c r="B178" s="288" t="s">
        <v>79</v>
      </c>
      <c r="C178" s="726" t="str">
        <f>VLOOKUP(B178,مقررات!$A$1:$F$411,2,FALSE)</f>
        <v>جيولوجيا تصويرية</v>
      </c>
      <c r="D178" s="211">
        <f>VLOOKUP(B178,مقررات!$A$1:$F$452,3,FALSE)</f>
        <v>1.5</v>
      </c>
      <c r="E178" s="211">
        <f>VLOOKUP(B178,مقررات!$A$1:$F$476,4,FALSE)</f>
        <v>3</v>
      </c>
      <c r="F178" s="211">
        <f t="shared" si="8"/>
        <v>3</v>
      </c>
      <c r="G178" s="60" t="str">
        <f>VLOOKUP(B178,مقررات!$A$1:$F$409,6,FALSE)</f>
        <v>G341</v>
      </c>
      <c r="H178" s="60" t="s">
        <v>1490</v>
      </c>
      <c r="I178" s="262" t="str">
        <f>VLOOKUP(H178,'اعضاء هيئة التدريس'!$B$1:$D$300,2,FALSE)</f>
        <v>د. اشرف صبحى عبدالمقصود</v>
      </c>
      <c r="J178" s="73"/>
      <c r="K178" s="73" t="s">
        <v>1303</v>
      </c>
      <c r="L178" s="73"/>
      <c r="M178" s="73"/>
      <c r="N178" s="73"/>
      <c r="O178" s="73"/>
      <c r="P178" s="384"/>
      <c r="Q178" s="4"/>
      <c r="R178" s="92"/>
      <c r="S178" s="92"/>
      <c r="T178" s="283"/>
      <c r="U178" s="283"/>
      <c r="V178" s="283"/>
      <c r="W178" s="283"/>
      <c r="X178" s="283"/>
      <c r="Y178" s="283"/>
      <c r="Z178" s="283"/>
      <c r="AA178" s="283"/>
      <c r="AB178" s="283"/>
      <c r="AC178" s="283"/>
      <c r="AD178" s="283"/>
      <c r="AE178" s="283"/>
      <c r="AF178" s="283"/>
      <c r="AT178" s="251" t="e">
        <f>VLOOKUP(#REF!,'اعضاء هيئة التدريس'!#REF!,2,)</f>
        <v>#REF!</v>
      </c>
    </row>
    <row r="179" spans="1:46" ht="15.75" hidden="1" customHeight="1">
      <c r="A179" s="328">
        <v>36</v>
      </c>
      <c r="B179" s="288" t="s">
        <v>466</v>
      </c>
      <c r="C179" s="726" t="str">
        <f>VLOOKUP(B179,مقررات!$A$1:$F$411,2,FALSE)</f>
        <v>جيوتكنيك</v>
      </c>
      <c r="D179" s="211">
        <f>VLOOKUP(B179,مقررات!$A$1:$F$452,3,FALSE)</f>
        <v>1.5</v>
      </c>
      <c r="E179" s="211">
        <f>VLOOKUP(B179,مقررات!$A$1:$F$476,4,FALSE)</f>
        <v>3</v>
      </c>
      <c r="F179" s="211">
        <f t="shared" si="8"/>
        <v>3</v>
      </c>
      <c r="G179" s="60" t="str">
        <f>VLOOKUP(B179,مقررات!$A$1:$F$409,6,FALSE)</f>
        <v>G341</v>
      </c>
      <c r="H179" s="60" t="s">
        <v>1958</v>
      </c>
      <c r="I179" s="262" t="str">
        <f>VLOOKUP(H179,'اعضاء هيئة التدريس'!$B$1:$D$300,2,FALSE)</f>
        <v>أ.د. حسن على عليوة</v>
      </c>
      <c r="J179" s="73"/>
      <c r="K179" s="73"/>
      <c r="L179" s="73"/>
      <c r="M179" s="73" t="s">
        <v>1306</v>
      </c>
      <c r="N179" s="73"/>
      <c r="O179" s="73"/>
      <c r="P179" s="1046"/>
      <c r="Q179" s="4"/>
      <c r="R179" s="92"/>
      <c r="S179" s="92"/>
      <c r="AT179" s="251" t="e">
        <f>VLOOKUP(#REF!,'اعضاء هيئة التدريس'!#REF!,2,)</f>
        <v>#REF!</v>
      </c>
    </row>
    <row r="180" spans="1:46" s="272" customFormat="1" ht="15.75" hidden="1" customHeight="1">
      <c r="A180" s="328">
        <v>37</v>
      </c>
      <c r="B180" s="288" t="s">
        <v>55</v>
      </c>
      <c r="C180" s="726" t="str">
        <f>VLOOKUP(B180,مقررات!$A$1:$F$411,2,FALSE)</f>
        <v>جيولوجيا البحار</v>
      </c>
      <c r="D180" s="211">
        <f>VLOOKUP(B180,مقررات!$A$1:$F$452,3,FALSE)</f>
        <v>1</v>
      </c>
      <c r="E180" s="211">
        <f>VLOOKUP(B180,مقررات!$A$1:$F$476,4,FALSE)</f>
        <v>2</v>
      </c>
      <c r="F180" s="211">
        <f t="shared" si="8"/>
        <v>2</v>
      </c>
      <c r="G180" s="60" t="str">
        <f>VLOOKUP(B180,مقررات!$A$1:$F$409,6,FALSE)</f>
        <v>G331 -G342</v>
      </c>
      <c r="H180" s="60" t="s">
        <v>1512</v>
      </c>
      <c r="I180" s="262" t="str">
        <f>VLOOKUP(H180,'اعضاء هيئة التدريس'!$B$1:$D$300,2,FALSE)</f>
        <v>د/ معتز محمد عبدالغني</v>
      </c>
      <c r="J180" s="73"/>
      <c r="K180" s="73"/>
      <c r="L180" s="73" t="s">
        <v>1233</v>
      </c>
      <c r="M180" s="73"/>
      <c r="N180" s="73"/>
      <c r="O180" s="73"/>
      <c r="P180" s="386" t="s">
        <v>1321</v>
      </c>
      <c r="Q180" s="4"/>
      <c r="R180" s="91"/>
      <c r="S180" s="91"/>
      <c r="T180" s="283"/>
      <c r="U180" s="283"/>
      <c r="V180" s="283"/>
      <c r="W180" s="283"/>
      <c r="X180" s="283"/>
      <c r="Y180" s="283"/>
      <c r="Z180" s="283"/>
      <c r="AA180" s="283"/>
      <c r="AB180" s="283"/>
      <c r="AC180" s="283"/>
      <c r="AD180" s="283"/>
      <c r="AE180" s="283"/>
      <c r="AF180" s="283"/>
      <c r="AT180" s="251" t="e">
        <f>VLOOKUP(#REF!,'اعضاء هيئة التدريس'!#REF!,2,)</f>
        <v>#REF!</v>
      </c>
    </row>
    <row r="181" spans="1:46" s="272" customFormat="1" ht="15.75" hidden="1" customHeight="1">
      <c r="A181" s="328">
        <v>38</v>
      </c>
      <c r="B181" s="288" t="s">
        <v>66</v>
      </c>
      <c r="C181" s="726" t="str">
        <f>VLOOKUP(B181,مقررات!$A$1:$F$411,2,FALSE)</f>
        <v>جيولوجيا البترول</v>
      </c>
      <c r="D181" s="211">
        <f>VLOOKUP(B181,مقررات!$A$1:$F$452,3,FALSE)</f>
        <v>1.5</v>
      </c>
      <c r="E181" s="211">
        <f>VLOOKUP(B181,مقررات!$A$1:$F$476,4,FALSE)</f>
        <v>3</v>
      </c>
      <c r="F181" s="211">
        <f t="shared" si="8"/>
        <v>3</v>
      </c>
      <c r="G181" s="60" t="str">
        <f>VLOOKUP(B181,مقررات!$A$1:$F$409,6,FALSE)</f>
        <v>G463</v>
      </c>
      <c r="H181" s="60" t="s">
        <v>1492</v>
      </c>
      <c r="I181" s="262" t="str">
        <f>VLOOKUP(H181,'اعضاء هيئة التدريس'!$B$1:$D$300,2,FALSE)</f>
        <v>د/ خالد جمال المعداوي</v>
      </c>
      <c r="J181" s="73"/>
      <c r="K181" s="73" t="s">
        <v>1156</v>
      </c>
      <c r="L181" s="73"/>
      <c r="M181" s="73"/>
      <c r="N181" s="73"/>
      <c r="O181" s="73"/>
      <c r="P181" s="386" t="s">
        <v>1321</v>
      </c>
      <c r="Q181" s="282"/>
      <c r="R181" s="283"/>
      <c r="S181" s="284"/>
      <c r="T181" s="283"/>
      <c r="U181" s="283"/>
      <c r="V181" s="283"/>
      <c r="W181" s="283"/>
      <c r="X181" s="283"/>
      <c r="Y181" s="283"/>
      <c r="Z181" s="283"/>
      <c r="AA181" s="283"/>
      <c r="AB181" s="283"/>
      <c r="AC181" s="283"/>
      <c r="AD181" s="283"/>
      <c r="AE181" s="283"/>
      <c r="AF181" s="283"/>
      <c r="AT181" s="251" t="e">
        <f>VLOOKUP(#REF!,'اعضاء هيئة التدريس'!#REF!,2,)</f>
        <v>#REF!</v>
      </c>
    </row>
    <row r="182" spans="1:46" s="272" customFormat="1" ht="15.75" hidden="1" customHeight="1">
      <c r="A182" s="328">
        <v>39</v>
      </c>
      <c r="B182" s="288" t="s">
        <v>63</v>
      </c>
      <c r="C182" s="726" t="str">
        <f>VLOOKUP(B182,مقررات!$A$1:$F$411,2,FALSE)</f>
        <v>جيولوجيا استكشاف</v>
      </c>
      <c r="D182" s="211">
        <f>VLOOKUP(B182,مقررات!$A$1:$F$452,3,FALSE)</f>
        <v>1.5</v>
      </c>
      <c r="E182" s="211">
        <f>VLOOKUP(B182,مقررات!$A$1:$F$476,4,FALSE)</f>
        <v>3</v>
      </c>
      <c r="F182" s="211">
        <f t="shared" ref="F182:F185" si="9">D182+0.5*E182</f>
        <v>3</v>
      </c>
      <c r="G182" s="60" t="str">
        <f>VLOOKUP(B182,مقررات!$A$1:$F$409,6,FALSE)</f>
        <v>------</v>
      </c>
      <c r="H182" s="60" t="s">
        <v>1494</v>
      </c>
      <c r="I182" s="262" t="str">
        <f>VLOOKUP(H182,'اعضاء هيئة التدريس'!$B$1:$D$300,2,FALSE)</f>
        <v>د.نهى محمد فتح الله</v>
      </c>
      <c r="J182" s="73"/>
      <c r="K182" s="73"/>
      <c r="L182" s="73" t="s">
        <v>1306</v>
      </c>
      <c r="M182" s="73"/>
      <c r="N182" s="73"/>
      <c r="O182" s="73"/>
      <c r="P182" s="1046"/>
      <c r="Q182" s="4"/>
      <c r="R182" s="92"/>
      <c r="S182" s="92"/>
      <c r="T182" s="283"/>
      <c r="U182" s="283"/>
      <c r="V182" s="283"/>
      <c r="W182" s="283"/>
      <c r="X182" s="283"/>
      <c r="Y182" s="283"/>
      <c r="Z182" s="283"/>
      <c r="AA182" s="283"/>
      <c r="AB182" s="283"/>
      <c r="AC182" s="283"/>
      <c r="AD182" s="283"/>
      <c r="AE182" s="283"/>
      <c r="AF182" s="283"/>
      <c r="AT182" s="251" t="e">
        <f>VLOOKUP(#REF!,'اعضاء هيئة التدريس'!#REF!,2,)</f>
        <v>#REF!</v>
      </c>
    </row>
    <row r="183" spans="1:46" s="272" customFormat="1" ht="25.5" hidden="1" customHeight="1">
      <c r="A183" s="328">
        <v>40</v>
      </c>
      <c r="B183" s="288" t="s">
        <v>67</v>
      </c>
      <c r="C183" s="726" t="str">
        <f>VLOOKUP(B183,مقررات!$A$1:$F$411,2,FALSE)</f>
        <v>جيولوجيا  تحت سطحية</v>
      </c>
      <c r="D183" s="211">
        <f>VLOOKUP(B183,مقررات!$A$1:$F$452,3,FALSE)</f>
        <v>1.5</v>
      </c>
      <c r="E183" s="211">
        <f>VLOOKUP(B183,مقررات!$A$1:$F$476,4,FALSE)</f>
        <v>3</v>
      </c>
      <c r="F183" s="211">
        <f t="shared" si="9"/>
        <v>3</v>
      </c>
      <c r="G183" s="60" t="str">
        <f>VLOOKUP(B183,مقررات!$A$1:$F$409,6,FALSE)</f>
        <v>G341-G331</v>
      </c>
      <c r="H183" s="60" t="s">
        <v>1487</v>
      </c>
      <c r="I183" s="262" t="str">
        <f>VLOOKUP(H183,'اعضاء هيئة التدريس'!$B$1:$D$300,2,FALSE)</f>
        <v>د. محمد فاروق ابوحشيش</v>
      </c>
      <c r="J183" s="73"/>
      <c r="K183" s="73"/>
      <c r="L183" s="73"/>
      <c r="M183" s="73"/>
      <c r="N183" s="73" t="s">
        <v>1261</v>
      </c>
      <c r="O183" s="73"/>
      <c r="P183" s="384"/>
      <c r="Q183" s="4"/>
      <c r="R183" s="91"/>
      <c r="S183" s="91"/>
      <c r="T183" s="283"/>
      <c r="U183" s="283"/>
      <c r="V183" s="283"/>
      <c r="W183" s="283"/>
      <c r="X183" s="283"/>
      <c r="Y183" s="283"/>
      <c r="Z183" s="283"/>
      <c r="AA183" s="283"/>
      <c r="AB183" s="283"/>
      <c r="AC183" s="283"/>
      <c r="AD183" s="283"/>
      <c r="AE183" s="283"/>
      <c r="AF183" s="283"/>
      <c r="AT183" s="251" t="e">
        <f>VLOOKUP(#REF!,'اعضاء هيئة التدريس'!#REF!,2,)</f>
        <v>#REF!</v>
      </c>
    </row>
    <row r="184" spans="1:46" s="285" customFormat="1" ht="15.75" hidden="1" customHeight="1">
      <c r="A184" s="328">
        <v>41</v>
      </c>
      <c r="B184" s="288" t="s">
        <v>73</v>
      </c>
      <c r="C184" s="726" t="str">
        <f>VLOOKUP(B184,مقررات!$A$1:$F$411,2,FALSE)</f>
        <v>جيولوجيا هندسية</v>
      </c>
      <c r="D184" s="211">
        <f>VLOOKUP(B184,مقررات!$A$1:$F$452,3,FALSE)</f>
        <v>1.5</v>
      </c>
      <c r="E184" s="211">
        <f>VLOOKUP(B184,مقررات!$A$1:$F$476,4,FALSE)</f>
        <v>3</v>
      </c>
      <c r="F184" s="211">
        <f t="shared" si="9"/>
        <v>3</v>
      </c>
      <c r="G184" s="60" t="str">
        <f>VLOOKUP(B184,مقررات!$A$1:$F$409,6,FALSE)</f>
        <v>G 281</v>
      </c>
      <c r="H184" s="60" t="s">
        <v>1468</v>
      </c>
      <c r="I184" s="262" t="str">
        <f>VLOOKUP(H184,'اعضاء هيئة التدريس'!$B$1:$D$300,2,FALSE)</f>
        <v>أ.د. جمال عيسوي قمح</v>
      </c>
      <c r="J184" s="73"/>
      <c r="K184" s="73"/>
      <c r="L184" s="73"/>
      <c r="M184" s="73"/>
      <c r="N184" s="73"/>
      <c r="O184" s="73" t="s">
        <v>1306</v>
      </c>
      <c r="P184" s="386" t="s">
        <v>1321</v>
      </c>
      <c r="Q184" s="282"/>
      <c r="R184" s="283"/>
      <c r="S184" s="283"/>
      <c r="T184" s="369"/>
      <c r="U184" s="284"/>
      <c r="V184" s="284"/>
      <c r="W184" s="284"/>
      <c r="X184" s="284"/>
      <c r="Y184" s="284"/>
      <c r="Z184" s="284"/>
      <c r="AA184" s="284"/>
      <c r="AB184" s="284"/>
      <c r="AC184" s="284"/>
      <c r="AD184" s="284"/>
      <c r="AE184" s="284"/>
      <c r="AF184" s="284"/>
      <c r="AT184" s="251" t="e">
        <f>VLOOKUP(#REF!,'اعضاء هيئة التدريس'!#REF!,2,)</f>
        <v>#REF!</v>
      </c>
    </row>
    <row r="185" spans="1:46" s="272" customFormat="1" ht="15.75" hidden="1" customHeight="1">
      <c r="A185" s="328">
        <v>42</v>
      </c>
      <c r="B185" s="288" t="s">
        <v>1955</v>
      </c>
      <c r="C185" s="726" t="str">
        <f>VLOOKUP(B185,مقررات!$A$1:$F$411,2,FALSE)</f>
        <v>جيوفيزياء (1)</v>
      </c>
      <c r="D185" s="211">
        <f>VLOOKUP(B185,مقررات!$A$1:$F$452,3,FALSE)</f>
        <v>1</v>
      </c>
      <c r="E185" s="211">
        <f>VLOOKUP(B185,مقررات!$A$1:$F$476,4,FALSE)</f>
        <v>2</v>
      </c>
      <c r="F185" s="211">
        <f t="shared" si="9"/>
        <v>2</v>
      </c>
      <c r="G185" s="60">
        <f>VLOOKUP(B185,مقررات!$A$1:$F$409,6,FALSE)</f>
        <v>0</v>
      </c>
      <c r="H185" s="60" t="s">
        <v>1494</v>
      </c>
      <c r="I185" s="262" t="str">
        <f>VLOOKUP(H185,'اعضاء هيئة التدريس'!$B$1:$D$300,2,FALSE)</f>
        <v>د.نهى محمد فتح الله</v>
      </c>
      <c r="J185" s="73"/>
      <c r="K185" s="73" t="s">
        <v>1233</v>
      </c>
      <c r="L185" s="73"/>
      <c r="M185" s="73"/>
      <c r="N185" s="73"/>
      <c r="O185" s="73"/>
      <c r="P185" s="386" t="s">
        <v>1321</v>
      </c>
      <c r="Q185" s="282"/>
      <c r="R185" s="283"/>
      <c r="S185" s="284"/>
      <c r="T185" s="284"/>
      <c r="U185" s="283"/>
      <c r="V185" s="283"/>
      <c r="W185" s="283"/>
      <c r="X185" s="283"/>
      <c r="Y185" s="283"/>
      <c r="Z185" s="283"/>
      <c r="AA185" s="283"/>
      <c r="AB185" s="283"/>
      <c r="AC185" s="283"/>
      <c r="AD185" s="283"/>
      <c r="AE185" s="283"/>
      <c r="AF185" s="283"/>
      <c r="AT185" s="251" t="e">
        <f>VLOOKUP(#REF!,'اعضاء هيئة التدريس'!#REF!,2,)</f>
        <v>#REF!</v>
      </c>
    </row>
    <row r="186" spans="1:46" s="272" customFormat="1" ht="15.75" hidden="1" customHeight="1">
      <c r="A186" s="724">
        <v>1</v>
      </c>
      <c r="B186" s="288" t="s">
        <v>516</v>
      </c>
      <c r="C186" s="726" t="str">
        <f>VLOOKUP(B186,مقررات!$A$1:$F$411,2,FALSE)</f>
        <v>كاشفات ضوئية</v>
      </c>
      <c r="D186" s="211">
        <f>VLOOKUP(B186,مقررات!$A$1:$F$452,3,FALSE)</f>
        <v>3</v>
      </c>
      <c r="E186" s="211" t="str">
        <f>VLOOKUP(B186,مقررات!$A$1:$F$476,4,FALSE)</f>
        <v>-</v>
      </c>
      <c r="F186" s="211">
        <v>3</v>
      </c>
      <c r="G186" s="60" t="str">
        <f>VLOOKUP(B186,مقررات!$A$1:$F$409,6,FALSE)</f>
        <v>-</v>
      </c>
      <c r="H186" s="455" t="s">
        <v>1680</v>
      </c>
      <c r="I186" s="262" t="str">
        <f>VLOOKUP(H186,'اعضاء هيئة التدريس'!$B$1:$D$300,2,FALSE)</f>
        <v>د/ حسام  عوض</v>
      </c>
      <c r="J186" s="254"/>
      <c r="K186" s="254"/>
      <c r="L186" s="382"/>
      <c r="M186" s="250" t="s">
        <v>1069</v>
      </c>
      <c r="N186" s="382"/>
      <c r="O186" s="254"/>
      <c r="P186" s="386" t="s">
        <v>1326</v>
      </c>
      <c r="Q186" s="382"/>
      <c r="R186" s="369"/>
      <c r="S186" s="369"/>
      <c r="T186" s="283"/>
      <c r="U186" s="283"/>
      <c r="V186" s="283"/>
      <c r="W186" s="283"/>
      <c r="X186" s="283"/>
      <c r="Y186" s="283"/>
      <c r="Z186" s="283"/>
      <c r="AA186" s="283"/>
      <c r="AB186" s="283"/>
      <c r="AC186" s="283"/>
      <c r="AD186" s="283"/>
      <c r="AE186" s="283"/>
      <c r="AF186" s="283"/>
      <c r="AT186" s="251" t="e">
        <f>VLOOKUP(#REF!,'اعضاء هيئة التدريس'!#REF!,2,)</f>
        <v>#REF!</v>
      </c>
    </row>
    <row r="187" spans="1:46" s="285" customFormat="1" ht="15.75" hidden="1" customHeight="1">
      <c r="A187" s="724">
        <v>2</v>
      </c>
      <c r="B187" s="288" t="s">
        <v>517</v>
      </c>
      <c r="C187" s="726" t="str">
        <f>VLOOKUP(B187,مقررات!$A$1:$F$411,2,FALSE)</f>
        <v>تصميم وبناء ليزر</v>
      </c>
      <c r="D187" s="211">
        <f>VLOOKUP(B187,مقررات!$A$1:$F$452,3,FALSE)</f>
        <v>3</v>
      </c>
      <c r="E187" s="211">
        <f>VLOOKUP(B187,مقررات!$A$1:$F$476,4,FALSE)</f>
        <v>0</v>
      </c>
      <c r="F187" s="211">
        <f>D187+0.5*E187</f>
        <v>3</v>
      </c>
      <c r="G187" s="60" t="str">
        <f>VLOOKUP(B187,مقررات!$A$1:$F$409,6,FALSE)</f>
        <v>L432</v>
      </c>
      <c r="H187" s="216" t="s">
        <v>1649</v>
      </c>
      <c r="I187" s="262" t="str">
        <f>VLOOKUP(H187,'اعضاء هيئة التدريس'!$B$1:$D$300,2,FALSE)</f>
        <v>د/ سعيد صالح</v>
      </c>
      <c r="J187" s="195"/>
      <c r="K187" s="195"/>
      <c r="L187" s="144"/>
      <c r="M187" s="195"/>
      <c r="N187" s="250" t="s">
        <v>1069</v>
      </c>
      <c r="O187" s="195"/>
      <c r="P187" s="386" t="s">
        <v>1326</v>
      </c>
      <c r="Q187" s="158"/>
      <c r="R187" s="187"/>
      <c r="S187" s="187"/>
      <c r="T187" s="283"/>
      <c r="U187" s="284"/>
      <c r="V187" s="284"/>
      <c r="W187" s="284"/>
      <c r="X187" s="284"/>
      <c r="Y187" s="284"/>
      <c r="Z187" s="284"/>
      <c r="AA187" s="284"/>
      <c r="AB187" s="284"/>
      <c r="AC187" s="284"/>
      <c r="AD187" s="284"/>
      <c r="AE187" s="284"/>
      <c r="AF187" s="284"/>
      <c r="AT187" s="251" t="e">
        <f>VLOOKUP(#REF!,'اعضاء هيئة التدريس'!#REF!,2,)</f>
        <v>#REF!</v>
      </c>
    </row>
    <row r="188" spans="1:46" s="272" customFormat="1" ht="15.75" hidden="1" customHeight="1">
      <c r="A188" s="724">
        <v>3</v>
      </c>
      <c r="B188" s="288" t="s">
        <v>529</v>
      </c>
      <c r="C188" s="726" t="str">
        <f>VLOOKUP(B188,مقررات!$A$1:$F$411,2,FALSE)</f>
        <v>المكبرات الضوئيه</v>
      </c>
      <c r="D188" s="211">
        <f>VLOOKUP(B188,مقررات!$A$1:$F$452,3,FALSE)</f>
        <v>2</v>
      </c>
      <c r="E188" s="211">
        <f>VLOOKUP(B188,مقررات!$A$1:$F$476,4,FALSE)</f>
        <v>2</v>
      </c>
      <c r="F188" s="211">
        <f>D188+0.5*E188</f>
        <v>3</v>
      </c>
      <c r="G188" s="60" t="str">
        <f>VLOOKUP(B188,مقررات!$A$1:$F$409,6,FALSE)</f>
        <v>L131</v>
      </c>
      <c r="H188" s="288" t="s">
        <v>1680</v>
      </c>
      <c r="I188" s="262" t="str">
        <f>VLOOKUP(H188,'اعضاء هيئة التدريس'!$B$1:$D$300,2,FALSE)</f>
        <v>د/ حسام  عوض</v>
      </c>
      <c r="J188" s="250"/>
      <c r="K188" s="267"/>
      <c r="L188" s="250"/>
      <c r="M188" s="250" t="s">
        <v>1066</v>
      </c>
      <c r="N188" s="267"/>
      <c r="O188" s="267"/>
      <c r="P188" s="252"/>
      <c r="Q188" s="282"/>
      <c r="R188" s="283"/>
      <c r="S188" s="283"/>
      <c r="T188" s="283"/>
      <c r="U188" s="283"/>
      <c r="V188" s="283"/>
      <c r="W188" s="283"/>
      <c r="X188" s="283"/>
      <c r="Y188" s="283"/>
      <c r="Z188" s="283"/>
      <c r="AA188" s="283"/>
      <c r="AB188" s="283"/>
      <c r="AC188" s="283"/>
      <c r="AD188" s="283"/>
      <c r="AE188" s="283"/>
      <c r="AF188" s="283"/>
      <c r="AT188" s="251" t="e">
        <f>VLOOKUP(#REF!,'اعضاء هيئة التدريس'!#REF!,2,)</f>
        <v>#REF!</v>
      </c>
    </row>
    <row r="189" spans="1:46" s="272" customFormat="1" ht="15.75" hidden="1" customHeight="1">
      <c r="A189" s="724">
        <v>4</v>
      </c>
      <c r="B189" s="288" t="s">
        <v>530</v>
      </c>
      <c r="C189" s="726" t="str">
        <f>VLOOKUP(B189,مقررات!$A$1:$F$411,2,FALSE)</f>
        <v>تكنولوجيا الزجاج</v>
      </c>
      <c r="D189" s="211">
        <f>VLOOKUP(B189,مقررات!$A$1:$F$452,3,FALSE)</f>
        <v>2</v>
      </c>
      <c r="E189" s="211">
        <f>VLOOKUP(B189,مقررات!$A$1:$F$476,4,FALSE)</f>
        <v>2</v>
      </c>
      <c r="F189" s="211">
        <f>D189+0.5*E189</f>
        <v>3</v>
      </c>
      <c r="G189" s="60" t="str">
        <f>VLOOKUP(B189,مقررات!$A$1:$F$409,6,FALSE)</f>
        <v>P211</v>
      </c>
      <c r="H189" s="423" t="s">
        <v>1682</v>
      </c>
      <c r="I189" s="262" t="str">
        <f>VLOOKUP(H189,'اعضاء هيئة التدريس'!$B$1:$D$300,2,FALSE)</f>
        <v>أ.د/ رؤف الملواني</v>
      </c>
      <c r="J189" s="73"/>
      <c r="K189" s="73"/>
      <c r="L189" s="73" t="s">
        <v>1072</v>
      </c>
      <c r="M189" s="73"/>
      <c r="N189" s="73"/>
      <c r="O189" s="73"/>
      <c r="P189" s="1046"/>
      <c r="Q189" s="4"/>
      <c r="R189" s="91"/>
      <c r="S189" s="91"/>
      <c r="T189" s="283"/>
      <c r="U189" s="283"/>
      <c r="V189" s="283"/>
      <c r="W189" s="283"/>
      <c r="X189" s="283"/>
      <c r="Y189" s="283"/>
      <c r="Z189" s="283"/>
      <c r="AA189" s="283"/>
      <c r="AB189" s="283"/>
      <c r="AC189" s="283"/>
      <c r="AD189" s="283"/>
      <c r="AE189" s="283"/>
      <c r="AF189" s="283"/>
      <c r="AT189" s="251" t="e">
        <f>VLOOKUP(#REF!,'اعضاء هيئة التدريس'!#REF!,2,)</f>
        <v>#REF!</v>
      </c>
    </row>
    <row r="190" spans="1:46" s="272" customFormat="1" ht="15.75" hidden="1" customHeight="1">
      <c r="A190" s="724">
        <v>5</v>
      </c>
      <c r="B190" s="288" t="s">
        <v>531</v>
      </c>
      <c r="C190" s="756" t="str">
        <f>VLOOKUP(B190,مقررات!$A$1:$F$411,2,FALSE)</f>
        <v>تكنولوجيا التفريغ العالى للغازات</v>
      </c>
      <c r="D190" s="211">
        <f>VLOOKUP(B190,مقررات!$A$1:$F$452,3,FALSE)</f>
        <v>2</v>
      </c>
      <c r="E190" s="211">
        <f>VLOOKUP(B190,مقررات!$A$1:$F$476,4,FALSE)</f>
        <v>2</v>
      </c>
      <c r="F190" s="211">
        <f>D190+0.5*E190</f>
        <v>3</v>
      </c>
      <c r="G190" s="60" t="str">
        <f>VLOOKUP(B190,مقررات!$A$1:$F$409,6,FALSE)</f>
        <v>P111</v>
      </c>
      <c r="H190" s="60" t="s">
        <v>1644</v>
      </c>
      <c r="I190" s="262" t="str">
        <f>VLOOKUP(H190,'اعضاء هيئة التدريس'!$B$1:$D$300,2,FALSE)</f>
        <v>د/ محمد الهوارى</v>
      </c>
      <c r="J190" s="250"/>
      <c r="K190" s="250"/>
      <c r="L190" s="250"/>
      <c r="M190" s="250" t="s">
        <v>1069</v>
      </c>
      <c r="N190" s="250"/>
      <c r="O190" s="250"/>
      <c r="P190" s="1045"/>
      <c r="Q190" s="282"/>
      <c r="R190" s="283"/>
      <c r="S190" s="283"/>
      <c r="T190" s="283"/>
      <c r="U190" s="283"/>
      <c r="V190" s="283"/>
      <c r="W190" s="283"/>
      <c r="X190" s="283"/>
      <c r="Y190" s="283"/>
      <c r="Z190" s="283"/>
      <c r="AA190" s="283"/>
      <c r="AB190" s="283"/>
      <c r="AC190" s="283"/>
      <c r="AD190" s="283"/>
      <c r="AE190" s="283"/>
      <c r="AF190" s="283"/>
      <c r="AT190" s="251" t="e">
        <f>VLOOKUP(#REF!,'اعضاء هيئة التدريس'!#REF!,2,)</f>
        <v>#REF!</v>
      </c>
    </row>
    <row r="191" spans="1:46" s="272" customFormat="1" ht="15.75" hidden="1" customHeight="1">
      <c r="A191" s="724">
        <v>6</v>
      </c>
      <c r="B191" s="288" t="s">
        <v>518</v>
      </c>
      <c r="C191" s="726" t="str">
        <f>VLOOKUP(B191,مقررات!$A$1:$F$411,2,FALSE)</f>
        <v>ألياف ضوئية</v>
      </c>
      <c r="D191" s="211">
        <f>VLOOKUP(B191,مقررات!$A$1:$F$452,3,FALSE)</f>
        <v>3</v>
      </c>
      <c r="E191" s="211">
        <f>VLOOKUP(B191,مقررات!$A$1:$F$476,4,FALSE)</f>
        <v>0</v>
      </c>
      <c r="F191" s="211">
        <f>D191+0.5*E191</f>
        <v>3</v>
      </c>
      <c r="G191" s="60" t="str">
        <f>VLOOKUP(B191,مقررات!$A$1:$F$409,6,FALSE)</f>
        <v>L432</v>
      </c>
      <c r="H191" s="423" t="s">
        <v>1634</v>
      </c>
      <c r="I191" s="262" t="str">
        <f>VLOOKUP(H191,'اعضاء هيئة التدريس'!$B$1:$D$300,2,FALSE)</f>
        <v>أ.د/  محمد الزيدية</v>
      </c>
      <c r="J191" s="73"/>
      <c r="K191" s="73"/>
      <c r="L191" s="73" t="s">
        <v>1069</v>
      </c>
      <c r="M191" s="73"/>
      <c r="N191" s="73"/>
      <c r="O191" s="73"/>
      <c r="P191" s="1052"/>
      <c r="Q191" s="4"/>
      <c r="R191" s="92"/>
      <c r="S191" s="92"/>
      <c r="T191" s="283"/>
      <c r="U191" s="283"/>
      <c r="V191" s="283"/>
      <c r="W191" s="283"/>
      <c r="X191" s="283"/>
      <c r="Y191" s="283"/>
      <c r="Z191" s="283"/>
      <c r="AA191" s="283"/>
      <c r="AB191" s="283"/>
      <c r="AC191" s="283"/>
      <c r="AD191" s="283"/>
      <c r="AE191" s="283"/>
      <c r="AF191" s="283"/>
      <c r="AT191" s="251" t="e">
        <f>VLOOKUP(#REF!,'اعضاء هيئة التدريس'!#REF!,2,)</f>
        <v>#REF!</v>
      </c>
    </row>
    <row r="192" spans="1:46" s="272" customFormat="1" ht="15.75" hidden="1" customHeight="1">
      <c r="A192" s="724">
        <v>7</v>
      </c>
      <c r="B192" s="288" t="s">
        <v>520</v>
      </c>
      <c r="C192" s="726" t="str">
        <f>VLOOKUP(B192,مقررات!$A$1:$F$411,2,FALSE)</f>
        <v>تطبيقات الليزر (1)</v>
      </c>
      <c r="D192" s="211">
        <f>VLOOKUP(B192,مقررات!$A$1:$F$452,3,FALSE)</f>
        <v>3</v>
      </c>
      <c r="E192" s="211" t="str">
        <f>VLOOKUP(B192,مقررات!$A$1:$F$476,4,FALSE)</f>
        <v>-</v>
      </c>
      <c r="F192" s="211">
        <v>3</v>
      </c>
      <c r="G192" s="60" t="str">
        <f>VLOOKUP(B192,مقررات!$A$1:$F$409,6,FALSE)</f>
        <v>L432</v>
      </c>
      <c r="H192" s="60" t="s">
        <v>1987</v>
      </c>
      <c r="I192" s="262" t="str">
        <f>VLOOKUP(H192,'اعضاء هيئة التدريس'!$B$1:$D$300,2,FALSE)</f>
        <v>د / مجدي ابوغزالة</v>
      </c>
      <c r="J192" s="250"/>
      <c r="K192" s="250" t="s">
        <v>1068</v>
      </c>
      <c r="L192" s="250"/>
      <c r="M192" s="250"/>
      <c r="N192" s="250"/>
      <c r="O192" s="250"/>
      <c r="P192" s="386" t="s">
        <v>1326</v>
      </c>
      <c r="Q192" s="282"/>
      <c r="R192" s="283"/>
      <c r="S192" s="283"/>
      <c r="T192" s="283"/>
      <c r="U192" s="283"/>
      <c r="V192" s="283"/>
      <c r="W192" s="283"/>
      <c r="X192" s="283"/>
      <c r="Y192" s="283"/>
      <c r="Z192" s="283"/>
      <c r="AA192" s="283"/>
      <c r="AB192" s="283"/>
      <c r="AC192" s="283"/>
      <c r="AD192" s="283"/>
      <c r="AE192" s="283"/>
      <c r="AF192" s="283"/>
      <c r="AT192" s="251" t="e">
        <f>VLOOKUP(#REF!,'اعضاء هيئة التدريس'!#REF!,2,)</f>
        <v>#REF!</v>
      </c>
    </row>
    <row r="193" spans="1:46" s="272" customFormat="1" ht="15.75" hidden="1" customHeight="1">
      <c r="A193" s="724">
        <v>8</v>
      </c>
      <c r="B193" s="288" t="s">
        <v>519</v>
      </c>
      <c r="C193" s="726" t="str">
        <f>VLOOKUP(B193,مقررات!$A$1:$F$411,2,FALSE)</f>
        <v>فيزياءالليزر (1)</v>
      </c>
      <c r="D193" s="211">
        <f>VLOOKUP(B193,مقررات!$A$1:$F$452,3,FALSE)</f>
        <v>3</v>
      </c>
      <c r="E193" s="211">
        <f>VLOOKUP(B193,مقررات!$A$1:$F$476,4,FALSE)</f>
        <v>0</v>
      </c>
      <c r="F193" s="211">
        <f t="shared" ref="F193:F198" si="10">D193+0.5*E193</f>
        <v>3</v>
      </c>
      <c r="G193" s="60" t="str">
        <f>VLOOKUP(B193,مقررات!$A$1:$F$409,6,FALSE)</f>
        <v>P133</v>
      </c>
      <c r="H193" s="60" t="s">
        <v>1986</v>
      </c>
      <c r="I193" s="262" t="str">
        <f>VLOOKUP(H193,'اعضاء هيئة التدريس'!$B$1:$D$300,2,FALSE)</f>
        <v>د/ سمير عطوة</v>
      </c>
      <c r="J193" s="250"/>
      <c r="K193" s="250"/>
      <c r="L193" s="250" t="s">
        <v>1069</v>
      </c>
      <c r="M193" s="250"/>
      <c r="N193" s="250"/>
      <c r="O193" s="250"/>
      <c r="P193" s="252"/>
      <c r="Q193" s="282"/>
      <c r="R193" s="283"/>
      <c r="S193" s="283"/>
      <c r="T193" s="284"/>
      <c r="U193" s="283"/>
      <c r="V193" s="283"/>
      <c r="W193" s="283"/>
      <c r="X193" s="283"/>
      <c r="Y193" s="283"/>
      <c r="Z193" s="283"/>
      <c r="AA193" s="283"/>
      <c r="AB193" s="283"/>
      <c r="AC193" s="283"/>
      <c r="AD193" s="283"/>
      <c r="AE193" s="283"/>
      <c r="AF193" s="283"/>
      <c r="AT193" s="251" t="e">
        <f>VLOOKUP(#REF!,'اعضاء هيئة التدريس'!#REF!,2,)</f>
        <v>#REF!</v>
      </c>
    </row>
    <row r="194" spans="1:46" s="272" customFormat="1" ht="15.75" hidden="1" customHeight="1">
      <c r="A194" s="724">
        <v>9</v>
      </c>
      <c r="B194" s="288" t="s">
        <v>534</v>
      </c>
      <c r="C194" s="726" t="str">
        <f>VLOOKUP(B194,مقررات!$A$1:$F$411,2,FALSE)</f>
        <v>ليزر المواد الصلبة</v>
      </c>
      <c r="D194" s="211">
        <f>VLOOKUP(B194,مقررات!$A$1:$F$452,3,FALSE)</f>
        <v>3</v>
      </c>
      <c r="E194" s="211">
        <f>VLOOKUP(B194,مقررات!$A$1:$F$476,4,FALSE)</f>
        <v>0</v>
      </c>
      <c r="F194" s="211">
        <f t="shared" si="10"/>
        <v>3</v>
      </c>
      <c r="G194" s="60" t="str">
        <f>VLOOKUP(B194,مقررات!$A$1:$F$409,6,FALSE)</f>
        <v>L434</v>
      </c>
      <c r="H194" s="340" t="s">
        <v>1623</v>
      </c>
      <c r="I194" s="262" t="str">
        <f>VLOOKUP(H194,'اعضاء هيئة التدريس'!$B$1:$D$300,2,FALSE)</f>
        <v>أ.د/ابراهيم حجر</v>
      </c>
      <c r="J194" s="323"/>
      <c r="K194" s="324"/>
      <c r="L194" s="250"/>
      <c r="M194" s="250" t="s">
        <v>1069</v>
      </c>
      <c r="N194" s="250"/>
      <c r="O194" s="250"/>
      <c r="P194" s="386" t="s">
        <v>1320</v>
      </c>
      <c r="Q194" s="382"/>
      <c r="R194" s="283"/>
      <c r="S194" s="283"/>
      <c r="T194" s="284"/>
      <c r="U194" s="283"/>
      <c r="V194" s="283"/>
      <c r="W194" s="283"/>
      <c r="X194" s="283"/>
      <c r="Y194" s="283"/>
      <c r="Z194" s="283"/>
      <c r="AA194" s="283"/>
      <c r="AB194" s="283"/>
      <c r="AC194" s="283"/>
      <c r="AD194" s="283"/>
      <c r="AE194" s="283"/>
      <c r="AF194" s="283"/>
      <c r="AT194" s="251" t="e">
        <f>VLOOKUP(#REF!,'اعضاء هيئة التدريس'!#REF!,2,)</f>
        <v>#REF!</v>
      </c>
    </row>
    <row r="195" spans="1:46" s="285" customFormat="1" ht="15.75" hidden="1" customHeight="1">
      <c r="A195" s="724">
        <v>10</v>
      </c>
      <c r="B195" s="288" t="s">
        <v>521</v>
      </c>
      <c r="C195" s="726" t="str">
        <f>VLOOKUP(B195,مقررات!$A$1:$F$411,2,FALSE)</f>
        <v>فيزياء عملى بصريات</v>
      </c>
      <c r="D195" s="211">
        <f>VLOOKUP(B195,مقررات!$A$1:$F$452,3,FALSE)</f>
        <v>0</v>
      </c>
      <c r="E195" s="211">
        <f>VLOOKUP(B195,مقررات!$A$1:$F$476,4,FALSE)</f>
        <v>8</v>
      </c>
      <c r="F195" s="211">
        <f t="shared" si="10"/>
        <v>4</v>
      </c>
      <c r="G195" s="60" t="str">
        <f>VLOOKUP(B195,مقررات!$A$1:$F$409,6,FALSE)</f>
        <v>P211</v>
      </c>
      <c r="H195" s="340" t="s">
        <v>1627</v>
      </c>
      <c r="I195" s="262" t="str">
        <f>VLOOKUP(H195,'اعضاء هيئة التدريس'!$B$1:$D$300,2,FALSE)</f>
        <v>أ.د/ عبد المجيد خفاجى</v>
      </c>
      <c r="J195" s="254"/>
      <c r="K195" s="254"/>
      <c r="L195" s="382"/>
      <c r="M195" s="253"/>
      <c r="N195" s="250"/>
      <c r="O195" s="250" t="s">
        <v>1083</v>
      </c>
      <c r="P195" s="382"/>
      <c r="Q195" s="382"/>
      <c r="R195" s="369"/>
      <c r="S195" s="369"/>
      <c r="T195" s="284"/>
      <c r="U195" s="284"/>
      <c r="V195" s="284"/>
      <c r="W195" s="284"/>
      <c r="X195" s="284"/>
      <c r="Y195" s="284"/>
      <c r="Z195" s="284"/>
      <c r="AA195" s="284"/>
      <c r="AB195" s="284"/>
      <c r="AC195" s="284"/>
      <c r="AD195" s="284"/>
      <c r="AE195" s="284"/>
      <c r="AF195" s="284"/>
      <c r="AT195" s="251" t="e">
        <f>VLOOKUP(#REF!,'اعضاء هيئة التدريس'!#REF!,2,)</f>
        <v>#REF!</v>
      </c>
    </row>
    <row r="196" spans="1:46" s="272" customFormat="1" ht="15.75" hidden="1" customHeight="1">
      <c r="A196" s="724">
        <v>11</v>
      </c>
      <c r="B196" s="288" t="s">
        <v>522</v>
      </c>
      <c r="C196" s="726" t="str">
        <f>VLOOKUP(B196,مقررات!$A$1:$F$411,2,FALSE)</f>
        <v>ضوء كمى (1)</v>
      </c>
      <c r="D196" s="211">
        <f>VLOOKUP(B196,مقررات!$A$1:$F$452,3,FALSE)</f>
        <v>3</v>
      </c>
      <c r="E196" s="211">
        <f>VLOOKUP(B196,مقررات!$A$1:$F$476,4,FALSE)</f>
        <v>0</v>
      </c>
      <c r="F196" s="211">
        <f t="shared" si="10"/>
        <v>3</v>
      </c>
      <c r="G196" s="60" t="str">
        <f>VLOOKUP(B196,مقررات!$A$1:$F$409,6,FALSE)</f>
        <v>P232</v>
      </c>
      <c r="H196" s="705" t="s">
        <v>1655</v>
      </c>
      <c r="I196" s="262" t="str">
        <f>VLOOKUP(H196,'اعضاء هيئة التدريس'!$B$1:$D$300,2,FALSE)</f>
        <v>د/ محمد عبد الحكيم</v>
      </c>
      <c r="J196" s="253" t="s">
        <v>1069</v>
      </c>
      <c r="K196" s="772"/>
      <c r="L196" s="73"/>
      <c r="M196" s="772"/>
      <c r="N196" s="772"/>
      <c r="O196" s="73"/>
      <c r="P196" s="386" t="s">
        <v>1326</v>
      </c>
      <c r="Q196" s="4"/>
      <c r="R196" s="91"/>
      <c r="S196" s="91"/>
      <c r="T196" s="283"/>
      <c r="U196" s="283"/>
      <c r="V196" s="283"/>
      <c r="W196" s="283"/>
      <c r="X196" s="283"/>
      <c r="Y196" s="283"/>
      <c r="Z196" s="283"/>
      <c r="AA196" s="283"/>
      <c r="AB196" s="283"/>
      <c r="AC196" s="283"/>
      <c r="AD196" s="283"/>
      <c r="AE196" s="283"/>
      <c r="AF196" s="283"/>
      <c r="AT196" s="251" t="e">
        <f>VLOOKUP(#REF!,'اعضاء هيئة التدريس'!#REF!,2,)</f>
        <v>#REF!</v>
      </c>
    </row>
    <row r="197" spans="1:46" s="285" customFormat="1" ht="15.75" hidden="1" customHeight="1">
      <c r="A197" s="724">
        <v>12</v>
      </c>
      <c r="B197" s="288" t="s">
        <v>523</v>
      </c>
      <c r="C197" s="726" t="str">
        <f>VLOOKUP(B197,مقررات!$A$1:$F$411,2,FALSE)</f>
        <v>فيزياء الليزر (2)</v>
      </c>
      <c r="D197" s="211">
        <f>VLOOKUP(B197,مقررات!$A$1:$F$452,3,FALSE)</f>
        <v>3</v>
      </c>
      <c r="E197" s="211">
        <f>VLOOKUP(B197,مقررات!$A$1:$F$476,4,FALSE)</f>
        <v>0</v>
      </c>
      <c r="F197" s="211">
        <f t="shared" si="10"/>
        <v>3</v>
      </c>
      <c r="G197" s="60" t="str">
        <f>VLOOKUP(B197,مقررات!$A$1:$F$409,6,FALSE)</f>
        <v>L332</v>
      </c>
      <c r="H197" s="60" t="s">
        <v>1652</v>
      </c>
      <c r="I197" s="262" t="str">
        <f>VLOOKUP(H197,'اعضاء هيئة التدريس'!$B$1:$D$300,2,FALSE)</f>
        <v>د/ حسام دنيا</v>
      </c>
      <c r="J197" s="250"/>
      <c r="K197" s="250" t="s">
        <v>1072</v>
      </c>
      <c r="L197" s="250"/>
      <c r="M197" s="250"/>
      <c r="N197" s="250"/>
      <c r="O197" s="250"/>
      <c r="P197" s="386"/>
      <c r="Q197" s="282"/>
      <c r="R197" s="283"/>
      <c r="S197" s="283"/>
      <c r="T197" s="284"/>
      <c r="U197" s="284"/>
      <c r="V197" s="284"/>
      <c r="W197" s="284"/>
      <c r="X197" s="284"/>
      <c r="Y197" s="284"/>
      <c r="Z197" s="284"/>
      <c r="AA197" s="284"/>
      <c r="AB197" s="284"/>
      <c r="AC197" s="284"/>
      <c r="AD197" s="284"/>
      <c r="AE197" s="284"/>
      <c r="AF197" s="284"/>
      <c r="AT197" s="251" t="e">
        <f>VLOOKUP(#REF!,'اعضاء هيئة التدريس'!#REF!,2,)</f>
        <v>#REF!</v>
      </c>
    </row>
    <row r="198" spans="1:46" s="272" customFormat="1" ht="15.75" hidden="1" customHeight="1">
      <c r="A198" s="724">
        <v>13</v>
      </c>
      <c r="B198" s="288" t="s">
        <v>523</v>
      </c>
      <c r="C198" s="726" t="str">
        <f>VLOOKUP(B198,مقررات!$A$1:$F$411,2,FALSE)</f>
        <v>فيزياء الليزر (2)</v>
      </c>
      <c r="D198" s="211">
        <f>VLOOKUP(B198,مقررات!$A$1:$F$452,3,FALSE)</f>
        <v>3</v>
      </c>
      <c r="E198" s="211">
        <f>VLOOKUP(B198,مقررات!$A$1:$F$476,4,FALSE)</f>
        <v>0</v>
      </c>
      <c r="F198" s="211">
        <f t="shared" si="10"/>
        <v>3</v>
      </c>
      <c r="G198" s="60" t="str">
        <f>VLOOKUP(B198,مقررات!$A$1:$F$409,6,FALSE)</f>
        <v>L332</v>
      </c>
      <c r="H198" s="705" t="s">
        <v>1680</v>
      </c>
      <c r="I198" s="262" t="str">
        <f>VLOOKUP(H198,'اعضاء هيئة التدريس'!$B$1:$D$300,2,FALSE)</f>
        <v>د/ حسام  عوض</v>
      </c>
      <c r="J198" s="772"/>
      <c r="K198" s="772"/>
      <c r="L198" s="73"/>
      <c r="M198" s="73"/>
      <c r="N198" s="253" t="s">
        <v>1069</v>
      </c>
      <c r="O198" s="73"/>
      <c r="P198" s="386" t="s">
        <v>1320</v>
      </c>
      <c r="Q198" s="4"/>
      <c r="R198" s="91"/>
      <c r="S198" s="91"/>
      <c r="T198" s="283"/>
      <c r="U198" s="283"/>
      <c r="V198" s="283"/>
      <c r="W198" s="283"/>
      <c r="X198" s="283"/>
      <c r="Y198" s="283"/>
      <c r="Z198" s="283"/>
      <c r="AA198" s="283"/>
      <c r="AB198" s="283"/>
      <c r="AC198" s="283"/>
      <c r="AD198" s="283"/>
      <c r="AE198" s="283"/>
      <c r="AF198" s="283"/>
      <c r="AT198" s="251" t="e">
        <f>VLOOKUP(#REF!,'اعضاء هيئة التدريس'!#REF!,2,)</f>
        <v>#REF!</v>
      </c>
    </row>
    <row r="199" spans="1:46" s="272" customFormat="1" ht="15.75" hidden="1" customHeight="1">
      <c r="A199" s="724">
        <v>14</v>
      </c>
      <c r="B199" s="288" t="s">
        <v>524</v>
      </c>
      <c r="C199" s="726" t="str">
        <f>VLOOKUP(B199,مقررات!$A$1:$F$411,2,FALSE)</f>
        <v>تطبيقات الليزر (2)</v>
      </c>
      <c r="D199" s="211">
        <f>VLOOKUP(B199,مقررات!$A$1:$F$452,3,FALSE)</f>
        <v>3</v>
      </c>
      <c r="E199" s="211" t="str">
        <f>VLOOKUP(B199,مقررات!$A$1:$F$476,4,FALSE)</f>
        <v>-</v>
      </c>
      <c r="F199" s="211">
        <v>3</v>
      </c>
      <c r="G199" s="60" t="str">
        <f>VLOOKUP(B199,مقررات!$A$1:$F$409,6,FALSE)</f>
        <v>L332</v>
      </c>
      <c r="H199" s="298" t="s">
        <v>1652</v>
      </c>
      <c r="I199" s="262" t="str">
        <f>VLOOKUP(H199,'اعضاء هيئة التدريس'!$B$1:$D$300,2,FALSE)</f>
        <v>د/ حسام دنيا</v>
      </c>
      <c r="J199" s="267"/>
      <c r="K199" s="250" t="s">
        <v>1232</v>
      </c>
      <c r="L199" s="250"/>
      <c r="M199" s="250"/>
      <c r="N199" s="250"/>
      <c r="O199" s="267"/>
      <c r="P199" s="386"/>
      <c r="Q199" s="282"/>
      <c r="R199" s="283"/>
      <c r="S199" s="283"/>
      <c r="T199" s="283"/>
      <c r="U199" s="283"/>
      <c r="V199" s="283"/>
      <c r="W199" s="283"/>
      <c r="X199" s="283"/>
      <c r="Y199" s="283"/>
      <c r="Z199" s="283"/>
      <c r="AA199" s="283"/>
      <c r="AB199" s="283"/>
      <c r="AC199" s="283"/>
      <c r="AD199" s="283"/>
      <c r="AE199" s="283"/>
      <c r="AF199" s="283"/>
      <c r="AT199" s="251" t="e">
        <f>VLOOKUP(#REF!,'اعضاء هيئة التدريس'!#REF!,2,)</f>
        <v>#REF!</v>
      </c>
    </row>
    <row r="200" spans="1:46" s="285" customFormat="1" ht="15.75" hidden="1" customHeight="1">
      <c r="A200" s="724">
        <v>15</v>
      </c>
      <c r="B200" s="288" t="s">
        <v>525</v>
      </c>
      <c r="C200" s="726" t="str">
        <f>VLOOKUP(B200,مقررات!$A$1:$F$411,2,FALSE)</f>
        <v>أنظمة الليزر</v>
      </c>
      <c r="D200" s="211">
        <f>VLOOKUP(B200,مقررات!$A$1:$F$452,3,FALSE)</f>
        <v>3</v>
      </c>
      <c r="E200" s="211">
        <f>VLOOKUP(B200,مقررات!$A$1:$F$476,4,FALSE)</f>
        <v>0</v>
      </c>
      <c r="F200" s="211">
        <f t="shared" ref="F200:F231" si="11">D200+0.5*E200</f>
        <v>3</v>
      </c>
      <c r="G200" s="60" t="str">
        <f>VLOOKUP(B200,مقررات!$A$1:$F$409,6,FALSE)</f>
        <v>L432-L232</v>
      </c>
      <c r="H200" s="423" t="s">
        <v>1623</v>
      </c>
      <c r="I200" s="262" t="str">
        <f>VLOOKUP(H200,'اعضاء هيئة التدريس'!$B$1:$D$300,2,FALSE)</f>
        <v>أ.د/ابراهيم حجر</v>
      </c>
      <c r="J200" s="73"/>
      <c r="K200" s="73" t="s">
        <v>1069</v>
      </c>
      <c r="L200" s="73"/>
      <c r="M200" s="73"/>
      <c r="N200" s="73"/>
      <c r="O200" s="73"/>
      <c r="P200" s="386"/>
      <c r="Q200" s="4"/>
      <c r="R200" s="91"/>
      <c r="S200" s="91"/>
      <c r="T200" s="284"/>
      <c r="U200" s="284"/>
      <c r="V200" s="284"/>
      <c r="W200" s="284"/>
      <c r="X200" s="284"/>
      <c r="Y200" s="284"/>
      <c r="Z200" s="284"/>
      <c r="AA200" s="284"/>
      <c r="AB200" s="284"/>
      <c r="AC200" s="284"/>
      <c r="AD200" s="284"/>
      <c r="AE200" s="284"/>
      <c r="AF200" s="284"/>
      <c r="AT200" s="251" t="e">
        <f>VLOOKUP(#REF!,'اعضاء هيئة التدريس'!#REF!,2,)</f>
        <v>#REF!</v>
      </c>
    </row>
    <row r="201" spans="1:46" s="285" customFormat="1" ht="15.75" hidden="1" customHeight="1">
      <c r="A201" s="724">
        <v>16</v>
      </c>
      <c r="B201" s="288" t="s">
        <v>526</v>
      </c>
      <c r="C201" s="726" t="str">
        <f>VLOOKUP(B201,مقررات!$A$1:$F$411,2,FALSE)</f>
        <v>أمان الليزر</v>
      </c>
      <c r="D201" s="211">
        <f>VLOOKUP(B201,مقررات!$A$1:$F$452,3,FALSE)</f>
        <v>2</v>
      </c>
      <c r="E201" s="211">
        <f>VLOOKUP(B201,مقررات!$A$1:$F$476,4,FALSE)</f>
        <v>0</v>
      </c>
      <c r="F201" s="211">
        <f t="shared" si="11"/>
        <v>2</v>
      </c>
      <c r="G201" s="60" t="str">
        <f>VLOOKUP(B201,مقررات!$A$1:$F$409,6,FALSE)</f>
        <v>-</v>
      </c>
      <c r="H201" s="60" t="s">
        <v>1986</v>
      </c>
      <c r="I201" s="262" t="str">
        <f>VLOOKUP(H201,'اعضاء هيئة التدريس'!$B$1:$D$300,2,FALSE)</f>
        <v>د/ سمير عطوة</v>
      </c>
      <c r="J201" s="250"/>
      <c r="K201" s="250" t="s">
        <v>1067</v>
      </c>
      <c r="L201" s="250"/>
      <c r="M201" s="250"/>
      <c r="N201" s="250"/>
      <c r="O201" s="250"/>
      <c r="P201" s="386"/>
      <c r="Q201" s="282"/>
      <c r="R201" s="283"/>
      <c r="S201" s="284"/>
      <c r="T201" s="283"/>
      <c r="U201" s="284"/>
      <c r="V201" s="284"/>
      <c r="W201" s="284"/>
      <c r="X201" s="284"/>
      <c r="Y201" s="284"/>
      <c r="Z201" s="284"/>
      <c r="AA201" s="284"/>
      <c r="AB201" s="284"/>
      <c r="AC201" s="284"/>
      <c r="AD201" s="284"/>
      <c r="AE201" s="284"/>
      <c r="AF201" s="284"/>
      <c r="AT201" s="251" t="e">
        <f>VLOOKUP(#REF!,'اعضاء هيئة التدريس'!#REF!,2,)</f>
        <v>#REF!</v>
      </c>
    </row>
    <row r="202" spans="1:46" s="272" customFormat="1" ht="15.75" hidden="1" customHeight="1">
      <c r="A202" s="724">
        <v>17</v>
      </c>
      <c r="B202" s="288" t="s">
        <v>528</v>
      </c>
      <c r="C202" s="726" t="str">
        <f>VLOOKUP(B202,مقررات!$A$1:$F$411,2,FALSE)</f>
        <v>فيزياء عملية ليزر</v>
      </c>
      <c r="D202" s="211">
        <f>VLOOKUP(B202,مقررات!$A$1:$F$452,3,FALSE)</f>
        <v>0</v>
      </c>
      <c r="E202" s="211">
        <f>VLOOKUP(B202,مقررات!$A$1:$F$476,4,FALSE)</f>
        <v>8</v>
      </c>
      <c r="F202" s="211">
        <f t="shared" si="11"/>
        <v>4</v>
      </c>
      <c r="G202" s="60" t="str">
        <f>VLOOKUP(B202,مقررات!$A$1:$F$409,6,FALSE)</f>
        <v>L348</v>
      </c>
      <c r="H202" s="423" t="s">
        <v>1986</v>
      </c>
      <c r="I202" s="262" t="str">
        <f>VLOOKUP(H202,'اعضاء هيئة التدريس'!$B$1:$D$300,2,FALSE)</f>
        <v>د/ سمير عطوة</v>
      </c>
      <c r="J202" s="73"/>
      <c r="K202" s="73"/>
      <c r="L202" s="73"/>
      <c r="M202" s="73"/>
      <c r="N202" s="250" t="s">
        <v>1083</v>
      </c>
      <c r="O202" s="250"/>
      <c r="P202" s="1052"/>
      <c r="Q202" s="4"/>
      <c r="R202" s="91"/>
      <c r="S202" s="91"/>
      <c r="T202" s="283"/>
      <c r="U202" s="283"/>
      <c r="V202" s="283"/>
      <c r="W202" s="283"/>
      <c r="X202" s="283"/>
      <c r="Y202" s="283"/>
      <c r="Z202" s="283"/>
      <c r="AA202" s="283"/>
      <c r="AB202" s="283"/>
      <c r="AC202" s="283"/>
      <c r="AD202" s="283"/>
      <c r="AE202" s="283"/>
      <c r="AF202" s="283"/>
      <c r="AT202" s="251" t="e">
        <f>VLOOKUP(#REF!,'اعضاء هيئة التدريس'!#REF!,2,)</f>
        <v>#REF!</v>
      </c>
    </row>
    <row r="203" spans="1:46" s="272" customFormat="1" ht="14.25" hidden="1" customHeight="1">
      <c r="A203" s="724">
        <v>7</v>
      </c>
      <c r="B203" s="288" t="s">
        <v>545</v>
      </c>
      <c r="C203" s="726" t="str">
        <f>VLOOKUP(B203,مقررات!$A$1:$F$411,2,FALSE)</f>
        <v>تحليل رياضي (2)</v>
      </c>
      <c r="D203" s="211">
        <f>VLOOKUP(B203,مقررات!$A$1:$F$452,3,FALSE)</f>
        <v>3</v>
      </c>
      <c r="E203" s="211">
        <f>VLOOKUP(B203,مقررات!$A$1:$F$476,4,FALSE)</f>
        <v>2</v>
      </c>
      <c r="F203" s="211">
        <f t="shared" si="11"/>
        <v>4</v>
      </c>
      <c r="G203" s="60" t="str">
        <f>VLOOKUP(B203,مقررات!$A$1:$F$409,6,FALSE)</f>
        <v>M111</v>
      </c>
      <c r="H203" s="60" t="s">
        <v>1533</v>
      </c>
      <c r="I203" s="262" t="str">
        <f>VLOOKUP(H203,'اعضاء هيئة التدريس'!$B$1:$D$300,2,FALSE)</f>
        <v>د. حسني عبدالعليم عطية</v>
      </c>
      <c r="J203" s="73"/>
      <c r="K203" s="73" t="s">
        <v>1074</v>
      </c>
      <c r="L203" s="73"/>
      <c r="M203" s="73"/>
      <c r="N203" s="73"/>
      <c r="O203" s="73"/>
      <c r="P203" s="386" t="s">
        <v>1315</v>
      </c>
      <c r="Q203" s="282"/>
      <c r="R203" s="283"/>
      <c r="S203" s="283"/>
      <c r="T203" s="283"/>
      <c r="U203" s="283"/>
      <c r="V203" s="283"/>
      <c r="W203" s="283"/>
      <c r="X203" s="283"/>
      <c r="Y203" s="283"/>
      <c r="Z203" s="283"/>
      <c r="AA203" s="283"/>
      <c r="AB203" s="283"/>
      <c r="AC203" s="283"/>
      <c r="AD203" s="283"/>
      <c r="AE203" s="283"/>
      <c r="AF203" s="283"/>
      <c r="AT203" s="251" t="e">
        <f>VLOOKUP(#REF!,'اعضاء هيئة التدريس'!#REF!,2,)</f>
        <v>#REF!</v>
      </c>
    </row>
    <row r="204" spans="1:46" s="272" customFormat="1" ht="15.75" hidden="1" customHeight="1">
      <c r="A204" s="724">
        <v>8</v>
      </c>
      <c r="B204" s="288" t="s">
        <v>547</v>
      </c>
      <c r="C204" s="726" t="str">
        <f>VLOOKUP(B204,مقررات!$A$1:$F$411,2,FALSE)</f>
        <v>جبر مجرد (1)</v>
      </c>
      <c r="D204" s="211">
        <f>VLOOKUP(B204,مقررات!$A$1:$F$452,3,FALSE)</f>
        <v>2</v>
      </c>
      <c r="E204" s="211">
        <f>VLOOKUP(B204,مقررات!$A$1:$F$476,4,FALSE)</f>
        <v>1</v>
      </c>
      <c r="F204" s="211">
        <f t="shared" si="11"/>
        <v>2.5</v>
      </c>
      <c r="G204" s="60" t="str">
        <f>VLOOKUP(B204,مقررات!$A$1:$F$409,6,FALSE)</f>
        <v>M113</v>
      </c>
      <c r="H204" s="60" t="s">
        <v>1538</v>
      </c>
      <c r="I204" s="262" t="str">
        <f>VLOOKUP(H204,'اعضاء هيئة التدريس'!$B$1:$D$300,2,FALSE)</f>
        <v>د/ ليلى ناشد جاب الله</v>
      </c>
      <c r="J204" s="73"/>
      <c r="K204" s="73" t="s">
        <v>1067</v>
      </c>
      <c r="L204" s="73"/>
      <c r="M204" s="73"/>
      <c r="N204" s="73"/>
      <c r="O204" s="73"/>
      <c r="P204" s="255" t="s">
        <v>1319</v>
      </c>
      <c r="Q204" s="4"/>
      <c r="R204" s="91"/>
      <c r="S204" s="91"/>
      <c r="T204" s="283"/>
      <c r="U204" s="283"/>
      <c r="V204" s="283"/>
      <c r="W204" s="283"/>
      <c r="X204" s="283"/>
      <c r="Y204" s="283"/>
      <c r="Z204" s="283"/>
      <c r="AA204" s="283"/>
      <c r="AB204" s="283"/>
      <c r="AC204" s="283"/>
      <c r="AD204" s="283"/>
      <c r="AE204" s="283"/>
      <c r="AF204" s="283"/>
      <c r="AT204" s="251" t="e">
        <f>VLOOKUP(#REF!,'اعضاء هيئة التدريس'!#REF!,2,)</f>
        <v>#REF!</v>
      </c>
    </row>
    <row r="205" spans="1:46" s="272" customFormat="1" ht="15" hidden="1" customHeight="1">
      <c r="A205" s="724">
        <v>9</v>
      </c>
      <c r="B205" s="288" t="s">
        <v>548</v>
      </c>
      <c r="C205" s="726" t="str">
        <f>VLOOKUP(B205,مقررات!$A$1:$F$411,2,FALSE)</f>
        <v>جبر خطى</v>
      </c>
      <c r="D205" s="211">
        <f>VLOOKUP(B205,مقررات!$A$1:$F$452,3,FALSE)</f>
        <v>2</v>
      </c>
      <c r="E205" s="211">
        <f>VLOOKUP(B205,مقررات!$A$1:$F$476,4,FALSE)</f>
        <v>1</v>
      </c>
      <c r="F205" s="211">
        <f t="shared" si="11"/>
        <v>2.5</v>
      </c>
      <c r="G205" s="60" t="str">
        <f>VLOOKUP(B205,مقررات!$A$1:$F$409,6,FALSE)</f>
        <v>M113</v>
      </c>
      <c r="H205" s="60" t="s">
        <v>1530</v>
      </c>
      <c r="I205" s="262" t="str">
        <f>VLOOKUP(H205,'اعضاء هيئة التدريس'!$B$1:$D$300,2,FALSE)</f>
        <v>أ.د/ محمد عبد اللطيف رمضان</v>
      </c>
      <c r="J205" s="73"/>
      <c r="K205" s="73"/>
      <c r="L205" s="73"/>
      <c r="M205" s="73"/>
      <c r="N205" s="73" t="s">
        <v>1067</v>
      </c>
      <c r="O205" s="73"/>
      <c r="P205" s="386" t="s">
        <v>1327</v>
      </c>
      <c r="Q205" s="282"/>
      <c r="R205" s="283"/>
      <c r="S205" s="283"/>
      <c r="T205" s="283"/>
      <c r="U205" s="283"/>
      <c r="V205" s="283"/>
      <c r="W205" s="283"/>
      <c r="X205" s="283"/>
      <c r="Y205" s="283"/>
      <c r="Z205" s="283"/>
      <c r="AA205" s="283"/>
      <c r="AB205" s="283"/>
      <c r="AC205" s="283"/>
      <c r="AD205" s="283"/>
      <c r="AE205" s="283"/>
      <c r="AF205" s="283"/>
      <c r="AT205" s="251" t="e">
        <f>VLOOKUP(#REF!,'اعضاء هيئة التدريس'!#REF!,2,)</f>
        <v>#REF!</v>
      </c>
    </row>
    <row r="206" spans="1:46" s="272" customFormat="1" ht="15.75" hidden="1" customHeight="1">
      <c r="A206" s="724">
        <v>10</v>
      </c>
      <c r="B206" s="288" t="s">
        <v>549</v>
      </c>
      <c r="C206" s="726" t="str">
        <f>VLOOKUP(B206,مقررات!$A$1:$F$411,2,FALSE)</f>
        <v>تحليل عددي (1)</v>
      </c>
      <c r="D206" s="211">
        <f>VLOOKUP(B206,مقررات!$A$1:$F$452,3,FALSE)</f>
        <v>2</v>
      </c>
      <c r="E206" s="211">
        <f>VLOOKUP(B206,مقررات!$A$1:$F$476,4,FALSE)</f>
        <v>1</v>
      </c>
      <c r="F206" s="211">
        <f t="shared" si="11"/>
        <v>2.5</v>
      </c>
      <c r="G206" s="60" t="str">
        <f>VLOOKUP(B206,مقررات!$A$1:$F$409,6,FALSE)</f>
        <v>M117</v>
      </c>
      <c r="H206" s="60" t="s">
        <v>1530</v>
      </c>
      <c r="I206" s="262" t="str">
        <f>VLOOKUP(H206,'اعضاء هيئة التدريس'!$B$1:$D$300,2,FALSE)</f>
        <v>أ.د/ محمد عبد اللطيف رمضان</v>
      </c>
      <c r="J206" s="73"/>
      <c r="K206" s="73"/>
      <c r="L206" s="73"/>
      <c r="M206" s="73"/>
      <c r="N206" s="73" t="s">
        <v>1068</v>
      </c>
      <c r="O206" s="73"/>
      <c r="P206" s="386" t="s">
        <v>1322</v>
      </c>
      <c r="Q206" s="4"/>
      <c r="R206" s="91"/>
      <c r="S206" s="91"/>
      <c r="T206" s="283"/>
      <c r="U206" s="283"/>
      <c r="V206" s="283"/>
      <c r="W206" s="283"/>
      <c r="X206" s="283"/>
      <c r="Y206" s="283"/>
      <c r="Z206" s="283"/>
      <c r="AA206" s="283"/>
      <c r="AB206" s="283"/>
      <c r="AC206" s="283"/>
      <c r="AD206" s="283"/>
      <c r="AE206" s="283"/>
      <c r="AF206" s="283"/>
      <c r="AT206" s="251" t="e">
        <f>VLOOKUP(#REF!,'اعضاء هيئة التدريس'!#REF!,2,)</f>
        <v>#REF!</v>
      </c>
    </row>
    <row r="207" spans="1:46" s="272" customFormat="1" ht="15.75" hidden="1" customHeight="1">
      <c r="A207" s="724">
        <v>11</v>
      </c>
      <c r="B207" s="288" t="s">
        <v>1063</v>
      </c>
      <c r="C207" s="726" t="str">
        <f>VLOOKUP(B207,مقررات!$A$1:$F$411,2,FALSE)</f>
        <v>رياضة عامة (1)</v>
      </c>
      <c r="D207" s="211">
        <f>VLOOKUP(B207,مقررات!$A$1:$F$452,3,FALSE)</f>
        <v>2</v>
      </c>
      <c r="E207" s="211">
        <f>VLOOKUP(B207,مقررات!$A$1:$F$476,4,FALSE)</f>
        <v>2</v>
      </c>
      <c r="F207" s="211">
        <f t="shared" si="11"/>
        <v>3</v>
      </c>
      <c r="G207" s="60" t="str">
        <f>VLOOKUP(B207,مقررات!$A$1:$F$409,6,FALSE)</f>
        <v>--</v>
      </c>
      <c r="H207" s="60" t="s">
        <v>1544</v>
      </c>
      <c r="I207" s="262" t="str">
        <f>VLOOKUP(H207,'اعضاء هيئة التدريس'!$B$1:$D$300,2,FALSE)</f>
        <v xml:space="preserve">د/ رفعت أحمد حسن </v>
      </c>
      <c r="J207" s="250"/>
      <c r="K207" s="250"/>
      <c r="L207" s="250"/>
      <c r="M207" s="250"/>
      <c r="N207" s="250" t="s">
        <v>1067</v>
      </c>
      <c r="O207" s="250"/>
      <c r="P207" s="255" t="s">
        <v>1325</v>
      </c>
      <c r="Q207" s="282"/>
      <c r="R207" s="283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  <c r="AC207" s="283"/>
      <c r="AD207" s="283"/>
      <c r="AE207" s="283"/>
      <c r="AF207" s="283"/>
      <c r="AT207" s="251" t="e">
        <f>VLOOKUP(#REF!,'اعضاء هيئة التدريس'!#REF!,2,)</f>
        <v>#REF!</v>
      </c>
    </row>
    <row r="208" spans="1:46" s="272" customFormat="1" ht="15.75" hidden="1" customHeight="1">
      <c r="A208" s="724">
        <v>12</v>
      </c>
      <c r="B208" s="288" t="s">
        <v>1063</v>
      </c>
      <c r="C208" s="726" t="str">
        <f>VLOOKUP(B208,مقررات!$A$1:$F$411,2,FALSE)</f>
        <v>رياضة عامة (1)</v>
      </c>
      <c r="D208" s="211">
        <f>VLOOKUP(B208,مقررات!$A$1:$F$452,3,FALSE)</f>
        <v>2</v>
      </c>
      <c r="E208" s="211">
        <f>VLOOKUP(B208,مقررات!$A$1:$F$476,4,FALSE)</f>
        <v>2</v>
      </c>
      <c r="F208" s="211">
        <f t="shared" si="11"/>
        <v>3</v>
      </c>
      <c r="G208" s="60" t="str">
        <f>VLOOKUP(B208,مقررات!$A$1:$F$409,6,FALSE)</f>
        <v>--</v>
      </c>
      <c r="H208" s="60" t="s">
        <v>1547</v>
      </c>
      <c r="I208" s="262" t="str">
        <f>VLOOKUP(H208,'اعضاء هيئة التدريس'!$B$1:$D$300,2,FALSE)</f>
        <v>د/ جميل على شلبي</v>
      </c>
      <c r="J208" s="250"/>
      <c r="K208" s="250"/>
      <c r="L208" s="250"/>
      <c r="M208" s="250"/>
      <c r="N208" s="250" t="s">
        <v>1067</v>
      </c>
      <c r="O208" s="250"/>
      <c r="P208" s="255" t="s">
        <v>1325</v>
      </c>
      <c r="Q208" s="282"/>
      <c r="R208" s="283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  <c r="AC208" s="283"/>
      <c r="AD208" s="283"/>
      <c r="AE208" s="283"/>
      <c r="AF208" s="283"/>
      <c r="AT208" s="251" t="e">
        <f>VLOOKUP(#REF!,'اعضاء هيئة التدريس'!#REF!,2,)</f>
        <v>#REF!</v>
      </c>
    </row>
    <row r="209" spans="1:46" s="272" customFormat="1" ht="15.75" hidden="1">
      <c r="A209" s="724">
        <v>13</v>
      </c>
      <c r="B209" s="288" t="s">
        <v>551</v>
      </c>
      <c r="C209" s="726" t="str">
        <f>VLOOKUP(B209,مقررات!$A$1:$F$411,2,FALSE)</f>
        <v>ديناميكا(1)</v>
      </c>
      <c r="D209" s="211">
        <f>VLOOKUP(B209,مقررات!$A$1:$F$452,3,FALSE)</f>
        <v>2</v>
      </c>
      <c r="E209" s="211">
        <f>VLOOKUP(B209,مقررات!$A$1:$F$476,4,FALSE)</f>
        <v>1</v>
      </c>
      <c r="F209" s="211">
        <f t="shared" si="11"/>
        <v>2.5</v>
      </c>
      <c r="G209" s="60" t="str">
        <f>VLOOKUP(B209,مقررات!$A$1:$F$409,6,FALSE)</f>
        <v>M111</v>
      </c>
      <c r="H209" s="60" t="s">
        <v>1544</v>
      </c>
      <c r="I209" s="262" t="str">
        <f>VLOOKUP(H209,'اعضاء هيئة التدريس'!$B$1:$D$300,2,FALSE)</f>
        <v xml:space="preserve">د/ رفعت أحمد حسن </v>
      </c>
      <c r="J209" s="73"/>
      <c r="K209" s="73"/>
      <c r="L209" s="73"/>
      <c r="M209" s="73"/>
      <c r="N209" s="73" t="s">
        <v>1072</v>
      </c>
      <c r="O209" s="73"/>
      <c r="P209" s="386"/>
      <c r="Q209" s="282"/>
      <c r="R209" s="283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  <c r="AC209" s="283"/>
      <c r="AD209" s="283"/>
      <c r="AE209" s="283"/>
      <c r="AF209" s="283"/>
      <c r="AT209" s="251" t="e">
        <f>VLOOKUP(#REF!,'اعضاء هيئة التدريس'!#REF!,2,)</f>
        <v>#REF!</v>
      </c>
    </row>
    <row r="210" spans="1:46" s="272" customFormat="1" ht="15.75" hidden="1" customHeight="1">
      <c r="A210" s="724">
        <v>14</v>
      </c>
      <c r="B210" s="288" t="s">
        <v>553</v>
      </c>
      <c r="C210" s="726" t="str">
        <f>VLOOKUP(B210,مقررات!$A$1:$F$411,2,FALSE)</f>
        <v>نظرية حركة الموائع</v>
      </c>
      <c r="D210" s="211">
        <f>VLOOKUP(B210,مقررات!$A$1:$F$452,3,FALSE)</f>
        <v>2</v>
      </c>
      <c r="E210" s="211">
        <f>VLOOKUP(B210,مقررات!$A$1:$F$476,4,FALSE)</f>
        <v>0</v>
      </c>
      <c r="F210" s="211">
        <f t="shared" si="11"/>
        <v>2</v>
      </c>
      <c r="G210" s="60" t="str">
        <f>VLOOKUP(B210,مقررات!$A$1:$F$409,6,FALSE)</f>
        <v>M229</v>
      </c>
      <c r="H210" s="60" t="s">
        <v>1547</v>
      </c>
      <c r="I210" s="262" t="str">
        <f>VLOOKUP(H210,'اعضاء هيئة التدريس'!$B$1:$D$300,2,FALSE)</f>
        <v>د/ جميل على شلبي</v>
      </c>
      <c r="J210" s="73"/>
      <c r="K210" s="73"/>
      <c r="L210" s="73"/>
      <c r="M210" s="73"/>
      <c r="N210" s="73" t="s">
        <v>1070</v>
      </c>
      <c r="O210" s="73"/>
      <c r="P210" s="386" t="s">
        <v>1327</v>
      </c>
      <c r="Q210" s="282"/>
      <c r="R210" s="283"/>
      <c r="S210" s="283"/>
      <c r="T210" s="283"/>
      <c r="U210" s="283"/>
      <c r="V210" s="283"/>
      <c r="W210" s="283"/>
      <c r="X210" s="283"/>
      <c r="Y210" s="283"/>
      <c r="Z210" s="283"/>
      <c r="AA210" s="283"/>
      <c r="AB210" s="283"/>
      <c r="AC210" s="283"/>
      <c r="AD210" s="283"/>
      <c r="AE210" s="283"/>
      <c r="AF210" s="283"/>
      <c r="AT210" s="251" t="e">
        <f>VLOOKUP(#REF!,'اعضاء هيئة التدريس'!#REF!,2,)</f>
        <v>#REF!</v>
      </c>
    </row>
    <row r="211" spans="1:46" s="272" customFormat="1" ht="15" hidden="1" customHeight="1">
      <c r="A211" s="724">
        <v>15</v>
      </c>
      <c r="B211" s="288" t="s">
        <v>1042</v>
      </c>
      <c r="C211" s="726" t="str">
        <f>VLOOKUP(B211,مقررات!$A$1:$F$411,2,FALSE)</f>
        <v>ميكانيكا عامة</v>
      </c>
      <c r="D211" s="211">
        <f>VLOOKUP(B211,مقررات!$A$1:$F$452,3,FALSE)</f>
        <v>3</v>
      </c>
      <c r="E211" s="211">
        <f>VLOOKUP(B211,مقررات!$A$1:$F$476,4,FALSE)</f>
        <v>2</v>
      </c>
      <c r="F211" s="211">
        <f t="shared" si="11"/>
        <v>4</v>
      </c>
      <c r="G211" s="60" t="str">
        <f>VLOOKUP(B211,مقررات!$A$1:$F$409,6,FALSE)</f>
        <v>--</v>
      </c>
      <c r="H211" s="697" t="s">
        <v>1552</v>
      </c>
      <c r="I211" s="262" t="str">
        <f>VLOOKUP(H211,'اعضاء هيئة التدريس'!$B$1:$D$300,2,FALSE)</f>
        <v>د. طه عبدالكريم ابراهيم</v>
      </c>
      <c r="J211" s="73"/>
      <c r="K211" s="73"/>
      <c r="L211" s="73" t="s">
        <v>1074</v>
      </c>
      <c r="M211" s="73"/>
      <c r="N211" s="73"/>
      <c r="O211" s="73"/>
      <c r="P211" s="386" t="s">
        <v>1322</v>
      </c>
      <c r="Q211" s="4"/>
      <c r="R211" s="91"/>
      <c r="S211" s="91"/>
      <c r="T211" s="284"/>
      <c r="U211" s="283"/>
      <c r="V211" s="283"/>
      <c r="W211" s="283"/>
      <c r="X211" s="283"/>
      <c r="Y211" s="283"/>
      <c r="Z211" s="283"/>
      <c r="AA211" s="283"/>
      <c r="AB211" s="283"/>
      <c r="AC211" s="283"/>
      <c r="AD211" s="283"/>
      <c r="AE211" s="283"/>
      <c r="AF211" s="283"/>
      <c r="AT211" s="251" t="e">
        <f>VLOOKUP(#REF!,'اعضاء هيئة التدريس'!#REF!,2,)</f>
        <v>#REF!</v>
      </c>
    </row>
    <row r="212" spans="1:46" s="272" customFormat="1" ht="15.75" hidden="1" customHeight="1">
      <c r="A212" s="724">
        <v>18</v>
      </c>
      <c r="B212" s="288" t="s">
        <v>554</v>
      </c>
      <c r="C212" s="726" t="str">
        <f>VLOOKUP(B212,مقررات!$A$1:$F$411,2,FALSE)</f>
        <v>تحليل رياضي (3)</v>
      </c>
      <c r="D212" s="211">
        <f>VLOOKUP(B212,مقررات!$A$1:$F$452,3,FALSE)</f>
        <v>2</v>
      </c>
      <c r="E212" s="211">
        <f>VLOOKUP(B212,مقررات!$A$1:$F$476,4,FALSE)</f>
        <v>2</v>
      </c>
      <c r="F212" s="211">
        <f t="shared" si="11"/>
        <v>3</v>
      </c>
      <c r="G212" s="60" t="str">
        <f>VLOOKUP(B212,مقررات!$A$1:$F$409,6,FALSE)</f>
        <v>M114</v>
      </c>
      <c r="H212" s="60" t="s">
        <v>1545</v>
      </c>
      <c r="I212" s="262" t="str">
        <f>VLOOKUP(H212,'اعضاء هيئة التدريس'!$B$1:$D$300,2,FALSE)</f>
        <v>د/ عبدالرحمن حسن عامر</v>
      </c>
      <c r="J212" s="73" t="s">
        <v>1072</v>
      </c>
      <c r="K212" s="73"/>
      <c r="L212" s="73"/>
      <c r="M212" s="73"/>
      <c r="N212" s="73"/>
      <c r="O212" s="73"/>
      <c r="P212" s="255" t="s">
        <v>1319</v>
      </c>
      <c r="Q212" s="282"/>
      <c r="R212" s="283"/>
      <c r="S212" s="283"/>
      <c r="T212" s="284"/>
      <c r="U212" s="283"/>
      <c r="V212" s="283"/>
      <c r="W212" s="283"/>
      <c r="X212" s="283"/>
      <c r="Y212" s="283"/>
      <c r="Z212" s="283"/>
      <c r="AA212" s="283"/>
      <c r="AB212" s="283"/>
      <c r="AC212" s="283"/>
      <c r="AD212" s="283"/>
      <c r="AE212" s="283"/>
      <c r="AF212" s="283"/>
      <c r="AT212" s="251" t="e">
        <f>VLOOKUP(#REF!,'اعضاء هيئة التدريس'!#REF!,2,)</f>
        <v>#REF!</v>
      </c>
    </row>
    <row r="213" spans="1:46" s="272" customFormat="1" ht="15.75" hidden="1">
      <c r="A213" s="724">
        <v>19</v>
      </c>
      <c r="B213" s="288" t="s">
        <v>1978</v>
      </c>
      <c r="C213" s="726" t="str">
        <f>VLOOKUP(B213,مقررات!$A$1:$F$411,2,FALSE)</f>
        <v xml:space="preserve">برمجة غير خطية </v>
      </c>
      <c r="D213" s="211">
        <f>VLOOKUP(B213,مقررات!$A$1:$F$452,3,FALSE)</f>
        <v>2</v>
      </c>
      <c r="E213" s="211">
        <f>VLOOKUP(B213,مقررات!$A$1:$F$476,4,FALSE)</f>
        <v>1</v>
      </c>
      <c r="F213" s="211">
        <f t="shared" si="11"/>
        <v>2.5</v>
      </c>
      <c r="G213" s="60" t="str">
        <f>VLOOKUP(B213,مقررات!$A$1:$F$409,6,FALSE)</f>
        <v>M2118</v>
      </c>
      <c r="H213" s="60" t="s">
        <v>1522</v>
      </c>
      <c r="I213" s="262" t="str">
        <f>VLOOKUP(H213,'اعضاء هيئة التدريس'!$B$1:$D$300,2,FALSE)</f>
        <v>أ.د/ نبوية عبد الفتاح الرملي</v>
      </c>
      <c r="J213" s="73"/>
      <c r="K213" s="73" t="s">
        <v>1067</v>
      </c>
      <c r="L213" s="73"/>
      <c r="M213" s="73"/>
      <c r="N213" s="73"/>
      <c r="O213" s="73"/>
      <c r="P213" s="386" t="s">
        <v>1326</v>
      </c>
      <c r="Q213" s="282"/>
      <c r="R213" s="283"/>
      <c r="S213" s="283"/>
      <c r="T213" s="284"/>
      <c r="U213" s="283"/>
      <c r="V213" s="283"/>
      <c r="W213" s="283"/>
      <c r="X213" s="283"/>
      <c r="Y213" s="283"/>
      <c r="Z213" s="283"/>
      <c r="AA213" s="283"/>
      <c r="AB213" s="283"/>
      <c r="AC213" s="283"/>
      <c r="AD213" s="283"/>
      <c r="AE213" s="283"/>
      <c r="AF213" s="283"/>
      <c r="AT213" s="251" t="e">
        <f>VLOOKUP(#REF!,'اعضاء هيئة التدريس'!#REF!,2,)</f>
        <v>#REF!</v>
      </c>
    </row>
    <row r="214" spans="1:46" s="272" customFormat="1" ht="15.75" hidden="1" customHeight="1">
      <c r="A214" s="724">
        <v>20</v>
      </c>
      <c r="B214" s="288" t="s">
        <v>555</v>
      </c>
      <c r="C214" s="726" t="str">
        <f>VLOOKUP(B214,مقررات!$A$1:$F$411,2,FALSE)</f>
        <v>معادلات تفاضلية عادية</v>
      </c>
      <c r="D214" s="211">
        <f>VLOOKUP(B214,مقررات!$A$1:$F$452,3,FALSE)</f>
        <v>2</v>
      </c>
      <c r="E214" s="211">
        <f>VLOOKUP(B214,مقررات!$A$1:$F$476,4,FALSE)</f>
        <v>1</v>
      </c>
      <c r="F214" s="211">
        <f t="shared" si="11"/>
        <v>2.5</v>
      </c>
      <c r="G214" s="60" t="str">
        <f>VLOOKUP(B214,مقررات!$A$1:$F$409,6,FALSE)</f>
        <v>M111</v>
      </c>
      <c r="H214" s="60" t="s">
        <v>1545</v>
      </c>
      <c r="I214" s="262" t="str">
        <f>VLOOKUP(H214,'اعضاء هيئة التدريس'!$B$1:$D$300,2,FALSE)</f>
        <v>د/ عبدالرحمن حسن عامر</v>
      </c>
      <c r="J214" s="73" t="s">
        <v>1069</v>
      </c>
      <c r="K214" s="73"/>
      <c r="L214" s="73"/>
      <c r="M214" s="73"/>
      <c r="N214" s="73"/>
      <c r="O214" s="73"/>
      <c r="P214" s="255" t="s">
        <v>1319</v>
      </c>
      <c r="Q214" s="4"/>
      <c r="R214" s="91"/>
      <c r="S214" s="91"/>
      <c r="T214" s="283"/>
      <c r="U214" s="283"/>
      <c r="V214" s="283"/>
      <c r="W214" s="283"/>
      <c r="X214" s="283"/>
      <c r="Y214" s="283"/>
      <c r="Z214" s="283"/>
      <c r="AA214" s="283"/>
      <c r="AB214" s="283"/>
      <c r="AC214" s="283"/>
      <c r="AD214" s="283"/>
      <c r="AE214" s="283"/>
      <c r="AF214" s="283"/>
      <c r="AT214" s="251" t="e">
        <f>VLOOKUP(#REF!,'اعضاء هيئة التدريس'!#REF!,2,)</f>
        <v>#REF!</v>
      </c>
    </row>
    <row r="215" spans="1:46" s="272" customFormat="1" ht="25.5" hidden="1">
      <c r="A215" s="724">
        <v>21</v>
      </c>
      <c r="B215" s="288" t="s">
        <v>1269</v>
      </c>
      <c r="C215" s="726" t="str">
        <f>VLOOKUP(B215,مقررات!$A$1:$F$411,2,FALSE)</f>
        <v>معادلات تفاضلية عادية
(باقي الشعب)</v>
      </c>
      <c r="D215" s="211">
        <f>VLOOKUP(B215,مقررات!$A$1:$F$452,3,FALSE)</f>
        <v>2</v>
      </c>
      <c r="E215" s="211">
        <f>VLOOKUP(B215,مقررات!$A$1:$F$476,4,FALSE)</f>
        <v>2</v>
      </c>
      <c r="F215" s="211">
        <f t="shared" si="11"/>
        <v>3</v>
      </c>
      <c r="G215" s="60" t="str">
        <f>VLOOKUP(B215,مقررات!$A$1:$F$409,6,FALSE)</f>
        <v>M111</v>
      </c>
      <c r="H215" s="60" t="s">
        <v>1545</v>
      </c>
      <c r="I215" s="262" t="str">
        <f>VLOOKUP(H215,'اعضاء هيئة التدريس'!$B$1:$D$300,2,FALSE)</f>
        <v>د/ عبدالرحمن حسن عامر</v>
      </c>
      <c r="J215" s="73" t="s">
        <v>1069</v>
      </c>
      <c r="K215" s="73"/>
      <c r="L215" s="73"/>
      <c r="M215" s="73"/>
      <c r="N215" s="73"/>
      <c r="O215" s="73"/>
      <c r="P215" s="255" t="s">
        <v>1319</v>
      </c>
      <c r="Q215" s="282"/>
      <c r="R215" s="283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  <c r="AC215" s="283"/>
      <c r="AD215" s="283"/>
      <c r="AE215" s="283"/>
      <c r="AF215" s="283"/>
      <c r="AT215" s="251" t="e">
        <f>VLOOKUP(#REF!,'اعضاء هيئة التدريس'!#REF!,2,)</f>
        <v>#REF!</v>
      </c>
    </row>
    <row r="216" spans="1:46" s="272" customFormat="1" ht="15.75" hidden="1">
      <c r="A216" s="724">
        <v>22</v>
      </c>
      <c r="B216" s="288" t="s">
        <v>556</v>
      </c>
      <c r="C216" s="726" t="str">
        <f>VLOOKUP(B216,مقررات!$A$1:$F$411,2,FALSE)</f>
        <v>تحليل رياضي (4)</v>
      </c>
      <c r="D216" s="211">
        <f>VLOOKUP(B216,مقررات!$A$1:$F$452,3,FALSE)</f>
        <v>2</v>
      </c>
      <c r="E216" s="211">
        <f>VLOOKUP(B216,مقررات!$A$1:$F$476,4,FALSE)</f>
        <v>1</v>
      </c>
      <c r="F216" s="211">
        <f t="shared" si="11"/>
        <v>2.5</v>
      </c>
      <c r="G216" s="60" t="str">
        <f>VLOOKUP(B216,مقررات!$A$1:$F$409,6,FALSE)</f>
        <v>M211</v>
      </c>
      <c r="H216" s="60" t="s">
        <v>1554</v>
      </c>
      <c r="I216" s="262" t="str">
        <f>VLOOKUP(H216,'اعضاء هيئة التدريس'!$B$1:$D$300,2,FALSE)</f>
        <v xml:space="preserve">د. اشرف ابراهيم حفناوي </v>
      </c>
      <c r="J216" s="73"/>
      <c r="K216" s="73"/>
      <c r="L216" s="73" t="s">
        <v>1072</v>
      </c>
      <c r="M216" s="73"/>
      <c r="N216" s="73"/>
      <c r="O216" s="73"/>
      <c r="P216" s="386" t="s">
        <v>1317</v>
      </c>
      <c r="Q216" s="4"/>
      <c r="R216" s="91"/>
      <c r="S216" s="91"/>
      <c r="T216" s="283"/>
      <c r="U216" s="283"/>
      <c r="V216" s="283"/>
      <c r="W216" s="283"/>
      <c r="X216" s="283"/>
      <c r="Y216" s="283"/>
      <c r="Z216" s="283"/>
      <c r="AA216" s="283"/>
      <c r="AB216" s="283"/>
      <c r="AC216" s="283"/>
      <c r="AD216" s="283"/>
      <c r="AE216" s="283"/>
      <c r="AF216" s="283"/>
      <c r="AT216" s="251" t="e">
        <f>VLOOKUP(#REF!,'اعضاء هيئة التدريس'!#REF!,2,)</f>
        <v>#REF!</v>
      </c>
    </row>
    <row r="217" spans="1:46" s="272" customFormat="1" ht="15.75" hidden="1">
      <c r="A217" s="724">
        <v>23</v>
      </c>
      <c r="B217" s="288" t="s">
        <v>557</v>
      </c>
      <c r="C217" s="726" t="str">
        <f>VLOOKUP(B217,مقررات!$A$1:$F$411,2,FALSE)</f>
        <v>جبر مجرد (2)</v>
      </c>
      <c r="D217" s="211">
        <f>VLOOKUP(B217,مقررات!$A$1:$F$452,3,FALSE)</f>
        <v>2</v>
      </c>
      <c r="E217" s="211">
        <f>VLOOKUP(B217,مقررات!$A$1:$F$476,4,FALSE)</f>
        <v>1</v>
      </c>
      <c r="F217" s="211">
        <f t="shared" si="11"/>
        <v>2.5</v>
      </c>
      <c r="G217" s="60" t="str">
        <f>VLOOKUP(B217,مقررات!$A$1:$F$409,6,FALSE)</f>
        <v>M116</v>
      </c>
      <c r="H217" s="60" t="s">
        <v>1538</v>
      </c>
      <c r="I217" s="262" t="str">
        <f>VLOOKUP(H217,'اعضاء هيئة التدريس'!$B$1:$D$300,2,FALSE)</f>
        <v>د/ ليلى ناشد جاب الله</v>
      </c>
      <c r="J217" s="73"/>
      <c r="K217" s="73"/>
      <c r="L217" s="73"/>
      <c r="M217" s="73" t="s">
        <v>1067</v>
      </c>
      <c r="N217" s="73"/>
      <c r="O217" s="73"/>
      <c r="P217" s="255" t="s">
        <v>1325</v>
      </c>
      <c r="Q217" s="282"/>
      <c r="R217" s="283"/>
      <c r="S217" s="283"/>
      <c r="T217" s="284"/>
      <c r="U217" s="283"/>
      <c r="V217" s="283"/>
      <c r="W217" s="283"/>
      <c r="X217" s="283"/>
      <c r="Y217" s="283"/>
      <c r="Z217" s="283"/>
      <c r="AA217" s="283"/>
      <c r="AB217" s="283"/>
      <c r="AC217" s="283"/>
      <c r="AD217" s="283"/>
      <c r="AE217" s="283"/>
      <c r="AF217" s="283"/>
      <c r="AT217" s="251" t="e">
        <f>VLOOKUP(#REF!,'اعضاء هيئة التدريس'!#REF!,2,)</f>
        <v>#REF!</v>
      </c>
    </row>
    <row r="218" spans="1:46" s="272" customFormat="1" ht="15.75" hidden="1" customHeight="1">
      <c r="A218" s="724">
        <v>24</v>
      </c>
      <c r="B218" s="288" t="s">
        <v>558</v>
      </c>
      <c r="C218" s="726" t="str">
        <f>VLOOKUP(B218,مقررات!$A$1:$F$411,2,FALSE)</f>
        <v>مقدمة في الهندسة التفاضلية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11"/>
        <v>2.5</v>
      </c>
      <c r="G218" s="60" t="str">
        <f>VLOOKUP(B218,مقررات!$A$1:$F$409,6,FALSE)</f>
        <v>M115</v>
      </c>
      <c r="H218" s="60" t="s">
        <v>1558</v>
      </c>
      <c r="I218" s="262" t="str">
        <f>VLOOKUP(H218,'اعضاء هيئة التدريس'!$B$1:$D$300,2,FALSE)</f>
        <v xml:space="preserve">  د/ مها عبد الفتاح ابوشنب</v>
      </c>
      <c r="J218" s="73"/>
      <c r="K218" s="73"/>
      <c r="L218" s="73" t="s">
        <v>1067</v>
      </c>
      <c r="M218" s="73"/>
      <c r="N218" s="73"/>
      <c r="O218" s="73"/>
      <c r="P218" s="386" t="s">
        <v>1322</v>
      </c>
      <c r="Q218" s="4"/>
      <c r="R218" s="91"/>
      <c r="S218" s="91"/>
      <c r="T218" s="283"/>
      <c r="U218" s="283"/>
      <c r="V218" s="283"/>
      <c r="W218" s="283"/>
      <c r="X218" s="283"/>
      <c r="Y218" s="283"/>
      <c r="Z218" s="283"/>
      <c r="AA218" s="283"/>
      <c r="AB218" s="283"/>
      <c r="AC218" s="283"/>
      <c r="AD218" s="283"/>
      <c r="AE218" s="283"/>
      <c r="AF218" s="283"/>
      <c r="AT218" s="251" t="e">
        <f>VLOOKUP(#REF!,'اعضاء هيئة التدريس'!#REF!,2,)</f>
        <v>#REF!</v>
      </c>
    </row>
    <row r="219" spans="1:46" s="272" customFormat="1" ht="15.75" hidden="1" customHeight="1">
      <c r="A219" s="724">
        <v>25</v>
      </c>
      <c r="B219" s="288" t="s">
        <v>559</v>
      </c>
      <c r="C219" s="726" t="str">
        <f>VLOOKUP(B219,مقررات!$A$1:$F$411,2,FALSE)</f>
        <v>معادلات تفاضلية جزئية</v>
      </c>
      <c r="D219" s="211">
        <f>VLOOKUP(B219,مقررات!$A$1:$F$452,3,FALSE)</f>
        <v>2</v>
      </c>
      <c r="E219" s="211">
        <f>VLOOKUP(B219,مقررات!$A$1:$F$476,4,FALSE)</f>
        <v>1</v>
      </c>
      <c r="F219" s="211">
        <f t="shared" si="11"/>
        <v>2.5</v>
      </c>
      <c r="G219" s="60" t="str">
        <f>VLOOKUP(B219,مقررات!$A$1:$F$409,6,FALSE)</f>
        <v>M212--M117</v>
      </c>
      <c r="H219" s="60" t="s">
        <v>1523</v>
      </c>
      <c r="I219" s="262" t="str">
        <f>VLOOKUP(H219,'اعضاء هيئة التدريس'!$B$1:$D$300,2,FALSE)</f>
        <v xml:space="preserve">أ.د/ محمد محمود الشيخ </v>
      </c>
      <c r="J219" s="73"/>
      <c r="K219" s="73" t="s">
        <v>1067</v>
      </c>
      <c r="L219" s="73"/>
      <c r="M219" s="73"/>
      <c r="N219" s="73"/>
      <c r="O219" s="73"/>
      <c r="P219" s="386" t="s">
        <v>1327</v>
      </c>
      <c r="Q219" s="282"/>
      <c r="R219" s="283"/>
      <c r="S219" s="283"/>
      <c r="T219" s="283"/>
      <c r="U219" s="283"/>
      <c r="V219" s="283"/>
      <c r="W219" s="283"/>
      <c r="X219" s="283"/>
      <c r="Y219" s="283"/>
      <c r="Z219" s="283"/>
      <c r="AA219" s="283"/>
      <c r="AB219" s="283"/>
      <c r="AC219" s="283"/>
      <c r="AD219" s="283"/>
      <c r="AE219" s="283"/>
      <c r="AF219" s="283"/>
      <c r="AT219" s="251" t="e">
        <f>VLOOKUP(#REF!,'اعضاء هيئة التدريس'!#REF!,2,)</f>
        <v>#REF!</v>
      </c>
    </row>
    <row r="220" spans="1:46" s="272" customFormat="1" ht="15.75" hidden="1">
      <c r="A220" s="724">
        <v>26</v>
      </c>
      <c r="B220" s="288" t="s">
        <v>560</v>
      </c>
      <c r="C220" s="726" t="str">
        <f>VLOOKUP(B220,مقررات!$A$1:$F$411,2,FALSE)</f>
        <v>تحليل عددي (2)</v>
      </c>
      <c r="D220" s="211">
        <f>VLOOKUP(B220,مقررات!$A$1:$F$452,3,FALSE)</f>
        <v>2</v>
      </c>
      <c r="E220" s="211">
        <f>VLOOKUP(B220,مقررات!$A$1:$F$476,4,FALSE)</f>
        <v>1</v>
      </c>
      <c r="F220" s="211">
        <f t="shared" si="11"/>
        <v>2.5</v>
      </c>
      <c r="G220" s="60" t="str">
        <f>VLOOKUP(B220,مقررات!$A$1:$F$409,6,FALSE)</f>
        <v>M118</v>
      </c>
      <c r="H220" s="60" t="s">
        <v>1556</v>
      </c>
      <c r="I220" s="262" t="str">
        <f>VLOOKUP(H220,'اعضاء هيئة التدريس'!$B$1:$D$300,2,FALSE)</f>
        <v xml:space="preserve">د/ نجلاء محمدالشاذلي </v>
      </c>
      <c r="J220" s="73"/>
      <c r="K220" s="73"/>
      <c r="L220" s="73"/>
      <c r="M220" s="73"/>
      <c r="N220" s="73" t="s">
        <v>1068</v>
      </c>
      <c r="O220" s="73"/>
      <c r="P220" s="255" t="s">
        <v>1319</v>
      </c>
      <c r="Q220" s="4"/>
      <c r="R220" s="91"/>
      <c r="S220" s="91"/>
      <c r="T220" s="283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E220" s="283"/>
      <c r="AF220" s="283"/>
      <c r="AT220" s="251" t="e">
        <f>VLOOKUP(#REF!,'اعضاء هيئة التدريس'!#REF!,2,)</f>
        <v>#REF!</v>
      </c>
    </row>
    <row r="221" spans="1:46" s="272" customFormat="1" ht="15.75" hidden="1" customHeight="1">
      <c r="A221" s="724">
        <v>27</v>
      </c>
      <c r="B221" s="288" t="s">
        <v>563</v>
      </c>
      <c r="C221" s="726" t="str">
        <f>VLOOKUP(B221,مقررات!$A$1:$F$411,2,FALSE)</f>
        <v>نظرية النسبية (1)</v>
      </c>
      <c r="D221" s="211">
        <f>VLOOKUP(B221,مقررات!$A$1:$F$452,3,FALSE)</f>
        <v>2</v>
      </c>
      <c r="E221" s="211">
        <f>VLOOKUP(B221,مقررات!$A$1:$F$476,4,FALSE)</f>
        <v>1</v>
      </c>
      <c r="F221" s="211">
        <f t="shared" si="11"/>
        <v>2.5</v>
      </c>
      <c r="G221" s="60" t="str">
        <f>VLOOKUP(B221,مقررات!$A$1:$F$409,6,FALSE)</f>
        <v>M 229</v>
      </c>
      <c r="H221" s="60" t="s">
        <v>1524</v>
      </c>
      <c r="I221" s="262" t="str">
        <f>VLOOKUP(H221,'اعضاء هيئة التدريس'!$B$1:$D$300,2,FALSE)</f>
        <v>أ.د/ على ماهر ابوربية</v>
      </c>
      <c r="J221" s="73"/>
      <c r="K221" s="73" t="s">
        <v>1067</v>
      </c>
      <c r="L221" s="73"/>
      <c r="M221" s="73"/>
      <c r="N221" s="73"/>
      <c r="O221" s="73"/>
      <c r="P221" s="386"/>
      <c r="Q221" s="282"/>
      <c r="R221" s="283"/>
      <c r="S221" s="283"/>
      <c r="T221" s="283"/>
      <c r="U221" s="283"/>
      <c r="V221" s="283"/>
      <c r="W221" s="283"/>
      <c r="X221" s="283"/>
      <c r="Y221" s="283"/>
      <c r="Z221" s="283"/>
      <c r="AA221" s="283"/>
      <c r="AB221" s="283"/>
      <c r="AC221" s="283"/>
      <c r="AD221" s="283"/>
      <c r="AE221" s="283"/>
      <c r="AF221" s="283"/>
      <c r="AT221" s="251" t="e">
        <f>VLOOKUP(#REF!,'اعضاء هيئة التدريس'!#REF!,2,)</f>
        <v>#REF!</v>
      </c>
    </row>
    <row r="222" spans="1:46" s="272" customFormat="1" ht="15.75" hidden="1" customHeight="1">
      <c r="A222" s="724">
        <v>28</v>
      </c>
      <c r="B222" s="288" t="s">
        <v>564</v>
      </c>
      <c r="C222" s="726" t="str">
        <f>VLOOKUP(B222,مقررات!$A$1:$F$411,2,FALSE)</f>
        <v>ميكانيكا تحليلية (1)</v>
      </c>
      <c r="D222" s="211">
        <f>VLOOKUP(B222,مقررات!$A$1:$F$452,3,FALSE)</f>
        <v>2</v>
      </c>
      <c r="E222" s="211">
        <f>VLOOKUP(B222,مقررات!$A$1:$F$476,4,FALSE)</f>
        <v>1</v>
      </c>
      <c r="F222" s="211">
        <f t="shared" si="11"/>
        <v>2.5</v>
      </c>
      <c r="G222" s="60" t="str">
        <f>VLOOKUP(B222,مقررات!$A$1:$F$409,6,FALSE)</f>
        <v>M229</v>
      </c>
      <c r="H222" s="60" t="s">
        <v>1542</v>
      </c>
      <c r="I222" s="262" t="str">
        <f>VLOOKUP(H222,'اعضاء هيئة التدريس'!$B$1:$D$300,2,FALSE)</f>
        <v>د. كوثر محمد حسن</v>
      </c>
      <c r="J222" s="73"/>
      <c r="K222" s="73" t="s">
        <v>1072</v>
      </c>
      <c r="L222" s="73"/>
      <c r="M222" s="73"/>
      <c r="N222" s="73"/>
      <c r="O222" s="73"/>
      <c r="P222" s="1052"/>
      <c r="Q222" s="4"/>
      <c r="R222" s="91"/>
      <c r="S222" s="91"/>
      <c r="T222" s="283"/>
      <c r="U222" s="283"/>
      <c r="V222" s="283"/>
      <c r="W222" s="283"/>
      <c r="X222" s="283"/>
      <c r="Y222" s="283"/>
      <c r="Z222" s="283"/>
      <c r="AA222" s="283"/>
      <c r="AB222" s="283"/>
      <c r="AC222" s="283"/>
      <c r="AD222" s="283"/>
      <c r="AE222" s="283"/>
      <c r="AF222" s="283"/>
      <c r="AT222" s="251" t="e">
        <f>VLOOKUP(#REF!,'اعضاء هيئة التدريس'!#REF!,2,)</f>
        <v>#REF!</v>
      </c>
    </row>
    <row r="223" spans="1:46" s="272" customFormat="1" ht="15.75" hidden="1">
      <c r="A223" s="724">
        <v>29</v>
      </c>
      <c r="B223" s="288" t="s">
        <v>552</v>
      </c>
      <c r="C223" s="726" t="str">
        <f>VLOOKUP(B223,مقررات!$A$1:$F$411,2,FALSE)</f>
        <v>نظرية الكهرومغناطيسية (1)</v>
      </c>
      <c r="D223" s="211">
        <f>VLOOKUP(B223,مقررات!$A$1:$F$452,3,FALSE)</f>
        <v>2</v>
      </c>
      <c r="E223" s="211">
        <f>VLOOKUP(B223,مقررات!$A$1:$F$476,4,FALSE)</f>
        <v>2</v>
      </c>
      <c r="F223" s="211">
        <f t="shared" si="11"/>
        <v>3</v>
      </c>
      <c r="G223" s="60" t="str">
        <f>VLOOKUP(B223,مقررات!$A$1:$F$409,6,FALSE)</f>
        <v>M211</v>
      </c>
      <c r="H223" s="60" t="s">
        <v>1548</v>
      </c>
      <c r="I223" s="262" t="str">
        <f>VLOOKUP(H223,'اعضاء هيئة التدريس'!$B$1:$D$300,2,FALSE)</f>
        <v>د/ فاطمة الزهراء نجيب</v>
      </c>
      <c r="J223" s="73"/>
      <c r="K223" s="73"/>
      <c r="L223" s="73"/>
      <c r="M223" s="73"/>
      <c r="N223" s="73"/>
      <c r="O223" s="73" t="s">
        <v>1069</v>
      </c>
      <c r="P223" s="386" t="s">
        <v>1316</v>
      </c>
      <c r="Q223" s="4"/>
      <c r="R223" s="91"/>
      <c r="S223" s="91"/>
      <c r="T223" s="283"/>
      <c r="U223" s="283"/>
      <c r="V223" s="283"/>
      <c r="W223" s="283"/>
      <c r="X223" s="283"/>
      <c r="Y223" s="283"/>
      <c r="Z223" s="283"/>
      <c r="AA223" s="283"/>
      <c r="AB223" s="283"/>
      <c r="AC223" s="283"/>
      <c r="AD223" s="283"/>
      <c r="AE223" s="283"/>
      <c r="AF223" s="283"/>
      <c r="AT223" s="251" t="e">
        <f>VLOOKUP(#REF!,'اعضاء هيئة التدريس'!#REF!,2,)</f>
        <v>#REF!</v>
      </c>
    </row>
    <row r="224" spans="1:46" s="272" customFormat="1" ht="15.75" hidden="1">
      <c r="A224" s="724">
        <v>30</v>
      </c>
      <c r="B224" s="288" t="s">
        <v>1045</v>
      </c>
      <c r="C224" s="726" t="str">
        <f>VLOOKUP(B224,مقررات!$A$1:$F$411,2,FALSE)</f>
        <v>طرق رياضية (1)</v>
      </c>
      <c r="D224" s="211">
        <f>VLOOKUP(B224,مقررات!$A$1:$F$452,3,FALSE)</f>
        <v>2</v>
      </c>
      <c r="E224" s="211">
        <f>VLOOKUP(B224,مقررات!$A$1:$F$476,4,FALSE)</f>
        <v>1</v>
      </c>
      <c r="F224" s="211">
        <f t="shared" si="11"/>
        <v>2.5</v>
      </c>
      <c r="G224" s="60" t="str">
        <f>VLOOKUP(B224,مقررات!$A$1:$F$409,6,FALSE)</f>
        <v>M211</v>
      </c>
      <c r="H224" s="347" t="s">
        <v>1547</v>
      </c>
      <c r="I224" s="262" t="str">
        <f>VLOOKUP(H224,'اعضاء هيئة التدريس'!$B$1:$D$300,2,FALSE)</f>
        <v>د/ جميل على شلبي</v>
      </c>
      <c r="J224" s="250"/>
      <c r="K224" s="250"/>
      <c r="L224" s="250"/>
      <c r="M224" s="250"/>
      <c r="N224" s="250" t="s">
        <v>1068</v>
      </c>
      <c r="O224" s="250"/>
      <c r="P224" s="386" t="s">
        <v>1327</v>
      </c>
      <c r="Q224" s="282"/>
      <c r="R224" s="283"/>
      <c r="S224" s="283"/>
      <c r="T224" s="283"/>
      <c r="U224" s="283"/>
      <c r="V224" s="283"/>
      <c r="W224" s="283"/>
      <c r="X224" s="283"/>
      <c r="Y224" s="283"/>
      <c r="Z224" s="283"/>
      <c r="AA224" s="283"/>
      <c r="AB224" s="283"/>
      <c r="AC224" s="283"/>
      <c r="AD224" s="283"/>
      <c r="AE224" s="283"/>
      <c r="AF224" s="283"/>
      <c r="AT224" s="251" t="e">
        <f>VLOOKUP(#REF!,'اعضاء هيئة التدريس'!#REF!,2,)</f>
        <v>#REF!</v>
      </c>
    </row>
    <row r="225" spans="1:46" s="272" customFormat="1" ht="15.75" hidden="1">
      <c r="A225" s="724">
        <v>31</v>
      </c>
      <c r="B225" s="288" t="s">
        <v>562</v>
      </c>
      <c r="C225" s="726" t="str">
        <f>VLOOKUP(B225,مقررات!$A$1:$F$411,2,FALSE)</f>
        <v>ديناميكا (2)</v>
      </c>
      <c r="D225" s="211">
        <f>VLOOKUP(B225,مقررات!$A$1:$F$452,3,FALSE)</f>
        <v>2</v>
      </c>
      <c r="E225" s="211">
        <f>VLOOKUP(B225,مقررات!$A$1:$F$476,4,FALSE)</f>
        <v>1</v>
      </c>
      <c r="F225" s="211">
        <f t="shared" si="11"/>
        <v>2.5</v>
      </c>
      <c r="G225" s="60" t="str">
        <f>VLOOKUP(B225,مقررات!$A$1:$F$409,6,FALSE)</f>
        <v>M1210</v>
      </c>
      <c r="H225" s="60" t="s">
        <v>1552</v>
      </c>
      <c r="I225" s="262" t="str">
        <f>VLOOKUP(H225,'اعضاء هيئة التدريس'!$B$1:$D$300,2,FALSE)</f>
        <v>د. طه عبدالكريم ابراهيم</v>
      </c>
      <c r="J225" s="73"/>
      <c r="K225" s="73"/>
      <c r="L225" s="73" t="s">
        <v>1067</v>
      </c>
      <c r="M225" s="73"/>
      <c r="N225" s="73"/>
      <c r="O225" s="73"/>
      <c r="P225" s="1052"/>
      <c r="Q225" s="4"/>
      <c r="R225" s="91"/>
      <c r="S225" s="91"/>
      <c r="T225" s="283"/>
      <c r="U225" s="283"/>
      <c r="V225" s="283"/>
      <c r="W225" s="283"/>
      <c r="X225" s="283"/>
      <c r="Y225" s="283"/>
      <c r="Z225" s="283"/>
      <c r="AA225" s="283"/>
      <c r="AB225" s="283"/>
      <c r="AC225" s="283"/>
      <c r="AD225" s="283"/>
      <c r="AE225" s="283"/>
      <c r="AF225" s="283"/>
      <c r="AT225" s="251" t="e">
        <f>VLOOKUP(#REF!,'اعضاء هيئة التدريس'!#REF!,2,)</f>
        <v>#REF!</v>
      </c>
    </row>
    <row r="226" spans="1:46" s="272" customFormat="1" ht="15.75" hidden="1">
      <c r="A226" s="724">
        <v>32</v>
      </c>
      <c r="B226" s="288" t="s">
        <v>575</v>
      </c>
      <c r="C226" s="726" t="str">
        <f>VLOOKUP(B226,مقررات!$A$1:$F$411,2,FALSE)</f>
        <v>لغة الحاسب</v>
      </c>
      <c r="D226" s="211">
        <f>VLOOKUP(B226,مقررات!$A$1:$F$452,3,FALSE)</f>
        <v>3</v>
      </c>
      <c r="E226" s="211">
        <f>VLOOKUP(B226,مقررات!$A$1:$F$476,4,FALSE)</f>
        <v>2</v>
      </c>
      <c r="F226" s="211">
        <f t="shared" si="11"/>
        <v>4</v>
      </c>
      <c r="G226" s="60" t="str">
        <f>VLOOKUP(B226,مقررات!$A$1:$F$409,6,FALSE)</f>
        <v>M1312</v>
      </c>
      <c r="H226" s="60" t="s">
        <v>1520</v>
      </c>
      <c r="I226" s="262" t="str">
        <f>VLOOKUP(H226,'اعضاء هيئة التدريس'!$B$1:$D$300,2,FALSE)</f>
        <v>أ.د/ محمد امين عبدالواحد</v>
      </c>
      <c r="J226" s="73"/>
      <c r="K226" s="73"/>
      <c r="L226" s="73" t="s">
        <v>1074</v>
      </c>
      <c r="M226" s="73"/>
      <c r="N226" s="73"/>
      <c r="O226" s="73"/>
      <c r="P226" s="386" t="s">
        <v>1327</v>
      </c>
      <c r="Q226" s="282"/>
      <c r="R226" s="283"/>
      <c r="S226" s="283"/>
      <c r="T226" s="283"/>
      <c r="U226" s="283"/>
      <c r="V226" s="283"/>
      <c r="W226" s="283"/>
      <c r="X226" s="283"/>
      <c r="Y226" s="283"/>
      <c r="Z226" s="283"/>
      <c r="AA226" s="283"/>
      <c r="AB226" s="283"/>
      <c r="AC226" s="283"/>
      <c r="AD226" s="283"/>
      <c r="AE226" s="283"/>
      <c r="AF226" s="283"/>
      <c r="AT226" s="251" t="e">
        <f>VLOOKUP(#REF!,'اعضاء هيئة التدريس'!#REF!,2,)</f>
        <v>#REF!</v>
      </c>
    </row>
    <row r="227" spans="1:46" s="272" customFormat="1" ht="15.75" hidden="1" customHeight="1">
      <c r="A227" s="724">
        <v>33</v>
      </c>
      <c r="B227" s="288" t="s">
        <v>576</v>
      </c>
      <c r="C227" s="726" t="str">
        <f>VLOOKUP(B227,مقررات!$A$1:$F$411,2,FALSE)</f>
        <v>مقدمة في أنظمة الحاسب</v>
      </c>
      <c r="D227" s="211">
        <f>VLOOKUP(B227,مقررات!$A$1:$F$452,3,FALSE)</f>
        <v>2</v>
      </c>
      <c r="E227" s="211">
        <f>VLOOKUP(B227,مقررات!$A$1:$F$476,4,FALSE)</f>
        <v>2</v>
      </c>
      <c r="F227" s="211">
        <f t="shared" si="11"/>
        <v>3</v>
      </c>
      <c r="G227" s="60" t="str">
        <f>VLOOKUP(B227,مقررات!$A$1:$F$409,6,FALSE)</f>
        <v>M2311</v>
      </c>
      <c r="H227" s="60" t="s">
        <v>1560</v>
      </c>
      <c r="I227" s="262" t="str">
        <f>VLOOKUP(H227,'اعضاء هيئة التدريس'!$B$1:$D$300,2,FALSE)</f>
        <v xml:space="preserve">د/ هاني محمد إبراهيم </v>
      </c>
      <c r="J227" s="73"/>
      <c r="K227" s="73"/>
      <c r="L227" s="73" t="s">
        <v>1067</v>
      </c>
      <c r="M227" s="73"/>
      <c r="N227" s="73"/>
      <c r="O227" s="73"/>
      <c r="P227" s="386" t="s">
        <v>1327</v>
      </c>
      <c r="Q227" s="282"/>
      <c r="R227" s="283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  <c r="AC227" s="283"/>
      <c r="AD227" s="283"/>
      <c r="AE227" s="283"/>
      <c r="AF227" s="283"/>
      <c r="AT227" s="251" t="e">
        <f>VLOOKUP(#REF!,'اعضاء هيئة التدريس'!#REF!,2,)</f>
        <v>#REF!</v>
      </c>
    </row>
    <row r="228" spans="1:46" s="272" customFormat="1" ht="15.75" hidden="1" customHeight="1">
      <c r="A228" s="724">
        <v>34</v>
      </c>
      <c r="B228" s="288" t="s">
        <v>577</v>
      </c>
      <c r="C228" s="726" t="str">
        <f>VLOOKUP(B228,مقررات!$A$1:$F$411,2,FALSE)</f>
        <v>هياكل البيانات</v>
      </c>
      <c r="D228" s="211">
        <f>VLOOKUP(B228,مقررات!$A$1:$F$452,3,FALSE)</f>
        <v>3</v>
      </c>
      <c r="E228" s="211">
        <f>VLOOKUP(B228,مقررات!$A$1:$F$476,4,FALSE)</f>
        <v>2</v>
      </c>
      <c r="F228" s="211">
        <f t="shared" si="11"/>
        <v>4</v>
      </c>
      <c r="G228" s="60" t="str">
        <f>VLOOKUP(B228,مقررات!$A$1:$F$409,6,FALSE)</f>
        <v>M2311</v>
      </c>
      <c r="H228" s="60" t="s">
        <v>1563</v>
      </c>
      <c r="I228" s="262" t="str">
        <f>VLOOKUP(H228,'اعضاء هيئة التدريس'!$B$1:$D$300,2,FALSE)</f>
        <v>د/ محمد مصطفى ناصف</v>
      </c>
      <c r="J228" s="73"/>
      <c r="K228" s="73" t="s">
        <v>1159</v>
      </c>
      <c r="L228" s="73"/>
      <c r="M228" s="73"/>
      <c r="N228" s="73"/>
      <c r="O228" s="73"/>
      <c r="P228" s="386" t="s">
        <v>1322</v>
      </c>
      <c r="Q228" s="4"/>
      <c r="R228" s="91"/>
      <c r="S228" s="91"/>
      <c r="T228" s="283"/>
      <c r="U228" s="283"/>
      <c r="V228" s="283"/>
      <c r="W228" s="283"/>
      <c r="X228" s="283"/>
      <c r="Y228" s="283"/>
      <c r="Z228" s="283"/>
      <c r="AA228" s="283"/>
      <c r="AB228" s="283"/>
      <c r="AC228" s="283"/>
      <c r="AD228" s="283"/>
      <c r="AE228" s="283"/>
      <c r="AF228" s="283"/>
      <c r="AT228" s="251" t="e">
        <f>VLOOKUP(#REF!,'اعضاء هيئة التدريس'!#REF!,2,)</f>
        <v>#REF!</v>
      </c>
    </row>
    <row r="229" spans="1:46" s="272" customFormat="1" ht="15.75" hidden="1" customHeight="1">
      <c r="A229" s="724">
        <v>35</v>
      </c>
      <c r="B229" s="288" t="s">
        <v>561</v>
      </c>
      <c r="C229" s="726" t="str">
        <f>VLOOKUP(B229,مقررات!$A$1:$F$411,2,FALSE)</f>
        <v>مبادئ إحصاء واحتمالات(1)</v>
      </c>
      <c r="D229" s="211">
        <f>VLOOKUP(B229,مقررات!$A$1:$F$452,3,FALSE)</f>
        <v>1.5</v>
      </c>
      <c r="E229" s="211">
        <f>VLOOKUP(B229,مقررات!$A$1:$F$476,4,FALSE)</f>
        <v>1</v>
      </c>
      <c r="F229" s="211">
        <f t="shared" si="11"/>
        <v>2</v>
      </c>
      <c r="G229" s="60" t="str">
        <f>VLOOKUP(B229,مقررات!$A$1:$F$409,6,FALSE)</f>
        <v>M111--M113</v>
      </c>
      <c r="H229" s="60" t="s">
        <v>1527</v>
      </c>
      <c r="I229" s="262" t="str">
        <f>VLOOKUP(H229,'اعضاء هيئة التدريس'!$B$1:$D$300,2,FALSE)</f>
        <v>أ.د/ رجب عمارة الصعيدي</v>
      </c>
      <c r="J229" s="73"/>
      <c r="K229" s="73"/>
      <c r="L229" s="73"/>
      <c r="M229" s="73"/>
      <c r="N229" s="73"/>
      <c r="O229" s="73" t="s">
        <v>1072</v>
      </c>
      <c r="P229" s="255" t="s">
        <v>1319</v>
      </c>
      <c r="Q229" s="282"/>
      <c r="R229" s="283"/>
      <c r="S229" s="283"/>
      <c r="T229" s="283"/>
      <c r="U229" s="283"/>
      <c r="V229" s="283"/>
      <c r="W229" s="283"/>
      <c r="X229" s="283"/>
      <c r="Y229" s="283"/>
      <c r="Z229" s="283"/>
      <c r="AA229" s="283"/>
      <c r="AB229" s="283"/>
      <c r="AC229" s="283"/>
      <c r="AD229" s="283"/>
      <c r="AE229" s="283"/>
      <c r="AF229" s="283"/>
      <c r="AT229" s="251" t="e">
        <f>VLOOKUP(#REF!,'اعضاء هيئة التدريس'!#REF!,2,)</f>
        <v>#REF!</v>
      </c>
    </row>
    <row r="230" spans="1:46" s="285" customFormat="1" ht="15.75" hidden="1" customHeight="1">
      <c r="A230" s="724">
        <v>36</v>
      </c>
      <c r="B230" s="288" t="s">
        <v>569</v>
      </c>
      <c r="C230" s="726" t="str">
        <f>VLOOKUP(B230,مقررات!$A$1:$F$411,2,FALSE)</f>
        <v>توبولوجى عام</v>
      </c>
      <c r="D230" s="211">
        <f>VLOOKUP(B230,مقررات!$A$1:$F$452,3,FALSE)</f>
        <v>2</v>
      </c>
      <c r="E230" s="211">
        <f>VLOOKUP(B230,مقررات!$A$1:$F$476,4,FALSE)</f>
        <v>0</v>
      </c>
      <c r="F230" s="211">
        <f t="shared" si="11"/>
        <v>2</v>
      </c>
      <c r="G230" s="60" t="str">
        <f>VLOOKUP(B230,مقررات!$A$1:$F$409,6,FALSE)</f>
        <v>M312</v>
      </c>
      <c r="H230" s="60" t="s">
        <v>1558</v>
      </c>
      <c r="I230" s="262" t="str">
        <f>VLOOKUP(H230,'اعضاء هيئة التدريس'!$B$1:$D$300,2,FALSE)</f>
        <v xml:space="preserve">  د/ مها عبد الفتاح ابوشنب</v>
      </c>
      <c r="J230" s="73"/>
      <c r="K230" s="73"/>
      <c r="L230" s="73" t="s">
        <v>1068</v>
      </c>
      <c r="M230" s="73"/>
      <c r="N230" s="73"/>
      <c r="O230" s="73"/>
      <c r="P230" s="1046"/>
      <c r="Q230" s="4"/>
      <c r="R230" s="91"/>
      <c r="S230" s="91"/>
      <c r="T230" s="283"/>
      <c r="U230" s="284"/>
      <c r="V230" s="284"/>
      <c r="W230" s="284"/>
      <c r="X230" s="284"/>
      <c r="Y230" s="284"/>
      <c r="Z230" s="284"/>
      <c r="AA230" s="284"/>
      <c r="AB230" s="284"/>
      <c r="AC230" s="284"/>
      <c r="AD230" s="284"/>
      <c r="AE230" s="284"/>
      <c r="AF230" s="284"/>
      <c r="AT230" s="251" t="e">
        <f>VLOOKUP(#REF!,'اعضاء هيئة التدريس'!#REF!,2,)</f>
        <v>#REF!</v>
      </c>
    </row>
    <row r="231" spans="1:46" s="272" customFormat="1" ht="15.75" hidden="1" customHeight="1">
      <c r="A231" s="724">
        <v>37</v>
      </c>
      <c r="B231" s="288" t="s">
        <v>567</v>
      </c>
      <c r="C231" s="726" t="str">
        <f>VLOOKUP(B231,مقررات!$A$1:$F$411,2,FALSE)</f>
        <v>نظرية المتغير المركب</v>
      </c>
      <c r="D231" s="211">
        <f>VLOOKUP(B231,مقررات!$A$1:$F$452,3,FALSE)</f>
        <v>2</v>
      </c>
      <c r="E231" s="211">
        <f>VLOOKUP(B231,مقررات!$A$1:$F$476,4,FALSE)</f>
        <v>0</v>
      </c>
      <c r="F231" s="211">
        <f t="shared" si="11"/>
        <v>2</v>
      </c>
      <c r="G231" s="60" t="str">
        <f>VLOOKUP(B231,مقررات!$A$1:$F$409,6,FALSE)</f>
        <v>M211</v>
      </c>
      <c r="H231" s="60" t="s">
        <v>1545</v>
      </c>
      <c r="I231" s="262" t="str">
        <f>VLOOKUP(H231,'اعضاء هيئة التدريس'!$B$1:$D$300,2,FALSE)</f>
        <v>د/ عبدالرحمن حسن عامر</v>
      </c>
      <c r="J231" s="73"/>
      <c r="K231" s="73"/>
      <c r="L231" s="73"/>
      <c r="M231" s="73"/>
      <c r="N231" s="73"/>
      <c r="O231" s="73" t="s">
        <v>1067</v>
      </c>
      <c r="P231" s="255" t="s">
        <v>1325</v>
      </c>
      <c r="Q231" s="282"/>
      <c r="R231" s="283"/>
      <c r="S231" s="283"/>
      <c r="T231" s="283"/>
      <c r="U231" s="283"/>
      <c r="V231" s="283"/>
      <c r="W231" s="283"/>
      <c r="X231" s="283"/>
      <c r="Y231" s="283"/>
      <c r="Z231" s="283"/>
      <c r="AA231" s="283"/>
      <c r="AB231" s="283"/>
      <c r="AC231" s="283"/>
      <c r="AD231" s="283"/>
      <c r="AE231" s="283"/>
      <c r="AF231" s="283"/>
      <c r="AT231" s="251" t="e">
        <f>VLOOKUP(#REF!,'اعضاء هيئة التدريس'!#REF!,2,)</f>
        <v>#REF!</v>
      </c>
    </row>
    <row r="232" spans="1:46" s="272" customFormat="1" ht="15.75" hidden="1" customHeight="1">
      <c r="A232" s="724">
        <v>38</v>
      </c>
      <c r="B232" s="288" t="s">
        <v>571</v>
      </c>
      <c r="C232" s="726" t="str">
        <f>VLOOKUP(B232,مقررات!$A$1:$F$411,2,FALSE)</f>
        <v>معادلات تفاضلية متقدمه</v>
      </c>
      <c r="D232" s="211">
        <f>VLOOKUP(B232,مقررات!$A$1:$F$452,3,FALSE)</f>
        <v>2</v>
      </c>
      <c r="E232" s="211">
        <f>VLOOKUP(B232,مقررات!$A$1:$F$476,4,FALSE)</f>
        <v>2</v>
      </c>
      <c r="F232" s="211">
        <f t="shared" ref="F232:F263" si="12">D232+0.5*E232</f>
        <v>3</v>
      </c>
      <c r="G232" s="60" t="str">
        <f>VLOOKUP(B232,مقررات!$A$1:$F$409,6,FALSE)</f>
        <v>M216</v>
      </c>
      <c r="H232" s="60" t="s">
        <v>1550</v>
      </c>
      <c r="I232" s="262" t="str">
        <f>VLOOKUP(H232,'اعضاء هيئة التدريس'!$B$1:$D$300,2,FALSE)</f>
        <v xml:space="preserve">د/ رجاء عبدالغفارسلام </v>
      </c>
      <c r="J232" s="73"/>
      <c r="K232" s="73"/>
      <c r="L232" s="73"/>
      <c r="M232" s="73"/>
      <c r="N232" s="73" t="s">
        <v>1067</v>
      </c>
      <c r="O232" s="73"/>
      <c r="P232" s="386" t="s">
        <v>1314</v>
      </c>
      <c r="Q232" s="4"/>
      <c r="R232" s="91"/>
      <c r="S232" s="91"/>
      <c r="T232" s="284"/>
      <c r="U232" s="283"/>
      <c r="V232" s="283"/>
      <c r="W232" s="283"/>
      <c r="X232" s="283"/>
      <c r="Y232" s="283"/>
      <c r="Z232" s="283"/>
      <c r="AA232" s="283"/>
      <c r="AB232" s="283"/>
      <c r="AC232" s="283"/>
      <c r="AD232" s="283"/>
      <c r="AE232" s="283"/>
      <c r="AF232" s="283"/>
      <c r="AT232" s="251" t="e">
        <f>VLOOKUP(#REF!,'اعضاء هيئة التدريس'!#REF!,2,)</f>
        <v>#REF!</v>
      </c>
    </row>
    <row r="233" spans="1:46" s="272" customFormat="1" ht="15.75" hidden="1" customHeight="1">
      <c r="A233" s="724">
        <v>39</v>
      </c>
      <c r="B233" s="288" t="s">
        <v>565</v>
      </c>
      <c r="C233" s="726" t="str">
        <f>VLOOKUP(B233,مقررات!$A$1:$F$411,2,FALSE)</f>
        <v>تحليل حقيقي</v>
      </c>
      <c r="D233" s="211">
        <f>VLOOKUP(B233,مقررات!$A$1:$F$452,3,FALSE)</f>
        <v>2</v>
      </c>
      <c r="E233" s="211">
        <f>VLOOKUP(B233,مقررات!$A$1:$F$476,4,FALSE)</f>
        <v>2</v>
      </c>
      <c r="F233" s="211">
        <f t="shared" si="12"/>
        <v>3</v>
      </c>
      <c r="G233" s="60" t="str">
        <f>VLOOKUP(B233,مقررات!$A$1:$F$409,6,FALSE)</f>
        <v>M213</v>
      </c>
      <c r="H233" s="60" t="s">
        <v>1529</v>
      </c>
      <c r="I233" s="262" t="str">
        <f>VLOOKUP(H233,'اعضاء هيئة التدريس'!$B$1:$D$300,2,FALSE)</f>
        <v>أ.د/ شكري إبراهيم ندا</v>
      </c>
      <c r="J233" s="73"/>
      <c r="K233" s="73"/>
      <c r="L233" s="73" t="s">
        <v>1072</v>
      </c>
      <c r="M233" s="73"/>
      <c r="N233" s="73"/>
      <c r="O233" s="73"/>
      <c r="P233" s="386" t="s">
        <v>1315</v>
      </c>
      <c r="Q233" s="282"/>
      <c r="R233" s="283"/>
      <c r="S233" s="283"/>
      <c r="T233" s="284"/>
      <c r="U233" s="283"/>
      <c r="V233" s="283"/>
      <c r="W233" s="283"/>
      <c r="X233" s="283"/>
      <c r="Y233" s="283"/>
      <c r="Z233" s="283"/>
      <c r="AA233" s="283"/>
      <c r="AB233" s="283"/>
      <c r="AC233" s="283"/>
      <c r="AD233" s="283"/>
      <c r="AE233" s="283"/>
      <c r="AF233" s="283"/>
      <c r="AT233" s="251" t="e">
        <f>VLOOKUP(#REF!,'اعضاء هيئة التدريس'!#REF!,2,)</f>
        <v>#REF!</v>
      </c>
    </row>
    <row r="234" spans="1:46" s="272" customFormat="1" ht="15.75" hidden="1" customHeight="1">
      <c r="A234" s="724">
        <v>40</v>
      </c>
      <c r="B234" s="288" t="s">
        <v>1178</v>
      </c>
      <c r="C234" s="726" t="str">
        <f>VLOOKUP(B234,مقررات!$A$1:$F$411,2,FALSE)</f>
        <v>نظرية الزمر المنتهية</v>
      </c>
      <c r="D234" s="211">
        <f>VLOOKUP(B234,مقررات!$A$1:$F$452,3,FALSE)</f>
        <v>3</v>
      </c>
      <c r="E234" s="211">
        <f>VLOOKUP(B234,مقررات!$A$1:$F$476,4,FALSE)</f>
        <v>0</v>
      </c>
      <c r="F234" s="211">
        <f t="shared" si="12"/>
        <v>3</v>
      </c>
      <c r="G234" s="60" t="str">
        <f>VLOOKUP(B234,مقررات!$A$1:$F$409,6,FALSE)</f>
        <v>M214</v>
      </c>
      <c r="H234" s="347" t="s">
        <v>1573</v>
      </c>
      <c r="I234" s="262" t="str">
        <f>VLOOKUP(H234,'اعضاء هيئة التدريس'!$B$1:$D$300,2,FALSE)</f>
        <v>د. محمد الغالي محمد عبدالله</v>
      </c>
      <c r="J234" s="250"/>
      <c r="K234" s="250"/>
      <c r="L234" s="250"/>
      <c r="M234" s="250"/>
      <c r="N234" s="250"/>
      <c r="O234" s="250" t="s">
        <v>1069</v>
      </c>
      <c r="P234" s="386" t="s">
        <v>1322</v>
      </c>
      <c r="Q234" s="282"/>
      <c r="R234" s="283"/>
      <c r="S234" s="283"/>
      <c r="T234" s="283"/>
      <c r="U234" s="283"/>
      <c r="V234" s="283"/>
      <c r="W234" s="283"/>
      <c r="X234" s="283"/>
      <c r="Y234" s="283"/>
      <c r="Z234" s="283"/>
      <c r="AA234" s="283"/>
      <c r="AB234" s="283"/>
      <c r="AC234" s="283"/>
      <c r="AD234" s="283"/>
      <c r="AE234" s="283"/>
      <c r="AF234" s="283"/>
      <c r="AT234" s="251" t="e">
        <f>VLOOKUP(#REF!,'اعضاء هيئة التدريس'!#REF!,2,)</f>
        <v>#REF!</v>
      </c>
    </row>
    <row r="235" spans="1:46" s="272" customFormat="1" ht="15.75" hidden="1">
      <c r="A235" s="724">
        <v>41</v>
      </c>
      <c r="B235" s="288" t="s">
        <v>1058</v>
      </c>
      <c r="C235" s="726" t="str">
        <f>VLOOKUP(B235,مقررات!$A$1:$F$411,2,FALSE)</f>
        <v xml:space="preserve">بحوث عمليات </v>
      </c>
      <c r="D235" s="211">
        <f>VLOOKUP(B235,مقررات!$A$1:$F$452,3,FALSE)</f>
        <v>2</v>
      </c>
      <c r="E235" s="211">
        <f>VLOOKUP(B235,مقررات!$A$1:$F$476,4,FALSE)</f>
        <v>0</v>
      </c>
      <c r="F235" s="211">
        <f t="shared" si="12"/>
        <v>2</v>
      </c>
      <c r="G235" s="60" t="str">
        <f>VLOOKUP(B235,مقررات!$A$1:$F$409,6,FALSE)</f>
        <v>M2118</v>
      </c>
      <c r="H235" s="697" t="s">
        <v>1541</v>
      </c>
      <c r="I235" s="262" t="str">
        <f>VLOOKUP(H235,'اعضاء هيئة التدريس'!$B$1:$D$300,2,FALSE)</f>
        <v>د/ ناهد عبد العزيز صقر</v>
      </c>
      <c r="J235" s="73"/>
      <c r="K235" s="73" t="s">
        <v>1070</v>
      </c>
      <c r="L235" s="73"/>
      <c r="M235" s="73"/>
      <c r="N235" s="73"/>
      <c r="O235" s="73"/>
      <c r="P235" s="386" t="s">
        <v>1327</v>
      </c>
      <c r="Q235" s="4"/>
      <c r="R235" s="91"/>
      <c r="S235" s="91"/>
      <c r="T235" s="283"/>
      <c r="U235" s="283"/>
      <c r="V235" s="283"/>
      <c r="W235" s="283"/>
      <c r="X235" s="283"/>
      <c r="Y235" s="283"/>
      <c r="Z235" s="283"/>
      <c r="AA235" s="283"/>
      <c r="AB235" s="283"/>
      <c r="AC235" s="283"/>
      <c r="AD235" s="283"/>
      <c r="AE235" s="283"/>
      <c r="AF235" s="283"/>
      <c r="AT235" s="251" t="e">
        <f>VLOOKUP(#REF!,'اعضاء هيئة التدريس'!#REF!,2,)</f>
        <v>#REF!</v>
      </c>
    </row>
    <row r="236" spans="1:46" s="272" customFormat="1" ht="15.75" hidden="1" customHeight="1">
      <c r="A236" s="724">
        <v>42</v>
      </c>
      <c r="B236" s="288" t="s">
        <v>566</v>
      </c>
      <c r="C236" s="726" t="str">
        <f>VLOOKUP(B236,مقررات!$A$1:$F$411,2,FALSE)</f>
        <v>نظرية الكم (1)</v>
      </c>
      <c r="D236" s="211">
        <f>VLOOKUP(B236,مقررات!$A$1:$F$452,3,FALSE)</f>
        <v>2</v>
      </c>
      <c r="E236" s="211">
        <f>VLOOKUP(B236,مقررات!$A$1:$F$476,4,FALSE)</f>
        <v>0</v>
      </c>
      <c r="F236" s="211">
        <f t="shared" si="12"/>
        <v>2</v>
      </c>
      <c r="G236" s="60" t="str">
        <f>VLOOKUP(B236,مقررات!$A$1:$F$409,6,FALSE)</f>
        <v>M2210</v>
      </c>
      <c r="H236" s="60" t="s">
        <v>1535</v>
      </c>
      <c r="I236" s="262" t="str">
        <f>VLOOKUP(H236,'اعضاء هيئة التدريس'!$B$1:$D$300,2,FALSE)</f>
        <v xml:space="preserve">د/ محمد محمد أبو شادي </v>
      </c>
      <c r="J236" s="73" t="s">
        <v>1068</v>
      </c>
      <c r="K236" s="73"/>
      <c r="L236" s="73"/>
      <c r="M236" s="73"/>
      <c r="N236" s="73"/>
      <c r="O236" s="73"/>
      <c r="P236" s="386" t="s">
        <v>1327</v>
      </c>
      <c r="Q236" s="4"/>
      <c r="R236" s="91"/>
      <c r="S236" s="91"/>
      <c r="T236" s="283"/>
      <c r="U236" s="283"/>
      <c r="V236" s="283"/>
      <c r="W236" s="283"/>
      <c r="X236" s="283"/>
      <c r="Y236" s="283"/>
      <c r="Z236" s="283"/>
      <c r="AA236" s="283"/>
      <c r="AB236" s="283"/>
      <c r="AC236" s="283"/>
      <c r="AD236" s="283"/>
      <c r="AE236" s="283"/>
      <c r="AF236" s="283"/>
      <c r="AT236" s="251" t="e">
        <f>VLOOKUP(#REF!,'اعضاء هيئة التدريس'!#REF!,2,)</f>
        <v>#REF!</v>
      </c>
    </row>
    <row r="237" spans="1:46" s="272" customFormat="1" ht="24.75" hidden="1" customHeight="1">
      <c r="A237" s="724">
        <v>43</v>
      </c>
      <c r="B237" s="288" t="s">
        <v>580</v>
      </c>
      <c r="C237" s="726" t="str">
        <f>VLOOKUP(B237,مقررات!$A$1:$F$411,2,FALSE)</f>
        <v>نظم قواعد البيانات</v>
      </c>
      <c r="D237" s="211">
        <f>VLOOKUP(B237,مقررات!$A$1:$F$452,3,FALSE)</f>
        <v>3</v>
      </c>
      <c r="E237" s="211">
        <f>VLOOKUP(B237,مقررات!$A$1:$F$476,4,FALSE)</f>
        <v>2</v>
      </c>
      <c r="F237" s="211">
        <f t="shared" si="12"/>
        <v>4</v>
      </c>
      <c r="G237" s="60" t="str">
        <f>VLOOKUP(B237,مقررات!$A$1:$F$409,6,FALSE)</f>
        <v>M2317</v>
      </c>
      <c r="H237" s="60" t="s">
        <v>1565</v>
      </c>
      <c r="I237" s="262" t="str">
        <f>VLOOKUP(H237,'اعضاء هيئة التدريس'!$B$1:$D$300,2,FALSE)</f>
        <v xml:space="preserve">د/ عمرو مسعد صابر </v>
      </c>
      <c r="J237" s="73"/>
      <c r="K237" s="73" t="s">
        <v>1068</v>
      </c>
      <c r="L237" s="73"/>
      <c r="M237" s="73"/>
      <c r="N237" s="73"/>
      <c r="O237" s="73"/>
      <c r="P237" s="255" t="s">
        <v>1318</v>
      </c>
      <c r="Q237" s="282"/>
      <c r="R237" s="283"/>
      <c r="S237" s="283"/>
      <c r="T237" s="283"/>
      <c r="U237" s="283"/>
      <c r="V237" s="283"/>
      <c r="W237" s="283"/>
      <c r="X237" s="283"/>
      <c r="Y237" s="283"/>
      <c r="Z237" s="283"/>
      <c r="AA237" s="283"/>
      <c r="AB237" s="283"/>
      <c r="AC237" s="283"/>
      <c r="AD237" s="283"/>
      <c r="AE237" s="283"/>
      <c r="AF237" s="283"/>
      <c r="AT237" s="251" t="e">
        <f>VLOOKUP(#REF!,'اعضاء هيئة التدريس'!#REF!,2,)</f>
        <v>#REF!</v>
      </c>
    </row>
    <row r="238" spans="1:46" s="272" customFormat="1" ht="15.75" hidden="1" customHeight="1">
      <c r="A238" s="724">
        <v>44</v>
      </c>
      <c r="B238" s="288" t="s">
        <v>585</v>
      </c>
      <c r="C238" s="726" t="str">
        <f>VLOOKUP(B238,مقررات!$A$1:$F$411,2,FALSE)</f>
        <v>تحليل وتصميم النظم</v>
      </c>
      <c r="D238" s="211">
        <f>VLOOKUP(B238,مقررات!$A$1:$F$452,3,FALSE)</f>
        <v>3</v>
      </c>
      <c r="E238" s="211">
        <f>VLOOKUP(B238,مقررات!$A$1:$F$476,4,FALSE)</f>
        <v>2</v>
      </c>
      <c r="F238" s="211">
        <f t="shared" si="12"/>
        <v>4</v>
      </c>
      <c r="G238" s="60" t="str">
        <f>VLOOKUP(B238,مقررات!$A$1:$F$409,6,FALSE)</f>
        <v>M2311</v>
      </c>
      <c r="H238" s="697" t="s">
        <v>1569</v>
      </c>
      <c r="I238" s="262" t="str">
        <f>VLOOKUP(H238,'اعضاء هيئة التدريس'!$B$1:$D$300,2,FALSE)</f>
        <v>د/ عبدالله عبدالغفار محمد</v>
      </c>
      <c r="J238" s="73"/>
      <c r="K238" s="73"/>
      <c r="L238" s="73"/>
      <c r="M238" s="73" t="s">
        <v>1074</v>
      </c>
      <c r="N238" s="73"/>
      <c r="O238" s="73"/>
      <c r="P238" s="255" t="s">
        <v>1325</v>
      </c>
      <c r="Q238" s="4"/>
      <c r="R238" s="91"/>
      <c r="S238" s="91"/>
      <c r="T238" s="283"/>
      <c r="U238" s="283"/>
      <c r="V238" s="283"/>
      <c r="W238" s="283"/>
      <c r="X238" s="283"/>
      <c r="Y238" s="283"/>
      <c r="Z238" s="283"/>
      <c r="AA238" s="283"/>
      <c r="AB238" s="283"/>
      <c r="AC238" s="283"/>
      <c r="AD238" s="283"/>
      <c r="AE238" s="283"/>
      <c r="AF238" s="283"/>
      <c r="AT238" s="251" t="e">
        <f>VLOOKUP(#REF!,'اعضاء هيئة التدريس'!#REF!,2,)</f>
        <v>#REF!</v>
      </c>
    </row>
    <row r="239" spans="1:46" s="272" customFormat="1" ht="15.75" hidden="1">
      <c r="A239" s="724">
        <v>45</v>
      </c>
      <c r="B239" s="288" t="s">
        <v>579</v>
      </c>
      <c r="C239" s="726" t="str">
        <f>VLOOKUP(B239,مقررات!$A$1:$F$411,2,FALSE)</f>
        <v>نظم التشغيل</v>
      </c>
      <c r="D239" s="211">
        <f>VLOOKUP(B239,مقررات!$A$1:$F$452,3,FALSE)</f>
        <v>3</v>
      </c>
      <c r="E239" s="211">
        <f>VLOOKUP(B239,مقررات!$A$1:$F$476,4,FALSE)</f>
        <v>2</v>
      </c>
      <c r="F239" s="211">
        <f t="shared" si="12"/>
        <v>4</v>
      </c>
      <c r="G239" s="60" t="str">
        <f>VLOOKUP(B239,مقررات!$A$1:$F$409,6,FALSE)</f>
        <v>M2317</v>
      </c>
      <c r="H239" s="60" t="s">
        <v>1561</v>
      </c>
      <c r="I239" s="262" t="str">
        <f>VLOOKUP(H239,'اعضاء هيئة التدريس'!$B$1:$D$300,2,FALSE)</f>
        <v xml:space="preserve">د/ وليد أحمد دبور </v>
      </c>
      <c r="J239" s="73"/>
      <c r="K239" s="73"/>
      <c r="L239" s="73"/>
      <c r="M239" s="73"/>
      <c r="N239" s="73" t="s">
        <v>1074</v>
      </c>
      <c r="O239" s="73"/>
      <c r="P239" s="386" t="s">
        <v>1315</v>
      </c>
      <c r="Q239" s="4"/>
      <c r="R239" s="91"/>
      <c r="S239" s="91"/>
      <c r="T239" s="283"/>
      <c r="U239" s="283"/>
      <c r="V239" s="283"/>
      <c r="W239" s="283"/>
      <c r="X239" s="283"/>
      <c r="Y239" s="283"/>
      <c r="Z239" s="283"/>
      <c r="AA239" s="283"/>
      <c r="AB239" s="283"/>
      <c r="AC239" s="283"/>
      <c r="AD239" s="283"/>
      <c r="AE239" s="283"/>
      <c r="AF239" s="283"/>
      <c r="AT239" s="251" t="e">
        <f>VLOOKUP(#REF!,'اعضاء هيئة التدريس'!#REF!,2,)</f>
        <v>#REF!</v>
      </c>
    </row>
    <row r="240" spans="1:46" s="272" customFormat="1" ht="15.75" hidden="1" customHeight="1">
      <c r="A240" s="724">
        <v>46</v>
      </c>
      <c r="B240" s="288" t="s">
        <v>582</v>
      </c>
      <c r="C240" s="726" t="str">
        <f>VLOOKUP(B240,مقررات!$A$1:$F$411,2,FALSE)</f>
        <v>تحليل وتصميم الخوارزميات</v>
      </c>
      <c r="D240" s="211">
        <f>VLOOKUP(B240,مقررات!$A$1:$F$452,3,FALSE)</f>
        <v>2</v>
      </c>
      <c r="E240" s="211">
        <f>VLOOKUP(B240,مقررات!$A$1:$F$476,4,FALSE)</f>
        <v>0</v>
      </c>
      <c r="F240" s="211">
        <f t="shared" si="12"/>
        <v>2</v>
      </c>
      <c r="G240" s="60" t="str">
        <f>VLOOKUP(B240,مقررات!$A$1:$F$409,6,FALSE)</f>
        <v>M2317</v>
      </c>
      <c r="H240" s="60" t="s">
        <v>1567</v>
      </c>
      <c r="I240" s="262" t="str">
        <f>VLOOKUP(H240,'اعضاء هيئة التدريس'!$B$1:$D$300,2,FALSE)</f>
        <v>د/ أحمد عبد الرحيم عبداللطيف</v>
      </c>
      <c r="J240" s="73"/>
      <c r="K240" s="73"/>
      <c r="L240" s="73"/>
      <c r="M240" s="73"/>
      <c r="N240" s="73"/>
      <c r="O240" s="73" t="s">
        <v>1072</v>
      </c>
      <c r="P240" s="386" t="s">
        <v>1327</v>
      </c>
      <c r="Q240" s="282"/>
      <c r="R240" s="283"/>
      <c r="S240" s="283"/>
      <c r="T240" s="283"/>
      <c r="U240" s="283"/>
      <c r="V240" s="283"/>
      <c r="W240" s="283"/>
      <c r="X240" s="283"/>
      <c r="Y240" s="283"/>
      <c r="Z240" s="283"/>
      <c r="AA240" s="283"/>
      <c r="AB240" s="283"/>
      <c r="AC240" s="283"/>
      <c r="AD240" s="283"/>
      <c r="AE240" s="283"/>
      <c r="AF240" s="283"/>
      <c r="AT240" s="251" t="e">
        <f>VLOOKUP(#REF!,'اعضاء هيئة التدريس'!#REF!,2,)</f>
        <v>#REF!</v>
      </c>
    </row>
    <row r="241" spans="1:46" s="272" customFormat="1" ht="15.75" hidden="1" customHeight="1">
      <c r="A241" s="724">
        <v>47</v>
      </c>
      <c r="B241" s="288" t="s">
        <v>568</v>
      </c>
      <c r="C241" s="726" t="str">
        <f>VLOOKUP(B241,مقررات!$A$1:$F$411,2,FALSE)</f>
        <v>التحليل الدالي(1)</v>
      </c>
      <c r="D241" s="211">
        <f>VLOOKUP(B241,مقررات!$A$1:$F$452,3,FALSE)</f>
        <v>3</v>
      </c>
      <c r="E241" s="211">
        <f>VLOOKUP(B241,مقررات!$A$1:$F$476,4,FALSE)</f>
        <v>0</v>
      </c>
      <c r="F241" s="211">
        <f t="shared" si="12"/>
        <v>3</v>
      </c>
      <c r="G241" s="60" t="str">
        <f>VLOOKUP(B241,مقررات!$A$1:$F$409,6,FALSE)</f>
        <v>M213</v>
      </c>
      <c r="H241" s="60" t="s">
        <v>1571</v>
      </c>
      <c r="I241" s="262" t="str">
        <f>VLOOKUP(H241,'اعضاء هيئة التدريس'!$B$1:$D$300,2,FALSE)</f>
        <v>د/ منار عبدالله ماهر</v>
      </c>
      <c r="J241" s="73"/>
      <c r="K241" s="73"/>
      <c r="L241" s="73"/>
      <c r="M241" s="73"/>
      <c r="N241" s="73" t="s">
        <v>1074</v>
      </c>
      <c r="O241" s="73"/>
      <c r="P241" s="386"/>
      <c r="Q241" s="4"/>
      <c r="R241" s="91"/>
      <c r="S241" s="91"/>
      <c r="T241" s="283"/>
      <c r="U241" s="283"/>
      <c r="V241" s="283"/>
      <c r="W241" s="283"/>
      <c r="X241" s="283"/>
      <c r="Y241" s="283"/>
      <c r="Z241" s="283"/>
      <c r="AA241" s="283"/>
      <c r="AB241" s="283"/>
      <c r="AC241" s="283"/>
      <c r="AD241" s="283"/>
      <c r="AE241" s="283"/>
      <c r="AF241" s="283"/>
      <c r="AT241" s="251" t="e">
        <f>VLOOKUP(#REF!,'اعضاء هيئة التدريس'!#REF!,2,)</f>
        <v>#REF!</v>
      </c>
    </row>
    <row r="242" spans="1:46" s="272" customFormat="1" ht="15.75" hidden="1" customHeight="1">
      <c r="A242" s="724">
        <v>48</v>
      </c>
      <c r="B242" s="288" t="s">
        <v>1051</v>
      </c>
      <c r="C242" s="741" t="str">
        <f>VLOOKUP(B242,مقررات!$A$1:$F$411,2,FALSE)</f>
        <v xml:space="preserve">الهندسة التفاضلية </v>
      </c>
      <c r="D242" s="225">
        <f>VLOOKUP(B242,مقررات!$A$1:$F$452,3,FALSE)</f>
        <v>3</v>
      </c>
      <c r="E242" s="225">
        <f>VLOOKUP(B242,مقررات!$A$1:$F$476,4,FALSE)</f>
        <v>0</v>
      </c>
      <c r="F242" s="225">
        <f t="shared" si="12"/>
        <v>3</v>
      </c>
      <c r="G242" s="340" t="str">
        <f>VLOOKUP(B242,مقررات!$A$1:$F$409,6,FALSE)</f>
        <v xml:space="preserve">   M213&amp;M115</v>
      </c>
      <c r="H242" s="340" t="s">
        <v>1558</v>
      </c>
      <c r="I242" s="742" t="str">
        <f>VLOOKUP(H242,'اعضاء هيئة التدريس'!$B$1:$D$300,2,FALSE)</f>
        <v xml:space="preserve">  د/ مها عبد الفتاح ابوشنب</v>
      </c>
      <c r="J242" s="648"/>
      <c r="K242" s="648"/>
      <c r="L242" s="648"/>
      <c r="M242" s="648"/>
      <c r="N242" s="648"/>
      <c r="O242" s="648" t="s">
        <v>1069</v>
      </c>
      <c r="P242" s="386" t="s">
        <v>1327</v>
      </c>
      <c r="Q242" s="382"/>
      <c r="R242" s="743"/>
      <c r="S242" s="743"/>
      <c r="T242" s="283"/>
      <c r="U242" s="283"/>
      <c r="V242" s="283"/>
      <c r="W242" s="283"/>
      <c r="X242" s="283"/>
      <c r="Y242" s="283"/>
      <c r="Z242" s="283"/>
      <c r="AA242" s="283"/>
      <c r="AB242" s="283"/>
      <c r="AC242" s="283"/>
      <c r="AD242" s="283"/>
      <c r="AE242" s="283"/>
      <c r="AF242" s="283"/>
      <c r="AT242" s="251" t="e">
        <f>VLOOKUP(#REF!,'اعضاء هيئة التدريس'!#REF!,2,)</f>
        <v>#REF!</v>
      </c>
    </row>
    <row r="243" spans="1:46" s="272" customFormat="1" ht="15.75" hidden="1" customHeight="1">
      <c r="A243" s="724">
        <v>49</v>
      </c>
      <c r="B243" s="288" t="s">
        <v>1184</v>
      </c>
      <c r="C243" s="726" t="str">
        <f>VLOOKUP(B243,مقررات!$A$1:$F$411,2,FALSE)</f>
        <v>تحليل دالي (2)</v>
      </c>
      <c r="D243" s="211">
        <f>VLOOKUP(B243,مقررات!$A$1:$F$452,3,FALSE)</f>
        <v>3</v>
      </c>
      <c r="E243" s="211">
        <f>VLOOKUP(B243,مقررات!$A$1:$F$476,4,FALSE)</f>
        <v>0</v>
      </c>
      <c r="F243" s="211">
        <f t="shared" si="12"/>
        <v>3</v>
      </c>
      <c r="G243" s="60" t="str">
        <f>VLOOKUP(B243,مقررات!$A$1:$F$409,6,FALSE)</f>
        <v>M311</v>
      </c>
      <c r="H243" s="423" t="s">
        <v>1571</v>
      </c>
      <c r="I243" s="262" t="str">
        <f>VLOOKUP(H243,'اعضاء هيئة التدريس'!$B$1:$D$300,2,FALSE)</f>
        <v>د/ منار عبدالله ماهر</v>
      </c>
      <c r="J243" s="73"/>
      <c r="K243" s="73"/>
      <c r="L243" s="73"/>
      <c r="M243" s="73"/>
      <c r="N243" s="73"/>
      <c r="O243" s="73" t="s">
        <v>1074</v>
      </c>
      <c r="P243" s="386" t="s">
        <v>1322</v>
      </c>
      <c r="Q243" s="4"/>
      <c r="R243" s="91"/>
      <c r="S243" s="91"/>
      <c r="T243" s="283"/>
      <c r="U243" s="283"/>
      <c r="V243" s="283"/>
      <c r="W243" s="283"/>
      <c r="X243" s="283"/>
      <c r="Y243" s="283"/>
      <c r="Z243" s="283"/>
      <c r="AA243" s="283"/>
      <c r="AB243" s="283"/>
      <c r="AC243" s="283"/>
      <c r="AD243" s="283"/>
      <c r="AE243" s="283"/>
      <c r="AF243" s="283"/>
      <c r="AT243" s="251" t="e">
        <f>VLOOKUP(#REF!,'اعضاء هيئة التدريس'!#REF!,2,)</f>
        <v>#REF!</v>
      </c>
    </row>
    <row r="244" spans="1:46" s="272" customFormat="1" ht="15.75" hidden="1" customHeight="1">
      <c r="A244" s="724">
        <v>50</v>
      </c>
      <c r="B244" s="288" t="s">
        <v>1049</v>
      </c>
      <c r="C244" s="726" t="str">
        <f>VLOOKUP(B244,مقررات!$A$1:$F$411,2,FALSE)</f>
        <v>مختارات في  التطبيقية</v>
      </c>
      <c r="D244" s="211">
        <f>VLOOKUP(B244,مقررات!$A$1:$F$452,3,FALSE)</f>
        <v>3</v>
      </c>
      <c r="E244" s="211">
        <f>VLOOKUP(B244,مقررات!$A$1:$F$476,4,FALSE)</f>
        <v>0</v>
      </c>
      <c r="F244" s="211">
        <f t="shared" si="12"/>
        <v>3</v>
      </c>
      <c r="G244" s="60" t="str">
        <f>VLOOKUP(B244,مقررات!$A$1:$F$409,6,FALSE)</f>
        <v>M3217</v>
      </c>
      <c r="H244" s="697" t="s">
        <v>1524</v>
      </c>
      <c r="I244" s="262" t="str">
        <f>VLOOKUP(H244,'اعضاء هيئة التدريس'!$B$1:$D$300,2,FALSE)</f>
        <v>أ.د/ على ماهر ابوربية</v>
      </c>
      <c r="J244" s="73"/>
      <c r="K244" s="73" t="s">
        <v>1074</v>
      </c>
      <c r="L244" s="73"/>
      <c r="M244" s="73"/>
      <c r="N244" s="73"/>
      <c r="O244" s="73"/>
      <c r="P244" s="386" t="s">
        <v>1327</v>
      </c>
      <c r="Q244" s="4"/>
      <c r="R244" s="91"/>
      <c r="S244" s="91"/>
      <c r="T244" s="284"/>
      <c r="U244" s="283"/>
      <c r="V244" s="283"/>
      <c r="W244" s="283"/>
      <c r="X244" s="283"/>
      <c r="Y244" s="283"/>
      <c r="Z244" s="283"/>
      <c r="AA244" s="283"/>
      <c r="AB244" s="283"/>
      <c r="AC244" s="283"/>
      <c r="AD244" s="283"/>
      <c r="AE244" s="283"/>
      <c r="AF244" s="283"/>
      <c r="AT244" s="251" t="e">
        <f>VLOOKUP(#REF!,'اعضاء هيئة التدريس'!#REF!,2,)</f>
        <v>#REF!</v>
      </c>
    </row>
    <row r="245" spans="1:46" s="272" customFormat="1" ht="15.75" hidden="1" customHeight="1">
      <c r="A245" s="724">
        <v>51</v>
      </c>
      <c r="B245" s="288" t="s">
        <v>594</v>
      </c>
      <c r="C245" s="726" t="str">
        <f>VLOOKUP(B245,مقررات!$A$1:$F$411,2,FALSE)</f>
        <v>مختارات في الحاسبات</v>
      </c>
      <c r="D245" s="211">
        <f>VLOOKUP(B245,مقررات!$A$1:$F$452,3,FALSE)</f>
        <v>3</v>
      </c>
      <c r="E245" s="211">
        <f>VLOOKUP(B245,مقررات!$A$1:$F$476,4,FALSE)</f>
        <v>0</v>
      </c>
      <c r="F245" s="211">
        <f t="shared" si="12"/>
        <v>3</v>
      </c>
      <c r="G245" s="60" t="str">
        <f>VLOOKUP(B245,مقررات!$A$1:$F$409,6,FALSE)</f>
        <v>ـ</v>
      </c>
      <c r="H245" s="347" t="s">
        <v>1567</v>
      </c>
      <c r="I245" s="262" t="str">
        <f>VLOOKUP(H245,'اعضاء هيئة التدريس'!$B$1:$D$300,2,FALSE)</f>
        <v>د/ أحمد عبد الرحيم عبداللطيف</v>
      </c>
      <c r="J245" s="250"/>
      <c r="K245" s="413"/>
      <c r="L245" s="250"/>
      <c r="M245" s="250"/>
      <c r="N245" s="250"/>
      <c r="O245" s="250" t="s">
        <v>1180</v>
      </c>
      <c r="P245" s="386" t="s">
        <v>1327</v>
      </c>
      <c r="Q245" s="282"/>
      <c r="R245" s="283"/>
      <c r="S245" s="283"/>
      <c r="T245" s="284"/>
      <c r="U245" s="283"/>
      <c r="V245" s="283"/>
      <c r="W245" s="283"/>
      <c r="X245" s="283"/>
      <c r="Y245" s="283"/>
      <c r="Z245" s="283"/>
      <c r="AA245" s="283"/>
      <c r="AB245" s="283"/>
      <c r="AC245" s="283"/>
      <c r="AD245" s="283"/>
      <c r="AE245" s="283"/>
      <c r="AF245" s="283"/>
      <c r="AT245" s="251" t="e">
        <f>VLOOKUP(#REF!,'اعضاء هيئة التدريس'!#REF!,2,)</f>
        <v>#REF!</v>
      </c>
    </row>
    <row r="246" spans="1:46" s="272" customFormat="1" ht="15.75" hidden="1" customHeight="1">
      <c r="A246" s="724">
        <v>52</v>
      </c>
      <c r="B246" s="288" t="s">
        <v>597</v>
      </c>
      <c r="C246" s="726" t="str">
        <f>VLOOKUP(B246,مقررات!$A$1:$F$411,2,FALSE)</f>
        <v>ذكاء اصطناعي</v>
      </c>
      <c r="D246" s="211">
        <f>VLOOKUP(B246,مقررات!$A$1:$F$452,3,FALSE)</f>
        <v>3</v>
      </c>
      <c r="E246" s="211">
        <f>VLOOKUP(B246,مقررات!$A$1:$F$476,4,FALSE)</f>
        <v>0</v>
      </c>
      <c r="F246" s="211">
        <f t="shared" si="12"/>
        <v>3</v>
      </c>
      <c r="G246" s="60" t="str">
        <f>VLOOKUP(B246,مقررات!$A$1:$F$409,6,FALSE)</f>
        <v>M2317</v>
      </c>
      <c r="H246" s="60" t="s">
        <v>1536</v>
      </c>
      <c r="I246" s="262" t="str">
        <f>VLOOKUP(H246,'اعضاء هيئة التدريس'!$B$1:$D$300,2,FALSE)</f>
        <v>د. بسنت محمد الكفراوي</v>
      </c>
      <c r="J246" s="73"/>
      <c r="K246" s="73"/>
      <c r="L246" s="73"/>
      <c r="M246" s="73" t="s">
        <v>1069</v>
      </c>
      <c r="N246" s="73"/>
      <c r="O246" s="73"/>
      <c r="P246" s="386" t="s">
        <v>1327</v>
      </c>
      <c r="Q246" s="282"/>
      <c r="R246" s="283"/>
      <c r="S246" s="283"/>
      <c r="T246" s="284"/>
      <c r="U246" s="283"/>
      <c r="V246" s="283"/>
      <c r="W246" s="283"/>
      <c r="X246" s="283"/>
      <c r="Y246" s="283"/>
      <c r="Z246" s="283"/>
      <c r="AA246" s="283"/>
      <c r="AB246" s="283"/>
      <c r="AC246" s="283"/>
      <c r="AD246" s="283"/>
      <c r="AE246" s="283"/>
      <c r="AF246" s="283"/>
      <c r="AT246" s="251" t="e">
        <f>VLOOKUP(#REF!,'اعضاء هيئة التدريس'!#REF!,2,)</f>
        <v>#REF!</v>
      </c>
    </row>
    <row r="247" spans="1:46" ht="15.75" hidden="1" customHeight="1">
      <c r="A247" s="724">
        <v>53</v>
      </c>
      <c r="B247" s="288" t="s">
        <v>583</v>
      </c>
      <c r="C247" s="726" t="str">
        <f>VLOOKUP(B247,مقررات!$A$1:$F$411,2,FALSE)</f>
        <v>المنطق في علوم الحاسب</v>
      </c>
      <c r="D247" s="211">
        <f>VLOOKUP(B247,مقررات!$A$1:$F$452,3,FALSE)</f>
        <v>3</v>
      </c>
      <c r="E247" s="211">
        <f>VLOOKUP(B247,مقررات!$A$1:$F$476,4,FALSE)</f>
        <v>2</v>
      </c>
      <c r="F247" s="211">
        <f t="shared" si="12"/>
        <v>4</v>
      </c>
      <c r="G247" s="60" t="str">
        <f>VLOOKUP(B247,مقررات!$A$1:$F$409,6,FALSE)</f>
        <v>--</v>
      </c>
      <c r="H247" s="60" t="s">
        <v>1569</v>
      </c>
      <c r="I247" s="262" t="str">
        <f>VLOOKUP(H247,'اعضاء هيئة التدريس'!$B$1:$D$300,2,FALSE)</f>
        <v>د/ عبدالله عبدالغفار محمد</v>
      </c>
      <c r="J247" s="73"/>
      <c r="K247" s="73"/>
      <c r="L247" s="73"/>
      <c r="M247" s="73"/>
      <c r="N247" s="73"/>
      <c r="O247" s="73" t="s">
        <v>1069</v>
      </c>
      <c r="P247" s="255" t="s">
        <v>1325</v>
      </c>
      <c r="Q247" s="4"/>
      <c r="R247" s="91"/>
      <c r="S247" s="91"/>
      <c r="AT247" s="251" t="e">
        <f>VLOOKUP(#REF!,'اعضاء هيئة التدريس'!#REF!,2,)</f>
        <v>#REF!</v>
      </c>
    </row>
    <row r="248" spans="1:46" s="272" customFormat="1" ht="15.75" hidden="1" customHeight="1">
      <c r="A248" s="724">
        <v>54</v>
      </c>
      <c r="B248" s="288" t="s">
        <v>600</v>
      </c>
      <c r="C248" s="726" t="str">
        <f>VLOOKUP(B248,مقررات!$A$1:$F$411,2,FALSE)</f>
        <v>تكنولوجيا المعلومات</v>
      </c>
      <c r="D248" s="211">
        <f>VLOOKUP(B248,مقررات!$A$1:$F$452,3,FALSE)</f>
        <v>2</v>
      </c>
      <c r="E248" s="211">
        <f>VLOOKUP(B248,مقررات!$A$1:$F$476,4,FALSE)</f>
        <v>2</v>
      </c>
      <c r="F248" s="211">
        <f t="shared" si="12"/>
        <v>3</v>
      </c>
      <c r="G248" s="60" t="str">
        <f>VLOOKUP(B248,مقررات!$A$1:$F$409,6,FALSE)</f>
        <v>M437</v>
      </c>
      <c r="H248" s="60" t="s">
        <v>1536</v>
      </c>
      <c r="I248" s="262" t="str">
        <f>VLOOKUP(H248,'اعضاء هيئة التدريس'!$B$1:$D$300,2,FALSE)</f>
        <v>د. بسنت محمد الكفراوي</v>
      </c>
      <c r="J248" s="73"/>
      <c r="K248" s="73" t="s">
        <v>1070</v>
      </c>
      <c r="L248" s="73"/>
      <c r="M248" s="73"/>
      <c r="N248" s="73"/>
      <c r="O248" s="73"/>
      <c r="P248" s="386" t="s">
        <v>1327</v>
      </c>
      <c r="Q248" s="282"/>
      <c r="R248" s="283"/>
      <c r="S248" s="283"/>
      <c r="T248" s="284"/>
      <c r="U248" s="283"/>
      <c r="V248" s="283"/>
      <c r="W248" s="283"/>
      <c r="X248" s="283"/>
      <c r="Y248" s="283"/>
      <c r="Z248" s="283"/>
      <c r="AA248" s="283"/>
      <c r="AB248" s="283"/>
      <c r="AC248" s="283"/>
      <c r="AD248" s="283"/>
      <c r="AE248" s="283"/>
      <c r="AF248" s="283"/>
      <c r="AT248" s="251" t="e">
        <f>VLOOKUP(#REF!,'اعضاء هيئة التدريس'!#REF!,2,)</f>
        <v>#REF!</v>
      </c>
    </row>
    <row r="249" spans="1:46" s="272" customFormat="1" ht="15.75" hidden="1" customHeight="1">
      <c r="A249" s="724">
        <v>55</v>
      </c>
      <c r="B249" s="288" t="s">
        <v>603</v>
      </c>
      <c r="C249" s="726" t="str">
        <f>VLOOKUP(B249,مقررات!$A$1:$F$411,2,FALSE)</f>
        <v>معالجة الصور</v>
      </c>
      <c r="D249" s="211">
        <f>VLOOKUP(B249,مقررات!$A$1:$F$452,3,FALSE)</f>
        <v>2</v>
      </c>
      <c r="E249" s="211">
        <f>VLOOKUP(B249,مقررات!$A$1:$F$476,4,FALSE)</f>
        <v>2</v>
      </c>
      <c r="F249" s="211">
        <f t="shared" si="12"/>
        <v>3</v>
      </c>
      <c r="G249" s="60" t="str">
        <f>VLOOKUP(B249,مقررات!$A$1:$F$409,6,FALSE)</f>
        <v>M2315</v>
      </c>
      <c r="H249" s="347" t="s">
        <v>1560</v>
      </c>
      <c r="I249" s="262" t="str">
        <f>VLOOKUP(H249,'اعضاء هيئة التدريس'!$B$1:$D$300,2,FALSE)</f>
        <v xml:space="preserve">د/ هاني محمد إبراهيم </v>
      </c>
      <c r="J249" s="250"/>
      <c r="K249" s="250" t="s">
        <v>1067</v>
      </c>
      <c r="L249" s="250"/>
      <c r="M249" s="250"/>
      <c r="N249" s="250"/>
      <c r="O249" s="250"/>
      <c r="P249" s="255"/>
      <c r="Q249" s="282"/>
      <c r="R249" s="283"/>
      <c r="S249" s="283"/>
      <c r="T249" s="283"/>
      <c r="U249" s="283"/>
      <c r="V249" s="283"/>
      <c r="W249" s="283"/>
      <c r="X249" s="283"/>
      <c r="Y249" s="283"/>
      <c r="Z249" s="283"/>
      <c r="AA249" s="283"/>
      <c r="AB249" s="283"/>
      <c r="AC249" s="283"/>
      <c r="AD249" s="283"/>
      <c r="AE249" s="283"/>
      <c r="AF249" s="283"/>
      <c r="AT249" s="251" t="e">
        <f>VLOOKUP(#REF!,'اعضاء هيئة التدريس'!#REF!,2,)</f>
        <v>#REF!</v>
      </c>
    </row>
    <row r="250" spans="1:46" s="272" customFormat="1" ht="15.75" hidden="1" customHeight="1">
      <c r="A250" s="724">
        <v>56</v>
      </c>
      <c r="B250" s="288" t="s">
        <v>581</v>
      </c>
      <c r="C250" s="726" t="str">
        <f>VLOOKUP(B250,مقررات!$A$1:$F$411,2,FALSE)</f>
        <v>شبكات الحاسبات</v>
      </c>
      <c r="D250" s="211">
        <f>VLOOKUP(B250,مقررات!$A$1:$F$452,3,FALSE)</f>
        <v>3</v>
      </c>
      <c r="E250" s="211">
        <f>VLOOKUP(B250,مقررات!$A$1:$F$476,4,FALSE)</f>
        <v>0</v>
      </c>
      <c r="F250" s="211">
        <f t="shared" si="12"/>
        <v>3</v>
      </c>
      <c r="G250" s="60" t="str">
        <f>VLOOKUP(B250,مقررات!$A$1:$F$409,6,FALSE)</f>
        <v>M2312</v>
      </c>
      <c r="H250" s="60" t="s">
        <v>1526</v>
      </c>
      <c r="I250" s="262" t="str">
        <f>VLOOKUP(H250,'اعضاء هيئة التدريس'!$B$1:$D$300,2,FALSE)</f>
        <v xml:space="preserve">أ.د/ على محمد مليجى </v>
      </c>
      <c r="J250" s="73"/>
      <c r="K250" s="73"/>
      <c r="L250" s="73" t="s">
        <v>1069</v>
      </c>
      <c r="M250" s="73"/>
      <c r="N250" s="73"/>
      <c r="O250" s="73"/>
      <c r="P250" s="255" t="s">
        <v>1325</v>
      </c>
      <c r="Q250" s="4"/>
      <c r="R250" s="91"/>
      <c r="S250" s="91"/>
      <c r="T250" s="283"/>
      <c r="U250" s="283"/>
      <c r="V250" s="283"/>
      <c r="W250" s="283"/>
      <c r="X250" s="283"/>
      <c r="Y250" s="283"/>
      <c r="Z250" s="283"/>
      <c r="AA250" s="283"/>
      <c r="AB250" s="283"/>
      <c r="AC250" s="283"/>
      <c r="AD250" s="283"/>
      <c r="AE250" s="283"/>
      <c r="AF250" s="283"/>
      <c r="AT250" s="251" t="e">
        <f>VLOOKUP(#REF!,'اعضاء هيئة التدريس'!#REF!,2,)</f>
        <v>#REF!</v>
      </c>
    </row>
    <row r="251" spans="1:46" s="272" customFormat="1" ht="15.75" hidden="1" customHeight="1">
      <c r="A251" s="724">
        <v>57</v>
      </c>
      <c r="B251" s="288" t="s">
        <v>590</v>
      </c>
      <c r="C251" s="726" t="str">
        <f>VLOOKUP(B251,مقررات!$A$1:$F$411,2,FALSE)</f>
        <v>هندسة البرامج</v>
      </c>
      <c r="D251" s="211">
        <f>VLOOKUP(B251,مقررات!$A$1:$F$452,3,FALSE)</f>
        <v>3</v>
      </c>
      <c r="E251" s="211">
        <f>VLOOKUP(B251,مقررات!$A$1:$F$476,4,FALSE)</f>
        <v>2</v>
      </c>
      <c r="F251" s="211">
        <f t="shared" si="12"/>
        <v>4</v>
      </c>
      <c r="G251" s="60" t="str">
        <f>VLOOKUP(B251,مقررات!$A$1:$F$409,6,FALSE)</f>
        <v>M1318</v>
      </c>
      <c r="H251" s="60" t="s">
        <v>1526</v>
      </c>
      <c r="I251" s="262" t="str">
        <f>VLOOKUP(H251,'اعضاء هيئة التدريس'!$B$1:$D$300,2,FALSE)</f>
        <v xml:space="preserve">أ.د/ على محمد مليجى </v>
      </c>
      <c r="J251" s="73"/>
      <c r="K251" s="73" t="s">
        <v>1069</v>
      </c>
      <c r="L251" s="73"/>
      <c r="M251" s="73"/>
      <c r="N251" s="73"/>
      <c r="O251" s="73"/>
      <c r="P251" s="386" t="s">
        <v>1322</v>
      </c>
      <c r="Q251" s="4"/>
      <c r="R251" s="91"/>
      <c r="S251" s="91"/>
      <c r="T251" s="283"/>
      <c r="U251" s="283"/>
      <c r="V251" s="283"/>
      <c r="W251" s="283"/>
      <c r="X251" s="283"/>
      <c r="Y251" s="283"/>
      <c r="Z251" s="283"/>
      <c r="AA251" s="283"/>
      <c r="AB251" s="283"/>
      <c r="AC251" s="283"/>
      <c r="AD251" s="283"/>
      <c r="AE251" s="283"/>
      <c r="AF251" s="283"/>
      <c r="AT251" s="251" t="e">
        <f>VLOOKUP(#REF!,'اعضاء هيئة التدريس'!#REF!,2,)</f>
        <v>#REF!</v>
      </c>
    </row>
    <row r="252" spans="1:46" s="272" customFormat="1" ht="15.75" hidden="1" customHeight="1">
      <c r="A252" s="724">
        <v>18</v>
      </c>
      <c r="B252" s="288" t="s">
        <v>1186</v>
      </c>
      <c r="C252" s="726" t="str">
        <f>VLOOKUP(B252,مقررات!$A$1:$F$411,2,FALSE)</f>
        <v>بحث ومقال</v>
      </c>
      <c r="D252" s="211">
        <f>VLOOKUP(B252,مقررات!$A$1:$F$452,3,FALSE)</f>
        <v>2</v>
      </c>
      <c r="E252" s="211">
        <f>VLOOKUP(B252,مقررات!$A$1:$F$476,4,FALSE)</f>
        <v>0</v>
      </c>
      <c r="F252" s="211">
        <f t="shared" si="12"/>
        <v>2</v>
      </c>
      <c r="G252" s="60" t="str">
        <f>VLOOKUP(B252,مقررات!$A$1:$F$409,6,FALSE)</f>
        <v>-</v>
      </c>
      <c r="H252" s="298" t="s">
        <v>1646</v>
      </c>
      <c r="I252" s="262" t="str">
        <f>VLOOKUP(H252,'اعضاء هيئة التدريس'!$B$1:$D$300,2,FALSE)</f>
        <v>د/ لبنى شرف الدين</v>
      </c>
      <c r="J252" s="267"/>
      <c r="K252" s="267"/>
      <c r="L252" s="250"/>
      <c r="M252" s="250"/>
      <c r="N252" s="267"/>
      <c r="O252" s="251"/>
      <c r="P252" s="252"/>
      <c r="Q252" s="282"/>
      <c r="R252" s="283"/>
      <c r="S252" s="283"/>
      <c r="T252" s="283"/>
      <c r="U252" s="283"/>
      <c r="V252" s="283"/>
      <c r="W252" s="283"/>
      <c r="X252" s="283"/>
      <c r="Y252" s="283"/>
      <c r="Z252" s="283"/>
      <c r="AA252" s="283"/>
      <c r="AB252" s="283"/>
      <c r="AC252" s="283"/>
      <c r="AD252" s="283"/>
      <c r="AE252" s="283"/>
      <c r="AF252" s="283"/>
      <c r="AT252" s="251" t="e">
        <f>VLOOKUP(#REF!,'اعضاء هيئة التدريس'!#REF!,2,)</f>
        <v>#REF!</v>
      </c>
    </row>
    <row r="253" spans="1:46" s="272" customFormat="1" ht="15.75" hidden="1" customHeight="1">
      <c r="A253" s="724">
        <v>19</v>
      </c>
      <c r="B253" s="288" t="s">
        <v>823</v>
      </c>
      <c r="C253" s="726" t="str">
        <f>VLOOKUP(B253,مقررات!$A$1:$F$411,2,FALSE)</f>
        <v>خواص مادة</v>
      </c>
      <c r="D253" s="211">
        <f>VLOOKUP(B253,مقررات!$A$1:$F$452,3,FALSE)</f>
        <v>3</v>
      </c>
      <c r="E253" s="211">
        <f>VLOOKUP(B253,مقررات!$A$1:$F$476,4,FALSE)</f>
        <v>0</v>
      </c>
      <c r="F253" s="211">
        <f t="shared" si="12"/>
        <v>3</v>
      </c>
      <c r="G253" s="60">
        <f>VLOOKUP(B253,مقررات!$A$1:$F$409,6,FALSE)</f>
        <v>0</v>
      </c>
      <c r="H253" s="347" t="s">
        <v>1622</v>
      </c>
      <c r="I253" s="262" t="str">
        <f>VLOOKUP(H253,'اعضاء هيئة التدريس'!$B$1:$D$300,2,FALSE)</f>
        <v>أ.د/ أمين العدوى</v>
      </c>
      <c r="J253" s="250"/>
      <c r="K253" s="250"/>
      <c r="L253" s="250"/>
      <c r="M253" s="250"/>
      <c r="N253" s="250" t="s">
        <v>1068</v>
      </c>
      <c r="O253" s="250"/>
      <c r="P253" s="255" t="s">
        <v>1325</v>
      </c>
      <c r="Q253" s="282"/>
      <c r="R253" s="283"/>
      <c r="S253" s="283"/>
      <c r="T253" s="283"/>
      <c r="U253" s="283"/>
      <c r="V253" s="283"/>
      <c r="W253" s="283"/>
      <c r="X253" s="283"/>
      <c r="Y253" s="283"/>
      <c r="Z253" s="283"/>
      <c r="AA253" s="283"/>
      <c r="AB253" s="283"/>
      <c r="AC253" s="283"/>
      <c r="AD253" s="283"/>
      <c r="AE253" s="283"/>
      <c r="AF253" s="283"/>
      <c r="AT253" s="251" t="e">
        <f>VLOOKUP(#REF!,'اعضاء هيئة التدريس'!#REF!,2,)</f>
        <v>#REF!</v>
      </c>
    </row>
    <row r="254" spans="1:46" s="272" customFormat="1" ht="15.75" hidden="1" customHeight="1">
      <c r="A254" s="724">
        <v>20</v>
      </c>
      <c r="B254" s="288" t="s">
        <v>1187</v>
      </c>
      <c r="C254" s="726" t="str">
        <f>VLOOKUP(B254,مقررات!$A$1:$F$411,2,FALSE)</f>
        <v>ديناميكا حرارية</v>
      </c>
      <c r="D254" s="211">
        <f>VLOOKUP(B254,مقررات!$A$1:$F$452,3,FALSE)</f>
        <v>3</v>
      </c>
      <c r="E254" s="211">
        <f>VLOOKUP(B254,مقررات!$A$1:$F$476,4,FALSE)</f>
        <v>0</v>
      </c>
      <c r="F254" s="211">
        <f t="shared" si="12"/>
        <v>3</v>
      </c>
      <c r="G254" s="60" t="str">
        <f>VLOOKUP(B254,مقررات!$A$1:$F$409,6,FALSE)</f>
        <v>-</v>
      </c>
      <c r="H254" s="697" t="s">
        <v>1638</v>
      </c>
      <c r="I254" s="262" t="str">
        <f>VLOOKUP(H254,'اعضاء هيئة التدريس'!$B$1:$D$300,2,FALSE)</f>
        <v>أ.د/ يحيى القاضي</v>
      </c>
      <c r="J254" s="73"/>
      <c r="K254" s="73"/>
      <c r="L254" s="250" t="s">
        <v>1069</v>
      </c>
      <c r="M254" s="73"/>
      <c r="N254" s="73"/>
      <c r="O254" s="73"/>
      <c r="P254" s="1046"/>
      <c r="Q254" s="4"/>
      <c r="R254" s="91"/>
      <c r="S254" s="91"/>
      <c r="T254" s="283"/>
      <c r="U254" s="283"/>
      <c r="V254" s="283"/>
      <c r="W254" s="283"/>
      <c r="X254" s="283"/>
      <c r="Y254" s="283"/>
      <c r="Z254" s="283"/>
      <c r="AA254" s="283"/>
      <c r="AB254" s="283"/>
      <c r="AC254" s="283"/>
      <c r="AD254" s="283"/>
      <c r="AE254" s="283"/>
      <c r="AF254" s="283"/>
      <c r="AT254" s="251" t="e">
        <f>VLOOKUP(#REF!,'اعضاء هيئة التدريس'!#REF!,2,)</f>
        <v>#REF!</v>
      </c>
    </row>
    <row r="255" spans="1:46" s="272" customFormat="1" ht="15.75" hidden="1" customHeight="1">
      <c r="A255" s="724">
        <v>21</v>
      </c>
      <c r="B255" s="288" t="s">
        <v>825</v>
      </c>
      <c r="C255" s="726" t="str">
        <f>VLOOKUP(B255,مقررات!$A$1:$F$411,2,FALSE)</f>
        <v>فيزياء ذرية (1)</v>
      </c>
      <c r="D255" s="211">
        <f>VLOOKUP(B255,مقررات!$A$1:$F$452,3,FALSE)</f>
        <v>2</v>
      </c>
      <c r="E255" s="211">
        <f>VLOOKUP(B255,مقررات!$A$1:$F$476,4,FALSE)</f>
        <v>2</v>
      </c>
      <c r="F255" s="211">
        <f t="shared" si="12"/>
        <v>3</v>
      </c>
      <c r="G255" s="60" t="str">
        <f>VLOOKUP(B255,مقررات!$A$1:$F$409,6,FALSE)</f>
        <v>-</v>
      </c>
      <c r="H255" s="423" t="s">
        <v>1642</v>
      </c>
      <c r="I255" s="262" t="str">
        <f>VLOOKUP(H255,'اعضاء هيئة التدريس'!$B$1:$D$300,2,FALSE)</f>
        <v>أ.د/عبد العزيز حبيب</v>
      </c>
      <c r="J255" s="73"/>
      <c r="K255" s="73"/>
      <c r="L255" s="73" t="s">
        <v>1069</v>
      </c>
      <c r="M255" s="73"/>
      <c r="N255" s="73"/>
      <c r="O255" s="73"/>
      <c r="P255" s="386" t="s">
        <v>1326</v>
      </c>
      <c r="Q255" s="4"/>
      <c r="R255" s="91"/>
      <c r="S255" s="91"/>
      <c r="T255" s="283"/>
      <c r="U255" s="283"/>
      <c r="V255" s="283"/>
      <c r="W255" s="283"/>
      <c r="X255" s="283"/>
      <c r="Y255" s="283"/>
      <c r="Z255" s="283"/>
      <c r="AA255" s="283"/>
      <c r="AB255" s="283"/>
      <c r="AC255" s="283"/>
      <c r="AD255" s="283"/>
      <c r="AE255" s="283"/>
      <c r="AF255" s="283"/>
      <c r="AT255" s="251" t="e">
        <f>VLOOKUP(#REF!,'اعضاء هيئة التدريس'!#REF!,2,)</f>
        <v>#REF!</v>
      </c>
    </row>
    <row r="256" spans="1:46" s="272" customFormat="1" ht="15.75" hidden="1" customHeight="1">
      <c r="A256" s="724">
        <v>22</v>
      </c>
      <c r="B256" s="288" t="s">
        <v>824</v>
      </c>
      <c r="C256" s="726" t="str">
        <f>VLOOKUP(B256,مقررات!$A$1:$F$411,2,FALSE)</f>
        <v>موجات و صوتيات</v>
      </c>
      <c r="D256" s="211">
        <f>VLOOKUP(B256,مقررات!$A$1:$F$452,3,FALSE)</f>
        <v>3</v>
      </c>
      <c r="E256" s="211">
        <f>VLOOKUP(B256,مقررات!$A$1:$F$476,4,FALSE)</f>
        <v>0</v>
      </c>
      <c r="F256" s="211">
        <f t="shared" si="12"/>
        <v>3</v>
      </c>
      <c r="G256" s="60">
        <f>VLOOKUP(B256,مقررات!$A$1:$F$409,6,FALSE)</f>
        <v>0</v>
      </c>
      <c r="H256" s="423" t="s">
        <v>1626</v>
      </c>
      <c r="I256" s="262" t="str">
        <f>VLOOKUP(H256,'اعضاء هيئة التدريس'!$B$1:$D$300,2,FALSE)</f>
        <v>أ.د/ محمود عويضة</v>
      </c>
      <c r="J256" s="73"/>
      <c r="K256" s="73"/>
      <c r="L256" s="73"/>
      <c r="M256" s="73" t="s">
        <v>1069</v>
      </c>
      <c r="N256" s="73"/>
      <c r="O256" s="73"/>
      <c r="P256" s="255" t="s">
        <v>1319</v>
      </c>
      <c r="Q256" s="4"/>
      <c r="R256" s="91"/>
      <c r="S256" s="91"/>
      <c r="T256" s="283"/>
      <c r="U256" s="283"/>
      <c r="V256" s="283"/>
      <c r="W256" s="283"/>
      <c r="X256" s="283"/>
      <c r="Y256" s="283"/>
      <c r="Z256" s="283"/>
      <c r="AA256" s="283"/>
      <c r="AB256" s="283"/>
      <c r="AC256" s="283"/>
      <c r="AD256" s="283"/>
      <c r="AE256" s="283"/>
      <c r="AF256" s="283"/>
      <c r="AT256" s="251" t="e">
        <f>VLOOKUP(#REF!,'اعضاء هيئة التدريس'!#REF!,2,)</f>
        <v>#REF!</v>
      </c>
    </row>
    <row r="257" spans="1:46" s="272" customFormat="1" ht="15.75" hidden="1" customHeight="1">
      <c r="A257" s="724">
        <v>24</v>
      </c>
      <c r="B257" s="288" t="s">
        <v>1188</v>
      </c>
      <c r="C257" s="726" t="str">
        <f>VLOOKUP(B257,مقررات!$A$1:$F$411,2,FALSE)</f>
        <v>تيار متردد</v>
      </c>
      <c r="D257" s="211">
        <f>VLOOKUP(B257,مقررات!$A$1:$F$452,3,FALSE)</f>
        <v>2</v>
      </c>
      <c r="E257" s="211">
        <f>VLOOKUP(B257,مقررات!$A$1:$F$476,4,FALSE)</f>
        <v>2</v>
      </c>
      <c r="F257" s="211">
        <f t="shared" si="12"/>
        <v>3</v>
      </c>
      <c r="G257" s="60">
        <f>VLOOKUP(B257,مقررات!$A$1:$F$409,6,FALSE)</f>
        <v>0</v>
      </c>
      <c r="H257" s="340" t="s">
        <v>1649</v>
      </c>
      <c r="I257" s="262" t="str">
        <f>VLOOKUP(H257,'اعضاء هيئة التدريس'!$B$1:$D$300,2,FALSE)</f>
        <v>د/ سعيد صالح</v>
      </c>
      <c r="J257" s="254"/>
      <c r="K257" s="254"/>
      <c r="L257" s="382"/>
      <c r="M257" s="254"/>
      <c r="N257" s="382"/>
      <c r="O257" s="250" t="s">
        <v>1069</v>
      </c>
      <c r="P257" s="386" t="s">
        <v>1326</v>
      </c>
      <c r="Q257" s="382"/>
      <c r="R257" s="369"/>
      <c r="S257" s="369"/>
      <c r="T257" s="283"/>
      <c r="U257" s="283"/>
      <c r="V257" s="283"/>
      <c r="W257" s="283"/>
      <c r="X257" s="283"/>
      <c r="Y257" s="283"/>
      <c r="Z257" s="283"/>
      <c r="AA257" s="283"/>
      <c r="AB257" s="283"/>
      <c r="AC257" s="283"/>
      <c r="AD257" s="283"/>
      <c r="AE257" s="283"/>
      <c r="AF257" s="283"/>
      <c r="AT257" s="251" t="e">
        <f>VLOOKUP(#REF!,'اعضاء هيئة التدريس'!#REF!,2,)</f>
        <v>#REF!</v>
      </c>
    </row>
    <row r="258" spans="1:46" s="272" customFormat="1" ht="15.75" hidden="1" customHeight="1">
      <c r="A258" s="724">
        <v>25</v>
      </c>
      <c r="B258" s="288" t="s">
        <v>495</v>
      </c>
      <c r="C258" s="726" t="str">
        <f>VLOOKUP(B258,مقررات!$A$1:$F$411,2,FALSE)</f>
        <v>الكترونيات فيزيائية</v>
      </c>
      <c r="D258" s="211">
        <f>VLOOKUP(B258,مقررات!$A$1:$F$452,3,FALSE)</f>
        <v>3</v>
      </c>
      <c r="E258" s="211">
        <f>VLOOKUP(B258,مقررات!$A$1:$F$476,4,FALSE)</f>
        <v>0</v>
      </c>
      <c r="F258" s="211">
        <f t="shared" si="12"/>
        <v>3</v>
      </c>
      <c r="G258" s="60" t="str">
        <f>VLOOKUP(B258,مقررات!$A$1:$F$409,6,FALSE)</f>
        <v>P144</v>
      </c>
      <c r="H258" s="32" t="s">
        <v>1644</v>
      </c>
      <c r="I258" s="262" t="str">
        <f>VLOOKUP(H258,'اعضاء هيئة التدريس'!$B$1:$D$300,2,FALSE)</f>
        <v>د/ محمد الهوارى</v>
      </c>
      <c r="J258" s="776"/>
      <c r="K258" s="695" t="s">
        <v>1069</v>
      </c>
      <c r="L258" s="695"/>
      <c r="M258" s="695"/>
      <c r="N258" s="695"/>
      <c r="O258" s="776"/>
      <c r="P258" s="1053"/>
      <c r="Q258" s="158"/>
      <c r="R258" s="92"/>
      <c r="S258" s="92"/>
      <c r="T258" s="283"/>
      <c r="U258" s="283"/>
      <c r="V258" s="283"/>
      <c r="W258" s="283"/>
      <c r="X258" s="283"/>
      <c r="Y258" s="283"/>
      <c r="Z258" s="283"/>
      <c r="AA258" s="283"/>
      <c r="AB258" s="283"/>
      <c r="AC258" s="283"/>
      <c r="AD258" s="283"/>
      <c r="AE258" s="283"/>
      <c r="AF258" s="283"/>
      <c r="AT258" s="251" t="e">
        <f>VLOOKUP(#REF!,'اعضاء هيئة التدريس'!#REF!,2,)</f>
        <v>#REF!</v>
      </c>
    </row>
    <row r="259" spans="1:46" s="272" customFormat="1" ht="15.75" hidden="1" customHeight="1">
      <c r="A259" s="724">
        <v>26</v>
      </c>
      <c r="B259" s="288" t="s">
        <v>822</v>
      </c>
      <c r="C259" s="726" t="str">
        <f>VLOOKUP(B259,مقررات!$A$1:$F$411,2,FALSE)</f>
        <v>فيزياء رياضية (1)</v>
      </c>
      <c r="D259" s="211">
        <f>VLOOKUP(B259,مقررات!$A$1:$F$452,3,FALSE)</f>
        <v>3</v>
      </c>
      <c r="E259" s="211">
        <f>VLOOKUP(B259,مقررات!$A$1:$F$476,4,FALSE)</f>
        <v>0</v>
      </c>
      <c r="F259" s="211">
        <f t="shared" si="12"/>
        <v>3</v>
      </c>
      <c r="G259" s="60" t="str">
        <f>VLOOKUP(B259,مقررات!$A$1:$F$409,6,FALSE)</f>
        <v>-</v>
      </c>
      <c r="H259" s="298" t="s">
        <v>1653</v>
      </c>
      <c r="I259" s="262" t="str">
        <f>VLOOKUP(H259,'اعضاء هيئة التدريس'!$B$1:$D$300,2,FALSE)</f>
        <v>د/ سامي الجمال</v>
      </c>
      <c r="J259" s="267"/>
      <c r="K259" s="253" t="s">
        <v>1069</v>
      </c>
      <c r="L259" s="250"/>
      <c r="M259" s="250"/>
      <c r="N259" s="267"/>
      <c r="O259" s="250"/>
      <c r="P259" s="252"/>
      <c r="Q259" s="282"/>
      <c r="R259" s="283"/>
      <c r="S259" s="284"/>
      <c r="T259" s="283"/>
      <c r="U259" s="283"/>
      <c r="V259" s="283"/>
      <c r="W259" s="283"/>
      <c r="X259" s="283"/>
      <c r="Y259" s="283"/>
      <c r="Z259" s="283"/>
      <c r="AA259" s="283"/>
      <c r="AB259" s="283"/>
      <c r="AC259" s="283"/>
      <c r="AD259" s="283"/>
      <c r="AE259" s="283"/>
      <c r="AF259" s="283"/>
      <c r="AT259" s="251" t="e">
        <f>VLOOKUP(#REF!,'اعضاء هيئة التدريس'!#REF!,2,)</f>
        <v>#REF!</v>
      </c>
    </row>
    <row r="260" spans="1:46" s="272" customFormat="1" ht="15.75" hidden="1" customHeight="1">
      <c r="A260" s="724">
        <v>27</v>
      </c>
      <c r="B260" s="288" t="s">
        <v>1189</v>
      </c>
      <c r="C260" s="726" t="str">
        <f>VLOOKUP(B260,مقررات!$A$1:$F$411,2,FALSE)</f>
        <v>ميكانيكا تقليدية ونسبية</v>
      </c>
      <c r="D260" s="211">
        <f>VLOOKUP(B260,مقررات!$A$1:$F$452,3,FALSE)</f>
        <v>2</v>
      </c>
      <c r="E260" s="211">
        <f>VLOOKUP(B260,مقررات!$A$1:$F$476,4,FALSE)</f>
        <v>2</v>
      </c>
      <c r="F260" s="211">
        <f t="shared" si="12"/>
        <v>3</v>
      </c>
      <c r="G260" s="60" t="str">
        <f>VLOOKUP(B260,مقررات!$A$1:$F$409,6,FALSE)</f>
        <v>P177</v>
      </c>
      <c r="H260" s="60" t="s">
        <v>1637</v>
      </c>
      <c r="I260" s="262" t="str">
        <f>VLOOKUP(H260,'اعضاء هيئة التدريس'!$B$1:$D$300,2,FALSE)</f>
        <v>أ.د/ ماجدة هانم خيرى</v>
      </c>
      <c r="J260" s="250"/>
      <c r="K260" s="250" t="s">
        <v>1232</v>
      </c>
      <c r="L260" s="250"/>
      <c r="M260" s="250"/>
      <c r="N260" s="250"/>
      <c r="O260" s="250"/>
      <c r="P260" s="252"/>
      <c r="Q260" s="282"/>
      <c r="R260" s="283"/>
      <c r="S260" s="283"/>
      <c r="T260" s="284"/>
      <c r="U260" s="283"/>
      <c r="V260" s="283"/>
      <c r="W260" s="283"/>
      <c r="X260" s="283"/>
      <c r="Y260" s="283"/>
      <c r="Z260" s="283"/>
      <c r="AA260" s="283"/>
      <c r="AB260" s="283"/>
      <c r="AC260" s="283"/>
      <c r="AD260" s="283"/>
      <c r="AE260" s="283"/>
      <c r="AF260" s="283"/>
      <c r="AT260" s="251" t="e">
        <f>VLOOKUP(#REF!,'اعضاء هيئة التدريس'!#REF!,2,)</f>
        <v>#REF!</v>
      </c>
    </row>
    <row r="261" spans="1:46" s="272" customFormat="1" ht="15.75" hidden="1" customHeight="1">
      <c r="A261" s="724">
        <v>28</v>
      </c>
      <c r="B261" s="288" t="s">
        <v>1190</v>
      </c>
      <c r="C261" s="726" t="str">
        <f>VLOOKUP(B261,مقررات!$A$1:$F$411,2,FALSE)</f>
        <v>فيزياءتطبيقية (1)</v>
      </c>
      <c r="D261" s="211">
        <f>VLOOKUP(B261,مقررات!$A$1:$F$452,3,FALSE)</f>
        <v>0</v>
      </c>
      <c r="E261" s="211">
        <f>VLOOKUP(B261,مقررات!$A$1:$F$476,4,FALSE)</f>
        <v>6</v>
      </c>
      <c r="F261" s="211">
        <f t="shared" si="12"/>
        <v>3</v>
      </c>
      <c r="G261" s="60" t="str">
        <f>VLOOKUP(B261,مقررات!$A$1:$F$409,6,FALSE)</f>
        <v>-</v>
      </c>
      <c r="H261" s="423" t="s">
        <v>1646</v>
      </c>
      <c r="I261" s="262" t="str">
        <f>VLOOKUP(H261,'اعضاء هيئة التدريس'!$B$1:$D$300,2,FALSE)</f>
        <v>د/ لبنى شرف الدين</v>
      </c>
      <c r="J261" s="73" t="s">
        <v>1985</v>
      </c>
      <c r="K261" s="73"/>
      <c r="L261" s="73" t="s">
        <v>1985</v>
      </c>
      <c r="M261" s="73"/>
      <c r="N261" s="73"/>
      <c r="O261" s="73" t="s">
        <v>1985</v>
      </c>
      <c r="P261" s="1046"/>
      <c r="Q261" s="4"/>
      <c r="R261" s="91"/>
      <c r="S261" s="91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E261" s="283"/>
      <c r="AF261" s="283"/>
      <c r="AT261" s="251" t="e">
        <f>VLOOKUP(#REF!,'اعضاء هيئة التدريس'!#REF!,2,)</f>
        <v>#REF!</v>
      </c>
    </row>
    <row r="262" spans="1:46" s="272" customFormat="1" ht="15.75" hidden="1" customHeight="1">
      <c r="A262" s="724">
        <v>29</v>
      </c>
      <c r="B262" s="288" t="s">
        <v>831</v>
      </c>
      <c r="C262" s="726" t="str">
        <f>VLOOKUP(B262,مقررات!$A$1:$F$411,2,FALSE)</f>
        <v>فيزياء جوامد (1)</v>
      </c>
      <c r="D262" s="211">
        <f>VLOOKUP(B262,مقررات!$A$1:$F$452,3,FALSE)</f>
        <v>2</v>
      </c>
      <c r="E262" s="211">
        <f>VLOOKUP(B262,مقررات!$A$1:$F$476,4,FALSE)</f>
        <v>2</v>
      </c>
      <c r="F262" s="211">
        <f t="shared" si="12"/>
        <v>3</v>
      </c>
      <c r="G262" s="60" t="str">
        <f>VLOOKUP(B262,مقررات!$A$1:$F$409,6,FALSE)</f>
        <v>P111</v>
      </c>
      <c r="H262" s="697" t="s">
        <v>1636</v>
      </c>
      <c r="I262" s="262" t="str">
        <f>VLOOKUP(H262,'اعضاء هيئة التدريس'!$B$1:$D$300,2,FALSE)</f>
        <v>أ.د/ أنور حجازى</v>
      </c>
      <c r="J262" s="73"/>
      <c r="K262" s="73"/>
      <c r="L262" s="73"/>
      <c r="M262" s="73"/>
      <c r="N262" s="73"/>
      <c r="O262" s="73"/>
      <c r="P262" s="1046"/>
      <c r="Q262" s="4"/>
      <c r="R262" s="91"/>
      <c r="S262" s="91"/>
      <c r="T262" s="284"/>
      <c r="U262" s="283"/>
      <c r="V262" s="283"/>
      <c r="W262" s="283"/>
      <c r="X262" s="283"/>
      <c r="Y262" s="283"/>
      <c r="Z262" s="283"/>
      <c r="AA262" s="283"/>
      <c r="AB262" s="283"/>
      <c r="AC262" s="283"/>
      <c r="AD262" s="283"/>
      <c r="AE262" s="283"/>
      <c r="AF262" s="283"/>
      <c r="AT262" s="251" t="e">
        <f>VLOOKUP(#REF!,'اعضاء هيئة التدريس'!#REF!,2,)</f>
        <v>#REF!</v>
      </c>
    </row>
    <row r="263" spans="1:46" s="272" customFormat="1" ht="15.75" hidden="1" customHeight="1">
      <c r="A263" s="724">
        <v>30</v>
      </c>
      <c r="B263" s="288" t="s">
        <v>830</v>
      </c>
      <c r="C263" s="726" t="str">
        <f>VLOOKUP(B263,مقررات!$A$1:$F$411,2,FALSE)</f>
        <v>بصريات الكترونية</v>
      </c>
      <c r="D263" s="211">
        <f>VLOOKUP(B263,مقررات!$A$1:$F$452,3,FALSE)</f>
        <v>2</v>
      </c>
      <c r="E263" s="211">
        <f>VLOOKUP(B263,مقررات!$A$1:$F$476,4,FALSE)</f>
        <v>2</v>
      </c>
      <c r="F263" s="211">
        <f t="shared" si="12"/>
        <v>3</v>
      </c>
      <c r="G263" s="60" t="str">
        <f>VLOOKUP(B263,مقررات!$A$1:$F$409,6,FALSE)</f>
        <v>-</v>
      </c>
      <c r="H263" s="700" t="s">
        <v>1650</v>
      </c>
      <c r="I263" s="262" t="str">
        <f>VLOOKUP(H263,'اعضاء هيئة التدريس'!$B$1:$D$300,2,FALSE)</f>
        <v>د/ ياسر رماح</v>
      </c>
      <c r="J263" s="471"/>
      <c r="K263" s="471" t="s">
        <v>1065</v>
      </c>
      <c r="L263" s="471"/>
      <c r="M263" s="385"/>
      <c r="N263" s="471"/>
      <c r="O263" s="385"/>
      <c r="P263" s="386" t="s">
        <v>1320</v>
      </c>
      <c r="Q263" s="720"/>
      <c r="R263" s="699"/>
      <c r="S263" s="812"/>
      <c r="T263" s="283"/>
      <c r="U263" s="283"/>
      <c r="V263" s="283"/>
      <c r="W263" s="283"/>
      <c r="X263" s="283"/>
      <c r="Y263" s="283"/>
      <c r="Z263" s="283"/>
      <c r="AA263" s="283"/>
      <c r="AB263" s="283"/>
      <c r="AC263" s="283"/>
      <c r="AD263" s="283"/>
      <c r="AE263" s="283"/>
      <c r="AF263" s="283"/>
      <c r="AT263" s="251" t="e">
        <f>VLOOKUP(#REF!,'اعضاء هيئة التدريس'!#REF!,2,)</f>
        <v>#REF!</v>
      </c>
    </row>
    <row r="264" spans="1:46" s="272" customFormat="1" ht="15.75" hidden="1" customHeight="1">
      <c r="A264" s="724">
        <v>31</v>
      </c>
      <c r="B264" s="288" t="s">
        <v>496</v>
      </c>
      <c r="C264" s="726" t="str">
        <f>VLOOKUP(B264,مقررات!$A$1:$F$411,2,FALSE)</f>
        <v>فيزياء ذرية (2)</v>
      </c>
      <c r="D264" s="211">
        <f>VLOOKUP(B264,مقررات!$A$1:$F$452,3,FALSE)</f>
        <v>2</v>
      </c>
      <c r="E264" s="211">
        <f>VLOOKUP(B264,مقررات!$A$1:$F$476,4,FALSE)</f>
        <v>2</v>
      </c>
      <c r="F264" s="211">
        <f t="shared" ref="F264:F266" si="13">D264+0.5*E264</f>
        <v>3</v>
      </c>
      <c r="G264" s="60" t="str">
        <f>VLOOKUP(B264,مقررات!$A$1:$F$409,6,FALSE)</f>
        <v>P133</v>
      </c>
      <c r="H264" s="32" t="s">
        <v>1680</v>
      </c>
      <c r="I264" s="262" t="str">
        <f>VLOOKUP(H264,'اعضاء هيئة التدريس'!$B$1:$D$300,2,FALSE)</f>
        <v>د/ حسام  عوض</v>
      </c>
      <c r="J264" s="776"/>
      <c r="K264" s="695"/>
      <c r="L264" s="250"/>
      <c r="M264" s="250"/>
      <c r="N264" s="250"/>
      <c r="O264" s="250" t="s">
        <v>1069</v>
      </c>
      <c r="P264" s="386" t="s">
        <v>1320</v>
      </c>
      <c r="Q264" s="158"/>
      <c r="R264" s="91"/>
      <c r="S264" s="91"/>
      <c r="T264" s="283"/>
      <c r="U264" s="283"/>
      <c r="V264" s="283"/>
      <c r="W264" s="283"/>
      <c r="X264" s="283"/>
      <c r="Y264" s="283"/>
      <c r="Z264" s="283"/>
      <c r="AA264" s="283"/>
      <c r="AB264" s="283"/>
      <c r="AC264" s="283"/>
      <c r="AD264" s="283"/>
      <c r="AE264" s="283"/>
      <c r="AF264" s="283"/>
      <c r="AT264" s="251" t="e">
        <f>VLOOKUP(#REF!,'اعضاء هيئة التدريس'!#REF!,2,)</f>
        <v>#REF!</v>
      </c>
    </row>
    <row r="265" spans="1:46" s="272" customFormat="1" ht="15.75" hidden="1">
      <c r="A265" s="724">
        <v>32</v>
      </c>
      <c r="B265" s="288" t="s">
        <v>826</v>
      </c>
      <c r="C265" s="726" t="str">
        <f>VLOOKUP(B265,مقررات!$A$1:$F$411,2,FALSE)</f>
        <v>فيزيـاء نووية (1)</v>
      </c>
      <c r="D265" s="211">
        <f>VLOOKUP(B265,مقررات!$A$1:$F$452,3,FALSE)</f>
        <v>2</v>
      </c>
      <c r="E265" s="211">
        <f>VLOOKUP(B265,مقررات!$A$1:$F$476,4,FALSE)</f>
        <v>2</v>
      </c>
      <c r="F265" s="211">
        <f t="shared" si="13"/>
        <v>3</v>
      </c>
      <c r="G265" s="60" t="str">
        <f>VLOOKUP(B265,مقررات!$A$1:$F$409,6,FALSE)</f>
        <v>P 133</v>
      </c>
      <c r="H265" s="423" t="s">
        <v>1631</v>
      </c>
      <c r="I265" s="262" t="str">
        <f>VLOOKUP(H265,'اعضاء هيئة التدريس'!$B$1:$D$300,2,FALSE)</f>
        <v>أ.د/ عبد العظيم المرسى</v>
      </c>
      <c r="J265" s="73"/>
      <c r="K265" s="73"/>
      <c r="L265" s="73" t="s">
        <v>1066</v>
      </c>
      <c r="M265" s="73"/>
      <c r="N265" s="73"/>
      <c r="O265" s="73"/>
      <c r="P265" s="386" t="s">
        <v>1326</v>
      </c>
      <c r="Q265" s="4"/>
      <c r="R265" s="91"/>
      <c r="S265" s="91"/>
      <c r="T265" s="283"/>
      <c r="U265" s="283"/>
      <c r="V265" s="283"/>
      <c r="W265" s="283"/>
      <c r="X265" s="283"/>
      <c r="Y265" s="283"/>
      <c r="Z265" s="283"/>
      <c r="AA265" s="283"/>
      <c r="AB265" s="283"/>
      <c r="AC265" s="283"/>
      <c r="AD265" s="283"/>
      <c r="AE265" s="283"/>
      <c r="AF265" s="283"/>
      <c r="AT265" s="251" t="e">
        <f>VLOOKUP(#REF!,'اعضاء هيئة التدريس'!#REF!,2,)</f>
        <v>#REF!</v>
      </c>
    </row>
    <row r="266" spans="1:46" s="272" customFormat="1" ht="15.75" hidden="1" customHeight="1">
      <c r="A266" s="724">
        <v>33</v>
      </c>
      <c r="B266" s="288" t="s">
        <v>498</v>
      </c>
      <c r="C266" s="726" t="str">
        <f>VLOOKUP(B266,مقررات!$A$1:$F$411,2,FALSE)</f>
        <v>دوائر الكترونية</v>
      </c>
      <c r="D266" s="211">
        <f>VLOOKUP(B266,مقررات!$A$1:$F$452,3,FALSE)</f>
        <v>2</v>
      </c>
      <c r="E266" s="211">
        <f>VLOOKUP(B266,مقررات!$A$1:$F$476,4,FALSE)</f>
        <v>2</v>
      </c>
      <c r="F266" s="211">
        <f t="shared" si="13"/>
        <v>3</v>
      </c>
      <c r="G266" s="60" t="str">
        <f>VLOOKUP(B266,مقررات!$A$1:$F$409,6,FALSE)</f>
        <v>P1610</v>
      </c>
      <c r="H266" s="60" t="s">
        <v>1641</v>
      </c>
      <c r="I266" s="262" t="str">
        <f>VLOOKUP(H266,'اعضاء هيئة التدريس'!$B$1:$D$300,2,FALSE)</f>
        <v>د/ زكريا البدوى</v>
      </c>
      <c r="J266" s="250"/>
      <c r="K266" s="250" t="s">
        <v>1069</v>
      </c>
      <c r="L266" s="250"/>
      <c r="M266" s="250"/>
      <c r="N266" s="250"/>
      <c r="O266" s="250"/>
      <c r="P266" s="386" t="s">
        <v>1314</v>
      </c>
      <c r="Q266" s="282"/>
      <c r="R266" s="283"/>
      <c r="S266" s="283"/>
      <c r="T266" s="283"/>
      <c r="U266" s="283"/>
      <c r="V266" s="283"/>
      <c r="W266" s="283"/>
      <c r="X266" s="283"/>
      <c r="Y266" s="283"/>
      <c r="Z266" s="283"/>
      <c r="AA266" s="283"/>
      <c r="AB266" s="283"/>
      <c r="AC266" s="283"/>
      <c r="AD266" s="283"/>
      <c r="AE266" s="283"/>
      <c r="AF266" s="283"/>
      <c r="AT266" s="251" t="e">
        <f>VLOOKUP(#REF!,'اعضاء هيئة التدريس'!#REF!,2,)</f>
        <v>#REF!</v>
      </c>
    </row>
    <row r="267" spans="1:46" s="272" customFormat="1" ht="15.75" hidden="1" customHeight="1">
      <c r="A267" s="724">
        <v>34</v>
      </c>
      <c r="B267" s="288" t="s">
        <v>500</v>
      </c>
      <c r="C267" s="726" t="str">
        <f>VLOOKUP(B267,مقررات!$A$1:$F$411,2,FALSE)</f>
        <v>ميكانيكا الموائع</v>
      </c>
      <c r="D267" s="211">
        <f>VLOOKUP(B267,مقررات!$A$1:$F$452,3,FALSE)</f>
        <v>3</v>
      </c>
      <c r="E267" s="211" t="str">
        <f>VLOOKUP(B267,مقررات!$A$1:$F$476,4,FALSE)</f>
        <v>-</v>
      </c>
      <c r="F267" s="211">
        <v>3</v>
      </c>
      <c r="G267" s="60" t="str">
        <f>VLOOKUP(B267,مقررات!$A$1:$F$409,6,FALSE)</f>
        <v>P177</v>
      </c>
      <c r="H267" s="298" t="s">
        <v>1655</v>
      </c>
      <c r="I267" s="262" t="str">
        <f>VLOOKUP(H267,'اعضاء هيئة التدريس'!$B$1:$D$300,2,FALSE)</f>
        <v>د/ محمد عبد الحكيم</v>
      </c>
      <c r="J267" s="250"/>
      <c r="K267" s="267"/>
      <c r="L267" s="250"/>
      <c r="M267" s="267"/>
      <c r="N267" s="267"/>
      <c r="O267" s="267"/>
      <c r="P267" s="252"/>
      <c r="Q267" s="282"/>
      <c r="R267" s="283"/>
      <c r="S267" s="283"/>
      <c r="T267" s="283"/>
      <c r="U267" s="283"/>
      <c r="V267" s="283"/>
      <c r="W267" s="283"/>
      <c r="X267" s="283"/>
      <c r="Y267" s="283"/>
      <c r="Z267" s="283"/>
      <c r="AA267" s="283"/>
      <c r="AB267" s="283"/>
      <c r="AC267" s="283"/>
      <c r="AD267" s="283"/>
      <c r="AE267" s="283"/>
      <c r="AF267" s="283"/>
      <c r="AT267" s="251" t="e">
        <f>VLOOKUP(#REF!,'اعضاء هيئة التدريس'!#REF!,2,)</f>
        <v>#REF!</v>
      </c>
    </row>
    <row r="268" spans="1:46" s="272" customFormat="1" ht="15" hidden="1" customHeight="1">
      <c r="A268" s="724">
        <v>35</v>
      </c>
      <c r="B268" s="288" t="s">
        <v>1192</v>
      </c>
      <c r="C268" s="726" t="str">
        <f>VLOOKUP(B268,مقررات!$A$1:$F$411,2,FALSE)</f>
        <v>ميكانيكا الكم (1)</v>
      </c>
      <c r="D268" s="211">
        <f>VLOOKUP(B268,مقررات!$A$1:$F$452,3,FALSE)</f>
        <v>3</v>
      </c>
      <c r="E268" s="211">
        <f>VLOOKUP(B268,مقررات!$A$1:$F$476,4,FALSE)</f>
        <v>0</v>
      </c>
      <c r="F268" s="211">
        <f>D268+0.5*E268</f>
        <v>3</v>
      </c>
      <c r="G268" s="60" t="str">
        <f>VLOOKUP(B268,مقررات!$A$1:$F$409,6,FALSE)</f>
        <v>P 177</v>
      </c>
      <c r="H268" s="60" t="s">
        <v>1617</v>
      </c>
      <c r="I268" s="262" t="str">
        <f>VLOOKUP(H268,'اعضاء هيئة التدريس'!$B$1:$D$300,2,FALSE)</f>
        <v>أ.د/ سناء محمد انيس ميز</v>
      </c>
      <c r="J268" s="250"/>
      <c r="K268" s="250"/>
      <c r="L268" s="250" t="s">
        <v>1067</v>
      </c>
      <c r="M268" s="250"/>
      <c r="N268" s="263" t="s">
        <v>1233</v>
      </c>
      <c r="O268" s="250"/>
      <c r="P268" s="386" t="s">
        <v>1314</v>
      </c>
      <c r="Q268" s="282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  <c r="AC268" s="283"/>
      <c r="AD268" s="283"/>
      <c r="AE268" s="283"/>
      <c r="AF268" s="283"/>
      <c r="AT268" s="251" t="e">
        <f>VLOOKUP(#REF!,'اعضاء هيئة التدريس'!#REF!,2,)</f>
        <v>#REF!</v>
      </c>
    </row>
    <row r="269" spans="1:46" s="272" customFormat="1" ht="15.75" hidden="1">
      <c r="A269" s="724">
        <v>36</v>
      </c>
      <c r="B269" s="288" t="s">
        <v>1193</v>
      </c>
      <c r="C269" s="726" t="str">
        <f>VLOOKUP(B269,مقررات!$A$1:$F$411,2,FALSE)</f>
        <v>فيزياء تطبيقية (2)</v>
      </c>
      <c r="D269" s="211">
        <f>VLOOKUP(B269,مقررات!$A$1:$F$452,3,FALSE)</f>
        <v>0</v>
      </c>
      <c r="E269" s="211">
        <f>VLOOKUP(B269,مقررات!$A$1:$F$476,4,FALSE)</f>
        <v>8</v>
      </c>
      <c r="F269" s="211">
        <f>D269+0.5*E269</f>
        <v>4</v>
      </c>
      <c r="G269" s="60" t="str">
        <f>VLOOKUP(B269,مقررات!$A$1:$F$409,6,FALSE)</f>
        <v>P 189</v>
      </c>
      <c r="H269" s="287" t="s">
        <v>1625</v>
      </c>
      <c r="I269" s="262" t="str">
        <f>VLOOKUP(H269,'اعضاء هيئة التدريس'!$B$1:$D$300,2,FALSE)</f>
        <v>أ.د/ أحمد الحملاوى</v>
      </c>
      <c r="J269" s="265"/>
      <c r="K269" s="265"/>
      <c r="L269" s="237"/>
      <c r="M269" s="265"/>
      <c r="N269" s="237"/>
      <c r="O269" s="265"/>
      <c r="P269" s="386"/>
      <c r="Q269" s="282"/>
      <c r="R269" s="283"/>
      <c r="S269" s="283"/>
      <c r="T269" s="284"/>
      <c r="U269" s="283"/>
      <c r="V269" s="283"/>
      <c r="W269" s="283"/>
      <c r="X269" s="283"/>
      <c r="Y269" s="283"/>
      <c r="Z269" s="283"/>
      <c r="AA269" s="283"/>
      <c r="AB269" s="283"/>
      <c r="AC269" s="283"/>
      <c r="AD269" s="283"/>
      <c r="AE269" s="283"/>
      <c r="AF269" s="283"/>
      <c r="AT269" s="251" t="e">
        <f>VLOOKUP(#REF!,'اعضاء هيئة التدريس'!#REF!,2,)</f>
        <v>#REF!</v>
      </c>
    </row>
    <row r="270" spans="1:46" s="272" customFormat="1" ht="15.75" hidden="1" customHeight="1">
      <c r="A270" s="724">
        <v>37</v>
      </c>
      <c r="B270" s="288" t="s">
        <v>829</v>
      </c>
      <c r="C270" s="726" t="str">
        <f>VLOOKUP(B270,مقررات!$A$1:$F$411,2,FALSE)</f>
        <v>فيزياء جوامد (2)</v>
      </c>
      <c r="D270" s="211">
        <f>VLOOKUP(B270,مقررات!$A$1:$F$452,3,FALSE)</f>
        <v>2</v>
      </c>
      <c r="E270" s="211">
        <f>VLOOKUP(B270,مقررات!$A$1:$F$476,4,FALSE)</f>
        <v>2</v>
      </c>
      <c r="F270" s="211">
        <f>D270+0.5*E270</f>
        <v>3</v>
      </c>
      <c r="G270" s="60" t="str">
        <f>VLOOKUP(B270,مقررات!$A$1:$F$409,6,FALSE)</f>
        <v>P 211</v>
      </c>
      <c r="H270" s="423" t="s">
        <v>1682</v>
      </c>
      <c r="I270" s="262" t="str">
        <f>VLOOKUP(H270,'اعضاء هيئة التدريس'!$B$1:$D$300,2,FALSE)</f>
        <v>أ.د/ رؤف الملواني</v>
      </c>
      <c r="J270" s="73"/>
      <c r="K270" s="73"/>
      <c r="L270" s="250" t="s">
        <v>1069</v>
      </c>
      <c r="M270" s="250"/>
      <c r="N270" s="250"/>
      <c r="O270" s="250"/>
      <c r="P270" s="1052"/>
      <c r="Q270" s="4"/>
      <c r="R270" s="91"/>
      <c r="S270" s="91"/>
      <c r="T270" s="283"/>
      <c r="U270" s="283"/>
      <c r="V270" s="283"/>
      <c r="W270" s="283"/>
      <c r="X270" s="283"/>
      <c r="Y270" s="283"/>
      <c r="Z270" s="283"/>
      <c r="AA270" s="283"/>
      <c r="AB270" s="283"/>
      <c r="AC270" s="283"/>
      <c r="AD270" s="283"/>
      <c r="AE270" s="283"/>
      <c r="AF270" s="283"/>
      <c r="AT270" s="251" t="e">
        <f>VLOOKUP(#REF!,'اعضاء هيئة التدريس'!#REF!,2,)</f>
        <v>#REF!</v>
      </c>
    </row>
    <row r="271" spans="1:46" s="272" customFormat="1" ht="15.75" hidden="1" customHeight="1">
      <c r="A271" s="724">
        <v>38</v>
      </c>
      <c r="B271" s="288" t="s">
        <v>1194</v>
      </c>
      <c r="C271" s="726" t="str">
        <f>VLOOKUP(B271,مقررات!$A$1:$F$411,2,FALSE)</f>
        <v>فيزياء نووية(2)</v>
      </c>
      <c r="D271" s="211">
        <f>VLOOKUP(B271,مقررات!$A$1:$F$452,3,FALSE)</f>
        <v>2</v>
      </c>
      <c r="E271" s="211">
        <f>VLOOKUP(B271,مقررات!$A$1:$F$476,4,FALSE)</f>
        <v>2</v>
      </c>
      <c r="F271" s="211">
        <f>D271+0.5*E271</f>
        <v>3</v>
      </c>
      <c r="G271" s="60" t="str">
        <f>VLOOKUP(B271,مقررات!$A$1:$F$409,6,FALSE)</f>
        <v>P 254</v>
      </c>
      <c r="H271" s="340" t="s">
        <v>1630</v>
      </c>
      <c r="I271" s="262" t="str">
        <f>VLOOKUP(H271,'اعضاء هيئة التدريس'!$B$1:$D$300,2,FALSE)</f>
        <v>أ.د/ حسين السمان</v>
      </c>
      <c r="J271" s="254"/>
      <c r="K271" s="253" t="s">
        <v>1067</v>
      </c>
      <c r="L271" s="382"/>
      <c r="M271" s="254"/>
      <c r="N271" s="253" t="s">
        <v>1112</v>
      </c>
      <c r="O271" s="254"/>
      <c r="P271" s="382"/>
      <c r="Q271" s="382"/>
      <c r="R271" s="369"/>
      <c r="S271" s="369"/>
      <c r="T271" s="283"/>
      <c r="U271" s="283"/>
      <c r="V271" s="283"/>
      <c r="W271" s="283"/>
      <c r="X271" s="283"/>
      <c r="Y271" s="283"/>
      <c r="Z271" s="283"/>
      <c r="AA271" s="283"/>
      <c r="AB271" s="283"/>
      <c r="AC271" s="283"/>
      <c r="AD271" s="283"/>
      <c r="AE271" s="283"/>
      <c r="AF271" s="283"/>
      <c r="AT271" s="251" t="e">
        <f>VLOOKUP(#REF!,'اعضاء هيئة التدريس'!#REF!,2,)</f>
        <v>#REF!</v>
      </c>
    </row>
    <row r="272" spans="1:46" s="272" customFormat="1" ht="15.75" hidden="1" customHeight="1">
      <c r="A272" s="724">
        <v>39</v>
      </c>
      <c r="B272" s="288" t="s">
        <v>501</v>
      </c>
      <c r="C272" s="726" t="str">
        <f>VLOOKUP(B272,مقررات!$A$1:$F$411,2,FALSE)</f>
        <v>فيزياء طاقات عالية</v>
      </c>
      <c r="D272" s="211">
        <f>VLOOKUP(B272,مقررات!$A$1:$F$452,3,FALSE)</f>
        <v>3</v>
      </c>
      <c r="E272" s="211">
        <f>VLOOKUP(B272,مقررات!$A$1:$F$476,4,FALSE)</f>
        <v>0</v>
      </c>
      <c r="F272" s="211">
        <f>D272+0.5*E272</f>
        <v>3</v>
      </c>
      <c r="G272" s="60" t="str">
        <f>VLOOKUP(B272,مقررات!$A$1:$F$409,6,FALSE)</f>
        <v>P254</v>
      </c>
      <c r="H272" s="340" t="s">
        <v>1631</v>
      </c>
      <c r="I272" s="262" t="str">
        <f>VLOOKUP(H272,'اعضاء هيئة التدريس'!$B$1:$D$300,2,FALSE)</f>
        <v>أ.د/ عبد العظيم المرسى</v>
      </c>
      <c r="J272" s="254"/>
      <c r="K272" s="254"/>
      <c r="L272" s="382"/>
      <c r="M272" s="253" t="s">
        <v>1232</v>
      </c>
      <c r="N272" s="382"/>
      <c r="O272" s="254"/>
      <c r="P272" s="382"/>
      <c r="Q272" s="382"/>
      <c r="R272" s="369"/>
      <c r="S272" s="369"/>
      <c r="T272" s="284"/>
      <c r="U272" s="283"/>
      <c r="V272" s="283"/>
      <c r="W272" s="283"/>
      <c r="X272" s="283"/>
      <c r="Y272" s="283"/>
      <c r="Z272" s="283"/>
      <c r="AA272" s="283"/>
      <c r="AB272" s="283"/>
      <c r="AC272" s="283"/>
      <c r="AD272" s="283"/>
      <c r="AE272" s="283"/>
      <c r="AF272" s="283"/>
      <c r="AT272" s="251" t="e">
        <f>VLOOKUP(#REF!,'اعضاء هيئة التدريس'!#REF!,2,)</f>
        <v>#REF!</v>
      </c>
    </row>
    <row r="273" spans="1:46" s="272" customFormat="1" ht="15.75" hidden="1" customHeight="1">
      <c r="A273" s="724">
        <v>40</v>
      </c>
      <c r="B273" s="288" t="s">
        <v>502</v>
      </c>
      <c r="C273" s="726" t="str">
        <f>VLOOKUP(B273,مقررات!$A$1:$F$411,2,FALSE)</f>
        <v>فيزياء معجلات</v>
      </c>
      <c r="D273" s="211">
        <f>VLOOKUP(B273,مقررات!$A$1:$F$452,3,FALSE)</f>
        <v>2</v>
      </c>
      <c r="E273" s="211" t="str">
        <f>VLOOKUP(B273,مقررات!$A$1:$F$476,4,FALSE)</f>
        <v>-</v>
      </c>
      <c r="F273" s="211">
        <v>2</v>
      </c>
      <c r="G273" s="60" t="str">
        <f>VLOOKUP(B273,مقررات!$A$1:$F$409,6,FALSE)</f>
        <v>P254</v>
      </c>
      <c r="H273" s="423" t="s">
        <v>1630</v>
      </c>
      <c r="I273" s="262" t="str">
        <f>VLOOKUP(H273,'اعضاء هيئة التدريس'!$B$1:$D$300,2,FALSE)</f>
        <v>أ.د/ حسين السمان</v>
      </c>
      <c r="J273" s="73"/>
      <c r="K273" s="73" t="s">
        <v>1072</v>
      </c>
      <c r="L273" s="73"/>
      <c r="M273" s="73"/>
      <c r="N273" s="73"/>
      <c r="O273" s="73"/>
      <c r="P273" s="1046"/>
      <c r="Q273" s="4"/>
      <c r="R273" s="91"/>
      <c r="S273" s="91"/>
      <c r="T273" s="284"/>
      <c r="U273" s="283"/>
      <c r="V273" s="283"/>
      <c r="W273" s="283"/>
      <c r="X273" s="283"/>
      <c r="Y273" s="283"/>
      <c r="Z273" s="283"/>
      <c r="AA273" s="283"/>
      <c r="AB273" s="283"/>
      <c r="AC273" s="283"/>
      <c r="AD273" s="283"/>
      <c r="AE273" s="283"/>
      <c r="AF273" s="283"/>
      <c r="AT273" s="251" t="e">
        <f>VLOOKUP(#REF!,'اعضاء هيئة التدريس'!#REF!,2,)</f>
        <v>#REF!</v>
      </c>
    </row>
    <row r="274" spans="1:46" s="272" customFormat="1" ht="15.75" hidden="1" customHeight="1">
      <c r="A274" s="724">
        <v>41</v>
      </c>
      <c r="B274" s="288" t="s">
        <v>1195</v>
      </c>
      <c r="C274" s="726" t="str">
        <f>VLOOKUP(B274,مقررات!$A$1:$F$411,2,FALSE)</f>
        <v>ميكانيكا احصائية</v>
      </c>
      <c r="D274" s="211">
        <f>VLOOKUP(B274,مقررات!$A$1:$F$452,3,FALSE)</f>
        <v>3</v>
      </c>
      <c r="E274" s="211" t="str">
        <f>VLOOKUP(B274,مقررات!$A$1:$F$476,4,FALSE)</f>
        <v>-</v>
      </c>
      <c r="F274" s="211">
        <v>3</v>
      </c>
      <c r="G274" s="60" t="str">
        <f>VLOOKUP(B274,مقررات!$A$1:$F$409,6,FALSE)</f>
        <v>P 222</v>
      </c>
      <c r="H274" s="705" t="s">
        <v>1641</v>
      </c>
      <c r="I274" s="262" t="str">
        <f>VLOOKUP(H274,'اعضاء هيئة التدريس'!$B$1:$D$300,2,FALSE)</f>
        <v>د/ زكريا البدوى</v>
      </c>
      <c r="J274" s="73"/>
      <c r="K274" s="772"/>
      <c r="L274" s="73" t="s">
        <v>1069</v>
      </c>
      <c r="M274" s="772"/>
      <c r="N274" s="772"/>
      <c r="O274" s="772"/>
      <c r="P274" s="1046"/>
      <c r="Q274" s="4"/>
      <c r="R274" s="91"/>
      <c r="S274" s="91"/>
      <c r="T274" s="283"/>
      <c r="U274" s="283"/>
      <c r="V274" s="283"/>
      <c r="W274" s="283"/>
      <c r="X274" s="283"/>
      <c r="Y274" s="283"/>
      <c r="Z274" s="283"/>
      <c r="AA274" s="283"/>
      <c r="AB274" s="283"/>
      <c r="AC274" s="283"/>
      <c r="AD274" s="283"/>
      <c r="AE274" s="283"/>
      <c r="AF274" s="283"/>
      <c r="AT274" s="251" t="e">
        <f>VLOOKUP(#REF!,'اعضاء هيئة التدريس'!#REF!,2,)</f>
        <v>#REF!</v>
      </c>
    </row>
    <row r="275" spans="1:46" s="272" customFormat="1" ht="15.75" hidden="1" customHeight="1">
      <c r="A275" s="724">
        <v>42</v>
      </c>
      <c r="B275" s="288" t="s">
        <v>1197</v>
      </c>
      <c r="C275" s="726" t="str">
        <f>VLOOKUP(B275,مقررات!$A$1:$F$411,2,FALSE)</f>
        <v>فيزياءتطبيقية (3)</v>
      </c>
      <c r="D275" s="211">
        <f>VLOOKUP(B275,مقررات!$A$1:$F$452,3,FALSE)</f>
        <v>0</v>
      </c>
      <c r="E275" s="211">
        <f>VLOOKUP(B275,مقررات!$A$1:$F$476,4,FALSE)</f>
        <v>8</v>
      </c>
      <c r="F275" s="211">
        <f t="shared" ref="F275:F306" si="14">D275+0.5*E275</f>
        <v>4</v>
      </c>
      <c r="G275" s="60" t="str">
        <f>VLOOKUP(B275,مقررات!$A$1:$F$409,6,FALSE)</f>
        <v>P 286</v>
      </c>
      <c r="H275" s="21" t="s">
        <v>1646</v>
      </c>
      <c r="I275" s="262" t="str">
        <f>VLOOKUP(H275,'اعضاء هيئة التدريس'!$B$1:$D$300,2,FALSE)</f>
        <v>د/ لبنى شرف الدين</v>
      </c>
      <c r="J275" s="145"/>
      <c r="K275" s="145"/>
      <c r="L275" s="146"/>
      <c r="M275" s="145"/>
      <c r="N275" s="146"/>
      <c r="O275" s="145"/>
      <c r="P275" s="1052"/>
      <c r="Q275" s="4"/>
      <c r="R275" s="91"/>
      <c r="S275" s="91"/>
      <c r="T275" s="283"/>
      <c r="U275" s="283"/>
      <c r="V275" s="283"/>
      <c r="W275" s="283"/>
      <c r="X275" s="283"/>
      <c r="Y275" s="283"/>
      <c r="Z275" s="283"/>
      <c r="AA275" s="283"/>
      <c r="AB275" s="283"/>
      <c r="AC275" s="283"/>
      <c r="AD275" s="283"/>
      <c r="AE275" s="283"/>
      <c r="AF275" s="283"/>
      <c r="AT275" s="251" t="e">
        <f>VLOOKUP(#REF!,'اعضاء هيئة التدريس'!#REF!,2,)</f>
        <v>#REF!</v>
      </c>
    </row>
    <row r="276" spans="1:46" s="272" customFormat="1" ht="24" hidden="1" customHeight="1">
      <c r="A276" s="724">
        <v>43</v>
      </c>
      <c r="B276" s="288" t="s">
        <v>1386</v>
      </c>
      <c r="C276" s="726" t="str">
        <f>VLOOKUP(B276,مقررات!$A$1:$F$411,2,FALSE)</f>
        <v>اشباة موصلات</v>
      </c>
      <c r="D276" s="211">
        <f>VLOOKUP(B276,مقررات!$A$1:$F$452,3,FALSE)</f>
        <v>2</v>
      </c>
      <c r="E276" s="211">
        <f>VLOOKUP(B276,مقررات!$A$1:$F$476,4,FALSE)</f>
        <v>2</v>
      </c>
      <c r="F276" s="211">
        <f t="shared" si="14"/>
        <v>3</v>
      </c>
      <c r="G276" s="60" t="str">
        <f>VLOOKUP(B276,مقررات!$A$1:$F$409,6,FALSE)</f>
        <v>P211</v>
      </c>
      <c r="H276" s="298" t="s">
        <v>1634</v>
      </c>
      <c r="I276" s="262" t="str">
        <f>VLOOKUP(H276,'اعضاء هيئة التدريس'!$B$1:$D$300,2,FALSE)</f>
        <v>أ.د/  محمد الزيدية</v>
      </c>
      <c r="J276" s="267"/>
      <c r="K276" s="267"/>
      <c r="L276" s="250" t="s">
        <v>1066</v>
      </c>
      <c r="M276" s="267"/>
      <c r="N276" s="267"/>
      <c r="O276" s="250"/>
      <c r="P276" s="252"/>
      <c r="Q276" s="282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 s="283"/>
      <c r="AC276" s="283"/>
      <c r="AD276" s="283"/>
      <c r="AE276" s="283"/>
      <c r="AF276" s="283"/>
      <c r="AT276" s="251" t="e">
        <f>VLOOKUP(#REF!,'اعضاء هيئة التدريس'!#REF!,2,)</f>
        <v>#REF!</v>
      </c>
    </row>
    <row r="277" spans="1:46" s="285" customFormat="1" ht="15.75" hidden="1">
      <c r="A277" s="724">
        <v>44</v>
      </c>
      <c r="B277" s="288" t="s">
        <v>511</v>
      </c>
      <c r="C277" s="726" t="str">
        <f>VLOOKUP(B277,مقررات!$A$1:$F$411,2,FALSE)</f>
        <v>فيزياء البللورات</v>
      </c>
      <c r="D277" s="211">
        <f>VLOOKUP(B277,مقررات!$A$1:$F$452,3,FALSE)</f>
        <v>1</v>
      </c>
      <c r="E277" s="211">
        <f>VLOOKUP(B277,مقررات!$A$1:$F$476,4,FALSE)</f>
        <v>2</v>
      </c>
      <c r="F277" s="211">
        <f t="shared" si="14"/>
        <v>2</v>
      </c>
      <c r="G277" s="60" t="str">
        <f>VLOOKUP(B277,مقررات!$A$1:$F$409,6,FALSE)</f>
        <v>P311</v>
      </c>
      <c r="H277" s="423" t="s">
        <v>1627</v>
      </c>
      <c r="I277" s="262" t="str">
        <f>VLOOKUP(H277,'اعضاء هيئة التدريس'!$B$1:$D$300,2,FALSE)</f>
        <v>أ.د/ عبد المجيد خفاجى</v>
      </c>
      <c r="J277" s="772"/>
      <c r="K277" s="250" t="s">
        <v>1067</v>
      </c>
      <c r="L277" s="73"/>
      <c r="M277" s="772"/>
      <c r="N277" s="772"/>
      <c r="O277" s="73"/>
      <c r="P277" s="1052"/>
      <c r="Q277" s="4"/>
      <c r="R277" s="91"/>
      <c r="S277" s="91"/>
      <c r="T277" s="284"/>
      <c r="U277" s="284"/>
      <c r="V277" s="284"/>
      <c r="W277" s="284"/>
      <c r="X277" s="284"/>
      <c r="Y277" s="284"/>
      <c r="Z277" s="284"/>
      <c r="AA277" s="284"/>
      <c r="AB277" s="284"/>
      <c r="AC277" s="284"/>
      <c r="AD277" s="284"/>
      <c r="AE277" s="284"/>
      <c r="AF277" s="284"/>
      <c r="AT277" s="251" t="e">
        <f>VLOOKUP(#REF!,'اعضاء هيئة التدريس'!#REF!,2,)</f>
        <v>#REF!</v>
      </c>
    </row>
    <row r="278" spans="1:46" s="272" customFormat="1" ht="15.75" hidden="1" customHeight="1">
      <c r="A278" s="724">
        <v>45</v>
      </c>
      <c r="B278" s="288" t="s">
        <v>1202</v>
      </c>
      <c r="C278" s="726" t="str">
        <f>VLOOKUP(B278,مقررات!$A$1:$F$411,2,FALSE)</f>
        <v>طيف جزيئى</v>
      </c>
      <c r="D278" s="211">
        <f>VLOOKUP(B278,مقررات!$A$1:$F$452,3,FALSE)</f>
        <v>2</v>
      </c>
      <c r="E278" s="211">
        <f>VLOOKUP(B278,مقررات!$A$1:$F$476,4,FALSE)</f>
        <v>0</v>
      </c>
      <c r="F278" s="211">
        <f t="shared" si="14"/>
        <v>2</v>
      </c>
      <c r="G278" s="60" t="str">
        <f>VLOOKUP(B278,مقررات!$A$1:$F$409,6,FALSE)</f>
        <v>-</v>
      </c>
      <c r="H278" s="60" t="s">
        <v>1632</v>
      </c>
      <c r="I278" s="262" t="str">
        <f>VLOOKUP(H278,'اعضاء هيئة التدريس'!$B$1:$D$300,2,FALSE)</f>
        <v>أ.د/ زينات الجوهرى</v>
      </c>
      <c r="J278" s="250"/>
      <c r="K278" s="250"/>
      <c r="L278" s="250" t="s">
        <v>1067</v>
      </c>
      <c r="M278" s="250"/>
      <c r="N278" s="250"/>
      <c r="O278" s="250"/>
      <c r="P278" s="386"/>
      <c r="Q278" s="282"/>
      <c r="R278" s="283"/>
      <c r="S278" s="283"/>
      <c r="T278" s="283"/>
      <c r="U278" s="283"/>
      <c r="V278" s="283"/>
      <c r="W278" s="283"/>
      <c r="X278" s="283"/>
      <c r="Y278" s="283"/>
      <c r="Z278" s="283"/>
      <c r="AA278" s="283"/>
      <c r="AB278" s="283"/>
      <c r="AC278" s="283"/>
      <c r="AD278" s="283"/>
      <c r="AE278" s="283"/>
      <c r="AF278" s="283"/>
      <c r="AT278" s="251" t="e">
        <f>VLOOKUP(#REF!,'اعضاء هيئة التدريس'!#REF!,2,)</f>
        <v>#REF!</v>
      </c>
    </row>
    <row r="279" spans="1:46" ht="15.75" hidden="1" customHeight="1">
      <c r="A279" s="724">
        <v>46</v>
      </c>
      <c r="B279" s="288" t="s">
        <v>504</v>
      </c>
      <c r="C279" s="726" t="str">
        <f>VLOOKUP(B279,مقررات!$A$1:$F$411,2,FALSE)</f>
        <v>فيزياء اشعاعية</v>
      </c>
      <c r="D279" s="211">
        <f>VLOOKUP(B279,مقررات!$A$1:$F$452,3,FALSE)</f>
        <v>2</v>
      </c>
      <c r="E279" s="211">
        <f>VLOOKUP(B279,مقررات!$A$1:$F$476,4,FALSE)</f>
        <v>2</v>
      </c>
      <c r="F279" s="211">
        <f t="shared" si="14"/>
        <v>3</v>
      </c>
      <c r="G279" s="60" t="str">
        <f>VLOOKUP(B279,مقررات!$A$1:$F$409,6,FALSE)</f>
        <v>-</v>
      </c>
      <c r="H279" s="60" t="s">
        <v>1657</v>
      </c>
      <c r="I279" s="262" t="str">
        <f>VLOOKUP(H279,'اعضاء هيئة التدريس'!$B$1:$D$300,2,FALSE)</f>
        <v>د/ انتصار المسدى</v>
      </c>
      <c r="J279" s="250"/>
      <c r="K279" s="250" t="s">
        <v>1065</v>
      </c>
      <c r="L279" s="382"/>
      <c r="M279" s="250"/>
      <c r="N279" s="250"/>
      <c r="O279" s="250"/>
      <c r="P279" s="386"/>
      <c r="Q279" s="282"/>
      <c r="R279" s="283"/>
      <c r="S279" s="283"/>
      <c r="AT279" s="251" t="e">
        <f>VLOOKUP(#REF!,'اعضاء هيئة التدريس'!#REF!,2,)</f>
        <v>#REF!</v>
      </c>
    </row>
    <row r="280" spans="1:46" s="272" customFormat="1" ht="15.75" hidden="1" customHeight="1">
      <c r="A280" s="724">
        <v>47</v>
      </c>
      <c r="B280" s="288" t="s">
        <v>503</v>
      </c>
      <c r="C280" s="726" t="str">
        <f>VLOOKUP(B280,مقررات!$A$1:$F$411,2,FALSE)</f>
        <v>فيزياء مفاعلات</v>
      </c>
      <c r="D280" s="211">
        <f>VLOOKUP(B280,مقررات!$A$1:$F$452,3,FALSE)</f>
        <v>2</v>
      </c>
      <c r="E280" s="211">
        <f>VLOOKUP(B280,مقررات!$A$1:$F$476,4,FALSE)</f>
        <v>0</v>
      </c>
      <c r="F280" s="211">
        <f t="shared" si="14"/>
        <v>2</v>
      </c>
      <c r="G280" s="60" t="str">
        <f>VLOOKUP(B280,مقررات!$A$1:$F$409,6,FALSE)</f>
        <v>P2711</v>
      </c>
      <c r="H280" s="705" t="s">
        <v>1652</v>
      </c>
      <c r="I280" s="262" t="str">
        <f>VLOOKUP(H280,'اعضاء هيئة التدريس'!$B$1:$D$300,2,FALSE)</f>
        <v>د/ حسام دنيا</v>
      </c>
      <c r="J280" s="772"/>
      <c r="K280" s="250" t="s">
        <v>1070</v>
      </c>
      <c r="L280" s="73"/>
      <c r="M280" s="73"/>
      <c r="N280" s="772"/>
      <c r="O280" s="772"/>
      <c r="P280" s="1046"/>
      <c r="Q280" s="4"/>
      <c r="R280" s="92"/>
      <c r="S280" s="92"/>
      <c r="T280" s="284"/>
      <c r="U280" s="283"/>
      <c r="V280" s="283"/>
      <c r="W280" s="283"/>
      <c r="X280" s="283"/>
      <c r="Y280" s="283"/>
      <c r="Z280" s="283"/>
      <c r="AA280" s="283"/>
      <c r="AB280" s="283"/>
      <c r="AC280" s="283"/>
      <c r="AD280" s="283"/>
      <c r="AE280" s="283"/>
      <c r="AF280" s="283"/>
      <c r="AT280" s="251" t="e">
        <f>VLOOKUP(#REF!,'اعضاء هيئة التدريس'!#REF!,2,)</f>
        <v>#REF!</v>
      </c>
    </row>
    <row r="281" spans="1:46" s="272" customFormat="1" ht="15.75" hidden="1">
      <c r="A281" s="724">
        <v>48</v>
      </c>
      <c r="B281" s="288" t="s">
        <v>506</v>
      </c>
      <c r="C281" s="726" t="str">
        <f>VLOOKUP(B281,مقررات!$A$1:$F$411,2,FALSE)</f>
        <v>فيزياءالبلازما</v>
      </c>
      <c r="D281" s="211">
        <f>VLOOKUP(B281,مقررات!$A$1:$F$452,3,FALSE)</f>
        <v>2</v>
      </c>
      <c r="E281" s="211">
        <f>VLOOKUP(B281,مقررات!$A$1:$F$476,4,FALSE)</f>
        <v>0</v>
      </c>
      <c r="F281" s="211">
        <f t="shared" si="14"/>
        <v>2</v>
      </c>
      <c r="G281" s="60" t="str">
        <f>VLOOKUP(B281,مقررات!$A$1:$F$409,6,FALSE)</f>
        <v>P145</v>
      </c>
      <c r="H281" s="60" t="s">
        <v>1642</v>
      </c>
      <c r="I281" s="262" t="str">
        <f>VLOOKUP(H281,'اعضاء هيئة التدريس'!$B$1:$D$300,2,FALSE)</f>
        <v>أ.د/عبد العزيز حبيب</v>
      </c>
      <c r="J281" s="267"/>
      <c r="K281" s="267"/>
      <c r="L281" s="250"/>
      <c r="M281" s="250" t="s">
        <v>1073</v>
      </c>
      <c r="N281" s="267"/>
      <c r="O281" s="250"/>
      <c r="P281" s="386"/>
      <c r="Q281" s="282"/>
      <c r="R281" s="283"/>
      <c r="S281" s="284"/>
      <c r="T281" s="283"/>
      <c r="U281" s="283"/>
      <c r="V281" s="283"/>
      <c r="W281" s="283"/>
      <c r="X281" s="283"/>
      <c r="Y281" s="283"/>
      <c r="Z281" s="283"/>
      <c r="AA281" s="283"/>
      <c r="AB281" s="283"/>
      <c r="AC281" s="283"/>
      <c r="AD281" s="283"/>
      <c r="AE281" s="283"/>
      <c r="AF281" s="283"/>
      <c r="AT281" s="251" t="e">
        <f>VLOOKUP(#REF!,'اعضاء هيئة التدريس'!#REF!,2,)</f>
        <v>#REF!</v>
      </c>
    </row>
    <row r="282" spans="1:46" s="272" customFormat="1" ht="25.5" hidden="1" customHeight="1">
      <c r="A282" s="724">
        <v>49</v>
      </c>
      <c r="B282" s="288" t="s">
        <v>505</v>
      </c>
      <c r="C282" s="726" t="str">
        <f>VLOOKUP(B282,مقررات!$A$1:$F$411,2,FALSE)</f>
        <v>النظرية النسبية الخاصة</v>
      </c>
      <c r="D282" s="211">
        <f>VLOOKUP(B282,مقررات!$A$1:$F$452,3,FALSE)</f>
        <v>2</v>
      </c>
      <c r="E282" s="211">
        <f>VLOOKUP(B282,مقررات!$A$1:$F$476,4,FALSE)</f>
        <v>0</v>
      </c>
      <c r="F282" s="211">
        <f t="shared" si="14"/>
        <v>2</v>
      </c>
      <c r="G282" s="60" t="str">
        <f>VLOOKUP(B282,مقررات!$A$1:$F$409,6,FALSE)</f>
        <v>-</v>
      </c>
      <c r="H282" s="423" t="s">
        <v>1653</v>
      </c>
      <c r="I282" s="262" t="str">
        <f>VLOOKUP(H282,'اعضاء هيئة التدريس'!$B$1:$D$300,2,FALSE)</f>
        <v>د/ سامي الجمال</v>
      </c>
      <c r="J282" s="73"/>
      <c r="K282" s="73"/>
      <c r="L282" s="73"/>
      <c r="M282" s="73" t="s">
        <v>1069</v>
      </c>
      <c r="N282" s="73"/>
      <c r="O282" s="73"/>
      <c r="P282" s="1052"/>
      <c r="Q282" s="4"/>
      <c r="R282" s="92"/>
      <c r="S282" s="92"/>
      <c r="T282" s="283"/>
      <c r="U282" s="283"/>
      <c r="V282" s="283"/>
      <c r="W282" s="283"/>
      <c r="X282" s="283"/>
      <c r="Y282" s="283"/>
      <c r="Z282" s="283"/>
      <c r="AA282" s="283"/>
      <c r="AB282" s="283"/>
      <c r="AC282" s="283"/>
      <c r="AD282" s="283"/>
      <c r="AE282" s="283"/>
      <c r="AF282" s="283"/>
      <c r="AT282" s="251" t="e">
        <f>VLOOKUP(#REF!,'اعضاء هيئة التدريس'!#REF!,2,)</f>
        <v>#REF!</v>
      </c>
    </row>
    <row r="283" spans="1:46" s="272" customFormat="1" ht="23.25" hidden="1" customHeight="1">
      <c r="A283" s="724">
        <v>50</v>
      </c>
      <c r="B283" s="288" t="s">
        <v>1203</v>
      </c>
      <c r="C283" s="726" t="str">
        <f>VLOOKUP(B283,مقررات!$A$1:$F$411,2,FALSE)</f>
        <v>فيزياء تطبيقية (4)</v>
      </c>
      <c r="D283" s="211">
        <f>VLOOKUP(B283,مقررات!$A$1:$F$452,3,FALSE)</f>
        <v>0</v>
      </c>
      <c r="E283" s="211">
        <f>VLOOKUP(B283,مقررات!$A$1:$F$476,4,FALSE)</f>
        <v>8</v>
      </c>
      <c r="F283" s="211">
        <f t="shared" si="14"/>
        <v>4</v>
      </c>
      <c r="G283" s="60" t="str">
        <f>VLOOKUP(B283,مقررات!$A$1:$F$409,6,FALSE)</f>
        <v>P 385</v>
      </c>
      <c r="H283" s="52" t="s">
        <v>1631</v>
      </c>
      <c r="I283" s="262" t="str">
        <f>VLOOKUP(H283,'اعضاء هيئة التدريس'!$B$1:$D$300,2,FALSE)</f>
        <v>أ.د/ عبد العظيم المرسى</v>
      </c>
      <c r="J283" s="385"/>
      <c r="K283" s="385"/>
      <c r="L283" s="471"/>
      <c r="M283" s="471"/>
      <c r="N283" s="471"/>
      <c r="O283" s="385"/>
      <c r="P283" s="255"/>
      <c r="Q283" s="720"/>
      <c r="R283" s="699"/>
      <c r="S283" s="812"/>
      <c r="T283" s="283"/>
      <c r="U283" s="283"/>
      <c r="V283" s="283"/>
      <c r="W283" s="283"/>
      <c r="X283" s="283"/>
      <c r="Y283" s="283"/>
      <c r="Z283" s="283"/>
      <c r="AA283" s="283"/>
      <c r="AB283" s="283"/>
      <c r="AC283" s="283"/>
      <c r="AD283" s="283"/>
      <c r="AE283" s="283"/>
      <c r="AF283" s="283"/>
      <c r="AT283" s="251" t="e">
        <f>VLOOKUP(#REF!,'اعضاء هيئة التدريس'!#REF!,2,)</f>
        <v>#REF!</v>
      </c>
    </row>
    <row r="284" spans="1:46" s="272" customFormat="1" ht="15.75" hidden="1">
      <c r="A284" s="724">
        <v>51</v>
      </c>
      <c r="B284" s="288" t="s">
        <v>508</v>
      </c>
      <c r="C284" s="726" t="str">
        <f>VLOOKUP(B284,مقررات!$A$1:$F$411,2,FALSE)</f>
        <v>فيزياء حيوية</v>
      </c>
      <c r="D284" s="211">
        <f>VLOOKUP(B284,مقررات!$A$1:$F$452,3,FALSE)</f>
        <v>2</v>
      </c>
      <c r="E284" s="211">
        <f>VLOOKUP(B284,مقررات!$A$1:$F$476,4,FALSE)</f>
        <v>0</v>
      </c>
      <c r="F284" s="211">
        <f t="shared" si="14"/>
        <v>2</v>
      </c>
      <c r="G284" s="60" t="str">
        <f>VLOOKUP(B284,مقررات!$A$1:$F$409,6,FALSE)</f>
        <v>-</v>
      </c>
      <c r="H284" s="705" t="s">
        <v>1651</v>
      </c>
      <c r="I284" s="262" t="str">
        <f>VLOOKUP(H284,'اعضاء هيئة التدريس'!$B$1:$D$300,2,FALSE)</f>
        <v>د/ سامح السيد</v>
      </c>
      <c r="J284" s="772"/>
      <c r="K284" s="250"/>
      <c r="L284" s="73" t="s">
        <v>1067</v>
      </c>
      <c r="M284" s="772"/>
      <c r="N284" s="772"/>
      <c r="O284" s="73"/>
      <c r="P284" s="386" t="s">
        <v>1320</v>
      </c>
      <c r="Q284" s="4"/>
      <c r="R284" s="92"/>
      <c r="S284" s="92"/>
      <c r="T284" s="283"/>
      <c r="U284" s="283"/>
      <c r="V284" s="283"/>
      <c r="W284" s="283"/>
      <c r="X284" s="283"/>
      <c r="Y284" s="283"/>
      <c r="Z284" s="283"/>
      <c r="AA284" s="283"/>
      <c r="AB284" s="283"/>
      <c r="AC284" s="283"/>
      <c r="AD284" s="283"/>
      <c r="AE284" s="283"/>
      <c r="AF284" s="283"/>
      <c r="AT284" s="251" t="e">
        <f>VLOOKUP(#REF!,'اعضاء هيئة التدريس'!#REF!,2,)</f>
        <v>#REF!</v>
      </c>
    </row>
    <row r="285" spans="1:46" s="272" customFormat="1" ht="39" hidden="1" customHeight="1">
      <c r="A285" s="724">
        <v>52</v>
      </c>
      <c r="B285" s="288" t="s">
        <v>510</v>
      </c>
      <c r="C285" s="726" t="str">
        <f>VLOOKUP(B285,مقررات!$A$1:$F$411,2,FALSE)</f>
        <v>الطاقات المتجددة</v>
      </c>
      <c r="D285" s="211">
        <f>VLOOKUP(B285,مقررات!$A$1:$F$452,3,FALSE)</f>
        <v>2</v>
      </c>
      <c r="E285" s="211">
        <f>VLOOKUP(B285,مقررات!$A$1:$F$476,4,FALSE)</f>
        <v>0</v>
      </c>
      <c r="F285" s="211">
        <f t="shared" si="14"/>
        <v>2</v>
      </c>
      <c r="G285" s="60" t="str">
        <f>VLOOKUP(B285,مقررات!$A$1:$F$409,6,FALSE)</f>
        <v>-</v>
      </c>
      <c r="H285" s="423" t="s">
        <v>1625</v>
      </c>
      <c r="I285" s="262" t="str">
        <f>VLOOKUP(H285,'اعضاء هيئة التدريس'!$B$1:$D$300,2,FALSE)</f>
        <v>أ.د/ أحمد الحملاوى</v>
      </c>
      <c r="J285" s="73"/>
      <c r="K285" s="250" t="s">
        <v>1067</v>
      </c>
      <c r="L285" s="73"/>
      <c r="M285" s="73"/>
      <c r="N285" s="73"/>
      <c r="O285" s="73"/>
      <c r="P285" s="1052"/>
      <c r="Q285" s="4"/>
      <c r="R285" s="91"/>
      <c r="S285" s="91"/>
      <c r="T285" s="283"/>
      <c r="U285" s="283"/>
      <c r="V285" s="283"/>
      <c r="W285" s="283"/>
      <c r="X285" s="283"/>
      <c r="Y285" s="283"/>
      <c r="Z285" s="283"/>
      <c r="AA285" s="283"/>
      <c r="AB285" s="283"/>
      <c r="AC285" s="283"/>
      <c r="AD285" s="283"/>
      <c r="AE285" s="283"/>
      <c r="AF285" s="283"/>
      <c r="AT285" s="251" t="e">
        <f>VLOOKUP(#REF!,'اعضاء هيئة التدريس'!#REF!,2,)</f>
        <v>#REF!</v>
      </c>
    </row>
    <row r="286" spans="1:46" s="272" customFormat="1" ht="54.75" hidden="1" customHeight="1">
      <c r="A286" s="328"/>
      <c r="B286" s="288" t="s">
        <v>986</v>
      </c>
      <c r="C286" s="726" t="str">
        <f>VLOOKUP(B286,مقررات!$A$1:$F$411,2,FALSE)</f>
        <v>حاسب آلي (1)</v>
      </c>
      <c r="D286" s="211">
        <f>VLOOKUP(B286,مقررات!$A$1:$F$452,3,FALSE)</f>
        <v>1</v>
      </c>
      <c r="E286" s="211">
        <f>VLOOKUP(B286,مقررات!$A$1:$F$476,4,FALSE)</f>
        <v>2</v>
      </c>
      <c r="F286" s="211">
        <f t="shared" si="14"/>
        <v>2</v>
      </c>
      <c r="G286" s="764" t="s">
        <v>2012</v>
      </c>
      <c r="H286" s="423" t="s">
        <v>1560</v>
      </c>
      <c r="I286" s="262" t="str">
        <f>VLOOKUP(H286,'اعضاء هيئة التدريس'!$B$1:$D$300,2,FALSE)</f>
        <v xml:space="preserve">د/ هاني محمد إبراهيم </v>
      </c>
      <c r="J286" s="251"/>
      <c r="K286" s="73" t="s">
        <v>1993</v>
      </c>
      <c r="L286" s="73"/>
      <c r="M286" s="73"/>
      <c r="N286" s="73"/>
      <c r="O286" s="73"/>
      <c r="P286" s="255" t="s">
        <v>1319</v>
      </c>
      <c r="Q286" s="4"/>
      <c r="R286" s="91"/>
      <c r="S286" s="91"/>
      <c r="T286" s="283"/>
      <c r="U286" s="283"/>
      <c r="V286" s="283"/>
      <c r="W286" s="283"/>
      <c r="X286" s="283"/>
      <c r="Y286" s="283"/>
      <c r="Z286" s="283"/>
      <c r="AA286" s="283"/>
      <c r="AB286" s="283"/>
      <c r="AC286" s="283"/>
      <c r="AD286" s="283"/>
      <c r="AE286" s="283"/>
      <c r="AF286" s="283"/>
      <c r="AT286" s="251" t="e">
        <f>VLOOKUP(#REF!,'اعضاء هيئة التدريس'!#REF!,2,)</f>
        <v>#REF!</v>
      </c>
    </row>
    <row r="287" spans="1:46" s="272" customFormat="1" ht="53.25" hidden="1" customHeight="1">
      <c r="A287" s="328"/>
      <c r="B287" s="288" t="s">
        <v>986</v>
      </c>
      <c r="C287" s="726" t="str">
        <f>VLOOKUP(B287,مقررات!$A$1:$F$411,2,FALSE)</f>
        <v>حاسب آلي (1)</v>
      </c>
      <c r="D287" s="211">
        <f>VLOOKUP(B287,مقررات!$A$1:$F$452,3,FALSE)</f>
        <v>1</v>
      </c>
      <c r="E287" s="211">
        <f>VLOOKUP(B287,مقررات!$A$1:$F$476,4,FALSE)</f>
        <v>2</v>
      </c>
      <c r="F287" s="211">
        <f t="shared" si="14"/>
        <v>2</v>
      </c>
      <c r="G287" s="764" t="s">
        <v>2012</v>
      </c>
      <c r="H287" s="423" t="s">
        <v>1563</v>
      </c>
      <c r="I287" s="262" t="str">
        <f>VLOOKUP(H287,'اعضاء هيئة التدريس'!$B$1:$D$300,2,FALSE)</f>
        <v>د/ محمد مصطفى ناصف</v>
      </c>
      <c r="J287" s="251"/>
      <c r="K287" s="73" t="s">
        <v>1993</v>
      </c>
      <c r="L287" s="73"/>
      <c r="M287" s="73"/>
      <c r="N287" s="73"/>
      <c r="O287" s="73"/>
      <c r="P287" s="255" t="s">
        <v>1319</v>
      </c>
      <c r="Q287" s="4"/>
      <c r="R287" s="91"/>
      <c r="S287" s="91"/>
      <c r="T287" s="283"/>
      <c r="U287" s="283"/>
      <c r="V287" s="283"/>
      <c r="W287" s="283"/>
      <c r="X287" s="283"/>
      <c r="Y287" s="283"/>
      <c r="Z287" s="283"/>
      <c r="AA287" s="283"/>
      <c r="AB287" s="283"/>
      <c r="AC287" s="283"/>
      <c r="AD287" s="283"/>
      <c r="AE287" s="283"/>
      <c r="AF287" s="283"/>
      <c r="AT287" s="251" t="e">
        <f>VLOOKUP(#REF!,'اعضاء هيئة التدريس'!#REF!,2,)</f>
        <v>#REF!</v>
      </c>
    </row>
    <row r="288" spans="1:46" s="272" customFormat="1" ht="40.5" hidden="1" customHeight="1">
      <c r="A288" s="328"/>
      <c r="B288" s="288" t="s">
        <v>986</v>
      </c>
      <c r="C288" s="726" t="str">
        <f>VLOOKUP(B288,مقررات!$A$1:$F$411,2,FALSE)</f>
        <v>حاسب آلي (1)</v>
      </c>
      <c r="D288" s="211">
        <f>VLOOKUP(B288,مقررات!$A$1:$F$452,3,FALSE)</f>
        <v>1</v>
      </c>
      <c r="E288" s="211">
        <f>VLOOKUP(B288,مقررات!$A$1:$F$476,4,FALSE)</f>
        <v>2</v>
      </c>
      <c r="F288" s="211">
        <f t="shared" si="14"/>
        <v>2</v>
      </c>
      <c r="G288" s="73" t="s">
        <v>1994</v>
      </c>
      <c r="H288" s="423" t="s">
        <v>1520</v>
      </c>
      <c r="I288" s="262" t="str">
        <f>VLOOKUP(H288,'اعضاء هيئة التدريس'!$B$1:$D$300,2,FALSE)</f>
        <v>أ.د/ محمد امين عبدالواحد</v>
      </c>
      <c r="J288" s="143"/>
      <c r="K288" s="73"/>
      <c r="L288" s="73" t="s">
        <v>1993</v>
      </c>
      <c r="M288" s="73"/>
      <c r="N288" s="73"/>
      <c r="O288" s="73"/>
      <c r="P288" s="255" t="s">
        <v>1319</v>
      </c>
      <c r="Q288" s="4"/>
      <c r="R288" s="91"/>
      <c r="S288" s="91"/>
      <c r="T288" s="283"/>
      <c r="U288" s="283"/>
      <c r="V288" s="283"/>
      <c r="W288" s="283"/>
      <c r="X288" s="283"/>
      <c r="Y288" s="283"/>
      <c r="Z288" s="283"/>
      <c r="AA288" s="283"/>
      <c r="AB288" s="283"/>
      <c r="AC288" s="283"/>
      <c r="AD288" s="283"/>
      <c r="AE288" s="283"/>
      <c r="AF288" s="283"/>
      <c r="AT288" s="251" t="e">
        <f>VLOOKUP(#REF!,'اعضاء هيئة التدريس'!#REF!,2,)</f>
        <v>#REF!</v>
      </c>
    </row>
    <row r="289" spans="1:46" s="285" customFormat="1" ht="29.25" hidden="1" customHeight="1">
      <c r="A289" s="328"/>
      <c r="B289" s="288" t="s">
        <v>986</v>
      </c>
      <c r="C289" s="726" t="str">
        <f>VLOOKUP(B289,مقررات!$A$1:$F$411,2,FALSE)</f>
        <v>حاسب آلي (1)</v>
      </c>
      <c r="D289" s="211">
        <f>VLOOKUP(B289,مقررات!$A$1:$F$452,3,FALSE)</f>
        <v>1</v>
      </c>
      <c r="E289" s="211">
        <f>VLOOKUP(B289,مقررات!$A$1:$F$476,4,FALSE)</f>
        <v>2</v>
      </c>
      <c r="F289" s="211">
        <f t="shared" si="14"/>
        <v>2</v>
      </c>
      <c r="G289" s="73" t="s">
        <v>1994</v>
      </c>
      <c r="H289" s="423" t="s">
        <v>1560</v>
      </c>
      <c r="I289" s="262" t="str">
        <f>VLOOKUP(H289,'اعضاء هيئة التدريس'!$B$1:$D$300,2,FALSE)</f>
        <v xml:space="preserve">د/ هاني محمد إبراهيم </v>
      </c>
      <c r="J289" s="143"/>
      <c r="K289" s="73"/>
      <c r="L289" s="73" t="s">
        <v>1993</v>
      </c>
      <c r="M289" s="73"/>
      <c r="N289" s="73"/>
      <c r="O289" s="73"/>
      <c r="P289" s="255" t="s">
        <v>1319</v>
      </c>
      <c r="Q289" s="4"/>
      <c r="R289" s="91"/>
      <c r="S289" s="91"/>
      <c r="T289" s="283"/>
      <c r="U289" s="284"/>
      <c r="V289" s="284"/>
      <c r="W289" s="284"/>
      <c r="X289" s="284"/>
      <c r="Y289" s="284"/>
      <c r="Z289" s="284"/>
      <c r="AA289" s="284"/>
      <c r="AB289" s="284"/>
      <c r="AC289" s="284"/>
      <c r="AD289" s="284"/>
      <c r="AE289" s="284"/>
      <c r="AF289" s="284"/>
      <c r="AT289" s="251" t="e">
        <f>VLOOKUP(#REF!,'اعضاء هيئة التدريس'!#REF!,2,)</f>
        <v>#REF!</v>
      </c>
    </row>
    <row r="290" spans="1:46" s="29" customFormat="1" ht="22.5" hidden="1" customHeight="1">
      <c r="A290" s="367"/>
      <c r="B290" s="288" t="s">
        <v>986</v>
      </c>
      <c r="C290" s="726" t="str">
        <f>VLOOKUP(B290,مقررات!$A$1:$F$411,2,FALSE)</f>
        <v>حاسب آلي (1)</v>
      </c>
      <c r="D290" s="211">
        <f>VLOOKUP(B290,مقررات!$A$1:$F$452,3,FALSE)</f>
        <v>1</v>
      </c>
      <c r="E290" s="211">
        <f>VLOOKUP(B290,مقررات!$A$1:$F$476,4,FALSE)</f>
        <v>2</v>
      </c>
      <c r="F290" s="211">
        <f t="shared" si="14"/>
        <v>2</v>
      </c>
      <c r="G290" s="953" t="s">
        <v>1990</v>
      </c>
      <c r="H290" s="60" t="s">
        <v>1566</v>
      </c>
      <c r="I290" s="262" t="str">
        <f>VLOOKUP(H290,'اعضاء هيئة التدريس'!$B$1:$D$300,2,FALSE)</f>
        <v>د/ عزة أحمد عبده</v>
      </c>
      <c r="J290" s="143"/>
      <c r="K290" s="250"/>
      <c r="L290" s="73" t="s">
        <v>1071</v>
      </c>
      <c r="M290" s="250"/>
      <c r="N290" s="250"/>
      <c r="O290" s="250"/>
      <c r="P290" s="255" t="s">
        <v>1319</v>
      </c>
      <c r="Q290" s="282"/>
      <c r="R290" s="283"/>
      <c r="S290" s="283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T290" s="251" t="e">
        <f>VLOOKUP(#REF!,'اعضاء هيئة التدريس'!#REF!,2,)</f>
        <v>#REF!</v>
      </c>
    </row>
    <row r="291" spans="1:46" s="272" customFormat="1" ht="28.5" hidden="1" customHeight="1">
      <c r="A291" s="328"/>
      <c r="B291" s="288" t="s">
        <v>986</v>
      </c>
      <c r="C291" s="726" t="str">
        <f>VLOOKUP(B291,مقررات!$A$1:$F$411,2,FALSE)</f>
        <v>حاسب آلي (1)</v>
      </c>
      <c r="D291" s="211">
        <f>VLOOKUP(B291,مقررات!$A$1:$F$452,3,FALSE)</f>
        <v>1</v>
      </c>
      <c r="E291" s="211">
        <f>VLOOKUP(B291,مقررات!$A$1:$F$476,4,FALSE)</f>
        <v>2</v>
      </c>
      <c r="F291" s="211">
        <f t="shared" si="14"/>
        <v>2</v>
      </c>
      <c r="G291" s="764" t="s">
        <v>1990</v>
      </c>
      <c r="H291" s="423" t="s">
        <v>1536</v>
      </c>
      <c r="I291" s="262" t="str">
        <f>VLOOKUP(H291,'اعضاء هيئة التدريس'!$B$1:$D$300,2,FALSE)</f>
        <v>د. بسنت محمد الكفراوي</v>
      </c>
      <c r="J291" s="212"/>
      <c r="K291" s="73"/>
      <c r="L291" s="73" t="s">
        <v>1071</v>
      </c>
      <c r="M291" s="73"/>
      <c r="N291" s="73"/>
      <c r="O291" s="73"/>
      <c r="P291" s="255" t="s">
        <v>1319</v>
      </c>
      <c r="Q291" s="4"/>
      <c r="R291" s="91"/>
      <c r="S291" s="91"/>
      <c r="T291" s="283"/>
      <c r="U291" s="283"/>
      <c r="V291" s="283"/>
      <c r="W291" s="283"/>
      <c r="X291" s="283"/>
      <c r="Y291" s="283"/>
      <c r="Z291" s="283"/>
      <c r="AA291" s="283"/>
      <c r="AB291" s="283"/>
      <c r="AC291" s="283"/>
      <c r="AD291" s="283"/>
      <c r="AE291" s="283"/>
      <c r="AF291" s="283"/>
      <c r="AT291" s="251" t="e">
        <f>VLOOKUP(#REF!,'اعضاء هيئة التدريس'!#REF!,2,)</f>
        <v>#REF!</v>
      </c>
    </row>
    <row r="292" spans="1:46" s="272" customFormat="1" ht="15" hidden="1" customHeight="1">
      <c r="A292" s="367"/>
      <c r="B292" s="288" t="s">
        <v>986</v>
      </c>
      <c r="C292" s="726" t="str">
        <f>VLOOKUP(B292,مقررات!$A$1:$F$411,2,FALSE)</f>
        <v>حاسب آلي (1)</v>
      </c>
      <c r="D292" s="211">
        <f>VLOOKUP(B292,مقررات!$A$1:$F$452,3,FALSE)</f>
        <v>1</v>
      </c>
      <c r="E292" s="211">
        <f>VLOOKUP(B292,مقررات!$A$1:$F$476,4,FALSE)</f>
        <v>2</v>
      </c>
      <c r="F292" s="211">
        <f t="shared" si="14"/>
        <v>2</v>
      </c>
      <c r="G292" s="764" t="s">
        <v>1990</v>
      </c>
      <c r="H292" s="347" t="s">
        <v>1565</v>
      </c>
      <c r="I292" s="262" t="str">
        <f>VLOOKUP(H292,'اعضاء هيئة التدريس'!$B$1:$D$300,2,FALSE)</f>
        <v xml:space="preserve">د/ عمرو مسعد صابر </v>
      </c>
      <c r="J292" s="250"/>
      <c r="K292" s="250"/>
      <c r="L292" s="250" t="s">
        <v>1071</v>
      </c>
      <c r="M292" s="250"/>
      <c r="N292" s="250"/>
      <c r="O292" s="250"/>
      <c r="P292" s="255" t="s">
        <v>1319</v>
      </c>
      <c r="Q292" s="282"/>
      <c r="R292" s="283"/>
      <c r="S292" s="283"/>
      <c r="T292" s="283"/>
      <c r="U292" s="283"/>
      <c r="V292" s="283"/>
      <c r="W292" s="283"/>
      <c r="X292" s="283"/>
      <c r="Y292" s="283"/>
      <c r="Z292" s="283"/>
      <c r="AA292" s="283"/>
      <c r="AB292" s="283"/>
      <c r="AC292" s="283"/>
      <c r="AD292" s="283"/>
      <c r="AE292" s="283"/>
      <c r="AF292" s="283"/>
      <c r="AT292" s="251" t="e">
        <f>VLOOKUP(#REF!,'اعضاء هيئة التدريس'!#REF!,2,)</f>
        <v>#REF!</v>
      </c>
    </row>
    <row r="293" spans="1:46" s="285" customFormat="1" ht="15.75" hidden="1">
      <c r="A293" s="328"/>
      <c r="B293" s="288" t="s">
        <v>988</v>
      </c>
      <c r="C293" s="726" t="str">
        <f>VLOOKUP(B293,مقررات!$A$1:$F$411,2,FALSE)</f>
        <v>إحصاء</v>
      </c>
      <c r="D293" s="211">
        <f>VLOOKUP(B293,مقررات!$A$1:$F$452,3,FALSE)</f>
        <v>1</v>
      </c>
      <c r="E293" s="211">
        <f>VLOOKUP(B293,مقررات!$A$1:$F$476,4,FALSE)</f>
        <v>0</v>
      </c>
      <c r="F293" s="211">
        <f t="shared" si="14"/>
        <v>1</v>
      </c>
      <c r="G293" s="60" t="str">
        <f>VLOOKUP(B293,مقررات!$A$1:$F$409,6,FALSE)</f>
        <v>ـ</v>
      </c>
      <c r="H293" s="697" t="s">
        <v>1982</v>
      </c>
      <c r="I293" s="262" t="str">
        <f>VLOOKUP(H293,'اعضاء هيئة التدريس'!$B$1:$D$300,2,FALSE)</f>
        <v>د/ نيفين محمد كيلانى</v>
      </c>
      <c r="J293" s="73"/>
      <c r="K293" s="73"/>
      <c r="L293" s="73" t="s">
        <v>1112</v>
      </c>
      <c r="M293" s="73"/>
      <c r="N293" s="73"/>
      <c r="O293" s="73"/>
      <c r="P293" s="255" t="s">
        <v>89</v>
      </c>
      <c r="Q293" s="4"/>
      <c r="R293" s="91"/>
      <c r="S293" s="91"/>
      <c r="T293" s="283"/>
      <c r="U293" s="284"/>
      <c r="V293" s="284"/>
      <c r="W293" s="284"/>
      <c r="X293" s="284"/>
      <c r="Y293" s="284"/>
      <c r="Z293" s="284"/>
      <c r="AA293" s="284"/>
      <c r="AB293" s="284"/>
      <c r="AC293" s="284"/>
      <c r="AD293" s="284"/>
      <c r="AE293" s="284"/>
      <c r="AF293" s="284"/>
      <c r="AT293" s="251" t="e">
        <f>VLOOKUP(#REF!,'اعضاء هيئة التدريس'!#REF!,2,)</f>
        <v>#REF!</v>
      </c>
    </row>
    <row r="294" spans="1:46" s="122" customFormat="1" ht="15.75" hidden="1" customHeight="1">
      <c r="A294" s="367"/>
      <c r="B294" s="288" t="s">
        <v>988</v>
      </c>
      <c r="C294" s="726" t="str">
        <f>VLOOKUP(B294,مقررات!$A$1:$F$411,2,FALSE)</f>
        <v>إحصاء</v>
      </c>
      <c r="D294" s="211">
        <f>VLOOKUP(B294,مقررات!$A$1:$F$452,3,FALSE)</f>
        <v>1</v>
      </c>
      <c r="E294" s="211">
        <f>VLOOKUP(B294,مقررات!$A$1:$F$476,4,FALSE)</f>
        <v>0</v>
      </c>
      <c r="F294" s="211">
        <f t="shared" si="14"/>
        <v>1</v>
      </c>
      <c r="G294" s="60" t="str">
        <f>VLOOKUP(B294,مقررات!$A$1:$F$409,6,FALSE)</f>
        <v>ـ</v>
      </c>
      <c r="H294" s="347" t="s">
        <v>1981</v>
      </c>
      <c r="I294" s="262" t="str">
        <f>VLOOKUP(H294,'اعضاء هيئة التدريس'!$B$1:$D$300,2,FALSE)</f>
        <v>د/ شعبان عبدالخالق الشهاوى</v>
      </c>
      <c r="J294" s="250"/>
      <c r="K294" s="250" t="s">
        <v>1112</v>
      </c>
      <c r="L294" s="250"/>
      <c r="M294" s="250"/>
      <c r="N294" s="250"/>
      <c r="O294" s="250"/>
      <c r="P294" s="386" t="s">
        <v>1322</v>
      </c>
      <c r="Q294" s="282"/>
      <c r="R294" s="283"/>
      <c r="S294" s="283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T294" s="251" t="e">
        <f>VLOOKUP(#REF!,'اعضاء هيئة التدريس'!#REF!,2,)</f>
        <v>#REF!</v>
      </c>
    </row>
    <row r="295" spans="1:46" s="29" customFormat="1" ht="15.75" hidden="1" customHeight="1">
      <c r="A295" s="328"/>
      <c r="B295" s="288" t="s">
        <v>988</v>
      </c>
      <c r="C295" s="726" t="str">
        <f>VLOOKUP(B295,مقررات!$A$1:$F$411,2,FALSE)</f>
        <v>إحصاء</v>
      </c>
      <c r="D295" s="211">
        <f>VLOOKUP(B295,مقررات!$A$1:$F$452,3,FALSE)</f>
        <v>1</v>
      </c>
      <c r="E295" s="211">
        <f>VLOOKUP(B295,مقررات!$A$1:$F$476,4,FALSE)</f>
        <v>0</v>
      </c>
      <c r="F295" s="211">
        <f t="shared" si="14"/>
        <v>1</v>
      </c>
      <c r="G295" s="60" t="str">
        <f>VLOOKUP(B295,مقررات!$A$1:$F$409,6,FALSE)</f>
        <v>ـ</v>
      </c>
      <c r="H295" s="697" t="s">
        <v>1539</v>
      </c>
      <c r="I295" s="262" t="str">
        <f>VLOOKUP(H295,'اعضاء هيئة التدريس'!$B$1:$D$300,2,FALSE)</f>
        <v>د / عبدالعزيز الشربيني</v>
      </c>
      <c r="J295" s="73"/>
      <c r="K295" s="73"/>
      <c r="L295" s="73"/>
      <c r="M295" s="73"/>
      <c r="N295" s="73" t="s">
        <v>1993</v>
      </c>
      <c r="O295" s="73"/>
      <c r="P295" s="255" t="s">
        <v>1319</v>
      </c>
      <c r="Q295" s="4"/>
      <c r="R295" s="91"/>
      <c r="S295" s="91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T295" s="251" t="e">
        <f>VLOOKUP(#REF!,'اعضاء هيئة التدريس'!#REF!,2,)</f>
        <v>#REF!</v>
      </c>
    </row>
    <row r="296" spans="1:46" s="272" customFormat="1" ht="15.75" hidden="1" customHeight="1">
      <c r="A296" s="328"/>
      <c r="B296" s="288" t="s">
        <v>699</v>
      </c>
      <c r="C296" s="726" t="str">
        <f>VLOOKUP(B296,مقررات!$A$1:$F$411,2,FALSE)</f>
        <v>بحث ومقال</v>
      </c>
      <c r="D296" s="211">
        <f>VLOOKUP(B296,مقررات!$A$1:$F$452,3,FALSE)</f>
        <v>2</v>
      </c>
      <c r="E296" s="211">
        <f>VLOOKUP(B296,مقررات!$A$1:$F$476,4,FALSE)</f>
        <v>0</v>
      </c>
      <c r="F296" s="211">
        <f t="shared" si="14"/>
        <v>2</v>
      </c>
      <c r="G296" s="60" t="str">
        <f>VLOOKUP(B296,مقررات!$A$1:$F$409,6,FALSE)</f>
        <v>-</v>
      </c>
      <c r="H296" s="60"/>
      <c r="I296" s="262" t="s">
        <v>892</v>
      </c>
      <c r="J296" s="73"/>
      <c r="K296" s="73"/>
      <c r="L296" s="73"/>
      <c r="M296" s="73"/>
      <c r="N296" s="73"/>
      <c r="O296" s="73"/>
      <c r="P296" s="1046"/>
      <c r="Q296" s="4"/>
      <c r="R296" s="91"/>
      <c r="S296" s="91"/>
      <c r="T296" s="283"/>
      <c r="U296" s="283"/>
      <c r="V296" s="283"/>
      <c r="W296" s="283"/>
      <c r="X296" s="283"/>
      <c r="Y296" s="283"/>
      <c r="Z296" s="283"/>
      <c r="AA296" s="283"/>
      <c r="AB296" s="283"/>
      <c r="AC296" s="283"/>
      <c r="AD296" s="283"/>
      <c r="AE296" s="283"/>
      <c r="AF296" s="283"/>
      <c r="AT296" s="251" t="e">
        <f>VLOOKUP(#REF!,'اعضاء هيئة التدريس'!#REF!,2,)</f>
        <v>#REF!</v>
      </c>
    </row>
    <row r="297" spans="1:46" s="285" customFormat="1" ht="15.75" hidden="1" customHeight="1">
      <c r="A297" s="367"/>
      <c r="B297" s="288" t="s">
        <v>669</v>
      </c>
      <c r="C297" s="726" t="str">
        <f>VLOOKUP(B297,مقررات!$A$1:$F$411,2,FALSE)</f>
        <v>فسيولوجيا(1)</v>
      </c>
      <c r="D297" s="211">
        <f>VLOOKUP(B297,مقررات!$A$1:$F$452,3,FALSE)</f>
        <v>2</v>
      </c>
      <c r="E297" s="211">
        <f>VLOOKUP(B297,مقررات!$A$1:$F$476,4,FALSE)</f>
        <v>2</v>
      </c>
      <c r="F297" s="211">
        <f t="shared" si="14"/>
        <v>3</v>
      </c>
      <c r="G297" s="60" t="str">
        <f>VLOOKUP(B297,مقررات!$A$1:$F$409,6,FALSE)</f>
        <v>-</v>
      </c>
      <c r="H297" s="60" t="s">
        <v>1870</v>
      </c>
      <c r="I297" s="262" t="str">
        <f>VLOOKUP(H297,'اعضاء هيئة التدريس'!$B$1:$D$300,2,FALSE)</f>
        <v>أ.د. فاتن عبدالغفار</v>
      </c>
      <c r="J297" s="73"/>
      <c r="K297" s="73" t="s">
        <v>1072</v>
      </c>
      <c r="L297" s="73"/>
      <c r="M297" s="73"/>
      <c r="N297" s="73"/>
      <c r="O297" s="73"/>
      <c r="P297" s="255" t="s">
        <v>89</v>
      </c>
      <c r="Q297" s="282"/>
      <c r="R297" s="283"/>
      <c r="S297" s="283"/>
      <c r="T297" s="283"/>
      <c r="U297" s="284"/>
      <c r="V297" s="284"/>
      <c r="W297" s="284"/>
      <c r="X297" s="284"/>
      <c r="Y297" s="284"/>
      <c r="Z297" s="284"/>
      <c r="AA297" s="284"/>
      <c r="AB297" s="284"/>
      <c r="AC297" s="284"/>
      <c r="AD297" s="284"/>
      <c r="AE297" s="284"/>
      <c r="AF297" s="284"/>
      <c r="AT297" s="251" t="e">
        <f>VLOOKUP(#REF!,'اعضاء هيئة التدريس'!#REF!,2,)</f>
        <v>#REF!</v>
      </c>
    </row>
    <row r="298" spans="1:46" s="272" customFormat="1" ht="15" hidden="1" customHeight="1">
      <c r="A298" s="328"/>
      <c r="B298" s="288" t="s">
        <v>671</v>
      </c>
      <c r="C298" s="726" t="str">
        <f>VLOOKUP(B298,مقررات!$A$1:$F$411,2,FALSE)</f>
        <v>اساسيات علم الخلية</v>
      </c>
      <c r="D298" s="211">
        <f>VLOOKUP(B298,مقررات!$A$1:$F$452,3,FALSE)</f>
        <v>2</v>
      </c>
      <c r="E298" s="211">
        <f>VLOOKUP(B298,مقررات!$A$1:$F$476,4,FALSE)</f>
        <v>0</v>
      </c>
      <c r="F298" s="211">
        <f t="shared" si="14"/>
        <v>2</v>
      </c>
      <c r="G298" s="60" t="str">
        <f>VLOOKUP(B298,مقررات!$A$1:$F$409,6,FALSE)</f>
        <v>-</v>
      </c>
      <c r="H298" s="60" t="s">
        <v>1923</v>
      </c>
      <c r="I298" s="262" t="str">
        <f>VLOOKUP(H298,'اعضاء هيئة التدريس'!$B$1:$D$300,2,FALSE)</f>
        <v>د. يسري علي عقدة</v>
      </c>
      <c r="J298" s="73"/>
      <c r="K298" s="73"/>
      <c r="L298" s="73"/>
      <c r="M298" s="73"/>
      <c r="N298" s="73"/>
      <c r="O298" s="73" t="s">
        <v>1068</v>
      </c>
      <c r="P298" s="255" t="s">
        <v>1325</v>
      </c>
      <c r="Q298" s="4"/>
      <c r="R298" s="91"/>
      <c r="S298" s="91"/>
      <c r="T298" s="357"/>
      <c r="U298" s="283"/>
      <c r="V298" s="283"/>
      <c r="W298" s="283"/>
      <c r="X298" s="283"/>
      <c r="Y298" s="283"/>
      <c r="Z298" s="283"/>
      <c r="AA298" s="283"/>
      <c r="AB298" s="283"/>
      <c r="AC298" s="283"/>
      <c r="AD298" s="283"/>
      <c r="AE298" s="283"/>
      <c r="AF298" s="283"/>
      <c r="AT298" s="251" t="e">
        <f>VLOOKUP(#REF!,'اعضاء هيئة التدريس'!#REF!,2,)</f>
        <v>#REF!</v>
      </c>
    </row>
    <row r="299" spans="1:46" s="272" customFormat="1" ht="15.75" hidden="1" customHeight="1">
      <c r="A299" s="367"/>
      <c r="B299" s="288" t="s">
        <v>937</v>
      </c>
      <c r="C299" s="726" t="str">
        <f>VLOOKUP(B299,مقررات!$A$1:$F$411,2,FALSE)</f>
        <v>علم الخلية والانسجة</v>
      </c>
      <c r="D299" s="211">
        <f>VLOOKUP(B299,مقررات!$A$1:$F$452,3,FALSE)</f>
        <v>2</v>
      </c>
      <c r="E299" s="211">
        <f>VLOOKUP(B299,مقررات!$A$1:$F$476,4,FALSE)</f>
        <v>2</v>
      </c>
      <c r="F299" s="211">
        <f t="shared" si="14"/>
        <v>3</v>
      </c>
      <c r="G299" s="60">
        <f>VLOOKUP(B299,مقررات!$A$1:$F$409,6,FALSE)</f>
        <v>0</v>
      </c>
      <c r="H299" s="60" t="s">
        <v>1868</v>
      </c>
      <c r="I299" s="262" t="str">
        <f>VLOOKUP(H299,'اعضاء هيئة التدريس'!$B$1:$D$300,2,FALSE)</f>
        <v>أ.د. صابر صقر</v>
      </c>
      <c r="J299" s="73"/>
      <c r="K299" s="73"/>
      <c r="L299" s="73" t="s">
        <v>1072</v>
      </c>
      <c r="M299" s="73"/>
      <c r="N299" s="73"/>
      <c r="O299" s="73"/>
      <c r="P299" s="255" t="s">
        <v>1325</v>
      </c>
      <c r="Q299" s="282"/>
      <c r="R299" s="283"/>
      <c r="S299" s="283"/>
      <c r="T299" s="283"/>
      <c r="U299" s="283"/>
      <c r="V299" s="283"/>
      <c r="W299" s="283"/>
      <c r="X299" s="283"/>
      <c r="Y299" s="283"/>
      <c r="Z299" s="283"/>
      <c r="AA299" s="283"/>
      <c r="AB299" s="283"/>
      <c r="AC299" s="283"/>
      <c r="AD299" s="283"/>
      <c r="AE299" s="283"/>
      <c r="AF299" s="283"/>
      <c r="AT299" s="251" t="e">
        <f>VLOOKUP(#REF!,'اعضاء هيئة التدريس'!#REF!,2,)</f>
        <v>#REF!</v>
      </c>
    </row>
    <row r="300" spans="1:46" s="285" customFormat="1" ht="15.75" hidden="1" customHeight="1">
      <c r="A300" s="328"/>
      <c r="B300" s="288" t="s">
        <v>673</v>
      </c>
      <c r="C300" s="726" t="str">
        <f>VLOOKUP(B300,مقررات!$A$1:$F$411,2,FALSE)</f>
        <v>لافقاريات (1)</v>
      </c>
      <c r="D300" s="211">
        <f>VLOOKUP(B300,مقررات!$A$1:$F$452,3,FALSE)</f>
        <v>2</v>
      </c>
      <c r="E300" s="211">
        <f>VLOOKUP(B300,مقررات!$A$1:$F$476,4,FALSE)</f>
        <v>2</v>
      </c>
      <c r="F300" s="211">
        <f t="shared" si="14"/>
        <v>3</v>
      </c>
      <c r="G300" s="60" t="str">
        <f>VLOOKUP(B300,مقررات!$A$1:$F$409,6,FALSE)</f>
        <v>-</v>
      </c>
      <c r="H300" s="60" t="s">
        <v>1886</v>
      </c>
      <c r="I300" s="262" t="str">
        <f>VLOOKUP(H300,'اعضاء هيئة التدريس'!$B$1:$D$300,2,FALSE)</f>
        <v>أ.د. جمالات عثمان</v>
      </c>
      <c r="J300" s="73"/>
      <c r="K300" s="73"/>
      <c r="L300" s="73"/>
      <c r="M300" s="73"/>
      <c r="N300" s="73" t="s">
        <v>1067</v>
      </c>
      <c r="O300" s="73"/>
      <c r="P300" s="255" t="s">
        <v>89</v>
      </c>
      <c r="Q300" s="4"/>
      <c r="R300" s="91"/>
      <c r="S300" s="91"/>
      <c r="T300" s="283"/>
      <c r="U300" s="284"/>
      <c r="V300" s="284"/>
      <c r="W300" s="284"/>
      <c r="X300" s="284"/>
      <c r="Y300" s="284"/>
      <c r="Z300" s="284"/>
      <c r="AA300" s="284"/>
      <c r="AB300" s="284"/>
      <c r="AC300" s="284"/>
      <c r="AD300" s="284"/>
      <c r="AE300" s="284"/>
      <c r="AF300" s="284"/>
      <c r="AT300" s="251" t="e">
        <f>VLOOKUP(#REF!,'اعضاء هيئة التدريس'!#REF!,2,)</f>
        <v>#REF!</v>
      </c>
    </row>
    <row r="301" spans="1:46" s="272" customFormat="1" ht="15.75" hidden="1">
      <c r="A301" s="367"/>
      <c r="B301" s="288" t="s">
        <v>935</v>
      </c>
      <c r="C301" s="726" t="str">
        <f>VLOOKUP(B301,مقررات!$A$1:$F$411,2,FALSE)</f>
        <v xml:space="preserve">تصنيف حيوان </v>
      </c>
      <c r="D301" s="211">
        <f>VLOOKUP(B301,مقررات!$A$1:$F$452,3,FALSE)</f>
        <v>2</v>
      </c>
      <c r="E301" s="211">
        <f>VLOOKUP(B301,مقررات!$A$1:$F$476,4,FALSE)</f>
        <v>2</v>
      </c>
      <c r="F301" s="211">
        <f t="shared" si="14"/>
        <v>3</v>
      </c>
      <c r="G301" s="60">
        <f>VLOOKUP(B301,مقررات!$A$1:$F$409,6,FALSE)</f>
        <v>0</v>
      </c>
      <c r="H301" s="60" t="s">
        <v>1881</v>
      </c>
      <c r="I301" s="262" t="str">
        <f>VLOOKUP(H301,'اعضاء هيئة التدريس'!$B$1:$D$300,2,FALSE)</f>
        <v>ا.د. محمد السيد خليل</v>
      </c>
      <c r="J301" s="73"/>
      <c r="K301" s="73" t="s">
        <v>1067</v>
      </c>
      <c r="L301" s="73"/>
      <c r="M301" s="73"/>
      <c r="N301" s="73"/>
      <c r="O301" s="73"/>
      <c r="P301" s="386" t="s">
        <v>1317</v>
      </c>
      <c r="Q301" s="282"/>
      <c r="R301" s="283"/>
      <c r="S301" s="283"/>
      <c r="T301" s="283"/>
      <c r="U301" s="283"/>
      <c r="V301" s="283"/>
      <c r="W301" s="283"/>
      <c r="X301" s="283"/>
      <c r="Y301" s="283"/>
      <c r="Z301" s="283"/>
      <c r="AA301" s="283"/>
      <c r="AB301" s="283"/>
      <c r="AC301" s="283"/>
      <c r="AD301" s="283"/>
      <c r="AE301" s="283"/>
      <c r="AF301" s="283"/>
      <c r="AT301" s="251" t="e">
        <f>VLOOKUP(#REF!,'اعضاء هيئة التدريس'!#REF!,2,)</f>
        <v>#REF!</v>
      </c>
    </row>
    <row r="302" spans="1:46" s="285" customFormat="1" ht="15.75" hidden="1">
      <c r="A302" s="367"/>
      <c r="B302" s="288" t="s">
        <v>935</v>
      </c>
      <c r="C302" s="726" t="str">
        <f>VLOOKUP(B302,مقررات!$A$1:$F$411,2,FALSE)</f>
        <v xml:space="preserve">تصنيف حيوان </v>
      </c>
      <c r="D302" s="211">
        <f>VLOOKUP(B302,مقررات!$A$1:$F$452,3,FALSE)</f>
        <v>2</v>
      </c>
      <c r="E302" s="211">
        <f>VLOOKUP(B302,مقررات!$A$1:$F$476,4,FALSE)</f>
        <v>2</v>
      </c>
      <c r="F302" s="211">
        <f t="shared" si="14"/>
        <v>3</v>
      </c>
      <c r="G302" s="60">
        <f>VLOOKUP(B302,مقررات!$A$1:$F$409,6,FALSE)</f>
        <v>0</v>
      </c>
      <c r="H302" s="60" t="s">
        <v>1897</v>
      </c>
      <c r="I302" s="262" t="str">
        <f>VLOOKUP(H302,'اعضاء هيئة التدريس'!$B$1:$D$300,2,FALSE)</f>
        <v>د. عادل عبدالمنصف نصار</v>
      </c>
      <c r="J302" s="73"/>
      <c r="K302" s="73" t="s">
        <v>1068</v>
      </c>
      <c r="L302" s="73"/>
      <c r="M302" s="73"/>
      <c r="N302" s="73"/>
      <c r="O302" s="73"/>
      <c r="P302" s="386" t="s">
        <v>1317</v>
      </c>
      <c r="Q302" s="282"/>
      <c r="R302" s="283"/>
      <c r="S302" s="283"/>
      <c r="T302" s="283"/>
      <c r="U302" s="284"/>
      <c r="V302" s="284"/>
      <c r="W302" s="284"/>
      <c r="X302" s="284"/>
      <c r="Y302" s="284"/>
      <c r="Z302" s="284"/>
      <c r="AA302" s="284"/>
      <c r="AB302" s="284"/>
      <c r="AC302" s="284"/>
      <c r="AD302" s="284"/>
      <c r="AE302" s="284"/>
      <c r="AF302" s="284"/>
      <c r="AT302" s="251" t="e">
        <f>VLOOKUP(#REF!,'اعضاء هيئة التدريس'!#REF!,2,)</f>
        <v>#REF!</v>
      </c>
    </row>
    <row r="303" spans="1:46" s="285" customFormat="1" ht="15.75" hidden="1">
      <c r="A303" s="367"/>
      <c r="B303" s="288" t="s">
        <v>675</v>
      </c>
      <c r="C303" s="726" t="str">
        <f>VLOOKUP(B303,مقررات!$A$1:$F$411,2,FALSE)</f>
        <v>حبليات (1)</v>
      </c>
      <c r="D303" s="211">
        <f>VLOOKUP(B303,مقررات!$A$1:$F$452,3,FALSE)</f>
        <v>1</v>
      </c>
      <c r="E303" s="211">
        <f>VLOOKUP(B303,مقررات!$A$1:$F$476,4,FALSE)</f>
        <v>2</v>
      </c>
      <c r="F303" s="211">
        <f t="shared" si="14"/>
        <v>2</v>
      </c>
      <c r="G303" s="60" t="str">
        <f>VLOOKUP(B303,مقررات!$A$1:$F$409,6,FALSE)</f>
        <v>-</v>
      </c>
      <c r="H303" s="60" t="s">
        <v>1890</v>
      </c>
      <c r="I303" s="262" t="str">
        <f>VLOOKUP(H303,'اعضاء هيئة التدريس'!$B$1:$D$300,2,FALSE)</f>
        <v>د. جمال متولي بدوي</v>
      </c>
      <c r="J303" s="73"/>
      <c r="K303" s="73"/>
      <c r="L303" s="73"/>
      <c r="M303" s="73"/>
      <c r="N303" s="73" t="s">
        <v>1147</v>
      </c>
      <c r="O303" s="73"/>
      <c r="P303" s="386" t="s">
        <v>1323</v>
      </c>
      <c r="Q303" s="282"/>
      <c r="R303" s="283"/>
      <c r="S303" s="283"/>
      <c r="T303" s="283"/>
      <c r="U303" s="284"/>
      <c r="V303" s="284"/>
      <c r="W303" s="284"/>
      <c r="X303" s="284"/>
      <c r="Y303" s="284"/>
      <c r="Z303" s="284"/>
      <c r="AA303" s="284"/>
      <c r="AB303" s="284"/>
      <c r="AC303" s="284"/>
      <c r="AD303" s="284"/>
      <c r="AE303" s="284"/>
      <c r="AF303" s="284"/>
      <c r="AT303" s="251" t="e">
        <f>VLOOKUP(#REF!,'اعضاء هيئة التدريس'!#REF!,2,)</f>
        <v>#REF!</v>
      </c>
    </row>
    <row r="304" spans="1:46" s="285" customFormat="1" ht="15" hidden="1" customHeight="1">
      <c r="A304" s="328"/>
      <c r="B304" s="288" t="s">
        <v>676</v>
      </c>
      <c r="C304" s="726" t="str">
        <f>VLOOKUP(B304,مقررات!$A$1:$F$411,2,FALSE)</f>
        <v>حشرات عامة</v>
      </c>
      <c r="D304" s="211">
        <f>VLOOKUP(B304,مقررات!$A$1:$F$452,3,FALSE)</f>
        <v>2</v>
      </c>
      <c r="E304" s="211">
        <f>VLOOKUP(B304,مقررات!$A$1:$F$476,4,FALSE)</f>
        <v>2</v>
      </c>
      <c r="F304" s="211">
        <f t="shared" si="14"/>
        <v>3</v>
      </c>
      <c r="G304" s="60" t="str">
        <f>VLOOKUP(B304,مقررات!$A$1:$F$409,6,FALSE)</f>
        <v>Z136</v>
      </c>
      <c r="H304" s="60" t="s">
        <v>1889</v>
      </c>
      <c r="I304" s="262" t="str">
        <f>VLOOKUP(H304,'اعضاء هيئة التدريس'!$B$1:$D$300,2,FALSE)</f>
        <v>د. ماجدة ابوالمحاسن</v>
      </c>
      <c r="J304" s="73"/>
      <c r="K304" s="73"/>
      <c r="L304" s="73"/>
      <c r="M304" s="73"/>
      <c r="N304" s="73" t="s">
        <v>1067</v>
      </c>
      <c r="O304" s="73"/>
      <c r="P304" s="386" t="s">
        <v>1323</v>
      </c>
      <c r="Q304" s="4"/>
      <c r="R304" s="91"/>
      <c r="S304" s="91"/>
      <c r="T304" s="283"/>
      <c r="U304" s="284"/>
      <c r="V304" s="284"/>
      <c r="W304" s="284"/>
      <c r="X304" s="284"/>
      <c r="Y304" s="284"/>
      <c r="Z304" s="284"/>
      <c r="AA304" s="284"/>
      <c r="AB304" s="284"/>
      <c r="AC304" s="284"/>
      <c r="AD304" s="284"/>
      <c r="AE304" s="284"/>
      <c r="AF304" s="284"/>
      <c r="AT304" s="251" t="e">
        <f>VLOOKUP(#REF!,'اعضاء هيئة التدريس'!#REF!,2,)</f>
        <v>#REF!</v>
      </c>
    </row>
    <row r="305" spans="1:46" s="272" customFormat="1" ht="15.75" hidden="1" customHeight="1">
      <c r="A305" s="367"/>
      <c r="B305" s="288" t="s">
        <v>680</v>
      </c>
      <c r="C305" s="726" t="str">
        <f>VLOOKUP(B305,مقررات!$A$1:$F$411,2,FALSE)</f>
        <v>اوليات</v>
      </c>
      <c r="D305" s="211">
        <f>VLOOKUP(B305,مقررات!$A$1:$F$452,3,FALSE)</f>
        <v>2</v>
      </c>
      <c r="E305" s="211">
        <f>VLOOKUP(B305,مقررات!$A$1:$F$476,4,FALSE)</f>
        <v>2</v>
      </c>
      <c r="F305" s="211">
        <f t="shared" si="14"/>
        <v>3</v>
      </c>
      <c r="G305" s="60" t="str">
        <f>VLOOKUP(B305,مقررات!$A$1:$F$409,6,FALSE)</f>
        <v>Z136</v>
      </c>
      <c r="H305" s="60" t="s">
        <v>1885</v>
      </c>
      <c r="I305" s="262" t="str">
        <f>VLOOKUP(H305,'اعضاء هيئة التدريس'!$B$1:$D$300,2,FALSE)</f>
        <v>أ.د. منصور جلال</v>
      </c>
      <c r="J305" s="73"/>
      <c r="K305" s="73" t="s">
        <v>1067</v>
      </c>
      <c r="L305" s="73"/>
      <c r="M305" s="73"/>
      <c r="N305" s="73"/>
      <c r="O305" s="73"/>
      <c r="P305" s="386"/>
      <c r="Q305" s="282"/>
      <c r="R305" s="283"/>
      <c r="S305" s="284"/>
      <c r="T305" s="283"/>
      <c r="U305" s="283"/>
      <c r="V305" s="283"/>
      <c r="W305" s="283"/>
      <c r="X305" s="283"/>
      <c r="Y305" s="283"/>
      <c r="Z305" s="283"/>
      <c r="AA305" s="283"/>
      <c r="AB305" s="283"/>
      <c r="AC305" s="283"/>
      <c r="AD305" s="283"/>
      <c r="AE305" s="283"/>
      <c r="AF305" s="283"/>
      <c r="AT305" s="251" t="e">
        <f>VLOOKUP(#REF!,'اعضاء هيئة التدريس'!#REF!,2,)</f>
        <v>#REF!</v>
      </c>
    </row>
    <row r="306" spans="1:46" s="272" customFormat="1" ht="15.75" hidden="1" customHeight="1">
      <c r="A306" s="367"/>
      <c r="B306" s="288" t="s">
        <v>681</v>
      </c>
      <c r="C306" s="726" t="str">
        <f>VLOOKUP(B306,مقررات!$A$1:$F$411,2,FALSE)</f>
        <v>حبليات (2)</v>
      </c>
      <c r="D306" s="211">
        <f>VLOOKUP(B306,مقررات!$A$1:$F$452,3,FALSE)</f>
        <v>2</v>
      </c>
      <c r="E306" s="211">
        <f>VLOOKUP(B306,مقررات!$A$1:$F$476,4,FALSE)</f>
        <v>2</v>
      </c>
      <c r="F306" s="211">
        <f t="shared" si="14"/>
        <v>3</v>
      </c>
      <c r="G306" s="60" t="str">
        <f>VLOOKUP(B306,مقررات!$A$1:$F$409,6,FALSE)</f>
        <v>Z112</v>
      </c>
      <c r="H306" s="60" t="s">
        <v>1892</v>
      </c>
      <c r="I306" s="262" t="str">
        <f>VLOOKUP(H306,'اعضاء هيئة التدريس'!$B$1:$D$300,2,FALSE)</f>
        <v>د. سمية شلبي</v>
      </c>
      <c r="J306" s="73"/>
      <c r="K306" s="73"/>
      <c r="L306" s="73"/>
      <c r="M306" s="73" t="s">
        <v>1067</v>
      </c>
      <c r="N306" s="73"/>
      <c r="O306" s="73"/>
      <c r="P306" s="252"/>
      <c r="Q306" s="282"/>
      <c r="R306" s="283"/>
      <c r="S306" s="283"/>
      <c r="T306" s="283"/>
      <c r="U306" s="283"/>
      <c r="V306" s="283"/>
      <c r="W306" s="283"/>
      <c r="X306" s="283"/>
      <c r="Y306" s="283"/>
      <c r="Z306" s="283"/>
      <c r="AA306" s="283"/>
      <c r="AB306" s="283"/>
      <c r="AC306" s="283"/>
      <c r="AD306" s="283"/>
      <c r="AE306" s="283"/>
      <c r="AF306" s="283"/>
      <c r="AT306" s="251" t="e">
        <f>VLOOKUP(#REF!,'اعضاء هيئة التدريس'!#REF!,2,)</f>
        <v>#REF!</v>
      </c>
    </row>
    <row r="307" spans="1:46" s="156" customFormat="1" ht="15" hidden="1" customHeight="1">
      <c r="A307" s="328"/>
      <c r="B307" s="288" t="s">
        <v>682</v>
      </c>
      <c r="C307" s="726" t="str">
        <f>VLOOKUP(B307,مقررات!$A$1:$F$411,2,FALSE)</f>
        <v>اجنة</v>
      </c>
      <c r="D307" s="211">
        <f>VLOOKUP(B307,مقررات!$A$1:$F$452,3,FALSE)</f>
        <v>2</v>
      </c>
      <c r="E307" s="211">
        <f>VLOOKUP(B307,مقررات!$A$1:$F$476,4,FALSE)</f>
        <v>2</v>
      </c>
      <c r="F307" s="211">
        <f t="shared" ref="F307:F332" si="15">D307+0.5*E307</f>
        <v>3</v>
      </c>
      <c r="G307" s="60" t="str">
        <f>VLOOKUP(B307,مقررات!$A$1:$F$409,6,FALSE)</f>
        <v>Z2410</v>
      </c>
      <c r="H307" s="60" t="s">
        <v>1890</v>
      </c>
      <c r="I307" s="262" t="str">
        <f>VLOOKUP(H307,'اعضاء هيئة التدريس'!$B$1:$D$300,2,FALSE)</f>
        <v>د. جمال متولي بدوي</v>
      </c>
      <c r="J307" s="73"/>
      <c r="K307" s="73"/>
      <c r="L307" s="73"/>
      <c r="M307" s="73" t="s">
        <v>1067</v>
      </c>
      <c r="N307" s="73"/>
      <c r="O307" s="73"/>
      <c r="P307" s="1046"/>
      <c r="Q307" s="4"/>
      <c r="R307" s="91"/>
      <c r="S307" s="91"/>
      <c r="T307" s="220"/>
      <c r="U307" s="220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T307" s="251" t="e">
        <f>VLOOKUP(#REF!,'اعضاء هيئة التدريس'!#REF!,2,)</f>
        <v>#REF!</v>
      </c>
    </row>
    <row r="308" spans="1:46" s="221" customFormat="1" ht="15.75" hidden="1" customHeight="1">
      <c r="A308" s="328"/>
      <c r="B308" s="288" t="s">
        <v>726</v>
      </c>
      <c r="C308" s="726" t="str">
        <f>VLOOKUP(B308,مقررات!$A$1:$F$411,2,FALSE)</f>
        <v>حشرات طبية</v>
      </c>
      <c r="D308" s="211">
        <f>VLOOKUP(B308,مقررات!$A$1:$F$452,3,FALSE)</f>
        <v>1</v>
      </c>
      <c r="E308" s="211">
        <f>VLOOKUP(B308,مقررات!$A$1:$F$476,4,FALSE)</f>
        <v>2</v>
      </c>
      <c r="F308" s="211">
        <f t="shared" si="15"/>
        <v>2</v>
      </c>
      <c r="G308" s="60" t="str">
        <f>VLOOKUP(B308,مقررات!$A$1:$F$409,6,FALSE)</f>
        <v>Z158</v>
      </c>
      <c r="H308" s="60" t="s">
        <v>1881</v>
      </c>
      <c r="I308" s="262" t="str">
        <f>VLOOKUP(H308,'اعضاء هيئة التدريس'!$B$1:$D$300,2,FALSE)</f>
        <v>ا.د. محمد السيد خليل</v>
      </c>
      <c r="J308" s="73"/>
      <c r="K308" s="73"/>
      <c r="L308" s="73" t="s">
        <v>1147</v>
      </c>
      <c r="M308" s="73"/>
      <c r="N308" s="73"/>
      <c r="O308" s="73"/>
      <c r="P308" s="386" t="s">
        <v>1317</v>
      </c>
      <c r="Q308" s="4"/>
      <c r="R308" s="92"/>
      <c r="S308" s="92"/>
      <c r="T308" s="220"/>
      <c r="U308" s="220"/>
      <c r="V308" s="220"/>
      <c r="W308" s="220"/>
      <c r="X308" s="220"/>
      <c r="Y308" s="220"/>
      <c r="Z308" s="220"/>
      <c r="AA308" s="220"/>
      <c r="AB308" s="220"/>
      <c r="AC308" s="220"/>
      <c r="AD308" s="220"/>
      <c r="AE308" s="220"/>
      <c r="AF308" s="220"/>
      <c r="AT308" s="251" t="e">
        <f>VLOOKUP(#REF!,'اعضاء هيئة التدريس'!#REF!,2,)</f>
        <v>#REF!</v>
      </c>
    </row>
    <row r="309" spans="1:46" s="272" customFormat="1" ht="15.75" hidden="1">
      <c r="A309" s="328"/>
      <c r="B309" s="288" t="s">
        <v>704</v>
      </c>
      <c r="C309" s="726" t="str">
        <f>VLOOKUP(B309,مقررات!$A$1:$F$411,2,FALSE)</f>
        <v>بيولوجيا حشرات</v>
      </c>
      <c r="D309" s="211">
        <f>VLOOKUP(B309,مقررات!$A$1:$F$452,3,FALSE)</f>
        <v>2</v>
      </c>
      <c r="E309" s="211">
        <f>VLOOKUP(B309,مقررات!$A$1:$F$476,4,FALSE)</f>
        <v>2</v>
      </c>
      <c r="F309" s="211">
        <f t="shared" si="15"/>
        <v>3</v>
      </c>
      <c r="G309" s="60" t="str">
        <f>VLOOKUP(B309,مقررات!$A$1:$F$409,6,FALSE)</f>
        <v>Z158</v>
      </c>
      <c r="H309" s="60" t="s">
        <v>1888</v>
      </c>
      <c r="I309" s="262" t="str">
        <f>VLOOKUP(H309,'اعضاء هيئة التدريس'!$B$1:$D$300,2,FALSE)</f>
        <v>د. هانم صقر</v>
      </c>
      <c r="J309" s="73"/>
      <c r="K309" s="73"/>
      <c r="L309" s="73" t="s">
        <v>1067</v>
      </c>
      <c r="M309" s="73"/>
      <c r="N309" s="73"/>
      <c r="O309" s="73"/>
      <c r="P309" s="1046"/>
      <c r="Q309" s="4"/>
      <c r="R309" s="91"/>
      <c r="S309" s="91"/>
      <c r="T309" s="283"/>
      <c r="U309" s="283"/>
      <c r="V309" s="283"/>
      <c r="W309" s="283"/>
      <c r="X309" s="283"/>
      <c r="Y309" s="283"/>
      <c r="Z309" s="283"/>
      <c r="AA309" s="283"/>
      <c r="AB309" s="283"/>
      <c r="AC309" s="283"/>
      <c r="AD309" s="283"/>
      <c r="AE309" s="283"/>
      <c r="AF309" s="283"/>
      <c r="AT309" s="251" t="e">
        <f>VLOOKUP(#REF!,'اعضاء هيئة التدريس'!#REF!,2,)</f>
        <v>#REF!</v>
      </c>
    </row>
    <row r="310" spans="1:46" s="272" customFormat="1" ht="15.75" hidden="1">
      <c r="A310" s="367"/>
      <c r="B310" s="288" t="s">
        <v>684</v>
      </c>
      <c r="C310" s="726" t="str">
        <f>VLOOKUP(B310,مقررات!$A$1:$F$411,2,FALSE)</f>
        <v>وراثة خلوية</v>
      </c>
      <c r="D310" s="211">
        <f>VLOOKUP(B310,مقررات!$A$1:$F$452,3,FALSE)</f>
        <v>2</v>
      </c>
      <c r="E310" s="211">
        <f>VLOOKUP(B310,مقررات!$A$1:$F$476,4,FALSE)</f>
        <v>2</v>
      </c>
      <c r="F310" s="211">
        <f t="shared" si="15"/>
        <v>3</v>
      </c>
      <c r="G310" s="60" t="str">
        <f>VLOOKUP(B310,مقررات!$A$1:$F$409,6,FALSE)</f>
        <v>Z124</v>
      </c>
      <c r="H310" s="60" t="s">
        <v>1925</v>
      </c>
      <c r="I310" s="262" t="str">
        <f>VLOOKUP(H310,'اعضاء هيئة التدريس'!$B$1:$D$300,2,FALSE)</f>
        <v>د. اسلام الجرواني</v>
      </c>
      <c r="J310" s="73"/>
      <c r="K310" s="73" t="s">
        <v>1070</v>
      </c>
      <c r="L310" s="73"/>
      <c r="M310" s="73"/>
      <c r="N310" s="73"/>
      <c r="O310" s="73"/>
      <c r="P310" s="386"/>
      <c r="Q310" s="282"/>
      <c r="R310" s="283"/>
      <c r="S310" s="283"/>
      <c r="T310" s="283"/>
      <c r="U310" s="283"/>
      <c r="V310" s="283"/>
      <c r="W310" s="283"/>
      <c r="X310" s="283"/>
      <c r="Y310" s="283"/>
      <c r="Z310" s="283"/>
      <c r="AA310" s="283"/>
      <c r="AB310" s="283"/>
      <c r="AC310" s="283"/>
      <c r="AD310" s="283"/>
      <c r="AE310" s="283"/>
      <c r="AF310" s="283"/>
      <c r="AT310" s="251" t="e">
        <f>VLOOKUP(#REF!,'اعضاء هيئة التدريس'!#REF!,2,)</f>
        <v>#REF!</v>
      </c>
    </row>
    <row r="311" spans="1:46" s="272" customFormat="1" ht="15.75" hidden="1">
      <c r="A311" s="367"/>
      <c r="B311" s="288" t="s">
        <v>684</v>
      </c>
      <c r="C311" s="726" t="str">
        <f>VLOOKUP(B311,مقررات!$A$1:$F$411,2,FALSE)</f>
        <v>وراثة خلوية</v>
      </c>
      <c r="D311" s="211">
        <f>VLOOKUP(B311,مقررات!$A$1:$F$452,3,FALSE)</f>
        <v>2</v>
      </c>
      <c r="E311" s="211">
        <f>VLOOKUP(B311,مقررات!$A$1:$F$476,4,FALSE)</f>
        <v>2</v>
      </c>
      <c r="F311" s="211">
        <f t="shared" si="15"/>
        <v>3</v>
      </c>
      <c r="G311" s="60" t="str">
        <f>VLOOKUP(B311,مقررات!$A$1:$F$409,6,FALSE)</f>
        <v>Z124</v>
      </c>
      <c r="H311" s="60" t="s">
        <v>1871</v>
      </c>
      <c r="I311" s="262" t="str">
        <f>VLOOKUP(H311,'اعضاء هيئة التدريس'!$B$1:$D$300,2,FALSE)</f>
        <v>أ.د.صبحي حسب النبي</v>
      </c>
      <c r="J311" s="73"/>
      <c r="K311" s="73" t="s">
        <v>1070</v>
      </c>
      <c r="L311" s="73"/>
      <c r="M311" s="73"/>
      <c r="N311" s="73"/>
      <c r="O311" s="73"/>
      <c r="P311" s="386"/>
      <c r="Q311" s="282"/>
      <c r="R311" s="283"/>
      <c r="S311" s="283"/>
      <c r="T311" s="283"/>
      <c r="U311" s="283"/>
      <c r="V311" s="283"/>
      <c r="W311" s="283"/>
      <c r="X311" s="283"/>
      <c r="Y311" s="283"/>
      <c r="Z311" s="283"/>
      <c r="AA311" s="283"/>
      <c r="AB311" s="283"/>
      <c r="AC311" s="283"/>
      <c r="AD311" s="283"/>
      <c r="AE311" s="283"/>
      <c r="AF311" s="283"/>
      <c r="AT311" s="251" t="e">
        <f>VLOOKUP(#REF!,'اعضاء هيئة التدريس'!#REF!,2,)</f>
        <v>#REF!</v>
      </c>
    </row>
    <row r="312" spans="1:46" s="272" customFormat="1" ht="15.75" hidden="1" customHeight="1">
      <c r="A312" s="328"/>
      <c r="B312" s="288" t="s">
        <v>685</v>
      </c>
      <c r="C312" s="726" t="str">
        <f>VLOOKUP(B312,مقررات!$A$1:$F$411,2,FALSE)</f>
        <v>بيئة وتوزيع جغرافى</v>
      </c>
      <c r="D312" s="211">
        <f>VLOOKUP(B312,مقررات!$A$1:$F$452,3,FALSE)</f>
        <v>2</v>
      </c>
      <c r="E312" s="211">
        <f>VLOOKUP(B312,مقررات!$A$1:$F$476,4,FALSE)</f>
        <v>2</v>
      </c>
      <c r="F312" s="211">
        <f t="shared" si="15"/>
        <v>3</v>
      </c>
      <c r="G312" s="60" t="str">
        <f>VLOOKUP(B312,مقررات!$A$1:$F$409,6,FALSE)</f>
        <v>-</v>
      </c>
      <c r="H312" s="60" t="s">
        <v>1869</v>
      </c>
      <c r="I312" s="262" t="str">
        <f>VLOOKUP(H312,'اعضاء هيئة التدريس'!$B$1:$D$300,2,FALSE)</f>
        <v>أ.د. علاء النعناعي</v>
      </c>
      <c r="J312" s="73"/>
      <c r="K312" s="73"/>
      <c r="L312" s="73"/>
      <c r="M312" s="73"/>
      <c r="N312" s="73" t="s">
        <v>1065</v>
      </c>
      <c r="O312" s="73"/>
      <c r="P312" s="1046"/>
      <c r="Q312" s="4"/>
      <c r="R312" s="91"/>
      <c r="S312" s="91"/>
      <c r="T312" s="283"/>
      <c r="U312" s="283"/>
      <c r="V312" s="283"/>
      <c r="W312" s="283"/>
      <c r="X312" s="283"/>
      <c r="Y312" s="283"/>
      <c r="Z312" s="283"/>
      <c r="AA312" s="283"/>
      <c r="AB312" s="283"/>
      <c r="AC312" s="283"/>
      <c r="AD312" s="283"/>
      <c r="AE312" s="283"/>
      <c r="AF312" s="283"/>
      <c r="AT312" s="251" t="e">
        <f>VLOOKUP(#REF!,'اعضاء هيئة التدريس'!#REF!,2,)</f>
        <v>#REF!</v>
      </c>
    </row>
    <row r="313" spans="1:46" s="285" customFormat="1" ht="15.75" hidden="1">
      <c r="A313" s="328"/>
      <c r="B313" s="288" t="s">
        <v>706</v>
      </c>
      <c r="C313" s="726" t="str">
        <f>VLOOKUP(B313,مقررات!$A$1:$F$411,2,FALSE)</f>
        <v>بيئة صحراوية</v>
      </c>
      <c r="D313" s="211">
        <f>VLOOKUP(B313,مقررات!$A$1:$F$452,3,FALSE)</f>
        <v>1</v>
      </c>
      <c r="E313" s="211">
        <f>VLOOKUP(B313,مقررات!$A$1:$F$476,4,FALSE)</f>
        <v>2</v>
      </c>
      <c r="F313" s="211">
        <f t="shared" si="15"/>
        <v>2</v>
      </c>
      <c r="G313" s="60" t="str">
        <f>VLOOKUP(B313,مقررات!$A$1:$F$409,6,FALSE)</f>
        <v>Z2716</v>
      </c>
      <c r="H313" s="60" t="s">
        <v>1885</v>
      </c>
      <c r="I313" s="262" t="str">
        <f>VLOOKUP(H313,'اعضاء هيئة التدريس'!$B$1:$D$300,2,FALSE)</f>
        <v>أ.د. منصور جلال</v>
      </c>
      <c r="J313" s="73"/>
      <c r="K313" s="73" t="s">
        <v>1068</v>
      </c>
      <c r="L313" s="73"/>
      <c r="M313" s="73"/>
      <c r="N313" s="73"/>
      <c r="O313" s="73"/>
      <c r="P313" s="1052"/>
      <c r="Q313" s="4"/>
      <c r="R313" s="91"/>
      <c r="S313" s="91"/>
      <c r="T313" s="283"/>
      <c r="U313" s="284"/>
      <c r="V313" s="284"/>
      <c r="W313" s="284"/>
      <c r="X313" s="284"/>
      <c r="Y313" s="284"/>
      <c r="Z313" s="284"/>
      <c r="AA313" s="284"/>
      <c r="AB313" s="284"/>
      <c r="AC313" s="284"/>
      <c r="AD313" s="284"/>
      <c r="AE313" s="284"/>
      <c r="AF313" s="284"/>
      <c r="AT313" s="251" t="e">
        <f>VLOOKUP(#REF!,'اعضاء هيئة التدريس'!#REF!,2,)</f>
        <v>#REF!</v>
      </c>
    </row>
    <row r="314" spans="1:46" s="272" customFormat="1" ht="15.75" hidden="1">
      <c r="A314" s="367"/>
      <c r="B314" s="288" t="s">
        <v>688</v>
      </c>
      <c r="C314" s="726" t="str">
        <f>VLOOKUP(B314,مقررات!$A$1:$F$411,2,FALSE)</f>
        <v>كيمياء الخلية والانسجة</v>
      </c>
      <c r="D314" s="211">
        <f>VLOOKUP(B314,مقررات!$A$1:$F$452,3,FALSE)</f>
        <v>2</v>
      </c>
      <c r="E314" s="211">
        <f>VLOOKUP(B314,مقررات!$A$1:$F$476,4,FALSE)</f>
        <v>2</v>
      </c>
      <c r="F314" s="211">
        <f t="shared" si="15"/>
        <v>3</v>
      </c>
      <c r="G314" s="60" t="str">
        <f>VLOOKUP(B314,مقررات!$A$1:$F$409,6,FALSE)</f>
        <v>Z227</v>
      </c>
      <c r="H314" s="60" t="s">
        <v>1879</v>
      </c>
      <c r="I314" s="262" t="str">
        <f>VLOOKUP(H314,'اعضاء هيئة التدريس'!$B$1:$D$300,2,FALSE)</f>
        <v>أ.د. هدى مهران</v>
      </c>
      <c r="J314" s="73"/>
      <c r="K314" s="73"/>
      <c r="L314" s="73"/>
      <c r="M314" s="73" t="s">
        <v>1068</v>
      </c>
      <c r="N314" s="73"/>
      <c r="O314" s="73"/>
      <c r="P314" s="386" t="s">
        <v>1317</v>
      </c>
      <c r="Q314" s="282"/>
      <c r="R314" s="283"/>
      <c r="S314" s="284"/>
      <c r="T314" s="283"/>
      <c r="U314" s="283"/>
      <c r="V314" s="283"/>
      <c r="W314" s="283"/>
      <c r="X314" s="283"/>
      <c r="Y314" s="283"/>
      <c r="Z314" s="283"/>
      <c r="AA314" s="283"/>
      <c r="AB314" s="283"/>
      <c r="AC314" s="283"/>
      <c r="AD314" s="283"/>
      <c r="AE314" s="283"/>
      <c r="AF314" s="283"/>
      <c r="AT314" s="251" t="e">
        <f>VLOOKUP(#REF!,'اعضاء هيئة التدريس'!#REF!,2,)</f>
        <v>#REF!</v>
      </c>
    </row>
    <row r="315" spans="1:46" s="417" customFormat="1" ht="15.75" hidden="1">
      <c r="A315" s="328"/>
      <c r="B315" s="288" t="s">
        <v>710</v>
      </c>
      <c r="C315" s="726" t="str">
        <f>VLOOKUP(B315,مقررات!$A$1:$F$411,2,FALSE)</f>
        <v>لافقاريات بحرية</v>
      </c>
      <c r="D315" s="211">
        <f>VLOOKUP(B315,مقررات!$A$1:$F$452,3,FALSE)</f>
        <v>2</v>
      </c>
      <c r="E315" s="211">
        <f>VLOOKUP(B315,مقررات!$A$1:$F$476,4,FALSE)</f>
        <v>2</v>
      </c>
      <c r="F315" s="211">
        <f t="shared" si="15"/>
        <v>3</v>
      </c>
      <c r="G315" s="60" t="str">
        <f>VLOOKUP(B315,مقررات!$A$1:$F$409,6,FALSE)</f>
        <v>Z136</v>
      </c>
      <c r="H315" s="60" t="s">
        <v>1929</v>
      </c>
      <c r="I315" s="262" t="str">
        <f>VLOOKUP(H315,'اعضاء هيئة التدريس'!$B$1:$D$300,2,FALSE)</f>
        <v>د. هدى حسن عبدالعظيم</v>
      </c>
      <c r="J315" s="73"/>
      <c r="K315" s="73" t="s">
        <v>1067</v>
      </c>
      <c r="L315" s="73"/>
      <c r="M315" s="73"/>
      <c r="N315" s="73"/>
      <c r="O315" s="73"/>
      <c r="P315" s="1046"/>
      <c r="Q315" s="4"/>
      <c r="R315" s="91"/>
      <c r="S315" s="91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222"/>
      <c r="AF315" s="222"/>
      <c r="AT315" s="251" t="e">
        <f>VLOOKUP(#REF!,'اعضاء هيئة التدريس'!#REF!,2,)</f>
        <v>#REF!</v>
      </c>
    </row>
    <row r="316" spans="1:46" s="361" customFormat="1" ht="15.75" hidden="1">
      <c r="A316" s="328"/>
      <c r="B316" s="288" t="s">
        <v>725</v>
      </c>
      <c r="C316" s="726" t="str">
        <f>VLOOKUP(B316,مقررات!$A$1:$F$411,2,FALSE)</f>
        <v>لافقاريات مياة عذبة</v>
      </c>
      <c r="D316" s="211">
        <f>VLOOKUP(B316,مقررات!$A$1:$F$452,3,FALSE)</f>
        <v>2</v>
      </c>
      <c r="E316" s="211">
        <f>VLOOKUP(B316,مقررات!$A$1:$F$476,4,FALSE)</f>
        <v>2</v>
      </c>
      <c r="F316" s="211">
        <f t="shared" si="15"/>
        <v>3</v>
      </c>
      <c r="G316" s="60" t="str">
        <f>VLOOKUP(B316,مقررات!$A$1:$F$409,6,FALSE)</f>
        <v>Z2136</v>
      </c>
      <c r="H316" s="60" t="s">
        <v>1896</v>
      </c>
      <c r="I316" s="262" t="str">
        <f>VLOOKUP(H316,'اعضاء هيئة التدريس'!$B$1:$D$300,2,FALSE)</f>
        <v>د. شرين خليفة</v>
      </c>
      <c r="J316" s="73"/>
      <c r="K316" s="73"/>
      <c r="L316" s="73" t="s">
        <v>1067</v>
      </c>
      <c r="M316" s="73"/>
      <c r="N316" s="73"/>
      <c r="O316" s="73"/>
      <c r="P316" s="386" t="s">
        <v>1323</v>
      </c>
      <c r="Q316" s="4"/>
      <c r="R316" s="91"/>
      <c r="S316" s="91"/>
      <c r="T316" s="376"/>
      <c r="U316" s="376"/>
      <c r="V316" s="376"/>
      <c r="W316" s="376"/>
      <c r="X316" s="376"/>
      <c r="Y316" s="376"/>
      <c r="Z316" s="376"/>
      <c r="AA316" s="376"/>
      <c r="AB316" s="376"/>
      <c r="AC316" s="376"/>
      <c r="AD316" s="376"/>
      <c r="AE316" s="376"/>
      <c r="AF316" s="376"/>
      <c r="AT316" s="251" t="e">
        <f>VLOOKUP(#REF!,'اعضاء هيئة التدريس'!#REF!,2,)</f>
        <v>#REF!</v>
      </c>
    </row>
    <row r="317" spans="1:46" s="361" customFormat="1" ht="15.75" hidden="1">
      <c r="A317" s="328"/>
      <c r="B317" s="288" t="s">
        <v>690</v>
      </c>
      <c r="C317" s="726" t="str">
        <f>VLOOKUP(B317,مقررات!$A$1:$F$411,2,FALSE)</f>
        <v>تشريح مقارن</v>
      </c>
      <c r="D317" s="211">
        <f>VLOOKUP(B317,مقررات!$A$1:$F$452,3,FALSE)</f>
        <v>2</v>
      </c>
      <c r="E317" s="211">
        <f>VLOOKUP(B317,مقررات!$A$1:$F$476,4,FALSE)</f>
        <v>2</v>
      </c>
      <c r="F317" s="211">
        <f t="shared" si="15"/>
        <v>3</v>
      </c>
      <c r="G317" s="60" t="str">
        <f>VLOOKUP(B317,مقررات!$A$1:$F$409,6,FALSE)</f>
        <v>Z2410</v>
      </c>
      <c r="H317" s="60" t="s">
        <v>1892</v>
      </c>
      <c r="I317" s="262" t="str">
        <f>VLOOKUP(H317,'اعضاء هيئة التدريس'!$B$1:$D$300,2,FALSE)</f>
        <v>د. سمية شلبي</v>
      </c>
      <c r="J317" s="73"/>
      <c r="K317" s="73" t="s">
        <v>1067</v>
      </c>
      <c r="L317" s="73"/>
      <c r="M317" s="73"/>
      <c r="N317" s="73"/>
      <c r="O317" s="73"/>
      <c r="P317" s="1046"/>
      <c r="Q317" s="4"/>
      <c r="R317" s="91"/>
      <c r="S317" s="91"/>
      <c r="T317" s="376"/>
      <c r="U317" s="376"/>
      <c r="V317" s="376"/>
      <c r="W317" s="376"/>
      <c r="X317" s="376"/>
      <c r="Y317" s="376"/>
      <c r="Z317" s="376"/>
      <c r="AA317" s="376"/>
      <c r="AB317" s="376"/>
      <c r="AC317" s="376"/>
      <c r="AD317" s="376"/>
      <c r="AE317" s="376"/>
      <c r="AF317" s="376"/>
      <c r="AT317" s="251" t="e">
        <f>VLOOKUP(#REF!,'اعضاء هيئة التدريس'!#REF!,2,)</f>
        <v>#REF!</v>
      </c>
    </row>
    <row r="318" spans="1:46" s="272" customFormat="1" ht="15.75" hidden="1">
      <c r="A318" s="328"/>
      <c r="B318" s="288" t="s">
        <v>687</v>
      </c>
      <c r="C318" s="726" t="str">
        <f>VLOOKUP(B318,مقررات!$A$1:$F$411,2,FALSE)</f>
        <v>سلوك حيوان</v>
      </c>
      <c r="D318" s="211">
        <f>VLOOKUP(B318,مقررات!$A$1:$F$452,3,FALSE)</f>
        <v>2</v>
      </c>
      <c r="E318" s="211">
        <f>VLOOKUP(B318,مقررات!$A$1:$F$476,4,FALSE)</f>
        <v>0</v>
      </c>
      <c r="F318" s="211">
        <f t="shared" si="15"/>
        <v>2</v>
      </c>
      <c r="G318" s="60" t="str">
        <f>VLOOKUP(B318,مقررات!$A$1:$F$409,6,FALSE)</f>
        <v>Z2716</v>
      </c>
      <c r="H318" s="60" t="s">
        <v>1880</v>
      </c>
      <c r="I318" s="262" t="str">
        <f>VLOOKUP(H318,'اعضاء هيئة التدريس'!$B$1:$D$300,2,FALSE)</f>
        <v>أ.د. السيد خلاف</v>
      </c>
      <c r="J318" s="73"/>
      <c r="K318" s="73"/>
      <c r="L318" s="73"/>
      <c r="M318" s="73"/>
      <c r="N318" s="73" t="s">
        <v>1072</v>
      </c>
      <c r="O318" s="73"/>
      <c r="P318" s="386" t="s">
        <v>1323</v>
      </c>
      <c r="Q318" s="4"/>
      <c r="R318" s="91"/>
      <c r="S318" s="91"/>
      <c r="T318" s="283"/>
      <c r="U318" s="283"/>
      <c r="V318" s="283"/>
      <c r="W318" s="283"/>
      <c r="X318" s="283"/>
      <c r="Y318" s="283"/>
      <c r="Z318" s="283"/>
      <c r="AA318" s="283"/>
      <c r="AB318" s="283"/>
      <c r="AC318" s="283"/>
      <c r="AD318" s="283"/>
      <c r="AE318" s="283"/>
      <c r="AF318" s="283"/>
      <c r="AT318" s="251" t="e">
        <f>VLOOKUP(#REF!,'اعضاء هيئة التدريس'!#REF!,2,)</f>
        <v>#REF!</v>
      </c>
    </row>
    <row r="319" spans="1:46" s="272" customFormat="1" ht="15.75" hidden="1">
      <c r="A319" s="367"/>
      <c r="B319" s="288" t="s">
        <v>692</v>
      </c>
      <c r="C319" s="726" t="str">
        <f>VLOOKUP(B319,مقررات!$A$1:$F$411,2,FALSE)</f>
        <v>تصنيف حشرات</v>
      </c>
      <c r="D319" s="211">
        <f>VLOOKUP(B319,مقررات!$A$1:$F$452,3,FALSE)</f>
        <v>1</v>
      </c>
      <c r="E319" s="211">
        <f>VLOOKUP(B319,مقررات!$A$1:$F$476,4,FALSE)</f>
        <v>2</v>
      </c>
      <c r="F319" s="211">
        <f t="shared" si="15"/>
        <v>2</v>
      </c>
      <c r="G319" s="60" t="str">
        <f>VLOOKUP(B319,مقررات!$A$1:$F$409,6,FALSE)</f>
        <v>Z158</v>
      </c>
      <c r="H319" s="60" t="s">
        <v>1873</v>
      </c>
      <c r="I319" s="262" t="str">
        <f>VLOOKUP(H319,'اعضاء هيئة التدريس'!$B$1:$D$300,2,FALSE)</f>
        <v>أ.د.عبادة ابوزكري</v>
      </c>
      <c r="J319" s="73"/>
      <c r="K319" s="73" t="s">
        <v>1233</v>
      </c>
      <c r="L319" s="73"/>
      <c r="M319" s="73"/>
      <c r="N319" s="73"/>
      <c r="O319" s="73"/>
      <c r="P319" s="252"/>
      <c r="Q319" s="282"/>
      <c r="R319" s="283"/>
      <c r="S319" s="283"/>
      <c r="T319" s="283"/>
      <c r="U319" s="283"/>
      <c r="V319" s="283"/>
      <c r="W319" s="283"/>
      <c r="X319" s="283"/>
      <c r="Y319" s="283"/>
      <c r="Z319" s="283"/>
      <c r="AA319" s="283"/>
      <c r="AB319" s="283"/>
      <c r="AC319" s="283"/>
      <c r="AD319" s="283"/>
      <c r="AE319" s="283"/>
      <c r="AF319" s="283"/>
      <c r="AT319" s="251" t="e">
        <f>VLOOKUP(#REF!,'اعضاء هيئة التدريس'!#REF!,2,)</f>
        <v>#REF!</v>
      </c>
    </row>
    <row r="320" spans="1:46" s="272" customFormat="1" ht="15.75" hidden="1" customHeight="1">
      <c r="A320" s="367"/>
      <c r="B320" s="288" t="s">
        <v>683</v>
      </c>
      <c r="C320" s="726" t="str">
        <f>VLOOKUP(B320,مقررات!$A$1:$F$411,2,FALSE)</f>
        <v>بيولوجيا جزئية</v>
      </c>
      <c r="D320" s="211">
        <f>VLOOKUP(B320,مقررات!$A$1:$F$452,3,FALSE)</f>
        <v>2</v>
      </c>
      <c r="E320" s="211">
        <f>VLOOKUP(B320,مقررات!$A$1:$F$476,4,FALSE)</f>
        <v>0</v>
      </c>
      <c r="F320" s="211">
        <f t="shared" si="15"/>
        <v>2</v>
      </c>
      <c r="G320" s="60" t="str">
        <f>VLOOKUP(B320,مقررات!$A$1:$F$409,6,FALSE)</f>
        <v>Z2614</v>
      </c>
      <c r="H320" s="60" t="s">
        <v>1871</v>
      </c>
      <c r="I320" s="262" t="str">
        <f>VLOOKUP(H320,'اعضاء هيئة التدريس'!$B$1:$D$300,2,FALSE)</f>
        <v>أ.د.صبحي حسب النبي</v>
      </c>
      <c r="J320" s="73"/>
      <c r="K320" s="73"/>
      <c r="L320" s="73"/>
      <c r="M320" s="73" t="s">
        <v>1070</v>
      </c>
      <c r="N320" s="73"/>
      <c r="O320" s="73"/>
      <c r="P320" s="386" t="s">
        <v>1317</v>
      </c>
      <c r="Q320" s="282"/>
      <c r="R320" s="283"/>
      <c r="S320" s="283"/>
      <c r="T320" s="283"/>
      <c r="U320" s="283"/>
      <c r="V320" s="283"/>
      <c r="W320" s="283"/>
      <c r="X320" s="283"/>
      <c r="Y320" s="283"/>
      <c r="Z320" s="283"/>
      <c r="AA320" s="283"/>
      <c r="AB320" s="283"/>
      <c r="AC320" s="283"/>
      <c r="AD320" s="283"/>
      <c r="AE320" s="283"/>
      <c r="AF320" s="283"/>
      <c r="AT320" s="251" t="e">
        <f>VLOOKUP(#REF!,'اعضاء هيئة التدريس'!#REF!,2,)</f>
        <v>#REF!</v>
      </c>
    </row>
    <row r="321" spans="1:46" s="272" customFormat="1" ht="15.75" hidden="1">
      <c r="A321" s="367"/>
      <c r="B321" s="288" t="s">
        <v>683</v>
      </c>
      <c r="C321" s="726" t="str">
        <f>VLOOKUP(B321,مقررات!$A$1:$F$411,2,FALSE)</f>
        <v>بيولوجيا جزئية</v>
      </c>
      <c r="D321" s="211">
        <f>VLOOKUP(B321,مقررات!$A$1:$F$452,3,FALSE)</f>
        <v>2</v>
      </c>
      <c r="E321" s="211">
        <f>VLOOKUP(B321,مقررات!$A$1:$F$476,4,FALSE)</f>
        <v>0</v>
      </c>
      <c r="F321" s="211">
        <f t="shared" si="15"/>
        <v>2</v>
      </c>
      <c r="G321" s="60" t="str">
        <f>VLOOKUP(B321,مقررات!$A$1:$F$409,6,FALSE)</f>
        <v>Z2614</v>
      </c>
      <c r="H321" s="60" t="s">
        <v>1963</v>
      </c>
      <c r="I321" s="262" t="str">
        <f>VLOOKUP(H321,'اعضاء هيئة التدريس'!$B$1:$D$300,2,FALSE)</f>
        <v>د / خالد جبة</v>
      </c>
      <c r="J321" s="73"/>
      <c r="K321" s="73"/>
      <c r="L321" s="73"/>
      <c r="M321" s="73" t="s">
        <v>1070</v>
      </c>
      <c r="N321" s="73"/>
      <c r="O321" s="73"/>
      <c r="P321" s="386" t="s">
        <v>1317</v>
      </c>
      <c r="Q321" s="282"/>
      <c r="R321" s="283"/>
      <c r="S321" s="283"/>
      <c r="T321" s="284"/>
      <c r="U321" s="283"/>
      <c r="V321" s="283"/>
      <c r="W321" s="283"/>
      <c r="X321" s="283"/>
      <c r="Y321" s="283"/>
      <c r="Z321" s="283"/>
      <c r="AA321" s="283"/>
      <c r="AB321" s="283"/>
      <c r="AC321" s="283"/>
      <c r="AD321" s="283"/>
      <c r="AE321" s="283"/>
      <c r="AF321" s="283"/>
      <c r="AT321" s="251" t="e">
        <f>VLOOKUP(#REF!,'اعضاء هيئة التدريس'!#REF!,2,)</f>
        <v>#REF!</v>
      </c>
    </row>
    <row r="322" spans="1:46" s="272" customFormat="1" ht="15" hidden="1" customHeight="1">
      <c r="A322" s="367"/>
      <c r="B322" s="288" t="s">
        <v>694</v>
      </c>
      <c r="C322" s="726" t="str">
        <f>VLOOKUP(B322,مقررات!$A$1:$F$411,2,FALSE)</f>
        <v>بيئة بحرية</v>
      </c>
      <c r="D322" s="211">
        <f>VLOOKUP(B322,مقررات!$A$1:$F$452,3,FALSE)</f>
        <v>1</v>
      </c>
      <c r="E322" s="211">
        <f>VLOOKUP(B322,مقررات!$A$1:$F$476,4,FALSE)</f>
        <v>2</v>
      </c>
      <c r="F322" s="211">
        <f t="shared" si="15"/>
        <v>2</v>
      </c>
      <c r="G322" s="60" t="str">
        <f>VLOOKUP(B322,مقررات!$A$1:$F$409,6,FALSE)</f>
        <v>Z2716</v>
      </c>
      <c r="H322" s="60" t="s">
        <v>1880</v>
      </c>
      <c r="I322" s="262" t="str">
        <f>VLOOKUP(H322,'اعضاء هيئة التدريس'!$B$1:$D$300,2,FALSE)</f>
        <v>أ.د. السيد خلاف</v>
      </c>
      <c r="J322" s="73"/>
      <c r="K322" s="73"/>
      <c r="L322" s="73"/>
      <c r="M322" s="73" t="s">
        <v>1121</v>
      </c>
      <c r="N322" s="73"/>
      <c r="O322" s="73"/>
      <c r="P322" s="252"/>
      <c r="Q322" s="282"/>
      <c r="R322" s="283"/>
      <c r="S322" s="284"/>
      <c r="T322" s="283"/>
      <c r="U322" s="283"/>
      <c r="V322" s="283"/>
      <c r="W322" s="283"/>
      <c r="X322" s="283"/>
      <c r="Y322" s="283"/>
      <c r="Z322" s="283"/>
      <c r="AA322" s="283"/>
      <c r="AB322" s="283"/>
      <c r="AC322" s="283"/>
      <c r="AD322" s="283"/>
      <c r="AE322" s="283"/>
      <c r="AF322" s="283"/>
      <c r="AT322" s="251" t="e">
        <f>VLOOKUP(#REF!,'اعضاء هيئة التدريس'!#REF!,2,)</f>
        <v>#REF!</v>
      </c>
    </row>
    <row r="323" spans="1:46" s="272" customFormat="1" ht="15.75" hidden="1" customHeight="1">
      <c r="A323" s="367"/>
      <c r="B323" s="288" t="s">
        <v>695</v>
      </c>
      <c r="C323" s="726" t="str">
        <f>VLOOKUP(B323,مقررات!$A$1:$F$411,2,FALSE)</f>
        <v>علم الغدد الصماء</v>
      </c>
      <c r="D323" s="211">
        <f>VLOOKUP(B323,مقررات!$A$1:$F$452,3,FALSE)</f>
        <v>2</v>
      </c>
      <c r="E323" s="211">
        <f>VLOOKUP(B323,مقررات!$A$1:$F$476,4,FALSE)</f>
        <v>0</v>
      </c>
      <c r="F323" s="211">
        <f t="shared" si="15"/>
        <v>2</v>
      </c>
      <c r="G323" s="60" t="str">
        <f>VLOOKUP(B323,مقررات!$A$1:$F$409,6,FALSE)</f>
        <v>Z112</v>
      </c>
      <c r="H323" s="60" t="s">
        <v>1883</v>
      </c>
      <c r="I323" s="262" t="str">
        <f>VLOOKUP(H323,'اعضاء هيئة التدريس'!$B$1:$D$300,2,FALSE)</f>
        <v>أ.د. ابراهيم العليمي</v>
      </c>
      <c r="J323" s="73"/>
      <c r="K323" s="73"/>
      <c r="L323" s="73"/>
      <c r="M323" s="73" t="s">
        <v>1070</v>
      </c>
      <c r="N323" s="73"/>
      <c r="O323" s="73"/>
      <c r="P323" s="252"/>
      <c r="Q323" s="282"/>
      <c r="R323" s="283"/>
      <c r="S323" s="283"/>
      <c r="T323" s="283"/>
      <c r="U323" s="283"/>
      <c r="V323" s="283"/>
      <c r="W323" s="283"/>
      <c r="X323" s="283"/>
      <c r="Y323" s="283"/>
      <c r="Z323" s="283"/>
      <c r="AA323" s="283"/>
      <c r="AB323" s="283"/>
      <c r="AC323" s="283"/>
      <c r="AD323" s="283"/>
      <c r="AE323" s="283"/>
      <c r="AF323" s="283"/>
      <c r="AT323" s="251" t="e">
        <f>VLOOKUP(#REF!,'اعضاء هيئة التدريس'!#REF!,2,)</f>
        <v>#REF!</v>
      </c>
    </row>
    <row r="324" spans="1:46" s="272" customFormat="1" ht="15" hidden="1" customHeight="1">
      <c r="A324" s="328"/>
      <c r="B324" s="288" t="s">
        <v>713</v>
      </c>
      <c r="C324" s="726" t="str">
        <f>VLOOKUP(B324,مقررات!$A$1:$F$411,2,FALSE)</f>
        <v>علم الدم</v>
      </c>
      <c r="D324" s="211">
        <f>VLOOKUP(B324,مقررات!$A$1:$F$452,3,FALSE)</f>
        <v>1</v>
      </c>
      <c r="E324" s="211">
        <f>VLOOKUP(B324,مقررات!$A$1:$F$476,4,FALSE)</f>
        <v>2</v>
      </c>
      <c r="F324" s="211">
        <f t="shared" si="15"/>
        <v>2</v>
      </c>
      <c r="G324" s="60" t="str">
        <f>VLOOKUP(B324,مقررات!$A$1:$F$409,6,FALSE)</f>
        <v>Z112</v>
      </c>
      <c r="H324" s="60" t="s">
        <v>1876</v>
      </c>
      <c r="I324" s="262" t="str">
        <f>VLOOKUP(H324,'اعضاء هيئة التدريس'!$B$1:$D$300,2,FALSE)</f>
        <v>أ.د. محمد فتحي فرج</v>
      </c>
      <c r="J324" s="73"/>
      <c r="K324" s="73" t="s">
        <v>1119</v>
      </c>
      <c r="L324" s="73"/>
      <c r="M324" s="73"/>
      <c r="N324" s="73"/>
      <c r="O324" s="73"/>
      <c r="P324" s="1052"/>
      <c r="Q324" s="4"/>
      <c r="R324" s="91"/>
      <c r="S324" s="91"/>
      <c r="T324" s="283"/>
      <c r="U324" s="283"/>
      <c r="V324" s="283"/>
      <c r="W324" s="283"/>
      <c r="X324" s="283"/>
      <c r="Y324" s="283"/>
      <c r="Z324" s="283"/>
      <c r="AA324" s="283"/>
      <c r="AB324" s="283"/>
      <c r="AC324" s="283"/>
      <c r="AD324" s="283"/>
      <c r="AE324" s="283"/>
      <c r="AF324" s="283"/>
      <c r="AT324" s="251" t="e">
        <f>VLOOKUP(#REF!,'اعضاء هيئة التدريس'!#REF!,2,)</f>
        <v>#REF!</v>
      </c>
    </row>
    <row r="325" spans="1:46" s="272" customFormat="1" ht="15.75" hidden="1" customHeight="1">
      <c r="A325" s="328"/>
      <c r="B325" s="288" t="s">
        <v>724</v>
      </c>
      <c r="C325" s="726" t="str">
        <f>VLOOKUP(B325,مقررات!$A$1:$F$411,2,FALSE)</f>
        <v>كيمياء مناعة</v>
      </c>
      <c r="D325" s="211">
        <f>VLOOKUP(B325,مقررات!$A$1:$F$452,3,FALSE)</f>
        <v>2</v>
      </c>
      <c r="E325" s="211">
        <f>VLOOKUP(B325,مقررات!$A$1:$F$476,4,FALSE)</f>
        <v>2</v>
      </c>
      <c r="F325" s="211">
        <f t="shared" si="15"/>
        <v>3</v>
      </c>
      <c r="G325" s="60" t="str">
        <f>VLOOKUP(B325,مقررات!$A$1:$F$409,6,FALSE)</f>
        <v>Z412</v>
      </c>
      <c r="H325" s="60" t="s">
        <v>1895</v>
      </c>
      <c r="I325" s="262" t="str">
        <f>VLOOKUP(H325,'اعضاء هيئة التدريس'!$B$1:$D$300,2,FALSE)</f>
        <v>د. هاني عبدالعزيز</v>
      </c>
      <c r="J325" s="73"/>
      <c r="K325" s="73" t="s">
        <v>1067</v>
      </c>
      <c r="L325" s="73"/>
      <c r="M325" s="73"/>
      <c r="N325" s="73"/>
      <c r="O325" s="73"/>
      <c r="P325" s="1046"/>
      <c r="Q325" s="4"/>
      <c r="R325" s="91"/>
      <c r="S325" s="91"/>
      <c r="T325" s="283"/>
      <c r="U325" s="283"/>
      <c r="V325" s="283"/>
      <c r="W325" s="283"/>
      <c r="X325" s="283"/>
      <c r="Y325" s="283"/>
      <c r="Z325" s="283"/>
      <c r="AA325" s="283"/>
      <c r="AB325" s="283"/>
      <c r="AC325" s="283"/>
      <c r="AD325" s="283"/>
      <c r="AE325" s="283"/>
      <c r="AF325" s="283"/>
      <c r="AT325" s="251" t="e">
        <f>VLOOKUP(#REF!,'اعضاء هيئة التدريس'!#REF!,2,)</f>
        <v>#REF!</v>
      </c>
    </row>
    <row r="326" spans="1:46" s="272" customFormat="1" ht="15.75" hidden="1" customHeight="1">
      <c r="A326" s="328"/>
      <c r="B326" s="288" t="s">
        <v>693</v>
      </c>
      <c r="C326" s="756" t="str">
        <f>VLOOKUP(B326,مقررات!$A$1:$F$411,2,FALSE)</f>
        <v>تكنيك الميكروسكوب الالكترونى</v>
      </c>
      <c r="D326" s="418">
        <f>VLOOKUP(B326,مقررات!$A$1:$F$452,3,FALSE)</f>
        <v>1</v>
      </c>
      <c r="E326" s="418">
        <f>VLOOKUP(B326,مقررات!$A$1:$F$476,4,FALSE)</f>
        <v>2</v>
      </c>
      <c r="F326" s="418">
        <f t="shared" si="15"/>
        <v>2</v>
      </c>
      <c r="G326" s="418" t="str">
        <f>VLOOKUP(B326,مقررات!$A$1:$F$409,6,FALSE)</f>
        <v>Z227</v>
      </c>
      <c r="H326" s="418" t="s">
        <v>1868</v>
      </c>
      <c r="I326" s="260" t="str">
        <f>VLOOKUP(H326,'اعضاء هيئة التدريس'!$B$1:$D$300,2,FALSE)</f>
        <v>أ.د. صابر صقر</v>
      </c>
      <c r="J326" s="73"/>
      <c r="K326" s="73"/>
      <c r="L326" s="73"/>
      <c r="M326" s="73"/>
      <c r="N326" s="73"/>
      <c r="O326" s="777" t="s">
        <v>1121</v>
      </c>
      <c r="P326" s="255" t="s">
        <v>1318</v>
      </c>
      <c r="Q326" s="328"/>
      <c r="R326" s="760"/>
      <c r="S326" s="760"/>
      <c r="T326" s="283"/>
      <c r="U326" s="283"/>
      <c r="V326" s="283"/>
      <c r="W326" s="283"/>
      <c r="X326" s="283"/>
      <c r="Y326" s="283"/>
      <c r="Z326" s="283"/>
      <c r="AA326" s="283"/>
      <c r="AB326" s="283"/>
      <c r="AC326" s="283"/>
      <c r="AD326" s="283"/>
      <c r="AE326" s="283"/>
      <c r="AF326" s="283"/>
      <c r="AT326" s="251" t="e">
        <f>VLOOKUP(#REF!,'اعضاء هيئة التدريس'!#REF!,2,)</f>
        <v>#REF!</v>
      </c>
    </row>
    <row r="327" spans="1:46" s="272" customFormat="1" ht="15.75" hidden="1" customHeight="1">
      <c r="A327" s="367"/>
      <c r="B327" s="288" t="s">
        <v>718</v>
      </c>
      <c r="C327" s="726" t="str">
        <f>VLOOKUP(B327,مقررات!$A$1:$F$411,2,FALSE)</f>
        <v>غدد صماء لافقاريات</v>
      </c>
      <c r="D327" s="211">
        <f>VLOOKUP(B327,مقررات!$A$1:$F$452,3,FALSE)</f>
        <v>2</v>
      </c>
      <c r="E327" s="211">
        <f>VLOOKUP(B327,مقررات!$A$1:$F$476,4,FALSE)</f>
        <v>0</v>
      </c>
      <c r="F327" s="211">
        <f t="shared" si="15"/>
        <v>2</v>
      </c>
      <c r="G327" s="60" t="str">
        <f>VLOOKUP(B327,مقررات!$A$1:$F$409,6,FALSE)</f>
        <v>Z136</v>
      </c>
      <c r="H327" s="60" t="s">
        <v>1896</v>
      </c>
      <c r="I327" s="262" t="str">
        <f>VLOOKUP(H327,'اعضاء هيئة التدريس'!$B$1:$D$300,2,FALSE)</f>
        <v>د. شرين خليفة</v>
      </c>
      <c r="J327" s="73"/>
      <c r="K327" s="73"/>
      <c r="L327" s="73"/>
      <c r="M327" s="73" t="s">
        <v>1067</v>
      </c>
      <c r="N327" s="73"/>
      <c r="O327" s="73"/>
      <c r="P327" s="1045"/>
      <c r="Q327" s="282"/>
      <c r="R327" s="283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  <c r="AC327" s="283"/>
      <c r="AD327" s="283"/>
      <c r="AE327" s="283"/>
      <c r="AF327" s="283"/>
      <c r="AT327" s="251" t="e">
        <f>VLOOKUP(#REF!,'اعضاء هيئة التدريس'!#REF!,2,)</f>
        <v>#REF!</v>
      </c>
    </row>
    <row r="328" spans="1:46" s="412" customFormat="1" ht="15.75" hidden="1" customHeight="1">
      <c r="A328" s="367"/>
      <c r="B328" s="288" t="s">
        <v>718</v>
      </c>
      <c r="C328" s="726" t="str">
        <f>VLOOKUP(B328,مقررات!$A$1:$F$411,2,FALSE)</f>
        <v>غدد صماء لافقاريات</v>
      </c>
      <c r="D328" s="211">
        <f>VLOOKUP(B328,مقررات!$A$1:$F$452,3,FALSE)</f>
        <v>2</v>
      </c>
      <c r="E328" s="211">
        <f>VLOOKUP(B328,مقررات!$A$1:$F$476,4,FALSE)</f>
        <v>0</v>
      </c>
      <c r="F328" s="211">
        <f t="shared" si="15"/>
        <v>2</v>
      </c>
      <c r="G328" s="60" t="str">
        <f>VLOOKUP(B328,مقررات!$A$1:$F$409,6,FALSE)</f>
        <v>Z136</v>
      </c>
      <c r="H328" s="60" t="s">
        <v>1929</v>
      </c>
      <c r="I328" s="262" t="str">
        <f>VLOOKUP(H328,'اعضاء هيئة التدريس'!$B$1:$D$300,2,FALSE)</f>
        <v>د. هدى حسن عبدالعظيم</v>
      </c>
      <c r="J328" s="73"/>
      <c r="K328" s="73"/>
      <c r="L328" s="73"/>
      <c r="M328" s="73" t="s">
        <v>1067</v>
      </c>
      <c r="N328" s="73"/>
      <c r="O328" s="73"/>
      <c r="P328" s="1045"/>
      <c r="Q328" s="282"/>
      <c r="R328" s="283"/>
      <c r="S328" s="283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  <c r="AE328" s="398"/>
      <c r="AF328" s="398"/>
      <c r="AT328" s="251" t="e">
        <f>VLOOKUP(#REF!,'اعضاء هيئة التدريس'!#REF!,2,)</f>
        <v>#REF!</v>
      </c>
    </row>
    <row r="329" spans="1:46" s="272" customFormat="1" ht="15" hidden="1" customHeight="1">
      <c r="A329" s="367"/>
      <c r="B329" s="288" t="s">
        <v>722</v>
      </c>
      <c r="C329" s="726" t="str">
        <f>VLOOKUP(B329,مقررات!$A$1:$F$411,2,FALSE)</f>
        <v>طفيليات متقدم</v>
      </c>
      <c r="D329" s="211">
        <f>VLOOKUP(B329,مقررات!$A$1:$F$452,3,FALSE)</f>
        <v>2</v>
      </c>
      <c r="E329" s="211">
        <f>VLOOKUP(B329,مقررات!$A$1:$F$476,4,FALSE)</f>
        <v>2</v>
      </c>
      <c r="F329" s="211">
        <f t="shared" si="15"/>
        <v>3</v>
      </c>
      <c r="G329" s="60" t="str">
        <f>VLOOKUP(B329,مقررات!$A$1:$F$409,6,FALSE)</f>
        <v>Z338</v>
      </c>
      <c r="H329" s="60" t="s">
        <v>1887</v>
      </c>
      <c r="I329" s="262" t="str">
        <f>VLOOKUP(H329,'اعضاء هيئة التدريس'!$B$1:$D$300,2,FALSE)</f>
        <v>أ.د. عاطف الطوخي</v>
      </c>
      <c r="J329" s="73"/>
      <c r="K329" s="73"/>
      <c r="L329" s="73" t="s">
        <v>1067</v>
      </c>
      <c r="M329" s="73"/>
      <c r="N329" s="73"/>
      <c r="O329" s="73"/>
      <c r="P329" s="386" t="s">
        <v>1317</v>
      </c>
      <c r="Q329" s="282"/>
      <c r="R329" s="283"/>
      <c r="S329" s="283"/>
      <c r="T329" s="283"/>
      <c r="U329" s="283"/>
      <c r="V329" s="283"/>
      <c r="W329" s="283"/>
      <c r="X329" s="283"/>
      <c r="Y329" s="283"/>
      <c r="Z329" s="283"/>
      <c r="AA329" s="283"/>
      <c r="AB329" s="283"/>
      <c r="AC329" s="283"/>
      <c r="AD329" s="283"/>
      <c r="AE329" s="283"/>
      <c r="AF329" s="283"/>
      <c r="AT329" s="251" t="e">
        <f>VLOOKUP(#REF!,'اعضاء هيئة التدريس'!#REF!,2,)</f>
        <v>#REF!</v>
      </c>
    </row>
    <row r="330" spans="1:46" s="272" customFormat="1" ht="15.75" hidden="1">
      <c r="A330" s="367"/>
      <c r="B330" s="288" t="s">
        <v>720</v>
      </c>
      <c r="C330" s="726" t="str">
        <f>VLOOKUP(B330,مقررات!$A$1:$F$411,2,FALSE)</f>
        <v>بيولوجيا الاسماك</v>
      </c>
      <c r="D330" s="211">
        <f>VLOOKUP(B330,مقررات!$A$1:$F$452,3,FALSE)</f>
        <v>1</v>
      </c>
      <c r="E330" s="211">
        <f>VLOOKUP(B330,مقررات!$A$1:$F$476,4,FALSE)</f>
        <v>2</v>
      </c>
      <c r="F330" s="211">
        <f t="shared" si="15"/>
        <v>2</v>
      </c>
      <c r="G330" s="60" t="str">
        <f>VLOOKUP(B330,مقررات!$A$1:$F$409,6,FALSE)</f>
        <v>Z2410</v>
      </c>
      <c r="H330" s="60" t="s">
        <v>1880</v>
      </c>
      <c r="I330" s="262" t="str">
        <f>VLOOKUP(H330,'اعضاء هيئة التدريس'!$B$1:$D$300,2,FALSE)</f>
        <v>أ.د. السيد خلاف</v>
      </c>
      <c r="J330" s="73"/>
      <c r="K330" s="73"/>
      <c r="L330" s="73" t="s">
        <v>1233</v>
      </c>
      <c r="M330" s="73"/>
      <c r="N330" s="73"/>
      <c r="O330" s="73"/>
      <c r="P330" s="252"/>
      <c r="Q330" s="282"/>
      <c r="R330" s="283"/>
      <c r="S330" s="283"/>
      <c r="T330" s="284"/>
      <c r="U330" s="283"/>
      <c r="V330" s="283"/>
      <c r="W330" s="283"/>
      <c r="X330" s="283"/>
      <c r="Y330" s="283"/>
      <c r="Z330" s="283"/>
      <c r="AA330" s="283"/>
      <c r="AB330" s="283"/>
      <c r="AC330" s="283"/>
      <c r="AD330" s="283"/>
      <c r="AE330" s="283"/>
      <c r="AF330" s="283"/>
      <c r="AT330" s="251" t="e">
        <f>VLOOKUP(#REF!,'اعضاء هيئة التدريس'!#REF!,2,)</f>
        <v>#REF!</v>
      </c>
    </row>
    <row r="331" spans="1:46" s="272" customFormat="1" ht="15.75" hidden="1">
      <c r="A331" s="367"/>
      <c r="B331" s="288" t="s">
        <v>727</v>
      </c>
      <c r="C331" s="726" t="str">
        <f>VLOOKUP(B331,مقررات!$A$1:$F$411,2,FALSE)</f>
        <v>فسيولوجيا الحشرات</v>
      </c>
      <c r="D331" s="211">
        <f>VLOOKUP(B331,مقررات!$A$1:$F$452,3,FALSE)</f>
        <v>1</v>
      </c>
      <c r="E331" s="211">
        <f>VLOOKUP(B331,مقررات!$A$1:$F$476,4,FALSE)</f>
        <v>2</v>
      </c>
      <c r="F331" s="211">
        <f t="shared" si="15"/>
        <v>2</v>
      </c>
      <c r="G331" s="60" t="str">
        <f>VLOOKUP(B331,مقررات!$A$1:$F$409,6,FALSE)</f>
        <v>Z158</v>
      </c>
      <c r="H331" s="60" t="s">
        <v>1875</v>
      </c>
      <c r="I331" s="262" t="str">
        <f>VLOOKUP(H331,'اعضاء هيئة التدريس'!$B$1:$D$300,2,FALSE)</f>
        <v>أ.د. طلعت عمارة</v>
      </c>
      <c r="J331" s="73"/>
      <c r="K331" s="73"/>
      <c r="L331" s="73"/>
      <c r="M331" s="73"/>
      <c r="N331" s="73" t="s">
        <v>1067</v>
      </c>
      <c r="O331" s="73"/>
      <c r="P331" s="383"/>
      <c r="Q331" s="282"/>
      <c r="R331" s="283"/>
      <c r="S331" s="283"/>
      <c r="T331" s="284"/>
      <c r="U331" s="283"/>
      <c r="V331" s="283"/>
      <c r="W331" s="283"/>
      <c r="X331" s="283"/>
      <c r="Y331" s="283"/>
      <c r="Z331" s="283"/>
      <c r="AA331" s="283"/>
      <c r="AB331" s="283"/>
      <c r="AC331" s="283"/>
      <c r="AD331" s="283"/>
      <c r="AE331" s="283"/>
      <c r="AF331" s="283"/>
      <c r="AT331" s="251" t="e">
        <f>VLOOKUP(#REF!,'اعضاء هيئة التدريس'!#REF!,2,)</f>
        <v>#REF!</v>
      </c>
    </row>
    <row r="332" spans="1:46" s="283" customFormat="1" ht="15.75" hidden="1" customHeight="1">
      <c r="A332" s="328"/>
      <c r="B332" s="288" t="s">
        <v>723</v>
      </c>
      <c r="C332" s="726" t="str">
        <f>VLOOKUP(B332,مقررات!$A$1:$F$411,2,FALSE)</f>
        <v>ادارة وحماية البيئة</v>
      </c>
      <c r="D332" s="211">
        <f>VLOOKUP(B332,مقررات!$A$1:$F$452,3,FALSE)</f>
        <v>2</v>
      </c>
      <c r="E332" s="211">
        <f>VLOOKUP(B332,مقررات!$A$1:$F$476,4,FALSE)</f>
        <v>0</v>
      </c>
      <c r="F332" s="211">
        <f t="shared" si="15"/>
        <v>2</v>
      </c>
      <c r="G332" s="60">
        <f>VLOOKUP(B332,مقررات!$A$1:$F$409,6,FALSE)</f>
        <v>0</v>
      </c>
      <c r="H332" s="60" t="s">
        <v>1869</v>
      </c>
      <c r="I332" s="262" t="str">
        <f>VLOOKUP(H332,'اعضاء هيئة التدريس'!$B$1:$D$300,2,FALSE)</f>
        <v>أ.د. علاء النعناعي</v>
      </c>
      <c r="J332" s="73"/>
      <c r="K332" s="73"/>
      <c r="L332" s="73" t="s">
        <v>1067</v>
      </c>
      <c r="M332" s="73"/>
      <c r="N332" s="73"/>
      <c r="O332" s="73"/>
      <c r="P332" s="744"/>
      <c r="Q332" s="89"/>
      <c r="R332" s="91"/>
      <c r="S332" s="91"/>
      <c r="T332" s="284"/>
      <c r="AT332" s="294" t="e">
        <f>VLOOKUP(#REF!,'اعضاء هيئة التدريس'!#REF!,2,)</f>
        <v>#REF!</v>
      </c>
    </row>
    <row r="333" spans="1:46" s="284" customFormat="1" ht="15.75" hidden="1" customHeight="1">
      <c r="A333" s="328"/>
      <c r="B333" s="717"/>
      <c r="C333" s="729"/>
      <c r="D333" s="403"/>
      <c r="E333" s="403"/>
      <c r="F333" s="403"/>
      <c r="G333" s="52"/>
      <c r="H333" s="52"/>
      <c r="I333" s="49"/>
      <c r="J333" s="37"/>
      <c r="K333" s="37"/>
      <c r="L333" s="37"/>
      <c r="M333" s="37"/>
      <c r="N333" s="37"/>
      <c r="O333" s="37"/>
      <c r="P333" s="1051"/>
      <c r="Q333" s="89"/>
      <c r="R333" s="92"/>
      <c r="S333" s="92"/>
      <c r="T333" s="283"/>
      <c r="AT333" s="294" t="e">
        <f>VLOOKUP(#REF!,'اعضاء هيئة التدريس'!#REF!,2,)</f>
        <v>#REF!</v>
      </c>
    </row>
    <row r="334" spans="1:46" s="283" customFormat="1" ht="15.75" hidden="1" customHeight="1">
      <c r="A334" s="367"/>
      <c r="B334" s="245"/>
      <c r="C334" s="728"/>
      <c r="D334" s="225"/>
      <c r="E334" s="225"/>
      <c r="F334" s="225"/>
      <c r="G334" s="60"/>
      <c r="H334" s="60"/>
      <c r="I334" s="266"/>
      <c r="J334" s="256"/>
      <c r="K334" s="256"/>
      <c r="L334" s="256"/>
      <c r="M334" s="256"/>
      <c r="N334" s="256"/>
      <c r="O334" s="256"/>
      <c r="P334" s="256"/>
      <c r="Q334" s="357"/>
      <c r="AT334" s="294" t="e">
        <f>VLOOKUP(#REF!,'اعضاء هيئة التدريس'!#REF!,2,)</f>
        <v>#REF!</v>
      </c>
    </row>
    <row r="335" spans="1:46" s="283" customFormat="1" ht="15.75" hidden="1" customHeight="1">
      <c r="A335" s="328"/>
      <c r="B335" s="717"/>
      <c r="C335" s="729"/>
      <c r="D335" s="403"/>
      <c r="E335" s="403"/>
      <c r="F335" s="403"/>
      <c r="G335" s="52"/>
      <c r="H335" s="52"/>
      <c r="I335" s="49"/>
      <c r="J335" s="37"/>
      <c r="K335" s="37"/>
      <c r="L335" s="37"/>
      <c r="M335" s="37"/>
      <c r="N335" s="37"/>
      <c r="O335" s="37"/>
      <c r="P335" s="1051"/>
      <c r="Q335" s="89"/>
      <c r="R335" s="91"/>
      <c r="S335" s="91"/>
      <c r="AT335" s="294" t="e">
        <f>VLOOKUP(#REF!,'اعضاء هيئة التدريس'!#REF!,2,)</f>
        <v>#REF!</v>
      </c>
    </row>
    <row r="336" spans="1:46" s="283" customFormat="1" ht="28.5" hidden="1" customHeight="1">
      <c r="A336" s="367"/>
      <c r="B336" s="245"/>
      <c r="C336" s="728"/>
      <c r="D336" s="225"/>
      <c r="E336" s="225"/>
      <c r="F336" s="225"/>
      <c r="G336" s="60"/>
      <c r="H336" s="60"/>
      <c r="I336" s="266"/>
      <c r="J336" s="256"/>
      <c r="K336" s="256"/>
      <c r="L336" s="256"/>
      <c r="M336" s="256"/>
      <c r="N336" s="256"/>
      <c r="O336" s="256"/>
      <c r="P336" s="256"/>
      <c r="Q336" s="357"/>
      <c r="AT336" s="294" t="e">
        <f>VLOOKUP(#REF!,'اعضاء هيئة التدريس'!#REF!,2,)</f>
        <v>#REF!</v>
      </c>
    </row>
    <row r="337" spans="1:46" s="283" customFormat="1" ht="15.75" hidden="1" customHeight="1">
      <c r="A337" s="328"/>
      <c r="B337" s="717"/>
      <c r="C337" s="729"/>
      <c r="D337" s="403"/>
      <c r="E337" s="403"/>
      <c r="F337" s="403"/>
      <c r="G337" s="52"/>
      <c r="H337" s="52"/>
      <c r="I337" s="49"/>
      <c r="J337" s="37"/>
      <c r="K337" s="37"/>
      <c r="L337" s="37"/>
      <c r="M337" s="37"/>
      <c r="N337" s="37"/>
      <c r="O337" s="37"/>
      <c r="P337" s="1051"/>
      <c r="Q337" s="89"/>
      <c r="R337" s="92"/>
      <c r="S337" s="92"/>
      <c r="AT337" s="294" t="e">
        <f>VLOOKUP(#REF!,'اعضاء هيئة التدريس'!#REF!,2,)</f>
        <v>#REF!</v>
      </c>
    </row>
    <row r="338" spans="1:46" s="283" customFormat="1" ht="28.5" hidden="1" customHeight="1">
      <c r="A338" s="367"/>
      <c r="B338" s="245"/>
      <c r="C338" s="728"/>
      <c r="D338" s="211"/>
      <c r="E338" s="211"/>
      <c r="F338" s="211"/>
      <c r="G338" s="60"/>
      <c r="H338" s="60"/>
      <c r="I338" s="276"/>
      <c r="J338" s="256"/>
      <c r="K338" s="256"/>
      <c r="L338" s="256"/>
      <c r="M338" s="256"/>
      <c r="N338" s="256"/>
      <c r="O338" s="256"/>
      <c r="P338" s="256"/>
      <c r="Q338" s="357"/>
      <c r="AT338" s="294" t="e">
        <f>VLOOKUP(#REF!,'اعضاء هيئة التدريس'!#REF!,2,)</f>
        <v>#REF!</v>
      </c>
    </row>
    <row r="339" spans="1:46" s="283" customFormat="1" ht="22.5" customHeight="1">
      <c r="A339" s="817"/>
      <c r="B339" s="818"/>
      <c r="C339" s="819"/>
      <c r="D339" s="820"/>
      <c r="E339" s="820"/>
      <c r="F339" s="581">
        <v>18</v>
      </c>
      <c r="G339" s="821"/>
      <c r="H339" s="821"/>
      <c r="I339" s="825"/>
      <c r="J339" s="822"/>
      <c r="K339" s="822"/>
      <c r="L339" s="822"/>
      <c r="M339" s="822"/>
      <c r="N339" s="822"/>
      <c r="O339" s="822"/>
      <c r="P339" s="1054"/>
      <c r="Q339" s="89"/>
      <c r="R339" s="92"/>
      <c r="S339" s="92"/>
      <c r="AT339" s="294" t="e">
        <f>VLOOKUP(#REF!,'اعضاء هيئة التدريس'!#REF!,2,)</f>
        <v>#REF!</v>
      </c>
    </row>
    <row r="340" spans="1:46" s="369" customFormat="1" ht="15.75" customHeight="1">
      <c r="A340" s="564"/>
      <c r="B340" s="380"/>
      <c r="C340" s="814"/>
      <c r="D340" s="815"/>
      <c r="E340" s="815"/>
      <c r="F340" s="815"/>
      <c r="G340" s="567"/>
      <c r="H340" s="567"/>
      <c r="I340" s="568"/>
      <c r="J340" s="816"/>
      <c r="K340" s="816"/>
      <c r="L340" s="816"/>
      <c r="M340" s="816"/>
      <c r="N340" s="816"/>
      <c r="O340" s="816"/>
      <c r="P340" s="816"/>
      <c r="Q340" s="357"/>
      <c r="R340" s="283"/>
      <c r="S340" s="283"/>
      <c r="AT340" s="294" t="e">
        <f>VLOOKUP(#REF!,'اعضاء هيئة التدريس'!#REF!,2,)</f>
        <v>#REF!</v>
      </c>
    </row>
    <row r="341" spans="1:46" s="29" customFormat="1" ht="15.75">
      <c r="A341" s="1151" t="s">
        <v>2020</v>
      </c>
      <c r="B341" s="1151"/>
      <c r="C341" s="1151"/>
      <c r="D341" s="1151"/>
      <c r="E341" s="1151"/>
      <c r="F341" s="1151"/>
      <c r="G341" s="1151"/>
      <c r="H341" s="1151"/>
      <c r="I341" s="1151"/>
      <c r="J341" s="1151"/>
      <c r="K341" s="1151"/>
      <c r="L341" s="1151"/>
      <c r="M341" s="1151"/>
      <c r="N341" s="1151"/>
      <c r="O341" s="1151"/>
      <c r="P341" s="1151"/>
      <c r="Q341" s="995"/>
      <c r="R341" s="970"/>
      <c r="S341" s="970"/>
      <c r="T341" s="800"/>
      <c r="W341" s="800"/>
      <c r="AC341" s="969"/>
    </row>
    <row r="342" spans="1:46" s="29" customFormat="1" ht="15.75">
      <c r="A342" s="968"/>
      <c r="B342" s="800"/>
      <c r="C342" s="970"/>
      <c r="D342" s="971"/>
      <c r="E342" s="971"/>
      <c r="F342" s="971"/>
      <c r="G342" s="971"/>
      <c r="H342" s="972"/>
      <c r="J342" s="800"/>
      <c r="K342" s="800"/>
      <c r="L342" s="800"/>
      <c r="M342" s="800"/>
      <c r="N342" s="800"/>
      <c r="O342" s="800"/>
      <c r="P342" s="337"/>
      <c r="Q342" s="800"/>
      <c r="T342" s="800"/>
      <c r="W342" s="800"/>
      <c r="AC342" s="969"/>
    </row>
    <row r="343" spans="1:46" s="29" customFormat="1" ht="15.75">
      <c r="A343" s="968"/>
      <c r="B343" s="800"/>
      <c r="C343" s="970"/>
      <c r="D343" s="971"/>
      <c r="E343" s="971"/>
      <c r="F343" s="971"/>
      <c r="G343" s="971"/>
      <c r="H343" s="972"/>
      <c r="J343" s="800"/>
      <c r="K343" s="800"/>
      <c r="L343" s="800"/>
      <c r="M343" s="800"/>
      <c r="N343" s="800"/>
      <c r="O343" s="800"/>
      <c r="P343" s="337"/>
      <c r="Q343" s="800"/>
      <c r="T343" s="800"/>
      <c r="W343" s="800"/>
      <c r="AC343" s="969"/>
    </row>
    <row r="344" spans="1:46" s="975" customFormat="1" ht="36">
      <c r="A344" s="973"/>
      <c r="B344" s="1138" t="s">
        <v>2021</v>
      </c>
      <c r="C344" s="1138"/>
      <c r="D344" s="1138"/>
      <c r="E344" s="974"/>
      <c r="F344" s="974"/>
      <c r="G344" s="974"/>
      <c r="H344" s="1030"/>
      <c r="I344" s="1138" t="s">
        <v>2022</v>
      </c>
      <c r="J344" s="1138"/>
      <c r="K344" s="1139" t="s">
        <v>2023</v>
      </c>
      <c r="L344" s="1139"/>
      <c r="M344" s="1139"/>
      <c r="N344" s="1139"/>
      <c r="O344" s="1139"/>
      <c r="P344" s="1139"/>
      <c r="Q344" s="1139"/>
      <c r="T344" s="974"/>
      <c r="W344" s="974"/>
      <c r="AC344" s="976"/>
    </row>
    <row r="345" spans="1:46" s="369" customFormat="1" ht="15.75" customHeight="1">
      <c r="A345" s="817"/>
      <c r="B345" s="818"/>
      <c r="C345" s="819"/>
      <c r="D345" s="820"/>
      <c r="E345" s="820"/>
      <c r="F345" s="820"/>
      <c r="G345" s="821"/>
      <c r="H345" s="821"/>
      <c r="I345" s="812"/>
      <c r="J345" s="822"/>
      <c r="K345" s="822"/>
      <c r="L345" s="822"/>
      <c r="M345" s="822"/>
      <c r="N345" s="822"/>
      <c r="O345" s="822"/>
      <c r="P345" s="1054"/>
      <c r="Q345" s="89"/>
      <c r="R345" s="91"/>
      <c r="S345" s="91"/>
      <c r="AT345" s="294" t="e">
        <f>VLOOKUP(#REF!,'اعضاء هيئة التدريس'!#REF!,2,)</f>
        <v>#REF!</v>
      </c>
    </row>
    <row r="346" spans="1:46" s="369" customFormat="1" ht="15.75" customHeight="1">
      <c r="A346" s="564"/>
      <c r="B346" s="380"/>
      <c r="C346" s="814"/>
      <c r="D346" s="815"/>
      <c r="E346" s="815"/>
      <c r="F346" s="815"/>
      <c r="G346" s="567"/>
      <c r="H346" s="567"/>
      <c r="I346" s="568"/>
      <c r="J346" s="816"/>
      <c r="K346" s="816"/>
      <c r="L346" s="816"/>
      <c r="M346" s="816"/>
      <c r="N346" s="816"/>
      <c r="O346" s="816"/>
      <c r="P346" s="631"/>
      <c r="Q346" s="357"/>
      <c r="R346" s="283"/>
      <c r="S346" s="283"/>
      <c r="AT346" s="294" t="e">
        <f>VLOOKUP(#REF!,'اعضاء هيئة التدريس'!#REF!,2,)</f>
        <v>#REF!</v>
      </c>
    </row>
    <row r="347" spans="1:46" s="91" customFormat="1" ht="15.75" customHeight="1">
      <c r="A347" s="817"/>
      <c r="B347" s="818"/>
      <c r="C347" s="819"/>
      <c r="D347" s="820"/>
      <c r="E347" s="820"/>
      <c r="F347" s="820"/>
      <c r="G347" s="821"/>
      <c r="H347" s="821"/>
      <c r="I347" s="812"/>
      <c r="J347" s="822"/>
      <c r="K347" s="822"/>
      <c r="L347" s="822"/>
      <c r="M347" s="822"/>
      <c r="N347" s="822"/>
      <c r="O347" s="822"/>
      <c r="P347" s="1056"/>
      <c r="Q347" s="89"/>
      <c r="U347" s="811"/>
      <c r="AT347" s="294" t="e">
        <f>VLOOKUP(#REF!,'اعضاء هيئة التدريس'!#REF!,2,)</f>
        <v>#REF!</v>
      </c>
    </row>
    <row r="348" spans="1:46" s="283" customFormat="1" ht="15.75" customHeight="1">
      <c r="A348" s="564"/>
      <c r="B348" s="380"/>
      <c r="C348" s="814"/>
      <c r="D348" s="815"/>
      <c r="E348" s="815"/>
      <c r="F348" s="815"/>
      <c r="G348" s="567"/>
      <c r="H348" s="567"/>
      <c r="I348" s="834"/>
      <c r="J348" s="614"/>
      <c r="K348" s="614"/>
      <c r="L348" s="839"/>
      <c r="M348" s="614"/>
      <c r="N348" s="614"/>
      <c r="O348" s="614"/>
      <c r="P348" s="631"/>
      <c r="Q348" s="357"/>
    </row>
    <row r="349" spans="1:46" s="283" customFormat="1" ht="15" customHeight="1">
      <c r="A349" s="817"/>
      <c r="B349" s="830"/>
      <c r="C349" s="819"/>
      <c r="D349" s="831"/>
      <c r="E349" s="831"/>
      <c r="F349" s="831"/>
      <c r="G349" s="584"/>
      <c r="H349" s="584"/>
      <c r="I349" s="832"/>
      <c r="J349" s="833"/>
      <c r="K349" s="833"/>
      <c r="L349" s="833"/>
      <c r="M349" s="833"/>
      <c r="N349" s="833"/>
      <c r="O349" s="833"/>
      <c r="P349" s="1057"/>
      <c r="Q349" s="89"/>
      <c r="R349" s="91"/>
      <c r="S349" s="91"/>
    </row>
    <row r="350" spans="1:46" s="283" customFormat="1" ht="15.75" customHeight="1">
      <c r="A350" s="564"/>
      <c r="B350" s="380"/>
      <c r="C350" s="814"/>
      <c r="D350" s="566"/>
      <c r="E350" s="566"/>
      <c r="F350" s="566"/>
      <c r="G350" s="567"/>
      <c r="H350" s="567"/>
      <c r="I350" s="841"/>
      <c r="J350" s="313"/>
      <c r="K350" s="313"/>
      <c r="L350" s="313"/>
      <c r="N350" s="313"/>
      <c r="O350" s="313"/>
      <c r="P350" s="631"/>
      <c r="Q350" s="357"/>
    </row>
    <row r="351" spans="1:46" s="284" customFormat="1" ht="47.25" customHeight="1">
      <c r="A351" s="817"/>
      <c r="B351" s="830"/>
      <c r="C351" s="819"/>
      <c r="D351" s="831"/>
      <c r="E351" s="831"/>
      <c r="F351" s="831"/>
      <c r="G351" s="584"/>
      <c r="H351" s="584"/>
      <c r="I351" s="832"/>
      <c r="J351" s="833"/>
      <c r="K351" s="833"/>
      <c r="L351" s="833"/>
      <c r="M351" s="833"/>
      <c r="N351" s="833"/>
      <c r="O351" s="833"/>
      <c r="P351" s="1057"/>
      <c r="Q351" s="89"/>
      <c r="R351" s="91"/>
      <c r="S351" s="91"/>
      <c r="T351" s="283"/>
    </row>
    <row r="352" spans="1:46" s="283" customFormat="1" ht="15.75" customHeight="1">
      <c r="A352" s="564"/>
      <c r="B352" s="380"/>
      <c r="C352" s="814"/>
      <c r="D352" s="815"/>
      <c r="E352" s="815"/>
      <c r="F352" s="815"/>
      <c r="G352" s="567"/>
      <c r="H352" s="567"/>
      <c r="I352" s="834"/>
      <c r="J352" s="313"/>
      <c r="K352" s="313"/>
      <c r="L352" s="313"/>
      <c r="M352" s="313"/>
      <c r="N352" s="313"/>
      <c r="O352" s="313"/>
      <c r="P352" s="631"/>
      <c r="Q352" s="357"/>
    </row>
    <row r="353" spans="1:20" s="283" customFormat="1" ht="15" customHeight="1">
      <c r="A353" s="817"/>
      <c r="B353" s="830"/>
      <c r="C353" s="819"/>
      <c r="D353" s="831"/>
      <c r="E353" s="831"/>
      <c r="F353" s="831"/>
      <c r="G353" s="584"/>
      <c r="H353" s="584"/>
      <c r="I353" s="832"/>
      <c r="J353" s="842"/>
      <c r="K353" s="842"/>
      <c r="L353" s="842"/>
      <c r="M353" s="842"/>
      <c r="N353" s="842"/>
      <c r="O353" s="842"/>
      <c r="P353" s="1058"/>
      <c r="Q353" s="89"/>
      <c r="R353" s="91"/>
      <c r="S353" s="91"/>
    </row>
    <row r="354" spans="1:20" s="283" customFormat="1" ht="15" customHeight="1">
      <c r="A354" s="817"/>
      <c r="B354" s="830"/>
      <c r="C354" s="819"/>
      <c r="D354" s="831"/>
      <c r="E354" s="831"/>
      <c r="F354" s="831"/>
      <c r="G354" s="584"/>
      <c r="H354" s="584"/>
      <c r="I354" s="832"/>
      <c r="J354" s="842"/>
      <c r="K354" s="844"/>
      <c r="L354" s="842"/>
      <c r="M354" s="842"/>
      <c r="N354" s="842"/>
      <c r="O354" s="842"/>
      <c r="P354" s="1058"/>
      <c r="Q354" s="89"/>
      <c r="R354" s="91"/>
      <c r="S354" s="91"/>
    </row>
    <row r="355" spans="1:20" s="283" customFormat="1" ht="36" customHeight="1">
      <c r="A355" s="564"/>
      <c r="B355" s="380"/>
      <c r="C355" s="814"/>
      <c r="D355" s="815"/>
      <c r="E355" s="815"/>
      <c r="F355" s="815"/>
      <c r="G355" s="567"/>
      <c r="H355" s="567"/>
      <c r="I355" s="841"/>
      <c r="J355" s="313"/>
      <c r="K355" s="614"/>
      <c r="L355" s="313"/>
      <c r="M355" s="313"/>
      <c r="N355" s="313"/>
      <c r="O355" s="313"/>
      <c r="P355" s="614"/>
      <c r="Q355" s="357"/>
    </row>
    <row r="356" spans="1:20" s="283" customFormat="1" ht="15" customHeight="1">
      <c r="A356" s="817"/>
      <c r="B356" s="830"/>
      <c r="C356" s="819"/>
      <c r="D356" s="831"/>
      <c r="E356" s="831"/>
      <c r="F356" s="831"/>
      <c r="G356" s="584"/>
      <c r="H356" s="584"/>
      <c r="I356" s="845"/>
      <c r="J356" s="833"/>
      <c r="K356" s="833"/>
      <c r="L356" s="833"/>
      <c r="M356" s="833"/>
      <c r="N356" s="833"/>
      <c r="O356" s="833"/>
      <c r="P356" s="1057"/>
      <c r="Q356" s="89"/>
      <c r="R356" s="92"/>
      <c r="S356" s="92"/>
    </row>
    <row r="357" spans="1:20" s="283" customFormat="1" ht="15.75" customHeight="1">
      <c r="A357" s="564"/>
      <c r="B357" s="380"/>
      <c r="C357" s="814"/>
      <c r="D357" s="815"/>
      <c r="E357" s="815"/>
      <c r="F357" s="815"/>
      <c r="G357" s="567"/>
      <c r="H357" s="567"/>
      <c r="I357" s="834"/>
      <c r="J357" s="313"/>
      <c r="K357" s="313"/>
      <c r="L357" s="313"/>
      <c r="M357" s="313"/>
      <c r="N357" s="313"/>
      <c r="O357" s="284"/>
      <c r="P357" s="631"/>
      <c r="Q357" s="357"/>
    </row>
    <row r="358" spans="1:20" s="283" customFormat="1" ht="15" customHeight="1">
      <c r="A358" s="817"/>
      <c r="B358" s="830"/>
      <c r="C358" s="819"/>
      <c r="D358" s="831"/>
      <c r="E358" s="831"/>
      <c r="F358" s="831"/>
      <c r="G358" s="584"/>
      <c r="H358" s="584"/>
      <c r="I358" s="832"/>
      <c r="J358" s="833"/>
      <c r="K358" s="833"/>
      <c r="L358" s="833"/>
      <c r="M358" s="833"/>
      <c r="N358" s="833"/>
      <c r="O358" s="833"/>
      <c r="P358" s="1057"/>
      <c r="Q358" s="89"/>
      <c r="R358" s="91"/>
      <c r="S358" s="91"/>
    </row>
    <row r="359" spans="1:20" s="284" customFormat="1" ht="24" customHeight="1">
      <c r="A359" s="817"/>
      <c r="B359" s="830"/>
      <c r="C359" s="819"/>
      <c r="D359" s="831"/>
      <c r="E359" s="831"/>
      <c r="F359" s="831"/>
      <c r="G359" s="584"/>
      <c r="H359" s="584"/>
      <c r="I359" s="832"/>
      <c r="J359" s="842"/>
      <c r="K359" s="842"/>
      <c r="L359" s="842"/>
      <c r="M359" s="842"/>
      <c r="N359" s="842"/>
      <c r="O359" s="842"/>
      <c r="P359" s="1058"/>
      <c r="Q359" s="89"/>
      <c r="R359" s="91"/>
      <c r="S359" s="91"/>
      <c r="T359" s="283"/>
    </row>
    <row r="360" spans="1:20" s="284" customFormat="1" ht="15.75" customHeight="1">
      <c r="A360" s="564"/>
      <c r="B360" s="380"/>
      <c r="C360" s="814"/>
      <c r="D360" s="815"/>
      <c r="E360" s="815"/>
      <c r="F360" s="815"/>
      <c r="G360" s="567"/>
      <c r="H360" s="567"/>
      <c r="I360" s="846"/>
      <c r="J360" s="313"/>
      <c r="K360" s="313"/>
      <c r="L360" s="313"/>
      <c r="M360" s="313"/>
      <c r="N360" s="313"/>
      <c r="O360" s="847"/>
      <c r="P360" s="569"/>
      <c r="Q360" s="357"/>
      <c r="R360" s="283"/>
      <c r="S360" s="283"/>
      <c r="T360" s="283"/>
    </row>
    <row r="361" spans="1:20" s="91" customFormat="1" ht="14.25" customHeight="1">
      <c r="A361" s="817"/>
      <c r="B361" s="830"/>
      <c r="C361" s="819"/>
      <c r="D361" s="831"/>
      <c r="E361" s="831"/>
      <c r="F361" s="831"/>
      <c r="G361" s="584"/>
      <c r="H361" s="584"/>
      <c r="I361" s="832"/>
      <c r="J361" s="833"/>
      <c r="K361" s="833"/>
      <c r="L361" s="833"/>
      <c r="M361" s="833"/>
      <c r="N361" s="833"/>
      <c r="O361" s="833"/>
      <c r="P361" s="1058"/>
      <c r="Q361" s="89"/>
    </row>
    <row r="362" spans="1:20" s="92" customFormat="1" ht="15" customHeight="1">
      <c r="A362" s="564"/>
      <c r="B362" s="848"/>
      <c r="C362" s="849"/>
      <c r="D362" s="815"/>
      <c r="E362" s="815"/>
      <c r="F362" s="815"/>
      <c r="G362" s="850"/>
      <c r="H362" s="850"/>
      <c r="I362" s="719"/>
      <c r="J362" s="851"/>
      <c r="K362" s="369"/>
      <c r="L362" s="739"/>
      <c r="M362" s="369"/>
      <c r="N362" s="646"/>
      <c r="O362" s="369"/>
      <c r="P362" s="631"/>
      <c r="Q362" s="646"/>
      <c r="R362" s="283"/>
      <c r="S362" s="284"/>
    </row>
    <row r="363" spans="1:20" s="91" customFormat="1" ht="15" customHeight="1">
      <c r="A363" s="817"/>
      <c r="B363" s="835"/>
      <c r="C363" s="836"/>
      <c r="D363" s="837"/>
      <c r="E363" s="837"/>
      <c r="F363" s="837"/>
      <c r="G363" s="837"/>
      <c r="H363" s="837"/>
      <c r="I363" s="187"/>
      <c r="J363" s="838"/>
      <c r="K363" s="187"/>
      <c r="L363" s="838"/>
      <c r="M363" s="187"/>
      <c r="N363" s="187"/>
      <c r="O363" s="187"/>
      <c r="P363" s="922"/>
      <c r="Q363" s="785"/>
    </row>
    <row r="364" spans="1:20" s="91" customFormat="1" ht="15.75" customHeight="1">
      <c r="A364" s="564"/>
      <c r="B364" s="848"/>
      <c r="C364" s="849"/>
      <c r="D364" s="815"/>
      <c r="E364" s="815"/>
      <c r="F364" s="815"/>
      <c r="G364" s="850"/>
      <c r="H364" s="850"/>
      <c r="I364" s="853"/>
      <c r="J364" s="854"/>
      <c r="K364" s="855"/>
      <c r="L364" s="855"/>
      <c r="M364" s="856"/>
      <c r="N364" s="857"/>
      <c r="O364" s="856"/>
      <c r="P364" s="631"/>
      <c r="Q364" s="646"/>
      <c r="R364" s="283"/>
      <c r="S364" s="284"/>
    </row>
    <row r="365" spans="1:20" s="92" customFormat="1" ht="15" customHeight="1">
      <c r="A365" s="817"/>
      <c r="B365" s="835"/>
      <c r="C365" s="836"/>
      <c r="D365" s="831"/>
      <c r="E365" s="831"/>
      <c r="F365" s="831"/>
      <c r="G365" s="831"/>
      <c r="H365" s="831"/>
      <c r="I365" s="860"/>
      <c r="J365" s="861"/>
      <c r="K365" s="862"/>
      <c r="L365" s="861"/>
      <c r="M365" s="863"/>
      <c r="N365" s="863"/>
      <c r="O365" s="863"/>
      <c r="P365" s="1059"/>
      <c r="Q365" s="785"/>
      <c r="R365" s="91"/>
      <c r="S365" s="91"/>
    </row>
    <row r="366" spans="1:20" s="92" customFormat="1" ht="15.75" customHeight="1">
      <c r="A366" s="564"/>
      <c r="B366" s="380"/>
      <c r="C366" s="814"/>
      <c r="D366" s="815"/>
      <c r="E366" s="815"/>
      <c r="F366" s="815"/>
      <c r="G366" s="567"/>
      <c r="H366" s="567"/>
      <c r="I366" s="834"/>
      <c r="J366" s="313"/>
      <c r="K366" s="313"/>
      <c r="L366" s="313"/>
      <c r="M366" s="313"/>
      <c r="N366" s="313"/>
      <c r="O366" s="313"/>
      <c r="P366" s="631"/>
      <c r="Q366" s="357"/>
      <c r="R366" s="283"/>
      <c r="S366" s="283"/>
    </row>
    <row r="367" spans="1:20" s="91" customFormat="1" ht="14.25" customHeight="1">
      <c r="A367" s="817"/>
      <c r="B367" s="830"/>
      <c r="C367" s="819"/>
      <c r="D367" s="831"/>
      <c r="E367" s="831"/>
      <c r="F367" s="831"/>
      <c r="G367" s="584"/>
      <c r="H367" s="584"/>
      <c r="I367" s="832"/>
      <c r="J367" s="833"/>
      <c r="K367" s="833"/>
      <c r="L367" s="833"/>
      <c r="M367" s="833"/>
      <c r="N367" s="833"/>
      <c r="O367" s="833"/>
      <c r="P367" s="1057"/>
      <c r="Q367" s="89"/>
    </row>
    <row r="368" spans="1:20" s="92" customFormat="1" ht="15.75" customHeight="1">
      <c r="A368" s="564"/>
      <c r="B368" s="380"/>
      <c r="C368" s="814"/>
      <c r="D368" s="566"/>
      <c r="E368" s="566"/>
      <c r="F368" s="566"/>
      <c r="G368" s="567"/>
      <c r="H368" s="567"/>
      <c r="I368" s="589"/>
      <c r="J368" s="865"/>
      <c r="K368" s="313"/>
      <c r="L368" s="313"/>
      <c r="M368" s="313"/>
      <c r="N368" s="313"/>
      <c r="O368" s="313"/>
      <c r="P368" s="631"/>
      <c r="Q368" s="357"/>
      <c r="R368" s="283"/>
      <c r="S368" s="283"/>
    </row>
    <row r="369" spans="1:19" s="91" customFormat="1" ht="15" customHeight="1">
      <c r="A369" s="817"/>
      <c r="B369" s="830"/>
      <c r="C369" s="819"/>
      <c r="D369" s="866"/>
      <c r="E369" s="866"/>
      <c r="F369" s="866"/>
      <c r="G369" s="821"/>
      <c r="H369" s="821"/>
      <c r="J369" s="867"/>
      <c r="K369" s="833"/>
      <c r="L369" s="833"/>
      <c r="M369" s="833"/>
      <c r="N369" s="833"/>
      <c r="O369" s="833"/>
      <c r="P369" s="1060"/>
      <c r="Q369" s="89"/>
      <c r="R369" s="92"/>
      <c r="S369" s="92"/>
    </row>
    <row r="370" spans="1:19" s="91" customFormat="1" ht="14.25" customHeight="1">
      <c r="A370" s="817"/>
      <c r="B370" s="835"/>
      <c r="C370" s="836"/>
      <c r="D370" s="837"/>
      <c r="E370" s="837"/>
      <c r="F370" s="837"/>
      <c r="G370" s="837"/>
      <c r="H370" s="837"/>
      <c r="I370" s="187"/>
      <c r="J370" s="187"/>
      <c r="K370" s="187"/>
      <c r="L370" s="838"/>
      <c r="M370" s="187"/>
      <c r="N370" s="187"/>
      <c r="O370" s="187"/>
      <c r="P370" s="922"/>
      <c r="Q370" s="785"/>
    </row>
    <row r="371" spans="1:19" s="91" customFormat="1" ht="14.25" customHeight="1">
      <c r="A371" s="564"/>
      <c r="B371" s="380"/>
      <c r="C371" s="814"/>
      <c r="D371" s="815"/>
      <c r="E371" s="815"/>
      <c r="F371" s="815"/>
      <c r="G371" s="567"/>
      <c r="H371" s="567"/>
      <c r="I371" s="841"/>
      <c r="J371" s="313"/>
      <c r="K371" s="313"/>
      <c r="L371" s="357"/>
      <c r="M371" s="313"/>
      <c r="N371" s="313"/>
      <c r="O371" s="313"/>
      <c r="P371" s="631"/>
      <c r="Q371" s="357"/>
      <c r="R371" s="283"/>
      <c r="S371" s="283"/>
    </row>
    <row r="372" spans="1:19" s="91" customFormat="1" ht="24" customHeight="1">
      <c r="A372" s="817"/>
      <c r="B372" s="830"/>
      <c r="C372" s="819"/>
      <c r="D372" s="831"/>
      <c r="E372" s="831"/>
      <c r="F372" s="831"/>
      <c r="G372" s="584"/>
      <c r="H372" s="584"/>
      <c r="I372" s="845"/>
      <c r="J372" s="833"/>
      <c r="K372" s="833"/>
      <c r="L372" s="833"/>
      <c r="M372" s="833"/>
      <c r="N372" s="833"/>
      <c r="O372" s="833"/>
      <c r="P372" s="1057"/>
      <c r="Q372" s="89"/>
    </row>
    <row r="373" spans="1:19" s="91" customFormat="1" ht="14.25" customHeight="1">
      <c r="A373" s="564"/>
      <c r="B373" s="380"/>
      <c r="C373" s="814"/>
      <c r="D373" s="815"/>
      <c r="E373" s="815"/>
      <c r="F373" s="815"/>
      <c r="G373" s="567"/>
      <c r="H373" s="567"/>
      <c r="I373" s="834"/>
      <c r="J373" s="313"/>
      <c r="K373" s="313"/>
      <c r="L373" s="357"/>
      <c r="M373" s="313"/>
      <c r="N373" s="313"/>
      <c r="O373" s="313"/>
      <c r="P373" s="569"/>
      <c r="Q373" s="357"/>
      <c r="R373" s="283"/>
      <c r="S373" s="283"/>
    </row>
    <row r="374" spans="1:19" s="91" customFormat="1" ht="14.25" customHeight="1">
      <c r="A374" s="817"/>
      <c r="B374" s="830"/>
      <c r="C374" s="819"/>
      <c r="D374" s="831"/>
      <c r="E374" s="831"/>
      <c r="F374" s="831"/>
      <c r="G374" s="584"/>
      <c r="H374" s="584"/>
      <c r="I374" s="832"/>
      <c r="J374" s="842"/>
      <c r="K374" s="842"/>
      <c r="L374" s="842"/>
      <c r="M374" s="842"/>
      <c r="N374" s="842"/>
      <c r="O374" s="842"/>
      <c r="P374" s="1058"/>
      <c r="Q374" s="89"/>
    </row>
    <row r="375" spans="1:19" s="92" customFormat="1" ht="15" customHeight="1">
      <c r="A375" s="564"/>
      <c r="B375" s="380"/>
      <c r="C375" s="814"/>
      <c r="D375" s="815"/>
      <c r="E375" s="815"/>
      <c r="F375" s="815"/>
      <c r="G375" s="567"/>
      <c r="H375" s="567"/>
      <c r="I375" s="834"/>
      <c r="J375" s="313"/>
      <c r="K375" s="313"/>
      <c r="L375" s="313"/>
      <c r="M375" s="313"/>
      <c r="N375" s="313"/>
      <c r="O375" s="313"/>
      <c r="P375" s="631"/>
      <c r="Q375" s="357"/>
      <c r="R375" s="283"/>
      <c r="S375" s="283"/>
    </row>
    <row r="376" spans="1:19" s="92" customFormat="1" ht="15" customHeight="1">
      <c r="A376" s="817"/>
      <c r="B376" s="830"/>
      <c r="C376" s="819"/>
      <c r="D376" s="831"/>
      <c r="E376" s="831"/>
      <c r="F376" s="831"/>
      <c r="G376" s="584"/>
      <c r="H376" s="584"/>
      <c r="I376" s="832"/>
      <c r="J376" s="842"/>
      <c r="K376" s="842"/>
      <c r="L376" s="842"/>
      <c r="M376" s="842"/>
      <c r="N376" s="842"/>
      <c r="O376" s="842"/>
      <c r="P376" s="1058"/>
      <c r="Q376" s="89"/>
      <c r="R376" s="91"/>
      <c r="S376" s="91"/>
    </row>
    <row r="377" spans="1:19" s="92" customFormat="1" ht="15" customHeight="1">
      <c r="A377" s="564"/>
      <c r="B377" s="380"/>
      <c r="C377" s="814"/>
      <c r="D377" s="815"/>
      <c r="E377" s="815"/>
      <c r="F377" s="815"/>
      <c r="G377" s="567"/>
      <c r="H377" s="567"/>
      <c r="I377" s="841"/>
      <c r="J377" s="313"/>
      <c r="K377" s="313"/>
      <c r="L377" s="313"/>
      <c r="M377" s="313"/>
      <c r="N377" s="313"/>
      <c r="O377" s="313"/>
      <c r="P377" s="569"/>
      <c r="Q377" s="357"/>
      <c r="R377" s="283"/>
      <c r="S377" s="283"/>
    </row>
    <row r="378" spans="1:19" s="92" customFormat="1" ht="15" customHeight="1">
      <c r="A378" s="817"/>
      <c r="B378" s="830"/>
      <c r="C378" s="819"/>
      <c r="D378" s="831"/>
      <c r="E378" s="831"/>
      <c r="F378" s="831"/>
      <c r="G378" s="584"/>
      <c r="H378" s="584"/>
      <c r="I378" s="832"/>
      <c r="J378" s="833"/>
      <c r="K378" s="833"/>
      <c r="L378" s="833"/>
      <c r="M378" s="833"/>
      <c r="N378" s="833"/>
      <c r="O378" s="833"/>
      <c r="P378" s="1058"/>
      <c r="Q378" s="89"/>
      <c r="R378" s="91"/>
      <c r="S378" s="91"/>
    </row>
    <row r="379" spans="1:19" s="92" customFormat="1" ht="22.5" customHeight="1">
      <c r="A379" s="564"/>
      <c r="B379" s="380"/>
      <c r="C379" s="814"/>
      <c r="D379" s="566"/>
      <c r="E379" s="566"/>
      <c r="F379" s="566"/>
      <c r="G379" s="567"/>
      <c r="H379" s="567"/>
      <c r="I379" s="841"/>
      <c r="J379" s="313"/>
      <c r="K379" s="313"/>
      <c r="L379" s="313"/>
      <c r="M379" s="313"/>
      <c r="N379" s="313"/>
      <c r="O379" s="313"/>
      <c r="P379" s="569"/>
      <c r="Q379" s="357"/>
      <c r="R379" s="283"/>
      <c r="S379" s="283"/>
    </row>
    <row r="380" spans="1:19" s="91" customFormat="1" ht="24" customHeight="1">
      <c r="A380" s="817"/>
      <c r="B380" s="830"/>
      <c r="C380" s="819"/>
      <c r="D380" s="831"/>
      <c r="E380" s="831"/>
      <c r="F380" s="831"/>
      <c r="G380" s="584"/>
      <c r="H380" s="584"/>
      <c r="I380" s="832"/>
      <c r="J380" s="842"/>
      <c r="K380" s="842"/>
      <c r="L380" s="842"/>
      <c r="M380" s="842"/>
      <c r="N380" s="842"/>
      <c r="O380" s="842"/>
      <c r="P380" s="1058"/>
      <c r="Q380" s="89"/>
    </row>
    <row r="381" spans="1:19" s="92" customFormat="1" ht="15" customHeight="1">
      <c r="A381" s="564"/>
      <c r="B381" s="380"/>
      <c r="C381" s="814"/>
      <c r="D381" s="815"/>
      <c r="E381" s="815"/>
      <c r="F381" s="815"/>
      <c r="G381" s="567"/>
      <c r="H381" s="567"/>
      <c r="I381" s="869"/>
      <c r="J381" s="311"/>
      <c r="K381" s="311"/>
      <c r="L381" s="311"/>
      <c r="M381" s="311"/>
      <c r="N381" s="311"/>
      <c r="O381" s="311"/>
      <c r="P381" s="569"/>
      <c r="Q381" s="357"/>
      <c r="R381" s="283"/>
      <c r="S381" s="283"/>
    </row>
    <row r="382" spans="1:19" s="91" customFormat="1" ht="14.25" customHeight="1">
      <c r="A382" s="817"/>
      <c r="B382" s="830"/>
      <c r="C382" s="814"/>
      <c r="D382" s="871"/>
      <c r="E382" s="871"/>
      <c r="F382" s="871"/>
      <c r="G382" s="872"/>
      <c r="H382" s="872"/>
      <c r="I382" s="577"/>
      <c r="J382" s="873"/>
      <c r="K382" s="873"/>
      <c r="L382" s="873"/>
      <c r="M382" s="873"/>
      <c r="N382" s="873"/>
      <c r="O382" s="873"/>
      <c r="P382" s="647"/>
      <c r="Q382" s="89"/>
    </row>
    <row r="383" spans="1:19" s="91" customFormat="1" ht="24" customHeight="1">
      <c r="A383" s="564"/>
      <c r="B383" s="380"/>
      <c r="C383" s="814"/>
      <c r="D383" s="566"/>
      <c r="E383" s="566"/>
      <c r="F383" s="566"/>
      <c r="G383" s="567"/>
      <c r="H383" s="567"/>
      <c r="I383" s="577"/>
      <c r="J383" s="311"/>
      <c r="K383" s="311"/>
      <c r="L383" s="311"/>
      <c r="M383" s="311"/>
      <c r="N383" s="311"/>
      <c r="O383" s="311"/>
      <c r="P383" s="614"/>
      <c r="Q383" s="357"/>
      <c r="R383" s="283"/>
      <c r="S383" s="283"/>
    </row>
    <row r="384" spans="1:19" s="91" customFormat="1" ht="22.5" customHeight="1">
      <c r="A384" s="817"/>
      <c r="B384" s="830"/>
      <c r="C384" s="814"/>
      <c r="D384" s="871"/>
      <c r="E384" s="871"/>
      <c r="F384" s="871"/>
      <c r="G384" s="872"/>
      <c r="H384" s="872"/>
      <c r="I384" s="310"/>
      <c r="J384" s="875"/>
      <c r="K384" s="875"/>
      <c r="L384" s="875"/>
      <c r="M384" s="875"/>
      <c r="N384" s="875"/>
      <c r="O384" s="875"/>
      <c r="P384" s="1057"/>
      <c r="Q384" s="89"/>
    </row>
    <row r="385" spans="1:19" s="91" customFormat="1" ht="15.75" customHeight="1">
      <c r="A385" s="564"/>
      <c r="B385" s="380"/>
      <c r="C385" s="814"/>
      <c r="D385" s="566"/>
      <c r="E385" s="566"/>
      <c r="F385" s="566"/>
      <c r="G385" s="567"/>
      <c r="H385" s="567"/>
      <c r="I385" s="869"/>
      <c r="J385" s="311"/>
      <c r="K385" s="311"/>
      <c r="L385" s="876"/>
      <c r="M385" s="311"/>
      <c r="N385" s="311"/>
      <c r="O385" s="311"/>
      <c r="P385" s="614"/>
      <c r="Q385" s="357"/>
      <c r="R385" s="283"/>
      <c r="S385" s="283"/>
    </row>
    <row r="386" spans="1:19" s="91" customFormat="1" ht="21" customHeight="1">
      <c r="A386" s="817"/>
      <c r="B386" s="830"/>
      <c r="C386" s="814"/>
      <c r="D386" s="871"/>
      <c r="E386" s="871"/>
      <c r="F386" s="871"/>
      <c r="G386" s="872"/>
      <c r="H386" s="872"/>
      <c r="I386" s="877"/>
      <c r="J386" s="875"/>
      <c r="K386" s="875"/>
      <c r="L386" s="833"/>
      <c r="M386" s="875"/>
      <c r="N386" s="875"/>
      <c r="O386" s="875"/>
      <c r="P386" s="1057"/>
      <c r="Q386" s="89"/>
    </row>
    <row r="387" spans="1:19" s="91" customFormat="1" ht="24" customHeight="1">
      <c r="A387" s="564"/>
      <c r="B387" s="380"/>
      <c r="C387" s="814"/>
      <c r="D387" s="566"/>
      <c r="E387" s="566"/>
      <c r="F387" s="566"/>
      <c r="G387" s="567"/>
      <c r="H387" s="567"/>
      <c r="I387" s="878"/>
      <c r="J387" s="311"/>
      <c r="K387" s="311"/>
      <c r="L387" s="311"/>
      <c r="M387" s="311"/>
      <c r="N387" s="311"/>
      <c r="O387" s="311"/>
      <c r="P387" s="614"/>
      <c r="Q387" s="357"/>
      <c r="R387" s="283"/>
      <c r="S387" s="283"/>
    </row>
    <row r="388" spans="1:19" s="92" customFormat="1" ht="24" customHeight="1">
      <c r="A388" s="328"/>
      <c r="B388" s="715"/>
      <c r="C388" s="728"/>
      <c r="D388" s="708"/>
      <c r="E388" s="708"/>
      <c r="F388" s="708"/>
      <c r="G388" s="418"/>
      <c r="H388" s="418"/>
      <c r="I388" s="184"/>
      <c r="J388" s="300"/>
      <c r="K388" s="300"/>
      <c r="L388" s="300"/>
      <c r="M388" s="300"/>
      <c r="N388" s="300"/>
      <c r="O388" s="300"/>
      <c r="P388" s="1046"/>
      <c r="Q388" s="89"/>
      <c r="R388" s="91"/>
      <c r="S388" s="91"/>
    </row>
    <row r="389" spans="1:19" s="92" customFormat="1" ht="15" customHeight="1">
      <c r="A389" s="367"/>
      <c r="B389" s="245"/>
      <c r="C389" s="728"/>
      <c r="D389" s="225"/>
      <c r="E389" s="225"/>
      <c r="F389" s="225"/>
      <c r="G389" s="60"/>
      <c r="H389" s="60"/>
      <c r="I389" s="184"/>
      <c r="J389" s="217"/>
      <c r="K389" s="217"/>
      <c r="L389" s="217"/>
      <c r="M389" s="217"/>
      <c r="N389" s="282"/>
      <c r="O389" s="217"/>
      <c r="P389" s="252"/>
      <c r="Q389" s="357"/>
      <c r="R389" s="283"/>
      <c r="S389" s="283"/>
    </row>
    <row r="390" spans="1:19" s="92" customFormat="1" ht="15" customHeight="1">
      <c r="A390" s="328"/>
      <c r="B390" s="715"/>
      <c r="C390" s="728"/>
      <c r="D390" s="708"/>
      <c r="E390" s="708"/>
      <c r="F390" s="708"/>
      <c r="G390" s="418"/>
      <c r="H390" s="418"/>
      <c r="I390" s="184"/>
      <c r="J390" s="299"/>
      <c r="K390" s="299"/>
      <c r="L390" s="299"/>
      <c r="M390" s="299"/>
      <c r="N390" s="299"/>
      <c r="O390" s="299"/>
      <c r="P390" s="384"/>
      <c r="Q390" s="89"/>
      <c r="R390" s="91"/>
      <c r="S390" s="91"/>
    </row>
    <row r="391" spans="1:19" s="91" customFormat="1" ht="14.25" customHeight="1">
      <c r="A391" s="367"/>
      <c r="B391" s="456"/>
      <c r="C391" s="962"/>
      <c r="D391" s="216"/>
      <c r="E391" s="216"/>
      <c r="F391" s="216"/>
      <c r="G391" s="403"/>
      <c r="H391" s="403"/>
      <c r="I391" s="416"/>
      <c r="J391" s="406"/>
      <c r="K391" s="406"/>
      <c r="L391" s="213"/>
      <c r="M391" s="406"/>
      <c r="N391" s="215"/>
      <c r="O391" s="213"/>
      <c r="P391" s="386"/>
      <c r="Q391" s="881"/>
      <c r="R391" s="220"/>
      <c r="S391" s="220"/>
    </row>
    <row r="392" spans="1:19" s="92" customFormat="1" ht="15" customHeight="1">
      <c r="A392" s="328"/>
      <c r="B392" s="716"/>
      <c r="C392" s="962"/>
      <c r="D392" s="24"/>
      <c r="E392" s="24"/>
      <c r="F392" s="24"/>
      <c r="G392" s="24"/>
      <c r="H392" s="24"/>
      <c r="I392" s="195"/>
      <c r="J392" s="195"/>
      <c r="K392" s="195"/>
      <c r="L392" s="963"/>
      <c r="M392" s="195"/>
      <c r="N392" s="963"/>
      <c r="O392" s="195"/>
      <c r="P392" s="424"/>
      <c r="Q392" s="785"/>
      <c r="R392" s="91"/>
      <c r="S392" s="91"/>
    </row>
    <row r="393" spans="1:19" s="91" customFormat="1" ht="15.75" customHeight="1">
      <c r="A393" s="367"/>
      <c r="B393" s="245"/>
      <c r="C393" s="728"/>
      <c r="D393" s="225"/>
      <c r="E393" s="225"/>
      <c r="F393" s="225"/>
      <c r="G393" s="60"/>
      <c r="H393" s="60"/>
      <c r="I393" s="184"/>
      <c r="J393" s="217"/>
      <c r="K393" s="217"/>
      <c r="L393" s="217"/>
      <c r="M393" s="217"/>
      <c r="N393" s="217"/>
      <c r="O393" s="217"/>
      <c r="P393" s="252"/>
      <c r="Q393" s="357"/>
      <c r="R393" s="283"/>
      <c r="S393" s="283"/>
    </row>
    <row r="394" spans="1:19" s="91" customFormat="1" ht="30" customHeight="1">
      <c r="A394" s="817"/>
      <c r="B394" s="830"/>
      <c r="C394" s="814"/>
      <c r="D394" s="871"/>
      <c r="E394" s="871"/>
      <c r="F394" s="871"/>
      <c r="G394" s="872"/>
      <c r="H394" s="872"/>
      <c r="I394" s="869"/>
      <c r="J394" s="875"/>
      <c r="K394" s="875"/>
      <c r="L394" s="875"/>
      <c r="M394" s="875"/>
      <c r="N394" s="875"/>
      <c r="O394" s="875"/>
      <c r="P394" s="1061"/>
      <c r="Q394" s="89"/>
    </row>
    <row r="395" spans="1:19" s="91" customFormat="1" ht="15" customHeight="1">
      <c r="A395" s="564"/>
      <c r="B395" s="380"/>
      <c r="C395" s="814"/>
      <c r="D395" s="815"/>
      <c r="E395" s="815"/>
      <c r="F395" s="815"/>
      <c r="G395" s="567"/>
      <c r="H395" s="567"/>
      <c r="I395" s="310"/>
      <c r="J395" s="311"/>
      <c r="K395" s="311"/>
      <c r="L395" s="311"/>
      <c r="M395" s="311"/>
      <c r="N395" s="311"/>
      <c r="O395" s="311"/>
      <c r="P395" s="631"/>
      <c r="Q395" s="357"/>
      <c r="R395" s="283"/>
      <c r="S395" s="283"/>
    </row>
    <row r="396" spans="1:19" s="91" customFormat="1" ht="24" customHeight="1">
      <c r="A396" s="817"/>
      <c r="B396" s="830"/>
      <c r="C396" s="814"/>
      <c r="D396" s="871"/>
      <c r="E396" s="871"/>
      <c r="F396" s="871"/>
      <c r="G396" s="872"/>
      <c r="H396" s="872"/>
      <c r="I396" s="577"/>
      <c r="J396" s="875"/>
      <c r="K396" s="875"/>
      <c r="L396" s="875"/>
      <c r="M396" s="875"/>
      <c r="N396" s="875"/>
      <c r="O396" s="875"/>
      <c r="P396" s="1057"/>
      <c r="Q396" s="89"/>
    </row>
    <row r="397" spans="1:19" s="91" customFormat="1" ht="14.25" customHeight="1">
      <c r="A397" s="564"/>
      <c r="B397" s="380"/>
      <c r="C397" s="814"/>
      <c r="D397" s="815"/>
      <c r="E397" s="815"/>
      <c r="F397" s="815"/>
      <c r="G397" s="567"/>
      <c r="H397" s="567"/>
      <c r="I397" s="577"/>
      <c r="J397" s="311"/>
      <c r="K397" s="311"/>
      <c r="L397" s="311"/>
      <c r="M397" s="311"/>
      <c r="N397" s="311"/>
      <c r="O397" s="311"/>
      <c r="P397" s="614"/>
      <c r="Q397" s="357"/>
      <c r="R397" s="283"/>
      <c r="S397" s="283"/>
    </row>
    <row r="398" spans="1:19" s="91" customFormat="1" ht="14.25" customHeight="1">
      <c r="A398" s="817"/>
      <c r="B398" s="830"/>
      <c r="C398" s="814"/>
      <c r="D398" s="871"/>
      <c r="E398" s="871"/>
      <c r="F398" s="871"/>
      <c r="G398" s="872"/>
      <c r="H398" s="872"/>
      <c r="I398" s="577"/>
      <c r="J398" s="875"/>
      <c r="K398" s="875"/>
      <c r="L398" s="875"/>
      <c r="M398" s="875"/>
      <c r="N398" s="875"/>
      <c r="O398" s="875"/>
      <c r="P398" s="1057"/>
      <c r="Q398" s="89"/>
    </row>
    <row r="399" spans="1:19" s="91" customFormat="1" ht="24" customHeight="1">
      <c r="A399" s="564"/>
      <c r="B399" s="380"/>
      <c r="C399" s="814"/>
      <c r="D399" s="566"/>
      <c r="E399" s="566"/>
      <c r="F399" s="566"/>
      <c r="G399" s="567"/>
      <c r="H399" s="567"/>
      <c r="I399" s="577"/>
      <c r="J399" s="311"/>
      <c r="K399" s="311"/>
      <c r="L399" s="311"/>
      <c r="M399" s="311"/>
      <c r="N399" s="311"/>
      <c r="O399" s="311"/>
      <c r="P399" s="614"/>
      <c r="Q399" s="357"/>
      <c r="R399" s="283"/>
      <c r="S399" s="283"/>
    </row>
    <row r="400" spans="1:19" s="91" customFormat="1" ht="24" customHeight="1">
      <c r="A400" s="564"/>
      <c r="B400" s="380"/>
      <c r="C400" s="814"/>
      <c r="D400" s="566"/>
      <c r="E400" s="566"/>
      <c r="F400" s="566"/>
      <c r="G400" s="567"/>
      <c r="H400" s="567"/>
      <c r="I400" s="577"/>
      <c r="J400" s="311"/>
      <c r="K400" s="311"/>
      <c r="L400" s="311"/>
      <c r="M400" s="311"/>
      <c r="N400" s="311"/>
      <c r="O400" s="311"/>
      <c r="P400" s="614"/>
      <c r="Q400" s="357"/>
      <c r="R400" s="283"/>
      <c r="S400" s="283"/>
    </row>
    <row r="401" spans="1:19" s="91" customFormat="1" ht="24" customHeight="1">
      <c r="A401" s="817"/>
      <c r="B401" s="830"/>
      <c r="C401" s="814"/>
      <c r="D401" s="871"/>
      <c r="E401" s="871"/>
      <c r="F401" s="871"/>
      <c r="G401" s="872"/>
      <c r="H401" s="872"/>
      <c r="I401" s="577"/>
      <c r="J401" s="875"/>
      <c r="K401" s="875"/>
      <c r="L401" s="875"/>
      <c r="M401" s="875"/>
      <c r="N401" s="875"/>
      <c r="O401" s="875"/>
      <c r="P401" s="1057"/>
      <c r="Q401" s="89"/>
    </row>
    <row r="402" spans="1:19" s="91" customFormat="1" ht="14.25" customHeight="1">
      <c r="A402" s="817"/>
      <c r="B402" s="830"/>
      <c r="C402" s="814"/>
      <c r="D402" s="871"/>
      <c r="E402" s="871"/>
      <c r="F402" s="871"/>
      <c r="G402" s="872"/>
      <c r="H402" s="872"/>
      <c r="I402" s="577"/>
      <c r="J402" s="873"/>
      <c r="K402" s="873"/>
      <c r="L402" s="873"/>
      <c r="M402" s="873"/>
      <c r="N402" s="873"/>
      <c r="O402" s="873"/>
      <c r="P402" s="647"/>
      <c r="Q402" s="89"/>
    </row>
    <row r="403" spans="1:19" s="91" customFormat="1" ht="24" customHeight="1">
      <c r="A403" s="564"/>
      <c r="B403" s="380"/>
      <c r="C403" s="814"/>
      <c r="D403" s="815"/>
      <c r="E403" s="815"/>
      <c r="F403" s="815"/>
      <c r="G403" s="567"/>
      <c r="H403" s="567"/>
      <c r="I403" s="577"/>
      <c r="J403" s="311"/>
      <c r="K403" s="311"/>
      <c r="L403" s="311"/>
      <c r="M403" s="311"/>
      <c r="N403" s="311"/>
      <c r="O403" s="311"/>
      <c r="P403" s="631"/>
      <c r="Q403" s="357"/>
      <c r="R403" s="283"/>
      <c r="S403" s="283"/>
    </row>
    <row r="404" spans="1:19" s="91" customFormat="1" ht="14.25" customHeight="1">
      <c r="A404" s="817"/>
      <c r="B404" s="830"/>
      <c r="C404" s="814"/>
      <c r="D404" s="871"/>
      <c r="E404" s="871"/>
      <c r="F404" s="871"/>
      <c r="G404" s="872"/>
      <c r="H404" s="872"/>
      <c r="I404" s="577"/>
      <c r="J404" s="873"/>
      <c r="K404" s="873"/>
      <c r="L404" s="873"/>
      <c r="M404" s="873"/>
      <c r="N404" s="873"/>
      <c r="O404" s="873"/>
      <c r="P404" s="647"/>
      <c r="Q404" s="89"/>
    </row>
    <row r="405" spans="1:19" s="91" customFormat="1" ht="15" customHeight="1">
      <c r="A405" s="564"/>
      <c r="B405" s="848"/>
      <c r="C405" s="849"/>
      <c r="D405" s="815"/>
      <c r="E405" s="815"/>
      <c r="F405" s="815"/>
      <c r="G405" s="850"/>
      <c r="H405" s="850"/>
      <c r="I405" s="369"/>
      <c r="J405" s="883"/>
      <c r="K405" s="369"/>
      <c r="L405" s="646"/>
      <c r="M405" s="369"/>
      <c r="N405" s="646"/>
      <c r="O405" s="369"/>
      <c r="P405" s="631"/>
      <c r="Q405" s="646"/>
      <c r="R405" s="369"/>
      <c r="S405" s="369"/>
    </row>
    <row r="406" spans="1:19" s="91" customFormat="1" ht="15.75" customHeight="1">
      <c r="A406" s="564"/>
      <c r="B406" s="380"/>
      <c r="C406" s="814"/>
      <c r="D406" s="566"/>
      <c r="E406" s="566"/>
      <c r="F406" s="566"/>
      <c r="G406" s="567"/>
      <c r="H406" s="567"/>
      <c r="I406" s="577"/>
      <c r="J406" s="311"/>
      <c r="K406" s="311"/>
      <c r="L406" s="311"/>
      <c r="M406" s="311"/>
      <c r="N406" s="311"/>
      <c r="O406" s="311"/>
      <c r="P406" s="569"/>
      <c r="Q406" s="357"/>
      <c r="R406" s="283"/>
      <c r="S406" s="283"/>
    </row>
    <row r="407" spans="1:19" s="91" customFormat="1" ht="14.25" customHeight="1">
      <c r="A407" s="817"/>
      <c r="B407" s="830"/>
      <c r="C407" s="814"/>
      <c r="D407" s="871"/>
      <c r="E407" s="871"/>
      <c r="F407" s="871"/>
      <c r="G407" s="872"/>
      <c r="H407" s="872"/>
      <c r="I407" s="577"/>
      <c r="J407" s="873"/>
      <c r="K407" s="873"/>
      <c r="L407" s="873"/>
      <c r="M407" s="873"/>
      <c r="N407" s="873"/>
      <c r="O407" s="873"/>
      <c r="P407" s="647"/>
      <c r="Q407" s="89"/>
    </row>
    <row r="408" spans="1:19" s="92" customFormat="1" ht="15" customHeight="1">
      <c r="A408" s="564"/>
      <c r="B408" s="380"/>
      <c r="C408" s="814"/>
      <c r="D408" s="815"/>
      <c r="E408" s="815"/>
      <c r="F408" s="815"/>
      <c r="G408" s="567"/>
      <c r="H408" s="567"/>
      <c r="I408" s="878"/>
      <c r="J408" s="311"/>
      <c r="K408" s="311"/>
      <c r="L408" s="311"/>
      <c r="M408" s="311"/>
      <c r="N408" s="311"/>
      <c r="O408" s="311"/>
      <c r="P408" s="614"/>
      <c r="Q408" s="357"/>
      <c r="R408" s="283"/>
      <c r="S408" s="283"/>
    </row>
    <row r="409" spans="1:19" s="91" customFormat="1" ht="15.75" customHeight="1">
      <c r="A409" s="817"/>
      <c r="B409" s="830"/>
      <c r="C409" s="814"/>
      <c r="D409" s="871"/>
      <c r="E409" s="871"/>
      <c r="F409" s="871"/>
      <c r="G409" s="872"/>
      <c r="H409" s="872"/>
      <c r="I409" s="878"/>
      <c r="J409" s="875"/>
      <c r="K409" s="875"/>
      <c r="L409" s="875"/>
      <c r="M409" s="875"/>
      <c r="N409" s="875"/>
      <c r="O409" s="875"/>
      <c r="P409" s="1057"/>
      <c r="Q409" s="89"/>
    </row>
    <row r="410" spans="1:19" s="91" customFormat="1" ht="18.75">
      <c r="A410" s="564"/>
      <c r="B410" s="380"/>
      <c r="C410" s="814"/>
      <c r="D410" s="566"/>
      <c r="E410" s="566"/>
      <c r="F410" s="566"/>
      <c r="G410" s="567"/>
      <c r="H410" s="567"/>
      <c r="I410" s="577"/>
      <c r="J410" s="311"/>
      <c r="K410" s="311"/>
      <c r="L410" s="311"/>
      <c r="M410" s="311"/>
      <c r="N410" s="311"/>
      <c r="O410" s="311"/>
      <c r="P410" s="614"/>
      <c r="Q410" s="357"/>
      <c r="R410" s="283"/>
      <c r="S410" s="283"/>
    </row>
    <row r="411" spans="1:19" s="91" customFormat="1" ht="14.25" customHeight="1">
      <c r="A411" s="817"/>
      <c r="B411" s="830"/>
      <c r="C411" s="814"/>
      <c r="D411" s="871"/>
      <c r="E411" s="871"/>
      <c r="F411" s="871"/>
      <c r="G411" s="872"/>
      <c r="H411" s="872"/>
      <c r="I411" s="577"/>
      <c r="J411" s="875"/>
      <c r="K411" s="875"/>
      <c r="L411" s="875"/>
      <c r="M411" s="875"/>
      <c r="N411" s="875"/>
      <c r="O411" s="875"/>
      <c r="P411" s="1057"/>
      <c r="Q411" s="89"/>
      <c r="R411" s="89"/>
      <c r="S411" s="89"/>
    </row>
    <row r="412" spans="1:19" s="91" customFormat="1" ht="14.25" customHeight="1">
      <c r="A412" s="564"/>
      <c r="B412" s="848"/>
      <c r="C412" s="836"/>
      <c r="D412" s="579"/>
      <c r="E412" s="579"/>
      <c r="F412" s="579"/>
      <c r="G412" s="820"/>
      <c r="H412" s="820"/>
      <c r="I412" s="884"/>
      <c r="J412" s="885"/>
      <c r="K412" s="886"/>
      <c r="L412" s="886"/>
      <c r="M412" s="886"/>
      <c r="N412" s="886"/>
      <c r="O412" s="887"/>
      <c r="P412" s="631"/>
      <c r="Q412" s="881"/>
      <c r="R412" s="220"/>
      <c r="S412" s="220"/>
    </row>
    <row r="413" spans="1:19" s="91" customFormat="1" ht="14.25" customHeight="1">
      <c r="A413" s="817"/>
      <c r="B413" s="835"/>
      <c r="C413" s="836"/>
      <c r="D413" s="831"/>
      <c r="E413" s="831"/>
      <c r="F413" s="831"/>
      <c r="G413" s="831"/>
      <c r="H413" s="831"/>
      <c r="I413" s="884"/>
      <c r="J413" s="888"/>
      <c r="K413" s="889"/>
      <c r="L413" s="889"/>
      <c r="M413" s="889"/>
      <c r="N413" s="889"/>
      <c r="O413" s="888"/>
      <c r="P413" s="1062"/>
      <c r="Q413" s="785"/>
      <c r="R413" s="187"/>
      <c r="S413" s="187"/>
    </row>
    <row r="414" spans="1:19" s="91" customFormat="1" ht="24" customHeight="1">
      <c r="A414" s="564"/>
      <c r="B414" s="380"/>
      <c r="C414" s="814"/>
      <c r="D414" s="815"/>
      <c r="E414" s="815"/>
      <c r="F414" s="815"/>
      <c r="G414" s="567"/>
      <c r="H414" s="567"/>
      <c r="I414" s="577"/>
      <c r="J414" s="311"/>
      <c r="K414" s="311"/>
      <c r="L414" s="311"/>
      <c r="M414" s="311"/>
      <c r="N414" s="311"/>
      <c r="O414" s="311"/>
      <c r="P414" s="614"/>
      <c r="Q414" s="357"/>
      <c r="R414" s="283"/>
      <c r="S414" s="283"/>
    </row>
    <row r="415" spans="1:19" s="91" customFormat="1" ht="14.25" customHeight="1">
      <c r="A415" s="817"/>
      <c r="B415" s="830"/>
      <c r="C415" s="814"/>
      <c r="D415" s="871"/>
      <c r="E415" s="871"/>
      <c r="F415" s="871"/>
      <c r="G415" s="872"/>
      <c r="H415" s="872"/>
      <c r="I415" s="577"/>
      <c r="J415" s="875"/>
      <c r="K415" s="875"/>
      <c r="L415" s="875"/>
      <c r="M415" s="875"/>
      <c r="N415" s="875"/>
      <c r="O415" s="875"/>
      <c r="P415" s="1057"/>
      <c r="Q415" s="89"/>
      <c r="R415" s="187"/>
      <c r="S415" s="187"/>
    </row>
    <row r="416" spans="1:19" s="91" customFormat="1" ht="14.25" customHeight="1">
      <c r="A416" s="564"/>
      <c r="B416" s="380"/>
      <c r="C416" s="814"/>
      <c r="D416" s="815"/>
      <c r="E416" s="815"/>
      <c r="F416" s="815"/>
      <c r="G416" s="567"/>
      <c r="H416" s="567"/>
      <c r="I416" s="577"/>
      <c r="J416" s="311"/>
      <c r="K416" s="311"/>
      <c r="L416" s="311"/>
      <c r="M416" s="311"/>
      <c r="N416" s="311"/>
      <c r="O416" s="311"/>
      <c r="P416" s="614"/>
      <c r="Q416" s="357"/>
      <c r="R416" s="283"/>
      <c r="S416" s="283"/>
    </row>
    <row r="417" spans="1:19" s="91" customFormat="1" ht="14.25" customHeight="1">
      <c r="A417" s="817"/>
      <c r="B417" s="830"/>
      <c r="C417" s="814"/>
      <c r="D417" s="871"/>
      <c r="E417" s="871"/>
      <c r="F417" s="871"/>
      <c r="G417" s="872"/>
      <c r="H417" s="872"/>
      <c r="I417" s="577"/>
      <c r="J417" s="875"/>
      <c r="K417" s="875"/>
      <c r="L417" s="875"/>
      <c r="M417" s="875"/>
      <c r="N417" s="875"/>
      <c r="O417" s="875"/>
      <c r="P417" s="1057"/>
      <c r="Q417" s="89"/>
      <c r="R417" s="187"/>
      <c r="S417" s="187"/>
    </row>
    <row r="418" spans="1:19" s="91" customFormat="1" ht="27" customHeight="1">
      <c r="A418" s="564"/>
      <c r="B418" s="380"/>
      <c r="C418" s="814"/>
      <c r="D418" s="566"/>
      <c r="E418" s="566"/>
      <c r="F418" s="566"/>
      <c r="G418" s="567"/>
      <c r="H418" s="567"/>
      <c r="I418" s="577"/>
      <c r="J418" s="311"/>
      <c r="K418" s="311"/>
      <c r="L418" s="311"/>
      <c r="M418" s="311"/>
      <c r="N418" s="311"/>
      <c r="O418" s="311"/>
      <c r="P418" s="614"/>
      <c r="Q418" s="357"/>
      <c r="R418" s="283"/>
      <c r="S418" s="283"/>
    </row>
    <row r="419" spans="1:19" s="91" customFormat="1" ht="14.25" customHeight="1">
      <c r="A419" s="817"/>
      <c r="B419" s="830"/>
      <c r="C419" s="814"/>
      <c r="D419" s="871"/>
      <c r="E419" s="871"/>
      <c r="F419" s="871"/>
      <c r="G419" s="872"/>
      <c r="H419" s="872"/>
      <c r="I419" s="577"/>
      <c r="J419" s="875"/>
      <c r="K419" s="875"/>
      <c r="L419" s="875"/>
      <c r="M419" s="875"/>
      <c r="N419" s="875"/>
      <c r="O419" s="875"/>
      <c r="P419" s="1057"/>
      <c r="Q419" s="89"/>
      <c r="R419" s="187"/>
      <c r="S419" s="187"/>
    </row>
    <row r="420" spans="1:19" s="91" customFormat="1" ht="27" customHeight="1">
      <c r="A420" s="564"/>
      <c r="B420" s="380"/>
      <c r="C420" s="814"/>
      <c r="D420" s="566"/>
      <c r="E420" s="566"/>
      <c r="F420" s="566"/>
      <c r="G420" s="567"/>
      <c r="H420" s="567"/>
      <c r="I420" s="577"/>
      <c r="J420" s="311"/>
      <c r="K420" s="311"/>
      <c r="L420" s="311"/>
      <c r="M420" s="311"/>
      <c r="N420" s="311"/>
      <c r="O420" s="311"/>
      <c r="P420" s="614"/>
      <c r="Q420" s="357"/>
      <c r="R420" s="283"/>
      <c r="S420" s="283"/>
    </row>
    <row r="421" spans="1:19" s="91" customFormat="1" ht="14.25" customHeight="1">
      <c r="A421" s="564"/>
      <c r="B421" s="380"/>
      <c r="C421" s="814"/>
      <c r="D421" s="815"/>
      <c r="E421" s="815"/>
      <c r="F421" s="815"/>
      <c r="G421" s="567"/>
      <c r="H421" s="567"/>
      <c r="I421" s="891"/>
      <c r="J421" s="311"/>
      <c r="K421" s="311"/>
      <c r="L421" s="311"/>
      <c r="M421" s="311"/>
      <c r="N421" s="311"/>
      <c r="O421" s="311"/>
      <c r="P421" s="631"/>
      <c r="Q421" s="357"/>
      <c r="R421" s="283"/>
      <c r="S421" s="283"/>
    </row>
    <row r="422" spans="1:19" s="91" customFormat="1" ht="14.25" customHeight="1">
      <c r="A422" s="817"/>
      <c r="B422" s="830"/>
      <c r="C422" s="814"/>
      <c r="D422" s="871"/>
      <c r="E422" s="871"/>
      <c r="F422" s="871"/>
      <c r="G422" s="872"/>
      <c r="H422" s="872"/>
      <c r="I422" s="577"/>
      <c r="J422" s="873"/>
      <c r="K422" s="873"/>
      <c r="L422" s="873"/>
      <c r="M422" s="873"/>
      <c r="N422" s="873"/>
      <c r="O422" s="873"/>
      <c r="P422" s="1057"/>
      <c r="Q422" s="89"/>
    </row>
    <row r="423" spans="1:19" s="91" customFormat="1" ht="14.25" customHeight="1">
      <c r="A423" s="564"/>
      <c r="B423" s="380"/>
      <c r="C423" s="814"/>
      <c r="D423" s="815"/>
      <c r="E423" s="815"/>
      <c r="F423" s="815"/>
      <c r="G423" s="567"/>
      <c r="H423" s="567"/>
      <c r="I423" s="577"/>
      <c r="J423" s="311"/>
      <c r="K423" s="311"/>
      <c r="L423" s="311"/>
      <c r="M423" s="311"/>
      <c r="N423" s="311"/>
      <c r="O423" s="311"/>
      <c r="P423" s="631"/>
      <c r="Q423" s="357"/>
      <c r="R423" s="283"/>
      <c r="S423" s="283"/>
    </row>
    <row r="424" spans="1:19" s="91" customFormat="1" ht="14.25" customHeight="1">
      <c r="A424" s="817"/>
      <c r="B424" s="830"/>
      <c r="C424" s="814"/>
      <c r="D424" s="871"/>
      <c r="E424" s="871"/>
      <c r="F424" s="871"/>
      <c r="G424" s="872"/>
      <c r="H424" s="872"/>
      <c r="I424" s="577"/>
      <c r="J424" s="875"/>
      <c r="K424" s="875"/>
      <c r="L424" s="875"/>
      <c r="M424" s="875"/>
      <c r="N424" s="875"/>
      <c r="O424" s="875"/>
      <c r="P424" s="1057"/>
      <c r="Q424" s="89"/>
      <c r="R424" s="187"/>
      <c r="S424" s="187"/>
    </row>
    <row r="425" spans="1:19" s="91" customFormat="1" ht="15.75" customHeight="1">
      <c r="A425" s="564"/>
      <c r="B425" s="380"/>
      <c r="C425" s="814"/>
      <c r="D425" s="566"/>
      <c r="E425" s="566"/>
      <c r="F425" s="566"/>
      <c r="G425" s="567"/>
      <c r="H425" s="567"/>
      <c r="I425" s="577"/>
      <c r="J425" s="311"/>
      <c r="K425" s="311"/>
      <c r="L425" s="311"/>
      <c r="M425" s="311"/>
      <c r="N425" s="311"/>
      <c r="O425" s="311"/>
      <c r="P425" s="614"/>
      <c r="Q425" s="357"/>
      <c r="R425" s="283"/>
      <c r="S425" s="283"/>
    </row>
    <row r="426" spans="1:19" s="91" customFormat="1" ht="24" customHeight="1">
      <c r="A426" s="817"/>
      <c r="B426" s="830"/>
      <c r="C426" s="814"/>
      <c r="D426" s="871"/>
      <c r="E426" s="871"/>
      <c r="F426" s="871"/>
      <c r="G426" s="872"/>
      <c r="H426" s="872"/>
      <c r="I426" s="577"/>
      <c r="J426" s="875"/>
      <c r="K426" s="875"/>
      <c r="L426" s="875"/>
      <c r="M426" s="875"/>
      <c r="N426" s="875"/>
      <c r="O426" s="875"/>
      <c r="P426" s="1057"/>
      <c r="Q426" s="89"/>
    </row>
    <row r="427" spans="1:19" s="91" customFormat="1" ht="14.25" customHeight="1">
      <c r="A427" s="564"/>
      <c r="B427" s="380"/>
      <c r="C427" s="814"/>
      <c r="D427" s="815"/>
      <c r="E427" s="815"/>
      <c r="F427" s="815"/>
      <c r="G427" s="567"/>
      <c r="H427" s="567"/>
      <c r="I427" s="577"/>
      <c r="J427" s="311"/>
      <c r="K427" s="311"/>
      <c r="L427" s="311"/>
      <c r="M427" s="311"/>
      <c r="N427" s="311"/>
      <c r="O427" s="311"/>
      <c r="P427" s="614"/>
      <c r="Q427" s="357"/>
      <c r="R427" s="283"/>
      <c r="S427" s="284"/>
    </row>
    <row r="428" spans="1:19" s="91" customFormat="1" ht="24" customHeight="1">
      <c r="A428" s="817"/>
      <c r="B428" s="830"/>
      <c r="C428" s="814"/>
      <c r="D428" s="871"/>
      <c r="E428" s="871"/>
      <c r="F428" s="871"/>
      <c r="G428" s="872"/>
      <c r="H428" s="872"/>
      <c r="I428" s="577"/>
      <c r="J428" s="875"/>
      <c r="K428" s="875"/>
      <c r="L428" s="875"/>
      <c r="M428" s="875"/>
      <c r="N428" s="875"/>
      <c r="O428" s="875"/>
      <c r="P428" s="1057"/>
      <c r="Q428" s="89"/>
    </row>
    <row r="429" spans="1:19" s="91" customFormat="1" ht="14.25" customHeight="1">
      <c r="A429" s="564"/>
      <c r="B429" s="380"/>
      <c r="C429" s="814"/>
      <c r="D429" s="815"/>
      <c r="E429" s="815"/>
      <c r="F429" s="815"/>
      <c r="G429" s="567"/>
      <c r="H429" s="567"/>
      <c r="I429" s="577"/>
      <c r="J429" s="311"/>
      <c r="K429" s="311"/>
      <c r="L429" s="311"/>
      <c r="M429" s="360"/>
      <c r="N429" s="311"/>
      <c r="O429" s="311"/>
      <c r="P429" s="614"/>
      <c r="Q429" s="357"/>
      <c r="R429" s="283"/>
      <c r="S429" s="283"/>
    </row>
    <row r="430" spans="1:19" s="91" customFormat="1" ht="14.25" customHeight="1">
      <c r="A430" s="817"/>
      <c r="B430" s="830"/>
      <c r="C430" s="814"/>
      <c r="D430" s="871"/>
      <c r="E430" s="871"/>
      <c r="F430" s="871"/>
      <c r="G430" s="872"/>
      <c r="H430" s="872"/>
      <c r="I430" s="577"/>
      <c r="J430" s="875"/>
      <c r="K430" s="875"/>
      <c r="L430" s="875"/>
      <c r="M430" s="605"/>
      <c r="N430" s="875"/>
      <c r="O430" s="875"/>
      <c r="P430" s="1057"/>
      <c r="Q430" s="89"/>
      <c r="R430" s="187"/>
      <c r="S430" s="187"/>
    </row>
    <row r="431" spans="1:19" s="91" customFormat="1" ht="15.75" customHeight="1">
      <c r="A431" s="564"/>
      <c r="B431" s="380"/>
      <c r="C431" s="814"/>
      <c r="D431" s="566"/>
      <c r="E431" s="566"/>
      <c r="F431" s="566"/>
      <c r="G431" s="567"/>
      <c r="H431" s="567"/>
      <c r="I431" s="577"/>
      <c r="J431" s="311"/>
      <c r="K431" s="311"/>
      <c r="L431" s="311"/>
      <c r="M431" s="311"/>
      <c r="N431" s="311"/>
      <c r="O431" s="311"/>
      <c r="P431" s="631"/>
      <c r="Q431" s="357"/>
      <c r="R431" s="283"/>
      <c r="S431" s="283"/>
    </row>
    <row r="432" spans="1:19" s="91" customFormat="1" ht="14.25" customHeight="1">
      <c r="A432" s="817"/>
      <c r="B432" s="830"/>
      <c r="C432" s="814"/>
      <c r="D432" s="871"/>
      <c r="E432" s="871"/>
      <c r="F432" s="871"/>
      <c r="G432" s="872"/>
      <c r="H432" s="872"/>
      <c r="I432" s="577"/>
      <c r="J432" s="873"/>
      <c r="K432" s="873"/>
      <c r="L432" s="873"/>
      <c r="M432" s="873"/>
      <c r="N432" s="873"/>
      <c r="O432" s="873"/>
      <c r="P432" s="647"/>
      <c r="Q432" s="89"/>
    </row>
    <row r="433" spans="1:19" s="91" customFormat="1" ht="14.25" customHeight="1">
      <c r="A433" s="817"/>
      <c r="B433" s="892"/>
      <c r="C433" s="893"/>
      <c r="D433" s="894"/>
      <c r="E433" s="894"/>
      <c r="F433" s="894"/>
      <c r="G433" s="895"/>
      <c r="H433" s="895"/>
      <c r="I433" s="812"/>
      <c r="J433" s="895"/>
      <c r="K433" s="895"/>
      <c r="L433" s="842"/>
      <c r="M433" s="895"/>
      <c r="N433" s="895"/>
      <c r="O433" s="842"/>
      <c r="P433" s="1058"/>
      <c r="Q433" s="89"/>
      <c r="R433" s="187"/>
      <c r="S433" s="187"/>
    </row>
    <row r="434" spans="1:19" s="91" customFormat="1" ht="24" customHeight="1">
      <c r="A434" s="817"/>
      <c r="B434" s="830"/>
      <c r="C434" s="814"/>
      <c r="D434" s="871"/>
      <c r="E434" s="871"/>
      <c r="F434" s="871"/>
      <c r="G434" s="872"/>
      <c r="H434" s="872"/>
      <c r="I434" s="878"/>
      <c r="J434" s="875"/>
      <c r="K434" s="875"/>
      <c r="L434" s="875"/>
      <c r="M434" s="875"/>
      <c r="N434" s="875"/>
      <c r="O434" s="875"/>
      <c r="P434" s="1057"/>
      <c r="Q434" s="89"/>
    </row>
    <row r="435" spans="1:19" s="91" customFormat="1" ht="15.75" customHeight="1">
      <c r="A435" s="564"/>
      <c r="B435" s="380"/>
      <c r="C435" s="814"/>
      <c r="D435" s="815"/>
      <c r="E435" s="815"/>
      <c r="F435" s="815"/>
      <c r="G435" s="567"/>
      <c r="H435" s="567"/>
      <c r="I435" s="577"/>
      <c r="J435" s="896"/>
      <c r="K435" s="311"/>
      <c r="L435" s="311"/>
      <c r="M435" s="311"/>
      <c r="N435" s="311"/>
      <c r="O435" s="311"/>
      <c r="P435" s="631"/>
      <c r="Q435" s="357"/>
      <c r="R435" s="283"/>
      <c r="S435" s="356"/>
    </row>
    <row r="436" spans="1:19" s="91" customFormat="1" ht="14.25" customHeight="1">
      <c r="A436" s="817"/>
      <c r="B436" s="830"/>
      <c r="C436" s="814"/>
      <c r="D436" s="871"/>
      <c r="E436" s="871"/>
      <c r="F436" s="871"/>
      <c r="G436" s="872"/>
      <c r="H436" s="872"/>
      <c r="I436" s="577"/>
      <c r="J436" s="873"/>
      <c r="K436" s="873"/>
      <c r="L436" s="873"/>
      <c r="M436" s="873"/>
      <c r="N436" s="873"/>
      <c r="O436" s="873"/>
      <c r="P436" s="647"/>
      <c r="Q436" s="89"/>
    </row>
    <row r="437" spans="1:19" s="91" customFormat="1" ht="14.25" customHeight="1">
      <c r="A437" s="564"/>
      <c r="B437" s="380"/>
      <c r="C437" s="814"/>
      <c r="D437" s="815"/>
      <c r="E437" s="815"/>
      <c r="F437" s="815"/>
      <c r="G437" s="567"/>
      <c r="H437" s="567"/>
      <c r="I437" s="577"/>
      <c r="J437" s="311"/>
      <c r="K437" s="311"/>
      <c r="L437" s="311"/>
      <c r="M437" s="311"/>
      <c r="N437" s="311"/>
      <c r="O437" s="311"/>
      <c r="P437" s="631"/>
      <c r="Q437" s="357"/>
      <c r="R437" s="283"/>
      <c r="S437" s="356"/>
    </row>
    <row r="438" spans="1:19" s="91" customFormat="1" ht="14.25" customHeight="1">
      <c r="A438" s="817"/>
      <c r="B438" s="830"/>
      <c r="C438" s="814"/>
      <c r="D438" s="871"/>
      <c r="E438" s="871"/>
      <c r="F438" s="871"/>
      <c r="G438" s="872"/>
      <c r="H438" s="872"/>
      <c r="I438" s="577"/>
      <c r="J438" s="873"/>
      <c r="K438" s="873"/>
      <c r="L438" s="873"/>
      <c r="M438" s="873"/>
      <c r="N438" s="873"/>
      <c r="O438" s="873"/>
      <c r="P438" s="647"/>
      <c r="Q438" s="89"/>
    </row>
    <row r="439" spans="1:19" s="91" customFormat="1" ht="15.75" customHeight="1">
      <c r="A439" s="564"/>
      <c r="B439" s="380"/>
      <c r="C439" s="814"/>
      <c r="D439" s="566"/>
      <c r="E439" s="566"/>
      <c r="F439" s="566"/>
      <c r="G439" s="567"/>
      <c r="H439" s="567"/>
      <c r="I439" s="577"/>
      <c r="J439" s="311"/>
      <c r="K439" s="311"/>
      <c r="L439" s="311"/>
      <c r="M439" s="311"/>
      <c r="N439" s="311"/>
      <c r="O439" s="311"/>
      <c r="P439" s="614"/>
      <c r="Q439" s="357"/>
      <c r="R439" s="283"/>
      <c r="S439" s="284"/>
    </row>
    <row r="440" spans="1:19" s="91" customFormat="1" ht="15" customHeight="1">
      <c r="A440" s="817"/>
      <c r="B440" s="830"/>
      <c r="C440" s="814"/>
      <c r="D440" s="871"/>
      <c r="E440" s="871"/>
      <c r="F440" s="871"/>
      <c r="G440" s="872"/>
      <c r="H440" s="872"/>
      <c r="I440" s="878"/>
      <c r="J440" s="875"/>
      <c r="K440" s="875"/>
      <c r="L440" s="875"/>
      <c r="M440" s="875"/>
      <c r="N440" s="875"/>
      <c r="O440" s="875"/>
      <c r="P440" s="1057"/>
      <c r="Q440" s="89"/>
    </row>
    <row r="441" spans="1:19" s="91" customFormat="1" ht="14.25" customHeight="1">
      <c r="A441" s="564"/>
      <c r="B441" s="380"/>
      <c r="C441" s="814"/>
      <c r="D441" s="815"/>
      <c r="E441" s="815"/>
      <c r="F441" s="815"/>
      <c r="G441" s="567"/>
      <c r="H441" s="567"/>
      <c r="I441" s="577"/>
      <c r="J441" s="311"/>
      <c r="K441" s="311"/>
      <c r="L441" s="311"/>
      <c r="M441" s="311"/>
      <c r="N441" s="311"/>
      <c r="O441" s="311"/>
      <c r="P441" s="631"/>
      <c r="Q441" s="357"/>
      <c r="R441" s="283"/>
      <c r="S441" s="283"/>
    </row>
    <row r="442" spans="1:19" s="91" customFormat="1" ht="14.25" customHeight="1">
      <c r="A442" s="817"/>
      <c r="B442" s="830"/>
      <c r="C442" s="814"/>
      <c r="D442" s="871"/>
      <c r="E442" s="871"/>
      <c r="F442" s="871"/>
      <c r="G442" s="872"/>
      <c r="H442" s="872"/>
      <c r="I442" s="878"/>
      <c r="J442" s="875"/>
      <c r="K442" s="875"/>
      <c r="L442" s="875"/>
      <c r="M442" s="875"/>
      <c r="N442" s="875"/>
      <c r="O442" s="875"/>
      <c r="P442" s="1057"/>
      <c r="Q442" s="89"/>
    </row>
    <row r="443" spans="1:19" s="91" customFormat="1" ht="15.75" customHeight="1">
      <c r="A443" s="564"/>
      <c r="B443" s="380"/>
      <c r="C443" s="814"/>
      <c r="D443" s="566"/>
      <c r="E443" s="566"/>
      <c r="F443" s="566"/>
      <c r="G443" s="567"/>
      <c r="H443" s="567"/>
      <c r="I443" s="577"/>
      <c r="J443" s="311"/>
      <c r="K443" s="311"/>
      <c r="L443" s="311"/>
      <c r="M443" s="311"/>
      <c r="N443" s="311"/>
      <c r="O443" s="311"/>
      <c r="P443" s="631"/>
      <c r="Q443" s="357"/>
      <c r="R443" s="283"/>
      <c r="S443" s="283"/>
    </row>
    <row r="444" spans="1:19" s="91" customFormat="1" ht="14.25" customHeight="1">
      <c r="A444" s="817"/>
      <c r="B444" s="830"/>
      <c r="C444" s="814"/>
      <c r="D444" s="871"/>
      <c r="E444" s="871"/>
      <c r="F444" s="871"/>
      <c r="G444" s="872"/>
      <c r="H444" s="872"/>
      <c r="I444" s="310"/>
      <c r="J444" s="875"/>
      <c r="K444" s="875"/>
      <c r="L444" s="875"/>
      <c r="M444" s="875"/>
      <c r="N444" s="875"/>
      <c r="O444" s="875"/>
      <c r="P444" s="1057"/>
      <c r="Q444" s="89"/>
      <c r="R444" s="187"/>
      <c r="S444" s="187"/>
    </row>
    <row r="445" spans="1:19" s="91" customFormat="1" ht="15.75" customHeight="1">
      <c r="A445" s="564"/>
      <c r="B445" s="380"/>
      <c r="C445" s="814"/>
      <c r="D445" s="566"/>
      <c r="E445" s="566"/>
      <c r="F445" s="566"/>
      <c r="G445" s="567"/>
      <c r="H445" s="567"/>
      <c r="I445" s="760"/>
      <c r="J445" s="311"/>
      <c r="K445" s="311"/>
      <c r="L445" s="311"/>
      <c r="M445" s="311"/>
      <c r="N445" s="311"/>
      <c r="O445" s="311"/>
      <c r="P445" s="614"/>
      <c r="Q445" s="357"/>
      <c r="R445" s="283"/>
      <c r="S445" s="283"/>
    </row>
    <row r="446" spans="1:19" s="91" customFormat="1" ht="14.25" customHeight="1">
      <c r="A446" s="817"/>
      <c r="B446" s="830"/>
      <c r="C446" s="814"/>
      <c r="D446" s="871"/>
      <c r="E446" s="871"/>
      <c r="F446" s="871"/>
      <c r="G446" s="872"/>
      <c r="H446" s="872"/>
      <c r="I446" s="577"/>
      <c r="J446" s="875"/>
      <c r="K446" s="875"/>
      <c r="L446" s="875"/>
      <c r="M446" s="875"/>
      <c r="N446" s="875"/>
      <c r="O446" s="875"/>
      <c r="P446" s="1057"/>
      <c r="Q446" s="89"/>
      <c r="R446" s="187"/>
      <c r="S446" s="187"/>
    </row>
    <row r="447" spans="1:19" s="91" customFormat="1" ht="15.75" customHeight="1">
      <c r="A447" s="564"/>
      <c r="B447" s="380"/>
      <c r="C447" s="814"/>
      <c r="D447" s="566"/>
      <c r="E447" s="566"/>
      <c r="F447" s="566"/>
      <c r="G447" s="567"/>
      <c r="H447" s="567"/>
      <c r="I447" s="577"/>
      <c r="J447" s="311"/>
      <c r="K447" s="311"/>
      <c r="L447" s="311"/>
      <c r="M447" s="311"/>
      <c r="N447" s="311"/>
      <c r="O447" s="311"/>
      <c r="P447" s="614"/>
      <c r="Q447" s="357"/>
      <c r="R447" s="283"/>
      <c r="S447" s="283"/>
    </row>
    <row r="448" spans="1:19" s="91" customFormat="1" ht="18.75">
      <c r="A448" s="817"/>
      <c r="B448" s="830"/>
      <c r="C448" s="814"/>
      <c r="D448" s="871"/>
      <c r="E448" s="871"/>
      <c r="F448" s="871"/>
      <c r="G448" s="872"/>
      <c r="H448" s="872"/>
      <c r="I448" s="577"/>
      <c r="J448" s="875"/>
      <c r="K448" s="875"/>
      <c r="L448" s="875"/>
      <c r="M448" s="875"/>
      <c r="N448" s="875"/>
      <c r="O448" s="875"/>
      <c r="P448" s="1057"/>
      <c r="Q448" s="89"/>
    </row>
    <row r="449" spans="1:19" s="91" customFormat="1" ht="15.75" customHeight="1">
      <c r="A449" s="564"/>
      <c r="B449" s="380"/>
      <c r="C449" s="814"/>
      <c r="D449" s="566"/>
      <c r="E449" s="566"/>
      <c r="F449" s="566"/>
      <c r="G449" s="567"/>
      <c r="H449" s="567"/>
      <c r="I449" s="577"/>
      <c r="J449" s="311"/>
      <c r="K449" s="311"/>
      <c r="L449" s="311"/>
      <c r="M449" s="311"/>
      <c r="N449" s="311"/>
      <c r="O449" s="311"/>
      <c r="P449" s="614"/>
      <c r="Q449" s="357"/>
      <c r="R449" s="283"/>
      <c r="S449" s="283"/>
    </row>
    <row r="450" spans="1:19" s="91" customFormat="1" ht="18.75">
      <c r="A450" s="817"/>
      <c r="B450" s="830"/>
      <c r="C450" s="814"/>
      <c r="D450" s="871"/>
      <c r="E450" s="871"/>
      <c r="F450" s="871"/>
      <c r="G450" s="872"/>
      <c r="H450" s="872"/>
      <c r="I450" s="577"/>
      <c r="J450" s="875"/>
      <c r="K450" s="875"/>
      <c r="L450" s="875"/>
      <c r="M450" s="875"/>
      <c r="N450" s="875"/>
      <c r="O450" s="875"/>
      <c r="P450" s="1057"/>
      <c r="Q450" s="89"/>
      <c r="R450" s="187"/>
      <c r="S450" s="187"/>
    </row>
    <row r="451" spans="1:19" s="91" customFormat="1" ht="14.25" customHeight="1">
      <c r="A451" s="564"/>
      <c r="B451" s="380"/>
      <c r="C451" s="814"/>
      <c r="D451" s="815"/>
      <c r="E451" s="815"/>
      <c r="F451" s="815"/>
      <c r="G451" s="567"/>
      <c r="H451" s="567"/>
      <c r="I451" s="878"/>
      <c r="J451" s="311"/>
      <c r="K451" s="311"/>
      <c r="L451" s="311"/>
      <c r="M451" s="311"/>
      <c r="N451" s="311"/>
      <c r="O451" s="311"/>
      <c r="P451" s="631"/>
      <c r="Q451" s="660"/>
      <c r="R451" s="220"/>
      <c r="S451" s="220"/>
    </row>
    <row r="452" spans="1:19" s="91" customFormat="1" ht="18.75">
      <c r="A452" s="817"/>
      <c r="B452" s="830"/>
      <c r="C452" s="814"/>
      <c r="D452" s="871"/>
      <c r="E452" s="871"/>
      <c r="F452" s="871"/>
      <c r="G452" s="872"/>
      <c r="H452" s="872"/>
      <c r="I452" s="878"/>
      <c r="J452" s="875"/>
      <c r="K452" s="875"/>
      <c r="L452" s="875"/>
      <c r="M452" s="875"/>
      <c r="N452" s="875"/>
      <c r="O452" s="875"/>
      <c r="P452" s="1057"/>
      <c r="Q452" s="89"/>
      <c r="R452" s="187"/>
      <c r="S452" s="187"/>
    </row>
    <row r="453" spans="1:19" s="91" customFormat="1" ht="22.5" customHeight="1">
      <c r="A453" s="564"/>
      <c r="B453" s="380"/>
      <c r="C453" s="814"/>
      <c r="D453" s="566"/>
      <c r="E453" s="566"/>
      <c r="F453" s="566"/>
      <c r="G453" s="567"/>
      <c r="H453" s="567"/>
      <c r="I453" s="310"/>
      <c r="J453" s="311"/>
      <c r="K453" s="311"/>
      <c r="L453" s="311"/>
      <c r="M453" s="311"/>
      <c r="N453" s="357"/>
      <c r="O453" s="311"/>
      <c r="P453" s="631"/>
      <c r="Q453" s="357"/>
      <c r="R453" s="283"/>
      <c r="S453" s="283"/>
    </row>
    <row r="454" spans="1:19" s="91" customFormat="1" ht="18.75">
      <c r="A454" s="817"/>
      <c r="B454" s="830"/>
      <c r="C454" s="814"/>
      <c r="D454" s="871"/>
      <c r="E454" s="871"/>
      <c r="F454" s="871"/>
      <c r="G454" s="872"/>
      <c r="H454" s="872"/>
      <c r="I454" s="577"/>
      <c r="J454" s="875"/>
      <c r="K454" s="875"/>
      <c r="L454" s="875"/>
      <c r="M454" s="875"/>
      <c r="N454" s="875"/>
      <c r="O454" s="875"/>
      <c r="P454" s="1057"/>
      <c r="Q454" s="89"/>
      <c r="R454" s="187"/>
      <c r="S454" s="187"/>
    </row>
    <row r="455" spans="1:19" s="91" customFormat="1" ht="24" customHeight="1">
      <c r="A455" s="564"/>
      <c r="B455" s="380"/>
      <c r="C455" s="814"/>
      <c r="D455" s="872"/>
      <c r="E455" s="872"/>
      <c r="F455" s="872"/>
      <c r="G455" s="872"/>
      <c r="H455" s="872"/>
      <c r="I455" s="577"/>
      <c r="J455" s="873"/>
      <c r="K455" s="873"/>
      <c r="L455" s="873"/>
      <c r="M455" s="873"/>
      <c r="N455" s="873"/>
      <c r="O455" s="873"/>
      <c r="P455" s="647"/>
      <c r="Q455" s="89"/>
    </row>
    <row r="456" spans="1:19" s="91" customFormat="1" ht="18.75">
      <c r="A456" s="817"/>
      <c r="B456" s="830"/>
      <c r="C456" s="814"/>
      <c r="D456" s="871"/>
      <c r="E456" s="871"/>
      <c r="F456" s="871"/>
      <c r="G456" s="872"/>
      <c r="H456" s="872"/>
      <c r="I456" s="577"/>
      <c r="J456" s="873"/>
      <c r="K456" s="873"/>
      <c r="L456" s="873"/>
      <c r="M456" s="873"/>
      <c r="N456" s="873"/>
      <c r="O456" s="873"/>
      <c r="P456" s="647"/>
      <c r="Q456" s="89"/>
      <c r="R456" s="187"/>
      <c r="S456" s="187"/>
    </row>
    <row r="457" spans="1:19" s="91" customFormat="1" ht="15.75" customHeight="1">
      <c r="A457" s="564"/>
      <c r="B457" s="380"/>
      <c r="C457" s="814"/>
      <c r="D457" s="566"/>
      <c r="E457" s="566"/>
      <c r="F457" s="566"/>
      <c r="G457" s="567"/>
      <c r="H457" s="567"/>
      <c r="I457" s="760"/>
      <c r="J457" s="283"/>
      <c r="K457" s="614"/>
      <c r="L457" s="614"/>
      <c r="M457" s="283"/>
      <c r="N457" s="313"/>
      <c r="O457" s="283"/>
      <c r="P457" s="631"/>
      <c r="Q457" s="357"/>
      <c r="R457" s="283"/>
      <c r="S457" s="283"/>
    </row>
    <row r="458" spans="1:19" s="91" customFormat="1" ht="18.75">
      <c r="A458" s="817"/>
      <c r="B458" s="835"/>
      <c r="C458" s="836"/>
      <c r="D458" s="837"/>
      <c r="E458" s="837"/>
      <c r="F458" s="837"/>
      <c r="G458" s="837"/>
      <c r="H458" s="837"/>
      <c r="I458" s="187"/>
      <c r="J458" s="187"/>
      <c r="K458" s="187"/>
      <c r="L458" s="838"/>
      <c r="M458" s="187"/>
      <c r="N458" s="861"/>
      <c r="O458" s="187"/>
      <c r="P458" s="922"/>
      <c r="Q458" s="785"/>
      <c r="R458" s="187"/>
      <c r="S458" s="187"/>
    </row>
    <row r="459" spans="1:19" s="91" customFormat="1" ht="15.75" customHeight="1">
      <c r="A459" s="564"/>
      <c r="B459" s="380"/>
      <c r="C459" s="814"/>
      <c r="D459" s="566"/>
      <c r="E459" s="566"/>
      <c r="F459" s="566"/>
      <c r="G459" s="567"/>
      <c r="H459" s="567"/>
      <c r="I459" s="577"/>
      <c r="J459" s="311"/>
      <c r="K459" s="311"/>
      <c r="L459" s="311"/>
      <c r="M459" s="311"/>
      <c r="N459" s="311"/>
      <c r="O459" s="311"/>
      <c r="P459" s="614"/>
      <c r="Q459" s="357"/>
      <c r="R459" s="283"/>
      <c r="S459" s="283"/>
    </row>
    <row r="460" spans="1:19" s="91" customFormat="1" ht="18.75">
      <c r="A460" s="817"/>
      <c r="B460" s="830"/>
      <c r="C460" s="814"/>
      <c r="D460" s="871"/>
      <c r="E460" s="871"/>
      <c r="F460" s="871"/>
      <c r="G460" s="872"/>
      <c r="H460" s="872"/>
      <c r="I460" s="577"/>
      <c r="J460" s="875"/>
      <c r="K460" s="875"/>
      <c r="L460" s="875"/>
      <c r="M460" s="875"/>
      <c r="N460" s="875"/>
      <c r="O460" s="875"/>
      <c r="P460" s="1057"/>
      <c r="Q460" s="89"/>
    </row>
    <row r="461" spans="1:19" s="91" customFormat="1" ht="15.75" customHeight="1">
      <c r="A461" s="564"/>
      <c r="B461" s="380"/>
      <c r="C461" s="814"/>
      <c r="D461" s="566"/>
      <c r="E461" s="566"/>
      <c r="F461" s="566"/>
      <c r="G461" s="567"/>
      <c r="H461" s="567"/>
      <c r="I461" s="577"/>
      <c r="J461" s="311"/>
      <c r="K461" s="311"/>
      <c r="L461" s="311"/>
      <c r="M461" s="311"/>
      <c r="N461" s="311"/>
      <c r="O461" s="311"/>
      <c r="P461" s="569"/>
      <c r="Q461" s="357"/>
      <c r="R461" s="283"/>
      <c r="S461" s="283"/>
    </row>
    <row r="462" spans="1:19" s="91" customFormat="1" ht="18.75">
      <c r="A462" s="817"/>
      <c r="B462" s="830"/>
      <c r="C462" s="814"/>
      <c r="D462" s="871"/>
      <c r="E462" s="871"/>
      <c r="F462" s="871"/>
      <c r="G462" s="872"/>
      <c r="H462" s="872"/>
      <c r="I462" s="577"/>
      <c r="J462" s="873"/>
      <c r="K462" s="873"/>
      <c r="L462" s="873"/>
      <c r="M462" s="873"/>
      <c r="N462" s="873"/>
      <c r="O462" s="873"/>
      <c r="P462" s="647"/>
      <c r="Q462" s="89"/>
    </row>
    <row r="463" spans="1:19" s="91" customFormat="1" ht="18.75">
      <c r="A463" s="564"/>
      <c r="B463" s="380"/>
      <c r="C463" s="814"/>
      <c r="D463" s="566"/>
      <c r="E463" s="566"/>
      <c r="F463" s="566"/>
      <c r="G463" s="567"/>
      <c r="H463" s="567"/>
      <c r="I463" s="577"/>
      <c r="J463" s="311"/>
      <c r="K463" s="311"/>
      <c r="L463" s="311"/>
      <c r="M463" s="311"/>
      <c r="N463" s="311"/>
      <c r="O463" s="311"/>
      <c r="P463" s="614"/>
      <c r="Q463" s="357"/>
      <c r="R463" s="283"/>
      <c r="S463" s="283"/>
    </row>
    <row r="464" spans="1:19" s="91" customFormat="1" ht="18.75">
      <c r="A464" s="817"/>
      <c r="B464" s="830"/>
      <c r="C464" s="814"/>
      <c r="D464" s="871"/>
      <c r="E464" s="871"/>
      <c r="F464" s="871"/>
      <c r="G464" s="872"/>
      <c r="H464" s="872"/>
      <c r="I464" s="869"/>
      <c r="J464" s="875"/>
      <c r="K464" s="875"/>
      <c r="L464" s="875"/>
      <c r="M464" s="875"/>
      <c r="N464" s="875"/>
      <c r="O464" s="875"/>
      <c r="P464" s="1061"/>
      <c r="Q464" s="89"/>
    </row>
    <row r="465" spans="1:19" s="91" customFormat="1" ht="15.75" customHeight="1">
      <c r="A465" s="564"/>
      <c r="B465" s="898"/>
      <c r="C465" s="899"/>
      <c r="D465" s="614"/>
      <c r="E465" s="614"/>
      <c r="F465" s="614"/>
      <c r="G465" s="900"/>
      <c r="H465" s="900"/>
      <c r="I465" s="891"/>
      <c r="J465" s="360"/>
      <c r="K465" s="360"/>
      <c r="L465" s="313"/>
      <c r="M465" s="360"/>
      <c r="N465" s="360"/>
      <c r="O465" s="313"/>
      <c r="P465" s="631"/>
      <c r="Q465" s="357"/>
      <c r="R465" s="283"/>
      <c r="S465" s="283"/>
    </row>
    <row r="466" spans="1:19" s="91" customFormat="1">
      <c r="A466" s="817"/>
      <c r="B466" s="892"/>
      <c r="C466" s="893"/>
      <c r="D466" s="894"/>
      <c r="E466" s="894"/>
      <c r="F466" s="894"/>
      <c r="G466" s="895"/>
      <c r="H466" s="895"/>
      <c r="I466" s="812"/>
      <c r="J466" s="895"/>
      <c r="K466" s="895"/>
      <c r="L466" s="842"/>
      <c r="M466" s="895"/>
      <c r="N466" s="895"/>
      <c r="O466" s="842"/>
      <c r="P466" s="1058"/>
      <c r="Q466" s="89"/>
      <c r="R466" s="187"/>
      <c r="S466" s="187"/>
    </row>
    <row r="467" spans="1:19" s="91" customFormat="1" ht="15.75" customHeight="1">
      <c r="A467" s="564"/>
      <c r="B467" s="380"/>
      <c r="C467" s="814"/>
      <c r="D467" s="566"/>
      <c r="E467" s="566"/>
      <c r="F467" s="566"/>
      <c r="G467" s="567"/>
      <c r="H467" s="567"/>
      <c r="I467" s="878"/>
      <c r="J467" s="311"/>
      <c r="K467" s="311"/>
      <c r="L467" s="311"/>
      <c r="M467" s="311"/>
      <c r="N467" s="311"/>
      <c r="O467" s="311"/>
      <c r="P467" s="614"/>
      <c r="Q467" s="357"/>
      <c r="R467" s="283"/>
      <c r="S467" s="283"/>
    </row>
    <row r="468" spans="1:19" s="91" customFormat="1" ht="18.75">
      <c r="A468" s="817"/>
      <c r="B468" s="830"/>
      <c r="C468" s="814"/>
      <c r="D468" s="871"/>
      <c r="E468" s="871"/>
      <c r="F468" s="871"/>
      <c r="G468" s="872"/>
      <c r="H468" s="872"/>
      <c r="I468" s="878"/>
      <c r="J468" s="875"/>
      <c r="K468" s="875"/>
      <c r="L468" s="875"/>
      <c r="M468" s="875"/>
      <c r="N468" s="875"/>
      <c r="O468" s="875"/>
      <c r="P468" s="1057"/>
      <c r="Q468" s="89"/>
      <c r="R468" s="92"/>
      <c r="S468" s="92"/>
    </row>
    <row r="469" spans="1:19" s="91" customFormat="1" ht="15.75" customHeight="1">
      <c r="A469" s="564"/>
      <c r="B469" s="380"/>
      <c r="C469" s="814"/>
      <c r="D469" s="566"/>
      <c r="E469" s="566"/>
      <c r="F469" s="566"/>
      <c r="G469" s="567"/>
      <c r="H469" s="567"/>
      <c r="I469" s="577"/>
      <c r="J469" s="311"/>
      <c r="K469" s="311"/>
      <c r="L469" s="357"/>
      <c r="M469" s="311"/>
      <c r="N469" s="311"/>
      <c r="O469" s="311"/>
      <c r="P469" s="631"/>
      <c r="Q469" s="357"/>
      <c r="R469" s="283"/>
      <c r="S469" s="283"/>
    </row>
    <row r="470" spans="1:19" s="92" customFormat="1" ht="18.75">
      <c r="A470" s="817"/>
      <c r="B470" s="830"/>
      <c r="C470" s="814"/>
      <c r="D470" s="871"/>
      <c r="E470" s="871"/>
      <c r="F470" s="871"/>
      <c r="G470" s="872"/>
      <c r="H470" s="872"/>
      <c r="I470" s="577"/>
      <c r="J470" s="873"/>
      <c r="K470" s="873"/>
      <c r="L470" s="873"/>
      <c r="M470" s="873"/>
      <c r="N470" s="873"/>
      <c r="O470" s="873"/>
      <c r="P470" s="647"/>
      <c r="Q470" s="89"/>
    </row>
    <row r="471" spans="1:19" s="92" customFormat="1" ht="15" customHeight="1">
      <c r="A471" s="564"/>
      <c r="B471" s="898"/>
      <c r="C471" s="893"/>
      <c r="D471" s="880"/>
      <c r="E471" s="880"/>
      <c r="F471" s="880"/>
      <c r="G471" s="895"/>
      <c r="H471" s="895"/>
      <c r="I471" s="884"/>
      <c r="J471" s="222"/>
      <c r="K471" s="880"/>
      <c r="L471" s="881"/>
      <c r="M471" s="222"/>
      <c r="N471" s="881"/>
      <c r="O471" s="880"/>
      <c r="P471" s="631"/>
      <c r="Q471" s="881"/>
      <c r="R471" s="222"/>
      <c r="S471" s="222"/>
    </row>
    <row r="472" spans="1:19" s="92" customFormat="1" ht="18.75">
      <c r="A472" s="564"/>
      <c r="B472" s="380"/>
      <c r="C472" s="814"/>
      <c r="D472" s="872"/>
      <c r="E472" s="872"/>
      <c r="F472" s="872"/>
      <c r="G472" s="872"/>
      <c r="H472" s="872"/>
      <c r="I472" s="577"/>
      <c r="J472" s="873"/>
      <c r="K472" s="873"/>
      <c r="L472" s="873"/>
      <c r="M472" s="873"/>
      <c r="N472" s="873"/>
      <c r="O472" s="873"/>
      <c r="P472" s="631"/>
      <c r="Q472" s="89"/>
      <c r="R472" s="91"/>
      <c r="S472" s="91"/>
    </row>
    <row r="473" spans="1:19" s="91" customFormat="1" ht="18.75">
      <c r="A473" s="817"/>
      <c r="B473" s="830"/>
      <c r="C473" s="814"/>
      <c r="D473" s="871"/>
      <c r="E473" s="871"/>
      <c r="F473" s="871"/>
      <c r="G473" s="872"/>
      <c r="H473" s="872"/>
      <c r="I473" s="577"/>
      <c r="J473" s="873"/>
      <c r="K473" s="873"/>
      <c r="L473" s="873"/>
      <c r="M473" s="873"/>
      <c r="N473" s="873"/>
      <c r="O473" s="873"/>
      <c r="P473" s="647"/>
      <c r="Q473" s="89"/>
    </row>
    <row r="474" spans="1:19" s="91" customFormat="1" ht="24" customHeight="1">
      <c r="A474" s="564"/>
      <c r="B474" s="380"/>
      <c r="C474" s="814"/>
      <c r="D474" s="815"/>
      <c r="E474" s="815"/>
      <c r="F474" s="815"/>
      <c r="G474" s="567"/>
      <c r="H474" s="567"/>
      <c r="I474" s="577"/>
      <c r="J474" s="311"/>
      <c r="K474" s="311"/>
      <c r="L474" s="311"/>
      <c r="M474" s="311"/>
      <c r="N474" s="311"/>
      <c r="O474" s="311"/>
      <c r="P474" s="631"/>
      <c r="Q474" s="357"/>
      <c r="R474" s="283"/>
      <c r="S474" s="356"/>
    </row>
    <row r="475" spans="1:19" s="92" customFormat="1" ht="15.75" customHeight="1">
      <c r="A475" s="564"/>
      <c r="B475" s="380"/>
      <c r="C475" s="814"/>
      <c r="D475" s="566"/>
      <c r="E475" s="566"/>
      <c r="F475" s="566"/>
      <c r="G475" s="901"/>
      <c r="H475" s="901"/>
      <c r="I475" s="576"/>
      <c r="J475" s="220"/>
      <c r="K475" s="311"/>
      <c r="L475" s="311"/>
      <c r="M475" s="311"/>
      <c r="N475" s="311"/>
      <c r="O475" s="311"/>
      <c r="P475" s="614"/>
      <c r="Q475" s="660"/>
      <c r="R475" s="220"/>
      <c r="S475" s="220"/>
    </row>
    <row r="476" spans="1:19" s="91" customFormat="1" ht="18.75">
      <c r="A476" s="817"/>
      <c r="B476" s="830"/>
      <c r="C476" s="814"/>
      <c r="D476" s="871"/>
      <c r="E476" s="871"/>
      <c r="F476" s="871"/>
      <c r="G476" s="872"/>
      <c r="H476" s="872"/>
      <c r="I476" s="577"/>
      <c r="J476" s="875"/>
      <c r="K476" s="875"/>
      <c r="L476" s="875"/>
      <c r="M476" s="875"/>
      <c r="N476" s="875"/>
      <c r="O476" s="875"/>
      <c r="P476" s="1057"/>
      <c r="Q476" s="89"/>
    </row>
    <row r="477" spans="1:19" s="92" customFormat="1" ht="18.75">
      <c r="A477" s="564"/>
      <c r="B477" s="380"/>
      <c r="C477" s="814"/>
      <c r="D477" s="566"/>
      <c r="E477" s="566"/>
      <c r="F477" s="566"/>
      <c r="G477" s="567"/>
      <c r="H477" s="567"/>
      <c r="I477" s="878"/>
      <c r="J477" s="311"/>
      <c r="K477" s="311"/>
      <c r="L477" s="311"/>
      <c r="M477" s="311"/>
      <c r="N477" s="311"/>
      <c r="O477" s="311"/>
      <c r="P477" s="902"/>
      <c r="Q477" s="357"/>
      <c r="R477" s="283"/>
      <c r="S477" s="283"/>
    </row>
    <row r="478" spans="1:19" s="91" customFormat="1" ht="18.75">
      <c r="A478" s="817"/>
      <c r="B478" s="835"/>
      <c r="C478" s="836"/>
      <c r="D478" s="837"/>
      <c r="E478" s="837"/>
      <c r="F478" s="837"/>
      <c r="G478" s="837"/>
      <c r="H478" s="837"/>
      <c r="I478" s="187"/>
      <c r="J478" s="187"/>
      <c r="K478" s="187"/>
      <c r="L478" s="838"/>
      <c r="M478" s="894"/>
      <c r="N478" s="187"/>
      <c r="O478" s="187"/>
      <c r="P478" s="922"/>
      <c r="Q478" s="785"/>
      <c r="R478" s="92"/>
      <c r="S478" s="92"/>
    </row>
    <row r="479" spans="1:19" s="91" customFormat="1" ht="18.75">
      <c r="A479" s="564"/>
      <c r="B479" s="380"/>
      <c r="C479" s="814"/>
      <c r="D479" s="566"/>
      <c r="E479" s="566"/>
      <c r="F479" s="566"/>
      <c r="G479" s="567"/>
      <c r="H479" s="567"/>
      <c r="I479" s="577"/>
      <c r="J479" s="311"/>
      <c r="K479" s="311"/>
      <c r="L479" s="311"/>
      <c r="M479" s="311"/>
      <c r="N479" s="311"/>
      <c r="O479" s="311"/>
      <c r="P479" s="357"/>
      <c r="Q479" s="357"/>
      <c r="R479" s="283"/>
      <c r="S479" s="283"/>
    </row>
    <row r="480" spans="1:19" s="91" customFormat="1" ht="14.25" customHeight="1">
      <c r="A480" s="817"/>
      <c r="B480" s="830"/>
      <c r="C480" s="814"/>
      <c r="D480" s="871"/>
      <c r="E480" s="871"/>
      <c r="F480" s="871"/>
      <c r="G480" s="872"/>
      <c r="H480" s="872"/>
      <c r="I480" s="878"/>
      <c r="J480" s="875"/>
      <c r="K480" s="875"/>
      <c r="L480" s="875"/>
      <c r="M480" s="875"/>
      <c r="N480" s="875"/>
      <c r="O480" s="875"/>
      <c r="P480" s="1057"/>
      <c r="Q480" s="89"/>
    </row>
    <row r="481" spans="1:19" s="92" customFormat="1" ht="15" customHeight="1">
      <c r="A481" s="817"/>
      <c r="B481" s="830"/>
      <c r="C481" s="814"/>
      <c r="D481" s="871"/>
      <c r="E481" s="871"/>
      <c r="F481" s="871"/>
      <c r="G481" s="872"/>
      <c r="H481" s="872"/>
      <c r="I481" s="878"/>
      <c r="J481" s="875"/>
      <c r="K481" s="875"/>
      <c r="L481" s="875"/>
      <c r="M481" s="875"/>
      <c r="N481" s="875"/>
      <c r="O481" s="875"/>
      <c r="P481" s="1057"/>
      <c r="Q481" s="89"/>
    </row>
    <row r="482" spans="1:19" s="91" customFormat="1" ht="15.75" customHeight="1">
      <c r="A482" s="564"/>
      <c r="B482" s="380"/>
      <c r="C482" s="814"/>
      <c r="D482" s="566"/>
      <c r="E482" s="566"/>
      <c r="F482" s="566"/>
      <c r="G482" s="567"/>
      <c r="H482" s="567"/>
      <c r="I482" s="577"/>
      <c r="J482" s="311"/>
      <c r="K482" s="311"/>
      <c r="L482" s="311"/>
      <c r="M482" s="311"/>
      <c r="N482" s="311"/>
      <c r="O482" s="311"/>
      <c r="P482" s="631"/>
      <c r="Q482" s="357"/>
      <c r="R482" s="357"/>
      <c r="S482" s="357"/>
    </row>
    <row r="483" spans="1:19" s="92" customFormat="1" ht="18.75">
      <c r="A483" s="817"/>
      <c r="B483" s="830"/>
      <c r="C483" s="814"/>
      <c r="D483" s="871"/>
      <c r="E483" s="871"/>
      <c r="F483" s="871"/>
      <c r="G483" s="872"/>
      <c r="H483" s="872"/>
      <c r="I483" s="577"/>
      <c r="J483" s="875"/>
      <c r="K483" s="875"/>
      <c r="L483" s="875"/>
      <c r="M483" s="875"/>
      <c r="N483" s="875"/>
      <c r="O483" s="875"/>
      <c r="P483" s="1057"/>
      <c r="Q483" s="89"/>
      <c r="R483" s="91"/>
      <c r="S483" s="91"/>
    </row>
    <row r="484" spans="1:19" s="92" customFormat="1" ht="18.75">
      <c r="A484" s="564"/>
      <c r="B484" s="380"/>
      <c r="C484" s="814"/>
      <c r="D484" s="566"/>
      <c r="E484" s="566"/>
      <c r="F484" s="566"/>
      <c r="G484" s="567"/>
      <c r="H484" s="567"/>
      <c r="I484" s="878"/>
      <c r="J484" s="311"/>
      <c r="K484" s="311"/>
      <c r="L484" s="311"/>
      <c r="M484" s="311"/>
      <c r="N484" s="311"/>
      <c r="O484" s="311"/>
      <c r="P484" s="631"/>
      <c r="Q484" s="357"/>
      <c r="R484" s="283"/>
      <c r="S484" s="283"/>
    </row>
    <row r="485" spans="1:19" s="92" customFormat="1" ht="18.75">
      <c r="A485" s="817"/>
      <c r="B485" s="830"/>
      <c r="C485" s="814"/>
      <c r="D485" s="871"/>
      <c r="E485" s="871"/>
      <c r="F485" s="871"/>
      <c r="G485" s="872"/>
      <c r="H485" s="872"/>
      <c r="I485" s="903"/>
      <c r="J485" s="875"/>
      <c r="K485" s="875"/>
      <c r="L485" s="875"/>
      <c r="M485" s="875"/>
      <c r="N485" s="875"/>
      <c r="O485" s="875"/>
      <c r="P485" s="1061"/>
      <c r="Q485" s="89"/>
      <c r="R485" s="91"/>
      <c r="S485" s="91"/>
    </row>
    <row r="486" spans="1:19" s="92" customFormat="1" ht="18.75">
      <c r="A486" s="564"/>
      <c r="B486" s="380"/>
      <c r="C486" s="814"/>
      <c r="D486" s="566"/>
      <c r="E486" s="566"/>
      <c r="F486" s="566"/>
      <c r="G486" s="567"/>
      <c r="H486" s="567"/>
      <c r="I486" s="577"/>
      <c r="J486" s="311"/>
      <c r="K486" s="311"/>
      <c r="L486" s="311"/>
      <c r="M486" s="311"/>
      <c r="N486" s="311"/>
      <c r="O486" s="311"/>
      <c r="P486" s="631"/>
      <c r="Q486" s="357"/>
      <c r="R486" s="283"/>
      <c r="S486" s="283"/>
    </row>
    <row r="487" spans="1:19" s="91" customFormat="1" ht="18.75">
      <c r="A487" s="817"/>
      <c r="B487" s="830"/>
      <c r="C487" s="814"/>
      <c r="D487" s="871"/>
      <c r="E487" s="871"/>
      <c r="F487" s="871"/>
      <c r="G487" s="872"/>
      <c r="H487" s="872"/>
      <c r="I487" s="577"/>
      <c r="J487" s="873"/>
      <c r="K487" s="873"/>
      <c r="L487" s="873"/>
      <c r="M487" s="873"/>
      <c r="N487" s="873"/>
      <c r="O487" s="873"/>
      <c r="P487" s="647"/>
      <c r="Q487" s="89"/>
    </row>
    <row r="488" spans="1:19" s="91" customFormat="1" ht="18.75">
      <c r="A488" s="564"/>
      <c r="B488" s="380"/>
      <c r="C488" s="814"/>
      <c r="D488" s="566"/>
      <c r="E488" s="566"/>
      <c r="F488" s="566"/>
      <c r="G488" s="567"/>
      <c r="H488" s="567"/>
      <c r="I488" s="878"/>
      <c r="J488" s="311"/>
      <c r="K488" s="311"/>
      <c r="L488" s="311"/>
      <c r="M488" s="311"/>
      <c r="N488" s="311"/>
      <c r="O488" s="311"/>
      <c r="P488" s="631"/>
      <c r="Q488" s="357"/>
      <c r="R488" s="283"/>
      <c r="S488" s="283"/>
    </row>
    <row r="489" spans="1:19" s="91" customFormat="1" ht="18.75">
      <c r="A489" s="817"/>
      <c r="B489" s="830"/>
      <c r="C489" s="814"/>
      <c r="D489" s="871"/>
      <c r="E489" s="871"/>
      <c r="F489" s="871"/>
      <c r="G489" s="872"/>
      <c r="H489" s="872"/>
      <c r="I489" s="903"/>
      <c r="J489" s="875"/>
      <c r="K489" s="875"/>
      <c r="L489" s="875"/>
      <c r="M489" s="875"/>
      <c r="N489" s="875"/>
      <c r="O489" s="875"/>
      <c r="P489" s="906"/>
      <c r="Q489" s="89"/>
      <c r="R489" s="92"/>
      <c r="S489" s="92"/>
    </row>
    <row r="490" spans="1:19" s="91" customFormat="1">
      <c r="A490" s="564"/>
      <c r="B490" s="898"/>
      <c r="C490" s="899"/>
      <c r="D490" s="614"/>
      <c r="E490" s="614"/>
      <c r="F490" s="614"/>
      <c r="G490" s="900"/>
      <c r="H490" s="900"/>
      <c r="I490" s="891"/>
      <c r="J490" s="360"/>
      <c r="K490" s="360"/>
      <c r="L490" s="313"/>
      <c r="M490" s="360"/>
      <c r="N490" s="360"/>
      <c r="O490" s="284"/>
      <c r="P490" s="569"/>
      <c r="Q490" s="357"/>
      <c r="R490" s="283"/>
      <c r="S490" s="283"/>
    </row>
    <row r="491" spans="1:19" s="91" customFormat="1">
      <c r="A491" s="817"/>
      <c r="B491" s="892"/>
      <c r="C491" s="893"/>
      <c r="D491" s="894"/>
      <c r="E491" s="894"/>
      <c r="F491" s="894"/>
      <c r="G491" s="895"/>
      <c r="H491" s="895"/>
      <c r="I491" s="812"/>
      <c r="J491" s="895"/>
      <c r="K491" s="895"/>
      <c r="L491" s="842"/>
      <c r="M491" s="895"/>
      <c r="N491" s="895"/>
      <c r="O491" s="842"/>
      <c r="P491" s="1058"/>
      <c r="Q491" s="89"/>
    </row>
    <row r="492" spans="1:19" s="91" customFormat="1" ht="15.75" customHeight="1">
      <c r="A492" s="564"/>
      <c r="B492" s="380"/>
      <c r="C492" s="814"/>
      <c r="D492" s="566"/>
      <c r="E492" s="566"/>
      <c r="F492" s="566"/>
      <c r="G492" s="567"/>
      <c r="H492" s="567"/>
      <c r="I492" s="577"/>
      <c r="J492" s="311"/>
      <c r="K492" s="311"/>
      <c r="L492" s="311"/>
      <c r="M492" s="311"/>
      <c r="N492" s="311"/>
      <c r="O492" s="311"/>
      <c r="P492" s="631"/>
      <c r="Q492" s="357"/>
      <c r="R492" s="283"/>
      <c r="S492" s="283"/>
    </row>
    <row r="493" spans="1:19" s="92" customFormat="1" ht="18.75">
      <c r="A493" s="817"/>
      <c r="B493" s="830"/>
      <c r="C493" s="814"/>
      <c r="D493" s="871"/>
      <c r="E493" s="871"/>
      <c r="F493" s="871"/>
      <c r="G493" s="872"/>
      <c r="H493" s="872"/>
      <c r="I493" s="878"/>
      <c r="J493" s="873"/>
      <c r="K493" s="873"/>
      <c r="L493" s="873"/>
      <c r="M493" s="873"/>
      <c r="N493" s="873"/>
      <c r="O493" s="873"/>
      <c r="P493" s="647"/>
      <c r="Q493" s="89"/>
    </row>
    <row r="494" spans="1:19" s="91" customFormat="1" ht="15" customHeight="1">
      <c r="A494" s="817"/>
      <c r="B494" s="830"/>
      <c r="C494" s="814"/>
      <c r="D494" s="871"/>
      <c r="E494" s="871"/>
      <c r="F494" s="871"/>
      <c r="G494" s="872"/>
      <c r="H494" s="872"/>
      <c r="I494" s="878"/>
      <c r="J494" s="875"/>
      <c r="K494" s="875"/>
      <c r="L494" s="875"/>
      <c r="M494" s="875"/>
      <c r="N494" s="875"/>
      <c r="O494" s="875"/>
      <c r="P494" s="1057"/>
      <c r="Q494" s="89"/>
      <c r="R494" s="92"/>
      <c r="S494" s="92"/>
    </row>
    <row r="495" spans="1:19" s="91" customFormat="1" ht="18.75">
      <c r="A495" s="564"/>
      <c r="B495" s="380"/>
      <c r="C495" s="814"/>
      <c r="D495" s="566"/>
      <c r="E495" s="566"/>
      <c r="F495" s="566"/>
      <c r="G495" s="567"/>
      <c r="H495" s="567"/>
      <c r="I495" s="878"/>
      <c r="J495" s="311"/>
      <c r="K495" s="311"/>
      <c r="L495" s="311"/>
      <c r="M495" s="311"/>
      <c r="N495" s="311"/>
      <c r="O495" s="284"/>
      <c r="P495" s="631"/>
      <c r="Q495" s="357"/>
      <c r="R495" s="283"/>
      <c r="S495" s="283"/>
    </row>
    <row r="496" spans="1:19" s="92" customFormat="1" ht="18.75">
      <c r="A496" s="817"/>
      <c r="B496" s="830"/>
      <c r="C496" s="814"/>
      <c r="D496" s="871"/>
      <c r="E496" s="871"/>
      <c r="F496" s="871"/>
      <c r="G496" s="872"/>
      <c r="H496" s="872"/>
      <c r="I496" s="878"/>
      <c r="J496" s="875"/>
      <c r="K496" s="875"/>
      <c r="L496" s="875"/>
      <c r="M496" s="875"/>
      <c r="N496" s="875"/>
      <c r="O496" s="875"/>
      <c r="P496" s="1057"/>
      <c r="Q496" s="89"/>
    </row>
    <row r="497" spans="1:19" s="92" customFormat="1" ht="22.5" customHeight="1">
      <c r="A497" s="564"/>
      <c r="B497" s="848"/>
      <c r="C497" s="849"/>
      <c r="D497" s="815"/>
      <c r="E497" s="815"/>
      <c r="F497" s="815"/>
      <c r="G497" s="850"/>
      <c r="H497" s="850"/>
      <c r="I497" s="907"/>
      <c r="J497" s="908"/>
      <c r="K497" s="908"/>
      <c r="L497" s="908"/>
      <c r="M497" s="908"/>
      <c r="N497" s="908"/>
      <c r="O497" s="908"/>
      <c r="P497" s="614"/>
      <c r="Q497" s="881"/>
      <c r="R497" s="398"/>
      <c r="S497" s="398"/>
    </row>
    <row r="498" spans="1:19" s="91" customFormat="1" ht="14.25" customHeight="1">
      <c r="A498" s="817"/>
      <c r="B498" s="830"/>
      <c r="C498" s="814"/>
      <c r="D498" s="871"/>
      <c r="E498" s="871"/>
      <c r="F498" s="871"/>
      <c r="G498" s="872"/>
      <c r="H498" s="872"/>
      <c r="I498" s="878"/>
      <c r="J498" s="875"/>
      <c r="K498" s="875"/>
      <c r="L498" s="875"/>
      <c r="M498" s="875"/>
      <c r="N498" s="875"/>
      <c r="O498" s="875"/>
      <c r="P498" s="1057"/>
      <c r="Q498" s="89"/>
    </row>
    <row r="499" spans="1:19" s="91" customFormat="1" ht="18.75">
      <c r="A499" s="564"/>
      <c r="B499" s="380"/>
      <c r="C499" s="814"/>
      <c r="D499" s="566"/>
      <c r="E499" s="566"/>
      <c r="F499" s="566"/>
      <c r="G499" s="567"/>
      <c r="H499" s="567"/>
      <c r="I499" s="878"/>
      <c r="J499" s="311"/>
      <c r="K499" s="311"/>
      <c r="L499" s="311"/>
      <c r="M499" s="311"/>
      <c r="N499" s="311"/>
      <c r="O499" s="311"/>
      <c r="P499" s="631"/>
      <c r="Q499" s="357"/>
      <c r="R499" s="283"/>
      <c r="S499" s="283"/>
    </row>
    <row r="500" spans="1:19" s="92" customFormat="1" ht="18.75">
      <c r="A500" s="817"/>
      <c r="B500" s="830"/>
      <c r="C500" s="814"/>
      <c r="D500" s="871"/>
      <c r="E500" s="871"/>
      <c r="F500" s="871"/>
      <c r="G500" s="872"/>
      <c r="H500" s="872"/>
      <c r="I500" s="910"/>
      <c r="J500" s="875"/>
      <c r="K500" s="875"/>
      <c r="L500" s="875"/>
      <c r="M500" s="875"/>
      <c r="N500" s="875"/>
      <c r="O500" s="875"/>
      <c r="P500" s="1057"/>
      <c r="Q500" s="89"/>
      <c r="R500" s="91"/>
      <c r="S500" s="91"/>
    </row>
    <row r="501" spans="1:19" s="91" customFormat="1" ht="18.75">
      <c r="A501" s="564"/>
      <c r="B501" s="380"/>
      <c r="C501" s="814"/>
      <c r="D501" s="566"/>
      <c r="E501" s="566"/>
      <c r="F501" s="566"/>
      <c r="G501" s="567"/>
      <c r="H501" s="567"/>
      <c r="I501" s="878"/>
      <c r="J501" s="311"/>
      <c r="K501" s="311"/>
      <c r="L501" s="311"/>
      <c r="M501" s="311"/>
      <c r="N501" s="311"/>
      <c r="O501" s="311"/>
      <c r="P501" s="614"/>
      <c r="Q501" s="357"/>
      <c r="R501" s="283"/>
      <c r="S501" s="283"/>
    </row>
    <row r="502" spans="1:19" s="91" customFormat="1" ht="18.75">
      <c r="A502" s="817"/>
      <c r="B502" s="830"/>
      <c r="C502" s="814"/>
      <c r="D502" s="871"/>
      <c r="E502" s="871"/>
      <c r="F502" s="871"/>
      <c r="G502" s="872"/>
      <c r="H502" s="872"/>
      <c r="I502" s="878"/>
      <c r="J502" s="875"/>
      <c r="K502" s="875"/>
      <c r="L502" s="875"/>
      <c r="M502" s="875"/>
      <c r="N502" s="875"/>
      <c r="O502" s="875"/>
      <c r="P502" s="1057"/>
      <c r="Q502" s="89"/>
    </row>
    <row r="503" spans="1:19" s="91" customFormat="1" ht="15.75" customHeight="1">
      <c r="A503" s="564"/>
      <c r="B503" s="380"/>
      <c r="C503" s="814"/>
      <c r="D503" s="566"/>
      <c r="E503" s="566"/>
      <c r="F503" s="566"/>
      <c r="G503" s="567"/>
      <c r="H503" s="567"/>
      <c r="I503" s="878"/>
      <c r="J503" s="311"/>
      <c r="K503" s="311"/>
      <c r="L503" s="311"/>
      <c r="M503" s="311"/>
      <c r="N503" s="311"/>
      <c r="O503" s="311"/>
      <c r="P503" s="631"/>
      <c r="Q503" s="357"/>
      <c r="R503" s="283"/>
      <c r="S503" s="283"/>
    </row>
    <row r="504" spans="1:19" s="91" customFormat="1" ht="14.25" customHeight="1">
      <c r="A504" s="817"/>
      <c r="B504" s="830"/>
      <c r="C504" s="814"/>
      <c r="D504" s="871"/>
      <c r="E504" s="871"/>
      <c r="F504" s="871"/>
      <c r="G504" s="872"/>
      <c r="H504" s="872"/>
      <c r="I504" s="878"/>
      <c r="J504" s="875"/>
      <c r="K504" s="875"/>
      <c r="L504" s="875"/>
      <c r="M504" s="875"/>
      <c r="N504" s="875"/>
      <c r="O504" s="875"/>
      <c r="P504" s="1057"/>
      <c r="Q504" s="89"/>
    </row>
    <row r="505" spans="1:19" s="91" customFormat="1" ht="15.75" customHeight="1">
      <c r="A505" s="564"/>
      <c r="B505" s="380"/>
      <c r="C505" s="814"/>
      <c r="D505" s="566"/>
      <c r="E505" s="566"/>
      <c r="F505" s="566"/>
      <c r="G505" s="872"/>
      <c r="H505" s="872"/>
      <c r="I505" s="576"/>
      <c r="J505" s="311"/>
      <c r="K505" s="311"/>
      <c r="L505" s="311"/>
      <c r="M505" s="311"/>
      <c r="N505" s="311"/>
      <c r="O505" s="311"/>
      <c r="P505" s="631"/>
      <c r="Q505" s="660"/>
      <c r="R505" s="220"/>
      <c r="S505" s="220"/>
    </row>
    <row r="506" spans="1:19" s="91" customFormat="1" ht="18.75">
      <c r="A506" s="817"/>
      <c r="B506" s="830"/>
      <c r="C506" s="814"/>
      <c r="D506" s="871"/>
      <c r="E506" s="871"/>
      <c r="F506" s="871"/>
      <c r="G506" s="872"/>
      <c r="H506" s="872"/>
      <c r="I506" s="577"/>
      <c r="J506" s="875"/>
      <c r="K506" s="875"/>
      <c r="L506" s="875"/>
      <c r="M506" s="875"/>
      <c r="N506" s="875"/>
      <c r="O506" s="875"/>
      <c r="P506" s="1057"/>
      <c r="Q506" s="89"/>
    </row>
    <row r="507" spans="1:19" s="92" customFormat="1" ht="18.75">
      <c r="A507" s="564"/>
      <c r="B507" s="380"/>
      <c r="C507" s="814"/>
      <c r="D507" s="566"/>
      <c r="E507" s="566"/>
      <c r="F507" s="566"/>
      <c r="G507" s="567"/>
      <c r="H507" s="567"/>
      <c r="I507" s="577"/>
      <c r="J507" s="614"/>
      <c r="K507" s="283"/>
      <c r="L507" s="614"/>
      <c r="M507" s="614"/>
      <c r="N507" s="357"/>
      <c r="O507" s="614"/>
      <c r="P507" s="631"/>
      <c r="Q507" s="357"/>
      <c r="R507" s="283"/>
      <c r="S507" s="283"/>
    </row>
    <row r="508" spans="1:19" s="91" customFormat="1" ht="18.75">
      <c r="A508" s="817"/>
      <c r="B508" s="830"/>
      <c r="C508" s="814"/>
      <c r="D508" s="871"/>
      <c r="E508" s="871"/>
      <c r="F508" s="871"/>
      <c r="G508" s="872"/>
      <c r="H508" s="872"/>
      <c r="I508" s="878"/>
      <c r="J508" s="873"/>
      <c r="K508" s="873"/>
      <c r="L508" s="873"/>
      <c r="M508" s="873"/>
      <c r="N508" s="873"/>
      <c r="O508" s="873"/>
      <c r="P508" s="647"/>
      <c r="Q508" s="89"/>
    </row>
    <row r="509" spans="1:19" s="91" customFormat="1" ht="18.75">
      <c r="A509" s="564"/>
      <c r="B509" s="911"/>
      <c r="C509" s="814"/>
      <c r="D509" s="912"/>
      <c r="E509" s="912"/>
      <c r="F509" s="912"/>
      <c r="G509" s="310"/>
      <c r="H509" s="310"/>
      <c r="I509" s="913"/>
      <c r="J509" s="914"/>
      <c r="K509" s="914"/>
      <c r="L509" s="914"/>
      <c r="M509" s="914"/>
      <c r="N509" s="914"/>
      <c r="O509" s="914"/>
      <c r="P509" s="631"/>
      <c r="Q509" s="360"/>
      <c r="R509" s="813"/>
      <c r="S509" s="360"/>
    </row>
    <row r="510" spans="1:19" s="92" customFormat="1" ht="18.75">
      <c r="A510" s="564"/>
      <c r="B510" s="911"/>
      <c r="C510" s="814"/>
      <c r="D510" s="912"/>
      <c r="E510" s="912"/>
      <c r="F510" s="912"/>
      <c r="G510" s="310"/>
      <c r="H510" s="310"/>
      <c r="I510" s="913"/>
      <c r="J510" s="914"/>
      <c r="K510" s="914"/>
      <c r="L510" s="914"/>
      <c r="M510" s="914"/>
      <c r="N510" s="914"/>
      <c r="O510" s="914"/>
      <c r="P510" s="631"/>
      <c r="Q510" s="360"/>
      <c r="R510" s="813"/>
      <c r="S510" s="360"/>
    </row>
    <row r="511" spans="1:19" s="91" customFormat="1" ht="18.75">
      <c r="A511" s="817"/>
      <c r="B511" s="835"/>
      <c r="C511" s="836"/>
      <c r="D511" s="837"/>
      <c r="E511" s="837"/>
      <c r="F511" s="837"/>
      <c r="G511" s="837"/>
      <c r="H511" s="837"/>
      <c r="I511" s="187"/>
      <c r="J511" s="187"/>
      <c r="K511" s="187"/>
      <c r="L511" s="838"/>
      <c r="M511" s="187"/>
      <c r="N511" s="187"/>
      <c r="O511" s="187"/>
      <c r="P511" s="922"/>
      <c r="Q511" s="785"/>
      <c r="R511" s="92"/>
      <c r="S511" s="92"/>
    </row>
    <row r="512" spans="1:19" s="92" customFormat="1" ht="18.75">
      <c r="A512" s="564"/>
      <c r="B512" s="380"/>
      <c r="C512" s="814"/>
      <c r="D512" s="566"/>
      <c r="E512" s="566"/>
      <c r="F512" s="566"/>
      <c r="G512" s="567"/>
      <c r="H512" s="567"/>
      <c r="I512" s="841"/>
      <c r="J512" s="313"/>
      <c r="K512" s="313"/>
      <c r="L512" s="313"/>
      <c r="M512" s="313"/>
      <c r="N512" s="313"/>
      <c r="O512" s="313"/>
      <c r="P512" s="569"/>
      <c r="Q512" s="357"/>
      <c r="R512" s="283"/>
      <c r="S512" s="283"/>
    </row>
    <row r="513" spans="1:19" s="92" customFormat="1" ht="18.75">
      <c r="A513" s="817"/>
      <c r="B513" s="830"/>
      <c r="C513" s="819"/>
      <c r="D513" s="831"/>
      <c r="E513" s="831"/>
      <c r="F513" s="831"/>
      <c r="G513" s="584"/>
      <c r="H513" s="584"/>
      <c r="I513" s="832"/>
      <c r="J513" s="842"/>
      <c r="K513" s="842"/>
      <c r="L513" s="842"/>
      <c r="M513" s="842"/>
      <c r="N513" s="842"/>
      <c r="O513" s="842"/>
      <c r="P513" s="1058"/>
      <c r="Q513" s="89"/>
      <c r="R513" s="91"/>
      <c r="S513" s="91"/>
    </row>
    <row r="514" spans="1:19" s="91" customFormat="1" ht="18.75">
      <c r="A514" s="817"/>
      <c r="B514" s="830"/>
      <c r="C514" s="819"/>
      <c r="D514" s="831"/>
      <c r="E514" s="831"/>
      <c r="F514" s="831"/>
      <c r="G514" s="584"/>
      <c r="H514" s="584"/>
      <c r="I514" s="832"/>
      <c r="J514" s="605"/>
      <c r="K514" s="833"/>
      <c r="L514" s="833"/>
      <c r="M514" s="833"/>
      <c r="N514" s="833"/>
      <c r="O514" s="833"/>
      <c r="P514" s="1057"/>
      <c r="Q514" s="89"/>
    </row>
    <row r="515" spans="1:19" s="91" customFormat="1" ht="14.25" customHeight="1">
      <c r="A515" s="564"/>
      <c r="B515" s="380"/>
      <c r="C515" s="814"/>
      <c r="D515" s="566"/>
      <c r="E515" s="566"/>
      <c r="F515" s="566"/>
      <c r="G515" s="567"/>
      <c r="H515" s="567"/>
      <c r="I515" s="841"/>
      <c r="J515" s="360"/>
      <c r="K515" s="313"/>
      <c r="L515" s="313"/>
      <c r="M515" s="313"/>
      <c r="N515" s="313"/>
      <c r="O515" s="313"/>
      <c r="P515" s="614"/>
      <c r="Q515" s="357"/>
      <c r="R515" s="283"/>
      <c r="S515" s="283"/>
    </row>
    <row r="516" spans="1:19" s="91" customFormat="1" ht="18.75">
      <c r="A516" s="564"/>
      <c r="B516" s="380"/>
      <c r="C516" s="814"/>
      <c r="D516" s="566"/>
      <c r="E516" s="566"/>
      <c r="F516" s="566"/>
      <c r="G516" s="567"/>
      <c r="H516" s="567"/>
      <c r="I516" s="841"/>
      <c r="J516" s="313"/>
      <c r="K516" s="313"/>
      <c r="L516" s="313"/>
      <c r="M516" s="313"/>
      <c r="N516" s="313"/>
      <c r="O516" s="313"/>
      <c r="P516" s="631"/>
      <c r="Q516" s="357"/>
      <c r="R516" s="283"/>
      <c r="S516" s="283"/>
    </row>
    <row r="517" spans="1:19" s="91" customFormat="1" ht="15" customHeight="1">
      <c r="A517" s="817"/>
      <c r="B517" s="830"/>
      <c r="C517" s="819"/>
      <c r="D517" s="831"/>
      <c r="E517" s="831"/>
      <c r="F517" s="831"/>
      <c r="G517" s="584"/>
      <c r="H517" s="584"/>
      <c r="I517" s="832"/>
      <c r="J517" s="842"/>
      <c r="K517" s="842"/>
      <c r="L517" s="842"/>
      <c r="M517" s="842"/>
      <c r="N517" s="842"/>
      <c r="O517" s="842"/>
      <c r="P517" s="1058"/>
      <c r="Q517" s="89"/>
      <c r="R517" s="92"/>
      <c r="S517" s="92"/>
    </row>
    <row r="518" spans="1:19" s="91" customFormat="1" ht="18.75">
      <c r="A518" s="817"/>
      <c r="B518" s="830"/>
      <c r="C518" s="819"/>
      <c r="D518" s="831"/>
      <c r="E518" s="831"/>
      <c r="F518" s="831"/>
      <c r="G518" s="584"/>
      <c r="H518" s="584"/>
      <c r="I518" s="915"/>
      <c r="J518" s="833"/>
      <c r="K518" s="605"/>
      <c r="L518" s="833"/>
      <c r="M518" s="833"/>
      <c r="N518" s="833"/>
      <c r="O518" s="833"/>
      <c r="P518" s="1057"/>
      <c r="Q518" s="89"/>
      <c r="R518" s="92"/>
      <c r="S518" s="92"/>
    </row>
    <row r="519" spans="1:19" s="91" customFormat="1" ht="18.75">
      <c r="A519" s="564"/>
      <c r="B519" s="380"/>
      <c r="C519" s="814"/>
      <c r="D519" s="566"/>
      <c r="E519" s="566"/>
      <c r="F519" s="566"/>
      <c r="G519" s="567"/>
      <c r="H519" s="567"/>
      <c r="I519" s="916"/>
      <c r="J519" s="614"/>
      <c r="K519" s="357"/>
      <c r="L519" s="614"/>
      <c r="M519" s="614"/>
      <c r="N519" s="614"/>
      <c r="O519" s="614"/>
      <c r="P519" s="631"/>
      <c r="Q519" s="357"/>
      <c r="R519" s="283"/>
      <c r="S519" s="283"/>
    </row>
    <row r="520" spans="1:19" s="91" customFormat="1" ht="18.75">
      <c r="A520" s="817"/>
      <c r="B520" s="830"/>
      <c r="C520" s="819"/>
      <c r="D520" s="831"/>
      <c r="E520" s="831"/>
      <c r="F520" s="831"/>
      <c r="G520" s="584"/>
      <c r="H520" s="584"/>
      <c r="I520" s="832"/>
      <c r="J520" s="833"/>
      <c r="K520" s="605"/>
      <c r="L520" s="833"/>
      <c r="M520" s="833"/>
      <c r="N520" s="833"/>
      <c r="O520" s="833"/>
      <c r="P520" s="1057"/>
      <c r="Q520" s="89"/>
    </row>
    <row r="521" spans="1:19" s="91" customFormat="1" ht="30" customHeight="1">
      <c r="A521" s="564"/>
      <c r="B521" s="380"/>
      <c r="C521" s="814"/>
      <c r="D521" s="566"/>
      <c r="E521" s="566"/>
      <c r="F521" s="566"/>
      <c r="G521" s="567"/>
      <c r="H521" s="567"/>
      <c r="I521" s="841"/>
      <c r="J521" s="614"/>
      <c r="K521" s="641"/>
      <c r="L521" s="614"/>
      <c r="M521" s="614"/>
      <c r="N521" s="614"/>
      <c r="O521" s="641"/>
      <c r="P521" s="631"/>
      <c r="Q521" s="357"/>
      <c r="R521" s="283"/>
      <c r="S521" s="283"/>
    </row>
    <row r="522" spans="1:19" s="91" customFormat="1" ht="18.75">
      <c r="A522" s="564"/>
      <c r="B522" s="380"/>
      <c r="C522" s="814"/>
      <c r="D522" s="566"/>
      <c r="E522" s="566"/>
      <c r="F522" s="566"/>
      <c r="G522" s="567"/>
      <c r="H522" s="567"/>
      <c r="I522" s="841"/>
      <c r="J522" s="614"/>
      <c r="K522" s="641"/>
      <c r="L522" s="614"/>
      <c r="M522" s="614"/>
      <c r="N522" s="614"/>
      <c r="O522" s="641"/>
      <c r="P522" s="641"/>
      <c r="Q522" s="357"/>
      <c r="R522" s="283"/>
      <c r="S522" s="283"/>
    </row>
    <row r="523" spans="1:19" s="91" customFormat="1" ht="18.75">
      <c r="A523" s="817"/>
      <c r="B523" s="830"/>
      <c r="C523" s="819"/>
      <c r="D523" s="831"/>
      <c r="E523" s="831"/>
      <c r="F523" s="831"/>
      <c r="G523" s="584"/>
      <c r="H523" s="584"/>
      <c r="I523" s="832"/>
      <c r="J523" s="833"/>
      <c r="K523" s="833"/>
      <c r="L523" s="833"/>
      <c r="M523" s="833"/>
      <c r="N523" s="833"/>
      <c r="O523" s="833"/>
      <c r="P523" s="1057"/>
      <c r="Q523" s="89"/>
    </row>
    <row r="524" spans="1:19" s="91" customFormat="1" ht="18.75">
      <c r="A524" s="564"/>
      <c r="B524" s="380"/>
      <c r="C524" s="814"/>
      <c r="D524" s="566"/>
      <c r="E524" s="566"/>
      <c r="F524" s="566"/>
      <c r="G524" s="567"/>
      <c r="H524" s="567"/>
      <c r="I524" s="917"/>
      <c r="J524" s="313"/>
      <c r="K524" s="313"/>
      <c r="L524" s="313"/>
      <c r="M524" s="313"/>
      <c r="N524" s="313"/>
      <c r="O524" s="313"/>
      <c r="P524" s="614"/>
      <c r="Q524" s="357"/>
      <c r="R524" s="283"/>
      <c r="S524" s="283"/>
    </row>
    <row r="525" spans="1:19" s="92" customFormat="1" ht="18.75">
      <c r="A525" s="564"/>
      <c r="B525" s="380"/>
      <c r="C525" s="814"/>
      <c r="D525" s="566"/>
      <c r="E525" s="566"/>
      <c r="F525" s="566"/>
      <c r="G525" s="567"/>
      <c r="H525" s="567"/>
      <c r="I525" s="841"/>
      <c r="J525" s="313"/>
      <c r="K525" s="313"/>
      <c r="L525" s="313"/>
      <c r="M525" s="313"/>
      <c r="N525" s="313"/>
      <c r="O525" s="313"/>
      <c r="P525" s="631"/>
      <c r="Q525" s="357"/>
      <c r="R525" s="283"/>
      <c r="S525" s="283"/>
    </row>
    <row r="526" spans="1:19" s="91" customFormat="1" ht="18.75">
      <c r="A526" s="817"/>
      <c r="B526" s="830"/>
      <c r="C526" s="819"/>
      <c r="D526" s="831"/>
      <c r="E526" s="831"/>
      <c r="F526" s="831"/>
      <c r="G526" s="584"/>
      <c r="H526" s="584"/>
      <c r="I526" s="832"/>
      <c r="J526" s="833"/>
      <c r="K526" s="833"/>
      <c r="L526" s="833"/>
      <c r="M526" s="833"/>
      <c r="N526" s="833"/>
      <c r="O526" s="833"/>
      <c r="P526" s="1057"/>
      <c r="Q526" s="89"/>
      <c r="R526" s="92"/>
      <c r="S526" s="92"/>
    </row>
    <row r="527" spans="1:19" s="91" customFormat="1" ht="15.75" customHeight="1">
      <c r="A527" s="564"/>
      <c r="B527" s="380"/>
      <c r="C527" s="814"/>
      <c r="D527" s="566"/>
      <c r="E527" s="566"/>
      <c r="F527" s="566"/>
      <c r="G527" s="567"/>
      <c r="H527" s="567"/>
      <c r="I527" s="841"/>
      <c r="J527" s="313"/>
      <c r="K527" s="313"/>
      <c r="L527" s="313"/>
      <c r="M527" s="360"/>
      <c r="N527" s="313"/>
      <c r="O527" s="313"/>
      <c r="P527" s="614"/>
      <c r="Q527" s="357"/>
      <c r="R527" s="283"/>
      <c r="S527" s="283"/>
    </row>
    <row r="528" spans="1:19" s="91" customFormat="1" ht="18.75">
      <c r="A528" s="817"/>
      <c r="B528" s="830"/>
      <c r="C528" s="819"/>
      <c r="D528" s="831"/>
      <c r="E528" s="831"/>
      <c r="F528" s="831"/>
      <c r="G528" s="584"/>
      <c r="H528" s="584"/>
      <c r="I528" s="832"/>
      <c r="J528" s="842"/>
      <c r="K528" s="842"/>
      <c r="L528" s="842"/>
      <c r="M528" s="895"/>
      <c r="N528" s="842"/>
      <c r="O528" s="842"/>
      <c r="P528" s="1058"/>
      <c r="Q528" s="89"/>
    </row>
    <row r="529" spans="1:19" s="91" customFormat="1" ht="18.75">
      <c r="A529" s="564"/>
      <c r="B529" s="380"/>
      <c r="C529" s="814"/>
      <c r="D529" s="566"/>
      <c r="E529" s="566"/>
      <c r="F529" s="566"/>
      <c r="G529" s="567"/>
      <c r="H529" s="567"/>
      <c r="I529" s="589"/>
      <c r="J529" s="283"/>
      <c r="K529" s="283"/>
      <c r="L529" s="614"/>
      <c r="M529" s="283"/>
      <c r="N529" s="357"/>
      <c r="O529" s="283"/>
      <c r="P529" s="631"/>
      <c r="Q529" s="357"/>
      <c r="R529" s="283"/>
      <c r="S529" s="283"/>
    </row>
    <row r="530" spans="1:19" s="91" customFormat="1" ht="18.75">
      <c r="A530" s="564"/>
      <c r="B530" s="380"/>
      <c r="C530" s="814"/>
      <c r="D530" s="566"/>
      <c r="E530" s="566"/>
      <c r="F530" s="566"/>
      <c r="G530" s="567"/>
      <c r="H530" s="567"/>
      <c r="I530" s="841"/>
      <c r="J530" s="313"/>
      <c r="K530" s="313"/>
      <c r="L530" s="313"/>
      <c r="M530" s="313"/>
      <c r="N530" s="313"/>
      <c r="O530" s="313"/>
      <c r="P530" s="631"/>
      <c r="Q530" s="357"/>
      <c r="R530" s="283"/>
      <c r="S530" s="283"/>
    </row>
    <row r="531" spans="1:19" s="91" customFormat="1" ht="18.75">
      <c r="A531" s="817"/>
      <c r="B531" s="830"/>
      <c r="C531" s="819"/>
      <c r="D531" s="831"/>
      <c r="E531" s="831"/>
      <c r="F531" s="831"/>
      <c r="G531" s="584"/>
      <c r="H531" s="584"/>
      <c r="I531" s="832"/>
      <c r="J531" s="842"/>
      <c r="K531" s="842"/>
      <c r="L531" s="842"/>
      <c r="M531" s="842"/>
      <c r="N531" s="842"/>
      <c r="O531" s="842"/>
      <c r="P531" s="1058"/>
      <c r="Q531" s="89"/>
    </row>
    <row r="532" spans="1:19" s="92" customFormat="1" ht="18.75">
      <c r="A532" s="817"/>
      <c r="B532" s="830"/>
      <c r="C532" s="819"/>
      <c r="D532" s="831"/>
      <c r="E532" s="831"/>
      <c r="F532" s="831"/>
      <c r="G532" s="584"/>
      <c r="H532" s="584"/>
      <c r="I532" s="832"/>
      <c r="J532" s="833"/>
      <c r="K532" s="605"/>
      <c r="L532" s="833"/>
      <c r="M532" s="605"/>
      <c r="N532" s="833"/>
      <c r="O532" s="833"/>
      <c r="P532" s="1058"/>
      <c r="Q532" s="89"/>
      <c r="R532" s="91"/>
      <c r="S532" s="91"/>
    </row>
    <row r="533" spans="1:19" s="91" customFormat="1" ht="18.75">
      <c r="A533" s="564"/>
      <c r="B533" s="380"/>
      <c r="C533" s="814"/>
      <c r="D533" s="566"/>
      <c r="E533" s="566"/>
      <c r="F533" s="566"/>
      <c r="G533" s="567"/>
      <c r="H533" s="567"/>
      <c r="I533" s="841"/>
      <c r="J533" s="313"/>
      <c r="K533" s="360"/>
      <c r="L533" s="313"/>
      <c r="M533" s="360"/>
      <c r="N533" s="313"/>
      <c r="O533" s="313"/>
      <c r="P533" s="569"/>
      <c r="Q533" s="357"/>
      <c r="R533" s="283"/>
      <c r="S533" s="283"/>
    </row>
    <row r="534" spans="1:19" s="91" customFormat="1" ht="18.75">
      <c r="A534" s="564"/>
      <c r="B534" s="380"/>
      <c r="C534" s="814"/>
      <c r="D534" s="566"/>
      <c r="E534" s="566"/>
      <c r="F534" s="566"/>
      <c r="G534" s="567"/>
      <c r="H534" s="567"/>
      <c r="I534" s="841"/>
      <c r="J534" s="313"/>
      <c r="K534" s="313"/>
      <c r="L534" s="313"/>
      <c r="M534" s="313"/>
      <c r="N534" s="313"/>
      <c r="O534" s="313"/>
      <c r="P534" s="614"/>
      <c r="Q534" s="357"/>
      <c r="R534" s="283"/>
      <c r="S534" s="283"/>
    </row>
    <row r="535" spans="1:19" s="91" customFormat="1" ht="18.75">
      <c r="A535" s="817"/>
      <c r="B535" s="830"/>
      <c r="C535" s="819"/>
      <c r="D535" s="831"/>
      <c r="E535" s="831"/>
      <c r="F535" s="831"/>
      <c r="G535" s="584"/>
      <c r="H535" s="584"/>
      <c r="I535" s="832"/>
      <c r="J535" s="833"/>
      <c r="K535" s="833"/>
      <c r="L535" s="833"/>
      <c r="M535" s="833"/>
      <c r="N535" s="833"/>
      <c r="O535" s="833"/>
      <c r="P535" s="1057"/>
      <c r="Q535" s="89"/>
    </row>
    <row r="536" spans="1:19" s="91" customFormat="1" ht="18.75">
      <c r="A536" s="564"/>
      <c r="B536" s="380"/>
      <c r="C536" s="814"/>
      <c r="D536" s="566"/>
      <c r="E536" s="566"/>
      <c r="F536" s="566"/>
      <c r="G536" s="567"/>
      <c r="H536" s="567"/>
      <c r="I536" s="841"/>
      <c r="J536" s="283"/>
      <c r="K536" s="283"/>
      <c r="L536" s="357"/>
      <c r="M536" s="614"/>
      <c r="N536" s="357"/>
      <c r="O536" s="283"/>
      <c r="P536" s="631"/>
      <c r="Q536" s="357"/>
      <c r="R536" s="283"/>
      <c r="S536" s="283"/>
    </row>
    <row r="537" spans="1:19" s="91" customFormat="1" ht="18.75">
      <c r="A537" s="564"/>
      <c r="B537" s="380"/>
      <c r="C537" s="814"/>
      <c r="D537" s="566"/>
      <c r="E537" s="566"/>
      <c r="F537" s="566"/>
      <c r="G537" s="567"/>
      <c r="H537" s="567"/>
      <c r="I537" s="841"/>
      <c r="J537" s="614"/>
      <c r="K537" s="614"/>
      <c r="L537" s="614"/>
      <c r="M537" s="614"/>
      <c r="N537" s="614"/>
      <c r="O537" s="614"/>
      <c r="P537" s="614"/>
      <c r="Q537" s="357"/>
      <c r="R537" s="283"/>
      <c r="S537" s="283"/>
    </row>
    <row r="538" spans="1:19" s="91" customFormat="1" ht="18.75">
      <c r="A538" s="817"/>
      <c r="B538" s="830"/>
      <c r="C538" s="819"/>
      <c r="D538" s="831"/>
      <c r="E538" s="831"/>
      <c r="F538" s="831"/>
      <c r="G538" s="584"/>
      <c r="H538" s="584"/>
      <c r="I538" s="832"/>
      <c r="J538" s="842"/>
      <c r="K538" s="842"/>
      <c r="L538" s="842"/>
      <c r="M538" s="842"/>
      <c r="N538" s="842"/>
      <c r="O538" s="842"/>
      <c r="P538" s="1058"/>
      <c r="Q538" s="89"/>
    </row>
    <row r="539" spans="1:19" s="91" customFormat="1" ht="18.75">
      <c r="A539" s="564"/>
      <c r="B539" s="380"/>
      <c r="C539" s="814"/>
      <c r="D539" s="566"/>
      <c r="E539" s="566"/>
      <c r="F539" s="566"/>
      <c r="G539" s="567"/>
      <c r="H539" s="567"/>
      <c r="I539" s="841"/>
      <c r="J539" s="313"/>
      <c r="K539" s="313"/>
      <c r="L539" s="313"/>
      <c r="M539" s="313"/>
      <c r="N539" s="313"/>
      <c r="O539" s="313"/>
      <c r="P539" s="631"/>
      <c r="Q539" s="357"/>
      <c r="R539" s="283"/>
      <c r="S539" s="283"/>
    </row>
    <row r="540" spans="1:19" s="91" customFormat="1" ht="18.75">
      <c r="A540" s="817"/>
      <c r="B540" s="830"/>
      <c r="C540" s="819"/>
      <c r="D540" s="831"/>
      <c r="E540" s="831"/>
      <c r="F540" s="831"/>
      <c r="G540" s="584"/>
      <c r="H540" s="584"/>
      <c r="I540" s="832"/>
      <c r="J540" s="833"/>
      <c r="K540" s="833"/>
      <c r="L540" s="833"/>
      <c r="M540" s="833"/>
      <c r="N540" s="833"/>
      <c r="O540" s="833"/>
      <c r="P540" s="1057"/>
      <c r="Q540" s="89"/>
    </row>
    <row r="541" spans="1:19" s="91" customFormat="1" ht="18.75">
      <c r="A541" s="564"/>
      <c r="B541" s="380"/>
      <c r="C541" s="814"/>
      <c r="D541" s="566"/>
      <c r="E541" s="566"/>
      <c r="F541" s="566"/>
      <c r="G541" s="567"/>
      <c r="H541" s="567"/>
      <c r="I541" s="918"/>
      <c r="J541" s="313"/>
      <c r="K541" s="313"/>
      <c r="L541" s="313"/>
      <c r="M541" s="313"/>
      <c r="N541" s="313"/>
      <c r="O541" s="313"/>
      <c r="P541" s="614"/>
      <c r="Q541" s="357"/>
      <c r="R541" s="283"/>
      <c r="S541" s="283"/>
    </row>
    <row r="542" spans="1:19" s="91" customFormat="1" ht="18.75">
      <c r="A542" s="817"/>
      <c r="B542" s="830"/>
      <c r="C542" s="819"/>
      <c r="D542" s="831"/>
      <c r="E542" s="831"/>
      <c r="F542" s="831"/>
      <c r="G542" s="584"/>
      <c r="H542" s="584"/>
      <c r="I542" s="832"/>
      <c r="J542" s="833"/>
      <c r="K542" s="833"/>
      <c r="L542" s="833"/>
      <c r="M542" s="833"/>
      <c r="N542" s="833"/>
      <c r="O542" s="833"/>
      <c r="P542" s="1057"/>
      <c r="Q542" s="89"/>
      <c r="R542" s="92"/>
      <c r="S542" s="92"/>
    </row>
    <row r="543" spans="1:19" s="91" customFormat="1" ht="18.75">
      <c r="A543" s="564"/>
      <c r="B543" s="380"/>
      <c r="C543" s="814"/>
      <c r="D543" s="566"/>
      <c r="E543" s="566"/>
      <c r="F543" s="566"/>
      <c r="G543" s="567"/>
      <c r="H543" s="567"/>
      <c r="I543" s="841"/>
      <c r="J543" s="614"/>
      <c r="K543" s="614"/>
      <c r="L543" s="614"/>
      <c r="M543" s="614"/>
      <c r="N543" s="614"/>
      <c r="O543" s="614"/>
      <c r="P543" s="631"/>
      <c r="Q543" s="357"/>
      <c r="R543" s="283"/>
      <c r="S543" s="284"/>
    </row>
    <row r="544" spans="1:19" s="91" customFormat="1" ht="18.75">
      <c r="A544" s="817"/>
      <c r="B544" s="830"/>
      <c r="C544" s="819"/>
      <c r="D544" s="831"/>
      <c r="E544" s="831"/>
      <c r="F544" s="831"/>
      <c r="G544" s="584"/>
      <c r="H544" s="584"/>
      <c r="I544" s="832"/>
      <c r="J544" s="842"/>
      <c r="K544" s="842"/>
      <c r="L544" s="842"/>
      <c r="M544" s="842"/>
      <c r="N544" s="842"/>
      <c r="O544" s="842"/>
      <c r="P544" s="1058"/>
      <c r="Q544" s="89"/>
    </row>
    <row r="545" spans="1:19" s="91" customFormat="1" ht="18.75">
      <c r="A545" s="564"/>
      <c r="B545" s="380"/>
      <c r="C545" s="814"/>
      <c r="D545" s="566"/>
      <c r="E545" s="566"/>
      <c r="F545" s="566"/>
      <c r="G545" s="567"/>
      <c r="H545" s="567"/>
      <c r="I545" s="919"/>
      <c r="J545" s="313"/>
      <c r="K545" s="313"/>
      <c r="L545" s="313"/>
      <c r="M545" s="313"/>
      <c r="N545" s="313"/>
      <c r="O545" s="313"/>
      <c r="P545" s="569"/>
      <c r="Q545" s="357"/>
      <c r="R545" s="283"/>
      <c r="S545" s="284"/>
    </row>
    <row r="546" spans="1:19" s="91" customFormat="1" ht="18.75">
      <c r="A546" s="817"/>
      <c r="B546" s="830"/>
      <c r="C546" s="819"/>
      <c r="D546" s="831"/>
      <c r="E546" s="831"/>
      <c r="F546" s="831"/>
      <c r="G546" s="584"/>
      <c r="H546" s="584"/>
      <c r="I546" s="832"/>
      <c r="J546" s="842"/>
      <c r="K546" s="842"/>
      <c r="L546" s="842"/>
      <c r="M546" s="842"/>
      <c r="N546" s="842"/>
      <c r="O546" s="842"/>
      <c r="P546" s="1058"/>
      <c r="Q546" s="89"/>
    </row>
    <row r="547" spans="1:19" s="91" customFormat="1" ht="18.75">
      <c r="A547" s="817"/>
      <c r="B547" s="830"/>
      <c r="C547" s="819"/>
      <c r="D547" s="831"/>
      <c r="E547" s="831"/>
      <c r="F547" s="831"/>
      <c r="G547" s="584"/>
      <c r="H547" s="584"/>
      <c r="I547" s="832"/>
      <c r="J547" s="842"/>
      <c r="K547" s="842"/>
      <c r="L547" s="842"/>
      <c r="M547" s="842"/>
      <c r="N547" s="842"/>
      <c r="O547" s="842"/>
      <c r="P547" s="1058"/>
      <c r="Q547" s="89"/>
      <c r="R547" s="92"/>
      <c r="S547" s="92"/>
    </row>
    <row r="548" spans="1:19" s="91" customFormat="1" ht="18.75">
      <c r="A548" s="564"/>
      <c r="B548" s="380"/>
      <c r="C548" s="814"/>
      <c r="D548" s="566"/>
      <c r="E548" s="566"/>
      <c r="F548" s="566"/>
      <c r="G548" s="567"/>
      <c r="H548" s="567"/>
      <c r="I548" s="841"/>
      <c r="J548" s="614"/>
      <c r="K548" s="283"/>
      <c r="L548" s="614"/>
      <c r="M548" s="614"/>
      <c r="N548" s="865"/>
      <c r="O548" s="614"/>
      <c r="P548" s="631"/>
      <c r="Q548" s="357"/>
      <c r="R548" s="283"/>
      <c r="S548" s="283"/>
    </row>
    <row r="549" spans="1:19" s="91" customFormat="1" ht="18.75">
      <c r="A549" s="817"/>
      <c r="B549" s="830"/>
      <c r="C549" s="819"/>
      <c r="D549" s="831"/>
      <c r="E549" s="831"/>
      <c r="F549" s="831"/>
      <c r="G549" s="584"/>
      <c r="H549" s="584"/>
      <c r="I549" s="832"/>
      <c r="J549" s="833"/>
      <c r="K549" s="833"/>
      <c r="L549" s="833"/>
      <c r="M549" s="833"/>
      <c r="N549" s="833"/>
      <c r="O549" s="833"/>
      <c r="P549" s="1057"/>
      <c r="Q549" s="89"/>
    </row>
    <row r="550" spans="1:19" s="91" customFormat="1" ht="18.75">
      <c r="A550" s="564"/>
      <c r="B550" s="380"/>
      <c r="C550" s="814"/>
      <c r="D550" s="566"/>
      <c r="E550" s="566"/>
      <c r="F550" s="566"/>
      <c r="G550" s="567"/>
      <c r="H550" s="567"/>
      <c r="I550" s="841"/>
      <c r="J550" s="313"/>
      <c r="K550" s="313"/>
      <c r="L550" s="313"/>
      <c r="M550" s="313"/>
      <c r="N550" s="313"/>
      <c r="O550" s="313"/>
      <c r="P550" s="569"/>
      <c r="Q550" s="357"/>
      <c r="R550" s="283"/>
      <c r="S550" s="284"/>
    </row>
    <row r="551" spans="1:19" s="91" customFormat="1" ht="18.75">
      <c r="A551" s="817"/>
      <c r="B551" s="830"/>
      <c r="C551" s="819"/>
      <c r="D551" s="831"/>
      <c r="E551" s="831"/>
      <c r="F551" s="831"/>
      <c r="G551" s="584"/>
      <c r="H551" s="584"/>
      <c r="I551" s="832"/>
      <c r="J551" s="833"/>
      <c r="K551" s="833"/>
      <c r="L551" s="833"/>
      <c r="M551" s="833"/>
      <c r="N551" s="833"/>
      <c r="O551" s="833"/>
      <c r="P551" s="1058"/>
      <c r="Q551" s="89"/>
      <c r="R551" s="92"/>
      <c r="S551" s="92"/>
    </row>
    <row r="552" spans="1:19" s="91" customFormat="1" ht="18.75">
      <c r="A552" s="564"/>
      <c r="B552" s="380"/>
      <c r="C552" s="814"/>
      <c r="D552" s="566"/>
      <c r="E552" s="566"/>
      <c r="F552" s="566"/>
      <c r="G552" s="567"/>
      <c r="H552" s="567"/>
      <c r="I552" s="841"/>
      <c r="J552" s="313"/>
      <c r="K552" s="313"/>
      <c r="L552" s="313"/>
      <c r="M552" s="313"/>
      <c r="N552" s="313"/>
      <c r="O552" s="313"/>
      <c r="P552" s="569"/>
      <c r="Q552" s="357"/>
      <c r="R552" s="283"/>
      <c r="S552" s="283"/>
    </row>
    <row r="553" spans="1:19" s="89" customFormat="1" ht="18.75">
      <c r="A553" s="817"/>
      <c r="B553" s="830"/>
      <c r="C553" s="819"/>
      <c r="D553" s="831"/>
      <c r="E553" s="831"/>
      <c r="F553" s="831"/>
      <c r="G553" s="584"/>
      <c r="H553" s="584"/>
      <c r="I553" s="832"/>
      <c r="J553" s="842"/>
      <c r="K553" s="842"/>
      <c r="L553" s="842"/>
      <c r="M553" s="842"/>
      <c r="N553" s="842"/>
      <c r="O553" s="842"/>
      <c r="P553" s="1058"/>
      <c r="R553" s="92"/>
      <c r="S553" s="92"/>
    </row>
    <row r="554" spans="1:19" s="187" customFormat="1" ht="15.75" customHeight="1">
      <c r="A554" s="564"/>
      <c r="B554" s="380"/>
      <c r="C554" s="814"/>
      <c r="D554" s="566"/>
      <c r="E554" s="566"/>
      <c r="F554" s="566"/>
      <c r="G554" s="567"/>
      <c r="H554" s="567"/>
      <c r="I554" s="841"/>
      <c r="J554" s="313"/>
      <c r="K554" s="313"/>
      <c r="L554" s="313"/>
      <c r="M554" s="313"/>
      <c r="N554" s="313"/>
      <c r="O554" s="313"/>
      <c r="P554" s="614"/>
      <c r="Q554" s="357"/>
      <c r="R554" s="283"/>
      <c r="S554" s="284"/>
    </row>
    <row r="555" spans="1:19" s="187" customFormat="1" ht="18.75">
      <c r="A555" s="817"/>
      <c r="B555" s="830"/>
      <c r="C555" s="819"/>
      <c r="D555" s="831"/>
      <c r="E555" s="831"/>
      <c r="F555" s="831"/>
      <c r="G555" s="584"/>
      <c r="H555" s="584"/>
      <c r="I555" s="845"/>
      <c r="J555" s="833"/>
      <c r="K555" s="833"/>
      <c r="L555" s="833"/>
      <c r="M555" s="833"/>
      <c r="N555" s="833"/>
      <c r="O555" s="833"/>
      <c r="P555" s="1057"/>
      <c r="Q555" s="89"/>
      <c r="R555" s="91"/>
      <c r="S555" s="91"/>
    </row>
    <row r="556" spans="1:19" s="187" customFormat="1" ht="18.75">
      <c r="A556" s="564"/>
      <c r="B556" s="380"/>
      <c r="C556" s="814"/>
      <c r="D556" s="566"/>
      <c r="E556" s="566"/>
      <c r="F556" s="566"/>
      <c r="G556" s="567"/>
      <c r="H556" s="567"/>
      <c r="I556" s="918"/>
      <c r="J556" s="313"/>
      <c r="K556" s="313"/>
      <c r="L556" s="313"/>
      <c r="M556" s="313"/>
      <c r="N556" s="313"/>
      <c r="O556" s="313"/>
      <c r="P556" s="614"/>
      <c r="Q556" s="357"/>
      <c r="R556" s="283"/>
      <c r="S556" s="283"/>
    </row>
    <row r="557" spans="1:19" s="187" customFormat="1" ht="18.75">
      <c r="A557" s="817"/>
      <c r="B557" s="830"/>
      <c r="C557" s="819"/>
      <c r="D557" s="831"/>
      <c r="E557" s="831"/>
      <c r="F557" s="831"/>
      <c r="G557" s="584"/>
      <c r="H557" s="584"/>
      <c r="I557" s="845"/>
      <c r="J557" s="833"/>
      <c r="K557" s="833"/>
      <c r="L557" s="833"/>
      <c r="M557" s="833"/>
      <c r="N557" s="833"/>
      <c r="O557" s="833"/>
      <c r="P557" s="1057"/>
      <c r="Q557" s="89"/>
      <c r="R557" s="91"/>
      <c r="S557" s="91"/>
    </row>
    <row r="558" spans="1:19" s="91" customFormat="1" ht="14.25" customHeight="1">
      <c r="A558" s="564"/>
      <c r="B558" s="380"/>
      <c r="C558" s="819"/>
      <c r="D558" s="579"/>
      <c r="E558" s="579"/>
      <c r="F558" s="579"/>
      <c r="G558" s="584"/>
      <c r="H558" s="584"/>
      <c r="I558" s="832"/>
      <c r="J558" s="842"/>
      <c r="K558" s="920"/>
      <c r="L558" s="842"/>
      <c r="M558" s="842"/>
      <c r="N558" s="842"/>
      <c r="O558" s="842"/>
      <c r="P558" s="647"/>
      <c r="Q558" s="89"/>
    </row>
    <row r="559" spans="1:19" s="187" customFormat="1" ht="18.75">
      <c r="A559" s="817"/>
      <c r="B559" s="830"/>
      <c r="C559" s="819"/>
      <c r="D559" s="831"/>
      <c r="E559" s="831"/>
      <c r="F559" s="831"/>
      <c r="G559" s="584"/>
      <c r="H559" s="584"/>
      <c r="I559" s="832"/>
      <c r="J559" s="842"/>
      <c r="K559" s="842"/>
      <c r="L559" s="842"/>
      <c r="M559" s="842"/>
      <c r="N559" s="842"/>
      <c r="O559" s="842"/>
      <c r="P559" s="1058"/>
      <c r="Q559" s="89"/>
      <c r="R559" s="91"/>
      <c r="S559" s="91"/>
    </row>
    <row r="560" spans="1:19" s="91" customFormat="1" ht="14.25" customHeight="1">
      <c r="A560" s="564"/>
      <c r="B560" s="848"/>
      <c r="C560" s="836"/>
      <c r="D560" s="579"/>
      <c r="E560" s="579"/>
      <c r="F560" s="579"/>
      <c r="G560" s="837"/>
      <c r="H560" s="837"/>
      <c r="I560" s="921"/>
      <c r="J560" s="719"/>
      <c r="K560" s="719"/>
      <c r="L560" s="922"/>
      <c r="M560" s="719"/>
      <c r="N560" s="739"/>
      <c r="O560" s="719"/>
      <c r="P560" s="631"/>
      <c r="Q560" s="785"/>
      <c r="R560" s="187"/>
      <c r="S560" s="187"/>
    </row>
    <row r="561" spans="1:19" s="91" customFormat="1" ht="18.75">
      <c r="A561" s="817"/>
      <c r="B561" s="835"/>
      <c r="C561" s="836"/>
      <c r="D561" s="837"/>
      <c r="E561" s="837"/>
      <c r="F561" s="837"/>
      <c r="G561" s="837"/>
      <c r="H561" s="837"/>
      <c r="I561" s="923"/>
      <c r="J561" s="863"/>
      <c r="K561" s="924"/>
      <c r="L561" s="861"/>
      <c r="M561" s="863"/>
      <c r="N561" s="862"/>
      <c r="O561" s="863"/>
      <c r="P561" s="1059"/>
      <c r="Q561" s="785"/>
    </row>
    <row r="562" spans="1:19" s="187" customFormat="1" ht="18.75">
      <c r="A562" s="564"/>
      <c r="B562" s="380"/>
      <c r="C562" s="814"/>
      <c r="D562" s="566"/>
      <c r="E562" s="566"/>
      <c r="F562" s="566"/>
      <c r="G562" s="567"/>
      <c r="H562" s="567"/>
      <c r="I562" s="568"/>
      <c r="J562" s="313"/>
      <c r="K562" s="360"/>
      <c r="L562" s="357"/>
      <c r="M562" s="313"/>
      <c r="N562" s="313"/>
      <c r="O562" s="313"/>
      <c r="P562" s="569"/>
      <c r="Q562" s="357"/>
      <c r="R562" s="283"/>
      <c r="S562" s="284"/>
    </row>
    <row r="563" spans="1:19" s="91" customFormat="1" ht="18.75">
      <c r="A563" s="817"/>
      <c r="B563" s="830"/>
      <c r="C563" s="819"/>
      <c r="D563" s="831"/>
      <c r="E563" s="831"/>
      <c r="F563" s="831"/>
      <c r="G563" s="584"/>
      <c r="H563" s="584"/>
      <c r="I563" s="884"/>
      <c r="J563" s="842"/>
      <c r="K563" s="895"/>
      <c r="L563" s="842"/>
      <c r="M563" s="842"/>
      <c r="N563" s="842"/>
      <c r="O563" s="842"/>
      <c r="P563" s="1058"/>
      <c r="Q563" s="89"/>
      <c r="R563" s="92"/>
      <c r="S563" s="92"/>
    </row>
    <row r="564" spans="1:19" s="187" customFormat="1" ht="15.75" customHeight="1">
      <c r="A564" s="564"/>
      <c r="B564" s="898"/>
      <c r="C564" s="925"/>
      <c r="D564" s="313"/>
      <c r="E564" s="313"/>
      <c r="F564" s="313"/>
      <c r="G564" s="926"/>
      <c r="H564" s="926"/>
      <c r="I564" s="568"/>
      <c r="J564" s="313"/>
      <c r="K564" s="313"/>
      <c r="L564" s="357"/>
      <c r="M564" s="360"/>
      <c r="N564" s="360"/>
      <c r="O564" s="360"/>
      <c r="P564" s="631"/>
      <c r="Q564" s="357"/>
      <c r="R564" s="283"/>
      <c r="S564" s="284"/>
    </row>
    <row r="565" spans="1:19" s="91" customFormat="1" ht="18.75">
      <c r="A565" s="564"/>
      <c r="B565" s="380"/>
      <c r="C565" s="814"/>
      <c r="D565" s="566"/>
      <c r="E565" s="566"/>
      <c r="F565" s="566"/>
      <c r="G565" s="567"/>
      <c r="H565" s="567"/>
      <c r="I565" s="919"/>
      <c r="J565" s="313"/>
      <c r="K565" s="313"/>
      <c r="L565" s="313"/>
      <c r="M565" s="313"/>
      <c r="N565" s="313"/>
      <c r="O565" s="313"/>
      <c r="P565" s="614"/>
      <c r="Q565" s="357"/>
      <c r="R565" s="283"/>
      <c r="S565" s="283"/>
    </row>
    <row r="566" spans="1:19" s="91" customFormat="1" ht="14.25" customHeight="1">
      <c r="A566" s="817"/>
      <c r="B566" s="830"/>
      <c r="C566" s="819"/>
      <c r="D566" s="831"/>
      <c r="E566" s="831"/>
      <c r="F566" s="831"/>
      <c r="G566" s="584"/>
      <c r="H566" s="584"/>
      <c r="I566" s="832"/>
      <c r="J566" s="833"/>
      <c r="K566" s="833"/>
      <c r="L566" s="833"/>
      <c r="M566" s="833"/>
      <c r="N566" s="833"/>
      <c r="O566" s="833"/>
      <c r="P566" s="1057"/>
      <c r="Q566" s="89"/>
    </row>
    <row r="567" spans="1:19" s="91" customFormat="1" ht="18.75">
      <c r="A567" s="564"/>
      <c r="B567" s="380"/>
      <c r="C567" s="814"/>
      <c r="D567" s="566"/>
      <c r="E567" s="566"/>
      <c r="F567" s="566"/>
      <c r="G567" s="567"/>
      <c r="H567" s="567"/>
      <c r="I567" s="919"/>
      <c r="J567" s="283"/>
      <c r="K567" s="283"/>
      <c r="L567" s="357"/>
      <c r="M567" s="614"/>
      <c r="N567" s="357"/>
      <c r="O567" s="283"/>
      <c r="P567" s="631"/>
      <c r="Q567" s="357"/>
      <c r="R567" s="283"/>
      <c r="S567" s="283"/>
    </row>
    <row r="568" spans="1:19" s="91" customFormat="1" ht="15" customHeight="1">
      <c r="A568" s="817"/>
      <c r="B568" s="892"/>
      <c r="C568" s="927"/>
      <c r="D568" s="889"/>
      <c r="E568" s="889"/>
      <c r="F568" s="889"/>
      <c r="G568" s="833"/>
      <c r="H568" s="833"/>
      <c r="I568" s="928"/>
      <c r="J568" s="842"/>
      <c r="K568" s="842"/>
      <c r="L568" s="842"/>
      <c r="M568" s="895"/>
      <c r="N568" s="895"/>
      <c r="O568" s="895"/>
      <c r="P568" s="1058"/>
      <c r="Q568" s="89"/>
    </row>
    <row r="569" spans="1:19" s="91" customFormat="1" ht="18.75">
      <c r="A569" s="564"/>
      <c r="B569" s="380"/>
      <c r="C569" s="814"/>
      <c r="D569" s="566"/>
      <c r="E569" s="566"/>
      <c r="F569" s="566"/>
      <c r="G569" s="567"/>
      <c r="H569" s="567"/>
      <c r="I569" s="841"/>
      <c r="J569" s="313"/>
      <c r="K569" s="313"/>
      <c r="L569" s="313"/>
      <c r="M569" s="313"/>
      <c r="N569" s="313"/>
      <c r="O569" s="313"/>
      <c r="P569" s="614"/>
      <c r="Q569" s="357"/>
      <c r="R569" s="283"/>
      <c r="S569" s="284"/>
    </row>
    <row r="570" spans="1:19" s="187" customFormat="1" ht="15" customHeight="1">
      <c r="A570" s="817"/>
      <c r="B570" s="830"/>
      <c r="C570" s="819"/>
      <c r="D570" s="831"/>
      <c r="E570" s="831"/>
      <c r="F570" s="831"/>
      <c r="G570" s="584"/>
      <c r="H570" s="584"/>
      <c r="I570" s="832"/>
      <c r="J570" s="833"/>
      <c r="K570" s="833"/>
      <c r="L570" s="833"/>
      <c r="M570" s="833"/>
      <c r="N570" s="833"/>
      <c r="O570" s="833"/>
      <c r="P570" s="1057"/>
      <c r="Q570" s="89"/>
      <c r="R570" s="91"/>
      <c r="S570" s="91"/>
    </row>
    <row r="571" spans="1:19" s="187" customFormat="1" ht="18.75">
      <c r="A571" s="564"/>
      <c r="B571" s="380"/>
      <c r="C571" s="814"/>
      <c r="D571" s="566"/>
      <c r="E571" s="566"/>
      <c r="F571" s="566"/>
      <c r="G571" s="567"/>
      <c r="H571" s="567"/>
      <c r="I571" s="841"/>
      <c r="J571" s="313"/>
      <c r="K571" s="313"/>
      <c r="L571" s="313"/>
      <c r="M571" s="313"/>
      <c r="N571" s="313"/>
      <c r="O571" s="313"/>
      <c r="P571" s="631"/>
      <c r="Q571" s="357"/>
      <c r="R571" s="283"/>
      <c r="S571" s="284"/>
    </row>
    <row r="572" spans="1:19" s="91" customFormat="1" ht="15" customHeight="1">
      <c r="A572" s="817"/>
      <c r="B572" s="830"/>
      <c r="C572" s="819"/>
      <c r="D572" s="831"/>
      <c r="E572" s="831"/>
      <c r="F572" s="831"/>
      <c r="G572" s="584"/>
      <c r="H572" s="584"/>
      <c r="I572" s="832"/>
      <c r="J572" s="842"/>
      <c r="K572" s="842"/>
      <c r="L572" s="842"/>
      <c r="M572" s="842"/>
      <c r="N572" s="842"/>
      <c r="O572" s="842"/>
      <c r="P572" s="1058"/>
      <c r="Q572" s="89"/>
    </row>
    <row r="573" spans="1:19" s="187" customFormat="1" ht="14.25" customHeight="1">
      <c r="A573" s="817"/>
      <c r="B573" s="830"/>
      <c r="C573" s="819"/>
      <c r="D573" s="831"/>
      <c r="E573" s="831"/>
      <c r="F573" s="831"/>
      <c r="G573" s="584"/>
      <c r="H573" s="584"/>
      <c r="I573" s="832"/>
      <c r="J573" s="833"/>
      <c r="K573" s="833"/>
      <c r="L573" s="833"/>
      <c r="M573" s="833"/>
      <c r="N573" s="833"/>
      <c r="O573" s="833"/>
      <c r="P573" s="1057"/>
      <c r="Q573" s="89"/>
      <c r="R573" s="91"/>
      <c r="S573" s="91"/>
    </row>
    <row r="574" spans="1:19" s="187" customFormat="1" ht="15.75" customHeight="1">
      <c r="A574" s="564"/>
      <c r="B574" s="380"/>
      <c r="C574" s="819"/>
      <c r="D574" s="581"/>
      <c r="E574" s="581"/>
      <c r="F574" s="581"/>
      <c r="G574" s="821"/>
      <c r="H574" s="821"/>
      <c r="I574" s="841"/>
      <c r="J574" s="313"/>
      <c r="K574" s="313"/>
      <c r="L574" s="313"/>
      <c r="M574" s="313"/>
      <c r="N574" s="313"/>
      <c r="O574" s="313"/>
      <c r="P574" s="614"/>
      <c r="Q574" s="660"/>
      <c r="R574" s="220"/>
      <c r="S574" s="220"/>
    </row>
    <row r="575" spans="1:19" s="187" customFormat="1" ht="15.75" customHeight="1">
      <c r="A575" s="564"/>
      <c r="B575" s="380"/>
      <c r="C575" s="814"/>
      <c r="D575" s="566"/>
      <c r="E575" s="566"/>
      <c r="F575" s="566"/>
      <c r="G575" s="567"/>
      <c r="H575" s="567"/>
      <c r="I575" s="841"/>
      <c r="J575" s="313"/>
      <c r="K575" s="313"/>
      <c r="L575" s="313"/>
      <c r="M575" s="313"/>
      <c r="N575" s="313"/>
      <c r="O575" s="313"/>
      <c r="P575" s="631"/>
      <c r="Q575" s="357"/>
      <c r="R575" s="283"/>
      <c r="S575" s="283"/>
    </row>
    <row r="576" spans="1:19" s="187" customFormat="1" ht="18.75">
      <c r="A576" s="817"/>
      <c r="B576" s="830"/>
      <c r="C576" s="819"/>
      <c r="D576" s="831"/>
      <c r="E576" s="831"/>
      <c r="F576" s="831"/>
      <c r="G576" s="584"/>
      <c r="H576" s="584"/>
      <c r="I576" s="845"/>
      <c r="J576" s="833"/>
      <c r="K576" s="833"/>
      <c r="L576" s="833"/>
      <c r="M576" s="833"/>
      <c r="N576" s="833"/>
      <c r="O576" s="833"/>
      <c r="P576" s="1057"/>
      <c r="Q576" s="89"/>
      <c r="R576" s="91"/>
      <c r="S576" s="91"/>
    </row>
    <row r="577" spans="1:19" s="187" customFormat="1" ht="14.25" customHeight="1">
      <c r="A577" s="564"/>
      <c r="B577" s="848"/>
      <c r="C577" s="849"/>
      <c r="D577" s="815"/>
      <c r="E577" s="815"/>
      <c r="F577" s="815"/>
      <c r="G577" s="850"/>
      <c r="H577" s="850"/>
      <c r="I577" s="369"/>
      <c r="J577" s="369"/>
      <c r="K577" s="369"/>
      <c r="L577" s="646"/>
      <c r="M577" s="369"/>
      <c r="N577" s="929"/>
      <c r="O577" s="369"/>
      <c r="P577" s="646"/>
      <c r="Q577" s="646"/>
      <c r="R577" s="369"/>
      <c r="S577" s="369"/>
    </row>
    <row r="578" spans="1:19" s="91" customFormat="1" ht="18.75">
      <c r="A578" s="564"/>
      <c r="B578" s="380"/>
      <c r="C578" s="814"/>
      <c r="D578" s="566"/>
      <c r="E578" s="566"/>
      <c r="F578" s="566"/>
      <c r="G578" s="567"/>
      <c r="H578" s="567"/>
      <c r="I578" s="841"/>
      <c r="J578" s="313"/>
      <c r="K578" s="313"/>
      <c r="L578" s="313"/>
      <c r="M578" s="313"/>
      <c r="N578" s="313"/>
      <c r="O578" s="313"/>
      <c r="P578" s="569"/>
      <c r="Q578" s="357"/>
      <c r="R578" s="283"/>
      <c r="S578" s="283"/>
    </row>
    <row r="579" spans="1:19" s="91" customFormat="1" ht="14.25" customHeight="1">
      <c r="A579" s="817"/>
      <c r="B579" s="830"/>
      <c r="C579" s="819"/>
      <c r="D579" s="831"/>
      <c r="E579" s="831"/>
      <c r="F579" s="831"/>
      <c r="G579" s="584"/>
      <c r="H579" s="584"/>
      <c r="I579" s="832"/>
      <c r="J579" s="842"/>
      <c r="K579" s="842"/>
      <c r="L579" s="842"/>
      <c r="M579" s="842"/>
      <c r="N579" s="842"/>
      <c r="O579" s="842"/>
      <c r="P579" s="1058"/>
      <c r="Q579" s="89"/>
    </row>
    <row r="580" spans="1:19" s="91" customFormat="1" ht="18.75">
      <c r="A580" s="564"/>
      <c r="B580" s="380"/>
      <c r="C580" s="814"/>
      <c r="D580" s="566"/>
      <c r="E580" s="566"/>
      <c r="F580" s="566"/>
      <c r="G580" s="567"/>
      <c r="H580" s="567"/>
      <c r="I580" s="918"/>
      <c r="J580" s="313"/>
      <c r="K580" s="313"/>
      <c r="L580" s="313"/>
      <c r="M580" s="313"/>
      <c r="N580" s="313"/>
      <c r="O580" s="847"/>
      <c r="P580" s="569"/>
      <c r="Q580" s="357"/>
      <c r="R580" s="283"/>
      <c r="S580" s="283"/>
    </row>
    <row r="581" spans="1:19" s="187" customFormat="1" ht="18.75">
      <c r="A581" s="817"/>
      <c r="B581" s="830"/>
      <c r="C581" s="819"/>
      <c r="D581" s="831"/>
      <c r="E581" s="831"/>
      <c r="F581" s="831"/>
      <c r="G581" s="584"/>
      <c r="H581" s="584"/>
      <c r="I581" s="832"/>
      <c r="J581" s="842"/>
      <c r="K581" s="842"/>
      <c r="L581" s="842"/>
      <c r="M581" s="842"/>
      <c r="N581" s="842"/>
      <c r="O581" s="842"/>
      <c r="P581" s="1058"/>
      <c r="Q581" s="89"/>
      <c r="R581" s="91"/>
      <c r="S581" s="91"/>
    </row>
    <row r="582" spans="1:19" s="92" customFormat="1" ht="18.75">
      <c r="A582" s="564"/>
      <c r="B582" s="380"/>
      <c r="C582" s="819"/>
      <c r="D582" s="581"/>
      <c r="E582" s="581"/>
      <c r="F582" s="581"/>
      <c r="G582" s="821"/>
      <c r="H582" s="821"/>
      <c r="I582" s="589"/>
      <c r="J582" s="930"/>
      <c r="K582" s="283"/>
      <c r="L582" s="283"/>
      <c r="M582" s="283"/>
      <c r="N582" s="283"/>
      <c r="O582" s="283"/>
      <c r="P582" s="631"/>
      <c r="Q582" s="660"/>
      <c r="R582" s="220"/>
      <c r="S582" s="220"/>
    </row>
    <row r="583" spans="1:19" s="92" customFormat="1" ht="15" customHeight="1">
      <c r="A583" s="817"/>
      <c r="B583" s="835"/>
      <c r="C583" s="836"/>
      <c r="D583" s="837"/>
      <c r="E583" s="837"/>
      <c r="F583" s="837"/>
      <c r="G583" s="837"/>
      <c r="H583" s="837"/>
      <c r="I583" s="187"/>
      <c r="J583" s="187"/>
      <c r="K583" s="187"/>
      <c r="L583" s="838"/>
      <c r="M583" s="187"/>
      <c r="N583" s="187"/>
      <c r="O583" s="187"/>
      <c r="P583" s="922"/>
      <c r="Q583" s="785"/>
      <c r="R583" s="91"/>
      <c r="S583" s="91"/>
    </row>
    <row r="584" spans="1:19" s="91" customFormat="1" ht="14.25" customHeight="1">
      <c r="A584" s="564"/>
      <c r="B584" s="848"/>
      <c r="C584" s="836"/>
      <c r="D584" s="579"/>
      <c r="E584" s="579"/>
      <c r="F584" s="579"/>
      <c r="G584" s="820"/>
      <c r="H584" s="820"/>
      <c r="I584" s="187"/>
      <c r="J584" s="187"/>
      <c r="K584" s="894"/>
      <c r="L584" s="785"/>
      <c r="M584" s="187"/>
      <c r="N584" s="785"/>
      <c r="O584" s="187"/>
      <c r="P584" s="922"/>
      <c r="Q584" s="785"/>
      <c r="R584" s="187"/>
      <c r="S584" s="187"/>
    </row>
    <row r="585" spans="1:19" s="91" customFormat="1" ht="15.75" customHeight="1">
      <c r="A585" s="564"/>
      <c r="B585" s="380"/>
      <c r="C585" s="814"/>
      <c r="D585" s="566"/>
      <c r="E585" s="566"/>
      <c r="F585" s="566"/>
      <c r="G585" s="567"/>
      <c r="H585" s="567"/>
      <c r="I585" s="841"/>
      <c r="J585" s="313"/>
      <c r="K585" s="313"/>
      <c r="L585" s="313"/>
      <c r="M585" s="313"/>
      <c r="N585" s="313"/>
      <c r="O585" s="313"/>
      <c r="P585" s="922"/>
      <c r="Q585" s="357"/>
      <c r="R585" s="283"/>
      <c r="S585" s="283"/>
    </row>
    <row r="586" spans="1:19" s="92" customFormat="1" ht="18.75">
      <c r="A586" s="817"/>
      <c r="B586" s="830"/>
      <c r="C586" s="819"/>
      <c r="D586" s="831"/>
      <c r="E586" s="831"/>
      <c r="F586" s="831"/>
      <c r="G586" s="584"/>
      <c r="H586" s="584"/>
      <c r="I586" s="832"/>
      <c r="J586" s="842"/>
      <c r="K586" s="842"/>
      <c r="L586" s="842"/>
      <c r="M586" s="842"/>
      <c r="N586" s="842"/>
      <c r="O586" s="842"/>
      <c r="P586" s="1058"/>
      <c r="Q586" s="89"/>
      <c r="R586" s="91"/>
      <c r="S586" s="91"/>
    </row>
    <row r="587" spans="1:19" s="91" customFormat="1">
      <c r="A587" s="735"/>
      <c r="B587" s="931"/>
      <c r="C587" s="893"/>
      <c r="D587" s="622"/>
      <c r="E587" s="622"/>
      <c r="F587" s="622"/>
      <c r="G587" s="738"/>
      <c r="H587" s="738"/>
      <c r="I587" s="568"/>
      <c r="J587" s="369"/>
      <c r="K587" s="369"/>
      <c r="L587" s="646"/>
      <c r="M587" s="369"/>
      <c r="N587" s="646"/>
      <c r="O587" s="369"/>
      <c r="P587" s="739"/>
      <c r="Q587" s="646"/>
      <c r="R587" s="369"/>
      <c r="S587" s="369"/>
    </row>
    <row r="588" spans="1:19" s="92" customFormat="1">
      <c r="A588" s="735"/>
      <c r="B588" s="931"/>
      <c r="C588" s="893"/>
      <c r="D588" s="622"/>
      <c r="E588" s="622"/>
      <c r="F588" s="622"/>
      <c r="G588" s="738"/>
      <c r="H588" s="738"/>
      <c r="I588" s="568"/>
      <c r="J588" s="369"/>
      <c r="K588" s="369"/>
      <c r="L588" s="646"/>
      <c r="M588" s="369"/>
      <c r="N588" s="646"/>
      <c r="O588" s="369"/>
      <c r="P588" s="739"/>
      <c r="Q588" s="646"/>
      <c r="R588" s="369"/>
      <c r="S588" s="369"/>
    </row>
    <row r="589" spans="1:19" s="91" customFormat="1" ht="24" customHeight="1">
      <c r="A589" s="817"/>
      <c r="B589" s="932"/>
      <c r="C589" s="933"/>
      <c r="D589" s="934"/>
      <c r="E589" s="934"/>
      <c r="F589" s="934"/>
      <c r="G589" s="935"/>
      <c r="H589" s="935"/>
      <c r="I589" s="577"/>
      <c r="J589" s="875"/>
      <c r="K589" s="875"/>
      <c r="L589" s="875"/>
      <c r="M589" s="875"/>
      <c r="N589" s="875"/>
      <c r="O589" s="875"/>
      <c r="P589" s="1057"/>
      <c r="Q589" s="89"/>
    </row>
    <row r="590" spans="1:19" s="91" customFormat="1" ht="47.25" customHeight="1">
      <c r="A590" s="564"/>
      <c r="B590" s="936"/>
      <c r="C590" s="937"/>
      <c r="D590" s="578"/>
      <c r="E590" s="578"/>
      <c r="F590" s="578"/>
      <c r="G590" s="582"/>
      <c r="H590" s="582"/>
      <c r="I590" s="577"/>
      <c r="J590" s="311"/>
      <c r="K590" s="311"/>
      <c r="L590" s="311"/>
      <c r="M590" s="311"/>
      <c r="N590" s="873"/>
      <c r="O590" s="873"/>
      <c r="P590" s="614"/>
      <c r="Q590" s="357"/>
      <c r="R590" s="283"/>
      <c r="S590" s="283"/>
    </row>
    <row r="591" spans="1:19" s="91" customFormat="1" ht="47.25" customHeight="1">
      <c r="A591" s="564"/>
      <c r="B591" s="936"/>
      <c r="C591" s="937"/>
      <c r="D591" s="578"/>
      <c r="E591" s="578"/>
      <c r="F591" s="578"/>
      <c r="G591" s="582"/>
      <c r="H591" s="582"/>
      <c r="I591" s="577"/>
      <c r="J591" s="311"/>
      <c r="K591" s="311"/>
      <c r="L591" s="311"/>
      <c r="M591" s="311"/>
      <c r="N591" s="311"/>
      <c r="O591" s="311"/>
      <c r="P591" s="614"/>
      <c r="Q591" s="357"/>
      <c r="R591" s="283"/>
      <c r="S591" s="283"/>
    </row>
    <row r="592" spans="1:19" s="92" customFormat="1" ht="36" customHeight="1">
      <c r="A592" s="564"/>
      <c r="B592" s="936"/>
      <c r="C592" s="937"/>
      <c r="D592" s="578"/>
      <c r="E592" s="578"/>
      <c r="F592" s="578"/>
      <c r="G592" s="582"/>
      <c r="H592" s="582"/>
      <c r="I592" s="577"/>
      <c r="J592" s="311"/>
      <c r="K592" s="311"/>
      <c r="L592" s="311"/>
      <c r="M592" s="311"/>
      <c r="N592" s="873"/>
      <c r="O592" s="875"/>
      <c r="P592" s="614"/>
      <c r="Q592" s="357"/>
      <c r="R592" s="283"/>
      <c r="S592" s="283"/>
    </row>
    <row r="593" spans="1:19" s="91" customFormat="1" ht="18.75">
      <c r="A593" s="564"/>
      <c r="B593" s="936"/>
      <c r="C593" s="937"/>
      <c r="D593" s="578"/>
      <c r="E593" s="578"/>
      <c r="F593" s="578"/>
      <c r="G593" s="582"/>
      <c r="H593" s="582"/>
      <c r="I593" s="577"/>
      <c r="J593" s="311"/>
      <c r="K593" s="311"/>
      <c r="L593" s="311"/>
      <c r="M593" s="311"/>
      <c r="N593" s="873"/>
      <c r="O593" s="875"/>
      <c r="P593" s="614"/>
      <c r="Q593" s="357"/>
      <c r="R593" s="283"/>
      <c r="S593" s="283"/>
    </row>
    <row r="594" spans="1:19" s="92" customFormat="1" ht="18.75">
      <c r="A594" s="564"/>
      <c r="B594" s="380"/>
      <c r="C594" s="814"/>
      <c r="D594" s="566"/>
      <c r="E594" s="566"/>
      <c r="F594" s="566"/>
      <c r="G594" s="567"/>
      <c r="H594" s="567"/>
      <c r="I594" s="869"/>
      <c r="J594" s="896"/>
      <c r="K594" s="311"/>
      <c r="L594" s="311"/>
      <c r="M594" s="311"/>
      <c r="N594" s="311"/>
      <c r="O594" s="311"/>
      <c r="P594" s="631"/>
      <c r="Q594" s="660"/>
      <c r="R594" s="220"/>
    </row>
    <row r="595" spans="1:19" s="92" customFormat="1" ht="18.75">
      <c r="A595" s="817"/>
      <c r="B595" s="830"/>
      <c r="C595" s="814"/>
      <c r="D595" s="871"/>
      <c r="E595" s="871"/>
      <c r="F595" s="871"/>
      <c r="G595" s="872"/>
      <c r="H595" s="872"/>
      <c r="I595" s="577"/>
      <c r="J595" s="873"/>
      <c r="K595" s="873"/>
      <c r="L595" s="873"/>
      <c r="M595" s="873"/>
      <c r="N595" s="873"/>
      <c r="O595" s="873"/>
      <c r="P595" s="647"/>
      <c r="Q595" s="89"/>
      <c r="R595" s="91"/>
      <c r="S595" s="91"/>
    </row>
    <row r="596" spans="1:19" s="92" customFormat="1" ht="24" customHeight="1">
      <c r="A596" s="817"/>
      <c r="B596" s="932"/>
      <c r="C596" s="933"/>
      <c r="D596" s="938"/>
      <c r="E596" s="938"/>
      <c r="F596" s="938"/>
      <c r="G596" s="935"/>
      <c r="H596" s="935"/>
      <c r="I596" s="577"/>
      <c r="J596" s="875"/>
      <c r="K596" s="875"/>
      <c r="L596" s="875"/>
      <c r="M596" s="875"/>
      <c r="N596" s="875"/>
      <c r="O596" s="875"/>
      <c r="P596" s="1057"/>
      <c r="Q596" s="89"/>
      <c r="R596" s="91"/>
      <c r="S596" s="91"/>
    </row>
    <row r="597" spans="1:19" s="91" customFormat="1" ht="18.75">
      <c r="A597" s="564"/>
      <c r="B597" s="936"/>
      <c r="C597" s="937"/>
      <c r="D597" s="578"/>
      <c r="E597" s="578"/>
      <c r="F597" s="578"/>
      <c r="G597" s="582"/>
      <c r="H597" s="582"/>
      <c r="I597" s="310"/>
      <c r="J597" s="311"/>
      <c r="K597" s="312"/>
      <c r="L597" s="311"/>
      <c r="M597" s="311"/>
      <c r="N597" s="311"/>
      <c r="O597" s="311"/>
      <c r="P597" s="614"/>
      <c r="Q597" s="357"/>
      <c r="R597" s="283"/>
      <c r="S597" s="283"/>
    </row>
    <row r="598" spans="1:19" s="91" customFormat="1" ht="23.25" customHeight="1">
      <c r="A598" s="564"/>
      <c r="B598" s="936"/>
      <c r="C598" s="937"/>
      <c r="D598" s="578"/>
      <c r="E598" s="578"/>
      <c r="F598" s="578"/>
      <c r="G598" s="582"/>
      <c r="H598" s="582"/>
      <c r="I598" s="310"/>
      <c r="J598" s="311"/>
      <c r="K598" s="283"/>
      <c r="L598" s="311"/>
      <c r="M598" s="939"/>
      <c r="N598" s="311"/>
      <c r="O598" s="311"/>
      <c r="P598" s="614"/>
      <c r="Q598" s="357"/>
      <c r="R598" s="283"/>
      <c r="S598" s="283"/>
    </row>
    <row r="599" spans="1:19" s="91" customFormat="1" ht="15" customHeight="1">
      <c r="A599" s="631"/>
      <c r="B599" s="931"/>
      <c r="C599" s="893"/>
      <c r="D599" s="622"/>
      <c r="E599" s="622"/>
      <c r="F599" s="622"/>
      <c r="G599" s="924"/>
      <c r="H599" s="924"/>
      <c r="I599" s="568"/>
      <c r="J599" s="622"/>
      <c r="K599" s="89"/>
      <c r="L599" s="89"/>
      <c r="M599" s="622"/>
      <c r="N599" s="89"/>
      <c r="O599" s="89"/>
      <c r="P599" s="914"/>
      <c r="Q599" s="89"/>
      <c r="R599" s="89"/>
      <c r="S599" s="622"/>
    </row>
    <row r="600" spans="1:19" s="91" customFormat="1">
      <c r="A600" s="631"/>
      <c r="B600" s="931"/>
      <c r="C600" s="893"/>
      <c r="D600" s="622"/>
      <c r="E600" s="622"/>
      <c r="F600" s="622"/>
      <c r="G600" s="924"/>
      <c r="H600" s="924"/>
      <c r="I600" s="568"/>
      <c r="J600" s="622"/>
      <c r="K600" s="89"/>
      <c r="L600" s="89"/>
      <c r="M600" s="622"/>
      <c r="N600" s="89"/>
      <c r="O600" s="89"/>
      <c r="P600" s="914"/>
      <c r="Q600" s="89"/>
      <c r="R600" s="89"/>
      <c r="S600" s="622"/>
    </row>
    <row r="601" spans="1:19" s="91" customFormat="1" ht="18.75">
      <c r="A601" s="564"/>
      <c r="B601" s="936"/>
      <c r="C601" s="933"/>
      <c r="D601" s="308"/>
      <c r="E601" s="308"/>
      <c r="F601" s="308"/>
      <c r="G601" s="901"/>
      <c r="H601" s="901"/>
      <c r="I601" s="869"/>
      <c r="J601" s="896"/>
      <c r="K601" s="311"/>
      <c r="L601" s="311"/>
      <c r="M601" s="311"/>
      <c r="N601" s="311"/>
      <c r="O601" s="311"/>
      <c r="P601" s="631"/>
      <c r="Q601" s="660"/>
      <c r="R601" s="220"/>
      <c r="S601" s="220"/>
    </row>
    <row r="602" spans="1:19" s="91" customFormat="1" ht="18.75">
      <c r="A602" s="817"/>
      <c r="B602" s="932"/>
      <c r="C602" s="933"/>
      <c r="D602" s="934"/>
      <c r="E602" s="934"/>
      <c r="F602" s="934"/>
      <c r="G602" s="935"/>
      <c r="H602" s="935"/>
      <c r="I602" s="577"/>
      <c r="J602" s="873"/>
      <c r="K602" s="873"/>
      <c r="L602" s="873"/>
      <c r="M602" s="873"/>
      <c r="N602" s="873"/>
      <c r="O602" s="873"/>
      <c r="P602" s="647"/>
      <c r="Q602" s="89"/>
    </row>
    <row r="603" spans="1:19" s="92" customFormat="1" ht="15.75" customHeight="1">
      <c r="A603" s="564"/>
      <c r="B603" s="380"/>
      <c r="C603" s="814"/>
      <c r="D603" s="566"/>
      <c r="E603" s="566"/>
      <c r="F603" s="566"/>
      <c r="G603" s="567"/>
      <c r="H603" s="567"/>
      <c r="I603" s="283"/>
      <c r="J603" s="283"/>
      <c r="K603" s="283"/>
      <c r="L603" s="357"/>
      <c r="M603" s="283"/>
      <c r="N603" s="357"/>
      <c r="O603" s="283"/>
      <c r="P603" s="357"/>
      <c r="Q603" s="357"/>
      <c r="R603" s="283"/>
      <c r="S603" s="283"/>
    </row>
    <row r="604" spans="1:19" s="91" customFormat="1" ht="18.75">
      <c r="A604" s="564"/>
      <c r="B604" s="380"/>
      <c r="C604" s="814"/>
      <c r="D604" s="566"/>
      <c r="E604" s="566"/>
      <c r="F604" s="566"/>
      <c r="G604" s="567"/>
      <c r="H604" s="567"/>
      <c r="I604" s="589"/>
      <c r="J604" s="569"/>
      <c r="K604" s="940"/>
      <c r="L604" s="569"/>
      <c r="M604" s="569"/>
      <c r="N604" s="569"/>
      <c r="O604" s="569"/>
      <c r="P604" s="614"/>
      <c r="Q604" s="357"/>
      <c r="R604" s="283"/>
      <c r="S604" s="284"/>
    </row>
    <row r="605" spans="1:19" s="91" customFormat="1" ht="18.75">
      <c r="A605" s="817"/>
      <c r="B605" s="830"/>
      <c r="C605" s="819"/>
      <c r="D605" s="831"/>
      <c r="E605" s="831"/>
      <c r="F605" s="831"/>
      <c r="G605" s="584"/>
      <c r="H605" s="584"/>
      <c r="I605" s="591"/>
      <c r="J605" s="604"/>
      <c r="K605" s="941"/>
      <c r="L605" s="604"/>
      <c r="M605" s="604"/>
      <c r="N605" s="604"/>
      <c r="O605" s="604"/>
      <c r="P605" s="1057"/>
      <c r="Q605" s="89"/>
    </row>
    <row r="606" spans="1:19" s="92" customFormat="1" ht="18.75">
      <c r="A606" s="564"/>
      <c r="B606" s="380"/>
      <c r="C606" s="814"/>
      <c r="D606" s="566"/>
      <c r="E606" s="566"/>
      <c r="F606" s="566"/>
      <c r="G606" s="567"/>
      <c r="H606" s="567"/>
      <c r="I606" s="568"/>
      <c r="J606" s="569"/>
      <c r="K606" s="569"/>
      <c r="L606" s="569"/>
      <c r="M606" s="569"/>
      <c r="N606" s="569"/>
      <c r="O606" s="569"/>
      <c r="P606" s="614"/>
      <c r="Q606" s="357"/>
      <c r="R606" s="283"/>
      <c r="S606" s="284"/>
    </row>
    <row r="607" spans="1:19" s="92" customFormat="1" ht="18.75">
      <c r="A607" s="817"/>
      <c r="B607" s="830"/>
      <c r="C607" s="819"/>
      <c r="D607" s="831"/>
      <c r="E607" s="831"/>
      <c r="F607" s="831"/>
      <c r="G607" s="584"/>
      <c r="H607" s="584"/>
      <c r="I607" s="884"/>
      <c r="J607" s="604"/>
      <c r="K607" s="604"/>
      <c r="L607" s="604"/>
      <c r="M607" s="604"/>
      <c r="N607" s="604"/>
      <c r="O607" s="604"/>
      <c r="P607" s="1057"/>
      <c r="Q607" s="89"/>
      <c r="R607" s="91"/>
      <c r="S607" s="91"/>
    </row>
    <row r="608" spans="1:19" s="91" customFormat="1" ht="18.75">
      <c r="A608" s="817"/>
      <c r="B608" s="830"/>
      <c r="C608" s="819"/>
      <c r="D608" s="584"/>
      <c r="E608" s="584"/>
      <c r="F608" s="584"/>
      <c r="G608" s="584"/>
      <c r="H608" s="584"/>
      <c r="I608" s="884"/>
      <c r="J608" s="812"/>
      <c r="K608" s="873"/>
      <c r="L608" s="942"/>
      <c r="M608" s="812"/>
      <c r="N608" s="812"/>
      <c r="O608" s="812"/>
      <c r="P608" s="1058"/>
      <c r="Q608" s="89"/>
    </row>
    <row r="609" spans="1:19" s="91" customFormat="1" ht="18.75">
      <c r="A609" s="564"/>
      <c r="B609" s="943"/>
      <c r="C609" s="814"/>
      <c r="D609" s="566"/>
      <c r="E609" s="566"/>
      <c r="F609" s="566"/>
      <c r="G609" s="900"/>
      <c r="H609" s="900"/>
      <c r="I609" s="568"/>
      <c r="J609" s="363"/>
      <c r="K609" s="363"/>
      <c r="L609" s="569"/>
      <c r="M609" s="363"/>
      <c r="N609" s="363"/>
      <c r="O609" s="363"/>
      <c r="P609" s="614"/>
      <c r="Q609" s="357"/>
      <c r="R609" s="283"/>
      <c r="S609" s="284"/>
    </row>
    <row r="610" spans="1:19" s="92" customFormat="1" ht="18.75">
      <c r="A610" s="817"/>
      <c r="B610" s="944"/>
      <c r="C610" s="819"/>
      <c r="D610" s="831"/>
      <c r="E610" s="831"/>
      <c r="F610" s="831"/>
      <c r="G610" s="605"/>
      <c r="H610" s="605"/>
      <c r="I610" s="884"/>
      <c r="J610" s="945"/>
      <c r="K610" s="945"/>
      <c r="L610" s="604"/>
      <c r="M610" s="945"/>
      <c r="N610" s="945"/>
      <c r="O610" s="945"/>
      <c r="P610" s="1057"/>
      <c r="Q610" s="89"/>
      <c r="R610" s="91"/>
      <c r="S610" s="91"/>
    </row>
    <row r="611" spans="1:19" s="91" customFormat="1" ht="18.75">
      <c r="A611" s="564"/>
      <c r="B611" s="380"/>
      <c r="C611" s="814"/>
      <c r="D611" s="566"/>
      <c r="E611" s="566"/>
      <c r="F611" s="566"/>
      <c r="G611" s="567"/>
      <c r="H611" s="567"/>
      <c r="I611" s="589"/>
      <c r="J611" s="569"/>
      <c r="K611" s="569"/>
      <c r="L611" s="569"/>
      <c r="M611" s="569"/>
      <c r="N611" s="357"/>
      <c r="O611" s="313"/>
      <c r="P611" s="614"/>
      <c r="Q611" s="357"/>
      <c r="R611" s="283"/>
      <c r="S611" s="283"/>
    </row>
    <row r="612" spans="1:19" s="91" customFormat="1" ht="18.75">
      <c r="A612" s="817"/>
      <c r="B612" s="830"/>
      <c r="C612" s="819"/>
      <c r="D612" s="831"/>
      <c r="E612" s="831"/>
      <c r="F612" s="831"/>
      <c r="G612" s="584"/>
      <c r="H612" s="584"/>
      <c r="I612" s="591"/>
      <c r="J612" s="604"/>
      <c r="K612" s="604"/>
      <c r="L612" s="604"/>
      <c r="M612" s="604"/>
      <c r="N612" s="605"/>
      <c r="O612" s="604"/>
      <c r="P612" s="1057"/>
      <c r="Q612" s="89"/>
    </row>
    <row r="613" spans="1:19" s="91" customFormat="1" ht="18.75">
      <c r="A613" s="564"/>
      <c r="B613" s="943"/>
      <c r="C613" s="814"/>
      <c r="D613" s="566"/>
      <c r="E613" s="566"/>
      <c r="F613" s="566"/>
      <c r="G613" s="900"/>
      <c r="H613" s="900"/>
      <c r="I613" s="589"/>
      <c r="J613" s="363"/>
      <c r="K613" s="569"/>
      <c r="L613" s="569"/>
      <c r="M613" s="363"/>
      <c r="N613" s="363"/>
      <c r="O613" s="363"/>
      <c r="P613" s="631"/>
      <c r="Q613" s="357"/>
      <c r="R613" s="283"/>
      <c r="S613" s="284"/>
    </row>
    <row r="614" spans="1:19" s="91" customFormat="1" ht="18.75">
      <c r="A614" s="817"/>
      <c r="B614" s="944"/>
      <c r="C614" s="819"/>
      <c r="D614" s="831"/>
      <c r="E614" s="831"/>
      <c r="F614" s="831"/>
      <c r="G614" s="605"/>
      <c r="H614" s="605"/>
      <c r="I614" s="946"/>
      <c r="J614" s="945"/>
      <c r="K614" s="604"/>
      <c r="L614" s="604"/>
      <c r="M614" s="945"/>
      <c r="N614" s="945"/>
      <c r="O614" s="945"/>
      <c r="P614" s="1057"/>
      <c r="Q614" s="89"/>
    </row>
    <row r="615" spans="1:19" s="91" customFormat="1" ht="18.75">
      <c r="A615" s="564"/>
      <c r="B615" s="380"/>
      <c r="C615" s="814"/>
      <c r="D615" s="566"/>
      <c r="E615" s="566"/>
      <c r="F615" s="566"/>
      <c r="G615" s="567"/>
      <c r="H615" s="567"/>
      <c r="I615" s="763"/>
      <c r="J615" s="569"/>
      <c r="K615" s="569"/>
      <c r="L615" s="569"/>
      <c r="M615" s="569"/>
      <c r="N615" s="569"/>
      <c r="O615" s="569"/>
      <c r="P615" s="631"/>
      <c r="Q615" s="357"/>
      <c r="R615" s="283"/>
      <c r="S615" s="283"/>
    </row>
    <row r="616" spans="1:19" s="91" customFormat="1" ht="18.75">
      <c r="A616" s="817"/>
      <c r="B616" s="830"/>
      <c r="C616" s="819"/>
      <c r="D616" s="831"/>
      <c r="E616" s="831"/>
      <c r="F616" s="831"/>
      <c r="G616" s="584"/>
      <c r="H616" s="584"/>
      <c r="I616" s="946"/>
      <c r="J616" s="604"/>
      <c r="K616" s="604"/>
      <c r="L616" s="604"/>
      <c r="M616" s="604"/>
      <c r="N616" s="604"/>
      <c r="O616" s="604"/>
      <c r="P616" s="1057"/>
      <c r="Q616" s="89"/>
    </row>
    <row r="617" spans="1:19" s="92" customFormat="1" ht="18.75">
      <c r="A617" s="564"/>
      <c r="B617" s="380"/>
      <c r="C617" s="814"/>
      <c r="D617" s="566"/>
      <c r="E617" s="566"/>
      <c r="F617" s="566"/>
      <c r="G617" s="567"/>
      <c r="H617" s="567"/>
      <c r="I617" s="568"/>
      <c r="J617" s="569"/>
      <c r="K617" s="569"/>
      <c r="L617" s="569"/>
      <c r="M617" s="569"/>
      <c r="N617" s="569"/>
      <c r="O617" s="569"/>
      <c r="P617" s="631"/>
      <c r="Q617" s="357"/>
      <c r="R617" s="283"/>
      <c r="S617" s="283"/>
    </row>
    <row r="618" spans="1:19" s="91" customFormat="1" ht="18.75">
      <c r="A618" s="817"/>
      <c r="B618" s="830"/>
      <c r="C618" s="819"/>
      <c r="D618" s="831"/>
      <c r="E618" s="831"/>
      <c r="F618" s="831"/>
      <c r="G618" s="584"/>
      <c r="H618" s="584"/>
      <c r="I618" s="884"/>
      <c r="J618" s="822"/>
      <c r="K618" s="822"/>
      <c r="L618" s="822"/>
      <c r="M618" s="822"/>
      <c r="N618" s="822"/>
      <c r="O618" s="822"/>
      <c r="P618" s="1058"/>
      <c r="Q618" s="89"/>
    </row>
    <row r="619" spans="1:19" s="91" customFormat="1" ht="18.75">
      <c r="A619" s="564"/>
      <c r="B619" s="380"/>
      <c r="C619" s="814"/>
      <c r="D619" s="566"/>
      <c r="E619" s="566"/>
      <c r="F619" s="566"/>
      <c r="G619" s="567"/>
      <c r="H619" s="567"/>
      <c r="I619" s="589"/>
      <c r="J619" s="569"/>
      <c r="K619" s="569"/>
      <c r="L619" s="569"/>
      <c r="M619" s="569"/>
      <c r="N619" s="569"/>
      <c r="O619" s="569"/>
      <c r="P619" s="631"/>
      <c r="Q619" s="357"/>
      <c r="R619" s="283"/>
      <c r="S619" s="283"/>
    </row>
    <row r="620" spans="1:19" s="92" customFormat="1" ht="18.75">
      <c r="A620" s="817"/>
      <c r="B620" s="830"/>
      <c r="C620" s="819"/>
      <c r="D620" s="831"/>
      <c r="E620" s="831"/>
      <c r="F620" s="831"/>
      <c r="G620" s="584"/>
      <c r="H620" s="584"/>
      <c r="I620" s="884"/>
      <c r="J620" s="604"/>
      <c r="K620" s="604"/>
      <c r="L620" s="604"/>
      <c r="M620" s="604"/>
      <c r="N620" s="604"/>
      <c r="O620" s="604"/>
      <c r="P620" s="1057"/>
      <c r="Q620" s="89"/>
      <c r="R620" s="91"/>
      <c r="S620" s="91"/>
    </row>
    <row r="621" spans="1:19" s="91" customFormat="1" ht="18.75">
      <c r="A621" s="564"/>
      <c r="B621" s="380"/>
      <c r="C621" s="814"/>
      <c r="D621" s="566"/>
      <c r="E621" s="566"/>
      <c r="F621" s="566"/>
      <c r="G621" s="567"/>
      <c r="H621" s="567"/>
      <c r="I621" s="589"/>
      <c r="J621" s="569"/>
      <c r="K621" s="569"/>
      <c r="L621" s="569"/>
      <c r="M621" s="569"/>
      <c r="N621" s="569"/>
      <c r="O621" s="569"/>
      <c r="P621" s="569"/>
      <c r="Q621" s="357"/>
      <c r="R621" s="283"/>
      <c r="S621" s="283"/>
    </row>
    <row r="622" spans="1:19" s="92" customFormat="1" ht="18.75">
      <c r="A622" s="564"/>
      <c r="B622" s="380"/>
      <c r="C622" s="814"/>
      <c r="D622" s="566"/>
      <c r="E622" s="566"/>
      <c r="F622" s="566"/>
      <c r="G622" s="567"/>
      <c r="H622" s="567"/>
      <c r="I622" s="589"/>
      <c r="J622" s="569"/>
      <c r="K622" s="569"/>
      <c r="L622" s="569"/>
      <c r="M622" s="569"/>
      <c r="N622" s="569"/>
      <c r="O622" s="569"/>
      <c r="P622" s="631"/>
      <c r="Q622" s="357"/>
      <c r="R622" s="283"/>
      <c r="S622" s="283"/>
    </row>
    <row r="623" spans="1:19" s="92" customFormat="1">
      <c r="A623" s="735"/>
      <c r="B623" s="380"/>
      <c r="C623" s="737"/>
      <c r="D623" s="739"/>
      <c r="E623" s="739"/>
      <c r="F623" s="739"/>
      <c r="G623" s="584"/>
      <c r="H623" s="584"/>
      <c r="I623" s="719"/>
      <c r="J623" s="369"/>
      <c r="K623" s="369"/>
      <c r="L623" s="646"/>
      <c r="M623" s="369"/>
      <c r="N623" s="646"/>
      <c r="O623" s="369"/>
      <c r="P623" s="739"/>
      <c r="Q623" s="646"/>
      <c r="R623" s="369"/>
      <c r="S623" s="369"/>
    </row>
    <row r="624" spans="1:19" s="91" customFormat="1" ht="15" customHeight="1">
      <c r="A624" s="564"/>
      <c r="B624" s="848"/>
      <c r="C624" s="836"/>
      <c r="D624" s="579"/>
      <c r="E624" s="579"/>
      <c r="F624" s="579"/>
      <c r="G624" s="837"/>
      <c r="H624" s="837"/>
      <c r="I624" s="222"/>
      <c r="J624" s="222"/>
      <c r="K624" s="880"/>
      <c r="L624" s="881"/>
      <c r="M624" s="222"/>
      <c r="N624" s="881"/>
      <c r="O624" s="222"/>
      <c r="P624" s="631"/>
      <c r="Q624" s="881"/>
      <c r="R624" s="222"/>
      <c r="S624" s="222"/>
    </row>
    <row r="625" spans="1:19" s="91" customFormat="1" ht="14.25" customHeight="1">
      <c r="A625" s="564"/>
      <c r="B625" s="848"/>
      <c r="C625" s="836"/>
      <c r="D625" s="579"/>
      <c r="E625" s="579"/>
      <c r="F625" s="579"/>
      <c r="G625" s="837"/>
      <c r="H625" s="837"/>
      <c r="I625" s="222"/>
      <c r="J625" s="222"/>
      <c r="K625" s="947"/>
      <c r="L625" s="881"/>
      <c r="M625" s="222"/>
      <c r="N625" s="881"/>
      <c r="O625" s="222"/>
      <c r="P625" s="631"/>
      <c r="Q625" s="881"/>
      <c r="R625" s="222"/>
      <c r="S625" s="222"/>
    </row>
    <row r="626" spans="1:19" s="91" customFormat="1" ht="15.75" customHeight="1">
      <c r="A626" s="564"/>
      <c r="B626" s="380"/>
      <c r="C626" s="814"/>
      <c r="D626" s="566"/>
      <c r="E626" s="566"/>
      <c r="F626" s="566"/>
      <c r="G626" s="567"/>
      <c r="H626" s="567"/>
      <c r="I626" s="568"/>
      <c r="J626" s="569"/>
      <c r="K626" s="569"/>
      <c r="L626" s="569"/>
      <c r="M626" s="569"/>
      <c r="N626" s="569"/>
      <c r="O626" s="569"/>
      <c r="P626" s="569"/>
      <c r="Q626" s="357"/>
      <c r="R626" s="283"/>
      <c r="S626" s="283"/>
    </row>
    <row r="627" spans="1:19" s="91" customFormat="1" ht="18.75">
      <c r="A627" s="817"/>
      <c r="B627" s="830"/>
      <c r="C627" s="819"/>
      <c r="D627" s="831"/>
      <c r="E627" s="831"/>
      <c r="F627" s="831"/>
      <c r="G627" s="584"/>
      <c r="H627" s="584"/>
      <c r="I627" s="884"/>
      <c r="J627" s="822"/>
      <c r="K627" s="822"/>
      <c r="L627" s="822"/>
      <c r="M627" s="822"/>
      <c r="N627" s="822"/>
      <c r="O627" s="822"/>
      <c r="P627" s="1058"/>
      <c r="Q627" s="89"/>
    </row>
    <row r="628" spans="1:19" s="92" customFormat="1" ht="18.75">
      <c r="A628" s="817"/>
      <c r="B628" s="835"/>
      <c r="C628" s="836"/>
      <c r="D628" s="831"/>
      <c r="E628" s="831"/>
      <c r="F628" s="831"/>
      <c r="G628" s="831"/>
      <c r="H628" s="831"/>
      <c r="I628" s="884"/>
      <c r="J628" s="833"/>
      <c r="K628" s="833"/>
      <c r="L628" s="833"/>
      <c r="M628" s="833"/>
      <c r="N628" s="833"/>
      <c r="O628" s="833"/>
      <c r="P628" s="1057"/>
      <c r="Q628" s="89"/>
      <c r="R628" s="91"/>
      <c r="S628" s="91"/>
    </row>
    <row r="629" spans="1:19" s="91" customFormat="1" ht="18.75">
      <c r="A629" s="564"/>
      <c r="B629" s="380"/>
      <c r="C629" s="814"/>
      <c r="D629" s="566"/>
      <c r="E629" s="566"/>
      <c r="F629" s="566"/>
      <c r="G629" s="567"/>
      <c r="H629" s="567"/>
      <c r="I629" s="568"/>
      <c r="J629" s="569"/>
      <c r="K629" s="569"/>
      <c r="L629" s="569"/>
      <c r="M629" s="569"/>
      <c r="N629" s="569"/>
      <c r="O629" s="569"/>
      <c r="P629" s="631"/>
      <c r="Q629" s="357"/>
      <c r="R629" s="283"/>
      <c r="S629" s="283"/>
    </row>
    <row r="630" spans="1:19" s="91" customFormat="1" ht="18.75">
      <c r="A630" s="817"/>
      <c r="B630" s="830"/>
      <c r="C630" s="819"/>
      <c r="D630" s="831"/>
      <c r="E630" s="831"/>
      <c r="F630" s="831"/>
      <c r="G630" s="584"/>
      <c r="H630" s="584"/>
      <c r="I630" s="884"/>
      <c r="J630" s="604"/>
      <c r="K630" s="604"/>
      <c r="L630" s="604"/>
      <c r="M630" s="604"/>
      <c r="N630" s="604"/>
      <c r="O630" s="604"/>
      <c r="P630" s="1057"/>
      <c r="Q630" s="89"/>
    </row>
    <row r="631" spans="1:19" s="91" customFormat="1" ht="18.75">
      <c r="A631" s="564"/>
      <c r="B631" s="380"/>
      <c r="C631" s="814"/>
      <c r="D631" s="566"/>
      <c r="E631" s="566"/>
      <c r="F631" s="566"/>
      <c r="G631" s="567"/>
      <c r="H631" s="567"/>
      <c r="I631" s="568"/>
      <c r="J631" s="569"/>
      <c r="K631" s="569"/>
      <c r="L631" s="569"/>
      <c r="M631" s="569"/>
      <c r="N631" s="569"/>
      <c r="O631" s="569"/>
      <c r="P631" s="631"/>
      <c r="Q631" s="357"/>
      <c r="R631" s="283"/>
      <c r="S631" s="284"/>
    </row>
    <row r="632" spans="1:19" s="91" customFormat="1" ht="18.75">
      <c r="A632" s="817"/>
      <c r="B632" s="830"/>
      <c r="C632" s="819"/>
      <c r="D632" s="831"/>
      <c r="E632" s="831"/>
      <c r="F632" s="831"/>
      <c r="G632" s="584"/>
      <c r="H632" s="584"/>
      <c r="I632" s="884"/>
      <c r="J632" s="822"/>
      <c r="K632" s="822"/>
      <c r="L632" s="822"/>
      <c r="M632" s="822"/>
      <c r="N632" s="822"/>
      <c r="O632" s="822"/>
      <c r="P632" s="1058"/>
      <c r="Q632" s="89"/>
    </row>
    <row r="633" spans="1:19" s="91" customFormat="1" ht="18.75">
      <c r="A633" s="817"/>
      <c r="B633" s="830"/>
      <c r="C633" s="819"/>
      <c r="D633" s="831"/>
      <c r="E633" s="831"/>
      <c r="F633" s="831"/>
      <c r="G633" s="584"/>
      <c r="H633" s="584"/>
      <c r="I633" s="884"/>
      <c r="J633" s="945"/>
      <c r="K633" s="604"/>
      <c r="L633" s="604"/>
      <c r="M633" s="945"/>
      <c r="N633" s="945"/>
      <c r="O633" s="945"/>
      <c r="P633" s="1057"/>
      <c r="Q633" s="89"/>
    </row>
    <row r="634" spans="1:19" s="91" customFormat="1" ht="18.75">
      <c r="A634" s="564"/>
      <c r="B634" s="380"/>
      <c r="C634" s="814"/>
      <c r="D634" s="566"/>
      <c r="E634" s="566"/>
      <c r="F634" s="566"/>
      <c r="G634" s="567"/>
      <c r="H634" s="567"/>
      <c r="I634" s="568"/>
      <c r="J634" s="363"/>
      <c r="K634" s="569"/>
      <c r="L634" s="569"/>
      <c r="M634" s="363"/>
      <c r="N634" s="363"/>
      <c r="O634" s="363"/>
      <c r="P634" s="631"/>
      <c r="Q634" s="357"/>
      <c r="R634" s="283"/>
      <c r="S634" s="283"/>
    </row>
    <row r="635" spans="1:19" s="91" customFormat="1" ht="18.75">
      <c r="A635" s="564"/>
      <c r="B635" s="380"/>
      <c r="C635" s="814"/>
      <c r="D635" s="566"/>
      <c r="E635" s="566"/>
      <c r="F635" s="566"/>
      <c r="G635" s="567"/>
      <c r="H635" s="567"/>
      <c r="I635" s="589"/>
      <c r="J635" s="569"/>
      <c r="K635" s="569"/>
      <c r="L635" s="569"/>
      <c r="M635" s="569"/>
      <c r="N635" s="569"/>
      <c r="O635" s="569"/>
      <c r="P635" s="631"/>
      <c r="Q635" s="357"/>
      <c r="R635" s="283"/>
      <c r="S635" s="283"/>
    </row>
    <row r="636" spans="1:19" s="91" customFormat="1" ht="18.75">
      <c r="A636" s="817"/>
      <c r="B636" s="830"/>
      <c r="C636" s="819"/>
      <c r="D636" s="831"/>
      <c r="E636" s="831"/>
      <c r="F636" s="831"/>
      <c r="G636" s="584"/>
      <c r="H636" s="584"/>
      <c r="I636" s="591"/>
      <c r="J636" s="822"/>
      <c r="K636" s="822"/>
      <c r="L636" s="822"/>
      <c r="M636" s="822"/>
      <c r="N636" s="822"/>
      <c r="O636" s="822"/>
      <c r="P636" s="1058"/>
      <c r="Q636" s="89"/>
    </row>
    <row r="637" spans="1:19" s="91" customFormat="1" ht="18.75">
      <c r="A637" s="564"/>
      <c r="B637" s="380"/>
      <c r="C637" s="814"/>
      <c r="D637" s="566"/>
      <c r="E637" s="566"/>
      <c r="F637" s="566"/>
      <c r="G637" s="567"/>
      <c r="H637" s="567"/>
      <c r="I637" s="588"/>
      <c r="J637" s="569"/>
      <c r="K637" s="569"/>
      <c r="L637" s="569"/>
      <c r="M637" s="569"/>
      <c r="N637" s="569"/>
      <c r="O637" s="569"/>
      <c r="P637" s="631"/>
      <c r="Q637" s="357"/>
      <c r="R637" s="283"/>
      <c r="S637" s="284"/>
    </row>
    <row r="638" spans="1:19" s="91" customFormat="1" ht="18.75">
      <c r="A638" s="817"/>
      <c r="B638" s="830"/>
      <c r="C638" s="819"/>
      <c r="D638" s="831"/>
      <c r="E638" s="831"/>
      <c r="F638" s="831"/>
      <c r="G638" s="584"/>
      <c r="H638" s="584"/>
      <c r="I638" s="946"/>
      <c r="J638" s="604"/>
      <c r="K638" s="604"/>
      <c r="L638" s="604"/>
      <c r="M638" s="604"/>
      <c r="N638" s="604"/>
      <c r="O638" s="604"/>
      <c r="P638" s="1057"/>
      <c r="Q638" s="89"/>
    </row>
    <row r="639" spans="1:19" s="91" customFormat="1" ht="18.75">
      <c r="A639" s="564"/>
      <c r="B639" s="380"/>
      <c r="C639" s="814"/>
      <c r="D639" s="566"/>
      <c r="E639" s="566"/>
      <c r="F639" s="566"/>
      <c r="G639" s="567"/>
      <c r="H639" s="567"/>
      <c r="I639" s="589"/>
      <c r="J639" s="569"/>
      <c r="K639" s="569"/>
      <c r="L639" s="569"/>
      <c r="M639" s="569"/>
      <c r="N639" s="569"/>
      <c r="O639" s="569"/>
      <c r="P639" s="631"/>
      <c r="Q639" s="357"/>
      <c r="R639" s="283"/>
      <c r="S639" s="283"/>
    </row>
    <row r="640" spans="1:19" s="91" customFormat="1" ht="18.75">
      <c r="A640" s="817"/>
      <c r="B640" s="830"/>
      <c r="C640" s="819"/>
      <c r="D640" s="831"/>
      <c r="E640" s="831"/>
      <c r="F640" s="831"/>
      <c r="G640" s="584"/>
      <c r="H640" s="584"/>
      <c r="I640" s="591"/>
      <c r="J640" s="604"/>
      <c r="K640" s="604"/>
      <c r="L640" s="604"/>
      <c r="M640" s="604"/>
      <c r="N640" s="604"/>
      <c r="O640" s="604"/>
      <c r="P640" s="1057"/>
      <c r="Q640" s="89"/>
    </row>
    <row r="641" spans="1:19" s="91" customFormat="1" ht="18.75">
      <c r="A641" s="564"/>
      <c r="B641" s="380"/>
      <c r="C641" s="814"/>
      <c r="D641" s="566"/>
      <c r="E641" s="566"/>
      <c r="F641" s="566"/>
      <c r="G641" s="567"/>
      <c r="H641" s="567"/>
      <c r="I641" s="589"/>
      <c r="J641" s="569"/>
      <c r="K641" s="569"/>
      <c r="L641" s="569"/>
      <c r="M641" s="569"/>
      <c r="N641" s="569"/>
      <c r="O641" s="569"/>
      <c r="P641" s="569"/>
      <c r="Q641" s="357"/>
      <c r="R641" s="283"/>
      <c r="S641" s="284"/>
    </row>
    <row r="642" spans="1:19" s="91" customFormat="1" ht="18.75">
      <c r="A642" s="817"/>
      <c r="B642" s="830"/>
      <c r="C642" s="819"/>
      <c r="D642" s="831"/>
      <c r="E642" s="831"/>
      <c r="F642" s="831"/>
      <c r="G642" s="584"/>
      <c r="H642" s="584"/>
      <c r="I642" s="591"/>
      <c r="J642" s="822"/>
      <c r="K642" s="822"/>
      <c r="L642" s="822"/>
      <c r="M642" s="822"/>
      <c r="N642" s="822"/>
      <c r="O642" s="822"/>
      <c r="P642" s="1058"/>
      <c r="Q642" s="89"/>
    </row>
    <row r="643" spans="1:19" s="91" customFormat="1" ht="18.75">
      <c r="A643" s="564"/>
      <c r="B643" s="380"/>
      <c r="C643" s="814"/>
      <c r="D643" s="566"/>
      <c r="E643" s="566"/>
      <c r="F643" s="566"/>
      <c r="G643" s="567"/>
      <c r="H643" s="567"/>
      <c r="I643" s="568"/>
      <c r="J643" s="569"/>
      <c r="K643" s="569"/>
      <c r="L643" s="569"/>
      <c r="M643" s="569"/>
      <c r="N643" s="569"/>
      <c r="O643" s="569"/>
      <c r="P643" s="631"/>
      <c r="Q643" s="357"/>
      <c r="R643" s="283"/>
      <c r="S643" s="284"/>
    </row>
    <row r="644" spans="1:19" s="91" customFormat="1" ht="18.75">
      <c r="A644" s="817"/>
      <c r="B644" s="830"/>
      <c r="C644" s="819"/>
      <c r="D644" s="831"/>
      <c r="E644" s="831"/>
      <c r="F644" s="831"/>
      <c r="G644" s="584"/>
      <c r="H644" s="584"/>
      <c r="I644" s="884"/>
      <c r="J644" s="604"/>
      <c r="K644" s="604"/>
      <c r="L644" s="604"/>
      <c r="M644" s="604"/>
      <c r="N644" s="604"/>
      <c r="O644" s="604"/>
      <c r="P644" s="1057"/>
      <c r="Q644" s="89"/>
    </row>
    <row r="645" spans="1:19" s="91" customFormat="1" ht="18.75">
      <c r="A645" s="564"/>
      <c r="B645" s="380"/>
      <c r="C645" s="814"/>
      <c r="D645" s="566"/>
      <c r="E645" s="566"/>
      <c r="F645" s="566"/>
      <c r="G645" s="567"/>
      <c r="H645" s="567"/>
      <c r="I645" s="568"/>
      <c r="J645" s="569"/>
      <c r="K645" s="569"/>
      <c r="L645" s="569"/>
      <c r="M645" s="569"/>
      <c r="N645" s="569"/>
      <c r="O645" s="569"/>
      <c r="P645" s="631"/>
      <c r="Q645" s="357"/>
      <c r="R645" s="283"/>
      <c r="S645" s="283"/>
    </row>
    <row r="646" spans="1:19" s="91" customFormat="1" ht="18.75">
      <c r="A646" s="817"/>
      <c r="B646" s="830"/>
      <c r="C646" s="819"/>
      <c r="D646" s="831"/>
      <c r="E646" s="831"/>
      <c r="F646" s="831"/>
      <c r="G646" s="584"/>
      <c r="H646" s="584"/>
      <c r="I646" s="884"/>
      <c r="J646" s="604"/>
      <c r="K646" s="604"/>
      <c r="L646" s="604"/>
      <c r="M646" s="604"/>
      <c r="N646" s="604"/>
      <c r="O646" s="604"/>
      <c r="P646" s="1057"/>
      <c r="Q646" s="89"/>
    </row>
    <row r="647" spans="1:19" s="91" customFormat="1" ht="18.75">
      <c r="A647" s="564"/>
      <c r="B647" s="380"/>
      <c r="C647" s="819"/>
      <c r="D647" s="581"/>
      <c r="E647" s="581"/>
      <c r="F647" s="581"/>
      <c r="G647" s="581"/>
      <c r="H647" s="581"/>
      <c r="I647" s="179"/>
      <c r="J647" s="604"/>
      <c r="K647" s="604"/>
      <c r="L647" s="604"/>
      <c r="M647" s="604"/>
      <c r="N647" s="604"/>
      <c r="O647" s="604"/>
      <c r="P647" s="1057"/>
      <c r="Q647" s="89"/>
    </row>
    <row r="648" spans="1:19" s="91" customFormat="1" ht="18.75">
      <c r="A648" s="817"/>
      <c r="B648" s="830"/>
      <c r="C648" s="819"/>
      <c r="D648" s="831"/>
      <c r="E648" s="831"/>
      <c r="F648" s="831"/>
      <c r="G648" s="584"/>
      <c r="H648" s="584"/>
      <c r="I648" s="884"/>
      <c r="J648" s="604"/>
      <c r="K648" s="604"/>
      <c r="L648" s="604"/>
      <c r="M648" s="604"/>
      <c r="N648" s="604"/>
      <c r="O648" s="604"/>
      <c r="P648" s="1057"/>
      <c r="Q648" s="89"/>
    </row>
    <row r="649" spans="1:19" s="91" customFormat="1" ht="18.75">
      <c r="A649" s="564"/>
      <c r="B649" s="380"/>
      <c r="C649" s="814"/>
      <c r="D649" s="566"/>
      <c r="E649" s="566"/>
      <c r="F649" s="566"/>
      <c r="G649" s="567"/>
      <c r="H649" s="567"/>
      <c r="I649" s="568"/>
      <c r="J649" s="569"/>
      <c r="K649" s="569"/>
      <c r="L649" s="569"/>
      <c r="M649" s="569"/>
      <c r="N649" s="569"/>
      <c r="O649" s="569"/>
      <c r="P649" s="1057"/>
      <c r="Q649" s="357"/>
      <c r="R649" s="283"/>
      <c r="S649" s="283"/>
    </row>
    <row r="650" spans="1:19" s="91" customFormat="1" ht="18.75">
      <c r="A650" s="817"/>
      <c r="B650" s="830"/>
      <c r="C650" s="819"/>
      <c r="D650" s="831"/>
      <c r="E650" s="831"/>
      <c r="F650" s="831"/>
      <c r="G650" s="584"/>
      <c r="H650" s="584"/>
      <c r="I650" s="884"/>
      <c r="J650" s="822"/>
      <c r="K650" s="822"/>
      <c r="L650" s="822"/>
      <c r="M650" s="822"/>
      <c r="N650" s="822"/>
      <c r="O650" s="822"/>
      <c r="P650" s="1058"/>
      <c r="Q650" s="89"/>
    </row>
    <row r="651" spans="1:19" s="91" customFormat="1" ht="18.75">
      <c r="A651" s="564"/>
      <c r="B651" s="380"/>
      <c r="C651" s="814"/>
      <c r="D651" s="566"/>
      <c r="E651" s="566"/>
      <c r="F651" s="566"/>
      <c r="G651" s="567"/>
      <c r="H651" s="567"/>
      <c r="I651" s="568"/>
      <c r="J651" s="569"/>
      <c r="K651" s="569"/>
      <c r="L651" s="569"/>
      <c r="M651" s="569"/>
      <c r="N651" s="569"/>
      <c r="O651" s="569"/>
      <c r="P651" s="631"/>
      <c r="Q651" s="357"/>
      <c r="R651" s="283"/>
      <c r="S651" s="283"/>
    </row>
    <row r="652" spans="1:19" s="91" customFormat="1" ht="18.75">
      <c r="A652" s="817"/>
      <c r="B652" s="830"/>
      <c r="C652" s="819"/>
      <c r="D652" s="831"/>
      <c r="E652" s="831"/>
      <c r="F652" s="831"/>
      <c r="G652" s="584"/>
      <c r="H652" s="584"/>
      <c r="I652" s="884"/>
      <c r="J652" s="822"/>
      <c r="K652" s="822"/>
      <c r="L652" s="822"/>
      <c r="M652" s="822"/>
      <c r="N652" s="822"/>
      <c r="O652" s="822"/>
      <c r="P652" s="1058"/>
      <c r="Q652" s="89"/>
    </row>
    <row r="653" spans="1:19" s="91" customFormat="1" ht="18.75">
      <c r="A653" s="564"/>
      <c r="B653" s="380"/>
      <c r="C653" s="814"/>
      <c r="D653" s="566"/>
      <c r="E653" s="566"/>
      <c r="F653" s="566"/>
      <c r="G653" s="567"/>
      <c r="H653" s="567"/>
      <c r="I653" s="589"/>
      <c r="J653" s="569"/>
      <c r="K653" s="569"/>
      <c r="L653" s="569"/>
      <c r="M653" s="569"/>
      <c r="N653" s="569"/>
      <c r="O653" s="569"/>
      <c r="P653" s="631"/>
      <c r="Q653" s="357"/>
      <c r="R653" s="283"/>
      <c r="S653" s="284"/>
    </row>
    <row r="654" spans="1:19" s="91" customFormat="1" ht="18.75">
      <c r="A654" s="817"/>
      <c r="B654" s="830"/>
      <c r="C654" s="819"/>
      <c r="D654" s="831"/>
      <c r="E654" s="831"/>
      <c r="F654" s="831"/>
      <c r="G654" s="584"/>
      <c r="H654" s="584"/>
      <c r="I654" s="591"/>
      <c r="J654" s="604"/>
      <c r="K654" s="604"/>
      <c r="L654" s="604"/>
      <c r="M654" s="604"/>
      <c r="N654" s="604"/>
      <c r="O654" s="604"/>
      <c r="P654" s="1057"/>
      <c r="Q654" s="89"/>
    </row>
    <row r="655" spans="1:19" s="91" customFormat="1" ht="18.75">
      <c r="A655" s="564"/>
      <c r="B655" s="380"/>
      <c r="C655" s="814"/>
      <c r="D655" s="566"/>
      <c r="E655" s="566"/>
      <c r="F655" s="566"/>
      <c r="G655" s="567"/>
      <c r="H655" s="567"/>
      <c r="I655" s="589"/>
      <c r="J655" s="569"/>
      <c r="K655" s="569"/>
      <c r="L655" s="569"/>
      <c r="M655" s="569"/>
      <c r="N655" s="569"/>
      <c r="O655" s="569"/>
      <c r="P655" s="614"/>
      <c r="Q655" s="357"/>
      <c r="R655" s="283"/>
      <c r="S655" s="283"/>
    </row>
    <row r="656" spans="1:19" s="91" customFormat="1" ht="18.75">
      <c r="A656" s="817"/>
      <c r="B656" s="830"/>
      <c r="C656" s="819"/>
      <c r="D656" s="831"/>
      <c r="E656" s="831"/>
      <c r="F656" s="831"/>
      <c r="G656" s="584"/>
      <c r="H656" s="584"/>
      <c r="I656" s="591"/>
      <c r="J656" s="604"/>
      <c r="K656" s="604"/>
      <c r="L656" s="604"/>
      <c r="M656" s="604"/>
      <c r="N656" s="604"/>
      <c r="O656" s="604"/>
      <c r="P656" s="1057"/>
      <c r="Q656" s="89"/>
    </row>
    <row r="657" spans="1:19" s="91" customFormat="1" ht="18.75">
      <c r="A657" s="564"/>
      <c r="B657" s="380"/>
      <c r="C657" s="814"/>
      <c r="D657" s="566"/>
      <c r="E657" s="566"/>
      <c r="F657" s="566"/>
      <c r="G657" s="586"/>
      <c r="H657" s="586"/>
      <c r="I657" s="588"/>
      <c r="J657" s="376"/>
      <c r="K657" s="376"/>
      <c r="L657" s="357"/>
      <c r="M657" s="614"/>
      <c r="N657" s="357"/>
      <c r="O657" s="376"/>
      <c r="P657" s="631"/>
      <c r="Q657" s="357"/>
      <c r="R657" s="376"/>
      <c r="S657" s="376"/>
    </row>
    <row r="658" spans="1:19" s="91" customFormat="1" ht="18.75">
      <c r="A658" s="564"/>
      <c r="B658" s="380"/>
      <c r="C658" s="814"/>
      <c r="D658" s="566"/>
      <c r="E658" s="566"/>
      <c r="F658" s="566"/>
      <c r="G658" s="567"/>
      <c r="H658" s="567"/>
      <c r="I658" s="568"/>
      <c r="J658" s="363"/>
      <c r="K658" s="363"/>
      <c r="L658" s="569"/>
      <c r="M658" s="569"/>
      <c r="N658" s="363"/>
      <c r="O658" s="363"/>
      <c r="P658" s="569"/>
      <c r="Q658" s="357"/>
      <c r="R658" s="283"/>
      <c r="S658" s="283"/>
    </row>
    <row r="659" spans="1:19" s="91" customFormat="1" ht="18.75">
      <c r="A659" s="817"/>
      <c r="B659" s="830"/>
      <c r="C659" s="819"/>
      <c r="D659" s="831"/>
      <c r="E659" s="831"/>
      <c r="F659" s="831"/>
      <c r="G659" s="584"/>
      <c r="H659" s="584"/>
      <c r="I659" s="884"/>
      <c r="J659" s="948"/>
      <c r="K659" s="948"/>
      <c r="L659" s="822"/>
      <c r="M659" s="822"/>
      <c r="N659" s="948"/>
      <c r="O659" s="948"/>
      <c r="P659" s="1058"/>
      <c r="Q659" s="89"/>
    </row>
    <row r="660" spans="1:19" s="91" customFormat="1" ht="18.75">
      <c r="A660" s="564"/>
      <c r="B660" s="380"/>
      <c r="C660" s="814"/>
      <c r="D660" s="566"/>
      <c r="E660" s="566"/>
      <c r="F660" s="566"/>
      <c r="G660" s="567"/>
      <c r="H660" s="567"/>
      <c r="I660" s="589"/>
      <c r="J660" s="569"/>
      <c r="K660" s="569"/>
      <c r="L660" s="569"/>
      <c r="M660" s="569"/>
      <c r="N660" s="569"/>
      <c r="O660" s="569"/>
      <c r="P660" s="631"/>
      <c r="Q660" s="357"/>
      <c r="R660" s="283"/>
      <c r="S660" s="283"/>
    </row>
    <row r="661" spans="1:19" s="91" customFormat="1" ht="18.75">
      <c r="A661" s="817"/>
      <c r="B661" s="830"/>
      <c r="C661" s="819"/>
      <c r="D661" s="831"/>
      <c r="E661" s="831"/>
      <c r="F661" s="831"/>
      <c r="G661" s="584"/>
      <c r="H661" s="584"/>
      <c r="I661" s="591"/>
      <c r="J661" s="822"/>
      <c r="K661" s="822"/>
      <c r="L661" s="822"/>
      <c r="M661" s="822"/>
      <c r="N661" s="822"/>
      <c r="O661" s="822"/>
      <c r="P661" s="1058"/>
      <c r="Q661" s="89"/>
    </row>
    <row r="662" spans="1:19" s="91" customFormat="1" ht="18.75">
      <c r="A662" s="817"/>
      <c r="B662" s="830"/>
      <c r="C662" s="819"/>
      <c r="D662" s="831"/>
      <c r="E662" s="831"/>
      <c r="F662" s="831"/>
      <c r="G662" s="584"/>
      <c r="H662" s="584"/>
      <c r="I662" s="946"/>
      <c r="J662" s="604"/>
      <c r="K662" s="604"/>
      <c r="L662" s="604"/>
      <c r="M662" s="604"/>
      <c r="N662" s="604"/>
      <c r="O662" s="604"/>
      <c r="P662" s="1057"/>
      <c r="Q662" s="89"/>
    </row>
    <row r="663" spans="1:19" s="91" customFormat="1" ht="18.75">
      <c r="A663" s="817"/>
      <c r="B663" s="835"/>
      <c r="C663" s="836"/>
      <c r="D663" s="831"/>
      <c r="E663" s="831"/>
      <c r="F663" s="831"/>
      <c r="G663" s="831"/>
      <c r="H663" s="831"/>
      <c r="I663" s="949"/>
      <c r="J663" s="861"/>
      <c r="K663" s="862"/>
      <c r="L663" s="861"/>
      <c r="M663" s="861"/>
      <c r="N663" s="862"/>
      <c r="O663" s="861"/>
      <c r="P663" s="1059"/>
      <c r="Q663" s="785"/>
    </row>
    <row r="664" spans="1:19" s="91" customFormat="1" ht="18.75">
      <c r="A664" s="564"/>
      <c r="B664" s="380"/>
      <c r="C664" s="814"/>
      <c r="D664" s="566"/>
      <c r="E664" s="566"/>
      <c r="F664" s="566"/>
      <c r="G664" s="567"/>
      <c r="H664" s="567"/>
      <c r="I664" s="589"/>
      <c r="J664" s="569"/>
      <c r="K664" s="569"/>
      <c r="L664" s="569"/>
      <c r="M664" s="569"/>
      <c r="N664" s="569"/>
      <c r="O664" s="569"/>
      <c r="P664" s="569"/>
      <c r="Q664" s="357"/>
      <c r="R664" s="283"/>
      <c r="S664" s="283"/>
    </row>
    <row r="665" spans="1:19" s="91" customFormat="1" ht="18.75">
      <c r="A665" s="817"/>
      <c r="B665" s="830"/>
      <c r="C665" s="819"/>
      <c r="D665" s="831"/>
      <c r="E665" s="831"/>
      <c r="F665" s="831"/>
      <c r="G665" s="584"/>
      <c r="H665" s="584"/>
      <c r="I665" s="591"/>
      <c r="J665" s="822"/>
      <c r="K665" s="822"/>
      <c r="L665" s="822"/>
      <c r="M665" s="822"/>
      <c r="N665" s="822"/>
      <c r="O665" s="822"/>
      <c r="P665" s="1058"/>
      <c r="Q665" s="89"/>
    </row>
    <row r="666" spans="1:19" s="91" customFormat="1" ht="18.75">
      <c r="A666" s="564"/>
      <c r="B666" s="380"/>
      <c r="C666" s="814"/>
      <c r="D666" s="566"/>
      <c r="E666" s="566"/>
      <c r="F666" s="566"/>
      <c r="G666" s="567"/>
      <c r="H666" s="567"/>
      <c r="I666" s="568"/>
      <c r="J666" s="569"/>
      <c r="K666" s="569"/>
      <c r="L666" s="569"/>
      <c r="M666" s="569"/>
      <c r="N666" s="569"/>
      <c r="O666" s="569"/>
      <c r="P666" s="614"/>
      <c r="Q666" s="357"/>
      <c r="R666" s="283"/>
      <c r="S666" s="283"/>
    </row>
    <row r="667" spans="1:19" s="91" customFormat="1" ht="18.75">
      <c r="A667" s="817"/>
      <c r="B667" s="830"/>
      <c r="C667" s="819"/>
      <c r="D667" s="831"/>
      <c r="E667" s="831"/>
      <c r="F667" s="831"/>
      <c r="G667" s="584"/>
      <c r="H667" s="584"/>
      <c r="I667" s="884"/>
      <c r="J667" s="604"/>
      <c r="K667" s="604"/>
      <c r="L667" s="604"/>
      <c r="M667" s="604"/>
      <c r="N667" s="604"/>
      <c r="O667" s="604"/>
      <c r="P667" s="1057"/>
      <c r="Q667" s="89"/>
    </row>
    <row r="668" spans="1:19" s="91" customFormat="1" ht="18.75">
      <c r="A668" s="564"/>
      <c r="B668" s="380"/>
      <c r="C668" s="814"/>
      <c r="D668" s="566"/>
      <c r="E668" s="566"/>
      <c r="F668" s="566"/>
      <c r="G668" s="567"/>
      <c r="H668" s="567"/>
      <c r="I668" s="589"/>
      <c r="J668" s="569"/>
      <c r="K668" s="569"/>
      <c r="L668" s="569"/>
      <c r="M668" s="569"/>
      <c r="N668" s="569"/>
      <c r="O668" s="569"/>
      <c r="P668" s="569"/>
      <c r="Q668" s="357"/>
      <c r="R668" s="283"/>
      <c r="S668" s="283"/>
    </row>
    <row r="669" spans="1:19" s="91" customFormat="1" ht="18.75">
      <c r="A669" s="817"/>
      <c r="B669" s="830"/>
      <c r="C669" s="819"/>
      <c r="D669" s="831"/>
      <c r="E669" s="831"/>
      <c r="F669" s="831"/>
      <c r="G669" s="584"/>
      <c r="H669" s="584"/>
      <c r="I669" s="591"/>
      <c r="J669" s="822"/>
      <c r="K669" s="822"/>
      <c r="L669" s="822"/>
      <c r="M669" s="822"/>
      <c r="N669" s="822"/>
      <c r="O669" s="822"/>
      <c r="P669" s="1058"/>
      <c r="Q669" s="89"/>
    </row>
    <row r="670" spans="1:19" s="91" customFormat="1" ht="18.75">
      <c r="A670" s="564"/>
      <c r="B670" s="380"/>
      <c r="C670" s="814"/>
      <c r="D670" s="566"/>
      <c r="E670" s="566"/>
      <c r="F670" s="566"/>
      <c r="G670" s="567"/>
      <c r="H670" s="567"/>
      <c r="I670" s="568"/>
      <c r="J670" s="569"/>
      <c r="K670" s="569"/>
      <c r="L670" s="569"/>
      <c r="M670" s="569"/>
      <c r="N670" s="569"/>
      <c r="O670" s="569"/>
      <c r="P670" s="569"/>
      <c r="Q670" s="357"/>
      <c r="R670" s="283"/>
      <c r="S670" s="283"/>
    </row>
    <row r="671" spans="1:19" s="91" customFormat="1" ht="18.75">
      <c r="A671" s="817"/>
      <c r="B671" s="830"/>
      <c r="C671" s="819"/>
      <c r="D671" s="831"/>
      <c r="E671" s="831"/>
      <c r="F671" s="831"/>
      <c r="G671" s="584"/>
      <c r="H671" s="584"/>
      <c r="I671" s="884"/>
      <c r="J671" s="822"/>
      <c r="K671" s="822"/>
      <c r="L671" s="822"/>
      <c r="M671" s="822"/>
      <c r="N671" s="822"/>
      <c r="O671" s="822"/>
      <c r="P671" s="1058"/>
      <c r="Q671" s="89"/>
    </row>
    <row r="672" spans="1:19" s="91" customFormat="1" ht="18.75">
      <c r="A672" s="564"/>
      <c r="B672" s="380"/>
      <c r="C672" s="814"/>
      <c r="D672" s="566"/>
      <c r="E672" s="566"/>
      <c r="F672" s="566"/>
      <c r="G672" s="567"/>
      <c r="H672" s="567"/>
      <c r="I672" s="588"/>
      <c r="J672" s="569"/>
      <c r="K672" s="569"/>
      <c r="L672" s="569"/>
      <c r="M672" s="569"/>
      <c r="N672" s="569"/>
      <c r="O672" s="569"/>
      <c r="P672" s="631"/>
      <c r="Q672" s="357"/>
      <c r="R672" s="283"/>
      <c r="S672" s="283"/>
    </row>
    <row r="673" spans="1:19" s="91" customFormat="1" ht="18.75">
      <c r="A673" s="817"/>
      <c r="B673" s="830"/>
      <c r="C673" s="819"/>
      <c r="D673" s="831"/>
      <c r="E673" s="831"/>
      <c r="F673" s="831"/>
      <c r="G673" s="584"/>
      <c r="H673" s="584"/>
      <c r="I673" s="884"/>
      <c r="J673" s="822"/>
      <c r="K673" s="822"/>
      <c r="L673" s="822"/>
      <c r="M673" s="822"/>
      <c r="N673" s="822"/>
      <c r="O673" s="822"/>
      <c r="P673" s="1058"/>
      <c r="Q673" s="89"/>
    </row>
    <row r="674" spans="1:19" s="91" customFormat="1" ht="14.25" customHeight="1">
      <c r="A674" s="564"/>
      <c r="B674" s="380"/>
      <c r="C674" s="819"/>
      <c r="D674" s="579"/>
      <c r="E674" s="579"/>
      <c r="F674" s="579"/>
      <c r="G674" s="584"/>
      <c r="H674" s="584"/>
      <c r="I674" s="591"/>
      <c r="J674" s="601"/>
      <c r="K674" s="601"/>
      <c r="L674" s="608"/>
      <c r="M674" s="608"/>
      <c r="N674" s="601"/>
      <c r="O674" s="601"/>
      <c r="P674" s="631"/>
      <c r="Q674" s="660"/>
      <c r="R674" s="220"/>
      <c r="S674" s="220"/>
    </row>
    <row r="675" spans="1:19" s="91" customFormat="1" ht="14.25" customHeight="1">
      <c r="A675" s="817"/>
      <c r="B675" s="830"/>
      <c r="C675" s="819"/>
      <c r="D675" s="831"/>
      <c r="E675" s="831"/>
      <c r="F675" s="831"/>
      <c r="G675" s="584"/>
      <c r="H675" s="584"/>
      <c r="I675" s="591"/>
      <c r="J675" s="945"/>
      <c r="K675" s="945"/>
      <c r="L675" s="604"/>
      <c r="M675" s="604"/>
      <c r="N675" s="945"/>
      <c r="O675" s="945"/>
      <c r="P675" s="1057"/>
      <c r="Q675" s="89"/>
    </row>
    <row r="676" spans="1:19" s="91" customFormat="1" ht="18.75">
      <c r="A676" s="564"/>
      <c r="B676" s="936"/>
      <c r="C676" s="937"/>
      <c r="D676" s="578"/>
      <c r="E676" s="578"/>
      <c r="F676" s="578"/>
      <c r="G676" s="582"/>
      <c r="H676" s="582"/>
      <c r="I676" s="588"/>
      <c r="J676" s="363"/>
      <c r="K676" s="363"/>
      <c r="L676" s="569"/>
      <c r="M676" s="569"/>
      <c r="N676" s="363"/>
      <c r="O676" s="569"/>
      <c r="P676" s="614"/>
      <c r="Q676" s="357"/>
      <c r="R676" s="283"/>
      <c r="S676" s="284"/>
    </row>
    <row r="677" spans="1:19" s="91" customFormat="1" ht="18.75">
      <c r="A677" s="564"/>
      <c r="B677" s="380"/>
      <c r="C677" s="814"/>
      <c r="D677" s="566"/>
      <c r="E677" s="566"/>
      <c r="F677" s="566"/>
      <c r="G677" s="567"/>
      <c r="H677" s="567"/>
      <c r="I677" s="589"/>
      <c r="J677" s="569"/>
      <c r="K677" s="607"/>
      <c r="L677" s="569"/>
      <c r="M677" s="569"/>
      <c r="N677" s="569"/>
      <c r="O677" s="607"/>
      <c r="P677" s="641"/>
      <c r="Q677" s="357"/>
      <c r="R677" s="283"/>
      <c r="S677" s="283"/>
    </row>
    <row r="678" spans="1:19" s="369" customFormat="1">
      <c r="A678" s="735"/>
      <c r="B678" s="736"/>
      <c r="C678" s="737"/>
      <c r="D678" s="646"/>
      <c r="E678" s="646"/>
      <c r="F678" s="646"/>
      <c r="G678" s="738"/>
      <c r="H678" s="738"/>
      <c r="I678" s="719"/>
      <c r="L678" s="646"/>
      <c r="N678" s="646"/>
      <c r="P678" s="739"/>
      <c r="Q678" s="646"/>
    </row>
    <row r="679" spans="1:19" s="369" customFormat="1">
      <c r="A679" s="735"/>
      <c r="B679" s="736"/>
      <c r="C679" s="737"/>
      <c r="D679" s="646"/>
      <c r="E679" s="646"/>
      <c r="F679" s="646"/>
      <c r="G679" s="738"/>
      <c r="H679" s="738"/>
      <c r="I679" s="719"/>
      <c r="L679" s="646"/>
      <c r="N679" s="646"/>
      <c r="P679" s="739"/>
      <c r="Q679" s="646"/>
    </row>
    <row r="680" spans="1:19" s="369" customFormat="1">
      <c r="A680" s="735"/>
      <c r="B680" s="736"/>
      <c r="C680" s="737"/>
      <c r="D680" s="646"/>
      <c r="E680" s="646"/>
      <c r="F680" s="646"/>
      <c r="G680" s="738"/>
      <c r="H680" s="738"/>
      <c r="I680" s="719"/>
      <c r="L680" s="646"/>
      <c r="N680" s="646"/>
      <c r="P680" s="739"/>
      <c r="Q680" s="646"/>
    </row>
    <row r="681" spans="1:19" s="369" customFormat="1">
      <c r="A681" s="735"/>
      <c r="B681" s="736"/>
      <c r="C681" s="737"/>
      <c r="D681" s="646"/>
      <c r="E681" s="646"/>
      <c r="F681" s="646"/>
      <c r="G681" s="738"/>
      <c r="H681" s="738"/>
      <c r="I681" s="719"/>
      <c r="L681" s="646"/>
      <c r="N681" s="646"/>
      <c r="P681" s="739"/>
      <c r="Q681" s="646"/>
    </row>
    <row r="682" spans="1:19" s="369" customFormat="1">
      <c r="A682" s="735"/>
      <c r="B682" s="736"/>
      <c r="C682" s="737"/>
      <c r="D682" s="646"/>
      <c r="E682" s="646"/>
      <c r="F682" s="646"/>
      <c r="G682" s="738"/>
      <c r="H682" s="738"/>
      <c r="I682" s="719"/>
      <c r="L682" s="646"/>
      <c r="N682" s="646"/>
      <c r="P682" s="739"/>
      <c r="Q682" s="646"/>
    </row>
    <row r="683" spans="1:19" s="369" customFormat="1">
      <c r="A683" s="735"/>
      <c r="B683" s="736"/>
      <c r="C683" s="737"/>
      <c r="D683" s="646"/>
      <c r="E683" s="646"/>
      <c r="F683" s="646"/>
      <c r="G683" s="738"/>
      <c r="H683" s="738"/>
      <c r="I683" s="719"/>
      <c r="L683" s="646"/>
      <c r="N683" s="646"/>
      <c r="P683" s="739"/>
      <c r="Q683" s="646"/>
    </row>
    <row r="684" spans="1:19" s="369" customFormat="1">
      <c r="A684" s="735"/>
      <c r="B684" s="736"/>
      <c r="C684" s="737"/>
      <c r="D684" s="646"/>
      <c r="E684" s="646"/>
      <c r="F684" s="646"/>
      <c r="G684" s="738"/>
      <c r="H684" s="738"/>
      <c r="I684" s="719"/>
      <c r="L684" s="646"/>
      <c r="N684" s="646"/>
      <c r="P684" s="739"/>
      <c r="Q684" s="646"/>
    </row>
    <row r="685" spans="1:19" s="369" customFormat="1">
      <c r="A685" s="735"/>
      <c r="B685" s="736"/>
      <c r="C685" s="737"/>
      <c r="D685" s="646"/>
      <c r="E685" s="646"/>
      <c r="F685" s="646"/>
      <c r="G685" s="738"/>
      <c r="H685" s="738"/>
      <c r="I685" s="719"/>
      <c r="L685" s="646"/>
      <c r="N685" s="646"/>
      <c r="P685" s="739"/>
      <c r="Q685" s="646"/>
    </row>
    <row r="686" spans="1:19" s="369" customFormat="1">
      <c r="A686" s="735"/>
      <c r="B686" s="736"/>
      <c r="C686" s="737"/>
      <c r="D686" s="646"/>
      <c r="E686" s="646"/>
      <c r="F686" s="646"/>
      <c r="G686" s="738"/>
      <c r="H686" s="738"/>
      <c r="I686" s="719"/>
      <c r="L686" s="646"/>
      <c r="N686" s="646"/>
      <c r="P686" s="739"/>
      <c r="Q686" s="646"/>
    </row>
    <row r="687" spans="1:19" s="369" customFormat="1">
      <c r="A687" s="735"/>
      <c r="B687" s="736"/>
      <c r="C687" s="737"/>
      <c r="D687" s="646"/>
      <c r="E687" s="646"/>
      <c r="F687" s="646"/>
      <c r="G687" s="738"/>
      <c r="H687" s="738"/>
      <c r="I687" s="719"/>
      <c r="L687" s="646"/>
      <c r="N687" s="646"/>
      <c r="P687" s="739"/>
      <c r="Q687" s="646"/>
    </row>
    <row r="688" spans="1:19" s="369" customFormat="1">
      <c r="A688" s="735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  <c r="Q688" s="646"/>
    </row>
    <row r="689" spans="1:17" s="369" customFormat="1">
      <c r="A689" s="735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  <c r="Q689" s="646"/>
    </row>
    <row r="690" spans="1:17" s="369" customFormat="1">
      <c r="A690" s="735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  <c r="Q690" s="646"/>
    </row>
    <row r="691" spans="1:17" s="369" customFormat="1">
      <c r="A691" s="735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  <c r="Q691" s="646"/>
    </row>
    <row r="692" spans="1:17" s="369" customFormat="1">
      <c r="A692" s="735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  <c r="Q692" s="646"/>
    </row>
    <row r="693" spans="1:17" s="369" customFormat="1">
      <c r="A693" s="735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  <c r="Q693" s="646"/>
    </row>
    <row r="694" spans="1:17" s="369" customFormat="1">
      <c r="A694" s="735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  <c r="Q694" s="646"/>
    </row>
    <row r="695" spans="1:17" s="369" customFormat="1">
      <c r="A695" s="735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  <c r="Q695" s="646"/>
    </row>
    <row r="696" spans="1:17" s="369" customFormat="1">
      <c r="A696" s="735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  <c r="Q696" s="646"/>
    </row>
    <row r="697" spans="1:17" s="369" customFormat="1">
      <c r="A697" s="735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  <c r="Q697" s="646"/>
    </row>
    <row r="698" spans="1:17" s="369" customFormat="1">
      <c r="A698" s="735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  <c r="Q698" s="646"/>
    </row>
    <row r="699" spans="1:17" s="369" customFormat="1">
      <c r="A699" s="735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  <c r="Q699" s="646"/>
    </row>
    <row r="700" spans="1:17" s="369" customFormat="1">
      <c r="A700" s="735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  <c r="Q700" s="646"/>
    </row>
    <row r="701" spans="1:17" s="369" customFormat="1">
      <c r="A701" s="735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  <c r="Q701" s="646"/>
    </row>
    <row r="702" spans="1:17" s="369" customFormat="1">
      <c r="A702" s="735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  <c r="Q702" s="646"/>
    </row>
    <row r="703" spans="1:17" s="369" customFormat="1">
      <c r="A703" s="735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  <c r="Q703" s="646"/>
    </row>
    <row r="704" spans="1:17" s="369" customFormat="1">
      <c r="A704" s="735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  <c r="Q704" s="646"/>
    </row>
    <row r="705" spans="1:17" s="369" customFormat="1">
      <c r="A705" s="735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  <c r="Q705" s="646"/>
    </row>
    <row r="706" spans="1:17" s="369" customFormat="1">
      <c r="A706" s="735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  <c r="Q706" s="646"/>
    </row>
    <row r="707" spans="1:17" s="369" customFormat="1">
      <c r="A707" s="735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  <c r="Q707" s="646"/>
    </row>
    <row r="708" spans="1:17" s="369" customFormat="1">
      <c r="A708" s="735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  <c r="Q708" s="646"/>
    </row>
    <row r="709" spans="1:17" s="369" customFormat="1">
      <c r="A709" s="735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  <c r="Q709" s="646"/>
    </row>
    <row r="710" spans="1:17" s="369" customFormat="1">
      <c r="A710" s="735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  <c r="Q710" s="646"/>
    </row>
    <row r="711" spans="1:17" s="369" customFormat="1">
      <c r="A711" s="735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  <c r="Q711" s="646"/>
    </row>
    <row r="712" spans="1:17" s="369" customFormat="1">
      <c r="A712" s="735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  <c r="Q712" s="646"/>
    </row>
    <row r="713" spans="1:17" s="369" customFormat="1">
      <c r="A713" s="735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  <c r="Q713" s="646"/>
    </row>
    <row r="714" spans="1:17" s="369" customFormat="1">
      <c r="A714" s="735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  <c r="Q714" s="646"/>
    </row>
    <row r="715" spans="1:17" s="369" customFormat="1">
      <c r="A715" s="735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  <c r="Q715" s="646"/>
    </row>
    <row r="716" spans="1:17" s="369" customFormat="1">
      <c r="A716" s="735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  <c r="Q716" s="646"/>
    </row>
    <row r="717" spans="1:17" s="369" customFormat="1">
      <c r="A717" s="735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  <c r="Q717" s="646"/>
    </row>
    <row r="718" spans="1:17" s="369" customFormat="1">
      <c r="A718" s="735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  <c r="Q718" s="646"/>
    </row>
    <row r="719" spans="1:17" s="369" customFormat="1">
      <c r="A719" s="735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  <c r="Q719" s="646"/>
    </row>
    <row r="720" spans="1:17" s="369" customFormat="1">
      <c r="A720" s="735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  <c r="Q720" s="646"/>
    </row>
    <row r="721" spans="1:17" s="369" customFormat="1">
      <c r="A721" s="735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  <c r="Q721" s="646"/>
    </row>
    <row r="722" spans="1:17" s="369" customFormat="1">
      <c r="A722" s="735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  <c r="Q722" s="646"/>
    </row>
    <row r="723" spans="1:17" s="369" customFormat="1">
      <c r="A723" s="735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  <c r="Q723" s="646"/>
    </row>
    <row r="724" spans="1:17" s="369" customFormat="1">
      <c r="A724" s="735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  <c r="Q724" s="646"/>
    </row>
    <row r="725" spans="1:17" s="369" customFormat="1">
      <c r="A725" s="735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  <c r="Q725" s="646"/>
    </row>
    <row r="726" spans="1:17" s="369" customFormat="1">
      <c r="A726" s="735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  <c r="Q726" s="646"/>
    </row>
    <row r="727" spans="1:17" s="369" customFormat="1">
      <c r="A727" s="735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  <c r="Q727" s="646"/>
    </row>
    <row r="728" spans="1:17" s="369" customFormat="1">
      <c r="A728" s="735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  <c r="Q728" s="646"/>
    </row>
    <row r="729" spans="1:17" s="369" customFormat="1">
      <c r="A729" s="735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  <c r="Q729" s="646"/>
    </row>
    <row r="730" spans="1:17" s="369" customFormat="1">
      <c r="A730" s="735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  <c r="Q730" s="646"/>
    </row>
    <row r="731" spans="1:17" s="369" customFormat="1">
      <c r="A731" s="735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  <c r="Q731" s="646"/>
    </row>
    <row r="732" spans="1:17" s="369" customFormat="1">
      <c r="A732" s="735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  <c r="Q732" s="646"/>
    </row>
    <row r="733" spans="1:17" s="369" customFormat="1">
      <c r="A733" s="735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  <c r="Q733" s="646"/>
    </row>
    <row r="734" spans="1:17" s="369" customFormat="1">
      <c r="A734" s="735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  <c r="Q734" s="646"/>
    </row>
    <row r="735" spans="1:17" s="369" customFormat="1">
      <c r="A735" s="735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  <c r="Q735" s="646"/>
    </row>
    <row r="736" spans="1:17" s="369" customFormat="1">
      <c r="A736" s="735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  <c r="Q736" s="646"/>
    </row>
    <row r="737" spans="1:17" s="369" customFormat="1">
      <c r="A737" s="735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  <c r="Q737" s="646"/>
    </row>
    <row r="738" spans="1:17" s="369" customFormat="1">
      <c r="A738" s="735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  <c r="Q738" s="646"/>
    </row>
    <row r="739" spans="1:17" s="369" customFormat="1">
      <c r="A739" s="735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  <c r="Q739" s="646"/>
    </row>
    <row r="740" spans="1:17" s="369" customFormat="1">
      <c r="A740" s="735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  <c r="Q740" s="646"/>
    </row>
    <row r="741" spans="1:17" s="369" customFormat="1">
      <c r="A741" s="735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  <c r="Q741" s="646"/>
    </row>
    <row r="742" spans="1:17" s="369" customFormat="1">
      <c r="A742" s="735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  <c r="Q742" s="646"/>
    </row>
    <row r="743" spans="1:17" s="369" customFormat="1">
      <c r="A743" s="735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  <c r="Q743" s="646"/>
    </row>
    <row r="744" spans="1:17" s="369" customFormat="1">
      <c r="A744" s="735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  <c r="Q744" s="646"/>
    </row>
    <row r="745" spans="1:17" s="369" customFormat="1">
      <c r="A745" s="735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  <c r="Q745" s="646"/>
    </row>
    <row r="746" spans="1:17" s="369" customFormat="1">
      <c r="A746" s="735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  <c r="Q746" s="646"/>
    </row>
    <row r="747" spans="1:17" s="369" customFormat="1">
      <c r="A747" s="735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  <c r="Q747" s="646"/>
    </row>
    <row r="748" spans="1:17" s="369" customFormat="1">
      <c r="A748" s="735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  <c r="Q748" s="646"/>
    </row>
    <row r="749" spans="1:17" s="369" customFormat="1">
      <c r="A749" s="735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  <c r="Q749" s="646"/>
    </row>
    <row r="750" spans="1:17" s="369" customFormat="1">
      <c r="A750" s="735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  <c r="Q750" s="646"/>
    </row>
    <row r="751" spans="1:17" s="369" customFormat="1">
      <c r="A751" s="735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  <c r="Q751" s="646"/>
    </row>
    <row r="752" spans="1:17" s="369" customFormat="1">
      <c r="A752" s="735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  <c r="Q752" s="646"/>
    </row>
    <row r="753" spans="1:17" s="369" customFormat="1">
      <c r="A753" s="735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  <c r="Q753" s="646"/>
    </row>
    <row r="754" spans="1:17" s="369" customFormat="1">
      <c r="A754" s="735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  <c r="Q754" s="646"/>
    </row>
    <row r="755" spans="1:17" s="369" customFormat="1">
      <c r="A755" s="735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  <c r="Q755" s="646"/>
    </row>
    <row r="756" spans="1:17" s="369" customFormat="1">
      <c r="A756" s="735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  <c r="Q756" s="646"/>
    </row>
    <row r="757" spans="1:17" s="369" customFormat="1">
      <c r="A757" s="735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  <c r="Q757" s="646"/>
    </row>
    <row r="758" spans="1:17" s="369" customFormat="1">
      <c r="A758" s="735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  <c r="Q758" s="646"/>
    </row>
    <row r="759" spans="1:17" s="369" customFormat="1">
      <c r="A759" s="735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  <c r="Q759" s="646"/>
    </row>
    <row r="760" spans="1:17" s="369" customFormat="1">
      <c r="A760" s="735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  <c r="Q760" s="646"/>
    </row>
    <row r="761" spans="1:17" s="369" customFormat="1">
      <c r="A761" s="735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  <c r="Q761" s="646"/>
    </row>
    <row r="762" spans="1:17" s="369" customFormat="1">
      <c r="A762" s="735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  <c r="Q762" s="646"/>
    </row>
    <row r="763" spans="1:17" s="369" customFormat="1">
      <c r="A763" s="735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  <c r="Q763" s="646"/>
    </row>
    <row r="764" spans="1:17" s="369" customFormat="1">
      <c r="A764" s="735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  <c r="Q764" s="646"/>
    </row>
    <row r="765" spans="1:17" s="369" customFormat="1">
      <c r="A765" s="735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  <c r="Q765" s="646"/>
    </row>
    <row r="766" spans="1:17" s="369" customFormat="1">
      <c r="A766" s="735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  <c r="Q766" s="646"/>
    </row>
    <row r="767" spans="1:17" s="369" customFormat="1">
      <c r="A767" s="735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  <c r="Q767" s="646"/>
    </row>
    <row r="768" spans="1:17" s="369" customFormat="1">
      <c r="A768" s="735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  <c r="Q768" s="646"/>
    </row>
    <row r="769" spans="1:17" s="369" customFormat="1">
      <c r="A769" s="735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  <c r="Q769" s="646"/>
    </row>
    <row r="770" spans="1:17" s="369" customFormat="1">
      <c r="A770" s="735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  <c r="Q770" s="646"/>
    </row>
    <row r="771" spans="1:17" s="369" customFormat="1">
      <c r="A771" s="735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  <c r="Q771" s="646"/>
    </row>
    <row r="772" spans="1:17" s="369" customFormat="1">
      <c r="A772" s="735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  <c r="Q772" s="646"/>
    </row>
    <row r="773" spans="1:17" s="369" customFormat="1">
      <c r="A773" s="735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  <c r="Q773" s="646"/>
    </row>
    <row r="774" spans="1:17" s="369" customFormat="1">
      <c r="A774" s="735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  <c r="Q774" s="646"/>
    </row>
    <row r="775" spans="1:17" s="369" customFormat="1">
      <c r="A775" s="735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  <c r="Q775" s="646"/>
    </row>
    <row r="776" spans="1:17" s="369" customFormat="1">
      <c r="A776" s="735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  <c r="Q776" s="646"/>
    </row>
    <row r="777" spans="1:17" s="369" customFormat="1">
      <c r="A777" s="735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  <c r="Q777" s="646"/>
    </row>
    <row r="778" spans="1:17" s="369" customFormat="1">
      <c r="A778" s="735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  <c r="Q778" s="646"/>
    </row>
    <row r="779" spans="1:17" s="369" customFormat="1">
      <c r="A779" s="735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  <c r="Q779" s="646"/>
    </row>
    <row r="780" spans="1:17" s="369" customFormat="1">
      <c r="A780" s="735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  <c r="Q780" s="646"/>
    </row>
    <row r="781" spans="1:17" s="369" customFormat="1">
      <c r="A781" s="735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  <c r="Q781" s="646"/>
    </row>
    <row r="782" spans="1:17" s="369" customFormat="1">
      <c r="A782" s="735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  <c r="Q782" s="646"/>
    </row>
    <row r="783" spans="1:17" s="369" customFormat="1">
      <c r="A783" s="735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  <c r="Q783" s="646"/>
    </row>
    <row r="784" spans="1:17" s="369" customFormat="1">
      <c r="A784" s="735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  <c r="Q784" s="646"/>
    </row>
    <row r="785" spans="1:17" s="369" customFormat="1">
      <c r="A785" s="735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  <c r="Q785" s="646"/>
    </row>
    <row r="786" spans="1:17" s="369" customFormat="1">
      <c r="A786" s="735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  <c r="Q786" s="646"/>
    </row>
    <row r="787" spans="1:17" s="369" customFormat="1">
      <c r="A787" s="735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  <c r="Q787" s="646"/>
    </row>
    <row r="788" spans="1:17" s="369" customFormat="1">
      <c r="A788" s="735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  <c r="Q788" s="646"/>
    </row>
    <row r="789" spans="1:17" s="369" customFormat="1">
      <c r="A789" s="735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  <c r="Q789" s="646"/>
    </row>
    <row r="790" spans="1:17" s="369" customFormat="1">
      <c r="A790" s="735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  <c r="Q790" s="646"/>
    </row>
    <row r="791" spans="1:17" s="369" customFormat="1">
      <c r="A791" s="735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  <c r="Q791" s="646"/>
    </row>
    <row r="792" spans="1:17" s="369" customFormat="1">
      <c r="A792" s="735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  <c r="Q792" s="646"/>
    </row>
    <row r="793" spans="1:17" s="369" customFormat="1">
      <c r="A793" s="735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  <c r="Q793" s="646"/>
    </row>
    <row r="794" spans="1:17" s="369" customFormat="1">
      <c r="A794" s="735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  <c r="Q794" s="646"/>
    </row>
    <row r="795" spans="1:17" s="369" customFormat="1">
      <c r="A795" s="735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  <c r="Q795" s="646"/>
    </row>
    <row r="796" spans="1:17" s="369" customFormat="1">
      <c r="A796" s="735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  <c r="Q796" s="646"/>
    </row>
    <row r="797" spans="1:17" s="369" customFormat="1">
      <c r="A797" s="735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  <c r="Q797" s="646"/>
    </row>
    <row r="798" spans="1:17" s="369" customFormat="1">
      <c r="A798" s="735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  <c r="Q798" s="646"/>
    </row>
    <row r="799" spans="1:17" s="369" customFormat="1">
      <c r="A799" s="735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  <c r="Q799" s="646"/>
    </row>
    <row r="800" spans="1:17" s="369" customFormat="1">
      <c r="A800" s="735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  <c r="Q800" s="646"/>
    </row>
    <row r="801" spans="1:17" s="369" customFormat="1">
      <c r="A801" s="735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  <c r="Q801" s="646"/>
    </row>
    <row r="802" spans="1:17" s="369" customFormat="1">
      <c r="A802" s="735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  <c r="Q802" s="646"/>
    </row>
    <row r="803" spans="1:17" s="369" customFormat="1">
      <c r="A803" s="735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  <c r="Q803" s="646"/>
    </row>
    <row r="804" spans="1:17" s="369" customFormat="1">
      <c r="A804" s="735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  <c r="Q804" s="646"/>
    </row>
    <row r="805" spans="1:17" s="369" customFormat="1">
      <c r="A805" s="735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  <c r="Q805" s="646"/>
    </row>
    <row r="806" spans="1:17" s="369" customFormat="1">
      <c r="A806" s="735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  <c r="Q806" s="646"/>
    </row>
    <row r="807" spans="1:17" s="369" customFormat="1">
      <c r="A807" s="735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  <c r="Q807" s="646"/>
    </row>
    <row r="808" spans="1:17" s="369" customFormat="1">
      <c r="A808" s="735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  <c r="Q808" s="646"/>
    </row>
    <row r="809" spans="1:17" s="369" customFormat="1">
      <c r="A809" s="735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  <c r="Q809" s="646"/>
    </row>
    <row r="810" spans="1:17" s="369" customFormat="1">
      <c r="A810" s="735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  <c r="Q810" s="646"/>
    </row>
    <row r="811" spans="1:17" s="369" customFormat="1">
      <c r="A811" s="735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  <c r="Q811" s="646"/>
    </row>
    <row r="812" spans="1:17" s="369" customFormat="1">
      <c r="A812" s="735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  <c r="Q812" s="646"/>
    </row>
    <row r="813" spans="1:17" s="369" customFormat="1">
      <c r="A813" s="735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  <c r="Q813" s="646"/>
    </row>
    <row r="814" spans="1:17" s="369" customFormat="1">
      <c r="A814" s="735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  <c r="Q814" s="646"/>
    </row>
    <row r="815" spans="1:17" s="369" customFormat="1">
      <c r="A815" s="735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  <c r="Q815" s="646"/>
    </row>
    <row r="816" spans="1:17" s="369" customFormat="1">
      <c r="A816" s="735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  <c r="Q816" s="646"/>
    </row>
    <row r="817" spans="1:17" s="369" customFormat="1">
      <c r="A817" s="735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  <c r="Q817" s="646"/>
    </row>
    <row r="818" spans="1:17" s="369" customFormat="1">
      <c r="A818" s="735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  <c r="Q818" s="646"/>
    </row>
    <row r="819" spans="1:17" s="369" customFormat="1">
      <c r="A819" s="735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  <c r="Q819" s="646"/>
    </row>
    <row r="820" spans="1:17" s="369" customFormat="1">
      <c r="A820" s="735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  <c r="Q820" s="646"/>
    </row>
    <row r="821" spans="1:17" s="369" customFormat="1">
      <c r="A821" s="735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  <c r="Q821" s="646"/>
    </row>
    <row r="822" spans="1:17" s="369" customFormat="1">
      <c r="A822" s="735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  <c r="Q822" s="646"/>
    </row>
    <row r="823" spans="1:17" s="369" customFormat="1">
      <c r="A823" s="735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  <c r="Q823" s="646"/>
    </row>
    <row r="824" spans="1:17" s="369" customFormat="1">
      <c r="A824" s="735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  <c r="Q824" s="646"/>
    </row>
    <row r="825" spans="1:17" s="369" customFormat="1">
      <c r="A825" s="735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  <c r="Q825" s="646"/>
    </row>
    <row r="826" spans="1:17" s="369" customFormat="1">
      <c r="A826" s="735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  <c r="Q826" s="646"/>
    </row>
    <row r="827" spans="1:17" s="369" customFormat="1">
      <c r="A827" s="735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  <c r="Q827" s="646"/>
    </row>
    <row r="828" spans="1:17" s="369" customFormat="1">
      <c r="A828" s="735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  <c r="Q828" s="646"/>
    </row>
    <row r="829" spans="1:17" s="369" customFormat="1">
      <c r="A829" s="735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  <c r="Q829" s="646"/>
    </row>
    <row r="830" spans="1:17" s="369" customFormat="1">
      <c r="A830" s="735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  <c r="Q830" s="646"/>
    </row>
    <row r="831" spans="1:17" s="369" customFormat="1">
      <c r="A831" s="735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  <c r="Q831" s="646"/>
    </row>
    <row r="832" spans="1:17" s="369" customFormat="1">
      <c r="A832" s="735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  <c r="Q832" s="646"/>
    </row>
    <row r="833" spans="1:17" s="369" customFormat="1">
      <c r="A833" s="735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  <c r="Q833" s="646"/>
    </row>
    <row r="834" spans="1:17" s="369" customFormat="1">
      <c r="A834" s="735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  <c r="Q834" s="646"/>
    </row>
    <row r="835" spans="1:17" s="369" customFormat="1">
      <c r="A835" s="735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  <c r="Q835" s="646"/>
    </row>
    <row r="836" spans="1:17" s="369" customFormat="1">
      <c r="A836" s="735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  <c r="Q836" s="646"/>
    </row>
    <row r="837" spans="1:17" s="369" customFormat="1">
      <c r="A837" s="735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  <c r="Q837" s="646"/>
    </row>
    <row r="838" spans="1:17" s="369" customFormat="1">
      <c r="A838" s="735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  <c r="Q838" s="646"/>
    </row>
    <row r="839" spans="1:17" s="369" customFormat="1">
      <c r="A839" s="735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  <c r="Q839" s="646"/>
    </row>
    <row r="840" spans="1:17" s="369" customFormat="1">
      <c r="A840" s="735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  <c r="Q840" s="646"/>
    </row>
    <row r="841" spans="1:17" s="369" customFormat="1">
      <c r="A841" s="735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  <c r="Q841" s="646"/>
    </row>
    <row r="842" spans="1:17" s="369" customFormat="1">
      <c r="A842" s="735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  <c r="Q842" s="646"/>
    </row>
    <row r="843" spans="1:17" s="369" customFormat="1">
      <c r="A843" s="735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  <c r="Q843" s="646"/>
    </row>
    <row r="844" spans="1:17" s="369" customFormat="1">
      <c r="A844" s="735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  <c r="Q844" s="646"/>
    </row>
    <row r="845" spans="1:17" s="369" customFormat="1">
      <c r="A845" s="735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  <c r="Q845" s="646"/>
    </row>
    <row r="846" spans="1:17" s="369" customFormat="1">
      <c r="A846" s="735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  <c r="Q846" s="646"/>
    </row>
    <row r="847" spans="1:17" s="369" customFormat="1">
      <c r="A847" s="735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  <c r="Q847" s="646"/>
    </row>
    <row r="848" spans="1:17" s="369" customFormat="1">
      <c r="A848" s="735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  <c r="Q848" s="646"/>
    </row>
    <row r="849" spans="1:17" s="369" customFormat="1">
      <c r="A849" s="735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  <c r="Q849" s="646"/>
    </row>
    <row r="850" spans="1:17" s="369" customFormat="1">
      <c r="A850" s="735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  <c r="Q850" s="646"/>
    </row>
    <row r="851" spans="1:17" s="369" customFormat="1">
      <c r="A851" s="735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  <c r="Q851" s="646"/>
    </row>
    <row r="852" spans="1:17" s="369" customFormat="1">
      <c r="A852" s="735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  <c r="Q852" s="646"/>
    </row>
    <row r="853" spans="1:17" s="369" customFormat="1">
      <c r="A853" s="735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  <c r="Q853" s="646"/>
    </row>
    <row r="854" spans="1:17" s="369" customFormat="1">
      <c r="A854" s="735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  <c r="Q854" s="646"/>
    </row>
    <row r="855" spans="1:17" s="369" customFormat="1">
      <c r="A855" s="735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  <c r="Q855" s="646"/>
    </row>
    <row r="856" spans="1:17" s="369" customFormat="1">
      <c r="A856" s="735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  <c r="Q856" s="646"/>
    </row>
    <row r="857" spans="1:17" s="369" customFormat="1">
      <c r="A857" s="735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  <c r="Q857" s="646"/>
    </row>
    <row r="858" spans="1:17" s="369" customFormat="1">
      <c r="A858" s="735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  <c r="Q858" s="646"/>
    </row>
    <row r="859" spans="1:17" s="369" customFormat="1">
      <c r="A859" s="735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  <c r="Q859" s="646"/>
    </row>
    <row r="860" spans="1:17" s="369" customFormat="1">
      <c r="A860" s="735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  <c r="Q860" s="646"/>
    </row>
    <row r="861" spans="1:17" s="369" customFormat="1">
      <c r="A861" s="735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  <c r="Q861" s="646"/>
    </row>
    <row r="862" spans="1:17" s="369" customFormat="1">
      <c r="A862" s="735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  <c r="Q862" s="646"/>
    </row>
    <row r="863" spans="1:17" s="369" customFormat="1">
      <c r="A863" s="735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  <c r="Q863" s="646"/>
    </row>
    <row r="864" spans="1:17" s="369" customFormat="1">
      <c r="A864" s="735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  <c r="Q864" s="646"/>
    </row>
    <row r="865" spans="1:17" s="369" customFormat="1">
      <c r="A865" s="735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  <c r="Q865" s="646"/>
    </row>
    <row r="866" spans="1:17" s="369" customFormat="1">
      <c r="A866" s="735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  <c r="Q866" s="646"/>
    </row>
    <row r="867" spans="1:17" s="369" customFormat="1">
      <c r="A867" s="735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  <c r="Q867" s="646"/>
    </row>
    <row r="868" spans="1:17" s="369" customFormat="1">
      <c r="A868" s="735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  <c r="Q868" s="646"/>
    </row>
    <row r="869" spans="1:17" s="369" customFormat="1">
      <c r="A869" s="735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  <c r="Q869" s="646"/>
    </row>
    <row r="870" spans="1:17" s="369" customFormat="1">
      <c r="A870" s="735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  <c r="Q870" s="646"/>
    </row>
    <row r="871" spans="1:17" s="369" customFormat="1">
      <c r="A871" s="735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  <c r="Q871" s="646"/>
    </row>
    <row r="872" spans="1:17" s="369" customFormat="1">
      <c r="A872" s="735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  <c r="Q872" s="646"/>
    </row>
    <row r="873" spans="1:17" s="369" customFormat="1">
      <c r="A873" s="735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  <c r="Q873" s="646"/>
    </row>
    <row r="874" spans="1:17" s="369" customFormat="1">
      <c r="A874" s="735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  <c r="Q874" s="646"/>
    </row>
    <row r="875" spans="1:17" s="369" customFormat="1">
      <c r="A875" s="735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  <c r="Q875" s="646"/>
    </row>
    <row r="876" spans="1:17" s="369" customFormat="1">
      <c r="A876" s="735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  <c r="Q876" s="646"/>
    </row>
    <row r="877" spans="1:17" s="369" customFormat="1">
      <c r="A877" s="735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  <c r="Q877" s="646"/>
    </row>
    <row r="878" spans="1:17" s="369" customFormat="1">
      <c r="A878" s="735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  <c r="Q878" s="646"/>
    </row>
    <row r="879" spans="1:17" s="369" customFormat="1">
      <c r="A879" s="735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  <c r="Q879" s="646"/>
    </row>
    <row r="880" spans="1:17" s="369" customFormat="1">
      <c r="A880" s="735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  <c r="Q880" s="646"/>
    </row>
    <row r="881" spans="1:17" s="369" customFormat="1">
      <c r="A881" s="735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  <c r="Q881" s="646"/>
    </row>
    <row r="882" spans="1:17" s="369" customFormat="1">
      <c r="A882" s="735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  <c r="Q882" s="646"/>
    </row>
    <row r="883" spans="1:17" s="369" customFormat="1">
      <c r="A883" s="735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  <c r="Q883" s="646"/>
    </row>
    <row r="884" spans="1:17" s="369" customFormat="1">
      <c r="A884" s="735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  <c r="Q884" s="646"/>
    </row>
    <row r="885" spans="1:17" s="369" customFormat="1">
      <c r="A885" s="735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  <c r="Q885" s="646"/>
    </row>
    <row r="886" spans="1:17" s="369" customFormat="1">
      <c r="A886" s="735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  <c r="Q886" s="646"/>
    </row>
    <row r="887" spans="1:17" s="369" customFormat="1">
      <c r="A887" s="735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  <c r="Q887" s="646"/>
    </row>
    <row r="888" spans="1:17" s="369" customFormat="1">
      <c r="A888" s="735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  <c r="Q888" s="646"/>
    </row>
    <row r="889" spans="1:17" s="369" customFormat="1">
      <c r="A889" s="735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  <c r="Q889" s="646"/>
    </row>
    <row r="890" spans="1:17" s="369" customFormat="1">
      <c r="A890" s="735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  <c r="Q890" s="646"/>
    </row>
    <row r="891" spans="1:17" s="369" customFormat="1">
      <c r="A891" s="735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  <c r="Q891" s="646"/>
    </row>
    <row r="892" spans="1:17" s="369" customFormat="1">
      <c r="A892" s="735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  <c r="Q892" s="646"/>
    </row>
    <row r="893" spans="1:17" s="369" customFormat="1">
      <c r="A893" s="735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  <c r="Q893" s="646"/>
    </row>
    <row r="894" spans="1:17" s="369" customFormat="1">
      <c r="A894" s="735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  <c r="Q894" s="646"/>
    </row>
    <row r="895" spans="1:17" s="369" customFormat="1">
      <c r="A895" s="735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  <c r="Q895" s="646"/>
    </row>
    <row r="896" spans="1:17" s="369" customFormat="1">
      <c r="A896" s="735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  <c r="Q896" s="646"/>
    </row>
    <row r="897" spans="1:17" s="369" customFormat="1">
      <c r="A897" s="735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  <c r="Q897" s="646"/>
    </row>
    <row r="898" spans="1:17" s="369" customFormat="1">
      <c r="A898" s="735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  <c r="Q898" s="646"/>
    </row>
    <row r="899" spans="1:17" s="369" customFormat="1">
      <c r="A899" s="735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  <c r="Q899" s="646"/>
    </row>
    <row r="900" spans="1:17" s="369" customFormat="1">
      <c r="A900" s="735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  <c r="Q900" s="646"/>
    </row>
    <row r="901" spans="1:17" s="369" customFormat="1">
      <c r="A901" s="735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  <c r="Q901" s="646"/>
    </row>
    <row r="902" spans="1:17" s="369" customFormat="1">
      <c r="A902" s="735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  <c r="Q902" s="646"/>
    </row>
    <row r="903" spans="1:17" s="369" customFormat="1">
      <c r="A903" s="735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  <c r="Q903" s="646"/>
    </row>
    <row r="904" spans="1:17" s="369" customFormat="1">
      <c r="A904" s="735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  <c r="Q904" s="646"/>
    </row>
    <row r="905" spans="1:17" s="369" customFormat="1">
      <c r="A905" s="735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  <c r="Q905" s="646"/>
    </row>
    <row r="906" spans="1:17" s="369" customFormat="1">
      <c r="A906" s="735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  <c r="Q906" s="646"/>
    </row>
    <row r="907" spans="1:17" s="369" customFormat="1">
      <c r="A907" s="735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  <c r="Q907" s="646"/>
    </row>
    <row r="908" spans="1:17" s="369" customFormat="1">
      <c r="A908" s="735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  <c r="Q908" s="646"/>
    </row>
    <row r="909" spans="1:17" s="369" customFormat="1">
      <c r="A909" s="735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  <c r="Q909" s="646"/>
    </row>
    <row r="910" spans="1:17" s="369" customFormat="1">
      <c r="A910" s="735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  <c r="Q910" s="646"/>
    </row>
    <row r="911" spans="1:17" s="369" customFormat="1">
      <c r="A911" s="735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  <c r="Q911" s="646"/>
    </row>
    <row r="912" spans="1:17" s="369" customFormat="1">
      <c r="A912" s="735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  <c r="Q912" s="646"/>
    </row>
    <row r="913" spans="1:17" s="369" customFormat="1">
      <c r="A913" s="735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  <c r="Q913" s="646"/>
    </row>
    <row r="914" spans="1:17" s="369" customFormat="1">
      <c r="A914" s="735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  <c r="Q914" s="646"/>
    </row>
    <row r="915" spans="1:17" s="369" customFormat="1">
      <c r="A915" s="735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  <c r="Q915" s="646"/>
    </row>
    <row r="916" spans="1:17" s="369" customFormat="1">
      <c r="A916" s="735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  <c r="Q916" s="646"/>
    </row>
    <row r="917" spans="1:17" s="369" customFormat="1">
      <c r="A917" s="735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  <c r="Q917" s="646"/>
    </row>
    <row r="918" spans="1:17" s="369" customFormat="1">
      <c r="A918" s="735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  <c r="Q918" s="646"/>
    </row>
    <row r="919" spans="1:17" s="369" customFormat="1">
      <c r="A919" s="735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  <c r="Q919" s="646"/>
    </row>
    <row r="920" spans="1:17" s="369" customFormat="1">
      <c r="A920" s="735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  <c r="Q920" s="646"/>
    </row>
    <row r="921" spans="1:17" s="369" customFormat="1">
      <c r="A921" s="735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  <c r="Q921" s="646"/>
    </row>
    <row r="922" spans="1:17" s="369" customFormat="1">
      <c r="A922" s="735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  <c r="Q922" s="646"/>
    </row>
    <row r="923" spans="1:17" s="369" customFormat="1">
      <c r="A923" s="735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  <c r="Q923" s="646"/>
    </row>
    <row r="924" spans="1:17" s="369" customFormat="1">
      <c r="A924" s="735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  <c r="Q924" s="646"/>
    </row>
    <row r="925" spans="1:17" s="369" customFormat="1">
      <c r="A925" s="735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  <c r="Q925" s="646"/>
    </row>
    <row r="926" spans="1:17" s="369" customFormat="1">
      <c r="A926" s="735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  <c r="Q926" s="646"/>
    </row>
    <row r="927" spans="1:17" s="369" customFormat="1">
      <c r="A927" s="735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  <c r="Q927" s="646"/>
    </row>
    <row r="928" spans="1:17" s="369" customFormat="1">
      <c r="A928" s="735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  <c r="Q928" s="646"/>
    </row>
    <row r="929" spans="1:17" s="369" customFormat="1">
      <c r="A929" s="735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  <c r="Q929" s="646"/>
    </row>
    <row r="930" spans="1:17" s="369" customFormat="1">
      <c r="A930" s="735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  <c r="Q930" s="646"/>
    </row>
    <row r="931" spans="1:17" s="369" customFormat="1">
      <c r="A931" s="735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  <c r="Q931" s="646"/>
    </row>
    <row r="932" spans="1:17" s="369" customFormat="1">
      <c r="A932" s="735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  <c r="Q932" s="646"/>
    </row>
    <row r="933" spans="1:17" s="369" customFormat="1">
      <c r="A933" s="735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  <c r="Q933" s="646"/>
    </row>
    <row r="934" spans="1:17" s="369" customFormat="1">
      <c r="A934" s="735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  <c r="Q934" s="646"/>
    </row>
    <row r="935" spans="1:17" s="369" customFormat="1">
      <c r="A935" s="735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  <c r="Q935" s="646"/>
    </row>
    <row r="936" spans="1:17" s="369" customFormat="1">
      <c r="A936" s="735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  <c r="Q936" s="646"/>
    </row>
    <row r="937" spans="1:17" s="369" customFormat="1">
      <c r="A937" s="735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  <c r="Q937" s="646"/>
    </row>
    <row r="938" spans="1:17" s="369" customFormat="1">
      <c r="A938" s="735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  <c r="Q938" s="646"/>
    </row>
    <row r="939" spans="1:17" s="369" customFormat="1">
      <c r="A939" s="735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  <c r="Q939" s="646"/>
    </row>
    <row r="940" spans="1:17" s="369" customFormat="1">
      <c r="A940" s="735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  <c r="Q940" s="646"/>
    </row>
    <row r="941" spans="1:17" s="369" customFormat="1">
      <c r="A941" s="735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  <c r="Q941" s="646"/>
    </row>
    <row r="942" spans="1:17" s="369" customFormat="1">
      <c r="A942" s="735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  <c r="Q942" s="646"/>
    </row>
    <row r="943" spans="1:17" s="369" customFormat="1">
      <c r="A943" s="735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  <c r="Q943" s="646"/>
    </row>
    <row r="944" spans="1:17" s="369" customFormat="1">
      <c r="A944" s="735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  <c r="Q944" s="646"/>
    </row>
    <row r="945" spans="1:17" s="369" customFormat="1">
      <c r="A945" s="735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  <c r="Q945" s="646"/>
    </row>
    <row r="946" spans="1:17" s="369" customFormat="1">
      <c r="A946" s="735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  <c r="Q946" s="646"/>
    </row>
    <row r="947" spans="1:17" s="369" customFormat="1">
      <c r="A947" s="735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  <c r="Q947" s="646"/>
    </row>
    <row r="948" spans="1:17" s="369" customFormat="1">
      <c r="A948" s="735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  <c r="Q948" s="646"/>
    </row>
    <row r="949" spans="1:17" s="369" customFormat="1">
      <c r="A949" s="735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  <c r="Q949" s="646"/>
    </row>
    <row r="950" spans="1:17" s="369" customFormat="1">
      <c r="A950" s="735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  <c r="Q950" s="646"/>
    </row>
    <row r="951" spans="1:17" s="369" customFormat="1">
      <c r="A951" s="735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  <c r="Q951" s="646"/>
    </row>
    <row r="952" spans="1:17" s="369" customFormat="1">
      <c r="A952" s="735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  <c r="Q952" s="646"/>
    </row>
    <row r="953" spans="1:17" s="369" customFormat="1">
      <c r="A953" s="735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  <c r="Q953" s="646"/>
    </row>
    <row r="954" spans="1:17" s="369" customFormat="1">
      <c r="A954" s="735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  <c r="Q954" s="646"/>
    </row>
    <row r="955" spans="1:17" s="369" customFormat="1">
      <c r="A955" s="735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  <c r="Q955" s="646"/>
    </row>
    <row r="956" spans="1:17" s="369" customFormat="1">
      <c r="A956" s="735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  <c r="Q956" s="646"/>
    </row>
    <row r="957" spans="1:17" s="369" customFormat="1">
      <c r="A957" s="735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  <c r="Q957" s="646"/>
    </row>
    <row r="958" spans="1:17" s="369" customFormat="1">
      <c r="A958" s="735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  <c r="Q958" s="646"/>
    </row>
    <row r="959" spans="1:17" s="369" customFormat="1">
      <c r="A959" s="735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  <c r="Q959" s="646"/>
    </row>
    <row r="960" spans="1:17" s="369" customFormat="1">
      <c r="A960" s="735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  <c r="Q960" s="646"/>
    </row>
    <row r="961" spans="1:17" s="369" customFormat="1">
      <c r="A961" s="735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  <c r="Q961" s="646"/>
    </row>
    <row r="962" spans="1:17" s="369" customFormat="1">
      <c r="A962" s="735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  <c r="Q962" s="646"/>
    </row>
    <row r="963" spans="1:17" s="369" customFormat="1">
      <c r="A963" s="735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  <c r="Q963" s="646"/>
    </row>
    <row r="964" spans="1:17" s="369" customFormat="1">
      <c r="A964" s="735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  <c r="Q964" s="646"/>
    </row>
    <row r="965" spans="1:17" s="369" customFormat="1">
      <c r="A965" s="735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  <c r="Q965" s="646"/>
    </row>
    <row r="966" spans="1:17" s="369" customFormat="1">
      <c r="A966" s="735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  <c r="Q966" s="646"/>
    </row>
    <row r="967" spans="1:17" s="369" customFormat="1">
      <c r="A967" s="735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  <c r="Q967" s="646"/>
    </row>
    <row r="968" spans="1:17" s="369" customFormat="1">
      <c r="A968" s="735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  <c r="Q968" s="646"/>
    </row>
    <row r="969" spans="1:17" s="369" customFormat="1">
      <c r="A969" s="735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  <c r="Q969" s="646"/>
    </row>
    <row r="970" spans="1:17" s="369" customFormat="1">
      <c r="A970" s="735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  <c r="Q970" s="646"/>
    </row>
    <row r="971" spans="1:17" s="369" customFormat="1">
      <c r="A971" s="735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  <c r="Q971" s="646"/>
    </row>
    <row r="972" spans="1:17" s="369" customFormat="1">
      <c r="A972" s="735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  <c r="Q972" s="646"/>
    </row>
    <row r="973" spans="1:17" s="369" customFormat="1">
      <c r="A973" s="735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  <c r="Q973" s="646"/>
    </row>
    <row r="974" spans="1:17" s="369" customFormat="1">
      <c r="A974" s="735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  <c r="Q974" s="646"/>
    </row>
    <row r="975" spans="1:17" s="369" customFormat="1">
      <c r="A975" s="735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  <c r="Q975" s="646"/>
    </row>
    <row r="976" spans="1:17" s="369" customFormat="1">
      <c r="A976" s="735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  <c r="Q976" s="646"/>
    </row>
    <row r="977" spans="1:17" s="369" customFormat="1">
      <c r="A977" s="735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  <c r="Q977" s="646"/>
    </row>
    <row r="978" spans="1:17" s="369" customFormat="1">
      <c r="A978" s="735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  <c r="Q978" s="646"/>
    </row>
    <row r="979" spans="1:17" s="369" customFormat="1">
      <c r="A979" s="735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  <c r="Q979" s="646"/>
    </row>
    <row r="980" spans="1:17" s="369" customFormat="1">
      <c r="A980" s="735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  <c r="Q980" s="646"/>
    </row>
    <row r="981" spans="1:17" s="369" customFormat="1">
      <c r="A981" s="735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  <c r="Q981" s="646"/>
    </row>
    <row r="982" spans="1:17" s="369" customFormat="1">
      <c r="A982" s="735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  <c r="Q982" s="646"/>
    </row>
    <row r="983" spans="1:17" s="369" customFormat="1">
      <c r="A983" s="735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  <c r="Q983" s="646"/>
    </row>
    <row r="984" spans="1:17" s="369" customFormat="1">
      <c r="A984" s="735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  <c r="Q984" s="646"/>
    </row>
    <row r="985" spans="1:17" s="369" customFormat="1">
      <c r="A985" s="735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  <c r="Q985" s="646"/>
    </row>
    <row r="986" spans="1:17" s="369" customFormat="1">
      <c r="A986" s="735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  <c r="Q986" s="646"/>
    </row>
    <row r="987" spans="1:17" s="369" customFormat="1">
      <c r="A987" s="735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  <c r="Q987" s="646"/>
    </row>
    <row r="988" spans="1:17" s="369" customFormat="1">
      <c r="A988" s="735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  <c r="Q988" s="646"/>
    </row>
    <row r="989" spans="1:17" s="369" customFormat="1">
      <c r="A989" s="735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  <c r="Q989" s="646"/>
    </row>
    <row r="990" spans="1:17" s="369" customFormat="1">
      <c r="A990" s="735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  <c r="Q990" s="646"/>
    </row>
    <row r="991" spans="1:17" s="369" customFormat="1">
      <c r="A991" s="735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  <c r="Q991" s="646"/>
    </row>
    <row r="992" spans="1:17" s="369" customFormat="1">
      <c r="A992" s="735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  <c r="Q992" s="646"/>
    </row>
    <row r="993" spans="1:17" s="369" customFormat="1">
      <c r="A993" s="735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  <c r="Q993" s="646"/>
    </row>
    <row r="994" spans="1:17" s="369" customFormat="1">
      <c r="A994" s="735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  <c r="Q994" s="646"/>
    </row>
    <row r="995" spans="1:17" s="369" customFormat="1">
      <c r="A995" s="735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  <c r="Q995" s="646"/>
    </row>
    <row r="996" spans="1:17" s="369" customFormat="1">
      <c r="A996" s="735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  <c r="Q996" s="646"/>
    </row>
    <row r="997" spans="1:17" s="369" customFormat="1">
      <c r="A997" s="735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  <c r="Q997" s="646"/>
    </row>
    <row r="998" spans="1:17" s="369" customFormat="1">
      <c r="A998" s="735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  <c r="Q998" s="646"/>
    </row>
    <row r="999" spans="1:17" s="369" customFormat="1">
      <c r="A999" s="735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  <c r="Q999" s="646"/>
    </row>
    <row r="1000" spans="1:17" s="369" customFormat="1">
      <c r="A1000" s="735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  <c r="Q1000" s="646"/>
    </row>
    <row r="1001" spans="1:17" s="369" customFormat="1">
      <c r="A1001" s="735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  <c r="Q1001" s="646"/>
    </row>
    <row r="1002" spans="1:17" s="369" customFormat="1">
      <c r="A1002" s="735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  <c r="Q1002" s="646"/>
    </row>
    <row r="1003" spans="1:17" s="369" customFormat="1">
      <c r="A1003" s="735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  <c r="Q1003" s="646"/>
    </row>
    <row r="1004" spans="1:17" s="369" customFormat="1">
      <c r="A1004" s="735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  <c r="Q1004" s="646"/>
    </row>
    <row r="1005" spans="1:17" s="369" customFormat="1">
      <c r="A1005" s="735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  <c r="Q1005" s="646"/>
    </row>
    <row r="1006" spans="1:17" s="369" customFormat="1">
      <c r="A1006" s="735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  <c r="Q1006" s="646"/>
    </row>
    <row r="1007" spans="1:17" s="369" customFormat="1">
      <c r="A1007" s="735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  <c r="Q1007" s="646"/>
    </row>
    <row r="1008" spans="1:17" s="369" customFormat="1">
      <c r="A1008" s="735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  <c r="Q1008" s="646"/>
    </row>
    <row r="1009" spans="1:17" s="369" customFormat="1">
      <c r="A1009" s="735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  <c r="Q1009" s="646"/>
    </row>
    <row r="1010" spans="1:17" s="369" customFormat="1">
      <c r="A1010" s="735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  <c r="Q1010" s="646"/>
    </row>
    <row r="1011" spans="1:17" s="369" customFormat="1">
      <c r="A1011" s="735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  <c r="Q1011" s="646"/>
    </row>
    <row r="1012" spans="1:17" s="369" customFormat="1">
      <c r="A1012" s="735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  <c r="Q1012" s="646"/>
    </row>
    <row r="1013" spans="1:17" s="369" customFormat="1">
      <c r="A1013" s="735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  <c r="Q1013" s="646"/>
    </row>
    <row r="1014" spans="1:17" s="369" customFormat="1">
      <c r="A1014" s="735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  <c r="Q1014" s="646"/>
    </row>
    <row r="1015" spans="1:17" s="369" customFormat="1">
      <c r="A1015" s="735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  <c r="Q1015" s="646"/>
    </row>
    <row r="1016" spans="1:17" s="369" customFormat="1">
      <c r="A1016" s="735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  <c r="Q1016" s="646"/>
    </row>
    <row r="1017" spans="1:17" s="369" customFormat="1">
      <c r="A1017" s="735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  <c r="Q1017" s="646"/>
    </row>
    <row r="1018" spans="1:17" s="369" customFormat="1">
      <c r="A1018" s="735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  <c r="Q1018" s="646"/>
    </row>
    <row r="1019" spans="1:17" s="369" customFormat="1">
      <c r="A1019" s="735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  <c r="Q1019" s="646"/>
    </row>
    <row r="1020" spans="1:17" s="369" customFormat="1">
      <c r="A1020" s="735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  <c r="Q1020" s="646"/>
    </row>
    <row r="1021" spans="1:17" s="369" customFormat="1">
      <c r="A1021" s="735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  <c r="Q1021" s="646"/>
    </row>
    <row r="1022" spans="1:17" s="369" customFormat="1">
      <c r="A1022" s="735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  <c r="Q1022" s="646"/>
    </row>
    <row r="1023" spans="1:17" s="369" customFormat="1">
      <c r="A1023" s="735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  <c r="Q1023" s="646"/>
    </row>
    <row r="1024" spans="1:17" s="369" customFormat="1">
      <c r="A1024" s="735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  <c r="Q1024" s="646"/>
    </row>
    <row r="1025" spans="1:17" s="369" customFormat="1">
      <c r="A1025" s="735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  <c r="Q1025" s="646"/>
    </row>
    <row r="1026" spans="1:17" s="369" customFormat="1">
      <c r="A1026" s="735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  <c r="Q1026" s="646"/>
    </row>
    <row r="1027" spans="1:17" s="369" customFormat="1">
      <c r="A1027" s="735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  <c r="Q1027" s="646"/>
    </row>
    <row r="1028" spans="1:17" s="369" customFormat="1">
      <c r="A1028" s="735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  <c r="Q1028" s="646"/>
    </row>
    <row r="1029" spans="1:17" s="369" customFormat="1">
      <c r="A1029" s="735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  <c r="Q1029" s="646"/>
    </row>
    <row r="1030" spans="1:17" s="369" customFormat="1">
      <c r="A1030" s="735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  <c r="Q1030" s="646"/>
    </row>
    <row r="1031" spans="1:17" s="369" customFormat="1">
      <c r="A1031" s="735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  <c r="Q1031" s="646"/>
    </row>
    <row r="1032" spans="1:17" s="369" customFormat="1">
      <c r="A1032" s="735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  <c r="Q1032" s="646"/>
    </row>
    <row r="1033" spans="1:17" s="369" customFormat="1">
      <c r="A1033" s="735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  <c r="Q1033" s="646"/>
    </row>
    <row r="1034" spans="1:17" s="369" customFormat="1">
      <c r="A1034" s="735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  <c r="Q1034" s="646"/>
    </row>
    <row r="1035" spans="1:17" s="369" customFormat="1">
      <c r="A1035" s="735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  <c r="Q1035" s="646"/>
    </row>
    <row r="1036" spans="1:17" s="369" customFormat="1">
      <c r="A1036" s="735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  <c r="Q1036" s="646"/>
    </row>
    <row r="1037" spans="1:17" s="369" customFormat="1">
      <c r="A1037" s="735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  <c r="Q1037" s="646"/>
    </row>
    <row r="1038" spans="1:17" s="369" customFormat="1">
      <c r="A1038" s="735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  <c r="Q1038" s="646"/>
    </row>
    <row r="1039" spans="1:17" s="369" customFormat="1">
      <c r="A1039" s="735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  <c r="Q1039" s="646"/>
    </row>
    <row r="1040" spans="1:17" s="369" customFormat="1">
      <c r="A1040" s="735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  <c r="Q1040" s="646"/>
    </row>
    <row r="1041" spans="1:17" s="369" customFormat="1">
      <c r="A1041" s="735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  <c r="Q1041" s="646"/>
    </row>
    <row r="1042" spans="1:17" s="369" customFormat="1">
      <c r="A1042" s="735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  <c r="Q1042" s="646"/>
    </row>
    <row r="1043" spans="1:17" s="369" customFormat="1">
      <c r="A1043" s="735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  <c r="Q1043" s="646"/>
    </row>
    <row r="1044" spans="1:17" s="369" customFormat="1">
      <c r="A1044" s="735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  <c r="Q1044" s="646"/>
    </row>
    <row r="1045" spans="1:17" s="369" customFormat="1">
      <c r="A1045" s="735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  <c r="Q1045" s="646"/>
    </row>
    <row r="1046" spans="1:17" s="369" customFormat="1">
      <c r="A1046" s="735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  <c r="Q1046" s="646"/>
    </row>
    <row r="1047" spans="1:17" s="369" customFormat="1">
      <c r="A1047" s="735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  <c r="Q1047" s="646"/>
    </row>
    <row r="1048" spans="1:17" s="369" customFormat="1">
      <c r="A1048" s="735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  <c r="Q1048" s="646"/>
    </row>
    <row r="1049" spans="1:17" s="369" customFormat="1">
      <c r="A1049" s="735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  <c r="Q1049" s="646"/>
    </row>
    <row r="1050" spans="1:17" s="369" customFormat="1">
      <c r="A1050" s="735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  <c r="Q1050" s="646"/>
    </row>
    <row r="1051" spans="1:17" s="369" customFormat="1">
      <c r="A1051" s="735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  <c r="Q1051" s="646"/>
    </row>
    <row r="1052" spans="1:17" s="369" customFormat="1">
      <c r="A1052" s="735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  <c r="Q1052" s="646"/>
    </row>
    <row r="1053" spans="1:17" s="369" customFormat="1">
      <c r="A1053" s="735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  <c r="Q1053" s="646"/>
    </row>
    <row r="1054" spans="1:17" s="369" customFormat="1">
      <c r="A1054" s="735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  <c r="Q1054" s="646"/>
    </row>
    <row r="1055" spans="1:17" s="369" customFormat="1">
      <c r="A1055" s="735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  <c r="Q1055" s="646"/>
    </row>
    <row r="1056" spans="1:17" s="369" customFormat="1">
      <c r="A1056" s="735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  <c r="Q1056" s="646"/>
    </row>
    <row r="1057" spans="1:17" s="369" customFormat="1">
      <c r="A1057" s="735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  <c r="Q1057" s="646"/>
    </row>
    <row r="1058" spans="1:17" s="369" customFormat="1">
      <c r="A1058" s="735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  <c r="Q1058" s="646"/>
    </row>
    <row r="1059" spans="1:17" s="369" customFormat="1">
      <c r="A1059" s="735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  <c r="Q1059" s="646"/>
    </row>
    <row r="1060" spans="1:17" s="369" customFormat="1">
      <c r="A1060" s="735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  <c r="Q1060" s="646"/>
    </row>
    <row r="1061" spans="1:17" s="369" customFormat="1">
      <c r="A1061" s="735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  <c r="Q1061" s="646"/>
    </row>
    <row r="1062" spans="1:17" s="369" customFormat="1">
      <c r="A1062" s="735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  <c r="Q1062" s="646"/>
    </row>
    <row r="1063" spans="1:17" s="369" customFormat="1">
      <c r="A1063" s="735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  <c r="Q1063" s="646"/>
    </row>
    <row r="1064" spans="1:17" s="369" customFormat="1">
      <c r="A1064" s="735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  <c r="Q1064" s="646"/>
    </row>
    <row r="1065" spans="1:17" s="369" customFormat="1">
      <c r="A1065" s="735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  <c r="Q1065" s="646"/>
    </row>
    <row r="1066" spans="1:17" s="369" customFormat="1">
      <c r="A1066" s="735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  <c r="Q1066" s="646"/>
    </row>
    <row r="1067" spans="1:17" s="369" customFormat="1">
      <c r="A1067" s="735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  <c r="Q1067" s="646"/>
    </row>
    <row r="1068" spans="1:17" s="369" customFormat="1">
      <c r="A1068" s="735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  <c r="Q1068" s="646"/>
    </row>
    <row r="1069" spans="1:17" s="369" customFormat="1">
      <c r="A1069" s="735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  <c r="Q1069" s="646"/>
    </row>
    <row r="1070" spans="1:17" s="369" customFormat="1">
      <c r="A1070" s="735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  <c r="Q1070" s="646"/>
    </row>
    <row r="1071" spans="1:17" s="369" customFormat="1">
      <c r="A1071" s="735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  <c r="Q1071" s="646"/>
    </row>
    <row r="1072" spans="1:17" s="369" customFormat="1">
      <c r="A1072" s="735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  <c r="Q1072" s="646"/>
    </row>
    <row r="1073" spans="1:17" s="369" customFormat="1">
      <c r="A1073" s="735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  <c r="Q1073" s="646"/>
    </row>
    <row r="1074" spans="1:17" s="369" customFormat="1">
      <c r="A1074" s="735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  <c r="Q1074" s="646"/>
    </row>
    <row r="1075" spans="1:17" s="369" customFormat="1">
      <c r="A1075" s="735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  <c r="Q1075" s="646"/>
    </row>
    <row r="1076" spans="1:17" s="369" customFormat="1">
      <c r="A1076" s="735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  <c r="Q1076" s="646"/>
    </row>
    <row r="1077" spans="1:17" s="369" customFormat="1">
      <c r="A1077" s="735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  <c r="Q1077" s="646"/>
    </row>
    <row r="1078" spans="1:17" s="369" customFormat="1">
      <c r="A1078" s="735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  <c r="Q1078" s="646"/>
    </row>
    <row r="1079" spans="1:17" s="369" customFormat="1">
      <c r="A1079" s="735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  <c r="Q1079" s="646"/>
    </row>
    <row r="1080" spans="1:17" s="369" customFormat="1">
      <c r="A1080" s="735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  <c r="Q1080" s="646"/>
    </row>
    <row r="1081" spans="1:17" s="369" customFormat="1">
      <c r="A1081" s="735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  <c r="Q1081" s="646"/>
    </row>
    <row r="1082" spans="1:17" s="369" customFormat="1">
      <c r="A1082" s="735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  <c r="Q1082" s="646"/>
    </row>
    <row r="1083" spans="1:17" s="369" customFormat="1">
      <c r="A1083" s="735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  <c r="Q1083" s="646"/>
    </row>
    <row r="1084" spans="1:17" s="369" customFormat="1">
      <c r="A1084" s="735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  <c r="Q1084" s="646"/>
    </row>
    <row r="1085" spans="1:17" s="369" customFormat="1">
      <c r="A1085" s="735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  <c r="Q1085" s="646"/>
    </row>
    <row r="1086" spans="1:17" s="369" customFormat="1">
      <c r="A1086" s="735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  <c r="Q1086" s="646"/>
    </row>
    <row r="1087" spans="1:17" s="369" customFormat="1">
      <c r="A1087" s="735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  <c r="Q1087" s="646"/>
    </row>
    <row r="1088" spans="1:17" s="369" customFormat="1">
      <c r="A1088" s="735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  <c r="Q1088" s="646"/>
    </row>
    <row r="1089" spans="1:17" s="369" customFormat="1">
      <c r="A1089" s="735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  <c r="Q1089" s="646"/>
    </row>
    <row r="1090" spans="1:17" s="369" customFormat="1">
      <c r="A1090" s="735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  <c r="Q1090" s="646"/>
    </row>
    <row r="1091" spans="1:17" s="369" customFormat="1">
      <c r="A1091" s="735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  <c r="Q1091" s="646"/>
    </row>
    <row r="1092" spans="1:17" s="369" customFormat="1">
      <c r="A1092" s="735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  <c r="Q1092" s="646"/>
    </row>
    <row r="1093" spans="1:17" s="369" customFormat="1">
      <c r="A1093" s="735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  <c r="Q1093" s="646"/>
    </row>
    <row r="1094" spans="1:17" s="369" customFormat="1">
      <c r="A1094" s="735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  <c r="Q1094" s="646"/>
    </row>
    <row r="1095" spans="1:17" s="369" customFormat="1">
      <c r="A1095" s="735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  <c r="Q1095" s="646"/>
    </row>
    <row r="1096" spans="1:17" s="369" customFormat="1">
      <c r="A1096" s="735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  <c r="Q1096" s="646"/>
    </row>
    <row r="1097" spans="1:17" s="369" customFormat="1">
      <c r="A1097" s="735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  <c r="Q1097" s="646"/>
    </row>
    <row r="1098" spans="1:17" s="369" customFormat="1">
      <c r="A1098" s="735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  <c r="Q1098" s="646"/>
    </row>
    <row r="1099" spans="1:17" s="369" customFormat="1">
      <c r="A1099" s="735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  <c r="Q1099" s="646"/>
    </row>
    <row r="1100" spans="1:17" s="369" customFormat="1">
      <c r="A1100" s="735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  <c r="Q1100" s="646"/>
    </row>
    <row r="1101" spans="1:17" s="369" customFormat="1">
      <c r="A1101" s="735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  <c r="Q1101" s="646"/>
    </row>
    <row r="1102" spans="1:17" s="369" customFormat="1">
      <c r="A1102" s="735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  <c r="Q1102" s="646"/>
    </row>
    <row r="1103" spans="1:17" s="369" customFormat="1">
      <c r="A1103" s="735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  <c r="Q1103" s="646"/>
    </row>
    <row r="1104" spans="1:17" s="369" customFormat="1">
      <c r="A1104" s="735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  <c r="Q1104" s="646"/>
    </row>
    <row r="1105" spans="1:17" s="369" customFormat="1">
      <c r="A1105" s="735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  <c r="Q1105" s="646"/>
    </row>
    <row r="1106" spans="1:17" s="369" customFormat="1">
      <c r="A1106" s="735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  <c r="Q1106" s="646"/>
    </row>
    <row r="1107" spans="1:17" s="369" customFormat="1">
      <c r="A1107" s="735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  <c r="Q1107" s="646"/>
    </row>
    <row r="1108" spans="1:17" s="369" customFormat="1">
      <c r="A1108" s="735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  <c r="Q1108" s="646"/>
    </row>
    <row r="1109" spans="1:17" s="369" customFormat="1">
      <c r="A1109" s="735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  <c r="Q1109" s="646"/>
    </row>
    <row r="1110" spans="1:17" s="369" customFormat="1">
      <c r="A1110" s="735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  <c r="Q1110" s="646"/>
    </row>
    <row r="1111" spans="1:17" s="369" customFormat="1">
      <c r="A1111" s="735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  <c r="Q1111" s="646"/>
    </row>
    <row r="1112" spans="1:17" s="369" customFormat="1">
      <c r="A1112" s="735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  <c r="Q1112" s="646"/>
    </row>
    <row r="1113" spans="1:17" s="369" customFormat="1">
      <c r="A1113" s="735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  <c r="Q1113" s="646"/>
    </row>
    <row r="1114" spans="1:17" s="369" customFormat="1">
      <c r="A1114" s="735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  <c r="Q1114" s="646"/>
    </row>
    <row r="1115" spans="1:17" s="369" customFormat="1">
      <c r="A1115" s="735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  <c r="Q1115" s="646"/>
    </row>
    <row r="1116" spans="1:17" s="369" customFormat="1">
      <c r="A1116" s="735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  <c r="Q1116" s="646"/>
    </row>
    <row r="1117" spans="1:17" s="369" customFormat="1">
      <c r="A1117" s="735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  <c r="Q1117" s="646"/>
    </row>
    <row r="1118" spans="1:17" s="369" customFormat="1">
      <c r="A1118" s="735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  <c r="Q1118" s="646"/>
    </row>
    <row r="1119" spans="1:17" s="369" customFormat="1">
      <c r="A1119" s="735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  <c r="Q1119" s="646"/>
    </row>
    <row r="1120" spans="1:17" s="369" customFormat="1">
      <c r="A1120" s="735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  <c r="Q1120" s="646"/>
    </row>
    <row r="1121" spans="1:17" s="369" customFormat="1">
      <c r="A1121" s="735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  <c r="Q1121" s="646"/>
    </row>
    <row r="1122" spans="1:17" s="369" customFormat="1">
      <c r="A1122" s="735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  <c r="Q1122" s="646"/>
    </row>
    <row r="1123" spans="1:17" s="369" customFormat="1">
      <c r="A1123" s="735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  <c r="Q1123" s="646"/>
    </row>
    <row r="1124" spans="1:17" s="369" customFormat="1">
      <c r="A1124" s="735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  <c r="Q1124" s="646"/>
    </row>
    <row r="1125" spans="1:17" s="369" customFormat="1">
      <c r="A1125" s="735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  <c r="Q1125" s="646"/>
    </row>
    <row r="1126" spans="1:17" s="369" customFormat="1">
      <c r="A1126" s="735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  <c r="Q1126" s="646"/>
    </row>
    <row r="1127" spans="1:17" s="369" customFormat="1">
      <c r="A1127" s="735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  <c r="Q1127" s="646"/>
    </row>
    <row r="1128" spans="1:17" s="369" customFormat="1">
      <c r="A1128" s="735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  <c r="Q1128" s="646"/>
    </row>
    <row r="1129" spans="1:17" s="369" customFormat="1">
      <c r="A1129" s="735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  <c r="Q1129" s="646"/>
    </row>
    <row r="1130" spans="1:17" s="369" customFormat="1">
      <c r="A1130" s="735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  <c r="Q1130" s="646"/>
    </row>
    <row r="1131" spans="1:17" s="369" customFormat="1">
      <c r="A1131" s="735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  <c r="Q1131" s="646"/>
    </row>
    <row r="1132" spans="1:17" s="369" customFormat="1">
      <c r="A1132" s="735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  <c r="Q1132" s="646"/>
    </row>
    <row r="1133" spans="1:17" s="369" customFormat="1">
      <c r="A1133" s="735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  <c r="Q1133" s="646"/>
    </row>
    <row r="1134" spans="1:17" s="369" customFormat="1">
      <c r="A1134" s="735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  <c r="Q1134" s="646"/>
    </row>
    <row r="1135" spans="1:17" s="369" customFormat="1">
      <c r="A1135" s="735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  <c r="Q1135" s="646"/>
    </row>
    <row r="1136" spans="1:17" s="369" customFormat="1">
      <c r="A1136" s="735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  <c r="Q1136" s="646"/>
    </row>
    <row r="1137" spans="1:17" s="369" customFormat="1">
      <c r="A1137" s="735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  <c r="Q1137" s="646"/>
    </row>
    <row r="1138" spans="1:17" s="369" customFormat="1">
      <c r="A1138" s="735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  <c r="Q1138" s="646"/>
    </row>
    <row r="1139" spans="1:17" s="369" customFormat="1">
      <c r="A1139" s="735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  <c r="Q1139" s="646"/>
    </row>
    <row r="1140" spans="1:17" s="369" customFormat="1">
      <c r="A1140" s="735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  <c r="Q1140" s="646"/>
    </row>
    <row r="1141" spans="1:17" s="369" customFormat="1">
      <c r="A1141" s="735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  <c r="Q1141" s="646"/>
    </row>
    <row r="1142" spans="1:17" s="369" customFormat="1">
      <c r="A1142" s="735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  <c r="Q1142" s="646"/>
    </row>
    <row r="1143" spans="1:17" s="369" customFormat="1">
      <c r="A1143" s="735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  <c r="Q1143" s="646"/>
    </row>
    <row r="1144" spans="1:17" s="369" customFormat="1">
      <c r="A1144" s="735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  <c r="Q1144" s="646"/>
    </row>
    <row r="1145" spans="1:17" s="369" customFormat="1">
      <c r="A1145" s="735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  <c r="Q1145" s="646"/>
    </row>
    <row r="1146" spans="1:17" s="369" customFormat="1">
      <c r="A1146" s="735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  <c r="Q1146" s="646"/>
    </row>
    <row r="1147" spans="1:17" s="369" customFormat="1">
      <c r="A1147" s="735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  <c r="Q1147" s="646"/>
    </row>
    <row r="1148" spans="1:17" s="369" customFormat="1">
      <c r="A1148" s="735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  <c r="Q1148" s="646"/>
    </row>
    <row r="1149" spans="1:17" s="369" customFormat="1">
      <c r="A1149" s="735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  <c r="Q1149" s="646"/>
    </row>
    <row r="1150" spans="1:17" s="369" customFormat="1">
      <c r="A1150" s="735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  <c r="Q1150" s="646"/>
    </row>
    <row r="1151" spans="1:17" s="369" customFormat="1">
      <c r="A1151" s="735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  <c r="Q1151" s="646"/>
    </row>
    <row r="1152" spans="1:17" s="369" customFormat="1">
      <c r="A1152" s="735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  <c r="Q1152" s="646"/>
    </row>
    <row r="1153" spans="1:17" s="369" customFormat="1">
      <c r="A1153" s="735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  <c r="Q1153" s="646"/>
    </row>
    <row r="1154" spans="1:17" s="369" customFormat="1">
      <c r="A1154" s="735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  <c r="Q1154" s="646"/>
    </row>
    <row r="1155" spans="1:17" s="369" customFormat="1">
      <c r="A1155" s="735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  <c r="Q1155" s="646"/>
    </row>
    <row r="1156" spans="1:17" s="369" customFormat="1">
      <c r="A1156" s="735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  <c r="Q1156" s="646"/>
    </row>
    <row r="1157" spans="1:17" s="369" customFormat="1">
      <c r="A1157" s="735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  <c r="Q1157" s="646"/>
    </row>
    <row r="1158" spans="1:17" s="369" customFormat="1">
      <c r="A1158" s="735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  <c r="Q1158" s="646"/>
    </row>
    <row r="1159" spans="1:17" s="369" customFormat="1">
      <c r="A1159" s="735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  <c r="Q1159" s="646"/>
    </row>
    <row r="1160" spans="1:17" s="369" customFormat="1">
      <c r="A1160" s="735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  <c r="Q1160" s="646"/>
    </row>
    <row r="1161" spans="1:17" s="369" customFormat="1">
      <c r="A1161" s="735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  <c r="Q1161" s="646"/>
    </row>
    <row r="1162" spans="1:17" s="369" customFormat="1">
      <c r="A1162" s="735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  <c r="Q1162" s="646"/>
    </row>
    <row r="1163" spans="1:17" s="369" customFormat="1">
      <c r="A1163" s="735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  <c r="Q1163" s="646"/>
    </row>
    <row r="1164" spans="1:17" s="369" customFormat="1">
      <c r="A1164" s="735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  <c r="Q1164" s="646"/>
    </row>
    <row r="1165" spans="1:17" s="369" customFormat="1">
      <c r="A1165" s="735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  <c r="Q1165" s="646"/>
    </row>
    <row r="1166" spans="1:17" s="369" customFormat="1">
      <c r="A1166" s="735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  <c r="Q1166" s="646"/>
    </row>
    <row r="1167" spans="1:17" s="369" customFormat="1">
      <c r="A1167" s="735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  <c r="Q1167" s="646"/>
    </row>
    <row r="1168" spans="1:17" s="369" customFormat="1">
      <c r="A1168" s="735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  <c r="Q1168" s="646"/>
    </row>
    <row r="1169" spans="1:17" s="369" customFormat="1">
      <c r="A1169" s="735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  <c r="Q1169" s="646"/>
    </row>
    <row r="1170" spans="1:17" s="369" customFormat="1">
      <c r="A1170" s="735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  <c r="Q1170" s="646"/>
    </row>
    <row r="1171" spans="1:17" s="369" customFormat="1">
      <c r="A1171" s="735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  <c r="Q1171" s="646"/>
    </row>
    <row r="1172" spans="1:17" s="369" customFormat="1">
      <c r="A1172" s="735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  <c r="Q1172" s="646"/>
    </row>
    <row r="1173" spans="1:17" s="369" customFormat="1">
      <c r="A1173" s="735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  <c r="Q1173" s="646"/>
    </row>
    <row r="1174" spans="1:17" s="369" customFormat="1">
      <c r="A1174" s="735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  <c r="Q1174" s="646"/>
    </row>
    <row r="1175" spans="1:17" s="369" customFormat="1">
      <c r="A1175" s="735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  <c r="Q1175" s="646"/>
    </row>
    <row r="1176" spans="1:17" s="369" customFormat="1">
      <c r="A1176" s="735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  <c r="Q1176" s="646"/>
    </row>
    <row r="1177" spans="1:17" s="369" customFormat="1">
      <c r="A1177" s="735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  <c r="Q1177" s="646"/>
    </row>
    <row r="1178" spans="1:17" s="369" customFormat="1">
      <c r="A1178" s="735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  <c r="Q1178" s="646"/>
    </row>
    <row r="1179" spans="1:17" s="369" customFormat="1">
      <c r="A1179" s="735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  <c r="Q1179" s="646"/>
    </row>
    <row r="1180" spans="1:17" s="369" customFormat="1">
      <c r="A1180" s="735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  <c r="Q1180" s="646"/>
    </row>
    <row r="1181" spans="1:17" s="369" customFormat="1">
      <c r="A1181" s="735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  <c r="Q1181" s="646"/>
    </row>
    <row r="1182" spans="1:17" s="369" customFormat="1">
      <c r="A1182" s="735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  <c r="Q1182" s="646"/>
    </row>
    <row r="1183" spans="1:17" s="369" customFormat="1">
      <c r="A1183" s="735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  <c r="Q1183" s="646"/>
    </row>
    <row r="1184" spans="1:17" s="369" customFormat="1">
      <c r="A1184" s="735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  <c r="Q1184" s="646"/>
    </row>
    <row r="1185" spans="1:17" s="369" customFormat="1">
      <c r="A1185" s="735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  <c r="Q1185" s="646"/>
    </row>
    <row r="1186" spans="1:17" s="369" customFormat="1">
      <c r="A1186" s="735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  <c r="Q1186" s="646"/>
    </row>
    <row r="1187" spans="1:17" s="369" customFormat="1">
      <c r="A1187" s="735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  <c r="Q1187" s="646"/>
    </row>
    <row r="1188" spans="1:17" s="369" customFormat="1">
      <c r="A1188" s="735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  <c r="Q1188" s="646"/>
    </row>
    <row r="1189" spans="1:17" s="369" customFormat="1">
      <c r="A1189" s="735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  <c r="Q1189" s="646"/>
    </row>
    <row r="1190" spans="1:17" s="369" customFormat="1">
      <c r="A1190" s="735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  <c r="Q1190" s="646"/>
    </row>
    <row r="1191" spans="1:17" s="369" customFormat="1">
      <c r="A1191" s="735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  <c r="Q1191" s="646"/>
    </row>
    <row r="1192" spans="1:17" s="369" customFormat="1">
      <c r="A1192" s="735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  <c r="Q1192" s="646"/>
    </row>
    <row r="1193" spans="1:17" s="369" customFormat="1">
      <c r="A1193" s="735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  <c r="Q1193" s="646"/>
    </row>
    <row r="1194" spans="1:17" s="369" customFormat="1">
      <c r="A1194" s="735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  <c r="Q1194" s="646"/>
    </row>
    <row r="1195" spans="1:17" s="369" customFormat="1">
      <c r="A1195" s="735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  <c r="Q1195" s="646"/>
    </row>
    <row r="1196" spans="1:17" s="369" customFormat="1">
      <c r="A1196" s="735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  <c r="Q1196" s="646"/>
    </row>
    <row r="1197" spans="1:17" s="369" customFormat="1">
      <c r="A1197" s="735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  <c r="Q1197" s="646"/>
    </row>
    <row r="1198" spans="1:17" s="369" customFormat="1">
      <c r="A1198" s="735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  <c r="Q1198" s="646"/>
    </row>
    <row r="1199" spans="1:17" s="369" customFormat="1">
      <c r="A1199" s="735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  <c r="Q1199" s="646"/>
    </row>
    <row r="1200" spans="1:17" s="369" customFormat="1">
      <c r="A1200" s="735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  <c r="Q1200" s="646"/>
    </row>
    <row r="1201" spans="1:17" s="369" customFormat="1">
      <c r="A1201" s="735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  <c r="Q1201" s="646"/>
    </row>
    <row r="1202" spans="1:17" s="369" customFormat="1">
      <c r="A1202" s="735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  <c r="Q1202" s="646"/>
    </row>
    <row r="1203" spans="1:17" s="369" customFormat="1">
      <c r="A1203" s="735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  <c r="Q1203" s="646"/>
    </row>
    <row r="1204" spans="1:17" s="369" customFormat="1">
      <c r="A1204" s="735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  <c r="Q1204" s="646"/>
    </row>
    <row r="1205" spans="1:17" s="369" customFormat="1">
      <c r="A1205" s="735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  <c r="Q1205" s="646"/>
    </row>
    <row r="1206" spans="1:17" s="369" customFormat="1">
      <c r="A1206" s="735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  <c r="Q1206" s="646"/>
    </row>
    <row r="1207" spans="1:17" s="369" customFormat="1">
      <c r="A1207" s="735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  <c r="Q1207" s="646"/>
    </row>
    <row r="1208" spans="1:17" s="369" customFormat="1">
      <c r="A1208" s="735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  <c r="Q1208" s="646"/>
    </row>
    <row r="1209" spans="1:17" s="369" customFormat="1">
      <c r="A1209" s="735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  <c r="Q1209" s="646"/>
    </row>
    <row r="1210" spans="1:17" s="369" customFormat="1">
      <c r="A1210" s="735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  <c r="Q1210" s="646"/>
    </row>
    <row r="1211" spans="1:17" s="369" customFormat="1">
      <c r="A1211" s="735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  <c r="Q1211" s="646"/>
    </row>
    <row r="1212" spans="1:17" s="369" customFormat="1">
      <c r="A1212" s="735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  <c r="Q1212" s="646"/>
    </row>
    <row r="1213" spans="1:17" s="369" customFormat="1">
      <c r="A1213" s="735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  <c r="Q1213" s="646"/>
    </row>
    <row r="1214" spans="1:17" s="369" customFormat="1">
      <c r="A1214" s="735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  <c r="Q1214" s="646"/>
    </row>
    <row r="1215" spans="1:17" s="369" customFormat="1">
      <c r="A1215" s="735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  <c r="Q1215" s="646"/>
    </row>
    <row r="1216" spans="1:17" s="369" customFormat="1">
      <c r="A1216" s="735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  <c r="Q1216" s="646"/>
    </row>
    <row r="1217" spans="1:17" s="369" customFormat="1">
      <c r="A1217" s="735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  <c r="Q1217" s="646"/>
    </row>
    <row r="1218" spans="1:17" s="369" customFormat="1">
      <c r="A1218" s="735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  <c r="Q1218" s="646"/>
    </row>
    <row r="1219" spans="1:17" s="369" customFormat="1">
      <c r="A1219" s="735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  <c r="Q1219" s="646"/>
    </row>
    <row r="1220" spans="1:17" s="369" customFormat="1">
      <c r="A1220" s="735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  <c r="Q1220" s="646"/>
    </row>
    <row r="1221" spans="1:17" s="369" customFormat="1">
      <c r="A1221" s="735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  <c r="Q1221" s="646"/>
    </row>
    <row r="1222" spans="1:17" s="369" customFormat="1">
      <c r="A1222" s="735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  <c r="Q1222" s="646"/>
    </row>
    <row r="1223" spans="1:17" s="369" customFormat="1">
      <c r="A1223" s="735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  <c r="Q1223" s="646"/>
    </row>
    <row r="1224" spans="1:17" s="369" customFormat="1">
      <c r="A1224" s="735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  <c r="Q1224" s="646"/>
    </row>
    <row r="1225" spans="1:17" s="369" customFormat="1">
      <c r="A1225" s="735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  <c r="Q1225" s="646"/>
    </row>
    <row r="1226" spans="1:17" s="369" customFormat="1">
      <c r="A1226" s="735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  <c r="Q1226" s="646"/>
    </row>
    <row r="1227" spans="1:17" s="369" customFormat="1">
      <c r="A1227" s="735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  <c r="Q1227" s="646"/>
    </row>
    <row r="1228" spans="1:17" s="369" customFormat="1">
      <c r="A1228" s="735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  <c r="Q1228" s="646"/>
    </row>
    <row r="1229" spans="1:17" s="369" customFormat="1">
      <c r="A1229" s="735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  <c r="Q1229" s="646"/>
    </row>
    <row r="1230" spans="1:17" s="369" customFormat="1">
      <c r="A1230" s="735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  <c r="Q1230" s="646"/>
    </row>
    <row r="1231" spans="1:17" s="369" customFormat="1">
      <c r="A1231" s="735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  <c r="Q1231" s="646"/>
    </row>
    <row r="1232" spans="1:17" s="369" customFormat="1">
      <c r="A1232" s="735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  <c r="Q1232" s="646"/>
    </row>
    <row r="1233" spans="1:17" s="369" customFormat="1">
      <c r="A1233" s="735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  <c r="Q1233" s="646"/>
    </row>
    <row r="1234" spans="1:17" s="369" customFormat="1">
      <c r="A1234" s="735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  <c r="Q1234" s="646"/>
    </row>
    <row r="1235" spans="1:17" s="369" customFormat="1">
      <c r="A1235" s="735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  <c r="Q1235" s="646"/>
    </row>
    <row r="1236" spans="1:17" s="369" customFormat="1">
      <c r="A1236" s="735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  <c r="Q1236" s="646"/>
    </row>
    <row r="1237" spans="1:17" s="369" customFormat="1">
      <c r="A1237" s="735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  <c r="Q1237" s="646"/>
    </row>
    <row r="1238" spans="1:17" s="369" customFormat="1">
      <c r="A1238" s="735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  <c r="Q1238" s="646"/>
    </row>
    <row r="1239" spans="1:17" s="369" customFormat="1">
      <c r="A1239" s="735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  <c r="Q1239" s="646"/>
    </row>
    <row r="1240" spans="1:17" s="369" customFormat="1">
      <c r="A1240" s="735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  <c r="Q1240" s="646"/>
    </row>
    <row r="1241" spans="1:17" s="369" customFormat="1">
      <c r="A1241" s="735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  <c r="Q1241" s="646"/>
    </row>
    <row r="1242" spans="1:17" s="369" customFormat="1">
      <c r="A1242" s="735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  <c r="Q1242" s="646"/>
    </row>
    <row r="1243" spans="1:17" s="369" customFormat="1">
      <c r="A1243" s="735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  <c r="Q1243" s="646"/>
    </row>
    <row r="1244" spans="1:17" s="369" customFormat="1">
      <c r="A1244" s="735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  <c r="Q1244" s="646"/>
    </row>
    <row r="1245" spans="1:17" s="369" customFormat="1">
      <c r="A1245" s="735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  <c r="Q1245" s="646"/>
    </row>
    <row r="1246" spans="1:17" s="369" customFormat="1">
      <c r="A1246" s="735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  <c r="Q1246" s="646"/>
    </row>
    <row r="1247" spans="1:17" s="369" customFormat="1">
      <c r="A1247" s="735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  <c r="Q1247" s="646"/>
    </row>
    <row r="1248" spans="1:17" s="369" customFormat="1">
      <c r="A1248" s="735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  <c r="Q1248" s="646"/>
    </row>
    <row r="1249" spans="1:17" s="369" customFormat="1">
      <c r="A1249" s="735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  <c r="Q1249" s="646"/>
    </row>
    <row r="1250" spans="1:17" s="369" customFormat="1">
      <c r="A1250" s="735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  <c r="Q1250" s="646"/>
    </row>
    <row r="1251" spans="1:17" s="369" customFormat="1">
      <c r="A1251" s="735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  <c r="Q1251" s="646"/>
    </row>
    <row r="1252" spans="1:17" s="369" customFormat="1">
      <c r="A1252" s="735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  <c r="Q1252" s="646"/>
    </row>
    <row r="1253" spans="1:17" s="369" customFormat="1">
      <c r="A1253" s="735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  <c r="Q1253" s="646"/>
    </row>
    <row r="1254" spans="1:17" s="369" customFormat="1">
      <c r="A1254" s="735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  <c r="Q1254" s="646"/>
    </row>
    <row r="1255" spans="1:17" s="369" customFormat="1">
      <c r="A1255" s="735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  <c r="Q1255" s="646"/>
    </row>
    <row r="1256" spans="1:17" s="369" customFormat="1">
      <c r="A1256" s="735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  <c r="Q1256" s="646"/>
    </row>
    <row r="1257" spans="1:17" s="369" customFormat="1">
      <c r="A1257" s="735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  <c r="Q1257" s="646"/>
    </row>
    <row r="1258" spans="1:17" s="369" customFormat="1">
      <c r="A1258" s="735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  <c r="Q1258" s="646"/>
    </row>
    <row r="1259" spans="1:17" s="369" customFormat="1">
      <c r="A1259" s="735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  <c r="Q1259" s="646"/>
    </row>
    <row r="1260" spans="1:17" s="369" customFormat="1">
      <c r="A1260" s="735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  <c r="Q1260" s="646"/>
    </row>
    <row r="1261" spans="1:17" s="369" customFormat="1">
      <c r="A1261" s="735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  <c r="Q1261" s="646"/>
    </row>
    <row r="1262" spans="1:17" s="369" customFormat="1">
      <c r="A1262" s="735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  <c r="Q1262" s="646"/>
    </row>
    <row r="1263" spans="1:17" s="369" customFormat="1">
      <c r="A1263" s="735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  <c r="Q1263" s="646"/>
    </row>
    <row r="1264" spans="1:17" s="369" customFormat="1">
      <c r="A1264" s="735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  <c r="Q1264" s="646"/>
    </row>
    <row r="1265" spans="1:17" s="369" customFormat="1">
      <c r="A1265" s="735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  <c r="Q1265" s="646"/>
    </row>
    <row r="1266" spans="1:17" s="369" customFormat="1">
      <c r="A1266" s="735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  <c r="Q1266" s="646"/>
    </row>
    <row r="1267" spans="1:17" s="369" customFormat="1">
      <c r="A1267" s="735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  <c r="Q1267" s="646"/>
    </row>
    <row r="1268" spans="1:17" s="369" customFormat="1">
      <c r="A1268" s="735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  <c r="Q1268" s="646"/>
    </row>
    <row r="1269" spans="1:17" s="369" customFormat="1">
      <c r="A1269" s="735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  <c r="Q1269" s="646"/>
    </row>
    <row r="1270" spans="1:17" s="369" customFormat="1">
      <c r="A1270" s="735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  <c r="Q1270" s="646"/>
    </row>
    <row r="1271" spans="1:17" s="369" customFormat="1">
      <c r="A1271" s="735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  <c r="Q1271" s="646"/>
    </row>
    <row r="1272" spans="1:17" s="369" customFormat="1">
      <c r="A1272" s="735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  <c r="Q1272" s="646"/>
    </row>
    <row r="1273" spans="1:17" s="369" customFormat="1">
      <c r="A1273" s="735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  <c r="Q1273" s="646"/>
    </row>
    <row r="1274" spans="1:17" s="369" customFormat="1">
      <c r="A1274" s="735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  <c r="Q1274" s="646"/>
    </row>
    <row r="1275" spans="1:17" s="369" customFormat="1">
      <c r="A1275" s="735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  <c r="Q1275" s="646"/>
    </row>
    <row r="1276" spans="1:17" s="369" customFormat="1">
      <c r="A1276" s="735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  <c r="Q1276" s="646"/>
    </row>
    <row r="1277" spans="1:17" s="369" customFormat="1">
      <c r="A1277" s="735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  <c r="Q1277" s="646"/>
    </row>
    <row r="1278" spans="1:17" s="369" customFormat="1">
      <c r="A1278" s="735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  <c r="Q1278" s="646"/>
    </row>
    <row r="1279" spans="1:17" s="369" customFormat="1">
      <c r="A1279" s="735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  <c r="Q1279" s="646"/>
    </row>
    <row r="1280" spans="1:17" s="369" customFormat="1">
      <c r="A1280" s="735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  <c r="Q1280" s="646"/>
    </row>
    <row r="1281" spans="1:17" s="369" customFormat="1">
      <c r="A1281" s="735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  <c r="Q1281" s="646"/>
    </row>
    <row r="1282" spans="1:17" s="369" customFormat="1">
      <c r="A1282" s="735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  <c r="Q1282" s="646"/>
    </row>
    <row r="1283" spans="1:17" s="369" customFormat="1">
      <c r="A1283" s="735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  <c r="Q1283" s="646"/>
    </row>
    <row r="1284" spans="1:17" s="369" customFormat="1">
      <c r="A1284" s="735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  <c r="Q1284" s="646"/>
    </row>
    <row r="1285" spans="1:17" s="369" customFormat="1">
      <c r="A1285" s="735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  <c r="Q1285" s="646"/>
    </row>
    <row r="1286" spans="1:17" s="369" customFormat="1">
      <c r="A1286" s="735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  <c r="Q1286" s="646"/>
    </row>
    <row r="1287" spans="1:17" s="369" customFormat="1">
      <c r="A1287" s="735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  <c r="Q1287" s="646"/>
    </row>
    <row r="1288" spans="1:17" s="369" customFormat="1">
      <c r="A1288" s="735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  <c r="Q1288" s="646"/>
    </row>
    <row r="1289" spans="1:17" s="369" customFormat="1">
      <c r="A1289" s="735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  <c r="Q1289" s="646"/>
    </row>
    <row r="1290" spans="1:17" s="369" customFormat="1">
      <c r="A1290" s="735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  <c r="Q1290" s="646"/>
    </row>
    <row r="1291" spans="1:17" s="369" customFormat="1">
      <c r="A1291" s="735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  <c r="Q1291" s="646"/>
    </row>
    <row r="1292" spans="1:17" s="369" customFormat="1">
      <c r="A1292" s="735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  <c r="Q1292" s="646"/>
    </row>
    <row r="1293" spans="1:17" s="369" customFormat="1">
      <c r="A1293" s="735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  <c r="Q1293" s="646"/>
    </row>
    <row r="1294" spans="1:17" s="369" customFormat="1">
      <c r="A1294" s="735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  <c r="Q1294" s="646"/>
    </row>
    <row r="1295" spans="1:17" s="369" customFormat="1">
      <c r="A1295" s="735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  <c r="Q1295" s="646"/>
    </row>
    <row r="1296" spans="1:17" s="369" customFormat="1">
      <c r="A1296" s="735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  <c r="Q1296" s="646"/>
    </row>
    <row r="1297" spans="1:17" s="369" customFormat="1">
      <c r="A1297" s="735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  <c r="Q1297" s="646"/>
    </row>
    <row r="1298" spans="1:17" s="369" customFormat="1">
      <c r="A1298" s="735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  <c r="Q1298" s="646"/>
    </row>
    <row r="1299" spans="1:17" s="369" customFormat="1">
      <c r="A1299" s="735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  <c r="Q1299" s="646"/>
    </row>
    <row r="1300" spans="1:17" s="369" customFormat="1">
      <c r="A1300" s="735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  <c r="Q1300" s="646"/>
    </row>
    <row r="1301" spans="1:17" s="369" customFormat="1">
      <c r="A1301" s="735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  <c r="Q1301" s="646"/>
    </row>
    <row r="1302" spans="1:17" s="369" customFormat="1">
      <c r="A1302" s="735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  <c r="Q1302" s="646"/>
    </row>
    <row r="1303" spans="1:17" s="369" customFormat="1">
      <c r="A1303" s="735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  <c r="Q1303" s="646"/>
    </row>
    <row r="1304" spans="1:17" s="369" customFormat="1">
      <c r="A1304" s="735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  <c r="Q1304" s="646"/>
    </row>
    <row r="1305" spans="1:17" s="369" customFormat="1">
      <c r="A1305" s="735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  <c r="Q1305" s="646"/>
    </row>
    <row r="1306" spans="1:17" s="369" customFormat="1">
      <c r="A1306" s="735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  <c r="Q1306" s="646"/>
    </row>
    <row r="1307" spans="1:17" s="369" customFormat="1">
      <c r="A1307" s="735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  <c r="Q1307" s="646"/>
    </row>
    <row r="1308" spans="1:17" s="369" customFormat="1">
      <c r="A1308" s="735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  <c r="Q1308" s="646"/>
    </row>
    <row r="1309" spans="1:17" s="369" customFormat="1">
      <c r="A1309" s="735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  <c r="Q1309" s="646"/>
    </row>
    <row r="1310" spans="1:17" s="369" customFormat="1">
      <c r="A1310" s="735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  <c r="Q1310" s="646"/>
    </row>
    <row r="1311" spans="1:17" s="369" customFormat="1">
      <c r="A1311" s="735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  <c r="Q1311" s="646"/>
    </row>
  </sheetData>
  <autoFilter ref="A4:S360">
    <sortState ref="A5:S371">
      <sortCondition ref="Q4:Q367"/>
    </sortState>
  </autoFilter>
  <mergeCells count="7">
    <mergeCell ref="E2:M2"/>
    <mergeCell ref="D3:M3"/>
    <mergeCell ref="B344:D344"/>
    <mergeCell ref="I344:J344"/>
    <mergeCell ref="K344:Q344"/>
    <mergeCell ref="A341:P341"/>
    <mergeCell ref="O12:O13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14"/>
  <sheetViews>
    <sheetView rightToLeft="1" workbookViewId="0">
      <pane ySplit="4" topLeftCell="A8" activePane="bottomLeft" state="frozen"/>
      <selection activeCell="J9" sqref="J9:J10"/>
      <selection pane="bottomLeft" activeCell="E343" sqref="E343"/>
    </sheetView>
  </sheetViews>
  <sheetFormatPr defaultRowHeight="18"/>
  <cols>
    <col min="1" max="1" width="4.25" style="725" customWidth="1"/>
    <col min="2" max="2" width="7.625" style="718" customWidth="1"/>
    <col min="3" max="3" width="16.5" style="730" customWidth="1"/>
    <col min="4" max="4" width="4.75" style="368" customWidth="1"/>
    <col min="5" max="6" width="4.25" style="368" customWidth="1"/>
    <col min="7" max="7" width="9" style="362" hidden="1" customWidth="1"/>
    <col min="8" max="8" width="5.625" style="362" hidden="1" customWidth="1"/>
    <col min="9" max="9" width="16.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.625" style="387" customWidth="1"/>
    <col min="17" max="17" width="6.625" style="368" hidden="1" customWidth="1"/>
    <col min="18" max="23" width="9" style="369" customWidth="1"/>
    <col min="24" max="24" width="3.375" style="369" customWidth="1"/>
    <col min="25" max="32" width="9" style="369" customWidth="1"/>
    <col min="33" max="45" width="9" style="338" customWidth="1"/>
    <col min="46" max="46" width="10" style="338" bestFit="1" customWidth="1"/>
    <col min="47" max="16384" width="9" style="338"/>
  </cols>
  <sheetData>
    <row r="1" spans="1:46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</row>
    <row r="2" spans="1:46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Q2" s="289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</row>
    <row r="3" spans="1:46" s="272" customFormat="1" ht="21.75" customHeight="1">
      <c r="A3" s="723"/>
      <c r="B3" s="714"/>
      <c r="C3" s="713" t="s">
        <v>1952</v>
      </c>
      <c r="D3" s="1136" t="s">
        <v>2050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Q3" s="289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</row>
    <row r="4" spans="1:46" s="748" customFormat="1" ht="29.25" customHeight="1">
      <c r="A4" s="744"/>
      <c r="B4" s="950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45" t="s">
        <v>8</v>
      </c>
      <c r="Q4" s="747" t="s">
        <v>1376</v>
      </c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T4" s="750" t="s">
        <v>1452</v>
      </c>
    </row>
    <row r="5" spans="1:46" s="272" customFormat="1" ht="15.75" customHeight="1">
      <c r="A5" s="724">
        <v>1</v>
      </c>
      <c r="B5" s="288" t="s">
        <v>542</v>
      </c>
      <c r="C5" s="770" t="str">
        <f>VLOOKUP(B5,مقررات!$A$1:$F$411,2,FALSE)</f>
        <v>تحليل رياضي (1)</v>
      </c>
      <c r="D5" s="211">
        <f>VLOOKUP(B5,مقررات!$A$1:$F$452,3,FALSE)</f>
        <v>2</v>
      </c>
      <c r="E5" s="211">
        <f>VLOOKUP(B5,مقررات!$A$1:$F$476,4,FALSE)</f>
        <v>2</v>
      </c>
      <c r="F5" s="211">
        <f t="shared" ref="F5:F6" si="0">D5+0.5*E5</f>
        <v>3</v>
      </c>
      <c r="G5" s="60">
        <f>VLOOKUP(B5,مقررات!$A$1:$F$409,6,FALSE)</f>
        <v>0</v>
      </c>
      <c r="H5" s="60" t="s">
        <v>1545</v>
      </c>
      <c r="I5" s="251" t="s">
        <v>2092</v>
      </c>
      <c r="J5" s="1110"/>
      <c r="K5" s="1113"/>
      <c r="L5" s="1036"/>
      <c r="M5" s="1113"/>
      <c r="N5" s="996" t="s">
        <v>1068</v>
      </c>
      <c r="O5" s="1113"/>
      <c r="P5" s="1090"/>
      <c r="Q5" s="4">
        <v>1</v>
      </c>
      <c r="R5" s="91"/>
      <c r="S5" s="91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T5" s="251" t="e">
        <f>VLOOKUP(#REF!,'اعضاء هيئة التدريس'!#REF!,2,)</f>
        <v>#REF!</v>
      </c>
    </row>
    <row r="6" spans="1:46" s="285" customFormat="1" ht="15.75" customHeight="1">
      <c r="A6" s="724">
        <v>2</v>
      </c>
      <c r="B6" s="288" t="s">
        <v>543</v>
      </c>
      <c r="C6" s="770" t="str">
        <f>VLOOKUP(B6,مقررات!$A$1:$F$411,2,FALSE)</f>
        <v>هندسة تحليلية (1)</v>
      </c>
      <c r="D6" s="211">
        <f>VLOOKUP(B6,مقررات!$A$1:$F$452,3,FALSE)</f>
        <v>2</v>
      </c>
      <c r="E6" s="211">
        <f>VLOOKUP(B6,مقررات!$A$1:$F$476,4,FALSE)</f>
        <v>1</v>
      </c>
      <c r="F6" s="211">
        <f t="shared" si="0"/>
        <v>2.5</v>
      </c>
      <c r="G6" s="60" t="str">
        <f>VLOOKUP(B6,مقررات!$A$1:$F$409,6,FALSE)</f>
        <v>--</v>
      </c>
      <c r="H6" s="60" t="s">
        <v>1533</v>
      </c>
      <c r="I6" s="251" t="s">
        <v>2093</v>
      </c>
      <c r="J6" s="1113"/>
      <c r="K6" s="1033"/>
      <c r="L6" s="1109" t="s">
        <v>1067</v>
      </c>
      <c r="M6" s="1113"/>
      <c r="N6" s="1113"/>
      <c r="O6" s="1113"/>
      <c r="P6" s="1028" t="s">
        <v>1319</v>
      </c>
      <c r="Q6" s="282">
        <v>2</v>
      </c>
      <c r="R6" s="283"/>
      <c r="S6" s="283"/>
      <c r="T6" s="283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4"/>
      <c r="AT6" s="251" t="e">
        <f>VLOOKUP(#REF!,'اعضاء هيئة التدريس'!#REF!,2,)</f>
        <v>#REF!</v>
      </c>
    </row>
    <row r="7" spans="1:46" s="272" customFormat="1" ht="15.75">
      <c r="A7" s="724">
        <v>3</v>
      </c>
      <c r="B7" s="288" t="s">
        <v>544</v>
      </c>
      <c r="C7" s="770" t="str">
        <f>VLOOKUP(B7,مقررات!$A$1:$F$411,2,FALSE)</f>
        <v>الجبر</v>
      </c>
      <c r="D7" s="211">
        <f>VLOOKUP(B7,مقررات!$A$1:$F$452,3,FALSE)</f>
        <v>2</v>
      </c>
      <c r="E7" s="211">
        <f>VLOOKUP(B7,مقررات!$A$1:$F$476,4,FALSE)</f>
        <v>1</v>
      </c>
      <c r="F7" s="211">
        <f t="shared" ref="F7" si="1">D7+0.5*E7</f>
        <v>2.5</v>
      </c>
      <c r="G7" s="60" t="str">
        <f>VLOOKUP(B7,مقررات!$A$1:$F$409,6,FALSE)</f>
        <v>--</v>
      </c>
      <c r="H7" s="60" t="s">
        <v>1539</v>
      </c>
      <c r="I7" s="251" t="s">
        <v>2094</v>
      </c>
      <c r="J7" s="1033" t="s">
        <v>1067</v>
      </c>
      <c r="K7" s="1113"/>
      <c r="L7" s="1109"/>
      <c r="M7" s="1113"/>
      <c r="N7" s="996"/>
      <c r="O7" s="1113"/>
      <c r="P7" s="1028" t="s">
        <v>1319</v>
      </c>
      <c r="Q7" s="4">
        <v>3</v>
      </c>
      <c r="R7" s="91"/>
      <c r="S7" s="91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T7" s="251" t="e">
        <f>VLOOKUP(#REF!,'اعضاء هيئة التدريس'!#REF!,2,)</f>
        <v>#REF!</v>
      </c>
    </row>
    <row r="8" spans="1:46" s="272" customFormat="1" ht="15.75">
      <c r="A8" s="724">
        <v>4</v>
      </c>
      <c r="B8" s="288" t="s">
        <v>550</v>
      </c>
      <c r="C8" s="770" t="s">
        <v>2055</v>
      </c>
      <c r="D8" s="211">
        <f>VLOOKUP(B8,مقررات!$A$1:$F$452,3,FALSE)</f>
        <v>2</v>
      </c>
      <c r="E8" s="211">
        <f>VLOOKUP(B8,مقررات!$A$1:$F$476,4,FALSE)</f>
        <v>2</v>
      </c>
      <c r="F8" s="211">
        <f t="shared" ref="F8:F68" si="2">D8+0.5*E8</f>
        <v>3</v>
      </c>
      <c r="G8" s="60">
        <f>VLOOKUP(B8,مقررات!$A$1:$F$409,6,FALSE)</f>
        <v>0</v>
      </c>
      <c r="H8" s="60"/>
      <c r="I8" s="257" t="s">
        <v>2086</v>
      </c>
      <c r="J8" s="996"/>
      <c r="K8" s="1146" t="s">
        <v>2056</v>
      </c>
      <c r="L8" s="1102"/>
      <c r="M8" s="1102"/>
      <c r="N8" s="1102"/>
      <c r="O8" s="1102"/>
      <c r="P8" s="1090" t="s">
        <v>1319</v>
      </c>
      <c r="Q8" s="282">
        <v>4</v>
      </c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T8" s="251" t="e">
        <f>VLOOKUP(#REF!,'اعضاء هيئة التدريس'!#REF!,2,)</f>
        <v>#REF!</v>
      </c>
    </row>
    <row r="9" spans="1:46" s="272" customFormat="1" ht="15.75">
      <c r="A9" s="724"/>
      <c r="B9" s="288"/>
      <c r="C9" s="770"/>
      <c r="D9" s="999">
        <v>1.5</v>
      </c>
      <c r="E9" s="999">
        <v>3</v>
      </c>
      <c r="F9" s="999">
        <v>3</v>
      </c>
      <c r="G9" s="60"/>
      <c r="H9" s="60"/>
      <c r="I9" s="257" t="s">
        <v>2061</v>
      </c>
      <c r="J9" s="1036"/>
      <c r="K9" s="1147"/>
      <c r="L9" s="1102"/>
      <c r="M9" s="1102"/>
      <c r="N9" s="1102"/>
      <c r="O9" s="1102"/>
      <c r="P9" s="1090"/>
      <c r="Q9" s="282"/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T9" s="251"/>
    </row>
    <row r="10" spans="1:46" s="272" customFormat="1" ht="15.75">
      <c r="A10" s="724">
        <v>5</v>
      </c>
      <c r="B10" s="288" t="s">
        <v>550</v>
      </c>
      <c r="C10" s="770" t="str">
        <f>VLOOKUP(B10,مقررات!$A$1:$F$411,2,FALSE)</f>
        <v>مقدمة في برمجة الحاسب</v>
      </c>
      <c r="D10" s="211">
        <f>VLOOKUP(B10,مقررات!$A$1:$F$452,3,FALSE)</f>
        <v>2</v>
      </c>
      <c r="E10" s="211">
        <f>VLOOKUP(B10,مقررات!$A$1:$F$476,4,FALSE)</f>
        <v>2</v>
      </c>
      <c r="F10" s="211">
        <f t="shared" ref="F10" si="3">D10+0.5*E10</f>
        <v>3</v>
      </c>
      <c r="G10" s="60">
        <f>VLOOKUP(B10,مقررات!$A$1:$F$409,6,FALSE)</f>
        <v>0</v>
      </c>
      <c r="H10" s="60" t="s">
        <v>1535</v>
      </c>
      <c r="I10" s="251" t="s">
        <v>2095</v>
      </c>
      <c r="J10" s="409"/>
      <c r="K10" s="1113" t="s">
        <v>1067</v>
      </c>
      <c r="L10" s="1113"/>
      <c r="M10" s="1113"/>
      <c r="N10" s="1113"/>
      <c r="O10" s="1113"/>
      <c r="P10" s="1028" t="s">
        <v>1319</v>
      </c>
      <c r="Q10" s="282">
        <v>4</v>
      </c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T10" s="251" t="e">
        <f>VLOOKUP(#REF!,'اعضاء هيئة التدريس'!#REF!,2,)</f>
        <v>#REF!</v>
      </c>
    </row>
    <row r="11" spans="1:46" s="272" customFormat="1" ht="18" customHeight="1">
      <c r="A11" s="367">
        <v>6</v>
      </c>
      <c r="B11" s="245" t="s">
        <v>984</v>
      </c>
      <c r="C11" s="770" t="s">
        <v>983</v>
      </c>
      <c r="D11" s="211">
        <v>2</v>
      </c>
      <c r="E11" s="211">
        <v>0</v>
      </c>
      <c r="F11" s="211">
        <v>2</v>
      </c>
      <c r="G11" s="60"/>
      <c r="H11" s="60"/>
      <c r="I11" s="257" t="s">
        <v>2085</v>
      </c>
      <c r="J11" s="1102"/>
      <c r="K11" s="1102"/>
      <c r="L11" s="996"/>
      <c r="M11" s="1102"/>
      <c r="N11" s="1102"/>
      <c r="O11" s="1102" t="s">
        <v>1067</v>
      </c>
      <c r="P11" s="1028" t="s">
        <v>89</v>
      </c>
      <c r="Q11" s="282">
        <v>6</v>
      </c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T11" s="251" t="e">
        <f>VLOOKUP(#REF!,'اعضاء هيئة التدريس'!#REF!,2,)</f>
        <v>#REF!</v>
      </c>
    </row>
    <row r="12" spans="1:46" s="285" customFormat="1" ht="15.75" customHeight="1">
      <c r="A12" s="328">
        <v>7</v>
      </c>
      <c r="B12" s="288" t="s">
        <v>973</v>
      </c>
      <c r="C12" s="770" t="str">
        <f>VLOOKUP(B12,مقررات!$A$1:$F$411,2,FALSE)</f>
        <v>لغة أجنبية (1)</v>
      </c>
      <c r="D12" s="211">
        <f>VLOOKUP(B12,مقررات!$A$1:$F$452,3,FALSE)</f>
        <v>2</v>
      </c>
      <c r="E12" s="211">
        <f>VLOOKUP(B12,مقررات!$A$1:$F$476,4,FALSE)</f>
        <v>0</v>
      </c>
      <c r="F12" s="211">
        <f t="shared" si="2"/>
        <v>2</v>
      </c>
      <c r="G12" s="60">
        <f>VLOOKUP(B12,مقررات!$A$1:$F$409,6,FALSE)</f>
        <v>0</v>
      </c>
      <c r="H12" s="60" t="s">
        <v>1971</v>
      </c>
      <c r="I12" s="251" t="s">
        <v>2107</v>
      </c>
      <c r="J12" s="1100" t="s">
        <v>1072</v>
      </c>
      <c r="K12" s="1102"/>
      <c r="L12" s="1102"/>
      <c r="M12" s="1102"/>
      <c r="N12" s="1102"/>
      <c r="O12" s="1102"/>
      <c r="P12" s="1090" t="s">
        <v>1318</v>
      </c>
      <c r="Q12" s="4">
        <v>7</v>
      </c>
      <c r="R12" s="91"/>
      <c r="S12" s="91"/>
      <c r="T12" s="283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T12" s="251" t="e">
        <f>VLOOKUP(#REF!,'اعضاء هيئة التدريس'!#REF!,2,)</f>
        <v>#REF!</v>
      </c>
    </row>
    <row r="13" spans="1:46" s="272" customFormat="1" ht="15.75" customHeight="1">
      <c r="A13" s="328">
        <v>8</v>
      </c>
      <c r="B13" s="288" t="s">
        <v>986</v>
      </c>
      <c r="C13" s="770" t="str">
        <f>VLOOKUP(B13,مقررات!$A$1:$F$411,2,FALSE)</f>
        <v>حاسب آلي (1)</v>
      </c>
      <c r="D13" s="211">
        <f>VLOOKUP(B13,مقررات!$A$1:$F$452,3,FALSE)</f>
        <v>1</v>
      </c>
      <c r="E13" s="211">
        <f>VLOOKUP(B13,مقررات!$A$1:$F$476,4,FALSE)</f>
        <v>2</v>
      </c>
      <c r="F13" s="211">
        <f t="shared" si="2"/>
        <v>2</v>
      </c>
      <c r="G13" s="73">
        <v>0</v>
      </c>
      <c r="H13" s="423" t="s">
        <v>1520</v>
      </c>
      <c r="I13" s="257" t="str">
        <f>VLOOKUP(H13,'اعضاء هيئة التدريس'!$B$1:$D$300,2,FALSE)</f>
        <v>أ.د/ محمد امين عبدالواحد</v>
      </c>
      <c r="J13" s="406"/>
      <c r="K13" s="1113"/>
      <c r="L13" s="996"/>
      <c r="M13" s="1113"/>
      <c r="N13" s="996"/>
      <c r="O13" s="1146" t="s">
        <v>1993</v>
      </c>
      <c r="P13" s="1090" t="s">
        <v>1319</v>
      </c>
      <c r="Q13" s="4">
        <v>11</v>
      </c>
      <c r="R13" s="91"/>
      <c r="S13" s="91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T13" s="251" t="e">
        <f>VLOOKUP(#REF!,'اعضاء هيئة التدريس'!#REF!,2,)</f>
        <v>#REF!</v>
      </c>
    </row>
    <row r="14" spans="1:46" s="285" customFormat="1" ht="15.75" customHeight="1">
      <c r="A14" s="367"/>
      <c r="B14" s="998"/>
      <c r="C14" s="1114"/>
      <c r="D14" s="999"/>
      <c r="E14" s="999"/>
      <c r="F14" s="999"/>
      <c r="G14" s="73"/>
      <c r="H14" s="60"/>
      <c r="I14" s="257" t="s">
        <v>2097</v>
      </c>
      <c r="J14" s="212"/>
      <c r="K14" s="1113"/>
      <c r="L14" s="1036"/>
      <c r="M14" s="1113"/>
      <c r="N14" s="996"/>
      <c r="O14" s="1147"/>
      <c r="P14" s="1090"/>
      <c r="Q14" s="282"/>
      <c r="R14" s="283"/>
      <c r="S14" s="283"/>
      <c r="T14" s="283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T14" s="251"/>
    </row>
    <row r="15" spans="1:46" s="285" customFormat="1" ht="15.75" customHeight="1">
      <c r="A15" s="367">
        <v>9</v>
      </c>
      <c r="B15" s="288" t="s">
        <v>988</v>
      </c>
      <c r="C15" s="770" t="str">
        <f>VLOOKUP(B15,مقررات!$A$1:$F$411,2,FALSE)</f>
        <v>إحصاء</v>
      </c>
      <c r="D15" s="211">
        <f>VLOOKUP(B15,مقررات!$A$1:$F$452,3,FALSE)</f>
        <v>1</v>
      </c>
      <c r="E15" s="211">
        <f>VLOOKUP(B15,مقررات!$A$1:$F$476,4,FALSE)</f>
        <v>0</v>
      </c>
      <c r="F15" s="211">
        <f t="shared" ref="F15" si="4">D15+0.5*E15</f>
        <v>1</v>
      </c>
      <c r="G15" s="60" t="str">
        <f>VLOOKUP(B15,مقررات!$A$1:$F$409,6,FALSE)</f>
        <v>ـ</v>
      </c>
      <c r="H15" s="697" t="s">
        <v>1982</v>
      </c>
      <c r="I15" s="257" t="str">
        <f>VLOOKUP(H15,'اعضاء هيئة التدريس'!$B$1:$D$300,2,FALSE)</f>
        <v>د/ نيفين محمد كيلانى</v>
      </c>
      <c r="J15" s="1113"/>
      <c r="K15" s="1113"/>
      <c r="L15" s="1113"/>
      <c r="M15" s="1113"/>
      <c r="N15" s="1113" t="s">
        <v>1119</v>
      </c>
      <c r="O15" s="1113"/>
      <c r="P15" s="1090"/>
      <c r="Q15" s="282"/>
      <c r="R15" s="283"/>
      <c r="S15" s="283"/>
      <c r="T15" s="283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T15" s="251"/>
    </row>
    <row r="16" spans="1:46" s="272" customFormat="1" ht="24" customHeight="1">
      <c r="A16" s="367">
        <v>10</v>
      </c>
      <c r="B16" s="288" t="s">
        <v>1976</v>
      </c>
      <c r="C16" s="726" t="str">
        <f>VLOOKUP(B16,مقررات!$A$1:$F$411,2,FALSE)</f>
        <v>مدخل الى الجودة والاعتماد في مؤسسات التعليم العالي</v>
      </c>
      <c r="D16" s="211">
        <f>VLOOKUP(B16,مقررات!$A$1:$F$452,3,FALSE)</f>
        <v>1</v>
      </c>
      <c r="E16" s="211">
        <f>VLOOKUP(B16,مقررات!$A$1:$F$476,4,FALSE)</f>
        <v>0</v>
      </c>
      <c r="F16" s="211">
        <f t="shared" si="2"/>
        <v>1</v>
      </c>
      <c r="G16" s="60">
        <f>VLOOKUP(B16,مقررات!$A$1:$F$409,6,FALSE)</f>
        <v>0</v>
      </c>
      <c r="H16" s="60" t="s">
        <v>1869</v>
      </c>
      <c r="I16" s="257" t="s">
        <v>2078</v>
      </c>
      <c r="J16" s="409" t="s">
        <v>1071</v>
      </c>
      <c r="K16" s="1102"/>
      <c r="L16" s="1102"/>
      <c r="M16" s="1102"/>
      <c r="N16" s="1102"/>
      <c r="O16" s="1102"/>
      <c r="P16" s="1028" t="s">
        <v>1325</v>
      </c>
      <c r="Q16" s="282">
        <v>13</v>
      </c>
      <c r="R16" s="283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E16" s="283"/>
      <c r="AF16" s="283"/>
      <c r="AT16" s="251" t="e">
        <f>VLOOKUP(#REF!,'اعضاء هيئة التدريس'!#REF!,2,)</f>
        <v>#REF!</v>
      </c>
    </row>
    <row r="17" spans="1:47" s="285" customFormat="1" ht="15.75" hidden="1" customHeight="1">
      <c r="A17" s="724">
        <v>6</v>
      </c>
      <c r="B17" s="288" t="s">
        <v>827</v>
      </c>
      <c r="C17" s="726" t="str">
        <f>VLOOKUP(B17,مقررات!$A$1:$F$411,2,FALSE)</f>
        <v>كهرومغناطيسية</v>
      </c>
      <c r="D17" s="211">
        <f>VLOOKUP(B17,مقررات!$A$1:$F$452,3,FALSE)</f>
        <v>3</v>
      </c>
      <c r="E17" s="211">
        <f>VLOOKUP(B17,مقررات!$A$1:$F$476,4,FALSE)</f>
        <v>0</v>
      </c>
      <c r="F17" s="211">
        <f>D17+0.5*E17</f>
        <v>3</v>
      </c>
      <c r="G17" s="60">
        <f>VLOOKUP(B17,مقررات!$A$1:$F$409,6,FALSE)</f>
        <v>0</v>
      </c>
      <c r="H17" s="21" t="s">
        <v>1620</v>
      </c>
      <c r="I17" s="262" t="str">
        <f>VLOOKUP(H17,'اعضاء هيئة التدريس'!$B$1:$D$300,2,FALSE)</f>
        <v>أ.د/ معوض محمد الخولى</v>
      </c>
      <c r="J17" s="250" t="s">
        <v>1069</v>
      </c>
      <c r="K17" s="250"/>
      <c r="L17" s="250"/>
      <c r="M17" s="250"/>
      <c r="N17" s="250"/>
      <c r="O17" s="250"/>
      <c r="P17" s="255" t="s">
        <v>1318</v>
      </c>
      <c r="Q17" s="4"/>
      <c r="R17" s="91"/>
      <c r="S17" s="91"/>
      <c r="T17" s="283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T17" s="251" t="e">
        <f>VLOOKUP(#REF!,'اعضاء هيئة التدريس'!#REF!,2,)</f>
        <v>#REF!</v>
      </c>
    </row>
    <row r="18" spans="1:47" s="480" customFormat="1" ht="15.75" hidden="1" customHeight="1">
      <c r="A18" s="328"/>
      <c r="B18" s="715" t="s">
        <v>784</v>
      </c>
      <c r="C18" s="726" t="str">
        <f>VLOOKUP(B18,مقررات!$A$1:$F$411,2,FALSE)</f>
        <v>بحث ومقال</v>
      </c>
      <c r="D18" s="211">
        <f>VLOOKUP(B18,مقررات!$A$1:$F$452,3,FALSE)</f>
        <v>2</v>
      </c>
      <c r="E18" s="211">
        <v>0</v>
      </c>
      <c r="F18" s="211">
        <f t="shared" si="2"/>
        <v>2</v>
      </c>
      <c r="G18" s="60">
        <f>VLOOKUP(B18,مقررات!$A$1:$F$409,6,FALSE)</f>
        <v>0</v>
      </c>
      <c r="H18" s="60"/>
      <c r="I18" s="786" t="s">
        <v>892</v>
      </c>
      <c r="J18" s="73"/>
      <c r="K18" s="73"/>
      <c r="L18" s="73"/>
      <c r="M18" s="73"/>
      <c r="N18" s="73"/>
      <c r="O18" s="73"/>
      <c r="P18" s="1046"/>
      <c r="Q18" s="4"/>
      <c r="R18" s="91"/>
      <c r="S18" s="91"/>
      <c r="T18" s="743"/>
      <c r="U18" s="743"/>
      <c r="V18" s="743"/>
      <c r="W18" s="743"/>
      <c r="X18" s="743"/>
      <c r="Y18" s="743"/>
      <c r="Z18" s="743"/>
      <c r="AA18" s="743"/>
      <c r="AB18" s="743"/>
      <c r="AC18" s="743"/>
      <c r="AD18" s="743"/>
      <c r="AE18" s="743"/>
      <c r="AF18" s="743"/>
      <c r="AG18" s="751"/>
      <c r="AS18" s="752"/>
      <c r="AT18" s="480" t="e">
        <f>VLOOKUP(#REF!,'اعضاء هيئة التدريس'!#REF!,2,)</f>
        <v>#REF!</v>
      </c>
      <c r="AU18" s="751"/>
    </row>
    <row r="19" spans="1:47" s="272" customFormat="1" ht="15.75" hidden="1" customHeight="1">
      <c r="A19" s="367"/>
      <c r="B19" s="245" t="s">
        <v>755</v>
      </c>
      <c r="C19" s="726" t="str">
        <f>VLOOKUP(B19,مقررات!$A$1:$F$411,2,FALSE)</f>
        <v>تشريح وشكل خارجي</v>
      </c>
      <c r="D19" s="211">
        <f>VLOOKUP(B19,مقررات!$A$1:$F$452,3,FALSE)</f>
        <v>2</v>
      </c>
      <c r="E19" s="211">
        <f>VLOOKUP(B19,مقررات!$A$1:$F$476,4,FALSE)</f>
        <v>2</v>
      </c>
      <c r="F19" s="211">
        <f t="shared" si="2"/>
        <v>3</v>
      </c>
      <c r="G19" s="60">
        <f>VLOOKUP(B19,مقررات!$A$1:$F$409,6,FALSE)</f>
        <v>0</v>
      </c>
      <c r="H19" s="60" t="s">
        <v>1819</v>
      </c>
      <c r="I19" s="262" t="str">
        <f>VLOOKUP(H19,'اعضاء هيئة التدريس'!$B$1:$D$300,2,FALSE)</f>
        <v>ا.د/ زكى عبدالحمد تركى</v>
      </c>
      <c r="J19" s="73"/>
      <c r="K19" s="73"/>
      <c r="L19" s="73" t="s">
        <v>1068</v>
      </c>
      <c r="M19" s="73"/>
      <c r="N19" s="73"/>
      <c r="O19" s="73"/>
      <c r="P19" s="386" t="s">
        <v>1316</v>
      </c>
      <c r="Q19" s="210"/>
      <c r="R19" s="220"/>
      <c r="S19" s="220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T19" s="251" t="e">
        <f>VLOOKUP(#REF!,'اعضاء هيئة التدريس'!#REF!,2,)</f>
        <v>#REF!</v>
      </c>
    </row>
    <row r="20" spans="1:47" s="272" customFormat="1" ht="15.75" hidden="1" customHeight="1">
      <c r="A20" s="367"/>
      <c r="B20" s="245" t="s">
        <v>757</v>
      </c>
      <c r="C20" s="726" t="str">
        <f>VLOOKUP(B20,مقررات!$A$1:$F$411,2,FALSE)</f>
        <v>بيئة عامه</v>
      </c>
      <c r="D20" s="211">
        <f>VLOOKUP(B20,مقررات!$A$1:$F$452,3,FALSE)</f>
        <v>2</v>
      </c>
      <c r="E20" s="211">
        <f>VLOOKUP(B20,مقررات!$A$1:$F$476,4,FALSE)</f>
        <v>2</v>
      </c>
      <c r="F20" s="211">
        <f t="shared" si="2"/>
        <v>3</v>
      </c>
      <c r="G20" s="60">
        <f>VLOOKUP(B20,مقررات!$A$1:$F$409,6,FALSE)</f>
        <v>0</v>
      </c>
      <c r="H20" s="60" t="s">
        <v>1817</v>
      </c>
      <c r="I20" s="262" t="str">
        <f>VLOOKUP(H20,'اعضاء هيئة التدريس'!$B$1:$D$300,2,FALSE)</f>
        <v>ا.د/ محمد احمد زايد</v>
      </c>
      <c r="J20" s="73"/>
      <c r="K20" s="73"/>
      <c r="L20" s="73" t="s">
        <v>1067</v>
      </c>
      <c r="M20" s="73"/>
      <c r="N20" s="73"/>
      <c r="O20" s="73"/>
      <c r="P20" s="386" t="s">
        <v>1316</v>
      </c>
      <c r="Q20" s="282"/>
      <c r="R20" s="283"/>
      <c r="S20" s="284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T20" s="251" t="e">
        <f>VLOOKUP(#REF!,'اعضاء هيئة التدريس'!#REF!,2,)</f>
        <v>#REF!</v>
      </c>
    </row>
    <row r="21" spans="1:47" s="272" customFormat="1" ht="15.75" hidden="1" customHeight="1">
      <c r="A21" s="328"/>
      <c r="B21" s="715" t="s">
        <v>758</v>
      </c>
      <c r="C21" s="726" t="str">
        <f>VLOOKUP(B21,مقررات!$A$1:$F$411,2,FALSE)</f>
        <v>علم الوراثة</v>
      </c>
      <c r="D21" s="211">
        <f>VLOOKUP(B21,مقررات!$A$1:$F$452,3,FALSE)</f>
        <v>2</v>
      </c>
      <c r="E21" s="211">
        <f>VLOOKUP(B21,مقررات!$A$1:$F$476,4,FALSE)</f>
        <v>2</v>
      </c>
      <c r="F21" s="211">
        <f t="shared" si="2"/>
        <v>3</v>
      </c>
      <c r="G21" s="60">
        <f>VLOOKUP(B21,مقررات!$A$1:$F$409,6,FALSE)</f>
        <v>0</v>
      </c>
      <c r="H21" s="60" t="s">
        <v>1860</v>
      </c>
      <c r="I21" s="262" t="str">
        <f>VLOOKUP(H21,'اعضاء هيئة التدريس'!$B$1:$D$300,2,FALSE)</f>
        <v>د/  محمد عزت الليثي</v>
      </c>
      <c r="J21" s="73"/>
      <c r="K21" s="73" t="s">
        <v>1067</v>
      </c>
      <c r="L21" s="73"/>
      <c r="M21" s="73"/>
      <c r="N21" s="73"/>
      <c r="O21" s="73"/>
      <c r="P21" s="386" t="s">
        <v>1316</v>
      </c>
      <c r="Q21" s="4"/>
      <c r="R21" s="91"/>
      <c r="S21" s="91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T21" s="251" t="e">
        <f>VLOOKUP(#REF!,'اعضاء هيئة التدريس'!#REF!,2,)</f>
        <v>#REF!</v>
      </c>
    </row>
    <row r="22" spans="1:47" s="272" customFormat="1" ht="15" hidden="1" customHeight="1">
      <c r="A22" s="328"/>
      <c r="B22" s="288" t="s">
        <v>759</v>
      </c>
      <c r="C22" s="726" t="str">
        <f>VLOOKUP(B22,مقررات!$A$1:$F$411,2,FALSE)</f>
        <v>فسيولوجي نبات عام</v>
      </c>
      <c r="D22" s="211">
        <f>VLOOKUP(B22,مقررات!$A$1:$F$452,3,FALSE)</f>
        <v>2</v>
      </c>
      <c r="E22" s="211">
        <f>VLOOKUP(B22,مقررات!$A$1:$F$476,4,FALSE)</f>
        <v>2</v>
      </c>
      <c r="F22" s="211">
        <f t="shared" si="2"/>
        <v>3</v>
      </c>
      <c r="G22" s="60">
        <f>VLOOKUP(B22,مقررات!$A$1:$F$409,6,FALSE)</f>
        <v>0</v>
      </c>
      <c r="H22" s="705" t="s">
        <v>1860</v>
      </c>
      <c r="I22" s="262" t="str">
        <f>VLOOKUP(H22,'اعضاء هيئة التدريس'!$B$1:$D$300,2,FALSE)</f>
        <v>د/  محمد عزت الليثي</v>
      </c>
      <c r="J22" s="772"/>
      <c r="K22" s="772"/>
      <c r="L22" s="73"/>
      <c r="M22" s="73"/>
      <c r="N22" s="250" t="s">
        <v>1068</v>
      </c>
      <c r="O22" s="772"/>
      <c r="P22" s="255" t="s">
        <v>1318</v>
      </c>
      <c r="Q22" s="4"/>
      <c r="R22" s="91"/>
      <c r="S22" s="91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T22" s="251" t="e">
        <f>VLOOKUP(#REF!,'اعضاء هيئة التدريس'!#REF!,2,)</f>
        <v>#REF!</v>
      </c>
    </row>
    <row r="23" spans="1:47" s="285" customFormat="1" ht="15.75" hidden="1" customHeight="1">
      <c r="A23" s="328"/>
      <c r="B23" s="288" t="s">
        <v>759</v>
      </c>
      <c r="C23" s="726" t="str">
        <f>VLOOKUP(B23,مقررات!$A$1:$F$411,2,FALSE)</f>
        <v>فسيولوجي نبات عام</v>
      </c>
      <c r="D23" s="211">
        <f>VLOOKUP(B23,مقررات!$A$1:$F$452,3,FALSE)</f>
        <v>2</v>
      </c>
      <c r="E23" s="211">
        <f>VLOOKUP(B23,مقررات!$A$1:$F$476,4,FALSE)</f>
        <v>2</v>
      </c>
      <c r="F23" s="211">
        <f t="shared" si="2"/>
        <v>3</v>
      </c>
      <c r="G23" s="60">
        <f>VLOOKUP(B23,مقررات!$A$1:$F$409,6,FALSE)</f>
        <v>0</v>
      </c>
      <c r="H23" s="705" t="s">
        <v>1817</v>
      </c>
      <c r="I23" s="262" t="str">
        <f>VLOOKUP(H23,'اعضاء هيئة التدريس'!$B$1:$D$300,2,FALSE)</f>
        <v>ا.د/ محمد احمد زايد</v>
      </c>
      <c r="J23" s="772"/>
      <c r="K23" s="772"/>
      <c r="L23" s="73"/>
      <c r="M23" s="73"/>
      <c r="N23" s="250" t="s">
        <v>1068</v>
      </c>
      <c r="O23" s="772"/>
      <c r="P23" s="255" t="s">
        <v>1318</v>
      </c>
      <c r="Q23" s="4"/>
      <c r="R23" s="91"/>
      <c r="S23" s="91"/>
      <c r="T23" s="283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T23" s="251" t="e">
        <f>VLOOKUP(#REF!,'اعضاء هيئة التدريس'!#REF!,2,)</f>
        <v>#REF!</v>
      </c>
    </row>
    <row r="24" spans="1:47" s="285" customFormat="1" ht="15.75" hidden="1" customHeight="1">
      <c r="A24" s="367"/>
      <c r="B24" s="245" t="s">
        <v>800</v>
      </c>
      <c r="C24" s="726" t="str">
        <f>VLOOKUP(B24,مقررات!$A$1:$F$411,2,FALSE)</f>
        <v>علم الخلية</v>
      </c>
      <c r="D24" s="211">
        <f>VLOOKUP(B24,مقررات!$A$1:$F$452,3,FALSE)</f>
        <v>1</v>
      </c>
      <c r="E24" s="211">
        <f>VLOOKUP(B24,مقررات!$A$1:$F$476,4,FALSE)</f>
        <v>2</v>
      </c>
      <c r="F24" s="211">
        <f t="shared" si="2"/>
        <v>2</v>
      </c>
      <c r="G24" s="60">
        <f>VLOOKUP(B24,مقررات!$A$1:$F$409,6,FALSE)</f>
        <v>0</v>
      </c>
      <c r="H24" s="60" t="s">
        <v>1862</v>
      </c>
      <c r="I24" s="262" t="str">
        <f>VLOOKUP(H24,'اعضاء هيئة التدريس'!$B$1:$D$300,2,FALSE)</f>
        <v>د/  مجدي زكي مطر</v>
      </c>
      <c r="J24" s="73"/>
      <c r="K24" s="73"/>
      <c r="L24" s="73"/>
      <c r="M24" s="73"/>
      <c r="N24" s="73" t="s">
        <v>1121</v>
      </c>
      <c r="O24" s="73"/>
      <c r="P24" s="255" t="s">
        <v>1318</v>
      </c>
      <c r="Q24" s="215"/>
      <c r="R24" s="220"/>
      <c r="S24" s="220"/>
      <c r="T24" s="283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T24" s="251" t="e">
        <f>VLOOKUP(#REF!,'اعضاء هيئة التدريس'!#REF!,2,)</f>
        <v>#REF!</v>
      </c>
    </row>
    <row r="25" spans="1:47" s="285" customFormat="1" ht="15.75" hidden="1" customHeight="1">
      <c r="A25" s="328"/>
      <c r="B25" s="716" t="s">
        <v>756</v>
      </c>
      <c r="C25" s="726" t="str">
        <f>VLOOKUP(B25,مقررات!$A$1:$F$411,2,FALSE)</f>
        <v>تقسيم مملكة نباتية</v>
      </c>
      <c r="D25" s="211">
        <f>VLOOKUP(B25,مقررات!$A$1:$F$452,3,FALSE)</f>
        <v>2</v>
      </c>
      <c r="E25" s="211">
        <f>VLOOKUP(B25,مقررات!$A$1:$F$476,4,FALSE)</f>
        <v>2</v>
      </c>
      <c r="F25" s="211">
        <f t="shared" si="2"/>
        <v>3</v>
      </c>
      <c r="G25" s="60">
        <f>VLOOKUP(B25,مقررات!$A$1:$F$409,6,FALSE)</f>
        <v>0</v>
      </c>
      <c r="H25" s="60" t="s">
        <v>1815</v>
      </c>
      <c r="I25" s="262" t="str">
        <f>VLOOKUP(H25,'اعضاء هيئة التدريس'!$B$1:$D$300,2,FALSE)</f>
        <v>ا.د/ محمد مدحت غريب</v>
      </c>
      <c r="J25" s="73"/>
      <c r="K25" s="73"/>
      <c r="L25" s="73"/>
      <c r="M25" s="73" t="s">
        <v>1068</v>
      </c>
      <c r="N25" s="73"/>
      <c r="O25" s="73"/>
      <c r="P25" s="255" t="s">
        <v>1318</v>
      </c>
      <c r="Q25" s="158"/>
      <c r="R25" s="91"/>
      <c r="S25" s="91"/>
      <c r="T25" s="283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T25" s="251" t="e">
        <f>VLOOKUP(#REF!,'اعضاء هيئة التدريس'!#REF!,2,)</f>
        <v>#REF!</v>
      </c>
    </row>
    <row r="26" spans="1:47" s="285" customFormat="1" ht="16.5" hidden="1" customHeight="1">
      <c r="A26" s="328"/>
      <c r="B26" s="715" t="s">
        <v>799</v>
      </c>
      <c r="C26" s="726" t="str">
        <f>VLOOKUP(B26,مقررات!$A$1:$F$411,2,FALSE)</f>
        <v>ميكروبيولوجيا عام</v>
      </c>
      <c r="D26" s="211">
        <f>VLOOKUP(B26,مقررات!$A$1:$F$452,3,FALSE)</f>
        <v>2</v>
      </c>
      <c r="E26" s="211">
        <f>VLOOKUP(B26,مقررات!$A$1:$F$476,4,FALSE)</f>
        <v>2</v>
      </c>
      <c r="F26" s="211">
        <f t="shared" si="2"/>
        <v>3</v>
      </c>
      <c r="G26" s="60">
        <f>VLOOKUP(B26,مقررات!$A$1:$F$409,6,FALSE)</f>
        <v>0</v>
      </c>
      <c r="H26" s="60" t="s">
        <v>1815</v>
      </c>
      <c r="I26" s="262" t="str">
        <f>VLOOKUP(H26,'اعضاء هيئة التدريس'!$B$1:$D$300,2,FALSE)</f>
        <v>ا.د/ محمد مدحت غريب</v>
      </c>
      <c r="J26" s="73"/>
      <c r="K26" s="73"/>
      <c r="L26" s="73"/>
      <c r="M26" s="73" t="s">
        <v>1068</v>
      </c>
      <c r="N26" s="73"/>
      <c r="O26" s="73"/>
      <c r="P26" s="255" t="s">
        <v>1318</v>
      </c>
      <c r="Q26" s="4"/>
      <c r="R26" s="91"/>
      <c r="S26" s="91"/>
      <c r="T26" s="283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T26" s="251" t="e">
        <f>VLOOKUP(#REF!,'اعضاء هيئة التدريس'!#REF!,2,)</f>
        <v>#REF!</v>
      </c>
    </row>
    <row r="27" spans="1:47" s="285" customFormat="1" ht="15.75" hidden="1">
      <c r="A27" s="328"/>
      <c r="B27" s="716" t="s">
        <v>801</v>
      </c>
      <c r="C27" s="726" t="str">
        <f>VLOOKUP(B27,مقررات!$A$1:$F$411,2,FALSE)</f>
        <v>أسس معامل الميكروبيولوجي</v>
      </c>
      <c r="D27" s="211">
        <f>VLOOKUP(B27,مقررات!$A$1:$F$452,3,FALSE)</f>
        <v>0</v>
      </c>
      <c r="E27" s="211">
        <f>VLOOKUP(B27,مقررات!$A$1:$F$476,4,FALSE)</f>
        <v>2</v>
      </c>
      <c r="F27" s="211">
        <f t="shared" si="2"/>
        <v>1</v>
      </c>
      <c r="G27" s="60">
        <f>VLOOKUP(B27,مقررات!$A$1:$F$409,6,FALSE)</f>
        <v>0</v>
      </c>
      <c r="H27" s="60" t="s">
        <v>1823</v>
      </c>
      <c r="I27" s="262" t="str">
        <f>VLOOKUP(H27,'اعضاء هيئة التدريس'!$B$1:$D$300,2,FALSE)</f>
        <v>د/ صابحة محمود الصباغ</v>
      </c>
      <c r="J27" s="73"/>
      <c r="K27" s="73" t="s">
        <v>1070</v>
      </c>
      <c r="L27" s="73"/>
      <c r="M27" s="73"/>
      <c r="N27" s="73"/>
      <c r="O27" s="73"/>
      <c r="P27" s="1047"/>
      <c r="Q27" s="158"/>
      <c r="R27" s="91"/>
      <c r="S27" s="91"/>
      <c r="T27" s="283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T27" s="251" t="e">
        <f>VLOOKUP(#REF!,'اعضاء هيئة التدريس'!#REF!,2,)</f>
        <v>#REF!</v>
      </c>
    </row>
    <row r="28" spans="1:47" s="285" customFormat="1" ht="15.75" hidden="1" customHeight="1">
      <c r="A28" s="367"/>
      <c r="B28" s="245" t="s">
        <v>763</v>
      </c>
      <c r="C28" s="726" t="str">
        <f>VLOOKUP(B28,مقررات!$A$1:$F$411,2,FALSE)</f>
        <v>بيولوجيا الخلية</v>
      </c>
      <c r="D28" s="211">
        <f>VLOOKUP(B28,مقررات!$A$1:$F$452,3,FALSE)</f>
        <v>2</v>
      </c>
      <c r="E28" s="211">
        <f>VLOOKUP(B28,مقررات!$A$1:$F$476,4,FALSE)</f>
        <v>2</v>
      </c>
      <c r="F28" s="211">
        <f t="shared" si="2"/>
        <v>3</v>
      </c>
      <c r="G28" s="60" t="str">
        <f>VLOOKUP(B28,مقررات!$A$1:$F$409,6,FALSE)</f>
        <v>-</v>
      </c>
      <c r="H28" s="60" t="s">
        <v>1827</v>
      </c>
      <c r="I28" s="262" t="str">
        <f>VLOOKUP(H28,'اعضاء هيئة التدريس'!$B$1:$D$300,2,FALSE)</f>
        <v>د/ اميمة عبداللطيف عيسى</v>
      </c>
      <c r="J28" s="73"/>
      <c r="K28" s="73"/>
      <c r="L28" s="73"/>
      <c r="M28" s="73" t="s">
        <v>1068</v>
      </c>
      <c r="N28" s="73"/>
      <c r="O28" s="73"/>
      <c r="P28" s="386" t="s">
        <v>1316</v>
      </c>
      <c r="Q28" s="215"/>
      <c r="R28" s="220"/>
      <c r="S28" s="220"/>
      <c r="T28" s="283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T28" s="251" t="e">
        <f>VLOOKUP(#REF!,'اعضاء هيئة التدريس'!#REF!,2,)</f>
        <v>#REF!</v>
      </c>
    </row>
    <row r="29" spans="1:47" s="272" customFormat="1" ht="15.75" hidden="1" customHeight="1">
      <c r="A29" s="367"/>
      <c r="B29" s="245" t="s">
        <v>767</v>
      </c>
      <c r="C29" s="726" t="str">
        <f>VLOOKUP(B29,مقررات!$A$1:$F$411,2,FALSE)</f>
        <v>علاقات مائية</v>
      </c>
      <c r="D29" s="211">
        <f>VLOOKUP(B29,مقررات!$A$1:$F$452,3,FALSE)</f>
        <v>2</v>
      </c>
      <c r="E29" s="211">
        <f>VLOOKUP(B29,مقررات!$A$1:$F$476,4,FALSE)</f>
        <v>2</v>
      </c>
      <c r="F29" s="211">
        <f t="shared" si="2"/>
        <v>3</v>
      </c>
      <c r="G29" s="60" t="str">
        <f>VLOOKUP(B29,مقررات!$A$1:$F$409,6,FALSE)</f>
        <v>B115</v>
      </c>
      <c r="H29" s="60" t="s">
        <v>1834</v>
      </c>
      <c r="I29" s="262" t="str">
        <f>VLOOKUP(H29,'اعضاء هيئة التدريس'!$B$1:$D$300,2,FALSE)</f>
        <v>أ. داليا فهمي سليمة</v>
      </c>
      <c r="J29" s="73"/>
      <c r="K29" s="73"/>
      <c r="L29" s="73"/>
      <c r="M29" s="73"/>
      <c r="N29" s="73" t="s">
        <v>1067</v>
      </c>
      <c r="O29" s="73"/>
      <c r="P29" s="386" t="s">
        <v>1316</v>
      </c>
      <c r="Q29" s="282"/>
      <c r="R29" s="283"/>
      <c r="S29" s="283"/>
      <c r="T29" s="284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T29" s="251" t="e">
        <f>VLOOKUP(#REF!,'اعضاء هيئة التدريس'!#REF!,2,)</f>
        <v>#REF!</v>
      </c>
    </row>
    <row r="30" spans="1:47" s="272" customFormat="1" ht="15.75" hidden="1" customHeight="1">
      <c r="A30" s="367"/>
      <c r="B30" s="245" t="s">
        <v>785</v>
      </c>
      <c r="C30" s="726" t="str">
        <f>VLOOKUP(B30,مقررات!$A$1:$F$411,2,FALSE)</f>
        <v>علم المحاصيل</v>
      </c>
      <c r="D30" s="211">
        <f>VLOOKUP(B30,مقررات!$A$1:$F$452,3,FALSE)</f>
        <v>2</v>
      </c>
      <c r="E30" s="211">
        <f>VLOOKUP(B30,مقررات!$A$1:$F$476,4,FALSE)</f>
        <v>2</v>
      </c>
      <c r="F30" s="211">
        <f t="shared" si="2"/>
        <v>3</v>
      </c>
      <c r="G30" s="60">
        <f>VLOOKUP(B30,مقررات!$A$1:$F$409,6,FALSE)</f>
        <v>0</v>
      </c>
      <c r="H30" s="60" t="s">
        <v>1832</v>
      </c>
      <c r="I30" s="262" t="str">
        <f>VLOOKUP(H30,'اعضاء هيئة التدريس'!$B$1:$D$300,2,FALSE)</f>
        <v>د/  فايزة عبدالموجود شحاتة</v>
      </c>
      <c r="J30" s="73"/>
      <c r="K30" s="73"/>
      <c r="L30" s="73"/>
      <c r="M30" s="73" t="s">
        <v>1067</v>
      </c>
      <c r="N30" s="73"/>
      <c r="O30" s="73"/>
      <c r="P30" s="386" t="s">
        <v>1316</v>
      </c>
      <c r="Q30" s="282"/>
      <c r="R30" s="283"/>
      <c r="S30" s="283"/>
      <c r="T30" s="284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T30" s="251" t="e">
        <f>VLOOKUP(#REF!,'اعضاء هيئة التدريس'!#REF!,2,)</f>
        <v>#REF!</v>
      </c>
    </row>
    <row r="31" spans="1:47" s="285" customFormat="1" ht="15.75" hidden="1" customHeight="1">
      <c r="A31" s="328"/>
      <c r="B31" s="715" t="s">
        <v>764</v>
      </c>
      <c r="C31" s="726" t="str">
        <f>VLOOKUP(B31,مقررات!$A$1:$F$411,2,FALSE)</f>
        <v>علم البكتريا</v>
      </c>
      <c r="D31" s="211">
        <f>VLOOKUP(B31,مقررات!$A$1:$F$452,3,FALSE)</f>
        <v>2</v>
      </c>
      <c r="E31" s="211">
        <f>VLOOKUP(B31,مقررات!$A$1:$F$476,4,FALSE)</f>
        <v>2</v>
      </c>
      <c r="F31" s="211">
        <f t="shared" si="2"/>
        <v>3</v>
      </c>
      <c r="G31" s="60" t="str">
        <f>VLOOKUP(B31,مقررات!$A$1:$F$409,6,FALSE)</f>
        <v>B121</v>
      </c>
      <c r="H31" s="60" t="s">
        <v>1821</v>
      </c>
      <c r="I31" s="262" t="str">
        <f>VLOOKUP(H31,'اعضاء هيئة التدريس'!$B$1:$D$300,2,FALSE)</f>
        <v>ا.د/ محمد توفيق شعبان</v>
      </c>
      <c r="J31" s="73"/>
      <c r="K31" s="73"/>
      <c r="L31" s="73"/>
      <c r="M31" s="73" t="s">
        <v>1067</v>
      </c>
      <c r="N31" s="73"/>
      <c r="O31" s="73"/>
      <c r="P31" s="255" t="s">
        <v>89</v>
      </c>
      <c r="Q31" s="4"/>
      <c r="R31" s="91"/>
      <c r="S31" s="91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T31" s="251" t="e">
        <f>VLOOKUP(#REF!,'اعضاء هيئة التدريس'!#REF!,2,)</f>
        <v>#REF!</v>
      </c>
    </row>
    <row r="32" spans="1:47" s="285" customFormat="1" ht="15.75" hidden="1">
      <c r="A32" s="328"/>
      <c r="B32" s="715" t="s">
        <v>766</v>
      </c>
      <c r="C32" s="726" t="str">
        <f>VLOOKUP(B32,مقررات!$A$1:$F$411,2,FALSE)</f>
        <v>علم الفيروسات</v>
      </c>
      <c r="D32" s="211">
        <f>VLOOKUP(B32,مقررات!$A$1:$F$452,3,FALSE)</f>
        <v>1</v>
      </c>
      <c r="E32" s="211">
        <f>VLOOKUP(B32,مقررات!$A$1:$F$476,4,FALSE)</f>
        <v>2</v>
      </c>
      <c r="F32" s="211">
        <f t="shared" si="2"/>
        <v>2</v>
      </c>
      <c r="G32" s="60" t="str">
        <f>VLOOKUP(B32,مقررات!$A$1:$F$409,6,FALSE)</f>
        <v>B121</v>
      </c>
      <c r="H32" s="60" t="s">
        <v>1821</v>
      </c>
      <c r="I32" s="262" t="str">
        <f>VLOOKUP(H32,'اعضاء هيئة التدريس'!$B$1:$D$300,2,FALSE)</f>
        <v>ا.د/ محمد توفيق شعبان</v>
      </c>
      <c r="J32" s="73"/>
      <c r="K32" s="73"/>
      <c r="L32" s="73"/>
      <c r="M32" s="73" t="s">
        <v>1147</v>
      </c>
      <c r="N32" s="73"/>
      <c r="O32" s="73"/>
      <c r="P32" s="255" t="s">
        <v>89</v>
      </c>
      <c r="Q32" s="4"/>
      <c r="R32" s="91"/>
      <c r="S32" s="91"/>
      <c r="T32" s="283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T32" s="251" t="e">
        <f>VLOOKUP(#REF!,'اعضاء هيئة التدريس'!#REF!,2,)</f>
        <v>#REF!</v>
      </c>
    </row>
    <row r="33" spans="1:46" s="272" customFormat="1" ht="15.75" hidden="1" customHeight="1">
      <c r="A33" s="328"/>
      <c r="B33" s="715" t="s">
        <v>808</v>
      </c>
      <c r="C33" s="726" t="str">
        <f>VLOOKUP(B33,مقررات!$A$1:$F$411,2,FALSE)</f>
        <v>ميكروبيولوجي المياه</v>
      </c>
      <c r="D33" s="211">
        <f>VLOOKUP(B33,مقررات!$A$1:$F$452,3,FALSE)</f>
        <v>1</v>
      </c>
      <c r="E33" s="211">
        <f>VLOOKUP(B33,مقررات!$A$1:$F$476,4,FALSE)</f>
        <v>2</v>
      </c>
      <c r="F33" s="211">
        <f t="shared" si="2"/>
        <v>2</v>
      </c>
      <c r="G33" s="60" t="str">
        <f>VLOOKUP(B33,مقررات!$A$1:$F$409,6,FALSE)</f>
        <v>B211</v>
      </c>
      <c r="H33" s="60" t="s">
        <v>1823</v>
      </c>
      <c r="I33" s="262" t="str">
        <f>VLOOKUP(H33,'اعضاء هيئة التدريس'!$B$1:$D$300,2,FALSE)</f>
        <v>د/ صابحة محمود الصباغ</v>
      </c>
      <c r="J33" s="73"/>
      <c r="K33" s="73" t="s">
        <v>1067</v>
      </c>
      <c r="L33" s="73"/>
      <c r="M33" s="73"/>
      <c r="N33" s="73"/>
      <c r="O33" s="73"/>
      <c r="P33" s="255" t="s">
        <v>1318</v>
      </c>
      <c r="Q33" s="4"/>
      <c r="R33" s="92"/>
      <c r="S33" s="92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T33" s="251" t="e">
        <f>VLOOKUP(#REF!,'اعضاء هيئة التدريس'!#REF!,2,)</f>
        <v>#REF!</v>
      </c>
    </row>
    <row r="34" spans="1:46" s="272" customFormat="1" ht="15.75" hidden="1">
      <c r="A34" s="328"/>
      <c r="B34" s="715" t="s">
        <v>769</v>
      </c>
      <c r="C34" s="726" t="str">
        <f>VLOOKUP(B34,مقررات!$A$1:$F$411,2,FALSE)</f>
        <v>نباتات طبية</v>
      </c>
      <c r="D34" s="211">
        <f>VLOOKUP(B34,مقررات!$A$1:$F$452,3,FALSE)</f>
        <v>1</v>
      </c>
      <c r="E34" s="211">
        <f>VLOOKUP(B34,مقررات!$A$1:$F$476,4,FALSE)</f>
        <v>2</v>
      </c>
      <c r="F34" s="211">
        <f t="shared" si="2"/>
        <v>2</v>
      </c>
      <c r="G34" s="60" t="str">
        <f>VLOOKUP(B34,مقررات!$A$1:$F$409,6,FALSE)</f>
        <v>B211</v>
      </c>
      <c r="H34" s="60" t="s">
        <v>1819</v>
      </c>
      <c r="I34" s="262" t="str">
        <f>VLOOKUP(H34,'اعضاء هيئة التدريس'!$B$1:$D$300,2,FALSE)</f>
        <v>ا.د/ زكى عبدالحمد تركى</v>
      </c>
      <c r="J34" s="73"/>
      <c r="K34" s="73" t="s">
        <v>1119</v>
      </c>
      <c r="L34" s="73"/>
      <c r="M34" s="73"/>
      <c r="N34" s="73"/>
      <c r="O34" s="73"/>
      <c r="P34" s="386" t="s">
        <v>1316</v>
      </c>
      <c r="Q34" s="4"/>
      <c r="R34" s="92"/>
      <c r="S34" s="92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F34" s="283"/>
      <c r="AT34" s="251" t="e">
        <f>VLOOKUP(#REF!,'اعضاء هيئة التدريس'!#REF!,2,)</f>
        <v>#REF!</v>
      </c>
    </row>
    <row r="35" spans="1:46" s="285" customFormat="1" ht="25.5" hidden="1" customHeight="1">
      <c r="A35" s="328"/>
      <c r="B35" s="715" t="s">
        <v>769</v>
      </c>
      <c r="C35" s="726" t="str">
        <f>VLOOKUP(B35,مقررات!$A$1:$F$411,2,FALSE)</f>
        <v>نباتات طبية</v>
      </c>
      <c r="D35" s="211">
        <f>VLOOKUP(B35,مقررات!$A$1:$F$452,3,FALSE)</f>
        <v>1</v>
      </c>
      <c r="E35" s="211">
        <f>VLOOKUP(B35,مقررات!$A$1:$F$476,4,FALSE)</f>
        <v>2</v>
      </c>
      <c r="F35" s="211">
        <f t="shared" si="2"/>
        <v>2</v>
      </c>
      <c r="G35" s="60" t="str">
        <f>VLOOKUP(B35,مقررات!$A$1:$F$409,6,FALSE)</f>
        <v>B211</v>
      </c>
      <c r="H35" s="60" t="s">
        <v>1825</v>
      </c>
      <c r="I35" s="262" t="str">
        <f>VLOOKUP(H35,'اعضاء هيئة التدريس'!$B$1:$D$300,2,FALSE)</f>
        <v>د/ فتحى محمد الشايب</v>
      </c>
      <c r="J35" s="73"/>
      <c r="K35" s="73" t="s">
        <v>1119</v>
      </c>
      <c r="L35" s="73"/>
      <c r="M35" s="73"/>
      <c r="N35" s="73"/>
      <c r="O35" s="73"/>
      <c r="P35" s="386" t="s">
        <v>1316</v>
      </c>
      <c r="Q35" s="4"/>
      <c r="R35" s="92"/>
      <c r="S35" s="92"/>
      <c r="T35" s="283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F35" s="284"/>
      <c r="AT35" s="251" t="e">
        <f>VLOOKUP(#REF!,'اعضاء هيئة التدريس'!#REF!,2,)</f>
        <v>#REF!</v>
      </c>
    </row>
    <row r="36" spans="1:46" s="272" customFormat="1" ht="15.75" hidden="1" customHeight="1">
      <c r="A36" s="328"/>
      <c r="B36" s="716" t="s">
        <v>791</v>
      </c>
      <c r="C36" s="726" t="str">
        <f>VLOOKUP(B36,مقررات!$A$1:$F$411,2,FALSE)</f>
        <v>بيولوجيا البذور</v>
      </c>
      <c r="D36" s="211">
        <f>VLOOKUP(B36,مقررات!$A$1:$F$452,3,FALSE)</f>
        <v>2</v>
      </c>
      <c r="E36" s="211">
        <f>VLOOKUP(B36,مقررات!$A$1:$F$476,4,FALSE)</f>
        <v>2</v>
      </c>
      <c r="F36" s="211">
        <f t="shared" si="2"/>
        <v>3</v>
      </c>
      <c r="G36" s="60" t="str">
        <f>VLOOKUP(B36,مقررات!$A$1:$F$409,6,FALSE)</f>
        <v>B212</v>
      </c>
      <c r="H36" s="60" t="s">
        <v>1825</v>
      </c>
      <c r="I36" s="262" t="str">
        <f>VLOOKUP(H36,'اعضاء هيئة التدريس'!$B$1:$D$300,2,FALSE)</f>
        <v>د/ فتحى محمد الشايب</v>
      </c>
      <c r="J36" s="73"/>
      <c r="K36" s="73"/>
      <c r="L36" s="73"/>
      <c r="M36" s="73" t="s">
        <v>1068</v>
      </c>
      <c r="N36" s="73"/>
      <c r="O36" s="73"/>
      <c r="P36" s="1048"/>
      <c r="Q36" s="158"/>
      <c r="R36" s="92"/>
      <c r="S36" s="92"/>
      <c r="T36" s="283"/>
      <c r="U36" s="283"/>
      <c r="V36" s="283"/>
      <c r="W36" s="283"/>
      <c r="X36" s="283"/>
      <c r="Y36" s="283"/>
      <c r="Z36" s="283"/>
      <c r="AA36" s="283"/>
      <c r="AB36" s="283"/>
      <c r="AC36" s="283"/>
      <c r="AD36" s="283"/>
      <c r="AE36" s="283"/>
      <c r="AF36" s="283"/>
      <c r="AT36" s="251" t="e">
        <f>VLOOKUP(#REF!,'اعضاء هيئة التدريس'!#REF!,2,)</f>
        <v>#REF!</v>
      </c>
    </row>
    <row r="37" spans="1:46" s="272" customFormat="1" ht="15" hidden="1" customHeight="1">
      <c r="A37" s="367"/>
      <c r="B37" s="288" t="s">
        <v>787</v>
      </c>
      <c r="C37" s="726" t="str">
        <f>VLOOKUP(B37,مقررات!$A$1:$F$411,2,FALSE)</f>
        <v>تلوث بيئة</v>
      </c>
      <c r="D37" s="211">
        <f>VLOOKUP(B37,مقررات!$A$1:$F$452,3,FALSE)</f>
        <v>2</v>
      </c>
      <c r="E37" s="211">
        <f>VLOOKUP(B37,مقررات!$A$1:$F$476,4,FALSE)</f>
        <v>2</v>
      </c>
      <c r="F37" s="211">
        <f t="shared" si="2"/>
        <v>3</v>
      </c>
      <c r="G37" s="60">
        <f>VLOOKUP(B37,مقررات!$A$1:$F$409,6,FALSE)</f>
        <v>0</v>
      </c>
      <c r="H37" s="298" t="s">
        <v>1813</v>
      </c>
      <c r="I37" s="262" t="str">
        <f>VLOOKUP(H37,'اعضاء هيئة التدريس'!$B$1:$D$300,2,FALSE)</f>
        <v>ا.د/ حسن الطنطاوى</v>
      </c>
      <c r="J37" s="267"/>
      <c r="K37" s="267"/>
      <c r="L37" s="250"/>
      <c r="M37" s="250" t="s">
        <v>1070</v>
      </c>
      <c r="N37" s="250"/>
      <c r="O37" s="267"/>
      <c r="P37" s="386" t="s">
        <v>1316</v>
      </c>
      <c r="Q37" s="282"/>
      <c r="R37" s="283"/>
      <c r="S37" s="284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T37" s="251" t="e">
        <f>VLOOKUP(#REF!,'اعضاء هيئة التدريس'!#REF!,2,)</f>
        <v>#REF!</v>
      </c>
    </row>
    <row r="38" spans="1:46" s="272" customFormat="1" ht="15" hidden="1" customHeight="1">
      <c r="A38" s="328"/>
      <c r="B38" s="716" t="s">
        <v>790</v>
      </c>
      <c r="C38" s="726" t="str">
        <f>VLOOKUP(B38,مقررات!$A$1:$F$411,2,FALSE)</f>
        <v>زراعة الأنسجة</v>
      </c>
      <c r="D38" s="211">
        <f>VLOOKUP(B38,مقررات!$A$1:$F$452,3,FALSE)</f>
        <v>2</v>
      </c>
      <c r="E38" s="211">
        <f>VLOOKUP(B38,مقررات!$A$1:$F$476,4,FALSE)</f>
        <v>2</v>
      </c>
      <c r="F38" s="211">
        <f t="shared" si="2"/>
        <v>3</v>
      </c>
      <c r="G38" s="60" t="str">
        <f>VLOOKUP(B38,مقررات!$A$1:$F$409,6,FALSE)</f>
        <v>B212</v>
      </c>
      <c r="H38" s="60" t="s">
        <v>1862</v>
      </c>
      <c r="I38" s="262" t="str">
        <f>VLOOKUP(H38,'اعضاء هيئة التدريس'!$B$1:$D$300,2,FALSE)</f>
        <v>د/  مجدي زكي مطر</v>
      </c>
      <c r="J38" s="73"/>
      <c r="K38" s="73" t="s">
        <v>1067</v>
      </c>
      <c r="L38" s="73"/>
      <c r="M38" s="73"/>
      <c r="N38" s="73"/>
      <c r="O38" s="73"/>
      <c r="P38" s="1047"/>
      <c r="Q38" s="158"/>
      <c r="R38" s="91"/>
      <c r="S38" s="91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T38" s="251" t="e">
        <f>VLOOKUP(#REF!,'اعضاء هيئة التدريس'!#REF!,2,)</f>
        <v>#REF!</v>
      </c>
    </row>
    <row r="39" spans="1:46" s="272" customFormat="1" ht="15.75" hidden="1" customHeight="1">
      <c r="A39" s="328"/>
      <c r="B39" s="715" t="s">
        <v>773</v>
      </c>
      <c r="C39" s="726" t="str">
        <f>VLOOKUP(B39,مقررات!$A$1:$F$411,2,FALSE)</f>
        <v>علم الفطريات</v>
      </c>
      <c r="D39" s="211">
        <f>VLOOKUP(B39,مقررات!$A$1:$F$452,3,FALSE)</f>
        <v>2</v>
      </c>
      <c r="E39" s="211">
        <f>VLOOKUP(B39,مقررات!$A$1:$F$476,4,FALSE)</f>
        <v>2</v>
      </c>
      <c r="F39" s="211">
        <f t="shared" si="2"/>
        <v>3</v>
      </c>
      <c r="G39" s="60" t="str">
        <f>VLOOKUP(B39,مقررات!$A$1:$F$409,6,FALSE)</f>
        <v>B121</v>
      </c>
      <c r="H39" s="60" t="s">
        <v>1815</v>
      </c>
      <c r="I39" s="262" t="str">
        <f>VLOOKUP(H39,'اعضاء هيئة التدريس'!$B$1:$D$300,2,FALSE)</f>
        <v>ا.د/ محمد مدحت غريب</v>
      </c>
      <c r="J39" s="73"/>
      <c r="K39" s="73"/>
      <c r="L39" s="73" t="s">
        <v>1068</v>
      </c>
      <c r="M39" s="73"/>
      <c r="N39" s="73"/>
      <c r="O39" s="73"/>
      <c r="P39" s="255" t="s">
        <v>1318</v>
      </c>
      <c r="Q39" s="4"/>
      <c r="R39" s="92"/>
      <c r="S39" s="92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T39" s="251" t="e">
        <f>VLOOKUP(#REF!,'اعضاء هيئة التدريس'!#REF!,2,)</f>
        <v>#REF!</v>
      </c>
    </row>
    <row r="40" spans="1:46" s="272" customFormat="1" ht="15.75" hidden="1" customHeight="1">
      <c r="A40" s="367"/>
      <c r="B40" s="245" t="s">
        <v>777</v>
      </c>
      <c r="C40" s="726" t="str">
        <f>VLOOKUP(B40,مقررات!$A$1:$F$411,2,FALSE)</f>
        <v>جغرافيا نباتية</v>
      </c>
      <c r="D40" s="211">
        <f>VLOOKUP(B40,مقررات!$A$1:$F$452,3,FALSE)</f>
        <v>2</v>
      </c>
      <c r="E40" s="211">
        <v>0</v>
      </c>
      <c r="F40" s="211">
        <f t="shared" si="2"/>
        <v>2</v>
      </c>
      <c r="G40" s="60" t="str">
        <f>VLOOKUP(B40,مقررات!$A$1:$F$409,6,FALSE)</f>
        <v>B211</v>
      </c>
      <c r="H40" s="60" t="s">
        <v>1819</v>
      </c>
      <c r="I40" s="262" t="str">
        <f>VLOOKUP(H40,'اعضاء هيئة التدريس'!$B$1:$D$300,2,FALSE)</f>
        <v>ا.د/ زكى عبدالحمد تركى</v>
      </c>
      <c r="J40" s="73"/>
      <c r="K40" s="73"/>
      <c r="L40" s="73"/>
      <c r="M40" s="73"/>
      <c r="N40" s="73" t="s">
        <v>1068</v>
      </c>
      <c r="O40" s="73"/>
      <c r="P40" s="386" t="s">
        <v>1316</v>
      </c>
      <c r="Q40" s="282"/>
      <c r="R40" s="283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  <c r="AC40" s="283"/>
      <c r="AD40" s="283"/>
      <c r="AE40" s="283"/>
      <c r="AF40" s="283"/>
      <c r="AT40" s="251" t="e">
        <f>VLOOKUP(#REF!,'اعضاء هيئة التدريس'!#REF!,2,)</f>
        <v>#REF!</v>
      </c>
    </row>
    <row r="41" spans="1:46" s="272" customFormat="1" ht="15" hidden="1" customHeight="1">
      <c r="A41" s="328"/>
      <c r="B41" s="715" t="s">
        <v>778</v>
      </c>
      <c r="C41" s="726" t="str">
        <f>VLOOKUP(B41,مقررات!$A$1:$F$411,2,FALSE)</f>
        <v>بيولوجيا جزيئية</v>
      </c>
      <c r="D41" s="211">
        <f>VLOOKUP(B41,مقررات!$A$1:$F$452,3,FALSE)</f>
        <v>2</v>
      </c>
      <c r="E41" s="211">
        <f>VLOOKUP(B41,مقررات!$A$1:$F$476,4,FALSE)</f>
        <v>2</v>
      </c>
      <c r="F41" s="211">
        <f t="shared" si="2"/>
        <v>3</v>
      </c>
      <c r="G41" s="60" t="str">
        <f>VLOOKUP(B41,مقررات!$A$1:$F$409,6,FALSE)</f>
        <v>------</v>
      </c>
      <c r="H41" s="60" t="s">
        <v>1827</v>
      </c>
      <c r="I41" s="262" t="str">
        <f>VLOOKUP(H41,'اعضاء هيئة التدريس'!$B$1:$D$300,2,FALSE)</f>
        <v>د/ اميمة عبداللطيف عيسى</v>
      </c>
      <c r="J41" s="73"/>
      <c r="K41" s="73" t="s">
        <v>1067</v>
      </c>
      <c r="L41" s="73"/>
      <c r="M41" s="73"/>
      <c r="N41" s="73"/>
      <c r="O41" s="73"/>
      <c r="P41" s="1046"/>
      <c r="Q41" s="4"/>
      <c r="R41" s="91"/>
      <c r="S41" s="91"/>
      <c r="T41" s="283"/>
      <c r="U41" s="283"/>
      <c r="V41" s="283"/>
      <c r="W41" s="283"/>
      <c r="X41" s="283"/>
      <c r="Y41" s="283"/>
      <c r="Z41" s="283"/>
      <c r="AA41" s="283"/>
      <c r="AB41" s="283"/>
      <c r="AC41" s="283"/>
      <c r="AD41" s="283"/>
      <c r="AE41" s="283"/>
      <c r="AF41" s="283"/>
      <c r="AT41" s="251" t="e">
        <f>VLOOKUP(#REF!,'اعضاء هيئة التدريس'!#REF!,2,)</f>
        <v>#REF!</v>
      </c>
    </row>
    <row r="42" spans="1:46" s="272" customFormat="1" ht="18.75" hidden="1" customHeight="1">
      <c r="A42" s="367"/>
      <c r="B42" s="245" t="s">
        <v>783</v>
      </c>
      <c r="C42" s="726" t="str">
        <f>VLOOKUP(B42,مقررات!$A$1:$F$411,2,FALSE)</f>
        <v>مشروع بحثى</v>
      </c>
      <c r="D42" s="211">
        <f>VLOOKUP(B42,مقررات!$A$1:$F$452,3,FALSE)</f>
        <v>1</v>
      </c>
      <c r="E42" s="211">
        <f>VLOOKUP(B42,مقررات!$A$1:$F$476,4,FALSE)</f>
        <v>2</v>
      </c>
      <c r="F42" s="211">
        <f t="shared" si="2"/>
        <v>2</v>
      </c>
      <c r="G42" s="60">
        <f>VLOOKUP(B42,مقررات!$A$1:$F$409,6,FALSE)</f>
        <v>0</v>
      </c>
      <c r="H42" s="60" t="s">
        <v>1821</v>
      </c>
      <c r="I42" s="262" t="str">
        <f>VLOOKUP(H42,'اعضاء هيئة التدريس'!$B$1:$D$300,2,FALSE)</f>
        <v>ا.د/ محمد توفيق شعبان</v>
      </c>
      <c r="J42" s="73"/>
      <c r="K42" s="73" t="s">
        <v>1233</v>
      </c>
      <c r="L42" s="73"/>
      <c r="M42" s="73"/>
      <c r="N42" s="73"/>
      <c r="O42" s="73"/>
      <c r="P42" s="386" t="s">
        <v>1320</v>
      </c>
      <c r="Q42" s="282"/>
      <c r="R42" s="283"/>
      <c r="S42" s="283"/>
      <c r="T42" s="283"/>
      <c r="U42" s="283"/>
      <c r="V42" s="283"/>
      <c r="W42" s="283"/>
      <c r="X42" s="283"/>
      <c r="Y42" s="283"/>
      <c r="Z42" s="283"/>
      <c r="AA42" s="283"/>
      <c r="AB42" s="283"/>
      <c r="AC42" s="283"/>
      <c r="AD42" s="283"/>
      <c r="AE42" s="283"/>
      <c r="AF42" s="283"/>
      <c r="AT42" s="251" t="e">
        <f>VLOOKUP(#REF!,'اعضاء هيئة التدريس'!#REF!,2,)</f>
        <v>#REF!</v>
      </c>
    </row>
    <row r="43" spans="1:46" s="272" customFormat="1" ht="15" hidden="1" customHeight="1">
      <c r="A43" s="328"/>
      <c r="B43" s="715" t="s">
        <v>795</v>
      </c>
      <c r="C43" s="726" t="str">
        <f>VLOOKUP(B43,مقررات!$A$1:$F$411,2,FALSE)</f>
        <v>أنزيمات</v>
      </c>
      <c r="D43" s="211">
        <f>VLOOKUP(B43,مقررات!$A$1:$F$452,3,FALSE)</f>
        <v>2</v>
      </c>
      <c r="E43" s="211">
        <f>VLOOKUP(B43,مقررات!$A$1:$F$476,4,FALSE)</f>
        <v>2</v>
      </c>
      <c r="F43" s="211">
        <f t="shared" si="2"/>
        <v>3</v>
      </c>
      <c r="G43" s="60" t="str">
        <f>VLOOKUP(B43,مقررات!$A$1:$F$409,6,FALSE)</f>
        <v>B313</v>
      </c>
      <c r="H43" s="60" t="s">
        <v>1817</v>
      </c>
      <c r="I43" s="262" t="str">
        <f>VLOOKUP(H43,'اعضاء هيئة التدريس'!$B$1:$D$300,2,FALSE)</f>
        <v>ا.د/ محمد احمد زايد</v>
      </c>
      <c r="J43" s="73"/>
      <c r="K43" s="73" t="s">
        <v>1068</v>
      </c>
      <c r="L43" s="73"/>
      <c r="M43" s="73"/>
      <c r="N43" s="73"/>
      <c r="O43" s="73"/>
      <c r="P43" s="386" t="s">
        <v>1316</v>
      </c>
      <c r="Q43" s="4"/>
      <c r="R43" s="91"/>
      <c r="S43" s="91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T43" s="251" t="e">
        <f>VLOOKUP(#REF!,'اعضاء هيئة التدريس'!#REF!,2,)</f>
        <v>#REF!</v>
      </c>
    </row>
    <row r="44" spans="1:46" ht="15.75" hidden="1" customHeight="1">
      <c r="A44" s="367"/>
      <c r="B44" s="456" t="s">
        <v>796</v>
      </c>
      <c r="C44" s="726" t="str">
        <f>VLOOKUP(B44,مقررات!$A$1:$F$411,2,FALSE)</f>
        <v>فسيولوجيا البكتريا</v>
      </c>
      <c r="D44" s="211">
        <f>VLOOKUP(B44,مقررات!$A$1:$F$452,3,FALSE)</f>
        <v>2</v>
      </c>
      <c r="E44" s="211">
        <f>VLOOKUP(B44,مقررات!$A$1:$F$476,4,FALSE)</f>
        <v>2</v>
      </c>
      <c r="F44" s="211">
        <f t="shared" si="2"/>
        <v>3</v>
      </c>
      <c r="G44" s="60" t="str">
        <f>VLOOKUP(B44,مقررات!$A$1:$F$409,6,FALSE)</f>
        <v>B221</v>
      </c>
      <c r="H44" s="60" t="s">
        <v>1823</v>
      </c>
      <c r="I44" s="262" t="str">
        <f>VLOOKUP(H44,'اعضاء هيئة التدريس'!$B$1:$D$300,2,FALSE)</f>
        <v>د/ صابحة محمود الصباغ</v>
      </c>
      <c r="J44" s="73"/>
      <c r="K44" s="73"/>
      <c r="L44" s="73"/>
      <c r="M44" s="73" t="s">
        <v>1067</v>
      </c>
      <c r="N44" s="73"/>
      <c r="O44" s="73"/>
      <c r="P44" s="386" t="s">
        <v>1322</v>
      </c>
      <c r="Q44" s="210"/>
      <c r="R44" s="220"/>
      <c r="S44" s="220"/>
      <c r="AT44" s="251" t="e">
        <f>VLOOKUP(#REF!,'اعضاء هيئة التدريس'!#REF!,2,)</f>
        <v>#REF!</v>
      </c>
    </row>
    <row r="45" spans="1:46" ht="15.75" hidden="1" customHeight="1">
      <c r="A45" s="328"/>
      <c r="B45" s="715" t="s">
        <v>797</v>
      </c>
      <c r="C45" s="726" t="str">
        <f>VLOOKUP(B45,مقررات!$A$1:$F$411,2,FALSE)</f>
        <v>فسيولوجيا كائنات دقيقة</v>
      </c>
      <c r="D45" s="211">
        <f>VLOOKUP(B45,مقررات!$A$1:$F$452,3,FALSE)</f>
        <v>1</v>
      </c>
      <c r="E45" s="211">
        <f>VLOOKUP(B45,مقررات!$A$1:$F$476,4,FALSE)</f>
        <v>2</v>
      </c>
      <c r="F45" s="211">
        <f t="shared" si="2"/>
        <v>2</v>
      </c>
      <c r="G45" s="717" t="str">
        <f>VLOOKUP(B45,مقررات!$A$1:$F$409,6,FALSE)</f>
        <v>B222-B322</v>
      </c>
      <c r="H45" s="60" t="s">
        <v>1823</v>
      </c>
      <c r="I45" s="262" t="str">
        <f>VLOOKUP(H45,'اعضاء هيئة التدريس'!$B$1:$D$300,2,FALSE)</f>
        <v>د/ صابحة محمود الصباغ</v>
      </c>
      <c r="J45" s="73"/>
      <c r="K45" s="73"/>
      <c r="L45" s="73"/>
      <c r="M45" s="73"/>
      <c r="N45" s="73" t="s">
        <v>1067</v>
      </c>
      <c r="O45" s="73"/>
      <c r="P45" s="386" t="s">
        <v>1322</v>
      </c>
      <c r="Q45" s="4"/>
      <c r="R45" s="91"/>
      <c r="S45" s="91"/>
      <c r="AT45" s="251" t="e">
        <f>VLOOKUP(#REF!,'اعضاء هيئة التدريس'!#REF!,2,)</f>
        <v>#REF!</v>
      </c>
    </row>
    <row r="46" spans="1:46" ht="15" hidden="1" customHeight="1">
      <c r="A46" s="367"/>
      <c r="B46" s="245" t="s">
        <v>1965</v>
      </c>
      <c r="C46" s="726" t="str">
        <f>VLOOKUP(B46,مقررات!$A$1:$F$411,2,FALSE)</f>
        <v>خلية ووراثة</v>
      </c>
      <c r="D46" s="211">
        <f>VLOOKUP(B46,مقررات!$A$1:$F$452,3,FALSE)</f>
        <v>1</v>
      </c>
      <c r="E46" s="211">
        <f>VLOOKUP(B46,مقررات!$A$1:$F$476,4,FALSE)</f>
        <v>2</v>
      </c>
      <c r="F46" s="211">
        <f t="shared" si="2"/>
        <v>2</v>
      </c>
      <c r="G46" s="60" t="str">
        <f>VLOOKUP(B46,مقررات!$A$1:$F$409,6,FALSE)</f>
        <v>Mi103</v>
      </c>
      <c r="H46" s="60" t="s">
        <v>1862</v>
      </c>
      <c r="I46" s="262" t="str">
        <f>VLOOKUP(H46,'اعضاء هيئة التدريس'!$B$1:$D$300,2,FALSE)</f>
        <v>د/  مجدي زكي مطر</v>
      </c>
      <c r="J46" s="73"/>
      <c r="K46" s="73"/>
      <c r="L46" s="73"/>
      <c r="M46" s="73"/>
      <c r="N46" s="73" t="s">
        <v>1112</v>
      </c>
      <c r="O46" s="73"/>
      <c r="P46" s="252"/>
      <c r="Q46" s="282"/>
      <c r="R46" s="283"/>
      <c r="S46" s="283"/>
      <c r="AT46" s="251" t="e">
        <f>VLOOKUP(#REF!,'اعضاء هيئة التدريس'!#REF!,2,)</f>
        <v>#REF!</v>
      </c>
    </row>
    <row r="47" spans="1:46" s="285" customFormat="1" ht="15" hidden="1" customHeight="1">
      <c r="A47" s="367">
        <v>1</v>
      </c>
      <c r="B47" s="288" t="s">
        <v>647</v>
      </c>
      <c r="C47" s="726" t="str">
        <f>VLOOKUP(B47,مقررات!$A$1:$F$411,2,FALSE)</f>
        <v>بحث ومقال</v>
      </c>
      <c r="D47" s="211">
        <f>VLOOKUP(B47,مقررات!$A$1:$F$452,3,FALSE)</f>
        <v>2</v>
      </c>
      <c r="E47" s="211">
        <f>VLOOKUP(B47,مقررات!$A$1:$F$476,4,FALSE)</f>
        <v>0</v>
      </c>
      <c r="F47" s="211">
        <f t="shared" si="2"/>
        <v>2</v>
      </c>
      <c r="G47" s="60" t="str">
        <f>VLOOKUP(B47,مقررات!$A$1:$F$409,6,FALSE)</f>
        <v>CH211</v>
      </c>
      <c r="H47" s="298"/>
      <c r="I47" s="262" t="e">
        <f>VLOOKUP(H47,'اعضاء هيئة التدريس'!$B$1:$D$300,2,FALSE)</f>
        <v>#N/A</v>
      </c>
      <c r="J47" s="267"/>
      <c r="K47" s="267"/>
      <c r="L47" s="250"/>
      <c r="M47" s="267"/>
      <c r="N47" s="250"/>
      <c r="O47" s="250"/>
      <c r="P47" s="386"/>
      <c r="Q47" s="282"/>
      <c r="R47" s="283"/>
      <c r="S47" s="283"/>
      <c r="T47" s="283"/>
      <c r="U47" s="284"/>
      <c r="V47" s="284"/>
      <c r="W47" s="284"/>
      <c r="X47" s="284"/>
      <c r="Y47" s="284"/>
      <c r="Z47" s="284"/>
      <c r="AA47" s="284"/>
      <c r="AB47" s="284"/>
      <c r="AC47" s="284"/>
      <c r="AD47" s="284"/>
      <c r="AE47" s="284"/>
      <c r="AF47" s="284"/>
      <c r="AT47" s="251" t="e">
        <f>VLOOKUP(#REF!,'اعضاء هيئة التدريس'!#REF!,2,)</f>
        <v>#REF!</v>
      </c>
    </row>
    <row r="48" spans="1:46" ht="15.75" hidden="1" customHeight="1">
      <c r="A48" s="367">
        <v>2</v>
      </c>
      <c r="B48" s="288" t="s">
        <v>608</v>
      </c>
      <c r="C48" s="726" t="str">
        <f>VLOOKUP(B48,مقررات!$A$1:$F$411,2,FALSE)</f>
        <v>أسس كيمائية فيزيائية</v>
      </c>
      <c r="D48" s="211">
        <f>VLOOKUP(B48,مقررات!$A$1:$F$452,3,FALSE)</f>
        <v>2</v>
      </c>
      <c r="E48" s="211">
        <f>VLOOKUP(B48,مقررات!$A$1:$F$476,4,FALSE)</f>
        <v>2</v>
      </c>
      <c r="F48" s="211">
        <f t="shared" si="2"/>
        <v>3</v>
      </c>
      <c r="G48" s="60" t="str">
        <f>VLOOKUP(B48,مقررات!$A$1:$F$409,6,FALSE)</f>
        <v>-</v>
      </c>
      <c r="H48" s="705" t="s">
        <v>1991</v>
      </c>
      <c r="I48" s="262" t="str">
        <f>VLOOKUP(H48,'اعضاء هيئة التدريس'!$B$1:$D$300,2,FALSE)</f>
        <v>أ.د/ عبلة حتحوت</v>
      </c>
      <c r="J48" s="774" t="s">
        <v>1069</v>
      </c>
      <c r="K48" s="773"/>
      <c r="L48" s="774"/>
      <c r="M48" s="773"/>
      <c r="N48" s="773"/>
      <c r="O48" s="774"/>
      <c r="P48" s="255" t="s">
        <v>1324</v>
      </c>
      <c r="Q48" s="4"/>
      <c r="R48" s="91"/>
      <c r="S48" s="91"/>
      <c r="AT48" s="251" t="e">
        <f>VLOOKUP(#REF!,'اعضاء هيئة التدريس'!#REF!,2,)</f>
        <v>#REF!</v>
      </c>
    </row>
    <row r="49" spans="1:46" ht="15.75" hidden="1">
      <c r="A49" s="367">
        <v>3</v>
      </c>
      <c r="B49" s="288" t="s">
        <v>608</v>
      </c>
      <c r="C49" s="726" t="str">
        <f>VLOOKUP(B49,مقررات!$A$1:$F$411,2,FALSE)</f>
        <v>أسس كيمائية فيزيائية</v>
      </c>
      <c r="D49" s="211">
        <f>VLOOKUP(B49,مقررات!$A$1:$F$452,3,FALSE)</f>
        <v>2</v>
      </c>
      <c r="E49" s="211">
        <f>VLOOKUP(B49,مقررات!$A$1:$F$476,4,FALSE)</f>
        <v>2</v>
      </c>
      <c r="F49" s="211">
        <f t="shared" si="2"/>
        <v>3</v>
      </c>
      <c r="G49" s="60" t="str">
        <f>VLOOKUP(B49,مقررات!$A$1:$F$409,6,FALSE)</f>
        <v>-</v>
      </c>
      <c r="H49" s="705" t="s">
        <v>1992</v>
      </c>
      <c r="I49" s="262" t="str">
        <f>VLOOKUP(H49,'اعضاء هيئة التدريس'!$B$1:$D$300,2,FALSE)</f>
        <v>د.صافيناز حمدي</v>
      </c>
      <c r="J49" s="774" t="s">
        <v>1069</v>
      </c>
      <c r="K49" s="773"/>
      <c r="L49" s="774"/>
      <c r="M49" s="773"/>
      <c r="N49" s="773"/>
      <c r="O49" s="774"/>
      <c r="P49" s="255" t="s">
        <v>1324</v>
      </c>
      <c r="Q49" s="4"/>
      <c r="R49" s="91"/>
      <c r="S49" s="91"/>
      <c r="AT49" s="251" t="e">
        <f>VLOOKUP(#REF!,'اعضاء هيئة التدريس'!#REF!,2,)</f>
        <v>#REF!</v>
      </c>
    </row>
    <row r="50" spans="1:46" s="272" customFormat="1" ht="25.5" hidden="1">
      <c r="A50" s="367">
        <v>4</v>
      </c>
      <c r="B50" s="288" t="s">
        <v>1124</v>
      </c>
      <c r="C50" s="726" t="str">
        <f>VLOOKUP(B50,مقررات!$A$1:$F$411,2,FALSE)</f>
        <v>اسس كيمياء فيزيائية (غير متخصصين)</v>
      </c>
      <c r="D50" s="211">
        <f>VLOOKUP(B50,مقررات!$A$1:$F$452,3,FALSE)</f>
        <v>3</v>
      </c>
      <c r="E50" s="211">
        <f>VLOOKUP(B50,مقررات!$A$1:$F$476,4,FALSE)</f>
        <v>2</v>
      </c>
      <c r="F50" s="211">
        <f t="shared" si="2"/>
        <v>4</v>
      </c>
      <c r="G50" s="60">
        <f>VLOOKUP(B50,مقررات!$A$1:$F$409,6,FALSE)</f>
        <v>0</v>
      </c>
      <c r="H50" s="21" t="s">
        <v>1764</v>
      </c>
      <c r="I50" s="262" t="str">
        <f>VLOOKUP(H50,'اعضاء هيئة التدريس'!$B$1:$D$300,2,FALSE)</f>
        <v>د. مها خضر</v>
      </c>
      <c r="J50" s="471"/>
      <c r="K50" s="774" t="s">
        <v>1067</v>
      </c>
      <c r="L50" s="775"/>
      <c r="M50" s="471"/>
      <c r="N50" s="775"/>
      <c r="O50" s="775"/>
      <c r="P50" s="255"/>
      <c r="Q50" s="4"/>
      <c r="R50" s="810"/>
      <c r="S50" s="89"/>
      <c r="T50" s="283"/>
      <c r="U50" s="283"/>
      <c r="V50" s="283"/>
      <c r="W50" s="283"/>
      <c r="X50" s="283"/>
      <c r="Y50" s="283"/>
      <c r="Z50" s="283"/>
      <c r="AA50" s="283"/>
      <c r="AB50" s="283"/>
      <c r="AC50" s="283"/>
      <c r="AD50" s="283"/>
      <c r="AE50" s="283"/>
      <c r="AF50" s="283"/>
      <c r="AT50" s="251" t="e">
        <f>VLOOKUP(#REF!,'اعضاء هيئة التدريس'!#REF!,2,)</f>
        <v>#REF!</v>
      </c>
    </row>
    <row r="51" spans="1:46" s="285" customFormat="1" ht="15" hidden="1" customHeight="1">
      <c r="A51" s="367">
        <v>5</v>
      </c>
      <c r="B51" s="288" t="s">
        <v>609</v>
      </c>
      <c r="C51" s="726" t="str">
        <f>VLOOKUP(B51,مقررات!$A$1:$F$411,2,FALSE)</f>
        <v>أسس كيمياء غير عضوية</v>
      </c>
      <c r="D51" s="211">
        <f>VLOOKUP(B51,مقررات!$A$1:$F$452,3,FALSE)</f>
        <v>1.5</v>
      </c>
      <c r="E51" s="211">
        <f>VLOOKUP(B51,مقررات!$A$1:$F$476,4,FALSE)</f>
        <v>1</v>
      </c>
      <c r="F51" s="211">
        <f t="shared" si="2"/>
        <v>2</v>
      </c>
      <c r="G51" s="60" t="str">
        <f>VLOOKUP(B51,مقررات!$A$1:$F$409,6,FALSE)</f>
        <v>-</v>
      </c>
      <c r="H51" s="347" t="s">
        <v>1745</v>
      </c>
      <c r="I51" s="262" t="str">
        <f>VLOOKUP(H51,'اعضاء هيئة التدريس'!$B$1:$D$300,2,FALSE)</f>
        <v>د. سناء امام</v>
      </c>
      <c r="J51" s="454"/>
      <c r="K51" s="454" t="s">
        <v>1067</v>
      </c>
      <c r="L51" s="454"/>
      <c r="M51" s="454"/>
      <c r="N51" s="454"/>
      <c r="O51" s="454"/>
      <c r="P51" s="255" t="s">
        <v>1324</v>
      </c>
      <c r="Q51" s="282"/>
      <c r="R51" s="283"/>
      <c r="S51" s="283"/>
      <c r="T51" s="283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T51" s="251" t="e">
        <f>VLOOKUP(#REF!,'اعضاء هيئة التدريس'!#REF!,2,)</f>
        <v>#REF!</v>
      </c>
    </row>
    <row r="52" spans="1:46" s="156" customFormat="1" ht="15.75" hidden="1" customHeight="1">
      <c r="A52" s="367">
        <v>6</v>
      </c>
      <c r="B52" s="288" t="s">
        <v>610</v>
      </c>
      <c r="C52" s="726" t="str">
        <f>VLOOKUP(B52,مقررات!$A$1:$F$411,2,FALSE)</f>
        <v>كيمياء تحليلية وصفية</v>
      </c>
      <c r="D52" s="211">
        <f>VLOOKUP(B52,مقررات!$A$1:$F$452,3,FALSE)</f>
        <v>1</v>
      </c>
      <c r="E52" s="211">
        <f>VLOOKUP(B52,مقررات!$A$1:$F$476,4,FALSE)</f>
        <v>0</v>
      </c>
      <c r="F52" s="211">
        <f t="shared" si="2"/>
        <v>1</v>
      </c>
      <c r="G52" s="60" t="str">
        <f>VLOOKUP(B52,مقررات!$A$1:$F$409,6,FALSE)</f>
        <v>-</v>
      </c>
      <c r="H52" s="700" t="s">
        <v>1743</v>
      </c>
      <c r="I52" s="262" t="str">
        <f>VLOOKUP(H52,'اعضاء هيئة التدريس'!$B$1:$D$300,2,FALSE)</f>
        <v xml:space="preserve">د.هناء البرعي </v>
      </c>
      <c r="J52" s="774"/>
      <c r="K52" s="774" t="s">
        <v>1147</v>
      </c>
      <c r="L52" s="774"/>
      <c r="M52" s="774"/>
      <c r="N52" s="774"/>
      <c r="O52" s="774"/>
      <c r="P52" s="255" t="s">
        <v>1324</v>
      </c>
      <c r="Q52" s="4"/>
      <c r="R52" s="91"/>
      <c r="S52" s="91"/>
      <c r="T52" s="220"/>
      <c r="U52" s="220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T52" s="707" t="e">
        <f>VLOOKUP(#REF!,'اعضاء هيئة التدريس'!#REF!,2,)</f>
        <v>#REF!</v>
      </c>
    </row>
    <row r="53" spans="1:46" s="272" customFormat="1" ht="15.75" hidden="1" customHeight="1">
      <c r="A53" s="367">
        <v>7</v>
      </c>
      <c r="B53" s="288" t="s">
        <v>610</v>
      </c>
      <c r="C53" s="726" t="str">
        <f>VLOOKUP(B53,مقررات!$A$1:$F$411,2,FALSE)</f>
        <v>كيمياء تحليلية وصفية</v>
      </c>
      <c r="D53" s="211">
        <f>VLOOKUP(B53,مقررات!$A$1:$F$452,3,FALSE)</f>
        <v>1</v>
      </c>
      <c r="E53" s="211">
        <f>VLOOKUP(B53,مقررات!$A$1:$F$476,4,FALSE)</f>
        <v>0</v>
      </c>
      <c r="F53" s="211">
        <f t="shared" si="2"/>
        <v>1</v>
      </c>
      <c r="G53" s="60" t="str">
        <f>VLOOKUP(B53,مقررات!$A$1:$F$409,6,FALSE)</f>
        <v>-</v>
      </c>
      <c r="H53" s="700" t="s">
        <v>1750</v>
      </c>
      <c r="I53" s="262" t="str">
        <f>VLOOKUP(H53,'اعضاء هيئة التدريس'!$B$1:$D$300,2,FALSE)</f>
        <v>د/ نعيمة سالم</v>
      </c>
      <c r="J53" s="774"/>
      <c r="K53" s="774" t="s">
        <v>1112</v>
      </c>
      <c r="L53" s="774"/>
      <c r="M53" s="774"/>
      <c r="N53" s="774"/>
      <c r="O53" s="774"/>
      <c r="P53" s="255" t="s">
        <v>1324</v>
      </c>
      <c r="Q53" s="4"/>
      <c r="R53" s="91"/>
      <c r="S53" s="91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T53" s="707" t="e">
        <f>VLOOKUP(#REF!,'اعضاء هيئة التدريس'!#REF!,2,)</f>
        <v>#REF!</v>
      </c>
    </row>
    <row r="54" spans="1:46" s="285" customFormat="1" ht="31.5" hidden="1" customHeight="1">
      <c r="A54" s="367">
        <v>8</v>
      </c>
      <c r="B54" s="288" t="s">
        <v>611</v>
      </c>
      <c r="C54" s="726" t="str">
        <f>VLOOKUP(B54,مقررات!$A$1:$F$411,2,FALSE)</f>
        <v>كيمياء تحليلية (1)</v>
      </c>
      <c r="D54" s="211">
        <f>VLOOKUP(B54,مقررات!$A$1:$F$452,3,FALSE)</f>
        <v>1.5</v>
      </c>
      <c r="E54" s="211">
        <f>VLOOKUP(B54,مقررات!$A$1:$F$476,4,FALSE)</f>
        <v>1</v>
      </c>
      <c r="F54" s="211">
        <f t="shared" si="2"/>
        <v>2</v>
      </c>
      <c r="G54" s="60" t="str">
        <f>VLOOKUP(B54,مقررات!$A$1:$F$409,6,FALSE)</f>
        <v>-</v>
      </c>
      <c r="H54" s="60" t="s">
        <v>1743</v>
      </c>
      <c r="I54" s="262" t="str">
        <f>VLOOKUP(H54,'اعضاء هيئة التدريس'!$B$1:$D$300,2,FALSE)</f>
        <v xml:space="preserve">د.هناء البرعي </v>
      </c>
      <c r="J54" s="454"/>
      <c r="K54" s="454"/>
      <c r="L54" s="454"/>
      <c r="M54" s="454"/>
      <c r="N54" s="454" t="s">
        <v>1070</v>
      </c>
      <c r="O54" s="454"/>
      <c r="P54" s="255" t="s">
        <v>1324</v>
      </c>
      <c r="Q54" s="282"/>
      <c r="R54" s="283"/>
      <c r="S54" s="283"/>
      <c r="T54" s="283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F54" s="284"/>
      <c r="AT54" s="707" t="e">
        <f>VLOOKUP(#REF!,'اعضاء هيئة التدريس'!#REF!,2,)</f>
        <v>#REF!</v>
      </c>
    </row>
    <row r="55" spans="1:46" s="221" customFormat="1" ht="15.75" hidden="1" customHeight="1">
      <c r="A55" s="367">
        <v>9</v>
      </c>
      <c r="B55" s="288" t="s">
        <v>611</v>
      </c>
      <c r="C55" s="726" t="str">
        <f>VLOOKUP(B55,مقررات!$A$1:$F$411,2,FALSE)</f>
        <v>كيمياء تحليلية (1)</v>
      </c>
      <c r="D55" s="211">
        <f>VLOOKUP(B55,مقررات!$A$1:$F$452,3,FALSE)</f>
        <v>1.5</v>
      </c>
      <c r="E55" s="211">
        <f>VLOOKUP(B55,مقررات!$A$1:$F$476,4,FALSE)</f>
        <v>1</v>
      </c>
      <c r="F55" s="211">
        <f t="shared" si="2"/>
        <v>2</v>
      </c>
      <c r="G55" s="60" t="str">
        <f>VLOOKUP(B55,مقررات!$A$1:$F$409,6,FALSE)</f>
        <v>-</v>
      </c>
      <c r="H55" s="60" t="s">
        <v>1752</v>
      </c>
      <c r="I55" s="262" t="str">
        <f>VLOOKUP(H55,'اعضاء هيئة التدريس'!$B$1:$D$300,2,FALSE)</f>
        <v>د/ ايمن شبل</v>
      </c>
      <c r="J55" s="454"/>
      <c r="K55" s="454"/>
      <c r="L55" s="454"/>
      <c r="M55" s="454"/>
      <c r="N55" s="454" t="s">
        <v>1070</v>
      </c>
      <c r="O55" s="454"/>
      <c r="P55" s="255" t="s">
        <v>1313</v>
      </c>
      <c r="Q55" s="282"/>
      <c r="R55" s="283"/>
      <c r="S55" s="283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T55" s="707" t="e">
        <f>VLOOKUP(#REF!,'اعضاء هيئة التدريس'!#REF!,2,)</f>
        <v>#REF!</v>
      </c>
    </row>
    <row r="56" spans="1:46" s="156" customFormat="1" ht="15.75" hidden="1" customHeight="1">
      <c r="A56" s="367">
        <v>10</v>
      </c>
      <c r="B56" s="288" t="s">
        <v>612</v>
      </c>
      <c r="C56" s="726" t="str">
        <f>VLOOKUP(B56,مقررات!$A$1:$F$411,2,FALSE)</f>
        <v>أسس كيمياء عضوية</v>
      </c>
      <c r="D56" s="211">
        <f>VLOOKUP(B56,مقررات!$A$1:$F$452,3,FALSE)</f>
        <v>1.5</v>
      </c>
      <c r="E56" s="211">
        <f>VLOOKUP(B56,مقررات!$A$1:$F$476,4,FALSE)</f>
        <v>1</v>
      </c>
      <c r="F56" s="211">
        <f t="shared" si="2"/>
        <v>2</v>
      </c>
      <c r="G56" s="60" t="str">
        <f>VLOOKUP(B56,مقررات!$A$1:$F$409,6,FALSE)</f>
        <v>-</v>
      </c>
      <c r="H56" s="52" t="s">
        <v>1697</v>
      </c>
      <c r="I56" s="262" t="str">
        <f>VLOOKUP(H56,'اعضاء هيئة التدريس'!$B$1:$D$300,2,FALSE)</f>
        <v>أ.د. عبدالحميد اسماعيل</v>
      </c>
      <c r="J56" s="774"/>
      <c r="K56" s="774"/>
      <c r="L56" s="774"/>
      <c r="M56" s="774" t="s">
        <v>1067</v>
      </c>
      <c r="N56" s="774"/>
      <c r="O56" s="774" t="s">
        <v>1067</v>
      </c>
      <c r="P56" s="255" t="s">
        <v>1324</v>
      </c>
      <c r="Q56" s="4"/>
      <c r="R56" s="92"/>
      <c r="S56" s="92"/>
      <c r="T56" s="220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T56" s="707" t="e">
        <f>VLOOKUP(#REF!,'اعضاء هيئة التدريس'!#REF!,2,)</f>
        <v>#REF!</v>
      </c>
    </row>
    <row r="57" spans="1:46" s="156" customFormat="1" ht="22.5" hidden="1">
      <c r="A57" s="367">
        <v>11</v>
      </c>
      <c r="B57" s="288" t="s">
        <v>613</v>
      </c>
      <c r="C57" s="961" t="str">
        <f>VLOOKUP(B57,مقررات!$A$1:$F$411,2,FALSE)</f>
        <v>كيمياء عملية تحليلية وفيزيائية وغير عضوية(1)</v>
      </c>
      <c r="D57" s="211">
        <f>VLOOKUP(B57,مقررات!$A$1:$F$452,3,FALSE)</f>
        <v>0</v>
      </c>
      <c r="E57" s="211">
        <f>VLOOKUP(B57,مقررات!$A$1:$F$476,4,FALSE)</f>
        <v>4</v>
      </c>
      <c r="F57" s="211">
        <f t="shared" si="2"/>
        <v>2</v>
      </c>
      <c r="G57" s="60" t="str">
        <f>VLOOKUP(B57,مقررات!$A$1:$F$409,6,FALSE)</f>
        <v>-</v>
      </c>
      <c r="H57" s="60"/>
      <c r="I57" s="262" t="e">
        <f>VLOOKUP(H57,'اعضاء هيئة التدريس'!$B$1:$D$300,2,FALSE)</f>
        <v>#N/A</v>
      </c>
      <c r="J57" s="454"/>
      <c r="K57" s="454"/>
      <c r="L57" s="454"/>
      <c r="M57" s="454"/>
      <c r="N57" s="454"/>
      <c r="O57" s="454"/>
      <c r="P57" s="386"/>
      <c r="Q57" s="282"/>
      <c r="R57" s="283"/>
      <c r="S57" s="283"/>
      <c r="T57" s="220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T57" s="707" t="e">
        <f>VLOOKUP(#REF!,'اعضاء هيئة التدريس'!#REF!,2,)</f>
        <v>#REF!</v>
      </c>
    </row>
    <row r="58" spans="1:46" s="221" customFormat="1" ht="15.75" hidden="1">
      <c r="A58" s="367">
        <v>12</v>
      </c>
      <c r="B58" s="288" t="s">
        <v>614</v>
      </c>
      <c r="C58" s="726" t="str">
        <f>VLOOKUP(B58,مقررات!$A$1:$F$411,2,FALSE)</f>
        <v>كيمياء عملية عضوية (1)</v>
      </c>
      <c r="D58" s="211">
        <f>VLOOKUP(B58,مقررات!$A$1:$F$452,3,FALSE)</f>
        <v>0</v>
      </c>
      <c r="E58" s="211">
        <f>VLOOKUP(B58,مقررات!$A$1:$F$476,4,FALSE)</f>
        <v>4</v>
      </c>
      <c r="F58" s="211">
        <f t="shared" si="2"/>
        <v>2</v>
      </c>
      <c r="G58" s="60" t="str">
        <f>VLOOKUP(B58,مقررات!$A$1:$F$409,6,FALSE)</f>
        <v>-</v>
      </c>
      <c r="H58" s="52"/>
      <c r="I58" s="262" t="e">
        <f>VLOOKUP(H58,'اعضاء هيئة التدريس'!$B$1:$D$300,2,FALSE)</f>
        <v>#N/A</v>
      </c>
      <c r="J58" s="774"/>
      <c r="K58" s="774"/>
      <c r="L58" s="774"/>
      <c r="M58" s="774"/>
      <c r="N58" s="774"/>
      <c r="O58" s="774"/>
      <c r="P58" s="1049"/>
      <c r="Q58" s="4"/>
      <c r="R58" s="91"/>
      <c r="S58" s="91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T58" s="707" t="e">
        <f>VLOOKUP(#REF!,'اعضاء هيئة التدريس'!#REF!,2,)</f>
        <v>#REF!</v>
      </c>
    </row>
    <row r="59" spans="1:46" s="221" customFormat="1" ht="15.75" hidden="1" customHeight="1">
      <c r="A59" s="367">
        <v>13</v>
      </c>
      <c r="B59" s="288" t="s">
        <v>615</v>
      </c>
      <c r="C59" s="726" t="str">
        <f>VLOOKUP(B59,مقررات!$A$1:$F$411,2,FALSE)</f>
        <v>ديناميكا حرارية</v>
      </c>
      <c r="D59" s="211">
        <f>VLOOKUP(B59,مقررات!$A$1:$F$452,3,FALSE)</f>
        <v>1.5</v>
      </c>
      <c r="E59" s="211">
        <f>VLOOKUP(B59,مقررات!$A$1:$F$476,4,FALSE)</f>
        <v>1</v>
      </c>
      <c r="F59" s="211">
        <f t="shared" si="2"/>
        <v>2</v>
      </c>
      <c r="G59" s="60" t="str">
        <f>VLOOKUP(B59,مقررات!$A$1:$F$409,6,FALSE)</f>
        <v>CH111</v>
      </c>
      <c r="H59" s="60" t="s">
        <v>1752</v>
      </c>
      <c r="I59" s="262" t="str">
        <f>VLOOKUP(H59,'اعضاء هيئة التدريس'!$B$1:$D$300,2,FALSE)</f>
        <v>د/ ايمن شبل</v>
      </c>
      <c r="J59" s="454"/>
      <c r="K59" s="454"/>
      <c r="L59" s="454" t="s">
        <v>1067</v>
      </c>
      <c r="M59" s="454"/>
      <c r="N59" s="454"/>
      <c r="O59" s="454"/>
      <c r="P59" s="255" t="s">
        <v>1324</v>
      </c>
      <c r="Q59" s="282"/>
      <c r="R59" s="283"/>
      <c r="S59" s="283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T59" s="707" t="e">
        <f>VLOOKUP(#REF!,'اعضاء هيئة التدريس'!#REF!,2,)</f>
        <v>#REF!</v>
      </c>
    </row>
    <row r="60" spans="1:46" s="221" customFormat="1" ht="15.75" hidden="1" customHeight="1">
      <c r="A60" s="367">
        <v>14</v>
      </c>
      <c r="B60" s="288" t="s">
        <v>615</v>
      </c>
      <c r="C60" s="726" t="str">
        <f>VLOOKUP(B60,مقررات!$A$1:$F$411,2,FALSE)</f>
        <v>ديناميكا حرارية</v>
      </c>
      <c r="D60" s="211">
        <f>VLOOKUP(B60,مقررات!$A$1:$F$452,3,FALSE)</f>
        <v>1.5</v>
      </c>
      <c r="E60" s="211">
        <f>VLOOKUP(B60,مقررات!$A$1:$F$476,4,FALSE)</f>
        <v>1</v>
      </c>
      <c r="F60" s="211">
        <f t="shared" si="2"/>
        <v>2</v>
      </c>
      <c r="G60" s="60" t="str">
        <f>VLOOKUP(B60,مقررات!$A$1:$F$409,6,FALSE)</f>
        <v>CH111</v>
      </c>
      <c r="H60" s="60" t="s">
        <v>1754</v>
      </c>
      <c r="I60" s="262" t="str">
        <f>VLOOKUP(H60,'اعضاء هيئة التدريس'!$B$1:$D$300,2,FALSE)</f>
        <v>د/ اسامة سمير</v>
      </c>
      <c r="J60" s="454"/>
      <c r="K60" s="454"/>
      <c r="L60" s="454" t="s">
        <v>1067</v>
      </c>
      <c r="M60" s="454"/>
      <c r="N60" s="454"/>
      <c r="O60" s="454"/>
      <c r="P60" s="255" t="s">
        <v>1324</v>
      </c>
      <c r="Q60" s="282"/>
      <c r="R60" s="283"/>
      <c r="S60" s="283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T60" s="707" t="e">
        <f>VLOOKUP(#REF!,'اعضاء هيئة التدريس'!#REF!,2,)</f>
        <v>#REF!</v>
      </c>
    </row>
    <row r="61" spans="1:46" s="221" customFormat="1" ht="15.75" hidden="1" customHeight="1">
      <c r="A61" s="367">
        <v>15</v>
      </c>
      <c r="B61" s="288" t="s">
        <v>1134</v>
      </c>
      <c r="C61" s="726" t="str">
        <f>VLOOKUP(B61,مقررات!$A$1:$F$411,2,FALSE)</f>
        <v>ديناميكا حرارية 2</v>
      </c>
      <c r="D61" s="211">
        <f>VLOOKUP(B61,مقررات!$A$1:$F$452,3,FALSE)</f>
        <v>1</v>
      </c>
      <c r="E61" s="211">
        <f>VLOOKUP(B61,مقررات!$A$1:$F$476,4,FALSE)</f>
        <v>2</v>
      </c>
      <c r="F61" s="211">
        <f t="shared" si="2"/>
        <v>2</v>
      </c>
      <c r="G61" s="60" t="str">
        <f>VLOOKUP(B61,مقررات!$A$1:$F$409,6,FALSE)</f>
        <v>CH111</v>
      </c>
      <c r="H61" s="52" t="s">
        <v>1752</v>
      </c>
      <c r="I61" s="262" t="str">
        <f>VLOOKUP(H61,'اعضاء هيئة التدريس'!$B$1:$D$300,2,FALSE)</f>
        <v>د/ ايمن شبل</v>
      </c>
      <c r="J61" s="774"/>
      <c r="K61" s="774"/>
      <c r="L61" s="774" t="s">
        <v>1067</v>
      </c>
      <c r="M61" s="774"/>
      <c r="N61" s="774"/>
      <c r="O61" s="774"/>
      <c r="P61" s="255" t="s">
        <v>1324</v>
      </c>
      <c r="Q61" s="4"/>
      <c r="R61" s="92"/>
      <c r="S61" s="92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T61" s="707" t="e">
        <f>VLOOKUP(#REF!,'اعضاء هيئة التدريس'!#REF!,2,)</f>
        <v>#REF!</v>
      </c>
    </row>
    <row r="62" spans="1:46" s="221" customFormat="1" ht="15.75" hidden="1" customHeight="1">
      <c r="A62" s="367">
        <v>16</v>
      </c>
      <c r="B62" s="288" t="s">
        <v>616</v>
      </c>
      <c r="C62" s="726" t="str">
        <f>VLOOKUP(B62,مقررات!$A$1:$F$411,2,FALSE)</f>
        <v>كيمياء العناصر غير الانتقالية</v>
      </c>
      <c r="D62" s="211">
        <f>VLOOKUP(B62,مقررات!$A$1:$F$452,3,FALSE)</f>
        <v>1.5</v>
      </c>
      <c r="E62" s="211">
        <f>VLOOKUP(B62,مقررات!$A$1:$F$476,4,FALSE)</f>
        <v>1</v>
      </c>
      <c r="F62" s="211">
        <f t="shared" si="2"/>
        <v>2</v>
      </c>
      <c r="G62" s="60" t="str">
        <f>VLOOKUP(B62,مقررات!$A$1:$F$409,6,FALSE)</f>
        <v>CH122</v>
      </c>
      <c r="H62" s="60" t="s">
        <v>1698</v>
      </c>
      <c r="I62" s="262" t="str">
        <f>VLOOKUP(H62,'اعضاء هيئة التدريس'!$B$1:$D$300,2,FALSE)</f>
        <v>ا.د/ عبدة الطبل</v>
      </c>
      <c r="J62" s="454"/>
      <c r="K62" s="454"/>
      <c r="L62" s="454" t="s">
        <v>1070</v>
      </c>
      <c r="M62" s="454"/>
      <c r="N62" s="454"/>
      <c r="O62" s="454"/>
      <c r="P62" s="255" t="s">
        <v>1324</v>
      </c>
      <c r="Q62" s="282"/>
      <c r="R62" s="283"/>
      <c r="S62" s="283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T62" s="707" t="e">
        <f>VLOOKUP(#REF!,'اعضاء هيئة التدريس'!#REF!,2,)</f>
        <v>#REF!</v>
      </c>
    </row>
    <row r="63" spans="1:46" s="221" customFormat="1" ht="15.75" hidden="1" customHeight="1">
      <c r="A63" s="367">
        <v>17</v>
      </c>
      <c r="B63" s="288" t="s">
        <v>617</v>
      </c>
      <c r="C63" s="726" t="str">
        <f>VLOOKUP(B63,مقررات!$A$1:$F$411,2,FALSE)</f>
        <v>كيمياء تحليلية (2)</v>
      </c>
      <c r="D63" s="211">
        <f>VLOOKUP(B63,مقررات!$A$1:$F$452,3,FALSE)</f>
        <v>1.5</v>
      </c>
      <c r="E63" s="211">
        <f>VLOOKUP(B63,مقررات!$A$1:$F$476,4,FALSE)</f>
        <v>1</v>
      </c>
      <c r="F63" s="211">
        <f t="shared" si="2"/>
        <v>2</v>
      </c>
      <c r="G63" s="60" t="str">
        <f>VLOOKUP(B63,مقررات!$A$1:$F$409,6,FALSE)</f>
        <v>CH134</v>
      </c>
      <c r="H63" s="52" t="s">
        <v>1723</v>
      </c>
      <c r="I63" s="262" t="str">
        <f>VLOOKUP(H63,'اعضاء هيئة التدريس'!$B$1:$D$300,2,FALSE)</f>
        <v>ا.د/ محمد عياد</v>
      </c>
      <c r="J63" s="774"/>
      <c r="K63" s="774"/>
      <c r="L63" s="774"/>
      <c r="M63" s="774"/>
      <c r="N63" s="774"/>
      <c r="O63" s="774" t="s">
        <v>1068</v>
      </c>
      <c r="P63" s="255" t="s">
        <v>1324</v>
      </c>
      <c r="Q63" s="4"/>
      <c r="R63" s="92"/>
      <c r="S63" s="92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T63" s="707" t="e">
        <f>VLOOKUP(#REF!,'اعضاء هيئة التدريس'!#REF!,2,)</f>
        <v>#REF!</v>
      </c>
    </row>
    <row r="64" spans="1:46" s="221" customFormat="1" ht="15.75" hidden="1" customHeight="1">
      <c r="A64" s="367">
        <v>18</v>
      </c>
      <c r="B64" s="288" t="s">
        <v>617</v>
      </c>
      <c r="C64" s="726" t="str">
        <f>VLOOKUP(B64,مقررات!$A$1:$F$411,2,FALSE)</f>
        <v>كيمياء تحليلية (2)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si="2"/>
        <v>2</v>
      </c>
      <c r="G64" s="60" t="str">
        <f>VLOOKUP(B64,مقررات!$A$1:$F$409,6,FALSE)</f>
        <v>CH134</v>
      </c>
      <c r="H64" s="52" t="s">
        <v>1750</v>
      </c>
      <c r="I64" s="262" t="str">
        <f>VLOOKUP(H64,'اعضاء هيئة التدريس'!$B$1:$D$300,2,FALSE)</f>
        <v>د/ نعيمة سالم</v>
      </c>
      <c r="J64" s="774"/>
      <c r="K64" s="774"/>
      <c r="L64" s="774"/>
      <c r="M64" s="774"/>
      <c r="N64" s="774"/>
      <c r="O64" s="774" t="s">
        <v>1068</v>
      </c>
      <c r="P64" s="255" t="s">
        <v>1324</v>
      </c>
      <c r="Q64" s="4"/>
      <c r="R64" s="92"/>
      <c r="S64" s="92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T64" s="707" t="e">
        <f>VLOOKUP(#REF!,'اعضاء هيئة التدريس'!#REF!,2,)</f>
        <v>#REF!</v>
      </c>
    </row>
    <row r="65" spans="1:46" s="122" customFormat="1" ht="24" hidden="1" customHeight="1">
      <c r="A65" s="367">
        <v>19</v>
      </c>
      <c r="B65" s="288" t="s">
        <v>618</v>
      </c>
      <c r="C65" s="726" t="str">
        <f>VLOOKUP(B65,مقررات!$A$1:$F$411,2,FALSE)</f>
        <v>مبادئ الكيمياء العضوية الفيزيائية</v>
      </c>
      <c r="D65" s="211">
        <f>VLOOKUP(B65,مقررات!$A$1:$F$452,3,FALSE)</f>
        <v>1.5</v>
      </c>
      <c r="E65" s="211">
        <f>VLOOKUP(B65,مقررات!$A$1:$F$476,4,FALSE)</f>
        <v>1</v>
      </c>
      <c r="F65" s="211">
        <f t="shared" si="2"/>
        <v>2</v>
      </c>
      <c r="G65" s="60" t="str">
        <f>VLOOKUP(B65,مقررات!$A$1:$F$409,6,FALSE)</f>
        <v>CH145</v>
      </c>
      <c r="H65" s="60" t="s">
        <v>1729</v>
      </c>
      <c r="I65" s="262" t="str">
        <f>VLOOKUP(H65,'اعضاء هيئة التدريس'!$B$1:$D$300,2,FALSE)</f>
        <v>ا.د/ عبد العليم حسن</v>
      </c>
      <c r="J65" s="454"/>
      <c r="K65" s="454" t="s">
        <v>1070</v>
      </c>
      <c r="L65" s="454"/>
      <c r="M65" s="454"/>
      <c r="N65" s="454"/>
      <c r="O65" s="454"/>
      <c r="P65" s="255" t="s">
        <v>1313</v>
      </c>
      <c r="Q65" s="282"/>
      <c r="R65" s="283"/>
      <c r="S65" s="283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F65" s="91"/>
      <c r="AT65" s="707" t="e">
        <f>VLOOKUP(#REF!,'اعضاء هيئة التدريس'!#REF!,2,)</f>
        <v>#REF!</v>
      </c>
    </row>
    <row r="66" spans="1:46" s="221" customFormat="1" ht="15.75" hidden="1" customHeight="1">
      <c r="A66" s="367">
        <v>20</v>
      </c>
      <c r="B66" s="288" t="s">
        <v>619</v>
      </c>
      <c r="C66" s="726" t="str">
        <f>VLOOKUP(B66,مقررات!$A$1:$F$411,2,FALSE)</f>
        <v>كيمياء عضوية اليفاتية</v>
      </c>
      <c r="D66" s="211">
        <f>VLOOKUP(B66,مقررات!$A$1:$F$452,3,FALSE)</f>
        <v>1.5</v>
      </c>
      <c r="E66" s="211">
        <f>VLOOKUP(B66,مقررات!$A$1:$F$476,4,FALSE)</f>
        <v>1</v>
      </c>
      <c r="F66" s="211">
        <f t="shared" si="2"/>
        <v>2</v>
      </c>
      <c r="G66" s="60" t="str">
        <f>VLOOKUP(B66,مقررات!$A$1:$F$409,6,FALSE)</f>
        <v>CH145</v>
      </c>
      <c r="H66" s="52" t="s">
        <v>1727</v>
      </c>
      <c r="I66" s="262" t="str">
        <f>VLOOKUP(H66,'اعضاء هيئة التدريس'!$B$1:$D$300,2,FALSE)</f>
        <v>ا.د/ احمد عبدالمجبد</v>
      </c>
      <c r="J66" s="774"/>
      <c r="K66" s="774" t="s">
        <v>1068</v>
      </c>
      <c r="L66" s="774"/>
      <c r="M66" s="774" t="s">
        <v>1067</v>
      </c>
      <c r="N66" s="774"/>
      <c r="O66" s="774"/>
      <c r="P66" s="255" t="s">
        <v>1313</v>
      </c>
      <c r="Q66" s="4"/>
      <c r="R66" s="92"/>
      <c r="S66" s="92"/>
      <c r="T66" s="92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T66" s="707" t="e">
        <f>VLOOKUP(#REF!,'اعضاء هيئة التدريس'!#REF!,2,)</f>
        <v>#REF!</v>
      </c>
    </row>
    <row r="67" spans="1:46" s="285" customFormat="1" ht="22.5" hidden="1" customHeight="1">
      <c r="A67" s="367">
        <v>21</v>
      </c>
      <c r="B67" s="288" t="s">
        <v>620</v>
      </c>
      <c r="C67" s="726" t="str">
        <f>VLOOKUP(B67,مقررات!$A$1:$F$411,2,FALSE)</f>
        <v>كيمياء عضوية أروماتية</v>
      </c>
      <c r="D67" s="211">
        <f>VLOOKUP(B67,مقررات!$A$1:$F$452,3,FALSE)</f>
        <v>1.5</v>
      </c>
      <c r="E67" s="211">
        <f>VLOOKUP(B67,مقررات!$A$1:$F$476,4,FALSE)</f>
        <v>1</v>
      </c>
      <c r="F67" s="211">
        <f t="shared" si="2"/>
        <v>2</v>
      </c>
      <c r="G67" s="60" t="str">
        <f>VLOOKUP(B67,مقررات!$A$1:$F$409,6,FALSE)</f>
        <v>CH145</v>
      </c>
      <c r="H67" s="60" t="s">
        <v>1695</v>
      </c>
      <c r="I67" s="262" t="str">
        <f>VLOOKUP(H67,'اعضاء هيئة التدريس'!$B$1:$D$300,2,FALSE)</f>
        <v>ا.د/ عادل نصار</v>
      </c>
      <c r="J67" s="454"/>
      <c r="K67" s="454"/>
      <c r="L67" s="454"/>
      <c r="M67" s="454" t="s">
        <v>1070</v>
      </c>
      <c r="N67" s="454"/>
      <c r="O67" s="454"/>
      <c r="P67" s="255" t="s">
        <v>1324</v>
      </c>
      <c r="Q67" s="282"/>
      <c r="R67" s="283"/>
      <c r="S67" s="283"/>
      <c r="T67" s="283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T67" s="707" t="e">
        <f>VLOOKUP(#REF!,'اعضاء هيئة التدريس'!#REF!,2,)</f>
        <v>#REF!</v>
      </c>
    </row>
    <row r="68" spans="1:46" s="272" customFormat="1" ht="15.75" hidden="1" customHeight="1">
      <c r="A68" s="367">
        <v>22</v>
      </c>
      <c r="B68" s="288" t="s">
        <v>663</v>
      </c>
      <c r="C68" s="726" t="str">
        <f>VLOOKUP(B68,مقررات!$A$1:$F$411,2,FALSE)</f>
        <v>كيمياء المجموعات الوظيفية</v>
      </c>
      <c r="D68" s="211">
        <f>VLOOKUP(B68,مقررات!$A$1:$F$452,3,FALSE)</f>
        <v>1.5</v>
      </c>
      <c r="E68" s="211">
        <f>VLOOKUP(B68,مقررات!$A$1:$F$476,4,FALSE)</f>
        <v>1</v>
      </c>
      <c r="F68" s="211">
        <f t="shared" si="2"/>
        <v>2</v>
      </c>
      <c r="G68" s="60" t="str">
        <f>VLOOKUP(B68,مقررات!$A$1:$F$409,6,FALSE)</f>
        <v>CH346</v>
      </c>
      <c r="H68" s="52" t="s">
        <v>1804</v>
      </c>
      <c r="I68" s="262" t="str">
        <f>VLOOKUP(H68,'اعضاء هيئة التدريس'!$B$1:$D$300,2,FALSE)</f>
        <v>د/ محمدعبدالله حواطة</v>
      </c>
      <c r="J68" s="774"/>
      <c r="K68" s="774"/>
      <c r="L68" s="774" t="s">
        <v>1068</v>
      </c>
      <c r="M68" s="774"/>
      <c r="N68" s="774"/>
      <c r="O68" s="774"/>
      <c r="P68" s="255" t="s">
        <v>1324</v>
      </c>
      <c r="Q68" s="4"/>
      <c r="R68" s="92"/>
      <c r="S68" s="92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T68" s="707" t="e">
        <f>VLOOKUP(#REF!,'اعضاء هيئة التدريس'!#REF!,2,)</f>
        <v>#REF!</v>
      </c>
    </row>
    <row r="69" spans="1:46" s="272" customFormat="1" ht="15.75" hidden="1" customHeight="1">
      <c r="A69" s="367">
        <v>23</v>
      </c>
      <c r="B69" s="288" t="s">
        <v>622</v>
      </c>
      <c r="C69" s="726" t="str">
        <f>VLOOKUP(B69,مقررات!$A$1:$F$411,2,FALSE)</f>
        <v>كيمياء عملية تحليلية وفيزيائية وغير عضوية (2)</v>
      </c>
      <c r="D69" s="211">
        <f>VLOOKUP(B69,مقررات!$A$1:$F$452,3,FALSE)</f>
        <v>0</v>
      </c>
      <c r="E69" s="211">
        <f>VLOOKUP(B69,مقررات!$A$1:$F$476,4,FALSE)</f>
        <v>4</v>
      </c>
      <c r="F69" s="211">
        <f t="shared" ref="F69:F91" si="5">D69+0.5*E69</f>
        <v>2</v>
      </c>
      <c r="G69" s="60" t="str">
        <f>VLOOKUP(B69,مقررات!$A$1:$F$409,6,FALSE)</f>
        <v>CH176</v>
      </c>
      <c r="H69" s="60"/>
      <c r="I69" s="964" t="e">
        <f>VLOOKUP(H69,'اعضاء هيئة التدريس'!$B$1:$D$300,2,FALSE)</f>
        <v>#N/A</v>
      </c>
      <c r="J69" s="454"/>
      <c r="K69" s="454"/>
      <c r="L69" s="454"/>
      <c r="M69" s="454"/>
      <c r="N69" s="454"/>
      <c r="O69" s="454"/>
      <c r="P69" s="305"/>
      <c r="Q69" s="282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T69" s="707" t="e">
        <f>VLOOKUP(#REF!,'اعضاء هيئة التدريس'!#REF!,2,)</f>
        <v>#REF!</v>
      </c>
    </row>
    <row r="70" spans="1:46" s="272" customFormat="1" ht="15.75" hidden="1" customHeight="1">
      <c r="A70" s="367">
        <v>24</v>
      </c>
      <c r="B70" s="288" t="s">
        <v>623</v>
      </c>
      <c r="C70" s="726" t="str">
        <f>VLOOKUP(B70,مقررات!$A$1:$F$411,2,FALSE)</f>
        <v>كيمياء عملية عضوية (2)</v>
      </c>
      <c r="D70" s="211">
        <f>VLOOKUP(B70,مقررات!$A$1:$F$452,3,FALSE)</f>
        <v>0</v>
      </c>
      <c r="E70" s="211">
        <f>VLOOKUP(B70,مقررات!$A$1:$F$476,4,FALSE)</f>
        <v>4</v>
      </c>
      <c r="F70" s="211">
        <f t="shared" si="5"/>
        <v>2</v>
      </c>
      <c r="G70" s="60" t="str">
        <f>VLOOKUP(B70,مقررات!$A$1:$F$409,6,FALSE)</f>
        <v>CH177</v>
      </c>
      <c r="H70" s="52"/>
      <c r="I70" s="964" t="e">
        <f>VLOOKUP(H70,'اعضاء هيئة التدريس'!$B$1:$D$300,2,FALSE)</f>
        <v>#N/A</v>
      </c>
      <c r="J70" s="774"/>
      <c r="K70" s="774"/>
      <c r="L70" s="774"/>
      <c r="M70" s="774"/>
      <c r="N70" s="774"/>
      <c r="O70" s="774"/>
      <c r="P70" s="1050"/>
      <c r="Q70" s="4"/>
      <c r="R70" s="91"/>
      <c r="S70" s="91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T70" s="707" t="e">
        <f>VLOOKUP(#REF!,'اعضاء هيئة التدريس'!#REF!,2,)</f>
        <v>#REF!</v>
      </c>
    </row>
    <row r="71" spans="1:46" s="272" customFormat="1" ht="27" hidden="1" customHeight="1">
      <c r="A71" s="367">
        <v>25</v>
      </c>
      <c r="B71" s="288" t="s">
        <v>624</v>
      </c>
      <c r="C71" s="726" t="str">
        <f>VLOOKUP(B71,مقررات!$A$1:$F$411,2,FALSE)</f>
        <v>كيمياء كهربية (1)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5"/>
        <v>2</v>
      </c>
      <c r="G71" s="60" t="str">
        <f>VLOOKUP(B71,مقررات!$A$1:$F$409,6,FALSE)</f>
        <v>CH111</v>
      </c>
      <c r="H71" s="60" t="s">
        <v>1725</v>
      </c>
      <c r="I71" s="262" t="str">
        <f>VLOOKUP(H71,'اعضاء هيئة التدريس'!$B$1:$D$300,2,FALSE)</f>
        <v>ا.د/ السيد الشريفي</v>
      </c>
      <c r="J71" s="454"/>
      <c r="K71" s="774" t="s">
        <v>1072</v>
      </c>
      <c r="L71" s="454"/>
      <c r="M71" s="454"/>
      <c r="N71" s="454"/>
      <c r="O71" s="454"/>
      <c r="P71" s="386" t="s">
        <v>1320</v>
      </c>
      <c r="Q71" s="282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T71" s="707" t="e">
        <f>VLOOKUP(#REF!,'اعضاء هيئة التدريس'!#REF!,2,)</f>
        <v>#REF!</v>
      </c>
    </row>
    <row r="72" spans="1:46" s="272" customFormat="1" ht="25.5" hidden="1" customHeight="1">
      <c r="A72" s="367">
        <v>26</v>
      </c>
      <c r="B72" s="288" t="s">
        <v>624</v>
      </c>
      <c r="C72" s="726" t="str">
        <f>VLOOKUP(B72,مقررات!$A$1:$F$411,2,FALSE)</f>
        <v>كيمياء كهربية (1)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5"/>
        <v>2</v>
      </c>
      <c r="G72" s="60" t="str">
        <f>VLOOKUP(B72,مقررات!$A$1:$F$409,6,FALSE)</f>
        <v>CH111</v>
      </c>
      <c r="H72" s="60" t="s">
        <v>1707</v>
      </c>
      <c r="I72" s="262" t="str">
        <f>VLOOKUP(H72,'اعضاء هيئة التدريس'!$B$1:$D$300,2,FALSE)</f>
        <v>أ.د/ عبلة حتحوت</v>
      </c>
      <c r="J72" s="454"/>
      <c r="K72" s="257"/>
      <c r="L72" s="454"/>
      <c r="M72" s="454"/>
      <c r="N72" s="454"/>
      <c r="O72" s="454"/>
      <c r="P72" s="386" t="s">
        <v>1320</v>
      </c>
      <c r="Q72" s="282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T72" s="707" t="e">
        <f>VLOOKUP(#REF!,'اعضاء هيئة التدريس'!#REF!,2,)</f>
        <v>#REF!</v>
      </c>
    </row>
    <row r="73" spans="1:46" s="272" customFormat="1" ht="15.75" hidden="1" customHeight="1">
      <c r="A73" s="367">
        <v>27</v>
      </c>
      <c r="B73" s="288" t="s">
        <v>625</v>
      </c>
      <c r="C73" s="726" t="str">
        <f>VLOOKUP(B73,مقررات!$A$1:$F$411,2,FALSE)</f>
        <v>كيمياء حركية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5"/>
        <v>2</v>
      </c>
      <c r="G73" s="60" t="str">
        <f>VLOOKUP(B73,مقررات!$A$1:$F$409,6,FALSE)</f>
        <v>CH111</v>
      </c>
      <c r="H73" s="52" t="s">
        <v>1750</v>
      </c>
      <c r="I73" s="262" t="str">
        <f>VLOOKUP(H73,'اعضاء هيئة التدريس'!$B$1:$D$300,2,FALSE)</f>
        <v>د/ نعيمة سالم</v>
      </c>
      <c r="J73" s="774"/>
      <c r="K73" s="774" t="s">
        <v>1070</v>
      </c>
      <c r="L73" s="774"/>
      <c r="M73" s="774"/>
      <c r="N73" s="774"/>
      <c r="O73" s="774"/>
      <c r="P73" s="255" t="s">
        <v>1313</v>
      </c>
      <c r="Q73" s="4"/>
      <c r="R73" s="91"/>
      <c r="S73" s="91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T73" s="707" t="e">
        <f>VLOOKUP(#REF!,'اعضاء هيئة التدريس'!#REF!,2,)</f>
        <v>#REF!</v>
      </c>
    </row>
    <row r="74" spans="1:46" s="156" customFormat="1" ht="15.75" hidden="1">
      <c r="A74" s="367">
        <v>28</v>
      </c>
      <c r="B74" s="288" t="s">
        <v>626</v>
      </c>
      <c r="C74" s="726" t="str">
        <f>VLOOKUP(B74,مقررات!$A$1:$F$411,2,FALSE)</f>
        <v>كيمياء العناصر الانتقالية</v>
      </c>
      <c r="D74" s="211">
        <f>VLOOKUP(B74,مقررات!$A$1:$F$452,3,FALSE)</f>
        <v>1.5</v>
      </c>
      <c r="E74" s="211">
        <f>VLOOKUP(B74,مقررات!$A$1:$F$476,4,FALSE)</f>
        <v>1</v>
      </c>
      <c r="F74" s="211">
        <f t="shared" si="5"/>
        <v>2</v>
      </c>
      <c r="G74" s="60" t="str">
        <f>VLOOKUP(B74,مقررات!$A$1:$F$409,6,FALSE)</f>
        <v>CH222</v>
      </c>
      <c r="H74" s="60" t="s">
        <v>1723</v>
      </c>
      <c r="I74" s="262" t="str">
        <f>VLOOKUP(H74,'اعضاء هيئة التدريس'!$B$1:$D$300,2,FALSE)</f>
        <v>ا.د/ محمد عياد</v>
      </c>
      <c r="J74" s="454"/>
      <c r="K74" s="454"/>
      <c r="L74" s="454"/>
      <c r="M74" s="454" t="s">
        <v>1139</v>
      </c>
      <c r="N74" s="454"/>
      <c r="O74" s="454"/>
      <c r="P74" s="255" t="s">
        <v>1324</v>
      </c>
      <c r="Q74" s="282"/>
      <c r="R74" s="283"/>
      <c r="S74" s="283"/>
      <c r="T74" s="220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T74" s="707" t="e">
        <f>VLOOKUP(#REF!,'اعضاء هيئة التدريس'!#REF!,2,)</f>
        <v>#REF!</v>
      </c>
    </row>
    <row r="75" spans="1:46" s="156" customFormat="1" ht="15.75" hidden="1">
      <c r="A75" s="367">
        <v>29</v>
      </c>
      <c r="B75" s="288" t="s">
        <v>626</v>
      </c>
      <c r="C75" s="726" t="str">
        <f>VLOOKUP(B75,مقررات!$A$1:$F$411,2,FALSE)</f>
        <v>كيمياء العناصر الانتقالية</v>
      </c>
      <c r="D75" s="211">
        <f>VLOOKUP(B75,مقررات!$A$1:$F$452,3,FALSE)</f>
        <v>1.5</v>
      </c>
      <c r="E75" s="211">
        <f>VLOOKUP(B75,مقررات!$A$1:$F$476,4,FALSE)</f>
        <v>1</v>
      </c>
      <c r="F75" s="211">
        <f t="shared" si="5"/>
        <v>2</v>
      </c>
      <c r="G75" s="60" t="str">
        <f>VLOOKUP(B75,مقررات!$A$1:$F$409,6,FALSE)</f>
        <v>CH222</v>
      </c>
      <c r="H75" s="60" t="s">
        <v>1758</v>
      </c>
      <c r="I75" s="262" t="str">
        <f>VLOOKUP(H75,'اعضاء هيئة التدريس'!$B$1:$D$300,2,FALSE)</f>
        <v>د/ ريهام وجدى</v>
      </c>
      <c r="J75" s="454"/>
      <c r="K75" s="454"/>
      <c r="L75" s="454"/>
      <c r="M75" s="454" t="s">
        <v>1139</v>
      </c>
      <c r="N75" s="454"/>
      <c r="O75" s="454"/>
      <c r="P75" s="255" t="s">
        <v>1324</v>
      </c>
      <c r="Q75" s="282"/>
      <c r="R75" s="283"/>
      <c r="S75" s="283"/>
      <c r="T75" s="220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T75" s="707" t="e">
        <f>VLOOKUP(#REF!,'اعضاء هيئة التدريس'!#REF!,2,)</f>
        <v>#REF!</v>
      </c>
    </row>
    <row r="76" spans="1:46" s="156" customFormat="1" ht="15.75" hidden="1" customHeight="1">
      <c r="A76" s="367">
        <v>30</v>
      </c>
      <c r="B76" s="288" t="s">
        <v>627</v>
      </c>
      <c r="C76" s="726" t="str">
        <f>VLOOKUP(B76,مقررات!$A$1:$F$411,2,FALSE)</f>
        <v>كيمياء المتراكبات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5"/>
        <v>2</v>
      </c>
      <c r="G76" s="60" t="str">
        <f>VLOOKUP(B76,مقررات!$A$1:$F$409,6,FALSE)</f>
        <v>CH323</v>
      </c>
      <c r="H76" s="52" t="s">
        <v>1709</v>
      </c>
      <c r="I76" s="262" t="str">
        <f>VLOOKUP(H76,'اعضاء هيئة التدريس'!$B$1:$D$300,2,FALSE)</f>
        <v>أ.د/ فتحي عبدالغني</v>
      </c>
      <c r="J76" s="774"/>
      <c r="K76" s="774"/>
      <c r="L76" s="774"/>
      <c r="M76" s="774" t="s">
        <v>1068</v>
      </c>
      <c r="N76" s="774"/>
      <c r="O76" s="774"/>
      <c r="P76" s="255" t="s">
        <v>1324</v>
      </c>
      <c r="Q76" s="4"/>
      <c r="R76" s="91"/>
      <c r="S76" s="91"/>
      <c r="T76" s="220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T76" s="707" t="e">
        <f>VLOOKUP(#REF!,'اعضاء هيئة التدريس'!#REF!,2,)</f>
        <v>#REF!</v>
      </c>
    </row>
    <row r="77" spans="1:46" s="285" customFormat="1" ht="22.5" hidden="1" customHeight="1">
      <c r="A77" s="367">
        <v>31</v>
      </c>
      <c r="B77" s="288" t="s">
        <v>628</v>
      </c>
      <c r="C77" s="726" t="str">
        <f>VLOOKUP(B77,مقررات!$A$1:$F$411,2,FALSE)</f>
        <v>تحليل آلي (1)</v>
      </c>
      <c r="D77" s="211">
        <f>VLOOKUP(B77,مقررات!$A$1:$F$452,3,FALSE)</f>
        <v>1.5</v>
      </c>
      <c r="E77" s="211">
        <f>VLOOKUP(B77,مقررات!$A$1:$F$476,4,FALSE)</f>
        <v>1</v>
      </c>
      <c r="F77" s="211">
        <f t="shared" si="5"/>
        <v>2</v>
      </c>
      <c r="G77" s="60" t="str">
        <f>VLOOKUP(B77,مقررات!$A$1:$F$409,6,FALSE)</f>
        <v>CH134</v>
      </c>
      <c r="H77" s="60" t="s">
        <v>1743</v>
      </c>
      <c r="I77" s="262" t="str">
        <f>VLOOKUP(H77,'اعضاء هيئة التدريس'!$B$1:$D$300,2,FALSE)</f>
        <v xml:space="preserve">د.هناء البرعي </v>
      </c>
      <c r="J77" s="454"/>
      <c r="K77" s="454" t="s">
        <v>1070</v>
      </c>
      <c r="L77" s="454"/>
      <c r="M77" s="454"/>
      <c r="N77" s="386"/>
      <c r="O77" s="454"/>
      <c r="P77" s="386" t="s">
        <v>1314</v>
      </c>
      <c r="Q77" s="282"/>
      <c r="R77" s="283"/>
      <c r="S77" s="283"/>
      <c r="T77" s="283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T77" s="707" t="e">
        <f>VLOOKUP(#REF!,'اعضاء هيئة التدريس'!#REF!,2,)</f>
        <v>#REF!</v>
      </c>
    </row>
    <row r="78" spans="1:46" s="272" customFormat="1" ht="22.5" hidden="1" customHeight="1">
      <c r="A78" s="367">
        <v>32</v>
      </c>
      <c r="B78" s="288" t="s">
        <v>649</v>
      </c>
      <c r="C78" s="726" t="str">
        <f>VLOOKUP(B78,مقررات!$A$1:$F$411,2,FALSE)</f>
        <v>كروماتوجرافيا</v>
      </c>
      <c r="D78" s="211">
        <f>VLOOKUP(B78,مقررات!$A$1:$F$452,3,FALSE)</f>
        <v>1.5</v>
      </c>
      <c r="E78" s="211">
        <f>VLOOKUP(B78,مقررات!$A$1:$F$476,4,FALSE)</f>
        <v>1</v>
      </c>
      <c r="F78" s="211">
        <f t="shared" si="5"/>
        <v>2</v>
      </c>
      <c r="G78" s="60" t="str">
        <f>VLOOKUP(B78,مقررات!$A$1:$F$409,6,FALSE)</f>
        <v>CH245</v>
      </c>
      <c r="H78" s="52" t="s">
        <v>1695</v>
      </c>
      <c r="I78" s="262" t="str">
        <f>VLOOKUP(H78,'اعضاء هيئة التدريس'!$B$1:$D$300,2,FALSE)</f>
        <v>ا.د/ عادل نصار</v>
      </c>
      <c r="J78" s="774"/>
      <c r="K78" s="774" t="s">
        <v>1070</v>
      </c>
      <c r="L78" s="774"/>
      <c r="M78" s="774"/>
      <c r="N78" s="775"/>
      <c r="O78" s="774"/>
      <c r="P78" s="255" t="s">
        <v>1318</v>
      </c>
      <c r="Q78" s="4"/>
      <c r="R78" s="91"/>
      <c r="S78" s="91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T78" s="707" t="e">
        <f>VLOOKUP(#REF!,'اعضاء هيئة التدريس'!#REF!,2,)</f>
        <v>#REF!</v>
      </c>
    </row>
    <row r="79" spans="1:46" s="272" customFormat="1" ht="15.75" hidden="1">
      <c r="A79" s="367">
        <v>33</v>
      </c>
      <c r="B79" s="288" t="s">
        <v>650</v>
      </c>
      <c r="C79" s="726" t="str">
        <f>VLOOKUP(B79,مقررات!$A$1:$F$411,2,FALSE)</f>
        <v>تفاعلات البرسيكليك</v>
      </c>
      <c r="D79" s="211">
        <f>VLOOKUP(B79,مقررات!$A$1:$F$452,3,FALSE)</f>
        <v>1.5</v>
      </c>
      <c r="E79" s="211">
        <f>VLOOKUP(B79,مقررات!$A$1:$F$476,4,FALSE)</f>
        <v>1</v>
      </c>
      <c r="F79" s="211">
        <f t="shared" si="5"/>
        <v>2</v>
      </c>
      <c r="G79" s="60" t="str">
        <f>VLOOKUP(B79,مقررات!$A$1:$F$409,6,FALSE)</f>
        <v>CH246</v>
      </c>
      <c r="H79" s="60" t="s">
        <v>1721</v>
      </c>
      <c r="I79" s="262" t="str">
        <f>VLOOKUP(H79,'اعضاء هيئة التدريس'!$B$1:$D$300,2,FALSE)</f>
        <v>أ.د/ حامد عبدالباري</v>
      </c>
      <c r="J79" s="454"/>
      <c r="K79" s="454"/>
      <c r="L79" s="454"/>
      <c r="M79" s="454"/>
      <c r="N79" s="454" t="s">
        <v>1068</v>
      </c>
      <c r="O79" s="454"/>
      <c r="P79" s="255" t="s">
        <v>1313</v>
      </c>
      <c r="Q79" s="282"/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T79" s="707" t="e">
        <f>VLOOKUP(#REF!,'اعضاء هيئة التدريس'!#REF!,2,)</f>
        <v>#REF!</v>
      </c>
    </row>
    <row r="80" spans="1:46" s="285" customFormat="1" ht="15.75" hidden="1">
      <c r="A80" s="367">
        <v>34</v>
      </c>
      <c r="B80" s="288" t="s">
        <v>629</v>
      </c>
      <c r="C80" s="756" t="str">
        <f>VLOOKUP(B80,مقررات!$A$1:$F$411,2,FALSE)</f>
        <v>ميكانيكا التفاعلات العضوية(1)</v>
      </c>
      <c r="D80" s="211">
        <f>VLOOKUP(B80,مقررات!$A$1:$F$452,3,FALSE)</f>
        <v>1.5</v>
      </c>
      <c r="E80" s="211">
        <f>VLOOKUP(B80,مقررات!$A$1:$F$476,4,FALSE)</f>
        <v>1</v>
      </c>
      <c r="F80" s="211">
        <f t="shared" si="5"/>
        <v>2</v>
      </c>
      <c r="G80" s="60" t="str">
        <f>VLOOKUP(B80,مقررات!$A$1:$F$409,6,FALSE)</f>
        <v>CH244</v>
      </c>
      <c r="H80" s="52" t="s">
        <v>1700</v>
      </c>
      <c r="I80" s="262" t="str">
        <f>VLOOKUP(H80,'اعضاء هيئة التدريس'!$B$1:$D$300,2,FALSE)</f>
        <v>أ.د.ابراهيم الطنطاوي</v>
      </c>
      <c r="J80" s="774"/>
      <c r="K80" s="774"/>
      <c r="L80" s="774"/>
      <c r="M80" s="774"/>
      <c r="N80" s="774"/>
      <c r="O80" s="774" t="s">
        <v>1070</v>
      </c>
      <c r="P80" s="255" t="s">
        <v>1324</v>
      </c>
      <c r="Q80" s="4"/>
      <c r="R80" s="91"/>
      <c r="S80" s="91"/>
      <c r="T80" s="283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T80" s="707" t="e">
        <f>VLOOKUP(#REF!,'اعضاء هيئة التدريس'!#REF!,2,)</f>
        <v>#REF!</v>
      </c>
    </row>
    <row r="81" spans="1:46" s="285" customFormat="1" ht="22.5" hidden="1" customHeight="1">
      <c r="A81" s="367">
        <v>35</v>
      </c>
      <c r="B81" s="288" t="s">
        <v>630</v>
      </c>
      <c r="C81" s="726" t="str">
        <f>VLOOKUP(B81,مقررات!$A$1:$F$411,2,FALSE)</f>
        <v>كيمياء حلقية اليفاتية</v>
      </c>
      <c r="D81" s="211">
        <f>VLOOKUP(B81,مقررات!$A$1:$F$452,3,FALSE)</f>
        <v>1.5</v>
      </c>
      <c r="E81" s="211">
        <f>VLOOKUP(B81,مقررات!$A$1:$F$476,4,FALSE)</f>
        <v>1</v>
      </c>
      <c r="F81" s="211">
        <f t="shared" si="5"/>
        <v>2</v>
      </c>
      <c r="G81" s="60" t="str">
        <f>VLOOKUP(B81,مقررات!$A$1:$F$409,6,FALSE)</f>
        <v>CH245</v>
      </c>
      <c r="H81" s="60" t="s">
        <v>1719</v>
      </c>
      <c r="I81" s="262" t="str">
        <f>VLOOKUP(H81,'اعضاء هيئة التدريس'!$B$1:$D$300,2,FALSE)</f>
        <v>ا.د/ محمد طه عبدالعال</v>
      </c>
      <c r="J81" s="454"/>
      <c r="K81" s="454" t="s">
        <v>1068</v>
      </c>
      <c r="L81" s="454"/>
      <c r="M81" s="454"/>
      <c r="N81" s="454"/>
      <c r="O81" s="454"/>
      <c r="P81" s="386" t="s">
        <v>1314</v>
      </c>
      <c r="Q81" s="282"/>
      <c r="R81" s="283"/>
      <c r="S81" s="283"/>
      <c r="T81" s="283"/>
      <c r="U81" s="284"/>
      <c r="V81" s="284"/>
      <c r="W81" s="284"/>
      <c r="X81" s="284"/>
      <c r="Y81" s="284"/>
      <c r="Z81" s="284"/>
      <c r="AA81" s="284"/>
      <c r="AB81" s="284"/>
      <c r="AC81" s="284"/>
      <c r="AD81" s="284"/>
      <c r="AE81" s="284"/>
      <c r="AF81" s="284"/>
      <c r="AT81" s="707" t="e">
        <f>VLOOKUP(#REF!,'اعضاء هيئة التدريس'!#REF!,2,)</f>
        <v>#REF!</v>
      </c>
    </row>
    <row r="82" spans="1:46" s="272" customFormat="1" ht="15.75" hidden="1">
      <c r="A82" s="367">
        <v>36</v>
      </c>
      <c r="B82" s="288" t="s">
        <v>631</v>
      </c>
      <c r="C82" s="726" t="str">
        <f>VLOOKUP(B82,مقررات!$A$1:$F$411,2,FALSE)</f>
        <v>كيمياء حلقية متجانسة متعددة</v>
      </c>
      <c r="D82" s="211">
        <f>VLOOKUP(B82,مقررات!$A$1:$F$452,3,FALSE)</f>
        <v>1.5</v>
      </c>
      <c r="E82" s="211">
        <f>VLOOKUP(B82,مقررات!$A$1:$F$476,4,FALSE)</f>
        <v>1</v>
      </c>
      <c r="F82" s="211">
        <f t="shared" si="5"/>
        <v>2</v>
      </c>
      <c r="G82" s="60" t="str">
        <f>VLOOKUP(B82,مقررات!$A$1:$F$409,6,FALSE)</f>
        <v>CH246</v>
      </c>
      <c r="H82" s="52" t="s">
        <v>1727</v>
      </c>
      <c r="I82" s="262" t="str">
        <f>VLOOKUP(H82,'اعضاء هيئة التدريس'!$B$1:$D$300,2,FALSE)</f>
        <v>ا.د/ احمد عبدالمجبد</v>
      </c>
      <c r="J82" s="774"/>
      <c r="K82" s="774" t="s">
        <v>1067</v>
      </c>
      <c r="L82" s="774"/>
      <c r="M82" s="774"/>
      <c r="N82" s="774"/>
      <c r="O82" s="774"/>
      <c r="P82" s="255" t="s">
        <v>1325</v>
      </c>
      <c r="Q82" s="4"/>
      <c r="R82" s="91"/>
      <c r="S82" s="91"/>
      <c r="T82" s="284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283"/>
      <c r="AT82" s="707" t="e">
        <f>VLOOKUP(#REF!,'اعضاء هيئة التدريس'!#REF!,2,)</f>
        <v>#REF!</v>
      </c>
    </row>
    <row r="83" spans="1:46" s="272" customFormat="1" ht="15.75" hidden="1">
      <c r="A83" s="367">
        <v>37</v>
      </c>
      <c r="B83" s="288" t="s">
        <v>632</v>
      </c>
      <c r="C83" s="726" t="str">
        <f>VLOOKUP(B83,مقررات!$A$1:$F$411,2,FALSE)</f>
        <v>كيمياء فراغية</v>
      </c>
      <c r="D83" s="211">
        <f>VLOOKUP(B83,مقررات!$A$1:$F$452,3,FALSE)</f>
        <v>1.5</v>
      </c>
      <c r="E83" s="211">
        <f>VLOOKUP(B83,مقررات!$A$1:$F$476,4,FALSE)</f>
        <v>1</v>
      </c>
      <c r="F83" s="211">
        <f t="shared" si="5"/>
        <v>2</v>
      </c>
      <c r="G83" s="60" t="str">
        <f>VLOOKUP(B83,مقررات!$A$1:$F$409,6,FALSE)</f>
        <v>CH246</v>
      </c>
      <c r="H83" s="60" t="s">
        <v>1697</v>
      </c>
      <c r="I83" s="262" t="str">
        <f>VLOOKUP(H83,'اعضاء هيئة التدريس'!$B$1:$D$300,2,FALSE)</f>
        <v>أ.د. عبدالحميد اسماعيل</v>
      </c>
      <c r="J83" s="256"/>
      <c r="K83" s="454"/>
      <c r="L83" s="454"/>
      <c r="M83" s="454"/>
      <c r="N83" s="454"/>
      <c r="O83" s="454" t="s">
        <v>1073</v>
      </c>
      <c r="P83" s="386" t="s">
        <v>1314</v>
      </c>
      <c r="Q83" s="282"/>
      <c r="R83" s="283"/>
      <c r="S83" s="283"/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283"/>
      <c r="AT83" s="707" t="e">
        <f>VLOOKUP(#REF!,'اعضاء هيئة التدريس'!#REF!,2,)</f>
        <v>#REF!</v>
      </c>
    </row>
    <row r="84" spans="1:46" s="272" customFormat="1" ht="15.75" hidden="1">
      <c r="A84" s="367">
        <v>38</v>
      </c>
      <c r="B84" s="288" t="s">
        <v>633</v>
      </c>
      <c r="C84" s="726" t="str">
        <f>VLOOKUP(B84,مقررات!$A$1:$F$411,2,FALSE)</f>
        <v>كيمياء الكربوهيدرات</v>
      </c>
      <c r="D84" s="211">
        <f>VLOOKUP(B84,مقررات!$A$1:$F$452,3,FALSE)</f>
        <v>1.5</v>
      </c>
      <c r="E84" s="211">
        <f>VLOOKUP(B84,مقررات!$A$1:$F$476,4,FALSE)</f>
        <v>1</v>
      </c>
      <c r="F84" s="211">
        <f t="shared" si="5"/>
        <v>2</v>
      </c>
      <c r="G84" s="60" t="str">
        <f>VLOOKUP(B84,مقررات!$A$1:$F$409,6,FALSE)</f>
        <v>CH245</v>
      </c>
      <c r="H84" s="52" t="s">
        <v>1721</v>
      </c>
      <c r="I84" s="262" t="str">
        <f>VLOOKUP(H84,'اعضاء هيئة التدريس'!$B$1:$D$300,2,FALSE)</f>
        <v>أ.د/ حامد عبدالباري</v>
      </c>
      <c r="J84" s="37"/>
      <c r="K84" s="774"/>
      <c r="L84" s="774" t="s">
        <v>1068</v>
      </c>
      <c r="M84" s="774"/>
      <c r="N84" s="774"/>
      <c r="O84" s="774"/>
      <c r="P84" s="255" t="s">
        <v>1313</v>
      </c>
      <c r="Q84" s="4"/>
      <c r="R84" s="92"/>
      <c r="S84" s="92"/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283"/>
      <c r="AT84" s="707" t="e">
        <f>VLOOKUP(#REF!,'اعضاء هيئة التدريس'!#REF!,2,)</f>
        <v>#REF!</v>
      </c>
    </row>
    <row r="85" spans="1:46" s="272" customFormat="1" ht="15.75" hidden="1">
      <c r="A85" s="367">
        <v>39</v>
      </c>
      <c r="B85" s="288" t="s">
        <v>651</v>
      </c>
      <c r="C85" s="726" t="str">
        <f>VLOOKUP(B85,مقررات!$A$1:$F$411,2,FALSE)</f>
        <v>كيمياء البترول ومشتقاته</v>
      </c>
      <c r="D85" s="211">
        <f>VLOOKUP(B85,مقررات!$A$1:$F$452,3,FALSE)</f>
        <v>1.5</v>
      </c>
      <c r="E85" s="211">
        <f>VLOOKUP(B85,مقررات!$A$1:$F$476,4,FALSE)</f>
        <v>1</v>
      </c>
      <c r="F85" s="211">
        <f t="shared" si="5"/>
        <v>2</v>
      </c>
      <c r="G85" s="60" t="str">
        <f>VLOOKUP(B85,مقررات!$A$1:$F$409,6,FALSE)</f>
        <v>CH246</v>
      </c>
      <c r="H85" s="60" t="s">
        <v>1729</v>
      </c>
      <c r="I85" s="262" t="str">
        <f>VLOOKUP(H85,'اعضاء هيئة التدريس'!$B$1:$D$300,2,FALSE)</f>
        <v>ا.د/ عبد العليم حسن</v>
      </c>
      <c r="J85" s="256"/>
      <c r="K85" s="454"/>
      <c r="L85" s="454" t="s">
        <v>1067</v>
      </c>
      <c r="M85" s="454"/>
      <c r="N85" s="454"/>
      <c r="O85" s="454"/>
      <c r="P85" s="255" t="s">
        <v>1313</v>
      </c>
      <c r="Q85" s="282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E85" s="283"/>
      <c r="AF85" s="283"/>
      <c r="AT85" s="707" t="e">
        <f>VLOOKUP(#REF!,'اعضاء هيئة التدريس'!#REF!,2,)</f>
        <v>#REF!</v>
      </c>
    </row>
    <row r="86" spans="1:46" s="272" customFormat="1" ht="30" hidden="1">
      <c r="A86" s="367">
        <v>40</v>
      </c>
      <c r="B86" s="288" t="s">
        <v>652</v>
      </c>
      <c r="C86" s="770" t="str">
        <f>VLOOKUP(B86,مقررات!$A$1:$F$411,2,FALSE)</f>
        <v>كيمياء النسيج والأصباغ والمنظفات</v>
      </c>
      <c r="D86" s="211">
        <f>VLOOKUP(B86,مقررات!$A$1:$F$452,3,FALSE)</f>
        <v>1.5</v>
      </c>
      <c r="E86" s="211">
        <f>VLOOKUP(B86,مقررات!$A$1:$F$476,4,FALSE)</f>
        <v>1</v>
      </c>
      <c r="F86" s="211">
        <f t="shared" si="5"/>
        <v>2</v>
      </c>
      <c r="G86" s="60" t="str">
        <f>VLOOKUP(B86,مقررات!$A$1:$F$409,6,FALSE)</f>
        <v>CH311</v>
      </c>
      <c r="H86" s="52" t="s">
        <v>1789</v>
      </c>
      <c r="I86" s="262" t="str">
        <f>VLOOKUP(H86,'اعضاء هيئة التدريس'!$B$1:$D$300,2,FALSE)</f>
        <v>د / هبه عبدالعظيم</v>
      </c>
      <c r="J86" s="37"/>
      <c r="K86" s="774"/>
      <c r="L86" s="774"/>
      <c r="M86" s="774"/>
      <c r="N86" s="774" t="s">
        <v>1068</v>
      </c>
      <c r="O86" s="774"/>
      <c r="P86" s="386" t="s">
        <v>1314</v>
      </c>
      <c r="Q86" s="4"/>
      <c r="R86" s="91"/>
      <c r="S86" s="91"/>
      <c r="T86" s="283"/>
      <c r="U86" s="283"/>
      <c r="V86" s="283"/>
      <c r="W86" s="283"/>
      <c r="X86" s="283"/>
      <c r="Y86" s="283"/>
      <c r="Z86" s="283"/>
      <c r="AA86" s="283"/>
      <c r="AB86" s="283"/>
      <c r="AC86" s="283"/>
      <c r="AD86" s="283"/>
      <c r="AE86" s="283"/>
      <c r="AF86" s="283"/>
      <c r="AT86" s="707" t="e">
        <f>VLOOKUP(#REF!,'اعضاء هيئة التدريس'!#REF!,2,)</f>
        <v>#REF!</v>
      </c>
    </row>
    <row r="87" spans="1:46" s="272" customFormat="1" ht="25.5" hidden="1">
      <c r="A87" s="367">
        <v>41</v>
      </c>
      <c r="B87" s="288" t="s">
        <v>634</v>
      </c>
      <c r="C87" s="726" t="str">
        <f>VLOOKUP(B87,مقررات!$A$1:$F$411,2,FALSE)</f>
        <v>كيمياء عملية تحليلية وفيزيائية وغير عضوية (3)</v>
      </c>
      <c r="D87" s="211">
        <f>VLOOKUP(B87,مقررات!$A$1:$F$452,3,FALSE)</f>
        <v>0</v>
      </c>
      <c r="E87" s="211">
        <f>VLOOKUP(B87,مقررات!$A$1:$F$476,4,FALSE)</f>
        <v>4</v>
      </c>
      <c r="F87" s="211">
        <f t="shared" si="5"/>
        <v>2</v>
      </c>
      <c r="G87" s="60" t="str">
        <f>VLOOKUP(B87,مقررات!$A$1:$F$409,6,FALSE)</f>
        <v>CH278</v>
      </c>
      <c r="H87" s="60"/>
      <c r="I87" s="964" t="e">
        <f>VLOOKUP(H87,'اعضاء هيئة التدريس'!$B$1:$D$300,2,FALSE)</f>
        <v>#N/A</v>
      </c>
      <c r="J87" s="256"/>
      <c r="K87" s="454"/>
      <c r="L87" s="454"/>
      <c r="M87" s="454"/>
      <c r="N87" s="454"/>
      <c r="O87" s="454"/>
      <c r="P87" s="386"/>
      <c r="Q87" s="282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  <c r="AC87" s="283"/>
      <c r="AD87" s="283"/>
      <c r="AE87" s="283"/>
      <c r="AF87" s="283"/>
      <c r="AT87" s="707" t="e">
        <f>VLOOKUP(#REF!,'اعضاء هيئة التدريس'!#REF!,2,)</f>
        <v>#REF!</v>
      </c>
    </row>
    <row r="88" spans="1:46" s="272" customFormat="1" ht="15.75" hidden="1">
      <c r="A88" s="367">
        <v>42</v>
      </c>
      <c r="B88" s="288" t="s">
        <v>635</v>
      </c>
      <c r="C88" s="726" t="str">
        <f>VLOOKUP(B88,مقررات!$A$1:$F$411,2,FALSE)</f>
        <v>كيمياء عملية عضوية (3)</v>
      </c>
      <c r="D88" s="211">
        <f>VLOOKUP(B88,مقررات!$A$1:$F$452,3,FALSE)</f>
        <v>0</v>
      </c>
      <c r="E88" s="211">
        <f>VLOOKUP(B88,مقررات!$A$1:$F$476,4,FALSE)</f>
        <v>4</v>
      </c>
      <c r="F88" s="211">
        <f t="shared" si="5"/>
        <v>2</v>
      </c>
      <c r="G88" s="60" t="str">
        <f>VLOOKUP(B88,مقررات!$A$1:$F$409,6,FALSE)</f>
        <v>CH279</v>
      </c>
      <c r="H88" s="52"/>
      <c r="I88" s="964" t="e">
        <f>VLOOKUP(H88,'اعضاء هيئة التدريس'!$B$1:$D$300,2,FALSE)</f>
        <v>#N/A</v>
      </c>
      <c r="J88" s="37"/>
      <c r="K88" s="774"/>
      <c r="L88" s="774"/>
      <c r="M88" s="774"/>
      <c r="N88" s="774"/>
      <c r="O88" s="774"/>
      <c r="P88" s="1050"/>
      <c r="Q88" s="4"/>
      <c r="R88" s="91"/>
      <c r="S88" s="91"/>
      <c r="T88" s="283"/>
      <c r="U88" s="283"/>
      <c r="V88" s="283"/>
      <c r="W88" s="283"/>
      <c r="X88" s="283"/>
      <c r="Y88" s="283"/>
      <c r="Z88" s="283"/>
      <c r="AA88" s="283"/>
      <c r="AB88" s="283"/>
      <c r="AC88" s="283"/>
      <c r="AD88" s="283"/>
      <c r="AE88" s="283"/>
      <c r="AF88" s="283"/>
      <c r="AT88" s="707" t="e">
        <f>VLOOKUP(#REF!,'اعضاء هيئة التدريس'!#REF!,2,)</f>
        <v>#REF!</v>
      </c>
    </row>
    <row r="89" spans="1:46" s="29" customFormat="1" ht="15.75" hidden="1">
      <c r="A89" s="367">
        <v>43</v>
      </c>
      <c r="B89" s="288" t="s">
        <v>636</v>
      </c>
      <c r="C89" s="726" t="str">
        <f>VLOOKUP(B89,مقررات!$A$1:$F$411,2,FALSE)</f>
        <v>كيمياء الكم</v>
      </c>
      <c r="D89" s="211">
        <f>VLOOKUP(B89,مقررات!$A$1:$F$452,3,FALSE)</f>
        <v>1.5</v>
      </c>
      <c r="E89" s="211">
        <f>VLOOKUP(B89,مقررات!$A$1:$F$476,4,FALSE)</f>
        <v>1</v>
      </c>
      <c r="F89" s="211">
        <f t="shared" si="5"/>
        <v>2</v>
      </c>
      <c r="G89" s="60" t="str">
        <f>VLOOKUP(B89,مقررات!$A$1:$F$409,6,FALSE)</f>
        <v>CH122</v>
      </c>
      <c r="H89" s="60" t="s">
        <v>1701</v>
      </c>
      <c r="I89" s="262" t="str">
        <f>VLOOKUP(H89,'اعضاء هيئة التدريس'!$B$1:$D$300,2,FALSE)</f>
        <v>ا.د/ احمد النحاس</v>
      </c>
      <c r="J89" s="256"/>
      <c r="K89" s="454"/>
      <c r="L89" s="454"/>
      <c r="M89" s="454"/>
      <c r="N89" s="454" t="s">
        <v>1068</v>
      </c>
      <c r="O89" s="454"/>
      <c r="P89" s="255" t="s">
        <v>89</v>
      </c>
      <c r="Q89" s="282"/>
      <c r="R89" s="283"/>
      <c r="S89" s="283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T89" s="707" t="e">
        <f>VLOOKUP(#REF!,'اعضاء هيئة التدريس'!#REF!,2,)</f>
        <v>#REF!</v>
      </c>
    </row>
    <row r="90" spans="1:46" s="272" customFormat="1" ht="15.75" hidden="1">
      <c r="A90" s="367">
        <v>44</v>
      </c>
      <c r="B90" s="288" t="s">
        <v>636</v>
      </c>
      <c r="C90" s="726" t="str">
        <f>VLOOKUP(B90,مقررات!$A$1:$F$411,2,FALSE)</f>
        <v>كيمياء الكم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si="5"/>
        <v>2</v>
      </c>
      <c r="G90" s="60" t="str">
        <f>VLOOKUP(B90,مقررات!$A$1:$F$409,6,FALSE)</f>
        <v>CH122</v>
      </c>
      <c r="H90" s="60" t="s">
        <v>1760</v>
      </c>
      <c r="I90" s="262" t="str">
        <f>VLOOKUP(H90,'اعضاء هيئة التدريس'!$B$1:$D$300,2,FALSE)</f>
        <v>د.صافيناز حمدي</v>
      </c>
      <c r="J90" s="256"/>
      <c r="K90" s="454"/>
      <c r="L90" s="454"/>
      <c r="M90" s="454"/>
      <c r="N90" s="454" t="s">
        <v>1068</v>
      </c>
      <c r="O90" s="454"/>
      <c r="P90" s="255" t="s">
        <v>89</v>
      </c>
      <c r="Q90" s="282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  <c r="AC90" s="283"/>
      <c r="AD90" s="283"/>
      <c r="AE90" s="283"/>
      <c r="AF90" s="283"/>
      <c r="AT90" s="707" t="e">
        <f>VLOOKUP(#REF!,'اعضاء هيئة التدريس'!#REF!,2,)</f>
        <v>#REF!</v>
      </c>
    </row>
    <row r="91" spans="1:46" s="272" customFormat="1" ht="15.75" hidden="1">
      <c r="A91" s="367">
        <v>45</v>
      </c>
      <c r="B91" s="288" t="s">
        <v>653</v>
      </c>
      <c r="C91" s="770" t="str">
        <f>VLOOKUP(B91,مقررات!$A$1:$F$411,2,FALSE)</f>
        <v>كيمياء كهربية( 2)</v>
      </c>
      <c r="D91" s="211">
        <f>VLOOKUP(B91,مقررات!$A$1:$F$452,3,FALSE)</f>
        <v>1.5</v>
      </c>
      <c r="E91" s="211">
        <f>VLOOKUP(B91,مقررات!$A$1:$F$476,4,FALSE)</f>
        <v>1</v>
      </c>
      <c r="F91" s="211">
        <f t="shared" si="5"/>
        <v>2</v>
      </c>
      <c r="G91" s="60" t="str">
        <f>VLOOKUP(B91,مقررات!$A$1:$F$409,6,FALSE)</f>
        <v>CH4112</v>
      </c>
      <c r="H91" s="52" t="s">
        <v>1707</v>
      </c>
      <c r="I91" s="262" t="str">
        <f>VLOOKUP(H91,'اعضاء هيئة التدريس'!$B$1:$D$300,2,FALSE)</f>
        <v>أ.د/ عبلة حتحوت</v>
      </c>
      <c r="J91" s="454" t="s">
        <v>1072</v>
      </c>
      <c r="K91" s="454"/>
      <c r="L91" s="454"/>
      <c r="M91" s="774"/>
      <c r="N91" s="774"/>
      <c r="O91" s="774"/>
      <c r="P91" s="255" t="s">
        <v>1324</v>
      </c>
      <c r="Q91" s="4"/>
      <c r="R91" s="92"/>
      <c r="S91" s="92"/>
      <c r="T91" s="283"/>
      <c r="U91" s="283"/>
      <c r="V91" s="283"/>
      <c r="W91" s="283"/>
      <c r="X91" s="283"/>
      <c r="Y91" s="283"/>
      <c r="Z91" s="283"/>
      <c r="AA91" s="283"/>
      <c r="AB91" s="283"/>
      <c r="AC91" s="283"/>
      <c r="AD91" s="283"/>
      <c r="AE91" s="283"/>
      <c r="AF91" s="283"/>
      <c r="AT91" s="707" t="e">
        <f>VLOOKUP(#REF!,'اعضاء هيئة التدريس'!#REF!,2,)</f>
        <v>#REF!</v>
      </c>
    </row>
    <row r="92" spans="1:46" s="272" customFormat="1" ht="16.5" hidden="1" customHeight="1">
      <c r="A92" s="367">
        <v>46</v>
      </c>
      <c r="B92" s="288" t="s">
        <v>654</v>
      </c>
      <c r="C92" s="345" t="str">
        <f>VLOOKUP(B92,مقررات!$A$1:$F$411,2,FALSE)</f>
        <v>كيمياء التآكل</v>
      </c>
      <c r="D92" s="211">
        <f>VLOOKUP(B92,مقررات!$A$1:$F$452,3,FALSE)</f>
        <v>1</v>
      </c>
      <c r="E92" s="211" t="str">
        <f>VLOOKUP(B92,مقررات!$A$1:$F$476,4,FALSE)</f>
        <v>-</v>
      </c>
      <c r="F92" s="211">
        <v>1</v>
      </c>
      <c r="G92" s="60" t="str">
        <f>VLOOKUP(B92,مقررات!$A$1:$F$409,6,FALSE)</f>
        <v>CH4112</v>
      </c>
      <c r="H92" s="60" t="s">
        <v>1752</v>
      </c>
      <c r="I92" s="262" t="str">
        <f>VLOOKUP(H92,'اعضاء هيئة التدريس'!$B$1:$D$300,2,FALSE)</f>
        <v>د/ ايمن شبل</v>
      </c>
      <c r="J92" s="454"/>
      <c r="K92" s="454"/>
      <c r="L92" s="454" t="s">
        <v>1112</v>
      </c>
      <c r="M92" s="454"/>
      <c r="N92" s="454"/>
      <c r="O92" s="454"/>
      <c r="P92" s="386" t="s">
        <v>1320</v>
      </c>
      <c r="Q92" s="282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E92" s="283"/>
      <c r="AF92" s="283"/>
      <c r="AT92" s="707" t="e">
        <f>VLOOKUP(#REF!,'اعضاء هيئة التدريس'!#REF!,2,)</f>
        <v>#REF!</v>
      </c>
    </row>
    <row r="93" spans="1:46" s="272" customFormat="1" ht="17.25" hidden="1" customHeight="1">
      <c r="A93" s="367">
        <v>47</v>
      </c>
      <c r="B93" s="288" t="s">
        <v>655</v>
      </c>
      <c r="C93" s="726" t="str">
        <f>VLOOKUP(B93,مقررات!$A$1:$F$411,2,FALSE)</f>
        <v>نظرية المجموعات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ref="F93:F116" si="6">D93+0.5*E93</f>
        <v>2</v>
      </c>
      <c r="G93" s="60" t="str">
        <f>VLOOKUP(B93,مقررات!$A$1:$F$409,6,FALSE)</f>
        <v>CH4112</v>
      </c>
      <c r="H93" s="60" t="s">
        <v>1701</v>
      </c>
      <c r="I93" s="262" t="str">
        <f>VLOOKUP(H93,'اعضاء هيئة التدريس'!$B$1:$D$300,2,FALSE)</f>
        <v>ا.د/ احمد النحاس</v>
      </c>
      <c r="J93" s="256"/>
      <c r="K93" s="256"/>
      <c r="L93" s="256"/>
      <c r="M93" s="256"/>
      <c r="N93" s="256" t="s">
        <v>1070</v>
      </c>
      <c r="O93" s="256"/>
      <c r="P93" s="386" t="s">
        <v>1320</v>
      </c>
      <c r="Q93" s="282"/>
      <c r="R93" s="283"/>
      <c r="S93" s="283"/>
      <c r="T93" s="283"/>
      <c r="U93" s="283"/>
      <c r="V93" s="283"/>
      <c r="W93" s="283"/>
      <c r="X93" s="283"/>
      <c r="Y93" s="283"/>
      <c r="Z93" s="283"/>
      <c r="AA93" s="283"/>
      <c r="AB93" s="283"/>
      <c r="AC93" s="283"/>
      <c r="AD93" s="283"/>
      <c r="AE93" s="283"/>
      <c r="AF93" s="283"/>
      <c r="AT93" s="707" t="e">
        <f>VLOOKUP(#REF!,'اعضاء هيئة التدريس'!#REF!,2,)</f>
        <v>#REF!</v>
      </c>
    </row>
    <row r="94" spans="1:46" s="272" customFormat="1" ht="15.75" hidden="1" customHeight="1">
      <c r="A94" s="367">
        <v>48</v>
      </c>
      <c r="B94" s="288" t="s">
        <v>655</v>
      </c>
      <c r="C94" s="726" t="str">
        <f>VLOOKUP(B94,مقررات!$A$1:$F$411,2,FALSE)</f>
        <v>نظرية المجموعات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6"/>
        <v>2</v>
      </c>
      <c r="G94" s="60" t="str">
        <f>VLOOKUP(B94,مقررات!$A$1:$F$409,6,FALSE)</f>
        <v>CH4112</v>
      </c>
      <c r="H94" s="60" t="s">
        <v>1760</v>
      </c>
      <c r="I94" s="262" t="str">
        <f>VLOOKUP(H94,'اعضاء هيئة التدريس'!$B$1:$D$300,2,FALSE)</f>
        <v>د.صافيناز حمدي</v>
      </c>
      <c r="J94" s="256"/>
      <c r="K94" s="256"/>
      <c r="L94" s="256"/>
      <c r="M94" s="256"/>
      <c r="N94" s="256" t="s">
        <v>1070</v>
      </c>
      <c r="O94" s="256"/>
      <c r="P94" s="386" t="s">
        <v>1320</v>
      </c>
      <c r="Q94" s="282"/>
      <c r="R94" s="283"/>
      <c r="S94" s="283"/>
      <c r="T94" s="284"/>
      <c r="U94" s="283"/>
      <c r="V94" s="283"/>
      <c r="W94" s="283"/>
      <c r="X94" s="283"/>
      <c r="Y94" s="283"/>
      <c r="Z94" s="283"/>
      <c r="AA94" s="283"/>
      <c r="AB94" s="283"/>
      <c r="AC94" s="283"/>
      <c r="AD94" s="283"/>
      <c r="AE94" s="283"/>
      <c r="AF94" s="283"/>
      <c r="AT94" s="707" t="e">
        <f>VLOOKUP(#REF!,'اعضاء هيئة التدريس'!#REF!,2,)</f>
        <v>#REF!</v>
      </c>
    </row>
    <row r="95" spans="1:46" s="272" customFormat="1" ht="15.75" hidden="1" customHeight="1">
      <c r="A95" s="367">
        <v>49</v>
      </c>
      <c r="B95" s="288" t="s">
        <v>637</v>
      </c>
      <c r="C95" s="345" t="str">
        <f>VLOOKUP(B95,مقررات!$A$1:$F$411,2,FALSE)</f>
        <v>كيمياء السطوح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6"/>
        <v>2</v>
      </c>
      <c r="G95" s="60" t="str">
        <f>VLOOKUP(B95,مقررات!$A$1:$F$409,6,FALSE)</f>
        <v>CH111</v>
      </c>
      <c r="H95" s="52" t="s">
        <v>1750</v>
      </c>
      <c r="I95" s="262" t="str">
        <f>VLOOKUP(H95,'اعضاء هيئة التدريس'!$B$1:$D$300,2,FALSE)</f>
        <v>د/ نعيمة سالم</v>
      </c>
      <c r="J95" s="454"/>
      <c r="K95" s="454"/>
      <c r="L95" s="454" t="s">
        <v>1072</v>
      </c>
      <c r="M95" s="37"/>
      <c r="N95" s="37"/>
      <c r="O95" s="37"/>
      <c r="P95" s="386" t="s">
        <v>1320</v>
      </c>
      <c r="Q95" s="4"/>
      <c r="R95" s="92"/>
      <c r="S95" s="92"/>
      <c r="T95" s="283"/>
      <c r="U95" s="283"/>
      <c r="V95" s="283"/>
      <c r="W95" s="283"/>
      <c r="X95" s="283"/>
      <c r="Y95" s="283"/>
      <c r="Z95" s="283"/>
      <c r="AA95" s="283"/>
      <c r="AB95" s="283"/>
      <c r="AC95" s="283"/>
      <c r="AD95" s="283"/>
      <c r="AE95" s="283"/>
      <c r="AF95" s="283"/>
      <c r="AT95" s="707" t="e">
        <f>VLOOKUP(#REF!,'اعضاء هيئة التدريس'!#REF!,2,)</f>
        <v>#REF!</v>
      </c>
    </row>
    <row r="96" spans="1:46" s="272" customFormat="1" ht="22.5" hidden="1" customHeight="1">
      <c r="A96" s="367">
        <v>50</v>
      </c>
      <c r="B96" s="288" t="s">
        <v>656</v>
      </c>
      <c r="C96" s="726" t="str">
        <f>VLOOKUP(B96,مقررات!$A$1:$F$411,2,FALSE)</f>
        <v>كيمياء غير عضوية حيوية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6"/>
        <v>2</v>
      </c>
      <c r="G96" s="60" t="str">
        <f>VLOOKUP(B96,مقررات!$A$1:$F$409,6,FALSE)</f>
        <v>CH324</v>
      </c>
      <c r="H96" s="60" t="s">
        <v>1748</v>
      </c>
      <c r="I96" s="262" t="str">
        <f>VLOOKUP(H96,'اعضاء هيئة التدريس'!$B$1:$D$300,2,FALSE)</f>
        <v>د/ جوزيف اسطفانوس</v>
      </c>
      <c r="J96" s="256"/>
      <c r="K96" s="256"/>
      <c r="L96" s="256"/>
      <c r="M96" s="256" t="s">
        <v>1068</v>
      </c>
      <c r="N96" s="256"/>
      <c r="O96" s="256"/>
      <c r="P96" s="386"/>
      <c r="Q96" s="282"/>
      <c r="R96" s="283"/>
      <c r="S96" s="283"/>
      <c r="T96" s="284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F96" s="283"/>
      <c r="AT96" s="707" t="e">
        <f>VLOOKUP(#REF!,'اعضاء هيئة التدريس'!#REF!,2,)</f>
        <v>#REF!</v>
      </c>
    </row>
    <row r="97" spans="1:46" s="272" customFormat="1" ht="15.75" hidden="1">
      <c r="A97" s="367">
        <v>51</v>
      </c>
      <c r="B97" s="288" t="s">
        <v>657</v>
      </c>
      <c r="C97" s="770" t="str">
        <f>VLOOKUP(B97,مقررات!$A$1:$F$411,2,FALSE)</f>
        <v>كيمياء علوم المواد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6"/>
        <v>2</v>
      </c>
      <c r="G97" s="60" t="str">
        <f>VLOOKUP(B97,مقررات!$A$1:$F$409,6,FALSE)</f>
        <v>CH335</v>
      </c>
      <c r="H97" s="52" t="s">
        <v>1695</v>
      </c>
      <c r="I97" s="262" t="str">
        <f>VLOOKUP(H97,'اعضاء هيئة التدريس'!$B$1:$D$300,2,FALSE)</f>
        <v>ا.د/ عادل نصار</v>
      </c>
      <c r="J97" s="37"/>
      <c r="K97" s="37"/>
      <c r="L97" s="37" t="s">
        <v>1070</v>
      </c>
      <c r="M97" s="37"/>
      <c r="N97" s="37"/>
      <c r="O97" s="37"/>
      <c r="P97" s="255" t="s">
        <v>1313</v>
      </c>
      <c r="Q97" s="4"/>
      <c r="R97" s="91"/>
      <c r="S97" s="91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E97" s="283"/>
      <c r="AF97" s="283"/>
      <c r="AT97" s="707" t="e">
        <f>VLOOKUP(#REF!,'اعضاء هيئة التدريس'!#REF!,2,)</f>
        <v>#REF!</v>
      </c>
    </row>
    <row r="98" spans="1:46" s="272" customFormat="1" ht="15.75" hidden="1" customHeight="1">
      <c r="A98" s="367">
        <v>52</v>
      </c>
      <c r="B98" s="288" t="s">
        <v>657</v>
      </c>
      <c r="C98" s="770" t="str">
        <f>VLOOKUP(B98,مقررات!$A$1:$F$411,2,FALSE)</f>
        <v>كيمياء علوم المواد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6"/>
        <v>2</v>
      </c>
      <c r="G98" s="60" t="str">
        <f>VLOOKUP(B98,مقررات!$A$1:$F$409,6,FALSE)</f>
        <v>CH335</v>
      </c>
      <c r="H98" s="52" t="s">
        <v>1758</v>
      </c>
      <c r="I98" s="262" t="str">
        <f>VLOOKUP(H98,'اعضاء هيئة التدريس'!$B$1:$D$300,2,FALSE)</f>
        <v>د/ ريهام وجدى</v>
      </c>
      <c r="J98" s="37"/>
      <c r="K98" s="37"/>
      <c r="L98" s="37" t="s">
        <v>1070</v>
      </c>
      <c r="M98" s="37"/>
      <c r="N98" s="37"/>
      <c r="O98" s="37"/>
      <c r="P98" s="255" t="s">
        <v>1313</v>
      </c>
      <c r="Q98" s="4"/>
      <c r="R98" s="91"/>
      <c r="S98" s="91"/>
      <c r="T98" s="283"/>
      <c r="U98" s="283"/>
      <c r="V98" s="283"/>
      <c r="W98" s="283"/>
      <c r="X98" s="283"/>
      <c r="Y98" s="283"/>
      <c r="Z98" s="283"/>
      <c r="AA98" s="283"/>
      <c r="AB98" s="283"/>
      <c r="AC98" s="283"/>
      <c r="AD98" s="283"/>
      <c r="AE98" s="283"/>
      <c r="AF98" s="283"/>
      <c r="AT98" s="707" t="e">
        <f>VLOOKUP(#REF!,'اعضاء هيئة التدريس'!#REF!,2,)</f>
        <v>#REF!</v>
      </c>
    </row>
    <row r="99" spans="1:46" s="272" customFormat="1" ht="15.75" hidden="1" customHeight="1">
      <c r="A99" s="367">
        <v>53</v>
      </c>
      <c r="B99" s="288" t="s">
        <v>638</v>
      </c>
      <c r="C99" s="726" t="str">
        <f>VLOOKUP(B99,مقررات!$A$1:$F$411,2,FALSE)</f>
        <v>كيمياء نووية إشعاعية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6"/>
        <v>2</v>
      </c>
      <c r="G99" s="60" t="str">
        <f>VLOOKUP(B99,مقررات!$A$1:$F$409,6,FALSE)</f>
        <v>CH122</v>
      </c>
      <c r="H99" s="60" t="s">
        <v>1698</v>
      </c>
      <c r="I99" s="262" t="str">
        <f>VLOOKUP(H99,'اعضاء هيئة التدريس'!$B$1:$D$300,2,FALSE)</f>
        <v>ا.د/ عبدة الطبل</v>
      </c>
      <c r="J99" s="256"/>
      <c r="K99" s="256" t="s">
        <v>1073</v>
      </c>
      <c r="L99" s="256"/>
      <c r="M99" s="256"/>
      <c r="N99" s="256"/>
      <c r="O99" s="256"/>
      <c r="P99" s="255" t="s">
        <v>89</v>
      </c>
      <c r="Q99" s="282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  <c r="AC99" s="283"/>
      <c r="AD99" s="283"/>
      <c r="AE99" s="283"/>
      <c r="AF99" s="283"/>
      <c r="AT99" s="707" t="e">
        <f>VLOOKUP(#REF!,'اعضاء هيئة التدريس'!#REF!,2,)</f>
        <v>#REF!</v>
      </c>
    </row>
    <row r="100" spans="1:46" s="272" customFormat="1" ht="15.75" hidden="1" customHeight="1">
      <c r="A100" s="367">
        <v>54</v>
      </c>
      <c r="B100" s="288" t="s">
        <v>639</v>
      </c>
      <c r="C100" s="756" t="str">
        <f>VLOOKUP(B100,مقررات!$A$1:$F$411,2,FALSE)</f>
        <v>ميكانيكا التفاعلات غير العضوية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6"/>
        <v>2</v>
      </c>
      <c r="G100" s="60" t="str">
        <f>VLOOKUP(B100,مقررات!$A$1:$F$409,6,FALSE)</f>
        <v>CH324</v>
      </c>
      <c r="H100" s="52" t="s">
        <v>1705</v>
      </c>
      <c r="I100" s="262" t="str">
        <f>VLOOKUP(H100,'اعضاء هيئة التدريس'!$B$1:$D$300,2,FALSE)</f>
        <v>ا.د/ سعيدة ابو الثنا</v>
      </c>
      <c r="J100" s="37"/>
      <c r="K100" s="37"/>
      <c r="L100" s="37"/>
      <c r="M100" s="37"/>
      <c r="N100" s="37" t="s">
        <v>1070</v>
      </c>
      <c r="O100" s="37"/>
      <c r="P100" s="255" t="s">
        <v>89</v>
      </c>
      <c r="Q100" s="4"/>
      <c r="R100" s="91"/>
      <c r="S100" s="91"/>
      <c r="T100" s="283"/>
      <c r="U100" s="283"/>
      <c r="V100" s="283"/>
      <c r="W100" s="283"/>
      <c r="X100" s="283"/>
      <c r="Y100" s="283"/>
      <c r="Z100" s="283"/>
      <c r="AA100" s="283"/>
      <c r="AB100" s="283"/>
      <c r="AC100" s="283"/>
      <c r="AD100" s="283"/>
      <c r="AE100" s="283"/>
      <c r="AF100" s="283"/>
      <c r="AT100" s="707" t="e">
        <f>VLOOKUP(#REF!,'اعضاء هيئة التدريس'!#REF!,2,)</f>
        <v>#REF!</v>
      </c>
    </row>
    <row r="101" spans="1:46" s="272" customFormat="1" ht="15.75" hidden="1" customHeight="1">
      <c r="A101" s="367">
        <v>55</v>
      </c>
      <c r="B101" s="288" t="s">
        <v>640</v>
      </c>
      <c r="C101" s="726" t="str">
        <f>VLOOKUP(B101,مقررات!$A$1:$F$411,2,FALSE)</f>
        <v>كيمياء الجوامد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6"/>
        <v>2</v>
      </c>
      <c r="G101" s="60" t="str">
        <f>VLOOKUP(B101,مقررات!$A$1:$F$409,6,FALSE)</f>
        <v>CH122</v>
      </c>
      <c r="H101" s="60" t="s">
        <v>1758</v>
      </c>
      <c r="I101" s="262" t="str">
        <f>VLOOKUP(H101,'اعضاء هيئة التدريس'!$B$1:$D$300,2,FALSE)</f>
        <v>د/ ريهام وجدى</v>
      </c>
      <c r="J101" s="256"/>
      <c r="K101" s="256"/>
      <c r="L101" s="256" t="s">
        <v>1067</v>
      </c>
      <c r="M101" s="256"/>
      <c r="N101" s="256"/>
      <c r="O101" s="256"/>
      <c r="P101" s="386" t="s">
        <v>1315</v>
      </c>
      <c r="Q101" s="282"/>
      <c r="R101" s="283"/>
      <c r="S101" s="283"/>
      <c r="T101" s="283"/>
      <c r="U101" s="283"/>
      <c r="V101" s="283"/>
      <c r="W101" s="283"/>
      <c r="X101" s="283"/>
      <c r="Y101" s="283"/>
      <c r="Z101" s="283"/>
      <c r="AA101" s="283"/>
      <c r="AB101" s="283"/>
      <c r="AC101" s="283"/>
      <c r="AD101" s="283"/>
      <c r="AE101" s="283"/>
      <c r="AF101" s="283"/>
      <c r="AT101" s="707" t="e">
        <f>VLOOKUP(#REF!,'اعضاء هيئة التدريس'!#REF!,2,)</f>
        <v>#REF!</v>
      </c>
    </row>
    <row r="102" spans="1:46" s="272" customFormat="1" ht="15.75" hidden="1" customHeight="1">
      <c r="A102" s="367">
        <v>56</v>
      </c>
      <c r="B102" s="288" t="s">
        <v>658</v>
      </c>
      <c r="C102" s="726" t="str">
        <f>VLOOKUP(B102,مقررات!$A$1:$F$411,2,FALSE)</f>
        <v>تحليل آلي ( 2)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6"/>
        <v>2</v>
      </c>
      <c r="G102" s="60" t="str">
        <f>VLOOKUP(B102,مقررات!$A$1:$F$409,6,FALSE)</f>
        <v>CH246</v>
      </c>
      <c r="H102" s="52" t="s">
        <v>1698</v>
      </c>
      <c r="I102" s="262" t="str">
        <f>VLOOKUP(H102,'اعضاء هيئة التدريس'!$B$1:$D$300,2,FALSE)</f>
        <v>ا.د/ عبدة الطبل</v>
      </c>
      <c r="J102" s="37"/>
      <c r="K102" s="37"/>
      <c r="L102" s="37"/>
      <c r="M102" s="37"/>
      <c r="N102" s="37" t="s">
        <v>1072</v>
      </c>
      <c r="O102" s="37"/>
      <c r="P102" s="255" t="s">
        <v>1324</v>
      </c>
      <c r="Q102" s="4"/>
      <c r="R102" s="92"/>
      <c r="S102" s="92"/>
      <c r="T102" s="283"/>
      <c r="U102" s="283"/>
      <c r="V102" s="283"/>
      <c r="W102" s="283"/>
      <c r="X102" s="283"/>
      <c r="Y102" s="283"/>
      <c r="Z102" s="283"/>
      <c r="AA102" s="283"/>
      <c r="AB102" s="283"/>
      <c r="AC102" s="283"/>
      <c r="AD102" s="283"/>
      <c r="AE102" s="283"/>
      <c r="AF102" s="283"/>
      <c r="AT102" s="707" t="e">
        <f>VLOOKUP(#REF!,'اعضاء هيئة التدريس'!#REF!,2,)</f>
        <v>#REF!</v>
      </c>
    </row>
    <row r="103" spans="1:46" s="272" customFormat="1" ht="15.75" hidden="1" customHeight="1">
      <c r="A103" s="367">
        <v>57</v>
      </c>
      <c r="B103" s="288" t="s">
        <v>658</v>
      </c>
      <c r="C103" s="726" t="str">
        <f>VLOOKUP(B103,مقررات!$A$1:$F$411,2,FALSE)</f>
        <v>تحليل آلي ( 2)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6"/>
        <v>2</v>
      </c>
      <c r="G103" s="60" t="str">
        <f>VLOOKUP(B103,مقررات!$A$1:$F$409,6,FALSE)</f>
        <v>CH246</v>
      </c>
      <c r="H103" s="52" t="s">
        <v>1752</v>
      </c>
      <c r="I103" s="262" t="str">
        <f>VLOOKUP(H103,'اعضاء هيئة التدريس'!$B$1:$D$300,2,FALSE)</f>
        <v>د/ ايمن شبل</v>
      </c>
      <c r="J103" s="37"/>
      <c r="K103" s="37"/>
      <c r="L103" s="37"/>
      <c r="M103" s="37"/>
      <c r="N103" s="774" t="s">
        <v>1068</v>
      </c>
      <c r="O103" s="37"/>
      <c r="P103" s="255" t="s">
        <v>1324</v>
      </c>
      <c r="Q103" s="4"/>
      <c r="R103" s="92"/>
      <c r="S103" s="92"/>
      <c r="T103" s="283"/>
      <c r="U103" s="283"/>
      <c r="V103" s="283"/>
      <c r="W103" s="283"/>
      <c r="X103" s="283"/>
      <c r="Y103" s="283"/>
      <c r="Z103" s="283"/>
      <c r="AA103" s="283"/>
      <c r="AB103" s="283"/>
      <c r="AC103" s="283"/>
      <c r="AD103" s="283"/>
      <c r="AE103" s="283"/>
      <c r="AF103" s="283"/>
      <c r="AT103" s="707" t="e">
        <f>VLOOKUP(#REF!,'اعضاء هيئة التدريس'!#REF!,2,)</f>
        <v>#REF!</v>
      </c>
    </row>
    <row r="104" spans="1:46" s="221" customFormat="1" ht="15.75" hidden="1" customHeight="1">
      <c r="A104" s="367">
        <v>58</v>
      </c>
      <c r="B104" s="288" t="s">
        <v>659</v>
      </c>
      <c r="C104" s="726" t="str">
        <f>VLOOKUP(B104,مقررات!$A$1:$F$411,2,FALSE)</f>
        <v>كيمياء عضوية فلزية</v>
      </c>
      <c r="D104" s="211">
        <f>VLOOKUP(B104,مقررات!$A$1:$F$452,3,FALSE)</f>
        <v>1.5</v>
      </c>
      <c r="E104" s="211">
        <f>VLOOKUP(B104,مقررات!$A$1:$F$476,4,FALSE)</f>
        <v>1</v>
      </c>
      <c r="F104" s="211">
        <f t="shared" si="6"/>
        <v>2</v>
      </c>
      <c r="G104" s="60" t="str">
        <f>VLOOKUP(B104,مقررات!$A$1:$F$409,6,FALSE)</f>
        <v>CH346</v>
      </c>
      <c r="H104" s="60" t="s">
        <v>1804</v>
      </c>
      <c r="I104" s="262" t="str">
        <f>VLOOKUP(H104,'اعضاء هيئة التدريس'!$B$1:$D$300,2,FALSE)</f>
        <v>د/ محمدعبدالله حواطة</v>
      </c>
      <c r="J104" s="256"/>
      <c r="K104" s="256"/>
      <c r="L104" s="256"/>
      <c r="M104" s="256"/>
      <c r="N104" s="256"/>
      <c r="O104" s="256" t="s">
        <v>1068</v>
      </c>
      <c r="P104" s="255" t="s">
        <v>1313</v>
      </c>
      <c r="Q104" s="282"/>
      <c r="R104" s="283"/>
      <c r="S104" s="283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F104" s="220"/>
      <c r="AT104" s="707" t="e">
        <f>VLOOKUP(#REF!,'اعضاء هيئة التدريس'!#REF!,2,)</f>
        <v>#REF!</v>
      </c>
    </row>
    <row r="105" spans="1:46" s="272" customFormat="1" ht="15.75" hidden="1" customHeight="1">
      <c r="A105" s="367">
        <v>59</v>
      </c>
      <c r="B105" s="288" t="s">
        <v>660</v>
      </c>
      <c r="C105" s="726" t="str">
        <f>VLOOKUP(B105,مقررات!$A$1:$F$411,2,FALSE)</f>
        <v>كيمياء الإنزيمات والأيض والهرمونات</v>
      </c>
      <c r="D105" s="211">
        <f>VLOOKUP(B105,مقررات!$A$1:$F$452,3,FALSE)</f>
        <v>1.5</v>
      </c>
      <c r="E105" s="211">
        <f>VLOOKUP(B105,مقررات!$A$1:$F$476,4,FALSE)</f>
        <v>1</v>
      </c>
      <c r="F105" s="211">
        <f t="shared" si="6"/>
        <v>2</v>
      </c>
      <c r="G105" s="60" t="str">
        <f>VLOOKUP(B105,مقررات!$A$1:$F$409,6,FALSE)</f>
        <v>CH246</v>
      </c>
      <c r="H105" s="52" t="s">
        <v>1717</v>
      </c>
      <c r="I105" s="262" t="str">
        <f>VLOOKUP(H105,'اعضاء هيئة التدريس'!$B$1:$D$300,2,FALSE)</f>
        <v>ا.د/ صلاح القوصى</v>
      </c>
      <c r="J105" s="37"/>
      <c r="K105" s="37"/>
      <c r="L105" s="37"/>
      <c r="M105" s="37"/>
      <c r="N105" s="37"/>
      <c r="O105" s="37" t="s">
        <v>1067</v>
      </c>
      <c r="P105" s="255" t="s">
        <v>1313</v>
      </c>
      <c r="Q105" s="4"/>
      <c r="R105" s="91"/>
      <c r="S105" s="91"/>
      <c r="T105" s="283"/>
      <c r="U105" s="283"/>
      <c r="V105" s="283"/>
      <c r="W105" s="283"/>
      <c r="X105" s="283"/>
      <c r="Y105" s="283"/>
      <c r="Z105" s="283"/>
      <c r="AA105" s="283"/>
      <c r="AB105" s="283"/>
      <c r="AC105" s="283"/>
      <c r="AD105" s="283"/>
      <c r="AE105" s="283"/>
      <c r="AF105" s="283"/>
      <c r="AT105" s="707" t="e">
        <f>VLOOKUP(#REF!,'اعضاء هيئة التدريس'!#REF!,2,)</f>
        <v>#REF!</v>
      </c>
    </row>
    <row r="106" spans="1:46" s="272" customFormat="1" ht="27" hidden="1" customHeight="1">
      <c r="A106" s="367">
        <v>60</v>
      </c>
      <c r="B106" s="288" t="s">
        <v>661</v>
      </c>
      <c r="C106" s="726" t="str">
        <f>VLOOKUP(B106,مقررات!$A$1:$F$411,2,FALSE)</f>
        <v>تفاعلات عضوية ضوئية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si="6"/>
        <v>2</v>
      </c>
      <c r="G106" s="60" t="str">
        <f>VLOOKUP(B106,مقررات!$A$1:$F$409,6,FALSE)</f>
        <v>CH447</v>
      </c>
      <c r="H106" s="60" t="s">
        <v>1703</v>
      </c>
      <c r="I106" s="262" t="str">
        <f>VLOOKUP(H106,'اعضاء هيئة التدريس'!$B$1:$D$300,2,FALSE)</f>
        <v>ا.د/ مجدى زهران</v>
      </c>
      <c r="J106" s="256"/>
      <c r="K106" s="314" t="s">
        <v>1073</v>
      </c>
      <c r="L106" s="256"/>
      <c r="M106" s="256"/>
      <c r="N106" s="256"/>
      <c r="O106" s="256"/>
      <c r="P106" s="386" t="s">
        <v>1320</v>
      </c>
      <c r="Q106" s="282"/>
      <c r="R106" s="283"/>
      <c r="S106" s="283"/>
      <c r="T106" s="283"/>
      <c r="U106" s="283"/>
      <c r="V106" s="283"/>
      <c r="W106" s="283"/>
      <c r="X106" s="283"/>
      <c r="Y106" s="283"/>
      <c r="Z106" s="283"/>
      <c r="AA106" s="283"/>
      <c r="AB106" s="283"/>
      <c r="AC106" s="283"/>
      <c r="AD106" s="283"/>
      <c r="AE106" s="283"/>
      <c r="AF106" s="283"/>
      <c r="AT106" s="707" t="e">
        <f>VLOOKUP(#REF!,'اعضاء هيئة التدريس'!#REF!,2,)</f>
        <v>#REF!</v>
      </c>
    </row>
    <row r="107" spans="1:46" s="285" customFormat="1" ht="15.75" hidden="1" customHeight="1">
      <c r="A107" s="367">
        <v>61</v>
      </c>
      <c r="B107" s="288" t="s">
        <v>641</v>
      </c>
      <c r="C107" s="726" t="str">
        <f>VLOOKUP(B107,مقررات!$A$1:$F$411,2,FALSE)</f>
        <v xml:space="preserve">أطياف </v>
      </c>
      <c r="D107" s="211">
        <f>VLOOKUP(B107,مقررات!$A$1:$F$452,3,FALSE)</f>
        <v>1.5</v>
      </c>
      <c r="E107" s="211">
        <f>VLOOKUP(B107,مقررات!$A$1:$F$476,4,FALSE)</f>
        <v>1</v>
      </c>
      <c r="F107" s="211">
        <f t="shared" si="6"/>
        <v>2</v>
      </c>
      <c r="G107" s="60" t="str">
        <f>VLOOKUP(B107,مقررات!$A$1:$F$409,6,FALSE)</f>
        <v>CH246</v>
      </c>
      <c r="H107" s="52" t="s">
        <v>1731</v>
      </c>
      <c r="I107" s="262" t="str">
        <f>VLOOKUP(H107,'اعضاء هيئة التدريس'!$B$1:$D$300,2,FALSE)</f>
        <v>أ.د/ خالد حلمي</v>
      </c>
      <c r="J107" s="37"/>
      <c r="K107" s="37" t="s">
        <v>1067</v>
      </c>
      <c r="L107" s="37"/>
      <c r="M107" s="37"/>
      <c r="N107" s="37"/>
      <c r="O107" s="37"/>
      <c r="P107" s="255" t="s">
        <v>1324</v>
      </c>
      <c r="Q107" s="4"/>
      <c r="R107" s="91"/>
      <c r="S107" s="91"/>
      <c r="T107" s="283"/>
      <c r="U107" s="284"/>
      <c r="V107" s="284"/>
      <c r="W107" s="284"/>
      <c r="X107" s="284"/>
      <c r="Y107" s="284"/>
      <c r="Z107" s="284"/>
      <c r="AA107" s="284"/>
      <c r="AB107" s="284"/>
      <c r="AC107" s="284"/>
      <c r="AD107" s="284"/>
      <c r="AE107" s="284"/>
      <c r="AF107" s="284"/>
      <c r="AT107" s="707" t="e">
        <f>VLOOKUP(#REF!,'اعضاء هيئة التدريس'!#REF!,2,)</f>
        <v>#REF!</v>
      </c>
    </row>
    <row r="108" spans="1:46" s="285" customFormat="1" ht="24" hidden="1" customHeight="1">
      <c r="A108" s="367">
        <v>62</v>
      </c>
      <c r="B108" s="288" t="s">
        <v>664</v>
      </c>
      <c r="C108" s="726" t="str">
        <f>VLOOKUP(B108,مقررات!$A$1:$F$411,2,FALSE)</f>
        <v>ميكانيكا التفاعلات العضوية(2)</v>
      </c>
      <c r="D108" s="211">
        <f>VLOOKUP(B108,مقررات!$A$1:$F$452,3,FALSE)</f>
        <v>1.5</v>
      </c>
      <c r="E108" s="211">
        <f>VLOOKUP(B108,مقررات!$A$1:$F$476,4,FALSE)</f>
        <v>1</v>
      </c>
      <c r="F108" s="211">
        <f t="shared" si="6"/>
        <v>2</v>
      </c>
      <c r="G108" s="60" t="str">
        <f>VLOOKUP(B108,مقررات!$A$1:$F$409,6,FALSE)</f>
        <v>CH425</v>
      </c>
      <c r="H108" s="60" t="s">
        <v>1719</v>
      </c>
      <c r="I108" s="262" t="str">
        <f>VLOOKUP(H108,'اعضاء هيئة التدريس'!$B$1:$D$300,2,FALSE)</f>
        <v>ا.د/ محمد طه عبدالعال</v>
      </c>
      <c r="J108" s="260"/>
      <c r="K108" s="260"/>
      <c r="L108" s="305"/>
      <c r="M108" s="37" t="s">
        <v>1067</v>
      </c>
      <c r="N108" s="328"/>
      <c r="O108" s="260"/>
      <c r="P108" s="255" t="s">
        <v>1313</v>
      </c>
      <c r="Q108" s="282"/>
      <c r="R108" s="283"/>
      <c r="S108" s="283"/>
      <c r="T108" s="283"/>
      <c r="U108" s="284"/>
      <c r="V108" s="284"/>
      <c r="W108" s="284"/>
      <c r="X108" s="284"/>
      <c r="Y108" s="284"/>
      <c r="Z108" s="284"/>
      <c r="AA108" s="284"/>
      <c r="AB108" s="284"/>
      <c r="AC108" s="284"/>
      <c r="AD108" s="284"/>
      <c r="AE108" s="284"/>
      <c r="AF108" s="284"/>
      <c r="AT108" s="707" t="e">
        <f>VLOOKUP(#REF!,'اعضاء هيئة التدريس'!#REF!,2,)</f>
        <v>#REF!</v>
      </c>
    </row>
    <row r="109" spans="1:46" s="285" customFormat="1" ht="22.5" hidden="1" customHeight="1">
      <c r="A109" s="367">
        <v>63</v>
      </c>
      <c r="B109" s="288" t="s">
        <v>642</v>
      </c>
      <c r="C109" s="726" t="str">
        <f>VLOOKUP(B109,مقررات!$A$1:$F$411,2,FALSE)</f>
        <v>كيمياء حلقية غير متجانسة</v>
      </c>
      <c r="D109" s="211">
        <f>VLOOKUP(B109,مقررات!$A$1:$F$452,3,FALSE)</f>
        <v>1.5</v>
      </c>
      <c r="E109" s="211">
        <f>VLOOKUP(B109,مقررات!$A$1:$F$476,4,FALSE)</f>
        <v>1</v>
      </c>
      <c r="F109" s="211">
        <f t="shared" si="6"/>
        <v>2</v>
      </c>
      <c r="G109" s="60" t="str">
        <f>VLOOKUP(B109,مقررات!$A$1:$F$409,6,FALSE)</f>
        <v>CH246</v>
      </c>
      <c r="H109" s="24" t="s">
        <v>1703</v>
      </c>
      <c r="I109" s="262" t="str">
        <f>VLOOKUP(H109,'اعضاء هيئة التدريس'!$B$1:$D$300,2,FALSE)</f>
        <v>ا.د/ مجدى زهران</v>
      </c>
      <c r="J109" s="195"/>
      <c r="K109" s="195"/>
      <c r="L109" s="195"/>
      <c r="M109" s="37" t="s">
        <v>1068</v>
      </c>
      <c r="N109" s="195"/>
      <c r="O109" s="195"/>
      <c r="P109" s="255" t="s">
        <v>1313</v>
      </c>
      <c r="Q109" s="4"/>
      <c r="R109" s="91"/>
      <c r="S109" s="91"/>
      <c r="T109" s="283"/>
      <c r="U109" s="284"/>
      <c r="V109" s="284"/>
      <c r="W109" s="284"/>
      <c r="X109" s="284"/>
      <c r="Y109" s="284"/>
      <c r="Z109" s="284"/>
      <c r="AA109" s="284"/>
      <c r="AB109" s="284"/>
      <c r="AC109" s="284"/>
      <c r="AD109" s="284"/>
      <c r="AE109" s="284"/>
      <c r="AF109" s="284"/>
      <c r="AT109" s="707" t="e">
        <f>VLOOKUP(#REF!,'اعضاء هيئة التدريس'!#REF!,2,)</f>
        <v>#REF!</v>
      </c>
    </row>
    <row r="110" spans="1:46" s="272" customFormat="1" ht="15.75" hidden="1" customHeight="1">
      <c r="A110" s="367">
        <v>64</v>
      </c>
      <c r="B110" s="288" t="s">
        <v>642</v>
      </c>
      <c r="C110" s="726" t="str">
        <f>VLOOKUP(B110,مقررات!$A$1:$F$411,2,FALSE)</f>
        <v>كيمياء حلقية غير متجانسة</v>
      </c>
      <c r="D110" s="211">
        <f>VLOOKUP(B110,مقررات!$A$1:$F$452,3,FALSE)</f>
        <v>1.5</v>
      </c>
      <c r="E110" s="211">
        <f>VLOOKUP(B110,مقررات!$A$1:$F$476,4,FALSE)</f>
        <v>1</v>
      </c>
      <c r="F110" s="211">
        <f t="shared" si="6"/>
        <v>2</v>
      </c>
      <c r="G110" s="60" t="str">
        <f>VLOOKUP(B110,مقررات!$A$1:$F$409,6,FALSE)</f>
        <v>CH246</v>
      </c>
      <c r="H110" s="24" t="s">
        <v>1756</v>
      </c>
      <c r="I110" s="262" t="str">
        <f>VLOOKUP(H110,'اعضاء هيئة التدريس'!$B$1:$D$300,2,FALSE)</f>
        <v>د/ امانى مصطفى</v>
      </c>
      <c r="J110" s="195"/>
      <c r="K110" s="195"/>
      <c r="L110" s="195"/>
      <c r="M110" s="37" t="s">
        <v>1068</v>
      </c>
      <c r="N110" s="195"/>
      <c r="O110" s="195"/>
      <c r="P110" s="255" t="s">
        <v>1313</v>
      </c>
      <c r="Q110" s="4"/>
      <c r="R110" s="91"/>
      <c r="S110" s="91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T110" s="251" t="e">
        <f>VLOOKUP(#REF!,'اعضاء هيئة التدريس'!#REF!,2,)</f>
        <v>#REF!</v>
      </c>
    </row>
    <row r="111" spans="1:46" s="272" customFormat="1" ht="15.75" hidden="1" customHeight="1">
      <c r="A111" s="367">
        <v>65</v>
      </c>
      <c r="B111" s="288" t="s">
        <v>643</v>
      </c>
      <c r="C111" s="726" t="str">
        <f>VLOOKUP(B111,مقررات!$A$1:$F$411,2,FALSE)</f>
        <v>كيمياء المنتجات الطبيعية</v>
      </c>
      <c r="D111" s="211">
        <f>VLOOKUP(B111,مقررات!$A$1:$F$452,3,FALSE)</f>
        <v>1.5</v>
      </c>
      <c r="E111" s="211">
        <f>VLOOKUP(B111,مقررات!$A$1:$F$476,4,FALSE)</f>
        <v>1</v>
      </c>
      <c r="F111" s="211">
        <f t="shared" si="6"/>
        <v>2</v>
      </c>
      <c r="G111" s="60" t="str">
        <f>VLOOKUP(B111,مقررات!$A$1:$F$409,6,FALSE)</f>
        <v>CH246</v>
      </c>
      <c r="H111" s="60" t="s">
        <v>1762</v>
      </c>
      <c r="I111" s="262" t="str">
        <f>VLOOKUP(H111,'اعضاء هيئة التدريس'!$B$1:$D$300,2,FALSE)</f>
        <v xml:space="preserve">د/ مرفت زايد </v>
      </c>
      <c r="J111" s="256"/>
      <c r="K111" s="256"/>
      <c r="L111" s="282"/>
      <c r="M111" s="256"/>
      <c r="N111" s="256" t="s">
        <v>1067</v>
      </c>
      <c r="O111" s="256"/>
      <c r="P111" s="255" t="s">
        <v>1324</v>
      </c>
      <c r="Q111" s="282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T111" s="251" t="e">
        <f>VLOOKUP(#REF!,'اعضاء هيئة التدريس'!#REF!,2,)</f>
        <v>#REF!</v>
      </c>
    </row>
    <row r="112" spans="1:46" s="272" customFormat="1" ht="15.75" hidden="1" customHeight="1">
      <c r="A112" s="367">
        <v>66</v>
      </c>
      <c r="B112" s="288" t="s">
        <v>662</v>
      </c>
      <c r="C112" s="726" t="str">
        <f>VLOOKUP(B112,مقررات!$A$1:$F$411,2,FALSE)</f>
        <v>كيمياء الجزيئات الحيوية الكبيرة</v>
      </c>
      <c r="D112" s="211">
        <f>VLOOKUP(B112,مقررات!$A$1:$F$452,3,FALSE)</f>
        <v>1.5</v>
      </c>
      <c r="E112" s="211">
        <f>VLOOKUP(B112,مقررات!$A$1:$F$476,4,FALSE)</f>
        <v>1</v>
      </c>
      <c r="F112" s="211">
        <f t="shared" si="6"/>
        <v>2</v>
      </c>
      <c r="G112" s="60" t="str">
        <f>VLOOKUP(B112,مقررات!$A$1:$F$409,6,FALSE)</f>
        <v>CH145</v>
      </c>
      <c r="H112" s="52" t="s">
        <v>1756</v>
      </c>
      <c r="I112" s="262" t="str">
        <f>VLOOKUP(H112,'اعضاء هيئة التدريس'!$B$1:$D$300,2,FALSE)</f>
        <v>د/ امانى مصطفى</v>
      </c>
      <c r="J112" s="37"/>
      <c r="K112" s="37"/>
      <c r="L112" s="37"/>
      <c r="M112" s="37"/>
      <c r="N112" s="37" t="s">
        <v>1068</v>
      </c>
      <c r="O112" s="37"/>
      <c r="P112" s="386" t="s">
        <v>1320</v>
      </c>
      <c r="Q112" s="4"/>
      <c r="R112" s="91"/>
      <c r="S112" s="91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E112" s="283"/>
      <c r="AF112" s="283"/>
      <c r="AT112" s="251" t="e">
        <f>VLOOKUP(#REF!,'اعضاء هيئة التدريس'!#REF!,2,)</f>
        <v>#REF!</v>
      </c>
    </row>
    <row r="113" spans="1:46" s="272" customFormat="1" ht="15.75" hidden="1" customHeight="1">
      <c r="A113" s="367">
        <v>67</v>
      </c>
      <c r="B113" s="288" t="s">
        <v>621</v>
      </c>
      <c r="C113" s="726" t="str">
        <f>VLOOKUP(B113,مقررات!$A$1:$F$411,2,FALSE)</f>
        <v>كيمياء طبية (1)</v>
      </c>
      <c r="D113" s="211">
        <f>VLOOKUP(B113,مقررات!$A$1:$F$452,3,FALSE)</f>
        <v>1.5</v>
      </c>
      <c r="E113" s="211">
        <f>VLOOKUP(B113,مقررات!$A$1:$F$476,4,FALSE)</f>
        <v>1</v>
      </c>
      <c r="F113" s="211">
        <f t="shared" si="6"/>
        <v>2</v>
      </c>
      <c r="G113" s="60" t="str">
        <f>VLOOKUP(B113,مقررات!$A$1:$F$409,6,FALSE)</f>
        <v>CH246</v>
      </c>
      <c r="H113" s="60" t="s">
        <v>1700</v>
      </c>
      <c r="I113" s="262" t="str">
        <f>VLOOKUP(H113,'اعضاء هيئة التدريس'!$B$1:$D$300,2,FALSE)</f>
        <v>أ.د.ابراهيم الطنطاوي</v>
      </c>
      <c r="J113" s="256"/>
      <c r="K113" s="256"/>
      <c r="L113" s="256" t="s">
        <v>1070</v>
      </c>
      <c r="M113" s="256"/>
      <c r="N113" s="256"/>
      <c r="O113" s="256"/>
      <c r="P113" s="255" t="s">
        <v>89</v>
      </c>
      <c r="Q113" s="282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E113" s="283"/>
      <c r="AF113" s="283"/>
      <c r="AT113" s="251" t="e">
        <f>VLOOKUP(#REF!,'اعضاء هيئة التدريس'!#REF!,2,)</f>
        <v>#REF!</v>
      </c>
    </row>
    <row r="114" spans="1:46" s="272" customFormat="1" ht="15.75" hidden="1" customHeight="1">
      <c r="A114" s="367">
        <v>68</v>
      </c>
      <c r="B114" s="288" t="s">
        <v>665</v>
      </c>
      <c r="C114" s="726" t="str">
        <f>VLOOKUP(B114,مقررات!$A$1:$F$411,2,FALSE)</f>
        <v>كيمياء مواد البناء والحراريات</v>
      </c>
      <c r="D114" s="211">
        <f>VLOOKUP(B114,مقررات!$A$1:$F$452,3,FALSE)</f>
        <v>1.5</v>
      </c>
      <c r="E114" s="211">
        <f>VLOOKUP(B114,مقررات!$A$1:$F$476,4,FALSE)</f>
        <v>1</v>
      </c>
      <c r="F114" s="211">
        <f t="shared" si="6"/>
        <v>2</v>
      </c>
      <c r="G114" s="60" t="str">
        <f>VLOOKUP(B114,مقررات!$A$1:$F$409,6,FALSE)</f>
        <v>CH246</v>
      </c>
      <c r="H114" s="52" t="s">
        <v>1741</v>
      </c>
      <c r="I114" s="262" t="str">
        <f>VLOOKUP(H114,'اعضاء هيئة التدريس'!$B$1:$D$300,2,FALSE)</f>
        <v xml:space="preserve">د. السيد السمنودى </v>
      </c>
      <c r="J114" s="37"/>
      <c r="K114" s="37"/>
      <c r="L114" s="37"/>
      <c r="M114" s="37"/>
      <c r="N114" s="37"/>
      <c r="O114" s="37" t="s">
        <v>1070</v>
      </c>
      <c r="P114" s="255" t="s">
        <v>1313</v>
      </c>
      <c r="Q114" s="4"/>
      <c r="R114" s="91"/>
      <c r="S114" s="91"/>
      <c r="T114" s="283"/>
      <c r="U114" s="283"/>
      <c r="V114" s="283"/>
      <c r="W114" s="283"/>
      <c r="X114" s="283"/>
      <c r="Y114" s="283"/>
      <c r="Z114" s="283"/>
      <c r="AA114" s="283"/>
      <c r="AB114" s="283"/>
      <c r="AC114" s="283"/>
      <c r="AD114" s="283"/>
      <c r="AE114" s="283"/>
      <c r="AF114" s="283"/>
      <c r="AT114" s="251" t="e">
        <f>VLOOKUP(#REF!,'اعضاء هيئة التدريس'!#REF!,2,)</f>
        <v>#REF!</v>
      </c>
    </row>
    <row r="115" spans="1:46" s="272" customFormat="1" ht="15.75" hidden="1" customHeight="1">
      <c r="A115" s="367">
        <v>69</v>
      </c>
      <c r="B115" s="288" t="s">
        <v>666</v>
      </c>
      <c r="C115" s="726" t="str">
        <f>VLOOKUP(B115,مقررات!$A$1:$F$411,2,FALSE)</f>
        <v>كيمياء المبيدات</v>
      </c>
      <c r="D115" s="211">
        <f>VLOOKUP(B115,مقررات!$A$1:$F$452,3,FALSE)</f>
        <v>1.5</v>
      </c>
      <c r="E115" s="211">
        <f>VLOOKUP(B115,مقررات!$A$1:$F$476,4,FALSE)</f>
        <v>1</v>
      </c>
      <c r="F115" s="211">
        <f t="shared" si="6"/>
        <v>2</v>
      </c>
      <c r="G115" s="60" t="str">
        <f>VLOOKUP(B115,مقررات!$A$1:$F$409,6,FALSE)</f>
        <v>CH412</v>
      </c>
      <c r="H115" s="340" t="s">
        <v>1789</v>
      </c>
      <c r="I115" s="262" t="str">
        <f>VLOOKUP(H115,'اعضاء هيئة التدريس'!$B$1:$D$300,2,FALSE)</f>
        <v>د / هبه عبدالعظيم</v>
      </c>
      <c r="J115" s="330"/>
      <c r="K115" s="437"/>
      <c r="L115" s="394"/>
      <c r="M115" s="330"/>
      <c r="N115" s="256" t="s">
        <v>1067</v>
      </c>
      <c r="O115" s="330"/>
      <c r="P115" s="255" t="s">
        <v>1313</v>
      </c>
      <c r="Q115" s="282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  <c r="AC115" s="283"/>
      <c r="AD115" s="283"/>
      <c r="AE115" s="283"/>
      <c r="AF115" s="283"/>
      <c r="AT115" s="251" t="e">
        <f>VLOOKUP(#REF!,'اعضاء هيئة التدريس'!#REF!,2,)</f>
        <v>#REF!</v>
      </c>
    </row>
    <row r="116" spans="1:46" s="272" customFormat="1" ht="15.75" hidden="1" customHeight="1">
      <c r="A116" s="367">
        <v>70</v>
      </c>
      <c r="B116" s="288" t="s">
        <v>666</v>
      </c>
      <c r="C116" s="726" t="str">
        <f>VLOOKUP(B116,مقررات!$A$1:$F$411,2,FALSE)</f>
        <v>كيمياء المبيدات</v>
      </c>
      <c r="D116" s="211">
        <f>VLOOKUP(B116,مقررات!$A$1:$F$452,3,FALSE)</f>
        <v>1.5</v>
      </c>
      <c r="E116" s="211">
        <f>VLOOKUP(B116,مقررات!$A$1:$F$476,4,FALSE)</f>
        <v>1</v>
      </c>
      <c r="F116" s="211">
        <f t="shared" si="6"/>
        <v>2</v>
      </c>
      <c r="G116" s="60" t="str">
        <f>VLOOKUP(B116,مقررات!$A$1:$F$409,6,FALSE)</f>
        <v>CH412</v>
      </c>
      <c r="H116" s="340" t="s">
        <v>1798</v>
      </c>
      <c r="I116" s="262" t="str">
        <f>VLOOKUP(H116,'اعضاء هيئة التدريس'!$B$1:$D$300,2,FALSE)</f>
        <v>أ.د/ عبدالمنعم الترجمان</v>
      </c>
      <c r="J116" s="330"/>
      <c r="K116" s="437"/>
      <c r="L116" s="394"/>
      <c r="M116" s="330"/>
      <c r="N116" s="256" t="s">
        <v>1067</v>
      </c>
      <c r="O116" s="330"/>
      <c r="P116" s="255" t="s">
        <v>1313</v>
      </c>
      <c r="Q116" s="282"/>
      <c r="R116" s="283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  <c r="AC116" s="283"/>
      <c r="AD116" s="283"/>
      <c r="AE116" s="283"/>
      <c r="AF116" s="283"/>
      <c r="AT116" s="251" t="e">
        <f>VLOOKUP(#REF!,'اعضاء هيئة التدريس'!#REF!,2,)</f>
        <v>#REF!</v>
      </c>
    </row>
    <row r="117" spans="1:46" s="272" customFormat="1" ht="15.75" hidden="1" customHeight="1">
      <c r="A117" s="367">
        <v>71</v>
      </c>
      <c r="B117" s="288" t="s">
        <v>667</v>
      </c>
      <c r="C117" s="726" t="str">
        <f>VLOOKUP(B117,مقررات!$A$1:$F$411,2,FALSE)</f>
        <v>كيمياء الحفز</v>
      </c>
      <c r="D117" s="211">
        <f>VLOOKUP(B117,مقررات!$A$1:$F$452,3,FALSE)</f>
        <v>1</v>
      </c>
      <c r="E117" s="211" t="str">
        <f>VLOOKUP(B117,مقررات!$A$1:$F$476,4,FALSE)</f>
        <v>-</v>
      </c>
      <c r="F117" s="211">
        <v>1</v>
      </c>
      <c r="G117" s="60" t="str">
        <f>VLOOKUP(B117,مقررات!$A$1:$F$409,6,FALSE)</f>
        <v>CH324</v>
      </c>
      <c r="H117" s="24" t="s">
        <v>1750</v>
      </c>
      <c r="I117" s="262" t="str">
        <f>VLOOKUP(H117,'اعضاء هيئة التدريس'!$B$1:$D$300,2,FALSE)</f>
        <v>د/ نعيمة سالم</v>
      </c>
      <c r="J117" s="195"/>
      <c r="K117" s="256" t="s">
        <v>1119</v>
      </c>
      <c r="L117" s="195"/>
      <c r="M117" s="195"/>
      <c r="N117" s="195"/>
      <c r="O117" s="195"/>
      <c r="P117" s="255" t="s">
        <v>1319</v>
      </c>
      <c r="Q117" s="4"/>
      <c r="R117" s="91"/>
      <c r="S117" s="91"/>
      <c r="T117" s="283"/>
      <c r="U117" s="283"/>
      <c r="V117" s="283"/>
      <c r="W117" s="283"/>
      <c r="X117" s="283"/>
      <c r="Y117" s="283"/>
      <c r="Z117" s="283"/>
      <c r="AA117" s="283"/>
      <c r="AB117" s="283"/>
      <c r="AC117" s="283"/>
      <c r="AD117" s="283"/>
      <c r="AE117" s="283"/>
      <c r="AF117" s="283"/>
      <c r="AT117" s="251" t="e">
        <f>VLOOKUP(#REF!,'اعضاء هيئة التدريس'!#REF!,2,)</f>
        <v>#REF!</v>
      </c>
    </row>
    <row r="118" spans="1:46" s="272" customFormat="1" ht="15.75" hidden="1" customHeight="1">
      <c r="A118" s="367">
        <v>72</v>
      </c>
      <c r="B118" s="288" t="s">
        <v>667</v>
      </c>
      <c r="C118" s="726" t="str">
        <f>VLOOKUP(B118,مقررات!$A$1:$F$411,2,FALSE)</f>
        <v>كيمياء الحفز</v>
      </c>
      <c r="D118" s="211">
        <f>VLOOKUP(B118,مقررات!$A$1:$F$452,3,FALSE)</f>
        <v>1</v>
      </c>
      <c r="E118" s="211" t="str">
        <f>VLOOKUP(B118,مقررات!$A$1:$F$476,4,FALSE)</f>
        <v>-</v>
      </c>
      <c r="F118" s="211">
        <v>1</v>
      </c>
      <c r="G118" s="60" t="str">
        <f>VLOOKUP(B118,مقررات!$A$1:$F$409,6,FALSE)</f>
        <v>CH324</v>
      </c>
      <c r="H118" s="24" t="s">
        <v>1764</v>
      </c>
      <c r="I118" s="262" t="str">
        <f>VLOOKUP(H118,'اعضاء هيئة التدريس'!$B$1:$D$300,2,FALSE)</f>
        <v>د. مها خضر</v>
      </c>
      <c r="J118" s="195"/>
      <c r="K118" s="256" t="s">
        <v>1119</v>
      </c>
      <c r="L118" s="195"/>
      <c r="M118" s="195"/>
      <c r="N118" s="195"/>
      <c r="O118" s="195"/>
      <c r="P118" s="255" t="s">
        <v>1319</v>
      </c>
      <c r="Q118" s="4"/>
      <c r="R118" s="91"/>
      <c r="S118" s="91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E118" s="283"/>
      <c r="AF118" s="283"/>
      <c r="AT118" s="251" t="e">
        <f>VLOOKUP(#REF!,'اعضاء هيئة التدريس'!#REF!,2,)</f>
        <v>#REF!</v>
      </c>
    </row>
    <row r="119" spans="1:46" s="272" customFormat="1" ht="15.75" hidden="1" customHeight="1">
      <c r="A119" s="367">
        <v>73</v>
      </c>
      <c r="B119" s="288" t="s">
        <v>668</v>
      </c>
      <c r="C119" s="726" t="str">
        <f>VLOOKUP(B119,مقررات!$A$1:$F$411,2,FALSE)</f>
        <v>الكيمياء البيئية</v>
      </c>
      <c r="D119" s="211">
        <f>VLOOKUP(B119,مقررات!$A$1:$F$452,3,FALSE)</f>
        <v>1.5</v>
      </c>
      <c r="E119" s="211">
        <f>VLOOKUP(B119,مقررات!$A$1:$F$476,4,FALSE)</f>
        <v>1</v>
      </c>
      <c r="F119" s="211">
        <f t="shared" ref="F119:F182" si="7">D119+0.5*E119</f>
        <v>2</v>
      </c>
      <c r="G119" s="60" t="str">
        <f>VLOOKUP(B119,مقررات!$A$1:$F$409,6,FALSE)</f>
        <v>CH324</v>
      </c>
      <c r="H119" s="60" t="s">
        <v>1700</v>
      </c>
      <c r="I119" s="262" t="str">
        <f>VLOOKUP(H119,'اعضاء هيئة التدريس'!$B$1:$D$300,2,FALSE)</f>
        <v>أ.د.ابراهيم الطنطاوي</v>
      </c>
      <c r="J119" s="256"/>
      <c r="K119" s="256" t="s">
        <v>1067</v>
      </c>
      <c r="L119" s="256"/>
      <c r="M119" s="314"/>
      <c r="N119" s="256"/>
      <c r="O119" s="256"/>
      <c r="P119" s="255" t="s">
        <v>89</v>
      </c>
      <c r="Q119" s="282"/>
      <c r="R119" s="283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  <c r="AC119" s="283"/>
      <c r="AD119" s="283"/>
      <c r="AE119" s="283"/>
      <c r="AF119" s="283"/>
      <c r="AT119" s="251" t="e">
        <f>VLOOKUP(#REF!,'اعضاء هيئة التدريس'!#REF!,2,)</f>
        <v>#REF!</v>
      </c>
    </row>
    <row r="120" spans="1:46" s="272" customFormat="1" ht="15" hidden="1" customHeight="1">
      <c r="A120" s="367">
        <v>74</v>
      </c>
      <c r="B120" s="288" t="s">
        <v>668</v>
      </c>
      <c r="C120" s="726" t="str">
        <f>VLOOKUP(B120,مقررات!$A$1:$F$411,2,FALSE)</f>
        <v>الكيمياء البيئية</v>
      </c>
      <c r="D120" s="211">
        <f>VLOOKUP(B120,مقررات!$A$1:$F$452,3,FALSE)</f>
        <v>1.5</v>
      </c>
      <c r="E120" s="211">
        <f>VLOOKUP(B120,مقررات!$A$1:$F$476,4,FALSE)</f>
        <v>1</v>
      </c>
      <c r="F120" s="211">
        <f t="shared" si="7"/>
        <v>2</v>
      </c>
      <c r="G120" s="60" t="str">
        <f>VLOOKUP(B120,مقررات!$A$1:$F$409,6,FALSE)</f>
        <v>CH324</v>
      </c>
      <c r="H120" s="60" t="s">
        <v>1725</v>
      </c>
      <c r="I120" s="262" t="str">
        <f>VLOOKUP(H120,'اعضاء هيئة التدريس'!$B$1:$D$300,2,FALSE)</f>
        <v>ا.د/ السيد الشريفي</v>
      </c>
      <c r="J120" s="256"/>
      <c r="K120" s="256" t="s">
        <v>1067</v>
      </c>
      <c r="L120" s="256"/>
      <c r="M120" s="314"/>
      <c r="N120" s="256"/>
      <c r="O120" s="256"/>
      <c r="P120" s="255" t="s">
        <v>89</v>
      </c>
      <c r="Q120" s="282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  <c r="AC120" s="283"/>
      <c r="AD120" s="283"/>
      <c r="AE120" s="283"/>
      <c r="AF120" s="283"/>
      <c r="AT120" s="251" t="e">
        <f>VLOOKUP(#REF!,'اعضاء هيئة التدريس'!#REF!,2,)</f>
        <v>#REF!</v>
      </c>
    </row>
    <row r="121" spans="1:46" s="272" customFormat="1" ht="15.75" hidden="1" customHeight="1">
      <c r="A121" s="367">
        <v>75</v>
      </c>
      <c r="B121" s="288" t="s">
        <v>1230</v>
      </c>
      <c r="C121" s="726" t="str">
        <f>VLOOKUP(B121,مقررات!$A$1:$F$411,2,FALSE)</f>
        <v>كيمياء عملية حيوية</v>
      </c>
      <c r="D121" s="211">
        <f>VLOOKUP(B121,مقررات!$A$1:$F$452,3,FALSE)</f>
        <v>0</v>
      </c>
      <c r="E121" s="211">
        <f>VLOOKUP(B121,مقررات!$A$1:$F$476,4,FALSE)</f>
        <v>4</v>
      </c>
      <c r="F121" s="211">
        <f t="shared" si="7"/>
        <v>2</v>
      </c>
      <c r="G121" s="60">
        <f>VLOOKUP(B121,مقررات!$A$1:$F$409,6,FALSE)</f>
        <v>0</v>
      </c>
      <c r="H121" s="52"/>
      <c r="I121" s="964" t="e">
        <f>VLOOKUP(H121,'اعضاء هيئة التدريس'!$B$1:$D$300,2,FALSE)</f>
        <v>#N/A</v>
      </c>
      <c r="J121" s="37"/>
      <c r="K121" s="37"/>
      <c r="L121" s="37"/>
      <c r="M121" s="37"/>
      <c r="N121" s="37"/>
      <c r="O121" s="37"/>
      <c r="P121" s="1050"/>
      <c r="Q121" s="4"/>
      <c r="R121" s="92"/>
      <c r="S121" s="92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E121" s="283"/>
      <c r="AF121" s="283"/>
      <c r="AT121" s="251" t="e">
        <f>VLOOKUP(#REF!,'اعضاء هيئة التدريس'!#REF!,2,)</f>
        <v>#REF!</v>
      </c>
    </row>
    <row r="122" spans="1:46" s="272" customFormat="1" ht="21" hidden="1" customHeight="1">
      <c r="A122" s="367">
        <v>76</v>
      </c>
      <c r="B122" s="288" t="s">
        <v>644</v>
      </c>
      <c r="C122" s="726" t="str">
        <f>VLOOKUP(B122,مقررات!$A$1:$F$411,2,FALSE)</f>
        <v>كيمياء البوليمرات العالية</v>
      </c>
      <c r="D122" s="211">
        <f>VLOOKUP(B122,مقررات!$A$1:$F$452,3,FALSE)</f>
        <v>1.5</v>
      </c>
      <c r="E122" s="211">
        <f>VLOOKUP(B122,مقررات!$A$1:$F$476,4,FALSE)</f>
        <v>1</v>
      </c>
      <c r="F122" s="211">
        <f t="shared" si="7"/>
        <v>2</v>
      </c>
      <c r="G122" s="60" t="str">
        <f>VLOOKUP(B122,مقررات!$A$1:$F$409,6,FALSE)</f>
        <v>CH246</v>
      </c>
      <c r="H122" s="60" t="s">
        <v>1715</v>
      </c>
      <c r="I122" s="262" t="str">
        <f>VLOOKUP(H122,'اعضاء هيئة التدريس'!$B$1:$D$300,2,FALSE)</f>
        <v>أ.د/ صبرنال الحامولي</v>
      </c>
      <c r="J122" s="256"/>
      <c r="K122" s="256"/>
      <c r="L122" s="256"/>
      <c r="M122" s="256" t="s">
        <v>1072</v>
      </c>
      <c r="N122" s="256"/>
      <c r="O122" s="256"/>
      <c r="P122" s="255" t="s">
        <v>89</v>
      </c>
      <c r="Q122" s="282"/>
      <c r="R122" s="283"/>
      <c r="S122" s="283"/>
      <c r="T122" s="284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E122" s="283"/>
      <c r="AF122" s="283"/>
      <c r="AT122" s="251" t="e">
        <f>VLOOKUP(#REF!,'اعضاء هيئة التدريس'!#REF!,2,)</f>
        <v>#REF!</v>
      </c>
    </row>
    <row r="123" spans="1:46" s="272" customFormat="1" ht="15.75" hidden="1" customHeight="1">
      <c r="A123" s="367">
        <v>77</v>
      </c>
      <c r="B123" s="288" t="s">
        <v>645</v>
      </c>
      <c r="C123" s="726" t="str">
        <f>VLOOKUP(B123,مقررات!$A$1:$F$411,2,FALSE)</f>
        <v>كيمياء عملية تحليلية وفيزيائية وغير عضوية (4)</v>
      </c>
      <c r="D123" s="211">
        <f>VLOOKUP(B123,مقررات!$A$1:$F$452,3,FALSE)</f>
        <v>0</v>
      </c>
      <c r="E123" s="211">
        <f>VLOOKUP(B123,مقررات!$A$1:$F$476,4,FALSE)</f>
        <v>4</v>
      </c>
      <c r="F123" s="211">
        <f t="shared" si="7"/>
        <v>2</v>
      </c>
      <c r="G123" s="60" t="str">
        <f>VLOOKUP(B123,مقررات!$A$1:$F$409,6,FALSE)</f>
        <v>CH3711</v>
      </c>
      <c r="H123" s="60"/>
      <c r="I123" s="964" t="e">
        <f>VLOOKUP(H123,'اعضاء هيئة التدريس'!$B$1:$D$300,2,FALSE)</f>
        <v>#N/A</v>
      </c>
      <c r="J123" s="256"/>
      <c r="K123" s="256"/>
      <c r="L123" s="256"/>
      <c r="M123" s="256"/>
      <c r="N123" s="256"/>
      <c r="O123" s="256"/>
      <c r="P123" s="386"/>
      <c r="Q123" s="282"/>
      <c r="R123" s="283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E123" s="283"/>
      <c r="AF123" s="283"/>
      <c r="AT123" s="251" t="e">
        <f>VLOOKUP(#REF!,'اعضاء هيئة التدريس'!#REF!,2,)</f>
        <v>#REF!</v>
      </c>
    </row>
    <row r="124" spans="1:46" s="272" customFormat="1" ht="15.75" hidden="1">
      <c r="A124" s="367">
        <v>78</v>
      </c>
      <c r="B124" s="288" t="s">
        <v>646</v>
      </c>
      <c r="C124" s="726" t="str">
        <f>VLOOKUP(B124,مقررات!$A$1:$F$411,2,FALSE)</f>
        <v>كيمياء عملية عضوية (4)</v>
      </c>
      <c r="D124" s="211">
        <f>VLOOKUP(B124,مقررات!$A$1:$F$452,3,FALSE)</f>
        <v>0</v>
      </c>
      <c r="E124" s="211">
        <f>VLOOKUP(B124,مقررات!$A$1:$F$476,4,FALSE)</f>
        <v>4</v>
      </c>
      <c r="F124" s="211">
        <f t="shared" si="7"/>
        <v>2</v>
      </c>
      <c r="G124" s="60" t="str">
        <f>VLOOKUP(B124,مقررات!$A$1:$F$409,6,FALSE)</f>
        <v>CH3712</v>
      </c>
      <c r="H124" s="52"/>
      <c r="I124" s="964" t="e">
        <f>VLOOKUP(H124,'اعضاء هيئة التدريس'!$B$1:$D$300,2,FALSE)</f>
        <v>#N/A</v>
      </c>
      <c r="J124" s="37"/>
      <c r="K124" s="37"/>
      <c r="L124" s="37"/>
      <c r="M124" s="37"/>
      <c r="N124" s="37"/>
      <c r="O124" s="37"/>
      <c r="P124" s="1051"/>
      <c r="Q124" s="4"/>
      <c r="R124" s="91"/>
      <c r="S124" s="91"/>
      <c r="T124" s="283"/>
      <c r="U124" s="283"/>
      <c r="V124" s="283"/>
      <c r="W124" s="283"/>
      <c r="X124" s="283"/>
      <c r="Y124" s="283"/>
      <c r="Z124" s="283"/>
      <c r="AA124" s="283"/>
      <c r="AB124" s="283"/>
      <c r="AC124" s="283"/>
      <c r="AD124" s="283"/>
      <c r="AE124" s="283"/>
      <c r="AF124" s="283"/>
      <c r="AT124" s="251" t="e">
        <f>VLOOKUP(#REF!,'اعضاء هيئة التدريس'!#REF!,2,)</f>
        <v>#REF!</v>
      </c>
    </row>
    <row r="125" spans="1:46" s="272" customFormat="1" ht="15.75" hidden="1" customHeight="1">
      <c r="A125" s="328"/>
      <c r="B125" s="288" t="s">
        <v>754</v>
      </c>
      <c r="C125" s="726" t="str">
        <f>VLOOKUP(B125,مقررات!$A$1:$F$411,2,FALSE)</f>
        <v>بحث ومقال</v>
      </c>
      <c r="D125" s="211">
        <f>VLOOKUP(B125,مقررات!$A$1:$F$452,3,FALSE)</f>
        <v>2</v>
      </c>
      <c r="E125" s="211">
        <f>VLOOKUP(B125,مقررات!$A$1:$F$476,4,FALSE)</f>
        <v>0</v>
      </c>
      <c r="F125" s="211">
        <f t="shared" si="7"/>
        <v>2</v>
      </c>
      <c r="G125" s="60" t="str">
        <f>VLOOKUP(B125,مقررات!$A$1:$F$409,6,FALSE)</f>
        <v>-</v>
      </c>
      <c r="H125" s="60"/>
      <c r="I125" s="262" t="s">
        <v>892</v>
      </c>
      <c r="J125" s="73"/>
      <c r="K125" s="73"/>
      <c r="L125" s="73"/>
      <c r="M125" s="73"/>
      <c r="N125" s="73"/>
      <c r="O125" s="73"/>
      <c r="P125" s="1046"/>
      <c r="Q125" s="4"/>
      <c r="R125" s="91"/>
      <c r="S125" s="91"/>
      <c r="T125" s="283"/>
      <c r="U125" s="283"/>
      <c r="V125" s="283"/>
      <c r="W125" s="283"/>
      <c r="X125" s="283"/>
      <c r="Y125" s="283"/>
      <c r="Z125" s="283"/>
      <c r="AA125" s="283"/>
      <c r="AB125" s="283"/>
      <c r="AC125" s="283"/>
      <c r="AD125" s="283"/>
      <c r="AE125" s="283"/>
      <c r="AF125" s="283"/>
      <c r="AT125" s="251" t="e">
        <f>VLOOKUP(#REF!,'اعضاء هيئة التدريس'!#REF!,2,)</f>
        <v>#REF!</v>
      </c>
    </row>
    <row r="126" spans="1:46" s="272" customFormat="1" ht="15.75" hidden="1" customHeight="1">
      <c r="A126" s="328"/>
      <c r="B126" s="288" t="s">
        <v>728</v>
      </c>
      <c r="C126" s="726" t="str">
        <f>VLOOKUP(B126,مقررات!$A$1:$F$411,2,FALSE)</f>
        <v>علم الشكل الخارجى</v>
      </c>
      <c r="D126" s="211">
        <f>VLOOKUP(B126,مقررات!$A$1:$F$452,3,FALSE)</f>
        <v>3</v>
      </c>
      <c r="E126" s="211">
        <f>VLOOKUP(B126,مقررات!$A$1:$F$476,4,FALSE)</f>
        <v>2</v>
      </c>
      <c r="F126" s="211">
        <f t="shared" si="7"/>
        <v>4</v>
      </c>
      <c r="G126" s="60" t="str">
        <f>VLOOKUP(B126,مقررات!$A$1:$F$409,6,FALSE)</f>
        <v>-</v>
      </c>
      <c r="H126" s="60" t="s">
        <v>1875</v>
      </c>
      <c r="I126" s="262" t="str">
        <f>VLOOKUP(H126,'اعضاء هيئة التدريس'!$B$1:$D$300,2,FALSE)</f>
        <v>أ.د. طلعت عمارة</v>
      </c>
      <c r="J126" s="73"/>
      <c r="K126" s="73" t="s">
        <v>1069</v>
      </c>
      <c r="L126" s="73"/>
      <c r="M126" s="73"/>
      <c r="N126" s="73"/>
      <c r="O126" s="73"/>
      <c r="P126" s="386" t="s">
        <v>1323</v>
      </c>
      <c r="Q126" s="4"/>
      <c r="R126" s="91"/>
      <c r="S126" s="91"/>
      <c r="T126" s="284"/>
      <c r="U126" s="283"/>
      <c r="V126" s="283"/>
      <c r="W126" s="283"/>
      <c r="X126" s="283"/>
      <c r="Y126" s="283"/>
      <c r="Z126" s="283"/>
      <c r="AA126" s="283"/>
      <c r="AB126" s="283"/>
      <c r="AC126" s="283"/>
      <c r="AD126" s="283"/>
      <c r="AE126" s="283"/>
      <c r="AF126" s="283"/>
      <c r="AT126" s="251" t="e">
        <f>VLOOKUP(#REF!,'اعضاء هيئة التدريس'!#REF!,2,)</f>
        <v>#REF!</v>
      </c>
    </row>
    <row r="127" spans="1:46" s="272" customFormat="1" ht="15.75" hidden="1" customHeight="1">
      <c r="A127" s="367"/>
      <c r="B127" s="288" t="s">
        <v>729</v>
      </c>
      <c r="C127" s="726" t="str">
        <f>VLOOKUP(B127,مقررات!$A$1:$F$411,2,FALSE)</f>
        <v>علم التشريح الداخلى</v>
      </c>
      <c r="D127" s="211">
        <f>VLOOKUP(B127,مقررات!$A$1:$F$452,3,FALSE)</f>
        <v>2</v>
      </c>
      <c r="E127" s="211">
        <f>VLOOKUP(B127,مقررات!$A$1:$F$476,4,FALSE)</f>
        <v>2</v>
      </c>
      <c r="F127" s="211">
        <f t="shared" si="7"/>
        <v>3</v>
      </c>
      <c r="G127" s="60">
        <f>VLOOKUP(B127,مقررات!$A$1:$F$409,6,FALSE)</f>
        <v>0</v>
      </c>
      <c r="H127" s="60" t="s">
        <v>1873</v>
      </c>
      <c r="I127" s="262" t="str">
        <f>VLOOKUP(H127,'اعضاء هيئة التدريس'!$B$1:$D$300,2,FALSE)</f>
        <v>أ.د.عبادة ابوزكري</v>
      </c>
      <c r="J127" s="73"/>
      <c r="K127" s="73"/>
      <c r="L127" s="73"/>
      <c r="M127" s="73" t="s">
        <v>1067</v>
      </c>
      <c r="N127" s="73"/>
      <c r="O127" s="73"/>
      <c r="P127" s="386" t="s">
        <v>1323</v>
      </c>
      <c r="Q127" s="282"/>
      <c r="R127" s="283"/>
      <c r="S127" s="283"/>
      <c r="T127" s="284"/>
      <c r="U127" s="283"/>
      <c r="V127" s="283"/>
      <c r="W127" s="283"/>
      <c r="X127" s="283"/>
      <c r="Y127" s="283"/>
      <c r="Z127" s="283"/>
      <c r="AA127" s="283"/>
      <c r="AB127" s="283"/>
      <c r="AC127" s="283"/>
      <c r="AD127" s="283"/>
      <c r="AE127" s="283"/>
      <c r="AF127" s="283"/>
      <c r="AT127" s="251" t="e">
        <f>VLOOKUP(#REF!,'اعضاء هيئة التدريس'!#REF!,2,)</f>
        <v>#REF!</v>
      </c>
    </row>
    <row r="128" spans="1:46" s="272" customFormat="1" ht="15.75" hidden="1" customHeight="1">
      <c r="A128" s="328"/>
      <c r="B128" s="288" t="s">
        <v>732</v>
      </c>
      <c r="C128" s="726" t="str">
        <f>VLOOKUP(B128,مقررات!$A$1:$F$411,2,FALSE)</f>
        <v>تشريح مقارن حشرات</v>
      </c>
      <c r="D128" s="211">
        <f>VLOOKUP(B128,مقررات!$A$1:$F$452,3,FALSE)</f>
        <v>2</v>
      </c>
      <c r="E128" s="211">
        <f>VLOOKUP(B128,مقررات!$A$1:$F$476,4,FALSE)</f>
        <v>0</v>
      </c>
      <c r="F128" s="211">
        <f t="shared" si="7"/>
        <v>2</v>
      </c>
      <c r="G128" s="60" t="str">
        <f>VLOOKUP(B128,مقررات!$A$1:$F$409,6,FALSE)</f>
        <v>E112</v>
      </c>
      <c r="H128" s="60" t="s">
        <v>1873</v>
      </c>
      <c r="I128" s="262" t="str">
        <f>VLOOKUP(H128,'اعضاء هيئة التدريس'!$B$1:$D$300,2,FALSE)</f>
        <v>أ.د.عبادة ابوزكري</v>
      </c>
      <c r="J128" s="73"/>
      <c r="K128" s="73"/>
      <c r="L128" s="73"/>
      <c r="M128" s="73" t="s">
        <v>1070</v>
      </c>
      <c r="N128" s="73"/>
      <c r="O128" s="73"/>
      <c r="P128" s="1046"/>
      <c r="Q128" s="4"/>
      <c r="R128" s="91"/>
      <c r="S128" s="91"/>
      <c r="T128" s="284"/>
      <c r="U128" s="283"/>
      <c r="V128" s="283"/>
      <c r="W128" s="283"/>
      <c r="X128" s="283"/>
      <c r="Y128" s="283"/>
      <c r="Z128" s="283"/>
      <c r="AA128" s="283"/>
      <c r="AB128" s="283"/>
      <c r="AC128" s="283"/>
      <c r="AD128" s="283"/>
      <c r="AE128" s="283"/>
      <c r="AF128" s="283"/>
      <c r="AT128" s="251" t="e">
        <f>VLOOKUP(#REF!,'اعضاء هيئة التدريس'!#REF!,2,)</f>
        <v>#REF!</v>
      </c>
    </row>
    <row r="129" spans="1:46" s="759" customFormat="1" ht="15.75" hidden="1" customHeight="1">
      <c r="A129" s="367"/>
      <c r="B129" s="288" t="s">
        <v>741</v>
      </c>
      <c r="C129" s="726" t="str">
        <f>VLOOKUP(B129,مقررات!$A$1:$F$411,2,FALSE)</f>
        <v>تصنيف حشرات (2)</v>
      </c>
      <c r="D129" s="211">
        <f>VLOOKUP(B129,مقررات!$A$1:$F$452,3,FALSE)</f>
        <v>2</v>
      </c>
      <c r="E129" s="211">
        <f>VLOOKUP(B129,مقررات!$A$1:$F$476,4,FALSE)</f>
        <v>2</v>
      </c>
      <c r="F129" s="211">
        <f t="shared" si="7"/>
        <v>3</v>
      </c>
      <c r="G129" s="60" t="str">
        <f>VLOOKUP(B129,مقررات!$A$1:$F$409,6,FALSE)</f>
        <v>E123</v>
      </c>
      <c r="H129" s="60" t="s">
        <v>1889</v>
      </c>
      <c r="I129" s="262" t="str">
        <f>VLOOKUP(H129,'اعضاء هيئة التدريس'!$B$1:$D$300,2,FALSE)</f>
        <v>د. ماجدة ابوالمحاسن</v>
      </c>
      <c r="J129" s="73"/>
      <c r="K129" s="73" t="s">
        <v>1067</v>
      </c>
      <c r="L129" s="73"/>
      <c r="M129" s="73"/>
      <c r="N129" s="73"/>
      <c r="O129" s="73"/>
      <c r="P129" s="386" t="s">
        <v>1317</v>
      </c>
      <c r="Q129" s="282"/>
      <c r="R129" s="283"/>
      <c r="S129" s="283"/>
      <c r="T129" s="760"/>
      <c r="U129" s="760"/>
      <c r="V129" s="760"/>
      <c r="W129" s="760"/>
      <c r="X129" s="760"/>
      <c r="Y129" s="760"/>
      <c r="Z129" s="760"/>
      <c r="AA129" s="760"/>
      <c r="AB129" s="760"/>
      <c r="AC129" s="760"/>
      <c r="AD129" s="760"/>
      <c r="AE129" s="760"/>
      <c r="AF129" s="760"/>
      <c r="AT129" s="260" t="e">
        <f>VLOOKUP(#REF!,'اعضاء هيئة التدريس'!#REF!,2,)</f>
        <v>#REF!</v>
      </c>
    </row>
    <row r="130" spans="1:46" s="272" customFormat="1" ht="15.75" hidden="1" customHeight="1">
      <c r="A130" s="367"/>
      <c r="B130" s="288" t="s">
        <v>742</v>
      </c>
      <c r="C130" s="726" t="str">
        <f>VLOOKUP(B130,مقررات!$A$1:$F$411,2,FALSE)</f>
        <v>حشرات اقتصادية (1)</v>
      </c>
      <c r="D130" s="211">
        <f>VLOOKUP(B130,مقررات!$A$1:$F$452,3,FALSE)</f>
        <v>2</v>
      </c>
      <c r="E130" s="211">
        <f>VLOOKUP(B130,مقررات!$A$1:$F$476,4,FALSE)</f>
        <v>2</v>
      </c>
      <c r="F130" s="211">
        <f t="shared" si="7"/>
        <v>3</v>
      </c>
      <c r="G130" s="60" t="str">
        <f>VLOOKUP(B130,مقررات!$A$1:$F$409,6,FALSE)</f>
        <v>E123</v>
      </c>
      <c r="H130" s="60" t="s">
        <v>1897</v>
      </c>
      <c r="I130" s="262" t="str">
        <f>VLOOKUP(H130,'اعضاء هيئة التدريس'!$B$1:$D$300,2,FALSE)</f>
        <v>د. عادل عبدالمنصف نصار</v>
      </c>
      <c r="J130" s="73"/>
      <c r="K130" s="73" t="s">
        <v>1068</v>
      </c>
      <c r="L130" s="73"/>
      <c r="M130" s="73"/>
      <c r="N130" s="73"/>
      <c r="O130" s="73"/>
      <c r="P130" s="252"/>
      <c r="Q130" s="282"/>
      <c r="R130" s="283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  <c r="AC130" s="283"/>
      <c r="AD130" s="283"/>
      <c r="AE130" s="283"/>
      <c r="AF130" s="283"/>
      <c r="AT130" s="251" t="e">
        <f>VLOOKUP(#REF!,'اعضاء هيئة التدريس'!#REF!,2,)</f>
        <v>#REF!</v>
      </c>
    </row>
    <row r="131" spans="1:46" s="272" customFormat="1" ht="15.75" hidden="1" customHeight="1">
      <c r="A131" s="367"/>
      <c r="B131" s="288" t="s">
        <v>735</v>
      </c>
      <c r="C131" s="726" t="str">
        <f>VLOOKUP(B131,مقررات!$A$1:$F$411,2,FALSE)</f>
        <v>بيئة الحشرات</v>
      </c>
      <c r="D131" s="211">
        <f>VLOOKUP(B131,مقررات!$A$1:$F$452,3,FALSE)</f>
        <v>2</v>
      </c>
      <c r="E131" s="211">
        <f>VLOOKUP(B131,مقررات!$A$1:$F$476,4,FALSE)</f>
        <v>0</v>
      </c>
      <c r="F131" s="211">
        <f t="shared" si="7"/>
        <v>2</v>
      </c>
      <c r="G131" s="60">
        <f>VLOOKUP(B131,مقررات!$A$1:$F$409,6,FALSE)</f>
        <v>0</v>
      </c>
      <c r="H131" s="60" t="s">
        <v>1881</v>
      </c>
      <c r="I131" s="262" t="str">
        <f>VLOOKUP(H131,'اعضاء هيئة التدريس'!$B$1:$D$300,2,FALSE)</f>
        <v>ا.د. محمد السيد خليل</v>
      </c>
      <c r="J131" s="73"/>
      <c r="K131" s="73"/>
      <c r="L131" s="73"/>
      <c r="M131" s="73" t="s">
        <v>1068</v>
      </c>
      <c r="N131" s="73"/>
      <c r="O131" s="73"/>
      <c r="P131" s="386"/>
      <c r="Q131" s="282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  <c r="AC131" s="283"/>
      <c r="AD131" s="283"/>
      <c r="AE131" s="283"/>
      <c r="AF131" s="283"/>
      <c r="AT131" s="251" t="e">
        <f>VLOOKUP(#REF!,'اعضاء هيئة التدريس'!#REF!,2,)</f>
        <v>#REF!</v>
      </c>
    </row>
    <row r="132" spans="1:46" s="272" customFormat="1" ht="15.75" hidden="1" customHeight="1">
      <c r="A132" s="328"/>
      <c r="B132" s="288" t="s">
        <v>734</v>
      </c>
      <c r="C132" s="726" t="str">
        <f>VLOOKUP(B132,مقررات!$A$1:$F$411,2,FALSE)</f>
        <v>أنسجة حشرات</v>
      </c>
      <c r="D132" s="211">
        <f>VLOOKUP(B132,مقررات!$A$1:$F$452,3,FALSE)</f>
        <v>1</v>
      </c>
      <c r="E132" s="211">
        <f>VLOOKUP(B132,مقررات!$A$1:$F$476,4,FALSE)</f>
        <v>2</v>
      </c>
      <c r="F132" s="211">
        <f t="shared" si="7"/>
        <v>2</v>
      </c>
      <c r="G132" s="60" t="str">
        <f>VLOOKUP(B132,مقررات!$A$1:$F$409,6,FALSE)</f>
        <v>E112</v>
      </c>
      <c r="H132" s="60" t="s">
        <v>1888</v>
      </c>
      <c r="I132" s="262" t="str">
        <f>VLOOKUP(H132,'اعضاء هيئة التدريس'!$B$1:$D$300,2,FALSE)</f>
        <v>د. هانم صقر</v>
      </c>
      <c r="J132" s="73"/>
      <c r="K132" s="73"/>
      <c r="L132" s="73"/>
      <c r="M132" s="73"/>
      <c r="N132" s="73"/>
      <c r="O132" s="73" t="s">
        <v>1233</v>
      </c>
      <c r="P132" s="386" t="s">
        <v>1317</v>
      </c>
      <c r="Q132" s="4"/>
      <c r="R132" s="91"/>
      <c r="S132" s="91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E132" s="283"/>
      <c r="AF132" s="283"/>
      <c r="AT132" s="251" t="e">
        <f>VLOOKUP(#REF!,'اعضاء هيئة التدريس'!#REF!,2,)</f>
        <v>#REF!</v>
      </c>
    </row>
    <row r="133" spans="1:46" s="272" customFormat="1" ht="15.75" hidden="1" customHeight="1">
      <c r="A133" s="328"/>
      <c r="B133" s="288" t="s">
        <v>733</v>
      </c>
      <c r="C133" s="726" t="str">
        <f>VLOOKUP(B133,مقررات!$A$1:$F$411,2,FALSE)</f>
        <v>ميكروتكنيك</v>
      </c>
      <c r="D133" s="211">
        <f>VLOOKUP(B133,مقررات!$A$1:$F$452,3,FALSE)</f>
        <v>2</v>
      </c>
      <c r="E133" s="211">
        <f>VLOOKUP(B133,مقررات!$A$1:$F$476,4,FALSE)</f>
        <v>2</v>
      </c>
      <c r="F133" s="211">
        <f t="shared" si="7"/>
        <v>3</v>
      </c>
      <c r="G133" s="60">
        <f>VLOOKUP(B133,مقررات!$A$1:$F$409,6,FALSE)</f>
        <v>0</v>
      </c>
      <c r="H133" s="60" t="s">
        <v>1873</v>
      </c>
      <c r="I133" s="262" t="str">
        <f>VLOOKUP(H133,'اعضاء هيئة التدريس'!$B$1:$D$300,2,FALSE)</f>
        <v>أ.د.عبادة ابوزكري</v>
      </c>
      <c r="J133" s="73"/>
      <c r="K133" s="73"/>
      <c r="L133" s="73"/>
      <c r="M133" s="73"/>
      <c r="N133" s="73" t="s">
        <v>1067</v>
      </c>
      <c r="O133" s="73"/>
      <c r="P133" s="386" t="s">
        <v>1317</v>
      </c>
      <c r="Q133" s="4"/>
      <c r="R133" s="91"/>
      <c r="S133" s="91"/>
      <c r="T133" s="283"/>
      <c r="U133" s="283"/>
      <c r="V133" s="283"/>
      <c r="W133" s="283"/>
      <c r="X133" s="283"/>
      <c r="Y133" s="283"/>
      <c r="Z133" s="283"/>
      <c r="AA133" s="283"/>
      <c r="AB133" s="283"/>
      <c r="AC133" s="283"/>
      <c r="AD133" s="283"/>
      <c r="AE133" s="283"/>
      <c r="AF133" s="283"/>
      <c r="AT133" s="251" t="e">
        <f>VLOOKUP(#REF!,'اعضاء هيئة التدريس'!#REF!,2,)</f>
        <v>#REF!</v>
      </c>
    </row>
    <row r="134" spans="1:46" s="272" customFormat="1" ht="15.75" hidden="1" customHeight="1">
      <c r="A134" s="328"/>
      <c r="B134" s="288" t="s">
        <v>744</v>
      </c>
      <c r="C134" s="726" t="str">
        <f>VLOOKUP(B134,مقررات!$A$1:$F$411,2,FALSE)</f>
        <v>سلوك حشرات</v>
      </c>
      <c r="D134" s="211">
        <f>VLOOKUP(B134,مقررات!$A$1:$F$452,3,FALSE)</f>
        <v>2</v>
      </c>
      <c r="E134" s="211">
        <v>0</v>
      </c>
      <c r="F134" s="211">
        <f t="shared" si="7"/>
        <v>2</v>
      </c>
      <c r="G134" s="60" t="str">
        <f>VLOOKUP(B134,مقررات!$A$1:$F$409,6,FALSE)</f>
        <v>-</v>
      </c>
      <c r="H134" s="60" t="s">
        <v>1897</v>
      </c>
      <c r="I134" s="262" t="str">
        <f>VLOOKUP(H134,'اعضاء هيئة التدريس'!$B$1:$D$300,2,FALSE)</f>
        <v>د. عادل عبدالمنصف نصار</v>
      </c>
      <c r="J134" s="73"/>
      <c r="K134" s="73"/>
      <c r="L134" s="73" t="s">
        <v>1072</v>
      </c>
      <c r="M134" s="73"/>
      <c r="N134" s="73"/>
      <c r="O134" s="73"/>
      <c r="P134" s="386"/>
      <c r="Q134" s="4"/>
      <c r="R134" s="91"/>
      <c r="S134" s="91"/>
      <c r="T134" s="283"/>
      <c r="U134" s="283"/>
      <c r="V134" s="283"/>
      <c r="W134" s="283"/>
      <c r="X134" s="283"/>
      <c r="Y134" s="283"/>
      <c r="Z134" s="283"/>
      <c r="AA134" s="283"/>
      <c r="AB134" s="283"/>
      <c r="AC134" s="283"/>
      <c r="AD134" s="283"/>
      <c r="AE134" s="283"/>
      <c r="AF134" s="283"/>
      <c r="AT134" s="251" t="e">
        <f>VLOOKUP(#REF!,'اعضاء هيئة التدريس'!#REF!,2,)</f>
        <v>#REF!</v>
      </c>
    </row>
    <row r="135" spans="1:46" s="272" customFormat="1" ht="15.75" hidden="1" customHeight="1">
      <c r="A135" s="367"/>
      <c r="B135" s="288" t="s">
        <v>737</v>
      </c>
      <c r="C135" s="726" t="str">
        <f>VLOOKUP(B135,مقررات!$A$1:$F$411,2,FALSE)</f>
        <v>فسيولوجي حشرات (1)</v>
      </c>
      <c r="D135" s="211">
        <f>VLOOKUP(B135,مقررات!$A$1:$F$452,3,FALSE)</f>
        <v>2</v>
      </c>
      <c r="E135" s="211">
        <f>VLOOKUP(B135,مقررات!$A$1:$F$476,4,FALSE)</f>
        <v>2</v>
      </c>
      <c r="F135" s="211">
        <f t="shared" si="7"/>
        <v>3</v>
      </c>
      <c r="G135" s="60" t="str">
        <f>VLOOKUP(B135,مقررات!$A$1:$F$409,6,FALSE)</f>
        <v>E112</v>
      </c>
      <c r="H135" s="60" t="s">
        <v>1875</v>
      </c>
      <c r="I135" s="262" t="str">
        <f>VLOOKUP(H135,'اعضاء هيئة التدريس'!$B$1:$D$300,2,FALSE)</f>
        <v>أ.د. طلعت عمارة</v>
      </c>
      <c r="J135" s="73"/>
      <c r="K135" s="73"/>
      <c r="L135" s="73"/>
      <c r="M135" s="73" t="s">
        <v>1067</v>
      </c>
      <c r="N135" s="73"/>
      <c r="O135" s="73"/>
      <c r="P135" s="386" t="s">
        <v>1317</v>
      </c>
      <c r="Q135" s="282"/>
      <c r="R135" s="283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  <c r="AC135" s="283"/>
      <c r="AD135" s="283"/>
      <c r="AE135" s="283"/>
      <c r="AF135" s="283"/>
      <c r="AT135" s="251" t="e">
        <f>VLOOKUP(#REF!,'اعضاء هيئة التدريس'!#REF!,2,)</f>
        <v>#REF!</v>
      </c>
    </row>
    <row r="136" spans="1:46" s="272" customFormat="1" ht="15.75" hidden="1" customHeight="1">
      <c r="A136" s="367"/>
      <c r="B136" s="288" t="s">
        <v>748</v>
      </c>
      <c r="C136" s="726" t="str">
        <f>VLOOKUP(B136,مقررات!$A$1:$F$411,2,FALSE)</f>
        <v>حشرات اقتصادية (2)</v>
      </c>
      <c r="D136" s="211">
        <f>VLOOKUP(B136,مقررات!$A$1:$F$452,3,FALSE)</f>
        <v>2</v>
      </c>
      <c r="E136" s="211">
        <f>VLOOKUP(B136,مقررات!$A$1:$F$476,4,FALSE)</f>
        <v>2</v>
      </c>
      <c r="F136" s="211">
        <f t="shared" si="7"/>
        <v>3</v>
      </c>
      <c r="G136" s="60" t="str">
        <f>VLOOKUP(B136,مقررات!$A$1:$F$409,6,FALSE)</f>
        <v>E225</v>
      </c>
      <c r="H136" s="60" t="s">
        <v>1881</v>
      </c>
      <c r="I136" s="262" t="str">
        <f>VLOOKUP(H136,'اعضاء هيئة التدريس'!$B$1:$D$300,2,FALSE)</f>
        <v>ا.د. محمد السيد خليل</v>
      </c>
      <c r="J136" s="73"/>
      <c r="K136" s="73"/>
      <c r="L136" s="73"/>
      <c r="M136" s="73"/>
      <c r="N136" s="73" t="s">
        <v>1068</v>
      </c>
      <c r="O136" s="73"/>
      <c r="P136" s="386" t="s">
        <v>1317</v>
      </c>
      <c r="Q136" s="282"/>
      <c r="R136" s="283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  <c r="AC136" s="283"/>
      <c r="AD136" s="283"/>
      <c r="AE136" s="283"/>
      <c r="AF136" s="283"/>
      <c r="AT136" s="251" t="e">
        <f>VLOOKUP(#REF!,'اعضاء هيئة التدريس'!#REF!,2,)</f>
        <v>#REF!</v>
      </c>
    </row>
    <row r="137" spans="1:46" s="272" customFormat="1" ht="15.75" hidden="1" customHeight="1">
      <c r="A137" s="367"/>
      <c r="B137" s="245" t="s">
        <v>984</v>
      </c>
      <c r="C137" s="726" t="str">
        <f>VLOOKUP(B137,مقررات!$A$1:$F$411,2,FALSE)</f>
        <v>تاريخ العلم</v>
      </c>
      <c r="D137" s="211">
        <f>VLOOKUP(B137,مقررات!$A$1:$F$452,3,FALSE)</f>
        <v>2</v>
      </c>
      <c r="E137" s="225"/>
      <c r="F137" s="211">
        <f t="shared" si="7"/>
        <v>2</v>
      </c>
      <c r="G137" s="60" t="str">
        <f>VLOOKUP(B137,مقررات!$A$1:$F$409,6,FALSE)</f>
        <v>ـ</v>
      </c>
      <c r="H137" s="60" t="s">
        <v>1697</v>
      </c>
      <c r="I137" s="262" t="str">
        <f>VLOOKUP(H137,'اعضاء هيئة التدريس'!$B$1:$D$300,2,FALSE)</f>
        <v>أ.د. عبدالحميد اسماعيل</v>
      </c>
      <c r="J137" s="256"/>
      <c r="K137" s="256"/>
      <c r="L137" s="256" t="s">
        <v>1070</v>
      </c>
      <c r="M137" s="256"/>
      <c r="N137" s="256"/>
      <c r="O137" s="256"/>
      <c r="P137" s="255" t="s">
        <v>1318</v>
      </c>
      <c r="Q137" s="282">
        <v>6</v>
      </c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E137" s="283"/>
      <c r="AF137" s="283"/>
      <c r="AT137" s="251" t="e">
        <f>VLOOKUP(#REF!,'اعضاء هيئة التدريس'!#REF!,2,)</f>
        <v>#REF!</v>
      </c>
    </row>
    <row r="138" spans="1:46" s="272" customFormat="1" ht="15.75" hidden="1">
      <c r="A138" s="367"/>
      <c r="B138" s="288" t="s">
        <v>975</v>
      </c>
      <c r="C138" s="726" t="str">
        <f>VLOOKUP(B138,مقررات!$A$1:$F$411,2,FALSE)</f>
        <v>لغة أجنبية (مصطلحات) (2)</v>
      </c>
      <c r="D138" s="211">
        <f>VLOOKUP(B138,مقررات!$A$1:$F$452,3,FALSE)</f>
        <v>2</v>
      </c>
      <c r="E138" s="211">
        <f>VLOOKUP(B138,مقررات!$A$1:$F$476,4,FALSE)</f>
        <v>0</v>
      </c>
      <c r="F138" s="211">
        <f t="shared" si="7"/>
        <v>2</v>
      </c>
      <c r="G138" s="60" t="str">
        <f>VLOOKUP(B138,مقررات!$A$1:$F$409,6,FALSE)</f>
        <v>F111</v>
      </c>
      <c r="H138" s="60" t="s">
        <v>1700</v>
      </c>
      <c r="I138" s="262" t="str">
        <f>VLOOKUP(H138,'اعضاء هيئة التدريس'!$B$1:$D$300,2,FALSE)</f>
        <v>أ.د.ابراهيم الطنطاوي</v>
      </c>
      <c r="J138" s="73"/>
      <c r="K138" s="73"/>
      <c r="L138" s="73"/>
      <c r="M138" s="73"/>
      <c r="N138" s="73"/>
      <c r="O138" s="73" t="s">
        <v>1067</v>
      </c>
      <c r="P138" s="255" t="s">
        <v>89</v>
      </c>
      <c r="Q138" s="282"/>
      <c r="R138" s="283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  <c r="AC138" s="283"/>
      <c r="AD138" s="283"/>
      <c r="AE138" s="283"/>
      <c r="AF138" s="283"/>
      <c r="AT138" s="251" t="e">
        <f>VLOOKUP(#REF!,'اعضاء هيئة التدريس'!#REF!,2,)</f>
        <v>#REF!</v>
      </c>
    </row>
    <row r="139" spans="1:46" s="272" customFormat="1" ht="15.75" hidden="1" customHeight="1">
      <c r="A139" s="367"/>
      <c r="B139" s="288" t="s">
        <v>975</v>
      </c>
      <c r="C139" s="726" t="str">
        <f>VLOOKUP(B139,مقررات!$A$1:$F$411,2,FALSE)</f>
        <v>لغة أجنبية (مصطلحات) (2)</v>
      </c>
      <c r="D139" s="211">
        <f>VLOOKUP(B139,مقررات!$A$1:$F$452,3,FALSE)</f>
        <v>2</v>
      </c>
      <c r="E139" s="211">
        <f>VLOOKUP(B139,مقررات!$A$1:$F$476,4,FALSE)</f>
        <v>0</v>
      </c>
      <c r="F139" s="211">
        <f t="shared" si="7"/>
        <v>2</v>
      </c>
      <c r="G139" s="60" t="str">
        <f>VLOOKUP(B139,مقررات!$A$1:$F$409,6,FALSE)</f>
        <v>F111</v>
      </c>
      <c r="H139" s="60" t="s">
        <v>1873</v>
      </c>
      <c r="I139" s="262" t="str">
        <f>VLOOKUP(H139,'اعضاء هيئة التدريس'!$B$1:$D$300,2,FALSE)</f>
        <v>أ.د.عبادة ابوزكري</v>
      </c>
      <c r="J139" s="73"/>
      <c r="K139" s="73"/>
      <c r="L139" s="73"/>
      <c r="M139" s="73"/>
      <c r="N139" s="73"/>
      <c r="O139" s="73" t="s">
        <v>1067</v>
      </c>
      <c r="P139" s="255" t="s">
        <v>89</v>
      </c>
      <c r="Q139" s="282"/>
      <c r="R139" s="283"/>
      <c r="S139" s="283"/>
      <c r="T139" s="283"/>
      <c r="U139" s="283"/>
      <c r="V139" s="283"/>
      <c r="W139" s="283"/>
      <c r="X139" s="283"/>
      <c r="Y139" s="283"/>
      <c r="Z139" s="283"/>
      <c r="AA139" s="283"/>
      <c r="AB139" s="283"/>
      <c r="AC139" s="283"/>
      <c r="AD139" s="283"/>
      <c r="AE139" s="283"/>
      <c r="AF139" s="283"/>
      <c r="AT139" s="251" t="e">
        <f>VLOOKUP(#REF!,'اعضاء هيئة التدريس'!#REF!,2,)</f>
        <v>#REF!</v>
      </c>
    </row>
    <row r="140" spans="1:46" s="272" customFormat="1" ht="15.75" hidden="1" customHeight="1">
      <c r="A140" s="328"/>
      <c r="B140" s="288" t="s">
        <v>979</v>
      </c>
      <c r="C140" s="726" t="str">
        <f>VLOOKUP(B140,مقررات!$A$1:$F$411,2,FALSE)</f>
        <v>دراسات إسلامية</v>
      </c>
      <c r="D140" s="211">
        <f>VLOOKUP(B140,مقررات!$A$1:$F$452,3,FALSE)</f>
        <v>2</v>
      </c>
      <c r="E140" s="211">
        <f>VLOOKUP(B140,مقررات!$A$1:$F$476,4,FALSE)</f>
        <v>0</v>
      </c>
      <c r="F140" s="211">
        <f t="shared" si="7"/>
        <v>2</v>
      </c>
      <c r="G140" s="60" t="str">
        <f>VLOOKUP(B140,مقررات!$A$1:$F$409,6,FALSE)</f>
        <v>ـ</v>
      </c>
      <c r="H140" s="60" t="s">
        <v>1966</v>
      </c>
      <c r="I140" s="262" t="str">
        <f>VLOOKUP(H140,'اعضاء هيئة التدريس'!$B$1:$D$300,2,FALSE)</f>
        <v>أ.د / عبدالمنعم سلطان</v>
      </c>
      <c r="J140" s="73" t="s">
        <v>1072</v>
      </c>
      <c r="K140" s="73"/>
      <c r="L140" s="73"/>
      <c r="M140" s="73"/>
      <c r="N140" s="73"/>
      <c r="O140" s="73"/>
      <c r="P140" s="255" t="s">
        <v>89</v>
      </c>
      <c r="Q140" s="4"/>
      <c r="R140" s="91"/>
      <c r="S140" s="91"/>
      <c r="T140" s="283"/>
      <c r="U140" s="283"/>
      <c r="V140" s="283"/>
      <c r="W140" s="283"/>
      <c r="X140" s="283"/>
      <c r="Y140" s="283"/>
      <c r="Z140" s="283"/>
      <c r="AA140" s="283"/>
      <c r="AB140" s="283"/>
      <c r="AC140" s="283"/>
      <c r="AD140" s="283"/>
      <c r="AE140" s="283"/>
      <c r="AF140" s="283"/>
      <c r="AT140" s="251" t="e">
        <f>VLOOKUP(#REF!,'اعضاء هيئة التدريس'!#REF!,2,)</f>
        <v>#REF!</v>
      </c>
    </row>
    <row r="141" spans="1:46" s="272" customFormat="1" ht="15.75" hidden="1" customHeight="1">
      <c r="A141" s="367"/>
      <c r="B141" s="288" t="s">
        <v>981</v>
      </c>
      <c r="C141" s="726" t="str">
        <f>VLOOKUP(B141,مقررات!$A$1:$F$411,2,FALSE)</f>
        <v>تصوير ضوئي وميكروفيلم</v>
      </c>
      <c r="D141" s="211">
        <f>VLOOKUP(B141,مقررات!$A$1:$F$452,3,FALSE)</f>
        <v>2</v>
      </c>
      <c r="E141" s="211">
        <f>VLOOKUP(B141,مقررات!$A$1:$F$476,4,FALSE)</f>
        <v>0</v>
      </c>
      <c r="F141" s="211">
        <f t="shared" si="7"/>
        <v>2</v>
      </c>
      <c r="G141" s="60" t="str">
        <f>VLOOKUP(B141,مقررات!$A$1:$F$409,6,FALSE)</f>
        <v>ـ</v>
      </c>
      <c r="H141" s="60" t="s">
        <v>1650</v>
      </c>
      <c r="I141" s="262" t="str">
        <f>VLOOKUP(H141,'اعضاء هيئة التدريس'!$B$1:$D$300,2,FALSE)</f>
        <v>د/ ياسر رماح</v>
      </c>
      <c r="J141" s="250"/>
      <c r="K141" s="250" t="s">
        <v>1070</v>
      </c>
      <c r="L141" s="250"/>
      <c r="M141" s="250"/>
      <c r="N141" s="250"/>
      <c r="O141" s="250"/>
      <c r="P141" s="386" t="s">
        <v>1326</v>
      </c>
      <c r="Q141" s="282"/>
      <c r="R141" s="283"/>
      <c r="S141" s="283"/>
      <c r="T141" s="283"/>
      <c r="U141" s="283"/>
      <c r="V141" s="283"/>
      <c r="W141" s="283"/>
      <c r="X141" s="283"/>
      <c r="Y141" s="283"/>
      <c r="Z141" s="283"/>
      <c r="AA141" s="283"/>
      <c r="AB141" s="283"/>
      <c r="AC141" s="283"/>
      <c r="AD141" s="283"/>
      <c r="AE141" s="283"/>
      <c r="AF141" s="283"/>
      <c r="AT141" s="251" t="e">
        <f>VLOOKUP(#REF!,'اعضاء هيئة التدريس'!#REF!,2,)</f>
        <v>#REF!</v>
      </c>
    </row>
    <row r="142" spans="1:46" s="272" customFormat="1" ht="15.75" hidden="1" customHeight="1">
      <c r="A142" s="367"/>
      <c r="B142" s="288" t="s">
        <v>977</v>
      </c>
      <c r="C142" s="726" t="str">
        <f>VLOOKUP(B142,مقررات!$A$1:$F$411,2,FALSE)</f>
        <v xml:space="preserve">دراسات بيئية </v>
      </c>
      <c r="D142" s="211">
        <f>VLOOKUP(B142,مقررات!$A$1:$F$452,3,FALSE)</f>
        <v>2</v>
      </c>
      <c r="E142" s="211">
        <f>VLOOKUP(B142,مقررات!$A$1:$F$476,4,FALSE)</f>
        <v>0</v>
      </c>
      <c r="F142" s="211">
        <f t="shared" si="7"/>
        <v>2</v>
      </c>
      <c r="G142" s="60" t="str">
        <f>VLOOKUP(B142,مقررات!$A$1:$F$409,6,FALSE)</f>
        <v>ـ</v>
      </c>
      <c r="H142" s="60" t="s">
        <v>1869</v>
      </c>
      <c r="I142" s="262" t="str">
        <f>VLOOKUP(H142,'اعضاء هيئة التدريس'!$B$1:$D$300,2,FALSE)</f>
        <v>أ.د. علاء النعناعي</v>
      </c>
      <c r="J142" s="73"/>
      <c r="K142" s="73"/>
      <c r="L142" s="73"/>
      <c r="M142" s="73"/>
      <c r="N142" s="73" t="s">
        <v>1072</v>
      </c>
      <c r="O142" s="73"/>
      <c r="P142" s="386" t="s">
        <v>1323</v>
      </c>
      <c r="Q142" s="282"/>
      <c r="R142" s="283"/>
      <c r="S142" s="283"/>
      <c r="T142" s="283"/>
      <c r="U142" s="283"/>
      <c r="V142" s="283"/>
      <c r="W142" s="283"/>
      <c r="X142" s="283"/>
      <c r="Y142" s="283"/>
      <c r="Z142" s="283"/>
      <c r="AA142" s="283"/>
      <c r="AB142" s="283"/>
      <c r="AC142" s="283"/>
      <c r="AD142" s="283"/>
      <c r="AE142" s="283"/>
      <c r="AF142" s="283"/>
      <c r="AT142" s="251" t="e">
        <f>VLOOKUP(#REF!,'اعضاء هيئة التدريس'!#REF!,2,)</f>
        <v>#REF!</v>
      </c>
    </row>
    <row r="143" spans="1:46" s="272" customFormat="1" ht="15.75" hidden="1" customHeight="1">
      <c r="A143" s="328"/>
      <c r="B143" s="288" t="s">
        <v>88</v>
      </c>
      <c r="C143" s="726" t="str">
        <f>VLOOKUP(B143,مقررات!$A$1:$F$411,2,FALSE)</f>
        <v>مصريات واثأر</v>
      </c>
      <c r="D143" s="211">
        <f>VLOOKUP(B143,مقررات!$A$1:$F$452,3,FALSE)</f>
        <v>2</v>
      </c>
      <c r="E143" s="211">
        <f>VLOOKUP(B143,مقررات!$A$1:$F$476,4,FALSE)</f>
        <v>0</v>
      </c>
      <c r="F143" s="211">
        <f t="shared" si="7"/>
        <v>2</v>
      </c>
      <c r="G143" s="60" t="str">
        <f>VLOOKUP(B143,مقررات!$A$1:$F$409,6,FALSE)</f>
        <v>ـ</v>
      </c>
      <c r="H143" s="60" t="s">
        <v>1481</v>
      </c>
      <c r="I143" s="262" t="str">
        <f>VLOOKUP(H143,'اعضاء هيئة التدريس'!$B$1:$D$300,2,FALSE)</f>
        <v>أ.د. هاني احمد مصطفى</v>
      </c>
      <c r="J143" s="73"/>
      <c r="K143" s="73"/>
      <c r="L143" s="73"/>
      <c r="M143" s="73"/>
      <c r="N143" s="73"/>
      <c r="O143" s="73" t="s">
        <v>1072</v>
      </c>
      <c r="P143" s="386" t="s">
        <v>1315</v>
      </c>
      <c r="Q143" s="4"/>
      <c r="R143" s="92"/>
      <c r="S143" s="92"/>
      <c r="T143" s="283"/>
      <c r="U143" s="283"/>
      <c r="V143" s="283"/>
      <c r="W143" s="283"/>
      <c r="X143" s="283"/>
      <c r="Y143" s="283"/>
      <c r="Z143" s="283"/>
      <c r="AA143" s="283"/>
      <c r="AB143" s="283"/>
      <c r="AC143" s="283"/>
      <c r="AD143" s="283"/>
      <c r="AE143" s="283"/>
      <c r="AF143" s="283"/>
      <c r="AT143" s="251" t="e">
        <f>VLOOKUP(#REF!,'اعضاء هيئة التدريس'!#REF!,2,)</f>
        <v>#REF!</v>
      </c>
    </row>
    <row r="144" spans="1:46" ht="15.75" hidden="1" customHeight="1">
      <c r="A144" s="328"/>
      <c r="B144" s="288" t="s">
        <v>88</v>
      </c>
      <c r="C144" s="726" t="str">
        <f>VLOOKUP(B144,مقررات!$A$1:$F$411,2,FALSE)</f>
        <v>مصريات واثأر</v>
      </c>
      <c r="D144" s="211">
        <f>VLOOKUP(B144,مقررات!$A$1:$F$452,3,FALSE)</f>
        <v>2</v>
      </c>
      <c r="E144" s="211">
        <f>VLOOKUP(B144,مقررات!$A$1:$F$476,4,FALSE)</f>
        <v>0</v>
      </c>
      <c r="F144" s="211">
        <f t="shared" si="7"/>
        <v>2</v>
      </c>
      <c r="G144" s="60" t="str">
        <f>VLOOKUP(B144,مقررات!$A$1:$F$409,6,FALSE)</f>
        <v>ـ</v>
      </c>
      <c r="H144" s="60" t="s">
        <v>1468</v>
      </c>
      <c r="I144" s="262" t="str">
        <f>VLOOKUP(H144,'اعضاء هيئة التدريس'!$B$1:$D$300,2,FALSE)</f>
        <v>أ.د. جمال عيسوي قمح</v>
      </c>
      <c r="J144" s="73"/>
      <c r="K144" s="73"/>
      <c r="L144" s="73"/>
      <c r="M144" s="73"/>
      <c r="N144" s="73"/>
      <c r="O144" s="73" t="s">
        <v>1072</v>
      </c>
      <c r="P144" s="386" t="s">
        <v>1315</v>
      </c>
      <c r="Q144" s="4"/>
      <c r="R144" s="92"/>
      <c r="S144" s="92"/>
      <c r="AT144" s="251" t="e">
        <f>VLOOKUP(#REF!,'اعضاء هيئة التدريس'!#REF!,2,)</f>
        <v>#REF!</v>
      </c>
    </row>
    <row r="145" spans="1:46" s="272" customFormat="1" ht="15.75" hidden="1" customHeight="1">
      <c r="A145" s="328">
        <v>1</v>
      </c>
      <c r="B145" s="288" t="s">
        <v>78</v>
      </c>
      <c r="C145" s="726" t="str">
        <f>VLOOKUP(B145,مقررات!$A$1:$F$411,2,FALSE)</f>
        <v>بحث ومقال</v>
      </c>
      <c r="D145" s="211">
        <f>VLOOKUP(B145,مقررات!$A$1:$F$452,3,FALSE)</f>
        <v>2</v>
      </c>
      <c r="E145" s="211">
        <f>VLOOKUP(B145,مقررات!$A$1:$F$476,4,FALSE)</f>
        <v>0</v>
      </c>
      <c r="F145" s="211">
        <f t="shared" si="7"/>
        <v>2</v>
      </c>
      <c r="G145" s="60" t="str">
        <f>VLOOKUP(B145,مقررات!$A$1:$F$409,6,FALSE)</f>
        <v>G441</v>
      </c>
      <c r="H145" s="60"/>
      <c r="I145" s="964" t="e">
        <f>VLOOKUP(H145,'اعضاء هيئة التدريس'!$B$1:$D$300,2,FALSE)</f>
        <v>#N/A</v>
      </c>
      <c r="J145" s="73"/>
      <c r="K145" s="73"/>
      <c r="L145" s="73"/>
      <c r="M145" s="73"/>
      <c r="N145" s="73"/>
      <c r="O145" s="73"/>
      <c r="P145" s="1046"/>
      <c r="Q145" s="4"/>
      <c r="R145" s="91"/>
      <c r="S145" s="91"/>
      <c r="T145" s="283"/>
      <c r="U145" s="283"/>
      <c r="V145" s="283"/>
      <c r="W145" s="283"/>
      <c r="X145" s="283"/>
      <c r="Y145" s="283"/>
      <c r="Z145" s="283"/>
      <c r="AA145" s="283"/>
      <c r="AB145" s="283"/>
      <c r="AC145" s="283"/>
      <c r="AD145" s="283"/>
      <c r="AE145" s="283"/>
      <c r="AF145" s="283"/>
      <c r="AT145" s="251" t="e">
        <f>VLOOKUP(#REF!,'اعضاء هيئة التدريس'!#REF!,2,)</f>
        <v>#REF!</v>
      </c>
    </row>
    <row r="146" spans="1:46" s="285" customFormat="1" ht="15.75" hidden="1" customHeight="1">
      <c r="A146" s="328">
        <v>2</v>
      </c>
      <c r="B146" s="288" t="s">
        <v>38</v>
      </c>
      <c r="C146" s="726" t="str">
        <f>VLOOKUP(B146,مقررات!$A$1:$F$411,2,FALSE)</f>
        <v>علم البلورات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7"/>
        <v>3</v>
      </c>
      <c r="G146" s="60" t="str">
        <f>VLOOKUP(B146,مقررات!$A$1:$F$409,6,FALSE)</f>
        <v>ـــ</v>
      </c>
      <c r="H146" s="60" t="s">
        <v>1464</v>
      </c>
      <c r="I146" s="262" t="str">
        <f>VLOOKUP(H146,'اعضاء هيئة التدريس'!$B$1:$D$300,2,FALSE)</f>
        <v>أ.د. ماهر داود ابراهيم</v>
      </c>
      <c r="J146" s="73"/>
      <c r="K146" s="73"/>
      <c r="L146" s="73"/>
      <c r="M146" s="73" t="s">
        <v>1306</v>
      </c>
      <c r="N146" s="73"/>
      <c r="O146" s="73"/>
      <c r="P146" s="255" t="s">
        <v>1318</v>
      </c>
      <c r="Q146" s="282"/>
      <c r="R146" s="283"/>
      <c r="S146" s="283"/>
      <c r="T146" s="283"/>
      <c r="U146" s="284"/>
      <c r="V146" s="284"/>
      <c r="W146" s="284"/>
      <c r="X146" s="284"/>
      <c r="Y146" s="284"/>
      <c r="Z146" s="284"/>
      <c r="AA146" s="284"/>
      <c r="AB146" s="284"/>
      <c r="AC146" s="284"/>
      <c r="AD146" s="284"/>
      <c r="AE146" s="284"/>
      <c r="AF146" s="284"/>
      <c r="AT146" s="251" t="e">
        <f>VLOOKUP(#REF!,'اعضاء هيئة التدريس'!#REF!,2,)</f>
        <v>#REF!</v>
      </c>
    </row>
    <row r="147" spans="1:46" s="285" customFormat="1" ht="15.75" hidden="1" customHeight="1">
      <c r="A147" s="328">
        <v>3</v>
      </c>
      <c r="B147" s="288" t="s">
        <v>40</v>
      </c>
      <c r="C147" s="726" t="str">
        <f>VLOOKUP(B147,مقررات!$A$1:$F$411,2,FALSE)</f>
        <v>علم المعادن</v>
      </c>
      <c r="D147" s="211">
        <f>VLOOKUP(B147,مقررات!$A$1:$F$452,3,FALSE)</f>
        <v>1.5</v>
      </c>
      <c r="E147" s="211">
        <f>VLOOKUP(B147,مقررات!$A$1:$F$476,4,FALSE)</f>
        <v>3</v>
      </c>
      <c r="F147" s="211">
        <f t="shared" si="7"/>
        <v>3</v>
      </c>
      <c r="G147" s="60" t="str">
        <f>VLOOKUP(B147,مقررات!$A$1:$F$409,6,FALSE)</f>
        <v>G111</v>
      </c>
      <c r="H147" s="60" t="s">
        <v>1484</v>
      </c>
      <c r="I147" s="262" t="str">
        <f>VLOOKUP(H147,'اعضاء هيئة التدريس'!$B$1:$D$300,2,FALSE)</f>
        <v>د.نادية محمد السعيد</v>
      </c>
      <c r="J147" s="73"/>
      <c r="K147" s="73" t="s">
        <v>1306</v>
      </c>
      <c r="L147" s="73"/>
      <c r="M147" s="73"/>
      <c r="N147" s="73"/>
      <c r="O147" s="73"/>
      <c r="P147" s="386" t="s">
        <v>1315</v>
      </c>
      <c r="Q147" s="4"/>
      <c r="R147" s="91"/>
      <c r="S147" s="91"/>
      <c r="T147" s="283"/>
      <c r="U147" s="284"/>
      <c r="V147" s="284"/>
      <c r="W147" s="284"/>
      <c r="X147" s="284"/>
      <c r="Y147" s="284"/>
      <c r="Z147" s="284"/>
      <c r="AA147" s="284"/>
      <c r="AB147" s="284"/>
      <c r="AC147" s="284"/>
      <c r="AD147" s="284"/>
      <c r="AE147" s="284"/>
      <c r="AF147" s="284"/>
      <c r="AT147" s="251" t="e">
        <f>VLOOKUP(#REF!,'اعضاء هيئة التدريس'!#REF!,2,)</f>
        <v>#REF!</v>
      </c>
    </row>
    <row r="148" spans="1:46" s="156" customFormat="1" ht="15.75" hidden="1" customHeight="1">
      <c r="A148" s="328">
        <v>4</v>
      </c>
      <c r="B148" s="288" t="s">
        <v>35</v>
      </c>
      <c r="C148" s="726" t="str">
        <f>VLOOKUP(B148,مقررات!$A$1:$F$411,2,FALSE)</f>
        <v>جيولوجيا تاريخية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si="7"/>
        <v>3</v>
      </c>
      <c r="G148" s="60" t="str">
        <f>VLOOKUP(B148,مقررات!$A$1:$F$409,6,FALSE)</f>
        <v>ـــ</v>
      </c>
      <c r="H148" s="60" t="s">
        <v>1477</v>
      </c>
      <c r="I148" s="262" t="str">
        <f>VLOOKUP(H148,'اعضاء هيئة التدريس'!$B$1:$D$300,2,FALSE)</f>
        <v>أ.د. حسني الدسوقي سليمان</v>
      </c>
      <c r="J148" s="73"/>
      <c r="K148" s="73"/>
      <c r="L148" s="73"/>
      <c r="M148" s="73"/>
      <c r="N148" s="73" t="s">
        <v>1261</v>
      </c>
      <c r="O148" s="73"/>
      <c r="P148" s="386" t="s">
        <v>1321</v>
      </c>
      <c r="Q148" s="282"/>
      <c r="R148" s="283"/>
      <c r="S148" s="283"/>
      <c r="T148" s="810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T148" s="251" t="e">
        <f>VLOOKUP(#REF!,'اعضاء هيئة التدريس'!#REF!,2,)</f>
        <v>#REF!</v>
      </c>
    </row>
    <row r="149" spans="1:46" s="156" customFormat="1" ht="15.75" hidden="1" customHeight="1">
      <c r="A149" s="328">
        <v>5</v>
      </c>
      <c r="B149" s="288" t="s">
        <v>34</v>
      </c>
      <c r="C149" s="726" t="str">
        <f>VLOOKUP(B149,مقررات!$A$1:$F$411,2,FALSE)</f>
        <v>جيولوجيا طبيعية</v>
      </c>
      <c r="D149" s="211">
        <f>VLOOKUP(B149,مقررات!$A$1:$F$452,3,FALSE)</f>
        <v>1.5</v>
      </c>
      <c r="E149" s="211">
        <f>VLOOKUP(B149,مقررات!$A$1:$F$476,4,FALSE)</f>
        <v>3</v>
      </c>
      <c r="F149" s="211">
        <f t="shared" si="7"/>
        <v>3</v>
      </c>
      <c r="G149" s="60" t="str">
        <f>VLOOKUP(B149,مقررات!$A$1:$F$409,6,FALSE)</f>
        <v>ـــ</v>
      </c>
      <c r="H149" s="60" t="s">
        <v>1462</v>
      </c>
      <c r="I149" s="262" t="str">
        <f>VLOOKUP(H149,'اعضاء هيئة التدريس'!$B$1:$D$300,2,FALSE)</f>
        <v>أ.د.كمال عبدالعظيم دهب</v>
      </c>
      <c r="J149" s="73"/>
      <c r="K149" s="73" t="s">
        <v>1303</v>
      </c>
      <c r="L149" s="73"/>
      <c r="M149" s="73"/>
      <c r="N149" s="73"/>
      <c r="O149" s="73"/>
      <c r="P149" s="255" t="s">
        <v>1325</v>
      </c>
      <c r="Q149" s="4"/>
      <c r="R149" s="92"/>
      <c r="S149" s="92"/>
      <c r="T149" s="810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T149" s="251" t="e">
        <f>VLOOKUP(#REF!,'اعضاء هيئة التدريس'!#REF!,2,)</f>
        <v>#REF!</v>
      </c>
    </row>
    <row r="150" spans="1:46" s="285" customFormat="1" ht="15.75" hidden="1" customHeight="1">
      <c r="A150" s="328">
        <v>6</v>
      </c>
      <c r="B150" s="288" t="s">
        <v>34</v>
      </c>
      <c r="C150" s="726" t="str">
        <f>VLOOKUP(B150,مقررات!$A$1:$F$411,2,FALSE)</f>
        <v>جيولوجيا طبيعية</v>
      </c>
      <c r="D150" s="211">
        <f>VLOOKUP(B150,مقررات!$A$1:$F$452,3,FALSE)</f>
        <v>1.5</v>
      </c>
      <c r="E150" s="211">
        <f>VLOOKUP(B150,مقررات!$A$1:$F$476,4,FALSE)</f>
        <v>3</v>
      </c>
      <c r="F150" s="211">
        <f t="shared" si="7"/>
        <v>3</v>
      </c>
      <c r="G150" s="60" t="str">
        <f>VLOOKUP(B150,مقررات!$A$1:$F$409,6,FALSE)</f>
        <v>ـــ</v>
      </c>
      <c r="H150" s="60" t="s">
        <v>1466</v>
      </c>
      <c r="I150" s="262" t="str">
        <f>VLOOKUP(H150,'اعضاء هيئة التدريس'!$B$1:$D$300,2,FALSE)</f>
        <v>أ.د.حمدلله عبدالجواد ونس</v>
      </c>
      <c r="J150" s="73"/>
      <c r="K150" s="73" t="s">
        <v>1303</v>
      </c>
      <c r="L150" s="73"/>
      <c r="M150" s="73"/>
      <c r="N150" s="73"/>
      <c r="O150" s="73"/>
      <c r="P150" s="255" t="s">
        <v>1325</v>
      </c>
      <c r="Q150" s="4"/>
      <c r="R150" s="92"/>
      <c r="S150" s="92"/>
      <c r="T150" s="283"/>
      <c r="U150" s="284"/>
      <c r="V150" s="284"/>
      <c r="W150" s="284"/>
      <c r="X150" s="284"/>
      <c r="Y150" s="284"/>
      <c r="Z150" s="284"/>
      <c r="AA150" s="284"/>
      <c r="AB150" s="284"/>
      <c r="AC150" s="284"/>
      <c r="AD150" s="284"/>
      <c r="AE150" s="284"/>
      <c r="AF150" s="284"/>
      <c r="AT150" s="251" t="e">
        <f>VLOOKUP(#REF!,'اعضاء هيئة التدريس'!#REF!,2,)</f>
        <v>#REF!</v>
      </c>
    </row>
    <row r="151" spans="1:46" s="272" customFormat="1" ht="15.75" hidden="1" customHeight="1">
      <c r="A151" s="328">
        <v>7</v>
      </c>
      <c r="B151" s="288" t="s">
        <v>53</v>
      </c>
      <c r="C151" s="726" t="str">
        <f>VLOOKUP(B151,مقررات!$A$1:$F$411,2,FALSE)</f>
        <v>بصريات المعادن</v>
      </c>
      <c r="D151" s="211">
        <f>VLOOKUP(B151,مقررات!$A$1:$F$452,3,FALSE)</f>
        <v>1.5</v>
      </c>
      <c r="E151" s="211">
        <f>VLOOKUP(B151,مقررات!$A$1:$F$476,4,FALSE)</f>
        <v>3</v>
      </c>
      <c r="F151" s="211">
        <f t="shared" si="7"/>
        <v>3</v>
      </c>
      <c r="G151" s="60" t="str">
        <f>VLOOKUP(B151,مقررات!$A$1:$F$409,6,FALSE)</f>
        <v>G112</v>
      </c>
      <c r="H151" s="60" t="s">
        <v>1473</v>
      </c>
      <c r="I151" s="262" t="str">
        <f>VLOOKUP(H151,'اعضاء هيئة التدريس'!$B$1:$D$300,2,FALSE)</f>
        <v>أ.د.احمد محمد بشادي</v>
      </c>
      <c r="J151" s="73"/>
      <c r="K151" s="73"/>
      <c r="L151" s="73"/>
      <c r="M151" s="73"/>
      <c r="N151" s="73" t="s">
        <v>1306</v>
      </c>
      <c r="O151" s="73"/>
      <c r="P151" s="386" t="s">
        <v>1321</v>
      </c>
      <c r="Q151" s="282"/>
      <c r="R151" s="283"/>
      <c r="S151" s="283"/>
      <c r="T151" s="283"/>
      <c r="U151" s="283"/>
      <c r="V151" s="283"/>
      <c r="W151" s="283"/>
      <c r="X151" s="283"/>
      <c r="Y151" s="283"/>
      <c r="Z151" s="283"/>
      <c r="AA151" s="283"/>
      <c r="AB151" s="283"/>
      <c r="AC151" s="283"/>
      <c r="AD151" s="283"/>
      <c r="AE151" s="283"/>
      <c r="AF151" s="283"/>
      <c r="AT151" s="251" t="e">
        <f>VLOOKUP(#REF!,'اعضاء هيئة التدريس'!#REF!,2,)</f>
        <v>#REF!</v>
      </c>
    </row>
    <row r="152" spans="1:46" s="272" customFormat="1" ht="15.75" hidden="1" customHeight="1">
      <c r="A152" s="328">
        <v>8</v>
      </c>
      <c r="B152" s="288" t="s">
        <v>52</v>
      </c>
      <c r="C152" s="726" t="str">
        <f>VLOOKUP(B152,مقررات!$A$1:$F$411,2,FALSE)</f>
        <v>معادن مكونة للصخور</v>
      </c>
      <c r="D152" s="211">
        <f>VLOOKUP(B152,مقررات!$A$1:$F$452,3,FALSE)</f>
        <v>1.5</v>
      </c>
      <c r="E152" s="211">
        <f>VLOOKUP(B152,مقررات!$A$1:$F$476,4,FALSE)</f>
        <v>3</v>
      </c>
      <c r="F152" s="211">
        <f t="shared" si="7"/>
        <v>3</v>
      </c>
      <c r="G152" s="60" t="str">
        <f>VLOOKUP(B152,مقررات!$A$1:$F$409,6,FALSE)</f>
        <v>G211</v>
      </c>
      <c r="H152" s="60" t="s">
        <v>1473</v>
      </c>
      <c r="I152" s="262" t="str">
        <f>VLOOKUP(H152,'اعضاء هيئة التدريس'!$B$1:$D$300,2,FALSE)</f>
        <v>أ.د.احمد محمد بشادي</v>
      </c>
      <c r="J152" s="73"/>
      <c r="K152" s="73"/>
      <c r="L152" s="73"/>
      <c r="M152" s="73"/>
      <c r="N152" s="73" t="s">
        <v>2017</v>
      </c>
      <c r="O152" s="73"/>
      <c r="P152" s="386" t="s">
        <v>1321</v>
      </c>
      <c r="Q152" s="4"/>
      <c r="R152" s="91"/>
      <c r="S152" s="91"/>
      <c r="T152" s="283"/>
      <c r="U152" s="283"/>
      <c r="V152" s="283"/>
      <c r="W152" s="283"/>
      <c r="X152" s="283"/>
      <c r="Y152" s="283"/>
      <c r="Z152" s="283"/>
      <c r="AA152" s="283"/>
      <c r="AB152" s="283"/>
      <c r="AC152" s="283"/>
      <c r="AD152" s="283"/>
      <c r="AE152" s="283"/>
      <c r="AF152" s="283"/>
      <c r="AT152" s="251" t="e">
        <f>VLOOKUP(#REF!,'اعضاء هيئة التدريس'!#REF!,2,)</f>
        <v>#REF!</v>
      </c>
    </row>
    <row r="153" spans="1:46" s="272" customFormat="1" ht="15.75" hidden="1" customHeight="1">
      <c r="A153" s="328">
        <v>9</v>
      </c>
      <c r="B153" s="288" t="s">
        <v>42</v>
      </c>
      <c r="C153" s="726" t="str">
        <f>VLOOKUP(B153,مقررات!$A$1:$F$411,2,FALSE)</f>
        <v>علم الأحافير</v>
      </c>
      <c r="D153" s="211">
        <f>VLOOKUP(B153,مقررات!$A$1:$F$452,3,FALSE)</f>
        <v>1.5</v>
      </c>
      <c r="E153" s="211">
        <f>VLOOKUP(B153,مقررات!$A$1:$F$476,4,FALSE)</f>
        <v>3</v>
      </c>
      <c r="F153" s="211">
        <f t="shared" si="7"/>
        <v>3</v>
      </c>
      <c r="G153" s="60" t="str">
        <f>VLOOKUP(B153,مقررات!$A$1:$F$409,6,FALSE)</f>
        <v>G121</v>
      </c>
      <c r="H153" s="60" t="s">
        <v>1475</v>
      </c>
      <c r="I153" s="262" t="str">
        <f>VLOOKUP(H153,'اعضاء هيئة التدريس'!$B$1:$D$300,2,FALSE)</f>
        <v>ا.د/عرابي حسين عرابي</v>
      </c>
      <c r="J153" s="73"/>
      <c r="K153" s="73"/>
      <c r="L153" s="73"/>
      <c r="M153" s="73"/>
      <c r="N153" s="73" t="s">
        <v>1303</v>
      </c>
      <c r="O153" s="73"/>
      <c r="P153" s="386"/>
      <c r="Q153" s="282"/>
      <c r="R153" s="283"/>
      <c r="S153" s="283"/>
      <c r="T153" s="283"/>
      <c r="U153" s="283"/>
      <c r="V153" s="283"/>
      <c r="W153" s="283"/>
      <c r="X153" s="283"/>
      <c r="Y153" s="283"/>
      <c r="Z153" s="283"/>
      <c r="AA153" s="283"/>
      <c r="AB153" s="283"/>
      <c r="AC153" s="283"/>
      <c r="AD153" s="283"/>
      <c r="AE153" s="283"/>
      <c r="AF153" s="283"/>
      <c r="AT153" s="251" t="e">
        <f>VLOOKUP(#REF!,'اعضاء هيئة التدريس'!#REF!,2,)</f>
        <v>#REF!</v>
      </c>
    </row>
    <row r="154" spans="1:46" s="272" customFormat="1" ht="15.75" hidden="1" customHeight="1">
      <c r="A154" s="328">
        <v>10</v>
      </c>
      <c r="B154" s="288" t="s">
        <v>46</v>
      </c>
      <c r="C154" s="726" t="str">
        <f>VLOOKUP(B154,مقررات!$A$1:$F$411,2,FALSE)</f>
        <v>علم الصخور</v>
      </c>
      <c r="D154" s="211">
        <f>VLOOKUP(B154,مقررات!$A$1:$F$452,3,FALSE)</f>
        <v>1.5</v>
      </c>
      <c r="E154" s="211">
        <f>VLOOKUP(B154,مقررات!$A$1:$F$476,4,FALSE)</f>
        <v>3</v>
      </c>
      <c r="F154" s="211">
        <f t="shared" si="7"/>
        <v>3</v>
      </c>
      <c r="G154" s="60" t="str">
        <f>VLOOKUP(B154,مقررات!$A$1:$F$409,6,FALSE)</f>
        <v>G214-G112</v>
      </c>
      <c r="H154" s="60" t="s">
        <v>1466</v>
      </c>
      <c r="I154" s="262" t="str">
        <f>VLOOKUP(H154,'اعضاء هيئة التدريس'!$B$1:$D$300,2,FALSE)</f>
        <v>أ.د.حمدلله عبدالجواد ونس</v>
      </c>
      <c r="J154" s="73"/>
      <c r="K154" s="73"/>
      <c r="L154" s="73"/>
      <c r="M154" s="73" t="s">
        <v>1261</v>
      </c>
      <c r="N154" s="73"/>
      <c r="O154" s="73"/>
      <c r="P154" s="386" t="s">
        <v>1315</v>
      </c>
      <c r="Q154" s="4"/>
      <c r="R154" s="91"/>
      <c r="S154" s="91"/>
      <c r="T154" s="283"/>
      <c r="U154" s="283"/>
      <c r="V154" s="283"/>
      <c r="W154" s="283"/>
      <c r="X154" s="283"/>
      <c r="Y154" s="283"/>
      <c r="Z154" s="283"/>
      <c r="AA154" s="283"/>
      <c r="AB154" s="283"/>
      <c r="AC154" s="283"/>
      <c r="AD154" s="283"/>
      <c r="AE154" s="283"/>
      <c r="AF154" s="283"/>
      <c r="AT154" s="251" t="e">
        <f>VLOOKUP(#REF!,'اعضاء هيئة التدريس'!#REF!,2,)</f>
        <v>#REF!</v>
      </c>
    </row>
    <row r="155" spans="1:46" s="272" customFormat="1" ht="15.75" hidden="1" customHeight="1">
      <c r="A155" s="328">
        <v>11</v>
      </c>
      <c r="B155" s="288" t="s">
        <v>46</v>
      </c>
      <c r="C155" s="726" t="str">
        <f>VLOOKUP(B155,مقررات!$A$1:$F$411,2,FALSE)</f>
        <v>علم الصخور</v>
      </c>
      <c r="D155" s="211">
        <f>VLOOKUP(B155,مقررات!$A$1:$F$452,3,FALSE)</f>
        <v>1.5</v>
      </c>
      <c r="E155" s="211">
        <f>VLOOKUP(B155,مقررات!$A$1:$F$476,4,FALSE)</f>
        <v>3</v>
      </c>
      <c r="F155" s="211">
        <f t="shared" si="7"/>
        <v>3</v>
      </c>
      <c r="G155" s="60" t="str">
        <f>VLOOKUP(B155,مقررات!$A$1:$F$409,6,FALSE)</f>
        <v>G214-G112</v>
      </c>
      <c r="H155" s="60" t="s">
        <v>1471</v>
      </c>
      <c r="I155" s="262" t="str">
        <f>VLOOKUP(H155,'اعضاء هيئة التدريس'!$B$1:$D$300,2,FALSE)</f>
        <v>أ.د. ابراهيم محمد خلف</v>
      </c>
      <c r="J155" s="73"/>
      <c r="K155" s="73"/>
      <c r="L155" s="73"/>
      <c r="M155" s="73" t="s">
        <v>1261</v>
      </c>
      <c r="N155" s="73"/>
      <c r="O155" s="73"/>
      <c r="P155" s="386" t="s">
        <v>1315</v>
      </c>
      <c r="Q155" s="4"/>
      <c r="R155" s="91"/>
      <c r="S155" s="91"/>
      <c r="T155" s="283"/>
      <c r="U155" s="283"/>
      <c r="V155" s="283"/>
      <c r="W155" s="283"/>
      <c r="X155" s="283"/>
      <c r="Y155" s="283"/>
      <c r="Z155" s="283"/>
      <c r="AA155" s="283"/>
      <c r="AB155" s="283"/>
      <c r="AC155" s="283"/>
      <c r="AD155" s="283"/>
      <c r="AE155" s="283"/>
      <c r="AF155" s="283"/>
      <c r="AT155" s="251" t="e">
        <f>VLOOKUP(#REF!,'اعضاء هيئة التدريس'!#REF!,2,)</f>
        <v>#REF!</v>
      </c>
    </row>
    <row r="156" spans="1:46" s="272" customFormat="1" ht="15.75" hidden="1" customHeight="1">
      <c r="A156" s="328">
        <v>12</v>
      </c>
      <c r="B156" s="288" t="s">
        <v>57</v>
      </c>
      <c r="C156" s="726" t="str">
        <f>VLOOKUP(B156,مقررات!$A$1:$F$411,2,FALSE)</f>
        <v>صخور نارية</v>
      </c>
      <c r="D156" s="211">
        <f>VLOOKUP(B156,مقررات!$A$1:$F$452,3,FALSE)</f>
        <v>1.5</v>
      </c>
      <c r="E156" s="211">
        <f>VLOOKUP(B156,مقررات!$A$1:$F$476,4,FALSE)</f>
        <v>3</v>
      </c>
      <c r="F156" s="211">
        <f t="shared" si="7"/>
        <v>3</v>
      </c>
      <c r="G156" s="60" t="str">
        <f>VLOOKUP(B156,مقررات!$A$1:$F$409,6,FALSE)</f>
        <v>G231</v>
      </c>
      <c r="H156" s="60" t="s">
        <v>1510</v>
      </c>
      <c r="I156" s="262" t="str">
        <f>VLOOKUP(H156,'اعضاء هيئة التدريس'!$B$1:$D$300,2,FALSE)</f>
        <v>د/ خالد جمال الجميل</v>
      </c>
      <c r="J156" s="73"/>
      <c r="K156" s="73" t="s">
        <v>1303</v>
      </c>
      <c r="L156" s="73"/>
      <c r="M156" s="73"/>
      <c r="N156" s="73"/>
      <c r="O156" s="73"/>
      <c r="P156" s="386" t="s">
        <v>1321</v>
      </c>
      <c r="Q156" s="4"/>
      <c r="R156" s="92"/>
      <c r="S156" s="92"/>
      <c r="T156" s="283"/>
      <c r="U156" s="283"/>
      <c r="V156" s="283"/>
      <c r="W156" s="283"/>
      <c r="X156" s="283"/>
      <c r="Y156" s="283"/>
      <c r="Z156" s="283"/>
      <c r="AA156" s="283"/>
      <c r="AB156" s="283"/>
      <c r="AC156" s="283"/>
      <c r="AD156" s="283"/>
      <c r="AE156" s="283"/>
      <c r="AF156" s="283"/>
      <c r="AT156" s="251" t="e">
        <f>VLOOKUP(#REF!,'اعضاء هيئة التدريس'!#REF!,2,)</f>
        <v>#REF!</v>
      </c>
    </row>
    <row r="157" spans="1:46" s="272" customFormat="1" ht="15.75" hidden="1" customHeight="1">
      <c r="A157" s="328">
        <v>13</v>
      </c>
      <c r="B157" s="288" t="s">
        <v>74</v>
      </c>
      <c r="C157" s="726" t="str">
        <f>VLOOKUP(B157,مقررات!$A$1:$F$411,2,FALSE)</f>
        <v>مساحة</v>
      </c>
      <c r="D157" s="211">
        <f>VLOOKUP(B157,مقررات!$A$1:$F$452,3,FALSE)</f>
        <v>1.5</v>
      </c>
      <c r="E157" s="211">
        <f>VLOOKUP(B157,مقررات!$A$1:$F$476,4,FALSE)</f>
        <v>3</v>
      </c>
      <c r="F157" s="211">
        <f t="shared" si="7"/>
        <v>3</v>
      </c>
      <c r="G157" s="60" t="str">
        <f>VLOOKUP(B157,مقررات!$A$1:$F$409,6,FALSE)</f>
        <v>G141</v>
      </c>
      <c r="H157" s="60" t="s">
        <v>1468</v>
      </c>
      <c r="I157" s="262" t="str">
        <f>VLOOKUP(H157,'اعضاء هيئة التدريس'!$B$1:$D$300,2,FALSE)</f>
        <v>أ.د. جمال عيسوي قمح</v>
      </c>
      <c r="J157" s="73"/>
      <c r="K157" s="73"/>
      <c r="L157" s="73"/>
      <c r="M157" s="73" t="s">
        <v>1306</v>
      </c>
      <c r="N157" s="73"/>
      <c r="O157" s="73"/>
      <c r="P157" s="386" t="s">
        <v>1315</v>
      </c>
      <c r="Q157" s="282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3"/>
      <c r="AB157" s="283"/>
      <c r="AC157" s="283"/>
      <c r="AD157" s="283"/>
      <c r="AE157" s="283"/>
      <c r="AF157" s="283"/>
      <c r="AT157" s="251" t="e">
        <f>VLOOKUP(#REF!,'اعضاء هيئة التدريس'!#REF!,2,)</f>
        <v>#REF!</v>
      </c>
    </row>
    <row r="158" spans="1:46" s="272" customFormat="1" ht="15.75" hidden="1" customHeight="1">
      <c r="A158" s="328">
        <v>14</v>
      </c>
      <c r="B158" s="288" t="s">
        <v>72</v>
      </c>
      <c r="C158" s="741" t="str">
        <f>VLOOKUP(B158,مقررات!$A$1:$F$411,2,FALSE)</f>
        <v>ميكانيكا الصخور</v>
      </c>
      <c r="D158" s="225">
        <f>VLOOKUP(B158,مقررات!$A$1:$F$452,3,FALSE)</f>
        <v>1.5</v>
      </c>
      <c r="E158" s="225">
        <f>VLOOKUP(B158,مقررات!$A$1:$F$476,4,FALSE)</f>
        <v>3</v>
      </c>
      <c r="F158" s="225">
        <f t="shared" si="7"/>
        <v>3</v>
      </c>
      <c r="G158" s="340" t="str">
        <f>VLOOKUP(B158,مقررات!$A$1:$F$409,6,FALSE)</f>
        <v>G231</v>
      </c>
      <c r="H158" s="340" t="s">
        <v>1487</v>
      </c>
      <c r="I158" s="742" t="str">
        <f>VLOOKUP(H158,'اعضاء هيئة التدريس'!$B$1:$D$300,2,FALSE)</f>
        <v>د. محمد فاروق ابوحشيش</v>
      </c>
      <c r="J158" s="771"/>
      <c r="K158" s="771"/>
      <c r="L158" s="771" t="s">
        <v>1261</v>
      </c>
      <c r="M158" s="771"/>
      <c r="N158" s="771"/>
      <c r="O158" s="771"/>
      <c r="P158" s="386" t="s">
        <v>1321</v>
      </c>
      <c r="Q158" s="158"/>
      <c r="R158" s="761"/>
      <c r="S158" s="761"/>
      <c r="T158" s="283"/>
      <c r="U158" s="283"/>
      <c r="V158" s="283"/>
      <c r="W158" s="283"/>
      <c r="X158" s="283"/>
      <c r="Y158" s="283"/>
      <c r="Z158" s="283"/>
      <c r="AA158" s="283"/>
      <c r="AB158" s="283"/>
      <c r="AC158" s="283"/>
      <c r="AD158" s="283"/>
      <c r="AE158" s="283"/>
      <c r="AF158" s="283"/>
      <c r="AT158" s="251" t="e">
        <f>VLOOKUP(#REF!,'اعضاء هيئة التدريس'!#REF!,2,)</f>
        <v>#REF!</v>
      </c>
    </row>
    <row r="159" spans="1:46" s="272" customFormat="1" ht="15.75" hidden="1" customHeight="1">
      <c r="A159" s="328">
        <v>15</v>
      </c>
      <c r="B159" s="288" t="s">
        <v>45</v>
      </c>
      <c r="C159" s="726" t="str">
        <f>VLOOKUP(B159,مقررات!$A$1:$F$411,2,FALSE)</f>
        <v>علم الطبقات الصخري</v>
      </c>
      <c r="D159" s="211">
        <f>VLOOKUP(B159,مقررات!$A$1:$F$452,3,FALSE)</f>
        <v>1.5</v>
      </c>
      <c r="E159" s="211">
        <f>VLOOKUP(B159,مقررات!$A$1:$F$476,4,FALSE)</f>
        <v>3</v>
      </c>
      <c r="F159" s="211">
        <f t="shared" si="7"/>
        <v>3</v>
      </c>
      <c r="G159" s="60" t="str">
        <f>VLOOKUP(B159,مقررات!$A$1:$F$409,6,FALSE)</f>
        <v>G231-G141</v>
      </c>
      <c r="H159" s="60" t="s">
        <v>1477</v>
      </c>
      <c r="I159" s="262" t="str">
        <f>VLOOKUP(H159,'اعضاء هيئة التدريس'!$B$1:$D$300,2,FALSE)</f>
        <v>أ.د. حسني الدسوقي سليمان</v>
      </c>
      <c r="J159" s="73"/>
      <c r="K159" s="73"/>
      <c r="L159" s="73"/>
      <c r="M159" s="73"/>
      <c r="N159" s="73" t="s">
        <v>1306</v>
      </c>
      <c r="O159" s="73"/>
      <c r="P159" s="386" t="s">
        <v>1315</v>
      </c>
      <c r="Q159" s="282"/>
      <c r="R159" s="283"/>
      <c r="S159" s="283"/>
      <c r="T159" s="283"/>
      <c r="U159" s="283"/>
      <c r="V159" s="283"/>
      <c r="W159" s="283"/>
      <c r="X159" s="283"/>
      <c r="Y159" s="283"/>
      <c r="Z159" s="283"/>
      <c r="AA159" s="283"/>
      <c r="AB159" s="283"/>
      <c r="AC159" s="283"/>
      <c r="AD159" s="283"/>
      <c r="AE159" s="283"/>
      <c r="AF159" s="283"/>
      <c r="AT159" s="251" t="e">
        <f>VLOOKUP(#REF!,'اعضاء هيئة التدريس'!#REF!,2,)</f>
        <v>#REF!</v>
      </c>
    </row>
    <row r="160" spans="1:46" s="272" customFormat="1" ht="15.75" hidden="1" customHeight="1">
      <c r="A160" s="328">
        <v>16</v>
      </c>
      <c r="B160" s="288" t="s">
        <v>44</v>
      </c>
      <c r="C160" s="726" t="str">
        <f>VLOOKUP(B160,مقررات!$A$1:$F$411,2,FALSE)</f>
        <v>علم الطبقات الحفرى</v>
      </c>
      <c r="D160" s="211">
        <f>VLOOKUP(B160,مقررات!$A$1:$F$452,3,FALSE)</f>
        <v>1</v>
      </c>
      <c r="E160" s="211">
        <f>VLOOKUP(B160,مقررات!$A$1:$F$476,4,FALSE)</f>
        <v>2</v>
      </c>
      <c r="F160" s="211">
        <f t="shared" si="7"/>
        <v>2</v>
      </c>
      <c r="G160" s="60" t="str">
        <f>VLOOKUP(B160,مقررات!$A$1:$F$409,6,FALSE)</f>
        <v>G221</v>
      </c>
      <c r="H160" s="60" t="s">
        <v>1475</v>
      </c>
      <c r="I160" s="262" t="str">
        <f>VLOOKUP(H160,'اعضاء هيئة التدريس'!$B$1:$D$300,2,FALSE)</f>
        <v>ا.د/عرابي حسين عرابي</v>
      </c>
      <c r="J160" s="73"/>
      <c r="K160" s="73"/>
      <c r="L160" s="73"/>
      <c r="M160" s="73"/>
      <c r="N160" s="73"/>
      <c r="O160" s="73" t="s">
        <v>1112</v>
      </c>
      <c r="P160" s="386" t="s">
        <v>1321</v>
      </c>
      <c r="Q160" s="4"/>
      <c r="R160" s="92"/>
      <c r="S160" s="92"/>
      <c r="T160" s="283"/>
      <c r="U160" s="283"/>
      <c r="V160" s="283"/>
      <c r="W160" s="283"/>
      <c r="X160" s="283"/>
      <c r="Y160" s="283"/>
      <c r="Z160" s="283"/>
      <c r="AA160" s="283"/>
      <c r="AB160" s="283"/>
      <c r="AC160" s="283"/>
      <c r="AD160" s="283"/>
      <c r="AE160" s="283"/>
      <c r="AF160" s="283"/>
      <c r="AT160" s="251" t="e">
        <f>VLOOKUP(#REF!,'اعضاء هيئة التدريس'!#REF!,2,)</f>
        <v>#REF!</v>
      </c>
    </row>
    <row r="161" spans="1:46" s="289" customFormat="1" ht="15.75" hidden="1" customHeight="1">
      <c r="A161" s="328">
        <v>17</v>
      </c>
      <c r="B161" s="288" t="s">
        <v>49</v>
      </c>
      <c r="C161" s="726" t="str">
        <f>VLOOKUP(B161,مقررات!$A$1:$F$411,2,FALSE)</f>
        <v>ترسيب</v>
      </c>
      <c r="D161" s="211">
        <f>VLOOKUP(B161,مقررات!$A$1:$F$452,3,FALSE)</f>
        <v>1.5</v>
      </c>
      <c r="E161" s="211">
        <f>VLOOKUP(B161,مقررات!$A$1:$F$476,4,FALSE)</f>
        <v>3</v>
      </c>
      <c r="F161" s="211">
        <f t="shared" si="7"/>
        <v>3</v>
      </c>
      <c r="G161" s="60" t="str">
        <f>VLOOKUP(B161,مقررات!$A$1:$F$409,6,FALSE)</f>
        <v>G331</v>
      </c>
      <c r="H161" s="60" t="s">
        <v>1466</v>
      </c>
      <c r="I161" s="262" t="str">
        <f>VLOOKUP(H161,'اعضاء هيئة التدريس'!$B$1:$D$300,2,FALSE)</f>
        <v>أ.د.حمدلله عبدالجواد ونس</v>
      </c>
      <c r="J161" s="73"/>
      <c r="K161" s="73"/>
      <c r="L161" s="73" t="s">
        <v>1303</v>
      </c>
      <c r="M161" s="73"/>
      <c r="N161" s="73"/>
      <c r="O161" s="73"/>
      <c r="P161" s="386" t="s">
        <v>1321</v>
      </c>
      <c r="Q161" s="4"/>
      <c r="R161" s="91"/>
      <c r="S161" s="91"/>
      <c r="T161" s="283"/>
      <c r="U161" s="357"/>
      <c r="V161" s="357"/>
      <c r="W161" s="357"/>
      <c r="X161" s="357"/>
      <c r="Y161" s="357"/>
      <c r="Z161" s="357"/>
      <c r="AA161" s="357"/>
      <c r="AB161" s="357"/>
      <c r="AC161" s="357"/>
      <c r="AD161" s="357"/>
      <c r="AE161" s="357"/>
      <c r="AF161" s="357"/>
      <c r="AT161" s="251" t="e">
        <f>VLOOKUP(#REF!,'اعضاء هيئة التدريس'!#REF!,2,)</f>
        <v>#REF!</v>
      </c>
    </row>
    <row r="162" spans="1:46" s="272" customFormat="1" ht="15.75" hidden="1" customHeight="1">
      <c r="A162" s="328">
        <v>18</v>
      </c>
      <c r="B162" s="288" t="s">
        <v>48</v>
      </c>
      <c r="C162" s="726" t="str">
        <f>VLOOKUP(B162,مقررات!$A$1:$F$411,2,FALSE)</f>
        <v>صخور رسوبية</v>
      </c>
      <c r="D162" s="211">
        <f>VLOOKUP(B162,مقررات!$A$1:$F$452,3,FALSE)</f>
        <v>1.5</v>
      </c>
      <c r="E162" s="211">
        <f>VLOOKUP(B162,مقررات!$A$1:$F$476,4,FALSE)</f>
        <v>3</v>
      </c>
      <c r="F162" s="211">
        <f t="shared" si="7"/>
        <v>3</v>
      </c>
      <c r="G162" s="60" t="str">
        <f>VLOOKUP(B162,مقررات!$A$1:$F$409,6,FALSE)</f>
        <v>G231</v>
      </c>
      <c r="H162" s="60" t="s">
        <v>1460</v>
      </c>
      <c r="I162" s="262" t="str">
        <f>VLOOKUP(H162,'اعضاء هيئة التدريس'!$B$1:$D$300,2,FALSE)</f>
        <v>ا.د/ محمد محمود ابو الحسن</v>
      </c>
      <c r="J162" s="73"/>
      <c r="K162" s="73"/>
      <c r="L162" s="73"/>
      <c r="M162" s="73"/>
      <c r="N162" s="73" t="s">
        <v>1261</v>
      </c>
      <c r="O162" s="73"/>
      <c r="P162" s="252"/>
      <c r="Q162" s="282"/>
      <c r="R162" s="283"/>
      <c r="S162" s="284"/>
      <c r="T162" s="283"/>
      <c r="U162" s="283"/>
      <c r="V162" s="283"/>
      <c r="W162" s="283"/>
      <c r="X162" s="283"/>
      <c r="Y162" s="283"/>
      <c r="Z162" s="283"/>
      <c r="AA162" s="283"/>
      <c r="AB162" s="283"/>
      <c r="AC162" s="283"/>
      <c r="AD162" s="283"/>
      <c r="AE162" s="283"/>
      <c r="AF162" s="283"/>
      <c r="AT162" s="251" t="e">
        <f>VLOOKUP(#REF!,'اعضاء هيئة التدريس'!#REF!,2,)</f>
        <v>#REF!</v>
      </c>
    </row>
    <row r="163" spans="1:46" s="272" customFormat="1" ht="22.5" hidden="1" customHeight="1">
      <c r="A163" s="328">
        <v>19</v>
      </c>
      <c r="B163" s="288" t="s">
        <v>59</v>
      </c>
      <c r="C163" s="726" t="str">
        <f>VLOOKUP(B163,مقررات!$A$1:$F$411,2,FALSE)</f>
        <v>صخور متحولة</v>
      </c>
      <c r="D163" s="211">
        <f>VLOOKUP(B163,مقررات!$A$1:$F$452,3,FALSE)</f>
        <v>1.5</v>
      </c>
      <c r="E163" s="211">
        <f>VLOOKUP(B163,مقررات!$A$1:$F$476,4,FALSE)</f>
        <v>3</v>
      </c>
      <c r="F163" s="211">
        <f t="shared" si="7"/>
        <v>3</v>
      </c>
      <c r="G163" s="60" t="str">
        <f>VLOOKUP(B163,مقررات!$A$1:$F$409,6,FALSE)</f>
        <v>G231</v>
      </c>
      <c r="H163" s="60" t="s">
        <v>1510</v>
      </c>
      <c r="I163" s="262" t="str">
        <f>VLOOKUP(H163,'اعضاء هيئة التدريس'!$B$1:$D$300,2,FALSE)</f>
        <v>د/ خالد جمال الجميل</v>
      </c>
      <c r="J163" s="73"/>
      <c r="K163" s="73"/>
      <c r="L163" s="73"/>
      <c r="M163" s="73" t="s">
        <v>1306</v>
      </c>
      <c r="N163" s="73"/>
      <c r="O163" s="73"/>
      <c r="P163" s="386" t="s">
        <v>1321</v>
      </c>
      <c r="Q163" s="282"/>
      <c r="R163" s="283"/>
      <c r="S163" s="284"/>
      <c r="T163" s="283"/>
      <c r="U163" s="283"/>
      <c r="V163" s="283"/>
      <c r="W163" s="283"/>
      <c r="X163" s="283"/>
      <c r="Y163" s="283"/>
      <c r="Z163" s="283"/>
      <c r="AA163" s="283"/>
      <c r="AB163" s="283"/>
      <c r="AC163" s="283"/>
      <c r="AD163" s="283"/>
      <c r="AE163" s="283"/>
      <c r="AF163" s="283"/>
      <c r="AT163" s="251" t="e">
        <f>VLOOKUP(#REF!,'اعضاء هيئة التدريس'!#REF!,2,)</f>
        <v>#REF!</v>
      </c>
    </row>
    <row r="164" spans="1:46" s="393" customFormat="1" ht="15.75" hidden="1" customHeight="1">
      <c r="A164" s="328">
        <v>20</v>
      </c>
      <c r="B164" s="288" t="s">
        <v>62</v>
      </c>
      <c r="C164" s="726" t="str">
        <f>VLOOKUP(B164,مقررات!$A$1:$F$411,2,FALSE)</f>
        <v>جيولوجيا تركيبية</v>
      </c>
      <c r="D164" s="211">
        <f>VLOOKUP(B164,مقررات!$A$1:$F$452,3,FALSE)</f>
        <v>1.5</v>
      </c>
      <c r="E164" s="211">
        <f>VLOOKUP(B164,مقررات!$A$1:$F$476,4,FALSE)</f>
        <v>3</v>
      </c>
      <c r="F164" s="211">
        <f t="shared" si="7"/>
        <v>3</v>
      </c>
      <c r="G164" s="60" t="str">
        <f>VLOOKUP(B164,مقررات!$A$1:$F$409,6,FALSE)</f>
        <v>G231-G141</v>
      </c>
      <c r="H164" s="60" t="s">
        <v>1479</v>
      </c>
      <c r="I164" s="262" t="str">
        <f>VLOOKUP(H164,'اعضاء هيئة التدريس'!$B$1:$D$300,2,FALSE)</f>
        <v>أ.د/ يحيى صفي الدين محمد</v>
      </c>
      <c r="J164" s="73"/>
      <c r="K164" s="73"/>
      <c r="L164" s="73" t="s">
        <v>1303</v>
      </c>
      <c r="M164" s="73"/>
      <c r="N164" s="73"/>
      <c r="O164" s="73"/>
      <c r="P164" s="1046"/>
      <c r="Q164" s="4"/>
      <c r="R164" s="91"/>
      <c r="S164" s="91"/>
      <c r="T164" s="743"/>
      <c r="U164" s="743"/>
      <c r="V164" s="743"/>
      <c r="W164" s="743"/>
      <c r="X164" s="743"/>
      <c r="Y164" s="743"/>
      <c r="Z164" s="743"/>
      <c r="AA164" s="743"/>
      <c r="AB164" s="743"/>
      <c r="AC164" s="743"/>
      <c r="AD164" s="743"/>
      <c r="AE164" s="743"/>
      <c r="AF164" s="743"/>
      <c r="AT164" s="480" t="e">
        <f>VLOOKUP(#REF!,'اعضاء هيئة التدريس'!#REF!,2,)</f>
        <v>#REF!</v>
      </c>
    </row>
    <row r="165" spans="1:46" s="272" customFormat="1" ht="15.75" hidden="1" customHeight="1">
      <c r="A165" s="328">
        <v>21</v>
      </c>
      <c r="B165" s="288" t="s">
        <v>56</v>
      </c>
      <c r="C165" s="726" t="str">
        <f>VLOOKUP(B165,مقررات!$A$1:$F$411,2,FALSE)</f>
        <v>جيومورفولوجي</v>
      </c>
      <c r="D165" s="211">
        <f>VLOOKUP(B165,مقررات!$A$1:$F$452,3,FALSE)</f>
        <v>1.5</v>
      </c>
      <c r="E165" s="211">
        <f>VLOOKUP(B165,مقررات!$A$1:$F$476,4,FALSE)</f>
        <v>3</v>
      </c>
      <c r="F165" s="211">
        <f t="shared" si="7"/>
        <v>3</v>
      </c>
      <c r="G165" s="60" t="str">
        <f>VLOOKUP(B165,مقررات!$A$1:$F$409,6,FALSE)</f>
        <v>G321-G341</v>
      </c>
      <c r="H165" s="60" t="s">
        <v>1481</v>
      </c>
      <c r="I165" s="262" t="str">
        <f>VLOOKUP(H165,'اعضاء هيئة التدريس'!$B$1:$D$300,2,FALSE)</f>
        <v>أ.د. هاني احمد مصطفى</v>
      </c>
      <c r="J165" s="73"/>
      <c r="K165" s="73"/>
      <c r="L165" s="73"/>
      <c r="M165" s="73" t="s">
        <v>1303</v>
      </c>
      <c r="N165" s="73"/>
      <c r="O165" s="73"/>
      <c r="P165" s="1046"/>
      <c r="Q165" s="4"/>
      <c r="R165" s="92"/>
      <c r="S165" s="92"/>
      <c r="T165" s="283"/>
      <c r="U165" s="283"/>
      <c r="V165" s="283"/>
      <c r="W165" s="283"/>
      <c r="X165" s="283"/>
      <c r="Y165" s="283"/>
      <c r="Z165" s="283"/>
      <c r="AA165" s="283"/>
      <c r="AB165" s="283"/>
      <c r="AC165" s="283"/>
      <c r="AD165" s="283"/>
      <c r="AE165" s="283"/>
      <c r="AF165" s="283"/>
      <c r="AT165" s="251" t="e">
        <f>VLOOKUP(#REF!,'اعضاء هيئة التدريس'!#REF!,2,)</f>
        <v>#REF!</v>
      </c>
    </row>
    <row r="166" spans="1:46" s="272" customFormat="1" ht="15.75" hidden="1" customHeight="1">
      <c r="A166" s="328">
        <v>22</v>
      </c>
      <c r="B166" s="288" t="s">
        <v>61</v>
      </c>
      <c r="C166" s="726" t="str">
        <f>VLOOKUP(B166,مقررات!$A$1:$F$411,2,FALSE)</f>
        <v>جيولوجيا حقل</v>
      </c>
      <c r="D166" s="211">
        <f>VLOOKUP(B166,مقررات!$A$1:$F$452,3,FALSE)</f>
        <v>1</v>
      </c>
      <c r="E166" s="211">
        <f>VLOOKUP(B166,مقررات!$A$1:$F$476,4,FALSE)</f>
        <v>2</v>
      </c>
      <c r="F166" s="211">
        <f t="shared" si="7"/>
        <v>2</v>
      </c>
      <c r="G166" s="60" t="str">
        <f>VLOOKUP(B166,مقررات!$A$1:$F$409,6,FALSE)</f>
        <v>G141-G341-G231</v>
      </c>
      <c r="H166" s="60" t="s">
        <v>1464</v>
      </c>
      <c r="I166" s="262" t="str">
        <f>VLOOKUP(H166,'اعضاء هيئة التدريس'!$B$1:$D$300,2,FALSE)</f>
        <v>أ.د. ماهر داود ابراهيم</v>
      </c>
      <c r="J166" s="73"/>
      <c r="K166" s="73"/>
      <c r="L166" s="73"/>
      <c r="M166" s="73" t="s">
        <v>1147</v>
      </c>
      <c r="N166" s="73"/>
      <c r="O166" s="73"/>
      <c r="P166" s="386" t="s">
        <v>1321</v>
      </c>
      <c r="Q166" s="282"/>
      <c r="R166" s="283"/>
      <c r="S166" s="284"/>
      <c r="T166" s="283"/>
      <c r="U166" s="283"/>
      <c r="V166" s="283"/>
      <c r="W166" s="283"/>
      <c r="X166" s="283"/>
      <c r="Y166" s="283"/>
      <c r="Z166" s="283"/>
      <c r="AA166" s="283"/>
      <c r="AB166" s="283"/>
      <c r="AC166" s="283"/>
      <c r="AD166" s="283"/>
      <c r="AE166" s="283"/>
      <c r="AF166" s="283"/>
      <c r="AT166" s="251" t="e">
        <f>VLOOKUP(#REF!,'اعضاء هيئة التدريس'!#REF!,2,)</f>
        <v>#REF!</v>
      </c>
    </row>
    <row r="167" spans="1:46" s="272" customFormat="1" ht="15.75" hidden="1" customHeight="1">
      <c r="A167" s="328">
        <v>23</v>
      </c>
      <c r="B167" s="288" t="s">
        <v>51</v>
      </c>
      <c r="C167" s="726" t="str">
        <f>VLOOKUP(B167,مقررات!$A$1:$F$411,2,FALSE)</f>
        <v>جيولوجيا مصر</v>
      </c>
      <c r="D167" s="211">
        <f>VLOOKUP(B167,مقررات!$A$1:$F$452,3,FALSE)</f>
        <v>1.5</v>
      </c>
      <c r="E167" s="211">
        <f>VLOOKUP(B167,مقررات!$A$1:$F$476,4,FALSE)</f>
        <v>3</v>
      </c>
      <c r="F167" s="211">
        <f t="shared" si="7"/>
        <v>3</v>
      </c>
      <c r="G167" s="60" t="str">
        <f>VLOOKUP(B167,مقررات!$A$1:$F$409,6,FALSE)</f>
        <v>G322-G321-G231</v>
      </c>
      <c r="H167" s="60" t="s">
        <v>1470</v>
      </c>
      <c r="I167" s="262" t="str">
        <f>VLOOKUP(H167,'اعضاء هيئة التدريس'!$B$1:$D$300,2,FALSE)</f>
        <v>د/ محمد عبدالغني خليفة</v>
      </c>
      <c r="J167" s="73"/>
      <c r="K167" s="73"/>
      <c r="L167" s="73"/>
      <c r="M167" s="73"/>
      <c r="N167" s="73" t="s">
        <v>1306</v>
      </c>
      <c r="O167" s="73"/>
      <c r="P167" s="384"/>
      <c r="Q167" s="4"/>
      <c r="R167" s="91"/>
      <c r="S167" s="91"/>
      <c r="T167" s="283"/>
      <c r="U167" s="283"/>
      <c r="V167" s="283"/>
      <c r="W167" s="283"/>
      <c r="X167" s="283"/>
      <c r="Y167" s="283"/>
      <c r="Z167" s="283"/>
      <c r="AA167" s="283"/>
      <c r="AB167" s="283"/>
      <c r="AC167" s="283"/>
      <c r="AD167" s="283"/>
      <c r="AE167" s="283"/>
      <c r="AF167" s="283"/>
      <c r="AT167" s="251" t="e">
        <f>VLOOKUP(#REF!,'اعضاء هيئة التدريس'!#REF!,2,)</f>
        <v>#REF!</v>
      </c>
    </row>
    <row r="168" spans="1:46" s="272" customFormat="1" ht="15.75" hidden="1" customHeight="1">
      <c r="A168" s="328">
        <v>24</v>
      </c>
      <c r="B168" s="288" t="s">
        <v>76</v>
      </c>
      <c r="C168" s="726" t="str">
        <f>VLOOKUP(B168,مقررات!$A$1:$F$411,2,FALSE)</f>
        <v>تدريبات حقل (1)</v>
      </c>
      <c r="D168" s="211">
        <f>VLOOKUP(B168,مقررات!$A$1:$F$452,3,FALSE)</f>
        <v>0</v>
      </c>
      <c r="E168" s="211">
        <f>VLOOKUP(B168,مقررات!$A$1:$F$476,4,FALSE)</f>
        <v>4</v>
      </c>
      <c r="F168" s="211">
        <f t="shared" si="7"/>
        <v>2</v>
      </c>
      <c r="G168" s="60" t="str">
        <f>VLOOKUP(B168,مقررات!$A$1:$F$409,6,FALSE)</f>
        <v>G341-G321-G343</v>
      </c>
      <c r="H168" s="60"/>
      <c r="I168" s="964" t="e">
        <f>VLOOKUP(H168,'اعضاء هيئة التدريس'!$B$1:$D$300,2,FALSE)</f>
        <v>#N/A</v>
      </c>
      <c r="J168" s="73"/>
      <c r="K168" s="73"/>
      <c r="L168" s="73"/>
      <c r="M168" s="73"/>
      <c r="N168" s="73"/>
      <c r="O168" s="73"/>
      <c r="P168" s="1045"/>
      <c r="Q168" s="282"/>
      <c r="R168" s="283"/>
      <c r="S168" s="284"/>
      <c r="T168" s="284"/>
      <c r="U168" s="283"/>
      <c r="V168" s="283"/>
      <c r="W168" s="283"/>
      <c r="X168" s="283"/>
      <c r="Y168" s="283"/>
      <c r="Z168" s="283"/>
      <c r="AA168" s="283"/>
      <c r="AB168" s="283"/>
      <c r="AC168" s="283"/>
      <c r="AD168" s="283"/>
      <c r="AE168" s="283"/>
      <c r="AF168" s="283"/>
      <c r="AT168" s="251" t="e">
        <f>VLOOKUP(#REF!,'اعضاء هيئة التدريس'!#REF!,2,)</f>
        <v>#REF!</v>
      </c>
    </row>
    <row r="169" spans="1:46" s="272" customFormat="1" ht="15.75" hidden="1" customHeight="1">
      <c r="A169" s="328">
        <v>25</v>
      </c>
      <c r="B169" s="288" t="s">
        <v>58</v>
      </c>
      <c r="C169" s="726" t="str">
        <f>VLOOKUP(B169,مقررات!$A$1:$F$411,2,FALSE)</f>
        <v>بيئات قديمة</v>
      </c>
      <c r="D169" s="211">
        <f>VLOOKUP(B169,مقررات!$A$1:$F$452,3,FALSE)</f>
        <v>1.5</v>
      </c>
      <c r="E169" s="211">
        <f>VLOOKUP(B169,مقررات!$A$1:$F$476,4,FALSE)</f>
        <v>3</v>
      </c>
      <c r="F169" s="211">
        <f t="shared" si="7"/>
        <v>3</v>
      </c>
      <c r="G169" s="60" t="str">
        <f>VLOOKUP(B169,مقررات!$A$1:$F$409,6,FALSE)</f>
        <v>G222-G221</v>
      </c>
      <c r="H169" s="60" t="s">
        <v>1475</v>
      </c>
      <c r="I169" s="262" t="str">
        <f>VLOOKUP(H169,'اعضاء هيئة التدريس'!$B$1:$D$300,2,FALSE)</f>
        <v>ا.د/عرابي حسين عرابي</v>
      </c>
      <c r="J169" s="73"/>
      <c r="K169" s="73" t="s">
        <v>1261</v>
      </c>
      <c r="L169" s="73"/>
      <c r="M169" s="73"/>
      <c r="N169" s="73"/>
      <c r="O169" s="73"/>
      <c r="P169" s="386"/>
      <c r="Q169" s="210"/>
      <c r="R169" s="220"/>
      <c r="S169" s="220"/>
      <c r="T169" s="284"/>
      <c r="U169" s="283"/>
      <c r="V169" s="283"/>
      <c r="W169" s="283"/>
      <c r="X169" s="283"/>
      <c r="Y169" s="283"/>
      <c r="Z169" s="283"/>
      <c r="AA169" s="283"/>
      <c r="AB169" s="283"/>
      <c r="AC169" s="283"/>
      <c r="AD169" s="283"/>
      <c r="AE169" s="283"/>
      <c r="AF169" s="283"/>
      <c r="AT169" s="251" t="e">
        <f>VLOOKUP(#REF!,'اعضاء هيئة التدريس'!#REF!,2,)</f>
        <v>#REF!</v>
      </c>
    </row>
    <row r="170" spans="1:46" s="272" customFormat="1" ht="15.75" hidden="1" customHeight="1">
      <c r="A170" s="328">
        <v>26</v>
      </c>
      <c r="B170" s="288" t="s">
        <v>465</v>
      </c>
      <c r="C170" s="726" t="str">
        <f>VLOOKUP(B170,مقررات!$A$1:$F$411,2,FALSE)</f>
        <v>رواسب حديثة</v>
      </c>
      <c r="D170" s="211">
        <f>VLOOKUP(B170,مقررات!$A$1:$F$452,3,FALSE)</f>
        <v>1.5</v>
      </c>
      <c r="E170" s="211">
        <f>VLOOKUP(B170,مقررات!$A$1:$F$476,4,FALSE)</f>
        <v>3</v>
      </c>
      <c r="F170" s="211">
        <f t="shared" si="7"/>
        <v>3</v>
      </c>
      <c r="G170" s="60" t="str">
        <f>VLOOKUP(B170,مقررات!$A$1:$F$409,6,FALSE)</f>
        <v>G331</v>
      </c>
      <c r="H170" s="60" t="s">
        <v>1512</v>
      </c>
      <c r="I170" s="262" t="str">
        <f>VLOOKUP(H170,'اعضاء هيئة التدريس'!$B$1:$D$300,2,FALSE)</f>
        <v>د/ معتز محمد عبدالغني</v>
      </c>
      <c r="J170" s="73"/>
      <c r="K170" s="73"/>
      <c r="L170" s="73" t="s">
        <v>1304</v>
      </c>
      <c r="M170" s="73"/>
      <c r="N170" s="73"/>
      <c r="O170" s="73"/>
      <c r="P170" s="1045"/>
      <c r="Q170" s="282"/>
      <c r="R170" s="283"/>
      <c r="S170" s="284"/>
      <c r="T170" s="283"/>
      <c r="U170" s="283"/>
      <c r="V170" s="283"/>
      <c r="W170" s="283"/>
      <c r="X170" s="283"/>
      <c r="Y170" s="283"/>
      <c r="Z170" s="283"/>
      <c r="AA170" s="283"/>
      <c r="AB170" s="283"/>
      <c r="AC170" s="283"/>
      <c r="AD170" s="283"/>
      <c r="AE170" s="283"/>
      <c r="AF170" s="283"/>
      <c r="AT170" s="251" t="e">
        <f>VLOOKUP(#REF!,'اعضاء هيئة التدريس'!#REF!,2,)</f>
        <v>#REF!</v>
      </c>
    </row>
    <row r="171" spans="1:46" s="272" customFormat="1" ht="15.75" hidden="1" customHeight="1">
      <c r="A171" s="328">
        <v>27</v>
      </c>
      <c r="B171" s="288" t="s">
        <v>68</v>
      </c>
      <c r="C171" s="726" t="str">
        <f>VLOOKUP(B171,مقررات!$A$1:$F$411,2,FALSE)</f>
        <v>جيوفيزياء</v>
      </c>
      <c r="D171" s="211">
        <f>VLOOKUP(B171,مقررات!$A$1:$F$452,3,FALSE)</f>
        <v>1.5</v>
      </c>
      <c r="E171" s="211">
        <f>VLOOKUP(B171,مقررات!$A$1:$F$476,4,FALSE)</f>
        <v>3</v>
      </c>
      <c r="F171" s="211">
        <f t="shared" si="7"/>
        <v>3</v>
      </c>
      <c r="G171" s="60" t="str">
        <f>VLOOKUP(B171,مقررات!$A$1:$F$409,6,FALSE)</f>
        <v>G141</v>
      </c>
      <c r="H171" s="60" t="s">
        <v>1457</v>
      </c>
      <c r="I171" s="262" t="str">
        <f>VLOOKUP(H171,'اعضاء هيئة التدريس'!$B$1:$D$300,2,FALSE)</f>
        <v>أ.د.حسن محمد الشايب</v>
      </c>
      <c r="J171" s="73"/>
      <c r="K171" s="73"/>
      <c r="L171" s="73"/>
      <c r="M171" s="73" t="s">
        <v>1303</v>
      </c>
      <c r="N171" s="73"/>
      <c r="O171" s="73"/>
      <c r="P171" s="386" t="s">
        <v>1321</v>
      </c>
      <c r="Q171" s="282"/>
      <c r="R171" s="283"/>
      <c r="S171" s="284"/>
      <c r="T171" s="283"/>
      <c r="U171" s="283"/>
      <c r="V171" s="283"/>
      <c r="W171" s="283"/>
      <c r="X171" s="283"/>
      <c r="Y171" s="283"/>
      <c r="Z171" s="283"/>
      <c r="AA171" s="283"/>
      <c r="AB171" s="283"/>
      <c r="AC171" s="283"/>
      <c r="AD171" s="283"/>
      <c r="AE171" s="283"/>
      <c r="AF171" s="283"/>
      <c r="AT171" s="251" t="e">
        <f>VLOOKUP(#REF!,'اعضاء هيئة التدريس'!#REF!,2,)</f>
        <v>#REF!</v>
      </c>
    </row>
    <row r="172" spans="1:46" s="122" customFormat="1" ht="15.75" hidden="1" customHeight="1">
      <c r="A172" s="328">
        <v>28</v>
      </c>
      <c r="B172" s="288" t="s">
        <v>64</v>
      </c>
      <c r="C172" s="726" t="str">
        <f>VLOOKUP(B172,مقررات!$A$1:$F$411,2,FALSE)</f>
        <v>جيولوجيا مياه (1)</v>
      </c>
      <c r="D172" s="211">
        <f>VLOOKUP(B172,مقررات!$A$1:$F$452,3,FALSE)</f>
        <v>1.5</v>
      </c>
      <c r="E172" s="211">
        <f>VLOOKUP(B172,مقررات!$A$1:$F$476,4,FALSE)</f>
        <v>3</v>
      </c>
      <c r="F172" s="211">
        <f t="shared" si="7"/>
        <v>3</v>
      </c>
      <c r="G172" s="60" t="str">
        <f>VLOOKUP(B172,مقررات!$A$1:$F$409,6,FALSE)</f>
        <v>G331-G341</v>
      </c>
      <c r="H172" s="60" t="s">
        <v>1462</v>
      </c>
      <c r="I172" s="262" t="str">
        <f>VLOOKUP(H172,'اعضاء هيئة التدريس'!$B$1:$D$300,2,FALSE)</f>
        <v>أ.د.كمال عبدالعظيم دهب</v>
      </c>
      <c r="J172" s="73"/>
      <c r="K172" s="73"/>
      <c r="L172" s="73"/>
      <c r="M172" s="73" t="s">
        <v>2016</v>
      </c>
      <c r="N172" s="73"/>
      <c r="O172" s="73"/>
      <c r="P172" s="386" t="s">
        <v>1315</v>
      </c>
      <c r="Q172" s="4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T172" s="251" t="e">
        <f>VLOOKUP(#REF!,'اعضاء هيئة التدريس'!#REF!,2,)</f>
        <v>#REF!</v>
      </c>
    </row>
    <row r="173" spans="1:46" s="122" customFormat="1" ht="15.75" hidden="1" customHeight="1">
      <c r="A173" s="328">
        <v>29</v>
      </c>
      <c r="B173" s="288" t="s">
        <v>461</v>
      </c>
      <c r="C173" s="726" t="str">
        <f>VLOOKUP(B173,مقررات!$A$1:$F$411,2,FALSE)</f>
        <v>خامات المعادن</v>
      </c>
      <c r="D173" s="211">
        <f>VLOOKUP(B173,مقررات!$A$1:$F$452,3,FALSE)</f>
        <v>1</v>
      </c>
      <c r="E173" s="211">
        <f>VLOOKUP(B173,مقررات!$A$1:$F$476,4,FALSE)</f>
        <v>2</v>
      </c>
      <c r="F173" s="211">
        <f t="shared" si="7"/>
        <v>2</v>
      </c>
      <c r="G173" s="60" t="str">
        <f>VLOOKUP(B173,مقررات!$A$1:$F$409,6,FALSE)</f>
        <v>G231</v>
      </c>
      <c r="H173" s="60" t="s">
        <v>1514</v>
      </c>
      <c r="I173" s="262" t="str">
        <f>VLOOKUP(H173,'اعضاء هيئة التدريس'!$B$1:$D$300,2,FALSE)</f>
        <v>د/ حمدي احمد الدسوقي</v>
      </c>
      <c r="J173" s="73"/>
      <c r="K173" s="73"/>
      <c r="L173" s="73" t="s">
        <v>1261</v>
      </c>
      <c r="M173" s="73"/>
      <c r="N173" s="73"/>
      <c r="O173" s="73"/>
      <c r="P173" s="384"/>
      <c r="Q173" s="4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T173" s="251" t="e">
        <f>VLOOKUP(#REF!,'اعضاء هيئة التدريس'!#REF!,2,)</f>
        <v>#REF!</v>
      </c>
    </row>
    <row r="174" spans="1:46" s="417" customFormat="1" ht="15.75" hidden="1" customHeight="1">
      <c r="A174" s="328">
        <v>30</v>
      </c>
      <c r="B174" s="288" t="s">
        <v>60</v>
      </c>
      <c r="C174" s="726" t="str">
        <f>VLOOKUP(B174,مقررات!$A$1:$F$411,2,FALSE)</f>
        <v>جيوكيمياء</v>
      </c>
      <c r="D174" s="211">
        <f>VLOOKUP(B174,مقررات!$A$1:$F$452,3,FALSE)</f>
        <v>1.5</v>
      </c>
      <c r="E174" s="211">
        <f>VLOOKUP(B174,مقررات!$A$1:$F$476,4,FALSE)</f>
        <v>3</v>
      </c>
      <c r="F174" s="211">
        <f t="shared" si="7"/>
        <v>3</v>
      </c>
      <c r="G174" s="60" t="str">
        <f>VLOOKUP(B174,مقررات!$A$1:$F$409,6,FALSE)</f>
        <v>G231</v>
      </c>
      <c r="H174" s="60" t="s">
        <v>1473</v>
      </c>
      <c r="I174" s="262" t="str">
        <f>VLOOKUP(H174,'اعضاء هيئة التدريس'!$B$1:$D$300,2,FALSE)</f>
        <v>أ.د.احمد محمد بشادي</v>
      </c>
      <c r="J174" s="73"/>
      <c r="K174" s="73"/>
      <c r="L174" s="73"/>
      <c r="M174" s="73" t="s">
        <v>1261</v>
      </c>
      <c r="N174" s="73"/>
      <c r="O174" s="73"/>
      <c r="P174" s="386"/>
      <c r="Q174" s="282"/>
      <c r="R174" s="283"/>
      <c r="S174" s="283"/>
      <c r="T174" s="220"/>
      <c r="U174" s="220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F174" s="222"/>
      <c r="AT174" s="251" t="e">
        <f>VLOOKUP(#REF!,'اعضاء هيئة التدريس'!#REF!,2,)</f>
        <v>#REF!</v>
      </c>
    </row>
    <row r="175" spans="1:46" s="221" customFormat="1" ht="15.75" hidden="1" customHeight="1">
      <c r="A175" s="328">
        <v>31</v>
      </c>
      <c r="B175" s="288" t="s">
        <v>81</v>
      </c>
      <c r="C175" s="726" t="str">
        <f>VLOOKUP(B175,مقررات!$A$1:$F$411,2,FALSE)</f>
        <v>صخور كربوناتية</v>
      </c>
      <c r="D175" s="211">
        <f>VLOOKUP(B175,مقررات!$A$1:$F$452,3,FALSE)</f>
        <v>1.5</v>
      </c>
      <c r="E175" s="211">
        <f>VLOOKUP(B175,مقررات!$A$1:$F$476,4,FALSE)</f>
        <v>3</v>
      </c>
      <c r="F175" s="211">
        <f t="shared" si="7"/>
        <v>3</v>
      </c>
      <c r="G175" s="60" t="str">
        <f>VLOOKUP(B175,مقررات!$A$1:$F$409,6,FALSE)</f>
        <v>G331</v>
      </c>
      <c r="H175" s="60" t="s">
        <v>1460</v>
      </c>
      <c r="I175" s="262" t="str">
        <f>VLOOKUP(H175,'اعضاء هيئة التدريس'!$B$1:$D$300,2,FALSE)</f>
        <v>ا.د/ محمد محمود ابو الحسن</v>
      </c>
      <c r="J175" s="73"/>
      <c r="K175" s="73"/>
      <c r="L175" s="73" t="s">
        <v>1305</v>
      </c>
      <c r="M175" s="73"/>
      <c r="N175" s="73"/>
      <c r="O175" s="73"/>
      <c r="P175" s="386"/>
      <c r="Q175" s="210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T175" s="251" t="e">
        <f>VLOOKUP(#REF!,'اعضاء هيئة التدريس'!#REF!,2,)</f>
        <v>#REF!</v>
      </c>
    </row>
    <row r="176" spans="1:46" s="221" customFormat="1" ht="15.75" hidden="1" customHeight="1">
      <c r="A176" s="328">
        <v>32</v>
      </c>
      <c r="B176" s="288" t="s">
        <v>71</v>
      </c>
      <c r="C176" s="726" t="str">
        <f>VLOOKUP(B176,مقررات!$A$1:$F$411,2,FALSE)</f>
        <v>جيولوجيا اقتصادية</v>
      </c>
      <c r="D176" s="211">
        <f>VLOOKUP(B176,مقررات!$A$1:$F$452,3,FALSE)</f>
        <v>1.5</v>
      </c>
      <c r="E176" s="211">
        <f>VLOOKUP(B176,مقررات!$A$1:$F$476,4,FALSE)</f>
        <v>3</v>
      </c>
      <c r="F176" s="211">
        <f t="shared" si="7"/>
        <v>3</v>
      </c>
      <c r="G176" s="60" t="str">
        <f>VLOOKUP(B176,مقررات!$A$1:$F$409,6,FALSE)</f>
        <v>G231</v>
      </c>
      <c r="H176" s="60" t="s">
        <v>1514</v>
      </c>
      <c r="I176" s="262" t="str">
        <f>VLOOKUP(H176,'اعضاء هيئة التدريس'!$B$1:$D$300,2,FALSE)</f>
        <v>د/ حمدي احمد الدسوقي</v>
      </c>
      <c r="J176" s="73"/>
      <c r="K176" s="73"/>
      <c r="L176" s="73" t="s">
        <v>1262</v>
      </c>
      <c r="M176" s="73"/>
      <c r="N176" s="73"/>
      <c r="O176" s="73"/>
      <c r="P176" s="1046"/>
      <c r="Q176" s="4"/>
      <c r="R176" s="92"/>
      <c r="S176" s="92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T176" s="251" t="e">
        <f>VLOOKUP(#REF!,'اعضاء هيئة التدريس'!#REF!,2,)</f>
        <v>#REF!</v>
      </c>
    </row>
    <row r="177" spans="1:46" s="122" customFormat="1" ht="18.75" hidden="1" customHeight="1">
      <c r="A177" s="328">
        <v>33</v>
      </c>
      <c r="B177" s="288" t="s">
        <v>77</v>
      </c>
      <c r="C177" s="726" t="str">
        <f>VLOOKUP(B177,مقررات!$A$1:$F$411,2,FALSE)</f>
        <v>تدريبات حقل (2)</v>
      </c>
      <c r="D177" s="211">
        <f>VLOOKUP(B177,مقررات!$A$1:$F$452,3,FALSE)</f>
        <v>0</v>
      </c>
      <c r="E177" s="211">
        <f>VLOOKUP(B177,مقررات!$A$1:$F$476,4,FALSE)</f>
        <v>6</v>
      </c>
      <c r="F177" s="211">
        <f t="shared" si="7"/>
        <v>3</v>
      </c>
      <c r="G177" s="60" t="str">
        <f>VLOOKUP(B177,مقررات!$A$1:$F$409,6,FALSE)</f>
        <v>G345</v>
      </c>
      <c r="H177" s="60"/>
      <c r="I177" s="964" t="e">
        <f>VLOOKUP(H177,'اعضاء هيئة التدريس'!$B$1:$D$300,2,FALSE)</f>
        <v>#N/A</v>
      </c>
      <c r="J177" s="73"/>
      <c r="K177" s="73"/>
      <c r="L177" s="73"/>
      <c r="M177" s="73"/>
      <c r="N177" s="73"/>
      <c r="O177" s="73"/>
      <c r="P177" s="386"/>
      <c r="Q177" s="282"/>
      <c r="R177" s="283"/>
      <c r="S177" s="283"/>
      <c r="T177" s="89"/>
      <c r="U177" s="622"/>
      <c r="V177" s="91"/>
      <c r="W177" s="811"/>
      <c r="X177" s="91"/>
      <c r="Y177" s="91"/>
      <c r="Z177" s="91"/>
      <c r="AA177" s="91"/>
      <c r="AB177" s="91"/>
      <c r="AC177" s="91"/>
      <c r="AD177" s="91"/>
      <c r="AE177" s="91"/>
      <c r="AF177" s="91"/>
      <c r="AT177" s="251" t="e">
        <f>VLOOKUP(#REF!,'اعضاء هيئة التدريس'!#REF!,2,)</f>
        <v>#REF!</v>
      </c>
    </row>
    <row r="178" spans="1:46" s="272" customFormat="1" ht="15.75" hidden="1" customHeight="1">
      <c r="A178" s="328">
        <v>34</v>
      </c>
      <c r="B178" s="288" t="s">
        <v>80</v>
      </c>
      <c r="C178" s="726" t="str">
        <f>VLOOKUP(B178,مقررات!$A$1:$F$411,2,FALSE)</f>
        <v>استشعار عن بعد</v>
      </c>
      <c r="D178" s="211">
        <f>VLOOKUP(B178,مقررات!$A$1:$F$452,3,FALSE)</f>
        <v>1.5</v>
      </c>
      <c r="E178" s="211">
        <f>VLOOKUP(B178,مقررات!$A$1:$F$476,4,FALSE)</f>
        <v>3</v>
      </c>
      <c r="F178" s="211">
        <f t="shared" si="7"/>
        <v>3</v>
      </c>
      <c r="G178" s="60" t="str">
        <f>VLOOKUP(B178,مقررات!$A$1:$F$409,6,FALSE)</f>
        <v>G341</v>
      </c>
      <c r="H178" s="60" t="s">
        <v>1481</v>
      </c>
      <c r="I178" s="262" t="str">
        <f>VLOOKUP(H178,'اعضاء هيئة التدريس'!$B$1:$D$300,2,FALSE)</f>
        <v>أ.د. هاني احمد مصطفى</v>
      </c>
      <c r="J178" s="73"/>
      <c r="K178" s="73"/>
      <c r="L178" s="73"/>
      <c r="M178" s="73"/>
      <c r="N178" s="73" t="s">
        <v>1303</v>
      </c>
      <c r="O178" s="73"/>
      <c r="P178" s="386"/>
      <c r="Q178" s="282"/>
      <c r="R178" s="283"/>
      <c r="S178" s="283"/>
      <c r="T178" s="284"/>
      <c r="U178" s="283"/>
      <c r="V178" s="283"/>
      <c r="W178" s="283"/>
      <c r="X178" s="283"/>
      <c r="Y178" s="283"/>
      <c r="Z178" s="283"/>
      <c r="AA178" s="283"/>
      <c r="AB178" s="283"/>
      <c r="AC178" s="283"/>
      <c r="AD178" s="283"/>
      <c r="AE178" s="283"/>
      <c r="AF178" s="283"/>
      <c r="AT178" s="251" t="e">
        <f>VLOOKUP(#REF!,'اعضاء هيئة التدريس'!#REF!,2,)</f>
        <v>#REF!</v>
      </c>
    </row>
    <row r="179" spans="1:46" s="272" customFormat="1" ht="15.75" hidden="1" customHeight="1">
      <c r="A179" s="328">
        <v>35</v>
      </c>
      <c r="B179" s="288" t="s">
        <v>79</v>
      </c>
      <c r="C179" s="726" t="str">
        <f>VLOOKUP(B179,مقررات!$A$1:$F$411,2,FALSE)</f>
        <v>جيولوجيا تصويرية</v>
      </c>
      <c r="D179" s="211">
        <f>VLOOKUP(B179,مقررات!$A$1:$F$452,3,FALSE)</f>
        <v>1.5</v>
      </c>
      <c r="E179" s="211">
        <f>VLOOKUP(B179,مقررات!$A$1:$F$476,4,FALSE)</f>
        <v>3</v>
      </c>
      <c r="F179" s="211">
        <f t="shared" si="7"/>
        <v>3</v>
      </c>
      <c r="G179" s="60" t="str">
        <f>VLOOKUP(B179,مقررات!$A$1:$F$409,6,FALSE)</f>
        <v>G341</v>
      </c>
      <c r="H179" s="60" t="s">
        <v>1490</v>
      </c>
      <c r="I179" s="262" t="str">
        <f>VLOOKUP(H179,'اعضاء هيئة التدريس'!$B$1:$D$300,2,FALSE)</f>
        <v>د. اشرف صبحى عبدالمقصود</v>
      </c>
      <c r="J179" s="73"/>
      <c r="K179" s="73" t="s">
        <v>1303</v>
      </c>
      <c r="L179" s="73"/>
      <c r="M179" s="73"/>
      <c r="N179" s="73"/>
      <c r="O179" s="73"/>
      <c r="P179" s="384"/>
      <c r="Q179" s="4"/>
      <c r="R179" s="92"/>
      <c r="S179" s="92"/>
      <c r="T179" s="283"/>
      <c r="U179" s="283"/>
      <c r="V179" s="283"/>
      <c r="W179" s="283"/>
      <c r="X179" s="283"/>
      <c r="Y179" s="283"/>
      <c r="Z179" s="283"/>
      <c r="AA179" s="283"/>
      <c r="AB179" s="283"/>
      <c r="AC179" s="283"/>
      <c r="AD179" s="283"/>
      <c r="AE179" s="283"/>
      <c r="AF179" s="283"/>
      <c r="AT179" s="251" t="e">
        <f>VLOOKUP(#REF!,'اعضاء هيئة التدريس'!#REF!,2,)</f>
        <v>#REF!</v>
      </c>
    </row>
    <row r="180" spans="1:46" ht="15.75" hidden="1" customHeight="1">
      <c r="A180" s="328">
        <v>36</v>
      </c>
      <c r="B180" s="288" t="s">
        <v>466</v>
      </c>
      <c r="C180" s="726" t="str">
        <f>VLOOKUP(B180,مقررات!$A$1:$F$411,2,FALSE)</f>
        <v>جيوتكنيك</v>
      </c>
      <c r="D180" s="211">
        <f>VLOOKUP(B180,مقررات!$A$1:$F$452,3,FALSE)</f>
        <v>1.5</v>
      </c>
      <c r="E180" s="211">
        <f>VLOOKUP(B180,مقررات!$A$1:$F$476,4,FALSE)</f>
        <v>3</v>
      </c>
      <c r="F180" s="211">
        <f t="shared" si="7"/>
        <v>3</v>
      </c>
      <c r="G180" s="60" t="str">
        <f>VLOOKUP(B180,مقررات!$A$1:$F$409,6,FALSE)</f>
        <v>G341</v>
      </c>
      <c r="H180" s="60" t="s">
        <v>1958</v>
      </c>
      <c r="I180" s="262" t="str">
        <f>VLOOKUP(H180,'اعضاء هيئة التدريس'!$B$1:$D$300,2,FALSE)</f>
        <v>أ.د. حسن على عليوة</v>
      </c>
      <c r="J180" s="73"/>
      <c r="K180" s="73"/>
      <c r="L180" s="73"/>
      <c r="M180" s="73" t="s">
        <v>1306</v>
      </c>
      <c r="N180" s="73"/>
      <c r="O180" s="73"/>
      <c r="P180" s="1046"/>
      <c r="Q180" s="4"/>
      <c r="R180" s="92"/>
      <c r="S180" s="92"/>
      <c r="AT180" s="251" t="e">
        <f>VLOOKUP(#REF!,'اعضاء هيئة التدريس'!#REF!,2,)</f>
        <v>#REF!</v>
      </c>
    </row>
    <row r="181" spans="1:46" s="272" customFormat="1" ht="15.75" hidden="1" customHeight="1">
      <c r="A181" s="328">
        <v>37</v>
      </c>
      <c r="B181" s="288" t="s">
        <v>55</v>
      </c>
      <c r="C181" s="726" t="str">
        <f>VLOOKUP(B181,مقررات!$A$1:$F$411,2,FALSE)</f>
        <v>جيولوجيا البحار</v>
      </c>
      <c r="D181" s="211">
        <f>VLOOKUP(B181,مقررات!$A$1:$F$452,3,FALSE)</f>
        <v>1</v>
      </c>
      <c r="E181" s="211">
        <f>VLOOKUP(B181,مقررات!$A$1:$F$476,4,FALSE)</f>
        <v>2</v>
      </c>
      <c r="F181" s="211">
        <f t="shared" si="7"/>
        <v>2</v>
      </c>
      <c r="G181" s="60" t="str">
        <f>VLOOKUP(B181,مقررات!$A$1:$F$409,6,FALSE)</f>
        <v>G331 -G342</v>
      </c>
      <c r="H181" s="60" t="s">
        <v>1512</v>
      </c>
      <c r="I181" s="262" t="str">
        <f>VLOOKUP(H181,'اعضاء هيئة التدريس'!$B$1:$D$300,2,FALSE)</f>
        <v>د/ معتز محمد عبدالغني</v>
      </c>
      <c r="J181" s="73"/>
      <c r="K181" s="73"/>
      <c r="L181" s="73" t="s">
        <v>1233</v>
      </c>
      <c r="M181" s="73"/>
      <c r="N181" s="73"/>
      <c r="O181" s="73"/>
      <c r="P181" s="386" t="s">
        <v>1321</v>
      </c>
      <c r="Q181" s="4"/>
      <c r="R181" s="91"/>
      <c r="S181" s="91"/>
      <c r="T181" s="283"/>
      <c r="U181" s="283"/>
      <c r="V181" s="283"/>
      <c r="W181" s="283"/>
      <c r="X181" s="283"/>
      <c r="Y181" s="283"/>
      <c r="Z181" s="283"/>
      <c r="AA181" s="283"/>
      <c r="AB181" s="283"/>
      <c r="AC181" s="283"/>
      <c r="AD181" s="283"/>
      <c r="AE181" s="283"/>
      <c r="AF181" s="283"/>
      <c r="AT181" s="251" t="e">
        <f>VLOOKUP(#REF!,'اعضاء هيئة التدريس'!#REF!,2,)</f>
        <v>#REF!</v>
      </c>
    </row>
    <row r="182" spans="1:46" s="272" customFormat="1" ht="15.75" hidden="1" customHeight="1">
      <c r="A182" s="328">
        <v>38</v>
      </c>
      <c r="B182" s="288" t="s">
        <v>66</v>
      </c>
      <c r="C182" s="726" t="str">
        <f>VLOOKUP(B182,مقررات!$A$1:$F$411,2,FALSE)</f>
        <v>جيولوجيا البترول</v>
      </c>
      <c r="D182" s="211">
        <f>VLOOKUP(B182,مقررات!$A$1:$F$452,3,FALSE)</f>
        <v>1.5</v>
      </c>
      <c r="E182" s="211">
        <f>VLOOKUP(B182,مقررات!$A$1:$F$476,4,FALSE)</f>
        <v>3</v>
      </c>
      <c r="F182" s="211">
        <f t="shared" si="7"/>
        <v>3</v>
      </c>
      <c r="G182" s="60" t="str">
        <f>VLOOKUP(B182,مقررات!$A$1:$F$409,6,FALSE)</f>
        <v>G463</v>
      </c>
      <c r="H182" s="60" t="s">
        <v>1492</v>
      </c>
      <c r="I182" s="262" t="str">
        <f>VLOOKUP(H182,'اعضاء هيئة التدريس'!$B$1:$D$300,2,FALSE)</f>
        <v>د/ خالد جمال المعداوي</v>
      </c>
      <c r="J182" s="73"/>
      <c r="K182" s="73" t="s">
        <v>1156</v>
      </c>
      <c r="L182" s="73"/>
      <c r="M182" s="73"/>
      <c r="N182" s="73"/>
      <c r="O182" s="73"/>
      <c r="P182" s="386" t="s">
        <v>1321</v>
      </c>
      <c r="Q182" s="282"/>
      <c r="R182" s="283"/>
      <c r="S182" s="284"/>
      <c r="T182" s="283"/>
      <c r="U182" s="283"/>
      <c r="V182" s="283"/>
      <c r="W182" s="283"/>
      <c r="X182" s="283"/>
      <c r="Y182" s="283"/>
      <c r="Z182" s="283"/>
      <c r="AA182" s="283"/>
      <c r="AB182" s="283"/>
      <c r="AC182" s="283"/>
      <c r="AD182" s="283"/>
      <c r="AE182" s="283"/>
      <c r="AF182" s="283"/>
      <c r="AT182" s="251" t="e">
        <f>VLOOKUP(#REF!,'اعضاء هيئة التدريس'!#REF!,2,)</f>
        <v>#REF!</v>
      </c>
    </row>
    <row r="183" spans="1:46" s="272" customFormat="1" ht="15.75" hidden="1" customHeight="1">
      <c r="A183" s="328">
        <v>39</v>
      </c>
      <c r="B183" s="288" t="s">
        <v>63</v>
      </c>
      <c r="C183" s="726" t="str">
        <f>VLOOKUP(B183,مقررات!$A$1:$F$411,2,FALSE)</f>
        <v>جيولوجيا استكشاف</v>
      </c>
      <c r="D183" s="211">
        <f>VLOOKUP(B183,مقررات!$A$1:$F$452,3,FALSE)</f>
        <v>1.5</v>
      </c>
      <c r="E183" s="211">
        <f>VLOOKUP(B183,مقررات!$A$1:$F$476,4,FALSE)</f>
        <v>3</v>
      </c>
      <c r="F183" s="211">
        <f t="shared" ref="F183:F186" si="8">D183+0.5*E183</f>
        <v>3</v>
      </c>
      <c r="G183" s="60" t="str">
        <f>VLOOKUP(B183,مقررات!$A$1:$F$409,6,FALSE)</f>
        <v>------</v>
      </c>
      <c r="H183" s="60" t="s">
        <v>1494</v>
      </c>
      <c r="I183" s="262" t="str">
        <f>VLOOKUP(H183,'اعضاء هيئة التدريس'!$B$1:$D$300,2,FALSE)</f>
        <v>د.نهى محمد فتح الله</v>
      </c>
      <c r="J183" s="73"/>
      <c r="K183" s="73"/>
      <c r="L183" s="73" t="s">
        <v>1306</v>
      </c>
      <c r="M183" s="73"/>
      <c r="N183" s="73"/>
      <c r="O183" s="73"/>
      <c r="P183" s="1046"/>
      <c r="Q183" s="4"/>
      <c r="R183" s="92"/>
      <c r="S183" s="92"/>
      <c r="T183" s="283"/>
      <c r="U183" s="283"/>
      <c r="V183" s="283"/>
      <c r="W183" s="283"/>
      <c r="X183" s="283"/>
      <c r="Y183" s="283"/>
      <c r="Z183" s="283"/>
      <c r="AA183" s="283"/>
      <c r="AB183" s="283"/>
      <c r="AC183" s="283"/>
      <c r="AD183" s="283"/>
      <c r="AE183" s="283"/>
      <c r="AF183" s="283"/>
      <c r="AT183" s="251" t="e">
        <f>VLOOKUP(#REF!,'اعضاء هيئة التدريس'!#REF!,2,)</f>
        <v>#REF!</v>
      </c>
    </row>
    <row r="184" spans="1:46" s="272" customFormat="1" ht="25.5" hidden="1" customHeight="1">
      <c r="A184" s="328">
        <v>40</v>
      </c>
      <c r="B184" s="288" t="s">
        <v>67</v>
      </c>
      <c r="C184" s="726" t="str">
        <f>VLOOKUP(B184,مقررات!$A$1:$F$411,2,FALSE)</f>
        <v>جيولوجيا  تحت سطحية</v>
      </c>
      <c r="D184" s="211">
        <f>VLOOKUP(B184,مقررات!$A$1:$F$452,3,FALSE)</f>
        <v>1.5</v>
      </c>
      <c r="E184" s="211">
        <f>VLOOKUP(B184,مقررات!$A$1:$F$476,4,FALSE)</f>
        <v>3</v>
      </c>
      <c r="F184" s="211">
        <f t="shared" si="8"/>
        <v>3</v>
      </c>
      <c r="G184" s="60" t="str">
        <f>VLOOKUP(B184,مقررات!$A$1:$F$409,6,FALSE)</f>
        <v>G341-G331</v>
      </c>
      <c r="H184" s="60" t="s">
        <v>1487</v>
      </c>
      <c r="I184" s="262" t="str">
        <f>VLOOKUP(H184,'اعضاء هيئة التدريس'!$B$1:$D$300,2,FALSE)</f>
        <v>د. محمد فاروق ابوحشيش</v>
      </c>
      <c r="J184" s="73"/>
      <c r="K184" s="73"/>
      <c r="L184" s="73"/>
      <c r="M184" s="73"/>
      <c r="N184" s="73" t="s">
        <v>1261</v>
      </c>
      <c r="O184" s="73"/>
      <c r="P184" s="384"/>
      <c r="Q184" s="4"/>
      <c r="R184" s="91"/>
      <c r="S184" s="91"/>
      <c r="T184" s="283"/>
      <c r="U184" s="283"/>
      <c r="V184" s="283"/>
      <c r="W184" s="283"/>
      <c r="X184" s="283"/>
      <c r="Y184" s="283"/>
      <c r="Z184" s="283"/>
      <c r="AA184" s="283"/>
      <c r="AB184" s="283"/>
      <c r="AC184" s="283"/>
      <c r="AD184" s="283"/>
      <c r="AE184" s="283"/>
      <c r="AF184" s="283"/>
      <c r="AT184" s="251" t="e">
        <f>VLOOKUP(#REF!,'اعضاء هيئة التدريس'!#REF!,2,)</f>
        <v>#REF!</v>
      </c>
    </row>
    <row r="185" spans="1:46" s="285" customFormat="1" ht="15.75" hidden="1" customHeight="1">
      <c r="A185" s="328">
        <v>41</v>
      </c>
      <c r="B185" s="288" t="s">
        <v>73</v>
      </c>
      <c r="C185" s="726" t="str">
        <f>VLOOKUP(B185,مقررات!$A$1:$F$411,2,FALSE)</f>
        <v>جيولوجيا هندسية</v>
      </c>
      <c r="D185" s="211">
        <f>VLOOKUP(B185,مقررات!$A$1:$F$452,3,FALSE)</f>
        <v>1.5</v>
      </c>
      <c r="E185" s="211">
        <f>VLOOKUP(B185,مقررات!$A$1:$F$476,4,FALSE)</f>
        <v>3</v>
      </c>
      <c r="F185" s="211">
        <f t="shared" si="8"/>
        <v>3</v>
      </c>
      <c r="G185" s="60" t="str">
        <f>VLOOKUP(B185,مقررات!$A$1:$F$409,6,FALSE)</f>
        <v>G 281</v>
      </c>
      <c r="H185" s="60" t="s">
        <v>1468</v>
      </c>
      <c r="I185" s="262" t="str">
        <f>VLOOKUP(H185,'اعضاء هيئة التدريس'!$B$1:$D$300,2,FALSE)</f>
        <v>أ.د. جمال عيسوي قمح</v>
      </c>
      <c r="J185" s="73"/>
      <c r="K185" s="73"/>
      <c r="L185" s="73"/>
      <c r="M185" s="73"/>
      <c r="N185" s="73"/>
      <c r="O185" s="73" t="s">
        <v>1306</v>
      </c>
      <c r="P185" s="386" t="s">
        <v>1321</v>
      </c>
      <c r="Q185" s="282"/>
      <c r="R185" s="283"/>
      <c r="S185" s="283"/>
      <c r="T185" s="369"/>
      <c r="U185" s="284"/>
      <c r="V185" s="284"/>
      <c r="W185" s="284"/>
      <c r="X185" s="284"/>
      <c r="Y185" s="284"/>
      <c r="Z185" s="284"/>
      <c r="AA185" s="284"/>
      <c r="AB185" s="284"/>
      <c r="AC185" s="284"/>
      <c r="AD185" s="284"/>
      <c r="AE185" s="284"/>
      <c r="AF185" s="284"/>
      <c r="AT185" s="251" t="e">
        <f>VLOOKUP(#REF!,'اعضاء هيئة التدريس'!#REF!,2,)</f>
        <v>#REF!</v>
      </c>
    </row>
    <row r="186" spans="1:46" s="272" customFormat="1" ht="15.75" hidden="1" customHeight="1">
      <c r="A186" s="328">
        <v>42</v>
      </c>
      <c r="B186" s="288" t="s">
        <v>1955</v>
      </c>
      <c r="C186" s="726" t="str">
        <f>VLOOKUP(B186,مقررات!$A$1:$F$411,2,FALSE)</f>
        <v>جيوفيزياء (1)</v>
      </c>
      <c r="D186" s="211">
        <f>VLOOKUP(B186,مقررات!$A$1:$F$452,3,FALSE)</f>
        <v>1</v>
      </c>
      <c r="E186" s="211">
        <f>VLOOKUP(B186,مقررات!$A$1:$F$476,4,FALSE)</f>
        <v>2</v>
      </c>
      <c r="F186" s="211">
        <f t="shared" si="8"/>
        <v>2</v>
      </c>
      <c r="G186" s="60">
        <f>VLOOKUP(B186,مقررات!$A$1:$F$409,6,FALSE)</f>
        <v>0</v>
      </c>
      <c r="H186" s="60" t="s">
        <v>1494</v>
      </c>
      <c r="I186" s="262" t="str">
        <f>VLOOKUP(H186,'اعضاء هيئة التدريس'!$B$1:$D$300,2,FALSE)</f>
        <v>د.نهى محمد فتح الله</v>
      </c>
      <c r="J186" s="73"/>
      <c r="K186" s="73" t="s">
        <v>1233</v>
      </c>
      <c r="L186" s="73"/>
      <c r="M186" s="73"/>
      <c r="N186" s="73"/>
      <c r="O186" s="73"/>
      <c r="P186" s="386" t="s">
        <v>1321</v>
      </c>
      <c r="Q186" s="282"/>
      <c r="R186" s="283"/>
      <c r="S186" s="284"/>
      <c r="T186" s="284"/>
      <c r="U186" s="283"/>
      <c r="V186" s="283"/>
      <c r="W186" s="283"/>
      <c r="X186" s="283"/>
      <c r="Y186" s="283"/>
      <c r="Z186" s="283"/>
      <c r="AA186" s="283"/>
      <c r="AB186" s="283"/>
      <c r="AC186" s="283"/>
      <c r="AD186" s="283"/>
      <c r="AE186" s="283"/>
      <c r="AF186" s="283"/>
      <c r="AT186" s="251" t="e">
        <f>VLOOKUP(#REF!,'اعضاء هيئة التدريس'!#REF!,2,)</f>
        <v>#REF!</v>
      </c>
    </row>
    <row r="187" spans="1:46" s="272" customFormat="1" ht="15.75" hidden="1" customHeight="1">
      <c r="A187" s="724">
        <v>1</v>
      </c>
      <c r="B187" s="288" t="s">
        <v>516</v>
      </c>
      <c r="C187" s="726" t="str">
        <f>VLOOKUP(B187,مقررات!$A$1:$F$411,2,FALSE)</f>
        <v>كاشفات ضوئية</v>
      </c>
      <c r="D187" s="211">
        <f>VLOOKUP(B187,مقررات!$A$1:$F$452,3,FALSE)</f>
        <v>3</v>
      </c>
      <c r="E187" s="211" t="str">
        <f>VLOOKUP(B187,مقررات!$A$1:$F$476,4,FALSE)</f>
        <v>-</v>
      </c>
      <c r="F187" s="211">
        <v>3</v>
      </c>
      <c r="G187" s="60" t="str">
        <f>VLOOKUP(B187,مقررات!$A$1:$F$409,6,FALSE)</f>
        <v>-</v>
      </c>
      <c r="H187" s="455" t="s">
        <v>1680</v>
      </c>
      <c r="I187" s="262" t="str">
        <f>VLOOKUP(H187,'اعضاء هيئة التدريس'!$B$1:$D$300,2,FALSE)</f>
        <v>د/ حسام  عوض</v>
      </c>
      <c r="J187" s="254"/>
      <c r="K187" s="254"/>
      <c r="L187" s="382"/>
      <c r="M187" s="250" t="s">
        <v>1069</v>
      </c>
      <c r="N187" s="382"/>
      <c r="O187" s="254"/>
      <c r="P187" s="386" t="s">
        <v>1326</v>
      </c>
      <c r="Q187" s="382"/>
      <c r="R187" s="369"/>
      <c r="S187" s="369"/>
      <c r="T187" s="283"/>
      <c r="U187" s="283"/>
      <c r="V187" s="283"/>
      <c r="W187" s="283"/>
      <c r="X187" s="283"/>
      <c r="Y187" s="283"/>
      <c r="Z187" s="283"/>
      <c r="AA187" s="283"/>
      <c r="AB187" s="283"/>
      <c r="AC187" s="283"/>
      <c r="AD187" s="283"/>
      <c r="AE187" s="283"/>
      <c r="AF187" s="283"/>
      <c r="AT187" s="251" t="e">
        <f>VLOOKUP(#REF!,'اعضاء هيئة التدريس'!#REF!,2,)</f>
        <v>#REF!</v>
      </c>
    </row>
    <row r="188" spans="1:46" s="285" customFormat="1" ht="15.75" hidden="1" customHeight="1">
      <c r="A188" s="724">
        <v>2</v>
      </c>
      <c r="B188" s="288" t="s">
        <v>517</v>
      </c>
      <c r="C188" s="726" t="str">
        <f>VLOOKUP(B188,مقررات!$A$1:$F$411,2,FALSE)</f>
        <v>تصميم وبناء ليزر</v>
      </c>
      <c r="D188" s="211">
        <f>VLOOKUP(B188,مقررات!$A$1:$F$452,3,FALSE)</f>
        <v>3</v>
      </c>
      <c r="E188" s="211">
        <f>VLOOKUP(B188,مقررات!$A$1:$F$476,4,FALSE)</f>
        <v>0</v>
      </c>
      <c r="F188" s="211">
        <f>D188+0.5*E188</f>
        <v>3</v>
      </c>
      <c r="G188" s="60" t="str">
        <f>VLOOKUP(B188,مقررات!$A$1:$F$409,6,FALSE)</f>
        <v>L432</v>
      </c>
      <c r="H188" s="216" t="s">
        <v>1649</v>
      </c>
      <c r="I188" s="262" t="str">
        <f>VLOOKUP(H188,'اعضاء هيئة التدريس'!$B$1:$D$300,2,FALSE)</f>
        <v>د/ سعيد صالح</v>
      </c>
      <c r="J188" s="195"/>
      <c r="K188" s="195"/>
      <c r="L188" s="144"/>
      <c r="M188" s="195"/>
      <c r="N188" s="250" t="s">
        <v>1069</v>
      </c>
      <c r="O188" s="195"/>
      <c r="P188" s="386" t="s">
        <v>1326</v>
      </c>
      <c r="Q188" s="158"/>
      <c r="R188" s="187"/>
      <c r="S188" s="187"/>
      <c r="T188" s="283"/>
      <c r="U188" s="284"/>
      <c r="V188" s="284"/>
      <c r="W188" s="284"/>
      <c r="X188" s="284"/>
      <c r="Y188" s="284"/>
      <c r="Z188" s="284"/>
      <c r="AA188" s="284"/>
      <c r="AB188" s="284"/>
      <c r="AC188" s="284"/>
      <c r="AD188" s="284"/>
      <c r="AE188" s="284"/>
      <c r="AF188" s="284"/>
      <c r="AT188" s="251" t="e">
        <f>VLOOKUP(#REF!,'اعضاء هيئة التدريس'!#REF!,2,)</f>
        <v>#REF!</v>
      </c>
    </row>
    <row r="189" spans="1:46" s="272" customFormat="1" ht="15.75" hidden="1" customHeight="1">
      <c r="A189" s="724">
        <v>3</v>
      </c>
      <c r="B189" s="288" t="s">
        <v>529</v>
      </c>
      <c r="C189" s="726" t="str">
        <f>VLOOKUP(B189,مقررات!$A$1:$F$411,2,FALSE)</f>
        <v>المكبرات الضوئيه</v>
      </c>
      <c r="D189" s="211">
        <f>VLOOKUP(B189,مقررات!$A$1:$F$452,3,FALSE)</f>
        <v>2</v>
      </c>
      <c r="E189" s="211">
        <f>VLOOKUP(B189,مقررات!$A$1:$F$476,4,FALSE)</f>
        <v>2</v>
      </c>
      <c r="F189" s="211">
        <f>D189+0.5*E189</f>
        <v>3</v>
      </c>
      <c r="G189" s="60" t="str">
        <f>VLOOKUP(B189,مقررات!$A$1:$F$409,6,FALSE)</f>
        <v>L131</v>
      </c>
      <c r="H189" s="288" t="s">
        <v>1680</v>
      </c>
      <c r="I189" s="262" t="str">
        <f>VLOOKUP(H189,'اعضاء هيئة التدريس'!$B$1:$D$300,2,FALSE)</f>
        <v>د/ حسام  عوض</v>
      </c>
      <c r="J189" s="250"/>
      <c r="K189" s="267"/>
      <c r="L189" s="250"/>
      <c r="M189" s="250" t="s">
        <v>1066</v>
      </c>
      <c r="N189" s="267"/>
      <c r="O189" s="267"/>
      <c r="P189" s="252"/>
      <c r="Q189" s="282"/>
      <c r="R189" s="283"/>
      <c r="S189" s="283"/>
      <c r="T189" s="283"/>
      <c r="U189" s="283"/>
      <c r="V189" s="283"/>
      <c r="W189" s="283"/>
      <c r="X189" s="283"/>
      <c r="Y189" s="283"/>
      <c r="Z189" s="283"/>
      <c r="AA189" s="283"/>
      <c r="AB189" s="283"/>
      <c r="AC189" s="283"/>
      <c r="AD189" s="283"/>
      <c r="AE189" s="283"/>
      <c r="AF189" s="283"/>
      <c r="AT189" s="251" t="e">
        <f>VLOOKUP(#REF!,'اعضاء هيئة التدريس'!#REF!,2,)</f>
        <v>#REF!</v>
      </c>
    </row>
    <row r="190" spans="1:46" s="272" customFormat="1" ht="15.75" hidden="1" customHeight="1">
      <c r="A190" s="724">
        <v>4</v>
      </c>
      <c r="B190" s="288" t="s">
        <v>530</v>
      </c>
      <c r="C190" s="726" t="str">
        <f>VLOOKUP(B190,مقررات!$A$1:$F$411,2,FALSE)</f>
        <v>تكنولوجيا الزجاج</v>
      </c>
      <c r="D190" s="211">
        <f>VLOOKUP(B190,مقررات!$A$1:$F$452,3,FALSE)</f>
        <v>2</v>
      </c>
      <c r="E190" s="211">
        <f>VLOOKUP(B190,مقررات!$A$1:$F$476,4,FALSE)</f>
        <v>2</v>
      </c>
      <c r="F190" s="211">
        <f>D190+0.5*E190</f>
        <v>3</v>
      </c>
      <c r="G190" s="60" t="str">
        <f>VLOOKUP(B190,مقررات!$A$1:$F$409,6,FALSE)</f>
        <v>P211</v>
      </c>
      <c r="H190" s="423" t="s">
        <v>1682</v>
      </c>
      <c r="I190" s="262" t="str">
        <f>VLOOKUP(H190,'اعضاء هيئة التدريس'!$B$1:$D$300,2,FALSE)</f>
        <v>أ.د/ رؤف الملواني</v>
      </c>
      <c r="J190" s="73"/>
      <c r="K190" s="73"/>
      <c r="L190" s="73" t="s">
        <v>1072</v>
      </c>
      <c r="M190" s="73"/>
      <c r="N190" s="73"/>
      <c r="O190" s="73"/>
      <c r="P190" s="1046"/>
      <c r="Q190" s="4"/>
      <c r="R190" s="91"/>
      <c r="S190" s="91"/>
      <c r="T190" s="283"/>
      <c r="U190" s="283"/>
      <c r="V190" s="283"/>
      <c r="W190" s="283"/>
      <c r="X190" s="283"/>
      <c r="Y190" s="283"/>
      <c r="Z190" s="283"/>
      <c r="AA190" s="283"/>
      <c r="AB190" s="283"/>
      <c r="AC190" s="283"/>
      <c r="AD190" s="283"/>
      <c r="AE190" s="283"/>
      <c r="AF190" s="283"/>
      <c r="AT190" s="251" t="e">
        <f>VLOOKUP(#REF!,'اعضاء هيئة التدريس'!#REF!,2,)</f>
        <v>#REF!</v>
      </c>
    </row>
    <row r="191" spans="1:46" s="272" customFormat="1" ht="15.75" hidden="1" customHeight="1">
      <c r="A191" s="724">
        <v>5</v>
      </c>
      <c r="B191" s="288" t="s">
        <v>531</v>
      </c>
      <c r="C191" s="756" t="str">
        <f>VLOOKUP(B191,مقررات!$A$1:$F$411,2,FALSE)</f>
        <v>تكنولوجيا التفريغ العالى للغازات</v>
      </c>
      <c r="D191" s="211">
        <f>VLOOKUP(B191,مقررات!$A$1:$F$452,3,FALSE)</f>
        <v>2</v>
      </c>
      <c r="E191" s="211">
        <f>VLOOKUP(B191,مقررات!$A$1:$F$476,4,FALSE)</f>
        <v>2</v>
      </c>
      <c r="F191" s="211">
        <f>D191+0.5*E191</f>
        <v>3</v>
      </c>
      <c r="G191" s="60" t="str">
        <f>VLOOKUP(B191,مقررات!$A$1:$F$409,6,FALSE)</f>
        <v>P111</v>
      </c>
      <c r="H191" s="60" t="s">
        <v>1644</v>
      </c>
      <c r="I191" s="262" t="str">
        <f>VLOOKUP(H191,'اعضاء هيئة التدريس'!$B$1:$D$300,2,FALSE)</f>
        <v>د/ محمد الهوارى</v>
      </c>
      <c r="J191" s="250"/>
      <c r="K191" s="250"/>
      <c r="L191" s="250"/>
      <c r="M191" s="250" t="s">
        <v>1069</v>
      </c>
      <c r="N191" s="250"/>
      <c r="O191" s="250"/>
      <c r="P191" s="1045"/>
      <c r="Q191" s="282"/>
      <c r="R191" s="283"/>
      <c r="S191" s="283"/>
      <c r="T191" s="283"/>
      <c r="U191" s="283"/>
      <c r="V191" s="283"/>
      <c r="W191" s="283"/>
      <c r="X191" s="283"/>
      <c r="Y191" s="283"/>
      <c r="Z191" s="283"/>
      <c r="AA191" s="283"/>
      <c r="AB191" s="283"/>
      <c r="AC191" s="283"/>
      <c r="AD191" s="283"/>
      <c r="AE191" s="283"/>
      <c r="AF191" s="283"/>
      <c r="AT191" s="251" t="e">
        <f>VLOOKUP(#REF!,'اعضاء هيئة التدريس'!#REF!,2,)</f>
        <v>#REF!</v>
      </c>
    </row>
    <row r="192" spans="1:46" s="272" customFormat="1" ht="15.75" hidden="1" customHeight="1">
      <c r="A192" s="724">
        <v>6</v>
      </c>
      <c r="B192" s="288" t="s">
        <v>518</v>
      </c>
      <c r="C192" s="726" t="str">
        <f>VLOOKUP(B192,مقررات!$A$1:$F$411,2,FALSE)</f>
        <v>ألياف ضوئية</v>
      </c>
      <c r="D192" s="211">
        <f>VLOOKUP(B192,مقررات!$A$1:$F$452,3,FALSE)</f>
        <v>3</v>
      </c>
      <c r="E192" s="211">
        <f>VLOOKUP(B192,مقررات!$A$1:$F$476,4,FALSE)</f>
        <v>0</v>
      </c>
      <c r="F192" s="211">
        <f>D192+0.5*E192</f>
        <v>3</v>
      </c>
      <c r="G192" s="60" t="str">
        <f>VLOOKUP(B192,مقررات!$A$1:$F$409,6,FALSE)</f>
        <v>L432</v>
      </c>
      <c r="H192" s="423" t="s">
        <v>1634</v>
      </c>
      <c r="I192" s="262" t="str">
        <f>VLOOKUP(H192,'اعضاء هيئة التدريس'!$B$1:$D$300,2,FALSE)</f>
        <v>أ.د/  محمد الزيدية</v>
      </c>
      <c r="J192" s="73"/>
      <c r="K192" s="73"/>
      <c r="L192" s="73" t="s">
        <v>1069</v>
      </c>
      <c r="M192" s="73"/>
      <c r="N192" s="73"/>
      <c r="O192" s="73"/>
      <c r="P192" s="1052"/>
      <c r="Q192" s="4"/>
      <c r="R192" s="92"/>
      <c r="S192" s="92"/>
      <c r="T192" s="283"/>
      <c r="U192" s="283"/>
      <c r="V192" s="283"/>
      <c r="W192" s="283"/>
      <c r="X192" s="283"/>
      <c r="Y192" s="283"/>
      <c r="Z192" s="283"/>
      <c r="AA192" s="283"/>
      <c r="AB192" s="283"/>
      <c r="AC192" s="283"/>
      <c r="AD192" s="283"/>
      <c r="AE192" s="283"/>
      <c r="AF192" s="283"/>
      <c r="AT192" s="251" t="e">
        <f>VLOOKUP(#REF!,'اعضاء هيئة التدريس'!#REF!,2,)</f>
        <v>#REF!</v>
      </c>
    </row>
    <row r="193" spans="1:46" s="272" customFormat="1" ht="15.75" hidden="1" customHeight="1">
      <c r="A193" s="724">
        <v>7</v>
      </c>
      <c r="B193" s="288" t="s">
        <v>520</v>
      </c>
      <c r="C193" s="726" t="str">
        <f>VLOOKUP(B193,مقررات!$A$1:$F$411,2,FALSE)</f>
        <v>تطبيقات الليزر (1)</v>
      </c>
      <c r="D193" s="211">
        <f>VLOOKUP(B193,مقررات!$A$1:$F$452,3,FALSE)</f>
        <v>3</v>
      </c>
      <c r="E193" s="211" t="str">
        <f>VLOOKUP(B193,مقررات!$A$1:$F$476,4,FALSE)</f>
        <v>-</v>
      </c>
      <c r="F193" s="211">
        <v>3</v>
      </c>
      <c r="G193" s="60" t="str">
        <f>VLOOKUP(B193,مقررات!$A$1:$F$409,6,FALSE)</f>
        <v>L432</v>
      </c>
      <c r="H193" s="60" t="s">
        <v>1987</v>
      </c>
      <c r="I193" s="262" t="str">
        <f>VLOOKUP(H193,'اعضاء هيئة التدريس'!$B$1:$D$300,2,FALSE)</f>
        <v>د / مجدي ابوغزالة</v>
      </c>
      <c r="J193" s="250"/>
      <c r="K193" s="250" t="s">
        <v>1068</v>
      </c>
      <c r="L193" s="250"/>
      <c r="M193" s="250"/>
      <c r="N193" s="250"/>
      <c r="O193" s="250"/>
      <c r="P193" s="386" t="s">
        <v>1326</v>
      </c>
      <c r="Q193" s="282"/>
      <c r="R193" s="283"/>
      <c r="S193" s="283"/>
      <c r="T193" s="283"/>
      <c r="U193" s="283"/>
      <c r="V193" s="283"/>
      <c r="W193" s="283"/>
      <c r="X193" s="283"/>
      <c r="Y193" s="283"/>
      <c r="Z193" s="283"/>
      <c r="AA193" s="283"/>
      <c r="AB193" s="283"/>
      <c r="AC193" s="283"/>
      <c r="AD193" s="283"/>
      <c r="AE193" s="283"/>
      <c r="AF193" s="283"/>
      <c r="AT193" s="251" t="e">
        <f>VLOOKUP(#REF!,'اعضاء هيئة التدريس'!#REF!,2,)</f>
        <v>#REF!</v>
      </c>
    </row>
    <row r="194" spans="1:46" s="272" customFormat="1" ht="15.75" hidden="1" customHeight="1">
      <c r="A194" s="724">
        <v>8</v>
      </c>
      <c r="B194" s="288" t="s">
        <v>519</v>
      </c>
      <c r="C194" s="726" t="str">
        <f>VLOOKUP(B194,مقررات!$A$1:$F$411,2,FALSE)</f>
        <v>فيزياءالليزر (1)</v>
      </c>
      <c r="D194" s="211">
        <f>VLOOKUP(B194,مقررات!$A$1:$F$452,3,FALSE)</f>
        <v>3</v>
      </c>
      <c r="E194" s="211">
        <f>VLOOKUP(B194,مقررات!$A$1:$F$476,4,FALSE)</f>
        <v>0</v>
      </c>
      <c r="F194" s="211">
        <f t="shared" ref="F194:F199" si="9">D194+0.5*E194</f>
        <v>3</v>
      </c>
      <c r="G194" s="60" t="str">
        <f>VLOOKUP(B194,مقررات!$A$1:$F$409,6,FALSE)</f>
        <v>P133</v>
      </c>
      <c r="H194" s="60" t="s">
        <v>1986</v>
      </c>
      <c r="I194" s="262" t="str">
        <f>VLOOKUP(H194,'اعضاء هيئة التدريس'!$B$1:$D$300,2,FALSE)</f>
        <v>د/ سمير عطوة</v>
      </c>
      <c r="J194" s="250"/>
      <c r="K194" s="250"/>
      <c r="L194" s="250" t="s">
        <v>1069</v>
      </c>
      <c r="M194" s="250"/>
      <c r="N194" s="250"/>
      <c r="O194" s="250"/>
      <c r="P194" s="252"/>
      <c r="Q194" s="282"/>
      <c r="R194" s="283"/>
      <c r="S194" s="283"/>
      <c r="T194" s="284"/>
      <c r="U194" s="283"/>
      <c r="V194" s="283"/>
      <c r="W194" s="283"/>
      <c r="X194" s="283"/>
      <c r="Y194" s="283"/>
      <c r="Z194" s="283"/>
      <c r="AA194" s="283"/>
      <c r="AB194" s="283"/>
      <c r="AC194" s="283"/>
      <c r="AD194" s="283"/>
      <c r="AE194" s="283"/>
      <c r="AF194" s="283"/>
      <c r="AT194" s="251" t="e">
        <f>VLOOKUP(#REF!,'اعضاء هيئة التدريس'!#REF!,2,)</f>
        <v>#REF!</v>
      </c>
    </row>
    <row r="195" spans="1:46" s="272" customFormat="1" ht="15.75" hidden="1" customHeight="1">
      <c r="A195" s="724">
        <v>9</v>
      </c>
      <c r="B195" s="288" t="s">
        <v>534</v>
      </c>
      <c r="C195" s="726" t="str">
        <f>VLOOKUP(B195,مقررات!$A$1:$F$411,2,FALSE)</f>
        <v>ليزر المواد الصلبة</v>
      </c>
      <c r="D195" s="211">
        <f>VLOOKUP(B195,مقررات!$A$1:$F$452,3,FALSE)</f>
        <v>3</v>
      </c>
      <c r="E195" s="211">
        <f>VLOOKUP(B195,مقررات!$A$1:$F$476,4,FALSE)</f>
        <v>0</v>
      </c>
      <c r="F195" s="211">
        <f t="shared" si="9"/>
        <v>3</v>
      </c>
      <c r="G195" s="60" t="str">
        <f>VLOOKUP(B195,مقررات!$A$1:$F$409,6,FALSE)</f>
        <v>L434</v>
      </c>
      <c r="H195" s="340" t="s">
        <v>1623</v>
      </c>
      <c r="I195" s="262" t="str">
        <f>VLOOKUP(H195,'اعضاء هيئة التدريس'!$B$1:$D$300,2,FALSE)</f>
        <v>أ.د/ابراهيم حجر</v>
      </c>
      <c r="J195" s="323"/>
      <c r="K195" s="324"/>
      <c r="L195" s="250"/>
      <c r="M195" s="250" t="s">
        <v>1069</v>
      </c>
      <c r="N195" s="250"/>
      <c r="O195" s="250"/>
      <c r="P195" s="386" t="s">
        <v>1320</v>
      </c>
      <c r="Q195" s="382"/>
      <c r="R195" s="283"/>
      <c r="S195" s="283"/>
      <c r="T195" s="284"/>
      <c r="U195" s="283"/>
      <c r="V195" s="283"/>
      <c r="W195" s="283"/>
      <c r="X195" s="283"/>
      <c r="Y195" s="283"/>
      <c r="Z195" s="283"/>
      <c r="AA195" s="283"/>
      <c r="AB195" s="283"/>
      <c r="AC195" s="283"/>
      <c r="AD195" s="283"/>
      <c r="AE195" s="283"/>
      <c r="AF195" s="283"/>
      <c r="AT195" s="251" t="e">
        <f>VLOOKUP(#REF!,'اعضاء هيئة التدريس'!#REF!,2,)</f>
        <v>#REF!</v>
      </c>
    </row>
    <row r="196" spans="1:46" s="285" customFormat="1" ht="15.75" hidden="1" customHeight="1">
      <c r="A196" s="724">
        <v>10</v>
      </c>
      <c r="B196" s="288" t="s">
        <v>521</v>
      </c>
      <c r="C196" s="726" t="str">
        <f>VLOOKUP(B196,مقررات!$A$1:$F$411,2,FALSE)</f>
        <v>فيزياء عملى بصريات</v>
      </c>
      <c r="D196" s="211">
        <f>VLOOKUP(B196,مقررات!$A$1:$F$452,3,FALSE)</f>
        <v>0</v>
      </c>
      <c r="E196" s="211">
        <f>VLOOKUP(B196,مقررات!$A$1:$F$476,4,FALSE)</f>
        <v>8</v>
      </c>
      <c r="F196" s="211">
        <f t="shared" si="9"/>
        <v>4</v>
      </c>
      <c r="G196" s="60" t="str">
        <f>VLOOKUP(B196,مقررات!$A$1:$F$409,6,FALSE)</f>
        <v>P211</v>
      </c>
      <c r="H196" s="340" t="s">
        <v>1627</v>
      </c>
      <c r="I196" s="262" t="str">
        <f>VLOOKUP(H196,'اعضاء هيئة التدريس'!$B$1:$D$300,2,FALSE)</f>
        <v>أ.د/ عبد المجيد خفاجى</v>
      </c>
      <c r="J196" s="254"/>
      <c r="K196" s="254"/>
      <c r="L196" s="382"/>
      <c r="M196" s="253"/>
      <c r="N196" s="250"/>
      <c r="O196" s="250" t="s">
        <v>1083</v>
      </c>
      <c r="P196" s="382"/>
      <c r="Q196" s="382"/>
      <c r="R196" s="369"/>
      <c r="S196" s="369"/>
      <c r="T196" s="284"/>
      <c r="U196" s="284"/>
      <c r="V196" s="284"/>
      <c r="W196" s="284"/>
      <c r="X196" s="284"/>
      <c r="Y196" s="284"/>
      <c r="Z196" s="284"/>
      <c r="AA196" s="284"/>
      <c r="AB196" s="284"/>
      <c r="AC196" s="284"/>
      <c r="AD196" s="284"/>
      <c r="AE196" s="284"/>
      <c r="AF196" s="284"/>
      <c r="AT196" s="251" t="e">
        <f>VLOOKUP(#REF!,'اعضاء هيئة التدريس'!#REF!,2,)</f>
        <v>#REF!</v>
      </c>
    </row>
    <row r="197" spans="1:46" s="272" customFormat="1" ht="15.75" hidden="1" customHeight="1">
      <c r="A197" s="724">
        <v>11</v>
      </c>
      <c r="B197" s="288" t="s">
        <v>522</v>
      </c>
      <c r="C197" s="726" t="str">
        <f>VLOOKUP(B197,مقررات!$A$1:$F$411,2,FALSE)</f>
        <v>ضوء كمى (1)</v>
      </c>
      <c r="D197" s="211">
        <f>VLOOKUP(B197,مقررات!$A$1:$F$452,3,FALSE)</f>
        <v>3</v>
      </c>
      <c r="E197" s="211">
        <f>VLOOKUP(B197,مقررات!$A$1:$F$476,4,FALSE)</f>
        <v>0</v>
      </c>
      <c r="F197" s="211">
        <f t="shared" si="9"/>
        <v>3</v>
      </c>
      <c r="G197" s="60" t="str">
        <f>VLOOKUP(B197,مقررات!$A$1:$F$409,6,FALSE)</f>
        <v>P232</v>
      </c>
      <c r="H197" s="705" t="s">
        <v>1655</v>
      </c>
      <c r="I197" s="262" t="str">
        <f>VLOOKUP(H197,'اعضاء هيئة التدريس'!$B$1:$D$300,2,FALSE)</f>
        <v>د/ محمد عبد الحكيم</v>
      </c>
      <c r="J197" s="253" t="s">
        <v>1069</v>
      </c>
      <c r="K197" s="772"/>
      <c r="L197" s="73"/>
      <c r="M197" s="772"/>
      <c r="N197" s="772"/>
      <c r="O197" s="73"/>
      <c r="P197" s="386" t="s">
        <v>1326</v>
      </c>
      <c r="Q197" s="4"/>
      <c r="R197" s="91"/>
      <c r="S197" s="91"/>
      <c r="T197" s="283"/>
      <c r="U197" s="283"/>
      <c r="V197" s="283"/>
      <c r="W197" s="283"/>
      <c r="X197" s="283"/>
      <c r="Y197" s="283"/>
      <c r="Z197" s="283"/>
      <c r="AA197" s="283"/>
      <c r="AB197" s="283"/>
      <c r="AC197" s="283"/>
      <c r="AD197" s="283"/>
      <c r="AE197" s="283"/>
      <c r="AF197" s="283"/>
      <c r="AT197" s="251" t="e">
        <f>VLOOKUP(#REF!,'اعضاء هيئة التدريس'!#REF!,2,)</f>
        <v>#REF!</v>
      </c>
    </row>
    <row r="198" spans="1:46" s="285" customFormat="1" ht="15.75" hidden="1" customHeight="1">
      <c r="A198" s="724">
        <v>12</v>
      </c>
      <c r="B198" s="288" t="s">
        <v>523</v>
      </c>
      <c r="C198" s="726" t="str">
        <f>VLOOKUP(B198,مقررات!$A$1:$F$411,2,FALSE)</f>
        <v>فيزياء الليزر (2)</v>
      </c>
      <c r="D198" s="211">
        <f>VLOOKUP(B198,مقررات!$A$1:$F$452,3,FALSE)</f>
        <v>3</v>
      </c>
      <c r="E198" s="211">
        <f>VLOOKUP(B198,مقررات!$A$1:$F$476,4,FALSE)</f>
        <v>0</v>
      </c>
      <c r="F198" s="211">
        <f t="shared" si="9"/>
        <v>3</v>
      </c>
      <c r="G198" s="60" t="str">
        <f>VLOOKUP(B198,مقررات!$A$1:$F$409,6,FALSE)</f>
        <v>L332</v>
      </c>
      <c r="H198" s="60" t="s">
        <v>1652</v>
      </c>
      <c r="I198" s="262" t="str">
        <f>VLOOKUP(H198,'اعضاء هيئة التدريس'!$B$1:$D$300,2,FALSE)</f>
        <v>د/ حسام دنيا</v>
      </c>
      <c r="J198" s="250"/>
      <c r="K198" s="250" t="s">
        <v>1072</v>
      </c>
      <c r="L198" s="250"/>
      <c r="M198" s="250"/>
      <c r="N198" s="250"/>
      <c r="O198" s="250"/>
      <c r="P198" s="386"/>
      <c r="Q198" s="282"/>
      <c r="R198" s="283"/>
      <c r="S198" s="283"/>
      <c r="T198" s="284"/>
      <c r="U198" s="284"/>
      <c r="V198" s="284"/>
      <c r="W198" s="284"/>
      <c r="X198" s="284"/>
      <c r="Y198" s="284"/>
      <c r="Z198" s="284"/>
      <c r="AA198" s="284"/>
      <c r="AB198" s="284"/>
      <c r="AC198" s="284"/>
      <c r="AD198" s="284"/>
      <c r="AE198" s="284"/>
      <c r="AF198" s="284"/>
      <c r="AT198" s="251" t="e">
        <f>VLOOKUP(#REF!,'اعضاء هيئة التدريس'!#REF!,2,)</f>
        <v>#REF!</v>
      </c>
    </row>
    <row r="199" spans="1:46" s="272" customFormat="1" ht="15.75" hidden="1" customHeight="1">
      <c r="A199" s="724">
        <v>13</v>
      </c>
      <c r="B199" s="288" t="s">
        <v>523</v>
      </c>
      <c r="C199" s="726" t="str">
        <f>VLOOKUP(B199,مقررات!$A$1:$F$411,2,FALSE)</f>
        <v>فيزياء الليزر (2)</v>
      </c>
      <c r="D199" s="211">
        <f>VLOOKUP(B199,مقررات!$A$1:$F$452,3,FALSE)</f>
        <v>3</v>
      </c>
      <c r="E199" s="211">
        <f>VLOOKUP(B199,مقررات!$A$1:$F$476,4,FALSE)</f>
        <v>0</v>
      </c>
      <c r="F199" s="211">
        <f t="shared" si="9"/>
        <v>3</v>
      </c>
      <c r="G199" s="60" t="str">
        <f>VLOOKUP(B199,مقررات!$A$1:$F$409,6,FALSE)</f>
        <v>L332</v>
      </c>
      <c r="H199" s="705" t="s">
        <v>1680</v>
      </c>
      <c r="I199" s="262" t="str">
        <f>VLOOKUP(H199,'اعضاء هيئة التدريس'!$B$1:$D$300,2,FALSE)</f>
        <v>د/ حسام  عوض</v>
      </c>
      <c r="J199" s="772"/>
      <c r="K199" s="772"/>
      <c r="L199" s="73"/>
      <c r="M199" s="73"/>
      <c r="N199" s="253" t="s">
        <v>1069</v>
      </c>
      <c r="O199" s="73"/>
      <c r="P199" s="386" t="s">
        <v>1320</v>
      </c>
      <c r="Q199" s="4"/>
      <c r="R199" s="91"/>
      <c r="S199" s="91"/>
      <c r="T199" s="283"/>
      <c r="U199" s="283"/>
      <c r="V199" s="283"/>
      <c r="W199" s="283"/>
      <c r="X199" s="283"/>
      <c r="Y199" s="283"/>
      <c r="Z199" s="283"/>
      <c r="AA199" s="283"/>
      <c r="AB199" s="283"/>
      <c r="AC199" s="283"/>
      <c r="AD199" s="283"/>
      <c r="AE199" s="283"/>
      <c r="AF199" s="283"/>
      <c r="AT199" s="251" t="e">
        <f>VLOOKUP(#REF!,'اعضاء هيئة التدريس'!#REF!,2,)</f>
        <v>#REF!</v>
      </c>
    </row>
    <row r="200" spans="1:46" s="272" customFormat="1" ht="15.75" hidden="1" customHeight="1">
      <c r="A200" s="724">
        <v>14</v>
      </c>
      <c r="B200" s="288" t="s">
        <v>524</v>
      </c>
      <c r="C200" s="726" t="str">
        <f>VLOOKUP(B200,مقررات!$A$1:$F$411,2,FALSE)</f>
        <v>تطبيقات الليزر (2)</v>
      </c>
      <c r="D200" s="211">
        <f>VLOOKUP(B200,مقررات!$A$1:$F$452,3,FALSE)</f>
        <v>3</v>
      </c>
      <c r="E200" s="211" t="str">
        <f>VLOOKUP(B200,مقررات!$A$1:$F$476,4,FALSE)</f>
        <v>-</v>
      </c>
      <c r="F200" s="211">
        <v>3</v>
      </c>
      <c r="G200" s="60" t="str">
        <f>VLOOKUP(B200,مقررات!$A$1:$F$409,6,FALSE)</f>
        <v>L332</v>
      </c>
      <c r="H200" s="298" t="s">
        <v>1652</v>
      </c>
      <c r="I200" s="262" t="str">
        <f>VLOOKUP(H200,'اعضاء هيئة التدريس'!$B$1:$D$300,2,FALSE)</f>
        <v>د/ حسام دنيا</v>
      </c>
      <c r="J200" s="267"/>
      <c r="K200" s="250" t="s">
        <v>1232</v>
      </c>
      <c r="L200" s="250"/>
      <c r="M200" s="250"/>
      <c r="N200" s="250"/>
      <c r="O200" s="267"/>
      <c r="P200" s="386"/>
      <c r="Q200" s="282"/>
      <c r="R200" s="283"/>
      <c r="S200" s="283"/>
      <c r="T200" s="283"/>
      <c r="U200" s="283"/>
      <c r="V200" s="283"/>
      <c r="W200" s="283"/>
      <c r="X200" s="283"/>
      <c r="Y200" s="283"/>
      <c r="Z200" s="283"/>
      <c r="AA200" s="283"/>
      <c r="AB200" s="283"/>
      <c r="AC200" s="283"/>
      <c r="AD200" s="283"/>
      <c r="AE200" s="283"/>
      <c r="AF200" s="283"/>
      <c r="AT200" s="251" t="e">
        <f>VLOOKUP(#REF!,'اعضاء هيئة التدريس'!#REF!,2,)</f>
        <v>#REF!</v>
      </c>
    </row>
    <row r="201" spans="1:46" s="285" customFormat="1" ht="15.75" hidden="1" customHeight="1">
      <c r="A201" s="724">
        <v>15</v>
      </c>
      <c r="B201" s="288" t="s">
        <v>525</v>
      </c>
      <c r="C201" s="726" t="str">
        <f>VLOOKUP(B201,مقررات!$A$1:$F$411,2,FALSE)</f>
        <v>أنظمة الليزر</v>
      </c>
      <c r="D201" s="211">
        <f>VLOOKUP(B201,مقررات!$A$1:$F$452,3,FALSE)</f>
        <v>3</v>
      </c>
      <c r="E201" s="211">
        <f>VLOOKUP(B201,مقررات!$A$1:$F$476,4,FALSE)</f>
        <v>0</v>
      </c>
      <c r="F201" s="211">
        <f t="shared" ref="F201:F264" si="10">D201+0.5*E201</f>
        <v>3</v>
      </c>
      <c r="G201" s="60" t="str">
        <f>VLOOKUP(B201,مقررات!$A$1:$F$409,6,FALSE)</f>
        <v>L432-L232</v>
      </c>
      <c r="H201" s="423" t="s">
        <v>1623</v>
      </c>
      <c r="I201" s="262" t="str">
        <f>VLOOKUP(H201,'اعضاء هيئة التدريس'!$B$1:$D$300,2,FALSE)</f>
        <v>أ.د/ابراهيم حجر</v>
      </c>
      <c r="J201" s="73"/>
      <c r="K201" s="73" t="s">
        <v>1069</v>
      </c>
      <c r="L201" s="73"/>
      <c r="M201" s="73"/>
      <c r="N201" s="73"/>
      <c r="O201" s="73"/>
      <c r="P201" s="386"/>
      <c r="Q201" s="4"/>
      <c r="R201" s="91"/>
      <c r="S201" s="91"/>
      <c r="T201" s="284"/>
      <c r="U201" s="284"/>
      <c r="V201" s="284"/>
      <c r="W201" s="284"/>
      <c r="X201" s="284"/>
      <c r="Y201" s="284"/>
      <c r="Z201" s="284"/>
      <c r="AA201" s="284"/>
      <c r="AB201" s="284"/>
      <c r="AC201" s="284"/>
      <c r="AD201" s="284"/>
      <c r="AE201" s="284"/>
      <c r="AF201" s="284"/>
      <c r="AT201" s="251" t="e">
        <f>VLOOKUP(#REF!,'اعضاء هيئة التدريس'!#REF!,2,)</f>
        <v>#REF!</v>
      </c>
    </row>
    <row r="202" spans="1:46" s="285" customFormat="1" ht="15.75" hidden="1" customHeight="1">
      <c r="A202" s="724">
        <v>16</v>
      </c>
      <c r="B202" s="288" t="s">
        <v>526</v>
      </c>
      <c r="C202" s="726" t="str">
        <f>VLOOKUP(B202,مقررات!$A$1:$F$411,2,FALSE)</f>
        <v>أمان الليزر</v>
      </c>
      <c r="D202" s="211">
        <f>VLOOKUP(B202,مقررات!$A$1:$F$452,3,FALSE)</f>
        <v>2</v>
      </c>
      <c r="E202" s="211">
        <f>VLOOKUP(B202,مقررات!$A$1:$F$476,4,FALSE)</f>
        <v>0</v>
      </c>
      <c r="F202" s="211">
        <f t="shared" si="10"/>
        <v>2</v>
      </c>
      <c r="G202" s="60" t="str">
        <f>VLOOKUP(B202,مقررات!$A$1:$F$409,6,FALSE)</f>
        <v>-</v>
      </c>
      <c r="H202" s="60" t="s">
        <v>1986</v>
      </c>
      <c r="I202" s="262" t="str">
        <f>VLOOKUP(H202,'اعضاء هيئة التدريس'!$B$1:$D$300,2,FALSE)</f>
        <v>د/ سمير عطوة</v>
      </c>
      <c r="J202" s="250"/>
      <c r="K202" s="250" t="s">
        <v>1067</v>
      </c>
      <c r="L202" s="250"/>
      <c r="M202" s="250"/>
      <c r="N202" s="250"/>
      <c r="O202" s="250"/>
      <c r="P202" s="386"/>
      <c r="Q202" s="282"/>
      <c r="R202" s="283"/>
      <c r="S202" s="284"/>
      <c r="T202" s="283"/>
      <c r="U202" s="284"/>
      <c r="V202" s="284"/>
      <c r="W202" s="284"/>
      <c r="X202" s="284"/>
      <c r="Y202" s="284"/>
      <c r="Z202" s="284"/>
      <c r="AA202" s="284"/>
      <c r="AB202" s="284"/>
      <c r="AC202" s="284"/>
      <c r="AD202" s="284"/>
      <c r="AE202" s="284"/>
      <c r="AF202" s="284"/>
      <c r="AT202" s="251" t="e">
        <f>VLOOKUP(#REF!,'اعضاء هيئة التدريس'!#REF!,2,)</f>
        <v>#REF!</v>
      </c>
    </row>
    <row r="203" spans="1:46" s="272" customFormat="1" ht="15.75" hidden="1" customHeight="1">
      <c r="A203" s="724">
        <v>17</v>
      </c>
      <c r="B203" s="288" t="s">
        <v>528</v>
      </c>
      <c r="C203" s="726" t="str">
        <f>VLOOKUP(B203,مقررات!$A$1:$F$411,2,FALSE)</f>
        <v>فيزياء عملية ليزر</v>
      </c>
      <c r="D203" s="211">
        <f>VLOOKUP(B203,مقررات!$A$1:$F$452,3,FALSE)</f>
        <v>0</v>
      </c>
      <c r="E203" s="211">
        <f>VLOOKUP(B203,مقررات!$A$1:$F$476,4,FALSE)</f>
        <v>8</v>
      </c>
      <c r="F203" s="211">
        <f t="shared" si="10"/>
        <v>4</v>
      </c>
      <c r="G203" s="60" t="str">
        <f>VLOOKUP(B203,مقررات!$A$1:$F$409,6,FALSE)</f>
        <v>L348</v>
      </c>
      <c r="H203" s="423" t="s">
        <v>1986</v>
      </c>
      <c r="I203" s="262" t="str">
        <f>VLOOKUP(H203,'اعضاء هيئة التدريس'!$B$1:$D$300,2,FALSE)</f>
        <v>د/ سمير عطوة</v>
      </c>
      <c r="J203" s="73"/>
      <c r="K203" s="73"/>
      <c r="L203" s="73"/>
      <c r="M203" s="73"/>
      <c r="N203" s="250" t="s">
        <v>1083</v>
      </c>
      <c r="O203" s="250"/>
      <c r="P203" s="1052"/>
      <c r="Q203" s="4"/>
      <c r="R203" s="91"/>
      <c r="S203" s="91"/>
      <c r="T203" s="283"/>
      <c r="U203" s="283"/>
      <c r="V203" s="283"/>
      <c r="W203" s="283"/>
      <c r="X203" s="283"/>
      <c r="Y203" s="283"/>
      <c r="Z203" s="283"/>
      <c r="AA203" s="283"/>
      <c r="AB203" s="283"/>
      <c r="AC203" s="283"/>
      <c r="AD203" s="283"/>
      <c r="AE203" s="283"/>
      <c r="AF203" s="283"/>
      <c r="AT203" s="251" t="e">
        <f>VLOOKUP(#REF!,'اعضاء هيئة التدريس'!#REF!,2,)</f>
        <v>#REF!</v>
      </c>
    </row>
    <row r="204" spans="1:46" s="272" customFormat="1" ht="14.25" hidden="1" customHeight="1">
      <c r="A204" s="724">
        <v>7</v>
      </c>
      <c r="B204" s="288" t="s">
        <v>545</v>
      </c>
      <c r="C204" s="726" t="str">
        <f>VLOOKUP(B204,مقررات!$A$1:$F$411,2,FALSE)</f>
        <v>تحليل رياضي (2)</v>
      </c>
      <c r="D204" s="211">
        <f>VLOOKUP(B204,مقررات!$A$1:$F$452,3,FALSE)</f>
        <v>3</v>
      </c>
      <c r="E204" s="211">
        <f>VLOOKUP(B204,مقررات!$A$1:$F$476,4,FALSE)</f>
        <v>2</v>
      </c>
      <c r="F204" s="211">
        <f t="shared" si="10"/>
        <v>4</v>
      </c>
      <c r="G204" s="60" t="str">
        <f>VLOOKUP(B204,مقررات!$A$1:$F$409,6,FALSE)</f>
        <v>M111</v>
      </c>
      <c r="H204" s="60" t="s">
        <v>1533</v>
      </c>
      <c r="I204" s="262" t="str">
        <f>VLOOKUP(H204,'اعضاء هيئة التدريس'!$B$1:$D$300,2,FALSE)</f>
        <v>د. حسني عبدالعليم عطية</v>
      </c>
      <c r="J204" s="73"/>
      <c r="K204" s="73" t="s">
        <v>1074</v>
      </c>
      <c r="L204" s="73"/>
      <c r="M204" s="73"/>
      <c r="N204" s="73"/>
      <c r="O204" s="73"/>
      <c r="P204" s="386" t="s">
        <v>1315</v>
      </c>
      <c r="Q204" s="282"/>
      <c r="R204" s="283"/>
      <c r="S204" s="283"/>
      <c r="T204" s="283"/>
      <c r="U204" s="283"/>
      <c r="V204" s="283"/>
      <c r="W204" s="283"/>
      <c r="X204" s="283"/>
      <c r="Y204" s="283"/>
      <c r="Z204" s="283"/>
      <c r="AA204" s="283"/>
      <c r="AB204" s="283"/>
      <c r="AC204" s="283"/>
      <c r="AD204" s="283"/>
      <c r="AE204" s="283"/>
      <c r="AF204" s="283"/>
      <c r="AT204" s="251" t="e">
        <f>VLOOKUP(#REF!,'اعضاء هيئة التدريس'!#REF!,2,)</f>
        <v>#REF!</v>
      </c>
    </row>
    <row r="205" spans="1:46" s="272" customFormat="1" ht="15.75" hidden="1" customHeight="1">
      <c r="A205" s="724">
        <v>8</v>
      </c>
      <c r="B205" s="288" t="s">
        <v>547</v>
      </c>
      <c r="C205" s="726" t="str">
        <f>VLOOKUP(B205,مقررات!$A$1:$F$411,2,FALSE)</f>
        <v>جبر مجرد (1)</v>
      </c>
      <c r="D205" s="211">
        <f>VLOOKUP(B205,مقررات!$A$1:$F$452,3,FALSE)</f>
        <v>2</v>
      </c>
      <c r="E205" s="211">
        <f>VLOOKUP(B205,مقررات!$A$1:$F$476,4,FALSE)</f>
        <v>1</v>
      </c>
      <c r="F205" s="211">
        <f t="shared" si="10"/>
        <v>2.5</v>
      </c>
      <c r="G205" s="60" t="str">
        <f>VLOOKUP(B205,مقررات!$A$1:$F$409,6,FALSE)</f>
        <v>M113</v>
      </c>
      <c r="H205" s="60" t="s">
        <v>1538</v>
      </c>
      <c r="I205" s="262" t="str">
        <f>VLOOKUP(H205,'اعضاء هيئة التدريس'!$B$1:$D$300,2,FALSE)</f>
        <v>د/ ليلى ناشد جاب الله</v>
      </c>
      <c r="J205" s="73"/>
      <c r="K205" s="73" t="s">
        <v>1067</v>
      </c>
      <c r="L205" s="73"/>
      <c r="M205" s="73"/>
      <c r="N205" s="73"/>
      <c r="O205" s="73"/>
      <c r="P205" s="255" t="s">
        <v>1319</v>
      </c>
      <c r="Q205" s="4"/>
      <c r="R205" s="91"/>
      <c r="S205" s="91"/>
      <c r="T205" s="283"/>
      <c r="U205" s="283"/>
      <c r="V205" s="283"/>
      <c r="W205" s="283"/>
      <c r="X205" s="283"/>
      <c r="Y205" s="283"/>
      <c r="Z205" s="283"/>
      <c r="AA205" s="283"/>
      <c r="AB205" s="283"/>
      <c r="AC205" s="283"/>
      <c r="AD205" s="283"/>
      <c r="AE205" s="283"/>
      <c r="AF205" s="283"/>
      <c r="AT205" s="251" t="e">
        <f>VLOOKUP(#REF!,'اعضاء هيئة التدريس'!#REF!,2,)</f>
        <v>#REF!</v>
      </c>
    </row>
    <row r="206" spans="1:46" s="272" customFormat="1" ht="15" hidden="1" customHeight="1">
      <c r="A206" s="724">
        <v>9</v>
      </c>
      <c r="B206" s="288" t="s">
        <v>548</v>
      </c>
      <c r="C206" s="726" t="str">
        <f>VLOOKUP(B206,مقررات!$A$1:$F$411,2,FALSE)</f>
        <v>جبر خطى</v>
      </c>
      <c r="D206" s="211">
        <f>VLOOKUP(B206,مقررات!$A$1:$F$452,3,FALSE)</f>
        <v>2</v>
      </c>
      <c r="E206" s="211">
        <f>VLOOKUP(B206,مقررات!$A$1:$F$476,4,FALSE)</f>
        <v>1</v>
      </c>
      <c r="F206" s="211">
        <f t="shared" si="10"/>
        <v>2.5</v>
      </c>
      <c r="G206" s="60" t="str">
        <f>VLOOKUP(B206,مقررات!$A$1:$F$409,6,FALSE)</f>
        <v>M113</v>
      </c>
      <c r="H206" s="60" t="s">
        <v>1530</v>
      </c>
      <c r="I206" s="262" t="str">
        <f>VLOOKUP(H206,'اعضاء هيئة التدريس'!$B$1:$D$300,2,FALSE)</f>
        <v>أ.د/ محمد عبد اللطيف رمضان</v>
      </c>
      <c r="J206" s="73"/>
      <c r="K206" s="73"/>
      <c r="L206" s="73"/>
      <c r="M206" s="73"/>
      <c r="N206" s="73" t="s">
        <v>1067</v>
      </c>
      <c r="O206" s="73"/>
      <c r="P206" s="386" t="s">
        <v>1327</v>
      </c>
      <c r="Q206" s="282"/>
      <c r="R206" s="283"/>
      <c r="S206" s="283"/>
      <c r="T206" s="283"/>
      <c r="U206" s="283"/>
      <c r="V206" s="283"/>
      <c r="W206" s="283"/>
      <c r="X206" s="283"/>
      <c r="Y206" s="283"/>
      <c r="Z206" s="283"/>
      <c r="AA206" s="283"/>
      <c r="AB206" s="283"/>
      <c r="AC206" s="283"/>
      <c r="AD206" s="283"/>
      <c r="AE206" s="283"/>
      <c r="AF206" s="283"/>
      <c r="AT206" s="251" t="e">
        <f>VLOOKUP(#REF!,'اعضاء هيئة التدريس'!#REF!,2,)</f>
        <v>#REF!</v>
      </c>
    </row>
    <row r="207" spans="1:46" s="272" customFormat="1" ht="15.75" hidden="1" customHeight="1">
      <c r="A207" s="724">
        <v>10</v>
      </c>
      <c r="B207" s="288" t="s">
        <v>549</v>
      </c>
      <c r="C207" s="726" t="str">
        <f>VLOOKUP(B207,مقررات!$A$1:$F$411,2,FALSE)</f>
        <v>تحليل عددي (1)</v>
      </c>
      <c r="D207" s="211">
        <f>VLOOKUP(B207,مقررات!$A$1:$F$452,3,FALSE)</f>
        <v>2</v>
      </c>
      <c r="E207" s="211">
        <f>VLOOKUP(B207,مقررات!$A$1:$F$476,4,FALSE)</f>
        <v>1</v>
      </c>
      <c r="F207" s="211">
        <f t="shared" si="10"/>
        <v>2.5</v>
      </c>
      <c r="G207" s="60" t="str">
        <f>VLOOKUP(B207,مقررات!$A$1:$F$409,6,FALSE)</f>
        <v>M117</v>
      </c>
      <c r="H207" s="60" t="s">
        <v>1530</v>
      </c>
      <c r="I207" s="262" t="str">
        <f>VLOOKUP(H207,'اعضاء هيئة التدريس'!$B$1:$D$300,2,FALSE)</f>
        <v>أ.د/ محمد عبد اللطيف رمضان</v>
      </c>
      <c r="J207" s="73"/>
      <c r="K207" s="73"/>
      <c r="L207" s="73"/>
      <c r="M207" s="73"/>
      <c r="N207" s="73" t="s">
        <v>1068</v>
      </c>
      <c r="O207" s="73"/>
      <c r="P207" s="386" t="s">
        <v>1322</v>
      </c>
      <c r="Q207" s="4"/>
      <c r="R207" s="91"/>
      <c r="S207" s="91"/>
      <c r="T207" s="283"/>
      <c r="U207" s="283"/>
      <c r="V207" s="283"/>
      <c r="W207" s="283"/>
      <c r="X207" s="283"/>
      <c r="Y207" s="283"/>
      <c r="Z207" s="283"/>
      <c r="AA207" s="283"/>
      <c r="AB207" s="283"/>
      <c r="AC207" s="283"/>
      <c r="AD207" s="283"/>
      <c r="AE207" s="283"/>
      <c r="AF207" s="283"/>
      <c r="AT207" s="251" t="e">
        <f>VLOOKUP(#REF!,'اعضاء هيئة التدريس'!#REF!,2,)</f>
        <v>#REF!</v>
      </c>
    </row>
    <row r="208" spans="1:46" s="272" customFormat="1" ht="15.75" hidden="1" customHeight="1">
      <c r="A208" s="724">
        <v>11</v>
      </c>
      <c r="B208" s="288" t="s">
        <v>1063</v>
      </c>
      <c r="C208" s="726" t="str">
        <f>VLOOKUP(B208,مقررات!$A$1:$F$411,2,FALSE)</f>
        <v>رياضة عامة (1)</v>
      </c>
      <c r="D208" s="211">
        <f>VLOOKUP(B208,مقررات!$A$1:$F$452,3,FALSE)</f>
        <v>2</v>
      </c>
      <c r="E208" s="211">
        <f>VLOOKUP(B208,مقررات!$A$1:$F$476,4,FALSE)</f>
        <v>2</v>
      </c>
      <c r="F208" s="211">
        <f t="shared" si="10"/>
        <v>3</v>
      </c>
      <c r="G208" s="60" t="str">
        <f>VLOOKUP(B208,مقررات!$A$1:$F$409,6,FALSE)</f>
        <v>--</v>
      </c>
      <c r="H208" s="60" t="s">
        <v>1544</v>
      </c>
      <c r="I208" s="262" t="str">
        <f>VLOOKUP(H208,'اعضاء هيئة التدريس'!$B$1:$D$300,2,FALSE)</f>
        <v xml:space="preserve">د/ رفعت أحمد حسن </v>
      </c>
      <c r="J208" s="250"/>
      <c r="K208" s="250"/>
      <c r="L208" s="250"/>
      <c r="M208" s="250"/>
      <c r="N208" s="250" t="s">
        <v>1067</v>
      </c>
      <c r="O208" s="250"/>
      <c r="P208" s="255" t="s">
        <v>1325</v>
      </c>
      <c r="Q208" s="282"/>
      <c r="R208" s="283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  <c r="AC208" s="283"/>
      <c r="AD208" s="283"/>
      <c r="AE208" s="283"/>
      <c r="AF208" s="283"/>
      <c r="AT208" s="251" t="e">
        <f>VLOOKUP(#REF!,'اعضاء هيئة التدريس'!#REF!,2,)</f>
        <v>#REF!</v>
      </c>
    </row>
    <row r="209" spans="1:46" s="272" customFormat="1" ht="15.75" hidden="1" customHeight="1">
      <c r="A209" s="724">
        <v>12</v>
      </c>
      <c r="B209" s="288" t="s">
        <v>1063</v>
      </c>
      <c r="C209" s="726" t="str">
        <f>VLOOKUP(B209,مقررات!$A$1:$F$411,2,FALSE)</f>
        <v>رياضة عامة (1)</v>
      </c>
      <c r="D209" s="211">
        <f>VLOOKUP(B209,مقررات!$A$1:$F$452,3,FALSE)</f>
        <v>2</v>
      </c>
      <c r="E209" s="211">
        <f>VLOOKUP(B209,مقررات!$A$1:$F$476,4,FALSE)</f>
        <v>2</v>
      </c>
      <c r="F209" s="211">
        <f t="shared" si="10"/>
        <v>3</v>
      </c>
      <c r="G209" s="60" t="str">
        <f>VLOOKUP(B209,مقررات!$A$1:$F$409,6,FALSE)</f>
        <v>--</v>
      </c>
      <c r="H209" s="60" t="s">
        <v>1547</v>
      </c>
      <c r="I209" s="262" t="str">
        <f>VLOOKUP(H209,'اعضاء هيئة التدريس'!$B$1:$D$300,2,FALSE)</f>
        <v>د/ جميل على شلبي</v>
      </c>
      <c r="J209" s="250"/>
      <c r="K209" s="250"/>
      <c r="L209" s="250"/>
      <c r="M209" s="250"/>
      <c r="N209" s="250" t="s">
        <v>1067</v>
      </c>
      <c r="O209" s="250"/>
      <c r="P209" s="255" t="s">
        <v>1325</v>
      </c>
      <c r="Q209" s="282"/>
      <c r="R209" s="283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  <c r="AC209" s="283"/>
      <c r="AD209" s="283"/>
      <c r="AE209" s="283"/>
      <c r="AF209" s="283"/>
      <c r="AT209" s="251" t="e">
        <f>VLOOKUP(#REF!,'اعضاء هيئة التدريس'!#REF!,2,)</f>
        <v>#REF!</v>
      </c>
    </row>
    <row r="210" spans="1:46" s="272" customFormat="1" ht="15.75" hidden="1">
      <c r="A210" s="724">
        <v>13</v>
      </c>
      <c r="B210" s="288" t="s">
        <v>551</v>
      </c>
      <c r="C210" s="726" t="str">
        <f>VLOOKUP(B210,مقررات!$A$1:$F$411,2,FALSE)</f>
        <v>ديناميكا(1)</v>
      </c>
      <c r="D210" s="211">
        <f>VLOOKUP(B210,مقررات!$A$1:$F$452,3,FALSE)</f>
        <v>2</v>
      </c>
      <c r="E210" s="211">
        <f>VLOOKUP(B210,مقررات!$A$1:$F$476,4,FALSE)</f>
        <v>1</v>
      </c>
      <c r="F210" s="211">
        <f t="shared" si="10"/>
        <v>2.5</v>
      </c>
      <c r="G210" s="60" t="str">
        <f>VLOOKUP(B210,مقررات!$A$1:$F$409,6,FALSE)</f>
        <v>M111</v>
      </c>
      <c r="H210" s="60" t="s">
        <v>1544</v>
      </c>
      <c r="I210" s="262" t="str">
        <f>VLOOKUP(H210,'اعضاء هيئة التدريس'!$B$1:$D$300,2,FALSE)</f>
        <v xml:space="preserve">د/ رفعت أحمد حسن </v>
      </c>
      <c r="J210" s="73"/>
      <c r="K210" s="73"/>
      <c r="L210" s="73"/>
      <c r="M210" s="73"/>
      <c r="N210" s="73" t="s">
        <v>1072</v>
      </c>
      <c r="O210" s="73"/>
      <c r="P210" s="386"/>
      <c r="Q210" s="282"/>
      <c r="R210" s="283"/>
      <c r="S210" s="283"/>
      <c r="T210" s="283"/>
      <c r="U210" s="283"/>
      <c r="V210" s="283"/>
      <c r="W210" s="283"/>
      <c r="X210" s="283"/>
      <c r="Y210" s="283"/>
      <c r="Z210" s="283"/>
      <c r="AA210" s="283"/>
      <c r="AB210" s="283"/>
      <c r="AC210" s="283"/>
      <c r="AD210" s="283"/>
      <c r="AE210" s="283"/>
      <c r="AF210" s="283"/>
      <c r="AT210" s="251" t="e">
        <f>VLOOKUP(#REF!,'اعضاء هيئة التدريس'!#REF!,2,)</f>
        <v>#REF!</v>
      </c>
    </row>
    <row r="211" spans="1:46" s="272" customFormat="1" ht="15.75" hidden="1" customHeight="1">
      <c r="A211" s="724">
        <v>14</v>
      </c>
      <c r="B211" s="288" t="s">
        <v>553</v>
      </c>
      <c r="C211" s="726" t="str">
        <f>VLOOKUP(B211,مقررات!$A$1:$F$411,2,FALSE)</f>
        <v>نظرية حركة الموائع</v>
      </c>
      <c r="D211" s="211">
        <f>VLOOKUP(B211,مقررات!$A$1:$F$452,3,FALSE)</f>
        <v>2</v>
      </c>
      <c r="E211" s="211">
        <f>VLOOKUP(B211,مقررات!$A$1:$F$476,4,FALSE)</f>
        <v>0</v>
      </c>
      <c r="F211" s="211">
        <f t="shared" si="10"/>
        <v>2</v>
      </c>
      <c r="G211" s="60" t="str">
        <f>VLOOKUP(B211,مقررات!$A$1:$F$409,6,FALSE)</f>
        <v>M229</v>
      </c>
      <c r="H211" s="60" t="s">
        <v>1547</v>
      </c>
      <c r="I211" s="262" t="str">
        <f>VLOOKUP(H211,'اعضاء هيئة التدريس'!$B$1:$D$300,2,FALSE)</f>
        <v>د/ جميل على شلبي</v>
      </c>
      <c r="J211" s="73"/>
      <c r="K211" s="73"/>
      <c r="L211" s="73"/>
      <c r="M211" s="73"/>
      <c r="N211" s="73" t="s">
        <v>1070</v>
      </c>
      <c r="O211" s="73"/>
      <c r="P211" s="386" t="s">
        <v>1327</v>
      </c>
      <c r="Q211" s="282"/>
      <c r="R211" s="283"/>
      <c r="S211" s="283"/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3"/>
      <c r="AD211" s="283"/>
      <c r="AE211" s="283"/>
      <c r="AF211" s="283"/>
      <c r="AT211" s="251" t="e">
        <f>VLOOKUP(#REF!,'اعضاء هيئة التدريس'!#REF!,2,)</f>
        <v>#REF!</v>
      </c>
    </row>
    <row r="212" spans="1:46" s="272" customFormat="1" ht="15" hidden="1" customHeight="1">
      <c r="A212" s="724">
        <v>15</v>
      </c>
      <c r="B212" s="288" t="s">
        <v>1042</v>
      </c>
      <c r="C212" s="726" t="str">
        <f>VLOOKUP(B212,مقررات!$A$1:$F$411,2,FALSE)</f>
        <v>ميكانيكا عامة</v>
      </c>
      <c r="D212" s="211">
        <f>VLOOKUP(B212,مقررات!$A$1:$F$452,3,FALSE)</f>
        <v>3</v>
      </c>
      <c r="E212" s="211">
        <f>VLOOKUP(B212,مقررات!$A$1:$F$476,4,FALSE)</f>
        <v>2</v>
      </c>
      <c r="F212" s="211">
        <f t="shared" si="10"/>
        <v>4</v>
      </c>
      <c r="G212" s="60" t="str">
        <f>VLOOKUP(B212,مقررات!$A$1:$F$409,6,FALSE)</f>
        <v>--</v>
      </c>
      <c r="H212" s="697" t="s">
        <v>1552</v>
      </c>
      <c r="I212" s="262" t="str">
        <f>VLOOKUP(H212,'اعضاء هيئة التدريس'!$B$1:$D$300,2,FALSE)</f>
        <v>د. طه عبدالكريم ابراهيم</v>
      </c>
      <c r="J212" s="73"/>
      <c r="K212" s="73"/>
      <c r="L212" s="73" t="s">
        <v>1074</v>
      </c>
      <c r="M212" s="73"/>
      <c r="N212" s="73"/>
      <c r="O212" s="73"/>
      <c r="P212" s="386" t="s">
        <v>1322</v>
      </c>
      <c r="Q212" s="4"/>
      <c r="R212" s="91"/>
      <c r="S212" s="91"/>
      <c r="T212" s="284"/>
      <c r="U212" s="283"/>
      <c r="V212" s="283"/>
      <c r="W212" s="283"/>
      <c r="X212" s="283"/>
      <c r="Y212" s="283"/>
      <c r="Z212" s="283"/>
      <c r="AA212" s="283"/>
      <c r="AB212" s="283"/>
      <c r="AC212" s="283"/>
      <c r="AD212" s="283"/>
      <c r="AE212" s="283"/>
      <c r="AF212" s="283"/>
      <c r="AT212" s="251" t="e">
        <f>VLOOKUP(#REF!,'اعضاء هيئة التدريس'!#REF!,2,)</f>
        <v>#REF!</v>
      </c>
    </row>
    <row r="213" spans="1:46" s="272" customFormat="1" ht="15.75" hidden="1" customHeight="1">
      <c r="A213" s="724">
        <v>18</v>
      </c>
      <c r="B213" s="288" t="s">
        <v>554</v>
      </c>
      <c r="C213" s="726" t="str">
        <f>VLOOKUP(B213,مقررات!$A$1:$F$411,2,FALSE)</f>
        <v>تحليل رياضي (3)</v>
      </c>
      <c r="D213" s="211">
        <f>VLOOKUP(B213,مقررات!$A$1:$F$452,3,FALSE)</f>
        <v>2</v>
      </c>
      <c r="E213" s="211">
        <f>VLOOKUP(B213,مقررات!$A$1:$F$476,4,FALSE)</f>
        <v>2</v>
      </c>
      <c r="F213" s="211">
        <f t="shared" si="10"/>
        <v>3</v>
      </c>
      <c r="G213" s="60" t="str">
        <f>VLOOKUP(B213,مقررات!$A$1:$F$409,6,FALSE)</f>
        <v>M114</v>
      </c>
      <c r="H213" s="60" t="s">
        <v>1545</v>
      </c>
      <c r="I213" s="262" t="str">
        <f>VLOOKUP(H213,'اعضاء هيئة التدريس'!$B$1:$D$300,2,FALSE)</f>
        <v>د/ عبدالرحمن حسن عامر</v>
      </c>
      <c r="J213" s="73" t="s">
        <v>1072</v>
      </c>
      <c r="K213" s="73"/>
      <c r="L213" s="73"/>
      <c r="M213" s="73"/>
      <c r="N213" s="73"/>
      <c r="O213" s="73"/>
      <c r="P213" s="255" t="s">
        <v>1319</v>
      </c>
      <c r="Q213" s="282"/>
      <c r="R213" s="283"/>
      <c r="S213" s="283"/>
      <c r="T213" s="284"/>
      <c r="U213" s="283"/>
      <c r="V213" s="283"/>
      <c r="W213" s="283"/>
      <c r="X213" s="283"/>
      <c r="Y213" s="283"/>
      <c r="Z213" s="283"/>
      <c r="AA213" s="283"/>
      <c r="AB213" s="283"/>
      <c r="AC213" s="283"/>
      <c r="AD213" s="283"/>
      <c r="AE213" s="283"/>
      <c r="AF213" s="283"/>
      <c r="AT213" s="251" t="e">
        <f>VLOOKUP(#REF!,'اعضاء هيئة التدريس'!#REF!,2,)</f>
        <v>#REF!</v>
      </c>
    </row>
    <row r="214" spans="1:46" s="272" customFormat="1" ht="15.75" hidden="1">
      <c r="A214" s="724">
        <v>19</v>
      </c>
      <c r="B214" s="288" t="s">
        <v>1978</v>
      </c>
      <c r="C214" s="726" t="str">
        <f>VLOOKUP(B214,مقررات!$A$1:$F$411,2,FALSE)</f>
        <v xml:space="preserve">برمجة غير خطية </v>
      </c>
      <c r="D214" s="211">
        <f>VLOOKUP(B214,مقررات!$A$1:$F$452,3,FALSE)</f>
        <v>2</v>
      </c>
      <c r="E214" s="211">
        <f>VLOOKUP(B214,مقررات!$A$1:$F$476,4,FALSE)</f>
        <v>1</v>
      </c>
      <c r="F214" s="211">
        <f t="shared" si="10"/>
        <v>2.5</v>
      </c>
      <c r="G214" s="60" t="str">
        <f>VLOOKUP(B214,مقررات!$A$1:$F$409,6,FALSE)</f>
        <v>M2118</v>
      </c>
      <c r="H214" s="60" t="s">
        <v>1522</v>
      </c>
      <c r="I214" s="262" t="str">
        <f>VLOOKUP(H214,'اعضاء هيئة التدريس'!$B$1:$D$300,2,FALSE)</f>
        <v>أ.د/ نبوية عبد الفتاح الرملي</v>
      </c>
      <c r="J214" s="73"/>
      <c r="K214" s="73" t="s">
        <v>1067</v>
      </c>
      <c r="L214" s="73"/>
      <c r="M214" s="73"/>
      <c r="N214" s="73"/>
      <c r="O214" s="73"/>
      <c r="P214" s="386" t="s">
        <v>1326</v>
      </c>
      <c r="Q214" s="282"/>
      <c r="R214" s="283"/>
      <c r="S214" s="283"/>
      <c r="T214" s="284"/>
      <c r="U214" s="283"/>
      <c r="V214" s="283"/>
      <c r="W214" s="283"/>
      <c r="X214" s="283"/>
      <c r="Y214" s="283"/>
      <c r="Z214" s="283"/>
      <c r="AA214" s="283"/>
      <c r="AB214" s="283"/>
      <c r="AC214" s="283"/>
      <c r="AD214" s="283"/>
      <c r="AE214" s="283"/>
      <c r="AF214" s="283"/>
      <c r="AT214" s="251" t="e">
        <f>VLOOKUP(#REF!,'اعضاء هيئة التدريس'!#REF!,2,)</f>
        <v>#REF!</v>
      </c>
    </row>
    <row r="215" spans="1:46" s="272" customFormat="1" ht="15.75" hidden="1" customHeight="1">
      <c r="A215" s="724">
        <v>20</v>
      </c>
      <c r="B215" s="288" t="s">
        <v>555</v>
      </c>
      <c r="C215" s="726" t="str">
        <f>VLOOKUP(B215,مقررات!$A$1:$F$411,2,FALSE)</f>
        <v>معادلات تفاضلية عادية</v>
      </c>
      <c r="D215" s="211">
        <f>VLOOKUP(B215,مقررات!$A$1:$F$452,3,FALSE)</f>
        <v>2</v>
      </c>
      <c r="E215" s="211">
        <f>VLOOKUP(B215,مقررات!$A$1:$F$476,4,FALSE)</f>
        <v>1</v>
      </c>
      <c r="F215" s="211">
        <f t="shared" si="10"/>
        <v>2.5</v>
      </c>
      <c r="G215" s="60" t="str">
        <f>VLOOKUP(B215,مقررات!$A$1:$F$409,6,FALSE)</f>
        <v>M111</v>
      </c>
      <c r="H215" s="60" t="s">
        <v>1545</v>
      </c>
      <c r="I215" s="262" t="str">
        <f>VLOOKUP(H215,'اعضاء هيئة التدريس'!$B$1:$D$300,2,FALSE)</f>
        <v>د/ عبدالرحمن حسن عامر</v>
      </c>
      <c r="J215" s="73" t="s">
        <v>1069</v>
      </c>
      <c r="K215" s="73"/>
      <c r="L215" s="73"/>
      <c r="M215" s="73"/>
      <c r="N215" s="73"/>
      <c r="O215" s="73"/>
      <c r="P215" s="255" t="s">
        <v>1319</v>
      </c>
      <c r="Q215" s="4"/>
      <c r="R215" s="91"/>
      <c r="S215" s="91"/>
      <c r="T215" s="283"/>
      <c r="U215" s="283"/>
      <c r="V215" s="283"/>
      <c r="W215" s="283"/>
      <c r="X215" s="283"/>
      <c r="Y215" s="283"/>
      <c r="Z215" s="283"/>
      <c r="AA215" s="283"/>
      <c r="AB215" s="283"/>
      <c r="AC215" s="283"/>
      <c r="AD215" s="283"/>
      <c r="AE215" s="283"/>
      <c r="AF215" s="283"/>
      <c r="AT215" s="251" t="e">
        <f>VLOOKUP(#REF!,'اعضاء هيئة التدريس'!#REF!,2,)</f>
        <v>#REF!</v>
      </c>
    </row>
    <row r="216" spans="1:46" s="272" customFormat="1" ht="25.5" hidden="1">
      <c r="A216" s="724">
        <v>21</v>
      </c>
      <c r="B216" s="288" t="s">
        <v>1269</v>
      </c>
      <c r="C216" s="726" t="str">
        <f>VLOOKUP(B216,مقررات!$A$1:$F$411,2,FALSE)</f>
        <v>معادلات تفاضلية عادية
(باقي الشعب)</v>
      </c>
      <c r="D216" s="211">
        <f>VLOOKUP(B216,مقررات!$A$1:$F$452,3,FALSE)</f>
        <v>2</v>
      </c>
      <c r="E216" s="211">
        <f>VLOOKUP(B216,مقررات!$A$1:$F$476,4,FALSE)</f>
        <v>2</v>
      </c>
      <c r="F216" s="211">
        <f t="shared" si="10"/>
        <v>3</v>
      </c>
      <c r="G216" s="60" t="str">
        <f>VLOOKUP(B216,مقررات!$A$1:$F$409,6,FALSE)</f>
        <v>M111</v>
      </c>
      <c r="H216" s="60" t="s">
        <v>1545</v>
      </c>
      <c r="I216" s="262" t="str">
        <f>VLOOKUP(H216,'اعضاء هيئة التدريس'!$B$1:$D$300,2,FALSE)</f>
        <v>د/ عبدالرحمن حسن عامر</v>
      </c>
      <c r="J216" s="73" t="s">
        <v>1069</v>
      </c>
      <c r="K216" s="73"/>
      <c r="L216" s="73"/>
      <c r="M216" s="73"/>
      <c r="N216" s="73"/>
      <c r="O216" s="73"/>
      <c r="P216" s="255" t="s">
        <v>1319</v>
      </c>
      <c r="Q216" s="282"/>
      <c r="R216" s="283"/>
      <c r="S216" s="283"/>
      <c r="T216" s="283"/>
      <c r="U216" s="283"/>
      <c r="V216" s="283"/>
      <c r="W216" s="283"/>
      <c r="X216" s="283"/>
      <c r="Y216" s="283"/>
      <c r="Z216" s="283"/>
      <c r="AA216" s="283"/>
      <c r="AB216" s="283"/>
      <c r="AC216" s="283"/>
      <c r="AD216" s="283"/>
      <c r="AE216" s="283"/>
      <c r="AF216" s="283"/>
      <c r="AT216" s="251" t="e">
        <f>VLOOKUP(#REF!,'اعضاء هيئة التدريس'!#REF!,2,)</f>
        <v>#REF!</v>
      </c>
    </row>
    <row r="217" spans="1:46" s="272" customFormat="1" ht="15.75" hidden="1">
      <c r="A217" s="724">
        <v>22</v>
      </c>
      <c r="B217" s="288" t="s">
        <v>556</v>
      </c>
      <c r="C217" s="726" t="str">
        <f>VLOOKUP(B217,مقررات!$A$1:$F$411,2,FALSE)</f>
        <v>تحليل رياضي (4)</v>
      </c>
      <c r="D217" s="211">
        <f>VLOOKUP(B217,مقررات!$A$1:$F$452,3,FALSE)</f>
        <v>2</v>
      </c>
      <c r="E217" s="211">
        <f>VLOOKUP(B217,مقررات!$A$1:$F$476,4,FALSE)</f>
        <v>1</v>
      </c>
      <c r="F217" s="211">
        <f t="shared" si="10"/>
        <v>2.5</v>
      </c>
      <c r="G217" s="60" t="str">
        <f>VLOOKUP(B217,مقررات!$A$1:$F$409,6,FALSE)</f>
        <v>M211</v>
      </c>
      <c r="H217" s="60" t="s">
        <v>1554</v>
      </c>
      <c r="I217" s="262" t="str">
        <f>VLOOKUP(H217,'اعضاء هيئة التدريس'!$B$1:$D$300,2,FALSE)</f>
        <v xml:space="preserve">د. اشرف ابراهيم حفناوي </v>
      </c>
      <c r="J217" s="73"/>
      <c r="K217" s="73"/>
      <c r="L217" s="73" t="s">
        <v>1072</v>
      </c>
      <c r="M217" s="73"/>
      <c r="N217" s="73"/>
      <c r="O217" s="73"/>
      <c r="P217" s="386" t="s">
        <v>1317</v>
      </c>
      <c r="Q217" s="4"/>
      <c r="R217" s="91"/>
      <c r="S217" s="91"/>
      <c r="T217" s="283"/>
      <c r="U217" s="283"/>
      <c r="V217" s="283"/>
      <c r="W217" s="283"/>
      <c r="X217" s="283"/>
      <c r="Y217" s="283"/>
      <c r="Z217" s="283"/>
      <c r="AA217" s="283"/>
      <c r="AB217" s="283"/>
      <c r="AC217" s="283"/>
      <c r="AD217" s="283"/>
      <c r="AE217" s="283"/>
      <c r="AF217" s="283"/>
      <c r="AT217" s="251" t="e">
        <f>VLOOKUP(#REF!,'اعضاء هيئة التدريس'!#REF!,2,)</f>
        <v>#REF!</v>
      </c>
    </row>
    <row r="218" spans="1:46" s="272" customFormat="1" ht="15.75" hidden="1">
      <c r="A218" s="724">
        <v>23</v>
      </c>
      <c r="B218" s="288" t="s">
        <v>557</v>
      </c>
      <c r="C218" s="726" t="str">
        <f>VLOOKUP(B218,مقررات!$A$1:$F$411,2,FALSE)</f>
        <v>جبر مجرد (2)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10"/>
        <v>2.5</v>
      </c>
      <c r="G218" s="60" t="str">
        <f>VLOOKUP(B218,مقررات!$A$1:$F$409,6,FALSE)</f>
        <v>M116</v>
      </c>
      <c r="H218" s="60" t="s">
        <v>1538</v>
      </c>
      <c r="I218" s="262" t="str">
        <f>VLOOKUP(H218,'اعضاء هيئة التدريس'!$B$1:$D$300,2,FALSE)</f>
        <v>د/ ليلى ناشد جاب الله</v>
      </c>
      <c r="J218" s="73"/>
      <c r="K218" s="73"/>
      <c r="L218" s="73"/>
      <c r="M218" s="73" t="s">
        <v>1067</v>
      </c>
      <c r="N218" s="73"/>
      <c r="O218" s="73"/>
      <c r="P218" s="255" t="s">
        <v>1325</v>
      </c>
      <c r="Q218" s="282"/>
      <c r="R218" s="283"/>
      <c r="S218" s="283"/>
      <c r="T218" s="284"/>
      <c r="U218" s="283"/>
      <c r="V218" s="283"/>
      <c r="W218" s="283"/>
      <c r="X218" s="283"/>
      <c r="Y218" s="283"/>
      <c r="Z218" s="283"/>
      <c r="AA218" s="283"/>
      <c r="AB218" s="283"/>
      <c r="AC218" s="283"/>
      <c r="AD218" s="283"/>
      <c r="AE218" s="283"/>
      <c r="AF218" s="283"/>
      <c r="AT218" s="251" t="e">
        <f>VLOOKUP(#REF!,'اعضاء هيئة التدريس'!#REF!,2,)</f>
        <v>#REF!</v>
      </c>
    </row>
    <row r="219" spans="1:46" s="272" customFormat="1" ht="15.75" hidden="1" customHeight="1">
      <c r="A219" s="724">
        <v>24</v>
      </c>
      <c r="B219" s="288" t="s">
        <v>558</v>
      </c>
      <c r="C219" s="726" t="str">
        <f>VLOOKUP(B219,مقررات!$A$1:$F$411,2,FALSE)</f>
        <v>مقدمة في الهندسة التفاضلية</v>
      </c>
      <c r="D219" s="211">
        <f>VLOOKUP(B219,مقررات!$A$1:$F$452,3,FALSE)</f>
        <v>2</v>
      </c>
      <c r="E219" s="211">
        <f>VLOOKUP(B219,مقررات!$A$1:$F$476,4,FALSE)</f>
        <v>1</v>
      </c>
      <c r="F219" s="211">
        <f t="shared" si="10"/>
        <v>2.5</v>
      </c>
      <c r="G219" s="60" t="str">
        <f>VLOOKUP(B219,مقررات!$A$1:$F$409,6,FALSE)</f>
        <v>M115</v>
      </c>
      <c r="H219" s="60" t="s">
        <v>1558</v>
      </c>
      <c r="I219" s="262" t="str">
        <f>VLOOKUP(H219,'اعضاء هيئة التدريس'!$B$1:$D$300,2,FALSE)</f>
        <v xml:space="preserve">  د/ مها عبد الفتاح ابوشنب</v>
      </c>
      <c r="J219" s="73"/>
      <c r="K219" s="73"/>
      <c r="L219" s="73" t="s">
        <v>1067</v>
      </c>
      <c r="M219" s="73"/>
      <c r="N219" s="73"/>
      <c r="O219" s="73"/>
      <c r="P219" s="386" t="s">
        <v>1322</v>
      </c>
      <c r="Q219" s="4"/>
      <c r="R219" s="91"/>
      <c r="S219" s="91"/>
      <c r="T219" s="283"/>
      <c r="U219" s="283"/>
      <c r="V219" s="283"/>
      <c r="W219" s="283"/>
      <c r="X219" s="283"/>
      <c r="Y219" s="283"/>
      <c r="Z219" s="283"/>
      <c r="AA219" s="283"/>
      <c r="AB219" s="283"/>
      <c r="AC219" s="283"/>
      <c r="AD219" s="283"/>
      <c r="AE219" s="283"/>
      <c r="AF219" s="283"/>
      <c r="AT219" s="251" t="e">
        <f>VLOOKUP(#REF!,'اعضاء هيئة التدريس'!#REF!,2,)</f>
        <v>#REF!</v>
      </c>
    </row>
    <row r="220" spans="1:46" s="272" customFormat="1" ht="15.75" hidden="1" customHeight="1">
      <c r="A220" s="724">
        <v>25</v>
      </c>
      <c r="B220" s="288" t="s">
        <v>559</v>
      </c>
      <c r="C220" s="726" t="str">
        <f>VLOOKUP(B220,مقررات!$A$1:$F$411,2,FALSE)</f>
        <v>معادلات تفاضلية جزئية</v>
      </c>
      <c r="D220" s="211">
        <f>VLOOKUP(B220,مقررات!$A$1:$F$452,3,FALSE)</f>
        <v>2</v>
      </c>
      <c r="E220" s="211">
        <f>VLOOKUP(B220,مقررات!$A$1:$F$476,4,FALSE)</f>
        <v>1</v>
      </c>
      <c r="F220" s="211">
        <f t="shared" si="10"/>
        <v>2.5</v>
      </c>
      <c r="G220" s="60" t="str">
        <f>VLOOKUP(B220,مقررات!$A$1:$F$409,6,FALSE)</f>
        <v>M212--M117</v>
      </c>
      <c r="H220" s="60" t="s">
        <v>1523</v>
      </c>
      <c r="I220" s="262" t="str">
        <f>VLOOKUP(H220,'اعضاء هيئة التدريس'!$B$1:$D$300,2,FALSE)</f>
        <v xml:space="preserve">أ.د/ محمد محمود الشيخ </v>
      </c>
      <c r="J220" s="73"/>
      <c r="K220" s="73" t="s">
        <v>1067</v>
      </c>
      <c r="L220" s="73"/>
      <c r="M220" s="73"/>
      <c r="N220" s="73"/>
      <c r="O220" s="73"/>
      <c r="P220" s="386" t="s">
        <v>1327</v>
      </c>
      <c r="Q220" s="282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E220" s="283"/>
      <c r="AF220" s="283"/>
      <c r="AT220" s="251" t="e">
        <f>VLOOKUP(#REF!,'اعضاء هيئة التدريس'!#REF!,2,)</f>
        <v>#REF!</v>
      </c>
    </row>
    <row r="221" spans="1:46" s="272" customFormat="1" ht="15.75" hidden="1">
      <c r="A221" s="724">
        <v>26</v>
      </c>
      <c r="B221" s="288" t="s">
        <v>560</v>
      </c>
      <c r="C221" s="726" t="str">
        <f>VLOOKUP(B221,مقررات!$A$1:$F$411,2,FALSE)</f>
        <v>تحليل عددي (2)</v>
      </c>
      <c r="D221" s="211">
        <f>VLOOKUP(B221,مقررات!$A$1:$F$452,3,FALSE)</f>
        <v>2</v>
      </c>
      <c r="E221" s="211">
        <f>VLOOKUP(B221,مقررات!$A$1:$F$476,4,FALSE)</f>
        <v>1</v>
      </c>
      <c r="F221" s="211">
        <f t="shared" si="10"/>
        <v>2.5</v>
      </c>
      <c r="G221" s="60" t="str">
        <f>VLOOKUP(B221,مقررات!$A$1:$F$409,6,FALSE)</f>
        <v>M118</v>
      </c>
      <c r="H221" s="60" t="s">
        <v>1556</v>
      </c>
      <c r="I221" s="262" t="str">
        <f>VLOOKUP(H221,'اعضاء هيئة التدريس'!$B$1:$D$300,2,FALSE)</f>
        <v xml:space="preserve">د/ نجلاء محمدالشاذلي </v>
      </c>
      <c r="J221" s="73"/>
      <c r="K221" s="73"/>
      <c r="L221" s="73"/>
      <c r="M221" s="73"/>
      <c r="N221" s="73" t="s">
        <v>1068</v>
      </c>
      <c r="O221" s="73"/>
      <c r="P221" s="255" t="s">
        <v>1319</v>
      </c>
      <c r="Q221" s="4"/>
      <c r="R221" s="91"/>
      <c r="S221" s="91"/>
      <c r="T221" s="283"/>
      <c r="U221" s="283"/>
      <c r="V221" s="283"/>
      <c r="W221" s="283"/>
      <c r="X221" s="283"/>
      <c r="Y221" s="283"/>
      <c r="Z221" s="283"/>
      <c r="AA221" s="283"/>
      <c r="AB221" s="283"/>
      <c r="AC221" s="283"/>
      <c r="AD221" s="283"/>
      <c r="AE221" s="283"/>
      <c r="AF221" s="283"/>
      <c r="AT221" s="251" t="e">
        <f>VLOOKUP(#REF!,'اعضاء هيئة التدريس'!#REF!,2,)</f>
        <v>#REF!</v>
      </c>
    </row>
    <row r="222" spans="1:46" s="272" customFormat="1" ht="15.75" hidden="1" customHeight="1">
      <c r="A222" s="724">
        <v>27</v>
      </c>
      <c r="B222" s="288" t="s">
        <v>563</v>
      </c>
      <c r="C222" s="726" t="str">
        <f>VLOOKUP(B222,مقررات!$A$1:$F$411,2,FALSE)</f>
        <v>نظرية النسبية (1)</v>
      </c>
      <c r="D222" s="211">
        <f>VLOOKUP(B222,مقررات!$A$1:$F$452,3,FALSE)</f>
        <v>2</v>
      </c>
      <c r="E222" s="211">
        <f>VLOOKUP(B222,مقررات!$A$1:$F$476,4,FALSE)</f>
        <v>1</v>
      </c>
      <c r="F222" s="211">
        <f t="shared" si="10"/>
        <v>2.5</v>
      </c>
      <c r="G222" s="60" t="str">
        <f>VLOOKUP(B222,مقررات!$A$1:$F$409,6,FALSE)</f>
        <v>M 229</v>
      </c>
      <c r="H222" s="60" t="s">
        <v>1524</v>
      </c>
      <c r="I222" s="262" t="str">
        <f>VLOOKUP(H222,'اعضاء هيئة التدريس'!$B$1:$D$300,2,FALSE)</f>
        <v>أ.د/ على ماهر ابوربية</v>
      </c>
      <c r="J222" s="73"/>
      <c r="K222" s="73" t="s">
        <v>1067</v>
      </c>
      <c r="L222" s="73"/>
      <c r="M222" s="73"/>
      <c r="N222" s="73"/>
      <c r="O222" s="73"/>
      <c r="P222" s="386"/>
      <c r="Q222" s="282"/>
      <c r="R222" s="283"/>
      <c r="S222" s="283"/>
      <c r="T222" s="283"/>
      <c r="U222" s="283"/>
      <c r="V222" s="283"/>
      <c r="W222" s="283"/>
      <c r="X222" s="283"/>
      <c r="Y222" s="283"/>
      <c r="Z222" s="283"/>
      <c r="AA222" s="283"/>
      <c r="AB222" s="283"/>
      <c r="AC222" s="283"/>
      <c r="AD222" s="283"/>
      <c r="AE222" s="283"/>
      <c r="AF222" s="283"/>
      <c r="AT222" s="251" t="e">
        <f>VLOOKUP(#REF!,'اعضاء هيئة التدريس'!#REF!,2,)</f>
        <v>#REF!</v>
      </c>
    </row>
    <row r="223" spans="1:46" s="272" customFormat="1" ht="15.75" hidden="1" customHeight="1">
      <c r="A223" s="724">
        <v>28</v>
      </c>
      <c r="B223" s="288" t="s">
        <v>564</v>
      </c>
      <c r="C223" s="726" t="str">
        <f>VLOOKUP(B223,مقررات!$A$1:$F$411,2,FALSE)</f>
        <v>ميكانيكا تحليلية (1)</v>
      </c>
      <c r="D223" s="211">
        <f>VLOOKUP(B223,مقررات!$A$1:$F$452,3,FALSE)</f>
        <v>2</v>
      </c>
      <c r="E223" s="211">
        <f>VLOOKUP(B223,مقررات!$A$1:$F$476,4,FALSE)</f>
        <v>1</v>
      </c>
      <c r="F223" s="211">
        <f t="shared" si="10"/>
        <v>2.5</v>
      </c>
      <c r="G223" s="60" t="str">
        <f>VLOOKUP(B223,مقررات!$A$1:$F$409,6,FALSE)</f>
        <v>M229</v>
      </c>
      <c r="H223" s="60" t="s">
        <v>1542</v>
      </c>
      <c r="I223" s="262" t="str">
        <f>VLOOKUP(H223,'اعضاء هيئة التدريس'!$B$1:$D$300,2,FALSE)</f>
        <v>د. كوثر محمد حسن</v>
      </c>
      <c r="J223" s="73"/>
      <c r="K223" s="73" t="s">
        <v>1072</v>
      </c>
      <c r="L223" s="73"/>
      <c r="M223" s="73"/>
      <c r="N223" s="73"/>
      <c r="O223" s="73"/>
      <c r="P223" s="1052"/>
      <c r="Q223" s="4"/>
      <c r="R223" s="91"/>
      <c r="S223" s="91"/>
      <c r="T223" s="283"/>
      <c r="U223" s="283"/>
      <c r="V223" s="283"/>
      <c r="W223" s="283"/>
      <c r="X223" s="283"/>
      <c r="Y223" s="283"/>
      <c r="Z223" s="283"/>
      <c r="AA223" s="283"/>
      <c r="AB223" s="283"/>
      <c r="AC223" s="283"/>
      <c r="AD223" s="283"/>
      <c r="AE223" s="283"/>
      <c r="AF223" s="283"/>
      <c r="AT223" s="251" t="e">
        <f>VLOOKUP(#REF!,'اعضاء هيئة التدريس'!#REF!,2,)</f>
        <v>#REF!</v>
      </c>
    </row>
    <row r="224" spans="1:46" s="272" customFormat="1" ht="15.75" hidden="1">
      <c r="A224" s="724">
        <v>29</v>
      </c>
      <c r="B224" s="288" t="s">
        <v>552</v>
      </c>
      <c r="C224" s="726" t="str">
        <f>VLOOKUP(B224,مقررات!$A$1:$F$411,2,FALSE)</f>
        <v>نظرية الكهرومغناطيسية (1)</v>
      </c>
      <c r="D224" s="211">
        <f>VLOOKUP(B224,مقررات!$A$1:$F$452,3,FALSE)</f>
        <v>2</v>
      </c>
      <c r="E224" s="211">
        <f>VLOOKUP(B224,مقررات!$A$1:$F$476,4,FALSE)</f>
        <v>2</v>
      </c>
      <c r="F224" s="211">
        <f t="shared" si="10"/>
        <v>3</v>
      </c>
      <c r="G224" s="60" t="str">
        <f>VLOOKUP(B224,مقررات!$A$1:$F$409,6,FALSE)</f>
        <v>M211</v>
      </c>
      <c r="H224" s="60" t="s">
        <v>1548</v>
      </c>
      <c r="I224" s="262" t="str">
        <f>VLOOKUP(H224,'اعضاء هيئة التدريس'!$B$1:$D$300,2,FALSE)</f>
        <v>د/ فاطمة الزهراء نجيب</v>
      </c>
      <c r="J224" s="73"/>
      <c r="K224" s="73"/>
      <c r="L224" s="73"/>
      <c r="M224" s="73"/>
      <c r="N224" s="73"/>
      <c r="O224" s="73" t="s">
        <v>1069</v>
      </c>
      <c r="P224" s="386" t="s">
        <v>1316</v>
      </c>
      <c r="Q224" s="4"/>
      <c r="R224" s="91"/>
      <c r="S224" s="91"/>
      <c r="T224" s="283"/>
      <c r="U224" s="283"/>
      <c r="V224" s="283"/>
      <c r="W224" s="283"/>
      <c r="X224" s="283"/>
      <c r="Y224" s="283"/>
      <c r="Z224" s="283"/>
      <c r="AA224" s="283"/>
      <c r="AB224" s="283"/>
      <c r="AC224" s="283"/>
      <c r="AD224" s="283"/>
      <c r="AE224" s="283"/>
      <c r="AF224" s="283"/>
      <c r="AT224" s="251" t="e">
        <f>VLOOKUP(#REF!,'اعضاء هيئة التدريس'!#REF!,2,)</f>
        <v>#REF!</v>
      </c>
    </row>
    <row r="225" spans="1:46" s="272" customFormat="1" ht="15.75" hidden="1">
      <c r="A225" s="724">
        <v>30</v>
      </c>
      <c r="B225" s="288" t="s">
        <v>1045</v>
      </c>
      <c r="C225" s="726" t="str">
        <f>VLOOKUP(B225,مقررات!$A$1:$F$411,2,FALSE)</f>
        <v>طرق رياضية (1)</v>
      </c>
      <c r="D225" s="211">
        <f>VLOOKUP(B225,مقررات!$A$1:$F$452,3,FALSE)</f>
        <v>2</v>
      </c>
      <c r="E225" s="211">
        <f>VLOOKUP(B225,مقررات!$A$1:$F$476,4,FALSE)</f>
        <v>1</v>
      </c>
      <c r="F225" s="211">
        <f t="shared" si="10"/>
        <v>2.5</v>
      </c>
      <c r="G225" s="60" t="str">
        <f>VLOOKUP(B225,مقررات!$A$1:$F$409,6,FALSE)</f>
        <v>M211</v>
      </c>
      <c r="H225" s="347" t="s">
        <v>1547</v>
      </c>
      <c r="I225" s="262" t="str">
        <f>VLOOKUP(H225,'اعضاء هيئة التدريس'!$B$1:$D$300,2,FALSE)</f>
        <v>د/ جميل على شلبي</v>
      </c>
      <c r="J225" s="250"/>
      <c r="K225" s="250"/>
      <c r="L225" s="250"/>
      <c r="M225" s="250"/>
      <c r="N225" s="250" t="s">
        <v>1068</v>
      </c>
      <c r="O225" s="250"/>
      <c r="P225" s="386" t="s">
        <v>1327</v>
      </c>
      <c r="Q225" s="282"/>
      <c r="R225" s="283"/>
      <c r="S225" s="283"/>
      <c r="T225" s="283"/>
      <c r="U225" s="283"/>
      <c r="V225" s="283"/>
      <c r="W225" s="283"/>
      <c r="X225" s="283"/>
      <c r="Y225" s="283"/>
      <c r="Z225" s="283"/>
      <c r="AA225" s="283"/>
      <c r="AB225" s="283"/>
      <c r="AC225" s="283"/>
      <c r="AD225" s="283"/>
      <c r="AE225" s="283"/>
      <c r="AF225" s="283"/>
      <c r="AT225" s="251" t="e">
        <f>VLOOKUP(#REF!,'اعضاء هيئة التدريس'!#REF!,2,)</f>
        <v>#REF!</v>
      </c>
    </row>
    <row r="226" spans="1:46" s="272" customFormat="1" ht="15.75" hidden="1">
      <c r="A226" s="724">
        <v>31</v>
      </c>
      <c r="B226" s="288" t="s">
        <v>562</v>
      </c>
      <c r="C226" s="726" t="str">
        <f>VLOOKUP(B226,مقررات!$A$1:$F$411,2,FALSE)</f>
        <v>ديناميكا (2)</v>
      </c>
      <c r="D226" s="211">
        <f>VLOOKUP(B226,مقررات!$A$1:$F$452,3,FALSE)</f>
        <v>2</v>
      </c>
      <c r="E226" s="211">
        <f>VLOOKUP(B226,مقررات!$A$1:$F$476,4,FALSE)</f>
        <v>1</v>
      </c>
      <c r="F226" s="211">
        <f t="shared" si="10"/>
        <v>2.5</v>
      </c>
      <c r="G226" s="60" t="str">
        <f>VLOOKUP(B226,مقررات!$A$1:$F$409,6,FALSE)</f>
        <v>M1210</v>
      </c>
      <c r="H226" s="60" t="s">
        <v>1552</v>
      </c>
      <c r="I226" s="262" t="str">
        <f>VLOOKUP(H226,'اعضاء هيئة التدريس'!$B$1:$D$300,2,FALSE)</f>
        <v>د. طه عبدالكريم ابراهيم</v>
      </c>
      <c r="J226" s="73"/>
      <c r="K226" s="73"/>
      <c r="L226" s="73" t="s">
        <v>1067</v>
      </c>
      <c r="M226" s="73"/>
      <c r="N226" s="73"/>
      <c r="O226" s="73"/>
      <c r="P226" s="1052"/>
      <c r="Q226" s="4"/>
      <c r="R226" s="91"/>
      <c r="S226" s="91"/>
      <c r="T226" s="283"/>
      <c r="U226" s="283"/>
      <c r="V226" s="283"/>
      <c r="W226" s="283"/>
      <c r="X226" s="283"/>
      <c r="Y226" s="283"/>
      <c r="Z226" s="283"/>
      <c r="AA226" s="283"/>
      <c r="AB226" s="283"/>
      <c r="AC226" s="283"/>
      <c r="AD226" s="283"/>
      <c r="AE226" s="283"/>
      <c r="AF226" s="283"/>
      <c r="AT226" s="251" t="e">
        <f>VLOOKUP(#REF!,'اعضاء هيئة التدريس'!#REF!,2,)</f>
        <v>#REF!</v>
      </c>
    </row>
    <row r="227" spans="1:46" s="272" customFormat="1" ht="15.75" hidden="1">
      <c r="A227" s="724">
        <v>32</v>
      </c>
      <c r="B227" s="288" t="s">
        <v>575</v>
      </c>
      <c r="C227" s="726" t="str">
        <f>VLOOKUP(B227,مقررات!$A$1:$F$411,2,FALSE)</f>
        <v>لغة الحاسب</v>
      </c>
      <c r="D227" s="211">
        <f>VLOOKUP(B227,مقررات!$A$1:$F$452,3,FALSE)</f>
        <v>3</v>
      </c>
      <c r="E227" s="211">
        <f>VLOOKUP(B227,مقررات!$A$1:$F$476,4,FALSE)</f>
        <v>2</v>
      </c>
      <c r="F227" s="211">
        <f t="shared" si="10"/>
        <v>4</v>
      </c>
      <c r="G227" s="60" t="str">
        <f>VLOOKUP(B227,مقررات!$A$1:$F$409,6,FALSE)</f>
        <v>M1312</v>
      </c>
      <c r="H227" s="60" t="s">
        <v>1520</v>
      </c>
      <c r="I227" s="262" t="str">
        <f>VLOOKUP(H227,'اعضاء هيئة التدريس'!$B$1:$D$300,2,FALSE)</f>
        <v>أ.د/ محمد امين عبدالواحد</v>
      </c>
      <c r="J227" s="73"/>
      <c r="K227" s="73"/>
      <c r="L227" s="73" t="s">
        <v>1074</v>
      </c>
      <c r="M227" s="73"/>
      <c r="N227" s="73"/>
      <c r="O227" s="73"/>
      <c r="P227" s="386" t="s">
        <v>1327</v>
      </c>
      <c r="Q227" s="282"/>
      <c r="R227" s="283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  <c r="AC227" s="283"/>
      <c r="AD227" s="283"/>
      <c r="AE227" s="283"/>
      <c r="AF227" s="283"/>
      <c r="AT227" s="251" t="e">
        <f>VLOOKUP(#REF!,'اعضاء هيئة التدريس'!#REF!,2,)</f>
        <v>#REF!</v>
      </c>
    </row>
    <row r="228" spans="1:46" s="272" customFormat="1" ht="15.75" hidden="1" customHeight="1">
      <c r="A228" s="724">
        <v>33</v>
      </c>
      <c r="B228" s="288" t="s">
        <v>576</v>
      </c>
      <c r="C228" s="726" t="str">
        <f>VLOOKUP(B228,مقررات!$A$1:$F$411,2,FALSE)</f>
        <v>مقدمة في أنظمة الحاسب</v>
      </c>
      <c r="D228" s="211">
        <f>VLOOKUP(B228,مقررات!$A$1:$F$452,3,FALSE)</f>
        <v>2</v>
      </c>
      <c r="E228" s="211">
        <f>VLOOKUP(B228,مقررات!$A$1:$F$476,4,FALSE)</f>
        <v>2</v>
      </c>
      <c r="F228" s="211">
        <f t="shared" si="10"/>
        <v>3</v>
      </c>
      <c r="G228" s="60" t="str">
        <f>VLOOKUP(B228,مقررات!$A$1:$F$409,6,FALSE)</f>
        <v>M2311</v>
      </c>
      <c r="H228" s="60" t="s">
        <v>1560</v>
      </c>
      <c r="I228" s="262" t="str">
        <f>VLOOKUP(H228,'اعضاء هيئة التدريس'!$B$1:$D$300,2,FALSE)</f>
        <v xml:space="preserve">د/ هاني محمد إبراهيم </v>
      </c>
      <c r="J228" s="73"/>
      <c r="K228" s="73"/>
      <c r="L228" s="73" t="s">
        <v>1067</v>
      </c>
      <c r="M228" s="73"/>
      <c r="N228" s="73"/>
      <c r="O228" s="73"/>
      <c r="P228" s="386" t="s">
        <v>1327</v>
      </c>
      <c r="Q228" s="282"/>
      <c r="R228" s="283"/>
      <c r="S228" s="283"/>
      <c r="T228" s="283"/>
      <c r="U228" s="283"/>
      <c r="V228" s="283"/>
      <c r="W228" s="283"/>
      <c r="X228" s="283"/>
      <c r="Y228" s="283"/>
      <c r="Z228" s="283"/>
      <c r="AA228" s="283"/>
      <c r="AB228" s="283"/>
      <c r="AC228" s="283"/>
      <c r="AD228" s="283"/>
      <c r="AE228" s="283"/>
      <c r="AF228" s="283"/>
      <c r="AT228" s="251" t="e">
        <f>VLOOKUP(#REF!,'اعضاء هيئة التدريس'!#REF!,2,)</f>
        <v>#REF!</v>
      </c>
    </row>
    <row r="229" spans="1:46" s="272" customFormat="1" ht="15.75" hidden="1" customHeight="1">
      <c r="A229" s="724">
        <v>34</v>
      </c>
      <c r="B229" s="288" t="s">
        <v>577</v>
      </c>
      <c r="C229" s="726" t="str">
        <f>VLOOKUP(B229,مقررات!$A$1:$F$411,2,FALSE)</f>
        <v>هياكل البيانات</v>
      </c>
      <c r="D229" s="211">
        <f>VLOOKUP(B229,مقررات!$A$1:$F$452,3,FALSE)</f>
        <v>3</v>
      </c>
      <c r="E229" s="211">
        <f>VLOOKUP(B229,مقررات!$A$1:$F$476,4,FALSE)</f>
        <v>2</v>
      </c>
      <c r="F229" s="211">
        <f t="shared" si="10"/>
        <v>4</v>
      </c>
      <c r="G229" s="60" t="str">
        <f>VLOOKUP(B229,مقررات!$A$1:$F$409,6,FALSE)</f>
        <v>M2311</v>
      </c>
      <c r="H229" s="60" t="s">
        <v>1563</v>
      </c>
      <c r="I229" s="262" t="str">
        <f>VLOOKUP(H229,'اعضاء هيئة التدريس'!$B$1:$D$300,2,FALSE)</f>
        <v>د/ محمد مصطفى ناصف</v>
      </c>
      <c r="J229" s="73"/>
      <c r="K229" s="73" t="s">
        <v>1159</v>
      </c>
      <c r="L229" s="73"/>
      <c r="M229" s="73"/>
      <c r="N229" s="73"/>
      <c r="O229" s="73"/>
      <c r="P229" s="386" t="s">
        <v>1322</v>
      </c>
      <c r="Q229" s="4"/>
      <c r="R229" s="91"/>
      <c r="S229" s="91"/>
      <c r="T229" s="283"/>
      <c r="U229" s="283"/>
      <c r="V229" s="283"/>
      <c r="W229" s="283"/>
      <c r="X229" s="283"/>
      <c r="Y229" s="283"/>
      <c r="Z229" s="283"/>
      <c r="AA229" s="283"/>
      <c r="AB229" s="283"/>
      <c r="AC229" s="283"/>
      <c r="AD229" s="283"/>
      <c r="AE229" s="283"/>
      <c r="AF229" s="283"/>
      <c r="AT229" s="251" t="e">
        <f>VLOOKUP(#REF!,'اعضاء هيئة التدريس'!#REF!,2,)</f>
        <v>#REF!</v>
      </c>
    </row>
    <row r="230" spans="1:46" s="272" customFormat="1" ht="15.75" hidden="1" customHeight="1">
      <c r="A230" s="724">
        <v>35</v>
      </c>
      <c r="B230" s="288" t="s">
        <v>561</v>
      </c>
      <c r="C230" s="726" t="str">
        <f>VLOOKUP(B230,مقررات!$A$1:$F$411,2,FALSE)</f>
        <v>مبادئ إحصاء واحتمالات(1)</v>
      </c>
      <c r="D230" s="211">
        <f>VLOOKUP(B230,مقررات!$A$1:$F$452,3,FALSE)</f>
        <v>1.5</v>
      </c>
      <c r="E230" s="211">
        <f>VLOOKUP(B230,مقررات!$A$1:$F$476,4,FALSE)</f>
        <v>1</v>
      </c>
      <c r="F230" s="211">
        <f t="shared" si="10"/>
        <v>2</v>
      </c>
      <c r="G230" s="60" t="str">
        <f>VLOOKUP(B230,مقررات!$A$1:$F$409,6,FALSE)</f>
        <v>M111--M113</v>
      </c>
      <c r="H230" s="60" t="s">
        <v>1527</v>
      </c>
      <c r="I230" s="262" t="str">
        <f>VLOOKUP(H230,'اعضاء هيئة التدريس'!$B$1:$D$300,2,FALSE)</f>
        <v>أ.د/ رجب عمارة الصعيدي</v>
      </c>
      <c r="J230" s="73"/>
      <c r="K230" s="73"/>
      <c r="L230" s="73"/>
      <c r="M230" s="73"/>
      <c r="N230" s="73"/>
      <c r="O230" s="73" t="s">
        <v>1072</v>
      </c>
      <c r="P230" s="255" t="s">
        <v>1319</v>
      </c>
      <c r="Q230" s="282"/>
      <c r="R230" s="283"/>
      <c r="S230" s="283"/>
      <c r="T230" s="283"/>
      <c r="U230" s="283"/>
      <c r="V230" s="283"/>
      <c r="W230" s="283"/>
      <c r="X230" s="283"/>
      <c r="Y230" s="283"/>
      <c r="Z230" s="283"/>
      <c r="AA230" s="283"/>
      <c r="AB230" s="283"/>
      <c r="AC230" s="283"/>
      <c r="AD230" s="283"/>
      <c r="AE230" s="283"/>
      <c r="AF230" s="283"/>
      <c r="AT230" s="251" t="e">
        <f>VLOOKUP(#REF!,'اعضاء هيئة التدريس'!#REF!,2,)</f>
        <v>#REF!</v>
      </c>
    </row>
    <row r="231" spans="1:46" s="285" customFormat="1" ht="15.75" hidden="1" customHeight="1">
      <c r="A231" s="724">
        <v>36</v>
      </c>
      <c r="B231" s="288" t="s">
        <v>569</v>
      </c>
      <c r="C231" s="726" t="str">
        <f>VLOOKUP(B231,مقررات!$A$1:$F$411,2,FALSE)</f>
        <v>توبولوجى عام</v>
      </c>
      <c r="D231" s="211">
        <f>VLOOKUP(B231,مقررات!$A$1:$F$452,3,FALSE)</f>
        <v>2</v>
      </c>
      <c r="E231" s="211">
        <f>VLOOKUP(B231,مقررات!$A$1:$F$476,4,FALSE)</f>
        <v>0</v>
      </c>
      <c r="F231" s="211">
        <f t="shared" si="10"/>
        <v>2</v>
      </c>
      <c r="G231" s="60" t="str">
        <f>VLOOKUP(B231,مقررات!$A$1:$F$409,6,FALSE)</f>
        <v>M312</v>
      </c>
      <c r="H231" s="60" t="s">
        <v>1558</v>
      </c>
      <c r="I231" s="262" t="str">
        <f>VLOOKUP(H231,'اعضاء هيئة التدريس'!$B$1:$D$300,2,FALSE)</f>
        <v xml:space="preserve">  د/ مها عبد الفتاح ابوشنب</v>
      </c>
      <c r="J231" s="73"/>
      <c r="K231" s="73"/>
      <c r="L231" s="73" t="s">
        <v>1068</v>
      </c>
      <c r="M231" s="73"/>
      <c r="N231" s="73"/>
      <c r="O231" s="73"/>
      <c r="P231" s="1046"/>
      <c r="Q231" s="4"/>
      <c r="R231" s="91"/>
      <c r="S231" s="91"/>
      <c r="T231" s="283"/>
      <c r="U231" s="284"/>
      <c r="V231" s="284"/>
      <c r="W231" s="284"/>
      <c r="X231" s="284"/>
      <c r="Y231" s="284"/>
      <c r="Z231" s="284"/>
      <c r="AA231" s="284"/>
      <c r="AB231" s="284"/>
      <c r="AC231" s="284"/>
      <c r="AD231" s="284"/>
      <c r="AE231" s="284"/>
      <c r="AF231" s="284"/>
      <c r="AT231" s="251" t="e">
        <f>VLOOKUP(#REF!,'اعضاء هيئة التدريس'!#REF!,2,)</f>
        <v>#REF!</v>
      </c>
    </row>
    <row r="232" spans="1:46" s="272" customFormat="1" ht="15.75" hidden="1" customHeight="1">
      <c r="A232" s="724">
        <v>37</v>
      </c>
      <c r="B232" s="288" t="s">
        <v>567</v>
      </c>
      <c r="C232" s="726" t="str">
        <f>VLOOKUP(B232,مقررات!$A$1:$F$411,2,FALSE)</f>
        <v>نظرية المتغير المركب</v>
      </c>
      <c r="D232" s="211">
        <f>VLOOKUP(B232,مقررات!$A$1:$F$452,3,FALSE)</f>
        <v>2</v>
      </c>
      <c r="E232" s="211">
        <f>VLOOKUP(B232,مقررات!$A$1:$F$476,4,FALSE)</f>
        <v>0</v>
      </c>
      <c r="F232" s="211">
        <f t="shared" si="10"/>
        <v>2</v>
      </c>
      <c r="G232" s="60" t="str">
        <f>VLOOKUP(B232,مقررات!$A$1:$F$409,6,FALSE)</f>
        <v>M211</v>
      </c>
      <c r="H232" s="60" t="s">
        <v>1545</v>
      </c>
      <c r="I232" s="262" t="str">
        <f>VLOOKUP(H232,'اعضاء هيئة التدريس'!$B$1:$D$300,2,FALSE)</f>
        <v>د/ عبدالرحمن حسن عامر</v>
      </c>
      <c r="J232" s="73"/>
      <c r="K232" s="73"/>
      <c r="L232" s="73"/>
      <c r="M232" s="73"/>
      <c r="N232" s="73"/>
      <c r="O232" s="73" t="s">
        <v>1067</v>
      </c>
      <c r="P232" s="255" t="s">
        <v>1325</v>
      </c>
      <c r="Q232" s="282"/>
      <c r="R232" s="283"/>
      <c r="S232" s="283"/>
      <c r="T232" s="283"/>
      <c r="U232" s="283"/>
      <c r="V232" s="283"/>
      <c r="W232" s="283"/>
      <c r="X232" s="283"/>
      <c r="Y232" s="283"/>
      <c r="Z232" s="283"/>
      <c r="AA232" s="283"/>
      <c r="AB232" s="283"/>
      <c r="AC232" s="283"/>
      <c r="AD232" s="283"/>
      <c r="AE232" s="283"/>
      <c r="AF232" s="283"/>
      <c r="AT232" s="251" t="e">
        <f>VLOOKUP(#REF!,'اعضاء هيئة التدريس'!#REF!,2,)</f>
        <v>#REF!</v>
      </c>
    </row>
    <row r="233" spans="1:46" s="272" customFormat="1" ht="15.75" hidden="1" customHeight="1">
      <c r="A233" s="724">
        <v>38</v>
      </c>
      <c r="B233" s="288" t="s">
        <v>571</v>
      </c>
      <c r="C233" s="726" t="str">
        <f>VLOOKUP(B233,مقررات!$A$1:$F$411,2,FALSE)</f>
        <v>معادلات تفاضلية متقدمه</v>
      </c>
      <c r="D233" s="211">
        <f>VLOOKUP(B233,مقررات!$A$1:$F$452,3,FALSE)</f>
        <v>2</v>
      </c>
      <c r="E233" s="211">
        <f>VLOOKUP(B233,مقررات!$A$1:$F$476,4,FALSE)</f>
        <v>2</v>
      </c>
      <c r="F233" s="211">
        <f t="shared" si="10"/>
        <v>3</v>
      </c>
      <c r="G233" s="60" t="str">
        <f>VLOOKUP(B233,مقررات!$A$1:$F$409,6,FALSE)</f>
        <v>M216</v>
      </c>
      <c r="H233" s="60" t="s">
        <v>1550</v>
      </c>
      <c r="I233" s="262" t="str">
        <f>VLOOKUP(H233,'اعضاء هيئة التدريس'!$B$1:$D$300,2,FALSE)</f>
        <v xml:space="preserve">د/ رجاء عبدالغفارسلام </v>
      </c>
      <c r="J233" s="73"/>
      <c r="K233" s="73"/>
      <c r="L233" s="73"/>
      <c r="M233" s="73"/>
      <c r="N233" s="73" t="s">
        <v>1067</v>
      </c>
      <c r="O233" s="73"/>
      <c r="P233" s="386" t="s">
        <v>1314</v>
      </c>
      <c r="Q233" s="4"/>
      <c r="R233" s="91"/>
      <c r="S233" s="91"/>
      <c r="T233" s="284"/>
      <c r="U233" s="283"/>
      <c r="V233" s="283"/>
      <c r="W233" s="283"/>
      <c r="X233" s="283"/>
      <c r="Y233" s="283"/>
      <c r="Z233" s="283"/>
      <c r="AA233" s="283"/>
      <c r="AB233" s="283"/>
      <c r="AC233" s="283"/>
      <c r="AD233" s="283"/>
      <c r="AE233" s="283"/>
      <c r="AF233" s="283"/>
      <c r="AT233" s="251" t="e">
        <f>VLOOKUP(#REF!,'اعضاء هيئة التدريس'!#REF!,2,)</f>
        <v>#REF!</v>
      </c>
    </row>
    <row r="234" spans="1:46" s="272" customFormat="1" ht="15.75" hidden="1" customHeight="1">
      <c r="A234" s="724">
        <v>39</v>
      </c>
      <c r="B234" s="288" t="s">
        <v>565</v>
      </c>
      <c r="C234" s="726" t="str">
        <f>VLOOKUP(B234,مقررات!$A$1:$F$411,2,FALSE)</f>
        <v>تحليل حقيقي</v>
      </c>
      <c r="D234" s="211">
        <f>VLOOKUP(B234,مقررات!$A$1:$F$452,3,FALSE)</f>
        <v>2</v>
      </c>
      <c r="E234" s="211">
        <f>VLOOKUP(B234,مقررات!$A$1:$F$476,4,FALSE)</f>
        <v>2</v>
      </c>
      <c r="F234" s="211">
        <f t="shared" si="10"/>
        <v>3</v>
      </c>
      <c r="G234" s="60" t="str">
        <f>VLOOKUP(B234,مقررات!$A$1:$F$409,6,FALSE)</f>
        <v>M213</v>
      </c>
      <c r="H234" s="60" t="s">
        <v>1529</v>
      </c>
      <c r="I234" s="262" t="str">
        <f>VLOOKUP(H234,'اعضاء هيئة التدريس'!$B$1:$D$300,2,FALSE)</f>
        <v>أ.د/ شكري إبراهيم ندا</v>
      </c>
      <c r="J234" s="73"/>
      <c r="K234" s="73"/>
      <c r="L234" s="73" t="s">
        <v>1072</v>
      </c>
      <c r="M234" s="73"/>
      <c r="N234" s="73"/>
      <c r="O234" s="73"/>
      <c r="P234" s="386" t="s">
        <v>1315</v>
      </c>
      <c r="Q234" s="282"/>
      <c r="R234" s="283"/>
      <c r="S234" s="283"/>
      <c r="T234" s="284"/>
      <c r="U234" s="283"/>
      <c r="V234" s="283"/>
      <c r="W234" s="283"/>
      <c r="X234" s="283"/>
      <c r="Y234" s="283"/>
      <c r="Z234" s="283"/>
      <c r="AA234" s="283"/>
      <c r="AB234" s="283"/>
      <c r="AC234" s="283"/>
      <c r="AD234" s="283"/>
      <c r="AE234" s="283"/>
      <c r="AF234" s="283"/>
      <c r="AT234" s="251" t="e">
        <f>VLOOKUP(#REF!,'اعضاء هيئة التدريس'!#REF!,2,)</f>
        <v>#REF!</v>
      </c>
    </row>
    <row r="235" spans="1:46" s="272" customFormat="1" ht="15.75" hidden="1" customHeight="1">
      <c r="A235" s="724">
        <v>40</v>
      </c>
      <c r="B235" s="288" t="s">
        <v>1178</v>
      </c>
      <c r="C235" s="726" t="str">
        <f>VLOOKUP(B235,مقررات!$A$1:$F$411,2,FALSE)</f>
        <v>نظرية الزمر المنتهية</v>
      </c>
      <c r="D235" s="211">
        <f>VLOOKUP(B235,مقررات!$A$1:$F$452,3,FALSE)</f>
        <v>3</v>
      </c>
      <c r="E235" s="211">
        <f>VLOOKUP(B235,مقررات!$A$1:$F$476,4,FALSE)</f>
        <v>0</v>
      </c>
      <c r="F235" s="211">
        <f t="shared" si="10"/>
        <v>3</v>
      </c>
      <c r="G235" s="60" t="str">
        <f>VLOOKUP(B235,مقررات!$A$1:$F$409,6,FALSE)</f>
        <v>M214</v>
      </c>
      <c r="H235" s="347" t="s">
        <v>1573</v>
      </c>
      <c r="I235" s="262" t="str">
        <f>VLOOKUP(H235,'اعضاء هيئة التدريس'!$B$1:$D$300,2,FALSE)</f>
        <v>د. محمد الغالي محمد عبدالله</v>
      </c>
      <c r="J235" s="250"/>
      <c r="K235" s="250"/>
      <c r="L235" s="250"/>
      <c r="M235" s="250"/>
      <c r="N235" s="250"/>
      <c r="O235" s="250" t="s">
        <v>1069</v>
      </c>
      <c r="P235" s="386" t="s">
        <v>1322</v>
      </c>
      <c r="Q235" s="282"/>
      <c r="R235" s="283"/>
      <c r="S235" s="283"/>
      <c r="T235" s="283"/>
      <c r="U235" s="283"/>
      <c r="V235" s="283"/>
      <c r="W235" s="283"/>
      <c r="X235" s="283"/>
      <c r="Y235" s="283"/>
      <c r="Z235" s="283"/>
      <c r="AA235" s="283"/>
      <c r="AB235" s="283"/>
      <c r="AC235" s="283"/>
      <c r="AD235" s="283"/>
      <c r="AE235" s="283"/>
      <c r="AF235" s="283"/>
      <c r="AT235" s="251" t="e">
        <f>VLOOKUP(#REF!,'اعضاء هيئة التدريس'!#REF!,2,)</f>
        <v>#REF!</v>
      </c>
    </row>
    <row r="236" spans="1:46" s="272" customFormat="1" ht="15.75" hidden="1">
      <c r="A236" s="724">
        <v>41</v>
      </c>
      <c r="B236" s="288" t="s">
        <v>1058</v>
      </c>
      <c r="C236" s="726" t="str">
        <f>VLOOKUP(B236,مقررات!$A$1:$F$411,2,FALSE)</f>
        <v xml:space="preserve">بحوث عمليات </v>
      </c>
      <c r="D236" s="211">
        <f>VLOOKUP(B236,مقررات!$A$1:$F$452,3,FALSE)</f>
        <v>2</v>
      </c>
      <c r="E236" s="211">
        <f>VLOOKUP(B236,مقررات!$A$1:$F$476,4,FALSE)</f>
        <v>0</v>
      </c>
      <c r="F236" s="211">
        <f t="shared" si="10"/>
        <v>2</v>
      </c>
      <c r="G236" s="60" t="str">
        <f>VLOOKUP(B236,مقررات!$A$1:$F$409,6,FALSE)</f>
        <v>M2118</v>
      </c>
      <c r="H236" s="697" t="s">
        <v>1541</v>
      </c>
      <c r="I236" s="262" t="str">
        <f>VLOOKUP(H236,'اعضاء هيئة التدريس'!$B$1:$D$300,2,FALSE)</f>
        <v>د/ ناهد عبد العزيز صقر</v>
      </c>
      <c r="J236" s="73"/>
      <c r="K236" s="73" t="s">
        <v>1070</v>
      </c>
      <c r="L236" s="73"/>
      <c r="M236" s="73"/>
      <c r="N236" s="73"/>
      <c r="O236" s="73"/>
      <c r="P236" s="386" t="s">
        <v>1327</v>
      </c>
      <c r="Q236" s="4"/>
      <c r="R236" s="91"/>
      <c r="S236" s="91"/>
      <c r="T236" s="283"/>
      <c r="U236" s="283"/>
      <c r="V236" s="283"/>
      <c r="W236" s="283"/>
      <c r="X236" s="283"/>
      <c r="Y236" s="283"/>
      <c r="Z236" s="283"/>
      <c r="AA236" s="283"/>
      <c r="AB236" s="283"/>
      <c r="AC236" s="283"/>
      <c r="AD236" s="283"/>
      <c r="AE236" s="283"/>
      <c r="AF236" s="283"/>
      <c r="AT236" s="251" t="e">
        <f>VLOOKUP(#REF!,'اعضاء هيئة التدريس'!#REF!,2,)</f>
        <v>#REF!</v>
      </c>
    </row>
    <row r="237" spans="1:46" s="272" customFormat="1" ht="15.75" hidden="1" customHeight="1">
      <c r="A237" s="724">
        <v>42</v>
      </c>
      <c r="B237" s="288" t="s">
        <v>566</v>
      </c>
      <c r="C237" s="726" t="str">
        <f>VLOOKUP(B237,مقررات!$A$1:$F$411,2,FALSE)</f>
        <v>نظرية الكم (1)</v>
      </c>
      <c r="D237" s="211">
        <f>VLOOKUP(B237,مقررات!$A$1:$F$452,3,FALSE)</f>
        <v>2</v>
      </c>
      <c r="E237" s="211">
        <f>VLOOKUP(B237,مقررات!$A$1:$F$476,4,FALSE)</f>
        <v>0</v>
      </c>
      <c r="F237" s="211">
        <f t="shared" si="10"/>
        <v>2</v>
      </c>
      <c r="G237" s="60" t="str">
        <f>VLOOKUP(B237,مقررات!$A$1:$F$409,6,FALSE)</f>
        <v>M2210</v>
      </c>
      <c r="H237" s="60" t="s">
        <v>1535</v>
      </c>
      <c r="I237" s="262" t="str">
        <f>VLOOKUP(H237,'اعضاء هيئة التدريس'!$B$1:$D$300,2,FALSE)</f>
        <v xml:space="preserve">د/ محمد محمد أبو شادي </v>
      </c>
      <c r="J237" s="73" t="s">
        <v>1068</v>
      </c>
      <c r="K237" s="73"/>
      <c r="L237" s="73"/>
      <c r="M237" s="73"/>
      <c r="N237" s="73"/>
      <c r="O237" s="73"/>
      <c r="P237" s="386" t="s">
        <v>1327</v>
      </c>
      <c r="Q237" s="4"/>
      <c r="R237" s="91"/>
      <c r="S237" s="91"/>
      <c r="T237" s="283"/>
      <c r="U237" s="283"/>
      <c r="V237" s="283"/>
      <c r="W237" s="283"/>
      <c r="X237" s="283"/>
      <c r="Y237" s="283"/>
      <c r="Z237" s="283"/>
      <c r="AA237" s="283"/>
      <c r="AB237" s="283"/>
      <c r="AC237" s="283"/>
      <c r="AD237" s="283"/>
      <c r="AE237" s="283"/>
      <c r="AF237" s="283"/>
      <c r="AT237" s="251" t="e">
        <f>VLOOKUP(#REF!,'اعضاء هيئة التدريس'!#REF!,2,)</f>
        <v>#REF!</v>
      </c>
    </row>
    <row r="238" spans="1:46" s="272" customFormat="1" ht="24.75" hidden="1" customHeight="1">
      <c r="A238" s="724">
        <v>43</v>
      </c>
      <c r="B238" s="288" t="s">
        <v>580</v>
      </c>
      <c r="C238" s="726" t="str">
        <f>VLOOKUP(B238,مقررات!$A$1:$F$411,2,FALSE)</f>
        <v>نظم قواعد البيانات</v>
      </c>
      <c r="D238" s="211">
        <f>VLOOKUP(B238,مقررات!$A$1:$F$452,3,FALSE)</f>
        <v>3</v>
      </c>
      <c r="E238" s="211">
        <f>VLOOKUP(B238,مقررات!$A$1:$F$476,4,FALSE)</f>
        <v>2</v>
      </c>
      <c r="F238" s="211">
        <f t="shared" si="10"/>
        <v>4</v>
      </c>
      <c r="G238" s="60" t="str">
        <f>VLOOKUP(B238,مقررات!$A$1:$F$409,6,FALSE)</f>
        <v>M2317</v>
      </c>
      <c r="H238" s="60" t="s">
        <v>1565</v>
      </c>
      <c r="I238" s="262" t="str">
        <f>VLOOKUP(H238,'اعضاء هيئة التدريس'!$B$1:$D$300,2,FALSE)</f>
        <v xml:space="preserve">د/ عمرو مسعد صابر </v>
      </c>
      <c r="J238" s="73"/>
      <c r="K238" s="73" t="s">
        <v>1068</v>
      </c>
      <c r="L238" s="73"/>
      <c r="M238" s="73"/>
      <c r="N238" s="73"/>
      <c r="O238" s="73"/>
      <c r="P238" s="255" t="s">
        <v>1318</v>
      </c>
      <c r="Q238" s="282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3"/>
      <c r="AC238" s="283"/>
      <c r="AD238" s="283"/>
      <c r="AE238" s="283"/>
      <c r="AF238" s="283"/>
      <c r="AT238" s="251" t="e">
        <f>VLOOKUP(#REF!,'اعضاء هيئة التدريس'!#REF!,2,)</f>
        <v>#REF!</v>
      </c>
    </row>
    <row r="239" spans="1:46" s="272" customFormat="1" ht="15.75" hidden="1" customHeight="1">
      <c r="A239" s="724">
        <v>44</v>
      </c>
      <c r="B239" s="288" t="s">
        <v>585</v>
      </c>
      <c r="C239" s="726" t="str">
        <f>VLOOKUP(B239,مقررات!$A$1:$F$411,2,FALSE)</f>
        <v>تحليل وتصميم النظم</v>
      </c>
      <c r="D239" s="211">
        <f>VLOOKUP(B239,مقررات!$A$1:$F$452,3,FALSE)</f>
        <v>3</v>
      </c>
      <c r="E239" s="211">
        <f>VLOOKUP(B239,مقررات!$A$1:$F$476,4,FALSE)</f>
        <v>2</v>
      </c>
      <c r="F239" s="211">
        <f t="shared" si="10"/>
        <v>4</v>
      </c>
      <c r="G239" s="60" t="str">
        <f>VLOOKUP(B239,مقررات!$A$1:$F$409,6,FALSE)</f>
        <v>M2311</v>
      </c>
      <c r="H239" s="697" t="s">
        <v>1569</v>
      </c>
      <c r="I239" s="262" t="str">
        <f>VLOOKUP(H239,'اعضاء هيئة التدريس'!$B$1:$D$300,2,FALSE)</f>
        <v>د/ عبدالله عبدالغفار محمد</v>
      </c>
      <c r="J239" s="73"/>
      <c r="K239" s="73"/>
      <c r="L239" s="73"/>
      <c r="M239" s="73" t="s">
        <v>1074</v>
      </c>
      <c r="N239" s="73"/>
      <c r="O239" s="73"/>
      <c r="P239" s="255" t="s">
        <v>1325</v>
      </c>
      <c r="Q239" s="4"/>
      <c r="R239" s="91"/>
      <c r="S239" s="91"/>
      <c r="T239" s="283"/>
      <c r="U239" s="283"/>
      <c r="V239" s="283"/>
      <c r="W239" s="283"/>
      <c r="X239" s="283"/>
      <c r="Y239" s="283"/>
      <c r="Z239" s="283"/>
      <c r="AA239" s="283"/>
      <c r="AB239" s="283"/>
      <c r="AC239" s="283"/>
      <c r="AD239" s="283"/>
      <c r="AE239" s="283"/>
      <c r="AF239" s="283"/>
      <c r="AT239" s="251" t="e">
        <f>VLOOKUP(#REF!,'اعضاء هيئة التدريس'!#REF!,2,)</f>
        <v>#REF!</v>
      </c>
    </row>
    <row r="240" spans="1:46" s="272" customFormat="1" ht="15.75" hidden="1">
      <c r="A240" s="724">
        <v>45</v>
      </c>
      <c r="B240" s="288" t="s">
        <v>579</v>
      </c>
      <c r="C240" s="726" t="str">
        <f>VLOOKUP(B240,مقررات!$A$1:$F$411,2,FALSE)</f>
        <v>نظم التشغيل</v>
      </c>
      <c r="D240" s="211">
        <f>VLOOKUP(B240,مقررات!$A$1:$F$452,3,FALSE)</f>
        <v>3</v>
      </c>
      <c r="E240" s="211">
        <f>VLOOKUP(B240,مقررات!$A$1:$F$476,4,FALSE)</f>
        <v>2</v>
      </c>
      <c r="F240" s="211">
        <f t="shared" si="10"/>
        <v>4</v>
      </c>
      <c r="G240" s="60" t="str">
        <f>VLOOKUP(B240,مقررات!$A$1:$F$409,6,FALSE)</f>
        <v>M2317</v>
      </c>
      <c r="H240" s="60" t="s">
        <v>1561</v>
      </c>
      <c r="I240" s="262" t="str">
        <f>VLOOKUP(H240,'اعضاء هيئة التدريس'!$B$1:$D$300,2,FALSE)</f>
        <v xml:space="preserve">د/ وليد أحمد دبور </v>
      </c>
      <c r="J240" s="73"/>
      <c r="K240" s="73"/>
      <c r="L240" s="73"/>
      <c r="M240" s="73"/>
      <c r="N240" s="73" t="s">
        <v>1074</v>
      </c>
      <c r="O240" s="73"/>
      <c r="P240" s="386" t="s">
        <v>1315</v>
      </c>
      <c r="Q240" s="4"/>
      <c r="R240" s="91"/>
      <c r="S240" s="91"/>
      <c r="T240" s="283"/>
      <c r="U240" s="283"/>
      <c r="V240" s="283"/>
      <c r="W240" s="283"/>
      <c r="X240" s="283"/>
      <c r="Y240" s="283"/>
      <c r="Z240" s="283"/>
      <c r="AA240" s="283"/>
      <c r="AB240" s="283"/>
      <c r="AC240" s="283"/>
      <c r="AD240" s="283"/>
      <c r="AE240" s="283"/>
      <c r="AF240" s="283"/>
      <c r="AT240" s="251" t="e">
        <f>VLOOKUP(#REF!,'اعضاء هيئة التدريس'!#REF!,2,)</f>
        <v>#REF!</v>
      </c>
    </row>
    <row r="241" spans="1:46" s="272" customFormat="1" ht="15.75" hidden="1" customHeight="1">
      <c r="A241" s="724">
        <v>46</v>
      </c>
      <c r="B241" s="288" t="s">
        <v>582</v>
      </c>
      <c r="C241" s="726" t="str">
        <f>VLOOKUP(B241,مقررات!$A$1:$F$411,2,FALSE)</f>
        <v>تحليل وتصميم الخوارزميات</v>
      </c>
      <c r="D241" s="211">
        <f>VLOOKUP(B241,مقررات!$A$1:$F$452,3,FALSE)</f>
        <v>2</v>
      </c>
      <c r="E241" s="211">
        <f>VLOOKUP(B241,مقررات!$A$1:$F$476,4,FALSE)</f>
        <v>0</v>
      </c>
      <c r="F241" s="211">
        <f t="shared" si="10"/>
        <v>2</v>
      </c>
      <c r="G241" s="60" t="str">
        <f>VLOOKUP(B241,مقررات!$A$1:$F$409,6,FALSE)</f>
        <v>M2317</v>
      </c>
      <c r="H241" s="60" t="s">
        <v>1567</v>
      </c>
      <c r="I241" s="262" t="str">
        <f>VLOOKUP(H241,'اعضاء هيئة التدريس'!$B$1:$D$300,2,FALSE)</f>
        <v>د/ أحمد عبد الرحيم عبداللطيف</v>
      </c>
      <c r="J241" s="73"/>
      <c r="K241" s="73"/>
      <c r="L241" s="73"/>
      <c r="M241" s="73"/>
      <c r="N241" s="73"/>
      <c r="O241" s="73" t="s">
        <v>1072</v>
      </c>
      <c r="P241" s="386" t="s">
        <v>1327</v>
      </c>
      <c r="Q241" s="282"/>
      <c r="R241" s="283"/>
      <c r="S241" s="283"/>
      <c r="T241" s="283"/>
      <c r="U241" s="283"/>
      <c r="V241" s="283"/>
      <c r="W241" s="283"/>
      <c r="X241" s="283"/>
      <c r="Y241" s="283"/>
      <c r="Z241" s="283"/>
      <c r="AA241" s="283"/>
      <c r="AB241" s="283"/>
      <c r="AC241" s="283"/>
      <c r="AD241" s="283"/>
      <c r="AE241" s="283"/>
      <c r="AF241" s="283"/>
      <c r="AT241" s="251" t="e">
        <f>VLOOKUP(#REF!,'اعضاء هيئة التدريس'!#REF!,2,)</f>
        <v>#REF!</v>
      </c>
    </row>
    <row r="242" spans="1:46" s="272" customFormat="1" ht="15.75" hidden="1" customHeight="1">
      <c r="A242" s="724">
        <v>47</v>
      </c>
      <c r="B242" s="288" t="s">
        <v>568</v>
      </c>
      <c r="C242" s="726" t="str">
        <f>VLOOKUP(B242,مقررات!$A$1:$F$411,2,FALSE)</f>
        <v>التحليل الدالي(1)</v>
      </c>
      <c r="D242" s="211">
        <f>VLOOKUP(B242,مقررات!$A$1:$F$452,3,FALSE)</f>
        <v>3</v>
      </c>
      <c r="E242" s="211">
        <f>VLOOKUP(B242,مقررات!$A$1:$F$476,4,FALSE)</f>
        <v>0</v>
      </c>
      <c r="F242" s="211">
        <f t="shared" si="10"/>
        <v>3</v>
      </c>
      <c r="G242" s="60" t="str">
        <f>VLOOKUP(B242,مقررات!$A$1:$F$409,6,FALSE)</f>
        <v>M213</v>
      </c>
      <c r="H242" s="60" t="s">
        <v>1571</v>
      </c>
      <c r="I242" s="262" t="str">
        <f>VLOOKUP(H242,'اعضاء هيئة التدريس'!$B$1:$D$300,2,FALSE)</f>
        <v>د/ منار عبدالله ماهر</v>
      </c>
      <c r="J242" s="73"/>
      <c r="K242" s="73"/>
      <c r="L242" s="73"/>
      <c r="M242" s="73"/>
      <c r="N242" s="73" t="s">
        <v>1074</v>
      </c>
      <c r="O242" s="73"/>
      <c r="P242" s="386"/>
      <c r="Q242" s="4"/>
      <c r="R242" s="91"/>
      <c r="S242" s="91"/>
      <c r="T242" s="283"/>
      <c r="U242" s="283"/>
      <c r="V242" s="283"/>
      <c r="W242" s="283"/>
      <c r="X242" s="283"/>
      <c r="Y242" s="283"/>
      <c r="Z242" s="283"/>
      <c r="AA242" s="283"/>
      <c r="AB242" s="283"/>
      <c r="AC242" s="283"/>
      <c r="AD242" s="283"/>
      <c r="AE242" s="283"/>
      <c r="AF242" s="283"/>
      <c r="AT242" s="251" t="e">
        <f>VLOOKUP(#REF!,'اعضاء هيئة التدريس'!#REF!,2,)</f>
        <v>#REF!</v>
      </c>
    </row>
    <row r="243" spans="1:46" s="272" customFormat="1" ht="15.75" hidden="1" customHeight="1">
      <c r="A243" s="724">
        <v>48</v>
      </c>
      <c r="B243" s="288" t="s">
        <v>1051</v>
      </c>
      <c r="C243" s="741" t="str">
        <f>VLOOKUP(B243,مقررات!$A$1:$F$411,2,FALSE)</f>
        <v xml:space="preserve">الهندسة التفاضلية </v>
      </c>
      <c r="D243" s="225">
        <f>VLOOKUP(B243,مقررات!$A$1:$F$452,3,FALSE)</f>
        <v>3</v>
      </c>
      <c r="E243" s="225">
        <f>VLOOKUP(B243,مقررات!$A$1:$F$476,4,FALSE)</f>
        <v>0</v>
      </c>
      <c r="F243" s="225">
        <f t="shared" si="10"/>
        <v>3</v>
      </c>
      <c r="G243" s="340" t="str">
        <f>VLOOKUP(B243,مقررات!$A$1:$F$409,6,FALSE)</f>
        <v xml:space="preserve">   M213&amp;M115</v>
      </c>
      <c r="H243" s="340" t="s">
        <v>1558</v>
      </c>
      <c r="I243" s="742" t="str">
        <f>VLOOKUP(H243,'اعضاء هيئة التدريس'!$B$1:$D$300,2,FALSE)</f>
        <v xml:space="preserve">  د/ مها عبد الفتاح ابوشنب</v>
      </c>
      <c r="J243" s="648"/>
      <c r="K243" s="648"/>
      <c r="L243" s="648"/>
      <c r="M243" s="648"/>
      <c r="N243" s="648"/>
      <c r="O243" s="648" t="s">
        <v>1069</v>
      </c>
      <c r="P243" s="386" t="s">
        <v>1327</v>
      </c>
      <c r="Q243" s="382"/>
      <c r="R243" s="743"/>
      <c r="S243" s="743"/>
      <c r="T243" s="283"/>
      <c r="U243" s="283"/>
      <c r="V243" s="283"/>
      <c r="W243" s="283"/>
      <c r="X243" s="283"/>
      <c r="Y243" s="283"/>
      <c r="Z243" s="283"/>
      <c r="AA243" s="283"/>
      <c r="AB243" s="283"/>
      <c r="AC243" s="283"/>
      <c r="AD243" s="283"/>
      <c r="AE243" s="283"/>
      <c r="AF243" s="283"/>
      <c r="AT243" s="251" t="e">
        <f>VLOOKUP(#REF!,'اعضاء هيئة التدريس'!#REF!,2,)</f>
        <v>#REF!</v>
      </c>
    </row>
    <row r="244" spans="1:46" s="272" customFormat="1" ht="15.75" hidden="1" customHeight="1">
      <c r="A244" s="724">
        <v>49</v>
      </c>
      <c r="B244" s="288" t="s">
        <v>1184</v>
      </c>
      <c r="C244" s="726" t="str">
        <f>VLOOKUP(B244,مقررات!$A$1:$F$411,2,FALSE)</f>
        <v>تحليل دالي (2)</v>
      </c>
      <c r="D244" s="211">
        <f>VLOOKUP(B244,مقررات!$A$1:$F$452,3,FALSE)</f>
        <v>3</v>
      </c>
      <c r="E244" s="211">
        <f>VLOOKUP(B244,مقررات!$A$1:$F$476,4,FALSE)</f>
        <v>0</v>
      </c>
      <c r="F244" s="211">
        <f t="shared" si="10"/>
        <v>3</v>
      </c>
      <c r="G244" s="60" t="str">
        <f>VLOOKUP(B244,مقررات!$A$1:$F$409,6,FALSE)</f>
        <v>M311</v>
      </c>
      <c r="H244" s="423" t="s">
        <v>1571</v>
      </c>
      <c r="I244" s="262" t="str">
        <f>VLOOKUP(H244,'اعضاء هيئة التدريس'!$B$1:$D$300,2,FALSE)</f>
        <v>د/ منار عبدالله ماهر</v>
      </c>
      <c r="J244" s="73"/>
      <c r="K244" s="73"/>
      <c r="L244" s="73"/>
      <c r="M244" s="73"/>
      <c r="N244" s="73"/>
      <c r="O244" s="73" t="s">
        <v>1074</v>
      </c>
      <c r="P244" s="386" t="s">
        <v>1322</v>
      </c>
      <c r="Q244" s="4"/>
      <c r="R244" s="91"/>
      <c r="S244" s="91"/>
      <c r="T244" s="283"/>
      <c r="U244" s="283"/>
      <c r="V244" s="283"/>
      <c r="W244" s="283"/>
      <c r="X244" s="283"/>
      <c r="Y244" s="283"/>
      <c r="Z244" s="283"/>
      <c r="AA244" s="283"/>
      <c r="AB244" s="283"/>
      <c r="AC244" s="283"/>
      <c r="AD244" s="283"/>
      <c r="AE244" s="283"/>
      <c r="AF244" s="283"/>
      <c r="AT244" s="251" t="e">
        <f>VLOOKUP(#REF!,'اعضاء هيئة التدريس'!#REF!,2,)</f>
        <v>#REF!</v>
      </c>
    </row>
    <row r="245" spans="1:46" s="272" customFormat="1" ht="15.75" hidden="1" customHeight="1">
      <c r="A245" s="724">
        <v>50</v>
      </c>
      <c r="B245" s="288" t="s">
        <v>1049</v>
      </c>
      <c r="C245" s="726" t="str">
        <f>VLOOKUP(B245,مقررات!$A$1:$F$411,2,FALSE)</f>
        <v>مختارات في  التطبيقية</v>
      </c>
      <c r="D245" s="211">
        <f>VLOOKUP(B245,مقررات!$A$1:$F$452,3,FALSE)</f>
        <v>3</v>
      </c>
      <c r="E245" s="211">
        <f>VLOOKUP(B245,مقررات!$A$1:$F$476,4,FALSE)</f>
        <v>0</v>
      </c>
      <c r="F245" s="211">
        <f t="shared" si="10"/>
        <v>3</v>
      </c>
      <c r="G245" s="60" t="str">
        <f>VLOOKUP(B245,مقررات!$A$1:$F$409,6,FALSE)</f>
        <v>M3217</v>
      </c>
      <c r="H245" s="697" t="s">
        <v>1524</v>
      </c>
      <c r="I245" s="262" t="str">
        <f>VLOOKUP(H245,'اعضاء هيئة التدريس'!$B$1:$D$300,2,FALSE)</f>
        <v>أ.د/ على ماهر ابوربية</v>
      </c>
      <c r="J245" s="73"/>
      <c r="K245" s="73" t="s">
        <v>1074</v>
      </c>
      <c r="L245" s="73"/>
      <c r="M245" s="73"/>
      <c r="N245" s="73"/>
      <c r="O245" s="73"/>
      <c r="P245" s="386" t="s">
        <v>1327</v>
      </c>
      <c r="Q245" s="4"/>
      <c r="R245" s="91"/>
      <c r="S245" s="91"/>
      <c r="T245" s="284"/>
      <c r="U245" s="283"/>
      <c r="V245" s="283"/>
      <c r="W245" s="283"/>
      <c r="X245" s="283"/>
      <c r="Y245" s="283"/>
      <c r="Z245" s="283"/>
      <c r="AA245" s="283"/>
      <c r="AB245" s="283"/>
      <c r="AC245" s="283"/>
      <c r="AD245" s="283"/>
      <c r="AE245" s="283"/>
      <c r="AF245" s="283"/>
      <c r="AT245" s="251" t="e">
        <f>VLOOKUP(#REF!,'اعضاء هيئة التدريس'!#REF!,2,)</f>
        <v>#REF!</v>
      </c>
    </row>
    <row r="246" spans="1:46" s="272" customFormat="1" ht="15.75" hidden="1" customHeight="1">
      <c r="A246" s="724">
        <v>51</v>
      </c>
      <c r="B246" s="288" t="s">
        <v>594</v>
      </c>
      <c r="C246" s="726" t="str">
        <f>VLOOKUP(B246,مقررات!$A$1:$F$411,2,FALSE)</f>
        <v>مختارات في الحاسبات</v>
      </c>
      <c r="D246" s="211">
        <f>VLOOKUP(B246,مقررات!$A$1:$F$452,3,FALSE)</f>
        <v>3</v>
      </c>
      <c r="E246" s="211">
        <f>VLOOKUP(B246,مقررات!$A$1:$F$476,4,FALSE)</f>
        <v>0</v>
      </c>
      <c r="F246" s="211">
        <f t="shared" si="10"/>
        <v>3</v>
      </c>
      <c r="G246" s="60" t="str">
        <f>VLOOKUP(B246,مقررات!$A$1:$F$409,6,FALSE)</f>
        <v>ـ</v>
      </c>
      <c r="H246" s="347" t="s">
        <v>1567</v>
      </c>
      <c r="I246" s="262" t="str">
        <f>VLOOKUP(H246,'اعضاء هيئة التدريس'!$B$1:$D$300,2,FALSE)</f>
        <v>د/ أحمد عبد الرحيم عبداللطيف</v>
      </c>
      <c r="J246" s="250"/>
      <c r="K246" s="413"/>
      <c r="L246" s="250"/>
      <c r="M246" s="250"/>
      <c r="N246" s="250"/>
      <c r="O246" s="250" t="s">
        <v>1180</v>
      </c>
      <c r="P246" s="386" t="s">
        <v>1327</v>
      </c>
      <c r="Q246" s="282"/>
      <c r="R246" s="283"/>
      <c r="S246" s="283"/>
      <c r="T246" s="284"/>
      <c r="U246" s="283"/>
      <c r="V246" s="283"/>
      <c r="W246" s="283"/>
      <c r="X246" s="283"/>
      <c r="Y246" s="283"/>
      <c r="Z246" s="283"/>
      <c r="AA246" s="283"/>
      <c r="AB246" s="283"/>
      <c r="AC246" s="283"/>
      <c r="AD246" s="283"/>
      <c r="AE246" s="283"/>
      <c r="AF246" s="283"/>
      <c r="AT246" s="251" t="e">
        <f>VLOOKUP(#REF!,'اعضاء هيئة التدريس'!#REF!,2,)</f>
        <v>#REF!</v>
      </c>
    </row>
    <row r="247" spans="1:46" s="272" customFormat="1" ht="15.75" hidden="1" customHeight="1">
      <c r="A247" s="724">
        <v>52</v>
      </c>
      <c r="B247" s="288" t="s">
        <v>597</v>
      </c>
      <c r="C247" s="726" t="str">
        <f>VLOOKUP(B247,مقررات!$A$1:$F$411,2,FALSE)</f>
        <v>ذكاء اصطناعي</v>
      </c>
      <c r="D247" s="211">
        <f>VLOOKUP(B247,مقررات!$A$1:$F$452,3,FALSE)</f>
        <v>3</v>
      </c>
      <c r="E247" s="211">
        <f>VLOOKUP(B247,مقررات!$A$1:$F$476,4,FALSE)</f>
        <v>0</v>
      </c>
      <c r="F247" s="211">
        <f t="shared" si="10"/>
        <v>3</v>
      </c>
      <c r="G247" s="60" t="str">
        <f>VLOOKUP(B247,مقررات!$A$1:$F$409,6,FALSE)</f>
        <v>M2317</v>
      </c>
      <c r="H247" s="60" t="s">
        <v>1536</v>
      </c>
      <c r="I247" s="262" t="str">
        <f>VLOOKUP(H247,'اعضاء هيئة التدريس'!$B$1:$D$300,2,FALSE)</f>
        <v>د. بسنت محمد الكفراوي</v>
      </c>
      <c r="J247" s="73"/>
      <c r="K247" s="73"/>
      <c r="L247" s="73"/>
      <c r="M247" s="73" t="s">
        <v>1069</v>
      </c>
      <c r="N247" s="73"/>
      <c r="O247" s="73"/>
      <c r="P247" s="386" t="s">
        <v>1327</v>
      </c>
      <c r="Q247" s="282"/>
      <c r="R247" s="283"/>
      <c r="S247" s="283"/>
      <c r="T247" s="284"/>
      <c r="U247" s="283"/>
      <c r="V247" s="283"/>
      <c r="W247" s="283"/>
      <c r="X247" s="283"/>
      <c r="Y247" s="283"/>
      <c r="Z247" s="283"/>
      <c r="AA247" s="283"/>
      <c r="AB247" s="283"/>
      <c r="AC247" s="283"/>
      <c r="AD247" s="283"/>
      <c r="AE247" s="283"/>
      <c r="AF247" s="283"/>
      <c r="AT247" s="251" t="e">
        <f>VLOOKUP(#REF!,'اعضاء هيئة التدريس'!#REF!,2,)</f>
        <v>#REF!</v>
      </c>
    </row>
    <row r="248" spans="1:46" ht="15.75" hidden="1" customHeight="1">
      <c r="A248" s="724">
        <v>53</v>
      </c>
      <c r="B248" s="288" t="s">
        <v>583</v>
      </c>
      <c r="C248" s="726" t="str">
        <f>VLOOKUP(B248,مقررات!$A$1:$F$411,2,FALSE)</f>
        <v>المنطق في علوم الحاسب</v>
      </c>
      <c r="D248" s="211">
        <f>VLOOKUP(B248,مقررات!$A$1:$F$452,3,FALSE)</f>
        <v>3</v>
      </c>
      <c r="E248" s="211">
        <f>VLOOKUP(B248,مقررات!$A$1:$F$476,4,FALSE)</f>
        <v>2</v>
      </c>
      <c r="F248" s="211">
        <f t="shared" si="10"/>
        <v>4</v>
      </c>
      <c r="G248" s="60" t="str">
        <f>VLOOKUP(B248,مقررات!$A$1:$F$409,6,FALSE)</f>
        <v>--</v>
      </c>
      <c r="H248" s="60" t="s">
        <v>1569</v>
      </c>
      <c r="I248" s="262" t="str">
        <f>VLOOKUP(H248,'اعضاء هيئة التدريس'!$B$1:$D$300,2,FALSE)</f>
        <v>د/ عبدالله عبدالغفار محمد</v>
      </c>
      <c r="J248" s="73"/>
      <c r="K248" s="73"/>
      <c r="L248" s="73"/>
      <c r="M248" s="73"/>
      <c r="N248" s="73"/>
      <c r="O248" s="73" t="s">
        <v>1069</v>
      </c>
      <c r="P248" s="255" t="s">
        <v>1325</v>
      </c>
      <c r="Q248" s="4"/>
      <c r="R248" s="91"/>
      <c r="S248" s="91"/>
      <c r="AT248" s="251" t="e">
        <f>VLOOKUP(#REF!,'اعضاء هيئة التدريس'!#REF!,2,)</f>
        <v>#REF!</v>
      </c>
    </row>
    <row r="249" spans="1:46" s="272" customFormat="1" ht="15.75" hidden="1" customHeight="1">
      <c r="A249" s="724">
        <v>54</v>
      </c>
      <c r="B249" s="288" t="s">
        <v>600</v>
      </c>
      <c r="C249" s="726" t="str">
        <f>VLOOKUP(B249,مقررات!$A$1:$F$411,2,FALSE)</f>
        <v>تكنولوجيا المعلومات</v>
      </c>
      <c r="D249" s="211">
        <f>VLOOKUP(B249,مقررات!$A$1:$F$452,3,FALSE)</f>
        <v>2</v>
      </c>
      <c r="E249" s="211">
        <f>VLOOKUP(B249,مقررات!$A$1:$F$476,4,FALSE)</f>
        <v>2</v>
      </c>
      <c r="F249" s="211">
        <f t="shared" si="10"/>
        <v>3</v>
      </c>
      <c r="G249" s="60" t="str">
        <f>VLOOKUP(B249,مقررات!$A$1:$F$409,6,FALSE)</f>
        <v>M437</v>
      </c>
      <c r="H249" s="60" t="s">
        <v>1536</v>
      </c>
      <c r="I249" s="262" t="str">
        <f>VLOOKUP(H249,'اعضاء هيئة التدريس'!$B$1:$D$300,2,FALSE)</f>
        <v>د. بسنت محمد الكفراوي</v>
      </c>
      <c r="J249" s="73"/>
      <c r="K249" s="73" t="s">
        <v>1070</v>
      </c>
      <c r="L249" s="73"/>
      <c r="M249" s="73"/>
      <c r="N249" s="73"/>
      <c r="O249" s="73"/>
      <c r="P249" s="386" t="s">
        <v>1327</v>
      </c>
      <c r="Q249" s="282"/>
      <c r="R249" s="283"/>
      <c r="S249" s="283"/>
      <c r="T249" s="284"/>
      <c r="U249" s="283"/>
      <c r="V249" s="283"/>
      <c r="W249" s="283"/>
      <c r="X249" s="283"/>
      <c r="Y249" s="283"/>
      <c r="Z249" s="283"/>
      <c r="AA249" s="283"/>
      <c r="AB249" s="283"/>
      <c r="AC249" s="283"/>
      <c r="AD249" s="283"/>
      <c r="AE249" s="283"/>
      <c r="AF249" s="283"/>
      <c r="AT249" s="251" t="e">
        <f>VLOOKUP(#REF!,'اعضاء هيئة التدريس'!#REF!,2,)</f>
        <v>#REF!</v>
      </c>
    </row>
    <row r="250" spans="1:46" s="272" customFormat="1" ht="15.75" hidden="1" customHeight="1">
      <c r="A250" s="724">
        <v>55</v>
      </c>
      <c r="B250" s="288" t="s">
        <v>603</v>
      </c>
      <c r="C250" s="726" t="str">
        <f>VLOOKUP(B250,مقررات!$A$1:$F$411,2,FALSE)</f>
        <v>معالجة الصور</v>
      </c>
      <c r="D250" s="211">
        <f>VLOOKUP(B250,مقررات!$A$1:$F$452,3,FALSE)</f>
        <v>2</v>
      </c>
      <c r="E250" s="211">
        <f>VLOOKUP(B250,مقررات!$A$1:$F$476,4,FALSE)</f>
        <v>2</v>
      </c>
      <c r="F250" s="211">
        <f t="shared" si="10"/>
        <v>3</v>
      </c>
      <c r="G250" s="60" t="str">
        <f>VLOOKUP(B250,مقررات!$A$1:$F$409,6,FALSE)</f>
        <v>M2315</v>
      </c>
      <c r="H250" s="347" t="s">
        <v>1560</v>
      </c>
      <c r="I250" s="262" t="str">
        <f>VLOOKUP(H250,'اعضاء هيئة التدريس'!$B$1:$D$300,2,FALSE)</f>
        <v xml:space="preserve">د/ هاني محمد إبراهيم </v>
      </c>
      <c r="J250" s="250"/>
      <c r="K250" s="250" t="s">
        <v>1067</v>
      </c>
      <c r="L250" s="250"/>
      <c r="M250" s="250"/>
      <c r="N250" s="250"/>
      <c r="O250" s="250"/>
      <c r="P250" s="255"/>
      <c r="Q250" s="282"/>
      <c r="R250" s="283"/>
      <c r="S250" s="283"/>
      <c r="T250" s="283"/>
      <c r="U250" s="283"/>
      <c r="V250" s="283"/>
      <c r="W250" s="283"/>
      <c r="X250" s="283"/>
      <c r="Y250" s="283"/>
      <c r="Z250" s="283"/>
      <c r="AA250" s="283"/>
      <c r="AB250" s="283"/>
      <c r="AC250" s="283"/>
      <c r="AD250" s="283"/>
      <c r="AE250" s="283"/>
      <c r="AF250" s="283"/>
      <c r="AT250" s="251" t="e">
        <f>VLOOKUP(#REF!,'اعضاء هيئة التدريس'!#REF!,2,)</f>
        <v>#REF!</v>
      </c>
    </row>
    <row r="251" spans="1:46" s="272" customFormat="1" ht="15.75" hidden="1" customHeight="1">
      <c r="A251" s="724">
        <v>56</v>
      </c>
      <c r="B251" s="288" t="s">
        <v>581</v>
      </c>
      <c r="C251" s="726" t="str">
        <f>VLOOKUP(B251,مقررات!$A$1:$F$411,2,FALSE)</f>
        <v>شبكات الحاسبات</v>
      </c>
      <c r="D251" s="211">
        <f>VLOOKUP(B251,مقررات!$A$1:$F$452,3,FALSE)</f>
        <v>3</v>
      </c>
      <c r="E251" s="211">
        <f>VLOOKUP(B251,مقررات!$A$1:$F$476,4,FALSE)</f>
        <v>0</v>
      </c>
      <c r="F251" s="211">
        <f t="shared" si="10"/>
        <v>3</v>
      </c>
      <c r="G251" s="60" t="str">
        <f>VLOOKUP(B251,مقررات!$A$1:$F$409,6,FALSE)</f>
        <v>M2312</v>
      </c>
      <c r="H251" s="60" t="s">
        <v>1526</v>
      </c>
      <c r="I251" s="262" t="str">
        <f>VLOOKUP(H251,'اعضاء هيئة التدريس'!$B$1:$D$300,2,FALSE)</f>
        <v xml:space="preserve">أ.د/ على محمد مليجى </v>
      </c>
      <c r="J251" s="73"/>
      <c r="K251" s="73"/>
      <c r="L251" s="73" t="s">
        <v>1069</v>
      </c>
      <c r="M251" s="73"/>
      <c r="N251" s="73"/>
      <c r="O251" s="73"/>
      <c r="P251" s="255" t="s">
        <v>1325</v>
      </c>
      <c r="Q251" s="4"/>
      <c r="R251" s="91"/>
      <c r="S251" s="91"/>
      <c r="T251" s="283"/>
      <c r="U251" s="283"/>
      <c r="V251" s="283"/>
      <c r="W251" s="283"/>
      <c r="X251" s="283"/>
      <c r="Y251" s="283"/>
      <c r="Z251" s="283"/>
      <c r="AA251" s="283"/>
      <c r="AB251" s="283"/>
      <c r="AC251" s="283"/>
      <c r="AD251" s="283"/>
      <c r="AE251" s="283"/>
      <c r="AF251" s="283"/>
      <c r="AT251" s="251" t="e">
        <f>VLOOKUP(#REF!,'اعضاء هيئة التدريس'!#REF!,2,)</f>
        <v>#REF!</v>
      </c>
    </row>
    <row r="252" spans="1:46" s="272" customFormat="1" ht="15.75" hidden="1" customHeight="1">
      <c r="A252" s="724">
        <v>57</v>
      </c>
      <c r="B252" s="288" t="s">
        <v>590</v>
      </c>
      <c r="C252" s="726" t="str">
        <f>VLOOKUP(B252,مقررات!$A$1:$F$411,2,FALSE)</f>
        <v>هندسة البرامج</v>
      </c>
      <c r="D252" s="211">
        <f>VLOOKUP(B252,مقررات!$A$1:$F$452,3,FALSE)</f>
        <v>3</v>
      </c>
      <c r="E252" s="211">
        <f>VLOOKUP(B252,مقررات!$A$1:$F$476,4,FALSE)</f>
        <v>2</v>
      </c>
      <c r="F252" s="211">
        <f t="shared" si="10"/>
        <v>4</v>
      </c>
      <c r="G252" s="60" t="str">
        <f>VLOOKUP(B252,مقررات!$A$1:$F$409,6,FALSE)</f>
        <v>M1318</v>
      </c>
      <c r="H252" s="60" t="s">
        <v>1526</v>
      </c>
      <c r="I252" s="262" t="str">
        <f>VLOOKUP(H252,'اعضاء هيئة التدريس'!$B$1:$D$300,2,FALSE)</f>
        <v xml:space="preserve">أ.د/ على محمد مليجى </v>
      </c>
      <c r="J252" s="73"/>
      <c r="K252" s="73" t="s">
        <v>1069</v>
      </c>
      <c r="L252" s="73"/>
      <c r="M252" s="73"/>
      <c r="N252" s="73"/>
      <c r="O252" s="73"/>
      <c r="P252" s="386" t="s">
        <v>1322</v>
      </c>
      <c r="Q252" s="4"/>
      <c r="R252" s="91"/>
      <c r="S252" s="91"/>
      <c r="T252" s="283"/>
      <c r="U252" s="283"/>
      <c r="V252" s="283"/>
      <c r="W252" s="283"/>
      <c r="X252" s="283"/>
      <c r="Y252" s="283"/>
      <c r="Z252" s="283"/>
      <c r="AA252" s="283"/>
      <c r="AB252" s="283"/>
      <c r="AC252" s="283"/>
      <c r="AD252" s="283"/>
      <c r="AE252" s="283"/>
      <c r="AF252" s="283"/>
      <c r="AT252" s="251" t="e">
        <f>VLOOKUP(#REF!,'اعضاء هيئة التدريس'!#REF!,2,)</f>
        <v>#REF!</v>
      </c>
    </row>
    <row r="253" spans="1:46" s="272" customFormat="1" ht="15.75" hidden="1" customHeight="1">
      <c r="A253" s="724">
        <v>18</v>
      </c>
      <c r="B253" s="288" t="s">
        <v>1186</v>
      </c>
      <c r="C253" s="726" t="str">
        <f>VLOOKUP(B253,مقررات!$A$1:$F$411,2,FALSE)</f>
        <v>بحث ومقال</v>
      </c>
      <c r="D253" s="211">
        <f>VLOOKUP(B253,مقررات!$A$1:$F$452,3,FALSE)</f>
        <v>2</v>
      </c>
      <c r="E253" s="211">
        <f>VLOOKUP(B253,مقررات!$A$1:$F$476,4,FALSE)</f>
        <v>0</v>
      </c>
      <c r="F253" s="211">
        <f t="shared" si="10"/>
        <v>2</v>
      </c>
      <c r="G253" s="60" t="str">
        <f>VLOOKUP(B253,مقررات!$A$1:$F$409,6,FALSE)</f>
        <v>-</v>
      </c>
      <c r="H253" s="298" t="s">
        <v>1646</v>
      </c>
      <c r="I253" s="262" t="str">
        <f>VLOOKUP(H253,'اعضاء هيئة التدريس'!$B$1:$D$300,2,FALSE)</f>
        <v>د/ لبنى شرف الدين</v>
      </c>
      <c r="J253" s="267"/>
      <c r="K253" s="267"/>
      <c r="L253" s="250"/>
      <c r="M253" s="250"/>
      <c r="N253" s="267"/>
      <c r="O253" s="251"/>
      <c r="P253" s="252"/>
      <c r="Q253" s="282"/>
      <c r="R253" s="283"/>
      <c r="S253" s="283"/>
      <c r="T253" s="283"/>
      <c r="U253" s="283"/>
      <c r="V253" s="283"/>
      <c r="W253" s="283"/>
      <c r="X253" s="283"/>
      <c r="Y253" s="283"/>
      <c r="Z253" s="283"/>
      <c r="AA253" s="283"/>
      <c r="AB253" s="283"/>
      <c r="AC253" s="283"/>
      <c r="AD253" s="283"/>
      <c r="AE253" s="283"/>
      <c r="AF253" s="283"/>
      <c r="AT253" s="251" t="e">
        <f>VLOOKUP(#REF!,'اعضاء هيئة التدريس'!#REF!,2,)</f>
        <v>#REF!</v>
      </c>
    </row>
    <row r="254" spans="1:46" s="272" customFormat="1" ht="15.75" hidden="1" customHeight="1">
      <c r="A254" s="724">
        <v>19</v>
      </c>
      <c r="B254" s="288" t="s">
        <v>823</v>
      </c>
      <c r="C254" s="726" t="str">
        <f>VLOOKUP(B254,مقررات!$A$1:$F$411,2,FALSE)</f>
        <v>خواص مادة</v>
      </c>
      <c r="D254" s="211">
        <f>VLOOKUP(B254,مقررات!$A$1:$F$452,3,FALSE)</f>
        <v>3</v>
      </c>
      <c r="E254" s="211">
        <f>VLOOKUP(B254,مقررات!$A$1:$F$476,4,FALSE)</f>
        <v>0</v>
      </c>
      <c r="F254" s="211">
        <f t="shared" si="10"/>
        <v>3</v>
      </c>
      <c r="G254" s="60">
        <f>VLOOKUP(B254,مقررات!$A$1:$F$409,6,FALSE)</f>
        <v>0</v>
      </c>
      <c r="H254" s="347" t="s">
        <v>1622</v>
      </c>
      <c r="I254" s="262" t="str">
        <f>VLOOKUP(H254,'اعضاء هيئة التدريس'!$B$1:$D$300,2,FALSE)</f>
        <v>أ.د/ أمين العدوى</v>
      </c>
      <c r="J254" s="250"/>
      <c r="K254" s="250"/>
      <c r="L254" s="250"/>
      <c r="M254" s="250"/>
      <c r="N254" s="250" t="s">
        <v>1068</v>
      </c>
      <c r="O254" s="250"/>
      <c r="P254" s="255" t="s">
        <v>1325</v>
      </c>
      <c r="Q254" s="282"/>
      <c r="R254" s="283"/>
      <c r="S254" s="283"/>
      <c r="T254" s="283"/>
      <c r="U254" s="283"/>
      <c r="V254" s="283"/>
      <c r="W254" s="283"/>
      <c r="X254" s="283"/>
      <c r="Y254" s="283"/>
      <c r="Z254" s="283"/>
      <c r="AA254" s="283"/>
      <c r="AB254" s="283"/>
      <c r="AC254" s="283"/>
      <c r="AD254" s="283"/>
      <c r="AE254" s="283"/>
      <c r="AF254" s="283"/>
      <c r="AT254" s="251" t="e">
        <f>VLOOKUP(#REF!,'اعضاء هيئة التدريس'!#REF!,2,)</f>
        <v>#REF!</v>
      </c>
    </row>
    <row r="255" spans="1:46" s="272" customFormat="1" ht="15.75" hidden="1" customHeight="1">
      <c r="A255" s="724">
        <v>20</v>
      </c>
      <c r="B255" s="288" t="s">
        <v>1187</v>
      </c>
      <c r="C255" s="726" t="str">
        <f>VLOOKUP(B255,مقررات!$A$1:$F$411,2,FALSE)</f>
        <v>ديناميكا حرارية</v>
      </c>
      <c r="D255" s="211">
        <f>VLOOKUP(B255,مقررات!$A$1:$F$452,3,FALSE)</f>
        <v>3</v>
      </c>
      <c r="E255" s="211">
        <f>VLOOKUP(B255,مقررات!$A$1:$F$476,4,FALSE)</f>
        <v>0</v>
      </c>
      <c r="F255" s="211">
        <f t="shared" si="10"/>
        <v>3</v>
      </c>
      <c r="G255" s="60" t="str">
        <f>VLOOKUP(B255,مقررات!$A$1:$F$409,6,FALSE)</f>
        <v>-</v>
      </c>
      <c r="H255" s="697" t="s">
        <v>1638</v>
      </c>
      <c r="I255" s="262" t="str">
        <f>VLOOKUP(H255,'اعضاء هيئة التدريس'!$B$1:$D$300,2,FALSE)</f>
        <v>أ.د/ يحيى القاضي</v>
      </c>
      <c r="J255" s="73"/>
      <c r="K255" s="73"/>
      <c r="L255" s="250" t="s">
        <v>1069</v>
      </c>
      <c r="M255" s="73"/>
      <c r="N255" s="73"/>
      <c r="O255" s="73"/>
      <c r="P255" s="1046"/>
      <c r="Q255" s="4"/>
      <c r="R255" s="91"/>
      <c r="S255" s="91"/>
      <c r="T255" s="283"/>
      <c r="U255" s="283"/>
      <c r="V255" s="283"/>
      <c r="W255" s="283"/>
      <c r="X255" s="283"/>
      <c r="Y255" s="283"/>
      <c r="Z255" s="283"/>
      <c r="AA255" s="283"/>
      <c r="AB255" s="283"/>
      <c r="AC255" s="283"/>
      <c r="AD255" s="283"/>
      <c r="AE255" s="283"/>
      <c r="AF255" s="283"/>
      <c r="AT255" s="251" t="e">
        <f>VLOOKUP(#REF!,'اعضاء هيئة التدريس'!#REF!,2,)</f>
        <v>#REF!</v>
      </c>
    </row>
    <row r="256" spans="1:46" s="272" customFormat="1" ht="15.75" hidden="1" customHeight="1">
      <c r="A256" s="724">
        <v>21</v>
      </c>
      <c r="B256" s="288" t="s">
        <v>825</v>
      </c>
      <c r="C256" s="726" t="str">
        <f>VLOOKUP(B256,مقررات!$A$1:$F$411,2,FALSE)</f>
        <v>فيزياء ذرية (1)</v>
      </c>
      <c r="D256" s="211">
        <f>VLOOKUP(B256,مقررات!$A$1:$F$452,3,FALSE)</f>
        <v>2</v>
      </c>
      <c r="E256" s="211">
        <f>VLOOKUP(B256,مقررات!$A$1:$F$476,4,FALSE)</f>
        <v>2</v>
      </c>
      <c r="F256" s="211">
        <f t="shared" si="10"/>
        <v>3</v>
      </c>
      <c r="G256" s="60" t="str">
        <f>VLOOKUP(B256,مقررات!$A$1:$F$409,6,FALSE)</f>
        <v>-</v>
      </c>
      <c r="H256" s="423" t="s">
        <v>1642</v>
      </c>
      <c r="I256" s="262" t="str">
        <f>VLOOKUP(H256,'اعضاء هيئة التدريس'!$B$1:$D$300,2,FALSE)</f>
        <v>أ.د/عبد العزيز حبيب</v>
      </c>
      <c r="J256" s="73"/>
      <c r="K256" s="73"/>
      <c r="L256" s="73" t="s">
        <v>1069</v>
      </c>
      <c r="M256" s="73"/>
      <c r="N256" s="73"/>
      <c r="O256" s="73"/>
      <c r="P256" s="386" t="s">
        <v>1326</v>
      </c>
      <c r="Q256" s="4"/>
      <c r="R256" s="91"/>
      <c r="S256" s="91"/>
      <c r="T256" s="283"/>
      <c r="U256" s="283"/>
      <c r="V256" s="283"/>
      <c r="W256" s="283"/>
      <c r="X256" s="283"/>
      <c r="Y256" s="283"/>
      <c r="Z256" s="283"/>
      <c r="AA256" s="283"/>
      <c r="AB256" s="283"/>
      <c r="AC256" s="283"/>
      <c r="AD256" s="283"/>
      <c r="AE256" s="283"/>
      <c r="AF256" s="283"/>
      <c r="AT256" s="251" t="e">
        <f>VLOOKUP(#REF!,'اعضاء هيئة التدريس'!#REF!,2,)</f>
        <v>#REF!</v>
      </c>
    </row>
    <row r="257" spans="1:46" s="272" customFormat="1" ht="15.75" hidden="1" customHeight="1">
      <c r="A257" s="724">
        <v>22</v>
      </c>
      <c r="B257" s="288" t="s">
        <v>824</v>
      </c>
      <c r="C257" s="726" t="str">
        <f>VLOOKUP(B257,مقررات!$A$1:$F$411,2,FALSE)</f>
        <v>موجات و صوتيات</v>
      </c>
      <c r="D257" s="211">
        <f>VLOOKUP(B257,مقررات!$A$1:$F$452,3,FALSE)</f>
        <v>3</v>
      </c>
      <c r="E257" s="211">
        <f>VLOOKUP(B257,مقررات!$A$1:$F$476,4,FALSE)</f>
        <v>0</v>
      </c>
      <c r="F257" s="211">
        <f t="shared" si="10"/>
        <v>3</v>
      </c>
      <c r="G257" s="60">
        <f>VLOOKUP(B257,مقررات!$A$1:$F$409,6,FALSE)</f>
        <v>0</v>
      </c>
      <c r="H257" s="423" t="s">
        <v>1626</v>
      </c>
      <c r="I257" s="262" t="str">
        <f>VLOOKUP(H257,'اعضاء هيئة التدريس'!$B$1:$D$300,2,FALSE)</f>
        <v>أ.د/ محمود عويضة</v>
      </c>
      <c r="J257" s="73"/>
      <c r="K257" s="73"/>
      <c r="L257" s="73"/>
      <c r="M257" s="73" t="s">
        <v>1069</v>
      </c>
      <c r="N257" s="73"/>
      <c r="O257" s="73"/>
      <c r="P257" s="255" t="s">
        <v>1319</v>
      </c>
      <c r="Q257" s="4"/>
      <c r="R257" s="91"/>
      <c r="S257" s="91"/>
      <c r="T257" s="283"/>
      <c r="U257" s="283"/>
      <c r="V257" s="283"/>
      <c r="W257" s="283"/>
      <c r="X257" s="283"/>
      <c r="Y257" s="283"/>
      <c r="Z257" s="283"/>
      <c r="AA257" s="283"/>
      <c r="AB257" s="283"/>
      <c r="AC257" s="283"/>
      <c r="AD257" s="283"/>
      <c r="AE257" s="283"/>
      <c r="AF257" s="283"/>
      <c r="AT257" s="251" t="e">
        <f>VLOOKUP(#REF!,'اعضاء هيئة التدريس'!#REF!,2,)</f>
        <v>#REF!</v>
      </c>
    </row>
    <row r="258" spans="1:46" s="272" customFormat="1" ht="15.75" hidden="1" customHeight="1">
      <c r="A258" s="724">
        <v>24</v>
      </c>
      <c r="B258" s="288" t="s">
        <v>1188</v>
      </c>
      <c r="C258" s="726" t="str">
        <f>VLOOKUP(B258,مقررات!$A$1:$F$411,2,FALSE)</f>
        <v>تيار متردد</v>
      </c>
      <c r="D258" s="211">
        <f>VLOOKUP(B258,مقررات!$A$1:$F$452,3,FALSE)</f>
        <v>2</v>
      </c>
      <c r="E258" s="211">
        <f>VLOOKUP(B258,مقررات!$A$1:$F$476,4,FALSE)</f>
        <v>2</v>
      </c>
      <c r="F258" s="211">
        <f t="shared" si="10"/>
        <v>3</v>
      </c>
      <c r="G258" s="60">
        <f>VLOOKUP(B258,مقررات!$A$1:$F$409,6,FALSE)</f>
        <v>0</v>
      </c>
      <c r="H258" s="340" t="s">
        <v>1649</v>
      </c>
      <c r="I258" s="262" t="str">
        <f>VLOOKUP(H258,'اعضاء هيئة التدريس'!$B$1:$D$300,2,FALSE)</f>
        <v>د/ سعيد صالح</v>
      </c>
      <c r="J258" s="254"/>
      <c r="K258" s="254"/>
      <c r="L258" s="382"/>
      <c r="M258" s="254"/>
      <c r="N258" s="382"/>
      <c r="O258" s="250" t="s">
        <v>1069</v>
      </c>
      <c r="P258" s="386" t="s">
        <v>1326</v>
      </c>
      <c r="Q258" s="382"/>
      <c r="R258" s="369"/>
      <c r="S258" s="369"/>
      <c r="T258" s="283"/>
      <c r="U258" s="283"/>
      <c r="V258" s="283"/>
      <c r="W258" s="283"/>
      <c r="X258" s="283"/>
      <c r="Y258" s="283"/>
      <c r="Z258" s="283"/>
      <c r="AA258" s="283"/>
      <c r="AB258" s="283"/>
      <c r="AC258" s="283"/>
      <c r="AD258" s="283"/>
      <c r="AE258" s="283"/>
      <c r="AF258" s="283"/>
      <c r="AT258" s="251" t="e">
        <f>VLOOKUP(#REF!,'اعضاء هيئة التدريس'!#REF!,2,)</f>
        <v>#REF!</v>
      </c>
    </row>
    <row r="259" spans="1:46" s="272" customFormat="1" ht="15.75" hidden="1" customHeight="1">
      <c r="A259" s="724">
        <v>25</v>
      </c>
      <c r="B259" s="288" t="s">
        <v>495</v>
      </c>
      <c r="C259" s="726" t="str">
        <f>VLOOKUP(B259,مقررات!$A$1:$F$411,2,FALSE)</f>
        <v>الكترونيات فيزيائية</v>
      </c>
      <c r="D259" s="211">
        <f>VLOOKUP(B259,مقررات!$A$1:$F$452,3,FALSE)</f>
        <v>3</v>
      </c>
      <c r="E259" s="211">
        <f>VLOOKUP(B259,مقررات!$A$1:$F$476,4,FALSE)</f>
        <v>0</v>
      </c>
      <c r="F259" s="211">
        <f t="shared" si="10"/>
        <v>3</v>
      </c>
      <c r="G259" s="60" t="str">
        <f>VLOOKUP(B259,مقررات!$A$1:$F$409,6,FALSE)</f>
        <v>P144</v>
      </c>
      <c r="H259" s="32" t="s">
        <v>1644</v>
      </c>
      <c r="I259" s="262" t="str">
        <f>VLOOKUP(H259,'اعضاء هيئة التدريس'!$B$1:$D$300,2,FALSE)</f>
        <v>د/ محمد الهوارى</v>
      </c>
      <c r="J259" s="776"/>
      <c r="K259" s="695" t="s">
        <v>1069</v>
      </c>
      <c r="L259" s="695"/>
      <c r="M259" s="695"/>
      <c r="N259" s="695"/>
      <c r="O259" s="776"/>
      <c r="P259" s="1053"/>
      <c r="Q259" s="158"/>
      <c r="R259" s="92"/>
      <c r="S259" s="92"/>
      <c r="T259" s="283"/>
      <c r="U259" s="283"/>
      <c r="V259" s="283"/>
      <c r="W259" s="283"/>
      <c r="X259" s="283"/>
      <c r="Y259" s="283"/>
      <c r="Z259" s="283"/>
      <c r="AA259" s="283"/>
      <c r="AB259" s="283"/>
      <c r="AC259" s="283"/>
      <c r="AD259" s="283"/>
      <c r="AE259" s="283"/>
      <c r="AF259" s="283"/>
      <c r="AT259" s="251" t="e">
        <f>VLOOKUP(#REF!,'اعضاء هيئة التدريس'!#REF!,2,)</f>
        <v>#REF!</v>
      </c>
    </row>
    <row r="260" spans="1:46" s="272" customFormat="1" ht="15.75" hidden="1" customHeight="1">
      <c r="A260" s="724">
        <v>26</v>
      </c>
      <c r="B260" s="288" t="s">
        <v>822</v>
      </c>
      <c r="C260" s="726" t="str">
        <f>VLOOKUP(B260,مقررات!$A$1:$F$411,2,FALSE)</f>
        <v>فيزياء رياضية (1)</v>
      </c>
      <c r="D260" s="211">
        <f>VLOOKUP(B260,مقررات!$A$1:$F$452,3,FALSE)</f>
        <v>3</v>
      </c>
      <c r="E260" s="211">
        <f>VLOOKUP(B260,مقررات!$A$1:$F$476,4,FALSE)</f>
        <v>0</v>
      </c>
      <c r="F260" s="211">
        <f t="shared" si="10"/>
        <v>3</v>
      </c>
      <c r="G260" s="60" t="str">
        <f>VLOOKUP(B260,مقررات!$A$1:$F$409,6,FALSE)</f>
        <v>-</v>
      </c>
      <c r="H260" s="298" t="s">
        <v>1653</v>
      </c>
      <c r="I260" s="262" t="str">
        <f>VLOOKUP(H260,'اعضاء هيئة التدريس'!$B$1:$D$300,2,FALSE)</f>
        <v>د/ سامي الجمال</v>
      </c>
      <c r="J260" s="267"/>
      <c r="K260" s="253" t="s">
        <v>1069</v>
      </c>
      <c r="L260" s="250"/>
      <c r="M260" s="250"/>
      <c r="N260" s="267"/>
      <c r="O260" s="250"/>
      <c r="P260" s="252"/>
      <c r="Q260" s="282"/>
      <c r="R260" s="283"/>
      <c r="S260" s="284"/>
      <c r="T260" s="283"/>
      <c r="U260" s="283"/>
      <c r="V260" s="283"/>
      <c r="W260" s="283"/>
      <c r="X260" s="283"/>
      <c r="Y260" s="283"/>
      <c r="Z260" s="283"/>
      <c r="AA260" s="283"/>
      <c r="AB260" s="283"/>
      <c r="AC260" s="283"/>
      <c r="AD260" s="283"/>
      <c r="AE260" s="283"/>
      <c r="AF260" s="283"/>
      <c r="AT260" s="251" t="e">
        <f>VLOOKUP(#REF!,'اعضاء هيئة التدريس'!#REF!,2,)</f>
        <v>#REF!</v>
      </c>
    </row>
    <row r="261" spans="1:46" s="272" customFormat="1" ht="15.75" hidden="1" customHeight="1">
      <c r="A261" s="724">
        <v>27</v>
      </c>
      <c r="B261" s="288" t="s">
        <v>1189</v>
      </c>
      <c r="C261" s="726" t="str">
        <f>VLOOKUP(B261,مقررات!$A$1:$F$411,2,FALSE)</f>
        <v>ميكانيكا تقليدية ونسبية</v>
      </c>
      <c r="D261" s="211">
        <f>VLOOKUP(B261,مقررات!$A$1:$F$452,3,FALSE)</f>
        <v>2</v>
      </c>
      <c r="E261" s="211">
        <f>VLOOKUP(B261,مقررات!$A$1:$F$476,4,FALSE)</f>
        <v>2</v>
      </c>
      <c r="F261" s="211">
        <f t="shared" si="10"/>
        <v>3</v>
      </c>
      <c r="G261" s="60" t="str">
        <f>VLOOKUP(B261,مقررات!$A$1:$F$409,6,FALSE)</f>
        <v>P177</v>
      </c>
      <c r="H261" s="60" t="s">
        <v>1637</v>
      </c>
      <c r="I261" s="262" t="str">
        <f>VLOOKUP(H261,'اعضاء هيئة التدريس'!$B$1:$D$300,2,FALSE)</f>
        <v>أ.د/ ماجدة هانم خيرى</v>
      </c>
      <c r="J261" s="250"/>
      <c r="K261" s="250" t="s">
        <v>1232</v>
      </c>
      <c r="L261" s="250"/>
      <c r="M261" s="250"/>
      <c r="N261" s="250"/>
      <c r="O261" s="250"/>
      <c r="P261" s="252"/>
      <c r="Q261" s="282"/>
      <c r="R261" s="283"/>
      <c r="S261" s="283"/>
      <c r="T261" s="284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E261" s="283"/>
      <c r="AF261" s="283"/>
      <c r="AT261" s="251" t="e">
        <f>VLOOKUP(#REF!,'اعضاء هيئة التدريس'!#REF!,2,)</f>
        <v>#REF!</v>
      </c>
    </row>
    <row r="262" spans="1:46" s="272" customFormat="1" ht="15.75" hidden="1" customHeight="1">
      <c r="A262" s="724">
        <v>28</v>
      </c>
      <c r="B262" s="288" t="s">
        <v>1190</v>
      </c>
      <c r="C262" s="726" t="str">
        <f>VLOOKUP(B262,مقررات!$A$1:$F$411,2,FALSE)</f>
        <v>فيزياءتطبيقية (1)</v>
      </c>
      <c r="D262" s="211">
        <f>VLOOKUP(B262,مقررات!$A$1:$F$452,3,FALSE)</f>
        <v>0</v>
      </c>
      <c r="E262" s="211">
        <f>VLOOKUP(B262,مقررات!$A$1:$F$476,4,FALSE)</f>
        <v>6</v>
      </c>
      <c r="F262" s="211">
        <f t="shared" si="10"/>
        <v>3</v>
      </c>
      <c r="G262" s="60" t="str">
        <f>VLOOKUP(B262,مقررات!$A$1:$F$409,6,FALSE)</f>
        <v>-</v>
      </c>
      <c r="H262" s="423" t="s">
        <v>1646</v>
      </c>
      <c r="I262" s="262" t="str">
        <f>VLOOKUP(H262,'اعضاء هيئة التدريس'!$B$1:$D$300,2,FALSE)</f>
        <v>د/ لبنى شرف الدين</v>
      </c>
      <c r="J262" s="73" t="s">
        <v>1985</v>
      </c>
      <c r="K262" s="73"/>
      <c r="L262" s="73" t="s">
        <v>1985</v>
      </c>
      <c r="M262" s="73"/>
      <c r="N262" s="73"/>
      <c r="O262" s="73" t="s">
        <v>1985</v>
      </c>
      <c r="P262" s="1046"/>
      <c r="Q262" s="4"/>
      <c r="R262" s="91"/>
      <c r="S262" s="91"/>
      <c r="T262" s="283"/>
      <c r="U262" s="283"/>
      <c r="V262" s="283"/>
      <c r="W262" s="283"/>
      <c r="X262" s="283"/>
      <c r="Y262" s="283"/>
      <c r="Z262" s="283"/>
      <c r="AA262" s="283"/>
      <c r="AB262" s="283"/>
      <c r="AC262" s="283"/>
      <c r="AD262" s="283"/>
      <c r="AE262" s="283"/>
      <c r="AF262" s="283"/>
      <c r="AT262" s="251" t="e">
        <f>VLOOKUP(#REF!,'اعضاء هيئة التدريس'!#REF!,2,)</f>
        <v>#REF!</v>
      </c>
    </row>
    <row r="263" spans="1:46" s="272" customFormat="1" ht="15.75" hidden="1" customHeight="1">
      <c r="A263" s="724">
        <v>29</v>
      </c>
      <c r="B263" s="288" t="s">
        <v>831</v>
      </c>
      <c r="C263" s="726" t="str">
        <f>VLOOKUP(B263,مقررات!$A$1:$F$411,2,FALSE)</f>
        <v>فيزياء جوامد (1)</v>
      </c>
      <c r="D263" s="211">
        <f>VLOOKUP(B263,مقررات!$A$1:$F$452,3,FALSE)</f>
        <v>2</v>
      </c>
      <c r="E263" s="211">
        <f>VLOOKUP(B263,مقررات!$A$1:$F$476,4,FALSE)</f>
        <v>2</v>
      </c>
      <c r="F263" s="211">
        <f t="shared" si="10"/>
        <v>3</v>
      </c>
      <c r="G263" s="60" t="str">
        <f>VLOOKUP(B263,مقررات!$A$1:$F$409,6,FALSE)</f>
        <v>P111</v>
      </c>
      <c r="H263" s="697" t="s">
        <v>1636</v>
      </c>
      <c r="I263" s="262" t="str">
        <f>VLOOKUP(H263,'اعضاء هيئة التدريس'!$B$1:$D$300,2,FALSE)</f>
        <v>أ.د/ أنور حجازى</v>
      </c>
      <c r="J263" s="73"/>
      <c r="K263" s="73"/>
      <c r="L263" s="73"/>
      <c r="M263" s="73"/>
      <c r="N263" s="73"/>
      <c r="O263" s="73"/>
      <c r="P263" s="1046"/>
      <c r="Q263" s="4"/>
      <c r="R263" s="91"/>
      <c r="S263" s="91"/>
      <c r="T263" s="284"/>
      <c r="U263" s="283"/>
      <c r="V263" s="283"/>
      <c r="W263" s="283"/>
      <c r="X263" s="283"/>
      <c r="Y263" s="283"/>
      <c r="Z263" s="283"/>
      <c r="AA263" s="283"/>
      <c r="AB263" s="283"/>
      <c r="AC263" s="283"/>
      <c r="AD263" s="283"/>
      <c r="AE263" s="283"/>
      <c r="AF263" s="283"/>
      <c r="AT263" s="251" t="e">
        <f>VLOOKUP(#REF!,'اعضاء هيئة التدريس'!#REF!,2,)</f>
        <v>#REF!</v>
      </c>
    </row>
    <row r="264" spans="1:46" s="272" customFormat="1" ht="15.75" hidden="1" customHeight="1">
      <c r="A264" s="724">
        <v>30</v>
      </c>
      <c r="B264" s="288" t="s">
        <v>830</v>
      </c>
      <c r="C264" s="726" t="str">
        <f>VLOOKUP(B264,مقررات!$A$1:$F$411,2,FALSE)</f>
        <v>بصريات الكترونية</v>
      </c>
      <c r="D264" s="211">
        <f>VLOOKUP(B264,مقررات!$A$1:$F$452,3,FALSE)</f>
        <v>2</v>
      </c>
      <c r="E264" s="211">
        <f>VLOOKUP(B264,مقررات!$A$1:$F$476,4,FALSE)</f>
        <v>2</v>
      </c>
      <c r="F264" s="211">
        <f t="shared" si="10"/>
        <v>3</v>
      </c>
      <c r="G264" s="60" t="str">
        <f>VLOOKUP(B264,مقررات!$A$1:$F$409,6,FALSE)</f>
        <v>-</v>
      </c>
      <c r="H264" s="700" t="s">
        <v>1650</v>
      </c>
      <c r="I264" s="262" t="str">
        <f>VLOOKUP(H264,'اعضاء هيئة التدريس'!$B$1:$D$300,2,FALSE)</f>
        <v>د/ ياسر رماح</v>
      </c>
      <c r="J264" s="471"/>
      <c r="K264" s="471" t="s">
        <v>1065</v>
      </c>
      <c r="L264" s="471"/>
      <c r="M264" s="385"/>
      <c r="N264" s="471"/>
      <c r="O264" s="385"/>
      <c r="P264" s="386" t="s">
        <v>1320</v>
      </c>
      <c r="Q264" s="720"/>
      <c r="R264" s="699"/>
      <c r="S264" s="812"/>
      <c r="T264" s="283"/>
      <c r="U264" s="283"/>
      <c r="V264" s="283"/>
      <c r="W264" s="283"/>
      <c r="X264" s="283"/>
      <c r="Y264" s="283"/>
      <c r="Z264" s="283"/>
      <c r="AA264" s="283"/>
      <c r="AB264" s="283"/>
      <c r="AC264" s="283"/>
      <c r="AD264" s="283"/>
      <c r="AE264" s="283"/>
      <c r="AF264" s="283"/>
      <c r="AT264" s="251" t="e">
        <f>VLOOKUP(#REF!,'اعضاء هيئة التدريس'!#REF!,2,)</f>
        <v>#REF!</v>
      </c>
    </row>
    <row r="265" spans="1:46" s="272" customFormat="1" ht="15.75" hidden="1" customHeight="1">
      <c r="A265" s="724">
        <v>31</v>
      </c>
      <c r="B265" s="288" t="s">
        <v>496</v>
      </c>
      <c r="C265" s="726" t="str">
        <f>VLOOKUP(B265,مقررات!$A$1:$F$411,2,FALSE)</f>
        <v>فيزياء ذرية (2)</v>
      </c>
      <c r="D265" s="211">
        <f>VLOOKUP(B265,مقررات!$A$1:$F$452,3,FALSE)</f>
        <v>2</v>
      </c>
      <c r="E265" s="211">
        <f>VLOOKUP(B265,مقررات!$A$1:$F$476,4,FALSE)</f>
        <v>2</v>
      </c>
      <c r="F265" s="211">
        <f t="shared" ref="F265:F267" si="11">D265+0.5*E265</f>
        <v>3</v>
      </c>
      <c r="G265" s="60" t="str">
        <f>VLOOKUP(B265,مقررات!$A$1:$F$409,6,FALSE)</f>
        <v>P133</v>
      </c>
      <c r="H265" s="32" t="s">
        <v>1680</v>
      </c>
      <c r="I265" s="262" t="str">
        <f>VLOOKUP(H265,'اعضاء هيئة التدريس'!$B$1:$D$300,2,FALSE)</f>
        <v>د/ حسام  عوض</v>
      </c>
      <c r="J265" s="776"/>
      <c r="K265" s="695"/>
      <c r="L265" s="250"/>
      <c r="M265" s="250"/>
      <c r="N265" s="250"/>
      <c r="O265" s="250" t="s">
        <v>1069</v>
      </c>
      <c r="P265" s="386" t="s">
        <v>1320</v>
      </c>
      <c r="Q265" s="158"/>
      <c r="R265" s="91"/>
      <c r="S265" s="91"/>
      <c r="T265" s="283"/>
      <c r="U265" s="283"/>
      <c r="V265" s="283"/>
      <c r="W265" s="283"/>
      <c r="X265" s="283"/>
      <c r="Y265" s="283"/>
      <c r="Z265" s="283"/>
      <c r="AA265" s="283"/>
      <c r="AB265" s="283"/>
      <c r="AC265" s="283"/>
      <c r="AD265" s="283"/>
      <c r="AE265" s="283"/>
      <c r="AF265" s="283"/>
      <c r="AT265" s="251" t="e">
        <f>VLOOKUP(#REF!,'اعضاء هيئة التدريس'!#REF!,2,)</f>
        <v>#REF!</v>
      </c>
    </row>
    <row r="266" spans="1:46" s="272" customFormat="1" ht="15.75" hidden="1">
      <c r="A266" s="724">
        <v>32</v>
      </c>
      <c r="B266" s="288" t="s">
        <v>826</v>
      </c>
      <c r="C266" s="726" t="str">
        <f>VLOOKUP(B266,مقررات!$A$1:$F$411,2,FALSE)</f>
        <v>فيزيـاء نووية (1)</v>
      </c>
      <c r="D266" s="211">
        <f>VLOOKUP(B266,مقررات!$A$1:$F$452,3,FALSE)</f>
        <v>2</v>
      </c>
      <c r="E266" s="211">
        <f>VLOOKUP(B266,مقررات!$A$1:$F$476,4,FALSE)</f>
        <v>2</v>
      </c>
      <c r="F266" s="211">
        <f t="shared" si="11"/>
        <v>3</v>
      </c>
      <c r="G266" s="60" t="str">
        <f>VLOOKUP(B266,مقررات!$A$1:$F$409,6,FALSE)</f>
        <v>P 133</v>
      </c>
      <c r="H266" s="423" t="s">
        <v>1631</v>
      </c>
      <c r="I266" s="262" t="str">
        <f>VLOOKUP(H266,'اعضاء هيئة التدريس'!$B$1:$D$300,2,FALSE)</f>
        <v>أ.د/ عبد العظيم المرسى</v>
      </c>
      <c r="J266" s="73"/>
      <c r="K266" s="73"/>
      <c r="L266" s="73" t="s">
        <v>1066</v>
      </c>
      <c r="M266" s="73"/>
      <c r="N266" s="73"/>
      <c r="O266" s="73"/>
      <c r="P266" s="386" t="s">
        <v>1326</v>
      </c>
      <c r="Q266" s="4"/>
      <c r="R266" s="91"/>
      <c r="S266" s="91"/>
      <c r="T266" s="283"/>
      <c r="U266" s="283"/>
      <c r="V266" s="283"/>
      <c r="W266" s="283"/>
      <c r="X266" s="283"/>
      <c r="Y266" s="283"/>
      <c r="Z266" s="283"/>
      <c r="AA266" s="283"/>
      <c r="AB266" s="283"/>
      <c r="AC266" s="283"/>
      <c r="AD266" s="283"/>
      <c r="AE266" s="283"/>
      <c r="AF266" s="283"/>
      <c r="AT266" s="251" t="e">
        <f>VLOOKUP(#REF!,'اعضاء هيئة التدريس'!#REF!,2,)</f>
        <v>#REF!</v>
      </c>
    </row>
    <row r="267" spans="1:46" s="272" customFormat="1" ht="15.75" hidden="1" customHeight="1">
      <c r="A267" s="724">
        <v>33</v>
      </c>
      <c r="B267" s="288" t="s">
        <v>498</v>
      </c>
      <c r="C267" s="726" t="str">
        <f>VLOOKUP(B267,مقررات!$A$1:$F$411,2,FALSE)</f>
        <v>دوائر الكترونية</v>
      </c>
      <c r="D267" s="211">
        <f>VLOOKUP(B267,مقررات!$A$1:$F$452,3,FALSE)</f>
        <v>2</v>
      </c>
      <c r="E267" s="211">
        <f>VLOOKUP(B267,مقررات!$A$1:$F$476,4,FALSE)</f>
        <v>2</v>
      </c>
      <c r="F267" s="211">
        <f t="shared" si="11"/>
        <v>3</v>
      </c>
      <c r="G267" s="60" t="str">
        <f>VLOOKUP(B267,مقررات!$A$1:$F$409,6,FALSE)</f>
        <v>P1610</v>
      </c>
      <c r="H267" s="60" t="s">
        <v>1641</v>
      </c>
      <c r="I267" s="262" t="str">
        <f>VLOOKUP(H267,'اعضاء هيئة التدريس'!$B$1:$D$300,2,FALSE)</f>
        <v>د/ زكريا البدوى</v>
      </c>
      <c r="J267" s="250"/>
      <c r="K267" s="250" t="s">
        <v>1069</v>
      </c>
      <c r="L267" s="250"/>
      <c r="M267" s="250"/>
      <c r="N267" s="250"/>
      <c r="O267" s="250"/>
      <c r="P267" s="386" t="s">
        <v>1314</v>
      </c>
      <c r="Q267" s="282"/>
      <c r="R267" s="283"/>
      <c r="S267" s="283"/>
      <c r="T267" s="283"/>
      <c r="U267" s="283"/>
      <c r="V267" s="283"/>
      <c r="W267" s="283"/>
      <c r="X267" s="283"/>
      <c r="Y267" s="283"/>
      <c r="Z267" s="283"/>
      <c r="AA267" s="283"/>
      <c r="AB267" s="283"/>
      <c r="AC267" s="283"/>
      <c r="AD267" s="283"/>
      <c r="AE267" s="283"/>
      <c r="AF267" s="283"/>
      <c r="AT267" s="251" t="e">
        <f>VLOOKUP(#REF!,'اعضاء هيئة التدريس'!#REF!,2,)</f>
        <v>#REF!</v>
      </c>
    </row>
    <row r="268" spans="1:46" s="272" customFormat="1" ht="15.75" hidden="1" customHeight="1">
      <c r="A268" s="724">
        <v>34</v>
      </c>
      <c r="B268" s="288" t="s">
        <v>500</v>
      </c>
      <c r="C268" s="726" t="str">
        <f>VLOOKUP(B268,مقررات!$A$1:$F$411,2,FALSE)</f>
        <v>ميكانيكا الموائع</v>
      </c>
      <c r="D268" s="211">
        <f>VLOOKUP(B268,مقررات!$A$1:$F$452,3,FALSE)</f>
        <v>3</v>
      </c>
      <c r="E268" s="211" t="str">
        <f>VLOOKUP(B268,مقررات!$A$1:$F$476,4,FALSE)</f>
        <v>-</v>
      </c>
      <c r="F268" s="211">
        <v>3</v>
      </c>
      <c r="G268" s="60" t="str">
        <f>VLOOKUP(B268,مقررات!$A$1:$F$409,6,FALSE)</f>
        <v>P177</v>
      </c>
      <c r="H268" s="298" t="s">
        <v>1655</v>
      </c>
      <c r="I268" s="262" t="str">
        <f>VLOOKUP(H268,'اعضاء هيئة التدريس'!$B$1:$D$300,2,FALSE)</f>
        <v>د/ محمد عبد الحكيم</v>
      </c>
      <c r="J268" s="250"/>
      <c r="K268" s="267"/>
      <c r="L268" s="250"/>
      <c r="M268" s="267"/>
      <c r="N268" s="267"/>
      <c r="O268" s="267"/>
      <c r="P268" s="252"/>
      <c r="Q268" s="282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  <c r="AC268" s="283"/>
      <c r="AD268" s="283"/>
      <c r="AE268" s="283"/>
      <c r="AF268" s="283"/>
      <c r="AT268" s="251" t="e">
        <f>VLOOKUP(#REF!,'اعضاء هيئة التدريس'!#REF!,2,)</f>
        <v>#REF!</v>
      </c>
    </row>
    <row r="269" spans="1:46" s="272" customFormat="1" ht="15" hidden="1" customHeight="1">
      <c r="A269" s="724">
        <v>35</v>
      </c>
      <c r="B269" s="288" t="s">
        <v>1192</v>
      </c>
      <c r="C269" s="726" t="str">
        <f>VLOOKUP(B269,مقررات!$A$1:$F$411,2,FALSE)</f>
        <v>ميكانيكا الكم (1)</v>
      </c>
      <c r="D269" s="211">
        <f>VLOOKUP(B269,مقررات!$A$1:$F$452,3,FALSE)</f>
        <v>3</v>
      </c>
      <c r="E269" s="211">
        <f>VLOOKUP(B269,مقررات!$A$1:$F$476,4,FALSE)</f>
        <v>0</v>
      </c>
      <c r="F269" s="211">
        <f>D269+0.5*E269</f>
        <v>3</v>
      </c>
      <c r="G269" s="60" t="str">
        <f>VLOOKUP(B269,مقررات!$A$1:$F$409,6,FALSE)</f>
        <v>P 177</v>
      </c>
      <c r="H269" s="60" t="s">
        <v>1617</v>
      </c>
      <c r="I269" s="262" t="str">
        <f>VLOOKUP(H269,'اعضاء هيئة التدريس'!$B$1:$D$300,2,FALSE)</f>
        <v>أ.د/ سناء محمد انيس ميز</v>
      </c>
      <c r="J269" s="250"/>
      <c r="K269" s="250"/>
      <c r="L269" s="250" t="s">
        <v>1067</v>
      </c>
      <c r="M269" s="250"/>
      <c r="N269" s="263" t="s">
        <v>1233</v>
      </c>
      <c r="O269" s="250"/>
      <c r="P269" s="386" t="s">
        <v>1314</v>
      </c>
      <c r="Q269" s="282"/>
      <c r="R269" s="283"/>
      <c r="S269" s="283"/>
      <c r="T269" s="283"/>
      <c r="U269" s="283"/>
      <c r="V269" s="283"/>
      <c r="W269" s="283"/>
      <c r="X269" s="283"/>
      <c r="Y269" s="283"/>
      <c r="Z269" s="283"/>
      <c r="AA269" s="283"/>
      <c r="AB269" s="283"/>
      <c r="AC269" s="283"/>
      <c r="AD269" s="283"/>
      <c r="AE269" s="283"/>
      <c r="AF269" s="283"/>
      <c r="AT269" s="251" t="e">
        <f>VLOOKUP(#REF!,'اعضاء هيئة التدريس'!#REF!,2,)</f>
        <v>#REF!</v>
      </c>
    </row>
    <row r="270" spans="1:46" s="272" customFormat="1" ht="15.75" hidden="1">
      <c r="A270" s="724">
        <v>36</v>
      </c>
      <c r="B270" s="288" t="s">
        <v>1193</v>
      </c>
      <c r="C270" s="726" t="str">
        <f>VLOOKUP(B270,مقررات!$A$1:$F$411,2,FALSE)</f>
        <v>فيزياء تطبيقية (2)</v>
      </c>
      <c r="D270" s="211">
        <f>VLOOKUP(B270,مقررات!$A$1:$F$452,3,FALSE)</f>
        <v>0</v>
      </c>
      <c r="E270" s="211">
        <f>VLOOKUP(B270,مقررات!$A$1:$F$476,4,FALSE)</f>
        <v>8</v>
      </c>
      <c r="F270" s="211">
        <f>D270+0.5*E270</f>
        <v>4</v>
      </c>
      <c r="G270" s="60" t="str">
        <f>VLOOKUP(B270,مقررات!$A$1:$F$409,6,FALSE)</f>
        <v>P 189</v>
      </c>
      <c r="H270" s="287" t="s">
        <v>1625</v>
      </c>
      <c r="I270" s="262" t="str">
        <f>VLOOKUP(H270,'اعضاء هيئة التدريس'!$B$1:$D$300,2,FALSE)</f>
        <v>أ.د/ أحمد الحملاوى</v>
      </c>
      <c r="J270" s="265"/>
      <c r="K270" s="265"/>
      <c r="L270" s="237"/>
      <c r="M270" s="265"/>
      <c r="N270" s="237"/>
      <c r="O270" s="265"/>
      <c r="P270" s="386"/>
      <c r="Q270" s="282"/>
      <c r="R270" s="283"/>
      <c r="S270" s="283"/>
      <c r="T270" s="284"/>
      <c r="U270" s="283"/>
      <c r="V270" s="283"/>
      <c r="W270" s="283"/>
      <c r="X270" s="283"/>
      <c r="Y270" s="283"/>
      <c r="Z270" s="283"/>
      <c r="AA270" s="283"/>
      <c r="AB270" s="283"/>
      <c r="AC270" s="283"/>
      <c r="AD270" s="283"/>
      <c r="AE270" s="283"/>
      <c r="AF270" s="283"/>
      <c r="AT270" s="251" t="e">
        <f>VLOOKUP(#REF!,'اعضاء هيئة التدريس'!#REF!,2,)</f>
        <v>#REF!</v>
      </c>
    </row>
    <row r="271" spans="1:46" s="272" customFormat="1" ht="15.75" hidden="1" customHeight="1">
      <c r="A271" s="724">
        <v>37</v>
      </c>
      <c r="B271" s="288" t="s">
        <v>829</v>
      </c>
      <c r="C271" s="726" t="str">
        <f>VLOOKUP(B271,مقررات!$A$1:$F$411,2,FALSE)</f>
        <v>فيزياء جوامد (2)</v>
      </c>
      <c r="D271" s="211">
        <f>VLOOKUP(B271,مقررات!$A$1:$F$452,3,FALSE)</f>
        <v>2</v>
      </c>
      <c r="E271" s="211">
        <f>VLOOKUP(B271,مقررات!$A$1:$F$476,4,FALSE)</f>
        <v>2</v>
      </c>
      <c r="F271" s="211">
        <f>D271+0.5*E271</f>
        <v>3</v>
      </c>
      <c r="G271" s="60" t="str">
        <f>VLOOKUP(B271,مقررات!$A$1:$F$409,6,FALSE)</f>
        <v>P 211</v>
      </c>
      <c r="H271" s="423" t="s">
        <v>1682</v>
      </c>
      <c r="I271" s="262" t="str">
        <f>VLOOKUP(H271,'اعضاء هيئة التدريس'!$B$1:$D$300,2,FALSE)</f>
        <v>أ.د/ رؤف الملواني</v>
      </c>
      <c r="J271" s="73"/>
      <c r="K271" s="73"/>
      <c r="L271" s="250" t="s">
        <v>1069</v>
      </c>
      <c r="M271" s="250"/>
      <c r="N271" s="250"/>
      <c r="O271" s="250"/>
      <c r="P271" s="1052"/>
      <c r="Q271" s="4"/>
      <c r="R271" s="91"/>
      <c r="S271" s="91"/>
      <c r="T271" s="283"/>
      <c r="U271" s="283"/>
      <c r="V271" s="283"/>
      <c r="W271" s="283"/>
      <c r="X271" s="283"/>
      <c r="Y271" s="283"/>
      <c r="Z271" s="283"/>
      <c r="AA271" s="283"/>
      <c r="AB271" s="283"/>
      <c r="AC271" s="283"/>
      <c r="AD271" s="283"/>
      <c r="AE271" s="283"/>
      <c r="AF271" s="283"/>
      <c r="AT271" s="251" t="e">
        <f>VLOOKUP(#REF!,'اعضاء هيئة التدريس'!#REF!,2,)</f>
        <v>#REF!</v>
      </c>
    </row>
    <row r="272" spans="1:46" s="272" customFormat="1" ht="15.75" hidden="1" customHeight="1">
      <c r="A272" s="724">
        <v>38</v>
      </c>
      <c r="B272" s="288" t="s">
        <v>1194</v>
      </c>
      <c r="C272" s="726" t="str">
        <f>VLOOKUP(B272,مقررات!$A$1:$F$411,2,FALSE)</f>
        <v>فيزياء نووية(2)</v>
      </c>
      <c r="D272" s="211">
        <f>VLOOKUP(B272,مقررات!$A$1:$F$452,3,FALSE)</f>
        <v>2</v>
      </c>
      <c r="E272" s="211">
        <f>VLOOKUP(B272,مقررات!$A$1:$F$476,4,FALSE)</f>
        <v>2</v>
      </c>
      <c r="F272" s="211">
        <f>D272+0.5*E272</f>
        <v>3</v>
      </c>
      <c r="G272" s="60" t="str">
        <f>VLOOKUP(B272,مقررات!$A$1:$F$409,6,FALSE)</f>
        <v>P 254</v>
      </c>
      <c r="H272" s="340" t="s">
        <v>1630</v>
      </c>
      <c r="I272" s="262" t="str">
        <f>VLOOKUP(H272,'اعضاء هيئة التدريس'!$B$1:$D$300,2,FALSE)</f>
        <v>أ.د/ حسين السمان</v>
      </c>
      <c r="J272" s="254"/>
      <c r="K272" s="253" t="s">
        <v>1067</v>
      </c>
      <c r="L272" s="382"/>
      <c r="M272" s="254"/>
      <c r="N272" s="253" t="s">
        <v>1112</v>
      </c>
      <c r="O272" s="254"/>
      <c r="P272" s="382"/>
      <c r="Q272" s="382"/>
      <c r="R272" s="369"/>
      <c r="S272" s="369"/>
      <c r="T272" s="283"/>
      <c r="U272" s="283"/>
      <c r="V272" s="283"/>
      <c r="W272" s="283"/>
      <c r="X272" s="283"/>
      <c r="Y272" s="283"/>
      <c r="Z272" s="283"/>
      <c r="AA272" s="283"/>
      <c r="AB272" s="283"/>
      <c r="AC272" s="283"/>
      <c r="AD272" s="283"/>
      <c r="AE272" s="283"/>
      <c r="AF272" s="283"/>
      <c r="AT272" s="251" t="e">
        <f>VLOOKUP(#REF!,'اعضاء هيئة التدريس'!#REF!,2,)</f>
        <v>#REF!</v>
      </c>
    </row>
    <row r="273" spans="1:46" s="272" customFormat="1" ht="15.75" hidden="1" customHeight="1">
      <c r="A273" s="724">
        <v>39</v>
      </c>
      <c r="B273" s="288" t="s">
        <v>501</v>
      </c>
      <c r="C273" s="726" t="str">
        <f>VLOOKUP(B273,مقررات!$A$1:$F$411,2,FALSE)</f>
        <v>فيزياء طاقات عالية</v>
      </c>
      <c r="D273" s="211">
        <f>VLOOKUP(B273,مقررات!$A$1:$F$452,3,FALSE)</f>
        <v>3</v>
      </c>
      <c r="E273" s="211">
        <f>VLOOKUP(B273,مقررات!$A$1:$F$476,4,FALSE)</f>
        <v>0</v>
      </c>
      <c r="F273" s="211">
        <f>D273+0.5*E273</f>
        <v>3</v>
      </c>
      <c r="G273" s="60" t="str">
        <f>VLOOKUP(B273,مقررات!$A$1:$F$409,6,FALSE)</f>
        <v>P254</v>
      </c>
      <c r="H273" s="340" t="s">
        <v>1631</v>
      </c>
      <c r="I273" s="262" t="str">
        <f>VLOOKUP(H273,'اعضاء هيئة التدريس'!$B$1:$D$300,2,FALSE)</f>
        <v>أ.د/ عبد العظيم المرسى</v>
      </c>
      <c r="J273" s="254"/>
      <c r="K273" s="254"/>
      <c r="L273" s="382"/>
      <c r="M273" s="253" t="s">
        <v>1232</v>
      </c>
      <c r="N273" s="382"/>
      <c r="O273" s="254"/>
      <c r="P273" s="382"/>
      <c r="Q273" s="382"/>
      <c r="R273" s="369"/>
      <c r="S273" s="369"/>
      <c r="T273" s="284"/>
      <c r="U273" s="283"/>
      <c r="V273" s="283"/>
      <c r="W273" s="283"/>
      <c r="X273" s="283"/>
      <c r="Y273" s="283"/>
      <c r="Z273" s="283"/>
      <c r="AA273" s="283"/>
      <c r="AB273" s="283"/>
      <c r="AC273" s="283"/>
      <c r="AD273" s="283"/>
      <c r="AE273" s="283"/>
      <c r="AF273" s="283"/>
      <c r="AT273" s="251" t="e">
        <f>VLOOKUP(#REF!,'اعضاء هيئة التدريس'!#REF!,2,)</f>
        <v>#REF!</v>
      </c>
    </row>
    <row r="274" spans="1:46" s="272" customFormat="1" ht="15.75" hidden="1" customHeight="1">
      <c r="A274" s="724">
        <v>40</v>
      </c>
      <c r="B274" s="288" t="s">
        <v>502</v>
      </c>
      <c r="C274" s="726" t="str">
        <f>VLOOKUP(B274,مقررات!$A$1:$F$411,2,FALSE)</f>
        <v>فيزياء معجلات</v>
      </c>
      <c r="D274" s="211">
        <f>VLOOKUP(B274,مقررات!$A$1:$F$452,3,FALSE)</f>
        <v>2</v>
      </c>
      <c r="E274" s="211" t="str">
        <f>VLOOKUP(B274,مقررات!$A$1:$F$476,4,FALSE)</f>
        <v>-</v>
      </c>
      <c r="F274" s="211">
        <v>2</v>
      </c>
      <c r="G274" s="60" t="str">
        <f>VLOOKUP(B274,مقررات!$A$1:$F$409,6,FALSE)</f>
        <v>P254</v>
      </c>
      <c r="H274" s="423" t="s">
        <v>1630</v>
      </c>
      <c r="I274" s="262" t="str">
        <f>VLOOKUP(H274,'اعضاء هيئة التدريس'!$B$1:$D$300,2,FALSE)</f>
        <v>أ.د/ حسين السمان</v>
      </c>
      <c r="J274" s="73"/>
      <c r="K274" s="73" t="s">
        <v>1072</v>
      </c>
      <c r="L274" s="73"/>
      <c r="M274" s="73"/>
      <c r="N274" s="73"/>
      <c r="O274" s="73"/>
      <c r="P274" s="1046"/>
      <c r="Q274" s="4"/>
      <c r="R274" s="91"/>
      <c r="S274" s="91"/>
      <c r="T274" s="284"/>
      <c r="U274" s="283"/>
      <c r="V274" s="283"/>
      <c r="W274" s="283"/>
      <c r="X274" s="283"/>
      <c r="Y274" s="283"/>
      <c r="Z274" s="283"/>
      <c r="AA274" s="283"/>
      <c r="AB274" s="283"/>
      <c r="AC274" s="283"/>
      <c r="AD274" s="283"/>
      <c r="AE274" s="283"/>
      <c r="AF274" s="283"/>
      <c r="AT274" s="251" t="e">
        <f>VLOOKUP(#REF!,'اعضاء هيئة التدريس'!#REF!,2,)</f>
        <v>#REF!</v>
      </c>
    </row>
    <row r="275" spans="1:46" s="272" customFormat="1" ht="15.75" hidden="1" customHeight="1">
      <c r="A275" s="724">
        <v>41</v>
      </c>
      <c r="B275" s="288" t="s">
        <v>1195</v>
      </c>
      <c r="C275" s="726" t="str">
        <f>VLOOKUP(B275,مقررات!$A$1:$F$411,2,FALSE)</f>
        <v>ميكانيكا احصائية</v>
      </c>
      <c r="D275" s="211">
        <f>VLOOKUP(B275,مقررات!$A$1:$F$452,3,FALSE)</f>
        <v>3</v>
      </c>
      <c r="E275" s="211" t="str">
        <f>VLOOKUP(B275,مقررات!$A$1:$F$476,4,FALSE)</f>
        <v>-</v>
      </c>
      <c r="F275" s="211">
        <v>3</v>
      </c>
      <c r="G275" s="60" t="str">
        <f>VLOOKUP(B275,مقررات!$A$1:$F$409,6,FALSE)</f>
        <v>P 222</v>
      </c>
      <c r="H275" s="705" t="s">
        <v>1641</v>
      </c>
      <c r="I275" s="262" t="str">
        <f>VLOOKUP(H275,'اعضاء هيئة التدريس'!$B$1:$D$300,2,FALSE)</f>
        <v>د/ زكريا البدوى</v>
      </c>
      <c r="J275" s="73"/>
      <c r="K275" s="772"/>
      <c r="L275" s="73" t="s">
        <v>1069</v>
      </c>
      <c r="M275" s="772"/>
      <c r="N275" s="772"/>
      <c r="O275" s="772"/>
      <c r="P275" s="1046"/>
      <c r="Q275" s="4"/>
      <c r="R275" s="91"/>
      <c r="S275" s="91"/>
      <c r="T275" s="283"/>
      <c r="U275" s="283"/>
      <c r="V275" s="283"/>
      <c r="W275" s="283"/>
      <c r="X275" s="283"/>
      <c r="Y275" s="283"/>
      <c r="Z275" s="283"/>
      <c r="AA275" s="283"/>
      <c r="AB275" s="283"/>
      <c r="AC275" s="283"/>
      <c r="AD275" s="283"/>
      <c r="AE275" s="283"/>
      <c r="AF275" s="283"/>
      <c r="AT275" s="251" t="e">
        <f>VLOOKUP(#REF!,'اعضاء هيئة التدريس'!#REF!,2,)</f>
        <v>#REF!</v>
      </c>
    </row>
    <row r="276" spans="1:46" s="272" customFormat="1" ht="15.75" hidden="1" customHeight="1">
      <c r="A276" s="724">
        <v>42</v>
      </c>
      <c r="B276" s="288" t="s">
        <v>1197</v>
      </c>
      <c r="C276" s="726" t="str">
        <f>VLOOKUP(B276,مقررات!$A$1:$F$411,2,FALSE)</f>
        <v>فيزياءتطبيقية (3)</v>
      </c>
      <c r="D276" s="211">
        <f>VLOOKUP(B276,مقررات!$A$1:$F$452,3,FALSE)</f>
        <v>0</v>
      </c>
      <c r="E276" s="211">
        <f>VLOOKUP(B276,مقررات!$A$1:$F$476,4,FALSE)</f>
        <v>8</v>
      </c>
      <c r="F276" s="211">
        <f t="shared" ref="F276:F333" si="12">D276+0.5*E276</f>
        <v>4</v>
      </c>
      <c r="G276" s="60" t="str">
        <f>VLOOKUP(B276,مقررات!$A$1:$F$409,6,FALSE)</f>
        <v>P 286</v>
      </c>
      <c r="H276" s="21" t="s">
        <v>1646</v>
      </c>
      <c r="I276" s="262" t="str">
        <f>VLOOKUP(H276,'اعضاء هيئة التدريس'!$B$1:$D$300,2,FALSE)</f>
        <v>د/ لبنى شرف الدين</v>
      </c>
      <c r="J276" s="145"/>
      <c r="K276" s="145"/>
      <c r="L276" s="146"/>
      <c r="M276" s="145"/>
      <c r="N276" s="146"/>
      <c r="O276" s="145"/>
      <c r="P276" s="1052"/>
      <c r="Q276" s="4"/>
      <c r="R276" s="91"/>
      <c r="S276" s="91"/>
      <c r="T276" s="283"/>
      <c r="U276" s="283"/>
      <c r="V276" s="283"/>
      <c r="W276" s="283"/>
      <c r="X276" s="283"/>
      <c r="Y276" s="283"/>
      <c r="Z276" s="283"/>
      <c r="AA276" s="283"/>
      <c r="AB276" s="283"/>
      <c r="AC276" s="283"/>
      <c r="AD276" s="283"/>
      <c r="AE276" s="283"/>
      <c r="AF276" s="283"/>
      <c r="AT276" s="251" t="e">
        <f>VLOOKUP(#REF!,'اعضاء هيئة التدريس'!#REF!,2,)</f>
        <v>#REF!</v>
      </c>
    </row>
    <row r="277" spans="1:46" s="272" customFormat="1" ht="24" hidden="1" customHeight="1">
      <c r="A277" s="724">
        <v>43</v>
      </c>
      <c r="B277" s="288" t="s">
        <v>1386</v>
      </c>
      <c r="C277" s="726" t="str">
        <f>VLOOKUP(B277,مقررات!$A$1:$F$411,2,FALSE)</f>
        <v>اشباة موصلات</v>
      </c>
      <c r="D277" s="211">
        <f>VLOOKUP(B277,مقررات!$A$1:$F$452,3,FALSE)</f>
        <v>2</v>
      </c>
      <c r="E277" s="211">
        <f>VLOOKUP(B277,مقررات!$A$1:$F$476,4,FALSE)</f>
        <v>2</v>
      </c>
      <c r="F277" s="211">
        <f t="shared" si="12"/>
        <v>3</v>
      </c>
      <c r="G277" s="60" t="str">
        <f>VLOOKUP(B277,مقررات!$A$1:$F$409,6,FALSE)</f>
        <v>P211</v>
      </c>
      <c r="H277" s="298" t="s">
        <v>1634</v>
      </c>
      <c r="I277" s="262" t="str">
        <f>VLOOKUP(H277,'اعضاء هيئة التدريس'!$B$1:$D$300,2,FALSE)</f>
        <v>أ.د/  محمد الزيدية</v>
      </c>
      <c r="J277" s="267"/>
      <c r="K277" s="267"/>
      <c r="L277" s="250" t="s">
        <v>1066</v>
      </c>
      <c r="M277" s="267"/>
      <c r="N277" s="267"/>
      <c r="O277" s="250"/>
      <c r="P277" s="252"/>
      <c r="Q277" s="282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 s="283"/>
      <c r="AC277" s="283"/>
      <c r="AD277" s="283"/>
      <c r="AE277" s="283"/>
      <c r="AF277" s="283"/>
      <c r="AT277" s="251" t="e">
        <f>VLOOKUP(#REF!,'اعضاء هيئة التدريس'!#REF!,2,)</f>
        <v>#REF!</v>
      </c>
    </row>
    <row r="278" spans="1:46" s="285" customFormat="1" ht="15.75" hidden="1">
      <c r="A278" s="724">
        <v>44</v>
      </c>
      <c r="B278" s="288" t="s">
        <v>511</v>
      </c>
      <c r="C278" s="726" t="str">
        <f>VLOOKUP(B278,مقررات!$A$1:$F$411,2,FALSE)</f>
        <v>فيزياء البللورات</v>
      </c>
      <c r="D278" s="211">
        <f>VLOOKUP(B278,مقررات!$A$1:$F$452,3,FALSE)</f>
        <v>1</v>
      </c>
      <c r="E278" s="211">
        <f>VLOOKUP(B278,مقررات!$A$1:$F$476,4,FALSE)</f>
        <v>2</v>
      </c>
      <c r="F278" s="211">
        <f t="shared" si="12"/>
        <v>2</v>
      </c>
      <c r="G278" s="60" t="str">
        <f>VLOOKUP(B278,مقررات!$A$1:$F$409,6,FALSE)</f>
        <v>P311</v>
      </c>
      <c r="H278" s="423" t="s">
        <v>1627</v>
      </c>
      <c r="I278" s="262" t="str">
        <f>VLOOKUP(H278,'اعضاء هيئة التدريس'!$B$1:$D$300,2,FALSE)</f>
        <v>أ.د/ عبد المجيد خفاجى</v>
      </c>
      <c r="J278" s="772"/>
      <c r="K278" s="250" t="s">
        <v>1067</v>
      </c>
      <c r="L278" s="73"/>
      <c r="M278" s="772"/>
      <c r="N278" s="772"/>
      <c r="O278" s="73"/>
      <c r="P278" s="1052"/>
      <c r="Q278" s="4"/>
      <c r="R278" s="91"/>
      <c r="S278" s="91"/>
      <c r="T278" s="284"/>
      <c r="U278" s="284"/>
      <c r="V278" s="284"/>
      <c r="W278" s="284"/>
      <c r="X278" s="284"/>
      <c r="Y278" s="284"/>
      <c r="Z278" s="284"/>
      <c r="AA278" s="284"/>
      <c r="AB278" s="284"/>
      <c r="AC278" s="284"/>
      <c r="AD278" s="284"/>
      <c r="AE278" s="284"/>
      <c r="AF278" s="284"/>
      <c r="AT278" s="251" t="e">
        <f>VLOOKUP(#REF!,'اعضاء هيئة التدريس'!#REF!,2,)</f>
        <v>#REF!</v>
      </c>
    </row>
    <row r="279" spans="1:46" s="272" customFormat="1" ht="15.75" hidden="1" customHeight="1">
      <c r="A279" s="724">
        <v>45</v>
      </c>
      <c r="B279" s="288" t="s">
        <v>1202</v>
      </c>
      <c r="C279" s="726" t="str">
        <f>VLOOKUP(B279,مقررات!$A$1:$F$411,2,FALSE)</f>
        <v>طيف جزيئى</v>
      </c>
      <c r="D279" s="211">
        <f>VLOOKUP(B279,مقررات!$A$1:$F$452,3,FALSE)</f>
        <v>2</v>
      </c>
      <c r="E279" s="211">
        <f>VLOOKUP(B279,مقررات!$A$1:$F$476,4,FALSE)</f>
        <v>0</v>
      </c>
      <c r="F279" s="211">
        <f t="shared" si="12"/>
        <v>2</v>
      </c>
      <c r="G279" s="60" t="str">
        <f>VLOOKUP(B279,مقررات!$A$1:$F$409,6,FALSE)</f>
        <v>-</v>
      </c>
      <c r="H279" s="60" t="s">
        <v>1632</v>
      </c>
      <c r="I279" s="262" t="str">
        <f>VLOOKUP(H279,'اعضاء هيئة التدريس'!$B$1:$D$300,2,FALSE)</f>
        <v>أ.د/ زينات الجوهرى</v>
      </c>
      <c r="J279" s="250"/>
      <c r="K279" s="250"/>
      <c r="L279" s="250" t="s">
        <v>1067</v>
      </c>
      <c r="M279" s="250"/>
      <c r="N279" s="250"/>
      <c r="O279" s="250"/>
      <c r="P279" s="386"/>
      <c r="Q279" s="282"/>
      <c r="R279" s="283"/>
      <c r="S279" s="283"/>
      <c r="T279" s="283"/>
      <c r="U279" s="283"/>
      <c r="V279" s="283"/>
      <c r="W279" s="283"/>
      <c r="X279" s="283"/>
      <c r="Y279" s="283"/>
      <c r="Z279" s="283"/>
      <c r="AA279" s="283"/>
      <c r="AB279" s="283"/>
      <c r="AC279" s="283"/>
      <c r="AD279" s="283"/>
      <c r="AE279" s="283"/>
      <c r="AF279" s="283"/>
      <c r="AT279" s="251" t="e">
        <f>VLOOKUP(#REF!,'اعضاء هيئة التدريس'!#REF!,2,)</f>
        <v>#REF!</v>
      </c>
    </row>
    <row r="280" spans="1:46" ht="15.75" hidden="1" customHeight="1">
      <c r="A280" s="724">
        <v>46</v>
      </c>
      <c r="B280" s="288" t="s">
        <v>504</v>
      </c>
      <c r="C280" s="726" t="str">
        <f>VLOOKUP(B280,مقررات!$A$1:$F$411,2,FALSE)</f>
        <v>فيزياء اشعاعية</v>
      </c>
      <c r="D280" s="211">
        <f>VLOOKUP(B280,مقررات!$A$1:$F$452,3,FALSE)</f>
        <v>2</v>
      </c>
      <c r="E280" s="211">
        <f>VLOOKUP(B280,مقررات!$A$1:$F$476,4,FALSE)</f>
        <v>2</v>
      </c>
      <c r="F280" s="211">
        <f t="shared" si="12"/>
        <v>3</v>
      </c>
      <c r="G280" s="60" t="str">
        <f>VLOOKUP(B280,مقررات!$A$1:$F$409,6,FALSE)</f>
        <v>-</v>
      </c>
      <c r="H280" s="60" t="s">
        <v>1657</v>
      </c>
      <c r="I280" s="262" t="str">
        <f>VLOOKUP(H280,'اعضاء هيئة التدريس'!$B$1:$D$300,2,FALSE)</f>
        <v>د/ انتصار المسدى</v>
      </c>
      <c r="J280" s="250"/>
      <c r="K280" s="250" t="s">
        <v>1065</v>
      </c>
      <c r="L280" s="382"/>
      <c r="M280" s="250"/>
      <c r="N280" s="250"/>
      <c r="O280" s="250"/>
      <c r="P280" s="386"/>
      <c r="Q280" s="282"/>
      <c r="R280" s="283"/>
      <c r="S280" s="283"/>
      <c r="AT280" s="251" t="e">
        <f>VLOOKUP(#REF!,'اعضاء هيئة التدريس'!#REF!,2,)</f>
        <v>#REF!</v>
      </c>
    </row>
    <row r="281" spans="1:46" s="272" customFormat="1" ht="15.75" hidden="1" customHeight="1">
      <c r="A281" s="724">
        <v>47</v>
      </c>
      <c r="B281" s="288" t="s">
        <v>503</v>
      </c>
      <c r="C281" s="726" t="str">
        <f>VLOOKUP(B281,مقررات!$A$1:$F$411,2,FALSE)</f>
        <v>فيزياء مفاعلات</v>
      </c>
      <c r="D281" s="211">
        <f>VLOOKUP(B281,مقررات!$A$1:$F$452,3,FALSE)</f>
        <v>2</v>
      </c>
      <c r="E281" s="211">
        <f>VLOOKUP(B281,مقررات!$A$1:$F$476,4,FALSE)</f>
        <v>0</v>
      </c>
      <c r="F281" s="211">
        <f t="shared" si="12"/>
        <v>2</v>
      </c>
      <c r="G281" s="60" t="str">
        <f>VLOOKUP(B281,مقررات!$A$1:$F$409,6,FALSE)</f>
        <v>P2711</v>
      </c>
      <c r="H281" s="705" t="s">
        <v>1652</v>
      </c>
      <c r="I281" s="262" t="str">
        <f>VLOOKUP(H281,'اعضاء هيئة التدريس'!$B$1:$D$300,2,FALSE)</f>
        <v>د/ حسام دنيا</v>
      </c>
      <c r="J281" s="772"/>
      <c r="K281" s="250" t="s">
        <v>1070</v>
      </c>
      <c r="L281" s="73"/>
      <c r="M281" s="73"/>
      <c r="N281" s="772"/>
      <c r="O281" s="772"/>
      <c r="P281" s="1046"/>
      <c r="Q281" s="4"/>
      <c r="R281" s="92"/>
      <c r="S281" s="92"/>
      <c r="T281" s="284"/>
      <c r="U281" s="283"/>
      <c r="V281" s="283"/>
      <c r="W281" s="283"/>
      <c r="X281" s="283"/>
      <c r="Y281" s="283"/>
      <c r="Z281" s="283"/>
      <c r="AA281" s="283"/>
      <c r="AB281" s="283"/>
      <c r="AC281" s="283"/>
      <c r="AD281" s="283"/>
      <c r="AE281" s="283"/>
      <c r="AF281" s="283"/>
      <c r="AT281" s="251" t="e">
        <f>VLOOKUP(#REF!,'اعضاء هيئة التدريس'!#REF!,2,)</f>
        <v>#REF!</v>
      </c>
    </row>
    <row r="282" spans="1:46" s="272" customFormat="1" ht="15.75" hidden="1">
      <c r="A282" s="724">
        <v>48</v>
      </c>
      <c r="B282" s="288" t="s">
        <v>506</v>
      </c>
      <c r="C282" s="726" t="str">
        <f>VLOOKUP(B282,مقررات!$A$1:$F$411,2,FALSE)</f>
        <v>فيزياءالبلازما</v>
      </c>
      <c r="D282" s="211">
        <f>VLOOKUP(B282,مقررات!$A$1:$F$452,3,FALSE)</f>
        <v>2</v>
      </c>
      <c r="E282" s="211">
        <f>VLOOKUP(B282,مقررات!$A$1:$F$476,4,FALSE)</f>
        <v>0</v>
      </c>
      <c r="F282" s="211">
        <f t="shared" si="12"/>
        <v>2</v>
      </c>
      <c r="G282" s="60" t="str">
        <f>VLOOKUP(B282,مقررات!$A$1:$F$409,6,FALSE)</f>
        <v>P145</v>
      </c>
      <c r="H282" s="60" t="s">
        <v>1642</v>
      </c>
      <c r="I282" s="262" t="str">
        <f>VLOOKUP(H282,'اعضاء هيئة التدريس'!$B$1:$D$300,2,FALSE)</f>
        <v>أ.د/عبد العزيز حبيب</v>
      </c>
      <c r="J282" s="267"/>
      <c r="K282" s="267"/>
      <c r="L282" s="250"/>
      <c r="M282" s="250" t="s">
        <v>1073</v>
      </c>
      <c r="N282" s="267"/>
      <c r="O282" s="250"/>
      <c r="P282" s="386"/>
      <c r="Q282" s="282"/>
      <c r="R282" s="283"/>
      <c r="S282" s="284"/>
      <c r="T282" s="283"/>
      <c r="U282" s="283"/>
      <c r="V282" s="283"/>
      <c r="W282" s="283"/>
      <c r="X282" s="283"/>
      <c r="Y282" s="283"/>
      <c r="Z282" s="283"/>
      <c r="AA282" s="283"/>
      <c r="AB282" s="283"/>
      <c r="AC282" s="283"/>
      <c r="AD282" s="283"/>
      <c r="AE282" s="283"/>
      <c r="AF282" s="283"/>
      <c r="AT282" s="251" t="e">
        <f>VLOOKUP(#REF!,'اعضاء هيئة التدريس'!#REF!,2,)</f>
        <v>#REF!</v>
      </c>
    </row>
    <row r="283" spans="1:46" s="272" customFormat="1" ht="25.5" hidden="1" customHeight="1">
      <c r="A283" s="724">
        <v>49</v>
      </c>
      <c r="B283" s="288" t="s">
        <v>505</v>
      </c>
      <c r="C283" s="726" t="str">
        <f>VLOOKUP(B283,مقررات!$A$1:$F$411,2,FALSE)</f>
        <v>النظرية النسبية الخاصة</v>
      </c>
      <c r="D283" s="211">
        <f>VLOOKUP(B283,مقررات!$A$1:$F$452,3,FALSE)</f>
        <v>2</v>
      </c>
      <c r="E283" s="211">
        <f>VLOOKUP(B283,مقررات!$A$1:$F$476,4,FALSE)</f>
        <v>0</v>
      </c>
      <c r="F283" s="211">
        <f t="shared" si="12"/>
        <v>2</v>
      </c>
      <c r="G283" s="60" t="str">
        <f>VLOOKUP(B283,مقررات!$A$1:$F$409,6,FALSE)</f>
        <v>-</v>
      </c>
      <c r="H283" s="423" t="s">
        <v>1653</v>
      </c>
      <c r="I283" s="262" t="str">
        <f>VLOOKUP(H283,'اعضاء هيئة التدريس'!$B$1:$D$300,2,FALSE)</f>
        <v>د/ سامي الجمال</v>
      </c>
      <c r="J283" s="73"/>
      <c r="K283" s="73"/>
      <c r="L283" s="73"/>
      <c r="M283" s="73" t="s">
        <v>1069</v>
      </c>
      <c r="N283" s="73"/>
      <c r="O283" s="73"/>
      <c r="P283" s="1052"/>
      <c r="Q283" s="4"/>
      <c r="R283" s="92"/>
      <c r="S283" s="92"/>
      <c r="T283" s="283"/>
      <c r="U283" s="283"/>
      <c r="V283" s="283"/>
      <c r="W283" s="283"/>
      <c r="X283" s="283"/>
      <c r="Y283" s="283"/>
      <c r="Z283" s="283"/>
      <c r="AA283" s="283"/>
      <c r="AB283" s="283"/>
      <c r="AC283" s="283"/>
      <c r="AD283" s="283"/>
      <c r="AE283" s="283"/>
      <c r="AF283" s="283"/>
      <c r="AT283" s="251" t="e">
        <f>VLOOKUP(#REF!,'اعضاء هيئة التدريس'!#REF!,2,)</f>
        <v>#REF!</v>
      </c>
    </row>
    <row r="284" spans="1:46" s="272" customFormat="1" ht="23.25" hidden="1" customHeight="1">
      <c r="A284" s="724">
        <v>50</v>
      </c>
      <c r="B284" s="288" t="s">
        <v>1203</v>
      </c>
      <c r="C284" s="726" t="str">
        <f>VLOOKUP(B284,مقررات!$A$1:$F$411,2,FALSE)</f>
        <v>فيزياء تطبيقية (4)</v>
      </c>
      <c r="D284" s="211">
        <f>VLOOKUP(B284,مقررات!$A$1:$F$452,3,FALSE)</f>
        <v>0</v>
      </c>
      <c r="E284" s="211">
        <f>VLOOKUP(B284,مقررات!$A$1:$F$476,4,FALSE)</f>
        <v>8</v>
      </c>
      <c r="F284" s="211">
        <f t="shared" si="12"/>
        <v>4</v>
      </c>
      <c r="G284" s="60" t="str">
        <f>VLOOKUP(B284,مقررات!$A$1:$F$409,6,FALSE)</f>
        <v>P 385</v>
      </c>
      <c r="H284" s="52" t="s">
        <v>1631</v>
      </c>
      <c r="I284" s="262" t="str">
        <f>VLOOKUP(H284,'اعضاء هيئة التدريس'!$B$1:$D$300,2,FALSE)</f>
        <v>أ.د/ عبد العظيم المرسى</v>
      </c>
      <c r="J284" s="385"/>
      <c r="K284" s="385"/>
      <c r="L284" s="471"/>
      <c r="M284" s="471"/>
      <c r="N284" s="471"/>
      <c r="O284" s="385"/>
      <c r="P284" s="255"/>
      <c r="Q284" s="720"/>
      <c r="R284" s="699"/>
      <c r="S284" s="812"/>
      <c r="T284" s="283"/>
      <c r="U284" s="283"/>
      <c r="V284" s="283"/>
      <c r="W284" s="283"/>
      <c r="X284" s="283"/>
      <c r="Y284" s="283"/>
      <c r="Z284" s="283"/>
      <c r="AA284" s="283"/>
      <c r="AB284" s="283"/>
      <c r="AC284" s="283"/>
      <c r="AD284" s="283"/>
      <c r="AE284" s="283"/>
      <c r="AF284" s="283"/>
      <c r="AT284" s="251" t="e">
        <f>VLOOKUP(#REF!,'اعضاء هيئة التدريس'!#REF!,2,)</f>
        <v>#REF!</v>
      </c>
    </row>
    <row r="285" spans="1:46" s="272" customFormat="1" ht="15.75" hidden="1">
      <c r="A285" s="724">
        <v>51</v>
      </c>
      <c r="B285" s="288" t="s">
        <v>508</v>
      </c>
      <c r="C285" s="726" t="str">
        <f>VLOOKUP(B285,مقررات!$A$1:$F$411,2,FALSE)</f>
        <v>فيزياء حيوية</v>
      </c>
      <c r="D285" s="211">
        <f>VLOOKUP(B285,مقررات!$A$1:$F$452,3,FALSE)</f>
        <v>2</v>
      </c>
      <c r="E285" s="211">
        <f>VLOOKUP(B285,مقررات!$A$1:$F$476,4,FALSE)</f>
        <v>0</v>
      </c>
      <c r="F285" s="211">
        <f t="shared" si="12"/>
        <v>2</v>
      </c>
      <c r="G285" s="60" t="str">
        <f>VLOOKUP(B285,مقررات!$A$1:$F$409,6,FALSE)</f>
        <v>-</v>
      </c>
      <c r="H285" s="705" t="s">
        <v>1651</v>
      </c>
      <c r="I285" s="262" t="str">
        <f>VLOOKUP(H285,'اعضاء هيئة التدريس'!$B$1:$D$300,2,FALSE)</f>
        <v>د/ سامح السيد</v>
      </c>
      <c r="J285" s="772"/>
      <c r="K285" s="250"/>
      <c r="L285" s="73" t="s">
        <v>1067</v>
      </c>
      <c r="M285" s="772"/>
      <c r="N285" s="772"/>
      <c r="O285" s="73"/>
      <c r="P285" s="386" t="s">
        <v>1320</v>
      </c>
      <c r="Q285" s="4"/>
      <c r="R285" s="92"/>
      <c r="S285" s="92"/>
      <c r="T285" s="283"/>
      <c r="U285" s="283"/>
      <c r="V285" s="283"/>
      <c r="W285" s="283"/>
      <c r="X285" s="283"/>
      <c r="Y285" s="283"/>
      <c r="Z285" s="283"/>
      <c r="AA285" s="283"/>
      <c r="AB285" s="283"/>
      <c r="AC285" s="283"/>
      <c r="AD285" s="283"/>
      <c r="AE285" s="283"/>
      <c r="AF285" s="283"/>
      <c r="AT285" s="251" t="e">
        <f>VLOOKUP(#REF!,'اعضاء هيئة التدريس'!#REF!,2,)</f>
        <v>#REF!</v>
      </c>
    </row>
    <row r="286" spans="1:46" s="272" customFormat="1" ht="39" hidden="1" customHeight="1">
      <c r="A286" s="724">
        <v>52</v>
      </c>
      <c r="B286" s="288" t="s">
        <v>510</v>
      </c>
      <c r="C286" s="726" t="str">
        <f>VLOOKUP(B286,مقررات!$A$1:$F$411,2,FALSE)</f>
        <v>الطاقات المتجددة</v>
      </c>
      <c r="D286" s="211">
        <f>VLOOKUP(B286,مقررات!$A$1:$F$452,3,FALSE)</f>
        <v>2</v>
      </c>
      <c r="E286" s="211">
        <f>VLOOKUP(B286,مقررات!$A$1:$F$476,4,FALSE)</f>
        <v>0</v>
      </c>
      <c r="F286" s="211">
        <f t="shared" si="12"/>
        <v>2</v>
      </c>
      <c r="G286" s="60" t="str">
        <f>VLOOKUP(B286,مقررات!$A$1:$F$409,6,FALSE)</f>
        <v>-</v>
      </c>
      <c r="H286" s="423" t="s">
        <v>1625</v>
      </c>
      <c r="I286" s="262" t="str">
        <f>VLOOKUP(H286,'اعضاء هيئة التدريس'!$B$1:$D$300,2,FALSE)</f>
        <v>أ.د/ أحمد الحملاوى</v>
      </c>
      <c r="J286" s="73"/>
      <c r="K286" s="250" t="s">
        <v>1067</v>
      </c>
      <c r="L286" s="73"/>
      <c r="M286" s="73"/>
      <c r="N286" s="73"/>
      <c r="O286" s="73"/>
      <c r="P286" s="1052"/>
      <c r="Q286" s="4"/>
      <c r="R286" s="91"/>
      <c r="S286" s="91"/>
      <c r="T286" s="283"/>
      <c r="U286" s="283"/>
      <c r="V286" s="283"/>
      <c r="W286" s="283"/>
      <c r="X286" s="283"/>
      <c r="Y286" s="283"/>
      <c r="Z286" s="283"/>
      <c r="AA286" s="283"/>
      <c r="AB286" s="283"/>
      <c r="AC286" s="283"/>
      <c r="AD286" s="283"/>
      <c r="AE286" s="283"/>
      <c r="AF286" s="283"/>
      <c r="AT286" s="251" t="e">
        <f>VLOOKUP(#REF!,'اعضاء هيئة التدريس'!#REF!,2,)</f>
        <v>#REF!</v>
      </c>
    </row>
    <row r="287" spans="1:46" s="272" customFormat="1" ht="54.75" hidden="1" customHeight="1">
      <c r="A287" s="328"/>
      <c r="B287" s="288" t="s">
        <v>986</v>
      </c>
      <c r="C287" s="726" t="str">
        <f>VLOOKUP(B287,مقررات!$A$1:$F$411,2,FALSE)</f>
        <v>حاسب آلي (1)</v>
      </c>
      <c r="D287" s="211">
        <f>VLOOKUP(B287,مقررات!$A$1:$F$452,3,FALSE)</f>
        <v>1</v>
      </c>
      <c r="E287" s="211">
        <f>VLOOKUP(B287,مقررات!$A$1:$F$476,4,FALSE)</f>
        <v>2</v>
      </c>
      <c r="F287" s="211">
        <f t="shared" si="12"/>
        <v>2</v>
      </c>
      <c r="G287" s="764" t="s">
        <v>2012</v>
      </c>
      <c r="H287" s="423" t="s">
        <v>1560</v>
      </c>
      <c r="I287" s="262" t="str">
        <f>VLOOKUP(H287,'اعضاء هيئة التدريس'!$B$1:$D$300,2,FALSE)</f>
        <v xml:space="preserve">د/ هاني محمد إبراهيم </v>
      </c>
      <c r="J287" s="251"/>
      <c r="K287" s="73" t="s">
        <v>1993</v>
      </c>
      <c r="L287" s="73"/>
      <c r="M287" s="73"/>
      <c r="N287" s="73"/>
      <c r="O287" s="73"/>
      <c r="P287" s="255" t="s">
        <v>1319</v>
      </c>
      <c r="Q287" s="4"/>
      <c r="R287" s="91"/>
      <c r="S287" s="91"/>
      <c r="T287" s="283"/>
      <c r="U287" s="283"/>
      <c r="V287" s="283"/>
      <c r="W287" s="283"/>
      <c r="X287" s="283"/>
      <c r="Y287" s="283"/>
      <c r="Z287" s="283"/>
      <c r="AA287" s="283"/>
      <c r="AB287" s="283"/>
      <c r="AC287" s="283"/>
      <c r="AD287" s="283"/>
      <c r="AE287" s="283"/>
      <c r="AF287" s="283"/>
      <c r="AT287" s="251" t="e">
        <f>VLOOKUP(#REF!,'اعضاء هيئة التدريس'!#REF!,2,)</f>
        <v>#REF!</v>
      </c>
    </row>
    <row r="288" spans="1:46" s="272" customFormat="1" ht="53.25" hidden="1" customHeight="1">
      <c r="A288" s="328"/>
      <c r="B288" s="288" t="s">
        <v>986</v>
      </c>
      <c r="C288" s="726" t="str">
        <f>VLOOKUP(B288,مقررات!$A$1:$F$411,2,FALSE)</f>
        <v>حاسب آلي (1)</v>
      </c>
      <c r="D288" s="211">
        <f>VLOOKUP(B288,مقررات!$A$1:$F$452,3,FALSE)</f>
        <v>1</v>
      </c>
      <c r="E288" s="211">
        <f>VLOOKUP(B288,مقررات!$A$1:$F$476,4,FALSE)</f>
        <v>2</v>
      </c>
      <c r="F288" s="211">
        <f t="shared" si="12"/>
        <v>2</v>
      </c>
      <c r="G288" s="764" t="s">
        <v>2012</v>
      </c>
      <c r="H288" s="423" t="s">
        <v>1563</v>
      </c>
      <c r="I288" s="262" t="str">
        <f>VLOOKUP(H288,'اعضاء هيئة التدريس'!$B$1:$D$300,2,FALSE)</f>
        <v>د/ محمد مصطفى ناصف</v>
      </c>
      <c r="J288" s="251"/>
      <c r="K288" s="73" t="s">
        <v>1993</v>
      </c>
      <c r="L288" s="73"/>
      <c r="M288" s="73"/>
      <c r="N288" s="73"/>
      <c r="O288" s="73"/>
      <c r="P288" s="255" t="s">
        <v>1319</v>
      </c>
      <c r="Q288" s="4"/>
      <c r="R288" s="91"/>
      <c r="S288" s="91"/>
      <c r="T288" s="283"/>
      <c r="U288" s="283"/>
      <c r="V288" s="283"/>
      <c r="W288" s="283"/>
      <c r="X288" s="283"/>
      <c r="Y288" s="283"/>
      <c r="Z288" s="283"/>
      <c r="AA288" s="283"/>
      <c r="AB288" s="283"/>
      <c r="AC288" s="283"/>
      <c r="AD288" s="283"/>
      <c r="AE288" s="283"/>
      <c r="AF288" s="283"/>
      <c r="AT288" s="251" t="e">
        <f>VLOOKUP(#REF!,'اعضاء هيئة التدريس'!#REF!,2,)</f>
        <v>#REF!</v>
      </c>
    </row>
    <row r="289" spans="1:46" s="272" customFormat="1" ht="40.5" hidden="1" customHeight="1">
      <c r="A289" s="328"/>
      <c r="B289" s="288" t="s">
        <v>986</v>
      </c>
      <c r="C289" s="726" t="str">
        <f>VLOOKUP(B289,مقررات!$A$1:$F$411,2,FALSE)</f>
        <v>حاسب آلي (1)</v>
      </c>
      <c r="D289" s="211">
        <f>VLOOKUP(B289,مقررات!$A$1:$F$452,3,FALSE)</f>
        <v>1</v>
      </c>
      <c r="E289" s="211">
        <f>VLOOKUP(B289,مقررات!$A$1:$F$476,4,FALSE)</f>
        <v>2</v>
      </c>
      <c r="F289" s="211">
        <f t="shared" si="12"/>
        <v>2</v>
      </c>
      <c r="G289" s="73" t="s">
        <v>1994</v>
      </c>
      <c r="H289" s="423" t="s">
        <v>1520</v>
      </c>
      <c r="I289" s="262" t="str">
        <f>VLOOKUP(H289,'اعضاء هيئة التدريس'!$B$1:$D$300,2,FALSE)</f>
        <v>أ.د/ محمد امين عبدالواحد</v>
      </c>
      <c r="J289" s="143"/>
      <c r="K289" s="73"/>
      <c r="L289" s="73" t="s">
        <v>1993</v>
      </c>
      <c r="M289" s="73"/>
      <c r="N289" s="73"/>
      <c r="O289" s="73"/>
      <c r="P289" s="255" t="s">
        <v>1319</v>
      </c>
      <c r="Q289" s="4"/>
      <c r="R289" s="91"/>
      <c r="S289" s="91"/>
      <c r="T289" s="283"/>
      <c r="U289" s="283"/>
      <c r="V289" s="283"/>
      <c r="W289" s="283"/>
      <c r="X289" s="283"/>
      <c r="Y289" s="283"/>
      <c r="Z289" s="283"/>
      <c r="AA289" s="283"/>
      <c r="AB289" s="283"/>
      <c r="AC289" s="283"/>
      <c r="AD289" s="283"/>
      <c r="AE289" s="283"/>
      <c r="AF289" s="283"/>
      <c r="AT289" s="251" t="e">
        <f>VLOOKUP(#REF!,'اعضاء هيئة التدريس'!#REF!,2,)</f>
        <v>#REF!</v>
      </c>
    </row>
    <row r="290" spans="1:46" s="285" customFormat="1" ht="29.25" hidden="1" customHeight="1">
      <c r="A290" s="328"/>
      <c r="B290" s="288" t="s">
        <v>986</v>
      </c>
      <c r="C290" s="726" t="str">
        <f>VLOOKUP(B290,مقررات!$A$1:$F$411,2,FALSE)</f>
        <v>حاسب آلي (1)</v>
      </c>
      <c r="D290" s="211">
        <f>VLOOKUP(B290,مقررات!$A$1:$F$452,3,FALSE)</f>
        <v>1</v>
      </c>
      <c r="E290" s="211">
        <f>VLOOKUP(B290,مقررات!$A$1:$F$476,4,FALSE)</f>
        <v>2</v>
      </c>
      <c r="F290" s="211">
        <f t="shared" si="12"/>
        <v>2</v>
      </c>
      <c r="G290" s="73" t="s">
        <v>1994</v>
      </c>
      <c r="H290" s="423" t="s">
        <v>1560</v>
      </c>
      <c r="I290" s="262" t="str">
        <f>VLOOKUP(H290,'اعضاء هيئة التدريس'!$B$1:$D$300,2,FALSE)</f>
        <v xml:space="preserve">د/ هاني محمد إبراهيم </v>
      </c>
      <c r="J290" s="143"/>
      <c r="K290" s="73"/>
      <c r="L290" s="73" t="s">
        <v>1993</v>
      </c>
      <c r="M290" s="73"/>
      <c r="N290" s="73"/>
      <c r="O290" s="73"/>
      <c r="P290" s="255" t="s">
        <v>1319</v>
      </c>
      <c r="Q290" s="4"/>
      <c r="R290" s="91"/>
      <c r="S290" s="91"/>
      <c r="T290" s="283"/>
      <c r="U290" s="284"/>
      <c r="V290" s="284"/>
      <c r="W290" s="284"/>
      <c r="X290" s="284"/>
      <c r="Y290" s="284"/>
      <c r="Z290" s="284"/>
      <c r="AA290" s="284"/>
      <c r="AB290" s="284"/>
      <c r="AC290" s="284"/>
      <c r="AD290" s="284"/>
      <c r="AE290" s="284"/>
      <c r="AF290" s="284"/>
      <c r="AT290" s="251" t="e">
        <f>VLOOKUP(#REF!,'اعضاء هيئة التدريس'!#REF!,2,)</f>
        <v>#REF!</v>
      </c>
    </row>
    <row r="291" spans="1:46" s="29" customFormat="1" ht="22.5" hidden="1" customHeight="1">
      <c r="A291" s="367"/>
      <c r="B291" s="288" t="s">
        <v>986</v>
      </c>
      <c r="C291" s="726" t="str">
        <f>VLOOKUP(B291,مقررات!$A$1:$F$411,2,FALSE)</f>
        <v>حاسب آلي (1)</v>
      </c>
      <c r="D291" s="211">
        <f>VLOOKUP(B291,مقررات!$A$1:$F$452,3,FALSE)</f>
        <v>1</v>
      </c>
      <c r="E291" s="211">
        <f>VLOOKUP(B291,مقررات!$A$1:$F$476,4,FALSE)</f>
        <v>2</v>
      </c>
      <c r="F291" s="211">
        <f t="shared" si="12"/>
        <v>2</v>
      </c>
      <c r="G291" s="953" t="s">
        <v>1990</v>
      </c>
      <c r="H291" s="60" t="s">
        <v>1566</v>
      </c>
      <c r="I291" s="262" t="str">
        <f>VLOOKUP(H291,'اعضاء هيئة التدريس'!$B$1:$D$300,2,FALSE)</f>
        <v>د/ عزة أحمد عبده</v>
      </c>
      <c r="J291" s="143"/>
      <c r="K291" s="250"/>
      <c r="L291" s="73" t="s">
        <v>1071</v>
      </c>
      <c r="M291" s="250"/>
      <c r="N291" s="250"/>
      <c r="O291" s="250"/>
      <c r="P291" s="255" t="s">
        <v>1319</v>
      </c>
      <c r="Q291" s="282"/>
      <c r="R291" s="283"/>
      <c r="S291" s="283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T291" s="251" t="e">
        <f>VLOOKUP(#REF!,'اعضاء هيئة التدريس'!#REF!,2,)</f>
        <v>#REF!</v>
      </c>
    </row>
    <row r="292" spans="1:46" s="272" customFormat="1" ht="28.5" hidden="1" customHeight="1">
      <c r="A292" s="328"/>
      <c r="B292" s="288" t="s">
        <v>986</v>
      </c>
      <c r="C292" s="726" t="str">
        <f>VLOOKUP(B292,مقررات!$A$1:$F$411,2,FALSE)</f>
        <v>حاسب آلي (1)</v>
      </c>
      <c r="D292" s="211">
        <f>VLOOKUP(B292,مقررات!$A$1:$F$452,3,FALSE)</f>
        <v>1</v>
      </c>
      <c r="E292" s="211">
        <f>VLOOKUP(B292,مقررات!$A$1:$F$476,4,FALSE)</f>
        <v>2</v>
      </c>
      <c r="F292" s="211">
        <f t="shared" si="12"/>
        <v>2</v>
      </c>
      <c r="G292" s="764" t="s">
        <v>1990</v>
      </c>
      <c r="H292" s="423" t="s">
        <v>1536</v>
      </c>
      <c r="I292" s="262" t="str">
        <f>VLOOKUP(H292,'اعضاء هيئة التدريس'!$B$1:$D$300,2,FALSE)</f>
        <v>د. بسنت محمد الكفراوي</v>
      </c>
      <c r="J292" s="212"/>
      <c r="K292" s="73"/>
      <c r="L292" s="73" t="s">
        <v>1071</v>
      </c>
      <c r="M292" s="73"/>
      <c r="N292" s="73"/>
      <c r="O292" s="73"/>
      <c r="P292" s="255" t="s">
        <v>1319</v>
      </c>
      <c r="Q292" s="4"/>
      <c r="R292" s="91"/>
      <c r="S292" s="91"/>
      <c r="T292" s="283"/>
      <c r="U292" s="283"/>
      <c r="V292" s="283"/>
      <c r="W292" s="283"/>
      <c r="X292" s="283"/>
      <c r="Y292" s="283"/>
      <c r="Z292" s="283"/>
      <c r="AA292" s="283"/>
      <c r="AB292" s="283"/>
      <c r="AC292" s="283"/>
      <c r="AD292" s="283"/>
      <c r="AE292" s="283"/>
      <c r="AF292" s="283"/>
      <c r="AT292" s="251" t="e">
        <f>VLOOKUP(#REF!,'اعضاء هيئة التدريس'!#REF!,2,)</f>
        <v>#REF!</v>
      </c>
    </row>
    <row r="293" spans="1:46" s="272" customFormat="1" ht="15" hidden="1" customHeight="1">
      <c r="A293" s="367"/>
      <c r="B293" s="288" t="s">
        <v>986</v>
      </c>
      <c r="C293" s="726" t="str">
        <f>VLOOKUP(B293,مقررات!$A$1:$F$411,2,FALSE)</f>
        <v>حاسب آلي (1)</v>
      </c>
      <c r="D293" s="211">
        <f>VLOOKUP(B293,مقررات!$A$1:$F$452,3,FALSE)</f>
        <v>1</v>
      </c>
      <c r="E293" s="211">
        <f>VLOOKUP(B293,مقررات!$A$1:$F$476,4,FALSE)</f>
        <v>2</v>
      </c>
      <c r="F293" s="211">
        <f t="shared" si="12"/>
        <v>2</v>
      </c>
      <c r="G293" s="764" t="s">
        <v>1990</v>
      </c>
      <c r="H293" s="347" t="s">
        <v>1565</v>
      </c>
      <c r="I293" s="262" t="str">
        <f>VLOOKUP(H293,'اعضاء هيئة التدريس'!$B$1:$D$300,2,FALSE)</f>
        <v xml:space="preserve">د/ عمرو مسعد صابر </v>
      </c>
      <c r="J293" s="250"/>
      <c r="K293" s="250"/>
      <c r="L293" s="250" t="s">
        <v>1071</v>
      </c>
      <c r="M293" s="250"/>
      <c r="N293" s="250"/>
      <c r="O293" s="250"/>
      <c r="P293" s="255" t="s">
        <v>1319</v>
      </c>
      <c r="Q293" s="282"/>
      <c r="R293" s="283"/>
      <c r="S293" s="283"/>
      <c r="T293" s="283"/>
      <c r="U293" s="283"/>
      <c r="V293" s="283"/>
      <c r="W293" s="283"/>
      <c r="X293" s="283"/>
      <c r="Y293" s="283"/>
      <c r="Z293" s="283"/>
      <c r="AA293" s="283"/>
      <c r="AB293" s="283"/>
      <c r="AC293" s="283"/>
      <c r="AD293" s="283"/>
      <c r="AE293" s="283"/>
      <c r="AF293" s="283"/>
      <c r="AT293" s="251" t="e">
        <f>VLOOKUP(#REF!,'اعضاء هيئة التدريس'!#REF!,2,)</f>
        <v>#REF!</v>
      </c>
    </row>
    <row r="294" spans="1:46" s="285" customFormat="1" ht="15.75" hidden="1">
      <c r="A294" s="328"/>
      <c r="B294" s="288" t="s">
        <v>988</v>
      </c>
      <c r="C294" s="726" t="str">
        <f>VLOOKUP(B294,مقررات!$A$1:$F$411,2,FALSE)</f>
        <v>إحصاء</v>
      </c>
      <c r="D294" s="211">
        <f>VLOOKUP(B294,مقررات!$A$1:$F$452,3,FALSE)</f>
        <v>1</v>
      </c>
      <c r="E294" s="211">
        <f>VLOOKUP(B294,مقررات!$A$1:$F$476,4,FALSE)</f>
        <v>0</v>
      </c>
      <c r="F294" s="211">
        <f t="shared" si="12"/>
        <v>1</v>
      </c>
      <c r="G294" s="60" t="str">
        <f>VLOOKUP(B294,مقررات!$A$1:$F$409,6,FALSE)</f>
        <v>ـ</v>
      </c>
      <c r="H294" s="697" t="s">
        <v>1982</v>
      </c>
      <c r="I294" s="262" t="str">
        <f>VLOOKUP(H294,'اعضاء هيئة التدريس'!$B$1:$D$300,2,FALSE)</f>
        <v>د/ نيفين محمد كيلانى</v>
      </c>
      <c r="J294" s="73"/>
      <c r="K294" s="73"/>
      <c r="L294" s="73" t="s">
        <v>1112</v>
      </c>
      <c r="M294" s="73"/>
      <c r="N294" s="73"/>
      <c r="O294" s="73"/>
      <c r="P294" s="255" t="s">
        <v>89</v>
      </c>
      <c r="Q294" s="4"/>
      <c r="R294" s="91"/>
      <c r="S294" s="91"/>
      <c r="T294" s="283"/>
      <c r="U294" s="284"/>
      <c r="V294" s="284"/>
      <c r="W294" s="284"/>
      <c r="X294" s="284"/>
      <c r="Y294" s="284"/>
      <c r="Z294" s="284"/>
      <c r="AA294" s="284"/>
      <c r="AB294" s="284"/>
      <c r="AC294" s="284"/>
      <c r="AD294" s="284"/>
      <c r="AE294" s="284"/>
      <c r="AF294" s="284"/>
      <c r="AT294" s="251" t="e">
        <f>VLOOKUP(#REF!,'اعضاء هيئة التدريس'!#REF!,2,)</f>
        <v>#REF!</v>
      </c>
    </row>
    <row r="295" spans="1:46" s="122" customFormat="1" ht="15.75" hidden="1" customHeight="1">
      <c r="A295" s="367"/>
      <c r="B295" s="288" t="s">
        <v>988</v>
      </c>
      <c r="C295" s="726" t="str">
        <f>VLOOKUP(B295,مقررات!$A$1:$F$411,2,FALSE)</f>
        <v>إحصاء</v>
      </c>
      <c r="D295" s="211">
        <f>VLOOKUP(B295,مقررات!$A$1:$F$452,3,FALSE)</f>
        <v>1</v>
      </c>
      <c r="E295" s="211">
        <f>VLOOKUP(B295,مقررات!$A$1:$F$476,4,FALSE)</f>
        <v>0</v>
      </c>
      <c r="F295" s="211">
        <f t="shared" si="12"/>
        <v>1</v>
      </c>
      <c r="G295" s="60" t="str">
        <f>VLOOKUP(B295,مقررات!$A$1:$F$409,6,FALSE)</f>
        <v>ـ</v>
      </c>
      <c r="H295" s="347" t="s">
        <v>1981</v>
      </c>
      <c r="I295" s="262" t="str">
        <f>VLOOKUP(H295,'اعضاء هيئة التدريس'!$B$1:$D$300,2,FALSE)</f>
        <v>د/ شعبان عبدالخالق الشهاوى</v>
      </c>
      <c r="J295" s="250"/>
      <c r="K295" s="250" t="s">
        <v>1112</v>
      </c>
      <c r="L295" s="250"/>
      <c r="M295" s="250"/>
      <c r="N295" s="250"/>
      <c r="O295" s="250"/>
      <c r="P295" s="386" t="s">
        <v>1322</v>
      </c>
      <c r="Q295" s="282"/>
      <c r="R295" s="283"/>
      <c r="S295" s="283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F295" s="91"/>
      <c r="AT295" s="251" t="e">
        <f>VLOOKUP(#REF!,'اعضاء هيئة التدريس'!#REF!,2,)</f>
        <v>#REF!</v>
      </c>
    </row>
    <row r="296" spans="1:46" s="29" customFormat="1" ht="15.75" hidden="1" customHeight="1">
      <c r="A296" s="328"/>
      <c r="B296" s="288" t="s">
        <v>988</v>
      </c>
      <c r="C296" s="726" t="str">
        <f>VLOOKUP(B296,مقررات!$A$1:$F$411,2,FALSE)</f>
        <v>إحصاء</v>
      </c>
      <c r="D296" s="211">
        <f>VLOOKUP(B296,مقررات!$A$1:$F$452,3,FALSE)</f>
        <v>1</v>
      </c>
      <c r="E296" s="211">
        <f>VLOOKUP(B296,مقررات!$A$1:$F$476,4,FALSE)</f>
        <v>0</v>
      </c>
      <c r="F296" s="211">
        <f t="shared" si="12"/>
        <v>1</v>
      </c>
      <c r="G296" s="60" t="str">
        <f>VLOOKUP(B296,مقررات!$A$1:$F$409,6,FALSE)</f>
        <v>ـ</v>
      </c>
      <c r="H296" s="697" t="s">
        <v>1539</v>
      </c>
      <c r="I296" s="262" t="str">
        <f>VLOOKUP(H296,'اعضاء هيئة التدريس'!$B$1:$D$300,2,FALSE)</f>
        <v>د / عبدالعزيز الشربيني</v>
      </c>
      <c r="J296" s="73"/>
      <c r="K296" s="73"/>
      <c r="L296" s="73"/>
      <c r="M296" s="73"/>
      <c r="N296" s="73" t="s">
        <v>1993</v>
      </c>
      <c r="O296" s="73"/>
      <c r="P296" s="255" t="s">
        <v>1319</v>
      </c>
      <c r="Q296" s="4"/>
      <c r="R296" s="91"/>
      <c r="S296" s="91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T296" s="251" t="e">
        <f>VLOOKUP(#REF!,'اعضاء هيئة التدريس'!#REF!,2,)</f>
        <v>#REF!</v>
      </c>
    </row>
    <row r="297" spans="1:46" s="272" customFormat="1" ht="15.75" hidden="1" customHeight="1">
      <c r="A297" s="328"/>
      <c r="B297" s="288" t="s">
        <v>699</v>
      </c>
      <c r="C297" s="726" t="str">
        <f>VLOOKUP(B297,مقررات!$A$1:$F$411,2,FALSE)</f>
        <v>بحث ومقال</v>
      </c>
      <c r="D297" s="211">
        <f>VLOOKUP(B297,مقررات!$A$1:$F$452,3,FALSE)</f>
        <v>2</v>
      </c>
      <c r="E297" s="211">
        <f>VLOOKUP(B297,مقررات!$A$1:$F$476,4,FALSE)</f>
        <v>0</v>
      </c>
      <c r="F297" s="211">
        <f t="shared" si="12"/>
        <v>2</v>
      </c>
      <c r="G297" s="60" t="str">
        <f>VLOOKUP(B297,مقررات!$A$1:$F$409,6,FALSE)</f>
        <v>-</v>
      </c>
      <c r="H297" s="60"/>
      <c r="I297" s="262" t="s">
        <v>892</v>
      </c>
      <c r="J297" s="73"/>
      <c r="K297" s="73"/>
      <c r="L297" s="73"/>
      <c r="M297" s="73"/>
      <c r="N297" s="73"/>
      <c r="O297" s="73"/>
      <c r="P297" s="1046"/>
      <c r="Q297" s="4"/>
      <c r="R297" s="91"/>
      <c r="S297" s="91"/>
      <c r="T297" s="283"/>
      <c r="U297" s="283"/>
      <c r="V297" s="283"/>
      <c r="W297" s="283"/>
      <c r="X297" s="283"/>
      <c r="Y297" s="283"/>
      <c r="Z297" s="283"/>
      <c r="AA297" s="283"/>
      <c r="AB297" s="283"/>
      <c r="AC297" s="283"/>
      <c r="AD297" s="283"/>
      <c r="AE297" s="283"/>
      <c r="AF297" s="283"/>
      <c r="AT297" s="251" t="e">
        <f>VLOOKUP(#REF!,'اعضاء هيئة التدريس'!#REF!,2,)</f>
        <v>#REF!</v>
      </c>
    </row>
    <row r="298" spans="1:46" s="285" customFormat="1" ht="15.75" hidden="1" customHeight="1">
      <c r="A298" s="367"/>
      <c r="B298" s="288" t="s">
        <v>669</v>
      </c>
      <c r="C298" s="726" t="str">
        <f>VLOOKUP(B298,مقررات!$A$1:$F$411,2,FALSE)</f>
        <v>فسيولوجيا(1)</v>
      </c>
      <c r="D298" s="211">
        <f>VLOOKUP(B298,مقررات!$A$1:$F$452,3,FALSE)</f>
        <v>2</v>
      </c>
      <c r="E298" s="211">
        <f>VLOOKUP(B298,مقررات!$A$1:$F$476,4,FALSE)</f>
        <v>2</v>
      </c>
      <c r="F298" s="211">
        <f t="shared" si="12"/>
        <v>3</v>
      </c>
      <c r="G298" s="60" t="str">
        <f>VLOOKUP(B298,مقررات!$A$1:$F$409,6,FALSE)</f>
        <v>-</v>
      </c>
      <c r="H298" s="60" t="s">
        <v>1870</v>
      </c>
      <c r="I298" s="262" t="str">
        <f>VLOOKUP(H298,'اعضاء هيئة التدريس'!$B$1:$D$300,2,FALSE)</f>
        <v>أ.د. فاتن عبدالغفار</v>
      </c>
      <c r="J298" s="73"/>
      <c r="K298" s="73" t="s">
        <v>1072</v>
      </c>
      <c r="L298" s="73"/>
      <c r="M298" s="73"/>
      <c r="N298" s="73"/>
      <c r="O298" s="73"/>
      <c r="P298" s="255" t="s">
        <v>89</v>
      </c>
      <c r="Q298" s="282"/>
      <c r="R298" s="283"/>
      <c r="S298" s="283"/>
      <c r="T298" s="283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T298" s="251" t="e">
        <f>VLOOKUP(#REF!,'اعضاء هيئة التدريس'!#REF!,2,)</f>
        <v>#REF!</v>
      </c>
    </row>
    <row r="299" spans="1:46" s="272" customFormat="1" ht="15" hidden="1" customHeight="1">
      <c r="A299" s="328"/>
      <c r="B299" s="288" t="s">
        <v>671</v>
      </c>
      <c r="C299" s="726" t="str">
        <f>VLOOKUP(B299,مقررات!$A$1:$F$411,2,FALSE)</f>
        <v>اساسيات علم الخلية</v>
      </c>
      <c r="D299" s="211">
        <f>VLOOKUP(B299,مقررات!$A$1:$F$452,3,FALSE)</f>
        <v>2</v>
      </c>
      <c r="E299" s="211">
        <f>VLOOKUP(B299,مقررات!$A$1:$F$476,4,FALSE)</f>
        <v>0</v>
      </c>
      <c r="F299" s="211">
        <f t="shared" si="12"/>
        <v>2</v>
      </c>
      <c r="G299" s="60" t="str">
        <f>VLOOKUP(B299,مقررات!$A$1:$F$409,6,FALSE)</f>
        <v>-</v>
      </c>
      <c r="H299" s="60" t="s">
        <v>1923</v>
      </c>
      <c r="I299" s="262" t="str">
        <f>VLOOKUP(H299,'اعضاء هيئة التدريس'!$B$1:$D$300,2,FALSE)</f>
        <v>د. يسري علي عقدة</v>
      </c>
      <c r="J299" s="73"/>
      <c r="K299" s="73"/>
      <c r="L299" s="73"/>
      <c r="M299" s="73"/>
      <c r="N299" s="73"/>
      <c r="O299" s="73" t="s">
        <v>1068</v>
      </c>
      <c r="P299" s="255" t="s">
        <v>1325</v>
      </c>
      <c r="Q299" s="4"/>
      <c r="R299" s="91"/>
      <c r="S299" s="91"/>
      <c r="T299" s="357"/>
      <c r="U299" s="283"/>
      <c r="V299" s="283"/>
      <c r="W299" s="283"/>
      <c r="X299" s="283"/>
      <c r="Y299" s="283"/>
      <c r="Z299" s="283"/>
      <c r="AA299" s="283"/>
      <c r="AB299" s="283"/>
      <c r="AC299" s="283"/>
      <c r="AD299" s="283"/>
      <c r="AE299" s="283"/>
      <c r="AF299" s="283"/>
      <c r="AT299" s="251" t="e">
        <f>VLOOKUP(#REF!,'اعضاء هيئة التدريس'!#REF!,2,)</f>
        <v>#REF!</v>
      </c>
    </row>
    <row r="300" spans="1:46" s="272" customFormat="1" ht="15.75" hidden="1" customHeight="1">
      <c r="A300" s="367"/>
      <c r="B300" s="288" t="s">
        <v>937</v>
      </c>
      <c r="C300" s="726" t="str">
        <f>VLOOKUP(B300,مقررات!$A$1:$F$411,2,FALSE)</f>
        <v>علم الخلية والانسجة</v>
      </c>
      <c r="D300" s="211">
        <f>VLOOKUP(B300,مقررات!$A$1:$F$452,3,FALSE)</f>
        <v>2</v>
      </c>
      <c r="E300" s="211">
        <f>VLOOKUP(B300,مقررات!$A$1:$F$476,4,FALSE)</f>
        <v>2</v>
      </c>
      <c r="F300" s="211">
        <f t="shared" si="12"/>
        <v>3</v>
      </c>
      <c r="G300" s="60">
        <f>VLOOKUP(B300,مقررات!$A$1:$F$409,6,FALSE)</f>
        <v>0</v>
      </c>
      <c r="H300" s="60" t="s">
        <v>1868</v>
      </c>
      <c r="I300" s="262" t="str">
        <f>VLOOKUP(H300,'اعضاء هيئة التدريس'!$B$1:$D$300,2,FALSE)</f>
        <v>أ.د. صابر صقر</v>
      </c>
      <c r="J300" s="73"/>
      <c r="K300" s="73"/>
      <c r="L300" s="73" t="s">
        <v>1072</v>
      </c>
      <c r="M300" s="73"/>
      <c r="N300" s="73"/>
      <c r="O300" s="73"/>
      <c r="P300" s="255" t="s">
        <v>1325</v>
      </c>
      <c r="Q300" s="282"/>
      <c r="R300" s="283"/>
      <c r="S300" s="283"/>
      <c r="T300" s="283"/>
      <c r="U300" s="283"/>
      <c r="V300" s="283"/>
      <c r="W300" s="283"/>
      <c r="X300" s="283"/>
      <c r="Y300" s="283"/>
      <c r="Z300" s="283"/>
      <c r="AA300" s="283"/>
      <c r="AB300" s="283"/>
      <c r="AC300" s="283"/>
      <c r="AD300" s="283"/>
      <c r="AE300" s="283"/>
      <c r="AF300" s="283"/>
      <c r="AT300" s="251" t="e">
        <f>VLOOKUP(#REF!,'اعضاء هيئة التدريس'!#REF!,2,)</f>
        <v>#REF!</v>
      </c>
    </row>
    <row r="301" spans="1:46" s="285" customFormat="1" ht="15.75" hidden="1" customHeight="1">
      <c r="A301" s="328"/>
      <c r="B301" s="288" t="s">
        <v>673</v>
      </c>
      <c r="C301" s="726" t="str">
        <f>VLOOKUP(B301,مقررات!$A$1:$F$411,2,FALSE)</f>
        <v>لافقاريات (1)</v>
      </c>
      <c r="D301" s="211">
        <f>VLOOKUP(B301,مقررات!$A$1:$F$452,3,FALSE)</f>
        <v>2</v>
      </c>
      <c r="E301" s="211">
        <f>VLOOKUP(B301,مقررات!$A$1:$F$476,4,FALSE)</f>
        <v>2</v>
      </c>
      <c r="F301" s="211">
        <f t="shared" si="12"/>
        <v>3</v>
      </c>
      <c r="G301" s="60" t="str">
        <f>VLOOKUP(B301,مقررات!$A$1:$F$409,6,FALSE)</f>
        <v>-</v>
      </c>
      <c r="H301" s="60" t="s">
        <v>1886</v>
      </c>
      <c r="I301" s="262" t="str">
        <f>VLOOKUP(H301,'اعضاء هيئة التدريس'!$B$1:$D$300,2,FALSE)</f>
        <v>أ.د. جمالات عثمان</v>
      </c>
      <c r="J301" s="73"/>
      <c r="K301" s="73"/>
      <c r="L301" s="73"/>
      <c r="M301" s="73"/>
      <c r="N301" s="73" t="s">
        <v>1067</v>
      </c>
      <c r="O301" s="73"/>
      <c r="P301" s="255" t="s">
        <v>89</v>
      </c>
      <c r="Q301" s="4"/>
      <c r="R301" s="91"/>
      <c r="S301" s="91"/>
      <c r="T301" s="283"/>
      <c r="U301" s="284"/>
      <c r="V301" s="284"/>
      <c r="W301" s="284"/>
      <c r="X301" s="284"/>
      <c r="Y301" s="284"/>
      <c r="Z301" s="284"/>
      <c r="AA301" s="284"/>
      <c r="AB301" s="284"/>
      <c r="AC301" s="284"/>
      <c r="AD301" s="284"/>
      <c r="AE301" s="284"/>
      <c r="AF301" s="284"/>
      <c r="AT301" s="251" t="e">
        <f>VLOOKUP(#REF!,'اعضاء هيئة التدريس'!#REF!,2,)</f>
        <v>#REF!</v>
      </c>
    </row>
    <row r="302" spans="1:46" s="272" customFormat="1" ht="15.75" hidden="1">
      <c r="A302" s="367"/>
      <c r="B302" s="288" t="s">
        <v>935</v>
      </c>
      <c r="C302" s="726" t="str">
        <f>VLOOKUP(B302,مقررات!$A$1:$F$411,2,FALSE)</f>
        <v xml:space="preserve">تصنيف حيوان </v>
      </c>
      <c r="D302" s="211">
        <f>VLOOKUP(B302,مقررات!$A$1:$F$452,3,FALSE)</f>
        <v>2</v>
      </c>
      <c r="E302" s="211">
        <f>VLOOKUP(B302,مقررات!$A$1:$F$476,4,FALSE)</f>
        <v>2</v>
      </c>
      <c r="F302" s="211">
        <f t="shared" si="12"/>
        <v>3</v>
      </c>
      <c r="G302" s="60">
        <f>VLOOKUP(B302,مقررات!$A$1:$F$409,6,FALSE)</f>
        <v>0</v>
      </c>
      <c r="H302" s="60" t="s">
        <v>1881</v>
      </c>
      <c r="I302" s="262" t="str">
        <f>VLOOKUP(H302,'اعضاء هيئة التدريس'!$B$1:$D$300,2,FALSE)</f>
        <v>ا.د. محمد السيد خليل</v>
      </c>
      <c r="J302" s="73"/>
      <c r="K302" s="73" t="s">
        <v>1067</v>
      </c>
      <c r="L302" s="73"/>
      <c r="M302" s="73"/>
      <c r="N302" s="73"/>
      <c r="O302" s="73"/>
      <c r="P302" s="386" t="s">
        <v>1317</v>
      </c>
      <c r="Q302" s="282"/>
      <c r="R302" s="283"/>
      <c r="S302" s="283"/>
      <c r="T302" s="283"/>
      <c r="U302" s="283"/>
      <c r="V302" s="283"/>
      <c r="W302" s="283"/>
      <c r="X302" s="283"/>
      <c r="Y302" s="283"/>
      <c r="Z302" s="283"/>
      <c r="AA302" s="283"/>
      <c r="AB302" s="283"/>
      <c r="AC302" s="283"/>
      <c r="AD302" s="283"/>
      <c r="AE302" s="283"/>
      <c r="AF302" s="283"/>
      <c r="AT302" s="251" t="e">
        <f>VLOOKUP(#REF!,'اعضاء هيئة التدريس'!#REF!,2,)</f>
        <v>#REF!</v>
      </c>
    </row>
    <row r="303" spans="1:46" s="285" customFormat="1" ht="15.75" hidden="1">
      <c r="A303" s="367"/>
      <c r="B303" s="288" t="s">
        <v>935</v>
      </c>
      <c r="C303" s="726" t="str">
        <f>VLOOKUP(B303,مقررات!$A$1:$F$411,2,FALSE)</f>
        <v xml:space="preserve">تصنيف حيوان </v>
      </c>
      <c r="D303" s="211">
        <f>VLOOKUP(B303,مقررات!$A$1:$F$452,3,FALSE)</f>
        <v>2</v>
      </c>
      <c r="E303" s="211">
        <f>VLOOKUP(B303,مقررات!$A$1:$F$476,4,FALSE)</f>
        <v>2</v>
      </c>
      <c r="F303" s="211">
        <f t="shared" si="12"/>
        <v>3</v>
      </c>
      <c r="G303" s="60">
        <f>VLOOKUP(B303,مقررات!$A$1:$F$409,6,FALSE)</f>
        <v>0</v>
      </c>
      <c r="H303" s="60" t="s">
        <v>1897</v>
      </c>
      <c r="I303" s="262" t="str">
        <f>VLOOKUP(H303,'اعضاء هيئة التدريس'!$B$1:$D$300,2,FALSE)</f>
        <v>د. عادل عبدالمنصف نصار</v>
      </c>
      <c r="J303" s="73"/>
      <c r="K303" s="73" t="s">
        <v>1068</v>
      </c>
      <c r="L303" s="73"/>
      <c r="M303" s="73"/>
      <c r="N303" s="73"/>
      <c r="O303" s="73"/>
      <c r="P303" s="386" t="s">
        <v>1317</v>
      </c>
      <c r="Q303" s="282"/>
      <c r="R303" s="283"/>
      <c r="S303" s="283"/>
      <c r="T303" s="283"/>
      <c r="U303" s="284"/>
      <c r="V303" s="284"/>
      <c r="W303" s="284"/>
      <c r="X303" s="284"/>
      <c r="Y303" s="284"/>
      <c r="Z303" s="284"/>
      <c r="AA303" s="284"/>
      <c r="AB303" s="284"/>
      <c r="AC303" s="284"/>
      <c r="AD303" s="284"/>
      <c r="AE303" s="284"/>
      <c r="AF303" s="284"/>
      <c r="AT303" s="251" t="e">
        <f>VLOOKUP(#REF!,'اعضاء هيئة التدريس'!#REF!,2,)</f>
        <v>#REF!</v>
      </c>
    </row>
    <row r="304" spans="1:46" s="285" customFormat="1" ht="15.75" hidden="1">
      <c r="A304" s="367"/>
      <c r="B304" s="288" t="s">
        <v>675</v>
      </c>
      <c r="C304" s="726" t="str">
        <f>VLOOKUP(B304,مقررات!$A$1:$F$411,2,FALSE)</f>
        <v>حبليات (1)</v>
      </c>
      <c r="D304" s="211">
        <f>VLOOKUP(B304,مقررات!$A$1:$F$452,3,FALSE)</f>
        <v>1</v>
      </c>
      <c r="E304" s="211">
        <f>VLOOKUP(B304,مقررات!$A$1:$F$476,4,FALSE)</f>
        <v>2</v>
      </c>
      <c r="F304" s="211">
        <f t="shared" si="12"/>
        <v>2</v>
      </c>
      <c r="G304" s="60" t="str">
        <f>VLOOKUP(B304,مقررات!$A$1:$F$409,6,FALSE)</f>
        <v>-</v>
      </c>
      <c r="H304" s="60" t="s">
        <v>1890</v>
      </c>
      <c r="I304" s="262" t="str">
        <f>VLOOKUP(H304,'اعضاء هيئة التدريس'!$B$1:$D$300,2,FALSE)</f>
        <v>د. جمال متولي بدوي</v>
      </c>
      <c r="J304" s="73"/>
      <c r="K304" s="73"/>
      <c r="L304" s="73"/>
      <c r="M304" s="73"/>
      <c r="N304" s="73" t="s">
        <v>1147</v>
      </c>
      <c r="O304" s="73"/>
      <c r="P304" s="386" t="s">
        <v>1323</v>
      </c>
      <c r="Q304" s="282"/>
      <c r="R304" s="283"/>
      <c r="S304" s="283"/>
      <c r="T304" s="283"/>
      <c r="U304" s="284"/>
      <c r="V304" s="284"/>
      <c r="W304" s="284"/>
      <c r="X304" s="284"/>
      <c r="Y304" s="284"/>
      <c r="Z304" s="284"/>
      <c r="AA304" s="284"/>
      <c r="AB304" s="284"/>
      <c r="AC304" s="284"/>
      <c r="AD304" s="284"/>
      <c r="AE304" s="284"/>
      <c r="AF304" s="284"/>
      <c r="AT304" s="251" t="e">
        <f>VLOOKUP(#REF!,'اعضاء هيئة التدريس'!#REF!,2,)</f>
        <v>#REF!</v>
      </c>
    </row>
    <row r="305" spans="1:46" s="285" customFormat="1" ht="15" hidden="1" customHeight="1">
      <c r="A305" s="328"/>
      <c r="B305" s="288" t="s">
        <v>676</v>
      </c>
      <c r="C305" s="726" t="str">
        <f>VLOOKUP(B305,مقررات!$A$1:$F$411,2,FALSE)</f>
        <v>حشرات عامة</v>
      </c>
      <c r="D305" s="211">
        <f>VLOOKUP(B305,مقررات!$A$1:$F$452,3,FALSE)</f>
        <v>2</v>
      </c>
      <c r="E305" s="211">
        <f>VLOOKUP(B305,مقررات!$A$1:$F$476,4,FALSE)</f>
        <v>2</v>
      </c>
      <c r="F305" s="211">
        <f t="shared" si="12"/>
        <v>3</v>
      </c>
      <c r="G305" s="60" t="str">
        <f>VLOOKUP(B305,مقررات!$A$1:$F$409,6,FALSE)</f>
        <v>Z136</v>
      </c>
      <c r="H305" s="60" t="s">
        <v>1889</v>
      </c>
      <c r="I305" s="262" t="str">
        <f>VLOOKUP(H305,'اعضاء هيئة التدريس'!$B$1:$D$300,2,FALSE)</f>
        <v>د. ماجدة ابوالمحاسن</v>
      </c>
      <c r="J305" s="73"/>
      <c r="K305" s="73"/>
      <c r="L305" s="73"/>
      <c r="M305" s="73"/>
      <c r="N305" s="73" t="s">
        <v>1067</v>
      </c>
      <c r="O305" s="73"/>
      <c r="P305" s="386" t="s">
        <v>1323</v>
      </c>
      <c r="Q305" s="4"/>
      <c r="R305" s="91"/>
      <c r="S305" s="91"/>
      <c r="T305" s="283"/>
      <c r="U305" s="284"/>
      <c r="V305" s="284"/>
      <c r="W305" s="284"/>
      <c r="X305" s="284"/>
      <c r="Y305" s="284"/>
      <c r="Z305" s="284"/>
      <c r="AA305" s="284"/>
      <c r="AB305" s="284"/>
      <c r="AC305" s="284"/>
      <c r="AD305" s="284"/>
      <c r="AE305" s="284"/>
      <c r="AF305" s="284"/>
      <c r="AT305" s="251" t="e">
        <f>VLOOKUP(#REF!,'اعضاء هيئة التدريس'!#REF!,2,)</f>
        <v>#REF!</v>
      </c>
    </row>
    <row r="306" spans="1:46" s="272" customFormat="1" ht="15.75" hidden="1" customHeight="1">
      <c r="A306" s="367"/>
      <c r="B306" s="288" t="s">
        <v>680</v>
      </c>
      <c r="C306" s="726" t="str">
        <f>VLOOKUP(B306,مقررات!$A$1:$F$411,2,FALSE)</f>
        <v>اوليات</v>
      </c>
      <c r="D306" s="211">
        <f>VLOOKUP(B306,مقررات!$A$1:$F$452,3,FALSE)</f>
        <v>2</v>
      </c>
      <c r="E306" s="211">
        <f>VLOOKUP(B306,مقررات!$A$1:$F$476,4,FALSE)</f>
        <v>2</v>
      </c>
      <c r="F306" s="211">
        <f t="shared" si="12"/>
        <v>3</v>
      </c>
      <c r="G306" s="60" t="str">
        <f>VLOOKUP(B306,مقررات!$A$1:$F$409,6,FALSE)</f>
        <v>Z136</v>
      </c>
      <c r="H306" s="60" t="s">
        <v>1885</v>
      </c>
      <c r="I306" s="262" t="str">
        <f>VLOOKUP(H306,'اعضاء هيئة التدريس'!$B$1:$D$300,2,FALSE)</f>
        <v>أ.د. منصور جلال</v>
      </c>
      <c r="J306" s="73"/>
      <c r="K306" s="73" t="s">
        <v>1067</v>
      </c>
      <c r="L306" s="73"/>
      <c r="M306" s="73"/>
      <c r="N306" s="73"/>
      <c r="O306" s="73"/>
      <c r="P306" s="386"/>
      <c r="Q306" s="282"/>
      <c r="R306" s="283"/>
      <c r="S306" s="284"/>
      <c r="T306" s="283"/>
      <c r="U306" s="283"/>
      <c r="V306" s="283"/>
      <c r="W306" s="283"/>
      <c r="X306" s="283"/>
      <c r="Y306" s="283"/>
      <c r="Z306" s="283"/>
      <c r="AA306" s="283"/>
      <c r="AB306" s="283"/>
      <c r="AC306" s="283"/>
      <c r="AD306" s="283"/>
      <c r="AE306" s="283"/>
      <c r="AF306" s="283"/>
      <c r="AT306" s="251" t="e">
        <f>VLOOKUP(#REF!,'اعضاء هيئة التدريس'!#REF!,2,)</f>
        <v>#REF!</v>
      </c>
    </row>
    <row r="307" spans="1:46" s="272" customFormat="1" ht="15.75" hidden="1" customHeight="1">
      <c r="A307" s="367"/>
      <c r="B307" s="288" t="s">
        <v>681</v>
      </c>
      <c r="C307" s="726" t="str">
        <f>VLOOKUP(B307,مقررات!$A$1:$F$411,2,FALSE)</f>
        <v>حبليات (2)</v>
      </c>
      <c r="D307" s="211">
        <f>VLOOKUP(B307,مقررات!$A$1:$F$452,3,FALSE)</f>
        <v>2</v>
      </c>
      <c r="E307" s="211">
        <f>VLOOKUP(B307,مقررات!$A$1:$F$476,4,FALSE)</f>
        <v>2</v>
      </c>
      <c r="F307" s="211">
        <f t="shared" si="12"/>
        <v>3</v>
      </c>
      <c r="G307" s="60" t="str">
        <f>VLOOKUP(B307,مقررات!$A$1:$F$409,6,FALSE)</f>
        <v>Z112</v>
      </c>
      <c r="H307" s="60" t="s">
        <v>1892</v>
      </c>
      <c r="I307" s="262" t="str">
        <f>VLOOKUP(H307,'اعضاء هيئة التدريس'!$B$1:$D$300,2,FALSE)</f>
        <v>د. سمية شلبي</v>
      </c>
      <c r="J307" s="73"/>
      <c r="K307" s="73"/>
      <c r="L307" s="73"/>
      <c r="M307" s="73" t="s">
        <v>1067</v>
      </c>
      <c r="N307" s="73"/>
      <c r="O307" s="73"/>
      <c r="P307" s="252"/>
      <c r="Q307" s="282"/>
      <c r="R307" s="283"/>
      <c r="S307" s="283"/>
      <c r="T307" s="283"/>
      <c r="U307" s="283"/>
      <c r="V307" s="283"/>
      <c r="W307" s="283"/>
      <c r="X307" s="283"/>
      <c r="Y307" s="283"/>
      <c r="Z307" s="283"/>
      <c r="AA307" s="283"/>
      <c r="AB307" s="283"/>
      <c r="AC307" s="283"/>
      <c r="AD307" s="283"/>
      <c r="AE307" s="283"/>
      <c r="AF307" s="283"/>
      <c r="AT307" s="251" t="e">
        <f>VLOOKUP(#REF!,'اعضاء هيئة التدريس'!#REF!,2,)</f>
        <v>#REF!</v>
      </c>
    </row>
    <row r="308" spans="1:46" s="156" customFormat="1" ht="15" hidden="1" customHeight="1">
      <c r="A308" s="328"/>
      <c r="B308" s="288" t="s">
        <v>682</v>
      </c>
      <c r="C308" s="726" t="str">
        <f>VLOOKUP(B308,مقررات!$A$1:$F$411,2,FALSE)</f>
        <v>اجنة</v>
      </c>
      <c r="D308" s="211">
        <f>VLOOKUP(B308,مقررات!$A$1:$F$452,3,FALSE)</f>
        <v>2</v>
      </c>
      <c r="E308" s="211">
        <f>VLOOKUP(B308,مقررات!$A$1:$F$476,4,FALSE)</f>
        <v>2</v>
      </c>
      <c r="F308" s="211">
        <f t="shared" si="12"/>
        <v>3</v>
      </c>
      <c r="G308" s="60" t="str">
        <f>VLOOKUP(B308,مقررات!$A$1:$F$409,6,FALSE)</f>
        <v>Z2410</v>
      </c>
      <c r="H308" s="60" t="s">
        <v>1890</v>
      </c>
      <c r="I308" s="262" t="str">
        <f>VLOOKUP(H308,'اعضاء هيئة التدريس'!$B$1:$D$300,2,FALSE)</f>
        <v>د. جمال متولي بدوي</v>
      </c>
      <c r="J308" s="73"/>
      <c r="K308" s="73"/>
      <c r="L308" s="73"/>
      <c r="M308" s="73" t="s">
        <v>1067</v>
      </c>
      <c r="N308" s="73"/>
      <c r="O308" s="73"/>
      <c r="P308" s="1046"/>
      <c r="Q308" s="4"/>
      <c r="R308" s="91"/>
      <c r="S308" s="91"/>
      <c r="T308" s="220"/>
      <c r="U308" s="220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T308" s="251" t="e">
        <f>VLOOKUP(#REF!,'اعضاء هيئة التدريس'!#REF!,2,)</f>
        <v>#REF!</v>
      </c>
    </row>
    <row r="309" spans="1:46" s="221" customFormat="1" ht="15.75" hidden="1" customHeight="1">
      <c r="A309" s="328"/>
      <c r="B309" s="288" t="s">
        <v>726</v>
      </c>
      <c r="C309" s="726" t="str">
        <f>VLOOKUP(B309,مقررات!$A$1:$F$411,2,FALSE)</f>
        <v>حشرات طبية</v>
      </c>
      <c r="D309" s="211">
        <f>VLOOKUP(B309,مقررات!$A$1:$F$452,3,FALSE)</f>
        <v>1</v>
      </c>
      <c r="E309" s="211">
        <f>VLOOKUP(B309,مقررات!$A$1:$F$476,4,FALSE)</f>
        <v>2</v>
      </c>
      <c r="F309" s="211">
        <f t="shared" si="12"/>
        <v>2</v>
      </c>
      <c r="G309" s="60" t="str">
        <f>VLOOKUP(B309,مقررات!$A$1:$F$409,6,FALSE)</f>
        <v>Z158</v>
      </c>
      <c r="H309" s="60" t="s">
        <v>1881</v>
      </c>
      <c r="I309" s="262" t="str">
        <f>VLOOKUP(H309,'اعضاء هيئة التدريس'!$B$1:$D$300,2,FALSE)</f>
        <v>ا.د. محمد السيد خليل</v>
      </c>
      <c r="J309" s="73"/>
      <c r="K309" s="73"/>
      <c r="L309" s="73" t="s">
        <v>1147</v>
      </c>
      <c r="M309" s="73"/>
      <c r="N309" s="73"/>
      <c r="O309" s="73"/>
      <c r="P309" s="386" t="s">
        <v>1317</v>
      </c>
      <c r="Q309" s="4"/>
      <c r="R309" s="92"/>
      <c r="S309" s="92"/>
      <c r="T309" s="220"/>
      <c r="U309" s="220"/>
      <c r="V309" s="220"/>
      <c r="W309" s="220"/>
      <c r="X309" s="220"/>
      <c r="Y309" s="220"/>
      <c r="Z309" s="220"/>
      <c r="AA309" s="220"/>
      <c r="AB309" s="220"/>
      <c r="AC309" s="220"/>
      <c r="AD309" s="220"/>
      <c r="AE309" s="220"/>
      <c r="AF309" s="220"/>
      <c r="AT309" s="251" t="e">
        <f>VLOOKUP(#REF!,'اعضاء هيئة التدريس'!#REF!,2,)</f>
        <v>#REF!</v>
      </c>
    </row>
    <row r="310" spans="1:46" s="272" customFormat="1" ht="15.75" hidden="1">
      <c r="A310" s="328"/>
      <c r="B310" s="288" t="s">
        <v>704</v>
      </c>
      <c r="C310" s="726" t="str">
        <f>VLOOKUP(B310,مقررات!$A$1:$F$411,2,FALSE)</f>
        <v>بيولوجيا حشرات</v>
      </c>
      <c r="D310" s="211">
        <f>VLOOKUP(B310,مقررات!$A$1:$F$452,3,FALSE)</f>
        <v>2</v>
      </c>
      <c r="E310" s="211">
        <f>VLOOKUP(B310,مقررات!$A$1:$F$476,4,FALSE)</f>
        <v>2</v>
      </c>
      <c r="F310" s="211">
        <f t="shared" si="12"/>
        <v>3</v>
      </c>
      <c r="G310" s="60" t="str">
        <f>VLOOKUP(B310,مقررات!$A$1:$F$409,6,FALSE)</f>
        <v>Z158</v>
      </c>
      <c r="H310" s="60" t="s">
        <v>1888</v>
      </c>
      <c r="I310" s="262" t="str">
        <f>VLOOKUP(H310,'اعضاء هيئة التدريس'!$B$1:$D$300,2,FALSE)</f>
        <v>د. هانم صقر</v>
      </c>
      <c r="J310" s="73"/>
      <c r="K310" s="73"/>
      <c r="L310" s="73" t="s">
        <v>1067</v>
      </c>
      <c r="M310" s="73"/>
      <c r="N310" s="73"/>
      <c r="O310" s="73"/>
      <c r="P310" s="1046"/>
      <c r="Q310" s="4"/>
      <c r="R310" s="91"/>
      <c r="S310" s="91"/>
      <c r="T310" s="283"/>
      <c r="U310" s="283"/>
      <c r="V310" s="283"/>
      <c r="W310" s="283"/>
      <c r="X310" s="283"/>
      <c r="Y310" s="283"/>
      <c r="Z310" s="283"/>
      <c r="AA310" s="283"/>
      <c r="AB310" s="283"/>
      <c r="AC310" s="283"/>
      <c r="AD310" s="283"/>
      <c r="AE310" s="283"/>
      <c r="AF310" s="283"/>
      <c r="AT310" s="251" t="e">
        <f>VLOOKUP(#REF!,'اعضاء هيئة التدريس'!#REF!,2,)</f>
        <v>#REF!</v>
      </c>
    </row>
    <row r="311" spans="1:46" s="272" customFormat="1" ht="15.75" hidden="1">
      <c r="A311" s="367"/>
      <c r="B311" s="288" t="s">
        <v>684</v>
      </c>
      <c r="C311" s="726" t="str">
        <f>VLOOKUP(B311,مقررات!$A$1:$F$411,2,FALSE)</f>
        <v>وراثة خلوية</v>
      </c>
      <c r="D311" s="211">
        <f>VLOOKUP(B311,مقررات!$A$1:$F$452,3,FALSE)</f>
        <v>2</v>
      </c>
      <c r="E311" s="211">
        <f>VLOOKUP(B311,مقررات!$A$1:$F$476,4,FALSE)</f>
        <v>2</v>
      </c>
      <c r="F311" s="211">
        <f t="shared" si="12"/>
        <v>3</v>
      </c>
      <c r="G311" s="60" t="str">
        <f>VLOOKUP(B311,مقررات!$A$1:$F$409,6,FALSE)</f>
        <v>Z124</v>
      </c>
      <c r="H311" s="60" t="s">
        <v>1925</v>
      </c>
      <c r="I311" s="262" t="str">
        <f>VLOOKUP(H311,'اعضاء هيئة التدريس'!$B$1:$D$300,2,FALSE)</f>
        <v>د. اسلام الجرواني</v>
      </c>
      <c r="J311" s="73"/>
      <c r="K311" s="73" t="s">
        <v>1070</v>
      </c>
      <c r="L311" s="73"/>
      <c r="M311" s="73"/>
      <c r="N311" s="73"/>
      <c r="O311" s="73"/>
      <c r="P311" s="386"/>
      <c r="Q311" s="282"/>
      <c r="R311" s="283"/>
      <c r="S311" s="283"/>
      <c r="T311" s="283"/>
      <c r="U311" s="283"/>
      <c r="V311" s="283"/>
      <c r="W311" s="283"/>
      <c r="X311" s="283"/>
      <c r="Y311" s="283"/>
      <c r="Z311" s="283"/>
      <c r="AA311" s="283"/>
      <c r="AB311" s="283"/>
      <c r="AC311" s="283"/>
      <c r="AD311" s="283"/>
      <c r="AE311" s="283"/>
      <c r="AF311" s="283"/>
      <c r="AT311" s="251" t="e">
        <f>VLOOKUP(#REF!,'اعضاء هيئة التدريس'!#REF!,2,)</f>
        <v>#REF!</v>
      </c>
    </row>
    <row r="312" spans="1:46" s="272" customFormat="1" ht="15.75" hidden="1">
      <c r="A312" s="367"/>
      <c r="B312" s="288" t="s">
        <v>684</v>
      </c>
      <c r="C312" s="726" t="str">
        <f>VLOOKUP(B312,مقررات!$A$1:$F$411,2,FALSE)</f>
        <v>وراثة خلوية</v>
      </c>
      <c r="D312" s="211">
        <f>VLOOKUP(B312,مقررات!$A$1:$F$452,3,FALSE)</f>
        <v>2</v>
      </c>
      <c r="E312" s="211">
        <f>VLOOKUP(B312,مقررات!$A$1:$F$476,4,FALSE)</f>
        <v>2</v>
      </c>
      <c r="F312" s="211">
        <f t="shared" si="12"/>
        <v>3</v>
      </c>
      <c r="G312" s="60" t="str">
        <f>VLOOKUP(B312,مقررات!$A$1:$F$409,6,FALSE)</f>
        <v>Z124</v>
      </c>
      <c r="H312" s="60" t="s">
        <v>1871</v>
      </c>
      <c r="I312" s="262" t="str">
        <f>VLOOKUP(H312,'اعضاء هيئة التدريس'!$B$1:$D$300,2,FALSE)</f>
        <v>أ.د.صبحي حسب النبي</v>
      </c>
      <c r="J312" s="73"/>
      <c r="K312" s="73" t="s">
        <v>1070</v>
      </c>
      <c r="L312" s="73"/>
      <c r="M312" s="73"/>
      <c r="N312" s="73"/>
      <c r="O312" s="73"/>
      <c r="P312" s="386"/>
      <c r="Q312" s="282"/>
      <c r="R312" s="283"/>
      <c r="S312" s="283"/>
      <c r="T312" s="283"/>
      <c r="U312" s="283"/>
      <c r="V312" s="283"/>
      <c r="W312" s="283"/>
      <c r="X312" s="283"/>
      <c r="Y312" s="283"/>
      <c r="Z312" s="283"/>
      <c r="AA312" s="283"/>
      <c r="AB312" s="283"/>
      <c r="AC312" s="283"/>
      <c r="AD312" s="283"/>
      <c r="AE312" s="283"/>
      <c r="AF312" s="283"/>
      <c r="AT312" s="251" t="e">
        <f>VLOOKUP(#REF!,'اعضاء هيئة التدريس'!#REF!,2,)</f>
        <v>#REF!</v>
      </c>
    </row>
    <row r="313" spans="1:46" s="272" customFormat="1" ht="15.75" hidden="1" customHeight="1">
      <c r="A313" s="328"/>
      <c r="B313" s="288" t="s">
        <v>685</v>
      </c>
      <c r="C313" s="726" t="str">
        <f>VLOOKUP(B313,مقررات!$A$1:$F$411,2,FALSE)</f>
        <v>بيئة وتوزيع جغرافى</v>
      </c>
      <c r="D313" s="211">
        <f>VLOOKUP(B313,مقررات!$A$1:$F$452,3,FALSE)</f>
        <v>2</v>
      </c>
      <c r="E313" s="211">
        <f>VLOOKUP(B313,مقررات!$A$1:$F$476,4,FALSE)</f>
        <v>2</v>
      </c>
      <c r="F313" s="211">
        <f t="shared" si="12"/>
        <v>3</v>
      </c>
      <c r="G313" s="60" t="str">
        <f>VLOOKUP(B313,مقررات!$A$1:$F$409,6,FALSE)</f>
        <v>-</v>
      </c>
      <c r="H313" s="60" t="s">
        <v>1869</v>
      </c>
      <c r="I313" s="262" t="str">
        <f>VLOOKUP(H313,'اعضاء هيئة التدريس'!$B$1:$D$300,2,FALSE)</f>
        <v>أ.د. علاء النعناعي</v>
      </c>
      <c r="J313" s="73"/>
      <c r="K313" s="73"/>
      <c r="L313" s="73"/>
      <c r="M313" s="73"/>
      <c r="N313" s="73" t="s">
        <v>1065</v>
      </c>
      <c r="O313" s="73"/>
      <c r="P313" s="1046"/>
      <c r="Q313" s="4"/>
      <c r="R313" s="91"/>
      <c r="S313" s="91"/>
      <c r="T313" s="283"/>
      <c r="U313" s="283"/>
      <c r="V313" s="283"/>
      <c r="W313" s="283"/>
      <c r="X313" s="283"/>
      <c r="Y313" s="283"/>
      <c r="Z313" s="283"/>
      <c r="AA313" s="283"/>
      <c r="AB313" s="283"/>
      <c r="AC313" s="283"/>
      <c r="AD313" s="283"/>
      <c r="AE313" s="283"/>
      <c r="AF313" s="283"/>
      <c r="AT313" s="251" t="e">
        <f>VLOOKUP(#REF!,'اعضاء هيئة التدريس'!#REF!,2,)</f>
        <v>#REF!</v>
      </c>
    </row>
    <row r="314" spans="1:46" s="285" customFormat="1" ht="15.75" hidden="1">
      <c r="A314" s="328"/>
      <c r="B314" s="288" t="s">
        <v>706</v>
      </c>
      <c r="C314" s="726" t="str">
        <f>VLOOKUP(B314,مقررات!$A$1:$F$411,2,FALSE)</f>
        <v>بيئة صحراوية</v>
      </c>
      <c r="D314" s="211">
        <f>VLOOKUP(B314,مقررات!$A$1:$F$452,3,FALSE)</f>
        <v>1</v>
      </c>
      <c r="E314" s="211">
        <f>VLOOKUP(B314,مقررات!$A$1:$F$476,4,FALSE)</f>
        <v>2</v>
      </c>
      <c r="F314" s="211">
        <f t="shared" si="12"/>
        <v>2</v>
      </c>
      <c r="G314" s="60" t="str">
        <f>VLOOKUP(B314,مقررات!$A$1:$F$409,6,FALSE)</f>
        <v>Z2716</v>
      </c>
      <c r="H314" s="60" t="s">
        <v>1885</v>
      </c>
      <c r="I314" s="262" t="str">
        <f>VLOOKUP(H314,'اعضاء هيئة التدريس'!$B$1:$D$300,2,FALSE)</f>
        <v>أ.د. منصور جلال</v>
      </c>
      <c r="J314" s="73"/>
      <c r="K314" s="73" t="s">
        <v>1068</v>
      </c>
      <c r="L314" s="73"/>
      <c r="M314" s="73"/>
      <c r="N314" s="73"/>
      <c r="O314" s="73"/>
      <c r="P314" s="1052"/>
      <c r="Q314" s="4"/>
      <c r="R314" s="91"/>
      <c r="S314" s="91"/>
      <c r="T314" s="283"/>
      <c r="U314" s="284"/>
      <c r="V314" s="284"/>
      <c r="W314" s="284"/>
      <c r="X314" s="284"/>
      <c r="Y314" s="284"/>
      <c r="Z314" s="284"/>
      <c r="AA314" s="284"/>
      <c r="AB314" s="284"/>
      <c r="AC314" s="284"/>
      <c r="AD314" s="284"/>
      <c r="AE314" s="284"/>
      <c r="AF314" s="284"/>
      <c r="AT314" s="251" t="e">
        <f>VLOOKUP(#REF!,'اعضاء هيئة التدريس'!#REF!,2,)</f>
        <v>#REF!</v>
      </c>
    </row>
    <row r="315" spans="1:46" s="272" customFormat="1" ht="15.75" hidden="1">
      <c r="A315" s="367"/>
      <c r="B315" s="288" t="s">
        <v>688</v>
      </c>
      <c r="C315" s="726" t="str">
        <f>VLOOKUP(B315,مقررات!$A$1:$F$411,2,FALSE)</f>
        <v>كيمياء الخلية والانسجة</v>
      </c>
      <c r="D315" s="211">
        <f>VLOOKUP(B315,مقررات!$A$1:$F$452,3,FALSE)</f>
        <v>2</v>
      </c>
      <c r="E315" s="211">
        <f>VLOOKUP(B315,مقررات!$A$1:$F$476,4,FALSE)</f>
        <v>2</v>
      </c>
      <c r="F315" s="211">
        <f t="shared" si="12"/>
        <v>3</v>
      </c>
      <c r="G315" s="60" t="str">
        <f>VLOOKUP(B315,مقررات!$A$1:$F$409,6,FALSE)</f>
        <v>Z227</v>
      </c>
      <c r="H315" s="60" t="s">
        <v>1879</v>
      </c>
      <c r="I315" s="262" t="str">
        <f>VLOOKUP(H315,'اعضاء هيئة التدريس'!$B$1:$D$300,2,FALSE)</f>
        <v>أ.د. هدى مهران</v>
      </c>
      <c r="J315" s="73"/>
      <c r="K315" s="73"/>
      <c r="L315" s="73"/>
      <c r="M315" s="73" t="s">
        <v>1068</v>
      </c>
      <c r="N315" s="73"/>
      <c r="O315" s="73"/>
      <c r="P315" s="386" t="s">
        <v>1317</v>
      </c>
      <c r="Q315" s="282"/>
      <c r="R315" s="283"/>
      <c r="S315" s="284"/>
      <c r="T315" s="283"/>
      <c r="U315" s="283"/>
      <c r="V315" s="283"/>
      <c r="W315" s="283"/>
      <c r="X315" s="283"/>
      <c r="Y315" s="283"/>
      <c r="Z315" s="283"/>
      <c r="AA315" s="283"/>
      <c r="AB315" s="283"/>
      <c r="AC315" s="283"/>
      <c r="AD315" s="283"/>
      <c r="AE315" s="283"/>
      <c r="AF315" s="283"/>
      <c r="AT315" s="251" t="e">
        <f>VLOOKUP(#REF!,'اعضاء هيئة التدريس'!#REF!,2,)</f>
        <v>#REF!</v>
      </c>
    </row>
    <row r="316" spans="1:46" s="417" customFormat="1" ht="15.75" hidden="1">
      <c r="A316" s="328"/>
      <c r="B316" s="288" t="s">
        <v>710</v>
      </c>
      <c r="C316" s="726" t="str">
        <f>VLOOKUP(B316,مقررات!$A$1:$F$411,2,FALSE)</f>
        <v>لافقاريات بحرية</v>
      </c>
      <c r="D316" s="211">
        <f>VLOOKUP(B316,مقررات!$A$1:$F$452,3,FALSE)</f>
        <v>2</v>
      </c>
      <c r="E316" s="211">
        <f>VLOOKUP(B316,مقررات!$A$1:$F$476,4,FALSE)</f>
        <v>2</v>
      </c>
      <c r="F316" s="211">
        <f t="shared" si="12"/>
        <v>3</v>
      </c>
      <c r="G316" s="60" t="str">
        <f>VLOOKUP(B316,مقررات!$A$1:$F$409,6,FALSE)</f>
        <v>Z136</v>
      </c>
      <c r="H316" s="60" t="s">
        <v>1929</v>
      </c>
      <c r="I316" s="262" t="str">
        <f>VLOOKUP(H316,'اعضاء هيئة التدريس'!$B$1:$D$300,2,FALSE)</f>
        <v>د. هدى حسن عبدالعظيم</v>
      </c>
      <c r="J316" s="73"/>
      <c r="K316" s="73" t="s">
        <v>1067</v>
      </c>
      <c r="L316" s="73"/>
      <c r="M316" s="73"/>
      <c r="N316" s="73"/>
      <c r="O316" s="73"/>
      <c r="P316" s="1046"/>
      <c r="Q316" s="4"/>
      <c r="R316" s="91"/>
      <c r="S316" s="91"/>
      <c r="T316" s="222"/>
      <c r="U316" s="222"/>
      <c r="V316" s="222"/>
      <c r="W316" s="222"/>
      <c r="X316" s="222"/>
      <c r="Y316" s="222"/>
      <c r="Z316" s="222"/>
      <c r="AA316" s="222"/>
      <c r="AB316" s="222"/>
      <c r="AC316" s="222"/>
      <c r="AD316" s="222"/>
      <c r="AE316" s="222"/>
      <c r="AF316" s="222"/>
      <c r="AT316" s="251" t="e">
        <f>VLOOKUP(#REF!,'اعضاء هيئة التدريس'!#REF!,2,)</f>
        <v>#REF!</v>
      </c>
    </row>
    <row r="317" spans="1:46" s="361" customFormat="1" ht="15.75" hidden="1">
      <c r="A317" s="328"/>
      <c r="B317" s="288" t="s">
        <v>725</v>
      </c>
      <c r="C317" s="726" t="str">
        <f>VLOOKUP(B317,مقررات!$A$1:$F$411,2,FALSE)</f>
        <v>لافقاريات مياة عذبة</v>
      </c>
      <c r="D317" s="211">
        <f>VLOOKUP(B317,مقررات!$A$1:$F$452,3,FALSE)</f>
        <v>2</v>
      </c>
      <c r="E317" s="211">
        <f>VLOOKUP(B317,مقررات!$A$1:$F$476,4,FALSE)</f>
        <v>2</v>
      </c>
      <c r="F317" s="211">
        <f t="shared" si="12"/>
        <v>3</v>
      </c>
      <c r="G317" s="60" t="str">
        <f>VLOOKUP(B317,مقررات!$A$1:$F$409,6,FALSE)</f>
        <v>Z2136</v>
      </c>
      <c r="H317" s="60" t="s">
        <v>1896</v>
      </c>
      <c r="I317" s="262" t="str">
        <f>VLOOKUP(H317,'اعضاء هيئة التدريس'!$B$1:$D$300,2,FALSE)</f>
        <v>د. شرين خليفة</v>
      </c>
      <c r="J317" s="73"/>
      <c r="K317" s="73"/>
      <c r="L317" s="73" t="s">
        <v>1067</v>
      </c>
      <c r="M317" s="73"/>
      <c r="N317" s="73"/>
      <c r="O317" s="73"/>
      <c r="P317" s="386" t="s">
        <v>1323</v>
      </c>
      <c r="Q317" s="4"/>
      <c r="R317" s="91"/>
      <c r="S317" s="91"/>
      <c r="T317" s="376"/>
      <c r="U317" s="376"/>
      <c r="V317" s="376"/>
      <c r="W317" s="376"/>
      <c r="X317" s="376"/>
      <c r="Y317" s="376"/>
      <c r="Z317" s="376"/>
      <c r="AA317" s="376"/>
      <c r="AB317" s="376"/>
      <c r="AC317" s="376"/>
      <c r="AD317" s="376"/>
      <c r="AE317" s="376"/>
      <c r="AF317" s="376"/>
      <c r="AT317" s="251" t="e">
        <f>VLOOKUP(#REF!,'اعضاء هيئة التدريس'!#REF!,2,)</f>
        <v>#REF!</v>
      </c>
    </row>
    <row r="318" spans="1:46" s="361" customFormat="1" ht="15.75" hidden="1">
      <c r="A318" s="328"/>
      <c r="B318" s="288" t="s">
        <v>690</v>
      </c>
      <c r="C318" s="726" t="str">
        <f>VLOOKUP(B318,مقررات!$A$1:$F$411,2,FALSE)</f>
        <v>تشريح مقارن</v>
      </c>
      <c r="D318" s="211">
        <f>VLOOKUP(B318,مقررات!$A$1:$F$452,3,FALSE)</f>
        <v>2</v>
      </c>
      <c r="E318" s="211">
        <f>VLOOKUP(B318,مقررات!$A$1:$F$476,4,FALSE)</f>
        <v>2</v>
      </c>
      <c r="F318" s="211">
        <f t="shared" si="12"/>
        <v>3</v>
      </c>
      <c r="G318" s="60" t="str">
        <f>VLOOKUP(B318,مقررات!$A$1:$F$409,6,FALSE)</f>
        <v>Z2410</v>
      </c>
      <c r="H318" s="60" t="s">
        <v>1892</v>
      </c>
      <c r="I318" s="262" t="str">
        <f>VLOOKUP(H318,'اعضاء هيئة التدريس'!$B$1:$D$300,2,FALSE)</f>
        <v>د. سمية شلبي</v>
      </c>
      <c r="J318" s="73"/>
      <c r="K318" s="73" t="s">
        <v>1067</v>
      </c>
      <c r="L318" s="73"/>
      <c r="M318" s="73"/>
      <c r="N318" s="73"/>
      <c r="O318" s="73"/>
      <c r="P318" s="1046"/>
      <c r="Q318" s="4"/>
      <c r="R318" s="91"/>
      <c r="S318" s="91"/>
      <c r="T318" s="376"/>
      <c r="U318" s="376"/>
      <c r="V318" s="376"/>
      <c r="W318" s="376"/>
      <c r="X318" s="376"/>
      <c r="Y318" s="376"/>
      <c r="Z318" s="376"/>
      <c r="AA318" s="376"/>
      <c r="AB318" s="376"/>
      <c r="AC318" s="376"/>
      <c r="AD318" s="376"/>
      <c r="AE318" s="376"/>
      <c r="AF318" s="376"/>
      <c r="AT318" s="251" t="e">
        <f>VLOOKUP(#REF!,'اعضاء هيئة التدريس'!#REF!,2,)</f>
        <v>#REF!</v>
      </c>
    </row>
    <row r="319" spans="1:46" s="272" customFormat="1" ht="15.75" hidden="1">
      <c r="A319" s="328"/>
      <c r="B319" s="288" t="s">
        <v>687</v>
      </c>
      <c r="C319" s="726" t="str">
        <f>VLOOKUP(B319,مقررات!$A$1:$F$411,2,FALSE)</f>
        <v>سلوك حيوان</v>
      </c>
      <c r="D319" s="211">
        <f>VLOOKUP(B319,مقررات!$A$1:$F$452,3,FALSE)</f>
        <v>2</v>
      </c>
      <c r="E319" s="211">
        <f>VLOOKUP(B319,مقررات!$A$1:$F$476,4,FALSE)</f>
        <v>0</v>
      </c>
      <c r="F319" s="211">
        <f t="shared" si="12"/>
        <v>2</v>
      </c>
      <c r="G319" s="60" t="str">
        <f>VLOOKUP(B319,مقررات!$A$1:$F$409,6,FALSE)</f>
        <v>Z2716</v>
      </c>
      <c r="H319" s="60" t="s">
        <v>1880</v>
      </c>
      <c r="I319" s="262" t="str">
        <f>VLOOKUP(H319,'اعضاء هيئة التدريس'!$B$1:$D$300,2,FALSE)</f>
        <v>أ.د. السيد خلاف</v>
      </c>
      <c r="J319" s="73"/>
      <c r="K319" s="73"/>
      <c r="L319" s="73"/>
      <c r="M319" s="73"/>
      <c r="N319" s="73" t="s">
        <v>1072</v>
      </c>
      <c r="O319" s="73"/>
      <c r="P319" s="386" t="s">
        <v>1323</v>
      </c>
      <c r="Q319" s="4"/>
      <c r="R319" s="91"/>
      <c r="S319" s="91"/>
      <c r="T319" s="283"/>
      <c r="U319" s="283"/>
      <c r="V319" s="283"/>
      <c r="W319" s="283"/>
      <c r="X319" s="283"/>
      <c r="Y319" s="283"/>
      <c r="Z319" s="283"/>
      <c r="AA319" s="283"/>
      <c r="AB319" s="283"/>
      <c r="AC319" s="283"/>
      <c r="AD319" s="283"/>
      <c r="AE319" s="283"/>
      <c r="AF319" s="283"/>
      <c r="AT319" s="251" t="e">
        <f>VLOOKUP(#REF!,'اعضاء هيئة التدريس'!#REF!,2,)</f>
        <v>#REF!</v>
      </c>
    </row>
    <row r="320" spans="1:46" s="272" customFormat="1" ht="15.75" hidden="1">
      <c r="A320" s="367"/>
      <c r="B320" s="288" t="s">
        <v>692</v>
      </c>
      <c r="C320" s="726" t="str">
        <f>VLOOKUP(B320,مقررات!$A$1:$F$411,2,FALSE)</f>
        <v>تصنيف حشرات</v>
      </c>
      <c r="D320" s="211">
        <f>VLOOKUP(B320,مقررات!$A$1:$F$452,3,FALSE)</f>
        <v>1</v>
      </c>
      <c r="E320" s="211">
        <f>VLOOKUP(B320,مقررات!$A$1:$F$476,4,FALSE)</f>
        <v>2</v>
      </c>
      <c r="F320" s="211">
        <f t="shared" si="12"/>
        <v>2</v>
      </c>
      <c r="G320" s="60" t="str">
        <f>VLOOKUP(B320,مقررات!$A$1:$F$409,6,FALSE)</f>
        <v>Z158</v>
      </c>
      <c r="H320" s="60" t="s">
        <v>1873</v>
      </c>
      <c r="I320" s="262" t="str">
        <f>VLOOKUP(H320,'اعضاء هيئة التدريس'!$B$1:$D$300,2,FALSE)</f>
        <v>أ.د.عبادة ابوزكري</v>
      </c>
      <c r="J320" s="73"/>
      <c r="K320" s="73" t="s">
        <v>1233</v>
      </c>
      <c r="L320" s="73"/>
      <c r="M320" s="73"/>
      <c r="N320" s="73"/>
      <c r="O320" s="73"/>
      <c r="P320" s="252"/>
      <c r="Q320" s="282"/>
      <c r="R320" s="283"/>
      <c r="S320" s="283"/>
      <c r="T320" s="283"/>
      <c r="U320" s="283"/>
      <c r="V320" s="283"/>
      <c r="W320" s="283"/>
      <c r="X320" s="283"/>
      <c r="Y320" s="283"/>
      <c r="Z320" s="283"/>
      <c r="AA320" s="283"/>
      <c r="AB320" s="283"/>
      <c r="AC320" s="283"/>
      <c r="AD320" s="283"/>
      <c r="AE320" s="283"/>
      <c r="AF320" s="283"/>
      <c r="AT320" s="251" t="e">
        <f>VLOOKUP(#REF!,'اعضاء هيئة التدريس'!#REF!,2,)</f>
        <v>#REF!</v>
      </c>
    </row>
    <row r="321" spans="1:46" s="272" customFormat="1" ht="15.75" hidden="1" customHeight="1">
      <c r="A321" s="367"/>
      <c r="B321" s="288" t="s">
        <v>683</v>
      </c>
      <c r="C321" s="726" t="str">
        <f>VLOOKUP(B321,مقررات!$A$1:$F$411,2,FALSE)</f>
        <v>بيولوجيا جزئية</v>
      </c>
      <c r="D321" s="211">
        <f>VLOOKUP(B321,مقررات!$A$1:$F$452,3,FALSE)</f>
        <v>2</v>
      </c>
      <c r="E321" s="211">
        <f>VLOOKUP(B321,مقررات!$A$1:$F$476,4,FALSE)</f>
        <v>0</v>
      </c>
      <c r="F321" s="211">
        <f t="shared" si="12"/>
        <v>2</v>
      </c>
      <c r="G321" s="60" t="str">
        <f>VLOOKUP(B321,مقررات!$A$1:$F$409,6,FALSE)</f>
        <v>Z2614</v>
      </c>
      <c r="H321" s="60" t="s">
        <v>1871</v>
      </c>
      <c r="I321" s="262" t="str">
        <f>VLOOKUP(H321,'اعضاء هيئة التدريس'!$B$1:$D$300,2,FALSE)</f>
        <v>أ.د.صبحي حسب النبي</v>
      </c>
      <c r="J321" s="73"/>
      <c r="K321" s="73"/>
      <c r="L321" s="73"/>
      <c r="M321" s="73" t="s">
        <v>1070</v>
      </c>
      <c r="N321" s="73"/>
      <c r="O321" s="73"/>
      <c r="P321" s="386" t="s">
        <v>1317</v>
      </c>
      <c r="Q321" s="282"/>
      <c r="R321" s="283"/>
      <c r="S321" s="283"/>
      <c r="T321" s="283"/>
      <c r="U321" s="283"/>
      <c r="V321" s="283"/>
      <c r="W321" s="283"/>
      <c r="X321" s="283"/>
      <c r="Y321" s="283"/>
      <c r="Z321" s="283"/>
      <c r="AA321" s="283"/>
      <c r="AB321" s="283"/>
      <c r="AC321" s="283"/>
      <c r="AD321" s="283"/>
      <c r="AE321" s="283"/>
      <c r="AF321" s="283"/>
      <c r="AT321" s="251" t="e">
        <f>VLOOKUP(#REF!,'اعضاء هيئة التدريس'!#REF!,2,)</f>
        <v>#REF!</v>
      </c>
    </row>
    <row r="322" spans="1:46" s="272" customFormat="1" ht="15.75" hidden="1">
      <c r="A322" s="367"/>
      <c r="B322" s="288" t="s">
        <v>683</v>
      </c>
      <c r="C322" s="726" t="str">
        <f>VLOOKUP(B322,مقررات!$A$1:$F$411,2,FALSE)</f>
        <v>بيولوجيا جزئية</v>
      </c>
      <c r="D322" s="211">
        <f>VLOOKUP(B322,مقررات!$A$1:$F$452,3,FALSE)</f>
        <v>2</v>
      </c>
      <c r="E322" s="211">
        <f>VLOOKUP(B322,مقررات!$A$1:$F$476,4,FALSE)</f>
        <v>0</v>
      </c>
      <c r="F322" s="211">
        <f t="shared" si="12"/>
        <v>2</v>
      </c>
      <c r="G322" s="60" t="str">
        <f>VLOOKUP(B322,مقررات!$A$1:$F$409,6,FALSE)</f>
        <v>Z2614</v>
      </c>
      <c r="H322" s="60" t="s">
        <v>1963</v>
      </c>
      <c r="I322" s="262" t="str">
        <f>VLOOKUP(H322,'اعضاء هيئة التدريس'!$B$1:$D$300,2,FALSE)</f>
        <v>د / خالد جبة</v>
      </c>
      <c r="J322" s="73"/>
      <c r="K322" s="73"/>
      <c r="L322" s="73"/>
      <c r="M322" s="73" t="s">
        <v>1070</v>
      </c>
      <c r="N322" s="73"/>
      <c r="O322" s="73"/>
      <c r="P322" s="386" t="s">
        <v>1317</v>
      </c>
      <c r="Q322" s="282"/>
      <c r="R322" s="283"/>
      <c r="S322" s="283"/>
      <c r="T322" s="284"/>
      <c r="U322" s="283"/>
      <c r="V322" s="283"/>
      <c r="W322" s="283"/>
      <c r="X322" s="283"/>
      <c r="Y322" s="283"/>
      <c r="Z322" s="283"/>
      <c r="AA322" s="283"/>
      <c r="AB322" s="283"/>
      <c r="AC322" s="283"/>
      <c r="AD322" s="283"/>
      <c r="AE322" s="283"/>
      <c r="AF322" s="283"/>
      <c r="AT322" s="251" t="e">
        <f>VLOOKUP(#REF!,'اعضاء هيئة التدريس'!#REF!,2,)</f>
        <v>#REF!</v>
      </c>
    </row>
    <row r="323" spans="1:46" s="272" customFormat="1" ht="15" hidden="1" customHeight="1">
      <c r="A323" s="367"/>
      <c r="B323" s="288" t="s">
        <v>694</v>
      </c>
      <c r="C323" s="726" t="str">
        <f>VLOOKUP(B323,مقررات!$A$1:$F$411,2,FALSE)</f>
        <v>بيئة بحرية</v>
      </c>
      <c r="D323" s="211">
        <f>VLOOKUP(B323,مقررات!$A$1:$F$452,3,FALSE)</f>
        <v>1</v>
      </c>
      <c r="E323" s="211">
        <f>VLOOKUP(B323,مقررات!$A$1:$F$476,4,FALSE)</f>
        <v>2</v>
      </c>
      <c r="F323" s="211">
        <f t="shared" si="12"/>
        <v>2</v>
      </c>
      <c r="G323" s="60" t="str">
        <f>VLOOKUP(B323,مقررات!$A$1:$F$409,6,FALSE)</f>
        <v>Z2716</v>
      </c>
      <c r="H323" s="60" t="s">
        <v>1880</v>
      </c>
      <c r="I323" s="262" t="str">
        <f>VLOOKUP(H323,'اعضاء هيئة التدريس'!$B$1:$D$300,2,FALSE)</f>
        <v>أ.د. السيد خلاف</v>
      </c>
      <c r="J323" s="73"/>
      <c r="K323" s="73"/>
      <c r="L323" s="73"/>
      <c r="M323" s="73" t="s">
        <v>1121</v>
      </c>
      <c r="N323" s="73"/>
      <c r="O323" s="73"/>
      <c r="P323" s="252"/>
      <c r="Q323" s="282"/>
      <c r="R323" s="283"/>
      <c r="S323" s="284"/>
      <c r="T323" s="283"/>
      <c r="U323" s="283"/>
      <c r="V323" s="283"/>
      <c r="W323" s="283"/>
      <c r="X323" s="283"/>
      <c r="Y323" s="283"/>
      <c r="Z323" s="283"/>
      <c r="AA323" s="283"/>
      <c r="AB323" s="283"/>
      <c r="AC323" s="283"/>
      <c r="AD323" s="283"/>
      <c r="AE323" s="283"/>
      <c r="AF323" s="283"/>
      <c r="AT323" s="251" t="e">
        <f>VLOOKUP(#REF!,'اعضاء هيئة التدريس'!#REF!,2,)</f>
        <v>#REF!</v>
      </c>
    </row>
    <row r="324" spans="1:46" s="272" customFormat="1" ht="15.75" hidden="1" customHeight="1">
      <c r="A324" s="367"/>
      <c r="B324" s="288" t="s">
        <v>695</v>
      </c>
      <c r="C324" s="726" t="str">
        <f>VLOOKUP(B324,مقررات!$A$1:$F$411,2,FALSE)</f>
        <v>علم الغدد الصماء</v>
      </c>
      <c r="D324" s="211">
        <f>VLOOKUP(B324,مقررات!$A$1:$F$452,3,FALSE)</f>
        <v>2</v>
      </c>
      <c r="E324" s="211">
        <f>VLOOKUP(B324,مقررات!$A$1:$F$476,4,FALSE)</f>
        <v>0</v>
      </c>
      <c r="F324" s="211">
        <f t="shared" si="12"/>
        <v>2</v>
      </c>
      <c r="G324" s="60" t="str">
        <f>VLOOKUP(B324,مقررات!$A$1:$F$409,6,FALSE)</f>
        <v>Z112</v>
      </c>
      <c r="H324" s="60" t="s">
        <v>1883</v>
      </c>
      <c r="I324" s="262" t="str">
        <f>VLOOKUP(H324,'اعضاء هيئة التدريس'!$B$1:$D$300,2,FALSE)</f>
        <v>أ.د. ابراهيم العليمي</v>
      </c>
      <c r="J324" s="73"/>
      <c r="K324" s="73"/>
      <c r="L324" s="73"/>
      <c r="M324" s="73" t="s">
        <v>1070</v>
      </c>
      <c r="N324" s="73"/>
      <c r="O324" s="73"/>
      <c r="P324" s="252"/>
      <c r="Q324" s="282"/>
      <c r="R324" s="283"/>
      <c r="S324" s="283"/>
      <c r="T324" s="283"/>
      <c r="U324" s="283"/>
      <c r="V324" s="283"/>
      <c r="W324" s="283"/>
      <c r="X324" s="283"/>
      <c r="Y324" s="283"/>
      <c r="Z324" s="283"/>
      <c r="AA324" s="283"/>
      <c r="AB324" s="283"/>
      <c r="AC324" s="283"/>
      <c r="AD324" s="283"/>
      <c r="AE324" s="283"/>
      <c r="AF324" s="283"/>
      <c r="AT324" s="251" t="e">
        <f>VLOOKUP(#REF!,'اعضاء هيئة التدريس'!#REF!,2,)</f>
        <v>#REF!</v>
      </c>
    </row>
    <row r="325" spans="1:46" s="272" customFormat="1" ht="15" hidden="1" customHeight="1">
      <c r="A325" s="328"/>
      <c r="B325" s="288" t="s">
        <v>713</v>
      </c>
      <c r="C325" s="726" t="str">
        <f>VLOOKUP(B325,مقررات!$A$1:$F$411,2,FALSE)</f>
        <v>علم الدم</v>
      </c>
      <c r="D325" s="211">
        <f>VLOOKUP(B325,مقررات!$A$1:$F$452,3,FALSE)</f>
        <v>1</v>
      </c>
      <c r="E325" s="211">
        <f>VLOOKUP(B325,مقررات!$A$1:$F$476,4,FALSE)</f>
        <v>2</v>
      </c>
      <c r="F325" s="211">
        <f t="shared" si="12"/>
        <v>2</v>
      </c>
      <c r="G325" s="60" t="str">
        <f>VLOOKUP(B325,مقررات!$A$1:$F$409,6,FALSE)</f>
        <v>Z112</v>
      </c>
      <c r="H325" s="60" t="s">
        <v>1876</v>
      </c>
      <c r="I325" s="262" t="str">
        <f>VLOOKUP(H325,'اعضاء هيئة التدريس'!$B$1:$D$300,2,FALSE)</f>
        <v>أ.د. محمد فتحي فرج</v>
      </c>
      <c r="J325" s="73"/>
      <c r="K325" s="73" t="s">
        <v>1119</v>
      </c>
      <c r="L325" s="73"/>
      <c r="M325" s="73"/>
      <c r="N325" s="73"/>
      <c r="O325" s="73"/>
      <c r="P325" s="1052"/>
      <c r="Q325" s="4"/>
      <c r="R325" s="91"/>
      <c r="S325" s="91"/>
      <c r="T325" s="283"/>
      <c r="U325" s="283"/>
      <c r="V325" s="283"/>
      <c r="W325" s="283"/>
      <c r="X325" s="283"/>
      <c r="Y325" s="283"/>
      <c r="Z325" s="283"/>
      <c r="AA325" s="283"/>
      <c r="AB325" s="283"/>
      <c r="AC325" s="283"/>
      <c r="AD325" s="283"/>
      <c r="AE325" s="283"/>
      <c r="AF325" s="283"/>
      <c r="AT325" s="251" t="e">
        <f>VLOOKUP(#REF!,'اعضاء هيئة التدريس'!#REF!,2,)</f>
        <v>#REF!</v>
      </c>
    </row>
    <row r="326" spans="1:46" s="272" customFormat="1" ht="15.75" hidden="1" customHeight="1">
      <c r="A326" s="328"/>
      <c r="B326" s="288" t="s">
        <v>724</v>
      </c>
      <c r="C326" s="726" t="str">
        <f>VLOOKUP(B326,مقررات!$A$1:$F$411,2,FALSE)</f>
        <v>كيمياء مناعة</v>
      </c>
      <c r="D326" s="211">
        <f>VLOOKUP(B326,مقررات!$A$1:$F$452,3,FALSE)</f>
        <v>2</v>
      </c>
      <c r="E326" s="211">
        <f>VLOOKUP(B326,مقررات!$A$1:$F$476,4,FALSE)</f>
        <v>2</v>
      </c>
      <c r="F326" s="211">
        <f t="shared" si="12"/>
        <v>3</v>
      </c>
      <c r="G326" s="60" t="str">
        <f>VLOOKUP(B326,مقررات!$A$1:$F$409,6,FALSE)</f>
        <v>Z412</v>
      </c>
      <c r="H326" s="60" t="s">
        <v>1895</v>
      </c>
      <c r="I326" s="262" t="str">
        <f>VLOOKUP(H326,'اعضاء هيئة التدريس'!$B$1:$D$300,2,FALSE)</f>
        <v>د. هاني عبدالعزيز</v>
      </c>
      <c r="J326" s="73"/>
      <c r="K326" s="73" t="s">
        <v>1067</v>
      </c>
      <c r="L326" s="73"/>
      <c r="M326" s="73"/>
      <c r="N326" s="73"/>
      <c r="O326" s="73"/>
      <c r="P326" s="1046"/>
      <c r="Q326" s="4"/>
      <c r="R326" s="91"/>
      <c r="S326" s="91"/>
      <c r="T326" s="283"/>
      <c r="U326" s="283"/>
      <c r="V326" s="283"/>
      <c r="W326" s="283"/>
      <c r="X326" s="283"/>
      <c r="Y326" s="283"/>
      <c r="Z326" s="283"/>
      <c r="AA326" s="283"/>
      <c r="AB326" s="283"/>
      <c r="AC326" s="283"/>
      <c r="AD326" s="283"/>
      <c r="AE326" s="283"/>
      <c r="AF326" s="283"/>
      <c r="AT326" s="251" t="e">
        <f>VLOOKUP(#REF!,'اعضاء هيئة التدريس'!#REF!,2,)</f>
        <v>#REF!</v>
      </c>
    </row>
    <row r="327" spans="1:46" s="272" customFormat="1" ht="15.75" hidden="1" customHeight="1">
      <c r="A327" s="328"/>
      <c r="B327" s="288" t="s">
        <v>693</v>
      </c>
      <c r="C327" s="756" t="str">
        <f>VLOOKUP(B327,مقررات!$A$1:$F$411,2,FALSE)</f>
        <v>تكنيك الميكروسكوب الالكترونى</v>
      </c>
      <c r="D327" s="418">
        <f>VLOOKUP(B327,مقررات!$A$1:$F$452,3,FALSE)</f>
        <v>1</v>
      </c>
      <c r="E327" s="418">
        <f>VLOOKUP(B327,مقررات!$A$1:$F$476,4,FALSE)</f>
        <v>2</v>
      </c>
      <c r="F327" s="418">
        <f t="shared" si="12"/>
        <v>2</v>
      </c>
      <c r="G327" s="418" t="str">
        <f>VLOOKUP(B327,مقررات!$A$1:$F$409,6,FALSE)</f>
        <v>Z227</v>
      </c>
      <c r="H327" s="418" t="s">
        <v>1868</v>
      </c>
      <c r="I327" s="260" t="str">
        <f>VLOOKUP(H327,'اعضاء هيئة التدريس'!$B$1:$D$300,2,FALSE)</f>
        <v>أ.د. صابر صقر</v>
      </c>
      <c r="J327" s="73"/>
      <c r="K327" s="73"/>
      <c r="L327" s="73"/>
      <c r="M327" s="73"/>
      <c r="N327" s="73"/>
      <c r="O327" s="777" t="s">
        <v>1121</v>
      </c>
      <c r="P327" s="255" t="s">
        <v>1318</v>
      </c>
      <c r="Q327" s="328"/>
      <c r="R327" s="760"/>
      <c r="S327" s="760"/>
      <c r="T327" s="283"/>
      <c r="U327" s="283"/>
      <c r="V327" s="283"/>
      <c r="W327" s="283"/>
      <c r="X327" s="283"/>
      <c r="Y327" s="283"/>
      <c r="Z327" s="283"/>
      <c r="AA327" s="283"/>
      <c r="AB327" s="283"/>
      <c r="AC327" s="283"/>
      <c r="AD327" s="283"/>
      <c r="AE327" s="283"/>
      <c r="AF327" s="283"/>
      <c r="AT327" s="251" t="e">
        <f>VLOOKUP(#REF!,'اعضاء هيئة التدريس'!#REF!,2,)</f>
        <v>#REF!</v>
      </c>
    </row>
    <row r="328" spans="1:46" s="272" customFormat="1" ht="15.75" hidden="1" customHeight="1">
      <c r="A328" s="367"/>
      <c r="B328" s="288" t="s">
        <v>718</v>
      </c>
      <c r="C328" s="726" t="str">
        <f>VLOOKUP(B328,مقررات!$A$1:$F$411,2,FALSE)</f>
        <v>غدد صماء لافقاريات</v>
      </c>
      <c r="D328" s="211">
        <f>VLOOKUP(B328,مقررات!$A$1:$F$452,3,FALSE)</f>
        <v>2</v>
      </c>
      <c r="E328" s="211">
        <f>VLOOKUP(B328,مقررات!$A$1:$F$476,4,FALSE)</f>
        <v>0</v>
      </c>
      <c r="F328" s="211">
        <f t="shared" si="12"/>
        <v>2</v>
      </c>
      <c r="G328" s="60" t="str">
        <f>VLOOKUP(B328,مقررات!$A$1:$F$409,6,FALSE)</f>
        <v>Z136</v>
      </c>
      <c r="H328" s="60" t="s">
        <v>1896</v>
      </c>
      <c r="I328" s="262" t="str">
        <f>VLOOKUP(H328,'اعضاء هيئة التدريس'!$B$1:$D$300,2,FALSE)</f>
        <v>د. شرين خليفة</v>
      </c>
      <c r="J328" s="73"/>
      <c r="K328" s="73"/>
      <c r="L328" s="73"/>
      <c r="M328" s="73" t="s">
        <v>1067</v>
      </c>
      <c r="N328" s="73"/>
      <c r="O328" s="73"/>
      <c r="P328" s="1045"/>
      <c r="Q328" s="282"/>
      <c r="R328" s="283"/>
      <c r="S328" s="283"/>
      <c r="T328" s="283"/>
      <c r="U328" s="283"/>
      <c r="V328" s="283"/>
      <c r="W328" s="283"/>
      <c r="X328" s="283"/>
      <c r="Y328" s="283"/>
      <c r="Z328" s="283"/>
      <c r="AA328" s="283"/>
      <c r="AB328" s="283"/>
      <c r="AC328" s="283"/>
      <c r="AD328" s="283"/>
      <c r="AE328" s="283"/>
      <c r="AF328" s="283"/>
      <c r="AT328" s="251" t="e">
        <f>VLOOKUP(#REF!,'اعضاء هيئة التدريس'!#REF!,2,)</f>
        <v>#REF!</v>
      </c>
    </row>
    <row r="329" spans="1:46" s="412" customFormat="1" ht="15.75" hidden="1" customHeight="1">
      <c r="A329" s="367"/>
      <c r="B329" s="288" t="s">
        <v>718</v>
      </c>
      <c r="C329" s="726" t="str">
        <f>VLOOKUP(B329,مقررات!$A$1:$F$411,2,FALSE)</f>
        <v>غدد صماء لافقاريات</v>
      </c>
      <c r="D329" s="211">
        <f>VLOOKUP(B329,مقررات!$A$1:$F$452,3,FALSE)</f>
        <v>2</v>
      </c>
      <c r="E329" s="211">
        <f>VLOOKUP(B329,مقررات!$A$1:$F$476,4,FALSE)</f>
        <v>0</v>
      </c>
      <c r="F329" s="211">
        <f t="shared" si="12"/>
        <v>2</v>
      </c>
      <c r="G329" s="60" t="str">
        <f>VLOOKUP(B329,مقررات!$A$1:$F$409,6,FALSE)</f>
        <v>Z136</v>
      </c>
      <c r="H329" s="60" t="s">
        <v>1929</v>
      </c>
      <c r="I329" s="262" t="str">
        <f>VLOOKUP(H329,'اعضاء هيئة التدريس'!$B$1:$D$300,2,FALSE)</f>
        <v>د. هدى حسن عبدالعظيم</v>
      </c>
      <c r="J329" s="73"/>
      <c r="K329" s="73"/>
      <c r="L329" s="73"/>
      <c r="M329" s="73" t="s">
        <v>1067</v>
      </c>
      <c r="N329" s="73"/>
      <c r="O329" s="73"/>
      <c r="P329" s="1045"/>
      <c r="Q329" s="282"/>
      <c r="R329" s="283"/>
      <c r="S329" s="283"/>
      <c r="T329" s="398"/>
      <c r="U329" s="398"/>
      <c r="V329" s="398"/>
      <c r="W329" s="398"/>
      <c r="X329" s="398"/>
      <c r="Y329" s="398"/>
      <c r="Z329" s="398"/>
      <c r="AA329" s="398"/>
      <c r="AB329" s="398"/>
      <c r="AC329" s="398"/>
      <c r="AD329" s="398"/>
      <c r="AE329" s="398"/>
      <c r="AF329" s="398"/>
      <c r="AT329" s="251" t="e">
        <f>VLOOKUP(#REF!,'اعضاء هيئة التدريس'!#REF!,2,)</f>
        <v>#REF!</v>
      </c>
    </row>
    <row r="330" spans="1:46" s="272" customFormat="1" ht="15" hidden="1" customHeight="1">
      <c r="A330" s="367"/>
      <c r="B330" s="288" t="s">
        <v>722</v>
      </c>
      <c r="C330" s="726" t="str">
        <f>VLOOKUP(B330,مقررات!$A$1:$F$411,2,FALSE)</f>
        <v>طفيليات متقدم</v>
      </c>
      <c r="D330" s="211">
        <f>VLOOKUP(B330,مقررات!$A$1:$F$452,3,FALSE)</f>
        <v>2</v>
      </c>
      <c r="E330" s="211">
        <f>VLOOKUP(B330,مقررات!$A$1:$F$476,4,FALSE)</f>
        <v>2</v>
      </c>
      <c r="F330" s="211">
        <f t="shared" si="12"/>
        <v>3</v>
      </c>
      <c r="G330" s="60" t="str">
        <f>VLOOKUP(B330,مقررات!$A$1:$F$409,6,FALSE)</f>
        <v>Z338</v>
      </c>
      <c r="H330" s="60" t="s">
        <v>1887</v>
      </c>
      <c r="I330" s="262" t="str">
        <f>VLOOKUP(H330,'اعضاء هيئة التدريس'!$B$1:$D$300,2,FALSE)</f>
        <v>أ.د. عاطف الطوخي</v>
      </c>
      <c r="J330" s="73"/>
      <c r="K330" s="73"/>
      <c r="L330" s="73" t="s">
        <v>1067</v>
      </c>
      <c r="M330" s="73"/>
      <c r="N330" s="73"/>
      <c r="O330" s="73"/>
      <c r="P330" s="386" t="s">
        <v>1317</v>
      </c>
      <c r="Q330" s="282"/>
      <c r="R330" s="283"/>
      <c r="S330" s="283"/>
      <c r="T330" s="283"/>
      <c r="U330" s="283"/>
      <c r="V330" s="283"/>
      <c r="W330" s="283"/>
      <c r="X330" s="283"/>
      <c r="Y330" s="283"/>
      <c r="Z330" s="283"/>
      <c r="AA330" s="283"/>
      <c r="AB330" s="283"/>
      <c r="AC330" s="283"/>
      <c r="AD330" s="283"/>
      <c r="AE330" s="283"/>
      <c r="AF330" s="283"/>
      <c r="AT330" s="251" t="e">
        <f>VLOOKUP(#REF!,'اعضاء هيئة التدريس'!#REF!,2,)</f>
        <v>#REF!</v>
      </c>
    </row>
    <row r="331" spans="1:46" s="272" customFormat="1" ht="15.75" hidden="1">
      <c r="A331" s="367"/>
      <c r="B331" s="288" t="s">
        <v>720</v>
      </c>
      <c r="C331" s="726" t="str">
        <f>VLOOKUP(B331,مقررات!$A$1:$F$411,2,FALSE)</f>
        <v>بيولوجيا الاسماك</v>
      </c>
      <c r="D331" s="211">
        <f>VLOOKUP(B331,مقررات!$A$1:$F$452,3,FALSE)</f>
        <v>1</v>
      </c>
      <c r="E331" s="211">
        <f>VLOOKUP(B331,مقررات!$A$1:$F$476,4,FALSE)</f>
        <v>2</v>
      </c>
      <c r="F331" s="211">
        <f t="shared" si="12"/>
        <v>2</v>
      </c>
      <c r="G331" s="60" t="str">
        <f>VLOOKUP(B331,مقررات!$A$1:$F$409,6,FALSE)</f>
        <v>Z2410</v>
      </c>
      <c r="H331" s="60" t="s">
        <v>1880</v>
      </c>
      <c r="I331" s="262" t="str">
        <f>VLOOKUP(H331,'اعضاء هيئة التدريس'!$B$1:$D$300,2,FALSE)</f>
        <v>أ.د. السيد خلاف</v>
      </c>
      <c r="J331" s="73"/>
      <c r="K331" s="73"/>
      <c r="L331" s="73" t="s">
        <v>1233</v>
      </c>
      <c r="M331" s="73"/>
      <c r="N331" s="73"/>
      <c r="O331" s="73"/>
      <c r="P331" s="252"/>
      <c r="Q331" s="282"/>
      <c r="R331" s="283"/>
      <c r="S331" s="283"/>
      <c r="T331" s="284"/>
      <c r="U331" s="283"/>
      <c r="V331" s="283"/>
      <c r="W331" s="283"/>
      <c r="X331" s="283"/>
      <c r="Y331" s="283"/>
      <c r="Z331" s="283"/>
      <c r="AA331" s="283"/>
      <c r="AB331" s="283"/>
      <c r="AC331" s="283"/>
      <c r="AD331" s="283"/>
      <c r="AE331" s="283"/>
      <c r="AF331" s="283"/>
      <c r="AT331" s="251" t="e">
        <f>VLOOKUP(#REF!,'اعضاء هيئة التدريس'!#REF!,2,)</f>
        <v>#REF!</v>
      </c>
    </row>
    <row r="332" spans="1:46" s="272" customFormat="1" ht="15.75" hidden="1">
      <c r="A332" s="367"/>
      <c r="B332" s="288" t="s">
        <v>727</v>
      </c>
      <c r="C332" s="726" t="str">
        <f>VLOOKUP(B332,مقررات!$A$1:$F$411,2,FALSE)</f>
        <v>فسيولوجيا الحشرات</v>
      </c>
      <c r="D332" s="211">
        <f>VLOOKUP(B332,مقررات!$A$1:$F$452,3,FALSE)</f>
        <v>1</v>
      </c>
      <c r="E332" s="211">
        <f>VLOOKUP(B332,مقررات!$A$1:$F$476,4,FALSE)</f>
        <v>2</v>
      </c>
      <c r="F332" s="211">
        <f t="shared" si="12"/>
        <v>2</v>
      </c>
      <c r="G332" s="60" t="str">
        <f>VLOOKUP(B332,مقررات!$A$1:$F$409,6,FALSE)</f>
        <v>Z158</v>
      </c>
      <c r="H332" s="60" t="s">
        <v>1875</v>
      </c>
      <c r="I332" s="262" t="str">
        <f>VLOOKUP(H332,'اعضاء هيئة التدريس'!$B$1:$D$300,2,FALSE)</f>
        <v>أ.د. طلعت عمارة</v>
      </c>
      <c r="J332" s="73"/>
      <c r="K332" s="73"/>
      <c r="L332" s="73"/>
      <c r="M332" s="73"/>
      <c r="N332" s="73" t="s">
        <v>1067</v>
      </c>
      <c r="O332" s="73"/>
      <c r="P332" s="383"/>
      <c r="Q332" s="282"/>
      <c r="R332" s="283"/>
      <c r="S332" s="283"/>
      <c r="T332" s="284"/>
      <c r="U332" s="283"/>
      <c r="V332" s="283"/>
      <c r="W332" s="283"/>
      <c r="X332" s="283"/>
      <c r="Y332" s="283"/>
      <c r="Z332" s="283"/>
      <c r="AA332" s="283"/>
      <c r="AB332" s="283"/>
      <c r="AC332" s="283"/>
      <c r="AD332" s="283"/>
      <c r="AE332" s="283"/>
      <c r="AF332" s="283"/>
      <c r="AT332" s="251" t="e">
        <f>VLOOKUP(#REF!,'اعضاء هيئة التدريس'!#REF!,2,)</f>
        <v>#REF!</v>
      </c>
    </row>
    <row r="333" spans="1:46" s="283" customFormat="1" ht="15.75" hidden="1" customHeight="1">
      <c r="A333" s="328"/>
      <c r="B333" s="288" t="s">
        <v>723</v>
      </c>
      <c r="C333" s="726" t="str">
        <f>VLOOKUP(B333,مقررات!$A$1:$F$411,2,FALSE)</f>
        <v>ادارة وحماية البيئة</v>
      </c>
      <c r="D333" s="211">
        <f>VLOOKUP(B333,مقررات!$A$1:$F$452,3,FALSE)</f>
        <v>2</v>
      </c>
      <c r="E333" s="211">
        <f>VLOOKUP(B333,مقررات!$A$1:$F$476,4,FALSE)</f>
        <v>0</v>
      </c>
      <c r="F333" s="211">
        <f t="shared" si="12"/>
        <v>2</v>
      </c>
      <c r="G333" s="60">
        <f>VLOOKUP(B333,مقررات!$A$1:$F$409,6,FALSE)</f>
        <v>0</v>
      </c>
      <c r="H333" s="60" t="s">
        <v>1869</v>
      </c>
      <c r="I333" s="262" t="str">
        <f>VLOOKUP(H333,'اعضاء هيئة التدريس'!$B$1:$D$300,2,FALSE)</f>
        <v>أ.د. علاء النعناعي</v>
      </c>
      <c r="J333" s="73"/>
      <c r="K333" s="73"/>
      <c r="L333" s="73" t="s">
        <v>1067</v>
      </c>
      <c r="M333" s="73"/>
      <c r="N333" s="73"/>
      <c r="O333" s="73"/>
      <c r="P333" s="744"/>
      <c r="Q333" s="89"/>
      <c r="R333" s="91"/>
      <c r="S333" s="91"/>
      <c r="T333" s="284"/>
      <c r="AT333" s="294" t="e">
        <f>VLOOKUP(#REF!,'اعضاء هيئة التدريس'!#REF!,2,)</f>
        <v>#REF!</v>
      </c>
    </row>
    <row r="334" spans="1:46" s="284" customFormat="1" ht="15.75" hidden="1" customHeight="1">
      <c r="A334" s="328"/>
      <c r="B334" s="717"/>
      <c r="C334" s="729"/>
      <c r="D334" s="403"/>
      <c r="E334" s="403"/>
      <c r="F334" s="403"/>
      <c r="G334" s="52"/>
      <c r="H334" s="52"/>
      <c r="I334" s="49"/>
      <c r="J334" s="37"/>
      <c r="K334" s="37"/>
      <c r="L334" s="37"/>
      <c r="M334" s="37"/>
      <c r="N334" s="37"/>
      <c r="O334" s="37"/>
      <c r="P334" s="1051"/>
      <c r="Q334" s="89"/>
      <c r="R334" s="92"/>
      <c r="S334" s="92"/>
      <c r="T334" s="283"/>
      <c r="AT334" s="294" t="e">
        <f>VLOOKUP(#REF!,'اعضاء هيئة التدريس'!#REF!,2,)</f>
        <v>#REF!</v>
      </c>
    </row>
    <row r="335" spans="1:46" s="283" customFormat="1" ht="15.75" hidden="1" customHeight="1">
      <c r="A335" s="367"/>
      <c r="B335" s="245"/>
      <c r="C335" s="728"/>
      <c r="D335" s="225"/>
      <c r="E335" s="225"/>
      <c r="F335" s="225"/>
      <c r="G335" s="60"/>
      <c r="H335" s="60"/>
      <c r="I335" s="266"/>
      <c r="J335" s="256"/>
      <c r="K335" s="256"/>
      <c r="L335" s="256"/>
      <c r="M335" s="256"/>
      <c r="N335" s="256"/>
      <c r="O335" s="256"/>
      <c r="P335" s="256"/>
      <c r="Q335" s="357"/>
      <c r="AT335" s="294" t="e">
        <f>VLOOKUP(#REF!,'اعضاء هيئة التدريس'!#REF!,2,)</f>
        <v>#REF!</v>
      </c>
    </row>
    <row r="336" spans="1:46" s="283" customFormat="1" ht="15.75" hidden="1" customHeight="1">
      <c r="A336" s="328"/>
      <c r="B336" s="717"/>
      <c r="C336" s="729"/>
      <c r="D336" s="403"/>
      <c r="E336" s="403"/>
      <c r="F336" s="403"/>
      <c r="G336" s="52"/>
      <c r="H336" s="52"/>
      <c r="I336" s="49"/>
      <c r="J336" s="37"/>
      <c r="K336" s="37"/>
      <c r="L336" s="37"/>
      <c r="M336" s="37"/>
      <c r="N336" s="37"/>
      <c r="O336" s="37"/>
      <c r="P336" s="1051"/>
      <c r="Q336" s="89"/>
      <c r="R336" s="91"/>
      <c r="S336" s="91"/>
      <c r="AT336" s="294" t="e">
        <f>VLOOKUP(#REF!,'اعضاء هيئة التدريس'!#REF!,2,)</f>
        <v>#REF!</v>
      </c>
    </row>
    <row r="337" spans="1:46" s="283" customFormat="1" ht="28.5" hidden="1" customHeight="1">
      <c r="A337" s="367"/>
      <c r="B337" s="245"/>
      <c r="C337" s="728"/>
      <c r="D337" s="225"/>
      <c r="E337" s="225"/>
      <c r="F337" s="225"/>
      <c r="G337" s="60"/>
      <c r="H337" s="60"/>
      <c r="I337" s="266"/>
      <c r="J337" s="256"/>
      <c r="K337" s="256"/>
      <c r="L337" s="256"/>
      <c r="M337" s="256"/>
      <c r="N337" s="256"/>
      <c r="O337" s="256"/>
      <c r="P337" s="256"/>
      <c r="Q337" s="357"/>
      <c r="AT337" s="294" t="e">
        <f>VLOOKUP(#REF!,'اعضاء هيئة التدريس'!#REF!,2,)</f>
        <v>#REF!</v>
      </c>
    </row>
    <row r="338" spans="1:46" s="283" customFormat="1" ht="15.75" hidden="1" customHeight="1">
      <c r="A338" s="328"/>
      <c r="B338" s="717"/>
      <c r="C338" s="729"/>
      <c r="D338" s="403"/>
      <c r="E338" s="403"/>
      <c r="F338" s="403"/>
      <c r="G338" s="52"/>
      <c r="H338" s="52"/>
      <c r="I338" s="49"/>
      <c r="J338" s="37"/>
      <c r="K338" s="37"/>
      <c r="L338" s="37"/>
      <c r="M338" s="37"/>
      <c r="N338" s="37"/>
      <c r="O338" s="37"/>
      <c r="P338" s="1051"/>
      <c r="Q338" s="89"/>
      <c r="R338" s="92"/>
      <c r="S338" s="92"/>
      <c r="AT338" s="294" t="e">
        <f>VLOOKUP(#REF!,'اعضاء هيئة التدريس'!#REF!,2,)</f>
        <v>#REF!</v>
      </c>
    </row>
    <row r="339" spans="1:46" s="283" customFormat="1" ht="28.5" hidden="1" customHeight="1">
      <c r="A339" s="367"/>
      <c r="B339" s="245"/>
      <c r="C339" s="728"/>
      <c r="D339" s="211"/>
      <c r="E339" s="211"/>
      <c r="F339" s="211"/>
      <c r="G339" s="60"/>
      <c r="H339" s="60"/>
      <c r="I339" s="276"/>
      <c r="J339" s="256"/>
      <c r="K339" s="256"/>
      <c r="L339" s="256"/>
      <c r="M339" s="256"/>
      <c r="N339" s="256"/>
      <c r="O339" s="256"/>
      <c r="P339" s="256"/>
      <c r="Q339" s="357"/>
      <c r="AT339" s="294" t="e">
        <f>VLOOKUP(#REF!,'اعضاء هيئة التدريس'!#REF!,2,)</f>
        <v>#REF!</v>
      </c>
    </row>
    <row r="340" spans="1:46" s="283" customFormat="1" ht="22.5" customHeight="1">
      <c r="A340" s="817"/>
      <c r="B340" s="818"/>
      <c r="C340" s="819"/>
      <c r="D340" s="820"/>
      <c r="E340" s="820"/>
      <c r="F340" s="581">
        <v>18</v>
      </c>
      <c r="G340" s="821"/>
      <c r="H340" s="821"/>
      <c r="I340" s="825"/>
      <c r="J340" s="822"/>
      <c r="K340" s="822"/>
      <c r="L340" s="822"/>
      <c r="M340" s="822"/>
      <c r="N340" s="822"/>
      <c r="O340" s="822"/>
      <c r="P340" s="1054"/>
      <c r="Q340" s="89"/>
      <c r="R340" s="92"/>
      <c r="S340" s="92"/>
      <c r="AT340" s="294" t="e">
        <f>VLOOKUP(#REF!,'اعضاء هيئة التدريس'!#REF!,2,)</f>
        <v>#REF!</v>
      </c>
    </row>
    <row r="341" spans="1:46" s="369" customFormat="1" ht="15.75" customHeight="1">
      <c r="A341" s="564"/>
      <c r="B341" s="380"/>
      <c r="C341" s="814"/>
      <c r="D341" s="815"/>
      <c r="E341" s="815"/>
      <c r="F341" s="815"/>
      <c r="G341" s="567"/>
      <c r="H341" s="567"/>
      <c r="I341" s="568"/>
      <c r="J341" s="816"/>
      <c r="K341" s="816"/>
      <c r="L341" s="816"/>
      <c r="M341" s="816"/>
      <c r="N341" s="816"/>
      <c r="O341" s="816"/>
      <c r="P341" s="816"/>
      <c r="Q341" s="357"/>
      <c r="R341" s="283"/>
      <c r="S341" s="283"/>
      <c r="AT341" s="294" t="e">
        <f>VLOOKUP(#REF!,'اعضاء هيئة التدريس'!#REF!,2,)</f>
        <v>#REF!</v>
      </c>
    </row>
    <row r="342" spans="1:46" s="29" customFormat="1" ht="15.75">
      <c r="A342" s="1151" t="s">
        <v>2020</v>
      </c>
      <c r="B342" s="1151"/>
      <c r="C342" s="1151"/>
      <c r="D342" s="1151"/>
      <c r="E342" s="1151"/>
      <c r="F342" s="1151"/>
      <c r="G342" s="1151"/>
      <c r="H342" s="1151"/>
      <c r="I342" s="1151"/>
      <c r="J342" s="1151"/>
      <c r="K342" s="1151"/>
      <c r="L342" s="1151"/>
      <c r="M342" s="1151"/>
      <c r="N342" s="1151"/>
      <c r="O342" s="1151"/>
      <c r="P342" s="1151"/>
      <c r="Q342" s="995"/>
      <c r="R342" s="970"/>
      <c r="S342" s="970"/>
      <c r="T342" s="800"/>
      <c r="W342" s="800"/>
      <c r="AC342" s="969"/>
    </row>
    <row r="343" spans="1:46" s="29" customFormat="1" ht="15.75">
      <c r="A343" s="968"/>
      <c r="B343" s="800"/>
      <c r="C343" s="970"/>
      <c r="D343" s="971"/>
      <c r="E343" s="971"/>
      <c r="F343" s="971"/>
      <c r="G343" s="971"/>
      <c r="H343" s="972"/>
      <c r="J343" s="800"/>
      <c r="K343" s="800"/>
      <c r="L343" s="800"/>
      <c r="M343" s="800"/>
      <c r="N343" s="800"/>
      <c r="O343" s="800"/>
      <c r="P343" s="337"/>
      <c r="Q343" s="800"/>
      <c r="T343" s="800"/>
      <c r="W343" s="800"/>
      <c r="AC343" s="969"/>
    </row>
    <row r="344" spans="1:46" s="29" customFormat="1" ht="15.75">
      <c r="A344" s="968"/>
      <c r="B344" s="800"/>
      <c r="C344" s="970"/>
      <c r="D344" s="971"/>
      <c r="E344" s="971"/>
      <c r="F344" s="971"/>
      <c r="G344" s="971"/>
      <c r="H344" s="972"/>
      <c r="J344" s="800"/>
      <c r="K344" s="800"/>
      <c r="L344" s="800"/>
      <c r="M344" s="800"/>
      <c r="N344" s="800"/>
      <c r="O344" s="800"/>
      <c r="P344" s="337"/>
      <c r="Q344" s="800"/>
      <c r="T344" s="800"/>
      <c r="W344" s="800"/>
      <c r="AC344" s="969"/>
    </row>
    <row r="345" spans="1:46" s="975" customFormat="1" ht="36">
      <c r="A345" s="973"/>
      <c r="B345" s="1138" t="s">
        <v>2021</v>
      </c>
      <c r="C345" s="1138"/>
      <c r="D345" s="1138"/>
      <c r="E345" s="974"/>
      <c r="F345" s="974"/>
      <c r="G345" s="974"/>
      <c r="H345" s="1030"/>
      <c r="I345" s="1138" t="s">
        <v>2022</v>
      </c>
      <c r="J345" s="1138"/>
      <c r="K345" s="1139" t="s">
        <v>2023</v>
      </c>
      <c r="L345" s="1139"/>
      <c r="M345" s="1139"/>
      <c r="N345" s="1139"/>
      <c r="O345" s="1139"/>
      <c r="P345" s="1139"/>
      <c r="Q345" s="1139"/>
      <c r="T345" s="974"/>
      <c r="W345" s="974"/>
      <c r="AC345" s="976"/>
    </row>
    <row r="346" spans="1:46" s="369" customFormat="1" ht="15.75" customHeight="1">
      <c r="A346" s="817"/>
      <c r="B346" s="818"/>
      <c r="C346" s="819"/>
      <c r="D346" s="820"/>
      <c r="E346" s="820"/>
      <c r="F346" s="820"/>
      <c r="G346" s="821"/>
      <c r="H346" s="821"/>
      <c r="I346" s="812"/>
      <c r="J346" s="822"/>
      <c r="K346" s="822"/>
      <c r="L346" s="822"/>
      <c r="M346" s="822"/>
      <c r="N346" s="822"/>
      <c r="O346" s="822"/>
      <c r="P346" s="1054"/>
      <c r="Q346" s="89"/>
      <c r="R346" s="91"/>
      <c r="S346" s="91"/>
      <c r="AT346" s="294" t="e">
        <f>VLOOKUP(#REF!,'اعضاء هيئة التدريس'!#REF!,2,)</f>
        <v>#REF!</v>
      </c>
    </row>
    <row r="347" spans="1:46" s="369" customFormat="1" ht="15.75" customHeight="1">
      <c r="A347" s="564"/>
      <c r="B347" s="380"/>
      <c r="C347" s="814"/>
      <c r="D347" s="815"/>
      <c r="E347" s="815"/>
      <c r="F347" s="815"/>
      <c r="G347" s="567"/>
      <c r="H347" s="567"/>
      <c r="I347" s="568"/>
      <c r="J347" s="816"/>
      <c r="K347" s="816"/>
      <c r="L347" s="816"/>
      <c r="M347" s="816"/>
      <c r="N347" s="816"/>
      <c r="O347" s="816"/>
      <c r="P347" s="631"/>
      <c r="Q347" s="357"/>
      <c r="R347" s="283"/>
      <c r="S347" s="283"/>
      <c r="AT347" s="294" t="e">
        <f>VLOOKUP(#REF!,'اعضاء هيئة التدريس'!#REF!,2,)</f>
        <v>#REF!</v>
      </c>
    </row>
    <row r="348" spans="1:46" s="91" customFormat="1" ht="15.75" customHeight="1">
      <c r="A348" s="817"/>
      <c r="B348" s="818"/>
      <c r="C348" s="819"/>
      <c r="D348" s="820"/>
      <c r="E348" s="820"/>
      <c r="F348" s="820"/>
      <c r="G348" s="821"/>
      <c r="H348" s="821"/>
      <c r="I348" s="812"/>
      <c r="J348" s="822"/>
      <c r="K348" s="822"/>
      <c r="L348" s="822"/>
      <c r="M348" s="822"/>
      <c r="N348" s="822"/>
      <c r="O348" s="822"/>
      <c r="P348" s="1056"/>
      <c r="Q348" s="89"/>
      <c r="U348" s="811"/>
      <c r="AT348" s="294" t="e">
        <f>VLOOKUP(#REF!,'اعضاء هيئة التدريس'!#REF!,2,)</f>
        <v>#REF!</v>
      </c>
    </row>
    <row r="349" spans="1:46" s="284" customFormat="1" ht="15" customHeight="1">
      <c r="A349" s="817"/>
      <c r="B349" s="830"/>
      <c r="C349" s="819"/>
      <c r="D349" s="831"/>
      <c r="E349" s="831"/>
      <c r="F349" s="831"/>
      <c r="G349" s="584"/>
      <c r="H349" s="584"/>
      <c r="I349" s="832"/>
      <c r="J349" s="833"/>
      <c r="K349" s="833"/>
      <c r="L349" s="833"/>
      <c r="M349" s="833"/>
      <c r="N349" s="833"/>
      <c r="O349" s="833"/>
      <c r="P349" s="1057"/>
      <c r="Q349" s="89"/>
      <c r="R349" s="91"/>
      <c r="S349" s="91"/>
      <c r="T349" s="283"/>
    </row>
    <row r="350" spans="1:46" s="284" customFormat="1" ht="15" customHeight="1">
      <c r="A350" s="817"/>
      <c r="B350" s="835"/>
      <c r="C350" s="836"/>
      <c r="D350" s="837"/>
      <c r="E350" s="837"/>
      <c r="F350" s="837"/>
      <c r="G350" s="837"/>
      <c r="H350" s="837"/>
      <c r="I350" s="187"/>
      <c r="J350" s="838"/>
      <c r="K350" s="187"/>
      <c r="L350" s="838"/>
      <c r="M350" s="187"/>
      <c r="N350" s="187"/>
      <c r="O350" s="187"/>
      <c r="P350" s="922"/>
      <c r="Q350" s="785"/>
      <c r="R350" s="91"/>
      <c r="S350" s="91"/>
      <c r="T350" s="283"/>
    </row>
    <row r="351" spans="1:46" s="283" customFormat="1" ht="15.75" customHeight="1">
      <c r="A351" s="564"/>
      <c r="B351" s="380"/>
      <c r="C351" s="814"/>
      <c r="D351" s="815"/>
      <c r="E351" s="815"/>
      <c r="F351" s="815"/>
      <c r="G351" s="567"/>
      <c r="H351" s="567"/>
      <c r="I351" s="834"/>
      <c r="J351" s="614"/>
      <c r="K351" s="614"/>
      <c r="L351" s="839"/>
      <c r="M351" s="614"/>
      <c r="N351" s="614"/>
      <c r="O351" s="614"/>
      <c r="P351" s="631"/>
      <c r="Q351" s="357"/>
    </row>
    <row r="352" spans="1:46" s="283" customFormat="1" ht="15" customHeight="1">
      <c r="A352" s="817"/>
      <c r="B352" s="830"/>
      <c r="C352" s="819"/>
      <c r="D352" s="831"/>
      <c r="E352" s="831"/>
      <c r="F352" s="831"/>
      <c r="G352" s="584"/>
      <c r="H352" s="584"/>
      <c r="I352" s="832"/>
      <c r="J352" s="833"/>
      <c r="K352" s="833"/>
      <c r="L352" s="833"/>
      <c r="M352" s="833"/>
      <c r="N352" s="833"/>
      <c r="O352" s="833"/>
      <c r="P352" s="1057"/>
      <c r="Q352" s="89"/>
      <c r="R352" s="91"/>
      <c r="S352" s="91"/>
    </row>
    <row r="353" spans="1:20" s="283" customFormat="1" ht="15.75" customHeight="1">
      <c r="A353" s="564"/>
      <c r="B353" s="380"/>
      <c r="C353" s="814"/>
      <c r="D353" s="566"/>
      <c r="E353" s="566"/>
      <c r="F353" s="566"/>
      <c r="G353" s="567"/>
      <c r="H353" s="567"/>
      <c r="I353" s="841"/>
      <c r="J353" s="313"/>
      <c r="K353" s="313"/>
      <c r="L353" s="313"/>
      <c r="N353" s="313"/>
      <c r="O353" s="313"/>
      <c r="P353" s="631"/>
      <c r="Q353" s="357"/>
    </row>
    <row r="354" spans="1:20" s="284" customFormat="1" ht="47.25" customHeight="1">
      <c r="A354" s="817"/>
      <c r="B354" s="830"/>
      <c r="C354" s="819"/>
      <c r="D354" s="831"/>
      <c r="E354" s="831"/>
      <c r="F354" s="831"/>
      <c r="G354" s="584"/>
      <c r="H354" s="584"/>
      <c r="I354" s="832"/>
      <c r="J354" s="833"/>
      <c r="K354" s="833"/>
      <c r="L354" s="833"/>
      <c r="M354" s="833"/>
      <c r="N354" s="833"/>
      <c r="O354" s="833"/>
      <c r="P354" s="1057"/>
      <c r="Q354" s="89"/>
      <c r="R354" s="91"/>
      <c r="S354" s="91"/>
      <c r="T354" s="283"/>
    </row>
    <row r="355" spans="1:20" s="283" customFormat="1" ht="15.75" customHeight="1">
      <c r="A355" s="564"/>
      <c r="B355" s="380"/>
      <c r="C355" s="814"/>
      <c r="D355" s="815"/>
      <c r="E355" s="815"/>
      <c r="F355" s="815"/>
      <c r="G355" s="567"/>
      <c r="H355" s="567"/>
      <c r="I355" s="834"/>
      <c r="J355" s="313"/>
      <c r="K355" s="313"/>
      <c r="L355" s="313"/>
      <c r="M355" s="313"/>
      <c r="N355" s="313"/>
      <c r="O355" s="313"/>
      <c r="P355" s="631"/>
      <c r="Q355" s="357"/>
    </row>
    <row r="356" spans="1:20" s="283" customFormat="1" ht="15" customHeight="1">
      <c r="A356" s="817"/>
      <c r="B356" s="830"/>
      <c r="C356" s="819"/>
      <c r="D356" s="831"/>
      <c r="E356" s="831"/>
      <c r="F356" s="831"/>
      <c r="G356" s="584"/>
      <c r="H356" s="584"/>
      <c r="I356" s="832"/>
      <c r="J356" s="842"/>
      <c r="K356" s="842"/>
      <c r="L356" s="842"/>
      <c r="M356" s="842"/>
      <c r="N356" s="842"/>
      <c r="O356" s="842"/>
      <c r="P356" s="1058"/>
      <c r="Q356" s="89"/>
      <c r="R356" s="91"/>
      <c r="S356" s="91"/>
    </row>
    <row r="357" spans="1:20" s="283" customFormat="1" ht="15" customHeight="1">
      <c r="A357" s="817"/>
      <c r="B357" s="830"/>
      <c r="C357" s="819"/>
      <c r="D357" s="831"/>
      <c r="E357" s="831"/>
      <c r="F357" s="831"/>
      <c r="G357" s="584"/>
      <c r="H357" s="584"/>
      <c r="I357" s="832"/>
      <c r="J357" s="842"/>
      <c r="K357" s="844"/>
      <c r="L357" s="842"/>
      <c r="M357" s="842"/>
      <c r="N357" s="842"/>
      <c r="O357" s="842"/>
      <c r="P357" s="1058"/>
      <c r="Q357" s="89"/>
      <c r="R357" s="91"/>
      <c r="S357" s="91"/>
    </row>
    <row r="358" spans="1:20" s="283" customFormat="1" ht="36" customHeight="1">
      <c r="A358" s="564"/>
      <c r="B358" s="380"/>
      <c r="C358" s="814"/>
      <c r="D358" s="815"/>
      <c r="E358" s="815"/>
      <c r="F358" s="815"/>
      <c r="G358" s="567"/>
      <c r="H358" s="567"/>
      <c r="I358" s="841"/>
      <c r="J358" s="313"/>
      <c r="K358" s="614"/>
      <c r="L358" s="313"/>
      <c r="M358" s="313"/>
      <c r="N358" s="313"/>
      <c r="O358" s="313"/>
      <c r="P358" s="614"/>
      <c r="Q358" s="357"/>
    </row>
    <row r="359" spans="1:20" s="283" customFormat="1" ht="15" customHeight="1">
      <c r="A359" s="817"/>
      <c r="B359" s="830"/>
      <c r="C359" s="819"/>
      <c r="D359" s="831"/>
      <c r="E359" s="831"/>
      <c r="F359" s="831"/>
      <c r="G359" s="584"/>
      <c r="H359" s="584"/>
      <c r="I359" s="845"/>
      <c r="J359" s="833"/>
      <c r="K359" s="833"/>
      <c r="L359" s="833"/>
      <c r="M359" s="833"/>
      <c r="N359" s="833"/>
      <c r="O359" s="833"/>
      <c r="P359" s="1057"/>
      <c r="Q359" s="89"/>
      <c r="R359" s="92"/>
      <c r="S359" s="92"/>
    </row>
    <row r="360" spans="1:20" s="283" customFormat="1" ht="15.75" customHeight="1">
      <c r="A360" s="564"/>
      <c r="B360" s="380"/>
      <c r="C360" s="814"/>
      <c r="D360" s="815"/>
      <c r="E360" s="815"/>
      <c r="F360" s="815"/>
      <c r="G360" s="567"/>
      <c r="H360" s="567"/>
      <c r="I360" s="834"/>
      <c r="J360" s="313"/>
      <c r="K360" s="313"/>
      <c r="L360" s="313"/>
      <c r="M360" s="313"/>
      <c r="N360" s="313"/>
      <c r="O360" s="284"/>
      <c r="P360" s="631"/>
      <c r="Q360" s="357"/>
    </row>
    <row r="361" spans="1:20" s="283" customFormat="1" ht="15" customHeight="1">
      <c r="A361" s="817"/>
      <c r="B361" s="830"/>
      <c r="C361" s="819"/>
      <c r="D361" s="831"/>
      <c r="E361" s="831"/>
      <c r="F361" s="831"/>
      <c r="G361" s="584"/>
      <c r="H361" s="584"/>
      <c r="I361" s="832"/>
      <c r="J361" s="833"/>
      <c r="K361" s="833"/>
      <c r="L361" s="833"/>
      <c r="M361" s="833"/>
      <c r="N361" s="833"/>
      <c r="O361" s="833"/>
      <c r="P361" s="1057"/>
      <c r="Q361" s="89"/>
      <c r="R361" s="91"/>
      <c r="S361" s="91"/>
    </row>
    <row r="362" spans="1:20" s="284" customFormat="1" ht="24" customHeight="1">
      <c r="A362" s="817"/>
      <c r="B362" s="830"/>
      <c r="C362" s="819"/>
      <c r="D362" s="831"/>
      <c r="E362" s="831"/>
      <c r="F362" s="831"/>
      <c r="G362" s="584"/>
      <c r="H362" s="584"/>
      <c r="I362" s="832"/>
      <c r="J362" s="842"/>
      <c r="K362" s="842"/>
      <c r="L362" s="842"/>
      <c r="M362" s="842"/>
      <c r="N362" s="842"/>
      <c r="O362" s="842"/>
      <c r="P362" s="1058"/>
      <c r="Q362" s="89"/>
      <c r="R362" s="91"/>
      <c r="S362" s="91"/>
      <c r="T362" s="283"/>
    </row>
    <row r="363" spans="1:20" s="284" customFormat="1" ht="15.75" customHeight="1">
      <c r="A363" s="564"/>
      <c r="B363" s="380"/>
      <c r="C363" s="814"/>
      <c r="D363" s="815"/>
      <c r="E363" s="815"/>
      <c r="F363" s="815"/>
      <c r="G363" s="567"/>
      <c r="H363" s="567"/>
      <c r="I363" s="846"/>
      <c r="J363" s="313"/>
      <c r="K363" s="313"/>
      <c r="L363" s="313"/>
      <c r="M363" s="313"/>
      <c r="N363" s="313"/>
      <c r="O363" s="847"/>
      <c r="P363" s="569"/>
      <c r="Q363" s="357"/>
      <c r="R363" s="283"/>
      <c r="S363" s="283"/>
      <c r="T363" s="283"/>
    </row>
    <row r="364" spans="1:20" s="91" customFormat="1" ht="14.25" customHeight="1">
      <c r="A364" s="817"/>
      <c r="B364" s="830"/>
      <c r="C364" s="819"/>
      <c r="D364" s="831"/>
      <c r="E364" s="831"/>
      <c r="F364" s="831"/>
      <c r="G364" s="584"/>
      <c r="H364" s="584"/>
      <c r="I364" s="832"/>
      <c r="J364" s="833"/>
      <c r="K364" s="833"/>
      <c r="L364" s="833"/>
      <c r="M364" s="833"/>
      <c r="N364" s="833"/>
      <c r="O364" s="833"/>
      <c r="P364" s="1058"/>
      <c r="Q364" s="89"/>
    </row>
    <row r="365" spans="1:20" s="92" customFormat="1" ht="15" customHeight="1">
      <c r="A365" s="564"/>
      <c r="B365" s="848"/>
      <c r="C365" s="849"/>
      <c r="D365" s="815"/>
      <c r="E365" s="815"/>
      <c r="F365" s="815"/>
      <c r="G365" s="850"/>
      <c r="H365" s="850"/>
      <c r="I365" s="719"/>
      <c r="J365" s="851"/>
      <c r="K365" s="369"/>
      <c r="L365" s="739"/>
      <c r="M365" s="369"/>
      <c r="N365" s="646"/>
      <c r="O365" s="369"/>
      <c r="P365" s="631"/>
      <c r="Q365" s="646"/>
      <c r="R365" s="283"/>
      <c r="S365" s="284"/>
    </row>
    <row r="366" spans="1:20" s="91" customFormat="1" ht="15" customHeight="1">
      <c r="A366" s="817"/>
      <c r="B366" s="835"/>
      <c r="C366" s="836"/>
      <c r="D366" s="837"/>
      <c r="E366" s="837"/>
      <c r="F366" s="837"/>
      <c r="G366" s="837"/>
      <c r="H366" s="837"/>
      <c r="I366" s="187"/>
      <c r="J366" s="838"/>
      <c r="K366" s="187"/>
      <c r="L366" s="838"/>
      <c r="M366" s="187"/>
      <c r="N366" s="187"/>
      <c r="O366" s="187"/>
      <c r="P366" s="922"/>
      <c r="Q366" s="785"/>
    </row>
    <row r="367" spans="1:20" s="91" customFormat="1" ht="15.75" customHeight="1">
      <c r="A367" s="564"/>
      <c r="B367" s="848"/>
      <c r="C367" s="849"/>
      <c r="D367" s="815"/>
      <c r="E367" s="815"/>
      <c r="F367" s="815"/>
      <c r="G367" s="850"/>
      <c r="H367" s="850"/>
      <c r="I367" s="853"/>
      <c r="J367" s="854"/>
      <c r="K367" s="855"/>
      <c r="L367" s="855"/>
      <c r="M367" s="856"/>
      <c r="N367" s="857"/>
      <c r="O367" s="856"/>
      <c r="P367" s="631"/>
      <c r="Q367" s="646"/>
      <c r="R367" s="283"/>
      <c r="S367" s="284"/>
    </row>
    <row r="368" spans="1:20" s="92" customFormat="1" ht="15" customHeight="1">
      <c r="A368" s="817"/>
      <c r="B368" s="835"/>
      <c r="C368" s="836"/>
      <c r="D368" s="831"/>
      <c r="E368" s="831"/>
      <c r="F368" s="831"/>
      <c r="G368" s="831"/>
      <c r="H368" s="831"/>
      <c r="I368" s="860"/>
      <c r="J368" s="861"/>
      <c r="K368" s="862"/>
      <c r="L368" s="861"/>
      <c r="M368" s="863"/>
      <c r="N368" s="863"/>
      <c r="O368" s="863"/>
      <c r="P368" s="1059"/>
      <c r="Q368" s="785"/>
      <c r="R368" s="91"/>
      <c r="S368" s="91"/>
    </row>
    <row r="369" spans="1:19" s="92" customFormat="1" ht="15.75" customHeight="1">
      <c r="A369" s="564"/>
      <c r="B369" s="380"/>
      <c r="C369" s="814"/>
      <c r="D369" s="815"/>
      <c r="E369" s="815"/>
      <c r="F369" s="815"/>
      <c r="G369" s="567"/>
      <c r="H369" s="567"/>
      <c r="I369" s="834"/>
      <c r="J369" s="313"/>
      <c r="K369" s="313"/>
      <c r="L369" s="313"/>
      <c r="M369" s="313"/>
      <c r="N369" s="313"/>
      <c r="O369" s="313"/>
      <c r="P369" s="631"/>
      <c r="Q369" s="357"/>
      <c r="R369" s="283"/>
      <c r="S369" s="283"/>
    </row>
    <row r="370" spans="1:19" s="91" customFormat="1" ht="14.25" customHeight="1">
      <c r="A370" s="817"/>
      <c r="B370" s="830"/>
      <c r="C370" s="819"/>
      <c r="D370" s="831"/>
      <c r="E370" s="831"/>
      <c r="F370" s="831"/>
      <c r="G370" s="584"/>
      <c r="H370" s="584"/>
      <c r="I370" s="832"/>
      <c r="J370" s="833"/>
      <c r="K370" s="833"/>
      <c r="L370" s="833"/>
      <c r="M370" s="833"/>
      <c r="N370" s="833"/>
      <c r="O370" s="833"/>
      <c r="P370" s="1057"/>
      <c r="Q370" s="89"/>
    </row>
    <row r="371" spans="1:19" s="92" customFormat="1" ht="15.75" customHeight="1">
      <c r="A371" s="564"/>
      <c r="B371" s="380"/>
      <c r="C371" s="814"/>
      <c r="D371" s="566"/>
      <c r="E371" s="566"/>
      <c r="F371" s="566"/>
      <c r="G371" s="567"/>
      <c r="H371" s="567"/>
      <c r="I371" s="589"/>
      <c r="J371" s="865"/>
      <c r="K371" s="313"/>
      <c r="L371" s="313"/>
      <c r="M371" s="313"/>
      <c r="N371" s="313"/>
      <c r="O371" s="313"/>
      <c r="P371" s="631"/>
      <c r="Q371" s="357"/>
      <c r="R371" s="283"/>
      <c r="S371" s="283"/>
    </row>
    <row r="372" spans="1:19" s="91" customFormat="1" ht="15" customHeight="1">
      <c r="A372" s="817"/>
      <c r="B372" s="830"/>
      <c r="C372" s="819"/>
      <c r="D372" s="866"/>
      <c r="E372" s="866"/>
      <c r="F372" s="866"/>
      <c r="G372" s="821"/>
      <c r="H372" s="821"/>
      <c r="J372" s="867"/>
      <c r="K372" s="833"/>
      <c r="L372" s="833"/>
      <c r="M372" s="833"/>
      <c r="N372" s="833"/>
      <c r="O372" s="833"/>
      <c r="P372" s="1060"/>
      <c r="Q372" s="89"/>
      <c r="R372" s="92"/>
      <c r="S372" s="92"/>
    </row>
    <row r="373" spans="1:19" s="91" customFormat="1" ht="14.25" customHeight="1">
      <c r="A373" s="817"/>
      <c r="B373" s="835"/>
      <c r="C373" s="836"/>
      <c r="D373" s="837"/>
      <c r="E373" s="837"/>
      <c r="F373" s="837"/>
      <c r="G373" s="837"/>
      <c r="H373" s="837"/>
      <c r="I373" s="187"/>
      <c r="J373" s="187"/>
      <c r="K373" s="187"/>
      <c r="L373" s="838"/>
      <c r="M373" s="187"/>
      <c r="N373" s="187"/>
      <c r="O373" s="187"/>
      <c r="P373" s="922"/>
      <c r="Q373" s="785"/>
    </row>
    <row r="374" spans="1:19" s="91" customFormat="1" ht="14.25" customHeight="1">
      <c r="A374" s="564"/>
      <c r="B374" s="380"/>
      <c r="C374" s="814"/>
      <c r="D374" s="815"/>
      <c r="E374" s="815"/>
      <c r="F374" s="815"/>
      <c r="G374" s="567"/>
      <c r="H374" s="567"/>
      <c r="I374" s="841"/>
      <c r="J374" s="313"/>
      <c r="K374" s="313"/>
      <c r="L374" s="357"/>
      <c r="M374" s="313"/>
      <c r="N374" s="313"/>
      <c r="O374" s="313"/>
      <c r="P374" s="631"/>
      <c r="Q374" s="357"/>
      <c r="R374" s="283"/>
      <c r="S374" s="283"/>
    </row>
    <row r="375" spans="1:19" s="91" customFormat="1" ht="24" customHeight="1">
      <c r="A375" s="817"/>
      <c r="B375" s="830"/>
      <c r="C375" s="819"/>
      <c r="D375" s="831"/>
      <c r="E375" s="831"/>
      <c r="F375" s="831"/>
      <c r="G375" s="584"/>
      <c r="H375" s="584"/>
      <c r="I375" s="845"/>
      <c r="J375" s="833"/>
      <c r="K375" s="833"/>
      <c r="L375" s="833"/>
      <c r="M375" s="833"/>
      <c r="N375" s="833"/>
      <c r="O375" s="833"/>
      <c r="P375" s="1057"/>
      <c r="Q375" s="89"/>
    </row>
    <row r="376" spans="1:19" s="91" customFormat="1" ht="14.25" customHeight="1">
      <c r="A376" s="564"/>
      <c r="B376" s="380"/>
      <c r="C376" s="814"/>
      <c r="D376" s="815"/>
      <c r="E376" s="815"/>
      <c r="F376" s="815"/>
      <c r="G376" s="567"/>
      <c r="H376" s="567"/>
      <c r="I376" s="834"/>
      <c r="J376" s="313"/>
      <c r="K376" s="313"/>
      <c r="L376" s="357"/>
      <c r="M376" s="313"/>
      <c r="N376" s="313"/>
      <c r="O376" s="313"/>
      <c r="P376" s="569"/>
      <c r="Q376" s="357"/>
      <c r="R376" s="283"/>
      <c r="S376" s="283"/>
    </row>
    <row r="377" spans="1:19" s="91" customFormat="1" ht="14.25" customHeight="1">
      <c r="A377" s="817"/>
      <c r="B377" s="830"/>
      <c r="C377" s="819"/>
      <c r="D377" s="831"/>
      <c r="E377" s="831"/>
      <c r="F377" s="831"/>
      <c r="G377" s="584"/>
      <c r="H377" s="584"/>
      <c r="I377" s="832"/>
      <c r="J377" s="842"/>
      <c r="K377" s="842"/>
      <c r="L377" s="842"/>
      <c r="M377" s="842"/>
      <c r="N377" s="842"/>
      <c r="O377" s="842"/>
      <c r="P377" s="1058"/>
      <c r="Q377" s="89"/>
    </row>
    <row r="378" spans="1:19" s="92" customFormat="1" ht="15" customHeight="1">
      <c r="A378" s="564"/>
      <c r="B378" s="380"/>
      <c r="C378" s="814"/>
      <c r="D378" s="815"/>
      <c r="E378" s="815"/>
      <c r="F378" s="815"/>
      <c r="G378" s="567"/>
      <c r="H378" s="567"/>
      <c r="I378" s="834"/>
      <c r="J378" s="313"/>
      <c r="K378" s="313"/>
      <c r="L378" s="313"/>
      <c r="M378" s="313"/>
      <c r="N378" s="313"/>
      <c r="O378" s="313"/>
      <c r="P378" s="631"/>
      <c r="Q378" s="357"/>
      <c r="R378" s="283"/>
      <c r="S378" s="283"/>
    </row>
    <row r="379" spans="1:19" s="92" customFormat="1" ht="15" customHeight="1">
      <c r="A379" s="817"/>
      <c r="B379" s="830"/>
      <c r="C379" s="819"/>
      <c r="D379" s="831"/>
      <c r="E379" s="831"/>
      <c r="F379" s="831"/>
      <c r="G379" s="584"/>
      <c r="H379" s="584"/>
      <c r="I379" s="832"/>
      <c r="J379" s="842"/>
      <c r="K379" s="842"/>
      <c r="L379" s="842"/>
      <c r="M379" s="842"/>
      <c r="N379" s="842"/>
      <c r="O379" s="842"/>
      <c r="P379" s="1058"/>
      <c r="Q379" s="89"/>
      <c r="R379" s="91"/>
      <c r="S379" s="91"/>
    </row>
    <row r="380" spans="1:19" s="92" customFormat="1" ht="15" customHeight="1">
      <c r="A380" s="564"/>
      <c r="B380" s="380"/>
      <c r="C380" s="814"/>
      <c r="D380" s="815"/>
      <c r="E380" s="815"/>
      <c r="F380" s="815"/>
      <c r="G380" s="567"/>
      <c r="H380" s="567"/>
      <c r="I380" s="841"/>
      <c r="J380" s="313"/>
      <c r="K380" s="313"/>
      <c r="L380" s="313"/>
      <c r="M380" s="313"/>
      <c r="N380" s="313"/>
      <c r="O380" s="313"/>
      <c r="P380" s="569"/>
      <c r="Q380" s="357"/>
      <c r="R380" s="283"/>
      <c r="S380" s="283"/>
    </row>
    <row r="381" spans="1:19" s="92" customFormat="1" ht="15" customHeight="1">
      <c r="A381" s="817"/>
      <c r="B381" s="830"/>
      <c r="C381" s="819"/>
      <c r="D381" s="831"/>
      <c r="E381" s="831"/>
      <c r="F381" s="831"/>
      <c r="G381" s="584"/>
      <c r="H381" s="584"/>
      <c r="I381" s="832"/>
      <c r="J381" s="833"/>
      <c r="K381" s="833"/>
      <c r="L381" s="833"/>
      <c r="M381" s="833"/>
      <c r="N381" s="833"/>
      <c r="O381" s="833"/>
      <c r="P381" s="1058"/>
      <c r="Q381" s="89"/>
      <c r="R381" s="91"/>
      <c r="S381" s="91"/>
    </row>
    <row r="382" spans="1:19" s="92" customFormat="1" ht="22.5" customHeight="1">
      <c r="A382" s="564"/>
      <c r="B382" s="380"/>
      <c r="C382" s="814"/>
      <c r="D382" s="566"/>
      <c r="E382" s="566"/>
      <c r="F382" s="566"/>
      <c r="G382" s="567"/>
      <c r="H382" s="567"/>
      <c r="I382" s="841"/>
      <c r="J382" s="313"/>
      <c r="K382" s="313"/>
      <c r="L382" s="313"/>
      <c r="M382" s="313"/>
      <c r="N382" s="313"/>
      <c r="O382" s="313"/>
      <c r="P382" s="569"/>
      <c r="Q382" s="357"/>
      <c r="R382" s="283"/>
      <c r="S382" s="283"/>
    </row>
    <row r="383" spans="1:19" s="91" customFormat="1" ht="24" customHeight="1">
      <c r="A383" s="817"/>
      <c r="B383" s="830"/>
      <c r="C383" s="819"/>
      <c r="D383" s="831"/>
      <c r="E383" s="831"/>
      <c r="F383" s="831"/>
      <c r="G383" s="584"/>
      <c r="H383" s="584"/>
      <c r="I383" s="832"/>
      <c r="J383" s="842"/>
      <c r="K383" s="842"/>
      <c r="L383" s="842"/>
      <c r="M383" s="842"/>
      <c r="N383" s="842"/>
      <c r="O383" s="842"/>
      <c r="P383" s="1058"/>
      <c r="Q383" s="89"/>
    </row>
    <row r="384" spans="1:19" s="92" customFormat="1" ht="15" customHeight="1">
      <c r="A384" s="564"/>
      <c r="B384" s="380"/>
      <c r="C384" s="814"/>
      <c r="D384" s="815"/>
      <c r="E384" s="815"/>
      <c r="F384" s="815"/>
      <c r="G384" s="567"/>
      <c r="H384" s="567"/>
      <c r="I384" s="869"/>
      <c r="J384" s="311"/>
      <c r="K384" s="311"/>
      <c r="L384" s="311"/>
      <c r="M384" s="311"/>
      <c r="N384" s="311"/>
      <c r="O384" s="311"/>
      <c r="P384" s="569"/>
      <c r="Q384" s="357"/>
      <c r="R384" s="283"/>
      <c r="S384" s="283"/>
    </row>
    <row r="385" spans="1:19" s="91" customFormat="1" ht="14.25" customHeight="1">
      <c r="A385" s="817"/>
      <c r="B385" s="830"/>
      <c r="C385" s="814"/>
      <c r="D385" s="871"/>
      <c r="E385" s="871"/>
      <c r="F385" s="871"/>
      <c r="G385" s="872"/>
      <c r="H385" s="872"/>
      <c r="I385" s="577"/>
      <c r="J385" s="873"/>
      <c r="K385" s="873"/>
      <c r="L385" s="873"/>
      <c r="M385" s="873"/>
      <c r="N385" s="873"/>
      <c r="O385" s="873"/>
      <c r="P385" s="647"/>
      <c r="Q385" s="89"/>
    </row>
    <row r="386" spans="1:19" s="91" customFormat="1" ht="24" customHeight="1">
      <c r="A386" s="564"/>
      <c r="B386" s="380"/>
      <c r="C386" s="814"/>
      <c r="D386" s="566"/>
      <c r="E386" s="566"/>
      <c r="F386" s="566"/>
      <c r="G386" s="567"/>
      <c r="H386" s="567"/>
      <c r="I386" s="577"/>
      <c r="J386" s="311"/>
      <c r="K386" s="311"/>
      <c r="L386" s="311"/>
      <c r="M386" s="311"/>
      <c r="N386" s="311"/>
      <c r="O386" s="311"/>
      <c r="P386" s="614"/>
      <c r="Q386" s="357"/>
      <c r="R386" s="283"/>
      <c r="S386" s="283"/>
    </row>
    <row r="387" spans="1:19" s="91" customFormat="1" ht="22.5" customHeight="1">
      <c r="A387" s="817"/>
      <c r="B387" s="830"/>
      <c r="C387" s="814"/>
      <c r="D387" s="871"/>
      <c r="E387" s="871"/>
      <c r="F387" s="871"/>
      <c r="G387" s="872"/>
      <c r="H387" s="872"/>
      <c r="I387" s="310"/>
      <c r="J387" s="875"/>
      <c r="K387" s="875"/>
      <c r="L387" s="875"/>
      <c r="M387" s="875"/>
      <c r="N387" s="875"/>
      <c r="O387" s="875"/>
      <c r="P387" s="1057"/>
      <c r="Q387" s="89"/>
    </row>
    <row r="388" spans="1:19" s="91" customFormat="1" ht="15.75" customHeight="1">
      <c r="A388" s="564"/>
      <c r="B388" s="380"/>
      <c r="C388" s="814"/>
      <c r="D388" s="566"/>
      <c r="E388" s="566"/>
      <c r="F388" s="566"/>
      <c r="G388" s="567"/>
      <c r="H388" s="567"/>
      <c r="I388" s="869"/>
      <c r="J388" s="311"/>
      <c r="K388" s="311"/>
      <c r="L388" s="876"/>
      <c r="M388" s="311"/>
      <c r="N388" s="311"/>
      <c r="O388" s="311"/>
      <c r="P388" s="614"/>
      <c r="Q388" s="357"/>
      <c r="R388" s="283"/>
      <c r="S388" s="283"/>
    </row>
    <row r="389" spans="1:19" s="91" customFormat="1" ht="21" customHeight="1">
      <c r="A389" s="817"/>
      <c r="B389" s="830"/>
      <c r="C389" s="814"/>
      <c r="D389" s="871"/>
      <c r="E389" s="871"/>
      <c r="F389" s="871"/>
      <c r="G389" s="872"/>
      <c r="H389" s="872"/>
      <c r="I389" s="877"/>
      <c r="J389" s="875"/>
      <c r="K389" s="875"/>
      <c r="L389" s="833"/>
      <c r="M389" s="875"/>
      <c r="N389" s="875"/>
      <c r="O389" s="875"/>
      <c r="P389" s="1057"/>
      <c r="Q389" s="89"/>
    </row>
    <row r="390" spans="1:19" s="91" customFormat="1" ht="24" customHeight="1">
      <c r="A390" s="564"/>
      <c r="B390" s="380"/>
      <c r="C390" s="814"/>
      <c r="D390" s="566"/>
      <c r="E390" s="566"/>
      <c r="F390" s="566"/>
      <c r="G390" s="567"/>
      <c r="H390" s="567"/>
      <c r="I390" s="878"/>
      <c r="J390" s="311"/>
      <c r="K390" s="311"/>
      <c r="L390" s="311"/>
      <c r="M390" s="311"/>
      <c r="N390" s="311"/>
      <c r="O390" s="311"/>
      <c r="P390" s="614"/>
      <c r="Q390" s="357"/>
      <c r="R390" s="283"/>
      <c r="S390" s="283"/>
    </row>
    <row r="391" spans="1:19" s="92" customFormat="1" ht="24" customHeight="1">
      <c r="A391" s="328"/>
      <c r="B391" s="715"/>
      <c r="C391" s="728"/>
      <c r="D391" s="708"/>
      <c r="E391" s="708"/>
      <c r="F391" s="708"/>
      <c r="G391" s="418"/>
      <c r="H391" s="418"/>
      <c r="I391" s="184"/>
      <c r="J391" s="300"/>
      <c r="K391" s="300"/>
      <c r="L391" s="300"/>
      <c r="M391" s="300"/>
      <c r="N391" s="300"/>
      <c r="O391" s="300"/>
      <c r="P391" s="1046"/>
      <c r="Q391" s="89"/>
      <c r="R391" s="91"/>
      <c r="S391" s="91"/>
    </row>
    <row r="392" spans="1:19" s="92" customFormat="1" ht="15" customHeight="1">
      <c r="A392" s="367"/>
      <c r="B392" s="245"/>
      <c r="C392" s="728"/>
      <c r="D392" s="225"/>
      <c r="E392" s="225"/>
      <c r="F392" s="225"/>
      <c r="G392" s="60"/>
      <c r="H392" s="60"/>
      <c r="I392" s="184"/>
      <c r="J392" s="217"/>
      <c r="K392" s="217"/>
      <c r="L392" s="217"/>
      <c r="M392" s="217"/>
      <c r="N392" s="282"/>
      <c r="O392" s="217"/>
      <c r="P392" s="252"/>
      <c r="Q392" s="357"/>
      <c r="R392" s="283"/>
      <c r="S392" s="283"/>
    </row>
    <row r="393" spans="1:19" s="92" customFormat="1" ht="15" customHeight="1">
      <c r="A393" s="328"/>
      <c r="B393" s="715"/>
      <c r="C393" s="728"/>
      <c r="D393" s="708"/>
      <c r="E393" s="708"/>
      <c r="F393" s="708"/>
      <c r="G393" s="418"/>
      <c r="H393" s="418"/>
      <c r="I393" s="184"/>
      <c r="J393" s="299"/>
      <c r="K393" s="299"/>
      <c r="L393" s="299"/>
      <c r="M393" s="299"/>
      <c r="N393" s="299"/>
      <c r="O393" s="299"/>
      <c r="P393" s="384"/>
      <c r="Q393" s="89"/>
      <c r="R393" s="91"/>
      <c r="S393" s="91"/>
    </row>
    <row r="394" spans="1:19" s="91" customFormat="1" ht="14.25" customHeight="1">
      <c r="A394" s="367"/>
      <c r="B394" s="456"/>
      <c r="C394" s="962"/>
      <c r="D394" s="216"/>
      <c r="E394" s="216"/>
      <c r="F394" s="216"/>
      <c r="G394" s="403"/>
      <c r="H394" s="403"/>
      <c r="I394" s="416"/>
      <c r="J394" s="406"/>
      <c r="K394" s="406"/>
      <c r="L394" s="213"/>
      <c r="M394" s="406"/>
      <c r="N394" s="215"/>
      <c r="O394" s="213"/>
      <c r="P394" s="386"/>
      <c r="Q394" s="881"/>
      <c r="R394" s="220"/>
      <c r="S394" s="220"/>
    </row>
    <row r="395" spans="1:19" s="92" customFormat="1" ht="15" customHeight="1">
      <c r="A395" s="328"/>
      <c r="B395" s="716"/>
      <c r="C395" s="962"/>
      <c r="D395" s="24"/>
      <c r="E395" s="24"/>
      <c r="F395" s="24"/>
      <c r="G395" s="24"/>
      <c r="H395" s="24"/>
      <c r="I395" s="195"/>
      <c r="J395" s="195"/>
      <c r="K395" s="195"/>
      <c r="L395" s="963"/>
      <c r="M395" s="195"/>
      <c r="N395" s="963"/>
      <c r="O395" s="195"/>
      <c r="P395" s="424"/>
      <c r="Q395" s="785"/>
      <c r="R395" s="91"/>
      <c r="S395" s="91"/>
    </row>
    <row r="396" spans="1:19" s="91" customFormat="1" ht="15.75" customHeight="1">
      <c r="A396" s="367"/>
      <c r="B396" s="245"/>
      <c r="C396" s="728"/>
      <c r="D396" s="225"/>
      <c r="E396" s="225"/>
      <c r="F396" s="225"/>
      <c r="G396" s="60"/>
      <c r="H396" s="60"/>
      <c r="I396" s="184"/>
      <c r="J396" s="217"/>
      <c r="K396" s="217"/>
      <c r="L396" s="217"/>
      <c r="M396" s="217"/>
      <c r="N396" s="217"/>
      <c r="O396" s="217"/>
      <c r="P396" s="252"/>
      <c r="Q396" s="357"/>
      <c r="R396" s="283"/>
      <c r="S396" s="283"/>
    </row>
    <row r="397" spans="1:19" s="91" customFormat="1" ht="30" customHeight="1">
      <c r="A397" s="817"/>
      <c r="B397" s="830"/>
      <c r="C397" s="814"/>
      <c r="D397" s="871"/>
      <c r="E397" s="871"/>
      <c r="F397" s="871"/>
      <c r="G397" s="872"/>
      <c r="H397" s="872"/>
      <c r="I397" s="869"/>
      <c r="J397" s="875"/>
      <c r="K397" s="875"/>
      <c r="L397" s="875"/>
      <c r="M397" s="875"/>
      <c r="N397" s="875"/>
      <c r="O397" s="875"/>
      <c r="P397" s="1061"/>
      <c r="Q397" s="89"/>
    </row>
    <row r="398" spans="1:19" s="91" customFormat="1" ht="15" customHeight="1">
      <c r="A398" s="564"/>
      <c r="B398" s="380"/>
      <c r="C398" s="814"/>
      <c r="D398" s="815"/>
      <c r="E398" s="815"/>
      <c r="F398" s="815"/>
      <c r="G398" s="567"/>
      <c r="H398" s="567"/>
      <c r="I398" s="310"/>
      <c r="J398" s="311"/>
      <c r="K398" s="311"/>
      <c r="L398" s="311"/>
      <c r="M398" s="311"/>
      <c r="N398" s="311"/>
      <c r="O398" s="311"/>
      <c r="P398" s="631"/>
      <c r="Q398" s="357"/>
      <c r="R398" s="283"/>
      <c r="S398" s="283"/>
    </row>
    <row r="399" spans="1:19" s="91" customFormat="1" ht="24" customHeight="1">
      <c r="A399" s="817"/>
      <c r="B399" s="830"/>
      <c r="C399" s="814"/>
      <c r="D399" s="871"/>
      <c r="E399" s="871"/>
      <c r="F399" s="871"/>
      <c r="G399" s="872"/>
      <c r="H399" s="872"/>
      <c r="I399" s="577"/>
      <c r="J399" s="875"/>
      <c r="K399" s="875"/>
      <c r="L399" s="875"/>
      <c r="M399" s="875"/>
      <c r="N399" s="875"/>
      <c r="O399" s="875"/>
      <c r="P399" s="1057"/>
      <c r="Q399" s="89"/>
    </row>
    <row r="400" spans="1:19" s="91" customFormat="1" ht="14.25" customHeight="1">
      <c r="A400" s="564"/>
      <c r="B400" s="380"/>
      <c r="C400" s="814"/>
      <c r="D400" s="815"/>
      <c r="E400" s="815"/>
      <c r="F400" s="815"/>
      <c r="G400" s="567"/>
      <c r="H400" s="567"/>
      <c r="I400" s="577"/>
      <c r="J400" s="311"/>
      <c r="K400" s="311"/>
      <c r="L400" s="311"/>
      <c r="M400" s="311"/>
      <c r="N400" s="311"/>
      <c r="O400" s="311"/>
      <c r="P400" s="614"/>
      <c r="Q400" s="357"/>
      <c r="R400" s="283"/>
      <c r="S400" s="283"/>
    </row>
    <row r="401" spans="1:19" s="91" customFormat="1" ht="14.25" customHeight="1">
      <c r="A401" s="817"/>
      <c r="B401" s="830"/>
      <c r="C401" s="814"/>
      <c r="D401" s="871"/>
      <c r="E401" s="871"/>
      <c r="F401" s="871"/>
      <c r="G401" s="872"/>
      <c r="H401" s="872"/>
      <c r="I401" s="577"/>
      <c r="J401" s="875"/>
      <c r="K401" s="875"/>
      <c r="L401" s="875"/>
      <c r="M401" s="875"/>
      <c r="N401" s="875"/>
      <c r="O401" s="875"/>
      <c r="P401" s="1057"/>
      <c r="Q401" s="89"/>
    </row>
    <row r="402" spans="1:19" s="91" customFormat="1" ht="24" customHeight="1">
      <c r="A402" s="564"/>
      <c r="B402" s="380"/>
      <c r="C402" s="814"/>
      <c r="D402" s="566"/>
      <c r="E402" s="566"/>
      <c r="F402" s="566"/>
      <c r="G402" s="567"/>
      <c r="H402" s="567"/>
      <c r="I402" s="577"/>
      <c r="J402" s="311"/>
      <c r="K402" s="311"/>
      <c r="L402" s="311"/>
      <c r="M402" s="311"/>
      <c r="N402" s="311"/>
      <c r="O402" s="311"/>
      <c r="P402" s="614"/>
      <c r="Q402" s="357"/>
      <c r="R402" s="283"/>
      <c r="S402" s="283"/>
    </row>
    <row r="403" spans="1:19" s="91" customFormat="1" ht="24" customHeight="1">
      <c r="A403" s="564"/>
      <c r="B403" s="380"/>
      <c r="C403" s="814"/>
      <c r="D403" s="566"/>
      <c r="E403" s="566"/>
      <c r="F403" s="566"/>
      <c r="G403" s="567"/>
      <c r="H403" s="567"/>
      <c r="I403" s="577"/>
      <c r="J403" s="311"/>
      <c r="K403" s="311"/>
      <c r="L403" s="311"/>
      <c r="M403" s="311"/>
      <c r="N403" s="311"/>
      <c r="O403" s="311"/>
      <c r="P403" s="614"/>
      <c r="Q403" s="357"/>
      <c r="R403" s="283"/>
      <c r="S403" s="283"/>
    </row>
    <row r="404" spans="1:19" s="91" customFormat="1" ht="24" customHeight="1">
      <c r="A404" s="817"/>
      <c r="B404" s="830"/>
      <c r="C404" s="814"/>
      <c r="D404" s="871"/>
      <c r="E404" s="871"/>
      <c r="F404" s="871"/>
      <c r="G404" s="872"/>
      <c r="H404" s="872"/>
      <c r="I404" s="577"/>
      <c r="J404" s="875"/>
      <c r="K404" s="875"/>
      <c r="L404" s="875"/>
      <c r="M404" s="875"/>
      <c r="N404" s="875"/>
      <c r="O404" s="875"/>
      <c r="P404" s="1057"/>
      <c r="Q404" s="89"/>
    </row>
    <row r="405" spans="1:19" s="91" customFormat="1" ht="14.25" customHeight="1">
      <c r="A405" s="817"/>
      <c r="B405" s="830"/>
      <c r="C405" s="814"/>
      <c r="D405" s="871"/>
      <c r="E405" s="871"/>
      <c r="F405" s="871"/>
      <c r="G405" s="872"/>
      <c r="H405" s="872"/>
      <c r="I405" s="577"/>
      <c r="J405" s="873"/>
      <c r="K405" s="873"/>
      <c r="L405" s="873"/>
      <c r="M405" s="873"/>
      <c r="N405" s="873"/>
      <c r="O405" s="873"/>
      <c r="P405" s="647"/>
      <c r="Q405" s="89"/>
    </row>
    <row r="406" spans="1:19" s="91" customFormat="1" ht="24" customHeight="1">
      <c r="A406" s="564"/>
      <c r="B406" s="380"/>
      <c r="C406" s="814"/>
      <c r="D406" s="815"/>
      <c r="E406" s="815"/>
      <c r="F406" s="815"/>
      <c r="G406" s="567"/>
      <c r="H406" s="567"/>
      <c r="I406" s="577"/>
      <c r="J406" s="311"/>
      <c r="K406" s="311"/>
      <c r="L406" s="311"/>
      <c r="M406" s="311"/>
      <c r="N406" s="311"/>
      <c r="O406" s="311"/>
      <c r="P406" s="631"/>
      <c r="Q406" s="357"/>
      <c r="R406" s="283"/>
      <c r="S406" s="283"/>
    </row>
    <row r="407" spans="1:19" s="91" customFormat="1" ht="14.25" customHeight="1">
      <c r="A407" s="817"/>
      <c r="B407" s="830"/>
      <c r="C407" s="814"/>
      <c r="D407" s="871"/>
      <c r="E407" s="871"/>
      <c r="F407" s="871"/>
      <c r="G407" s="872"/>
      <c r="H407" s="872"/>
      <c r="I407" s="577"/>
      <c r="J407" s="873"/>
      <c r="K407" s="873"/>
      <c r="L407" s="873"/>
      <c r="M407" s="873"/>
      <c r="N407" s="873"/>
      <c r="O407" s="873"/>
      <c r="P407" s="647"/>
      <c r="Q407" s="89"/>
    </row>
    <row r="408" spans="1:19" s="91" customFormat="1" ht="15" customHeight="1">
      <c r="A408" s="564"/>
      <c r="B408" s="848"/>
      <c r="C408" s="849"/>
      <c r="D408" s="815"/>
      <c r="E408" s="815"/>
      <c r="F408" s="815"/>
      <c r="G408" s="850"/>
      <c r="H408" s="850"/>
      <c r="I408" s="369"/>
      <c r="J408" s="883"/>
      <c r="K408" s="369"/>
      <c r="L408" s="646"/>
      <c r="M408" s="369"/>
      <c r="N408" s="646"/>
      <c r="O408" s="369"/>
      <c r="P408" s="631"/>
      <c r="Q408" s="646"/>
      <c r="R408" s="369"/>
      <c r="S408" s="369"/>
    </row>
    <row r="409" spans="1:19" s="91" customFormat="1" ht="15.75" customHeight="1">
      <c r="A409" s="564"/>
      <c r="B409" s="380"/>
      <c r="C409" s="814"/>
      <c r="D409" s="566"/>
      <c r="E409" s="566"/>
      <c r="F409" s="566"/>
      <c r="G409" s="567"/>
      <c r="H409" s="567"/>
      <c r="I409" s="577"/>
      <c r="J409" s="311"/>
      <c r="K409" s="311"/>
      <c r="L409" s="311"/>
      <c r="M409" s="311"/>
      <c r="N409" s="311"/>
      <c r="O409" s="311"/>
      <c r="P409" s="569"/>
      <c r="Q409" s="357"/>
      <c r="R409" s="283"/>
      <c r="S409" s="283"/>
    </row>
    <row r="410" spans="1:19" s="91" customFormat="1" ht="14.25" customHeight="1">
      <c r="A410" s="817"/>
      <c r="B410" s="830"/>
      <c r="C410" s="814"/>
      <c r="D410" s="871"/>
      <c r="E410" s="871"/>
      <c r="F410" s="871"/>
      <c r="G410" s="872"/>
      <c r="H410" s="872"/>
      <c r="I410" s="577"/>
      <c r="J410" s="873"/>
      <c r="K410" s="873"/>
      <c r="L410" s="873"/>
      <c r="M410" s="873"/>
      <c r="N410" s="873"/>
      <c r="O410" s="873"/>
      <c r="P410" s="647"/>
      <c r="Q410" s="89"/>
    </row>
    <row r="411" spans="1:19" s="92" customFormat="1" ht="15" customHeight="1">
      <c r="A411" s="564"/>
      <c r="B411" s="380"/>
      <c r="C411" s="814"/>
      <c r="D411" s="815"/>
      <c r="E411" s="815"/>
      <c r="F411" s="815"/>
      <c r="G411" s="567"/>
      <c r="H411" s="567"/>
      <c r="I411" s="878"/>
      <c r="J411" s="311"/>
      <c r="K411" s="311"/>
      <c r="L411" s="311"/>
      <c r="M411" s="311"/>
      <c r="N411" s="311"/>
      <c r="O411" s="311"/>
      <c r="P411" s="614"/>
      <c r="Q411" s="357"/>
      <c r="R411" s="283"/>
      <c r="S411" s="283"/>
    </row>
    <row r="412" spans="1:19" s="91" customFormat="1" ht="15.75" customHeight="1">
      <c r="A412" s="817"/>
      <c r="B412" s="830"/>
      <c r="C412" s="814"/>
      <c r="D412" s="871"/>
      <c r="E412" s="871"/>
      <c r="F412" s="871"/>
      <c r="G412" s="872"/>
      <c r="H412" s="872"/>
      <c r="I412" s="878"/>
      <c r="J412" s="875"/>
      <c r="K412" s="875"/>
      <c r="L412" s="875"/>
      <c r="M412" s="875"/>
      <c r="N412" s="875"/>
      <c r="O412" s="875"/>
      <c r="P412" s="1057"/>
      <c r="Q412" s="89"/>
    </row>
    <row r="413" spans="1:19" s="91" customFormat="1" ht="18.75">
      <c r="A413" s="564"/>
      <c r="B413" s="380"/>
      <c r="C413" s="814"/>
      <c r="D413" s="566"/>
      <c r="E413" s="566"/>
      <c r="F413" s="566"/>
      <c r="G413" s="567"/>
      <c r="H413" s="567"/>
      <c r="I413" s="577"/>
      <c r="J413" s="311"/>
      <c r="K413" s="311"/>
      <c r="L413" s="311"/>
      <c r="M413" s="311"/>
      <c r="N413" s="311"/>
      <c r="O413" s="311"/>
      <c r="P413" s="614"/>
      <c r="Q413" s="357"/>
      <c r="R413" s="283"/>
      <c r="S413" s="283"/>
    </row>
    <row r="414" spans="1:19" s="91" customFormat="1" ht="14.25" customHeight="1">
      <c r="A414" s="817"/>
      <c r="B414" s="830"/>
      <c r="C414" s="814"/>
      <c r="D414" s="871"/>
      <c r="E414" s="871"/>
      <c r="F414" s="871"/>
      <c r="G414" s="872"/>
      <c r="H414" s="872"/>
      <c r="I414" s="577"/>
      <c r="J414" s="875"/>
      <c r="K414" s="875"/>
      <c r="L414" s="875"/>
      <c r="M414" s="875"/>
      <c r="N414" s="875"/>
      <c r="O414" s="875"/>
      <c r="P414" s="1057"/>
      <c r="Q414" s="89"/>
      <c r="R414" s="89"/>
      <c r="S414" s="89"/>
    </row>
    <row r="415" spans="1:19" s="91" customFormat="1" ht="14.25" customHeight="1">
      <c r="A415" s="564"/>
      <c r="B415" s="848"/>
      <c r="C415" s="836"/>
      <c r="D415" s="579"/>
      <c r="E415" s="579"/>
      <c r="F415" s="579"/>
      <c r="G415" s="820"/>
      <c r="H415" s="820"/>
      <c r="I415" s="884"/>
      <c r="J415" s="885"/>
      <c r="K415" s="886"/>
      <c r="L415" s="886"/>
      <c r="M415" s="886"/>
      <c r="N415" s="886"/>
      <c r="O415" s="887"/>
      <c r="P415" s="631"/>
      <c r="Q415" s="881"/>
      <c r="R415" s="220"/>
      <c r="S415" s="220"/>
    </row>
    <row r="416" spans="1:19" s="91" customFormat="1" ht="14.25" customHeight="1">
      <c r="A416" s="817"/>
      <c r="B416" s="835"/>
      <c r="C416" s="836"/>
      <c r="D416" s="831"/>
      <c r="E416" s="831"/>
      <c r="F416" s="831"/>
      <c r="G416" s="831"/>
      <c r="H416" s="831"/>
      <c r="I416" s="884"/>
      <c r="J416" s="888"/>
      <c r="K416" s="889"/>
      <c r="L416" s="889"/>
      <c r="M416" s="889"/>
      <c r="N416" s="889"/>
      <c r="O416" s="888"/>
      <c r="P416" s="1062"/>
      <c r="Q416" s="785"/>
      <c r="R416" s="187"/>
      <c r="S416" s="187"/>
    </row>
    <row r="417" spans="1:19" s="91" customFormat="1" ht="24" customHeight="1">
      <c r="A417" s="564"/>
      <c r="B417" s="380"/>
      <c r="C417" s="814"/>
      <c r="D417" s="815"/>
      <c r="E417" s="815"/>
      <c r="F417" s="815"/>
      <c r="G417" s="567"/>
      <c r="H417" s="567"/>
      <c r="I417" s="577"/>
      <c r="J417" s="311"/>
      <c r="K417" s="311"/>
      <c r="L417" s="311"/>
      <c r="M417" s="311"/>
      <c r="N417" s="311"/>
      <c r="O417" s="311"/>
      <c r="P417" s="614"/>
      <c r="Q417" s="357"/>
      <c r="R417" s="283"/>
      <c r="S417" s="283"/>
    </row>
    <row r="418" spans="1:19" s="91" customFormat="1" ht="14.25" customHeight="1">
      <c r="A418" s="817"/>
      <c r="B418" s="830"/>
      <c r="C418" s="814"/>
      <c r="D418" s="871"/>
      <c r="E418" s="871"/>
      <c r="F418" s="871"/>
      <c r="G418" s="872"/>
      <c r="H418" s="872"/>
      <c r="I418" s="577"/>
      <c r="J418" s="875"/>
      <c r="K418" s="875"/>
      <c r="L418" s="875"/>
      <c r="M418" s="875"/>
      <c r="N418" s="875"/>
      <c r="O418" s="875"/>
      <c r="P418" s="1057"/>
      <c r="Q418" s="89"/>
      <c r="R418" s="187"/>
      <c r="S418" s="187"/>
    </row>
    <row r="419" spans="1:19" s="91" customFormat="1" ht="14.25" customHeight="1">
      <c r="A419" s="564"/>
      <c r="B419" s="380"/>
      <c r="C419" s="814"/>
      <c r="D419" s="815"/>
      <c r="E419" s="815"/>
      <c r="F419" s="815"/>
      <c r="G419" s="567"/>
      <c r="H419" s="567"/>
      <c r="I419" s="577"/>
      <c r="J419" s="311"/>
      <c r="K419" s="311"/>
      <c r="L419" s="311"/>
      <c r="M419" s="311"/>
      <c r="N419" s="311"/>
      <c r="O419" s="311"/>
      <c r="P419" s="614"/>
      <c r="Q419" s="357"/>
      <c r="R419" s="283"/>
      <c r="S419" s="283"/>
    </row>
    <row r="420" spans="1:19" s="91" customFormat="1" ht="14.25" customHeight="1">
      <c r="A420" s="817"/>
      <c r="B420" s="830"/>
      <c r="C420" s="814"/>
      <c r="D420" s="871"/>
      <c r="E420" s="871"/>
      <c r="F420" s="871"/>
      <c r="G420" s="872"/>
      <c r="H420" s="872"/>
      <c r="I420" s="577"/>
      <c r="J420" s="875"/>
      <c r="K420" s="875"/>
      <c r="L420" s="875"/>
      <c r="M420" s="875"/>
      <c r="N420" s="875"/>
      <c r="O420" s="875"/>
      <c r="P420" s="1057"/>
      <c r="Q420" s="89"/>
      <c r="R420" s="187"/>
      <c r="S420" s="187"/>
    </row>
    <row r="421" spans="1:19" s="91" customFormat="1" ht="27" customHeight="1">
      <c r="A421" s="564"/>
      <c r="B421" s="380"/>
      <c r="C421" s="814"/>
      <c r="D421" s="566"/>
      <c r="E421" s="566"/>
      <c r="F421" s="566"/>
      <c r="G421" s="567"/>
      <c r="H421" s="567"/>
      <c r="I421" s="577"/>
      <c r="J421" s="311"/>
      <c r="K421" s="311"/>
      <c r="L421" s="311"/>
      <c r="M421" s="311"/>
      <c r="N421" s="311"/>
      <c r="O421" s="311"/>
      <c r="P421" s="614"/>
      <c r="Q421" s="357"/>
      <c r="R421" s="283"/>
      <c r="S421" s="283"/>
    </row>
    <row r="422" spans="1:19" s="91" customFormat="1" ht="14.25" customHeight="1">
      <c r="A422" s="817"/>
      <c r="B422" s="830"/>
      <c r="C422" s="814"/>
      <c r="D422" s="871"/>
      <c r="E422" s="871"/>
      <c r="F422" s="871"/>
      <c r="G422" s="872"/>
      <c r="H422" s="872"/>
      <c r="I422" s="577"/>
      <c r="J422" s="875"/>
      <c r="K422" s="875"/>
      <c r="L422" s="875"/>
      <c r="M422" s="875"/>
      <c r="N422" s="875"/>
      <c r="O422" s="875"/>
      <c r="P422" s="1057"/>
      <c r="Q422" s="89"/>
      <c r="R422" s="187"/>
      <c r="S422" s="187"/>
    </row>
    <row r="423" spans="1:19" s="91" customFormat="1" ht="27" customHeight="1">
      <c r="A423" s="564"/>
      <c r="B423" s="380"/>
      <c r="C423" s="814"/>
      <c r="D423" s="566"/>
      <c r="E423" s="566"/>
      <c r="F423" s="566"/>
      <c r="G423" s="567"/>
      <c r="H423" s="567"/>
      <c r="I423" s="577"/>
      <c r="J423" s="311"/>
      <c r="K423" s="311"/>
      <c r="L423" s="311"/>
      <c r="M423" s="311"/>
      <c r="N423" s="311"/>
      <c r="O423" s="311"/>
      <c r="P423" s="614"/>
      <c r="Q423" s="357"/>
      <c r="R423" s="283"/>
      <c r="S423" s="283"/>
    </row>
    <row r="424" spans="1:19" s="91" customFormat="1" ht="14.25" customHeight="1">
      <c r="A424" s="564"/>
      <c r="B424" s="380"/>
      <c r="C424" s="814"/>
      <c r="D424" s="815"/>
      <c r="E424" s="815"/>
      <c r="F424" s="815"/>
      <c r="G424" s="567"/>
      <c r="H424" s="567"/>
      <c r="I424" s="891"/>
      <c r="J424" s="311"/>
      <c r="K424" s="311"/>
      <c r="L424" s="311"/>
      <c r="M424" s="311"/>
      <c r="N424" s="311"/>
      <c r="O424" s="311"/>
      <c r="P424" s="631"/>
      <c r="Q424" s="357"/>
      <c r="R424" s="283"/>
      <c r="S424" s="283"/>
    </row>
    <row r="425" spans="1:19" s="91" customFormat="1" ht="14.25" customHeight="1">
      <c r="A425" s="817"/>
      <c r="B425" s="830"/>
      <c r="C425" s="814"/>
      <c r="D425" s="871"/>
      <c r="E425" s="871"/>
      <c r="F425" s="871"/>
      <c r="G425" s="872"/>
      <c r="H425" s="872"/>
      <c r="I425" s="577"/>
      <c r="J425" s="873"/>
      <c r="K425" s="873"/>
      <c r="L425" s="873"/>
      <c r="M425" s="873"/>
      <c r="N425" s="873"/>
      <c r="O425" s="873"/>
      <c r="P425" s="1057"/>
      <c r="Q425" s="89"/>
    </row>
    <row r="426" spans="1:19" s="91" customFormat="1" ht="14.25" customHeight="1">
      <c r="A426" s="564"/>
      <c r="B426" s="380"/>
      <c r="C426" s="814"/>
      <c r="D426" s="815"/>
      <c r="E426" s="815"/>
      <c r="F426" s="815"/>
      <c r="G426" s="567"/>
      <c r="H426" s="567"/>
      <c r="I426" s="577"/>
      <c r="J426" s="311"/>
      <c r="K426" s="311"/>
      <c r="L426" s="311"/>
      <c r="M426" s="311"/>
      <c r="N426" s="311"/>
      <c r="O426" s="311"/>
      <c r="P426" s="631"/>
      <c r="Q426" s="357"/>
      <c r="R426" s="283"/>
      <c r="S426" s="283"/>
    </row>
    <row r="427" spans="1:19" s="91" customFormat="1" ht="14.25" customHeight="1">
      <c r="A427" s="817"/>
      <c r="B427" s="830"/>
      <c r="C427" s="814"/>
      <c r="D427" s="871"/>
      <c r="E427" s="871"/>
      <c r="F427" s="871"/>
      <c r="G427" s="872"/>
      <c r="H427" s="872"/>
      <c r="I427" s="577"/>
      <c r="J427" s="875"/>
      <c r="K427" s="875"/>
      <c r="L427" s="875"/>
      <c r="M427" s="875"/>
      <c r="N427" s="875"/>
      <c r="O427" s="875"/>
      <c r="P427" s="1057"/>
      <c r="Q427" s="89"/>
      <c r="R427" s="187"/>
      <c r="S427" s="187"/>
    </row>
    <row r="428" spans="1:19" s="91" customFormat="1" ht="15.75" customHeight="1">
      <c r="A428" s="564"/>
      <c r="B428" s="380"/>
      <c r="C428" s="814"/>
      <c r="D428" s="566"/>
      <c r="E428" s="566"/>
      <c r="F428" s="566"/>
      <c r="G428" s="567"/>
      <c r="H428" s="567"/>
      <c r="I428" s="577"/>
      <c r="J428" s="311"/>
      <c r="K428" s="311"/>
      <c r="L428" s="311"/>
      <c r="M428" s="311"/>
      <c r="N428" s="311"/>
      <c r="O428" s="311"/>
      <c r="P428" s="614"/>
      <c r="Q428" s="357"/>
      <c r="R428" s="283"/>
      <c r="S428" s="283"/>
    </row>
    <row r="429" spans="1:19" s="91" customFormat="1" ht="24" customHeight="1">
      <c r="A429" s="817"/>
      <c r="B429" s="830"/>
      <c r="C429" s="814"/>
      <c r="D429" s="871"/>
      <c r="E429" s="871"/>
      <c r="F429" s="871"/>
      <c r="G429" s="872"/>
      <c r="H429" s="872"/>
      <c r="I429" s="577"/>
      <c r="J429" s="875"/>
      <c r="K429" s="875"/>
      <c r="L429" s="875"/>
      <c r="M429" s="875"/>
      <c r="N429" s="875"/>
      <c r="O429" s="875"/>
      <c r="P429" s="1057"/>
      <c r="Q429" s="89"/>
    </row>
    <row r="430" spans="1:19" s="91" customFormat="1" ht="14.25" customHeight="1">
      <c r="A430" s="564"/>
      <c r="B430" s="380"/>
      <c r="C430" s="814"/>
      <c r="D430" s="815"/>
      <c r="E430" s="815"/>
      <c r="F430" s="815"/>
      <c r="G430" s="567"/>
      <c r="H430" s="567"/>
      <c r="I430" s="577"/>
      <c r="J430" s="311"/>
      <c r="K430" s="311"/>
      <c r="L430" s="311"/>
      <c r="M430" s="311"/>
      <c r="N430" s="311"/>
      <c r="O430" s="311"/>
      <c r="P430" s="614"/>
      <c r="Q430" s="357"/>
      <c r="R430" s="283"/>
      <c r="S430" s="284"/>
    </row>
    <row r="431" spans="1:19" s="91" customFormat="1" ht="24" customHeight="1">
      <c r="A431" s="817"/>
      <c r="B431" s="830"/>
      <c r="C431" s="814"/>
      <c r="D431" s="871"/>
      <c r="E431" s="871"/>
      <c r="F431" s="871"/>
      <c r="G431" s="872"/>
      <c r="H431" s="872"/>
      <c r="I431" s="577"/>
      <c r="J431" s="875"/>
      <c r="K431" s="875"/>
      <c r="L431" s="875"/>
      <c r="M431" s="875"/>
      <c r="N431" s="875"/>
      <c r="O431" s="875"/>
      <c r="P431" s="1057"/>
      <c r="Q431" s="89"/>
    </row>
    <row r="432" spans="1:19" s="91" customFormat="1" ht="14.25" customHeight="1">
      <c r="A432" s="564"/>
      <c r="B432" s="380"/>
      <c r="C432" s="814"/>
      <c r="D432" s="815"/>
      <c r="E432" s="815"/>
      <c r="F432" s="815"/>
      <c r="G432" s="567"/>
      <c r="H432" s="567"/>
      <c r="I432" s="577"/>
      <c r="J432" s="311"/>
      <c r="K432" s="311"/>
      <c r="L432" s="311"/>
      <c r="M432" s="360"/>
      <c r="N432" s="311"/>
      <c r="O432" s="311"/>
      <c r="P432" s="614"/>
      <c r="Q432" s="357"/>
      <c r="R432" s="283"/>
      <c r="S432" s="283"/>
    </row>
    <row r="433" spans="1:19" s="91" customFormat="1" ht="14.25" customHeight="1">
      <c r="A433" s="817"/>
      <c r="B433" s="830"/>
      <c r="C433" s="814"/>
      <c r="D433" s="871"/>
      <c r="E433" s="871"/>
      <c r="F433" s="871"/>
      <c r="G433" s="872"/>
      <c r="H433" s="872"/>
      <c r="I433" s="577"/>
      <c r="J433" s="875"/>
      <c r="K433" s="875"/>
      <c r="L433" s="875"/>
      <c r="M433" s="605"/>
      <c r="N433" s="875"/>
      <c r="O433" s="875"/>
      <c r="P433" s="1057"/>
      <c r="Q433" s="89"/>
      <c r="R433" s="187"/>
      <c r="S433" s="187"/>
    </row>
    <row r="434" spans="1:19" s="91" customFormat="1" ht="15.75" customHeight="1">
      <c r="A434" s="564"/>
      <c r="B434" s="380"/>
      <c r="C434" s="814"/>
      <c r="D434" s="566"/>
      <c r="E434" s="566"/>
      <c r="F434" s="566"/>
      <c r="G434" s="567"/>
      <c r="H434" s="567"/>
      <c r="I434" s="577"/>
      <c r="J434" s="311"/>
      <c r="K434" s="311"/>
      <c r="L434" s="311"/>
      <c r="M434" s="311"/>
      <c r="N434" s="311"/>
      <c r="O434" s="311"/>
      <c r="P434" s="631"/>
      <c r="Q434" s="357"/>
      <c r="R434" s="283"/>
      <c r="S434" s="283"/>
    </row>
    <row r="435" spans="1:19" s="91" customFormat="1" ht="14.25" customHeight="1">
      <c r="A435" s="817"/>
      <c r="B435" s="830"/>
      <c r="C435" s="814"/>
      <c r="D435" s="871"/>
      <c r="E435" s="871"/>
      <c r="F435" s="871"/>
      <c r="G435" s="872"/>
      <c r="H435" s="872"/>
      <c r="I435" s="577"/>
      <c r="J435" s="873"/>
      <c r="K435" s="873"/>
      <c r="L435" s="873"/>
      <c r="M435" s="873"/>
      <c r="N435" s="873"/>
      <c r="O435" s="873"/>
      <c r="P435" s="647"/>
      <c r="Q435" s="89"/>
    </row>
    <row r="436" spans="1:19" s="91" customFormat="1" ht="14.25" customHeight="1">
      <c r="A436" s="817"/>
      <c r="B436" s="892"/>
      <c r="C436" s="893"/>
      <c r="D436" s="894"/>
      <c r="E436" s="894"/>
      <c r="F436" s="894"/>
      <c r="G436" s="895"/>
      <c r="H436" s="895"/>
      <c r="I436" s="812"/>
      <c r="J436" s="895"/>
      <c r="K436" s="895"/>
      <c r="L436" s="842"/>
      <c r="M436" s="895"/>
      <c r="N436" s="895"/>
      <c r="O436" s="842"/>
      <c r="P436" s="1058"/>
      <c r="Q436" s="89"/>
      <c r="R436" s="187"/>
      <c r="S436" s="187"/>
    </row>
    <row r="437" spans="1:19" s="91" customFormat="1" ht="24" customHeight="1">
      <c r="A437" s="817"/>
      <c r="B437" s="830"/>
      <c r="C437" s="814"/>
      <c r="D437" s="871"/>
      <c r="E437" s="871"/>
      <c r="F437" s="871"/>
      <c r="G437" s="872"/>
      <c r="H437" s="872"/>
      <c r="I437" s="878"/>
      <c r="J437" s="875"/>
      <c r="K437" s="875"/>
      <c r="L437" s="875"/>
      <c r="M437" s="875"/>
      <c r="N437" s="875"/>
      <c r="O437" s="875"/>
      <c r="P437" s="1057"/>
      <c r="Q437" s="89"/>
    </row>
    <row r="438" spans="1:19" s="91" customFormat="1" ht="15.75" customHeight="1">
      <c r="A438" s="564"/>
      <c r="B438" s="380"/>
      <c r="C438" s="814"/>
      <c r="D438" s="815"/>
      <c r="E438" s="815"/>
      <c r="F438" s="815"/>
      <c r="G438" s="567"/>
      <c r="H438" s="567"/>
      <c r="I438" s="577"/>
      <c r="J438" s="896"/>
      <c r="K438" s="311"/>
      <c r="L438" s="311"/>
      <c r="M438" s="311"/>
      <c r="N438" s="311"/>
      <c r="O438" s="311"/>
      <c r="P438" s="631"/>
      <c r="Q438" s="357"/>
      <c r="R438" s="283"/>
      <c r="S438" s="356"/>
    </row>
    <row r="439" spans="1:19" s="91" customFormat="1" ht="14.25" customHeight="1">
      <c r="A439" s="817"/>
      <c r="B439" s="830"/>
      <c r="C439" s="814"/>
      <c r="D439" s="871"/>
      <c r="E439" s="871"/>
      <c r="F439" s="871"/>
      <c r="G439" s="872"/>
      <c r="H439" s="872"/>
      <c r="I439" s="577"/>
      <c r="J439" s="873"/>
      <c r="K439" s="873"/>
      <c r="L439" s="873"/>
      <c r="M439" s="873"/>
      <c r="N439" s="873"/>
      <c r="O439" s="873"/>
      <c r="P439" s="647"/>
      <c r="Q439" s="89"/>
    </row>
    <row r="440" spans="1:19" s="91" customFormat="1" ht="14.25" customHeight="1">
      <c r="A440" s="564"/>
      <c r="B440" s="380"/>
      <c r="C440" s="814"/>
      <c r="D440" s="815"/>
      <c r="E440" s="815"/>
      <c r="F440" s="815"/>
      <c r="G440" s="567"/>
      <c r="H440" s="567"/>
      <c r="I440" s="577"/>
      <c r="J440" s="311"/>
      <c r="K440" s="311"/>
      <c r="L440" s="311"/>
      <c r="M440" s="311"/>
      <c r="N440" s="311"/>
      <c r="O440" s="311"/>
      <c r="P440" s="631"/>
      <c r="Q440" s="357"/>
      <c r="R440" s="283"/>
      <c r="S440" s="356"/>
    </row>
    <row r="441" spans="1:19" s="91" customFormat="1" ht="14.25" customHeight="1">
      <c r="A441" s="817"/>
      <c r="B441" s="830"/>
      <c r="C441" s="814"/>
      <c r="D441" s="871"/>
      <c r="E441" s="871"/>
      <c r="F441" s="871"/>
      <c r="G441" s="872"/>
      <c r="H441" s="872"/>
      <c r="I441" s="577"/>
      <c r="J441" s="873"/>
      <c r="K441" s="873"/>
      <c r="L441" s="873"/>
      <c r="M441" s="873"/>
      <c r="N441" s="873"/>
      <c r="O441" s="873"/>
      <c r="P441" s="647"/>
      <c r="Q441" s="89"/>
    </row>
    <row r="442" spans="1:19" s="91" customFormat="1" ht="15.75" customHeight="1">
      <c r="A442" s="564"/>
      <c r="B442" s="380"/>
      <c r="C442" s="814"/>
      <c r="D442" s="566"/>
      <c r="E442" s="566"/>
      <c r="F442" s="566"/>
      <c r="G442" s="567"/>
      <c r="H442" s="567"/>
      <c r="I442" s="577"/>
      <c r="J442" s="311"/>
      <c r="K442" s="311"/>
      <c r="L442" s="311"/>
      <c r="M442" s="311"/>
      <c r="N442" s="311"/>
      <c r="O442" s="311"/>
      <c r="P442" s="614"/>
      <c r="Q442" s="357"/>
      <c r="R442" s="283"/>
      <c r="S442" s="284"/>
    </row>
    <row r="443" spans="1:19" s="91" customFormat="1" ht="15" customHeight="1">
      <c r="A443" s="817"/>
      <c r="B443" s="830"/>
      <c r="C443" s="814"/>
      <c r="D443" s="871"/>
      <c r="E443" s="871"/>
      <c r="F443" s="871"/>
      <c r="G443" s="872"/>
      <c r="H443" s="872"/>
      <c r="I443" s="878"/>
      <c r="J443" s="875"/>
      <c r="K443" s="875"/>
      <c r="L443" s="875"/>
      <c r="M443" s="875"/>
      <c r="N443" s="875"/>
      <c r="O443" s="875"/>
      <c r="P443" s="1057"/>
      <c r="Q443" s="89"/>
    </row>
    <row r="444" spans="1:19" s="91" customFormat="1" ht="14.25" customHeight="1">
      <c r="A444" s="564"/>
      <c r="B444" s="380"/>
      <c r="C444" s="814"/>
      <c r="D444" s="815"/>
      <c r="E444" s="815"/>
      <c r="F444" s="815"/>
      <c r="G444" s="567"/>
      <c r="H444" s="567"/>
      <c r="I444" s="577"/>
      <c r="J444" s="311"/>
      <c r="K444" s="311"/>
      <c r="L444" s="311"/>
      <c r="M444" s="311"/>
      <c r="N444" s="311"/>
      <c r="O444" s="311"/>
      <c r="P444" s="631"/>
      <c r="Q444" s="357"/>
      <c r="R444" s="283"/>
      <c r="S444" s="283"/>
    </row>
    <row r="445" spans="1:19" s="91" customFormat="1" ht="14.25" customHeight="1">
      <c r="A445" s="817"/>
      <c r="B445" s="830"/>
      <c r="C445" s="814"/>
      <c r="D445" s="871"/>
      <c r="E445" s="871"/>
      <c r="F445" s="871"/>
      <c r="G445" s="872"/>
      <c r="H445" s="872"/>
      <c r="I445" s="878"/>
      <c r="J445" s="875"/>
      <c r="K445" s="875"/>
      <c r="L445" s="875"/>
      <c r="M445" s="875"/>
      <c r="N445" s="875"/>
      <c r="O445" s="875"/>
      <c r="P445" s="1057"/>
      <c r="Q445" s="89"/>
    </row>
    <row r="446" spans="1:19" s="91" customFormat="1" ht="15.75" customHeight="1">
      <c r="A446" s="564"/>
      <c r="B446" s="380"/>
      <c r="C446" s="814"/>
      <c r="D446" s="566"/>
      <c r="E446" s="566"/>
      <c r="F446" s="566"/>
      <c r="G446" s="567"/>
      <c r="H446" s="567"/>
      <c r="I446" s="577"/>
      <c r="J446" s="311"/>
      <c r="K446" s="311"/>
      <c r="L446" s="311"/>
      <c r="M446" s="311"/>
      <c r="N446" s="311"/>
      <c r="O446" s="311"/>
      <c r="P446" s="631"/>
      <c r="Q446" s="357"/>
      <c r="R446" s="283"/>
      <c r="S446" s="283"/>
    </row>
    <row r="447" spans="1:19" s="91" customFormat="1" ht="14.25" customHeight="1">
      <c r="A447" s="817"/>
      <c r="B447" s="830"/>
      <c r="C447" s="814"/>
      <c r="D447" s="871"/>
      <c r="E447" s="871"/>
      <c r="F447" s="871"/>
      <c r="G447" s="872"/>
      <c r="H447" s="872"/>
      <c r="I447" s="310"/>
      <c r="J447" s="875"/>
      <c r="K447" s="875"/>
      <c r="L447" s="875"/>
      <c r="M447" s="875"/>
      <c r="N447" s="875"/>
      <c r="O447" s="875"/>
      <c r="P447" s="1057"/>
      <c r="Q447" s="89"/>
      <c r="R447" s="187"/>
      <c r="S447" s="187"/>
    </row>
    <row r="448" spans="1:19" s="91" customFormat="1" ht="15.75" customHeight="1">
      <c r="A448" s="564"/>
      <c r="B448" s="380"/>
      <c r="C448" s="814"/>
      <c r="D448" s="566"/>
      <c r="E448" s="566"/>
      <c r="F448" s="566"/>
      <c r="G448" s="567"/>
      <c r="H448" s="567"/>
      <c r="I448" s="760"/>
      <c r="J448" s="311"/>
      <c r="K448" s="311"/>
      <c r="L448" s="311"/>
      <c r="M448" s="311"/>
      <c r="N448" s="311"/>
      <c r="O448" s="311"/>
      <c r="P448" s="614"/>
      <c r="Q448" s="357"/>
      <c r="R448" s="283"/>
      <c r="S448" s="283"/>
    </row>
    <row r="449" spans="1:19" s="91" customFormat="1" ht="14.25" customHeight="1">
      <c r="A449" s="817"/>
      <c r="B449" s="830"/>
      <c r="C449" s="814"/>
      <c r="D449" s="871"/>
      <c r="E449" s="871"/>
      <c r="F449" s="871"/>
      <c r="G449" s="872"/>
      <c r="H449" s="872"/>
      <c r="I449" s="577"/>
      <c r="J449" s="875"/>
      <c r="K449" s="875"/>
      <c r="L449" s="875"/>
      <c r="M449" s="875"/>
      <c r="N449" s="875"/>
      <c r="O449" s="875"/>
      <c r="P449" s="1057"/>
      <c r="Q449" s="89"/>
      <c r="R449" s="187"/>
      <c r="S449" s="187"/>
    </row>
    <row r="450" spans="1:19" s="91" customFormat="1" ht="15.75" customHeight="1">
      <c r="A450" s="564"/>
      <c r="B450" s="380"/>
      <c r="C450" s="814"/>
      <c r="D450" s="566"/>
      <c r="E450" s="566"/>
      <c r="F450" s="566"/>
      <c r="G450" s="567"/>
      <c r="H450" s="567"/>
      <c r="I450" s="577"/>
      <c r="J450" s="311"/>
      <c r="K450" s="311"/>
      <c r="L450" s="311"/>
      <c r="M450" s="311"/>
      <c r="N450" s="311"/>
      <c r="O450" s="311"/>
      <c r="P450" s="614"/>
      <c r="Q450" s="357"/>
      <c r="R450" s="283"/>
      <c r="S450" s="283"/>
    </row>
    <row r="451" spans="1:19" s="91" customFormat="1" ht="18.75">
      <c r="A451" s="817"/>
      <c r="B451" s="830"/>
      <c r="C451" s="814"/>
      <c r="D451" s="871"/>
      <c r="E451" s="871"/>
      <c r="F451" s="871"/>
      <c r="G451" s="872"/>
      <c r="H451" s="872"/>
      <c r="I451" s="577"/>
      <c r="J451" s="875"/>
      <c r="K451" s="875"/>
      <c r="L451" s="875"/>
      <c r="M451" s="875"/>
      <c r="N451" s="875"/>
      <c r="O451" s="875"/>
      <c r="P451" s="1057"/>
      <c r="Q451" s="89"/>
    </row>
    <row r="452" spans="1:19" s="91" customFormat="1" ht="15.75" customHeight="1">
      <c r="A452" s="564"/>
      <c r="B452" s="380"/>
      <c r="C452" s="814"/>
      <c r="D452" s="566"/>
      <c r="E452" s="566"/>
      <c r="F452" s="566"/>
      <c r="G452" s="567"/>
      <c r="H452" s="567"/>
      <c r="I452" s="577"/>
      <c r="J452" s="311"/>
      <c r="K452" s="311"/>
      <c r="L452" s="311"/>
      <c r="M452" s="311"/>
      <c r="N452" s="311"/>
      <c r="O452" s="311"/>
      <c r="P452" s="614"/>
      <c r="Q452" s="357"/>
      <c r="R452" s="283"/>
      <c r="S452" s="283"/>
    </row>
    <row r="453" spans="1:19" s="91" customFormat="1" ht="18.75">
      <c r="A453" s="817"/>
      <c r="B453" s="830"/>
      <c r="C453" s="814"/>
      <c r="D453" s="871"/>
      <c r="E453" s="871"/>
      <c r="F453" s="871"/>
      <c r="G453" s="872"/>
      <c r="H453" s="872"/>
      <c r="I453" s="577"/>
      <c r="J453" s="875"/>
      <c r="K453" s="875"/>
      <c r="L453" s="875"/>
      <c r="M453" s="875"/>
      <c r="N453" s="875"/>
      <c r="O453" s="875"/>
      <c r="P453" s="1057"/>
      <c r="Q453" s="89"/>
      <c r="R453" s="187"/>
      <c r="S453" s="187"/>
    </row>
    <row r="454" spans="1:19" s="91" customFormat="1" ht="14.25" customHeight="1">
      <c r="A454" s="564"/>
      <c r="B454" s="380"/>
      <c r="C454" s="814"/>
      <c r="D454" s="815"/>
      <c r="E454" s="815"/>
      <c r="F454" s="815"/>
      <c r="G454" s="567"/>
      <c r="H454" s="567"/>
      <c r="I454" s="878"/>
      <c r="J454" s="311"/>
      <c r="K454" s="311"/>
      <c r="L454" s="311"/>
      <c r="M454" s="311"/>
      <c r="N454" s="311"/>
      <c r="O454" s="311"/>
      <c r="P454" s="631"/>
      <c r="Q454" s="660"/>
      <c r="R454" s="220"/>
      <c r="S454" s="220"/>
    </row>
    <row r="455" spans="1:19" s="91" customFormat="1" ht="18.75">
      <c r="A455" s="817"/>
      <c r="B455" s="830"/>
      <c r="C455" s="814"/>
      <c r="D455" s="871"/>
      <c r="E455" s="871"/>
      <c r="F455" s="871"/>
      <c r="G455" s="872"/>
      <c r="H455" s="872"/>
      <c r="I455" s="878"/>
      <c r="J455" s="875"/>
      <c r="K455" s="875"/>
      <c r="L455" s="875"/>
      <c r="M455" s="875"/>
      <c r="N455" s="875"/>
      <c r="O455" s="875"/>
      <c r="P455" s="1057"/>
      <c r="Q455" s="89"/>
      <c r="R455" s="187"/>
      <c r="S455" s="187"/>
    </row>
    <row r="456" spans="1:19" s="91" customFormat="1" ht="22.5" customHeight="1">
      <c r="A456" s="564"/>
      <c r="B456" s="380"/>
      <c r="C456" s="814"/>
      <c r="D456" s="566"/>
      <c r="E456" s="566"/>
      <c r="F456" s="566"/>
      <c r="G456" s="567"/>
      <c r="H456" s="567"/>
      <c r="I456" s="310"/>
      <c r="J456" s="311"/>
      <c r="K456" s="311"/>
      <c r="L456" s="311"/>
      <c r="M456" s="311"/>
      <c r="N456" s="357"/>
      <c r="O456" s="311"/>
      <c r="P456" s="631"/>
      <c r="Q456" s="357"/>
      <c r="R456" s="283"/>
      <c r="S456" s="283"/>
    </row>
    <row r="457" spans="1:19" s="91" customFormat="1" ht="18.75">
      <c r="A457" s="817"/>
      <c r="B457" s="830"/>
      <c r="C457" s="814"/>
      <c r="D457" s="871"/>
      <c r="E457" s="871"/>
      <c r="F457" s="871"/>
      <c r="G457" s="872"/>
      <c r="H457" s="872"/>
      <c r="I457" s="577"/>
      <c r="J457" s="875"/>
      <c r="K457" s="875"/>
      <c r="L457" s="875"/>
      <c r="M457" s="875"/>
      <c r="N457" s="875"/>
      <c r="O457" s="875"/>
      <c r="P457" s="1057"/>
      <c r="Q457" s="89"/>
      <c r="R457" s="187"/>
      <c r="S457" s="187"/>
    </row>
    <row r="458" spans="1:19" s="91" customFormat="1" ht="24" customHeight="1">
      <c r="A458" s="564"/>
      <c r="B458" s="380"/>
      <c r="C458" s="814"/>
      <c r="D458" s="872"/>
      <c r="E458" s="872"/>
      <c r="F458" s="872"/>
      <c r="G458" s="872"/>
      <c r="H458" s="872"/>
      <c r="I458" s="577"/>
      <c r="J458" s="873"/>
      <c r="K458" s="873"/>
      <c r="L458" s="873"/>
      <c r="M458" s="873"/>
      <c r="N458" s="873"/>
      <c r="O458" s="873"/>
      <c r="P458" s="647"/>
      <c r="Q458" s="89"/>
    </row>
    <row r="459" spans="1:19" s="91" customFormat="1" ht="18.75">
      <c r="A459" s="817"/>
      <c r="B459" s="830"/>
      <c r="C459" s="814"/>
      <c r="D459" s="871"/>
      <c r="E459" s="871"/>
      <c r="F459" s="871"/>
      <c r="G459" s="872"/>
      <c r="H459" s="872"/>
      <c r="I459" s="577"/>
      <c r="J459" s="873"/>
      <c r="K459" s="873"/>
      <c r="L459" s="873"/>
      <c r="M459" s="873"/>
      <c r="N459" s="873"/>
      <c r="O459" s="873"/>
      <c r="P459" s="647"/>
      <c r="Q459" s="89"/>
      <c r="R459" s="187"/>
      <c r="S459" s="187"/>
    </row>
    <row r="460" spans="1:19" s="91" customFormat="1" ht="15.75" customHeight="1">
      <c r="A460" s="564"/>
      <c r="B460" s="380"/>
      <c r="C460" s="814"/>
      <c r="D460" s="566"/>
      <c r="E460" s="566"/>
      <c r="F460" s="566"/>
      <c r="G460" s="567"/>
      <c r="H460" s="567"/>
      <c r="I460" s="760"/>
      <c r="J460" s="283"/>
      <c r="K460" s="614"/>
      <c r="L460" s="614"/>
      <c r="M460" s="283"/>
      <c r="N460" s="313"/>
      <c r="O460" s="283"/>
      <c r="P460" s="631"/>
      <c r="Q460" s="357"/>
      <c r="R460" s="283"/>
      <c r="S460" s="283"/>
    </row>
    <row r="461" spans="1:19" s="91" customFormat="1" ht="18.75">
      <c r="A461" s="817"/>
      <c r="B461" s="835"/>
      <c r="C461" s="836"/>
      <c r="D461" s="837"/>
      <c r="E461" s="837"/>
      <c r="F461" s="837"/>
      <c r="G461" s="837"/>
      <c r="H461" s="837"/>
      <c r="I461" s="187"/>
      <c r="J461" s="187"/>
      <c r="K461" s="187"/>
      <c r="L461" s="838"/>
      <c r="M461" s="187"/>
      <c r="N461" s="861"/>
      <c r="O461" s="187"/>
      <c r="P461" s="922"/>
      <c r="Q461" s="785"/>
      <c r="R461" s="187"/>
      <c r="S461" s="187"/>
    </row>
    <row r="462" spans="1:19" s="91" customFormat="1" ht="15.75" customHeight="1">
      <c r="A462" s="564"/>
      <c r="B462" s="380"/>
      <c r="C462" s="814"/>
      <c r="D462" s="566"/>
      <c r="E462" s="566"/>
      <c r="F462" s="566"/>
      <c r="G462" s="567"/>
      <c r="H462" s="567"/>
      <c r="I462" s="577"/>
      <c r="J462" s="311"/>
      <c r="K462" s="311"/>
      <c r="L462" s="311"/>
      <c r="M462" s="311"/>
      <c r="N462" s="311"/>
      <c r="O462" s="311"/>
      <c r="P462" s="614"/>
      <c r="Q462" s="357"/>
      <c r="R462" s="283"/>
      <c r="S462" s="283"/>
    </row>
    <row r="463" spans="1:19" s="91" customFormat="1" ht="18.75">
      <c r="A463" s="817"/>
      <c r="B463" s="830"/>
      <c r="C463" s="814"/>
      <c r="D463" s="871"/>
      <c r="E463" s="871"/>
      <c r="F463" s="871"/>
      <c r="G463" s="872"/>
      <c r="H463" s="872"/>
      <c r="I463" s="577"/>
      <c r="J463" s="875"/>
      <c r="K463" s="875"/>
      <c r="L463" s="875"/>
      <c r="M463" s="875"/>
      <c r="N463" s="875"/>
      <c r="O463" s="875"/>
      <c r="P463" s="1057"/>
      <c r="Q463" s="89"/>
    </row>
    <row r="464" spans="1:19" s="91" customFormat="1" ht="15.75" customHeight="1">
      <c r="A464" s="564"/>
      <c r="B464" s="380"/>
      <c r="C464" s="814"/>
      <c r="D464" s="566"/>
      <c r="E464" s="566"/>
      <c r="F464" s="566"/>
      <c r="G464" s="567"/>
      <c r="H464" s="567"/>
      <c r="I464" s="577"/>
      <c r="J464" s="311"/>
      <c r="K464" s="311"/>
      <c r="L464" s="311"/>
      <c r="M464" s="311"/>
      <c r="N464" s="311"/>
      <c r="O464" s="311"/>
      <c r="P464" s="569"/>
      <c r="Q464" s="357"/>
      <c r="R464" s="283"/>
      <c r="S464" s="283"/>
    </row>
    <row r="465" spans="1:19" s="91" customFormat="1" ht="18.75">
      <c r="A465" s="817"/>
      <c r="B465" s="830"/>
      <c r="C465" s="814"/>
      <c r="D465" s="871"/>
      <c r="E465" s="871"/>
      <c r="F465" s="871"/>
      <c r="G465" s="872"/>
      <c r="H465" s="872"/>
      <c r="I465" s="577"/>
      <c r="J465" s="873"/>
      <c r="K465" s="873"/>
      <c r="L465" s="873"/>
      <c r="M465" s="873"/>
      <c r="N465" s="873"/>
      <c r="O465" s="873"/>
      <c r="P465" s="647"/>
      <c r="Q465" s="89"/>
    </row>
    <row r="466" spans="1:19" s="91" customFormat="1" ht="18.75">
      <c r="A466" s="564"/>
      <c r="B466" s="380"/>
      <c r="C466" s="814"/>
      <c r="D466" s="566"/>
      <c r="E466" s="566"/>
      <c r="F466" s="566"/>
      <c r="G466" s="567"/>
      <c r="H466" s="567"/>
      <c r="I466" s="577"/>
      <c r="J466" s="311"/>
      <c r="K466" s="311"/>
      <c r="L466" s="311"/>
      <c r="M466" s="311"/>
      <c r="N466" s="311"/>
      <c r="O466" s="311"/>
      <c r="P466" s="614"/>
      <c r="Q466" s="357"/>
      <c r="R466" s="283"/>
      <c r="S466" s="283"/>
    </row>
    <row r="467" spans="1:19" s="91" customFormat="1" ht="18.75">
      <c r="A467" s="817"/>
      <c r="B467" s="830"/>
      <c r="C467" s="814"/>
      <c r="D467" s="871"/>
      <c r="E467" s="871"/>
      <c r="F467" s="871"/>
      <c r="G467" s="872"/>
      <c r="H467" s="872"/>
      <c r="I467" s="869"/>
      <c r="J467" s="875"/>
      <c r="K467" s="875"/>
      <c r="L467" s="875"/>
      <c r="M467" s="875"/>
      <c r="N467" s="875"/>
      <c r="O467" s="875"/>
      <c r="P467" s="1061"/>
      <c r="Q467" s="89"/>
    </row>
    <row r="468" spans="1:19" s="91" customFormat="1" ht="15.75" customHeight="1">
      <c r="A468" s="564"/>
      <c r="B468" s="898"/>
      <c r="C468" s="899"/>
      <c r="D468" s="614"/>
      <c r="E468" s="614"/>
      <c r="F468" s="614"/>
      <c r="G468" s="900"/>
      <c r="H468" s="900"/>
      <c r="I468" s="891"/>
      <c r="J468" s="360"/>
      <c r="K468" s="360"/>
      <c r="L468" s="313"/>
      <c r="M468" s="360"/>
      <c r="N468" s="360"/>
      <c r="O468" s="313"/>
      <c r="P468" s="631"/>
      <c r="Q468" s="357"/>
      <c r="R468" s="283"/>
      <c r="S468" s="283"/>
    </row>
    <row r="469" spans="1:19" s="91" customFormat="1">
      <c r="A469" s="817"/>
      <c r="B469" s="892"/>
      <c r="C469" s="893"/>
      <c r="D469" s="894"/>
      <c r="E469" s="894"/>
      <c r="F469" s="894"/>
      <c r="G469" s="895"/>
      <c r="H469" s="895"/>
      <c r="I469" s="812"/>
      <c r="J469" s="895"/>
      <c r="K469" s="895"/>
      <c r="L469" s="842"/>
      <c r="M469" s="895"/>
      <c r="N469" s="895"/>
      <c r="O469" s="842"/>
      <c r="P469" s="1058"/>
      <c r="Q469" s="89"/>
      <c r="R469" s="187"/>
      <c r="S469" s="187"/>
    </row>
    <row r="470" spans="1:19" s="91" customFormat="1" ht="15.75" customHeight="1">
      <c r="A470" s="564"/>
      <c r="B470" s="380"/>
      <c r="C470" s="814"/>
      <c r="D470" s="566"/>
      <c r="E470" s="566"/>
      <c r="F470" s="566"/>
      <c r="G470" s="567"/>
      <c r="H470" s="567"/>
      <c r="I470" s="878"/>
      <c r="J470" s="311"/>
      <c r="K470" s="311"/>
      <c r="L470" s="311"/>
      <c r="M470" s="311"/>
      <c r="N470" s="311"/>
      <c r="O470" s="311"/>
      <c r="P470" s="614"/>
      <c r="Q470" s="357"/>
      <c r="R470" s="283"/>
      <c r="S470" s="283"/>
    </row>
    <row r="471" spans="1:19" s="91" customFormat="1" ht="18.75">
      <c r="A471" s="817"/>
      <c r="B471" s="830"/>
      <c r="C471" s="814"/>
      <c r="D471" s="871"/>
      <c r="E471" s="871"/>
      <c r="F471" s="871"/>
      <c r="G471" s="872"/>
      <c r="H471" s="872"/>
      <c r="I471" s="878"/>
      <c r="J471" s="875"/>
      <c r="K471" s="875"/>
      <c r="L471" s="875"/>
      <c r="M471" s="875"/>
      <c r="N471" s="875"/>
      <c r="O471" s="875"/>
      <c r="P471" s="1057"/>
      <c r="Q471" s="89"/>
      <c r="R471" s="92"/>
      <c r="S471" s="92"/>
    </row>
    <row r="472" spans="1:19" s="91" customFormat="1" ht="15.75" customHeight="1">
      <c r="A472" s="564"/>
      <c r="B472" s="380"/>
      <c r="C472" s="814"/>
      <c r="D472" s="566"/>
      <c r="E472" s="566"/>
      <c r="F472" s="566"/>
      <c r="G472" s="567"/>
      <c r="H472" s="567"/>
      <c r="I472" s="577"/>
      <c r="J472" s="311"/>
      <c r="K472" s="311"/>
      <c r="L472" s="357"/>
      <c r="M472" s="311"/>
      <c r="N472" s="311"/>
      <c r="O472" s="311"/>
      <c r="P472" s="631"/>
      <c r="Q472" s="357"/>
      <c r="R472" s="283"/>
      <c r="S472" s="283"/>
    </row>
    <row r="473" spans="1:19" s="92" customFormat="1" ht="18.75">
      <c r="A473" s="817"/>
      <c r="B473" s="830"/>
      <c r="C473" s="814"/>
      <c r="D473" s="871"/>
      <c r="E473" s="871"/>
      <c r="F473" s="871"/>
      <c r="G473" s="872"/>
      <c r="H473" s="872"/>
      <c r="I473" s="577"/>
      <c r="J473" s="873"/>
      <c r="K473" s="873"/>
      <c r="L473" s="873"/>
      <c r="M473" s="873"/>
      <c r="N473" s="873"/>
      <c r="O473" s="873"/>
      <c r="P473" s="647"/>
      <c r="Q473" s="89"/>
    </row>
    <row r="474" spans="1:19" s="92" customFormat="1" ht="15" customHeight="1">
      <c r="A474" s="564"/>
      <c r="B474" s="898"/>
      <c r="C474" s="893"/>
      <c r="D474" s="880"/>
      <c r="E474" s="880"/>
      <c r="F474" s="880"/>
      <c r="G474" s="895"/>
      <c r="H474" s="895"/>
      <c r="I474" s="884"/>
      <c r="J474" s="222"/>
      <c r="K474" s="880"/>
      <c r="L474" s="881"/>
      <c r="M474" s="222"/>
      <c r="N474" s="881"/>
      <c r="O474" s="880"/>
      <c r="P474" s="631"/>
      <c r="Q474" s="881"/>
      <c r="R474" s="222"/>
      <c r="S474" s="222"/>
    </row>
    <row r="475" spans="1:19" s="92" customFormat="1" ht="18.75">
      <c r="A475" s="564"/>
      <c r="B475" s="380"/>
      <c r="C475" s="814"/>
      <c r="D475" s="872"/>
      <c r="E475" s="872"/>
      <c r="F475" s="872"/>
      <c r="G475" s="872"/>
      <c r="H475" s="872"/>
      <c r="I475" s="577"/>
      <c r="J475" s="873"/>
      <c r="K475" s="873"/>
      <c r="L475" s="873"/>
      <c r="M475" s="873"/>
      <c r="N475" s="873"/>
      <c r="O475" s="873"/>
      <c r="P475" s="631"/>
      <c r="Q475" s="89"/>
      <c r="R475" s="91"/>
      <c r="S475" s="91"/>
    </row>
    <row r="476" spans="1:19" s="91" customFormat="1" ht="18.75">
      <c r="A476" s="817"/>
      <c r="B476" s="830"/>
      <c r="C476" s="814"/>
      <c r="D476" s="871"/>
      <c r="E476" s="871"/>
      <c r="F476" s="871"/>
      <c r="G476" s="872"/>
      <c r="H476" s="872"/>
      <c r="I476" s="577"/>
      <c r="J476" s="873"/>
      <c r="K476" s="873"/>
      <c r="L476" s="873"/>
      <c r="M476" s="873"/>
      <c r="N476" s="873"/>
      <c r="O476" s="873"/>
      <c r="P476" s="647"/>
      <c r="Q476" s="89"/>
    </row>
    <row r="477" spans="1:19" s="91" customFormat="1" ht="24" customHeight="1">
      <c r="A477" s="564"/>
      <c r="B477" s="380"/>
      <c r="C477" s="814"/>
      <c r="D477" s="815"/>
      <c r="E477" s="815"/>
      <c r="F477" s="815"/>
      <c r="G477" s="567"/>
      <c r="H477" s="567"/>
      <c r="I477" s="577"/>
      <c r="J477" s="311"/>
      <c r="K477" s="311"/>
      <c r="L477" s="311"/>
      <c r="M477" s="311"/>
      <c r="N477" s="311"/>
      <c r="O477" s="311"/>
      <c r="P477" s="631"/>
      <c r="Q477" s="357"/>
      <c r="R477" s="283"/>
      <c r="S477" s="356"/>
    </row>
    <row r="478" spans="1:19" s="92" customFormat="1" ht="15.75" customHeight="1">
      <c r="A478" s="564"/>
      <c r="B478" s="380"/>
      <c r="C478" s="814"/>
      <c r="D478" s="566"/>
      <c r="E478" s="566"/>
      <c r="F478" s="566"/>
      <c r="G478" s="901"/>
      <c r="H478" s="901"/>
      <c r="I478" s="576"/>
      <c r="J478" s="220"/>
      <c r="K478" s="311"/>
      <c r="L478" s="311"/>
      <c r="M478" s="311"/>
      <c r="N478" s="311"/>
      <c r="O478" s="311"/>
      <c r="P478" s="614"/>
      <c r="Q478" s="660"/>
      <c r="R478" s="220"/>
      <c r="S478" s="220"/>
    </row>
    <row r="479" spans="1:19" s="91" customFormat="1" ht="18.75">
      <c r="A479" s="817"/>
      <c r="B479" s="830"/>
      <c r="C479" s="814"/>
      <c r="D479" s="871"/>
      <c r="E479" s="871"/>
      <c r="F479" s="871"/>
      <c r="G479" s="872"/>
      <c r="H479" s="872"/>
      <c r="I479" s="577"/>
      <c r="J479" s="875"/>
      <c r="K479" s="875"/>
      <c r="L479" s="875"/>
      <c r="M479" s="875"/>
      <c r="N479" s="875"/>
      <c r="O479" s="875"/>
      <c r="P479" s="1057"/>
      <c r="Q479" s="89"/>
    </row>
    <row r="480" spans="1:19" s="92" customFormat="1" ht="18.75">
      <c r="A480" s="564"/>
      <c r="B480" s="380"/>
      <c r="C480" s="814"/>
      <c r="D480" s="566"/>
      <c r="E480" s="566"/>
      <c r="F480" s="566"/>
      <c r="G480" s="567"/>
      <c r="H480" s="567"/>
      <c r="I480" s="878"/>
      <c r="J480" s="311"/>
      <c r="K480" s="311"/>
      <c r="L480" s="311"/>
      <c r="M480" s="311"/>
      <c r="N480" s="311"/>
      <c r="O480" s="311"/>
      <c r="P480" s="902"/>
      <c r="Q480" s="357"/>
      <c r="R480" s="283"/>
      <c r="S480" s="283"/>
    </row>
    <row r="481" spans="1:19" s="91" customFormat="1" ht="18.75">
      <c r="A481" s="817"/>
      <c r="B481" s="835"/>
      <c r="C481" s="836"/>
      <c r="D481" s="837"/>
      <c r="E481" s="837"/>
      <c r="F481" s="837"/>
      <c r="G481" s="837"/>
      <c r="H481" s="837"/>
      <c r="I481" s="187"/>
      <c r="J481" s="187"/>
      <c r="K481" s="187"/>
      <c r="L481" s="838"/>
      <c r="M481" s="894"/>
      <c r="N481" s="187"/>
      <c r="O481" s="187"/>
      <c r="P481" s="922"/>
      <c r="Q481" s="785"/>
      <c r="R481" s="92"/>
      <c r="S481" s="92"/>
    </row>
    <row r="482" spans="1:19" s="91" customFormat="1" ht="18.75">
      <c r="A482" s="564"/>
      <c r="B482" s="380"/>
      <c r="C482" s="814"/>
      <c r="D482" s="566"/>
      <c r="E482" s="566"/>
      <c r="F482" s="566"/>
      <c r="G482" s="567"/>
      <c r="H482" s="567"/>
      <c r="I482" s="577"/>
      <c r="J482" s="311"/>
      <c r="K482" s="311"/>
      <c r="L482" s="311"/>
      <c r="M482" s="311"/>
      <c r="N482" s="311"/>
      <c r="O482" s="311"/>
      <c r="P482" s="357"/>
      <c r="Q482" s="357"/>
      <c r="R482" s="283"/>
      <c r="S482" s="283"/>
    </row>
    <row r="483" spans="1:19" s="91" customFormat="1" ht="14.25" customHeight="1">
      <c r="A483" s="817"/>
      <c r="B483" s="830"/>
      <c r="C483" s="814"/>
      <c r="D483" s="871"/>
      <c r="E483" s="871"/>
      <c r="F483" s="871"/>
      <c r="G483" s="872"/>
      <c r="H483" s="872"/>
      <c r="I483" s="878"/>
      <c r="J483" s="875"/>
      <c r="K483" s="875"/>
      <c r="L483" s="875"/>
      <c r="M483" s="875"/>
      <c r="N483" s="875"/>
      <c r="O483" s="875"/>
      <c r="P483" s="1057"/>
      <c r="Q483" s="89"/>
    </row>
    <row r="484" spans="1:19" s="92" customFormat="1" ht="15" customHeight="1">
      <c r="A484" s="817"/>
      <c r="B484" s="830"/>
      <c r="C484" s="814"/>
      <c r="D484" s="871"/>
      <c r="E484" s="871"/>
      <c r="F484" s="871"/>
      <c r="G484" s="872"/>
      <c r="H484" s="872"/>
      <c r="I484" s="878"/>
      <c r="J484" s="875"/>
      <c r="K484" s="875"/>
      <c r="L484" s="875"/>
      <c r="M484" s="875"/>
      <c r="N484" s="875"/>
      <c r="O484" s="875"/>
      <c r="P484" s="1057"/>
      <c r="Q484" s="89"/>
    </row>
    <row r="485" spans="1:19" s="91" customFormat="1" ht="15.75" customHeight="1">
      <c r="A485" s="564"/>
      <c r="B485" s="380"/>
      <c r="C485" s="814"/>
      <c r="D485" s="566"/>
      <c r="E485" s="566"/>
      <c r="F485" s="566"/>
      <c r="G485" s="567"/>
      <c r="H485" s="567"/>
      <c r="I485" s="577"/>
      <c r="J485" s="311"/>
      <c r="K485" s="311"/>
      <c r="L485" s="311"/>
      <c r="M485" s="311"/>
      <c r="N485" s="311"/>
      <c r="O485" s="311"/>
      <c r="P485" s="631"/>
      <c r="Q485" s="357"/>
      <c r="R485" s="357"/>
      <c r="S485" s="357"/>
    </row>
    <row r="486" spans="1:19" s="92" customFormat="1" ht="18.75">
      <c r="A486" s="817"/>
      <c r="B486" s="830"/>
      <c r="C486" s="814"/>
      <c r="D486" s="871"/>
      <c r="E486" s="871"/>
      <c r="F486" s="871"/>
      <c r="G486" s="872"/>
      <c r="H486" s="872"/>
      <c r="I486" s="577"/>
      <c r="J486" s="875"/>
      <c r="K486" s="875"/>
      <c r="L486" s="875"/>
      <c r="M486" s="875"/>
      <c r="N486" s="875"/>
      <c r="O486" s="875"/>
      <c r="P486" s="1057"/>
      <c r="Q486" s="89"/>
      <c r="R486" s="91"/>
      <c r="S486" s="91"/>
    </row>
    <row r="487" spans="1:19" s="92" customFormat="1" ht="18.75">
      <c r="A487" s="564"/>
      <c r="B487" s="380"/>
      <c r="C487" s="814"/>
      <c r="D487" s="566"/>
      <c r="E487" s="566"/>
      <c r="F487" s="566"/>
      <c r="G487" s="567"/>
      <c r="H487" s="567"/>
      <c r="I487" s="878"/>
      <c r="J487" s="311"/>
      <c r="K487" s="311"/>
      <c r="L487" s="311"/>
      <c r="M487" s="311"/>
      <c r="N487" s="311"/>
      <c r="O487" s="311"/>
      <c r="P487" s="631"/>
      <c r="Q487" s="357"/>
      <c r="R487" s="283"/>
      <c r="S487" s="283"/>
    </row>
    <row r="488" spans="1:19" s="92" customFormat="1" ht="18.75">
      <c r="A488" s="817"/>
      <c r="B488" s="830"/>
      <c r="C488" s="814"/>
      <c r="D488" s="871"/>
      <c r="E488" s="871"/>
      <c r="F488" s="871"/>
      <c r="G488" s="872"/>
      <c r="H488" s="872"/>
      <c r="I488" s="903"/>
      <c r="J488" s="875"/>
      <c r="K488" s="875"/>
      <c r="L488" s="875"/>
      <c r="M488" s="875"/>
      <c r="N488" s="875"/>
      <c r="O488" s="875"/>
      <c r="P488" s="1061"/>
      <c r="Q488" s="89"/>
      <c r="R488" s="91"/>
      <c r="S488" s="91"/>
    </row>
    <row r="489" spans="1:19" s="92" customFormat="1" ht="18.75">
      <c r="A489" s="564"/>
      <c r="B489" s="380"/>
      <c r="C489" s="814"/>
      <c r="D489" s="566"/>
      <c r="E489" s="566"/>
      <c r="F489" s="566"/>
      <c r="G489" s="567"/>
      <c r="H489" s="567"/>
      <c r="I489" s="577"/>
      <c r="J489" s="311"/>
      <c r="K489" s="311"/>
      <c r="L489" s="311"/>
      <c r="M489" s="311"/>
      <c r="N489" s="311"/>
      <c r="O489" s="311"/>
      <c r="P489" s="631"/>
      <c r="Q489" s="357"/>
      <c r="R489" s="283"/>
      <c r="S489" s="283"/>
    </row>
    <row r="490" spans="1:19" s="91" customFormat="1" ht="18.75">
      <c r="A490" s="817"/>
      <c r="B490" s="830"/>
      <c r="C490" s="814"/>
      <c r="D490" s="871"/>
      <c r="E490" s="871"/>
      <c r="F490" s="871"/>
      <c r="G490" s="872"/>
      <c r="H490" s="872"/>
      <c r="I490" s="577"/>
      <c r="J490" s="873"/>
      <c r="K490" s="873"/>
      <c r="L490" s="873"/>
      <c r="M490" s="873"/>
      <c r="N490" s="873"/>
      <c r="O490" s="873"/>
      <c r="P490" s="647"/>
      <c r="Q490" s="89"/>
    </row>
    <row r="491" spans="1:19" s="91" customFormat="1" ht="18.75">
      <c r="A491" s="564"/>
      <c r="B491" s="380"/>
      <c r="C491" s="814"/>
      <c r="D491" s="566"/>
      <c r="E491" s="566"/>
      <c r="F491" s="566"/>
      <c r="G491" s="567"/>
      <c r="H491" s="567"/>
      <c r="I491" s="878"/>
      <c r="J491" s="311"/>
      <c r="K491" s="311"/>
      <c r="L491" s="311"/>
      <c r="M491" s="311"/>
      <c r="N491" s="311"/>
      <c r="O491" s="311"/>
      <c r="P491" s="631"/>
      <c r="Q491" s="357"/>
      <c r="R491" s="283"/>
      <c r="S491" s="283"/>
    </row>
    <row r="492" spans="1:19" s="91" customFormat="1" ht="18.75">
      <c r="A492" s="817"/>
      <c r="B492" s="830"/>
      <c r="C492" s="814"/>
      <c r="D492" s="871"/>
      <c r="E492" s="871"/>
      <c r="F492" s="871"/>
      <c r="G492" s="872"/>
      <c r="H492" s="872"/>
      <c r="I492" s="903"/>
      <c r="J492" s="875"/>
      <c r="K492" s="875"/>
      <c r="L492" s="875"/>
      <c r="M492" s="875"/>
      <c r="N492" s="875"/>
      <c r="O492" s="875"/>
      <c r="P492" s="906"/>
      <c r="Q492" s="89"/>
      <c r="R492" s="92"/>
      <c r="S492" s="92"/>
    </row>
    <row r="493" spans="1:19" s="91" customFormat="1">
      <c r="A493" s="564"/>
      <c r="B493" s="898"/>
      <c r="C493" s="899"/>
      <c r="D493" s="614"/>
      <c r="E493" s="614"/>
      <c r="F493" s="614"/>
      <c r="G493" s="900"/>
      <c r="H493" s="900"/>
      <c r="I493" s="891"/>
      <c r="J493" s="360"/>
      <c r="K493" s="360"/>
      <c r="L493" s="313"/>
      <c r="M493" s="360"/>
      <c r="N493" s="360"/>
      <c r="O493" s="284"/>
      <c r="P493" s="569"/>
      <c r="Q493" s="357"/>
      <c r="R493" s="283"/>
      <c r="S493" s="283"/>
    </row>
    <row r="494" spans="1:19" s="91" customFormat="1">
      <c r="A494" s="817"/>
      <c r="B494" s="892"/>
      <c r="C494" s="893"/>
      <c r="D494" s="894"/>
      <c r="E494" s="894"/>
      <c r="F494" s="894"/>
      <c r="G494" s="895"/>
      <c r="H494" s="895"/>
      <c r="I494" s="812"/>
      <c r="J494" s="895"/>
      <c r="K494" s="895"/>
      <c r="L494" s="842"/>
      <c r="M494" s="895"/>
      <c r="N494" s="895"/>
      <c r="O494" s="842"/>
      <c r="P494" s="1058"/>
      <c r="Q494" s="89"/>
    </row>
    <row r="495" spans="1:19" s="91" customFormat="1" ht="15.75" customHeight="1">
      <c r="A495" s="564"/>
      <c r="B495" s="380"/>
      <c r="C495" s="814"/>
      <c r="D495" s="566"/>
      <c r="E495" s="566"/>
      <c r="F495" s="566"/>
      <c r="G495" s="567"/>
      <c r="H495" s="567"/>
      <c r="I495" s="577"/>
      <c r="J495" s="311"/>
      <c r="K495" s="311"/>
      <c r="L495" s="311"/>
      <c r="M495" s="311"/>
      <c r="N495" s="311"/>
      <c r="O495" s="311"/>
      <c r="P495" s="631"/>
      <c r="Q495" s="357"/>
      <c r="R495" s="283"/>
      <c r="S495" s="283"/>
    </row>
    <row r="496" spans="1:19" s="92" customFormat="1" ht="18.75">
      <c r="A496" s="817"/>
      <c r="B496" s="830"/>
      <c r="C496" s="814"/>
      <c r="D496" s="871"/>
      <c r="E496" s="871"/>
      <c r="F496" s="871"/>
      <c r="G496" s="872"/>
      <c r="H496" s="872"/>
      <c r="I496" s="878"/>
      <c r="J496" s="873"/>
      <c r="K496" s="873"/>
      <c r="L496" s="873"/>
      <c r="M496" s="873"/>
      <c r="N496" s="873"/>
      <c r="O496" s="873"/>
      <c r="P496" s="647"/>
      <c r="Q496" s="89"/>
    </row>
    <row r="497" spans="1:19" s="91" customFormat="1" ht="15" customHeight="1">
      <c r="A497" s="817"/>
      <c r="B497" s="830"/>
      <c r="C497" s="814"/>
      <c r="D497" s="871"/>
      <c r="E497" s="871"/>
      <c r="F497" s="871"/>
      <c r="G497" s="872"/>
      <c r="H497" s="872"/>
      <c r="I497" s="878"/>
      <c r="J497" s="875"/>
      <c r="K497" s="875"/>
      <c r="L497" s="875"/>
      <c r="M497" s="875"/>
      <c r="N497" s="875"/>
      <c r="O497" s="875"/>
      <c r="P497" s="1057"/>
      <c r="Q497" s="89"/>
      <c r="R497" s="92"/>
      <c r="S497" s="92"/>
    </row>
    <row r="498" spans="1:19" s="91" customFormat="1" ht="18.75">
      <c r="A498" s="564"/>
      <c r="B498" s="380"/>
      <c r="C498" s="814"/>
      <c r="D498" s="566"/>
      <c r="E498" s="566"/>
      <c r="F498" s="566"/>
      <c r="G498" s="567"/>
      <c r="H498" s="567"/>
      <c r="I498" s="878"/>
      <c r="J498" s="311"/>
      <c r="K498" s="311"/>
      <c r="L498" s="311"/>
      <c r="M498" s="311"/>
      <c r="N498" s="311"/>
      <c r="O498" s="284"/>
      <c r="P498" s="631"/>
      <c r="Q498" s="357"/>
      <c r="R498" s="283"/>
      <c r="S498" s="283"/>
    </row>
    <row r="499" spans="1:19" s="92" customFormat="1" ht="18.75">
      <c r="A499" s="817"/>
      <c r="B499" s="830"/>
      <c r="C499" s="814"/>
      <c r="D499" s="871"/>
      <c r="E499" s="871"/>
      <c r="F499" s="871"/>
      <c r="G499" s="872"/>
      <c r="H499" s="872"/>
      <c r="I499" s="878"/>
      <c r="J499" s="875"/>
      <c r="K499" s="875"/>
      <c r="L499" s="875"/>
      <c r="M499" s="875"/>
      <c r="N499" s="875"/>
      <c r="O499" s="875"/>
      <c r="P499" s="1057"/>
      <c r="Q499" s="89"/>
    </row>
    <row r="500" spans="1:19" s="92" customFormat="1" ht="22.5" customHeight="1">
      <c r="A500" s="564"/>
      <c r="B500" s="848"/>
      <c r="C500" s="849"/>
      <c r="D500" s="815"/>
      <c r="E500" s="815"/>
      <c r="F500" s="815"/>
      <c r="G500" s="850"/>
      <c r="H500" s="850"/>
      <c r="I500" s="907"/>
      <c r="J500" s="908"/>
      <c r="K500" s="908"/>
      <c r="L500" s="908"/>
      <c r="M500" s="908"/>
      <c r="N500" s="908"/>
      <c r="O500" s="908"/>
      <c r="P500" s="614"/>
      <c r="Q500" s="881"/>
      <c r="R500" s="398"/>
      <c r="S500" s="398"/>
    </row>
    <row r="501" spans="1:19" s="91" customFormat="1" ht="14.25" customHeight="1">
      <c r="A501" s="817"/>
      <c r="B501" s="830"/>
      <c r="C501" s="814"/>
      <c r="D501" s="871"/>
      <c r="E501" s="871"/>
      <c r="F501" s="871"/>
      <c r="G501" s="872"/>
      <c r="H501" s="872"/>
      <c r="I501" s="878"/>
      <c r="J501" s="875"/>
      <c r="K501" s="875"/>
      <c r="L501" s="875"/>
      <c r="M501" s="875"/>
      <c r="N501" s="875"/>
      <c r="O501" s="875"/>
      <c r="P501" s="1057"/>
      <c r="Q501" s="89"/>
    </row>
    <row r="502" spans="1:19" s="91" customFormat="1" ht="18.75">
      <c r="A502" s="564"/>
      <c r="B502" s="380"/>
      <c r="C502" s="814"/>
      <c r="D502" s="566"/>
      <c r="E502" s="566"/>
      <c r="F502" s="566"/>
      <c r="G502" s="567"/>
      <c r="H502" s="567"/>
      <c r="I502" s="878"/>
      <c r="J502" s="311"/>
      <c r="K502" s="311"/>
      <c r="L502" s="311"/>
      <c r="M502" s="311"/>
      <c r="N502" s="311"/>
      <c r="O502" s="311"/>
      <c r="P502" s="631"/>
      <c r="Q502" s="357"/>
      <c r="R502" s="283"/>
      <c r="S502" s="283"/>
    </row>
    <row r="503" spans="1:19" s="92" customFormat="1" ht="18.75">
      <c r="A503" s="817"/>
      <c r="B503" s="830"/>
      <c r="C503" s="814"/>
      <c r="D503" s="871"/>
      <c r="E503" s="871"/>
      <c r="F503" s="871"/>
      <c r="G503" s="872"/>
      <c r="H503" s="872"/>
      <c r="I503" s="910"/>
      <c r="J503" s="875"/>
      <c r="K503" s="875"/>
      <c r="L503" s="875"/>
      <c r="M503" s="875"/>
      <c r="N503" s="875"/>
      <c r="O503" s="875"/>
      <c r="P503" s="1057"/>
      <c r="Q503" s="89"/>
      <c r="R503" s="91"/>
      <c r="S503" s="91"/>
    </row>
    <row r="504" spans="1:19" s="91" customFormat="1" ht="18.75">
      <c r="A504" s="564"/>
      <c r="B504" s="380"/>
      <c r="C504" s="814"/>
      <c r="D504" s="566"/>
      <c r="E504" s="566"/>
      <c r="F504" s="566"/>
      <c r="G504" s="567"/>
      <c r="H504" s="567"/>
      <c r="I504" s="878"/>
      <c r="J504" s="311"/>
      <c r="K504" s="311"/>
      <c r="L504" s="311"/>
      <c r="M504" s="311"/>
      <c r="N504" s="311"/>
      <c r="O504" s="311"/>
      <c r="P504" s="614"/>
      <c r="Q504" s="357"/>
      <c r="R504" s="283"/>
      <c r="S504" s="283"/>
    </row>
    <row r="505" spans="1:19" s="91" customFormat="1" ht="18.75">
      <c r="A505" s="817"/>
      <c r="B505" s="830"/>
      <c r="C505" s="814"/>
      <c r="D505" s="871"/>
      <c r="E505" s="871"/>
      <c r="F505" s="871"/>
      <c r="G505" s="872"/>
      <c r="H505" s="872"/>
      <c r="I505" s="878"/>
      <c r="J505" s="875"/>
      <c r="K505" s="875"/>
      <c r="L505" s="875"/>
      <c r="M505" s="875"/>
      <c r="N505" s="875"/>
      <c r="O505" s="875"/>
      <c r="P505" s="1057"/>
      <c r="Q505" s="89"/>
    </row>
    <row r="506" spans="1:19" s="91" customFormat="1" ht="15.75" customHeight="1">
      <c r="A506" s="564"/>
      <c r="B506" s="380"/>
      <c r="C506" s="814"/>
      <c r="D506" s="566"/>
      <c r="E506" s="566"/>
      <c r="F506" s="566"/>
      <c r="G506" s="567"/>
      <c r="H506" s="567"/>
      <c r="I506" s="878"/>
      <c r="J506" s="311"/>
      <c r="K506" s="311"/>
      <c r="L506" s="311"/>
      <c r="M506" s="311"/>
      <c r="N506" s="311"/>
      <c r="O506" s="311"/>
      <c r="P506" s="631"/>
      <c r="Q506" s="357"/>
      <c r="R506" s="283"/>
      <c r="S506" s="283"/>
    </row>
    <row r="507" spans="1:19" s="91" customFormat="1" ht="14.25" customHeight="1">
      <c r="A507" s="817"/>
      <c r="B507" s="830"/>
      <c r="C507" s="814"/>
      <c r="D507" s="871"/>
      <c r="E507" s="871"/>
      <c r="F507" s="871"/>
      <c r="G507" s="872"/>
      <c r="H507" s="872"/>
      <c r="I507" s="878"/>
      <c r="J507" s="875"/>
      <c r="K507" s="875"/>
      <c r="L507" s="875"/>
      <c r="M507" s="875"/>
      <c r="N507" s="875"/>
      <c r="O507" s="875"/>
      <c r="P507" s="1057"/>
      <c r="Q507" s="89"/>
    </row>
    <row r="508" spans="1:19" s="91" customFormat="1" ht="15.75" customHeight="1">
      <c r="A508" s="564"/>
      <c r="B508" s="380"/>
      <c r="C508" s="814"/>
      <c r="D508" s="566"/>
      <c r="E508" s="566"/>
      <c r="F508" s="566"/>
      <c r="G508" s="872"/>
      <c r="H508" s="872"/>
      <c r="I508" s="576"/>
      <c r="J508" s="311"/>
      <c r="K508" s="311"/>
      <c r="L508" s="311"/>
      <c r="M508" s="311"/>
      <c r="N508" s="311"/>
      <c r="O508" s="311"/>
      <c r="P508" s="631"/>
      <c r="Q508" s="660"/>
      <c r="R508" s="220"/>
      <c r="S508" s="220"/>
    </row>
    <row r="509" spans="1:19" s="91" customFormat="1" ht="18.75">
      <c r="A509" s="817"/>
      <c r="B509" s="830"/>
      <c r="C509" s="814"/>
      <c r="D509" s="871"/>
      <c r="E509" s="871"/>
      <c r="F509" s="871"/>
      <c r="G509" s="872"/>
      <c r="H509" s="872"/>
      <c r="I509" s="577"/>
      <c r="J509" s="875"/>
      <c r="K509" s="875"/>
      <c r="L509" s="875"/>
      <c r="M509" s="875"/>
      <c r="N509" s="875"/>
      <c r="O509" s="875"/>
      <c r="P509" s="1057"/>
      <c r="Q509" s="89"/>
    </row>
    <row r="510" spans="1:19" s="92" customFormat="1" ht="18.75">
      <c r="A510" s="564"/>
      <c r="B510" s="380"/>
      <c r="C510" s="814"/>
      <c r="D510" s="566"/>
      <c r="E510" s="566"/>
      <c r="F510" s="566"/>
      <c r="G510" s="567"/>
      <c r="H510" s="567"/>
      <c r="I510" s="577"/>
      <c r="J510" s="614"/>
      <c r="K510" s="283"/>
      <c r="L510" s="614"/>
      <c r="M510" s="614"/>
      <c r="N510" s="357"/>
      <c r="O510" s="614"/>
      <c r="P510" s="631"/>
      <c r="Q510" s="357"/>
      <c r="R510" s="283"/>
      <c r="S510" s="283"/>
    </row>
    <row r="511" spans="1:19" s="91" customFormat="1" ht="18.75">
      <c r="A511" s="817"/>
      <c r="B511" s="830"/>
      <c r="C511" s="814"/>
      <c r="D511" s="871"/>
      <c r="E511" s="871"/>
      <c r="F511" s="871"/>
      <c r="G511" s="872"/>
      <c r="H511" s="872"/>
      <c r="I511" s="878"/>
      <c r="J511" s="873"/>
      <c r="K511" s="873"/>
      <c r="L511" s="873"/>
      <c r="M511" s="873"/>
      <c r="N511" s="873"/>
      <c r="O511" s="873"/>
      <c r="P511" s="647"/>
      <c r="Q511" s="89"/>
    </row>
    <row r="512" spans="1:19" s="91" customFormat="1" ht="18.75">
      <c r="A512" s="564"/>
      <c r="B512" s="911"/>
      <c r="C512" s="814"/>
      <c r="D512" s="912"/>
      <c r="E512" s="912"/>
      <c r="F512" s="912"/>
      <c r="G512" s="310"/>
      <c r="H512" s="310"/>
      <c r="I512" s="913"/>
      <c r="J512" s="914"/>
      <c r="K512" s="914"/>
      <c r="L512" s="914"/>
      <c r="M512" s="914"/>
      <c r="N512" s="914"/>
      <c r="O512" s="914"/>
      <c r="P512" s="631"/>
      <c r="Q512" s="360"/>
      <c r="R512" s="813"/>
      <c r="S512" s="360"/>
    </row>
    <row r="513" spans="1:19" s="92" customFormat="1" ht="18.75">
      <c r="A513" s="564"/>
      <c r="B513" s="911"/>
      <c r="C513" s="814"/>
      <c r="D513" s="912"/>
      <c r="E513" s="912"/>
      <c r="F513" s="912"/>
      <c r="G513" s="310"/>
      <c r="H513" s="310"/>
      <c r="I513" s="913"/>
      <c r="J513" s="914"/>
      <c r="K513" s="914"/>
      <c r="L513" s="914"/>
      <c r="M513" s="914"/>
      <c r="N513" s="914"/>
      <c r="O513" s="914"/>
      <c r="P513" s="631"/>
      <c r="Q513" s="360"/>
      <c r="R513" s="813"/>
      <c r="S513" s="360"/>
    </row>
    <row r="514" spans="1:19" s="91" customFormat="1" ht="18.75">
      <c r="A514" s="817"/>
      <c r="B514" s="835"/>
      <c r="C514" s="836"/>
      <c r="D514" s="837"/>
      <c r="E514" s="837"/>
      <c r="F514" s="837"/>
      <c r="G514" s="837"/>
      <c r="H514" s="837"/>
      <c r="I514" s="187"/>
      <c r="J514" s="187"/>
      <c r="K514" s="187"/>
      <c r="L514" s="838"/>
      <c r="M514" s="187"/>
      <c r="N514" s="187"/>
      <c r="O514" s="187"/>
      <c r="P514" s="922"/>
      <c r="Q514" s="785"/>
      <c r="R514" s="92"/>
      <c r="S514" s="92"/>
    </row>
    <row r="515" spans="1:19" s="92" customFormat="1" ht="18.75">
      <c r="A515" s="564"/>
      <c r="B515" s="380"/>
      <c r="C515" s="814"/>
      <c r="D515" s="566"/>
      <c r="E515" s="566"/>
      <c r="F515" s="566"/>
      <c r="G515" s="567"/>
      <c r="H515" s="567"/>
      <c r="I515" s="841"/>
      <c r="J515" s="313"/>
      <c r="K515" s="313"/>
      <c r="L515" s="313"/>
      <c r="M515" s="313"/>
      <c r="N515" s="313"/>
      <c r="O515" s="313"/>
      <c r="P515" s="569"/>
      <c r="Q515" s="357"/>
      <c r="R515" s="283"/>
      <c r="S515" s="283"/>
    </row>
    <row r="516" spans="1:19" s="92" customFormat="1" ht="18.75">
      <c r="A516" s="817"/>
      <c r="B516" s="830"/>
      <c r="C516" s="819"/>
      <c r="D516" s="831"/>
      <c r="E516" s="831"/>
      <c r="F516" s="831"/>
      <c r="G516" s="584"/>
      <c r="H516" s="584"/>
      <c r="I516" s="832"/>
      <c r="J516" s="842"/>
      <c r="K516" s="842"/>
      <c r="L516" s="842"/>
      <c r="M516" s="842"/>
      <c r="N516" s="842"/>
      <c r="O516" s="842"/>
      <c r="P516" s="1058"/>
      <c r="Q516" s="89"/>
      <c r="R516" s="91"/>
      <c r="S516" s="91"/>
    </row>
    <row r="517" spans="1:19" s="91" customFormat="1" ht="18.75">
      <c r="A517" s="817"/>
      <c r="B517" s="830"/>
      <c r="C517" s="819"/>
      <c r="D517" s="831"/>
      <c r="E517" s="831"/>
      <c r="F517" s="831"/>
      <c r="G517" s="584"/>
      <c r="H517" s="584"/>
      <c r="I517" s="832"/>
      <c r="J517" s="605"/>
      <c r="K517" s="833"/>
      <c r="L517" s="833"/>
      <c r="M517" s="833"/>
      <c r="N517" s="833"/>
      <c r="O517" s="833"/>
      <c r="P517" s="1057"/>
      <c r="Q517" s="89"/>
    </row>
    <row r="518" spans="1:19" s="91" customFormat="1" ht="14.25" customHeight="1">
      <c r="A518" s="564"/>
      <c r="B518" s="380"/>
      <c r="C518" s="814"/>
      <c r="D518" s="566"/>
      <c r="E518" s="566"/>
      <c r="F518" s="566"/>
      <c r="G518" s="567"/>
      <c r="H518" s="567"/>
      <c r="I518" s="841"/>
      <c r="J518" s="360"/>
      <c r="K518" s="313"/>
      <c r="L518" s="313"/>
      <c r="M518" s="313"/>
      <c r="N518" s="313"/>
      <c r="O518" s="313"/>
      <c r="P518" s="614"/>
      <c r="Q518" s="357"/>
      <c r="R518" s="283"/>
      <c r="S518" s="283"/>
    </row>
    <row r="519" spans="1:19" s="91" customFormat="1" ht="18.75">
      <c r="A519" s="564"/>
      <c r="B519" s="380"/>
      <c r="C519" s="814"/>
      <c r="D519" s="566"/>
      <c r="E519" s="566"/>
      <c r="F519" s="566"/>
      <c r="G519" s="567"/>
      <c r="H519" s="567"/>
      <c r="I519" s="841"/>
      <c r="J519" s="313"/>
      <c r="K519" s="313"/>
      <c r="L519" s="313"/>
      <c r="M519" s="313"/>
      <c r="N519" s="313"/>
      <c r="O519" s="313"/>
      <c r="P519" s="631"/>
      <c r="Q519" s="357"/>
      <c r="R519" s="283"/>
      <c r="S519" s="283"/>
    </row>
    <row r="520" spans="1:19" s="91" customFormat="1" ht="15" customHeight="1">
      <c r="A520" s="817"/>
      <c r="B520" s="830"/>
      <c r="C520" s="819"/>
      <c r="D520" s="831"/>
      <c r="E520" s="831"/>
      <c r="F520" s="831"/>
      <c r="G520" s="584"/>
      <c r="H520" s="584"/>
      <c r="I520" s="832"/>
      <c r="J520" s="842"/>
      <c r="K520" s="842"/>
      <c r="L520" s="842"/>
      <c r="M520" s="842"/>
      <c r="N520" s="842"/>
      <c r="O520" s="842"/>
      <c r="P520" s="1058"/>
      <c r="Q520" s="89"/>
      <c r="R520" s="92"/>
      <c r="S520" s="92"/>
    </row>
    <row r="521" spans="1:19" s="91" customFormat="1" ht="18.75">
      <c r="A521" s="817"/>
      <c r="B521" s="830"/>
      <c r="C521" s="819"/>
      <c r="D521" s="831"/>
      <c r="E521" s="831"/>
      <c r="F521" s="831"/>
      <c r="G521" s="584"/>
      <c r="H521" s="584"/>
      <c r="I521" s="915"/>
      <c r="J521" s="833"/>
      <c r="K521" s="605"/>
      <c r="L521" s="833"/>
      <c r="M521" s="833"/>
      <c r="N521" s="833"/>
      <c r="O521" s="833"/>
      <c r="P521" s="1057"/>
      <c r="Q521" s="89"/>
      <c r="R521" s="92"/>
      <c r="S521" s="92"/>
    </row>
    <row r="522" spans="1:19" s="91" customFormat="1" ht="18.75">
      <c r="A522" s="564"/>
      <c r="B522" s="380"/>
      <c r="C522" s="814"/>
      <c r="D522" s="566"/>
      <c r="E522" s="566"/>
      <c r="F522" s="566"/>
      <c r="G522" s="567"/>
      <c r="H522" s="567"/>
      <c r="I522" s="916"/>
      <c r="J522" s="614"/>
      <c r="K522" s="357"/>
      <c r="L522" s="614"/>
      <c r="M522" s="614"/>
      <c r="N522" s="614"/>
      <c r="O522" s="614"/>
      <c r="P522" s="631"/>
      <c r="Q522" s="357"/>
      <c r="R522" s="283"/>
      <c r="S522" s="283"/>
    </row>
    <row r="523" spans="1:19" s="91" customFormat="1" ht="18.75">
      <c r="A523" s="817"/>
      <c r="B523" s="830"/>
      <c r="C523" s="819"/>
      <c r="D523" s="831"/>
      <c r="E523" s="831"/>
      <c r="F523" s="831"/>
      <c r="G523" s="584"/>
      <c r="H523" s="584"/>
      <c r="I523" s="832"/>
      <c r="J523" s="833"/>
      <c r="K523" s="605"/>
      <c r="L523" s="833"/>
      <c r="M523" s="833"/>
      <c r="N523" s="833"/>
      <c r="O523" s="833"/>
      <c r="P523" s="1057"/>
      <c r="Q523" s="89"/>
    </row>
    <row r="524" spans="1:19" s="91" customFormat="1" ht="30" customHeight="1">
      <c r="A524" s="564"/>
      <c r="B524" s="380"/>
      <c r="C524" s="814"/>
      <c r="D524" s="566"/>
      <c r="E524" s="566"/>
      <c r="F524" s="566"/>
      <c r="G524" s="567"/>
      <c r="H524" s="567"/>
      <c r="I524" s="841"/>
      <c r="J524" s="614"/>
      <c r="K524" s="641"/>
      <c r="L524" s="614"/>
      <c r="M524" s="614"/>
      <c r="N524" s="614"/>
      <c r="O524" s="641"/>
      <c r="P524" s="631"/>
      <c r="Q524" s="357"/>
      <c r="R524" s="283"/>
      <c r="S524" s="283"/>
    </row>
    <row r="525" spans="1:19" s="91" customFormat="1" ht="18.75">
      <c r="A525" s="564"/>
      <c r="B525" s="380"/>
      <c r="C525" s="814"/>
      <c r="D525" s="566"/>
      <c r="E525" s="566"/>
      <c r="F525" s="566"/>
      <c r="G525" s="567"/>
      <c r="H525" s="567"/>
      <c r="I525" s="841"/>
      <c r="J525" s="614"/>
      <c r="K525" s="641"/>
      <c r="L525" s="614"/>
      <c r="M525" s="614"/>
      <c r="N525" s="614"/>
      <c r="O525" s="641"/>
      <c r="P525" s="641"/>
      <c r="Q525" s="357"/>
      <c r="R525" s="283"/>
      <c r="S525" s="283"/>
    </row>
    <row r="526" spans="1:19" s="91" customFormat="1" ht="18.75">
      <c r="A526" s="817"/>
      <c r="B526" s="830"/>
      <c r="C526" s="819"/>
      <c r="D526" s="831"/>
      <c r="E526" s="831"/>
      <c r="F526" s="831"/>
      <c r="G526" s="584"/>
      <c r="H526" s="584"/>
      <c r="I526" s="832"/>
      <c r="J526" s="833"/>
      <c r="K526" s="833"/>
      <c r="L526" s="833"/>
      <c r="M526" s="833"/>
      <c r="N526" s="833"/>
      <c r="O526" s="833"/>
      <c r="P526" s="1057"/>
      <c r="Q526" s="89"/>
    </row>
    <row r="527" spans="1:19" s="91" customFormat="1" ht="18.75">
      <c r="A527" s="564"/>
      <c r="B527" s="380"/>
      <c r="C527" s="814"/>
      <c r="D527" s="566"/>
      <c r="E527" s="566"/>
      <c r="F527" s="566"/>
      <c r="G527" s="567"/>
      <c r="H527" s="567"/>
      <c r="I527" s="917"/>
      <c r="J527" s="313"/>
      <c r="K527" s="313"/>
      <c r="L527" s="313"/>
      <c r="M527" s="313"/>
      <c r="N527" s="313"/>
      <c r="O527" s="313"/>
      <c r="P527" s="614"/>
      <c r="Q527" s="357"/>
      <c r="R527" s="283"/>
      <c r="S527" s="283"/>
    </row>
    <row r="528" spans="1:19" s="92" customFormat="1" ht="18.75">
      <c r="A528" s="564"/>
      <c r="B528" s="380"/>
      <c r="C528" s="814"/>
      <c r="D528" s="566"/>
      <c r="E528" s="566"/>
      <c r="F528" s="566"/>
      <c r="G528" s="567"/>
      <c r="H528" s="567"/>
      <c r="I528" s="841"/>
      <c r="J528" s="313"/>
      <c r="K528" s="313"/>
      <c r="L528" s="313"/>
      <c r="M528" s="313"/>
      <c r="N528" s="313"/>
      <c r="O528" s="313"/>
      <c r="P528" s="631"/>
      <c r="Q528" s="357"/>
      <c r="R528" s="283"/>
      <c r="S528" s="283"/>
    </row>
    <row r="529" spans="1:19" s="91" customFormat="1" ht="18.75">
      <c r="A529" s="817"/>
      <c r="B529" s="830"/>
      <c r="C529" s="819"/>
      <c r="D529" s="831"/>
      <c r="E529" s="831"/>
      <c r="F529" s="831"/>
      <c r="G529" s="584"/>
      <c r="H529" s="584"/>
      <c r="I529" s="832"/>
      <c r="J529" s="833"/>
      <c r="K529" s="833"/>
      <c r="L529" s="833"/>
      <c r="M529" s="833"/>
      <c r="N529" s="833"/>
      <c r="O529" s="833"/>
      <c r="P529" s="1057"/>
      <c r="Q529" s="89"/>
      <c r="R529" s="92"/>
      <c r="S529" s="92"/>
    </row>
    <row r="530" spans="1:19" s="91" customFormat="1" ht="15.75" customHeight="1">
      <c r="A530" s="564"/>
      <c r="B530" s="380"/>
      <c r="C530" s="814"/>
      <c r="D530" s="566"/>
      <c r="E530" s="566"/>
      <c r="F530" s="566"/>
      <c r="G530" s="567"/>
      <c r="H530" s="567"/>
      <c r="I530" s="841"/>
      <c r="J530" s="313"/>
      <c r="K530" s="313"/>
      <c r="L530" s="313"/>
      <c r="M530" s="360"/>
      <c r="N530" s="313"/>
      <c r="O530" s="313"/>
      <c r="P530" s="614"/>
      <c r="Q530" s="357"/>
      <c r="R530" s="283"/>
      <c r="S530" s="283"/>
    </row>
    <row r="531" spans="1:19" s="91" customFormat="1" ht="18.75">
      <c r="A531" s="817"/>
      <c r="B531" s="830"/>
      <c r="C531" s="819"/>
      <c r="D531" s="831"/>
      <c r="E531" s="831"/>
      <c r="F531" s="831"/>
      <c r="G531" s="584"/>
      <c r="H531" s="584"/>
      <c r="I531" s="832"/>
      <c r="J531" s="842"/>
      <c r="K531" s="842"/>
      <c r="L531" s="842"/>
      <c r="M531" s="895"/>
      <c r="N531" s="842"/>
      <c r="O531" s="842"/>
      <c r="P531" s="1058"/>
      <c r="Q531" s="89"/>
    </row>
    <row r="532" spans="1:19" s="91" customFormat="1" ht="18.75">
      <c r="A532" s="564"/>
      <c r="B532" s="380"/>
      <c r="C532" s="814"/>
      <c r="D532" s="566"/>
      <c r="E532" s="566"/>
      <c r="F532" s="566"/>
      <c r="G532" s="567"/>
      <c r="H532" s="567"/>
      <c r="I532" s="589"/>
      <c r="J532" s="283"/>
      <c r="K532" s="283"/>
      <c r="L532" s="614"/>
      <c r="M532" s="283"/>
      <c r="N532" s="357"/>
      <c r="O532" s="283"/>
      <c r="P532" s="631"/>
      <c r="Q532" s="357"/>
      <c r="R532" s="283"/>
      <c r="S532" s="283"/>
    </row>
    <row r="533" spans="1:19" s="91" customFormat="1" ht="18.75">
      <c r="A533" s="564"/>
      <c r="B533" s="380"/>
      <c r="C533" s="814"/>
      <c r="D533" s="566"/>
      <c r="E533" s="566"/>
      <c r="F533" s="566"/>
      <c r="G533" s="567"/>
      <c r="H533" s="567"/>
      <c r="I533" s="841"/>
      <c r="J533" s="313"/>
      <c r="K533" s="313"/>
      <c r="L533" s="313"/>
      <c r="M533" s="313"/>
      <c r="N533" s="313"/>
      <c r="O533" s="313"/>
      <c r="P533" s="631"/>
      <c r="Q533" s="357"/>
      <c r="R533" s="283"/>
      <c r="S533" s="283"/>
    </row>
    <row r="534" spans="1:19" s="91" customFormat="1" ht="18.75">
      <c r="A534" s="817"/>
      <c r="B534" s="830"/>
      <c r="C534" s="819"/>
      <c r="D534" s="831"/>
      <c r="E534" s="831"/>
      <c r="F534" s="831"/>
      <c r="G534" s="584"/>
      <c r="H534" s="584"/>
      <c r="I534" s="832"/>
      <c r="J534" s="842"/>
      <c r="K534" s="842"/>
      <c r="L534" s="842"/>
      <c r="M534" s="842"/>
      <c r="N534" s="842"/>
      <c r="O534" s="842"/>
      <c r="P534" s="1058"/>
      <c r="Q534" s="89"/>
    </row>
    <row r="535" spans="1:19" s="92" customFormat="1" ht="18.75">
      <c r="A535" s="817"/>
      <c r="B535" s="830"/>
      <c r="C535" s="819"/>
      <c r="D535" s="831"/>
      <c r="E535" s="831"/>
      <c r="F535" s="831"/>
      <c r="G535" s="584"/>
      <c r="H535" s="584"/>
      <c r="I535" s="832"/>
      <c r="J535" s="833"/>
      <c r="K535" s="605"/>
      <c r="L535" s="833"/>
      <c r="M535" s="605"/>
      <c r="N535" s="833"/>
      <c r="O535" s="833"/>
      <c r="P535" s="1058"/>
      <c r="Q535" s="89"/>
      <c r="R535" s="91"/>
      <c r="S535" s="91"/>
    </row>
    <row r="536" spans="1:19" s="91" customFormat="1" ht="18.75">
      <c r="A536" s="564"/>
      <c r="B536" s="380"/>
      <c r="C536" s="814"/>
      <c r="D536" s="566"/>
      <c r="E536" s="566"/>
      <c r="F536" s="566"/>
      <c r="G536" s="567"/>
      <c r="H536" s="567"/>
      <c r="I536" s="841"/>
      <c r="J536" s="313"/>
      <c r="K536" s="360"/>
      <c r="L536" s="313"/>
      <c r="M536" s="360"/>
      <c r="N536" s="313"/>
      <c r="O536" s="313"/>
      <c r="P536" s="569"/>
      <c r="Q536" s="357"/>
      <c r="R536" s="283"/>
      <c r="S536" s="283"/>
    </row>
    <row r="537" spans="1:19" s="91" customFormat="1" ht="18.75">
      <c r="A537" s="564"/>
      <c r="B537" s="380"/>
      <c r="C537" s="814"/>
      <c r="D537" s="566"/>
      <c r="E537" s="566"/>
      <c r="F537" s="566"/>
      <c r="G537" s="567"/>
      <c r="H537" s="567"/>
      <c r="I537" s="841"/>
      <c r="J537" s="313"/>
      <c r="K537" s="313"/>
      <c r="L537" s="313"/>
      <c r="M537" s="313"/>
      <c r="N537" s="313"/>
      <c r="O537" s="313"/>
      <c r="P537" s="614"/>
      <c r="Q537" s="357"/>
      <c r="R537" s="283"/>
      <c r="S537" s="283"/>
    </row>
    <row r="538" spans="1:19" s="91" customFormat="1" ht="18.75">
      <c r="A538" s="817"/>
      <c r="B538" s="830"/>
      <c r="C538" s="819"/>
      <c r="D538" s="831"/>
      <c r="E538" s="831"/>
      <c r="F538" s="831"/>
      <c r="G538" s="584"/>
      <c r="H538" s="584"/>
      <c r="I538" s="832"/>
      <c r="J538" s="833"/>
      <c r="K538" s="833"/>
      <c r="L538" s="833"/>
      <c r="M538" s="833"/>
      <c r="N538" s="833"/>
      <c r="O538" s="833"/>
      <c r="P538" s="1057"/>
      <c r="Q538" s="89"/>
    </row>
    <row r="539" spans="1:19" s="91" customFormat="1" ht="18.75">
      <c r="A539" s="564"/>
      <c r="B539" s="380"/>
      <c r="C539" s="814"/>
      <c r="D539" s="566"/>
      <c r="E539" s="566"/>
      <c r="F539" s="566"/>
      <c r="G539" s="567"/>
      <c r="H539" s="567"/>
      <c r="I539" s="841"/>
      <c r="J539" s="283"/>
      <c r="K539" s="283"/>
      <c r="L539" s="357"/>
      <c r="M539" s="614"/>
      <c r="N539" s="357"/>
      <c r="O539" s="283"/>
      <c r="P539" s="631"/>
      <c r="Q539" s="357"/>
      <c r="R539" s="283"/>
      <c r="S539" s="283"/>
    </row>
    <row r="540" spans="1:19" s="91" customFormat="1" ht="18.75">
      <c r="A540" s="564"/>
      <c r="B540" s="380"/>
      <c r="C540" s="814"/>
      <c r="D540" s="566"/>
      <c r="E540" s="566"/>
      <c r="F540" s="566"/>
      <c r="G540" s="567"/>
      <c r="H540" s="567"/>
      <c r="I540" s="841"/>
      <c r="J540" s="614"/>
      <c r="K540" s="614"/>
      <c r="L540" s="614"/>
      <c r="M540" s="614"/>
      <c r="N540" s="614"/>
      <c r="O540" s="614"/>
      <c r="P540" s="614"/>
      <c r="Q540" s="357"/>
      <c r="R540" s="283"/>
      <c r="S540" s="283"/>
    </row>
    <row r="541" spans="1:19" s="91" customFormat="1" ht="18.75">
      <c r="A541" s="817"/>
      <c r="B541" s="830"/>
      <c r="C541" s="819"/>
      <c r="D541" s="831"/>
      <c r="E541" s="831"/>
      <c r="F541" s="831"/>
      <c r="G541" s="584"/>
      <c r="H541" s="584"/>
      <c r="I541" s="832"/>
      <c r="J541" s="842"/>
      <c r="K541" s="842"/>
      <c r="L541" s="842"/>
      <c r="M541" s="842"/>
      <c r="N541" s="842"/>
      <c r="O541" s="842"/>
      <c r="P541" s="1058"/>
      <c r="Q541" s="89"/>
    </row>
    <row r="542" spans="1:19" s="91" customFormat="1" ht="18.75">
      <c r="A542" s="564"/>
      <c r="B542" s="380"/>
      <c r="C542" s="814"/>
      <c r="D542" s="566"/>
      <c r="E542" s="566"/>
      <c r="F542" s="566"/>
      <c r="G542" s="567"/>
      <c r="H542" s="567"/>
      <c r="I542" s="841"/>
      <c r="J542" s="313"/>
      <c r="K542" s="313"/>
      <c r="L542" s="313"/>
      <c r="M542" s="313"/>
      <c r="N542" s="313"/>
      <c r="O542" s="313"/>
      <c r="P542" s="631"/>
      <c r="Q542" s="357"/>
      <c r="R542" s="283"/>
      <c r="S542" s="283"/>
    </row>
    <row r="543" spans="1:19" s="91" customFormat="1" ht="18.75">
      <c r="A543" s="817"/>
      <c r="B543" s="830"/>
      <c r="C543" s="819"/>
      <c r="D543" s="831"/>
      <c r="E543" s="831"/>
      <c r="F543" s="831"/>
      <c r="G543" s="584"/>
      <c r="H543" s="584"/>
      <c r="I543" s="832"/>
      <c r="J543" s="833"/>
      <c r="K543" s="833"/>
      <c r="L543" s="833"/>
      <c r="M543" s="833"/>
      <c r="N543" s="833"/>
      <c r="O543" s="833"/>
      <c r="P543" s="1057"/>
      <c r="Q543" s="89"/>
    </row>
    <row r="544" spans="1:19" s="91" customFormat="1" ht="18.75">
      <c r="A544" s="564"/>
      <c r="B544" s="380"/>
      <c r="C544" s="814"/>
      <c r="D544" s="566"/>
      <c r="E544" s="566"/>
      <c r="F544" s="566"/>
      <c r="G544" s="567"/>
      <c r="H544" s="567"/>
      <c r="I544" s="918"/>
      <c r="J544" s="313"/>
      <c r="K544" s="313"/>
      <c r="L544" s="313"/>
      <c r="M544" s="313"/>
      <c r="N544" s="313"/>
      <c r="O544" s="313"/>
      <c r="P544" s="614"/>
      <c r="Q544" s="357"/>
      <c r="R544" s="283"/>
      <c r="S544" s="283"/>
    </row>
    <row r="545" spans="1:19" s="91" customFormat="1" ht="18.75">
      <c r="A545" s="817"/>
      <c r="B545" s="830"/>
      <c r="C545" s="819"/>
      <c r="D545" s="831"/>
      <c r="E545" s="831"/>
      <c r="F545" s="831"/>
      <c r="G545" s="584"/>
      <c r="H545" s="584"/>
      <c r="I545" s="832"/>
      <c r="J545" s="833"/>
      <c r="K545" s="833"/>
      <c r="L545" s="833"/>
      <c r="M545" s="833"/>
      <c r="N545" s="833"/>
      <c r="O545" s="833"/>
      <c r="P545" s="1057"/>
      <c r="Q545" s="89"/>
      <c r="R545" s="92"/>
      <c r="S545" s="92"/>
    </row>
    <row r="546" spans="1:19" s="91" customFormat="1" ht="18.75">
      <c r="A546" s="564"/>
      <c r="B546" s="380"/>
      <c r="C546" s="814"/>
      <c r="D546" s="566"/>
      <c r="E546" s="566"/>
      <c r="F546" s="566"/>
      <c r="G546" s="567"/>
      <c r="H546" s="567"/>
      <c r="I546" s="841"/>
      <c r="J546" s="614"/>
      <c r="K546" s="614"/>
      <c r="L546" s="614"/>
      <c r="M546" s="614"/>
      <c r="N546" s="614"/>
      <c r="O546" s="614"/>
      <c r="P546" s="631"/>
      <c r="Q546" s="357"/>
      <c r="R546" s="283"/>
      <c r="S546" s="284"/>
    </row>
    <row r="547" spans="1:19" s="91" customFormat="1" ht="18.75">
      <c r="A547" s="817"/>
      <c r="B547" s="830"/>
      <c r="C547" s="819"/>
      <c r="D547" s="831"/>
      <c r="E547" s="831"/>
      <c r="F547" s="831"/>
      <c r="G547" s="584"/>
      <c r="H547" s="584"/>
      <c r="I547" s="832"/>
      <c r="J547" s="842"/>
      <c r="K547" s="842"/>
      <c r="L547" s="842"/>
      <c r="M547" s="842"/>
      <c r="N547" s="842"/>
      <c r="O547" s="842"/>
      <c r="P547" s="1058"/>
      <c r="Q547" s="89"/>
    </row>
    <row r="548" spans="1:19" s="91" customFormat="1" ht="18.75">
      <c r="A548" s="564"/>
      <c r="B548" s="380"/>
      <c r="C548" s="814"/>
      <c r="D548" s="566"/>
      <c r="E548" s="566"/>
      <c r="F548" s="566"/>
      <c r="G548" s="567"/>
      <c r="H548" s="567"/>
      <c r="I548" s="919"/>
      <c r="J548" s="313"/>
      <c r="K548" s="313"/>
      <c r="L548" s="313"/>
      <c r="M548" s="313"/>
      <c r="N548" s="313"/>
      <c r="O548" s="313"/>
      <c r="P548" s="569"/>
      <c r="Q548" s="357"/>
      <c r="R548" s="283"/>
      <c r="S548" s="284"/>
    </row>
    <row r="549" spans="1:19" s="91" customFormat="1" ht="18.75">
      <c r="A549" s="817"/>
      <c r="B549" s="830"/>
      <c r="C549" s="819"/>
      <c r="D549" s="831"/>
      <c r="E549" s="831"/>
      <c r="F549" s="831"/>
      <c r="G549" s="584"/>
      <c r="H549" s="584"/>
      <c r="I549" s="832"/>
      <c r="J549" s="842"/>
      <c r="K549" s="842"/>
      <c r="L549" s="842"/>
      <c r="M549" s="842"/>
      <c r="N549" s="842"/>
      <c r="O549" s="842"/>
      <c r="P549" s="1058"/>
      <c r="Q549" s="89"/>
    </row>
    <row r="550" spans="1:19" s="91" customFormat="1" ht="18.75">
      <c r="A550" s="817"/>
      <c r="B550" s="830"/>
      <c r="C550" s="819"/>
      <c r="D550" s="831"/>
      <c r="E550" s="831"/>
      <c r="F550" s="831"/>
      <c r="G550" s="584"/>
      <c r="H550" s="584"/>
      <c r="I550" s="832"/>
      <c r="J550" s="842"/>
      <c r="K550" s="842"/>
      <c r="L550" s="842"/>
      <c r="M550" s="842"/>
      <c r="N550" s="842"/>
      <c r="O550" s="842"/>
      <c r="P550" s="1058"/>
      <c r="Q550" s="89"/>
      <c r="R550" s="92"/>
      <c r="S550" s="92"/>
    </row>
    <row r="551" spans="1:19" s="91" customFormat="1" ht="18.75">
      <c r="A551" s="564"/>
      <c r="B551" s="380"/>
      <c r="C551" s="814"/>
      <c r="D551" s="566"/>
      <c r="E551" s="566"/>
      <c r="F551" s="566"/>
      <c r="G551" s="567"/>
      <c r="H551" s="567"/>
      <c r="I551" s="841"/>
      <c r="J551" s="614"/>
      <c r="K551" s="283"/>
      <c r="L551" s="614"/>
      <c r="M551" s="614"/>
      <c r="N551" s="865"/>
      <c r="O551" s="614"/>
      <c r="P551" s="631"/>
      <c r="Q551" s="357"/>
      <c r="R551" s="283"/>
      <c r="S551" s="283"/>
    </row>
    <row r="552" spans="1:19" s="91" customFormat="1" ht="18.75">
      <c r="A552" s="817"/>
      <c r="B552" s="830"/>
      <c r="C552" s="819"/>
      <c r="D552" s="831"/>
      <c r="E552" s="831"/>
      <c r="F552" s="831"/>
      <c r="G552" s="584"/>
      <c r="H552" s="584"/>
      <c r="I552" s="832"/>
      <c r="J552" s="833"/>
      <c r="K552" s="833"/>
      <c r="L552" s="833"/>
      <c r="M552" s="833"/>
      <c r="N552" s="833"/>
      <c r="O552" s="833"/>
      <c r="P552" s="1057"/>
      <c r="Q552" s="89"/>
    </row>
    <row r="553" spans="1:19" s="91" customFormat="1" ht="18.75">
      <c r="A553" s="564"/>
      <c r="B553" s="380"/>
      <c r="C553" s="814"/>
      <c r="D553" s="566"/>
      <c r="E553" s="566"/>
      <c r="F553" s="566"/>
      <c r="G553" s="567"/>
      <c r="H553" s="567"/>
      <c r="I553" s="841"/>
      <c r="J553" s="313"/>
      <c r="K553" s="313"/>
      <c r="L553" s="313"/>
      <c r="M553" s="313"/>
      <c r="N553" s="313"/>
      <c r="O553" s="313"/>
      <c r="P553" s="569"/>
      <c r="Q553" s="357"/>
      <c r="R553" s="283"/>
      <c r="S553" s="284"/>
    </row>
    <row r="554" spans="1:19" s="91" customFormat="1" ht="18.75">
      <c r="A554" s="817"/>
      <c r="B554" s="830"/>
      <c r="C554" s="819"/>
      <c r="D554" s="831"/>
      <c r="E554" s="831"/>
      <c r="F554" s="831"/>
      <c r="G554" s="584"/>
      <c r="H554" s="584"/>
      <c r="I554" s="832"/>
      <c r="J554" s="833"/>
      <c r="K554" s="833"/>
      <c r="L554" s="833"/>
      <c r="M554" s="833"/>
      <c r="N554" s="833"/>
      <c r="O554" s="833"/>
      <c r="P554" s="1058"/>
      <c r="Q554" s="89"/>
      <c r="R554" s="92"/>
      <c r="S554" s="92"/>
    </row>
    <row r="555" spans="1:19" s="91" customFormat="1" ht="18.75">
      <c r="A555" s="564"/>
      <c r="B555" s="380"/>
      <c r="C555" s="814"/>
      <c r="D555" s="566"/>
      <c r="E555" s="566"/>
      <c r="F555" s="566"/>
      <c r="G555" s="567"/>
      <c r="H555" s="567"/>
      <c r="I555" s="841"/>
      <c r="J555" s="313"/>
      <c r="K555" s="313"/>
      <c r="L555" s="313"/>
      <c r="M555" s="313"/>
      <c r="N555" s="313"/>
      <c r="O555" s="313"/>
      <c r="P555" s="569"/>
      <c r="Q555" s="357"/>
      <c r="R555" s="283"/>
      <c r="S555" s="283"/>
    </row>
    <row r="556" spans="1:19" s="89" customFormat="1" ht="18.75">
      <c r="A556" s="817"/>
      <c r="B556" s="830"/>
      <c r="C556" s="819"/>
      <c r="D556" s="831"/>
      <c r="E556" s="831"/>
      <c r="F556" s="831"/>
      <c r="G556" s="584"/>
      <c r="H556" s="584"/>
      <c r="I556" s="832"/>
      <c r="J556" s="842"/>
      <c r="K556" s="842"/>
      <c r="L556" s="842"/>
      <c r="M556" s="842"/>
      <c r="N556" s="842"/>
      <c r="O556" s="842"/>
      <c r="P556" s="1058"/>
      <c r="R556" s="92"/>
      <c r="S556" s="92"/>
    </row>
    <row r="557" spans="1:19" s="187" customFormat="1" ht="15.75" customHeight="1">
      <c r="A557" s="564"/>
      <c r="B557" s="380"/>
      <c r="C557" s="814"/>
      <c r="D557" s="566"/>
      <c r="E557" s="566"/>
      <c r="F557" s="566"/>
      <c r="G557" s="567"/>
      <c r="H557" s="567"/>
      <c r="I557" s="841"/>
      <c r="J557" s="313"/>
      <c r="K557" s="313"/>
      <c r="L557" s="313"/>
      <c r="M557" s="313"/>
      <c r="N557" s="313"/>
      <c r="O557" s="313"/>
      <c r="P557" s="614"/>
      <c r="Q557" s="357"/>
      <c r="R557" s="283"/>
      <c r="S557" s="284"/>
    </row>
    <row r="558" spans="1:19" s="187" customFormat="1" ht="18.75">
      <c r="A558" s="817"/>
      <c r="B558" s="830"/>
      <c r="C558" s="819"/>
      <c r="D558" s="831"/>
      <c r="E558" s="831"/>
      <c r="F558" s="831"/>
      <c r="G558" s="584"/>
      <c r="H558" s="584"/>
      <c r="I558" s="845"/>
      <c r="J558" s="833"/>
      <c r="K558" s="833"/>
      <c r="L558" s="833"/>
      <c r="M558" s="833"/>
      <c r="N558" s="833"/>
      <c r="O558" s="833"/>
      <c r="P558" s="1057"/>
      <c r="Q558" s="89"/>
      <c r="R558" s="91"/>
      <c r="S558" s="91"/>
    </row>
    <row r="559" spans="1:19" s="187" customFormat="1" ht="18.75">
      <c r="A559" s="564"/>
      <c r="B559" s="380"/>
      <c r="C559" s="814"/>
      <c r="D559" s="566"/>
      <c r="E559" s="566"/>
      <c r="F559" s="566"/>
      <c r="G559" s="567"/>
      <c r="H559" s="567"/>
      <c r="I559" s="918"/>
      <c r="J559" s="313"/>
      <c r="K559" s="313"/>
      <c r="L559" s="313"/>
      <c r="M559" s="313"/>
      <c r="N559" s="313"/>
      <c r="O559" s="313"/>
      <c r="P559" s="614"/>
      <c r="Q559" s="357"/>
      <c r="R559" s="283"/>
      <c r="S559" s="283"/>
    </row>
    <row r="560" spans="1:19" s="187" customFormat="1" ht="18.75">
      <c r="A560" s="817"/>
      <c r="B560" s="830"/>
      <c r="C560" s="819"/>
      <c r="D560" s="831"/>
      <c r="E560" s="831"/>
      <c r="F560" s="831"/>
      <c r="G560" s="584"/>
      <c r="H560" s="584"/>
      <c r="I560" s="845"/>
      <c r="J560" s="833"/>
      <c r="K560" s="833"/>
      <c r="L560" s="833"/>
      <c r="M560" s="833"/>
      <c r="N560" s="833"/>
      <c r="O560" s="833"/>
      <c r="P560" s="1057"/>
      <c r="Q560" s="89"/>
      <c r="R560" s="91"/>
      <c r="S560" s="91"/>
    </row>
    <row r="561" spans="1:19" s="91" customFormat="1" ht="14.25" customHeight="1">
      <c r="A561" s="564"/>
      <c r="B561" s="380"/>
      <c r="C561" s="819"/>
      <c r="D561" s="579"/>
      <c r="E561" s="579"/>
      <c r="F561" s="579"/>
      <c r="G561" s="584"/>
      <c r="H561" s="584"/>
      <c r="I561" s="832"/>
      <c r="J561" s="842"/>
      <c r="K561" s="920"/>
      <c r="L561" s="842"/>
      <c r="M561" s="842"/>
      <c r="N561" s="842"/>
      <c r="O561" s="842"/>
      <c r="P561" s="647"/>
      <c r="Q561" s="89"/>
    </row>
    <row r="562" spans="1:19" s="187" customFormat="1" ht="18.75">
      <c r="A562" s="817"/>
      <c r="B562" s="830"/>
      <c r="C562" s="819"/>
      <c r="D562" s="831"/>
      <c r="E562" s="831"/>
      <c r="F562" s="831"/>
      <c r="G562" s="584"/>
      <c r="H562" s="584"/>
      <c r="I562" s="832"/>
      <c r="J562" s="842"/>
      <c r="K562" s="842"/>
      <c r="L562" s="842"/>
      <c r="M562" s="842"/>
      <c r="N562" s="842"/>
      <c r="O562" s="842"/>
      <c r="P562" s="1058"/>
      <c r="Q562" s="89"/>
      <c r="R562" s="91"/>
      <c r="S562" s="91"/>
    </row>
    <row r="563" spans="1:19" s="91" customFormat="1" ht="14.25" customHeight="1">
      <c r="A563" s="564"/>
      <c r="B563" s="848"/>
      <c r="C563" s="836"/>
      <c r="D563" s="579"/>
      <c r="E563" s="579"/>
      <c r="F563" s="579"/>
      <c r="G563" s="837"/>
      <c r="H563" s="837"/>
      <c r="I563" s="921"/>
      <c r="J563" s="719"/>
      <c r="K563" s="719"/>
      <c r="L563" s="922"/>
      <c r="M563" s="719"/>
      <c r="N563" s="739"/>
      <c r="O563" s="719"/>
      <c r="P563" s="631"/>
      <c r="Q563" s="785"/>
      <c r="R563" s="187"/>
      <c r="S563" s="187"/>
    </row>
    <row r="564" spans="1:19" s="91" customFormat="1" ht="18.75">
      <c r="A564" s="817"/>
      <c r="B564" s="835"/>
      <c r="C564" s="836"/>
      <c r="D564" s="837"/>
      <c r="E564" s="837"/>
      <c r="F564" s="837"/>
      <c r="G564" s="837"/>
      <c r="H564" s="837"/>
      <c r="I564" s="923"/>
      <c r="J564" s="863"/>
      <c r="K564" s="924"/>
      <c r="L564" s="861"/>
      <c r="M564" s="863"/>
      <c r="N564" s="862"/>
      <c r="O564" s="863"/>
      <c r="P564" s="1059"/>
      <c r="Q564" s="785"/>
    </row>
    <row r="565" spans="1:19" s="187" customFormat="1" ht="18.75">
      <c r="A565" s="564"/>
      <c r="B565" s="380"/>
      <c r="C565" s="814"/>
      <c r="D565" s="566"/>
      <c r="E565" s="566"/>
      <c r="F565" s="566"/>
      <c r="G565" s="567"/>
      <c r="H565" s="567"/>
      <c r="I565" s="568"/>
      <c r="J565" s="313"/>
      <c r="K565" s="360"/>
      <c r="L565" s="357"/>
      <c r="M565" s="313"/>
      <c r="N565" s="313"/>
      <c r="O565" s="313"/>
      <c r="P565" s="569"/>
      <c r="Q565" s="357"/>
      <c r="R565" s="283"/>
      <c r="S565" s="284"/>
    </row>
    <row r="566" spans="1:19" s="91" customFormat="1" ht="18.75">
      <c r="A566" s="817"/>
      <c r="B566" s="830"/>
      <c r="C566" s="819"/>
      <c r="D566" s="831"/>
      <c r="E566" s="831"/>
      <c r="F566" s="831"/>
      <c r="G566" s="584"/>
      <c r="H566" s="584"/>
      <c r="I566" s="884"/>
      <c r="J566" s="842"/>
      <c r="K566" s="895"/>
      <c r="L566" s="842"/>
      <c r="M566" s="842"/>
      <c r="N566" s="842"/>
      <c r="O566" s="842"/>
      <c r="P566" s="1058"/>
      <c r="Q566" s="89"/>
      <c r="R566" s="92"/>
      <c r="S566" s="92"/>
    </row>
    <row r="567" spans="1:19" s="187" customFormat="1" ht="15.75" customHeight="1">
      <c r="A567" s="564"/>
      <c r="B567" s="898"/>
      <c r="C567" s="925"/>
      <c r="D567" s="313"/>
      <c r="E567" s="313"/>
      <c r="F567" s="313"/>
      <c r="G567" s="926"/>
      <c r="H567" s="926"/>
      <c r="I567" s="568"/>
      <c r="J567" s="313"/>
      <c r="K567" s="313"/>
      <c r="L567" s="357"/>
      <c r="M567" s="360"/>
      <c r="N567" s="360"/>
      <c r="O567" s="360"/>
      <c r="P567" s="631"/>
      <c r="Q567" s="357"/>
      <c r="R567" s="283"/>
      <c r="S567" s="284"/>
    </row>
    <row r="568" spans="1:19" s="91" customFormat="1" ht="18.75">
      <c r="A568" s="564"/>
      <c r="B568" s="380"/>
      <c r="C568" s="814"/>
      <c r="D568" s="566"/>
      <c r="E568" s="566"/>
      <c r="F568" s="566"/>
      <c r="G568" s="567"/>
      <c r="H568" s="567"/>
      <c r="I568" s="919"/>
      <c r="J568" s="313"/>
      <c r="K568" s="313"/>
      <c r="L568" s="313"/>
      <c r="M568" s="313"/>
      <c r="N568" s="313"/>
      <c r="O568" s="313"/>
      <c r="P568" s="614"/>
      <c r="Q568" s="357"/>
      <c r="R568" s="283"/>
      <c r="S568" s="283"/>
    </row>
    <row r="569" spans="1:19" s="91" customFormat="1" ht="14.25" customHeight="1">
      <c r="A569" s="817"/>
      <c r="B569" s="830"/>
      <c r="C569" s="819"/>
      <c r="D569" s="831"/>
      <c r="E569" s="831"/>
      <c r="F569" s="831"/>
      <c r="G569" s="584"/>
      <c r="H569" s="584"/>
      <c r="I569" s="832"/>
      <c r="J569" s="833"/>
      <c r="K569" s="833"/>
      <c r="L569" s="833"/>
      <c r="M569" s="833"/>
      <c r="N569" s="833"/>
      <c r="O569" s="833"/>
      <c r="P569" s="1057"/>
      <c r="Q569" s="89"/>
    </row>
    <row r="570" spans="1:19" s="91" customFormat="1" ht="18.75">
      <c r="A570" s="564"/>
      <c r="B570" s="380"/>
      <c r="C570" s="814"/>
      <c r="D570" s="566"/>
      <c r="E570" s="566"/>
      <c r="F570" s="566"/>
      <c r="G570" s="567"/>
      <c r="H570" s="567"/>
      <c r="I570" s="919"/>
      <c r="J570" s="283"/>
      <c r="K570" s="283"/>
      <c r="L570" s="357"/>
      <c r="M570" s="614"/>
      <c r="N570" s="357"/>
      <c r="O570" s="283"/>
      <c r="P570" s="631"/>
      <c r="Q570" s="357"/>
      <c r="R570" s="283"/>
      <c r="S570" s="283"/>
    </row>
    <row r="571" spans="1:19" s="91" customFormat="1" ht="15" customHeight="1">
      <c r="A571" s="817"/>
      <c r="B571" s="892"/>
      <c r="C571" s="927"/>
      <c r="D571" s="889"/>
      <c r="E571" s="889"/>
      <c r="F571" s="889"/>
      <c r="G571" s="833"/>
      <c r="H571" s="833"/>
      <c r="I571" s="928"/>
      <c r="J571" s="842"/>
      <c r="K571" s="842"/>
      <c r="L571" s="842"/>
      <c r="M571" s="895"/>
      <c r="N571" s="895"/>
      <c r="O571" s="895"/>
      <c r="P571" s="1058"/>
      <c r="Q571" s="89"/>
    </row>
    <row r="572" spans="1:19" s="91" customFormat="1" ht="18.75">
      <c r="A572" s="564"/>
      <c r="B572" s="380"/>
      <c r="C572" s="814"/>
      <c r="D572" s="566"/>
      <c r="E572" s="566"/>
      <c r="F572" s="566"/>
      <c r="G572" s="567"/>
      <c r="H572" s="567"/>
      <c r="I572" s="841"/>
      <c r="J572" s="313"/>
      <c r="K572" s="313"/>
      <c r="L572" s="313"/>
      <c r="M572" s="313"/>
      <c r="N572" s="313"/>
      <c r="O572" s="313"/>
      <c r="P572" s="614"/>
      <c r="Q572" s="357"/>
      <c r="R572" s="283"/>
      <c r="S572" s="284"/>
    </row>
    <row r="573" spans="1:19" s="187" customFormat="1" ht="15" customHeight="1">
      <c r="A573" s="817"/>
      <c r="B573" s="830"/>
      <c r="C573" s="819"/>
      <c r="D573" s="831"/>
      <c r="E573" s="831"/>
      <c r="F573" s="831"/>
      <c r="G573" s="584"/>
      <c r="H573" s="584"/>
      <c r="I573" s="832"/>
      <c r="J573" s="833"/>
      <c r="K573" s="833"/>
      <c r="L573" s="833"/>
      <c r="M573" s="833"/>
      <c r="N573" s="833"/>
      <c r="O573" s="833"/>
      <c r="P573" s="1057"/>
      <c r="Q573" s="89"/>
      <c r="R573" s="91"/>
      <c r="S573" s="91"/>
    </row>
    <row r="574" spans="1:19" s="187" customFormat="1" ht="18.75">
      <c r="A574" s="564"/>
      <c r="B574" s="380"/>
      <c r="C574" s="814"/>
      <c r="D574" s="566"/>
      <c r="E574" s="566"/>
      <c r="F574" s="566"/>
      <c r="G574" s="567"/>
      <c r="H574" s="567"/>
      <c r="I574" s="841"/>
      <c r="J574" s="313"/>
      <c r="K574" s="313"/>
      <c r="L574" s="313"/>
      <c r="M574" s="313"/>
      <c r="N574" s="313"/>
      <c r="O574" s="313"/>
      <c r="P574" s="631"/>
      <c r="Q574" s="357"/>
      <c r="R574" s="283"/>
      <c r="S574" s="284"/>
    </row>
    <row r="575" spans="1:19" s="91" customFormat="1" ht="15" customHeight="1">
      <c r="A575" s="817"/>
      <c r="B575" s="830"/>
      <c r="C575" s="819"/>
      <c r="D575" s="831"/>
      <c r="E575" s="831"/>
      <c r="F575" s="831"/>
      <c r="G575" s="584"/>
      <c r="H575" s="584"/>
      <c r="I575" s="832"/>
      <c r="J575" s="842"/>
      <c r="K575" s="842"/>
      <c r="L575" s="842"/>
      <c r="M575" s="842"/>
      <c r="N575" s="842"/>
      <c r="O575" s="842"/>
      <c r="P575" s="1058"/>
      <c r="Q575" s="89"/>
    </row>
    <row r="576" spans="1:19" s="187" customFormat="1" ht="14.25" customHeight="1">
      <c r="A576" s="817"/>
      <c r="B576" s="830"/>
      <c r="C576" s="819"/>
      <c r="D576" s="831"/>
      <c r="E576" s="831"/>
      <c r="F576" s="831"/>
      <c r="G576" s="584"/>
      <c r="H576" s="584"/>
      <c r="I576" s="832"/>
      <c r="J576" s="833"/>
      <c r="K576" s="833"/>
      <c r="L576" s="833"/>
      <c r="M576" s="833"/>
      <c r="N576" s="833"/>
      <c r="O576" s="833"/>
      <c r="P576" s="1057"/>
      <c r="Q576" s="89"/>
      <c r="R576" s="91"/>
      <c r="S576" s="91"/>
    </row>
    <row r="577" spans="1:19" s="187" customFormat="1" ht="15.75" customHeight="1">
      <c r="A577" s="564"/>
      <c r="B577" s="380"/>
      <c r="C577" s="819"/>
      <c r="D577" s="581"/>
      <c r="E577" s="581"/>
      <c r="F577" s="581"/>
      <c r="G577" s="821"/>
      <c r="H577" s="821"/>
      <c r="I577" s="841"/>
      <c r="J577" s="313"/>
      <c r="K577" s="313"/>
      <c r="L577" s="313"/>
      <c r="M577" s="313"/>
      <c r="N577" s="313"/>
      <c r="O577" s="313"/>
      <c r="P577" s="614"/>
      <c r="Q577" s="660"/>
      <c r="R577" s="220"/>
      <c r="S577" s="220"/>
    </row>
    <row r="578" spans="1:19" s="187" customFormat="1" ht="15.75" customHeight="1">
      <c r="A578" s="564"/>
      <c r="B578" s="380"/>
      <c r="C578" s="814"/>
      <c r="D578" s="566"/>
      <c r="E578" s="566"/>
      <c r="F578" s="566"/>
      <c r="G578" s="567"/>
      <c r="H578" s="567"/>
      <c r="I578" s="841"/>
      <c r="J578" s="313"/>
      <c r="K578" s="313"/>
      <c r="L578" s="313"/>
      <c r="M578" s="313"/>
      <c r="N578" s="313"/>
      <c r="O578" s="313"/>
      <c r="P578" s="631"/>
      <c r="Q578" s="357"/>
      <c r="R578" s="283"/>
      <c r="S578" s="283"/>
    </row>
    <row r="579" spans="1:19" s="187" customFormat="1" ht="18.75">
      <c r="A579" s="817"/>
      <c r="B579" s="830"/>
      <c r="C579" s="819"/>
      <c r="D579" s="831"/>
      <c r="E579" s="831"/>
      <c r="F579" s="831"/>
      <c r="G579" s="584"/>
      <c r="H579" s="584"/>
      <c r="I579" s="845"/>
      <c r="J579" s="833"/>
      <c r="K579" s="833"/>
      <c r="L579" s="833"/>
      <c r="M579" s="833"/>
      <c r="N579" s="833"/>
      <c r="O579" s="833"/>
      <c r="P579" s="1057"/>
      <c r="Q579" s="89"/>
      <c r="R579" s="91"/>
      <c r="S579" s="91"/>
    </row>
    <row r="580" spans="1:19" s="187" customFormat="1" ht="14.25" customHeight="1">
      <c r="A580" s="564"/>
      <c r="B580" s="848"/>
      <c r="C580" s="849"/>
      <c r="D580" s="815"/>
      <c r="E580" s="815"/>
      <c r="F580" s="815"/>
      <c r="G580" s="850"/>
      <c r="H580" s="850"/>
      <c r="I580" s="369"/>
      <c r="J580" s="369"/>
      <c r="K580" s="369"/>
      <c r="L580" s="646"/>
      <c r="M580" s="369"/>
      <c r="N580" s="929"/>
      <c r="O580" s="369"/>
      <c r="P580" s="646"/>
      <c r="Q580" s="646"/>
      <c r="R580" s="369"/>
      <c r="S580" s="369"/>
    </row>
    <row r="581" spans="1:19" s="91" customFormat="1" ht="18.75">
      <c r="A581" s="564"/>
      <c r="B581" s="380"/>
      <c r="C581" s="814"/>
      <c r="D581" s="566"/>
      <c r="E581" s="566"/>
      <c r="F581" s="566"/>
      <c r="G581" s="567"/>
      <c r="H581" s="567"/>
      <c r="I581" s="841"/>
      <c r="J581" s="313"/>
      <c r="K581" s="313"/>
      <c r="L581" s="313"/>
      <c r="M581" s="313"/>
      <c r="N581" s="313"/>
      <c r="O581" s="313"/>
      <c r="P581" s="569"/>
      <c r="Q581" s="357"/>
      <c r="R581" s="283"/>
      <c r="S581" s="283"/>
    </row>
    <row r="582" spans="1:19" s="91" customFormat="1" ht="14.25" customHeight="1">
      <c r="A582" s="817"/>
      <c r="B582" s="830"/>
      <c r="C582" s="819"/>
      <c r="D582" s="831"/>
      <c r="E582" s="831"/>
      <c r="F582" s="831"/>
      <c r="G582" s="584"/>
      <c r="H582" s="584"/>
      <c r="I582" s="832"/>
      <c r="J582" s="842"/>
      <c r="K582" s="842"/>
      <c r="L582" s="842"/>
      <c r="M582" s="842"/>
      <c r="N582" s="842"/>
      <c r="O582" s="842"/>
      <c r="P582" s="1058"/>
      <c r="Q582" s="89"/>
    </row>
    <row r="583" spans="1:19" s="91" customFormat="1" ht="18.75">
      <c r="A583" s="564"/>
      <c r="B583" s="380"/>
      <c r="C583" s="814"/>
      <c r="D583" s="566"/>
      <c r="E583" s="566"/>
      <c r="F583" s="566"/>
      <c r="G583" s="567"/>
      <c r="H583" s="567"/>
      <c r="I583" s="918"/>
      <c r="J583" s="313"/>
      <c r="K583" s="313"/>
      <c r="L583" s="313"/>
      <c r="M583" s="313"/>
      <c r="N583" s="313"/>
      <c r="O583" s="847"/>
      <c r="P583" s="569"/>
      <c r="Q583" s="357"/>
      <c r="R583" s="283"/>
      <c r="S583" s="283"/>
    </row>
    <row r="584" spans="1:19" s="187" customFormat="1" ht="18.75">
      <c r="A584" s="817"/>
      <c r="B584" s="830"/>
      <c r="C584" s="819"/>
      <c r="D584" s="831"/>
      <c r="E584" s="831"/>
      <c r="F584" s="831"/>
      <c r="G584" s="584"/>
      <c r="H584" s="584"/>
      <c r="I584" s="832"/>
      <c r="J584" s="842"/>
      <c r="K584" s="842"/>
      <c r="L584" s="842"/>
      <c r="M584" s="842"/>
      <c r="N584" s="842"/>
      <c r="O584" s="842"/>
      <c r="P584" s="1058"/>
      <c r="Q584" s="89"/>
      <c r="R584" s="91"/>
      <c r="S584" s="91"/>
    </row>
    <row r="585" spans="1:19" s="92" customFormat="1" ht="18.75">
      <c r="A585" s="564"/>
      <c r="B585" s="380"/>
      <c r="C585" s="819"/>
      <c r="D585" s="581"/>
      <c r="E585" s="581"/>
      <c r="F585" s="581"/>
      <c r="G585" s="821"/>
      <c r="H585" s="821"/>
      <c r="I585" s="589"/>
      <c r="J585" s="930"/>
      <c r="K585" s="283"/>
      <c r="L585" s="283"/>
      <c r="M585" s="283"/>
      <c r="N585" s="283"/>
      <c r="O585" s="283"/>
      <c r="P585" s="631"/>
      <c r="Q585" s="660"/>
      <c r="R585" s="220"/>
      <c r="S585" s="220"/>
    </row>
    <row r="586" spans="1:19" s="92" customFormat="1" ht="15" customHeight="1">
      <c r="A586" s="817"/>
      <c r="B586" s="835"/>
      <c r="C586" s="836"/>
      <c r="D586" s="837"/>
      <c r="E586" s="837"/>
      <c r="F586" s="837"/>
      <c r="G586" s="837"/>
      <c r="H586" s="837"/>
      <c r="I586" s="187"/>
      <c r="J586" s="187"/>
      <c r="K586" s="187"/>
      <c r="L586" s="838"/>
      <c r="M586" s="187"/>
      <c r="N586" s="187"/>
      <c r="O586" s="187"/>
      <c r="P586" s="922"/>
      <c r="Q586" s="785"/>
      <c r="R586" s="91"/>
      <c r="S586" s="91"/>
    </row>
    <row r="587" spans="1:19" s="91" customFormat="1" ht="14.25" customHeight="1">
      <c r="A587" s="564"/>
      <c r="B587" s="848"/>
      <c r="C587" s="836"/>
      <c r="D587" s="579"/>
      <c r="E587" s="579"/>
      <c r="F587" s="579"/>
      <c r="G587" s="820"/>
      <c r="H587" s="820"/>
      <c r="I587" s="187"/>
      <c r="J587" s="187"/>
      <c r="K587" s="894"/>
      <c r="L587" s="785"/>
      <c r="M587" s="187"/>
      <c r="N587" s="785"/>
      <c r="O587" s="187"/>
      <c r="P587" s="922"/>
      <c r="Q587" s="785"/>
      <c r="R587" s="187"/>
      <c r="S587" s="187"/>
    </row>
    <row r="588" spans="1:19" s="91" customFormat="1" ht="15.75" customHeight="1">
      <c r="A588" s="564"/>
      <c r="B588" s="380"/>
      <c r="C588" s="814"/>
      <c r="D588" s="566"/>
      <c r="E588" s="566"/>
      <c r="F588" s="566"/>
      <c r="G588" s="567"/>
      <c r="H588" s="567"/>
      <c r="I588" s="841"/>
      <c r="J588" s="313"/>
      <c r="K588" s="313"/>
      <c r="L588" s="313"/>
      <c r="M588" s="313"/>
      <c r="N588" s="313"/>
      <c r="O588" s="313"/>
      <c r="P588" s="922"/>
      <c r="Q588" s="357"/>
      <c r="R588" s="283"/>
      <c r="S588" s="283"/>
    </row>
    <row r="589" spans="1:19" s="92" customFormat="1" ht="18.75">
      <c r="A589" s="817"/>
      <c r="B589" s="830"/>
      <c r="C589" s="819"/>
      <c r="D589" s="831"/>
      <c r="E589" s="831"/>
      <c r="F589" s="831"/>
      <c r="G589" s="584"/>
      <c r="H589" s="584"/>
      <c r="I589" s="832"/>
      <c r="J589" s="842"/>
      <c r="K589" s="842"/>
      <c r="L589" s="842"/>
      <c r="M589" s="842"/>
      <c r="N589" s="842"/>
      <c r="O589" s="842"/>
      <c r="P589" s="1058"/>
      <c r="Q589" s="89"/>
      <c r="R589" s="91"/>
      <c r="S589" s="91"/>
    </row>
    <row r="590" spans="1:19" s="91" customFormat="1">
      <c r="A590" s="735"/>
      <c r="B590" s="931"/>
      <c r="C590" s="893"/>
      <c r="D590" s="622"/>
      <c r="E590" s="622"/>
      <c r="F590" s="622"/>
      <c r="G590" s="738"/>
      <c r="H590" s="738"/>
      <c r="I590" s="568"/>
      <c r="J590" s="369"/>
      <c r="K590" s="369"/>
      <c r="L590" s="646"/>
      <c r="M590" s="369"/>
      <c r="N590" s="646"/>
      <c r="O590" s="369"/>
      <c r="P590" s="739"/>
      <c r="Q590" s="646"/>
      <c r="R590" s="369"/>
      <c r="S590" s="369"/>
    </row>
    <row r="591" spans="1:19" s="92" customFormat="1">
      <c r="A591" s="735"/>
      <c r="B591" s="931"/>
      <c r="C591" s="893"/>
      <c r="D591" s="622"/>
      <c r="E591" s="622"/>
      <c r="F591" s="622"/>
      <c r="G591" s="738"/>
      <c r="H591" s="738"/>
      <c r="I591" s="568"/>
      <c r="J591" s="369"/>
      <c r="K591" s="369"/>
      <c r="L591" s="646"/>
      <c r="M591" s="369"/>
      <c r="N591" s="646"/>
      <c r="O591" s="369"/>
      <c r="P591" s="739"/>
      <c r="Q591" s="646"/>
      <c r="R591" s="369"/>
      <c r="S591" s="369"/>
    </row>
    <row r="592" spans="1:19" s="91" customFormat="1" ht="24" customHeight="1">
      <c r="A592" s="817"/>
      <c r="B592" s="932"/>
      <c r="C592" s="933"/>
      <c r="D592" s="934"/>
      <c r="E592" s="934"/>
      <c r="F592" s="934"/>
      <c r="G592" s="935"/>
      <c r="H592" s="935"/>
      <c r="I592" s="577"/>
      <c r="J592" s="875"/>
      <c r="K592" s="875"/>
      <c r="L592" s="875"/>
      <c r="M592" s="875"/>
      <c r="N592" s="875"/>
      <c r="O592" s="875"/>
      <c r="P592" s="1057"/>
      <c r="Q592" s="89"/>
    </row>
    <row r="593" spans="1:19" s="91" customFormat="1" ht="47.25" customHeight="1">
      <c r="A593" s="564"/>
      <c r="B593" s="936"/>
      <c r="C593" s="937"/>
      <c r="D593" s="578"/>
      <c r="E593" s="578"/>
      <c r="F593" s="578"/>
      <c r="G593" s="582"/>
      <c r="H593" s="582"/>
      <c r="I593" s="577"/>
      <c r="J593" s="311"/>
      <c r="K593" s="311"/>
      <c r="L593" s="311"/>
      <c r="M593" s="311"/>
      <c r="N593" s="873"/>
      <c r="O593" s="873"/>
      <c r="P593" s="614"/>
      <c r="Q593" s="357"/>
      <c r="R593" s="283"/>
      <c r="S593" s="283"/>
    </row>
    <row r="594" spans="1:19" s="91" customFormat="1" ht="47.25" customHeight="1">
      <c r="A594" s="564"/>
      <c r="B594" s="936"/>
      <c r="C594" s="937"/>
      <c r="D594" s="578"/>
      <c r="E594" s="578"/>
      <c r="F594" s="578"/>
      <c r="G594" s="582"/>
      <c r="H594" s="582"/>
      <c r="I594" s="577"/>
      <c r="J594" s="311"/>
      <c r="K594" s="311"/>
      <c r="L594" s="311"/>
      <c r="M594" s="311"/>
      <c r="N594" s="311"/>
      <c r="O594" s="311"/>
      <c r="P594" s="614"/>
      <c r="Q594" s="357"/>
      <c r="R594" s="283"/>
      <c r="S594" s="283"/>
    </row>
    <row r="595" spans="1:19" s="92" customFormat="1" ht="36" customHeight="1">
      <c r="A595" s="564"/>
      <c r="B595" s="936"/>
      <c r="C595" s="937"/>
      <c r="D595" s="578"/>
      <c r="E595" s="578"/>
      <c r="F595" s="578"/>
      <c r="G595" s="582"/>
      <c r="H595" s="582"/>
      <c r="I595" s="577"/>
      <c r="J595" s="311"/>
      <c r="K595" s="311"/>
      <c r="L595" s="311"/>
      <c r="M595" s="311"/>
      <c r="N595" s="873"/>
      <c r="O595" s="875"/>
      <c r="P595" s="614"/>
      <c r="Q595" s="357"/>
      <c r="R595" s="283"/>
      <c r="S595" s="283"/>
    </row>
    <row r="596" spans="1:19" s="91" customFormat="1" ht="18.75">
      <c r="A596" s="564"/>
      <c r="B596" s="936"/>
      <c r="C596" s="937"/>
      <c r="D596" s="578"/>
      <c r="E596" s="578"/>
      <c r="F596" s="578"/>
      <c r="G596" s="582"/>
      <c r="H596" s="582"/>
      <c r="I596" s="577"/>
      <c r="J596" s="311"/>
      <c r="K596" s="311"/>
      <c r="L596" s="311"/>
      <c r="M596" s="311"/>
      <c r="N596" s="873"/>
      <c r="O596" s="875"/>
      <c r="P596" s="614"/>
      <c r="Q596" s="357"/>
      <c r="R596" s="283"/>
      <c r="S596" s="283"/>
    </row>
    <row r="597" spans="1:19" s="92" customFormat="1" ht="18.75">
      <c r="A597" s="564"/>
      <c r="B597" s="380"/>
      <c r="C597" s="814"/>
      <c r="D597" s="566"/>
      <c r="E597" s="566"/>
      <c r="F597" s="566"/>
      <c r="G597" s="567"/>
      <c r="H597" s="567"/>
      <c r="I597" s="869"/>
      <c r="J597" s="896"/>
      <c r="K597" s="311"/>
      <c r="L597" s="311"/>
      <c r="M597" s="311"/>
      <c r="N597" s="311"/>
      <c r="O597" s="311"/>
      <c r="P597" s="631"/>
      <c r="Q597" s="660"/>
      <c r="R597" s="220"/>
    </row>
    <row r="598" spans="1:19" s="92" customFormat="1" ht="18.75">
      <c r="A598" s="817"/>
      <c r="B598" s="830"/>
      <c r="C598" s="814"/>
      <c r="D598" s="871"/>
      <c r="E598" s="871"/>
      <c r="F598" s="871"/>
      <c r="G598" s="872"/>
      <c r="H598" s="872"/>
      <c r="I598" s="577"/>
      <c r="J598" s="873"/>
      <c r="K598" s="873"/>
      <c r="L598" s="873"/>
      <c r="M598" s="873"/>
      <c r="N598" s="873"/>
      <c r="O598" s="873"/>
      <c r="P598" s="647"/>
      <c r="Q598" s="89"/>
      <c r="R598" s="91"/>
      <c r="S598" s="91"/>
    </row>
    <row r="599" spans="1:19" s="92" customFormat="1" ht="24" customHeight="1">
      <c r="A599" s="817"/>
      <c r="B599" s="932"/>
      <c r="C599" s="933"/>
      <c r="D599" s="938"/>
      <c r="E599" s="938"/>
      <c r="F599" s="938"/>
      <c r="G599" s="935"/>
      <c r="H599" s="935"/>
      <c r="I599" s="577"/>
      <c r="J599" s="875"/>
      <c r="K599" s="875"/>
      <c r="L599" s="875"/>
      <c r="M599" s="875"/>
      <c r="N599" s="875"/>
      <c r="O599" s="875"/>
      <c r="P599" s="1057"/>
      <c r="Q599" s="89"/>
      <c r="R599" s="91"/>
      <c r="S599" s="91"/>
    </row>
    <row r="600" spans="1:19" s="91" customFormat="1" ht="18.75">
      <c r="A600" s="564"/>
      <c r="B600" s="936"/>
      <c r="C600" s="937"/>
      <c r="D600" s="578"/>
      <c r="E600" s="578"/>
      <c r="F600" s="578"/>
      <c r="G600" s="582"/>
      <c r="H600" s="582"/>
      <c r="I600" s="310"/>
      <c r="J600" s="311"/>
      <c r="K600" s="312"/>
      <c r="L600" s="311"/>
      <c r="M600" s="311"/>
      <c r="N600" s="311"/>
      <c r="O600" s="311"/>
      <c r="P600" s="614"/>
      <c r="Q600" s="357"/>
      <c r="R600" s="283"/>
      <c r="S600" s="283"/>
    </row>
    <row r="601" spans="1:19" s="91" customFormat="1" ht="23.25" customHeight="1">
      <c r="A601" s="564"/>
      <c r="B601" s="936"/>
      <c r="C601" s="937"/>
      <c r="D601" s="578"/>
      <c r="E601" s="578"/>
      <c r="F601" s="578"/>
      <c r="G601" s="582"/>
      <c r="H601" s="582"/>
      <c r="I601" s="310"/>
      <c r="J601" s="311"/>
      <c r="K601" s="283"/>
      <c r="L601" s="311"/>
      <c r="M601" s="939"/>
      <c r="N601" s="311"/>
      <c r="O601" s="311"/>
      <c r="P601" s="614"/>
      <c r="Q601" s="357"/>
      <c r="R601" s="283"/>
      <c r="S601" s="283"/>
    </row>
    <row r="602" spans="1:19" s="91" customFormat="1" ht="15" customHeight="1">
      <c r="A602" s="631"/>
      <c r="B602" s="931"/>
      <c r="C602" s="893"/>
      <c r="D602" s="622"/>
      <c r="E602" s="622"/>
      <c r="F602" s="622"/>
      <c r="G602" s="924"/>
      <c r="H602" s="924"/>
      <c r="I602" s="568"/>
      <c r="J602" s="622"/>
      <c r="K602" s="89"/>
      <c r="L602" s="89"/>
      <c r="M602" s="622"/>
      <c r="N602" s="89"/>
      <c r="O602" s="89"/>
      <c r="P602" s="914"/>
      <c r="Q602" s="89"/>
      <c r="R602" s="89"/>
      <c r="S602" s="622"/>
    </row>
    <row r="603" spans="1:19" s="91" customFormat="1">
      <c r="A603" s="631"/>
      <c r="B603" s="931"/>
      <c r="C603" s="893"/>
      <c r="D603" s="622"/>
      <c r="E603" s="622"/>
      <c r="F603" s="622"/>
      <c r="G603" s="924"/>
      <c r="H603" s="924"/>
      <c r="I603" s="568"/>
      <c r="J603" s="622"/>
      <c r="K603" s="89"/>
      <c r="L603" s="89"/>
      <c r="M603" s="622"/>
      <c r="N603" s="89"/>
      <c r="O603" s="89"/>
      <c r="P603" s="914"/>
      <c r="Q603" s="89"/>
      <c r="R603" s="89"/>
      <c r="S603" s="622"/>
    </row>
    <row r="604" spans="1:19" s="91" customFormat="1" ht="18.75">
      <c r="A604" s="564"/>
      <c r="B604" s="936"/>
      <c r="C604" s="933"/>
      <c r="D604" s="308"/>
      <c r="E604" s="308"/>
      <c r="F604" s="308"/>
      <c r="G604" s="901"/>
      <c r="H604" s="901"/>
      <c r="I604" s="869"/>
      <c r="J604" s="896"/>
      <c r="K604" s="311"/>
      <c r="L604" s="311"/>
      <c r="M604" s="311"/>
      <c r="N604" s="311"/>
      <c r="O604" s="311"/>
      <c r="P604" s="631"/>
      <c r="Q604" s="660"/>
      <c r="R604" s="220"/>
      <c r="S604" s="220"/>
    </row>
    <row r="605" spans="1:19" s="91" customFormat="1" ht="18.75">
      <c r="A605" s="817"/>
      <c r="B605" s="932"/>
      <c r="C605" s="933"/>
      <c r="D605" s="934"/>
      <c r="E605" s="934"/>
      <c r="F605" s="934"/>
      <c r="G605" s="935"/>
      <c r="H605" s="935"/>
      <c r="I605" s="577"/>
      <c r="J605" s="873"/>
      <c r="K605" s="873"/>
      <c r="L605" s="873"/>
      <c r="M605" s="873"/>
      <c r="N605" s="873"/>
      <c r="O605" s="873"/>
      <c r="P605" s="647"/>
      <c r="Q605" s="89"/>
    </row>
    <row r="606" spans="1:19" s="92" customFormat="1" ht="15.75" customHeight="1">
      <c r="A606" s="564"/>
      <c r="B606" s="380"/>
      <c r="C606" s="814"/>
      <c r="D606" s="566"/>
      <c r="E606" s="566"/>
      <c r="F606" s="566"/>
      <c r="G606" s="567"/>
      <c r="H606" s="567"/>
      <c r="I606" s="283"/>
      <c r="J606" s="283"/>
      <c r="K606" s="283"/>
      <c r="L606" s="357"/>
      <c r="M606" s="283"/>
      <c r="N606" s="357"/>
      <c r="O606" s="283"/>
      <c r="P606" s="357"/>
      <c r="Q606" s="357"/>
      <c r="R606" s="283"/>
      <c r="S606" s="283"/>
    </row>
    <row r="607" spans="1:19" s="91" customFormat="1" ht="18.75">
      <c r="A607" s="564"/>
      <c r="B607" s="380"/>
      <c r="C607" s="814"/>
      <c r="D607" s="566"/>
      <c r="E607" s="566"/>
      <c r="F607" s="566"/>
      <c r="G607" s="567"/>
      <c r="H607" s="567"/>
      <c r="I607" s="589"/>
      <c r="J607" s="569"/>
      <c r="K607" s="940"/>
      <c r="L607" s="569"/>
      <c r="M607" s="569"/>
      <c r="N607" s="569"/>
      <c r="O607" s="569"/>
      <c r="P607" s="614"/>
      <c r="Q607" s="357"/>
      <c r="R607" s="283"/>
      <c r="S607" s="284"/>
    </row>
    <row r="608" spans="1:19" s="91" customFormat="1" ht="18.75">
      <c r="A608" s="817"/>
      <c r="B608" s="830"/>
      <c r="C608" s="819"/>
      <c r="D608" s="831"/>
      <c r="E608" s="831"/>
      <c r="F608" s="831"/>
      <c r="G608" s="584"/>
      <c r="H608" s="584"/>
      <c r="I608" s="591"/>
      <c r="J608" s="604"/>
      <c r="K608" s="941"/>
      <c r="L608" s="604"/>
      <c r="M608" s="604"/>
      <c r="N608" s="604"/>
      <c r="O608" s="604"/>
      <c r="P608" s="1057"/>
      <c r="Q608" s="89"/>
    </row>
    <row r="609" spans="1:19" s="92" customFormat="1" ht="18.75">
      <c r="A609" s="564"/>
      <c r="B609" s="380"/>
      <c r="C609" s="814"/>
      <c r="D609" s="566"/>
      <c r="E609" s="566"/>
      <c r="F609" s="566"/>
      <c r="G609" s="567"/>
      <c r="H609" s="567"/>
      <c r="I609" s="568"/>
      <c r="J609" s="569"/>
      <c r="K609" s="569"/>
      <c r="L609" s="569"/>
      <c r="M609" s="569"/>
      <c r="N609" s="569"/>
      <c r="O609" s="569"/>
      <c r="P609" s="614"/>
      <c r="Q609" s="357"/>
      <c r="R609" s="283"/>
      <c r="S609" s="284"/>
    </row>
    <row r="610" spans="1:19" s="92" customFormat="1" ht="18.75">
      <c r="A610" s="817"/>
      <c r="B610" s="830"/>
      <c r="C610" s="819"/>
      <c r="D610" s="831"/>
      <c r="E610" s="831"/>
      <c r="F610" s="831"/>
      <c r="G610" s="584"/>
      <c r="H610" s="584"/>
      <c r="I610" s="884"/>
      <c r="J610" s="604"/>
      <c r="K610" s="604"/>
      <c r="L610" s="604"/>
      <c r="M610" s="604"/>
      <c r="N610" s="604"/>
      <c r="O610" s="604"/>
      <c r="P610" s="1057"/>
      <c r="Q610" s="89"/>
      <c r="R610" s="91"/>
      <c r="S610" s="91"/>
    </row>
    <row r="611" spans="1:19" s="91" customFormat="1" ht="18.75">
      <c r="A611" s="817"/>
      <c r="B611" s="830"/>
      <c r="C611" s="819"/>
      <c r="D611" s="584"/>
      <c r="E611" s="584"/>
      <c r="F611" s="584"/>
      <c r="G611" s="584"/>
      <c r="H611" s="584"/>
      <c r="I611" s="884"/>
      <c r="J611" s="812"/>
      <c r="K611" s="873"/>
      <c r="L611" s="942"/>
      <c r="M611" s="812"/>
      <c r="N611" s="812"/>
      <c r="O611" s="812"/>
      <c r="P611" s="1058"/>
      <c r="Q611" s="89"/>
    </row>
    <row r="612" spans="1:19" s="91" customFormat="1" ht="18.75">
      <c r="A612" s="564"/>
      <c r="B612" s="943"/>
      <c r="C612" s="814"/>
      <c r="D612" s="566"/>
      <c r="E612" s="566"/>
      <c r="F612" s="566"/>
      <c r="G612" s="900"/>
      <c r="H612" s="900"/>
      <c r="I612" s="568"/>
      <c r="J612" s="363"/>
      <c r="K612" s="363"/>
      <c r="L612" s="569"/>
      <c r="M612" s="363"/>
      <c r="N612" s="363"/>
      <c r="O612" s="363"/>
      <c r="P612" s="614"/>
      <c r="Q612" s="357"/>
      <c r="R612" s="283"/>
      <c r="S612" s="284"/>
    </row>
    <row r="613" spans="1:19" s="92" customFormat="1" ht="18.75">
      <c r="A613" s="817"/>
      <c r="B613" s="944"/>
      <c r="C613" s="819"/>
      <c r="D613" s="831"/>
      <c r="E613" s="831"/>
      <c r="F613" s="831"/>
      <c r="G613" s="605"/>
      <c r="H613" s="605"/>
      <c r="I613" s="884"/>
      <c r="J613" s="945"/>
      <c r="K613" s="945"/>
      <c r="L613" s="604"/>
      <c r="M613" s="945"/>
      <c r="N613" s="945"/>
      <c r="O613" s="945"/>
      <c r="P613" s="1057"/>
      <c r="Q613" s="89"/>
      <c r="R613" s="91"/>
      <c r="S613" s="91"/>
    </row>
    <row r="614" spans="1:19" s="91" customFormat="1" ht="18.75">
      <c r="A614" s="564"/>
      <c r="B614" s="380"/>
      <c r="C614" s="814"/>
      <c r="D614" s="566"/>
      <c r="E614" s="566"/>
      <c r="F614" s="566"/>
      <c r="G614" s="567"/>
      <c r="H614" s="567"/>
      <c r="I614" s="589"/>
      <c r="J614" s="569"/>
      <c r="K614" s="569"/>
      <c r="L614" s="569"/>
      <c r="M614" s="569"/>
      <c r="N614" s="357"/>
      <c r="O614" s="313"/>
      <c r="P614" s="614"/>
      <c r="Q614" s="357"/>
      <c r="R614" s="283"/>
      <c r="S614" s="283"/>
    </row>
    <row r="615" spans="1:19" s="91" customFormat="1" ht="18.75">
      <c r="A615" s="817"/>
      <c r="B615" s="830"/>
      <c r="C615" s="819"/>
      <c r="D615" s="831"/>
      <c r="E615" s="831"/>
      <c r="F615" s="831"/>
      <c r="G615" s="584"/>
      <c r="H615" s="584"/>
      <c r="I615" s="591"/>
      <c r="J615" s="604"/>
      <c r="K615" s="604"/>
      <c r="L615" s="604"/>
      <c r="M615" s="604"/>
      <c r="N615" s="605"/>
      <c r="O615" s="604"/>
      <c r="P615" s="1057"/>
      <c r="Q615" s="89"/>
    </row>
    <row r="616" spans="1:19" s="91" customFormat="1" ht="18.75">
      <c r="A616" s="564"/>
      <c r="B616" s="943"/>
      <c r="C616" s="814"/>
      <c r="D616" s="566"/>
      <c r="E616" s="566"/>
      <c r="F616" s="566"/>
      <c r="G616" s="900"/>
      <c r="H616" s="900"/>
      <c r="I616" s="589"/>
      <c r="J616" s="363"/>
      <c r="K616" s="569"/>
      <c r="L616" s="569"/>
      <c r="M616" s="363"/>
      <c r="N616" s="363"/>
      <c r="O616" s="363"/>
      <c r="P616" s="631"/>
      <c r="Q616" s="357"/>
      <c r="R616" s="283"/>
      <c r="S616" s="284"/>
    </row>
    <row r="617" spans="1:19" s="91" customFormat="1" ht="18.75">
      <c r="A617" s="817"/>
      <c r="B617" s="944"/>
      <c r="C617" s="819"/>
      <c r="D617" s="831"/>
      <c r="E617" s="831"/>
      <c r="F617" s="831"/>
      <c r="G617" s="605"/>
      <c r="H617" s="605"/>
      <c r="I617" s="946"/>
      <c r="J617" s="945"/>
      <c r="K617" s="604"/>
      <c r="L617" s="604"/>
      <c r="M617" s="945"/>
      <c r="N617" s="945"/>
      <c r="O617" s="945"/>
      <c r="P617" s="1057"/>
      <c r="Q617" s="89"/>
    </row>
    <row r="618" spans="1:19" s="91" customFormat="1" ht="18.75">
      <c r="A618" s="564"/>
      <c r="B618" s="380"/>
      <c r="C618" s="814"/>
      <c r="D618" s="566"/>
      <c r="E618" s="566"/>
      <c r="F618" s="566"/>
      <c r="G618" s="567"/>
      <c r="H618" s="567"/>
      <c r="I618" s="763"/>
      <c r="J618" s="569"/>
      <c r="K618" s="569"/>
      <c r="L618" s="569"/>
      <c r="M618" s="569"/>
      <c r="N618" s="569"/>
      <c r="O618" s="569"/>
      <c r="P618" s="631"/>
      <c r="Q618" s="357"/>
      <c r="R618" s="283"/>
      <c r="S618" s="283"/>
    </row>
    <row r="619" spans="1:19" s="91" customFormat="1" ht="18.75">
      <c r="A619" s="817"/>
      <c r="B619" s="830"/>
      <c r="C619" s="819"/>
      <c r="D619" s="831"/>
      <c r="E619" s="831"/>
      <c r="F619" s="831"/>
      <c r="G619" s="584"/>
      <c r="H619" s="584"/>
      <c r="I619" s="946"/>
      <c r="J619" s="604"/>
      <c r="K619" s="604"/>
      <c r="L619" s="604"/>
      <c r="M619" s="604"/>
      <c r="N619" s="604"/>
      <c r="O619" s="604"/>
      <c r="P619" s="1057"/>
      <c r="Q619" s="89"/>
    </row>
    <row r="620" spans="1:19" s="92" customFormat="1" ht="18.75">
      <c r="A620" s="564"/>
      <c r="B620" s="380"/>
      <c r="C620" s="814"/>
      <c r="D620" s="566"/>
      <c r="E620" s="566"/>
      <c r="F620" s="566"/>
      <c r="G620" s="567"/>
      <c r="H620" s="567"/>
      <c r="I620" s="568"/>
      <c r="J620" s="569"/>
      <c r="K620" s="569"/>
      <c r="L620" s="569"/>
      <c r="M620" s="569"/>
      <c r="N620" s="569"/>
      <c r="O620" s="569"/>
      <c r="P620" s="631"/>
      <c r="Q620" s="357"/>
      <c r="R620" s="283"/>
      <c r="S620" s="283"/>
    </row>
    <row r="621" spans="1:19" s="91" customFormat="1" ht="18.75">
      <c r="A621" s="817"/>
      <c r="B621" s="830"/>
      <c r="C621" s="819"/>
      <c r="D621" s="831"/>
      <c r="E621" s="831"/>
      <c r="F621" s="831"/>
      <c r="G621" s="584"/>
      <c r="H621" s="584"/>
      <c r="I621" s="884"/>
      <c r="J621" s="822"/>
      <c r="K621" s="822"/>
      <c r="L621" s="822"/>
      <c r="M621" s="822"/>
      <c r="N621" s="822"/>
      <c r="O621" s="822"/>
      <c r="P621" s="1058"/>
      <c r="Q621" s="89"/>
    </row>
    <row r="622" spans="1:19" s="91" customFormat="1" ht="18.75">
      <c r="A622" s="564"/>
      <c r="B622" s="380"/>
      <c r="C622" s="814"/>
      <c r="D622" s="566"/>
      <c r="E622" s="566"/>
      <c r="F622" s="566"/>
      <c r="G622" s="567"/>
      <c r="H622" s="567"/>
      <c r="I622" s="589"/>
      <c r="J622" s="569"/>
      <c r="K622" s="569"/>
      <c r="L622" s="569"/>
      <c r="M622" s="569"/>
      <c r="N622" s="569"/>
      <c r="O622" s="569"/>
      <c r="P622" s="631"/>
      <c r="Q622" s="357"/>
      <c r="R622" s="283"/>
      <c r="S622" s="283"/>
    </row>
    <row r="623" spans="1:19" s="92" customFormat="1" ht="18.75">
      <c r="A623" s="817"/>
      <c r="B623" s="830"/>
      <c r="C623" s="819"/>
      <c r="D623" s="831"/>
      <c r="E623" s="831"/>
      <c r="F623" s="831"/>
      <c r="G623" s="584"/>
      <c r="H623" s="584"/>
      <c r="I623" s="884"/>
      <c r="J623" s="604"/>
      <c r="K623" s="604"/>
      <c r="L623" s="604"/>
      <c r="M623" s="604"/>
      <c r="N623" s="604"/>
      <c r="O623" s="604"/>
      <c r="P623" s="1057"/>
      <c r="Q623" s="89"/>
      <c r="R623" s="91"/>
      <c r="S623" s="91"/>
    </row>
    <row r="624" spans="1:19" s="91" customFormat="1" ht="18.75">
      <c r="A624" s="564"/>
      <c r="B624" s="380"/>
      <c r="C624" s="814"/>
      <c r="D624" s="566"/>
      <c r="E624" s="566"/>
      <c r="F624" s="566"/>
      <c r="G624" s="567"/>
      <c r="H624" s="567"/>
      <c r="I624" s="589"/>
      <c r="J624" s="569"/>
      <c r="K624" s="569"/>
      <c r="L624" s="569"/>
      <c r="M624" s="569"/>
      <c r="N624" s="569"/>
      <c r="O624" s="569"/>
      <c r="P624" s="569"/>
      <c r="Q624" s="357"/>
      <c r="R624" s="283"/>
      <c r="S624" s="283"/>
    </row>
    <row r="625" spans="1:19" s="92" customFormat="1" ht="18.75">
      <c r="A625" s="564"/>
      <c r="B625" s="380"/>
      <c r="C625" s="814"/>
      <c r="D625" s="566"/>
      <c r="E625" s="566"/>
      <c r="F625" s="566"/>
      <c r="G625" s="567"/>
      <c r="H625" s="567"/>
      <c r="I625" s="589"/>
      <c r="J625" s="569"/>
      <c r="K625" s="569"/>
      <c r="L625" s="569"/>
      <c r="M625" s="569"/>
      <c r="N625" s="569"/>
      <c r="O625" s="569"/>
      <c r="P625" s="631"/>
      <c r="Q625" s="357"/>
      <c r="R625" s="283"/>
      <c r="S625" s="283"/>
    </row>
    <row r="626" spans="1:19" s="92" customFormat="1">
      <c r="A626" s="735"/>
      <c r="B626" s="380"/>
      <c r="C626" s="737"/>
      <c r="D626" s="739"/>
      <c r="E626" s="739"/>
      <c r="F626" s="739"/>
      <c r="G626" s="584"/>
      <c r="H626" s="584"/>
      <c r="I626" s="719"/>
      <c r="J626" s="369"/>
      <c r="K626" s="369"/>
      <c r="L626" s="646"/>
      <c r="M626" s="369"/>
      <c r="N626" s="646"/>
      <c r="O626" s="369"/>
      <c r="P626" s="739"/>
      <c r="Q626" s="646"/>
      <c r="R626" s="369"/>
      <c r="S626" s="369"/>
    </row>
    <row r="627" spans="1:19" s="91" customFormat="1" ht="15" customHeight="1">
      <c r="A627" s="564"/>
      <c r="B627" s="848"/>
      <c r="C627" s="836"/>
      <c r="D627" s="579"/>
      <c r="E627" s="579"/>
      <c r="F627" s="579"/>
      <c r="G627" s="837"/>
      <c r="H627" s="837"/>
      <c r="I627" s="222"/>
      <c r="J627" s="222"/>
      <c r="K627" s="880"/>
      <c r="L627" s="881"/>
      <c r="M627" s="222"/>
      <c r="N627" s="881"/>
      <c r="O627" s="222"/>
      <c r="P627" s="631"/>
      <c r="Q627" s="881"/>
      <c r="R627" s="222"/>
      <c r="S627" s="222"/>
    </row>
    <row r="628" spans="1:19" s="91" customFormat="1" ht="14.25" customHeight="1">
      <c r="A628" s="564"/>
      <c r="B628" s="848"/>
      <c r="C628" s="836"/>
      <c r="D628" s="579"/>
      <c r="E628" s="579"/>
      <c r="F628" s="579"/>
      <c r="G628" s="837"/>
      <c r="H628" s="837"/>
      <c r="I628" s="222"/>
      <c r="J628" s="222"/>
      <c r="K628" s="947"/>
      <c r="L628" s="881"/>
      <c r="M628" s="222"/>
      <c r="N628" s="881"/>
      <c r="O628" s="222"/>
      <c r="P628" s="631"/>
      <c r="Q628" s="881"/>
      <c r="R628" s="222"/>
      <c r="S628" s="222"/>
    </row>
    <row r="629" spans="1:19" s="91" customFormat="1" ht="15.75" customHeight="1">
      <c r="A629" s="564"/>
      <c r="B629" s="380"/>
      <c r="C629" s="814"/>
      <c r="D629" s="566"/>
      <c r="E629" s="566"/>
      <c r="F629" s="566"/>
      <c r="G629" s="567"/>
      <c r="H629" s="567"/>
      <c r="I629" s="568"/>
      <c r="J629" s="569"/>
      <c r="K629" s="569"/>
      <c r="L629" s="569"/>
      <c r="M629" s="569"/>
      <c r="N629" s="569"/>
      <c r="O629" s="569"/>
      <c r="P629" s="569"/>
      <c r="Q629" s="357"/>
      <c r="R629" s="283"/>
      <c r="S629" s="283"/>
    </row>
    <row r="630" spans="1:19" s="91" customFormat="1" ht="18.75">
      <c r="A630" s="817"/>
      <c r="B630" s="830"/>
      <c r="C630" s="819"/>
      <c r="D630" s="831"/>
      <c r="E630" s="831"/>
      <c r="F630" s="831"/>
      <c r="G630" s="584"/>
      <c r="H630" s="584"/>
      <c r="I630" s="884"/>
      <c r="J630" s="822"/>
      <c r="K630" s="822"/>
      <c r="L630" s="822"/>
      <c r="M630" s="822"/>
      <c r="N630" s="822"/>
      <c r="O630" s="822"/>
      <c r="P630" s="1058"/>
      <c r="Q630" s="89"/>
    </row>
    <row r="631" spans="1:19" s="92" customFormat="1" ht="18.75">
      <c r="A631" s="817"/>
      <c r="B631" s="835"/>
      <c r="C631" s="836"/>
      <c r="D631" s="831"/>
      <c r="E631" s="831"/>
      <c r="F631" s="831"/>
      <c r="G631" s="831"/>
      <c r="H631" s="831"/>
      <c r="I631" s="884"/>
      <c r="J631" s="833"/>
      <c r="K631" s="833"/>
      <c r="L631" s="833"/>
      <c r="M631" s="833"/>
      <c r="N631" s="833"/>
      <c r="O631" s="833"/>
      <c r="P631" s="1057"/>
      <c r="Q631" s="89"/>
      <c r="R631" s="91"/>
      <c r="S631" s="91"/>
    </row>
    <row r="632" spans="1:19" s="91" customFormat="1" ht="18.75">
      <c r="A632" s="564"/>
      <c r="B632" s="380"/>
      <c r="C632" s="814"/>
      <c r="D632" s="566"/>
      <c r="E632" s="566"/>
      <c r="F632" s="566"/>
      <c r="G632" s="567"/>
      <c r="H632" s="567"/>
      <c r="I632" s="568"/>
      <c r="J632" s="569"/>
      <c r="K632" s="569"/>
      <c r="L632" s="569"/>
      <c r="M632" s="569"/>
      <c r="N632" s="569"/>
      <c r="O632" s="569"/>
      <c r="P632" s="631"/>
      <c r="Q632" s="357"/>
      <c r="R632" s="283"/>
      <c r="S632" s="283"/>
    </row>
    <row r="633" spans="1:19" s="91" customFormat="1" ht="18.75">
      <c r="A633" s="817"/>
      <c r="B633" s="830"/>
      <c r="C633" s="819"/>
      <c r="D633" s="831"/>
      <c r="E633" s="831"/>
      <c r="F633" s="831"/>
      <c r="G633" s="584"/>
      <c r="H633" s="584"/>
      <c r="I633" s="884"/>
      <c r="J633" s="604"/>
      <c r="K633" s="604"/>
      <c r="L633" s="604"/>
      <c r="M633" s="604"/>
      <c r="N633" s="604"/>
      <c r="O633" s="604"/>
      <c r="P633" s="1057"/>
      <c r="Q633" s="89"/>
    </row>
    <row r="634" spans="1:19" s="91" customFormat="1" ht="18.75">
      <c r="A634" s="564"/>
      <c r="B634" s="380"/>
      <c r="C634" s="814"/>
      <c r="D634" s="566"/>
      <c r="E634" s="566"/>
      <c r="F634" s="566"/>
      <c r="G634" s="567"/>
      <c r="H634" s="567"/>
      <c r="I634" s="568"/>
      <c r="J634" s="569"/>
      <c r="K634" s="569"/>
      <c r="L634" s="569"/>
      <c r="M634" s="569"/>
      <c r="N634" s="569"/>
      <c r="O634" s="569"/>
      <c r="P634" s="631"/>
      <c r="Q634" s="357"/>
      <c r="R634" s="283"/>
      <c r="S634" s="284"/>
    </row>
    <row r="635" spans="1:19" s="91" customFormat="1" ht="18.75">
      <c r="A635" s="817"/>
      <c r="B635" s="830"/>
      <c r="C635" s="819"/>
      <c r="D635" s="831"/>
      <c r="E635" s="831"/>
      <c r="F635" s="831"/>
      <c r="G635" s="584"/>
      <c r="H635" s="584"/>
      <c r="I635" s="884"/>
      <c r="J635" s="822"/>
      <c r="K635" s="822"/>
      <c r="L635" s="822"/>
      <c r="M635" s="822"/>
      <c r="N635" s="822"/>
      <c r="O635" s="822"/>
      <c r="P635" s="1058"/>
      <c r="Q635" s="89"/>
    </row>
    <row r="636" spans="1:19" s="91" customFormat="1" ht="18.75">
      <c r="A636" s="817"/>
      <c r="B636" s="830"/>
      <c r="C636" s="819"/>
      <c r="D636" s="831"/>
      <c r="E636" s="831"/>
      <c r="F636" s="831"/>
      <c r="G636" s="584"/>
      <c r="H636" s="584"/>
      <c r="I636" s="884"/>
      <c r="J636" s="945"/>
      <c r="K636" s="604"/>
      <c r="L636" s="604"/>
      <c r="M636" s="945"/>
      <c r="N636" s="945"/>
      <c r="O636" s="945"/>
      <c r="P636" s="1057"/>
      <c r="Q636" s="89"/>
    </row>
    <row r="637" spans="1:19" s="91" customFormat="1" ht="18.75">
      <c r="A637" s="564"/>
      <c r="B637" s="380"/>
      <c r="C637" s="814"/>
      <c r="D637" s="566"/>
      <c r="E637" s="566"/>
      <c r="F637" s="566"/>
      <c r="G637" s="567"/>
      <c r="H637" s="567"/>
      <c r="I637" s="568"/>
      <c r="J637" s="363"/>
      <c r="K637" s="569"/>
      <c r="L637" s="569"/>
      <c r="M637" s="363"/>
      <c r="N637" s="363"/>
      <c r="O637" s="363"/>
      <c r="P637" s="631"/>
      <c r="Q637" s="357"/>
      <c r="R637" s="283"/>
      <c r="S637" s="283"/>
    </row>
    <row r="638" spans="1:19" s="91" customFormat="1" ht="18.75">
      <c r="A638" s="564"/>
      <c r="B638" s="380"/>
      <c r="C638" s="814"/>
      <c r="D638" s="566"/>
      <c r="E638" s="566"/>
      <c r="F638" s="566"/>
      <c r="G638" s="567"/>
      <c r="H638" s="567"/>
      <c r="I638" s="589"/>
      <c r="J638" s="569"/>
      <c r="K638" s="569"/>
      <c r="L638" s="569"/>
      <c r="M638" s="569"/>
      <c r="N638" s="569"/>
      <c r="O638" s="569"/>
      <c r="P638" s="631"/>
      <c r="Q638" s="357"/>
      <c r="R638" s="283"/>
      <c r="S638" s="283"/>
    </row>
    <row r="639" spans="1:19" s="91" customFormat="1" ht="18.75">
      <c r="A639" s="817"/>
      <c r="B639" s="830"/>
      <c r="C639" s="819"/>
      <c r="D639" s="831"/>
      <c r="E639" s="831"/>
      <c r="F639" s="831"/>
      <c r="G639" s="584"/>
      <c r="H639" s="584"/>
      <c r="I639" s="591"/>
      <c r="J639" s="822"/>
      <c r="K639" s="822"/>
      <c r="L639" s="822"/>
      <c r="M639" s="822"/>
      <c r="N639" s="822"/>
      <c r="O639" s="822"/>
      <c r="P639" s="1058"/>
      <c r="Q639" s="89"/>
    </row>
    <row r="640" spans="1:19" s="91" customFormat="1" ht="18.75">
      <c r="A640" s="564"/>
      <c r="B640" s="380"/>
      <c r="C640" s="814"/>
      <c r="D640" s="566"/>
      <c r="E640" s="566"/>
      <c r="F640" s="566"/>
      <c r="G640" s="567"/>
      <c r="H640" s="567"/>
      <c r="I640" s="588"/>
      <c r="J640" s="569"/>
      <c r="K640" s="569"/>
      <c r="L640" s="569"/>
      <c r="M640" s="569"/>
      <c r="N640" s="569"/>
      <c r="O640" s="569"/>
      <c r="P640" s="631"/>
      <c r="Q640" s="357"/>
      <c r="R640" s="283"/>
      <c r="S640" s="284"/>
    </row>
    <row r="641" spans="1:19" s="91" customFormat="1" ht="18.75">
      <c r="A641" s="817"/>
      <c r="B641" s="830"/>
      <c r="C641" s="819"/>
      <c r="D641" s="831"/>
      <c r="E641" s="831"/>
      <c r="F641" s="831"/>
      <c r="G641" s="584"/>
      <c r="H641" s="584"/>
      <c r="I641" s="946"/>
      <c r="J641" s="604"/>
      <c r="K641" s="604"/>
      <c r="L641" s="604"/>
      <c r="M641" s="604"/>
      <c r="N641" s="604"/>
      <c r="O641" s="604"/>
      <c r="P641" s="1057"/>
      <c r="Q641" s="89"/>
    </row>
    <row r="642" spans="1:19" s="91" customFormat="1" ht="18.75">
      <c r="A642" s="564"/>
      <c r="B642" s="380"/>
      <c r="C642" s="814"/>
      <c r="D642" s="566"/>
      <c r="E642" s="566"/>
      <c r="F642" s="566"/>
      <c r="G642" s="567"/>
      <c r="H642" s="567"/>
      <c r="I642" s="589"/>
      <c r="J642" s="569"/>
      <c r="K642" s="569"/>
      <c r="L642" s="569"/>
      <c r="M642" s="569"/>
      <c r="N642" s="569"/>
      <c r="O642" s="569"/>
      <c r="P642" s="631"/>
      <c r="Q642" s="357"/>
      <c r="R642" s="283"/>
      <c r="S642" s="283"/>
    </row>
    <row r="643" spans="1:19" s="91" customFormat="1" ht="18.75">
      <c r="A643" s="817"/>
      <c r="B643" s="830"/>
      <c r="C643" s="819"/>
      <c r="D643" s="831"/>
      <c r="E643" s="831"/>
      <c r="F643" s="831"/>
      <c r="G643" s="584"/>
      <c r="H643" s="584"/>
      <c r="I643" s="591"/>
      <c r="J643" s="604"/>
      <c r="K643" s="604"/>
      <c r="L643" s="604"/>
      <c r="M643" s="604"/>
      <c r="N643" s="604"/>
      <c r="O643" s="604"/>
      <c r="P643" s="1057"/>
      <c r="Q643" s="89"/>
    </row>
    <row r="644" spans="1:19" s="91" customFormat="1" ht="18.75">
      <c r="A644" s="564"/>
      <c r="B644" s="380"/>
      <c r="C644" s="814"/>
      <c r="D644" s="566"/>
      <c r="E644" s="566"/>
      <c r="F644" s="566"/>
      <c r="G644" s="567"/>
      <c r="H644" s="567"/>
      <c r="I644" s="589"/>
      <c r="J644" s="569"/>
      <c r="K644" s="569"/>
      <c r="L644" s="569"/>
      <c r="M644" s="569"/>
      <c r="N644" s="569"/>
      <c r="O644" s="569"/>
      <c r="P644" s="569"/>
      <c r="Q644" s="357"/>
      <c r="R644" s="283"/>
      <c r="S644" s="284"/>
    </row>
    <row r="645" spans="1:19" s="91" customFormat="1" ht="18.75">
      <c r="A645" s="817"/>
      <c r="B645" s="830"/>
      <c r="C645" s="819"/>
      <c r="D645" s="831"/>
      <c r="E645" s="831"/>
      <c r="F645" s="831"/>
      <c r="G645" s="584"/>
      <c r="H645" s="584"/>
      <c r="I645" s="591"/>
      <c r="J645" s="822"/>
      <c r="K645" s="822"/>
      <c r="L645" s="822"/>
      <c r="M645" s="822"/>
      <c r="N645" s="822"/>
      <c r="O645" s="822"/>
      <c r="P645" s="1058"/>
      <c r="Q645" s="89"/>
    </row>
    <row r="646" spans="1:19" s="91" customFormat="1" ht="18.75">
      <c r="A646" s="564"/>
      <c r="B646" s="380"/>
      <c r="C646" s="814"/>
      <c r="D646" s="566"/>
      <c r="E646" s="566"/>
      <c r="F646" s="566"/>
      <c r="G646" s="567"/>
      <c r="H646" s="567"/>
      <c r="I646" s="568"/>
      <c r="J646" s="569"/>
      <c r="K646" s="569"/>
      <c r="L646" s="569"/>
      <c r="M646" s="569"/>
      <c r="N646" s="569"/>
      <c r="O646" s="569"/>
      <c r="P646" s="631"/>
      <c r="Q646" s="357"/>
      <c r="R646" s="283"/>
      <c r="S646" s="284"/>
    </row>
    <row r="647" spans="1:19" s="91" customFormat="1" ht="18.75">
      <c r="A647" s="817"/>
      <c r="B647" s="830"/>
      <c r="C647" s="819"/>
      <c r="D647" s="831"/>
      <c r="E647" s="831"/>
      <c r="F647" s="831"/>
      <c r="G647" s="584"/>
      <c r="H647" s="584"/>
      <c r="I647" s="884"/>
      <c r="J647" s="604"/>
      <c r="K647" s="604"/>
      <c r="L647" s="604"/>
      <c r="M647" s="604"/>
      <c r="N647" s="604"/>
      <c r="O647" s="604"/>
      <c r="P647" s="1057"/>
      <c r="Q647" s="89"/>
    </row>
    <row r="648" spans="1:19" s="91" customFormat="1" ht="18.75">
      <c r="A648" s="564"/>
      <c r="B648" s="380"/>
      <c r="C648" s="814"/>
      <c r="D648" s="566"/>
      <c r="E648" s="566"/>
      <c r="F648" s="566"/>
      <c r="G648" s="567"/>
      <c r="H648" s="567"/>
      <c r="I648" s="568"/>
      <c r="J648" s="569"/>
      <c r="K648" s="569"/>
      <c r="L648" s="569"/>
      <c r="M648" s="569"/>
      <c r="N648" s="569"/>
      <c r="O648" s="569"/>
      <c r="P648" s="631"/>
      <c r="Q648" s="357"/>
      <c r="R648" s="283"/>
      <c r="S648" s="283"/>
    </row>
    <row r="649" spans="1:19" s="91" customFormat="1" ht="18.75">
      <c r="A649" s="817"/>
      <c r="B649" s="830"/>
      <c r="C649" s="819"/>
      <c r="D649" s="831"/>
      <c r="E649" s="831"/>
      <c r="F649" s="831"/>
      <c r="G649" s="584"/>
      <c r="H649" s="584"/>
      <c r="I649" s="884"/>
      <c r="J649" s="604"/>
      <c r="K649" s="604"/>
      <c r="L649" s="604"/>
      <c r="M649" s="604"/>
      <c r="N649" s="604"/>
      <c r="O649" s="604"/>
      <c r="P649" s="1057"/>
      <c r="Q649" s="89"/>
    </row>
    <row r="650" spans="1:19" s="91" customFormat="1" ht="18.75">
      <c r="A650" s="564"/>
      <c r="B650" s="380"/>
      <c r="C650" s="819"/>
      <c r="D650" s="581"/>
      <c r="E650" s="581"/>
      <c r="F650" s="581"/>
      <c r="G650" s="581"/>
      <c r="H650" s="581"/>
      <c r="I650" s="179"/>
      <c r="J650" s="604"/>
      <c r="K650" s="604"/>
      <c r="L650" s="604"/>
      <c r="M650" s="604"/>
      <c r="N650" s="604"/>
      <c r="O650" s="604"/>
      <c r="P650" s="1057"/>
      <c r="Q650" s="89"/>
    </row>
    <row r="651" spans="1:19" s="91" customFormat="1" ht="18.75">
      <c r="A651" s="817"/>
      <c r="B651" s="830"/>
      <c r="C651" s="819"/>
      <c r="D651" s="831"/>
      <c r="E651" s="831"/>
      <c r="F651" s="831"/>
      <c r="G651" s="584"/>
      <c r="H651" s="584"/>
      <c r="I651" s="884"/>
      <c r="J651" s="604"/>
      <c r="K651" s="604"/>
      <c r="L651" s="604"/>
      <c r="M651" s="604"/>
      <c r="N651" s="604"/>
      <c r="O651" s="604"/>
      <c r="P651" s="1057"/>
      <c r="Q651" s="89"/>
    </row>
    <row r="652" spans="1:19" s="91" customFormat="1" ht="18.75">
      <c r="A652" s="564"/>
      <c r="B652" s="380"/>
      <c r="C652" s="814"/>
      <c r="D652" s="566"/>
      <c r="E652" s="566"/>
      <c r="F652" s="566"/>
      <c r="G652" s="567"/>
      <c r="H652" s="567"/>
      <c r="I652" s="568"/>
      <c r="J652" s="569"/>
      <c r="K652" s="569"/>
      <c r="L652" s="569"/>
      <c r="M652" s="569"/>
      <c r="N652" s="569"/>
      <c r="O652" s="569"/>
      <c r="P652" s="1057"/>
      <c r="Q652" s="357"/>
      <c r="R652" s="283"/>
      <c r="S652" s="283"/>
    </row>
    <row r="653" spans="1:19" s="91" customFormat="1" ht="18.75">
      <c r="A653" s="817"/>
      <c r="B653" s="830"/>
      <c r="C653" s="819"/>
      <c r="D653" s="831"/>
      <c r="E653" s="831"/>
      <c r="F653" s="831"/>
      <c r="G653" s="584"/>
      <c r="H653" s="584"/>
      <c r="I653" s="884"/>
      <c r="J653" s="822"/>
      <c r="K653" s="822"/>
      <c r="L653" s="822"/>
      <c r="M653" s="822"/>
      <c r="N653" s="822"/>
      <c r="O653" s="822"/>
      <c r="P653" s="1058"/>
      <c r="Q653" s="89"/>
    </row>
    <row r="654" spans="1:19" s="91" customFormat="1" ht="18.75">
      <c r="A654" s="564"/>
      <c r="B654" s="380"/>
      <c r="C654" s="814"/>
      <c r="D654" s="566"/>
      <c r="E654" s="566"/>
      <c r="F654" s="566"/>
      <c r="G654" s="567"/>
      <c r="H654" s="567"/>
      <c r="I654" s="568"/>
      <c r="J654" s="569"/>
      <c r="K654" s="569"/>
      <c r="L654" s="569"/>
      <c r="M654" s="569"/>
      <c r="N654" s="569"/>
      <c r="O654" s="569"/>
      <c r="P654" s="631"/>
      <c r="Q654" s="357"/>
      <c r="R654" s="283"/>
      <c r="S654" s="283"/>
    </row>
    <row r="655" spans="1:19" s="91" customFormat="1" ht="18.75">
      <c r="A655" s="817"/>
      <c r="B655" s="830"/>
      <c r="C655" s="819"/>
      <c r="D655" s="831"/>
      <c r="E655" s="831"/>
      <c r="F655" s="831"/>
      <c r="G655" s="584"/>
      <c r="H655" s="584"/>
      <c r="I655" s="884"/>
      <c r="J655" s="822"/>
      <c r="K655" s="822"/>
      <c r="L655" s="822"/>
      <c r="M655" s="822"/>
      <c r="N655" s="822"/>
      <c r="O655" s="822"/>
      <c r="P655" s="1058"/>
      <c r="Q655" s="89"/>
    </row>
    <row r="656" spans="1:19" s="91" customFormat="1" ht="18.75">
      <c r="A656" s="564"/>
      <c r="B656" s="380"/>
      <c r="C656" s="814"/>
      <c r="D656" s="566"/>
      <c r="E656" s="566"/>
      <c r="F656" s="566"/>
      <c r="G656" s="567"/>
      <c r="H656" s="567"/>
      <c r="I656" s="589"/>
      <c r="J656" s="569"/>
      <c r="K656" s="569"/>
      <c r="L656" s="569"/>
      <c r="M656" s="569"/>
      <c r="N656" s="569"/>
      <c r="O656" s="569"/>
      <c r="P656" s="631"/>
      <c r="Q656" s="357"/>
      <c r="R656" s="283"/>
      <c r="S656" s="284"/>
    </row>
    <row r="657" spans="1:19" s="91" customFormat="1" ht="18.75">
      <c r="A657" s="817"/>
      <c r="B657" s="830"/>
      <c r="C657" s="819"/>
      <c r="D657" s="831"/>
      <c r="E657" s="831"/>
      <c r="F657" s="831"/>
      <c r="G657" s="584"/>
      <c r="H657" s="584"/>
      <c r="I657" s="591"/>
      <c r="J657" s="604"/>
      <c r="K657" s="604"/>
      <c r="L657" s="604"/>
      <c r="M657" s="604"/>
      <c r="N657" s="604"/>
      <c r="O657" s="604"/>
      <c r="P657" s="1057"/>
      <c r="Q657" s="89"/>
    </row>
    <row r="658" spans="1:19" s="91" customFormat="1" ht="18.75">
      <c r="A658" s="564"/>
      <c r="B658" s="380"/>
      <c r="C658" s="814"/>
      <c r="D658" s="566"/>
      <c r="E658" s="566"/>
      <c r="F658" s="566"/>
      <c r="G658" s="567"/>
      <c r="H658" s="567"/>
      <c r="I658" s="589"/>
      <c r="J658" s="569"/>
      <c r="K658" s="569"/>
      <c r="L658" s="569"/>
      <c r="M658" s="569"/>
      <c r="N658" s="569"/>
      <c r="O658" s="569"/>
      <c r="P658" s="614"/>
      <c r="Q658" s="357"/>
      <c r="R658" s="283"/>
      <c r="S658" s="283"/>
    </row>
    <row r="659" spans="1:19" s="91" customFormat="1" ht="18.75">
      <c r="A659" s="817"/>
      <c r="B659" s="830"/>
      <c r="C659" s="819"/>
      <c r="D659" s="831"/>
      <c r="E659" s="831"/>
      <c r="F659" s="831"/>
      <c r="G659" s="584"/>
      <c r="H659" s="584"/>
      <c r="I659" s="591"/>
      <c r="J659" s="604"/>
      <c r="K659" s="604"/>
      <c r="L659" s="604"/>
      <c r="M659" s="604"/>
      <c r="N659" s="604"/>
      <c r="O659" s="604"/>
      <c r="P659" s="1057"/>
      <c r="Q659" s="89"/>
    </row>
    <row r="660" spans="1:19" s="91" customFormat="1" ht="18.75">
      <c r="A660" s="564"/>
      <c r="B660" s="380"/>
      <c r="C660" s="814"/>
      <c r="D660" s="566"/>
      <c r="E660" s="566"/>
      <c r="F660" s="566"/>
      <c r="G660" s="586"/>
      <c r="H660" s="586"/>
      <c r="I660" s="588"/>
      <c r="J660" s="376"/>
      <c r="K660" s="376"/>
      <c r="L660" s="357"/>
      <c r="M660" s="614"/>
      <c r="N660" s="357"/>
      <c r="O660" s="376"/>
      <c r="P660" s="631"/>
      <c r="Q660" s="357"/>
      <c r="R660" s="376"/>
      <c r="S660" s="376"/>
    </row>
    <row r="661" spans="1:19" s="91" customFormat="1" ht="18.75">
      <c r="A661" s="564"/>
      <c r="B661" s="380"/>
      <c r="C661" s="814"/>
      <c r="D661" s="566"/>
      <c r="E661" s="566"/>
      <c r="F661" s="566"/>
      <c r="G661" s="567"/>
      <c r="H661" s="567"/>
      <c r="I661" s="568"/>
      <c r="J661" s="363"/>
      <c r="K661" s="363"/>
      <c r="L661" s="569"/>
      <c r="M661" s="569"/>
      <c r="N661" s="363"/>
      <c r="O661" s="363"/>
      <c r="P661" s="569"/>
      <c r="Q661" s="357"/>
      <c r="R661" s="283"/>
      <c r="S661" s="283"/>
    </row>
    <row r="662" spans="1:19" s="91" customFormat="1" ht="18.75">
      <c r="A662" s="817"/>
      <c r="B662" s="830"/>
      <c r="C662" s="819"/>
      <c r="D662" s="831"/>
      <c r="E662" s="831"/>
      <c r="F662" s="831"/>
      <c r="G662" s="584"/>
      <c r="H662" s="584"/>
      <c r="I662" s="884"/>
      <c r="J662" s="948"/>
      <c r="K662" s="948"/>
      <c r="L662" s="822"/>
      <c r="M662" s="822"/>
      <c r="N662" s="948"/>
      <c r="O662" s="948"/>
      <c r="P662" s="1058"/>
      <c r="Q662" s="89"/>
    </row>
    <row r="663" spans="1:19" s="91" customFormat="1" ht="18.75">
      <c r="A663" s="564"/>
      <c r="B663" s="380"/>
      <c r="C663" s="814"/>
      <c r="D663" s="566"/>
      <c r="E663" s="566"/>
      <c r="F663" s="566"/>
      <c r="G663" s="567"/>
      <c r="H663" s="567"/>
      <c r="I663" s="589"/>
      <c r="J663" s="569"/>
      <c r="K663" s="569"/>
      <c r="L663" s="569"/>
      <c r="M663" s="569"/>
      <c r="N663" s="569"/>
      <c r="O663" s="569"/>
      <c r="P663" s="631"/>
      <c r="Q663" s="357"/>
      <c r="R663" s="283"/>
      <c r="S663" s="283"/>
    </row>
    <row r="664" spans="1:19" s="91" customFormat="1" ht="18.75">
      <c r="A664" s="817"/>
      <c r="B664" s="830"/>
      <c r="C664" s="819"/>
      <c r="D664" s="831"/>
      <c r="E664" s="831"/>
      <c r="F664" s="831"/>
      <c r="G664" s="584"/>
      <c r="H664" s="584"/>
      <c r="I664" s="591"/>
      <c r="J664" s="822"/>
      <c r="K664" s="822"/>
      <c r="L664" s="822"/>
      <c r="M664" s="822"/>
      <c r="N664" s="822"/>
      <c r="O664" s="822"/>
      <c r="P664" s="1058"/>
      <c r="Q664" s="89"/>
    </row>
    <row r="665" spans="1:19" s="91" customFormat="1" ht="18.75">
      <c r="A665" s="817"/>
      <c r="B665" s="830"/>
      <c r="C665" s="819"/>
      <c r="D665" s="831"/>
      <c r="E665" s="831"/>
      <c r="F665" s="831"/>
      <c r="G665" s="584"/>
      <c r="H665" s="584"/>
      <c r="I665" s="946"/>
      <c r="J665" s="604"/>
      <c r="K665" s="604"/>
      <c r="L665" s="604"/>
      <c r="M665" s="604"/>
      <c r="N665" s="604"/>
      <c r="O665" s="604"/>
      <c r="P665" s="1057"/>
      <c r="Q665" s="89"/>
    </row>
    <row r="666" spans="1:19" s="91" customFormat="1" ht="18.75">
      <c r="A666" s="817"/>
      <c r="B666" s="835"/>
      <c r="C666" s="836"/>
      <c r="D666" s="831"/>
      <c r="E666" s="831"/>
      <c r="F666" s="831"/>
      <c r="G666" s="831"/>
      <c r="H666" s="831"/>
      <c r="I666" s="949"/>
      <c r="J666" s="861"/>
      <c r="K666" s="862"/>
      <c r="L666" s="861"/>
      <c r="M666" s="861"/>
      <c r="N666" s="862"/>
      <c r="O666" s="861"/>
      <c r="P666" s="1059"/>
      <c r="Q666" s="785"/>
    </row>
    <row r="667" spans="1:19" s="91" customFormat="1" ht="18.75">
      <c r="A667" s="564"/>
      <c r="B667" s="380"/>
      <c r="C667" s="814"/>
      <c r="D667" s="566"/>
      <c r="E667" s="566"/>
      <c r="F667" s="566"/>
      <c r="G667" s="567"/>
      <c r="H667" s="567"/>
      <c r="I667" s="589"/>
      <c r="J667" s="569"/>
      <c r="K667" s="569"/>
      <c r="L667" s="569"/>
      <c r="M667" s="569"/>
      <c r="N667" s="569"/>
      <c r="O667" s="569"/>
      <c r="P667" s="569"/>
      <c r="Q667" s="357"/>
      <c r="R667" s="283"/>
      <c r="S667" s="283"/>
    </row>
    <row r="668" spans="1:19" s="91" customFormat="1" ht="18.75">
      <c r="A668" s="817"/>
      <c r="B668" s="830"/>
      <c r="C668" s="819"/>
      <c r="D668" s="831"/>
      <c r="E668" s="831"/>
      <c r="F668" s="831"/>
      <c r="G668" s="584"/>
      <c r="H668" s="584"/>
      <c r="I668" s="591"/>
      <c r="J668" s="822"/>
      <c r="K668" s="822"/>
      <c r="L668" s="822"/>
      <c r="M668" s="822"/>
      <c r="N668" s="822"/>
      <c r="O668" s="822"/>
      <c r="P668" s="1058"/>
      <c r="Q668" s="89"/>
    </row>
    <row r="669" spans="1:19" s="91" customFormat="1" ht="18.75">
      <c r="A669" s="564"/>
      <c r="B669" s="380"/>
      <c r="C669" s="814"/>
      <c r="D669" s="566"/>
      <c r="E669" s="566"/>
      <c r="F669" s="566"/>
      <c r="G669" s="567"/>
      <c r="H669" s="567"/>
      <c r="I669" s="568"/>
      <c r="J669" s="569"/>
      <c r="K669" s="569"/>
      <c r="L669" s="569"/>
      <c r="M669" s="569"/>
      <c r="N669" s="569"/>
      <c r="O669" s="569"/>
      <c r="P669" s="614"/>
      <c r="Q669" s="357"/>
      <c r="R669" s="283"/>
      <c r="S669" s="283"/>
    </row>
    <row r="670" spans="1:19" s="91" customFormat="1" ht="18.75">
      <c r="A670" s="817"/>
      <c r="B670" s="830"/>
      <c r="C670" s="819"/>
      <c r="D670" s="831"/>
      <c r="E670" s="831"/>
      <c r="F670" s="831"/>
      <c r="G670" s="584"/>
      <c r="H670" s="584"/>
      <c r="I670" s="884"/>
      <c r="J670" s="604"/>
      <c r="K670" s="604"/>
      <c r="L670" s="604"/>
      <c r="M670" s="604"/>
      <c r="N670" s="604"/>
      <c r="O670" s="604"/>
      <c r="P670" s="1057"/>
      <c r="Q670" s="89"/>
    </row>
    <row r="671" spans="1:19" s="91" customFormat="1" ht="18.75">
      <c r="A671" s="564"/>
      <c r="B671" s="380"/>
      <c r="C671" s="814"/>
      <c r="D671" s="566"/>
      <c r="E671" s="566"/>
      <c r="F671" s="566"/>
      <c r="G671" s="567"/>
      <c r="H671" s="567"/>
      <c r="I671" s="589"/>
      <c r="J671" s="569"/>
      <c r="K671" s="569"/>
      <c r="L671" s="569"/>
      <c r="M671" s="569"/>
      <c r="N671" s="569"/>
      <c r="O671" s="569"/>
      <c r="P671" s="569"/>
      <c r="Q671" s="357"/>
      <c r="R671" s="283"/>
      <c r="S671" s="283"/>
    </row>
    <row r="672" spans="1:19" s="91" customFormat="1" ht="18.75">
      <c r="A672" s="817"/>
      <c r="B672" s="830"/>
      <c r="C672" s="819"/>
      <c r="D672" s="831"/>
      <c r="E672" s="831"/>
      <c r="F672" s="831"/>
      <c r="G672" s="584"/>
      <c r="H672" s="584"/>
      <c r="I672" s="591"/>
      <c r="J672" s="822"/>
      <c r="K672" s="822"/>
      <c r="L672" s="822"/>
      <c r="M672" s="822"/>
      <c r="N672" s="822"/>
      <c r="O672" s="822"/>
      <c r="P672" s="1058"/>
      <c r="Q672" s="89"/>
    </row>
    <row r="673" spans="1:19" s="91" customFormat="1" ht="18.75">
      <c r="A673" s="564"/>
      <c r="B673" s="380"/>
      <c r="C673" s="814"/>
      <c r="D673" s="566"/>
      <c r="E673" s="566"/>
      <c r="F673" s="566"/>
      <c r="G673" s="567"/>
      <c r="H673" s="567"/>
      <c r="I673" s="568"/>
      <c r="J673" s="569"/>
      <c r="K673" s="569"/>
      <c r="L673" s="569"/>
      <c r="M673" s="569"/>
      <c r="N673" s="569"/>
      <c r="O673" s="569"/>
      <c r="P673" s="569"/>
      <c r="Q673" s="357"/>
      <c r="R673" s="283"/>
      <c r="S673" s="283"/>
    </row>
    <row r="674" spans="1:19" s="91" customFormat="1" ht="18.75">
      <c r="A674" s="817"/>
      <c r="B674" s="830"/>
      <c r="C674" s="819"/>
      <c r="D674" s="831"/>
      <c r="E674" s="831"/>
      <c r="F674" s="831"/>
      <c r="G674" s="584"/>
      <c r="H674" s="584"/>
      <c r="I674" s="884"/>
      <c r="J674" s="822"/>
      <c r="K674" s="822"/>
      <c r="L674" s="822"/>
      <c r="M674" s="822"/>
      <c r="N674" s="822"/>
      <c r="O674" s="822"/>
      <c r="P674" s="1058"/>
      <c r="Q674" s="89"/>
    </row>
    <row r="675" spans="1:19" s="91" customFormat="1" ht="18.75">
      <c r="A675" s="564"/>
      <c r="B675" s="380"/>
      <c r="C675" s="814"/>
      <c r="D675" s="566"/>
      <c r="E675" s="566"/>
      <c r="F675" s="566"/>
      <c r="G675" s="567"/>
      <c r="H675" s="567"/>
      <c r="I675" s="588"/>
      <c r="J675" s="569"/>
      <c r="K675" s="569"/>
      <c r="L675" s="569"/>
      <c r="M675" s="569"/>
      <c r="N675" s="569"/>
      <c r="O675" s="569"/>
      <c r="P675" s="631"/>
      <c r="Q675" s="357"/>
      <c r="R675" s="283"/>
      <c r="S675" s="283"/>
    </row>
    <row r="676" spans="1:19" s="91" customFormat="1" ht="18.75">
      <c r="A676" s="817"/>
      <c r="B676" s="830"/>
      <c r="C676" s="819"/>
      <c r="D676" s="831"/>
      <c r="E676" s="831"/>
      <c r="F676" s="831"/>
      <c r="G676" s="584"/>
      <c r="H676" s="584"/>
      <c r="I676" s="884"/>
      <c r="J676" s="822"/>
      <c r="K676" s="822"/>
      <c r="L676" s="822"/>
      <c r="M676" s="822"/>
      <c r="N676" s="822"/>
      <c r="O676" s="822"/>
      <c r="P676" s="1058"/>
      <c r="Q676" s="89"/>
    </row>
    <row r="677" spans="1:19" s="91" customFormat="1" ht="14.25" customHeight="1">
      <c r="A677" s="564"/>
      <c r="B677" s="380"/>
      <c r="C677" s="819"/>
      <c r="D677" s="579"/>
      <c r="E677" s="579"/>
      <c r="F677" s="579"/>
      <c r="G677" s="584"/>
      <c r="H677" s="584"/>
      <c r="I677" s="591"/>
      <c r="J677" s="601"/>
      <c r="K677" s="601"/>
      <c r="L677" s="608"/>
      <c r="M677" s="608"/>
      <c r="N677" s="601"/>
      <c r="O677" s="601"/>
      <c r="P677" s="631"/>
      <c r="Q677" s="660"/>
      <c r="R677" s="220"/>
      <c r="S677" s="220"/>
    </row>
    <row r="678" spans="1:19" s="91" customFormat="1" ht="14.25" customHeight="1">
      <c r="A678" s="817"/>
      <c r="B678" s="830"/>
      <c r="C678" s="819"/>
      <c r="D678" s="831"/>
      <c r="E678" s="831"/>
      <c r="F678" s="831"/>
      <c r="G678" s="584"/>
      <c r="H678" s="584"/>
      <c r="I678" s="591"/>
      <c r="J678" s="945"/>
      <c r="K678" s="945"/>
      <c r="L678" s="604"/>
      <c r="M678" s="604"/>
      <c r="N678" s="945"/>
      <c r="O678" s="945"/>
      <c r="P678" s="1057"/>
      <c r="Q678" s="89"/>
    </row>
    <row r="679" spans="1:19" s="91" customFormat="1" ht="18.75">
      <c r="A679" s="564"/>
      <c r="B679" s="936"/>
      <c r="C679" s="937"/>
      <c r="D679" s="578"/>
      <c r="E679" s="578"/>
      <c r="F679" s="578"/>
      <c r="G679" s="582"/>
      <c r="H679" s="582"/>
      <c r="I679" s="588"/>
      <c r="J679" s="363"/>
      <c r="K679" s="363"/>
      <c r="L679" s="569"/>
      <c r="M679" s="569"/>
      <c r="N679" s="363"/>
      <c r="O679" s="569"/>
      <c r="P679" s="614"/>
      <c r="Q679" s="357"/>
      <c r="R679" s="283"/>
      <c r="S679" s="284"/>
    </row>
    <row r="680" spans="1:19" s="91" customFormat="1" ht="18.75">
      <c r="A680" s="564"/>
      <c r="B680" s="380"/>
      <c r="C680" s="814"/>
      <c r="D680" s="566"/>
      <c r="E680" s="566"/>
      <c r="F680" s="566"/>
      <c r="G680" s="567"/>
      <c r="H680" s="567"/>
      <c r="I680" s="589"/>
      <c r="J680" s="569"/>
      <c r="K680" s="607"/>
      <c r="L680" s="569"/>
      <c r="M680" s="569"/>
      <c r="N680" s="569"/>
      <c r="O680" s="607"/>
      <c r="P680" s="641"/>
      <c r="Q680" s="357"/>
      <c r="R680" s="283"/>
      <c r="S680" s="283"/>
    </row>
    <row r="681" spans="1:19" s="369" customFormat="1">
      <c r="A681" s="735"/>
      <c r="B681" s="736"/>
      <c r="C681" s="737"/>
      <c r="D681" s="646"/>
      <c r="E681" s="646"/>
      <c r="F681" s="646"/>
      <c r="G681" s="738"/>
      <c r="H681" s="738"/>
      <c r="I681" s="719"/>
      <c r="L681" s="646"/>
      <c r="N681" s="646"/>
      <c r="P681" s="739"/>
      <c r="Q681" s="646"/>
    </row>
    <row r="682" spans="1:19" s="369" customFormat="1">
      <c r="A682" s="735"/>
      <c r="B682" s="736"/>
      <c r="C682" s="737"/>
      <c r="D682" s="646"/>
      <c r="E682" s="646"/>
      <c r="F682" s="646"/>
      <c r="G682" s="738"/>
      <c r="H682" s="738"/>
      <c r="I682" s="719"/>
      <c r="L682" s="646"/>
      <c r="N682" s="646"/>
      <c r="P682" s="739"/>
      <c r="Q682" s="646"/>
    </row>
    <row r="683" spans="1:19" s="369" customFormat="1">
      <c r="A683" s="735"/>
      <c r="B683" s="736"/>
      <c r="C683" s="737"/>
      <c r="D683" s="646"/>
      <c r="E683" s="646"/>
      <c r="F683" s="646"/>
      <c r="G683" s="738"/>
      <c r="H683" s="738"/>
      <c r="I683" s="719"/>
      <c r="L683" s="646"/>
      <c r="N683" s="646"/>
      <c r="P683" s="739"/>
      <c r="Q683" s="646"/>
    </row>
    <row r="684" spans="1:19" s="369" customFormat="1">
      <c r="A684" s="735"/>
      <c r="B684" s="736"/>
      <c r="C684" s="737"/>
      <c r="D684" s="646"/>
      <c r="E684" s="646"/>
      <c r="F684" s="646"/>
      <c r="G684" s="738"/>
      <c r="H684" s="738"/>
      <c r="I684" s="719"/>
      <c r="L684" s="646"/>
      <c r="N684" s="646"/>
      <c r="P684" s="739"/>
      <c r="Q684" s="646"/>
    </row>
    <row r="685" spans="1:19" s="369" customFormat="1">
      <c r="A685" s="735"/>
      <c r="B685" s="736"/>
      <c r="C685" s="737"/>
      <c r="D685" s="646"/>
      <c r="E685" s="646"/>
      <c r="F685" s="646"/>
      <c r="G685" s="738"/>
      <c r="H685" s="738"/>
      <c r="I685" s="719"/>
      <c r="L685" s="646"/>
      <c r="N685" s="646"/>
      <c r="P685" s="739"/>
      <c r="Q685" s="646"/>
    </row>
    <row r="686" spans="1:19" s="369" customFormat="1">
      <c r="A686" s="735"/>
      <c r="B686" s="736"/>
      <c r="C686" s="737"/>
      <c r="D686" s="646"/>
      <c r="E686" s="646"/>
      <c r="F686" s="646"/>
      <c r="G686" s="738"/>
      <c r="H686" s="738"/>
      <c r="I686" s="719"/>
      <c r="L686" s="646"/>
      <c r="N686" s="646"/>
      <c r="P686" s="739"/>
      <c r="Q686" s="646"/>
    </row>
    <row r="687" spans="1:19" s="369" customFormat="1">
      <c r="A687" s="735"/>
      <c r="B687" s="736"/>
      <c r="C687" s="737"/>
      <c r="D687" s="646"/>
      <c r="E687" s="646"/>
      <c r="F687" s="646"/>
      <c r="G687" s="738"/>
      <c r="H687" s="738"/>
      <c r="I687" s="719"/>
      <c r="L687" s="646"/>
      <c r="N687" s="646"/>
      <c r="P687" s="739"/>
      <c r="Q687" s="646"/>
    </row>
    <row r="688" spans="1:19" s="369" customFormat="1">
      <c r="A688" s="735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  <c r="Q688" s="646"/>
    </row>
    <row r="689" spans="1:17" s="369" customFormat="1">
      <c r="A689" s="735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  <c r="Q689" s="646"/>
    </row>
    <row r="690" spans="1:17" s="369" customFormat="1">
      <c r="A690" s="735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  <c r="Q690" s="646"/>
    </row>
    <row r="691" spans="1:17" s="369" customFormat="1">
      <c r="A691" s="735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  <c r="Q691" s="646"/>
    </row>
    <row r="692" spans="1:17" s="369" customFormat="1">
      <c r="A692" s="735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  <c r="Q692" s="646"/>
    </row>
    <row r="693" spans="1:17" s="369" customFormat="1">
      <c r="A693" s="735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  <c r="Q693" s="646"/>
    </row>
    <row r="694" spans="1:17" s="369" customFormat="1">
      <c r="A694" s="735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  <c r="Q694" s="646"/>
    </row>
    <row r="695" spans="1:17" s="369" customFormat="1">
      <c r="A695" s="735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  <c r="Q695" s="646"/>
    </row>
    <row r="696" spans="1:17" s="369" customFormat="1">
      <c r="A696" s="735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  <c r="Q696" s="646"/>
    </row>
    <row r="697" spans="1:17" s="369" customFormat="1">
      <c r="A697" s="735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  <c r="Q697" s="646"/>
    </row>
    <row r="698" spans="1:17" s="369" customFormat="1">
      <c r="A698" s="735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  <c r="Q698" s="646"/>
    </row>
    <row r="699" spans="1:17" s="369" customFormat="1">
      <c r="A699" s="735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  <c r="Q699" s="646"/>
    </row>
    <row r="700" spans="1:17" s="369" customFormat="1">
      <c r="A700" s="735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  <c r="Q700" s="646"/>
    </row>
    <row r="701" spans="1:17" s="369" customFormat="1">
      <c r="A701" s="735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  <c r="Q701" s="646"/>
    </row>
    <row r="702" spans="1:17" s="369" customFormat="1">
      <c r="A702" s="735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  <c r="Q702" s="646"/>
    </row>
    <row r="703" spans="1:17" s="369" customFormat="1">
      <c r="A703" s="735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  <c r="Q703" s="646"/>
    </row>
    <row r="704" spans="1:17" s="369" customFormat="1">
      <c r="A704" s="735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  <c r="Q704" s="646"/>
    </row>
    <row r="705" spans="1:17" s="369" customFormat="1">
      <c r="A705" s="735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  <c r="Q705" s="646"/>
    </row>
    <row r="706" spans="1:17" s="369" customFormat="1">
      <c r="A706" s="735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  <c r="Q706" s="646"/>
    </row>
    <row r="707" spans="1:17" s="369" customFormat="1">
      <c r="A707" s="735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  <c r="Q707" s="646"/>
    </row>
    <row r="708" spans="1:17" s="369" customFormat="1">
      <c r="A708" s="735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  <c r="Q708" s="646"/>
    </row>
    <row r="709" spans="1:17" s="369" customFormat="1">
      <c r="A709" s="735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  <c r="Q709" s="646"/>
    </row>
    <row r="710" spans="1:17" s="369" customFormat="1">
      <c r="A710" s="735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  <c r="Q710" s="646"/>
    </row>
    <row r="711" spans="1:17" s="369" customFormat="1">
      <c r="A711" s="735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  <c r="Q711" s="646"/>
    </row>
    <row r="712" spans="1:17" s="369" customFormat="1">
      <c r="A712" s="735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  <c r="Q712" s="646"/>
    </row>
    <row r="713" spans="1:17" s="369" customFormat="1">
      <c r="A713" s="735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  <c r="Q713" s="646"/>
    </row>
    <row r="714" spans="1:17" s="369" customFormat="1">
      <c r="A714" s="735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  <c r="Q714" s="646"/>
    </row>
    <row r="715" spans="1:17" s="369" customFormat="1">
      <c r="A715" s="735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  <c r="Q715" s="646"/>
    </row>
    <row r="716" spans="1:17" s="369" customFormat="1">
      <c r="A716" s="735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  <c r="Q716" s="646"/>
    </row>
    <row r="717" spans="1:17" s="369" customFormat="1">
      <c r="A717" s="735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  <c r="Q717" s="646"/>
    </row>
    <row r="718" spans="1:17" s="369" customFormat="1">
      <c r="A718" s="735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  <c r="Q718" s="646"/>
    </row>
    <row r="719" spans="1:17" s="369" customFormat="1">
      <c r="A719" s="735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  <c r="Q719" s="646"/>
    </row>
    <row r="720" spans="1:17" s="369" customFormat="1">
      <c r="A720" s="735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  <c r="Q720" s="646"/>
    </row>
    <row r="721" spans="1:17" s="369" customFormat="1">
      <c r="A721" s="735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  <c r="Q721" s="646"/>
    </row>
    <row r="722" spans="1:17" s="369" customFormat="1">
      <c r="A722" s="735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  <c r="Q722" s="646"/>
    </row>
    <row r="723" spans="1:17" s="369" customFormat="1">
      <c r="A723" s="735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  <c r="Q723" s="646"/>
    </row>
    <row r="724" spans="1:17" s="369" customFormat="1">
      <c r="A724" s="735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  <c r="Q724" s="646"/>
    </row>
    <row r="725" spans="1:17" s="369" customFormat="1">
      <c r="A725" s="735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  <c r="Q725" s="646"/>
    </row>
    <row r="726" spans="1:17" s="369" customFormat="1">
      <c r="A726" s="735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  <c r="Q726" s="646"/>
    </row>
    <row r="727" spans="1:17" s="369" customFormat="1">
      <c r="A727" s="735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  <c r="Q727" s="646"/>
    </row>
    <row r="728" spans="1:17" s="369" customFormat="1">
      <c r="A728" s="735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  <c r="Q728" s="646"/>
    </row>
    <row r="729" spans="1:17" s="369" customFormat="1">
      <c r="A729" s="735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  <c r="Q729" s="646"/>
    </row>
    <row r="730" spans="1:17" s="369" customFormat="1">
      <c r="A730" s="735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  <c r="Q730" s="646"/>
    </row>
    <row r="731" spans="1:17" s="369" customFormat="1">
      <c r="A731" s="735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  <c r="Q731" s="646"/>
    </row>
    <row r="732" spans="1:17" s="369" customFormat="1">
      <c r="A732" s="735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  <c r="Q732" s="646"/>
    </row>
    <row r="733" spans="1:17" s="369" customFormat="1">
      <c r="A733" s="735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  <c r="Q733" s="646"/>
    </row>
    <row r="734" spans="1:17" s="369" customFormat="1">
      <c r="A734" s="735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  <c r="Q734" s="646"/>
    </row>
    <row r="735" spans="1:17" s="369" customFormat="1">
      <c r="A735" s="735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  <c r="Q735" s="646"/>
    </row>
    <row r="736" spans="1:17" s="369" customFormat="1">
      <c r="A736" s="735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  <c r="Q736" s="646"/>
    </row>
    <row r="737" spans="1:17" s="369" customFormat="1">
      <c r="A737" s="735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  <c r="Q737" s="646"/>
    </row>
    <row r="738" spans="1:17" s="369" customFormat="1">
      <c r="A738" s="735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  <c r="Q738" s="646"/>
    </row>
    <row r="739" spans="1:17" s="369" customFormat="1">
      <c r="A739" s="735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  <c r="Q739" s="646"/>
    </row>
    <row r="740" spans="1:17" s="369" customFormat="1">
      <c r="A740" s="735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  <c r="Q740" s="646"/>
    </row>
    <row r="741" spans="1:17" s="369" customFormat="1">
      <c r="A741" s="735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  <c r="Q741" s="646"/>
    </row>
    <row r="742" spans="1:17" s="369" customFormat="1">
      <c r="A742" s="735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  <c r="Q742" s="646"/>
    </row>
    <row r="743" spans="1:17" s="369" customFormat="1">
      <c r="A743" s="735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  <c r="Q743" s="646"/>
    </row>
    <row r="744" spans="1:17" s="369" customFormat="1">
      <c r="A744" s="735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  <c r="Q744" s="646"/>
    </row>
    <row r="745" spans="1:17" s="369" customFormat="1">
      <c r="A745" s="735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  <c r="Q745" s="646"/>
    </row>
    <row r="746" spans="1:17" s="369" customFormat="1">
      <c r="A746" s="735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  <c r="Q746" s="646"/>
    </row>
    <row r="747" spans="1:17" s="369" customFormat="1">
      <c r="A747" s="735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  <c r="Q747" s="646"/>
    </row>
    <row r="748" spans="1:17" s="369" customFormat="1">
      <c r="A748" s="735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  <c r="Q748" s="646"/>
    </row>
    <row r="749" spans="1:17" s="369" customFormat="1">
      <c r="A749" s="735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  <c r="Q749" s="646"/>
    </row>
    <row r="750" spans="1:17" s="369" customFormat="1">
      <c r="A750" s="735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  <c r="Q750" s="646"/>
    </row>
    <row r="751" spans="1:17" s="369" customFormat="1">
      <c r="A751" s="735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  <c r="Q751" s="646"/>
    </row>
    <row r="752" spans="1:17" s="369" customFormat="1">
      <c r="A752" s="735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  <c r="Q752" s="646"/>
    </row>
    <row r="753" spans="1:17" s="369" customFormat="1">
      <c r="A753" s="735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  <c r="Q753" s="646"/>
    </row>
    <row r="754" spans="1:17" s="369" customFormat="1">
      <c r="A754" s="735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  <c r="Q754" s="646"/>
    </row>
    <row r="755" spans="1:17" s="369" customFormat="1">
      <c r="A755" s="735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  <c r="Q755" s="646"/>
    </row>
    <row r="756" spans="1:17" s="369" customFormat="1">
      <c r="A756" s="735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  <c r="Q756" s="646"/>
    </row>
    <row r="757" spans="1:17" s="369" customFormat="1">
      <c r="A757" s="735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  <c r="Q757" s="646"/>
    </row>
    <row r="758" spans="1:17" s="369" customFormat="1">
      <c r="A758" s="735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  <c r="Q758" s="646"/>
    </row>
    <row r="759" spans="1:17" s="369" customFormat="1">
      <c r="A759" s="735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  <c r="Q759" s="646"/>
    </row>
    <row r="760" spans="1:17" s="369" customFormat="1">
      <c r="A760" s="735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  <c r="Q760" s="646"/>
    </row>
    <row r="761" spans="1:17" s="369" customFormat="1">
      <c r="A761" s="735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  <c r="Q761" s="646"/>
    </row>
    <row r="762" spans="1:17" s="369" customFormat="1">
      <c r="A762" s="735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  <c r="Q762" s="646"/>
    </row>
    <row r="763" spans="1:17" s="369" customFormat="1">
      <c r="A763" s="735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  <c r="Q763" s="646"/>
    </row>
    <row r="764" spans="1:17" s="369" customFormat="1">
      <c r="A764" s="735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  <c r="Q764" s="646"/>
    </row>
    <row r="765" spans="1:17" s="369" customFormat="1">
      <c r="A765" s="735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  <c r="Q765" s="646"/>
    </row>
    <row r="766" spans="1:17" s="369" customFormat="1">
      <c r="A766" s="735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  <c r="Q766" s="646"/>
    </row>
    <row r="767" spans="1:17" s="369" customFormat="1">
      <c r="A767" s="735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  <c r="Q767" s="646"/>
    </row>
    <row r="768" spans="1:17" s="369" customFormat="1">
      <c r="A768" s="735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  <c r="Q768" s="646"/>
    </row>
    <row r="769" spans="1:17" s="369" customFormat="1">
      <c r="A769" s="735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  <c r="Q769" s="646"/>
    </row>
    <row r="770" spans="1:17" s="369" customFormat="1">
      <c r="A770" s="735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  <c r="Q770" s="646"/>
    </row>
    <row r="771" spans="1:17" s="369" customFormat="1">
      <c r="A771" s="735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  <c r="Q771" s="646"/>
    </row>
    <row r="772" spans="1:17" s="369" customFormat="1">
      <c r="A772" s="735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  <c r="Q772" s="646"/>
    </row>
    <row r="773" spans="1:17" s="369" customFormat="1">
      <c r="A773" s="735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  <c r="Q773" s="646"/>
    </row>
    <row r="774" spans="1:17" s="369" customFormat="1">
      <c r="A774" s="735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  <c r="Q774" s="646"/>
    </row>
    <row r="775" spans="1:17" s="369" customFormat="1">
      <c r="A775" s="735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  <c r="Q775" s="646"/>
    </row>
    <row r="776" spans="1:17" s="369" customFormat="1">
      <c r="A776" s="735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  <c r="Q776" s="646"/>
    </row>
    <row r="777" spans="1:17" s="369" customFormat="1">
      <c r="A777" s="735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  <c r="Q777" s="646"/>
    </row>
    <row r="778" spans="1:17" s="369" customFormat="1">
      <c r="A778" s="735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  <c r="Q778" s="646"/>
    </row>
    <row r="779" spans="1:17" s="369" customFormat="1">
      <c r="A779" s="735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  <c r="Q779" s="646"/>
    </row>
    <row r="780" spans="1:17" s="369" customFormat="1">
      <c r="A780" s="735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  <c r="Q780" s="646"/>
    </row>
    <row r="781" spans="1:17" s="369" customFormat="1">
      <c r="A781" s="735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  <c r="Q781" s="646"/>
    </row>
    <row r="782" spans="1:17" s="369" customFormat="1">
      <c r="A782" s="735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  <c r="Q782" s="646"/>
    </row>
    <row r="783" spans="1:17" s="369" customFormat="1">
      <c r="A783" s="735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  <c r="Q783" s="646"/>
    </row>
    <row r="784" spans="1:17" s="369" customFormat="1">
      <c r="A784" s="735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  <c r="Q784" s="646"/>
    </row>
    <row r="785" spans="1:17" s="369" customFormat="1">
      <c r="A785" s="735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  <c r="Q785" s="646"/>
    </row>
    <row r="786" spans="1:17" s="369" customFormat="1">
      <c r="A786" s="735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  <c r="Q786" s="646"/>
    </row>
    <row r="787" spans="1:17" s="369" customFormat="1">
      <c r="A787" s="735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  <c r="Q787" s="646"/>
    </row>
    <row r="788" spans="1:17" s="369" customFormat="1">
      <c r="A788" s="735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  <c r="Q788" s="646"/>
    </row>
    <row r="789" spans="1:17" s="369" customFormat="1">
      <c r="A789" s="735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  <c r="Q789" s="646"/>
    </row>
    <row r="790" spans="1:17" s="369" customFormat="1">
      <c r="A790" s="735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  <c r="Q790" s="646"/>
    </row>
    <row r="791" spans="1:17" s="369" customFormat="1">
      <c r="A791" s="735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  <c r="Q791" s="646"/>
    </row>
    <row r="792" spans="1:17" s="369" customFormat="1">
      <c r="A792" s="735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  <c r="Q792" s="646"/>
    </row>
    <row r="793" spans="1:17" s="369" customFormat="1">
      <c r="A793" s="735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  <c r="Q793" s="646"/>
    </row>
    <row r="794" spans="1:17" s="369" customFormat="1">
      <c r="A794" s="735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  <c r="Q794" s="646"/>
    </row>
    <row r="795" spans="1:17" s="369" customFormat="1">
      <c r="A795" s="735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  <c r="Q795" s="646"/>
    </row>
    <row r="796" spans="1:17" s="369" customFormat="1">
      <c r="A796" s="735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  <c r="Q796" s="646"/>
    </row>
    <row r="797" spans="1:17" s="369" customFormat="1">
      <c r="A797" s="735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  <c r="Q797" s="646"/>
    </row>
    <row r="798" spans="1:17" s="369" customFormat="1">
      <c r="A798" s="735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  <c r="Q798" s="646"/>
    </row>
    <row r="799" spans="1:17" s="369" customFormat="1">
      <c r="A799" s="735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  <c r="Q799" s="646"/>
    </row>
    <row r="800" spans="1:17" s="369" customFormat="1">
      <c r="A800" s="735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  <c r="Q800" s="646"/>
    </row>
    <row r="801" spans="1:17" s="369" customFormat="1">
      <c r="A801" s="735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  <c r="Q801" s="646"/>
    </row>
    <row r="802" spans="1:17" s="369" customFormat="1">
      <c r="A802" s="735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  <c r="Q802" s="646"/>
    </row>
    <row r="803" spans="1:17" s="369" customFormat="1">
      <c r="A803" s="735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  <c r="Q803" s="646"/>
    </row>
    <row r="804" spans="1:17" s="369" customFormat="1">
      <c r="A804" s="735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  <c r="Q804" s="646"/>
    </row>
    <row r="805" spans="1:17" s="369" customFormat="1">
      <c r="A805" s="735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  <c r="Q805" s="646"/>
    </row>
    <row r="806" spans="1:17" s="369" customFormat="1">
      <c r="A806" s="735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  <c r="Q806" s="646"/>
    </row>
    <row r="807" spans="1:17" s="369" customFormat="1">
      <c r="A807" s="735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  <c r="Q807" s="646"/>
    </row>
    <row r="808" spans="1:17" s="369" customFormat="1">
      <c r="A808" s="735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  <c r="Q808" s="646"/>
    </row>
    <row r="809" spans="1:17" s="369" customFormat="1">
      <c r="A809" s="735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  <c r="Q809" s="646"/>
    </row>
    <row r="810" spans="1:17" s="369" customFormat="1">
      <c r="A810" s="735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  <c r="Q810" s="646"/>
    </row>
    <row r="811" spans="1:17" s="369" customFormat="1">
      <c r="A811" s="735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  <c r="Q811" s="646"/>
    </row>
    <row r="812" spans="1:17" s="369" customFormat="1">
      <c r="A812" s="735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  <c r="Q812" s="646"/>
    </row>
    <row r="813" spans="1:17" s="369" customFormat="1">
      <c r="A813" s="735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  <c r="Q813" s="646"/>
    </row>
    <row r="814" spans="1:17" s="369" customFormat="1">
      <c r="A814" s="735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  <c r="Q814" s="646"/>
    </row>
    <row r="815" spans="1:17" s="369" customFormat="1">
      <c r="A815" s="735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  <c r="Q815" s="646"/>
    </row>
    <row r="816" spans="1:17" s="369" customFormat="1">
      <c r="A816" s="735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  <c r="Q816" s="646"/>
    </row>
    <row r="817" spans="1:17" s="369" customFormat="1">
      <c r="A817" s="735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  <c r="Q817" s="646"/>
    </row>
    <row r="818" spans="1:17" s="369" customFormat="1">
      <c r="A818" s="735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  <c r="Q818" s="646"/>
    </row>
    <row r="819" spans="1:17" s="369" customFormat="1">
      <c r="A819" s="735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  <c r="Q819" s="646"/>
    </row>
    <row r="820" spans="1:17" s="369" customFormat="1">
      <c r="A820" s="735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  <c r="Q820" s="646"/>
    </row>
    <row r="821" spans="1:17" s="369" customFormat="1">
      <c r="A821" s="735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  <c r="Q821" s="646"/>
    </row>
    <row r="822" spans="1:17" s="369" customFormat="1">
      <c r="A822" s="735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  <c r="Q822" s="646"/>
    </row>
    <row r="823" spans="1:17" s="369" customFormat="1">
      <c r="A823" s="735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  <c r="Q823" s="646"/>
    </row>
    <row r="824" spans="1:17" s="369" customFormat="1">
      <c r="A824" s="735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  <c r="Q824" s="646"/>
    </row>
    <row r="825" spans="1:17" s="369" customFormat="1">
      <c r="A825" s="735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  <c r="Q825" s="646"/>
    </row>
    <row r="826" spans="1:17" s="369" customFormat="1">
      <c r="A826" s="735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  <c r="Q826" s="646"/>
    </row>
    <row r="827" spans="1:17" s="369" customFormat="1">
      <c r="A827" s="735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  <c r="Q827" s="646"/>
    </row>
    <row r="828" spans="1:17" s="369" customFormat="1">
      <c r="A828" s="735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  <c r="Q828" s="646"/>
    </row>
    <row r="829" spans="1:17" s="369" customFormat="1">
      <c r="A829" s="735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  <c r="Q829" s="646"/>
    </row>
    <row r="830" spans="1:17" s="369" customFormat="1">
      <c r="A830" s="735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  <c r="Q830" s="646"/>
    </row>
    <row r="831" spans="1:17" s="369" customFormat="1">
      <c r="A831" s="735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  <c r="Q831" s="646"/>
    </row>
    <row r="832" spans="1:17" s="369" customFormat="1">
      <c r="A832" s="735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  <c r="Q832" s="646"/>
    </row>
    <row r="833" spans="1:17" s="369" customFormat="1">
      <c r="A833" s="735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  <c r="Q833" s="646"/>
    </row>
    <row r="834" spans="1:17" s="369" customFormat="1">
      <c r="A834" s="735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  <c r="Q834" s="646"/>
    </row>
    <row r="835" spans="1:17" s="369" customFormat="1">
      <c r="A835" s="735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  <c r="Q835" s="646"/>
    </row>
    <row r="836" spans="1:17" s="369" customFormat="1">
      <c r="A836" s="735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  <c r="Q836" s="646"/>
    </row>
    <row r="837" spans="1:17" s="369" customFormat="1">
      <c r="A837" s="735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  <c r="Q837" s="646"/>
    </row>
    <row r="838" spans="1:17" s="369" customFormat="1">
      <c r="A838" s="735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  <c r="Q838" s="646"/>
    </row>
    <row r="839" spans="1:17" s="369" customFormat="1">
      <c r="A839" s="735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  <c r="Q839" s="646"/>
    </row>
    <row r="840" spans="1:17" s="369" customFormat="1">
      <c r="A840" s="735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  <c r="Q840" s="646"/>
    </row>
    <row r="841" spans="1:17" s="369" customFormat="1">
      <c r="A841" s="735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  <c r="Q841" s="646"/>
    </row>
    <row r="842" spans="1:17" s="369" customFormat="1">
      <c r="A842" s="735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  <c r="Q842" s="646"/>
    </row>
    <row r="843" spans="1:17" s="369" customFormat="1">
      <c r="A843" s="735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  <c r="Q843" s="646"/>
    </row>
    <row r="844" spans="1:17" s="369" customFormat="1">
      <c r="A844" s="735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  <c r="Q844" s="646"/>
    </row>
    <row r="845" spans="1:17" s="369" customFormat="1">
      <c r="A845" s="735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  <c r="Q845" s="646"/>
    </row>
    <row r="846" spans="1:17" s="369" customFormat="1">
      <c r="A846" s="735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  <c r="Q846" s="646"/>
    </row>
    <row r="847" spans="1:17" s="369" customFormat="1">
      <c r="A847" s="735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  <c r="Q847" s="646"/>
    </row>
    <row r="848" spans="1:17" s="369" customFormat="1">
      <c r="A848" s="735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  <c r="Q848" s="646"/>
    </row>
    <row r="849" spans="1:17" s="369" customFormat="1">
      <c r="A849" s="735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  <c r="Q849" s="646"/>
    </row>
    <row r="850" spans="1:17" s="369" customFormat="1">
      <c r="A850" s="735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  <c r="Q850" s="646"/>
    </row>
    <row r="851" spans="1:17" s="369" customFormat="1">
      <c r="A851" s="735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  <c r="Q851" s="646"/>
    </row>
    <row r="852" spans="1:17" s="369" customFormat="1">
      <c r="A852" s="735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  <c r="Q852" s="646"/>
    </row>
    <row r="853" spans="1:17" s="369" customFormat="1">
      <c r="A853" s="735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  <c r="Q853" s="646"/>
    </row>
    <row r="854" spans="1:17" s="369" customFormat="1">
      <c r="A854" s="735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  <c r="Q854" s="646"/>
    </row>
    <row r="855" spans="1:17" s="369" customFormat="1">
      <c r="A855" s="735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  <c r="Q855" s="646"/>
    </row>
    <row r="856" spans="1:17" s="369" customFormat="1">
      <c r="A856" s="735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  <c r="Q856" s="646"/>
    </row>
    <row r="857" spans="1:17" s="369" customFormat="1">
      <c r="A857" s="735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  <c r="Q857" s="646"/>
    </row>
    <row r="858" spans="1:17" s="369" customFormat="1">
      <c r="A858" s="735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  <c r="Q858" s="646"/>
    </row>
    <row r="859" spans="1:17" s="369" customFormat="1">
      <c r="A859" s="735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  <c r="Q859" s="646"/>
    </row>
    <row r="860" spans="1:17" s="369" customFormat="1">
      <c r="A860" s="735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  <c r="Q860" s="646"/>
    </row>
    <row r="861" spans="1:17" s="369" customFormat="1">
      <c r="A861" s="735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  <c r="Q861" s="646"/>
    </row>
    <row r="862" spans="1:17" s="369" customFormat="1">
      <c r="A862" s="735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  <c r="Q862" s="646"/>
    </row>
    <row r="863" spans="1:17" s="369" customFormat="1">
      <c r="A863" s="735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  <c r="Q863" s="646"/>
    </row>
    <row r="864" spans="1:17" s="369" customFormat="1">
      <c r="A864" s="735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  <c r="Q864" s="646"/>
    </row>
    <row r="865" spans="1:17" s="369" customFormat="1">
      <c r="A865" s="735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  <c r="Q865" s="646"/>
    </row>
    <row r="866" spans="1:17" s="369" customFormat="1">
      <c r="A866" s="735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  <c r="Q866" s="646"/>
    </row>
    <row r="867" spans="1:17" s="369" customFormat="1">
      <c r="A867" s="735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  <c r="Q867" s="646"/>
    </row>
    <row r="868" spans="1:17" s="369" customFormat="1">
      <c r="A868" s="735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  <c r="Q868" s="646"/>
    </row>
    <row r="869" spans="1:17" s="369" customFormat="1">
      <c r="A869" s="735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  <c r="Q869" s="646"/>
    </row>
    <row r="870" spans="1:17" s="369" customFormat="1">
      <c r="A870" s="735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  <c r="Q870" s="646"/>
    </row>
    <row r="871" spans="1:17" s="369" customFormat="1">
      <c r="A871" s="735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  <c r="Q871" s="646"/>
    </row>
    <row r="872" spans="1:17" s="369" customFormat="1">
      <c r="A872" s="735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  <c r="Q872" s="646"/>
    </row>
    <row r="873" spans="1:17" s="369" customFormat="1">
      <c r="A873" s="735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  <c r="Q873" s="646"/>
    </row>
    <row r="874" spans="1:17" s="369" customFormat="1">
      <c r="A874" s="735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  <c r="Q874" s="646"/>
    </row>
    <row r="875" spans="1:17" s="369" customFormat="1">
      <c r="A875" s="735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  <c r="Q875" s="646"/>
    </row>
    <row r="876" spans="1:17" s="369" customFormat="1">
      <c r="A876" s="735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  <c r="Q876" s="646"/>
    </row>
    <row r="877" spans="1:17" s="369" customFormat="1">
      <c r="A877" s="735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  <c r="Q877" s="646"/>
    </row>
    <row r="878" spans="1:17" s="369" customFormat="1">
      <c r="A878" s="735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  <c r="Q878" s="646"/>
    </row>
    <row r="879" spans="1:17" s="369" customFormat="1">
      <c r="A879" s="735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  <c r="Q879" s="646"/>
    </row>
    <row r="880" spans="1:17" s="369" customFormat="1">
      <c r="A880" s="735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  <c r="Q880" s="646"/>
    </row>
    <row r="881" spans="1:17" s="369" customFormat="1">
      <c r="A881" s="735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  <c r="Q881" s="646"/>
    </row>
    <row r="882" spans="1:17" s="369" customFormat="1">
      <c r="A882" s="735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  <c r="Q882" s="646"/>
    </row>
    <row r="883" spans="1:17" s="369" customFormat="1">
      <c r="A883" s="735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  <c r="Q883" s="646"/>
    </row>
    <row r="884" spans="1:17" s="369" customFormat="1">
      <c r="A884" s="735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  <c r="Q884" s="646"/>
    </row>
    <row r="885" spans="1:17" s="369" customFormat="1">
      <c r="A885" s="735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  <c r="Q885" s="646"/>
    </row>
    <row r="886" spans="1:17" s="369" customFormat="1">
      <c r="A886" s="735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  <c r="Q886" s="646"/>
    </row>
    <row r="887" spans="1:17" s="369" customFormat="1">
      <c r="A887" s="735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  <c r="Q887" s="646"/>
    </row>
    <row r="888" spans="1:17" s="369" customFormat="1">
      <c r="A888" s="735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  <c r="Q888" s="646"/>
    </row>
    <row r="889" spans="1:17" s="369" customFormat="1">
      <c r="A889" s="735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  <c r="Q889" s="646"/>
    </row>
    <row r="890" spans="1:17" s="369" customFormat="1">
      <c r="A890" s="735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  <c r="Q890" s="646"/>
    </row>
    <row r="891" spans="1:17" s="369" customFormat="1">
      <c r="A891" s="735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  <c r="Q891" s="646"/>
    </row>
    <row r="892" spans="1:17" s="369" customFormat="1">
      <c r="A892" s="735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  <c r="Q892" s="646"/>
    </row>
    <row r="893" spans="1:17" s="369" customFormat="1">
      <c r="A893" s="735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  <c r="Q893" s="646"/>
    </row>
    <row r="894" spans="1:17" s="369" customFormat="1">
      <c r="A894" s="735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  <c r="Q894" s="646"/>
    </row>
    <row r="895" spans="1:17" s="369" customFormat="1">
      <c r="A895" s="735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  <c r="Q895" s="646"/>
    </row>
    <row r="896" spans="1:17" s="369" customFormat="1">
      <c r="A896" s="735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  <c r="Q896" s="646"/>
    </row>
    <row r="897" spans="1:17" s="369" customFormat="1">
      <c r="A897" s="735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  <c r="Q897" s="646"/>
    </row>
    <row r="898" spans="1:17" s="369" customFormat="1">
      <c r="A898" s="735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  <c r="Q898" s="646"/>
    </row>
    <row r="899" spans="1:17" s="369" customFormat="1">
      <c r="A899" s="735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  <c r="Q899" s="646"/>
    </row>
    <row r="900" spans="1:17" s="369" customFormat="1">
      <c r="A900" s="735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  <c r="Q900" s="646"/>
    </row>
    <row r="901" spans="1:17" s="369" customFormat="1">
      <c r="A901" s="735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  <c r="Q901" s="646"/>
    </row>
    <row r="902" spans="1:17" s="369" customFormat="1">
      <c r="A902" s="735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  <c r="Q902" s="646"/>
    </row>
    <row r="903" spans="1:17" s="369" customFormat="1">
      <c r="A903" s="735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  <c r="Q903" s="646"/>
    </row>
    <row r="904" spans="1:17" s="369" customFormat="1">
      <c r="A904" s="735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  <c r="Q904" s="646"/>
    </row>
    <row r="905" spans="1:17" s="369" customFormat="1">
      <c r="A905" s="735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  <c r="Q905" s="646"/>
    </row>
    <row r="906" spans="1:17" s="369" customFormat="1">
      <c r="A906" s="735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  <c r="Q906" s="646"/>
    </row>
    <row r="907" spans="1:17" s="369" customFormat="1">
      <c r="A907" s="735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  <c r="Q907" s="646"/>
    </row>
    <row r="908" spans="1:17" s="369" customFormat="1">
      <c r="A908" s="735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  <c r="Q908" s="646"/>
    </row>
    <row r="909" spans="1:17" s="369" customFormat="1">
      <c r="A909" s="735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  <c r="Q909" s="646"/>
    </row>
    <row r="910" spans="1:17" s="369" customFormat="1">
      <c r="A910" s="735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  <c r="Q910" s="646"/>
    </row>
    <row r="911" spans="1:17" s="369" customFormat="1">
      <c r="A911" s="735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  <c r="Q911" s="646"/>
    </row>
    <row r="912" spans="1:17" s="369" customFormat="1">
      <c r="A912" s="735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  <c r="Q912" s="646"/>
    </row>
    <row r="913" spans="1:17" s="369" customFormat="1">
      <c r="A913" s="735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  <c r="Q913" s="646"/>
    </row>
    <row r="914" spans="1:17" s="369" customFormat="1">
      <c r="A914" s="735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  <c r="Q914" s="646"/>
    </row>
    <row r="915" spans="1:17" s="369" customFormat="1">
      <c r="A915" s="735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  <c r="Q915" s="646"/>
    </row>
    <row r="916" spans="1:17" s="369" customFormat="1">
      <c r="A916" s="735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  <c r="Q916" s="646"/>
    </row>
    <row r="917" spans="1:17" s="369" customFormat="1">
      <c r="A917" s="735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  <c r="Q917" s="646"/>
    </row>
    <row r="918" spans="1:17" s="369" customFormat="1">
      <c r="A918" s="735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  <c r="Q918" s="646"/>
    </row>
    <row r="919" spans="1:17" s="369" customFormat="1">
      <c r="A919" s="735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  <c r="Q919" s="646"/>
    </row>
    <row r="920" spans="1:17" s="369" customFormat="1">
      <c r="A920" s="735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  <c r="Q920" s="646"/>
    </row>
    <row r="921" spans="1:17" s="369" customFormat="1">
      <c r="A921" s="735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  <c r="Q921" s="646"/>
    </row>
    <row r="922" spans="1:17" s="369" customFormat="1">
      <c r="A922" s="735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  <c r="Q922" s="646"/>
    </row>
    <row r="923" spans="1:17" s="369" customFormat="1">
      <c r="A923" s="735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  <c r="Q923" s="646"/>
    </row>
    <row r="924" spans="1:17" s="369" customFormat="1">
      <c r="A924" s="735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  <c r="Q924" s="646"/>
    </row>
    <row r="925" spans="1:17" s="369" customFormat="1">
      <c r="A925" s="735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  <c r="Q925" s="646"/>
    </row>
    <row r="926" spans="1:17" s="369" customFormat="1">
      <c r="A926" s="735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  <c r="Q926" s="646"/>
    </row>
    <row r="927" spans="1:17" s="369" customFormat="1">
      <c r="A927" s="735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  <c r="Q927" s="646"/>
    </row>
    <row r="928" spans="1:17" s="369" customFormat="1">
      <c r="A928" s="735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  <c r="Q928" s="646"/>
    </row>
    <row r="929" spans="1:17" s="369" customFormat="1">
      <c r="A929" s="735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  <c r="Q929" s="646"/>
    </row>
    <row r="930" spans="1:17" s="369" customFormat="1">
      <c r="A930" s="735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  <c r="Q930" s="646"/>
    </row>
    <row r="931" spans="1:17" s="369" customFormat="1">
      <c r="A931" s="735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  <c r="Q931" s="646"/>
    </row>
    <row r="932" spans="1:17" s="369" customFormat="1">
      <c r="A932" s="735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  <c r="Q932" s="646"/>
    </row>
    <row r="933" spans="1:17" s="369" customFormat="1">
      <c r="A933" s="735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  <c r="Q933" s="646"/>
    </row>
    <row r="934" spans="1:17" s="369" customFormat="1">
      <c r="A934" s="735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  <c r="Q934" s="646"/>
    </row>
    <row r="935" spans="1:17" s="369" customFormat="1">
      <c r="A935" s="735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  <c r="Q935" s="646"/>
    </row>
    <row r="936" spans="1:17" s="369" customFormat="1">
      <c r="A936" s="735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  <c r="Q936" s="646"/>
    </row>
    <row r="937" spans="1:17" s="369" customFormat="1">
      <c r="A937" s="735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  <c r="Q937" s="646"/>
    </row>
    <row r="938" spans="1:17" s="369" customFormat="1">
      <c r="A938" s="735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  <c r="Q938" s="646"/>
    </row>
    <row r="939" spans="1:17" s="369" customFormat="1">
      <c r="A939" s="735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  <c r="Q939" s="646"/>
    </row>
    <row r="940" spans="1:17" s="369" customFormat="1">
      <c r="A940" s="735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  <c r="Q940" s="646"/>
    </row>
    <row r="941" spans="1:17" s="369" customFormat="1">
      <c r="A941" s="735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  <c r="Q941" s="646"/>
    </row>
    <row r="942" spans="1:17" s="369" customFormat="1">
      <c r="A942" s="735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  <c r="Q942" s="646"/>
    </row>
    <row r="943" spans="1:17" s="369" customFormat="1">
      <c r="A943" s="735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  <c r="Q943" s="646"/>
    </row>
    <row r="944" spans="1:17" s="369" customFormat="1">
      <c r="A944" s="735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  <c r="Q944" s="646"/>
    </row>
    <row r="945" spans="1:17" s="369" customFormat="1">
      <c r="A945" s="735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  <c r="Q945" s="646"/>
    </row>
    <row r="946" spans="1:17" s="369" customFormat="1">
      <c r="A946" s="735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  <c r="Q946" s="646"/>
    </row>
    <row r="947" spans="1:17" s="369" customFormat="1">
      <c r="A947" s="735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  <c r="Q947" s="646"/>
    </row>
    <row r="948" spans="1:17" s="369" customFormat="1">
      <c r="A948" s="735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  <c r="Q948" s="646"/>
    </row>
    <row r="949" spans="1:17" s="369" customFormat="1">
      <c r="A949" s="735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  <c r="Q949" s="646"/>
    </row>
    <row r="950" spans="1:17" s="369" customFormat="1">
      <c r="A950" s="735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  <c r="Q950" s="646"/>
    </row>
    <row r="951" spans="1:17" s="369" customFormat="1">
      <c r="A951" s="735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  <c r="Q951" s="646"/>
    </row>
    <row r="952" spans="1:17" s="369" customFormat="1">
      <c r="A952" s="735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  <c r="Q952" s="646"/>
    </row>
    <row r="953" spans="1:17" s="369" customFormat="1">
      <c r="A953" s="735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  <c r="Q953" s="646"/>
    </row>
    <row r="954" spans="1:17" s="369" customFormat="1">
      <c r="A954" s="735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  <c r="Q954" s="646"/>
    </row>
    <row r="955" spans="1:17" s="369" customFormat="1">
      <c r="A955" s="735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  <c r="Q955" s="646"/>
    </row>
    <row r="956" spans="1:17" s="369" customFormat="1">
      <c r="A956" s="735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  <c r="Q956" s="646"/>
    </row>
    <row r="957" spans="1:17" s="369" customFormat="1">
      <c r="A957" s="735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  <c r="Q957" s="646"/>
    </row>
    <row r="958" spans="1:17" s="369" customFormat="1">
      <c r="A958" s="735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  <c r="Q958" s="646"/>
    </row>
    <row r="959" spans="1:17" s="369" customFormat="1">
      <c r="A959" s="735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  <c r="Q959" s="646"/>
    </row>
    <row r="960" spans="1:17" s="369" customFormat="1">
      <c r="A960" s="735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  <c r="Q960" s="646"/>
    </row>
    <row r="961" spans="1:17" s="369" customFormat="1">
      <c r="A961" s="735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  <c r="Q961" s="646"/>
    </row>
    <row r="962" spans="1:17" s="369" customFormat="1">
      <c r="A962" s="735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  <c r="Q962" s="646"/>
    </row>
    <row r="963" spans="1:17" s="369" customFormat="1">
      <c r="A963" s="735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  <c r="Q963" s="646"/>
    </row>
    <row r="964" spans="1:17" s="369" customFormat="1">
      <c r="A964" s="735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  <c r="Q964" s="646"/>
    </row>
    <row r="965" spans="1:17" s="369" customFormat="1">
      <c r="A965" s="735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  <c r="Q965" s="646"/>
    </row>
    <row r="966" spans="1:17" s="369" customFormat="1">
      <c r="A966" s="735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  <c r="Q966" s="646"/>
    </row>
    <row r="967" spans="1:17" s="369" customFormat="1">
      <c r="A967" s="735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  <c r="Q967" s="646"/>
    </row>
    <row r="968" spans="1:17" s="369" customFormat="1">
      <c r="A968" s="735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  <c r="Q968" s="646"/>
    </row>
    <row r="969" spans="1:17" s="369" customFormat="1">
      <c r="A969" s="735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  <c r="Q969" s="646"/>
    </row>
    <row r="970" spans="1:17" s="369" customFormat="1">
      <c r="A970" s="735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  <c r="Q970" s="646"/>
    </row>
    <row r="971" spans="1:17" s="369" customFormat="1">
      <c r="A971" s="735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  <c r="Q971" s="646"/>
    </row>
    <row r="972" spans="1:17" s="369" customFormat="1">
      <c r="A972" s="735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  <c r="Q972" s="646"/>
    </row>
    <row r="973" spans="1:17" s="369" customFormat="1">
      <c r="A973" s="735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  <c r="Q973" s="646"/>
    </row>
    <row r="974" spans="1:17" s="369" customFormat="1">
      <c r="A974" s="735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  <c r="Q974" s="646"/>
    </row>
    <row r="975" spans="1:17" s="369" customFormat="1">
      <c r="A975" s="735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  <c r="Q975" s="646"/>
    </row>
    <row r="976" spans="1:17" s="369" customFormat="1">
      <c r="A976" s="735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  <c r="Q976" s="646"/>
    </row>
    <row r="977" spans="1:17" s="369" customFormat="1">
      <c r="A977" s="735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  <c r="Q977" s="646"/>
    </row>
    <row r="978" spans="1:17" s="369" customFormat="1">
      <c r="A978" s="735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  <c r="Q978" s="646"/>
    </row>
    <row r="979" spans="1:17" s="369" customFormat="1">
      <c r="A979" s="735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  <c r="Q979" s="646"/>
    </row>
    <row r="980" spans="1:17" s="369" customFormat="1">
      <c r="A980" s="735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  <c r="Q980" s="646"/>
    </row>
    <row r="981" spans="1:17" s="369" customFormat="1">
      <c r="A981" s="735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  <c r="Q981" s="646"/>
    </row>
    <row r="982" spans="1:17" s="369" customFormat="1">
      <c r="A982" s="735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  <c r="Q982" s="646"/>
    </row>
    <row r="983" spans="1:17" s="369" customFormat="1">
      <c r="A983" s="735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  <c r="Q983" s="646"/>
    </row>
    <row r="984" spans="1:17" s="369" customFormat="1">
      <c r="A984" s="735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  <c r="Q984" s="646"/>
    </row>
    <row r="985" spans="1:17" s="369" customFormat="1">
      <c r="A985" s="735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  <c r="Q985" s="646"/>
    </row>
    <row r="986" spans="1:17" s="369" customFormat="1">
      <c r="A986" s="735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  <c r="Q986" s="646"/>
    </row>
    <row r="987" spans="1:17" s="369" customFormat="1">
      <c r="A987" s="735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  <c r="Q987" s="646"/>
    </row>
    <row r="988" spans="1:17" s="369" customFormat="1">
      <c r="A988" s="735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  <c r="Q988" s="646"/>
    </row>
    <row r="989" spans="1:17" s="369" customFormat="1">
      <c r="A989" s="735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  <c r="Q989" s="646"/>
    </row>
    <row r="990" spans="1:17" s="369" customFormat="1">
      <c r="A990" s="735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  <c r="Q990" s="646"/>
    </row>
    <row r="991" spans="1:17" s="369" customFormat="1">
      <c r="A991" s="735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  <c r="Q991" s="646"/>
    </row>
    <row r="992" spans="1:17" s="369" customFormat="1">
      <c r="A992" s="735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  <c r="Q992" s="646"/>
    </row>
    <row r="993" spans="1:17" s="369" customFormat="1">
      <c r="A993" s="735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  <c r="Q993" s="646"/>
    </row>
    <row r="994" spans="1:17" s="369" customFormat="1">
      <c r="A994" s="735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  <c r="Q994" s="646"/>
    </row>
    <row r="995" spans="1:17" s="369" customFormat="1">
      <c r="A995" s="735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  <c r="Q995" s="646"/>
    </row>
    <row r="996" spans="1:17" s="369" customFormat="1">
      <c r="A996" s="735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  <c r="Q996" s="646"/>
    </row>
    <row r="997" spans="1:17" s="369" customFormat="1">
      <c r="A997" s="735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  <c r="Q997" s="646"/>
    </row>
    <row r="998" spans="1:17" s="369" customFormat="1">
      <c r="A998" s="735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  <c r="Q998" s="646"/>
    </row>
    <row r="999" spans="1:17" s="369" customFormat="1">
      <c r="A999" s="735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  <c r="Q999" s="646"/>
    </row>
    <row r="1000" spans="1:17" s="369" customFormat="1">
      <c r="A1000" s="735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  <c r="Q1000" s="646"/>
    </row>
    <row r="1001" spans="1:17" s="369" customFormat="1">
      <c r="A1001" s="735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  <c r="Q1001" s="646"/>
    </row>
    <row r="1002" spans="1:17" s="369" customFormat="1">
      <c r="A1002" s="735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  <c r="Q1002" s="646"/>
    </row>
    <row r="1003" spans="1:17" s="369" customFormat="1">
      <c r="A1003" s="735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  <c r="Q1003" s="646"/>
    </row>
    <row r="1004" spans="1:17" s="369" customFormat="1">
      <c r="A1004" s="735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  <c r="Q1004" s="646"/>
    </row>
    <row r="1005" spans="1:17" s="369" customFormat="1">
      <c r="A1005" s="735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  <c r="Q1005" s="646"/>
    </row>
    <row r="1006" spans="1:17" s="369" customFormat="1">
      <c r="A1006" s="735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  <c r="Q1006" s="646"/>
    </row>
    <row r="1007" spans="1:17" s="369" customFormat="1">
      <c r="A1007" s="735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  <c r="Q1007" s="646"/>
    </row>
    <row r="1008" spans="1:17" s="369" customFormat="1">
      <c r="A1008" s="735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  <c r="Q1008" s="646"/>
    </row>
    <row r="1009" spans="1:17" s="369" customFormat="1">
      <c r="A1009" s="735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  <c r="Q1009" s="646"/>
    </row>
    <row r="1010" spans="1:17" s="369" customFormat="1">
      <c r="A1010" s="735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  <c r="Q1010" s="646"/>
    </row>
    <row r="1011" spans="1:17" s="369" customFormat="1">
      <c r="A1011" s="735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  <c r="Q1011" s="646"/>
    </row>
    <row r="1012" spans="1:17" s="369" customFormat="1">
      <c r="A1012" s="735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  <c r="Q1012" s="646"/>
    </row>
    <row r="1013" spans="1:17" s="369" customFormat="1">
      <c r="A1013" s="735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  <c r="Q1013" s="646"/>
    </row>
    <row r="1014" spans="1:17" s="369" customFormat="1">
      <c r="A1014" s="735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  <c r="Q1014" s="646"/>
    </row>
    <row r="1015" spans="1:17" s="369" customFormat="1">
      <c r="A1015" s="735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  <c r="Q1015" s="646"/>
    </row>
    <row r="1016" spans="1:17" s="369" customFormat="1">
      <c r="A1016" s="735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  <c r="Q1016" s="646"/>
    </row>
    <row r="1017" spans="1:17" s="369" customFormat="1">
      <c r="A1017" s="735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  <c r="Q1017" s="646"/>
    </row>
    <row r="1018" spans="1:17" s="369" customFormat="1">
      <c r="A1018" s="735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  <c r="Q1018" s="646"/>
    </row>
    <row r="1019" spans="1:17" s="369" customFormat="1">
      <c r="A1019" s="735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  <c r="Q1019" s="646"/>
    </row>
    <row r="1020" spans="1:17" s="369" customFormat="1">
      <c r="A1020" s="735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  <c r="Q1020" s="646"/>
    </row>
    <row r="1021" spans="1:17" s="369" customFormat="1">
      <c r="A1021" s="735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  <c r="Q1021" s="646"/>
    </row>
    <row r="1022" spans="1:17" s="369" customFormat="1">
      <c r="A1022" s="735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  <c r="Q1022" s="646"/>
    </row>
    <row r="1023" spans="1:17" s="369" customFormat="1">
      <c r="A1023" s="735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  <c r="Q1023" s="646"/>
    </row>
    <row r="1024" spans="1:17" s="369" customFormat="1">
      <c r="A1024" s="735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  <c r="Q1024" s="646"/>
    </row>
    <row r="1025" spans="1:17" s="369" customFormat="1">
      <c r="A1025" s="735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  <c r="Q1025" s="646"/>
    </row>
    <row r="1026" spans="1:17" s="369" customFormat="1">
      <c r="A1026" s="735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  <c r="Q1026" s="646"/>
    </row>
    <row r="1027" spans="1:17" s="369" customFormat="1">
      <c r="A1027" s="735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  <c r="Q1027" s="646"/>
    </row>
    <row r="1028" spans="1:17" s="369" customFormat="1">
      <c r="A1028" s="735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  <c r="Q1028" s="646"/>
    </row>
    <row r="1029" spans="1:17" s="369" customFormat="1">
      <c r="A1029" s="735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  <c r="Q1029" s="646"/>
    </row>
    <row r="1030" spans="1:17" s="369" customFormat="1">
      <c r="A1030" s="735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  <c r="Q1030" s="646"/>
    </row>
    <row r="1031" spans="1:17" s="369" customFormat="1">
      <c r="A1031" s="735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  <c r="Q1031" s="646"/>
    </row>
    <row r="1032" spans="1:17" s="369" customFormat="1">
      <c r="A1032" s="735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  <c r="Q1032" s="646"/>
    </row>
    <row r="1033" spans="1:17" s="369" customFormat="1">
      <c r="A1033" s="735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  <c r="Q1033" s="646"/>
    </row>
    <row r="1034" spans="1:17" s="369" customFormat="1">
      <c r="A1034" s="735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  <c r="Q1034" s="646"/>
    </row>
    <row r="1035" spans="1:17" s="369" customFormat="1">
      <c r="A1035" s="735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  <c r="Q1035" s="646"/>
    </row>
    <row r="1036" spans="1:17" s="369" customFormat="1">
      <c r="A1036" s="735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  <c r="Q1036" s="646"/>
    </row>
    <row r="1037" spans="1:17" s="369" customFormat="1">
      <c r="A1037" s="735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  <c r="Q1037" s="646"/>
    </row>
    <row r="1038" spans="1:17" s="369" customFormat="1">
      <c r="A1038" s="735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  <c r="Q1038" s="646"/>
    </row>
    <row r="1039" spans="1:17" s="369" customFormat="1">
      <c r="A1039" s="735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  <c r="Q1039" s="646"/>
    </row>
    <row r="1040" spans="1:17" s="369" customFormat="1">
      <c r="A1040" s="735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  <c r="Q1040" s="646"/>
    </row>
    <row r="1041" spans="1:17" s="369" customFormat="1">
      <c r="A1041" s="735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  <c r="Q1041" s="646"/>
    </row>
    <row r="1042" spans="1:17" s="369" customFormat="1">
      <c r="A1042" s="735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  <c r="Q1042" s="646"/>
    </row>
    <row r="1043" spans="1:17" s="369" customFormat="1">
      <c r="A1043" s="735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  <c r="Q1043" s="646"/>
    </row>
    <row r="1044" spans="1:17" s="369" customFormat="1">
      <c r="A1044" s="735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  <c r="Q1044" s="646"/>
    </row>
    <row r="1045" spans="1:17" s="369" customFormat="1">
      <c r="A1045" s="735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  <c r="Q1045" s="646"/>
    </row>
    <row r="1046" spans="1:17" s="369" customFormat="1">
      <c r="A1046" s="735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  <c r="Q1046" s="646"/>
    </row>
    <row r="1047" spans="1:17" s="369" customFormat="1">
      <c r="A1047" s="735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  <c r="Q1047" s="646"/>
    </row>
    <row r="1048" spans="1:17" s="369" customFormat="1">
      <c r="A1048" s="735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  <c r="Q1048" s="646"/>
    </row>
    <row r="1049" spans="1:17" s="369" customFormat="1">
      <c r="A1049" s="735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  <c r="Q1049" s="646"/>
    </row>
    <row r="1050" spans="1:17" s="369" customFormat="1">
      <c r="A1050" s="735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  <c r="Q1050" s="646"/>
    </row>
    <row r="1051" spans="1:17" s="369" customFormat="1">
      <c r="A1051" s="735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  <c r="Q1051" s="646"/>
    </row>
    <row r="1052" spans="1:17" s="369" customFormat="1">
      <c r="A1052" s="735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  <c r="Q1052" s="646"/>
    </row>
    <row r="1053" spans="1:17" s="369" customFormat="1">
      <c r="A1053" s="735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  <c r="Q1053" s="646"/>
    </row>
    <row r="1054" spans="1:17" s="369" customFormat="1">
      <c r="A1054" s="735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  <c r="Q1054" s="646"/>
    </row>
    <row r="1055" spans="1:17" s="369" customFormat="1">
      <c r="A1055" s="735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  <c r="Q1055" s="646"/>
    </row>
    <row r="1056" spans="1:17" s="369" customFormat="1">
      <c r="A1056" s="735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  <c r="Q1056" s="646"/>
    </row>
    <row r="1057" spans="1:17" s="369" customFormat="1">
      <c r="A1057" s="735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  <c r="Q1057" s="646"/>
    </row>
    <row r="1058" spans="1:17" s="369" customFormat="1">
      <c r="A1058" s="735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  <c r="Q1058" s="646"/>
    </row>
    <row r="1059" spans="1:17" s="369" customFormat="1">
      <c r="A1059" s="735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  <c r="Q1059" s="646"/>
    </row>
    <row r="1060" spans="1:17" s="369" customFormat="1">
      <c r="A1060" s="735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  <c r="Q1060" s="646"/>
    </row>
    <row r="1061" spans="1:17" s="369" customFormat="1">
      <c r="A1061" s="735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  <c r="Q1061" s="646"/>
    </row>
    <row r="1062" spans="1:17" s="369" customFormat="1">
      <c r="A1062" s="735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  <c r="Q1062" s="646"/>
    </row>
    <row r="1063" spans="1:17" s="369" customFormat="1">
      <c r="A1063" s="735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  <c r="Q1063" s="646"/>
    </row>
    <row r="1064" spans="1:17" s="369" customFormat="1">
      <c r="A1064" s="735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  <c r="Q1064" s="646"/>
    </row>
    <row r="1065" spans="1:17" s="369" customFormat="1">
      <c r="A1065" s="735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  <c r="Q1065" s="646"/>
    </row>
    <row r="1066" spans="1:17" s="369" customFormat="1">
      <c r="A1066" s="735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  <c r="Q1066" s="646"/>
    </row>
    <row r="1067" spans="1:17" s="369" customFormat="1">
      <c r="A1067" s="735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  <c r="Q1067" s="646"/>
    </row>
    <row r="1068" spans="1:17" s="369" customFormat="1">
      <c r="A1068" s="735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  <c r="Q1068" s="646"/>
    </row>
    <row r="1069" spans="1:17" s="369" customFormat="1">
      <c r="A1069" s="735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  <c r="Q1069" s="646"/>
    </row>
    <row r="1070" spans="1:17" s="369" customFormat="1">
      <c r="A1070" s="735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  <c r="Q1070" s="646"/>
    </row>
    <row r="1071" spans="1:17" s="369" customFormat="1">
      <c r="A1071" s="735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  <c r="Q1071" s="646"/>
    </row>
    <row r="1072" spans="1:17" s="369" customFormat="1">
      <c r="A1072" s="735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  <c r="Q1072" s="646"/>
    </row>
    <row r="1073" spans="1:17" s="369" customFormat="1">
      <c r="A1073" s="735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  <c r="Q1073" s="646"/>
    </row>
    <row r="1074" spans="1:17" s="369" customFormat="1">
      <c r="A1074" s="735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  <c r="Q1074" s="646"/>
    </row>
    <row r="1075" spans="1:17" s="369" customFormat="1">
      <c r="A1075" s="735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  <c r="Q1075" s="646"/>
    </row>
    <row r="1076" spans="1:17" s="369" customFormat="1">
      <c r="A1076" s="735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  <c r="Q1076" s="646"/>
    </row>
    <row r="1077" spans="1:17" s="369" customFormat="1">
      <c r="A1077" s="735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  <c r="Q1077" s="646"/>
    </row>
    <row r="1078" spans="1:17" s="369" customFormat="1">
      <c r="A1078" s="735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  <c r="Q1078" s="646"/>
    </row>
    <row r="1079" spans="1:17" s="369" customFormat="1">
      <c r="A1079" s="735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  <c r="Q1079" s="646"/>
    </row>
    <row r="1080" spans="1:17" s="369" customFormat="1">
      <c r="A1080" s="735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  <c r="Q1080" s="646"/>
    </row>
    <row r="1081" spans="1:17" s="369" customFormat="1">
      <c r="A1081" s="735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  <c r="Q1081" s="646"/>
    </row>
    <row r="1082" spans="1:17" s="369" customFormat="1">
      <c r="A1082" s="735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  <c r="Q1082" s="646"/>
    </row>
    <row r="1083" spans="1:17" s="369" customFormat="1">
      <c r="A1083" s="735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  <c r="Q1083" s="646"/>
    </row>
    <row r="1084" spans="1:17" s="369" customFormat="1">
      <c r="A1084" s="735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  <c r="Q1084" s="646"/>
    </row>
    <row r="1085" spans="1:17" s="369" customFormat="1">
      <c r="A1085" s="735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  <c r="Q1085" s="646"/>
    </row>
    <row r="1086" spans="1:17" s="369" customFormat="1">
      <c r="A1086" s="735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  <c r="Q1086" s="646"/>
    </row>
    <row r="1087" spans="1:17" s="369" customFormat="1">
      <c r="A1087" s="735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  <c r="Q1087" s="646"/>
    </row>
    <row r="1088" spans="1:17" s="369" customFormat="1">
      <c r="A1088" s="735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  <c r="Q1088" s="646"/>
    </row>
    <row r="1089" spans="1:17" s="369" customFormat="1">
      <c r="A1089" s="735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  <c r="Q1089" s="646"/>
    </row>
    <row r="1090" spans="1:17" s="369" customFormat="1">
      <c r="A1090" s="735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  <c r="Q1090" s="646"/>
    </row>
    <row r="1091" spans="1:17" s="369" customFormat="1">
      <c r="A1091" s="735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  <c r="Q1091" s="646"/>
    </row>
    <row r="1092" spans="1:17" s="369" customFormat="1">
      <c r="A1092" s="735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  <c r="Q1092" s="646"/>
    </row>
    <row r="1093" spans="1:17" s="369" customFormat="1">
      <c r="A1093" s="735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  <c r="Q1093" s="646"/>
    </row>
    <row r="1094" spans="1:17" s="369" customFormat="1">
      <c r="A1094" s="735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  <c r="Q1094" s="646"/>
    </row>
    <row r="1095" spans="1:17" s="369" customFormat="1">
      <c r="A1095" s="735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  <c r="Q1095" s="646"/>
    </row>
    <row r="1096" spans="1:17" s="369" customFormat="1">
      <c r="A1096" s="735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  <c r="Q1096" s="646"/>
    </row>
    <row r="1097" spans="1:17" s="369" customFormat="1">
      <c r="A1097" s="735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  <c r="Q1097" s="646"/>
    </row>
    <row r="1098" spans="1:17" s="369" customFormat="1">
      <c r="A1098" s="735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  <c r="Q1098" s="646"/>
    </row>
    <row r="1099" spans="1:17" s="369" customFormat="1">
      <c r="A1099" s="735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  <c r="Q1099" s="646"/>
    </row>
    <row r="1100" spans="1:17" s="369" customFormat="1">
      <c r="A1100" s="735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  <c r="Q1100" s="646"/>
    </row>
    <row r="1101" spans="1:17" s="369" customFormat="1">
      <c r="A1101" s="735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  <c r="Q1101" s="646"/>
    </row>
    <row r="1102" spans="1:17" s="369" customFormat="1">
      <c r="A1102" s="735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  <c r="Q1102" s="646"/>
    </row>
    <row r="1103" spans="1:17" s="369" customFormat="1">
      <c r="A1103" s="735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  <c r="Q1103" s="646"/>
    </row>
    <row r="1104" spans="1:17" s="369" customFormat="1">
      <c r="A1104" s="735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  <c r="Q1104" s="646"/>
    </row>
    <row r="1105" spans="1:17" s="369" customFormat="1">
      <c r="A1105" s="735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  <c r="Q1105" s="646"/>
    </row>
    <row r="1106" spans="1:17" s="369" customFormat="1">
      <c r="A1106" s="735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  <c r="Q1106" s="646"/>
    </row>
    <row r="1107" spans="1:17" s="369" customFormat="1">
      <c r="A1107" s="735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  <c r="Q1107" s="646"/>
    </row>
    <row r="1108" spans="1:17" s="369" customFormat="1">
      <c r="A1108" s="735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  <c r="Q1108" s="646"/>
    </row>
    <row r="1109" spans="1:17" s="369" customFormat="1">
      <c r="A1109" s="735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  <c r="Q1109" s="646"/>
    </row>
    <row r="1110" spans="1:17" s="369" customFormat="1">
      <c r="A1110" s="735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  <c r="Q1110" s="646"/>
    </row>
    <row r="1111" spans="1:17" s="369" customFormat="1">
      <c r="A1111" s="735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  <c r="Q1111" s="646"/>
    </row>
    <row r="1112" spans="1:17" s="369" customFormat="1">
      <c r="A1112" s="735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  <c r="Q1112" s="646"/>
    </row>
    <row r="1113" spans="1:17" s="369" customFormat="1">
      <c r="A1113" s="735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  <c r="Q1113" s="646"/>
    </row>
    <row r="1114" spans="1:17" s="369" customFormat="1">
      <c r="A1114" s="735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  <c r="Q1114" s="646"/>
    </row>
    <row r="1115" spans="1:17" s="369" customFormat="1">
      <c r="A1115" s="735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  <c r="Q1115" s="646"/>
    </row>
    <row r="1116" spans="1:17" s="369" customFormat="1">
      <c r="A1116" s="735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  <c r="Q1116" s="646"/>
    </row>
    <row r="1117" spans="1:17" s="369" customFormat="1">
      <c r="A1117" s="735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  <c r="Q1117" s="646"/>
    </row>
    <row r="1118" spans="1:17" s="369" customFormat="1">
      <c r="A1118" s="735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  <c r="Q1118" s="646"/>
    </row>
    <row r="1119" spans="1:17" s="369" customFormat="1">
      <c r="A1119" s="735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  <c r="Q1119" s="646"/>
    </row>
    <row r="1120" spans="1:17" s="369" customFormat="1">
      <c r="A1120" s="735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  <c r="Q1120" s="646"/>
    </row>
    <row r="1121" spans="1:17" s="369" customFormat="1">
      <c r="A1121" s="735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  <c r="Q1121" s="646"/>
    </row>
    <row r="1122" spans="1:17" s="369" customFormat="1">
      <c r="A1122" s="735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  <c r="Q1122" s="646"/>
    </row>
    <row r="1123" spans="1:17" s="369" customFormat="1">
      <c r="A1123" s="735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  <c r="Q1123" s="646"/>
    </row>
    <row r="1124" spans="1:17" s="369" customFormat="1">
      <c r="A1124" s="735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  <c r="Q1124" s="646"/>
    </row>
    <row r="1125" spans="1:17" s="369" customFormat="1">
      <c r="A1125" s="735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  <c r="Q1125" s="646"/>
    </row>
    <row r="1126" spans="1:17" s="369" customFormat="1">
      <c r="A1126" s="735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  <c r="Q1126" s="646"/>
    </row>
    <row r="1127" spans="1:17" s="369" customFormat="1">
      <c r="A1127" s="735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  <c r="Q1127" s="646"/>
    </row>
    <row r="1128" spans="1:17" s="369" customFormat="1">
      <c r="A1128" s="735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  <c r="Q1128" s="646"/>
    </row>
    <row r="1129" spans="1:17" s="369" customFormat="1">
      <c r="A1129" s="735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  <c r="Q1129" s="646"/>
    </row>
    <row r="1130" spans="1:17" s="369" customFormat="1">
      <c r="A1130" s="735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  <c r="Q1130" s="646"/>
    </row>
    <row r="1131" spans="1:17" s="369" customFormat="1">
      <c r="A1131" s="735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  <c r="Q1131" s="646"/>
    </row>
    <row r="1132" spans="1:17" s="369" customFormat="1">
      <c r="A1132" s="735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  <c r="Q1132" s="646"/>
    </row>
    <row r="1133" spans="1:17" s="369" customFormat="1">
      <c r="A1133" s="735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  <c r="Q1133" s="646"/>
    </row>
    <row r="1134" spans="1:17" s="369" customFormat="1">
      <c r="A1134" s="735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  <c r="Q1134" s="646"/>
    </row>
    <row r="1135" spans="1:17" s="369" customFormat="1">
      <c r="A1135" s="735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  <c r="Q1135" s="646"/>
    </row>
    <row r="1136" spans="1:17" s="369" customFormat="1">
      <c r="A1136" s="735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  <c r="Q1136" s="646"/>
    </row>
    <row r="1137" spans="1:17" s="369" customFormat="1">
      <c r="A1137" s="735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  <c r="Q1137" s="646"/>
    </row>
    <row r="1138" spans="1:17" s="369" customFormat="1">
      <c r="A1138" s="735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  <c r="Q1138" s="646"/>
    </row>
    <row r="1139" spans="1:17" s="369" customFormat="1">
      <c r="A1139" s="735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  <c r="Q1139" s="646"/>
    </row>
    <row r="1140" spans="1:17" s="369" customFormat="1">
      <c r="A1140" s="735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  <c r="Q1140" s="646"/>
    </row>
    <row r="1141" spans="1:17" s="369" customFormat="1">
      <c r="A1141" s="735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  <c r="Q1141" s="646"/>
    </row>
    <row r="1142" spans="1:17" s="369" customFormat="1">
      <c r="A1142" s="735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  <c r="Q1142" s="646"/>
    </row>
    <row r="1143" spans="1:17" s="369" customFormat="1">
      <c r="A1143" s="735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  <c r="Q1143" s="646"/>
    </row>
    <row r="1144" spans="1:17" s="369" customFormat="1">
      <c r="A1144" s="735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  <c r="Q1144" s="646"/>
    </row>
    <row r="1145" spans="1:17" s="369" customFormat="1">
      <c r="A1145" s="735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  <c r="Q1145" s="646"/>
    </row>
    <row r="1146" spans="1:17" s="369" customFormat="1">
      <c r="A1146" s="735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  <c r="Q1146" s="646"/>
    </row>
    <row r="1147" spans="1:17" s="369" customFormat="1">
      <c r="A1147" s="735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  <c r="Q1147" s="646"/>
    </row>
    <row r="1148" spans="1:17" s="369" customFormat="1">
      <c r="A1148" s="735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  <c r="Q1148" s="646"/>
    </row>
    <row r="1149" spans="1:17" s="369" customFormat="1">
      <c r="A1149" s="735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  <c r="Q1149" s="646"/>
    </row>
    <row r="1150" spans="1:17" s="369" customFormat="1">
      <c r="A1150" s="735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  <c r="Q1150" s="646"/>
    </row>
    <row r="1151" spans="1:17" s="369" customFormat="1">
      <c r="A1151" s="735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  <c r="Q1151" s="646"/>
    </row>
    <row r="1152" spans="1:17" s="369" customFormat="1">
      <c r="A1152" s="735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  <c r="Q1152" s="646"/>
    </row>
    <row r="1153" spans="1:17" s="369" customFormat="1">
      <c r="A1153" s="735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  <c r="Q1153" s="646"/>
    </row>
    <row r="1154" spans="1:17" s="369" customFormat="1">
      <c r="A1154" s="735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  <c r="Q1154" s="646"/>
    </row>
    <row r="1155" spans="1:17" s="369" customFormat="1">
      <c r="A1155" s="735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  <c r="Q1155" s="646"/>
    </row>
    <row r="1156" spans="1:17" s="369" customFormat="1">
      <c r="A1156" s="735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  <c r="Q1156" s="646"/>
    </row>
    <row r="1157" spans="1:17" s="369" customFormat="1">
      <c r="A1157" s="735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  <c r="Q1157" s="646"/>
    </row>
    <row r="1158" spans="1:17" s="369" customFormat="1">
      <c r="A1158" s="735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  <c r="Q1158" s="646"/>
    </row>
    <row r="1159" spans="1:17" s="369" customFormat="1">
      <c r="A1159" s="735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  <c r="Q1159" s="646"/>
    </row>
    <row r="1160" spans="1:17" s="369" customFormat="1">
      <c r="A1160" s="735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  <c r="Q1160" s="646"/>
    </row>
    <row r="1161" spans="1:17" s="369" customFormat="1">
      <c r="A1161" s="735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  <c r="Q1161" s="646"/>
    </row>
    <row r="1162" spans="1:17" s="369" customFormat="1">
      <c r="A1162" s="735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  <c r="Q1162" s="646"/>
    </row>
    <row r="1163" spans="1:17" s="369" customFormat="1">
      <c r="A1163" s="735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  <c r="Q1163" s="646"/>
    </row>
    <row r="1164" spans="1:17" s="369" customFormat="1">
      <c r="A1164" s="735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  <c r="Q1164" s="646"/>
    </row>
    <row r="1165" spans="1:17" s="369" customFormat="1">
      <c r="A1165" s="735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  <c r="Q1165" s="646"/>
    </row>
    <row r="1166" spans="1:17" s="369" customFormat="1">
      <c r="A1166" s="735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  <c r="Q1166" s="646"/>
    </row>
    <row r="1167" spans="1:17" s="369" customFormat="1">
      <c r="A1167" s="735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  <c r="Q1167" s="646"/>
    </row>
    <row r="1168" spans="1:17" s="369" customFormat="1">
      <c r="A1168" s="735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  <c r="Q1168" s="646"/>
    </row>
    <row r="1169" spans="1:17" s="369" customFormat="1">
      <c r="A1169" s="735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  <c r="Q1169" s="646"/>
    </row>
    <row r="1170" spans="1:17" s="369" customFormat="1">
      <c r="A1170" s="735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  <c r="Q1170" s="646"/>
    </row>
    <row r="1171" spans="1:17" s="369" customFormat="1">
      <c r="A1171" s="735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  <c r="Q1171" s="646"/>
    </row>
    <row r="1172" spans="1:17" s="369" customFormat="1">
      <c r="A1172" s="735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  <c r="Q1172" s="646"/>
    </row>
    <row r="1173" spans="1:17" s="369" customFormat="1">
      <c r="A1173" s="735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  <c r="Q1173" s="646"/>
    </row>
    <row r="1174" spans="1:17" s="369" customFormat="1">
      <c r="A1174" s="735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  <c r="Q1174" s="646"/>
    </row>
    <row r="1175" spans="1:17" s="369" customFormat="1">
      <c r="A1175" s="735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  <c r="Q1175" s="646"/>
    </row>
    <row r="1176" spans="1:17" s="369" customFormat="1">
      <c r="A1176" s="735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  <c r="Q1176" s="646"/>
    </row>
    <row r="1177" spans="1:17" s="369" customFormat="1">
      <c r="A1177" s="735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  <c r="Q1177" s="646"/>
    </row>
    <row r="1178" spans="1:17" s="369" customFormat="1">
      <c r="A1178" s="735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  <c r="Q1178" s="646"/>
    </row>
    <row r="1179" spans="1:17" s="369" customFormat="1">
      <c r="A1179" s="735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  <c r="Q1179" s="646"/>
    </row>
    <row r="1180" spans="1:17" s="369" customFormat="1">
      <c r="A1180" s="735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  <c r="Q1180" s="646"/>
    </row>
    <row r="1181" spans="1:17" s="369" customFormat="1">
      <c r="A1181" s="735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  <c r="Q1181" s="646"/>
    </row>
    <row r="1182" spans="1:17" s="369" customFormat="1">
      <c r="A1182" s="735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  <c r="Q1182" s="646"/>
    </row>
    <row r="1183" spans="1:17" s="369" customFormat="1">
      <c r="A1183" s="735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  <c r="Q1183" s="646"/>
    </row>
    <row r="1184" spans="1:17" s="369" customFormat="1">
      <c r="A1184" s="735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  <c r="Q1184" s="646"/>
    </row>
    <row r="1185" spans="1:17" s="369" customFormat="1">
      <c r="A1185" s="735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  <c r="Q1185" s="646"/>
    </row>
    <row r="1186" spans="1:17" s="369" customFormat="1">
      <c r="A1186" s="735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  <c r="Q1186" s="646"/>
    </row>
    <row r="1187" spans="1:17" s="369" customFormat="1">
      <c r="A1187" s="735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  <c r="Q1187" s="646"/>
    </row>
    <row r="1188" spans="1:17" s="369" customFormat="1">
      <c r="A1188" s="735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  <c r="Q1188" s="646"/>
    </row>
    <row r="1189" spans="1:17" s="369" customFormat="1">
      <c r="A1189" s="735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  <c r="Q1189" s="646"/>
    </row>
    <row r="1190" spans="1:17" s="369" customFormat="1">
      <c r="A1190" s="735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  <c r="Q1190" s="646"/>
    </row>
    <row r="1191" spans="1:17" s="369" customFormat="1">
      <c r="A1191" s="735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  <c r="Q1191" s="646"/>
    </row>
    <row r="1192" spans="1:17" s="369" customFormat="1">
      <c r="A1192" s="735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  <c r="Q1192" s="646"/>
    </row>
    <row r="1193" spans="1:17" s="369" customFormat="1">
      <c r="A1193" s="735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  <c r="Q1193" s="646"/>
    </row>
    <row r="1194" spans="1:17" s="369" customFormat="1">
      <c r="A1194" s="735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  <c r="Q1194" s="646"/>
    </row>
    <row r="1195" spans="1:17" s="369" customFormat="1">
      <c r="A1195" s="735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  <c r="Q1195" s="646"/>
    </row>
    <row r="1196" spans="1:17" s="369" customFormat="1">
      <c r="A1196" s="735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  <c r="Q1196" s="646"/>
    </row>
    <row r="1197" spans="1:17" s="369" customFormat="1">
      <c r="A1197" s="735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  <c r="Q1197" s="646"/>
    </row>
    <row r="1198" spans="1:17" s="369" customFormat="1">
      <c r="A1198" s="735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  <c r="Q1198" s="646"/>
    </row>
    <row r="1199" spans="1:17" s="369" customFormat="1">
      <c r="A1199" s="735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  <c r="Q1199" s="646"/>
    </row>
    <row r="1200" spans="1:17" s="369" customFormat="1">
      <c r="A1200" s="735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  <c r="Q1200" s="646"/>
    </row>
    <row r="1201" spans="1:17" s="369" customFormat="1">
      <c r="A1201" s="735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  <c r="Q1201" s="646"/>
    </row>
    <row r="1202" spans="1:17" s="369" customFormat="1">
      <c r="A1202" s="735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  <c r="Q1202" s="646"/>
    </row>
    <row r="1203" spans="1:17" s="369" customFormat="1">
      <c r="A1203" s="735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  <c r="Q1203" s="646"/>
    </row>
    <row r="1204" spans="1:17" s="369" customFormat="1">
      <c r="A1204" s="735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  <c r="Q1204" s="646"/>
    </row>
    <row r="1205" spans="1:17" s="369" customFormat="1">
      <c r="A1205" s="735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  <c r="Q1205" s="646"/>
    </row>
    <row r="1206" spans="1:17" s="369" customFormat="1">
      <c r="A1206" s="735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  <c r="Q1206" s="646"/>
    </row>
    <row r="1207" spans="1:17" s="369" customFormat="1">
      <c r="A1207" s="735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  <c r="Q1207" s="646"/>
    </row>
    <row r="1208" spans="1:17" s="369" customFormat="1">
      <c r="A1208" s="735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  <c r="Q1208" s="646"/>
    </row>
    <row r="1209" spans="1:17" s="369" customFormat="1">
      <c r="A1209" s="735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  <c r="Q1209" s="646"/>
    </row>
    <row r="1210" spans="1:17" s="369" customFormat="1">
      <c r="A1210" s="735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  <c r="Q1210" s="646"/>
    </row>
    <row r="1211" spans="1:17" s="369" customFormat="1">
      <c r="A1211" s="735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  <c r="Q1211" s="646"/>
    </row>
    <row r="1212" spans="1:17" s="369" customFormat="1">
      <c r="A1212" s="735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  <c r="Q1212" s="646"/>
    </row>
    <row r="1213" spans="1:17" s="369" customFormat="1">
      <c r="A1213" s="735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  <c r="Q1213" s="646"/>
    </row>
    <row r="1214" spans="1:17" s="369" customFormat="1">
      <c r="A1214" s="735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  <c r="Q1214" s="646"/>
    </row>
    <row r="1215" spans="1:17" s="369" customFormat="1">
      <c r="A1215" s="735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  <c r="Q1215" s="646"/>
    </row>
    <row r="1216" spans="1:17" s="369" customFormat="1">
      <c r="A1216" s="735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  <c r="Q1216" s="646"/>
    </row>
    <row r="1217" spans="1:17" s="369" customFormat="1">
      <c r="A1217" s="735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  <c r="Q1217" s="646"/>
    </row>
    <row r="1218" spans="1:17" s="369" customFormat="1">
      <c r="A1218" s="735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  <c r="Q1218" s="646"/>
    </row>
    <row r="1219" spans="1:17" s="369" customFormat="1">
      <c r="A1219" s="735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  <c r="Q1219" s="646"/>
    </row>
    <row r="1220" spans="1:17" s="369" customFormat="1">
      <c r="A1220" s="735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  <c r="Q1220" s="646"/>
    </row>
    <row r="1221" spans="1:17" s="369" customFormat="1">
      <c r="A1221" s="735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  <c r="Q1221" s="646"/>
    </row>
    <row r="1222" spans="1:17" s="369" customFormat="1">
      <c r="A1222" s="735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  <c r="Q1222" s="646"/>
    </row>
    <row r="1223" spans="1:17" s="369" customFormat="1">
      <c r="A1223" s="735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  <c r="Q1223" s="646"/>
    </row>
    <row r="1224" spans="1:17" s="369" customFormat="1">
      <c r="A1224" s="735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  <c r="Q1224" s="646"/>
    </row>
    <row r="1225" spans="1:17" s="369" customFormat="1">
      <c r="A1225" s="735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  <c r="Q1225" s="646"/>
    </row>
    <row r="1226" spans="1:17" s="369" customFormat="1">
      <c r="A1226" s="735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  <c r="Q1226" s="646"/>
    </row>
    <row r="1227" spans="1:17" s="369" customFormat="1">
      <c r="A1227" s="735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  <c r="Q1227" s="646"/>
    </row>
    <row r="1228" spans="1:17" s="369" customFormat="1">
      <c r="A1228" s="735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  <c r="Q1228" s="646"/>
    </row>
    <row r="1229" spans="1:17" s="369" customFormat="1">
      <c r="A1229" s="735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  <c r="Q1229" s="646"/>
    </row>
    <row r="1230" spans="1:17" s="369" customFormat="1">
      <c r="A1230" s="735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  <c r="Q1230" s="646"/>
    </row>
    <row r="1231" spans="1:17" s="369" customFormat="1">
      <c r="A1231" s="735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  <c r="Q1231" s="646"/>
    </row>
    <row r="1232" spans="1:17" s="369" customFormat="1">
      <c r="A1232" s="735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  <c r="Q1232" s="646"/>
    </row>
    <row r="1233" spans="1:17" s="369" customFormat="1">
      <c r="A1233" s="735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  <c r="Q1233" s="646"/>
    </row>
    <row r="1234" spans="1:17" s="369" customFormat="1">
      <c r="A1234" s="735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  <c r="Q1234" s="646"/>
    </row>
    <row r="1235" spans="1:17" s="369" customFormat="1">
      <c r="A1235" s="735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  <c r="Q1235" s="646"/>
    </row>
    <row r="1236" spans="1:17" s="369" customFormat="1">
      <c r="A1236" s="735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  <c r="Q1236" s="646"/>
    </row>
    <row r="1237" spans="1:17" s="369" customFormat="1">
      <c r="A1237" s="735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  <c r="Q1237" s="646"/>
    </row>
    <row r="1238" spans="1:17" s="369" customFormat="1">
      <c r="A1238" s="735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  <c r="Q1238" s="646"/>
    </row>
    <row r="1239" spans="1:17" s="369" customFormat="1">
      <c r="A1239" s="735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  <c r="Q1239" s="646"/>
    </row>
    <row r="1240" spans="1:17" s="369" customFormat="1">
      <c r="A1240" s="735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  <c r="Q1240" s="646"/>
    </row>
    <row r="1241" spans="1:17" s="369" customFormat="1">
      <c r="A1241" s="735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  <c r="Q1241" s="646"/>
    </row>
    <row r="1242" spans="1:17" s="369" customFormat="1">
      <c r="A1242" s="735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  <c r="Q1242" s="646"/>
    </row>
    <row r="1243" spans="1:17" s="369" customFormat="1">
      <c r="A1243" s="735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  <c r="Q1243" s="646"/>
    </row>
    <row r="1244" spans="1:17" s="369" customFormat="1">
      <c r="A1244" s="735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  <c r="Q1244" s="646"/>
    </row>
    <row r="1245" spans="1:17" s="369" customFormat="1">
      <c r="A1245" s="735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  <c r="Q1245" s="646"/>
    </row>
    <row r="1246" spans="1:17" s="369" customFormat="1">
      <c r="A1246" s="735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  <c r="Q1246" s="646"/>
    </row>
    <row r="1247" spans="1:17" s="369" customFormat="1">
      <c r="A1247" s="735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  <c r="Q1247" s="646"/>
    </row>
    <row r="1248" spans="1:17" s="369" customFormat="1">
      <c r="A1248" s="735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  <c r="Q1248" s="646"/>
    </row>
    <row r="1249" spans="1:17" s="369" customFormat="1">
      <c r="A1249" s="735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  <c r="Q1249" s="646"/>
    </row>
    <row r="1250" spans="1:17" s="369" customFormat="1">
      <c r="A1250" s="735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  <c r="Q1250" s="646"/>
    </row>
    <row r="1251" spans="1:17" s="369" customFormat="1">
      <c r="A1251" s="735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  <c r="Q1251" s="646"/>
    </row>
    <row r="1252" spans="1:17" s="369" customFormat="1">
      <c r="A1252" s="735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  <c r="Q1252" s="646"/>
    </row>
    <row r="1253" spans="1:17" s="369" customFormat="1">
      <c r="A1253" s="735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  <c r="Q1253" s="646"/>
    </row>
    <row r="1254" spans="1:17" s="369" customFormat="1">
      <c r="A1254" s="735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  <c r="Q1254" s="646"/>
    </row>
    <row r="1255" spans="1:17" s="369" customFormat="1">
      <c r="A1255" s="735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  <c r="Q1255" s="646"/>
    </row>
    <row r="1256" spans="1:17" s="369" customFormat="1">
      <c r="A1256" s="735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  <c r="Q1256" s="646"/>
    </row>
    <row r="1257" spans="1:17" s="369" customFormat="1">
      <c r="A1257" s="735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  <c r="Q1257" s="646"/>
    </row>
    <row r="1258" spans="1:17" s="369" customFormat="1">
      <c r="A1258" s="735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  <c r="Q1258" s="646"/>
    </row>
    <row r="1259" spans="1:17" s="369" customFormat="1">
      <c r="A1259" s="735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  <c r="Q1259" s="646"/>
    </row>
    <row r="1260" spans="1:17" s="369" customFormat="1">
      <c r="A1260" s="735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  <c r="Q1260" s="646"/>
    </row>
    <row r="1261" spans="1:17" s="369" customFormat="1">
      <c r="A1261" s="735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  <c r="Q1261" s="646"/>
    </row>
    <row r="1262" spans="1:17" s="369" customFormat="1">
      <c r="A1262" s="735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  <c r="Q1262" s="646"/>
    </row>
    <row r="1263" spans="1:17" s="369" customFormat="1">
      <c r="A1263" s="735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  <c r="Q1263" s="646"/>
    </row>
    <row r="1264" spans="1:17" s="369" customFormat="1">
      <c r="A1264" s="735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  <c r="Q1264" s="646"/>
    </row>
    <row r="1265" spans="1:17" s="369" customFormat="1">
      <c r="A1265" s="735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  <c r="Q1265" s="646"/>
    </row>
    <row r="1266" spans="1:17" s="369" customFormat="1">
      <c r="A1266" s="735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  <c r="Q1266" s="646"/>
    </row>
    <row r="1267" spans="1:17" s="369" customFormat="1">
      <c r="A1267" s="735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  <c r="Q1267" s="646"/>
    </row>
    <row r="1268" spans="1:17" s="369" customFormat="1">
      <c r="A1268" s="735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  <c r="Q1268" s="646"/>
    </row>
    <row r="1269" spans="1:17" s="369" customFormat="1">
      <c r="A1269" s="735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  <c r="Q1269" s="646"/>
    </row>
    <row r="1270" spans="1:17" s="369" customFormat="1">
      <c r="A1270" s="735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  <c r="Q1270" s="646"/>
    </row>
    <row r="1271" spans="1:17" s="369" customFormat="1">
      <c r="A1271" s="735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  <c r="Q1271" s="646"/>
    </row>
    <row r="1272" spans="1:17" s="369" customFormat="1">
      <c r="A1272" s="735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  <c r="Q1272" s="646"/>
    </row>
    <row r="1273" spans="1:17" s="369" customFormat="1">
      <c r="A1273" s="735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  <c r="Q1273" s="646"/>
    </row>
    <row r="1274" spans="1:17" s="369" customFormat="1">
      <c r="A1274" s="735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  <c r="Q1274" s="646"/>
    </row>
    <row r="1275" spans="1:17" s="369" customFormat="1">
      <c r="A1275" s="735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  <c r="Q1275" s="646"/>
    </row>
    <row r="1276" spans="1:17" s="369" customFormat="1">
      <c r="A1276" s="735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  <c r="Q1276" s="646"/>
    </row>
    <row r="1277" spans="1:17" s="369" customFormat="1">
      <c r="A1277" s="735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  <c r="Q1277" s="646"/>
    </row>
    <row r="1278" spans="1:17" s="369" customFormat="1">
      <c r="A1278" s="735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  <c r="Q1278" s="646"/>
    </row>
    <row r="1279" spans="1:17" s="369" customFormat="1">
      <c r="A1279" s="735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  <c r="Q1279" s="646"/>
    </row>
    <row r="1280" spans="1:17" s="369" customFormat="1">
      <c r="A1280" s="735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  <c r="Q1280" s="646"/>
    </row>
    <row r="1281" spans="1:17" s="369" customFormat="1">
      <c r="A1281" s="735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  <c r="Q1281" s="646"/>
    </row>
    <row r="1282" spans="1:17" s="369" customFormat="1">
      <c r="A1282" s="735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  <c r="Q1282" s="646"/>
    </row>
    <row r="1283" spans="1:17" s="369" customFormat="1">
      <c r="A1283" s="735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  <c r="Q1283" s="646"/>
    </row>
    <row r="1284" spans="1:17" s="369" customFormat="1">
      <c r="A1284" s="735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  <c r="Q1284" s="646"/>
    </row>
    <row r="1285" spans="1:17" s="369" customFormat="1">
      <c r="A1285" s="735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  <c r="Q1285" s="646"/>
    </row>
    <row r="1286" spans="1:17" s="369" customFormat="1">
      <c r="A1286" s="735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  <c r="Q1286" s="646"/>
    </row>
    <row r="1287" spans="1:17" s="369" customFormat="1">
      <c r="A1287" s="735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  <c r="Q1287" s="646"/>
    </row>
    <row r="1288" spans="1:17" s="369" customFormat="1">
      <c r="A1288" s="735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  <c r="Q1288" s="646"/>
    </row>
    <row r="1289" spans="1:17" s="369" customFormat="1">
      <c r="A1289" s="735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  <c r="Q1289" s="646"/>
    </row>
    <row r="1290" spans="1:17" s="369" customFormat="1">
      <c r="A1290" s="735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  <c r="Q1290" s="646"/>
    </row>
    <row r="1291" spans="1:17" s="369" customFormat="1">
      <c r="A1291" s="735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  <c r="Q1291" s="646"/>
    </row>
    <row r="1292" spans="1:17" s="369" customFormat="1">
      <c r="A1292" s="735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  <c r="Q1292" s="646"/>
    </row>
    <row r="1293" spans="1:17" s="369" customFormat="1">
      <c r="A1293" s="735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  <c r="Q1293" s="646"/>
    </row>
    <row r="1294" spans="1:17" s="369" customFormat="1">
      <c r="A1294" s="735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  <c r="Q1294" s="646"/>
    </row>
    <row r="1295" spans="1:17" s="369" customFormat="1">
      <c r="A1295" s="735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  <c r="Q1295" s="646"/>
    </row>
    <row r="1296" spans="1:17" s="369" customFormat="1">
      <c r="A1296" s="735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  <c r="Q1296" s="646"/>
    </row>
    <row r="1297" spans="1:17" s="369" customFormat="1">
      <c r="A1297" s="735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  <c r="Q1297" s="646"/>
    </row>
    <row r="1298" spans="1:17" s="369" customFormat="1">
      <c r="A1298" s="735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  <c r="Q1298" s="646"/>
    </row>
    <row r="1299" spans="1:17" s="369" customFormat="1">
      <c r="A1299" s="735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  <c r="Q1299" s="646"/>
    </row>
    <row r="1300" spans="1:17" s="369" customFormat="1">
      <c r="A1300" s="735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  <c r="Q1300" s="646"/>
    </row>
    <row r="1301" spans="1:17" s="369" customFormat="1">
      <c r="A1301" s="735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  <c r="Q1301" s="646"/>
    </row>
    <row r="1302" spans="1:17" s="369" customFormat="1">
      <c r="A1302" s="735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  <c r="Q1302" s="646"/>
    </row>
    <row r="1303" spans="1:17" s="369" customFormat="1">
      <c r="A1303" s="735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  <c r="Q1303" s="646"/>
    </row>
    <row r="1304" spans="1:17" s="369" customFormat="1">
      <c r="A1304" s="735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  <c r="Q1304" s="646"/>
    </row>
    <row r="1305" spans="1:17" s="369" customFormat="1">
      <c r="A1305" s="735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  <c r="Q1305" s="646"/>
    </row>
    <row r="1306" spans="1:17" s="369" customFormat="1">
      <c r="A1306" s="735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  <c r="Q1306" s="646"/>
    </row>
    <row r="1307" spans="1:17" s="369" customFormat="1">
      <c r="A1307" s="735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  <c r="Q1307" s="646"/>
    </row>
    <row r="1308" spans="1:17" s="369" customFormat="1">
      <c r="A1308" s="735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  <c r="Q1308" s="646"/>
    </row>
    <row r="1309" spans="1:17" s="369" customFormat="1">
      <c r="A1309" s="735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  <c r="Q1309" s="646"/>
    </row>
    <row r="1310" spans="1:17" s="369" customFormat="1">
      <c r="A1310" s="735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  <c r="Q1310" s="646"/>
    </row>
    <row r="1311" spans="1:17" s="369" customFormat="1">
      <c r="A1311" s="735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  <c r="Q1311" s="646"/>
    </row>
    <row r="1312" spans="1:17" s="369" customFormat="1">
      <c r="A1312" s="735"/>
      <c r="B1312" s="736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739"/>
      <c r="Q1312" s="646"/>
    </row>
    <row r="1313" spans="1:17" s="369" customFormat="1">
      <c r="A1313" s="735"/>
      <c r="B1313" s="736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739"/>
      <c r="Q1313" s="646"/>
    </row>
    <row r="1314" spans="1:17" s="369" customFormat="1">
      <c r="A1314" s="735"/>
      <c r="B1314" s="736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739"/>
      <c r="Q1314" s="646"/>
    </row>
  </sheetData>
  <autoFilter ref="A4:S363">
    <sortState ref="A5:S371">
      <sortCondition ref="Q4:Q367"/>
    </sortState>
  </autoFilter>
  <mergeCells count="8">
    <mergeCell ref="E2:M2"/>
    <mergeCell ref="D3:M3"/>
    <mergeCell ref="K8:K9"/>
    <mergeCell ref="A342:P342"/>
    <mergeCell ref="B345:D345"/>
    <mergeCell ref="I345:J345"/>
    <mergeCell ref="K345:Q345"/>
    <mergeCell ref="O13:O14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320"/>
  <sheetViews>
    <sheetView rightToLeft="1" workbookViewId="0">
      <pane ySplit="4" topLeftCell="A5" activePane="bottomLeft" state="frozen"/>
      <selection activeCell="J9" sqref="J9:J10"/>
      <selection pane="bottomLeft" activeCell="I7" sqref="I7"/>
    </sheetView>
  </sheetViews>
  <sheetFormatPr defaultRowHeight="18"/>
  <cols>
    <col min="1" max="1" width="4.25" style="725" customWidth="1"/>
    <col min="2" max="2" width="7.625" style="718" customWidth="1"/>
    <col min="3" max="3" width="16.5" style="730" customWidth="1"/>
    <col min="4" max="4" width="4.75" style="368" customWidth="1"/>
    <col min="5" max="6" width="4.25" style="368" customWidth="1"/>
    <col min="7" max="7" width="9" style="362" hidden="1" customWidth="1"/>
    <col min="8" max="8" width="5.625" style="362" hidden="1" customWidth="1"/>
    <col min="9" max="9" width="16.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.625" style="387" customWidth="1"/>
    <col min="17" max="17" width="5.125" style="368" hidden="1" customWidth="1"/>
    <col min="18" max="22" width="9" style="369" customWidth="1"/>
    <col min="23" max="23" width="3.375" style="369" customWidth="1"/>
    <col min="24" max="31" width="9" style="369" customWidth="1"/>
    <col min="32" max="44" width="9" style="338" customWidth="1"/>
    <col min="45" max="45" width="10" style="338" bestFit="1" customWidth="1"/>
    <col min="46" max="16384" width="9" style="338"/>
  </cols>
  <sheetData>
    <row r="1" spans="1:45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</row>
    <row r="2" spans="1:45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Q2" s="289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</row>
    <row r="3" spans="1:45" s="272" customFormat="1" ht="21.75" customHeight="1">
      <c r="A3" s="723"/>
      <c r="B3" s="714"/>
      <c r="C3" s="713" t="s">
        <v>1952</v>
      </c>
      <c r="D3" s="1136" t="s">
        <v>2029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Q3" s="289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</row>
    <row r="4" spans="1:45" s="748" customFormat="1" ht="29.25" customHeight="1">
      <c r="A4" s="744"/>
      <c r="B4" s="950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45" t="s">
        <v>8</v>
      </c>
      <c r="Q4" s="747" t="s">
        <v>1375</v>
      </c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S4" s="750" t="s">
        <v>1452</v>
      </c>
    </row>
    <row r="5" spans="1:45" s="272" customFormat="1" ht="19.5" customHeight="1">
      <c r="A5" s="724">
        <v>1</v>
      </c>
      <c r="B5" s="288" t="s">
        <v>823</v>
      </c>
      <c r="C5" s="770" t="str">
        <f>VLOOKUP(B5,مقررات!$A$1:$F$411,2,FALSE)</f>
        <v>خواص مادة</v>
      </c>
      <c r="D5" s="211">
        <f>VLOOKUP(B5,مقررات!$A$1:$F$452,3,FALSE)</f>
        <v>3</v>
      </c>
      <c r="E5" s="211">
        <f>VLOOKUP(B5,مقررات!$A$1:$F$476,4,FALSE)</f>
        <v>0</v>
      </c>
      <c r="F5" s="211">
        <f t="shared" ref="F5:F34" si="0">D5+0.5*E5</f>
        <v>3</v>
      </c>
      <c r="G5" s="60">
        <f>VLOOKUP(B5,مقررات!$A$1:$F$409,6,FALSE)</f>
        <v>0</v>
      </c>
      <c r="H5" s="347" t="s">
        <v>1622</v>
      </c>
      <c r="I5" s="262" t="str">
        <f>VLOOKUP(H5,'اعضاء هيئة التدريس'!$B$1:$D$300,2,FALSE)</f>
        <v>أ.د/ أمين العدوى</v>
      </c>
      <c r="J5" s="250"/>
      <c r="K5" s="250"/>
      <c r="L5" s="250"/>
      <c r="N5" s="250"/>
      <c r="O5" s="250" t="s">
        <v>1066</v>
      </c>
      <c r="P5" s="1028" t="s">
        <v>1318</v>
      </c>
      <c r="Q5" s="282">
        <v>1</v>
      </c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S5" s="251" t="e">
        <f>VLOOKUP(#REF!,'اعضاء هيئة التدريس'!#REF!,2,)</f>
        <v>#REF!</v>
      </c>
    </row>
    <row r="6" spans="1:45" s="272" customFormat="1" ht="21" customHeight="1">
      <c r="A6" s="724">
        <v>2</v>
      </c>
      <c r="B6" s="288" t="s">
        <v>824</v>
      </c>
      <c r="C6" s="770" t="str">
        <f>VLOOKUP(B6,مقررات!$A$1:$F$411,2,FALSE)</f>
        <v>موجات و صوتيات</v>
      </c>
      <c r="D6" s="211">
        <f>VLOOKUP(B6,مقررات!$A$1:$F$452,3,FALSE)</f>
        <v>3</v>
      </c>
      <c r="E6" s="211">
        <f>VLOOKUP(B6,مقررات!$A$1:$F$476,4,FALSE)</f>
        <v>0</v>
      </c>
      <c r="F6" s="211">
        <f t="shared" si="0"/>
        <v>3</v>
      </c>
      <c r="G6" s="60">
        <f>VLOOKUP(B6,مقررات!$A$1:$F$409,6,FALSE)</f>
        <v>0</v>
      </c>
      <c r="H6" s="423" t="s">
        <v>1626</v>
      </c>
      <c r="I6" s="262" t="str">
        <f>VLOOKUP(H6,'اعضاء هيئة التدريس'!$B$1:$D$300,2,FALSE)</f>
        <v>أ.د/ محمود عويضة</v>
      </c>
      <c r="J6" s="73"/>
      <c r="K6" s="73"/>
      <c r="L6" s="73"/>
      <c r="M6" s="250" t="s">
        <v>1069</v>
      </c>
      <c r="N6" s="73"/>
      <c r="O6" s="73"/>
      <c r="P6" s="1028" t="s">
        <v>89</v>
      </c>
      <c r="Q6" s="4">
        <v>2</v>
      </c>
      <c r="R6" s="91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S6" s="251" t="e">
        <f>VLOOKUP(#REF!,'اعضاء هيئة التدريس'!#REF!,2,)</f>
        <v>#REF!</v>
      </c>
    </row>
    <row r="7" spans="1:45" s="285" customFormat="1" ht="21.75" customHeight="1">
      <c r="A7" s="724">
        <v>3</v>
      </c>
      <c r="B7" s="288" t="s">
        <v>1063</v>
      </c>
      <c r="C7" s="770" t="str">
        <f>VLOOKUP(B7,مقررات!$A$1:$F$411,2,FALSE)</f>
        <v>رياضة عامة (1)</v>
      </c>
      <c r="D7" s="211">
        <f>VLOOKUP(B7,مقررات!$A$1:$F$452,3,FALSE)</f>
        <v>2</v>
      </c>
      <c r="E7" s="211">
        <f>VLOOKUP(B7,مقررات!$A$1:$F$476,4,FALSE)</f>
        <v>2</v>
      </c>
      <c r="F7" s="211">
        <f t="shared" si="0"/>
        <v>3</v>
      </c>
      <c r="G7" s="60" t="str">
        <f>VLOOKUP(B7,مقررات!$A$1:$F$409,6,FALSE)</f>
        <v>--</v>
      </c>
      <c r="H7" s="21"/>
      <c r="I7" s="257" t="s">
        <v>2070</v>
      </c>
      <c r="J7" s="1113" t="s">
        <v>1067</v>
      </c>
      <c r="K7" s="145"/>
      <c r="L7" s="767"/>
      <c r="M7" s="145"/>
      <c r="N7" s="146"/>
      <c r="O7" s="145"/>
      <c r="P7" s="1028" t="s">
        <v>1318</v>
      </c>
      <c r="Q7" s="4">
        <v>3</v>
      </c>
      <c r="R7" s="91"/>
      <c r="S7" s="283"/>
      <c r="T7" s="284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  <c r="AS7" s="251" t="e">
        <f>VLOOKUP(#REF!,'اعضاء هيئة التدريس'!#REF!,2,)</f>
        <v>#REF!</v>
      </c>
    </row>
    <row r="8" spans="1:45" s="272" customFormat="1" ht="20.25" customHeight="1">
      <c r="A8" s="724">
        <v>4</v>
      </c>
      <c r="B8" s="288" t="s">
        <v>550</v>
      </c>
      <c r="C8" s="770" t="str">
        <f>VLOOKUP(B8,مقررات!$A$1:$F$411,2,FALSE)</f>
        <v>مقدمة في برمجة الحاسب</v>
      </c>
      <c r="D8" s="211">
        <f>VLOOKUP(B8,مقررات!$A$1:$F$452,3,FALSE)</f>
        <v>2</v>
      </c>
      <c r="E8" s="211">
        <f>VLOOKUP(B8,مقررات!$A$1:$F$476,4,FALSE)</f>
        <v>2</v>
      </c>
      <c r="F8" s="211">
        <f t="shared" si="0"/>
        <v>3</v>
      </c>
      <c r="G8" s="60">
        <f>VLOOKUP(B8,مقررات!$A$1:$F$409,6,FALSE)</f>
        <v>0</v>
      </c>
      <c r="H8" s="60" t="s">
        <v>2052</v>
      </c>
      <c r="I8" s="251" t="s">
        <v>2095</v>
      </c>
      <c r="J8" s="73"/>
      <c r="K8" s="774" t="s">
        <v>1067</v>
      </c>
      <c r="L8" s="1113"/>
      <c r="M8" s="73"/>
      <c r="N8" s="73"/>
      <c r="O8" s="73"/>
      <c r="P8" s="1028" t="s">
        <v>1319</v>
      </c>
      <c r="Q8" s="282">
        <v>4</v>
      </c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S8" s="251" t="e">
        <f>VLOOKUP(#REF!,'اعضاء هيئة التدريس'!#REF!,2,)</f>
        <v>#REF!</v>
      </c>
    </row>
    <row r="9" spans="1:45" s="272" customFormat="1" ht="21" customHeight="1">
      <c r="A9" s="724">
        <v>5</v>
      </c>
      <c r="B9" s="288" t="s">
        <v>573</v>
      </c>
      <c r="C9" s="770" t="str">
        <f>VLOOKUP(B9,مقررات!$A$1:$F$411,2,FALSE)</f>
        <v>رياضيات غير متصلة (1)</v>
      </c>
      <c r="D9" s="211">
        <f>VLOOKUP(B9,مقررات!$A$1:$F$452,3,FALSE)</f>
        <v>2</v>
      </c>
      <c r="E9" s="211">
        <f>VLOOKUP(B9,مقررات!$A$1:$F$476,4,FALSE)</f>
        <v>2</v>
      </c>
      <c r="F9" s="211">
        <f t="shared" si="0"/>
        <v>3</v>
      </c>
      <c r="G9" s="60">
        <f>VLOOKUP(B9,مقررات!$A$1:$F$409,6,FALSE)</f>
        <v>0</v>
      </c>
      <c r="H9" s="60"/>
      <c r="I9" s="251" t="s">
        <v>2091</v>
      </c>
      <c r="J9" s="73"/>
      <c r="K9" s="1113"/>
      <c r="L9" s="409" t="s">
        <v>1072</v>
      </c>
      <c r="M9" s="409"/>
      <c r="N9" s="409"/>
      <c r="O9" s="73"/>
      <c r="P9" s="1028" t="s">
        <v>1325</v>
      </c>
      <c r="Q9" s="4">
        <v>5</v>
      </c>
      <c r="R9" s="91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S9" s="251" t="e">
        <f>VLOOKUP(#REF!,'اعضاء هيئة التدريس'!#REF!,2,)</f>
        <v>#REF!</v>
      </c>
    </row>
    <row r="10" spans="1:45" s="285" customFormat="1" ht="15.75">
      <c r="A10" s="724"/>
      <c r="B10" s="288" t="s">
        <v>542</v>
      </c>
      <c r="C10" s="770" t="str">
        <f>VLOOKUP(B10,مقررات!$A$1:$F$411,2,FALSE)</f>
        <v>تحليل رياضي (1)</v>
      </c>
      <c r="D10" s="211">
        <f>VLOOKUP(B10,مقررات!$A$1:$F$452,3,FALSE)</f>
        <v>2</v>
      </c>
      <c r="E10" s="211">
        <f>VLOOKUP(B10,مقررات!$A$1:$F$476,4,FALSE)</f>
        <v>2</v>
      </c>
      <c r="F10" s="211">
        <f t="shared" ref="F10" si="1">D10+0.5*E10</f>
        <v>3</v>
      </c>
      <c r="G10" s="60"/>
      <c r="H10" s="60" t="s">
        <v>2057</v>
      </c>
      <c r="I10" s="251" t="s">
        <v>2092</v>
      </c>
      <c r="J10" s="1112"/>
      <c r="K10" s="409"/>
      <c r="L10" s="1095"/>
      <c r="M10" s="409"/>
      <c r="N10" s="996" t="s">
        <v>1068</v>
      </c>
      <c r="O10" s="73"/>
      <c r="P10" s="1090"/>
      <c r="Q10" s="4"/>
      <c r="R10" s="91"/>
      <c r="S10" s="283"/>
      <c r="T10" s="284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S10" s="251"/>
    </row>
    <row r="11" spans="1:45" s="272" customFormat="1" ht="18.75" customHeight="1">
      <c r="A11" s="367">
        <v>7</v>
      </c>
      <c r="B11" s="288" t="s">
        <v>986</v>
      </c>
      <c r="C11" s="770" t="str">
        <f>VLOOKUP(B11,مقررات!$A$1:$F$411,2,FALSE)</f>
        <v>حاسب آلي (1)</v>
      </c>
      <c r="D11" s="211">
        <f>VLOOKUP(B11,مقررات!$A$1:$F$452,3,FALSE)</f>
        <v>1</v>
      </c>
      <c r="E11" s="211">
        <f>VLOOKUP(B11,مقررات!$A$1:$F$476,4,FALSE)</f>
        <v>2</v>
      </c>
      <c r="F11" s="211">
        <f t="shared" si="0"/>
        <v>2</v>
      </c>
      <c r="G11" s="1127" t="s">
        <v>1990</v>
      </c>
      <c r="H11" s="60" t="s">
        <v>2053</v>
      </c>
      <c r="I11" s="262" t="str">
        <f>VLOOKUP(H11,'اعضاء هيئة التدريس'!$B$1:$D$300,2,FALSE)</f>
        <v>أ.د/ محمد امين عبدالواحد</v>
      </c>
      <c r="J11" s="143"/>
      <c r="K11" s="996"/>
      <c r="L11" s="1108"/>
      <c r="M11" s="1113"/>
      <c r="N11" s="996"/>
      <c r="O11" s="1146" t="s">
        <v>1993</v>
      </c>
      <c r="P11" s="1090" t="s">
        <v>1319</v>
      </c>
      <c r="Q11" s="282">
        <v>11</v>
      </c>
      <c r="R11" s="283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S11" s="251" t="e">
        <f>VLOOKUP(#REF!,'اعضاء هيئة التدريس'!#REF!,2,)</f>
        <v>#REF!</v>
      </c>
    </row>
    <row r="12" spans="1:45" s="272" customFormat="1" ht="21" customHeight="1">
      <c r="A12" s="401">
        <v>7</v>
      </c>
      <c r="B12" s="998" t="s">
        <v>986</v>
      </c>
      <c r="C12" s="1114" t="str">
        <f>VLOOKUP(B12,مقررات!$A$1:$F$411,2,FALSE)</f>
        <v>حاسب آلي (1)</v>
      </c>
      <c r="D12" s="999">
        <f>VLOOKUP(B12,مقررات!$A$1:$F$452,3,FALSE)</f>
        <v>1</v>
      </c>
      <c r="E12" s="999">
        <f>VLOOKUP(B12,مقررات!$A$1:$F$476,4,FALSE)</f>
        <v>2</v>
      </c>
      <c r="F12" s="999">
        <f t="shared" ref="F12" si="2">D12+0.5*E12</f>
        <v>2</v>
      </c>
      <c r="G12" s="1127" t="s">
        <v>1990</v>
      </c>
      <c r="H12" s="60" t="s">
        <v>2054</v>
      </c>
      <c r="I12" s="262" t="s">
        <v>2101</v>
      </c>
      <c r="J12" s="143"/>
      <c r="K12" s="996"/>
      <c r="L12" s="1108"/>
      <c r="M12" s="1113"/>
      <c r="N12" s="996"/>
      <c r="O12" s="1147"/>
      <c r="P12" s="1090"/>
      <c r="Q12" s="282">
        <v>11</v>
      </c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S12" s="251" t="e">
        <f>VLOOKUP(#REF!,'اعضاء هيئة التدريس'!#REF!,2,)</f>
        <v>#REF!</v>
      </c>
    </row>
    <row r="13" spans="1:45" s="272" customFormat="1" ht="21" customHeight="1">
      <c r="A13" s="367">
        <v>8</v>
      </c>
      <c r="B13" s="288" t="s">
        <v>988</v>
      </c>
      <c r="C13" s="770" t="str">
        <f>VLOOKUP(B13,مقررات!$A$1:$F$411,2,FALSE)</f>
        <v>إحصاء</v>
      </c>
      <c r="D13" s="211">
        <f>VLOOKUP(B13,مقررات!$A$1:$F$452,3,FALSE)</f>
        <v>1</v>
      </c>
      <c r="E13" s="211">
        <f>VLOOKUP(B13,مقررات!$A$1:$F$476,4,FALSE)</f>
        <v>0</v>
      </c>
      <c r="F13" s="211">
        <f t="shared" ref="F13" si="3">D13+0.5*E13</f>
        <v>1</v>
      </c>
      <c r="G13" s="1127"/>
      <c r="H13" s="60"/>
      <c r="I13" s="262" t="s">
        <v>2099</v>
      </c>
      <c r="J13" s="143"/>
      <c r="K13" s="1113" t="s">
        <v>1119</v>
      </c>
      <c r="L13" s="767"/>
      <c r="M13" s="1113"/>
      <c r="N13" s="1110"/>
      <c r="O13" s="1110"/>
      <c r="P13" s="1090"/>
      <c r="Q13" s="282"/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S13" s="251"/>
    </row>
    <row r="14" spans="1:45" s="285" customFormat="1" ht="27.75" customHeight="1">
      <c r="A14" s="367">
        <v>9</v>
      </c>
      <c r="B14" s="288" t="s">
        <v>1976</v>
      </c>
      <c r="C14" s="726" t="str">
        <f>VLOOKUP(B14,مقررات!$A$1:$F$411,2,FALSE)</f>
        <v>مدخل الى الجودة والاعتماد في مؤسسات التعليم العالي</v>
      </c>
      <c r="D14" s="211">
        <f>VLOOKUP(B14,مقررات!$A$1:$F$452,3,FALSE)</f>
        <v>1</v>
      </c>
      <c r="E14" s="211">
        <f>VLOOKUP(B14,مقررات!$A$1:$F$476,4,FALSE)</f>
        <v>0</v>
      </c>
      <c r="F14" s="211">
        <f t="shared" si="0"/>
        <v>1</v>
      </c>
      <c r="G14" s="60">
        <f>VLOOKUP(B14,مقررات!$A$1:$F$409,6,FALSE)</f>
        <v>0</v>
      </c>
      <c r="H14" s="60" t="s">
        <v>2058</v>
      </c>
      <c r="I14" s="262" t="s">
        <v>2078</v>
      </c>
      <c r="J14" s="73"/>
      <c r="K14" s="73"/>
      <c r="L14" s="409" t="s">
        <v>1071</v>
      </c>
      <c r="M14" s="73"/>
      <c r="N14" s="73"/>
      <c r="O14" s="73"/>
      <c r="P14" s="1028" t="s">
        <v>1325</v>
      </c>
      <c r="Q14" s="282">
        <v>13</v>
      </c>
      <c r="R14" s="283"/>
      <c r="S14" s="283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S14" s="251" t="e">
        <f>VLOOKUP(#REF!,'اعضاء هيئة التدريس'!#REF!,2,)</f>
        <v>#REF!</v>
      </c>
    </row>
    <row r="15" spans="1:45" s="285" customFormat="1" ht="15.75" hidden="1" customHeight="1">
      <c r="A15" s="328"/>
      <c r="B15" s="715" t="s">
        <v>784</v>
      </c>
      <c r="C15" s="726" t="str">
        <f>VLOOKUP(B15,مقررات!$A$1:$F$411,2,FALSE)</f>
        <v>بحث ومقال</v>
      </c>
      <c r="D15" s="211">
        <f>VLOOKUP(B15,مقررات!$A$1:$F$452,3,FALSE)</f>
        <v>2</v>
      </c>
      <c r="E15" s="211">
        <v>0</v>
      </c>
      <c r="F15" s="211">
        <f t="shared" si="0"/>
        <v>2</v>
      </c>
      <c r="G15" s="60">
        <f>VLOOKUP(B15,مقررات!$A$1:$F$409,6,FALSE)</f>
        <v>0</v>
      </c>
      <c r="H15" s="60"/>
      <c r="I15" s="786" t="s">
        <v>892</v>
      </c>
      <c r="J15" s="73"/>
      <c r="K15" s="73"/>
      <c r="L15" s="73"/>
      <c r="M15" s="73"/>
      <c r="N15" s="73"/>
      <c r="O15" s="73"/>
      <c r="P15" s="1046"/>
      <c r="Q15" s="4"/>
      <c r="R15" s="91"/>
      <c r="S15" s="283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S15" s="251" t="e">
        <f>VLOOKUP(#REF!,'اعضاء هيئة التدريس'!#REF!,2,)</f>
        <v>#REF!</v>
      </c>
    </row>
    <row r="16" spans="1:45" s="272" customFormat="1" ht="15.75" hidden="1" customHeight="1">
      <c r="A16" s="367"/>
      <c r="B16" s="245" t="s">
        <v>755</v>
      </c>
      <c r="C16" s="726" t="str">
        <f>VLOOKUP(B16,مقررات!$A$1:$F$411,2,FALSE)</f>
        <v>تشريح وشكل خارجي</v>
      </c>
      <c r="D16" s="211">
        <f>VLOOKUP(B16,مقررات!$A$1:$F$452,3,FALSE)</f>
        <v>2</v>
      </c>
      <c r="E16" s="211">
        <f>VLOOKUP(B16,مقررات!$A$1:$F$476,4,FALSE)</f>
        <v>2</v>
      </c>
      <c r="F16" s="211">
        <f t="shared" si="0"/>
        <v>3</v>
      </c>
      <c r="G16" s="60">
        <f>VLOOKUP(B16,مقررات!$A$1:$F$409,6,FALSE)</f>
        <v>0</v>
      </c>
      <c r="H16" s="60" t="s">
        <v>1819</v>
      </c>
      <c r="I16" s="262" t="str">
        <f>VLOOKUP(H16,'اعضاء هيئة التدريس'!$B$1:$D$300,2,FALSE)</f>
        <v>ا.د/ زكى عبدالحمد تركى</v>
      </c>
      <c r="J16" s="73"/>
      <c r="K16" s="73"/>
      <c r="L16" s="73" t="s">
        <v>1068</v>
      </c>
      <c r="M16" s="73"/>
      <c r="N16" s="73"/>
      <c r="O16" s="73"/>
      <c r="P16" s="386" t="s">
        <v>1316</v>
      </c>
      <c r="Q16" s="210"/>
      <c r="R16" s="220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E16" s="283"/>
      <c r="AS16" s="251" t="e">
        <f>VLOOKUP(#REF!,'اعضاء هيئة التدريس'!#REF!,2,)</f>
        <v>#REF!</v>
      </c>
    </row>
    <row r="17" spans="1:46" s="272" customFormat="1" ht="15.75" hidden="1" customHeight="1">
      <c r="A17" s="367"/>
      <c r="B17" s="245" t="s">
        <v>757</v>
      </c>
      <c r="C17" s="726" t="str">
        <f>VLOOKUP(B17,مقررات!$A$1:$F$411,2,FALSE)</f>
        <v>بيئة عامه</v>
      </c>
      <c r="D17" s="211">
        <f>VLOOKUP(B17,مقررات!$A$1:$F$452,3,FALSE)</f>
        <v>2</v>
      </c>
      <c r="E17" s="211">
        <f>VLOOKUP(B17,مقررات!$A$1:$F$476,4,FALSE)</f>
        <v>2</v>
      </c>
      <c r="F17" s="211">
        <f t="shared" si="0"/>
        <v>3</v>
      </c>
      <c r="G17" s="60">
        <f>VLOOKUP(B17,مقررات!$A$1:$F$409,6,FALSE)</f>
        <v>0</v>
      </c>
      <c r="H17" s="60" t="s">
        <v>1817</v>
      </c>
      <c r="I17" s="262" t="str">
        <f>VLOOKUP(H17,'اعضاء هيئة التدريس'!$B$1:$D$300,2,FALSE)</f>
        <v>ا.د/ محمد احمد زايد</v>
      </c>
      <c r="J17" s="73"/>
      <c r="K17" s="73"/>
      <c r="L17" s="73" t="s">
        <v>1067</v>
      </c>
      <c r="M17" s="73"/>
      <c r="N17" s="73"/>
      <c r="O17" s="73"/>
      <c r="P17" s="386" t="s">
        <v>1316</v>
      </c>
      <c r="Q17" s="282"/>
      <c r="R17" s="284"/>
      <c r="S17" s="283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S17" s="251" t="e">
        <f>VLOOKUP(#REF!,'اعضاء هيئة التدريس'!#REF!,2,)</f>
        <v>#REF!</v>
      </c>
    </row>
    <row r="18" spans="1:46" s="480" customFormat="1" ht="15.75" hidden="1" customHeight="1">
      <c r="A18" s="328"/>
      <c r="B18" s="715" t="s">
        <v>758</v>
      </c>
      <c r="C18" s="726" t="str">
        <f>VLOOKUP(B18,مقررات!$A$1:$F$411,2,FALSE)</f>
        <v>علم الوراثة</v>
      </c>
      <c r="D18" s="211">
        <f>VLOOKUP(B18,مقررات!$A$1:$F$452,3,FALSE)</f>
        <v>2</v>
      </c>
      <c r="E18" s="211">
        <f>VLOOKUP(B18,مقررات!$A$1:$F$476,4,FALSE)</f>
        <v>2</v>
      </c>
      <c r="F18" s="211">
        <f t="shared" si="0"/>
        <v>3</v>
      </c>
      <c r="G18" s="60">
        <f>VLOOKUP(B18,مقررات!$A$1:$F$409,6,FALSE)</f>
        <v>0</v>
      </c>
      <c r="H18" s="60" t="s">
        <v>1860</v>
      </c>
      <c r="I18" s="262" t="str">
        <f>VLOOKUP(H18,'اعضاء هيئة التدريس'!$B$1:$D$300,2,FALSE)</f>
        <v>د/  محمد عزت الليثي</v>
      </c>
      <c r="J18" s="73"/>
      <c r="K18" s="73" t="s">
        <v>1067</v>
      </c>
      <c r="L18" s="73"/>
      <c r="M18" s="73"/>
      <c r="N18" s="73"/>
      <c r="O18" s="73"/>
      <c r="P18" s="386" t="s">
        <v>1316</v>
      </c>
      <c r="Q18" s="4"/>
      <c r="R18" s="91"/>
      <c r="S18" s="743"/>
      <c r="T18" s="743"/>
      <c r="U18" s="743"/>
      <c r="V18" s="743"/>
      <c r="W18" s="743"/>
      <c r="X18" s="743"/>
      <c r="Y18" s="743"/>
      <c r="Z18" s="743"/>
      <c r="AA18" s="743"/>
      <c r="AB18" s="743"/>
      <c r="AC18" s="743"/>
      <c r="AD18" s="743"/>
      <c r="AE18" s="743"/>
      <c r="AF18" s="751"/>
      <c r="AR18" s="752"/>
      <c r="AS18" s="480" t="e">
        <f>VLOOKUP(#REF!,'اعضاء هيئة التدريس'!#REF!,2,)</f>
        <v>#REF!</v>
      </c>
      <c r="AT18" s="751"/>
    </row>
    <row r="19" spans="1:46" s="272" customFormat="1" ht="15.75" hidden="1" customHeight="1">
      <c r="A19" s="328"/>
      <c r="B19" s="288" t="s">
        <v>759</v>
      </c>
      <c r="C19" s="726" t="str">
        <f>VLOOKUP(B19,مقررات!$A$1:$F$411,2,FALSE)</f>
        <v>فسيولوجي نبات عام</v>
      </c>
      <c r="D19" s="211">
        <f>VLOOKUP(B19,مقررات!$A$1:$F$452,3,FALSE)</f>
        <v>2</v>
      </c>
      <c r="E19" s="211">
        <f>VLOOKUP(B19,مقررات!$A$1:$F$476,4,FALSE)</f>
        <v>2</v>
      </c>
      <c r="F19" s="211">
        <f t="shared" si="0"/>
        <v>3</v>
      </c>
      <c r="G19" s="60">
        <f>VLOOKUP(B19,مقررات!$A$1:$F$409,6,FALSE)</f>
        <v>0</v>
      </c>
      <c r="H19" s="705" t="s">
        <v>1860</v>
      </c>
      <c r="I19" s="262" t="str">
        <f>VLOOKUP(H19,'اعضاء هيئة التدريس'!$B$1:$D$300,2,FALSE)</f>
        <v>د/  محمد عزت الليثي</v>
      </c>
      <c r="J19" s="772"/>
      <c r="K19" s="772"/>
      <c r="L19" s="73"/>
      <c r="M19" s="73"/>
      <c r="N19" s="250" t="s">
        <v>1068</v>
      </c>
      <c r="O19" s="772"/>
      <c r="P19" s="255" t="s">
        <v>1318</v>
      </c>
      <c r="Q19" s="4"/>
      <c r="R19" s="91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S19" s="251" t="e">
        <f>VLOOKUP(#REF!,'اعضاء هيئة التدريس'!#REF!,2,)</f>
        <v>#REF!</v>
      </c>
    </row>
    <row r="20" spans="1:46" s="272" customFormat="1" ht="15.75" hidden="1" customHeight="1">
      <c r="A20" s="328"/>
      <c r="B20" s="288" t="s">
        <v>759</v>
      </c>
      <c r="C20" s="726" t="str">
        <f>VLOOKUP(B20,مقررات!$A$1:$F$411,2,FALSE)</f>
        <v>فسيولوجي نبات عام</v>
      </c>
      <c r="D20" s="211">
        <f>VLOOKUP(B20,مقررات!$A$1:$F$452,3,FALSE)</f>
        <v>2</v>
      </c>
      <c r="E20" s="211">
        <f>VLOOKUP(B20,مقررات!$A$1:$F$476,4,FALSE)</f>
        <v>2</v>
      </c>
      <c r="F20" s="211">
        <f t="shared" si="0"/>
        <v>3</v>
      </c>
      <c r="G20" s="60">
        <f>VLOOKUP(B20,مقررات!$A$1:$F$409,6,FALSE)</f>
        <v>0</v>
      </c>
      <c r="H20" s="705" t="s">
        <v>1817</v>
      </c>
      <c r="I20" s="262" t="str">
        <f>VLOOKUP(H20,'اعضاء هيئة التدريس'!$B$1:$D$300,2,FALSE)</f>
        <v>ا.د/ محمد احمد زايد</v>
      </c>
      <c r="J20" s="772"/>
      <c r="K20" s="772"/>
      <c r="L20" s="73"/>
      <c r="M20" s="73"/>
      <c r="N20" s="250" t="s">
        <v>1068</v>
      </c>
      <c r="O20" s="772"/>
      <c r="P20" s="255" t="s">
        <v>1318</v>
      </c>
      <c r="Q20" s="4"/>
      <c r="R20" s="91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S20" s="251" t="e">
        <f>VLOOKUP(#REF!,'اعضاء هيئة التدريس'!#REF!,2,)</f>
        <v>#REF!</v>
      </c>
    </row>
    <row r="21" spans="1:46" s="272" customFormat="1" ht="15.75" hidden="1" customHeight="1">
      <c r="A21" s="367"/>
      <c r="B21" s="245" t="s">
        <v>800</v>
      </c>
      <c r="C21" s="726" t="str">
        <f>VLOOKUP(B21,مقررات!$A$1:$F$411,2,FALSE)</f>
        <v>علم الخلية</v>
      </c>
      <c r="D21" s="211">
        <f>VLOOKUP(B21,مقررات!$A$1:$F$452,3,FALSE)</f>
        <v>1</v>
      </c>
      <c r="E21" s="211">
        <f>VLOOKUP(B21,مقررات!$A$1:$F$476,4,FALSE)</f>
        <v>2</v>
      </c>
      <c r="F21" s="211">
        <f t="shared" si="0"/>
        <v>2</v>
      </c>
      <c r="G21" s="60">
        <f>VLOOKUP(B21,مقررات!$A$1:$F$409,6,FALSE)</f>
        <v>0</v>
      </c>
      <c r="H21" s="60" t="s">
        <v>1862</v>
      </c>
      <c r="I21" s="262" t="str">
        <f>VLOOKUP(H21,'اعضاء هيئة التدريس'!$B$1:$D$300,2,FALSE)</f>
        <v>د/  مجدي زكي مطر</v>
      </c>
      <c r="J21" s="73"/>
      <c r="K21" s="73"/>
      <c r="L21" s="73"/>
      <c r="M21" s="73"/>
      <c r="N21" s="73" t="s">
        <v>1121</v>
      </c>
      <c r="O21" s="73"/>
      <c r="P21" s="255" t="s">
        <v>1318</v>
      </c>
      <c r="Q21" s="215"/>
      <c r="R21" s="220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S21" s="251" t="e">
        <f>VLOOKUP(#REF!,'اعضاء هيئة التدريس'!#REF!,2,)</f>
        <v>#REF!</v>
      </c>
    </row>
    <row r="22" spans="1:46" s="272" customFormat="1" ht="15" hidden="1" customHeight="1">
      <c r="A22" s="328"/>
      <c r="B22" s="716" t="s">
        <v>756</v>
      </c>
      <c r="C22" s="726" t="str">
        <f>VLOOKUP(B22,مقررات!$A$1:$F$411,2,FALSE)</f>
        <v>تقسيم مملكة نباتية</v>
      </c>
      <c r="D22" s="211">
        <f>VLOOKUP(B22,مقررات!$A$1:$F$452,3,FALSE)</f>
        <v>2</v>
      </c>
      <c r="E22" s="211">
        <f>VLOOKUP(B22,مقررات!$A$1:$F$476,4,FALSE)</f>
        <v>2</v>
      </c>
      <c r="F22" s="211">
        <f t="shared" si="0"/>
        <v>3</v>
      </c>
      <c r="G22" s="60">
        <f>VLOOKUP(B22,مقررات!$A$1:$F$409,6,FALSE)</f>
        <v>0</v>
      </c>
      <c r="H22" s="60" t="s">
        <v>1815</v>
      </c>
      <c r="I22" s="262" t="str">
        <f>VLOOKUP(H22,'اعضاء هيئة التدريس'!$B$1:$D$300,2,FALSE)</f>
        <v>ا.د/ محمد مدحت غريب</v>
      </c>
      <c r="J22" s="73"/>
      <c r="K22" s="73"/>
      <c r="L22" s="73"/>
      <c r="M22" s="73" t="s">
        <v>1068</v>
      </c>
      <c r="N22" s="73"/>
      <c r="O22" s="73"/>
      <c r="P22" s="255" t="s">
        <v>1318</v>
      </c>
      <c r="Q22" s="158"/>
      <c r="R22" s="91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S22" s="251" t="e">
        <f>VLOOKUP(#REF!,'اعضاء هيئة التدريس'!#REF!,2,)</f>
        <v>#REF!</v>
      </c>
    </row>
    <row r="23" spans="1:46" s="285" customFormat="1" ht="15.75" hidden="1" customHeight="1">
      <c r="A23" s="328"/>
      <c r="B23" s="715" t="s">
        <v>799</v>
      </c>
      <c r="C23" s="726" t="str">
        <f>VLOOKUP(B23,مقررات!$A$1:$F$411,2,FALSE)</f>
        <v>ميكروبيولوجيا عام</v>
      </c>
      <c r="D23" s="211">
        <f>VLOOKUP(B23,مقررات!$A$1:$F$452,3,FALSE)</f>
        <v>2</v>
      </c>
      <c r="E23" s="211">
        <f>VLOOKUP(B23,مقررات!$A$1:$F$476,4,FALSE)</f>
        <v>2</v>
      </c>
      <c r="F23" s="211">
        <f t="shared" si="0"/>
        <v>3</v>
      </c>
      <c r="G23" s="60">
        <f>VLOOKUP(B23,مقررات!$A$1:$F$409,6,FALSE)</f>
        <v>0</v>
      </c>
      <c r="H23" s="60" t="s">
        <v>1815</v>
      </c>
      <c r="I23" s="262" t="str">
        <f>VLOOKUP(H23,'اعضاء هيئة التدريس'!$B$1:$D$300,2,FALSE)</f>
        <v>ا.د/ محمد مدحت غريب</v>
      </c>
      <c r="J23" s="73"/>
      <c r="K23" s="73"/>
      <c r="L23" s="73"/>
      <c r="M23" s="73" t="s">
        <v>1068</v>
      </c>
      <c r="N23" s="73"/>
      <c r="O23" s="73"/>
      <c r="P23" s="255" t="s">
        <v>1318</v>
      </c>
      <c r="Q23" s="4"/>
      <c r="R23" s="91"/>
      <c r="S23" s="283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S23" s="251" t="e">
        <f>VLOOKUP(#REF!,'اعضاء هيئة التدريس'!#REF!,2,)</f>
        <v>#REF!</v>
      </c>
    </row>
    <row r="24" spans="1:46" s="285" customFormat="1" ht="15.75" hidden="1" customHeight="1">
      <c r="A24" s="328"/>
      <c r="B24" s="716" t="s">
        <v>801</v>
      </c>
      <c r="C24" s="726" t="str">
        <f>VLOOKUP(B24,مقررات!$A$1:$F$411,2,FALSE)</f>
        <v>أسس معامل الميكروبيولوجي</v>
      </c>
      <c r="D24" s="211">
        <f>VLOOKUP(B24,مقررات!$A$1:$F$452,3,FALSE)</f>
        <v>0</v>
      </c>
      <c r="E24" s="211">
        <f>VLOOKUP(B24,مقررات!$A$1:$F$476,4,FALSE)</f>
        <v>2</v>
      </c>
      <c r="F24" s="211">
        <f t="shared" si="0"/>
        <v>1</v>
      </c>
      <c r="G24" s="60">
        <f>VLOOKUP(B24,مقررات!$A$1:$F$409,6,FALSE)</f>
        <v>0</v>
      </c>
      <c r="H24" s="60" t="s">
        <v>1823</v>
      </c>
      <c r="I24" s="262" t="str">
        <f>VLOOKUP(H24,'اعضاء هيئة التدريس'!$B$1:$D$300,2,FALSE)</f>
        <v>د/ صابحة محمود الصباغ</v>
      </c>
      <c r="J24" s="73"/>
      <c r="K24" s="73" t="s">
        <v>1070</v>
      </c>
      <c r="L24" s="73"/>
      <c r="M24" s="73"/>
      <c r="N24" s="73"/>
      <c r="O24" s="73"/>
      <c r="P24" s="1047"/>
      <c r="Q24" s="158"/>
      <c r="R24" s="91"/>
      <c r="S24" s="283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S24" s="251" t="e">
        <f>VLOOKUP(#REF!,'اعضاء هيئة التدريس'!#REF!,2,)</f>
        <v>#REF!</v>
      </c>
    </row>
    <row r="25" spans="1:46" s="285" customFormat="1" ht="15.75" hidden="1" customHeight="1">
      <c r="A25" s="367"/>
      <c r="B25" s="245" t="s">
        <v>763</v>
      </c>
      <c r="C25" s="726" t="str">
        <f>VLOOKUP(B25,مقررات!$A$1:$F$411,2,FALSE)</f>
        <v>بيولوجيا الخلية</v>
      </c>
      <c r="D25" s="211">
        <f>VLOOKUP(B25,مقررات!$A$1:$F$452,3,FALSE)</f>
        <v>2</v>
      </c>
      <c r="E25" s="211">
        <f>VLOOKUP(B25,مقررات!$A$1:$F$476,4,FALSE)</f>
        <v>2</v>
      </c>
      <c r="F25" s="211">
        <f t="shared" si="0"/>
        <v>3</v>
      </c>
      <c r="G25" s="60" t="str">
        <f>VLOOKUP(B25,مقررات!$A$1:$F$409,6,FALSE)</f>
        <v>-</v>
      </c>
      <c r="H25" s="60" t="s">
        <v>1827</v>
      </c>
      <c r="I25" s="262" t="str">
        <f>VLOOKUP(H25,'اعضاء هيئة التدريس'!$B$1:$D$300,2,FALSE)</f>
        <v>د/ اميمة عبداللطيف عيسى</v>
      </c>
      <c r="J25" s="73"/>
      <c r="K25" s="73"/>
      <c r="L25" s="73"/>
      <c r="M25" s="73" t="s">
        <v>1068</v>
      </c>
      <c r="N25" s="73"/>
      <c r="O25" s="73"/>
      <c r="P25" s="386" t="s">
        <v>1316</v>
      </c>
      <c r="Q25" s="215"/>
      <c r="R25" s="220"/>
      <c r="S25" s="283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S25" s="251" t="e">
        <f>VLOOKUP(#REF!,'اعضاء هيئة التدريس'!#REF!,2,)</f>
        <v>#REF!</v>
      </c>
    </row>
    <row r="26" spans="1:46" s="285" customFormat="1" ht="16.5" hidden="1" customHeight="1">
      <c r="A26" s="367"/>
      <c r="B26" s="245" t="s">
        <v>767</v>
      </c>
      <c r="C26" s="726" t="str">
        <f>VLOOKUP(B26,مقررات!$A$1:$F$411,2,FALSE)</f>
        <v>علاقات مائية</v>
      </c>
      <c r="D26" s="211">
        <f>VLOOKUP(B26,مقررات!$A$1:$F$452,3,FALSE)</f>
        <v>2</v>
      </c>
      <c r="E26" s="211">
        <f>VLOOKUP(B26,مقررات!$A$1:$F$476,4,FALSE)</f>
        <v>2</v>
      </c>
      <c r="F26" s="211">
        <f t="shared" si="0"/>
        <v>3</v>
      </c>
      <c r="G26" s="60" t="str">
        <f>VLOOKUP(B26,مقررات!$A$1:$F$409,6,FALSE)</f>
        <v>B115</v>
      </c>
      <c r="H26" s="60" t="s">
        <v>1834</v>
      </c>
      <c r="I26" s="262" t="str">
        <f>VLOOKUP(H26,'اعضاء هيئة التدريس'!$B$1:$D$300,2,FALSE)</f>
        <v>أ. داليا فهمي سليمة</v>
      </c>
      <c r="J26" s="73"/>
      <c r="K26" s="73"/>
      <c r="L26" s="73"/>
      <c r="M26" s="73"/>
      <c r="N26" s="73" t="s">
        <v>1067</v>
      </c>
      <c r="O26" s="73"/>
      <c r="P26" s="386" t="s">
        <v>1316</v>
      </c>
      <c r="Q26" s="282"/>
      <c r="R26" s="283"/>
      <c r="S26" s="283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S26" s="251" t="e">
        <f>VLOOKUP(#REF!,'اعضاء هيئة التدريس'!#REF!,2,)</f>
        <v>#REF!</v>
      </c>
    </row>
    <row r="27" spans="1:46" s="285" customFormat="1" ht="15.75" hidden="1">
      <c r="A27" s="367"/>
      <c r="B27" s="245" t="s">
        <v>785</v>
      </c>
      <c r="C27" s="726" t="str">
        <f>VLOOKUP(B27,مقررات!$A$1:$F$411,2,FALSE)</f>
        <v>علم المحاصيل</v>
      </c>
      <c r="D27" s="211">
        <f>VLOOKUP(B27,مقررات!$A$1:$F$452,3,FALSE)</f>
        <v>2</v>
      </c>
      <c r="E27" s="211">
        <f>VLOOKUP(B27,مقررات!$A$1:$F$476,4,FALSE)</f>
        <v>2</v>
      </c>
      <c r="F27" s="211">
        <f t="shared" si="0"/>
        <v>3</v>
      </c>
      <c r="G27" s="60">
        <f>VLOOKUP(B27,مقررات!$A$1:$F$409,6,FALSE)</f>
        <v>0</v>
      </c>
      <c r="H27" s="60" t="s">
        <v>1832</v>
      </c>
      <c r="I27" s="262" t="str">
        <f>VLOOKUP(H27,'اعضاء هيئة التدريس'!$B$1:$D$300,2,FALSE)</f>
        <v>د/  فايزة عبدالموجود شحاتة</v>
      </c>
      <c r="J27" s="73"/>
      <c r="K27" s="73"/>
      <c r="L27" s="73"/>
      <c r="M27" s="73" t="s">
        <v>1067</v>
      </c>
      <c r="N27" s="73"/>
      <c r="O27" s="73"/>
      <c r="P27" s="386" t="s">
        <v>1316</v>
      </c>
      <c r="Q27" s="282"/>
      <c r="R27" s="283"/>
      <c r="S27" s="283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S27" s="251" t="e">
        <f>VLOOKUP(#REF!,'اعضاء هيئة التدريس'!#REF!,2,)</f>
        <v>#REF!</v>
      </c>
    </row>
    <row r="28" spans="1:46" s="285" customFormat="1" ht="15.75" hidden="1" customHeight="1">
      <c r="A28" s="328"/>
      <c r="B28" s="715" t="s">
        <v>764</v>
      </c>
      <c r="C28" s="726" t="str">
        <f>VLOOKUP(B28,مقررات!$A$1:$F$411,2,FALSE)</f>
        <v>علم البكتريا</v>
      </c>
      <c r="D28" s="211">
        <f>VLOOKUP(B28,مقررات!$A$1:$F$452,3,FALSE)</f>
        <v>2</v>
      </c>
      <c r="E28" s="211">
        <f>VLOOKUP(B28,مقررات!$A$1:$F$476,4,FALSE)</f>
        <v>2</v>
      </c>
      <c r="F28" s="211">
        <f t="shared" si="0"/>
        <v>3</v>
      </c>
      <c r="G28" s="60" t="str">
        <f>VLOOKUP(B28,مقررات!$A$1:$F$409,6,FALSE)</f>
        <v>B121</v>
      </c>
      <c r="H28" s="60" t="s">
        <v>1821</v>
      </c>
      <c r="I28" s="262" t="str">
        <f>VLOOKUP(H28,'اعضاء هيئة التدريس'!$B$1:$D$300,2,FALSE)</f>
        <v>ا.د/ محمد توفيق شعبان</v>
      </c>
      <c r="J28" s="73"/>
      <c r="K28" s="73"/>
      <c r="L28" s="73"/>
      <c r="M28" s="73" t="s">
        <v>1067</v>
      </c>
      <c r="N28" s="73"/>
      <c r="O28" s="73"/>
      <c r="P28" s="255" t="s">
        <v>89</v>
      </c>
      <c r="Q28" s="4"/>
      <c r="R28" s="91"/>
      <c r="S28" s="283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S28" s="251" t="e">
        <f>VLOOKUP(#REF!,'اعضاء هيئة التدريس'!#REF!,2,)</f>
        <v>#REF!</v>
      </c>
    </row>
    <row r="29" spans="1:46" s="272" customFormat="1" ht="15.75" hidden="1" customHeight="1">
      <c r="A29" s="328"/>
      <c r="B29" s="715" t="s">
        <v>766</v>
      </c>
      <c r="C29" s="726" t="str">
        <f>VLOOKUP(B29,مقررات!$A$1:$F$411,2,FALSE)</f>
        <v>علم الفيروسات</v>
      </c>
      <c r="D29" s="211">
        <f>VLOOKUP(B29,مقررات!$A$1:$F$452,3,FALSE)</f>
        <v>1</v>
      </c>
      <c r="E29" s="211">
        <f>VLOOKUP(B29,مقررات!$A$1:$F$476,4,FALSE)</f>
        <v>2</v>
      </c>
      <c r="F29" s="211">
        <f t="shared" si="0"/>
        <v>2</v>
      </c>
      <c r="G29" s="60" t="str">
        <f>VLOOKUP(B29,مقررات!$A$1:$F$409,6,FALSE)</f>
        <v>B121</v>
      </c>
      <c r="H29" s="60" t="s">
        <v>1821</v>
      </c>
      <c r="I29" s="262" t="str">
        <f>VLOOKUP(H29,'اعضاء هيئة التدريس'!$B$1:$D$300,2,FALSE)</f>
        <v>ا.د/ محمد توفيق شعبان</v>
      </c>
      <c r="J29" s="73"/>
      <c r="K29" s="73"/>
      <c r="L29" s="73"/>
      <c r="M29" s="73" t="s">
        <v>1147</v>
      </c>
      <c r="N29" s="73"/>
      <c r="O29" s="73"/>
      <c r="P29" s="255" t="s">
        <v>89</v>
      </c>
      <c r="Q29" s="4"/>
      <c r="R29" s="91"/>
      <c r="S29" s="284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S29" s="251" t="e">
        <f>VLOOKUP(#REF!,'اعضاء هيئة التدريس'!#REF!,2,)</f>
        <v>#REF!</v>
      </c>
    </row>
    <row r="30" spans="1:46" s="272" customFormat="1" ht="15.75" hidden="1" customHeight="1">
      <c r="A30" s="328"/>
      <c r="B30" s="715" t="s">
        <v>808</v>
      </c>
      <c r="C30" s="726" t="str">
        <f>VLOOKUP(B30,مقررات!$A$1:$F$411,2,FALSE)</f>
        <v>ميكروبيولوجي المياه</v>
      </c>
      <c r="D30" s="211">
        <f>VLOOKUP(B30,مقررات!$A$1:$F$452,3,FALSE)</f>
        <v>1</v>
      </c>
      <c r="E30" s="211">
        <f>VLOOKUP(B30,مقررات!$A$1:$F$476,4,FALSE)</f>
        <v>2</v>
      </c>
      <c r="F30" s="211">
        <f t="shared" si="0"/>
        <v>2</v>
      </c>
      <c r="G30" s="60" t="str">
        <f>VLOOKUP(B30,مقررات!$A$1:$F$409,6,FALSE)</f>
        <v>B211</v>
      </c>
      <c r="H30" s="60" t="s">
        <v>1823</v>
      </c>
      <c r="I30" s="262" t="str">
        <f>VLOOKUP(H30,'اعضاء هيئة التدريس'!$B$1:$D$300,2,FALSE)</f>
        <v>د/ صابحة محمود الصباغ</v>
      </c>
      <c r="J30" s="73"/>
      <c r="K30" s="73" t="s">
        <v>1067</v>
      </c>
      <c r="L30" s="73"/>
      <c r="M30" s="73"/>
      <c r="N30" s="73"/>
      <c r="O30" s="73"/>
      <c r="P30" s="255" t="s">
        <v>1318</v>
      </c>
      <c r="Q30" s="4"/>
      <c r="R30" s="92"/>
      <c r="S30" s="284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S30" s="251" t="e">
        <f>VLOOKUP(#REF!,'اعضاء هيئة التدريس'!#REF!,2,)</f>
        <v>#REF!</v>
      </c>
    </row>
    <row r="31" spans="1:46" s="285" customFormat="1" ht="15.75" hidden="1" customHeight="1">
      <c r="A31" s="328"/>
      <c r="B31" s="715" t="s">
        <v>769</v>
      </c>
      <c r="C31" s="726" t="str">
        <f>VLOOKUP(B31,مقررات!$A$1:$F$411,2,FALSE)</f>
        <v>نباتات طبية</v>
      </c>
      <c r="D31" s="211">
        <f>VLOOKUP(B31,مقررات!$A$1:$F$452,3,FALSE)</f>
        <v>1</v>
      </c>
      <c r="E31" s="211">
        <f>VLOOKUP(B31,مقررات!$A$1:$F$476,4,FALSE)</f>
        <v>2</v>
      </c>
      <c r="F31" s="211">
        <f t="shared" si="0"/>
        <v>2</v>
      </c>
      <c r="G31" s="60" t="str">
        <f>VLOOKUP(B31,مقررات!$A$1:$F$409,6,FALSE)</f>
        <v>B211</v>
      </c>
      <c r="H31" s="60" t="s">
        <v>1819</v>
      </c>
      <c r="I31" s="262" t="str">
        <f>VLOOKUP(H31,'اعضاء هيئة التدريس'!$B$1:$D$300,2,FALSE)</f>
        <v>ا.د/ زكى عبدالحمد تركى</v>
      </c>
      <c r="J31" s="73"/>
      <c r="K31" s="73" t="s">
        <v>1119</v>
      </c>
      <c r="L31" s="73"/>
      <c r="M31" s="73"/>
      <c r="N31" s="73"/>
      <c r="O31" s="73"/>
      <c r="P31" s="386" t="s">
        <v>1316</v>
      </c>
      <c r="Q31" s="4"/>
      <c r="R31" s="92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S31" s="251" t="e">
        <f>VLOOKUP(#REF!,'اعضاء هيئة التدريس'!#REF!,2,)</f>
        <v>#REF!</v>
      </c>
    </row>
    <row r="32" spans="1:46" s="285" customFormat="1" ht="15.75" hidden="1">
      <c r="A32" s="328"/>
      <c r="B32" s="715" t="s">
        <v>769</v>
      </c>
      <c r="C32" s="726" t="str">
        <f>VLOOKUP(B32,مقررات!$A$1:$F$411,2,FALSE)</f>
        <v>نباتات طبية</v>
      </c>
      <c r="D32" s="211">
        <f>VLOOKUP(B32,مقررات!$A$1:$F$452,3,FALSE)</f>
        <v>1</v>
      </c>
      <c r="E32" s="211">
        <f>VLOOKUP(B32,مقررات!$A$1:$F$476,4,FALSE)</f>
        <v>2</v>
      </c>
      <c r="F32" s="211">
        <f t="shared" si="0"/>
        <v>2</v>
      </c>
      <c r="G32" s="60" t="str">
        <f>VLOOKUP(B32,مقررات!$A$1:$F$409,6,FALSE)</f>
        <v>B211</v>
      </c>
      <c r="H32" s="60" t="s">
        <v>1825</v>
      </c>
      <c r="I32" s="262" t="str">
        <f>VLOOKUP(H32,'اعضاء هيئة التدريس'!$B$1:$D$300,2,FALSE)</f>
        <v>د/ فتحى محمد الشايب</v>
      </c>
      <c r="J32" s="73"/>
      <c r="K32" s="73" t="s">
        <v>1119</v>
      </c>
      <c r="L32" s="73"/>
      <c r="M32" s="73"/>
      <c r="N32" s="73"/>
      <c r="O32" s="73"/>
      <c r="P32" s="386" t="s">
        <v>1316</v>
      </c>
      <c r="Q32" s="4"/>
      <c r="R32" s="92"/>
      <c r="S32" s="283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S32" s="251" t="e">
        <f>VLOOKUP(#REF!,'اعضاء هيئة التدريس'!#REF!,2,)</f>
        <v>#REF!</v>
      </c>
    </row>
    <row r="33" spans="1:45" s="272" customFormat="1" ht="15.75" hidden="1" customHeight="1">
      <c r="A33" s="328"/>
      <c r="B33" s="716" t="s">
        <v>791</v>
      </c>
      <c r="C33" s="726" t="str">
        <f>VLOOKUP(B33,مقررات!$A$1:$F$411,2,FALSE)</f>
        <v>بيولوجيا البذور</v>
      </c>
      <c r="D33" s="211">
        <f>VLOOKUP(B33,مقررات!$A$1:$F$452,3,FALSE)</f>
        <v>2</v>
      </c>
      <c r="E33" s="211">
        <f>VLOOKUP(B33,مقررات!$A$1:$F$476,4,FALSE)</f>
        <v>2</v>
      </c>
      <c r="F33" s="211">
        <f t="shared" si="0"/>
        <v>3</v>
      </c>
      <c r="G33" s="60" t="str">
        <f>VLOOKUP(B33,مقررات!$A$1:$F$409,6,FALSE)</f>
        <v>B212</v>
      </c>
      <c r="H33" s="60" t="s">
        <v>1825</v>
      </c>
      <c r="I33" s="262" t="str">
        <f>VLOOKUP(H33,'اعضاء هيئة التدريس'!$B$1:$D$300,2,FALSE)</f>
        <v>د/ فتحى محمد الشايب</v>
      </c>
      <c r="J33" s="73"/>
      <c r="K33" s="73"/>
      <c r="L33" s="73"/>
      <c r="M33" s="73" t="s">
        <v>1068</v>
      </c>
      <c r="N33" s="73"/>
      <c r="O33" s="73"/>
      <c r="P33" s="1048"/>
      <c r="Q33" s="158"/>
      <c r="R33" s="92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S33" s="251" t="e">
        <f>VLOOKUP(#REF!,'اعضاء هيئة التدريس'!#REF!,2,)</f>
        <v>#REF!</v>
      </c>
    </row>
    <row r="34" spans="1:45" s="272" customFormat="1" ht="15.75" hidden="1">
      <c r="A34" s="367"/>
      <c r="B34" s="288" t="s">
        <v>787</v>
      </c>
      <c r="C34" s="726" t="str">
        <f>VLOOKUP(B34,مقررات!$A$1:$F$411,2,FALSE)</f>
        <v>تلوث بيئة</v>
      </c>
      <c r="D34" s="211">
        <f>VLOOKUP(B34,مقررات!$A$1:$F$452,3,FALSE)</f>
        <v>2</v>
      </c>
      <c r="E34" s="211">
        <f>VLOOKUP(B34,مقررات!$A$1:$F$476,4,FALSE)</f>
        <v>2</v>
      </c>
      <c r="F34" s="211">
        <f t="shared" si="0"/>
        <v>3</v>
      </c>
      <c r="G34" s="60">
        <f>VLOOKUP(B34,مقررات!$A$1:$F$409,6,FALSE)</f>
        <v>0</v>
      </c>
      <c r="H34" s="298" t="s">
        <v>1813</v>
      </c>
      <c r="I34" s="262" t="str">
        <f>VLOOKUP(H34,'اعضاء هيئة التدريس'!$B$1:$D$300,2,FALSE)</f>
        <v>ا.د/ حسن الطنطاوى</v>
      </c>
      <c r="J34" s="267"/>
      <c r="K34" s="267"/>
      <c r="L34" s="250"/>
      <c r="M34" s="250" t="s">
        <v>1070</v>
      </c>
      <c r="N34" s="250"/>
      <c r="O34" s="267"/>
      <c r="P34" s="386" t="s">
        <v>1316</v>
      </c>
      <c r="Q34" s="282"/>
      <c r="R34" s="284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S34" s="251" t="e">
        <f>VLOOKUP(#REF!,'اعضاء هيئة التدريس'!#REF!,2,)</f>
        <v>#REF!</v>
      </c>
    </row>
    <row r="35" spans="1:45" s="285" customFormat="1" ht="25.5" hidden="1" customHeight="1">
      <c r="A35" s="328"/>
      <c r="B35" s="716" t="s">
        <v>790</v>
      </c>
      <c r="C35" s="726" t="str">
        <f>VLOOKUP(B35,مقررات!$A$1:$F$411,2,FALSE)</f>
        <v>زراعة الأنسجة</v>
      </c>
      <c r="D35" s="211">
        <f>VLOOKUP(B35,مقررات!$A$1:$F$452,3,FALSE)</f>
        <v>2</v>
      </c>
      <c r="E35" s="211">
        <f>VLOOKUP(B35,مقررات!$A$1:$F$476,4,FALSE)</f>
        <v>2</v>
      </c>
      <c r="F35" s="211">
        <f t="shared" ref="F35:F66" si="4">D35+0.5*E35</f>
        <v>3</v>
      </c>
      <c r="G35" s="60" t="str">
        <f>VLOOKUP(B35,مقررات!$A$1:$F$409,6,FALSE)</f>
        <v>B212</v>
      </c>
      <c r="H35" s="60" t="s">
        <v>1862</v>
      </c>
      <c r="I35" s="262" t="str">
        <f>VLOOKUP(H35,'اعضاء هيئة التدريس'!$B$1:$D$300,2,FALSE)</f>
        <v>د/  مجدي زكي مطر</v>
      </c>
      <c r="J35" s="73"/>
      <c r="K35" s="73" t="s">
        <v>1067</v>
      </c>
      <c r="L35" s="73"/>
      <c r="M35" s="73"/>
      <c r="N35" s="73"/>
      <c r="O35" s="73"/>
      <c r="P35" s="1047"/>
      <c r="Q35" s="158"/>
      <c r="R35" s="91"/>
      <c r="S35" s="283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/>
      <c r="AE35" s="284"/>
      <c r="AS35" s="251" t="e">
        <f>VLOOKUP(#REF!,'اعضاء هيئة التدريس'!#REF!,2,)</f>
        <v>#REF!</v>
      </c>
    </row>
    <row r="36" spans="1:45" s="272" customFormat="1" ht="15.75" hidden="1" customHeight="1">
      <c r="A36" s="328"/>
      <c r="B36" s="715" t="s">
        <v>773</v>
      </c>
      <c r="C36" s="726" t="str">
        <f>VLOOKUP(B36,مقررات!$A$1:$F$411,2,FALSE)</f>
        <v>علم الفطريات</v>
      </c>
      <c r="D36" s="211">
        <f>VLOOKUP(B36,مقررات!$A$1:$F$452,3,FALSE)</f>
        <v>2</v>
      </c>
      <c r="E36" s="211">
        <f>VLOOKUP(B36,مقررات!$A$1:$F$476,4,FALSE)</f>
        <v>2</v>
      </c>
      <c r="F36" s="211">
        <f t="shared" si="4"/>
        <v>3</v>
      </c>
      <c r="G36" s="60" t="str">
        <f>VLOOKUP(B36,مقررات!$A$1:$F$409,6,FALSE)</f>
        <v>B121</v>
      </c>
      <c r="H36" s="60" t="s">
        <v>1815</v>
      </c>
      <c r="I36" s="262" t="str">
        <f>VLOOKUP(H36,'اعضاء هيئة التدريس'!$B$1:$D$300,2,FALSE)</f>
        <v>ا.د/ محمد مدحت غريب</v>
      </c>
      <c r="J36" s="73"/>
      <c r="K36" s="73"/>
      <c r="L36" s="73" t="s">
        <v>1068</v>
      </c>
      <c r="M36" s="73"/>
      <c r="N36" s="73"/>
      <c r="O36" s="73"/>
      <c r="P36" s="255" t="s">
        <v>1318</v>
      </c>
      <c r="Q36" s="4"/>
      <c r="R36" s="92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  <c r="AC36" s="283"/>
      <c r="AD36" s="283"/>
      <c r="AE36" s="283"/>
      <c r="AS36" s="251" t="e">
        <f>VLOOKUP(#REF!,'اعضاء هيئة التدريس'!#REF!,2,)</f>
        <v>#REF!</v>
      </c>
    </row>
    <row r="37" spans="1:45" s="272" customFormat="1" ht="15" hidden="1" customHeight="1">
      <c r="A37" s="367"/>
      <c r="B37" s="245" t="s">
        <v>777</v>
      </c>
      <c r="C37" s="726" t="str">
        <f>VLOOKUP(B37,مقررات!$A$1:$F$411,2,FALSE)</f>
        <v>جغرافيا نباتية</v>
      </c>
      <c r="D37" s="211">
        <f>VLOOKUP(B37,مقررات!$A$1:$F$452,3,FALSE)</f>
        <v>2</v>
      </c>
      <c r="E37" s="211">
        <v>0</v>
      </c>
      <c r="F37" s="211">
        <f t="shared" si="4"/>
        <v>2</v>
      </c>
      <c r="G37" s="60" t="str">
        <f>VLOOKUP(B37,مقررات!$A$1:$F$409,6,FALSE)</f>
        <v>B211</v>
      </c>
      <c r="H37" s="60" t="s">
        <v>1819</v>
      </c>
      <c r="I37" s="262" t="str">
        <f>VLOOKUP(H37,'اعضاء هيئة التدريس'!$B$1:$D$300,2,FALSE)</f>
        <v>ا.د/ زكى عبدالحمد تركى</v>
      </c>
      <c r="J37" s="73"/>
      <c r="K37" s="73"/>
      <c r="L37" s="73"/>
      <c r="M37" s="73"/>
      <c r="N37" s="73" t="s">
        <v>1068</v>
      </c>
      <c r="O37" s="73"/>
      <c r="P37" s="386" t="s">
        <v>1316</v>
      </c>
      <c r="Q37" s="282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S37" s="251" t="e">
        <f>VLOOKUP(#REF!,'اعضاء هيئة التدريس'!#REF!,2,)</f>
        <v>#REF!</v>
      </c>
    </row>
    <row r="38" spans="1:45" s="272" customFormat="1" ht="15" hidden="1" customHeight="1">
      <c r="A38" s="328"/>
      <c r="B38" s="715" t="s">
        <v>778</v>
      </c>
      <c r="C38" s="726" t="str">
        <f>VLOOKUP(B38,مقررات!$A$1:$F$411,2,FALSE)</f>
        <v>بيولوجيا جزيئية</v>
      </c>
      <c r="D38" s="211">
        <f>VLOOKUP(B38,مقررات!$A$1:$F$452,3,FALSE)</f>
        <v>2</v>
      </c>
      <c r="E38" s="211">
        <f>VLOOKUP(B38,مقررات!$A$1:$F$476,4,FALSE)</f>
        <v>2</v>
      </c>
      <c r="F38" s="211">
        <f t="shared" si="4"/>
        <v>3</v>
      </c>
      <c r="G38" s="60" t="str">
        <f>VLOOKUP(B38,مقررات!$A$1:$F$409,6,FALSE)</f>
        <v>------</v>
      </c>
      <c r="H38" s="60" t="s">
        <v>1827</v>
      </c>
      <c r="I38" s="262" t="str">
        <f>VLOOKUP(H38,'اعضاء هيئة التدريس'!$B$1:$D$300,2,FALSE)</f>
        <v>د/ اميمة عبداللطيف عيسى</v>
      </c>
      <c r="J38" s="73"/>
      <c r="K38" s="73" t="s">
        <v>1067</v>
      </c>
      <c r="L38" s="73"/>
      <c r="M38" s="73"/>
      <c r="N38" s="73"/>
      <c r="O38" s="73"/>
      <c r="P38" s="1046"/>
      <c r="Q38" s="4"/>
      <c r="R38" s="91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S38" s="251" t="e">
        <f>VLOOKUP(#REF!,'اعضاء هيئة التدريس'!#REF!,2,)</f>
        <v>#REF!</v>
      </c>
    </row>
    <row r="39" spans="1:45" s="272" customFormat="1" ht="15.75" hidden="1" customHeight="1">
      <c r="A39" s="367"/>
      <c r="B39" s="245" t="s">
        <v>783</v>
      </c>
      <c r="C39" s="726" t="str">
        <f>VLOOKUP(B39,مقررات!$A$1:$F$411,2,FALSE)</f>
        <v>مشروع بحثى</v>
      </c>
      <c r="D39" s="211">
        <f>VLOOKUP(B39,مقررات!$A$1:$F$452,3,FALSE)</f>
        <v>1</v>
      </c>
      <c r="E39" s="211">
        <f>VLOOKUP(B39,مقررات!$A$1:$F$476,4,FALSE)</f>
        <v>2</v>
      </c>
      <c r="F39" s="211">
        <f t="shared" si="4"/>
        <v>2</v>
      </c>
      <c r="G39" s="60">
        <f>VLOOKUP(B39,مقررات!$A$1:$F$409,6,FALSE)</f>
        <v>0</v>
      </c>
      <c r="H39" s="60" t="s">
        <v>1821</v>
      </c>
      <c r="I39" s="262" t="str">
        <f>VLOOKUP(H39,'اعضاء هيئة التدريس'!$B$1:$D$300,2,FALSE)</f>
        <v>ا.د/ محمد توفيق شعبان</v>
      </c>
      <c r="J39" s="73"/>
      <c r="K39" s="73" t="s">
        <v>1233</v>
      </c>
      <c r="L39" s="73"/>
      <c r="M39" s="73"/>
      <c r="N39" s="73"/>
      <c r="O39" s="73"/>
      <c r="P39" s="386" t="s">
        <v>1320</v>
      </c>
      <c r="Q39" s="282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S39" s="251" t="e">
        <f>VLOOKUP(#REF!,'اعضاء هيئة التدريس'!#REF!,2,)</f>
        <v>#REF!</v>
      </c>
    </row>
    <row r="40" spans="1:45" s="272" customFormat="1" ht="15.75" hidden="1" customHeight="1">
      <c r="A40" s="328"/>
      <c r="B40" s="715" t="s">
        <v>795</v>
      </c>
      <c r="C40" s="726" t="str">
        <f>VLOOKUP(B40,مقررات!$A$1:$F$411,2,FALSE)</f>
        <v>أنزيمات</v>
      </c>
      <c r="D40" s="211">
        <f>VLOOKUP(B40,مقررات!$A$1:$F$452,3,FALSE)</f>
        <v>2</v>
      </c>
      <c r="E40" s="211">
        <f>VLOOKUP(B40,مقررات!$A$1:$F$476,4,FALSE)</f>
        <v>2</v>
      </c>
      <c r="F40" s="211">
        <f t="shared" si="4"/>
        <v>3</v>
      </c>
      <c r="G40" s="60" t="str">
        <f>VLOOKUP(B40,مقررات!$A$1:$F$409,6,FALSE)</f>
        <v>B313</v>
      </c>
      <c r="H40" s="60" t="s">
        <v>1817</v>
      </c>
      <c r="I40" s="262" t="str">
        <f>VLOOKUP(H40,'اعضاء هيئة التدريس'!$B$1:$D$300,2,FALSE)</f>
        <v>ا.د/ محمد احمد زايد</v>
      </c>
      <c r="J40" s="73"/>
      <c r="K40" s="73" t="s">
        <v>1068</v>
      </c>
      <c r="L40" s="73"/>
      <c r="M40" s="73"/>
      <c r="N40" s="73"/>
      <c r="O40" s="73"/>
      <c r="P40" s="386" t="s">
        <v>1316</v>
      </c>
      <c r="Q40" s="4"/>
      <c r="R40" s="91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  <c r="AC40" s="283"/>
      <c r="AD40" s="283"/>
      <c r="AE40" s="283"/>
      <c r="AS40" s="251" t="e">
        <f>VLOOKUP(#REF!,'اعضاء هيئة التدريس'!#REF!,2,)</f>
        <v>#REF!</v>
      </c>
    </row>
    <row r="41" spans="1:45" s="272" customFormat="1" ht="15" hidden="1" customHeight="1">
      <c r="A41" s="367"/>
      <c r="B41" s="456" t="s">
        <v>796</v>
      </c>
      <c r="C41" s="726" t="str">
        <f>VLOOKUP(B41,مقررات!$A$1:$F$411,2,FALSE)</f>
        <v>فسيولوجيا البكتريا</v>
      </c>
      <c r="D41" s="211">
        <f>VLOOKUP(B41,مقررات!$A$1:$F$452,3,FALSE)</f>
        <v>2</v>
      </c>
      <c r="E41" s="211">
        <f>VLOOKUP(B41,مقررات!$A$1:$F$476,4,FALSE)</f>
        <v>2</v>
      </c>
      <c r="F41" s="211">
        <f t="shared" si="4"/>
        <v>3</v>
      </c>
      <c r="G41" s="60" t="str">
        <f>VLOOKUP(B41,مقررات!$A$1:$F$409,6,FALSE)</f>
        <v>B221</v>
      </c>
      <c r="H41" s="60" t="s">
        <v>1823</v>
      </c>
      <c r="I41" s="262" t="str">
        <f>VLOOKUP(H41,'اعضاء هيئة التدريس'!$B$1:$D$300,2,FALSE)</f>
        <v>د/ صابحة محمود الصباغ</v>
      </c>
      <c r="J41" s="73"/>
      <c r="K41" s="73"/>
      <c r="L41" s="73"/>
      <c r="M41" s="73" t="s">
        <v>1067</v>
      </c>
      <c r="N41" s="73"/>
      <c r="O41" s="73"/>
      <c r="P41" s="386" t="s">
        <v>1322</v>
      </c>
      <c r="Q41" s="210"/>
      <c r="R41" s="220"/>
      <c r="S41" s="283"/>
      <c r="T41" s="283"/>
      <c r="U41" s="283"/>
      <c r="V41" s="283"/>
      <c r="W41" s="283"/>
      <c r="X41" s="283"/>
      <c r="Y41" s="283"/>
      <c r="Z41" s="283"/>
      <c r="AA41" s="283"/>
      <c r="AB41" s="283"/>
      <c r="AC41" s="283"/>
      <c r="AD41" s="283"/>
      <c r="AE41" s="283"/>
      <c r="AS41" s="251" t="e">
        <f>VLOOKUP(#REF!,'اعضاء هيئة التدريس'!#REF!,2,)</f>
        <v>#REF!</v>
      </c>
    </row>
    <row r="42" spans="1:45" s="272" customFormat="1" ht="18.75" hidden="1" customHeight="1">
      <c r="A42" s="328"/>
      <c r="B42" s="715" t="s">
        <v>797</v>
      </c>
      <c r="C42" s="726" t="str">
        <f>VLOOKUP(B42,مقررات!$A$1:$F$411,2,FALSE)</f>
        <v>فسيولوجيا كائنات دقيقة</v>
      </c>
      <c r="D42" s="211">
        <f>VLOOKUP(B42,مقررات!$A$1:$F$452,3,FALSE)</f>
        <v>1</v>
      </c>
      <c r="E42" s="211">
        <f>VLOOKUP(B42,مقررات!$A$1:$F$476,4,FALSE)</f>
        <v>2</v>
      </c>
      <c r="F42" s="211">
        <f t="shared" si="4"/>
        <v>2</v>
      </c>
      <c r="G42" s="717" t="str">
        <f>VLOOKUP(B42,مقررات!$A$1:$F$409,6,FALSE)</f>
        <v>B222-B322</v>
      </c>
      <c r="H42" s="60" t="s">
        <v>1823</v>
      </c>
      <c r="I42" s="262" t="str">
        <f>VLOOKUP(H42,'اعضاء هيئة التدريس'!$B$1:$D$300,2,FALSE)</f>
        <v>د/ صابحة محمود الصباغ</v>
      </c>
      <c r="J42" s="73"/>
      <c r="K42" s="73"/>
      <c r="L42" s="73"/>
      <c r="M42" s="73"/>
      <c r="N42" s="73" t="s">
        <v>1067</v>
      </c>
      <c r="O42" s="73"/>
      <c r="P42" s="386" t="s">
        <v>1322</v>
      </c>
      <c r="Q42" s="4"/>
      <c r="R42" s="91"/>
      <c r="S42" s="283"/>
      <c r="T42" s="283"/>
      <c r="U42" s="283"/>
      <c r="V42" s="283"/>
      <c r="W42" s="283"/>
      <c r="X42" s="283"/>
      <c r="Y42" s="283"/>
      <c r="Z42" s="283"/>
      <c r="AA42" s="283"/>
      <c r="AB42" s="283"/>
      <c r="AC42" s="283"/>
      <c r="AD42" s="283"/>
      <c r="AE42" s="283"/>
      <c r="AS42" s="251" t="e">
        <f>VLOOKUP(#REF!,'اعضاء هيئة التدريس'!#REF!,2,)</f>
        <v>#REF!</v>
      </c>
    </row>
    <row r="43" spans="1:45" s="272" customFormat="1" ht="15" hidden="1" customHeight="1">
      <c r="A43" s="367"/>
      <c r="B43" s="245" t="s">
        <v>1965</v>
      </c>
      <c r="C43" s="726" t="str">
        <f>VLOOKUP(B43,مقررات!$A$1:$F$411,2,FALSE)</f>
        <v>خلية ووراثة</v>
      </c>
      <c r="D43" s="211">
        <f>VLOOKUP(B43,مقررات!$A$1:$F$452,3,FALSE)</f>
        <v>1</v>
      </c>
      <c r="E43" s="211">
        <f>VLOOKUP(B43,مقررات!$A$1:$F$476,4,FALSE)</f>
        <v>2</v>
      </c>
      <c r="F43" s="211">
        <f t="shared" si="4"/>
        <v>2</v>
      </c>
      <c r="G43" s="60" t="str">
        <f>VLOOKUP(B43,مقررات!$A$1:$F$409,6,FALSE)</f>
        <v>Mi103</v>
      </c>
      <c r="H43" s="60" t="s">
        <v>1862</v>
      </c>
      <c r="I43" s="262" t="str">
        <f>VLOOKUP(H43,'اعضاء هيئة التدريس'!$B$1:$D$300,2,FALSE)</f>
        <v>د/  مجدي زكي مطر</v>
      </c>
      <c r="J43" s="73"/>
      <c r="K43" s="73"/>
      <c r="L43" s="73"/>
      <c r="M43" s="73"/>
      <c r="N43" s="73" t="s">
        <v>1112</v>
      </c>
      <c r="O43" s="73"/>
      <c r="P43" s="252"/>
      <c r="Q43" s="282"/>
      <c r="R43" s="283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S43" s="251" t="e">
        <f>VLOOKUP(#REF!,'اعضاء هيئة التدريس'!#REF!,2,)</f>
        <v>#REF!</v>
      </c>
    </row>
    <row r="44" spans="1:45" ht="15.75" hidden="1" customHeight="1">
      <c r="A44" s="367">
        <v>1</v>
      </c>
      <c r="B44" s="288" t="s">
        <v>647</v>
      </c>
      <c r="C44" s="726" t="str">
        <f>VLOOKUP(B44,مقررات!$A$1:$F$411,2,FALSE)</f>
        <v>بحث ومقال</v>
      </c>
      <c r="D44" s="211">
        <f>VLOOKUP(B44,مقررات!$A$1:$F$452,3,FALSE)</f>
        <v>2</v>
      </c>
      <c r="E44" s="211">
        <f>VLOOKUP(B44,مقررات!$A$1:$F$476,4,FALSE)</f>
        <v>0</v>
      </c>
      <c r="F44" s="211">
        <f t="shared" si="4"/>
        <v>2</v>
      </c>
      <c r="G44" s="60" t="str">
        <f>VLOOKUP(B44,مقررات!$A$1:$F$409,6,FALSE)</f>
        <v>CH211</v>
      </c>
      <c r="H44" s="298"/>
      <c r="I44" s="262" t="e">
        <f>VLOOKUP(H44,'اعضاء هيئة التدريس'!$B$1:$D$300,2,FALSE)</f>
        <v>#N/A</v>
      </c>
      <c r="J44" s="267"/>
      <c r="K44" s="267"/>
      <c r="L44" s="250"/>
      <c r="M44" s="267"/>
      <c r="N44" s="250"/>
      <c r="O44" s="250"/>
      <c r="P44" s="386"/>
      <c r="Q44" s="282"/>
      <c r="R44" s="283"/>
      <c r="AS44" s="251" t="e">
        <f>VLOOKUP(#REF!,'اعضاء هيئة التدريس'!#REF!,2,)</f>
        <v>#REF!</v>
      </c>
    </row>
    <row r="45" spans="1:45" ht="15.75" hidden="1" customHeight="1">
      <c r="A45" s="367">
        <v>2</v>
      </c>
      <c r="B45" s="288" t="s">
        <v>608</v>
      </c>
      <c r="C45" s="726" t="str">
        <f>VLOOKUP(B45,مقررات!$A$1:$F$411,2,FALSE)</f>
        <v>أسس كيمائية فيزيائية</v>
      </c>
      <c r="D45" s="211">
        <f>VLOOKUP(B45,مقررات!$A$1:$F$452,3,FALSE)</f>
        <v>2</v>
      </c>
      <c r="E45" s="211">
        <f>VLOOKUP(B45,مقررات!$A$1:$F$476,4,FALSE)</f>
        <v>2</v>
      </c>
      <c r="F45" s="211">
        <f t="shared" si="4"/>
        <v>3</v>
      </c>
      <c r="G45" s="60" t="str">
        <f>VLOOKUP(B45,مقررات!$A$1:$F$409,6,FALSE)</f>
        <v>-</v>
      </c>
      <c r="H45" s="705" t="s">
        <v>1991</v>
      </c>
      <c r="I45" s="262" t="str">
        <f>VLOOKUP(H45,'اعضاء هيئة التدريس'!$B$1:$D$300,2,FALSE)</f>
        <v>أ.د/ عبلة حتحوت</v>
      </c>
      <c r="J45" s="774" t="s">
        <v>1069</v>
      </c>
      <c r="K45" s="773"/>
      <c r="L45" s="774"/>
      <c r="M45" s="773"/>
      <c r="N45" s="773"/>
      <c r="O45" s="774"/>
      <c r="P45" s="255" t="s">
        <v>1324</v>
      </c>
      <c r="Q45" s="4"/>
      <c r="R45" s="91"/>
      <c r="AS45" s="251" t="e">
        <f>VLOOKUP(#REF!,'اعضاء هيئة التدريس'!#REF!,2,)</f>
        <v>#REF!</v>
      </c>
    </row>
    <row r="46" spans="1:45" ht="15" hidden="1" customHeight="1">
      <c r="A46" s="367">
        <v>3</v>
      </c>
      <c r="B46" s="288" t="s">
        <v>608</v>
      </c>
      <c r="C46" s="726" t="str">
        <f>VLOOKUP(B46,مقررات!$A$1:$F$411,2,FALSE)</f>
        <v>أسس كيمائية فيزيائية</v>
      </c>
      <c r="D46" s="211">
        <f>VLOOKUP(B46,مقررات!$A$1:$F$452,3,FALSE)</f>
        <v>2</v>
      </c>
      <c r="E46" s="211">
        <f>VLOOKUP(B46,مقررات!$A$1:$F$476,4,FALSE)</f>
        <v>2</v>
      </c>
      <c r="F46" s="211">
        <f t="shared" si="4"/>
        <v>3</v>
      </c>
      <c r="G46" s="60" t="str">
        <f>VLOOKUP(B46,مقررات!$A$1:$F$409,6,FALSE)</f>
        <v>-</v>
      </c>
      <c r="H46" s="705" t="s">
        <v>1992</v>
      </c>
      <c r="I46" s="262" t="str">
        <f>VLOOKUP(H46,'اعضاء هيئة التدريس'!$B$1:$D$300,2,FALSE)</f>
        <v>د.صافيناز حمدي</v>
      </c>
      <c r="J46" s="774" t="s">
        <v>1069</v>
      </c>
      <c r="K46" s="773"/>
      <c r="L46" s="774"/>
      <c r="M46" s="773"/>
      <c r="N46" s="773"/>
      <c r="O46" s="774"/>
      <c r="P46" s="255" t="s">
        <v>1324</v>
      </c>
      <c r="Q46" s="4"/>
      <c r="R46" s="91"/>
      <c r="AS46" s="251" t="e">
        <f>VLOOKUP(#REF!,'اعضاء هيئة التدريس'!#REF!,2,)</f>
        <v>#REF!</v>
      </c>
    </row>
    <row r="47" spans="1:45" s="285" customFormat="1" ht="15" hidden="1" customHeight="1">
      <c r="A47" s="367">
        <v>4</v>
      </c>
      <c r="B47" s="288" t="s">
        <v>1124</v>
      </c>
      <c r="C47" s="726" t="str">
        <f>VLOOKUP(B47,مقررات!$A$1:$F$411,2,FALSE)</f>
        <v>اسس كيمياء فيزيائية (غير متخصصين)</v>
      </c>
      <c r="D47" s="211">
        <f>VLOOKUP(B47,مقررات!$A$1:$F$452,3,FALSE)</f>
        <v>3</v>
      </c>
      <c r="E47" s="211">
        <f>VLOOKUP(B47,مقررات!$A$1:$F$476,4,FALSE)</f>
        <v>2</v>
      </c>
      <c r="F47" s="211">
        <f t="shared" si="4"/>
        <v>4</v>
      </c>
      <c r="G47" s="60">
        <f>VLOOKUP(B47,مقررات!$A$1:$F$409,6,FALSE)</f>
        <v>0</v>
      </c>
      <c r="H47" s="21" t="s">
        <v>1764</v>
      </c>
      <c r="I47" s="262" t="str">
        <f>VLOOKUP(H47,'اعضاء هيئة التدريس'!$B$1:$D$300,2,FALSE)</f>
        <v>د. مها خضر</v>
      </c>
      <c r="J47" s="471"/>
      <c r="K47" s="774" t="s">
        <v>1067</v>
      </c>
      <c r="L47" s="775"/>
      <c r="M47" s="471"/>
      <c r="N47" s="775"/>
      <c r="O47" s="775"/>
      <c r="P47" s="255"/>
      <c r="Q47" s="4"/>
      <c r="R47" s="89"/>
      <c r="S47" s="283"/>
      <c r="T47" s="284"/>
      <c r="U47" s="284"/>
      <c r="V47" s="284"/>
      <c r="W47" s="284"/>
      <c r="X47" s="284"/>
      <c r="Y47" s="284"/>
      <c r="Z47" s="284"/>
      <c r="AA47" s="284"/>
      <c r="AB47" s="284"/>
      <c r="AC47" s="284"/>
      <c r="AD47" s="284"/>
      <c r="AE47" s="284"/>
      <c r="AS47" s="251" t="e">
        <f>VLOOKUP(#REF!,'اعضاء هيئة التدريس'!#REF!,2,)</f>
        <v>#REF!</v>
      </c>
    </row>
    <row r="48" spans="1:45" ht="15.75" hidden="1" customHeight="1">
      <c r="A48" s="367">
        <v>5</v>
      </c>
      <c r="B48" s="288" t="s">
        <v>609</v>
      </c>
      <c r="C48" s="726" t="str">
        <f>VLOOKUP(B48,مقررات!$A$1:$F$411,2,FALSE)</f>
        <v>أسس كيمياء غير عضوية</v>
      </c>
      <c r="D48" s="211">
        <f>VLOOKUP(B48,مقررات!$A$1:$F$452,3,FALSE)</f>
        <v>1.5</v>
      </c>
      <c r="E48" s="211">
        <f>VLOOKUP(B48,مقررات!$A$1:$F$476,4,FALSE)</f>
        <v>1</v>
      </c>
      <c r="F48" s="211">
        <f t="shared" si="4"/>
        <v>2</v>
      </c>
      <c r="G48" s="60" t="str">
        <f>VLOOKUP(B48,مقررات!$A$1:$F$409,6,FALSE)</f>
        <v>-</v>
      </c>
      <c r="H48" s="347" t="s">
        <v>1745</v>
      </c>
      <c r="I48" s="262" t="str">
        <f>VLOOKUP(H48,'اعضاء هيئة التدريس'!$B$1:$D$300,2,FALSE)</f>
        <v>د. سناء امام</v>
      </c>
      <c r="J48" s="454"/>
      <c r="K48" s="454" t="s">
        <v>1067</v>
      </c>
      <c r="L48" s="454"/>
      <c r="M48" s="454"/>
      <c r="N48" s="454"/>
      <c r="O48" s="454"/>
      <c r="P48" s="255" t="s">
        <v>1324</v>
      </c>
      <c r="Q48" s="282"/>
      <c r="R48" s="283"/>
      <c r="AS48" s="251" t="e">
        <f>VLOOKUP(#REF!,'اعضاء هيئة التدريس'!#REF!,2,)</f>
        <v>#REF!</v>
      </c>
    </row>
    <row r="49" spans="1:45" ht="15.75" hidden="1">
      <c r="A49" s="367">
        <v>6</v>
      </c>
      <c r="B49" s="288" t="s">
        <v>610</v>
      </c>
      <c r="C49" s="726" t="str">
        <f>VLOOKUP(B49,مقررات!$A$1:$F$411,2,FALSE)</f>
        <v>كيمياء تحليلية وصفية</v>
      </c>
      <c r="D49" s="211">
        <f>VLOOKUP(B49,مقررات!$A$1:$F$452,3,FALSE)</f>
        <v>1</v>
      </c>
      <c r="E49" s="211">
        <f>VLOOKUP(B49,مقررات!$A$1:$F$476,4,FALSE)</f>
        <v>0</v>
      </c>
      <c r="F49" s="211">
        <f t="shared" si="4"/>
        <v>1</v>
      </c>
      <c r="G49" s="60" t="str">
        <f>VLOOKUP(B49,مقررات!$A$1:$F$409,6,FALSE)</f>
        <v>-</v>
      </c>
      <c r="H49" s="700" t="s">
        <v>1743</v>
      </c>
      <c r="I49" s="262" t="str">
        <f>VLOOKUP(H49,'اعضاء هيئة التدريس'!$B$1:$D$300,2,FALSE)</f>
        <v xml:space="preserve">د.هناء البرعي </v>
      </c>
      <c r="J49" s="774"/>
      <c r="K49" s="774" t="s">
        <v>1147</v>
      </c>
      <c r="L49" s="774"/>
      <c r="M49" s="774"/>
      <c r="N49" s="774"/>
      <c r="O49" s="774"/>
      <c r="P49" s="255" t="s">
        <v>1324</v>
      </c>
      <c r="Q49" s="4"/>
      <c r="R49" s="91"/>
      <c r="AS49" s="251" t="e">
        <f>VLOOKUP(#REF!,'اعضاء هيئة التدريس'!#REF!,2,)</f>
        <v>#REF!</v>
      </c>
    </row>
    <row r="50" spans="1:45" s="272" customFormat="1" ht="15.75" hidden="1">
      <c r="A50" s="367">
        <v>7</v>
      </c>
      <c r="B50" s="288" t="s">
        <v>610</v>
      </c>
      <c r="C50" s="726" t="str">
        <f>VLOOKUP(B50,مقررات!$A$1:$F$411,2,FALSE)</f>
        <v>كيمياء تحليلية وصفية</v>
      </c>
      <c r="D50" s="211">
        <f>VLOOKUP(B50,مقررات!$A$1:$F$452,3,FALSE)</f>
        <v>1</v>
      </c>
      <c r="E50" s="211">
        <f>VLOOKUP(B50,مقررات!$A$1:$F$476,4,FALSE)</f>
        <v>0</v>
      </c>
      <c r="F50" s="211">
        <f t="shared" si="4"/>
        <v>1</v>
      </c>
      <c r="G50" s="60" t="str">
        <f>VLOOKUP(B50,مقررات!$A$1:$F$409,6,FALSE)</f>
        <v>-</v>
      </c>
      <c r="H50" s="700" t="s">
        <v>1750</v>
      </c>
      <c r="I50" s="262" t="str">
        <f>VLOOKUP(H50,'اعضاء هيئة التدريس'!$B$1:$D$300,2,FALSE)</f>
        <v>د/ نعيمة سالم</v>
      </c>
      <c r="J50" s="774"/>
      <c r="K50" s="774" t="s">
        <v>1112</v>
      </c>
      <c r="L50" s="774"/>
      <c r="M50" s="774"/>
      <c r="N50" s="774"/>
      <c r="O50" s="774"/>
      <c r="P50" s="255" t="s">
        <v>1324</v>
      </c>
      <c r="Q50" s="4"/>
      <c r="R50" s="91"/>
      <c r="S50" s="283"/>
      <c r="T50" s="283"/>
      <c r="U50" s="283"/>
      <c r="V50" s="283"/>
      <c r="W50" s="283"/>
      <c r="X50" s="283"/>
      <c r="Y50" s="283"/>
      <c r="Z50" s="283"/>
      <c r="AA50" s="283"/>
      <c r="AB50" s="283"/>
      <c r="AC50" s="283"/>
      <c r="AD50" s="283"/>
      <c r="AE50" s="283"/>
      <c r="AS50" s="251" t="e">
        <f>VLOOKUP(#REF!,'اعضاء هيئة التدريس'!#REF!,2,)</f>
        <v>#REF!</v>
      </c>
    </row>
    <row r="51" spans="1:45" s="285" customFormat="1" ht="15" hidden="1" customHeight="1">
      <c r="A51" s="367">
        <v>8</v>
      </c>
      <c r="B51" s="288" t="s">
        <v>611</v>
      </c>
      <c r="C51" s="726" t="str">
        <f>VLOOKUP(B51,مقررات!$A$1:$F$411,2,FALSE)</f>
        <v>كيمياء تحليلية (1)</v>
      </c>
      <c r="D51" s="211">
        <f>VLOOKUP(B51,مقررات!$A$1:$F$452,3,FALSE)</f>
        <v>1.5</v>
      </c>
      <c r="E51" s="211">
        <f>VLOOKUP(B51,مقررات!$A$1:$F$476,4,FALSE)</f>
        <v>1</v>
      </c>
      <c r="F51" s="211">
        <f t="shared" si="4"/>
        <v>2</v>
      </c>
      <c r="G51" s="60" t="str">
        <f>VLOOKUP(B51,مقررات!$A$1:$F$409,6,FALSE)</f>
        <v>-</v>
      </c>
      <c r="H51" s="60" t="s">
        <v>1743</v>
      </c>
      <c r="I51" s="262" t="str">
        <f>VLOOKUP(H51,'اعضاء هيئة التدريس'!$B$1:$D$300,2,FALSE)</f>
        <v xml:space="preserve">د.هناء البرعي </v>
      </c>
      <c r="J51" s="454"/>
      <c r="K51" s="454"/>
      <c r="L51" s="454"/>
      <c r="M51" s="454"/>
      <c r="N51" s="454" t="s">
        <v>1070</v>
      </c>
      <c r="O51" s="454"/>
      <c r="P51" s="255" t="s">
        <v>1324</v>
      </c>
      <c r="Q51" s="282"/>
      <c r="R51" s="283"/>
      <c r="S51" s="283"/>
      <c r="T51" s="284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S51" s="251" t="e">
        <f>VLOOKUP(#REF!,'اعضاء هيئة التدريس'!#REF!,2,)</f>
        <v>#REF!</v>
      </c>
    </row>
    <row r="52" spans="1:45" s="156" customFormat="1" ht="15.75" hidden="1" customHeight="1">
      <c r="A52" s="367">
        <v>9</v>
      </c>
      <c r="B52" s="288" t="s">
        <v>611</v>
      </c>
      <c r="C52" s="726" t="str">
        <f>VLOOKUP(B52,مقررات!$A$1:$F$411,2,FALSE)</f>
        <v>كيمياء تحليلية (1)</v>
      </c>
      <c r="D52" s="211">
        <f>VLOOKUP(B52,مقررات!$A$1:$F$452,3,FALSE)</f>
        <v>1.5</v>
      </c>
      <c r="E52" s="211">
        <f>VLOOKUP(B52,مقررات!$A$1:$F$476,4,FALSE)</f>
        <v>1</v>
      </c>
      <c r="F52" s="211">
        <f t="shared" si="4"/>
        <v>2</v>
      </c>
      <c r="G52" s="60" t="str">
        <f>VLOOKUP(B52,مقررات!$A$1:$F$409,6,FALSE)</f>
        <v>-</v>
      </c>
      <c r="H52" s="60" t="s">
        <v>1752</v>
      </c>
      <c r="I52" s="262" t="str">
        <f>VLOOKUP(H52,'اعضاء هيئة التدريس'!$B$1:$D$300,2,FALSE)</f>
        <v>د/ ايمن شبل</v>
      </c>
      <c r="J52" s="454"/>
      <c r="K52" s="454"/>
      <c r="L52" s="454"/>
      <c r="M52" s="454"/>
      <c r="N52" s="454" t="s">
        <v>1070</v>
      </c>
      <c r="O52" s="454"/>
      <c r="P52" s="255" t="s">
        <v>1313</v>
      </c>
      <c r="Q52" s="282"/>
      <c r="R52" s="283"/>
      <c r="S52" s="220"/>
      <c r="T52" s="220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S52" s="707" t="e">
        <f>VLOOKUP(#REF!,'اعضاء هيئة التدريس'!#REF!,2,)</f>
        <v>#REF!</v>
      </c>
    </row>
    <row r="53" spans="1:45" s="272" customFormat="1" ht="15.75" hidden="1" customHeight="1">
      <c r="A53" s="367">
        <v>10</v>
      </c>
      <c r="B53" s="288" t="s">
        <v>612</v>
      </c>
      <c r="C53" s="726" t="str">
        <f>VLOOKUP(B53,مقررات!$A$1:$F$411,2,FALSE)</f>
        <v>أسس كيمياء عضوية</v>
      </c>
      <c r="D53" s="211">
        <f>VLOOKUP(B53,مقررات!$A$1:$F$452,3,FALSE)</f>
        <v>1.5</v>
      </c>
      <c r="E53" s="211">
        <f>VLOOKUP(B53,مقررات!$A$1:$F$476,4,FALSE)</f>
        <v>1</v>
      </c>
      <c r="F53" s="211">
        <f t="shared" si="4"/>
        <v>2</v>
      </c>
      <c r="G53" s="60" t="str">
        <f>VLOOKUP(B53,مقررات!$A$1:$F$409,6,FALSE)</f>
        <v>-</v>
      </c>
      <c r="H53" s="52" t="s">
        <v>1697</v>
      </c>
      <c r="I53" s="262" t="str">
        <f>VLOOKUP(H53,'اعضاء هيئة التدريس'!$B$1:$D$300,2,FALSE)</f>
        <v>أ.د. عبدالحميد اسماعيل</v>
      </c>
      <c r="J53" s="774"/>
      <c r="K53" s="774"/>
      <c r="L53" s="774"/>
      <c r="M53" s="774" t="s">
        <v>1067</v>
      </c>
      <c r="N53" s="774"/>
      <c r="O53" s="774" t="s">
        <v>1067</v>
      </c>
      <c r="P53" s="255" t="s">
        <v>1324</v>
      </c>
      <c r="Q53" s="4"/>
      <c r="R53" s="92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S53" s="707" t="e">
        <f>VLOOKUP(#REF!,'اعضاء هيئة التدريس'!#REF!,2,)</f>
        <v>#REF!</v>
      </c>
    </row>
    <row r="54" spans="1:45" s="285" customFormat="1" ht="31.5" hidden="1" customHeight="1">
      <c r="A54" s="367">
        <v>11</v>
      </c>
      <c r="B54" s="288" t="s">
        <v>613</v>
      </c>
      <c r="C54" s="961" t="str">
        <f>VLOOKUP(B54,مقررات!$A$1:$F$411,2,FALSE)</f>
        <v>كيمياء عملية تحليلية وفيزيائية وغير عضوية(1)</v>
      </c>
      <c r="D54" s="211">
        <f>VLOOKUP(B54,مقررات!$A$1:$F$452,3,FALSE)</f>
        <v>0</v>
      </c>
      <c r="E54" s="211">
        <f>VLOOKUP(B54,مقررات!$A$1:$F$476,4,FALSE)</f>
        <v>4</v>
      </c>
      <c r="F54" s="211">
        <f t="shared" si="4"/>
        <v>2</v>
      </c>
      <c r="G54" s="60" t="str">
        <f>VLOOKUP(B54,مقررات!$A$1:$F$409,6,FALSE)</f>
        <v>-</v>
      </c>
      <c r="H54" s="60"/>
      <c r="I54" s="262" t="e">
        <f>VLOOKUP(H54,'اعضاء هيئة التدريس'!$B$1:$D$300,2,FALSE)</f>
        <v>#N/A</v>
      </c>
      <c r="J54" s="454"/>
      <c r="K54" s="454"/>
      <c r="L54" s="454"/>
      <c r="M54" s="454"/>
      <c r="N54" s="454"/>
      <c r="O54" s="454"/>
      <c r="P54" s="386"/>
      <c r="Q54" s="282"/>
      <c r="R54" s="283"/>
      <c r="S54" s="283"/>
      <c r="T54" s="284"/>
      <c r="U54" s="284"/>
      <c r="V54" s="284"/>
      <c r="W54" s="284"/>
      <c r="X54" s="284"/>
      <c r="Y54" s="284"/>
      <c r="Z54" s="284"/>
      <c r="AA54" s="284"/>
      <c r="AB54" s="284"/>
      <c r="AC54" s="284"/>
      <c r="AD54" s="284"/>
      <c r="AE54" s="284"/>
      <c r="AS54" s="707" t="e">
        <f>VLOOKUP(#REF!,'اعضاء هيئة التدريس'!#REF!,2,)</f>
        <v>#REF!</v>
      </c>
    </row>
    <row r="55" spans="1:45" s="221" customFormat="1" ht="15.75" hidden="1" customHeight="1">
      <c r="A55" s="367">
        <v>12</v>
      </c>
      <c r="B55" s="288" t="s">
        <v>614</v>
      </c>
      <c r="C55" s="726" t="str">
        <f>VLOOKUP(B55,مقررات!$A$1:$F$411,2,FALSE)</f>
        <v>كيمياء عملية عضوية (1)</v>
      </c>
      <c r="D55" s="211">
        <f>VLOOKUP(B55,مقررات!$A$1:$F$452,3,FALSE)</f>
        <v>0</v>
      </c>
      <c r="E55" s="211">
        <f>VLOOKUP(B55,مقررات!$A$1:$F$476,4,FALSE)</f>
        <v>4</v>
      </c>
      <c r="F55" s="211">
        <f t="shared" si="4"/>
        <v>2</v>
      </c>
      <c r="G55" s="60" t="str">
        <f>VLOOKUP(B55,مقررات!$A$1:$F$409,6,FALSE)</f>
        <v>-</v>
      </c>
      <c r="H55" s="52"/>
      <c r="I55" s="262" t="e">
        <f>VLOOKUP(H55,'اعضاء هيئة التدريس'!$B$1:$D$300,2,FALSE)</f>
        <v>#N/A</v>
      </c>
      <c r="J55" s="774"/>
      <c r="K55" s="774"/>
      <c r="L55" s="774"/>
      <c r="M55" s="774"/>
      <c r="N55" s="774"/>
      <c r="O55" s="774"/>
      <c r="P55" s="1049"/>
      <c r="Q55" s="4"/>
      <c r="R55" s="91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S55" s="707" t="e">
        <f>VLOOKUP(#REF!,'اعضاء هيئة التدريس'!#REF!,2,)</f>
        <v>#REF!</v>
      </c>
    </row>
    <row r="56" spans="1:45" s="156" customFormat="1" ht="15.75" hidden="1" customHeight="1">
      <c r="A56" s="367">
        <v>13</v>
      </c>
      <c r="B56" s="288" t="s">
        <v>615</v>
      </c>
      <c r="C56" s="726" t="str">
        <f>VLOOKUP(B56,مقررات!$A$1:$F$411,2,FALSE)</f>
        <v>ديناميكا حرارية</v>
      </c>
      <c r="D56" s="211">
        <f>VLOOKUP(B56,مقررات!$A$1:$F$452,3,FALSE)</f>
        <v>1.5</v>
      </c>
      <c r="E56" s="211">
        <f>VLOOKUP(B56,مقررات!$A$1:$F$476,4,FALSE)</f>
        <v>1</v>
      </c>
      <c r="F56" s="211">
        <f t="shared" si="4"/>
        <v>2</v>
      </c>
      <c r="G56" s="60" t="str">
        <f>VLOOKUP(B56,مقررات!$A$1:$F$409,6,FALSE)</f>
        <v>CH111</v>
      </c>
      <c r="H56" s="60" t="s">
        <v>1752</v>
      </c>
      <c r="I56" s="262" t="str">
        <f>VLOOKUP(H56,'اعضاء هيئة التدريس'!$B$1:$D$300,2,FALSE)</f>
        <v>د/ ايمن شبل</v>
      </c>
      <c r="J56" s="454"/>
      <c r="K56" s="454"/>
      <c r="L56" s="454" t="s">
        <v>1067</v>
      </c>
      <c r="M56" s="454"/>
      <c r="N56" s="454"/>
      <c r="O56" s="454"/>
      <c r="P56" s="255" t="s">
        <v>1324</v>
      </c>
      <c r="Q56" s="282"/>
      <c r="R56" s="283"/>
      <c r="S56" s="220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S56" s="707" t="e">
        <f>VLOOKUP(#REF!,'اعضاء هيئة التدريس'!#REF!,2,)</f>
        <v>#REF!</v>
      </c>
    </row>
    <row r="57" spans="1:45" s="156" customFormat="1" ht="15.75" hidden="1">
      <c r="A57" s="367">
        <v>14</v>
      </c>
      <c r="B57" s="288" t="s">
        <v>615</v>
      </c>
      <c r="C57" s="726" t="str">
        <f>VLOOKUP(B57,مقررات!$A$1:$F$411,2,FALSE)</f>
        <v>ديناميكا حرارية</v>
      </c>
      <c r="D57" s="211">
        <f>VLOOKUP(B57,مقررات!$A$1:$F$452,3,FALSE)</f>
        <v>1.5</v>
      </c>
      <c r="E57" s="211">
        <f>VLOOKUP(B57,مقررات!$A$1:$F$476,4,FALSE)</f>
        <v>1</v>
      </c>
      <c r="F57" s="211">
        <f t="shared" si="4"/>
        <v>2</v>
      </c>
      <c r="G57" s="60" t="str">
        <f>VLOOKUP(B57,مقررات!$A$1:$F$409,6,FALSE)</f>
        <v>CH111</v>
      </c>
      <c r="H57" s="60" t="s">
        <v>1754</v>
      </c>
      <c r="I57" s="262" t="str">
        <f>VLOOKUP(H57,'اعضاء هيئة التدريس'!$B$1:$D$300,2,FALSE)</f>
        <v>د/ اسامة سمير</v>
      </c>
      <c r="J57" s="454"/>
      <c r="K57" s="454"/>
      <c r="L57" s="454" t="s">
        <v>1067</v>
      </c>
      <c r="M57" s="454"/>
      <c r="N57" s="454"/>
      <c r="O57" s="454"/>
      <c r="P57" s="255" t="s">
        <v>1324</v>
      </c>
      <c r="Q57" s="282"/>
      <c r="R57" s="283"/>
      <c r="S57" s="220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S57" s="707" t="e">
        <f>VLOOKUP(#REF!,'اعضاء هيئة التدريس'!#REF!,2,)</f>
        <v>#REF!</v>
      </c>
    </row>
    <row r="58" spans="1:45" s="221" customFormat="1" ht="15.75" hidden="1">
      <c r="A58" s="367">
        <v>15</v>
      </c>
      <c r="B58" s="288" t="s">
        <v>1134</v>
      </c>
      <c r="C58" s="726" t="str">
        <f>VLOOKUP(B58,مقررات!$A$1:$F$411,2,FALSE)</f>
        <v>ديناميكا حرارية 2</v>
      </c>
      <c r="D58" s="211">
        <f>VLOOKUP(B58,مقررات!$A$1:$F$452,3,FALSE)</f>
        <v>1</v>
      </c>
      <c r="E58" s="211">
        <f>VLOOKUP(B58,مقررات!$A$1:$F$476,4,FALSE)</f>
        <v>2</v>
      </c>
      <c r="F58" s="211">
        <f t="shared" si="4"/>
        <v>2</v>
      </c>
      <c r="G58" s="60" t="str">
        <f>VLOOKUP(B58,مقررات!$A$1:$F$409,6,FALSE)</f>
        <v>CH111</v>
      </c>
      <c r="H58" s="52" t="s">
        <v>1752</v>
      </c>
      <c r="I58" s="262" t="str">
        <f>VLOOKUP(H58,'اعضاء هيئة التدريس'!$B$1:$D$300,2,FALSE)</f>
        <v>د/ ايمن شبل</v>
      </c>
      <c r="J58" s="774"/>
      <c r="K58" s="774"/>
      <c r="L58" s="774" t="s">
        <v>1067</v>
      </c>
      <c r="M58" s="774"/>
      <c r="N58" s="774"/>
      <c r="O58" s="774"/>
      <c r="P58" s="255" t="s">
        <v>1324</v>
      </c>
      <c r="Q58" s="4"/>
      <c r="R58" s="92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S58" s="707" t="e">
        <f>VLOOKUP(#REF!,'اعضاء هيئة التدريس'!#REF!,2,)</f>
        <v>#REF!</v>
      </c>
    </row>
    <row r="59" spans="1:45" s="221" customFormat="1" ht="15.75" hidden="1" customHeight="1">
      <c r="A59" s="367">
        <v>16</v>
      </c>
      <c r="B59" s="288" t="s">
        <v>616</v>
      </c>
      <c r="C59" s="726" t="str">
        <f>VLOOKUP(B59,مقررات!$A$1:$F$411,2,FALSE)</f>
        <v>كيمياء العناصر غير الانتقالية</v>
      </c>
      <c r="D59" s="211">
        <f>VLOOKUP(B59,مقررات!$A$1:$F$452,3,FALSE)</f>
        <v>1.5</v>
      </c>
      <c r="E59" s="211">
        <f>VLOOKUP(B59,مقررات!$A$1:$F$476,4,FALSE)</f>
        <v>1</v>
      </c>
      <c r="F59" s="211">
        <f t="shared" si="4"/>
        <v>2</v>
      </c>
      <c r="G59" s="60" t="str">
        <f>VLOOKUP(B59,مقررات!$A$1:$F$409,6,FALSE)</f>
        <v>CH122</v>
      </c>
      <c r="H59" s="60" t="s">
        <v>1698</v>
      </c>
      <c r="I59" s="262" t="str">
        <f>VLOOKUP(H59,'اعضاء هيئة التدريس'!$B$1:$D$300,2,FALSE)</f>
        <v>ا.د/ عبدة الطبل</v>
      </c>
      <c r="J59" s="454"/>
      <c r="K59" s="454"/>
      <c r="L59" s="454" t="s">
        <v>1070</v>
      </c>
      <c r="M59" s="454"/>
      <c r="N59" s="454"/>
      <c r="O59" s="454"/>
      <c r="P59" s="255" t="s">
        <v>1324</v>
      </c>
      <c r="Q59" s="282"/>
      <c r="R59" s="283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S59" s="707" t="e">
        <f>VLOOKUP(#REF!,'اعضاء هيئة التدريس'!#REF!,2,)</f>
        <v>#REF!</v>
      </c>
    </row>
    <row r="60" spans="1:45" s="221" customFormat="1" ht="15.75" hidden="1" customHeight="1">
      <c r="A60" s="367">
        <v>17</v>
      </c>
      <c r="B60" s="288" t="s">
        <v>617</v>
      </c>
      <c r="C60" s="726" t="str">
        <f>VLOOKUP(B60,مقررات!$A$1:$F$411,2,FALSE)</f>
        <v>كيمياء تحليلية (2)</v>
      </c>
      <c r="D60" s="211">
        <f>VLOOKUP(B60,مقررات!$A$1:$F$452,3,FALSE)</f>
        <v>1.5</v>
      </c>
      <c r="E60" s="211">
        <f>VLOOKUP(B60,مقررات!$A$1:$F$476,4,FALSE)</f>
        <v>1</v>
      </c>
      <c r="F60" s="211">
        <f t="shared" si="4"/>
        <v>2</v>
      </c>
      <c r="G60" s="60" t="str">
        <f>VLOOKUP(B60,مقررات!$A$1:$F$409,6,FALSE)</f>
        <v>CH134</v>
      </c>
      <c r="H60" s="52" t="s">
        <v>1723</v>
      </c>
      <c r="I60" s="262" t="str">
        <f>VLOOKUP(H60,'اعضاء هيئة التدريس'!$B$1:$D$300,2,FALSE)</f>
        <v>ا.د/ محمد عياد</v>
      </c>
      <c r="J60" s="774"/>
      <c r="K60" s="774"/>
      <c r="L60" s="774"/>
      <c r="M60" s="774"/>
      <c r="N60" s="774"/>
      <c r="O60" s="774" t="s">
        <v>1068</v>
      </c>
      <c r="P60" s="255" t="s">
        <v>1324</v>
      </c>
      <c r="Q60" s="4"/>
      <c r="R60" s="92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S60" s="707" t="e">
        <f>VLOOKUP(#REF!,'اعضاء هيئة التدريس'!#REF!,2,)</f>
        <v>#REF!</v>
      </c>
    </row>
    <row r="61" spans="1:45" s="221" customFormat="1" ht="15.75" hidden="1" customHeight="1">
      <c r="A61" s="367">
        <v>18</v>
      </c>
      <c r="B61" s="288" t="s">
        <v>617</v>
      </c>
      <c r="C61" s="726" t="str">
        <f>VLOOKUP(B61,مقررات!$A$1:$F$411,2,FALSE)</f>
        <v>كيمياء تحليلية (2)</v>
      </c>
      <c r="D61" s="211">
        <f>VLOOKUP(B61,مقررات!$A$1:$F$452,3,FALSE)</f>
        <v>1.5</v>
      </c>
      <c r="E61" s="211">
        <f>VLOOKUP(B61,مقررات!$A$1:$F$476,4,FALSE)</f>
        <v>1</v>
      </c>
      <c r="F61" s="211">
        <f t="shared" si="4"/>
        <v>2</v>
      </c>
      <c r="G61" s="60" t="str">
        <f>VLOOKUP(B61,مقررات!$A$1:$F$409,6,FALSE)</f>
        <v>CH134</v>
      </c>
      <c r="H61" s="52" t="s">
        <v>1750</v>
      </c>
      <c r="I61" s="262" t="str">
        <f>VLOOKUP(H61,'اعضاء هيئة التدريس'!$B$1:$D$300,2,FALSE)</f>
        <v>د/ نعيمة سالم</v>
      </c>
      <c r="J61" s="774"/>
      <c r="K61" s="774"/>
      <c r="L61" s="774"/>
      <c r="M61" s="774"/>
      <c r="N61" s="774"/>
      <c r="O61" s="774" t="s">
        <v>1068</v>
      </c>
      <c r="P61" s="255" t="s">
        <v>1324</v>
      </c>
      <c r="Q61" s="4"/>
      <c r="R61" s="92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S61" s="707" t="e">
        <f>VLOOKUP(#REF!,'اعضاء هيئة التدريس'!#REF!,2,)</f>
        <v>#REF!</v>
      </c>
    </row>
    <row r="62" spans="1:45" s="221" customFormat="1" ht="15.75" hidden="1" customHeight="1">
      <c r="A62" s="367">
        <v>19</v>
      </c>
      <c r="B62" s="288" t="s">
        <v>618</v>
      </c>
      <c r="C62" s="726" t="str">
        <f>VLOOKUP(B62,مقررات!$A$1:$F$411,2,FALSE)</f>
        <v>مبادئ الكيمياء العضوية الفيزيائية</v>
      </c>
      <c r="D62" s="211">
        <f>VLOOKUP(B62,مقررات!$A$1:$F$452,3,FALSE)</f>
        <v>1.5</v>
      </c>
      <c r="E62" s="211">
        <f>VLOOKUP(B62,مقررات!$A$1:$F$476,4,FALSE)</f>
        <v>1</v>
      </c>
      <c r="F62" s="211">
        <f t="shared" si="4"/>
        <v>2</v>
      </c>
      <c r="G62" s="60" t="str">
        <f>VLOOKUP(B62,مقررات!$A$1:$F$409,6,FALSE)</f>
        <v>CH145</v>
      </c>
      <c r="H62" s="60" t="s">
        <v>1729</v>
      </c>
      <c r="I62" s="262" t="str">
        <f>VLOOKUP(H62,'اعضاء هيئة التدريس'!$B$1:$D$300,2,FALSE)</f>
        <v>ا.د/ عبد العليم حسن</v>
      </c>
      <c r="J62" s="454"/>
      <c r="K62" s="454" t="s">
        <v>1070</v>
      </c>
      <c r="L62" s="454"/>
      <c r="M62" s="454"/>
      <c r="N62" s="454"/>
      <c r="O62" s="454"/>
      <c r="P62" s="255" t="s">
        <v>1313</v>
      </c>
      <c r="Q62" s="282"/>
      <c r="R62" s="283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S62" s="707" t="e">
        <f>VLOOKUP(#REF!,'اعضاء هيئة التدريس'!#REF!,2,)</f>
        <v>#REF!</v>
      </c>
    </row>
    <row r="63" spans="1:45" s="221" customFormat="1" ht="15.75" hidden="1" customHeight="1">
      <c r="A63" s="367">
        <v>20</v>
      </c>
      <c r="B63" s="288" t="s">
        <v>619</v>
      </c>
      <c r="C63" s="726" t="str">
        <f>VLOOKUP(B63,مقررات!$A$1:$F$411,2,FALSE)</f>
        <v>كيمياء عضوية اليفاتية</v>
      </c>
      <c r="D63" s="211">
        <f>VLOOKUP(B63,مقررات!$A$1:$F$452,3,FALSE)</f>
        <v>1.5</v>
      </c>
      <c r="E63" s="211">
        <f>VLOOKUP(B63,مقررات!$A$1:$F$476,4,FALSE)</f>
        <v>1</v>
      </c>
      <c r="F63" s="211">
        <f t="shared" si="4"/>
        <v>2</v>
      </c>
      <c r="G63" s="60" t="str">
        <f>VLOOKUP(B63,مقررات!$A$1:$F$409,6,FALSE)</f>
        <v>CH145</v>
      </c>
      <c r="H63" s="52" t="s">
        <v>1727</v>
      </c>
      <c r="I63" s="262" t="str">
        <f>VLOOKUP(H63,'اعضاء هيئة التدريس'!$B$1:$D$300,2,FALSE)</f>
        <v>ا.د/ احمد عبدالمجبد</v>
      </c>
      <c r="J63" s="774"/>
      <c r="K63" s="774" t="s">
        <v>1068</v>
      </c>
      <c r="L63" s="774"/>
      <c r="M63" s="774" t="s">
        <v>1067</v>
      </c>
      <c r="N63" s="774"/>
      <c r="O63" s="774"/>
      <c r="P63" s="255" t="s">
        <v>1313</v>
      </c>
      <c r="Q63" s="4"/>
      <c r="R63" s="92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S63" s="707" t="e">
        <f>VLOOKUP(#REF!,'اعضاء هيئة التدريس'!#REF!,2,)</f>
        <v>#REF!</v>
      </c>
    </row>
    <row r="64" spans="1:45" s="221" customFormat="1" ht="15.75" hidden="1" customHeight="1">
      <c r="A64" s="367">
        <v>21</v>
      </c>
      <c r="B64" s="288" t="s">
        <v>620</v>
      </c>
      <c r="C64" s="726" t="str">
        <f>VLOOKUP(B64,مقررات!$A$1:$F$411,2,FALSE)</f>
        <v>كيمياء عضوية أروماتية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si="4"/>
        <v>2</v>
      </c>
      <c r="G64" s="60" t="str">
        <f>VLOOKUP(B64,مقررات!$A$1:$F$409,6,FALSE)</f>
        <v>CH145</v>
      </c>
      <c r="H64" s="60" t="s">
        <v>1695</v>
      </c>
      <c r="I64" s="262" t="str">
        <f>VLOOKUP(H64,'اعضاء هيئة التدريس'!$B$1:$D$300,2,FALSE)</f>
        <v>ا.د/ عادل نصار</v>
      </c>
      <c r="J64" s="454"/>
      <c r="K64" s="454"/>
      <c r="L64" s="454"/>
      <c r="M64" s="454" t="s">
        <v>1070</v>
      </c>
      <c r="N64" s="454"/>
      <c r="O64" s="454"/>
      <c r="P64" s="255" t="s">
        <v>1324</v>
      </c>
      <c r="Q64" s="282"/>
      <c r="R64" s="283"/>
      <c r="S64" s="220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S64" s="707" t="e">
        <f>VLOOKUP(#REF!,'اعضاء هيئة التدريس'!#REF!,2,)</f>
        <v>#REF!</v>
      </c>
    </row>
    <row r="65" spans="1:45" s="122" customFormat="1" ht="24" hidden="1" customHeight="1">
      <c r="A65" s="367">
        <v>22</v>
      </c>
      <c r="B65" s="288" t="s">
        <v>663</v>
      </c>
      <c r="C65" s="726" t="str">
        <f>VLOOKUP(B65,مقررات!$A$1:$F$411,2,FALSE)</f>
        <v>كيمياء المجموعات الوظيفية</v>
      </c>
      <c r="D65" s="211">
        <f>VLOOKUP(B65,مقررات!$A$1:$F$452,3,FALSE)</f>
        <v>1.5</v>
      </c>
      <c r="E65" s="211">
        <f>VLOOKUP(B65,مقررات!$A$1:$F$476,4,FALSE)</f>
        <v>1</v>
      </c>
      <c r="F65" s="211">
        <f t="shared" si="4"/>
        <v>2</v>
      </c>
      <c r="G65" s="60" t="str">
        <f>VLOOKUP(B65,مقررات!$A$1:$F$409,6,FALSE)</f>
        <v>CH346</v>
      </c>
      <c r="H65" s="52" t="s">
        <v>1804</v>
      </c>
      <c r="I65" s="262" t="str">
        <f>VLOOKUP(H65,'اعضاء هيئة التدريس'!$B$1:$D$300,2,FALSE)</f>
        <v>د/ محمدعبدالله حواطة</v>
      </c>
      <c r="J65" s="774"/>
      <c r="K65" s="774"/>
      <c r="L65" s="774" t="s">
        <v>1068</v>
      </c>
      <c r="M65" s="774"/>
      <c r="N65" s="774"/>
      <c r="O65" s="774"/>
      <c r="P65" s="255" t="s">
        <v>1324</v>
      </c>
      <c r="Q65" s="4"/>
      <c r="R65" s="92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  <c r="AS65" s="707" t="e">
        <f>VLOOKUP(#REF!,'اعضاء هيئة التدريس'!#REF!,2,)</f>
        <v>#REF!</v>
      </c>
    </row>
    <row r="66" spans="1:45" s="221" customFormat="1" ht="15.75" hidden="1" customHeight="1">
      <c r="A66" s="367">
        <v>23</v>
      </c>
      <c r="B66" s="288" t="s">
        <v>622</v>
      </c>
      <c r="C66" s="726" t="str">
        <f>VLOOKUP(B66,مقررات!$A$1:$F$411,2,FALSE)</f>
        <v>كيمياء عملية تحليلية وفيزيائية وغير عضوية (2)</v>
      </c>
      <c r="D66" s="211">
        <f>VLOOKUP(B66,مقررات!$A$1:$F$452,3,FALSE)</f>
        <v>0</v>
      </c>
      <c r="E66" s="211">
        <f>VLOOKUP(B66,مقررات!$A$1:$F$476,4,FALSE)</f>
        <v>4</v>
      </c>
      <c r="F66" s="211">
        <f t="shared" si="4"/>
        <v>2</v>
      </c>
      <c r="G66" s="60" t="str">
        <f>VLOOKUP(B66,مقررات!$A$1:$F$409,6,FALSE)</f>
        <v>CH176</v>
      </c>
      <c r="H66" s="60"/>
      <c r="I66" s="964" t="e">
        <f>VLOOKUP(H66,'اعضاء هيئة التدريس'!$B$1:$D$300,2,FALSE)</f>
        <v>#N/A</v>
      </c>
      <c r="J66" s="454"/>
      <c r="K66" s="454"/>
      <c r="L66" s="454"/>
      <c r="M66" s="454"/>
      <c r="N66" s="454"/>
      <c r="O66" s="454"/>
      <c r="P66" s="305"/>
      <c r="Q66" s="282"/>
      <c r="R66" s="283"/>
      <c r="S66" s="92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S66" s="707" t="e">
        <f>VLOOKUP(#REF!,'اعضاء هيئة التدريس'!#REF!,2,)</f>
        <v>#REF!</v>
      </c>
    </row>
    <row r="67" spans="1:45" s="285" customFormat="1" ht="22.5" hidden="1" customHeight="1">
      <c r="A67" s="367">
        <v>24</v>
      </c>
      <c r="B67" s="288" t="s">
        <v>623</v>
      </c>
      <c r="C67" s="726" t="str">
        <f>VLOOKUP(B67,مقررات!$A$1:$F$411,2,FALSE)</f>
        <v>كيمياء عملية عضوية (2)</v>
      </c>
      <c r="D67" s="211">
        <f>VLOOKUP(B67,مقررات!$A$1:$F$452,3,FALSE)</f>
        <v>0</v>
      </c>
      <c r="E67" s="211">
        <f>VLOOKUP(B67,مقررات!$A$1:$F$476,4,FALSE)</f>
        <v>4</v>
      </c>
      <c r="F67" s="211">
        <f t="shared" ref="F67:F88" si="5">D67+0.5*E67</f>
        <v>2</v>
      </c>
      <c r="G67" s="60" t="str">
        <f>VLOOKUP(B67,مقررات!$A$1:$F$409,6,FALSE)</f>
        <v>CH177</v>
      </c>
      <c r="H67" s="52"/>
      <c r="I67" s="964" t="e">
        <f>VLOOKUP(H67,'اعضاء هيئة التدريس'!$B$1:$D$300,2,FALSE)</f>
        <v>#N/A</v>
      </c>
      <c r="J67" s="774"/>
      <c r="K67" s="774"/>
      <c r="L67" s="774"/>
      <c r="M67" s="774"/>
      <c r="N67" s="774"/>
      <c r="O67" s="774"/>
      <c r="P67" s="1050"/>
      <c r="Q67" s="4"/>
      <c r="R67" s="91"/>
      <c r="S67" s="283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S67" s="707" t="e">
        <f>VLOOKUP(#REF!,'اعضاء هيئة التدريس'!#REF!,2,)</f>
        <v>#REF!</v>
      </c>
    </row>
    <row r="68" spans="1:45" s="272" customFormat="1" ht="15.75" hidden="1" customHeight="1">
      <c r="A68" s="367">
        <v>25</v>
      </c>
      <c r="B68" s="288" t="s">
        <v>624</v>
      </c>
      <c r="C68" s="726" t="str">
        <f>VLOOKUP(B68,مقررات!$A$1:$F$411,2,FALSE)</f>
        <v>كيمياء كهربية (1)</v>
      </c>
      <c r="D68" s="211">
        <f>VLOOKUP(B68,مقررات!$A$1:$F$452,3,FALSE)</f>
        <v>1.5</v>
      </c>
      <c r="E68" s="211">
        <f>VLOOKUP(B68,مقررات!$A$1:$F$476,4,FALSE)</f>
        <v>1</v>
      </c>
      <c r="F68" s="211">
        <f t="shared" si="5"/>
        <v>2</v>
      </c>
      <c r="G68" s="60" t="str">
        <f>VLOOKUP(B68,مقررات!$A$1:$F$409,6,FALSE)</f>
        <v>CH111</v>
      </c>
      <c r="H68" s="60" t="s">
        <v>1725</v>
      </c>
      <c r="I68" s="262" t="str">
        <f>VLOOKUP(H68,'اعضاء هيئة التدريس'!$B$1:$D$300,2,FALSE)</f>
        <v>ا.د/ السيد الشريفي</v>
      </c>
      <c r="J68" s="454"/>
      <c r="K68" s="774" t="s">
        <v>1072</v>
      </c>
      <c r="L68" s="454"/>
      <c r="M68" s="454"/>
      <c r="N68" s="454"/>
      <c r="O68" s="454"/>
      <c r="P68" s="386" t="s">
        <v>1320</v>
      </c>
      <c r="Q68" s="282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S68" s="707" t="e">
        <f>VLOOKUP(#REF!,'اعضاء هيئة التدريس'!#REF!,2,)</f>
        <v>#REF!</v>
      </c>
    </row>
    <row r="69" spans="1:45" s="272" customFormat="1" ht="15.75" hidden="1" customHeight="1">
      <c r="A69" s="367">
        <v>26</v>
      </c>
      <c r="B69" s="288" t="s">
        <v>624</v>
      </c>
      <c r="C69" s="726" t="str">
        <f>VLOOKUP(B69,مقررات!$A$1:$F$411,2,FALSE)</f>
        <v>كيمياء كهربية (1)</v>
      </c>
      <c r="D69" s="211">
        <f>VLOOKUP(B69,مقررات!$A$1:$F$452,3,FALSE)</f>
        <v>1.5</v>
      </c>
      <c r="E69" s="211">
        <f>VLOOKUP(B69,مقررات!$A$1:$F$476,4,FALSE)</f>
        <v>1</v>
      </c>
      <c r="F69" s="211">
        <f t="shared" si="5"/>
        <v>2</v>
      </c>
      <c r="G69" s="60" t="str">
        <f>VLOOKUP(B69,مقررات!$A$1:$F$409,6,FALSE)</f>
        <v>CH111</v>
      </c>
      <c r="H69" s="60" t="s">
        <v>1707</v>
      </c>
      <c r="I69" s="262" t="str">
        <f>VLOOKUP(H69,'اعضاء هيئة التدريس'!$B$1:$D$300,2,FALSE)</f>
        <v>أ.د/ عبلة حتحوت</v>
      </c>
      <c r="J69" s="454"/>
      <c r="K69" s="257"/>
      <c r="L69" s="454"/>
      <c r="M69" s="454"/>
      <c r="N69" s="454"/>
      <c r="O69" s="454"/>
      <c r="P69" s="386" t="s">
        <v>1320</v>
      </c>
      <c r="Q69" s="282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S69" s="707" t="e">
        <f>VLOOKUP(#REF!,'اعضاء هيئة التدريس'!#REF!,2,)</f>
        <v>#REF!</v>
      </c>
    </row>
    <row r="70" spans="1:45" s="272" customFormat="1" ht="15.75" hidden="1" customHeight="1">
      <c r="A70" s="367">
        <v>27</v>
      </c>
      <c r="B70" s="288" t="s">
        <v>625</v>
      </c>
      <c r="C70" s="726" t="str">
        <f>VLOOKUP(B70,مقررات!$A$1:$F$411,2,FALSE)</f>
        <v>كيمياء حركية</v>
      </c>
      <c r="D70" s="211">
        <f>VLOOKUP(B70,مقررات!$A$1:$F$452,3,FALSE)</f>
        <v>1.5</v>
      </c>
      <c r="E70" s="211">
        <f>VLOOKUP(B70,مقررات!$A$1:$F$476,4,FALSE)</f>
        <v>1</v>
      </c>
      <c r="F70" s="211">
        <f t="shared" si="5"/>
        <v>2</v>
      </c>
      <c r="G70" s="60" t="str">
        <f>VLOOKUP(B70,مقررات!$A$1:$F$409,6,FALSE)</f>
        <v>CH111</v>
      </c>
      <c r="H70" s="52" t="s">
        <v>1750</v>
      </c>
      <c r="I70" s="262" t="str">
        <f>VLOOKUP(H70,'اعضاء هيئة التدريس'!$B$1:$D$300,2,FALSE)</f>
        <v>د/ نعيمة سالم</v>
      </c>
      <c r="J70" s="774"/>
      <c r="K70" s="774" t="s">
        <v>1070</v>
      </c>
      <c r="L70" s="774"/>
      <c r="M70" s="774"/>
      <c r="N70" s="774"/>
      <c r="O70" s="774"/>
      <c r="P70" s="255" t="s">
        <v>1313</v>
      </c>
      <c r="Q70" s="4"/>
      <c r="R70" s="91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S70" s="707" t="e">
        <f>VLOOKUP(#REF!,'اعضاء هيئة التدريس'!#REF!,2,)</f>
        <v>#REF!</v>
      </c>
    </row>
    <row r="71" spans="1:45" s="272" customFormat="1" ht="27" hidden="1" customHeight="1">
      <c r="A71" s="367">
        <v>28</v>
      </c>
      <c r="B71" s="288" t="s">
        <v>626</v>
      </c>
      <c r="C71" s="726" t="str">
        <f>VLOOKUP(B71,مقررات!$A$1:$F$411,2,FALSE)</f>
        <v>كيمياء العناصر الانتقالية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5"/>
        <v>2</v>
      </c>
      <c r="G71" s="60" t="str">
        <f>VLOOKUP(B71,مقررات!$A$1:$F$409,6,FALSE)</f>
        <v>CH222</v>
      </c>
      <c r="H71" s="60" t="s">
        <v>1723</v>
      </c>
      <c r="I71" s="262" t="str">
        <f>VLOOKUP(H71,'اعضاء هيئة التدريس'!$B$1:$D$300,2,FALSE)</f>
        <v>ا.د/ محمد عياد</v>
      </c>
      <c r="J71" s="454"/>
      <c r="K71" s="454"/>
      <c r="L71" s="454"/>
      <c r="M71" s="454" t="s">
        <v>1139</v>
      </c>
      <c r="N71" s="454"/>
      <c r="O71" s="454"/>
      <c r="P71" s="255" t="s">
        <v>1324</v>
      </c>
      <c r="Q71" s="282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S71" s="707" t="e">
        <f>VLOOKUP(#REF!,'اعضاء هيئة التدريس'!#REF!,2,)</f>
        <v>#REF!</v>
      </c>
    </row>
    <row r="72" spans="1:45" s="272" customFormat="1" ht="25.5" hidden="1" customHeight="1">
      <c r="A72" s="367">
        <v>29</v>
      </c>
      <c r="B72" s="288" t="s">
        <v>626</v>
      </c>
      <c r="C72" s="726" t="str">
        <f>VLOOKUP(B72,مقررات!$A$1:$F$411,2,FALSE)</f>
        <v>كيمياء العناصر الانتقالية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5"/>
        <v>2</v>
      </c>
      <c r="G72" s="60" t="str">
        <f>VLOOKUP(B72,مقررات!$A$1:$F$409,6,FALSE)</f>
        <v>CH222</v>
      </c>
      <c r="H72" s="60" t="s">
        <v>1758</v>
      </c>
      <c r="I72" s="262" t="str">
        <f>VLOOKUP(H72,'اعضاء هيئة التدريس'!$B$1:$D$300,2,FALSE)</f>
        <v>د/ ريهام وجدى</v>
      </c>
      <c r="J72" s="454"/>
      <c r="K72" s="454"/>
      <c r="L72" s="454"/>
      <c r="M72" s="454" t="s">
        <v>1139</v>
      </c>
      <c r="N72" s="454"/>
      <c r="O72" s="454"/>
      <c r="P72" s="255" t="s">
        <v>1324</v>
      </c>
      <c r="Q72" s="282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S72" s="707" t="e">
        <f>VLOOKUP(#REF!,'اعضاء هيئة التدريس'!#REF!,2,)</f>
        <v>#REF!</v>
      </c>
    </row>
    <row r="73" spans="1:45" s="272" customFormat="1" ht="15.75" hidden="1" customHeight="1">
      <c r="A73" s="367">
        <v>30</v>
      </c>
      <c r="B73" s="288" t="s">
        <v>627</v>
      </c>
      <c r="C73" s="726" t="str">
        <f>VLOOKUP(B73,مقررات!$A$1:$F$411,2,FALSE)</f>
        <v>كيمياء المتراكبات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5"/>
        <v>2</v>
      </c>
      <c r="G73" s="60" t="str">
        <f>VLOOKUP(B73,مقررات!$A$1:$F$409,6,FALSE)</f>
        <v>CH323</v>
      </c>
      <c r="H73" s="52" t="s">
        <v>1709</v>
      </c>
      <c r="I73" s="262" t="str">
        <f>VLOOKUP(H73,'اعضاء هيئة التدريس'!$B$1:$D$300,2,FALSE)</f>
        <v>أ.د/ فتحي عبدالغني</v>
      </c>
      <c r="J73" s="774"/>
      <c r="K73" s="774"/>
      <c r="L73" s="774"/>
      <c r="M73" s="774" t="s">
        <v>1068</v>
      </c>
      <c r="N73" s="774"/>
      <c r="O73" s="774"/>
      <c r="P73" s="255" t="s">
        <v>1324</v>
      </c>
      <c r="Q73" s="4"/>
      <c r="R73" s="91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S73" s="707" t="e">
        <f>VLOOKUP(#REF!,'اعضاء هيئة التدريس'!#REF!,2,)</f>
        <v>#REF!</v>
      </c>
    </row>
    <row r="74" spans="1:45" s="156" customFormat="1" ht="15.75" hidden="1">
      <c r="A74" s="367">
        <v>31</v>
      </c>
      <c r="B74" s="288" t="s">
        <v>628</v>
      </c>
      <c r="C74" s="726" t="str">
        <f>VLOOKUP(B74,مقررات!$A$1:$F$411,2,FALSE)</f>
        <v>تحليل آلي (1)</v>
      </c>
      <c r="D74" s="211">
        <f>VLOOKUP(B74,مقررات!$A$1:$F$452,3,FALSE)</f>
        <v>1.5</v>
      </c>
      <c r="E74" s="211">
        <f>VLOOKUP(B74,مقررات!$A$1:$F$476,4,FALSE)</f>
        <v>1</v>
      </c>
      <c r="F74" s="211">
        <f t="shared" si="5"/>
        <v>2</v>
      </c>
      <c r="G74" s="60" t="str">
        <f>VLOOKUP(B74,مقررات!$A$1:$F$409,6,FALSE)</f>
        <v>CH134</v>
      </c>
      <c r="H74" s="60" t="s">
        <v>1743</v>
      </c>
      <c r="I74" s="262" t="str">
        <f>VLOOKUP(H74,'اعضاء هيئة التدريس'!$B$1:$D$300,2,FALSE)</f>
        <v xml:space="preserve">د.هناء البرعي </v>
      </c>
      <c r="J74" s="454"/>
      <c r="K74" s="454" t="s">
        <v>1070</v>
      </c>
      <c r="L74" s="454"/>
      <c r="M74" s="454"/>
      <c r="N74" s="386"/>
      <c r="O74" s="454"/>
      <c r="P74" s="386" t="s">
        <v>1314</v>
      </c>
      <c r="Q74" s="282"/>
      <c r="R74" s="283"/>
      <c r="S74" s="220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S74" s="707" t="e">
        <f>VLOOKUP(#REF!,'اعضاء هيئة التدريس'!#REF!,2,)</f>
        <v>#REF!</v>
      </c>
    </row>
    <row r="75" spans="1:45" s="156" customFormat="1" ht="15.75" hidden="1">
      <c r="A75" s="367">
        <v>32</v>
      </c>
      <c r="B75" s="288" t="s">
        <v>649</v>
      </c>
      <c r="C75" s="726" t="str">
        <f>VLOOKUP(B75,مقررات!$A$1:$F$411,2,FALSE)</f>
        <v>كروماتوجرافيا</v>
      </c>
      <c r="D75" s="211">
        <f>VLOOKUP(B75,مقررات!$A$1:$F$452,3,FALSE)</f>
        <v>1.5</v>
      </c>
      <c r="E75" s="211">
        <f>VLOOKUP(B75,مقررات!$A$1:$F$476,4,FALSE)</f>
        <v>1</v>
      </c>
      <c r="F75" s="211">
        <f t="shared" si="5"/>
        <v>2</v>
      </c>
      <c r="G75" s="60" t="str">
        <f>VLOOKUP(B75,مقررات!$A$1:$F$409,6,FALSE)</f>
        <v>CH245</v>
      </c>
      <c r="H75" s="52" t="s">
        <v>1695</v>
      </c>
      <c r="I75" s="262" t="str">
        <f>VLOOKUP(H75,'اعضاء هيئة التدريس'!$B$1:$D$300,2,FALSE)</f>
        <v>ا.د/ عادل نصار</v>
      </c>
      <c r="J75" s="774"/>
      <c r="K75" s="774" t="s">
        <v>1070</v>
      </c>
      <c r="L75" s="774"/>
      <c r="M75" s="774"/>
      <c r="N75" s="775"/>
      <c r="O75" s="774"/>
      <c r="P75" s="255" t="s">
        <v>1318</v>
      </c>
      <c r="Q75" s="4"/>
      <c r="R75" s="91"/>
      <c r="S75" s="220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S75" s="707" t="e">
        <f>VLOOKUP(#REF!,'اعضاء هيئة التدريس'!#REF!,2,)</f>
        <v>#REF!</v>
      </c>
    </row>
    <row r="76" spans="1:45" s="156" customFormat="1" ht="15.75" hidden="1" customHeight="1">
      <c r="A76" s="367">
        <v>33</v>
      </c>
      <c r="B76" s="288" t="s">
        <v>650</v>
      </c>
      <c r="C76" s="726" t="str">
        <f>VLOOKUP(B76,مقررات!$A$1:$F$411,2,FALSE)</f>
        <v>تفاعلات البرسيكليك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5"/>
        <v>2</v>
      </c>
      <c r="G76" s="60" t="str">
        <f>VLOOKUP(B76,مقررات!$A$1:$F$409,6,FALSE)</f>
        <v>CH246</v>
      </c>
      <c r="H76" s="60" t="s">
        <v>1721</v>
      </c>
      <c r="I76" s="262" t="str">
        <f>VLOOKUP(H76,'اعضاء هيئة التدريس'!$B$1:$D$300,2,FALSE)</f>
        <v>أ.د/ حامد عبدالباري</v>
      </c>
      <c r="J76" s="454"/>
      <c r="K76" s="454"/>
      <c r="L76" s="454"/>
      <c r="M76" s="454"/>
      <c r="N76" s="454" t="s">
        <v>1068</v>
      </c>
      <c r="O76" s="454"/>
      <c r="P76" s="255" t="s">
        <v>1313</v>
      </c>
      <c r="Q76" s="282"/>
      <c r="R76" s="283"/>
      <c r="S76" s="220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S76" s="707" t="e">
        <f>VLOOKUP(#REF!,'اعضاء هيئة التدريس'!#REF!,2,)</f>
        <v>#REF!</v>
      </c>
    </row>
    <row r="77" spans="1:45" s="285" customFormat="1" ht="22.5" hidden="1" customHeight="1">
      <c r="A77" s="367">
        <v>34</v>
      </c>
      <c r="B77" s="288" t="s">
        <v>629</v>
      </c>
      <c r="C77" s="756" t="str">
        <f>VLOOKUP(B77,مقررات!$A$1:$F$411,2,FALSE)</f>
        <v>ميكانيكا التفاعلات العضوية(1)</v>
      </c>
      <c r="D77" s="211">
        <f>VLOOKUP(B77,مقررات!$A$1:$F$452,3,FALSE)</f>
        <v>1.5</v>
      </c>
      <c r="E77" s="211">
        <f>VLOOKUP(B77,مقررات!$A$1:$F$476,4,FALSE)</f>
        <v>1</v>
      </c>
      <c r="F77" s="211">
        <f t="shared" si="5"/>
        <v>2</v>
      </c>
      <c r="G77" s="60" t="str">
        <f>VLOOKUP(B77,مقررات!$A$1:$F$409,6,FALSE)</f>
        <v>CH244</v>
      </c>
      <c r="H77" s="52" t="s">
        <v>1700</v>
      </c>
      <c r="I77" s="262" t="str">
        <f>VLOOKUP(H77,'اعضاء هيئة التدريس'!$B$1:$D$300,2,FALSE)</f>
        <v>أ.د.ابراهيم الطنطاوي</v>
      </c>
      <c r="J77" s="774"/>
      <c r="K77" s="774"/>
      <c r="L77" s="774"/>
      <c r="M77" s="774"/>
      <c r="N77" s="774"/>
      <c r="O77" s="774" t="s">
        <v>1070</v>
      </c>
      <c r="P77" s="255" t="s">
        <v>1324</v>
      </c>
      <c r="Q77" s="4"/>
      <c r="R77" s="91"/>
      <c r="S77" s="283"/>
      <c r="T77" s="284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S77" s="707" t="e">
        <f>VLOOKUP(#REF!,'اعضاء هيئة التدريس'!#REF!,2,)</f>
        <v>#REF!</v>
      </c>
    </row>
    <row r="78" spans="1:45" s="272" customFormat="1" ht="22.5" hidden="1" customHeight="1">
      <c r="A78" s="367">
        <v>35</v>
      </c>
      <c r="B78" s="288" t="s">
        <v>630</v>
      </c>
      <c r="C78" s="726" t="str">
        <f>VLOOKUP(B78,مقررات!$A$1:$F$411,2,FALSE)</f>
        <v>كيمياء حلقية اليفاتية</v>
      </c>
      <c r="D78" s="211">
        <f>VLOOKUP(B78,مقررات!$A$1:$F$452,3,FALSE)</f>
        <v>1.5</v>
      </c>
      <c r="E78" s="211">
        <f>VLOOKUP(B78,مقررات!$A$1:$F$476,4,FALSE)</f>
        <v>1</v>
      </c>
      <c r="F78" s="211">
        <f t="shared" si="5"/>
        <v>2</v>
      </c>
      <c r="G78" s="60" t="str">
        <f>VLOOKUP(B78,مقررات!$A$1:$F$409,6,FALSE)</f>
        <v>CH245</v>
      </c>
      <c r="H78" s="60" t="s">
        <v>1719</v>
      </c>
      <c r="I78" s="262" t="str">
        <f>VLOOKUP(H78,'اعضاء هيئة التدريس'!$B$1:$D$300,2,FALSE)</f>
        <v>ا.د/ محمد طه عبدالعال</v>
      </c>
      <c r="J78" s="454"/>
      <c r="K78" s="454" t="s">
        <v>1068</v>
      </c>
      <c r="L78" s="454"/>
      <c r="M78" s="454"/>
      <c r="N78" s="454"/>
      <c r="O78" s="454"/>
      <c r="P78" s="386" t="s">
        <v>1314</v>
      </c>
      <c r="Q78" s="282"/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S78" s="707" t="e">
        <f>VLOOKUP(#REF!,'اعضاء هيئة التدريس'!#REF!,2,)</f>
        <v>#REF!</v>
      </c>
    </row>
    <row r="79" spans="1:45" s="272" customFormat="1" ht="15.75" hidden="1">
      <c r="A79" s="367">
        <v>36</v>
      </c>
      <c r="B79" s="288" t="s">
        <v>631</v>
      </c>
      <c r="C79" s="726" t="str">
        <f>VLOOKUP(B79,مقررات!$A$1:$F$411,2,FALSE)</f>
        <v>كيمياء حلقية متجانسة متعددة</v>
      </c>
      <c r="D79" s="211">
        <f>VLOOKUP(B79,مقررات!$A$1:$F$452,3,FALSE)</f>
        <v>1.5</v>
      </c>
      <c r="E79" s="211">
        <f>VLOOKUP(B79,مقررات!$A$1:$F$476,4,FALSE)</f>
        <v>1</v>
      </c>
      <c r="F79" s="211">
        <f t="shared" si="5"/>
        <v>2</v>
      </c>
      <c r="G79" s="60" t="str">
        <f>VLOOKUP(B79,مقررات!$A$1:$F$409,6,FALSE)</f>
        <v>CH246</v>
      </c>
      <c r="H79" s="52" t="s">
        <v>1727</v>
      </c>
      <c r="I79" s="262" t="str">
        <f>VLOOKUP(H79,'اعضاء هيئة التدريس'!$B$1:$D$300,2,FALSE)</f>
        <v>ا.د/ احمد عبدالمجبد</v>
      </c>
      <c r="J79" s="774"/>
      <c r="K79" s="774" t="s">
        <v>1067</v>
      </c>
      <c r="L79" s="774"/>
      <c r="M79" s="774"/>
      <c r="N79" s="774"/>
      <c r="O79" s="774"/>
      <c r="P79" s="255" t="s">
        <v>1325</v>
      </c>
      <c r="Q79" s="4"/>
      <c r="R79" s="91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S79" s="707" t="e">
        <f>VLOOKUP(#REF!,'اعضاء هيئة التدريس'!#REF!,2,)</f>
        <v>#REF!</v>
      </c>
    </row>
    <row r="80" spans="1:45" s="285" customFormat="1" ht="15.75" hidden="1">
      <c r="A80" s="367">
        <v>37</v>
      </c>
      <c r="B80" s="288" t="s">
        <v>632</v>
      </c>
      <c r="C80" s="726" t="str">
        <f>VLOOKUP(B80,مقررات!$A$1:$F$411,2,FALSE)</f>
        <v>كيمياء فراغية</v>
      </c>
      <c r="D80" s="211">
        <f>VLOOKUP(B80,مقررات!$A$1:$F$452,3,FALSE)</f>
        <v>1.5</v>
      </c>
      <c r="E80" s="211">
        <f>VLOOKUP(B80,مقررات!$A$1:$F$476,4,FALSE)</f>
        <v>1</v>
      </c>
      <c r="F80" s="211">
        <f t="shared" si="5"/>
        <v>2</v>
      </c>
      <c r="G80" s="60" t="str">
        <f>VLOOKUP(B80,مقررات!$A$1:$F$409,6,FALSE)</f>
        <v>CH246</v>
      </c>
      <c r="H80" s="60" t="s">
        <v>1697</v>
      </c>
      <c r="I80" s="262" t="str">
        <f>VLOOKUP(H80,'اعضاء هيئة التدريس'!$B$1:$D$300,2,FALSE)</f>
        <v>أ.د. عبدالحميد اسماعيل</v>
      </c>
      <c r="J80" s="256"/>
      <c r="K80" s="454"/>
      <c r="L80" s="454"/>
      <c r="M80" s="454"/>
      <c r="N80" s="454"/>
      <c r="O80" s="454" t="s">
        <v>1073</v>
      </c>
      <c r="P80" s="386" t="s">
        <v>1314</v>
      </c>
      <c r="Q80" s="282"/>
      <c r="R80" s="283"/>
      <c r="S80" s="283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S80" s="707" t="e">
        <f>VLOOKUP(#REF!,'اعضاء هيئة التدريس'!#REF!,2,)</f>
        <v>#REF!</v>
      </c>
    </row>
    <row r="81" spans="1:45" s="285" customFormat="1" ht="22.5" hidden="1" customHeight="1">
      <c r="A81" s="367">
        <v>38</v>
      </c>
      <c r="B81" s="288" t="s">
        <v>633</v>
      </c>
      <c r="C81" s="726" t="str">
        <f>VLOOKUP(B81,مقررات!$A$1:$F$411,2,FALSE)</f>
        <v>كيمياء الكربوهيدرات</v>
      </c>
      <c r="D81" s="211">
        <f>VLOOKUP(B81,مقررات!$A$1:$F$452,3,FALSE)</f>
        <v>1.5</v>
      </c>
      <c r="E81" s="211">
        <f>VLOOKUP(B81,مقررات!$A$1:$F$476,4,FALSE)</f>
        <v>1</v>
      </c>
      <c r="F81" s="211">
        <f t="shared" si="5"/>
        <v>2</v>
      </c>
      <c r="G81" s="60" t="str">
        <f>VLOOKUP(B81,مقررات!$A$1:$F$409,6,FALSE)</f>
        <v>CH245</v>
      </c>
      <c r="H81" s="52" t="s">
        <v>1721</v>
      </c>
      <c r="I81" s="262" t="str">
        <f>VLOOKUP(H81,'اعضاء هيئة التدريس'!$B$1:$D$300,2,FALSE)</f>
        <v>أ.د/ حامد عبدالباري</v>
      </c>
      <c r="J81" s="37"/>
      <c r="K81" s="774"/>
      <c r="L81" s="774" t="s">
        <v>1068</v>
      </c>
      <c r="M81" s="774"/>
      <c r="N81" s="774"/>
      <c r="O81" s="774"/>
      <c r="P81" s="255" t="s">
        <v>1313</v>
      </c>
      <c r="Q81" s="4"/>
      <c r="R81" s="92"/>
      <c r="S81" s="283"/>
      <c r="T81" s="284"/>
      <c r="U81" s="284"/>
      <c r="V81" s="284"/>
      <c r="W81" s="284"/>
      <c r="X81" s="284"/>
      <c r="Y81" s="284"/>
      <c r="Z81" s="284"/>
      <c r="AA81" s="284"/>
      <c r="AB81" s="284"/>
      <c r="AC81" s="284"/>
      <c r="AD81" s="284"/>
      <c r="AE81" s="284"/>
      <c r="AS81" s="707" t="e">
        <f>VLOOKUP(#REF!,'اعضاء هيئة التدريس'!#REF!,2,)</f>
        <v>#REF!</v>
      </c>
    </row>
    <row r="82" spans="1:45" s="272" customFormat="1" ht="15.75" hidden="1">
      <c r="A82" s="367">
        <v>39</v>
      </c>
      <c r="B82" s="288" t="s">
        <v>651</v>
      </c>
      <c r="C82" s="726" t="str">
        <f>VLOOKUP(B82,مقررات!$A$1:$F$411,2,FALSE)</f>
        <v>كيمياء البترول ومشتقاته</v>
      </c>
      <c r="D82" s="211">
        <f>VLOOKUP(B82,مقررات!$A$1:$F$452,3,FALSE)</f>
        <v>1.5</v>
      </c>
      <c r="E82" s="211">
        <f>VLOOKUP(B82,مقررات!$A$1:$F$476,4,FALSE)</f>
        <v>1</v>
      </c>
      <c r="F82" s="211">
        <f t="shared" si="5"/>
        <v>2</v>
      </c>
      <c r="G82" s="60" t="str">
        <f>VLOOKUP(B82,مقررات!$A$1:$F$409,6,FALSE)</f>
        <v>CH246</v>
      </c>
      <c r="H82" s="60" t="s">
        <v>1729</v>
      </c>
      <c r="I82" s="262" t="str">
        <f>VLOOKUP(H82,'اعضاء هيئة التدريس'!$B$1:$D$300,2,FALSE)</f>
        <v>ا.د/ عبد العليم حسن</v>
      </c>
      <c r="J82" s="256"/>
      <c r="K82" s="454"/>
      <c r="L82" s="454" t="s">
        <v>1067</v>
      </c>
      <c r="M82" s="454"/>
      <c r="N82" s="454"/>
      <c r="O82" s="454"/>
      <c r="P82" s="255" t="s">
        <v>1313</v>
      </c>
      <c r="Q82" s="282"/>
      <c r="R82" s="283"/>
      <c r="S82" s="284"/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S82" s="707" t="e">
        <f>VLOOKUP(#REF!,'اعضاء هيئة التدريس'!#REF!,2,)</f>
        <v>#REF!</v>
      </c>
    </row>
    <row r="83" spans="1:45" s="272" customFormat="1" ht="30" hidden="1">
      <c r="A83" s="367">
        <v>40</v>
      </c>
      <c r="B83" s="288" t="s">
        <v>652</v>
      </c>
      <c r="C83" s="770" t="str">
        <f>VLOOKUP(B83,مقررات!$A$1:$F$411,2,FALSE)</f>
        <v>كيمياء النسيج والأصباغ والمنظفات</v>
      </c>
      <c r="D83" s="211">
        <f>VLOOKUP(B83,مقررات!$A$1:$F$452,3,FALSE)</f>
        <v>1.5</v>
      </c>
      <c r="E83" s="211">
        <f>VLOOKUP(B83,مقررات!$A$1:$F$476,4,FALSE)</f>
        <v>1</v>
      </c>
      <c r="F83" s="211">
        <f t="shared" si="5"/>
        <v>2</v>
      </c>
      <c r="G83" s="60" t="str">
        <f>VLOOKUP(B83,مقررات!$A$1:$F$409,6,FALSE)</f>
        <v>CH311</v>
      </c>
      <c r="H83" s="52" t="s">
        <v>1789</v>
      </c>
      <c r="I83" s="262" t="str">
        <f>VLOOKUP(H83,'اعضاء هيئة التدريس'!$B$1:$D$300,2,FALSE)</f>
        <v>د / هبه عبدالعظيم</v>
      </c>
      <c r="J83" s="37"/>
      <c r="K83" s="774"/>
      <c r="L83" s="774"/>
      <c r="M83" s="774"/>
      <c r="N83" s="774" t="s">
        <v>1068</v>
      </c>
      <c r="O83" s="774"/>
      <c r="P83" s="386" t="s">
        <v>1314</v>
      </c>
      <c r="Q83" s="4"/>
      <c r="R83" s="91"/>
      <c r="S83" s="283"/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S83" s="707" t="e">
        <f>VLOOKUP(#REF!,'اعضاء هيئة التدريس'!#REF!,2,)</f>
        <v>#REF!</v>
      </c>
    </row>
    <row r="84" spans="1:45" s="272" customFormat="1" ht="25.5" hidden="1">
      <c r="A84" s="367">
        <v>41</v>
      </c>
      <c r="B84" s="288" t="s">
        <v>634</v>
      </c>
      <c r="C84" s="726" t="str">
        <f>VLOOKUP(B84,مقررات!$A$1:$F$411,2,FALSE)</f>
        <v>كيمياء عملية تحليلية وفيزيائية وغير عضوية (3)</v>
      </c>
      <c r="D84" s="211">
        <f>VLOOKUP(B84,مقررات!$A$1:$F$452,3,FALSE)</f>
        <v>0</v>
      </c>
      <c r="E84" s="211">
        <f>VLOOKUP(B84,مقررات!$A$1:$F$476,4,FALSE)</f>
        <v>4</v>
      </c>
      <c r="F84" s="211">
        <f t="shared" si="5"/>
        <v>2</v>
      </c>
      <c r="G84" s="60" t="str">
        <f>VLOOKUP(B84,مقررات!$A$1:$F$409,6,FALSE)</f>
        <v>CH278</v>
      </c>
      <c r="H84" s="60"/>
      <c r="I84" s="964" t="e">
        <f>VLOOKUP(H84,'اعضاء هيئة التدريس'!$B$1:$D$300,2,FALSE)</f>
        <v>#N/A</v>
      </c>
      <c r="J84" s="256"/>
      <c r="K84" s="454"/>
      <c r="L84" s="454"/>
      <c r="M84" s="454"/>
      <c r="N84" s="454"/>
      <c r="O84" s="454"/>
      <c r="P84" s="386"/>
      <c r="Q84" s="282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S84" s="707" t="e">
        <f>VLOOKUP(#REF!,'اعضاء هيئة التدريس'!#REF!,2,)</f>
        <v>#REF!</v>
      </c>
    </row>
    <row r="85" spans="1:45" s="272" customFormat="1" ht="15.75" hidden="1">
      <c r="A85" s="367">
        <v>42</v>
      </c>
      <c r="B85" s="288" t="s">
        <v>635</v>
      </c>
      <c r="C85" s="726" t="str">
        <f>VLOOKUP(B85,مقررات!$A$1:$F$411,2,FALSE)</f>
        <v>كيمياء عملية عضوية (3)</v>
      </c>
      <c r="D85" s="211">
        <f>VLOOKUP(B85,مقررات!$A$1:$F$452,3,FALSE)</f>
        <v>0</v>
      </c>
      <c r="E85" s="211">
        <f>VLOOKUP(B85,مقررات!$A$1:$F$476,4,FALSE)</f>
        <v>4</v>
      </c>
      <c r="F85" s="211">
        <f t="shared" si="5"/>
        <v>2</v>
      </c>
      <c r="G85" s="60" t="str">
        <f>VLOOKUP(B85,مقررات!$A$1:$F$409,6,FALSE)</f>
        <v>CH279</v>
      </c>
      <c r="H85" s="52"/>
      <c r="I85" s="964" t="e">
        <f>VLOOKUP(H85,'اعضاء هيئة التدريس'!$B$1:$D$300,2,FALSE)</f>
        <v>#N/A</v>
      </c>
      <c r="J85" s="37"/>
      <c r="K85" s="774"/>
      <c r="L85" s="774"/>
      <c r="M85" s="774"/>
      <c r="N85" s="774"/>
      <c r="O85" s="774"/>
      <c r="P85" s="1050"/>
      <c r="Q85" s="4"/>
      <c r="R85" s="91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E85" s="283"/>
      <c r="AS85" s="707" t="e">
        <f>VLOOKUP(#REF!,'اعضاء هيئة التدريس'!#REF!,2,)</f>
        <v>#REF!</v>
      </c>
    </row>
    <row r="86" spans="1:45" s="272" customFormat="1" ht="15.75" hidden="1">
      <c r="A86" s="367">
        <v>43</v>
      </c>
      <c r="B86" s="288" t="s">
        <v>636</v>
      </c>
      <c r="C86" s="726" t="str">
        <f>VLOOKUP(B86,مقررات!$A$1:$F$411,2,FALSE)</f>
        <v>كيمياء الكم</v>
      </c>
      <c r="D86" s="211">
        <f>VLOOKUP(B86,مقررات!$A$1:$F$452,3,FALSE)</f>
        <v>1.5</v>
      </c>
      <c r="E86" s="211">
        <f>VLOOKUP(B86,مقررات!$A$1:$F$476,4,FALSE)</f>
        <v>1</v>
      </c>
      <c r="F86" s="211">
        <f t="shared" si="5"/>
        <v>2</v>
      </c>
      <c r="G86" s="60" t="str">
        <f>VLOOKUP(B86,مقررات!$A$1:$F$409,6,FALSE)</f>
        <v>CH122</v>
      </c>
      <c r="H86" s="60" t="s">
        <v>1701</v>
      </c>
      <c r="I86" s="262" t="str">
        <f>VLOOKUP(H86,'اعضاء هيئة التدريس'!$B$1:$D$300,2,FALSE)</f>
        <v>ا.د/ احمد النحاس</v>
      </c>
      <c r="J86" s="256"/>
      <c r="K86" s="454"/>
      <c r="L86" s="454"/>
      <c r="M86" s="454"/>
      <c r="N86" s="454" t="s">
        <v>1068</v>
      </c>
      <c r="O86" s="454"/>
      <c r="P86" s="255" t="s">
        <v>89</v>
      </c>
      <c r="Q86" s="282"/>
      <c r="R86" s="283"/>
      <c r="S86" s="283"/>
      <c r="T86" s="283"/>
      <c r="U86" s="283"/>
      <c r="V86" s="283"/>
      <c r="W86" s="283"/>
      <c r="X86" s="283"/>
      <c r="Y86" s="283"/>
      <c r="Z86" s="283"/>
      <c r="AA86" s="283"/>
      <c r="AB86" s="283"/>
      <c r="AC86" s="283"/>
      <c r="AD86" s="283"/>
      <c r="AE86" s="283"/>
      <c r="AS86" s="707" t="e">
        <f>VLOOKUP(#REF!,'اعضاء هيئة التدريس'!#REF!,2,)</f>
        <v>#REF!</v>
      </c>
    </row>
    <row r="87" spans="1:45" s="272" customFormat="1" ht="15.75" hidden="1">
      <c r="A87" s="367">
        <v>44</v>
      </c>
      <c r="B87" s="288" t="s">
        <v>636</v>
      </c>
      <c r="C87" s="726" t="str">
        <f>VLOOKUP(B87,مقررات!$A$1:$F$411,2,FALSE)</f>
        <v>كيمياء الكم</v>
      </c>
      <c r="D87" s="211">
        <f>VLOOKUP(B87,مقررات!$A$1:$F$452,3,FALSE)</f>
        <v>1.5</v>
      </c>
      <c r="E87" s="211">
        <f>VLOOKUP(B87,مقررات!$A$1:$F$476,4,FALSE)</f>
        <v>1</v>
      </c>
      <c r="F87" s="211">
        <f t="shared" si="5"/>
        <v>2</v>
      </c>
      <c r="G87" s="60" t="str">
        <f>VLOOKUP(B87,مقررات!$A$1:$F$409,6,FALSE)</f>
        <v>CH122</v>
      </c>
      <c r="H87" s="60" t="s">
        <v>1760</v>
      </c>
      <c r="I87" s="262" t="str">
        <f>VLOOKUP(H87,'اعضاء هيئة التدريس'!$B$1:$D$300,2,FALSE)</f>
        <v>د.صافيناز حمدي</v>
      </c>
      <c r="J87" s="256"/>
      <c r="K87" s="454"/>
      <c r="L87" s="454"/>
      <c r="M87" s="454"/>
      <c r="N87" s="454" t="s">
        <v>1068</v>
      </c>
      <c r="O87" s="454"/>
      <c r="P87" s="255" t="s">
        <v>89</v>
      </c>
      <c r="Q87" s="282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  <c r="AC87" s="283"/>
      <c r="AD87" s="283"/>
      <c r="AE87" s="283"/>
      <c r="AS87" s="707" t="e">
        <f>VLOOKUP(#REF!,'اعضاء هيئة التدريس'!#REF!,2,)</f>
        <v>#REF!</v>
      </c>
    </row>
    <row r="88" spans="1:45" s="272" customFormat="1" ht="15.75" hidden="1">
      <c r="A88" s="367">
        <v>45</v>
      </c>
      <c r="B88" s="288" t="s">
        <v>653</v>
      </c>
      <c r="C88" s="770" t="str">
        <f>VLOOKUP(B88,مقررات!$A$1:$F$411,2,FALSE)</f>
        <v>كيمياء كهربية( 2)</v>
      </c>
      <c r="D88" s="211">
        <f>VLOOKUP(B88,مقررات!$A$1:$F$452,3,FALSE)</f>
        <v>1.5</v>
      </c>
      <c r="E88" s="211">
        <f>VLOOKUP(B88,مقررات!$A$1:$F$476,4,FALSE)</f>
        <v>1</v>
      </c>
      <c r="F88" s="211">
        <f t="shared" si="5"/>
        <v>2</v>
      </c>
      <c r="G88" s="60" t="str">
        <f>VLOOKUP(B88,مقررات!$A$1:$F$409,6,FALSE)</f>
        <v>CH4112</v>
      </c>
      <c r="H88" s="52" t="s">
        <v>1707</v>
      </c>
      <c r="I88" s="262" t="str">
        <f>VLOOKUP(H88,'اعضاء هيئة التدريس'!$B$1:$D$300,2,FALSE)</f>
        <v>أ.د/ عبلة حتحوت</v>
      </c>
      <c r="J88" s="454" t="s">
        <v>1072</v>
      </c>
      <c r="K88" s="454"/>
      <c r="L88" s="454"/>
      <c r="M88" s="774"/>
      <c r="N88" s="774"/>
      <c r="O88" s="774"/>
      <c r="P88" s="255" t="s">
        <v>1324</v>
      </c>
      <c r="Q88" s="4"/>
      <c r="R88" s="92"/>
      <c r="S88" s="283"/>
      <c r="T88" s="283"/>
      <c r="U88" s="283"/>
      <c r="V88" s="283"/>
      <c r="W88" s="283"/>
      <c r="X88" s="283"/>
      <c r="Y88" s="283"/>
      <c r="Z88" s="283"/>
      <c r="AA88" s="283"/>
      <c r="AB88" s="283"/>
      <c r="AC88" s="283"/>
      <c r="AD88" s="283"/>
      <c r="AE88" s="283"/>
      <c r="AS88" s="707" t="e">
        <f>VLOOKUP(#REF!,'اعضاء هيئة التدريس'!#REF!,2,)</f>
        <v>#REF!</v>
      </c>
    </row>
    <row r="89" spans="1:45" s="29" customFormat="1" ht="15.75" hidden="1">
      <c r="A89" s="367">
        <v>46</v>
      </c>
      <c r="B89" s="288" t="s">
        <v>654</v>
      </c>
      <c r="C89" s="345" t="str">
        <f>VLOOKUP(B89,مقررات!$A$1:$F$411,2,FALSE)</f>
        <v>كيمياء التآكل</v>
      </c>
      <c r="D89" s="211">
        <f>VLOOKUP(B89,مقررات!$A$1:$F$452,3,FALSE)</f>
        <v>1</v>
      </c>
      <c r="E89" s="211" t="str">
        <f>VLOOKUP(B89,مقررات!$A$1:$F$476,4,FALSE)</f>
        <v>-</v>
      </c>
      <c r="F89" s="211">
        <v>1</v>
      </c>
      <c r="G89" s="60" t="str">
        <f>VLOOKUP(B89,مقررات!$A$1:$F$409,6,FALSE)</f>
        <v>CH4112</v>
      </c>
      <c r="H89" s="60" t="s">
        <v>1752</v>
      </c>
      <c r="I89" s="262" t="str">
        <f>VLOOKUP(H89,'اعضاء هيئة التدريس'!$B$1:$D$300,2,FALSE)</f>
        <v>د/ ايمن شبل</v>
      </c>
      <c r="J89" s="454"/>
      <c r="K89" s="454"/>
      <c r="L89" s="454" t="s">
        <v>1112</v>
      </c>
      <c r="M89" s="454"/>
      <c r="N89" s="454"/>
      <c r="O89" s="454"/>
      <c r="P89" s="386" t="s">
        <v>1320</v>
      </c>
      <c r="Q89" s="282"/>
      <c r="R89" s="283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S89" s="707" t="e">
        <f>VLOOKUP(#REF!,'اعضاء هيئة التدريس'!#REF!,2,)</f>
        <v>#REF!</v>
      </c>
    </row>
    <row r="90" spans="1:45" s="272" customFormat="1" ht="15.75" hidden="1">
      <c r="A90" s="367">
        <v>47</v>
      </c>
      <c r="B90" s="288" t="s">
        <v>655</v>
      </c>
      <c r="C90" s="726" t="str">
        <f>VLOOKUP(B90,مقررات!$A$1:$F$411,2,FALSE)</f>
        <v>نظرية المجموعات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ref="F90:F113" si="6">D90+0.5*E90</f>
        <v>2</v>
      </c>
      <c r="G90" s="60" t="str">
        <f>VLOOKUP(B90,مقررات!$A$1:$F$409,6,FALSE)</f>
        <v>CH4112</v>
      </c>
      <c r="H90" s="60" t="s">
        <v>1701</v>
      </c>
      <c r="I90" s="262" t="str">
        <f>VLOOKUP(H90,'اعضاء هيئة التدريس'!$B$1:$D$300,2,FALSE)</f>
        <v>ا.د/ احمد النحاس</v>
      </c>
      <c r="J90" s="256"/>
      <c r="K90" s="256"/>
      <c r="L90" s="256"/>
      <c r="M90" s="256"/>
      <c r="N90" s="256" t="s">
        <v>1070</v>
      </c>
      <c r="O90" s="256"/>
      <c r="P90" s="386" t="s">
        <v>1320</v>
      </c>
      <c r="Q90" s="282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  <c r="AC90" s="283"/>
      <c r="AD90" s="283"/>
      <c r="AE90" s="283"/>
      <c r="AS90" s="707" t="e">
        <f>VLOOKUP(#REF!,'اعضاء هيئة التدريس'!#REF!,2,)</f>
        <v>#REF!</v>
      </c>
    </row>
    <row r="91" spans="1:45" s="272" customFormat="1" ht="15.75" hidden="1">
      <c r="A91" s="367">
        <v>48</v>
      </c>
      <c r="B91" s="288" t="s">
        <v>655</v>
      </c>
      <c r="C91" s="726" t="str">
        <f>VLOOKUP(B91,مقررات!$A$1:$F$411,2,FALSE)</f>
        <v>نظرية المجموعات</v>
      </c>
      <c r="D91" s="211">
        <f>VLOOKUP(B91,مقررات!$A$1:$F$452,3,FALSE)</f>
        <v>1.5</v>
      </c>
      <c r="E91" s="211">
        <f>VLOOKUP(B91,مقررات!$A$1:$F$476,4,FALSE)</f>
        <v>1</v>
      </c>
      <c r="F91" s="211">
        <f t="shared" si="6"/>
        <v>2</v>
      </c>
      <c r="G91" s="60" t="str">
        <f>VLOOKUP(B91,مقررات!$A$1:$F$409,6,FALSE)</f>
        <v>CH4112</v>
      </c>
      <c r="H91" s="60" t="s">
        <v>1760</v>
      </c>
      <c r="I91" s="262" t="str">
        <f>VLOOKUP(H91,'اعضاء هيئة التدريس'!$B$1:$D$300,2,FALSE)</f>
        <v>د.صافيناز حمدي</v>
      </c>
      <c r="J91" s="256"/>
      <c r="K91" s="256"/>
      <c r="L91" s="256"/>
      <c r="M91" s="256"/>
      <c r="N91" s="256" t="s">
        <v>1070</v>
      </c>
      <c r="O91" s="256"/>
      <c r="P91" s="386" t="s">
        <v>1320</v>
      </c>
      <c r="Q91" s="282"/>
      <c r="R91" s="283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  <c r="AC91" s="283"/>
      <c r="AD91" s="283"/>
      <c r="AE91" s="283"/>
      <c r="AS91" s="707" t="e">
        <f>VLOOKUP(#REF!,'اعضاء هيئة التدريس'!#REF!,2,)</f>
        <v>#REF!</v>
      </c>
    </row>
    <row r="92" spans="1:45" s="272" customFormat="1" ht="16.5" hidden="1" customHeight="1">
      <c r="A92" s="367">
        <v>49</v>
      </c>
      <c r="B92" s="288" t="s">
        <v>637</v>
      </c>
      <c r="C92" s="345" t="str">
        <f>VLOOKUP(B92,مقررات!$A$1:$F$411,2,FALSE)</f>
        <v>كيمياء السطوح</v>
      </c>
      <c r="D92" s="211">
        <f>VLOOKUP(B92,مقررات!$A$1:$F$452,3,FALSE)</f>
        <v>1.5</v>
      </c>
      <c r="E92" s="211">
        <f>VLOOKUP(B92,مقررات!$A$1:$F$476,4,FALSE)</f>
        <v>1</v>
      </c>
      <c r="F92" s="211">
        <f t="shared" si="6"/>
        <v>2</v>
      </c>
      <c r="G92" s="60" t="str">
        <f>VLOOKUP(B92,مقررات!$A$1:$F$409,6,FALSE)</f>
        <v>CH111</v>
      </c>
      <c r="H92" s="52" t="s">
        <v>1750</v>
      </c>
      <c r="I92" s="262" t="str">
        <f>VLOOKUP(H92,'اعضاء هيئة التدريس'!$B$1:$D$300,2,FALSE)</f>
        <v>د/ نعيمة سالم</v>
      </c>
      <c r="J92" s="454"/>
      <c r="K92" s="454"/>
      <c r="L92" s="454" t="s">
        <v>1072</v>
      </c>
      <c r="M92" s="37"/>
      <c r="N92" s="37"/>
      <c r="O92" s="37"/>
      <c r="P92" s="386" t="s">
        <v>1320</v>
      </c>
      <c r="Q92" s="4"/>
      <c r="R92" s="92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E92" s="283"/>
      <c r="AS92" s="707" t="e">
        <f>VLOOKUP(#REF!,'اعضاء هيئة التدريس'!#REF!,2,)</f>
        <v>#REF!</v>
      </c>
    </row>
    <row r="93" spans="1:45" s="272" customFormat="1" ht="17.25" hidden="1" customHeight="1">
      <c r="A93" s="367">
        <v>50</v>
      </c>
      <c r="B93" s="288" t="s">
        <v>656</v>
      </c>
      <c r="C93" s="726" t="str">
        <f>VLOOKUP(B93,مقررات!$A$1:$F$411,2,FALSE)</f>
        <v>كيمياء غير عضوية حيوية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si="6"/>
        <v>2</v>
      </c>
      <c r="G93" s="60" t="str">
        <f>VLOOKUP(B93,مقررات!$A$1:$F$409,6,FALSE)</f>
        <v>CH324</v>
      </c>
      <c r="H93" s="60" t="s">
        <v>1748</v>
      </c>
      <c r="I93" s="262" t="str">
        <f>VLOOKUP(H93,'اعضاء هيئة التدريس'!$B$1:$D$300,2,FALSE)</f>
        <v>د/ جوزيف اسطفانوس</v>
      </c>
      <c r="J93" s="256"/>
      <c r="K93" s="256"/>
      <c r="L93" s="256"/>
      <c r="M93" s="256" t="s">
        <v>1068</v>
      </c>
      <c r="N93" s="256"/>
      <c r="O93" s="256"/>
      <c r="P93" s="386"/>
      <c r="Q93" s="282"/>
      <c r="R93" s="283"/>
      <c r="S93" s="283"/>
      <c r="T93" s="283"/>
      <c r="U93" s="283"/>
      <c r="V93" s="283"/>
      <c r="W93" s="283"/>
      <c r="X93" s="283"/>
      <c r="Y93" s="283"/>
      <c r="Z93" s="283"/>
      <c r="AA93" s="283"/>
      <c r="AB93" s="283"/>
      <c r="AC93" s="283"/>
      <c r="AD93" s="283"/>
      <c r="AE93" s="283"/>
      <c r="AS93" s="707" t="e">
        <f>VLOOKUP(#REF!,'اعضاء هيئة التدريس'!#REF!,2,)</f>
        <v>#REF!</v>
      </c>
    </row>
    <row r="94" spans="1:45" s="272" customFormat="1" ht="15.75" hidden="1" customHeight="1">
      <c r="A94" s="367">
        <v>51</v>
      </c>
      <c r="B94" s="288" t="s">
        <v>657</v>
      </c>
      <c r="C94" s="770" t="str">
        <f>VLOOKUP(B94,مقررات!$A$1:$F$411,2,FALSE)</f>
        <v>كيمياء علوم المواد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6"/>
        <v>2</v>
      </c>
      <c r="G94" s="60" t="str">
        <f>VLOOKUP(B94,مقررات!$A$1:$F$409,6,FALSE)</f>
        <v>CH335</v>
      </c>
      <c r="H94" s="52" t="s">
        <v>1695</v>
      </c>
      <c r="I94" s="262" t="str">
        <f>VLOOKUP(H94,'اعضاء هيئة التدريس'!$B$1:$D$300,2,FALSE)</f>
        <v>ا.د/ عادل نصار</v>
      </c>
      <c r="J94" s="37"/>
      <c r="K94" s="37"/>
      <c r="L94" s="37" t="s">
        <v>1070</v>
      </c>
      <c r="M94" s="37"/>
      <c r="N94" s="37"/>
      <c r="O94" s="37"/>
      <c r="P94" s="255" t="s">
        <v>1313</v>
      </c>
      <c r="Q94" s="4"/>
      <c r="R94" s="91"/>
      <c r="S94" s="284"/>
      <c r="T94" s="283"/>
      <c r="U94" s="283"/>
      <c r="V94" s="283"/>
      <c r="W94" s="283"/>
      <c r="X94" s="283"/>
      <c r="Y94" s="283"/>
      <c r="Z94" s="283"/>
      <c r="AA94" s="283"/>
      <c r="AB94" s="283"/>
      <c r="AC94" s="283"/>
      <c r="AD94" s="283"/>
      <c r="AE94" s="283"/>
      <c r="AS94" s="707" t="e">
        <f>VLOOKUP(#REF!,'اعضاء هيئة التدريس'!#REF!,2,)</f>
        <v>#REF!</v>
      </c>
    </row>
    <row r="95" spans="1:45" s="272" customFormat="1" ht="15.75" hidden="1" customHeight="1">
      <c r="A95" s="367">
        <v>52</v>
      </c>
      <c r="B95" s="288" t="s">
        <v>657</v>
      </c>
      <c r="C95" s="770" t="str">
        <f>VLOOKUP(B95,مقررات!$A$1:$F$411,2,FALSE)</f>
        <v>كيمياء علوم المواد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6"/>
        <v>2</v>
      </c>
      <c r="G95" s="60" t="str">
        <f>VLOOKUP(B95,مقررات!$A$1:$F$409,6,FALSE)</f>
        <v>CH335</v>
      </c>
      <c r="H95" s="52" t="s">
        <v>1758</v>
      </c>
      <c r="I95" s="262" t="str">
        <f>VLOOKUP(H95,'اعضاء هيئة التدريس'!$B$1:$D$300,2,FALSE)</f>
        <v>د/ ريهام وجدى</v>
      </c>
      <c r="J95" s="37"/>
      <c r="K95" s="37"/>
      <c r="L95" s="37" t="s">
        <v>1070</v>
      </c>
      <c r="M95" s="37"/>
      <c r="N95" s="37"/>
      <c r="O95" s="37"/>
      <c r="P95" s="255" t="s">
        <v>1313</v>
      </c>
      <c r="Q95" s="4"/>
      <c r="R95" s="91"/>
      <c r="S95" s="283"/>
      <c r="T95" s="283"/>
      <c r="U95" s="283"/>
      <c r="V95" s="283"/>
      <c r="W95" s="283"/>
      <c r="X95" s="283"/>
      <c r="Y95" s="283"/>
      <c r="Z95" s="283"/>
      <c r="AA95" s="283"/>
      <c r="AB95" s="283"/>
      <c r="AC95" s="283"/>
      <c r="AD95" s="283"/>
      <c r="AE95" s="283"/>
      <c r="AS95" s="707" t="e">
        <f>VLOOKUP(#REF!,'اعضاء هيئة التدريس'!#REF!,2,)</f>
        <v>#REF!</v>
      </c>
    </row>
    <row r="96" spans="1:45" s="272" customFormat="1" ht="22.5" hidden="1" customHeight="1">
      <c r="A96" s="367">
        <v>53</v>
      </c>
      <c r="B96" s="288" t="s">
        <v>638</v>
      </c>
      <c r="C96" s="726" t="str">
        <f>VLOOKUP(B96,مقررات!$A$1:$F$411,2,FALSE)</f>
        <v>كيمياء نووية إشعاعية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6"/>
        <v>2</v>
      </c>
      <c r="G96" s="60" t="str">
        <f>VLOOKUP(B96,مقررات!$A$1:$F$409,6,FALSE)</f>
        <v>CH122</v>
      </c>
      <c r="H96" s="60" t="s">
        <v>1698</v>
      </c>
      <c r="I96" s="262" t="str">
        <f>VLOOKUP(H96,'اعضاء هيئة التدريس'!$B$1:$D$300,2,FALSE)</f>
        <v>ا.د/ عبدة الطبل</v>
      </c>
      <c r="J96" s="256"/>
      <c r="K96" s="256" t="s">
        <v>1073</v>
      </c>
      <c r="L96" s="256"/>
      <c r="M96" s="256"/>
      <c r="N96" s="256"/>
      <c r="O96" s="256"/>
      <c r="P96" s="255" t="s">
        <v>89</v>
      </c>
      <c r="Q96" s="282"/>
      <c r="R96" s="283"/>
      <c r="S96" s="284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S96" s="707" t="e">
        <f>VLOOKUP(#REF!,'اعضاء هيئة التدريس'!#REF!,2,)</f>
        <v>#REF!</v>
      </c>
    </row>
    <row r="97" spans="1:45" s="272" customFormat="1" ht="15.75" hidden="1">
      <c r="A97" s="367">
        <v>54</v>
      </c>
      <c r="B97" s="288" t="s">
        <v>639</v>
      </c>
      <c r="C97" s="756" t="str">
        <f>VLOOKUP(B97,مقررات!$A$1:$F$411,2,FALSE)</f>
        <v>ميكانيكا التفاعلات غير العضوية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6"/>
        <v>2</v>
      </c>
      <c r="G97" s="60" t="str">
        <f>VLOOKUP(B97,مقررات!$A$1:$F$409,6,FALSE)</f>
        <v>CH324</v>
      </c>
      <c r="H97" s="52" t="s">
        <v>1705</v>
      </c>
      <c r="I97" s="262" t="str">
        <f>VLOOKUP(H97,'اعضاء هيئة التدريس'!$B$1:$D$300,2,FALSE)</f>
        <v>ا.د/ سعيدة ابو الثنا</v>
      </c>
      <c r="J97" s="37"/>
      <c r="K97" s="37"/>
      <c r="L97" s="37"/>
      <c r="M97" s="37"/>
      <c r="N97" s="37" t="s">
        <v>1070</v>
      </c>
      <c r="O97" s="37"/>
      <c r="P97" s="255" t="s">
        <v>89</v>
      </c>
      <c r="Q97" s="4"/>
      <c r="R97" s="91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E97" s="283"/>
      <c r="AS97" s="707" t="e">
        <f>VLOOKUP(#REF!,'اعضاء هيئة التدريس'!#REF!,2,)</f>
        <v>#REF!</v>
      </c>
    </row>
    <row r="98" spans="1:45" s="272" customFormat="1" ht="15.75" hidden="1" customHeight="1">
      <c r="A98" s="367">
        <v>55</v>
      </c>
      <c r="B98" s="288" t="s">
        <v>640</v>
      </c>
      <c r="C98" s="726" t="str">
        <f>VLOOKUP(B98,مقررات!$A$1:$F$411,2,FALSE)</f>
        <v>كيمياء الجوامد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6"/>
        <v>2</v>
      </c>
      <c r="G98" s="60" t="str">
        <f>VLOOKUP(B98,مقررات!$A$1:$F$409,6,FALSE)</f>
        <v>CH122</v>
      </c>
      <c r="H98" s="60" t="s">
        <v>1758</v>
      </c>
      <c r="I98" s="262" t="str">
        <f>VLOOKUP(H98,'اعضاء هيئة التدريس'!$B$1:$D$300,2,FALSE)</f>
        <v>د/ ريهام وجدى</v>
      </c>
      <c r="J98" s="256"/>
      <c r="K98" s="256"/>
      <c r="L98" s="256" t="s">
        <v>1067</v>
      </c>
      <c r="M98" s="256"/>
      <c r="N98" s="256"/>
      <c r="O98" s="256"/>
      <c r="P98" s="386" t="s">
        <v>1315</v>
      </c>
      <c r="Q98" s="282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  <c r="AC98" s="283"/>
      <c r="AD98" s="283"/>
      <c r="AE98" s="283"/>
      <c r="AS98" s="707" t="e">
        <f>VLOOKUP(#REF!,'اعضاء هيئة التدريس'!#REF!,2,)</f>
        <v>#REF!</v>
      </c>
    </row>
    <row r="99" spans="1:45" s="272" customFormat="1" ht="15.75" hidden="1" customHeight="1">
      <c r="A99" s="367">
        <v>56</v>
      </c>
      <c r="B99" s="288" t="s">
        <v>658</v>
      </c>
      <c r="C99" s="726" t="str">
        <f>VLOOKUP(B99,مقررات!$A$1:$F$411,2,FALSE)</f>
        <v>تحليل آلي ( 2)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6"/>
        <v>2</v>
      </c>
      <c r="G99" s="60" t="str">
        <f>VLOOKUP(B99,مقررات!$A$1:$F$409,6,FALSE)</f>
        <v>CH246</v>
      </c>
      <c r="H99" s="52" t="s">
        <v>1698</v>
      </c>
      <c r="I99" s="262" t="str">
        <f>VLOOKUP(H99,'اعضاء هيئة التدريس'!$B$1:$D$300,2,FALSE)</f>
        <v>ا.د/ عبدة الطبل</v>
      </c>
      <c r="J99" s="37"/>
      <c r="K99" s="37"/>
      <c r="L99" s="37"/>
      <c r="M99" s="37"/>
      <c r="N99" s="37" t="s">
        <v>1072</v>
      </c>
      <c r="O99" s="37"/>
      <c r="P99" s="255" t="s">
        <v>1324</v>
      </c>
      <c r="Q99" s="4"/>
      <c r="R99" s="92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  <c r="AC99" s="283"/>
      <c r="AD99" s="283"/>
      <c r="AE99" s="283"/>
      <c r="AS99" s="707" t="e">
        <f>VLOOKUP(#REF!,'اعضاء هيئة التدريس'!#REF!,2,)</f>
        <v>#REF!</v>
      </c>
    </row>
    <row r="100" spans="1:45" s="272" customFormat="1" ht="15.75" hidden="1" customHeight="1">
      <c r="A100" s="367">
        <v>57</v>
      </c>
      <c r="B100" s="288" t="s">
        <v>658</v>
      </c>
      <c r="C100" s="726" t="str">
        <f>VLOOKUP(B100,مقررات!$A$1:$F$411,2,FALSE)</f>
        <v>تحليل آلي ( 2)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6"/>
        <v>2</v>
      </c>
      <c r="G100" s="60" t="str">
        <f>VLOOKUP(B100,مقررات!$A$1:$F$409,6,FALSE)</f>
        <v>CH246</v>
      </c>
      <c r="H100" s="52" t="s">
        <v>1752</v>
      </c>
      <c r="I100" s="262" t="str">
        <f>VLOOKUP(H100,'اعضاء هيئة التدريس'!$B$1:$D$300,2,FALSE)</f>
        <v>د/ ايمن شبل</v>
      </c>
      <c r="J100" s="37"/>
      <c r="K100" s="37"/>
      <c r="L100" s="37"/>
      <c r="M100" s="37"/>
      <c r="N100" s="774" t="s">
        <v>1068</v>
      </c>
      <c r="O100" s="37"/>
      <c r="P100" s="255" t="s">
        <v>1324</v>
      </c>
      <c r="Q100" s="4"/>
      <c r="R100" s="92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  <c r="AC100" s="283"/>
      <c r="AD100" s="283"/>
      <c r="AE100" s="283"/>
      <c r="AS100" s="707" t="e">
        <f>VLOOKUP(#REF!,'اعضاء هيئة التدريس'!#REF!,2,)</f>
        <v>#REF!</v>
      </c>
    </row>
    <row r="101" spans="1:45" s="272" customFormat="1" ht="15.75" hidden="1" customHeight="1">
      <c r="A101" s="367">
        <v>58</v>
      </c>
      <c r="B101" s="288" t="s">
        <v>659</v>
      </c>
      <c r="C101" s="726" t="str">
        <f>VLOOKUP(B101,مقررات!$A$1:$F$411,2,FALSE)</f>
        <v>كيمياء عضوية فلزية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6"/>
        <v>2</v>
      </c>
      <c r="G101" s="60" t="str">
        <f>VLOOKUP(B101,مقررات!$A$1:$F$409,6,FALSE)</f>
        <v>CH346</v>
      </c>
      <c r="H101" s="60" t="s">
        <v>1804</v>
      </c>
      <c r="I101" s="262" t="str">
        <f>VLOOKUP(H101,'اعضاء هيئة التدريس'!$B$1:$D$300,2,FALSE)</f>
        <v>د/ محمدعبدالله حواطة</v>
      </c>
      <c r="J101" s="256"/>
      <c r="K101" s="256"/>
      <c r="L101" s="256"/>
      <c r="M101" s="256"/>
      <c r="N101" s="256"/>
      <c r="O101" s="256" t="s">
        <v>1068</v>
      </c>
      <c r="P101" s="255" t="s">
        <v>1313</v>
      </c>
      <c r="Q101" s="282"/>
      <c r="R101" s="283"/>
      <c r="S101" s="283"/>
      <c r="T101" s="283"/>
      <c r="U101" s="283"/>
      <c r="V101" s="283"/>
      <c r="W101" s="283"/>
      <c r="X101" s="283"/>
      <c r="Y101" s="283"/>
      <c r="Z101" s="283"/>
      <c r="AA101" s="283"/>
      <c r="AB101" s="283"/>
      <c r="AC101" s="283"/>
      <c r="AD101" s="283"/>
      <c r="AE101" s="283"/>
      <c r="AS101" s="707" t="e">
        <f>VLOOKUP(#REF!,'اعضاء هيئة التدريس'!#REF!,2,)</f>
        <v>#REF!</v>
      </c>
    </row>
    <row r="102" spans="1:45" s="272" customFormat="1" ht="15.75" hidden="1" customHeight="1">
      <c r="A102" s="367">
        <v>59</v>
      </c>
      <c r="B102" s="288" t="s">
        <v>660</v>
      </c>
      <c r="C102" s="726" t="str">
        <f>VLOOKUP(B102,مقررات!$A$1:$F$411,2,FALSE)</f>
        <v>كيمياء الإنزيمات والأيض والهرمونات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6"/>
        <v>2</v>
      </c>
      <c r="G102" s="60" t="str">
        <f>VLOOKUP(B102,مقررات!$A$1:$F$409,6,FALSE)</f>
        <v>CH246</v>
      </c>
      <c r="H102" s="52" t="s">
        <v>1717</v>
      </c>
      <c r="I102" s="262" t="str">
        <f>VLOOKUP(H102,'اعضاء هيئة التدريس'!$B$1:$D$300,2,FALSE)</f>
        <v>ا.د/ صلاح القوصى</v>
      </c>
      <c r="J102" s="37"/>
      <c r="K102" s="37"/>
      <c r="L102" s="37"/>
      <c r="M102" s="37"/>
      <c r="N102" s="37"/>
      <c r="O102" s="37" t="s">
        <v>1067</v>
      </c>
      <c r="P102" s="255" t="s">
        <v>1313</v>
      </c>
      <c r="Q102" s="4"/>
      <c r="R102" s="91"/>
      <c r="S102" s="283"/>
      <c r="T102" s="283"/>
      <c r="U102" s="283"/>
      <c r="V102" s="283"/>
      <c r="W102" s="283"/>
      <c r="X102" s="283"/>
      <c r="Y102" s="283"/>
      <c r="Z102" s="283"/>
      <c r="AA102" s="283"/>
      <c r="AB102" s="283"/>
      <c r="AC102" s="283"/>
      <c r="AD102" s="283"/>
      <c r="AE102" s="283"/>
      <c r="AS102" s="707" t="e">
        <f>VLOOKUP(#REF!,'اعضاء هيئة التدريس'!#REF!,2,)</f>
        <v>#REF!</v>
      </c>
    </row>
    <row r="103" spans="1:45" s="272" customFormat="1" ht="15.75" hidden="1" customHeight="1">
      <c r="A103" s="367">
        <v>60</v>
      </c>
      <c r="B103" s="288" t="s">
        <v>661</v>
      </c>
      <c r="C103" s="726" t="str">
        <f>VLOOKUP(B103,مقررات!$A$1:$F$411,2,FALSE)</f>
        <v>تفاعلات عضوية ضوئية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6"/>
        <v>2</v>
      </c>
      <c r="G103" s="60" t="str">
        <f>VLOOKUP(B103,مقررات!$A$1:$F$409,6,FALSE)</f>
        <v>CH447</v>
      </c>
      <c r="H103" s="60" t="s">
        <v>1703</v>
      </c>
      <c r="I103" s="262" t="str">
        <f>VLOOKUP(H103,'اعضاء هيئة التدريس'!$B$1:$D$300,2,FALSE)</f>
        <v>ا.د/ مجدى زهران</v>
      </c>
      <c r="J103" s="256"/>
      <c r="K103" s="314" t="s">
        <v>1073</v>
      </c>
      <c r="L103" s="256"/>
      <c r="M103" s="256"/>
      <c r="N103" s="256"/>
      <c r="O103" s="256"/>
      <c r="P103" s="386" t="s">
        <v>1320</v>
      </c>
      <c r="Q103" s="282"/>
      <c r="R103" s="283"/>
      <c r="S103" s="283"/>
      <c r="T103" s="283"/>
      <c r="U103" s="283"/>
      <c r="V103" s="283"/>
      <c r="W103" s="283"/>
      <c r="X103" s="283"/>
      <c r="Y103" s="283"/>
      <c r="Z103" s="283"/>
      <c r="AA103" s="283"/>
      <c r="AB103" s="283"/>
      <c r="AC103" s="283"/>
      <c r="AD103" s="283"/>
      <c r="AE103" s="283"/>
      <c r="AS103" s="707" t="e">
        <f>VLOOKUP(#REF!,'اعضاء هيئة التدريس'!#REF!,2,)</f>
        <v>#REF!</v>
      </c>
    </row>
    <row r="104" spans="1:45" s="221" customFormat="1" ht="15.75" hidden="1" customHeight="1">
      <c r="A104" s="367">
        <v>61</v>
      </c>
      <c r="B104" s="288" t="s">
        <v>641</v>
      </c>
      <c r="C104" s="726" t="str">
        <f>VLOOKUP(B104,مقررات!$A$1:$F$411,2,FALSE)</f>
        <v xml:space="preserve">أطياف </v>
      </c>
      <c r="D104" s="211">
        <f>VLOOKUP(B104,مقررات!$A$1:$F$452,3,FALSE)</f>
        <v>1.5</v>
      </c>
      <c r="E104" s="211">
        <f>VLOOKUP(B104,مقررات!$A$1:$F$476,4,FALSE)</f>
        <v>1</v>
      </c>
      <c r="F104" s="211">
        <f t="shared" si="6"/>
        <v>2</v>
      </c>
      <c r="G104" s="60" t="str">
        <f>VLOOKUP(B104,مقررات!$A$1:$F$409,6,FALSE)</f>
        <v>CH246</v>
      </c>
      <c r="H104" s="52" t="s">
        <v>1731</v>
      </c>
      <c r="I104" s="262" t="str">
        <f>VLOOKUP(H104,'اعضاء هيئة التدريس'!$B$1:$D$300,2,FALSE)</f>
        <v>أ.د/ خالد حلمي</v>
      </c>
      <c r="J104" s="37"/>
      <c r="K104" s="37" t="s">
        <v>1067</v>
      </c>
      <c r="L104" s="37"/>
      <c r="M104" s="37"/>
      <c r="N104" s="37"/>
      <c r="O104" s="37"/>
      <c r="P104" s="255" t="s">
        <v>1324</v>
      </c>
      <c r="Q104" s="4"/>
      <c r="R104" s="91"/>
      <c r="S104" s="220"/>
      <c r="T104" s="220"/>
      <c r="U104" s="220"/>
      <c r="V104" s="220"/>
      <c r="W104" s="220"/>
      <c r="X104" s="220"/>
      <c r="Y104" s="220"/>
      <c r="Z104" s="220"/>
      <c r="AA104" s="220"/>
      <c r="AB104" s="220"/>
      <c r="AC104" s="220"/>
      <c r="AD104" s="220"/>
      <c r="AE104" s="220"/>
      <c r="AS104" s="707" t="e">
        <f>VLOOKUP(#REF!,'اعضاء هيئة التدريس'!#REF!,2,)</f>
        <v>#REF!</v>
      </c>
    </row>
    <row r="105" spans="1:45" s="272" customFormat="1" ht="15.75" hidden="1" customHeight="1">
      <c r="A105" s="367">
        <v>62</v>
      </c>
      <c r="B105" s="288" t="s">
        <v>664</v>
      </c>
      <c r="C105" s="726" t="str">
        <f>VLOOKUP(B105,مقررات!$A$1:$F$411,2,FALSE)</f>
        <v>ميكانيكا التفاعلات العضوية(2)</v>
      </c>
      <c r="D105" s="211">
        <f>VLOOKUP(B105,مقررات!$A$1:$F$452,3,FALSE)</f>
        <v>1.5</v>
      </c>
      <c r="E105" s="211">
        <f>VLOOKUP(B105,مقررات!$A$1:$F$476,4,FALSE)</f>
        <v>1</v>
      </c>
      <c r="F105" s="211">
        <f t="shared" si="6"/>
        <v>2</v>
      </c>
      <c r="G105" s="60" t="str">
        <f>VLOOKUP(B105,مقررات!$A$1:$F$409,6,FALSE)</f>
        <v>CH425</v>
      </c>
      <c r="H105" s="60" t="s">
        <v>1719</v>
      </c>
      <c r="I105" s="262" t="str">
        <f>VLOOKUP(H105,'اعضاء هيئة التدريس'!$B$1:$D$300,2,FALSE)</f>
        <v>ا.د/ محمد طه عبدالعال</v>
      </c>
      <c r="J105" s="260"/>
      <c r="K105" s="260"/>
      <c r="L105" s="305"/>
      <c r="M105" s="37" t="s">
        <v>1067</v>
      </c>
      <c r="N105" s="328"/>
      <c r="O105" s="260"/>
      <c r="P105" s="255" t="s">
        <v>1313</v>
      </c>
      <c r="Q105" s="282"/>
      <c r="R105" s="283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  <c r="AC105" s="283"/>
      <c r="AD105" s="283"/>
      <c r="AE105" s="283"/>
      <c r="AS105" s="707" t="e">
        <f>VLOOKUP(#REF!,'اعضاء هيئة التدريس'!#REF!,2,)</f>
        <v>#REF!</v>
      </c>
    </row>
    <row r="106" spans="1:45" s="272" customFormat="1" ht="27" hidden="1" customHeight="1">
      <c r="A106" s="367">
        <v>63</v>
      </c>
      <c r="B106" s="288" t="s">
        <v>642</v>
      </c>
      <c r="C106" s="726" t="str">
        <f>VLOOKUP(B106,مقررات!$A$1:$F$411,2,FALSE)</f>
        <v>كيمياء حلقية غير متجانسة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si="6"/>
        <v>2</v>
      </c>
      <c r="G106" s="60" t="str">
        <f>VLOOKUP(B106,مقررات!$A$1:$F$409,6,FALSE)</f>
        <v>CH246</v>
      </c>
      <c r="H106" s="24" t="s">
        <v>1703</v>
      </c>
      <c r="I106" s="262" t="str">
        <f>VLOOKUP(H106,'اعضاء هيئة التدريس'!$B$1:$D$300,2,FALSE)</f>
        <v>ا.د/ مجدى زهران</v>
      </c>
      <c r="J106" s="195"/>
      <c r="K106" s="195"/>
      <c r="L106" s="195"/>
      <c r="M106" s="37" t="s">
        <v>1068</v>
      </c>
      <c r="N106" s="195"/>
      <c r="O106" s="195"/>
      <c r="P106" s="255" t="s">
        <v>1313</v>
      </c>
      <c r="Q106" s="4"/>
      <c r="R106" s="91"/>
      <c r="S106" s="283"/>
      <c r="T106" s="283"/>
      <c r="U106" s="283"/>
      <c r="V106" s="283"/>
      <c r="W106" s="283"/>
      <c r="X106" s="283"/>
      <c r="Y106" s="283"/>
      <c r="Z106" s="283"/>
      <c r="AA106" s="283"/>
      <c r="AB106" s="283"/>
      <c r="AC106" s="283"/>
      <c r="AD106" s="283"/>
      <c r="AE106" s="283"/>
      <c r="AS106" s="707" t="e">
        <f>VLOOKUP(#REF!,'اعضاء هيئة التدريس'!#REF!,2,)</f>
        <v>#REF!</v>
      </c>
    </row>
    <row r="107" spans="1:45" s="285" customFormat="1" ht="15.75" hidden="1" customHeight="1">
      <c r="A107" s="367">
        <v>64</v>
      </c>
      <c r="B107" s="288" t="s">
        <v>642</v>
      </c>
      <c r="C107" s="726" t="str">
        <f>VLOOKUP(B107,مقررات!$A$1:$F$411,2,FALSE)</f>
        <v>كيمياء حلقية غير متجانسة</v>
      </c>
      <c r="D107" s="211">
        <f>VLOOKUP(B107,مقررات!$A$1:$F$452,3,FALSE)</f>
        <v>1.5</v>
      </c>
      <c r="E107" s="211">
        <f>VLOOKUP(B107,مقررات!$A$1:$F$476,4,FALSE)</f>
        <v>1</v>
      </c>
      <c r="F107" s="211">
        <f t="shared" si="6"/>
        <v>2</v>
      </c>
      <c r="G107" s="60" t="str">
        <f>VLOOKUP(B107,مقررات!$A$1:$F$409,6,FALSE)</f>
        <v>CH246</v>
      </c>
      <c r="H107" s="24" t="s">
        <v>1756</v>
      </c>
      <c r="I107" s="262" t="str">
        <f>VLOOKUP(H107,'اعضاء هيئة التدريس'!$B$1:$D$300,2,FALSE)</f>
        <v>د/ امانى مصطفى</v>
      </c>
      <c r="J107" s="195"/>
      <c r="K107" s="195"/>
      <c r="L107" s="195"/>
      <c r="M107" s="37" t="s">
        <v>1068</v>
      </c>
      <c r="N107" s="195"/>
      <c r="O107" s="195"/>
      <c r="P107" s="255" t="s">
        <v>1313</v>
      </c>
      <c r="Q107" s="4"/>
      <c r="R107" s="91"/>
      <c r="S107" s="283"/>
      <c r="T107" s="284"/>
      <c r="U107" s="284"/>
      <c r="V107" s="284"/>
      <c r="W107" s="284"/>
      <c r="X107" s="284"/>
      <c r="Y107" s="284"/>
      <c r="Z107" s="284"/>
      <c r="AA107" s="284"/>
      <c r="AB107" s="284"/>
      <c r="AC107" s="284"/>
      <c r="AD107" s="284"/>
      <c r="AE107" s="284"/>
      <c r="AS107" s="707" t="e">
        <f>VLOOKUP(#REF!,'اعضاء هيئة التدريس'!#REF!,2,)</f>
        <v>#REF!</v>
      </c>
    </row>
    <row r="108" spans="1:45" s="285" customFormat="1" ht="24" hidden="1" customHeight="1">
      <c r="A108" s="367">
        <v>65</v>
      </c>
      <c r="B108" s="288" t="s">
        <v>643</v>
      </c>
      <c r="C108" s="726" t="str">
        <f>VLOOKUP(B108,مقررات!$A$1:$F$411,2,FALSE)</f>
        <v>كيمياء المنتجات الطبيعية</v>
      </c>
      <c r="D108" s="211">
        <f>VLOOKUP(B108,مقررات!$A$1:$F$452,3,FALSE)</f>
        <v>1.5</v>
      </c>
      <c r="E108" s="211">
        <f>VLOOKUP(B108,مقررات!$A$1:$F$476,4,FALSE)</f>
        <v>1</v>
      </c>
      <c r="F108" s="211">
        <f t="shared" si="6"/>
        <v>2</v>
      </c>
      <c r="G108" s="60" t="str">
        <f>VLOOKUP(B108,مقررات!$A$1:$F$409,6,FALSE)</f>
        <v>CH246</v>
      </c>
      <c r="H108" s="60" t="s">
        <v>1762</v>
      </c>
      <c r="I108" s="262" t="str">
        <f>VLOOKUP(H108,'اعضاء هيئة التدريس'!$B$1:$D$300,2,FALSE)</f>
        <v xml:space="preserve">د/ مرفت زايد </v>
      </c>
      <c r="J108" s="256"/>
      <c r="K108" s="256"/>
      <c r="L108" s="282"/>
      <c r="M108" s="256"/>
      <c r="N108" s="256" t="s">
        <v>1067</v>
      </c>
      <c r="O108" s="256"/>
      <c r="P108" s="255" t="s">
        <v>1324</v>
      </c>
      <c r="Q108" s="282"/>
      <c r="R108" s="283"/>
      <c r="S108" s="283"/>
      <c r="T108" s="284"/>
      <c r="U108" s="284"/>
      <c r="V108" s="284"/>
      <c r="W108" s="284"/>
      <c r="X108" s="284"/>
      <c r="Y108" s="284"/>
      <c r="Z108" s="284"/>
      <c r="AA108" s="284"/>
      <c r="AB108" s="284"/>
      <c r="AC108" s="284"/>
      <c r="AD108" s="284"/>
      <c r="AE108" s="284"/>
      <c r="AS108" s="707" t="e">
        <f>VLOOKUP(#REF!,'اعضاء هيئة التدريس'!#REF!,2,)</f>
        <v>#REF!</v>
      </c>
    </row>
    <row r="109" spans="1:45" s="285" customFormat="1" ht="22.5" hidden="1" customHeight="1">
      <c r="A109" s="367">
        <v>66</v>
      </c>
      <c r="B109" s="288" t="s">
        <v>662</v>
      </c>
      <c r="C109" s="726" t="str">
        <f>VLOOKUP(B109,مقررات!$A$1:$F$411,2,FALSE)</f>
        <v>كيمياء الجزيئات الحيوية الكبيرة</v>
      </c>
      <c r="D109" s="211">
        <f>VLOOKUP(B109,مقررات!$A$1:$F$452,3,FALSE)</f>
        <v>1.5</v>
      </c>
      <c r="E109" s="211">
        <f>VLOOKUP(B109,مقررات!$A$1:$F$476,4,FALSE)</f>
        <v>1</v>
      </c>
      <c r="F109" s="211">
        <f t="shared" si="6"/>
        <v>2</v>
      </c>
      <c r="G109" s="60" t="str">
        <f>VLOOKUP(B109,مقررات!$A$1:$F$409,6,FALSE)</f>
        <v>CH145</v>
      </c>
      <c r="H109" s="52" t="s">
        <v>1756</v>
      </c>
      <c r="I109" s="262" t="str">
        <f>VLOOKUP(H109,'اعضاء هيئة التدريس'!$B$1:$D$300,2,FALSE)</f>
        <v>د/ امانى مصطفى</v>
      </c>
      <c r="J109" s="37"/>
      <c r="K109" s="37"/>
      <c r="L109" s="37"/>
      <c r="M109" s="37"/>
      <c r="N109" s="37" t="s">
        <v>1068</v>
      </c>
      <c r="O109" s="37"/>
      <c r="P109" s="386" t="s">
        <v>1320</v>
      </c>
      <c r="Q109" s="4"/>
      <c r="R109" s="91"/>
      <c r="S109" s="283"/>
      <c r="T109" s="284"/>
      <c r="U109" s="284"/>
      <c r="V109" s="284"/>
      <c r="W109" s="284"/>
      <c r="X109" s="284"/>
      <c r="Y109" s="284"/>
      <c r="Z109" s="284"/>
      <c r="AA109" s="284"/>
      <c r="AB109" s="284"/>
      <c r="AC109" s="284"/>
      <c r="AD109" s="284"/>
      <c r="AE109" s="284"/>
      <c r="AS109" s="707" t="e">
        <f>VLOOKUP(#REF!,'اعضاء هيئة التدريس'!#REF!,2,)</f>
        <v>#REF!</v>
      </c>
    </row>
    <row r="110" spans="1:45" s="272" customFormat="1" ht="15.75" hidden="1" customHeight="1">
      <c r="A110" s="367">
        <v>67</v>
      </c>
      <c r="B110" s="288" t="s">
        <v>621</v>
      </c>
      <c r="C110" s="726" t="str">
        <f>VLOOKUP(B110,مقررات!$A$1:$F$411,2,FALSE)</f>
        <v>كيمياء طبية (1)</v>
      </c>
      <c r="D110" s="211">
        <f>VLOOKUP(B110,مقررات!$A$1:$F$452,3,FALSE)</f>
        <v>1.5</v>
      </c>
      <c r="E110" s="211">
        <f>VLOOKUP(B110,مقررات!$A$1:$F$476,4,FALSE)</f>
        <v>1</v>
      </c>
      <c r="F110" s="211">
        <f t="shared" si="6"/>
        <v>2</v>
      </c>
      <c r="G110" s="60" t="str">
        <f>VLOOKUP(B110,مقررات!$A$1:$F$409,6,FALSE)</f>
        <v>CH246</v>
      </c>
      <c r="H110" s="60" t="s">
        <v>1700</v>
      </c>
      <c r="I110" s="262" t="str">
        <f>VLOOKUP(H110,'اعضاء هيئة التدريس'!$B$1:$D$300,2,FALSE)</f>
        <v>أ.د.ابراهيم الطنطاوي</v>
      </c>
      <c r="J110" s="256"/>
      <c r="K110" s="256"/>
      <c r="L110" s="256" t="s">
        <v>1070</v>
      </c>
      <c r="M110" s="256"/>
      <c r="N110" s="256"/>
      <c r="O110" s="256"/>
      <c r="P110" s="255" t="s">
        <v>89</v>
      </c>
      <c r="Q110" s="282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S110" s="251" t="e">
        <f>VLOOKUP(#REF!,'اعضاء هيئة التدريس'!#REF!,2,)</f>
        <v>#REF!</v>
      </c>
    </row>
    <row r="111" spans="1:45" s="272" customFormat="1" ht="15.75" hidden="1" customHeight="1">
      <c r="A111" s="367">
        <v>68</v>
      </c>
      <c r="B111" s="288" t="s">
        <v>665</v>
      </c>
      <c r="C111" s="726" t="str">
        <f>VLOOKUP(B111,مقررات!$A$1:$F$411,2,FALSE)</f>
        <v>كيمياء مواد البناء والحراريات</v>
      </c>
      <c r="D111" s="211">
        <f>VLOOKUP(B111,مقررات!$A$1:$F$452,3,FALSE)</f>
        <v>1.5</v>
      </c>
      <c r="E111" s="211">
        <f>VLOOKUP(B111,مقررات!$A$1:$F$476,4,FALSE)</f>
        <v>1</v>
      </c>
      <c r="F111" s="211">
        <f t="shared" si="6"/>
        <v>2</v>
      </c>
      <c r="G111" s="60" t="str">
        <f>VLOOKUP(B111,مقررات!$A$1:$F$409,6,FALSE)</f>
        <v>CH246</v>
      </c>
      <c r="H111" s="52" t="s">
        <v>1741</v>
      </c>
      <c r="I111" s="262" t="str">
        <f>VLOOKUP(H111,'اعضاء هيئة التدريس'!$B$1:$D$300,2,FALSE)</f>
        <v xml:space="preserve">د. السيد السمنودى </v>
      </c>
      <c r="J111" s="37"/>
      <c r="K111" s="37"/>
      <c r="L111" s="37"/>
      <c r="M111" s="37"/>
      <c r="N111" s="37"/>
      <c r="O111" s="37" t="s">
        <v>1070</v>
      </c>
      <c r="P111" s="255" t="s">
        <v>1313</v>
      </c>
      <c r="Q111" s="4"/>
      <c r="R111" s="91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S111" s="251" t="e">
        <f>VLOOKUP(#REF!,'اعضاء هيئة التدريس'!#REF!,2,)</f>
        <v>#REF!</v>
      </c>
    </row>
    <row r="112" spans="1:45" s="272" customFormat="1" ht="15.75" hidden="1" customHeight="1">
      <c r="A112" s="367">
        <v>69</v>
      </c>
      <c r="B112" s="288" t="s">
        <v>666</v>
      </c>
      <c r="C112" s="726" t="str">
        <f>VLOOKUP(B112,مقررات!$A$1:$F$411,2,FALSE)</f>
        <v>كيمياء المبيدات</v>
      </c>
      <c r="D112" s="211">
        <f>VLOOKUP(B112,مقررات!$A$1:$F$452,3,FALSE)</f>
        <v>1.5</v>
      </c>
      <c r="E112" s="211">
        <f>VLOOKUP(B112,مقررات!$A$1:$F$476,4,FALSE)</f>
        <v>1</v>
      </c>
      <c r="F112" s="211">
        <f t="shared" si="6"/>
        <v>2</v>
      </c>
      <c r="G112" s="60" t="str">
        <f>VLOOKUP(B112,مقررات!$A$1:$F$409,6,FALSE)</f>
        <v>CH412</v>
      </c>
      <c r="H112" s="340" t="s">
        <v>1789</v>
      </c>
      <c r="I112" s="262" t="str">
        <f>VLOOKUP(H112,'اعضاء هيئة التدريس'!$B$1:$D$300,2,FALSE)</f>
        <v>د / هبه عبدالعظيم</v>
      </c>
      <c r="J112" s="330"/>
      <c r="K112" s="437"/>
      <c r="L112" s="394"/>
      <c r="M112" s="330"/>
      <c r="N112" s="256" t="s">
        <v>1067</v>
      </c>
      <c r="O112" s="330"/>
      <c r="P112" s="255" t="s">
        <v>1313</v>
      </c>
      <c r="Q112" s="282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E112" s="283"/>
      <c r="AS112" s="251" t="e">
        <f>VLOOKUP(#REF!,'اعضاء هيئة التدريس'!#REF!,2,)</f>
        <v>#REF!</v>
      </c>
    </row>
    <row r="113" spans="1:45" s="272" customFormat="1" ht="15.75" hidden="1" customHeight="1">
      <c r="A113" s="367">
        <v>70</v>
      </c>
      <c r="B113" s="288" t="s">
        <v>666</v>
      </c>
      <c r="C113" s="726" t="str">
        <f>VLOOKUP(B113,مقررات!$A$1:$F$411,2,FALSE)</f>
        <v>كيمياء المبيدات</v>
      </c>
      <c r="D113" s="211">
        <f>VLOOKUP(B113,مقررات!$A$1:$F$452,3,FALSE)</f>
        <v>1.5</v>
      </c>
      <c r="E113" s="211">
        <f>VLOOKUP(B113,مقررات!$A$1:$F$476,4,FALSE)</f>
        <v>1</v>
      </c>
      <c r="F113" s="211">
        <f t="shared" si="6"/>
        <v>2</v>
      </c>
      <c r="G113" s="60" t="str">
        <f>VLOOKUP(B113,مقررات!$A$1:$F$409,6,FALSE)</f>
        <v>CH412</v>
      </c>
      <c r="H113" s="340" t="s">
        <v>1798</v>
      </c>
      <c r="I113" s="262" t="str">
        <f>VLOOKUP(H113,'اعضاء هيئة التدريس'!$B$1:$D$300,2,FALSE)</f>
        <v>أ.د/ عبدالمنعم الترجمان</v>
      </c>
      <c r="J113" s="330"/>
      <c r="K113" s="437"/>
      <c r="L113" s="394"/>
      <c r="M113" s="330"/>
      <c r="N113" s="256" t="s">
        <v>1067</v>
      </c>
      <c r="O113" s="330"/>
      <c r="P113" s="255" t="s">
        <v>1313</v>
      </c>
      <c r="Q113" s="282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E113" s="283"/>
      <c r="AS113" s="251" t="e">
        <f>VLOOKUP(#REF!,'اعضاء هيئة التدريس'!#REF!,2,)</f>
        <v>#REF!</v>
      </c>
    </row>
    <row r="114" spans="1:45" s="272" customFormat="1" ht="15.75" hidden="1" customHeight="1">
      <c r="A114" s="367">
        <v>71</v>
      </c>
      <c r="B114" s="288" t="s">
        <v>667</v>
      </c>
      <c r="C114" s="726" t="str">
        <f>VLOOKUP(B114,مقررات!$A$1:$F$411,2,FALSE)</f>
        <v>كيمياء الحفز</v>
      </c>
      <c r="D114" s="211">
        <f>VLOOKUP(B114,مقررات!$A$1:$F$452,3,FALSE)</f>
        <v>1</v>
      </c>
      <c r="E114" s="211" t="str">
        <f>VLOOKUP(B114,مقررات!$A$1:$F$476,4,FALSE)</f>
        <v>-</v>
      </c>
      <c r="F114" s="211">
        <v>1</v>
      </c>
      <c r="G114" s="60" t="str">
        <f>VLOOKUP(B114,مقررات!$A$1:$F$409,6,FALSE)</f>
        <v>CH324</v>
      </c>
      <c r="H114" s="24" t="s">
        <v>1750</v>
      </c>
      <c r="I114" s="262" t="str">
        <f>VLOOKUP(H114,'اعضاء هيئة التدريس'!$B$1:$D$300,2,FALSE)</f>
        <v>د/ نعيمة سالم</v>
      </c>
      <c r="J114" s="195"/>
      <c r="K114" s="256" t="s">
        <v>1119</v>
      </c>
      <c r="L114" s="195"/>
      <c r="M114" s="195"/>
      <c r="N114" s="195"/>
      <c r="O114" s="195"/>
      <c r="P114" s="255" t="s">
        <v>1319</v>
      </c>
      <c r="Q114" s="4"/>
      <c r="R114" s="91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  <c r="AC114" s="283"/>
      <c r="AD114" s="283"/>
      <c r="AE114" s="283"/>
      <c r="AS114" s="251" t="e">
        <f>VLOOKUP(#REF!,'اعضاء هيئة التدريس'!#REF!,2,)</f>
        <v>#REF!</v>
      </c>
    </row>
    <row r="115" spans="1:45" s="272" customFormat="1" ht="15.75" hidden="1" customHeight="1">
      <c r="A115" s="367">
        <v>72</v>
      </c>
      <c r="B115" s="288" t="s">
        <v>667</v>
      </c>
      <c r="C115" s="726" t="str">
        <f>VLOOKUP(B115,مقررات!$A$1:$F$411,2,FALSE)</f>
        <v>كيمياء الحفز</v>
      </c>
      <c r="D115" s="211">
        <f>VLOOKUP(B115,مقررات!$A$1:$F$452,3,FALSE)</f>
        <v>1</v>
      </c>
      <c r="E115" s="211" t="str">
        <f>VLOOKUP(B115,مقررات!$A$1:$F$476,4,FALSE)</f>
        <v>-</v>
      </c>
      <c r="F115" s="211">
        <v>1</v>
      </c>
      <c r="G115" s="60" t="str">
        <f>VLOOKUP(B115,مقررات!$A$1:$F$409,6,FALSE)</f>
        <v>CH324</v>
      </c>
      <c r="H115" s="24" t="s">
        <v>1764</v>
      </c>
      <c r="I115" s="262" t="str">
        <f>VLOOKUP(H115,'اعضاء هيئة التدريس'!$B$1:$D$300,2,FALSE)</f>
        <v>د. مها خضر</v>
      </c>
      <c r="J115" s="195"/>
      <c r="K115" s="256" t="s">
        <v>1119</v>
      </c>
      <c r="L115" s="195"/>
      <c r="M115" s="195"/>
      <c r="N115" s="195"/>
      <c r="O115" s="195"/>
      <c r="P115" s="255" t="s">
        <v>1319</v>
      </c>
      <c r="Q115" s="4"/>
      <c r="R115" s="91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  <c r="AC115" s="283"/>
      <c r="AD115" s="283"/>
      <c r="AE115" s="283"/>
      <c r="AS115" s="251" t="e">
        <f>VLOOKUP(#REF!,'اعضاء هيئة التدريس'!#REF!,2,)</f>
        <v>#REF!</v>
      </c>
    </row>
    <row r="116" spans="1:45" s="272" customFormat="1" ht="15.75" hidden="1" customHeight="1">
      <c r="A116" s="367">
        <v>73</v>
      </c>
      <c r="B116" s="288" t="s">
        <v>668</v>
      </c>
      <c r="C116" s="726" t="str">
        <f>VLOOKUP(B116,مقررات!$A$1:$F$411,2,FALSE)</f>
        <v>الكيمياء البيئية</v>
      </c>
      <c r="D116" s="211">
        <f>VLOOKUP(B116,مقررات!$A$1:$F$452,3,FALSE)</f>
        <v>1.5</v>
      </c>
      <c r="E116" s="211">
        <f>VLOOKUP(B116,مقررات!$A$1:$F$476,4,FALSE)</f>
        <v>1</v>
      </c>
      <c r="F116" s="211">
        <f t="shared" ref="F116:F147" si="7">D116+0.5*E116</f>
        <v>2</v>
      </c>
      <c r="G116" s="60" t="str">
        <f>VLOOKUP(B116,مقررات!$A$1:$F$409,6,FALSE)</f>
        <v>CH324</v>
      </c>
      <c r="H116" s="60" t="s">
        <v>1700</v>
      </c>
      <c r="I116" s="262" t="str">
        <f>VLOOKUP(H116,'اعضاء هيئة التدريس'!$B$1:$D$300,2,FALSE)</f>
        <v>أ.د.ابراهيم الطنطاوي</v>
      </c>
      <c r="J116" s="256"/>
      <c r="K116" s="256" t="s">
        <v>1067</v>
      </c>
      <c r="L116" s="256"/>
      <c r="M116" s="314"/>
      <c r="N116" s="256"/>
      <c r="O116" s="256"/>
      <c r="P116" s="255" t="s">
        <v>89</v>
      </c>
      <c r="Q116" s="282"/>
      <c r="R116" s="283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  <c r="AC116" s="283"/>
      <c r="AD116" s="283"/>
      <c r="AE116" s="283"/>
      <c r="AS116" s="251" t="e">
        <f>VLOOKUP(#REF!,'اعضاء هيئة التدريس'!#REF!,2,)</f>
        <v>#REF!</v>
      </c>
    </row>
    <row r="117" spans="1:45" s="272" customFormat="1" ht="15.75" hidden="1" customHeight="1">
      <c r="A117" s="367">
        <v>74</v>
      </c>
      <c r="B117" s="288" t="s">
        <v>668</v>
      </c>
      <c r="C117" s="726" t="str">
        <f>VLOOKUP(B117,مقررات!$A$1:$F$411,2,FALSE)</f>
        <v>الكيمياء البيئية</v>
      </c>
      <c r="D117" s="211">
        <f>VLOOKUP(B117,مقررات!$A$1:$F$452,3,FALSE)</f>
        <v>1.5</v>
      </c>
      <c r="E117" s="211">
        <f>VLOOKUP(B117,مقررات!$A$1:$F$476,4,FALSE)</f>
        <v>1</v>
      </c>
      <c r="F117" s="211">
        <f t="shared" si="7"/>
        <v>2</v>
      </c>
      <c r="G117" s="60" t="str">
        <f>VLOOKUP(B117,مقررات!$A$1:$F$409,6,FALSE)</f>
        <v>CH324</v>
      </c>
      <c r="H117" s="60" t="s">
        <v>1725</v>
      </c>
      <c r="I117" s="262" t="str">
        <f>VLOOKUP(H117,'اعضاء هيئة التدريس'!$B$1:$D$300,2,FALSE)</f>
        <v>ا.د/ السيد الشريفي</v>
      </c>
      <c r="J117" s="256"/>
      <c r="K117" s="256" t="s">
        <v>1067</v>
      </c>
      <c r="L117" s="256"/>
      <c r="M117" s="314"/>
      <c r="N117" s="256"/>
      <c r="O117" s="256"/>
      <c r="P117" s="255" t="s">
        <v>89</v>
      </c>
      <c r="Q117" s="282"/>
      <c r="R117" s="283"/>
      <c r="S117" s="283"/>
      <c r="T117" s="283"/>
      <c r="U117" s="283"/>
      <c r="V117" s="283"/>
      <c r="W117" s="283"/>
      <c r="X117" s="283"/>
      <c r="Y117" s="283"/>
      <c r="Z117" s="283"/>
      <c r="AA117" s="283"/>
      <c r="AB117" s="283"/>
      <c r="AC117" s="283"/>
      <c r="AD117" s="283"/>
      <c r="AE117" s="283"/>
      <c r="AS117" s="251" t="e">
        <f>VLOOKUP(#REF!,'اعضاء هيئة التدريس'!#REF!,2,)</f>
        <v>#REF!</v>
      </c>
    </row>
    <row r="118" spans="1:45" s="272" customFormat="1" ht="15.75" hidden="1" customHeight="1">
      <c r="A118" s="367">
        <v>75</v>
      </c>
      <c r="B118" s="288" t="s">
        <v>1230</v>
      </c>
      <c r="C118" s="726" t="str">
        <f>VLOOKUP(B118,مقررات!$A$1:$F$411,2,FALSE)</f>
        <v>كيمياء عملية حيوية</v>
      </c>
      <c r="D118" s="211">
        <f>VLOOKUP(B118,مقررات!$A$1:$F$452,3,FALSE)</f>
        <v>0</v>
      </c>
      <c r="E118" s="211">
        <f>VLOOKUP(B118,مقررات!$A$1:$F$476,4,FALSE)</f>
        <v>4</v>
      </c>
      <c r="F118" s="211">
        <f t="shared" si="7"/>
        <v>2</v>
      </c>
      <c r="G118" s="60">
        <f>VLOOKUP(B118,مقررات!$A$1:$F$409,6,FALSE)</f>
        <v>0</v>
      </c>
      <c r="H118" s="52"/>
      <c r="I118" s="964" t="e">
        <f>VLOOKUP(H118,'اعضاء هيئة التدريس'!$B$1:$D$300,2,FALSE)</f>
        <v>#N/A</v>
      </c>
      <c r="J118" s="37"/>
      <c r="K118" s="37"/>
      <c r="L118" s="37"/>
      <c r="M118" s="37"/>
      <c r="N118" s="37"/>
      <c r="O118" s="37"/>
      <c r="P118" s="1050"/>
      <c r="Q118" s="4"/>
      <c r="R118" s="92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E118" s="283"/>
      <c r="AS118" s="251" t="e">
        <f>VLOOKUP(#REF!,'اعضاء هيئة التدريس'!#REF!,2,)</f>
        <v>#REF!</v>
      </c>
    </row>
    <row r="119" spans="1:45" s="272" customFormat="1" ht="15.75" hidden="1" customHeight="1">
      <c r="A119" s="367">
        <v>76</v>
      </c>
      <c r="B119" s="288" t="s">
        <v>644</v>
      </c>
      <c r="C119" s="726" t="str">
        <f>VLOOKUP(B119,مقررات!$A$1:$F$411,2,FALSE)</f>
        <v>كيمياء البوليمرات العالية</v>
      </c>
      <c r="D119" s="211">
        <f>VLOOKUP(B119,مقررات!$A$1:$F$452,3,FALSE)</f>
        <v>1.5</v>
      </c>
      <c r="E119" s="211">
        <f>VLOOKUP(B119,مقررات!$A$1:$F$476,4,FALSE)</f>
        <v>1</v>
      </c>
      <c r="F119" s="211">
        <f t="shared" si="7"/>
        <v>2</v>
      </c>
      <c r="G119" s="60" t="str">
        <f>VLOOKUP(B119,مقررات!$A$1:$F$409,6,FALSE)</f>
        <v>CH246</v>
      </c>
      <c r="H119" s="60" t="s">
        <v>1715</v>
      </c>
      <c r="I119" s="262" t="str">
        <f>VLOOKUP(H119,'اعضاء هيئة التدريس'!$B$1:$D$300,2,FALSE)</f>
        <v>أ.د/ صبرنال الحامولي</v>
      </c>
      <c r="J119" s="256"/>
      <c r="K119" s="256"/>
      <c r="L119" s="256"/>
      <c r="M119" s="256" t="s">
        <v>1072</v>
      </c>
      <c r="N119" s="256"/>
      <c r="O119" s="256"/>
      <c r="P119" s="255" t="s">
        <v>89</v>
      </c>
      <c r="Q119" s="282"/>
      <c r="R119" s="283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  <c r="AC119" s="283"/>
      <c r="AD119" s="283"/>
      <c r="AE119" s="283"/>
      <c r="AS119" s="251" t="e">
        <f>VLOOKUP(#REF!,'اعضاء هيئة التدريس'!#REF!,2,)</f>
        <v>#REF!</v>
      </c>
    </row>
    <row r="120" spans="1:45" s="272" customFormat="1" ht="15" hidden="1" customHeight="1">
      <c r="A120" s="367">
        <v>77</v>
      </c>
      <c r="B120" s="288" t="s">
        <v>645</v>
      </c>
      <c r="C120" s="726" t="str">
        <f>VLOOKUP(B120,مقررات!$A$1:$F$411,2,FALSE)</f>
        <v>كيمياء عملية تحليلية وفيزيائية وغير عضوية (4)</v>
      </c>
      <c r="D120" s="211">
        <f>VLOOKUP(B120,مقررات!$A$1:$F$452,3,FALSE)</f>
        <v>0</v>
      </c>
      <c r="E120" s="211">
        <f>VLOOKUP(B120,مقررات!$A$1:$F$476,4,FALSE)</f>
        <v>4</v>
      </c>
      <c r="F120" s="211">
        <f t="shared" si="7"/>
        <v>2</v>
      </c>
      <c r="G120" s="60" t="str">
        <f>VLOOKUP(B120,مقررات!$A$1:$F$409,6,FALSE)</f>
        <v>CH3711</v>
      </c>
      <c r="H120" s="60"/>
      <c r="I120" s="964" t="e">
        <f>VLOOKUP(H120,'اعضاء هيئة التدريس'!$B$1:$D$300,2,FALSE)</f>
        <v>#N/A</v>
      </c>
      <c r="J120" s="256"/>
      <c r="K120" s="256"/>
      <c r="L120" s="256"/>
      <c r="M120" s="256"/>
      <c r="N120" s="256"/>
      <c r="O120" s="256"/>
      <c r="P120" s="386"/>
      <c r="Q120" s="282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  <c r="AC120" s="283"/>
      <c r="AD120" s="283"/>
      <c r="AE120" s="283"/>
      <c r="AS120" s="251" t="e">
        <f>VLOOKUP(#REF!,'اعضاء هيئة التدريس'!#REF!,2,)</f>
        <v>#REF!</v>
      </c>
    </row>
    <row r="121" spans="1:45" s="272" customFormat="1" ht="15.75" hidden="1" customHeight="1">
      <c r="A121" s="367">
        <v>78</v>
      </c>
      <c r="B121" s="288" t="s">
        <v>646</v>
      </c>
      <c r="C121" s="726" t="str">
        <f>VLOOKUP(B121,مقررات!$A$1:$F$411,2,FALSE)</f>
        <v>كيمياء عملية عضوية (4)</v>
      </c>
      <c r="D121" s="211">
        <f>VLOOKUP(B121,مقررات!$A$1:$F$452,3,FALSE)</f>
        <v>0</v>
      </c>
      <c r="E121" s="211">
        <f>VLOOKUP(B121,مقررات!$A$1:$F$476,4,FALSE)</f>
        <v>4</v>
      </c>
      <c r="F121" s="211">
        <f t="shared" si="7"/>
        <v>2</v>
      </c>
      <c r="G121" s="60" t="str">
        <f>VLOOKUP(B121,مقررات!$A$1:$F$409,6,FALSE)</f>
        <v>CH3712</v>
      </c>
      <c r="H121" s="52"/>
      <c r="I121" s="964" t="e">
        <f>VLOOKUP(H121,'اعضاء هيئة التدريس'!$B$1:$D$300,2,FALSE)</f>
        <v>#N/A</v>
      </c>
      <c r="J121" s="37"/>
      <c r="K121" s="37"/>
      <c r="L121" s="37"/>
      <c r="M121" s="37"/>
      <c r="N121" s="37"/>
      <c r="O121" s="37"/>
      <c r="P121" s="1051"/>
      <c r="Q121" s="4"/>
      <c r="R121" s="91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E121" s="283"/>
      <c r="AS121" s="251" t="e">
        <f>VLOOKUP(#REF!,'اعضاء هيئة التدريس'!#REF!,2,)</f>
        <v>#REF!</v>
      </c>
    </row>
    <row r="122" spans="1:45" s="272" customFormat="1" ht="21" hidden="1" customHeight="1">
      <c r="A122" s="328"/>
      <c r="B122" s="288" t="s">
        <v>754</v>
      </c>
      <c r="C122" s="726" t="str">
        <f>VLOOKUP(B122,مقررات!$A$1:$F$411,2,FALSE)</f>
        <v>بحث ومقال</v>
      </c>
      <c r="D122" s="211">
        <f>VLOOKUP(B122,مقررات!$A$1:$F$452,3,FALSE)</f>
        <v>2</v>
      </c>
      <c r="E122" s="211">
        <f>VLOOKUP(B122,مقررات!$A$1:$F$476,4,FALSE)</f>
        <v>0</v>
      </c>
      <c r="F122" s="211">
        <f t="shared" si="7"/>
        <v>2</v>
      </c>
      <c r="G122" s="60" t="str">
        <f>VLOOKUP(B122,مقررات!$A$1:$F$409,6,FALSE)</f>
        <v>-</v>
      </c>
      <c r="H122" s="60"/>
      <c r="I122" s="262" t="s">
        <v>892</v>
      </c>
      <c r="J122" s="73"/>
      <c r="K122" s="73"/>
      <c r="L122" s="73"/>
      <c r="M122" s="73"/>
      <c r="N122" s="73"/>
      <c r="O122" s="73"/>
      <c r="P122" s="1046"/>
      <c r="Q122" s="4"/>
      <c r="R122" s="91"/>
      <c r="S122" s="284"/>
      <c r="T122" s="283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E122" s="283"/>
      <c r="AS122" s="251" t="e">
        <f>VLOOKUP(#REF!,'اعضاء هيئة التدريس'!#REF!,2,)</f>
        <v>#REF!</v>
      </c>
    </row>
    <row r="123" spans="1:45" s="272" customFormat="1" ht="15.75" hidden="1" customHeight="1">
      <c r="A123" s="328"/>
      <c r="B123" s="288" t="s">
        <v>728</v>
      </c>
      <c r="C123" s="726" t="str">
        <f>VLOOKUP(B123,مقررات!$A$1:$F$411,2,FALSE)</f>
        <v>علم الشكل الخارجى</v>
      </c>
      <c r="D123" s="211">
        <f>VLOOKUP(B123,مقررات!$A$1:$F$452,3,FALSE)</f>
        <v>3</v>
      </c>
      <c r="E123" s="211">
        <f>VLOOKUP(B123,مقررات!$A$1:$F$476,4,FALSE)</f>
        <v>2</v>
      </c>
      <c r="F123" s="211">
        <f t="shared" si="7"/>
        <v>4</v>
      </c>
      <c r="G123" s="60" t="str">
        <f>VLOOKUP(B123,مقررات!$A$1:$F$409,6,FALSE)</f>
        <v>-</v>
      </c>
      <c r="H123" s="60" t="s">
        <v>1875</v>
      </c>
      <c r="I123" s="262" t="str">
        <f>VLOOKUP(H123,'اعضاء هيئة التدريس'!$B$1:$D$300,2,FALSE)</f>
        <v>أ.د. طلعت عمارة</v>
      </c>
      <c r="J123" s="73"/>
      <c r="K123" s="73" t="s">
        <v>1069</v>
      </c>
      <c r="L123" s="73"/>
      <c r="M123" s="73"/>
      <c r="N123" s="73"/>
      <c r="O123" s="73"/>
      <c r="P123" s="386" t="s">
        <v>1323</v>
      </c>
      <c r="Q123" s="4"/>
      <c r="R123" s="91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E123" s="283"/>
      <c r="AS123" s="251" t="e">
        <f>VLOOKUP(#REF!,'اعضاء هيئة التدريس'!#REF!,2,)</f>
        <v>#REF!</v>
      </c>
    </row>
    <row r="124" spans="1:45" s="272" customFormat="1" ht="15.75" hidden="1">
      <c r="A124" s="367"/>
      <c r="B124" s="288" t="s">
        <v>729</v>
      </c>
      <c r="C124" s="726" t="str">
        <f>VLOOKUP(B124,مقررات!$A$1:$F$411,2,FALSE)</f>
        <v>علم التشريح الداخلى</v>
      </c>
      <c r="D124" s="211">
        <f>VLOOKUP(B124,مقررات!$A$1:$F$452,3,FALSE)</f>
        <v>2</v>
      </c>
      <c r="E124" s="211">
        <f>VLOOKUP(B124,مقررات!$A$1:$F$476,4,FALSE)</f>
        <v>2</v>
      </c>
      <c r="F124" s="211">
        <f t="shared" si="7"/>
        <v>3</v>
      </c>
      <c r="G124" s="60">
        <f>VLOOKUP(B124,مقررات!$A$1:$F$409,6,FALSE)</f>
        <v>0</v>
      </c>
      <c r="H124" s="60" t="s">
        <v>1873</v>
      </c>
      <c r="I124" s="262" t="str">
        <f>VLOOKUP(H124,'اعضاء هيئة التدريس'!$B$1:$D$300,2,FALSE)</f>
        <v>أ.د.عبادة ابوزكري</v>
      </c>
      <c r="J124" s="73"/>
      <c r="K124" s="73"/>
      <c r="L124" s="73"/>
      <c r="M124" s="73" t="s">
        <v>1067</v>
      </c>
      <c r="N124" s="73"/>
      <c r="O124" s="73"/>
      <c r="P124" s="386" t="s">
        <v>1323</v>
      </c>
      <c r="Q124" s="282"/>
      <c r="R124" s="283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3"/>
      <c r="AC124" s="283"/>
      <c r="AD124" s="283"/>
      <c r="AE124" s="283"/>
      <c r="AS124" s="251" t="e">
        <f>VLOOKUP(#REF!,'اعضاء هيئة التدريس'!#REF!,2,)</f>
        <v>#REF!</v>
      </c>
    </row>
    <row r="125" spans="1:45" s="272" customFormat="1" ht="15.75" hidden="1" customHeight="1">
      <c r="A125" s="328"/>
      <c r="B125" s="288" t="s">
        <v>732</v>
      </c>
      <c r="C125" s="726" t="str">
        <f>VLOOKUP(B125,مقررات!$A$1:$F$411,2,FALSE)</f>
        <v>تشريح مقارن حشرات</v>
      </c>
      <c r="D125" s="211">
        <f>VLOOKUP(B125,مقررات!$A$1:$F$452,3,FALSE)</f>
        <v>2</v>
      </c>
      <c r="E125" s="211">
        <f>VLOOKUP(B125,مقررات!$A$1:$F$476,4,FALSE)</f>
        <v>0</v>
      </c>
      <c r="F125" s="211">
        <f t="shared" si="7"/>
        <v>2</v>
      </c>
      <c r="G125" s="60" t="str">
        <f>VLOOKUP(B125,مقررات!$A$1:$F$409,6,FALSE)</f>
        <v>E112</v>
      </c>
      <c r="H125" s="60" t="s">
        <v>1873</v>
      </c>
      <c r="I125" s="262" t="str">
        <f>VLOOKUP(H125,'اعضاء هيئة التدريس'!$B$1:$D$300,2,FALSE)</f>
        <v>أ.د.عبادة ابوزكري</v>
      </c>
      <c r="J125" s="73"/>
      <c r="K125" s="73"/>
      <c r="L125" s="73"/>
      <c r="M125" s="73" t="s">
        <v>1070</v>
      </c>
      <c r="N125" s="73"/>
      <c r="O125" s="73"/>
      <c r="P125" s="1046"/>
      <c r="Q125" s="4"/>
      <c r="R125" s="91"/>
      <c r="S125" s="283"/>
      <c r="T125" s="283"/>
      <c r="U125" s="283"/>
      <c r="V125" s="283"/>
      <c r="W125" s="283"/>
      <c r="X125" s="283"/>
      <c r="Y125" s="283"/>
      <c r="Z125" s="283"/>
      <c r="AA125" s="283"/>
      <c r="AB125" s="283"/>
      <c r="AC125" s="283"/>
      <c r="AD125" s="283"/>
      <c r="AE125" s="283"/>
      <c r="AS125" s="251" t="e">
        <f>VLOOKUP(#REF!,'اعضاء هيئة التدريس'!#REF!,2,)</f>
        <v>#REF!</v>
      </c>
    </row>
    <row r="126" spans="1:45" s="272" customFormat="1" ht="15.75" hidden="1" customHeight="1">
      <c r="A126" s="367"/>
      <c r="B126" s="288" t="s">
        <v>741</v>
      </c>
      <c r="C126" s="726" t="str">
        <f>VLOOKUP(B126,مقررات!$A$1:$F$411,2,FALSE)</f>
        <v>تصنيف حشرات (2)</v>
      </c>
      <c r="D126" s="211">
        <f>VLOOKUP(B126,مقررات!$A$1:$F$452,3,FALSE)</f>
        <v>2</v>
      </c>
      <c r="E126" s="211">
        <f>VLOOKUP(B126,مقررات!$A$1:$F$476,4,FALSE)</f>
        <v>2</v>
      </c>
      <c r="F126" s="211">
        <f t="shared" si="7"/>
        <v>3</v>
      </c>
      <c r="G126" s="60" t="str">
        <f>VLOOKUP(B126,مقررات!$A$1:$F$409,6,FALSE)</f>
        <v>E123</v>
      </c>
      <c r="H126" s="60" t="s">
        <v>1889</v>
      </c>
      <c r="I126" s="262" t="str">
        <f>VLOOKUP(H126,'اعضاء هيئة التدريس'!$B$1:$D$300,2,FALSE)</f>
        <v>د. ماجدة ابوالمحاسن</v>
      </c>
      <c r="J126" s="73"/>
      <c r="K126" s="73" t="s">
        <v>1067</v>
      </c>
      <c r="L126" s="73"/>
      <c r="M126" s="73"/>
      <c r="N126" s="73"/>
      <c r="O126" s="73"/>
      <c r="P126" s="386" t="s">
        <v>1317</v>
      </c>
      <c r="Q126" s="282"/>
      <c r="R126" s="283"/>
      <c r="S126" s="284"/>
      <c r="T126" s="283"/>
      <c r="U126" s="283"/>
      <c r="V126" s="283"/>
      <c r="W126" s="283"/>
      <c r="X126" s="283"/>
      <c r="Y126" s="283"/>
      <c r="Z126" s="283"/>
      <c r="AA126" s="283"/>
      <c r="AB126" s="283"/>
      <c r="AC126" s="283"/>
      <c r="AD126" s="283"/>
      <c r="AE126" s="283"/>
      <c r="AS126" s="251" t="e">
        <f>VLOOKUP(#REF!,'اعضاء هيئة التدريس'!#REF!,2,)</f>
        <v>#REF!</v>
      </c>
    </row>
    <row r="127" spans="1:45" s="272" customFormat="1" ht="15.75" hidden="1" customHeight="1">
      <c r="A127" s="367"/>
      <c r="B127" s="288" t="s">
        <v>742</v>
      </c>
      <c r="C127" s="726" t="str">
        <f>VLOOKUP(B127,مقررات!$A$1:$F$411,2,FALSE)</f>
        <v>حشرات اقتصادية (1)</v>
      </c>
      <c r="D127" s="211">
        <f>VLOOKUP(B127,مقررات!$A$1:$F$452,3,FALSE)</f>
        <v>2</v>
      </c>
      <c r="E127" s="211">
        <f>VLOOKUP(B127,مقررات!$A$1:$F$476,4,FALSE)</f>
        <v>2</v>
      </c>
      <c r="F127" s="211">
        <f t="shared" si="7"/>
        <v>3</v>
      </c>
      <c r="G127" s="60" t="str">
        <f>VLOOKUP(B127,مقررات!$A$1:$F$409,6,FALSE)</f>
        <v>E123</v>
      </c>
      <c r="H127" s="60" t="s">
        <v>1897</v>
      </c>
      <c r="I127" s="262" t="str">
        <f>VLOOKUP(H127,'اعضاء هيئة التدريس'!$B$1:$D$300,2,FALSE)</f>
        <v>د. عادل عبدالمنصف نصار</v>
      </c>
      <c r="J127" s="73"/>
      <c r="K127" s="73" t="s">
        <v>1068</v>
      </c>
      <c r="L127" s="73"/>
      <c r="M127" s="73"/>
      <c r="N127" s="73"/>
      <c r="O127" s="73"/>
      <c r="P127" s="252"/>
      <c r="Q127" s="282"/>
      <c r="R127" s="283"/>
      <c r="S127" s="284"/>
      <c r="T127" s="283"/>
      <c r="U127" s="283"/>
      <c r="V127" s="283"/>
      <c r="W127" s="283"/>
      <c r="X127" s="283"/>
      <c r="Y127" s="283"/>
      <c r="Z127" s="283"/>
      <c r="AA127" s="283"/>
      <c r="AB127" s="283"/>
      <c r="AC127" s="283"/>
      <c r="AD127" s="283"/>
      <c r="AE127" s="283"/>
      <c r="AS127" s="251" t="e">
        <f>VLOOKUP(#REF!,'اعضاء هيئة التدريس'!#REF!,2,)</f>
        <v>#REF!</v>
      </c>
    </row>
    <row r="128" spans="1:45" s="272" customFormat="1" ht="15.75" hidden="1" customHeight="1">
      <c r="A128" s="367"/>
      <c r="B128" s="288" t="s">
        <v>735</v>
      </c>
      <c r="C128" s="726" t="str">
        <f>VLOOKUP(B128,مقررات!$A$1:$F$411,2,FALSE)</f>
        <v>بيئة الحشرات</v>
      </c>
      <c r="D128" s="211">
        <f>VLOOKUP(B128,مقررات!$A$1:$F$452,3,FALSE)</f>
        <v>2</v>
      </c>
      <c r="E128" s="211">
        <f>VLOOKUP(B128,مقررات!$A$1:$F$476,4,FALSE)</f>
        <v>0</v>
      </c>
      <c r="F128" s="211">
        <f t="shared" si="7"/>
        <v>2</v>
      </c>
      <c r="G128" s="60">
        <f>VLOOKUP(B128,مقررات!$A$1:$F$409,6,FALSE)</f>
        <v>0</v>
      </c>
      <c r="H128" s="60" t="s">
        <v>1881</v>
      </c>
      <c r="I128" s="262" t="str">
        <f>VLOOKUP(H128,'اعضاء هيئة التدريس'!$B$1:$D$300,2,FALSE)</f>
        <v>ا.د. محمد السيد خليل</v>
      </c>
      <c r="J128" s="73"/>
      <c r="K128" s="73"/>
      <c r="L128" s="73"/>
      <c r="M128" s="73" t="s">
        <v>1068</v>
      </c>
      <c r="N128" s="73"/>
      <c r="O128" s="73"/>
      <c r="P128" s="386"/>
      <c r="Q128" s="282"/>
      <c r="R128" s="283"/>
      <c r="S128" s="284"/>
      <c r="T128" s="283"/>
      <c r="U128" s="283"/>
      <c r="V128" s="283"/>
      <c r="W128" s="283"/>
      <c r="X128" s="283"/>
      <c r="Y128" s="283"/>
      <c r="Z128" s="283"/>
      <c r="AA128" s="283"/>
      <c r="AB128" s="283"/>
      <c r="AC128" s="283"/>
      <c r="AD128" s="283"/>
      <c r="AE128" s="283"/>
      <c r="AS128" s="251" t="e">
        <f>VLOOKUP(#REF!,'اعضاء هيئة التدريس'!#REF!,2,)</f>
        <v>#REF!</v>
      </c>
    </row>
    <row r="129" spans="1:45" s="759" customFormat="1" ht="15.75" hidden="1" customHeight="1">
      <c r="A129" s="328"/>
      <c r="B129" s="288" t="s">
        <v>734</v>
      </c>
      <c r="C129" s="726" t="str">
        <f>VLOOKUP(B129,مقررات!$A$1:$F$411,2,FALSE)</f>
        <v>أنسجة حشرات</v>
      </c>
      <c r="D129" s="211">
        <f>VLOOKUP(B129,مقررات!$A$1:$F$452,3,FALSE)</f>
        <v>1</v>
      </c>
      <c r="E129" s="211">
        <f>VLOOKUP(B129,مقررات!$A$1:$F$476,4,FALSE)</f>
        <v>2</v>
      </c>
      <c r="F129" s="211">
        <f t="shared" si="7"/>
        <v>2</v>
      </c>
      <c r="G129" s="60" t="str">
        <f>VLOOKUP(B129,مقررات!$A$1:$F$409,6,FALSE)</f>
        <v>E112</v>
      </c>
      <c r="H129" s="60" t="s">
        <v>1888</v>
      </c>
      <c r="I129" s="262" t="str">
        <f>VLOOKUP(H129,'اعضاء هيئة التدريس'!$B$1:$D$300,2,FALSE)</f>
        <v>د. هانم صقر</v>
      </c>
      <c r="J129" s="73"/>
      <c r="K129" s="73"/>
      <c r="L129" s="73"/>
      <c r="M129" s="73"/>
      <c r="N129" s="73"/>
      <c r="O129" s="73" t="s">
        <v>1233</v>
      </c>
      <c r="P129" s="386" t="s">
        <v>1317</v>
      </c>
      <c r="Q129" s="4"/>
      <c r="R129" s="91"/>
      <c r="S129" s="760"/>
      <c r="T129" s="760"/>
      <c r="U129" s="760"/>
      <c r="V129" s="760"/>
      <c r="W129" s="760"/>
      <c r="X129" s="760"/>
      <c r="Y129" s="760"/>
      <c r="Z129" s="760"/>
      <c r="AA129" s="760"/>
      <c r="AB129" s="760"/>
      <c r="AC129" s="760"/>
      <c r="AD129" s="760"/>
      <c r="AE129" s="760"/>
      <c r="AS129" s="260" t="e">
        <f>VLOOKUP(#REF!,'اعضاء هيئة التدريس'!#REF!,2,)</f>
        <v>#REF!</v>
      </c>
    </row>
    <row r="130" spans="1:45" s="272" customFormat="1" ht="15.75" hidden="1" customHeight="1">
      <c r="A130" s="328"/>
      <c r="B130" s="288" t="s">
        <v>733</v>
      </c>
      <c r="C130" s="726" t="str">
        <f>VLOOKUP(B130,مقررات!$A$1:$F$411,2,FALSE)</f>
        <v>ميكروتكنيك</v>
      </c>
      <c r="D130" s="211">
        <f>VLOOKUP(B130,مقررات!$A$1:$F$452,3,FALSE)</f>
        <v>2</v>
      </c>
      <c r="E130" s="211">
        <f>VLOOKUP(B130,مقررات!$A$1:$F$476,4,FALSE)</f>
        <v>2</v>
      </c>
      <c r="F130" s="211">
        <f t="shared" si="7"/>
        <v>3</v>
      </c>
      <c r="G130" s="60">
        <f>VLOOKUP(B130,مقررات!$A$1:$F$409,6,FALSE)</f>
        <v>0</v>
      </c>
      <c r="H130" s="60" t="s">
        <v>1873</v>
      </c>
      <c r="I130" s="262" t="str">
        <f>VLOOKUP(H130,'اعضاء هيئة التدريس'!$B$1:$D$300,2,FALSE)</f>
        <v>أ.د.عبادة ابوزكري</v>
      </c>
      <c r="J130" s="73"/>
      <c r="K130" s="73"/>
      <c r="L130" s="73"/>
      <c r="M130" s="73"/>
      <c r="N130" s="73" t="s">
        <v>1067</v>
      </c>
      <c r="O130" s="73"/>
      <c r="P130" s="386" t="s">
        <v>1317</v>
      </c>
      <c r="Q130" s="4"/>
      <c r="R130" s="91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  <c r="AC130" s="283"/>
      <c r="AD130" s="283"/>
      <c r="AE130" s="283"/>
      <c r="AS130" s="251" t="e">
        <f>VLOOKUP(#REF!,'اعضاء هيئة التدريس'!#REF!,2,)</f>
        <v>#REF!</v>
      </c>
    </row>
    <row r="131" spans="1:45" s="272" customFormat="1" ht="15.75" hidden="1" customHeight="1">
      <c r="A131" s="328"/>
      <c r="B131" s="288" t="s">
        <v>744</v>
      </c>
      <c r="C131" s="726" t="str">
        <f>VLOOKUP(B131,مقررات!$A$1:$F$411,2,FALSE)</f>
        <v>سلوك حشرات</v>
      </c>
      <c r="D131" s="211">
        <f>VLOOKUP(B131,مقررات!$A$1:$F$452,3,FALSE)</f>
        <v>2</v>
      </c>
      <c r="E131" s="211">
        <v>0</v>
      </c>
      <c r="F131" s="211">
        <f t="shared" si="7"/>
        <v>2</v>
      </c>
      <c r="G131" s="60" t="str">
        <f>VLOOKUP(B131,مقررات!$A$1:$F$409,6,FALSE)</f>
        <v>-</v>
      </c>
      <c r="H131" s="60" t="s">
        <v>1897</v>
      </c>
      <c r="I131" s="262" t="str">
        <f>VLOOKUP(H131,'اعضاء هيئة التدريس'!$B$1:$D$300,2,FALSE)</f>
        <v>د. عادل عبدالمنصف نصار</v>
      </c>
      <c r="J131" s="73"/>
      <c r="K131" s="73"/>
      <c r="L131" s="73" t="s">
        <v>1072</v>
      </c>
      <c r="M131" s="73"/>
      <c r="N131" s="73"/>
      <c r="O131" s="73"/>
      <c r="P131" s="386"/>
      <c r="Q131" s="4"/>
      <c r="R131" s="91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  <c r="AC131" s="283"/>
      <c r="AD131" s="283"/>
      <c r="AE131" s="283"/>
      <c r="AS131" s="251" t="e">
        <f>VLOOKUP(#REF!,'اعضاء هيئة التدريس'!#REF!,2,)</f>
        <v>#REF!</v>
      </c>
    </row>
    <row r="132" spans="1:45" s="272" customFormat="1" ht="15.75" hidden="1" customHeight="1">
      <c r="A132" s="367"/>
      <c r="B132" s="288" t="s">
        <v>737</v>
      </c>
      <c r="C132" s="726" t="str">
        <f>VLOOKUP(B132,مقررات!$A$1:$F$411,2,FALSE)</f>
        <v>فسيولوجي حشرات (1)</v>
      </c>
      <c r="D132" s="211">
        <f>VLOOKUP(B132,مقررات!$A$1:$F$452,3,FALSE)</f>
        <v>2</v>
      </c>
      <c r="E132" s="211">
        <f>VLOOKUP(B132,مقررات!$A$1:$F$476,4,FALSE)</f>
        <v>2</v>
      </c>
      <c r="F132" s="211">
        <f t="shared" si="7"/>
        <v>3</v>
      </c>
      <c r="G132" s="60" t="str">
        <f>VLOOKUP(B132,مقررات!$A$1:$F$409,6,FALSE)</f>
        <v>E112</v>
      </c>
      <c r="H132" s="60" t="s">
        <v>1875</v>
      </c>
      <c r="I132" s="262" t="str">
        <f>VLOOKUP(H132,'اعضاء هيئة التدريس'!$B$1:$D$300,2,FALSE)</f>
        <v>أ.د. طلعت عمارة</v>
      </c>
      <c r="J132" s="73"/>
      <c r="K132" s="73"/>
      <c r="L132" s="73"/>
      <c r="M132" s="73" t="s">
        <v>1067</v>
      </c>
      <c r="N132" s="73"/>
      <c r="O132" s="73"/>
      <c r="P132" s="386" t="s">
        <v>1317</v>
      </c>
      <c r="Q132" s="282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E132" s="283"/>
      <c r="AS132" s="251" t="e">
        <f>VLOOKUP(#REF!,'اعضاء هيئة التدريس'!#REF!,2,)</f>
        <v>#REF!</v>
      </c>
    </row>
    <row r="133" spans="1:45" s="272" customFormat="1" ht="15.75" hidden="1" customHeight="1">
      <c r="A133" s="367"/>
      <c r="B133" s="288" t="s">
        <v>748</v>
      </c>
      <c r="C133" s="726" t="str">
        <f>VLOOKUP(B133,مقررات!$A$1:$F$411,2,FALSE)</f>
        <v>حشرات اقتصادية (2)</v>
      </c>
      <c r="D133" s="211">
        <f>VLOOKUP(B133,مقررات!$A$1:$F$452,3,FALSE)</f>
        <v>2</v>
      </c>
      <c r="E133" s="211">
        <f>VLOOKUP(B133,مقررات!$A$1:$F$476,4,FALSE)</f>
        <v>2</v>
      </c>
      <c r="F133" s="211">
        <f t="shared" si="7"/>
        <v>3</v>
      </c>
      <c r="G133" s="60" t="str">
        <f>VLOOKUP(B133,مقررات!$A$1:$F$409,6,FALSE)</f>
        <v>E225</v>
      </c>
      <c r="H133" s="60" t="s">
        <v>1881</v>
      </c>
      <c r="I133" s="262" t="str">
        <f>VLOOKUP(H133,'اعضاء هيئة التدريس'!$B$1:$D$300,2,FALSE)</f>
        <v>ا.د. محمد السيد خليل</v>
      </c>
      <c r="J133" s="73"/>
      <c r="K133" s="73"/>
      <c r="L133" s="73"/>
      <c r="M133" s="73"/>
      <c r="N133" s="73" t="s">
        <v>1068</v>
      </c>
      <c r="O133" s="73"/>
      <c r="P133" s="386" t="s">
        <v>1317</v>
      </c>
      <c r="Q133" s="282"/>
      <c r="R133" s="283"/>
      <c r="S133" s="283"/>
      <c r="T133" s="283"/>
      <c r="U133" s="283"/>
      <c r="V133" s="283"/>
      <c r="W133" s="283"/>
      <c r="X133" s="283"/>
      <c r="Y133" s="283"/>
      <c r="Z133" s="283"/>
      <c r="AA133" s="283"/>
      <c r="AB133" s="283"/>
      <c r="AC133" s="283"/>
      <c r="AD133" s="283"/>
      <c r="AE133" s="283"/>
      <c r="AS133" s="251" t="e">
        <f>VLOOKUP(#REF!,'اعضاء هيئة التدريس'!#REF!,2,)</f>
        <v>#REF!</v>
      </c>
    </row>
    <row r="134" spans="1:45" s="272" customFormat="1" ht="15.75" hidden="1" customHeight="1">
      <c r="A134" s="367"/>
      <c r="B134" s="245" t="s">
        <v>984</v>
      </c>
      <c r="C134" s="726" t="str">
        <f>VLOOKUP(B134,مقررات!$A$1:$F$411,2,FALSE)</f>
        <v>تاريخ العلم</v>
      </c>
      <c r="D134" s="211">
        <f>VLOOKUP(B134,مقررات!$A$1:$F$452,3,FALSE)</f>
        <v>2</v>
      </c>
      <c r="E134" s="225"/>
      <c r="F134" s="211">
        <f t="shared" si="7"/>
        <v>2</v>
      </c>
      <c r="G134" s="60" t="str">
        <f>VLOOKUP(B134,مقررات!$A$1:$F$409,6,FALSE)</f>
        <v>ـ</v>
      </c>
      <c r="H134" s="60" t="s">
        <v>1697</v>
      </c>
      <c r="I134" s="262" t="str">
        <f>VLOOKUP(H134,'اعضاء هيئة التدريس'!$B$1:$D$300,2,FALSE)</f>
        <v>أ.د. عبدالحميد اسماعيل</v>
      </c>
      <c r="J134" s="256"/>
      <c r="K134" s="256"/>
      <c r="L134" s="256" t="s">
        <v>1070</v>
      </c>
      <c r="M134" s="256"/>
      <c r="N134" s="256"/>
      <c r="O134" s="256"/>
      <c r="P134" s="255" t="s">
        <v>1318</v>
      </c>
      <c r="Q134" s="282"/>
      <c r="R134" s="283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  <c r="AC134" s="283"/>
      <c r="AD134" s="283"/>
      <c r="AE134" s="283"/>
      <c r="AS134" s="251" t="e">
        <f>VLOOKUP(#REF!,'اعضاء هيئة التدريس'!#REF!,2,)</f>
        <v>#REF!</v>
      </c>
    </row>
    <row r="135" spans="1:45" s="272" customFormat="1" ht="15.75" hidden="1" customHeight="1">
      <c r="A135" s="328"/>
      <c r="B135" s="288" t="s">
        <v>973</v>
      </c>
      <c r="C135" s="726" t="str">
        <f>VLOOKUP(B135,مقررات!$A$1:$F$411,2,FALSE)</f>
        <v>لغة أجنبية (1)</v>
      </c>
      <c r="D135" s="211">
        <f>VLOOKUP(B135,مقررات!$A$1:$F$452,3,FALSE)</f>
        <v>2</v>
      </c>
      <c r="E135" s="211">
        <f>VLOOKUP(B135,مقررات!$A$1:$F$476,4,FALSE)</f>
        <v>0</v>
      </c>
      <c r="F135" s="211">
        <f t="shared" si="7"/>
        <v>2</v>
      </c>
      <c r="G135" s="60">
        <f>VLOOKUP(B135,مقررات!$A$1:$F$409,6,FALSE)</f>
        <v>0</v>
      </c>
      <c r="H135" s="60" t="s">
        <v>1971</v>
      </c>
      <c r="I135" s="262" t="str">
        <f>VLOOKUP(H135,'اعضاء هيئة التدريس'!$B$1:$D$300,2,FALSE)</f>
        <v>د/ شبل الكومي +أ/ دينا سراج</v>
      </c>
      <c r="J135" s="73" t="s">
        <v>1072</v>
      </c>
      <c r="K135" s="73"/>
      <c r="L135" s="73"/>
      <c r="M135" s="73"/>
      <c r="N135" s="73"/>
      <c r="O135" s="73"/>
      <c r="P135" s="255" t="s">
        <v>1318</v>
      </c>
      <c r="Q135" s="4"/>
      <c r="R135" s="91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  <c r="AC135" s="283"/>
      <c r="AD135" s="283"/>
      <c r="AE135" s="283"/>
      <c r="AS135" s="251" t="e">
        <f>VLOOKUP(#REF!,'اعضاء هيئة التدريس'!#REF!,2,)</f>
        <v>#REF!</v>
      </c>
    </row>
    <row r="136" spans="1:45" s="272" customFormat="1" ht="15.75" hidden="1" customHeight="1">
      <c r="A136" s="328"/>
      <c r="B136" s="288" t="s">
        <v>973</v>
      </c>
      <c r="C136" s="726" t="str">
        <f>VLOOKUP(B136,مقررات!$A$1:$F$411,2,FALSE)</f>
        <v>لغة أجنبية (1)</v>
      </c>
      <c r="D136" s="211">
        <f>VLOOKUP(B136,مقررات!$A$1:$F$452,3,FALSE)</f>
        <v>2</v>
      </c>
      <c r="E136" s="211">
        <f>VLOOKUP(B136,مقررات!$A$1:$F$476,4,FALSE)</f>
        <v>0</v>
      </c>
      <c r="F136" s="211">
        <f t="shared" si="7"/>
        <v>2</v>
      </c>
      <c r="G136" s="60">
        <f>VLOOKUP(B136,مقررات!$A$1:$F$409,6,FALSE)</f>
        <v>0</v>
      </c>
      <c r="H136" s="60" t="s">
        <v>1972</v>
      </c>
      <c r="I136" s="260" t="str">
        <f>VLOOKUP(H136,'اعضاء هيئة التدريس'!$B$1:$D$300,2,FALSE)</f>
        <v>د/ شبل الكومي +أ/ هند الاشموني</v>
      </c>
      <c r="J136" s="73"/>
      <c r="K136" s="73"/>
      <c r="L136" s="73"/>
      <c r="M136" s="73"/>
      <c r="N136" s="73"/>
      <c r="O136" s="73"/>
      <c r="P136" s="255" t="s">
        <v>1318</v>
      </c>
      <c r="Q136" s="4"/>
      <c r="R136" s="91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  <c r="AC136" s="283"/>
      <c r="AD136" s="283"/>
      <c r="AE136" s="283"/>
      <c r="AS136" s="251" t="e">
        <f>VLOOKUP(#REF!,'اعضاء هيئة التدريس'!#REF!,2,)</f>
        <v>#REF!</v>
      </c>
    </row>
    <row r="137" spans="1:45" s="272" customFormat="1" ht="15.75" hidden="1" customHeight="1">
      <c r="A137" s="367"/>
      <c r="B137" s="288" t="s">
        <v>975</v>
      </c>
      <c r="C137" s="726" t="str">
        <f>VLOOKUP(B137,مقررات!$A$1:$F$411,2,FALSE)</f>
        <v>لغة أجنبية (مصطلحات) (2)</v>
      </c>
      <c r="D137" s="211">
        <f>VLOOKUP(B137,مقررات!$A$1:$F$452,3,FALSE)</f>
        <v>2</v>
      </c>
      <c r="E137" s="211">
        <f>VLOOKUP(B137,مقررات!$A$1:$F$476,4,FALSE)</f>
        <v>0</v>
      </c>
      <c r="F137" s="211">
        <f t="shared" si="7"/>
        <v>2</v>
      </c>
      <c r="G137" s="60" t="str">
        <f>VLOOKUP(B137,مقررات!$A$1:$F$409,6,FALSE)</f>
        <v>F111</v>
      </c>
      <c r="H137" s="60" t="s">
        <v>1700</v>
      </c>
      <c r="I137" s="262" t="str">
        <f>VLOOKUP(H137,'اعضاء هيئة التدريس'!$B$1:$D$300,2,FALSE)</f>
        <v>أ.د.ابراهيم الطنطاوي</v>
      </c>
      <c r="J137" s="73"/>
      <c r="K137" s="73"/>
      <c r="L137" s="73"/>
      <c r="M137" s="73"/>
      <c r="N137" s="73"/>
      <c r="O137" s="73" t="s">
        <v>1067</v>
      </c>
      <c r="P137" s="255" t="s">
        <v>89</v>
      </c>
      <c r="Q137" s="282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E137" s="283"/>
      <c r="AS137" s="251" t="e">
        <f>VLOOKUP(#REF!,'اعضاء هيئة التدريس'!#REF!,2,)</f>
        <v>#REF!</v>
      </c>
    </row>
    <row r="138" spans="1:45" s="272" customFormat="1" ht="15.75" hidden="1">
      <c r="A138" s="367"/>
      <c r="B138" s="288" t="s">
        <v>975</v>
      </c>
      <c r="C138" s="726" t="str">
        <f>VLOOKUP(B138,مقررات!$A$1:$F$411,2,FALSE)</f>
        <v>لغة أجنبية (مصطلحات) (2)</v>
      </c>
      <c r="D138" s="211">
        <f>VLOOKUP(B138,مقررات!$A$1:$F$452,3,FALSE)</f>
        <v>2</v>
      </c>
      <c r="E138" s="211">
        <f>VLOOKUP(B138,مقررات!$A$1:$F$476,4,FALSE)</f>
        <v>0</v>
      </c>
      <c r="F138" s="211">
        <f t="shared" si="7"/>
        <v>2</v>
      </c>
      <c r="G138" s="60" t="str">
        <f>VLOOKUP(B138,مقررات!$A$1:$F$409,6,FALSE)</f>
        <v>F111</v>
      </c>
      <c r="H138" s="60" t="s">
        <v>1873</v>
      </c>
      <c r="I138" s="262" t="str">
        <f>VLOOKUP(H138,'اعضاء هيئة التدريس'!$B$1:$D$300,2,FALSE)</f>
        <v>أ.د.عبادة ابوزكري</v>
      </c>
      <c r="J138" s="73"/>
      <c r="K138" s="73"/>
      <c r="L138" s="73"/>
      <c r="M138" s="73"/>
      <c r="N138" s="73"/>
      <c r="O138" s="73" t="s">
        <v>1067</v>
      </c>
      <c r="P138" s="255" t="s">
        <v>89</v>
      </c>
      <c r="Q138" s="282"/>
      <c r="R138" s="283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  <c r="AC138" s="283"/>
      <c r="AD138" s="283"/>
      <c r="AE138" s="283"/>
      <c r="AS138" s="251" t="e">
        <f>VLOOKUP(#REF!,'اعضاء هيئة التدريس'!#REF!,2,)</f>
        <v>#REF!</v>
      </c>
    </row>
    <row r="139" spans="1:45" s="272" customFormat="1" ht="15.75" hidden="1" customHeight="1">
      <c r="A139" s="328"/>
      <c r="B139" s="288" t="s">
        <v>979</v>
      </c>
      <c r="C139" s="726" t="str">
        <f>VLOOKUP(B139,مقررات!$A$1:$F$411,2,FALSE)</f>
        <v>دراسات إسلامية</v>
      </c>
      <c r="D139" s="211">
        <f>VLOOKUP(B139,مقررات!$A$1:$F$452,3,FALSE)</f>
        <v>2</v>
      </c>
      <c r="E139" s="211">
        <f>VLOOKUP(B139,مقررات!$A$1:$F$476,4,FALSE)</f>
        <v>0</v>
      </c>
      <c r="F139" s="211">
        <f t="shared" si="7"/>
        <v>2</v>
      </c>
      <c r="G139" s="60" t="str">
        <f>VLOOKUP(B139,مقررات!$A$1:$F$409,6,FALSE)</f>
        <v>ـ</v>
      </c>
      <c r="H139" s="60" t="s">
        <v>1966</v>
      </c>
      <c r="I139" s="262" t="str">
        <f>VLOOKUP(H139,'اعضاء هيئة التدريس'!$B$1:$D$300,2,FALSE)</f>
        <v>أ.د / عبدالمنعم سلطان</v>
      </c>
      <c r="J139" s="73" t="s">
        <v>1072</v>
      </c>
      <c r="K139" s="73"/>
      <c r="L139" s="73"/>
      <c r="M139" s="73"/>
      <c r="N139" s="73"/>
      <c r="O139" s="73"/>
      <c r="P139" s="255" t="s">
        <v>89</v>
      </c>
      <c r="Q139" s="4"/>
      <c r="R139" s="91"/>
      <c r="S139" s="283"/>
      <c r="T139" s="283"/>
      <c r="U139" s="283"/>
      <c r="V139" s="283"/>
      <c r="W139" s="283"/>
      <c r="X139" s="283"/>
      <c r="Y139" s="283"/>
      <c r="Z139" s="283"/>
      <c r="AA139" s="283"/>
      <c r="AB139" s="283"/>
      <c r="AC139" s="283"/>
      <c r="AD139" s="283"/>
      <c r="AE139" s="283"/>
      <c r="AS139" s="251" t="e">
        <f>VLOOKUP(#REF!,'اعضاء هيئة التدريس'!#REF!,2,)</f>
        <v>#REF!</v>
      </c>
    </row>
    <row r="140" spans="1:45" s="272" customFormat="1" ht="15.75" hidden="1" customHeight="1">
      <c r="A140" s="367"/>
      <c r="B140" s="288" t="s">
        <v>981</v>
      </c>
      <c r="C140" s="726" t="str">
        <f>VLOOKUP(B140,مقررات!$A$1:$F$411,2,FALSE)</f>
        <v>تصوير ضوئي وميكروفيلم</v>
      </c>
      <c r="D140" s="211">
        <f>VLOOKUP(B140,مقررات!$A$1:$F$452,3,FALSE)</f>
        <v>2</v>
      </c>
      <c r="E140" s="211">
        <f>VLOOKUP(B140,مقررات!$A$1:$F$476,4,FALSE)</f>
        <v>0</v>
      </c>
      <c r="F140" s="211">
        <f t="shared" si="7"/>
        <v>2</v>
      </c>
      <c r="G140" s="60" t="str">
        <f>VLOOKUP(B140,مقررات!$A$1:$F$409,6,FALSE)</f>
        <v>ـ</v>
      </c>
      <c r="H140" s="60" t="s">
        <v>1650</v>
      </c>
      <c r="I140" s="262" t="str">
        <f>VLOOKUP(H140,'اعضاء هيئة التدريس'!$B$1:$D$300,2,FALSE)</f>
        <v>د/ ياسر رماح</v>
      </c>
      <c r="J140" s="250"/>
      <c r="K140" s="250" t="s">
        <v>1070</v>
      </c>
      <c r="L140" s="250"/>
      <c r="M140" s="250"/>
      <c r="N140" s="250"/>
      <c r="O140" s="250"/>
      <c r="P140" s="386" t="s">
        <v>1326</v>
      </c>
      <c r="Q140" s="282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  <c r="AC140" s="283"/>
      <c r="AD140" s="283"/>
      <c r="AE140" s="283"/>
      <c r="AS140" s="251" t="e">
        <f>VLOOKUP(#REF!,'اعضاء هيئة التدريس'!#REF!,2,)</f>
        <v>#REF!</v>
      </c>
    </row>
    <row r="141" spans="1:45" s="272" customFormat="1" ht="15.75" hidden="1" customHeight="1">
      <c r="A141" s="367"/>
      <c r="B141" s="288" t="s">
        <v>977</v>
      </c>
      <c r="C141" s="726" t="str">
        <f>VLOOKUP(B141,مقررات!$A$1:$F$411,2,FALSE)</f>
        <v xml:space="preserve">دراسات بيئية </v>
      </c>
      <c r="D141" s="211">
        <f>VLOOKUP(B141,مقررات!$A$1:$F$452,3,FALSE)</f>
        <v>2</v>
      </c>
      <c r="E141" s="211">
        <f>VLOOKUP(B141,مقررات!$A$1:$F$476,4,FALSE)</f>
        <v>0</v>
      </c>
      <c r="F141" s="211">
        <f t="shared" si="7"/>
        <v>2</v>
      </c>
      <c r="G141" s="60" t="str">
        <f>VLOOKUP(B141,مقررات!$A$1:$F$409,6,FALSE)</f>
        <v>ـ</v>
      </c>
      <c r="H141" s="60" t="s">
        <v>1869</v>
      </c>
      <c r="I141" s="262" t="str">
        <f>VLOOKUP(H141,'اعضاء هيئة التدريس'!$B$1:$D$300,2,FALSE)</f>
        <v>أ.د. علاء النعناعي</v>
      </c>
      <c r="J141" s="73"/>
      <c r="K141" s="73"/>
      <c r="L141" s="73"/>
      <c r="M141" s="73"/>
      <c r="N141" s="73" t="s">
        <v>1072</v>
      </c>
      <c r="O141" s="73"/>
      <c r="P141" s="386" t="s">
        <v>1323</v>
      </c>
      <c r="Q141" s="282"/>
      <c r="R141" s="283"/>
      <c r="S141" s="283"/>
      <c r="T141" s="283"/>
      <c r="U141" s="283"/>
      <c r="V141" s="283"/>
      <c r="W141" s="283"/>
      <c r="X141" s="283"/>
      <c r="Y141" s="283"/>
      <c r="Z141" s="283"/>
      <c r="AA141" s="283"/>
      <c r="AB141" s="283"/>
      <c r="AC141" s="283"/>
      <c r="AD141" s="283"/>
      <c r="AE141" s="283"/>
      <c r="AS141" s="251" t="e">
        <f>VLOOKUP(#REF!,'اعضاء هيئة التدريس'!#REF!,2,)</f>
        <v>#REF!</v>
      </c>
    </row>
    <row r="142" spans="1:45" s="272" customFormat="1" ht="15.75" hidden="1" customHeight="1">
      <c r="A142" s="328"/>
      <c r="B142" s="288" t="s">
        <v>88</v>
      </c>
      <c r="C142" s="726" t="str">
        <f>VLOOKUP(B142,مقررات!$A$1:$F$411,2,FALSE)</f>
        <v>مصريات واثأر</v>
      </c>
      <c r="D142" s="211">
        <f>VLOOKUP(B142,مقررات!$A$1:$F$452,3,FALSE)</f>
        <v>2</v>
      </c>
      <c r="E142" s="211">
        <f>VLOOKUP(B142,مقررات!$A$1:$F$476,4,FALSE)</f>
        <v>0</v>
      </c>
      <c r="F142" s="211">
        <f t="shared" si="7"/>
        <v>2</v>
      </c>
      <c r="G142" s="60" t="str">
        <f>VLOOKUP(B142,مقررات!$A$1:$F$409,6,FALSE)</f>
        <v>ـ</v>
      </c>
      <c r="H142" s="60" t="s">
        <v>1481</v>
      </c>
      <c r="I142" s="262" t="str">
        <f>VLOOKUP(H142,'اعضاء هيئة التدريس'!$B$1:$D$300,2,FALSE)</f>
        <v>أ.د. هاني احمد مصطفى</v>
      </c>
      <c r="J142" s="73"/>
      <c r="K142" s="73"/>
      <c r="L142" s="73"/>
      <c r="M142" s="73"/>
      <c r="N142" s="73"/>
      <c r="O142" s="73" t="s">
        <v>1072</v>
      </c>
      <c r="P142" s="386" t="s">
        <v>1315</v>
      </c>
      <c r="Q142" s="4"/>
      <c r="R142" s="92"/>
      <c r="S142" s="283"/>
      <c r="T142" s="283"/>
      <c r="U142" s="283"/>
      <c r="V142" s="283"/>
      <c r="W142" s="283"/>
      <c r="X142" s="283"/>
      <c r="Y142" s="283"/>
      <c r="Z142" s="283"/>
      <c r="AA142" s="283"/>
      <c r="AB142" s="283"/>
      <c r="AC142" s="283"/>
      <c r="AD142" s="283"/>
      <c r="AE142" s="283"/>
      <c r="AS142" s="251" t="e">
        <f>VLOOKUP(#REF!,'اعضاء هيئة التدريس'!#REF!,2,)</f>
        <v>#REF!</v>
      </c>
    </row>
    <row r="143" spans="1:45" s="272" customFormat="1" ht="15.75" hidden="1" customHeight="1">
      <c r="A143" s="328"/>
      <c r="B143" s="288" t="s">
        <v>88</v>
      </c>
      <c r="C143" s="726" t="str">
        <f>VLOOKUP(B143,مقررات!$A$1:$F$411,2,FALSE)</f>
        <v>مصريات واثأر</v>
      </c>
      <c r="D143" s="211">
        <f>VLOOKUP(B143,مقررات!$A$1:$F$452,3,FALSE)</f>
        <v>2</v>
      </c>
      <c r="E143" s="211">
        <f>VLOOKUP(B143,مقررات!$A$1:$F$476,4,FALSE)</f>
        <v>0</v>
      </c>
      <c r="F143" s="211">
        <f t="shared" si="7"/>
        <v>2</v>
      </c>
      <c r="G143" s="60" t="str">
        <f>VLOOKUP(B143,مقررات!$A$1:$F$409,6,FALSE)</f>
        <v>ـ</v>
      </c>
      <c r="H143" s="60" t="s">
        <v>1468</v>
      </c>
      <c r="I143" s="262" t="str">
        <f>VLOOKUP(H143,'اعضاء هيئة التدريس'!$B$1:$D$300,2,FALSE)</f>
        <v>أ.د. جمال عيسوي قمح</v>
      </c>
      <c r="J143" s="73"/>
      <c r="K143" s="73"/>
      <c r="L143" s="73"/>
      <c r="M143" s="73"/>
      <c r="N143" s="73"/>
      <c r="O143" s="73" t="s">
        <v>1072</v>
      </c>
      <c r="P143" s="386" t="s">
        <v>1315</v>
      </c>
      <c r="Q143" s="4"/>
      <c r="R143" s="92"/>
      <c r="S143" s="283"/>
      <c r="T143" s="283"/>
      <c r="U143" s="283"/>
      <c r="V143" s="283"/>
      <c r="W143" s="283"/>
      <c r="X143" s="283"/>
      <c r="Y143" s="283"/>
      <c r="Z143" s="283"/>
      <c r="AA143" s="283"/>
      <c r="AB143" s="283"/>
      <c r="AC143" s="283"/>
      <c r="AD143" s="283"/>
      <c r="AE143" s="283"/>
      <c r="AS143" s="251" t="e">
        <f>VLOOKUP(#REF!,'اعضاء هيئة التدريس'!#REF!,2,)</f>
        <v>#REF!</v>
      </c>
    </row>
    <row r="144" spans="1:45" ht="15.75" hidden="1" customHeight="1">
      <c r="A144" s="328">
        <v>1</v>
      </c>
      <c r="B144" s="288" t="s">
        <v>78</v>
      </c>
      <c r="C144" s="726" t="str">
        <f>VLOOKUP(B144,مقررات!$A$1:$F$411,2,FALSE)</f>
        <v>بحث ومقال</v>
      </c>
      <c r="D144" s="211">
        <f>VLOOKUP(B144,مقررات!$A$1:$F$452,3,FALSE)</f>
        <v>2</v>
      </c>
      <c r="E144" s="211">
        <f>VLOOKUP(B144,مقررات!$A$1:$F$476,4,FALSE)</f>
        <v>0</v>
      </c>
      <c r="F144" s="211">
        <f t="shared" si="7"/>
        <v>2</v>
      </c>
      <c r="G144" s="60" t="str">
        <f>VLOOKUP(B144,مقررات!$A$1:$F$409,6,FALSE)</f>
        <v>G441</v>
      </c>
      <c r="H144" s="60"/>
      <c r="I144" s="964" t="e">
        <f>VLOOKUP(H144,'اعضاء هيئة التدريس'!$B$1:$D$300,2,FALSE)</f>
        <v>#N/A</v>
      </c>
      <c r="J144" s="73"/>
      <c r="K144" s="73"/>
      <c r="L144" s="73"/>
      <c r="M144" s="73"/>
      <c r="N144" s="73"/>
      <c r="O144" s="73"/>
      <c r="P144" s="1046"/>
      <c r="Q144" s="4"/>
      <c r="R144" s="91"/>
      <c r="AS144" s="251" t="e">
        <f>VLOOKUP(#REF!,'اعضاء هيئة التدريس'!#REF!,2,)</f>
        <v>#REF!</v>
      </c>
    </row>
    <row r="145" spans="1:45" s="272" customFormat="1" ht="15.75" hidden="1" customHeight="1">
      <c r="A145" s="328">
        <v>2</v>
      </c>
      <c r="B145" s="288" t="s">
        <v>38</v>
      </c>
      <c r="C145" s="726" t="str">
        <f>VLOOKUP(B145,مقررات!$A$1:$F$411,2,FALSE)</f>
        <v>علم البلورات</v>
      </c>
      <c r="D145" s="211">
        <f>VLOOKUP(B145,مقررات!$A$1:$F$452,3,FALSE)</f>
        <v>1.5</v>
      </c>
      <c r="E145" s="211">
        <f>VLOOKUP(B145,مقررات!$A$1:$F$476,4,FALSE)</f>
        <v>3</v>
      </c>
      <c r="F145" s="211">
        <f t="shared" si="7"/>
        <v>3</v>
      </c>
      <c r="G145" s="60" t="str">
        <f>VLOOKUP(B145,مقررات!$A$1:$F$409,6,FALSE)</f>
        <v>ـــ</v>
      </c>
      <c r="H145" s="60" t="s">
        <v>1464</v>
      </c>
      <c r="I145" s="262" t="str">
        <f>VLOOKUP(H145,'اعضاء هيئة التدريس'!$B$1:$D$300,2,FALSE)</f>
        <v>أ.د. ماهر داود ابراهيم</v>
      </c>
      <c r="J145" s="73"/>
      <c r="K145" s="73"/>
      <c r="L145" s="73"/>
      <c r="M145" s="73" t="s">
        <v>1306</v>
      </c>
      <c r="N145" s="73"/>
      <c r="O145" s="73"/>
      <c r="P145" s="255" t="s">
        <v>1318</v>
      </c>
      <c r="Q145" s="282"/>
      <c r="R145" s="283"/>
      <c r="S145" s="283"/>
      <c r="T145" s="283"/>
      <c r="U145" s="283"/>
      <c r="V145" s="283"/>
      <c r="W145" s="283"/>
      <c r="X145" s="283"/>
      <c r="Y145" s="283"/>
      <c r="Z145" s="283"/>
      <c r="AA145" s="283"/>
      <c r="AB145" s="283"/>
      <c r="AC145" s="283"/>
      <c r="AD145" s="283"/>
      <c r="AE145" s="283"/>
      <c r="AS145" s="251" t="e">
        <f>VLOOKUP(#REF!,'اعضاء هيئة التدريس'!#REF!,2,)</f>
        <v>#REF!</v>
      </c>
    </row>
    <row r="146" spans="1:45" s="285" customFormat="1" ht="15.75" hidden="1" customHeight="1">
      <c r="A146" s="328">
        <v>3</v>
      </c>
      <c r="B146" s="288" t="s">
        <v>40</v>
      </c>
      <c r="C146" s="726" t="str">
        <f>VLOOKUP(B146,مقررات!$A$1:$F$411,2,FALSE)</f>
        <v>علم المعادن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7"/>
        <v>3</v>
      </c>
      <c r="G146" s="60" t="str">
        <f>VLOOKUP(B146,مقررات!$A$1:$F$409,6,FALSE)</f>
        <v>G111</v>
      </c>
      <c r="H146" s="60" t="s">
        <v>1484</v>
      </c>
      <c r="I146" s="262" t="str">
        <f>VLOOKUP(H146,'اعضاء هيئة التدريس'!$B$1:$D$300,2,FALSE)</f>
        <v>د.نادية محمد السعيد</v>
      </c>
      <c r="J146" s="73"/>
      <c r="K146" s="73" t="s">
        <v>1306</v>
      </c>
      <c r="L146" s="73"/>
      <c r="M146" s="73"/>
      <c r="N146" s="73"/>
      <c r="O146" s="73"/>
      <c r="P146" s="386" t="s">
        <v>1315</v>
      </c>
      <c r="Q146" s="4"/>
      <c r="R146" s="91"/>
      <c r="S146" s="283"/>
      <c r="T146" s="284"/>
      <c r="U146" s="284"/>
      <c r="V146" s="284"/>
      <c r="W146" s="284"/>
      <c r="X146" s="284"/>
      <c r="Y146" s="284"/>
      <c r="Z146" s="284"/>
      <c r="AA146" s="284"/>
      <c r="AB146" s="284"/>
      <c r="AC146" s="284"/>
      <c r="AD146" s="284"/>
      <c r="AE146" s="284"/>
      <c r="AS146" s="251" t="e">
        <f>VLOOKUP(#REF!,'اعضاء هيئة التدريس'!#REF!,2,)</f>
        <v>#REF!</v>
      </c>
    </row>
    <row r="147" spans="1:45" s="285" customFormat="1" ht="15.75" hidden="1" customHeight="1">
      <c r="A147" s="328">
        <v>4</v>
      </c>
      <c r="B147" s="288" t="s">
        <v>35</v>
      </c>
      <c r="C147" s="726" t="str">
        <f>VLOOKUP(B147,مقررات!$A$1:$F$411,2,FALSE)</f>
        <v>جيولوجيا تاريخية</v>
      </c>
      <c r="D147" s="211">
        <f>VLOOKUP(B147,مقررات!$A$1:$F$452,3,FALSE)</f>
        <v>1.5</v>
      </c>
      <c r="E147" s="211">
        <f>VLOOKUP(B147,مقررات!$A$1:$F$476,4,FALSE)</f>
        <v>3</v>
      </c>
      <c r="F147" s="211">
        <f t="shared" si="7"/>
        <v>3</v>
      </c>
      <c r="G147" s="60" t="str">
        <f>VLOOKUP(B147,مقررات!$A$1:$F$409,6,FALSE)</f>
        <v>ـــ</v>
      </c>
      <c r="H147" s="60" t="s">
        <v>1477</v>
      </c>
      <c r="I147" s="262" t="str">
        <f>VLOOKUP(H147,'اعضاء هيئة التدريس'!$B$1:$D$300,2,FALSE)</f>
        <v>أ.د. حسني الدسوقي سليمان</v>
      </c>
      <c r="J147" s="73"/>
      <c r="K147" s="73"/>
      <c r="L147" s="73"/>
      <c r="M147" s="73"/>
      <c r="N147" s="73" t="s">
        <v>1261</v>
      </c>
      <c r="O147" s="73"/>
      <c r="P147" s="386" t="s">
        <v>1321</v>
      </c>
      <c r="Q147" s="282"/>
      <c r="R147" s="283"/>
      <c r="S147" s="283"/>
      <c r="T147" s="284"/>
      <c r="U147" s="284"/>
      <c r="V147" s="284"/>
      <c r="W147" s="284"/>
      <c r="X147" s="284"/>
      <c r="Y147" s="284"/>
      <c r="Z147" s="284"/>
      <c r="AA147" s="284"/>
      <c r="AB147" s="284"/>
      <c r="AC147" s="284"/>
      <c r="AD147" s="284"/>
      <c r="AE147" s="284"/>
      <c r="AS147" s="251" t="e">
        <f>VLOOKUP(#REF!,'اعضاء هيئة التدريس'!#REF!,2,)</f>
        <v>#REF!</v>
      </c>
    </row>
    <row r="148" spans="1:45" s="156" customFormat="1" ht="15.75" hidden="1" customHeight="1">
      <c r="A148" s="328">
        <v>5</v>
      </c>
      <c r="B148" s="288" t="s">
        <v>34</v>
      </c>
      <c r="C148" s="726" t="str">
        <f>VLOOKUP(B148,مقررات!$A$1:$F$411,2,FALSE)</f>
        <v>جيولوجيا طبيعية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ref="F148:F179" si="8">D148+0.5*E148</f>
        <v>3</v>
      </c>
      <c r="G148" s="60" t="str">
        <f>VLOOKUP(B148,مقررات!$A$1:$F$409,6,FALSE)</f>
        <v>ـــ</v>
      </c>
      <c r="H148" s="60" t="s">
        <v>1462</v>
      </c>
      <c r="I148" s="262" t="str">
        <f>VLOOKUP(H148,'اعضاء هيئة التدريس'!$B$1:$D$300,2,FALSE)</f>
        <v>أ.د.كمال عبدالعظيم دهب</v>
      </c>
      <c r="J148" s="73"/>
      <c r="K148" s="73" t="s">
        <v>1303</v>
      </c>
      <c r="L148" s="73"/>
      <c r="M148" s="73"/>
      <c r="N148" s="73"/>
      <c r="O148" s="73"/>
      <c r="P148" s="255" t="s">
        <v>1325</v>
      </c>
      <c r="Q148" s="4"/>
      <c r="R148" s="92"/>
      <c r="S148" s="810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S148" s="251" t="e">
        <f>VLOOKUP(#REF!,'اعضاء هيئة التدريس'!#REF!,2,)</f>
        <v>#REF!</v>
      </c>
    </row>
    <row r="149" spans="1:45" s="156" customFormat="1" ht="15.75" hidden="1" customHeight="1">
      <c r="A149" s="328">
        <v>6</v>
      </c>
      <c r="B149" s="288" t="s">
        <v>34</v>
      </c>
      <c r="C149" s="726" t="str">
        <f>VLOOKUP(B149,مقررات!$A$1:$F$411,2,FALSE)</f>
        <v>جيولوجيا طبيعية</v>
      </c>
      <c r="D149" s="211">
        <f>VLOOKUP(B149,مقررات!$A$1:$F$452,3,FALSE)</f>
        <v>1.5</v>
      </c>
      <c r="E149" s="211">
        <f>VLOOKUP(B149,مقررات!$A$1:$F$476,4,FALSE)</f>
        <v>3</v>
      </c>
      <c r="F149" s="211">
        <f t="shared" si="8"/>
        <v>3</v>
      </c>
      <c r="G149" s="60" t="str">
        <f>VLOOKUP(B149,مقررات!$A$1:$F$409,6,FALSE)</f>
        <v>ـــ</v>
      </c>
      <c r="H149" s="60" t="s">
        <v>1466</v>
      </c>
      <c r="I149" s="262" t="str">
        <f>VLOOKUP(H149,'اعضاء هيئة التدريس'!$B$1:$D$300,2,FALSE)</f>
        <v>أ.د.حمدلله عبدالجواد ونس</v>
      </c>
      <c r="J149" s="73"/>
      <c r="K149" s="73" t="s">
        <v>1303</v>
      </c>
      <c r="L149" s="73"/>
      <c r="M149" s="73"/>
      <c r="N149" s="73"/>
      <c r="O149" s="73"/>
      <c r="P149" s="255" t="s">
        <v>1325</v>
      </c>
      <c r="Q149" s="4"/>
      <c r="R149" s="92"/>
      <c r="S149" s="810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S149" s="251" t="e">
        <f>VLOOKUP(#REF!,'اعضاء هيئة التدريس'!#REF!,2,)</f>
        <v>#REF!</v>
      </c>
    </row>
    <row r="150" spans="1:45" s="285" customFormat="1" ht="15.75" hidden="1" customHeight="1">
      <c r="A150" s="328">
        <v>7</v>
      </c>
      <c r="B150" s="288" t="s">
        <v>53</v>
      </c>
      <c r="C150" s="726" t="str">
        <f>VLOOKUP(B150,مقررات!$A$1:$F$411,2,FALSE)</f>
        <v>بصريات المعادن</v>
      </c>
      <c r="D150" s="211">
        <f>VLOOKUP(B150,مقررات!$A$1:$F$452,3,FALSE)</f>
        <v>1.5</v>
      </c>
      <c r="E150" s="211">
        <f>VLOOKUP(B150,مقررات!$A$1:$F$476,4,FALSE)</f>
        <v>3</v>
      </c>
      <c r="F150" s="211">
        <f t="shared" si="8"/>
        <v>3</v>
      </c>
      <c r="G150" s="60" t="str">
        <f>VLOOKUP(B150,مقررات!$A$1:$F$409,6,FALSE)</f>
        <v>G112</v>
      </c>
      <c r="H150" s="60" t="s">
        <v>1473</v>
      </c>
      <c r="I150" s="262" t="str">
        <f>VLOOKUP(H150,'اعضاء هيئة التدريس'!$B$1:$D$300,2,FALSE)</f>
        <v>أ.د.احمد محمد بشادي</v>
      </c>
      <c r="J150" s="73"/>
      <c r="K150" s="73"/>
      <c r="L150" s="73"/>
      <c r="M150" s="73"/>
      <c r="N150" s="73" t="s">
        <v>1306</v>
      </c>
      <c r="O150" s="73"/>
      <c r="P150" s="386" t="s">
        <v>1321</v>
      </c>
      <c r="Q150" s="282"/>
      <c r="R150" s="283"/>
      <c r="S150" s="283"/>
      <c r="T150" s="284"/>
      <c r="U150" s="284"/>
      <c r="V150" s="284"/>
      <c r="W150" s="284"/>
      <c r="X150" s="284"/>
      <c r="Y150" s="284"/>
      <c r="Z150" s="284"/>
      <c r="AA150" s="284"/>
      <c r="AB150" s="284"/>
      <c r="AC150" s="284"/>
      <c r="AD150" s="284"/>
      <c r="AE150" s="284"/>
      <c r="AS150" s="251" t="e">
        <f>VLOOKUP(#REF!,'اعضاء هيئة التدريس'!#REF!,2,)</f>
        <v>#REF!</v>
      </c>
    </row>
    <row r="151" spans="1:45" s="272" customFormat="1" ht="15.75" hidden="1" customHeight="1">
      <c r="A151" s="328">
        <v>8</v>
      </c>
      <c r="B151" s="288" t="s">
        <v>52</v>
      </c>
      <c r="C151" s="726" t="str">
        <f>VLOOKUP(B151,مقررات!$A$1:$F$411,2,FALSE)</f>
        <v>معادن مكونة للصخور</v>
      </c>
      <c r="D151" s="211">
        <f>VLOOKUP(B151,مقررات!$A$1:$F$452,3,FALSE)</f>
        <v>1.5</v>
      </c>
      <c r="E151" s="211">
        <f>VLOOKUP(B151,مقررات!$A$1:$F$476,4,FALSE)</f>
        <v>3</v>
      </c>
      <c r="F151" s="211">
        <f t="shared" si="8"/>
        <v>3</v>
      </c>
      <c r="G151" s="60" t="str">
        <f>VLOOKUP(B151,مقررات!$A$1:$F$409,6,FALSE)</f>
        <v>G211</v>
      </c>
      <c r="H151" s="60" t="s">
        <v>1473</v>
      </c>
      <c r="I151" s="262" t="str">
        <f>VLOOKUP(H151,'اعضاء هيئة التدريس'!$B$1:$D$300,2,FALSE)</f>
        <v>أ.د.احمد محمد بشادي</v>
      </c>
      <c r="J151" s="73"/>
      <c r="K151" s="73"/>
      <c r="L151" s="73"/>
      <c r="M151" s="73"/>
      <c r="N151" s="73" t="s">
        <v>2017</v>
      </c>
      <c r="O151" s="73"/>
      <c r="P151" s="386" t="s">
        <v>1321</v>
      </c>
      <c r="Q151" s="4"/>
      <c r="R151" s="91"/>
      <c r="S151" s="283"/>
      <c r="T151" s="283"/>
      <c r="U151" s="283"/>
      <c r="V151" s="283"/>
      <c r="W151" s="283"/>
      <c r="X151" s="283"/>
      <c r="Y151" s="283"/>
      <c r="Z151" s="283"/>
      <c r="AA151" s="283"/>
      <c r="AB151" s="283"/>
      <c r="AC151" s="283"/>
      <c r="AD151" s="283"/>
      <c r="AE151" s="283"/>
      <c r="AS151" s="251" t="e">
        <f>VLOOKUP(#REF!,'اعضاء هيئة التدريس'!#REF!,2,)</f>
        <v>#REF!</v>
      </c>
    </row>
    <row r="152" spans="1:45" s="272" customFormat="1" ht="15.75" hidden="1" customHeight="1">
      <c r="A152" s="328">
        <v>9</v>
      </c>
      <c r="B152" s="288" t="s">
        <v>42</v>
      </c>
      <c r="C152" s="726" t="str">
        <f>VLOOKUP(B152,مقررات!$A$1:$F$411,2,FALSE)</f>
        <v>علم الأحافير</v>
      </c>
      <c r="D152" s="211">
        <f>VLOOKUP(B152,مقررات!$A$1:$F$452,3,FALSE)</f>
        <v>1.5</v>
      </c>
      <c r="E152" s="211">
        <f>VLOOKUP(B152,مقررات!$A$1:$F$476,4,FALSE)</f>
        <v>3</v>
      </c>
      <c r="F152" s="211">
        <f t="shared" si="8"/>
        <v>3</v>
      </c>
      <c r="G152" s="60" t="str">
        <f>VLOOKUP(B152,مقررات!$A$1:$F$409,6,FALSE)</f>
        <v>G121</v>
      </c>
      <c r="H152" s="60" t="s">
        <v>1475</v>
      </c>
      <c r="I152" s="262" t="str">
        <f>VLOOKUP(H152,'اعضاء هيئة التدريس'!$B$1:$D$300,2,FALSE)</f>
        <v>ا.د/عرابي حسين عرابي</v>
      </c>
      <c r="J152" s="73"/>
      <c r="K152" s="73"/>
      <c r="L152" s="73"/>
      <c r="M152" s="73"/>
      <c r="N152" s="73" t="s">
        <v>1303</v>
      </c>
      <c r="O152" s="73"/>
      <c r="P152" s="386"/>
      <c r="Q152" s="282"/>
      <c r="R152" s="283"/>
      <c r="S152" s="283"/>
      <c r="T152" s="283"/>
      <c r="U152" s="283"/>
      <c r="V152" s="283"/>
      <c r="W152" s="283"/>
      <c r="X152" s="283"/>
      <c r="Y152" s="283"/>
      <c r="Z152" s="283"/>
      <c r="AA152" s="283"/>
      <c r="AB152" s="283"/>
      <c r="AC152" s="283"/>
      <c r="AD152" s="283"/>
      <c r="AE152" s="283"/>
      <c r="AS152" s="251" t="e">
        <f>VLOOKUP(#REF!,'اعضاء هيئة التدريس'!#REF!,2,)</f>
        <v>#REF!</v>
      </c>
    </row>
    <row r="153" spans="1:45" s="272" customFormat="1" ht="15.75" hidden="1" customHeight="1">
      <c r="A153" s="328">
        <v>10</v>
      </c>
      <c r="B153" s="288" t="s">
        <v>46</v>
      </c>
      <c r="C153" s="726" t="str">
        <f>VLOOKUP(B153,مقررات!$A$1:$F$411,2,FALSE)</f>
        <v>علم الصخور</v>
      </c>
      <c r="D153" s="211">
        <f>VLOOKUP(B153,مقررات!$A$1:$F$452,3,FALSE)</f>
        <v>1.5</v>
      </c>
      <c r="E153" s="211">
        <f>VLOOKUP(B153,مقررات!$A$1:$F$476,4,FALSE)</f>
        <v>3</v>
      </c>
      <c r="F153" s="211">
        <f t="shared" si="8"/>
        <v>3</v>
      </c>
      <c r="G153" s="60" t="str">
        <f>VLOOKUP(B153,مقررات!$A$1:$F$409,6,FALSE)</f>
        <v>G214-G112</v>
      </c>
      <c r="H153" s="60" t="s">
        <v>1466</v>
      </c>
      <c r="I153" s="262" t="str">
        <f>VLOOKUP(H153,'اعضاء هيئة التدريس'!$B$1:$D$300,2,FALSE)</f>
        <v>أ.د.حمدلله عبدالجواد ونس</v>
      </c>
      <c r="J153" s="73"/>
      <c r="K153" s="73"/>
      <c r="L153" s="73"/>
      <c r="M153" s="73" t="s">
        <v>1261</v>
      </c>
      <c r="N153" s="73"/>
      <c r="O153" s="73"/>
      <c r="P153" s="386" t="s">
        <v>1315</v>
      </c>
      <c r="Q153" s="4"/>
      <c r="R153" s="91"/>
      <c r="S153" s="283"/>
      <c r="T153" s="283"/>
      <c r="U153" s="283"/>
      <c r="V153" s="283"/>
      <c r="W153" s="283"/>
      <c r="X153" s="283"/>
      <c r="Y153" s="283"/>
      <c r="Z153" s="283"/>
      <c r="AA153" s="283"/>
      <c r="AB153" s="283"/>
      <c r="AC153" s="283"/>
      <c r="AD153" s="283"/>
      <c r="AE153" s="283"/>
      <c r="AS153" s="251" t="e">
        <f>VLOOKUP(#REF!,'اعضاء هيئة التدريس'!#REF!,2,)</f>
        <v>#REF!</v>
      </c>
    </row>
    <row r="154" spans="1:45" s="272" customFormat="1" ht="15.75" hidden="1" customHeight="1">
      <c r="A154" s="328">
        <v>11</v>
      </c>
      <c r="B154" s="288" t="s">
        <v>46</v>
      </c>
      <c r="C154" s="726" t="str">
        <f>VLOOKUP(B154,مقررات!$A$1:$F$411,2,FALSE)</f>
        <v>علم الصخور</v>
      </c>
      <c r="D154" s="211">
        <f>VLOOKUP(B154,مقررات!$A$1:$F$452,3,FALSE)</f>
        <v>1.5</v>
      </c>
      <c r="E154" s="211">
        <f>VLOOKUP(B154,مقررات!$A$1:$F$476,4,FALSE)</f>
        <v>3</v>
      </c>
      <c r="F154" s="211">
        <f t="shared" si="8"/>
        <v>3</v>
      </c>
      <c r="G154" s="60" t="str">
        <f>VLOOKUP(B154,مقررات!$A$1:$F$409,6,FALSE)</f>
        <v>G214-G112</v>
      </c>
      <c r="H154" s="60" t="s">
        <v>1471</v>
      </c>
      <c r="I154" s="262" t="str">
        <f>VLOOKUP(H154,'اعضاء هيئة التدريس'!$B$1:$D$300,2,FALSE)</f>
        <v>أ.د. ابراهيم محمد خلف</v>
      </c>
      <c r="J154" s="73"/>
      <c r="K154" s="73"/>
      <c r="L154" s="73"/>
      <c r="M154" s="73" t="s">
        <v>1261</v>
      </c>
      <c r="N154" s="73"/>
      <c r="O154" s="73"/>
      <c r="P154" s="386" t="s">
        <v>1315</v>
      </c>
      <c r="Q154" s="4"/>
      <c r="R154" s="91"/>
      <c r="S154" s="283"/>
      <c r="T154" s="283"/>
      <c r="U154" s="283"/>
      <c r="V154" s="283"/>
      <c r="W154" s="283"/>
      <c r="X154" s="283"/>
      <c r="Y154" s="283"/>
      <c r="Z154" s="283"/>
      <c r="AA154" s="283"/>
      <c r="AB154" s="283"/>
      <c r="AC154" s="283"/>
      <c r="AD154" s="283"/>
      <c r="AE154" s="283"/>
      <c r="AS154" s="251" t="e">
        <f>VLOOKUP(#REF!,'اعضاء هيئة التدريس'!#REF!,2,)</f>
        <v>#REF!</v>
      </c>
    </row>
    <row r="155" spans="1:45" s="272" customFormat="1" ht="15.75" hidden="1" customHeight="1">
      <c r="A155" s="328">
        <v>12</v>
      </c>
      <c r="B155" s="288" t="s">
        <v>57</v>
      </c>
      <c r="C155" s="726" t="str">
        <f>VLOOKUP(B155,مقررات!$A$1:$F$411,2,FALSE)</f>
        <v>صخور نارية</v>
      </c>
      <c r="D155" s="211">
        <f>VLOOKUP(B155,مقررات!$A$1:$F$452,3,FALSE)</f>
        <v>1.5</v>
      </c>
      <c r="E155" s="211">
        <f>VLOOKUP(B155,مقررات!$A$1:$F$476,4,FALSE)</f>
        <v>3</v>
      </c>
      <c r="F155" s="211">
        <f t="shared" si="8"/>
        <v>3</v>
      </c>
      <c r="G155" s="60" t="str">
        <f>VLOOKUP(B155,مقررات!$A$1:$F$409,6,FALSE)</f>
        <v>G231</v>
      </c>
      <c r="H155" s="60" t="s">
        <v>1510</v>
      </c>
      <c r="I155" s="262" t="str">
        <f>VLOOKUP(H155,'اعضاء هيئة التدريس'!$B$1:$D$300,2,FALSE)</f>
        <v>د/ خالد جمال الجميل</v>
      </c>
      <c r="J155" s="73"/>
      <c r="K155" s="73" t="s">
        <v>1303</v>
      </c>
      <c r="L155" s="73"/>
      <c r="M155" s="73"/>
      <c r="N155" s="73"/>
      <c r="O155" s="73"/>
      <c r="P155" s="386" t="s">
        <v>1321</v>
      </c>
      <c r="Q155" s="4"/>
      <c r="R155" s="92"/>
      <c r="S155" s="283"/>
      <c r="T155" s="283"/>
      <c r="U155" s="283"/>
      <c r="V155" s="283"/>
      <c r="W155" s="283"/>
      <c r="X155" s="283"/>
      <c r="Y155" s="283"/>
      <c r="Z155" s="283"/>
      <c r="AA155" s="283"/>
      <c r="AB155" s="283"/>
      <c r="AC155" s="283"/>
      <c r="AD155" s="283"/>
      <c r="AE155" s="283"/>
      <c r="AS155" s="251" t="e">
        <f>VLOOKUP(#REF!,'اعضاء هيئة التدريس'!#REF!,2,)</f>
        <v>#REF!</v>
      </c>
    </row>
    <row r="156" spans="1:45" s="272" customFormat="1" ht="15.75" hidden="1" customHeight="1">
      <c r="A156" s="328">
        <v>13</v>
      </c>
      <c r="B156" s="288" t="s">
        <v>74</v>
      </c>
      <c r="C156" s="726" t="str">
        <f>VLOOKUP(B156,مقررات!$A$1:$F$411,2,FALSE)</f>
        <v>مساحة</v>
      </c>
      <c r="D156" s="211">
        <f>VLOOKUP(B156,مقررات!$A$1:$F$452,3,FALSE)</f>
        <v>1.5</v>
      </c>
      <c r="E156" s="211">
        <f>VLOOKUP(B156,مقررات!$A$1:$F$476,4,FALSE)</f>
        <v>3</v>
      </c>
      <c r="F156" s="211">
        <f t="shared" si="8"/>
        <v>3</v>
      </c>
      <c r="G156" s="60" t="str">
        <f>VLOOKUP(B156,مقررات!$A$1:$F$409,6,FALSE)</f>
        <v>G141</v>
      </c>
      <c r="H156" s="60" t="s">
        <v>1468</v>
      </c>
      <c r="I156" s="262" t="str">
        <f>VLOOKUP(H156,'اعضاء هيئة التدريس'!$B$1:$D$300,2,FALSE)</f>
        <v>أ.د. جمال عيسوي قمح</v>
      </c>
      <c r="J156" s="73"/>
      <c r="K156" s="73"/>
      <c r="L156" s="73"/>
      <c r="M156" s="73" t="s">
        <v>1306</v>
      </c>
      <c r="N156" s="73"/>
      <c r="O156" s="73"/>
      <c r="P156" s="386" t="s">
        <v>1315</v>
      </c>
      <c r="Q156" s="282"/>
      <c r="R156" s="283"/>
      <c r="S156" s="283"/>
      <c r="T156" s="283"/>
      <c r="U156" s="283"/>
      <c r="V156" s="283"/>
      <c r="W156" s="283"/>
      <c r="X156" s="283"/>
      <c r="Y156" s="283"/>
      <c r="Z156" s="283"/>
      <c r="AA156" s="283"/>
      <c r="AB156" s="283"/>
      <c r="AC156" s="283"/>
      <c r="AD156" s="283"/>
      <c r="AE156" s="283"/>
      <c r="AS156" s="251" t="e">
        <f>VLOOKUP(#REF!,'اعضاء هيئة التدريس'!#REF!,2,)</f>
        <v>#REF!</v>
      </c>
    </row>
    <row r="157" spans="1:45" s="272" customFormat="1" ht="15.75" hidden="1" customHeight="1">
      <c r="A157" s="328">
        <v>14</v>
      </c>
      <c r="B157" s="288" t="s">
        <v>72</v>
      </c>
      <c r="C157" s="741" t="str">
        <f>VLOOKUP(B157,مقررات!$A$1:$F$411,2,FALSE)</f>
        <v>ميكانيكا الصخور</v>
      </c>
      <c r="D157" s="225">
        <f>VLOOKUP(B157,مقررات!$A$1:$F$452,3,FALSE)</f>
        <v>1.5</v>
      </c>
      <c r="E157" s="225">
        <f>VLOOKUP(B157,مقررات!$A$1:$F$476,4,FALSE)</f>
        <v>3</v>
      </c>
      <c r="F157" s="225">
        <f t="shared" si="8"/>
        <v>3</v>
      </c>
      <c r="G157" s="340" t="str">
        <f>VLOOKUP(B157,مقررات!$A$1:$F$409,6,FALSE)</f>
        <v>G231</v>
      </c>
      <c r="H157" s="340" t="s">
        <v>1487</v>
      </c>
      <c r="I157" s="742" t="str">
        <f>VLOOKUP(H157,'اعضاء هيئة التدريس'!$B$1:$D$300,2,FALSE)</f>
        <v>د. محمد فاروق ابوحشيش</v>
      </c>
      <c r="J157" s="771"/>
      <c r="K157" s="771"/>
      <c r="L157" s="771" t="s">
        <v>1261</v>
      </c>
      <c r="M157" s="771"/>
      <c r="N157" s="771"/>
      <c r="O157" s="771"/>
      <c r="P157" s="386" t="s">
        <v>1321</v>
      </c>
      <c r="Q157" s="158"/>
      <c r="R157" s="761"/>
      <c r="S157" s="283"/>
      <c r="T157" s="283"/>
      <c r="U157" s="283"/>
      <c r="V157" s="283"/>
      <c r="W157" s="283"/>
      <c r="X157" s="283"/>
      <c r="Y157" s="283"/>
      <c r="Z157" s="283"/>
      <c r="AA157" s="283"/>
      <c r="AB157" s="283"/>
      <c r="AC157" s="283"/>
      <c r="AD157" s="283"/>
      <c r="AE157" s="283"/>
      <c r="AS157" s="251" t="e">
        <f>VLOOKUP(#REF!,'اعضاء هيئة التدريس'!#REF!,2,)</f>
        <v>#REF!</v>
      </c>
    </row>
    <row r="158" spans="1:45" s="272" customFormat="1" ht="15.75" hidden="1" customHeight="1">
      <c r="A158" s="328">
        <v>15</v>
      </c>
      <c r="B158" s="288" t="s">
        <v>45</v>
      </c>
      <c r="C158" s="726" t="str">
        <f>VLOOKUP(B158,مقررات!$A$1:$F$411,2,FALSE)</f>
        <v>علم الطبقات الصخري</v>
      </c>
      <c r="D158" s="211">
        <f>VLOOKUP(B158,مقررات!$A$1:$F$452,3,FALSE)</f>
        <v>1.5</v>
      </c>
      <c r="E158" s="211">
        <f>VLOOKUP(B158,مقررات!$A$1:$F$476,4,FALSE)</f>
        <v>3</v>
      </c>
      <c r="F158" s="211">
        <f t="shared" si="8"/>
        <v>3</v>
      </c>
      <c r="G158" s="60" t="str">
        <f>VLOOKUP(B158,مقررات!$A$1:$F$409,6,FALSE)</f>
        <v>G231-G141</v>
      </c>
      <c r="H158" s="60" t="s">
        <v>1477</v>
      </c>
      <c r="I158" s="262" t="str">
        <f>VLOOKUP(H158,'اعضاء هيئة التدريس'!$B$1:$D$300,2,FALSE)</f>
        <v>أ.د. حسني الدسوقي سليمان</v>
      </c>
      <c r="J158" s="73"/>
      <c r="K158" s="73"/>
      <c r="L158" s="73"/>
      <c r="M158" s="73"/>
      <c r="N158" s="73" t="s">
        <v>1306</v>
      </c>
      <c r="O158" s="73"/>
      <c r="P158" s="386" t="s">
        <v>1315</v>
      </c>
      <c r="Q158" s="282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3"/>
      <c r="AB158" s="283"/>
      <c r="AC158" s="283"/>
      <c r="AD158" s="283"/>
      <c r="AE158" s="283"/>
      <c r="AS158" s="251" t="e">
        <f>VLOOKUP(#REF!,'اعضاء هيئة التدريس'!#REF!,2,)</f>
        <v>#REF!</v>
      </c>
    </row>
    <row r="159" spans="1:45" s="272" customFormat="1" ht="15.75" hidden="1" customHeight="1">
      <c r="A159" s="328">
        <v>16</v>
      </c>
      <c r="B159" s="288" t="s">
        <v>44</v>
      </c>
      <c r="C159" s="726" t="str">
        <f>VLOOKUP(B159,مقررات!$A$1:$F$411,2,FALSE)</f>
        <v>علم الطبقات الحفرى</v>
      </c>
      <c r="D159" s="211">
        <f>VLOOKUP(B159,مقررات!$A$1:$F$452,3,FALSE)</f>
        <v>1</v>
      </c>
      <c r="E159" s="211">
        <f>VLOOKUP(B159,مقررات!$A$1:$F$476,4,FALSE)</f>
        <v>2</v>
      </c>
      <c r="F159" s="211">
        <f t="shared" si="8"/>
        <v>2</v>
      </c>
      <c r="G159" s="60" t="str">
        <f>VLOOKUP(B159,مقررات!$A$1:$F$409,6,FALSE)</f>
        <v>G221</v>
      </c>
      <c r="H159" s="60" t="s">
        <v>1475</v>
      </c>
      <c r="I159" s="262" t="str">
        <f>VLOOKUP(H159,'اعضاء هيئة التدريس'!$B$1:$D$300,2,FALSE)</f>
        <v>ا.د/عرابي حسين عرابي</v>
      </c>
      <c r="J159" s="73"/>
      <c r="K159" s="73"/>
      <c r="L159" s="73"/>
      <c r="M159" s="73"/>
      <c r="N159" s="73"/>
      <c r="O159" s="73" t="s">
        <v>1112</v>
      </c>
      <c r="P159" s="386" t="s">
        <v>1321</v>
      </c>
      <c r="Q159" s="4"/>
      <c r="R159" s="92"/>
      <c r="S159" s="283"/>
      <c r="T159" s="283"/>
      <c r="U159" s="283"/>
      <c r="V159" s="283"/>
      <c r="W159" s="283"/>
      <c r="X159" s="283"/>
      <c r="Y159" s="283"/>
      <c r="Z159" s="283"/>
      <c r="AA159" s="283"/>
      <c r="AB159" s="283"/>
      <c r="AC159" s="283"/>
      <c r="AD159" s="283"/>
      <c r="AE159" s="283"/>
      <c r="AS159" s="251" t="e">
        <f>VLOOKUP(#REF!,'اعضاء هيئة التدريس'!#REF!,2,)</f>
        <v>#REF!</v>
      </c>
    </row>
    <row r="160" spans="1:45" s="272" customFormat="1" ht="15.75" hidden="1" customHeight="1">
      <c r="A160" s="328">
        <v>17</v>
      </c>
      <c r="B160" s="288" t="s">
        <v>49</v>
      </c>
      <c r="C160" s="726" t="str">
        <f>VLOOKUP(B160,مقررات!$A$1:$F$411,2,FALSE)</f>
        <v>ترسيب</v>
      </c>
      <c r="D160" s="211">
        <f>VLOOKUP(B160,مقررات!$A$1:$F$452,3,FALSE)</f>
        <v>1.5</v>
      </c>
      <c r="E160" s="211">
        <f>VLOOKUP(B160,مقررات!$A$1:$F$476,4,FALSE)</f>
        <v>3</v>
      </c>
      <c r="F160" s="211">
        <f t="shared" si="8"/>
        <v>3</v>
      </c>
      <c r="G160" s="60" t="str">
        <f>VLOOKUP(B160,مقررات!$A$1:$F$409,6,FALSE)</f>
        <v>G331</v>
      </c>
      <c r="H160" s="60" t="s">
        <v>1466</v>
      </c>
      <c r="I160" s="262" t="str">
        <f>VLOOKUP(H160,'اعضاء هيئة التدريس'!$B$1:$D$300,2,FALSE)</f>
        <v>أ.د.حمدلله عبدالجواد ونس</v>
      </c>
      <c r="J160" s="73"/>
      <c r="K160" s="73"/>
      <c r="L160" s="73" t="s">
        <v>1303</v>
      </c>
      <c r="M160" s="73"/>
      <c r="N160" s="73"/>
      <c r="O160" s="73"/>
      <c r="P160" s="386" t="s">
        <v>1321</v>
      </c>
      <c r="Q160" s="4"/>
      <c r="R160" s="91"/>
      <c r="S160" s="283"/>
      <c r="T160" s="283"/>
      <c r="U160" s="283"/>
      <c r="V160" s="283"/>
      <c r="W160" s="283"/>
      <c r="X160" s="283"/>
      <c r="Y160" s="283"/>
      <c r="Z160" s="283"/>
      <c r="AA160" s="283"/>
      <c r="AB160" s="283"/>
      <c r="AC160" s="283"/>
      <c r="AD160" s="283"/>
      <c r="AE160" s="283"/>
      <c r="AS160" s="251" t="e">
        <f>VLOOKUP(#REF!,'اعضاء هيئة التدريس'!#REF!,2,)</f>
        <v>#REF!</v>
      </c>
    </row>
    <row r="161" spans="1:45" s="289" customFormat="1" ht="15.75" hidden="1" customHeight="1">
      <c r="A161" s="328">
        <v>18</v>
      </c>
      <c r="B161" s="288" t="s">
        <v>48</v>
      </c>
      <c r="C161" s="726" t="str">
        <f>VLOOKUP(B161,مقررات!$A$1:$F$411,2,FALSE)</f>
        <v>صخور رسوبية</v>
      </c>
      <c r="D161" s="211">
        <f>VLOOKUP(B161,مقررات!$A$1:$F$452,3,FALSE)</f>
        <v>1.5</v>
      </c>
      <c r="E161" s="211">
        <f>VLOOKUP(B161,مقررات!$A$1:$F$476,4,FALSE)</f>
        <v>3</v>
      </c>
      <c r="F161" s="211">
        <f t="shared" si="8"/>
        <v>3</v>
      </c>
      <c r="G161" s="60" t="str">
        <f>VLOOKUP(B161,مقررات!$A$1:$F$409,6,FALSE)</f>
        <v>G231</v>
      </c>
      <c r="H161" s="60" t="s">
        <v>1460</v>
      </c>
      <c r="I161" s="262" t="str">
        <f>VLOOKUP(H161,'اعضاء هيئة التدريس'!$B$1:$D$300,2,FALSE)</f>
        <v>ا.د/ محمد محمود ابو الحسن</v>
      </c>
      <c r="J161" s="73"/>
      <c r="K161" s="73"/>
      <c r="L161" s="73"/>
      <c r="M161" s="73"/>
      <c r="N161" s="73" t="s">
        <v>1261</v>
      </c>
      <c r="O161" s="73"/>
      <c r="P161" s="252"/>
      <c r="Q161" s="282"/>
      <c r="R161" s="284"/>
      <c r="S161" s="283"/>
      <c r="T161" s="357"/>
      <c r="U161" s="357"/>
      <c r="V161" s="357"/>
      <c r="W161" s="357"/>
      <c r="X161" s="357"/>
      <c r="Y161" s="357"/>
      <c r="Z161" s="357"/>
      <c r="AA161" s="357"/>
      <c r="AB161" s="357"/>
      <c r="AC161" s="357"/>
      <c r="AD161" s="357"/>
      <c r="AE161" s="357"/>
      <c r="AS161" s="251" t="e">
        <f>VLOOKUP(#REF!,'اعضاء هيئة التدريس'!#REF!,2,)</f>
        <v>#REF!</v>
      </c>
    </row>
    <row r="162" spans="1:45" s="272" customFormat="1" ht="15.75" hidden="1" customHeight="1">
      <c r="A162" s="328">
        <v>19</v>
      </c>
      <c r="B162" s="288" t="s">
        <v>59</v>
      </c>
      <c r="C162" s="726" t="str">
        <f>VLOOKUP(B162,مقررات!$A$1:$F$411,2,FALSE)</f>
        <v>صخور متحولة</v>
      </c>
      <c r="D162" s="211">
        <f>VLOOKUP(B162,مقررات!$A$1:$F$452,3,FALSE)</f>
        <v>1.5</v>
      </c>
      <c r="E162" s="211">
        <f>VLOOKUP(B162,مقررات!$A$1:$F$476,4,FALSE)</f>
        <v>3</v>
      </c>
      <c r="F162" s="211">
        <f t="shared" si="8"/>
        <v>3</v>
      </c>
      <c r="G162" s="60" t="str">
        <f>VLOOKUP(B162,مقررات!$A$1:$F$409,6,FALSE)</f>
        <v>G231</v>
      </c>
      <c r="H162" s="60" t="s">
        <v>1510</v>
      </c>
      <c r="I162" s="262" t="str">
        <f>VLOOKUP(H162,'اعضاء هيئة التدريس'!$B$1:$D$300,2,FALSE)</f>
        <v>د/ خالد جمال الجميل</v>
      </c>
      <c r="J162" s="73"/>
      <c r="K162" s="73"/>
      <c r="L162" s="73"/>
      <c r="M162" s="73" t="s">
        <v>1306</v>
      </c>
      <c r="N162" s="73"/>
      <c r="O162" s="73"/>
      <c r="P162" s="386" t="s">
        <v>1321</v>
      </c>
      <c r="Q162" s="282"/>
      <c r="R162" s="284"/>
      <c r="S162" s="283"/>
      <c r="T162" s="283"/>
      <c r="U162" s="283"/>
      <c r="V162" s="283"/>
      <c r="W162" s="283"/>
      <c r="X162" s="283"/>
      <c r="Y162" s="283"/>
      <c r="Z162" s="283"/>
      <c r="AA162" s="283"/>
      <c r="AB162" s="283"/>
      <c r="AC162" s="283"/>
      <c r="AD162" s="283"/>
      <c r="AE162" s="283"/>
      <c r="AS162" s="251" t="e">
        <f>VLOOKUP(#REF!,'اعضاء هيئة التدريس'!#REF!,2,)</f>
        <v>#REF!</v>
      </c>
    </row>
    <row r="163" spans="1:45" s="272" customFormat="1" ht="22.5" hidden="1" customHeight="1">
      <c r="A163" s="328">
        <v>20</v>
      </c>
      <c r="B163" s="288" t="s">
        <v>62</v>
      </c>
      <c r="C163" s="726" t="str">
        <f>VLOOKUP(B163,مقررات!$A$1:$F$411,2,FALSE)</f>
        <v>جيولوجيا تركيبية</v>
      </c>
      <c r="D163" s="211">
        <f>VLOOKUP(B163,مقررات!$A$1:$F$452,3,FALSE)</f>
        <v>1.5</v>
      </c>
      <c r="E163" s="211">
        <f>VLOOKUP(B163,مقررات!$A$1:$F$476,4,FALSE)</f>
        <v>3</v>
      </c>
      <c r="F163" s="211">
        <f t="shared" si="8"/>
        <v>3</v>
      </c>
      <c r="G163" s="60" t="str">
        <f>VLOOKUP(B163,مقررات!$A$1:$F$409,6,FALSE)</f>
        <v>G231-G141</v>
      </c>
      <c r="H163" s="60" t="s">
        <v>1479</v>
      </c>
      <c r="I163" s="262" t="str">
        <f>VLOOKUP(H163,'اعضاء هيئة التدريس'!$B$1:$D$300,2,FALSE)</f>
        <v>أ.د/ يحيى صفي الدين محمد</v>
      </c>
      <c r="J163" s="73"/>
      <c r="K163" s="73"/>
      <c r="L163" s="73" t="s">
        <v>1303</v>
      </c>
      <c r="M163" s="73"/>
      <c r="N163" s="73"/>
      <c r="O163" s="73"/>
      <c r="P163" s="1046"/>
      <c r="Q163" s="4"/>
      <c r="R163" s="91"/>
      <c r="S163" s="283"/>
      <c r="T163" s="283"/>
      <c r="U163" s="283"/>
      <c r="V163" s="283"/>
      <c r="W163" s="283"/>
      <c r="X163" s="283"/>
      <c r="Y163" s="283"/>
      <c r="Z163" s="283"/>
      <c r="AA163" s="283"/>
      <c r="AB163" s="283"/>
      <c r="AC163" s="283"/>
      <c r="AD163" s="283"/>
      <c r="AE163" s="283"/>
      <c r="AS163" s="251" t="e">
        <f>VLOOKUP(#REF!,'اعضاء هيئة التدريس'!#REF!,2,)</f>
        <v>#REF!</v>
      </c>
    </row>
    <row r="164" spans="1:45" s="393" customFormat="1" ht="15.75" hidden="1" customHeight="1">
      <c r="A164" s="328">
        <v>21</v>
      </c>
      <c r="B164" s="288" t="s">
        <v>56</v>
      </c>
      <c r="C164" s="726" t="str">
        <f>VLOOKUP(B164,مقررات!$A$1:$F$411,2,FALSE)</f>
        <v>جيومورفولوجي</v>
      </c>
      <c r="D164" s="211">
        <f>VLOOKUP(B164,مقررات!$A$1:$F$452,3,FALSE)</f>
        <v>1.5</v>
      </c>
      <c r="E164" s="211">
        <f>VLOOKUP(B164,مقررات!$A$1:$F$476,4,FALSE)</f>
        <v>3</v>
      </c>
      <c r="F164" s="211">
        <f t="shared" si="8"/>
        <v>3</v>
      </c>
      <c r="G164" s="60" t="str">
        <f>VLOOKUP(B164,مقررات!$A$1:$F$409,6,FALSE)</f>
        <v>G321-G341</v>
      </c>
      <c r="H164" s="60" t="s">
        <v>1481</v>
      </c>
      <c r="I164" s="262" t="str">
        <f>VLOOKUP(H164,'اعضاء هيئة التدريس'!$B$1:$D$300,2,FALSE)</f>
        <v>أ.د. هاني احمد مصطفى</v>
      </c>
      <c r="J164" s="73"/>
      <c r="K164" s="73"/>
      <c r="L164" s="73"/>
      <c r="M164" s="73" t="s">
        <v>1303</v>
      </c>
      <c r="N164" s="73"/>
      <c r="O164" s="73"/>
      <c r="P164" s="1046"/>
      <c r="Q164" s="4"/>
      <c r="R164" s="92"/>
      <c r="S164" s="743"/>
      <c r="T164" s="743"/>
      <c r="U164" s="743"/>
      <c r="V164" s="743"/>
      <c r="W164" s="743"/>
      <c r="X164" s="743"/>
      <c r="Y164" s="743"/>
      <c r="Z164" s="743"/>
      <c r="AA164" s="743"/>
      <c r="AB164" s="743"/>
      <c r="AC164" s="743"/>
      <c r="AD164" s="743"/>
      <c r="AE164" s="743"/>
      <c r="AS164" s="480" t="e">
        <f>VLOOKUP(#REF!,'اعضاء هيئة التدريس'!#REF!,2,)</f>
        <v>#REF!</v>
      </c>
    </row>
    <row r="165" spans="1:45" s="272" customFormat="1" ht="15.75" hidden="1" customHeight="1">
      <c r="A165" s="328">
        <v>22</v>
      </c>
      <c r="B165" s="288" t="s">
        <v>61</v>
      </c>
      <c r="C165" s="726" t="str">
        <f>VLOOKUP(B165,مقررات!$A$1:$F$411,2,FALSE)</f>
        <v>جيولوجيا حقل</v>
      </c>
      <c r="D165" s="211">
        <f>VLOOKUP(B165,مقررات!$A$1:$F$452,3,FALSE)</f>
        <v>1</v>
      </c>
      <c r="E165" s="211">
        <f>VLOOKUP(B165,مقررات!$A$1:$F$476,4,FALSE)</f>
        <v>2</v>
      </c>
      <c r="F165" s="211">
        <f t="shared" si="8"/>
        <v>2</v>
      </c>
      <c r="G165" s="60" t="str">
        <f>VLOOKUP(B165,مقررات!$A$1:$F$409,6,FALSE)</f>
        <v>G141-G341-G231</v>
      </c>
      <c r="H165" s="60" t="s">
        <v>1464</v>
      </c>
      <c r="I165" s="262" t="str">
        <f>VLOOKUP(H165,'اعضاء هيئة التدريس'!$B$1:$D$300,2,FALSE)</f>
        <v>أ.د. ماهر داود ابراهيم</v>
      </c>
      <c r="J165" s="73"/>
      <c r="K165" s="73"/>
      <c r="L165" s="73"/>
      <c r="M165" s="73" t="s">
        <v>1147</v>
      </c>
      <c r="N165" s="73"/>
      <c r="O165" s="73"/>
      <c r="P165" s="386" t="s">
        <v>1321</v>
      </c>
      <c r="Q165" s="282"/>
      <c r="R165" s="284"/>
      <c r="S165" s="283"/>
      <c r="T165" s="283"/>
      <c r="U165" s="283"/>
      <c r="V165" s="283"/>
      <c r="W165" s="283"/>
      <c r="X165" s="283"/>
      <c r="Y165" s="283"/>
      <c r="Z165" s="283"/>
      <c r="AA165" s="283"/>
      <c r="AB165" s="283"/>
      <c r="AC165" s="283"/>
      <c r="AD165" s="283"/>
      <c r="AE165" s="283"/>
      <c r="AS165" s="251" t="e">
        <f>VLOOKUP(#REF!,'اعضاء هيئة التدريس'!#REF!,2,)</f>
        <v>#REF!</v>
      </c>
    </row>
    <row r="166" spans="1:45" s="272" customFormat="1" ht="15.75" hidden="1" customHeight="1">
      <c r="A166" s="328">
        <v>23</v>
      </c>
      <c r="B166" s="288" t="s">
        <v>51</v>
      </c>
      <c r="C166" s="726" t="str">
        <f>VLOOKUP(B166,مقررات!$A$1:$F$411,2,FALSE)</f>
        <v>جيولوجيا مصر</v>
      </c>
      <c r="D166" s="211">
        <f>VLOOKUP(B166,مقررات!$A$1:$F$452,3,FALSE)</f>
        <v>1.5</v>
      </c>
      <c r="E166" s="211">
        <f>VLOOKUP(B166,مقررات!$A$1:$F$476,4,FALSE)</f>
        <v>3</v>
      </c>
      <c r="F166" s="211">
        <f t="shared" si="8"/>
        <v>3</v>
      </c>
      <c r="G166" s="60" t="str">
        <f>VLOOKUP(B166,مقررات!$A$1:$F$409,6,FALSE)</f>
        <v>G322-G321-G231</v>
      </c>
      <c r="H166" s="60" t="s">
        <v>1470</v>
      </c>
      <c r="I166" s="262" t="str">
        <f>VLOOKUP(H166,'اعضاء هيئة التدريس'!$B$1:$D$300,2,FALSE)</f>
        <v>د/ محمد عبدالغني خليفة</v>
      </c>
      <c r="J166" s="73"/>
      <c r="K166" s="73"/>
      <c r="L166" s="73"/>
      <c r="M166" s="73"/>
      <c r="N166" s="73" t="s">
        <v>1306</v>
      </c>
      <c r="O166" s="73"/>
      <c r="P166" s="384"/>
      <c r="Q166" s="4"/>
      <c r="R166" s="91"/>
      <c r="S166" s="283"/>
      <c r="T166" s="283"/>
      <c r="U166" s="283"/>
      <c r="V166" s="283"/>
      <c r="W166" s="283"/>
      <c r="X166" s="283"/>
      <c r="Y166" s="283"/>
      <c r="Z166" s="283"/>
      <c r="AA166" s="283"/>
      <c r="AB166" s="283"/>
      <c r="AC166" s="283"/>
      <c r="AD166" s="283"/>
      <c r="AE166" s="283"/>
      <c r="AS166" s="251" t="e">
        <f>VLOOKUP(#REF!,'اعضاء هيئة التدريس'!#REF!,2,)</f>
        <v>#REF!</v>
      </c>
    </row>
    <row r="167" spans="1:45" s="272" customFormat="1" ht="15.75" hidden="1" customHeight="1">
      <c r="A167" s="328">
        <v>24</v>
      </c>
      <c r="B167" s="288" t="s">
        <v>76</v>
      </c>
      <c r="C167" s="726" t="str">
        <f>VLOOKUP(B167,مقررات!$A$1:$F$411,2,FALSE)</f>
        <v>تدريبات حقل (1)</v>
      </c>
      <c r="D167" s="211">
        <f>VLOOKUP(B167,مقررات!$A$1:$F$452,3,FALSE)</f>
        <v>0</v>
      </c>
      <c r="E167" s="211">
        <f>VLOOKUP(B167,مقررات!$A$1:$F$476,4,FALSE)</f>
        <v>4</v>
      </c>
      <c r="F167" s="211">
        <f t="shared" si="8"/>
        <v>2</v>
      </c>
      <c r="G167" s="60" t="str">
        <f>VLOOKUP(B167,مقررات!$A$1:$F$409,6,FALSE)</f>
        <v>G341-G321-G343</v>
      </c>
      <c r="H167" s="60"/>
      <c r="I167" s="964" t="e">
        <f>VLOOKUP(H167,'اعضاء هيئة التدريس'!$B$1:$D$300,2,FALSE)</f>
        <v>#N/A</v>
      </c>
      <c r="J167" s="73"/>
      <c r="K167" s="73"/>
      <c r="L167" s="73"/>
      <c r="M167" s="73"/>
      <c r="N167" s="73"/>
      <c r="O167" s="73"/>
      <c r="P167" s="1045"/>
      <c r="Q167" s="282"/>
      <c r="R167" s="284"/>
      <c r="S167" s="283"/>
      <c r="T167" s="283"/>
      <c r="U167" s="283"/>
      <c r="V167" s="283"/>
      <c r="W167" s="283"/>
      <c r="X167" s="283"/>
      <c r="Y167" s="283"/>
      <c r="Z167" s="283"/>
      <c r="AA167" s="283"/>
      <c r="AB167" s="283"/>
      <c r="AC167" s="283"/>
      <c r="AD167" s="283"/>
      <c r="AE167" s="283"/>
      <c r="AS167" s="251" t="e">
        <f>VLOOKUP(#REF!,'اعضاء هيئة التدريس'!#REF!,2,)</f>
        <v>#REF!</v>
      </c>
    </row>
    <row r="168" spans="1:45" s="272" customFormat="1" ht="15.75" hidden="1" customHeight="1">
      <c r="A168" s="328">
        <v>25</v>
      </c>
      <c r="B168" s="288" t="s">
        <v>58</v>
      </c>
      <c r="C168" s="726" t="str">
        <f>VLOOKUP(B168,مقررات!$A$1:$F$411,2,FALSE)</f>
        <v>بيئات قديمة</v>
      </c>
      <c r="D168" s="211">
        <f>VLOOKUP(B168,مقررات!$A$1:$F$452,3,FALSE)</f>
        <v>1.5</v>
      </c>
      <c r="E168" s="211">
        <f>VLOOKUP(B168,مقررات!$A$1:$F$476,4,FALSE)</f>
        <v>3</v>
      </c>
      <c r="F168" s="211">
        <f t="shared" si="8"/>
        <v>3</v>
      </c>
      <c r="G168" s="60" t="str">
        <f>VLOOKUP(B168,مقررات!$A$1:$F$409,6,FALSE)</f>
        <v>G222-G221</v>
      </c>
      <c r="H168" s="60" t="s">
        <v>1475</v>
      </c>
      <c r="I168" s="262" t="str">
        <f>VLOOKUP(H168,'اعضاء هيئة التدريس'!$B$1:$D$300,2,FALSE)</f>
        <v>ا.د/عرابي حسين عرابي</v>
      </c>
      <c r="J168" s="73"/>
      <c r="K168" s="73" t="s">
        <v>1261</v>
      </c>
      <c r="L168" s="73"/>
      <c r="M168" s="73"/>
      <c r="N168" s="73"/>
      <c r="O168" s="73"/>
      <c r="P168" s="386"/>
      <c r="Q168" s="210"/>
      <c r="R168" s="220"/>
      <c r="S168" s="284"/>
      <c r="T168" s="283"/>
      <c r="U168" s="283"/>
      <c r="V168" s="283"/>
      <c r="W168" s="283"/>
      <c r="X168" s="283"/>
      <c r="Y168" s="283"/>
      <c r="Z168" s="283"/>
      <c r="AA168" s="283"/>
      <c r="AB168" s="283"/>
      <c r="AC168" s="283"/>
      <c r="AD168" s="283"/>
      <c r="AE168" s="283"/>
      <c r="AS168" s="251" t="e">
        <f>VLOOKUP(#REF!,'اعضاء هيئة التدريس'!#REF!,2,)</f>
        <v>#REF!</v>
      </c>
    </row>
    <row r="169" spans="1:45" s="272" customFormat="1" ht="15.75" hidden="1" customHeight="1">
      <c r="A169" s="328">
        <v>26</v>
      </c>
      <c r="B169" s="288" t="s">
        <v>465</v>
      </c>
      <c r="C169" s="726" t="str">
        <f>VLOOKUP(B169,مقررات!$A$1:$F$411,2,FALSE)</f>
        <v>رواسب حديثة</v>
      </c>
      <c r="D169" s="211">
        <f>VLOOKUP(B169,مقررات!$A$1:$F$452,3,FALSE)</f>
        <v>1.5</v>
      </c>
      <c r="E169" s="211">
        <f>VLOOKUP(B169,مقررات!$A$1:$F$476,4,FALSE)</f>
        <v>3</v>
      </c>
      <c r="F169" s="211">
        <f t="shared" si="8"/>
        <v>3</v>
      </c>
      <c r="G169" s="60" t="str">
        <f>VLOOKUP(B169,مقررات!$A$1:$F$409,6,FALSE)</f>
        <v>G331</v>
      </c>
      <c r="H169" s="60" t="s">
        <v>1512</v>
      </c>
      <c r="I169" s="262" t="str">
        <f>VLOOKUP(H169,'اعضاء هيئة التدريس'!$B$1:$D$300,2,FALSE)</f>
        <v>د/ معتز محمد عبدالغني</v>
      </c>
      <c r="J169" s="73"/>
      <c r="K169" s="73"/>
      <c r="L169" s="73" t="s">
        <v>1304</v>
      </c>
      <c r="M169" s="73"/>
      <c r="N169" s="73"/>
      <c r="O169" s="73"/>
      <c r="P169" s="1045"/>
      <c r="Q169" s="282"/>
      <c r="R169" s="284"/>
      <c r="S169" s="284"/>
      <c r="T169" s="283"/>
      <c r="U169" s="283"/>
      <c r="V169" s="283"/>
      <c r="W169" s="283"/>
      <c r="X169" s="283"/>
      <c r="Y169" s="283"/>
      <c r="Z169" s="283"/>
      <c r="AA169" s="283"/>
      <c r="AB169" s="283"/>
      <c r="AC169" s="283"/>
      <c r="AD169" s="283"/>
      <c r="AE169" s="283"/>
      <c r="AS169" s="251" t="e">
        <f>VLOOKUP(#REF!,'اعضاء هيئة التدريس'!#REF!,2,)</f>
        <v>#REF!</v>
      </c>
    </row>
    <row r="170" spans="1:45" s="272" customFormat="1" ht="15.75" hidden="1" customHeight="1">
      <c r="A170" s="328">
        <v>27</v>
      </c>
      <c r="B170" s="288" t="s">
        <v>68</v>
      </c>
      <c r="C170" s="726" t="str">
        <f>VLOOKUP(B170,مقررات!$A$1:$F$411,2,FALSE)</f>
        <v>جيوفيزياء</v>
      </c>
      <c r="D170" s="211">
        <f>VLOOKUP(B170,مقررات!$A$1:$F$452,3,FALSE)</f>
        <v>1.5</v>
      </c>
      <c r="E170" s="211">
        <f>VLOOKUP(B170,مقررات!$A$1:$F$476,4,FALSE)</f>
        <v>3</v>
      </c>
      <c r="F170" s="211">
        <f t="shared" si="8"/>
        <v>3</v>
      </c>
      <c r="G170" s="60" t="str">
        <f>VLOOKUP(B170,مقررات!$A$1:$F$409,6,FALSE)</f>
        <v>G141</v>
      </c>
      <c r="H170" s="60" t="s">
        <v>1457</v>
      </c>
      <c r="I170" s="262" t="str">
        <f>VLOOKUP(H170,'اعضاء هيئة التدريس'!$B$1:$D$300,2,FALSE)</f>
        <v>أ.د.حسن محمد الشايب</v>
      </c>
      <c r="J170" s="73"/>
      <c r="K170" s="73"/>
      <c r="L170" s="73"/>
      <c r="M170" s="73" t="s">
        <v>1303</v>
      </c>
      <c r="N170" s="73"/>
      <c r="O170" s="73"/>
      <c r="P170" s="386" t="s">
        <v>1321</v>
      </c>
      <c r="Q170" s="282"/>
      <c r="R170" s="284"/>
      <c r="S170" s="283"/>
      <c r="T170" s="283"/>
      <c r="U170" s="283"/>
      <c r="V170" s="283"/>
      <c r="W170" s="283"/>
      <c r="X170" s="283"/>
      <c r="Y170" s="283"/>
      <c r="Z170" s="283"/>
      <c r="AA170" s="283"/>
      <c r="AB170" s="283"/>
      <c r="AC170" s="283"/>
      <c r="AD170" s="283"/>
      <c r="AE170" s="283"/>
      <c r="AS170" s="251" t="e">
        <f>VLOOKUP(#REF!,'اعضاء هيئة التدريس'!#REF!,2,)</f>
        <v>#REF!</v>
      </c>
    </row>
    <row r="171" spans="1:45" s="272" customFormat="1" ht="15.75" hidden="1" customHeight="1">
      <c r="A171" s="328">
        <v>28</v>
      </c>
      <c r="B171" s="288" t="s">
        <v>64</v>
      </c>
      <c r="C171" s="726" t="str">
        <f>VLOOKUP(B171,مقررات!$A$1:$F$411,2,FALSE)</f>
        <v>جيولوجيا مياه (1)</v>
      </c>
      <c r="D171" s="211">
        <f>VLOOKUP(B171,مقررات!$A$1:$F$452,3,FALSE)</f>
        <v>1.5</v>
      </c>
      <c r="E171" s="211">
        <f>VLOOKUP(B171,مقررات!$A$1:$F$476,4,FALSE)</f>
        <v>3</v>
      </c>
      <c r="F171" s="211">
        <f t="shared" si="8"/>
        <v>3</v>
      </c>
      <c r="G171" s="60" t="str">
        <f>VLOOKUP(B171,مقررات!$A$1:$F$409,6,FALSE)</f>
        <v>G331-G341</v>
      </c>
      <c r="H171" s="60" t="s">
        <v>1462</v>
      </c>
      <c r="I171" s="262" t="str">
        <f>VLOOKUP(H171,'اعضاء هيئة التدريس'!$B$1:$D$300,2,FALSE)</f>
        <v>أ.د.كمال عبدالعظيم دهب</v>
      </c>
      <c r="J171" s="73"/>
      <c r="K171" s="73"/>
      <c r="L171" s="73"/>
      <c r="M171" s="73" t="s">
        <v>2016</v>
      </c>
      <c r="N171" s="73"/>
      <c r="O171" s="73"/>
      <c r="P171" s="386" t="s">
        <v>1315</v>
      </c>
      <c r="Q171" s="4"/>
      <c r="R171" s="91"/>
      <c r="S171" s="283"/>
      <c r="T171" s="283"/>
      <c r="U171" s="283"/>
      <c r="V171" s="283"/>
      <c r="W171" s="283"/>
      <c r="X171" s="283"/>
      <c r="Y171" s="283"/>
      <c r="Z171" s="283"/>
      <c r="AA171" s="283"/>
      <c r="AB171" s="283"/>
      <c r="AC171" s="283"/>
      <c r="AD171" s="283"/>
      <c r="AE171" s="283"/>
      <c r="AS171" s="251" t="e">
        <f>VLOOKUP(#REF!,'اعضاء هيئة التدريس'!#REF!,2,)</f>
        <v>#REF!</v>
      </c>
    </row>
    <row r="172" spans="1:45" s="122" customFormat="1" ht="15.75" hidden="1" customHeight="1">
      <c r="A172" s="328">
        <v>29</v>
      </c>
      <c r="B172" s="288" t="s">
        <v>461</v>
      </c>
      <c r="C172" s="726" t="str">
        <f>VLOOKUP(B172,مقررات!$A$1:$F$411,2,FALSE)</f>
        <v>خامات المعادن</v>
      </c>
      <c r="D172" s="211">
        <f>VLOOKUP(B172,مقررات!$A$1:$F$452,3,FALSE)</f>
        <v>1</v>
      </c>
      <c r="E172" s="211">
        <f>VLOOKUP(B172,مقررات!$A$1:$F$476,4,FALSE)</f>
        <v>2</v>
      </c>
      <c r="F172" s="211">
        <f t="shared" si="8"/>
        <v>2</v>
      </c>
      <c r="G172" s="60" t="str">
        <f>VLOOKUP(B172,مقررات!$A$1:$F$409,6,FALSE)</f>
        <v>G231</v>
      </c>
      <c r="H172" s="60" t="s">
        <v>1514</v>
      </c>
      <c r="I172" s="262" t="str">
        <f>VLOOKUP(H172,'اعضاء هيئة التدريس'!$B$1:$D$300,2,FALSE)</f>
        <v>د/ حمدي احمد الدسوقي</v>
      </c>
      <c r="J172" s="73"/>
      <c r="K172" s="73"/>
      <c r="L172" s="73" t="s">
        <v>1261</v>
      </c>
      <c r="M172" s="73"/>
      <c r="N172" s="73"/>
      <c r="O172" s="73"/>
      <c r="P172" s="384"/>
      <c r="Q172" s="4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S172" s="251" t="e">
        <f>VLOOKUP(#REF!,'اعضاء هيئة التدريس'!#REF!,2,)</f>
        <v>#REF!</v>
      </c>
    </row>
    <row r="173" spans="1:45" s="122" customFormat="1" ht="15.75" hidden="1" customHeight="1">
      <c r="A173" s="328">
        <v>30</v>
      </c>
      <c r="B173" s="288" t="s">
        <v>60</v>
      </c>
      <c r="C173" s="726" t="str">
        <f>VLOOKUP(B173,مقررات!$A$1:$F$411,2,FALSE)</f>
        <v>جيوكيمياء</v>
      </c>
      <c r="D173" s="211">
        <f>VLOOKUP(B173,مقررات!$A$1:$F$452,3,FALSE)</f>
        <v>1.5</v>
      </c>
      <c r="E173" s="211">
        <f>VLOOKUP(B173,مقررات!$A$1:$F$476,4,FALSE)</f>
        <v>3</v>
      </c>
      <c r="F173" s="211">
        <f t="shared" si="8"/>
        <v>3</v>
      </c>
      <c r="G173" s="60" t="str">
        <f>VLOOKUP(B173,مقررات!$A$1:$F$409,6,FALSE)</f>
        <v>G231</v>
      </c>
      <c r="H173" s="60" t="s">
        <v>1473</v>
      </c>
      <c r="I173" s="262" t="str">
        <f>VLOOKUP(H173,'اعضاء هيئة التدريس'!$B$1:$D$300,2,FALSE)</f>
        <v>أ.د.احمد محمد بشادي</v>
      </c>
      <c r="J173" s="73"/>
      <c r="K173" s="73"/>
      <c r="L173" s="73"/>
      <c r="M173" s="73" t="s">
        <v>1261</v>
      </c>
      <c r="N173" s="73"/>
      <c r="O173" s="73"/>
      <c r="P173" s="386"/>
      <c r="Q173" s="282"/>
      <c r="R173" s="283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S173" s="251" t="e">
        <f>VLOOKUP(#REF!,'اعضاء هيئة التدريس'!#REF!,2,)</f>
        <v>#REF!</v>
      </c>
    </row>
    <row r="174" spans="1:45" s="417" customFormat="1" ht="15.75" hidden="1" customHeight="1">
      <c r="A174" s="328">
        <v>31</v>
      </c>
      <c r="B174" s="288" t="s">
        <v>81</v>
      </c>
      <c r="C174" s="726" t="str">
        <f>VLOOKUP(B174,مقررات!$A$1:$F$411,2,FALSE)</f>
        <v>صخور كربوناتية</v>
      </c>
      <c r="D174" s="211">
        <f>VLOOKUP(B174,مقررات!$A$1:$F$452,3,FALSE)</f>
        <v>1.5</v>
      </c>
      <c r="E174" s="211">
        <f>VLOOKUP(B174,مقررات!$A$1:$F$476,4,FALSE)</f>
        <v>3</v>
      </c>
      <c r="F174" s="211">
        <f t="shared" si="8"/>
        <v>3</v>
      </c>
      <c r="G174" s="60" t="str">
        <f>VLOOKUP(B174,مقررات!$A$1:$F$409,6,FALSE)</f>
        <v>G331</v>
      </c>
      <c r="H174" s="60" t="s">
        <v>1460</v>
      </c>
      <c r="I174" s="262" t="str">
        <f>VLOOKUP(H174,'اعضاء هيئة التدريس'!$B$1:$D$300,2,FALSE)</f>
        <v>ا.د/ محمد محمود ابو الحسن</v>
      </c>
      <c r="J174" s="73"/>
      <c r="K174" s="73"/>
      <c r="L174" s="73" t="s">
        <v>1305</v>
      </c>
      <c r="M174" s="73"/>
      <c r="N174" s="73"/>
      <c r="O174" s="73"/>
      <c r="P174" s="386"/>
      <c r="Q174" s="210"/>
      <c r="R174" s="220"/>
      <c r="S174" s="220"/>
      <c r="T174" s="220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S174" s="251" t="e">
        <f>VLOOKUP(#REF!,'اعضاء هيئة التدريس'!#REF!,2,)</f>
        <v>#REF!</v>
      </c>
    </row>
    <row r="175" spans="1:45" s="221" customFormat="1" ht="15.75" hidden="1" customHeight="1">
      <c r="A175" s="328">
        <v>32</v>
      </c>
      <c r="B175" s="288" t="s">
        <v>71</v>
      </c>
      <c r="C175" s="726" t="str">
        <f>VLOOKUP(B175,مقررات!$A$1:$F$411,2,FALSE)</f>
        <v>جيولوجيا اقتصادية</v>
      </c>
      <c r="D175" s="211">
        <f>VLOOKUP(B175,مقررات!$A$1:$F$452,3,FALSE)</f>
        <v>1.5</v>
      </c>
      <c r="E175" s="211">
        <f>VLOOKUP(B175,مقررات!$A$1:$F$476,4,FALSE)</f>
        <v>3</v>
      </c>
      <c r="F175" s="211">
        <f t="shared" si="8"/>
        <v>3</v>
      </c>
      <c r="G175" s="60" t="str">
        <f>VLOOKUP(B175,مقررات!$A$1:$F$409,6,FALSE)</f>
        <v>G231</v>
      </c>
      <c r="H175" s="60" t="s">
        <v>1514</v>
      </c>
      <c r="I175" s="262" t="str">
        <f>VLOOKUP(H175,'اعضاء هيئة التدريس'!$B$1:$D$300,2,FALSE)</f>
        <v>د/ حمدي احمد الدسوقي</v>
      </c>
      <c r="J175" s="73"/>
      <c r="K175" s="73"/>
      <c r="L175" s="73" t="s">
        <v>1262</v>
      </c>
      <c r="M175" s="73"/>
      <c r="N175" s="73"/>
      <c r="O175" s="73"/>
      <c r="P175" s="1046"/>
      <c r="Q175" s="4"/>
      <c r="R175" s="92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S175" s="251" t="e">
        <f>VLOOKUP(#REF!,'اعضاء هيئة التدريس'!#REF!,2,)</f>
        <v>#REF!</v>
      </c>
    </row>
    <row r="176" spans="1:45" s="221" customFormat="1" ht="15.75" hidden="1" customHeight="1">
      <c r="A176" s="328">
        <v>33</v>
      </c>
      <c r="B176" s="288" t="s">
        <v>77</v>
      </c>
      <c r="C176" s="726" t="str">
        <f>VLOOKUP(B176,مقررات!$A$1:$F$411,2,FALSE)</f>
        <v>تدريبات حقل (2)</v>
      </c>
      <c r="D176" s="211">
        <f>VLOOKUP(B176,مقررات!$A$1:$F$452,3,FALSE)</f>
        <v>0</v>
      </c>
      <c r="E176" s="211">
        <f>VLOOKUP(B176,مقررات!$A$1:$F$476,4,FALSE)</f>
        <v>6</v>
      </c>
      <c r="F176" s="211">
        <f t="shared" si="8"/>
        <v>3</v>
      </c>
      <c r="G176" s="60" t="str">
        <f>VLOOKUP(B176,مقررات!$A$1:$F$409,6,FALSE)</f>
        <v>G345</v>
      </c>
      <c r="H176" s="60"/>
      <c r="I176" s="964" t="e">
        <f>VLOOKUP(H176,'اعضاء هيئة التدريس'!$B$1:$D$300,2,FALSE)</f>
        <v>#N/A</v>
      </c>
      <c r="J176" s="73"/>
      <c r="K176" s="73"/>
      <c r="L176" s="73"/>
      <c r="M176" s="73"/>
      <c r="N176" s="73"/>
      <c r="O176" s="73"/>
      <c r="P176" s="386"/>
      <c r="Q176" s="282"/>
      <c r="R176" s="283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S176" s="251" t="e">
        <f>VLOOKUP(#REF!,'اعضاء هيئة التدريس'!#REF!,2,)</f>
        <v>#REF!</v>
      </c>
    </row>
    <row r="177" spans="1:45" s="122" customFormat="1" ht="18.75" hidden="1" customHeight="1">
      <c r="A177" s="328">
        <v>34</v>
      </c>
      <c r="B177" s="288" t="s">
        <v>80</v>
      </c>
      <c r="C177" s="726" t="str">
        <f>VLOOKUP(B177,مقررات!$A$1:$F$411,2,FALSE)</f>
        <v>استشعار عن بعد</v>
      </c>
      <c r="D177" s="211">
        <f>VLOOKUP(B177,مقررات!$A$1:$F$452,3,FALSE)</f>
        <v>1.5</v>
      </c>
      <c r="E177" s="211">
        <f>VLOOKUP(B177,مقررات!$A$1:$F$476,4,FALSE)</f>
        <v>3</v>
      </c>
      <c r="F177" s="211">
        <f t="shared" si="8"/>
        <v>3</v>
      </c>
      <c r="G177" s="60" t="str">
        <f>VLOOKUP(B177,مقررات!$A$1:$F$409,6,FALSE)</f>
        <v>G341</v>
      </c>
      <c r="H177" s="60" t="s">
        <v>1481</v>
      </c>
      <c r="I177" s="262" t="str">
        <f>VLOOKUP(H177,'اعضاء هيئة التدريس'!$B$1:$D$300,2,FALSE)</f>
        <v>أ.د. هاني احمد مصطفى</v>
      </c>
      <c r="J177" s="73"/>
      <c r="K177" s="73"/>
      <c r="L177" s="73"/>
      <c r="M177" s="73"/>
      <c r="N177" s="73" t="s">
        <v>1303</v>
      </c>
      <c r="O177" s="73"/>
      <c r="P177" s="386"/>
      <c r="Q177" s="282"/>
      <c r="R177" s="283"/>
      <c r="S177" s="89"/>
      <c r="T177" s="622"/>
      <c r="U177" s="91"/>
      <c r="V177" s="811"/>
      <c r="W177" s="91"/>
      <c r="X177" s="91"/>
      <c r="Y177" s="91"/>
      <c r="Z177" s="91"/>
      <c r="AA177" s="91"/>
      <c r="AB177" s="91"/>
      <c r="AC177" s="91"/>
      <c r="AD177" s="91"/>
      <c r="AE177" s="91"/>
      <c r="AS177" s="251" t="e">
        <f>VLOOKUP(#REF!,'اعضاء هيئة التدريس'!#REF!,2,)</f>
        <v>#REF!</v>
      </c>
    </row>
    <row r="178" spans="1:45" s="272" customFormat="1" ht="15.75" hidden="1" customHeight="1">
      <c r="A178" s="328">
        <v>35</v>
      </c>
      <c r="B178" s="288" t="s">
        <v>79</v>
      </c>
      <c r="C178" s="726" t="str">
        <f>VLOOKUP(B178,مقررات!$A$1:$F$411,2,FALSE)</f>
        <v>جيولوجيا تصويرية</v>
      </c>
      <c r="D178" s="211">
        <f>VLOOKUP(B178,مقررات!$A$1:$F$452,3,FALSE)</f>
        <v>1.5</v>
      </c>
      <c r="E178" s="211">
        <f>VLOOKUP(B178,مقررات!$A$1:$F$476,4,FALSE)</f>
        <v>3</v>
      </c>
      <c r="F178" s="211">
        <f t="shared" si="8"/>
        <v>3</v>
      </c>
      <c r="G178" s="60" t="str">
        <f>VLOOKUP(B178,مقررات!$A$1:$F$409,6,FALSE)</f>
        <v>G341</v>
      </c>
      <c r="H178" s="60" t="s">
        <v>1490</v>
      </c>
      <c r="I178" s="262" t="str">
        <f>VLOOKUP(H178,'اعضاء هيئة التدريس'!$B$1:$D$300,2,FALSE)</f>
        <v>د. اشرف صبحى عبدالمقصود</v>
      </c>
      <c r="J178" s="73"/>
      <c r="K178" s="73" t="s">
        <v>1303</v>
      </c>
      <c r="L178" s="73"/>
      <c r="M178" s="73"/>
      <c r="N178" s="73"/>
      <c r="O178" s="73"/>
      <c r="P178" s="384"/>
      <c r="Q178" s="4"/>
      <c r="R178" s="92"/>
      <c r="S178" s="284"/>
      <c r="T178" s="283"/>
      <c r="U178" s="283"/>
      <c r="V178" s="283"/>
      <c r="W178" s="283"/>
      <c r="X178" s="283"/>
      <c r="Y178" s="283"/>
      <c r="Z178" s="283"/>
      <c r="AA178" s="283"/>
      <c r="AB178" s="283"/>
      <c r="AC178" s="283"/>
      <c r="AD178" s="283"/>
      <c r="AE178" s="283"/>
      <c r="AS178" s="251" t="e">
        <f>VLOOKUP(#REF!,'اعضاء هيئة التدريس'!#REF!,2,)</f>
        <v>#REF!</v>
      </c>
    </row>
    <row r="179" spans="1:45" s="272" customFormat="1" ht="15.75" hidden="1" customHeight="1">
      <c r="A179" s="328">
        <v>36</v>
      </c>
      <c r="B179" s="288" t="s">
        <v>466</v>
      </c>
      <c r="C179" s="726" t="str">
        <f>VLOOKUP(B179,مقررات!$A$1:$F$411,2,FALSE)</f>
        <v>جيوتكنيك</v>
      </c>
      <c r="D179" s="211">
        <f>VLOOKUP(B179,مقررات!$A$1:$F$452,3,FALSE)</f>
        <v>1.5</v>
      </c>
      <c r="E179" s="211">
        <f>VLOOKUP(B179,مقررات!$A$1:$F$476,4,FALSE)</f>
        <v>3</v>
      </c>
      <c r="F179" s="211">
        <f t="shared" si="8"/>
        <v>3</v>
      </c>
      <c r="G179" s="60" t="str">
        <f>VLOOKUP(B179,مقررات!$A$1:$F$409,6,FALSE)</f>
        <v>G341</v>
      </c>
      <c r="H179" s="60" t="s">
        <v>1958</v>
      </c>
      <c r="I179" s="262" t="str">
        <f>VLOOKUP(H179,'اعضاء هيئة التدريس'!$B$1:$D$300,2,FALSE)</f>
        <v>أ.د. حسن على عليوة</v>
      </c>
      <c r="J179" s="73"/>
      <c r="K179" s="73"/>
      <c r="L179" s="73"/>
      <c r="M179" s="73" t="s">
        <v>1306</v>
      </c>
      <c r="N179" s="73"/>
      <c r="O179" s="73"/>
      <c r="P179" s="1046"/>
      <c r="Q179" s="4"/>
      <c r="R179" s="92"/>
      <c r="S179" s="283"/>
      <c r="T179" s="283"/>
      <c r="U179" s="283"/>
      <c r="V179" s="283"/>
      <c r="W179" s="283"/>
      <c r="X179" s="283"/>
      <c r="Y179" s="283"/>
      <c r="Z179" s="283"/>
      <c r="AA179" s="283"/>
      <c r="AB179" s="283"/>
      <c r="AC179" s="283"/>
      <c r="AD179" s="283"/>
      <c r="AE179" s="283"/>
      <c r="AS179" s="251" t="e">
        <f>VLOOKUP(#REF!,'اعضاء هيئة التدريس'!#REF!,2,)</f>
        <v>#REF!</v>
      </c>
    </row>
    <row r="180" spans="1:45" ht="15.75" hidden="1" customHeight="1">
      <c r="A180" s="328">
        <v>37</v>
      </c>
      <c r="B180" s="288" t="s">
        <v>55</v>
      </c>
      <c r="C180" s="726" t="str">
        <f>VLOOKUP(B180,مقررات!$A$1:$F$411,2,FALSE)</f>
        <v>جيولوجيا البحار</v>
      </c>
      <c r="D180" s="211">
        <f>VLOOKUP(B180,مقررات!$A$1:$F$452,3,FALSE)</f>
        <v>1</v>
      </c>
      <c r="E180" s="211">
        <f>VLOOKUP(B180,مقررات!$A$1:$F$476,4,FALSE)</f>
        <v>2</v>
      </c>
      <c r="F180" s="211">
        <f t="shared" ref="F180:F185" si="9">D180+0.5*E180</f>
        <v>2</v>
      </c>
      <c r="G180" s="60" t="str">
        <f>VLOOKUP(B180,مقررات!$A$1:$F$409,6,FALSE)</f>
        <v>G331 -G342</v>
      </c>
      <c r="H180" s="60" t="s">
        <v>1512</v>
      </c>
      <c r="I180" s="262" t="str">
        <f>VLOOKUP(H180,'اعضاء هيئة التدريس'!$B$1:$D$300,2,FALSE)</f>
        <v>د/ معتز محمد عبدالغني</v>
      </c>
      <c r="J180" s="73"/>
      <c r="K180" s="73"/>
      <c r="L180" s="73" t="s">
        <v>1233</v>
      </c>
      <c r="M180" s="73"/>
      <c r="N180" s="73"/>
      <c r="O180" s="73"/>
      <c r="P180" s="386" t="s">
        <v>1321</v>
      </c>
      <c r="Q180" s="4"/>
      <c r="R180" s="91"/>
      <c r="AS180" s="251" t="e">
        <f>VLOOKUP(#REF!,'اعضاء هيئة التدريس'!#REF!,2,)</f>
        <v>#REF!</v>
      </c>
    </row>
    <row r="181" spans="1:45" s="272" customFormat="1" ht="15.75" hidden="1" customHeight="1">
      <c r="A181" s="328">
        <v>38</v>
      </c>
      <c r="B181" s="288" t="s">
        <v>66</v>
      </c>
      <c r="C181" s="726" t="str">
        <f>VLOOKUP(B181,مقررات!$A$1:$F$411,2,FALSE)</f>
        <v>جيولوجيا البترول</v>
      </c>
      <c r="D181" s="211">
        <f>VLOOKUP(B181,مقررات!$A$1:$F$452,3,FALSE)</f>
        <v>1.5</v>
      </c>
      <c r="E181" s="211">
        <f>VLOOKUP(B181,مقررات!$A$1:$F$476,4,FALSE)</f>
        <v>3</v>
      </c>
      <c r="F181" s="211">
        <f t="shared" si="9"/>
        <v>3</v>
      </c>
      <c r="G181" s="60" t="str">
        <f>VLOOKUP(B181,مقررات!$A$1:$F$409,6,FALSE)</f>
        <v>G463</v>
      </c>
      <c r="H181" s="60" t="s">
        <v>1492</v>
      </c>
      <c r="I181" s="262" t="str">
        <f>VLOOKUP(H181,'اعضاء هيئة التدريس'!$B$1:$D$300,2,FALSE)</f>
        <v>د/ خالد جمال المعداوي</v>
      </c>
      <c r="J181" s="73"/>
      <c r="K181" s="73" t="s">
        <v>1156</v>
      </c>
      <c r="L181" s="73"/>
      <c r="M181" s="73"/>
      <c r="N181" s="73"/>
      <c r="O181" s="73"/>
      <c r="P181" s="386" t="s">
        <v>1321</v>
      </c>
      <c r="Q181" s="282"/>
      <c r="R181" s="284"/>
      <c r="S181" s="283"/>
      <c r="T181" s="283"/>
      <c r="U181" s="283"/>
      <c r="V181" s="283"/>
      <c r="W181" s="283"/>
      <c r="X181" s="283"/>
      <c r="Y181" s="283"/>
      <c r="Z181" s="283"/>
      <c r="AA181" s="283"/>
      <c r="AB181" s="283"/>
      <c r="AC181" s="283"/>
      <c r="AD181" s="283"/>
      <c r="AE181" s="283"/>
      <c r="AS181" s="251" t="e">
        <f>VLOOKUP(#REF!,'اعضاء هيئة التدريس'!#REF!,2,)</f>
        <v>#REF!</v>
      </c>
    </row>
    <row r="182" spans="1:45" s="272" customFormat="1" ht="15.75" hidden="1" customHeight="1">
      <c r="A182" s="328">
        <v>39</v>
      </c>
      <c r="B182" s="288" t="s">
        <v>63</v>
      </c>
      <c r="C182" s="726" t="str">
        <f>VLOOKUP(B182,مقررات!$A$1:$F$411,2,FALSE)</f>
        <v>جيولوجيا استكشاف</v>
      </c>
      <c r="D182" s="211">
        <f>VLOOKUP(B182,مقررات!$A$1:$F$452,3,FALSE)</f>
        <v>1.5</v>
      </c>
      <c r="E182" s="211">
        <f>VLOOKUP(B182,مقررات!$A$1:$F$476,4,FALSE)</f>
        <v>3</v>
      </c>
      <c r="F182" s="211">
        <f t="shared" si="9"/>
        <v>3</v>
      </c>
      <c r="G182" s="60" t="str">
        <f>VLOOKUP(B182,مقررات!$A$1:$F$409,6,FALSE)</f>
        <v>------</v>
      </c>
      <c r="H182" s="60" t="s">
        <v>1494</v>
      </c>
      <c r="I182" s="262" t="str">
        <f>VLOOKUP(H182,'اعضاء هيئة التدريس'!$B$1:$D$300,2,FALSE)</f>
        <v>د.نهى محمد فتح الله</v>
      </c>
      <c r="J182" s="73"/>
      <c r="K182" s="73"/>
      <c r="L182" s="73" t="s">
        <v>1306</v>
      </c>
      <c r="M182" s="73"/>
      <c r="N182" s="73"/>
      <c r="O182" s="73"/>
      <c r="P182" s="1046"/>
      <c r="Q182" s="4"/>
      <c r="R182" s="92"/>
      <c r="S182" s="283"/>
      <c r="T182" s="283"/>
      <c r="U182" s="283"/>
      <c r="V182" s="283"/>
      <c r="W182" s="283"/>
      <c r="X182" s="283"/>
      <c r="Y182" s="283"/>
      <c r="Z182" s="283"/>
      <c r="AA182" s="283"/>
      <c r="AB182" s="283"/>
      <c r="AC182" s="283"/>
      <c r="AD182" s="283"/>
      <c r="AE182" s="283"/>
      <c r="AS182" s="251" t="e">
        <f>VLOOKUP(#REF!,'اعضاء هيئة التدريس'!#REF!,2,)</f>
        <v>#REF!</v>
      </c>
    </row>
    <row r="183" spans="1:45" s="272" customFormat="1" ht="15.75" hidden="1" customHeight="1">
      <c r="A183" s="328">
        <v>40</v>
      </c>
      <c r="B183" s="288" t="s">
        <v>67</v>
      </c>
      <c r="C183" s="726" t="str">
        <f>VLOOKUP(B183,مقررات!$A$1:$F$411,2,FALSE)</f>
        <v>جيولوجيا  تحت سطحية</v>
      </c>
      <c r="D183" s="211">
        <f>VLOOKUP(B183,مقررات!$A$1:$F$452,3,FALSE)</f>
        <v>1.5</v>
      </c>
      <c r="E183" s="211">
        <f>VLOOKUP(B183,مقررات!$A$1:$F$476,4,FALSE)</f>
        <v>3</v>
      </c>
      <c r="F183" s="211">
        <f t="shared" si="9"/>
        <v>3</v>
      </c>
      <c r="G183" s="60" t="str">
        <f>VLOOKUP(B183,مقررات!$A$1:$F$409,6,FALSE)</f>
        <v>G341-G331</v>
      </c>
      <c r="H183" s="60" t="s">
        <v>1487</v>
      </c>
      <c r="I183" s="262" t="str">
        <f>VLOOKUP(H183,'اعضاء هيئة التدريس'!$B$1:$D$300,2,FALSE)</f>
        <v>د. محمد فاروق ابوحشيش</v>
      </c>
      <c r="J183" s="73"/>
      <c r="K183" s="73"/>
      <c r="L183" s="73"/>
      <c r="M183" s="73"/>
      <c r="N183" s="73" t="s">
        <v>1261</v>
      </c>
      <c r="O183" s="73"/>
      <c r="P183" s="384"/>
      <c r="Q183" s="4"/>
      <c r="R183" s="91"/>
      <c r="S183" s="283"/>
      <c r="T183" s="283"/>
      <c r="U183" s="283"/>
      <c r="V183" s="283"/>
      <c r="W183" s="283"/>
      <c r="X183" s="283"/>
      <c r="Y183" s="283"/>
      <c r="Z183" s="283"/>
      <c r="AA183" s="283"/>
      <c r="AB183" s="283"/>
      <c r="AC183" s="283"/>
      <c r="AD183" s="283"/>
      <c r="AE183" s="283"/>
      <c r="AS183" s="251" t="e">
        <f>VLOOKUP(#REF!,'اعضاء هيئة التدريس'!#REF!,2,)</f>
        <v>#REF!</v>
      </c>
    </row>
    <row r="184" spans="1:45" s="272" customFormat="1" ht="25.5" hidden="1" customHeight="1">
      <c r="A184" s="328">
        <v>41</v>
      </c>
      <c r="B184" s="288" t="s">
        <v>73</v>
      </c>
      <c r="C184" s="726" t="str">
        <f>VLOOKUP(B184,مقررات!$A$1:$F$411,2,FALSE)</f>
        <v>جيولوجيا هندسية</v>
      </c>
      <c r="D184" s="211">
        <f>VLOOKUP(B184,مقررات!$A$1:$F$452,3,FALSE)</f>
        <v>1.5</v>
      </c>
      <c r="E184" s="211">
        <f>VLOOKUP(B184,مقررات!$A$1:$F$476,4,FALSE)</f>
        <v>3</v>
      </c>
      <c r="F184" s="211">
        <f t="shared" si="9"/>
        <v>3</v>
      </c>
      <c r="G184" s="60" t="str">
        <f>VLOOKUP(B184,مقررات!$A$1:$F$409,6,FALSE)</f>
        <v>G 281</v>
      </c>
      <c r="H184" s="60" t="s">
        <v>1468</v>
      </c>
      <c r="I184" s="262" t="str">
        <f>VLOOKUP(H184,'اعضاء هيئة التدريس'!$B$1:$D$300,2,FALSE)</f>
        <v>أ.د. جمال عيسوي قمح</v>
      </c>
      <c r="J184" s="73"/>
      <c r="K184" s="73"/>
      <c r="L184" s="73"/>
      <c r="M184" s="73"/>
      <c r="N184" s="73"/>
      <c r="O184" s="73" t="s">
        <v>1306</v>
      </c>
      <c r="P184" s="386" t="s">
        <v>1321</v>
      </c>
      <c r="Q184" s="282"/>
      <c r="R184" s="283"/>
      <c r="S184" s="283"/>
      <c r="T184" s="283"/>
      <c r="U184" s="283"/>
      <c r="V184" s="283"/>
      <c r="W184" s="283"/>
      <c r="X184" s="283"/>
      <c r="Y184" s="283"/>
      <c r="Z184" s="283"/>
      <c r="AA184" s="283"/>
      <c r="AB184" s="283"/>
      <c r="AC184" s="283"/>
      <c r="AD184" s="283"/>
      <c r="AE184" s="283"/>
      <c r="AS184" s="251" t="e">
        <f>VLOOKUP(#REF!,'اعضاء هيئة التدريس'!#REF!,2,)</f>
        <v>#REF!</v>
      </c>
    </row>
    <row r="185" spans="1:45" s="285" customFormat="1" ht="15.75" hidden="1" customHeight="1">
      <c r="A185" s="328">
        <v>42</v>
      </c>
      <c r="B185" s="288" t="s">
        <v>1955</v>
      </c>
      <c r="C185" s="726" t="str">
        <f>VLOOKUP(B185,مقررات!$A$1:$F$411,2,FALSE)</f>
        <v>جيوفيزياء (1)</v>
      </c>
      <c r="D185" s="211">
        <f>VLOOKUP(B185,مقررات!$A$1:$F$452,3,FALSE)</f>
        <v>1</v>
      </c>
      <c r="E185" s="211">
        <f>VLOOKUP(B185,مقررات!$A$1:$F$476,4,FALSE)</f>
        <v>2</v>
      </c>
      <c r="F185" s="211">
        <f t="shared" si="9"/>
        <v>2</v>
      </c>
      <c r="G185" s="60">
        <f>VLOOKUP(B185,مقررات!$A$1:$F$409,6,FALSE)</f>
        <v>0</v>
      </c>
      <c r="H185" s="60" t="s">
        <v>1494</v>
      </c>
      <c r="I185" s="262" t="str">
        <f>VLOOKUP(H185,'اعضاء هيئة التدريس'!$B$1:$D$300,2,FALSE)</f>
        <v>د.نهى محمد فتح الله</v>
      </c>
      <c r="J185" s="73"/>
      <c r="K185" s="73" t="s">
        <v>1233</v>
      </c>
      <c r="L185" s="73"/>
      <c r="M185" s="73"/>
      <c r="N185" s="73"/>
      <c r="O185" s="73"/>
      <c r="P185" s="386" t="s">
        <v>1321</v>
      </c>
      <c r="Q185" s="282"/>
      <c r="R185" s="284"/>
      <c r="S185" s="369"/>
      <c r="T185" s="284"/>
      <c r="U185" s="284"/>
      <c r="V185" s="284"/>
      <c r="W185" s="284"/>
      <c r="X185" s="284"/>
      <c r="Y185" s="284"/>
      <c r="Z185" s="284"/>
      <c r="AA185" s="284"/>
      <c r="AB185" s="284"/>
      <c r="AC185" s="284"/>
      <c r="AD185" s="284"/>
      <c r="AE185" s="284"/>
      <c r="AS185" s="251" t="e">
        <f>VLOOKUP(#REF!,'اعضاء هيئة التدريس'!#REF!,2,)</f>
        <v>#REF!</v>
      </c>
    </row>
    <row r="186" spans="1:45" s="272" customFormat="1" ht="15.75" hidden="1" customHeight="1">
      <c r="A186" s="724">
        <v>1</v>
      </c>
      <c r="B186" s="288" t="s">
        <v>516</v>
      </c>
      <c r="C186" s="726" t="str">
        <f>VLOOKUP(B186,مقررات!$A$1:$F$411,2,FALSE)</f>
        <v>كاشفات ضوئية</v>
      </c>
      <c r="D186" s="211">
        <f>VLOOKUP(B186,مقررات!$A$1:$F$452,3,FALSE)</f>
        <v>3</v>
      </c>
      <c r="E186" s="211" t="str">
        <f>VLOOKUP(B186,مقررات!$A$1:$F$476,4,FALSE)</f>
        <v>-</v>
      </c>
      <c r="F186" s="211">
        <v>3</v>
      </c>
      <c r="G186" s="60" t="str">
        <f>VLOOKUP(B186,مقررات!$A$1:$F$409,6,FALSE)</f>
        <v>-</v>
      </c>
      <c r="H186" s="455" t="s">
        <v>1680</v>
      </c>
      <c r="I186" s="262" t="str">
        <f>VLOOKUP(H186,'اعضاء هيئة التدريس'!$B$1:$D$300,2,FALSE)</f>
        <v>د/ حسام  عوض</v>
      </c>
      <c r="J186" s="254"/>
      <c r="K186" s="254"/>
      <c r="L186" s="382"/>
      <c r="M186" s="250" t="s">
        <v>1069</v>
      </c>
      <c r="N186" s="382"/>
      <c r="O186" s="254"/>
      <c r="P186" s="386" t="s">
        <v>1326</v>
      </c>
      <c r="Q186" s="382"/>
      <c r="R186" s="369"/>
      <c r="S186" s="284"/>
      <c r="T186" s="283"/>
      <c r="U186" s="283"/>
      <c r="V186" s="283"/>
      <c r="W186" s="283"/>
      <c r="X186" s="283"/>
      <c r="Y186" s="283"/>
      <c r="Z186" s="283"/>
      <c r="AA186" s="283"/>
      <c r="AB186" s="283"/>
      <c r="AC186" s="283"/>
      <c r="AD186" s="283"/>
      <c r="AE186" s="283"/>
      <c r="AS186" s="251" t="e">
        <f>VLOOKUP(#REF!,'اعضاء هيئة التدريس'!#REF!,2,)</f>
        <v>#REF!</v>
      </c>
    </row>
    <row r="187" spans="1:45" s="272" customFormat="1" ht="15.75" hidden="1" customHeight="1">
      <c r="A187" s="724">
        <v>2</v>
      </c>
      <c r="B187" s="288" t="s">
        <v>517</v>
      </c>
      <c r="C187" s="726" t="str">
        <f>VLOOKUP(B187,مقررات!$A$1:$F$411,2,FALSE)</f>
        <v>تصميم وبناء ليزر</v>
      </c>
      <c r="D187" s="211">
        <f>VLOOKUP(B187,مقررات!$A$1:$F$452,3,FALSE)</f>
        <v>3</v>
      </c>
      <c r="E187" s="211">
        <f>VLOOKUP(B187,مقررات!$A$1:$F$476,4,FALSE)</f>
        <v>0</v>
      </c>
      <c r="F187" s="211">
        <f>D187+0.5*E187</f>
        <v>3</v>
      </c>
      <c r="G187" s="60" t="str">
        <f>VLOOKUP(B187,مقررات!$A$1:$F$409,6,FALSE)</f>
        <v>L432</v>
      </c>
      <c r="H187" s="216" t="s">
        <v>1649</v>
      </c>
      <c r="I187" s="262" t="str">
        <f>VLOOKUP(H187,'اعضاء هيئة التدريس'!$B$1:$D$300,2,FALSE)</f>
        <v>د/ سعيد صالح</v>
      </c>
      <c r="J187" s="195"/>
      <c r="K187" s="195"/>
      <c r="L187" s="144"/>
      <c r="M187" s="195"/>
      <c r="N187" s="250" t="s">
        <v>1069</v>
      </c>
      <c r="O187" s="195"/>
      <c r="P187" s="386" t="s">
        <v>1326</v>
      </c>
      <c r="Q187" s="158"/>
      <c r="R187" s="187"/>
      <c r="S187" s="283"/>
      <c r="T187" s="283"/>
      <c r="U187" s="283"/>
      <c r="V187" s="283"/>
      <c r="W187" s="283"/>
      <c r="X187" s="283"/>
      <c r="Y187" s="283"/>
      <c r="Z187" s="283"/>
      <c r="AA187" s="283"/>
      <c r="AB187" s="283"/>
      <c r="AC187" s="283"/>
      <c r="AD187" s="283"/>
      <c r="AE187" s="283"/>
      <c r="AS187" s="251" t="e">
        <f>VLOOKUP(#REF!,'اعضاء هيئة التدريس'!#REF!,2,)</f>
        <v>#REF!</v>
      </c>
    </row>
    <row r="188" spans="1:45" s="285" customFormat="1" ht="15.75" hidden="1" customHeight="1">
      <c r="A188" s="724">
        <v>3</v>
      </c>
      <c r="B188" s="288" t="s">
        <v>529</v>
      </c>
      <c r="C188" s="726" t="str">
        <f>VLOOKUP(B188,مقررات!$A$1:$F$411,2,FALSE)</f>
        <v>المكبرات الضوئيه</v>
      </c>
      <c r="D188" s="211">
        <f>VLOOKUP(B188,مقررات!$A$1:$F$452,3,FALSE)</f>
        <v>2</v>
      </c>
      <c r="E188" s="211">
        <f>VLOOKUP(B188,مقررات!$A$1:$F$476,4,FALSE)</f>
        <v>2</v>
      </c>
      <c r="F188" s="211">
        <f>D188+0.5*E188</f>
        <v>3</v>
      </c>
      <c r="G188" s="60" t="str">
        <f>VLOOKUP(B188,مقررات!$A$1:$F$409,6,FALSE)</f>
        <v>L131</v>
      </c>
      <c r="H188" s="288" t="s">
        <v>1680</v>
      </c>
      <c r="I188" s="262" t="str">
        <f>VLOOKUP(H188,'اعضاء هيئة التدريس'!$B$1:$D$300,2,FALSE)</f>
        <v>د/ حسام  عوض</v>
      </c>
      <c r="J188" s="250"/>
      <c r="K188" s="267"/>
      <c r="L188" s="250"/>
      <c r="M188" s="250" t="s">
        <v>1066</v>
      </c>
      <c r="N188" s="267"/>
      <c r="O188" s="267"/>
      <c r="P188" s="252"/>
      <c r="Q188" s="282"/>
      <c r="R188" s="283"/>
      <c r="S188" s="283"/>
      <c r="T188" s="284"/>
      <c r="U188" s="284"/>
      <c r="V188" s="284"/>
      <c r="W188" s="284"/>
      <c r="X188" s="284"/>
      <c r="Y188" s="284"/>
      <c r="Z188" s="284"/>
      <c r="AA188" s="284"/>
      <c r="AB188" s="284"/>
      <c r="AC188" s="284"/>
      <c r="AD188" s="284"/>
      <c r="AE188" s="284"/>
      <c r="AS188" s="251" t="e">
        <f>VLOOKUP(#REF!,'اعضاء هيئة التدريس'!#REF!,2,)</f>
        <v>#REF!</v>
      </c>
    </row>
    <row r="189" spans="1:45" s="272" customFormat="1" ht="15.75" hidden="1" customHeight="1">
      <c r="A189" s="724">
        <v>4</v>
      </c>
      <c r="B189" s="288" t="s">
        <v>530</v>
      </c>
      <c r="C189" s="726" t="str">
        <f>VLOOKUP(B189,مقررات!$A$1:$F$411,2,FALSE)</f>
        <v>تكنولوجيا الزجاج</v>
      </c>
      <c r="D189" s="211">
        <f>VLOOKUP(B189,مقررات!$A$1:$F$452,3,FALSE)</f>
        <v>2</v>
      </c>
      <c r="E189" s="211">
        <f>VLOOKUP(B189,مقررات!$A$1:$F$476,4,FALSE)</f>
        <v>2</v>
      </c>
      <c r="F189" s="211">
        <f>D189+0.5*E189</f>
        <v>3</v>
      </c>
      <c r="G189" s="60" t="str">
        <f>VLOOKUP(B189,مقررات!$A$1:$F$409,6,FALSE)</f>
        <v>P211</v>
      </c>
      <c r="H189" s="423" t="s">
        <v>1682</v>
      </c>
      <c r="I189" s="262" t="str">
        <f>VLOOKUP(H189,'اعضاء هيئة التدريس'!$B$1:$D$300,2,FALSE)</f>
        <v>أ.د/ رؤف الملواني</v>
      </c>
      <c r="J189" s="73"/>
      <c r="K189" s="73"/>
      <c r="L189" s="73" t="s">
        <v>1072</v>
      </c>
      <c r="M189" s="73"/>
      <c r="N189" s="73"/>
      <c r="O189" s="73"/>
      <c r="P189" s="1046"/>
      <c r="Q189" s="4"/>
      <c r="R189" s="91"/>
      <c r="S189" s="283"/>
      <c r="T189" s="283"/>
      <c r="U189" s="283"/>
      <c r="V189" s="283"/>
      <c r="W189" s="283"/>
      <c r="X189" s="283"/>
      <c r="Y189" s="283"/>
      <c r="Z189" s="283"/>
      <c r="AA189" s="283"/>
      <c r="AB189" s="283"/>
      <c r="AC189" s="283"/>
      <c r="AD189" s="283"/>
      <c r="AE189" s="283"/>
      <c r="AS189" s="251" t="e">
        <f>VLOOKUP(#REF!,'اعضاء هيئة التدريس'!#REF!,2,)</f>
        <v>#REF!</v>
      </c>
    </row>
    <row r="190" spans="1:45" s="272" customFormat="1" ht="15.75" hidden="1" customHeight="1">
      <c r="A190" s="724">
        <v>5</v>
      </c>
      <c r="B190" s="288" t="s">
        <v>531</v>
      </c>
      <c r="C190" s="756" t="str">
        <f>VLOOKUP(B190,مقررات!$A$1:$F$411,2,FALSE)</f>
        <v>تكنولوجيا التفريغ العالى للغازات</v>
      </c>
      <c r="D190" s="211">
        <f>VLOOKUP(B190,مقررات!$A$1:$F$452,3,FALSE)</f>
        <v>2</v>
      </c>
      <c r="E190" s="211">
        <f>VLOOKUP(B190,مقررات!$A$1:$F$476,4,FALSE)</f>
        <v>2</v>
      </c>
      <c r="F190" s="211">
        <f>D190+0.5*E190</f>
        <v>3</v>
      </c>
      <c r="G190" s="60" t="str">
        <f>VLOOKUP(B190,مقررات!$A$1:$F$409,6,FALSE)</f>
        <v>P111</v>
      </c>
      <c r="H190" s="60" t="s">
        <v>1644</v>
      </c>
      <c r="I190" s="262" t="str">
        <f>VLOOKUP(H190,'اعضاء هيئة التدريس'!$B$1:$D$300,2,FALSE)</f>
        <v>د/ محمد الهوارى</v>
      </c>
      <c r="J190" s="250"/>
      <c r="K190" s="250"/>
      <c r="L190" s="250"/>
      <c r="M190" s="250" t="s">
        <v>1069</v>
      </c>
      <c r="N190" s="250"/>
      <c r="O190" s="250"/>
      <c r="P190" s="1045"/>
      <c r="Q190" s="282"/>
      <c r="R190" s="283"/>
      <c r="S190" s="283"/>
      <c r="T190" s="283"/>
      <c r="U190" s="283"/>
      <c r="V190" s="283"/>
      <c r="W190" s="283"/>
      <c r="X190" s="283"/>
      <c r="Y190" s="283"/>
      <c r="Z190" s="283"/>
      <c r="AA190" s="283"/>
      <c r="AB190" s="283"/>
      <c r="AC190" s="283"/>
      <c r="AD190" s="283"/>
      <c r="AE190" s="283"/>
      <c r="AS190" s="251" t="e">
        <f>VLOOKUP(#REF!,'اعضاء هيئة التدريس'!#REF!,2,)</f>
        <v>#REF!</v>
      </c>
    </row>
    <row r="191" spans="1:45" s="272" customFormat="1" ht="15.75" hidden="1" customHeight="1">
      <c r="A191" s="724">
        <v>6</v>
      </c>
      <c r="B191" s="288" t="s">
        <v>518</v>
      </c>
      <c r="C191" s="726" t="str">
        <f>VLOOKUP(B191,مقررات!$A$1:$F$411,2,FALSE)</f>
        <v>ألياف ضوئية</v>
      </c>
      <c r="D191" s="211">
        <f>VLOOKUP(B191,مقررات!$A$1:$F$452,3,FALSE)</f>
        <v>3</v>
      </c>
      <c r="E191" s="211">
        <f>VLOOKUP(B191,مقررات!$A$1:$F$476,4,FALSE)</f>
        <v>0</v>
      </c>
      <c r="F191" s="211">
        <f>D191+0.5*E191</f>
        <v>3</v>
      </c>
      <c r="G191" s="60" t="str">
        <f>VLOOKUP(B191,مقررات!$A$1:$F$409,6,FALSE)</f>
        <v>L432</v>
      </c>
      <c r="H191" s="423" t="s">
        <v>1634</v>
      </c>
      <c r="I191" s="262" t="str">
        <f>VLOOKUP(H191,'اعضاء هيئة التدريس'!$B$1:$D$300,2,FALSE)</f>
        <v>أ.د/  محمد الزيدية</v>
      </c>
      <c r="J191" s="73"/>
      <c r="K191" s="73"/>
      <c r="L191" s="73" t="s">
        <v>1069</v>
      </c>
      <c r="M191" s="73"/>
      <c r="N191" s="73"/>
      <c r="O191" s="73"/>
      <c r="P191" s="1052"/>
      <c r="Q191" s="4"/>
      <c r="R191" s="92"/>
      <c r="S191" s="283"/>
      <c r="T191" s="283"/>
      <c r="U191" s="283"/>
      <c r="V191" s="283"/>
      <c r="W191" s="283"/>
      <c r="X191" s="283"/>
      <c r="Y191" s="283"/>
      <c r="Z191" s="283"/>
      <c r="AA191" s="283"/>
      <c r="AB191" s="283"/>
      <c r="AC191" s="283"/>
      <c r="AD191" s="283"/>
      <c r="AE191" s="283"/>
      <c r="AS191" s="251" t="e">
        <f>VLOOKUP(#REF!,'اعضاء هيئة التدريس'!#REF!,2,)</f>
        <v>#REF!</v>
      </c>
    </row>
    <row r="192" spans="1:45" s="272" customFormat="1" ht="15.75" hidden="1" customHeight="1">
      <c r="A192" s="724">
        <v>7</v>
      </c>
      <c r="B192" s="288" t="s">
        <v>520</v>
      </c>
      <c r="C192" s="726" t="str">
        <f>VLOOKUP(B192,مقررات!$A$1:$F$411,2,FALSE)</f>
        <v>تطبيقات الليزر (1)</v>
      </c>
      <c r="D192" s="211">
        <f>VLOOKUP(B192,مقررات!$A$1:$F$452,3,FALSE)</f>
        <v>3</v>
      </c>
      <c r="E192" s="211" t="str">
        <f>VLOOKUP(B192,مقررات!$A$1:$F$476,4,FALSE)</f>
        <v>-</v>
      </c>
      <c r="F192" s="211">
        <v>3</v>
      </c>
      <c r="G192" s="60" t="str">
        <f>VLOOKUP(B192,مقررات!$A$1:$F$409,6,FALSE)</f>
        <v>L432</v>
      </c>
      <c r="H192" s="60" t="s">
        <v>1987</v>
      </c>
      <c r="I192" s="262" t="str">
        <f>VLOOKUP(H192,'اعضاء هيئة التدريس'!$B$1:$D$300,2,FALSE)</f>
        <v>د / مجدي ابوغزالة</v>
      </c>
      <c r="J192" s="250"/>
      <c r="K192" s="250" t="s">
        <v>1068</v>
      </c>
      <c r="L192" s="250"/>
      <c r="M192" s="250"/>
      <c r="N192" s="250"/>
      <c r="O192" s="250"/>
      <c r="P192" s="386" t="s">
        <v>1326</v>
      </c>
      <c r="Q192" s="282"/>
      <c r="R192" s="283"/>
      <c r="S192" s="283"/>
      <c r="T192" s="283"/>
      <c r="U192" s="283"/>
      <c r="V192" s="283"/>
      <c r="W192" s="283"/>
      <c r="X192" s="283"/>
      <c r="Y192" s="283"/>
      <c r="Z192" s="283"/>
      <c r="AA192" s="283"/>
      <c r="AB192" s="283"/>
      <c r="AC192" s="283"/>
      <c r="AD192" s="283"/>
      <c r="AE192" s="283"/>
      <c r="AS192" s="251" t="e">
        <f>VLOOKUP(#REF!,'اعضاء هيئة التدريس'!#REF!,2,)</f>
        <v>#REF!</v>
      </c>
    </row>
    <row r="193" spans="1:45" s="272" customFormat="1" ht="15.75" hidden="1" customHeight="1">
      <c r="A193" s="724">
        <v>8</v>
      </c>
      <c r="B193" s="288" t="s">
        <v>519</v>
      </c>
      <c r="C193" s="726" t="str">
        <f>VLOOKUP(B193,مقررات!$A$1:$F$411,2,FALSE)</f>
        <v>فيزياءالليزر (1)</v>
      </c>
      <c r="D193" s="211">
        <f>VLOOKUP(B193,مقررات!$A$1:$F$452,3,FALSE)</f>
        <v>3</v>
      </c>
      <c r="E193" s="211">
        <f>VLOOKUP(B193,مقررات!$A$1:$F$476,4,FALSE)</f>
        <v>0</v>
      </c>
      <c r="F193" s="211">
        <f t="shared" ref="F193:F198" si="10">D193+0.5*E193</f>
        <v>3</v>
      </c>
      <c r="G193" s="60" t="str">
        <f>VLOOKUP(B193,مقررات!$A$1:$F$409,6,FALSE)</f>
        <v>P133</v>
      </c>
      <c r="H193" s="60" t="s">
        <v>1986</v>
      </c>
      <c r="I193" s="262" t="str">
        <f>VLOOKUP(H193,'اعضاء هيئة التدريس'!$B$1:$D$300,2,FALSE)</f>
        <v>د/ سمير عطوة</v>
      </c>
      <c r="J193" s="250"/>
      <c r="K193" s="250"/>
      <c r="L193" s="250" t="s">
        <v>1069</v>
      </c>
      <c r="M193" s="250"/>
      <c r="N193" s="250"/>
      <c r="O193" s="250"/>
      <c r="P193" s="252"/>
      <c r="Q193" s="282"/>
      <c r="R193" s="283"/>
      <c r="S193" s="283"/>
      <c r="T193" s="283"/>
      <c r="U193" s="283"/>
      <c r="V193" s="283"/>
      <c r="W193" s="283"/>
      <c r="X193" s="283"/>
      <c r="Y193" s="283"/>
      <c r="Z193" s="283"/>
      <c r="AA193" s="283"/>
      <c r="AB193" s="283"/>
      <c r="AC193" s="283"/>
      <c r="AD193" s="283"/>
      <c r="AE193" s="283"/>
      <c r="AS193" s="251" t="e">
        <f>VLOOKUP(#REF!,'اعضاء هيئة التدريس'!#REF!,2,)</f>
        <v>#REF!</v>
      </c>
    </row>
    <row r="194" spans="1:45" s="272" customFormat="1" ht="15.75" hidden="1" customHeight="1">
      <c r="A194" s="724">
        <v>9</v>
      </c>
      <c r="B194" s="288" t="s">
        <v>534</v>
      </c>
      <c r="C194" s="726" t="str">
        <f>VLOOKUP(B194,مقررات!$A$1:$F$411,2,FALSE)</f>
        <v>ليزر المواد الصلبة</v>
      </c>
      <c r="D194" s="211">
        <f>VLOOKUP(B194,مقررات!$A$1:$F$452,3,FALSE)</f>
        <v>3</v>
      </c>
      <c r="E194" s="211">
        <f>VLOOKUP(B194,مقررات!$A$1:$F$476,4,FALSE)</f>
        <v>0</v>
      </c>
      <c r="F194" s="211">
        <f t="shared" si="10"/>
        <v>3</v>
      </c>
      <c r="G194" s="60" t="str">
        <f>VLOOKUP(B194,مقررات!$A$1:$F$409,6,FALSE)</f>
        <v>L434</v>
      </c>
      <c r="H194" s="340" t="s">
        <v>1623</v>
      </c>
      <c r="I194" s="262" t="str">
        <f>VLOOKUP(H194,'اعضاء هيئة التدريس'!$B$1:$D$300,2,FALSE)</f>
        <v>أ.د/ابراهيم حجر</v>
      </c>
      <c r="J194" s="323"/>
      <c r="K194" s="324"/>
      <c r="L194" s="250"/>
      <c r="M194" s="250" t="s">
        <v>1069</v>
      </c>
      <c r="N194" s="250"/>
      <c r="O194" s="250"/>
      <c r="P194" s="386" t="s">
        <v>1320</v>
      </c>
      <c r="Q194" s="382"/>
      <c r="R194" s="283"/>
      <c r="S194" s="284"/>
      <c r="T194" s="283"/>
      <c r="U194" s="283"/>
      <c r="V194" s="283"/>
      <c r="W194" s="283"/>
      <c r="X194" s="283"/>
      <c r="Y194" s="283"/>
      <c r="Z194" s="283"/>
      <c r="AA194" s="283"/>
      <c r="AB194" s="283"/>
      <c r="AC194" s="283"/>
      <c r="AD194" s="283"/>
      <c r="AE194" s="283"/>
      <c r="AS194" s="251" t="e">
        <f>VLOOKUP(#REF!,'اعضاء هيئة التدريس'!#REF!,2,)</f>
        <v>#REF!</v>
      </c>
    </row>
    <row r="195" spans="1:45" s="272" customFormat="1" ht="15.75" hidden="1" customHeight="1">
      <c r="A195" s="724">
        <v>10</v>
      </c>
      <c r="B195" s="288" t="s">
        <v>521</v>
      </c>
      <c r="C195" s="726" t="str">
        <f>VLOOKUP(B195,مقررات!$A$1:$F$411,2,FALSE)</f>
        <v>فيزياء عملى بصريات</v>
      </c>
      <c r="D195" s="211">
        <f>VLOOKUP(B195,مقررات!$A$1:$F$452,3,FALSE)</f>
        <v>0</v>
      </c>
      <c r="E195" s="211">
        <f>VLOOKUP(B195,مقررات!$A$1:$F$476,4,FALSE)</f>
        <v>8</v>
      </c>
      <c r="F195" s="211">
        <f t="shared" si="10"/>
        <v>4</v>
      </c>
      <c r="G195" s="60" t="str">
        <f>VLOOKUP(B195,مقررات!$A$1:$F$409,6,FALSE)</f>
        <v>P211</v>
      </c>
      <c r="H195" s="340" t="s">
        <v>1627</v>
      </c>
      <c r="I195" s="262" t="str">
        <f>VLOOKUP(H195,'اعضاء هيئة التدريس'!$B$1:$D$300,2,FALSE)</f>
        <v>أ.د/ عبد المجيد خفاجى</v>
      </c>
      <c r="J195" s="254"/>
      <c r="K195" s="254"/>
      <c r="L195" s="382"/>
      <c r="M195" s="253"/>
      <c r="N195" s="250"/>
      <c r="O195" s="250" t="s">
        <v>1083</v>
      </c>
      <c r="P195" s="382"/>
      <c r="Q195" s="382"/>
      <c r="R195" s="369"/>
      <c r="S195" s="284"/>
      <c r="T195" s="283"/>
      <c r="U195" s="283"/>
      <c r="V195" s="283"/>
      <c r="W195" s="283"/>
      <c r="X195" s="283"/>
      <c r="Y195" s="283"/>
      <c r="Z195" s="283"/>
      <c r="AA195" s="283"/>
      <c r="AB195" s="283"/>
      <c r="AC195" s="283"/>
      <c r="AD195" s="283"/>
      <c r="AE195" s="283"/>
      <c r="AS195" s="251" t="e">
        <f>VLOOKUP(#REF!,'اعضاء هيئة التدريس'!#REF!,2,)</f>
        <v>#REF!</v>
      </c>
    </row>
    <row r="196" spans="1:45" s="285" customFormat="1" ht="15.75" hidden="1" customHeight="1">
      <c r="A196" s="724">
        <v>11</v>
      </c>
      <c r="B196" s="288" t="s">
        <v>522</v>
      </c>
      <c r="C196" s="726" t="str">
        <f>VLOOKUP(B196,مقررات!$A$1:$F$411,2,FALSE)</f>
        <v>ضوء كمى (1)</v>
      </c>
      <c r="D196" s="211">
        <f>VLOOKUP(B196,مقررات!$A$1:$F$452,3,FALSE)</f>
        <v>3</v>
      </c>
      <c r="E196" s="211">
        <f>VLOOKUP(B196,مقررات!$A$1:$F$476,4,FALSE)</f>
        <v>0</v>
      </c>
      <c r="F196" s="211">
        <f t="shared" si="10"/>
        <v>3</v>
      </c>
      <c r="G196" s="60" t="str">
        <f>VLOOKUP(B196,مقررات!$A$1:$F$409,6,FALSE)</f>
        <v>P232</v>
      </c>
      <c r="H196" s="705" t="s">
        <v>1655</v>
      </c>
      <c r="I196" s="262" t="str">
        <f>VLOOKUP(H196,'اعضاء هيئة التدريس'!$B$1:$D$300,2,FALSE)</f>
        <v>د/ محمد عبد الحكيم</v>
      </c>
      <c r="J196" s="253" t="s">
        <v>1069</v>
      </c>
      <c r="K196" s="772"/>
      <c r="L196" s="73"/>
      <c r="M196" s="772"/>
      <c r="N196" s="772"/>
      <c r="O196" s="73"/>
      <c r="P196" s="386" t="s">
        <v>1326</v>
      </c>
      <c r="Q196" s="4"/>
      <c r="R196" s="91"/>
      <c r="S196" s="284"/>
      <c r="T196" s="284"/>
      <c r="U196" s="284"/>
      <c r="V196" s="284"/>
      <c r="W196" s="284"/>
      <c r="X196" s="284"/>
      <c r="Y196" s="284"/>
      <c r="Z196" s="284"/>
      <c r="AA196" s="284"/>
      <c r="AB196" s="284"/>
      <c r="AC196" s="284"/>
      <c r="AD196" s="284"/>
      <c r="AE196" s="284"/>
      <c r="AS196" s="251" t="e">
        <f>VLOOKUP(#REF!,'اعضاء هيئة التدريس'!#REF!,2,)</f>
        <v>#REF!</v>
      </c>
    </row>
    <row r="197" spans="1:45" s="272" customFormat="1" ht="15.75" hidden="1" customHeight="1">
      <c r="A197" s="724">
        <v>12</v>
      </c>
      <c r="B197" s="288" t="s">
        <v>523</v>
      </c>
      <c r="C197" s="726" t="str">
        <f>VLOOKUP(B197,مقررات!$A$1:$F$411,2,FALSE)</f>
        <v>فيزياء الليزر (2)</v>
      </c>
      <c r="D197" s="211">
        <f>VLOOKUP(B197,مقررات!$A$1:$F$452,3,FALSE)</f>
        <v>3</v>
      </c>
      <c r="E197" s="211">
        <f>VLOOKUP(B197,مقررات!$A$1:$F$476,4,FALSE)</f>
        <v>0</v>
      </c>
      <c r="F197" s="211">
        <f t="shared" si="10"/>
        <v>3</v>
      </c>
      <c r="G197" s="60" t="str">
        <f>VLOOKUP(B197,مقررات!$A$1:$F$409,6,FALSE)</f>
        <v>L332</v>
      </c>
      <c r="H197" s="60" t="s">
        <v>1652</v>
      </c>
      <c r="I197" s="262" t="str">
        <f>VLOOKUP(H197,'اعضاء هيئة التدريس'!$B$1:$D$300,2,FALSE)</f>
        <v>د/ حسام دنيا</v>
      </c>
      <c r="J197" s="250"/>
      <c r="K197" s="250" t="s">
        <v>1072</v>
      </c>
      <c r="L197" s="250"/>
      <c r="M197" s="250"/>
      <c r="N197" s="250"/>
      <c r="O197" s="250"/>
      <c r="P197" s="386"/>
      <c r="Q197" s="282"/>
      <c r="R197" s="283"/>
      <c r="S197" s="283"/>
      <c r="T197" s="283"/>
      <c r="U197" s="283"/>
      <c r="V197" s="283"/>
      <c r="W197" s="283"/>
      <c r="X197" s="283"/>
      <c r="Y197" s="283"/>
      <c r="Z197" s="283"/>
      <c r="AA197" s="283"/>
      <c r="AB197" s="283"/>
      <c r="AC197" s="283"/>
      <c r="AD197" s="283"/>
      <c r="AE197" s="283"/>
      <c r="AS197" s="251" t="e">
        <f>VLOOKUP(#REF!,'اعضاء هيئة التدريس'!#REF!,2,)</f>
        <v>#REF!</v>
      </c>
    </row>
    <row r="198" spans="1:45" s="285" customFormat="1" ht="15.75" hidden="1" customHeight="1">
      <c r="A198" s="724">
        <v>13</v>
      </c>
      <c r="B198" s="288" t="s">
        <v>523</v>
      </c>
      <c r="C198" s="726" t="str">
        <f>VLOOKUP(B198,مقررات!$A$1:$F$411,2,FALSE)</f>
        <v>فيزياء الليزر (2)</v>
      </c>
      <c r="D198" s="211">
        <f>VLOOKUP(B198,مقررات!$A$1:$F$452,3,FALSE)</f>
        <v>3</v>
      </c>
      <c r="E198" s="211">
        <f>VLOOKUP(B198,مقررات!$A$1:$F$476,4,FALSE)</f>
        <v>0</v>
      </c>
      <c r="F198" s="211">
        <f t="shared" si="10"/>
        <v>3</v>
      </c>
      <c r="G198" s="60" t="str">
        <f>VLOOKUP(B198,مقررات!$A$1:$F$409,6,FALSE)</f>
        <v>L332</v>
      </c>
      <c r="H198" s="705" t="s">
        <v>1680</v>
      </c>
      <c r="I198" s="262" t="str">
        <f>VLOOKUP(H198,'اعضاء هيئة التدريس'!$B$1:$D$300,2,FALSE)</f>
        <v>د/ حسام  عوض</v>
      </c>
      <c r="J198" s="772"/>
      <c r="K198" s="772"/>
      <c r="L198" s="73"/>
      <c r="M198" s="73"/>
      <c r="N198" s="253" t="s">
        <v>1069</v>
      </c>
      <c r="O198" s="73"/>
      <c r="P198" s="386" t="s">
        <v>1320</v>
      </c>
      <c r="Q198" s="4"/>
      <c r="R198" s="91"/>
      <c r="S198" s="284"/>
      <c r="T198" s="284"/>
      <c r="U198" s="284"/>
      <c r="V198" s="284"/>
      <c r="W198" s="284"/>
      <c r="X198" s="284"/>
      <c r="Y198" s="284"/>
      <c r="Z198" s="284"/>
      <c r="AA198" s="284"/>
      <c r="AB198" s="284"/>
      <c r="AC198" s="284"/>
      <c r="AD198" s="284"/>
      <c r="AE198" s="284"/>
      <c r="AS198" s="251" t="e">
        <f>VLOOKUP(#REF!,'اعضاء هيئة التدريس'!#REF!,2,)</f>
        <v>#REF!</v>
      </c>
    </row>
    <row r="199" spans="1:45" s="272" customFormat="1" ht="15.75" hidden="1" customHeight="1">
      <c r="A199" s="724">
        <v>14</v>
      </c>
      <c r="B199" s="288" t="s">
        <v>524</v>
      </c>
      <c r="C199" s="726" t="str">
        <f>VLOOKUP(B199,مقررات!$A$1:$F$411,2,FALSE)</f>
        <v>تطبيقات الليزر (2)</v>
      </c>
      <c r="D199" s="211">
        <f>VLOOKUP(B199,مقررات!$A$1:$F$452,3,FALSE)</f>
        <v>3</v>
      </c>
      <c r="E199" s="211" t="str">
        <f>VLOOKUP(B199,مقررات!$A$1:$F$476,4,FALSE)</f>
        <v>-</v>
      </c>
      <c r="F199" s="211">
        <v>3</v>
      </c>
      <c r="G199" s="60" t="str">
        <f>VLOOKUP(B199,مقررات!$A$1:$F$409,6,FALSE)</f>
        <v>L332</v>
      </c>
      <c r="H199" s="298" t="s">
        <v>1652</v>
      </c>
      <c r="I199" s="262" t="str">
        <f>VLOOKUP(H199,'اعضاء هيئة التدريس'!$B$1:$D$300,2,FALSE)</f>
        <v>د/ حسام دنيا</v>
      </c>
      <c r="J199" s="267"/>
      <c r="K199" s="250" t="s">
        <v>1232</v>
      </c>
      <c r="L199" s="250"/>
      <c r="M199" s="250"/>
      <c r="N199" s="250"/>
      <c r="O199" s="267"/>
      <c r="P199" s="386"/>
      <c r="Q199" s="282"/>
      <c r="R199" s="283"/>
      <c r="S199" s="283"/>
      <c r="T199" s="283"/>
      <c r="U199" s="283"/>
      <c r="V199" s="283"/>
      <c r="W199" s="283"/>
      <c r="X199" s="283"/>
      <c r="Y199" s="283"/>
      <c r="Z199" s="283"/>
      <c r="AA199" s="283"/>
      <c r="AB199" s="283"/>
      <c r="AC199" s="283"/>
      <c r="AD199" s="283"/>
      <c r="AE199" s="283"/>
      <c r="AS199" s="251" t="e">
        <f>VLOOKUP(#REF!,'اعضاء هيئة التدريس'!#REF!,2,)</f>
        <v>#REF!</v>
      </c>
    </row>
    <row r="200" spans="1:45" s="272" customFormat="1" ht="15.75" hidden="1" customHeight="1">
      <c r="A200" s="724">
        <v>15</v>
      </c>
      <c r="B200" s="288" t="s">
        <v>525</v>
      </c>
      <c r="C200" s="726" t="str">
        <f>VLOOKUP(B200,مقررات!$A$1:$F$411,2,FALSE)</f>
        <v>أنظمة الليزر</v>
      </c>
      <c r="D200" s="211">
        <f>VLOOKUP(B200,مقررات!$A$1:$F$452,3,FALSE)</f>
        <v>3</v>
      </c>
      <c r="E200" s="211">
        <f>VLOOKUP(B200,مقررات!$A$1:$F$476,4,FALSE)</f>
        <v>0</v>
      </c>
      <c r="F200" s="211">
        <f t="shared" ref="F200:F231" si="11">D200+0.5*E200</f>
        <v>3</v>
      </c>
      <c r="G200" s="60" t="str">
        <f>VLOOKUP(B200,مقررات!$A$1:$F$409,6,FALSE)</f>
        <v>L432-L232</v>
      </c>
      <c r="H200" s="423" t="s">
        <v>1623</v>
      </c>
      <c r="I200" s="262" t="str">
        <f>VLOOKUP(H200,'اعضاء هيئة التدريس'!$B$1:$D$300,2,FALSE)</f>
        <v>أ.د/ابراهيم حجر</v>
      </c>
      <c r="J200" s="73"/>
      <c r="K200" s="73" t="s">
        <v>1069</v>
      </c>
      <c r="L200" s="73"/>
      <c r="M200" s="73"/>
      <c r="N200" s="73"/>
      <c r="O200" s="73"/>
      <c r="P200" s="386"/>
      <c r="Q200" s="4"/>
      <c r="R200" s="91"/>
      <c r="S200" s="283"/>
      <c r="T200" s="283"/>
      <c r="U200" s="283"/>
      <c r="V200" s="283"/>
      <c r="W200" s="283"/>
      <c r="X200" s="283"/>
      <c r="Y200" s="283"/>
      <c r="Z200" s="283"/>
      <c r="AA200" s="283"/>
      <c r="AB200" s="283"/>
      <c r="AC200" s="283"/>
      <c r="AD200" s="283"/>
      <c r="AE200" s="283"/>
      <c r="AS200" s="251" t="e">
        <f>VLOOKUP(#REF!,'اعضاء هيئة التدريس'!#REF!,2,)</f>
        <v>#REF!</v>
      </c>
    </row>
    <row r="201" spans="1:45" s="285" customFormat="1" ht="15.75" hidden="1" customHeight="1">
      <c r="A201" s="724">
        <v>16</v>
      </c>
      <c r="B201" s="288" t="s">
        <v>526</v>
      </c>
      <c r="C201" s="726" t="str">
        <f>VLOOKUP(B201,مقررات!$A$1:$F$411,2,FALSE)</f>
        <v>أمان الليزر</v>
      </c>
      <c r="D201" s="211">
        <f>VLOOKUP(B201,مقررات!$A$1:$F$452,3,FALSE)</f>
        <v>2</v>
      </c>
      <c r="E201" s="211">
        <f>VLOOKUP(B201,مقررات!$A$1:$F$476,4,FALSE)</f>
        <v>0</v>
      </c>
      <c r="F201" s="211">
        <f t="shared" si="11"/>
        <v>2</v>
      </c>
      <c r="G201" s="60" t="str">
        <f>VLOOKUP(B201,مقررات!$A$1:$F$409,6,FALSE)</f>
        <v>-</v>
      </c>
      <c r="H201" s="60" t="s">
        <v>1986</v>
      </c>
      <c r="I201" s="262" t="str">
        <f>VLOOKUP(H201,'اعضاء هيئة التدريس'!$B$1:$D$300,2,FALSE)</f>
        <v>د/ سمير عطوة</v>
      </c>
      <c r="J201" s="250"/>
      <c r="K201" s="250" t="s">
        <v>1067</v>
      </c>
      <c r="L201" s="250"/>
      <c r="M201" s="250"/>
      <c r="N201" s="250"/>
      <c r="O201" s="250"/>
      <c r="P201" s="386"/>
      <c r="Q201" s="282"/>
      <c r="R201" s="284"/>
      <c r="S201" s="284"/>
      <c r="T201" s="284"/>
      <c r="U201" s="284"/>
      <c r="V201" s="284"/>
      <c r="W201" s="284"/>
      <c r="X201" s="284"/>
      <c r="Y201" s="284"/>
      <c r="Z201" s="284"/>
      <c r="AA201" s="284"/>
      <c r="AB201" s="284"/>
      <c r="AC201" s="284"/>
      <c r="AD201" s="284"/>
      <c r="AE201" s="284"/>
      <c r="AS201" s="251" t="e">
        <f>VLOOKUP(#REF!,'اعضاء هيئة التدريس'!#REF!,2,)</f>
        <v>#REF!</v>
      </c>
    </row>
    <row r="202" spans="1:45" s="285" customFormat="1" ht="15.75" hidden="1" customHeight="1">
      <c r="A202" s="724">
        <v>17</v>
      </c>
      <c r="B202" s="288" t="s">
        <v>528</v>
      </c>
      <c r="C202" s="726" t="str">
        <f>VLOOKUP(B202,مقررات!$A$1:$F$411,2,FALSE)</f>
        <v>فيزياء عملية ليزر</v>
      </c>
      <c r="D202" s="211">
        <f>VLOOKUP(B202,مقررات!$A$1:$F$452,3,FALSE)</f>
        <v>0</v>
      </c>
      <c r="E202" s="211">
        <f>VLOOKUP(B202,مقررات!$A$1:$F$476,4,FALSE)</f>
        <v>8</v>
      </c>
      <c r="F202" s="211">
        <f t="shared" si="11"/>
        <v>4</v>
      </c>
      <c r="G202" s="60" t="str">
        <f>VLOOKUP(B202,مقررات!$A$1:$F$409,6,FALSE)</f>
        <v>L348</v>
      </c>
      <c r="H202" s="423" t="s">
        <v>1986</v>
      </c>
      <c r="I202" s="262" t="str">
        <f>VLOOKUP(H202,'اعضاء هيئة التدريس'!$B$1:$D$300,2,FALSE)</f>
        <v>د/ سمير عطوة</v>
      </c>
      <c r="J202" s="73"/>
      <c r="K202" s="73"/>
      <c r="L202" s="73"/>
      <c r="M202" s="73"/>
      <c r="N202" s="250" t="s">
        <v>1083</v>
      </c>
      <c r="O202" s="250"/>
      <c r="P202" s="1052"/>
      <c r="Q202" s="4"/>
      <c r="R202" s="91"/>
      <c r="S202" s="283"/>
      <c r="T202" s="284"/>
      <c r="U202" s="284"/>
      <c r="V202" s="284"/>
      <c r="W202" s="284"/>
      <c r="X202" s="284"/>
      <c r="Y202" s="284"/>
      <c r="Z202" s="284"/>
      <c r="AA202" s="284"/>
      <c r="AB202" s="284"/>
      <c r="AC202" s="284"/>
      <c r="AD202" s="284"/>
      <c r="AE202" s="284"/>
      <c r="AS202" s="251" t="e">
        <f>VLOOKUP(#REF!,'اعضاء هيئة التدريس'!#REF!,2,)</f>
        <v>#REF!</v>
      </c>
    </row>
    <row r="203" spans="1:45" s="272" customFormat="1" ht="15.75" hidden="1" customHeight="1">
      <c r="A203" s="724">
        <v>3</v>
      </c>
      <c r="B203" s="288" t="s">
        <v>543</v>
      </c>
      <c r="C203" s="726" t="str">
        <f>VLOOKUP(B203,مقررات!$A$1:$F$411,2,FALSE)</f>
        <v>هندسة تحليلية (1)</v>
      </c>
      <c r="D203" s="211">
        <f>VLOOKUP(B203,مقررات!$A$1:$F$452,3,FALSE)</f>
        <v>2</v>
      </c>
      <c r="E203" s="211">
        <f>VLOOKUP(B203,مقررات!$A$1:$F$476,4,FALSE)</f>
        <v>1</v>
      </c>
      <c r="F203" s="211">
        <f t="shared" si="11"/>
        <v>2.5</v>
      </c>
      <c r="G203" s="60" t="str">
        <f>VLOOKUP(B203,مقررات!$A$1:$F$409,6,FALSE)</f>
        <v>--</v>
      </c>
      <c r="H203" s="60" t="s">
        <v>1541</v>
      </c>
      <c r="I203" s="262" t="str">
        <f>VLOOKUP(H203,'اعضاء هيئة التدريس'!$B$1:$D$300,2,FALSE)</f>
        <v>د/ ناهد عبد العزيز صقر</v>
      </c>
      <c r="J203" s="73"/>
      <c r="K203" s="777" t="s">
        <v>1068</v>
      </c>
      <c r="L203" s="73"/>
      <c r="M203" s="73"/>
      <c r="N203" s="73"/>
      <c r="O203" s="73"/>
      <c r="P203" s="255" t="s">
        <v>1319</v>
      </c>
      <c r="Q203" s="282"/>
      <c r="R203" s="283"/>
      <c r="S203" s="283"/>
      <c r="T203" s="283"/>
      <c r="U203" s="283"/>
      <c r="V203" s="283"/>
      <c r="W203" s="283"/>
      <c r="X203" s="283"/>
      <c r="Y203" s="283"/>
      <c r="Z203" s="283"/>
      <c r="AA203" s="283"/>
      <c r="AB203" s="283"/>
      <c r="AC203" s="283"/>
      <c r="AD203" s="283"/>
      <c r="AE203" s="283"/>
      <c r="AS203" s="251" t="e">
        <f>VLOOKUP(#REF!,'اعضاء هيئة التدريس'!#REF!,2,)</f>
        <v>#REF!</v>
      </c>
    </row>
    <row r="204" spans="1:45" s="272" customFormat="1" ht="14.25" hidden="1" customHeight="1">
      <c r="A204" s="724">
        <v>4</v>
      </c>
      <c r="B204" s="288" t="s">
        <v>543</v>
      </c>
      <c r="C204" s="726" t="str">
        <f>VLOOKUP(B204,مقررات!$A$1:$F$411,2,FALSE)</f>
        <v>هندسة تحليلية (1)</v>
      </c>
      <c r="D204" s="211">
        <f>VLOOKUP(B204,مقررات!$A$1:$F$452,3,FALSE)</f>
        <v>2</v>
      </c>
      <c r="E204" s="211">
        <f>VLOOKUP(B204,مقررات!$A$1:$F$476,4,FALSE)</f>
        <v>1</v>
      </c>
      <c r="F204" s="211">
        <f t="shared" si="11"/>
        <v>2.5</v>
      </c>
      <c r="G204" s="60" t="str">
        <f>VLOOKUP(B204,مقررات!$A$1:$F$409,6,FALSE)</f>
        <v>--</v>
      </c>
      <c r="H204" s="60" t="s">
        <v>1522</v>
      </c>
      <c r="I204" s="262" t="str">
        <f>VLOOKUP(H204,'اعضاء هيئة التدريس'!$B$1:$D$300,2,FALSE)</f>
        <v>أ.د/ نبوية عبد الفتاح الرملي</v>
      </c>
      <c r="J204" s="73"/>
      <c r="K204" s="73" t="s">
        <v>1068</v>
      </c>
      <c r="L204" s="73"/>
      <c r="M204" s="73"/>
      <c r="N204" s="73"/>
      <c r="O204" s="73"/>
      <c r="P204" s="255" t="s">
        <v>1319</v>
      </c>
      <c r="Q204" s="282"/>
      <c r="R204" s="283"/>
      <c r="S204" s="283"/>
      <c r="T204" s="283"/>
      <c r="U204" s="283"/>
      <c r="V204" s="283"/>
      <c r="W204" s="283"/>
      <c r="X204" s="283"/>
      <c r="Y204" s="283"/>
      <c r="Z204" s="283"/>
      <c r="AA204" s="283"/>
      <c r="AB204" s="283"/>
      <c r="AC204" s="283"/>
      <c r="AD204" s="283"/>
      <c r="AE204" s="283"/>
      <c r="AS204" s="251" t="e">
        <f>VLOOKUP(#REF!,'اعضاء هيئة التدريس'!#REF!,2,)</f>
        <v>#REF!</v>
      </c>
    </row>
    <row r="205" spans="1:45" s="272" customFormat="1" ht="15.75" hidden="1" customHeight="1">
      <c r="A205" s="724">
        <v>5</v>
      </c>
      <c r="B205" s="288" t="s">
        <v>544</v>
      </c>
      <c r="C205" s="726" t="str">
        <f>VLOOKUP(B205,مقررات!$A$1:$F$411,2,FALSE)</f>
        <v>الجبر</v>
      </c>
      <c r="D205" s="211">
        <f>VLOOKUP(B205,مقررات!$A$1:$F$452,3,FALSE)</f>
        <v>2</v>
      </c>
      <c r="E205" s="211">
        <f>VLOOKUP(B205,مقررات!$A$1:$F$476,4,FALSE)</f>
        <v>1</v>
      </c>
      <c r="F205" s="211">
        <f t="shared" si="11"/>
        <v>2.5</v>
      </c>
      <c r="G205" s="60" t="str">
        <f>VLOOKUP(B205,مقررات!$A$1:$F$409,6,FALSE)</f>
        <v>--</v>
      </c>
      <c r="H205" s="60" t="s">
        <v>1556</v>
      </c>
      <c r="I205" s="262" t="str">
        <f>VLOOKUP(H205,'اعضاء هيئة التدريس'!$B$1:$D$300,2,FALSE)</f>
        <v xml:space="preserve">د/ نجلاء محمدالشاذلي </v>
      </c>
      <c r="J205" s="73"/>
      <c r="K205" s="73"/>
      <c r="L205" s="73"/>
      <c r="M205" s="73"/>
      <c r="N205" s="73" t="s">
        <v>1067</v>
      </c>
      <c r="O205" s="73"/>
      <c r="P205" s="255" t="s">
        <v>1319</v>
      </c>
      <c r="Q205" s="4"/>
      <c r="R205" s="91"/>
      <c r="S205" s="283"/>
      <c r="T205" s="283"/>
      <c r="U205" s="283"/>
      <c r="V205" s="283"/>
      <c r="W205" s="283"/>
      <c r="X205" s="283"/>
      <c r="Y205" s="283"/>
      <c r="Z205" s="283"/>
      <c r="AA205" s="283"/>
      <c r="AB205" s="283"/>
      <c r="AC205" s="283"/>
      <c r="AD205" s="283"/>
      <c r="AE205" s="283"/>
      <c r="AS205" s="251" t="e">
        <f>VLOOKUP(#REF!,'اعضاء هيئة التدريس'!#REF!,2,)</f>
        <v>#REF!</v>
      </c>
    </row>
    <row r="206" spans="1:45" s="272" customFormat="1" ht="15" hidden="1" customHeight="1">
      <c r="A206" s="724">
        <v>6</v>
      </c>
      <c r="B206" s="288" t="s">
        <v>544</v>
      </c>
      <c r="C206" s="726" t="str">
        <f>VLOOKUP(B206,مقررات!$A$1:$F$411,2,FALSE)</f>
        <v>الجبر</v>
      </c>
      <c r="D206" s="211">
        <f>VLOOKUP(B206,مقررات!$A$1:$F$452,3,FALSE)</f>
        <v>2</v>
      </c>
      <c r="E206" s="211">
        <f>VLOOKUP(B206,مقررات!$A$1:$F$476,4,FALSE)</f>
        <v>1</v>
      </c>
      <c r="F206" s="211">
        <f t="shared" si="11"/>
        <v>2.5</v>
      </c>
      <c r="G206" s="60" t="str">
        <f>VLOOKUP(B206,مقررات!$A$1:$F$409,6,FALSE)</f>
        <v>--</v>
      </c>
      <c r="H206" s="60" t="s">
        <v>1571</v>
      </c>
      <c r="I206" s="262" t="str">
        <f>VLOOKUP(H206,'اعضاء هيئة التدريس'!$B$1:$D$300,2,FALSE)</f>
        <v>د/ منار عبدالله ماهر</v>
      </c>
      <c r="J206" s="73"/>
      <c r="K206" s="73"/>
      <c r="L206" s="73"/>
      <c r="M206" s="73"/>
      <c r="N206" s="73" t="s">
        <v>1067</v>
      </c>
      <c r="O206" s="73"/>
      <c r="P206" s="255" t="s">
        <v>1319</v>
      </c>
      <c r="Q206" s="4"/>
      <c r="R206" s="91"/>
      <c r="S206" s="283"/>
      <c r="T206" s="283"/>
      <c r="U206" s="283"/>
      <c r="V206" s="283"/>
      <c r="W206" s="283"/>
      <c r="X206" s="283"/>
      <c r="Y206" s="283"/>
      <c r="Z206" s="283"/>
      <c r="AA206" s="283"/>
      <c r="AB206" s="283"/>
      <c r="AC206" s="283"/>
      <c r="AD206" s="283"/>
      <c r="AE206" s="283"/>
      <c r="AS206" s="251" t="e">
        <f>VLOOKUP(#REF!,'اعضاء هيئة التدريس'!#REF!,2,)</f>
        <v>#REF!</v>
      </c>
    </row>
    <row r="207" spans="1:45" s="272" customFormat="1" ht="15.75" hidden="1" customHeight="1">
      <c r="A207" s="724">
        <v>7</v>
      </c>
      <c r="B207" s="288" t="s">
        <v>545</v>
      </c>
      <c r="C207" s="726" t="str">
        <f>VLOOKUP(B207,مقررات!$A$1:$F$411,2,FALSE)</f>
        <v>تحليل رياضي (2)</v>
      </c>
      <c r="D207" s="211">
        <f>VLOOKUP(B207,مقررات!$A$1:$F$452,3,FALSE)</f>
        <v>3</v>
      </c>
      <c r="E207" s="211">
        <f>VLOOKUP(B207,مقررات!$A$1:$F$476,4,FALSE)</f>
        <v>2</v>
      </c>
      <c r="F207" s="211">
        <f t="shared" si="11"/>
        <v>4</v>
      </c>
      <c r="G207" s="60" t="str">
        <f>VLOOKUP(B207,مقررات!$A$1:$F$409,6,FALSE)</f>
        <v>M111</v>
      </c>
      <c r="H207" s="60" t="s">
        <v>1533</v>
      </c>
      <c r="I207" s="262" t="str">
        <f>VLOOKUP(H207,'اعضاء هيئة التدريس'!$B$1:$D$300,2,FALSE)</f>
        <v>د. حسني عبدالعليم عطية</v>
      </c>
      <c r="J207" s="73"/>
      <c r="K207" s="73" t="s">
        <v>1074</v>
      </c>
      <c r="L207" s="73"/>
      <c r="M207" s="73"/>
      <c r="N207" s="73"/>
      <c r="O207" s="73"/>
      <c r="P207" s="386" t="s">
        <v>1315</v>
      </c>
      <c r="Q207" s="282"/>
      <c r="R207" s="283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  <c r="AC207" s="283"/>
      <c r="AD207" s="283"/>
      <c r="AE207" s="283"/>
      <c r="AS207" s="251" t="e">
        <f>VLOOKUP(#REF!,'اعضاء هيئة التدريس'!#REF!,2,)</f>
        <v>#REF!</v>
      </c>
    </row>
    <row r="208" spans="1:45" s="272" customFormat="1" ht="15.75" hidden="1" customHeight="1">
      <c r="A208" s="724">
        <v>8</v>
      </c>
      <c r="B208" s="288" t="s">
        <v>547</v>
      </c>
      <c r="C208" s="726" t="str">
        <f>VLOOKUP(B208,مقررات!$A$1:$F$411,2,FALSE)</f>
        <v>جبر مجرد (1)</v>
      </c>
      <c r="D208" s="211">
        <f>VLOOKUP(B208,مقررات!$A$1:$F$452,3,FALSE)</f>
        <v>2</v>
      </c>
      <c r="E208" s="211">
        <f>VLOOKUP(B208,مقررات!$A$1:$F$476,4,FALSE)</f>
        <v>1</v>
      </c>
      <c r="F208" s="211">
        <f t="shared" si="11"/>
        <v>2.5</v>
      </c>
      <c r="G208" s="60" t="str">
        <f>VLOOKUP(B208,مقررات!$A$1:$F$409,6,FALSE)</f>
        <v>M113</v>
      </c>
      <c r="H208" s="60" t="s">
        <v>1538</v>
      </c>
      <c r="I208" s="262" t="str">
        <f>VLOOKUP(H208,'اعضاء هيئة التدريس'!$B$1:$D$300,2,FALSE)</f>
        <v>د/ ليلى ناشد جاب الله</v>
      </c>
      <c r="J208" s="73"/>
      <c r="K208" s="73" t="s">
        <v>1067</v>
      </c>
      <c r="L208" s="73"/>
      <c r="M208" s="73"/>
      <c r="N208" s="73"/>
      <c r="O208" s="73"/>
      <c r="P208" s="255" t="s">
        <v>1319</v>
      </c>
      <c r="Q208" s="4"/>
      <c r="R208" s="91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  <c r="AC208" s="283"/>
      <c r="AD208" s="283"/>
      <c r="AE208" s="283"/>
      <c r="AS208" s="251" t="e">
        <f>VLOOKUP(#REF!,'اعضاء هيئة التدريس'!#REF!,2,)</f>
        <v>#REF!</v>
      </c>
    </row>
    <row r="209" spans="1:45" s="272" customFormat="1" ht="15.75" hidden="1" customHeight="1">
      <c r="A209" s="724">
        <v>9</v>
      </c>
      <c r="B209" s="288" t="s">
        <v>548</v>
      </c>
      <c r="C209" s="726" t="str">
        <f>VLOOKUP(B209,مقررات!$A$1:$F$411,2,FALSE)</f>
        <v>جبر خطى</v>
      </c>
      <c r="D209" s="211">
        <f>VLOOKUP(B209,مقررات!$A$1:$F$452,3,FALSE)</f>
        <v>2</v>
      </c>
      <c r="E209" s="211">
        <f>VLOOKUP(B209,مقررات!$A$1:$F$476,4,FALSE)</f>
        <v>1</v>
      </c>
      <c r="F209" s="211">
        <f t="shared" si="11"/>
        <v>2.5</v>
      </c>
      <c r="G209" s="60" t="str">
        <f>VLOOKUP(B209,مقررات!$A$1:$F$409,6,FALSE)</f>
        <v>M113</v>
      </c>
      <c r="H209" s="60" t="s">
        <v>1530</v>
      </c>
      <c r="I209" s="262" t="str">
        <f>VLOOKUP(H209,'اعضاء هيئة التدريس'!$B$1:$D$300,2,FALSE)</f>
        <v>أ.د/ محمد عبد اللطيف رمضان</v>
      </c>
      <c r="J209" s="73"/>
      <c r="K209" s="73"/>
      <c r="L209" s="73"/>
      <c r="M209" s="73"/>
      <c r="N209" s="73" t="s">
        <v>1067</v>
      </c>
      <c r="O209" s="73"/>
      <c r="P209" s="386" t="s">
        <v>1327</v>
      </c>
      <c r="Q209" s="282"/>
      <c r="R209" s="283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  <c r="AC209" s="283"/>
      <c r="AD209" s="283"/>
      <c r="AE209" s="283"/>
      <c r="AS209" s="251" t="e">
        <f>VLOOKUP(#REF!,'اعضاء هيئة التدريس'!#REF!,2,)</f>
        <v>#REF!</v>
      </c>
    </row>
    <row r="210" spans="1:45" s="272" customFormat="1" ht="15.75" hidden="1">
      <c r="A210" s="724">
        <v>10</v>
      </c>
      <c r="B210" s="288" t="s">
        <v>549</v>
      </c>
      <c r="C210" s="726" t="str">
        <f>VLOOKUP(B210,مقررات!$A$1:$F$411,2,FALSE)</f>
        <v>تحليل عددي (1)</v>
      </c>
      <c r="D210" s="211">
        <f>VLOOKUP(B210,مقررات!$A$1:$F$452,3,FALSE)</f>
        <v>2</v>
      </c>
      <c r="E210" s="211">
        <f>VLOOKUP(B210,مقررات!$A$1:$F$476,4,FALSE)</f>
        <v>1</v>
      </c>
      <c r="F210" s="211">
        <f t="shared" si="11"/>
        <v>2.5</v>
      </c>
      <c r="G210" s="60" t="str">
        <f>VLOOKUP(B210,مقررات!$A$1:$F$409,6,FALSE)</f>
        <v>M117</v>
      </c>
      <c r="H210" s="60" t="s">
        <v>1530</v>
      </c>
      <c r="I210" s="262" t="str">
        <f>VLOOKUP(H210,'اعضاء هيئة التدريس'!$B$1:$D$300,2,FALSE)</f>
        <v>أ.د/ محمد عبد اللطيف رمضان</v>
      </c>
      <c r="J210" s="73"/>
      <c r="K210" s="73"/>
      <c r="L210" s="73"/>
      <c r="M210" s="73"/>
      <c r="N210" s="73" t="s">
        <v>1068</v>
      </c>
      <c r="O210" s="73"/>
      <c r="P210" s="386" t="s">
        <v>1322</v>
      </c>
      <c r="Q210" s="4"/>
      <c r="R210" s="91"/>
      <c r="S210" s="283"/>
      <c r="T210" s="283"/>
      <c r="U210" s="283"/>
      <c r="V210" s="283"/>
      <c r="W210" s="283"/>
      <c r="X210" s="283"/>
      <c r="Y210" s="283"/>
      <c r="Z210" s="283"/>
      <c r="AA210" s="283"/>
      <c r="AB210" s="283"/>
      <c r="AC210" s="283"/>
      <c r="AD210" s="283"/>
      <c r="AE210" s="283"/>
      <c r="AS210" s="251" t="e">
        <f>VLOOKUP(#REF!,'اعضاء هيئة التدريس'!#REF!,2,)</f>
        <v>#REF!</v>
      </c>
    </row>
    <row r="211" spans="1:45" s="272" customFormat="1" ht="15.75" hidden="1" customHeight="1">
      <c r="A211" s="724">
        <v>11</v>
      </c>
      <c r="B211" s="288" t="s">
        <v>1063</v>
      </c>
      <c r="C211" s="726" t="str">
        <f>VLOOKUP(B211,مقررات!$A$1:$F$411,2,FALSE)</f>
        <v>رياضة عامة (1)</v>
      </c>
      <c r="D211" s="211">
        <f>VLOOKUP(B211,مقررات!$A$1:$F$452,3,FALSE)</f>
        <v>2</v>
      </c>
      <c r="E211" s="211">
        <f>VLOOKUP(B211,مقررات!$A$1:$F$476,4,FALSE)</f>
        <v>2</v>
      </c>
      <c r="F211" s="211">
        <f t="shared" si="11"/>
        <v>3</v>
      </c>
      <c r="G211" s="60" t="str">
        <f>VLOOKUP(B211,مقررات!$A$1:$F$409,6,FALSE)</f>
        <v>--</v>
      </c>
      <c r="H211" s="60" t="s">
        <v>1544</v>
      </c>
      <c r="I211" s="262" t="str">
        <f>VLOOKUP(H211,'اعضاء هيئة التدريس'!$B$1:$D$300,2,FALSE)</f>
        <v xml:space="preserve">د/ رفعت أحمد حسن </v>
      </c>
      <c r="J211" s="250"/>
      <c r="K211" s="250"/>
      <c r="L211" s="250"/>
      <c r="M211" s="250"/>
      <c r="N211" s="250" t="s">
        <v>1067</v>
      </c>
      <c r="O211" s="250"/>
      <c r="P211" s="255" t="s">
        <v>1325</v>
      </c>
      <c r="Q211" s="282"/>
      <c r="R211" s="283"/>
      <c r="S211" s="283"/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3"/>
      <c r="AD211" s="283"/>
      <c r="AE211" s="283"/>
      <c r="AS211" s="251" t="e">
        <f>VLOOKUP(#REF!,'اعضاء هيئة التدريس'!#REF!,2,)</f>
        <v>#REF!</v>
      </c>
    </row>
    <row r="212" spans="1:45" s="272" customFormat="1" ht="15" hidden="1" customHeight="1">
      <c r="A212" s="724">
        <v>12</v>
      </c>
      <c r="B212" s="288" t="s">
        <v>1063</v>
      </c>
      <c r="C212" s="726" t="str">
        <f>VLOOKUP(B212,مقررات!$A$1:$F$411,2,FALSE)</f>
        <v>رياضة عامة (1)</v>
      </c>
      <c r="D212" s="211">
        <f>VLOOKUP(B212,مقررات!$A$1:$F$452,3,FALSE)</f>
        <v>2</v>
      </c>
      <c r="E212" s="211">
        <f>VLOOKUP(B212,مقررات!$A$1:$F$476,4,FALSE)</f>
        <v>2</v>
      </c>
      <c r="F212" s="211">
        <f t="shared" si="11"/>
        <v>3</v>
      </c>
      <c r="G212" s="60" t="str">
        <f>VLOOKUP(B212,مقررات!$A$1:$F$409,6,FALSE)</f>
        <v>--</v>
      </c>
      <c r="H212" s="60" t="s">
        <v>1547</v>
      </c>
      <c r="I212" s="262" t="str">
        <f>VLOOKUP(H212,'اعضاء هيئة التدريس'!$B$1:$D$300,2,FALSE)</f>
        <v>د/ جميل على شلبي</v>
      </c>
      <c r="J212" s="250"/>
      <c r="K212" s="250"/>
      <c r="L212" s="250"/>
      <c r="M212" s="250"/>
      <c r="N212" s="250" t="s">
        <v>1067</v>
      </c>
      <c r="O212" s="250"/>
      <c r="P212" s="255" t="s">
        <v>1325</v>
      </c>
      <c r="Q212" s="282"/>
      <c r="R212" s="283"/>
      <c r="S212" s="284"/>
      <c r="T212" s="283"/>
      <c r="U212" s="283"/>
      <c r="V212" s="283"/>
      <c r="W212" s="283"/>
      <c r="X212" s="283"/>
      <c r="Y212" s="283"/>
      <c r="Z212" s="283"/>
      <c r="AA212" s="283"/>
      <c r="AB212" s="283"/>
      <c r="AC212" s="283"/>
      <c r="AD212" s="283"/>
      <c r="AE212" s="283"/>
      <c r="AS212" s="251" t="e">
        <f>VLOOKUP(#REF!,'اعضاء هيئة التدريس'!#REF!,2,)</f>
        <v>#REF!</v>
      </c>
    </row>
    <row r="213" spans="1:45" s="272" customFormat="1" ht="15.75" hidden="1" customHeight="1">
      <c r="A213" s="724">
        <v>13</v>
      </c>
      <c r="B213" s="288" t="s">
        <v>551</v>
      </c>
      <c r="C213" s="726" t="str">
        <f>VLOOKUP(B213,مقررات!$A$1:$F$411,2,FALSE)</f>
        <v>ديناميكا(1)</v>
      </c>
      <c r="D213" s="211">
        <f>VLOOKUP(B213,مقررات!$A$1:$F$452,3,FALSE)</f>
        <v>2</v>
      </c>
      <c r="E213" s="211">
        <f>VLOOKUP(B213,مقررات!$A$1:$F$476,4,FALSE)</f>
        <v>1</v>
      </c>
      <c r="F213" s="211">
        <f t="shared" si="11"/>
        <v>2.5</v>
      </c>
      <c r="G213" s="60" t="str">
        <f>VLOOKUP(B213,مقررات!$A$1:$F$409,6,FALSE)</f>
        <v>M111</v>
      </c>
      <c r="H213" s="60" t="s">
        <v>1544</v>
      </c>
      <c r="I213" s="262" t="str">
        <f>VLOOKUP(H213,'اعضاء هيئة التدريس'!$B$1:$D$300,2,FALSE)</f>
        <v xml:space="preserve">د/ رفعت أحمد حسن </v>
      </c>
      <c r="J213" s="73"/>
      <c r="K213" s="73"/>
      <c r="L213" s="73"/>
      <c r="M213" s="73"/>
      <c r="N213" s="73" t="s">
        <v>1072</v>
      </c>
      <c r="O213" s="73"/>
      <c r="P213" s="386"/>
      <c r="Q213" s="282"/>
      <c r="R213" s="283"/>
      <c r="S213" s="284"/>
      <c r="T213" s="283"/>
      <c r="U213" s="283"/>
      <c r="V213" s="283"/>
      <c r="W213" s="283"/>
      <c r="X213" s="283"/>
      <c r="Y213" s="283"/>
      <c r="Z213" s="283"/>
      <c r="AA213" s="283"/>
      <c r="AB213" s="283"/>
      <c r="AC213" s="283"/>
      <c r="AD213" s="283"/>
      <c r="AE213" s="283"/>
      <c r="AS213" s="251" t="e">
        <f>VLOOKUP(#REF!,'اعضاء هيئة التدريس'!#REF!,2,)</f>
        <v>#REF!</v>
      </c>
    </row>
    <row r="214" spans="1:45" s="272" customFormat="1" ht="15.75" hidden="1">
      <c r="A214" s="724">
        <v>14</v>
      </c>
      <c r="B214" s="288" t="s">
        <v>553</v>
      </c>
      <c r="C214" s="726" t="str">
        <f>VLOOKUP(B214,مقررات!$A$1:$F$411,2,FALSE)</f>
        <v>نظرية حركة الموائع</v>
      </c>
      <c r="D214" s="211">
        <f>VLOOKUP(B214,مقررات!$A$1:$F$452,3,FALSE)</f>
        <v>2</v>
      </c>
      <c r="E214" s="211">
        <f>VLOOKUP(B214,مقررات!$A$1:$F$476,4,FALSE)</f>
        <v>0</v>
      </c>
      <c r="F214" s="211">
        <f t="shared" si="11"/>
        <v>2</v>
      </c>
      <c r="G214" s="60" t="str">
        <f>VLOOKUP(B214,مقررات!$A$1:$F$409,6,FALSE)</f>
        <v>M229</v>
      </c>
      <c r="H214" s="60" t="s">
        <v>1547</v>
      </c>
      <c r="I214" s="262" t="str">
        <f>VLOOKUP(H214,'اعضاء هيئة التدريس'!$B$1:$D$300,2,FALSE)</f>
        <v>د/ جميل على شلبي</v>
      </c>
      <c r="J214" s="73"/>
      <c r="K214" s="73"/>
      <c r="L214" s="73"/>
      <c r="M214" s="73"/>
      <c r="N214" s="73" t="s">
        <v>1070</v>
      </c>
      <c r="O214" s="73"/>
      <c r="P214" s="386" t="s">
        <v>1327</v>
      </c>
      <c r="Q214" s="282"/>
      <c r="R214" s="283"/>
      <c r="S214" s="284"/>
      <c r="T214" s="283"/>
      <c r="U214" s="283"/>
      <c r="V214" s="283"/>
      <c r="W214" s="283"/>
      <c r="X214" s="283"/>
      <c r="Y214" s="283"/>
      <c r="Z214" s="283"/>
      <c r="AA214" s="283"/>
      <c r="AB214" s="283"/>
      <c r="AC214" s="283"/>
      <c r="AD214" s="283"/>
      <c r="AE214" s="283"/>
      <c r="AS214" s="251" t="e">
        <f>VLOOKUP(#REF!,'اعضاء هيئة التدريس'!#REF!,2,)</f>
        <v>#REF!</v>
      </c>
    </row>
    <row r="215" spans="1:45" s="272" customFormat="1" ht="15.75" hidden="1" customHeight="1">
      <c r="A215" s="724">
        <v>15</v>
      </c>
      <c r="B215" s="288" t="s">
        <v>1042</v>
      </c>
      <c r="C215" s="726" t="str">
        <f>VLOOKUP(B215,مقررات!$A$1:$F$411,2,FALSE)</f>
        <v>ميكانيكا عامة</v>
      </c>
      <c r="D215" s="211">
        <f>VLOOKUP(B215,مقررات!$A$1:$F$452,3,FALSE)</f>
        <v>3</v>
      </c>
      <c r="E215" s="211">
        <f>VLOOKUP(B215,مقررات!$A$1:$F$476,4,FALSE)</f>
        <v>2</v>
      </c>
      <c r="F215" s="211">
        <f t="shared" si="11"/>
        <v>4</v>
      </c>
      <c r="G215" s="60" t="str">
        <f>VLOOKUP(B215,مقررات!$A$1:$F$409,6,FALSE)</f>
        <v>--</v>
      </c>
      <c r="H215" s="697" t="s">
        <v>1552</v>
      </c>
      <c r="I215" s="262" t="str">
        <f>VLOOKUP(H215,'اعضاء هيئة التدريس'!$B$1:$D$300,2,FALSE)</f>
        <v>د. طه عبدالكريم ابراهيم</v>
      </c>
      <c r="J215" s="73"/>
      <c r="K215" s="73"/>
      <c r="L215" s="73" t="s">
        <v>1074</v>
      </c>
      <c r="M215" s="73"/>
      <c r="N215" s="73"/>
      <c r="O215" s="73"/>
      <c r="P215" s="386" t="s">
        <v>1322</v>
      </c>
      <c r="Q215" s="4"/>
      <c r="R215" s="91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  <c r="AC215" s="283"/>
      <c r="AD215" s="283"/>
      <c r="AE215" s="283"/>
      <c r="AS215" s="251" t="e">
        <f>VLOOKUP(#REF!,'اعضاء هيئة التدريس'!#REF!,2,)</f>
        <v>#REF!</v>
      </c>
    </row>
    <row r="216" spans="1:45" s="272" customFormat="1" ht="15.75" hidden="1">
      <c r="A216" s="724">
        <v>18</v>
      </c>
      <c r="B216" s="288" t="s">
        <v>554</v>
      </c>
      <c r="C216" s="726" t="str">
        <f>VLOOKUP(B216,مقررات!$A$1:$F$411,2,FALSE)</f>
        <v>تحليل رياضي (3)</v>
      </c>
      <c r="D216" s="211">
        <f>VLOOKUP(B216,مقررات!$A$1:$F$452,3,FALSE)</f>
        <v>2</v>
      </c>
      <c r="E216" s="211">
        <f>VLOOKUP(B216,مقررات!$A$1:$F$476,4,FALSE)</f>
        <v>2</v>
      </c>
      <c r="F216" s="211">
        <f t="shared" si="11"/>
        <v>3</v>
      </c>
      <c r="G216" s="60" t="str">
        <f>VLOOKUP(B216,مقررات!$A$1:$F$409,6,FALSE)</f>
        <v>M114</v>
      </c>
      <c r="H216" s="60" t="s">
        <v>1545</v>
      </c>
      <c r="I216" s="262" t="str">
        <f>VLOOKUP(H216,'اعضاء هيئة التدريس'!$B$1:$D$300,2,FALSE)</f>
        <v>د/ عبدالرحمن حسن عامر</v>
      </c>
      <c r="J216" s="73" t="s">
        <v>1072</v>
      </c>
      <c r="K216" s="73"/>
      <c r="L216" s="73"/>
      <c r="M216" s="73"/>
      <c r="N216" s="73"/>
      <c r="O216" s="73"/>
      <c r="P216" s="255" t="s">
        <v>1319</v>
      </c>
      <c r="Q216" s="282"/>
      <c r="R216" s="283"/>
      <c r="S216" s="283"/>
      <c r="T216" s="283"/>
      <c r="U216" s="283"/>
      <c r="V216" s="283"/>
      <c r="W216" s="283"/>
      <c r="X216" s="283"/>
      <c r="Y216" s="283"/>
      <c r="Z216" s="283"/>
      <c r="AA216" s="283"/>
      <c r="AB216" s="283"/>
      <c r="AC216" s="283"/>
      <c r="AD216" s="283"/>
      <c r="AE216" s="283"/>
      <c r="AS216" s="251" t="e">
        <f>VLOOKUP(#REF!,'اعضاء هيئة التدريس'!#REF!,2,)</f>
        <v>#REF!</v>
      </c>
    </row>
    <row r="217" spans="1:45" s="272" customFormat="1" ht="15.75" hidden="1">
      <c r="A217" s="724">
        <v>19</v>
      </c>
      <c r="B217" s="288" t="s">
        <v>1978</v>
      </c>
      <c r="C217" s="726" t="str">
        <f>VLOOKUP(B217,مقررات!$A$1:$F$411,2,FALSE)</f>
        <v xml:space="preserve">برمجة غير خطية </v>
      </c>
      <c r="D217" s="211">
        <f>VLOOKUP(B217,مقررات!$A$1:$F$452,3,FALSE)</f>
        <v>2</v>
      </c>
      <c r="E217" s="211">
        <f>VLOOKUP(B217,مقررات!$A$1:$F$476,4,FALSE)</f>
        <v>1</v>
      </c>
      <c r="F217" s="211">
        <f t="shared" si="11"/>
        <v>2.5</v>
      </c>
      <c r="G217" s="60" t="str">
        <f>VLOOKUP(B217,مقررات!$A$1:$F$409,6,FALSE)</f>
        <v>M2118</v>
      </c>
      <c r="H217" s="60" t="s">
        <v>1522</v>
      </c>
      <c r="I217" s="262" t="str">
        <f>VLOOKUP(H217,'اعضاء هيئة التدريس'!$B$1:$D$300,2,FALSE)</f>
        <v>أ.د/ نبوية عبد الفتاح الرملي</v>
      </c>
      <c r="J217" s="73"/>
      <c r="K217" s="73" t="s">
        <v>1067</v>
      </c>
      <c r="L217" s="73"/>
      <c r="M217" s="73"/>
      <c r="N217" s="73"/>
      <c r="O217" s="73"/>
      <c r="P217" s="386" t="s">
        <v>1326</v>
      </c>
      <c r="Q217" s="282"/>
      <c r="R217" s="283"/>
      <c r="S217" s="283"/>
      <c r="T217" s="283"/>
      <c r="U217" s="283"/>
      <c r="V217" s="283"/>
      <c r="W217" s="283"/>
      <c r="X217" s="283"/>
      <c r="Y217" s="283"/>
      <c r="Z217" s="283"/>
      <c r="AA217" s="283"/>
      <c r="AB217" s="283"/>
      <c r="AC217" s="283"/>
      <c r="AD217" s="283"/>
      <c r="AE217" s="283"/>
      <c r="AS217" s="251" t="e">
        <f>VLOOKUP(#REF!,'اعضاء هيئة التدريس'!#REF!,2,)</f>
        <v>#REF!</v>
      </c>
    </row>
    <row r="218" spans="1:45" s="272" customFormat="1" ht="15.75" hidden="1">
      <c r="A218" s="724">
        <v>20</v>
      </c>
      <c r="B218" s="288" t="s">
        <v>555</v>
      </c>
      <c r="C218" s="726" t="str">
        <f>VLOOKUP(B218,مقررات!$A$1:$F$411,2,FALSE)</f>
        <v>معادلات تفاضلية عادية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11"/>
        <v>2.5</v>
      </c>
      <c r="G218" s="60" t="str">
        <f>VLOOKUP(B218,مقررات!$A$1:$F$409,6,FALSE)</f>
        <v>M111</v>
      </c>
      <c r="H218" s="60" t="s">
        <v>1545</v>
      </c>
      <c r="I218" s="262" t="str">
        <f>VLOOKUP(H218,'اعضاء هيئة التدريس'!$B$1:$D$300,2,FALSE)</f>
        <v>د/ عبدالرحمن حسن عامر</v>
      </c>
      <c r="J218" s="73" t="s">
        <v>1069</v>
      </c>
      <c r="K218" s="73"/>
      <c r="L218" s="73"/>
      <c r="M218" s="73"/>
      <c r="N218" s="73"/>
      <c r="O218" s="73"/>
      <c r="P218" s="255" t="s">
        <v>1319</v>
      </c>
      <c r="Q218" s="4"/>
      <c r="R218" s="91"/>
      <c r="S218" s="284"/>
      <c r="T218" s="283"/>
      <c r="U218" s="283"/>
      <c r="V218" s="283"/>
      <c r="W218" s="283"/>
      <c r="X218" s="283"/>
      <c r="Y218" s="283"/>
      <c r="Z218" s="283"/>
      <c r="AA218" s="283"/>
      <c r="AB218" s="283"/>
      <c r="AC218" s="283"/>
      <c r="AD218" s="283"/>
      <c r="AE218" s="283"/>
      <c r="AS218" s="251" t="e">
        <f>VLOOKUP(#REF!,'اعضاء هيئة التدريس'!#REF!,2,)</f>
        <v>#REF!</v>
      </c>
    </row>
    <row r="219" spans="1:45" s="272" customFormat="1" ht="15.75" hidden="1" customHeight="1">
      <c r="A219" s="724">
        <v>21</v>
      </c>
      <c r="B219" s="288" t="s">
        <v>1269</v>
      </c>
      <c r="C219" s="726" t="str">
        <f>VLOOKUP(B219,مقررات!$A$1:$F$411,2,FALSE)</f>
        <v>معادلات تفاضلية عادية
(باقي الشعب)</v>
      </c>
      <c r="D219" s="211">
        <f>VLOOKUP(B219,مقررات!$A$1:$F$452,3,FALSE)</f>
        <v>2</v>
      </c>
      <c r="E219" s="211">
        <f>VLOOKUP(B219,مقررات!$A$1:$F$476,4,FALSE)</f>
        <v>2</v>
      </c>
      <c r="F219" s="211">
        <f t="shared" si="11"/>
        <v>3</v>
      </c>
      <c r="G219" s="60" t="str">
        <f>VLOOKUP(B219,مقررات!$A$1:$F$409,6,FALSE)</f>
        <v>M111</v>
      </c>
      <c r="H219" s="60" t="s">
        <v>1545</v>
      </c>
      <c r="I219" s="262" t="str">
        <f>VLOOKUP(H219,'اعضاء هيئة التدريس'!$B$1:$D$300,2,FALSE)</f>
        <v>د/ عبدالرحمن حسن عامر</v>
      </c>
      <c r="J219" s="73" t="s">
        <v>1069</v>
      </c>
      <c r="K219" s="73"/>
      <c r="L219" s="73"/>
      <c r="M219" s="73"/>
      <c r="N219" s="73"/>
      <c r="O219" s="73"/>
      <c r="P219" s="255" t="s">
        <v>1319</v>
      </c>
      <c r="Q219" s="282"/>
      <c r="R219" s="283"/>
      <c r="S219" s="283"/>
      <c r="T219" s="283"/>
      <c r="U219" s="283"/>
      <c r="V219" s="283"/>
      <c r="W219" s="283"/>
      <c r="X219" s="283"/>
      <c r="Y219" s="283"/>
      <c r="Z219" s="283"/>
      <c r="AA219" s="283"/>
      <c r="AB219" s="283"/>
      <c r="AC219" s="283"/>
      <c r="AD219" s="283"/>
      <c r="AE219" s="283"/>
      <c r="AS219" s="251" t="e">
        <f>VLOOKUP(#REF!,'اعضاء هيئة التدريس'!#REF!,2,)</f>
        <v>#REF!</v>
      </c>
    </row>
    <row r="220" spans="1:45" s="272" customFormat="1" ht="15.75" hidden="1" customHeight="1">
      <c r="A220" s="724">
        <v>22</v>
      </c>
      <c r="B220" s="288" t="s">
        <v>556</v>
      </c>
      <c r="C220" s="726" t="str">
        <f>VLOOKUP(B220,مقررات!$A$1:$F$411,2,FALSE)</f>
        <v>تحليل رياضي (4)</v>
      </c>
      <c r="D220" s="211">
        <f>VLOOKUP(B220,مقررات!$A$1:$F$452,3,FALSE)</f>
        <v>2</v>
      </c>
      <c r="E220" s="211">
        <f>VLOOKUP(B220,مقررات!$A$1:$F$476,4,FALSE)</f>
        <v>1</v>
      </c>
      <c r="F220" s="211">
        <f t="shared" si="11"/>
        <v>2.5</v>
      </c>
      <c r="G220" s="60" t="str">
        <f>VLOOKUP(B220,مقررات!$A$1:$F$409,6,FALSE)</f>
        <v>M211</v>
      </c>
      <c r="H220" s="60" t="s">
        <v>1554</v>
      </c>
      <c r="I220" s="262" t="str">
        <f>VLOOKUP(H220,'اعضاء هيئة التدريس'!$B$1:$D$300,2,FALSE)</f>
        <v xml:space="preserve">د. اشرف ابراهيم حفناوي </v>
      </c>
      <c r="J220" s="73"/>
      <c r="K220" s="73"/>
      <c r="L220" s="73" t="s">
        <v>1072</v>
      </c>
      <c r="M220" s="73"/>
      <c r="N220" s="73"/>
      <c r="O220" s="73"/>
      <c r="P220" s="386" t="s">
        <v>1317</v>
      </c>
      <c r="Q220" s="4"/>
      <c r="R220" s="91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E220" s="283"/>
      <c r="AS220" s="251" t="e">
        <f>VLOOKUP(#REF!,'اعضاء هيئة التدريس'!#REF!,2,)</f>
        <v>#REF!</v>
      </c>
    </row>
    <row r="221" spans="1:45" s="272" customFormat="1" ht="15.75" hidden="1">
      <c r="A221" s="724">
        <v>23</v>
      </c>
      <c r="B221" s="288" t="s">
        <v>557</v>
      </c>
      <c r="C221" s="726" t="str">
        <f>VLOOKUP(B221,مقررات!$A$1:$F$411,2,FALSE)</f>
        <v>جبر مجرد (2)</v>
      </c>
      <c r="D221" s="211">
        <f>VLOOKUP(B221,مقررات!$A$1:$F$452,3,FALSE)</f>
        <v>2</v>
      </c>
      <c r="E221" s="211">
        <f>VLOOKUP(B221,مقررات!$A$1:$F$476,4,FALSE)</f>
        <v>1</v>
      </c>
      <c r="F221" s="211">
        <f t="shared" si="11"/>
        <v>2.5</v>
      </c>
      <c r="G221" s="60" t="str">
        <f>VLOOKUP(B221,مقررات!$A$1:$F$409,6,FALSE)</f>
        <v>M116</v>
      </c>
      <c r="H221" s="60" t="s">
        <v>1538</v>
      </c>
      <c r="I221" s="262" t="str">
        <f>VLOOKUP(H221,'اعضاء هيئة التدريس'!$B$1:$D$300,2,FALSE)</f>
        <v>د/ ليلى ناشد جاب الله</v>
      </c>
      <c r="J221" s="73"/>
      <c r="K221" s="73"/>
      <c r="L221" s="73"/>
      <c r="M221" s="73" t="s">
        <v>1067</v>
      </c>
      <c r="N221" s="73"/>
      <c r="O221" s="73"/>
      <c r="P221" s="255" t="s">
        <v>1325</v>
      </c>
      <c r="Q221" s="282"/>
      <c r="R221" s="283"/>
      <c r="S221" s="283"/>
      <c r="T221" s="283"/>
      <c r="U221" s="283"/>
      <c r="V221" s="283"/>
      <c r="W221" s="283"/>
      <c r="X221" s="283"/>
      <c r="Y221" s="283"/>
      <c r="Z221" s="283"/>
      <c r="AA221" s="283"/>
      <c r="AB221" s="283"/>
      <c r="AC221" s="283"/>
      <c r="AD221" s="283"/>
      <c r="AE221" s="283"/>
      <c r="AS221" s="251" t="e">
        <f>VLOOKUP(#REF!,'اعضاء هيئة التدريس'!#REF!,2,)</f>
        <v>#REF!</v>
      </c>
    </row>
    <row r="222" spans="1:45" s="272" customFormat="1" ht="15.75" hidden="1" customHeight="1">
      <c r="A222" s="724">
        <v>24</v>
      </c>
      <c r="B222" s="288" t="s">
        <v>558</v>
      </c>
      <c r="C222" s="726" t="str">
        <f>VLOOKUP(B222,مقررات!$A$1:$F$411,2,FALSE)</f>
        <v>مقدمة في الهندسة التفاضلية</v>
      </c>
      <c r="D222" s="211">
        <f>VLOOKUP(B222,مقررات!$A$1:$F$452,3,FALSE)</f>
        <v>2</v>
      </c>
      <c r="E222" s="211">
        <f>VLOOKUP(B222,مقررات!$A$1:$F$476,4,FALSE)</f>
        <v>1</v>
      </c>
      <c r="F222" s="211">
        <f t="shared" si="11"/>
        <v>2.5</v>
      </c>
      <c r="G222" s="60" t="str">
        <f>VLOOKUP(B222,مقررات!$A$1:$F$409,6,FALSE)</f>
        <v>M115</v>
      </c>
      <c r="H222" s="60" t="s">
        <v>1558</v>
      </c>
      <c r="I222" s="262" t="str">
        <f>VLOOKUP(H222,'اعضاء هيئة التدريس'!$B$1:$D$300,2,FALSE)</f>
        <v xml:space="preserve">  د/ مها عبد الفتاح ابوشنب</v>
      </c>
      <c r="J222" s="73"/>
      <c r="K222" s="73"/>
      <c r="L222" s="73" t="s">
        <v>1067</v>
      </c>
      <c r="M222" s="73"/>
      <c r="N222" s="73"/>
      <c r="O222" s="73"/>
      <c r="P222" s="386" t="s">
        <v>1322</v>
      </c>
      <c r="Q222" s="4"/>
      <c r="R222" s="91"/>
      <c r="S222" s="283"/>
      <c r="T222" s="283"/>
      <c r="U222" s="283"/>
      <c r="V222" s="283"/>
      <c r="W222" s="283"/>
      <c r="X222" s="283"/>
      <c r="Y222" s="283"/>
      <c r="Z222" s="283"/>
      <c r="AA222" s="283"/>
      <c r="AB222" s="283"/>
      <c r="AC222" s="283"/>
      <c r="AD222" s="283"/>
      <c r="AE222" s="283"/>
      <c r="AS222" s="251" t="e">
        <f>VLOOKUP(#REF!,'اعضاء هيئة التدريس'!#REF!,2,)</f>
        <v>#REF!</v>
      </c>
    </row>
    <row r="223" spans="1:45" s="272" customFormat="1" ht="15.75" hidden="1" customHeight="1">
      <c r="A223" s="724">
        <v>25</v>
      </c>
      <c r="B223" s="288" t="s">
        <v>559</v>
      </c>
      <c r="C223" s="726" t="str">
        <f>VLOOKUP(B223,مقررات!$A$1:$F$411,2,FALSE)</f>
        <v>معادلات تفاضلية جزئية</v>
      </c>
      <c r="D223" s="211">
        <f>VLOOKUP(B223,مقررات!$A$1:$F$452,3,FALSE)</f>
        <v>2</v>
      </c>
      <c r="E223" s="211">
        <f>VLOOKUP(B223,مقررات!$A$1:$F$476,4,FALSE)</f>
        <v>1</v>
      </c>
      <c r="F223" s="211">
        <f t="shared" si="11"/>
        <v>2.5</v>
      </c>
      <c r="G223" s="60" t="str">
        <f>VLOOKUP(B223,مقررات!$A$1:$F$409,6,FALSE)</f>
        <v>M212--M117</v>
      </c>
      <c r="H223" s="60" t="s">
        <v>1523</v>
      </c>
      <c r="I223" s="262" t="str">
        <f>VLOOKUP(H223,'اعضاء هيئة التدريس'!$B$1:$D$300,2,FALSE)</f>
        <v xml:space="preserve">أ.د/ محمد محمود الشيخ </v>
      </c>
      <c r="J223" s="73"/>
      <c r="K223" s="73" t="s">
        <v>1067</v>
      </c>
      <c r="L223" s="73"/>
      <c r="M223" s="73"/>
      <c r="N223" s="73"/>
      <c r="O223" s="73"/>
      <c r="P223" s="386" t="s">
        <v>1327</v>
      </c>
      <c r="Q223" s="282"/>
      <c r="R223" s="283"/>
      <c r="S223" s="283"/>
      <c r="T223" s="283"/>
      <c r="U223" s="283"/>
      <c r="V223" s="283"/>
      <c r="W223" s="283"/>
      <c r="X223" s="283"/>
      <c r="Y223" s="283"/>
      <c r="Z223" s="283"/>
      <c r="AA223" s="283"/>
      <c r="AB223" s="283"/>
      <c r="AC223" s="283"/>
      <c r="AD223" s="283"/>
      <c r="AE223" s="283"/>
      <c r="AS223" s="251" t="e">
        <f>VLOOKUP(#REF!,'اعضاء هيئة التدريس'!#REF!,2,)</f>
        <v>#REF!</v>
      </c>
    </row>
    <row r="224" spans="1:45" s="272" customFormat="1" ht="15.75" hidden="1">
      <c r="A224" s="724">
        <v>26</v>
      </c>
      <c r="B224" s="288" t="s">
        <v>560</v>
      </c>
      <c r="C224" s="726" t="str">
        <f>VLOOKUP(B224,مقررات!$A$1:$F$411,2,FALSE)</f>
        <v>تحليل عددي (2)</v>
      </c>
      <c r="D224" s="211">
        <f>VLOOKUP(B224,مقررات!$A$1:$F$452,3,FALSE)</f>
        <v>2</v>
      </c>
      <c r="E224" s="211">
        <f>VLOOKUP(B224,مقررات!$A$1:$F$476,4,FALSE)</f>
        <v>1</v>
      </c>
      <c r="F224" s="211">
        <f t="shared" si="11"/>
        <v>2.5</v>
      </c>
      <c r="G224" s="60" t="str">
        <f>VLOOKUP(B224,مقررات!$A$1:$F$409,6,FALSE)</f>
        <v>M118</v>
      </c>
      <c r="H224" s="60" t="s">
        <v>1556</v>
      </c>
      <c r="I224" s="262" t="str">
        <f>VLOOKUP(H224,'اعضاء هيئة التدريس'!$B$1:$D$300,2,FALSE)</f>
        <v xml:space="preserve">د/ نجلاء محمدالشاذلي </v>
      </c>
      <c r="J224" s="73"/>
      <c r="K224" s="73"/>
      <c r="L224" s="73"/>
      <c r="M224" s="73"/>
      <c r="N224" s="73" t="s">
        <v>1068</v>
      </c>
      <c r="O224" s="73"/>
      <c r="P224" s="255" t="s">
        <v>1319</v>
      </c>
      <c r="Q224" s="4"/>
      <c r="R224" s="91"/>
      <c r="S224" s="283"/>
      <c r="T224" s="283"/>
      <c r="U224" s="283"/>
      <c r="V224" s="283"/>
      <c r="W224" s="283"/>
      <c r="X224" s="283"/>
      <c r="Y224" s="283"/>
      <c r="Z224" s="283"/>
      <c r="AA224" s="283"/>
      <c r="AB224" s="283"/>
      <c r="AC224" s="283"/>
      <c r="AD224" s="283"/>
      <c r="AE224" s="283"/>
      <c r="AS224" s="251" t="e">
        <f>VLOOKUP(#REF!,'اعضاء هيئة التدريس'!#REF!,2,)</f>
        <v>#REF!</v>
      </c>
    </row>
    <row r="225" spans="1:45" s="272" customFormat="1" ht="15.75" hidden="1">
      <c r="A225" s="724">
        <v>27</v>
      </c>
      <c r="B225" s="288" t="s">
        <v>563</v>
      </c>
      <c r="C225" s="726" t="str">
        <f>VLOOKUP(B225,مقررات!$A$1:$F$411,2,FALSE)</f>
        <v>نظرية النسبية (1)</v>
      </c>
      <c r="D225" s="211">
        <f>VLOOKUP(B225,مقررات!$A$1:$F$452,3,FALSE)</f>
        <v>2</v>
      </c>
      <c r="E225" s="211">
        <f>VLOOKUP(B225,مقررات!$A$1:$F$476,4,FALSE)</f>
        <v>1</v>
      </c>
      <c r="F225" s="211">
        <f t="shared" si="11"/>
        <v>2.5</v>
      </c>
      <c r="G225" s="60" t="str">
        <f>VLOOKUP(B225,مقررات!$A$1:$F$409,6,FALSE)</f>
        <v>M 229</v>
      </c>
      <c r="H225" s="60" t="s">
        <v>1524</v>
      </c>
      <c r="I225" s="262" t="str">
        <f>VLOOKUP(H225,'اعضاء هيئة التدريس'!$B$1:$D$300,2,FALSE)</f>
        <v>أ.د/ على ماهر ابوربية</v>
      </c>
      <c r="J225" s="73"/>
      <c r="K225" s="73" t="s">
        <v>1067</v>
      </c>
      <c r="L225" s="73"/>
      <c r="M225" s="73"/>
      <c r="N225" s="73"/>
      <c r="O225" s="73"/>
      <c r="P225" s="386"/>
      <c r="Q225" s="282"/>
      <c r="R225" s="283"/>
      <c r="S225" s="283"/>
      <c r="T225" s="283"/>
      <c r="U225" s="283"/>
      <c r="V225" s="283"/>
      <c r="W225" s="283"/>
      <c r="X225" s="283"/>
      <c r="Y225" s="283"/>
      <c r="Z225" s="283"/>
      <c r="AA225" s="283"/>
      <c r="AB225" s="283"/>
      <c r="AC225" s="283"/>
      <c r="AD225" s="283"/>
      <c r="AE225" s="283"/>
      <c r="AS225" s="251" t="e">
        <f>VLOOKUP(#REF!,'اعضاء هيئة التدريس'!#REF!,2,)</f>
        <v>#REF!</v>
      </c>
    </row>
    <row r="226" spans="1:45" s="272" customFormat="1" ht="15.75" hidden="1">
      <c r="A226" s="724">
        <v>28</v>
      </c>
      <c r="B226" s="288" t="s">
        <v>564</v>
      </c>
      <c r="C226" s="726" t="str">
        <f>VLOOKUP(B226,مقررات!$A$1:$F$411,2,FALSE)</f>
        <v>ميكانيكا تحليلية (1)</v>
      </c>
      <c r="D226" s="211">
        <f>VLOOKUP(B226,مقررات!$A$1:$F$452,3,FALSE)</f>
        <v>2</v>
      </c>
      <c r="E226" s="211">
        <f>VLOOKUP(B226,مقررات!$A$1:$F$476,4,FALSE)</f>
        <v>1</v>
      </c>
      <c r="F226" s="211">
        <f t="shared" si="11"/>
        <v>2.5</v>
      </c>
      <c r="G226" s="60" t="str">
        <f>VLOOKUP(B226,مقررات!$A$1:$F$409,6,FALSE)</f>
        <v>M229</v>
      </c>
      <c r="H226" s="60" t="s">
        <v>1542</v>
      </c>
      <c r="I226" s="262" t="str">
        <f>VLOOKUP(H226,'اعضاء هيئة التدريس'!$B$1:$D$300,2,FALSE)</f>
        <v>د. كوثر محمد حسن</v>
      </c>
      <c r="J226" s="73"/>
      <c r="K226" s="73" t="s">
        <v>1072</v>
      </c>
      <c r="L226" s="73"/>
      <c r="M226" s="73"/>
      <c r="N226" s="73"/>
      <c r="O226" s="73"/>
      <c r="P226" s="1052"/>
      <c r="Q226" s="4"/>
      <c r="R226" s="91"/>
      <c r="S226" s="283"/>
      <c r="T226" s="283"/>
      <c r="U226" s="283"/>
      <c r="V226" s="283"/>
      <c r="W226" s="283"/>
      <c r="X226" s="283"/>
      <c r="Y226" s="283"/>
      <c r="Z226" s="283"/>
      <c r="AA226" s="283"/>
      <c r="AB226" s="283"/>
      <c r="AC226" s="283"/>
      <c r="AD226" s="283"/>
      <c r="AE226" s="283"/>
      <c r="AS226" s="251" t="e">
        <f>VLOOKUP(#REF!,'اعضاء هيئة التدريس'!#REF!,2,)</f>
        <v>#REF!</v>
      </c>
    </row>
    <row r="227" spans="1:45" s="272" customFormat="1" ht="15.75" hidden="1">
      <c r="A227" s="724">
        <v>29</v>
      </c>
      <c r="B227" s="288" t="s">
        <v>552</v>
      </c>
      <c r="C227" s="726" t="str">
        <f>VLOOKUP(B227,مقررات!$A$1:$F$411,2,FALSE)</f>
        <v>نظرية الكهرومغناطيسية (1)</v>
      </c>
      <c r="D227" s="211">
        <f>VLOOKUP(B227,مقررات!$A$1:$F$452,3,FALSE)</f>
        <v>2</v>
      </c>
      <c r="E227" s="211">
        <f>VLOOKUP(B227,مقررات!$A$1:$F$476,4,FALSE)</f>
        <v>2</v>
      </c>
      <c r="F227" s="211">
        <f t="shared" si="11"/>
        <v>3</v>
      </c>
      <c r="G227" s="60" t="str">
        <f>VLOOKUP(B227,مقررات!$A$1:$F$409,6,FALSE)</f>
        <v>M211</v>
      </c>
      <c r="H227" s="60" t="s">
        <v>1548</v>
      </c>
      <c r="I227" s="262" t="str">
        <f>VLOOKUP(H227,'اعضاء هيئة التدريس'!$B$1:$D$300,2,FALSE)</f>
        <v>د/ فاطمة الزهراء نجيب</v>
      </c>
      <c r="J227" s="73"/>
      <c r="K227" s="73"/>
      <c r="L227" s="73"/>
      <c r="M227" s="73"/>
      <c r="N227" s="73"/>
      <c r="O227" s="73" t="s">
        <v>1069</v>
      </c>
      <c r="P227" s="386" t="s">
        <v>1316</v>
      </c>
      <c r="Q227" s="4"/>
      <c r="R227" s="91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  <c r="AC227" s="283"/>
      <c r="AD227" s="283"/>
      <c r="AE227" s="283"/>
      <c r="AS227" s="251" t="e">
        <f>VLOOKUP(#REF!,'اعضاء هيئة التدريس'!#REF!,2,)</f>
        <v>#REF!</v>
      </c>
    </row>
    <row r="228" spans="1:45" s="272" customFormat="1" ht="15.75" hidden="1" customHeight="1">
      <c r="A228" s="724">
        <v>30</v>
      </c>
      <c r="B228" s="288" t="s">
        <v>1045</v>
      </c>
      <c r="C228" s="726" t="str">
        <f>VLOOKUP(B228,مقررات!$A$1:$F$411,2,FALSE)</f>
        <v>طرق رياضية (1)</v>
      </c>
      <c r="D228" s="211">
        <f>VLOOKUP(B228,مقررات!$A$1:$F$452,3,FALSE)</f>
        <v>2</v>
      </c>
      <c r="E228" s="211">
        <f>VLOOKUP(B228,مقررات!$A$1:$F$476,4,FALSE)</f>
        <v>1</v>
      </c>
      <c r="F228" s="211">
        <f t="shared" si="11"/>
        <v>2.5</v>
      </c>
      <c r="G228" s="60" t="str">
        <f>VLOOKUP(B228,مقررات!$A$1:$F$409,6,FALSE)</f>
        <v>M211</v>
      </c>
      <c r="H228" s="347" t="s">
        <v>1547</v>
      </c>
      <c r="I228" s="262" t="str">
        <f>VLOOKUP(H228,'اعضاء هيئة التدريس'!$B$1:$D$300,2,FALSE)</f>
        <v>د/ جميل على شلبي</v>
      </c>
      <c r="J228" s="250"/>
      <c r="K228" s="250"/>
      <c r="L228" s="250"/>
      <c r="M228" s="250"/>
      <c r="N228" s="250" t="s">
        <v>1068</v>
      </c>
      <c r="O228" s="250"/>
      <c r="P228" s="386" t="s">
        <v>1327</v>
      </c>
      <c r="Q228" s="282"/>
      <c r="R228" s="283"/>
      <c r="S228" s="283"/>
      <c r="T228" s="283"/>
      <c r="U228" s="283"/>
      <c r="V228" s="283"/>
      <c r="W228" s="283"/>
      <c r="X228" s="283"/>
      <c r="Y228" s="283"/>
      <c r="Z228" s="283"/>
      <c r="AA228" s="283"/>
      <c r="AB228" s="283"/>
      <c r="AC228" s="283"/>
      <c r="AD228" s="283"/>
      <c r="AE228" s="283"/>
      <c r="AS228" s="251" t="e">
        <f>VLOOKUP(#REF!,'اعضاء هيئة التدريس'!#REF!,2,)</f>
        <v>#REF!</v>
      </c>
    </row>
    <row r="229" spans="1:45" s="272" customFormat="1" ht="15.75" hidden="1" customHeight="1">
      <c r="A229" s="724">
        <v>31</v>
      </c>
      <c r="B229" s="288" t="s">
        <v>562</v>
      </c>
      <c r="C229" s="726" t="str">
        <f>VLOOKUP(B229,مقررات!$A$1:$F$411,2,FALSE)</f>
        <v>ديناميكا (2)</v>
      </c>
      <c r="D229" s="211">
        <f>VLOOKUP(B229,مقررات!$A$1:$F$452,3,FALSE)</f>
        <v>2</v>
      </c>
      <c r="E229" s="211">
        <f>VLOOKUP(B229,مقررات!$A$1:$F$476,4,FALSE)</f>
        <v>1</v>
      </c>
      <c r="F229" s="211">
        <f t="shared" si="11"/>
        <v>2.5</v>
      </c>
      <c r="G229" s="60" t="str">
        <f>VLOOKUP(B229,مقررات!$A$1:$F$409,6,FALSE)</f>
        <v>M1210</v>
      </c>
      <c r="H229" s="60" t="s">
        <v>1552</v>
      </c>
      <c r="I229" s="262" t="str">
        <f>VLOOKUP(H229,'اعضاء هيئة التدريس'!$B$1:$D$300,2,FALSE)</f>
        <v>د. طه عبدالكريم ابراهيم</v>
      </c>
      <c r="J229" s="73"/>
      <c r="K229" s="73"/>
      <c r="L229" s="73" t="s">
        <v>1067</v>
      </c>
      <c r="M229" s="73"/>
      <c r="N229" s="73"/>
      <c r="O229" s="73"/>
      <c r="P229" s="1052"/>
      <c r="Q229" s="4"/>
      <c r="R229" s="91"/>
      <c r="S229" s="283"/>
      <c r="T229" s="283"/>
      <c r="U229" s="283"/>
      <c r="V229" s="283"/>
      <c r="W229" s="283"/>
      <c r="X229" s="283"/>
      <c r="Y229" s="283"/>
      <c r="Z229" s="283"/>
      <c r="AA229" s="283"/>
      <c r="AB229" s="283"/>
      <c r="AC229" s="283"/>
      <c r="AD229" s="283"/>
      <c r="AE229" s="283"/>
      <c r="AS229" s="251" t="e">
        <f>VLOOKUP(#REF!,'اعضاء هيئة التدريس'!#REF!,2,)</f>
        <v>#REF!</v>
      </c>
    </row>
    <row r="230" spans="1:45" s="272" customFormat="1" ht="15.75" hidden="1" customHeight="1">
      <c r="A230" s="724">
        <v>32</v>
      </c>
      <c r="B230" s="288" t="s">
        <v>575</v>
      </c>
      <c r="C230" s="726" t="str">
        <f>VLOOKUP(B230,مقررات!$A$1:$F$411,2,FALSE)</f>
        <v>لغة الحاسب</v>
      </c>
      <c r="D230" s="211">
        <f>VLOOKUP(B230,مقررات!$A$1:$F$452,3,FALSE)</f>
        <v>3</v>
      </c>
      <c r="E230" s="211">
        <f>VLOOKUP(B230,مقررات!$A$1:$F$476,4,FALSE)</f>
        <v>2</v>
      </c>
      <c r="F230" s="211">
        <f t="shared" si="11"/>
        <v>4</v>
      </c>
      <c r="G230" s="60" t="str">
        <f>VLOOKUP(B230,مقررات!$A$1:$F$409,6,FALSE)</f>
        <v>M1312</v>
      </c>
      <c r="H230" s="60" t="s">
        <v>1520</v>
      </c>
      <c r="I230" s="262" t="str">
        <f>VLOOKUP(H230,'اعضاء هيئة التدريس'!$B$1:$D$300,2,FALSE)</f>
        <v>أ.د/ محمد امين عبدالواحد</v>
      </c>
      <c r="J230" s="73"/>
      <c r="K230" s="73"/>
      <c r="L230" s="73" t="s">
        <v>1074</v>
      </c>
      <c r="M230" s="73"/>
      <c r="N230" s="73"/>
      <c r="O230" s="73"/>
      <c r="P230" s="386" t="s">
        <v>1327</v>
      </c>
      <c r="Q230" s="282"/>
      <c r="R230" s="283"/>
      <c r="S230" s="283"/>
      <c r="T230" s="283"/>
      <c r="U230" s="283"/>
      <c r="V230" s="283"/>
      <c r="W230" s="283"/>
      <c r="X230" s="283"/>
      <c r="Y230" s="283"/>
      <c r="Z230" s="283"/>
      <c r="AA230" s="283"/>
      <c r="AB230" s="283"/>
      <c r="AC230" s="283"/>
      <c r="AD230" s="283"/>
      <c r="AE230" s="283"/>
      <c r="AS230" s="251" t="e">
        <f>VLOOKUP(#REF!,'اعضاء هيئة التدريس'!#REF!,2,)</f>
        <v>#REF!</v>
      </c>
    </row>
    <row r="231" spans="1:45" s="285" customFormat="1" ht="15.75" hidden="1" customHeight="1">
      <c r="A231" s="724">
        <v>33</v>
      </c>
      <c r="B231" s="288" t="s">
        <v>576</v>
      </c>
      <c r="C231" s="726" t="str">
        <f>VLOOKUP(B231,مقررات!$A$1:$F$411,2,FALSE)</f>
        <v>مقدمة في أنظمة الحاسب</v>
      </c>
      <c r="D231" s="211">
        <f>VLOOKUP(B231,مقررات!$A$1:$F$452,3,FALSE)</f>
        <v>2</v>
      </c>
      <c r="E231" s="211">
        <f>VLOOKUP(B231,مقررات!$A$1:$F$476,4,FALSE)</f>
        <v>2</v>
      </c>
      <c r="F231" s="211">
        <f t="shared" si="11"/>
        <v>3</v>
      </c>
      <c r="G231" s="60" t="str">
        <f>VLOOKUP(B231,مقررات!$A$1:$F$409,6,FALSE)</f>
        <v>M2311</v>
      </c>
      <c r="H231" s="60" t="s">
        <v>1560</v>
      </c>
      <c r="I231" s="262" t="str">
        <f>VLOOKUP(H231,'اعضاء هيئة التدريس'!$B$1:$D$300,2,FALSE)</f>
        <v xml:space="preserve">د/ هاني محمد إبراهيم </v>
      </c>
      <c r="J231" s="73"/>
      <c r="K231" s="73"/>
      <c r="L231" s="73" t="s">
        <v>1067</v>
      </c>
      <c r="M231" s="73"/>
      <c r="N231" s="73"/>
      <c r="O231" s="73"/>
      <c r="P231" s="386" t="s">
        <v>1327</v>
      </c>
      <c r="Q231" s="282"/>
      <c r="R231" s="283"/>
      <c r="S231" s="283"/>
      <c r="T231" s="284"/>
      <c r="U231" s="284"/>
      <c r="V231" s="284"/>
      <c r="W231" s="284"/>
      <c r="X231" s="284"/>
      <c r="Y231" s="284"/>
      <c r="Z231" s="284"/>
      <c r="AA231" s="284"/>
      <c r="AB231" s="284"/>
      <c r="AC231" s="284"/>
      <c r="AD231" s="284"/>
      <c r="AE231" s="284"/>
      <c r="AS231" s="251" t="e">
        <f>VLOOKUP(#REF!,'اعضاء هيئة التدريس'!#REF!,2,)</f>
        <v>#REF!</v>
      </c>
    </row>
    <row r="232" spans="1:45" s="272" customFormat="1" ht="15.75" hidden="1" customHeight="1">
      <c r="A232" s="724">
        <v>34</v>
      </c>
      <c r="B232" s="288" t="s">
        <v>577</v>
      </c>
      <c r="C232" s="726" t="str">
        <f>VLOOKUP(B232,مقررات!$A$1:$F$411,2,FALSE)</f>
        <v>هياكل البيانات</v>
      </c>
      <c r="D232" s="211">
        <f>VLOOKUP(B232,مقررات!$A$1:$F$452,3,FALSE)</f>
        <v>3</v>
      </c>
      <c r="E232" s="211">
        <f>VLOOKUP(B232,مقررات!$A$1:$F$476,4,FALSE)</f>
        <v>2</v>
      </c>
      <c r="F232" s="211">
        <f t="shared" ref="F232:F263" si="12">D232+0.5*E232</f>
        <v>4</v>
      </c>
      <c r="G232" s="60" t="str">
        <f>VLOOKUP(B232,مقررات!$A$1:$F$409,6,FALSE)</f>
        <v>M2311</v>
      </c>
      <c r="H232" s="60" t="s">
        <v>1563</v>
      </c>
      <c r="I232" s="262" t="str">
        <f>VLOOKUP(H232,'اعضاء هيئة التدريس'!$B$1:$D$300,2,FALSE)</f>
        <v>د/ محمد مصطفى ناصف</v>
      </c>
      <c r="J232" s="73"/>
      <c r="K232" s="73" t="s">
        <v>1159</v>
      </c>
      <c r="L232" s="73"/>
      <c r="M232" s="73"/>
      <c r="N232" s="73"/>
      <c r="O232" s="73"/>
      <c r="P232" s="386" t="s">
        <v>1322</v>
      </c>
      <c r="Q232" s="4"/>
      <c r="R232" s="91"/>
      <c r="S232" s="283"/>
      <c r="T232" s="283"/>
      <c r="U232" s="283"/>
      <c r="V232" s="283"/>
      <c r="W232" s="283"/>
      <c r="X232" s="283"/>
      <c r="Y232" s="283"/>
      <c r="Z232" s="283"/>
      <c r="AA232" s="283"/>
      <c r="AB232" s="283"/>
      <c r="AC232" s="283"/>
      <c r="AD232" s="283"/>
      <c r="AE232" s="283"/>
      <c r="AS232" s="251" t="e">
        <f>VLOOKUP(#REF!,'اعضاء هيئة التدريس'!#REF!,2,)</f>
        <v>#REF!</v>
      </c>
    </row>
    <row r="233" spans="1:45" s="272" customFormat="1" ht="15.75" hidden="1" customHeight="1">
      <c r="A233" s="724">
        <v>35</v>
      </c>
      <c r="B233" s="288" t="s">
        <v>561</v>
      </c>
      <c r="C233" s="726" t="str">
        <f>VLOOKUP(B233,مقررات!$A$1:$F$411,2,FALSE)</f>
        <v>مبادئ إحصاء واحتمالات(1)</v>
      </c>
      <c r="D233" s="211">
        <f>VLOOKUP(B233,مقررات!$A$1:$F$452,3,FALSE)</f>
        <v>1.5</v>
      </c>
      <c r="E233" s="211">
        <f>VLOOKUP(B233,مقررات!$A$1:$F$476,4,FALSE)</f>
        <v>1</v>
      </c>
      <c r="F233" s="211">
        <f t="shared" si="12"/>
        <v>2</v>
      </c>
      <c r="G233" s="60" t="str">
        <f>VLOOKUP(B233,مقررات!$A$1:$F$409,6,FALSE)</f>
        <v>M111--M113</v>
      </c>
      <c r="H233" s="60" t="s">
        <v>1527</v>
      </c>
      <c r="I233" s="262" t="str">
        <f>VLOOKUP(H233,'اعضاء هيئة التدريس'!$B$1:$D$300,2,FALSE)</f>
        <v>أ.د/ رجب عمارة الصعيدي</v>
      </c>
      <c r="J233" s="73"/>
      <c r="K233" s="73"/>
      <c r="L233" s="73"/>
      <c r="M233" s="73"/>
      <c r="N233" s="73"/>
      <c r="O233" s="73" t="s">
        <v>1072</v>
      </c>
      <c r="P233" s="255" t="s">
        <v>1319</v>
      </c>
      <c r="Q233" s="282"/>
      <c r="R233" s="283"/>
      <c r="S233" s="284"/>
      <c r="T233" s="283"/>
      <c r="U233" s="283"/>
      <c r="V233" s="283"/>
      <c r="W233" s="283"/>
      <c r="X233" s="283"/>
      <c r="Y233" s="283"/>
      <c r="Z233" s="283"/>
      <c r="AA233" s="283"/>
      <c r="AB233" s="283"/>
      <c r="AC233" s="283"/>
      <c r="AD233" s="283"/>
      <c r="AE233" s="283"/>
      <c r="AS233" s="251" t="e">
        <f>VLOOKUP(#REF!,'اعضاء هيئة التدريس'!#REF!,2,)</f>
        <v>#REF!</v>
      </c>
    </row>
    <row r="234" spans="1:45" s="272" customFormat="1" ht="15.75" hidden="1" customHeight="1">
      <c r="A234" s="724">
        <v>36</v>
      </c>
      <c r="B234" s="288" t="s">
        <v>569</v>
      </c>
      <c r="C234" s="726" t="str">
        <f>VLOOKUP(B234,مقررات!$A$1:$F$411,2,FALSE)</f>
        <v>توبولوجى عام</v>
      </c>
      <c r="D234" s="211">
        <f>VLOOKUP(B234,مقررات!$A$1:$F$452,3,FALSE)</f>
        <v>2</v>
      </c>
      <c r="E234" s="211">
        <f>VLOOKUP(B234,مقررات!$A$1:$F$476,4,FALSE)</f>
        <v>0</v>
      </c>
      <c r="F234" s="211">
        <f t="shared" si="12"/>
        <v>2</v>
      </c>
      <c r="G234" s="60" t="str">
        <f>VLOOKUP(B234,مقررات!$A$1:$F$409,6,FALSE)</f>
        <v>M312</v>
      </c>
      <c r="H234" s="60" t="s">
        <v>1558</v>
      </c>
      <c r="I234" s="262" t="str">
        <f>VLOOKUP(H234,'اعضاء هيئة التدريس'!$B$1:$D$300,2,FALSE)</f>
        <v xml:space="preserve">  د/ مها عبد الفتاح ابوشنب</v>
      </c>
      <c r="J234" s="73"/>
      <c r="K234" s="73"/>
      <c r="L234" s="73" t="s">
        <v>1068</v>
      </c>
      <c r="M234" s="73"/>
      <c r="N234" s="73"/>
      <c r="O234" s="73"/>
      <c r="P234" s="1046"/>
      <c r="Q234" s="4"/>
      <c r="R234" s="91"/>
      <c r="S234" s="284"/>
      <c r="T234" s="283"/>
      <c r="U234" s="283"/>
      <c r="V234" s="283"/>
      <c r="W234" s="283"/>
      <c r="X234" s="283"/>
      <c r="Y234" s="283"/>
      <c r="Z234" s="283"/>
      <c r="AA234" s="283"/>
      <c r="AB234" s="283"/>
      <c r="AC234" s="283"/>
      <c r="AD234" s="283"/>
      <c r="AE234" s="283"/>
      <c r="AS234" s="251" t="e">
        <f>VLOOKUP(#REF!,'اعضاء هيئة التدريس'!#REF!,2,)</f>
        <v>#REF!</v>
      </c>
    </row>
    <row r="235" spans="1:45" s="272" customFormat="1" ht="15.75" hidden="1" customHeight="1">
      <c r="A235" s="724">
        <v>37</v>
      </c>
      <c r="B235" s="288" t="s">
        <v>567</v>
      </c>
      <c r="C235" s="726" t="str">
        <f>VLOOKUP(B235,مقررات!$A$1:$F$411,2,FALSE)</f>
        <v>نظرية المتغير المركب</v>
      </c>
      <c r="D235" s="211">
        <f>VLOOKUP(B235,مقررات!$A$1:$F$452,3,FALSE)</f>
        <v>2</v>
      </c>
      <c r="E235" s="211">
        <f>VLOOKUP(B235,مقررات!$A$1:$F$476,4,FALSE)</f>
        <v>0</v>
      </c>
      <c r="F235" s="211">
        <f t="shared" si="12"/>
        <v>2</v>
      </c>
      <c r="G235" s="60" t="str">
        <f>VLOOKUP(B235,مقررات!$A$1:$F$409,6,FALSE)</f>
        <v>M211</v>
      </c>
      <c r="H235" s="60" t="s">
        <v>1545</v>
      </c>
      <c r="I235" s="262" t="str">
        <f>VLOOKUP(H235,'اعضاء هيئة التدريس'!$B$1:$D$300,2,FALSE)</f>
        <v>د/ عبدالرحمن حسن عامر</v>
      </c>
      <c r="J235" s="73"/>
      <c r="K235" s="73"/>
      <c r="L235" s="73"/>
      <c r="M235" s="73"/>
      <c r="N235" s="73"/>
      <c r="O235" s="73" t="s">
        <v>1067</v>
      </c>
      <c r="P235" s="255" t="s">
        <v>1325</v>
      </c>
      <c r="Q235" s="282"/>
      <c r="R235" s="283"/>
      <c r="S235" s="283"/>
      <c r="T235" s="283"/>
      <c r="U235" s="283"/>
      <c r="V235" s="283"/>
      <c r="W235" s="283"/>
      <c r="X235" s="283"/>
      <c r="Y235" s="283"/>
      <c r="Z235" s="283"/>
      <c r="AA235" s="283"/>
      <c r="AB235" s="283"/>
      <c r="AC235" s="283"/>
      <c r="AD235" s="283"/>
      <c r="AE235" s="283"/>
      <c r="AS235" s="251" t="e">
        <f>VLOOKUP(#REF!,'اعضاء هيئة التدريس'!#REF!,2,)</f>
        <v>#REF!</v>
      </c>
    </row>
    <row r="236" spans="1:45" s="272" customFormat="1" ht="15.75" hidden="1">
      <c r="A236" s="724">
        <v>38</v>
      </c>
      <c r="B236" s="288" t="s">
        <v>571</v>
      </c>
      <c r="C236" s="726" t="str">
        <f>VLOOKUP(B236,مقررات!$A$1:$F$411,2,FALSE)</f>
        <v>معادلات تفاضلية متقدمه</v>
      </c>
      <c r="D236" s="211">
        <f>VLOOKUP(B236,مقررات!$A$1:$F$452,3,FALSE)</f>
        <v>2</v>
      </c>
      <c r="E236" s="211">
        <f>VLOOKUP(B236,مقررات!$A$1:$F$476,4,FALSE)</f>
        <v>2</v>
      </c>
      <c r="F236" s="211">
        <f t="shared" si="12"/>
        <v>3</v>
      </c>
      <c r="G236" s="60" t="str">
        <f>VLOOKUP(B236,مقررات!$A$1:$F$409,6,FALSE)</f>
        <v>M216</v>
      </c>
      <c r="H236" s="60" t="s">
        <v>1550</v>
      </c>
      <c r="I236" s="262" t="str">
        <f>VLOOKUP(H236,'اعضاء هيئة التدريس'!$B$1:$D$300,2,FALSE)</f>
        <v xml:space="preserve">د/ رجاء عبدالغفارسلام </v>
      </c>
      <c r="J236" s="73"/>
      <c r="K236" s="73"/>
      <c r="L236" s="73"/>
      <c r="M236" s="73"/>
      <c r="N236" s="73" t="s">
        <v>1067</v>
      </c>
      <c r="O236" s="73"/>
      <c r="P236" s="386" t="s">
        <v>1314</v>
      </c>
      <c r="Q236" s="4"/>
      <c r="R236" s="91"/>
      <c r="S236" s="283"/>
      <c r="T236" s="283"/>
      <c r="U236" s="283"/>
      <c r="V236" s="283"/>
      <c r="W236" s="283"/>
      <c r="X236" s="283"/>
      <c r="Y236" s="283"/>
      <c r="Z236" s="283"/>
      <c r="AA236" s="283"/>
      <c r="AB236" s="283"/>
      <c r="AC236" s="283"/>
      <c r="AD236" s="283"/>
      <c r="AE236" s="283"/>
      <c r="AS236" s="251" t="e">
        <f>VLOOKUP(#REF!,'اعضاء هيئة التدريس'!#REF!,2,)</f>
        <v>#REF!</v>
      </c>
    </row>
    <row r="237" spans="1:45" s="272" customFormat="1" ht="15.75" hidden="1" customHeight="1">
      <c r="A237" s="724">
        <v>39</v>
      </c>
      <c r="B237" s="288" t="s">
        <v>565</v>
      </c>
      <c r="C237" s="726" t="str">
        <f>VLOOKUP(B237,مقررات!$A$1:$F$411,2,FALSE)</f>
        <v>تحليل حقيقي</v>
      </c>
      <c r="D237" s="211">
        <f>VLOOKUP(B237,مقررات!$A$1:$F$452,3,FALSE)</f>
        <v>2</v>
      </c>
      <c r="E237" s="211">
        <f>VLOOKUP(B237,مقررات!$A$1:$F$476,4,FALSE)</f>
        <v>2</v>
      </c>
      <c r="F237" s="211">
        <f t="shared" si="12"/>
        <v>3</v>
      </c>
      <c r="G237" s="60" t="str">
        <f>VLOOKUP(B237,مقررات!$A$1:$F$409,6,FALSE)</f>
        <v>M213</v>
      </c>
      <c r="H237" s="60" t="s">
        <v>1529</v>
      </c>
      <c r="I237" s="262" t="str">
        <f>VLOOKUP(H237,'اعضاء هيئة التدريس'!$B$1:$D$300,2,FALSE)</f>
        <v>أ.د/ شكري إبراهيم ندا</v>
      </c>
      <c r="J237" s="73"/>
      <c r="K237" s="73"/>
      <c r="L237" s="73" t="s">
        <v>1072</v>
      </c>
      <c r="M237" s="73"/>
      <c r="N237" s="73"/>
      <c r="O237" s="73"/>
      <c r="P237" s="386" t="s">
        <v>1315</v>
      </c>
      <c r="Q237" s="282"/>
      <c r="R237" s="283"/>
      <c r="S237" s="283"/>
      <c r="T237" s="283"/>
      <c r="U237" s="283"/>
      <c r="V237" s="283"/>
      <c r="W237" s="283"/>
      <c r="X237" s="283"/>
      <c r="Y237" s="283"/>
      <c r="Z237" s="283"/>
      <c r="AA237" s="283"/>
      <c r="AB237" s="283"/>
      <c r="AC237" s="283"/>
      <c r="AD237" s="283"/>
      <c r="AE237" s="283"/>
      <c r="AS237" s="251" t="e">
        <f>VLOOKUP(#REF!,'اعضاء هيئة التدريس'!#REF!,2,)</f>
        <v>#REF!</v>
      </c>
    </row>
    <row r="238" spans="1:45" s="272" customFormat="1" ht="24.75" hidden="1" customHeight="1">
      <c r="A238" s="724">
        <v>40</v>
      </c>
      <c r="B238" s="288" t="s">
        <v>1178</v>
      </c>
      <c r="C238" s="726" t="str">
        <f>VLOOKUP(B238,مقررات!$A$1:$F$411,2,FALSE)</f>
        <v>نظرية الزمر المنتهية</v>
      </c>
      <c r="D238" s="211">
        <f>VLOOKUP(B238,مقررات!$A$1:$F$452,3,FALSE)</f>
        <v>3</v>
      </c>
      <c r="E238" s="211">
        <f>VLOOKUP(B238,مقررات!$A$1:$F$476,4,FALSE)</f>
        <v>0</v>
      </c>
      <c r="F238" s="211">
        <f t="shared" si="12"/>
        <v>3</v>
      </c>
      <c r="G238" s="60" t="str">
        <f>VLOOKUP(B238,مقررات!$A$1:$F$409,6,FALSE)</f>
        <v>M214</v>
      </c>
      <c r="H238" s="347" t="s">
        <v>1573</v>
      </c>
      <c r="I238" s="262" t="str">
        <f>VLOOKUP(H238,'اعضاء هيئة التدريس'!$B$1:$D$300,2,FALSE)</f>
        <v>د. محمد الغالي محمد عبدالله</v>
      </c>
      <c r="J238" s="250"/>
      <c r="K238" s="250"/>
      <c r="L238" s="250"/>
      <c r="M238" s="250"/>
      <c r="N238" s="250"/>
      <c r="O238" s="250" t="s">
        <v>1069</v>
      </c>
      <c r="P238" s="386" t="s">
        <v>1322</v>
      </c>
      <c r="Q238" s="282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3"/>
      <c r="AC238" s="283"/>
      <c r="AD238" s="283"/>
      <c r="AE238" s="283"/>
      <c r="AS238" s="251" t="e">
        <f>VLOOKUP(#REF!,'اعضاء هيئة التدريس'!#REF!,2,)</f>
        <v>#REF!</v>
      </c>
    </row>
    <row r="239" spans="1:45" s="272" customFormat="1" ht="15.75" hidden="1" customHeight="1">
      <c r="A239" s="724">
        <v>41</v>
      </c>
      <c r="B239" s="288" t="s">
        <v>1058</v>
      </c>
      <c r="C239" s="726" t="str">
        <f>VLOOKUP(B239,مقررات!$A$1:$F$411,2,FALSE)</f>
        <v xml:space="preserve">بحوث عمليات </v>
      </c>
      <c r="D239" s="211">
        <f>VLOOKUP(B239,مقررات!$A$1:$F$452,3,FALSE)</f>
        <v>2</v>
      </c>
      <c r="E239" s="211">
        <f>VLOOKUP(B239,مقررات!$A$1:$F$476,4,FALSE)</f>
        <v>0</v>
      </c>
      <c r="F239" s="211">
        <f t="shared" si="12"/>
        <v>2</v>
      </c>
      <c r="G239" s="60" t="str">
        <f>VLOOKUP(B239,مقررات!$A$1:$F$409,6,FALSE)</f>
        <v>M2118</v>
      </c>
      <c r="H239" s="697" t="s">
        <v>1541</v>
      </c>
      <c r="I239" s="262" t="str">
        <f>VLOOKUP(H239,'اعضاء هيئة التدريس'!$B$1:$D$300,2,FALSE)</f>
        <v>د/ ناهد عبد العزيز صقر</v>
      </c>
      <c r="J239" s="73"/>
      <c r="K239" s="73" t="s">
        <v>1070</v>
      </c>
      <c r="L239" s="73"/>
      <c r="M239" s="73"/>
      <c r="N239" s="73"/>
      <c r="O239" s="73"/>
      <c r="P239" s="386" t="s">
        <v>1327</v>
      </c>
      <c r="Q239" s="4"/>
      <c r="R239" s="91"/>
      <c r="S239" s="283"/>
      <c r="T239" s="283"/>
      <c r="U239" s="283"/>
      <c r="V239" s="283"/>
      <c r="W239" s="283"/>
      <c r="X239" s="283"/>
      <c r="Y239" s="283"/>
      <c r="Z239" s="283"/>
      <c r="AA239" s="283"/>
      <c r="AB239" s="283"/>
      <c r="AC239" s="283"/>
      <c r="AD239" s="283"/>
      <c r="AE239" s="283"/>
      <c r="AS239" s="251" t="e">
        <f>VLOOKUP(#REF!,'اعضاء هيئة التدريس'!#REF!,2,)</f>
        <v>#REF!</v>
      </c>
    </row>
    <row r="240" spans="1:45" s="272" customFormat="1" ht="15.75" hidden="1">
      <c r="A240" s="724">
        <v>42</v>
      </c>
      <c r="B240" s="288" t="s">
        <v>566</v>
      </c>
      <c r="C240" s="726" t="str">
        <f>VLOOKUP(B240,مقررات!$A$1:$F$411,2,FALSE)</f>
        <v>نظرية الكم (1)</v>
      </c>
      <c r="D240" s="211">
        <f>VLOOKUP(B240,مقررات!$A$1:$F$452,3,FALSE)</f>
        <v>2</v>
      </c>
      <c r="E240" s="211">
        <f>VLOOKUP(B240,مقررات!$A$1:$F$476,4,FALSE)</f>
        <v>0</v>
      </c>
      <c r="F240" s="211">
        <f t="shared" si="12"/>
        <v>2</v>
      </c>
      <c r="G240" s="60" t="str">
        <f>VLOOKUP(B240,مقررات!$A$1:$F$409,6,FALSE)</f>
        <v>M2210</v>
      </c>
      <c r="H240" s="60" t="s">
        <v>1535</v>
      </c>
      <c r="I240" s="262" t="str">
        <f>VLOOKUP(H240,'اعضاء هيئة التدريس'!$B$1:$D$300,2,FALSE)</f>
        <v xml:space="preserve">د/ محمد محمد أبو شادي </v>
      </c>
      <c r="J240" s="73" t="s">
        <v>1068</v>
      </c>
      <c r="K240" s="73"/>
      <c r="L240" s="73"/>
      <c r="M240" s="73"/>
      <c r="N240" s="73"/>
      <c r="O240" s="73"/>
      <c r="P240" s="386" t="s">
        <v>1327</v>
      </c>
      <c r="Q240" s="4"/>
      <c r="R240" s="91"/>
      <c r="S240" s="283"/>
      <c r="T240" s="283"/>
      <c r="U240" s="283"/>
      <c r="V240" s="283"/>
      <c r="W240" s="283"/>
      <c r="X240" s="283"/>
      <c r="Y240" s="283"/>
      <c r="Z240" s="283"/>
      <c r="AA240" s="283"/>
      <c r="AB240" s="283"/>
      <c r="AC240" s="283"/>
      <c r="AD240" s="283"/>
      <c r="AE240" s="283"/>
      <c r="AS240" s="251" t="e">
        <f>VLOOKUP(#REF!,'اعضاء هيئة التدريس'!#REF!,2,)</f>
        <v>#REF!</v>
      </c>
    </row>
    <row r="241" spans="1:45" s="272" customFormat="1" ht="15.75" hidden="1" customHeight="1">
      <c r="A241" s="724">
        <v>43</v>
      </c>
      <c r="B241" s="288" t="s">
        <v>580</v>
      </c>
      <c r="C241" s="726" t="str">
        <f>VLOOKUP(B241,مقررات!$A$1:$F$411,2,FALSE)</f>
        <v>نظم قواعد البيانات</v>
      </c>
      <c r="D241" s="211">
        <f>VLOOKUP(B241,مقررات!$A$1:$F$452,3,FALSE)</f>
        <v>3</v>
      </c>
      <c r="E241" s="211">
        <f>VLOOKUP(B241,مقررات!$A$1:$F$476,4,FALSE)</f>
        <v>2</v>
      </c>
      <c r="F241" s="211">
        <f t="shared" si="12"/>
        <v>4</v>
      </c>
      <c r="G241" s="60" t="str">
        <f>VLOOKUP(B241,مقررات!$A$1:$F$409,6,FALSE)</f>
        <v>M2317</v>
      </c>
      <c r="H241" s="60" t="s">
        <v>1565</v>
      </c>
      <c r="I241" s="262" t="str">
        <f>VLOOKUP(H241,'اعضاء هيئة التدريس'!$B$1:$D$300,2,FALSE)</f>
        <v xml:space="preserve">د/ عمرو مسعد صابر </v>
      </c>
      <c r="J241" s="73"/>
      <c r="K241" s="73" t="s">
        <v>1068</v>
      </c>
      <c r="L241" s="73"/>
      <c r="M241" s="73"/>
      <c r="N241" s="73"/>
      <c r="O241" s="73"/>
      <c r="P241" s="255" t="s">
        <v>1318</v>
      </c>
      <c r="Q241" s="282"/>
      <c r="R241" s="283"/>
      <c r="S241" s="283"/>
      <c r="T241" s="283"/>
      <c r="U241" s="283"/>
      <c r="V241" s="283"/>
      <c r="W241" s="283"/>
      <c r="X241" s="283"/>
      <c r="Y241" s="283"/>
      <c r="Z241" s="283"/>
      <c r="AA241" s="283"/>
      <c r="AB241" s="283"/>
      <c r="AC241" s="283"/>
      <c r="AD241" s="283"/>
      <c r="AE241" s="283"/>
      <c r="AS241" s="251" t="e">
        <f>VLOOKUP(#REF!,'اعضاء هيئة التدريس'!#REF!,2,)</f>
        <v>#REF!</v>
      </c>
    </row>
    <row r="242" spans="1:45" s="272" customFormat="1" ht="15.75" hidden="1" customHeight="1">
      <c r="A242" s="724">
        <v>44</v>
      </c>
      <c r="B242" s="288" t="s">
        <v>585</v>
      </c>
      <c r="C242" s="726" t="str">
        <f>VLOOKUP(B242,مقررات!$A$1:$F$411,2,FALSE)</f>
        <v>تحليل وتصميم النظم</v>
      </c>
      <c r="D242" s="211">
        <f>VLOOKUP(B242,مقررات!$A$1:$F$452,3,FALSE)</f>
        <v>3</v>
      </c>
      <c r="E242" s="211">
        <f>VLOOKUP(B242,مقررات!$A$1:$F$476,4,FALSE)</f>
        <v>2</v>
      </c>
      <c r="F242" s="211">
        <f t="shared" si="12"/>
        <v>4</v>
      </c>
      <c r="G242" s="60" t="str">
        <f>VLOOKUP(B242,مقررات!$A$1:$F$409,6,FALSE)</f>
        <v>M2311</v>
      </c>
      <c r="H242" s="697" t="s">
        <v>1569</v>
      </c>
      <c r="I242" s="262" t="str">
        <f>VLOOKUP(H242,'اعضاء هيئة التدريس'!$B$1:$D$300,2,FALSE)</f>
        <v>د/ عبدالله عبدالغفار محمد</v>
      </c>
      <c r="J242" s="73"/>
      <c r="K242" s="73"/>
      <c r="L242" s="73"/>
      <c r="M242" s="73" t="s">
        <v>1074</v>
      </c>
      <c r="N242" s="73"/>
      <c r="O242" s="73"/>
      <c r="P242" s="255" t="s">
        <v>1325</v>
      </c>
      <c r="Q242" s="4"/>
      <c r="R242" s="91"/>
      <c r="S242" s="283"/>
      <c r="T242" s="283"/>
      <c r="U242" s="283"/>
      <c r="V242" s="283"/>
      <c r="W242" s="283"/>
      <c r="X242" s="283"/>
      <c r="Y242" s="283"/>
      <c r="Z242" s="283"/>
      <c r="AA242" s="283"/>
      <c r="AB242" s="283"/>
      <c r="AC242" s="283"/>
      <c r="AD242" s="283"/>
      <c r="AE242" s="283"/>
      <c r="AS242" s="251" t="e">
        <f>VLOOKUP(#REF!,'اعضاء هيئة التدريس'!#REF!,2,)</f>
        <v>#REF!</v>
      </c>
    </row>
    <row r="243" spans="1:45" s="272" customFormat="1" ht="15.75" hidden="1" customHeight="1">
      <c r="A243" s="724">
        <v>45</v>
      </c>
      <c r="B243" s="288" t="s">
        <v>579</v>
      </c>
      <c r="C243" s="726" t="str">
        <f>VLOOKUP(B243,مقررات!$A$1:$F$411,2,FALSE)</f>
        <v>نظم التشغيل</v>
      </c>
      <c r="D243" s="211">
        <f>VLOOKUP(B243,مقررات!$A$1:$F$452,3,FALSE)</f>
        <v>3</v>
      </c>
      <c r="E243" s="211">
        <f>VLOOKUP(B243,مقررات!$A$1:$F$476,4,FALSE)</f>
        <v>2</v>
      </c>
      <c r="F243" s="211">
        <f t="shared" si="12"/>
        <v>4</v>
      </c>
      <c r="G243" s="60" t="str">
        <f>VLOOKUP(B243,مقررات!$A$1:$F$409,6,FALSE)</f>
        <v>M2317</v>
      </c>
      <c r="H243" s="60" t="s">
        <v>1561</v>
      </c>
      <c r="I243" s="262" t="str">
        <f>VLOOKUP(H243,'اعضاء هيئة التدريس'!$B$1:$D$300,2,FALSE)</f>
        <v xml:space="preserve">د/ وليد أحمد دبور </v>
      </c>
      <c r="J243" s="73"/>
      <c r="K243" s="73"/>
      <c r="L243" s="73"/>
      <c r="M243" s="73"/>
      <c r="N243" s="73" t="s">
        <v>1074</v>
      </c>
      <c r="O243" s="73"/>
      <c r="P243" s="386" t="s">
        <v>1315</v>
      </c>
      <c r="Q243" s="4"/>
      <c r="R243" s="91"/>
      <c r="S243" s="283"/>
      <c r="T243" s="283"/>
      <c r="U243" s="283"/>
      <c r="V243" s="283"/>
      <c r="W243" s="283"/>
      <c r="X243" s="283"/>
      <c r="Y243" s="283"/>
      <c r="Z243" s="283"/>
      <c r="AA243" s="283"/>
      <c r="AB243" s="283"/>
      <c r="AC243" s="283"/>
      <c r="AD243" s="283"/>
      <c r="AE243" s="283"/>
      <c r="AS243" s="251" t="e">
        <f>VLOOKUP(#REF!,'اعضاء هيئة التدريس'!#REF!,2,)</f>
        <v>#REF!</v>
      </c>
    </row>
    <row r="244" spans="1:45" s="272" customFormat="1" ht="15.75" hidden="1" customHeight="1">
      <c r="A244" s="724">
        <v>46</v>
      </c>
      <c r="B244" s="288" t="s">
        <v>582</v>
      </c>
      <c r="C244" s="726" t="str">
        <f>VLOOKUP(B244,مقررات!$A$1:$F$411,2,FALSE)</f>
        <v>تحليل وتصميم الخوارزميات</v>
      </c>
      <c r="D244" s="211">
        <f>VLOOKUP(B244,مقررات!$A$1:$F$452,3,FALSE)</f>
        <v>2</v>
      </c>
      <c r="E244" s="211">
        <f>VLOOKUP(B244,مقررات!$A$1:$F$476,4,FALSE)</f>
        <v>0</v>
      </c>
      <c r="F244" s="211">
        <f t="shared" si="12"/>
        <v>2</v>
      </c>
      <c r="G244" s="60" t="str">
        <f>VLOOKUP(B244,مقررات!$A$1:$F$409,6,FALSE)</f>
        <v>M2317</v>
      </c>
      <c r="H244" s="60" t="s">
        <v>1567</v>
      </c>
      <c r="I244" s="262" t="str">
        <f>VLOOKUP(H244,'اعضاء هيئة التدريس'!$B$1:$D$300,2,FALSE)</f>
        <v>د/ أحمد عبد الرحيم عبداللطيف</v>
      </c>
      <c r="J244" s="73"/>
      <c r="K244" s="73"/>
      <c r="L244" s="73"/>
      <c r="M244" s="73"/>
      <c r="N244" s="73"/>
      <c r="O244" s="73" t="s">
        <v>1072</v>
      </c>
      <c r="P244" s="386" t="s">
        <v>1327</v>
      </c>
      <c r="Q244" s="282"/>
      <c r="R244" s="283"/>
      <c r="S244" s="283"/>
      <c r="T244" s="283"/>
      <c r="U244" s="283"/>
      <c r="V244" s="283"/>
      <c r="W244" s="283"/>
      <c r="X244" s="283"/>
      <c r="Y244" s="283"/>
      <c r="Z244" s="283"/>
      <c r="AA244" s="283"/>
      <c r="AB244" s="283"/>
      <c r="AC244" s="283"/>
      <c r="AD244" s="283"/>
      <c r="AE244" s="283"/>
      <c r="AS244" s="251" t="e">
        <f>VLOOKUP(#REF!,'اعضاء هيئة التدريس'!#REF!,2,)</f>
        <v>#REF!</v>
      </c>
    </row>
    <row r="245" spans="1:45" s="272" customFormat="1" ht="15.75" hidden="1" customHeight="1">
      <c r="A245" s="724">
        <v>47</v>
      </c>
      <c r="B245" s="288" t="s">
        <v>568</v>
      </c>
      <c r="C245" s="726" t="str">
        <f>VLOOKUP(B245,مقررات!$A$1:$F$411,2,FALSE)</f>
        <v>التحليل الدالي(1)</v>
      </c>
      <c r="D245" s="211">
        <f>VLOOKUP(B245,مقررات!$A$1:$F$452,3,FALSE)</f>
        <v>3</v>
      </c>
      <c r="E245" s="211">
        <f>VLOOKUP(B245,مقررات!$A$1:$F$476,4,FALSE)</f>
        <v>0</v>
      </c>
      <c r="F245" s="211">
        <f t="shared" si="12"/>
        <v>3</v>
      </c>
      <c r="G245" s="60" t="str">
        <f>VLOOKUP(B245,مقررات!$A$1:$F$409,6,FALSE)</f>
        <v>M213</v>
      </c>
      <c r="H245" s="60" t="s">
        <v>1571</v>
      </c>
      <c r="I245" s="262" t="str">
        <f>VLOOKUP(H245,'اعضاء هيئة التدريس'!$B$1:$D$300,2,FALSE)</f>
        <v>د/ منار عبدالله ماهر</v>
      </c>
      <c r="J245" s="73"/>
      <c r="K245" s="73"/>
      <c r="L245" s="73"/>
      <c r="M245" s="73"/>
      <c r="N245" s="73" t="s">
        <v>1074</v>
      </c>
      <c r="O245" s="73"/>
      <c r="P245" s="386"/>
      <c r="Q245" s="4"/>
      <c r="R245" s="91"/>
      <c r="S245" s="284"/>
      <c r="T245" s="283"/>
      <c r="U245" s="283"/>
      <c r="V245" s="283"/>
      <c r="W245" s="283"/>
      <c r="X245" s="283"/>
      <c r="Y245" s="283"/>
      <c r="Z245" s="283"/>
      <c r="AA245" s="283"/>
      <c r="AB245" s="283"/>
      <c r="AC245" s="283"/>
      <c r="AD245" s="283"/>
      <c r="AE245" s="283"/>
      <c r="AS245" s="251" t="e">
        <f>VLOOKUP(#REF!,'اعضاء هيئة التدريس'!#REF!,2,)</f>
        <v>#REF!</v>
      </c>
    </row>
    <row r="246" spans="1:45" s="272" customFormat="1" ht="15.75" hidden="1" customHeight="1">
      <c r="A246" s="724">
        <v>48</v>
      </c>
      <c r="B246" s="288" t="s">
        <v>1051</v>
      </c>
      <c r="C246" s="741" t="str">
        <f>VLOOKUP(B246,مقررات!$A$1:$F$411,2,FALSE)</f>
        <v xml:space="preserve">الهندسة التفاضلية </v>
      </c>
      <c r="D246" s="225">
        <f>VLOOKUP(B246,مقررات!$A$1:$F$452,3,FALSE)</f>
        <v>3</v>
      </c>
      <c r="E246" s="225">
        <f>VLOOKUP(B246,مقررات!$A$1:$F$476,4,FALSE)</f>
        <v>0</v>
      </c>
      <c r="F246" s="225">
        <f t="shared" si="12"/>
        <v>3</v>
      </c>
      <c r="G246" s="340" t="str">
        <f>VLOOKUP(B246,مقررات!$A$1:$F$409,6,FALSE)</f>
        <v xml:space="preserve">   M213&amp;M115</v>
      </c>
      <c r="H246" s="340" t="s">
        <v>1558</v>
      </c>
      <c r="I246" s="742" t="str">
        <f>VLOOKUP(H246,'اعضاء هيئة التدريس'!$B$1:$D$300,2,FALSE)</f>
        <v xml:space="preserve">  د/ مها عبد الفتاح ابوشنب</v>
      </c>
      <c r="J246" s="648"/>
      <c r="K246" s="648"/>
      <c r="L246" s="648"/>
      <c r="M246" s="648"/>
      <c r="N246" s="648"/>
      <c r="O246" s="648" t="s">
        <v>1069</v>
      </c>
      <c r="P246" s="386" t="s">
        <v>1327</v>
      </c>
      <c r="Q246" s="382"/>
      <c r="R246" s="743"/>
      <c r="S246" s="284"/>
      <c r="T246" s="283"/>
      <c r="U246" s="283"/>
      <c r="V246" s="283"/>
      <c r="W246" s="283"/>
      <c r="X246" s="283"/>
      <c r="Y246" s="283"/>
      <c r="Z246" s="283"/>
      <c r="AA246" s="283"/>
      <c r="AB246" s="283"/>
      <c r="AC246" s="283"/>
      <c r="AD246" s="283"/>
      <c r="AE246" s="283"/>
      <c r="AS246" s="251" t="e">
        <f>VLOOKUP(#REF!,'اعضاء هيئة التدريس'!#REF!,2,)</f>
        <v>#REF!</v>
      </c>
    </row>
    <row r="247" spans="1:45" s="272" customFormat="1" ht="15.75" hidden="1" customHeight="1">
      <c r="A247" s="724">
        <v>49</v>
      </c>
      <c r="B247" s="288" t="s">
        <v>1184</v>
      </c>
      <c r="C247" s="726" t="str">
        <f>VLOOKUP(B247,مقررات!$A$1:$F$411,2,FALSE)</f>
        <v>تحليل دالي (2)</v>
      </c>
      <c r="D247" s="211">
        <f>VLOOKUP(B247,مقررات!$A$1:$F$452,3,FALSE)</f>
        <v>3</v>
      </c>
      <c r="E247" s="211">
        <f>VLOOKUP(B247,مقررات!$A$1:$F$476,4,FALSE)</f>
        <v>0</v>
      </c>
      <c r="F247" s="211">
        <f t="shared" si="12"/>
        <v>3</v>
      </c>
      <c r="G247" s="60" t="str">
        <f>VLOOKUP(B247,مقررات!$A$1:$F$409,6,FALSE)</f>
        <v>M311</v>
      </c>
      <c r="H247" s="423" t="s">
        <v>1571</v>
      </c>
      <c r="I247" s="262" t="str">
        <f>VLOOKUP(H247,'اعضاء هيئة التدريس'!$B$1:$D$300,2,FALSE)</f>
        <v>د/ منار عبدالله ماهر</v>
      </c>
      <c r="J247" s="73"/>
      <c r="K247" s="73"/>
      <c r="L247" s="73"/>
      <c r="M247" s="73"/>
      <c r="N247" s="73"/>
      <c r="O247" s="73" t="s">
        <v>1074</v>
      </c>
      <c r="P247" s="386" t="s">
        <v>1322</v>
      </c>
      <c r="Q247" s="4"/>
      <c r="R247" s="91"/>
      <c r="S247" s="284"/>
      <c r="T247" s="283"/>
      <c r="U247" s="283"/>
      <c r="V247" s="283"/>
      <c r="W247" s="283"/>
      <c r="X247" s="283"/>
      <c r="Y247" s="283"/>
      <c r="Z247" s="283"/>
      <c r="AA247" s="283"/>
      <c r="AB247" s="283"/>
      <c r="AC247" s="283"/>
      <c r="AD247" s="283"/>
      <c r="AE247" s="283"/>
      <c r="AS247" s="251" t="e">
        <f>VLOOKUP(#REF!,'اعضاء هيئة التدريس'!#REF!,2,)</f>
        <v>#REF!</v>
      </c>
    </row>
    <row r="248" spans="1:45" ht="15.75" hidden="1" customHeight="1">
      <c r="A248" s="724">
        <v>50</v>
      </c>
      <c r="B248" s="288" t="s">
        <v>1049</v>
      </c>
      <c r="C248" s="726" t="str">
        <f>VLOOKUP(B248,مقررات!$A$1:$F$411,2,FALSE)</f>
        <v>مختارات في  التطبيقية</v>
      </c>
      <c r="D248" s="211">
        <f>VLOOKUP(B248,مقررات!$A$1:$F$452,3,FALSE)</f>
        <v>3</v>
      </c>
      <c r="E248" s="211">
        <f>VLOOKUP(B248,مقررات!$A$1:$F$476,4,FALSE)</f>
        <v>0</v>
      </c>
      <c r="F248" s="211">
        <f t="shared" si="12"/>
        <v>3</v>
      </c>
      <c r="G248" s="60" t="str">
        <f>VLOOKUP(B248,مقررات!$A$1:$F$409,6,FALSE)</f>
        <v>M3217</v>
      </c>
      <c r="H248" s="697" t="s">
        <v>1524</v>
      </c>
      <c r="I248" s="262" t="str">
        <f>VLOOKUP(H248,'اعضاء هيئة التدريس'!$B$1:$D$300,2,FALSE)</f>
        <v>أ.د/ على ماهر ابوربية</v>
      </c>
      <c r="J248" s="73"/>
      <c r="K248" s="73" t="s">
        <v>1074</v>
      </c>
      <c r="L248" s="73"/>
      <c r="M248" s="73"/>
      <c r="N248" s="73"/>
      <c r="O248" s="73"/>
      <c r="P248" s="386" t="s">
        <v>1327</v>
      </c>
      <c r="Q248" s="4"/>
      <c r="R248" s="91"/>
      <c r="AS248" s="251" t="e">
        <f>VLOOKUP(#REF!,'اعضاء هيئة التدريس'!#REF!,2,)</f>
        <v>#REF!</v>
      </c>
    </row>
    <row r="249" spans="1:45" s="272" customFormat="1" ht="15.75" hidden="1" customHeight="1">
      <c r="A249" s="724">
        <v>51</v>
      </c>
      <c r="B249" s="288" t="s">
        <v>594</v>
      </c>
      <c r="C249" s="726" t="str">
        <f>VLOOKUP(B249,مقررات!$A$1:$F$411,2,FALSE)</f>
        <v>مختارات في الحاسبات</v>
      </c>
      <c r="D249" s="211">
        <f>VLOOKUP(B249,مقررات!$A$1:$F$452,3,FALSE)</f>
        <v>3</v>
      </c>
      <c r="E249" s="211">
        <f>VLOOKUP(B249,مقررات!$A$1:$F$476,4,FALSE)</f>
        <v>0</v>
      </c>
      <c r="F249" s="211">
        <f t="shared" si="12"/>
        <v>3</v>
      </c>
      <c r="G249" s="60" t="str">
        <f>VLOOKUP(B249,مقررات!$A$1:$F$409,6,FALSE)</f>
        <v>ـ</v>
      </c>
      <c r="H249" s="347" t="s">
        <v>1567</v>
      </c>
      <c r="I249" s="262" t="str">
        <f>VLOOKUP(H249,'اعضاء هيئة التدريس'!$B$1:$D$300,2,FALSE)</f>
        <v>د/ أحمد عبد الرحيم عبداللطيف</v>
      </c>
      <c r="J249" s="250"/>
      <c r="K249" s="413"/>
      <c r="L249" s="250"/>
      <c r="M249" s="250"/>
      <c r="N249" s="250"/>
      <c r="O249" s="250" t="s">
        <v>1180</v>
      </c>
      <c r="P249" s="386" t="s">
        <v>1327</v>
      </c>
      <c r="Q249" s="282"/>
      <c r="R249" s="283"/>
      <c r="S249" s="284"/>
      <c r="T249" s="283"/>
      <c r="U249" s="283"/>
      <c r="V249" s="283"/>
      <c r="W249" s="283"/>
      <c r="X249" s="283"/>
      <c r="Y249" s="283"/>
      <c r="Z249" s="283"/>
      <c r="AA249" s="283"/>
      <c r="AB249" s="283"/>
      <c r="AC249" s="283"/>
      <c r="AD249" s="283"/>
      <c r="AE249" s="283"/>
      <c r="AS249" s="251" t="e">
        <f>VLOOKUP(#REF!,'اعضاء هيئة التدريس'!#REF!,2,)</f>
        <v>#REF!</v>
      </c>
    </row>
    <row r="250" spans="1:45" s="272" customFormat="1" ht="15.75" hidden="1" customHeight="1">
      <c r="A250" s="724">
        <v>52</v>
      </c>
      <c r="B250" s="288" t="s">
        <v>597</v>
      </c>
      <c r="C250" s="726" t="str">
        <f>VLOOKUP(B250,مقررات!$A$1:$F$411,2,FALSE)</f>
        <v>ذكاء اصطناعي</v>
      </c>
      <c r="D250" s="211">
        <f>VLOOKUP(B250,مقررات!$A$1:$F$452,3,FALSE)</f>
        <v>3</v>
      </c>
      <c r="E250" s="211">
        <f>VLOOKUP(B250,مقررات!$A$1:$F$476,4,FALSE)</f>
        <v>0</v>
      </c>
      <c r="F250" s="211">
        <f t="shared" si="12"/>
        <v>3</v>
      </c>
      <c r="G250" s="60" t="str">
        <f>VLOOKUP(B250,مقررات!$A$1:$F$409,6,FALSE)</f>
        <v>M2317</v>
      </c>
      <c r="H250" s="60" t="s">
        <v>1536</v>
      </c>
      <c r="I250" s="262" t="str">
        <f>VLOOKUP(H250,'اعضاء هيئة التدريس'!$B$1:$D$300,2,FALSE)</f>
        <v>د. بسنت محمد الكفراوي</v>
      </c>
      <c r="J250" s="73"/>
      <c r="K250" s="73"/>
      <c r="L250" s="73"/>
      <c r="M250" s="73" t="s">
        <v>1069</v>
      </c>
      <c r="N250" s="73"/>
      <c r="O250" s="73"/>
      <c r="P250" s="386" t="s">
        <v>1327</v>
      </c>
      <c r="Q250" s="282"/>
      <c r="R250" s="283"/>
      <c r="S250" s="283"/>
      <c r="T250" s="283"/>
      <c r="U250" s="283"/>
      <c r="V250" s="283"/>
      <c r="W250" s="283"/>
      <c r="X250" s="283"/>
      <c r="Y250" s="283"/>
      <c r="Z250" s="283"/>
      <c r="AA250" s="283"/>
      <c r="AB250" s="283"/>
      <c r="AC250" s="283"/>
      <c r="AD250" s="283"/>
      <c r="AE250" s="283"/>
      <c r="AS250" s="251" t="e">
        <f>VLOOKUP(#REF!,'اعضاء هيئة التدريس'!#REF!,2,)</f>
        <v>#REF!</v>
      </c>
    </row>
    <row r="251" spans="1:45" s="272" customFormat="1" ht="15.75" hidden="1" customHeight="1">
      <c r="A251" s="724">
        <v>53</v>
      </c>
      <c r="B251" s="288" t="s">
        <v>583</v>
      </c>
      <c r="C251" s="726" t="str">
        <f>VLOOKUP(B251,مقررات!$A$1:$F$411,2,FALSE)</f>
        <v>المنطق في علوم الحاسب</v>
      </c>
      <c r="D251" s="211">
        <f>VLOOKUP(B251,مقررات!$A$1:$F$452,3,FALSE)</f>
        <v>3</v>
      </c>
      <c r="E251" s="211">
        <f>VLOOKUP(B251,مقررات!$A$1:$F$476,4,FALSE)</f>
        <v>2</v>
      </c>
      <c r="F251" s="211">
        <f t="shared" si="12"/>
        <v>4</v>
      </c>
      <c r="G251" s="60" t="str">
        <f>VLOOKUP(B251,مقررات!$A$1:$F$409,6,FALSE)</f>
        <v>--</v>
      </c>
      <c r="H251" s="60" t="s">
        <v>1569</v>
      </c>
      <c r="I251" s="262" t="str">
        <f>VLOOKUP(H251,'اعضاء هيئة التدريس'!$B$1:$D$300,2,FALSE)</f>
        <v>د/ عبدالله عبدالغفار محمد</v>
      </c>
      <c r="J251" s="73"/>
      <c r="K251" s="73"/>
      <c r="L251" s="73"/>
      <c r="M251" s="73"/>
      <c r="N251" s="73"/>
      <c r="O251" s="73" t="s">
        <v>1069</v>
      </c>
      <c r="P251" s="255" t="s">
        <v>1325</v>
      </c>
      <c r="Q251" s="4"/>
      <c r="R251" s="91"/>
      <c r="S251" s="283"/>
      <c r="T251" s="283"/>
      <c r="U251" s="283"/>
      <c r="V251" s="283"/>
      <c r="W251" s="283"/>
      <c r="X251" s="283"/>
      <c r="Y251" s="283"/>
      <c r="Z251" s="283"/>
      <c r="AA251" s="283"/>
      <c r="AB251" s="283"/>
      <c r="AC251" s="283"/>
      <c r="AD251" s="283"/>
      <c r="AE251" s="283"/>
      <c r="AS251" s="251" t="e">
        <f>VLOOKUP(#REF!,'اعضاء هيئة التدريس'!#REF!,2,)</f>
        <v>#REF!</v>
      </c>
    </row>
    <row r="252" spans="1:45" s="272" customFormat="1" ht="15.75" hidden="1" customHeight="1">
      <c r="A252" s="724">
        <v>54</v>
      </c>
      <c r="B252" s="288" t="s">
        <v>600</v>
      </c>
      <c r="C252" s="726" t="str">
        <f>VLOOKUP(B252,مقررات!$A$1:$F$411,2,FALSE)</f>
        <v>تكنولوجيا المعلومات</v>
      </c>
      <c r="D252" s="211">
        <f>VLOOKUP(B252,مقررات!$A$1:$F$452,3,FALSE)</f>
        <v>2</v>
      </c>
      <c r="E252" s="211">
        <f>VLOOKUP(B252,مقررات!$A$1:$F$476,4,FALSE)</f>
        <v>2</v>
      </c>
      <c r="F252" s="211">
        <f t="shared" si="12"/>
        <v>3</v>
      </c>
      <c r="G252" s="60" t="str">
        <f>VLOOKUP(B252,مقررات!$A$1:$F$409,6,FALSE)</f>
        <v>M437</v>
      </c>
      <c r="H252" s="60" t="s">
        <v>1536</v>
      </c>
      <c r="I252" s="262" t="str">
        <f>VLOOKUP(H252,'اعضاء هيئة التدريس'!$B$1:$D$300,2,FALSE)</f>
        <v>د. بسنت محمد الكفراوي</v>
      </c>
      <c r="J252" s="73"/>
      <c r="K252" s="73" t="s">
        <v>1070</v>
      </c>
      <c r="L252" s="73"/>
      <c r="M252" s="73"/>
      <c r="N252" s="73"/>
      <c r="O252" s="73"/>
      <c r="P252" s="386" t="s">
        <v>1327</v>
      </c>
      <c r="Q252" s="282"/>
      <c r="R252" s="283"/>
      <c r="S252" s="283"/>
      <c r="T252" s="283"/>
      <c r="U252" s="283"/>
      <c r="V252" s="283"/>
      <c r="W252" s="283"/>
      <c r="X252" s="283"/>
      <c r="Y252" s="283"/>
      <c r="Z252" s="283"/>
      <c r="AA252" s="283"/>
      <c r="AB252" s="283"/>
      <c r="AC252" s="283"/>
      <c r="AD252" s="283"/>
      <c r="AE252" s="283"/>
      <c r="AS252" s="251" t="e">
        <f>VLOOKUP(#REF!,'اعضاء هيئة التدريس'!#REF!,2,)</f>
        <v>#REF!</v>
      </c>
    </row>
    <row r="253" spans="1:45" s="272" customFormat="1" ht="15.75" hidden="1" customHeight="1">
      <c r="A253" s="724">
        <v>55</v>
      </c>
      <c r="B253" s="288" t="s">
        <v>603</v>
      </c>
      <c r="C253" s="726" t="str">
        <f>VLOOKUP(B253,مقررات!$A$1:$F$411,2,FALSE)</f>
        <v>معالجة الصور</v>
      </c>
      <c r="D253" s="211">
        <f>VLOOKUP(B253,مقررات!$A$1:$F$452,3,FALSE)</f>
        <v>2</v>
      </c>
      <c r="E253" s="211">
        <f>VLOOKUP(B253,مقررات!$A$1:$F$476,4,FALSE)</f>
        <v>2</v>
      </c>
      <c r="F253" s="211">
        <f t="shared" si="12"/>
        <v>3</v>
      </c>
      <c r="G253" s="60" t="str">
        <f>VLOOKUP(B253,مقررات!$A$1:$F$409,6,FALSE)</f>
        <v>M2315</v>
      </c>
      <c r="H253" s="347" t="s">
        <v>1560</v>
      </c>
      <c r="I253" s="262" t="str">
        <f>VLOOKUP(H253,'اعضاء هيئة التدريس'!$B$1:$D$300,2,FALSE)</f>
        <v xml:space="preserve">د/ هاني محمد إبراهيم </v>
      </c>
      <c r="J253" s="250"/>
      <c r="K253" s="250" t="s">
        <v>1067</v>
      </c>
      <c r="L253" s="250"/>
      <c r="M253" s="250"/>
      <c r="N253" s="250"/>
      <c r="O253" s="250"/>
      <c r="P253" s="255"/>
      <c r="Q253" s="282"/>
      <c r="R253" s="283"/>
      <c r="S253" s="283"/>
      <c r="T253" s="283"/>
      <c r="U253" s="283"/>
      <c r="V253" s="283"/>
      <c r="W253" s="283"/>
      <c r="X253" s="283"/>
      <c r="Y253" s="283"/>
      <c r="Z253" s="283"/>
      <c r="AA253" s="283"/>
      <c r="AB253" s="283"/>
      <c r="AC253" s="283"/>
      <c r="AD253" s="283"/>
      <c r="AE253" s="283"/>
      <c r="AS253" s="251" t="e">
        <f>VLOOKUP(#REF!,'اعضاء هيئة التدريس'!#REF!,2,)</f>
        <v>#REF!</v>
      </c>
    </row>
    <row r="254" spans="1:45" s="272" customFormat="1" ht="15.75" hidden="1" customHeight="1">
      <c r="A254" s="724">
        <v>56</v>
      </c>
      <c r="B254" s="288" t="s">
        <v>581</v>
      </c>
      <c r="C254" s="726" t="str">
        <f>VLOOKUP(B254,مقررات!$A$1:$F$411,2,FALSE)</f>
        <v>شبكات الحاسبات</v>
      </c>
      <c r="D254" s="211">
        <f>VLOOKUP(B254,مقررات!$A$1:$F$452,3,FALSE)</f>
        <v>3</v>
      </c>
      <c r="E254" s="211">
        <f>VLOOKUP(B254,مقررات!$A$1:$F$476,4,FALSE)</f>
        <v>0</v>
      </c>
      <c r="F254" s="211">
        <f t="shared" si="12"/>
        <v>3</v>
      </c>
      <c r="G254" s="60" t="str">
        <f>VLOOKUP(B254,مقررات!$A$1:$F$409,6,FALSE)</f>
        <v>M2312</v>
      </c>
      <c r="H254" s="60" t="s">
        <v>1526</v>
      </c>
      <c r="I254" s="262" t="str">
        <f>VLOOKUP(H254,'اعضاء هيئة التدريس'!$B$1:$D$300,2,FALSE)</f>
        <v xml:space="preserve">أ.د/ على محمد مليجى </v>
      </c>
      <c r="J254" s="73"/>
      <c r="K254" s="73"/>
      <c r="L254" s="73" t="s">
        <v>1069</v>
      </c>
      <c r="M254" s="73"/>
      <c r="N254" s="73"/>
      <c r="O254" s="73"/>
      <c r="P254" s="255" t="s">
        <v>1325</v>
      </c>
      <c r="Q254" s="4"/>
      <c r="R254" s="91"/>
      <c r="S254" s="283"/>
      <c r="T254" s="283"/>
      <c r="U254" s="283"/>
      <c r="V254" s="283"/>
      <c r="W254" s="283"/>
      <c r="X254" s="283"/>
      <c r="Y254" s="283"/>
      <c r="Z254" s="283"/>
      <c r="AA254" s="283"/>
      <c r="AB254" s="283"/>
      <c r="AC254" s="283"/>
      <c r="AD254" s="283"/>
      <c r="AE254" s="283"/>
      <c r="AS254" s="251" t="e">
        <f>VLOOKUP(#REF!,'اعضاء هيئة التدريس'!#REF!,2,)</f>
        <v>#REF!</v>
      </c>
    </row>
    <row r="255" spans="1:45" s="272" customFormat="1" ht="15.75" hidden="1" customHeight="1">
      <c r="A255" s="724">
        <v>57</v>
      </c>
      <c r="B255" s="288" t="s">
        <v>590</v>
      </c>
      <c r="C255" s="726" t="str">
        <f>VLOOKUP(B255,مقررات!$A$1:$F$411,2,FALSE)</f>
        <v>هندسة البرامج</v>
      </c>
      <c r="D255" s="211">
        <f>VLOOKUP(B255,مقررات!$A$1:$F$452,3,FALSE)</f>
        <v>3</v>
      </c>
      <c r="E255" s="211">
        <f>VLOOKUP(B255,مقررات!$A$1:$F$476,4,FALSE)</f>
        <v>2</v>
      </c>
      <c r="F255" s="211">
        <f t="shared" si="12"/>
        <v>4</v>
      </c>
      <c r="G255" s="60" t="str">
        <f>VLOOKUP(B255,مقررات!$A$1:$F$409,6,FALSE)</f>
        <v>M1318</v>
      </c>
      <c r="H255" s="60" t="s">
        <v>1526</v>
      </c>
      <c r="I255" s="262" t="str">
        <f>VLOOKUP(H255,'اعضاء هيئة التدريس'!$B$1:$D$300,2,FALSE)</f>
        <v xml:space="preserve">أ.د/ على محمد مليجى </v>
      </c>
      <c r="J255" s="73"/>
      <c r="K255" s="73" t="s">
        <v>1069</v>
      </c>
      <c r="L255" s="73"/>
      <c r="M255" s="73"/>
      <c r="N255" s="73"/>
      <c r="O255" s="73"/>
      <c r="P255" s="386" t="s">
        <v>1322</v>
      </c>
      <c r="Q255" s="4"/>
      <c r="R255" s="91"/>
      <c r="S255" s="283"/>
      <c r="T255" s="283"/>
      <c r="U255" s="283"/>
      <c r="V255" s="283"/>
      <c r="W255" s="283"/>
      <c r="X255" s="283"/>
      <c r="Y255" s="283"/>
      <c r="Z255" s="283"/>
      <c r="AA255" s="283"/>
      <c r="AB255" s="283"/>
      <c r="AC255" s="283"/>
      <c r="AD255" s="283"/>
      <c r="AE255" s="283"/>
      <c r="AS255" s="251" t="e">
        <f>VLOOKUP(#REF!,'اعضاء هيئة التدريس'!#REF!,2,)</f>
        <v>#REF!</v>
      </c>
    </row>
    <row r="256" spans="1:45" s="272" customFormat="1" ht="15.75" hidden="1" customHeight="1">
      <c r="A256" s="724">
        <v>18</v>
      </c>
      <c r="B256" s="288" t="s">
        <v>1186</v>
      </c>
      <c r="C256" s="726" t="str">
        <f>VLOOKUP(B256,مقررات!$A$1:$F$411,2,FALSE)</f>
        <v>بحث ومقال</v>
      </c>
      <c r="D256" s="211">
        <f>VLOOKUP(B256,مقررات!$A$1:$F$452,3,FALSE)</f>
        <v>2</v>
      </c>
      <c r="E256" s="211">
        <f>VLOOKUP(B256,مقررات!$A$1:$F$476,4,FALSE)</f>
        <v>0</v>
      </c>
      <c r="F256" s="211">
        <f t="shared" si="12"/>
        <v>2</v>
      </c>
      <c r="G256" s="60" t="str">
        <f>VLOOKUP(B256,مقررات!$A$1:$F$409,6,FALSE)</f>
        <v>-</v>
      </c>
      <c r="H256" s="298" t="s">
        <v>1646</v>
      </c>
      <c r="I256" s="262" t="str">
        <f>VLOOKUP(H256,'اعضاء هيئة التدريس'!$B$1:$D$300,2,FALSE)</f>
        <v>د/ لبنى شرف الدين</v>
      </c>
      <c r="J256" s="267"/>
      <c r="K256" s="267"/>
      <c r="L256" s="250"/>
      <c r="M256" s="250"/>
      <c r="N256" s="267"/>
      <c r="O256" s="251"/>
      <c r="P256" s="252"/>
      <c r="Q256" s="282"/>
      <c r="R256" s="283"/>
      <c r="S256" s="283"/>
      <c r="T256" s="283"/>
      <c r="U256" s="283"/>
      <c r="V256" s="283"/>
      <c r="W256" s="283"/>
      <c r="X256" s="283"/>
      <c r="Y256" s="283"/>
      <c r="Z256" s="283"/>
      <c r="AA256" s="283"/>
      <c r="AB256" s="283"/>
      <c r="AC256" s="283"/>
      <c r="AD256" s="283"/>
      <c r="AE256" s="283"/>
      <c r="AS256" s="251" t="e">
        <f>VLOOKUP(#REF!,'اعضاء هيئة التدريس'!#REF!,2,)</f>
        <v>#REF!</v>
      </c>
    </row>
    <row r="257" spans="1:45" s="272" customFormat="1" ht="15.75" hidden="1" customHeight="1">
      <c r="A257" s="724">
        <v>20</v>
      </c>
      <c r="B257" s="288" t="s">
        <v>1187</v>
      </c>
      <c r="C257" s="726" t="str">
        <f>VLOOKUP(B257,مقررات!$A$1:$F$411,2,FALSE)</f>
        <v>ديناميكا حرارية</v>
      </c>
      <c r="D257" s="211">
        <f>VLOOKUP(B257,مقررات!$A$1:$F$452,3,FALSE)</f>
        <v>3</v>
      </c>
      <c r="E257" s="211">
        <f>VLOOKUP(B257,مقررات!$A$1:$F$476,4,FALSE)</f>
        <v>0</v>
      </c>
      <c r="F257" s="211">
        <f t="shared" si="12"/>
        <v>3</v>
      </c>
      <c r="G257" s="60" t="str">
        <f>VLOOKUP(B257,مقررات!$A$1:$F$409,6,FALSE)</f>
        <v>-</v>
      </c>
      <c r="H257" s="697" t="s">
        <v>1638</v>
      </c>
      <c r="I257" s="262" t="str">
        <f>VLOOKUP(H257,'اعضاء هيئة التدريس'!$B$1:$D$300,2,FALSE)</f>
        <v>أ.د/ يحيى القاضي</v>
      </c>
      <c r="J257" s="73"/>
      <c r="K257" s="73"/>
      <c r="L257" s="250" t="s">
        <v>1069</v>
      </c>
      <c r="M257" s="73"/>
      <c r="N257" s="73"/>
      <c r="O257" s="73"/>
      <c r="P257" s="1046"/>
      <c r="Q257" s="4"/>
      <c r="R257" s="91"/>
      <c r="S257" s="283"/>
      <c r="T257" s="283"/>
      <c r="U257" s="283"/>
      <c r="V257" s="283"/>
      <c r="W257" s="283"/>
      <c r="X257" s="283"/>
      <c r="Y257" s="283"/>
      <c r="Z257" s="283"/>
      <c r="AA257" s="283"/>
      <c r="AB257" s="283"/>
      <c r="AC257" s="283"/>
      <c r="AD257" s="283"/>
      <c r="AE257" s="283"/>
      <c r="AS257" s="251" t="e">
        <f>VLOOKUP(#REF!,'اعضاء هيئة التدريس'!#REF!,2,)</f>
        <v>#REF!</v>
      </c>
    </row>
    <row r="258" spans="1:45" s="272" customFormat="1" ht="15.75" hidden="1" customHeight="1">
      <c r="A258" s="724">
        <v>21</v>
      </c>
      <c r="B258" s="288" t="s">
        <v>825</v>
      </c>
      <c r="C258" s="726" t="str">
        <f>VLOOKUP(B258,مقررات!$A$1:$F$411,2,FALSE)</f>
        <v>فيزياء ذرية (1)</v>
      </c>
      <c r="D258" s="211">
        <f>VLOOKUP(B258,مقررات!$A$1:$F$452,3,FALSE)</f>
        <v>2</v>
      </c>
      <c r="E258" s="211">
        <f>VLOOKUP(B258,مقررات!$A$1:$F$476,4,FALSE)</f>
        <v>2</v>
      </c>
      <c r="F258" s="211">
        <f t="shared" si="12"/>
        <v>3</v>
      </c>
      <c r="G258" s="60" t="str">
        <f>VLOOKUP(B258,مقررات!$A$1:$F$409,6,FALSE)</f>
        <v>-</v>
      </c>
      <c r="H258" s="423" t="s">
        <v>1642</v>
      </c>
      <c r="I258" s="262" t="str">
        <f>VLOOKUP(H258,'اعضاء هيئة التدريس'!$B$1:$D$300,2,FALSE)</f>
        <v>أ.د/عبد العزيز حبيب</v>
      </c>
      <c r="J258" s="73"/>
      <c r="K258" s="73"/>
      <c r="L258" s="73" t="s">
        <v>1069</v>
      </c>
      <c r="M258" s="73"/>
      <c r="N258" s="73"/>
      <c r="O258" s="73"/>
      <c r="P258" s="386" t="s">
        <v>1326</v>
      </c>
      <c r="Q258" s="4"/>
      <c r="R258" s="91"/>
      <c r="S258" s="283"/>
      <c r="T258" s="283"/>
      <c r="U258" s="283"/>
      <c r="V258" s="283"/>
      <c r="W258" s="283"/>
      <c r="X258" s="283"/>
      <c r="Y258" s="283"/>
      <c r="Z258" s="283"/>
      <c r="AA258" s="283"/>
      <c r="AB258" s="283"/>
      <c r="AC258" s="283"/>
      <c r="AD258" s="283"/>
      <c r="AE258" s="283"/>
      <c r="AS258" s="251" t="e">
        <f>VLOOKUP(#REF!,'اعضاء هيئة التدريس'!#REF!,2,)</f>
        <v>#REF!</v>
      </c>
    </row>
    <row r="259" spans="1:45" s="272" customFormat="1" ht="15.75" hidden="1" customHeight="1">
      <c r="A259" s="724">
        <v>24</v>
      </c>
      <c r="B259" s="288" t="s">
        <v>1188</v>
      </c>
      <c r="C259" s="726" t="str">
        <f>VLOOKUP(B259,مقررات!$A$1:$F$411,2,FALSE)</f>
        <v>تيار متردد</v>
      </c>
      <c r="D259" s="211">
        <f>VLOOKUP(B259,مقررات!$A$1:$F$452,3,FALSE)</f>
        <v>2</v>
      </c>
      <c r="E259" s="211">
        <f>VLOOKUP(B259,مقررات!$A$1:$F$476,4,FALSE)</f>
        <v>2</v>
      </c>
      <c r="F259" s="211">
        <f t="shared" si="12"/>
        <v>3</v>
      </c>
      <c r="G259" s="60">
        <f>VLOOKUP(B259,مقررات!$A$1:$F$409,6,FALSE)</f>
        <v>0</v>
      </c>
      <c r="H259" s="340" t="s">
        <v>1649</v>
      </c>
      <c r="I259" s="262" t="str">
        <f>VLOOKUP(H259,'اعضاء هيئة التدريس'!$B$1:$D$300,2,FALSE)</f>
        <v>د/ سعيد صالح</v>
      </c>
      <c r="J259" s="254"/>
      <c r="K259" s="254"/>
      <c r="L259" s="382"/>
      <c r="M259" s="254"/>
      <c r="N259" s="382"/>
      <c r="O259" s="250" t="s">
        <v>1069</v>
      </c>
      <c r="P259" s="386" t="s">
        <v>1326</v>
      </c>
      <c r="Q259" s="382"/>
      <c r="R259" s="369"/>
      <c r="S259" s="283"/>
      <c r="T259" s="283"/>
      <c r="U259" s="283"/>
      <c r="V259" s="283"/>
      <c r="W259" s="283"/>
      <c r="X259" s="283"/>
      <c r="Y259" s="283"/>
      <c r="Z259" s="283"/>
      <c r="AA259" s="283"/>
      <c r="AB259" s="283"/>
      <c r="AC259" s="283"/>
      <c r="AD259" s="283"/>
      <c r="AE259" s="283"/>
      <c r="AS259" s="251" t="e">
        <f>VLOOKUP(#REF!,'اعضاء هيئة التدريس'!#REF!,2,)</f>
        <v>#REF!</v>
      </c>
    </row>
    <row r="260" spans="1:45" s="272" customFormat="1" ht="15.75" hidden="1" customHeight="1">
      <c r="A260" s="724">
        <v>25</v>
      </c>
      <c r="B260" s="288" t="s">
        <v>495</v>
      </c>
      <c r="C260" s="726" t="str">
        <f>VLOOKUP(B260,مقررات!$A$1:$F$411,2,FALSE)</f>
        <v>الكترونيات فيزيائية</v>
      </c>
      <c r="D260" s="211">
        <f>VLOOKUP(B260,مقررات!$A$1:$F$452,3,FALSE)</f>
        <v>3</v>
      </c>
      <c r="E260" s="211">
        <f>VLOOKUP(B260,مقررات!$A$1:$F$476,4,FALSE)</f>
        <v>0</v>
      </c>
      <c r="F260" s="211">
        <f t="shared" si="12"/>
        <v>3</v>
      </c>
      <c r="G260" s="60" t="str">
        <f>VLOOKUP(B260,مقررات!$A$1:$F$409,6,FALSE)</f>
        <v>P144</v>
      </c>
      <c r="H260" s="32" t="s">
        <v>1644</v>
      </c>
      <c r="I260" s="262" t="str">
        <f>VLOOKUP(H260,'اعضاء هيئة التدريس'!$B$1:$D$300,2,FALSE)</f>
        <v>د/ محمد الهوارى</v>
      </c>
      <c r="J260" s="776"/>
      <c r="K260" s="695" t="s">
        <v>1069</v>
      </c>
      <c r="L260" s="695"/>
      <c r="M260" s="695"/>
      <c r="N260" s="695"/>
      <c r="O260" s="776"/>
      <c r="P260" s="1053"/>
      <c r="Q260" s="158"/>
      <c r="R260" s="92"/>
      <c r="S260" s="283"/>
      <c r="T260" s="283"/>
      <c r="U260" s="283"/>
      <c r="V260" s="283"/>
      <c r="W260" s="283"/>
      <c r="X260" s="283"/>
      <c r="Y260" s="283"/>
      <c r="Z260" s="283"/>
      <c r="AA260" s="283"/>
      <c r="AB260" s="283"/>
      <c r="AC260" s="283"/>
      <c r="AD260" s="283"/>
      <c r="AE260" s="283"/>
      <c r="AS260" s="251" t="e">
        <f>VLOOKUP(#REF!,'اعضاء هيئة التدريس'!#REF!,2,)</f>
        <v>#REF!</v>
      </c>
    </row>
    <row r="261" spans="1:45" s="272" customFormat="1" ht="15.75" hidden="1" customHeight="1">
      <c r="A261" s="724">
        <v>26</v>
      </c>
      <c r="B261" s="288" t="s">
        <v>822</v>
      </c>
      <c r="C261" s="726" t="str">
        <f>VLOOKUP(B261,مقررات!$A$1:$F$411,2,FALSE)</f>
        <v>فيزياء رياضية (1)</v>
      </c>
      <c r="D261" s="211">
        <f>VLOOKUP(B261,مقررات!$A$1:$F$452,3,FALSE)</f>
        <v>3</v>
      </c>
      <c r="E261" s="211">
        <f>VLOOKUP(B261,مقررات!$A$1:$F$476,4,FALSE)</f>
        <v>0</v>
      </c>
      <c r="F261" s="211">
        <f t="shared" si="12"/>
        <v>3</v>
      </c>
      <c r="G261" s="60" t="str">
        <f>VLOOKUP(B261,مقررات!$A$1:$F$409,6,FALSE)</f>
        <v>-</v>
      </c>
      <c r="H261" s="298" t="s">
        <v>1653</v>
      </c>
      <c r="I261" s="262" t="str">
        <f>VLOOKUP(H261,'اعضاء هيئة التدريس'!$B$1:$D$300,2,FALSE)</f>
        <v>د/ سامي الجمال</v>
      </c>
      <c r="J261" s="267"/>
      <c r="K261" s="253" t="s">
        <v>1069</v>
      </c>
      <c r="L261" s="250"/>
      <c r="M261" s="250"/>
      <c r="N261" s="267"/>
      <c r="O261" s="250"/>
      <c r="P261" s="252"/>
      <c r="Q261" s="282"/>
      <c r="R261" s="284"/>
      <c r="S261" s="284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E261" s="283"/>
      <c r="AS261" s="251" t="e">
        <f>VLOOKUP(#REF!,'اعضاء هيئة التدريس'!#REF!,2,)</f>
        <v>#REF!</v>
      </c>
    </row>
    <row r="262" spans="1:45" s="272" customFormat="1" ht="15.75" hidden="1" customHeight="1">
      <c r="A262" s="724">
        <v>27</v>
      </c>
      <c r="B262" s="288" t="s">
        <v>1189</v>
      </c>
      <c r="C262" s="726" t="str">
        <f>VLOOKUP(B262,مقررات!$A$1:$F$411,2,FALSE)</f>
        <v>ميكانيكا تقليدية ونسبية</v>
      </c>
      <c r="D262" s="211">
        <f>VLOOKUP(B262,مقررات!$A$1:$F$452,3,FALSE)</f>
        <v>2</v>
      </c>
      <c r="E262" s="211">
        <f>VLOOKUP(B262,مقررات!$A$1:$F$476,4,FALSE)</f>
        <v>2</v>
      </c>
      <c r="F262" s="211">
        <f t="shared" si="12"/>
        <v>3</v>
      </c>
      <c r="G262" s="60" t="str">
        <f>VLOOKUP(B262,مقررات!$A$1:$F$409,6,FALSE)</f>
        <v>P177</v>
      </c>
      <c r="H262" s="60" t="s">
        <v>1637</v>
      </c>
      <c r="I262" s="262" t="str">
        <f>VLOOKUP(H262,'اعضاء هيئة التدريس'!$B$1:$D$300,2,FALSE)</f>
        <v>أ.د/ ماجدة هانم خيرى</v>
      </c>
      <c r="J262" s="250"/>
      <c r="K262" s="250" t="s">
        <v>1232</v>
      </c>
      <c r="L262" s="250"/>
      <c r="M262" s="250"/>
      <c r="N262" s="250"/>
      <c r="O262" s="250"/>
      <c r="P262" s="252"/>
      <c r="Q262" s="282"/>
      <c r="R262" s="283"/>
      <c r="S262" s="283"/>
      <c r="T262" s="283"/>
      <c r="U262" s="283"/>
      <c r="V262" s="283"/>
      <c r="W262" s="283"/>
      <c r="X262" s="283"/>
      <c r="Y262" s="283"/>
      <c r="Z262" s="283"/>
      <c r="AA262" s="283"/>
      <c r="AB262" s="283"/>
      <c r="AC262" s="283"/>
      <c r="AD262" s="283"/>
      <c r="AE262" s="283"/>
      <c r="AS262" s="251" t="e">
        <f>VLOOKUP(#REF!,'اعضاء هيئة التدريس'!#REF!,2,)</f>
        <v>#REF!</v>
      </c>
    </row>
    <row r="263" spans="1:45" s="272" customFormat="1" ht="15.75" hidden="1" customHeight="1">
      <c r="A263" s="724">
        <v>28</v>
      </c>
      <c r="B263" s="288" t="s">
        <v>1190</v>
      </c>
      <c r="C263" s="726" t="str">
        <f>VLOOKUP(B263,مقررات!$A$1:$F$411,2,FALSE)</f>
        <v>فيزياءتطبيقية (1)</v>
      </c>
      <c r="D263" s="211">
        <f>VLOOKUP(B263,مقررات!$A$1:$F$452,3,FALSE)</f>
        <v>0</v>
      </c>
      <c r="E263" s="211">
        <f>VLOOKUP(B263,مقررات!$A$1:$F$476,4,FALSE)</f>
        <v>6</v>
      </c>
      <c r="F263" s="211">
        <f t="shared" si="12"/>
        <v>3</v>
      </c>
      <c r="G263" s="60" t="str">
        <f>VLOOKUP(B263,مقررات!$A$1:$F$409,6,FALSE)</f>
        <v>-</v>
      </c>
      <c r="H263" s="423" t="s">
        <v>1646</v>
      </c>
      <c r="I263" s="262" t="str">
        <f>VLOOKUP(H263,'اعضاء هيئة التدريس'!$B$1:$D$300,2,FALSE)</f>
        <v>د/ لبنى شرف الدين</v>
      </c>
      <c r="J263" s="73" t="s">
        <v>1985</v>
      </c>
      <c r="K263" s="73"/>
      <c r="L263" s="73" t="s">
        <v>1985</v>
      </c>
      <c r="M263" s="73"/>
      <c r="N263" s="73"/>
      <c r="O263" s="73" t="s">
        <v>1985</v>
      </c>
      <c r="P263" s="1046"/>
      <c r="Q263" s="4"/>
      <c r="R263" s="91"/>
      <c r="S263" s="284"/>
      <c r="T263" s="283"/>
      <c r="U263" s="283"/>
      <c r="V263" s="283"/>
      <c r="W263" s="283"/>
      <c r="X263" s="283"/>
      <c r="Y263" s="283"/>
      <c r="Z263" s="283"/>
      <c r="AA263" s="283"/>
      <c r="AB263" s="283"/>
      <c r="AC263" s="283"/>
      <c r="AD263" s="283"/>
      <c r="AE263" s="283"/>
      <c r="AS263" s="251" t="e">
        <f>VLOOKUP(#REF!,'اعضاء هيئة التدريس'!#REF!,2,)</f>
        <v>#REF!</v>
      </c>
    </row>
    <row r="264" spans="1:45" s="272" customFormat="1" ht="15.75" hidden="1" customHeight="1">
      <c r="A264" s="724">
        <v>29</v>
      </c>
      <c r="B264" s="288" t="s">
        <v>831</v>
      </c>
      <c r="C264" s="726" t="str">
        <f>VLOOKUP(B264,مقررات!$A$1:$F$411,2,FALSE)</f>
        <v>فيزياء جوامد (1)</v>
      </c>
      <c r="D264" s="211">
        <f>VLOOKUP(B264,مقررات!$A$1:$F$452,3,FALSE)</f>
        <v>2</v>
      </c>
      <c r="E264" s="211">
        <f>VLOOKUP(B264,مقررات!$A$1:$F$476,4,FALSE)</f>
        <v>2</v>
      </c>
      <c r="F264" s="211">
        <f t="shared" ref="F264:F268" si="13">D264+0.5*E264</f>
        <v>3</v>
      </c>
      <c r="G264" s="60" t="str">
        <f>VLOOKUP(B264,مقررات!$A$1:$F$409,6,FALSE)</f>
        <v>P111</v>
      </c>
      <c r="H264" s="697" t="s">
        <v>1636</v>
      </c>
      <c r="I264" s="262" t="str">
        <f>VLOOKUP(H264,'اعضاء هيئة التدريس'!$B$1:$D$300,2,FALSE)</f>
        <v>أ.د/ أنور حجازى</v>
      </c>
      <c r="J264" s="73"/>
      <c r="K264" s="73"/>
      <c r="L264" s="73"/>
      <c r="M264" s="73"/>
      <c r="N264" s="73"/>
      <c r="O264" s="73"/>
      <c r="P264" s="1046"/>
      <c r="Q264" s="4"/>
      <c r="R264" s="91"/>
      <c r="S264" s="283"/>
      <c r="T264" s="283"/>
      <c r="U264" s="283"/>
      <c r="V264" s="283"/>
      <c r="W264" s="283"/>
      <c r="X264" s="283"/>
      <c r="Y264" s="283"/>
      <c r="Z264" s="283"/>
      <c r="AA264" s="283"/>
      <c r="AB264" s="283"/>
      <c r="AC264" s="283"/>
      <c r="AD264" s="283"/>
      <c r="AE264" s="283"/>
      <c r="AS264" s="251" t="e">
        <f>VLOOKUP(#REF!,'اعضاء هيئة التدريس'!#REF!,2,)</f>
        <v>#REF!</v>
      </c>
    </row>
    <row r="265" spans="1:45" s="272" customFormat="1" ht="15.75" hidden="1" customHeight="1">
      <c r="A265" s="724">
        <v>30</v>
      </c>
      <c r="B265" s="288" t="s">
        <v>830</v>
      </c>
      <c r="C265" s="726" t="str">
        <f>VLOOKUP(B265,مقررات!$A$1:$F$411,2,FALSE)</f>
        <v>بصريات الكترونية</v>
      </c>
      <c r="D265" s="211">
        <f>VLOOKUP(B265,مقررات!$A$1:$F$452,3,FALSE)</f>
        <v>2</v>
      </c>
      <c r="E265" s="211">
        <f>VLOOKUP(B265,مقررات!$A$1:$F$476,4,FALSE)</f>
        <v>2</v>
      </c>
      <c r="F265" s="211">
        <f t="shared" si="13"/>
        <v>3</v>
      </c>
      <c r="G265" s="60" t="str">
        <f>VLOOKUP(B265,مقررات!$A$1:$F$409,6,FALSE)</f>
        <v>-</v>
      </c>
      <c r="H265" s="700" t="s">
        <v>1650</v>
      </c>
      <c r="I265" s="262" t="str">
        <f>VLOOKUP(H265,'اعضاء هيئة التدريس'!$B$1:$D$300,2,FALSE)</f>
        <v>د/ ياسر رماح</v>
      </c>
      <c r="J265" s="471"/>
      <c r="K265" s="471" t="s">
        <v>1065</v>
      </c>
      <c r="L265" s="471"/>
      <c r="M265" s="385"/>
      <c r="N265" s="471"/>
      <c r="O265" s="385"/>
      <c r="P265" s="386" t="s">
        <v>1320</v>
      </c>
      <c r="Q265" s="720"/>
      <c r="R265" s="812"/>
      <c r="S265" s="283"/>
      <c r="T265" s="283"/>
      <c r="U265" s="283"/>
      <c r="V265" s="283"/>
      <c r="W265" s="283"/>
      <c r="X265" s="283"/>
      <c r="Y265" s="283"/>
      <c r="Z265" s="283"/>
      <c r="AA265" s="283"/>
      <c r="AB265" s="283"/>
      <c r="AC265" s="283"/>
      <c r="AD265" s="283"/>
      <c r="AE265" s="283"/>
      <c r="AS265" s="251" t="e">
        <f>VLOOKUP(#REF!,'اعضاء هيئة التدريس'!#REF!,2,)</f>
        <v>#REF!</v>
      </c>
    </row>
    <row r="266" spans="1:45" s="272" customFormat="1" ht="15.75" hidden="1">
      <c r="A266" s="724">
        <v>31</v>
      </c>
      <c r="B266" s="288" t="s">
        <v>496</v>
      </c>
      <c r="C266" s="726" t="str">
        <f>VLOOKUP(B266,مقررات!$A$1:$F$411,2,FALSE)</f>
        <v>فيزياء ذرية (2)</v>
      </c>
      <c r="D266" s="211">
        <f>VLOOKUP(B266,مقررات!$A$1:$F$452,3,FALSE)</f>
        <v>2</v>
      </c>
      <c r="E266" s="211">
        <f>VLOOKUP(B266,مقررات!$A$1:$F$476,4,FALSE)</f>
        <v>2</v>
      </c>
      <c r="F266" s="211">
        <f t="shared" si="13"/>
        <v>3</v>
      </c>
      <c r="G266" s="60" t="str">
        <f>VLOOKUP(B266,مقررات!$A$1:$F$409,6,FALSE)</f>
        <v>P133</v>
      </c>
      <c r="H266" s="32" t="s">
        <v>1680</v>
      </c>
      <c r="I266" s="262" t="str">
        <f>VLOOKUP(H266,'اعضاء هيئة التدريس'!$B$1:$D$300,2,FALSE)</f>
        <v>د/ حسام  عوض</v>
      </c>
      <c r="J266" s="776"/>
      <c r="K266" s="695"/>
      <c r="L266" s="250"/>
      <c r="M266" s="250"/>
      <c r="N266" s="250"/>
      <c r="O266" s="250" t="s">
        <v>1069</v>
      </c>
      <c r="P266" s="386" t="s">
        <v>1320</v>
      </c>
      <c r="Q266" s="158"/>
      <c r="R266" s="91"/>
      <c r="S266" s="283"/>
      <c r="T266" s="283"/>
      <c r="U266" s="283"/>
      <c r="V266" s="283"/>
      <c r="W266" s="283"/>
      <c r="X266" s="283"/>
      <c r="Y266" s="283"/>
      <c r="Z266" s="283"/>
      <c r="AA266" s="283"/>
      <c r="AB266" s="283"/>
      <c r="AC266" s="283"/>
      <c r="AD266" s="283"/>
      <c r="AE266" s="283"/>
      <c r="AS266" s="251" t="e">
        <f>VLOOKUP(#REF!,'اعضاء هيئة التدريس'!#REF!,2,)</f>
        <v>#REF!</v>
      </c>
    </row>
    <row r="267" spans="1:45" s="272" customFormat="1" ht="15.75" hidden="1" customHeight="1">
      <c r="A267" s="724">
        <v>32</v>
      </c>
      <c r="B267" s="288" t="s">
        <v>826</v>
      </c>
      <c r="C267" s="726" t="str">
        <f>VLOOKUP(B267,مقررات!$A$1:$F$411,2,FALSE)</f>
        <v>فيزيـاء نووية (1)</v>
      </c>
      <c r="D267" s="211">
        <f>VLOOKUP(B267,مقررات!$A$1:$F$452,3,FALSE)</f>
        <v>2</v>
      </c>
      <c r="E267" s="211">
        <f>VLOOKUP(B267,مقررات!$A$1:$F$476,4,FALSE)</f>
        <v>2</v>
      </c>
      <c r="F267" s="211">
        <f t="shared" si="13"/>
        <v>3</v>
      </c>
      <c r="G267" s="60" t="str">
        <f>VLOOKUP(B267,مقررات!$A$1:$F$409,6,FALSE)</f>
        <v>P 133</v>
      </c>
      <c r="H267" s="423" t="s">
        <v>1631</v>
      </c>
      <c r="I267" s="262" t="str">
        <f>VLOOKUP(H267,'اعضاء هيئة التدريس'!$B$1:$D$300,2,FALSE)</f>
        <v>أ.د/ عبد العظيم المرسى</v>
      </c>
      <c r="J267" s="73"/>
      <c r="K267" s="73"/>
      <c r="L267" s="73" t="s">
        <v>1066</v>
      </c>
      <c r="M267" s="73"/>
      <c r="N267" s="73"/>
      <c r="O267" s="73"/>
      <c r="P267" s="386" t="s">
        <v>1326</v>
      </c>
      <c r="Q267" s="4"/>
      <c r="R267" s="91"/>
      <c r="S267" s="283"/>
      <c r="T267" s="283"/>
      <c r="U267" s="283"/>
      <c r="V267" s="283"/>
      <c r="W267" s="283"/>
      <c r="X267" s="283"/>
      <c r="Y267" s="283"/>
      <c r="Z267" s="283"/>
      <c r="AA267" s="283"/>
      <c r="AB267" s="283"/>
      <c r="AC267" s="283"/>
      <c r="AD267" s="283"/>
      <c r="AE267" s="283"/>
      <c r="AS267" s="251" t="e">
        <f>VLOOKUP(#REF!,'اعضاء هيئة التدريس'!#REF!,2,)</f>
        <v>#REF!</v>
      </c>
    </row>
    <row r="268" spans="1:45" s="272" customFormat="1" ht="15.75" hidden="1" customHeight="1">
      <c r="A268" s="724">
        <v>33</v>
      </c>
      <c r="B268" s="288" t="s">
        <v>498</v>
      </c>
      <c r="C268" s="726" t="str">
        <f>VLOOKUP(B268,مقررات!$A$1:$F$411,2,FALSE)</f>
        <v>دوائر الكترونية</v>
      </c>
      <c r="D268" s="211">
        <f>VLOOKUP(B268,مقررات!$A$1:$F$452,3,FALSE)</f>
        <v>2</v>
      </c>
      <c r="E268" s="211">
        <f>VLOOKUP(B268,مقررات!$A$1:$F$476,4,FALSE)</f>
        <v>2</v>
      </c>
      <c r="F268" s="211">
        <f t="shared" si="13"/>
        <v>3</v>
      </c>
      <c r="G268" s="60" t="str">
        <f>VLOOKUP(B268,مقررات!$A$1:$F$409,6,FALSE)</f>
        <v>P1610</v>
      </c>
      <c r="H268" s="60" t="s">
        <v>1641</v>
      </c>
      <c r="I268" s="262" t="str">
        <f>VLOOKUP(H268,'اعضاء هيئة التدريس'!$B$1:$D$300,2,FALSE)</f>
        <v>د/ زكريا البدوى</v>
      </c>
      <c r="J268" s="250"/>
      <c r="K268" s="250" t="s">
        <v>1069</v>
      </c>
      <c r="L268" s="250"/>
      <c r="M268" s="250"/>
      <c r="N268" s="250"/>
      <c r="O268" s="250"/>
      <c r="P268" s="386" t="s">
        <v>1314</v>
      </c>
      <c r="Q268" s="282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  <c r="AC268" s="283"/>
      <c r="AD268" s="283"/>
      <c r="AE268" s="283"/>
      <c r="AS268" s="251" t="e">
        <f>VLOOKUP(#REF!,'اعضاء هيئة التدريس'!#REF!,2,)</f>
        <v>#REF!</v>
      </c>
    </row>
    <row r="269" spans="1:45" s="272" customFormat="1" ht="15" hidden="1" customHeight="1">
      <c r="A269" s="724">
        <v>34</v>
      </c>
      <c r="B269" s="288" t="s">
        <v>500</v>
      </c>
      <c r="C269" s="726" t="str">
        <f>VLOOKUP(B269,مقررات!$A$1:$F$411,2,FALSE)</f>
        <v>ميكانيكا الموائع</v>
      </c>
      <c r="D269" s="211">
        <f>VLOOKUP(B269,مقررات!$A$1:$F$452,3,FALSE)</f>
        <v>3</v>
      </c>
      <c r="E269" s="211" t="str">
        <f>VLOOKUP(B269,مقررات!$A$1:$F$476,4,FALSE)</f>
        <v>-</v>
      </c>
      <c r="F269" s="211">
        <v>3</v>
      </c>
      <c r="G269" s="60" t="str">
        <f>VLOOKUP(B269,مقررات!$A$1:$F$409,6,FALSE)</f>
        <v>P177</v>
      </c>
      <c r="H269" s="298" t="s">
        <v>1655</v>
      </c>
      <c r="I269" s="262" t="str">
        <f>VLOOKUP(H269,'اعضاء هيئة التدريس'!$B$1:$D$300,2,FALSE)</f>
        <v>د/ محمد عبد الحكيم</v>
      </c>
      <c r="J269" s="250"/>
      <c r="K269" s="267"/>
      <c r="L269" s="250"/>
      <c r="M269" s="267"/>
      <c r="N269" s="267"/>
      <c r="O269" s="267"/>
      <c r="P269" s="252"/>
      <c r="Q269" s="282"/>
      <c r="R269" s="283"/>
      <c r="S269" s="283"/>
      <c r="T269" s="283"/>
      <c r="U269" s="283"/>
      <c r="V269" s="283"/>
      <c r="W269" s="283"/>
      <c r="X269" s="283"/>
      <c r="Y269" s="283"/>
      <c r="Z269" s="283"/>
      <c r="AA269" s="283"/>
      <c r="AB269" s="283"/>
      <c r="AC269" s="283"/>
      <c r="AD269" s="283"/>
      <c r="AE269" s="283"/>
      <c r="AS269" s="251" t="e">
        <f>VLOOKUP(#REF!,'اعضاء هيئة التدريس'!#REF!,2,)</f>
        <v>#REF!</v>
      </c>
    </row>
    <row r="270" spans="1:45" s="272" customFormat="1" ht="15.75" hidden="1">
      <c r="A270" s="724">
        <v>35</v>
      </c>
      <c r="B270" s="288" t="s">
        <v>1192</v>
      </c>
      <c r="C270" s="726" t="str">
        <f>VLOOKUP(B270,مقررات!$A$1:$F$411,2,FALSE)</f>
        <v>ميكانيكا الكم (1)</v>
      </c>
      <c r="D270" s="211">
        <f>VLOOKUP(B270,مقررات!$A$1:$F$452,3,FALSE)</f>
        <v>3</v>
      </c>
      <c r="E270" s="211">
        <f>VLOOKUP(B270,مقررات!$A$1:$F$476,4,FALSE)</f>
        <v>0</v>
      </c>
      <c r="F270" s="211">
        <f>D270+0.5*E270</f>
        <v>3</v>
      </c>
      <c r="G270" s="60" t="str">
        <f>VLOOKUP(B270,مقررات!$A$1:$F$409,6,FALSE)</f>
        <v>P 177</v>
      </c>
      <c r="H270" s="60" t="s">
        <v>1617</v>
      </c>
      <c r="I270" s="262" t="str">
        <f>VLOOKUP(H270,'اعضاء هيئة التدريس'!$B$1:$D$300,2,FALSE)</f>
        <v>أ.د/ سناء محمد انيس ميز</v>
      </c>
      <c r="J270" s="250"/>
      <c r="K270" s="250"/>
      <c r="L270" s="250" t="s">
        <v>1067</v>
      </c>
      <c r="M270" s="250"/>
      <c r="N270" s="263" t="s">
        <v>1233</v>
      </c>
      <c r="O270" s="250"/>
      <c r="P270" s="386" t="s">
        <v>1314</v>
      </c>
      <c r="Q270" s="282"/>
      <c r="R270" s="283"/>
      <c r="S270" s="284"/>
      <c r="T270" s="283"/>
      <c r="U270" s="283"/>
      <c r="V270" s="283"/>
      <c r="W270" s="283"/>
      <c r="X270" s="283"/>
      <c r="Y270" s="283"/>
      <c r="Z270" s="283"/>
      <c r="AA270" s="283"/>
      <c r="AB270" s="283"/>
      <c r="AC270" s="283"/>
      <c r="AD270" s="283"/>
      <c r="AE270" s="283"/>
      <c r="AS270" s="251" t="e">
        <f>VLOOKUP(#REF!,'اعضاء هيئة التدريس'!#REF!,2,)</f>
        <v>#REF!</v>
      </c>
    </row>
    <row r="271" spans="1:45" s="272" customFormat="1" ht="15.75" hidden="1" customHeight="1">
      <c r="A271" s="724">
        <v>36</v>
      </c>
      <c r="B271" s="288" t="s">
        <v>1193</v>
      </c>
      <c r="C271" s="726" t="str">
        <f>VLOOKUP(B271,مقررات!$A$1:$F$411,2,FALSE)</f>
        <v>فيزياء تطبيقية (2)</v>
      </c>
      <c r="D271" s="211">
        <f>VLOOKUP(B271,مقررات!$A$1:$F$452,3,FALSE)</f>
        <v>0</v>
      </c>
      <c r="E271" s="211">
        <f>VLOOKUP(B271,مقررات!$A$1:$F$476,4,FALSE)</f>
        <v>8</v>
      </c>
      <c r="F271" s="211">
        <f>D271+0.5*E271</f>
        <v>4</v>
      </c>
      <c r="G271" s="60" t="str">
        <f>VLOOKUP(B271,مقررات!$A$1:$F$409,6,FALSE)</f>
        <v>P 189</v>
      </c>
      <c r="H271" s="287" t="s">
        <v>1625</v>
      </c>
      <c r="I271" s="262" t="str">
        <f>VLOOKUP(H271,'اعضاء هيئة التدريس'!$B$1:$D$300,2,FALSE)</f>
        <v>أ.د/ أحمد الحملاوى</v>
      </c>
      <c r="J271" s="265"/>
      <c r="K271" s="265"/>
      <c r="L271" s="237"/>
      <c r="M271" s="265"/>
      <c r="N271" s="237"/>
      <c r="O271" s="265"/>
      <c r="P271" s="386"/>
      <c r="Q271" s="282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 s="283"/>
      <c r="AC271" s="283"/>
      <c r="AD271" s="283"/>
      <c r="AE271" s="283"/>
      <c r="AS271" s="251" t="e">
        <f>VLOOKUP(#REF!,'اعضاء هيئة التدريس'!#REF!,2,)</f>
        <v>#REF!</v>
      </c>
    </row>
    <row r="272" spans="1:45" s="272" customFormat="1" ht="15.75" hidden="1" customHeight="1">
      <c r="A272" s="724">
        <v>37</v>
      </c>
      <c r="B272" s="288" t="s">
        <v>829</v>
      </c>
      <c r="C272" s="726" t="str">
        <f>VLOOKUP(B272,مقررات!$A$1:$F$411,2,FALSE)</f>
        <v>فيزياء جوامد (2)</v>
      </c>
      <c r="D272" s="211">
        <f>VLOOKUP(B272,مقررات!$A$1:$F$452,3,FALSE)</f>
        <v>2</v>
      </c>
      <c r="E272" s="211">
        <f>VLOOKUP(B272,مقررات!$A$1:$F$476,4,FALSE)</f>
        <v>2</v>
      </c>
      <c r="F272" s="211">
        <f>D272+0.5*E272</f>
        <v>3</v>
      </c>
      <c r="G272" s="60" t="str">
        <f>VLOOKUP(B272,مقررات!$A$1:$F$409,6,FALSE)</f>
        <v>P 211</v>
      </c>
      <c r="H272" s="423" t="s">
        <v>1682</v>
      </c>
      <c r="I272" s="262" t="str">
        <f>VLOOKUP(H272,'اعضاء هيئة التدريس'!$B$1:$D$300,2,FALSE)</f>
        <v>أ.د/ رؤف الملواني</v>
      </c>
      <c r="J272" s="73"/>
      <c r="K272" s="73"/>
      <c r="L272" s="250" t="s">
        <v>1069</v>
      </c>
      <c r="M272" s="250"/>
      <c r="N272" s="250"/>
      <c r="O272" s="250"/>
      <c r="P272" s="1052"/>
      <c r="Q272" s="4"/>
      <c r="R272" s="91"/>
      <c r="S272" s="283"/>
      <c r="T272" s="283"/>
      <c r="U272" s="283"/>
      <c r="V272" s="283"/>
      <c r="W272" s="283"/>
      <c r="X272" s="283"/>
      <c r="Y272" s="283"/>
      <c r="Z272" s="283"/>
      <c r="AA272" s="283"/>
      <c r="AB272" s="283"/>
      <c r="AC272" s="283"/>
      <c r="AD272" s="283"/>
      <c r="AE272" s="283"/>
      <c r="AS272" s="251" t="e">
        <f>VLOOKUP(#REF!,'اعضاء هيئة التدريس'!#REF!,2,)</f>
        <v>#REF!</v>
      </c>
    </row>
    <row r="273" spans="1:45" s="272" customFormat="1" ht="15.75" hidden="1" customHeight="1">
      <c r="A273" s="724">
        <v>38</v>
      </c>
      <c r="B273" s="288" t="s">
        <v>1194</v>
      </c>
      <c r="C273" s="726" t="str">
        <f>VLOOKUP(B273,مقررات!$A$1:$F$411,2,FALSE)</f>
        <v>فيزياء نووية(2)</v>
      </c>
      <c r="D273" s="211">
        <f>VLOOKUP(B273,مقررات!$A$1:$F$452,3,FALSE)</f>
        <v>2</v>
      </c>
      <c r="E273" s="211">
        <f>VLOOKUP(B273,مقررات!$A$1:$F$476,4,FALSE)</f>
        <v>2</v>
      </c>
      <c r="F273" s="211">
        <f>D273+0.5*E273</f>
        <v>3</v>
      </c>
      <c r="G273" s="60" t="str">
        <f>VLOOKUP(B273,مقررات!$A$1:$F$409,6,FALSE)</f>
        <v>P 254</v>
      </c>
      <c r="H273" s="340" t="s">
        <v>1630</v>
      </c>
      <c r="I273" s="262" t="str">
        <f>VLOOKUP(H273,'اعضاء هيئة التدريس'!$B$1:$D$300,2,FALSE)</f>
        <v>أ.د/ حسين السمان</v>
      </c>
      <c r="J273" s="254"/>
      <c r="K273" s="253" t="s">
        <v>1067</v>
      </c>
      <c r="L273" s="382"/>
      <c r="M273" s="254"/>
      <c r="N273" s="253" t="s">
        <v>1112</v>
      </c>
      <c r="O273" s="254"/>
      <c r="P273" s="382"/>
      <c r="Q273" s="382"/>
      <c r="R273" s="369"/>
      <c r="S273" s="284"/>
      <c r="T273" s="283"/>
      <c r="U273" s="283"/>
      <c r="V273" s="283"/>
      <c r="W273" s="283"/>
      <c r="X273" s="283"/>
      <c r="Y273" s="283"/>
      <c r="Z273" s="283"/>
      <c r="AA273" s="283"/>
      <c r="AB273" s="283"/>
      <c r="AC273" s="283"/>
      <c r="AD273" s="283"/>
      <c r="AE273" s="283"/>
      <c r="AS273" s="251" t="e">
        <f>VLOOKUP(#REF!,'اعضاء هيئة التدريس'!#REF!,2,)</f>
        <v>#REF!</v>
      </c>
    </row>
    <row r="274" spans="1:45" s="272" customFormat="1" ht="15.75" hidden="1" customHeight="1">
      <c r="A274" s="724">
        <v>39</v>
      </c>
      <c r="B274" s="288" t="s">
        <v>501</v>
      </c>
      <c r="C274" s="726" t="str">
        <f>VLOOKUP(B274,مقررات!$A$1:$F$411,2,FALSE)</f>
        <v>فيزياء طاقات عالية</v>
      </c>
      <c r="D274" s="211">
        <f>VLOOKUP(B274,مقررات!$A$1:$F$452,3,FALSE)</f>
        <v>3</v>
      </c>
      <c r="E274" s="211">
        <f>VLOOKUP(B274,مقررات!$A$1:$F$476,4,FALSE)</f>
        <v>0</v>
      </c>
      <c r="F274" s="211">
        <f>D274+0.5*E274</f>
        <v>3</v>
      </c>
      <c r="G274" s="60" t="str">
        <f>VLOOKUP(B274,مقررات!$A$1:$F$409,6,FALSE)</f>
        <v>P254</v>
      </c>
      <c r="H274" s="340" t="s">
        <v>1631</v>
      </c>
      <c r="I274" s="262" t="str">
        <f>VLOOKUP(H274,'اعضاء هيئة التدريس'!$B$1:$D$300,2,FALSE)</f>
        <v>أ.د/ عبد العظيم المرسى</v>
      </c>
      <c r="J274" s="254"/>
      <c r="K274" s="254"/>
      <c r="L274" s="382"/>
      <c r="M274" s="253" t="s">
        <v>1232</v>
      </c>
      <c r="N274" s="382"/>
      <c r="O274" s="254"/>
      <c r="P274" s="382"/>
      <c r="Q274" s="382"/>
      <c r="R274" s="369"/>
      <c r="S274" s="284"/>
      <c r="T274" s="283"/>
      <c r="U274" s="283"/>
      <c r="V274" s="283"/>
      <c r="W274" s="283"/>
      <c r="X274" s="283"/>
      <c r="Y274" s="283"/>
      <c r="Z274" s="283"/>
      <c r="AA274" s="283"/>
      <c r="AB274" s="283"/>
      <c r="AC274" s="283"/>
      <c r="AD274" s="283"/>
      <c r="AE274" s="283"/>
      <c r="AS274" s="251" t="e">
        <f>VLOOKUP(#REF!,'اعضاء هيئة التدريس'!#REF!,2,)</f>
        <v>#REF!</v>
      </c>
    </row>
    <row r="275" spans="1:45" s="272" customFormat="1" ht="15.75" hidden="1" customHeight="1">
      <c r="A275" s="724">
        <v>40</v>
      </c>
      <c r="B275" s="288" t="s">
        <v>502</v>
      </c>
      <c r="C275" s="726" t="str">
        <f>VLOOKUP(B275,مقررات!$A$1:$F$411,2,FALSE)</f>
        <v>فيزياء معجلات</v>
      </c>
      <c r="D275" s="211">
        <f>VLOOKUP(B275,مقررات!$A$1:$F$452,3,FALSE)</f>
        <v>2</v>
      </c>
      <c r="E275" s="211" t="str">
        <f>VLOOKUP(B275,مقررات!$A$1:$F$476,4,FALSE)</f>
        <v>-</v>
      </c>
      <c r="F275" s="211">
        <v>2</v>
      </c>
      <c r="G275" s="60" t="str">
        <f>VLOOKUP(B275,مقررات!$A$1:$F$409,6,FALSE)</f>
        <v>P254</v>
      </c>
      <c r="H275" s="423" t="s">
        <v>1630</v>
      </c>
      <c r="I275" s="262" t="str">
        <f>VLOOKUP(H275,'اعضاء هيئة التدريس'!$B$1:$D$300,2,FALSE)</f>
        <v>أ.د/ حسين السمان</v>
      </c>
      <c r="J275" s="73"/>
      <c r="K275" s="73" t="s">
        <v>1072</v>
      </c>
      <c r="L275" s="73"/>
      <c r="M275" s="73"/>
      <c r="N275" s="73"/>
      <c r="O275" s="73"/>
      <c r="P275" s="1046"/>
      <c r="Q275" s="4"/>
      <c r="R275" s="91"/>
      <c r="S275" s="283"/>
      <c r="T275" s="283"/>
      <c r="U275" s="283"/>
      <c r="V275" s="283"/>
      <c r="W275" s="283"/>
      <c r="X275" s="283"/>
      <c r="Y275" s="283"/>
      <c r="Z275" s="283"/>
      <c r="AA275" s="283"/>
      <c r="AB275" s="283"/>
      <c r="AC275" s="283"/>
      <c r="AD275" s="283"/>
      <c r="AE275" s="283"/>
      <c r="AS275" s="251" t="e">
        <f>VLOOKUP(#REF!,'اعضاء هيئة التدريس'!#REF!,2,)</f>
        <v>#REF!</v>
      </c>
    </row>
    <row r="276" spans="1:45" s="272" customFormat="1" ht="15.75" hidden="1" customHeight="1">
      <c r="A276" s="724">
        <v>41</v>
      </c>
      <c r="B276" s="288" t="s">
        <v>1195</v>
      </c>
      <c r="C276" s="726" t="str">
        <f>VLOOKUP(B276,مقررات!$A$1:$F$411,2,FALSE)</f>
        <v>ميكانيكا احصائية</v>
      </c>
      <c r="D276" s="211">
        <f>VLOOKUP(B276,مقررات!$A$1:$F$452,3,FALSE)</f>
        <v>3</v>
      </c>
      <c r="E276" s="211" t="str">
        <f>VLOOKUP(B276,مقررات!$A$1:$F$476,4,FALSE)</f>
        <v>-</v>
      </c>
      <c r="F276" s="211">
        <v>3</v>
      </c>
      <c r="G276" s="60" t="str">
        <f>VLOOKUP(B276,مقررات!$A$1:$F$409,6,FALSE)</f>
        <v>P 222</v>
      </c>
      <c r="H276" s="705" t="s">
        <v>1641</v>
      </c>
      <c r="I276" s="262" t="str">
        <f>VLOOKUP(H276,'اعضاء هيئة التدريس'!$B$1:$D$300,2,FALSE)</f>
        <v>د/ زكريا البدوى</v>
      </c>
      <c r="J276" s="73"/>
      <c r="K276" s="772"/>
      <c r="L276" s="73" t="s">
        <v>1069</v>
      </c>
      <c r="M276" s="772"/>
      <c r="N276" s="772"/>
      <c r="O276" s="772"/>
      <c r="P276" s="1046"/>
      <c r="Q276" s="4"/>
      <c r="R276" s="91"/>
      <c r="S276" s="283"/>
      <c r="T276" s="283"/>
      <c r="U276" s="283"/>
      <c r="V276" s="283"/>
      <c r="W276" s="283"/>
      <c r="X276" s="283"/>
      <c r="Y276" s="283"/>
      <c r="Z276" s="283"/>
      <c r="AA276" s="283"/>
      <c r="AB276" s="283"/>
      <c r="AC276" s="283"/>
      <c r="AD276" s="283"/>
      <c r="AE276" s="283"/>
      <c r="AS276" s="251" t="e">
        <f>VLOOKUP(#REF!,'اعضاء هيئة التدريس'!#REF!,2,)</f>
        <v>#REF!</v>
      </c>
    </row>
    <row r="277" spans="1:45" s="272" customFormat="1" ht="24" hidden="1" customHeight="1">
      <c r="A277" s="724">
        <v>42</v>
      </c>
      <c r="B277" s="288" t="s">
        <v>1197</v>
      </c>
      <c r="C277" s="726" t="str">
        <f>VLOOKUP(B277,مقررات!$A$1:$F$411,2,FALSE)</f>
        <v>فيزياءتطبيقية (3)</v>
      </c>
      <c r="D277" s="211">
        <f>VLOOKUP(B277,مقررات!$A$1:$F$452,3,FALSE)</f>
        <v>0</v>
      </c>
      <c r="E277" s="211">
        <f>VLOOKUP(B277,مقررات!$A$1:$F$476,4,FALSE)</f>
        <v>8</v>
      </c>
      <c r="F277" s="211">
        <f t="shared" ref="F277:F308" si="14">D277+0.5*E277</f>
        <v>4</v>
      </c>
      <c r="G277" s="60" t="str">
        <f>VLOOKUP(B277,مقررات!$A$1:$F$409,6,FALSE)</f>
        <v>P 286</v>
      </c>
      <c r="H277" s="21" t="s">
        <v>1646</v>
      </c>
      <c r="I277" s="262" t="str">
        <f>VLOOKUP(H277,'اعضاء هيئة التدريس'!$B$1:$D$300,2,FALSE)</f>
        <v>د/ لبنى شرف الدين</v>
      </c>
      <c r="J277" s="145"/>
      <c r="K277" s="145"/>
      <c r="L277" s="146"/>
      <c r="M277" s="145"/>
      <c r="N277" s="146"/>
      <c r="O277" s="145"/>
      <c r="P277" s="1052"/>
      <c r="Q277" s="4"/>
      <c r="R277" s="91"/>
      <c r="S277" s="283"/>
      <c r="T277" s="283"/>
      <c r="U277" s="283"/>
      <c r="V277" s="283"/>
      <c r="W277" s="283"/>
      <c r="X277" s="283"/>
      <c r="Y277" s="283"/>
      <c r="Z277" s="283"/>
      <c r="AA277" s="283"/>
      <c r="AB277" s="283"/>
      <c r="AC277" s="283"/>
      <c r="AD277" s="283"/>
      <c r="AE277" s="283"/>
      <c r="AS277" s="251" t="e">
        <f>VLOOKUP(#REF!,'اعضاء هيئة التدريس'!#REF!,2,)</f>
        <v>#REF!</v>
      </c>
    </row>
    <row r="278" spans="1:45" s="285" customFormat="1" ht="15.75" hidden="1">
      <c r="A278" s="724">
        <v>43</v>
      </c>
      <c r="B278" s="288" t="s">
        <v>1386</v>
      </c>
      <c r="C278" s="726" t="str">
        <f>VLOOKUP(B278,مقررات!$A$1:$F$411,2,FALSE)</f>
        <v>اشباة موصلات</v>
      </c>
      <c r="D278" s="211">
        <f>VLOOKUP(B278,مقررات!$A$1:$F$452,3,FALSE)</f>
        <v>2</v>
      </c>
      <c r="E278" s="211">
        <f>VLOOKUP(B278,مقررات!$A$1:$F$476,4,FALSE)</f>
        <v>2</v>
      </c>
      <c r="F278" s="211">
        <f t="shared" si="14"/>
        <v>3</v>
      </c>
      <c r="G278" s="60" t="str">
        <f>VLOOKUP(B278,مقررات!$A$1:$F$409,6,FALSE)</f>
        <v>P211</v>
      </c>
      <c r="H278" s="298" t="s">
        <v>1634</v>
      </c>
      <c r="I278" s="262" t="str">
        <f>VLOOKUP(H278,'اعضاء هيئة التدريس'!$B$1:$D$300,2,FALSE)</f>
        <v>أ.د/  محمد الزيدية</v>
      </c>
      <c r="J278" s="267"/>
      <c r="K278" s="267"/>
      <c r="L278" s="250" t="s">
        <v>1066</v>
      </c>
      <c r="M278" s="267"/>
      <c r="N278" s="267"/>
      <c r="O278" s="250"/>
      <c r="P278" s="252"/>
      <c r="Q278" s="282"/>
      <c r="R278" s="283"/>
      <c r="S278" s="284"/>
      <c r="T278" s="284"/>
      <c r="U278" s="284"/>
      <c r="V278" s="284"/>
      <c r="W278" s="284"/>
      <c r="X278" s="284"/>
      <c r="Y278" s="284"/>
      <c r="Z278" s="284"/>
      <c r="AA278" s="284"/>
      <c r="AB278" s="284"/>
      <c r="AC278" s="284"/>
      <c r="AD278" s="284"/>
      <c r="AE278" s="284"/>
      <c r="AS278" s="251" t="e">
        <f>VLOOKUP(#REF!,'اعضاء هيئة التدريس'!#REF!,2,)</f>
        <v>#REF!</v>
      </c>
    </row>
    <row r="279" spans="1:45" s="272" customFormat="1" ht="15.75" hidden="1" customHeight="1">
      <c r="A279" s="724">
        <v>44</v>
      </c>
      <c r="B279" s="288" t="s">
        <v>511</v>
      </c>
      <c r="C279" s="726" t="str">
        <f>VLOOKUP(B279,مقررات!$A$1:$F$411,2,FALSE)</f>
        <v>فيزياء البللورات</v>
      </c>
      <c r="D279" s="211">
        <f>VLOOKUP(B279,مقررات!$A$1:$F$452,3,FALSE)</f>
        <v>1</v>
      </c>
      <c r="E279" s="211">
        <f>VLOOKUP(B279,مقررات!$A$1:$F$476,4,FALSE)</f>
        <v>2</v>
      </c>
      <c r="F279" s="211">
        <f t="shared" si="14"/>
        <v>2</v>
      </c>
      <c r="G279" s="60" t="str">
        <f>VLOOKUP(B279,مقررات!$A$1:$F$409,6,FALSE)</f>
        <v>P311</v>
      </c>
      <c r="H279" s="423" t="s">
        <v>1627</v>
      </c>
      <c r="I279" s="262" t="str">
        <f>VLOOKUP(H279,'اعضاء هيئة التدريس'!$B$1:$D$300,2,FALSE)</f>
        <v>أ.د/ عبد المجيد خفاجى</v>
      </c>
      <c r="J279" s="772"/>
      <c r="K279" s="250" t="s">
        <v>1067</v>
      </c>
      <c r="L279" s="73"/>
      <c r="M279" s="772"/>
      <c r="N279" s="772"/>
      <c r="O279" s="73"/>
      <c r="P279" s="1052"/>
      <c r="Q279" s="4"/>
      <c r="R279" s="91"/>
      <c r="S279" s="283"/>
      <c r="T279" s="283"/>
      <c r="U279" s="283"/>
      <c r="V279" s="283"/>
      <c r="W279" s="283"/>
      <c r="X279" s="283"/>
      <c r="Y279" s="283"/>
      <c r="Z279" s="283"/>
      <c r="AA279" s="283"/>
      <c r="AB279" s="283"/>
      <c r="AC279" s="283"/>
      <c r="AD279" s="283"/>
      <c r="AE279" s="283"/>
      <c r="AS279" s="251" t="e">
        <f>VLOOKUP(#REF!,'اعضاء هيئة التدريس'!#REF!,2,)</f>
        <v>#REF!</v>
      </c>
    </row>
    <row r="280" spans="1:45" ht="15.75" hidden="1" customHeight="1">
      <c r="A280" s="724">
        <v>45</v>
      </c>
      <c r="B280" s="288" t="s">
        <v>1202</v>
      </c>
      <c r="C280" s="726" t="str">
        <f>VLOOKUP(B280,مقررات!$A$1:$F$411,2,FALSE)</f>
        <v>طيف جزيئى</v>
      </c>
      <c r="D280" s="211">
        <f>VLOOKUP(B280,مقررات!$A$1:$F$452,3,FALSE)</f>
        <v>2</v>
      </c>
      <c r="E280" s="211">
        <f>VLOOKUP(B280,مقررات!$A$1:$F$476,4,FALSE)</f>
        <v>0</v>
      </c>
      <c r="F280" s="211">
        <f t="shared" si="14"/>
        <v>2</v>
      </c>
      <c r="G280" s="60" t="str">
        <f>VLOOKUP(B280,مقررات!$A$1:$F$409,6,FALSE)</f>
        <v>-</v>
      </c>
      <c r="H280" s="60" t="s">
        <v>1632</v>
      </c>
      <c r="I280" s="262" t="str">
        <f>VLOOKUP(H280,'اعضاء هيئة التدريس'!$B$1:$D$300,2,FALSE)</f>
        <v>أ.د/ زينات الجوهرى</v>
      </c>
      <c r="J280" s="250"/>
      <c r="K280" s="250"/>
      <c r="L280" s="250" t="s">
        <v>1067</v>
      </c>
      <c r="M280" s="250"/>
      <c r="N280" s="250"/>
      <c r="O280" s="250"/>
      <c r="P280" s="386"/>
      <c r="Q280" s="282"/>
      <c r="R280" s="283"/>
      <c r="AS280" s="251" t="e">
        <f>VLOOKUP(#REF!,'اعضاء هيئة التدريس'!#REF!,2,)</f>
        <v>#REF!</v>
      </c>
    </row>
    <row r="281" spans="1:45" s="272" customFormat="1" ht="15.75" hidden="1" customHeight="1">
      <c r="A281" s="724">
        <v>46</v>
      </c>
      <c r="B281" s="288" t="s">
        <v>504</v>
      </c>
      <c r="C281" s="726" t="str">
        <f>VLOOKUP(B281,مقررات!$A$1:$F$411,2,FALSE)</f>
        <v>فيزياء اشعاعية</v>
      </c>
      <c r="D281" s="211">
        <f>VLOOKUP(B281,مقررات!$A$1:$F$452,3,FALSE)</f>
        <v>2</v>
      </c>
      <c r="E281" s="211">
        <f>VLOOKUP(B281,مقررات!$A$1:$F$476,4,FALSE)</f>
        <v>2</v>
      </c>
      <c r="F281" s="211">
        <f t="shared" si="14"/>
        <v>3</v>
      </c>
      <c r="G281" s="60" t="str">
        <f>VLOOKUP(B281,مقررات!$A$1:$F$409,6,FALSE)</f>
        <v>-</v>
      </c>
      <c r="H281" s="60" t="s">
        <v>1657</v>
      </c>
      <c r="I281" s="262" t="str">
        <f>VLOOKUP(H281,'اعضاء هيئة التدريس'!$B$1:$D$300,2,FALSE)</f>
        <v>د/ انتصار المسدى</v>
      </c>
      <c r="J281" s="250"/>
      <c r="K281" s="250" t="s">
        <v>1065</v>
      </c>
      <c r="L281" s="382"/>
      <c r="M281" s="250"/>
      <c r="N281" s="250"/>
      <c r="O281" s="250"/>
      <c r="P281" s="386"/>
      <c r="Q281" s="282"/>
      <c r="R281" s="283"/>
      <c r="S281" s="284"/>
      <c r="T281" s="283"/>
      <c r="U281" s="283"/>
      <c r="V281" s="283"/>
      <c r="W281" s="283"/>
      <c r="X281" s="283"/>
      <c r="Y281" s="283"/>
      <c r="Z281" s="283"/>
      <c r="AA281" s="283"/>
      <c r="AB281" s="283"/>
      <c r="AC281" s="283"/>
      <c r="AD281" s="283"/>
      <c r="AE281" s="283"/>
      <c r="AS281" s="251" t="e">
        <f>VLOOKUP(#REF!,'اعضاء هيئة التدريس'!#REF!,2,)</f>
        <v>#REF!</v>
      </c>
    </row>
    <row r="282" spans="1:45" s="272" customFormat="1" ht="15.75" hidden="1">
      <c r="A282" s="724">
        <v>47</v>
      </c>
      <c r="B282" s="288" t="s">
        <v>503</v>
      </c>
      <c r="C282" s="726" t="str">
        <f>VLOOKUP(B282,مقررات!$A$1:$F$411,2,FALSE)</f>
        <v>فيزياء مفاعلات</v>
      </c>
      <c r="D282" s="211">
        <f>VLOOKUP(B282,مقررات!$A$1:$F$452,3,FALSE)</f>
        <v>2</v>
      </c>
      <c r="E282" s="211">
        <f>VLOOKUP(B282,مقررات!$A$1:$F$476,4,FALSE)</f>
        <v>0</v>
      </c>
      <c r="F282" s="211">
        <f t="shared" si="14"/>
        <v>2</v>
      </c>
      <c r="G282" s="60" t="str">
        <f>VLOOKUP(B282,مقررات!$A$1:$F$409,6,FALSE)</f>
        <v>P2711</v>
      </c>
      <c r="H282" s="705" t="s">
        <v>1652</v>
      </c>
      <c r="I282" s="262" t="str">
        <f>VLOOKUP(H282,'اعضاء هيئة التدريس'!$B$1:$D$300,2,FALSE)</f>
        <v>د/ حسام دنيا</v>
      </c>
      <c r="J282" s="772"/>
      <c r="K282" s="250" t="s">
        <v>1070</v>
      </c>
      <c r="L282" s="73"/>
      <c r="M282" s="73"/>
      <c r="N282" s="772"/>
      <c r="O282" s="772"/>
      <c r="P282" s="1046"/>
      <c r="Q282" s="4"/>
      <c r="R282" s="92"/>
      <c r="S282" s="283"/>
      <c r="T282" s="283"/>
      <c r="U282" s="283"/>
      <c r="V282" s="283"/>
      <c r="W282" s="283"/>
      <c r="X282" s="283"/>
      <c r="Y282" s="283"/>
      <c r="Z282" s="283"/>
      <c r="AA282" s="283"/>
      <c r="AB282" s="283"/>
      <c r="AC282" s="283"/>
      <c r="AD282" s="283"/>
      <c r="AE282" s="283"/>
      <c r="AS282" s="251" t="e">
        <f>VLOOKUP(#REF!,'اعضاء هيئة التدريس'!#REF!,2,)</f>
        <v>#REF!</v>
      </c>
    </row>
    <row r="283" spans="1:45" s="272" customFormat="1" ht="25.5" hidden="1" customHeight="1">
      <c r="A283" s="724">
        <v>48</v>
      </c>
      <c r="B283" s="288" t="s">
        <v>506</v>
      </c>
      <c r="C283" s="726" t="str">
        <f>VLOOKUP(B283,مقررات!$A$1:$F$411,2,FALSE)</f>
        <v>فيزياءالبلازما</v>
      </c>
      <c r="D283" s="211">
        <f>VLOOKUP(B283,مقررات!$A$1:$F$452,3,FALSE)</f>
        <v>2</v>
      </c>
      <c r="E283" s="211">
        <f>VLOOKUP(B283,مقررات!$A$1:$F$476,4,FALSE)</f>
        <v>0</v>
      </c>
      <c r="F283" s="211">
        <f t="shared" si="14"/>
        <v>2</v>
      </c>
      <c r="G283" s="60" t="str">
        <f>VLOOKUP(B283,مقررات!$A$1:$F$409,6,FALSE)</f>
        <v>P145</v>
      </c>
      <c r="H283" s="60" t="s">
        <v>1642</v>
      </c>
      <c r="I283" s="262" t="str">
        <f>VLOOKUP(H283,'اعضاء هيئة التدريس'!$B$1:$D$300,2,FALSE)</f>
        <v>أ.د/عبد العزيز حبيب</v>
      </c>
      <c r="J283" s="267"/>
      <c r="K283" s="267"/>
      <c r="L283" s="250"/>
      <c r="M283" s="250" t="s">
        <v>1073</v>
      </c>
      <c r="N283" s="267"/>
      <c r="O283" s="250"/>
      <c r="P283" s="386"/>
      <c r="Q283" s="282"/>
      <c r="R283" s="284"/>
      <c r="S283" s="283"/>
      <c r="T283" s="283"/>
      <c r="U283" s="283"/>
      <c r="V283" s="283"/>
      <c r="W283" s="283"/>
      <c r="X283" s="283"/>
      <c r="Y283" s="283"/>
      <c r="Z283" s="283"/>
      <c r="AA283" s="283"/>
      <c r="AB283" s="283"/>
      <c r="AC283" s="283"/>
      <c r="AD283" s="283"/>
      <c r="AE283" s="283"/>
      <c r="AS283" s="251" t="e">
        <f>VLOOKUP(#REF!,'اعضاء هيئة التدريس'!#REF!,2,)</f>
        <v>#REF!</v>
      </c>
    </row>
    <row r="284" spans="1:45" s="272" customFormat="1" ht="23.25" hidden="1" customHeight="1">
      <c r="A284" s="724">
        <v>49</v>
      </c>
      <c r="B284" s="288" t="s">
        <v>505</v>
      </c>
      <c r="C284" s="726" t="str">
        <f>VLOOKUP(B284,مقررات!$A$1:$F$411,2,FALSE)</f>
        <v>النظرية النسبية الخاصة</v>
      </c>
      <c r="D284" s="211">
        <f>VLOOKUP(B284,مقررات!$A$1:$F$452,3,FALSE)</f>
        <v>2</v>
      </c>
      <c r="E284" s="211">
        <f>VLOOKUP(B284,مقررات!$A$1:$F$476,4,FALSE)</f>
        <v>0</v>
      </c>
      <c r="F284" s="211">
        <f t="shared" si="14"/>
        <v>2</v>
      </c>
      <c r="G284" s="60" t="str">
        <f>VLOOKUP(B284,مقررات!$A$1:$F$409,6,FALSE)</f>
        <v>-</v>
      </c>
      <c r="H284" s="423" t="s">
        <v>1653</v>
      </c>
      <c r="I284" s="262" t="str">
        <f>VLOOKUP(H284,'اعضاء هيئة التدريس'!$B$1:$D$300,2,FALSE)</f>
        <v>د/ سامي الجمال</v>
      </c>
      <c r="J284" s="73"/>
      <c r="K284" s="73"/>
      <c r="L284" s="73"/>
      <c r="M284" s="73" t="s">
        <v>1069</v>
      </c>
      <c r="N284" s="73"/>
      <c r="O284" s="73"/>
      <c r="P284" s="1052"/>
      <c r="Q284" s="4"/>
      <c r="R284" s="92"/>
      <c r="S284" s="283"/>
      <c r="T284" s="283"/>
      <c r="U284" s="283"/>
      <c r="V284" s="283"/>
      <c r="W284" s="283"/>
      <c r="X284" s="283"/>
      <c r="Y284" s="283"/>
      <c r="Z284" s="283"/>
      <c r="AA284" s="283"/>
      <c r="AB284" s="283"/>
      <c r="AC284" s="283"/>
      <c r="AD284" s="283"/>
      <c r="AE284" s="283"/>
      <c r="AS284" s="251" t="e">
        <f>VLOOKUP(#REF!,'اعضاء هيئة التدريس'!#REF!,2,)</f>
        <v>#REF!</v>
      </c>
    </row>
    <row r="285" spans="1:45" s="272" customFormat="1" ht="15.75" hidden="1">
      <c r="A285" s="724">
        <v>50</v>
      </c>
      <c r="B285" s="288" t="s">
        <v>1203</v>
      </c>
      <c r="C285" s="726" t="str">
        <f>VLOOKUP(B285,مقررات!$A$1:$F$411,2,FALSE)</f>
        <v>فيزياء تطبيقية (4)</v>
      </c>
      <c r="D285" s="211">
        <f>VLOOKUP(B285,مقررات!$A$1:$F$452,3,FALSE)</f>
        <v>0</v>
      </c>
      <c r="E285" s="211">
        <f>VLOOKUP(B285,مقررات!$A$1:$F$476,4,FALSE)</f>
        <v>8</v>
      </c>
      <c r="F285" s="211">
        <f t="shared" si="14"/>
        <v>4</v>
      </c>
      <c r="G285" s="60" t="str">
        <f>VLOOKUP(B285,مقررات!$A$1:$F$409,6,FALSE)</f>
        <v>P 385</v>
      </c>
      <c r="H285" s="52" t="s">
        <v>1631</v>
      </c>
      <c r="I285" s="262" t="str">
        <f>VLOOKUP(H285,'اعضاء هيئة التدريس'!$B$1:$D$300,2,FALSE)</f>
        <v>أ.د/ عبد العظيم المرسى</v>
      </c>
      <c r="J285" s="385"/>
      <c r="K285" s="385"/>
      <c r="L285" s="471"/>
      <c r="M285" s="471"/>
      <c r="N285" s="471"/>
      <c r="O285" s="385"/>
      <c r="P285" s="255"/>
      <c r="Q285" s="720"/>
      <c r="R285" s="812"/>
      <c r="S285" s="283"/>
      <c r="T285" s="283"/>
      <c r="U285" s="283"/>
      <c r="V285" s="283"/>
      <c r="W285" s="283"/>
      <c r="X285" s="283"/>
      <c r="Y285" s="283"/>
      <c r="Z285" s="283"/>
      <c r="AA285" s="283"/>
      <c r="AB285" s="283"/>
      <c r="AC285" s="283"/>
      <c r="AD285" s="283"/>
      <c r="AE285" s="283"/>
      <c r="AS285" s="251" t="e">
        <f>VLOOKUP(#REF!,'اعضاء هيئة التدريس'!#REF!,2,)</f>
        <v>#REF!</v>
      </c>
    </row>
    <row r="286" spans="1:45" s="272" customFormat="1" ht="39" hidden="1" customHeight="1">
      <c r="A286" s="724">
        <v>51</v>
      </c>
      <c r="B286" s="288" t="s">
        <v>508</v>
      </c>
      <c r="C286" s="726" t="str">
        <f>VLOOKUP(B286,مقررات!$A$1:$F$411,2,FALSE)</f>
        <v>فيزياء حيوية</v>
      </c>
      <c r="D286" s="211">
        <f>VLOOKUP(B286,مقررات!$A$1:$F$452,3,FALSE)</f>
        <v>2</v>
      </c>
      <c r="E286" s="211">
        <f>VLOOKUP(B286,مقررات!$A$1:$F$476,4,FALSE)</f>
        <v>0</v>
      </c>
      <c r="F286" s="211">
        <f t="shared" si="14"/>
        <v>2</v>
      </c>
      <c r="G286" s="60" t="str">
        <f>VLOOKUP(B286,مقررات!$A$1:$F$409,6,FALSE)</f>
        <v>-</v>
      </c>
      <c r="H286" s="705" t="s">
        <v>1651</v>
      </c>
      <c r="I286" s="262" t="str">
        <f>VLOOKUP(H286,'اعضاء هيئة التدريس'!$B$1:$D$300,2,FALSE)</f>
        <v>د/ سامح السيد</v>
      </c>
      <c r="J286" s="772"/>
      <c r="K286" s="250"/>
      <c r="L286" s="73" t="s">
        <v>1067</v>
      </c>
      <c r="M286" s="772"/>
      <c r="N286" s="772"/>
      <c r="O286" s="73"/>
      <c r="P286" s="386" t="s">
        <v>1320</v>
      </c>
      <c r="Q286" s="4"/>
      <c r="R286" s="92"/>
      <c r="S286" s="283"/>
      <c r="T286" s="283"/>
      <c r="U286" s="283"/>
      <c r="V286" s="283"/>
      <c r="W286" s="283"/>
      <c r="X286" s="283"/>
      <c r="Y286" s="283"/>
      <c r="Z286" s="283"/>
      <c r="AA286" s="283"/>
      <c r="AB286" s="283"/>
      <c r="AC286" s="283"/>
      <c r="AD286" s="283"/>
      <c r="AE286" s="283"/>
      <c r="AS286" s="251" t="e">
        <f>VLOOKUP(#REF!,'اعضاء هيئة التدريس'!#REF!,2,)</f>
        <v>#REF!</v>
      </c>
    </row>
    <row r="287" spans="1:45" s="272" customFormat="1" ht="54.75" hidden="1" customHeight="1">
      <c r="A287" s="724">
        <v>52</v>
      </c>
      <c r="B287" s="288" t="s">
        <v>510</v>
      </c>
      <c r="C287" s="726" t="str">
        <f>VLOOKUP(B287,مقررات!$A$1:$F$411,2,FALSE)</f>
        <v>الطاقات المتجددة</v>
      </c>
      <c r="D287" s="211">
        <f>VLOOKUP(B287,مقررات!$A$1:$F$452,3,FALSE)</f>
        <v>2</v>
      </c>
      <c r="E287" s="211">
        <f>VLOOKUP(B287,مقررات!$A$1:$F$476,4,FALSE)</f>
        <v>0</v>
      </c>
      <c r="F287" s="211">
        <f t="shared" si="14"/>
        <v>2</v>
      </c>
      <c r="G287" s="60" t="str">
        <f>VLOOKUP(B287,مقررات!$A$1:$F$409,6,FALSE)</f>
        <v>-</v>
      </c>
      <c r="H287" s="423" t="s">
        <v>1625</v>
      </c>
      <c r="I287" s="262" t="str">
        <f>VLOOKUP(H287,'اعضاء هيئة التدريس'!$B$1:$D$300,2,FALSE)</f>
        <v>أ.د/ أحمد الحملاوى</v>
      </c>
      <c r="J287" s="73"/>
      <c r="K287" s="250" t="s">
        <v>1067</v>
      </c>
      <c r="L287" s="73"/>
      <c r="M287" s="73"/>
      <c r="N287" s="73"/>
      <c r="O287" s="73"/>
      <c r="P287" s="1052"/>
      <c r="Q287" s="4"/>
      <c r="R287" s="91"/>
      <c r="S287" s="283"/>
      <c r="T287" s="283"/>
      <c r="U287" s="283"/>
      <c r="V287" s="283"/>
      <c r="W287" s="283"/>
      <c r="X287" s="283"/>
      <c r="Y287" s="283"/>
      <c r="Z287" s="283"/>
      <c r="AA287" s="283"/>
      <c r="AB287" s="283"/>
      <c r="AC287" s="283"/>
      <c r="AD287" s="283"/>
      <c r="AE287" s="283"/>
      <c r="AS287" s="251" t="e">
        <f>VLOOKUP(#REF!,'اعضاء هيئة التدريس'!#REF!,2,)</f>
        <v>#REF!</v>
      </c>
    </row>
    <row r="288" spans="1:45" s="272" customFormat="1" ht="53.25" hidden="1" customHeight="1">
      <c r="A288" s="328"/>
      <c r="B288" s="288" t="s">
        <v>986</v>
      </c>
      <c r="C288" s="726" t="str">
        <f>VLOOKUP(B288,مقررات!$A$1:$F$411,2,FALSE)</f>
        <v>حاسب آلي (1)</v>
      </c>
      <c r="D288" s="211">
        <f>VLOOKUP(B288,مقررات!$A$1:$F$452,3,FALSE)</f>
        <v>1</v>
      </c>
      <c r="E288" s="211">
        <f>VLOOKUP(B288,مقررات!$A$1:$F$476,4,FALSE)</f>
        <v>2</v>
      </c>
      <c r="F288" s="211">
        <f t="shared" si="14"/>
        <v>2</v>
      </c>
      <c r="G288" s="73" t="s">
        <v>1980</v>
      </c>
      <c r="H288" s="423" t="s">
        <v>1561</v>
      </c>
      <c r="I288" s="262" t="str">
        <f>VLOOKUP(H288,'اعضاء هيئة التدريس'!$B$1:$D$300,2,FALSE)</f>
        <v xml:space="preserve">د/ وليد أحمد دبور </v>
      </c>
      <c r="J288" s="406"/>
      <c r="K288" s="73"/>
      <c r="L288" s="73"/>
      <c r="M288" s="73"/>
      <c r="N288" s="73"/>
      <c r="O288" s="73" t="s">
        <v>1119</v>
      </c>
      <c r="P288" s="255" t="s">
        <v>1325</v>
      </c>
      <c r="Q288" s="4"/>
      <c r="R288" s="91"/>
      <c r="S288" s="283"/>
      <c r="T288" s="283"/>
      <c r="U288" s="283"/>
      <c r="V288" s="283"/>
      <c r="W288" s="283"/>
      <c r="X288" s="283"/>
      <c r="Y288" s="283"/>
      <c r="Z288" s="283"/>
      <c r="AA288" s="283"/>
      <c r="AB288" s="283"/>
      <c r="AC288" s="283"/>
      <c r="AD288" s="283"/>
      <c r="AE288" s="283"/>
      <c r="AS288" s="251" t="e">
        <f>VLOOKUP(#REF!,'اعضاء هيئة التدريس'!#REF!,2,)</f>
        <v>#REF!</v>
      </c>
    </row>
    <row r="289" spans="1:45" s="272" customFormat="1" ht="40.5" hidden="1" customHeight="1">
      <c r="A289" s="367"/>
      <c r="B289" s="288" t="s">
        <v>986</v>
      </c>
      <c r="C289" s="726" t="str">
        <f>VLOOKUP(B289,مقررات!$A$1:$F$411,2,FALSE)</f>
        <v>حاسب آلي (1)</v>
      </c>
      <c r="D289" s="211">
        <f>VLOOKUP(B289,مقررات!$A$1:$F$452,3,FALSE)</f>
        <v>1</v>
      </c>
      <c r="E289" s="211">
        <f>VLOOKUP(B289,مقررات!$A$1:$F$476,4,FALSE)</f>
        <v>2</v>
      </c>
      <c r="F289" s="211">
        <f t="shared" si="14"/>
        <v>2</v>
      </c>
      <c r="G289" s="73" t="s">
        <v>1980</v>
      </c>
      <c r="H289" s="60" t="s">
        <v>1569</v>
      </c>
      <c r="I289" s="262" t="str">
        <f>VLOOKUP(H289,'اعضاء هيئة التدريس'!$B$1:$D$300,2,FALSE)</f>
        <v>د/ عبدالله عبدالغفار محمد</v>
      </c>
      <c r="J289" s="212"/>
      <c r="K289" s="250"/>
      <c r="L289" s="250"/>
      <c r="M289" s="250"/>
      <c r="N289" s="250"/>
      <c r="O289" s="250" t="s">
        <v>1119</v>
      </c>
      <c r="P289" s="255" t="s">
        <v>1325</v>
      </c>
      <c r="Q289" s="282"/>
      <c r="R289" s="283"/>
      <c r="S289" s="283"/>
      <c r="T289" s="283"/>
      <c r="U289" s="283"/>
      <c r="V289" s="283"/>
      <c r="W289" s="283"/>
      <c r="X289" s="283"/>
      <c r="Y289" s="283"/>
      <c r="Z289" s="283"/>
      <c r="AA289" s="283"/>
      <c r="AB289" s="283"/>
      <c r="AC289" s="283"/>
      <c r="AD289" s="283"/>
      <c r="AE289" s="283"/>
      <c r="AS289" s="251" t="e">
        <f>VLOOKUP(#REF!,'اعضاء هيئة التدريس'!#REF!,2,)</f>
        <v>#REF!</v>
      </c>
    </row>
    <row r="290" spans="1:45" s="285" customFormat="1" ht="29.25" hidden="1" customHeight="1">
      <c r="A290" s="328"/>
      <c r="B290" s="288" t="s">
        <v>986</v>
      </c>
      <c r="C290" s="726" t="str">
        <f>VLOOKUP(B290,مقررات!$A$1:$F$411,2,FALSE)</f>
        <v>حاسب آلي (1)</v>
      </c>
      <c r="D290" s="211">
        <f>VLOOKUP(B290,مقررات!$A$1:$F$452,3,FALSE)</f>
        <v>1</v>
      </c>
      <c r="E290" s="211">
        <f>VLOOKUP(B290,مقررات!$A$1:$F$476,4,FALSE)</f>
        <v>2</v>
      </c>
      <c r="F290" s="211">
        <f t="shared" si="14"/>
        <v>2</v>
      </c>
      <c r="G290" s="764" t="s">
        <v>2012</v>
      </c>
      <c r="H290" s="423" t="s">
        <v>1560</v>
      </c>
      <c r="I290" s="262" t="str">
        <f>VLOOKUP(H290,'اعضاء هيئة التدريس'!$B$1:$D$300,2,FALSE)</f>
        <v xml:space="preserve">د/ هاني محمد إبراهيم </v>
      </c>
      <c r="J290" s="251"/>
      <c r="K290" s="73" t="s">
        <v>1993</v>
      </c>
      <c r="L290" s="73"/>
      <c r="M290" s="73"/>
      <c r="N290" s="73"/>
      <c r="O290" s="73"/>
      <c r="P290" s="255" t="s">
        <v>1319</v>
      </c>
      <c r="Q290" s="4"/>
      <c r="R290" s="91"/>
      <c r="S290" s="283"/>
      <c r="T290" s="284"/>
      <c r="U290" s="284"/>
      <c r="V290" s="284"/>
      <c r="W290" s="284"/>
      <c r="X290" s="284"/>
      <c r="Y290" s="284"/>
      <c r="Z290" s="284"/>
      <c r="AA290" s="284"/>
      <c r="AB290" s="284"/>
      <c r="AC290" s="284"/>
      <c r="AD290" s="284"/>
      <c r="AE290" s="284"/>
      <c r="AS290" s="251" t="e">
        <f>VLOOKUP(#REF!,'اعضاء هيئة التدريس'!#REF!,2,)</f>
        <v>#REF!</v>
      </c>
    </row>
    <row r="291" spans="1:45" s="29" customFormat="1" ht="22.5" hidden="1" customHeight="1">
      <c r="A291" s="328"/>
      <c r="B291" s="288" t="s">
        <v>986</v>
      </c>
      <c r="C291" s="726" t="str">
        <f>VLOOKUP(B291,مقررات!$A$1:$F$411,2,FALSE)</f>
        <v>حاسب آلي (1)</v>
      </c>
      <c r="D291" s="211">
        <f>VLOOKUP(B291,مقررات!$A$1:$F$452,3,FALSE)</f>
        <v>1</v>
      </c>
      <c r="E291" s="211">
        <f>VLOOKUP(B291,مقررات!$A$1:$F$476,4,FALSE)</f>
        <v>2</v>
      </c>
      <c r="F291" s="211">
        <f t="shared" si="14"/>
        <v>2</v>
      </c>
      <c r="G291" s="764" t="s">
        <v>2012</v>
      </c>
      <c r="H291" s="423" t="s">
        <v>1563</v>
      </c>
      <c r="I291" s="262" t="str">
        <f>VLOOKUP(H291,'اعضاء هيئة التدريس'!$B$1:$D$300,2,FALSE)</f>
        <v>د/ محمد مصطفى ناصف</v>
      </c>
      <c r="J291" s="251"/>
      <c r="K291" s="73" t="s">
        <v>1993</v>
      </c>
      <c r="L291" s="73"/>
      <c r="M291" s="73"/>
      <c r="N291" s="73"/>
      <c r="O291" s="73"/>
      <c r="P291" s="255" t="s">
        <v>1319</v>
      </c>
      <c r="Q291" s="4"/>
      <c r="R291" s="91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S291" s="251" t="e">
        <f>VLOOKUP(#REF!,'اعضاء هيئة التدريس'!#REF!,2,)</f>
        <v>#REF!</v>
      </c>
    </row>
    <row r="292" spans="1:45" s="272" customFormat="1" ht="28.5" hidden="1" customHeight="1">
      <c r="A292" s="328"/>
      <c r="B292" s="288" t="s">
        <v>986</v>
      </c>
      <c r="C292" s="726" t="str">
        <f>VLOOKUP(B292,مقررات!$A$1:$F$411,2,FALSE)</f>
        <v>حاسب آلي (1)</v>
      </c>
      <c r="D292" s="211">
        <f>VLOOKUP(B292,مقررات!$A$1:$F$452,3,FALSE)</f>
        <v>1</v>
      </c>
      <c r="E292" s="211">
        <f>VLOOKUP(B292,مقررات!$A$1:$F$476,4,FALSE)</f>
        <v>2</v>
      </c>
      <c r="F292" s="211">
        <f t="shared" si="14"/>
        <v>2</v>
      </c>
      <c r="G292" s="73" t="s">
        <v>1994</v>
      </c>
      <c r="H292" s="423" t="s">
        <v>1520</v>
      </c>
      <c r="I292" s="262" t="str">
        <f>VLOOKUP(H292,'اعضاء هيئة التدريس'!$B$1:$D$300,2,FALSE)</f>
        <v>أ.د/ محمد امين عبدالواحد</v>
      </c>
      <c r="J292" s="143"/>
      <c r="K292" s="73"/>
      <c r="L292" s="73" t="s">
        <v>1993</v>
      </c>
      <c r="M292" s="73"/>
      <c r="N292" s="73"/>
      <c r="O292" s="73"/>
      <c r="P292" s="255" t="s">
        <v>1319</v>
      </c>
      <c r="Q292" s="4"/>
      <c r="R292" s="91"/>
      <c r="S292" s="283"/>
      <c r="T292" s="283"/>
      <c r="U292" s="283"/>
      <c r="V292" s="283"/>
      <c r="W292" s="283"/>
      <c r="X292" s="283"/>
      <c r="Y292" s="283"/>
      <c r="Z292" s="283"/>
      <c r="AA292" s="283"/>
      <c r="AB292" s="283"/>
      <c r="AC292" s="283"/>
      <c r="AD292" s="283"/>
      <c r="AE292" s="283"/>
      <c r="AS292" s="251" t="e">
        <f>VLOOKUP(#REF!,'اعضاء هيئة التدريس'!#REF!,2,)</f>
        <v>#REF!</v>
      </c>
    </row>
    <row r="293" spans="1:45" s="272" customFormat="1" ht="15" hidden="1" customHeight="1">
      <c r="A293" s="328"/>
      <c r="B293" s="288" t="s">
        <v>986</v>
      </c>
      <c r="C293" s="726" t="str">
        <f>VLOOKUP(B293,مقررات!$A$1:$F$411,2,FALSE)</f>
        <v>حاسب آلي (1)</v>
      </c>
      <c r="D293" s="211">
        <f>VLOOKUP(B293,مقررات!$A$1:$F$452,3,FALSE)</f>
        <v>1</v>
      </c>
      <c r="E293" s="211">
        <f>VLOOKUP(B293,مقررات!$A$1:$F$476,4,FALSE)</f>
        <v>2</v>
      </c>
      <c r="F293" s="211">
        <f t="shared" si="14"/>
        <v>2</v>
      </c>
      <c r="G293" s="73" t="s">
        <v>1994</v>
      </c>
      <c r="H293" s="423" t="s">
        <v>1560</v>
      </c>
      <c r="I293" s="262" t="str">
        <f>VLOOKUP(H293,'اعضاء هيئة التدريس'!$B$1:$D$300,2,FALSE)</f>
        <v xml:space="preserve">د/ هاني محمد إبراهيم </v>
      </c>
      <c r="J293" s="143"/>
      <c r="K293" s="73"/>
      <c r="L293" s="73" t="s">
        <v>1993</v>
      </c>
      <c r="M293" s="73"/>
      <c r="N293" s="73"/>
      <c r="O293" s="73"/>
      <c r="P293" s="255" t="s">
        <v>1319</v>
      </c>
      <c r="Q293" s="4"/>
      <c r="R293" s="91"/>
      <c r="S293" s="283"/>
      <c r="T293" s="283"/>
      <c r="U293" s="283"/>
      <c r="V293" s="283"/>
      <c r="W293" s="283"/>
      <c r="X293" s="283"/>
      <c r="Y293" s="283"/>
      <c r="Z293" s="283"/>
      <c r="AA293" s="283"/>
      <c r="AB293" s="283"/>
      <c r="AC293" s="283"/>
      <c r="AD293" s="283"/>
      <c r="AE293" s="283"/>
      <c r="AS293" s="251" t="e">
        <f>VLOOKUP(#REF!,'اعضاء هيئة التدريس'!#REF!,2,)</f>
        <v>#REF!</v>
      </c>
    </row>
    <row r="294" spans="1:45" s="285" customFormat="1" ht="15.75" hidden="1">
      <c r="A294" s="328"/>
      <c r="B294" s="288" t="s">
        <v>988</v>
      </c>
      <c r="C294" s="726" t="str">
        <f>VLOOKUP(B294,مقررات!$A$1:$F$411,2,FALSE)</f>
        <v>إحصاء</v>
      </c>
      <c r="D294" s="211">
        <f>VLOOKUP(B294,مقررات!$A$1:$F$452,3,FALSE)</f>
        <v>1</v>
      </c>
      <c r="E294" s="211">
        <f>VLOOKUP(B294,مقررات!$A$1:$F$476,4,FALSE)</f>
        <v>0</v>
      </c>
      <c r="F294" s="211">
        <f t="shared" si="14"/>
        <v>1</v>
      </c>
      <c r="G294" s="60" t="str">
        <f>VLOOKUP(B294,مقررات!$A$1:$F$409,6,FALSE)</f>
        <v>ـ</v>
      </c>
      <c r="H294" s="697" t="s">
        <v>1982</v>
      </c>
      <c r="I294" s="262" t="str">
        <f>VLOOKUP(H294,'اعضاء هيئة التدريس'!$B$1:$D$300,2,FALSE)</f>
        <v>د/ نيفين محمد كيلانى</v>
      </c>
      <c r="J294" s="73"/>
      <c r="K294" s="73"/>
      <c r="L294" s="73" t="s">
        <v>1112</v>
      </c>
      <c r="M294" s="73"/>
      <c r="N294" s="73"/>
      <c r="O294" s="73"/>
      <c r="P294" s="255" t="s">
        <v>89</v>
      </c>
      <c r="Q294" s="4"/>
      <c r="R294" s="91"/>
      <c r="S294" s="283"/>
      <c r="T294" s="284"/>
      <c r="U294" s="284"/>
      <c r="V294" s="284"/>
      <c r="W294" s="284"/>
      <c r="X294" s="284"/>
      <c r="Y294" s="284"/>
      <c r="Z294" s="284"/>
      <c r="AA294" s="284"/>
      <c r="AB294" s="284"/>
      <c r="AC294" s="284"/>
      <c r="AD294" s="284"/>
      <c r="AE294" s="284"/>
      <c r="AS294" s="251" t="e">
        <f>VLOOKUP(#REF!,'اعضاء هيئة التدريس'!#REF!,2,)</f>
        <v>#REF!</v>
      </c>
    </row>
    <row r="295" spans="1:45" s="122" customFormat="1" ht="15.75" hidden="1" customHeight="1">
      <c r="A295" s="367"/>
      <c r="B295" s="288" t="s">
        <v>988</v>
      </c>
      <c r="C295" s="726" t="str">
        <f>VLOOKUP(B295,مقررات!$A$1:$F$411,2,FALSE)</f>
        <v>إحصاء</v>
      </c>
      <c r="D295" s="211">
        <f>VLOOKUP(B295,مقررات!$A$1:$F$452,3,FALSE)</f>
        <v>1</v>
      </c>
      <c r="E295" s="211">
        <f>VLOOKUP(B295,مقررات!$A$1:$F$476,4,FALSE)</f>
        <v>0</v>
      </c>
      <c r="F295" s="211">
        <f t="shared" si="14"/>
        <v>1</v>
      </c>
      <c r="G295" s="60" t="str">
        <f>VLOOKUP(B295,مقررات!$A$1:$F$409,6,FALSE)</f>
        <v>ـ</v>
      </c>
      <c r="H295" s="347" t="s">
        <v>1981</v>
      </c>
      <c r="I295" s="262" t="str">
        <f>VLOOKUP(H295,'اعضاء هيئة التدريس'!$B$1:$D$300,2,FALSE)</f>
        <v>د/ شعبان عبدالخالق الشهاوى</v>
      </c>
      <c r="J295" s="250"/>
      <c r="K295" s="250" t="s">
        <v>1112</v>
      </c>
      <c r="L295" s="250"/>
      <c r="M295" s="250"/>
      <c r="N295" s="250"/>
      <c r="O295" s="250"/>
      <c r="P295" s="386" t="s">
        <v>1322</v>
      </c>
      <c r="Q295" s="282"/>
      <c r="R295" s="283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  <c r="AS295" s="251" t="e">
        <f>VLOOKUP(#REF!,'اعضاء هيئة التدريس'!#REF!,2,)</f>
        <v>#REF!</v>
      </c>
    </row>
    <row r="296" spans="1:45" s="29" customFormat="1" ht="15.75" hidden="1" customHeight="1">
      <c r="A296" s="328"/>
      <c r="B296" s="288" t="s">
        <v>988</v>
      </c>
      <c r="C296" s="726" t="str">
        <f>VLOOKUP(B296,مقررات!$A$1:$F$411,2,FALSE)</f>
        <v>إحصاء</v>
      </c>
      <c r="D296" s="211">
        <f>VLOOKUP(B296,مقررات!$A$1:$F$452,3,FALSE)</f>
        <v>1</v>
      </c>
      <c r="E296" s="211">
        <f>VLOOKUP(B296,مقررات!$A$1:$F$476,4,FALSE)</f>
        <v>0</v>
      </c>
      <c r="F296" s="211">
        <f t="shared" si="14"/>
        <v>1</v>
      </c>
      <c r="G296" s="60" t="str">
        <f>VLOOKUP(B296,مقررات!$A$1:$F$409,6,FALSE)</f>
        <v>ـ</v>
      </c>
      <c r="H296" s="697" t="s">
        <v>1539</v>
      </c>
      <c r="I296" s="262" t="str">
        <f>VLOOKUP(H296,'اعضاء هيئة التدريس'!$B$1:$D$300,2,FALSE)</f>
        <v>د / عبدالعزيز الشربيني</v>
      </c>
      <c r="J296" s="73"/>
      <c r="K296" s="73"/>
      <c r="L296" s="73"/>
      <c r="M296" s="73"/>
      <c r="N296" s="73" t="s">
        <v>1993</v>
      </c>
      <c r="O296" s="73"/>
      <c r="P296" s="255" t="s">
        <v>1319</v>
      </c>
      <c r="Q296" s="4"/>
      <c r="R296" s="91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S296" s="251" t="e">
        <f>VLOOKUP(#REF!,'اعضاء هيئة التدريس'!#REF!,2,)</f>
        <v>#REF!</v>
      </c>
    </row>
    <row r="297" spans="1:45" s="272" customFormat="1" ht="15.75" hidden="1" customHeight="1">
      <c r="A297" s="328"/>
      <c r="B297" s="288" t="s">
        <v>699</v>
      </c>
      <c r="C297" s="726" t="str">
        <f>VLOOKUP(B297,مقررات!$A$1:$F$411,2,FALSE)</f>
        <v>بحث ومقال</v>
      </c>
      <c r="D297" s="211">
        <f>VLOOKUP(B297,مقررات!$A$1:$F$452,3,FALSE)</f>
        <v>2</v>
      </c>
      <c r="E297" s="211">
        <f>VLOOKUP(B297,مقررات!$A$1:$F$476,4,FALSE)</f>
        <v>0</v>
      </c>
      <c r="F297" s="211">
        <f t="shared" si="14"/>
        <v>2</v>
      </c>
      <c r="G297" s="60" t="str">
        <f>VLOOKUP(B297,مقررات!$A$1:$F$409,6,FALSE)</f>
        <v>-</v>
      </c>
      <c r="H297" s="60"/>
      <c r="I297" s="262" t="s">
        <v>892</v>
      </c>
      <c r="J297" s="73"/>
      <c r="K297" s="73"/>
      <c r="L297" s="73"/>
      <c r="M297" s="73"/>
      <c r="N297" s="73"/>
      <c r="O297" s="73"/>
      <c r="P297" s="1046"/>
      <c r="Q297" s="4"/>
      <c r="R297" s="91"/>
      <c r="S297" s="283"/>
      <c r="T297" s="283"/>
      <c r="U297" s="283"/>
      <c r="V297" s="283"/>
      <c r="W297" s="283"/>
      <c r="X297" s="283"/>
      <c r="Y297" s="283"/>
      <c r="Z297" s="283"/>
      <c r="AA297" s="283"/>
      <c r="AB297" s="283"/>
      <c r="AC297" s="283"/>
      <c r="AD297" s="283"/>
      <c r="AE297" s="283"/>
      <c r="AS297" s="251" t="e">
        <f>VLOOKUP(#REF!,'اعضاء هيئة التدريس'!#REF!,2,)</f>
        <v>#REF!</v>
      </c>
    </row>
    <row r="298" spans="1:45" s="285" customFormat="1" ht="15.75" hidden="1" customHeight="1">
      <c r="A298" s="367"/>
      <c r="B298" s="288" t="s">
        <v>669</v>
      </c>
      <c r="C298" s="726" t="str">
        <f>VLOOKUP(B298,مقررات!$A$1:$F$411,2,FALSE)</f>
        <v>فسيولوجيا(1)</v>
      </c>
      <c r="D298" s="211">
        <f>VLOOKUP(B298,مقررات!$A$1:$F$452,3,FALSE)</f>
        <v>2</v>
      </c>
      <c r="E298" s="211">
        <f>VLOOKUP(B298,مقررات!$A$1:$F$476,4,FALSE)</f>
        <v>2</v>
      </c>
      <c r="F298" s="211">
        <f t="shared" si="14"/>
        <v>3</v>
      </c>
      <c r="G298" s="60" t="str">
        <f>VLOOKUP(B298,مقررات!$A$1:$F$409,6,FALSE)</f>
        <v>-</v>
      </c>
      <c r="H298" s="60" t="s">
        <v>1870</v>
      </c>
      <c r="I298" s="262" t="str">
        <f>VLOOKUP(H298,'اعضاء هيئة التدريس'!$B$1:$D$300,2,FALSE)</f>
        <v>أ.د. فاتن عبدالغفار</v>
      </c>
      <c r="J298" s="73"/>
      <c r="K298" s="73" t="s">
        <v>1072</v>
      </c>
      <c r="L298" s="73"/>
      <c r="M298" s="73"/>
      <c r="N298" s="73"/>
      <c r="O298" s="73"/>
      <c r="P298" s="255" t="s">
        <v>89</v>
      </c>
      <c r="Q298" s="282"/>
      <c r="R298" s="283"/>
      <c r="S298" s="283"/>
      <c r="T298" s="284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S298" s="251" t="e">
        <f>VLOOKUP(#REF!,'اعضاء هيئة التدريس'!#REF!,2,)</f>
        <v>#REF!</v>
      </c>
    </row>
    <row r="299" spans="1:45" s="272" customFormat="1" ht="15" hidden="1" customHeight="1">
      <c r="A299" s="328"/>
      <c r="B299" s="288" t="s">
        <v>671</v>
      </c>
      <c r="C299" s="726" t="str">
        <f>VLOOKUP(B299,مقررات!$A$1:$F$411,2,FALSE)</f>
        <v>اساسيات علم الخلية</v>
      </c>
      <c r="D299" s="211">
        <f>VLOOKUP(B299,مقررات!$A$1:$F$452,3,FALSE)</f>
        <v>2</v>
      </c>
      <c r="E299" s="211">
        <f>VLOOKUP(B299,مقررات!$A$1:$F$476,4,FALSE)</f>
        <v>0</v>
      </c>
      <c r="F299" s="211">
        <f t="shared" si="14"/>
        <v>2</v>
      </c>
      <c r="G299" s="60" t="str">
        <f>VLOOKUP(B299,مقررات!$A$1:$F$409,6,FALSE)</f>
        <v>-</v>
      </c>
      <c r="H299" s="60" t="s">
        <v>1923</v>
      </c>
      <c r="I299" s="262" t="str">
        <f>VLOOKUP(H299,'اعضاء هيئة التدريس'!$B$1:$D$300,2,FALSE)</f>
        <v>د. يسري علي عقدة</v>
      </c>
      <c r="J299" s="73"/>
      <c r="K299" s="73"/>
      <c r="L299" s="73"/>
      <c r="M299" s="73"/>
      <c r="N299" s="73"/>
      <c r="O299" s="73" t="s">
        <v>1068</v>
      </c>
      <c r="P299" s="255" t="s">
        <v>1325</v>
      </c>
      <c r="Q299" s="4"/>
      <c r="R299" s="91"/>
      <c r="S299" s="357"/>
      <c r="T299" s="283"/>
      <c r="U299" s="283"/>
      <c r="V299" s="283"/>
      <c r="W299" s="283"/>
      <c r="X299" s="283"/>
      <c r="Y299" s="283"/>
      <c r="Z299" s="283"/>
      <c r="AA299" s="283"/>
      <c r="AB299" s="283"/>
      <c r="AC299" s="283"/>
      <c r="AD299" s="283"/>
      <c r="AE299" s="283"/>
      <c r="AS299" s="251" t="e">
        <f>VLOOKUP(#REF!,'اعضاء هيئة التدريس'!#REF!,2,)</f>
        <v>#REF!</v>
      </c>
    </row>
    <row r="300" spans="1:45" s="272" customFormat="1" ht="15.75" hidden="1" customHeight="1">
      <c r="A300" s="367"/>
      <c r="B300" s="288" t="s">
        <v>937</v>
      </c>
      <c r="C300" s="726" t="str">
        <f>VLOOKUP(B300,مقررات!$A$1:$F$411,2,FALSE)</f>
        <v>علم الخلية والانسجة</v>
      </c>
      <c r="D300" s="211">
        <f>VLOOKUP(B300,مقررات!$A$1:$F$452,3,FALSE)</f>
        <v>2</v>
      </c>
      <c r="E300" s="211">
        <f>VLOOKUP(B300,مقررات!$A$1:$F$476,4,FALSE)</f>
        <v>2</v>
      </c>
      <c r="F300" s="211">
        <f t="shared" si="14"/>
        <v>3</v>
      </c>
      <c r="G300" s="60">
        <f>VLOOKUP(B300,مقررات!$A$1:$F$409,6,FALSE)</f>
        <v>0</v>
      </c>
      <c r="H300" s="60" t="s">
        <v>1868</v>
      </c>
      <c r="I300" s="262" t="str">
        <f>VLOOKUP(H300,'اعضاء هيئة التدريس'!$B$1:$D$300,2,FALSE)</f>
        <v>أ.د. صابر صقر</v>
      </c>
      <c r="J300" s="73"/>
      <c r="K300" s="73"/>
      <c r="L300" s="73" t="s">
        <v>1072</v>
      </c>
      <c r="M300" s="73"/>
      <c r="N300" s="73"/>
      <c r="O300" s="73"/>
      <c r="P300" s="255" t="s">
        <v>1325</v>
      </c>
      <c r="Q300" s="282"/>
      <c r="R300" s="283"/>
      <c r="S300" s="283"/>
      <c r="T300" s="283"/>
      <c r="U300" s="283"/>
      <c r="V300" s="283"/>
      <c r="W300" s="283"/>
      <c r="X300" s="283"/>
      <c r="Y300" s="283"/>
      <c r="Z300" s="283"/>
      <c r="AA300" s="283"/>
      <c r="AB300" s="283"/>
      <c r="AC300" s="283"/>
      <c r="AD300" s="283"/>
      <c r="AE300" s="283"/>
      <c r="AS300" s="251" t="e">
        <f>VLOOKUP(#REF!,'اعضاء هيئة التدريس'!#REF!,2,)</f>
        <v>#REF!</v>
      </c>
    </row>
    <row r="301" spans="1:45" s="285" customFormat="1" ht="15.75" hidden="1" customHeight="1">
      <c r="A301" s="328"/>
      <c r="B301" s="288" t="s">
        <v>673</v>
      </c>
      <c r="C301" s="726" t="str">
        <f>VLOOKUP(B301,مقررات!$A$1:$F$411,2,FALSE)</f>
        <v>لافقاريات (1)</v>
      </c>
      <c r="D301" s="211">
        <f>VLOOKUP(B301,مقررات!$A$1:$F$452,3,FALSE)</f>
        <v>2</v>
      </c>
      <c r="E301" s="211">
        <f>VLOOKUP(B301,مقررات!$A$1:$F$476,4,FALSE)</f>
        <v>2</v>
      </c>
      <c r="F301" s="211">
        <f t="shared" si="14"/>
        <v>3</v>
      </c>
      <c r="G301" s="60" t="str">
        <f>VLOOKUP(B301,مقررات!$A$1:$F$409,6,FALSE)</f>
        <v>-</v>
      </c>
      <c r="H301" s="60" t="s">
        <v>1886</v>
      </c>
      <c r="I301" s="262" t="str">
        <f>VLOOKUP(H301,'اعضاء هيئة التدريس'!$B$1:$D$300,2,FALSE)</f>
        <v>أ.د. جمالات عثمان</v>
      </c>
      <c r="J301" s="73"/>
      <c r="K301" s="73"/>
      <c r="L301" s="73"/>
      <c r="M301" s="73"/>
      <c r="N301" s="73" t="s">
        <v>1067</v>
      </c>
      <c r="O301" s="73"/>
      <c r="P301" s="255" t="s">
        <v>89</v>
      </c>
      <c r="Q301" s="4"/>
      <c r="R301" s="91"/>
      <c r="S301" s="283"/>
      <c r="T301" s="284"/>
      <c r="U301" s="284"/>
      <c r="V301" s="284"/>
      <c r="W301" s="284"/>
      <c r="X301" s="284"/>
      <c r="Y301" s="284"/>
      <c r="Z301" s="284"/>
      <c r="AA301" s="284"/>
      <c r="AB301" s="284"/>
      <c r="AC301" s="284"/>
      <c r="AD301" s="284"/>
      <c r="AE301" s="284"/>
      <c r="AS301" s="251" t="e">
        <f>VLOOKUP(#REF!,'اعضاء هيئة التدريس'!#REF!,2,)</f>
        <v>#REF!</v>
      </c>
    </row>
    <row r="302" spans="1:45" s="272" customFormat="1" ht="15.75" hidden="1">
      <c r="A302" s="367"/>
      <c r="B302" s="288" t="s">
        <v>935</v>
      </c>
      <c r="C302" s="726" t="str">
        <f>VLOOKUP(B302,مقررات!$A$1:$F$411,2,FALSE)</f>
        <v xml:space="preserve">تصنيف حيوان </v>
      </c>
      <c r="D302" s="211">
        <f>VLOOKUP(B302,مقررات!$A$1:$F$452,3,FALSE)</f>
        <v>2</v>
      </c>
      <c r="E302" s="211">
        <f>VLOOKUP(B302,مقررات!$A$1:$F$476,4,FALSE)</f>
        <v>2</v>
      </c>
      <c r="F302" s="211">
        <f t="shared" si="14"/>
        <v>3</v>
      </c>
      <c r="G302" s="60">
        <f>VLOOKUP(B302,مقررات!$A$1:$F$409,6,FALSE)</f>
        <v>0</v>
      </c>
      <c r="H302" s="60" t="s">
        <v>1881</v>
      </c>
      <c r="I302" s="262" t="str">
        <f>VLOOKUP(H302,'اعضاء هيئة التدريس'!$B$1:$D$300,2,FALSE)</f>
        <v>ا.د. محمد السيد خليل</v>
      </c>
      <c r="J302" s="73"/>
      <c r="K302" s="73" t="s">
        <v>1067</v>
      </c>
      <c r="L302" s="73"/>
      <c r="M302" s="73"/>
      <c r="N302" s="73"/>
      <c r="O302" s="73"/>
      <c r="P302" s="386" t="s">
        <v>1317</v>
      </c>
      <c r="Q302" s="282"/>
      <c r="R302" s="283"/>
      <c r="S302" s="283"/>
      <c r="T302" s="283"/>
      <c r="U302" s="283"/>
      <c r="V302" s="283"/>
      <c r="W302" s="283"/>
      <c r="X302" s="283"/>
      <c r="Y302" s="283"/>
      <c r="Z302" s="283"/>
      <c r="AA302" s="283"/>
      <c r="AB302" s="283"/>
      <c r="AC302" s="283"/>
      <c r="AD302" s="283"/>
      <c r="AE302" s="283"/>
      <c r="AS302" s="251" t="e">
        <f>VLOOKUP(#REF!,'اعضاء هيئة التدريس'!#REF!,2,)</f>
        <v>#REF!</v>
      </c>
    </row>
    <row r="303" spans="1:45" s="285" customFormat="1" ht="15.75" hidden="1">
      <c r="A303" s="367"/>
      <c r="B303" s="288" t="s">
        <v>935</v>
      </c>
      <c r="C303" s="726" t="str">
        <f>VLOOKUP(B303,مقررات!$A$1:$F$411,2,FALSE)</f>
        <v xml:space="preserve">تصنيف حيوان </v>
      </c>
      <c r="D303" s="211">
        <f>VLOOKUP(B303,مقررات!$A$1:$F$452,3,FALSE)</f>
        <v>2</v>
      </c>
      <c r="E303" s="211">
        <f>VLOOKUP(B303,مقررات!$A$1:$F$476,4,FALSE)</f>
        <v>2</v>
      </c>
      <c r="F303" s="211">
        <f t="shared" si="14"/>
        <v>3</v>
      </c>
      <c r="G303" s="60">
        <f>VLOOKUP(B303,مقررات!$A$1:$F$409,6,FALSE)</f>
        <v>0</v>
      </c>
      <c r="H303" s="60" t="s">
        <v>1897</v>
      </c>
      <c r="I303" s="262" t="str">
        <f>VLOOKUP(H303,'اعضاء هيئة التدريس'!$B$1:$D$300,2,FALSE)</f>
        <v>د. عادل عبدالمنصف نصار</v>
      </c>
      <c r="J303" s="73"/>
      <c r="K303" s="73" t="s">
        <v>1068</v>
      </c>
      <c r="L303" s="73"/>
      <c r="M303" s="73"/>
      <c r="N303" s="73"/>
      <c r="O303" s="73"/>
      <c r="P303" s="386" t="s">
        <v>1317</v>
      </c>
      <c r="Q303" s="282"/>
      <c r="R303" s="283"/>
      <c r="S303" s="283"/>
      <c r="T303" s="284"/>
      <c r="U303" s="284"/>
      <c r="V303" s="284"/>
      <c r="W303" s="284"/>
      <c r="X303" s="284"/>
      <c r="Y303" s="284"/>
      <c r="Z303" s="284"/>
      <c r="AA303" s="284"/>
      <c r="AB303" s="284"/>
      <c r="AC303" s="284"/>
      <c r="AD303" s="284"/>
      <c r="AE303" s="284"/>
      <c r="AS303" s="251" t="e">
        <f>VLOOKUP(#REF!,'اعضاء هيئة التدريس'!#REF!,2,)</f>
        <v>#REF!</v>
      </c>
    </row>
    <row r="304" spans="1:45" s="285" customFormat="1" ht="15.75" hidden="1">
      <c r="A304" s="367"/>
      <c r="B304" s="288" t="s">
        <v>675</v>
      </c>
      <c r="C304" s="726" t="str">
        <f>VLOOKUP(B304,مقررات!$A$1:$F$411,2,FALSE)</f>
        <v>حبليات (1)</v>
      </c>
      <c r="D304" s="211">
        <f>VLOOKUP(B304,مقررات!$A$1:$F$452,3,FALSE)</f>
        <v>1</v>
      </c>
      <c r="E304" s="211">
        <f>VLOOKUP(B304,مقررات!$A$1:$F$476,4,FALSE)</f>
        <v>2</v>
      </c>
      <c r="F304" s="211">
        <f t="shared" si="14"/>
        <v>2</v>
      </c>
      <c r="G304" s="60" t="str">
        <f>VLOOKUP(B304,مقررات!$A$1:$F$409,6,FALSE)</f>
        <v>-</v>
      </c>
      <c r="H304" s="60" t="s">
        <v>1890</v>
      </c>
      <c r="I304" s="262" t="str">
        <f>VLOOKUP(H304,'اعضاء هيئة التدريس'!$B$1:$D$300,2,FALSE)</f>
        <v>د. جمال متولي بدوي</v>
      </c>
      <c r="J304" s="73"/>
      <c r="K304" s="73"/>
      <c r="L304" s="73"/>
      <c r="M304" s="73"/>
      <c r="N304" s="73" t="s">
        <v>1147</v>
      </c>
      <c r="O304" s="73"/>
      <c r="P304" s="386" t="s">
        <v>1323</v>
      </c>
      <c r="Q304" s="282"/>
      <c r="R304" s="283"/>
      <c r="S304" s="283"/>
      <c r="T304" s="284"/>
      <c r="U304" s="284"/>
      <c r="V304" s="284"/>
      <c r="W304" s="284"/>
      <c r="X304" s="284"/>
      <c r="Y304" s="284"/>
      <c r="Z304" s="284"/>
      <c r="AA304" s="284"/>
      <c r="AB304" s="284"/>
      <c r="AC304" s="284"/>
      <c r="AD304" s="284"/>
      <c r="AE304" s="284"/>
      <c r="AS304" s="251" t="e">
        <f>VLOOKUP(#REF!,'اعضاء هيئة التدريس'!#REF!,2,)</f>
        <v>#REF!</v>
      </c>
    </row>
    <row r="305" spans="1:45" s="285" customFormat="1" ht="15" hidden="1" customHeight="1">
      <c r="A305" s="328"/>
      <c r="B305" s="288" t="s">
        <v>676</v>
      </c>
      <c r="C305" s="726" t="str">
        <f>VLOOKUP(B305,مقررات!$A$1:$F$411,2,FALSE)</f>
        <v>حشرات عامة</v>
      </c>
      <c r="D305" s="211">
        <f>VLOOKUP(B305,مقررات!$A$1:$F$452,3,FALSE)</f>
        <v>2</v>
      </c>
      <c r="E305" s="211">
        <f>VLOOKUP(B305,مقررات!$A$1:$F$476,4,FALSE)</f>
        <v>2</v>
      </c>
      <c r="F305" s="211">
        <f t="shared" si="14"/>
        <v>3</v>
      </c>
      <c r="G305" s="60" t="str">
        <f>VLOOKUP(B305,مقررات!$A$1:$F$409,6,FALSE)</f>
        <v>Z136</v>
      </c>
      <c r="H305" s="60" t="s">
        <v>1889</v>
      </c>
      <c r="I305" s="262" t="str">
        <f>VLOOKUP(H305,'اعضاء هيئة التدريس'!$B$1:$D$300,2,FALSE)</f>
        <v>د. ماجدة ابوالمحاسن</v>
      </c>
      <c r="J305" s="73"/>
      <c r="K305" s="73"/>
      <c r="L305" s="73"/>
      <c r="M305" s="73"/>
      <c r="N305" s="73" t="s">
        <v>1067</v>
      </c>
      <c r="O305" s="73"/>
      <c r="P305" s="386" t="s">
        <v>1323</v>
      </c>
      <c r="Q305" s="4"/>
      <c r="R305" s="91"/>
      <c r="S305" s="283"/>
      <c r="T305" s="284"/>
      <c r="U305" s="284"/>
      <c r="V305" s="284"/>
      <c r="W305" s="284"/>
      <c r="X305" s="284"/>
      <c r="Y305" s="284"/>
      <c r="Z305" s="284"/>
      <c r="AA305" s="284"/>
      <c r="AB305" s="284"/>
      <c r="AC305" s="284"/>
      <c r="AD305" s="284"/>
      <c r="AE305" s="284"/>
      <c r="AS305" s="251" t="e">
        <f>VLOOKUP(#REF!,'اعضاء هيئة التدريس'!#REF!,2,)</f>
        <v>#REF!</v>
      </c>
    </row>
    <row r="306" spans="1:45" s="272" customFormat="1" ht="15.75" hidden="1" customHeight="1">
      <c r="A306" s="367"/>
      <c r="B306" s="288" t="s">
        <v>680</v>
      </c>
      <c r="C306" s="726" t="str">
        <f>VLOOKUP(B306,مقررات!$A$1:$F$411,2,FALSE)</f>
        <v>اوليات</v>
      </c>
      <c r="D306" s="211">
        <f>VLOOKUP(B306,مقررات!$A$1:$F$452,3,FALSE)</f>
        <v>2</v>
      </c>
      <c r="E306" s="211">
        <f>VLOOKUP(B306,مقررات!$A$1:$F$476,4,FALSE)</f>
        <v>2</v>
      </c>
      <c r="F306" s="211">
        <f t="shared" si="14"/>
        <v>3</v>
      </c>
      <c r="G306" s="60" t="str">
        <f>VLOOKUP(B306,مقررات!$A$1:$F$409,6,FALSE)</f>
        <v>Z136</v>
      </c>
      <c r="H306" s="60" t="s">
        <v>1885</v>
      </c>
      <c r="I306" s="262" t="str">
        <f>VLOOKUP(H306,'اعضاء هيئة التدريس'!$B$1:$D$300,2,FALSE)</f>
        <v>أ.د. منصور جلال</v>
      </c>
      <c r="J306" s="73"/>
      <c r="K306" s="73" t="s">
        <v>1067</v>
      </c>
      <c r="L306" s="73"/>
      <c r="M306" s="73"/>
      <c r="N306" s="73"/>
      <c r="O306" s="73"/>
      <c r="P306" s="386"/>
      <c r="Q306" s="282"/>
      <c r="R306" s="284"/>
      <c r="S306" s="283"/>
      <c r="T306" s="283"/>
      <c r="U306" s="283"/>
      <c r="V306" s="283"/>
      <c r="W306" s="283"/>
      <c r="X306" s="283"/>
      <c r="Y306" s="283"/>
      <c r="Z306" s="283"/>
      <c r="AA306" s="283"/>
      <c r="AB306" s="283"/>
      <c r="AC306" s="283"/>
      <c r="AD306" s="283"/>
      <c r="AE306" s="283"/>
      <c r="AS306" s="251" t="e">
        <f>VLOOKUP(#REF!,'اعضاء هيئة التدريس'!#REF!,2,)</f>
        <v>#REF!</v>
      </c>
    </row>
    <row r="307" spans="1:45" s="272" customFormat="1" ht="15.75" hidden="1" customHeight="1">
      <c r="A307" s="367"/>
      <c r="B307" s="288" t="s">
        <v>681</v>
      </c>
      <c r="C307" s="726" t="str">
        <f>VLOOKUP(B307,مقررات!$A$1:$F$411,2,FALSE)</f>
        <v>حبليات (2)</v>
      </c>
      <c r="D307" s="211">
        <f>VLOOKUP(B307,مقررات!$A$1:$F$452,3,FALSE)</f>
        <v>2</v>
      </c>
      <c r="E307" s="211">
        <f>VLOOKUP(B307,مقررات!$A$1:$F$476,4,FALSE)</f>
        <v>2</v>
      </c>
      <c r="F307" s="211">
        <f t="shared" si="14"/>
        <v>3</v>
      </c>
      <c r="G307" s="60" t="str">
        <f>VLOOKUP(B307,مقررات!$A$1:$F$409,6,FALSE)</f>
        <v>Z112</v>
      </c>
      <c r="H307" s="60" t="s">
        <v>1892</v>
      </c>
      <c r="I307" s="262" t="str">
        <f>VLOOKUP(H307,'اعضاء هيئة التدريس'!$B$1:$D$300,2,FALSE)</f>
        <v>د. سمية شلبي</v>
      </c>
      <c r="J307" s="73"/>
      <c r="K307" s="73"/>
      <c r="L307" s="73"/>
      <c r="M307" s="73" t="s">
        <v>1067</v>
      </c>
      <c r="N307" s="73"/>
      <c r="O307" s="73"/>
      <c r="P307" s="252"/>
      <c r="Q307" s="282"/>
      <c r="R307" s="283"/>
      <c r="S307" s="283"/>
      <c r="T307" s="283"/>
      <c r="U307" s="283"/>
      <c r="V307" s="283"/>
      <c r="W307" s="283"/>
      <c r="X307" s="283"/>
      <c r="Y307" s="283"/>
      <c r="Z307" s="283"/>
      <c r="AA307" s="283"/>
      <c r="AB307" s="283"/>
      <c r="AC307" s="283"/>
      <c r="AD307" s="283"/>
      <c r="AE307" s="283"/>
      <c r="AS307" s="251" t="e">
        <f>VLOOKUP(#REF!,'اعضاء هيئة التدريس'!#REF!,2,)</f>
        <v>#REF!</v>
      </c>
    </row>
    <row r="308" spans="1:45" s="156" customFormat="1" ht="15" hidden="1" customHeight="1">
      <c r="A308" s="328"/>
      <c r="B308" s="288" t="s">
        <v>682</v>
      </c>
      <c r="C308" s="726" t="str">
        <f>VLOOKUP(B308,مقررات!$A$1:$F$411,2,FALSE)</f>
        <v>اجنة</v>
      </c>
      <c r="D308" s="211">
        <f>VLOOKUP(B308,مقررات!$A$1:$F$452,3,FALSE)</f>
        <v>2</v>
      </c>
      <c r="E308" s="211">
        <f>VLOOKUP(B308,مقررات!$A$1:$F$476,4,FALSE)</f>
        <v>2</v>
      </c>
      <c r="F308" s="211">
        <f t="shared" si="14"/>
        <v>3</v>
      </c>
      <c r="G308" s="60" t="str">
        <f>VLOOKUP(B308,مقررات!$A$1:$F$409,6,FALSE)</f>
        <v>Z2410</v>
      </c>
      <c r="H308" s="60" t="s">
        <v>1890</v>
      </c>
      <c r="I308" s="262" t="str">
        <f>VLOOKUP(H308,'اعضاء هيئة التدريس'!$B$1:$D$300,2,FALSE)</f>
        <v>د. جمال متولي بدوي</v>
      </c>
      <c r="J308" s="73"/>
      <c r="K308" s="73"/>
      <c r="L308" s="73"/>
      <c r="M308" s="73" t="s">
        <v>1067</v>
      </c>
      <c r="N308" s="73"/>
      <c r="O308" s="73"/>
      <c r="P308" s="1046"/>
      <c r="Q308" s="4"/>
      <c r="R308" s="91"/>
      <c r="S308" s="220"/>
      <c r="T308" s="220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S308" s="251" t="e">
        <f>VLOOKUP(#REF!,'اعضاء هيئة التدريس'!#REF!,2,)</f>
        <v>#REF!</v>
      </c>
    </row>
    <row r="309" spans="1:45" s="221" customFormat="1" ht="15.75" hidden="1" customHeight="1">
      <c r="A309" s="328"/>
      <c r="B309" s="288" t="s">
        <v>726</v>
      </c>
      <c r="C309" s="726" t="str">
        <f>VLOOKUP(B309,مقررات!$A$1:$F$411,2,FALSE)</f>
        <v>حشرات طبية</v>
      </c>
      <c r="D309" s="211">
        <f>VLOOKUP(B309,مقررات!$A$1:$F$452,3,FALSE)</f>
        <v>1</v>
      </c>
      <c r="E309" s="211">
        <f>VLOOKUP(B309,مقررات!$A$1:$F$476,4,FALSE)</f>
        <v>2</v>
      </c>
      <c r="F309" s="211">
        <f t="shared" ref="F309:F333" si="15">D309+0.5*E309</f>
        <v>2</v>
      </c>
      <c r="G309" s="60" t="str">
        <f>VLOOKUP(B309,مقررات!$A$1:$F$409,6,FALSE)</f>
        <v>Z158</v>
      </c>
      <c r="H309" s="60" t="s">
        <v>1881</v>
      </c>
      <c r="I309" s="262" t="str">
        <f>VLOOKUP(H309,'اعضاء هيئة التدريس'!$B$1:$D$300,2,FALSE)</f>
        <v>ا.د. محمد السيد خليل</v>
      </c>
      <c r="J309" s="73"/>
      <c r="K309" s="73"/>
      <c r="L309" s="73" t="s">
        <v>1147</v>
      </c>
      <c r="M309" s="73"/>
      <c r="N309" s="73"/>
      <c r="O309" s="73"/>
      <c r="P309" s="386" t="s">
        <v>1317</v>
      </c>
      <c r="Q309" s="4"/>
      <c r="R309" s="92"/>
      <c r="S309" s="220"/>
      <c r="T309" s="220"/>
      <c r="U309" s="220"/>
      <c r="V309" s="220"/>
      <c r="W309" s="220"/>
      <c r="X309" s="220"/>
      <c r="Y309" s="220"/>
      <c r="Z309" s="220"/>
      <c r="AA309" s="220"/>
      <c r="AB309" s="220"/>
      <c r="AC309" s="220"/>
      <c r="AD309" s="220"/>
      <c r="AE309" s="220"/>
      <c r="AS309" s="251" t="e">
        <f>VLOOKUP(#REF!,'اعضاء هيئة التدريس'!#REF!,2,)</f>
        <v>#REF!</v>
      </c>
    </row>
    <row r="310" spans="1:45" s="272" customFormat="1" ht="15.75" hidden="1">
      <c r="A310" s="328"/>
      <c r="B310" s="288" t="s">
        <v>704</v>
      </c>
      <c r="C310" s="726" t="str">
        <f>VLOOKUP(B310,مقررات!$A$1:$F$411,2,FALSE)</f>
        <v>بيولوجيا حشرات</v>
      </c>
      <c r="D310" s="211">
        <f>VLOOKUP(B310,مقررات!$A$1:$F$452,3,FALSE)</f>
        <v>2</v>
      </c>
      <c r="E310" s="211">
        <f>VLOOKUP(B310,مقررات!$A$1:$F$476,4,FALSE)</f>
        <v>2</v>
      </c>
      <c r="F310" s="211">
        <f t="shared" si="15"/>
        <v>3</v>
      </c>
      <c r="G310" s="60" t="str">
        <f>VLOOKUP(B310,مقررات!$A$1:$F$409,6,FALSE)</f>
        <v>Z158</v>
      </c>
      <c r="H310" s="60" t="s">
        <v>1888</v>
      </c>
      <c r="I310" s="262" t="str">
        <f>VLOOKUP(H310,'اعضاء هيئة التدريس'!$B$1:$D$300,2,FALSE)</f>
        <v>د. هانم صقر</v>
      </c>
      <c r="J310" s="73"/>
      <c r="K310" s="73"/>
      <c r="L310" s="73" t="s">
        <v>1067</v>
      </c>
      <c r="M310" s="73"/>
      <c r="N310" s="73"/>
      <c r="O310" s="73"/>
      <c r="P310" s="1046"/>
      <c r="Q310" s="4"/>
      <c r="R310" s="91"/>
      <c r="S310" s="283"/>
      <c r="T310" s="283"/>
      <c r="U310" s="283"/>
      <c r="V310" s="283"/>
      <c r="W310" s="283"/>
      <c r="X310" s="283"/>
      <c r="Y310" s="283"/>
      <c r="Z310" s="283"/>
      <c r="AA310" s="283"/>
      <c r="AB310" s="283"/>
      <c r="AC310" s="283"/>
      <c r="AD310" s="283"/>
      <c r="AE310" s="283"/>
      <c r="AS310" s="251" t="e">
        <f>VLOOKUP(#REF!,'اعضاء هيئة التدريس'!#REF!,2,)</f>
        <v>#REF!</v>
      </c>
    </row>
    <row r="311" spans="1:45" s="272" customFormat="1" ht="15.75" hidden="1">
      <c r="A311" s="367"/>
      <c r="B311" s="288" t="s">
        <v>684</v>
      </c>
      <c r="C311" s="726" t="str">
        <f>VLOOKUP(B311,مقررات!$A$1:$F$411,2,FALSE)</f>
        <v>وراثة خلوية</v>
      </c>
      <c r="D311" s="211">
        <f>VLOOKUP(B311,مقررات!$A$1:$F$452,3,FALSE)</f>
        <v>2</v>
      </c>
      <c r="E311" s="211">
        <f>VLOOKUP(B311,مقررات!$A$1:$F$476,4,FALSE)</f>
        <v>2</v>
      </c>
      <c r="F311" s="211">
        <f t="shared" si="15"/>
        <v>3</v>
      </c>
      <c r="G311" s="60" t="str">
        <f>VLOOKUP(B311,مقررات!$A$1:$F$409,6,FALSE)</f>
        <v>Z124</v>
      </c>
      <c r="H311" s="60" t="s">
        <v>1925</v>
      </c>
      <c r="I311" s="262" t="str">
        <f>VLOOKUP(H311,'اعضاء هيئة التدريس'!$B$1:$D$300,2,FALSE)</f>
        <v>د. اسلام الجرواني</v>
      </c>
      <c r="J311" s="73"/>
      <c r="K311" s="73" t="s">
        <v>1070</v>
      </c>
      <c r="L311" s="73"/>
      <c r="M311" s="73"/>
      <c r="N311" s="73"/>
      <c r="O311" s="73"/>
      <c r="P311" s="386"/>
      <c r="Q311" s="282"/>
      <c r="R311" s="283"/>
      <c r="S311" s="283"/>
      <c r="T311" s="283"/>
      <c r="U311" s="283"/>
      <c r="V311" s="283"/>
      <c r="W311" s="283"/>
      <c r="X311" s="283"/>
      <c r="Y311" s="283"/>
      <c r="Z311" s="283"/>
      <c r="AA311" s="283"/>
      <c r="AB311" s="283"/>
      <c r="AC311" s="283"/>
      <c r="AD311" s="283"/>
      <c r="AE311" s="283"/>
      <c r="AS311" s="251" t="e">
        <f>VLOOKUP(#REF!,'اعضاء هيئة التدريس'!#REF!,2,)</f>
        <v>#REF!</v>
      </c>
    </row>
    <row r="312" spans="1:45" s="272" customFormat="1" ht="15.75" hidden="1">
      <c r="A312" s="367"/>
      <c r="B312" s="288" t="s">
        <v>684</v>
      </c>
      <c r="C312" s="726" t="str">
        <f>VLOOKUP(B312,مقررات!$A$1:$F$411,2,FALSE)</f>
        <v>وراثة خلوية</v>
      </c>
      <c r="D312" s="211">
        <f>VLOOKUP(B312,مقررات!$A$1:$F$452,3,FALSE)</f>
        <v>2</v>
      </c>
      <c r="E312" s="211">
        <f>VLOOKUP(B312,مقررات!$A$1:$F$476,4,FALSE)</f>
        <v>2</v>
      </c>
      <c r="F312" s="211">
        <f t="shared" si="15"/>
        <v>3</v>
      </c>
      <c r="G312" s="60" t="str">
        <f>VLOOKUP(B312,مقررات!$A$1:$F$409,6,FALSE)</f>
        <v>Z124</v>
      </c>
      <c r="H312" s="60" t="s">
        <v>1871</v>
      </c>
      <c r="I312" s="262" t="str">
        <f>VLOOKUP(H312,'اعضاء هيئة التدريس'!$B$1:$D$300,2,FALSE)</f>
        <v>أ.د.صبحي حسب النبي</v>
      </c>
      <c r="J312" s="73"/>
      <c r="K312" s="73" t="s">
        <v>1070</v>
      </c>
      <c r="L312" s="73"/>
      <c r="M312" s="73"/>
      <c r="N312" s="73"/>
      <c r="O312" s="73"/>
      <c r="P312" s="386"/>
      <c r="Q312" s="282"/>
      <c r="R312" s="283"/>
      <c r="S312" s="283"/>
      <c r="T312" s="283"/>
      <c r="U312" s="283"/>
      <c r="V312" s="283"/>
      <c r="W312" s="283"/>
      <c r="X312" s="283"/>
      <c r="Y312" s="283"/>
      <c r="Z312" s="283"/>
      <c r="AA312" s="283"/>
      <c r="AB312" s="283"/>
      <c r="AC312" s="283"/>
      <c r="AD312" s="283"/>
      <c r="AE312" s="283"/>
      <c r="AS312" s="251" t="e">
        <f>VLOOKUP(#REF!,'اعضاء هيئة التدريس'!#REF!,2,)</f>
        <v>#REF!</v>
      </c>
    </row>
    <row r="313" spans="1:45" s="272" customFormat="1" ht="15.75" hidden="1" customHeight="1">
      <c r="A313" s="328"/>
      <c r="B313" s="288" t="s">
        <v>685</v>
      </c>
      <c r="C313" s="726" t="str">
        <f>VLOOKUP(B313,مقررات!$A$1:$F$411,2,FALSE)</f>
        <v>بيئة وتوزيع جغرافى</v>
      </c>
      <c r="D313" s="211">
        <f>VLOOKUP(B313,مقررات!$A$1:$F$452,3,FALSE)</f>
        <v>2</v>
      </c>
      <c r="E313" s="211">
        <f>VLOOKUP(B313,مقررات!$A$1:$F$476,4,FALSE)</f>
        <v>2</v>
      </c>
      <c r="F313" s="211">
        <f t="shared" si="15"/>
        <v>3</v>
      </c>
      <c r="G313" s="60" t="str">
        <f>VLOOKUP(B313,مقررات!$A$1:$F$409,6,FALSE)</f>
        <v>-</v>
      </c>
      <c r="H313" s="60" t="s">
        <v>1869</v>
      </c>
      <c r="I313" s="262" t="str">
        <f>VLOOKUP(H313,'اعضاء هيئة التدريس'!$B$1:$D$300,2,FALSE)</f>
        <v>أ.د. علاء النعناعي</v>
      </c>
      <c r="J313" s="73"/>
      <c r="K313" s="73"/>
      <c r="L313" s="73"/>
      <c r="M313" s="73"/>
      <c r="N313" s="73" t="s">
        <v>1065</v>
      </c>
      <c r="O313" s="73"/>
      <c r="P313" s="1046"/>
      <c r="Q313" s="4"/>
      <c r="R313" s="91"/>
      <c r="S313" s="283"/>
      <c r="T313" s="283"/>
      <c r="U313" s="283"/>
      <c r="V313" s="283"/>
      <c r="W313" s="283"/>
      <c r="X313" s="283"/>
      <c r="Y313" s="283"/>
      <c r="Z313" s="283"/>
      <c r="AA313" s="283"/>
      <c r="AB313" s="283"/>
      <c r="AC313" s="283"/>
      <c r="AD313" s="283"/>
      <c r="AE313" s="283"/>
      <c r="AS313" s="251" t="e">
        <f>VLOOKUP(#REF!,'اعضاء هيئة التدريس'!#REF!,2,)</f>
        <v>#REF!</v>
      </c>
    </row>
    <row r="314" spans="1:45" s="285" customFormat="1" ht="15.75" hidden="1">
      <c r="A314" s="328"/>
      <c r="B314" s="288" t="s">
        <v>706</v>
      </c>
      <c r="C314" s="726" t="str">
        <f>VLOOKUP(B314,مقررات!$A$1:$F$411,2,FALSE)</f>
        <v>بيئة صحراوية</v>
      </c>
      <c r="D314" s="211">
        <f>VLOOKUP(B314,مقررات!$A$1:$F$452,3,FALSE)</f>
        <v>1</v>
      </c>
      <c r="E314" s="211">
        <f>VLOOKUP(B314,مقررات!$A$1:$F$476,4,FALSE)</f>
        <v>2</v>
      </c>
      <c r="F314" s="211">
        <f t="shared" si="15"/>
        <v>2</v>
      </c>
      <c r="G314" s="60" t="str">
        <f>VLOOKUP(B314,مقررات!$A$1:$F$409,6,FALSE)</f>
        <v>Z2716</v>
      </c>
      <c r="H314" s="60" t="s">
        <v>1885</v>
      </c>
      <c r="I314" s="262" t="str">
        <f>VLOOKUP(H314,'اعضاء هيئة التدريس'!$B$1:$D$300,2,FALSE)</f>
        <v>أ.د. منصور جلال</v>
      </c>
      <c r="J314" s="73"/>
      <c r="K314" s="73" t="s">
        <v>1068</v>
      </c>
      <c r="L314" s="73"/>
      <c r="M314" s="73"/>
      <c r="N314" s="73"/>
      <c r="O314" s="73"/>
      <c r="P314" s="1052"/>
      <c r="Q314" s="4"/>
      <c r="R314" s="91"/>
      <c r="S314" s="283"/>
      <c r="T314" s="284"/>
      <c r="U314" s="284"/>
      <c r="V314" s="284"/>
      <c r="W314" s="284"/>
      <c r="X314" s="284"/>
      <c r="Y314" s="284"/>
      <c r="Z314" s="284"/>
      <c r="AA314" s="284"/>
      <c r="AB314" s="284"/>
      <c r="AC314" s="284"/>
      <c r="AD314" s="284"/>
      <c r="AE314" s="284"/>
      <c r="AS314" s="251" t="e">
        <f>VLOOKUP(#REF!,'اعضاء هيئة التدريس'!#REF!,2,)</f>
        <v>#REF!</v>
      </c>
    </row>
    <row r="315" spans="1:45" s="272" customFormat="1" ht="15.75" hidden="1">
      <c r="A315" s="367"/>
      <c r="B315" s="288" t="s">
        <v>688</v>
      </c>
      <c r="C315" s="726" t="str">
        <f>VLOOKUP(B315,مقررات!$A$1:$F$411,2,FALSE)</f>
        <v>كيمياء الخلية والانسجة</v>
      </c>
      <c r="D315" s="211">
        <f>VLOOKUP(B315,مقررات!$A$1:$F$452,3,FALSE)</f>
        <v>2</v>
      </c>
      <c r="E315" s="211">
        <f>VLOOKUP(B315,مقررات!$A$1:$F$476,4,FALSE)</f>
        <v>2</v>
      </c>
      <c r="F315" s="211">
        <f t="shared" si="15"/>
        <v>3</v>
      </c>
      <c r="G315" s="60" t="str">
        <f>VLOOKUP(B315,مقررات!$A$1:$F$409,6,FALSE)</f>
        <v>Z227</v>
      </c>
      <c r="H315" s="60" t="s">
        <v>1879</v>
      </c>
      <c r="I315" s="262" t="str">
        <f>VLOOKUP(H315,'اعضاء هيئة التدريس'!$B$1:$D$300,2,FALSE)</f>
        <v>أ.د. هدى مهران</v>
      </c>
      <c r="J315" s="73"/>
      <c r="K315" s="73"/>
      <c r="L315" s="73"/>
      <c r="M315" s="73" t="s">
        <v>1068</v>
      </c>
      <c r="N315" s="73"/>
      <c r="O315" s="73"/>
      <c r="P315" s="386" t="s">
        <v>1317</v>
      </c>
      <c r="Q315" s="282"/>
      <c r="R315" s="284"/>
      <c r="S315" s="283"/>
      <c r="T315" s="283"/>
      <c r="U315" s="283"/>
      <c r="V315" s="283"/>
      <c r="W315" s="283"/>
      <c r="X315" s="283"/>
      <c r="Y315" s="283"/>
      <c r="Z315" s="283"/>
      <c r="AA315" s="283"/>
      <c r="AB315" s="283"/>
      <c r="AC315" s="283"/>
      <c r="AD315" s="283"/>
      <c r="AE315" s="283"/>
      <c r="AS315" s="251" t="e">
        <f>VLOOKUP(#REF!,'اعضاء هيئة التدريس'!#REF!,2,)</f>
        <v>#REF!</v>
      </c>
    </row>
    <row r="316" spans="1:45" s="417" customFormat="1" ht="15.75" hidden="1">
      <c r="A316" s="328"/>
      <c r="B316" s="288" t="s">
        <v>710</v>
      </c>
      <c r="C316" s="726" t="str">
        <f>VLOOKUP(B316,مقررات!$A$1:$F$411,2,FALSE)</f>
        <v>لافقاريات بحرية</v>
      </c>
      <c r="D316" s="211">
        <f>VLOOKUP(B316,مقررات!$A$1:$F$452,3,FALSE)</f>
        <v>2</v>
      </c>
      <c r="E316" s="211">
        <f>VLOOKUP(B316,مقررات!$A$1:$F$476,4,FALSE)</f>
        <v>2</v>
      </c>
      <c r="F316" s="211">
        <f t="shared" si="15"/>
        <v>3</v>
      </c>
      <c r="G316" s="60" t="str">
        <f>VLOOKUP(B316,مقررات!$A$1:$F$409,6,FALSE)</f>
        <v>Z136</v>
      </c>
      <c r="H316" s="60" t="s">
        <v>1929</v>
      </c>
      <c r="I316" s="262" t="str">
        <f>VLOOKUP(H316,'اعضاء هيئة التدريس'!$B$1:$D$300,2,FALSE)</f>
        <v>د. هدى حسن عبدالعظيم</v>
      </c>
      <c r="J316" s="73"/>
      <c r="K316" s="73" t="s">
        <v>1067</v>
      </c>
      <c r="L316" s="73"/>
      <c r="M316" s="73"/>
      <c r="N316" s="73"/>
      <c r="O316" s="73"/>
      <c r="P316" s="1046"/>
      <c r="Q316" s="4"/>
      <c r="R316" s="91"/>
      <c r="S316" s="222"/>
      <c r="T316" s="222"/>
      <c r="U316" s="222"/>
      <c r="V316" s="222"/>
      <c r="W316" s="222"/>
      <c r="X316" s="222"/>
      <c r="Y316" s="222"/>
      <c r="Z316" s="222"/>
      <c r="AA316" s="222"/>
      <c r="AB316" s="222"/>
      <c r="AC316" s="222"/>
      <c r="AD316" s="222"/>
      <c r="AE316" s="222"/>
      <c r="AS316" s="251" t="e">
        <f>VLOOKUP(#REF!,'اعضاء هيئة التدريس'!#REF!,2,)</f>
        <v>#REF!</v>
      </c>
    </row>
    <row r="317" spans="1:45" s="361" customFormat="1" ht="15.75" hidden="1">
      <c r="A317" s="328"/>
      <c r="B317" s="288" t="s">
        <v>725</v>
      </c>
      <c r="C317" s="726" t="str">
        <f>VLOOKUP(B317,مقررات!$A$1:$F$411,2,FALSE)</f>
        <v>لافقاريات مياة عذبة</v>
      </c>
      <c r="D317" s="211">
        <f>VLOOKUP(B317,مقررات!$A$1:$F$452,3,FALSE)</f>
        <v>2</v>
      </c>
      <c r="E317" s="211">
        <f>VLOOKUP(B317,مقررات!$A$1:$F$476,4,FALSE)</f>
        <v>2</v>
      </c>
      <c r="F317" s="211">
        <f t="shared" si="15"/>
        <v>3</v>
      </c>
      <c r="G317" s="60" t="str">
        <f>VLOOKUP(B317,مقررات!$A$1:$F$409,6,FALSE)</f>
        <v>Z2136</v>
      </c>
      <c r="H317" s="60" t="s">
        <v>1896</v>
      </c>
      <c r="I317" s="262" t="str">
        <f>VLOOKUP(H317,'اعضاء هيئة التدريس'!$B$1:$D$300,2,FALSE)</f>
        <v>د. شرين خليفة</v>
      </c>
      <c r="J317" s="73"/>
      <c r="K317" s="73"/>
      <c r="L317" s="73" t="s">
        <v>1067</v>
      </c>
      <c r="M317" s="73"/>
      <c r="N317" s="73"/>
      <c r="O317" s="73"/>
      <c r="P317" s="386" t="s">
        <v>1323</v>
      </c>
      <c r="Q317" s="4"/>
      <c r="R317" s="91"/>
      <c r="S317" s="376"/>
      <c r="T317" s="376"/>
      <c r="U317" s="376"/>
      <c r="V317" s="376"/>
      <c r="W317" s="376"/>
      <c r="X317" s="376"/>
      <c r="Y317" s="376"/>
      <c r="Z317" s="376"/>
      <c r="AA317" s="376"/>
      <c r="AB317" s="376"/>
      <c r="AC317" s="376"/>
      <c r="AD317" s="376"/>
      <c r="AE317" s="376"/>
      <c r="AS317" s="251" t="e">
        <f>VLOOKUP(#REF!,'اعضاء هيئة التدريس'!#REF!,2,)</f>
        <v>#REF!</v>
      </c>
    </row>
    <row r="318" spans="1:45" s="361" customFormat="1" ht="15.75" hidden="1">
      <c r="A318" s="328"/>
      <c r="B318" s="288" t="s">
        <v>690</v>
      </c>
      <c r="C318" s="726" t="str">
        <f>VLOOKUP(B318,مقررات!$A$1:$F$411,2,FALSE)</f>
        <v>تشريح مقارن</v>
      </c>
      <c r="D318" s="211">
        <f>VLOOKUP(B318,مقررات!$A$1:$F$452,3,FALSE)</f>
        <v>2</v>
      </c>
      <c r="E318" s="211">
        <f>VLOOKUP(B318,مقررات!$A$1:$F$476,4,FALSE)</f>
        <v>2</v>
      </c>
      <c r="F318" s="211">
        <f t="shared" si="15"/>
        <v>3</v>
      </c>
      <c r="G318" s="60" t="str">
        <f>VLOOKUP(B318,مقررات!$A$1:$F$409,6,FALSE)</f>
        <v>Z2410</v>
      </c>
      <c r="H318" s="60" t="s">
        <v>1892</v>
      </c>
      <c r="I318" s="262" t="str">
        <f>VLOOKUP(H318,'اعضاء هيئة التدريس'!$B$1:$D$300,2,FALSE)</f>
        <v>د. سمية شلبي</v>
      </c>
      <c r="J318" s="73"/>
      <c r="K318" s="73" t="s">
        <v>1067</v>
      </c>
      <c r="L318" s="73"/>
      <c r="M318" s="73"/>
      <c r="N318" s="73"/>
      <c r="O318" s="73"/>
      <c r="P318" s="1046"/>
      <c r="Q318" s="4"/>
      <c r="R318" s="91"/>
      <c r="S318" s="376"/>
      <c r="T318" s="376"/>
      <c r="U318" s="376"/>
      <c r="V318" s="376"/>
      <c r="W318" s="376"/>
      <c r="X318" s="376"/>
      <c r="Y318" s="376"/>
      <c r="Z318" s="376"/>
      <c r="AA318" s="376"/>
      <c r="AB318" s="376"/>
      <c r="AC318" s="376"/>
      <c r="AD318" s="376"/>
      <c r="AE318" s="376"/>
      <c r="AS318" s="251" t="e">
        <f>VLOOKUP(#REF!,'اعضاء هيئة التدريس'!#REF!,2,)</f>
        <v>#REF!</v>
      </c>
    </row>
    <row r="319" spans="1:45" s="272" customFormat="1" ht="15.75" hidden="1">
      <c r="A319" s="328"/>
      <c r="B319" s="288" t="s">
        <v>687</v>
      </c>
      <c r="C319" s="726" t="str">
        <f>VLOOKUP(B319,مقررات!$A$1:$F$411,2,FALSE)</f>
        <v>سلوك حيوان</v>
      </c>
      <c r="D319" s="211">
        <f>VLOOKUP(B319,مقررات!$A$1:$F$452,3,FALSE)</f>
        <v>2</v>
      </c>
      <c r="E319" s="211">
        <f>VLOOKUP(B319,مقررات!$A$1:$F$476,4,FALSE)</f>
        <v>0</v>
      </c>
      <c r="F319" s="211">
        <f t="shared" si="15"/>
        <v>2</v>
      </c>
      <c r="G319" s="60" t="str">
        <f>VLOOKUP(B319,مقررات!$A$1:$F$409,6,FALSE)</f>
        <v>Z2716</v>
      </c>
      <c r="H319" s="60" t="s">
        <v>1880</v>
      </c>
      <c r="I319" s="262" t="str">
        <f>VLOOKUP(H319,'اعضاء هيئة التدريس'!$B$1:$D$300,2,FALSE)</f>
        <v>أ.د. السيد خلاف</v>
      </c>
      <c r="J319" s="73"/>
      <c r="K319" s="73"/>
      <c r="L319" s="73"/>
      <c r="M319" s="73"/>
      <c r="N319" s="73" t="s">
        <v>1072</v>
      </c>
      <c r="O319" s="73"/>
      <c r="P319" s="386" t="s">
        <v>1323</v>
      </c>
      <c r="Q319" s="4"/>
      <c r="R319" s="91"/>
      <c r="S319" s="283"/>
      <c r="T319" s="283"/>
      <c r="U319" s="283"/>
      <c r="V319" s="283"/>
      <c r="W319" s="283"/>
      <c r="X319" s="283"/>
      <c r="Y319" s="283"/>
      <c r="Z319" s="283"/>
      <c r="AA319" s="283"/>
      <c r="AB319" s="283"/>
      <c r="AC319" s="283"/>
      <c r="AD319" s="283"/>
      <c r="AE319" s="283"/>
      <c r="AS319" s="251" t="e">
        <f>VLOOKUP(#REF!,'اعضاء هيئة التدريس'!#REF!,2,)</f>
        <v>#REF!</v>
      </c>
    </row>
    <row r="320" spans="1:45" s="272" customFormat="1" ht="15.75" hidden="1">
      <c r="A320" s="367"/>
      <c r="B320" s="288" t="s">
        <v>692</v>
      </c>
      <c r="C320" s="726" t="str">
        <f>VLOOKUP(B320,مقررات!$A$1:$F$411,2,FALSE)</f>
        <v>تصنيف حشرات</v>
      </c>
      <c r="D320" s="211">
        <f>VLOOKUP(B320,مقررات!$A$1:$F$452,3,FALSE)</f>
        <v>1</v>
      </c>
      <c r="E320" s="211">
        <f>VLOOKUP(B320,مقررات!$A$1:$F$476,4,FALSE)</f>
        <v>2</v>
      </c>
      <c r="F320" s="211">
        <f t="shared" si="15"/>
        <v>2</v>
      </c>
      <c r="G320" s="60" t="str">
        <f>VLOOKUP(B320,مقررات!$A$1:$F$409,6,FALSE)</f>
        <v>Z158</v>
      </c>
      <c r="H320" s="60" t="s">
        <v>1873</v>
      </c>
      <c r="I320" s="262" t="str">
        <f>VLOOKUP(H320,'اعضاء هيئة التدريس'!$B$1:$D$300,2,FALSE)</f>
        <v>أ.د.عبادة ابوزكري</v>
      </c>
      <c r="J320" s="73"/>
      <c r="K320" s="73" t="s">
        <v>1233</v>
      </c>
      <c r="L320" s="73"/>
      <c r="M320" s="73"/>
      <c r="N320" s="73"/>
      <c r="O320" s="73"/>
      <c r="P320" s="252"/>
      <c r="Q320" s="282"/>
      <c r="R320" s="283"/>
      <c r="S320" s="283"/>
      <c r="T320" s="283"/>
      <c r="U320" s="283"/>
      <c r="V320" s="283"/>
      <c r="W320" s="283"/>
      <c r="X320" s="283"/>
      <c r="Y320" s="283"/>
      <c r="Z320" s="283"/>
      <c r="AA320" s="283"/>
      <c r="AB320" s="283"/>
      <c r="AC320" s="283"/>
      <c r="AD320" s="283"/>
      <c r="AE320" s="283"/>
      <c r="AS320" s="251" t="e">
        <f>VLOOKUP(#REF!,'اعضاء هيئة التدريس'!#REF!,2,)</f>
        <v>#REF!</v>
      </c>
    </row>
    <row r="321" spans="1:45" s="272" customFormat="1" ht="15.75" hidden="1" customHeight="1">
      <c r="A321" s="367"/>
      <c r="B321" s="288" t="s">
        <v>683</v>
      </c>
      <c r="C321" s="726" t="str">
        <f>VLOOKUP(B321,مقررات!$A$1:$F$411,2,FALSE)</f>
        <v>بيولوجيا جزئية</v>
      </c>
      <c r="D321" s="211">
        <f>VLOOKUP(B321,مقررات!$A$1:$F$452,3,FALSE)</f>
        <v>2</v>
      </c>
      <c r="E321" s="211">
        <f>VLOOKUP(B321,مقررات!$A$1:$F$476,4,FALSE)</f>
        <v>0</v>
      </c>
      <c r="F321" s="211">
        <f t="shared" si="15"/>
        <v>2</v>
      </c>
      <c r="G321" s="60" t="str">
        <f>VLOOKUP(B321,مقررات!$A$1:$F$409,6,FALSE)</f>
        <v>Z2614</v>
      </c>
      <c r="H321" s="60" t="s">
        <v>1871</v>
      </c>
      <c r="I321" s="262" t="str">
        <f>VLOOKUP(H321,'اعضاء هيئة التدريس'!$B$1:$D$300,2,FALSE)</f>
        <v>أ.د.صبحي حسب النبي</v>
      </c>
      <c r="J321" s="73"/>
      <c r="K321" s="73"/>
      <c r="L321" s="73"/>
      <c r="M321" s="73" t="s">
        <v>1070</v>
      </c>
      <c r="N321" s="73"/>
      <c r="O321" s="73"/>
      <c r="P321" s="386" t="s">
        <v>1317</v>
      </c>
      <c r="Q321" s="282"/>
      <c r="R321" s="283"/>
      <c r="S321" s="283"/>
      <c r="T321" s="283"/>
      <c r="U321" s="283"/>
      <c r="V321" s="283"/>
      <c r="W321" s="283"/>
      <c r="X321" s="283"/>
      <c r="Y321" s="283"/>
      <c r="Z321" s="283"/>
      <c r="AA321" s="283"/>
      <c r="AB321" s="283"/>
      <c r="AC321" s="283"/>
      <c r="AD321" s="283"/>
      <c r="AE321" s="283"/>
      <c r="AS321" s="251" t="e">
        <f>VLOOKUP(#REF!,'اعضاء هيئة التدريس'!#REF!,2,)</f>
        <v>#REF!</v>
      </c>
    </row>
    <row r="322" spans="1:45" s="272" customFormat="1" ht="15.75" hidden="1">
      <c r="A322" s="367"/>
      <c r="B322" s="288" t="s">
        <v>683</v>
      </c>
      <c r="C322" s="726" t="str">
        <f>VLOOKUP(B322,مقررات!$A$1:$F$411,2,FALSE)</f>
        <v>بيولوجيا جزئية</v>
      </c>
      <c r="D322" s="211">
        <f>VLOOKUP(B322,مقررات!$A$1:$F$452,3,FALSE)</f>
        <v>2</v>
      </c>
      <c r="E322" s="211">
        <f>VLOOKUP(B322,مقررات!$A$1:$F$476,4,FALSE)</f>
        <v>0</v>
      </c>
      <c r="F322" s="211">
        <f t="shared" si="15"/>
        <v>2</v>
      </c>
      <c r="G322" s="60" t="str">
        <f>VLOOKUP(B322,مقررات!$A$1:$F$409,6,FALSE)</f>
        <v>Z2614</v>
      </c>
      <c r="H322" s="60" t="s">
        <v>1963</v>
      </c>
      <c r="I322" s="262" t="str">
        <f>VLOOKUP(H322,'اعضاء هيئة التدريس'!$B$1:$D$300,2,FALSE)</f>
        <v>د / خالد جبة</v>
      </c>
      <c r="J322" s="73"/>
      <c r="K322" s="73"/>
      <c r="L322" s="73"/>
      <c r="M322" s="73" t="s">
        <v>1070</v>
      </c>
      <c r="N322" s="73"/>
      <c r="O322" s="73"/>
      <c r="P322" s="386" t="s">
        <v>1317</v>
      </c>
      <c r="Q322" s="282"/>
      <c r="R322" s="283"/>
      <c r="S322" s="284"/>
      <c r="T322" s="283"/>
      <c r="U322" s="283"/>
      <c r="V322" s="283"/>
      <c r="W322" s="283"/>
      <c r="X322" s="283"/>
      <c r="Y322" s="283"/>
      <c r="Z322" s="283"/>
      <c r="AA322" s="283"/>
      <c r="AB322" s="283"/>
      <c r="AC322" s="283"/>
      <c r="AD322" s="283"/>
      <c r="AE322" s="283"/>
      <c r="AS322" s="251" t="e">
        <f>VLOOKUP(#REF!,'اعضاء هيئة التدريس'!#REF!,2,)</f>
        <v>#REF!</v>
      </c>
    </row>
    <row r="323" spans="1:45" s="272" customFormat="1" ht="15" hidden="1" customHeight="1">
      <c r="A323" s="367"/>
      <c r="B323" s="288" t="s">
        <v>694</v>
      </c>
      <c r="C323" s="726" t="str">
        <f>VLOOKUP(B323,مقررات!$A$1:$F$411,2,FALSE)</f>
        <v>بيئة بحرية</v>
      </c>
      <c r="D323" s="211">
        <f>VLOOKUP(B323,مقررات!$A$1:$F$452,3,FALSE)</f>
        <v>1</v>
      </c>
      <c r="E323" s="211">
        <f>VLOOKUP(B323,مقررات!$A$1:$F$476,4,FALSE)</f>
        <v>2</v>
      </c>
      <c r="F323" s="211">
        <f t="shared" si="15"/>
        <v>2</v>
      </c>
      <c r="G323" s="60" t="str">
        <f>VLOOKUP(B323,مقررات!$A$1:$F$409,6,FALSE)</f>
        <v>Z2716</v>
      </c>
      <c r="H323" s="60" t="s">
        <v>1880</v>
      </c>
      <c r="I323" s="262" t="str">
        <f>VLOOKUP(H323,'اعضاء هيئة التدريس'!$B$1:$D$300,2,FALSE)</f>
        <v>أ.د. السيد خلاف</v>
      </c>
      <c r="J323" s="73"/>
      <c r="K323" s="73"/>
      <c r="L323" s="73"/>
      <c r="M323" s="73" t="s">
        <v>1121</v>
      </c>
      <c r="N323" s="73"/>
      <c r="O323" s="73"/>
      <c r="P323" s="252"/>
      <c r="Q323" s="282"/>
      <c r="R323" s="284"/>
      <c r="S323" s="283"/>
      <c r="T323" s="283"/>
      <c r="U323" s="283"/>
      <c r="V323" s="283"/>
      <c r="W323" s="283"/>
      <c r="X323" s="283"/>
      <c r="Y323" s="283"/>
      <c r="Z323" s="283"/>
      <c r="AA323" s="283"/>
      <c r="AB323" s="283"/>
      <c r="AC323" s="283"/>
      <c r="AD323" s="283"/>
      <c r="AE323" s="283"/>
      <c r="AS323" s="251" t="e">
        <f>VLOOKUP(#REF!,'اعضاء هيئة التدريس'!#REF!,2,)</f>
        <v>#REF!</v>
      </c>
    </row>
    <row r="324" spans="1:45" s="272" customFormat="1" ht="15.75" hidden="1" customHeight="1">
      <c r="A324" s="367"/>
      <c r="B324" s="288" t="s">
        <v>695</v>
      </c>
      <c r="C324" s="726" t="str">
        <f>VLOOKUP(B324,مقررات!$A$1:$F$411,2,FALSE)</f>
        <v>علم الغدد الصماء</v>
      </c>
      <c r="D324" s="211">
        <f>VLOOKUP(B324,مقررات!$A$1:$F$452,3,FALSE)</f>
        <v>2</v>
      </c>
      <c r="E324" s="211">
        <f>VLOOKUP(B324,مقررات!$A$1:$F$476,4,FALSE)</f>
        <v>0</v>
      </c>
      <c r="F324" s="211">
        <f t="shared" si="15"/>
        <v>2</v>
      </c>
      <c r="G324" s="60" t="str">
        <f>VLOOKUP(B324,مقررات!$A$1:$F$409,6,FALSE)</f>
        <v>Z112</v>
      </c>
      <c r="H324" s="60" t="s">
        <v>1883</v>
      </c>
      <c r="I324" s="262" t="str">
        <f>VLOOKUP(H324,'اعضاء هيئة التدريس'!$B$1:$D$300,2,FALSE)</f>
        <v>أ.د. ابراهيم العليمي</v>
      </c>
      <c r="J324" s="73"/>
      <c r="K324" s="73"/>
      <c r="L324" s="73"/>
      <c r="M324" s="73" t="s">
        <v>1070</v>
      </c>
      <c r="N324" s="73"/>
      <c r="O324" s="73"/>
      <c r="P324" s="252"/>
      <c r="Q324" s="282"/>
      <c r="R324" s="283"/>
      <c r="S324" s="283"/>
      <c r="T324" s="283"/>
      <c r="U324" s="283"/>
      <c r="V324" s="283"/>
      <c r="W324" s="283"/>
      <c r="X324" s="283"/>
      <c r="Y324" s="283"/>
      <c r="Z324" s="283"/>
      <c r="AA324" s="283"/>
      <c r="AB324" s="283"/>
      <c r="AC324" s="283"/>
      <c r="AD324" s="283"/>
      <c r="AE324" s="283"/>
      <c r="AS324" s="251" t="e">
        <f>VLOOKUP(#REF!,'اعضاء هيئة التدريس'!#REF!,2,)</f>
        <v>#REF!</v>
      </c>
    </row>
    <row r="325" spans="1:45" s="272" customFormat="1" ht="15" hidden="1" customHeight="1">
      <c r="A325" s="328"/>
      <c r="B325" s="288" t="s">
        <v>713</v>
      </c>
      <c r="C325" s="726" t="str">
        <f>VLOOKUP(B325,مقررات!$A$1:$F$411,2,FALSE)</f>
        <v>علم الدم</v>
      </c>
      <c r="D325" s="211">
        <f>VLOOKUP(B325,مقررات!$A$1:$F$452,3,FALSE)</f>
        <v>1</v>
      </c>
      <c r="E325" s="211">
        <f>VLOOKUP(B325,مقررات!$A$1:$F$476,4,FALSE)</f>
        <v>2</v>
      </c>
      <c r="F325" s="211">
        <f t="shared" si="15"/>
        <v>2</v>
      </c>
      <c r="G325" s="60" t="str">
        <f>VLOOKUP(B325,مقررات!$A$1:$F$409,6,FALSE)</f>
        <v>Z112</v>
      </c>
      <c r="H325" s="60" t="s">
        <v>1876</v>
      </c>
      <c r="I325" s="262" t="str">
        <f>VLOOKUP(H325,'اعضاء هيئة التدريس'!$B$1:$D$300,2,FALSE)</f>
        <v>أ.د. محمد فتحي فرج</v>
      </c>
      <c r="J325" s="73"/>
      <c r="K325" s="73" t="s">
        <v>1119</v>
      </c>
      <c r="L325" s="73"/>
      <c r="M325" s="73"/>
      <c r="N325" s="73"/>
      <c r="O325" s="73"/>
      <c r="P325" s="1052"/>
      <c r="Q325" s="4"/>
      <c r="R325" s="91"/>
      <c r="S325" s="283"/>
      <c r="T325" s="283"/>
      <c r="U325" s="283"/>
      <c r="V325" s="283"/>
      <c r="W325" s="283"/>
      <c r="X325" s="283"/>
      <c r="Y325" s="283"/>
      <c r="Z325" s="283"/>
      <c r="AA325" s="283"/>
      <c r="AB325" s="283"/>
      <c r="AC325" s="283"/>
      <c r="AD325" s="283"/>
      <c r="AE325" s="283"/>
      <c r="AS325" s="251" t="e">
        <f>VLOOKUP(#REF!,'اعضاء هيئة التدريس'!#REF!,2,)</f>
        <v>#REF!</v>
      </c>
    </row>
    <row r="326" spans="1:45" s="272" customFormat="1" ht="15.75" hidden="1" customHeight="1">
      <c r="A326" s="328"/>
      <c r="B326" s="288" t="s">
        <v>724</v>
      </c>
      <c r="C326" s="726" t="str">
        <f>VLOOKUP(B326,مقررات!$A$1:$F$411,2,FALSE)</f>
        <v>كيمياء مناعة</v>
      </c>
      <c r="D326" s="211">
        <f>VLOOKUP(B326,مقررات!$A$1:$F$452,3,FALSE)</f>
        <v>2</v>
      </c>
      <c r="E326" s="211">
        <f>VLOOKUP(B326,مقررات!$A$1:$F$476,4,FALSE)</f>
        <v>2</v>
      </c>
      <c r="F326" s="211">
        <f t="shared" si="15"/>
        <v>3</v>
      </c>
      <c r="G326" s="60" t="str">
        <f>VLOOKUP(B326,مقررات!$A$1:$F$409,6,FALSE)</f>
        <v>Z412</v>
      </c>
      <c r="H326" s="60" t="s">
        <v>1895</v>
      </c>
      <c r="I326" s="262" t="str">
        <f>VLOOKUP(H326,'اعضاء هيئة التدريس'!$B$1:$D$300,2,FALSE)</f>
        <v>د. هاني عبدالعزيز</v>
      </c>
      <c r="J326" s="73"/>
      <c r="K326" s="73" t="s">
        <v>1067</v>
      </c>
      <c r="L326" s="73"/>
      <c r="M326" s="73"/>
      <c r="N326" s="73"/>
      <c r="O326" s="73"/>
      <c r="P326" s="1046"/>
      <c r="Q326" s="4"/>
      <c r="R326" s="91"/>
      <c r="S326" s="283"/>
      <c r="T326" s="283"/>
      <c r="U326" s="283"/>
      <c r="V326" s="283"/>
      <c r="W326" s="283"/>
      <c r="X326" s="283"/>
      <c r="Y326" s="283"/>
      <c r="Z326" s="283"/>
      <c r="AA326" s="283"/>
      <c r="AB326" s="283"/>
      <c r="AC326" s="283"/>
      <c r="AD326" s="283"/>
      <c r="AE326" s="283"/>
      <c r="AS326" s="251" t="e">
        <f>VLOOKUP(#REF!,'اعضاء هيئة التدريس'!#REF!,2,)</f>
        <v>#REF!</v>
      </c>
    </row>
    <row r="327" spans="1:45" s="272" customFormat="1" ht="15.75" hidden="1" customHeight="1">
      <c r="A327" s="328"/>
      <c r="B327" s="288" t="s">
        <v>693</v>
      </c>
      <c r="C327" s="756" t="str">
        <f>VLOOKUP(B327,مقررات!$A$1:$F$411,2,FALSE)</f>
        <v>تكنيك الميكروسكوب الالكترونى</v>
      </c>
      <c r="D327" s="418">
        <f>VLOOKUP(B327,مقررات!$A$1:$F$452,3,FALSE)</f>
        <v>1</v>
      </c>
      <c r="E327" s="418">
        <f>VLOOKUP(B327,مقررات!$A$1:$F$476,4,FALSE)</f>
        <v>2</v>
      </c>
      <c r="F327" s="418">
        <f t="shared" si="15"/>
        <v>2</v>
      </c>
      <c r="G327" s="418" t="str">
        <f>VLOOKUP(B327,مقررات!$A$1:$F$409,6,FALSE)</f>
        <v>Z227</v>
      </c>
      <c r="H327" s="418" t="s">
        <v>1868</v>
      </c>
      <c r="I327" s="260" t="str">
        <f>VLOOKUP(H327,'اعضاء هيئة التدريس'!$B$1:$D$300,2,FALSE)</f>
        <v>أ.د. صابر صقر</v>
      </c>
      <c r="J327" s="73"/>
      <c r="K327" s="73"/>
      <c r="L327" s="73"/>
      <c r="M327" s="73"/>
      <c r="N327" s="73"/>
      <c r="O327" s="777" t="s">
        <v>1121</v>
      </c>
      <c r="P327" s="255" t="s">
        <v>1318</v>
      </c>
      <c r="Q327" s="328"/>
      <c r="R327" s="760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  <c r="AC327" s="283"/>
      <c r="AD327" s="283"/>
      <c r="AE327" s="283"/>
      <c r="AS327" s="251" t="e">
        <f>VLOOKUP(#REF!,'اعضاء هيئة التدريس'!#REF!,2,)</f>
        <v>#REF!</v>
      </c>
    </row>
    <row r="328" spans="1:45" s="272" customFormat="1" ht="15.75" hidden="1" customHeight="1">
      <c r="A328" s="367"/>
      <c r="B328" s="288" t="s">
        <v>718</v>
      </c>
      <c r="C328" s="726" t="str">
        <f>VLOOKUP(B328,مقررات!$A$1:$F$411,2,FALSE)</f>
        <v>غدد صماء لافقاريات</v>
      </c>
      <c r="D328" s="211">
        <f>VLOOKUP(B328,مقررات!$A$1:$F$452,3,FALSE)</f>
        <v>2</v>
      </c>
      <c r="E328" s="211">
        <f>VLOOKUP(B328,مقررات!$A$1:$F$476,4,FALSE)</f>
        <v>0</v>
      </c>
      <c r="F328" s="211">
        <f t="shared" si="15"/>
        <v>2</v>
      </c>
      <c r="G328" s="60" t="str">
        <f>VLOOKUP(B328,مقررات!$A$1:$F$409,6,FALSE)</f>
        <v>Z136</v>
      </c>
      <c r="H328" s="60" t="s">
        <v>1896</v>
      </c>
      <c r="I328" s="262" t="str">
        <f>VLOOKUP(H328,'اعضاء هيئة التدريس'!$B$1:$D$300,2,FALSE)</f>
        <v>د. شرين خليفة</v>
      </c>
      <c r="J328" s="73"/>
      <c r="K328" s="73"/>
      <c r="L328" s="73"/>
      <c r="M328" s="73" t="s">
        <v>1067</v>
      </c>
      <c r="N328" s="73"/>
      <c r="O328" s="73"/>
      <c r="P328" s="1045"/>
      <c r="Q328" s="282"/>
      <c r="R328" s="283"/>
      <c r="S328" s="283"/>
      <c r="T328" s="283"/>
      <c r="U328" s="283"/>
      <c r="V328" s="283"/>
      <c r="W328" s="283"/>
      <c r="X328" s="283"/>
      <c r="Y328" s="283"/>
      <c r="Z328" s="283"/>
      <c r="AA328" s="283"/>
      <c r="AB328" s="283"/>
      <c r="AC328" s="283"/>
      <c r="AD328" s="283"/>
      <c r="AE328" s="283"/>
      <c r="AS328" s="251" t="e">
        <f>VLOOKUP(#REF!,'اعضاء هيئة التدريس'!#REF!,2,)</f>
        <v>#REF!</v>
      </c>
    </row>
    <row r="329" spans="1:45" s="412" customFormat="1" ht="15.75" hidden="1" customHeight="1">
      <c r="A329" s="367"/>
      <c r="B329" s="288" t="s">
        <v>718</v>
      </c>
      <c r="C329" s="726" t="str">
        <f>VLOOKUP(B329,مقررات!$A$1:$F$411,2,FALSE)</f>
        <v>غدد صماء لافقاريات</v>
      </c>
      <c r="D329" s="211">
        <f>VLOOKUP(B329,مقررات!$A$1:$F$452,3,FALSE)</f>
        <v>2</v>
      </c>
      <c r="E329" s="211">
        <f>VLOOKUP(B329,مقررات!$A$1:$F$476,4,FALSE)</f>
        <v>0</v>
      </c>
      <c r="F329" s="211">
        <f t="shared" si="15"/>
        <v>2</v>
      </c>
      <c r="G329" s="60" t="str">
        <f>VLOOKUP(B329,مقررات!$A$1:$F$409,6,FALSE)</f>
        <v>Z136</v>
      </c>
      <c r="H329" s="60" t="s">
        <v>1929</v>
      </c>
      <c r="I329" s="262" t="str">
        <f>VLOOKUP(H329,'اعضاء هيئة التدريس'!$B$1:$D$300,2,FALSE)</f>
        <v>د. هدى حسن عبدالعظيم</v>
      </c>
      <c r="J329" s="73"/>
      <c r="K329" s="73"/>
      <c r="L329" s="73"/>
      <c r="M329" s="73" t="s">
        <v>1067</v>
      </c>
      <c r="N329" s="73"/>
      <c r="O329" s="73"/>
      <c r="P329" s="1045"/>
      <c r="Q329" s="282"/>
      <c r="R329" s="283"/>
      <c r="S329" s="398"/>
      <c r="T329" s="398"/>
      <c r="U329" s="398"/>
      <c r="V329" s="398"/>
      <c r="W329" s="398"/>
      <c r="X329" s="398"/>
      <c r="Y329" s="398"/>
      <c r="Z329" s="398"/>
      <c r="AA329" s="398"/>
      <c r="AB329" s="398"/>
      <c r="AC329" s="398"/>
      <c r="AD329" s="398"/>
      <c r="AE329" s="398"/>
      <c r="AS329" s="251" t="e">
        <f>VLOOKUP(#REF!,'اعضاء هيئة التدريس'!#REF!,2,)</f>
        <v>#REF!</v>
      </c>
    </row>
    <row r="330" spans="1:45" s="272" customFormat="1" ht="15" hidden="1" customHeight="1">
      <c r="A330" s="367"/>
      <c r="B330" s="288" t="s">
        <v>722</v>
      </c>
      <c r="C330" s="726" t="str">
        <f>VLOOKUP(B330,مقررات!$A$1:$F$411,2,FALSE)</f>
        <v>طفيليات متقدم</v>
      </c>
      <c r="D330" s="211">
        <f>VLOOKUP(B330,مقررات!$A$1:$F$452,3,FALSE)</f>
        <v>2</v>
      </c>
      <c r="E330" s="211">
        <f>VLOOKUP(B330,مقررات!$A$1:$F$476,4,FALSE)</f>
        <v>2</v>
      </c>
      <c r="F330" s="211">
        <f t="shared" si="15"/>
        <v>3</v>
      </c>
      <c r="G330" s="60" t="str">
        <f>VLOOKUP(B330,مقررات!$A$1:$F$409,6,FALSE)</f>
        <v>Z338</v>
      </c>
      <c r="H330" s="60" t="s">
        <v>1887</v>
      </c>
      <c r="I330" s="262" t="str">
        <f>VLOOKUP(H330,'اعضاء هيئة التدريس'!$B$1:$D$300,2,FALSE)</f>
        <v>أ.د. عاطف الطوخي</v>
      </c>
      <c r="J330" s="73"/>
      <c r="K330" s="73"/>
      <c r="L330" s="73" t="s">
        <v>1067</v>
      </c>
      <c r="M330" s="73"/>
      <c r="N330" s="73"/>
      <c r="O330" s="73"/>
      <c r="P330" s="386" t="s">
        <v>1317</v>
      </c>
      <c r="Q330" s="282"/>
      <c r="R330" s="283"/>
      <c r="S330" s="283"/>
      <c r="T330" s="283"/>
      <c r="U330" s="283"/>
      <c r="V330" s="283"/>
      <c r="W330" s="283"/>
      <c r="X330" s="283"/>
      <c r="Y330" s="283"/>
      <c r="Z330" s="283"/>
      <c r="AA330" s="283"/>
      <c r="AB330" s="283"/>
      <c r="AC330" s="283"/>
      <c r="AD330" s="283"/>
      <c r="AE330" s="283"/>
      <c r="AS330" s="251" t="e">
        <f>VLOOKUP(#REF!,'اعضاء هيئة التدريس'!#REF!,2,)</f>
        <v>#REF!</v>
      </c>
    </row>
    <row r="331" spans="1:45" s="272" customFormat="1" ht="15.75" hidden="1">
      <c r="A331" s="367"/>
      <c r="B331" s="288" t="s">
        <v>720</v>
      </c>
      <c r="C331" s="726" t="str">
        <f>VLOOKUP(B331,مقررات!$A$1:$F$411,2,FALSE)</f>
        <v>بيولوجيا الاسماك</v>
      </c>
      <c r="D331" s="211">
        <f>VLOOKUP(B331,مقررات!$A$1:$F$452,3,FALSE)</f>
        <v>1</v>
      </c>
      <c r="E331" s="211">
        <f>VLOOKUP(B331,مقررات!$A$1:$F$476,4,FALSE)</f>
        <v>2</v>
      </c>
      <c r="F331" s="211">
        <f t="shared" si="15"/>
        <v>2</v>
      </c>
      <c r="G331" s="60" t="str">
        <f>VLOOKUP(B331,مقررات!$A$1:$F$409,6,FALSE)</f>
        <v>Z2410</v>
      </c>
      <c r="H331" s="60" t="s">
        <v>1880</v>
      </c>
      <c r="I331" s="262" t="str">
        <f>VLOOKUP(H331,'اعضاء هيئة التدريس'!$B$1:$D$300,2,FALSE)</f>
        <v>أ.د. السيد خلاف</v>
      </c>
      <c r="J331" s="73"/>
      <c r="K331" s="73"/>
      <c r="L331" s="73" t="s">
        <v>1233</v>
      </c>
      <c r="M331" s="73"/>
      <c r="N331" s="73"/>
      <c r="O331" s="73"/>
      <c r="P331" s="252"/>
      <c r="Q331" s="282"/>
      <c r="R331" s="283"/>
      <c r="S331" s="284"/>
      <c r="T331" s="283"/>
      <c r="U331" s="283"/>
      <c r="V331" s="283"/>
      <c r="W331" s="283"/>
      <c r="X331" s="283"/>
      <c r="Y331" s="283"/>
      <c r="Z331" s="283"/>
      <c r="AA331" s="283"/>
      <c r="AB331" s="283"/>
      <c r="AC331" s="283"/>
      <c r="AD331" s="283"/>
      <c r="AE331" s="283"/>
      <c r="AS331" s="251" t="e">
        <f>VLOOKUP(#REF!,'اعضاء هيئة التدريس'!#REF!,2,)</f>
        <v>#REF!</v>
      </c>
    </row>
    <row r="332" spans="1:45" s="272" customFormat="1" ht="15.75" hidden="1">
      <c r="A332" s="367"/>
      <c r="B332" s="288" t="s">
        <v>727</v>
      </c>
      <c r="C332" s="726" t="str">
        <f>VLOOKUP(B332,مقررات!$A$1:$F$411,2,FALSE)</f>
        <v>فسيولوجيا الحشرات</v>
      </c>
      <c r="D332" s="211">
        <f>VLOOKUP(B332,مقررات!$A$1:$F$452,3,FALSE)</f>
        <v>1</v>
      </c>
      <c r="E332" s="211">
        <f>VLOOKUP(B332,مقررات!$A$1:$F$476,4,FALSE)</f>
        <v>2</v>
      </c>
      <c r="F332" s="211">
        <f t="shared" si="15"/>
        <v>2</v>
      </c>
      <c r="G332" s="60" t="str">
        <f>VLOOKUP(B332,مقررات!$A$1:$F$409,6,FALSE)</f>
        <v>Z158</v>
      </c>
      <c r="H332" s="60" t="s">
        <v>1875</v>
      </c>
      <c r="I332" s="262" t="str">
        <f>VLOOKUP(H332,'اعضاء هيئة التدريس'!$B$1:$D$300,2,FALSE)</f>
        <v>أ.د. طلعت عمارة</v>
      </c>
      <c r="J332" s="73"/>
      <c r="K332" s="73"/>
      <c r="L332" s="73"/>
      <c r="M332" s="73"/>
      <c r="N332" s="73" t="s">
        <v>1067</v>
      </c>
      <c r="O332" s="73"/>
      <c r="P332" s="383"/>
      <c r="Q332" s="282"/>
      <c r="R332" s="283"/>
      <c r="S332" s="284"/>
      <c r="T332" s="283"/>
      <c r="U332" s="283"/>
      <c r="V332" s="283"/>
      <c r="W332" s="283"/>
      <c r="X332" s="283"/>
      <c r="Y332" s="283"/>
      <c r="Z332" s="283"/>
      <c r="AA332" s="283"/>
      <c r="AB332" s="283"/>
      <c r="AC332" s="283"/>
      <c r="AD332" s="283"/>
      <c r="AE332" s="283"/>
      <c r="AS332" s="251" t="e">
        <f>VLOOKUP(#REF!,'اعضاء هيئة التدريس'!#REF!,2,)</f>
        <v>#REF!</v>
      </c>
    </row>
    <row r="333" spans="1:45" s="283" customFormat="1" ht="15.75" hidden="1" customHeight="1">
      <c r="A333" s="328"/>
      <c r="B333" s="288" t="s">
        <v>723</v>
      </c>
      <c r="C333" s="726" t="str">
        <f>VLOOKUP(B333,مقررات!$A$1:$F$411,2,FALSE)</f>
        <v>ادارة وحماية البيئة</v>
      </c>
      <c r="D333" s="211">
        <f>VLOOKUP(B333,مقررات!$A$1:$F$452,3,FALSE)</f>
        <v>2</v>
      </c>
      <c r="E333" s="211">
        <f>VLOOKUP(B333,مقررات!$A$1:$F$476,4,FALSE)</f>
        <v>0</v>
      </c>
      <c r="F333" s="211">
        <f t="shared" si="15"/>
        <v>2</v>
      </c>
      <c r="G333" s="60">
        <f>VLOOKUP(B333,مقررات!$A$1:$F$409,6,FALSE)</f>
        <v>0</v>
      </c>
      <c r="H333" s="60" t="s">
        <v>1869</v>
      </c>
      <c r="I333" s="262" t="str">
        <f>VLOOKUP(H333,'اعضاء هيئة التدريس'!$B$1:$D$300,2,FALSE)</f>
        <v>أ.د. علاء النعناعي</v>
      </c>
      <c r="J333" s="73"/>
      <c r="K333" s="73"/>
      <c r="L333" s="73" t="s">
        <v>1067</v>
      </c>
      <c r="M333" s="73"/>
      <c r="N333" s="73"/>
      <c r="O333" s="73"/>
      <c r="P333" s="744"/>
      <c r="Q333" s="89"/>
      <c r="R333" s="91"/>
      <c r="S333" s="284"/>
      <c r="AS333" s="294" t="e">
        <f>VLOOKUP(#REF!,'اعضاء هيئة التدريس'!#REF!,2,)</f>
        <v>#REF!</v>
      </c>
    </row>
    <row r="334" spans="1:45" s="284" customFormat="1" ht="15.75" hidden="1" customHeight="1">
      <c r="A334" s="328"/>
      <c r="B334" s="717"/>
      <c r="C334" s="729"/>
      <c r="D334" s="403"/>
      <c r="E334" s="403"/>
      <c r="F334" s="403"/>
      <c r="G334" s="52"/>
      <c r="H334" s="52"/>
      <c r="I334" s="49"/>
      <c r="J334" s="37"/>
      <c r="K334" s="37"/>
      <c r="L334" s="37"/>
      <c r="M334" s="37"/>
      <c r="N334" s="37"/>
      <c r="O334" s="37"/>
      <c r="P334" s="1051"/>
      <c r="Q334" s="89"/>
      <c r="R334" s="92"/>
      <c r="S334" s="283"/>
      <c r="AS334" s="294" t="e">
        <f>VLOOKUP(#REF!,'اعضاء هيئة التدريس'!#REF!,2,)</f>
        <v>#REF!</v>
      </c>
    </row>
    <row r="335" spans="1:45" s="283" customFormat="1" ht="15.75" hidden="1" customHeight="1">
      <c r="A335" s="367"/>
      <c r="B335" s="245"/>
      <c r="C335" s="728"/>
      <c r="D335" s="225"/>
      <c r="E335" s="225"/>
      <c r="F335" s="225"/>
      <c r="G335" s="60"/>
      <c r="H335" s="60"/>
      <c r="I335" s="266"/>
      <c r="J335" s="256"/>
      <c r="K335" s="256"/>
      <c r="L335" s="256"/>
      <c r="M335" s="256"/>
      <c r="N335" s="256"/>
      <c r="O335" s="256"/>
      <c r="P335" s="256"/>
      <c r="Q335" s="357"/>
      <c r="AS335" s="294" t="e">
        <f>VLOOKUP(#REF!,'اعضاء هيئة التدريس'!#REF!,2,)</f>
        <v>#REF!</v>
      </c>
    </row>
    <row r="336" spans="1:45" s="283" customFormat="1" ht="15.75" hidden="1" customHeight="1">
      <c r="A336" s="328"/>
      <c r="B336" s="717"/>
      <c r="C336" s="729"/>
      <c r="D336" s="403"/>
      <c r="E336" s="403"/>
      <c r="F336" s="403"/>
      <c r="G336" s="52"/>
      <c r="H336" s="52"/>
      <c r="I336" s="49"/>
      <c r="J336" s="37"/>
      <c r="K336" s="37"/>
      <c r="L336" s="37"/>
      <c r="M336" s="37"/>
      <c r="N336" s="37"/>
      <c r="O336" s="37"/>
      <c r="P336" s="1051"/>
      <c r="Q336" s="89"/>
      <c r="R336" s="91"/>
      <c r="AS336" s="294" t="e">
        <f>VLOOKUP(#REF!,'اعضاء هيئة التدريس'!#REF!,2,)</f>
        <v>#REF!</v>
      </c>
    </row>
    <row r="337" spans="1:45" s="283" customFormat="1" ht="28.5" hidden="1" customHeight="1">
      <c r="A337" s="367"/>
      <c r="B337" s="245"/>
      <c r="C337" s="728"/>
      <c r="D337" s="225"/>
      <c r="E337" s="225"/>
      <c r="F337" s="225"/>
      <c r="G337" s="60"/>
      <c r="H337" s="60"/>
      <c r="I337" s="266"/>
      <c r="J337" s="256"/>
      <c r="K337" s="256"/>
      <c r="L337" s="256"/>
      <c r="M337" s="256"/>
      <c r="N337" s="256"/>
      <c r="O337" s="256"/>
      <c r="P337" s="256"/>
      <c r="Q337" s="357"/>
      <c r="AS337" s="294" t="e">
        <f>VLOOKUP(#REF!,'اعضاء هيئة التدريس'!#REF!,2,)</f>
        <v>#REF!</v>
      </c>
    </row>
    <row r="338" spans="1:45" s="283" customFormat="1" ht="15.75" hidden="1" customHeight="1">
      <c r="A338" s="328"/>
      <c r="B338" s="717"/>
      <c r="C338" s="729"/>
      <c r="D338" s="403"/>
      <c r="E338" s="403"/>
      <c r="F338" s="403"/>
      <c r="G338" s="52"/>
      <c r="H338" s="52"/>
      <c r="I338" s="49"/>
      <c r="J338" s="37"/>
      <c r="K338" s="37"/>
      <c r="L338" s="37"/>
      <c r="M338" s="37"/>
      <c r="N338" s="37"/>
      <c r="O338" s="37"/>
      <c r="P338" s="1051"/>
      <c r="Q338" s="89"/>
      <c r="R338" s="92"/>
      <c r="AS338" s="294" t="e">
        <f>VLOOKUP(#REF!,'اعضاء هيئة التدريس'!#REF!,2,)</f>
        <v>#REF!</v>
      </c>
    </row>
    <row r="339" spans="1:45" s="283" customFormat="1" ht="28.5" hidden="1" customHeight="1">
      <c r="A339" s="367"/>
      <c r="B339" s="245"/>
      <c r="C339" s="728"/>
      <c r="D339" s="211"/>
      <c r="E339" s="211"/>
      <c r="F339" s="211"/>
      <c r="G339" s="60"/>
      <c r="H339" s="60"/>
      <c r="I339" s="276"/>
      <c r="J339" s="256"/>
      <c r="K339" s="256"/>
      <c r="L339" s="256"/>
      <c r="M339" s="256"/>
      <c r="N339" s="256"/>
      <c r="O339" s="256"/>
      <c r="P339" s="256"/>
      <c r="Q339" s="357"/>
      <c r="AS339" s="294" t="e">
        <f>VLOOKUP(#REF!,'اعضاء هيئة التدريس'!#REF!,2,)</f>
        <v>#REF!</v>
      </c>
    </row>
    <row r="340" spans="1:45" s="283" customFormat="1" ht="22.5" customHeight="1">
      <c r="A340" s="817"/>
      <c r="B340" s="818"/>
      <c r="C340" s="819"/>
      <c r="D340" s="820"/>
      <c r="E340" s="820"/>
      <c r="F340" s="579">
        <v>18</v>
      </c>
      <c r="G340" s="821"/>
      <c r="H340" s="821"/>
      <c r="I340" s="825"/>
      <c r="J340" s="822"/>
      <c r="K340" s="822"/>
      <c r="L340" s="822"/>
      <c r="M340" s="822"/>
      <c r="N340" s="822"/>
      <c r="O340" s="822"/>
      <c r="P340" s="1054"/>
      <c r="Q340" s="89"/>
      <c r="R340" s="92"/>
      <c r="AS340" s="294" t="e">
        <f>VLOOKUP(#REF!,'اعضاء هيئة التدريس'!#REF!,2,)</f>
        <v>#REF!</v>
      </c>
    </row>
    <row r="341" spans="1:45" s="369" customFormat="1" ht="15.75" customHeight="1">
      <c r="A341" s="564"/>
      <c r="B341" s="380"/>
      <c r="C341" s="814"/>
      <c r="D341" s="815"/>
      <c r="E341" s="815"/>
      <c r="F341" s="815"/>
      <c r="G341" s="567"/>
      <c r="H341" s="567"/>
      <c r="I341" s="568"/>
      <c r="J341" s="816"/>
      <c r="K341" s="816"/>
      <c r="L341" s="816"/>
      <c r="M341" s="816"/>
      <c r="N341" s="816"/>
      <c r="O341" s="816"/>
      <c r="P341" s="816"/>
      <c r="Q341" s="357"/>
      <c r="R341" s="283"/>
      <c r="AS341" s="294" t="e">
        <f>VLOOKUP(#REF!,'اعضاء هيئة التدريس'!#REF!,2,)</f>
        <v>#REF!</v>
      </c>
    </row>
    <row r="342" spans="1:45" s="29" customFormat="1" ht="15.75">
      <c r="A342" s="1151" t="s">
        <v>2020</v>
      </c>
      <c r="B342" s="1151"/>
      <c r="C342" s="1151"/>
      <c r="D342" s="1151"/>
      <c r="E342" s="1151"/>
      <c r="F342" s="1151"/>
      <c r="G342" s="1151"/>
      <c r="H342" s="1151"/>
      <c r="I342" s="1151"/>
      <c r="J342" s="1151"/>
      <c r="K342" s="1151"/>
      <c r="L342" s="1151"/>
      <c r="M342" s="1151"/>
      <c r="N342" s="1151"/>
      <c r="O342" s="1151"/>
      <c r="P342" s="1151"/>
      <c r="Q342" s="970"/>
      <c r="R342" s="970"/>
      <c r="S342" s="800"/>
      <c r="V342" s="800"/>
      <c r="AB342" s="969"/>
    </row>
    <row r="343" spans="1:45" s="29" customFormat="1" ht="15.75">
      <c r="A343" s="968"/>
      <c r="B343" s="800"/>
      <c r="C343" s="970"/>
      <c r="D343" s="971"/>
      <c r="E343" s="971"/>
      <c r="F343" s="971"/>
      <c r="G343" s="971"/>
      <c r="H343" s="972"/>
      <c r="J343" s="800"/>
      <c r="K343" s="800"/>
      <c r="L343" s="800"/>
      <c r="M343" s="800"/>
      <c r="N343" s="800"/>
      <c r="O343" s="800"/>
      <c r="P343" s="337"/>
      <c r="S343" s="800"/>
      <c r="V343" s="800"/>
      <c r="AB343" s="969"/>
    </row>
    <row r="344" spans="1:45" s="29" customFormat="1" ht="15.75">
      <c r="A344" s="968"/>
      <c r="B344" s="800"/>
      <c r="C344" s="970"/>
      <c r="D344" s="971"/>
      <c r="E344" s="971"/>
      <c r="F344" s="971"/>
      <c r="G344" s="971"/>
      <c r="H344" s="972"/>
      <c r="J344" s="800"/>
      <c r="K344" s="800"/>
      <c r="L344" s="800"/>
      <c r="M344" s="800"/>
      <c r="N344" s="800"/>
      <c r="O344" s="800"/>
      <c r="P344" s="337"/>
      <c r="S344" s="800"/>
      <c r="V344" s="800"/>
      <c r="AB344" s="969"/>
    </row>
    <row r="345" spans="1:45" s="975" customFormat="1" ht="36">
      <c r="A345" s="973"/>
      <c r="B345" s="1138" t="s">
        <v>2021</v>
      </c>
      <c r="C345" s="1138"/>
      <c r="D345" s="1138"/>
      <c r="E345" s="974"/>
      <c r="F345" s="974"/>
      <c r="G345" s="974"/>
      <c r="H345" s="1030"/>
      <c r="I345" s="1138" t="s">
        <v>2022</v>
      </c>
      <c r="J345" s="1138"/>
      <c r="K345" s="1139" t="s">
        <v>2023</v>
      </c>
      <c r="L345" s="1139"/>
      <c r="M345" s="1139"/>
      <c r="N345" s="1139"/>
      <c r="O345" s="1139"/>
      <c r="P345" s="1139"/>
      <c r="Q345" s="1139"/>
      <c r="S345" s="974"/>
      <c r="V345" s="974"/>
      <c r="AB345" s="976"/>
    </row>
    <row r="346" spans="1:45" s="369" customFormat="1" ht="15.75" customHeight="1">
      <c r="A346" s="817"/>
      <c r="B346" s="818"/>
      <c r="C346" s="819"/>
      <c r="D346" s="820"/>
      <c r="E346" s="820"/>
      <c r="F346" s="820"/>
      <c r="G346" s="821"/>
      <c r="H346" s="821"/>
      <c r="I346" s="812"/>
      <c r="J346" s="822"/>
      <c r="K346" s="822"/>
      <c r="L346" s="822"/>
      <c r="M346" s="822"/>
      <c r="N346" s="822"/>
      <c r="O346" s="822"/>
      <c r="P346" s="1054"/>
      <c r="Q346" s="89"/>
      <c r="R346" s="91"/>
      <c r="AS346" s="294" t="e">
        <f>VLOOKUP(#REF!,'اعضاء هيئة التدريس'!#REF!,2,)</f>
        <v>#REF!</v>
      </c>
    </row>
    <row r="347" spans="1:45" s="369" customFormat="1" ht="15.75" customHeight="1">
      <c r="A347" s="564"/>
      <c r="B347" s="380"/>
      <c r="C347" s="814"/>
      <c r="D347" s="815"/>
      <c r="E347" s="815"/>
      <c r="F347" s="815"/>
      <c r="G347" s="567"/>
      <c r="H347" s="567"/>
      <c r="I347" s="568"/>
      <c r="J347" s="816"/>
      <c r="K347" s="816"/>
      <c r="L347" s="816"/>
      <c r="M347" s="816"/>
      <c r="N347" s="816"/>
      <c r="O347" s="816"/>
      <c r="P347" s="631"/>
      <c r="Q347" s="357"/>
      <c r="R347" s="283"/>
      <c r="AS347" s="294" t="e">
        <f>VLOOKUP(#REF!,'اعضاء هيئة التدريس'!#REF!,2,)</f>
        <v>#REF!</v>
      </c>
    </row>
    <row r="348" spans="1:45" s="91" customFormat="1" ht="15.75" customHeight="1">
      <c r="A348" s="817"/>
      <c r="B348" s="818"/>
      <c r="C348" s="819"/>
      <c r="D348" s="820"/>
      <c r="E348" s="820"/>
      <c r="F348" s="820"/>
      <c r="G348" s="821"/>
      <c r="H348" s="821"/>
      <c r="I348" s="812"/>
      <c r="J348" s="822"/>
      <c r="K348" s="822"/>
      <c r="L348" s="822"/>
      <c r="M348" s="822"/>
      <c r="N348" s="822"/>
      <c r="O348" s="822"/>
      <c r="P348" s="1056"/>
      <c r="Q348" s="89"/>
      <c r="T348" s="811"/>
      <c r="AS348" s="294" t="e">
        <f>VLOOKUP(#REF!,'اعضاء هيئة التدريس'!#REF!,2,)</f>
        <v>#REF!</v>
      </c>
    </row>
    <row r="349" spans="1:45" s="283" customFormat="1" ht="25.5" customHeight="1">
      <c r="A349" s="564"/>
      <c r="B349" s="380"/>
      <c r="C349" s="814"/>
      <c r="D349" s="815"/>
      <c r="E349" s="815"/>
      <c r="F349" s="815"/>
      <c r="G349" s="567"/>
      <c r="H349" s="567"/>
      <c r="I349" s="568"/>
      <c r="J349" s="816"/>
      <c r="K349" s="816"/>
      <c r="L349" s="816"/>
      <c r="M349" s="816"/>
      <c r="N349" s="827"/>
      <c r="O349" s="816"/>
      <c r="P349" s="816"/>
      <c r="Q349" s="357"/>
    </row>
    <row r="350" spans="1:45" s="283" customFormat="1" ht="22.5" customHeight="1">
      <c r="A350" s="817"/>
      <c r="B350" s="818"/>
      <c r="C350" s="819"/>
      <c r="D350" s="820"/>
      <c r="E350" s="820"/>
      <c r="F350" s="820"/>
      <c r="G350" s="821"/>
      <c r="H350" s="821"/>
      <c r="I350" s="812"/>
      <c r="J350" s="822"/>
      <c r="K350" s="822"/>
      <c r="L350" s="822"/>
      <c r="M350" s="822"/>
      <c r="N350" s="822"/>
      <c r="O350" s="822"/>
      <c r="P350" s="1054"/>
      <c r="Q350" s="89"/>
      <c r="R350" s="91"/>
    </row>
    <row r="351" spans="1:45" s="284" customFormat="1" ht="15.75" customHeight="1">
      <c r="A351" s="564"/>
      <c r="B351" s="380"/>
      <c r="C351" s="814"/>
      <c r="D351" s="815"/>
      <c r="E351" s="815"/>
      <c r="F351" s="815"/>
      <c r="G351" s="828"/>
      <c r="H351" s="828"/>
      <c r="I351" s="568"/>
      <c r="J351" s="816"/>
      <c r="K351" s="816"/>
      <c r="L351" s="816"/>
      <c r="M351" s="816"/>
      <c r="N351" s="816"/>
      <c r="O351" s="827"/>
      <c r="P351" s="631"/>
      <c r="Q351" s="357"/>
      <c r="R351" s="283"/>
      <c r="S351" s="283"/>
    </row>
    <row r="352" spans="1:45" s="283" customFormat="1" ht="47.25" customHeight="1">
      <c r="A352" s="817"/>
      <c r="B352" s="818"/>
      <c r="C352" s="819"/>
      <c r="D352" s="820"/>
      <c r="E352" s="820"/>
      <c r="F352" s="820"/>
      <c r="G352" s="829"/>
      <c r="H352" s="829"/>
      <c r="I352" s="812"/>
      <c r="J352" s="822"/>
      <c r="K352" s="822"/>
      <c r="L352" s="822"/>
      <c r="M352" s="822"/>
      <c r="N352" s="822"/>
      <c r="O352" s="822"/>
      <c r="P352" s="1056"/>
      <c r="Q352" s="89"/>
      <c r="R352" s="91"/>
    </row>
    <row r="353" spans="1:19" s="283" customFormat="1" ht="15" customHeight="1">
      <c r="A353" s="817"/>
      <c r="B353" s="830"/>
      <c r="C353" s="819"/>
      <c r="D353" s="831"/>
      <c r="E353" s="831"/>
      <c r="F353" s="831"/>
      <c r="G353" s="584"/>
      <c r="H353" s="584"/>
      <c r="I353" s="832"/>
      <c r="J353" s="833"/>
      <c r="K353" s="833"/>
      <c r="L353" s="833"/>
      <c r="M353" s="833"/>
      <c r="N353" s="833"/>
      <c r="O353" s="833"/>
      <c r="P353" s="1057"/>
      <c r="Q353" s="89"/>
      <c r="R353" s="91"/>
    </row>
    <row r="354" spans="1:19" s="283" customFormat="1" ht="15.75" customHeight="1">
      <c r="A354" s="564"/>
      <c r="B354" s="380"/>
      <c r="C354" s="814"/>
      <c r="D354" s="815"/>
      <c r="E354" s="815"/>
      <c r="F354" s="815"/>
      <c r="G354" s="567"/>
      <c r="H354" s="567"/>
      <c r="I354" s="834"/>
      <c r="J354" s="313"/>
      <c r="K354" s="313"/>
      <c r="L354" s="313"/>
      <c r="M354" s="313"/>
      <c r="N354" s="313"/>
      <c r="O354" s="313"/>
      <c r="P354" s="631"/>
      <c r="Q354" s="357"/>
    </row>
    <row r="355" spans="1:19" s="284" customFormat="1" ht="15" customHeight="1">
      <c r="A355" s="817"/>
      <c r="B355" s="830"/>
      <c r="C355" s="819"/>
      <c r="D355" s="831"/>
      <c r="E355" s="831"/>
      <c r="F355" s="831"/>
      <c r="G355" s="584"/>
      <c r="H355" s="584"/>
      <c r="I355" s="832"/>
      <c r="J355" s="833"/>
      <c r="K355" s="833"/>
      <c r="L355" s="833"/>
      <c r="M355" s="833"/>
      <c r="N355" s="833"/>
      <c r="O355" s="833"/>
      <c r="P355" s="1057"/>
      <c r="Q355" s="89"/>
      <c r="R355" s="91"/>
      <c r="S355" s="283"/>
    </row>
    <row r="356" spans="1:19" s="284" customFormat="1" ht="15" customHeight="1">
      <c r="A356" s="817"/>
      <c r="B356" s="835"/>
      <c r="C356" s="836"/>
      <c r="D356" s="837"/>
      <c r="E356" s="837"/>
      <c r="F356" s="837"/>
      <c r="G356" s="837"/>
      <c r="H356" s="837"/>
      <c r="I356" s="187"/>
      <c r="J356" s="838"/>
      <c r="K356" s="187"/>
      <c r="L356" s="838"/>
      <c r="M356" s="187"/>
      <c r="N356" s="187"/>
      <c r="O356" s="187"/>
      <c r="P356" s="922"/>
      <c r="Q356" s="785"/>
      <c r="R356" s="91"/>
      <c r="S356" s="283"/>
    </row>
    <row r="357" spans="1:19" s="283" customFormat="1" ht="15.75" customHeight="1">
      <c r="A357" s="564"/>
      <c r="B357" s="380"/>
      <c r="C357" s="814"/>
      <c r="D357" s="815"/>
      <c r="E357" s="815"/>
      <c r="F357" s="815"/>
      <c r="G357" s="567"/>
      <c r="H357" s="567"/>
      <c r="I357" s="834"/>
      <c r="J357" s="614"/>
      <c r="K357" s="614"/>
      <c r="L357" s="839"/>
      <c r="M357" s="614"/>
      <c r="N357" s="614"/>
      <c r="O357" s="614"/>
      <c r="P357" s="631"/>
      <c r="Q357" s="357"/>
    </row>
    <row r="358" spans="1:19" s="283" customFormat="1" ht="15" customHeight="1">
      <c r="A358" s="817"/>
      <c r="B358" s="830"/>
      <c r="C358" s="819"/>
      <c r="D358" s="831"/>
      <c r="E358" s="831"/>
      <c r="F358" s="831"/>
      <c r="G358" s="584"/>
      <c r="H358" s="584"/>
      <c r="I358" s="832"/>
      <c r="J358" s="833"/>
      <c r="K358" s="833"/>
      <c r="L358" s="833"/>
      <c r="M358" s="833"/>
      <c r="N358" s="833"/>
      <c r="O358" s="833"/>
      <c r="P358" s="1057"/>
      <c r="Q358" s="89"/>
      <c r="R358" s="91"/>
    </row>
    <row r="359" spans="1:19" s="283" customFormat="1" ht="15.75" customHeight="1">
      <c r="A359" s="564"/>
      <c r="B359" s="380"/>
      <c r="C359" s="814"/>
      <c r="D359" s="566"/>
      <c r="E359" s="566"/>
      <c r="F359" s="566"/>
      <c r="G359" s="567"/>
      <c r="H359" s="567"/>
      <c r="I359" s="841"/>
      <c r="J359" s="313"/>
      <c r="K359" s="313"/>
      <c r="L359" s="313"/>
      <c r="N359" s="313"/>
      <c r="O359" s="313"/>
      <c r="P359" s="631"/>
      <c r="Q359" s="357"/>
    </row>
    <row r="360" spans="1:19" s="284" customFormat="1" ht="47.25" customHeight="1">
      <c r="A360" s="817"/>
      <c r="B360" s="830"/>
      <c r="C360" s="819"/>
      <c r="D360" s="831"/>
      <c r="E360" s="831"/>
      <c r="F360" s="831"/>
      <c r="G360" s="584"/>
      <c r="H360" s="584"/>
      <c r="I360" s="832"/>
      <c r="J360" s="833"/>
      <c r="K360" s="833"/>
      <c r="L360" s="833"/>
      <c r="M360" s="833"/>
      <c r="N360" s="833"/>
      <c r="O360" s="833"/>
      <c r="P360" s="1057"/>
      <c r="Q360" s="89"/>
      <c r="R360" s="91"/>
      <c r="S360" s="283"/>
    </row>
    <row r="361" spans="1:19" s="283" customFormat="1" ht="15.75" customHeight="1">
      <c r="A361" s="564"/>
      <c r="B361" s="380"/>
      <c r="C361" s="814"/>
      <c r="D361" s="815"/>
      <c r="E361" s="815"/>
      <c r="F361" s="815"/>
      <c r="G361" s="567"/>
      <c r="H361" s="567"/>
      <c r="I361" s="834"/>
      <c r="J361" s="313"/>
      <c r="K361" s="313"/>
      <c r="L361" s="313"/>
      <c r="M361" s="313"/>
      <c r="N361" s="313"/>
      <c r="O361" s="313"/>
      <c r="P361" s="631"/>
      <c r="Q361" s="357"/>
    </row>
    <row r="362" spans="1:19" s="283" customFormat="1" ht="15" customHeight="1">
      <c r="A362" s="817"/>
      <c r="B362" s="830"/>
      <c r="C362" s="819"/>
      <c r="D362" s="831"/>
      <c r="E362" s="831"/>
      <c r="F362" s="831"/>
      <c r="G362" s="584"/>
      <c r="H362" s="584"/>
      <c r="I362" s="832"/>
      <c r="J362" s="842"/>
      <c r="K362" s="842"/>
      <c r="L362" s="842"/>
      <c r="M362" s="842"/>
      <c r="N362" s="842"/>
      <c r="O362" s="842"/>
      <c r="P362" s="1058"/>
      <c r="Q362" s="89"/>
      <c r="R362" s="91"/>
    </row>
    <row r="363" spans="1:19" s="283" customFormat="1" ht="15" customHeight="1">
      <c r="A363" s="817"/>
      <c r="B363" s="830"/>
      <c r="C363" s="819"/>
      <c r="D363" s="831"/>
      <c r="E363" s="831"/>
      <c r="F363" s="831"/>
      <c r="G363" s="584"/>
      <c r="H363" s="584"/>
      <c r="I363" s="832"/>
      <c r="J363" s="842"/>
      <c r="K363" s="844"/>
      <c r="L363" s="842"/>
      <c r="M363" s="842"/>
      <c r="N363" s="842"/>
      <c r="O363" s="842"/>
      <c r="P363" s="1058"/>
      <c r="Q363" s="89"/>
      <c r="R363" s="91"/>
    </row>
    <row r="364" spans="1:19" s="283" customFormat="1" ht="36" customHeight="1">
      <c r="A364" s="564"/>
      <c r="B364" s="380"/>
      <c r="C364" s="814"/>
      <c r="D364" s="815"/>
      <c r="E364" s="815"/>
      <c r="F364" s="815"/>
      <c r="G364" s="567"/>
      <c r="H364" s="567"/>
      <c r="I364" s="841"/>
      <c r="J364" s="313"/>
      <c r="K364" s="614"/>
      <c r="L364" s="313"/>
      <c r="M364" s="313"/>
      <c r="N364" s="313"/>
      <c r="O364" s="313"/>
      <c r="P364" s="614"/>
      <c r="Q364" s="357"/>
    </row>
    <row r="365" spans="1:19" s="283" customFormat="1" ht="15" customHeight="1">
      <c r="A365" s="817"/>
      <c r="B365" s="830"/>
      <c r="C365" s="819"/>
      <c r="D365" s="831"/>
      <c r="E365" s="831"/>
      <c r="F365" s="831"/>
      <c r="G365" s="584"/>
      <c r="H365" s="584"/>
      <c r="I365" s="845"/>
      <c r="J365" s="833"/>
      <c r="K365" s="833"/>
      <c r="L365" s="833"/>
      <c r="M365" s="833"/>
      <c r="N365" s="833"/>
      <c r="O365" s="833"/>
      <c r="P365" s="1057"/>
      <c r="Q365" s="89"/>
      <c r="R365" s="92"/>
    </row>
    <row r="366" spans="1:19" s="283" customFormat="1" ht="15.75" customHeight="1">
      <c r="A366" s="564"/>
      <c r="B366" s="380"/>
      <c r="C366" s="814"/>
      <c r="D366" s="815"/>
      <c r="E366" s="815"/>
      <c r="F366" s="815"/>
      <c r="G366" s="567"/>
      <c r="H366" s="567"/>
      <c r="I366" s="834"/>
      <c r="J366" s="313"/>
      <c r="K366" s="313"/>
      <c r="L366" s="313"/>
      <c r="M366" s="313"/>
      <c r="N366" s="313"/>
      <c r="O366" s="284"/>
      <c r="P366" s="631"/>
      <c r="Q366" s="357"/>
    </row>
    <row r="367" spans="1:19" s="283" customFormat="1" ht="15" customHeight="1">
      <c r="A367" s="817"/>
      <c r="B367" s="830"/>
      <c r="C367" s="819"/>
      <c r="D367" s="831"/>
      <c r="E367" s="831"/>
      <c r="F367" s="831"/>
      <c r="G367" s="584"/>
      <c r="H367" s="584"/>
      <c r="I367" s="832"/>
      <c r="J367" s="833"/>
      <c r="K367" s="833"/>
      <c r="L367" s="833"/>
      <c r="M367" s="833"/>
      <c r="N367" s="833"/>
      <c r="O367" s="833"/>
      <c r="P367" s="1057"/>
      <c r="Q367" s="89"/>
      <c r="R367" s="91"/>
    </row>
    <row r="368" spans="1:19" s="284" customFormat="1" ht="24" customHeight="1">
      <c r="A368" s="817"/>
      <c r="B368" s="830"/>
      <c r="C368" s="819"/>
      <c r="D368" s="831"/>
      <c r="E368" s="831"/>
      <c r="F368" s="831"/>
      <c r="G368" s="584"/>
      <c r="H368" s="584"/>
      <c r="I368" s="832"/>
      <c r="J368" s="842"/>
      <c r="K368" s="842"/>
      <c r="L368" s="842"/>
      <c r="M368" s="842"/>
      <c r="N368" s="842"/>
      <c r="O368" s="842"/>
      <c r="P368" s="1058"/>
      <c r="Q368" s="89"/>
      <c r="R368" s="91"/>
      <c r="S368" s="283"/>
    </row>
    <row r="369" spans="1:19" s="284" customFormat="1" ht="15.75" customHeight="1">
      <c r="A369" s="564"/>
      <c r="B369" s="380"/>
      <c r="C369" s="814"/>
      <c r="D369" s="815"/>
      <c r="E369" s="815"/>
      <c r="F369" s="815"/>
      <c r="G369" s="567"/>
      <c r="H369" s="567"/>
      <c r="I369" s="846"/>
      <c r="J369" s="313"/>
      <c r="K369" s="313"/>
      <c r="L369" s="313"/>
      <c r="M369" s="313"/>
      <c r="N369" s="313"/>
      <c r="O369" s="847"/>
      <c r="P369" s="569"/>
      <c r="Q369" s="357"/>
      <c r="R369" s="283"/>
      <c r="S369" s="283"/>
    </row>
    <row r="370" spans="1:19" s="91" customFormat="1" ht="14.25" customHeight="1">
      <c r="A370" s="817"/>
      <c r="B370" s="830"/>
      <c r="C370" s="819"/>
      <c r="D370" s="831"/>
      <c r="E370" s="831"/>
      <c r="F370" s="831"/>
      <c r="G370" s="584"/>
      <c r="H370" s="584"/>
      <c r="I370" s="832"/>
      <c r="J370" s="833"/>
      <c r="K370" s="833"/>
      <c r="L370" s="833"/>
      <c r="M370" s="833"/>
      <c r="N370" s="833"/>
      <c r="O370" s="833"/>
      <c r="P370" s="1058"/>
      <c r="Q370" s="89"/>
    </row>
    <row r="371" spans="1:19" s="92" customFormat="1" ht="15" customHeight="1">
      <c r="A371" s="564"/>
      <c r="B371" s="848"/>
      <c r="C371" s="849"/>
      <c r="D371" s="815"/>
      <c r="E371" s="815"/>
      <c r="F371" s="815"/>
      <c r="G371" s="850"/>
      <c r="H371" s="850"/>
      <c r="I371" s="719"/>
      <c r="J371" s="851"/>
      <c r="K371" s="369"/>
      <c r="L371" s="739"/>
      <c r="M371" s="369"/>
      <c r="N371" s="646"/>
      <c r="O371" s="369"/>
      <c r="P371" s="631"/>
      <c r="Q371" s="646"/>
      <c r="R371" s="284"/>
    </row>
    <row r="372" spans="1:19" s="91" customFormat="1" ht="15" customHeight="1">
      <c r="A372" s="817"/>
      <c r="B372" s="835"/>
      <c r="C372" s="836"/>
      <c r="D372" s="837"/>
      <c r="E372" s="837"/>
      <c r="F372" s="837"/>
      <c r="G372" s="837"/>
      <c r="H372" s="837"/>
      <c r="I372" s="187"/>
      <c r="J372" s="838"/>
      <c r="K372" s="187"/>
      <c r="L372" s="838"/>
      <c r="M372" s="187"/>
      <c r="N372" s="187"/>
      <c r="O372" s="187"/>
      <c r="P372" s="922"/>
      <c r="Q372" s="785"/>
    </row>
    <row r="373" spans="1:19" s="91" customFormat="1" ht="15.75" customHeight="1">
      <c r="A373" s="564"/>
      <c r="B373" s="848"/>
      <c r="C373" s="849"/>
      <c r="D373" s="815"/>
      <c r="E373" s="815"/>
      <c r="F373" s="815"/>
      <c r="G373" s="850"/>
      <c r="H373" s="850"/>
      <c r="I373" s="853"/>
      <c r="J373" s="854"/>
      <c r="K373" s="855"/>
      <c r="L373" s="855"/>
      <c r="M373" s="856"/>
      <c r="N373" s="857"/>
      <c r="O373" s="856"/>
      <c r="P373" s="631"/>
      <c r="Q373" s="646"/>
      <c r="R373" s="284"/>
    </row>
    <row r="374" spans="1:19" s="92" customFormat="1" ht="15" customHeight="1">
      <c r="A374" s="817"/>
      <c r="B374" s="835"/>
      <c r="C374" s="836"/>
      <c r="D374" s="831"/>
      <c r="E374" s="831"/>
      <c r="F374" s="831"/>
      <c r="G374" s="831"/>
      <c r="H374" s="831"/>
      <c r="I374" s="860"/>
      <c r="J374" s="861"/>
      <c r="K374" s="862"/>
      <c r="L374" s="861"/>
      <c r="M374" s="863"/>
      <c r="N374" s="863"/>
      <c r="O374" s="863"/>
      <c r="P374" s="1059"/>
      <c r="Q374" s="785"/>
      <c r="R374" s="91"/>
    </row>
    <row r="375" spans="1:19" s="92" customFormat="1" ht="15.75" customHeight="1">
      <c r="A375" s="564"/>
      <c r="B375" s="380"/>
      <c r="C375" s="814"/>
      <c r="D375" s="815"/>
      <c r="E375" s="815"/>
      <c r="F375" s="815"/>
      <c r="G375" s="567"/>
      <c r="H375" s="567"/>
      <c r="I375" s="834"/>
      <c r="J375" s="313"/>
      <c r="K375" s="313"/>
      <c r="L375" s="313"/>
      <c r="M375" s="313"/>
      <c r="N375" s="313"/>
      <c r="O375" s="313"/>
      <c r="P375" s="631"/>
      <c r="Q375" s="357"/>
      <c r="R375" s="283"/>
    </row>
    <row r="376" spans="1:19" s="91" customFormat="1" ht="14.25" customHeight="1">
      <c r="A376" s="817"/>
      <c r="B376" s="830"/>
      <c r="C376" s="819"/>
      <c r="D376" s="831"/>
      <c r="E376" s="831"/>
      <c r="F376" s="831"/>
      <c r="G376" s="584"/>
      <c r="H376" s="584"/>
      <c r="I376" s="832"/>
      <c r="J376" s="833"/>
      <c r="K376" s="833"/>
      <c r="L376" s="833"/>
      <c r="M376" s="833"/>
      <c r="N376" s="833"/>
      <c r="O376" s="833"/>
      <c r="P376" s="1057"/>
      <c r="Q376" s="89"/>
    </row>
    <row r="377" spans="1:19" s="92" customFormat="1" ht="15.75" customHeight="1">
      <c r="A377" s="564"/>
      <c r="B377" s="380"/>
      <c r="C377" s="814"/>
      <c r="D377" s="566"/>
      <c r="E377" s="566"/>
      <c r="F377" s="566"/>
      <c r="G377" s="567"/>
      <c r="H377" s="567"/>
      <c r="I377" s="589"/>
      <c r="J377" s="865"/>
      <c r="K377" s="313"/>
      <c r="L377" s="313"/>
      <c r="M377" s="313"/>
      <c r="N377" s="313"/>
      <c r="O377" s="313"/>
      <c r="P377" s="631"/>
      <c r="Q377" s="357"/>
      <c r="R377" s="283"/>
    </row>
    <row r="378" spans="1:19" s="91" customFormat="1" ht="15" customHeight="1">
      <c r="A378" s="817"/>
      <c r="B378" s="830"/>
      <c r="C378" s="819"/>
      <c r="D378" s="866"/>
      <c r="E378" s="866"/>
      <c r="F378" s="866"/>
      <c r="G378" s="821"/>
      <c r="H378" s="821"/>
      <c r="J378" s="867"/>
      <c r="K378" s="833"/>
      <c r="L378" s="833"/>
      <c r="M378" s="833"/>
      <c r="N378" s="833"/>
      <c r="O378" s="833"/>
      <c r="P378" s="1060"/>
      <c r="Q378" s="89"/>
      <c r="R378" s="92"/>
    </row>
    <row r="379" spans="1:19" s="91" customFormat="1" ht="14.25" customHeight="1">
      <c r="A379" s="817"/>
      <c r="B379" s="835"/>
      <c r="C379" s="836"/>
      <c r="D379" s="837"/>
      <c r="E379" s="837"/>
      <c r="F379" s="837"/>
      <c r="G379" s="837"/>
      <c r="H379" s="837"/>
      <c r="I379" s="187"/>
      <c r="J379" s="187"/>
      <c r="K379" s="187"/>
      <c r="L379" s="838"/>
      <c r="M379" s="187"/>
      <c r="N379" s="187"/>
      <c r="O379" s="187"/>
      <c r="P379" s="922"/>
      <c r="Q379" s="785"/>
    </row>
    <row r="380" spans="1:19" s="91" customFormat="1" ht="14.25" customHeight="1">
      <c r="A380" s="564"/>
      <c r="B380" s="380"/>
      <c r="C380" s="814"/>
      <c r="D380" s="815"/>
      <c r="E380" s="815"/>
      <c r="F380" s="815"/>
      <c r="G380" s="567"/>
      <c r="H380" s="567"/>
      <c r="I380" s="841"/>
      <c r="J380" s="313"/>
      <c r="K380" s="313"/>
      <c r="L380" s="357"/>
      <c r="M380" s="313"/>
      <c r="N380" s="313"/>
      <c r="O380" s="313"/>
      <c r="P380" s="631"/>
      <c r="Q380" s="357"/>
      <c r="R380" s="283"/>
    </row>
    <row r="381" spans="1:19" s="91" customFormat="1" ht="24" customHeight="1">
      <c r="A381" s="817"/>
      <c r="B381" s="830"/>
      <c r="C381" s="819"/>
      <c r="D381" s="831"/>
      <c r="E381" s="831"/>
      <c r="F381" s="831"/>
      <c r="G381" s="584"/>
      <c r="H381" s="584"/>
      <c r="I381" s="845"/>
      <c r="J381" s="833"/>
      <c r="K381" s="833"/>
      <c r="L381" s="833"/>
      <c r="M381" s="833"/>
      <c r="N381" s="833"/>
      <c r="O381" s="833"/>
      <c r="P381" s="1057"/>
      <c r="Q381" s="89"/>
    </row>
    <row r="382" spans="1:19" s="91" customFormat="1" ht="14.25" customHeight="1">
      <c r="A382" s="564"/>
      <c r="B382" s="380"/>
      <c r="C382" s="814"/>
      <c r="D382" s="815"/>
      <c r="E382" s="815"/>
      <c r="F382" s="815"/>
      <c r="G382" s="567"/>
      <c r="H382" s="567"/>
      <c r="I382" s="834"/>
      <c r="J382" s="313"/>
      <c r="K382" s="313"/>
      <c r="L382" s="357"/>
      <c r="M382" s="313"/>
      <c r="N382" s="313"/>
      <c r="O382" s="313"/>
      <c r="P382" s="569"/>
      <c r="Q382" s="357"/>
      <c r="R382" s="283"/>
    </row>
    <row r="383" spans="1:19" s="91" customFormat="1" ht="14.25" customHeight="1">
      <c r="A383" s="817"/>
      <c r="B383" s="830"/>
      <c r="C383" s="819"/>
      <c r="D383" s="831"/>
      <c r="E383" s="831"/>
      <c r="F383" s="831"/>
      <c r="G383" s="584"/>
      <c r="H383" s="584"/>
      <c r="I383" s="832"/>
      <c r="J383" s="842"/>
      <c r="K383" s="842"/>
      <c r="L383" s="842"/>
      <c r="M383" s="842"/>
      <c r="N383" s="842"/>
      <c r="O383" s="842"/>
      <c r="P383" s="1058"/>
      <c r="Q383" s="89"/>
    </row>
    <row r="384" spans="1:19" s="92" customFormat="1" ht="15" customHeight="1">
      <c r="A384" s="564"/>
      <c r="B384" s="380"/>
      <c r="C384" s="814"/>
      <c r="D384" s="815"/>
      <c r="E384" s="815"/>
      <c r="F384" s="815"/>
      <c r="G384" s="567"/>
      <c r="H384" s="567"/>
      <c r="I384" s="834"/>
      <c r="J384" s="313"/>
      <c r="K384" s="313"/>
      <c r="L384" s="313"/>
      <c r="M384" s="313"/>
      <c r="N384" s="313"/>
      <c r="O384" s="313"/>
      <c r="P384" s="631"/>
      <c r="Q384" s="357"/>
      <c r="R384" s="283"/>
    </row>
    <row r="385" spans="1:18" s="92" customFormat="1" ht="15" customHeight="1">
      <c r="A385" s="817"/>
      <c r="B385" s="830"/>
      <c r="C385" s="819"/>
      <c r="D385" s="831"/>
      <c r="E385" s="831"/>
      <c r="F385" s="831"/>
      <c r="G385" s="584"/>
      <c r="H385" s="584"/>
      <c r="I385" s="832"/>
      <c r="J385" s="842"/>
      <c r="K385" s="842"/>
      <c r="L385" s="842"/>
      <c r="M385" s="842"/>
      <c r="N385" s="842"/>
      <c r="O385" s="842"/>
      <c r="P385" s="1058"/>
      <c r="Q385" s="89"/>
      <c r="R385" s="91"/>
    </row>
    <row r="386" spans="1:18" s="92" customFormat="1" ht="15" customHeight="1">
      <c r="A386" s="564"/>
      <c r="B386" s="380"/>
      <c r="C386" s="814"/>
      <c r="D386" s="815"/>
      <c r="E386" s="815"/>
      <c r="F386" s="815"/>
      <c r="G386" s="567"/>
      <c r="H386" s="567"/>
      <c r="I386" s="841"/>
      <c r="J386" s="313"/>
      <c r="K386" s="313"/>
      <c r="L386" s="313"/>
      <c r="M386" s="313"/>
      <c r="N386" s="313"/>
      <c r="O386" s="313"/>
      <c r="P386" s="569"/>
      <c r="Q386" s="357"/>
      <c r="R386" s="283"/>
    </row>
    <row r="387" spans="1:18" s="92" customFormat="1" ht="15" customHeight="1">
      <c r="A387" s="817"/>
      <c r="B387" s="830"/>
      <c r="C387" s="819"/>
      <c r="D387" s="831"/>
      <c r="E387" s="831"/>
      <c r="F387" s="831"/>
      <c r="G387" s="584"/>
      <c r="H387" s="584"/>
      <c r="I387" s="832"/>
      <c r="J387" s="833"/>
      <c r="K387" s="833"/>
      <c r="L387" s="833"/>
      <c r="M387" s="833"/>
      <c r="N387" s="833"/>
      <c r="O387" s="833"/>
      <c r="P387" s="1058"/>
      <c r="Q387" s="89"/>
      <c r="R387" s="91"/>
    </row>
    <row r="388" spans="1:18" s="92" customFormat="1" ht="22.5" customHeight="1">
      <c r="A388" s="564"/>
      <c r="B388" s="380"/>
      <c r="C388" s="814"/>
      <c r="D388" s="566"/>
      <c r="E388" s="566"/>
      <c r="F388" s="566"/>
      <c r="G388" s="567"/>
      <c r="H388" s="567"/>
      <c r="I388" s="841"/>
      <c r="J388" s="313"/>
      <c r="K388" s="313"/>
      <c r="L388" s="313"/>
      <c r="M388" s="313"/>
      <c r="N388" s="313"/>
      <c r="O388" s="313"/>
      <c r="P388" s="569"/>
      <c r="Q388" s="357"/>
      <c r="R388" s="283"/>
    </row>
    <row r="389" spans="1:18" s="91" customFormat="1" ht="24" customHeight="1">
      <c r="A389" s="817"/>
      <c r="B389" s="830"/>
      <c r="C389" s="819"/>
      <c r="D389" s="831"/>
      <c r="E389" s="831"/>
      <c r="F389" s="831"/>
      <c r="G389" s="584"/>
      <c r="H389" s="584"/>
      <c r="I389" s="832"/>
      <c r="J389" s="842"/>
      <c r="K389" s="842"/>
      <c r="L389" s="842"/>
      <c r="M389" s="842"/>
      <c r="N389" s="842"/>
      <c r="O389" s="842"/>
      <c r="P389" s="1058"/>
      <c r="Q389" s="89"/>
    </row>
    <row r="390" spans="1:18" s="92" customFormat="1" ht="15" customHeight="1">
      <c r="A390" s="564"/>
      <c r="B390" s="380"/>
      <c r="C390" s="814"/>
      <c r="D390" s="815"/>
      <c r="E390" s="815"/>
      <c r="F390" s="815"/>
      <c r="G390" s="567"/>
      <c r="H390" s="567"/>
      <c r="I390" s="869"/>
      <c r="J390" s="311"/>
      <c r="K390" s="311"/>
      <c r="L390" s="311"/>
      <c r="M390" s="311"/>
      <c r="N390" s="311"/>
      <c r="O390" s="311"/>
      <c r="P390" s="569"/>
      <c r="Q390" s="357"/>
      <c r="R390" s="283"/>
    </row>
    <row r="391" spans="1:18" s="91" customFormat="1" ht="14.25" customHeight="1">
      <c r="A391" s="817"/>
      <c r="B391" s="830"/>
      <c r="C391" s="814"/>
      <c r="D391" s="871"/>
      <c r="E391" s="871"/>
      <c r="F391" s="871"/>
      <c r="G391" s="872"/>
      <c r="H391" s="872"/>
      <c r="I391" s="577"/>
      <c r="J391" s="873"/>
      <c r="K391" s="873"/>
      <c r="L391" s="873"/>
      <c r="M391" s="873"/>
      <c r="N391" s="873"/>
      <c r="O391" s="873"/>
      <c r="P391" s="647"/>
      <c r="Q391" s="89"/>
    </row>
    <row r="392" spans="1:18" s="91" customFormat="1" ht="24" customHeight="1">
      <c r="A392" s="564"/>
      <c r="B392" s="380"/>
      <c r="C392" s="814"/>
      <c r="D392" s="566"/>
      <c r="E392" s="566"/>
      <c r="F392" s="566"/>
      <c r="G392" s="567"/>
      <c r="H392" s="567"/>
      <c r="I392" s="577"/>
      <c r="J392" s="311"/>
      <c r="K392" s="311"/>
      <c r="L392" s="311"/>
      <c r="M392" s="311"/>
      <c r="N392" s="311"/>
      <c r="O392" s="311"/>
      <c r="P392" s="614"/>
      <c r="Q392" s="357"/>
      <c r="R392" s="283"/>
    </row>
    <row r="393" spans="1:18" s="91" customFormat="1" ht="22.5" customHeight="1">
      <c r="A393" s="817"/>
      <c r="B393" s="830"/>
      <c r="C393" s="814"/>
      <c r="D393" s="871"/>
      <c r="E393" s="871"/>
      <c r="F393" s="871"/>
      <c r="G393" s="872"/>
      <c r="H393" s="872"/>
      <c r="I393" s="310"/>
      <c r="J393" s="875"/>
      <c r="K393" s="875"/>
      <c r="L393" s="875"/>
      <c r="M393" s="875"/>
      <c r="N393" s="875"/>
      <c r="O393" s="875"/>
      <c r="P393" s="1057"/>
      <c r="Q393" s="89"/>
    </row>
    <row r="394" spans="1:18" s="91" customFormat="1" ht="15.75" customHeight="1">
      <c r="A394" s="564"/>
      <c r="B394" s="380"/>
      <c r="C394" s="814"/>
      <c r="D394" s="566"/>
      <c r="E394" s="566"/>
      <c r="F394" s="566"/>
      <c r="G394" s="567"/>
      <c r="H394" s="567"/>
      <c r="I394" s="869"/>
      <c r="J394" s="311"/>
      <c r="K394" s="311"/>
      <c r="L394" s="876"/>
      <c r="M394" s="311"/>
      <c r="N394" s="311"/>
      <c r="O394" s="311"/>
      <c r="P394" s="614"/>
      <c r="Q394" s="357"/>
      <c r="R394" s="283"/>
    </row>
    <row r="395" spans="1:18" s="91" customFormat="1" ht="21" customHeight="1">
      <c r="A395" s="817"/>
      <c r="B395" s="830"/>
      <c r="C395" s="814"/>
      <c r="D395" s="871"/>
      <c r="E395" s="871"/>
      <c r="F395" s="871"/>
      <c r="G395" s="872"/>
      <c r="H395" s="872"/>
      <c r="I395" s="877"/>
      <c r="J395" s="875"/>
      <c r="K395" s="875"/>
      <c r="L395" s="833"/>
      <c r="M395" s="875"/>
      <c r="N395" s="875"/>
      <c r="O395" s="875"/>
      <c r="P395" s="1057"/>
      <c r="Q395" s="89"/>
    </row>
    <row r="396" spans="1:18" s="91" customFormat="1" ht="24" customHeight="1">
      <c r="A396" s="564"/>
      <c r="B396" s="380"/>
      <c r="C396" s="814"/>
      <c r="D396" s="566"/>
      <c r="E396" s="566"/>
      <c r="F396" s="566"/>
      <c r="G396" s="567"/>
      <c r="H396" s="567"/>
      <c r="I396" s="878"/>
      <c r="J396" s="311"/>
      <c r="K396" s="311"/>
      <c r="L396" s="311"/>
      <c r="M396" s="311"/>
      <c r="N396" s="311"/>
      <c r="O396" s="311"/>
      <c r="P396" s="614"/>
      <c r="Q396" s="357"/>
      <c r="R396" s="283"/>
    </row>
    <row r="397" spans="1:18" s="92" customFormat="1" ht="24" customHeight="1">
      <c r="A397" s="328"/>
      <c r="B397" s="715"/>
      <c r="C397" s="728"/>
      <c r="D397" s="708"/>
      <c r="E397" s="708"/>
      <c r="F397" s="708"/>
      <c r="G397" s="418"/>
      <c r="H397" s="418"/>
      <c r="I397" s="184"/>
      <c r="J397" s="300"/>
      <c r="K397" s="300"/>
      <c r="L397" s="300"/>
      <c r="M397" s="300"/>
      <c r="N397" s="300"/>
      <c r="O397" s="300"/>
      <c r="P397" s="1046"/>
      <c r="Q397" s="89"/>
      <c r="R397" s="91"/>
    </row>
    <row r="398" spans="1:18" s="92" customFormat="1" ht="15" customHeight="1">
      <c r="A398" s="367"/>
      <c r="B398" s="245"/>
      <c r="C398" s="728"/>
      <c r="D398" s="225"/>
      <c r="E398" s="225"/>
      <c r="F398" s="225"/>
      <c r="G398" s="60"/>
      <c r="H398" s="60"/>
      <c r="I398" s="184"/>
      <c r="J398" s="217"/>
      <c r="K398" s="217"/>
      <c r="L398" s="217"/>
      <c r="M398" s="217"/>
      <c r="N398" s="282"/>
      <c r="O398" s="217"/>
      <c r="P398" s="252"/>
      <c r="Q398" s="357"/>
      <c r="R398" s="283"/>
    </row>
    <row r="399" spans="1:18" s="92" customFormat="1" ht="15" customHeight="1">
      <c r="A399" s="328"/>
      <c r="B399" s="715"/>
      <c r="C399" s="728"/>
      <c r="D399" s="708"/>
      <c r="E399" s="708"/>
      <c r="F399" s="708"/>
      <c r="G399" s="418"/>
      <c r="H399" s="418"/>
      <c r="I399" s="184"/>
      <c r="J399" s="299"/>
      <c r="K399" s="299"/>
      <c r="L399" s="299"/>
      <c r="M399" s="299"/>
      <c r="N399" s="299"/>
      <c r="O399" s="299"/>
      <c r="P399" s="384"/>
      <c r="Q399" s="89"/>
      <c r="R399" s="91"/>
    </row>
    <row r="400" spans="1:18" s="91" customFormat="1" ht="14.25" customHeight="1">
      <c r="A400" s="367"/>
      <c r="B400" s="456"/>
      <c r="C400" s="962"/>
      <c r="D400" s="216"/>
      <c r="E400" s="216"/>
      <c r="F400" s="216"/>
      <c r="G400" s="403"/>
      <c r="H400" s="403"/>
      <c r="I400" s="416"/>
      <c r="J400" s="406"/>
      <c r="K400" s="406"/>
      <c r="L400" s="213"/>
      <c r="M400" s="406"/>
      <c r="N400" s="215"/>
      <c r="O400" s="213"/>
      <c r="P400" s="386"/>
      <c r="Q400" s="881"/>
      <c r="R400" s="220"/>
    </row>
    <row r="401" spans="1:18" s="92" customFormat="1" ht="15" customHeight="1">
      <c r="A401" s="328"/>
      <c r="B401" s="716"/>
      <c r="C401" s="962"/>
      <c r="D401" s="24"/>
      <c r="E401" s="24"/>
      <c r="F401" s="24"/>
      <c r="G401" s="24"/>
      <c r="H401" s="24"/>
      <c r="I401" s="195"/>
      <c r="J401" s="195"/>
      <c r="K401" s="195"/>
      <c r="L401" s="963"/>
      <c r="M401" s="195"/>
      <c r="N401" s="963"/>
      <c r="O401" s="195"/>
      <c r="P401" s="424"/>
      <c r="Q401" s="785"/>
      <c r="R401" s="91"/>
    </row>
    <row r="402" spans="1:18" s="91" customFormat="1" ht="15.75" customHeight="1">
      <c r="A402" s="367"/>
      <c r="B402" s="245"/>
      <c r="C402" s="728"/>
      <c r="D402" s="225"/>
      <c r="E402" s="225"/>
      <c r="F402" s="225"/>
      <c r="G402" s="60"/>
      <c r="H402" s="60"/>
      <c r="I402" s="184"/>
      <c r="J402" s="217"/>
      <c r="K402" s="217"/>
      <c r="L402" s="217"/>
      <c r="M402" s="217"/>
      <c r="N402" s="217"/>
      <c r="O402" s="217"/>
      <c r="P402" s="252"/>
      <c r="Q402" s="357"/>
      <c r="R402" s="283"/>
    </row>
    <row r="403" spans="1:18" s="91" customFormat="1" ht="30" customHeight="1">
      <c r="A403" s="817"/>
      <c r="B403" s="830"/>
      <c r="C403" s="814"/>
      <c r="D403" s="871"/>
      <c r="E403" s="871"/>
      <c r="F403" s="871"/>
      <c r="G403" s="872"/>
      <c r="H403" s="872"/>
      <c r="I403" s="869"/>
      <c r="J403" s="875"/>
      <c r="K403" s="875"/>
      <c r="L403" s="875"/>
      <c r="M403" s="875"/>
      <c r="N403" s="875"/>
      <c r="O403" s="875"/>
      <c r="P403" s="1061"/>
      <c r="Q403" s="89"/>
    </row>
    <row r="404" spans="1:18" s="91" customFormat="1" ht="15" customHeight="1">
      <c r="A404" s="564"/>
      <c r="B404" s="380"/>
      <c r="C404" s="814"/>
      <c r="D404" s="815"/>
      <c r="E404" s="815"/>
      <c r="F404" s="815"/>
      <c r="G404" s="567"/>
      <c r="H404" s="567"/>
      <c r="I404" s="310"/>
      <c r="J404" s="311"/>
      <c r="K404" s="311"/>
      <c r="L404" s="311"/>
      <c r="M404" s="311"/>
      <c r="N404" s="311"/>
      <c r="O404" s="311"/>
      <c r="P404" s="631"/>
      <c r="Q404" s="357"/>
      <c r="R404" s="283"/>
    </row>
    <row r="405" spans="1:18" s="91" customFormat="1" ht="24" customHeight="1">
      <c r="A405" s="817"/>
      <c r="B405" s="830"/>
      <c r="C405" s="814"/>
      <c r="D405" s="871"/>
      <c r="E405" s="871"/>
      <c r="F405" s="871"/>
      <c r="G405" s="872"/>
      <c r="H405" s="872"/>
      <c r="I405" s="577"/>
      <c r="J405" s="875"/>
      <c r="K405" s="875"/>
      <c r="L405" s="875"/>
      <c r="M405" s="875"/>
      <c r="N405" s="875"/>
      <c r="O405" s="875"/>
      <c r="P405" s="1057"/>
      <c r="Q405" s="89"/>
    </row>
    <row r="406" spans="1:18" s="91" customFormat="1" ht="14.25" customHeight="1">
      <c r="A406" s="564"/>
      <c r="B406" s="380"/>
      <c r="C406" s="814"/>
      <c r="D406" s="815"/>
      <c r="E406" s="815"/>
      <c r="F406" s="815"/>
      <c r="G406" s="567"/>
      <c r="H406" s="567"/>
      <c r="I406" s="577"/>
      <c r="J406" s="311"/>
      <c r="K406" s="311"/>
      <c r="L406" s="311"/>
      <c r="M406" s="311"/>
      <c r="N406" s="311"/>
      <c r="O406" s="311"/>
      <c r="P406" s="614"/>
      <c r="Q406" s="357"/>
      <c r="R406" s="283"/>
    </row>
    <row r="407" spans="1:18" s="91" customFormat="1" ht="14.25" customHeight="1">
      <c r="A407" s="817"/>
      <c r="B407" s="830"/>
      <c r="C407" s="814"/>
      <c r="D407" s="871"/>
      <c r="E407" s="871"/>
      <c r="F407" s="871"/>
      <c r="G407" s="872"/>
      <c r="H407" s="872"/>
      <c r="I407" s="577"/>
      <c r="J407" s="875"/>
      <c r="K407" s="875"/>
      <c r="L407" s="875"/>
      <c r="M407" s="875"/>
      <c r="N407" s="875"/>
      <c r="O407" s="875"/>
      <c r="P407" s="1057"/>
      <c r="Q407" s="89"/>
    </row>
    <row r="408" spans="1:18" s="91" customFormat="1" ht="24" customHeight="1">
      <c r="A408" s="564"/>
      <c r="B408" s="380"/>
      <c r="C408" s="814"/>
      <c r="D408" s="566"/>
      <c r="E408" s="566"/>
      <c r="F408" s="566"/>
      <c r="G408" s="567"/>
      <c r="H408" s="567"/>
      <c r="I408" s="577"/>
      <c r="J408" s="311"/>
      <c r="K408" s="311"/>
      <c r="L408" s="311"/>
      <c r="M408" s="311"/>
      <c r="N408" s="311"/>
      <c r="O408" s="311"/>
      <c r="P408" s="614"/>
      <c r="Q408" s="357"/>
      <c r="R408" s="283"/>
    </row>
    <row r="409" spans="1:18" s="91" customFormat="1" ht="24" customHeight="1">
      <c r="A409" s="564"/>
      <c r="B409" s="380"/>
      <c r="C409" s="814"/>
      <c r="D409" s="566"/>
      <c r="E409" s="566"/>
      <c r="F409" s="566"/>
      <c r="G409" s="567"/>
      <c r="H409" s="567"/>
      <c r="I409" s="577"/>
      <c r="J409" s="311"/>
      <c r="K409" s="311"/>
      <c r="L409" s="311"/>
      <c r="M409" s="311"/>
      <c r="N409" s="311"/>
      <c r="O409" s="311"/>
      <c r="P409" s="614"/>
      <c r="Q409" s="357"/>
      <c r="R409" s="283"/>
    </row>
    <row r="410" spans="1:18" s="91" customFormat="1" ht="24" customHeight="1">
      <c r="A410" s="817"/>
      <c r="B410" s="830"/>
      <c r="C410" s="814"/>
      <c r="D410" s="871"/>
      <c r="E410" s="871"/>
      <c r="F410" s="871"/>
      <c r="G410" s="872"/>
      <c r="H410" s="872"/>
      <c r="I410" s="577"/>
      <c r="J410" s="875"/>
      <c r="K410" s="875"/>
      <c r="L410" s="875"/>
      <c r="M410" s="875"/>
      <c r="N410" s="875"/>
      <c r="O410" s="875"/>
      <c r="P410" s="1057"/>
      <c r="Q410" s="89"/>
    </row>
    <row r="411" spans="1:18" s="91" customFormat="1" ht="14.25" customHeight="1">
      <c r="A411" s="817"/>
      <c r="B411" s="830"/>
      <c r="C411" s="814"/>
      <c r="D411" s="871"/>
      <c r="E411" s="871"/>
      <c r="F411" s="871"/>
      <c r="G411" s="872"/>
      <c r="H411" s="872"/>
      <c r="I411" s="577"/>
      <c r="J411" s="873"/>
      <c r="K411" s="873"/>
      <c r="L411" s="873"/>
      <c r="M411" s="873"/>
      <c r="N411" s="873"/>
      <c r="O411" s="873"/>
      <c r="P411" s="647"/>
      <c r="Q411" s="89"/>
    </row>
    <row r="412" spans="1:18" s="91" customFormat="1" ht="24" customHeight="1">
      <c r="A412" s="564"/>
      <c r="B412" s="380"/>
      <c r="C412" s="814"/>
      <c r="D412" s="815"/>
      <c r="E412" s="815"/>
      <c r="F412" s="815"/>
      <c r="G412" s="567"/>
      <c r="H412" s="567"/>
      <c r="I412" s="577"/>
      <c r="J412" s="311"/>
      <c r="K412" s="311"/>
      <c r="L412" s="311"/>
      <c r="M412" s="311"/>
      <c r="N412" s="311"/>
      <c r="O412" s="311"/>
      <c r="P412" s="631"/>
      <c r="Q412" s="357"/>
      <c r="R412" s="283"/>
    </row>
    <row r="413" spans="1:18" s="91" customFormat="1" ht="14.25" customHeight="1">
      <c r="A413" s="817"/>
      <c r="B413" s="830"/>
      <c r="C413" s="814"/>
      <c r="D413" s="871"/>
      <c r="E413" s="871"/>
      <c r="F413" s="871"/>
      <c r="G413" s="872"/>
      <c r="H413" s="872"/>
      <c r="I413" s="577"/>
      <c r="J413" s="873"/>
      <c r="K413" s="873"/>
      <c r="L413" s="873"/>
      <c r="M413" s="873"/>
      <c r="N413" s="873"/>
      <c r="O413" s="873"/>
      <c r="P413" s="647"/>
      <c r="Q413" s="89"/>
    </row>
    <row r="414" spans="1:18" s="91" customFormat="1" ht="15" customHeight="1">
      <c r="A414" s="564"/>
      <c r="B414" s="848"/>
      <c r="C414" s="849"/>
      <c r="D414" s="815"/>
      <c r="E414" s="815"/>
      <c r="F414" s="815"/>
      <c r="G414" s="850"/>
      <c r="H414" s="850"/>
      <c r="I414" s="369"/>
      <c r="J414" s="883"/>
      <c r="K414" s="369"/>
      <c r="L414" s="646"/>
      <c r="M414" s="369"/>
      <c r="N414" s="646"/>
      <c r="O414" s="369"/>
      <c r="P414" s="631"/>
      <c r="Q414" s="646"/>
      <c r="R414" s="369"/>
    </row>
    <row r="415" spans="1:18" s="91" customFormat="1" ht="15.75" customHeight="1">
      <c r="A415" s="564"/>
      <c r="B415" s="380"/>
      <c r="C415" s="814"/>
      <c r="D415" s="566"/>
      <c r="E415" s="566"/>
      <c r="F415" s="566"/>
      <c r="G415" s="567"/>
      <c r="H415" s="567"/>
      <c r="I415" s="577"/>
      <c r="J415" s="311"/>
      <c r="K415" s="311"/>
      <c r="L415" s="311"/>
      <c r="M415" s="311"/>
      <c r="N415" s="311"/>
      <c r="O415" s="311"/>
      <c r="P415" s="569"/>
      <c r="Q415" s="357"/>
      <c r="R415" s="283"/>
    </row>
    <row r="416" spans="1:18" s="91" customFormat="1" ht="14.25" customHeight="1">
      <c r="A416" s="817"/>
      <c r="B416" s="830"/>
      <c r="C416" s="814"/>
      <c r="D416" s="871"/>
      <c r="E416" s="871"/>
      <c r="F416" s="871"/>
      <c r="G416" s="872"/>
      <c r="H416" s="872"/>
      <c r="I416" s="577"/>
      <c r="J416" s="873"/>
      <c r="K416" s="873"/>
      <c r="L416" s="873"/>
      <c r="M416" s="873"/>
      <c r="N416" s="873"/>
      <c r="O416" s="873"/>
      <c r="P416" s="647"/>
      <c r="Q416" s="89"/>
    </row>
    <row r="417" spans="1:18" s="92" customFormat="1" ht="15" customHeight="1">
      <c r="A417" s="564"/>
      <c r="B417" s="380"/>
      <c r="C417" s="814"/>
      <c r="D417" s="815"/>
      <c r="E417" s="815"/>
      <c r="F417" s="815"/>
      <c r="G417" s="567"/>
      <c r="H417" s="567"/>
      <c r="I417" s="878"/>
      <c r="J417" s="311"/>
      <c r="K417" s="311"/>
      <c r="L417" s="311"/>
      <c r="M417" s="311"/>
      <c r="N417" s="311"/>
      <c r="O417" s="311"/>
      <c r="P417" s="614"/>
      <c r="Q417" s="357"/>
      <c r="R417" s="283"/>
    </row>
    <row r="418" spans="1:18" s="91" customFormat="1" ht="15.75" customHeight="1">
      <c r="A418" s="817"/>
      <c r="B418" s="830"/>
      <c r="C418" s="814"/>
      <c r="D418" s="871"/>
      <c r="E418" s="871"/>
      <c r="F418" s="871"/>
      <c r="G418" s="872"/>
      <c r="H418" s="872"/>
      <c r="I418" s="878"/>
      <c r="J418" s="875"/>
      <c r="K418" s="875"/>
      <c r="L418" s="875"/>
      <c r="M418" s="875"/>
      <c r="N418" s="875"/>
      <c r="O418" s="875"/>
      <c r="P418" s="1057"/>
      <c r="Q418" s="89"/>
    </row>
    <row r="419" spans="1:18" s="91" customFormat="1" ht="18.75">
      <c r="A419" s="564"/>
      <c r="B419" s="380"/>
      <c r="C419" s="814"/>
      <c r="D419" s="566"/>
      <c r="E419" s="566"/>
      <c r="F419" s="566"/>
      <c r="G419" s="567"/>
      <c r="H419" s="567"/>
      <c r="I419" s="577"/>
      <c r="J419" s="311"/>
      <c r="K419" s="311"/>
      <c r="L419" s="311"/>
      <c r="M419" s="311"/>
      <c r="N419" s="311"/>
      <c r="O419" s="311"/>
      <c r="P419" s="614"/>
      <c r="Q419" s="357"/>
      <c r="R419" s="283"/>
    </row>
    <row r="420" spans="1:18" s="91" customFormat="1" ht="14.25" customHeight="1">
      <c r="A420" s="817"/>
      <c r="B420" s="830"/>
      <c r="C420" s="814"/>
      <c r="D420" s="871"/>
      <c r="E420" s="871"/>
      <c r="F420" s="871"/>
      <c r="G420" s="872"/>
      <c r="H420" s="872"/>
      <c r="I420" s="577"/>
      <c r="J420" s="875"/>
      <c r="K420" s="875"/>
      <c r="L420" s="875"/>
      <c r="M420" s="875"/>
      <c r="N420" s="875"/>
      <c r="O420" s="875"/>
      <c r="P420" s="1057"/>
      <c r="Q420" s="89"/>
      <c r="R420" s="89"/>
    </row>
    <row r="421" spans="1:18" s="91" customFormat="1" ht="14.25" customHeight="1">
      <c r="A421" s="564"/>
      <c r="B421" s="848"/>
      <c r="C421" s="836"/>
      <c r="D421" s="579"/>
      <c r="E421" s="579"/>
      <c r="F421" s="579"/>
      <c r="G421" s="820"/>
      <c r="H421" s="820"/>
      <c r="I421" s="884"/>
      <c r="J421" s="885"/>
      <c r="K421" s="886"/>
      <c r="L421" s="886"/>
      <c r="M421" s="886"/>
      <c r="N421" s="886"/>
      <c r="O421" s="887"/>
      <c r="P421" s="631"/>
      <c r="Q421" s="881"/>
      <c r="R421" s="220"/>
    </row>
    <row r="422" spans="1:18" s="91" customFormat="1" ht="14.25" customHeight="1">
      <c r="A422" s="817"/>
      <c r="B422" s="835"/>
      <c r="C422" s="836"/>
      <c r="D422" s="831"/>
      <c r="E422" s="831"/>
      <c r="F422" s="831"/>
      <c r="G422" s="831"/>
      <c r="H422" s="831"/>
      <c r="I422" s="884"/>
      <c r="J422" s="888"/>
      <c r="K422" s="889"/>
      <c r="L422" s="889"/>
      <c r="M422" s="889"/>
      <c r="N422" s="889"/>
      <c r="O422" s="888"/>
      <c r="P422" s="1062"/>
      <c r="Q422" s="785"/>
      <c r="R422" s="187"/>
    </row>
    <row r="423" spans="1:18" s="91" customFormat="1" ht="24" customHeight="1">
      <c r="A423" s="564"/>
      <c r="B423" s="380"/>
      <c r="C423" s="814"/>
      <c r="D423" s="815"/>
      <c r="E423" s="815"/>
      <c r="F423" s="815"/>
      <c r="G423" s="567"/>
      <c r="H423" s="567"/>
      <c r="I423" s="577"/>
      <c r="J423" s="311"/>
      <c r="K423" s="311"/>
      <c r="L423" s="311"/>
      <c r="M423" s="311"/>
      <c r="N423" s="311"/>
      <c r="O423" s="311"/>
      <c r="P423" s="614"/>
      <c r="Q423" s="357"/>
      <c r="R423" s="283"/>
    </row>
    <row r="424" spans="1:18" s="91" customFormat="1" ht="14.25" customHeight="1">
      <c r="A424" s="817"/>
      <c r="B424" s="830"/>
      <c r="C424" s="814"/>
      <c r="D424" s="871"/>
      <c r="E424" s="871"/>
      <c r="F424" s="871"/>
      <c r="G424" s="872"/>
      <c r="H424" s="872"/>
      <c r="I424" s="577"/>
      <c r="J424" s="875"/>
      <c r="K424" s="875"/>
      <c r="L424" s="875"/>
      <c r="M424" s="875"/>
      <c r="N424" s="875"/>
      <c r="O424" s="875"/>
      <c r="P424" s="1057"/>
      <c r="Q424" s="89"/>
      <c r="R424" s="187"/>
    </row>
    <row r="425" spans="1:18" s="91" customFormat="1" ht="14.25" customHeight="1">
      <c r="A425" s="564"/>
      <c r="B425" s="380"/>
      <c r="C425" s="814"/>
      <c r="D425" s="815"/>
      <c r="E425" s="815"/>
      <c r="F425" s="815"/>
      <c r="G425" s="567"/>
      <c r="H425" s="567"/>
      <c r="I425" s="577"/>
      <c r="J425" s="311"/>
      <c r="K425" s="311"/>
      <c r="L425" s="311"/>
      <c r="M425" s="311"/>
      <c r="N425" s="311"/>
      <c r="O425" s="311"/>
      <c r="P425" s="614"/>
      <c r="Q425" s="357"/>
      <c r="R425" s="283"/>
    </row>
    <row r="426" spans="1:18" s="91" customFormat="1" ht="14.25" customHeight="1">
      <c r="A426" s="817"/>
      <c r="B426" s="830"/>
      <c r="C426" s="814"/>
      <c r="D426" s="871"/>
      <c r="E426" s="871"/>
      <c r="F426" s="871"/>
      <c r="G426" s="872"/>
      <c r="H426" s="872"/>
      <c r="I426" s="577"/>
      <c r="J426" s="875"/>
      <c r="K426" s="875"/>
      <c r="L426" s="875"/>
      <c r="M426" s="875"/>
      <c r="N426" s="875"/>
      <c r="O426" s="875"/>
      <c r="P426" s="1057"/>
      <c r="Q426" s="89"/>
      <c r="R426" s="187"/>
    </row>
    <row r="427" spans="1:18" s="91" customFormat="1" ht="27" customHeight="1">
      <c r="A427" s="564"/>
      <c r="B427" s="380"/>
      <c r="C427" s="814"/>
      <c r="D427" s="566"/>
      <c r="E427" s="566"/>
      <c r="F427" s="566"/>
      <c r="G427" s="567"/>
      <c r="H427" s="567"/>
      <c r="I427" s="577"/>
      <c r="J427" s="311"/>
      <c r="K427" s="311"/>
      <c r="L427" s="311"/>
      <c r="M427" s="311"/>
      <c r="N427" s="311"/>
      <c r="O427" s="311"/>
      <c r="P427" s="614"/>
      <c r="Q427" s="357"/>
      <c r="R427" s="283"/>
    </row>
    <row r="428" spans="1:18" s="91" customFormat="1" ht="14.25" customHeight="1">
      <c r="A428" s="817"/>
      <c r="B428" s="830"/>
      <c r="C428" s="814"/>
      <c r="D428" s="871"/>
      <c r="E428" s="871"/>
      <c r="F428" s="871"/>
      <c r="G428" s="872"/>
      <c r="H428" s="872"/>
      <c r="I428" s="577"/>
      <c r="J428" s="875"/>
      <c r="K428" s="875"/>
      <c r="L428" s="875"/>
      <c r="M428" s="875"/>
      <c r="N428" s="875"/>
      <c r="O428" s="875"/>
      <c r="P428" s="1057"/>
      <c r="Q428" s="89"/>
      <c r="R428" s="187"/>
    </row>
    <row r="429" spans="1:18" s="91" customFormat="1" ht="27" customHeight="1">
      <c r="A429" s="564"/>
      <c r="B429" s="380"/>
      <c r="C429" s="814"/>
      <c r="D429" s="566"/>
      <c r="E429" s="566"/>
      <c r="F429" s="566"/>
      <c r="G429" s="567"/>
      <c r="H429" s="567"/>
      <c r="I429" s="577"/>
      <c r="J429" s="311"/>
      <c r="K429" s="311"/>
      <c r="L429" s="311"/>
      <c r="M429" s="311"/>
      <c r="N429" s="311"/>
      <c r="O429" s="311"/>
      <c r="P429" s="614"/>
      <c r="Q429" s="357"/>
      <c r="R429" s="283"/>
    </row>
    <row r="430" spans="1:18" s="91" customFormat="1" ht="14.25" customHeight="1">
      <c r="A430" s="564"/>
      <c r="B430" s="380"/>
      <c r="C430" s="814"/>
      <c r="D430" s="815"/>
      <c r="E430" s="815"/>
      <c r="F430" s="815"/>
      <c r="G430" s="567"/>
      <c r="H430" s="567"/>
      <c r="I430" s="891"/>
      <c r="J430" s="311"/>
      <c r="K430" s="311"/>
      <c r="L430" s="311"/>
      <c r="M430" s="311"/>
      <c r="N430" s="311"/>
      <c r="O430" s="311"/>
      <c r="P430" s="631"/>
      <c r="Q430" s="357"/>
      <c r="R430" s="283"/>
    </row>
    <row r="431" spans="1:18" s="91" customFormat="1" ht="14.25" customHeight="1">
      <c r="A431" s="817"/>
      <c r="B431" s="830"/>
      <c r="C431" s="814"/>
      <c r="D431" s="871"/>
      <c r="E431" s="871"/>
      <c r="F431" s="871"/>
      <c r="G431" s="872"/>
      <c r="H431" s="872"/>
      <c r="I431" s="577"/>
      <c r="J431" s="873"/>
      <c r="K431" s="873"/>
      <c r="L431" s="873"/>
      <c r="M431" s="873"/>
      <c r="N431" s="873"/>
      <c r="O431" s="873"/>
      <c r="P431" s="1057"/>
      <c r="Q431" s="89"/>
    </row>
    <row r="432" spans="1:18" s="91" customFormat="1" ht="14.25" customHeight="1">
      <c r="A432" s="564"/>
      <c r="B432" s="380"/>
      <c r="C432" s="814"/>
      <c r="D432" s="815"/>
      <c r="E432" s="815"/>
      <c r="F432" s="815"/>
      <c r="G432" s="567"/>
      <c r="H432" s="567"/>
      <c r="I432" s="577"/>
      <c r="J432" s="311"/>
      <c r="K432" s="311"/>
      <c r="L432" s="311"/>
      <c r="M432" s="311"/>
      <c r="N432" s="311"/>
      <c r="O432" s="311"/>
      <c r="P432" s="631"/>
      <c r="Q432" s="357"/>
      <c r="R432" s="283"/>
    </row>
    <row r="433" spans="1:18" s="91" customFormat="1" ht="14.25" customHeight="1">
      <c r="A433" s="817"/>
      <c r="B433" s="830"/>
      <c r="C433" s="814"/>
      <c r="D433" s="871"/>
      <c r="E433" s="871"/>
      <c r="F433" s="871"/>
      <c r="G433" s="872"/>
      <c r="H433" s="872"/>
      <c r="I433" s="577"/>
      <c r="J433" s="875"/>
      <c r="K433" s="875"/>
      <c r="L433" s="875"/>
      <c r="M433" s="875"/>
      <c r="N433" s="875"/>
      <c r="O433" s="875"/>
      <c r="P433" s="1057"/>
      <c r="Q433" s="89"/>
      <c r="R433" s="187"/>
    </row>
    <row r="434" spans="1:18" s="91" customFormat="1" ht="15.75" customHeight="1">
      <c r="A434" s="564"/>
      <c r="B434" s="380"/>
      <c r="C434" s="814"/>
      <c r="D434" s="566"/>
      <c r="E434" s="566"/>
      <c r="F434" s="566"/>
      <c r="G434" s="567"/>
      <c r="H434" s="567"/>
      <c r="I434" s="577"/>
      <c r="J434" s="311"/>
      <c r="K434" s="311"/>
      <c r="L434" s="311"/>
      <c r="M434" s="311"/>
      <c r="N434" s="311"/>
      <c r="O434" s="311"/>
      <c r="P434" s="614"/>
      <c r="Q434" s="357"/>
      <c r="R434" s="283"/>
    </row>
    <row r="435" spans="1:18" s="91" customFormat="1" ht="24" customHeight="1">
      <c r="A435" s="817"/>
      <c r="B435" s="830"/>
      <c r="C435" s="814"/>
      <c r="D435" s="871"/>
      <c r="E435" s="871"/>
      <c r="F435" s="871"/>
      <c r="G435" s="872"/>
      <c r="H435" s="872"/>
      <c r="I435" s="577"/>
      <c r="J435" s="875"/>
      <c r="K435" s="875"/>
      <c r="L435" s="875"/>
      <c r="M435" s="875"/>
      <c r="N435" s="875"/>
      <c r="O435" s="875"/>
      <c r="P435" s="1057"/>
      <c r="Q435" s="89"/>
    </row>
    <row r="436" spans="1:18" s="91" customFormat="1" ht="14.25" customHeight="1">
      <c r="A436" s="564"/>
      <c r="B436" s="380"/>
      <c r="C436" s="814"/>
      <c r="D436" s="815"/>
      <c r="E436" s="815"/>
      <c r="F436" s="815"/>
      <c r="G436" s="567"/>
      <c r="H436" s="567"/>
      <c r="I436" s="577"/>
      <c r="J436" s="311"/>
      <c r="K436" s="311"/>
      <c r="L436" s="311"/>
      <c r="M436" s="311"/>
      <c r="N436" s="311"/>
      <c r="O436" s="311"/>
      <c r="P436" s="614"/>
      <c r="Q436" s="357"/>
      <c r="R436" s="284"/>
    </row>
    <row r="437" spans="1:18" s="91" customFormat="1" ht="24" customHeight="1">
      <c r="A437" s="817"/>
      <c r="B437" s="830"/>
      <c r="C437" s="814"/>
      <c r="D437" s="871"/>
      <c r="E437" s="871"/>
      <c r="F437" s="871"/>
      <c r="G437" s="872"/>
      <c r="H437" s="872"/>
      <c r="I437" s="577"/>
      <c r="J437" s="875"/>
      <c r="K437" s="875"/>
      <c r="L437" s="875"/>
      <c r="M437" s="875"/>
      <c r="N437" s="875"/>
      <c r="O437" s="875"/>
      <c r="P437" s="1057"/>
      <c r="Q437" s="89"/>
    </row>
    <row r="438" spans="1:18" s="91" customFormat="1" ht="14.25" customHeight="1">
      <c r="A438" s="564"/>
      <c r="B438" s="380"/>
      <c r="C438" s="814"/>
      <c r="D438" s="815"/>
      <c r="E438" s="815"/>
      <c r="F438" s="815"/>
      <c r="G438" s="567"/>
      <c r="H438" s="567"/>
      <c r="I438" s="577"/>
      <c r="J438" s="311"/>
      <c r="K438" s="311"/>
      <c r="L438" s="311"/>
      <c r="M438" s="360"/>
      <c r="N438" s="311"/>
      <c r="O438" s="311"/>
      <c r="P438" s="614"/>
      <c r="Q438" s="357"/>
      <c r="R438" s="283"/>
    </row>
    <row r="439" spans="1:18" s="91" customFormat="1" ht="14.25" customHeight="1">
      <c r="A439" s="817"/>
      <c r="B439" s="830"/>
      <c r="C439" s="814"/>
      <c r="D439" s="871"/>
      <c r="E439" s="871"/>
      <c r="F439" s="871"/>
      <c r="G439" s="872"/>
      <c r="H439" s="872"/>
      <c r="I439" s="577"/>
      <c r="J439" s="875"/>
      <c r="K439" s="875"/>
      <c r="L439" s="875"/>
      <c r="M439" s="605"/>
      <c r="N439" s="875"/>
      <c r="O439" s="875"/>
      <c r="P439" s="1057"/>
      <c r="Q439" s="89"/>
      <c r="R439" s="187"/>
    </row>
    <row r="440" spans="1:18" s="91" customFormat="1" ht="15.75" customHeight="1">
      <c r="A440" s="564"/>
      <c r="B440" s="380"/>
      <c r="C440" s="814"/>
      <c r="D440" s="566"/>
      <c r="E440" s="566"/>
      <c r="F440" s="566"/>
      <c r="G440" s="567"/>
      <c r="H440" s="567"/>
      <c r="I440" s="577"/>
      <c r="J440" s="311"/>
      <c r="K440" s="311"/>
      <c r="L440" s="311"/>
      <c r="M440" s="311"/>
      <c r="N440" s="311"/>
      <c r="O440" s="311"/>
      <c r="P440" s="631"/>
      <c r="Q440" s="357"/>
      <c r="R440" s="283"/>
    </row>
    <row r="441" spans="1:18" s="91" customFormat="1" ht="14.25" customHeight="1">
      <c r="A441" s="817"/>
      <c r="B441" s="830"/>
      <c r="C441" s="814"/>
      <c r="D441" s="871"/>
      <c r="E441" s="871"/>
      <c r="F441" s="871"/>
      <c r="G441" s="872"/>
      <c r="H441" s="872"/>
      <c r="I441" s="577"/>
      <c r="J441" s="873"/>
      <c r="K441" s="873"/>
      <c r="L441" s="873"/>
      <c r="M441" s="873"/>
      <c r="N441" s="873"/>
      <c r="O441" s="873"/>
      <c r="P441" s="647"/>
      <c r="Q441" s="89"/>
    </row>
    <row r="442" spans="1:18" s="91" customFormat="1" ht="14.25" customHeight="1">
      <c r="A442" s="817"/>
      <c r="B442" s="892"/>
      <c r="C442" s="893"/>
      <c r="D442" s="894"/>
      <c r="E442" s="894"/>
      <c r="F442" s="894"/>
      <c r="G442" s="895"/>
      <c r="H442" s="895"/>
      <c r="I442" s="812"/>
      <c r="J442" s="895"/>
      <c r="K442" s="895"/>
      <c r="L442" s="842"/>
      <c r="M442" s="895"/>
      <c r="N442" s="895"/>
      <c r="O442" s="842"/>
      <c r="P442" s="1058"/>
      <c r="Q442" s="89"/>
      <c r="R442" s="187"/>
    </row>
    <row r="443" spans="1:18" s="91" customFormat="1" ht="24" customHeight="1">
      <c r="A443" s="817"/>
      <c r="B443" s="830"/>
      <c r="C443" s="814"/>
      <c r="D443" s="871"/>
      <c r="E443" s="871"/>
      <c r="F443" s="871"/>
      <c r="G443" s="872"/>
      <c r="H443" s="872"/>
      <c r="I443" s="878"/>
      <c r="J443" s="875"/>
      <c r="K443" s="875"/>
      <c r="L443" s="875"/>
      <c r="M443" s="875"/>
      <c r="N443" s="875"/>
      <c r="O443" s="875"/>
      <c r="P443" s="1057"/>
      <c r="Q443" s="89"/>
    </row>
    <row r="444" spans="1:18" s="91" customFormat="1" ht="15.75" customHeight="1">
      <c r="A444" s="564"/>
      <c r="B444" s="380"/>
      <c r="C444" s="814"/>
      <c r="D444" s="815"/>
      <c r="E444" s="815"/>
      <c r="F444" s="815"/>
      <c r="G444" s="567"/>
      <c r="H444" s="567"/>
      <c r="I444" s="577"/>
      <c r="J444" s="896"/>
      <c r="K444" s="311"/>
      <c r="L444" s="311"/>
      <c r="M444" s="311"/>
      <c r="N444" s="311"/>
      <c r="O444" s="311"/>
      <c r="P444" s="631"/>
      <c r="Q444" s="357"/>
      <c r="R444" s="356"/>
    </row>
    <row r="445" spans="1:18" s="91" customFormat="1" ht="14.25" customHeight="1">
      <c r="A445" s="817"/>
      <c r="B445" s="830"/>
      <c r="C445" s="814"/>
      <c r="D445" s="871"/>
      <c r="E445" s="871"/>
      <c r="F445" s="871"/>
      <c r="G445" s="872"/>
      <c r="H445" s="872"/>
      <c r="I445" s="577"/>
      <c r="J445" s="873"/>
      <c r="K445" s="873"/>
      <c r="L445" s="873"/>
      <c r="M445" s="873"/>
      <c r="N445" s="873"/>
      <c r="O445" s="873"/>
      <c r="P445" s="647"/>
      <c r="Q445" s="89"/>
    </row>
    <row r="446" spans="1:18" s="91" customFormat="1" ht="14.25" customHeight="1">
      <c r="A446" s="564"/>
      <c r="B446" s="380"/>
      <c r="C446" s="814"/>
      <c r="D446" s="815"/>
      <c r="E446" s="815"/>
      <c r="F446" s="815"/>
      <c r="G446" s="567"/>
      <c r="H446" s="567"/>
      <c r="I446" s="577"/>
      <c r="J446" s="311"/>
      <c r="K446" s="311"/>
      <c r="L446" s="311"/>
      <c r="M446" s="311"/>
      <c r="N446" s="311"/>
      <c r="O446" s="311"/>
      <c r="P446" s="631"/>
      <c r="Q446" s="357"/>
      <c r="R446" s="356"/>
    </row>
    <row r="447" spans="1:18" s="91" customFormat="1" ht="14.25" customHeight="1">
      <c r="A447" s="817"/>
      <c r="B447" s="830"/>
      <c r="C447" s="814"/>
      <c r="D447" s="871"/>
      <c r="E447" s="871"/>
      <c r="F447" s="871"/>
      <c r="G447" s="872"/>
      <c r="H447" s="872"/>
      <c r="I447" s="577"/>
      <c r="J447" s="873"/>
      <c r="K447" s="873"/>
      <c r="L447" s="873"/>
      <c r="M447" s="873"/>
      <c r="N447" s="873"/>
      <c r="O447" s="873"/>
      <c r="P447" s="647"/>
      <c r="Q447" s="89"/>
    </row>
    <row r="448" spans="1:18" s="91" customFormat="1" ht="15.75" customHeight="1">
      <c r="A448" s="564"/>
      <c r="B448" s="380"/>
      <c r="C448" s="814"/>
      <c r="D448" s="566"/>
      <c r="E448" s="566"/>
      <c r="F448" s="566"/>
      <c r="G448" s="567"/>
      <c r="H448" s="567"/>
      <c r="I448" s="577"/>
      <c r="J448" s="311"/>
      <c r="K448" s="311"/>
      <c r="L448" s="311"/>
      <c r="M448" s="311"/>
      <c r="N448" s="311"/>
      <c r="O448" s="311"/>
      <c r="P448" s="614"/>
      <c r="Q448" s="357"/>
      <c r="R448" s="284"/>
    </row>
    <row r="449" spans="1:18" s="91" customFormat="1" ht="15" customHeight="1">
      <c r="A449" s="817"/>
      <c r="B449" s="830"/>
      <c r="C449" s="814"/>
      <c r="D449" s="871"/>
      <c r="E449" s="871"/>
      <c r="F449" s="871"/>
      <c r="G449" s="872"/>
      <c r="H449" s="872"/>
      <c r="I449" s="878"/>
      <c r="J449" s="875"/>
      <c r="K449" s="875"/>
      <c r="L449" s="875"/>
      <c r="M449" s="875"/>
      <c r="N449" s="875"/>
      <c r="O449" s="875"/>
      <c r="P449" s="1057"/>
      <c r="Q449" s="89"/>
    </row>
    <row r="450" spans="1:18" s="91" customFormat="1" ht="14.25" customHeight="1">
      <c r="A450" s="564"/>
      <c r="B450" s="380"/>
      <c r="C450" s="814"/>
      <c r="D450" s="815"/>
      <c r="E450" s="815"/>
      <c r="F450" s="815"/>
      <c r="G450" s="567"/>
      <c r="H450" s="567"/>
      <c r="I450" s="577"/>
      <c r="J450" s="311"/>
      <c r="K450" s="311"/>
      <c r="L450" s="311"/>
      <c r="M450" s="311"/>
      <c r="N450" s="311"/>
      <c r="O450" s="311"/>
      <c r="P450" s="631"/>
      <c r="Q450" s="357"/>
      <c r="R450" s="283"/>
    </row>
    <row r="451" spans="1:18" s="91" customFormat="1" ht="14.25" customHeight="1">
      <c r="A451" s="817"/>
      <c r="B451" s="830"/>
      <c r="C451" s="814"/>
      <c r="D451" s="871"/>
      <c r="E451" s="871"/>
      <c r="F451" s="871"/>
      <c r="G451" s="872"/>
      <c r="H451" s="872"/>
      <c r="I451" s="878"/>
      <c r="J451" s="875"/>
      <c r="K451" s="875"/>
      <c r="L451" s="875"/>
      <c r="M451" s="875"/>
      <c r="N451" s="875"/>
      <c r="O451" s="875"/>
      <c r="P451" s="1057"/>
      <c r="Q451" s="89"/>
    </row>
    <row r="452" spans="1:18" s="91" customFormat="1" ht="15.75" customHeight="1">
      <c r="A452" s="564"/>
      <c r="B452" s="380"/>
      <c r="C452" s="814"/>
      <c r="D452" s="566"/>
      <c r="E452" s="566"/>
      <c r="F452" s="566"/>
      <c r="G452" s="567"/>
      <c r="H452" s="567"/>
      <c r="I452" s="577"/>
      <c r="J452" s="311"/>
      <c r="K452" s="311"/>
      <c r="L452" s="311"/>
      <c r="M452" s="311"/>
      <c r="N452" s="311"/>
      <c r="O452" s="311"/>
      <c r="P452" s="631"/>
      <c r="Q452" s="357"/>
      <c r="R452" s="283"/>
    </row>
    <row r="453" spans="1:18" s="91" customFormat="1" ht="14.25" customHeight="1">
      <c r="A453" s="817"/>
      <c r="B453" s="830"/>
      <c r="C453" s="814"/>
      <c r="D453" s="871"/>
      <c r="E453" s="871"/>
      <c r="F453" s="871"/>
      <c r="G453" s="872"/>
      <c r="H453" s="872"/>
      <c r="I453" s="310"/>
      <c r="J453" s="875"/>
      <c r="K453" s="875"/>
      <c r="L453" s="875"/>
      <c r="M453" s="875"/>
      <c r="N453" s="875"/>
      <c r="O453" s="875"/>
      <c r="P453" s="1057"/>
      <c r="Q453" s="89"/>
      <c r="R453" s="187"/>
    </row>
    <row r="454" spans="1:18" s="91" customFormat="1" ht="15.75" customHeight="1">
      <c r="A454" s="564"/>
      <c r="B454" s="380"/>
      <c r="C454" s="814"/>
      <c r="D454" s="566"/>
      <c r="E454" s="566"/>
      <c r="F454" s="566"/>
      <c r="G454" s="567"/>
      <c r="H454" s="567"/>
      <c r="I454" s="760"/>
      <c r="J454" s="311"/>
      <c r="K454" s="311"/>
      <c r="L454" s="311"/>
      <c r="M454" s="311"/>
      <c r="N454" s="311"/>
      <c r="O454" s="311"/>
      <c r="P454" s="614"/>
      <c r="Q454" s="357"/>
      <c r="R454" s="283"/>
    </row>
    <row r="455" spans="1:18" s="91" customFormat="1" ht="14.25" customHeight="1">
      <c r="A455" s="817"/>
      <c r="B455" s="830"/>
      <c r="C455" s="814"/>
      <c r="D455" s="871"/>
      <c r="E455" s="871"/>
      <c r="F455" s="871"/>
      <c r="G455" s="872"/>
      <c r="H455" s="872"/>
      <c r="I455" s="577"/>
      <c r="J455" s="875"/>
      <c r="K455" s="875"/>
      <c r="L455" s="875"/>
      <c r="M455" s="875"/>
      <c r="N455" s="875"/>
      <c r="O455" s="875"/>
      <c r="P455" s="1057"/>
      <c r="Q455" s="89"/>
      <c r="R455" s="187"/>
    </row>
    <row r="456" spans="1:18" s="91" customFormat="1" ht="15.75" customHeight="1">
      <c r="A456" s="564"/>
      <c r="B456" s="380"/>
      <c r="C456" s="814"/>
      <c r="D456" s="566"/>
      <c r="E456" s="566"/>
      <c r="F456" s="566"/>
      <c r="G456" s="567"/>
      <c r="H456" s="567"/>
      <c r="I456" s="577"/>
      <c r="J456" s="311"/>
      <c r="K456" s="311"/>
      <c r="L456" s="311"/>
      <c r="M456" s="311"/>
      <c r="N456" s="311"/>
      <c r="O456" s="311"/>
      <c r="P456" s="614"/>
      <c r="Q456" s="357"/>
      <c r="R456" s="283"/>
    </row>
    <row r="457" spans="1:18" s="91" customFormat="1" ht="18.75">
      <c r="A457" s="817"/>
      <c r="B457" s="830"/>
      <c r="C457" s="814"/>
      <c r="D457" s="871"/>
      <c r="E457" s="871"/>
      <c r="F457" s="871"/>
      <c r="G457" s="872"/>
      <c r="H457" s="872"/>
      <c r="I457" s="577"/>
      <c r="J457" s="875"/>
      <c r="K457" s="875"/>
      <c r="L457" s="875"/>
      <c r="M457" s="875"/>
      <c r="N457" s="875"/>
      <c r="O457" s="875"/>
      <c r="P457" s="1057"/>
      <c r="Q457" s="89"/>
    </row>
    <row r="458" spans="1:18" s="91" customFormat="1" ht="15.75" customHeight="1">
      <c r="A458" s="564"/>
      <c r="B458" s="380"/>
      <c r="C458" s="814"/>
      <c r="D458" s="566"/>
      <c r="E458" s="566"/>
      <c r="F458" s="566"/>
      <c r="G458" s="567"/>
      <c r="H458" s="567"/>
      <c r="I458" s="577"/>
      <c r="J458" s="311"/>
      <c r="K458" s="311"/>
      <c r="L458" s="311"/>
      <c r="M458" s="311"/>
      <c r="N458" s="311"/>
      <c r="O458" s="311"/>
      <c r="P458" s="614"/>
      <c r="Q458" s="357"/>
      <c r="R458" s="283"/>
    </row>
    <row r="459" spans="1:18" s="91" customFormat="1" ht="18.75">
      <c r="A459" s="817"/>
      <c r="B459" s="830"/>
      <c r="C459" s="814"/>
      <c r="D459" s="871"/>
      <c r="E459" s="871"/>
      <c r="F459" s="871"/>
      <c r="G459" s="872"/>
      <c r="H459" s="872"/>
      <c r="I459" s="577"/>
      <c r="J459" s="875"/>
      <c r="K459" s="875"/>
      <c r="L459" s="875"/>
      <c r="M459" s="875"/>
      <c r="N459" s="875"/>
      <c r="O459" s="875"/>
      <c r="P459" s="1057"/>
      <c r="Q459" s="89"/>
      <c r="R459" s="187"/>
    </row>
    <row r="460" spans="1:18" s="91" customFormat="1" ht="14.25" customHeight="1">
      <c r="A460" s="564"/>
      <c r="B460" s="380"/>
      <c r="C460" s="814"/>
      <c r="D460" s="815"/>
      <c r="E460" s="815"/>
      <c r="F460" s="815"/>
      <c r="G460" s="567"/>
      <c r="H460" s="567"/>
      <c r="I460" s="878"/>
      <c r="J460" s="311"/>
      <c r="K460" s="311"/>
      <c r="L460" s="311"/>
      <c r="M460" s="311"/>
      <c r="N460" s="311"/>
      <c r="O460" s="311"/>
      <c r="P460" s="631"/>
      <c r="Q460" s="660"/>
      <c r="R460" s="220"/>
    </row>
    <row r="461" spans="1:18" s="91" customFormat="1" ht="18.75">
      <c r="A461" s="817"/>
      <c r="B461" s="830"/>
      <c r="C461" s="814"/>
      <c r="D461" s="871"/>
      <c r="E461" s="871"/>
      <c r="F461" s="871"/>
      <c r="G461" s="872"/>
      <c r="H461" s="872"/>
      <c r="I461" s="878"/>
      <c r="J461" s="875"/>
      <c r="K461" s="875"/>
      <c r="L461" s="875"/>
      <c r="M461" s="875"/>
      <c r="N461" s="875"/>
      <c r="O461" s="875"/>
      <c r="P461" s="1057"/>
      <c r="Q461" s="89"/>
      <c r="R461" s="187"/>
    </row>
    <row r="462" spans="1:18" s="91" customFormat="1" ht="22.5" customHeight="1">
      <c r="A462" s="564"/>
      <c r="B462" s="380"/>
      <c r="C462" s="814"/>
      <c r="D462" s="566"/>
      <c r="E462" s="566"/>
      <c r="F462" s="566"/>
      <c r="G462" s="567"/>
      <c r="H462" s="567"/>
      <c r="I462" s="310"/>
      <c r="J462" s="311"/>
      <c r="K462" s="311"/>
      <c r="L462" s="311"/>
      <c r="M462" s="311"/>
      <c r="N462" s="357"/>
      <c r="O462" s="311"/>
      <c r="P462" s="631"/>
      <c r="Q462" s="357"/>
      <c r="R462" s="283"/>
    </row>
    <row r="463" spans="1:18" s="91" customFormat="1" ht="18.75">
      <c r="A463" s="817"/>
      <c r="B463" s="830"/>
      <c r="C463" s="814"/>
      <c r="D463" s="871"/>
      <c r="E463" s="871"/>
      <c r="F463" s="871"/>
      <c r="G463" s="872"/>
      <c r="H463" s="872"/>
      <c r="I463" s="577"/>
      <c r="J463" s="875"/>
      <c r="K463" s="875"/>
      <c r="L463" s="875"/>
      <c r="M463" s="875"/>
      <c r="N463" s="875"/>
      <c r="O463" s="875"/>
      <c r="P463" s="1057"/>
      <c r="Q463" s="89"/>
      <c r="R463" s="187"/>
    </row>
    <row r="464" spans="1:18" s="91" customFormat="1" ht="24" customHeight="1">
      <c r="A464" s="564"/>
      <c r="B464" s="380"/>
      <c r="C464" s="814"/>
      <c r="D464" s="872"/>
      <c r="E464" s="872"/>
      <c r="F464" s="872"/>
      <c r="G464" s="872"/>
      <c r="H464" s="872"/>
      <c r="I464" s="577"/>
      <c r="J464" s="873"/>
      <c r="K464" s="873"/>
      <c r="L464" s="873"/>
      <c r="M464" s="873"/>
      <c r="N464" s="873"/>
      <c r="O464" s="873"/>
      <c r="P464" s="647"/>
      <c r="Q464" s="89"/>
    </row>
    <row r="465" spans="1:18" s="91" customFormat="1" ht="18.75">
      <c r="A465" s="817"/>
      <c r="B465" s="830"/>
      <c r="C465" s="814"/>
      <c r="D465" s="871"/>
      <c r="E465" s="871"/>
      <c r="F465" s="871"/>
      <c r="G465" s="872"/>
      <c r="H465" s="872"/>
      <c r="I465" s="577"/>
      <c r="J465" s="873"/>
      <c r="K465" s="873"/>
      <c r="L465" s="873"/>
      <c r="M465" s="873"/>
      <c r="N465" s="873"/>
      <c r="O465" s="873"/>
      <c r="P465" s="647"/>
      <c r="Q465" s="89"/>
      <c r="R465" s="187"/>
    </row>
    <row r="466" spans="1:18" s="91" customFormat="1" ht="15.75" customHeight="1">
      <c r="A466" s="564"/>
      <c r="B466" s="380"/>
      <c r="C466" s="814"/>
      <c r="D466" s="566"/>
      <c r="E466" s="566"/>
      <c r="F466" s="566"/>
      <c r="G466" s="567"/>
      <c r="H466" s="567"/>
      <c r="I466" s="760"/>
      <c r="J466" s="283"/>
      <c r="K466" s="614"/>
      <c r="L466" s="614"/>
      <c r="M466" s="283"/>
      <c r="N466" s="313"/>
      <c r="O466" s="283"/>
      <c r="P466" s="631"/>
      <c r="Q466" s="357"/>
      <c r="R466" s="283"/>
    </row>
    <row r="467" spans="1:18" s="91" customFormat="1" ht="18.75">
      <c r="A467" s="817"/>
      <c r="B467" s="835"/>
      <c r="C467" s="836"/>
      <c r="D467" s="837"/>
      <c r="E467" s="837"/>
      <c r="F467" s="837"/>
      <c r="G467" s="837"/>
      <c r="H467" s="837"/>
      <c r="I467" s="187"/>
      <c r="J467" s="187"/>
      <c r="K467" s="187"/>
      <c r="L467" s="838"/>
      <c r="M467" s="187"/>
      <c r="N467" s="861"/>
      <c r="O467" s="187"/>
      <c r="P467" s="922"/>
      <c r="Q467" s="785"/>
      <c r="R467" s="187"/>
    </row>
    <row r="468" spans="1:18" s="91" customFormat="1" ht="15.75" customHeight="1">
      <c r="A468" s="564"/>
      <c r="B468" s="380"/>
      <c r="C468" s="814"/>
      <c r="D468" s="566"/>
      <c r="E468" s="566"/>
      <c r="F468" s="566"/>
      <c r="G468" s="567"/>
      <c r="H468" s="567"/>
      <c r="I468" s="577"/>
      <c r="J468" s="311"/>
      <c r="K468" s="311"/>
      <c r="L468" s="311"/>
      <c r="M468" s="311"/>
      <c r="N468" s="311"/>
      <c r="O468" s="311"/>
      <c r="P468" s="614"/>
      <c r="Q468" s="357"/>
      <c r="R468" s="283"/>
    </row>
    <row r="469" spans="1:18" s="91" customFormat="1" ht="18.75">
      <c r="A469" s="817"/>
      <c r="B469" s="830"/>
      <c r="C469" s="814"/>
      <c r="D469" s="871"/>
      <c r="E469" s="871"/>
      <c r="F469" s="871"/>
      <c r="G469" s="872"/>
      <c r="H469" s="872"/>
      <c r="I469" s="577"/>
      <c r="J469" s="875"/>
      <c r="K469" s="875"/>
      <c r="L469" s="875"/>
      <c r="M469" s="875"/>
      <c r="N469" s="875"/>
      <c r="O469" s="875"/>
      <c r="P469" s="1057"/>
      <c r="Q469" s="89"/>
    </row>
    <row r="470" spans="1:18" s="91" customFormat="1" ht="15.75" customHeight="1">
      <c r="A470" s="564"/>
      <c r="B470" s="380"/>
      <c r="C470" s="814"/>
      <c r="D470" s="566"/>
      <c r="E470" s="566"/>
      <c r="F470" s="566"/>
      <c r="G470" s="567"/>
      <c r="H470" s="567"/>
      <c r="I470" s="577"/>
      <c r="J470" s="311"/>
      <c r="K470" s="311"/>
      <c r="L470" s="311"/>
      <c r="M470" s="311"/>
      <c r="N470" s="311"/>
      <c r="O470" s="311"/>
      <c r="P470" s="569"/>
      <c r="Q470" s="357"/>
      <c r="R470" s="283"/>
    </row>
    <row r="471" spans="1:18" s="91" customFormat="1" ht="18.75">
      <c r="A471" s="817"/>
      <c r="B471" s="830"/>
      <c r="C471" s="814"/>
      <c r="D471" s="871"/>
      <c r="E471" s="871"/>
      <c r="F471" s="871"/>
      <c r="G471" s="872"/>
      <c r="H471" s="872"/>
      <c r="I471" s="577"/>
      <c r="J471" s="873"/>
      <c r="K471" s="873"/>
      <c r="L471" s="873"/>
      <c r="M471" s="873"/>
      <c r="N471" s="873"/>
      <c r="O471" s="873"/>
      <c r="P471" s="647"/>
      <c r="Q471" s="89"/>
    </row>
    <row r="472" spans="1:18" s="91" customFormat="1" ht="18.75">
      <c r="A472" s="564"/>
      <c r="B472" s="380"/>
      <c r="C472" s="814"/>
      <c r="D472" s="566"/>
      <c r="E472" s="566"/>
      <c r="F472" s="566"/>
      <c r="G472" s="567"/>
      <c r="H472" s="567"/>
      <c r="I472" s="577"/>
      <c r="J472" s="311"/>
      <c r="K472" s="311"/>
      <c r="L472" s="311"/>
      <c r="M472" s="311"/>
      <c r="N472" s="311"/>
      <c r="O472" s="311"/>
      <c r="P472" s="614"/>
      <c r="Q472" s="357"/>
      <c r="R472" s="283"/>
    </row>
    <row r="473" spans="1:18" s="91" customFormat="1" ht="18.75">
      <c r="A473" s="817"/>
      <c r="B473" s="830"/>
      <c r="C473" s="814"/>
      <c r="D473" s="871"/>
      <c r="E473" s="871"/>
      <c r="F473" s="871"/>
      <c r="G473" s="872"/>
      <c r="H473" s="872"/>
      <c r="I473" s="869"/>
      <c r="J473" s="875"/>
      <c r="K473" s="875"/>
      <c r="L473" s="875"/>
      <c r="M473" s="875"/>
      <c r="N473" s="875"/>
      <c r="O473" s="875"/>
      <c r="P473" s="1061"/>
      <c r="Q473" s="89"/>
    </row>
    <row r="474" spans="1:18" s="91" customFormat="1" ht="15.75" customHeight="1">
      <c r="A474" s="564"/>
      <c r="B474" s="898"/>
      <c r="C474" s="899"/>
      <c r="D474" s="614"/>
      <c r="E474" s="614"/>
      <c r="F474" s="614"/>
      <c r="G474" s="900"/>
      <c r="H474" s="900"/>
      <c r="I474" s="891"/>
      <c r="J474" s="360"/>
      <c r="K474" s="360"/>
      <c r="L474" s="313"/>
      <c r="M474" s="360"/>
      <c r="N474" s="360"/>
      <c r="O474" s="313"/>
      <c r="P474" s="631"/>
      <c r="Q474" s="357"/>
      <c r="R474" s="283"/>
    </row>
    <row r="475" spans="1:18" s="91" customFormat="1">
      <c r="A475" s="817"/>
      <c r="B475" s="892"/>
      <c r="C475" s="893"/>
      <c r="D475" s="894"/>
      <c r="E475" s="894"/>
      <c r="F475" s="894"/>
      <c r="G475" s="895"/>
      <c r="H475" s="895"/>
      <c r="I475" s="812"/>
      <c r="J475" s="895"/>
      <c r="K475" s="895"/>
      <c r="L475" s="842"/>
      <c r="M475" s="895"/>
      <c r="N475" s="895"/>
      <c r="O475" s="842"/>
      <c r="P475" s="1058"/>
      <c r="Q475" s="89"/>
      <c r="R475" s="187"/>
    </row>
    <row r="476" spans="1:18" s="91" customFormat="1" ht="15.75" customHeight="1">
      <c r="A476" s="564"/>
      <c r="B476" s="380"/>
      <c r="C476" s="814"/>
      <c r="D476" s="566"/>
      <c r="E476" s="566"/>
      <c r="F476" s="566"/>
      <c r="G476" s="567"/>
      <c r="H476" s="567"/>
      <c r="I476" s="878"/>
      <c r="J476" s="311"/>
      <c r="K476" s="311"/>
      <c r="L476" s="311"/>
      <c r="M476" s="311"/>
      <c r="N476" s="311"/>
      <c r="O476" s="311"/>
      <c r="P476" s="614"/>
      <c r="Q476" s="357"/>
      <c r="R476" s="283"/>
    </row>
    <row r="477" spans="1:18" s="91" customFormat="1" ht="18.75">
      <c r="A477" s="817"/>
      <c r="B477" s="830"/>
      <c r="C477" s="814"/>
      <c r="D477" s="871"/>
      <c r="E477" s="871"/>
      <c r="F477" s="871"/>
      <c r="G477" s="872"/>
      <c r="H477" s="872"/>
      <c r="I477" s="878"/>
      <c r="J477" s="875"/>
      <c r="K477" s="875"/>
      <c r="L477" s="875"/>
      <c r="M477" s="875"/>
      <c r="N477" s="875"/>
      <c r="O477" s="875"/>
      <c r="P477" s="1057"/>
      <c r="Q477" s="89"/>
      <c r="R477" s="92"/>
    </row>
    <row r="478" spans="1:18" s="91" customFormat="1" ht="15.75" customHeight="1">
      <c r="A478" s="564"/>
      <c r="B478" s="380"/>
      <c r="C478" s="814"/>
      <c r="D478" s="566"/>
      <c r="E478" s="566"/>
      <c r="F478" s="566"/>
      <c r="G478" s="567"/>
      <c r="H478" s="567"/>
      <c r="I478" s="577"/>
      <c r="J478" s="311"/>
      <c r="K478" s="311"/>
      <c r="L478" s="357"/>
      <c r="M478" s="311"/>
      <c r="N478" s="311"/>
      <c r="O478" s="311"/>
      <c r="P478" s="631"/>
      <c r="Q478" s="357"/>
      <c r="R478" s="283"/>
    </row>
    <row r="479" spans="1:18" s="92" customFormat="1" ht="18.75">
      <c r="A479" s="817"/>
      <c r="B479" s="830"/>
      <c r="C479" s="814"/>
      <c r="D479" s="871"/>
      <c r="E479" s="871"/>
      <c r="F479" s="871"/>
      <c r="G479" s="872"/>
      <c r="H479" s="872"/>
      <c r="I479" s="577"/>
      <c r="J479" s="873"/>
      <c r="K479" s="873"/>
      <c r="L479" s="873"/>
      <c r="M479" s="873"/>
      <c r="N479" s="873"/>
      <c r="O479" s="873"/>
      <c r="P479" s="647"/>
      <c r="Q479" s="89"/>
    </row>
    <row r="480" spans="1:18" s="92" customFormat="1" ht="15" customHeight="1">
      <c r="A480" s="564"/>
      <c r="B480" s="898"/>
      <c r="C480" s="893"/>
      <c r="D480" s="880"/>
      <c r="E480" s="880"/>
      <c r="F480" s="880"/>
      <c r="G480" s="895"/>
      <c r="H480" s="895"/>
      <c r="I480" s="884"/>
      <c r="J480" s="222"/>
      <c r="K480" s="880"/>
      <c r="L480" s="881"/>
      <c r="M480" s="222"/>
      <c r="N480" s="881"/>
      <c r="O480" s="880"/>
      <c r="P480" s="631"/>
      <c r="Q480" s="881"/>
      <c r="R480" s="222"/>
    </row>
    <row r="481" spans="1:18" s="92" customFormat="1" ht="18.75">
      <c r="A481" s="564"/>
      <c r="B481" s="380"/>
      <c r="C481" s="814"/>
      <c r="D481" s="872"/>
      <c r="E481" s="872"/>
      <c r="F481" s="872"/>
      <c r="G481" s="872"/>
      <c r="H481" s="872"/>
      <c r="I481" s="577"/>
      <c r="J481" s="873"/>
      <c r="K481" s="873"/>
      <c r="L481" s="873"/>
      <c r="M481" s="873"/>
      <c r="N481" s="873"/>
      <c r="O481" s="873"/>
      <c r="P481" s="631"/>
      <c r="Q481" s="89"/>
      <c r="R481" s="91"/>
    </row>
    <row r="482" spans="1:18" s="91" customFormat="1" ht="18.75">
      <c r="A482" s="817"/>
      <c r="B482" s="830"/>
      <c r="C482" s="814"/>
      <c r="D482" s="871"/>
      <c r="E482" s="871"/>
      <c r="F482" s="871"/>
      <c r="G482" s="872"/>
      <c r="H482" s="872"/>
      <c r="I482" s="577"/>
      <c r="J482" s="873"/>
      <c r="K482" s="873"/>
      <c r="L482" s="873"/>
      <c r="M482" s="873"/>
      <c r="N482" s="873"/>
      <c r="O482" s="873"/>
      <c r="P482" s="647"/>
      <c r="Q482" s="89"/>
    </row>
    <row r="483" spans="1:18" s="91" customFormat="1" ht="24" customHeight="1">
      <c r="A483" s="564"/>
      <c r="B483" s="380"/>
      <c r="C483" s="814"/>
      <c r="D483" s="815"/>
      <c r="E483" s="815"/>
      <c r="F483" s="815"/>
      <c r="G483" s="567"/>
      <c r="H483" s="567"/>
      <c r="I483" s="577"/>
      <c r="J483" s="311"/>
      <c r="K483" s="311"/>
      <c r="L483" s="311"/>
      <c r="M483" s="311"/>
      <c r="N483" s="311"/>
      <c r="O483" s="311"/>
      <c r="P483" s="631"/>
      <c r="Q483" s="357"/>
      <c r="R483" s="356"/>
    </row>
    <row r="484" spans="1:18" s="92" customFormat="1" ht="15.75" customHeight="1">
      <c r="A484" s="564"/>
      <c r="B484" s="380"/>
      <c r="C484" s="814"/>
      <c r="D484" s="566"/>
      <c r="E484" s="566"/>
      <c r="F484" s="566"/>
      <c r="G484" s="901"/>
      <c r="H484" s="901"/>
      <c r="I484" s="576"/>
      <c r="J484" s="220"/>
      <c r="K484" s="311"/>
      <c r="L484" s="311"/>
      <c r="M484" s="311"/>
      <c r="N484" s="311"/>
      <c r="O484" s="311"/>
      <c r="P484" s="614"/>
      <c r="Q484" s="660"/>
      <c r="R484" s="220"/>
    </row>
    <row r="485" spans="1:18" s="91" customFormat="1" ht="18.75">
      <c r="A485" s="817"/>
      <c r="B485" s="830"/>
      <c r="C485" s="814"/>
      <c r="D485" s="871"/>
      <c r="E485" s="871"/>
      <c r="F485" s="871"/>
      <c r="G485" s="872"/>
      <c r="H485" s="872"/>
      <c r="I485" s="577"/>
      <c r="J485" s="875"/>
      <c r="K485" s="875"/>
      <c r="L485" s="875"/>
      <c r="M485" s="875"/>
      <c r="N485" s="875"/>
      <c r="O485" s="875"/>
      <c r="P485" s="1057"/>
      <c r="Q485" s="89"/>
    </row>
    <row r="486" spans="1:18" s="92" customFormat="1" ht="18.75">
      <c r="A486" s="564"/>
      <c r="B486" s="380"/>
      <c r="C486" s="814"/>
      <c r="D486" s="566"/>
      <c r="E486" s="566"/>
      <c r="F486" s="566"/>
      <c r="G486" s="567"/>
      <c r="H486" s="567"/>
      <c r="I486" s="878"/>
      <c r="J486" s="311"/>
      <c r="K486" s="311"/>
      <c r="L486" s="311"/>
      <c r="M486" s="311"/>
      <c r="N486" s="311"/>
      <c r="O486" s="311"/>
      <c r="P486" s="902"/>
      <c r="Q486" s="357"/>
      <c r="R486" s="283"/>
    </row>
    <row r="487" spans="1:18" s="91" customFormat="1" ht="18.75">
      <c r="A487" s="817"/>
      <c r="B487" s="835"/>
      <c r="C487" s="836"/>
      <c r="D487" s="837"/>
      <c r="E487" s="837"/>
      <c r="F487" s="837"/>
      <c r="G487" s="837"/>
      <c r="H487" s="837"/>
      <c r="I487" s="187"/>
      <c r="J487" s="187"/>
      <c r="K487" s="187"/>
      <c r="L487" s="838"/>
      <c r="M487" s="894"/>
      <c r="N487" s="187"/>
      <c r="O487" s="187"/>
      <c r="P487" s="922"/>
      <c r="Q487" s="785"/>
      <c r="R487" s="92"/>
    </row>
    <row r="488" spans="1:18" s="91" customFormat="1" ht="18.75">
      <c r="A488" s="564"/>
      <c r="B488" s="380"/>
      <c r="C488" s="814"/>
      <c r="D488" s="566"/>
      <c r="E488" s="566"/>
      <c r="F488" s="566"/>
      <c r="G488" s="567"/>
      <c r="H488" s="567"/>
      <c r="I488" s="577"/>
      <c r="J488" s="311"/>
      <c r="K488" s="311"/>
      <c r="L488" s="311"/>
      <c r="M488" s="311"/>
      <c r="N488" s="311"/>
      <c r="O488" s="311"/>
      <c r="P488" s="357"/>
      <c r="Q488" s="357"/>
      <c r="R488" s="283"/>
    </row>
    <row r="489" spans="1:18" s="91" customFormat="1" ht="14.25" customHeight="1">
      <c r="A489" s="817"/>
      <c r="B489" s="830"/>
      <c r="C489" s="814"/>
      <c r="D489" s="871"/>
      <c r="E489" s="871"/>
      <c r="F489" s="871"/>
      <c r="G489" s="872"/>
      <c r="H489" s="872"/>
      <c r="I489" s="878"/>
      <c r="J489" s="875"/>
      <c r="K489" s="875"/>
      <c r="L489" s="875"/>
      <c r="M489" s="875"/>
      <c r="N489" s="875"/>
      <c r="O489" s="875"/>
      <c r="P489" s="1057"/>
      <c r="Q489" s="89"/>
    </row>
    <row r="490" spans="1:18" s="92" customFormat="1" ht="15" customHeight="1">
      <c r="A490" s="817"/>
      <c r="B490" s="830"/>
      <c r="C490" s="814"/>
      <c r="D490" s="871"/>
      <c r="E490" s="871"/>
      <c r="F490" s="871"/>
      <c r="G490" s="872"/>
      <c r="H490" s="872"/>
      <c r="I490" s="878"/>
      <c r="J490" s="875"/>
      <c r="K490" s="875"/>
      <c r="L490" s="875"/>
      <c r="M490" s="875"/>
      <c r="N490" s="875"/>
      <c r="O490" s="875"/>
      <c r="P490" s="1057"/>
      <c r="Q490" s="89"/>
    </row>
    <row r="491" spans="1:18" s="91" customFormat="1" ht="15.75" customHeight="1">
      <c r="A491" s="564"/>
      <c r="B491" s="380"/>
      <c r="C491" s="814"/>
      <c r="D491" s="566"/>
      <c r="E491" s="566"/>
      <c r="F491" s="566"/>
      <c r="G491" s="567"/>
      <c r="H491" s="567"/>
      <c r="I491" s="577"/>
      <c r="J491" s="311"/>
      <c r="K491" s="311"/>
      <c r="L491" s="311"/>
      <c r="M491" s="311"/>
      <c r="N491" s="311"/>
      <c r="O491" s="311"/>
      <c r="P491" s="631"/>
      <c r="Q491" s="357"/>
      <c r="R491" s="357"/>
    </row>
    <row r="492" spans="1:18" s="92" customFormat="1" ht="18.75">
      <c r="A492" s="817"/>
      <c r="B492" s="830"/>
      <c r="C492" s="814"/>
      <c r="D492" s="871"/>
      <c r="E492" s="871"/>
      <c r="F492" s="871"/>
      <c r="G492" s="872"/>
      <c r="H492" s="872"/>
      <c r="I492" s="577"/>
      <c r="J492" s="875"/>
      <c r="K492" s="875"/>
      <c r="L492" s="875"/>
      <c r="M492" s="875"/>
      <c r="N492" s="875"/>
      <c r="O492" s="875"/>
      <c r="P492" s="1057"/>
      <c r="Q492" s="89"/>
      <c r="R492" s="91"/>
    </row>
    <row r="493" spans="1:18" s="92" customFormat="1" ht="18.75">
      <c r="A493" s="564"/>
      <c r="B493" s="380"/>
      <c r="C493" s="814"/>
      <c r="D493" s="566"/>
      <c r="E493" s="566"/>
      <c r="F493" s="566"/>
      <c r="G493" s="567"/>
      <c r="H493" s="567"/>
      <c r="I493" s="878"/>
      <c r="J493" s="311"/>
      <c r="K493" s="311"/>
      <c r="L493" s="311"/>
      <c r="M493" s="311"/>
      <c r="N493" s="311"/>
      <c r="O493" s="311"/>
      <c r="P493" s="631"/>
      <c r="Q493" s="357"/>
      <c r="R493" s="283"/>
    </row>
    <row r="494" spans="1:18" s="92" customFormat="1" ht="18.75">
      <c r="A494" s="817"/>
      <c r="B494" s="830"/>
      <c r="C494" s="814"/>
      <c r="D494" s="871"/>
      <c r="E494" s="871"/>
      <c r="F494" s="871"/>
      <c r="G494" s="872"/>
      <c r="H494" s="872"/>
      <c r="I494" s="903"/>
      <c r="J494" s="875"/>
      <c r="K494" s="875"/>
      <c r="L494" s="875"/>
      <c r="M494" s="875"/>
      <c r="N494" s="875"/>
      <c r="O494" s="875"/>
      <c r="P494" s="1061"/>
      <c r="Q494" s="89"/>
      <c r="R494" s="91"/>
    </row>
    <row r="495" spans="1:18" s="92" customFormat="1" ht="18.75">
      <c r="A495" s="564"/>
      <c r="B495" s="380"/>
      <c r="C495" s="814"/>
      <c r="D495" s="566"/>
      <c r="E495" s="566"/>
      <c r="F495" s="566"/>
      <c r="G495" s="567"/>
      <c r="H495" s="567"/>
      <c r="I495" s="577"/>
      <c r="J495" s="311"/>
      <c r="K495" s="311"/>
      <c r="L495" s="311"/>
      <c r="M495" s="311"/>
      <c r="N495" s="311"/>
      <c r="O495" s="311"/>
      <c r="P495" s="631"/>
      <c r="Q495" s="357"/>
      <c r="R495" s="283"/>
    </row>
    <row r="496" spans="1:18" s="91" customFormat="1" ht="18.75">
      <c r="A496" s="817"/>
      <c r="B496" s="830"/>
      <c r="C496" s="814"/>
      <c r="D496" s="871"/>
      <c r="E496" s="871"/>
      <c r="F496" s="871"/>
      <c r="G496" s="872"/>
      <c r="H496" s="872"/>
      <c r="I496" s="577"/>
      <c r="J496" s="873"/>
      <c r="K496" s="873"/>
      <c r="L496" s="873"/>
      <c r="M496" s="873"/>
      <c r="N496" s="873"/>
      <c r="O496" s="873"/>
      <c r="P496" s="647"/>
      <c r="Q496" s="89"/>
    </row>
    <row r="497" spans="1:18" s="91" customFormat="1" ht="18.75">
      <c r="A497" s="564"/>
      <c r="B497" s="380"/>
      <c r="C497" s="814"/>
      <c r="D497" s="566"/>
      <c r="E497" s="566"/>
      <c r="F497" s="566"/>
      <c r="G497" s="567"/>
      <c r="H497" s="567"/>
      <c r="I497" s="878"/>
      <c r="J497" s="311"/>
      <c r="K497" s="311"/>
      <c r="L497" s="311"/>
      <c r="M497" s="311"/>
      <c r="N497" s="311"/>
      <c r="O497" s="311"/>
      <c r="P497" s="631"/>
      <c r="Q497" s="357"/>
      <c r="R497" s="283"/>
    </row>
    <row r="498" spans="1:18" s="91" customFormat="1" ht="18.75">
      <c r="A498" s="817"/>
      <c r="B498" s="830"/>
      <c r="C498" s="814"/>
      <c r="D498" s="871"/>
      <c r="E498" s="871"/>
      <c r="F498" s="871"/>
      <c r="G498" s="872"/>
      <c r="H498" s="872"/>
      <c r="I498" s="903"/>
      <c r="J498" s="875"/>
      <c r="K498" s="875"/>
      <c r="L498" s="875"/>
      <c r="M498" s="875"/>
      <c r="N498" s="875"/>
      <c r="O498" s="875"/>
      <c r="P498" s="906"/>
      <c r="Q498" s="89"/>
      <c r="R498" s="92"/>
    </row>
    <row r="499" spans="1:18" s="91" customFormat="1">
      <c r="A499" s="564"/>
      <c r="B499" s="898"/>
      <c r="C499" s="899"/>
      <c r="D499" s="614"/>
      <c r="E499" s="614"/>
      <c r="F499" s="614"/>
      <c r="G499" s="900"/>
      <c r="H499" s="900"/>
      <c r="I499" s="891"/>
      <c r="J499" s="360"/>
      <c r="K499" s="360"/>
      <c r="L499" s="313"/>
      <c r="M499" s="360"/>
      <c r="N499" s="360"/>
      <c r="O499" s="284"/>
      <c r="P499" s="569"/>
      <c r="Q499" s="357"/>
      <c r="R499" s="283"/>
    </row>
    <row r="500" spans="1:18" s="91" customFormat="1">
      <c r="A500" s="817"/>
      <c r="B500" s="892"/>
      <c r="C500" s="893"/>
      <c r="D500" s="894"/>
      <c r="E500" s="894"/>
      <c r="F500" s="894"/>
      <c r="G500" s="895"/>
      <c r="H500" s="895"/>
      <c r="I500" s="812"/>
      <c r="J500" s="895"/>
      <c r="K500" s="895"/>
      <c r="L500" s="842"/>
      <c r="M500" s="895"/>
      <c r="N500" s="895"/>
      <c r="O500" s="842"/>
      <c r="P500" s="1058"/>
      <c r="Q500" s="89"/>
    </row>
    <row r="501" spans="1:18" s="91" customFormat="1" ht="15.75" customHeight="1">
      <c r="A501" s="564"/>
      <c r="B501" s="380"/>
      <c r="C501" s="814"/>
      <c r="D501" s="566"/>
      <c r="E501" s="566"/>
      <c r="F501" s="566"/>
      <c r="G501" s="567"/>
      <c r="H501" s="567"/>
      <c r="I501" s="577"/>
      <c r="J501" s="311"/>
      <c r="K501" s="311"/>
      <c r="L501" s="311"/>
      <c r="M501" s="311"/>
      <c r="N501" s="311"/>
      <c r="O501" s="311"/>
      <c r="P501" s="631"/>
      <c r="Q501" s="357"/>
      <c r="R501" s="283"/>
    </row>
    <row r="502" spans="1:18" s="92" customFormat="1" ht="18.75">
      <c r="A502" s="817"/>
      <c r="B502" s="830"/>
      <c r="C502" s="814"/>
      <c r="D502" s="871"/>
      <c r="E502" s="871"/>
      <c r="F502" s="871"/>
      <c r="G502" s="872"/>
      <c r="H502" s="872"/>
      <c r="I502" s="878"/>
      <c r="J502" s="873"/>
      <c r="K502" s="873"/>
      <c r="L502" s="873"/>
      <c r="M502" s="873"/>
      <c r="N502" s="873"/>
      <c r="O502" s="873"/>
      <c r="P502" s="647"/>
      <c r="Q502" s="89"/>
    </row>
    <row r="503" spans="1:18" s="91" customFormat="1" ht="15" customHeight="1">
      <c r="A503" s="817"/>
      <c r="B503" s="830"/>
      <c r="C503" s="814"/>
      <c r="D503" s="871"/>
      <c r="E503" s="871"/>
      <c r="F503" s="871"/>
      <c r="G503" s="872"/>
      <c r="H503" s="872"/>
      <c r="I503" s="878"/>
      <c r="J503" s="875"/>
      <c r="K503" s="875"/>
      <c r="L503" s="875"/>
      <c r="M503" s="875"/>
      <c r="N503" s="875"/>
      <c r="O503" s="875"/>
      <c r="P503" s="1057"/>
      <c r="Q503" s="89"/>
      <c r="R503" s="92"/>
    </row>
    <row r="504" spans="1:18" s="91" customFormat="1" ht="18.75">
      <c r="A504" s="564"/>
      <c r="B504" s="380"/>
      <c r="C504" s="814"/>
      <c r="D504" s="566"/>
      <c r="E504" s="566"/>
      <c r="F504" s="566"/>
      <c r="G504" s="567"/>
      <c r="H504" s="567"/>
      <c r="I504" s="878"/>
      <c r="J504" s="311"/>
      <c r="K504" s="311"/>
      <c r="L504" s="311"/>
      <c r="M504" s="311"/>
      <c r="N504" s="311"/>
      <c r="O504" s="284"/>
      <c r="P504" s="631"/>
      <c r="Q504" s="357"/>
      <c r="R504" s="283"/>
    </row>
    <row r="505" spans="1:18" s="92" customFormat="1" ht="18.75">
      <c r="A505" s="817"/>
      <c r="B505" s="830"/>
      <c r="C505" s="814"/>
      <c r="D505" s="871"/>
      <c r="E505" s="871"/>
      <c r="F505" s="871"/>
      <c r="G505" s="872"/>
      <c r="H505" s="872"/>
      <c r="I505" s="878"/>
      <c r="J505" s="875"/>
      <c r="K505" s="875"/>
      <c r="L505" s="875"/>
      <c r="M505" s="875"/>
      <c r="N505" s="875"/>
      <c r="O505" s="875"/>
      <c r="P505" s="1057"/>
      <c r="Q505" s="89"/>
    </row>
    <row r="506" spans="1:18" s="92" customFormat="1" ht="22.5" customHeight="1">
      <c r="A506" s="564"/>
      <c r="B506" s="848"/>
      <c r="C506" s="849"/>
      <c r="D506" s="815"/>
      <c r="E506" s="815"/>
      <c r="F506" s="815"/>
      <c r="G506" s="850"/>
      <c r="H506" s="850"/>
      <c r="I506" s="907"/>
      <c r="J506" s="908"/>
      <c r="K506" s="908"/>
      <c r="L506" s="908"/>
      <c r="M506" s="908"/>
      <c r="N506" s="908"/>
      <c r="O506" s="908"/>
      <c r="P506" s="614"/>
      <c r="Q506" s="881"/>
      <c r="R506" s="398"/>
    </row>
    <row r="507" spans="1:18" s="91" customFormat="1" ht="14.25" customHeight="1">
      <c r="A507" s="817"/>
      <c r="B507" s="830"/>
      <c r="C507" s="814"/>
      <c r="D507" s="871"/>
      <c r="E507" s="871"/>
      <c r="F507" s="871"/>
      <c r="G507" s="872"/>
      <c r="H507" s="872"/>
      <c r="I507" s="878"/>
      <c r="J507" s="875"/>
      <c r="K507" s="875"/>
      <c r="L507" s="875"/>
      <c r="M507" s="875"/>
      <c r="N507" s="875"/>
      <c r="O507" s="875"/>
      <c r="P507" s="1057"/>
      <c r="Q507" s="89"/>
    </row>
    <row r="508" spans="1:18" s="91" customFormat="1" ht="18.75">
      <c r="A508" s="564"/>
      <c r="B508" s="380"/>
      <c r="C508" s="814"/>
      <c r="D508" s="566"/>
      <c r="E508" s="566"/>
      <c r="F508" s="566"/>
      <c r="G508" s="567"/>
      <c r="H508" s="567"/>
      <c r="I508" s="878"/>
      <c r="J508" s="311"/>
      <c r="K508" s="311"/>
      <c r="L508" s="311"/>
      <c r="M508" s="311"/>
      <c r="N508" s="311"/>
      <c r="O508" s="311"/>
      <c r="P508" s="631"/>
      <c r="Q508" s="357"/>
      <c r="R508" s="283"/>
    </row>
    <row r="509" spans="1:18" s="92" customFormat="1" ht="18.75">
      <c r="A509" s="817"/>
      <c r="B509" s="830"/>
      <c r="C509" s="814"/>
      <c r="D509" s="871"/>
      <c r="E509" s="871"/>
      <c r="F509" s="871"/>
      <c r="G509" s="872"/>
      <c r="H509" s="872"/>
      <c r="I509" s="910"/>
      <c r="J509" s="875"/>
      <c r="K509" s="875"/>
      <c r="L509" s="875"/>
      <c r="M509" s="875"/>
      <c r="N509" s="875"/>
      <c r="O509" s="875"/>
      <c r="P509" s="1057"/>
      <c r="Q509" s="89"/>
      <c r="R509" s="91"/>
    </row>
    <row r="510" spans="1:18" s="91" customFormat="1" ht="18.75">
      <c r="A510" s="564"/>
      <c r="B510" s="380"/>
      <c r="C510" s="814"/>
      <c r="D510" s="566"/>
      <c r="E510" s="566"/>
      <c r="F510" s="566"/>
      <c r="G510" s="567"/>
      <c r="H510" s="567"/>
      <c r="I510" s="878"/>
      <c r="J510" s="311"/>
      <c r="K510" s="311"/>
      <c r="L510" s="311"/>
      <c r="M510" s="311"/>
      <c r="N510" s="311"/>
      <c r="O510" s="311"/>
      <c r="P510" s="614"/>
      <c r="Q510" s="357"/>
      <c r="R510" s="283"/>
    </row>
    <row r="511" spans="1:18" s="91" customFormat="1" ht="18.75">
      <c r="A511" s="817"/>
      <c r="B511" s="830"/>
      <c r="C511" s="814"/>
      <c r="D511" s="871"/>
      <c r="E511" s="871"/>
      <c r="F511" s="871"/>
      <c r="G511" s="872"/>
      <c r="H511" s="872"/>
      <c r="I511" s="878"/>
      <c r="J511" s="875"/>
      <c r="K511" s="875"/>
      <c r="L511" s="875"/>
      <c r="M511" s="875"/>
      <c r="N511" s="875"/>
      <c r="O511" s="875"/>
      <c r="P511" s="1057"/>
      <c r="Q511" s="89"/>
    </row>
    <row r="512" spans="1:18" s="91" customFormat="1" ht="15.75" customHeight="1">
      <c r="A512" s="564"/>
      <c r="B512" s="380"/>
      <c r="C512" s="814"/>
      <c r="D512" s="566"/>
      <c r="E512" s="566"/>
      <c r="F512" s="566"/>
      <c r="G512" s="567"/>
      <c r="H512" s="567"/>
      <c r="I512" s="878"/>
      <c r="J512" s="311"/>
      <c r="K512" s="311"/>
      <c r="L512" s="311"/>
      <c r="M512" s="311"/>
      <c r="N512" s="311"/>
      <c r="O512" s="311"/>
      <c r="P512" s="631"/>
      <c r="Q512" s="357"/>
      <c r="R512" s="283"/>
    </row>
    <row r="513" spans="1:18" s="91" customFormat="1" ht="14.25" customHeight="1">
      <c r="A513" s="817"/>
      <c r="B513" s="830"/>
      <c r="C513" s="814"/>
      <c r="D513" s="871"/>
      <c r="E513" s="871"/>
      <c r="F513" s="871"/>
      <c r="G513" s="872"/>
      <c r="H513" s="872"/>
      <c r="I513" s="878"/>
      <c r="J513" s="875"/>
      <c r="K513" s="875"/>
      <c r="L513" s="875"/>
      <c r="M513" s="875"/>
      <c r="N513" s="875"/>
      <c r="O513" s="875"/>
      <c r="P513" s="1057"/>
      <c r="Q513" s="89"/>
    </row>
    <row r="514" spans="1:18" s="91" customFormat="1" ht="15.75" customHeight="1">
      <c r="A514" s="564"/>
      <c r="B514" s="380"/>
      <c r="C514" s="814"/>
      <c r="D514" s="566"/>
      <c r="E514" s="566"/>
      <c r="F514" s="566"/>
      <c r="G514" s="872"/>
      <c r="H514" s="872"/>
      <c r="I514" s="576"/>
      <c r="J514" s="311"/>
      <c r="K514" s="311"/>
      <c r="L514" s="311"/>
      <c r="M514" s="311"/>
      <c r="N514" s="311"/>
      <c r="O514" s="311"/>
      <c r="P514" s="631"/>
      <c r="Q514" s="660"/>
      <c r="R514" s="220"/>
    </row>
    <row r="515" spans="1:18" s="91" customFormat="1" ht="18.75">
      <c r="A515" s="817"/>
      <c r="B515" s="830"/>
      <c r="C515" s="814"/>
      <c r="D515" s="871"/>
      <c r="E515" s="871"/>
      <c r="F515" s="871"/>
      <c r="G515" s="872"/>
      <c r="H515" s="872"/>
      <c r="I515" s="577"/>
      <c r="J515" s="875"/>
      <c r="K515" s="875"/>
      <c r="L515" s="875"/>
      <c r="M515" s="875"/>
      <c r="N515" s="875"/>
      <c r="O515" s="875"/>
      <c r="P515" s="1057"/>
      <c r="Q515" s="89"/>
    </row>
    <row r="516" spans="1:18" s="92" customFormat="1" ht="18.75">
      <c r="A516" s="564"/>
      <c r="B516" s="380"/>
      <c r="C516" s="814"/>
      <c r="D516" s="566"/>
      <c r="E516" s="566"/>
      <c r="F516" s="566"/>
      <c r="G516" s="567"/>
      <c r="H516" s="567"/>
      <c r="I516" s="577"/>
      <c r="J516" s="614"/>
      <c r="K516" s="283"/>
      <c r="L516" s="614"/>
      <c r="M516" s="614"/>
      <c r="N516" s="357"/>
      <c r="O516" s="614"/>
      <c r="P516" s="631"/>
      <c r="Q516" s="357"/>
      <c r="R516" s="283"/>
    </row>
    <row r="517" spans="1:18" s="91" customFormat="1" ht="18.75">
      <c r="A517" s="817"/>
      <c r="B517" s="830"/>
      <c r="C517" s="814"/>
      <c r="D517" s="871"/>
      <c r="E517" s="871"/>
      <c r="F517" s="871"/>
      <c r="G517" s="872"/>
      <c r="H517" s="872"/>
      <c r="I517" s="878"/>
      <c r="J517" s="873"/>
      <c r="K517" s="873"/>
      <c r="L517" s="873"/>
      <c r="M517" s="873"/>
      <c r="N517" s="873"/>
      <c r="O517" s="873"/>
      <c r="P517" s="647"/>
      <c r="Q517" s="89"/>
    </row>
    <row r="518" spans="1:18" s="91" customFormat="1" ht="18.75">
      <c r="A518" s="564"/>
      <c r="B518" s="911"/>
      <c r="C518" s="814"/>
      <c r="D518" s="912"/>
      <c r="E518" s="912"/>
      <c r="F518" s="912"/>
      <c r="G518" s="310"/>
      <c r="H518" s="310"/>
      <c r="I518" s="913"/>
      <c r="J518" s="914"/>
      <c r="K518" s="914"/>
      <c r="L518" s="914"/>
      <c r="M518" s="914"/>
      <c r="N518" s="914"/>
      <c r="O518" s="914"/>
      <c r="P518" s="631"/>
      <c r="Q518" s="360"/>
      <c r="R518" s="360"/>
    </row>
    <row r="519" spans="1:18" s="92" customFormat="1" ht="18.75">
      <c r="A519" s="564"/>
      <c r="B519" s="911"/>
      <c r="C519" s="814"/>
      <c r="D519" s="912"/>
      <c r="E519" s="912"/>
      <c r="F519" s="912"/>
      <c r="G519" s="310"/>
      <c r="H519" s="310"/>
      <c r="I519" s="913"/>
      <c r="J519" s="914"/>
      <c r="K519" s="914"/>
      <c r="L519" s="914"/>
      <c r="M519" s="914"/>
      <c r="N519" s="914"/>
      <c r="O519" s="914"/>
      <c r="P519" s="631"/>
      <c r="Q519" s="360"/>
      <c r="R519" s="360"/>
    </row>
    <row r="520" spans="1:18" s="91" customFormat="1" ht="18.75">
      <c r="A520" s="817"/>
      <c r="B520" s="835"/>
      <c r="C520" s="836"/>
      <c r="D520" s="837"/>
      <c r="E520" s="837"/>
      <c r="F520" s="837"/>
      <c r="G520" s="837"/>
      <c r="H520" s="837"/>
      <c r="I520" s="187"/>
      <c r="J520" s="187"/>
      <c r="K520" s="187"/>
      <c r="L520" s="838"/>
      <c r="M520" s="187"/>
      <c r="N520" s="187"/>
      <c r="O520" s="187"/>
      <c r="P520" s="922"/>
      <c r="Q520" s="785"/>
      <c r="R520" s="92"/>
    </row>
    <row r="521" spans="1:18" s="92" customFormat="1" ht="18.75">
      <c r="A521" s="564"/>
      <c r="B521" s="380"/>
      <c r="C521" s="814"/>
      <c r="D521" s="566"/>
      <c r="E521" s="566"/>
      <c r="F521" s="566"/>
      <c r="G521" s="567"/>
      <c r="H521" s="567"/>
      <c r="I521" s="841"/>
      <c r="J521" s="313"/>
      <c r="K521" s="313"/>
      <c r="L521" s="313"/>
      <c r="M521" s="313"/>
      <c r="N521" s="313"/>
      <c r="O521" s="313"/>
      <c r="P521" s="569"/>
      <c r="Q521" s="357"/>
      <c r="R521" s="283"/>
    </row>
    <row r="522" spans="1:18" s="92" customFormat="1" ht="18.75">
      <c r="A522" s="817"/>
      <c r="B522" s="830"/>
      <c r="C522" s="819"/>
      <c r="D522" s="831"/>
      <c r="E522" s="831"/>
      <c r="F522" s="831"/>
      <c r="G522" s="584"/>
      <c r="H522" s="584"/>
      <c r="I522" s="832"/>
      <c r="J522" s="842"/>
      <c r="K522" s="842"/>
      <c r="L522" s="842"/>
      <c r="M522" s="842"/>
      <c r="N522" s="842"/>
      <c r="O522" s="842"/>
      <c r="P522" s="1058"/>
      <c r="Q522" s="89"/>
      <c r="R522" s="91"/>
    </row>
    <row r="523" spans="1:18" s="91" customFormat="1" ht="18.75">
      <c r="A523" s="817"/>
      <c r="B523" s="830"/>
      <c r="C523" s="819"/>
      <c r="D523" s="831"/>
      <c r="E523" s="831"/>
      <c r="F523" s="831"/>
      <c r="G523" s="584"/>
      <c r="H523" s="584"/>
      <c r="I523" s="832"/>
      <c r="J523" s="605"/>
      <c r="K523" s="833"/>
      <c r="L523" s="833"/>
      <c r="M523" s="833"/>
      <c r="N523" s="833"/>
      <c r="O523" s="833"/>
      <c r="P523" s="1057"/>
      <c r="Q523" s="89"/>
    </row>
    <row r="524" spans="1:18" s="91" customFormat="1" ht="14.25" customHeight="1">
      <c r="A524" s="564"/>
      <c r="B524" s="380"/>
      <c r="C524" s="814"/>
      <c r="D524" s="566"/>
      <c r="E524" s="566"/>
      <c r="F524" s="566"/>
      <c r="G524" s="567"/>
      <c r="H524" s="567"/>
      <c r="I524" s="841"/>
      <c r="J524" s="360"/>
      <c r="K524" s="313"/>
      <c r="L524" s="313"/>
      <c r="M524" s="313"/>
      <c r="N524" s="313"/>
      <c r="O524" s="313"/>
      <c r="P524" s="614"/>
      <c r="Q524" s="357"/>
      <c r="R524" s="283"/>
    </row>
    <row r="525" spans="1:18" s="91" customFormat="1" ht="18.75">
      <c r="A525" s="564"/>
      <c r="B525" s="380"/>
      <c r="C525" s="814"/>
      <c r="D525" s="566"/>
      <c r="E525" s="566"/>
      <c r="F525" s="566"/>
      <c r="G525" s="567"/>
      <c r="H525" s="567"/>
      <c r="I525" s="841"/>
      <c r="J525" s="313"/>
      <c r="K525" s="313"/>
      <c r="L525" s="313"/>
      <c r="M525" s="313"/>
      <c r="N525" s="313"/>
      <c r="O525" s="313"/>
      <c r="P525" s="631"/>
      <c r="Q525" s="357"/>
      <c r="R525" s="283"/>
    </row>
    <row r="526" spans="1:18" s="91" customFormat="1" ht="15" customHeight="1">
      <c r="A526" s="817"/>
      <c r="B526" s="830"/>
      <c r="C526" s="819"/>
      <c r="D526" s="831"/>
      <c r="E526" s="831"/>
      <c r="F526" s="831"/>
      <c r="G526" s="584"/>
      <c r="H526" s="584"/>
      <c r="I526" s="832"/>
      <c r="J526" s="842"/>
      <c r="K526" s="842"/>
      <c r="L526" s="842"/>
      <c r="M526" s="842"/>
      <c r="N526" s="842"/>
      <c r="O526" s="842"/>
      <c r="P526" s="1058"/>
      <c r="Q526" s="89"/>
      <c r="R526" s="92"/>
    </row>
    <row r="527" spans="1:18" s="91" customFormat="1" ht="18.75">
      <c r="A527" s="817"/>
      <c r="B527" s="830"/>
      <c r="C527" s="819"/>
      <c r="D527" s="831"/>
      <c r="E527" s="831"/>
      <c r="F527" s="831"/>
      <c r="G527" s="584"/>
      <c r="H527" s="584"/>
      <c r="I527" s="915"/>
      <c r="J527" s="833"/>
      <c r="K527" s="605"/>
      <c r="L527" s="833"/>
      <c r="M527" s="833"/>
      <c r="N527" s="833"/>
      <c r="O527" s="833"/>
      <c r="P527" s="1057"/>
      <c r="Q527" s="89"/>
      <c r="R527" s="92"/>
    </row>
    <row r="528" spans="1:18" s="91" customFormat="1" ht="18.75">
      <c r="A528" s="564"/>
      <c r="B528" s="380"/>
      <c r="C528" s="814"/>
      <c r="D528" s="566"/>
      <c r="E528" s="566"/>
      <c r="F528" s="566"/>
      <c r="G528" s="567"/>
      <c r="H528" s="567"/>
      <c r="I528" s="916"/>
      <c r="J528" s="614"/>
      <c r="K528" s="357"/>
      <c r="L528" s="614"/>
      <c r="M528" s="614"/>
      <c r="N528" s="614"/>
      <c r="O528" s="614"/>
      <c r="P528" s="631"/>
      <c r="Q528" s="357"/>
      <c r="R528" s="283"/>
    </row>
    <row r="529" spans="1:18" s="91" customFormat="1" ht="18.75">
      <c r="A529" s="817"/>
      <c r="B529" s="830"/>
      <c r="C529" s="819"/>
      <c r="D529" s="831"/>
      <c r="E529" s="831"/>
      <c r="F529" s="831"/>
      <c r="G529" s="584"/>
      <c r="H529" s="584"/>
      <c r="I529" s="832"/>
      <c r="J529" s="833"/>
      <c r="K529" s="605"/>
      <c r="L529" s="833"/>
      <c r="M529" s="833"/>
      <c r="N529" s="833"/>
      <c r="O529" s="833"/>
      <c r="P529" s="1057"/>
      <c r="Q529" s="89"/>
    </row>
    <row r="530" spans="1:18" s="91" customFormat="1" ht="30" customHeight="1">
      <c r="A530" s="564"/>
      <c r="B530" s="380"/>
      <c r="C530" s="814"/>
      <c r="D530" s="566"/>
      <c r="E530" s="566"/>
      <c r="F530" s="566"/>
      <c r="G530" s="567"/>
      <c r="H530" s="567"/>
      <c r="I530" s="841"/>
      <c r="J530" s="614"/>
      <c r="K530" s="641"/>
      <c r="L530" s="614"/>
      <c r="M530" s="614"/>
      <c r="N530" s="614"/>
      <c r="O530" s="641"/>
      <c r="P530" s="631"/>
      <c r="Q530" s="357"/>
      <c r="R530" s="283"/>
    </row>
    <row r="531" spans="1:18" s="91" customFormat="1" ht="18.75">
      <c r="A531" s="564"/>
      <c r="B531" s="380"/>
      <c r="C531" s="814"/>
      <c r="D531" s="566"/>
      <c r="E531" s="566"/>
      <c r="F531" s="566"/>
      <c r="G531" s="567"/>
      <c r="H531" s="567"/>
      <c r="I531" s="841"/>
      <c r="J531" s="614"/>
      <c r="K531" s="641"/>
      <c r="L531" s="614"/>
      <c r="M531" s="614"/>
      <c r="N531" s="614"/>
      <c r="O531" s="641"/>
      <c r="P531" s="641"/>
      <c r="Q531" s="357"/>
      <c r="R531" s="283"/>
    </row>
    <row r="532" spans="1:18" s="91" customFormat="1" ht="18.75">
      <c r="A532" s="817"/>
      <c r="B532" s="830"/>
      <c r="C532" s="819"/>
      <c r="D532" s="831"/>
      <c r="E532" s="831"/>
      <c r="F532" s="831"/>
      <c r="G532" s="584"/>
      <c r="H532" s="584"/>
      <c r="I532" s="832"/>
      <c r="J532" s="833"/>
      <c r="K532" s="833"/>
      <c r="L532" s="833"/>
      <c r="M532" s="833"/>
      <c r="N532" s="833"/>
      <c r="O532" s="833"/>
      <c r="P532" s="1057"/>
      <c r="Q532" s="89"/>
    </row>
    <row r="533" spans="1:18" s="91" customFormat="1" ht="18.75">
      <c r="A533" s="564"/>
      <c r="B533" s="380"/>
      <c r="C533" s="814"/>
      <c r="D533" s="566"/>
      <c r="E533" s="566"/>
      <c r="F533" s="566"/>
      <c r="G533" s="567"/>
      <c r="H533" s="567"/>
      <c r="I533" s="917"/>
      <c r="J533" s="313"/>
      <c r="K533" s="313"/>
      <c r="L533" s="313"/>
      <c r="M533" s="313"/>
      <c r="N533" s="313"/>
      <c r="O533" s="313"/>
      <c r="P533" s="614"/>
      <c r="Q533" s="357"/>
      <c r="R533" s="283"/>
    </row>
    <row r="534" spans="1:18" s="92" customFormat="1" ht="18.75">
      <c r="A534" s="564"/>
      <c r="B534" s="380"/>
      <c r="C534" s="814"/>
      <c r="D534" s="566"/>
      <c r="E534" s="566"/>
      <c r="F534" s="566"/>
      <c r="G534" s="567"/>
      <c r="H534" s="567"/>
      <c r="I534" s="841"/>
      <c r="J534" s="313"/>
      <c r="K534" s="313"/>
      <c r="L534" s="313"/>
      <c r="M534" s="313"/>
      <c r="N534" s="313"/>
      <c r="O534" s="313"/>
      <c r="P534" s="631"/>
      <c r="Q534" s="357"/>
      <c r="R534" s="283"/>
    </row>
    <row r="535" spans="1:18" s="91" customFormat="1" ht="18.75">
      <c r="A535" s="817"/>
      <c r="B535" s="830"/>
      <c r="C535" s="819"/>
      <c r="D535" s="831"/>
      <c r="E535" s="831"/>
      <c r="F535" s="831"/>
      <c r="G535" s="584"/>
      <c r="H535" s="584"/>
      <c r="I535" s="832"/>
      <c r="J535" s="833"/>
      <c r="K535" s="833"/>
      <c r="L535" s="833"/>
      <c r="M535" s="833"/>
      <c r="N535" s="833"/>
      <c r="O535" s="833"/>
      <c r="P535" s="1057"/>
      <c r="Q535" s="89"/>
      <c r="R535" s="92"/>
    </row>
    <row r="536" spans="1:18" s="91" customFormat="1" ht="15.75" customHeight="1">
      <c r="A536" s="564"/>
      <c r="B536" s="380"/>
      <c r="C536" s="814"/>
      <c r="D536" s="566"/>
      <c r="E536" s="566"/>
      <c r="F536" s="566"/>
      <c r="G536" s="567"/>
      <c r="H536" s="567"/>
      <c r="I536" s="841"/>
      <c r="J536" s="313"/>
      <c r="K536" s="313"/>
      <c r="L536" s="313"/>
      <c r="M536" s="360"/>
      <c r="N536" s="313"/>
      <c r="O536" s="313"/>
      <c r="P536" s="614"/>
      <c r="Q536" s="357"/>
      <c r="R536" s="283"/>
    </row>
    <row r="537" spans="1:18" s="91" customFormat="1" ht="18.75">
      <c r="A537" s="817"/>
      <c r="B537" s="830"/>
      <c r="C537" s="819"/>
      <c r="D537" s="831"/>
      <c r="E537" s="831"/>
      <c r="F537" s="831"/>
      <c r="G537" s="584"/>
      <c r="H537" s="584"/>
      <c r="I537" s="832"/>
      <c r="J537" s="842"/>
      <c r="K537" s="842"/>
      <c r="L537" s="842"/>
      <c r="M537" s="895"/>
      <c r="N537" s="842"/>
      <c r="O537" s="842"/>
      <c r="P537" s="1058"/>
      <c r="Q537" s="89"/>
    </row>
    <row r="538" spans="1:18" s="91" customFormat="1" ht="18.75">
      <c r="A538" s="564"/>
      <c r="B538" s="380"/>
      <c r="C538" s="814"/>
      <c r="D538" s="566"/>
      <c r="E538" s="566"/>
      <c r="F538" s="566"/>
      <c r="G538" s="567"/>
      <c r="H538" s="567"/>
      <c r="I538" s="589"/>
      <c r="J538" s="283"/>
      <c r="K538" s="283"/>
      <c r="L538" s="614"/>
      <c r="M538" s="283"/>
      <c r="N538" s="357"/>
      <c r="O538" s="283"/>
      <c r="P538" s="631"/>
      <c r="Q538" s="357"/>
      <c r="R538" s="283"/>
    </row>
    <row r="539" spans="1:18" s="91" customFormat="1" ht="18.75">
      <c r="A539" s="564"/>
      <c r="B539" s="380"/>
      <c r="C539" s="814"/>
      <c r="D539" s="566"/>
      <c r="E539" s="566"/>
      <c r="F539" s="566"/>
      <c r="G539" s="567"/>
      <c r="H539" s="567"/>
      <c r="I539" s="841"/>
      <c r="J539" s="313"/>
      <c r="K539" s="313"/>
      <c r="L539" s="313"/>
      <c r="M539" s="313"/>
      <c r="N539" s="313"/>
      <c r="O539" s="313"/>
      <c r="P539" s="631"/>
      <c r="Q539" s="357"/>
      <c r="R539" s="283"/>
    </row>
    <row r="540" spans="1:18" s="91" customFormat="1" ht="18.75">
      <c r="A540" s="817"/>
      <c r="B540" s="830"/>
      <c r="C540" s="819"/>
      <c r="D540" s="831"/>
      <c r="E540" s="831"/>
      <c r="F540" s="831"/>
      <c r="G540" s="584"/>
      <c r="H540" s="584"/>
      <c r="I540" s="832"/>
      <c r="J540" s="842"/>
      <c r="K540" s="842"/>
      <c r="L540" s="842"/>
      <c r="M540" s="842"/>
      <c r="N540" s="842"/>
      <c r="O540" s="842"/>
      <c r="P540" s="1058"/>
      <c r="Q540" s="89"/>
    </row>
    <row r="541" spans="1:18" s="92" customFormat="1" ht="18.75">
      <c r="A541" s="817"/>
      <c r="B541" s="830"/>
      <c r="C541" s="819"/>
      <c r="D541" s="831"/>
      <c r="E541" s="831"/>
      <c r="F541" s="831"/>
      <c r="G541" s="584"/>
      <c r="H541" s="584"/>
      <c r="I541" s="832"/>
      <c r="J541" s="833"/>
      <c r="K541" s="605"/>
      <c r="L541" s="833"/>
      <c r="M541" s="605"/>
      <c r="N541" s="833"/>
      <c r="O541" s="833"/>
      <c r="P541" s="1058"/>
      <c r="Q541" s="89"/>
      <c r="R541" s="91"/>
    </row>
    <row r="542" spans="1:18" s="91" customFormat="1" ht="18.75">
      <c r="A542" s="564"/>
      <c r="B542" s="380"/>
      <c r="C542" s="814"/>
      <c r="D542" s="566"/>
      <c r="E542" s="566"/>
      <c r="F542" s="566"/>
      <c r="G542" s="567"/>
      <c r="H542" s="567"/>
      <c r="I542" s="841"/>
      <c r="J542" s="313"/>
      <c r="K542" s="360"/>
      <c r="L542" s="313"/>
      <c r="M542" s="360"/>
      <c r="N542" s="313"/>
      <c r="O542" s="313"/>
      <c r="P542" s="569"/>
      <c r="Q542" s="357"/>
      <c r="R542" s="283"/>
    </row>
    <row r="543" spans="1:18" s="91" customFormat="1" ht="18.75">
      <c r="A543" s="564"/>
      <c r="B543" s="380"/>
      <c r="C543" s="814"/>
      <c r="D543" s="566"/>
      <c r="E543" s="566"/>
      <c r="F543" s="566"/>
      <c r="G543" s="567"/>
      <c r="H543" s="567"/>
      <c r="I543" s="841"/>
      <c r="J543" s="313"/>
      <c r="K543" s="313"/>
      <c r="L543" s="313"/>
      <c r="M543" s="313"/>
      <c r="N543" s="313"/>
      <c r="O543" s="313"/>
      <c r="P543" s="614"/>
      <c r="Q543" s="357"/>
      <c r="R543" s="283"/>
    </row>
    <row r="544" spans="1:18" s="91" customFormat="1" ht="18.75">
      <c r="A544" s="817"/>
      <c r="B544" s="830"/>
      <c r="C544" s="819"/>
      <c r="D544" s="831"/>
      <c r="E544" s="831"/>
      <c r="F544" s="831"/>
      <c r="G544" s="584"/>
      <c r="H544" s="584"/>
      <c r="I544" s="832"/>
      <c r="J544" s="833"/>
      <c r="K544" s="833"/>
      <c r="L544" s="833"/>
      <c r="M544" s="833"/>
      <c r="N544" s="833"/>
      <c r="O544" s="833"/>
      <c r="P544" s="1057"/>
      <c r="Q544" s="89"/>
    </row>
    <row r="545" spans="1:18" s="91" customFormat="1" ht="18.75">
      <c r="A545" s="564"/>
      <c r="B545" s="380"/>
      <c r="C545" s="814"/>
      <c r="D545" s="566"/>
      <c r="E545" s="566"/>
      <c r="F545" s="566"/>
      <c r="G545" s="567"/>
      <c r="H545" s="567"/>
      <c r="I545" s="841"/>
      <c r="J545" s="283"/>
      <c r="K545" s="283"/>
      <c r="L545" s="357"/>
      <c r="M545" s="614"/>
      <c r="N545" s="357"/>
      <c r="O545" s="283"/>
      <c r="P545" s="631"/>
      <c r="Q545" s="357"/>
      <c r="R545" s="283"/>
    </row>
    <row r="546" spans="1:18" s="91" customFormat="1" ht="18.75">
      <c r="A546" s="564"/>
      <c r="B546" s="380"/>
      <c r="C546" s="814"/>
      <c r="D546" s="566"/>
      <c r="E546" s="566"/>
      <c r="F546" s="566"/>
      <c r="G546" s="567"/>
      <c r="H546" s="567"/>
      <c r="I546" s="841"/>
      <c r="J546" s="614"/>
      <c r="K546" s="614"/>
      <c r="L546" s="614"/>
      <c r="M546" s="614"/>
      <c r="N546" s="614"/>
      <c r="O546" s="614"/>
      <c r="P546" s="614"/>
      <c r="Q546" s="357"/>
      <c r="R546" s="283"/>
    </row>
    <row r="547" spans="1:18" s="91" customFormat="1" ht="18.75">
      <c r="A547" s="817"/>
      <c r="B547" s="830"/>
      <c r="C547" s="819"/>
      <c r="D547" s="831"/>
      <c r="E547" s="831"/>
      <c r="F547" s="831"/>
      <c r="G547" s="584"/>
      <c r="H547" s="584"/>
      <c r="I547" s="832"/>
      <c r="J547" s="842"/>
      <c r="K547" s="842"/>
      <c r="L547" s="842"/>
      <c r="M547" s="842"/>
      <c r="N547" s="842"/>
      <c r="O547" s="842"/>
      <c r="P547" s="1058"/>
      <c r="Q547" s="89"/>
    </row>
    <row r="548" spans="1:18" s="91" customFormat="1" ht="18.75">
      <c r="A548" s="564"/>
      <c r="B548" s="380"/>
      <c r="C548" s="814"/>
      <c r="D548" s="566"/>
      <c r="E548" s="566"/>
      <c r="F548" s="566"/>
      <c r="G548" s="567"/>
      <c r="H548" s="567"/>
      <c r="I548" s="841"/>
      <c r="J548" s="313"/>
      <c r="K548" s="313"/>
      <c r="L548" s="313"/>
      <c r="M548" s="313"/>
      <c r="N548" s="313"/>
      <c r="O548" s="313"/>
      <c r="P548" s="631"/>
      <c r="Q548" s="357"/>
      <c r="R548" s="283"/>
    </row>
    <row r="549" spans="1:18" s="91" customFormat="1" ht="18.75">
      <c r="A549" s="817"/>
      <c r="B549" s="830"/>
      <c r="C549" s="819"/>
      <c r="D549" s="831"/>
      <c r="E549" s="831"/>
      <c r="F549" s="831"/>
      <c r="G549" s="584"/>
      <c r="H549" s="584"/>
      <c r="I549" s="832"/>
      <c r="J549" s="833"/>
      <c r="K549" s="833"/>
      <c r="L549" s="833"/>
      <c r="M549" s="833"/>
      <c r="N549" s="833"/>
      <c r="O549" s="833"/>
      <c r="P549" s="1057"/>
      <c r="Q549" s="89"/>
    </row>
    <row r="550" spans="1:18" s="91" customFormat="1" ht="18.75">
      <c r="A550" s="564"/>
      <c r="B550" s="380"/>
      <c r="C550" s="814"/>
      <c r="D550" s="566"/>
      <c r="E550" s="566"/>
      <c r="F550" s="566"/>
      <c r="G550" s="567"/>
      <c r="H550" s="567"/>
      <c r="I550" s="918"/>
      <c r="J550" s="313"/>
      <c r="K550" s="313"/>
      <c r="L550" s="313"/>
      <c r="M550" s="313"/>
      <c r="N550" s="313"/>
      <c r="O550" s="313"/>
      <c r="P550" s="614"/>
      <c r="Q550" s="357"/>
      <c r="R550" s="283"/>
    </row>
    <row r="551" spans="1:18" s="91" customFormat="1" ht="18.75">
      <c r="A551" s="817"/>
      <c r="B551" s="830"/>
      <c r="C551" s="819"/>
      <c r="D551" s="831"/>
      <c r="E551" s="831"/>
      <c r="F551" s="831"/>
      <c r="G551" s="584"/>
      <c r="H551" s="584"/>
      <c r="I551" s="832"/>
      <c r="J551" s="833"/>
      <c r="K551" s="833"/>
      <c r="L551" s="833"/>
      <c r="M551" s="833"/>
      <c r="N551" s="833"/>
      <c r="O551" s="833"/>
      <c r="P551" s="1057"/>
      <c r="Q551" s="89"/>
      <c r="R551" s="92"/>
    </row>
    <row r="552" spans="1:18" s="91" customFormat="1" ht="18.75">
      <c r="A552" s="564"/>
      <c r="B552" s="380"/>
      <c r="C552" s="814"/>
      <c r="D552" s="566"/>
      <c r="E552" s="566"/>
      <c r="F552" s="566"/>
      <c r="G552" s="567"/>
      <c r="H552" s="567"/>
      <c r="I552" s="841"/>
      <c r="J552" s="614"/>
      <c r="K552" s="614"/>
      <c r="L552" s="614"/>
      <c r="M552" s="614"/>
      <c r="N552" s="614"/>
      <c r="O552" s="614"/>
      <c r="P552" s="631"/>
      <c r="Q552" s="357"/>
      <c r="R552" s="284"/>
    </row>
    <row r="553" spans="1:18" s="91" customFormat="1" ht="18.75">
      <c r="A553" s="817"/>
      <c r="B553" s="830"/>
      <c r="C553" s="819"/>
      <c r="D553" s="831"/>
      <c r="E553" s="831"/>
      <c r="F553" s="831"/>
      <c r="G553" s="584"/>
      <c r="H553" s="584"/>
      <c r="I553" s="832"/>
      <c r="J553" s="842"/>
      <c r="K553" s="842"/>
      <c r="L553" s="842"/>
      <c r="M553" s="842"/>
      <c r="N553" s="842"/>
      <c r="O553" s="842"/>
      <c r="P553" s="1058"/>
      <c r="Q553" s="89"/>
    </row>
    <row r="554" spans="1:18" s="91" customFormat="1" ht="18.75">
      <c r="A554" s="564"/>
      <c r="B554" s="380"/>
      <c r="C554" s="814"/>
      <c r="D554" s="566"/>
      <c r="E554" s="566"/>
      <c r="F554" s="566"/>
      <c r="G554" s="567"/>
      <c r="H554" s="567"/>
      <c r="I554" s="919"/>
      <c r="J554" s="313"/>
      <c r="K554" s="313"/>
      <c r="L554" s="313"/>
      <c r="M554" s="313"/>
      <c r="N554" s="313"/>
      <c r="O554" s="313"/>
      <c r="P554" s="569"/>
      <c r="Q554" s="357"/>
      <c r="R554" s="284"/>
    </row>
    <row r="555" spans="1:18" s="91" customFormat="1" ht="18.75">
      <c r="A555" s="817"/>
      <c r="B555" s="830"/>
      <c r="C555" s="819"/>
      <c r="D555" s="831"/>
      <c r="E555" s="831"/>
      <c r="F555" s="831"/>
      <c r="G555" s="584"/>
      <c r="H555" s="584"/>
      <c r="I555" s="832"/>
      <c r="J555" s="842"/>
      <c r="K555" s="842"/>
      <c r="L555" s="842"/>
      <c r="M555" s="842"/>
      <c r="N555" s="842"/>
      <c r="O555" s="842"/>
      <c r="P555" s="1058"/>
      <c r="Q555" s="89"/>
    </row>
    <row r="556" spans="1:18" s="91" customFormat="1" ht="18.75">
      <c r="A556" s="817"/>
      <c r="B556" s="830"/>
      <c r="C556" s="819"/>
      <c r="D556" s="831"/>
      <c r="E556" s="831"/>
      <c r="F556" s="831"/>
      <c r="G556" s="584"/>
      <c r="H556" s="584"/>
      <c r="I556" s="832"/>
      <c r="J556" s="842"/>
      <c r="K556" s="842"/>
      <c r="L556" s="842"/>
      <c r="M556" s="842"/>
      <c r="N556" s="842"/>
      <c r="O556" s="842"/>
      <c r="P556" s="1058"/>
      <c r="Q556" s="89"/>
      <c r="R556" s="92"/>
    </row>
    <row r="557" spans="1:18" s="91" customFormat="1" ht="18.75">
      <c r="A557" s="564"/>
      <c r="B557" s="380"/>
      <c r="C557" s="814"/>
      <c r="D557" s="566"/>
      <c r="E557" s="566"/>
      <c r="F557" s="566"/>
      <c r="G557" s="567"/>
      <c r="H557" s="567"/>
      <c r="I557" s="841"/>
      <c r="J557" s="614"/>
      <c r="K557" s="283"/>
      <c r="L557" s="614"/>
      <c r="M557" s="614"/>
      <c r="N557" s="865"/>
      <c r="O557" s="614"/>
      <c r="P557" s="631"/>
      <c r="Q557" s="357"/>
      <c r="R557" s="283"/>
    </row>
    <row r="558" spans="1:18" s="91" customFormat="1" ht="18.75">
      <c r="A558" s="817"/>
      <c r="B558" s="830"/>
      <c r="C558" s="819"/>
      <c r="D558" s="831"/>
      <c r="E558" s="831"/>
      <c r="F558" s="831"/>
      <c r="G558" s="584"/>
      <c r="H558" s="584"/>
      <c r="I558" s="832"/>
      <c r="J558" s="833"/>
      <c r="K558" s="833"/>
      <c r="L558" s="833"/>
      <c r="M558" s="833"/>
      <c r="N558" s="833"/>
      <c r="O558" s="833"/>
      <c r="P558" s="1057"/>
      <c r="Q558" s="89"/>
    </row>
    <row r="559" spans="1:18" s="91" customFormat="1" ht="18.75">
      <c r="A559" s="564"/>
      <c r="B559" s="380"/>
      <c r="C559" s="814"/>
      <c r="D559" s="566"/>
      <c r="E559" s="566"/>
      <c r="F559" s="566"/>
      <c r="G559" s="567"/>
      <c r="H559" s="567"/>
      <c r="I559" s="841"/>
      <c r="J559" s="313"/>
      <c r="K559" s="313"/>
      <c r="L559" s="313"/>
      <c r="M559" s="313"/>
      <c r="N559" s="313"/>
      <c r="O559" s="313"/>
      <c r="P559" s="569"/>
      <c r="Q559" s="357"/>
      <c r="R559" s="284"/>
    </row>
    <row r="560" spans="1:18" s="91" customFormat="1" ht="18.75">
      <c r="A560" s="817"/>
      <c r="B560" s="830"/>
      <c r="C560" s="819"/>
      <c r="D560" s="831"/>
      <c r="E560" s="831"/>
      <c r="F560" s="831"/>
      <c r="G560" s="584"/>
      <c r="H560" s="584"/>
      <c r="I560" s="832"/>
      <c r="J560" s="833"/>
      <c r="K560" s="833"/>
      <c r="L560" s="833"/>
      <c r="M560" s="833"/>
      <c r="N560" s="833"/>
      <c r="O560" s="833"/>
      <c r="P560" s="1058"/>
      <c r="Q560" s="89"/>
      <c r="R560" s="92"/>
    </row>
    <row r="561" spans="1:18" s="91" customFormat="1" ht="18.75">
      <c r="A561" s="564"/>
      <c r="B561" s="380"/>
      <c r="C561" s="814"/>
      <c r="D561" s="566"/>
      <c r="E561" s="566"/>
      <c r="F561" s="566"/>
      <c r="G561" s="567"/>
      <c r="H561" s="567"/>
      <c r="I561" s="841"/>
      <c r="J561" s="313"/>
      <c r="K561" s="313"/>
      <c r="L561" s="313"/>
      <c r="M561" s="313"/>
      <c r="N561" s="313"/>
      <c r="O561" s="313"/>
      <c r="P561" s="569"/>
      <c r="Q561" s="357"/>
      <c r="R561" s="283"/>
    </row>
    <row r="562" spans="1:18" s="89" customFormat="1" ht="18.75">
      <c r="A562" s="817"/>
      <c r="B562" s="830"/>
      <c r="C562" s="819"/>
      <c r="D562" s="831"/>
      <c r="E562" s="831"/>
      <c r="F562" s="831"/>
      <c r="G562" s="584"/>
      <c r="H562" s="584"/>
      <c r="I562" s="832"/>
      <c r="J562" s="842"/>
      <c r="K562" s="842"/>
      <c r="L562" s="842"/>
      <c r="M562" s="842"/>
      <c r="N562" s="842"/>
      <c r="O562" s="842"/>
      <c r="P562" s="1058"/>
      <c r="R562" s="92"/>
    </row>
    <row r="563" spans="1:18" s="187" customFormat="1" ht="15.75" customHeight="1">
      <c r="A563" s="564"/>
      <c r="B563" s="380"/>
      <c r="C563" s="814"/>
      <c r="D563" s="566"/>
      <c r="E563" s="566"/>
      <c r="F563" s="566"/>
      <c r="G563" s="567"/>
      <c r="H563" s="567"/>
      <c r="I563" s="841"/>
      <c r="J563" s="313"/>
      <c r="K563" s="313"/>
      <c r="L563" s="313"/>
      <c r="M563" s="313"/>
      <c r="N563" s="313"/>
      <c r="O563" s="313"/>
      <c r="P563" s="614"/>
      <c r="Q563" s="357"/>
      <c r="R563" s="284"/>
    </row>
    <row r="564" spans="1:18" s="187" customFormat="1" ht="18.75">
      <c r="A564" s="817"/>
      <c r="B564" s="830"/>
      <c r="C564" s="819"/>
      <c r="D564" s="831"/>
      <c r="E564" s="831"/>
      <c r="F564" s="831"/>
      <c r="G564" s="584"/>
      <c r="H564" s="584"/>
      <c r="I564" s="845"/>
      <c r="J564" s="833"/>
      <c r="K564" s="833"/>
      <c r="L564" s="833"/>
      <c r="M564" s="833"/>
      <c r="N564" s="833"/>
      <c r="O564" s="833"/>
      <c r="P564" s="1057"/>
      <c r="Q564" s="89"/>
      <c r="R564" s="91"/>
    </row>
    <row r="565" spans="1:18" s="187" customFormat="1" ht="18.75">
      <c r="A565" s="564"/>
      <c r="B565" s="380"/>
      <c r="C565" s="814"/>
      <c r="D565" s="566"/>
      <c r="E565" s="566"/>
      <c r="F565" s="566"/>
      <c r="G565" s="567"/>
      <c r="H565" s="567"/>
      <c r="I565" s="918"/>
      <c r="J565" s="313"/>
      <c r="K565" s="313"/>
      <c r="L565" s="313"/>
      <c r="M565" s="313"/>
      <c r="N565" s="313"/>
      <c r="O565" s="313"/>
      <c r="P565" s="614"/>
      <c r="Q565" s="357"/>
      <c r="R565" s="283"/>
    </row>
    <row r="566" spans="1:18" s="187" customFormat="1" ht="18.75">
      <c r="A566" s="817"/>
      <c r="B566" s="830"/>
      <c r="C566" s="819"/>
      <c r="D566" s="831"/>
      <c r="E566" s="831"/>
      <c r="F566" s="831"/>
      <c r="G566" s="584"/>
      <c r="H566" s="584"/>
      <c r="I566" s="845"/>
      <c r="J566" s="833"/>
      <c r="K566" s="833"/>
      <c r="L566" s="833"/>
      <c r="M566" s="833"/>
      <c r="N566" s="833"/>
      <c r="O566" s="833"/>
      <c r="P566" s="1057"/>
      <c r="Q566" s="89"/>
      <c r="R566" s="91"/>
    </row>
    <row r="567" spans="1:18" s="91" customFormat="1" ht="14.25" customHeight="1">
      <c r="A567" s="564"/>
      <c r="B567" s="380"/>
      <c r="C567" s="819"/>
      <c r="D567" s="579"/>
      <c r="E567" s="579"/>
      <c r="F567" s="579"/>
      <c r="G567" s="584"/>
      <c r="H567" s="584"/>
      <c r="I567" s="832"/>
      <c r="J567" s="842"/>
      <c r="K567" s="920"/>
      <c r="L567" s="842"/>
      <c r="M567" s="842"/>
      <c r="N567" s="842"/>
      <c r="O567" s="842"/>
      <c r="P567" s="647"/>
      <c r="Q567" s="89"/>
    </row>
    <row r="568" spans="1:18" s="187" customFormat="1" ht="18.75">
      <c r="A568" s="817"/>
      <c r="B568" s="830"/>
      <c r="C568" s="819"/>
      <c r="D568" s="831"/>
      <c r="E568" s="831"/>
      <c r="F568" s="831"/>
      <c r="G568" s="584"/>
      <c r="H568" s="584"/>
      <c r="I568" s="832"/>
      <c r="J568" s="842"/>
      <c r="K568" s="842"/>
      <c r="L568" s="842"/>
      <c r="M568" s="842"/>
      <c r="N568" s="842"/>
      <c r="O568" s="842"/>
      <c r="P568" s="1058"/>
      <c r="Q568" s="89"/>
      <c r="R568" s="91"/>
    </row>
    <row r="569" spans="1:18" s="91" customFormat="1" ht="14.25" customHeight="1">
      <c r="A569" s="564"/>
      <c r="B569" s="848"/>
      <c r="C569" s="836"/>
      <c r="D569" s="579"/>
      <c r="E569" s="579"/>
      <c r="F569" s="579"/>
      <c r="G569" s="837"/>
      <c r="H569" s="837"/>
      <c r="I569" s="921"/>
      <c r="J569" s="719"/>
      <c r="K569" s="719"/>
      <c r="L569" s="922"/>
      <c r="M569" s="719"/>
      <c r="N569" s="739"/>
      <c r="O569" s="719"/>
      <c r="P569" s="631"/>
      <c r="Q569" s="785"/>
      <c r="R569" s="187"/>
    </row>
    <row r="570" spans="1:18" s="91" customFormat="1" ht="18.75">
      <c r="A570" s="817"/>
      <c r="B570" s="835"/>
      <c r="C570" s="836"/>
      <c r="D570" s="837"/>
      <c r="E570" s="837"/>
      <c r="F570" s="837"/>
      <c r="G570" s="837"/>
      <c r="H570" s="837"/>
      <c r="I570" s="923"/>
      <c r="J570" s="863"/>
      <c r="K570" s="924"/>
      <c r="L570" s="861"/>
      <c r="M570" s="863"/>
      <c r="N570" s="862"/>
      <c r="O570" s="863"/>
      <c r="P570" s="1059"/>
      <c r="Q570" s="785"/>
    </row>
    <row r="571" spans="1:18" s="187" customFormat="1" ht="18.75">
      <c r="A571" s="564"/>
      <c r="B571" s="380"/>
      <c r="C571" s="814"/>
      <c r="D571" s="566"/>
      <c r="E571" s="566"/>
      <c r="F571" s="566"/>
      <c r="G571" s="567"/>
      <c r="H571" s="567"/>
      <c r="I571" s="568"/>
      <c r="J571" s="313"/>
      <c r="K571" s="360"/>
      <c r="L571" s="357"/>
      <c r="M571" s="313"/>
      <c r="N571" s="313"/>
      <c r="O571" s="313"/>
      <c r="P571" s="569"/>
      <c r="Q571" s="357"/>
      <c r="R571" s="284"/>
    </row>
    <row r="572" spans="1:18" s="91" customFormat="1" ht="18.75">
      <c r="A572" s="817"/>
      <c r="B572" s="830"/>
      <c r="C572" s="819"/>
      <c r="D572" s="831"/>
      <c r="E572" s="831"/>
      <c r="F572" s="831"/>
      <c r="G572" s="584"/>
      <c r="H572" s="584"/>
      <c r="I572" s="884"/>
      <c r="J572" s="842"/>
      <c r="K572" s="895"/>
      <c r="L572" s="842"/>
      <c r="M572" s="842"/>
      <c r="N572" s="842"/>
      <c r="O572" s="842"/>
      <c r="P572" s="1058"/>
      <c r="Q572" s="89"/>
      <c r="R572" s="92"/>
    </row>
    <row r="573" spans="1:18" s="187" customFormat="1" ht="15.75" customHeight="1">
      <c r="A573" s="564"/>
      <c r="B573" s="898"/>
      <c r="C573" s="925"/>
      <c r="D573" s="313"/>
      <c r="E573" s="313"/>
      <c r="F573" s="313"/>
      <c r="G573" s="926"/>
      <c r="H573" s="926"/>
      <c r="I573" s="568"/>
      <c r="J573" s="313"/>
      <c r="K573" s="313"/>
      <c r="L573" s="357"/>
      <c r="M573" s="360"/>
      <c r="N573" s="360"/>
      <c r="O573" s="360"/>
      <c r="P573" s="631"/>
      <c r="Q573" s="357"/>
      <c r="R573" s="284"/>
    </row>
    <row r="574" spans="1:18" s="91" customFormat="1" ht="18.75">
      <c r="A574" s="564"/>
      <c r="B574" s="380"/>
      <c r="C574" s="814"/>
      <c r="D574" s="566"/>
      <c r="E574" s="566"/>
      <c r="F574" s="566"/>
      <c r="G574" s="567"/>
      <c r="H574" s="567"/>
      <c r="I574" s="919"/>
      <c r="J574" s="313"/>
      <c r="K574" s="313"/>
      <c r="L574" s="313"/>
      <c r="M574" s="313"/>
      <c r="N574" s="313"/>
      <c r="O574" s="313"/>
      <c r="P574" s="614"/>
      <c r="Q574" s="357"/>
      <c r="R574" s="283"/>
    </row>
    <row r="575" spans="1:18" s="91" customFormat="1" ht="14.25" customHeight="1">
      <c r="A575" s="817"/>
      <c r="B575" s="830"/>
      <c r="C575" s="819"/>
      <c r="D575" s="831"/>
      <c r="E575" s="831"/>
      <c r="F575" s="831"/>
      <c r="G575" s="584"/>
      <c r="H575" s="584"/>
      <c r="I575" s="832"/>
      <c r="J575" s="833"/>
      <c r="K575" s="833"/>
      <c r="L575" s="833"/>
      <c r="M575" s="833"/>
      <c r="N575" s="833"/>
      <c r="O575" s="833"/>
      <c r="P575" s="1057"/>
      <c r="Q575" s="89"/>
    </row>
    <row r="576" spans="1:18" s="91" customFormat="1" ht="18.75">
      <c r="A576" s="564"/>
      <c r="B576" s="380"/>
      <c r="C576" s="814"/>
      <c r="D576" s="566"/>
      <c r="E576" s="566"/>
      <c r="F576" s="566"/>
      <c r="G576" s="567"/>
      <c r="H576" s="567"/>
      <c r="I576" s="919"/>
      <c r="J576" s="283"/>
      <c r="K576" s="283"/>
      <c r="L576" s="357"/>
      <c r="M576" s="614"/>
      <c r="N576" s="357"/>
      <c r="O576" s="283"/>
      <c r="P576" s="631"/>
      <c r="Q576" s="357"/>
      <c r="R576" s="283"/>
    </row>
    <row r="577" spans="1:18" s="91" customFormat="1" ht="15" customHeight="1">
      <c r="A577" s="817"/>
      <c r="B577" s="892"/>
      <c r="C577" s="927"/>
      <c r="D577" s="889"/>
      <c r="E577" s="889"/>
      <c r="F577" s="889"/>
      <c r="G577" s="833"/>
      <c r="H577" s="833"/>
      <c r="I577" s="928"/>
      <c r="J577" s="842"/>
      <c r="K577" s="842"/>
      <c r="L577" s="842"/>
      <c r="M577" s="895"/>
      <c r="N577" s="895"/>
      <c r="O577" s="895"/>
      <c r="P577" s="1058"/>
      <c r="Q577" s="89"/>
    </row>
    <row r="578" spans="1:18" s="91" customFormat="1" ht="18.75">
      <c r="A578" s="564"/>
      <c r="B578" s="380"/>
      <c r="C578" s="814"/>
      <c r="D578" s="566"/>
      <c r="E578" s="566"/>
      <c r="F578" s="566"/>
      <c r="G578" s="567"/>
      <c r="H578" s="567"/>
      <c r="I578" s="841"/>
      <c r="J578" s="313"/>
      <c r="K578" s="313"/>
      <c r="L578" s="313"/>
      <c r="M578" s="313"/>
      <c r="N578" s="313"/>
      <c r="O578" s="313"/>
      <c r="P578" s="614"/>
      <c r="Q578" s="357"/>
      <c r="R578" s="284"/>
    </row>
    <row r="579" spans="1:18" s="187" customFormat="1" ht="15" customHeight="1">
      <c r="A579" s="817"/>
      <c r="B579" s="830"/>
      <c r="C579" s="819"/>
      <c r="D579" s="831"/>
      <c r="E579" s="831"/>
      <c r="F579" s="831"/>
      <c r="G579" s="584"/>
      <c r="H579" s="584"/>
      <c r="I579" s="832"/>
      <c r="J579" s="833"/>
      <c r="K579" s="833"/>
      <c r="L579" s="833"/>
      <c r="M579" s="833"/>
      <c r="N579" s="833"/>
      <c r="O579" s="833"/>
      <c r="P579" s="1057"/>
      <c r="Q579" s="89"/>
      <c r="R579" s="91"/>
    </row>
    <row r="580" spans="1:18" s="187" customFormat="1" ht="18.75">
      <c r="A580" s="564"/>
      <c r="B580" s="380"/>
      <c r="C580" s="814"/>
      <c r="D580" s="566"/>
      <c r="E580" s="566"/>
      <c r="F580" s="566"/>
      <c r="G580" s="567"/>
      <c r="H580" s="567"/>
      <c r="I580" s="841"/>
      <c r="J580" s="313"/>
      <c r="K580" s="313"/>
      <c r="L580" s="313"/>
      <c r="M580" s="313"/>
      <c r="N580" s="313"/>
      <c r="O580" s="313"/>
      <c r="P580" s="631"/>
      <c r="Q580" s="357"/>
      <c r="R580" s="284"/>
    </row>
    <row r="581" spans="1:18" s="91" customFormat="1" ht="15" customHeight="1">
      <c r="A581" s="817"/>
      <c r="B581" s="830"/>
      <c r="C581" s="819"/>
      <c r="D581" s="831"/>
      <c r="E581" s="831"/>
      <c r="F581" s="831"/>
      <c r="G581" s="584"/>
      <c r="H581" s="584"/>
      <c r="I581" s="832"/>
      <c r="J581" s="842"/>
      <c r="K581" s="842"/>
      <c r="L581" s="842"/>
      <c r="M581" s="842"/>
      <c r="N581" s="842"/>
      <c r="O581" s="842"/>
      <c r="P581" s="1058"/>
      <c r="Q581" s="89"/>
    </row>
    <row r="582" spans="1:18" s="187" customFormat="1" ht="14.25" customHeight="1">
      <c r="A582" s="817"/>
      <c r="B582" s="830"/>
      <c r="C582" s="819"/>
      <c r="D582" s="831"/>
      <c r="E582" s="831"/>
      <c r="F582" s="831"/>
      <c r="G582" s="584"/>
      <c r="H582" s="584"/>
      <c r="I582" s="832"/>
      <c r="J582" s="833"/>
      <c r="K582" s="833"/>
      <c r="L582" s="833"/>
      <c r="M582" s="833"/>
      <c r="N582" s="833"/>
      <c r="O582" s="833"/>
      <c r="P582" s="1057"/>
      <c r="Q582" s="89"/>
      <c r="R582" s="91"/>
    </row>
    <row r="583" spans="1:18" s="187" customFormat="1" ht="15.75" customHeight="1">
      <c r="A583" s="564"/>
      <c r="B583" s="380"/>
      <c r="C583" s="819"/>
      <c r="D583" s="581"/>
      <c r="E583" s="581"/>
      <c r="F583" s="581"/>
      <c r="G583" s="821"/>
      <c r="H583" s="821"/>
      <c r="I583" s="841"/>
      <c r="J583" s="313"/>
      <c r="K583" s="313"/>
      <c r="L583" s="313"/>
      <c r="M583" s="313"/>
      <c r="N583" s="313"/>
      <c r="O583" s="313"/>
      <c r="P583" s="614"/>
      <c r="Q583" s="660"/>
      <c r="R583" s="220"/>
    </row>
    <row r="584" spans="1:18" s="187" customFormat="1" ht="15.75" customHeight="1">
      <c r="A584" s="564"/>
      <c r="B584" s="380"/>
      <c r="C584" s="814"/>
      <c r="D584" s="566"/>
      <c r="E584" s="566"/>
      <c r="F584" s="566"/>
      <c r="G584" s="567"/>
      <c r="H584" s="567"/>
      <c r="I584" s="841"/>
      <c r="J584" s="313"/>
      <c r="K584" s="313"/>
      <c r="L584" s="313"/>
      <c r="M584" s="313"/>
      <c r="N584" s="313"/>
      <c r="O584" s="313"/>
      <c r="P584" s="631"/>
      <c r="Q584" s="357"/>
      <c r="R584" s="283"/>
    </row>
    <row r="585" spans="1:18" s="187" customFormat="1" ht="18.75">
      <c r="A585" s="817"/>
      <c r="B585" s="830"/>
      <c r="C585" s="819"/>
      <c r="D585" s="831"/>
      <c r="E585" s="831"/>
      <c r="F585" s="831"/>
      <c r="G585" s="584"/>
      <c r="H585" s="584"/>
      <c r="I585" s="845"/>
      <c r="J585" s="833"/>
      <c r="K585" s="833"/>
      <c r="L585" s="833"/>
      <c r="M585" s="833"/>
      <c r="N585" s="833"/>
      <c r="O585" s="833"/>
      <c r="P585" s="1057"/>
      <c r="Q585" s="89"/>
      <c r="R585" s="91"/>
    </row>
    <row r="586" spans="1:18" s="187" customFormat="1" ht="14.25" customHeight="1">
      <c r="A586" s="564"/>
      <c r="B586" s="848"/>
      <c r="C586" s="849"/>
      <c r="D586" s="815"/>
      <c r="E586" s="815"/>
      <c r="F586" s="815"/>
      <c r="G586" s="850"/>
      <c r="H586" s="850"/>
      <c r="I586" s="369"/>
      <c r="J586" s="369"/>
      <c r="K586" s="369"/>
      <c r="L586" s="646"/>
      <c r="M586" s="369"/>
      <c r="N586" s="929"/>
      <c r="O586" s="369"/>
      <c r="P586" s="646"/>
      <c r="Q586" s="646"/>
      <c r="R586" s="369"/>
    </row>
    <row r="587" spans="1:18" s="91" customFormat="1" ht="18.75">
      <c r="A587" s="564"/>
      <c r="B587" s="380"/>
      <c r="C587" s="814"/>
      <c r="D587" s="566"/>
      <c r="E587" s="566"/>
      <c r="F587" s="566"/>
      <c r="G587" s="567"/>
      <c r="H587" s="567"/>
      <c r="I587" s="841"/>
      <c r="J587" s="313"/>
      <c r="K587" s="313"/>
      <c r="L587" s="313"/>
      <c r="M587" s="313"/>
      <c r="N587" s="313"/>
      <c r="O587" s="313"/>
      <c r="P587" s="569"/>
      <c r="Q587" s="357"/>
      <c r="R587" s="283"/>
    </row>
    <row r="588" spans="1:18" s="91" customFormat="1" ht="14.25" customHeight="1">
      <c r="A588" s="817"/>
      <c r="B588" s="830"/>
      <c r="C588" s="819"/>
      <c r="D588" s="831"/>
      <c r="E588" s="831"/>
      <c r="F588" s="831"/>
      <c r="G588" s="584"/>
      <c r="H588" s="584"/>
      <c r="I588" s="832"/>
      <c r="J588" s="842"/>
      <c r="K588" s="842"/>
      <c r="L588" s="842"/>
      <c r="M588" s="842"/>
      <c r="N588" s="842"/>
      <c r="O588" s="842"/>
      <c r="P588" s="1058"/>
      <c r="Q588" s="89"/>
    </row>
    <row r="589" spans="1:18" s="91" customFormat="1" ht="18.75">
      <c r="A589" s="564"/>
      <c r="B589" s="380"/>
      <c r="C589" s="814"/>
      <c r="D589" s="566"/>
      <c r="E589" s="566"/>
      <c r="F589" s="566"/>
      <c r="G589" s="567"/>
      <c r="H589" s="567"/>
      <c r="I589" s="918"/>
      <c r="J589" s="313"/>
      <c r="K589" s="313"/>
      <c r="L589" s="313"/>
      <c r="M589" s="313"/>
      <c r="N589" s="313"/>
      <c r="O589" s="847"/>
      <c r="P589" s="569"/>
      <c r="Q589" s="357"/>
      <c r="R589" s="283"/>
    </row>
    <row r="590" spans="1:18" s="187" customFormat="1" ht="18.75">
      <c r="A590" s="817"/>
      <c r="B590" s="830"/>
      <c r="C590" s="819"/>
      <c r="D590" s="831"/>
      <c r="E590" s="831"/>
      <c r="F590" s="831"/>
      <c r="G590" s="584"/>
      <c r="H590" s="584"/>
      <c r="I590" s="832"/>
      <c r="J590" s="842"/>
      <c r="K590" s="842"/>
      <c r="L590" s="842"/>
      <c r="M590" s="842"/>
      <c r="N590" s="842"/>
      <c r="O590" s="842"/>
      <c r="P590" s="1058"/>
      <c r="Q590" s="89"/>
      <c r="R590" s="91"/>
    </row>
    <row r="591" spans="1:18" s="92" customFormat="1" ht="18.75">
      <c r="A591" s="564"/>
      <c r="B591" s="380"/>
      <c r="C591" s="819"/>
      <c r="D591" s="581"/>
      <c r="E591" s="581"/>
      <c r="F591" s="581"/>
      <c r="G591" s="821"/>
      <c r="H591" s="821"/>
      <c r="I591" s="589"/>
      <c r="J591" s="930"/>
      <c r="K591" s="283"/>
      <c r="L591" s="283"/>
      <c r="M591" s="283"/>
      <c r="N591" s="283"/>
      <c r="O591" s="283"/>
      <c r="P591" s="631"/>
      <c r="Q591" s="660"/>
      <c r="R591" s="220"/>
    </row>
    <row r="592" spans="1:18" s="92" customFormat="1" ht="15" customHeight="1">
      <c r="A592" s="817"/>
      <c r="B592" s="835"/>
      <c r="C592" s="836"/>
      <c r="D592" s="837"/>
      <c r="E592" s="837"/>
      <c r="F592" s="837"/>
      <c r="G592" s="837"/>
      <c r="H592" s="837"/>
      <c r="I592" s="187"/>
      <c r="J592" s="187"/>
      <c r="K592" s="187"/>
      <c r="L592" s="838"/>
      <c r="M592" s="187"/>
      <c r="N592" s="187"/>
      <c r="O592" s="187"/>
      <c r="P592" s="922"/>
      <c r="Q592" s="785"/>
      <c r="R592" s="91"/>
    </row>
    <row r="593" spans="1:18" s="91" customFormat="1" ht="14.25" customHeight="1">
      <c r="A593" s="564"/>
      <c r="B593" s="848"/>
      <c r="C593" s="836"/>
      <c r="D593" s="579"/>
      <c r="E593" s="579"/>
      <c r="F593" s="579"/>
      <c r="G593" s="820"/>
      <c r="H593" s="820"/>
      <c r="I593" s="187"/>
      <c r="J593" s="187"/>
      <c r="K593" s="894"/>
      <c r="L593" s="785"/>
      <c r="M593" s="187"/>
      <c r="N593" s="785"/>
      <c r="O593" s="187"/>
      <c r="P593" s="922"/>
      <c r="Q593" s="785"/>
      <c r="R593" s="187"/>
    </row>
    <row r="594" spans="1:18" s="91" customFormat="1" ht="15.75" customHeight="1">
      <c r="A594" s="564"/>
      <c r="B594" s="380"/>
      <c r="C594" s="814"/>
      <c r="D594" s="566"/>
      <c r="E594" s="566"/>
      <c r="F594" s="566"/>
      <c r="G594" s="567"/>
      <c r="H594" s="567"/>
      <c r="I594" s="841"/>
      <c r="J594" s="313"/>
      <c r="K594" s="313"/>
      <c r="L594" s="313"/>
      <c r="M594" s="313"/>
      <c r="N594" s="313"/>
      <c r="O594" s="313"/>
      <c r="P594" s="922"/>
      <c r="Q594" s="357"/>
      <c r="R594" s="283"/>
    </row>
    <row r="595" spans="1:18" s="92" customFormat="1" ht="18.75">
      <c r="A595" s="817"/>
      <c r="B595" s="830"/>
      <c r="C595" s="819"/>
      <c r="D595" s="831"/>
      <c r="E595" s="831"/>
      <c r="F595" s="831"/>
      <c r="G595" s="584"/>
      <c r="H595" s="584"/>
      <c r="I595" s="832"/>
      <c r="J595" s="842"/>
      <c r="K595" s="842"/>
      <c r="L595" s="842"/>
      <c r="M595" s="842"/>
      <c r="N595" s="842"/>
      <c r="O595" s="842"/>
      <c r="P595" s="1058"/>
      <c r="Q595" s="89"/>
      <c r="R595" s="91"/>
    </row>
    <row r="596" spans="1:18" s="91" customFormat="1">
      <c r="A596" s="735"/>
      <c r="B596" s="931"/>
      <c r="C596" s="893"/>
      <c r="D596" s="622"/>
      <c r="E596" s="622"/>
      <c r="F596" s="622"/>
      <c r="G596" s="738"/>
      <c r="H596" s="738"/>
      <c r="I596" s="568"/>
      <c r="J596" s="369"/>
      <c r="K596" s="369"/>
      <c r="L596" s="646"/>
      <c r="M596" s="369"/>
      <c r="N596" s="646"/>
      <c r="O596" s="369"/>
      <c r="P596" s="739"/>
      <c r="Q596" s="646"/>
      <c r="R596" s="369"/>
    </row>
    <row r="597" spans="1:18" s="92" customFormat="1">
      <c r="A597" s="735"/>
      <c r="B597" s="931"/>
      <c r="C597" s="893"/>
      <c r="D597" s="622"/>
      <c r="E597" s="622"/>
      <c r="F597" s="622"/>
      <c r="G597" s="738"/>
      <c r="H597" s="738"/>
      <c r="I597" s="568"/>
      <c r="J597" s="369"/>
      <c r="K597" s="369"/>
      <c r="L597" s="646"/>
      <c r="M597" s="369"/>
      <c r="N597" s="646"/>
      <c r="O597" s="369"/>
      <c r="P597" s="739"/>
      <c r="Q597" s="646"/>
      <c r="R597" s="369"/>
    </row>
    <row r="598" spans="1:18" s="91" customFormat="1" ht="24" customHeight="1">
      <c r="A598" s="817"/>
      <c r="B598" s="932"/>
      <c r="C598" s="933"/>
      <c r="D598" s="934"/>
      <c r="E598" s="934"/>
      <c r="F598" s="934"/>
      <c r="G598" s="935"/>
      <c r="H598" s="935"/>
      <c r="I598" s="577"/>
      <c r="J598" s="875"/>
      <c r="K598" s="875"/>
      <c r="L598" s="875"/>
      <c r="M598" s="875"/>
      <c r="N598" s="875"/>
      <c r="O598" s="875"/>
      <c r="P598" s="1057"/>
      <c r="Q598" s="89"/>
    </row>
    <row r="599" spans="1:18" s="91" customFormat="1" ht="47.25" customHeight="1">
      <c r="A599" s="564"/>
      <c r="B599" s="936"/>
      <c r="C599" s="937"/>
      <c r="D599" s="578"/>
      <c r="E599" s="578"/>
      <c r="F599" s="578"/>
      <c r="G599" s="582"/>
      <c r="H599" s="582"/>
      <c r="I599" s="577"/>
      <c r="J599" s="311"/>
      <c r="K599" s="311"/>
      <c r="L599" s="311"/>
      <c r="M599" s="311"/>
      <c r="N599" s="873"/>
      <c r="O599" s="873"/>
      <c r="P599" s="614"/>
      <c r="Q599" s="357"/>
      <c r="R599" s="283"/>
    </row>
    <row r="600" spans="1:18" s="91" customFormat="1" ht="47.25" customHeight="1">
      <c r="A600" s="564"/>
      <c r="B600" s="936"/>
      <c r="C600" s="937"/>
      <c r="D600" s="578"/>
      <c r="E600" s="578"/>
      <c r="F600" s="578"/>
      <c r="G600" s="582"/>
      <c r="H600" s="582"/>
      <c r="I600" s="577"/>
      <c r="J600" s="311"/>
      <c r="K600" s="311"/>
      <c r="L600" s="311"/>
      <c r="M600" s="311"/>
      <c r="N600" s="311"/>
      <c r="O600" s="311"/>
      <c r="P600" s="614"/>
      <c r="Q600" s="357"/>
      <c r="R600" s="283"/>
    </row>
    <row r="601" spans="1:18" s="92" customFormat="1" ht="36" customHeight="1">
      <c r="A601" s="564"/>
      <c r="B601" s="936"/>
      <c r="C601" s="937"/>
      <c r="D601" s="578"/>
      <c r="E601" s="578"/>
      <c r="F601" s="578"/>
      <c r="G601" s="582"/>
      <c r="H601" s="582"/>
      <c r="I601" s="577"/>
      <c r="J601" s="311"/>
      <c r="K601" s="311"/>
      <c r="L601" s="311"/>
      <c r="M601" s="311"/>
      <c r="N601" s="873"/>
      <c r="O601" s="875"/>
      <c r="P601" s="614"/>
      <c r="Q601" s="357"/>
      <c r="R601" s="283"/>
    </row>
    <row r="602" spans="1:18" s="91" customFormat="1" ht="18.75">
      <c r="A602" s="564"/>
      <c r="B602" s="936"/>
      <c r="C602" s="937"/>
      <c r="D602" s="578"/>
      <c r="E602" s="578"/>
      <c r="F602" s="578"/>
      <c r="G602" s="582"/>
      <c r="H602" s="582"/>
      <c r="I602" s="577"/>
      <c r="J602" s="311"/>
      <c r="K602" s="311"/>
      <c r="L602" s="311"/>
      <c r="M602" s="311"/>
      <c r="N602" s="873"/>
      <c r="O602" s="875"/>
      <c r="P602" s="614"/>
      <c r="Q602" s="357"/>
      <c r="R602" s="283"/>
    </row>
    <row r="603" spans="1:18" s="92" customFormat="1" ht="18.75">
      <c r="A603" s="564"/>
      <c r="B603" s="380"/>
      <c r="C603" s="814"/>
      <c r="D603" s="566"/>
      <c r="E603" s="566"/>
      <c r="F603" s="566"/>
      <c r="G603" s="567"/>
      <c r="H603" s="567"/>
      <c r="I603" s="869"/>
      <c r="J603" s="896"/>
      <c r="K603" s="311"/>
      <c r="L603" s="311"/>
      <c r="M603" s="311"/>
      <c r="N603" s="311"/>
      <c r="O603" s="311"/>
      <c r="P603" s="631"/>
      <c r="Q603" s="660"/>
    </row>
    <row r="604" spans="1:18" s="92" customFormat="1" ht="18.75">
      <c r="A604" s="817"/>
      <c r="B604" s="830"/>
      <c r="C604" s="814"/>
      <c r="D604" s="871"/>
      <c r="E604" s="871"/>
      <c r="F604" s="871"/>
      <c r="G604" s="872"/>
      <c r="H604" s="872"/>
      <c r="I604" s="577"/>
      <c r="J604" s="873"/>
      <c r="K604" s="873"/>
      <c r="L604" s="873"/>
      <c r="M604" s="873"/>
      <c r="N604" s="873"/>
      <c r="O604" s="873"/>
      <c r="P604" s="647"/>
      <c r="Q604" s="89"/>
      <c r="R604" s="91"/>
    </row>
    <row r="605" spans="1:18" s="92" customFormat="1" ht="24" customHeight="1">
      <c r="A605" s="817"/>
      <c r="B605" s="932"/>
      <c r="C605" s="933"/>
      <c r="D605" s="938"/>
      <c r="E605" s="938"/>
      <c r="F605" s="938"/>
      <c r="G605" s="935"/>
      <c r="H605" s="935"/>
      <c r="I605" s="577"/>
      <c r="J605" s="875"/>
      <c r="K605" s="875"/>
      <c r="L605" s="875"/>
      <c r="M605" s="875"/>
      <c r="N605" s="875"/>
      <c r="O605" s="875"/>
      <c r="P605" s="1057"/>
      <c r="Q605" s="89"/>
      <c r="R605" s="91"/>
    </row>
    <row r="606" spans="1:18" s="91" customFormat="1" ht="18.75">
      <c r="A606" s="564"/>
      <c r="B606" s="936"/>
      <c r="C606" s="937"/>
      <c r="D606" s="578"/>
      <c r="E606" s="578"/>
      <c r="F606" s="578"/>
      <c r="G606" s="582"/>
      <c r="H606" s="582"/>
      <c r="I606" s="310"/>
      <c r="J606" s="311"/>
      <c r="K606" s="312"/>
      <c r="L606" s="311"/>
      <c r="M606" s="311"/>
      <c r="N606" s="311"/>
      <c r="O606" s="311"/>
      <c r="P606" s="614"/>
      <c r="Q606" s="357"/>
      <c r="R606" s="283"/>
    </row>
    <row r="607" spans="1:18" s="91" customFormat="1" ht="23.25" customHeight="1">
      <c r="A607" s="564"/>
      <c r="B607" s="936"/>
      <c r="C607" s="937"/>
      <c r="D607" s="578"/>
      <c r="E607" s="578"/>
      <c r="F607" s="578"/>
      <c r="G607" s="582"/>
      <c r="H607" s="582"/>
      <c r="I607" s="310"/>
      <c r="J607" s="311"/>
      <c r="K607" s="283"/>
      <c r="L607" s="311"/>
      <c r="M607" s="939"/>
      <c r="N607" s="311"/>
      <c r="O607" s="311"/>
      <c r="P607" s="614"/>
      <c r="Q607" s="357"/>
      <c r="R607" s="283"/>
    </row>
    <row r="608" spans="1:18" s="91" customFormat="1" ht="15" customHeight="1">
      <c r="A608" s="631"/>
      <c r="B608" s="931"/>
      <c r="C608" s="893"/>
      <c r="D608" s="622"/>
      <c r="E608" s="622"/>
      <c r="F608" s="622"/>
      <c r="G608" s="924"/>
      <c r="H608" s="924"/>
      <c r="I608" s="568"/>
      <c r="J608" s="622"/>
      <c r="K608" s="89"/>
      <c r="L608" s="89"/>
      <c r="M608" s="622"/>
      <c r="N608" s="89"/>
      <c r="O608" s="89"/>
      <c r="P608" s="914"/>
      <c r="Q608" s="89"/>
      <c r="R608" s="622"/>
    </row>
    <row r="609" spans="1:18" s="91" customFormat="1">
      <c r="A609" s="631"/>
      <c r="B609" s="931"/>
      <c r="C609" s="893"/>
      <c r="D609" s="622"/>
      <c r="E609" s="622"/>
      <c r="F609" s="622"/>
      <c r="G609" s="924"/>
      <c r="H609" s="924"/>
      <c r="I609" s="568"/>
      <c r="J609" s="622"/>
      <c r="K609" s="89"/>
      <c r="L609" s="89"/>
      <c r="M609" s="622"/>
      <c r="N609" s="89"/>
      <c r="O609" s="89"/>
      <c r="P609" s="914"/>
      <c r="Q609" s="89"/>
      <c r="R609" s="622"/>
    </row>
    <row r="610" spans="1:18" s="91" customFormat="1" ht="18.75">
      <c r="A610" s="564"/>
      <c r="B610" s="936"/>
      <c r="C610" s="933"/>
      <c r="D610" s="308"/>
      <c r="E610" s="308"/>
      <c r="F610" s="308"/>
      <c r="G610" s="901"/>
      <c r="H610" s="901"/>
      <c r="I610" s="869"/>
      <c r="J610" s="896"/>
      <c r="K610" s="311"/>
      <c r="L610" s="311"/>
      <c r="M610" s="311"/>
      <c r="N610" s="311"/>
      <c r="O610" s="311"/>
      <c r="P610" s="631"/>
      <c r="Q610" s="660"/>
      <c r="R610" s="220"/>
    </row>
    <row r="611" spans="1:18" s="91" customFormat="1" ht="18.75">
      <c r="A611" s="817"/>
      <c r="B611" s="932"/>
      <c r="C611" s="933"/>
      <c r="D611" s="934"/>
      <c r="E611" s="934"/>
      <c r="F611" s="934"/>
      <c r="G611" s="935"/>
      <c r="H611" s="935"/>
      <c r="I611" s="577"/>
      <c r="J611" s="873"/>
      <c r="K611" s="873"/>
      <c r="L611" s="873"/>
      <c r="M611" s="873"/>
      <c r="N611" s="873"/>
      <c r="O611" s="873"/>
      <c r="P611" s="647"/>
      <c r="Q611" s="89"/>
    </row>
    <row r="612" spans="1:18" s="92" customFormat="1" ht="15.75" customHeight="1">
      <c r="A612" s="564"/>
      <c r="B612" s="380"/>
      <c r="C612" s="814"/>
      <c r="D612" s="566"/>
      <c r="E612" s="566"/>
      <c r="F612" s="566"/>
      <c r="G612" s="567"/>
      <c r="H612" s="567"/>
      <c r="I612" s="283"/>
      <c r="J612" s="283"/>
      <c r="K612" s="283"/>
      <c r="L612" s="357"/>
      <c r="M612" s="283"/>
      <c r="N612" s="357"/>
      <c r="O612" s="283"/>
      <c r="P612" s="357"/>
      <c r="Q612" s="357"/>
      <c r="R612" s="283"/>
    </row>
    <row r="613" spans="1:18" s="91" customFormat="1" ht="18.75">
      <c r="A613" s="564"/>
      <c r="B613" s="380"/>
      <c r="C613" s="814"/>
      <c r="D613" s="566"/>
      <c r="E613" s="566"/>
      <c r="F613" s="566"/>
      <c r="G613" s="567"/>
      <c r="H613" s="567"/>
      <c r="I613" s="589"/>
      <c r="J613" s="569"/>
      <c r="K613" s="940"/>
      <c r="L613" s="569"/>
      <c r="M613" s="569"/>
      <c r="N613" s="569"/>
      <c r="O613" s="569"/>
      <c r="P613" s="614"/>
      <c r="Q613" s="357"/>
      <c r="R613" s="284"/>
    </row>
    <row r="614" spans="1:18" s="91" customFormat="1" ht="18.75">
      <c r="A614" s="817"/>
      <c r="B614" s="830"/>
      <c r="C614" s="819"/>
      <c r="D614" s="831"/>
      <c r="E614" s="831"/>
      <c r="F614" s="831"/>
      <c r="G614" s="584"/>
      <c r="H614" s="584"/>
      <c r="I614" s="591"/>
      <c r="J614" s="604"/>
      <c r="K614" s="941"/>
      <c r="L614" s="604"/>
      <c r="M614" s="604"/>
      <c r="N614" s="604"/>
      <c r="O614" s="604"/>
      <c r="P614" s="1057"/>
      <c r="Q614" s="89"/>
    </row>
    <row r="615" spans="1:18" s="92" customFormat="1" ht="18.75">
      <c r="A615" s="564"/>
      <c r="B615" s="380"/>
      <c r="C615" s="814"/>
      <c r="D615" s="566"/>
      <c r="E615" s="566"/>
      <c r="F615" s="566"/>
      <c r="G615" s="567"/>
      <c r="H615" s="567"/>
      <c r="I615" s="568"/>
      <c r="J615" s="569"/>
      <c r="K615" s="569"/>
      <c r="L615" s="569"/>
      <c r="M615" s="569"/>
      <c r="N615" s="569"/>
      <c r="O615" s="569"/>
      <c r="P615" s="614"/>
      <c r="Q615" s="357"/>
      <c r="R615" s="284"/>
    </row>
    <row r="616" spans="1:18" s="92" customFormat="1" ht="18.75">
      <c r="A616" s="817"/>
      <c r="B616" s="830"/>
      <c r="C616" s="819"/>
      <c r="D616" s="831"/>
      <c r="E616" s="831"/>
      <c r="F616" s="831"/>
      <c r="G616" s="584"/>
      <c r="H616" s="584"/>
      <c r="I616" s="884"/>
      <c r="J616" s="604"/>
      <c r="K616" s="604"/>
      <c r="L616" s="604"/>
      <c r="M616" s="604"/>
      <c r="N616" s="604"/>
      <c r="O616" s="604"/>
      <c r="P616" s="1057"/>
      <c r="Q616" s="89"/>
      <c r="R616" s="91"/>
    </row>
    <row r="617" spans="1:18" s="91" customFormat="1" ht="18.75">
      <c r="A617" s="817"/>
      <c r="B617" s="830"/>
      <c r="C617" s="819"/>
      <c r="D617" s="584"/>
      <c r="E617" s="584"/>
      <c r="F617" s="584"/>
      <c r="G617" s="584"/>
      <c r="H617" s="584"/>
      <c r="I617" s="884"/>
      <c r="J617" s="812"/>
      <c r="K617" s="873"/>
      <c r="L617" s="942"/>
      <c r="M617" s="812"/>
      <c r="N617" s="812"/>
      <c r="O617" s="812"/>
      <c r="P617" s="1058"/>
      <c r="Q617" s="89"/>
    </row>
    <row r="618" spans="1:18" s="91" customFormat="1" ht="18.75">
      <c r="A618" s="564"/>
      <c r="B618" s="943"/>
      <c r="C618" s="814"/>
      <c r="D618" s="566"/>
      <c r="E618" s="566"/>
      <c r="F618" s="566"/>
      <c r="G618" s="900"/>
      <c r="H618" s="900"/>
      <c r="I618" s="568"/>
      <c r="J618" s="363"/>
      <c r="K618" s="363"/>
      <c r="L618" s="569"/>
      <c r="M618" s="363"/>
      <c r="N618" s="363"/>
      <c r="O618" s="363"/>
      <c r="P618" s="614"/>
      <c r="Q618" s="357"/>
      <c r="R618" s="284"/>
    </row>
    <row r="619" spans="1:18" s="92" customFormat="1" ht="18.75">
      <c r="A619" s="817"/>
      <c r="B619" s="944"/>
      <c r="C619" s="819"/>
      <c r="D619" s="831"/>
      <c r="E619" s="831"/>
      <c r="F619" s="831"/>
      <c r="G619" s="605"/>
      <c r="H619" s="605"/>
      <c r="I619" s="884"/>
      <c r="J619" s="945"/>
      <c r="K619" s="945"/>
      <c r="L619" s="604"/>
      <c r="M619" s="945"/>
      <c r="N619" s="945"/>
      <c r="O619" s="945"/>
      <c r="P619" s="1057"/>
      <c r="Q619" s="89"/>
      <c r="R619" s="91"/>
    </row>
    <row r="620" spans="1:18" s="91" customFormat="1" ht="18.75">
      <c r="A620" s="564"/>
      <c r="B620" s="380"/>
      <c r="C620" s="814"/>
      <c r="D620" s="566"/>
      <c r="E620" s="566"/>
      <c r="F620" s="566"/>
      <c r="G620" s="567"/>
      <c r="H620" s="567"/>
      <c r="I620" s="589"/>
      <c r="J620" s="569"/>
      <c r="K620" s="569"/>
      <c r="L620" s="569"/>
      <c r="M620" s="569"/>
      <c r="N620" s="357"/>
      <c r="O620" s="313"/>
      <c r="P620" s="614"/>
      <c r="Q620" s="357"/>
      <c r="R620" s="283"/>
    </row>
    <row r="621" spans="1:18" s="91" customFormat="1" ht="18.75">
      <c r="A621" s="817"/>
      <c r="B621" s="830"/>
      <c r="C621" s="819"/>
      <c r="D621" s="831"/>
      <c r="E621" s="831"/>
      <c r="F621" s="831"/>
      <c r="G621" s="584"/>
      <c r="H621" s="584"/>
      <c r="I621" s="591"/>
      <c r="J621" s="604"/>
      <c r="K621" s="604"/>
      <c r="L621" s="604"/>
      <c r="M621" s="604"/>
      <c r="N621" s="605"/>
      <c r="O621" s="604"/>
      <c r="P621" s="1057"/>
      <c r="Q621" s="89"/>
    </row>
    <row r="622" spans="1:18" s="91" customFormat="1" ht="18.75">
      <c r="A622" s="564"/>
      <c r="B622" s="943"/>
      <c r="C622" s="814"/>
      <c r="D622" s="566"/>
      <c r="E622" s="566"/>
      <c r="F622" s="566"/>
      <c r="G622" s="900"/>
      <c r="H622" s="900"/>
      <c r="I622" s="589"/>
      <c r="J622" s="363"/>
      <c r="K622" s="569"/>
      <c r="L622" s="569"/>
      <c r="M622" s="363"/>
      <c r="N622" s="363"/>
      <c r="O622" s="363"/>
      <c r="P622" s="631"/>
      <c r="Q622" s="357"/>
      <c r="R622" s="284"/>
    </row>
    <row r="623" spans="1:18" s="91" customFormat="1" ht="18.75">
      <c r="A623" s="817"/>
      <c r="B623" s="944"/>
      <c r="C623" s="819"/>
      <c r="D623" s="831"/>
      <c r="E623" s="831"/>
      <c r="F623" s="831"/>
      <c r="G623" s="605"/>
      <c r="H623" s="605"/>
      <c r="I623" s="946"/>
      <c r="J623" s="945"/>
      <c r="K623" s="604"/>
      <c r="L623" s="604"/>
      <c r="M623" s="945"/>
      <c r="N623" s="945"/>
      <c r="O623" s="945"/>
      <c r="P623" s="1057"/>
      <c r="Q623" s="89"/>
    </row>
    <row r="624" spans="1:18" s="91" customFormat="1" ht="18.75">
      <c r="A624" s="564"/>
      <c r="B624" s="380"/>
      <c r="C624" s="814"/>
      <c r="D624" s="566"/>
      <c r="E624" s="566"/>
      <c r="F624" s="566"/>
      <c r="G624" s="567"/>
      <c r="H624" s="567"/>
      <c r="I624" s="763"/>
      <c r="J624" s="569"/>
      <c r="K624" s="569"/>
      <c r="L624" s="569"/>
      <c r="M624" s="569"/>
      <c r="N624" s="569"/>
      <c r="O624" s="569"/>
      <c r="P624" s="631"/>
      <c r="Q624" s="357"/>
      <c r="R624" s="283"/>
    </row>
    <row r="625" spans="1:18" s="91" customFormat="1" ht="18.75">
      <c r="A625" s="817"/>
      <c r="B625" s="830"/>
      <c r="C625" s="819"/>
      <c r="D625" s="831"/>
      <c r="E625" s="831"/>
      <c r="F625" s="831"/>
      <c r="G625" s="584"/>
      <c r="H625" s="584"/>
      <c r="I625" s="946"/>
      <c r="J625" s="604"/>
      <c r="K625" s="604"/>
      <c r="L625" s="604"/>
      <c r="M625" s="604"/>
      <c r="N625" s="604"/>
      <c r="O625" s="604"/>
      <c r="P625" s="1057"/>
      <c r="Q625" s="89"/>
    </row>
    <row r="626" spans="1:18" s="92" customFormat="1" ht="18.75">
      <c r="A626" s="564"/>
      <c r="B626" s="380"/>
      <c r="C626" s="814"/>
      <c r="D626" s="566"/>
      <c r="E626" s="566"/>
      <c r="F626" s="566"/>
      <c r="G626" s="567"/>
      <c r="H626" s="567"/>
      <c r="I626" s="568"/>
      <c r="J626" s="569"/>
      <c r="K626" s="569"/>
      <c r="L626" s="569"/>
      <c r="M626" s="569"/>
      <c r="N626" s="569"/>
      <c r="O626" s="569"/>
      <c r="P626" s="631"/>
      <c r="Q626" s="357"/>
      <c r="R626" s="283"/>
    </row>
    <row r="627" spans="1:18" s="91" customFormat="1" ht="18.75">
      <c r="A627" s="817"/>
      <c r="B627" s="830"/>
      <c r="C627" s="819"/>
      <c r="D627" s="831"/>
      <c r="E627" s="831"/>
      <c r="F627" s="831"/>
      <c r="G627" s="584"/>
      <c r="H627" s="584"/>
      <c r="I627" s="884"/>
      <c r="J627" s="822"/>
      <c r="K627" s="822"/>
      <c r="L627" s="822"/>
      <c r="M627" s="822"/>
      <c r="N627" s="822"/>
      <c r="O627" s="822"/>
      <c r="P627" s="1058"/>
      <c r="Q627" s="89"/>
    </row>
    <row r="628" spans="1:18" s="91" customFormat="1" ht="18.75">
      <c r="A628" s="564"/>
      <c r="B628" s="380"/>
      <c r="C628" s="814"/>
      <c r="D628" s="566"/>
      <c r="E628" s="566"/>
      <c r="F628" s="566"/>
      <c r="G628" s="567"/>
      <c r="H628" s="567"/>
      <c r="I628" s="589"/>
      <c r="J628" s="569"/>
      <c r="K628" s="569"/>
      <c r="L628" s="569"/>
      <c r="M628" s="569"/>
      <c r="N628" s="569"/>
      <c r="O628" s="569"/>
      <c r="P628" s="631"/>
      <c r="Q628" s="357"/>
      <c r="R628" s="283"/>
    </row>
    <row r="629" spans="1:18" s="92" customFormat="1" ht="18.75">
      <c r="A629" s="817"/>
      <c r="B629" s="830"/>
      <c r="C629" s="819"/>
      <c r="D629" s="831"/>
      <c r="E629" s="831"/>
      <c r="F629" s="831"/>
      <c r="G629" s="584"/>
      <c r="H629" s="584"/>
      <c r="I629" s="884"/>
      <c r="J629" s="604"/>
      <c r="K629" s="604"/>
      <c r="L629" s="604"/>
      <c r="M629" s="604"/>
      <c r="N629" s="604"/>
      <c r="O629" s="604"/>
      <c r="P629" s="1057"/>
      <c r="Q629" s="89"/>
      <c r="R629" s="91"/>
    </row>
    <row r="630" spans="1:18" s="91" customFormat="1" ht="18.75">
      <c r="A630" s="564"/>
      <c r="B630" s="380"/>
      <c r="C630" s="814"/>
      <c r="D630" s="566"/>
      <c r="E630" s="566"/>
      <c r="F630" s="566"/>
      <c r="G630" s="567"/>
      <c r="H630" s="567"/>
      <c r="I630" s="589"/>
      <c r="J630" s="569"/>
      <c r="K630" s="569"/>
      <c r="L630" s="569"/>
      <c r="M630" s="569"/>
      <c r="N630" s="569"/>
      <c r="O630" s="569"/>
      <c r="P630" s="569"/>
      <c r="Q630" s="357"/>
      <c r="R630" s="283"/>
    </row>
    <row r="631" spans="1:18" s="92" customFormat="1" ht="18.75">
      <c r="A631" s="564"/>
      <c r="B631" s="380"/>
      <c r="C631" s="814"/>
      <c r="D631" s="566"/>
      <c r="E631" s="566"/>
      <c r="F631" s="566"/>
      <c r="G631" s="567"/>
      <c r="H631" s="567"/>
      <c r="I631" s="589"/>
      <c r="J631" s="569"/>
      <c r="K631" s="569"/>
      <c r="L631" s="569"/>
      <c r="M631" s="569"/>
      <c r="N631" s="569"/>
      <c r="O631" s="569"/>
      <c r="P631" s="631"/>
      <c r="Q631" s="357"/>
      <c r="R631" s="283"/>
    </row>
    <row r="632" spans="1:18" s="92" customFormat="1">
      <c r="A632" s="735"/>
      <c r="B632" s="380"/>
      <c r="C632" s="737"/>
      <c r="D632" s="739"/>
      <c r="E632" s="739"/>
      <c r="F632" s="739"/>
      <c r="G632" s="584"/>
      <c r="H632" s="584"/>
      <c r="I632" s="719"/>
      <c r="J632" s="369"/>
      <c r="K632" s="369"/>
      <c r="L632" s="646"/>
      <c r="M632" s="369"/>
      <c r="N632" s="646"/>
      <c r="O632" s="369"/>
      <c r="P632" s="739"/>
      <c r="Q632" s="646"/>
      <c r="R632" s="369"/>
    </row>
    <row r="633" spans="1:18" s="91" customFormat="1" ht="15" customHeight="1">
      <c r="A633" s="564"/>
      <c r="B633" s="848"/>
      <c r="C633" s="836"/>
      <c r="D633" s="579"/>
      <c r="E633" s="579"/>
      <c r="F633" s="579"/>
      <c r="G633" s="837"/>
      <c r="H633" s="837"/>
      <c r="I633" s="222"/>
      <c r="J633" s="222"/>
      <c r="K633" s="880"/>
      <c r="L633" s="881"/>
      <c r="M633" s="222"/>
      <c r="N633" s="881"/>
      <c r="O633" s="222"/>
      <c r="P633" s="631"/>
      <c r="Q633" s="881"/>
      <c r="R633" s="222"/>
    </row>
    <row r="634" spans="1:18" s="91" customFormat="1" ht="14.25" customHeight="1">
      <c r="A634" s="564"/>
      <c r="B634" s="848"/>
      <c r="C634" s="836"/>
      <c r="D634" s="579"/>
      <c r="E634" s="579"/>
      <c r="F634" s="579"/>
      <c r="G634" s="837"/>
      <c r="H634" s="837"/>
      <c r="I634" s="222"/>
      <c r="J634" s="222"/>
      <c r="K634" s="947"/>
      <c r="L634" s="881"/>
      <c r="M634" s="222"/>
      <c r="N634" s="881"/>
      <c r="O634" s="222"/>
      <c r="P634" s="631"/>
      <c r="Q634" s="881"/>
      <c r="R634" s="222"/>
    </row>
    <row r="635" spans="1:18" s="91" customFormat="1" ht="15.75" customHeight="1">
      <c r="A635" s="564"/>
      <c r="B635" s="380"/>
      <c r="C635" s="814"/>
      <c r="D635" s="566"/>
      <c r="E635" s="566"/>
      <c r="F635" s="566"/>
      <c r="G635" s="567"/>
      <c r="H635" s="567"/>
      <c r="I635" s="568"/>
      <c r="J635" s="569"/>
      <c r="K635" s="569"/>
      <c r="L635" s="569"/>
      <c r="M635" s="569"/>
      <c r="N635" s="569"/>
      <c r="O635" s="569"/>
      <c r="P635" s="569"/>
      <c r="Q635" s="357"/>
      <c r="R635" s="283"/>
    </row>
    <row r="636" spans="1:18" s="91" customFormat="1" ht="18.75">
      <c r="A636" s="817"/>
      <c r="B636" s="830"/>
      <c r="C636" s="819"/>
      <c r="D636" s="831"/>
      <c r="E636" s="831"/>
      <c r="F636" s="831"/>
      <c r="G636" s="584"/>
      <c r="H636" s="584"/>
      <c r="I636" s="884"/>
      <c r="J636" s="822"/>
      <c r="K636" s="822"/>
      <c r="L636" s="822"/>
      <c r="M636" s="822"/>
      <c r="N636" s="822"/>
      <c r="O636" s="822"/>
      <c r="P636" s="1058"/>
      <c r="Q636" s="89"/>
    </row>
    <row r="637" spans="1:18" s="92" customFormat="1" ht="18.75">
      <c r="A637" s="817"/>
      <c r="B637" s="835"/>
      <c r="C637" s="836"/>
      <c r="D637" s="831"/>
      <c r="E637" s="831"/>
      <c r="F637" s="831"/>
      <c r="G637" s="831"/>
      <c r="H637" s="831"/>
      <c r="I637" s="884"/>
      <c r="J637" s="833"/>
      <c r="K637" s="833"/>
      <c r="L637" s="833"/>
      <c r="M637" s="833"/>
      <c r="N637" s="833"/>
      <c r="O637" s="833"/>
      <c r="P637" s="1057"/>
      <c r="Q637" s="89"/>
      <c r="R637" s="91"/>
    </row>
    <row r="638" spans="1:18" s="91" customFormat="1" ht="18.75">
      <c r="A638" s="564"/>
      <c r="B638" s="380"/>
      <c r="C638" s="814"/>
      <c r="D638" s="566"/>
      <c r="E638" s="566"/>
      <c r="F638" s="566"/>
      <c r="G638" s="567"/>
      <c r="H638" s="567"/>
      <c r="I638" s="568"/>
      <c r="J638" s="569"/>
      <c r="K638" s="569"/>
      <c r="L638" s="569"/>
      <c r="M638" s="569"/>
      <c r="N638" s="569"/>
      <c r="O638" s="569"/>
      <c r="P638" s="631"/>
      <c r="Q638" s="357"/>
      <c r="R638" s="283"/>
    </row>
    <row r="639" spans="1:18" s="91" customFormat="1" ht="18.75">
      <c r="A639" s="817"/>
      <c r="B639" s="830"/>
      <c r="C639" s="819"/>
      <c r="D639" s="831"/>
      <c r="E639" s="831"/>
      <c r="F639" s="831"/>
      <c r="G639" s="584"/>
      <c r="H639" s="584"/>
      <c r="I639" s="884"/>
      <c r="J639" s="604"/>
      <c r="K639" s="604"/>
      <c r="L639" s="604"/>
      <c r="M639" s="604"/>
      <c r="N639" s="604"/>
      <c r="O639" s="604"/>
      <c r="P639" s="1057"/>
      <c r="Q639" s="89"/>
    </row>
    <row r="640" spans="1:18" s="91" customFormat="1" ht="18.75">
      <c r="A640" s="564"/>
      <c r="B640" s="380"/>
      <c r="C640" s="814"/>
      <c r="D640" s="566"/>
      <c r="E640" s="566"/>
      <c r="F640" s="566"/>
      <c r="G640" s="567"/>
      <c r="H640" s="567"/>
      <c r="I640" s="568"/>
      <c r="J640" s="569"/>
      <c r="K640" s="569"/>
      <c r="L640" s="569"/>
      <c r="M640" s="569"/>
      <c r="N640" s="569"/>
      <c r="O640" s="569"/>
      <c r="P640" s="631"/>
      <c r="Q640" s="357"/>
      <c r="R640" s="284"/>
    </row>
    <row r="641" spans="1:18" s="91" customFormat="1" ht="18.75">
      <c r="A641" s="817"/>
      <c r="B641" s="830"/>
      <c r="C641" s="819"/>
      <c r="D641" s="831"/>
      <c r="E641" s="831"/>
      <c r="F641" s="831"/>
      <c r="G641" s="584"/>
      <c r="H641" s="584"/>
      <c r="I641" s="884"/>
      <c r="J641" s="822"/>
      <c r="K641" s="822"/>
      <c r="L641" s="822"/>
      <c r="M641" s="822"/>
      <c r="N641" s="822"/>
      <c r="O641" s="822"/>
      <c r="P641" s="1058"/>
      <c r="Q641" s="89"/>
    </row>
    <row r="642" spans="1:18" s="91" customFormat="1" ht="18.75">
      <c r="A642" s="817"/>
      <c r="B642" s="830"/>
      <c r="C642" s="819"/>
      <c r="D642" s="831"/>
      <c r="E642" s="831"/>
      <c r="F642" s="831"/>
      <c r="G642" s="584"/>
      <c r="H642" s="584"/>
      <c r="I642" s="884"/>
      <c r="J642" s="945"/>
      <c r="K642" s="604"/>
      <c r="L642" s="604"/>
      <c r="M642" s="945"/>
      <c r="N642" s="945"/>
      <c r="O642" s="945"/>
      <c r="P642" s="1057"/>
      <c r="Q642" s="89"/>
    </row>
    <row r="643" spans="1:18" s="91" customFormat="1" ht="18.75">
      <c r="A643" s="564"/>
      <c r="B643" s="380"/>
      <c r="C643" s="814"/>
      <c r="D643" s="566"/>
      <c r="E643" s="566"/>
      <c r="F643" s="566"/>
      <c r="G643" s="567"/>
      <c r="H643" s="567"/>
      <c r="I643" s="568"/>
      <c r="J643" s="363"/>
      <c r="K643" s="569"/>
      <c r="L643" s="569"/>
      <c r="M643" s="363"/>
      <c r="N643" s="363"/>
      <c r="O643" s="363"/>
      <c r="P643" s="631"/>
      <c r="Q643" s="357"/>
      <c r="R643" s="283"/>
    </row>
    <row r="644" spans="1:18" s="91" customFormat="1" ht="18.75">
      <c r="A644" s="564"/>
      <c r="B644" s="380"/>
      <c r="C644" s="814"/>
      <c r="D644" s="566"/>
      <c r="E644" s="566"/>
      <c r="F644" s="566"/>
      <c r="G644" s="567"/>
      <c r="H644" s="567"/>
      <c r="I644" s="589"/>
      <c r="J644" s="569"/>
      <c r="K644" s="569"/>
      <c r="L644" s="569"/>
      <c r="M644" s="569"/>
      <c r="N644" s="569"/>
      <c r="O644" s="569"/>
      <c r="P644" s="631"/>
      <c r="Q644" s="357"/>
      <c r="R644" s="283"/>
    </row>
    <row r="645" spans="1:18" s="91" customFormat="1" ht="18.75">
      <c r="A645" s="817"/>
      <c r="B645" s="830"/>
      <c r="C645" s="819"/>
      <c r="D645" s="831"/>
      <c r="E645" s="831"/>
      <c r="F645" s="831"/>
      <c r="G645" s="584"/>
      <c r="H645" s="584"/>
      <c r="I645" s="591"/>
      <c r="J645" s="822"/>
      <c r="K645" s="822"/>
      <c r="L645" s="822"/>
      <c r="M645" s="822"/>
      <c r="N645" s="822"/>
      <c r="O645" s="822"/>
      <c r="P645" s="1058"/>
      <c r="Q645" s="89"/>
    </row>
    <row r="646" spans="1:18" s="91" customFormat="1" ht="18.75">
      <c r="A646" s="564"/>
      <c r="B646" s="380"/>
      <c r="C646" s="814"/>
      <c r="D646" s="566"/>
      <c r="E646" s="566"/>
      <c r="F646" s="566"/>
      <c r="G646" s="567"/>
      <c r="H646" s="567"/>
      <c r="I646" s="588"/>
      <c r="J646" s="569"/>
      <c r="K646" s="569"/>
      <c r="L646" s="569"/>
      <c r="M646" s="569"/>
      <c r="N646" s="569"/>
      <c r="O646" s="569"/>
      <c r="P646" s="631"/>
      <c r="Q646" s="357"/>
      <c r="R646" s="284"/>
    </row>
    <row r="647" spans="1:18" s="91" customFormat="1" ht="18.75">
      <c r="A647" s="817"/>
      <c r="B647" s="830"/>
      <c r="C647" s="819"/>
      <c r="D647" s="831"/>
      <c r="E647" s="831"/>
      <c r="F647" s="831"/>
      <c r="G647" s="584"/>
      <c r="H647" s="584"/>
      <c r="I647" s="946"/>
      <c r="J647" s="604"/>
      <c r="K647" s="604"/>
      <c r="L647" s="604"/>
      <c r="M647" s="604"/>
      <c r="N647" s="604"/>
      <c r="O647" s="604"/>
      <c r="P647" s="1057"/>
      <c r="Q647" s="89"/>
    </row>
    <row r="648" spans="1:18" s="91" customFormat="1" ht="18.75">
      <c r="A648" s="564"/>
      <c r="B648" s="380"/>
      <c r="C648" s="814"/>
      <c r="D648" s="566"/>
      <c r="E648" s="566"/>
      <c r="F648" s="566"/>
      <c r="G648" s="567"/>
      <c r="H648" s="567"/>
      <c r="I648" s="589"/>
      <c r="J648" s="569"/>
      <c r="K648" s="569"/>
      <c r="L648" s="569"/>
      <c r="M648" s="569"/>
      <c r="N648" s="569"/>
      <c r="O648" s="569"/>
      <c r="P648" s="631"/>
      <c r="Q648" s="357"/>
      <c r="R648" s="283"/>
    </row>
    <row r="649" spans="1:18" s="91" customFormat="1" ht="18.75">
      <c r="A649" s="817"/>
      <c r="B649" s="830"/>
      <c r="C649" s="819"/>
      <c r="D649" s="831"/>
      <c r="E649" s="831"/>
      <c r="F649" s="831"/>
      <c r="G649" s="584"/>
      <c r="H649" s="584"/>
      <c r="I649" s="591"/>
      <c r="J649" s="604"/>
      <c r="K649" s="604"/>
      <c r="L649" s="604"/>
      <c r="M649" s="604"/>
      <c r="N649" s="604"/>
      <c r="O649" s="604"/>
      <c r="P649" s="1057"/>
      <c r="Q649" s="89"/>
    </row>
    <row r="650" spans="1:18" s="91" customFormat="1" ht="18.75">
      <c r="A650" s="564"/>
      <c r="B650" s="380"/>
      <c r="C650" s="814"/>
      <c r="D650" s="566"/>
      <c r="E650" s="566"/>
      <c r="F650" s="566"/>
      <c r="G650" s="567"/>
      <c r="H650" s="567"/>
      <c r="I650" s="589"/>
      <c r="J650" s="569"/>
      <c r="K650" s="569"/>
      <c r="L650" s="569"/>
      <c r="M650" s="569"/>
      <c r="N650" s="569"/>
      <c r="O650" s="569"/>
      <c r="P650" s="569"/>
      <c r="Q650" s="357"/>
      <c r="R650" s="284"/>
    </row>
    <row r="651" spans="1:18" s="91" customFormat="1" ht="18.75">
      <c r="A651" s="817"/>
      <c r="B651" s="830"/>
      <c r="C651" s="819"/>
      <c r="D651" s="831"/>
      <c r="E651" s="831"/>
      <c r="F651" s="831"/>
      <c r="G651" s="584"/>
      <c r="H651" s="584"/>
      <c r="I651" s="591"/>
      <c r="J651" s="822"/>
      <c r="K651" s="822"/>
      <c r="L651" s="822"/>
      <c r="M651" s="822"/>
      <c r="N651" s="822"/>
      <c r="O651" s="822"/>
      <c r="P651" s="1058"/>
      <c r="Q651" s="89"/>
    </row>
    <row r="652" spans="1:18" s="91" customFormat="1" ht="18.75">
      <c r="A652" s="564"/>
      <c r="B652" s="380"/>
      <c r="C652" s="814"/>
      <c r="D652" s="566"/>
      <c r="E652" s="566"/>
      <c r="F652" s="566"/>
      <c r="G652" s="567"/>
      <c r="H652" s="567"/>
      <c r="I652" s="568"/>
      <c r="J652" s="569"/>
      <c r="K652" s="569"/>
      <c r="L652" s="569"/>
      <c r="M652" s="569"/>
      <c r="N652" s="569"/>
      <c r="O652" s="569"/>
      <c r="P652" s="631"/>
      <c r="Q652" s="357"/>
      <c r="R652" s="284"/>
    </row>
    <row r="653" spans="1:18" s="91" customFormat="1" ht="18.75">
      <c r="A653" s="817"/>
      <c r="B653" s="830"/>
      <c r="C653" s="819"/>
      <c r="D653" s="831"/>
      <c r="E653" s="831"/>
      <c r="F653" s="831"/>
      <c r="G653" s="584"/>
      <c r="H653" s="584"/>
      <c r="I653" s="884"/>
      <c r="J653" s="604"/>
      <c r="K653" s="604"/>
      <c r="L653" s="604"/>
      <c r="M653" s="604"/>
      <c r="N653" s="604"/>
      <c r="O653" s="604"/>
      <c r="P653" s="1057"/>
      <c r="Q653" s="89"/>
    </row>
    <row r="654" spans="1:18" s="91" customFormat="1" ht="18.75">
      <c r="A654" s="564"/>
      <c r="B654" s="380"/>
      <c r="C654" s="814"/>
      <c r="D654" s="566"/>
      <c r="E654" s="566"/>
      <c r="F654" s="566"/>
      <c r="G654" s="567"/>
      <c r="H654" s="567"/>
      <c r="I654" s="568"/>
      <c r="J654" s="569"/>
      <c r="K654" s="569"/>
      <c r="L654" s="569"/>
      <c r="M654" s="569"/>
      <c r="N654" s="569"/>
      <c r="O654" s="569"/>
      <c r="P654" s="631"/>
      <c r="Q654" s="357"/>
      <c r="R654" s="283"/>
    </row>
    <row r="655" spans="1:18" s="91" customFormat="1" ht="18.75">
      <c r="A655" s="817"/>
      <c r="B655" s="830"/>
      <c r="C655" s="819"/>
      <c r="D655" s="831"/>
      <c r="E655" s="831"/>
      <c r="F655" s="831"/>
      <c r="G655" s="584"/>
      <c r="H655" s="584"/>
      <c r="I655" s="884"/>
      <c r="J655" s="604"/>
      <c r="K655" s="604"/>
      <c r="L655" s="604"/>
      <c r="M655" s="604"/>
      <c r="N655" s="604"/>
      <c r="O655" s="604"/>
      <c r="P655" s="1057"/>
      <c r="Q655" s="89"/>
    </row>
    <row r="656" spans="1:18" s="91" customFormat="1" ht="18.75">
      <c r="A656" s="564"/>
      <c r="B656" s="380"/>
      <c r="C656" s="819"/>
      <c r="D656" s="581"/>
      <c r="E656" s="581"/>
      <c r="F656" s="581"/>
      <c r="G656" s="581"/>
      <c r="H656" s="581"/>
      <c r="I656" s="179"/>
      <c r="J656" s="604"/>
      <c r="K656" s="604"/>
      <c r="L656" s="604"/>
      <c r="M656" s="604"/>
      <c r="N656" s="604"/>
      <c r="O656" s="604"/>
      <c r="P656" s="1057"/>
      <c r="Q656" s="89"/>
    </row>
    <row r="657" spans="1:18" s="91" customFormat="1" ht="18.75">
      <c r="A657" s="817"/>
      <c r="B657" s="830"/>
      <c r="C657" s="819"/>
      <c r="D657" s="831"/>
      <c r="E657" s="831"/>
      <c r="F657" s="831"/>
      <c r="G657" s="584"/>
      <c r="H657" s="584"/>
      <c r="I657" s="884"/>
      <c r="J657" s="604"/>
      <c r="K657" s="604"/>
      <c r="L657" s="604"/>
      <c r="M657" s="604"/>
      <c r="N657" s="604"/>
      <c r="O657" s="604"/>
      <c r="P657" s="1057"/>
      <c r="Q657" s="89"/>
    </row>
    <row r="658" spans="1:18" s="91" customFormat="1" ht="18.75">
      <c r="A658" s="564"/>
      <c r="B658" s="380"/>
      <c r="C658" s="814"/>
      <c r="D658" s="566"/>
      <c r="E658" s="566"/>
      <c r="F658" s="566"/>
      <c r="G658" s="567"/>
      <c r="H658" s="567"/>
      <c r="I658" s="568"/>
      <c r="J658" s="569"/>
      <c r="K658" s="569"/>
      <c r="L658" s="569"/>
      <c r="M658" s="569"/>
      <c r="N658" s="569"/>
      <c r="O658" s="569"/>
      <c r="P658" s="1057"/>
      <c r="Q658" s="357"/>
      <c r="R658" s="283"/>
    </row>
    <row r="659" spans="1:18" s="91" customFormat="1" ht="18.75">
      <c r="A659" s="817"/>
      <c r="B659" s="830"/>
      <c r="C659" s="819"/>
      <c r="D659" s="831"/>
      <c r="E659" s="831"/>
      <c r="F659" s="831"/>
      <c r="G659" s="584"/>
      <c r="H659" s="584"/>
      <c r="I659" s="884"/>
      <c r="J659" s="822"/>
      <c r="K659" s="822"/>
      <c r="L659" s="822"/>
      <c r="M659" s="822"/>
      <c r="N659" s="822"/>
      <c r="O659" s="822"/>
      <c r="P659" s="1058"/>
      <c r="Q659" s="89"/>
    </row>
    <row r="660" spans="1:18" s="91" customFormat="1" ht="18.75">
      <c r="A660" s="564"/>
      <c r="B660" s="380"/>
      <c r="C660" s="814"/>
      <c r="D660" s="566"/>
      <c r="E660" s="566"/>
      <c r="F660" s="566"/>
      <c r="G660" s="567"/>
      <c r="H660" s="567"/>
      <c r="I660" s="568"/>
      <c r="J660" s="569"/>
      <c r="K660" s="569"/>
      <c r="L660" s="569"/>
      <c r="M660" s="569"/>
      <c r="N660" s="569"/>
      <c r="O660" s="569"/>
      <c r="P660" s="631"/>
      <c r="Q660" s="357"/>
      <c r="R660" s="283"/>
    </row>
    <row r="661" spans="1:18" s="91" customFormat="1" ht="18.75">
      <c r="A661" s="817"/>
      <c r="B661" s="830"/>
      <c r="C661" s="819"/>
      <c r="D661" s="831"/>
      <c r="E661" s="831"/>
      <c r="F661" s="831"/>
      <c r="G661" s="584"/>
      <c r="H661" s="584"/>
      <c r="I661" s="884"/>
      <c r="J661" s="822"/>
      <c r="K661" s="822"/>
      <c r="L661" s="822"/>
      <c r="M661" s="822"/>
      <c r="N661" s="822"/>
      <c r="O661" s="822"/>
      <c r="P661" s="1058"/>
      <c r="Q661" s="89"/>
    </row>
    <row r="662" spans="1:18" s="91" customFormat="1" ht="18.75">
      <c r="A662" s="564"/>
      <c r="B662" s="380"/>
      <c r="C662" s="814"/>
      <c r="D662" s="566"/>
      <c r="E662" s="566"/>
      <c r="F662" s="566"/>
      <c r="G662" s="567"/>
      <c r="H662" s="567"/>
      <c r="I662" s="589"/>
      <c r="J662" s="569"/>
      <c r="K662" s="569"/>
      <c r="L662" s="569"/>
      <c r="M662" s="569"/>
      <c r="N662" s="569"/>
      <c r="O662" s="569"/>
      <c r="P662" s="631"/>
      <c r="Q662" s="357"/>
      <c r="R662" s="284"/>
    </row>
    <row r="663" spans="1:18" s="91" customFormat="1" ht="18.75">
      <c r="A663" s="817"/>
      <c r="B663" s="830"/>
      <c r="C663" s="819"/>
      <c r="D663" s="831"/>
      <c r="E663" s="831"/>
      <c r="F663" s="831"/>
      <c r="G663" s="584"/>
      <c r="H663" s="584"/>
      <c r="I663" s="591"/>
      <c r="J663" s="604"/>
      <c r="K663" s="604"/>
      <c r="L663" s="604"/>
      <c r="M663" s="604"/>
      <c r="N663" s="604"/>
      <c r="O663" s="604"/>
      <c r="P663" s="1057"/>
      <c r="Q663" s="89"/>
    </row>
    <row r="664" spans="1:18" s="91" customFormat="1" ht="18.75">
      <c r="A664" s="564"/>
      <c r="B664" s="380"/>
      <c r="C664" s="814"/>
      <c r="D664" s="566"/>
      <c r="E664" s="566"/>
      <c r="F664" s="566"/>
      <c r="G664" s="567"/>
      <c r="H664" s="567"/>
      <c r="I664" s="589"/>
      <c r="J664" s="569"/>
      <c r="K664" s="569"/>
      <c r="L664" s="569"/>
      <c r="M664" s="569"/>
      <c r="N664" s="569"/>
      <c r="O664" s="569"/>
      <c r="P664" s="614"/>
      <c r="Q664" s="357"/>
      <c r="R664" s="283"/>
    </row>
    <row r="665" spans="1:18" s="91" customFormat="1" ht="18.75">
      <c r="A665" s="817"/>
      <c r="B665" s="830"/>
      <c r="C665" s="819"/>
      <c r="D665" s="831"/>
      <c r="E665" s="831"/>
      <c r="F665" s="831"/>
      <c r="G665" s="584"/>
      <c r="H665" s="584"/>
      <c r="I665" s="591"/>
      <c r="J665" s="604"/>
      <c r="K665" s="604"/>
      <c r="L665" s="604"/>
      <c r="M665" s="604"/>
      <c r="N665" s="604"/>
      <c r="O665" s="604"/>
      <c r="P665" s="1057"/>
      <c r="Q665" s="89"/>
    </row>
    <row r="666" spans="1:18" s="91" customFormat="1" ht="18.75">
      <c r="A666" s="564"/>
      <c r="B666" s="380"/>
      <c r="C666" s="814"/>
      <c r="D666" s="566"/>
      <c r="E666" s="566"/>
      <c r="F666" s="566"/>
      <c r="G666" s="586"/>
      <c r="H666" s="586"/>
      <c r="I666" s="588"/>
      <c r="J666" s="376"/>
      <c r="K666" s="376"/>
      <c r="L666" s="357"/>
      <c r="M666" s="614"/>
      <c r="N666" s="357"/>
      <c r="O666" s="376"/>
      <c r="P666" s="631"/>
      <c r="Q666" s="357"/>
      <c r="R666" s="376"/>
    </row>
    <row r="667" spans="1:18" s="91" customFormat="1" ht="18.75">
      <c r="A667" s="564"/>
      <c r="B667" s="380"/>
      <c r="C667" s="814"/>
      <c r="D667" s="566"/>
      <c r="E667" s="566"/>
      <c r="F667" s="566"/>
      <c r="G667" s="567"/>
      <c r="H667" s="567"/>
      <c r="I667" s="568"/>
      <c r="J667" s="363"/>
      <c r="K667" s="363"/>
      <c r="L667" s="569"/>
      <c r="M667" s="569"/>
      <c r="N667" s="363"/>
      <c r="O667" s="363"/>
      <c r="P667" s="569"/>
      <c r="Q667" s="357"/>
      <c r="R667" s="283"/>
    </row>
    <row r="668" spans="1:18" s="91" customFormat="1" ht="18.75">
      <c r="A668" s="817"/>
      <c r="B668" s="830"/>
      <c r="C668" s="819"/>
      <c r="D668" s="831"/>
      <c r="E668" s="831"/>
      <c r="F668" s="831"/>
      <c r="G668" s="584"/>
      <c r="H668" s="584"/>
      <c r="I668" s="884"/>
      <c r="J668" s="948"/>
      <c r="K668" s="948"/>
      <c r="L668" s="822"/>
      <c r="M668" s="822"/>
      <c r="N668" s="948"/>
      <c r="O668" s="948"/>
      <c r="P668" s="1058"/>
      <c r="Q668" s="89"/>
    </row>
    <row r="669" spans="1:18" s="91" customFormat="1" ht="18.75">
      <c r="A669" s="564"/>
      <c r="B669" s="380"/>
      <c r="C669" s="814"/>
      <c r="D669" s="566"/>
      <c r="E669" s="566"/>
      <c r="F669" s="566"/>
      <c r="G669" s="567"/>
      <c r="H669" s="567"/>
      <c r="I669" s="589"/>
      <c r="J669" s="569"/>
      <c r="K669" s="569"/>
      <c r="L669" s="569"/>
      <c r="M669" s="569"/>
      <c r="N669" s="569"/>
      <c r="O669" s="569"/>
      <c r="P669" s="631"/>
      <c r="Q669" s="357"/>
      <c r="R669" s="283"/>
    </row>
    <row r="670" spans="1:18" s="91" customFormat="1" ht="18.75">
      <c r="A670" s="817"/>
      <c r="B670" s="830"/>
      <c r="C670" s="819"/>
      <c r="D670" s="831"/>
      <c r="E670" s="831"/>
      <c r="F670" s="831"/>
      <c r="G670" s="584"/>
      <c r="H670" s="584"/>
      <c r="I670" s="591"/>
      <c r="J670" s="822"/>
      <c r="K670" s="822"/>
      <c r="L670" s="822"/>
      <c r="M670" s="822"/>
      <c r="N670" s="822"/>
      <c r="O670" s="822"/>
      <c r="P670" s="1058"/>
      <c r="Q670" s="89"/>
    </row>
    <row r="671" spans="1:18" s="91" customFormat="1" ht="18.75">
      <c r="A671" s="817"/>
      <c r="B671" s="830"/>
      <c r="C671" s="819"/>
      <c r="D671" s="831"/>
      <c r="E671" s="831"/>
      <c r="F671" s="831"/>
      <c r="G671" s="584"/>
      <c r="H671" s="584"/>
      <c r="I671" s="946"/>
      <c r="J671" s="604"/>
      <c r="K671" s="604"/>
      <c r="L671" s="604"/>
      <c r="M671" s="604"/>
      <c r="N671" s="604"/>
      <c r="O671" s="604"/>
      <c r="P671" s="1057"/>
      <c r="Q671" s="89"/>
    </row>
    <row r="672" spans="1:18" s="91" customFormat="1" ht="18.75">
      <c r="A672" s="817"/>
      <c r="B672" s="835"/>
      <c r="C672" s="836"/>
      <c r="D672" s="831"/>
      <c r="E672" s="831"/>
      <c r="F672" s="831"/>
      <c r="G672" s="831"/>
      <c r="H672" s="831"/>
      <c r="I672" s="949"/>
      <c r="J672" s="861"/>
      <c r="K672" s="862"/>
      <c r="L672" s="861"/>
      <c r="M672" s="861"/>
      <c r="N672" s="862"/>
      <c r="O672" s="861"/>
      <c r="P672" s="1059"/>
      <c r="Q672" s="785"/>
    </row>
    <row r="673" spans="1:18" s="91" customFormat="1" ht="18.75">
      <c r="A673" s="564"/>
      <c r="B673" s="380"/>
      <c r="C673" s="814"/>
      <c r="D673" s="566"/>
      <c r="E673" s="566"/>
      <c r="F673" s="566"/>
      <c r="G673" s="567"/>
      <c r="H673" s="567"/>
      <c r="I673" s="589"/>
      <c r="J673" s="569"/>
      <c r="K673" s="569"/>
      <c r="L673" s="569"/>
      <c r="M673" s="569"/>
      <c r="N673" s="569"/>
      <c r="O673" s="569"/>
      <c r="P673" s="569"/>
      <c r="Q673" s="357"/>
      <c r="R673" s="283"/>
    </row>
    <row r="674" spans="1:18" s="91" customFormat="1" ht="18.75">
      <c r="A674" s="817"/>
      <c r="B674" s="830"/>
      <c r="C674" s="819"/>
      <c r="D674" s="831"/>
      <c r="E674" s="831"/>
      <c r="F674" s="831"/>
      <c r="G674" s="584"/>
      <c r="H674" s="584"/>
      <c r="I674" s="591"/>
      <c r="J674" s="822"/>
      <c r="K674" s="822"/>
      <c r="L674" s="822"/>
      <c r="M674" s="822"/>
      <c r="N674" s="822"/>
      <c r="O674" s="822"/>
      <c r="P674" s="1058"/>
      <c r="Q674" s="89"/>
    </row>
    <row r="675" spans="1:18" s="91" customFormat="1" ht="18.75">
      <c r="A675" s="564"/>
      <c r="B675" s="380"/>
      <c r="C675" s="814"/>
      <c r="D675" s="566"/>
      <c r="E675" s="566"/>
      <c r="F675" s="566"/>
      <c r="G675" s="567"/>
      <c r="H675" s="567"/>
      <c r="I675" s="568"/>
      <c r="J675" s="569"/>
      <c r="K675" s="569"/>
      <c r="L675" s="569"/>
      <c r="M675" s="569"/>
      <c r="N675" s="569"/>
      <c r="O675" s="569"/>
      <c r="P675" s="614"/>
      <c r="Q675" s="357"/>
      <c r="R675" s="283"/>
    </row>
    <row r="676" spans="1:18" s="91" customFormat="1" ht="18.75">
      <c r="A676" s="817"/>
      <c r="B676" s="830"/>
      <c r="C676" s="819"/>
      <c r="D676" s="831"/>
      <c r="E676" s="831"/>
      <c r="F676" s="831"/>
      <c r="G676" s="584"/>
      <c r="H676" s="584"/>
      <c r="I676" s="884"/>
      <c r="J676" s="604"/>
      <c r="K676" s="604"/>
      <c r="L676" s="604"/>
      <c r="M676" s="604"/>
      <c r="N676" s="604"/>
      <c r="O676" s="604"/>
      <c r="P676" s="1057"/>
      <c r="Q676" s="89"/>
    </row>
    <row r="677" spans="1:18" s="91" customFormat="1" ht="18.75">
      <c r="A677" s="564"/>
      <c r="B677" s="380"/>
      <c r="C677" s="814"/>
      <c r="D677" s="566"/>
      <c r="E677" s="566"/>
      <c r="F677" s="566"/>
      <c r="G677" s="567"/>
      <c r="H677" s="567"/>
      <c r="I677" s="589"/>
      <c r="J677" s="569"/>
      <c r="K677" s="569"/>
      <c r="L677" s="569"/>
      <c r="M677" s="569"/>
      <c r="N677" s="569"/>
      <c r="O677" s="569"/>
      <c r="P677" s="569"/>
      <c r="Q677" s="357"/>
      <c r="R677" s="283"/>
    </row>
    <row r="678" spans="1:18" s="91" customFormat="1" ht="18.75">
      <c r="A678" s="817"/>
      <c r="B678" s="830"/>
      <c r="C678" s="819"/>
      <c r="D678" s="831"/>
      <c r="E678" s="831"/>
      <c r="F678" s="831"/>
      <c r="G678" s="584"/>
      <c r="H678" s="584"/>
      <c r="I678" s="591"/>
      <c r="J678" s="822"/>
      <c r="K678" s="822"/>
      <c r="L678" s="822"/>
      <c r="M678" s="822"/>
      <c r="N678" s="822"/>
      <c r="O678" s="822"/>
      <c r="P678" s="1058"/>
      <c r="Q678" s="89"/>
    </row>
    <row r="679" spans="1:18" s="91" customFormat="1" ht="18.75">
      <c r="A679" s="564"/>
      <c r="B679" s="380"/>
      <c r="C679" s="814"/>
      <c r="D679" s="566"/>
      <c r="E679" s="566"/>
      <c r="F679" s="566"/>
      <c r="G679" s="567"/>
      <c r="H679" s="567"/>
      <c r="I679" s="568"/>
      <c r="J679" s="569"/>
      <c r="K679" s="569"/>
      <c r="L679" s="569"/>
      <c r="M679" s="569"/>
      <c r="N679" s="569"/>
      <c r="O679" s="569"/>
      <c r="P679" s="569"/>
      <c r="Q679" s="357"/>
      <c r="R679" s="283"/>
    </row>
    <row r="680" spans="1:18" s="91" customFormat="1" ht="18.75">
      <c r="A680" s="817"/>
      <c r="B680" s="830"/>
      <c r="C680" s="819"/>
      <c r="D680" s="831"/>
      <c r="E680" s="831"/>
      <c r="F680" s="831"/>
      <c r="G680" s="584"/>
      <c r="H680" s="584"/>
      <c r="I680" s="884"/>
      <c r="J680" s="822"/>
      <c r="K680" s="822"/>
      <c r="L680" s="822"/>
      <c r="M680" s="822"/>
      <c r="N680" s="822"/>
      <c r="O680" s="822"/>
      <c r="P680" s="1058"/>
      <c r="Q680" s="89"/>
    </row>
    <row r="681" spans="1:18" s="91" customFormat="1" ht="18.75">
      <c r="A681" s="564"/>
      <c r="B681" s="380"/>
      <c r="C681" s="814"/>
      <c r="D681" s="566"/>
      <c r="E681" s="566"/>
      <c r="F681" s="566"/>
      <c r="G681" s="567"/>
      <c r="H681" s="567"/>
      <c r="I681" s="588"/>
      <c r="J681" s="569"/>
      <c r="K681" s="569"/>
      <c r="L681" s="569"/>
      <c r="M681" s="569"/>
      <c r="N681" s="569"/>
      <c r="O681" s="569"/>
      <c r="P681" s="631"/>
      <c r="Q681" s="357"/>
      <c r="R681" s="283"/>
    </row>
    <row r="682" spans="1:18" s="91" customFormat="1" ht="18.75">
      <c r="A682" s="817"/>
      <c r="B682" s="830"/>
      <c r="C682" s="819"/>
      <c r="D682" s="831"/>
      <c r="E682" s="831"/>
      <c r="F682" s="831"/>
      <c r="G682" s="584"/>
      <c r="H682" s="584"/>
      <c r="I682" s="884"/>
      <c r="J682" s="822"/>
      <c r="K682" s="822"/>
      <c r="L682" s="822"/>
      <c r="M682" s="822"/>
      <c r="N682" s="822"/>
      <c r="O682" s="822"/>
      <c r="P682" s="1058"/>
      <c r="Q682" s="89"/>
    </row>
    <row r="683" spans="1:18" s="91" customFormat="1" ht="14.25" customHeight="1">
      <c r="A683" s="564"/>
      <c r="B683" s="380"/>
      <c r="C683" s="819"/>
      <c r="D683" s="579"/>
      <c r="E683" s="579"/>
      <c r="F683" s="579"/>
      <c r="G683" s="584"/>
      <c r="H683" s="584"/>
      <c r="I683" s="591"/>
      <c r="J683" s="601"/>
      <c r="K683" s="601"/>
      <c r="L683" s="608"/>
      <c r="M683" s="608"/>
      <c r="N683" s="601"/>
      <c r="O683" s="601"/>
      <c r="P683" s="631"/>
      <c r="Q683" s="660"/>
      <c r="R683" s="220"/>
    </row>
    <row r="684" spans="1:18" s="91" customFormat="1" ht="14.25" customHeight="1">
      <c r="A684" s="817"/>
      <c r="B684" s="830"/>
      <c r="C684" s="819"/>
      <c r="D684" s="831"/>
      <c r="E684" s="831"/>
      <c r="F684" s="831"/>
      <c r="G684" s="584"/>
      <c r="H684" s="584"/>
      <c r="I684" s="591"/>
      <c r="J684" s="945"/>
      <c r="K684" s="945"/>
      <c r="L684" s="604"/>
      <c r="M684" s="604"/>
      <c r="N684" s="945"/>
      <c r="O684" s="945"/>
      <c r="P684" s="1057"/>
      <c r="Q684" s="89"/>
    </row>
    <row r="685" spans="1:18" s="91" customFormat="1" ht="18.75">
      <c r="A685" s="564"/>
      <c r="B685" s="936"/>
      <c r="C685" s="937"/>
      <c r="D685" s="578"/>
      <c r="E685" s="578"/>
      <c r="F685" s="578"/>
      <c r="G685" s="582"/>
      <c r="H685" s="582"/>
      <c r="I685" s="588"/>
      <c r="J685" s="363"/>
      <c r="K685" s="363"/>
      <c r="L685" s="569"/>
      <c r="M685" s="569"/>
      <c r="N685" s="363"/>
      <c r="O685" s="569"/>
      <c r="P685" s="614"/>
      <c r="Q685" s="357"/>
      <c r="R685" s="284"/>
    </row>
    <row r="686" spans="1:18" s="91" customFormat="1" ht="18.75">
      <c r="A686" s="564"/>
      <c r="B686" s="380"/>
      <c r="C686" s="814"/>
      <c r="D686" s="566"/>
      <c r="E686" s="566"/>
      <c r="F686" s="566"/>
      <c r="G686" s="567"/>
      <c r="H686" s="567"/>
      <c r="I686" s="589"/>
      <c r="J686" s="569"/>
      <c r="K686" s="607"/>
      <c r="L686" s="569"/>
      <c r="M686" s="569"/>
      <c r="N686" s="569"/>
      <c r="O686" s="607"/>
      <c r="P686" s="641"/>
      <c r="Q686" s="357"/>
      <c r="R686" s="283"/>
    </row>
    <row r="687" spans="1:18" s="369" customFormat="1">
      <c r="A687" s="735"/>
      <c r="B687" s="736"/>
      <c r="C687" s="737"/>
      <c r="D687" s="646"/>
      <c r="E687" s="646"/>
      <c r="F687" s="646"/>
      <c r="G687" s="738"/>
      <c r="H687" s="738"/>
      <c r="I687" s="719"/>
      <c r="L687" s="646"/>
      <c r="N687" s="646"/>
      <c r="P687" s="739"/>
      <c r="Q687" s="646"/>
    </row>
    <row r="688" spans="1:18" s="369" customFormat="1">
      <c r="A688" s="735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  <c r="Q688" s="646"/>
    </row>
    <row r="689" spans="1:17" s="369" customFormat="1">
      <c r="A689" s="735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  <c r="Q689" s="646"/>
    </row>
    <row r="690" spans="1:17" s="369" customFormat="1">
      <c r="A690" s="735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  <c r="Q690" s="646"/>
    </row>
    <row r="691" spans="1:17" s="369" customFormat="1">
      <c r="A691" s="735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  <c r="Q691" s="646"/>
    </row>
    <row r="692" spans="1:17" s="369" customFormat="1">
      <c r="A692" s="735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  <c r="Q692" s="646"/>
    </row>
    <row r="693" spans="1:17" s="369" customFormat="1">
      <c r="A693" s="735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  <c r="Q693" s="646"/>
    </row>
    <row r="694" spans="1:17" s="369" customFormat="1">
      <c r="A694" s="735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  <c r="Q694" s="646"/>
    </row>
    <row r="695" spans="1:17" s="369" customFormat="1">
      <c r="A695" s="735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  <c r="Q695" s="646"/>
    </row>
    <row r="696" spans="1:17" s="369" customFormat="1">
      <c r="A696" s="735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  <c r="Q696" s="646"/>
    </row>
    <row r="697" spans="1:17" s="369" customFormat="1">
      <c r="A697" s="735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  <c r="Q697" s="646"/>
    </row>
    <row r="698" spans="1:17" s="369" customFormat="1">
      <c r="A698" s="735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  <c r="Q698" s="646"/>
    </row>
    <row r="699" spans="1:17" s="369" customFormat="1">
      <c r="A699" s="735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  <c r="Q699" s="646"/>
    </row>
    <row r="700" spans="1:17" s="369" customFormat="1">
      <c r="A700" s="735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  <c r="Q700" s="646"/>
    </row>
    <row r="701" spans="1:17" s="369" customFormat="1">
      <c r="A701" s="735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  <c r="Q701" s="646"/>
    </row>
    <row r="702" spans="1:17" s="369" customFormat="1">
      <c r="A702" s="735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  <c r="Q702" s="646"/>
    </row>
    <row r="703" spans="1:17" s="369" customFormat="1">
      <c r="A703" s="735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  <c r="Q703" s="646"/>
    </row>
    <row r="704" spans="1:17" s="369" customFormat="1">
      <c r="A704" s="735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  <c r="Q704" s="646"/>
    </row>
    <row r="705" spans="1:17" s="369" customFormat="1">
      <c r="A705" s="735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  <c r="Q705" s="646"/>
    </row>
    <row r="706" spans="1:17" s="369" customFormat="1">
      <c r="A706" s="735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  <c r="Q706" s="646"/>
    </row>
    <row r="707" spans="1:17" s="369" customFormat="1">
      <c r="A707" s="735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  <c r="Q707" s="646"/>
    </row>
    <row r="708" spans="1:17" s="369" customFormat="1">
      <c r="A708" s="735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  <c r="Q708" s="646"/>
    </row>
    <row r="709" spans="1:17" s="369" customFormat="1">
      <c r="A709" s="735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  <c r="Q709" s="646"/>
    </row>
    <row r="710" spans="1:17" s="369" customFormat="1">
      <c r="A710" s="735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  <c r="Q710" s="646"/>
    </row>
    <row r="711" spans="1:17" s="369" customFormat="1">
      <c r="A711" s="735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  <c r="Q711" s="646"/>
    </row>
    <row r="712" spans="1:17" s="369" customFormat="1">
      <c r="A712" s="735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  <c r="Q712" s="646"/>
    </row>
    <row r="713" spans="1:17" s="369" customFormat="1">
      <c r="A713" s="735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  <c r="Q713" s="646"/>
    </row>
    <row r="714" spans="1:17" s="369" customFormat="1">
      <c r="A714" s="735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  <c r="Q714" s="646"/>
    </row>
    <row r="715" spans="1:17" s="369" customFormat="1">
      <c r="A715" s="735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  <c r="Q715" s="646"/>
    </row>
    <row r="716" spans="1:17" s="369" customFormat="1">
      <c r="A716" s="735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  <c r="Q716" s="646"/>
    </row>
    <row r="717" spans="1:17" s="369" customFormat="1">
      <c r="A717" s="735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  <c r="Q717" s="646"/>
    </row>
    <row r="718" spans="1:17" s="369" customFormat="1">
      <c r="A718" s="735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  <c r="Q718" s="646"/>
    </row>
    <row r="719" spans="1:17" s="369" customFormat="1">
      <c r="A719" s="735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  <c r="Q719" s="646"/>
    </row>
    <row r="720" spans="1:17" s="369" customFormat="1">
      <c r="A720" s="735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  <c r="Q720" s="646"/>
    </row>
    <row r="721" spans="1:17" s="369" customFormat="1">
      <c r="A721" s="735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  <c r="Q721" s="646"/>
    </row>
    <row r="722" spans="1:17" s="369" customFormat="1">
      <c r="A722" s="735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  <c r="Q722" s="646"/>
    </row>
    <row r="723" spans="1:17" s="369" customFormat="1">
      <c r="A723" s="735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  <c r="Q723" s="646"/>
    </row>
    <row r="724" spans="1:17" s="369" customFormat="1">
      <c r="A724" s="735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  <c r="Q724" s="646"/>
    </row>
    <row r="725" spans="1:17" s="369" customFormat="1">
      <c r="A725" s="735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  <c r="Q725" s="646"/>
    </row>
    <row r="726" spans="1:17" s="369" customFormat="1">
      <c r="A726" s="735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  <c r="Q726" s="646"/>
    </row>
    <row r="727" spans="1:17" s="369" customFormat="1">
      <c r="A727" s="735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  <c r="Q727" s="646"/>
    </row>
    <row r="728" spans="1:17" s="369" customFormat="1">
      <c r="A728" s="735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  <c r="Q728" s="646"/>
    </row>
    <row r="729" spans="1:17" s="369" customFormat="1">
      <c r="A729" s="735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  <c r="Q729" s="646"/>
    </row>
    <row r="730" spans="1:17" s="369" customFormat="1">
      <c r="A730" s="735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  <c r="Q730" s="646"/>
    </row>
    <row r="731" spans="1:17" s="369" customFormat="1">
      <c r="A731" s="735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  <c r="Q731" s="646"/>
    </row>
    <row r="732" spans="1:17" s="369" customFormat="1">
      <c r="A732" s="735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  <c r="Q732" s="646"/>
    </row>
    <row r="733" spans="1:17" s="369" customFormat="1">
      <c r="A733" s="735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  <c r="Q733" s="646"/>
    </row>
    <row r="734" spans="1:17" s="369" customFormat="1">
      <c r="A734" s="735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  <c r="Q734" s="646"/>
    </row>
    <row r="735" spans="1:17" s="369" customFormat="1">
      <c r="A735" s="735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  <c r="Q735" s="646"/>
    </row>
    <row r="736" spans="1:17" s="369" customFormat="1">
      <c r="A736" s="735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  <c r="Q736" s="646"/>
    </row>
    <row r="737" spans="1:17" s="369" customFormat="1">
      <c r="A737" s="735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  <c r="Q737" s="646"/>
    </row>
    <row r="738" spans="1:17" s="369" customFormat="1">
      <c r="A738" s="735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  <c r="Q738" s="646"/>
    </row>
    <row r="739" spans="1:17" s="369" customFormat="1">
      <c r="A739" s="735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  <c r="Q739" s="646"/>
    </row>
    <row r="740" spans="1:17" s="369" customFormat="1">
      <c r="A740" s="735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  <c r="Q740" s="646"/>
    </row>
    <row r="741" spans="1:17" s="369" customFormat="1">
      <c r="A741" s="735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  <c r="Q741" s="646"/>
    </row>
    <row r="742" spans="1:17" s="369" customFormat="1">
      <c r="A742" s="735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  <c r="Q742" s="646"/>
    </row>
    <row r="743" spans="1:17" s="369" customFormat="1">
      <c r="A743" s="735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  <c r="Q743" s="646"/>
    </row>
    <row r="744" spans="1:17" s="369" customFormat="1">
      <c r="A744" s="735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  <c r="Q744" s="646"/>
    </row>
    <row r="745" spans="1:17" s="369" customFormat="1">
      <c r="A745" s="735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  <c r="Q745" s="646"/>
    </row>
    <row r="746" spans="1:17" s="369" customFormat="1">
      <c r="A746" s="735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  <c r="Q746" s="646"/>
    </row>
    <row r="747" spans="1:17" s="369" customFormat="1">
      <c r="A747" s="735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  <c r="Q747" s="646"/>
    </row>
    <row r="748" spans="1:17" s="369" customFormat="1">
      <c r="A748" s="735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  <c r="Q748" s="646"/>
    </row>
    <row r="749" spans="1:17" s="369" customFormat="1">
      <c r="A749" s="735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  <c r="Q749" s="646"/>
    </row>
    <row r="750" spans="1:17" s="369" customFormat="1">
      <c r="A750" s="735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  <c r="Q750" s="646"/>
    </row>
    <row r="751" spans="1:17" s="369" customFormat="1">
      <c r="A751" s="735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  <c r="Q751" s="646"/>
    </row>
    <row r="752" spans="1:17" s="369" customFormat="1">
      <c r="A752" s="735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  <c r="Q752" s="646"/>
    </row>
    <row r="753" spans="1:17" s="369" customFormat="1">
      <c r="A753" s="735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  <c r="Q753" s="646"/>
    </row>
    <row r="754" spans="1:17" s="369" customFormat="1">
      <c r="A754" s="735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  <c r="Q754" s="646"/>
    </row>
    <row r="755" spans="1:17" s="369" customFormat="1">
      <c r="A755" s="735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  <c r="Q755" s="646"/>
    </row>
    <row r="756" spans="1:17" s="369" customFormat="1">
      <c r="A756" s="735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  <c r="Q756" s="646"/>
    </row>
    <row r="757" spans="1:17" s="369" customFormat="1">
      <c r="A757" s="735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  <c r="Q757" s="646"/>
    </row>
    <row r="758" spans="1:17" s="369" customFormat="1">
      <c r="A758" s="735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  <c r="Q758" s="646"/>
    </row>
    <row r="759" spans="1:17" s="369" customFormat="1">
      <c r="A759" s="735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  <c r="Q759" s="646"/>
    </row>
    <row r="760" spans="1:17" s="369" customFormat="1">
      <c r="A760" s="735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  <c r="Q760" s="646"/>
    </row>
    <row r="761" spans="1:17" s="369" customFormat="1">
      <c r="A761" s="735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  <c r="Q761" s="646"/>
    </row>
    <row r="762" spans="1:17" s="369" customFormat="1">
      <c r="A762" s="735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  <c r="Q762" s="646"/>
    </row>
    <row r="763" spans="1:17" s="369" customFormat="1">
      <c r="A763" s="735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  <c r="Q763" s="646"/>
    </row>
    <row r="764" spans="1:17" s="369" customFormat="1">
      <c r="A764" s="735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  <c r="Q764" s="646"/>
    </row>
    <row r="765" spans="1:17" s="369" customFormat="1">
      <c r="A765" s="735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  <c r="Q765" s="646"/>
    </row>
    <row r="766" spans="1:17" s="369" customFormat="1">
      <c r="A766" s="735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  <c r="Q766" s="646"/>
    </row>
    <row r="767" spans="1:17" s="369" customFormat="1">
      <c r="A767" s="735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  <c r="Q767" s="646"/>
    </row>
    <row r="768" spans="1:17" s="369" customFormat="1">
      <c r="A768" s="735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  <c r="Q768" s="646"/>
    </row>
    <row r="769" spans="1:17" s="369" customFormat="1">
      <c r="A769" s="735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  <c r="Q769" s="646"/>
    </row>
    <row r="770" spans="1:17" s="369" customFormat="1">
      <c r="A770" s="735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  <c r="Q770" s="646"/>
    </row>
    <row r="771" spans="1:17" s="369" customFormat="1">
      <c r="A771" s="735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  <c r="Q771" s="646"/>
    </row>
    <row r="772" spans="1:17" s="369" customFormat="1">
      <c r="A772" s="735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  <c r="Q772" s="646"/>
    </row>
    <row r="773" spans="1:17" s="369" customFormat="1">
      <c r="A773" s="735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  <c r="Q773" s="646"/>
    </row>
    <row r="774" spans="1:17" s="369" customFormat="1">
      <c r="A774" s="735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  <c r="Q774" s="646"/>
    </row>
    <row r="775" spans="1:17" s="369" customFormat="1">
      <c r="A775" s="735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  <c r="Q775" s="646"/>
    </row>
    <row r="776" spans="1:17" s="369" customFormat="1">
      <c r="A776" s="735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  <c r="Q776" s="646"/>
    </row>
    <row r="777" spans="1:17" s="369" customFormat="1">
      <c r="A777" s="735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  <c r="Q777" s="646"/>
    </row>
    <row r="778" spans="1:17" s="369" customFormat="1">
      <c r="A778" s="735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  <c r="Q778" s="646"/>
    </row>
    <row r="779" spans="1:17" s="369" customFormat="1">
      <c r="A779" s="735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  <c r="Q779" s="646"/>
    </row>
    <row r="780" spans="1:17" s="369" customFormat="1">
      <c r="A780" s="735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  <c r="Q780" s="646"/>
    </row>
    <row r="781" spans="1:17" s="369" customFormat="1">
      <c r="A781" s="735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  <c r="Q781" s="646"/>
    </row>
    <row r="782" spans="1:17" s="369" customFormat="1">
      <c r="A782" s="735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  <c r="Q782" s="646"/>
    </row>
    <row r="783" spans="1:17" s="369" customFormat="1">
      <c r="A783" s="735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  <c r="Q783" s="646"/>
    </row>
    <row r="784" spans="1:17" s="369" customFormat="1">
      <c r="A784" s="735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  <c r="Q784" s="646"/>
    </row>
    <row r="785" spans="1:17" s="369" customFormat="1">
      <c r="A785" s="735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  <c r="Q785" s="646"/>
    </row>
    <row r="786" spans="1:17" s="369" customFormat="1">
      <c r="A786" s="735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  <c r="Q786" s="646"/>
    </row>
    <row r="787" spans="1:17" s="369" customFormat="1">
      <c r="A787" s="735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  <c r="Q787" s="646"/>
    </row>
    <row r="788" spans="1:17" s="369" customFormat="1">
      <c r="A788" s="735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  <c r="Q788" s="646"/>
    </row>
    <row r="789" spans="1:17" s="369" customFormat="1">
      <c r="A789" s="735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  <c r="Q789" s="646"/>
    </row>
    <row r="790" spans="1:17" s="369" customFormat="1">
      <c r="A790" s="735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  <c r="Q790" s="646"/>
    </row>
    <row r="791" spans="1:17" s="369" customFormat="1">
      <c r="A791" s="735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  <c r="Q791" s="646"/>
    </row>
    <row r="792" spans="1:17" s="369" customFormat="1">
      <c r="A792" s="735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  <c r="Q792" s="646"/>
    </row>
    <row r="793" spans="1:17" s="369" customFormat="1">
      <c r="A793" s="735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  <c r="Q793" s="646"/>
    </row>
    <row r="794" spans="1:17" s="369" customFormat="1">
      <c r="A794" s="735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  <c r="Q794" s="646"/>
    </row>
    <row r="795" spans="1:17" s="369" customFormat="1">
      <c r="A795" s="735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  <c r="Q795" s="646"/>
    </row>
    <row r="796" spans="1:17" s="369" customFormat="1">
      <c r="A796" s="735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  <c r="Q796" s="646"/>
    </row>
    <row r="797" spans="1:17" s="369" customFormat="1">
      <c r="A797" s="735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  <c r="Q797" s="646"/>
    </row>
    <row r="798" spans="1:17" s="369" customFormat="1">
      <c r="A798" s="735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  <c r="Q798" s="646"/>
    </row>
    <row r="799" spans="1:17" s="369" customFormat="1">
      <c r="A799" s="735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  <c r="Q799" s="646"/>
    </row>
    <row r="800" spans="1:17" s="369" customFormat="1">
      <c r="A800" s="735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  <c r="Q800" s="646"/>
    </row>
    <row r="801" spans="1:17" s="369" customFormat="1">
      <c r="A801" s="735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  <c r="Q801" s="646"/>
    </row>
    <row r="802" spans="1:17" s="369" customFormat="1">
      <c r="A802" s="735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  <c r="Q802" s="646"/>
    </row>
    <row r="803" spans="1:17" s="369" customFormat="1">
      <c r="A803" s="735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  <c r="Q803" s="646"/>
    </row>
    <row r="804" spans="1:17" s="369" customFormat="1">
      <c r="A804" s="735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  <c r="Q804" s="646"/>
    </row>
    <row r="805" spans="1:17" s="369" customFormat="1">
      <c r="A805" s="735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  <c r="Q805" s="646"/>
    </row>
    <row r="806" spans="1:17" s="369" customFormat="1">
      <c r="A806" s="735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  <c r="Q806" s="646"/>
    </row>
    <row r="807" spans="1:17" s="369" customFormat="1">
      <c r="A807" s="735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  <c r="Q807" s="646"/>
    </row>
    <row r="808" spans="1:17" s="369" customFormat="1">
      <c r="A808" s="735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  <c r="Q808" s="646"/>
    </row>
    <row r="809" spans="1:17" s="369" customFormat="1">
      <c r="A809" s="735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  <c r="Q809" s="646"/>
    </row>
    <row r="810" spans="1:17" s="369" customFormat="1">
      <c r="A810" s="735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  <c r="Q810" s="646"/>
    </row>
    <row r="811" spans="1:17" s="369" customFormat="1">
      <c r="A811" s="735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  <c r="Q811" s="646"/>
    </row>
    <row r="812" spans="1:17" s="369" customFormat="1">
      <c r="A812" s="735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  <c r="Q812" s="646"/>
    </row>
    <row r="813" spans="1:17" s="369" customFormat="1">
      <c r="A813" s="735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  <c r="Q813" s="646"/>
    </row>
    <row r="814" spans="1:17" s="369" customFormat="1">
      <c r="A814" s="735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  <c r="Q814" s="646"/>
    </row>
    <row r="815" spans="1:17" s="369" customFormat="1">
      <c r="A815" s="735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  <c r="Q815" s="646"/>
    </row>
    <row r="816" spans="1:17" s="369" customFormat="1">
      <c r="A816" s="735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  <c r="Q816" s="646"/>
    </row>
    <row r="817" spans="1:17" s="369" customFormat="1">
      <c r="A817" s="735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  <c r="Q817" s="646"/>
    </row>
    <row r="818" spans="1:17" s="369" customFormat="1">
      <c r="A818" s="735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  <c r="Q818" s="646"/>
    </row>
    <row r="819" spans="1:17" s="369" customFormat="1">
      <c r="A819" s="735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  <c r="Q819" s="646"/>
    </row>
    <row r="820" spans="1:17" s="369" customFormat="1">
      <c r="A820" s="735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  <c r="Q820" s="646"/>
    </row>
    <row r="821" spans="1:17" s="369" customFormat="1">
      <c r="A821" s="735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  <c r="Q821" s="646"/>
    </row>
    <row r="822" spans="1:17" s="369" customFormat="1">
      <c r="A822" s="735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  <c r="Q822" s="646"/>
    </row>
    <row r="823" spans="1:17" s="369" customFormat="1">
      <c r="A823" s="735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  <c r="Q823" s="646"/>
    </row>
    <row r="824" spans="1:17" s="369" customFormat="1">
      <c r="A824" s="735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  <c r="Q824" s="646"/>
    </row>
    <row r="825" spans="1:17" s="369" customFormat="1">
      <c r="A825" s="735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  <c r="Q825" s="646"/>
    </row>
    <row r="826" spans="1:17" s="369" customFormat="1">
      <c r="A826" s="735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  <c r="Q826" s="646"/>
    </row>
    <row r="827" spans="1:17" s="369" customFormat="1">
      <c r="A827" s="735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  <c r="Q827" s="646"/>
    </row>
    <row r="828" spans="1:17" s="369" customFormat="1">
      <c r="A828" s="735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  <c r="Q828" s="646"/>
    </row>
    <row r="829" spans="1:17" s="369" customFormat="1">
      <c r="A829" s="735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  <c r="Q829" s="646"/>
    </row>
    <row r="830" spans="1:17" s="369" customFormat="1">
      <c r="A830" s="735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  <c r="Q830" s="646"/>
    </row>
    <row r="831" spans="1:17" s="369" customFormat="1">
      <c r="A831" s="735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  <c r="Q831" s="646"/>
    </row>
    <row r="832" spans="1:17" s="369" customFormat="1">
      <c r="A832" s="735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  <c r="Q832" s="646"/>
    </row>
    <row r="833" spans="1:17" s="369" customFormat="1">
      <c r="A833" s="735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  <c r="Q833" s="646"/>
    </row>
    <row r="834" spans="1:17" s="369" customFormat="1">
      <c r="A834" s="735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  <c r="Q834" s="646"/>
    </row>
    <row r="835" spans="1:17" s="369" customFormat="1">
      <c r="A835" s="735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  <c r="Q835" s="646"/>
    </row>
    <row r="836" spans="1:17" s="369" customFormat="1">
      <c r="A836" s="735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  <c r="Q836" s="646"/>
    </row>
    <row r="837" spans="1:17" s="369" customFormat="1">
      <c r="A837" s="735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  <c r="Q837" s="646"/>
    </row>
    <row r="838" spans="1:17" s="369" customFormat="1">
      <c r="A838" s="735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  <c r="Q838" s="646"/>
    </row>
    <row r="839" spans="1:17" s="369" customFormat="1">
      <c r="A839" s="735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  <c r="Q839" s="646"/>
    </row>
    <row r="840" spans="1:17" s="369" customFormat="1">
      <c r="A840" s="735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  <c r="Q840" s="646"/>
    </row>
    <row r="841" spans="1:17" s="369" customFormat="1">
      <c r="A841" s="735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  <c r="Q841" s="646"/>
    </row>
    <row r="842" spans="1:17" s="369" customFormat="1">
      <c r="A842" s="735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  <c r="Q842" s="646"/>
    </row>
    <row r="843" spans="1:17" s="369" customFormat="1">
      <c r="A843" s="735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  <c r="Q843" s="646"/>
    </row>
    <row r="844" spans="1:17" s="369" customFormat="1">
      <c r="A844" s="735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  <c r="Q844" s="646"/>
    </row>
    <row r="845" spans="1:17" s="369" customFormat="1">
      <c r="A845" s="735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  <c r="Q845" s="646"/>
    </row>
    <row r="846" spans="1:17" s="369" customFormat="1">
      <c r="A846" s="735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  <c r="Q846" s="646"/>
    </row>
    <row r="847" spans="1:17" s="369" customFormat="1">
      <c r="A847" s="735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  <c r="Q847" s="646"/>
    </row>
    <row r="848" spans="1:17" s="369" customFormat="1">
      <c r="A848" s="735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  <c r="Q848" s="646"/>
    </row>
    <row r="849" spans="1:17" s="369" customFormat="1">
      <c r="A849" s="735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  <c r="Q849" s="646"/>
    </row>
    <row r="850" spans="1:17" s="369" customFormat="1">
      <c r="A850" s="735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  <c r="Q850" s="646"/>
    </row>
    <row r="851" spans="1:17" s="369" customFormat="1">
      <c r="A851" s="735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  <c r="Q851" s="646"/>
    </row>
    <row r="852" spans="1:17" s="369" customFormat="1">
      <c r="A852" s="735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  <c r="Q852" s="646"/>
    </row>
    <row r="853" spans="1:17" s="369" customFormat="1">
      <c r="A853" s="735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  <c r="Q853" s="646"/>
    </row>
    <row r="854" spans="1:17" s="369" customFormat="1">
      <c r="A854" s="735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  <c r="Q854" s="646"/>
    </row>
    <row r="855" spans="1:17" s="369" customFormat="1">
      <c r="A855" s="735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  <c r="Q855" s="646"/>
    </row>
    <row r="856" spans="1:17" s="369" customFormat="1">
      <c r="A856" s="735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  <c r="Q856" s="646"/>
    </row>
    <row r="857" spans="1:17" s="369" customFormat="1">
      <c r="A857" s="735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  <c r="Q857" s="646"/>
    </row>
    <row r="858" spans="1:17" s="369" customFormat="1">
      <c r="A858" s="735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  <c r="Q858" s="646"/>
    </row>
    <row r="859" spans="1:17" s="369" customFormat="1">
      <c r="A859" s="735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  <c r="Q859" s="646"/>
    </row>
    <row r="860" spans="1:17" s="369" customFormat="1">
      <c r="A860" s="735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  <c r="Q860" s="646"/>
    </row>
    <row r="861" spans="1:17" s="369" customFormat="1">
      <c r="A861" s="735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  <c r="Q861" s="646"/>
    </row>
    <row r="862" spans="1:17" s="369" customFormat="1">
      <c r="A862" s="735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  <c r="Q862" s="646"/>
    </row>
    <row r="863" spans="1:17" s="369" customFormat="1">
      <c r="A863" s="735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  <c r="Q863" s="646"/>
    </row>
    <row r="864" spans="1:17" s="369" customFormat="1">
      <c r="A864" s="735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  <c r="Q864" s="646"/>
    </row>
    <row r="865" spans="1:17" s="369" customFormat="1">
      <c r="A865" s="735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  <c r="Q865" s="646"/>
    </row>
    <row r="866" spans="1:17" s="369" customFormat="1">
      <c r="A866" s="735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  <c r="Q866" s="646"/>
    </row>
    <row r="867" spans="1:17" s="369" customFormat="1">
      <c r="A867" s="735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  <c r="Q867" s="646"/>
    </row>
    <row r="868" spans="1:17" s="369" customFormat="1">
      <c r="A868" s="735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  <c r="Q868" s="646"/>
    </row>
    <row r="869" spans="1:17" s="369" customFormat="1">
      <c r="A869" s="735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  <c r="Q869" s="646"/>
    </row>
    <row r="870" spans="1:17" s="369" customFormat="1">
      <c r="A870" s="735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  <c r="Q870" s="646"/>
    </row>
    <row r="871" spans="1:17" s="369" customFormat="1">
      <c r="A871" s="735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  <c r="Q871" s="646"/>
    </row>
    <row r="872" spans="1:17" s="369" customFormat="1">
      <c r="A872" s="735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  <c r="Q872" s="646"/>
    </row>
    <row r="873" spans="1:17" s="369" customFormat="1">
      <c r="A873" s="735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  <c r="Q873" s="646"/>
    </row>
    <row r="874" spans="1:17" s="369" customFormat="1">
      <c r="A874" s="735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  <c r="Q874" s="646"/>
    </row>
    <row r="875" spans="1:17" s="369" customFormat="1">
      <c r="A875" s="735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  <c r="Q875" s="646"/>
    </row>
    <row r="876" spans="1:17" s="369" customFormat="1">
      <c r="A876" s="735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  <c r="Q876" s="646"/>
    </row>
    <row r="877" spans="1:17" s="369" customFormat="1">
      <c r="A877" s="735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  <c r="Q877" s="646"/>
    </row>
    <row r="878" spans="1:17" s="369" customFormat="1">
      <c r="A878" s="735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  <c r="Q878" s="646"/>
    </row>
    <row r="879" spans="1:17" s="369" customFormat="1">
      <c r="A879" s="735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  <c r="Q879" s="646"/>
    </row>
    <row r="880" spans="1:17" s="369" customFormat="1">
      <c r="A880" s="735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  <c r="Q880" s="646"/>
    </row>
    <row r="881" spans="1:17" s="369" customFormat="1">
      <c r="A881" s="735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  <c r="Q881" s="646"/>
    </row>
    <row r="882" spans="1:17" s="369" customFormat="1">
      <c r="A882" s="735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  <c r="Q882" s="646"/>
    </row>
    <row r="883" spans="1:17" s="369" customFormat="1">
      <c r="A883" s="735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  <c r="Q883" s="646"/>
    </row>
    <row r="884" spans="1:17" s="369" customFormat="1">
      <c r="A884" s="735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  <c r="Q884" s="646"/>
    </row>
    <row r="885" spans="1:17" s="369" customFormat="1">
      <c r="A885" s="735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  <c r="Q885" s="646"/>
    </row>
    <row r="886" spans="1:17" s="369" customFormat="1">
      <c r="A886" s="735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  <c r="Q886" s="646"/>
    </row>
    <row r="887" spans="1:17" s="369" customFormat="1">
      <c r="A887" s="735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  <c r="Q887" s="646"/>
    </row>
    <row r="888" spans="1:17" s="369" customFormat="1">
      <c r="A888" s="735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  <c r="Q888" s="646"/>
    </row>
    <row r="889" spans="1:17" s="369" customFormat="1">
      <c r="A889" s="735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  <c r="Q889" s="646"/>
    </row>
    <row r="890" spans="1:17" s="369" customFormat="1">
      <c r="A890" s="735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  <c r="Q890" s="646"/>
    </row>
    <row r="891" spans="1:17" s="369" customFormat="1">
      <c r="A891" s="735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  <c r="Q891" s="646"/>
    </row>
    <row r="892" spans="1:17" s="369" customFormat="1">
      <c r="A892" s="735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  <c r="Q892" s="646"/>
    </row>
    <row r="893" spans="1:17" s="369" customFormat="1">
      <c r="A893" s="735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  <c r="Q893" s="646"/>
    </row>
    <row r="894" spans="1:17" s="369" customFormat="1">
      <c r="A894" s="735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  <c r="Q894" s="646"/>
    </row>
    <row r="895" spans="1:17" s="369" customFormat="1">
      <c r="A895" s="735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  <c r="Q895" s="646"/>
    </row>
    <row r="896" spans="1:17" s="369" customFormat="1">
      <c r="A896" s="735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  <c r="Q896" s="646"/>
    </row>
    <row r="897" spans="1:17" s="369" customFormat="1">
      <c r="A897" s="735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  <c r="Q897" s="646"/>
    </row>
    <row r="898" spans="1:17" s="369" customFormat="1">
      <c r="A898" s="735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  <c r="Q898" s="646"/>
    </row>
    <row r="899" spans="1:17" s="369" customFormat="1">
      <c r="A899" s="735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  <c r="Q899" s="646"/>
    </row>
    <row r="900" spans="1:17" s="369" customFormat="1">
      <c r="A900" s="735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  <c r="Q900" s="646"/>
    </row>
    <row r="901" spans="1:17" s="369" customFormat="1">
      <c r="A901" s="735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  <c r="Q901" s="646"/>
    </row>
    <row r="902" spans="1:17" s="369" customFormat="1">
      <c r="A902" s="735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  <c r="Q902" s="646"/>
    </row>
    <row r="903" spans="1:17" s="369" customFormat="1">
      <c r="A903" s="735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  <c r="Q903" s="646"/>
    </row>
    <row r="904" spans="1:17" s="369" customFormat="1">
      <c r="A904" s="735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  <c r="Q904" s="646"/>
    </row>
    <row r="905" spans="1:17" s="369" customFormat="1">
      <c r="A905" s="735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  <c r="Q905" s="646"/>
    </row>
    <row r="906" spans="1:17" s="369" customFormat="1">
      <c r="A906" s="735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  <c r="Q906" s="646"/>
    </row>
    <row r="907" spans="1:17" s="369" customFormat="1">
      <c r="A907" s="735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  <c r="Q907" s="646"/>
    </row>
    <row r="908" spans="1:17" s="369" customFormat="1">
      <c r="A908" s="735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  <c r="Q908" s="646"/>
    </row>
    <row r="909" spans="1:17" s="369" customFormat="1">
      <c r="A909" s="735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  <c r="Q909" s="646"/>
    </row>
    <row r="910" spans="1:17" s="369" customFormat="1">
      <c r="A910" s="735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  <c r="Q910" s="646"/>
    </row>
    <row r="911" spans="1:17" s="369" customFormat="1">
      <c r="A911" s="735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  <c r="Q911" s="646"/>
    </row>
    <row r="912" spans="1:17" s="369" customFormat="1">
      <c r="A912" s="735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  <c r="Q912" s="646"/>
    </row>
    <row r="913" spans="1:17" s="369" customFormat="1">
      <c r="A913" s="735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  <c r="Q913" s="646"/>
    </row>
    <row r="914" spans="1:17" s="369" customFormat="1">
      <c r="A914" s="735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  <c r="Q914" s="646"/>
    </row>
    <row r="915" spans="1:17" s="369" customFormat="1">
      <c r="A915" s="735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  <c r="Q915" s="646"/>
    </row>
    <row r="916" spans="1:17" s="369" customFormat="1">
      <c r="A916" s="735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  <c r="Q916" s="646"/>
    </row>
    <row r="917" spans="1:17" s="369" customFormat="1">
      <c r="A917" s="735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  <c r="Q917" s="646"/>
    </row>
    <row r="918" spans="1:17" s="369" customFormat="1">
      <c r="A918" s="735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  <c r="Q918" s="646"/>
    </row>
    <row r="919" spans="1:17" s="369" customFormat="1">
      <c r="A919" s="735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  <c r="Q919" s="646"/>
    </row>
    <row r="920" spans="1:17" s="369" customFormat="1">
      <c r="A920" s="735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  <c r="Q920" s="646"/>
    </row>
    <row r="921" spans="1:17" s="369" customFormat="1">
      <c r="A921" s="735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  <c r="Q921" s="646"/>
    </row>
    <row r="922" spans="1:17" s="369" customFormat="1">
      <c r="A922" s="735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  <c r="Q922" s="646"/>
    </row>
    <row r="923" spans="1:17" s="369" customFormat="1">
      <c r="A923" s="735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  <c r="Q923" s="646"/>
    </row>
    <row r="924" spans="1:17" s="369" customFormat="1">
      <c r="A924" s="735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  <c r="Q924" s="646"/>
    </row>
    <row r="925" spans="1:17" s="369" customFormat="1">
      <c r="A925" s="735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  <c r="Q925" s="646"/>
    </row>
    <row r="926" spans="1:17" s="369" customFormat="1">
      <c r="A926" s="735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  <c r="Q926" s="646"/>
    </row>
    <row r="927" spans="1:17" s="369" customFormat="1">
      <c r="A927" s="735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  <c r="Q927" s="646"/>
    </row>
    <row r="928" spans="1:17" s="369" customFormat="1">
      <c r="A928" s="735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  <c r="Q928" s="646"/>
    </row>
    <row r="929" spans="1:17" s="369" customFormat="1">
      <c r="A929" s="735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  <c r="Q929" s="646"/>
    </row>
    <row r="930" spans="1:17" s="369" customFormat="1">
      <c r="A930" s="735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  <c r="Q930" s="646"/>
    </row>
    <row r="931" spans="1:17" s="369" customFormat="1">
      <c r="A931" s="735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  <c r="Q931" s="646"/>
    </row>
    <row r="932" spans="1:17" s="369" customFormat="1">
      <c r="A932" s="735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  <c r="Q932" s="646"/>
    </row>
    <row r="933" spans="1:17" s="369" customFormat="1">
      <c r="A933" s="735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  <c r="Q933" s="646"/>
    </row>
    <row r="934" spans="1:17" s="369" customFormat="1">
      <c r="A934" s="735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  <c r="Q934" s="646"/>
    </row>
    <row r="935" spans="1:17" s="369" customFormat="1">
      <c r="A935" s="735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  <c r="Q935" s="646"/>
    </row>
    <row r="936" spans="1:17" s="369" customFormat="1">
      <c r="A936" s="735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  <c r="Q936" s="646"/>
    </row>
    <row r="937" spans="1:17" s="369" customFormat="1">
      <c r="A937" s="735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  <c r="Q937" s="646"/>
    </row>
    <row r="938" spans="1:17" s="369" customFormat="1">
      <c r="A938" s="735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  <c r="Q938" s="646"/>
    </row>
    <row r="939" spans="1:17" s="369" customFormat="1">
      <c r="A939" s="735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  <c r="Q939" s="646"/>
    </row>
    <row r="940" spans="1:17" s="369" customFormat="1">
      <c r="A940" s="735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  <c r="Q940" s="646"/>
    </row>
    <row r="941" spans="1:17" s="369" customFormat="1">
      <c r="A941" s="735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  <c r="Q941" s="646"/>
    </row>
    <row r="942" spans="1:17" s="369" customFormat="1">
      <c r="A942" s="735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  <c r="Q942" s="646"/>
    </row>
    <row r="943" spans="1:17" s="369" customFormat="1">
      <c r="A943" s="735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  <c r="Q943" s="646"/>
    </row>
    <row r="944" spans="1:17" s="369" customFormat="1">
      <c r="A944" s="735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  <c r="Q944" s="646"/>
    </row>
    <row r="945" spans="1:17" s="369" customFormat="1">
      <c r="A945" s="735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  <c r="Q945" s="646"/>
    </row>
    <row r="946" spans="1:17" s="369" customFormat="1">
      <c r="A946" s="735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  <c r="Q946" s="646"/>
    </row>
    <row r="947" spans="1:17" s="369" customFormat="1">
      <c r="A947" s="735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  <c r="Q947" s="646"/>
    </row>
    <row r="948" spans="1:17" s="369" customFormat="1">
      <c r="A948" s="735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  <c r="Q948" s="646"/>
    </row>
    <row r="949" spans="1:17" s="369" customFormat="1">
      <c r="A949" s="735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  <c r="Q949" s="646"/>
    </row>
    <row r="950" spans="1:17" s="369" customFormat="1">
      <c r="A950" s="735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  <c r="Q950" s="646"/>
    </row>
    <row r="951" spans="1:17" s="369" customFormat="1">
      <c r="A951" s="735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  <c r="Q951" s="646"/>
    </row>
    <row r="952" spans="1:17" s="369" customFormat="1">
      <c r="A952" s="735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  <c r="Q952" s="646"/>
    </row>
    <row r="953" spans="1:17" s="369" customFormat="1">
      <c r="A953" s="735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  <c r="Q953" s="646"/>
    </row>
    <row r="954" spans="1:17" s="369" customFormat="1">
      <c r="A954" s="735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  <c r="Q954" s="646"/>
    </row>
    <row r="955" spans="1:17" s="369" customFormat="1">
      <c r="A955" s="735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  <c r="Q955" s="646"/>
    </row>
    <row r="956" spans="1:17" s="369" customFormat="1">
      <c r="A956" s="735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  <c r="Q956" s="646"/>
    </row>
    <row r="957" spans="1:17" s="369" customFormat="1">
      <c r="A957" s="735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  <c r="Q957" s="646"/>
    </row>
    <row r="958" spans="1:17" s="369" customFormat="1">
      <c r="A958" s="735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  <c r="Q958" s="646"/>
    </row>
    <row r="959" spans="1:17" s="369" customFormat="1">
      <c r="A959" s="735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  <c r="Q959" s="646"/>
    </row>
    <row r="960" spans="1:17" s="369" customFormat="1">
      <c r="A960" s="735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  <c r="Q960" s="646"/>
    </row>
    <row r="961" spans="1:17" s="369" customFormat="1">
      <c r="A961" s="735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  <c r="Q961" s="646"/>
    </row>
    <row r="962" spans="1:17" s="369" customFormat="1">
      <c r="A962" s="735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  <c r="Q962" s="646"/>
    </row>
    <row r="963" spans="1:17" s="369" customFormat="1">
      <c r="A963" s="735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  <c r="Q963" s="646"/>
    </row>
    <row r="964" spans="1:17" s="369" customFormat="1">
      <c r="A964" s="735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  <c r="Q964" s="646"/>
    </row>
    <row r="965" spans="1:17" s="369" customFormat="1">
      <c r="A965" s="735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  <c r="Q965" s="646"/>
    </row>
    <row r="966" spans="1:17" s="369" customFormat="1">
      <c r="A966" s="735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  <c r="Q966" s="646"/>
    </row>
    <row r="967" spans="1:17" s="369" customFormat="1">
      <c r="A967" s="735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  <c r="Q967" s="646"/>
    </row>
    <row r="968" spans="1:17" s="369" customFormat="1">
      <c r="A968" s="735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  <c r="Q968" s="646"/>
    </row>
    <row r="969" spans="1:17" s="369" customFormat="1">
      <c r="A969" s="735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  <c r="Q969" s="646"/>
    </row>
    <row r="970" spans="1:17" s="369" customFormat="1">
      <c r="A970" s="735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  <c r="Q970" s="646"/>
    </row>
    <row r="971" spans="1:17" s="369" customFormat="1">
      <c r="A971" s="735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  <c r="Q971" s="646"/>
    </row>
    <row r="972" spans="1:17" s="369" customFormat="1">
      <c r="A972" s="735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  <c r="Q972" s="646"/>
    </row>
    <row r="973" spans="1:17" s="369" customFormat="1">
      <c r="A973" s="735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  <c r="Q973" s="646"/>
    </row>
    <row r="974" spans="1:17" s="369" customFormat="1">
      <c r="A974" s="735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  <c r="Q974" s="646"/>
    </row>
    <row r="975" spans="1:17" s="369" customFormat="1">
      <c r="A975" s="735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  <c r="Q975" s="646"/>
    </row>
    <row r="976" spans="1:17" s="369" customFormat="1">
      <c r="A976" s="735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  <c r="Q976" s="646"/>
    </row>
    <row r="977" spans="1:17" s="369" customFormat="1">
      <c r="A977" s="735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  <c r="Q977" s="646"/>
    </row>
    <row r="978" spans="1:17" s="369" customFormat="1">
      <c r="A978" s="735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  <c r="Q978" s="646"/>
    </row>
    <row r="979" spans="1:17" s="369" customFormat="1">
      <c r="A979" s="735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  <c r="Q979" s="646"/>
    </row>
    <row r="980" spans="1:17" s="369" customFormat="1">
      <c r="A980" s="735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  <c r="Q980" s="646"/>
    </row>
    <row r="981" spans="1:17" s="369" customFormat="1">
      <c r="A981" s="735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  <c r="Q981" s="646"/>
    </row>
    <row r="982" spans="1:17" s="369" customFormat="1">
      <c r="A982" s="735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  <c r="Q982" s="646"/>
    </row>
    <row r="983" spans="1:17" s="369" customFormat="1">
      <c r="A983" s="735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  <c r="Q983" s="646"/>
    </row>
    <row r="984" spans="1:17" s="369" customFormat="1">
      <c r="A984" s="735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  <c r="Q984" s="646"/>
    </row>
    <row r="985" spans="1:17" s="369" customFormat="1">
      <c r="A985" s="735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  <c r="Q985" s="646"/>
    </row>
    <row r="986" spans="1:17" s="369" customFormat="1">
      <c r="A986" s="735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  <c r="Q986" s="646"/>
    </row>
    <row r="987" spans="1:17" s="369" customFormat="1">
      <c r="A987" s="735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  <c r="Q987" s="646"/>
    </row>
    <row r="988" spans="1:17" s="369" customFormat="1">
      <c r="A988" s="735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  <c r="Q988" s="646"/>
    </row>
    <row r="989" spans="1:17" s="369" customFormat="1">
      <c r="A989" s="735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  <c r="Q989" s="646"/>
    </row>
    <row r="990" spans="1:17" s="369" customFormat="1">
      <c r="A990" s="735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  <c r="Q990" s="646"/>
    </row>
    <row r="991" spans="1:17" s="369" customFormat="1">
      <c r="A991" s="735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  <c r="Q991" s="646"/>
    </row>
    <row r="992" spans="1:17" s="369" customFormat="1">
      <c r="A992" s="735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  <c r="Q992" s="646"/>
    </row>
    <row r="993" spans="1:17" s="369" customFormat="1">
      <c r="A993" s="735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  <c r="Q993" s="646"/>
    </row>
    <row r="994" spans="1:17" s="369" customFormat="1">
      <c r="A994" s="735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  <c r="Q994" s="646"/>
    </row>
    <row r="995" spans="1:17" s="369" customFormat="1">
      <c r="A995" s="735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  <c r="Q995" s="646"/>
    </row>
    <row r="996" spans="1:17" s="369" customFormat="1">
      <c r="A996" s="735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  <c r="Q996" s="646"/>
    </row>
    <row r="997" spans="1:17" s="369" customFormat="1">
      <c r="A997" s="735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  <c r="Q997" s="646"/>
    </row>
    <row r="998" spans="1:17" s="369" customFormat="1">
      <c r="A998" s="735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  <c r="Q998" s="646"/>
    </row>
    <row r="999" spans="1:17" s="369" customFormat="1">
      <c r="A999" s="735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  <c r="Q999" s="646"/>
    </row>
    <row r="1000" spans="1:17" s="369" customFormat="1">
      <c r="A1000" s="735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  <c r="Q1000" s="646"/>
    </row>
    <row r="1001" spans="1:17" s="369" customFormat="1">
      <c r="A1001" s="735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  <c r="Q1001" s="646"/>
    </row>
    <row r="1002" spans="1:17" s="369" customFormat="1">
      <c r="A1002" s="735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  <c r="Q1002" s="646"/>
    </row>
    <row r="1003" spans="1:17" s="369" customFormat="1">
      <c r="A1003" s="735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  <c r="Q1003" s="646"/>
    </row>
    <row r="1004" spans="1:17" s="369" customFormat="1">
      <c r="A1004" s="735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  <c r="Q1004" s="646"/>
    </row>
    <row r="1005" spans="1:17" s="369" customFormat="1">
      <c r="A1005" s="735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  <c r="Q1005" s="646"/>
    </row>
    <row r="1006" spans="1:17" s="369" customFormat="1">
      <c r="A1006" s="735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  <c r="Q1006" s="646"/>
    </row>
    <row r="1007" spans="1:17" s="369" customFormat="1">
      <c r="A1007" s="735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  <c r="Q1007" s="646"/>
    </row>
    <row r="1008" spans="1:17" s="369" customFormat="1">
      <c r="A1008" s="735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  <c r="Q1008" s="646"/>
    </row>
    <row r="1009" spans="1:17" s="369" customFormat="1">
      <c r="A1009" s="735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  <c r="Q1009" s="646"/>
    </row>
    <row r="1010" spans="1:17" s="369" customFormat="1">
      <c r="A1010" s="735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  <c r="Q1010" s="646"/>
    </row>
    <row r="1011" spans="1:17" s="369" customFormat="1">
      <c r="A1011" s="735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  <c r="Q1011" s="646"/>
    </row>
    <row r="1012" spans="1:17" s="369" customFormat="1">
      <c r="A1012" s="735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  <c r="Q1012" s="646"/>
    </row>
    <row r="1013" spans="1:17" s="369" customFormat="1">
      <c r="A1013" s="735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  <c r="Q1013" s="646"/>
    </row>
    <row r="1014" spans="1:17" s="369" customFormat="1">
      <c r="A1014" s="735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  <c r="Q1014" s="646"/>
    </row>
    <row r="1015" spans="1:17" s="369" customFormat="1">
      <c r="A1015" s="735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  <c r="Q1015" s="646"/>
    </row>
    <row r="1016" spans="1:17" s="369" customFormat="1">
      <c r="A1016" s="735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  <c r="Q1016" s="646"/>
    </row>
    <row r="1017" spans="1:17" s="369" customFormat="1">
      <c r="A1017" s="735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  <c r="Q1017" s="646"/>
    </row>
    <row r="1018" spans="1:17" s="369" customFormat="1">
      <c r="A1018" s="735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  <c r="Q1018" s="646"/>
    </row>
    <row r="1019" spans="1:17" s="369" customFormat="1">
      <c r="A1019" s="735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  <c r="Q1019" s="646"/>
    </row>
    <row r="1020" spans="1:17" s="369" customFormat="1">
      <c r="A1020" s="735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  <c r="Q1020" s="646"/>
    </row>
    <row r="1021" spans="1:17" s="369" customFormat="1">
      <c r="A1021" s="735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  <c r="Q1021" s="646"/>
    </row>
    <row r="1022" spans="1:17" s="369" customFormat="1">
      <c r="A1022" s="735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  <c r="Q1022" s="646"/>
    </row>
    <row r="1023" spans="1:17" s="369" customFormat="1">
      <c r="A1023" s="735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  <c r="Q1023" s="646"/>
    </row>
    <row r="1024" spans="1:17" s="369" customFormat="1">
      <c r="A1024" s="735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  <c r="Q1024" s="646"/>
    </row>
    <row r="1025" spans="1:17" s="369" customFormat="1">
      <c r="A1025" s="735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  <c r="Q1025" s="646"/>
    </row>
    <row r="1026" spans="1:17" s="369" customFormat="1">
      <c r="A1026" s="735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  <c r="Q1026" s="646"/>
    </row>
    <row r="1027" spans="1:17" s="369" customFormat="1">
      <c r="A1027" s="735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  <c r="Q1027" s="646"/>
    </row>
    <row r="1028" spans="1:17" s="369" customFormat="1">
      <c r="A1028" s="735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  <c r="Q1028" s="646"/>
    </row>
    <row r="1029" spans="1:17" s="369" customFormat="1">
      <c r="A1029" s="735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  <c r="Q1029" s="646"/>
    </row>
    <row r="1030" spans="1:17" s="369" customFormat="1">
      <c r="A1030" s="735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  <c r="Q1030" s="646"/>
    </row>
    <row r="1031" spans="1:17" s="369" customFormat="1">
      <c r="A1031" s="735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  <c r="Q1031" s="646"/>
    </row>
    <row r="1032" spans="1:17" s="369" customFormat="1">
      <c r="A1032" s="735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  <c r="Q1032" s="646"/>
    </row>
    <row r="1033" spans="1:17" s="369" customFormat="1">
      <c r="A1033" s="735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  <c r="Q1033" s="646"/>
    </row>
    <row r="1034" spans="1:17" s="369" customFormat="1">
      <c r="A1034" s="735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  <c r="Q1034" s="646"/>
    </row>
    <row r="1035" spans="1:17" s="369" customFormat="1">
      <c r="A1035" s="735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  <c r="Q1035" s="646"/>
    </row>
    <row r="1036" spans="1:17" s="369" customFormat="1">
      <c r="A1036" s="735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  <c r="Q1036" s="646"/>
    </row>
    <row r="1037" spans="1:17" s="369" customFormat="1">
      <c r="A1037" s="735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  <c r="Q1037" s="646"/>
    </row>
    <row r="1038" spans="1:17" s="369" customFormat="1">
      <c r="A1038" s="735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  <c r="Q1038" s="646"/>
    </row>
    <row r="1039" spans="1:17" s="369" customFormat="1">
      <c r="A1039" s="735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  <c r="Q1039" s="646"/>
    </row>
    <row r="1040" spans="1:17" s="369" customFormat="1">
      <c r="A1040" s="735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  <c r="Q1040" s="646"/>
    </row>
    <row r="1041" spans="1:17" s="369" customFormat="1">
      <c r="A1041" s="735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  <c r="Q1041" s="646"/>
    </row>
    <row r="1042" spans="1:17" s="369" customFormat="1">
      <c r="A1042" s="735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  <c r="Q1042" s="646"/>
    </row>
    <row r="1043" spans="1:17" s="369" customFormat="1">
      <c r="A1043" s="735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  <c r="Q1043" s="646"/>
    </row>
    <row r="1044" spans="1:17" s="369" customFormat="1">
      <c r="A1044" s="735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  <c r="Q1044" s="646"/>
    </row>
    <row r="1045" spans="1:17" s="369" customFormat="1">
      <c r="A1045" s="735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  <c r="Q1045" s="646"/>
    </row>
    <row r="1046" spans="1:17" s="369" customFormat="1">
      <c r="A1046" s="735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  <c r="Q1046" s="646"/>
    </row>
    <row r="1047" spans="1:17" s="369" customFormat="1">
      <c r="A1047" s="735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  <c r="Q1047" s="646"/>
    </row>
    <row r="1048" spans="1:17" s="369" customFormat="1">
      <c r="A1048" s="735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  <c r="Q1048" s="646"/>
    </row>
    <row r="1049" spans="1:17" s="369" customFormat="1">
      <c r="A1049" s="735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  <c r="Q1049" s="646"/>
    </row>
    <row r="1050" spans="1:17" s="369" customFormat="1">
      <c r="A1050" s="735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  <c r="Q1050" s="646"/>
    </row>
    <row r="1051" spans="1:17" s="369" customFormat="1">
      <c r="A1051" s="735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  <c r="Q1051" s="646"/>
    </row>
    <row r="1052" spans="1:17" s="369" customFormat="1">
      <c r="A1052" s="735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  <c r="Q1052" s="646"/>
    </row>
    <row r="1053" spans="1:17" s="369" customFormat="1">
      <c r="A1053" s="735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  <c r="Q1053" s="646"/>
    </row>
    <row r="1054" spans="1:17" s="369" customFormat="1">
      <c r="A1054" s="735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  <c r="Q1054" s="646"/>
    </row>
    <row r="1055" spans="1:17" s="369" customFormat="1">
      <c r="A1055" s="735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  <c r="Q1055" s="646"/>
    </row>
    <row r="1056" spans="1:17" s="369" customFormat="1">
      <c r="A1056" s="735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  <c r="Q1056" s="646"/>
    </row>
    <row r="1057" spans="1:17" s="369" customFormat="1">
      <c r="A1057" s="735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  <c r="Q1057" s="646"/>
    </row>
    <row r="1058" spans="1:17" s="369" customFormat="1">
      <c r="A1058" s="735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  <c r="Q1058" s="646"/>
    </row>
    <row r="1059" spans="1:17" s="369" customFormat="1">
      <c r="A1059" s="735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  <c r="Q1059" s="646"/>
    </row>
    <row r="1060" spans="1:17" s="369" customFormat="1">
      <c r="A1060" s="735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  <c r="Q1060" s="646"/>
    </row>
    <row r="1061" spans="1:17" s="369" customFormat="1">
      <c r="A1061" s="735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  <c r="Q1061" s="646"/>
    </row>
    <row r="1062" spans="1:17" s="369" customFormat="1">
      <c r="A1062" s="735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  <c r="Q1062" s="646"/>
    </row>
    <row r="1063" spans="1:17" s="369" customFormat="1">
      <c r="A1063" s="735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  <c r="Q1063" s="646"/>
    </row>
    <row r="1064" spans="1:17" s="369" customFormat="1">
      <c r="A1064" s="735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  <c r="Q1064" s="646"/>
    </row>
    <row r="1065" spans="1:17" s="369" customFormat="1">
      <c r="A1065" s="735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  <c r="Q1065" s="646"/>
    </row>
    <row r="1066" spans="1:17" s="369" customFormat="1">
      <c r="A1066" s="735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  <c r="Q1066" s="646"/>
    </row>
    <row r="1067" spans="1:17" s="369" customFormat="1">
      <c r="A1067" s="735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  <c r="Q1067" s="646"/>
    </row>
    <row r="1068" spans="1:17" s="369" customFormat="1">
      <c r="A1068" s="735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  <c r="Q1068" s="646"/>
    </row>
    <row r="1069" spans="1:17" s="369" customFormat="1">
      <c r="A1069" s="735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  <c r="Q1069" s="646"/>
    </row>
    <row r="1070" spans="1:17" s="369" customFormat="1">
      <c r="A1070" s="735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  <c r="Q1070" s="646"/>
    </row>
    <row r="1071" spans="1:17" s="369" customFormat="1">
      <c r="A1071" s="735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  <c r="Q1071" s="646"/>
    </row>
    <row r="1072" spans="1:17" s="369" customFormat="1">
      <c r="A1072" s="735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  <c r="Q1072" s="646"/>
    </row>
    <row r="1073" spans="1:17" s="369" customFormat="1">
      <c r="A1073" s="735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  <c r="Q1073" s="646"/>
    </row>
    <row r="1074" spans="1:17" s="369" customFormat="1">
      <c r="A1074" s="735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  <c r="Q1074" s="646"/>
    </row>
    <row r="1075" spans="1:17" s="369" customFormat="1">
      <c r="A1075" s="735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  <c r="Q1075" s="646"/>
    </row>
    <row r="1076" spans="1:17" s="369" customFormat="1">
      <c r="A1076" s="735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  <c r="Q1076" s="646"/>
    </row>
    <row r="1077" spans="1:17" s="369" customFormat="1">
      <c r="A1077" s="735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  <c r="Q1077" s="646"/>
    </row>
    <row r="1078" spans="1:17" s="369" customFormat="1">
      <c r="A1078" s="735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  <c r="Q1078" s="646"/>
    </row>
    <row r="1079" spans="1:17" s="369" customFormat="1">
      <c r="A1079" s="735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  <c r="Q1079" s="646"/>
    </row>
    <row r="1080" spans="1:17" s="369" customFormat="1">
      <c r="A1080" s="735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  <c r="Q1080" s="646"/>
    </row>
    <row r="1081" spans="1:17" s="369" customFormat="1">
      <c r="A1081" s="735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  <c r="Q1081" s="646"/>
    </row>
    <row r="1082" spans="1:17" s="369" customFormat="1">
      <c r="A1082" s="735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  <c r="Q1082" s="646"/>
    </row>
    <row r="1083" spans="1:17" s="369" customFormat="1">
      <c r="A1083" s="735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  <c r="Q1083" s="646"/>
    </row>
    <row r="1084" spans="1:17" s="369" customFormat="1">
      <c r="A1084" s="735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  <c r="Q1084" s="646"/>
    </row>
    <row r="1085" spans="1:17" s="369" customFormat="1">
      <c r="A1085" s="735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  <c r="Q1085" s="646"/>
    </row>
    <row r="1086" spans="1:17" s="369" customFormat="1">
      <c r="A1086" s="735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  <c r="Q1086" s="646"/>
    </row>
    <row r="1087" spans="1:17" s="369" customFormat="1">
      <c r="A1087" s="735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  <c r="Q1087" s="646"/>
    </row>
    <row r="1088" spans="1:17" s="369" customFormat="1">
      <c r="A1088" s="735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  <c r="Q1088" s="646"/>
    </row>
    <row r="1089" spans="1:17" s="369" customFormat="1">
      <c r="A1089" s="735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  <c r="Q1089" s="646"/>
    </row>
    <row r="1090" spans="1:17" s="369" customFormat="1">
      <c r="A1090" s="735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  <c r="Q1090" s="646"/>
    </row>
    <row r="1091" spans="1:17" s="369" customFormat="1">
      <c r="A1091" s="735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  <c r="Q1091" s="646"/>
    </row>
    <row r="1092" spans="1:17" s="369" customFormat="1">
      <c r="A1092" s="735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  <c r="Q1092" s="646"/>
    </row>
    <row r="1093" spans="1:17" s="369" customFormat="1">
      <c r="A1093" s="735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  <c r="Q1093" s="646"/>
    </row>
    <row r="1094" spans="1:17" s="369" customFormat="1">
      <c r="A1094" s="735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  <c r="Q1094" s="646"/>
    </row>
    <row r="1095" spans="1:17" s="369" customFormat="1">
      <c r="A1095" s="735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  <c r="Q1095" s="646"/>
    </row>
    <row r="1096" spans="1:17" s="369" customFormat="1">
      <c r="A1096" s="735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  <c r="Q1096" s="646"/>
    </row>
    <row r="1097" spans="1:17" s="369" customFormat="1">
      <c r="A1097" s="735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  <c r="Q1097" s="646"/>
    </row>
    <row r="1098" spans="1:17" s="369" customFormat="1">
      <c r="A1098" s="735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  <c r="Q1098" s="646"/>
    </row>
    <row r="1099" spans="1:17" s="369" customFormat="1">
      <c r="A1099" s="735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  <c r="Q1099" s="646"/>
    </row>
    <row r="1100" spans="1:17" s="369" customFormat="1">
      <c r="A1100" s="735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  <c r="Q1100" s="646"/>
    </row>
    <row r="1101" spans="1:17" s="369" customFormat="1">
      <c r="A1101" s="735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  <c r="Q1101" s="646"/>
    </row>
    <row r="1102" spans="1:17" s="369" customFormat="1">
      <c r="A1102" s="735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  <c r="Q1102" s="646"/>
    </row>
    <row r="1103" spans="1:17" s="369" customFormat="1">
      <c r="A1103" s="735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  <c r="Q1103" s="646"/>
    </row>
    <row r="1104" spans="1:17" s="369" customFormat="1">
      <c r="A1104" s="735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  <c r="Q1104" s="646"/>
    </row>
    <row r="1105" spans="1:17" s="369" customFormat="1">
      <c r="A1105" s="735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  <c r="Q1105" s="646"/>
    </row>
    <row r="1106" spans="1:17" s="369" customFormat="1">
      <c r="A1106" s="735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  <c r="Q1106" s="646"/>
    </row>
    <row r="1107" spans="1:17" s="369" customFormat="1">
      <c r="A1107" s="735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  <c r="Q1107" s="646"/>
    </row>
    <row r="1108" spans="1:17" s="369" customFormat="1">
      <c r="A1108" s="735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  <c r="Q1108" s="646"/>
    </row>
    <row r="1109" spans="1:17" s="369" customFormat="1">
      <c r="A1109" s="735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  <c r="Q1109" s="646"/>
    </row>
    <row r="1110" spans="1:17" s="369" customFormat="1">
      <c r="A1110" s="735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  <c r="Q1110" s="646"/>
    </row>
    <row r="1111" spans="1:17" s="369" customFormat="1">
      <c r="A1111" s="735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  <c r="Q1111" s="646"/>
    </row>
    <row r="1112" spans="1:17" s="369" customFormat="1">
      <c r="A1112" s="735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  <c r="Q1112" s="646"/>
    </row>
    <row r="1113" spans="1:17" s="369" customFormat="1">
      <c r="A1113" s="735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  <c r="Q1113" s="646"/>
    </row>
    <row r="1114" spans="1:17" s="369" customFormat="1">
      <c r="A1114" s="735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  <c r="Q1114" s="646"/>
    </row>
    <row r="1115" spans="1:17" s="369" customFormat="1">
      <c r="A1115" s="735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  <c r="Q1115" s="646"/>
    </row>
    <row r="1116" spans="1:17" s="369" customFormat="1">
      <c r="A1116" s="735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  <c r="Q1116" s="646"/>
    </row>
    <row r="1117" spans="1:17" s="369" customFormat="1">
      <c r="A1117" s="735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  <c r="Q1117" s="646"/>
    </row>
    <row r="1118" spans="1:17" s="369" customFormat="1">
      <c r="A1118" s="735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  <c r="Q1118" s="646"/>
    </row>
    <row r="1119" spans="1:17" s="369" customFormat="1">
      <c r="A1119" s="735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  <c r="Q1119" s="646"/>
    </row>
    <row r="1120" spans="1:17" s="369" customFormat="1">
      <c r="A1120" s="735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  <c r="Q1120" s="646"/>
    </row>
    <row r="1121" spans="1:17" s="369" customFormat="1">
      <c r="A1121" s="735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  <c r="Q1121" s="646"/>
    </row>
    <row r="1122" spans="1:17" s="369" customFormat="1">
      <c r="A1122" s="735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  <c r="Q1122" s="646"/>
    </row>
    <row r="1123" spans="1:17" s="369" customFormat="1">
      <c r="A1123" s="735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  <c r="Q1123" s="646"/>
    </row>
    <row r="1124" spans="1:17" s="369" customFormat="1">
      <c r="A1124" s="735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  <c r="Q1124" s="646"/>
    </row>
    <row r="1125" spans="1:17" s="369" customFormat="1">
      <c r="A1125" s="735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  <c r="Q1125" s="646"/>
    </row>
    <row r="1126" spans="1:17" s="369" customFormat="1">
      <c r="A1126" s="735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  <c r="Q1126" s="646"/>
    </row>
    <row r="1127" spans="1:17" s="369" customFormat="1">
      <c r="A1127" s="735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  <c r="Q1127" s="646"/>
    </row>
    <row r="1128" spans="1:17" s="369" customFormat="1">
      <c r="A1128" s="735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  <c r="Q1128" s="646"/>
    </row>
    <row r="1129" spans="1:17" s="369" customFormat="1">
      <c r="A1129" s="735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  <c r="Q1129" s="646"/>
    </row>
    <row r="1130" spans="1:17" s="369" customFormat="1">
      <c r="A1130" s="735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  <c r="Q1130" s="646"/>
    </row>
    <row r="1131" spans="1:17" s="369" customFormat="1">
      <c r="A1131" s="735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  <c r="Q1131" s="646"/>
    </row>
    <row r="1132" spans="1:17" s="369" customFormat="1">
      <c r="A1132" s="735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  <c r="Q1132" s="646"/>
    </row>
    <row r="1133" spans="1:17" s="369" customFormat="1">
      <c r="A1133" s="735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  <c r="Q1133" s="646"/>
    </row>
    <row r="1134" spans="1:17" s="369" customFormat="1">
      <c r="A1134" s="735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  <c r="Q1134" s="646"/>
    </row>
    <row r="1135" spans="1:17" s="369" customFormat="1">
      <c r="A1135" s="735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  <c r="Q1135" s="646"/>
    </row>
    <row r="1136" spans="1:17" s="369" customFormat="1">
      <c r="A1136" s="735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  <c r="Q1136" s="646"/>
    </row>
    <row r="1137" spans="1:17" s="369" customFormat="1">
      <c r="A1137" s="735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  <c r="Q1137" s="646"/>
    </row>
    <row r="1138" spans="1:17" s="369" customFormat="1">
      <c r="A1138" s="735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  <c r="Q1138" s="646"/>
    </row>
    <row r="1139" spans="1:17" s="369" customFormat="1">
      <c r="A1139" s="735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  <c r="Q1139" s="646"/>
    </row>
    <row r="1140" spans="1:17" s="369" customFormat="1">
      <c r="A1140" s="735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  <c r="Q1140" s="646"/>
    </row>
    <row r="1141" spans="1:17" s="369" customFormat="1">
      <c r="A1141" s="735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  <c r="Q1141" s="646"/>
    </row>
    <row r="1142" spans="1:17" s="369" customFormat="1">
      <c r="A1142" s="735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  <c r="Q1142" s="646"/>
    </row>
    <row r="1143" spans="1:17" s="369" customFormat="1">
      <c r="A1143" s="735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  <c r="Q1143" s="646"/>
    </row>
    <row r="1144" spans="1:17" s="369" customFormat="1">
      <c r="A1144" s="735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  <c r="Q1144" s="646"/>
    </row>
    <row r="1145" spans="1:17" s="369" customFormat="1">
      <c r="A1145" s="735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  <c r="Q1145" s="646"/>
    </row>
    <row r="1146" spans="1:17" s="369" customFormat="1">
      <c r="A1146" s="735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  <c r="Q1146" s="646"/>
    </row>
    <row r="1147" spans="1:17" s="369" customFormat="1">
      <c r="A1147" s="735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  <c r="Q1147" s="646"/>
    </row>
    <row r="1148" spans="1:17" s="369" customFormat="1">
      <c r="A1148" s="735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  <c r="Q1148" s="646"/>
    </row>
    <row r="1149" spans="1:17" s="369" customFormat="1">
      <c r="A1149" s="735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  <c r="Q1149" s="646"/>
    </row>
    <row r="1150" spans="1:17" s="369" customFormat="1">
      <c r="A1150" s="735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  <c r="Q1150" s="646"/>
    </row>
    <row r="1151" spans="1:17" s="369" customFormat="1">
      <c r="A1151" s="735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  <c r="Q1151" s="646"/>
    </row>
    <row r="1152" spans="1:17" s="369" customFormat="1">
      <c r="A1152" s="735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  <c r="Q1152" s="646"/>
    </row>
    <row r="1153" spans="1:17" s="369" customFormat="1">
      <c r="A1153" s="735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  <c r="Q1153" s="646"/>
    </row>
    <row r="1154" spans="1:17" s="369" customFormat="1">
      <c r="A1154" s="735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  <c r="Q1154" s="646"/>
    </row>
    <row r="1155" spans="1:17" s="369" customFormat="1">
      <c r="A1155" s="735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  <c r="Q1155" s="646"/>
    </row>
    <row r="1156" spans="1:17" s="369" customFormat="1">
      <c r="A1156" s="735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  <c r="Q1156" s="646"/>
    </row>
    <row r="1157" spans="1:17" s="369" customFormat="1">
      <c r="A1157" s="735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  <c r="Q1157" s="646"/>
    </row>
    <row r="1158" spans="1:17" s="369" customFormat="1">
      <c r="A1158" s="735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  <c r="Q1158" s="646"/>
    </row>
    <row r="1159" spans="1:17" s="369" customFormat="1">
      <c r="A1159" s="735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  <c r="Q1159" s="646"/>
    </row>
    <row r="1160" spans="1:17" s="369" customFormat="1">
      <c r="A1160" s="735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  <c r="Q1160" s="646"/>
    </row>
    <row r="1161" spans="1:17" s="369" customFormat="1">
      <c r="A1161" s="735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  <c r="Q1161" s="646"/>
    </row>
    <row r="1162" spans="1:17" s="369" customFormat="1">
      <c r="A1162" s="735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  <c r="Q1162" s="646"/>
    </row>
    <row r="1163" spans="1:17" s="369" customFormat="1">
      <c r="A1163" s="735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  <c r="Q1163" s="646"/>
    </row>
    <row r="1164" spans="1:17" s="369" customFormat="1">
      <c r="A1164" s="735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  <c r="Q1164" s="646"/>
    </row>
    <row r="1165" spans="1:17" s="369" customFormat="1">
      <c r="A1165" s="735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  <c r="Q1165" s="646"/>
    </row>
    <row r="1166" spans="1:17" s="369" customFormat="1">
      <c r="A1166" s="735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  <c r="Q1166" s="646"/>
    </row>
    <row r="1167" spans="1:17" s="369" customFormat="1">
      <c r="A1167" s="735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  <c r="Q1167" s="646"/>
    </row>
    <row r="1168" spans="1:17" s="369" customFormat="1">
      <c r="A1168" s="735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  <c r="Q1168" s="646"/>
    </row>
    <row r="1169" spans="1:17" s="369" customFormat="1">
      <c r="A1169" s="735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  <c r="Q1169" s="646"/>
    </row>
    <row r="1170" spans="1:17" s="369" customFormat="1">
      <c r="A1170" s="735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  <c r="Q1170" s="646"/>
    </row>
    <row r="1171" spans="1:17" s="369" customFormat="1">
      <c r="A1171" s="735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  <c r="Q1171" s="646"/>
    </row>
    <row r="1172" spans="1:17" s="369" customFormat="1">
      <c r="A1172" s="735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  <c r="Q1172" s="646"/>
    </row>
    <row r="1173" spans="1:17" s="369" customFormat="1">
      <c r="A1173" s="735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  <c r="Q1173" s="646"/>
    </row>
    <row r="1174" spans="1:17" s="369" customFormat="1">
      <c r="A1174" s="735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  <c r="Q1174" s="646"/>
    </row>
    <row r="1175" spans="1:17" s="369" customFormat="1">
      <c r="A1175" s="735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  <c r="Q1175" s="646"/>
    </row>
    <row r="1176" spans="1:17" s="369" customFormat="1">
      <c r="A1176" s="735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  <c r="Q1176" s="646"/>
    </row>
    <row r="1177" spans="1:17" s="369" customFormat="1">
      <c r="A1177" s="735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  <c r="Q1177" s="646"/>
    </row>
    <row r="1178" spans="1:17" s="369" customFormat="1">
      <c r="A1178" s="735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  <c r="Q1178" s="646"/>
    </row>
    <row r="1179" spans="1:17" s="369" customFormat="1">
      <c r="A1179" s="735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  <c r="Q1179" s="646"/>
    </row>
    <row r="1180" spans="1:17" s="369" customFormat="1">
      <c r="A1180" s="735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  <c r="Q1180" s="646"/>
    </row>
    <row r="1181" spans="1:17" s="369" customFormat="1">
      <c r="A1181" s="735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  <c r="Q1181" s="646"/>
    </row>
    <row r="1182" spans="1:17" s="369" customFormat="1">
      <c r="A1182" s="735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  <c r="Q1182" s="646"/>
    </row>
    <row r="1183" spans="1:17" s="369" customFormat="1">
      <c r="A1183" s="735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  <c r="Q1183" s="646"/>
    </row>
    <row r="1184" spans="1:17" s="369" customFormat="1">
      <c r="A1184" s="735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  <c r="Q1184" s="646"/>
    </row>
    <row r="1185" spans="1:17" s="369" customFormat="1">
      <c r="A1185" s="735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  <c r="Q1185" s="646"/>
    </row>
    <row r="1186" spans="1:17" s="369" customFormat="1">
      <c r="A1186" s="735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  <c r="Q1186" s="646"/>
    </row>
    <row r="1187" spans="1:17" s="369" customFormat="1">
      <c r="A1187" s="735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  <c r="Q1187" s="646"/>
    </row>
    <row r="1188" spans="1:17" s="369" customFormat="1">
      <c r="A1188" s="735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  <c r="Q1188" s="646"/>
    </row>
    <row r="1189" spans="1:17" s="369" customFormat="1">
      <c r="A1189" s="735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  <c r="Q1189" s="646"/>
    </row>
    <row r="1190" spans="1:17" s="369" customFormat="1">
      <c r="A1190" s="735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  <c r="Q1190" s="646"/>
    </row>
    <row r="1191" spans="1:17" s="369" customFormat="1">
      <c r="A1191" s="735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  <c r="Q1191" s="646"/>
    </row>
    <row r="1192" spans="1:17" s="369" customFormat="1">
      <c r="A1192" s="735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  <c r="Q1192" s="646"/>
    </row>
    <row r="1193" spans="1:17" s="369" customFormat="1">
      <c r="A1193" s="735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  <c r="Q1193" s="646"/>
    </row>
    <row r="1194" spans="1:17" s="369" customFormat="1">
      <c r="A1194" s="735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  <c r="Q1194" s="646"/>
    </row>
    <row r="1195" spans="1:17" s="369" customFormat="1">
      <c r="A1195" s="735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  <c r="Q1195" s="646"/>
    </row>
    <row r="1196" spans="1:17" s="369" customFormat="1">
      <c r="A1196" s="735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  <c r="Q1196" s="646"/>
    </row>
    <row r="1197" spans="1:17" s="369" customFormat="1">
      <c r="A1197" s="735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  <c r="Q1197" s="646"/>
    </row>
    <row r="1198" spans="1:17" s="369" customFormat="1">
      <c r="A1198" s="735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  <c r="Q1198" s="646"/>
    </row>
    <row r="1199" spans="1:17" s="369" customFormat="1">
      <c r="A1199" s="735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  <c r="Q1199" s="646"/>
    </row>
    <row r="1200" spans="1:17" s="369" customFormat="1">
      <c r="A1200" s="735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  <c r="Q1200" s="646"/>
    </row>
    <row r="1201" spans="1:17" s="369" customFormat="1">
      <c r="A1201" s="735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  <c r="Q1201" s="646"/>
    </row>
    <row r="1202" spans="1:17" s="369" customFormat="1">
      <c r="A1202" s="735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  <c r="Q1202" s="646"/>
    </row>
    <row r="1203" spans="1:17" s="369" customFormat="1">
      <c r="A1203" s="735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  <c r="Q1203" s="646"/>
    </row>
    <row r="1204" spans="1:17" s="369" customFormat="1">
      <c r="A1204" s="735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  <c r="Q1204" s="646"/>
    </row>
    <row r="1205" spans="1:17" s="369" customFormat="1">
      <c r="A1205" s="735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  <c r="Q1205" s="646"/>
    </row>
    <row r="1206" spans="1:17" s="369" customFormat="1">
      <c r="A1206" s="735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  <c r="Q1206" s="646"/>
    </row>
    <row r="1207" spans="1:17" s="369" customFormat="1">
      <c r="A1207" s="735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  <c r="Q1207" s="646"/>
    </row>
    <row r="1208" spans="1:17" s="369" customFormat="1">
      <c r="A1208" s="735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  <c r="Q1208" s="646"/>
    </row>
    <row r="1209" spans="1:17" s="369" customFormat="1">
      <c r="A1209" s="735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  <c r="Q1209" s="646"/>
    </row>
    <row r="1210" spans="1:17" s="369" customFormat="1">
      <c r="A1210" s="735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  <c r="Q1210" s="646"/>
    </row>
    <row r="1211" spans="1:17" s="369" customFormat="1">
      <c r="A1211" s="735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  <c r="Q1211" s="646"/>
    </row>
    <row r="1212" spans="1:17" s="369" customFormat="1">
      <c r="A1212" s="735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  <c r="Q1212" s="646"/>
    </row>
    <row r="1213" spans="1:17" s="369" customFormat="1">
      <c r="A1213" s="735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  <c r="Q1213" s="646"/>
    </row>
    <row r="1214" spans="1:17" s="369" customFormat="1">
      <c r="A1214" s="735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  <c r="Q1214" s="646"/>
    </row>
    <row r="1215" spans="1:17" s="369" customFormat="1">
      <c r="A1215" s="735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  <c r="Q1215" s="646"/>
    </row>
    <row r="1216" spans="1:17" s="369" customFormat="1">
      <c r="A1216" s="735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  <c r="Q1216" s="646"/>
    </row>
    <row r="1217" spans="1:17" s="369" customFormat="1">
      <c r="A1217" s="735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  <c r="Q1217" s="646"/>
    </row>
    <row r="1218" spans="1:17" s="369" customFormat="1">
      <c r="A1218" s="735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  <c r="Q1218" s="646"/>
    </row>
    <row r="1219" spans="1:17" s="369" customFormat="1">
      <c r="A1219" s="735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  <c r="Q1219" s="646"/>
    </row>
    <row r="1220" spans="1:17" s="369" customFormat="1">
      <c r="A1220" s="735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  <c r="Q1220" s="646"/>
    </row>
    <row r="1221" spans="1:17" s="369" customFormat="1">
      <c r="A1221" s="735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  <c r="Q1221" s="646"/>
    </row>
    <row r="1222" spans="1:17" s="369" customFormat="1">
      <c r="A1222" s="735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  <c r="Q1222" s="646"/>
    </row>
    <row r="1223" spans="1:17" s="369" customFormat="1">
      <c r="A1223" s="735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  <c r="Q1223" s="646"/>
    </row>
    <row r="1224" spans="1:17" s="369" customFormat="1">
      <c r="A1224" s="735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  <c r="Q1224" s="646"/>
    </row>
    <row r="1225" spans="1:17" s="369" customFormat="1">
      <c r="A1225" s="735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  <c r="Q1225" s="646"/>
    </row>
    <row r="1226" spans="1:17" s="369" customFormat="1">
      <c r="A1226" s="735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  <c r="Q1226" s="646"/>
    </row>
    <row r="1227" spans="1:17" s="369" customFormat="1">
      <c r="A1227" s="735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  <c r="Q1227" s="646"/>
    </row>
    <row r="1228" spans="1:17" s="369" customFormat="1">
      <c r="A1228" s="735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  <c r="Q1228" s="646"/>
    </row>
    <row r="1229" spans="1:17" s="369" customFormat="1">
      <c r="A1229" s="735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  <c r="Q1229" s="646"/>
    </row>
    <row r="1230" spans="1:17" s="369" customFormat="1">
      <c r="A1230" s="735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  <c r="Q1230" s="646"/>
    </row>
    <row r="1231" spans="1:17" s="369" customFormat="1">
      <c r="A1231" s="735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  <c r="Q1231" s="646"/>
    </row>
    <row r="1232" spans="1:17" s="369" customFormat="1">
      <c r="A1232" s="735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  <c r="Q1232" s="646"/>
    </row>
    <row r="1233" spans="1:17" s="369" customFormat="1">
      <c r="A1233" s="735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  <c r="Q1233" s="646"/>
    </row>
    <row r="1234" spans="1:17" s="369" customFormat="1">
      <c r="A1234" s="735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  <c r="Q1234" s="646"/>
    </row>
    <row r="1235" spans="1:17" s="369" customFormat="1">
      <c r="A1235" s="735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  <c r="Q1235" s="646"/>
    </row>
    <row r="1236" spans="1:17" s="369" customFormat="1">
      <c r="A1236" s="735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  <c r="Q1236" s="646"/>
    </row>
    <row r="1237" spans="1:17" s="369" customFormat="1">
      <c r="A1237" s="735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  <c r="Q1237" s="646"/>
    </row>
    <row r="1238" spans="1:17" s="369" customFormat="1">
      <c r="A1238" s="735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  <c r="Q1238" s="646"/>
    </row>
    <row r="1239" spans="1:17" s="369" customFormat="1">
      <c r="A1239" s="735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  <c r="Q1239" s="646"/>
    </row>
    <row r="1240" spans="1:17" s="369" customFormat="1">
      <c r="A1240" s="735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  <c r="Q1240" s="646"/>
    </row>
    <row r="1241" spans="1:17" s="369" customFormat="1">
      <c r="A1241" s="735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  <c r="Q1241" s="646"/>
    </row>
    <row r="1242" spans="1:17" s="369" customFormat="1">
      <c r="A1242" s="735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  <c r="Q1242" s="646"/>
    </row>
    <row r="1243" spans="1:17" s="369" customFormat="1">
      <c r="A1243" s="735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  <c r="Q1243" s="646"/>
    </row>
    <row r="1244" spans="1:17" s="369" customFormat="1">
      <c r="A1244" s="735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  <c r="Q1244" s="646"/>
    </row>
    <row r="1245" spans="1:17" s="369" customFormat="1">
      <c r="A1245" s="735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  <c r="Q1245" s="646"/>
    </row>
    <row r="1246" spans="1:17" s="369" customFormat="1">
      <c r="A1246" s="735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  <c r="Q1246" s="646"/>
    </row>
    <row r="1247" spans="1:17" s="369" customFormat="1">
      <c r="A1247" s="735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  <c r="Q1247" s="646"/>
    </row>
    <row r="1248" spans="1:17" s="369" customFormat="1">
      <c r="A1248" s="735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  <c r="Q1248" s="646"/>
    </row>
    <row r="1249" spans="1:17" s="369" customFormat="1">
      <c r="A1249" s="735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  <c r="Q1249" s="646"/>
    </row>
    <row r="1250" spans="1:17" s="369" customFormat="1">
      <c r="A1250" s="735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  <c r="Q1250" s="646"/>
    </row>
    <row r="1251" spans="1:17" s="369" customFormat="1">
      <c r="A1251" s="735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  <c r="Q1251" s="646"/>
    </row>
    <row r="1252" spans="1:17" s="369" customFormat="1">
      <c r="A1252" s="735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  <c r="Q1252" s="646"/>
    </row>
    <row r="1253" spans="1:17" s="369" customFormat="1">
      <c r="A1253" s="735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  <c r="Q1253" s="646"/>
    </row>
    <row r="1254" spans="1:17" s="369" customFormat="1">
      <c r="A1254" s="735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  <c r="Q1254" s="646"/>
    </row>
    <row r="1255" spans="1:17" s="369" customFormat="1">
      <c r="A1255" s="735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  <c r="Q1255" s="646"/>
    </row>
    <row r="1256" spans="1:17" s="369" customFormat="1">
      <c r="A1256" s="735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  <c r="Q1256" s="646"/>
    </row>
    <row r="1257" spans="1:17" s="369" customFormat="1">
      <c r="A1257" s="735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  <c r="Q1257" s="646"/>
    </row>
    <row r="1258" spans="1:17" s="369" customFormat="1">
      <c r="A1258" s="735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  <c r="Q1258" s="646"/>
    </row>
    <row r="1259" spans="1:17" s="369" customFormat="1">
      <c r="A1259" s="735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  <c r="Q1259" s="646"/>
    </row>
    <row r="1260" spans="1:17" s="369" customFormat="1">
      <c r="A1260" s="735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  <c r="Q1260" s="646"/>
    </row>
    <row r="1261" spans="1:17" s="369" customFormat="1">
      <c r="A1261" s="735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  <c r="Q1261" s="646"/>
    </row>
    <row r="1262" spans="1:17" s="369" customFormat="1">
      <c r="A1262" s="735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  <c r="Q1262" s="646"/>
    </row>
    <row r="1263" spans="1:17" s="369" customFormat="1">
      <c r="A1263" s="735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  <c r="Q1263" s="646"/>
    </row>
    <row r="1264" spans="1:17" s="369" customFormat="1">
      <c r="A1264" s="735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  <c r="Q1264" s="646"/>
    </row>
    <row r="1265" spans="1:17" s="369" customFormat="1">
      <c r="A1265" s="735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  <c r="Q1265" s="646"/>
    </row>
    <row r="1266" spans="1:17" s="369" customFormat="1">
      <c r="A1266" s="735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  <c r="Q1266" s="646"/>
    </row>
    <row r="1267" spans="1:17" s="369" customFormat="1">
      <c r="A1267" s="735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  <c r="Q1267" s="646"/>
    </row>
    <row r="1268" spans="1:17" s="369" customFormat="1">
      <c r="A1268" s="735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  <c r="Q1268" s="646"/>
    </row>
    <row r="1269" spans="1:17" s="369" customFormat="1">
      <c r="A1269" s="735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  <c r="Q1269" s="646"/>
    </row>
    <row r="1270" spans="1:17" s="369" customFormat="1">
      <c r="A1270" s="735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  <c r="Q1270" s="646"/>
    </row>
    <row r="1271" spans="1:17" s="369" customFormat="1">
      <c r="A1271" s="735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  <c r="Q1271" s="646"/>
    </row>
    <row r="1272" spans="1:17" s="369" customFormat="1">
      <c r="A1272" s="735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  <c r="Q1272" s="646"/>
    </row>
    <row r="1273" spans="1:17" s="369" customFormat="1">
      <c r="A1273" s="735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  <c r="Q1273" s="646"/>
    </row>
    <row r="1274" spans="1:17" s="369" customFormat="1">
      <c r="A1274" s="735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  <c r="Q1274" s="646"/>
    </row>
    <row r="1275" spans="1:17" s="369" customFormat="1">
      <c r="A1275" s="735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  <c r="Q1275" s="646"/>
    </row>
    <row r="1276" spans="1:17" s="369" customFormat="1">
      <c r="A1276" s="735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  <c r="Q1276" s="646"/>
    </row>
    <row r="1277" spans="1:17" s="369" customFormat="1">
      <c r="A1277" s="735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  <c r="Q1277" s="646"/>
    </row>
    <row r="1278" spans="1:17" s="369" customFormat="1">
      <c r="A1278" s="735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  <c r="Q1278" s="646"/>
    </row>
    <row r="1279" spans="1:17" s="369" customFormat="1">
      <c r="A1279" s="735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  <c r="Q1279" s="646"/>
    </row>
    <row r="1280" spans="1:17" s="369" customFormat="1">
      <c r="A1280" s="735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  <c r="Q1280" s="646"/>
    </row>
    <row r="1281" spans="1:17" s="369" customFormat="1">
      <c r="A1281" s="735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  <c r="Q1281" s="646"/>
    </row>
    <row r="1282" spans="1:17" s="369" customFormat="1">
      <c r="A1282" s="735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  <c r="Q1282" s="646"/>
    </row>
    <row r="1283" spans="1:17" s="369" customFormat="1">
      <c r="A1283" s="735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  <c r="Q1283" s="646"/>
    </row>
    <row r="1284" spans="1:17" s="369" customFormat="1">
      <c r="A1284" s="735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  <c r="Q1284" s="646"/>
    </row>
    <row r="1285" spans="1:17" s="369" customFormat="1">
      <c r="A1285" s="735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  <c r="Q1285" s="646"/>
    </row>
    <row r="1286" spans="1:17" s="369" customFormat="1">
      <c r="A1286" s="735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  <c r="Q1286" s="646"/>
    </row>
    <row r="1287" spans="1:17" s="369" customFormat="1">
      <c r="A1287" s="735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  <c r="Q1287" s="646"/>
    </row>
    <row r="1288" spans="1:17" s="369" customFormat="1">
      <c r="A1288" s="735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  <c r="Q1288" s="646"/>
    </row>
    <row r="1289" spans="1:17" s="369" customFormat="1">
      <c r="A1289" s="735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  <c r="Q1289" s="646"/>
    </row>
    <row r="1290" spans="1:17" s="369" customFormat="1">
      <c r="A1290" s="735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  <c r="Q1290" s="646"/>
    </row>
    <row r="1291" spans="1:17" s="369" customFormat="1">
      <c r="A1291" s="735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  <c r="Q1291" s="646"/>
    </row>
    <row r="1292" spans="1:17" s="369" customFormat="1">
      <c r="A1292" s="735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  <c r="Q1292" s="646"/>
    </row>
    <row r="1293" spans="1:17" s="369" customFormat="1">
      <c r="A1293" s="735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  <c r="Q1293" s="646"/>
    </row>
    <row r="1294" spans="1:17" s="369" customFormat="1">
      <c r="A1294" s="735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  <c r="Q1294" s="646"/>
    </row>
    <row r="1295" spans="1:17" s="369" customFormat="1">
      <c r="A1295" s="735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  <c r="Q1295" s="646"/>
    </row>
    <row r="1296" spans="1:17" s="369" customFormat="1">
      <c r="A1296" s="735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  <c r="Q1296" s="646"/>
    </row>
    <row r="1297" spans="1:17" s="369" customFormat="1">
      <c r="A1297" s="735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  <c r="Q1297" s="646"/>
    </row>
    <row r="1298" spans="1:17" s="369" customFormat="1">
      <c r="A1298" s="735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  <c r="Q1298" s="646"/>
    </row>
    <row r="1299" spans="1:17" s="369" customFormat="1">
      <c r="A1299" s="735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  <c r="Q1299" s="646"/>
    </row>
    <row r="1300" spans="1:17" s="369" customFormat="1">
      <c r="A1300" s="735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  <c r="Q1300" s="646"/>
    </row>
    <row r="1301" spans="1:17" s="369" customFormat="1">
      <c r="A1301" s="735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  <c r="Q1301" s="646"/>
    </row>
    <row r="1302" spans="1:17" s="369" customFormat="1">
      <c r="A1302" s="735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  <c r="Q1302" s="646"/>
    </row>
    <row r="1303" spans="1:17" s="369" customFormat="1">
      <c r="A1303" s="735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  <c r="Q1303" s="646"/>
    </row>
    <row r="1304" spans="1:17" s="369" customFormat="1">
      <c r="A1304" s="735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  <c r="Q1304" s="646"/>
    </row>
    <row r="1305" spans="1:17" s="369" customFormat="1">
      <c r="A1305" s="735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  <c r="Q1305" s="646"/>
    </row>
    <row r="1306" spans="1:17" s="369" customFormat="1">
      <c r="A1306" s="735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  <c r="Q1306" s="646"/>
    </row>
    <row r="1307" spans="1:17" s="369" customFormat="1">
      <c r="A1307" s="735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  <c r="Q1307" s="646"/>
    </row>
    <row r="1308" spans="1:17" s="369" customFormat="1">
      <c r="A1308" s="735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  <c r="Q1308" s="646"/>
    </row>
    <row r="1309" spans="1:17" s="369" customFormat="1">
      <c r="A1309" s="735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  <c r="Q1309" s="646"/>
    </row>
    <row r="1310" spans="1:17" s="369" customFormat="1">
      <c r="A1310" s="735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  <c r="Q1310" s="646"/>
    </row>
    <row r="1311" spans="1:17" s="369" customFormat="1">
      <c r="A1311" s="735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  <c r="Q1311" s="646"/>
    </row>
    <row r="1312" spans="1:17" s="369" customFormat="1">
      <c r="A1312" s="735"/>
      <c r="B1312" s="736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739"/>
      <c r="Q1312" s="646"/>
    </row>
    <row r="1313" spans="1:17" s="369" customFormat="1">
      <c r="A1313" s="735"/>
      <c r="B1313" s="736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739"/>
      <c r="Q1313" s="646"/>
    </row>
    <row r="1314" spans="1:17" s="369" customFormat="1">
      <c r="A1314" s="735"/>
      <c r="B1314" s="736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739"/>
      <c r="Q1314" s="646"/>
    </row>
    <row r="1315" spans="1:17" s="369" customFormat="1">
      <c r="A1315" s="735"/>
      <c r="B1315" s="736"/>
      <c r="C1315" s="737"/>
      <c r="D1315" s="646"/>
      <c r="E1315" s="646"/>
      <c r="F1315" s="646"/>
      <c r="G1315" s="738"/>
      <c r="H1315" s="738"/>
      <c r="I1315" s="719"/>
      <c r="L1315" s="646"/>
      <c r="N1315" s="646"/>
      <c r="P1315" s="739"/>
      <c r="Q1315" s="646"/>
    </row>
    <row r="1316" spans="1:17" s="369" customFormat="1">
      <c r="A1316" s="735"/>
      <c r="B1316" s="736"/>
      <c r="C1316" s="737"/>
      <c r="D1316" s="646"/>
      <c r="E1316" s="646"/>
      <c r="F1316" s="646"/>
      <c r="G1316" s="738"/>
      <c r="H1316" s="738"/>
      <c r="I1316" s="719"/>
      <c r="L1316" s="646"/>
      <c r="N1316" s="646"/>
      <c r="P1316" s="739"/>
      <c r="Q1316" s="646"/>
    </row>
    <row r="1317" spans="1:17" s="369" customFormat="1">
      <c r="A1317" s="735"/>
      <c r="B1317" s="736"/>
      <c r="C1317" s="737"/>
      <c r="D1317" s="646"/>
      <c r="E1317" s="646"/>
      <c r="F1317" s="646"/>
      <c r="G1317" s="738"/>
      <c r="H1317" s="738"/>
      <c r="I1317" s="719"/>
      <c r="L1317" s="646"/>
      <c r="N1317" s="646"/>
      <c r="P1317" s="739"/>
      <c r="Q1317" s="646"/>
    </row>
    <row r="1318" spans="1:17" s="369" customFormat="1">
      <c r="A1318" s="735"/>
      <c r="B1318" s="736"/>
      <c r="C1318" s="737"/>
      <c r="D1318" s="646"/>
      <c r="E1318" s="646"/>
      <c r="F1318" s="646"/>
      <c r="G1318" s="738"/>
      <c r="H1318" s="738"/>
      <c r="I1318" s="719"/>
      <c r="L1318" s="646"/>
      <c r="N1318" s="646"/>
      <c r="P1318" s="739"/>
      <c r="Q1318" s="646"/>
    </row>
    <row r="1319" spans="1:17" s="369" customFormat="1">
      <c r="A1319" s="735"/>
      <c r="B1319" s="736"/>
      <c r="C1319" s="737"/>
      <c r="D1319" s="646"/>
      <c r="E1319" s="646"/>
      <c r="F1319" s="646"/>
      <c r="G1319" s="738"/>
      <c r="H1319" s="738"/>
      <c r="I1319" s="719"/>
      <c r="L1319" s="646"/>
      <c r="N1319" s="646"/>
      <c r="P1319" s="739"/>
      <c r="Q1319" s="646"/>
    </row>
    <row r="1320" spans="1:17" s="369" customFormat="1">
      <c r="A1320" s="735"/>
      <c r="B1320" s="736"/>
      <c r="C1320" s="737"/>
      <c r="D1320" s="646"/>
      <c r="E1320" s="646"/>
      <c r="F1320" s="646"/>
      <c r="G1320" s="738"/>
      <c r="H1320" s="738"/>
      <c r="I1320" s="719"/>
      <c r="L1320" s="646"/>
      <c r="N1320" s="646"/>
      <c r="P1320" s="739"/>
      <c r="Q1320" s="646"/>
    </row>
  </sheetData>
  <autoFilter ref="A4:R369">
    <sortState ref="A5:AK367">
      <sortCondition ref="Q4:Q367"/>
    </sortState>
  </autoFilter>
  <mergeCells count="7">
    <mergeCell ref="E2:M2"/>
    <mergeCell ref="D3:M3"/>
    <mergeCell ref="A342:P342"/>
    <mergeCell ref="B345:D345"/>
    <mergeCell ref="I345:J345"/>
    <mergeCell ref="K345:Q345"/>
    <mergeCell ref="O11:O12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319"/>
  <sheetViews>
    <sheetView rightToLeft="1" workbookViewId="0">
      <pane ySplit="4" topLeftCell="A5" activePane="bottomLeft" state="frozen"/>
      <selection activeCell="J9" sqref="J9:J10"/>
      <selection pane="bottomLeft" activeCell="I12" sqref="I12"/>
    </sheetView>
  </sheetViews>
  <sheetFormatPr defaultRowHeight="18"/>
  <cols>
    <col min="1" max="1" width="4.25" style="725" customWidth="1"/>
    <col min="2" max="2" width="7.625" style="718" customWidth="1"/>
    <col min="3" max="3" width="16.5" style="730" customWidth="1"/>
    <col min="4" max="4" width="4.75" style="368" customWidth="1"/>
    <col min="5" max="6" width="4.25" style="368" customWidth="1"/>
    <col min="7" max="7" width="9" style="362" hidden="1" customWidth="1"/>
    <col min="8" max="8" width="5.625" style="362" hidden="1" customWidth="1"/>
    <col min="9" max="9" width="16.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.625" style="387" customWidth="1"/>
    <col min="17" max="17" width="7.25" style="387" hidden="1" customWidth="1"/>
    <col min="18" max="18" width="7.25" style="338" hidden="1" customWidth="1"/>
    <col min="19" max="19" width="7.25" style="368" hidden="1" customWidth="1"/>
    <col min="20" max="20" width="8.625" style="368" hidden="1" customWidth="1"/>
    <col min="21" max="21" width="10.375" style="368" hidden="1" customWidth="1"/>
    <col min="22" max="22" width="8.5" style="368" hidden="1" customWidth="1"/>
    <col min="23" max="23" width="10.375" style="368" hidden="1" customWidth="1"/>
    <col min="24" max="24" width="7.875" style="368" hidden="1" customWidth="1"/>
    <col min="25" max="25" width="11.125" style="368" hidden="1" customWidth="1"/>
    <col min="26" max="26" width="6.625" style="338" hidden="1" customWidth="1"/>
    <col min="27" max="27" width="5.125" style="368" hidden="1" customWidth="1"/>
    <col min="28" max="28" width="8.625" style="338" hidden="1" customWidth="1"/>
    <col min="29" max="33" width="9" style="1000" customWidth="1"/>
    <col min="34" max="34" width="3.375" style="1000" customWidth="1"/>
    <col min="35" max="36" width="9" style="1000" customWidth="1"/>
    <col min="37" max="42" width="9" style="369" customWidth="1"/>
    <col min="43" max="55" width="9" style="338" customWidth="1"/>
    <col min="56" max="56" width="10" style="338" bestFit="1" customWidth="1"/>
    <col min="57" max="16384" width="9" style="338"/>
  </cols>
  <sheetData>
    <row r="1" spans="1:64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  <c r="T1" s="255" t="s">
        <v>89</v>
      </c>
      <c r="U1" s="255" t="s">
        <v>1313</v>
      </c>
      <c r="V1" s="386" t="s">
        <v>1314</v>
      </c>
      <c r="W1" s="386" t="s">
        <v>1315</v>
      </c>
      <c r="X1" s="386" t="s">
        <v>1316</v>
      </c>
      <c r="Y1" s="386" t="s">
        <v>1317</v>
      </c>
    </row>
    <row r="2" spans="1:64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Q2" s="228"/>
      <c r="R2" s="289"/>
      <c r="S2" s="289"/>
      <c r="T2" s="255" t="s">
        <v>1318</v>
      </c>
      <c r="U2" s="255" t="s">
        <v>1319</v>
      </c>
      <c r="V2" s="386" t="s">
        <v>1320</v>
      </c>
      <c r="W2" s="386" t="s">
        <v>1321</v>
      </c>
      <c r="X2" s="386" t="s">
        <v>1322</v>
      </c>
      <c r="Y2" s="386" t="s">
        <v>1323</v>
      </c>
      <c r="AA2" s="289"/>
      <c r="AC2" s="1001"/>
      <c r="AD2" s="1001"/>
      <c r="AE2" s="1001"/>
      <c r="AF2" s="1001"/>
      <c r="AG2" s="1001"/>
      <c r="AH2" s="1001"/>
      <c r="AI2" s="1001"/>
      <c r="AJ2" s="1001"/>
      <c r="AK2" s="283"/>
      <c r="AL2" s="283"/>
      <c r="AM2" s="283"/>
      <c r="AN2" s="283"/>
      <c r="AO2" s="283"/>
      <c r="AP2" s="283"/>
    </row>
    <row r="3" spans="1:64" s="272" customFormat="1" ht="21.75" customHeight="1">
      <c r="A3" s="723"/>
      <c r="B3" s="714"/>
      <c r="C3" s="713" t="s">
        <v>1952</v>
      </c>
      <c r="D3" s="1136" t="s">
        <v>2030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Q3" s="228"/>
      <c r="R3" s="289"/>
      <c r="S3" s="289"/>
      <c r="T3" s="255" t="s">
        <v>1324</v>
      </c>
      <c r="U3" s="255" t="s">
        <v>1325</v>
      </c>
      <c r="V3" s="386" t="s">
        <v>1326</v>
      </c>
      <c r="W3" s="386"/>
      <c r="X3" s="386" t="s">
        <v>1327</v>
      </c>
      <c r="Y3" s="386"/>
      <c r="AA3" s="289"/>
      <c r="AC3" s="1001"/>
      <c r="AD3" s="1001"/>
      <c r="AE3" s="1001"/>
      <c r="AF3" s="1001"/>
      <c r="AG3" s="1001"/>
      <c r="AH3" s="1001"/>
      <c r="AI3" s="1001"/>
      <c r="AJ3" s="1001"/>
      <c r="AK3" s="283"/>
      <c r="AL3" s="283"/>
      <c r="AM3" s="283"/>
      <c r="AN3" s="283"/>
      <c r="AO3" s="283"/>
      <c r="AP3" s="283"/>
    </row>
    <row r="4" spans="1:64" s="748" customFormat="1" ht="29.25" customHeight="1">
      <c r="A4" s="744"/>
      <c r="B4" s="950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45" t="s">
        <v>8</v>
      </c>
      <c r="Q4" s="447" t="s">
        <v>1421</v>
      </c>
      <c r="R4" s="348"/>
      <c r="S4" s="745" t="s">
        <v>1427</v>
      </c>
      <c r="T4" s="746" t="s">
        <v>1221</v>
      </c>
      <c r="U4" s="744" t="s">
        <v>1222</v>
      </c>
      <c r="V4" s="744" t="s">
        <v>1223</v>
      </c>
      <c r="W4" s="744" t="s">
        <v>1224</v>
      </c>
      <c r="X4" s="744" t="s">
        <v>1225</v>
      </c>
      <c r="Y4" s="744" t="s">
        <v>1226</v>
      </c>
      <c r="Z4" s="747" t="s">
        <v>1376</v>
      </c>
      <c r="AA4" s="747" t="s">
        <v>1375</v>
      </c>
      <c r="AB4" s="1019" t="s">
        <v>1374</v>
      </c>
      <c r="AC4" s="1002"/>
      <c r="AD4" s="1002"/>
      <c r="AE4" s="1002"/>
      <c r="AF4" s="1002"/>
      <c r="AG4" s="1002"/>
      <c r="AH4" s="1002"/>
      <c r="AI4" s="1002"/>
      <c r="AJ4" s="1002"/>
      <c r="AK4" s="749"/>
      <c r="AL4" s="749"/>
      <c r="AM4" s="749"/>
      <c r="AN4" s="749"/>
      <c r="AO4" s="749"/>
      <c r="AP4" s="749"/>
      <c r="BD4" s="750" t="s">
        <v>1452</v>
      </c>
    </row>
    <row r="5" spans="1:64" s="272" customFormat="1" ht="15.75" customHeight="1">
      <c r="A5" s="367">
        <v>1</v>
      </c>
      <c r="B5" s="288" t="s">
        <v>608</v>
      </c>
      <c r="C5" s="345" t="str">
        <f>VLOOKUP(B5,مقررات!$A$1:$F$411,2,FALSE)</f>
        <v>أسس كيمائية فيزيائية</v>
      </c>
      <c r="D5" s="211">
        <f>VLOOKUP(B5,مقررات!$A$1:$F$452,3,FALSE)</f>
        <v>2</v>
      </c>
      <c r="E5" s="211">
        <f>VLOOKUP(B5,مقررات!$A$1:$F$476,4,FALSE)</f>
        <v>2</v>
      </c>
      <c r="F5" s="211">
        <f t="shared" ref="F5:F32" si="0">D5+0.5*E5</f>
        <v>3</v>
      </c>
      <c r="G5" s="60" t="str">
        <f>VLOOKUP(B5,مقررات!$A$1:$F$409,6,FALSE)</f>
        <v>-</v>
      </c>
      <c r="H5" s="705" t="s">
        <v>1752</v>
      </c>
      <c r="I5" s="257" t="s">
        <v>2074</v>
      </c>
      <c r="J5" s="1116"/>
      <c r="K5" s="1094"/>
      <c r="L5" s="1141" t="s">
        <v>1069</v>
      </c>
      <c r="M5" s="1094"/>
      <c r="N5" s="1094"/>
      <c r="O5" s="1095"/>
      <c r="P5" s="1106" t="s">
        <v>1324</v>
      </c>
      <c r="Q5" s="414"/>
      <c r="R5" s="143"/>
      <c r="S5" s="143"/>
      <c r="T5" s="4">
        <v>1</v>
      </c>
      <c r="U5" s="4">
        <v>6</v>
      </c>
      <c r="V5" s="4"/>
      <c r="W5" s="4">
        <v>5</v>
      </c>
      <c r="X5" s="4"/>
      <c r="Y5" s="4"/>
      <c r="Z5" s="143"/>
      <c r="AA5" s="4"/>
      <c r="AB5" s="692">
        <v>1</v>
      </c>
      <c r="AC5" s="1003"/>
      <c r="AD5" s="1001"/>
      <c r="AE5" s="1001"/>
      <c r="AF5" s="1001"/>
      <c r="AG5" s="1001"/>
      <c r="AH5" s="1001"/>
      <c r="AI5" s="1001"/>
      <c r="AJ5" s="1001"/>
      <c r="AK5" s="283"/>
      <c r="AL5" s="283"/>
      <c r="AM5" s="283"/>
      <c r="AN5" s="283"/>
      <c r="AO5" s="283"/>
      <c r="AP5" s="283"/>
      <c r="BD5" s="251" t="e">
        <f>VLOOKUP(#REF!,'اعضاء هيئة التدريس'!#REF!,2,)</f>
        <v>#REF!</v>
      </c>
    </row>
    <row r="6" spans="1:64" s="272" customFormat="1" ht="15.75" customHeight="1">
      <c r="A6" s="367"/>
      <c r="B6" s="998" t="s">
        <v>608</v>
      </c>
      <c r="C6" s="1114" t="str">
        <f>VLOOKUP(B6,مقررات!$A$1:$F$411,2,FALSE)</f>
        <v>أسس كيمائية فيزيائية</v>
      </c>
      <c r="D6" s="999">
        <f>VLOOKUP(B6,مقررات!$A$1:$F$452,3,FALSE)</f>
        <v>2</v>
      </c>
      <c r="E6" s="999">
        <f>VLOOKUP(B6,مقررات!$A$1:$F$476,4,FALSE)</f>
        <v>2</v>
      </c>
      <c r="F6" s="999">
        <f t="shared" si="0"/>
        <v>3</v>
      </c>
      <c r="G6" s="60" t="str">
        <f>VLOOKUP(B6,مقررات!$A$1:$F$409,6,FALSE)</f>
        <v>-</v>
      </c>
      <c r="H6" s="705" t="s">
        <v>1992</v>
      </c>
      <c r="I6" s="257" t="str">
        <f>VLOOKUP(H6,'اعضاء هيئة التدريس'!$B$1:$D$300,2,FALSE)</f>
        <v>د.صافيناز حمدي</v>
      </c>
      <c r="J6" s="1095"/>
      <c r="K6" s="1094"/>
      <c r="L6" s="1142"/>
      <c r="M6" s="1094"/>
      <c r="N6" s="1094"/>
      <c r="O6" s="1095"/>
      <c r="P6" s="1106"/>
      <c r="Q6" s="414"/>
      <c r="R6" s="143"/>
      <c r="S6" s="143"/>
      <c r="T6" s="4">
        <v>1</v>
      </c>
      <c r="U6" s="4">
        <v>6</v>
      </c>
      <c r="V6" s="4"/>
      <c r="W6" s="4">
        <v>5</v>
      </c>
      <c r="X6" s="4"/>
      <c r="Y6" s="4"/>
      <c r="Z6" s="143"/>
      <c r="AA6" s="4"/>
      <c r="AB6" s="692">
        <v>1</v>
      </c>
      <c r="AC6" s="1003"/>
      <c r="AD6" s="1001"/>
      <c r="AE6" s="1001"/>
      <c r="AF6" s="1001"/>
      <c r="AG6" s="1001"/>
      <c r="AH6" s="1001"/>
      <c r="AI6" s="1001"/>
      <c r="AJ6" s="1001"/>
      <c r="AK6" s="283"/>
      <c r="AL6" s="283"/>
      <c r="AM6" s="283"/>
      <c r="AN6" s="283"/>
      <c r="AO6" s="283"/>
      <c r="AP6" s="283"/>
      <c r="BD6" s="251" t="e">
        <f>VLOOKUP(#REF!,'اعضاء هيئة التدريس'!#REF!,2,)</f>
        <v>#REF!</v>
      </c>
    </row>
    <row r="7" spans="1:64" s="285" customFormat="1" ht="15.75" customHeight="1">
      <c r="A7" s="367">
        <v>2</v>
      </c>
      <c r="B7" s="288" t="s">
        <v>609</v>
      </c>
      <c r="C7" s="770" t="str">
        <f>VLOOKUP(B7,مقررات!$A$1:$F$411,2,FALSE)</f>
        <v>أسس كيمياء غير عضوية</v>
      </c>
      <c r="D7" s="211">
        <f>VLOOKUP(B7,مقررات!$A$1:$F$452,3,FALSE)</f>
        <v>1.5</v>
      </c>
      <c r="E7" s="211">
        <f>VLOOKUP(B7,مقررات!$A$1:$F$476,4,FALSE)</f>
        <v>1</v>
      </c>
      <c r="F7" s="211">
        <f t="shared" si="0"/>
        <v>2</v>
      </c>
      <c r="G7" s="60" t="str">
        <f>VLOOKUP(B7,مقررات!$A$1:$F$409,6,FALSE)</f>
        <v>-</v>
      </c>
      <c r="H7" s="52" t="s">
        <v>1745</v>
      </c>
      <c r="I7" s="257" t="str">
        <f>VLOOKUP(H7,'اعضاء هيئة التدريس'!$B$1:$D$300,2,FALSE)</f>
        <v>د. سناء امام</v>
      </c>
      <c r="J7" s="409"/>
      <c r="K7" s="409" t="s">
        <v>1067</v>
      </c>
      <c r="L7" s="409"/>
      <c r="M7" s="409"/>
      <c r="N7" s="409"/>
      <c r="O7" s="409"/>
      <c r="P7" s="1103" t="s">
        <v>1324</v>
      </c>
      <c r="Q7" s="414"/>
      <c r="R7" s="143"/>
      <c r="S7" s="143"/>
      <c r="T7" s="4">
        <v>5</v>
      </c>
      <c r="U7" s="4"/>
      <c r="V7" s="4"/>
      <c r="W7" s="4"/>
      <c r="X7" s="4"/>
      <c r="Y7" s="4">
        <v>5</v>
      </c>
      <c r="Z7" s="143"/>
      <c r="AA7" s="4"/>
      <c r="AB7" s="692">
        <v>2</v>
      </c>
      <c r="AC7" s="1004"/>
      <c r="AD7" s="1001"/>
      <c r="AE7" s="1004"/>
      <c r="AF7" s="1004"/>
      <c r="AG7" s="1004"/>
      <c r="AH7" s="1004"/>
      <c r="AI7" s="1004"/>
      <c r="AJ7" s="1004"/>
      <c r="AK7" s="284"/>
      <c r="AL7" s="284"/>
      <c r="AM7" s="284"/>
      <c r="AN7" s="284"/>
      <c r="AO7" s="284"/>
      <c r="AP7" s="284"/>
      <c r="BD7" s="251" t="e">
        <f>VLOOKUP(#REF!,'اعضاء هيئة التدريس'!#REF!,2,)</f>
        <v>#REF!</v>
      </c>
    </row>
    <row r="8" spans="1:64" s="272" customFormat="1" ht="15.75" customHeight="1">
      <c r="A8" s="367">
        <v>3</v>
      </c>
      <c r="B8" s="288" t="s">
        <v>610</v>
      </c>
      <c r="C8" s="345" t="str">
        <f>VLOOKUP(B8,مقررات!$A$1:$F$411,2,FALSE)</f>
        <v>كيمياء تحليلية وصفية</v>
      </c>
      <c r="D8" s="211">
        <f>VLOOKUP(B8,مقررات!$A$1:$F$452,3,FALSE)</f>
        <v>1</v>
      </c>
      <c r="E8" s="211">
        <f>VLOOKUP(B8,مقررات!$A$1:$F$476,4,FALSE)</f>
        <v>0</v>
      </c>
      <c r="F8" s="211">
        <f t="shared" si="0"/>
        <v>1</v>
      </c>
      <c r="G8" s="60" t="str">
        <f>VLOOKUP(B8,مقررات!$A$1:$F$409,6,FALSE)</f>
        <v>-</v>
      </c>
      <c r="H8" s="700" t="s">
        <v>1743</v>
      </c>
      <c r="I8" s="257" t="str">
        <f>VLOOKUP(H8,'اعضاء هيئة التدريس'!$B$1:$D$300,2,FALSE)</f>
        <v xml:space="preserve">د.هناء البرعي </v>
      </c>
      <c r="J8" s="409"/>
      <c r="K8" s="1116" t="s">
        <v>1147</v>
      </c>
      <c r="L8" s="409"/>
      <c r="M8" s="409"/>
      <c r="N8" s="409"/>
      <c r="O8" s="409"/>
      <c r="P8" s="1106" t="s">
        <v>1324</v>
      </c>
      <c r="Q8" s="414"/>
      <c r="R8" s="143"/>
      <c r="S8" s="143"/>
      <c r="T8" s="4">
        <v>3</v>
      </c>
      <c r="U8" s="4"/>
      <c r="V8" s="4"/>
      <c r="W8" s="4"/>
      <c r="X8" s="4"/>
      <c r="Y8" s="4"/>
      <c r="Z8" s="143"/>
      <c r="AA8" s="4"/>
      <c r="AB8" s="692">
        <v>3</v>
      </c>
      <c r="AC8" s="1003"/>
      <c r="AD8" s="1001"/>
      <c r="AE8" s="1001"/>
      <c r="AF8" s="1001"/>
      <c r="AG8" s="1001"/>
      <c r="AH8" s="1001"/>
      <c r="AI8" s="1001"/>
      <c r="AJ8" s="1001"/>
      <c r="AK8" s="283"/>
      <c r="AL8" s="283"/>
      <c r="AM8" s="283"/>
      <c r="AN8" s="283"/>
      <c r="AO8" s="283"/>
      <c r="AP8" s="283"/>
      <c r="BD8" s="251" t="e">
        <f>VLOOKUP(#REF!,'اعضاء هيئة التدريس'!#REF!,2,)</f>
        <v>#REF!</v>
      </c>
    </row>
    <row r="9" spans="1:64" s="285" customFormat="1" ht="15.75">
      <c r="A9" s="724">
        <v>4</v>
      </c>
      <c r="B9" s="288" t="s">
        <v>823</v>
      </c>
      <c r="C9" s="345" t="str">
        <f>VLOOKUP(B9,مقررات!$A$1:$F$411,2,FALSE)</f>
        <v>خواص مادة</v>
      </c>
      <c r="D9" s="211">
        <f>VLOOKUP(B9,مقررات!$A$1:$F$452,3,FALSE)</f>
        <v>3</v>
      </c>
      <c r="E9" s="211">
        <f>VLOOKUP(B9,مقررات!$A$1:$F$476,4,FALSE)</f>
        <v>0</v>
      </c>
      <c r="F9" s="211">
        <f t="shared" si="0"/>
        <v>3</v>
      </c>
      <c r="G9" s="60">
        <f>VLOOKUP(B9,مقررات!$A$1:$F$409,6,FALSE)</f>
        <v>0</v>
      </c>
      <c r="H9" s="347" t="s">
        <v>1622</v>
      </c>
      <c r="I9" s="257" t="str">
        <f>VLOOKUP(H9,'اعضاء هيئة التدريس'!$B$1:$D$300,2,FALSE)</f>
        <v>أ.د/ أمين العدوى</v>
      </c>
      <c r="J9" s="1102"/>
      <c r="K9" s="1102"/>
      <c r="L9" s="409"/>
      <c r="M9" s="272"/>
      <c r="N9" s="1034" t="s">
        <v>1066</v>
      </c>
      <c r="O9" s="1102" t="s">
        <v>1066</v>
      </c>
      <c r="P9" s="1103" t="s">
        <v>1318</v>
      </c>
      <c r="Q9" s="445"/>
      <c r="R9" s="370"/>
      <c r="S9" s="265"/>
      <c r="T9" s="282"/>
      <c r="U9" s="282"/>
      <c r="V9" s="282">
        <v>1</v>
      </c>
      <c r="W9" s="282"/>
      <c r="X9" s="282"/>
      <c r="Y9" s="282"/>
      <c r="Z9" s="282"/>
      <c r="AA9" s="282">
        <v>1</v>
      </c>
      <c r="AB9" s="428">
        <v>4</v>
      </c>
      <c r="AC9" s="1001"/>
      <c r="AD9" s="1001"/>
      <c r="AE9" s="1004"/>
      <c r="AF9" s="1004"/>
      <c r="AG9" s="1004"/>
      <c r="AH9" s="1004"/>
      <c r="AI9" s="1004"/>
      <c r="AJ9" s="1004"/>
      <c r="AK9" s="284"/>
      <c r="AL9" s="284"/>
      <c r="AM9" s="284"/>
      <c r="AN9" s="284"/>
      <c r="AO9" s="284"/>
      <c r="AP9" s="284"/>
      <c r="BD9" s="251" t="e">
        <f>VLOOKUP(#REF!,'اعضاء هيئة التدريس'!#REF!,2,)</f>
        <v>#REF!</v>
      </c>
    </row>
    <row r="10" spans="1:64" s="272" customFormat="1" ht="15.75">
      <c r="A10" s="724">
        <v>5</v>
      </c>
      <c r="B10" s="288" t="s">
        <v>825</v>
      </c>
      <c r="C10" s="345" t="str">
        <f>VLOOKUP(B10,مقررات!$A$1:$F$411,2,FALSE)</f>
        <v>فيزياء ذرية (1)</v>
      </c>
      <c r="D10" s="211">
        <f>VLOOKUP(B10,مقررات!$A$1:$F$452,3,FALSE)</f>
        <v>2</v>
      </c>
      <c r="E10" s="211">
        <f>VLOOKUP(B10,مقررات!$A$1:$F$476,4,FALSE)</f>
        <v>2</v>
      </c>
      <c r="F10" s="211">
        <f t="shared" si="0"/>
        <v>3</v>
      </c>
      <c r="G10" s="60" t="str">
        <f>VLOOKUP(B10,مقررات!$A$1:$F$409,6,FALSE)</f>
        <v>-</v>
      </c>
      <c r="H10" s="423" t="s">
        <v>1642</v>
      </c>
      <c r="I10" s="257" t="str">
        <f>VLOOKUP(H10,'اعضاء هيئة التدريس'!$B$1:$D$300,2,FALSE)</f>
        <v>أ.د/عبد العزيز حبيب</v>
      </c>
      <c r="J10" s="409"/>
      <c r="K10" s="409" t="s">
        <v>1072</v>
      </c>
      <c r="L10" s="409"/>
      <c r="M10" s="409"/>
      <c r="N10" s="1102"/>
      <c r="O10" s="409"/>
      <c r="P10" s="1104" t="s">
        <v>1326</v>
      </c>
      <c r="Q10" s="414"/>
      <c r="R10" s="143"/>
      <c r="S10" s="143"/>
      <c r="T10" s="4"/>
      <c r="U10" s="4"/>
      <c r="V10" s="4">
        <v>4</v>
      </c>
      <c r="W10" s="4"/>
      <c r="X10" s="4"/>
      <c r="Y10" s="4"/>
      <c r="Z10" s="143"/>
      <c r="AA10" s="4"/>
      <c r="AB10" s="692">
        <v>5</v>
      </c>
      <c r="AC10" s="1003"/>
      <c r="AD10" s="1001"/>
      <c r="AE10" s="1001"/>
      <c r="AF10" s="1001"/>
      <c r="AG10" s="1001"/>
      <c r="AH10" s="1001"/>
      <c r="AI10" s="1001"/>
      <c r="AJ10" s="1001"/>
      <c r="AK10" s="283"/>
      <c r="AL10" s="283"/>
      <c r="AM10" s="283"/>
      <c r="AN10" s="283"/>
      <c r="AO10" s="283"/>
      <c r="AP10" s="283"/>
      <c r="BD10" s="251" t="e">
        <f>VLOOKUP(#REF!,'اعضاء هيئة التدريس'!#REF!,2,)</f>
        <v>#REF!</v>
      </c>
    </row>
    <row r="11" spans="1:64" s="272" customFormat="1" ht="15.75" customHeight="1">
      <c r="A11" s="724">
        <v>6</v>
      </c>
      <c r="B11" s="288" t="s">
        <v>824</v>
      </c>
      <c r="C11" s="345" t="str">
        <f>VLOOKUP(B11,مقررات!$A$1:$F$411,2,FALSE)</f>
        <v>موجات و صوتيات</v>
      </c>
      <c r="D11" s="211">
        <f>VLOOKUP(B11,مقررات!$A$1:$F$452,3,FALSE)</f>
        <v>3</v>
      </c>
      <c r="E11" s="211">
        <f>VLOOKUP(B11,مقررات!$A$1:$F$476,4,FALSE)</f>
        <v>0</v>
      </c>
      <c r="F11" s="211">
        <f t="shared" si="0"/>
        <v>3</v>
      </c>
      <c r="G11" s="60">
        <f>VLOOKUP(B11,مقررات!$A$1:$F$409,6,FALSE)</f>
        <v>0</v>
      </c>
      <c r="H11" s="423" t="s">
        <v>1626</v>
      </c>
      <c r="I11" s="257" t="str">
        <f>VLOOKUP(H11,'اعضاء هيئة التدريس'!$B$1:$D$300,2,FALSE)</f>
        <v>أ.د/ محمود عويضة</v>
      </c>
      <c r="J11" s="409"/>
      <c r="K11" s="409"/>
      <c r="L11" s="409"/>
      <c r="M11" s="1102" t="s">
        <v>1069</v>
      </c>
      <c r="N11" s="409"/>
      <c r="O11" s="409"/>
      <c r="P11" s="1103" t="s">
        <v>89</v>
      </c>
      <c r="Q11" s="414"/>
      <c r="R11" s="143"/>
      <c r="S11" s="143"/>
      <c r="T11" s="4"/>
      <c r="U11" s="4"/>
      <c r="V11" s="4">
        <v>2</v>
      </c>
      <c r="W11" s="4"/>
      <c r="X11" s="4"/>
      <c r="Y11" s="4"/>
      <c r="Z11" s="143"/>
      <c r="AA11" s="4">
        <v>2</v>
      </c>
      <c r="AB11" s="692">
        <v>6</v>
      </c>
      <c r="AC11" s="1003"/>
      <c r="AD11" s="1001"/>
      <c r="AE11" s="1001"/>
      <c r="AF11" s="1001"/>
      <c r="AG11" s="1001"/>
      <c r="AH11" s="1001"/>
      <c r="AI11" s="1001"/>
      <c r="AJ11" s="1001"/>
      <c r="AK11" s="283"/>
      <c r="AL11" s="283"/>
      <c r="AM11" s="283"/>
      <c r="AN11" s="283"/>
      <c r="AO11" s="283"/>
      <c r="AP11" s="283"/>
      <c r="BD11" s="251" t="e">
        <f>VLOOKUP(#REF!,'اعضاء هيئة التدريس'!#REF!,2,)</f>
        <v>#REF!</v>
      </c>
    </row>
    <row r="12" spans="1:64" s="285" customFormat="1" ht="20.25" customHeight="1">
      <c r="A12" s="724">
        <v>7</v>
      </c>
      <c r="B12" s="288" t="s">
        <v>1063</v>
      </c>
      <c r="C12" s="345" t="str">
        <f>VLOOKUP(B12,مقررات!$A$1:$F$411,2,FALSE)</f>
        <v>رياضة عامة (1)</v>
      </c>
      <c r="D12" s="211">
        <f>VLOOKUP(B12,مقررات!$A$1:$F$452,3,FALSE)</f>
        <v>2</v>
      </c>
      <c r="E12" s="211">
        <f>VLOOKUP(B12,مقررات!$A$1:$F$476,4,FALSE)</f>
        <v>2</v>
      </c>
      <c r="F12" s="211">
        <f t="shared" si="0"/>
        <v>3</v>
      </c>
      <c r="G12" s="60" t="str">
        <f>VLOOKUP(B12,مقررات!$A$1:$F$409,6,FALSE)</f>
        <v>--</v>
      </c>
      <c r="H12" s="60" t="s">
        <v>1535</v>
      </c>
      <c r="I12" s="257" t="s">
        <v>2070</v>
      </c>
      <c r="J12" s="1113" t="s">
        <v>1067</v>
      </c>
      <c r="K12" s="1113"/>
      <c r="L12" s="1113"/>
      <c r="M12" s="1113"/>
      <c r="N12" s="1033"/>
      <c r="O12" s="1113"/>
      <c r="P12" s="1103" t="s">
        <v>1325</v>
      </c>
      <c r="Q12" s="282">
        <v>7</v>
      </c>
      <c r="R12" s="283"/>
      <c r="S12" s="283"/>
      <c r="T12" s="283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T12" s="251" t="e">
        <f>VLOOKUP(#REF!,'اعضاء هيئة التدريس'!#REF!,2,)</f>
        <v>#REF!</v>
      </c>
    </row>
    <row r="13" spans="1:64" s="285" customFormat="1" ht="15.75" customHeight="1">
      <c r="A13" s="367">
        <v>8</v>
      </c>
      <c r="B13" s="288" t="s">
        <v>986</v>
      </c>
      <c r="C13" s="345" t="str">
        <f>VLOOKUP(B13,مقررات!$A$1:$F$411,2,FALSE)</f>
        <v>حاسب آلي (1)</v>
      </c>
      <c r="D13" s="211">
        <f>VLOOKUP(B13,مقررات!$A$1:$F$452,3,FALSE)</f>
        <v>1</v>
      </c>
      <c r="E13" s="211">
        <f>VLOOKUP(B13,مقررات!$A$1:$F$476,4,FALSE)</f>
        <v>2</v>
      </c>
      <c r="F13" s="211">
        <f t="shared" si="0"/>
        <v>2</v>
      </c>
      <c r="G13" s="953" t="s">
        <v>1990</v>
      </c>
      <c r="H13" s="60" t="s">
        <v>2053</v>
      </c>
      <c r="I13" s="257" t="str">
        <f>VLOOKUP(H13,'اعضاء هيئة التدريس'!$B$1:$D$300,2,FALSE)</f>
        <v>أ.د/ محمد امين عبدالواحد</v>
      </c>
      <c r="J13" s="212"/>
      <c r="K13" s="1113"/>
      <c r="L13" s="1095"/>
      <c r="M13" s="996"/>
      <c r="N13" s="996"/>
      <c r="O13" s="1146" t="s">
        <v>1993</v>
      </c>
      <c r="P13" s="1106" t="s">
        <v>1319</v>
      </c>
      <c r="Q13" s="446"/>
      <c r="R13" s="427"/>
      <c r="S13" s="282"/>
      <c r="T13" s="282"/>
      <c r="U13" s="282">
        <v>11</v>
      </c>
      <c r="V13" s="282"/>
      <c r="W13" s="282"/>
      <c r="X13" s="282">
        <v>11</v>
      </c>
      <c r="Y13" s="282">
        <v>11</v>
      </c>
      <c r="Z13" s="282"/>
      <c r="AA13" s="282">
        <v>11</v>
      </c>
      <c r="AB13" s="428">
        <v>11</v>
      </c>
      <c r="AC13" s="1001"/>
      <c r="AD13" s="1001">
        <v>11</v>
      </c>
      <c r="AE13" s="1001"/>
      <c r="AF13" s="1001">
        <v>11</v>
      </c>
      <c r="AG13" s="1009">
        <v>11</v>
      </c>
      <c r="AH13" s="1009">
        <v>11</v>
      </c>
      <c r="AI13" s="1001"/>
      <c r="AJ13" s="1001"/>
      <c r="AK13" s="283"/>
      <c r="AL13" s="283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BL13" s="251" t="e">
        <f>VLOOKUP(#REF!,'اعضاء هيئة التدريس'!#REF!,2,)</f>
        <v>#REF!</v>
      </c>
    </row>
    <row r="14" spans="1:64" s="285" customFormat="1" ht="15.75" customHeight="1">
      <c r="A14" s="328"/>
      <c r="B14" s="288"/>
      <c r="C14" s="345"/>
      <c r="D14" s="211"/>
      <c r="E14" s="211"/>
      <c r="F14" s="211"/>
      <c r="G14" s="764" t="s">
        <v>1990</v>
      </c>
      <c r="H14" s="423" t="s">
        <v>2059</v>
      </c>
      <c r="I14" s="257" t="s">
        <v>2102</v>
      </c>
      <c r="J14" s="212"/>
      <c r="K14" s="409"/>
      <c r="L14" s="1095"/>
      <c r="M14" s="996"/>
      <c r="N14" s="996"/>
      <c r="O14" s="1147"/>
      <c r="P14" s="1106"/>
      <c r="Q14" s="414"/>
      <c r="R14" s="143"/>
      <c r="S14" s="143"/>
      <c r="T14" s="4"/>
      <c r="U14" s="4">
        <v>11</v>
      </c>
      <c r="V14" s="4"/>
      <c r="W14" s="4"/>
      <c r="X14" s="4">
        <v>11</v>
      </c>
      <c r="Y14" s="4">
        <v>11</v>
      </c>
      <c r="Z14" s="143"/>
      <c r="AA14" s="4">
        <v>11</v>
      </c>
      <c r="AB14" s="692">
        <v>11</v>
      </c>
      <c r="AC14" s="1003"/>
      <c r="AD14" s="1003">
        <v>11</v>
      </c>
      <c r="AE14" s="1003"/>
      <c r="AF14" s="1003">
        <v>11</v>
      </c>
      <c r="AG14" s="993">
        <v>11</v>
      </c>
      <c r="AH14" s="993">
        <v>11</v>
      </c>
      <c r="AI14" s="1003"/>
      <c r="AJ14" s="1003"/>
      <c r="AK14" s="91"/>
      <c r="AL14" s="283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BL14" s="251" t="e">
        <f>VLOOKUP(#REF!,'اعضاء هيئة التدريس'!#REF!,2,)</f>
        <v>#REF!</v>
      </c>
    </row>
    <row r="15" spans="1:64" s="272" customFormat="1" ht="27" customHeight="1">
      <c r="A15" s="367">
        <v>9</v>
      </c>
      <c r="B15" s="288" t="s">
        <v>1976</v>
      </c>
      <c r="C15" s="726" t="str">
        <f>VLOOKUP(B15,مقررات!$A$1:$F$411,2,FALSE)</f>
        <v>مدخل الى الجودة والاعتماد في مؤسسات التعليم العالي</v>
      </c>
      <c r="D15" s="211">
        <f>VLOOKUP(B15,مقررات!$A$1:$F$452,3,FALSE)</f>
        <v>1</v>
      </c>
      <c r="E15" s="211">
        <f>VLOOKUP(B15,مقررات!$A$1:$F$476,4,FALSE)</f>
        <v>0</v>
      </c>
      <c r="F15" s="211">
        <f t="shared" si="0"/>
        <v>1</v>
      </c>
      <c r="G15" s="60">
        <f>VLOOKUP(B15,مقررات!$A$1:$F$409,6,FALSE)</f>
        <v>0</v>
      </c>
      <c r="H15" s="60" t="s">
        <v>2058</v>
      </c>
      <c r="I15" s="257" t="s">
        <v>2078</v>
      </c>
      <c r="J15" s="409"/>
      <c r="K15" s="409"/>
      <c r="L15" s="409" t="s">
        <v>1071</v>
      </c>
      <c r="M15" s="409"/>
      <c r="N15" s="409"/>
      <c r="O15" s="409"/>
      <c r="P15" s="1103" t="s">
        <v>1325</v>
      </c>
      <c r="Q15" s="445"/>
      <c r="R15" s="370"/>
      <c r="S15" s="265"/>
      <c r="T15" s="282">
        <v>13</v>
      </c>
      <c r="U15" s="282">
        <v>13</v>
      </c>
      <c r="V15" s="282">
        <v>13</v>
      </c>
      <c r="W15" s="282">
        <v>13</v>
      </c>
      <c r="X15" s="282">
        <v>13</v>
      </c>
      <c r="Y15" s="282">
        <v>13</v>
      </c>
      <c r="Z15" s="282">
        <v>13</v>
      </c>
      <c r="AA15" s="282">
        <v>13</v>
      </c>
      <c r="AB15" s="1039">
        <v>13</v>
      </c>
      <c r="AC15" s="1001"/>
      <c r="AD15" s="1001"/>
      <c r="AE15" s="1001"/>
      <c r="AF15" s="1001"/>
      <c r="AG15" s="1001"/>
      <c r="AH15" s="1001"/>
      <c r="AI15" s="1001"/>
      <c r="AJ15" s="1001"/>
      <c r="AK15" s="283"/>
      <c r="AL15" s="283"/>
      <c r="AM15" s="283"/>
      <c r="AN15" s="283"/>
      <c r="AO15" s="283"/>
      <c r="AP15" s="283"/>
      <c r="BD15" s="251" t="e">
        <f>VLOOKUP(#REF!,'اعضاء هيئة التدريس'!#REF!,2,)</f>
        <v>#REF!</v>
      </c>
    </row>
    <row r="16" spans="1:64" s="480" customFormat="1" ht="15.75" hidden="1" customHeight="1">
      <c r="A16" s="328"/>
      <c r="B16" s="715" t="s">
        <v>784</v>
      </c>
      <c r="C16" s="726" t="str">
        <f>VLOOKUP(B16,مقررات!$A$1:$F$411,2,FALSE)</f>
        <v>بحث ومقال</v>
      </c>
      <c r="D16" s="211">
        <f>VLOOKUP(B16,مقررات!$A$1:$F$452,3,FALSE)</f>
        <v>2</v>
      </c>
      <c r="E16" s="211">
        <v>0</v>
      </c>
      <c r="F16" s="211">
        <f t="shared" si="0"/>
        <v>2</v>
      </c>
      <c r="G16" s="60">
        <f>VLOOKUP(B16,مقررات!$A$1:$F$409,6,FALSE)</f>
        <v>0</v>
      </c>
      <c r="H16" s="60"/>
      <c r="I16" s="786" t="s">
        <v>892</v>
      </c>
      <c r="J16" s="73"/>
      <c r="K16" s="73"/>
      <c r="L16" s="73"/>
      <c r="M16" s="73"/>
      <c r="N16" s="73"/>
      <c r="O16" s="73"/>
      <c r="P16" s="1046"/>
      <c r="Q16" s="414"/>
      <c r="R16" s="143"/>
      <c r="S16" s="143"/>
      <c r="T16" s="4"/>
      <c r="U16" s="4"/>
      <c r="V16" s="4"/>
      <c r="W16" s="4"/>
      <c r="X16" s="4"/>
      <c r="Y16" s="4"/>
      <c r="Z16" s="143"/>
      <c r="AA16" s="4"/>
      <c r="AB16" s="692"/>
      <c r="AC16" s="1003"/>
      <c r="AD16" s="1010"/>
      <c r="AE16" s="1010"/>
      <c r="AF16" s="1010"/>
      <c r="AG16" s="1010"/>
      <c r="AH16" s="1010"/>
      <c r="AI16" s="1010"/>
      <c r="AJ16" s="1010"/>
      <c r="AK16" s="743"/>
      <c r="AL16" s="743"/>
      <c r="AM16" s="743"/>
      <c r="AN16" s="743"/>
      <c r="AO16" s="743"/>
      <c r="AP16" s="743"/>
      <c r="AQ16" s="751"/>
      <c r="BC16" s="752"/>
      <c r="BD16" s="480" t="e">
        <f>VLOOKUP(#REF!,'اعضاء هيئة التدريس'!#REF!,2,)</f>
        <v>#REF!</v>
      </c>
      <c r="BE16" s="751"/>
    </row>
    <row r="17" spans="1:56" s="272" customFormat="1" ht="15.75" hidden="1" customHeight="1">
      <c r="A17" s="367"/>
      <c r="B17" s="245" t="s">
        <v>755</v>
      </c>
      <c r="C17" s="726" t="str">
        <f>VLOOKUP(B17,مقررات!$A$1:$F$411,2,FALSE)</f>
        <v>تشريح وشكل خارجي</v>
      </c>
      <c r="D17" s="211">
        <f>VLOOKUP(B17,مقررات!$A$1:$F$452,3,FALSE)</f>
        <v>2</v>
      </c>
      <c r="E17" s="211">
        <f>VLOOKUP(B17,مقررات!$A$1:$F$476,4,FALSE)</f>
        <v>2</v>
      </c>
      <c r="F17" s="211">
        <f t="shared" si="0"/>
        <v>3</v>
      </c>
      <c r="G17" s="60">
        <f>VLOOKUP(B17,مقررات!$A$1:$F$409,6,FALSE)</f>
        <v>0</v>
      </c>
      <c r="H17" s="60" t="s">
        <v>1819</v>
      </c>
      <c r="I17" s="262" t="str">
        <f>VLOOKUP(H17,'اعضاء هيئة التدريس'!$B$1:$D$300,2,FALSE)</f>
        <v>ا.د/ زكى عبدالحمد تركى</v>
      </c>
      <c r="J17" s="73"/>
      <c r="K17" s="73"/>
      <c r="L17" s="73" t="s">
        <v>1068</v>
      </c>
      <c r="M17" s="73"/>
      <c r="N17" s="73"/>
      <c r="O17" s="73"/>
      <c r="P17" s="386" t="s">
        <v>1316</v>
      </c>
      <c r="Q17" s="446"/>
      <c r="R17" s="722"/>
      <c r="S17" s="563"/>
      <c r="T17" s="210"/>
      <c r="U17" s="210"/>
      <c r="V17" s="210"/>
      <c r="W17" s="210"/>
      <c r="X17" s="210">
        <v>1</v>
      </c>
      <c r="Y17" s="210"/>
      <c r="Z17" s="406"/>
      <c r="AA17" s="210"/>
      <c r="AB17" s="1020"/>
      <c r="AC17" s="1001"/>
      <c r="AD17" s="1001"/>
      <c r="AE17" s="1001"/>
      <c r="AF17" s="1001"/>
      <c r="AG17" s="1001"/>
      <c r="AH17" s="1001"/>
      <c r="AI17" s="1001"/>
      <c r="AJ17" s="1001"/>
      <c r="AK17" s="283"/>
      <c r="AL17" s="283"/>
      <c r="AM17" s="283"/>
      <c r="AN17" s="283"/>
      <c r="AO17" s="283"/>
      <c r="AP17" s="283"/>
      <c r="BD17" s="251" t="e">
        <f>VLOOKUP(#REF!,'اعضاء هيئة التدريس'!#REF!,2,)</f>
        <v>#REF!</v>
      </c>
    </row>
    <row r="18" spans="1:56" s="272" customFormat="1" ht="15.75" hidden="1" customHeight="1">
      <c r="A18" s="367"/>
      <c r="B18" s="245" t="s">
        <v>757</v>
      </c>
      <c r="C18" s="726" t="str">
        <f>VLOOKUP(B18,مقررات!$A$1:$F$411,2,FALSE)</f>
        <v>بيئة عامه</v>
      </c>
      <c r="D18" s="211">
        <f>VLOOKUP(B18,مقررات!$A$1:$F$452,3,FALSE)</f>
        <v>2</v>
      </c>
      <c r="E18" s="211">
        <f>VLOOKUP(B18,مقررات!$A$1:$F$476,4,FALSE)</f>
        <v>2</v>
      </c>
      <c r="F18" s="211">
        <f t="shared" si="0"/>
        <v>3</v>
      </c>
      <c r="G18" s="60">
        <f>VLOOKUP(B18,مقررات!$A$1:$F$409,6,FALSE)</f>
        <v>0</v>
      </c>
      <c r="H18" s="60" t="s">
        <v>1817</v>
      </c>
      <c r="I18" s="262" t="str">
        <f>VLOOKUP(H18,'اعضاء هيئة التدريس'!$B$1:$D$300,2,FALSE)</f>
        <v>ا.د/ محمد احمد زايد</v>
      </c>
      <c r="J18" s="73"/>
      <c r="K18" s="73"/>
      <c r="L18" s="73" t="s">
        <v>1067</v>
      </c>
      <c r="M18" s="73"/>
      <c r="N18" s="73"/>
      <c r="O18" s="73"/>
      <c r="P18" s="386" t="s">
        <v>1316</v>
      </c>
      <c r="Q18" s="446"/>
      <c r="R18" s="370"/>
      <c r="S18" s="265"/>
      <c r="T18" s="282"/>
      <c r="U18" s="282"/>
      <c r="V18" s="282"/>
      <c r="W18" s="282"/>
      <c r="X18" s="282">
        <v>3</v>
      </c>
      <c r="Y18" s="282"/>
      <c r="Z18" s="282"/>
      <c r="AA18" s="282"/>
      <c r="AB18" s="428"/>
      <c r="AC18" s="1004"/>
      <c r="AD18" s="1001"/>
      <c r="AE18" s="1001"/>
      <c r="AF18" s="1001"/>
      <c r="AG18" s="1001"/>
      <c r="AH18" s="1001"/>
      <c r="AI18" s="1001"/>
      <c r="AJ18" s="1001"/>
      <c r="AK18" s="283"/>
      <c r="AL18" s="283"/>
      <c r="AM18" s="283"/>
      <c r="AN18" s="283"/>
      <c r="AO18" s="283"/>
      <c r="AP18" s="283"/>
      <c r="BD18" s="251" t="e">
        <f>VLOOKUP(#REF!,'اعضاء هيئة التدريس'!#REF!,2,)</f>
        <v>#REF!</v>
      </c>
    </row>
    <row r="19" spans="1:56" s="272" customFormat="1" ht="15.75" hidden="1" customHeight="1">
      <c r="A19" s="328"/>
      <c r="B19" s="715" t="s">
        <v>758</v>
      </c>
      <c r="C19" s="726" t="str">
        <f>VLOOKUP(B19,مقررات!$A$1:$F$411,2,FALSE)</f>
        <v>علم الوراثة</v>
      </c>
      <c r="D19" s="211">
        <f>VLOOKUP(B19,مقررات!$A$1:$F$452,3,FALSE)</f>
        <v>2</v>
      </c>
      <c r="E19" s="211">
        <f>VLOOKUP(B19,مقررات!$A$1:$F$476,4,FALSE)</f>
        <v>2</v>
      </c>
      <c r="F19" s="211">
        <f t="shared" si="0"/>
        <v>3</v>
      </c>
      <c r="G19" s="60">
        <f>VLOOKUP(B19,مقررات!$A$1:$F$409,6,FALSE)</f>
        <v>0</v>
      </c>
      <c r="H19" s="60" t="s">
        <v>1860</v>
      </c>
      <c r="I19" s="262" t="str">
        <f>VLOOKUP(H19,'اعضاء هيئة التدريس'!$B$1:$D$300,2,FALSE)</f>
        <v>د/  محمد عزت الليثي</v>
      </c>
      <c r="J19" s="73"/>
      <c r="K19" s="73" t="s">
        <v>1067</v>
      </c>
      <c r="L19" s="73"/>
      <c r="M19" s="73"/>
      <c r="N19" s="73"/>
      <c r="O19" s="73"/>
      <c r="P19" s="386" t="s">
        <v>1316</v>
      </c>
      <c r="Q19" s="414"/>
      <c r="R19" s="143"/>
      <c r="S19" s="143"/>
      <c r="T19" s="4"/>
      <c r="U19" s="4"/>
      <c r="V19" s="4"/>
      <c r="W19" s="4"/>
      <c r="X19" s="4">
        <v>4</v>
      </c>
      <c r="Y19" s="4"/>
      <c r="Z19" s="143"/>
      <c r="AA19" s="4"/>
      <c r="AB19" s="692"/>
      <c r="AC19" s="1003"/>
      <c r="AD19" s="1001"/>
      <c r="AE19" s="1001"/>
      <c r="AF19" s="1001"/>
      <c r="AG19" s="1001"/>
      <c r="AH19" s="1001"/>
      <c r="AI19" s="1001"/>
      <c r="AJ19" s="1001"/>
      <c r="AK19" s="283"/>
      <c r="AL19" s="283"/>
      <c r="AM19" s="283"/>
      <c r="AN19" s="283"/>
      <c r="AO19" s="283"/>
      <c r="AP19" s="283"/>
      <c r="BD19" s="251" t="e">
        <f>VLOOKUP(#REF!,'اعضاء هيئة التدريس'!#REF!,2,)</f>
        <v>#REF!</v>
      </c>
    </row>
    <row r="20" spans="1:56" s="272" customFormat="1" ht="15" hidden="1" customHeight="1">
      <c r="A20" s="328"/>
      <c r="B20" s="288" t="s">
        <v>759</v>
      </c>
      <c r="C20" s="726" t="str">
        <f>VLOOKUP(B20,مقررات!$A$1:$F$411,2,FALSE)</f>
        <v>فسيولوجي نبات عام</v>
      </c>
      <c r="D20" s="211">
        <f>VLOOKUP(B20,مقررات!$A$1:$F$452,3,FALSE)</f>
        <v>2</v>
      </c>
      <c r="E20" s="211">
        <f>VLOOKUP(B20,مقررات!$A$1:$F$476,4,FALSE)</f>
        <v>2</v>
      </c>
      <c r="F20" s="211">
        <f t="shared" si="0"/>
        <v>3</v>
      </c>
      <c r="G20" s="60">
        <f>VLOOKUP(B20,مقررات!$A$1:$F$409,6,FALSE)</f>
        <v>0</v>
      </c>
      <c r="H20" s="705" t="s">
        <v>1860</v>
      </c>
      <c r="I20" s="262" t="str">
        <f>VLOOKUP(H20,'اعضاء هيئة التدريس'!$B$1:$D$300,2,FALSE)</f>
        <v>د/  محمد عزت الليثي</v>
      </c>
      <c r="J20" s="772"/>
      <c r="K20" s="772"/>
      <c r="L20" s="73"/>
      <c r="M20" s="73"/>
      <c r="N20" s="250" t="s">
        <v>1068</v>
      </c>
      <c r="O20" s="772"/>
      <c r="P20" s="255" t="s">
        <v>1318</v>
      </c>
      <c r="Q20" s="414"/>
      <c r="R20" s="143"/>
      <c r="S20" s="143"/>
      <c r="T20" s="4"/>
      <c r="U20" s="4"/>
      <c r="V20" s="4"/>
      <c r="W20" s="4"/>
      <c r="X20" s="4">
        <v>5</v>
      </c>
      <c r="Y20" s="4"/>
      <c r="Z20" s="143"/>
      <c r="AA20" s="4"/>
      <c r="AB20" s="692"/>
      <c r="AC20" s="1003"/>
      <c r="AD20" s="1001"/>
      <c r="AE20" s="1001"/>
      <c r="AF20" s="1001"/>
      <c r="AG20" s="1001"/>
      <c r="AH20" s="1001"/>
      <c r="AI20" s="1001"/>
      <c r="AJ20" s="1001"/>
      <c r="AK20" s="283"/>
      <c r="AL20" s="283"/>
      <c r="AM20" s="283"/>
      <c r="AN20" s="283"/>
      <c r="AO20" s="283"/>
      <c r="AP20" s="283"/>
      <c r="BD20" s="251" t="e">
        <f>VLOOKUP(#REF!,'اعضاء هيئة التدريس'!#REF!,2,)</f>
        <v>#REF!</v>
      </c>
    </row>
    <row r="21" spans="1:56" s="285" customFormat="1" ht="15.75" hidden="1" customHeight="1">
      <c r="A21" s="328"/>
      <c r="B21" s="288" t="s">
        <v>759</v>
      </c>
      <c r="C21" s="726" t="str">
        <f>VLOOKUP(B21,مقررات!$A$1:$F$411,2,FALSE)</f>
        <v>فسيولوجي نبات عام</v>
      </c>
      <c r="D21" s="211">
        <f>VLOOKUP(B21,مقررات!$A$1:$F$452,3,FALSE)</f>
        <v>2</v>
      </c>
      <c r="E21" s="211">
        <f>VLOOKUP(B21,مقررات!$A$1:$F$476,4,FALSE)</f>
        <v>2</v>
      </c>
      <c r="F21" s="211">
        <f t="shared" si="0"/>
        <v>3</v>
      </c>
      <c r="G21" s="60">
        <f>VLOOKUP(B21,مقررات!$A$1:$F$409,6,FALSE)</f>
        <v>0</v>
      </c>
      <c r="H21" s="705" t="s">
        <v>1817</v>
      </c>
      <c r="I21" s="262" t="str">
        <f>VLOOKUP(H21,'اعضاء هيئة التدريس'!$B$1:$D$300,2,FALSE)</f>
        <v>ا.د/ محمد احمد زايد</v>
      </c>
      <c r="J21" s="772"/>
      <c r="K21" s="772"/>
      <c r="L21" s="73"/>
      <c r="M21" s="73"/>
      <c r="N21" s="250" t="s">
        <v>1068</v>
      </c>
      <c r="O21" s="772"/>
      <c r="P21" s="255" t="s">
        <v>1318</v>
      </c>
      <c r="Q21" s="414"/>
      <c r="R21" s="143"/>
      <c r="S21" s="143"/>
      <c r="T21" s="4"/>
      <c r="U21" s="4"/>
      <c r="V21" s="4"/>
      <c r="W21" s="4"/>
      <c r="X21" s="4">
        <v>5</v>
      </c>
      <c r="Y21" s="4"/>
      <c r="Z21" s="143"/>
      <c r="AA21" s="4"/>
      <c r="AB21" s="692"/>
      <c r="AC21" s="1003"/>
      <c r="AD21" s="1001"/>
      <c r="AE21" s="1004"/>
      <c r="AF21" s="1004"/>
      <c r="AG21" s="1004"/>
      <c r="AH21" s="1004"/>
      <c r="AI21" s="1004"/>
      <c r="AJ21" s="1004"/>
      <c r="AK21" s="284"/>
      <c r="AL21" s="284"/>
      <c r="AM21" s="284"/>
      <c r="AN21" s="284"/>
      <c r="AO21" s="284"/>
      <c r="AP21" s="284"/>
      <c r="BD21" s="251" t="e">
        <f>VLOOKUP(#REF!,'اعضاء هيئة التدريس'!#REF!,2,)</f>
        <v>#REF!</v>
      </c>
    </row>
    <row r="22" spans="1:56" s="285" customFormat="1" ht="15.75" hidden="1" customHeight="1">
      <c r="A22" s="367"/>
      <c r="B22" s="245" t="s">
        <v>800</v>
      </c>
      <c r="C22" s="726" t="str">
        <f>VLOOKUP(B22,مقررات!$A$1:$F$411,2,FALSE)</f>
        <v>علم الخلية</v>
      </c>
      <c r="D22" s="211">
        <f>VLOOKUP(B22,مقررات!$A$1:$F$452,3,FALSE)</f>
        <v>1</v>
      </c>
      <c r="E22" s="211">
        <f>VLOOKUP(B22,مقررات!$A$1:$F$476,4,FALSE)</f>
        <v>2</v>
      </c>
      <c r="F22" s="211">
        <f t="shared" si="0"/>
        <v>2</v>
      </c>
      <c r="G22" s="60">
        <f>VLOOKUP(B22,مقررات!$A$1:$F$409,6,FALSE)</f>
        <v>0</v>
      </c>
      <c r="H22" s="60" t="s">
        <v>1862</v>
      </c>
      <c r="I22" s="262" t="str">
        <f>VLOOKUP(H22,'اعضاء هيئة التدريس'!$B$1:$D$300,2,FALSE)</f>
        <v>د/  مجدي زكي مطر</v>
      </c>
      <c r="J22" s="73"/>
      <c r="K22" s="73"/>
      <c r="L22" s="73"/>
      <c r="M22" s="73"/>
      <c r="N22" s="73" t="s">
        <v>1121</v>
      </c>
      <c r="O22" s="73"/>
      <c r="P22" s="255" t="s">
        <v>1318</v>
      </c>
      <c r="Q22" s="446"/>
      <c r="R22" s="370"/>
      <c r="S22" s="265"/>
      <c r="T22" s="215"/>
      <c r="U22" s="215"/>
      <c r="V22" s="215"/>
      <c r="W22" s="215"/>
      <c r="X22" s="215"/>
      <c r="Y22" s="215"/>
      <c r="Z22" s="215"/>
      <c r="AA22" s="215"/>
      <c r="AB22" s="802"/>
      <c r="AC22" s="1001"/>
      <c r="AD22" s="1001"/>
      <c r="AE22" s="1004"/>
      <c r="AF22" s="1004"/>
      <c r="AG22" s="1004"/>
      <c r="AH22" s="1004"/>
      <c r="AI22" s="1004"/>
      <c r="AJ22" s="1004"/>
      <c r="AK22" s="284"/>
      <c r="AL22" s="284"/>
      <c r="AM22" s="284"/>
      <c r="AN22" s="284"/>
      <c r="AO22" s="284"/>
      <c r="AP22" s="284"/>
      <c r="BD22" s="251" t="e">
        <f>VLOOKUP(#REF!,'اعضاء هيئة التدريس'!#REF!,2,)</f>
        <v>#REF!</v>
      </c>
    </row>
    <row r="23" spans="1:56" s="285" customFormat="1" ht="15.75" hidden="1" customHeight="1">
      <c r="A23" s="328"/>
      <c r="B23" s="716" t="s">
        <v>756</v>
      </c>
      <c r="C23" s="726" t="str">
        <f>VLOOKUP(B23,مقررات!$A$1:$F$411,2,FALSE)</f>
        <v>تقسيم مملكة نباتية</v>
      </c>
      <c r="D23" s="211">
        <f>VLOOKUP(B23,مقررات!$A$1:$F$452,3,FALSE)</f>
        <v>2</v>
      </c>
      <c r="E23" s="211">
        <f>VLOOKUP(B23,مقررات!$A$1:$F$476,4,FALSE)</f>
        <v>2</v>
      </c>
      <c r="F23" s="211">
        <f t="shared" si="0"/>
        <v>3</v>
      </c>
      <c r="G23" s="60">
        <f>VLOOKUP(B23,مقررات!$A$1:$F$409,6,FALSE)</f>
        <v>0</v>
      </c>
      <c r="H23" s="60" t="s">
        <v>1815</v>
      </c>
      <c r="I23" s="262" t="str">
        <f>VLOOKUP(H23,'اعضاء هيئة التدريس'!$B$1:$D$300,2,FALSE)</f>
        <v>ا.د/ محمد مدحت غريب</v>
      </c>
      <c r="J23" s="73"/>
      <c r="K23" s="73"/>
      <c r="L23" s="73"/>
      <c r="M23" s="73" t="s">
        <v>1068</v>
      </c>
      <c r="N23" s="73"/>
      <c r="O23" s="73"/>
      <c r="P23" s="255" t="s">
        <v>1318</v>
      </c>
      <c r="Q23" s="778"/>
      <c r="R23" s="195"/>
      <c r="S23" s="195"/>
      <c r="T23" s="158"/>
      <c r="U23" s="158"/>
      <c r="V23" s="158"/>
      <c r="W23" s="158"/>
      <c r="X23" s="158">
        <v>2</v>
      </c>
      <c r="Y23" s="158"/>
      <c r="Z23" s="195"/>
      <c r="AA23" s="158"/>
      <c r="AB23" s="807"/>
      <c r="AC23" s="1003"/>
      <c r="AD23" s="1001"/>
      <c r="AE23" s="1004"/>
      <c r="AF23" s="1004"/>
      <c r="AG23" s="1004"/>
      <c r="AH23" s="1004"/>
      <c r="AI23" s="1004"/>
      <c r="AJ23" s="1004"/>
      <c r="AK23" s="284"/>
      <c r="AL23" s="284"/>
      <c r="AM23" s="284"/>
      <c r="AN23" s="284"/>
      <c r="AO23" s="284"/>
      <c r="AP23" s="284"/>
      <c r="BD23" s="251" t="e">
        <f>VLOOKUP(#REF!,'اعضاء هيئة التدريس'!#REF!,2,)</f>
        <v>#REF!</v>
      </c>
    </row>
    <row r="24" spans="1:56" s="285" customFormat="1" ht="16.5" hidden="1" customHeight="1">
      <c r="A24" s="328"/>
      <c r="B24" s="715" t="s">
        <v>799</v>
      </c>
      <c r="C24" s="726" t="str">
        <f>VLOOKUP(B24,مقررات!$A$1:$F$411,2,FALSE)</f>
        <v>ميكروبيولوجيا عام</v>
      </c>
      <c r="D24" s="211">
        <f>VLOOKUP(B24,مقررات!$A$1:$F$452,3,FALSE)</f>
        <v>2</v>
      </c>
      <c r="E24" s="211">
        <f>VLOOKUP(B24,مقررات!$A$1:$F$476,4,FALSE)</f>
        <v>2</v>
      </c>
      <c r="F24" s="211">
        <f t="shared" si="0"/>
        <v>3</v>
      </c>
      <c r="G24" s="60">
        <f>VLOOKUP(B24,مقررات!$A$1:$F$409,6,FALSE)</f>
        <v>0</v>
      </c>
      <c r="H24" s="60" t="s">
        <v>1815</v>
      </c>
      <c r="I24" s="262" t="str">
        <f>VLOOKUP(H24,'اعضاء هيئة التدريس'!$B$1:$D$300,2,FALSE)</f>
        <v>ا.د/ محمد مدحت غريب</v>
      </c>
      <c r="J24" s="73"/>
      <c r="K24" s="73"/>
      <c r="L24" s="73"/>
      <c r="M24" s="73" t="s">
        <v>1068</v>
      </c>
      <c r="N24" s="73"/>
      <c r="O24" s="73"/>
      <c r="P24" s="255" t="s">
        <v>1318</v>
      </c>
      <c r="Q24" s="414"/>
      <c r="R24" s="143"/>
      <c r="S24" s="143"/>
      <c r="T24" s="4"/>
      <c r="U24" s="4"/>
      <c r="V24" s="4"/>
      <c r="W24" s="4"/>
      <c r="X24" s="4"/>
      <c r="Y24" s="4">
        <v>7</v>
      </c>
      <c r="Z24" s="143"/>
      <c r="AA24" s="4"/>
      <c r="AB24" s="692"/>
      <c r="AC24" s="1003"/>
      <c r="AD24" s="1001"/>
      <c r="AE24" s="1004"/>
      <c r="AF24" s="1004"/>
      <c r="AG24" s="1004"/>
      <c r="AH24" s="1004"/>
      <c r="AI24" s="1004"/>
      <c r="AJ24" s="1004"/>
      <c r="AK24" s="284"/>
      <c r="AL24" s="284"/>
      <c r="AM24" s="284"/>
      <c r="AN24" s="284"/>
      <c r="AO24" s="284"/>
      <c r="AP24" s="284"/>
      <c r="BD24" s="251" t="e">
        <f>VLOOKUP(#REF!,'اعضاء هيئة التدريس'!#REF!,2,)</f>
        <v>#REF!</v>
      </c>
    </row>
    <row r="25" spans="1:56" s="285" customFormat="1" ht="15.75" hidden="1">
      <c r="A25" s="328"/>
      <c r="B25" s="716" t="s">
        <v>801</v>
      </c>
      <c r="C25" s="726" t="str">
        <f>VLOOKUP(B25,مقررات!$A$1:$F$411,2,FALSE)</f>
        <v>أسس معامل الميكروبيولوجي</v>
      </c>
      <c r="D25" s="211">
        <f>VLOOKUP(B25,مقررات!$A$1:$F$452,3,FALSE)</f>
        <v>0</v>
      </c>
      <c r="E25" s="211">
        <f>VLOOKUP(B25,مقررات!$A$1:$F$476,4,FALSE)</f>
        <v>2</v>
      </c>
      <c r="F25" s="211">
        <f t="shared" si="0"/>
        <v>1</v>
      </c>
      <c r="G25" s="60">
        <f>VLOOKUP(B25,مقررات!$A$1:$F$409,6,FALSE)</f>
        <v>0</v>
      </c>
      <c r="H25" s="60" t="s">
        <v>1823</v>
      </c>
      <c r="I25" s="262" t="str">
        <f>VLOOKUP(H25,'اعضاء هيئة التدريس'!$B$1:$D$300,2,FALSE)</f>
        <v>د/ صابحة محمود الصباغ</v>
      </c>
      <c r="J25" s="73"/>
      <c r="K25" s="73" t="s">
        <v>1070</v>
      </c>
      <c r="L25" s="73"/>
      <c r="M25" s="73"/>
      <c r="N25" s="73"/>
      <c r="O25" s="73"/>
      <c r="P25" s="1047"/>
      <c r="Q25" s="778"/>
      <c r="R25" s="195"/>
      <c r="S25" s="195"/>
      <c r="T25" s="158"/>
      <c r="U25" s="158"/>
      <c r="V25" s="158"/>
      <c r="W25" s="158"/>
      <c r="X25" s="158"/>
      <c r="Y25" s="158"/>
      <c r="Z25" s="195"/>
      <c r="AA25" s="158"/>
      <c r="AB25" s="807"/>
      <c r="AC25" s="1003"/>
      <c r="AD25" s="1001"/>
      <c r="AE25" s="1004"/>
      <c r="AF25" s="1004"/>
      <c r="AG25" s="1004"/>
      <c r="AH25" s="1004"/>
      <c r="AI25" s="1004"/>
      <c r="AJ25" s="1004"/>
      <c r="AK25" s="284"/>
      <c r="AL25" s="284"/>
      <c r="AM25" s="284"/>
      <c r="AN25" s="284"/>
      <c r="AO25" s="284"/>
      <c r="AP25" s="284"/>
      <c r="BD25" s="251" t="e">
        <f>VLOOKUP(#REF!,'اعضاء هيئة التدريس'!#REF!,2,)</f>
        <v>#REF!</v>
      </c>
    </row>
    <row r="26" spans="1:56" s="285" customFormat="1" ht="15.75" hidden="1" customHeight="1">
      <c r="A26" s="367"/>
      <c r="B26" s="245" t="s">
        <v>763</v>
      </c>
      <c r="C26" s="726" t="str">
        <f>VLOOKUP(B26,مقررات!$A$1:$F$411,2,FALSE)</f>
        <v>بيولوجيا الخلية</v>
      </c>
      <c r="D26" s="211">
        <f>VLOOKUP(B26,مقررات!$A$1:$F$452,3,FALSE)</f>
        <v>2</v>
      </c>
      <c r="E26" s="211">
        <f>VLOOKUP(B26,مقررات!$A$1:$F$476,4,FALSE)</f>
        <v>2</v>
      </c>
      <c r="F26" s="211">
        <f t="shared" si="0"/>
        <v>3</v>
      </c>
      <c r="G26" s="60" t="str">
        <f>VLOOKUP(B26,مقررات!$A$1:$F$409,6,FALSE)</f>
        <v>-</v>
      </c>
      <c r="H26" s="60" t="s">
        <v>1827</v>
      </c>
      <c r="I26" s="262" t="str">
        <f>VLOOKUP(H26,'اعضاء هيئة التدريس'!$B$1:$D$300,2,FALSE)</f>
        <v>د/ اميمة عبداللطيف عيسى</v>
      </c>
      <c r="J26" s="73"/>
      <c r="K26" s="73"/>
      <c r="L26" s="73"/>
      <c r="M26" s="73" t="s">
        <v>1068</v>
      </c>
      <c r="N26" s="73"/>
      <c r="O26" s="73"/>
      <c r="P26" s="386" t="s">
        <v>1316</v>
      </c>
      <c r="Q26" s="446"/>
      <c r="R26" s="370"/>
      <c r="S26" s="265"/>
      <c r="T26" s="215"/>
      <c r="U26" s="215"/>
      <c r="V26" s="215"/>
      <c r="W26" s="215"/>
      <c r="X26" s="215"/>
      <c r="Y26" s="215"/>
      <c r="Z26" s="212"/>
      <c r="AA26" s="215"/>
      <c r="AB26" s="802"/>
      <c r="AC26" s="1001"/>
      <c r="AD26" s="1001"/>
      <c r="AE26" s="1004"/>
      <c r="AF26" s="1004"/>
      <c r="AG26" s="1004"/>
      <c r="AH26" s="1004"/>
      <c r="AI26" s="1004"/>
      <c r="AJ26" s="1004"/>
      <c r="AK26" s="284"/>
      <c r="AL26" s="284"/>
      <c r="AM26" s="284"/>
      <c r="AN26" s="284"/>
      <c r="AO26" s="284"/>
      <c r="AP26" s="284"/>
      <c r="BD26" s="251" t="e">
        <f>VLOOKUP(#REF!,'اعضاء هيئة التدريس'!#REF!,2,)</f>
        <v>#REF!</v>
      </c>
    </row>
    <row r="27" spans="1:56" s="272" customFormat="1" ht="15.75" hidden="1" customHeight="1">
      <c r="A27" s="367"/>
      <c r="B27" s="245" t="s">
        <v>767</v>
      </c>
      <c r="C27" s="726" t="str">
        <f>VLOOKUP(B27,مقررات!$A$1:$F$411,2,FALSE)</f>
        <v>علاقات مائية</v>
      </c>
      <c r="D27" s="211">
        <f>VLOOKUP(B27,مقررات!$A$1:$F$452,3,FALSE)</f>
        <v>2</v>
      </c>
      <c r="E27" s="211">
        <f>VLOOKUP(B27,مقررات!$A$1:$F$476,4,FALSE)</f>
        <v>2</v>
      </c>
      <c r="F27" s="211">
        <f t="shared" si="0"/>
        <v>3</v>
      </c>
      <c r="G27" s="60" t="str">
        <f>VLOOKUP(B27,مقررات!$A$1:$F$409,6,FALSE)</f>
        <v>B115</v>
      </c>
      <c r="H27" s="60" t="s">
        <v>1834</v>
      </c>
      <c r="I27" s="262" t="str">
        <f>VLOOKUP(H27,'اعضاء هيئة التدريس'!$B$1:$D$300,2,FALSE)</f>
        <v>أ. داليا فهمي سليمة</v>
      </c>
      <c r="J27" s="73"/>
      <c r="K27" s="73"/>
      <c r="L27" s="73"/>
      <c r="M27" s="73"/>
      <c r="N27" s="73" t="s">
        <v>1067</v>
      </c>
      <c r="O27" s="73"/>
      <c r="P27" s="386" t="s">
        <v>1316</v>
      </c>
      <c r="Q27" s="446"/>
      <c r="R27" s="426"/>
      <c r="S27" s="282"/>
      <c r="T27" s="282"/>
      <c r="U27" s="282"/>
      <c r="V27" s="282"/>
      <c r="W27" s="282"/>
      <c r="X27" s="282"/>
      <c r="Y27" s="282"/>
      <c r="Z27" s="282"/>
      <c r="AA27" s="282"/>
      <c r="AB27" s="428"/>
      <c r="AC27" s="1001"/>
      <c r="AD27" s="1004"/>
      <c r="AE27" s="1001"/>
      <c r="AF27" s="1001"/>
      <c r="AG27" s="1001"/>
      <c r="AH27" s="1001"/>
      <c r="AI27" s="1001"/>
      <c r="AJ27" s="1001"/>
      <c r="AK27" s="283"/>
      <c r="AL27" s="283"/>
      <c r="AM27" s="283"/>
      <c r="AN27" s="283"/>
      <c r="AO27" s="283"/>
      <c r="AP27" s="283"/>
      <c r="BD27" s="251" t="e">
        <f>VLOOKUP(#REF!,'اعضاء هيئة التدريس'!#REF!,2,)</f>
        <v>#REF!</v>
      </c>
    </row>
    <row r="28" spans="1:56" s="272" customFormat="1" ht="15.75" hidden="1" customHeight="1">
      <c r="A28" s="367"/>
      <c r="B28" s="245" t="s">
        <v>785</v>
      </c>
      <c r="C28" s="726" t="str">
        <f>VLOOKUP(B28,مقررات!$A$1:$F$411,2,FALSE)</f>
        <v>علم المحاصيل</v>
      </c>
      <c r="D28" s="211">
        <f>VLOOKUP(B28,مقررات!$A$1:$F$452,3,FALSE)</f>
        <v>2</v>
      </c>
      <c r="E28" s="211">
        <f>VLOOKUP(B28,مقررات!$A$1:$F$476,4,FALSE)</f>
        <v>2</v>
      </c>
      <c r="F28" s="211">
        <f t="shared" si="0"/>
        <v>3</v>
      </c>
      <c r="G28" s="60">
        <f>VLOOKUP(B28,مقررات!$A$1:$F$409,6,FALSE)</f>
        <v>0</v>
      </c>
      <c r="H28" s="60" t="s">
        <v>1832</v>
      </c>
      <c r="I28" s="262" t="str">
        <f>VLOOKUP(H28,'اعضاء هيئة التدريس'!$B$1:$D$300,2,FALSE)</f>
        <v>د/  فايزة عبدالموجود شحاتة</v>
      </c>
      <c r="J28" s="73"/>
      <c r="K28" s="73"/>
      <c r="L28" s="73"/>
      <c r="M28" s="73" t="s">
        <v>1067</v>
      </c>
      <c r="N28" s="73"/>
      <c r="O28" s="73"/>
      <c r="P28" s="386" t="s">
        <v>1316</v>
      </c>
      <c r="Q28" s="446"/>
      <c r="R28" s="426"/>
      <c r="S28" s="282"/>
      <c r="T28" s="282"/>
      <c r="U28" s="282"/>
      <c r="V28" s="282"/>
      <c r="W28" s="282"/>
      <c r="X28" s="282"/>
      <c r="Y28" s="282"/>
      <c r="Z28" s="282"/>
      <c r="AA28" s="282"/>
      <c r="AB28" s="428"/>
      <c r="AC28" s="1001"/>
      <c r="AD28" s="1004"/>
      <c r="AE28" s="1001"/>
      <c r="AF28" s="1001"/>
      <c r="AG28" s="1001"/>
      <c r="AH28" s="1001"/>
      <c r="AI28" s="1001"/>
      <c r="AJ28" s="1001"/>
      <c r="AK28" s="283"/>
      <c r="AL28" s="283"/>
      <c r="AM28" s="283"/>
      <c r="AN28" s="283"/>
      <c r="AO28" s="283"/>
      <c r="AP28" s="283"/>
      <c r="BD28" s="251" t="e">
        <f>VLOOKUP(#REF!,'اعضاء هيئة التدريس'!#REF!,2,)</f>
        <v>#REF!</v>
      </c>
    </row>
    <row r="29" spans="1:56" s="285" customFormat="1" ht="15.75" hidden="1" customHeight="1">
      <c r="A29" s="328"/>
      <c r="B29" s="715" t="s">
        <v>764</v>
      </c>
      <c r="C29" s="726" t="str">
        <f>VLOOKUP(B29,مقررات!$A$1:$F$411,2,FALSE)</f>
        <v>علم البكتريا</v>
      </c>
      <c r="D29" s="211">
        <f>VLOOKUP(B29,مقررات!$A$1:$F$452,3,FALSE)</f>
        <v>2</v>
      </c>
      <c r="E29" s="211">
        <f>VLOOKUP(B29,مقررات!$A$1:$F$476,4,FALSE)</f>
        <v>2</v>
      </c>
      <c r="F29" s="211">
        <f t="shared" si="0"/>
        <v>3</v>
      </c>
      <c r="G29" s="60" t="str">
        <f>VLOOKUP(B29,مقررات!$A$1:$F$409,6,FALSE)</f>
        <v>B121</v>
      </c>
      <c r="H29" s="60" t="s">
        <v>1821</v>
      </c>
      <c r="I29" s="262" t="str">
        <f>VLOOKUP(H29,'اعضاء هيئة التدريس'!$B$1:$D$300,2,FALSE)</f>
        <v>ا.د/ محمد توفيق شعبان</v>
      </c>
      <c r="J29" s="73"/>
      <c r="K29" s="73"/>
      <c r="L29" s="73"/>
      <c r="M29" s="73" t="s">
        <v>1067</v>
      </c>
      <c r="N29" s="73"/>
      <c r="O29" s="73"/>
      <c r="P29" s="255" t="s">
        <v>89</v>
      </c>
      <c r="Q29" s="414"/>
      <c r="R29" s="143"/>
      <c r="S29" s="143"/>
      <c r="T29" s="4"/>
      <c r="U29" s="4"/>
      <c r="V29" s="4"/>
      <c r="W29" s="4"/>
      <c r="X29" s="4"/>
      <c r="Y29" s="4"/>
      <c r="Z29" s="143"/>
      <c r="AA29" s="4"/>
      <c r="AB29" s="692"/>
      <c r="AC29" s="1003"/>
      <c r="AD29" s="1004"/>
      <c r="AE29" s="1004"/>
      <c r="AF29" s="1004"/>
      <c r="AG29" s="1004"/>
      <c r="AH29" s="1004"/>
      <c r="AI29" s="1004"/>
      <c r="AJ29" s="1004"/>
      <c r="AK29" s="284"/>
      <c r="AL29" s="284"/>
      <c r="AM29" s="284"/>
      <c r="AN29" s="284"/>
      <c r="AO29" s="284"/>
      <c r="AP29" s="284"/>
      <c r="BD29" s="251" t="e">
        <f>VLOOKUP(#REF!,'اعضاء هيئة التدريس'!#REF!,2,)</f>
        <v>#REF!</v>
      </c>
    </row>
    <row r="30" spans="1:56" s="285" customFormat="1" ht="15.75" hidden="1">
      <c r="A30" s="328"/>
      <c r="B30" s="715" t="s">
        <v>766</v>
      </c>
      <c r="C30" s="726" t="str">
        <f>VLOOKUP(B30,مقررات!$A$1:$F$411,2,FALSE)</f>
        <v>علم الفيروسات</v>
      </c>
      <c r="D30" s="211">
        <f>VLOOKUP(B30,مقررات!$A$1:$F$452,3,FALSE)</f>
        <v>1</v>
      </c>
      <c r="E30" s="211">
        <f>VLOOKUP(B30,مقررات!$A$1:$F$476,4,FALSE)</f>
        <v>2</v>
      </c>
      <c r="F30" s="211">
        <f t="shared" si="0"/>
        <v>2</v>
      </c>
      <c r="G30" s="60" t="str">
        <f>VLOOKUP(B30,مقررات!$A$1:$F$409,6,FALSE)</f>
        <v>B121</v>
      </c>
      <c r="H30" s="60" t="s">
        <v>1821</v>
      </c>
      <c r="I30" s="262" t="str">
        <f>VLOOKUP(H30,'اعضاء هيئة التدريس'!$B$1:$D$300,2,FALSE)</f>
        <v>ا.د/ محمد توفيق شعبان</v>
      </c>
      <c r="J30" s="73"/>
      <c r="K30" s="73"/>
      <c r="L30" s="73"/>
      <c r="M30" s="73" t="s">
        <v>1147</v>
      </c>
      <c r="N30" s="73"/>
      <c r="O30" s="73"/>
      <c r="P30" s="255" t="s">
        <v>89</v>
      </c>
      <c r="Q30" s="414"/>
      <c r="R30" s="143"/>
      <c r="S30" s="143"/>
      <c r="T30" s="4"/>
      <c r="U30" s="4"/>
      <c r="V30" s="4"/>
      <c r="W30" s="4"/>
      <c r="X30" s="4"/>
      <c r="Y30" s="4"/>
      <c r="Z30" s="143"/>
      <c r="AA30" s="4"/>
      <c r="AB30" s="692"/>
      <c r="AC30" s="1003"/>
      <c r="AD30" s="1001"/>
      <c r="AE30" s="1004"/>
      <c r="AF30" s="1004"/>
      <c r="AG30" s="1004"/>
      <c r="AH30" s="1004"/>
      <c r="AI30" s="1004"/>
      <c r="AJ30" s="1004"/>
      <c r="AK30" s="284"/>
      <c r="AL30" s="284"/>
      <c r="AM30" s="284"/>
      <c r="AN30" s="284"/>
      <c r="AO30" s="284"/>
      <c r="AP30" s="284"/>
      <c r="BD30" s="251" t="e">
        <f>VLOOKUP(#REF!,'اعضاء هيئة التدريس'!#REF!,2,)</f>
        <v>#REF!</v>
      </c>
    </row>
    <row r="31" spans="1:56" s="272" customFormat="1" ht="15.75" hidden="1" customHeight="1">
      <c r="A31" s="328"/>
      <c r="B31" s="715" t="s">
        <v>808</v>
      </c>
      <c r="C31" s="726" t="str">
        <f>VLOOKUP(B31,مقررات!$A$1:$F$411,2,FALSE)</f>
        <v>ميكروبيولوجي المياه</v>
      </c>
      <c r="D31" s="211">
        <f>VLOOKUP(B31,مقررات!$A$1:$F$452,3,FALSE)</f>
        <v>1</v>
      </c>
      <c r="E31" s="211">
        <f>VLOOKUP(B31,مقررات!$A$1:$F$476,4,FALSE)</f>
        <v>2</v>
      </c>
      <c r="F31" s="211">
        <f t="shared" si="0"/>
        <v>2</v>
      </c>
      <c r="G31" s="60" t="str">
        <f>VLOOKUP(B31,مقررات!$A$1:$F$409,6,FALSE)</f>
        <v>B211</v>
      </c>
      <c r="H31" s="60" t="s">
        <v>1823</v>
      </c>
      <c r="I31" s="262" t="str">
        <f>VLOOKUP(H31,'اعضاء هيئة التدريس'!$B$1:$D$300,2,FALSE)</f>
        <v>د/ صابحة محمود الصباغ</v>
      </c>
      <c r="J31" s="73"/>
      <c r="K31" s="73" t="s">
        <v>1067</v>
      </c>
      <c r="L31" s="73"/>
      <c r="M31" s="73"/>
      <c r="N31" s="73"/>
      <c r="O31" s="73"/>
      <c r="P31" s="255" t="s">
        <v>1318</v>
      </c>
      <c r="Q31" s="414"/>
      <c r="R31" s="143"/>
      <c r="S31" s="143"/>
      <c r="T31" s="4"/>
      <c r="U31" s="4"/>
      <c r="V31" s="4"/>
      <c r="W31" s="4"/>
      <c r="X31" s="4"/>
      <c r="Y31" s="4"/>
      <c r="Z31" s="143"/>
      <c r="AA31" s="4"/>
      <c r="AB31" s="692"/>
      <c r="AC31" s="1004"/>
      <c r="AD31" s="1001"/>
      <c r="AE31" s="1001"/>
      <c r="AF31" s="1001"/>
      <c r="AG31" s="1001"/>
      <c r="AH31" s="1001"/>
      <c r="AI31" s="1001"/>
      <c r="AJ31" s="1001"/>
      <c r="AK31" s="283"/>
      <c r="AL31" s="283"/>
      <c r="AM31" s="283"/>
      <c r="AN31" s="283"/>
      <c r="AO31" s="283"/>
      <c r="AP31" s="283"/>
      <c r="BD31" s="251" t="e">
        <f>VLOOKUP(#REF!,'اعضاء هيئة التدريس'!#REF!,2,)</f>
        <v>#REF!</v>
      </c>
    </row>
    <row r="32" spans="1:56" s="272" customFormat="1" ht="15.75" hidden="1">
      <c r="A32" s="328"/>
      <c r="B32" s="715" t="s">
        <v>769</v>
      </c>
      <c r="C32" s="726" t="str">
        <f>VLOOKUP(B32,مقررات!$A$1:$F$411,2,FALSE)</f>
        <v>نباتات طبية</v>
      </c>
      <c r="D32" s="211">
        <f>VLOOKUP(B32,مقررات!$A$1:$F$452,3,FALSE)</f>
        <v>1</v>
      </c>
      <c r="E32" s="211">
        <f>VLOOKUP(B32,مقررات!$A$1:$F$476,4,FALSE)</f>
        <v>2</v>
      </c>
      <c r="F32" s="211">
        <f t="shared" si="0"/>
        <v>2</v>
      </c>
      <c r="G32" s="60" t="str">
        <f>VLOOKUP(B32,مقررات!$A$1:$F$409,6,FALSE)</f>
        <v>B211</v>
      </c>
      <c r="H32" s="60" t="s">
        <v>1819</v>
      </c>
      <c r="I32" s="262" t="str">
        <f>VLOOKUP(H32,'اعضاء هيئة التدريس'!$B$1:$D$300,2,FALSE)</f>
        <v>ا.د/ زكى عبدالحمد تركى</v>
      </c>
      <c r="J32" s="73"/>
      <c r="K32" s="73" t="s">
        <v>1119</v>
      </c>
      <c r="L32" s="73"/>
      <c r="M32" s="73"/>
      <c r="N32" s="73"/>
      <c r="O32" s="73"/>
      <c r="P32" s="386" t="s">
        <v>1316</v>
      </c>
      <c r="Q32" s="414"/>
      <c r="R32" s="143"/>
      <c r="S32" s="143"/>
      <c r="T32" s="4"/>
      <c r="U32" s="4"/>
      <c r="V32" s="4"/>
      <c r="W32" s="4"/>
      <c r="X32" s="4"/>
      <c r="Y32" s="4"/>
      <c r="Z32" s="143"/>
      <c r="AA32" s="4"/>
      <c r="AB32" s="692"/>
      <c r="AC32" s="1004"/>
      <c r="AD32" s="1001"/>
      <c r="AE32" s="1001"/>
      <c r="AF32" s="1001"/>
      <c r="AG32" s="1001"/>
      <c r="AH32" s="1001"/>
      <c r="AI32" s="1001"/>
      <c r="AJ32" s="1001"/>
      <c r="AK32" s="283"/>
      <c r="AL32" s="283"/>
      <c r="AM32" s="283"/>
      <c r="AN32" s="283"/>
      <c r="AO32" s="283"/>
      <c r="AP32" s="283"/>
      <c r="BD32" s="251" t="e">
        <f>VLOOKUP(#REF!,'اعضاء هيئة التدريس'!#REF!,2,)</f>
        <v>#REF!</v>
      </c>
    </row>
    <row r="33" spans="1:56" s="285" customFormat="1" ht="25.5" hidden="1" customHeight="1">
      <c r="A33" s="328"/>
      <c r="B33" s="715" t="s">
        <v>769</v>
      </c>
      <c r="C33" s="726" t="str">
        <f>VLOOKUP(B33,مقررات!$A$1:$F$411,2,FALSE)</f>
        <v>نباتات طبية</v>
      </c>
      <c r="D33" s="211">
        <f>VLOOKUP(B33,مقررات!$A$1:$F$452,3,FALSE)</f>
        <v>1</v>
      </c>
      <c r="E33" s="211">
        <f>VLOOKUP(B33,مقررات!$A$1:$F$476,4,FALSE)</f>
        <v>2</v>
      </c>
      <c r="F33" s="211">
        <f t="shared" ref="F33:F64" si="1">D33+0.5*E33</f>
        <v>2</v>
      </c>
      <c r="G33" s="60" t="str">
        <f>VLOOKUP(B33,مقررات!$A$1:$F$409,6,FALSE)</f>
        <v>B211</v>
      </c>
      <c r="H33" s="60" t="s">
        <v>1825</v>
      </c>
      <c r="I33" s="262" t="str">
        <f>VLOOKUP(H33,'اعضاء هيئة التدريس'!$B$1:$D$300,2,FALSE)</f>
        <v>د/ فتحى محمد الشايب</v>
      </c>
      <c r="J33" s="73"/>
      <c r="K33" s="73" t="s">
        <v>1119</v>
      </c>
      <c r="L33" s="73"/>
      <c r="M33" s="73"/>
      <c r="N33" s="73"/>
      <c r="O33" s="73"/>
      <c r="P33" s="386" t="s">
        <v>1316</v>
      </c>
      <c r="Q33" s="414"/>
      <c r="R33" s="143"/>
      <c r="S33" s="143"/>
      <c r="T33" s="4"/>
      <c r="U33" s="4"/>
      <c r="V33" s="4"/>
      <c r="W33" s="4"/>
      <c r="X33" s="4"/>
      <c r="Y33" s="4"/>
      <c r="Z33" s="143"/>
      <c r="AA33" s="4"/>
      <c r="AB33" s="692"/>
      <c r="AC33" s="1004"/>
      <c r="AD33" s="1001"/>
      <c r="AE33" s="1004"/>
      <c r="AF33" s="1004"/>
      <c r="AG33" s="1004"/>
      <c r="AH33" s="1004"/>
      <c r="AI33" s="1004"/>
      <c r="AJ33" s="1004"/>
      <c r="AK33" s="284"/>
      <c r="AL33" s="284"/>
      <c r="AM33" s="284"/>
      <c r="AN33" s="284"/>
      <c r="AO33" s="284"/>
      <c r="AP33" s="284"/>
      <c r="BD33" s="251" t="e">
        <f>VLOOKUP(#REF!,'اعضاء هيئة التدريس'!#REF!,2,)</f>
        <v>#REF!</v>
      </c>
    </row>
    <row r="34" spans="1:56" s="272" customFormat="1" ht="15.75" hidden="1" customHeight="1">
      <c r="A34" s="328"/>
      <c r="B34" s="716" t="s">
        <v>791</v>
      </c>
      <c r="C34" s="726" t="str">
        <f>VLOOKUP(B34,مقررات!$A$1:$F$411,2,FALSE)</f>
        <v>بيولوجيا البذور</v>
      </c>
      <c r="D34" s="211">
        <f>VLOOKUP(B34,مقررات!$A$1:$F$452,3,FALSE)</f>
        <v>2</v>
      </c>
      <c r="E34" s="211">
        <f>VLOOKUP(B34,مقررات!$A$1:$F$476,4,FALSE)</f>
        <v>2</v>
      </c>
      <c r="F34" s="211">
        <f t="shared" si="1"/>
        <v>3</v>
      </c>
      <c r="G34" s="60" t="str">
        <f>VLOOKUP(B34,مقررات!$A$1:$F$409,6,FALSE)</f>
        <v>B212</v>
      </c>
      <c r="H34" s="60" t="s">
        <v>1825</v>
      </c>
      <c r="I34" s="262" t="str">
        <f>VLOOKUP(H34,'اعضاء هيئة التدريس'!$B$1:$D$300,2,FALSE)</f>
        <v>د/ فتحى محمد الشايب</v>
      </c>
      <c r="J34" s="73"/>
      <c r="K34" s="73"/>
      <c r="L34" s="73"/>
      <c r="M34" s="73" t="s">
        <v>1068</v>
      </c>
      <c r="N34" s="73"/>
      <c r="O34" s="73"/>
      <c r="P34" s="1048"/>
      <c r="Q34" s="778"/>
      <c r="R34" s="195"/>
      <c r="S34" s="195"/>
      <c r="T34" s="158"/>
      <c r="U34" s="158"/>
      <c r="V34" s="158"/>
      <c r="W34" s="158"/>
      <c r="X34" s="158"/>
      <c r="Y34" s="158"/>
      <c r="Z34" s="195"/>
      <c r="AA34" s="158"/>
      <c r="AB34" s="807"/>
      <c r="AC34" s="1004"/>
      <c r="AD34" s="1001"/>
      <c r="AE34" s="1001"/>
      <c r="AF34" s="1001"/>
      <c r="AG34" s="1001"/>
      <c r="AH34" s="1001"/>
      <c r="AI34" s="1001"/>
      <c r="AJ34" s="1001"/>
      <c r="AK34" s="283"/>
      <c r="AL34" s="283"/>
      <c r="AM34" s="283"/>
      <c r="AN34" s="283"/>
      <c r="AO34" s="283"/>
      <c r="AP34" s="283"/>
      <c r="BD34" s="251" t="e">
        <f>VLOOKUP(#REF!,'اعضاء هيئة التدريس'!#REF!,2,)</f>
        <v>#REF!</v>
      </c>
    </row>
    <row r="35" spans="1:56" s="272" customFormat="1" ht="15" hidden="1" customHeight="1">
      <c r="A35" s="367"/>
      <c r="B35" s="288" t="s">
        <v>787</v>
      </c>
      <c r="C35" s="726" t="str">
        <f>VLOOKUP(B35,مقررات!$A$1:$F$411,2,FALSE)</f>
        <v>تلوث بيئة</v>
      </c>
      <c r="D35" s="211">
        <f>VLOOKUP(B35,مقررات!$A$1:$F$452,3,FALSE)</f>
        <v>2</v>
      </c>
      <c r="E35" s="211">
        <f>VLOOKUP(B35,مقررات!$A$1:$F$476,4,FALSE)</f>
        <v>2</v>
      </c>
      <c r="F35" s="211">
        <f t="shared" si="1"/>
        <v>3</v>
      </c>
      <c r="G35" s="60">
        <f>VLOOKUP(B35,مقررات!$A$1:$F$409,6,FALSE)</f>
        <v>0</v>
      </c>
      <c r="H35" s="298" t="s">
        <v>1813</v>
      </c>
      <c r="I35" s="262" t="str">
        <f>VLOOKUP(H35,'اعضاء هيئة التدريس'!$B$1:$D$300,2,FALSE)</f>
        <v>ا.د/ حسن الطنطاوى</v>
      </c>
      <c r="J35" s="267"/>
      <c r="K35" s="267"/>
      <c r="L35" s="250"/>
      <c r="M35" s="250" t="s">
        <v>1070</v>
      </c>
      <c r="N35" s="250"/>
      <c r="O35" s="267"/>
      <c r="P35" s="386" t="s">
        <v>1316</v>
      </c>
      <c r="Q35" s="449"/>
      <c r="R35" s="370"/>
      <c r="S35" s="265"/>
      <c r="T35" s="282"/>
      <c r="U35" s="282"/>
      <c r="V35" s="282"/>
      <c r="W35" s="282"/>
      <c r="X35" s="282"/>
      <c r="Y35" s="282"/>
      <c r="Z35" s="282"/>
      <c r="AA35" s="282"/>
      <c r="AB35" s="428"/>
      <c r="AC35" s="1004"/>
      <c r="AD35" s="1001"/>
      <c r="AE35" s="1001"/>
      <c r="AF35" s="1001"/>
      <c r="AG35" s="1001"/>
      <c r="AH35" s="1001"/>
      <c r="AI35" s="1001"/>
      <c r="AJ35" s="1001"/>
      <c r="AK35" s="283"/>
      <c r="AL35" s="283"/>
      <c r="AM35" s="283"/>
      <c r="AN35" s="283"/>
      <c r="AO35" s="283"/>
      <c r="AP35" s="283"/>
      <c r="BD35" s="251" t="e">
        <f>VLOOKUP(#REF!,'اعضاء هيئة التدريس'!#REF!,2,)</f>
        <v>#REF!</v>
      </c>
    </row>
    <row r="36" spans="1:56" s="272" customFormat="1" ht="15" hidden="1" customHeight="1">
      <c r="A36" s="328"/>
      <c r="B36" s="716" t="s">
        <v>790</v>
      </c>
      <c r="C36" s="726" t="str">
        <f>VLOOKUP(B36,مقررات!$A$1:$F$411,2,FALSE)</f>
        <v>زراعة الأنسجة</v>
      </c>
      <c r="D36" s="211">
        <f>VLOOKUP(B36,مقررات!$A$1:$F$452,3,FALSE)</f>
        <v>2</v>
      </c>
      <c r="E36" s="211">
        <f>VLOOKUP(B36,مقررات!$A$1:$F$476,4,FALSE)</f>
        <v>2</v>
      </c>
      <c r="F36" s="211">
        <f t="shared" si="1"/>
        <v>3</v>
      </c>
      <c r="G36" s="60" t="str">
        <f>VLOOKUP(B36,مقررات!$A$1:$F$409,6,FALSE)</f>
        <v>B212</v>
      </c>
      <c r="H36" s="60" t="s">
        <v>1862</v>
      </c>
      <c r="I36" s="262" t="str">
        <f>VLOOKUP(H36,'اعضاء هيئة التدريس'!$B$1:$D$300,2,FALSE)</f>
        <v>د/  مجدي زكي مطر</v>
      </c>
      <c r="J36" s="73"/>
      <c r="K36" s="73" t="s">
        <v>1067</v>
      </c>
      <c r="L36" s="73"/>
      <c r="M36" s="73"/>
      <c r="N36" s="73"/>
      <c r="O36" s="73"/>
      <c r="P36" s="1047"/>
      <c r="Q36" s="778"/>
      <c r="R36" s="195"/>
      <c r="S36" s="195"/>
      <c r="T36" s="158"/>
      <c r="U36" s="158"/>
      <c r="V36" s="158"/>
      <c r="W36" s="158"/>
      <c r="X36" s="158"/>
      <c r="Y36" s="158"/>
      <c r="Z36" s="195"/>
      <c r="AA36" s="158"/>
      <c r="AB36" s="807"/>
      <c r="AC36" s="1003"/>
      <c r="AD36" s="1001"/>
      <c r="AE36" s="1001"/>
      <c r="AF36" s="1001"/>
      <c r="AG36" s="1001"/>
      <c r="AH36" s="1001"/>
      <c r="AI36" s="1001"/>
      <c r="AJ36" s="1001"/>
      <c r="AK36" s="283"/>
      <c r="AL36" s="283"/>
      <c r="AM36" s="283"/>
      <c r="AN36" s="283"/>
      <c r="AO36" s="283"/>
      <c r="AP36" s="283"/>
      <c r="BD36" s="251" t="e">
        <f>VLOOKUP(#REF!,'اعضاء هيئة التدريس'!#REF!,2,)</f>
        <v>#REF!</v>
      </c>
    </row>
    <row r="37" spans="1:56" s="272" customFormat="1" ht="15.75" hidden="1" customHeight="1">
      <c r="A37" s="328"/>
      <c r="B37" s="715" t="s">
        <v>773</v>
      </c>
      <c r="C37" s="726" t="str">
        <f>VLOOKUP(B37,مقررات!$A$1:$F$411,2,FALSE)</f>
        <v>علم الفطريات</v>
      </c>
      <c r="D37" s="211">
        <f>VLOOKUP(B37,مقررات!$A$1:$F$452,3,FALSE)</f>
        <v>2</v>
      </c>
      <c r="E37" s="211">
        <f>VLOOKUP(B37,مقررات!$A$1:$F$476,4,FALSE)</f>
        <v>2</v>
      </c>
      <c r="F37" s="211">
        <f t="shared" si="1"/>
        <v>3</v>
      </c>
      <c r="G37" s="60" t="str">
        <f>VLOOKUP(B37,مقررات!$A$1:$F$409,6,FALSE)</f>
        <v>B121</v>
      </c>
      <c r="H37" s="60" t="s">
        <v>1815</v>
      </c>
      <c r="I37" s="262" t="str">
        <f>VLOOKUP(H37,'اعضاء هيئة التدريس'!$B$1:$D$300,2,FALSE)</f>
        <v>ا.د/ محمد مدحت غريب</v>
      </c>
      <c r="J37" s="73"/>
      <c r="K37" s="73"/>
      <c r="L37" s="73" t="s">
        <v>1068</v>
      </c>
      <c r="M37" s="73"/>
      <c r="N37" s="73"/>
      <c r="O37" s="73"/>
      <c r="P37" s="255" t="s">
        <v>1318</v>
      </c>
      <c r="Q37" s="414"/>
      <c r="R37" s="143"/>
      <c r="S37" s="143"/>
      <c r="T37" s="4"/>
      <c r="U37" s="4"/>
      <c r="V37" s="4"/>
      <c r="W37" s="4"/>
      <c r="X37" s="4"/>
      <c r="Y37" s="4"/>
      <c r="Z37" s="143"/>
      <c r="AA37" s="4"/>
      <c r="AB37" s="692"/>
      <c r="AC37" s="1004"/>
      <c r="AD37" s="1001"/>
      <c r="AE37" s="1001"/>
      <c r="AF37" s="1001"/>
      <c r="AG37" s="1001"/>
      <c r="AH37" s="1001"/>
      <c r="AI37" s="1001"/>
      <c r="AJ37" s="1001"/>
      <c r="AK37" s="283"/>
      <c r="AL37" s="283"/>
      <c r="AM37" s="283"/>
      <c r="AN37" s="283"/>
      <c r="AO37" s="283"/>
      <c r="AP37" s="283"/>
      <c r="BD37" s="251" t="e">
        <f>VLOOKUP(#REF!,'اعضاء هيئة التدريس'!#REF!,2,)</f>
        <v>#REF!</v>
      </c>
    </row>
    <row r="38" spans="1:56" s="272" customFormat="1" ht="15.75" hidden="1" customHeight="1">
      <c r="A38" s="367"/>
      <c r="B38" s="245" t="s">
        <v>777</v>
      </c>
      <c r="C38" s="726" t="str">
        <f>VLOOKUP(B38,مقررات!$A$1:$F$411,2,FALSE)</f>
        <v>جغرافيا نباتية</v>
      </c>
      <c r="D38" s="211">
        <f>VLOOKUP(B38,مقررات!$A$1:$F$452,3,FALSE)</f>
        <v>2</v>
      </c>
      <c r="E38" s="211">
        <v>0</v>
      </c>
      <c r="F38" s="211">
        <f t="shared" si="1"/>
        <v>2</v>
      </c>
      <c r="G38" s="60" t="str">
        <f>VLOOKUP(B38,مقررات!$A$1:$F$409,6,FALSE)</f>
        <v>B211</v>
      </c>
      <c r="H38" s="60" t="s">
        <v>1819</v>
      </c>
      <c r="I38" s="262" t="str">
        <f>VLOOKUP(H38,'اعضاء هيئة التدريس'!$B$1:$D$300,2,FALSE)</f>
        <v>ا.د/ زكى عبدالحمد تركى</v>
      </c>
      <c r="J38" s="73"/>
      <c r="K38" s="73"/>
      <c r="L38" s="73"/>
      <c r="M38" s="73"/>
      <c r="N38" s="73" t="s">
        <v>1068</v>
      </c>
      <c r="O38" s="73"/>
      <c r="P38" s="386" t="s">
        <v>1316</v>
      </c>
      <c r="Q38" s="445"/>
      <c r="R38" s="370"/>
      <c r="S38" s="265"/>
      <c r="T38" s="282"/>
      <c r="U38" s="282"/>
      <c r="V38" s="282"/>
      <c r="W38" s="282"/>
      <c r="X38" s="282"/>
      <c r="Y38" s="282"/>
      <c r="Z38" s="282"/>
      <c r="AA38" s="282"/>
      <c r="AB38" s="428"/>
      <c r="AC38" s="1001"/>
      <c r="AD38" s="1001"/>
      <c r="AE38" s="1001"/>
      <c r="AF38" s="1001"/>
      <c r="AG38" s="1001"/>
      <c r="AH38" s="1001"/>
      <c r="AI38" s="1001"/>
      <c r="AJ38" s="1001"/>
      <c r="AK38" s="283"/>
      <c r="AL38" s="283"/>
      <c r="AM38" s="283"/>
      <c r="AN38" s="283"/>
      <c r="AO38" s="283"/>
      <c r="AP38" s="283"/>
      <c r="BD38" s="251" t="e">
        <f>VLOOKUP(#REF!,'اعضاء هيئة التدريس'!#REF!,2,)</f>
        <v>#REF!</v>
      </c>
    </row>
    <row r="39" spans="1:56" s="272" customFormat="1" ht="15" hidden="1" customHeight="1">
      <c r="A39" s="328"/>
      <c r="B39" s="715" t="s">
        <v>778</v>
      </c>
      <c r="C39" s="726" t="str">
        <f>VLOOKUP(B39,مقررات!$A$1:$F$411,2,FALSE)</f>
        <v>بيولوجيا جزيئية</v>
      </c>
      <c r="D39" s="211">
        <f>VLOOKUP(B39,مقررات!$A$1:$F$452,3,FALSE)</f>
        <v>2</v>
      </c>
      <c r="E39" s="211">
        <f>VLOOKUP(B39,مقررات!$A$1:$F$476,4,FALSE)</f>
        <v>2</v>
      </c>
      <c r="F39" s="211">
        <f t="shared" si="1"/>
        <v>3</v>
      </c>
      <c r="G39" s="60" t="str">
        <f>VLOOKUP(B39,مقررات!$A$1:$F$409,6,FALSE)</f>
        <v>------</v>
      </c>
      <c r="H39" s="60" t="s">
        <v>1827</v>
      </c>
      <c r="I39" s="262" t="str">
        <f>VLOOKUP(H39,'اعضاء هيئة التدريس'!$B$1:$D$300,2,FALSE)</f>
        <v>د/ اميمة عبداللطيف عيسى</v>
      </c>
      <c r="J39" s="73"/>
      <c r="K39" s="73" t="s">
        <v>1067</v>
      </c>
      <c r="L39" s="73"/>
      <c r="M39" s="73"/>
      <c r="N39" s="73"/>
      <c r="O39" s="73"/>
      <c r="P39" s="1046"/>
      <c r="Q39" s="414"/>
      <c r="R39" s="143"/>
      <c r="S39" s="143"/>
      <c r="T39" s="4"/>
      <c r="U39" s="4"/>
      <c r="V39" s="4"/>
      <c r="W39" s="4"/>
      <c r="X39" s="4"/>
      <c r="Y39" s="4"/>
      <c r="Z39" s="143"/>
      <c r="AA39" s="4"/>
      <c r="AB39" s="692"/>
      <c r="AC39" s="1003"/>
      <c r="AD39" s="1001"/>
      <c r="AE39" s="1001"/>
      <c r="AF39" s="1001"/>
      <c r="AG39" s="1001"/>
      <c r="AH39" s="1001"/>
      <c r="AI39" s="1001"/>
      <c r="AJ39" s="1001"/>
      <c r="AK39" s="283"/>
      <c r="AL39" s="283"/>
      <c r="AM39" s="283"/>
      <c r="AN39" s="283"/>
      <c r="AO39" s="283"/>
      <c r="AP39" s="283"/>
      <c r="BD39" s="251" t="e">
        <f>VLOOKUP(#REF!,'اعضاء هيئة التدريس'!#REF!,2,)</f>
        <v>#REF!</v>
      </c>
    </row>
    <row r="40" spans="1:56" s="272" customFormat="1" ht="18.75" hidden="1" customHeight="1">
      <c r="A40" s="367"/>
      <c r="B40" s="245" t="s">
        <v>783</v>
      </c>
      <c r="C40" s="726" t="str">
        <f>VLOOKUP(B40,مقررات!$A$1:$F$411,2,FALSE)</f>
        <v>مشروع بحثى</v>
      </c>
      <c r="D40" s="211">
        <f>VLOOKUP(B40,مقررات!$A$1:$F$452,3,FALSE)</f>
        <v>1</v>
      </c>
      <c r="E40" s="211">
        <f>VLOOKUP(B40,مقررات!$A$1:$F$476,4,FALSE)</f>
        <v>2</v>
      </c>
      <c r="F40" s="211">
        <f t="shared" si="1"/>
        <v>2</v>
      </c>
      <c r="G40" s="60">
        <f>VLOOKUP(B40,مقررات!$A$1:$F$409,6,FALSE)</f>
        <v>0</v>
      </c>
      <c r="H40" s="60" t="s">
        <v>1821</v>
      </c>
      <c r="I40" s="262" t="str">
        <f>VLOOKUP(H40,'اعضاء هيئة التدريس'!$B$1:$D$300,2,FALSE)</f>
        <v>ا.د/ محمد توفيق شعبان</v>
      </c>
      <c r="J40" s="73"/>
      <c r="K40" s="73" t="s">
        <v>1233</v>
      </c>
      <c r="L40" s="73"/>
      <c r="M40" s="73"/>
      <c r="N40" s="73"/>
      <c r="O40" s="73"/>
      <c r="P40" s="386" t="s">
        <v>1320</v>
      </c>
      <c r="Q40" s="440"/>
      <c r="R40" s="427"/>
      <c r="S40" s="282"/>
      <c r="T40" s="282"/>
      <c r="U40" s="282"/>
      <c r="V40" s="282"/>
      <c r="W40" s="282"/>
      <c r="X40" s="282"/>
      <c r="Y40" s="282"/>
      <c r="Z40" s="282"/>
      <c r="AA40" s="282"/>
      <c r="AB40" s="428"/>
      <c r="AC40" s="1001"/>
      <c r="AD40" s="1001"/>
      <c r="AE40" s="1001"/>
      <c r="AF40" s="1001"/>
      <c r="AG40" s="1001"/>
      <c r="AH40" s="1001"/>
      <c r="AI40" s="1001"/>
      <c r="AJ40" s="1001"/>
      <c r="AK40" s="283"/>
      <c r="AL40" s="283"/>
      <c r="AM40" s="283"/>
      <c r="AN40" s="283"/>
      <c r="AO40" s="283"/>
      <c r="AP40" s="283"/>
      <c r="BD40" s="251" t="e">
        <f>VLOOKUP(#REF!,'اعضاء هيئة التدريس'!#REF!,2,)</f>
        <v>#REF!</v>
      </c>
    </row>
    <row r="41" spans="1:56" s="272" customFormat="1" ht="15" hidden="1" customHeight="1">
      <c r="A41" s="328"/>
      <c r="B41" s="715" t="s">
        <v>795</v>
      </c>
      <c r="C41" s="726" t="str">
        <f>VLOOKUP(B41,مقررات!$A$1:$F$411,2,FALSE)</f>
        <v>أنزيمات</v>
      </c>
      <c r="D41" s="211">
        <f>VLOOKUP(B41,مقررات!$A$1:$F$452,3,FALSE)</f>
        <v>2</v>
      </c>
      <c r="E41" s="211">
        <f>VLOOKUP(B41,مقررات!$A$1:$F$476,4,FALSE)</f>
        <v>2</v>
      </c>
      <c r="F41" s="211">
        <f t="shared" si="1"/>
        <v>3</v>
      </c>
      <c r="G41" s="60" t="str">
        <f>VLOOKUP(B41,مقررات!$A$1:$F$409,6,FALSE)</f>
        <v>B313</v>
      </c>
      <c r="H41" s="60" t="s">
        <v>1817</v>
      </c>
      <c r="I41" s="262" t="str">
        <f>VLOOKUP(H41,'اعضاء هيئة التدريس'!$B$1:$D$300,2,FALSE)</f>
        <v>ا.د/ محمد احمد زايد</v>
      </c>
      <c r="J41" s="73"/>
      <c r="K41" s="73" t="s">
        <v>1068</v>
      </c>
      <c r="L41" s="73"/>
      <c r="M41" s="73"/>
      <c r="N41" s="73"/>
      <c r="O41" s="73"/>
      <c r="P41" s="386" t="s">
        <v>1316</v>
      </c>
      <c r="Q41" s="414"/>
      <c r="R41" s="143"/>
      <c r="S41" s="143"/>
      <c r="T41" s="4"/>
      <c r="U41" s="4"/>
      <c r="V41" s="4"/>
      <c r="W41" s="4"/>
      <c r="X41" s="4"/>
      <c r="Y41" s="4"/>
      <c r="Z41" s="143"/>
      <c r="AA41" s="4"/>
      <c r="AB41" s="692"/>
      <c r="AC41" s="1003"/>
      <c r="AD41" s="1001"/>
      <c r="AE41" s="1001"/>
      <c r="AF41" s="1001"/>
      <c r="AG41" s="1001"/>
      <c r="AH41" s="1001"/>
      <c r="AI41" s="1001"/>
      <c r="AJ41" s="1001"/>
      <c r="AK41" s="283"/>
      <c r="AL41" s="283"/>
      <c r="AM41" s="283"/>
      <c r="AN41" s="283"/>
      <c r="AO41" s="283"/>
      <c r="AP41" s="283"/>
      <c r="BD41" s="251" t="e">
        <f>VLOOKUP(#REF!,'اعضاء هيئة التدريس'!#REF!,2,)</f>
        <v>#REF!</v>
      </c>
    </row>
    <row r="42" spans="1:56" ht="15.75" hidden="1" customHeight="1">
      <c r="A42" s="367"/>
      <c r="B42" s="456" t="s">
        <v>796</v>
      </c>
      <c r="C42" s="726" t="str">
        <f>VLOOKUP(B42,مقررات!$A$1:$F$411,2,FALSE)</f>
        <v>فسيولوجيا البكتريا</v>
      </c>
      <c r="D42" s="211">
        <f>VLOOKUP(B42,مقررات!$A$1:$F$452,3,FALSE)</f>
        <v>2</v>
      </c>
      <c r="E42" s="211">
        <f>VLOOKUP(B42,مقررات!$A$1:$F$476,4,FALSE)</f>
        <v>2</v>
      </c>
      <c r="F42" s="211">
        <f t="shared" si="1"/>
        <v>3</v>
      </c>
      <c r="G42" s="60" t="str">
        <f>VLOOKUP(B42,مقررات!$A$1:$F$409,6,FALSE)</f>
        <v>B221</v>
      </c>
      <c r="H42" s="60" t="s">
        <v>1823</v>
      </c>
      <c r="I42" s="262" t="str">
        <f>VLOOKUP(H42,'اعضاء هيئة التدريس'!$B$1:$D$300,2,FALSE)</f>
        <v>د/ صابحة محمود الصباغ</v>
      </c>
      <c r="J42" s="73"/>
      <c r="K42" s="73"/>
      <c r="L42" s="73"/>
      <c r="M42" s="73" t="s">
        <v>1067</v>
      </c>
      <c r="N42" s="73"/>
      <c r="O42" s="73"/>
      <c r="P42" s="386" t="s">
        <v>1322</v>
      </c>
      <c r="Q42" s="446"/>
      <c r="R42" s="722"/>
      <c r="S42" s="563"/>
      <c r="T42" s="210"/>
      <c r="U42" s="210"/>
      <c r="V42" s="210"/>
      <c r="W42" s="210"/>
      <c r="X42" s="210"/>
      <c r="Y42" s="210"/>
      <c r="Z42" s="406"/>
      <c r="AA42" s="210"/>
      <c r="AB42" s="1020"/>
      <c r="AC42" s="1001"/>
      <c r="BD42" s="251" t="e">
        <f>VLOOKUP(#REF!,'اعضاء هيئة التدريس'!#REF!,2,)</f>
        <v>#REF!</v>
      </c>
    </row>
    <row r="43" spans="1:56" ht="15.75" hidden="1" customHeight="1">
      <c r="A43" s="328"/>
      <c r="B43" s="715" t="s">
        <v>797</v>
      </c>
      <c r="C43" s="726" t="str">
        <f>VLOOKUP(B43,مقررات!$A$1:$F$411,2,FALSE)</f>
        <v>فسيولوجيا كائنات دقيقة</v>
      </c>
      <c r="D43" s="211">
        <f>VLOOKUP(B43,مقررات!$A$1:$F$452,3,FALSE)</f>
        <v>1</v>
      </c>
      <c r="E43" s="211">
        <f>VLOOKUP(B43,مقررات!$A$1:$F$476,4,FALSE)</f>
        <v>2</v>
      </c>
      <c r="F43" s="211">
        <f t="shared" si="1"/>
        <v>2</v>
      </c>
      <c r="G43" s="717" t="str">
        <f>VLOOKUP(B43,مقررات!$A$1:$F$409,6,FALSE)</f>
        <v>B222-B322</v>
      </c>
      <c r="H43" s="60" t="s">
        <v>1823</v>
      </c>
      <c r="I43" s="262" t="str">
        <f>VLOOKUP(H43,'اعضاء هيئة التدريس'!$B$1:$D$300,2,FALSE)</f>
        <v>د/ صابحة محمود الصباغ</v>
      </c>
      <c r="J43" s="73"/>
      <c r="K43" s="73"/>
      <c r="L43" s="73"/>
      <c r="M43" s="73"/>
      <c r="N43" s="73" t="s">
        <v>1067</v>
      </c>
      <c r="O43" s="73"/>
      <c r="P43" s="386" t="s">
        <v>1322</v>
      </c>
      <c r="Q43" s="414"/>
      <c r="R43" s="143"/>
      <c r="S43" s="143"/>
      <c r="T43" s="4"/>
      <c r="U43" s="4"/>
      <c r="V43" s="4"/>
      <c r="W43" s="4"/>
      <c r="X43" s="4"/>
      <c r="Y43" s="4"/>
      <c r="Z43" s="143"/>
      <c r="AA43" s="4"/>
      <c r="AB43" s="692"/>
      <c r="AC43" s="1003"/>
      <c r="BD43" s="251" t="e">
        <f>VLOOKUP(#REF!,'اعضاء هيئة التدريس'!#REF!,2,)</f>
        <v>#REF!</v>
      </c>
    </row>
    <row r="44" spans="1:56" ht="15" hidden="1" customHeight="1">
      <c r="A44" s="367"/>
      <c r="B44" s="245" t="s">
        <v>1965</v>
      </c>
      <c r="C44" s="726" t="str">
        <f>VLOOKUP(B44,مقررات!$A$1:$F$411,2,FALSE)</f>
        <v>خلية ووراثة</v>
      </c>
      <c r="D44" s="211">
        <f>VLOOKUP(B44,مقررات!$A$1:$F$452,3,FALSE)</f>
        <v>1</v>
      </c>
      <c r="E44" s="211">
        <f>VLOOKUP(B44,مقررات!$A$1:$F$476,4,FALSE)</f>
        <v>2</v>
      </c>
      <c r="F44" s="211">
        <f t="shared" si="1"/>
        <v>2</v>
      </c>
      <c r="G44" s="60" t="str">
        <f>VLOOKUP(B44,مقررات!$A$1:$F$409,6,FALSE)</f>
        <v>Mi103</v>
      </c>
      <c r="H44" s="60" t="s">
        <v>1862</v>
      </c>
      <c r="I44" s="262" t="str">
        <f>VLOOKUP(H44,'اعضاء هيئة التدريس'!$B$1:$D$300,2,FALSE)</f>
        <v>د/  مجدي زكي مطر</v>
      </c>
      <c r="J44" s="73"/>
      <c r="K44" s="73"/>
      <c r="L44" s="73"/>
      <c r="M44" s="73"/>
      <c r="N44" s="73" t="s">
        <v>1112</v>
      </c>
      <c r="O44" s="73"/>
      <c r="P44" s="252"/>
      <c r="Q44" s="445"/>
      <c r="R44" s="370"/>
      <c r="S44" s="265"/>
      <c r="T44" s="282"/>
      <c r="U44" s="282"/>
      <c r="V44" s="282"/>
      <c r="W44" s="282"/>
      <c r="X44" s="282"/>
      <c r="Y44" s="282"/>
      <c r="Z44" s="282"/>
      <c r="AA44" s="282"/>
      <c r="AB44" s="428"/>
      <c r="AC44" s="1001"/>
      <c r="BD44" s="251" t="e">
        <f>VLOOKUP(#REF!,'اعضاء هيئة التدريس'!#REF!,2,)</f>
        <v>#REF!</v>
      </c>
    </row>
    <row r="45" spans="1:56" s="285" customFormat="1" ht="15" hidden="1" customHeight="1">
      <c r="A45" s="367">
        <v>1</v>
      </c>
      <c r="B45" s="288" t="s">
        <v>647</v>
      </c>
      <c r="C45" s="726" t="str">
        <f>VLOOKUP(B45,مقررات!$A$1:$F$411,2,FALSE)</f>
        <v>بحث ومقال</v>
      </c>
      <c r="D45" s="211">
        <f>VLOOKUP(B45,مقررات!$A$1:$F$452,3,FALSE)</f>
        <v>2</v>
      </c>
      <c r="E45" s="211">
        <f>VLOOKUP(B45,مقررات!$A$1:$F$476,4,FALSE)</f>
        <v>0</v>
      </c>
      <c r="F45" s="211">
        <f t="shared" si="1"/>
        <v>2</v>
      </c>
      <c r="G45" s="60" t="str">
        <f>VLOOKUP(B45,مقررات!$A$1:$F$409,6,FALSE)</f>
        <v>CH211</v>
      </c>
      <c r="H45" s="298"/>
      <c r="I45" s="262" t="e">
        <f>VLOOKUP(H45,'اعضاء هيئة التدريس'!$B$1:$D$300,2,FALSE)</f>
        <v>#N/A</v>
      </c>
      <c r="J45" s="267"/>
      <c r="K45" s="267"/>
      <c r="L45" s="250"/>
      <c r="M45" s="267"/>
      <c r="N45" s="250"/>
      <c r="O45" s="250"/>
      <c r="P45" s="386"/>
      <c r="Q45" s="446"/>
      <c r="R45" s="370"/>
      <c r="S45" s="265"/>
      <c r="T45" s="282"/>
      <c r="U45" s="282"/>
      <c r="V45" s="282"/>
      <c r="W45" s="282"/>
      <c r="X45" s="282"/>
      <c r="Y45" s="282"/>
      <c r="Z45" s="282"/>
      <c r="AA45" s="282"/>
      <c r="AB45" s="428"/>
      <c r="AC45" s="1001"/>
      <c r="AD45" s="1001"/>
      <c r="AE45" s="1004"/>
      <c r="AF45" s="1004"/>
      <c r="AG45" s="1004"/>
      <c r="AH45" s="1004"/>
      <c r="AI45" s="1004"/>
      <c r="AJ45" s="1004"/>
      <c r="AK45" s="284"/>
      <c r="AL45" s="284"/>
      <c r="AM45" s="284"/>
      <c r="AN45" s="284"/>
      <c r="AO45" s="284"/>
      <c r="AP45" s="284"/>
      <c r="BD45" s="251" t="e">
        <f>VLOOKUP(#REF!,'اعضاء هيئة التدريس'!#REF!,2,)</f>
        <v>#REF!</v>
      </c>
    </row>
    <row r="46" spans="1:56" ht="15.75" hidden="1" customHeight="1">
      <c r="A46" s="367">
        <v>4</v>
      </c>
      <c r="B46" s="288" t="s">
        <v>1124</v>
      </c>
      <c r="C46" s="726" t="str">
        <f>VLOOKUP(B46,مقررات!$A$1:$F$411,2,FALSE)</f>
        <v>اسس كيمياء فيزيائية (غير متخصصين)</v>
      </c>
      <c r="D46" s="211">
        <f>VLOOKUP(B46,مقررات!$A$1:$F$452,3,FALSE)</f>
        <v>3</v>
      </c>
      <c r="E46" s="211">
        <f>VLOOKUP(B46,مقررات!$A$1:$F$476,4,FALSE)</f>
        <v>2</v>
      </c>
      <c r="F46" s="211">
        <f t="shared" si="1"/>
        <v>4</v>
      </c>
      <c r="G46" s="60">
        <f>VLOOKUP(B46,مقررات!$A$1:$F$409,6,FALSE)</f>
        <v>0</v>
      </c>
      <c r="H46" s="21" t="s">
        <v>1764</v>
      </c>
      <c r="I46" s="262" t="str">
        <f>VLOOKUP(H46,'اعضاء هيئة التدريس'!$B$1:$D$300,2,FALSE)</f>
        <v>د. مها خضر</v>
      </c>
      <c r="J46" s="471"/>
      <c r="K46" s="774" t="s">
        <v>1067</v>
      </c>
      <c r="L46" s="775"/>
      <c r="M46" s="471"/>
      <c r="N46" s="775"/>
      <c r="O46" s="775"/>
      <c r="P46" s="255"/>
      <c r="Q46" s="779"/>
      <c r="R46" s="652"/>
      <c r="S46" s="386"/>
      <c r="T46" s="4"/>
      <c r="U46" s="4"/>
      <c r="V46" s="4"/>
      <c r="W46" s="4"/>
      <c r="X46" s="4"/>
      <c r="Y46" s="4"/>
      <c r="Z46" s="143"/>
      <c r="AA46" s="4"/>
      <c r="AB46" s="692"/>
      <c r="AC46" s="993"/>
      <c r="BD46" s="251" t="e">
        <f>VLOOKUP(#REF!,'اعضاء هيئة التدريس'!#REF!,2,)</f>
        <v>#REF!</v>
      </c>
    </row>
    <row r="47" spans="1:56" ht="15.75" hidden="1">
      <c r="A47" s="367">
        <v>5</v>
      </c>
      <c r="B47" s="288" t="s">
        <v>609</v>
      </c>
      <c r="C47" s="726" t="str">
        <f>VLOOKUP(B47,مقررات!$A$1:$F$411,2,FALSE)</f>
        <v>أسس كيمياء غير عضوية</v>
      </c>
      <c r="D47" s="211">
        <f>VLOOKUP(B47,مقررات!$A$1:$F$452,3,FALSE)</f>
        <v>1.5</v>
      </c>
      <c r="E47" s="211">
        <f>VLOOKUP(B47,مقررات!$A$1:$F$476,4,FALSE)</f>
        <v>1</v>
      </c>
      <c r="F47" s="211">
        <f t="shared" si="1"/>
        <v>2</v>
      </c>
      <c r="G47" s="60" t="str">
        <f>VLOOKUP(B47,مقررات!$A$1:$F$409,6,FALSE)</f>
        <v>-</v>
      </c>
      <c r="H47" s="347" t="s">
        <v>1745</v>
      </c>
      <c r="I47" s="262" t="str">
        <f>VLOOKUP(H47,'اعضاء هيئة التدريس'!$B$1:$D$300,2,FALSE)</f>
        <v>د. سناء امام</v>
      </c>
      <c r="J47" s="454"/>
      <c r="K47" s="454" t="s">
        <v>1067</v>
      </c>
      <c r="L47" s="454"/>
      <c r="M47" s="454"/>
      <c r="N47" s="454"/>
      <c r="O47" s="454"/>
      <c r="P47" s="255" t="s">
        <v>1324</v>
      </c>
      <c r="Q47" s="447"/>
      <c r="R47" s="355"/>
      <c r="S47" s="265"/>
      <c r="T47" s="282">
        <v>2</v>
      </c>
      <c r="U47" s="282"/>
      <c r="V47" s="282"/>
      <c r="W47" s="282"/>
      <c r="X47" s="282"/>
      <c r="Y47" s="282"/>
      <c r="Z47" s="282"/>
      <c r="AA47" s="282"/>
      <c r="AB47" s="428"/>
      <c r="AC47" s="1001"/>
      <c r="BD47" s="251" t="e">
        <f>VLOOKUP(#REF!,'اعضاء هيئة التدريس'!#REF!,2,)</f>
        <v>#REF!</v>
      </c>
    </row>
    <row r="48" spans="1:56" s="272" customFormat="1" ht="15.75" hidden="1">
      <c r="A48" s="367">
        <v>8</v>
      </c>
      <c r="B48" s="288" t="s">
        <v>611</v>
      </c>
      <c r="C48" s="726" t="str">
        <f>VLOOKUP(B48,مقررات!$A$1:$F$411,2,FALSE)</f>
        <v>كيمياء تحليلية (1)</v>
      </c>
      <c r="D48" s="211">
        <f>VLOOKUP(B48,مقررات!$A$1:$F$452,3,FALSE)</f>
        <v>1.5</v>
      </c>
      <c r="E48" s="211">
        <f>VLOOKUP(B48,مقررات!$A$1:$F$476,4,FALSE)</f>
        <v>1</v>
      </c>
      <c r="F48" s="211">
        <f t="shared" si="1"/>
        <v>2</v>
      </c>
      <c r="G48" s="60" t="str">
        <f>VLOOKUP(B48,مقررات!$A$1:$F$409,6,FALSE)</f>
        <v>-</v>
      </c>
      <c r="H48" s="60" t="s">
        <v>1743</v>
      </c>
      <c r="I48" s="262" t="str">
        <f>VLOOKUP(H48,'اعضاء هيئة التدريس'!$B$1:$D$300,2,FALSE)</f>
        <v xml:space="preserve">د.هناء البرعي </v>
      </c>
      <c r="J48" s="454"/>
      <c r="K48" s="454"/>
      <c r="L48" s="454"/>
      <c r="M48" s="454"/>
      <c r="N48" s="454" t="s">
        <v>1070</v>
      </c>
      <c r="O48" s="454"/>
      <c r="P48" s="255" t="s">
        <v>1324</v>
      </c>
      <c r="Q48" s="445"/>
      <c r="R48" s="370"/>
      <c r="S48" s="265"/>
      <c r="T48" s="282">
        <v>4</v>
      </c>
      <c r="U48" s="282"/>
      <c r="V48" s="282"/>
      <c r="W48" s="282">
        <v>6</v>
      </c>
      <c r="X48" s="282"/>
      <c r="Y48" s="282"/>
      <c r="Z48" s="282"/>
      <c r="AA48" s="282"/>
      <c r="AB48" s="428"/>
      <c r="AC48" s="1001"/>
      <c r="AD48" s="1001"/>
      <c r="AE48" s="1001"/>
      <c r="AF48" s="1001"/>
      <c r="AG48" s="1001"/>
      <c r="AH48" s="1001"/>
      <c r="AI48" s="1001"/>
      <c r="AJ48" s="1001"/>
      <c r="AK48" s="283"/>
      <c r="AL48" s="283"/>
      <c r="AM48" s="283"/>
      <c r="AN48" s="283"/>
      <c r="AO48" s="283"/>
      <c r="AP48" s="283"/>
      <c r="BD48" s="251" t="e">
        <f>VLOOKUP(#REF!,'اعضاء هيئة التدريس'!#REF!,2,)</f>
        <v>#REF!</v>
      </c>
    </row>
    <row r="49" spans="1:56" s="285" customFormat="1" ht="15" hidden="1" customHeight="1">
      <c r="A49" s="367">
        <v>9</v>
      </c>
      <c r="B49" s="288" t="s">
        <v>611</v>
      </c>
      <c r="C49" s="726" t="str">
        <f>VLOOKUP(B49,مقررات!$A$1:$F$411,2,FALSE)</f>
        <v>كيمياء تحليلية (1)</v>
      </c>
      <c r="D49" s="211">
        <f>VLOOKUP(B49,مقررات!$A$1:$F$452,3,FALSE)</f>
        <v>1.5</v>
      </c>
      <c r="E49" s="211">
        <f>VLOOKUP(B49,مقررات!$A$1:$F$476,4,FALSE)</f>
        <v>1</v>
      </c>
      <c r="F49" s="211">
        <f t="shared" si="1"/>
        <v>2</v>
      </c>
      <c r="G49" s="60" t="str">
        <f>VLOOKUP(B49,مقررات!$A$1:$F$409,6,FALSE)</f>
        <v>-</v>
      </c>
      <c r="H49" s="60" t="s">
        <v>1752</v>
      </c>
      <c r="I49" s="262" t="str">
        <f>VLOOKUP(H49,'اعضاء هيئة التدريس'!$B$1:$D$300,2,FALSE)</f>
        <v>د/ ايمن شبل</v>
      </c>
      <c r="J49" s="454"/>
      <c r="K49" s="454"/>
      <c r="L49" s="454"/>
      <c r="M49" s="454"/>
      <c r="N49" s="454" t="s">
        <v>1070</v>
      </c>
      <c r="O49" s="454"/>
      <c r="P49" s="255" t="s">
        <v>1313</v>
      </c>
      <c r="Q49" s="445"/>
      <c r="R49" s="370"/>
      <c r="S49" s="265"/>
      <c r="T49" s="282">
        <v>4</v>
      </c>
      <c r="U49" s="282"/>
      <c r="V49" s="282"/>
      <c r="W49" s="282">
        <v>6</v>
      </c>
      <c r="X49" s="282"/>
      <c r="Y49" s="282"/>
      <c r="Z49" s="282"/>
      <c r="AA49" s="282"/>
      <c r="AB49" s="428"/>
      <c r="AC49" s="1001"/>
      <c r="AD49" s="1001"/>
      <c r="AE49" s="1004"/>
      <c r="AF49" s="1004"/>
      <c r="AG49" s="1004"/>
      <c r="AH49" s="1004"/>
      <c r="AI49" s="1004"/>
      <c r="AJ49" s="1004"/>
      <c r="AK49" s="284"/>
      <c r="AL49" s="284"/>
      <c r="AM49" s="284"/>
      <c r="AN49" s="284"/>
      <c r="AO49" s="284"/>
      <c r="AP49" s="284"/>
      <c r="BD49" s="251" t="e">
        <f>VLOOKUP(#REF!,'اعضاء هيئة التدريس'!#REF!,2,)</f>
        <v>#REF!</v>
      </c>
    </row>
    <row r="50" spans="1:56" s="156" customFormat="1" ht="15.75" hidden="1" customHeight="1">
      <c r="A50" s="367">
        <v>11</v>
      </c>
      <c r="B50" s="288" t="s">
        <v>613</v>
      </c>
      <c r="C50" s="961" t="str">
        <f>VLOOKUP(B50,مقررات!$A$1:$F$411,2,FALSE)</f>
        <v>كيمياء عملية تحليلية وفيزيائية وغير عضوية(1)</v>
      </c>
      <c r="D50" s="211">
        <f>VLOOKUP(B50,مقررات!$A$1:$F$452,3,FALSE)</f>
        <v>0</v>
      </c>
      <c r="E50" s="211">
        <f>VLOOKUP(B50,مقررات!$A$1:$F$476,4,FALSE)</f>
        <v>4</v>
      </c>
      <c r="F50" s="211">
        <f t="shared" si="1"/>
        <v>2</v>
      </c>
      <c r="G50" s="60" t="str">
        <f>VLOOKUP(B50,مقررات!$A$1:$F$409,6,FALSE)</f>
        <v>-</v>
      </c>
      <c r="H50" s="60"/>
      <c r="I50" s="262" t="e">
        <f>VLOOKUP(H50,'اعضاء هيئة التدريس'!$B$1:$D$300,2,FALSE)</f>
        <v>#N/A</v>
      </c>
      <c r="J50" s="454"/>
      <c r="K50" s="454"/>
      <c r="L50" s="454"/>
      <c r="M50" s="454"/>
      <c r="N50" s="454"/>
      <c r="O50" s="454"/>
      <c r="P50" s="386"/>
      <c r="Q50" s="446"/>
      <c r="R50" s="654"/>
      <c r="S50" s="265"/>
      <c r="T50" s="282">
        <v>6</v>
      </c>
      <c r="U50" s="282"/>
      <c r="V50" s="282"/>
      <c r="W50" s="282"/>
      <c r="X50" s="282"/>
      <c r="Y50" s="282"/>
      <c r="Z50" s="282"/>
      <c r="AA50" s="282"/>
      <c r="AB50" s="428"/>
      <c r="AC50" s="1001"/>
      <c r="AD50" s="1001"/>
      <c r="AE50" s="1001"/>
      <c r="AF50" s="1004"/>
      <c r="AG50" s="1004"/>
      <c r="AH50" s="1004"/>
      <c r="AI50" s="1004"/>
      <c r="AJ50" s="1004"/>
      <c r="AK50" s="92"/>
      <c r="AL50" s="92"/>
      <c r="AM50" s="92"/>
      <c r="AN50" s="92"/>
      <c r="AO50" s="92"/>
      <c r="AP50" s="92"/>
      <c r="BD50" s="707" t="e">
        <f>VLOOKUP(#REF!,'اعضاء هيئة التدريس'!#REF!,2,)</f>
        <v>#REF!</v>
      </c>
    </row>
    <row r="51" spans="1:56" s="272" customFormat="1" ht="15.75" hidden="1" customHeight="1">
      <c r="A51" s="367">
        <v>12</v>
      </c>
      <c r="B51" s="288" t="s">
        <v>614</v>
      </c>
      <c r="C51" s="726" t="str">
        <f>VLOOKUP(B51,مقررات!$A$1:$F$411,2,FALSE)</f>
        <v>كيمياء عملية عضوية (1)</v>
      </c>
      <c r="D51" s="211">
        <f>VLOOKUP(B51,مقررات!$A$1:$F$452,3,FALSE)</f>
        <v>0</v>
      </c>
      <c r="E51" s="211">
        <f>VLOOKUP(B51,مقررات!$A$1:$F$476,4,FALSE)</f>
        <v>4</v>
      </c>
      <c r="F51" s="211">
        <f t="shared" si="1"/>
        <v>2</v>
      </c>
      <c r="G51" s="60" t="str">
        <f>VLOOKUP(B51,مقررات!$A$1:$F$409,6,FALSE)</f>
        <v>-</v>
      </c>
      <c r="H51" s="52"/>
      <c r="I51" s="262" t="e">
        <f>VLOOKUP(H51,'اعضاء هيئة التدريس'!$B$1:$D$300,2,FALSE)</f>
        <v>#N/A</v>
      </c>
      <c r="J51" s="774"/>
      <c r="K51" s="774"/>
      <c r="L51" s="774"/>
      <c r="M51" s="774"/>
      <c r="N51" s="774"/>
      <c r="O51" s="774"/>
      <c r="P51" s="1049"/>
      <c r="Q51" s="414"/>
      <c r="R51" s="143"/>
      <c r="S51" s="143"/>
      <c r="T51" s="4"/>
      <c r="U51" s="4"/>
      <c r="V51" s="4"/>
      <c r="W51" s="4"/>
      <c r="X51" s="4"/>
      <c r="Y51" s="4"/>
      <c r="Z51" s="143"/>
      <c r="AA51" s="4"/>
      <c r="AB51" s="692"/>
      <c r="AC51" s="1003"/>
      <c r="AD51" s="1001"/>
      <c r="AE51" s="1001"/>
      <c r="AF51" s="1001"/>
      <c r="AG51" s="1001"/>
      <c r="AH51" s="1001"/>
      <c r="AI51" s="1001"/>
      <c r="AJ51" s="1001"/>
      <c r="AK51" s="283"/>
      <c r="AL51" s="283"/>
      <c r="AM51" s="283"/>
      <c r="AN51" s="283"/>
      <c r="AO51" s="283"/>
      <c r="AP51" s="283"/>
      <c r="BD51" s="707" t="e">
        <f>VLOOKUP(#REF!,'اعضاء هيئة التدريس'!#REF!,2,)</f>
        <v>#REF!</v>
      </c>
    </row>
    <row r="52" spans="1:56" s="285" customFormat="1" ht="31.5" hidden="1" customHeight="1">
      <c r="A52" s="367">
        <v>13</v>
      </c>
      <c r="B52" s="288" t="s">
        <v>615</v>
      </c>
      <c r="C52" s="726" t="str">
        <f>VLOOKUP(B52,مقررات!$A$1:$F$411,2,FALSE)</f>
        <v>ديناميكا حرارية</v>
      </c>
      <c r="D52" s="211">
        <f>VLOOKUP(B52,مقررات!$A$1:$F$452,3,FALSE)</f>
        <v>1.5</v>
      </c>
      <c r="E52" s="211">
        <f>VLOOKUP(B52,مقررات!$A$1:$F$476,4,FALSE)</f>
        <v>1</v>
      </c>
      <c r="F52" s="211">
        <f t="shared" si="1"/>
        <v>2</v>
      </c>
      <c r="G52" s="60" t="str">
        <f>VLOOKUP(B52,مقررات!$A$1:$F$409,6,FALSE)</f>
        <v>CH111</v>
      </c>
      <c r="H52" s="60" t="s">
        <v>1752</v>
      </c>
      <c r="I52" s="262" t="str">
        <f>VLOOKUP(H52,'اعضاء هيئة التدريس'!$B$1:$D$300,2,FALSE)</f>
        <v>د/ ايمن شبل</v>
      </c>
      <c r="J52" s="454"/>
      <c r="K52" s="454"/>
      <c r="L52" s="454" t="s">
        <v>1067</v>
      </c>
      <c r="M52" s="454"/>
      <c r="N52" s="454"/>
      <c r="O52" s="454"/>
      <c r="P52" s="255" t="s">
        <v>1324</v>
      </c>
      <c r="Q52" s="446"/>
      <c r="R52" s="370"/>
      <c r="S52" s="265"/>
      <c r="T52" s="282"/>
      <c r="U52" s="282"/>
      <c r="V52" s="282"/>
      <c r="W52" s="282"/>
      <c r="X52" s="282"/>
      <c r="Y52" s="282"/>
      <c r="Z52" s="282"/>
      <c r="AA52" s="282"/>
      <c r="AB52" s="428"/>
      <c r="AC52" s="1001"/>
      <c r="AD52" s="1001"/>
      <c r="AE52" s="1004"/>
      <c r="AF52" s="1004"/>
      <c r="AG52" s="1004"/>
      <c r="AH52" s="1004"/>
      <c r="AI52" s="1004"/>
      <c r="AJ52" s="1004"/>
      <c r="AK52" s="284"/>
      <c r="AL52" s="284"/>
      <c r="AM52" s="284"/>
      <c r="AN52" s="284"/>
      <c r="AO52" s="284"/>
      <c r="AP52" s="284"/>
      <c r="BD52" s="707" t="e">
        <f>VLOOKUP(#REF!,'اعضاء هيئة التدريس'!#REF!,2,)</f>
        <v>#REF!</v>
      </c>
    </row>
    <row r="53" spans="1:56" s="221" customFormat="1" ht="15.75" hidden="1" customHeight="1">
      <c r="A53" s="367">
        <v>14</v>
      </c>
      <c r="B53" s="288" t="s">
        <v>615</v>
      </c>
      <c r="C53" s="726" t="str">
        <f>VLOOKUP(B53,مقررات!$A$1:$F$411,2,FALSE)</f>
        <v>ديناميكا حرارية</v>
      </c>
      <c r="D53" s="211">
        <f>VLOOKUP(B53,مقررات!$A$1:$F$452,3,FALSE)</f>
        <v>1.5</v>
      </c>
      <c r="E53" s="211">
        <f>VLOOKUP(B53,مقررات!$A$1:$F$476,4,FALSE)</f>
        <v>1</v>
      </c>
      <c r="F53" s="211">
        <f t="shared" si="1"/>
        <v>2</v>
      </c>
      <c r="G53" s="60" t="str">
        <f>VLOOKUP(B53,مقررات!$A$1:$F$409,6,FALSE)</f>
        <v>CH111</v>
      </c>
      <c r="H53" s="60" t="s">
        <v>1754</v>
      </c>
      <c r="I53" s="262" t="str">
        <f>VLOOKUP(H53,'اعضاء هيئة التدريس'!$B$1:$D$300,2,FALSE)</f>
        <v>د/ اسامة سمير</v>
      </c>
      <c r="J53" s="454"/>
      <c r="K53" s="454"/>
      <c r="L53" s="454" t="s">
        <v>1067</v>
      </c>
      <c r="M53" s="454"/>
      <c r="N53" s="454"/>
      <c r="O53" s="454"/>
      <c r="P53" s="255" t="s">
        <v>1324</v>
      </c>
      <c r="Q53" s="446"/>
      <c r="R53" s="370"/>
      <c r="S53" s="265"/>
      <c r="T53" s="282"/>
      <c r="U53" s="282"/>
      <c r="V53" s="282"/>
      <c r="W53" s="282"/>
      <c r="X53" s="282"/>
      <c r="Y53" s="282"/>
      <c r="Z53" s="282"/>
      <c r="AA53" s="282"/>
      <c r="AB53" s="428"/>
      <c r="AC53" s="1001"/>
      <c r="AD53" s="1001"/>
      <c r="AE53" s="1001"/>
      <c r="AF53" s="1001"/>
      <c r="AG53" s="1001"/>
      <c r="AH53" s="1001"/>
      <c r="AI53" s="1001"/>
      <c r="AJ53" s="1001"/>
      <c r="AK53" s="220"/>
      <c r="AL53" s="220"/>
      <c r="AM53" s="220"/>
      <c r="AN53" s="220"/>
      <c r="AO53" s="220"/>
      <c r="AP53" s="220"/>
      <c r="BD53" s="707" t="e">
        <f>VLOOKUP(#REF!,'اعضاء هيئة التدريس'!#REF!,2,)</f>
        <v>#REF!</v>
      </c>
    </row>
    <row r="54" spans="1:56" s="156" customFormat="1" ht="15.75" hidden="1" customHeight="1">
      <c r="A54" s="367">
        <v>15</v>
      </c>
      <c r="B54" s="288" t="s">
        <v>1134</v>
      </c>
      <c r="C54" s="726" t="str">
        <f>VLOOKUP(B54,مقررات!$A$1:$F$411,2,FALSE)</f>
        <v>ديناميكا حرارية 2</v>
      </c>
      <c r="D54" s="211">
        <f>VLOOKUP(B54,مقررات!$A$1:$F$452,3,FALSE)</f>
        <v>1</v>
      </c>
      <c r="E54" s="211">
        <f>VLOOKUP(B54,مقررات!$A$1:$F$476,4,FALSE)</f>
        <v>2</v>
      </c>
      <c r="F54" s="211">
        <f t="shared" si="1"/>
        <v>2</v>
      </c>
      <c r="G54" s="60" t="str">
        <f>VLOOKUP(B54,مقررات!$A$1:$F$409,6,FALSE)</f>
        <v>CH111</v>
      </c>
      <c r="H54" s="52" t="s">
        <v>1752</v>
      </c>
      <c r="I54" s="262" t="str">
        <f>VLOOKUP(H54,'اعضاء هيئة التدريس'!$B$1:$D$300,2,FALSE)</f>
        <v>د/ ايمن شبل</v>
      </c>
      <c r="J54" s="774"/>
      <c r="K54" s="774"/>
      <c r="L54" s="774" t="s">
        <v>1067</v>
      </c>
      <c r="M54" s="774"/>
      <c r="N54" s="774"/>
      <c r="O54" s="774"/>
      <c r="P54" s="255" t="s">
        <v>1324</v>
      </c>
      <c r="Q54" s="414"/>
      <c r="R54" s="143"/>
      <c r="S54" s="143"/>
      <c r="T54" s="4"/>
      <c r="U54" s="4"/>
      <c r="V54" s="4"/>
      <c r="W54" s="4"/>
      <c r="X54" s="4"/>
      <c r="Y54" s="4"/>
      <c r="Z54" s="143"/>
      <c r="AA54" s="4"/>
      <c r="AB54" s="692"/>
      <c r="AC54" s="1004"/>
      <c r="AD54" s="1001"/>
      <c r="AE54" s="1004"/>
      <c r="AF54" s="1004"/>
      <c r="AG54" s="1004"/>
      <c r="AH54" s="1004"/>
      <c r="AI54" s="1004"/>
      <c r="AJ54" s="1004"/>
      <c r="AK54" s="92"/>
      <c r="AL54" s="92"/>
      <c r="AM54" s="92"/>
      <c r="AN54" s="92"/>
      <c r="AO54" s="92"/>
      <c r="AP54" s="92"/>
      <c r="BD54" s="707" t="e">
        <f>VLOOKUP(#REF!,'اعضاء هيئة التدريس'!#REF!,2,)</f>
        <v>#REF!</v>
      </c>
    </row>
    <row r="55" spans="1:56" s="156" customFormat="1" ht="15.75" hidden="1">
      <c r="A55" s="367">
        <v>16</v>
      </c>
      <c r="B55" s="288" t="s">
        <v>616</v>
      </c>
      <c r="C55" s="726" t="str">
        <f>VLOOKUP(B55,مقررات!$A$1:$F$411,2,FALSE)</f>
        <v>كيمياء العناصر غير الانتقالية</v>
      </c>
      <c r="D55" s="211">
        <f>VLOOKUP(B55,مقررات!$A$1:$F$452,3,FALSE)</f>
        <v>1.5</v>
      </c>
      <c r="E55" s="211">
        <f>VLOOKUP(B55,مقررات!$A$1:$F$476,4,FALSE)</f>
        <v>1</v>
      </c>
      <c r="F55" s="211">
        <f t="shared" si="1"/>
        <v>2</v>
      </c>
      <c r="G55" s="60" t="str">
        <f>VLOOKUP(B55,مقررات!$A$1:$F$409,6,FALSE)</f>
        <v>CH122</v>
      </c>
      <c r="H55" s="60" t="s">
        <v>1698</v>
      </c>
      <c r="I55" s="262" t="str">
        <f>VLOOKUP(H55,'اعضاء هيئة التدريس'!$B$1:$D$300,2,FALSE)</f>
        <v>ا.د/ عبدة الطبل</v>
      </c>
      <c r="J55" s="454"/>
      <c r="K55" s="454"/>
      <c r="L55" s="454" t="s">
        <v>1070</v>
      </c>
      <c r="M55" s="454"/>
      <c r="N55" s="454"/>
      <c r="O55" s="454"/>
      <c r="P55" s="255" t="s">
        <v>1324</v>
      </c>
      <c r="Q55" s="446"/>
      <c r="R55" s="370"/>
      <c r="S55" s="265"/>
      <c r="T55" s="282"/>
      <c r="U55" s="282"/>
      <c r="V55" s="282"/>
      <c r="W55" s="282"/>
      <c r="X55" s="282"/>
      <c r="Y55" s="282"/>
      <c r="Z55" s="282"/>
      <c r="AA55" s="282"/>
      <c r="AB55" s="428"/>
      <c r="AC55" s="1001"/>
      <c r="AD55" s="1001"/>
      <c r="AE55" s="1004"/>
      <c r="AF55" s="1004"/>
      <c r="AG55" s="1004"/>
      <c r="AH55" s="1004"/>
      <c r="AI55" s="1004"/>
      <c r="AJ55" s="1004"/>
      <c r="AK55" s="92"/>
      <c r="AL55" s="92"/>
      <c r="AM55" s="92"/>
      <c r="AN55" s="92"/>
      <c r="AO55" s="92"/>
      <c r="AP55" s="92"/>
      <c r="BD55" s="707" t="e">
        <f>VLOOKUP(#REF!,'اعضاء هيئة التدريس'!#REF!,2,)</f>
        <v>#REF!</v>
      </c>
    </row>
    <row r="56" spans="1:56" s="221" customFormat="1" ht="15.75" hidden="1">
      <c r="A56" s="367">
        <v>17</v>
      </c>
      <c r="B56" s="288" t="s">
        <v>617</v>
      </c>
      <c r="C56" s="726" t="str">
        <f>VLOOKUP(B56,مقررات!$A$1:$F$411,2,FALSE)</f>
        <v>كيمياء تحليلية (2)</v>
      </c>
      <c r="D56" s="211">
        <f>VLOOKUP(B56,مقررات!$A$1:$F$452,3,FALSE)</f>
        <v>1.5</v>
      </c>
      <c r="E56" s="211">
        <f>VLOOKUP(B56,مقررات!$A$1:$F$476,4,FALSE)</f>
        <v>1</v>
      </c>
      <c r="F56" s="211">
        <f t="shared" si="1"/>
        <v>2</v>
      </c>
      <c r="G56" s="60" t="str">
        <f>VLOOKUP(B56,مقررات!$A$1:$F$409,6,FALSE)</f>
        <v>CH134</v>
      </c>
      <c r="H56" s="52" t="s">
        <v>1723</v>
      </c>
      <c r="I56" s="262" t="str">
        <f>VLOOKUP(H56,'اعضاء هيئة التدريس'!$B$1:$D$300,2,FALSE)</f>
        <v>ا.د/ محمد عياد</v>
      </c>
      <c r="J56" s="774"/>
      <c r="K56" s="774"/>
      <c r="L56" s="774"/>
      <c r="M56" s="774"/>
      <c r="N56" s="774"/>
      <c r="O56" s="774" t="s">
        <v>1068</v>
      </c>
      <c r="P56" s="255" t="s">
        <v>1324</v>
      </c>
      <c r="Q56" s="414"/>
      <c r="R56" s="143"/>
      <c r="S56" s="143"/>
      <c r="T56" s="4"/>
      <c r="U56" s="4"/>
      <c r="V56" s="4"/>
      <c r="W56" s="4"/>
      <c r="X56" s="4"/>
      <c r="Y56" s="4"/>
      <c r="Z56" s="143"/>
      <c r="AA56" s="4"/>
      <c r="AB56" s="692"/>
      <c r="AC56" s="1004"/>
      <c r="AD56" s="1001"/>
      <c r="AE56" s="1001"/>
      <c r="AF56" s="1001"/>
      <c r="AG56" s="1001"/>
      <c r="AH56" s="1001"/>
      <c r="AI56" s="1001"/>
      <c r="AJ56" s="1001"/>
      <c r="AK56" s="220"/>
      <c r="AL56" s="220"/>
      <c r="AM56" s="220"/>
      <c r="AN56" s="220"/>
      <c r="AO56" s="220"/>
      <c r="AP56" s="220"/>
      <c r="BD56" s="707" t="e">
        <f>VLOOKUP(#REF!,'اعضاء هيئة التدريس'!#REF!,2,)</f>
        <v>#REF!</v>
      </c>
    </row>
    <row r="57" spans="1:56" s="221" customFormat="1" ht="15.75" hidden="1" customHeight="1">
      <c r="A57" s="367">
        <v>18</v>
      </c>
      <c r="B57" s="288" t="s">
        <v>617</v>
      </c>
      <c r="C57" s="726" t="str">
        <f>VLOOKUP(B57,مقررات!$A$1:$F$411,2,FALSE)</f>
        <v>كيمياء تحليلية (2)</v>
      </c>
      <c r="D57" s="211">
        <f>VLOOKUP(B57,مقررات!$A$1:$F$452,3,FALSE)</f>
        <v>1.5</v>
      </c>
      <c r="E57" s="211">
        <f>VLOOKUP(B57,مقررات!$A$1:$F$476,4,FALSE)</f>
        <v>1</v>
      </c>
      <c r="F57" s="211">
        <f t="shared" si="1"/>
        <v>2</v>
      </c>
      <c r="G57" s="60" t="str">
        <f>VLOOKUP(B57,مقررات!$A$1:$F$409,6,FALSE)</f>
        <v>CH134</v>
      </c>
      <c r="H57" s="52" t="s">
        <v>1750</v>
      </c>
      <c r="I57" s="262" t="str">
        <f>VLOOKUP(H57,'اعضاء هيئة التدريس'!$B$1:$D$300,2,FALSE)</f>
        <v>د/ نعيمة سالم</v>
      </c>
      <c r="J57" s="774"/>
      <c r="K57" s="774"/>
      <c r="L57" s="774"/>
      <c r="M57" s="774"/>
      <c r="N57" s="774"/>
      <c r="O57" s="774" t="s">
        <v>1068</v>
      </c>
      <c r="P57" s="255" t="s">
        <v>1324</v>
      </c>
      <c r="Q57" s="414"/>
      <c r="R57" s="143"/>
      <c r="S57" s="143"/>
      <c r="T57" s="4"/>
      <c r="U57" s="4"/>
      <c r="V57" s="4"/>
      <c r="W57" s="4"/>
      <c r="X57" s="4"/>
      <c r="Y57" s="4"/>
      <c r="Z57" s="143"/>
      <c r="AA57" s="4"/>
      <c r="AB57" s="692"/>
      <c r="AC57" s="1004"/>
      <c r="AD57" s="1001"/>
      <c r="AE57" s="1001"/>
      <c r="AF57" s="1001"/>
      <c r="AG57" s="1001"/>
      <c r="AH57" s="1001"/>
      <c r="AI57" s="1001"/>
      <c r="AJ57" s="1001"/>
      <c r="AK57" s="220"/>
      <c r="AL57" s="220"/>
      <c r="AM57" s="220"/>
      <c r="AN57" s="220"/>
      <c r="AO57" s="220"/>
      <c r="AP57" s="220"/>
      <c r="BD57" s="707" t="e">
        <f>VLOOKUP(#REF!,'اعضاء هيئة التدريس'!#REF!,2,)</f>
        <v>#REF!</v>
      </c>
    </row>
    <row r="58" spans="1:56" s="221" customFormat="1" ht="15.75" hidden="1" customHeight="1">
      <c r="A58" s="367">
        <v>19</v>
      </c>
      <c r="B58" s="288" t="s">
        <v>618</v>
      </c>
      <c r="C58" s="726" t="str">
        <f>VLOOKUP(B58,مقررات!$A$1:$F$411,2,FALSE)</f>
        <v>مبادئ الكيمياء العضوية الفيزيائية</v>
      </c>
      <c r="D58" s="211">
        <f>VLOOKUP(B58,مقررات!$A$1:$F$452,3,FALSE)</f>
        <v>1.5</v>
      </c>
      <c r="E58" s="211">
        <f>VLOOKUP(B58,مقررات!$A$1:$F$476,4,FALSE)</f>
        <v>1</v>
      </c>
      <c r="F58" s="211">
        <f t="shared" si="1"/>
        <v>2</v>
      </c>
      <c r="G58" s="60" t="str">
        <f>VLOOKUP(B58,مقررات!$A$1:$F$409,6,FALSE)</f>
        <v>CH145</v>
      </c>
      <c r="H58" s="60" t="s">
        <v>1729</v>
      </c>
      <c r="I58" s="262" t="str">
        <f>VLOOKUP(H58,'اعضاء هيئة التدريس'!$B$1:$D$300,2,FALSE)</f>
        <v>ا.د/ عبد العليم حسن</v>
      </c>
      <c r="J58" s="454"/>
      <c r="K58" s="454" t="s">
        <v>1070</v>
      </c>
      <c r="L58" s="454"/>
      <c r="M58" s="454"/>
      <c r="N58" s="454"/>
      <c r="O58" s="454"/>
      <c r="P58" s="255" t="s">
        <v>1313</v>
      </c>
      <c r="Q58" s="449"/>
      <c r="R58" s="370"/>
      <c r="S58" s="265"/>
      <c r="T58" s="282"/>
      <c r="U58" s="282"/>
      <c r="V58" s="282"/>
      <c r="W58" s="282"/>
      <c r="X58" s="282"/>
      <c r="Y58" s="282"/>
      <c r="Z58" s="282"/>
      <c r="AA58" s="282"/>
      <c r="AB58" s="428"/>
      <c r="AC58" s="1001"/>
      <c r="AD58" s="1001"/>
      <c r="AE58" s="1001"/>
      <c r="AF58" s="1001"/>
      <c r="AG58" s="1001"/>
      <c r="AH58" s="1001"/>
      <c r="AI58" s="1001"/>
      <c r="AJ58" s="1001"/>
      <c r="AK58" s="220"/>
      <c r="AL58" s="220"/>
      <c r="AM58" s="220"/>
      <c r="AN58" s="220"/>
      <c r="AO58" s="220"/>
      <c r="AP58" s="220"/>
      <c r="BD58" s="707" t="e">
        <f>VLOOKUP(#REF!,'اعضاء هيئة التدريس'!#REF!,2,)</f>
        <v>#REF!</v>
      </c>
    </row>
    <row r="59" spans="1:56" s="221" customFormat="1" ht="15.75" hidden="1" customHeight="1">
      <c r="A59" s="367">
        <v>20</v>
      </c>
      <c r="B59" s="288" t="s">
        <v>619</v>
      </c>
      <c r="C59" s="726" t="str">
        <f>VLOOKUP(B59,مقررات!$A$1:$F$411,2,FALSE)</f>
        <v>كيمياء عضوية اليفاتية</v>
      </c>
      <c r="D59" s="211">
        <f>VLOOKUP(B59,مقررات!$A$1:$F$452,3,FALSE)</f>
        <v>1.5</v>
      </c>
      <c r="E59" s="211">
        <f>VLOOKUP(B59,مقررات!$A$1:$F$476,4,FALSE)</f>
        <v>1</v>
      </c>
      <c r="F59" s="211">
        <f t="shared" si="1"/>
        <v>2</v>
      </c>
      <c r="G59" s="60" t="str">
        <f>VLOOKUP(B59,مقررات!$A$1:$F$409,6,FALSE)</f>
        <v>CH145</v>
      </c>
      <c r="H59" s="52" t="s">
        <v>1727</v>
      </c>
      <c r="I59" s="262" t="str">
        <f>VLOOKUP(H59,'اعضاء هيئة التدريس'!$B$1:$D$300,2,FALSE)</f>
        <v>ا.د/ احمد عبدالمجبد</v>
      </c>
      <c r="J59" s="774"/>
      <c r="K59" s="774" t="s">
        <v>1068</v>
      </c>
      <c r="L59" s="774"/>
      <c r="M59" s="774" t="s">
        <v>1067</v>
      </c>
      <c r="N59" s="774"/>
      <c r="O59" s="774"/>
      <c r="P59" s="255" t="s">
        <v>1313</v>
      </c>
      <c r="Q59" s="414"/>
      <c r="R59" s="143"/>
      <c r="S59" s="143"/>
      <c r="T59" s="4"/>
      <c r="U59" s="4"/>
      <c r="V59" s="4"/>
      <c r="W59" s="4"/>
      <c r="X59" s="4"/>
      <c r="Y59" s="4"/>
      <c r="Z59" s="143"/>
      <c r="AA59" s="4"/>
      <c r="AB59" s="692"/>
      <c r="AC59" s="1004"/>
      <c r="AD59" s="1001"/>
      <c r="AE59" s="1001"/>
      <c r="AF59" s="1001"/>
      <c r="AG59" s="1001"/>
      <c r="AH59" s="1001"/>
      <c r="AI59" s="1001"/>
      <c r="AJ59" s="1001"/>
      <c r="AK59" s="220"/>
      <c r="AL59" s="220"/>
      <c r="AM59" s="220"/>
      <c r="AN59" s="220"/>
      <c r="AO59" s="220"/>
      <c r="AP59" s="220"/>
      <c r="BD59" s="707" t="e">
        <f>VLOOKUP(#REF!,'اعضاء هيئة التدريس'!#REF!,2,)</f>
        <v>#REF!</v>
      </c>
    </row>
    <row r="60" spans="1:56" s="221" customFormat="1" ht="15.75" hidden="1" customHeight="1">
      <c r="A60" s="367">
        <v>21</v>
      </c>
      <c r="B60" s="288" t="s">
        <v>620</v>
      </c>
      <c r="C60" s="726" t="str">
        <f>VLOOKUP(B60,مقررات!$A$1:$F$411,2,FALSE)</f>
        <v>كيمياء عضوية أروماتية</v>
      </c>
      <c r="D60" s="211">
        <f>VLOOKUP(B60,مقررات!$A$1:$F$452,3,FALSE)</f>
        <v>1.5</v>
      </c>
      <c r="E60" s="211">
        <f>VLOOKUP(B60,مقررات!$A$1:$F$476,4,FALSE)</f>
        <v>1</v>
      </c>
      <c r="F60" s="211">
        <f t="shared" si="1"/>
        <v>2</v>
      </c>
      <c r="G60" s="60" t="str">
        <f>VLOOKUP(B60,مقررات!$A$1:$F$409,6,FALSE)</f>
        <v>CH145</v>
      </c>
      <c r="H60" s="60" t="s">
        <v>1695</v>
      </c>
      <c r="I60" s="262" t="str">
        <f>VLOOKUP(H60,'اعضاء هيئة التدريس'!$B$1:$D$300,2,FALSE)</f>
        <v>ا.د/ عادل نصار</v>
      </c>
      <c r="J60" s="454"/>
      <c r="K60" s="454"/>
      <c r="L60" s="454"/>
      <c r="M60" s="454" t="s">
        <v>1070</v>
      </c>
      <c r="N60" s="454"/>
      <c r="O60" s="454"/>
      <c r="P60" s="255" t="s">
        <v>1324</v>
      </c>
      <c r="Q60" s="449"/>
      <c r="R60" s="370"/>
      <c r="S60" s="265"/>
      <c r="T60" s="282"/>
      <c r="U60" s="282"/>
      <c r="V60" s="282"/>
      <c r="W60" s="282"/>
      <c r="X60" s="282"/>
      <c r="Y60" s="282"/>
      <c r="Z60" s="282"/>
      <c r="AA60" s="282"/>
      <c r="AB60" s="428"/>
      <c r="AC60" s="1001"/>
      <c r="AD60" s="1001"/>
      <c r="AE60" s="1001"/>
      <c r="AF60" s="1001"/>
      <c r="AG60" s="1001"/>
      <c r="AH60" s="1001"/>
      <c r="AI60" s="1001"/>
      <c r="AJ60" s="1001"/>
      <c r="AK60" s="220"/>
      <c r="AL60" s="220"/>
      <c r="AM60" s="220"/>
      <c r="AN60" s="220"/>
      <c r="AO60" s="220"/>
      <c r="AP60" s="220"/>
      <c r="BD60" s="707" t="e">
        <f>VLOOKUP(#REF!,'اعضاء هيئة التدريس'!#REF!,2,)</f>
        <v>#REF!</v>
      </c>
    </row>
    <row r="61" spans="1:56" s="221" customFormat="1" ht="15.75" hidden="1" customHeight="1">
      <c r="A61" s="367">
        <v>22</v>
      </c>
      <c r="B61" s="288" t="s">
        <v>663</v>
      </c>
      <c r="C61" s="726" t="str">
        <f>VLOOKUP(B61,مقررات!$A$1:$F$411,2,FALSE)</f>
        <v>كيمياء المجموعات الوظيفية</v>
      </c>
      <c r="D61" s="211">
        <f>VLOOKUP(B61,مقررات!$A$1:$F$452,3,FALSE)</f>
        <v>1.5</v>
      </c>
      <c r="E61" s="211">
        <f>VLOOKUP(B61,مقررات!$A$1:$F$476,4,FALSE)</f>
        <v>1</v>
      </c>
      <c r="F61" s="211">
        <f t="shared" si="1"/>
        <v>2</v>
      </c>
      <c r="G61" s="60" t="str">
        <f>VLOOKUP(B61,مقررات!$A$1:$F$409,6,FALSE)</f>
        <v>CH346</v>
      </c>
      <c r="H61" s="52" t="s">
        <v>1804</v>
      </c>
      <c r="I61" s="262" t="str">
        <f>VLOOKUP(H61,'اعضاء هيئة التدريس'!$B$1:$D$300,2,FALSE)</f>
        <v>د/ محمدعبدالله حواطة</v>
      </c>
      <c r="J61" s="774"/>
      <c r="K61" s="774"/>
      <c r="L61" s="774" t="s">
        <v>1068</v>
      </c>
      <c r="M61" s="774"/>
      <c r="N61" s="774"/>
      <c r="O61" s="774"/>
      <c r="P61" s="255" t="s">
        <v>1324</v>
      </c>
      <c r="Q61" s="414"/>
      <c r="R61" s="143"/>
      <c r="S61" s="143"/>
      <c r="T61" s="4"/>
      <c r="U61" s="4"/>
      <c r="V61" s="4"/>
      <c r="W61" s="4"/>
      <c r="X61" s="4"/>
      <c r="Y61" s="4"/>
      <c r="Z61" s="143"/>
      <c r="AA61" s="4"/>
      <c r="AB61" s="692"/>
      <c r="AC61" s="1004"/>
      <c r="AD61" s="1001"/>
      <c r="AE61" s="1001"/>
      <c r="AF61" s="1001"/>
      <c r="AG61" s="1001"/>
      <c r="AH61" s="1001"/>
      <c r="AI61" s="1001"/>
      <c r="AJ61" s="1001"/>
      <c r="AK61" s="220"/>
      <c r="AL61" s="220"/>
      <c r="AM61" s="220"/>
      <c r="AN61" s="220"/>
      <c r="AO61" s="220"/>
      <c r="AP61" s="220"/>
      <c r="BD61" s="707" t="e">
        <f>VLOOKUP(#REF!,'اعضاء هيئة التدريس'!#REF!,2,)</f>
        <v>#REF!</v>
      </c>
    </row>
    <row r="62" spans="1:56" s="221" customFormat="1" ht="15.75" hidden="1" customHeight="1">
      <c r="A62" s="367">
        <v>23</v>
      </c>
      <c r="B62" s="288" t="s">
        <v>622</v>
      </c>
      <c r="C62" s="726" t="str">
        <f>VLOOKUP(B62,مقررات!$A$1:$F$411,2,FALSE)</f>
        <v>كيمياء عملية تحليلية وفيزيائية وغير عضوية (2)</v>
      </c>
      <c r="D62" s="211">
        <f>VLOOKUP(B62,مقررات!$A$1:$F$452,3,FALSE)</f>
        <v>0</v>
      </c>
      <c r="E62" s="211">
        <f>VLOOKUP(B62,مقررات!$A$1:$F$476,4,FALSE)</f>
        <v>4</v>
      </c>
      <c r="F62" s="211">
        <f t="shared" si="1"/>
        <v>2</v>
      </c>
      <c r="G62" s="60" t="str">
        <f>VLOOKUP(B62,مقررات!$A$1:$F$409,6,FALSE)</f>
        <v>CH176</v>
      </c>
      <c r="H62" s="60"/>
      <c r="I62" s="964" t="e">
        <f>VLOOKUP(H62,'اعضاء هيئة التدريس'!$B$1:$D$300,2,FALSE)</f>
        <v>#N/A</v>
      </c>
      <c r="J62" s="454"/>
      <c r="K62" s="454"/>
      <c r="L62" s="454"/>
      <c r="M62" s="454"/>
      <c r="N62" s="454"/>
      <c r="O62" s="454"/>
      <c r="P62" s="305"/>
      <c r="Q62" s="449"/>
      <c r="R62" s="370"/>
      <c r="S62" s="265"/>
      <c r="T62" s="282"/>
      <c r="U62" s="282"/>
      <c r="V62" s="282"/>
      <c r="W62" s="282"/>
      <c r="X62" s="282"/>
      <c r="Y62" s="282"/>
      <c r="Z62" s="282"/>
      <c r="AA62" s="282"/>
      <c r="AB62" s="428"/>
      <c r="AC62" s="1001"/>
      <c r="AD62" s="1001"/>
      <c r="AE62" s="1001"/>
      <c r="AF62" s="1001"/>
      <c r="AG62" s="1001"/>
      <c r="AH62" s="1001"/>
      <c r="AI62" s="1001"/>
      <c r="AJ62" s="1001"/>
      <c r="AK62" s="220"/>
      <c r="AL62" s="220"/>
      <c r="AM62" s="220"/>
      <c r="AN62" s="220"/>
      <c r="AO62" s="220"/>
      <c r="AP62" s="220"/>
      <c r="BD62" s="707" t="e">
        <f>VLOOKUP(#REF!,'اعضاء هيئة التدريس'!#REF!,2,)</f>
        <v>#REF!</v>
      </c>
    </row>
    <row r="63" spans="1:56" s="122" customFormat="1" ht="24" hidden="1" customHeight="1">
      <c r="A63" s="367">
        <v>24</v>
      </c>
      <c r="B63" s="288" t="s">
        <v>623</v>
      </c>
      <c r="C63" s="726" t="str">
        <f>VLOOKUP(B63,مقررات!$A$1:$F$411,2,FALSE)</f>
        <v>كيمياء عملية عضوية (2)</v>
      </c>
      <c r="D63" s="211">
        <f>VLOOKUP(B63,مقررات!$A$1:$F$452,3,FALSE)</f>
        <v>0</v>
      </c>
      <c r="E63" s="211">
        <f>VLOOKUP(B63,مقررات!$A$1:$F$476,4,FALSE)</f>
        <v>4</v>
      </c>
      <c r="F63" s="211">
        <f t="shared" si="1"/>
        <v>2</v>
      </c>
      <c r="G63" s="60" t="str">
        <f>VLOOKUP(B63,مقررات!$A$1:$F$409,6,FALSE)</f>
        <v>CH177</v>
      </c>
      <c r="H63" s="52"/>
      <c r="I63" s="964" t="e">
        <f>VLOOKUP(H63,'اعضاء هيئة التدريس'!$B$1:$D$300,2,FALSE)</f>
        <v>#N/A</v>
      </c>
      <c r="J63" s="774"/>
      <c r="K63" s="774"/>
      <c r="L63" s="774"/>
      <c r="M63" s="774"/>
      <c r="N63" s="774"/>
      <c r="O63" s="774"/>
      <c r="P63" s="1050"/>
      <c r="Q63" s="414"/>
      <c r="R63" s="143"/>
      <c r="S63" s="143"/>
      <c r="T63" s="4"/>
      <c r="U63" s="4"/>
      <c r="V63" s="4"/>
      <c r="W63" s="4"/>
      <c r="X63" s="4"/>
      <c r="Y63" s="4"/>
      <c r="Z63" s="143"/>
      <c r="AA63" s="4"/>
      <c r="AB63" s="692"/>
      <c r="AC63" s="1003"/>
      <c r="AD63" s="1003"/>
      <c r="AE63" s="1003"/>
      <c r="AF63" s="1003"/>
      <c r="AG63" s="1003"/>
      <c r="AH63" s="1003"/>
      <c r="AI63" s="1003"/>
      <c r="AJ63" s="1003"/>
      <c r="AK63" s="91"/>
      <c r="AL63" s="91"/>
      <c r="AM63" s="91"/>
      <c r="AN63" s="91"/>
      <c r="AO63" s="91"/>
      <c r="AP63" s="91"/>
      <c r="BD63" s="707" t="e">
        <f>VLOOKUP(#REF!,'اعضاء هيئة التدريس'!#REF!,2,)</f>
        <v>#REF!</v>
      </c>
    </row>
    <row r="64" spans="1:56" s="221" customFormat="1" ht="15.75" hidden="1" customHeight="1">
      <c r="A64" s="367">
        <v>25</v>
      </c>
      <c r="B64" s="288" t="s">
        <v>624</v>
      </c>
      <c r="C64" s="726" t="str">
        <f>VLOOKUP(B64,مقررات!$A$1:$F$411,2,FALSE)</f>
        <v>كيمياء كهربية (1)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si="1"/>
        <v>2</v>
      </c>
      <c r="G64" s="60" t="str">
        <f>VLOOKUP(B64,مقررات!$A$1:$F$409,6,FALSE)</f>
        <v>CH111</v>
      </c>
      <c r="H64" s="60" t="s">
        <v>1725</v>
      </c>
      <c r="I64" s="262" t="str">
        <f>VLOOKUP(H64,'اعضاء هيئة التدريس'!$B$1:$D$300,2,FALSE)</f>
        <v>ا.د/ السيد الشريفي</v>
      </c>
      <c r="J64" s="454"/>
      <c r="K64" s="774" t="s">
        <v>1072</v>
      </c>
      <c r="L64" s="454"/>
      <c r="M64" s="454"/>
      <c r="N64" s="454"/>
      <c r="O64" s="454"/>
      <c r="P64" s="386" t="s">
        <v>1320</v>
      </c>
      <c r="Q64" s="445"/>
      <c r="R64" s="370"/>
      <c r="S64" s="265"/>
      <c r="T64" s="282"/>
      <c r="U64" s="282"/>
      <c r="V64" s="282"/>
      <c r="W64" s="282"/>
      <c r="X64" s="282"/>
      <c r="Y64" s="282"/>
      <c r="Z64" s="282"/>
      <c r="AA64" s="282"/>
      <c r="AB64" s="428"/>
      <c r="AC64" s="1001"/>
      <c r="AD64" s="1004"/>
      <c r="AE64" s="1001"/>
      <c r="AF64" s="1001"/>
      <c r="AG64" s="1001"/>
      <c r="AH64" s="1001"/>
      <c r="AI64" s="1001"/>
      <c r="AJ64" s="1001"/>
      <c r="AK64" s="220"/>
      <c r="AL64" s="220"/>
      <c r="AM64" s="220"/>
      <c r="AN64" s="220"/>
      <c r="AO64" s="220"/>
      <c r="AP64" s="220"/>
      <c r="BD64" s="707" t="e">
        <f>VLOOKUP(#REF!,'اعضاء هيئة التدريس'!#REF!,2,)</f>
        <v>#REF!</v>
      </c>
    </row>
    <row r="65" spans="1:56" s="285" customFormat="1" ht="22.5" hidden="1" customHeight="1">
      <c r="A65" s="367">
        <v>26</v>
      </c>
      <c r="B65" s="288" t="s">
        <v>624</v>
      </c>
      <c r="C65" s="726" t="str">
        <f>VLOOKUP(B65,مقررات!$A$1:$F$411,2,FALSE)</f>
        <v>كيمياء كهربية (1)</v>
      </c>
      <c r="D65" s="211">
        <f>VLOOKUP(B65,مقررات!$A$1:$F$452,3,FALSE)</f>
        <v>1.5</v>
      </c>
      <c r="E65" s="211">
        <f>VLOOKUP(B65,مقررات!$A$1:$F$476,4,FALSE)</f>
        <v>1</v>
      </c>
      <c r="F65" s="211">
        <f t="shared" ref="F65:F84" si="2">D65+0.5*E65</f>
        <v>2</v>
      </c>
      <c r="G65" s="60" t="str">
        <f>VLOOKUP(B65,مقررات!$A$1:$F$409,6,FALSE)</f>
        <v>CH111</v>
      </c>
      <c r="H65" s="60" t="s">
        <v>1707</v>
      </c>
      <c r="I65" s="262" t="str">
        <f>VLOOKUP(H65,'اعضاء هيئة التدريس'!$B$1:$D$300,2,FALSE)</f>
        <v>أ.د/ عبلة حتحوت</v>
      </c>
      <c r="J65" s="454"/>
      <c r="K65" s="257"/>
      <c r="L65" s="454"/>
      <c r="M65" s="454"/>
      <c r="N65" s="454"/>
      <c r="O65" s="454"/>
      <c r="P65" s="386" t="s">
        <v>1320</v>
      </c>
      <c r="Q65" s="445"/>
      <c r="R65" s="370"/>
      <c r="S65" s="265"/>
      <c r="T65" s="282"/>
      <c r="U65" s="282"/>
      <c r="V65" s="282"/>
      <c r="W65" s="282"/>
      <c r="X65" s="282"/>
      <c r="Y65" s="282"/>
      <c r="Z65" s="282"/>
      <c r="AA65" s="282"/>
      <c r="AB65" s="428"/>
      <c r="AC65" s="1001"/>
      <c r="AD65" s="1001"/>
      <c r="AE65" s="1004"/>
      <c r="AF65" s="1004"/>
      <c r="AG65" s="1004"/>
      <c r="AH65" s="1004"/>
      <c r="AI65" s="1004"/>
      <c r="AJ65" s="1004"/>
      <c r="AK65" s="284"/>
      <c r="AL65" s="284"/>
      <c r="AM65" s="284"/>
      <c r="AN65" s="284"/>
      <c r="AO65" s="284"/>
      <c r="AP65" s="284"/>
      <c r="BD65" s="707" t="e">
        <f>VLOOKUP(#REF!,'اعضاء هيئة التدريس'!#REF!,2,)</f>
        <v>#REF!</v>
      </c>
    </row>
    <row r="66" spans="1:56" s="272" customFormat="1" ht="15.75" hidden="1" customHeight="1">
      <c r="A66" s="367">
        <v>27</v>
      </c>
      <c r="B66" s="288" t="s">
        <v>625</v>
      </c>
      <c r="C66" s="726" t="str">
        <f>VLOOKUP(B66,مقررات!$A$1:$F$411,2,FALSE)</f>
        <v>كيمياء حركية</v>
      </c>
      <c r="D66" s="211">
        <f>VLOOKUP(B66,مقررات!$A$1:$F$452,3,FALSE)</f>
        <v>1.5</v>
      </c>
      <c r="E66" s="211">
        <f>VLOOKUP(B66,مقررات!$A$1:$F$476,4,FALSE)</f>
        <v>1</v>
      </c>
      <c r="F66" s="211">
        <f t="shared" si="2"/>
        <v>2</v>
      </c>
      <c r="G66" s="60" t="str">
        <f>VLOOKUP(B66,مقررات!$A$1:$F$409,6,FALSE)</f>
        <v>CH111</v>
      </c>
      <c r="H66" s="52" t="s">
        <v>1750</v>
      </c>
      <c r="I66" s="262" t="str">
        <f>VLOOKUP(H66,'اعضاء هيئة التدريس'!$B$1:$D$300,2,FALSE)</f>
        <v>د/ نعيمة سالم</v>
      </c>
      <c r="J66" s="774"/>
      <c r="K66" s="774" t="s">
        <v>1070</v>
      </c>
      <c r="L66" s="774"/>
      <c r="M66" s="774"/>
      <c r="N66" s="774"/>
      <c r="O66" s="774"/>
      <c r="P66" s="255" t="s">
        <v>1313</v>
      </c>
      <c r="Q66" s="414"/>
      <c r="R66" s="143"/>
      <c r="S66" s="143"/>
      <c r="T66" s="4"/>
      <c r="U66" s="4"/>
      <c r="V66" s="4"/>
      <c r="W66" s="4"/>
      <c r="X66" s="4"/>
      <c r="Y66" s="4"/>
      <c r="Z66" s="143"/>
      <c r="AA66" s="4"/>
      <c r="AB66" s="692"/>
      <c r="AC66" s="1003"/>
      <c r="AD66" s="1001"/>
      <c r="AE66" s="1001"/>
      <c r="AF66" s="1001"/>
      <c r="AG66" s="1001"/>
      <c r="AH66" s="1001"/>
      <c r="AI66" s="1001"/>
      <c r="AJ66" s="1001"/>
      <c r="AK66" s="283"/>
      <c r="AL66" s="283"/>
      <c r="AM66" s="283"/>
      <c r="AN66" s="283"/>
      <c r="AO66" s="283"/>
      <c r="AP66" s="283"/>
      <c r="BD66" s="707" t="e">
        <f>VLOOKUP(#REF!,'اعضاء هيئة التدريس'!#REF!,2,)</f>
        <v>#REF!</v>
      </c>
    </row>
    <row r="67" spans="1:56" s="272" customFormat="1" ht="15.75" hidden="1" customHeight="1">
      <c r="A67" s="367">
        <v>28</v>
      </c>
      <c r="B67" s="288" t="s">
        <v>626</v>
      </c>
      <c r="C67" s="726" t="str">
        <f>VLOOKUP(B67,مقررات!$A$1:$F$411,2,FALSE)</f>
        <v>كيمياء العناصر الانتقالية</v>
      </c>
      <c r="D67" s="211">
        <f>VLOOKUP(B67,مقررات!$A$1:$F$452,3,FALSE)</f>
        <v>1.5</v>
      </c>
      <c r="E67" s="211">
        <f>VLOOKUP(B67,مقررات!$A$1:$F$476,4,FALSE)</f>
        <v>1</v>
      </c>
      <c r="F67" s="211">
        <f t="shared" si="2"/>
        <v>2</v>
      </c>
      <c r="G67" s="60" t="str">
        <f>VLOOKUP(B67,مقررات!$A$1:$F$409,6,FALSE)</f>
        <v>CH222</v>
      </c>
      <c r="H67" s="60" t="s">
        <v>1723</v>
      </c>
      <c r="I67" s="262" t="str">
        <f>VLOOKUP(H67,'اعضاء هيئة التدريس'!$B$1:$D$300,2,FALSE)</f>
        <v>ا.د/ محمد عياد</v>
      </c>
      <c r="J67" s="454"/>
      <c r="K67" s="454"/>
      <c r="L67" s="454"/>
      <c r="M67" s="454" t="s">
        <v>1139</v>
      </c>
      <c r="N67" s="454"/>
      <c r="O67" s="454"/>
      <c r="P67" s="255" t="s">
        <v>1324</v>
      </c>
      <c r="Q67" s="446"/>
      <c r="R67" s="355"/>
      <c r="S67" s="265"/>
      <c r="T67" s="282"/>
      <c r="U67" s="282"/>
      <c r="V67" s="282"/>
      <c r="W67" s="282"/>
      <c r="X67" s="282"/>
      <c r="Y67" s="282"/>
      <c r="Z67" s="282"/>
      <c r="AA67" s="282"/>
      <c r="AB67" s="428"/>
      <c r="AC67" s="1001"/>
      <c r="AD67" s="1001"/>
      <c r="AE67" s="1001"/>
      <c r="AF67" s="1001"/>
      <c r="AG67" s="1001"/>
      <c r="AH67" s="1001"/>
      <c r="AI67" s="1001"/>
      <c r="AJ67" s="1001"/>
      <c r="AK67" s="283"/>
      <c r="AL67" s="283"/>
      <c r="AM67" s="283"/>
      <c r="AN67" s="283"/>
      <c r="AO67" s="283"/>
      <c r="AP67" s="283"/>
      <c r="BD67" s="707" t="e">
        <f>VLOOKUP(#REF!,'اعضاء هيئة التدريس'!#REF!,2,)</f>
        <v>#REF!</v>
      </c>
    </row>
    <row r="68" spans="1:56" s="272" customFormat="1" ht="15.75" hidden="1" customHeight="1">
      <c r="A68" s="367">
        <v>29</v>
      </c>
      <c r="B68" s="288" t="s">
        <v>626</v>
      </c>
      <c r="C68" s="726" t="str">
        <f>VLOOKUP(B68,مقررات!$A$1:$F$411,2,FALSE)</f>
        <v>كيمياء العناصر الانتقالية</v>
      </c>
      <c r="D68" s="211">
        <f>VLOOKUP(B68,مقررات!$A$1:$F$452,3,FALSE)</f>
        <v>1.5</v>
      </c>
      <c r="E68" s="211">
        <f>VLOOKUP(B68,مقررات!$A$1:$F$476,4,FALSE)</f>
        <v>1</v>
      </c>
      <c r="F68" s="211">
        <f t="shared" si="2"/>
        <v>2</v>
      </c>
      <c r="G68" s="60" t="str">
        <f>VLOOKUP(B68,مقررات!$A$1:$F$409,6,FALSE)</f>
        <v>CH222</v>
      </c>
      <c r="H68" s="60" t="s">
        <v>1758</v>
      </c>
      <c r="I68" s="262" t="str">
        <f>VLOOKUP(H68,'اعضاء هيئة التدريس'!$B$1:$D$300,2,FALSE)</f>
        <v>د/ ريهام وجدى</v>
      </c>
      <c r="J68" s="454"/>
      <c r="K68" s="454"/>
      <c r="L68" s="454"/>
      <c r="M68" s="454" t="s">
        <v>1139</v>
      </c>
      <c r="N68" s="454"/>
      <c r="O68" s="454"/>
      <c r="P68" s="255" t="s">
        <v>1324</v>
      </c>
      <c r="Q68" s="446"/>
      <c r="R68" s="355"/>
      <c r="S68" s="265"/>
      <c r="T68" s="282"/>
      <c r="U68" s="282"/>
      <c r="V68" s="282"/>
      <c r="W68" s="282"/>
      <c r="X68" s="282"/>
      <c r="Y68" s="282"/>
      <c r="Z68" s="282"/>
      <c r="AA68" s="282"/>
      <c r="AB68" s="428"/>
      <c r="AC68" s="1001"/>
      <c r="AD68" s="1001"/>
      <c r="AE68" s="1001"/>
      <c r="AF68" s="1001"/>
      <c r="AG68" s="1001"/>
      <c r="AH68" s="1001"/>
      <c r="AI68" s="1001"/>
      <c r="AJ68" s="1001"/>
      <c r="AK68" s="283"/>
      <c r="AL68" s="283"/>
      <c r="AM68" s="283"/>
      <c r="AN68" s="283"/>
      <c r="AO68" s="283"/>
      <c r="AP68" s="283"/>
      <c r="BD68" s="707" t="e">
        <f>VLOOKUP(#REF!,'اعضاء هيئة التدريس'!#REF!,2,)</f>
        <v>#REF!</v>
      </c>
    </row>
    <row r="69" spans="1:56" s="272" customFormat="1" ht="27" hidden="1" customHeight="1">
      <c r="A69" s="367">
        <v>30</v>
      </c>
      <c r="B69" s="288" t="s">
        <v>627</v>
      </c>
      <c r="C69" s="726" t="str">
        <f>VLOOKUP(B69,مقررات!$A$1:$F$411,2,FALSE)</f>
        <v>كيمياء المتراكبات</v>
      </c>
      <c r="D69" s="211">
        <f>VLOOKUP(B69,مقررات!$A$1:$F$452,3,FALSE)</f>
        <v>1.5</v>
      </c>
      <c r="E69" s="211">
        <f>VLOOKUP(B69,مقررات!$A$1:$F$476,4,FALSE)</f>
        <v>1</v>
      </c>
      <c r="F69" s="211">
        <f t="shared" si="2"/>
        <v>2</v>
      </c>
      <c r="G69" s="60" t="str">
        <f>VLOOKUP(B69,مقررات!$A$1:$F$409,6,FALSE)</f>
        <v>CH323</v>
      </c>
      <c r="H69" s="52" t="s">
        <v>1709</v>
      </c>
      <c r="I69" s="262" t="str">
        <f>VLOOKUP(H69,'اعضاء هيئة التدريس'!$B$1:$D$300,2,FALSE)</f>
        <v>أ.د/ فتحي عبدالغني</v>
      </c>
      <c r="J69" s="774"/>
      <c r="K69" s="774"/>
      <c r="L69" s="774"/>
      <c r="M69" s="774" t="s">
        <v>1068</v>
      </c>
      <c r="N69" s="774"/>
      <c r="O69" s="774"/>
      <c r="P69" s="255" t="s">
        <v>1324</v>
      </c>
      <c r="Q69" s="414"/>
      <c r="R69" s="143"/>
      <c r="S69" s="143"/>
      <c r="T69" s="4"/>
      <c r="U69" s="4"/>
      <c r="V69" s="4"/>
      <c r="W69" s="4"/>
      <c r="X69" s="4"/>
      <c r="Y69" s="4"/>
      <c r="Z69" s="143"/>
      <c r="AA69" s="4"/>
      <c r="AB69" s="692"/>
      <c r="AC69" s="1003"/>
      <c r="AD69" s="1001"/>
      <c r="AE69" s="1001"/>
      <c r="AF69" s="1001"/>
      <c r="AG69" s="1001"/>
      <c r="AH69" s="1001"/>
      <c r="AI69" s="1001"/>
      <c r="AJ69" s="1001"/>
      <c r="AK69" s="283"/>
      <c r="AL69" s="283"/>
      <c r="AM69" s="283"/>
      <c r="AN69" s="283"/>
      <c r="AO69" s="283"/>
      <c r="AP69" s="283"/>
      <c r="BD69" s="707" t="e">
        <f>VLOOKUP(#REF!,'اعضاء هيئة التدريس'!#REF!,2,)</f>
        <v>#REF!</v>
      </c>
    </row>
    <row r="70" spans="1:56" s="272" customFormat="1" ht="25.5" hidden="1" customHeight="1">
      <c r="A70" s="367">
        <v>31</v>
      </c>
      <c r="B70" s="288" t="s">
        <v>628</v>
      </c>
      <c r="C70" s="726" t="str">
        <f>VLOOKUP(B70,مقررات!$A$1:$F$411,2,FALSE)</f>
        <v>تحليل آلي (1)</v>
      </c>
      <c r="D70" s="211">
        <f>VLOOKUP(B70,مقررات!$A$1:$F$452,3,FALSE)</f>
        <v>1.5</v>
      </c>
      <c r="E70" s="211">
        <f>VLOOKUP(B70,مقررات!$A$1:$F$476,4,FALSE)</f>
        <v>1</v>
      </c>
      <c r="F70" s="211">
        <f t="shared" si="2"/>
        <v>2</v>
      </c>
      <c r="G70" s="60" t="str">
        <f>VLOOKUP(B70,مقررات!$A$1:$F$409,6,FALSE)</f>
        <v>CH134</v>
      </c>
      <c r="H70" s="60" t="s">
        <v>1743</v>
      </c>
      <c r="I70" s="262" t="str">
        <f>VLOOKUP(H70,'اعضاء هيئة التدريس'!$B$1:$D$300,2,FALSE)</f>
        <v xml:space="preserve">د.هناء البرعي </v>
      </c>
      <c r="J70" s="454"/>
      <c r="K70" s="454" t="s">
        <v>1070</v>
      </c>
      <c r="L70" s="454"/>
      <c r="M70" s="454"/>
      <c r="N70" s="386"/>
      <c r="O70" s="454"/>
      <c r="P70" s="386" t="s">
        <v>1314</v>
      </c>
      <c r="Q70" s="780"/>
      <c r="R70" s="355"/>
      <c r="S70" s="265"/>
      <c r="T70" s="282"/>
      <c r="U70" s="282"/>
      <c r="V70" s="282"/>
      <c r="W70" s="282"/>
      <c r="X70" s="282"/>
      <c r="Y70" s="282"/>
      <c r="Z70" s="282"/>
      <c r="AA70" s="282"/>
      <c r="AB70" s="428"/>
      <c r="AC70" s="1001"/>
      <c r="AD70" s="1001"/>
      <c r="AE70" s="1001"/>
      <c r="AF70" s="1001"/>
      <c r="AG70" s="1001"/>
      <c r="AH70" s="1001"/>
      <c r="AI70" s="1001"/>
      <c r="AJ70" s="1001"/>
      <c r="AK70" s="283"/>
      <c r="AL70" s="283"/>
      <c r="AM70" s="283"/>
      <c r="AN70" s="283"/>
      <c r="AO70" s="283"/>
      <c r="AP70" s="283"/>
      <c r="BD70" s="707" t="e">
        <f>VLOOKUP(#REF!,'اعضاء هيئة التدريس'!#REF!,2,)</f>
        <v>#REF!</v>
      </c>
    </row>
    <row r="71" spans="1:56" s="272" customFormat="1" ht="15.75" hidden="1" customHeight="1">
      <c r="A71" s="367">
        <v>32</v>
      </c>
      <c r="B71" s="288" t="s">
        <v>649</v>
      </c>
      <c r="C71" s="726" t="str">
        <f>VLOOKUP(B71,مقررات!$A$1:$F$411,2,FALSE)</f>
        <v>كروماتوجرافيا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2"/>
        <v>2</v>
      </c>
      <c r="G71" s="60" t="str">
        <f>VLOOKUP(B71,مقررات!$A$1:$F$409,6,FALSE)</f>
        <v>CH245</v>
      </c>
      <c r="H71" s="52" t="s">
        <v>1695</v>
      </c>
      <c r="I71" s="262" t="str">
        <f>VLOOKUP(H71,'اعضاء هيئة التدريس'!$B$1:$D$300,2,FALSE)</f>
        <v>ا.د/ عادل نصار</v>
      </c>
      <c r="J71" s="774"/>
      <c r="K71" s="774" t="s">
        <v>1070</v>
      </c>
      <c r="L71" s="774"/>
      <c r="M71" s="774"/>
      <c r="N71" s="775"/>
      <c r="O71" s="774"/>
      <c r="P71" s="255" t="s">
        <v>1318</v>
      </c>
      <c r="Q71" s="414"/>
      <c r="R71" s="143"/>
      <c r="S71" s="143"/>
      <c r="T71" s="4"/>
      <c r="U71" s="4"/>
      <c r="V71" s="4"/>
      <c r="W71" s="4"/>
      <c r="X71" s="4"/>
      <c r="Y71" s="4"/>
      <c r="Z71" s="143"/>
      <c r="AA71" s="4"/>
      <c r="AB71" s="692"/>
      <c r="AC71" s="1003"/>
      <c r="AD71" s="1001"/>
      <c r="AE71" s="1001"/>
      <c r="AF71" s="1001"/>
      <c r="AG71" s="1001"/>
      <c r="AH71" s="1001"/>
      <c r="AI71" s="1001"/>
      <c r="AJ71" s="1001"/>
      <c r="AK71" s="283"/>
      <c r="AL71" s="283"/>
      <c r="AM71" s="283"/>
      <c r="AN71" s="283"/>
      <c r="AO71" s="283"/>
      <c r="AP71" s="283"/>
      <c r="BD71" s="707" t="e">
        <f>VLOOKUP(#REF!,'اعضاء هيئة التدريس'!#REF!,2,)</f>
        <v>#REF!</v>
      </c>
    </row>
    <row r="72" spans="1:56" s="156" customFormat="1" ht="15.75" hidden="1">
      <c r="A72" s="367">
        <v>33</v>
      </c>
      <c r="B72" s="288" t="s">
        <v>650</v>
      </c>
      <c r="C72" s="726" t="str">
        <f>VLOOKUP(B72,مقررات!$A$1:$F$411,2,FALSE)</f>
        <v>تفاعلات البرسيكليك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2"/>
        <v>2</v>
      </c>
      <c r="G72" s="60" t="str">
        <f>VLOOKUP(B72,مقررات!$A$1:$F$409,6,FALSE)</f>
        <v>CH246</v>
      </c>
      <c r="H72" s="60" t="s">
        <v>1721</v>
      </c>
      <c r="I72" s="262" t="str">
        <f>VLOOKUP(H72,'اعضاء هيئة التدريس'!$B$1:$D$300,2,FALSE)</f>
        <v>أ.د/ حامد عبدالباري</v>
      </c>
      <c r="J72" s="454"/>
      <c r="K72" s="454"/>
      <c r="L72" s="454"/>
      <c r="M72" s="454"/>
      <c r="N72" s="454" t="s">
        <v>1068</v>
      </c>
      <c r="O72" s="454"/>
      <c r="P72" s="255" t="s">
        <v>1313</v>
      </c>
      <c r="Q72" s="780"/>
      <c r="R72" s="355"/>
      <c r="S72" s="265"/>
      <c r="T72" s="282"/>
      <c r="U72" s="282"/>
      <c r="V72" s="282"/>
      <c r="W72" s="282"/>
      <c r="X72" s="282"/>
      <c r="Y72" s="282"/>
      <c r="Z72" s="282"/>
      <c r="AA72" s="282"/>
      <c r="AB72" s="428"/>
      <c r="AC72" s="1001"/>
      <c r="AD72" s="1001"/>
      <c r="AE72" s="1004"/>
      <c r="AF72" s="1004"/>
      <c r="AG72" s="1004"/>
      <c r="AH72" s="1004"/>
      <c r="AI72" s="1004"/>
      <c r="AJ72" s="1004"/>
      <c r="AK72" s="92"/>
      <c r="AL72" s="92"/>
      <c r="AM72" s="92"/>
      <c r="AN72" s="92"/>
      <c r="AO72" s="92"/>
      <c r="AP72" s="92"/>
      <c r="BD72" s="707" t="e">
        <f>VLOOKUP(#REF!,'اعضاء هيئة التدريس'!#REF!,2,)</f>
        <v>#REF!</v>
      </c>
    </row>
    <row r="73" spans="1:56" s="156" customFormat="1" ht="15.75" hidden="1">
      <c r="A73" s="367">
        <v>34</v>
      </c>
      <c r="B73" s="288" t="s">
        <v>629</v>
      </c>
      <c r="C73" s="756" t="str">
        <f>VLOOKUP(B73,مقررات!$A$1:$F$411,2,FALSE)</f>
        <v>ميكانيكا التفاعلات العضوية(1)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2"/>
        <v>2</v>
      </c>
      <c r="G73" s="60" t="str">
        <f>VLOOKUP(B73,مقررات!$A$1:$F$409,6,FALSE)</f>
        <v>CH244</v>
      </c>
      <c r="H73" s="52" t="s">
        <v>1700</v>
      </c>
      <c r="I73" s="262" t="str">
        <f>VLOOKUP(H73,'اعضاء هيئة التدريس'!$B$1:$D$300,2,FALSE)</f>
        <v>أ.د.ابراهيم الطنطاوي</v>
      </c>
      <c r="J73" s="774"/>
      <c r="K73" s="774"/>
      <c r="L73" s="774"/>
      <c r="M73" s="774"/>
      <c r="N73" s="774"/>
      <c r="O73" s="774" t="s">
        <v>1070</v>
      </c>
      <c r="P73" s="255" t="s">
        <v>1324</v>
      </c>
      <c r="Q73" s="414"/>
      <c r="R73" s="143"/>
      <c r="S73" s="143"/>
      <c r="T73" s="4"/>
      <c r="U73" s="4"/>
      <c r="V73" s="4"/>
      <c r="W73" s="4"/>
      <c r="X73" s="4"/>
      <c r="Y73" s="4"/>
      <c r="Z73" s="143"/>
      <c r="AA73" s="4"/>
      <c r="AB73" s="692"/>
      <c r="AC73" s="1003"/>
      <c r="AD73" s="1001"/>
      <c r="AE73" s="1004"/>
      <c r="AF73" s="1004"/>
      <c r="AG73" s="1004"/>
      <c r="AH73" s="1004"/>
      <c r="AI73" s="1004"/>
      <c r="AJ73" s="1004"/>
      <c r="AK73" s="92"/>
      <c r="AL73" s="92"/>
      <c r="AM73" s="92"/>
      <c r="AN73" s="92"/>
      <c r="AO73" s="92"/>
      <c r="AP73" s="92"/>
      <c r="BD73" s="707" t="e">
        <f>VLOOKUP(#REF!,'اعضاء هيئة التدريس'!#REF!,2,)</f>
        <v>#REF!</v>
      </c>
    </row>
    <row r="74" spans="1:56" s="156" customFormat="1" ht="15.75" hidden="1" customHeight="1">
      <c r="A74" s="367">
        <v>35</v>
      </c>
      <c r="B74" s="288" t="s">
        <v>630</v>
      </c>
      <c r="C74" s="726" t="str">
        <f>VLOOKUP(B74,مقررات!$A$1:$F$411,2,FALSE)</f>
        <v>كيمياء حلقية اليفاتية</v>
      </c>
      <c r="D74" s="211">
        <f>VLOOKUP(B74,مقررات!$A$1:$F$452,3,FALSE)</f>
        <v>1.5</v>
      </c>
      <c r="E74" s="211">
        <f>VLOOKUP(B74,مقررات!$A$1:$F$476,4,FALSE)</f>
        <v>1</v>
      </c>
      <c r="F74" s="211">
        <f t="shared" si="2"/>
        <v>2</v>
      </c>
      <c r="G74" s="60" t="str">
        <f>VLOOKUP(B74,مقررات!$A$1:$F$409,6,FALSE)</f>
        <v>CH245</v>
      </c>
      <c r="H74" s="60" t="s">
        <v>1719</v>
      </c>
      <c r="I74" s="262" t="str">
        <f>VLOOKUP(H74,'اعضاء هيئة التدريس'!$B$1:$D$300,2,FALSE)</f>
        <v>ا.د/ محمد طه عبدالعال</v>
      </c>
      <c r="J74" s="454"/>
      <c r="K74" s="454" t="s">
        <v>1068</v>
      </c>
      <c r="L74" s="454"/>
      <c r="M74" s="454"/>
      <c r="N74" s="454"/>
      <c r="O74" s="454"/>
      <c r="P74" s="386" t="s">
        <v>1314</v>
      </c>
      <c r="Q74" s="446"/>
      <c r="R74" s="370"/>
      <c r="S74" s="265"/>
      <c r="T74" s="282"/>
      <c r="U74" s="282"/>
      <c r="V74" s="282"/>
      <c r="W74" s="282"/>
      <c r="X74" s="282"/>
      <c r="Y74" s="282"/>
      <c r="Z74" s="282"/>
      <c r="AA74" s="282"/>
      <c r="AB74" s="428"/>
      <c r="AC74" s="1001"/>
      <c r="AD74" s="1001"/>
      <c r="AE74" s="1004"/>
      <c r="AF74" s="1004"/>
      <c r="AG74" s="1004"/>
      <c r="AH74" s="1004"/>
      <c r="AI74" s="1004"/>
      <c r="AJ74" s="1004"/>
      <c r="AK74" s="92"/>
      <c r="AL74" s="92"/>
      <c r="AM74" s="92"/>
      <c r="AN74" s="92"/>
      <c r="AO74" s="92"/>
      <c r="AP74" s="92"/>
      <c r="BD74" s="707" t="e">
        <f>VLOOKUP(#REF!,'اعضاء هيئة التدريس'!#REF!,2,)</f>
        <v>#REF!</v>
      </c>
    </row>
    <row r="75" spans="1:56" s="285" customFormat="1" ht="22.5" hidden="1" customHeight="1">
      <c r="A75" s="367">
        <v>36</v>
      </c>
      <c r="B75" s="288" t="s">
        <v>631</v>
      </c>
      <c r="C75" s="726" t="str">
        <f>VLOOKUP(B75,مقررات!$A$1:$F$411,2,FALSE)</f>
        <v>كيمياء حلقية متجانسة متعددة</v>
      </c>
      <c r="D75" s="211">
        <f>VLOOKUP(B75,مقررات!$A$1:$F$452,3,FALSE)</f>
        <v>1.5</v>
      </c>
      <c r="E75" s="211">
        <f>VLOOKUP(B75,مقررات!$A$1:$F$476,4,FALSE)</f>
        <v>1</v>
      </c>
      <c r="F75" s="211">
        <f t="shared" si="2"/>
        <v>2</v>
      </c>
      <c r="G75" s="60" t="str">
        <f>VLOOKUP(B75,مقررات!$A$1:$F$409,6,FALSE)</f>
        <v>CH246</v>
      </c>
      <c r="H75" s="52" t="s">
        <v>1727</v>
      </c>
      <c r="I75" s="262" t="str">
        <f>VLOOKUP(H75,'اعضاء هيئة التدريس'!$B$1:$D$300,2,FALSE)</f>
        <v>ا.د/ احمد عبدالمجبد</v>
      </c>
      <c r="J75" s="774"/>
      <c r="K75" s="774" t="s">
        <v>1067</v>
      </c>
      <c r="L75" s="774"/>
      <c r="M75" s="774"/>
      <c r="N75" s="774"/>
      <c r="O75" s="774"/>
      <c r="P75" s="255" t="s">
        <v>1325</v>
      </c>
      <c r="Q75" s="414"/>
      <c r="R75" s="143"/>
      <c r="S75" s="143"/>
      <c r="T75" s="4"/>
      <c r="U75" s="4"/>
      <c r="V75" s="4"/>
      <c r="W75" s="4"/>
      <c r="X75" s="4"/>
      <c r="Y75" s="4"/>
      <c r="Z75" s="143"/>
      <c r="AA75" s="4"/>
      <c r="AB75" s="692"/>
      <c r="AC75" s="1003"/>
      <c r="AD75" s="1001"/>
      <c r="AE75" s="1004"/>
      <c r="AF75" s="1004"/>
      <c r="AG75" s="1004"/>
      <c r="AH75" s="1004"/>
      <c r="AI75" s="1004"/>
      <c r="AJ75" s="1004"/>
      <c r="AK75" s="284"/>
      <c r="AL75" s="284"/>
      <c r="AM75" s="284"/>
      <c r="AN75" s="284"/>
      <c r="AO75" s="284"/>
      <c r="AP75" s="284"/>
      <c r="BD75" s="707" t="e">
        <f>VLOOKUP(#REF!,'اعضاء هيئة التدريس'!#REF!,2,)</f>
        <v>#REF!</v>
      </c>
    </row>
    <row r="76" spans="1:56" s="272" customFormat="1" ht="22.5" hidden="1" customHeight="1">
      <c r="A76" s="367">
        <v>37</v>
      </c>
      <c r="B76" s="288" t="s">
        <v>632</v>
      </c>
      <c r="C76" s="726" t="str">
        <f>VLOOKUP(B76,مقررات!$A$1:$F$411,2,FALSE)</f>
        <v>كيمياء فراغية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2"/>
        <v>2</v>
      </c>
      <c r="G76" s="60" t="str">
        <f>VLOOKUP(B76,مقررات!$A$1:$F$409,6,FALSE)</f>
        <v>CH246</v>
      </c>
      <c r="H76" s="60" t="s">
        <v>1697</v>
      </c>
      <c r="I76" s="262" t="str">
        <f>VLOOKUP(H76,'اعضاء هيئة التدريس'!$B$1:$D$300,2,FALSE)</f>
        <v>أ.د. عبدالحميد اسماعيل</v>
      </c>
      <c r="J76" s="256"/>
      <c r="K76" s="454"/>
      <c r="L76" s="454"/>
      <c r="M76" s="454"/>
      <c r="N76" s="454"/>
      <c r="O76" s="454" t="s">
        <v>1073</v>
      </c>
      <c r="P76" s="386" t="s">
        <v>1314</v>
      </c>
      <c r="Q76" s="446"/>
      <c r="R76" s="370"/>
      <c r="S76" s="265"/>
      <c r="T76" s="282"/>
      <c r="U76" s="282"/>
      <c r="V76" s="282"/>
      <c r="W76" s="282"/>
      <c r="X76" s="282"/>
      <c r="Y76" s="282"/>
      <c r="Z76" s="282"/>
      <c r="AA76" s="282"/>
      <c r="AB76" s="428"/>
      <c r="AC76" s="1001"/>
      <c r="AD76" s="1001"/>
      <c r="AE76" s="1001"/>
      <c r="AF76" s="1001"/>
      <c r="AG76" s="1001"/>
      <c r="AH76" s="1001"/>
      <c r="AI76" s="1001"/>
      <c r="AJ76" s="1001"/>
      <c r="AK76" s="283"/>
      <c r="AL76" s="283"/>
      <c r="AM76" s="283"/>
      <c r="AN76" s="283"/>
      <c r="AO76" s="283"/>
      <c r="AP76" s="283"/>
      <c r="BD76" s="707" t="e">
        <f>VLOOKUP(#REF!,'اعضاء هيئة التدريس'!#REF!,2,)</f>
        <v>#REF!</v>
      </c>
    </row>
    <row r="77" spans="1:56" s="272" customFormat="1" ht="15.75" hidden="1">
      <c r="A77" s="367">
        <v>38</v>
      </c>
      <c r="B77" s="288" t="s">
        <v>633</v>
      </c>
      <c r="C77" s="726" t="str">
        <f>VLOOKUP(B77,مقررات!$A$1:$F$411,2,FALSE)</f>
        <v>كيمياء الكربوهيدرات</v>
      </c>
      <c r="D77" s="211">
        <f>VLOOKUP(B77,مقررات!$A$1:$F$452,3,FALSE)</f>
        <v>1.5</v>
      </c>
      <c r="E77" s="211">
        <f>VLOOKUP(B77,مقررات!$A$1:$F$476,4,FALSE)</f>
        <v>1</v>
      </c>
      <c r="F77" s="211">
        <f t="shared" si="2"/>
        <v>2</v>
      </c>
      <c r="G77" s="60" t="str">
        <f>VLOOKUP(B77,مقررات!$A$1:$F$409,6,FALSE)</f>
        <v>CH245</v>
      </c>
      <c r="H77" s="52" t="s">
        <v>1721</v>
      </c>
      <c r="I77" s="262" t="str">
        <f>VLOOKUP(H77,'اعضاء هيئة التدريس'!$B$1:$D$300,2,FALSE)</f>
        <v>أ.د/ حامد عبدالباري</v>
      </c>
      <c r="J77" s="37"/>
      <c r="K77" s="774"/>
      <c r="L77" s="774" t="s">
        <v>1068</v>
      </c>
      <c r="M77" s="774"/>
      <c r="N77" s="774"/>
      <c r="O77" s="774"/>
      <c r="P77" s="255" t="s">
        <v>1313</v>
      </c>
      <c r="Q77" s="414"/>
      <c r="R77" s="143"/>
      <c r="S77" s="143"/>
      <c r="T77" s="4"/>
      <c r="U77" s="4"/>
      <c r="V77" s="4"/>
      <c r="W77" s="4"/>
      <c r="X77" s="4"/>
      <c r="Y77" s="4"/>
      <c r="Z77" s="143"/>
      <c r="AA77" s="4"/>
      <c r="AB77" s="692"/>
      <c r="AC77" s="1004"/>
      <c r="AD77" s="1001"/>
      <c r="AE77" s="1001"/>
      <c r="AF77" s="1001"/>
      <c r="AG77" s="1001"/>
      <c r="AH77" s="1001"/>
      <c r="AI77" s="1001"/>
      <c r="AJ77" s="1001"/>
      <c r="AK77" s="283"/>
      <c r="AL77" s="283"/>
      <c r="AM77" s="283"/>
      <c r="AN77" s="283"/>
      <c r="AO77" s="283"/>
      <c r="AP77" s="283"/>
      <c r="BD77" s="707" t="e">
        <f>VLOOKUP(#REF!,'اعضاء هيئة التدريس'!#REF!,2,)</f>
        <v>#REF!</v>
      </c>
    </row>
    <row r="78" spans="1:56" s="285" customFormat="1" ht="15.75" hidden="1">
      <c r="A78" s="367">
        <v>39</v>
      </c>
      <c r="B78" s="288" t="s">
        <v>651</v>
      </c>
      <c r="C78" s="726" t="str">
        <f>VLOOKUP(B78,مقررات!$A$1:$F$411,2,FALSE)</f>
        <v>كيمياء البترول ومشتقاته</v>
      </c>
      <c r="D78" s="211">
        <f>VLOOKUP(B78,مقررات!$A$1:$F$452,3,FALSE)</f>
        <v>1.5</v>
      </c>
      <c r="E78" s="211">
        <f>VLOOKUP(B78,مقررات!$A$1:$F$476,4,FALSE)</f>
        <v>1</v>
      </c>
      <c r="F78" s="211">
        <f t="shared" si="2"/>
        <v>2</v>
      </c>
      <c r="G78" s="60" t="str">
        <f>VLOOKUP(B78,مقررات!$A$1:$F$409,6,FALSE)</f>
        <v>CH246</v>
      </c>
      <c r="H78" s="60" t="s">
        <v>1729</v>
      </c>
      <c r="I78" s="262" t="str">
        <f>VLOOKUP(H78,'اعضاء هيئة التدريس'!$B$1:$D$300,2,FALSE)</f>
        <v>ا.د/ عبد العليم حسن</v>
      </c>
      <c r="J78" s="256"/>
      <c r="K78" s="454"/>
      <c r="L78" s="454" t="s">
        <v>1067</v>
      </c>
      <c r="M78" s="454"/>
      <c r="N78" s="454"/>
      <c r="O78" s="454"/>
      <c r="P78" s="255" t="s">
        <v>1313</v>
      </c>
      <c r="Q78" s="446"/>
      <c r="R78" s="370"/>
      <c r="S78" s="265"/>
      <c r="T78" s="282"/>
      <c r="U78" s="282"/>
      <c r="V78" s="282"/>
      <c r="W78" s="282"/>
      <c r="X78" s="282"/>
      <c r="Y78" s="282"/>
      <c r="Z78" s="282"/>
      <c r="AA78" s="282"/>
      <c r="AB78" s="428"/>
      <c r="AC78" s="1001"/>
      <c r="AD78" s="1001"/>
      <c r="AE78" s="1004"/>
      <c r="AF78" s="1004"/>
      <c r="AG78" s="1004"/>
      <c r="AH78" s="1004"/>
      <c r="AI78" s="1004"/>
      <c r="AJ78" s="1004"/>
      <c r="AK78" s="284"/>
      <c r="AL78" s="284"/>
      <c r="AM78" s="284"/>
      <c r="AN78" s="284"/>
      <c r="AO78" s="284"/>
      <c r="AP78" s="284"/>
      <c r="BD78" s="707" t="e">
        <f>VLOOKUP(#REF!,'اعضاء هيئة التدريس'!#REF!,2,)</f>
        <v>#REF!</v>
      </c>
    </row>
    <row r="79" spans="1:56" s="285" customFormat="1" ht="22.5" hidden="1" customHeight="1">
      <c r="A79" s="367">
        <v>40</v>
      </c>
      <c r="B79" s="288" t="s">
        <v>652</v>
      </c>
      <c r="C79" s="770" t="str">
        <f>VLOOKUP(B79,مقررات!$A$1:$F$411,2,FALSE)</f>
        <v>كيمياء النسيج والأصباغ والمنظفات</v>
      </c>
      <c r="D79" s="211">
        <f>VLOOKUP(B79,مقررات!$A$1:$F$452,3,FALSE)</f>
        <v>1.5</v>
      </c>
      <c r="E79" s="211">
        <f>VLOOKUP(B79,مقررات!$A$1:$F$476,4,FALSE)</f>
        <v>1</v>
      </c>
      <c r="F79" s="211">
        <f t="shared" si="2"/>
        <v>2</v>
      </c>
      <c r="G79" s="60" t="str">
        <f>VLOOKUP(B79,مقررات!$A$1:$F$409,6,FALSE)</f>
        <v>CH311</v>
      </c>
      <c r="H79" s="52" t="s">
        <v>1789</v>
      </c>
      <c r="I79" s="262" t="str">
        <f>VLOOKUP(H79,'اعضاء هيئة التدريس'!$B$1:$D$300,2,FALSE)</f>
        <v>د / هبه عبدالعظيم</v>
      </c>
      <c r="J79" s="37"/>
      <c r="K79" s="774"/>
      <c r="L79" s="774"/>
      <c r="M79" s="774"/>
      <c r="N79" s="774" t="s">
        <v>1068</v>
      </c>
      <c r="O79" s="774"/>
      <c r="P79" s="386" t="s">
        <v>1314</v>
      </c>
      <c r="Q79" s="414"/>
      <c r="R79" s="143"/>
      <c r="S79" s="143"/>
      <c r="T79" s="4"/>
      <c r="U79" s="4"/>
      <c r="V79" s="4"/>
      <c r="W79" s="4"/>
      <c r="X79" s="4"/>
      <c r="Y79" s="4"/>
      <c r="Z79" s="143"/>
      <c r="AA79" s="4"/>
      <c r="AB79" s="692"/>
      <c r="AC79" s="1003"/>
      <c r="AD79" s="1001"/>
      <c r="AE79" s="1004"/>
      <c r="AF79" s="1004"/>
      <c r="AG79" s="1004"/>
      <c r="AH79" s="1004"/>
      <c r="AI79" s="1004"/>
      <c r="AJ79" s="1004"/>
      <c r="AK79" s="284"/>
      <c r="AL79" s="284"/>
      <c r="AM79" s="284"/>
      <c r="AN79" s="284"/>
      <c r="AO79" s="284"/>
      <c r="AP79" s="284"/>
      <c r="BD79" s="707" t="e">
        <f>VLOOKUP(#REF!,'اعضاء هيئة التدريس'!#REF!,2,)</f>
        <v>#REF!</v>
      </c>
    </row>
    <row r="80" spans="1:56" s="272" customFormat="1" ht="25.5" hidden="1">
      <c r="A80" s="367">
        <v>41</v>
      </c>
      <c r="B80" s="288" t="s">
        <v>634</v>
      </c>
      <c r="C80" s="726" t="str">
        <f>VLOOKUP(B80,مقررات!$A$1:$F$411,2,FALSE)</f>
        <v>كيمياء عملية تحليلية وفيزيائية وغير عضوية (3)</v>
      </c>
      <c r="D80" s="211">
        <f>VLOOKUP(B80,مقررات!$A$1:$F$452,3,FALSE)</f>
        <v>0</v>
      </c>
      <c r="E80" s="211">
        <f>VLOOKUP(B80,مقررات!$A$1:$F$476,4,FALSE)</f>
        <v>4</v>
      </c>
      <c r="F80" s="211">
        <f t="shared" si="2"/>
        <v>2</v>
      </c>
      <c r="G80" s="60" t="str">
        <f>VLOOKUP(B80,مقررات!$A$1:$F$409,6,FALSE)</f>
        <v>CH278</v>
      </c>
      <c r="H80" s="60"/>
      <c r="I80" s="964" t="e">
        <f>VLOOKUP(H80,'اعضاء هيئة التدريس'!$B$1:$D$300,2,FALSE)</f>
        <v>#N/A</v>
      </c>
      <c r="J80" s="256"/>
      <c r="K80" s="454"/>
      <c r="L80" s="454"/>
      <c r="M80" s="454"/>
      <c r="N80" s="454"/>
      <c r="O80" s="454"/>
      <c r="P80" s="386"/>
      <c r="Q80" s="446"/>
      <c r="R80" s="370"/>
      <c r="S80" s="265"/>
      <c r="T80" s="282"/>
      <c r="U80" s="282"/>
      <c r="V80" s="282"/>
      <c r="W80" s="282"/>
      <c r="X80" s="282"/>
      <c r="Y80" s="282"/>
      <c r="Z80" s="282"/>
      <c r="AA80" s="282"/>
      <c r="AB80" s="428"/>
      <c r="AC80" s="1001"/>
      <c r="AD80" s="1004"/>
      <c r="AE80" s="1001"/>
      <c r="AF80" s="1001"/>
      <c r="AG80" s="1001"/>
      <c r="AH80" s="1001"/>
      <c r="AI80" s="1001"/>
      <c r="AJ80" s="1001"/>
      <c r="AK80" s="283"/>
      <c r="AL80" s="283"/>
      <c r="AM80" s="283"/>
      <c r="AN80" s="283"/>
      <c r="AO80" s="283"/>
      <c r="AP80" s="283"/>
      <c r="BD80" s="707" t="e">
        <f>VLOOKUP(#REF!,'اعضاء هيئة التدريس'!#REF!,2,)</f>
        <v>#REF!</v>
      </c>
    </row>
    <row r="81" spans="1:56" s="272" customFormat="1" ht="15.75" hidden="1">
      <c r="A81" s="367">
        <v>42</v>
      </c>
      <c r="B81" s="288" t="s">
        <v>635</v>
      </c>
      <c r="C81" s="726" t="str">
        <f>VLOOKUP(B81,مقررات!$A$1:$F$411,2,FALSE)</f>
        <v>كيمياء عملية عضوية (3)</v>
      </c>
      <c r="D81" s="211">
        <f>VLOOKUP(B81,مقررات!$A$1:$F$452,3,FALSE)</f>
        <v>0</v>
      </c>
      <c r="E81" s="211">
        <f>VLOOKUP(B81,مقررات!$A$1:$F$476,4,FALSE)</f>
        <v>4</v>
      </c>
      <c r="F81" s="211">
        <f t="shared" si="2"/>
        <v>2</v>
      </c>
      <c r="G81" s="60" t="str">
        <f>VLOOKUP(B81,مقررات!$A$1:$F$409,6,FALSE)</f>
        <v>CH279</v>
      </c>
      <c r="H81" s="52"/>
      <c r="I81" s="964" t="e">
        <f>VLOOKUP(H81,'اعضاء هيئة التدريس'!$B$1:$D$300,2,FALSE)</f>
        <v>#N/A</v>
      </c>
      <c r="J81" s="37"/>
      <c r="K81" s="774"/>
      <c r="L81" s="774"/>
      <c r="M81" s="774"/>
      <c r="N81" s="774"/>
      <c r="O81" s="774"/>
      <c r="P81" s="1050"/>
      <c r="Q81" s="414"/>
      <c r="R81" s="143"/>
      <c r="S81" s="143"/>
      <c r="T81" s="4"/>
      <c r="U81" s="4"/>
      <c r="V81" s="4"/>
      <c r="W81" s="4"/>
      <c r="X81" s="4"/>
      <c r="Y81" s="4"/>
      <c r="Z81" s="143"/>
      <c r="AA81" s="4"/>
      <c r="AB81" s="692"/>
      <c r="AC81" s="1003"/>
      <c r="AD81" s="1001"/>
      <c r="AE81" s="1001"/>
      <c r="AF81" s="1001"/>
      <c r="AG81" s="1001"/>
      <c r="AH81" s="1001"/>
      <c r="AI81" s="1001"/>
      <c r="AJ81" s="1001"/>
      <c r="AK81" s="283"/>
      <c r="AL81" s="283"/>
      <c r="AM81" s="283"/>
      <c r="AN81" s="283"/>
      <c r="AO81" s="283"/>
      <c r="AP81" s="283"/>
      <c r="BD81" s="707" t="e">
        <f>VLOOKUP(#REF!,'اعضاء هيئة التدريس'!#REF!,2,)</f>
        <v>#REF!</v>
      </c>
    </row>
    <row r="82" spans="1:56" s="272" customFormat="1" ht="15.75" hidden="1">
      <c r="A82" s="367">
        <v>43</v>
      </c>
      <c r="B82" s="288" t="s">
        <v>636</v>
      </c>
      <c r="C82" s="726" t="str">
        <f>VLOOKUP(B82,مقررات!$A$1:$F$411,2,FALSE)</f>
        <v>كيمياء الكم</v>
      </c>
      <c r="D82" s="211">
        <f>VLOOKUP(B82,مقررات!$A$1:$F$452,3,FALSE)</f>
        <v>1.5</v>
      </c>
      <c r="E82" s="211">
        <f>VLOOKUP(B82,مقررات!$A$1:$F$476,4,FALSE)</f>
        <v>1</v>
      </c>
      <c r="F82" s="211">
        <f t="shared" si="2"/>
        <v>2</v>
      </c>
      <c r="G82" s="60" t="str">
        <f>VLOOKUP(B82,مقررات!$A$1:$F$409,6,FALSE)</f>
        <v>CH122</v>
      </c>
      <c r="H82" s="60" t="s">
        <v>1701</v>
      </c>
      <c r="I82" s="262" t="str">
        <f>VLOOKUP(H82,'اعضاء هيئة التدريس'!$B$1:$D$300,2,FALSE)</f>
        <v>ا.د/ احمد النحاس</v>
      </c>
      <c r="J82" s="256"/>
      <c r="K82" s="454"/>
      <c r="L82" s="454"/>
      <c r="M82" s="454"/>
      <c r="N82" s="454" t="s">
        <v>1068</v>
      </c>
      <c r="O82" s="454"/>
      <c r="P82" s="255" t="s">
        <v>89</v>
      </c>
      <c r="Q82" s="446"/>
      <c r="R82" s="355"/>
      <c r="S82" s="265"/>
      <c r="T82" s="282"/>
      <c r="U82" s="282"/>
      <c r="V82" s="282"/>
      <c r="W82" s="282"/>
      <c r="X82" s="282"/>
      <c r="Y82" s="282"/>
      <c r="Z82" s="282"/>
      <c r="AA82" s="282"/>
      <c r="AB82" s="428"/>
      <c r="AC82" s="1001"/>
      <c r="AD82" s="1001"/>
      <c r="AE82" s="1001"/>
      <c r="AF82" s="1001"/>
      <c r="AG82" s="1001"/>
      <c r="AH82" s="1001"/>
      <c r="AI82" s="1001"/>
      <c r="AJ82" s="1001"/>
      <c r="AK82" s="283"/>
      <c r="AL82" s="283"/>
      <c r="AM82" s="283"/>
      <c r="AN82" s="283"/>
      <c r="AO82" s="283"/>
      <c r="AP82" s="283"/>
      <c r="BD82" s="707" t="e">
        <f>VLOOKUP(#REF!,'اعضاء هيئة التدريس'!#REF!,2,)</f>
        <v>#REF!</v>
      </c>
    </row>
    <row r="83" spans="1:56" s="272" customFormat="1" ht="15.75" hidden="1">
      <c r="A83" s="367">
        <v>44</v>
      </c>
      <c r="B83" s="288" t="s">
        <v>636</v>
      </c>
      <c r="C83" s="726" t="str">
        <f>VLOOKUP(B83,مقررات!$A$1:$F$411,2,FALSE)</f>
        <v>كيمياء الكم</v>
      </c>
      <c r="D83" s="211">
        <f>VLOOKUP(B83,مقررات!$A$1:$F$452,3,FALSE)</f>
        <v>1.5</v>
      </c>
      <c r="E83" s="211">
        <f>VLOOKUP(B83,مقررات!$A$1:$F$476,4,FALSE)</f>
        <v>1</v>
      </c>
      <c r="F83" s="211">
        <f t="shared" si="2"/>
        <v>2</v>
      </c>
      <c r="G83" s="60" t="str">
        <f>VLOOKUP(B83,مقررات!$A$1:$F$409,6,FALSE)</f>
        <v>CH122</v>
      </c>
      <c r="H83" s="60" t="s">
        <v>1760</v>
      </c>
      <c r="I83" s="262" t="str">
        <f>VLOOKUP(H83,'اعضاء هيئة التدريس'!$B$1:$D$300,2,FALSE)</f>
        <v>د.صافيناز حمدي</v>
      </c>
      <c r="J83" s="256"/>
      <c r="K83" s="454"/>
      <c r="L83" s="454"/>
      <c r="M83" s="454"/>
      <c r="N83" s="454" t="s">
        <v>1068</v>
      </c>
      <c r="O83" s="454"/>
      <c r="P83" s="255" t="s">
        <v>89</v>
      </c>
      <c r="Q83" s="446"/>
      <c r="R83" s="355"/>
      <c r="S83" s="265"/>
      <c r="T83" s="282"/>
      <c r="U83" s="282"/>
      <c r="V83" s="282"/>
      <c r="W83" s="282"/>
      <c r="X83" s="282"/>
      <c r="Y83" s="282"/>
      <c r="Z83" s="282"/>
      <c r="AA83" s="282"/>
      <c r="AB83" s="428"/>
      <c r="AC83" s="1001"/>
      <c r="AD83" s="1001"/>
      <c r="AE83" s="1001"/>
      <c r="AF83" s="1001"/>
      <c r="AG83" s="1001"/>
      <c r="AH83" s="1001"/>
      <c r="AI83" s="1001"/>
      <c r="AJ83" s="1001"/>
      <c r="AK83" s="283"/>
      <c r="AL83" s="283"/>
      <c r="AM83" s="283"/>
      <c r="AN83" s="283"/>
      <c r="AO83" s="283"/>
      <c r="AP83" s="283"/>
      <c r="BD83" s="707" t="e">
        <f>VLOOKUP(#REF!,'اعضاء هيئة التدريس'!#REF!,2,)</f>
        <v>#REF!</v>
      </c>
    </row>
    <row r="84" spans="1:56" s="272" customFormat="1" ht="15.75" hidden="1">
      <c r="A84" s="367">
        <v>45</v>
      </c>
      <c r="B84" s="288" t="s">
        <v>653</v>
      </c>
      <c r="C84" s="770" t="str">
        <f>VLOOKUP(B84,مقررات!$A$1:$F$411,2,FALSE)</f>
        <v>كيمياء كهربية( 2)</v>
      </c>
      <c r="D84" s="211">
        <f>VLOOKUP(B84,مقررات!$A$1:$F$452,3,FALSE)</f>
        <v>1.5</v>
      </c>
      <c r="E84" s="211">
        <f>VLOOKUP(B84,مقررات!$A$1:$F$476,4,FALSE)</f>
        <v>1</v>
      </c>
      <c r="F84" s="211">
        <f t="shared" si="2"/>
        <v>2</v>
      </c>
      <c r="G84" s="60" t="str">
        <f>VLOOKUP(B84,مقررات!$A$1:$F$409,6,FALSE)</f>
        <v>CH4112</v>
      </c>
      <c r="H84" s="52" t="s">
        <v>1707</v>
      </c>
      <c r="I84" s="262" t="str">
        <f>VLOOKUP(H84,'اعضاء هيئة التدريس'!$B$1:$D$300,2,FALSE)</f>
        <v>أ.د/ عبلة حتحوت</v>
      </c>
      <c r="J84" s="454" t="s">
        <v>1072</v>
      </c>
      <c r="K84" s="454"/>
      <c r="L84" s="454"/>
      <c r="M84" s="774"/>
      <c r="N84" s="774"/>
      <c r="O84" s="774"/>
      <c r="P84" s="255" t="s">
        <v>1324</v>
      </c>
      <c r="Q84" s="414"/>
      <c r="R84" s="143"/>
      <c r="S84" s="143"/>
      <c r="T84" s="4"/>
      <c r="U84" s="4"/>
      <c r="V84" s="4"/>
      <c r="W84" s="4"/>
      <c r="X84" s="4"/>
      <c r="Y84" s="4"/>
      <c r="Z84" s="143"/>
      <c r="AA84" s="4"/>
      <c r="AB84" s="692"/>
      <c r="AC84" s="1004"/>
      <c r="AD84" s="1001"/>
      <c r="AE84" s="1001"/>
      <c r="AF84" s="1001"/>
      <c r="AG84" s="1001"/>
      <c r="AH84" s="1001"/>
      <c r="AI84" s="1001"/>
      <c r="AJ84" s="1001"/>
      <c r="AK84" s="283"/>
      <c r="AL84" s="283"/>
      <c r="AM84" s="283"/>
      <c r="AN84" s="283"/>
      <c r="AO84" s="283"/>
      <c r="AP84" s="283"/>
      <c r="BD84" s="707" t="e">
        <f>VLOOKUP(#REF!,'اعضاء هيئة التدريس'!#REF!,2,)</f>
        <v>#REF!</v>
      </c>
    </row>
    <row r="85" spans="1:56" s="272" customFormat="1" ht="15.75" hidden="1">
      <c r="A85" s="367">
        <v>46</v>
      </c>
      <c r="B85" s="288" t="s">
        <v>654</v>
      </c>
      <c r="C85" s="345" t="str">
        <f>VLOOKUP(B85,مقررات!$A$1:$F$411,2,FALSE)</f>
        <v>كيمياء التآكل</v>
      </c>
      <c r="D85" s="211">
        <f>VLOOKUP(B85,مقررات!$A$1:$F$452,3,FALSE)</f>
        <v>1</v>
      </c>
      <c r="E85" s="211" t="str">
        <f>VLOOKUP(B85,مقررات!$A$1:$F$476,4,FALSE)</f>
        <v>-</v>
      </c>
      <c r="F85" s="211">
        <v>1</v>
      </c>
      <c r="G85" s="60" t="str">
        <f>VLOOKUP(B85,مقررات!$A$1:$F$409,6,FALSE)</f>
        <v>CH4112</v>
      </c>
      <c r="H85" s="60" t="s">
        <v>1752</v>
      </c>
      <c r="I85" s="262" t="str">
        <f>VLOOKUP(H85,'اعضاء هيئة التدريس'!$B$1:$D$300,2,FALSE)</f>
        <v>د/ ايمن شبل</v>
      </c>
      <c r="J85" s="454"/>
      <c r="K85" s="454"/>
      <c r="L85" s="454" t="s">
        <v>1112</v>
      </c>
      <c r="M85" s="454"/>
      <c r="N85" s="454"/>
      <c r="O85" s="454"/>
      <c r="P85" s="386" t="s">
        <v>1320</v>
      </c>
      <c r="Q85" s="446"/>
      <c r="R85" s="355"/>
      <c r="S85" s="265"/>
      <c r="T85" s="282"/>
      <c r="U85" s="282"/>
      <c r="V85" s="282"/>
      <c r="W85" s="282"/>
      <c r="X85" s="282"/>
      <c r="Y85" s="282"/>
      <c r="Z85" s="282"/>
      <c r="AA85" s="282"/>
      <c r="AB85" s="428"/>
      <c r="AC85" s="1001"/>
      <c r="AD85" s="1001"/>
      <c r="AE85" s="1001"/>
      <c r="AF85" s="1001"/>
      <c r="AG85" s="1001"/>
      <c r="AH85" s="1001"/>
      <c r="AI85" s="1001"/>
      <c r="AJ85" s="1001"/>
      <c r="AK85" s="283"/>
      <c r="AL85" s="283"/>
      <c r="AM85" s="283"/>
      <c r="AN85" s="283"/>
      <c r="AO85" s="283"/>
      <c r="AP85" s="283"/>
      <c r="BD85" s="707" t="e">
        <f>VLOOKUP(#REF!,'اعضاء هيئة التدريس'!#REF!,2,)</f>
        <v>#REF!</v>
      </c>
    </row>
    <row r="86" spans="1:56" s="272" customFormat="1" ht="15.75" hidden="1">
      <c r="A86" s="367">
        <v>47</v>
      </c>
      <c r="B86" s="288" t="s">
        <v>655</v>
      </c>
      <c r="C86" s="726" t="str">
        <f>VLOOKUP(B86,مقررات!$A$1:$F$411,2,FALSE)</f>
        <v>نظرية المجموعات</v>
      </c>
      <c r="D86" s="211">
        <f>VLOOKUP(B86,مقررات!$A$1:$F$452,3,FALSE)</f>
        <v>1.5</v>
      </c>
      <c r="E86" s="211">
        <f>VLOOKUP(B86,مقررات!$A$1:$F$476,4,FALSE)</f>
        <v>1</v>
      </c>
      <c r="F86" s="211">
        <f t="shared" ref="F86:F109" si="3">D86+0.5*E86</f>
        <v>2</v>
      </c>
      <c r="G86" s="60" t="str">
        <f>VLOOKUP(B86,مقررات!$A$1:$F$409,6,FALSE)</f>
        <v>CH4112</v>
      </c>
      <c r="H86" s="60" t="s">
        <v>1701</v>
      </c>
      <c r="I86" s="262" t="str">
        <f>VLOOKUP(H86,'اعضاء هيئة التدريس'!$B$1:$D$300,2,FALSE)</f>
        <v>ا.د/ احمد النحاس</v>
      </c>
      <c r="J86" s="256"/>
      <c r="K86" s="256"/>
      <c r="L86" s="256"/>
      <c r="M86" s="256"/>
      <c r="N86" s="256" t="s">
        <v>1070</v>
      </c>
      <c r="O86" s="256"/>
      <c r="P86" s="386" t="s">
        <v>1320</v>
      </c>
      <c r="Q86" s="449"/>
      <c r="R86" s="370"/>
      <c r="S86" s="265"/>
      <c r="T86" s="282"/>
      <c r="U86" s="282"/>
      <c r="V86" s="282"/>
      <c r="W86" s="282"/>
      <c r="X86" s="282"/>
      <c r="Y86" s="282"/>
      <c r="Z86" s="282"/>
      <c r="AA86" s="282"/>
      <c r="AB86" s="428"/>
      <c r="AC86" s="1001"/>
      <c r="AD86" s="1001"/>
      <c r="AE86" s="1001"/>
      <c r="AF86" s="1001"/>
      <c r="AG86" s="1001"/>
      <c r="AH86" s="1001"/>
      <c r="AI86" s="1001"/>
      <c r="AJ86" s="1001"/>
      <c r="AK86" s="283"/>
      <c r="AL86" s="283"/>
      <c r="AM86" s="283"/>
      <c r="AN86" s="283"/>
      <c r="AO86" s="283"/>
      <c r="AP86" s="283"/>
      <c r="BD86" s="707" t="e">
        <f>VLOOKUP(#REF!,'اعضاء هيئة التدريس'!#REF!,2,)</f>
        <v>#REF!</v>
      </c>
    </row>
    <row r="87" spans="1:56" s="29" customFormat="1" ht="15.75" hidden="1">
      <c r="A87" s="367">
        <v>48</v>
      </c>
      <c r="B87" s="288" t="s">
        <v>655</v>
      </c>
      <c r="C87" s="726" t="str">
        <f>VLOOKUP(B87,مقررات!$A$1:$F$411,2,FALSE)</f>
        <v>نظرية المجموعات</v>
      </c>
      <c r="D87" s="211">
        <f>VLOOKUP(B87,مقررات!$A$1:$F$452,3,FALSE)</f>
        <v>1.5</v>
      </c>
      <c r="E87" s="211">
        <f>VLOOKUP(B87,مقررات!$A$1:$F$476,4,FALSE)</f>
        <v>1</v>
      </c>
      <c r="F87" s="211">
        <f t="shared" si="3"/>
        <v>2</v>
      </c>
      <c r="G87" s="60" t="str">
        <f>VLOOKUP(B87,مقررات!$A$1:$F$409,6,FALSE)</f>
        <v>CH4112</v>
      </c>
      <c r="H87" s="60" t="s">
        <v>1760</v>
      </c>
      <c r="I87" s="262" t="str">
        <f>VLOOKUP(H87,'اعضاء هيئة التدريس'!$B$1:$D$300,2,FALSE)</f>
        <v>د.صافيناز حمدي</v>
      </c>
      <c r="J87" s="256"/>
      <c r="K87" s="256"/>
      <c r="L87" s="256"/>
      <c r="M87" s="256"/>
      <c r="N87" s="256" t="s">
        <v>1070</v>
      </c>
      <c r="O87" s="256"/>
      <c r="P87" s="386" t="s">
        <v>1320</v>
      </c>
      <c r="Q87" s="449"/>
      <c r="R87" s="370"/>
      <c r="S87" s="265"/>
      <c r="T87" s="282"/>
      <c r="U87" s="282"/>
      <c r="V87" s="282"/>
      <c r="W87" s="282"/>
      <c r="X87" s="282"/>
      <c r="Y87" s="282"/>
      <c r="Z87" s="282"/>
      <c r="AA87" s="282"/>
      <c r="AB87" s="428"/>
      <c r="AC87" s="1001"/>
      <c r="AD87" s="1006"/>
      <c r="AE87" s="1006"/>
      <c r="AF87" s="1006"/>
      <c r="AG87" s="1006"/>
      <c r="AH87" s="1006"/>
      <c r="AI87" s="1006"/>
      <c r="AJ87" s="1006"/>
      <c r="AK87" s="187"/>
      <c r="AL87" s="187"/>
      <c r="AM87" s="187"/>
      <c r="AN87" s="187"/>
      <c r="AO87" s="187"/>
      <c r="AP87" s="187"/>
      <c r="BD87" s="707" t="e">
        <f>VLOOKUP(#REF!,'اعضاء هيئة التدريس'!#REF!,2,)</f>
        <v>#REF!</v>
      </c>
    </row>
    <row r="88" spans="1:56" s="272" customFormat="1" ht="15.75" hidden="1">
      <c r="A88" s="367">
        <v>49</v>
      </c>
      <c r="B88" s="288" t="s">
        <v>637</v>
      </c>
      <c r="C88" s="345" t="str">
        <f>VLOOKUP(B88,مقررات!$A$1:$F$411,2,FALSE)</f>
        <v>كيمياء السطوح</v>
      </c>
      <c r="D88" s="211">
        <f>VLOOKUP(B88,مقررات!$A$1:$F$452,3,FALSE)</f>
        <v>1.5</v>
      </c>
      <c r="E88" s="211">
        <f>VLOOKUP(B88,مقررات!$A$1:$F$476,4,FALSE)</f>
        <v>1</v>
      </c>
      <c r="F88" s="211">
        <f t="shared" si="3"/>
        <v>2</v>
      </c>
      <c r="G88" s="60" t="str">
        <f>VLOOKUP(B88,مقررات!$A$1:$F$409,6,FALSE)</f>
        <v>CH111</v>
      </c>
      <c r="H88" s="52" t="s">
        <v>1750</v>
      </c>
      <c r="I88" s="262" t="str">
        <f>VLOOKUP(H88,'اعضاء هيئة التدريس'!$B$1:$D$300,2,FALSE)</f>
        <v>د/ نعيمة سالم</v>
      </c>
      <c r="J88" s="454"/>
      <c r="K88" s="454"/>
      <c r="L88" s="454" t="s">
        <v>1072</v>
      </c>
      <c r="M88" s="37"/>
      <c r="N88" s="37"/>
      <c r="O88" s="37"/>
      <c r="P88" s="386" t="s">
        <v>1320</v>
      </c>
      <c r="Q88" s="414"/>
      <c r="R88" s="143"/>
      <c r="S88" s="143"/>
      <c r="T88" s="4"/>
      <c r="U88" s="4"/>
      <c r="V88" s="4"/>
      <c r="W88" s="4"/>
      <c r="X88" s="4"/>
      <c r="Y88" s="4"/>
      <c r="Z88" s="143"/>
      <c r="AA88" s="4"/>
      <c r="AB88" s="692"/>
      <c r="AC88" s="1004"/>
      <c r="AD88" s="1001"/>
      <c r="AE88" s="1001"/>
      <c r="AF88" s="1001"/>
      <c r="AG88" s="1001"/>
      <c r="AH88" s="1001"/>
      <c r="AI88" s="1001"/>
      <c r="AJ88" s="1001"/>
      <c r="AK88" s="283"/>
      <c r="AL88" s="283"/>
      <c r="AM88" s="283"/>
      <c r="AN88" s="283"/>
      <c r="AO88" s="283"/>
      <c r="AP88" s="283"/>
      <c r="BD88" s="707" t="e">
        <f>VLOOKUP(#REF!,'اعضاء هيئة التدريس'!#REF!,2,)</f>
        <v>#REF!</v>
      </c>
    </row>
    <row r="89" spans="1:56" s="272" customFormat="1" ht="15.75" hidden="1">
      <c r="A89" s="367">
        <v>50</v>
      </c>
      <c r="B89" s="288" t="s">
        <v>656</v>
      </c>
      <c r="C89" s="726" t="str">
        <f>VLOOKUP(B89,مقررات!$A$1:$F$411,2,FALSE)</f>
        <v>كيمياء غير عضوية حيوية</v>
      </c>
      <c r="D89" s="211">
        <f>VLOOKUP(B89,مقررات!$A$1:$F$452,3,FALSE)</f>
        <v>1.5</v>
      </c>
      <c r="E89" s="211">
        <f>VLOOKUP(B89,مقررات!$A$1:$F$476,4,FALSE)</f>
        <v>1</v>
      </c>
      <c r="F89" s="211">
        <f t="shared" si="3"/>
        <v>2</v>
      </c>
      <c r="G89" s="60" t="str">
        <f>VLOOKUP(B89,مقررات!$A$1:$F$409,6,FALSE)</f>
        <v>CH324</v>
      </c>
      <c r="H89" s="60" t="s">
        <v>1748</v>
      </c>
      <c r="I89" s="262" t="str">
        <f>VLOOKUP(H89,'اعضاء هيئة التدريس'!$B$1:$D$300,2,FALSE)</f>
        <v>د/ جوزيف اسطفانوس</v>
      </c>
      <c r="J89" s="256"/>
      <c r="K89" s="256"/>
      <c r="L89" s="256"/>
      <c r="M89" s="256" t="s">
        <v>1068</v>
      </c>
      <c r="N89" s="256"/>
      <c r="O89" s="256"/>
      <c r="P89" s="386"/>
      <c r="Q89" s="446"/>
      <c r="R89" s="355"/>
      <c r="S89" s="265"/>
      <c r="T89" s="282"/>
      <c r="U89" s="282"/>
      <c r="V89" s="282"/>
      <c r="W89" s="282"/>
      <c r="X89" s="282"/>
      <c r="Y89" s="282"/>
      <c r="Z89" s="282"/>
      <c r="AA89" s="282"/>
      <c r="AB89" s="428"/>
      <c r="AC89" s="1001"/>
      <c r="AD89" s="1001"/>
      <c r="AE89" s="1001"/>
      <c r="AF89" s="1001"/>
      <c r="AG89" s="1001"/>
      <c r="AH89" s="1001"/>
      <c r="AI89" s="1001"/>
      <c r="AJ89" s="1001"/>
      <c r="AK89" s="283"/>
      <c r="AL89" s="283"/>
      <c r="AM89" s="283"/>
      <c r="AN89" s="283"/>
      <c r="AO89" s="283"/>
      <c r="AP89" s="283"/>
      <c r="BD89" s="707" t="e">
        <f>VLOOKUP(#REF!,'اعضاء هيئة التدريس'!#REF!,2,)</f>
        <v>#REF!</v>
      </c>
    </row>
    <row r="90" spans="1:56" s="272" customFormat="1" ht="16.5" hidden="1" customHeight="1">
      <c r="A90" s="367">
        <v>51</v>
      </c>
      <c r="B90" s="288" t="s">
        <v>657</v>
      </c>
      <c r="C90" s="770" t="str">
        <f>VLOOKUP(B90,مقررات!$A$1:$F$411,2,FALSE)</f>
        <v>كيمياء علوم المواد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si="3"/>
        <v>2</v>
      </c>
      <c r="G90" s="60" t="str">
        <f>VLOOKUP(B90,مقررات!$A$1:$F$409,6,FALSE)</f>
        <v>CH335</v>
      </c>
      <c r="H90" s="52" t="s">
        <v>1695</v>
      </c>
      <c r="I90" s="262" t="str">
        <f>VLOOKUP(H90,'اعضاء هيئة التدريس'!$B$1:$D$300,2,FALSE)</f>
        <v>ا.د/ عادل نصار</v>
      </c>
      <c r="J90" s="37"/>
      <c r="K90" s="37"/>
      <c r="L90" s="37" t="s">
        <v>1070</v>
      </c>
      <c r="M90" s="37"/>
      <c r="N90" s="37"/>
      <c r="O90" s="37"/>
      <c r="P90" s="255" t="s">
        <v>1313</v>
      </c>
      <c r="Q90" s="414"/>
      <c r="R90" s="143"/>
      <c r="S90" s="143"/>
      <c r="T90" s="4"/>
      <c r="U90" s="4"/>
      <c r="V90" s="4"/>
      <c r="W90" s="4"/>
      <c r="X90" s="4"/>
      <c r="Y90" s="4"/>
      <c r="Z90" s="143"/>
      <c r="AA90" s="4"/>
      <c r="AB90" s="692"/>
      <c r="AC90" s="1003"/>
      <c r="AD90" s="1001"/>
      <c r="AE90" s="1001"/>
      <c r="AF90" s="1001"/>
      <c r="AG90" s="1001"/>
      <c r="AH90" s="1001"/>
      <c r="AI90" s="1001"/>
      <c r="AJ90" s="1001"/>
      <c r="AK90" s="283"/>
      <c r="AL90" s="283"/>
      <c r="AM90" s="283"/>
      <c r="AN90" s="283"/>
      <c r="AO90" s="283"/>
      <c r="AP90" s="283"/>
      <c r="BD90" s="707" t="e">
        <f>VLOOKUP(#REF!,'اعضاء هيئة التدريس'!#REF!,2,)</f>
        <v>#REF!</v>
      </c>
    </row>
    <row r="91" spans="1:56" s="272" customFormat="1" ht="17.25" hidden="1" customHeight="1">
      <c r="A91" s="367">
        <v>52</v>
      </c>
      <c r="B91" s="288" t="s">
        <v>657</v>
      </c>
      <c r="C91" s="770" t="str">
        <f>VLOOKUP(B91,مقررات!$A$1:$F$411,2,FALSE)</f>
        <v>كيمياء علوم المواد</v>
      </c>
      <c r="D91" s="211">
        <f>VLOOKUP(B91,مقررات!$A$1:$F$452,3,FALSE)</f>
        <v>1.5</v>
      </c>
      <c r="E91" s="211">
        <f>VLOOKUP(B91,مقررات!$A$1:$F$476,4,FALSE)</f>
        <v>1</v>
      </c>
      <c r="F91" s="211">
        <f t="shared" si="3"/>
        <v>2</v>
      </c>
      <c r="G91" s="60" t="str">
        <f>VLOOKUP(B91,مقررات!$A$1:$F$409,6,FALSE)</f>
        <v>CH335</v>
      </c>
      <c r="H91" s="52" t="s">
        <v>1758</v>
      </c>
      <c r="I91" s="262" t="str">
        <f>VLOOKUP(H91,'اعضاء هيئة التدريس'!$B$1:$D$300,2,FALSE)</f>
        <v>د/ ريهام وجدى</v>
      </c>
      <c r="J91" s="37"/>
      <c r="K91" s="37"/>
      <c r="L91" s="37" t="s">
        <v>1070</v>
      </c>
      <c r="M91" s="37"/>
      <c r="N91" s="37"/>
      <c r="O91" s="37"/>
      <c r="P91" s="255" t="s">
        <v>1313</v>
      </c>
      <c r="Q91" s="414"/>
      <c r="R91" s="143"/>
      <c r="S91" s="143"/>
      <c r="T91" s="4"/>
      <c r="U91" s="4"/>
      <c r="V91" s="4"/>
      <c r="W91" s="4"/>
      <c r="X91" s="4"/>
      <c r="Y91" s="4"/>
      <c r="Z91" s="143"/>
      <c r="AA91" s="4"/>
      <c r="AB91" s="692"/>
      <c r="AC91" s="1003"/>
      <c r="AD91" s="1001"/>
      <c r="AE91" s="1001"/>
      <c r="AF91" s="1001"/>
      <c r="AG91" s="1001"/>
      <c r="AH91" s="1001"/>
      <c r="AI91" s="1001"/>
      <c r="AJ91" s="1001"/>
      <c r="AK91" s="283"/>
      <c r="AL91" s="283"/>
      <c r="AM91" s="283"/>
      <c r="AN91" s="283"/>
      <c r="AO91" s="283"/>
      <c r="AP91" s="283"/>
      <c r="BD91" s="707" t="e">
        <f>VLOOKUP(#REF!,'اعضاء هيئة التدريس'!#REF!,2,)</f>
        <v>#REF!</v>
      </c>
    </row>
    <row r="92" spans="1:56" s="272" customFormat="1" ht="15.75" hidden="1" customHeight="1">
      <c r="A92" s="367">
        <v>53</v>
      </c>
      <c r="B92" s="288" t="s">
        <v>638</v>
      </c>
      <c r="C92" s="726" t="str">
        <f>VLOOKUP(B92,مقررات!$A$1:$F$411,2,FALSE)</f>
        <v>كيمياء نووية إشعاعية</v>
      </c>
      <c r="D92" s="211">
        <f>VLOOKUP(B92,مقررات!$A$1:$F$452,3,FALSE)</f>
        <v>1.5</v>
      </c>
      <c r="E92" s="211">
        <f>VLOOKUP(B92,مقررات!$A$1:$F$476,4,FALSE)</f>
        <v>1</v>
      </c>
      <c r="F92" s="211">
        <f t="shared" si="3"/>
        <v>2</v>
      </c>
      <c r="G92" s="60" t="str">
        <f>VLOOKUP(B92,مقررات!$A$1:$F$409,6,FALSE)</f>
        <v>CH122</v>
      </c>
      <c r="H92" s="60" t="s">
        <v>1698</v>
      </c>
      <c r="I92" s="262" t="str">
        <f>VLOOKUP(H92,'اعضاء هيئة التدريس'!$B$1:$D$300,2,FALSE)</f>
        <v>ا.د/ عبدة الطبل</v>
      </c>
      <c r="J92" s="256"/>
      <c r="K92" s="256" t="s">
        <v>1073</v>
      </c>
      <c r="L92" s="256"/>
      <c r="M92" s="256"/>
      <c r="N92" s="256"/>
      <c r="O92" s="256"/>
      <c r="P92" s="255" t="s">
        <v>89</v>
      </c>
      <c r="Q92" s="446"/>
      <c r="R92" s="370"/>
      <c r="S92" s="265"/>
      <c r="T92" s="282"/>
      <c r="U92" s="282"/>
      <c r="V92" s="282"/>
      <c r="W92" s="282"/>
      <c r="X92" s="282"/>
      <c r="Y92" s="282"/>
      <c r="Z92" s="282"/>
      <c r="AA92" s="282"/>
      <c r="AB92" s="428"/>
      <c r="AC92" s="1001"/>
      <c r="AD92" s="1004"/>
      <c r="AE92" s="1001"/>
      <c r="AF92" s="1001"/>
      <c r="AG92" s="1001"/>
      <c r="AH92" s="1001"/>
      <c r="AI92" s="1001"/>
      <c r="AJ92" s="1001"/>
      <c r="AK92" s="283"/>
      <c r="AL92" s="283"/>
      <c r="AM92" s="283"/>
      <c r="AN92" s="283"/>
      <c r="AO92" s="283"/>
      <c r="AP92" s="283"/>
      <c r="BD92" s="707" t="e">
        <f>VLOOKUP(#REF!,'اعضاء هيئة التدريس'!#REF!,2,)</f>
        <v>#REF!</v>
      </c>
    </row>
    <row r="93" spans="1:56" s="272" customFormat="1" ht="15.75" hidden="1" customHeight="1">
      <c r="A93" s="367">
        <v>54</v>
      </c>
      <c r="B93" s="288" t="s">
        <v>639</v>
      </c>
      <c r="C93" s="756" t="str">
        <f>VLOOKUP(B93,مقررات!$A$1:$F$411,2,FALSE)</f>
        <v>ميكانيكا التفاعلات غير العضوية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si="3"/>
        <v>2</v>
      </c>
      <c r="G93" s="60" t="str">
        <f>VLOOKUP(B93,مقررات!$A$1:$F$409,6,FALSE)</f>
        <v>CH324</v>
      </c>
      <c r="H93" s="52" t="s">
        <v>1705</v>
      </c>
      <c r="I93" s="262" t="str">
        <f>VLOOKUP(H93,'اعضاء هيئة التدريس'!$B$1:$D$300,2,FALSE)</f>
        <v>ا.د/ سعيدة ابو الثنا</v>
      </c>
      <c r="J93" s="37"/>
      <c r="K93" s="37"/>
      <c r="L93" s="37"/>
      <c r="M93" s="37"/>
      <c r="N93" s="37" t="s">
        <v>1070</v>
      </c>
      <c r="O93" s="37"/>
      <c r="P93" s="255" t="s">
        <v>89</v>
      </c>
      <c r="Q93" s="414"/>
      <c r="R93" s="143"/>
      <c r="S93" s="143"/>
      <c r="T93" s="4"/>
      <c r="U93" s="4"/>
      <c r="V93" s="4"/>
      <c r="W93" s="4"/>
      <c r="X93" s="4"/>
      <c r="Y93" s="4"/>
      <c r="Z93" s="143"/>
      <c r="AA93" s="4"/>
      <c r="AB93" s="692"/>
      <c r="AC93" s="1003"/>
      <c r="AD93" s="1001"/>
      <c r="AE93" s="1001"/>
      <c r="AF93" s="1001"/>
      <c r="AG93" s="1001"/>
      <c r="AH93" s="1001"/>
      <c r="AI93" s="1001"/>
      <c r="AJ93" s="1001"/>
      <c r="AK93" s="283"/>
      <c r="AL93" s="283"/>
      <c r="AM93" s="283"/>
      <c r="AN93" s="283"/>
      <c r="AO93" s="283"/>
      <c r="AP93" s="283"/>
      <c r="BD93" s="707" t="e">
        <f>VLOOKUP(#REF!,'اعضاء هيئة التدريس'!#REF!,2,)</f>
        <v>#REF!</v>
      </c>
    </row>
    <row r="94" spans="1:56" s="272" customFormat="1" ht="22.5" hidden="1" customHeight="1">
      <c r="A94" s="367">
        <v>55</v>
      </c>
      <c r="B94" s="288" t="s">
        <v>640</v>
      </c>
      <c r="C94" s="726" t="str">
        <f>VLOOKUP(B94,مقررات!$A$1:$F$411,2,FALSE)</f>
        <v>كيمياء الجوامد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3"/>
        <v>2</v>
      </c>
      <c r="G94" s="60" t="str">
        <f>VLOOKUP(B94,مقررات!$A$1:$F$409,6,FALSE)</f>
        <v>CH122</v>
      </c>
      <c r="H94" s="60" t="s">
        <v>1758</v>
      </c>
      <c r="I94" s="262" t="str">
        <f>VLOOKUP(H94,'اعضاء هيئة التدريس'!$B$1:$D$300,2,FALSE)</f>
        <v>د/ ريهام وجدى</v>
      </c>
      <c r="J94" s="256"/>
      <c r="K94" s="256"/>
      <c r="L94" s="256" t="s">
        <v>1067</v>
      </c>
      <c r="M94" s="256"/>
      <c r="N94" s="256"/>
      <c r="O94" s="256"/>
      <c r="P94" s="386" t="s">
        <v>1315</v>
      </c>
      <c r="Q94" s="440"/>
      <c r="R94" s="370"/>
      <c r="S94" s="265"/>
      <c r="T94" s="282"/>
      <c r="U94" s="282"/>
      <c r="V94" s="282"/>
      <c r="W94" s="282"/>
      <c r="X94" s="282"/>
      <c r="Y94" s="282"/>
      <c r="Z94" s="282"/>
      <c r="AA94" s="282"/>
      <c r="AB94" s="428"/>
      <c r="AC94" s="1001"/>
      <c r="AD94" s="1004"/>
      <c r="AE94" s="1001"/>
      <c r="AF94" s="1001"/>
      <c r="AG94" s="1001"/>
      <c r="AH94" s="1001"/>
      <c r="AI94" s="1001"/>
      <c r="AJ94" s="1001"/>
      <c r="AK94" s="283"/>
      <c r="AL94" s="283"/>
      <c r="AM94" s="283"/>
      <c r="AN94" s="283"/>
      <c r="AO94" s="283"/>
      <c r="AP94" s="283"/>
      <c r="BD94" s="707" t="e">
        <f>VLOOKUP(#REF!,'اعضاء هيئة التدريس'!#REF!,2,)</f>
        <v>#REF!</v>
      </c>
    </row>
    <row r="95" spans="1:56" s="272" customFormat="1" ht="15.75" hidden="1">
      <c r="A95" s="367">
        <v>56</v>
      </c>
      <c r="B95" s="288" t="s">
        <v>658</v>
      </c>
      <c r="C95" s="726" t="str">
        <f>VLOOKUP(B95,مقررات!$A$1:$F$411,2,FALSE)</f>
        <v>تحليل آلي ( 2)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3"/>
        <v>2</v>
      </c>
      <c r="G95" s="60" t="str">
        <f>VLOOKUP(B95,مقررات!$A$1:$F$409,6,FALSE)</f>
        <v>CH246</v>
      </c>
      <c r="H95" s="52" t="s">
        <v>1698</v>
      </c>
      <c r="I95" s="262" t="str">
        <f>VLOOKUP(H95,'اعضاء هيئة التدريس'!$B$1:$D$300,2,FALSE)</f>
        <v>ا.د/ عبدة الطبل</v>
      </c>
      <c r="J95" s="37"/>
      <c r="K95" s="37"/>
      <c r="L95" s="37"/>
      <c r="M95" s="37"/>
      <c r="N95" s="37" t="s">
        <v>1072</v>
      </c>
      <c r="O95" s="37"/>
      <c r="P95" s="255" t="s">
        <v>1324</v>
      </c>
      <c r="Q95" s="414"/>
      <c r="R95" s="143"/>
      <c r="S95" s="143"/>
      <c r="T95" s="4"/>
      <c r="U95" s="4"/>
      <c r="V95" s="4"/>
      <c r="W95" s="4"/>
      <c r="X95" s="4"/>
      <c r="Y95" s="4"/>
      <c r="Z95" s="143"/>
      <c r="AA95" s="4"/>
      <c r="AB95" s="692"/>
      <c r="AC95" s="1004"/>
      <c r="AD95" s="1001"/>
      <c r="AE95" s="1001"/>
      <c r="AF95" s="1001"/>
      <c r="AG95" s="1001"/>
      <c r="AH95" s="1001"/>
      <c r="AI95" s="1001"/>
      <c r="AJ95" s="1001"/>
      <c r="AK95" s="283"/>
      <c r="AL95" s="283"/>
      <c r="AM95" s="283"/>
      <c r="AN95" s="283"/>
      <c r="AO95" s="283"/>
      <c r="AP95" s="283"/>
      <c r="BD95" s="707" t="e">
        <f>VLOOKUP(#REF!,'اعضاء هيئة التدريس'!#REF!,2,)</f>
        <v>#REF!</v>
      </c>
    </row>
    <row r="96" spans="1:56" s="272" customFormat="1" ht="15.75" hidden="1" customHeight="1">
      <c r="A96" s="367">
        <v>57</v>
      </c>
      <c r="B96" s="288" t="s">
        <v>658</v>
      </c>
      <c r="C96" s="726" t="str">
        <f>VLOOKUP(B96,مقررات!$A$1:$F$411,2,FALSE)</f>
        <v>تحليل آلي ( 2)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3"/>
        <v>2</v>
      </c>
      <c r="G96" s="60" t="str">
        <f>VLOOKUP(B96,مقررات!$A$1:$F$409,6,FALSE)</f>
        <v>CH246</v>
      </c>
      <c r="H96" s="52" t="s">
        <v>1752</v>
      </c>
      <c r="I96" s="262" t="str">
        <f>VLOOKUP(H96,'اعضاء هيئة التدريس'!$B$1:$D$300,2,FALSE)</f>
        <v>د/ ايمن شبل</v>
      </c>
      <c r="J96" s="37"/>
      <c r="K96" s="37"/>
      <c r="L96" s="37"/>
      <c r="M96" s="37"/>
      <c r="N96" s="774" t="s">
        <v>1068</v>
      </c>
      <c r="O96" s="37"/>
      <c r="P96" s="255" t="s">
        <v>1324</v>
      </c>
      <c r="Q96" s="414"/>
      <c r="R96" s="143"/>
      <c r="S96" s="143"/>
      <c r="T96" s="4"/>
      <c r="U96" s="4"/>
      <c r="V96" s="4"/>
      <c r="W96" s="4"/>
      <c r="X96" s="4"/>
      <c r="Y96" s="4"/>
      <c r="Z96" s="143"/>
      <c r="AA96" s="4"/>
      <c r="AB96" s="692"/>
      <c r="AC96" s="1004"/>
      <c r="AD96" s="1001"/>
      <c r="AE96" s="1001"/>
      <c r="AF96" s="1001"/>
      <c r="AG96" s="1001"/>
      <c r="AH96" s="1001"/>
      <c r="AI96" s="1001"/>
      <c r="AJ96" s="1001"/>
      <c r="AK96" s="283"/>
      <c r="AL96" s="283"/>
      <c r="AM96" s="283"/>
      <c r="AN96" s="283"/>
      <c r="AO96" s="283"/>
      <c r="AP96" s="283"/>
      <c r="BD96" s="707" t="e">
        <f>VLOOKUP(#REF!,'اعضاء هيئة التدريس'!#REF!,2,)</f>
        <v>#REF!</v>
      </c>
    </row>
    <row r="97" spans="1:56" s="272" customFormat="1" ht="15.75" hidden="1" customHeight="1">
      <c r="A97" s="367">
        <v>58</v>
      </c>
      <c r="B97" s="288" t="s">
        <v>659</v>
      </c>
      <c r="C97" s="726" t="str">
        <f>VLOOKUP(B97,مقررات!$A$1:$F$411,2,FALSE)</f>
        <v>كيمياء عضوية فلزية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3"/>
        <v>2</v>
      </c>
      <c r="G97" s="60" t="str">
        <f>VLOOKUP(B97,مقررات!$A$1:$F$409,6,FALSE)</f>
        <v>CH346</v>
      </c>
      <c r="H97" s="60" t="s">
        <v>1804</v>
      </c>
      <c r="I97" s="262" t="str">
        <f>VLOOKUP(H97,'اعضاء هيئة التدريس'!$B$1:$D$300,2,FALSE)</f>
        <v>د/ محمدعبدالله حواطة</v>
      </c>
      <c r="J97" s="256"/>
      <c r="K97" s="256"/>
      <c r="L97" s="256"/>
      <c r="M97" s="256"/>
      <c r="N97" s="256"/>
      <c r="O97" s="256" t="s">
        <v>1068</v>
      </c>
      <c r="P97" s="255" t="s">
        <v>1313</v>
      </c>
      <c r="Q97" s="780"/>
      <c r="R97" s="355"/>
      <c r="S97" s="265"/>
      <c r="T97" s="282"/>
      <c r="U97" s="282"/>
      <c r="V97" s="282"/>
      <c r="W97" s="282"/>
      <c r="X97" s="282"/>
      <c r="Y97" s="282"/>
      <c r="Z97" s="282"/>
      <c r="AA97" s="282"/>
      <c r="AB97" s="428"/>
      <c r="AC97" s="1001"/>
      <c r="AD97" s="1001"/>
      <c r="AE97" s="1001"/>
      <c r="AF97" s="1001"/>
      <c r="AG97" s="1001"/>
      <c r="AH97" s="1001"/>
      <c r="AI97" s="1001"/>
      <c r="AJ97" s="1001"/>
      <c r="AK97" s="283"/>
      <c r="AL97" s="283"/>
      <c r="AM97" s="283"/>
      <c r="AN97" s="283"/>
      <c r="AO97" s="283"/>
      <c r="AP97" s="283"/>
      <c r="BD97" s="707" t="e">
        <f>VLOOKUP(#REF!,'اعضاء هيئة التدريس'!#REF!,2,)</f>
        <v>#REF!</v>
      </c>
    </row>
    <row r="98" spans="1:56" s="272" customFormat="1" ht="15.75" hidden="1" customHeight="1">
      <c r="A98" s="367">
        <v>59</v>
      </c>
      <c r="B98" s="288" t="s">
        <v>660</v>
      </c>
      <c r="C98" s="726" t="str">
        <f>VLOOKUP(B98,مقررات!$A$1:$F$411,2,FALSE)</f>
        <v>كيمياء الإنزيمات والأيض والهرمونات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3"/>
        <v>2</v>
      </c>
      <c r="G98" s="60" t="str">
        <f>VLOOKUP(B98,مقررات!$A$1:$F$409,6,FALSE)</f>
        <v>CH246</v>
      </c>
      <c r="H98" s="52" t="s">
        <v>1717</v>
      </c>
      <c r="I98" s="262" t="str">
        <f>VLOOKUP(H98,'اعضاء هيئة التدريس'!$B$1:$D$300,2,FALSE)</f>
        <v>ا.د/ صلاح القوصى</v>
      </c>
      <c r="J98" s="37"/>
      <c r="K98" s="37"/>
      <c r="L98" s="37"/>
      <c r="M98" s="37"/>
      <c r="N98" s="37"/>
      <c r="O98" s="37" t="s">
        <v>1067</v>
      </c>
      <c r="P98" s="255" t="s">
        <v>1313</v>
      </c>
      <c r="Q98" s="414"/>
      <c r="R98" s="143"/>
      <c r="S98" s="143"/>
      <c r="T98" s="4"/>
      <c r="U98" s="4"/>
      <c r="V98" s="4"/>
      <c r="W98" s="4"/>
      <c r="X98" s="4"/>
      <c r="Y98" s="4"/>
      <c r="Z98" s="143"/>
      <c r="AA98" s="4"/>
      <c r="AB98" s="692"/>
      <c r="AC98" s="1003"/>
      <c r="AD98" s="1001"/>
      <c r="AE98" s="1001"/>
      <c r="AF98" s="1001"/>
      <c r="AG98" s="1001"/>
      <c r="AH98" s="1001"/>
      <c r="AI98" s="1001"/>
      <c r="AJ98" s="1001"/>
      <c r="AK98" s="283"/>
      <c r="AL98" s="283"/>
      <c r="AM98" s="283"/>
      <c r="AN98" s="283"/>
      <c r="AO98" s="283"/>
      <c r="AP98" s="283"/>
      <c r="BD98" s="707" t="e">
        <f>VLOOKUP(#REF!,'اعضاء هيئة التدريس'!#REF!,2,)</f>
        <v>#REF!</v>
      </c>
    </row>
    <row r="99" spans="1:56" s="272" customFormat="1" ht="15.75" hidden="1" customHeight="1">
      <c r="A99" s="367">
        <v>60</v>
      </c>
      <c r="B99" s="288" t="s">
        <v>661</v>
      </c>
      <c r="C99" s="726" t="str">
        <f>VLOOKUP(B99,مقررات!$A$1:$F$411,2,FALSE)</f>
        <v>تفاعلات عضوية ضوئية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3"/>
        <v>2</v>
      </c>
      <c r="G99" s="60" t="str">
        <f>VLOOKUP(B99,مقررات!$A$1:$F$409,6,FALSE)</f>
        <v>CH447</v>
      </c>
      <c r="H99" s="60" t="s">
        <v>1703</v>
      </c>
      <c r="I99" s="262" t="str">
        <f>VLOOKUP(H99,'اعضاء هيئة التدريس'!$B$1:$D$300,2,FALSE)</f>
        <v>ا.د/ مجدى زهران</v>
      </c>
      <c r="J99" s="256"/>
      <c r="K99" s="314" t="s">
        <v>1073</v>
      </c>
      <c r="L99" s="256"/>
      <c r="M99" s="256"/>
      <c r="N99" s="256"/>
      <c r="O99" s="256"/>
      <c r="P99" s="386" t="s">
        <v>1320</v>
      </c>
      <c r="Q99" s="780"/>
      <c r="R99" s="355"/>
      <c r="S99" s="265"/>
      <c r="T99" s="282"/>
      <c r="U99" s="282"/>
      <c r="V99" s="282"/>
      <c r="W99" s="282"/>
      <c r="X99" s="282"/>
      <c r="Y99" s="282"/>
      <c r="Z99" s="282"/>
      <c r="AA99" s="282"/>
      <c r="AB99" s="428"/>
      <c r="AC99" s="1001"/>
      <c r="AD99" s="1001"/>
      <c r="AE99" s="1001"/>
      <c r="AF99" s="1001"/>
      <c r="AG99" s="1001"/>
      <c r="AH99" s="1001"/>
      <c r="AI99" s="1001"/>
      <c r="AJ99" s="1001"/>
      <c r="AK99" s="283"/>
      <c r="AL99" s="283"/>
      <c r="AM99" s="283"/>
      <c r="AN99" s="283"/>
      <c r="AO99" s="283"/>
      <c r="AP99" s="283"/>
      <c r="BD99" s="707" t="e">
        <f>VLOOKUP(#REF!,'اعضاء هيئة التدريس'!#REF!,2,)</f>
        <v>#REF!</v>
      </c>
    </row>
    <row r="100" spans="1:56" s="272" customFormat="1" ht="15.75" hidden="1" customHeight="1">
      <c r="A100" s="367">
        <v>61</v>
      </c>
      <c r="B100" s="288" t="s">
        <v>641</v>
      </c>
      <c r="C100" s="726" t="str">
        <f>VLOOKUP(B100,مقررات!$A$1:$F$411,2,FALSE)</f>
        <v xml:space="preserve">أطياف 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3"/>
        <v>2</v>
      </c>
      <c r="G100" s="60" t="str">
        <f>VLOOKUP(B100,مقررات!$A$1:$F$409,6,FALSE)</f>
        <v>CH246</v>
      </c>
      <c r="H100" s="52" t="s">
        <v>1731</v>
      </c>
      <c r="I100" s="262" t="str">
        <f>VLOOKUP(H100,'اعضاء هيئة التدريس'!$B$1:$D$300,2,FALSE)</f>
        <v>أ.د/ خالد حلمي</v>
      </c>
      <c r="J100" s="37"/>
      <c r="K100" s="37" t="s">
        <v>1067</v>
      </c>
      <c r="L100" s="37"/>
      <c r="M100" s="37"/>
      <c r="N100" s="37"/>
      <c r="O100" s="37"/>
      <c r="P100" s="255" t="s">
        <v>1324</v>
      </c>
      <c r="Q100" s="414"/>
      <c r="R100" s="143"/>
      <c r="S100" s="143"/>
      <c r="T100" s="4"/>
      <c r="U100" s="4"/>
      <c r="V100" s="4"/>
      <c r="W100" s="4"/>
      <c r="X100" s="4"/>
      <c r="Y100" s="4"/>
      <c r="Z100" s="143"/>
      <c r="AA100" s="4"/>
      <c r="AB100" s="692"/>
      <c r="AC100" s="1003"/>
      <c r="AD100" s="1001"/>
      <c r="AE100" s="1001"/>
      <c r="AF100" s="1001"/>
      <c r="AG100" s="1001"/>
      <c r="AH100" s="1001"/>
      <c r="AI100" s="1001"/>
      <c r="AJ100" s="1001"/>
      <c r="AK100" s="283"/>
      <c r="AL100" s="283"/>
      <c r="AM100" s="283"/>
      <c r="AN100" s="283"/>
      <c r="AO100" s="283"/>
      <c r="AP100" s="283"/>
      <c r="BD100" s="707" t="e">
        <f>VLOOKUP(#REF!,'اعضاء هيئة التدريس'!#REF!,2,)</f>
        <v>#REF!</v>
      </c>
    </row>
    <row r="101" spans="1:56" s="272" customFormat="1" ht="15.75" hidden="1" customHeight="1">
      <c r="A101" s="367">
        <v>62</v>
      </c>
      <c r="B101" s="288" t="s">
        <v>664</v>
      </c>
      <c r="C101" s="726" t="str">
        <f>VLOOKUP(B101,مقررات!$A$1:$F$411,2,FALSE)</f>
        <v>ميكانيكا التفاعلات العضوية(2)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3"/>
        <v>2</v>
      </c>
      <c r="G101" s="60" t="str">
        <f>VLOOKUP(B101,مقررات!$A$1:$F$409,6,FALSE)</f>
        <v>CH425</v>
      </c>
      <c r="H101" s="60" t="s">
        <v>1719</v>
      </c>
      <c r="I101" s="262" t="str">
        <f>VLOOKUP(H101,'اعضاء هيئة التدريس'!$B$1:$D$300,2,FALSE)</f>
        <v>ا.د/ محمد طه عبدالعال</v>
      </c>
      <c r="J101" s="260"/>
      <c r="K101" s="260"/>
      <c r="L101" s="305"/>
      <c r="M101" s="37" t="s">
        <v>1067</v>
      </c>
      <c r="N101" s="328"/>
      <c r="O101" s="260"/>
      <c r="P101" s="255" t="s">
        <v>1313</v>
      </c>
      <c r="Q101" s="446"/>
      <c r="R101" s="251"/>
      <c r="S101" s="282"/>
      <c r="T101" s="282"/>
      <c r="U101" s="282"/>
      <c r="V101" s="282"/>
      <c r="W101" s="282"/>
      <c r="X101" s="282"/>
      <c r="Y101" s="282"/>
      <c r="Z101" s="282"/>
      <c r="AA101" s="282"/>
      <c r="AB101" s="428"/>
      <c r="AC101" s="1001"/>
      <c r="AD101" s="1001"/>
      <c r="AE101" s="1001"/>
      <c r="AF101" s="1001"/>
      <c r="AG101" s="1001"/>
      <c r="AH101" s="1001"/>
      <c r="AI101" s="1001"/>
      <c r="AJ101" s="1001"/>
      <c r="AK101" s="283"/>
      <c r="AL101" s="283"/>
      <c r="AM101" s="283"/>
      <c r="AN101" s="283"/>
      <c r="AO101" s="283"/>
      <c r="AP101" s="283"/>
      <c r="BD101" s="707" t="e">
        <f>VLOOKUP(#REF!,'اعضاء هيئة التدريس'!#REF!,2,)</f>
        <v>#REF!</v>
      </c>
    </row>
    <row r="102" spans="1:56" s="221" customFormat="1" ht="15.75" hidden="1" customHeight="1">
      <c r="A102" s="367">
        <v>63</v>
      </c>
      <c r="B102" s="288" t="s">
        <v>642</v>
      </c>
      <c r="C102" s="726" t="str">
        <f>VLOOKUP(B102,مقررات!$A$1:$F$411,2,FALSE)</f>
        <v>كيمياء حلقية غير متجانسة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3"/>
        <v>2</v>
      </c>
      <c r="G102" s="60" t="str">
        <f>VLOOKUP(B102,مقررات!$A$1:$F$409,6,FALSE)</f>
        <v>CH246</v>
      </c>
      <c r="H102" s="24" t="s">
        <v>1703</v>
      </c>
      <c r="I102" s="262" t="str">
        <f>VLOOKUP(H102,'اعضاء هيئة التدريس'!$B$1:$D$300,2,FALSE)</f>
        <v>ا.د/ مجدى زهران</v>
      </c>
      <c r="J102" s="195"/>
      <c r="K102" s="195"/>
      <c r="L102" s="195"/>
      <c r="M102" s="37" t="s">
        <v>1068</v>
      </c>
      <c r="N102" s="195"/>
      <c r="O102" s="195"/>
      <c r="P102" s="255" t="s">
        <v>1313</v>
      </c>
      <c r="Q102" s="414"/>
      <c r="R102" s="143"/>
      <c r="S102" s="143"/>
      <c r="T102" s="4"/>
      <c r="U102" s="4"/>
      <c r="V102" s="4"/>
      <c r="W102" s="4"/>
      <c r="X102" s="4"/>
      <c r="Y102" s="4"/>
      <c r="Z102" s="143"/>
      <c r="AA102" s="4"/>
      <c r="AB102" s="692"/>
      <c r="AC102" s="1003"/>
      <c r="AD102" s="1001"/>
      <c r="AE102" s="1001"/>
      <c r="AF102" s="1001"/>
      <c r="AG102" s="1001"/>
      <c r="AH102" s="1001"/>
      <c r="AI102" s="1001"/>
      <c r="AJ102" s="1001"/>
      <c r="AK102" s="220"/>
      <c r="AL102" s="220"/>
      <c r="AM102" s="220"/>
      <c r="AN102" s="220"/>
      <c r="AO102" s="220"/>
      <c r="AP102" s="220"/>
      <c r="BD102" s="707" t="e">
        <f>VLOOKUP(#REF!,'اعضاء هيئة التدريس'!#REF!,2,)</f>
        <v>#REF!</v>
      </c>
    </row>
    <row r="103" spans="1:56" s="272" customFormat="1" ht="15.75" hidden="1" customHeight="1">
      <c r="A103" s="367">
        <v>64</v>
      </c>
      <c r="B103" s="288" t="s">
        <v>642</v>
      </c>
      <c r="C103" s="726" t="str">
        <f>VLOOKUP(B103,مقررات!$A$1:$F$411,2,FALSE)</f>
        <v>كيمياء حلقية غير متجانسة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3"/>
        <v>2</v>
      </c>
      <c r="G103" s="60" t="str">
        <f>VLOOKUP(B103,مقررات!$A$1:$F$409,6,FALSE)</f>
        <v>CH246</v>
      </c>
      <c r="H103" s="24" t="s">
        <v>1756</v>
      </c>
      <c r="I103" s="262" t="str">
        <f>VLOOKUP(H103,'اعضاء هيئة التدريس'!$B$1:$D$300,2,FALSE)</f>
        <v>د/ امانى مصطفى</v>
      </c>
      <c r="J103" s="195"/>
      <c r="K103" s="195"/>
      <c r="L103" s="195"/>
      <c r="M103" s="37" t="s">
        <v>1068</v>
      </c>
      <c r="N103" s="195"/>
      <c r="O103" s="195"/>
      <c r="P103" s="255" t="s">
        <v>1313</v>
      </c>
      <c r="Q103" s="414"/>
      <c r="R103" s="143"/>
      <c r="S103" s="143"/>
      <c r="T103" s="4"/>
      <c r="U103" s="4"/>
      <c r="V103" s="4"/>
      <c r="W103" s="4"/>
      <c r="X103" s="4"/>
      <c r="Y103" s="4"/>
      <c r="Z103" s="143"/>
      <c r="AA103" s="4"/>
      <c r="AB103" s="692"/>
      <c r="AC103" s="1003"/>
      <c r="AD103" s="1001"/>
      <c r="AE103" s="1001"/>
      <c r="AF103" s="1001"/>
      <c r="AG103" s="1001"/>
      <c r="AH103" s="1001"/>
      <c r="AI103" s="1001"/>
      <c r="AJ103" s="1001"/>
      <c r="AK103" s="283"/>
      <c r="AL103" s="283"/>
      <c r="AM103" s="283"/>
      <c r="AN103" s="283"/>
      <c r="AO103" s="283"/>
      <c r="AP103" s="283"/>
      <c r="BD103" s="707" t="e">
        <f>VLOOKUP(#REF!,'اعضاء هيئة التدريس'!#REF!,2,)</f>
        <v>#REF!</v>
      </c>
    </row>
    <row r="104" spans="1:56" s="272" customFormat="1" ht="27" hidden="1" customHeight="1">
      <c r="A104" s="367">
        <v>65</v>
      </c>
      <c r="B104" s="288" t="s">
        <v>643</v>
      </c>
      <c r="C104" s="726" t="str">
        <f>VLOOKUP(B104,مقررات!$A$1:$F$411,2,FALSE)</f>
        <v>كيمياء المنتجات الطبيعية</v>
      </c>
      <c r="D104" s="211">
        <f>VLOOKUP(B104,مقررات!$A$1:$F$452,3,FALSE)</f>
        <v>1.5</v>
      </c>
      <c r="E104" s="211">
        <f>VLOOKUP(B104,مقررات!$A$1:$F$476,4,FALSE)</f>
        <v>1</v>
      </c>
      <c r="F104" s="211">
        <f t="shared" si="3"/>
        <v>2</v>
      </c>
      <c r="G104" s="60" t="str">
        <f>VLOOKUP(B104,مقررات!$A$1:$F$409,6,FALSE)</f>
        <v>CH246</v>
      </c>
      <c r="H104" s="60" t="s">
        <v>1762</v>
      </c>
      <c r="I104" s="262" t="str">
        <f>VLOOKUP(H104,'اعضاء هيئة التدريس'!$B$1:$D$300,2,FALSE)</f>
        <v xml:space="preserve">د/ مرفت زايد </v>
      </c>
      <c r="J104" s="256"/>
      <c r="K104" s="256"/>
      <c r="L104" s="282"/>
      <c r="M104" s="256"/>
      <c r="N104" s="256" t="s">
        <v>1067</v>
      </c>
      <c r="O104" s="256"/>
      <c r="P104" s="255" t="s">
        <v>1324</v>
      </c>
      <c r="Q104" s="446"/>
      <c r="R104" s="370"/>
      <c r="S104" s="265"/>
      <c r="T104" s="282"/>
      <c r="U104" s="282"/>
      <c r="V104" s="282"/>
      <c r="W104" s="282"/>
      <c r="X104" s="282"/>
      <c r="Y104" s="282"/>
      <c r="Z104" s="282"/>
      <c r="AA104" s="282"/>
      <c r="AB104" s="428"/>
      <c r="AC104" s="1001"/>
      <c r="AD104" s="1001"/>
      <c r="AE104" s="1001"/>
      <c r="AF104" s="1001"/>
      <c r="AG104" s="1001"/>
      <c r="AH104" s="1001"/>
      <c r="AI104" s="1001"/>
      <c r="AJ104" s="1001"/>
      <c r="AK104" s="283"/>
      <c r="AL104" s="283"/>
      <c r="AM104" s="283"/>
      <c r="AN104" s="283"/>
      <c r="AO104" s="283"/>
      <c r="AP104" s="283"/>
      <c r="BD104" s="707" t="e">
        <f>VLOOKUP(#REF!,'اعضاء هيئة التدريس'!#REF!,2,)</f>
        <v>#REF!</v>
      </c>
    </row>
    <row r="105" spans="1:56" s="285" customFormat="1" ht="15.75" hidden="1" customHeight="1">
      <c r="A105" s="367">
        <v>66</v>
      </c>
      <c r="B105" s="288" t="s">
        <v>662</v>
      </c>
      <c r="C105" s="726" t="str">
        <f>VLOOKUP(B105,مقررات!$A$1:$F$411,2,FALSE)</f>
        <v>كيمياء الجزيئات الحيوية الكبيرة</v>
      </c>
      <c r="D105" s="211">
        <f>VLOOKUP(B105,مقررات!$A$1:$F$452,3,FALSE)</f>
        <v>1.5</v>
      </c>
      <c r="E105" s="211">
        <f>VLOOKUP(B105,مقررات!$A$1:$F$476,4,FALSE)</f>
        <v>1</v>
      </c>
      <c r="F105" s="211">
        <f t="shared" si="3"/>
        <v>2</v>
      </c>
      <c r="G105" s="60" t="str">
        <f>VLOOKUP(B105,مقررات!$A$1:$F$409,6,FALSE)</f>
        <v>CH145</v>
      </c>
      <c r="H105" s="52" t="s">
        <v>1756</v>
      </c>
      <c r="I105" s="262" t="str">
        <f>VLOOKUP(H105,'اعضاء هيئة التدريس'!$B$1:$D$300,2,FALSE)</f>
        <v>د/ امانى مصطفى</v>
      </c>
      <c r="J105" s="37"/>
      <c r="K105" s="37"/>
      <c r="L105" s="37"/>
      <c r="M105" s="37"/>
      <c r="N105" s="37" t="s">
        <v>1068</v>
      </c>
      <c r="O105" s="37"/>
      <c r="P105" s="386" t="s">
        <v>1320</v>
      </c>
      <c r="Q105" s="414"/>
      <c r="R105" s="143"/>
      <c r="S105" s="143"/>
      <c r="T105" s="4"/>
      <c r="U105" s="4"/>
      <c r="V105" s="4"/>
      <c r="W105" s="4"/>
      <c r="X105" s="4"/>
      <c r="Y105" s="4"/>
      <c r="Z105" s="143"/>
      <c r="AA105" s="4"/>
      <c r="AB105" s="692"/>
      <c r="AC105" s="1003"/>
      <c r="AD105" s="1001"/>
      <c r="AE105" s="1004"/>
      <c r="AF105" s="1004"/>
      <c r="AG105" s="1004"/>
      <c r="AH105" s="1004"/>
      <c r="AI105" s="1004"/>
      <c r="AJ105" s="1004"/>
      <c r="AK105" s="284"/>
      <c r="AL105" s="284"/>
      <c r="AM105" s="284"/>
      <c r="AN105" s="284"/>
      <c r="AO105" s="284"/>
      <c r="AP105" s="284"/>
      <c r="BD105" s="707" t="e">
        <f>VLOOKUP(#REF!,'اعضاء هيئة التدريس'!#REF!,2,)</f>
        <v>#REF!</v>
      </c>
    </row>
    <row r="106" spans="1:56" s="285" customFormat="1" ht="24" hidden="1" customHeight="1">
      <c r="A106" s="367">
        <v>67</v>
      </c>
      <c r="B106" s="288" t="s">
        <v>621</v>
      </c>
      <c r="C106" s="726" t="str">
        <f>VLOOKUP(B106,مقررات!$A$1:$F$411,2,FALSE)</f>
        <v>كيمياء طبية (1)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si="3"/>
        <v>2</v>
      </c>
      <c r="G106" s="60" t="str">
        <f>VLOOKUP(B106,مقررات!$A$1:$F$409,6,FALSE)</f>
        <v>CH246</v>
      </c>
      <c r="H106" s="60" t="s">
        <v>1700</v>
      </c>
      <c r="I106" s="262" t="str">
        <f>VLOOKUP(H106,'اعضاء هيئة التدريس'!$B$1:$D$300,2,FALSE)</f>
        <v>أ.د.ابراهيم الطنطاوي</v>
      </c>
      <c r="J106" s="256"/>
      <c r="K106" s="256"/>
      <c r="L106" s="256" t="s">
        <v>1070</v>
      </c>
      <c r="M106" s="256"/>
      <c r="N106" s="256"/>
      <c r="O106" s="256"/>
      <c r="P106" s="255" t="s">
        <v>89</v>
      </c>
      <c r="Q106" s="446"/>
      <c r="R106" s="370"/>
      <c r="S106" s="265"/>
      <c r="T106" s="282"/>
      <c r="U106" s="282"/>
      <c r="V106" s="282"/>
      <c r="W106" s="282"/>
      <c r="X106" s="282"/>
      <c r="Y106" s="282"/>
      <c r="Z106" s="282"/>
      <c r="AA106" s="282"/>
      <c r="AB106" s="428"/>
      <c r="AC106" s="1001"/>
      <c r="AD106" s="1001"/>
      <c r="AE106" s="1004"/>
      <c r="AF106" s="1004"/>
      <c r="AG106" s="1004"/>
      <c r="AH106" s="1004"/>
      <c r="AI106" s="1004"/>
      <c r="AJ106" s="1004"/>
      <c r="AK106" s="284"/>
      <c r="AL106" s="284"/>
      <c r="AM106" s="284"/>
      <c r="AN106" s="284"/>
      <c r="AO106" s="284"/>
      <c r="AP106" s="284"/>
      <c r="BD106" s="707" t="e">
        <f>VLOOKUP(#REF!,'اعضاء هيئة التدريس'!#REF!,2,)</f>
        <v>#REF!</v>
      </c>
    </row>
    <row r="107" spans="1:56" s="285" customFormat="1" ht="22.5" hidden="1" customHeight="1">
      <c r="A107" s="367">
        <v>68</v>
      </c>
      <c r="B107" s="288" t="s">
        <v>665</v>
      </c>
      <c r="C107" s="726" t="str">
        <f>VLOOKUP(B107,مقررات!$A$1:$F$411,2,FALSE)</f>
        <v>كيمياء مواد البناء والحراريات</v>
      </c>
      <c r="D107" s="211">
        <f>VLOOKUP(B107,مقررات!$A$1:$F$452,3,FALSE)</f>
        <v>1.5</v>
      </c>
      <c r="E107" s="211">
        <f>VLOOKUP(B107,مقررات!$A$1:$F$476,4,FALSE)</f>
        <v>1</v>
      </c>
      <c r="F107" s="211">
        <f t="shared" si="3"/>
        <v>2</v>
      </c>
      <c r="G107" s="60" t="str">
        <f>VLOOKUP(B107,مقررات!$A$1:$F$409,6,FALSE)</f>
        <v>CH246</v>
      </c>
      <c r="H107" s="52" t="s">
        <v>1741</v>
      </c>
      <c r="I107" s="262" t="str">
        <f>VLOOKUP(H107,'اعضاء هيئة التدريس'!$B$1:$D$300,2,FALSE)</f>
        <v xml:space="preserve">د. السيد السمنودى </v>
      </c>
      <c r="J107" s="37"/>
      <c r="K107" s="37"/>
      <c r="L107" s="37"/>
      <c r="M107" s="37"/>
      <c r="N107" s="37"/>
      <c r="O107" s="37" t="s">
        <v>1070</v>
      </c>
      <c r="P107" s="255" t="s">
        <v>1313</v>
      </c>
      <c r="Q107" s="414"/>
      <c r="R107" s="143"/>
      <c r="S107" s="143"/>
      <c r="T107" s="4"/>
      <c r="U107" s="4"/>
      <c r="V107" s="4"/>
      <c r="W107" s="4"/>
      <c r="X107" s="4"/>
      <c r="Y107" s="4"/>
      <c r="Z107" s="143"/>
      <c r="AA107" s="4"/>
      <c r="AB107" s="692"/>
      <c r="AC107" s="1003"/>
      <c r="AD107" s="1001"/>
      <c r="AE107" s="1004"/>
      <c r="AF107" s="1004"/>
      <c r="AG107" s="1004"/>
      <c r="AH107" s="1004"/>
      <c r="AI107" s="1004"/>
      <c r="AJ107" s="1004"/>
      <c r="AK107" s="284"/>
      <c r="AL107" s="284"/>
      <c r="AM107" s="284"/>
      <c r="AN107" s="284"/>
      <c r="AO107" s="284"/>
      <c r="AP107" s="284"/>
      <c r="BD107" s="707" t="e">
        <f>VLOOKUP(#REF!,'اعضاء هيئة التدريس'!#REF!,2,)</f>
        <v>#REF!</v>
      </c>
    </row>
    <row r="108" spans="1:56" s="272" customFormat="1" ht="15.75" hidden="1" customHeight="1">
      <c r="A108" s="367">
        <v>69</v>
      </c>
      <c r="B108" s="288" t="s">
        <v>666</v>
      </c>
      <c r="C108" s="726" t="str">
        <f>VLOOKUP(B108,مقررات!$A$1:$F$411,2,FALSE)</f>
        <v>كيمياء المبيدات</v>
      </c>
      <c r="D108" s="211">
        <f>VLOOKUP(B108,مقررات!$A$1:$F$452,3,FALSE)</f>
        <v>1.5</v>
      </c>
      <c r="E108" s="211">
        <f>VLOOKUP(B108,مقررات!$A$1:$F$476,4,FALSE)</f>
        <v>1</v>
      </c>
      <c r="F108" s="211">
        <f t="shared" si="3"/>
        <v>2</v>
      </c>
      <c r="G108" s="60" t="str">
        <f>VLOOKUP(B108,مقررات!$A$1:$F$409,6,FALSE)</f>
        <v>CH412</v>
      </c>
      <c r="H108" s="340" t="s">
        <v>1789</v>
      </c>
      <c r="I108" s="262" t="str">
        <f>VLOOKUP(H108,'اعضاء هيئة التدريس'!$B$1:$D$300,2,FALSE)</f>
        <v>د / هبه عبدالعظيم</v>
      </c>
      <c r="J108" s="330"/>
      <c r="K108" s="437"/>
      <c r="L108" s="394"/>
      <c r="M108" s="330"/>
      <c r="N108" s="256" t="s">
        <v>1067</v>
      </c>
      <c r="O108" s="330"/>
      <c r="P108" s="255" t="s">
        <v>1313</v>
      </c>
      <c r="Q108" s="446"/>
      <c r="R108" s="254"/>
      <c r="S108" s="382"/>
      <c r="T108" s="282"/>
      <c r="U108" s="282"/>
      <c r="V108" s="282"/>
      <c r="W108" s="282"/>
      <c r="X108" s="282"/>
      <c r="Y108" s="282"/>
      <c r="Z108" s="282"/>
      <c r="AA108" s="282"/>
      <c r="AB108" s="428"/>
      <c r="AC108" s="1001"/>
      <c r="AD108" s="1001"/>
      <c r="AE108" s="1001"/>
      <c r="AF108" s="1001"/>
      <c r="AG108" s="1001"/>
      <c r="AH108" s="1001"/>
      <c r="AI108" s="1001"/>
      <c r="AJ108" s="1001"/>
      <c r="AK108" s="283"/>
      <c r="AL108" s="283"/>
      <c r="AM108" s="283"/>
      <c r="AN108" s="283"/>
      <c r="AO108" s="283"/>
      <c r="AP108" s="283"/>
      <c r="BD108" s="251" t="e">
        <f>VLOOKUP(#REF!,'اعضاء هيئة التدريس'!#REF!,2,)</f>
        <v>#REF!</v>
      </c>
    </row>
    <row r="109" spans="1:56" s="272" customFormat="1" ht="15.75" hidden="1" customHeight="1">
      <c r="A109" s="367">
        <v>70</v>
      </c>
      <c r="B109" s="288" t="s">
        <v>666</v>
      </c>
      <c r="C109" s="726" t="str">
        <f>VLOOKUP(B109,مقررات!$A$1:$F$411,2,FALSE)</f>
        <v>كيمياء المبيدات</v>
      </c>
      <c r="D109" s="211">
        <f>VLOOKUP(B109,مقررات!$A$1:$F$452,3,FALSE)</f>
        <v>1.5</v>
      </c>
      <c r="E109" s="211">
        <f>VLOOKUP(B109,مقررات!$A$1:$F$476,4,FALSE)</f>
        <v>1</v>
      </c>
      <c r="F109" s="211">
        <f t="shared" si="3"/>
        <v>2</v>
      </c>
      <c r="G109" s="60" t="str">
        <f>VLOOKUP(B109,مقررات!$A$1:$F$409,6,FALSE)</f>
        <v>CH412</v>
      </c>
      <c r="H109" s="340" t="s">
        <v>1798</v>
      </c>
      <c r="I109" s="262" t="str">
        <f>VLOOKUP(H109,'اعضاء هيئة التدريس'!$B$1:$D$300,2,FALSE)</f>
        <v>أ.د/ عبدالمنعم الترجمان</v>
      </c>
      <c r="J109" s="330"/>
      <c r="K109" s="437"/>
      <c r="L109" s="394"/>
      <c r="M109" s="330"/>
      <c r="N109" s="256" t="s">
        <v>1067</v>
      </c>
      <c r="O109" s="330"/>
      <c r="P109" s="255" t="s">
        <v>1313</v>
      </c>
      <c r="Q109" s="446"/>
      <c r="R109" s="254"/>
      <c r="S109" s="382"/>
      <c r="T109" s="282"/>
      <c r="U109" s="282"/>
      <c r="V109" s="282"/>
      <c r="W109" s="282"/>
      <c r="X109" s="282"/>
      <c r="Y109" s="282"/>
      <c r="Z109" s="282"/>
      <c r="AA109" s="282"/>
      <c r="AB109" s="428"/>
      <c r="AC109" s="1001"/>
      <c r="AD109" s="1001"/>
      <c r="AE109" s="1001"/>
      <c r="AF109" s="1001"/>
      <c r="AG109" s="1001"/>
      <c r="AH109" s="1001"/>
      <c r="AI109" s="1001"/>
      <c r="AJ109" s="1001"/>
      <c r="AK109" s="283"/>
      <c r="AL109" s="283"/>
      <c r="AM109" s="283"/>
      <c r="AN109" s="283"/>
      <c r="AO109" s="283"/>
      <c r="AP109" s="283"/>
      <c r="BD109" s="251" t="e">
        <f>VLOOKUP(#REF!,'اعضاء هيئة التدريس'!#REF!,2,)</f>
        <v>#REF!</v>
      </c>
    </row>
    <row r="110" spans="1:56" s="272" customFormat="1" ht="15.75" hidden="1" customHeight="1">
      <c r="A110" s="367">
        <v>71</v>
      </c>
      <c r="B110" s="288" t="s">
        <v>667</v>
      </c>
      <c r="C110" s="726" t="str">
        <f>VLOOKUP(B110,مقررات!$A$1:$F$411,2,FALSE)</f>
        <v>كيمياء الحفز</v>
      </c>
      <c r="D110" s="211">
        <f>VLOOKUP(B110,مقررات!$A$1:$F$452,3,FALSE)</f>
        <v>1</v>
      </c>
      <c r="E110" s="211" t="str">
        <f>VLOOKUP(B110,مقررات!$A$1:$F$476,4,FALSE)</f>
        <v>-</v>
      </c>
      <c r="F110" s="211">
        <v>1</v>
      </c>
      <c r="G110" s="60" t="str">
        <f>VLOOKUP(B110,مقررات!$A$1:$F$409,6,FALSE)</f>
        <v>CH324</v>
      </c>
      <c r="H110" s="24" t="s">
        <v>1750</v>
      </c>
      <c r="I110" s="262" t="str">
        <f>VLOOKUP(H110,'اعضاء هيئة التدريس'!$B$1:$D$300,2,FALSE)</f>
        <v>د/ نعيمة سالم</v>
      </c>
      <c r="J110" s="195"/>
      <c r="K110" s="256" t="s">
        <v>1119</v>
      </c>
      <c r="L110" s="195"/>
      <c r="M110" s="195"/>
      <c r="N110" s="195"/>
      <c r="O110" s="195"/>
      <c r="P110" s="255" t="s">
        <v>1319</v>
      </c>
      <c r="Q110" s="414"/>
      <c r="R110" s="143"/>
      <c r="S110" s="143"/>
      <c r="T110" s="4"/>
      <c r="U110" s="4"/>
      <c r="V110" s="4"/>
      <c r="W110" s="4"/>
      <c r="X110" s="4"/>
      <c r="Y110" s="4"/>
      <c r="Z110" s="143"/>
      <c r="AA110" s="4"/>
      <c r="AB110" s="692"/>
      <c r="AC110" s="1003"/>
      <c r="AD110" s="1001"/>
      <c r="AE110" s="1001"/>
      <c r="AF110" s="1001"/>
      <c r="AG110" s="1001"/>
      <c r="AH110" s="1001"/>
      <c r="AI110" s="1001"/>
      <c r="AJ110" s="1001"/>
      <c r="AK110" s="283"/>
      <c r="AL110" s="283"/>
      <c r="AM110" s="283"/>
      <c r="AN110" s="283"/>
      <c r="AO110" s="283"/>
      <c r="AP110" s="283"/>
      <c r="BD110" s="251" t="e">
        <f>VLOOKUP(#REF!,'اعضاء هيئة التدريس'!#REF!,2,)</f>
        <v>#REF!</v>
      </c>
    </row>
    <row r="111" spans="1:56" s="272" customFormat="1" ht="15.75" hidden="1" customHeight="1">
      <c r="A111" s="367">
        <v>72</v>
      </c>
      <c r="B111" s="288" t="s">
        <v>667</v>
      </c>
      <c r="C111" s="726" t="str">
        <f>VLOOKUP(B111,مقررات!$A$1:$F$411,2,FALSE)</f>
        <v>كيمياء الحفز</v>
      </c>
      <c r="D111" s="211">
        <f>VLOOKUP(B111,مقررات!$A$1:$F$452,3,FALSE)</f>
        <v>1</v>
      </c>
      <c r="E111" s="211" t="str">
        <f>VLOOKUP(B111,مقررات!$A$1:$F$476,4,FALSE)</f>
        <v>-</v>
      </c>
      <c r="F111" s="211">
        <v>1</v>
      </c>
      <c r="G111" s="60" t="str">
        <f>VLOOKUP(B111,مقررات!$A$1:$F$409,6,FALSE)</f>
        <v>CH324</v>
      </c>
      <c r="H111" s="24" t="s">
        <v>1764</v>
      </c>
      <c r="I111" s="262" t="str">
        <f>VLOOKUP(H111,'اعضاء هيئة التدريس'!$B$1:$D$300,2,FALSE)</f>
        <v>د. مها خضر</v>
      </c>
      <c r="J111" s="195"/>
      <c r="K111" s="256" t="s">
        <v>1119</v>
      </c>
      <c r="L111" s="195"/>
      <c r="M111" s="195"/>
      <c r="N111" s="195"/>
      <c r="O111" s="195"/>
      <c r="P111" s="255" t="s">
        <v>1319</v>
      </c>
      <c r="Q111" s="414"/>
      <c r="R111" s="143"/>
      <c r="S111" s="143"/>
      <c r="T111" s="4"/>
      <c r="U111" s="4"/>
      <c r="V111" s="4"/>
      <c r="W111" s="4"/>
      <c r="X111" s="4"/>
      <c r="Y111" s="4"/>
      <c r="Z111" s="143"/>
      <c r="AA111" s="4"/>
      <c r="AB111" s="692"/>
      <c r="AC111" s="1003"/>
      <c r="AD111" s="1001"/>
      <c r="AE111" s="1001"/>
      <c r="AF111" s="1001"/>
      <c r="AG111" s="1001"/>
      <c r="AH111" s="1001"/>
      <c r="AI111" s="1001"/>
      <c r="AJ111" s="1001"/>
      <c r="AK111" s="283"/>
      <c r="AL111" s="283"/>
      <c r="AM111" s="283"/>
      <c r="AN111" s="283"/>
      <c r="AO111" s="283"/>
      <c r="AP111" s="283"/>
      <c r="BD111" s="251" t="e">
        <f>VLOOKUP(#REF!,'اعضاء هيئة التدريس'!#REF!,2,)</f>
        <v>#REF!</v>
      </c>
    </row>
    <row r="112" spans="1:56" s="272" customFormat="1" ht="15.75" hidden="1" customHeight="1">
      <c r="A112" s="367">
        <v>73</v>
      </c>
      <c r="B112" s="288" t="s">
        <v>668</v>
      </c>
      <c r="C112" s="726" t="str">
        <f>VLOOKUP(B112,مقررات!$A$1:$F$411,2,FALSE)</f>
        <v>الكيمياء البيئية</v>
      </c>
      <c r="D112" s="211">
        <f>VLOOKUP(B112,مقررات!$A$1:$F$452,3,FALSE)</f>
        <v>1.5</v>
      </c>
      <c r="E112" s="211">
        <f>VLOOKUP(B112,مقررات!$A$1:$F$476,4,FALSE)</f>
        <v>1</v>
      </c>
      <c r="F112" s="211">
        <f t="shared" ref="F112:F143" si="4">D112+0.5*E112</f>
        <v>2</v>
      </c>
      <c r="G112" s="60" t="str">
        <f>VLOOKUP(B112,مقررات!$A$1:$F$409,6,FALSE)</f>
        <v>CH324</v>
      </c>
      <c r="H112" s="60" t="s">
        <v>1700</v>
      </c>
      <c r="I112" s="262" t="str">
        <f>VLOOKUP(H112,'اعضاء هيئة التدريس'!$B$1:$D$300,2,FALSE)</f>
        <v>أ.د.ابراهيم الطنطاوي</v>
      </c>
      <c r="J112" s="256"/>
      <c r="K112" s="256" t="s">
        <v>1067</v>
      </c>
      <c r="L112" s="256"/>
      <c r="M112" s="314"/>
      <c r="N112" s="256"/>
      <c r="O112" s="256"/>
      <c r="P112" s="255" t="s">
        <v>89</v>
      </c>
      <c r="Q112" s="445"/>
      <c r="R112" s="370"/>
      <c r="S112" s="265"/>
      <c r="T112" s="282"/>
      <c r="U112" s="282"/>
      <c r="V112" s="282"/>
      <c r="W112" s="282"/>
      <c r="X112" s="282"/>
      <c r="Y112" s="282"/>
      <c r="Z112" s="282"/>
      <c r="AA112" s="282"/>
      <c r="AB112" s="428"/>
      <c r="AC112" s="1001"/>
      <c r="AD112" s="1001"/>
      <c r="AE112" s="1001"/>
      <c r="AF112" s="1001"/>
      <c r="AG112" s="1001"/>
      <c r="AH112" s="1001"/>
      <c r="AI112" s="1001"/>
      <c r="AJ112" s="1001"/>
      <c r="AK112" s="283"/>
      <c r="AL112" s="283"/>
      <c r="AM112" s="283"/>
      <c r="AN112" s="283"/>
      <c r="AO112" s="283"/>
      <c r="AP112" s="283"/>
      <c r="BD112" s="251" t="e">
        <f>VLOOKUP(#REF!,'اعضاء هيئة التدريس'!#REF!,2,)</f>
        <v>#REF!</v>
      </c>
    </row>
    <row r="113" spans="1:56" s="272" customFormat="1" ht="15.75" hidden="1" customHeight="1">
      <c r="A113" s="367">
        <v>74</v>
      </c>
      <c r="B113" s="288" t="s">
        <v>668</v>
      </c>
      <c r="C113" s="726" t="str">
        <f>VLOOKUP(B113,مقررات!$A$1:$F$411,2,FALSE)</f>
        <v>الكيمياء البيئية</v>
      </c>
      <c r="D113" s="211">
        <f>VLOOKUP(B113,مقررات!$A$1:$F$452,3,FALSE)</f>
        <v>1.5</v>
      </c>
      <c r="E113" s="211">
        <f>VLOOKUP(B113,مقررات!$A$1:$F$476,4,FALSE)</f>
        <v>1</v>
      </c>
      <c r="F113" s="211">
        <f t="shared" si="4"/>
        <v>2</v>
      </c>
      <c r="G113" s="60" t="str">
        <f>VLOOKUP(B113,مقررات!$A$1:$F$409,6,FALSE)</f>
        <v>CH324</v>
      </c>
      <c r="H113" s="60" t="s">
        <v>1725</v>
      </c>
      <c r="I113" s="262" t="str">
        <f>VLOOKUP(H113,'اعضاء هيئة التدريس'!$B$1:$D$300,2,FALSE)</f>
        <v>ا.د/ السيد الشريفي</v>
      </c>
      <c r="J113" s="256"/>
      <c r="K113" s="256" t="s">
        <v>1067</v>
      </c>
      <c r="L113" s="256"/>
      <c r="M113" s="314"/>
      <c r="N113" s="256"/>
      <c r="O113" s="256"/>
      <c r="P113" s="255" t="s">
        <v>89</v>
      </c>
      <c r="Q113" s="445"/>
      <c r="R113" s="370"/>
      <c r="S113" s="265"/>
      <c r="T113" s="282"/>
      <c r="U113" s="282"/>
      <c r="V113" s="282"/>
      <c r="W113" s="282"/>
      <c r="X113" s="282"/>
      <c r="Y113" s="282"/>
      <c r="Z113" s="282"/>
      <c r="AA113" s="282"/>
      <c r="AB113" s="428"/>
      <c r="AC113" s="1001"/>
      <c r="AD113" s="1001"/>
      <c r="AE113" s="1001"/>
      <c r="AF113" s="1001"/>
      <c r="AG113" s="1001"/>
      <c r="AH113" s="1001"/>
      <c r="AI113" s="1001"/>
      <c r="AJ113" s="1001"/>
      <c r="AK113" s="283"/>
      <c r="AL113" s="283"/>
      <c r="AM113" s="283"/>
      <c r="AN113" s="283"/>
      <c r="AO113" s="283"/>
      <c r="AP113" s="283"/>
      <c r="BD113" s="251" t="e">
        <f>VLOOKUP(#REF!,'اعضاء هيئة التدريس'!#REF!,2,)</f>
        <v>#REF!</v>
      </c>
    </row>
    <row r="114" spans="1:56" s="272" customFormat="1" ht="15.75" hidden="1" customHeight="1">
      <c r="A114" s="367">
        <v>75</v>
      </c>
      <c r="B114" s="288" t="s">
        <v>1230</v>
      </c>
      <c r="C114" s="726" t="str">
        <f>VLOOKUP(B114,مقررات!$A$1:$F$411,2,FALSE)</f>
        <v>كيمياء عملية حيوية</v>
      </c>
      <c r="D114" s="211">
        <f>VLOOKUP(B114,مقررات!$A$1:$F$452,3,FALSE)</f>
        <v>0</v>
      </c>
      <c r="E114" s="211">
        <f>VLOOKUP(B114,مقررات!$A$1:$F$476,4,FALSE)</f>
        <v>4</v>
      </c>
      <c r="F114" s="211">
        <f t="shared" si="4"/>
        <v>2</v>
      </c>
      <c r="G114" s="60">
        <f>VLOOKUP(B114,مقررات!$A$1:$F$409,6,FALSE)</f>
        <v>0</v>
      </c>
      <c r="H114" s="52"/>
      <c r="I114" s="964" t="e">
        <f>VLOOKUP(H114,'اعضاء هيئة التدريس'!$B$1:$D$300,2,FALSE)</f>
        <v>#N/A</v>
      </c>
      <c r="J114" s="37"/>
      <c r="K114" s="37"/>
      <c r="L114" s="37"/>
      <c r="M114" s="37"/>
      <c r="N114" s="37"/>
      <c r="O114" s="37"/>
      <c r="P114" s="1050"/>
      <c r="Q114" s="414"/>
      <c r="R114" s="143"/>
      <c r="S114" s="143"/>
      <c r="T114" s="4"/>
      <c r="U114" s="4"/>
      <c r="V114" s="4"/>
      <c r="W114" s="4"/>
      <c r="X114" s="4"/>
      <c r="Y114" s="4"/>
      <c r="Z114" s="143"/>
      <c r="AA114" s="4"/>
      <c r="AB114" s="692"/>
      <c r="AC114" s="1004"/>
      <c r="AD114" s="1001"/>
      <c r="AE114" s="1001"/>
      <c r="AF114" s="1001"/>
      <c r="AG114" s="1001"/>
      <c r="AH114" s="1001"/>
      <c r="AI114" s="1001"/>
      <c r="AJ114" s="1001"/>
      <c r="AK114" s="283"/>
      <c r="AL114" s="283"/>
      <c r="AM114" s="283"/>
      <c r="AN114" s="283"/>
      <c r="AO114" s="283"/>
      <c r="AP114" s="283"/>
      <c r="BD114" s="251" t="e">
        <f>VLOOKUP(#REF!,'اعضاء هيئة التدريس'!#REF!,2,)</f>
        <v>#REF!</v>
      </c>
    </row>
    <row r="115" spans="1:56" s="272" customFormat="1" ht="15.75" hidden="1" customHeight="1">
      <c r="A115" s="367">
        <v>76</v>
      </c>
      <c r="B115" s="288" t="s">
        <v>644</v>
      </c>
      <c r="C115" s="726" t="str">
        <f>VLOOKUP(B115,مقررات!$A$1:$F$411,2,FALSE)</f>
        <v>كيمياء البوليمرات العالية</v>
      </c>
      <c r="D115" s="211">
        <f>VLOOKUP(B115,مقررات!$A$1:$F$452,3,FALSE)</f>
        <v>1.5</v>
      </c>
      <c r="E115" s="211">
        <f>VLOOKUP(B115,مقررات!$A$1:$F$476,4,FALSE)</f>
        <v>1</v>
      </c>
      <c r="F115" s="211">
        <f t="shared" si="4"/>
        <v>2</v>
      </c>
      <c r="G115" s="60" t="str">
        <f>VLOOKUP(B115,مقررات!$A$1:$F$409,6,FALSE)</f>
        <v>CH246</v>
      </c>
      <c r="H115" s="60" t="s">
        <v>1715</v>
      </c>
      <c r="I115" s="262" t="str">
        <f>VLOOKUP(H115,'اعضاء هيئة التدريس'!$B$1:$D$300,2,FALSE)</f>
        <v>أ.د/ صبرنال الحامولي</v>
      </c>
      <c r="J115" s="256"/>
      <c r="K115" s="256"/>
      <c r="L115" s="256"/>
      <c r="M115" s="256" t="s">
        <v>1072</v>
      </c>
      <c r="N115" s="256"/>
      <c r="O115" s="256"/>
      <c r="P115" s="255" t="s">
        <v>89</v>
      </c>
      <c r="Q115" s="446"/>
      <c r="R115" s="355"/>
      <c r="S115" s="265"/>
      <c r="T115" s="282"/>
      <c r="U115" s="282"/>
      <c r="V115" s="282"/>
      <c r="W115" s="282"/>
      <c r="X115" s="282"/>
      <c r="Y115" s="282"/>
      <c r="Z115" s="282"/>
      <c r="AA115" s="282"/>
      <c r="AB115" s="428"/>
      <c r="AC115" s="1001"/>
      <c r="AD115" s="1001"/>
      <c r="AE115" s="1001"/>
      <c r="AF115" s="1001"/>
      <c r="AG115" s="1001"/>
      <c r="AH115" s="1001"/>
      <c r="AI115" s="1001"/>
      <c r="AJ115" s="1001"/>
      <c r="AK115" s="283"/>
      <c r="AL115" s="283"/>
      <c r="AM115" s="283"/>
      <c r="AN115" s="283"/>
      <c r="AO115" s="283"/>
      <c r="AP115" s="283"/>
      <c r="BD115" s="251" t="e">
        <f>VLOOKUP(#REF!,'اعضاء هيئة التدريس'!#REF!,2,)</f>
        <v>#REF!</v>
      </c>
    </row>
    <row r="116" spans="1:56" s="272" customFormat="1" ht="15.75" hidden="1" customHeight="1">
      <c r="A116" s="367">
        <v>77</v>
      </c>
      <c r="B116" s="288" t="s">
        <v>645</v>
      </c>
      <c r="C116" s="726" t="str">
        <f>VLOOKUP(B116,مقررات!$A$1:$F$411,2,FALSE)</f>
        <v>كيمياء عملية تحليلية وفيزيائية وغير عضوية (4)</v>
      </c>
      <c r="D116" s="211">
        <f>VLOOKUP(B116,مقررات!$A$1:$F$452,3,FALSE)</f>
        <v>0</v>
      </c>
      <c r="E116" s="211">
        <f>VLOOKUP(B116,مقررات!$A$1:$F$476,4,FALSE)</f>
        <v>4</v>
      </c>
      <c r="F116" s="211">
        <f t="shared" si="4"/>
        <v>2</v>
      </c>
      <c r="G116" s="60" t="str">
        <f>VLOOKUP(B116,مقررات!$A$1:$F$409,6,FALSE)</f>
        <v>CH3711</v>
      </c>
      <c r="H116" s="60"/>
      <c r="I116" s="964" t="e">
        <f>VLOOKUP(H116,'اعضاء هيئة التدريس'!$B$1:$D$300,2,FALSE)</f>
        <v>#N/A</v>
      </c>
      <c r="J116" s="256"/>
      <c r="K116" s="256"/>
      <c r="L116" s="256"/>
      <c r="M116" s="256"/>
      <c r="N116" s="256"/>
      <c r="O116" s="256"/>
      <c r="P116" s="386"/>
      <c r="Q116" s="446"/>
      <c r="R116" s="355"/>
      <c r="S116" s="265"/>
      <c r="T116" s="282"/>
      <c r="U116" s="282"/>
      <c r="V116" s="282"/>
      <c r="W116" s="282"/>
      <c r="X116" s="282"/>
      <c r="Y116" s="282"/>
      <c r="Z116" s="282"/>
      <c r="AA116" s="282"/>
      <c r="AB116" s="428"/>
      <c r="AC116" s="1001"/>
      <c r="AD116" s="1001"/>
      <c r="AE116" s="1001"/>
      <c r="AF116" s="1001"/>
      <c r="AG116" s="1001"/>
      <c r="AH116" s="1001"/>
      <c r="AI116" s="1001"/>
      <c r="AJ116" s="1001"/>
      <c r="AK116" s="283"/>
      <c r="AL116" s="283"/>
      <c r="AM116" s="283"/>
      <c r="AN116" s="283"/>
      <c r="AO116" s="283"/>
      <c r="AP116" s="283"/>
      <c r="BD116" s="251" t="e">
        <f>VLOOKUP(#REF!,'اعضاء هيئة التدريس'!#REF!,2,)</f>
        <v>#REF!</v>
      </c>
    </row>
    <row r="117" spans="1:56" s="272" customFormat="1" ht="15.75" hidden="1" customHeight="1">
      <c r="A117" s="367">
        <v>78</v>
      </c>
      <c r="B117" s="288" t="s">
        <v>646</v>
      </c>
      <c r="C117" s="726" t="str">
        <f>VLOOKUP(B117,مقررات!$A$1:$F$411,2,FALSE)</f>
        <v>كيمياء عملية عضوية (4)</v>
      </c>
      <c r="D117" s="211">
        <f>VLOOKUP(B117,مقررات!$A$1:$F$452,3,FALSE)</f>
        <v>0</v>
      </c>
      <c r="E117" s="211">
        <f>VLOOKUP(B117,مقررات!$A$1:$F$476,4,FALSE)</f>
        <v>4</v>
      </c>
      <c r="F117" s="211">
        <f t="shared" si="4"/>
        <v>2</v>
      </c>
      <c r="G117" s="60" t="str">
        <f>VLOOKUP(B117,مقررات!$A$1:$F$409,6,FALSE)</f>
        <v>CH3712</v>
      </c>
      <c r="H117" s="52"/>
      <c r="I117" s="964" t="e">
        <f>VLOOKUP(H117,'اعضاء هيئة التدريس'!$B$1:$D$300,2,FALSE)</f>
        <v>#N/A</v>
      </c>
      <c r="J117" s="37"/>
      <c r="K117" s="37"/>
      <c r="L117" s="37"/>
      <c r="M117" s="37"/>
      <c r="N117" s="37"/>
      <c r="O117" s="37"/>
      <c r="P117" s="1051"/>
      <c r="Q117" s="414"/>
      <c r="R117" s="143"/>
      <c r="S117" s="143"/>
      <c r="T117" s="4"/>
      <c r="U117" s="4"/>
      <c r="V117" s="4"/>
      <c r="W117" s="4"/>
      <c r="X117" s="4"/>
      <c r="Y117" s="4"/>
      <c r="Z117" s="143"/>
      <c r="AA117" s="4"/>
      <c r="AB117" s="692"/>
      <c r="AC117" s="1003"/>
      <c r="AD117" s="1001"/>
      <c r="AE117" s="1001"/>
      <c r="AF117" s="1001"/>
      <c r="AG117" s="1001"/>
      <c r="AH117" s="1001"/>
      <c r="AI117" s="1001"/>
      <c r="AJ117" s="1001"/>
      <c r="AK117" s="283"/>
      <c r="AL117" s="283"/>
      <c r="AM117" s="283"/>
      <c r="AN117" s="283"/>
      <c r="AO117" s="283"/>
      <c r="AP117" s="283"/>
      <c r="BD117" s="251" t="e">
        <f>VLOOKUP(#REF!,'اعضاء هيئة التدريس'!#REF!,2,)</f>
        <v>#REF!</v>
      </c>
    </row>
    <row r="118" spans="1:56" s="272" customFormat="1" ht="15" hidden="1" customHeight="1">
      <c r="A118" s="328"/>
      <c r="B118" s="288" t="s">
        <v>754</v>
      </c>
      <c r="C118" s="726" t="str">
        <f>VLOOKUP(B118,مقررات!$A$1:$F$411,2,FALSE)</f>
        <v>بحث ومقال</v>
      </c>
      <c r="D118" s="211">
        <f>VLOOKUP(B118,مقررات!$A$1:$F$452,3,FALSE)</f>
        <v>2</v>
      </c>
      <c r="E118" s="211">
        <f>VLOOKUP(B118,مقررات!$A$1:$F$476,4,FALSE)</f>
        <v>0</v>
      </c>
      <c r="F118" s="211">
        <f t="shared" si="4"/>
        <v>2</v>
      </c>
      <c r="G118" s="60" t="str">
        <f>VLOOKUP(B118,مقررات!$A$1:$F$409,6,FALSE)</f>
        <v>-</v>
      </c>
      <c r="H118" s="60"/>
      <c r="I118" s="262" t="s">
        <v>892</v>
      </c>
      <c r="J118" s="73"/>
      <c r="K118" s="73"/>
      <c r="L118" s="73"/>
      <c r="M118" s="73"/>
      <c r="N118" s="73"/>
      <c r="O118" s="73"/>
      <c r="P118" s="1046"/>
      <c r="Q118" s="414"/>
      <c r="R118" s="143"/>
      <c r="S118" s="143"/>
      <c r="T118" s="4"/>
      <c r="U118" s="4"/>
      <c r="V118" s="4"/>
      <c r="W118" s="4"/>
      <c r="X118" s="4"/>
      <c r="Y118" s="4"/>
      <c r="Z118" s="143"/>
      <c r="AA118" s="4"/>
      <c r="AB118" s="692"/>
      <c r="AC118" s="1003"/>
      <c r="AD118" s="1001"/>
      <c r="AE118" s="1001"/>
      <c r="AF118" s="1001"/>
      <c r="AG118" s="1001"/>
      <c r="AH118" s="1001"/>
      <c r="AI118" s="1001"/>
      <c r="AJ118" s="1001"/>
      <c r="AK118" s="283"/>
      <c r="AL118" s="283"/>
      <c r="AM118" s="283"/>
      <c r="AN118" s="283"/>
      <c r="AO118" s="283"/>
      <c r="AP118" s="283"/>
      <c r="BD118" s="251" t="e">
        <f>VLOOKUP(#REF!,'اعضاء هيئة التدريس'!#REF!,2,)</f>
        <v>#REF!</v>
      </c>
    </row>
    <row r="119" spans="1:56" s="272" customFormat="1" ht="15.75" hidden="1" customHeight="1">
      <c r="A119" s="328"/>
      <c r="B119" s="288" t="s">
        <v>728</v>
      </c>
      <c r="C119" s="726" t="str">
        <f>VLOOKUP(B119,مقررات!$A$1:$F$411,2,FALSE)</f>
        <v>علم الشكل الخارجى</v>
      </c>
      <c r="D119" s="211">
        <f>VLOOKUP(B119,مقررات!$A$1:$F$452,3,FALSE)</f>
        <v>3</v>
      </c>
      <c r="E119" s="211">
        <f>VLOOKUP(B119,مقررات!$A$1:$F$476,4,FALSE)</f>
        <v>2</v>
      </c>
      <c r="F119" s="211">
        <f t="shared" si="4"/>
        <v>4</v>
      </c>
      <c r="G119" s="60" t="str">
        <f>VLOOKUP(B119,مقررات!$A$1:$F$409,6,FALSE)</f>
        <v>-</v>
      </c>
      <c r="H119" s="60" t="s">
        <v>1875</v>
      </c>
      <c r="I119" s="262" t="str">
        <f>VLOOKUP(H119,'اعضاء هيئة التدريس'!$B$1:$D$300,2,FALSE)</f>
        <v>أ.د. طلعت عمارة</v>
      </c>
      <c r="J119" s="73"/>
      <c r="K119" s="73" t="s">
        <v>1069</v>
      </c>
      <c r="L119" s="73"/>
      <c r="M119" s="73"/>
      <c r="N119" s="73"/>
      <c r="O119" s="73"/>
      <c r="P119" s="386" t="s">
        <v>1323</v>
      </c>
      <c r="Q119" s="414"/>
      <c r="R119" s="143"/>
      <c r="S119" s="143"/>
      <c r="T119" s="4"/>
      <c r="U119" s="4"/>
      <c r="V119" s="4"/>
      <c r="W119" s="4"/>
      <c r="X119" s="4"/>
      <c r="Y119" s="4"/>
      <c r="Z119" s="143"/>
      <c r="AA119" s="4"/>
      <c r="AB119" s="692"/>
      <c r="AC119" s="1003"/>
      <c r="AD119" s="1001"/>
      <c r="AE119" s="1001"/>
      <c r="AF119" s="1001"/>
      <c r="AG119" s="1001"/>
      <c r="AH119" s="1001"/>
      <c r="AI119" s="1001"/>
      <c r="AJ119" s="1001"/>
      <c r="AK119" s="283"/>
      <c r="AL119" s="283"/>
      <c r="AM119" s="283"/>
      <c r="AN119" s="283"/>
      <c r="AO119" s="283"/>
      <c r="AP119" s="283"/>
      <c r="BD119" s="251" t="e">
        <f>VLOOKUP(#REF!,'اعضاء هيئة التدريس'!#REF!,2,)</f>
        <v>#REF!</v>
      </c>
    </row>
    <row r="120" spans="1:56" s="272" customFormat="1" ht="21" hidden="1" customHeight="1">
      <c r="A120" s="367"/>
      <c r="B120" s="288" t="s">
        <v>729</v>
      </c>
      <c r="C120" s="726" t="str">
        <f>VLOOKUP(B120,مقررات!$A$1:$F$411,2,FALSE)</f>
        <v>علم التشريح الداخلى</v>
      </c>
      <c r="D120" s="211">
        <f>VLOOKUP(B120,مقررات!$A$1:$F$452,3,FALSE)</f>
        <v>2</v>
      </c>
      <c r="E120" s="211">
        <f>VLOOKUP(B120,مقررات!$A$1:$F$476,4,FALSE)</f>
        <v>2</v>
      </c>
      <c r="F120" s="211">
        <f t="shared" si="4"/>
        <v>3</v>
      </c>
      <c r="G120" s="60">
        <f>VLOOKUP(B120,مقررات!$A$1:$F$409,6,FALSE)</f>
        <v>0</v>
      </c>
      <c r="H120" s="60" t="s">
        <v>1873</v>
      </c>
      <c r="I120" s="262" t="str">
        <f>VLOOKUP(H120,'اعضاء هيئة التدريس'!$B$1:$D$300,2,FALSE)</f>
        <v>أ.د.عبادة ابوزكري</v>
      </c>
      <c r="J120" s="73"/>
      <c r="K120" s="73"/>
      <c r="L120" s="73"/>
      <c r="M120" s="73" t="s">
        <v>1067</v>
      </c>
      <c r="N120" s="73"/>
      <c r="O120" s="73"/>
      <c r="P120" s="386" t="s">
        <v>1323</v>
      </c>
      <c r="Q120" s="446"/>
      <c r="R120" s="370"/>
      <c r="S120" s="265"/>
      <c r="T120" s="282"/>
      <c r="U120" s="282"/>
      <c r="V120" s="282"/>
      <c r="W120" s="282"/>
      <c r="X120" s="282"/>
      <c r="Y120" s="282"/>
      <c r="Z120" s="282"/>
      <c r="AA120" s="282"/>
      <c r="AB120" s="428"/>
      <c r="AC120" s="1001"/>
      <c r="AD120" s="1004"/>
      <c r="AE120" s="1001"/>
      <c r="AF120" s="1001"/>
      <c r="AG120" s="1001"/>
      <c r="AH120" s="1001"/>
      <c r="AI120" s="1001"/>
      <c r="AJ120" s="1001"/>
      <c r="AK120" s="283"/>
      <c r="AL120" s="283"/>
      <c r="AM120" s="283"/>
      <c r="AN120" s="283"/>
      <c r="AO120" s="283"/>
      <c r="AP120" s="283"/>
      <c r="BD120" s="251" t="e">
        <f>VLOOKUP(#REF!,'اعضاء هيئة التدريس'!#REF!,2,)</f>
        <v>#REF!</v>
      </c>
    </row>
    <row r="121" spans="1:56" s="272" customFormat="1" ht="15.75" hidden="1" customHeight="1">
      <c r="A121" s="328"/>
      <c r="B121" s="288" t="s">
        <v>732</v>
      </c>
      <c r="C121" s="726" t="str">
        <f>VLOOKUP(B121,مقررات!$A$1:$F$411,2,FALSE)</f>
        <v>تشريح مقارن حشرات</v>
      </c>
      <c r="D121" s="211">
        <f>VLOOKUP(B121,مقررات!$A$1:$F$452,3,FALSE)</f>
        <v>2</v>
      </c>
      <c r="E121" s="211">
        <f>VLOOKUP(B121,مقررات!$A$1:$F$476,4,FALSE)</f>
        <v>0</v>
      </c>
      <c r="F121" s="211">
        <f t="shared" si="4"/>
        <v>2</v>
      </c>
      <c r="G121" s="60" t="str">
        <f>VLOOKUP(B121,مقررات!$A$1:$F$409,6,FALSE)</f>
        <v>E112</v>
      </c>
      <c r="H121" s="60" t="s">
        <v>1873</v>
      </c>
      <c r="I121" s="262" t="str">
        <f>VLOOKUP(H121,'اعضاء هيئة التدريس'!$B$1:$D$300,2,FALSE)</f>
        <v>أ.د.عبادة ابوزكري</v>
      </c>
      <c r="J121" s="73"/>
      <c r="K121" s="73"/>
      <c r="L121" s="73"/>
      <c r="M121" s="73" t="s">
        <v>1070</v>
      </c>
      <c r="N121" s="73"/>
      <c r="O121" s="73"/>
      <c r="P121" s="1046"/>
      <c r="Q121" s="414"/>
      <c r="R121" s="143"/>
      <c r="S121" s="143"/>
      <c r="T121" s="4"/>
      <c r="U121" s="4"/>
      <c r="V121" s="4"/>
      <c r="W121" s="4"/>
      <c r="X121" s="4"/>
      <c r="Y121" s="4"/>
      <c r="Z121" s="143"/>
      <c r="AA121" s="4"/>
      <c r="AB121" s="692"/>
      <c r="AC121" s="1003"/>
      <c r="AD121" s="1001"/>
      <c r="AE121" s="1001"/>
      <c r="AF121" s="1001"/>
      <c r="AG121" s="1001"/>
      <c r="AH121" s="1001"/>
      <c r="AI121" s="1001"/>
      <c r="AJ121" s="1001"/>
      <c r="AK121" s="283"/>
      <c r="AL121" s="283"/>
      <c r="AM121" s="283"/>
      <c r="AN121" s="283"/>
      <c r="AO121" s="283"/>
      <c r="AP121" s="283"/>
      <c r="BD121" s="251" t="e">
        <f>VLOOKUP(#REF!,'اعضاء هيئة التدريس'!#REF!,2,)</f>
        <v>#REF!</v>
      </c>
    </row>
    <row r="122" spans="1:56" s="272" customFormat="1" ht="15.75" hidden="1">
      <c r="A122" s="367"/>
      <c r="B122" s="288" t="s">
        <v>741</v>
      </c>
      <c r="C122" s="726" t="str">
        <f>VLOOKUP(B122,مقررات!$A$1:$F$411,2,FALSE)</f>
        <v>تصنيف حشرات (2)</v>
      </c>
      <c r="D122" s="211">
        <f>VLOOKUP(B122,مقررات!$A$1:$F$452,3,FALSE)</f>
        <v>2</v>
      </c>
      <c r="E122" s="211">
        <f>VLOOKUP(B122,مقررات!$A$1:$F$476,4,FALSE)</f>
        <v>2</v>
      </c>
      <c r="F122" s="211">
        <f t="shared" si="4"/>
        <v>3</v>
      </c>
      <c r="G122" s="60" t="str">
        <f>VLOOKUP(B122,مقررات!$A$1:$F$409,6,FALSE)</f>
        <v>E123</v>
      </c>
      <c r="H122" s="60" t="s">
        <v>1889</v>
      </c>
      <c r="I122" s="262" t="str">
        <f>VLOOKUP(H122,'اعضاء هيئة التدريس'!$B$1:$D$300,2,FALSE)</f>
        <v>د. ماجدة ابوالمحاسن</v>
      </c>
      <c r="J122" s="73"/>
      <c r="K122" s="73" t="s">
        <v>1067</v>
      </c>
      <c r="L122" s="73"/>
      <c r="M122" s="73"/>
      <c r="N122" s="73"/>
      <c r="O122" s="73"/>
      <c r="P122" s="386" t="s">
        <v>1317</v>
      </c>
      <c r="Q122" s="447"/>
      <c r="R122" s="355"/>
      <c r="S122" s="265"/>
      <c r="T122" s="282"/>
      <c r="U122" s="282"/>
      <c r="V122" s="282"/>
      <c r="W122" s="282"/>
      <c r="X122" s="282"/>
      <c r="Y122" s="282"/>
      <c r="Z122" s="282"/>
      <c r="AA122" s="282"/>
      <c r="AB122" s="428"/>
      <c r="AC122" s="1001"/>
      <c r="AD122" s="1001"/>
      <c r="AE122" s="1001"/>
      <c r="AF122" s="1001"/>
      <c r="AG122" s="1001"/>
      <c r="AH122" s="1001"/>
      <c r="AI122" s="1001"/>
      <c r="AJ122" s="1001"/>
      <c r="AK122" s="283"/>
      <c r="AL122" s="283"/>
      <c r="AM122" s="283"/>
      <c r="AN122" s="283"/>
      <c r="AO122" s="283"/>
      <c r="AP122" s="283"/>
      <c r="BD122" s="251" t="e">
        <f>VLOOKUP(#REF!,'اعضاء هيئة التدريس'!#REF!,2,)</f>
        <v>#REF!</v>
      </c>
    </row>
    <row r="123" spans="1:56" s="272" customFormat="1" ht="15.75" hidden="1" customHeight="1">
      <c r="A123" s="367"/>
      <c r="B123" s="288" t="s">
        <v>742</v>
      </c>
      <c r="C123" s="726" t="str">
        <f>VLOOKUP(B123,مقررات!$A$1:$F$411,2,FALSE)</f>
        <v>حشرات اقتصادية (1)</v>
      </c>
      <c r="D123" s="211">
        <f>VLOOKUP(B123,مقررات!$A$1:$F$452,3,FALSE)</f>
        <v>2</v>
      </c>
      <c r="E123" s="211">
        <f>VLOOKUP(B123,مقررات!$A$1:$F$476,4,FALSE)</f>
        <v>2</v>
      </c>
      <c r="F123" s="211">
        <f t="shared" si="4"/>
        <v>3</v>
      </c>
      <c r="G123" s="60" t="str">
        <f>VLOOKUP(B123,مقررات!$A$1:$F$409,6,FALSE)</f>
        <v>E123</v>
      </c>
      <c r="H123" s="60" t="s">
        <v>1897</v>
      </c>
      <c r="I123" s="262" t="str">
        <f>VLOOKUP(H123,'اعضاء هيئة التدريس'!$B$1:$D$300,2,FALSE)</f>
        <v>د. عادل عبدالمنصف نصار</v>
      </c>
      <c r="J123" s="73"/>
      <c r="K123" s="73" t="s">
        <v>1068</v>
      </c>
      <c r="L123" s="73"/>
      <c r="M123" s="73"/>
      <c r="N123" s="73"/>
      <c r="O123" s="73"/>
      <c r="P123" s="252"/>
      <c r="Q123" s="445"/>
      <c r="R123" s="370"/>
      <c r="S123" s="265"/>
      <c r="T123" s="282"/>
      <c r="U123" s="282"/>
      <c r="V123" s="282"/>
      <c r="W123" s="282"/>
      <c r="X123" s="282"/>
      <c r="Y123" s="282"/>
      <c r="Z123" s="282"/>
      <c r="AA123" s="282"/>
      <c r="AB123" s="428"/>
      <c r="AC123" s="1001"/>
      <c r="AD123" s="1001"/>
      <c r="AE123" s="1001"/>
      <c r="AF123" s="1001"/>
      <c r="AG123" s="1001"/>
      <c r="AH123" s="1001"/>
      <c r="AI123" s="1001"/>
      <c r="AJ123" s="1001"/>
      <c r="AK123" s="283"/>
      <c r="AL123" s="283"/>
      <c r="AM123" s="283"/>
      <c r="AN123" s="283"/>
      <c r="AO123" s="283"/>
      <c r="AP123" s="283"/>
      <c r="BD123" s="251" t="e">
        <f>VLOOKUP(#REF!,'اعضاء هيئة التدريس'!#REF!,2,)</f>
        <v>#REF!</v>
      </c>
    </row>
    <row r="124" spans="1:56" s="272" customFormat="1" ht="15.75" hidden="1" customHeight="1">
      <c r="A124" s="367"/>
      <c r="B124" s="288" t="s">
        <v>735</v>
      </c>
      <c r="C124" s="726" t="str">
        <f>VLOOKUP(B124,مقررات!$A$1:$F$411,2,FALSE)</f>
        <v>بيئة الحشرات</v>
      </c>
      <c r="D124" s="211">
        <f>VLOOKUP(B124,مقررات!$A$1:$F$452,3,FALSE)</f>
        <v>2</v>
      </c>
      <c r="E124" s="211">
        <f>VLOOKUP(B124,مقررات!$A$1:$F$476,4,FALSE)</f>
        <v>0</v>
      </c>
      <c r="F124" s="211">
        <f t="shared" si="4"/>
        <v>2</v>
      </c>
      <c r="G124" s="60">
        <f>VLOOKUP(B124,مقررات!$A$1:$F$409,6,FALSE)</f>
        <v>0</v>
      </c>
      <c r="H124" s="60" t="s">
        <v>1881</v>
      </c>
      <c r="I124" s="262" t="str">
        <f>VLOOKUP(H124,'اعضاء هيئة التدريس'!$B$1:$D$300,2,FALSE)</f>
        <v>ا.د. محمد السيد خليل</v>
      </c>
      <c r="J124" s="73"/>
      <c r="K124" s="73"/>
      <c r="L124" s="73"/>
      <c r="M124" s="73" t="s">
        <v>1068</v>
      </c>
      <c r="N124" s="73"/>
      <c r="O124" s="73"/>
      <c r="P124" s="386"/>
      <c r="Q124" s="447"/>
      <c r="R124" s="355"/>
      <c r="S124" s="265"/>
      <c r="T124" s="282"/>
      <c r="U124" s="282"/>
      <c r="V124" s="282"/>
      <c r="W124" s="282"/>
      <c r="X124" s="282"/>
      <c r="Y124" s="282"/>
      <c r="Z124" s="282"/>
      <c r="AA124" s="282"/>
      <c r="AB124" s="428"/>
      <c r="AC124" s="1001"/>
      <c r="AD124" s="1004"/>
      <c r="AE124" s="1001"/>
      <c r="AF124" s="1001"/>
      <c r="AG124" s="1001"/>
      <c r="AH124" s="1001"/>
      <c r="AI124" s="1001"/>
      <c r="AJ124" s="1001"/>
      <c r="AK124" s="283"/>
      <c r="AL124" s="283"/>
      <c r="AM124" s="283"/>
      <c r="AN124" s="283"/>
      <c r="AO124" s="283"/>
      <c r="AP124" s="283"/>
      <c r="BD124" s="251" t="e">
        <f>VLOOKUP(#REF!,'اعضاء هيئة التدريس'!#REF!,2,)</f>
        <v>#REF!</v>
      </c>
    </row>
    <row r="125" spans="1:56" s="272" customFormat="1" ht="15.75" hidden="1" customHeight="1">
      <c r="A125" s="328"/>
      <c r="B125" s="288" t="s">
        <v>734</v>
      </c>
      <c r="C125" s="726" t="str">
        <f>VLOOKUP(B125,مقررات!$A$1:$F$411,2,FALSE)</f>
        <v>أنسجة حشرات</v>
      </c>
      <c r="D125" s="211">
        <f>VLOOKUP(B125,مقررات!$A$1:$F$452,3,FALSE)</f>
        <v>1</v>
      </c>
      <c r="E125" s="211">
        <f>VLOOKUP(B125,مقررات!$A$1:$F$476,4,FALSE)</f>
        <v>2</v>
      </c>
      <c r="F125" s="211">
        <f t="shared" si="4"/>
        <v>2</v>
      </c>
      <c r="G125" s="60" t="str">
        <f>VLOOKUP(B125,مقررات!$A$1:$F$409,6,FALSE)</f>
        <v>E112</v>
      </c>
      <c r="H125" s="60" t="s">
        <v>1888</v>
      </c>
      <c r="I125" s="262" t="str">
        <f>VLOOKUP(H125,'اعضاء هيئة التدريس'!$B$1:$D$300,2,FALSE)</f>
        <v>د. هانم صقر</v>
      </c>
      <c r="J125" s="73"/>
      <c r="K125" s="73"/>
      <c r="L125" s="73"/>
      <c r="M125" s="73"/>
      <c r="N125" s="73"/>
      <c r="O125" s="73" t="s">
        <v>1233</v>
      </c>
      <c r="P125" s="386" t="s">
        <v>1317</v>
      </c>
      <c r="Q125" s="414"/>
      <c r="R125" s="143"/>
      <c r="S125" s="143"/>
      <c r="T125" s="4"/>
      <c r="U125" s="4"/>
      <c r="V125" s="4"/>
      <c r="W125" s="4"/>
      <c r="X125" s="4"/>
      <c r="Y125" s="4"/>
      <c r="Z125" s="143"/>
      <c r="AA125" s="4"/>
      <c r="AB125" s="692"/>
      <c r="AC125" s="1003"/>
      <c r="AD125" s="1004"/>
      <c r="AE125" s="1001"/>
      <c r="AF125" s="1001"/>
      <c r="AG125" s="1001"/>
      <c r="AH125" s="1001"/>
      <c r="AI125" s="1001"/>
      <c r="AJ125" s="1001"/>
      <c r="AK125" s="283"/>
      <c r="AL125" s="283"/>
      <c r="AM125" s="283"/>
      <c r="AN125" s="283"/>
      <c r="AO125" s="283"/>
      <c r="AP125" s="283"/>
      <c r="BD125" s="251" t="e">
        <f>VLOOKUP(#REF!,'اعضاء هيئة التدريس'!#REF!,2,)</f>
        <v>#REF!</v>
      </c>
    </row>
    <row r="126" spans="1:56" s="272" customFormat="1" ht="15.75" hidden="1" customHeight="1">
      <c r="A126" s="328"/>
      <c r="B126" s="288" t="s">
        <v>733</v>
      </c>
      <c r="C126" s="726" t="str">
        <f>VLOOKUP(B126,مقررات!$A$1:$F$411,2,FALSE)</f>
        <v>ميكروتكنيك</v>
      </c>
      <c r="D126" s="211">
        <f>VLOOKUP(B126,مقررات!$A$1:$F$452,3,FALSE)</f>
        <v>2</v>
      </c>
      <c r="E126" s="211">
        <f>VLOOKUP(B126,مقررات!$A$1:$F$476,4,FALSE)</f>
        <v>2</v>
      </c>
      <c r="F126" s="211">
        <f t="shared" si="4"/>
        <v>3</v>
      </c>
      <c r="G126" s="60">
        <f>VLOOKUP(B126,مقررات!$A$1:$F$409,6,FALSE)</f>
        <v>0</v>
      </c>
      <c r="H126" s="60" t="s">
        <v>1873</v>
      </c>
      <c r="I126" s="262" t="str">
        <f>VLOOKUP(H126,'اعضاء هيئة التدريس'!$B$1:$D$300,2,FALSE)</f>
        <v>أ.د.عبادة ابوزكري</v>
      </c>
      <c r="J126" s="73"/>
      <c r="K126" s="73"/>
      <c r="L126" s="73"/>
      <c r="M126" s="73"/>
      <c r="N126" s="73" t="s">
        <v>1067</v>
      </c>
      <c r="O126" s="73"/>
      <c r="P126" s="386" t="s">
        <v>1317</v>
      </c>
      <c r="Q126" s="414"/>
      <c r="R126" s="143"/>
      <c r="S126" s="143"/>
      <c r="T126" s="4"/>
      <c r="U126" s="4"/>
      <c r="V126" s="4"/>
      <c r="W126" s="4"/>
      <c r="X126" s="4"/>
      <c r="Y126" s="4"/>
      <c r="Z126" s="143"/>
      <c r="AA126" s="4"/>
      <c r="AB126" s="692"/>
      <c r="AC126" s="1003"/>
      <c r="AD126" s="1004"/>
      <c r="AE126" s="1001"/>
      <c r="AF126" s="1001"/>
      <c r="AG126" s="1001"/>
      <c r="AH126" s="1001"/>
      <c r="AI126" s="1001"/>
      <c r="AJ126" s="1001"/>
      <c r="AK126" s="283"/>
      <c r="AL126" s="283"/>
      <c r="AM126" s="283"/>
      <c r="AN126" s="283"/>
      <c r="AO126" s="283"/>
      <c r="AP126" s="283"/>
      <c r="BD126" s="251" t="e">
        <f>VLOOKUP(#REF!,'اعضاء هيئة التدريس'!#REF!,2,)</f>
        <v>#REF!</v>
      </c>
    </row>
    <row r="127" spans="1:56" s="759" customFormat="1" ht="15.75" hidden="1" customHeight="1">
      <c r="A127" s="328"/>
      <c r="B127" s="288" t="s">
        <v>744</v>
      </c>
      <c r="C127" s="726" t="str">
        <f>VLOOKUP(B127,مقررات!$A$1:$F$411,2,FALSE)</f>
        <v>سلوك حشرات</v>
      </c>
      <c r="D127" s="211">
        <f>VLOOKUP(B127,مقررات!$A$1:$F$452,3,FALSE)</f>
        <v>2</v>
      </c>
      <c r="E127" s="211">
        <v>0</v>
      </c>
      <c r="F127" s="211">
        <f t="shared" si="4"/>
        <v>2</v>
      </c>
      <c r="G127" s="60" t="str">
        <f>VLOOKUP(B127,مقررات!$A$1:$F$409,6,FALSE)</f>
        <v>-</v>
      </c>
      <c r="H127" s="60" t="s">
        <v>1897</v>
      </c>
      <c r="I127" s="262" t="str">
        <f>VLOOKUP(H127,'اعضاء هيئة التدريس'!$B$1:$D$300,2,FALSE)</f>
        <v>د. عادل عبدالمنصف نصار</v>
      </c>
      <c r="J127" s="73"/>
      <c r="K127" s="73"/>
      <c r="L127" s="73" t="s">
        <v>1072</v>
      </c>
      <c r="M127" s="73"/>
      <c r="N127" s="73"/>
      <c r="O127" s="73"/>
      <c r="P127" s="386"/>
      <c r="Q127" s="414"/>
      <c r="R127" s="143"/>
      <c r="S127" s="143"/>
      <c r="T127" s="4"/>
      <c r="U127" s="4"/>
      <c r="V127" s="4"/>
      <c r="W127" s="4"/>
      <c r="X127" s="4"/>
      <c r="Y127" s="4"/>
      <c r="Z127" s="143"/>
      <c r="AA127" s="4"/>
      <c r="AB127" s="692"/>
      <c r="AC127" s="1003"/>
      <c r="AD127" s="1007"/>
      <c r="AE127" s="1007"/>
      <c r="AF127" s="1007"/>
      <c r="AG127" s="1007"/>
      <c r="AH127" s="1007"/>
      <c r="AI127" s="1007"/>
      <c r="AJ127" s="1007"/>
      <c r="AK127" s="760"/>
      <c r="AL127" s="760"/>
      <c r="AM127" s="760"/>
      <c r="AN127" s="760"/>
      <c r="AO127" s="760"/>
      <c r="AP127" s="760"/>
      <c r="BD127" s="260" t="e">
        <f>VLOOKUP(#REF!,'اعضاء هيئة التدريس'!#REF!,2,)</f>
        <v>#REF!</v>
      </c>
    </row>
    <row r="128" spans="1:56" s="272" customFormat="1" ht="15.75" hidden="1" customHeight="1">
      <c r="A128" s="367"/>
      <c r="B128" s="288" t="s">
        <v>737</v>
      </c>
      <c r="C128" s="726" t="str">
        <f>VLOOKUP(B128,مقررات!$A$1:$F$411,2,FALSE)</f>
        <v>فسيولوجي حشرات (1)</v>
      </c>
      <c r="D128" s="211">
        <f>VLOOKUP(B128,مقررات!$A$1:$F$452,3,FALSE)</f>
        <v>2</v>
      </c>
      <c r="E128" s="211">
        <f>VLOOKUP(B128,مقررات!$A$1:$F$476,4,FALSE)</f>
        <v>2</v>
      </c>
      <c r="F128" s="211">
        <f t="shared" si="4"/>
        <v>3</v>
      </c>
      <c r="G128" s="60" t="str">
        <f>VLOOKUP(B128,مقررات!$A$1:$F$409,6,FALSE)</f>
        <v>E112</v>
      </c>
      <c r="H128" s="60" t="s">
        <v>1875</v>
      </c>
      <c r="I128" s="262" t="str">
        <f>VLOOKUP(H128,'اعضاء هيئة التدريس'!$B$1:$D$300,2,FALSE)</f>
        <v>أ.د. طلعت عمارة</v>
      </c>
      <c r="J128" s="73"/>
      <c r="K128" s="73"/>
      <c r="L128" s="73"/>
      <c r="M128" s="73" t="s">
        <v>1067</v>
      </c>
      <c r="N128" s="73"/>
      <c r="O128" s="73"/>
      <c r="P128" s="386" t="s">
        <v>1317</v>
      </c>
      <c r="Q128" s="445"/>
      <c r="R128" s="370"/>
      <c r="S128" s="265"/>
      <c r="T128" s="282"/>
      <c r="U128" s="282"/>
      <c r="V128" s="282"/>
      <c r="W128" s="282"/>
      <c r="X128" s="282"/>
      <c r="Y128" s="282"/>
      <c r="Z128" s="282"/>
      <c r="AA128" s="282"/>
      <c r="AB128" s="428"/>
      <c r="AC128" s="1001"/>
      <c r="AD128" s="1001"/>
      <c r="AE128" s="1001"/>
      <c r="AF128" s="1001"/>
      <c r="AG128" s="1001"/>
      <c r="AH128" s="1001"/>
      <c r="AI128" s="1001"/>
      <c r="AJ128" s="1001"/>
      <c r="AK128" s="283"/>
      <c r="AL128" s="283"/>
      <c r="AM128" s="283"/>
      <c r="AN128" s="283"/>
      <c r="AO128" s="283"/>
      <c r="AP128" s="283"/>
      <c r="BD128" s="251" t="e">
        <f>VLOOKUP(#REF!,'اعضاء هيئة التدريس'!#REF!,2,)</f>
        <v>#REF!</v>
      </c>
    </row>
    <row r="129" spans="1:56" s="272" customFormat="1" ht="15.75" hidden="1" customHeight="1">
      <c r="A129" s="367"/>
      <c r="B129" s="288" t="s">
        <v>748</v>
      </c>
      <c r="C129" s="726" t="str">
        <f>VLOOKUP(B129,مقررات!$A$1:$F$411,2,FALSE)</f>
        <v>حشرات اقتصادية (2)</v>
      </c>
      <c r="D129" s="211">
        <f>VLOOKUP(B129,مقررات!$A$1:$F$452,3,FALSE)</f>
        <v>2</v>
      </c>
      <c r="E129" s="211">
        <f>VLOOKUP(B129,مقررات!$A$1:$F$476,4,FALSE)</f>
        <v>2</v>
      </c>
      <c r="F129" s="211">
        <f t="shared" si="4"/>
        <v>3</v>
      </c>
      <c r="G129" s="60" t="str">
        <f>VLOOKUP(B129,مقررات!$A$1:$F$409,6,FALSE)</f>
        <v>E225</v>
      </c>
      <c r="H129" s="60" t="s">
        <v>1881</v>
      </c>
      <c r="I129" s="262" t="str">
        <f>VLOOKUP(H129,'اعضاء هيئة التدريس'!$B$1:$D$300,2,FALSE)</f>
        <v>ا.د. محمد السيد خليل</v>
      </c>
      <c r="J129" s="73"/>
      <c r="K129" s="73"/>
      <c r="L129" s="73"/>
      <c r="M129" s="73"/>
      <c r="N129" s="73" t="s">
        <v>1068</v>
      </c>
      <c r="O129" s="73"/>
      <c r="P129" s="386" t="s">
        <v>1317</v>
      </c>
      <c r="Q129" s="445"/>
      <c r="R129" s="370"/>
      <c r="S129" s="265"/>
      <c r="T129" s="282"/>
      <c r="U129" s="282"/>
      <c r="V129" s="282"/>
      <c r="W129" s="282"/>
      <c r="X129" s="282"/>
      <c r="Y129" s="282"/>
      <c r="Z129" s="282"/>
      <c r="AA129" s="282"/>
      <c r="AB129" s="428"/>
      <c r="AC129" s="1001"/>
      <c r="AD129" s="1001"/>
      <c r="AE129" s="1001"/>
      <c r="AF129" s="1001"/>
      <c r="AG129" s="1001"/>
      <c r="AH129" s="1001"/>
      <c r="AI129" s="1001"/>
      <c r="AJ129" s="1001"/>
      <c r="AK129" s="283"/>
      <c r="AL129" s="283"/>
      <c r="AM129" s="283"/>
      <c r="AN129" s="283"/>
      <c r="AO129" s="283"/>
      <c r="AP129" s="283"/>
      <c r="BD129" s="251" t="e">
        <f>VLOOKUP(#REF!,'اعضاء هيئة التدريس'!#REF!,2,)</f>
        <v>#REF!</v>
      </c>
    </row>
    <row r="130" spans="1:56" s="272" customFormat="1" ht="15.75" hidden="1" customHeight="1">
      <c r="A130" s="367"/>
      <c r="B130" s="245" t="s">
        <v>984</v>
      </c>
      <c r="C130" s="726" t="str">
        <f>VLOOKUP(B130,مقررات!$A$1:$F$411,2,FALSE)</f>
        <v>تاريخ العلم</v>
      </c>
      <c r="D130" s="211">
        <f>VLOOKUP(B130,مقررات!$A$1:$F$452,3,FALSE)</f>
        <v>2</v>
      </c>
      <c r="E130" s="225"/>
      <c r="F130" s="211">
        <f t="shared" si="4"/>
        <v>2</v>
      </c>
      <c r="G130" s="60" t="str">
        <f>VLOOKUP(B130,مقررات!$A$1:$F$409,6,FALSE)</f>
        <v>ـ</v>
      </c>
      <c r="H130" s="60" t="s">
        <v>1697</v>
      </c>
      <c r="I130" s="262" t="str">
        <f>VLOOKUP(H130,'اعضاء هيئة التدريس'!$B$1:$D$300,2,FALSE)</f>
        <v>أ.د. عبدالحميد اسماعيل</v>
      </c>
      <c r="J130" s="256"/>
      <c r="K130" s="256"/>
      <c r="L130" s="256" t="s">
        <v>1070</v>
      </c>
      <c r="M130" s="256"/>
      <c r="N130" s="256"/>
      <c r="O130" s="256"/>
      <c r="P130" s="255" t="s">
        <v>1318</v>
      </c>
      <c r="Q130" s="780"/>
      <c r="R130" s="355"/>
      <c r="S130" s="265"/>
      <c r="T130" s="282"/>
      <c r="U130" s="282"/>
      <c r="V130" s="282"/>
      <c r="W130" s="282"/>
      <c r="X130" s="282"/>
      <c r="Y130" s="282"/>
      <c r="Z130" s="282"/>
      <c r="AA130" s="282"/>
      <c r="AB130" s="428"/>
      <c r="AC130" s="1001"/>
      <c r="AD130" s="1001"/>
      <c r="AE130" s="1001"/>
      <c r="AF130" s="1001"/>
      <c r="AG130" s="1001"/>
      <c r="AH130" s="1001"/>
      <c r="AI130" s="1001"/>
      <c r="AJ130" s="1001"/>
      <c r="AK130" s="283"/>
      <c r="AL130" s="283"/>
      <c r="AM130" s="283"/>
      <c r="AN130" s="283"/>
      <c r="AO130" s="283"/>
      <c r="AP130" s="283"/>
      <c r="BD130" s="251" t="e">
        <f>VLOOKUP(#REF!,'اعضاء هيئة التدريس'!#REF!,2,)</f>
        <v>#REF!</v>
      </c>
    </row>
    <row r="131" spans="1:56" s="272" customFormat="1" ht="15.75" hidden="1" customHeight="1">
      <c r="A131" s="328"/>
      <c r="B131" s="288" t="s">
        <v>973</v>
      </c>
      <c r="C131" s="726" t="str">
        <f>VLOOKUP(B131,مقررات!$A$1:$F$411,2,FALSE)</f>
        <v>لغة أجنبية (1)</v>
      </c>
      <c r="D131" s="211">
        <f>VLOOKUP(B131,مقررات!$A$1:$F$452,3,FALSE)</f>
        <v>2</v>
      </c>
      <c r="E131" s="211">
        <f>VLOOKUP(B131,مقررات!$A$1:$F$476,4,FALSE)</f>
        <v>0</v>
      </c>
      <c r="F131" s="211">
        <f t="shared" si="4"/>
        <v>2</v>
      </c>
      <c r="G131" s="60">
        <f>VLOOKUP(B131,مقررات!$A$1:$F$409,6,FALSE)</f>
        <v>0</v>
      </c>
      <c r="H131" s="60" t="s">
        <v>1971</v>
      </c>
      <c r="I131" s="262" t="str">
        <f>VLOOKUP(H131,'اعضاء هيئة التدريس'!$B$1:$D$300,2,FALSE)</f>
        <v>د/ شبل الكومي +أ/ دينا سراج</v>
      </c>
      <c r="J131" s="73" t="s">
        <v>1072</v>
      </c>
      <c r="K131" s="73"/>
      <c r="L131" s="73"/>
      <c r="M131" s="73"/>
      <c r="N131" s="73"/>
      <c r="O131" s="73"/>
      <c r="P131" s="255" t="s">
        <v>1318</v>
      </c>
      <c r="Q131" s="414"/>
      <c r="R131" s="143"/>
      <c r="S131" s="143"/>
      <c r="T131" s="4"/>
      <c r="U131" s="4">
        <v>7</v>
      </c>
      <c r="V131" s="4"/>
      <c r="W131" s="4">
        <v>7</v>
      </c>
      <c r="X131" s="4"/>
      <c r="Y131" s="4"/>
      <c r="Z131" s="143">
        <v>7</v>
      </c>
      <c r="AA131" s="4"/>
      <c r="AB131" s="692"/>
      <c r="AC131" s="1003"/>
      <c r="AD131" s="1001"/>
      <c r="AE131" s="1001"/>
      <c r="AF131" s="1001"/>
      <c r="AG131" s="1001"/>
      <c r="AH131" s="1001"/>
      <c r="AI131" s="1001"/>
      <c r="AJ131" s="1001"/>
      <c r="AK131" s="283"/>
      <c r="AL131" s="283"/>
      <c r="AM131" s="283"/>
      <c r="AN131" s="283"/>
      <c r="AO131" s="283"/>
      <c r="AP131" s="283"/>
      <c r="BD131" s="251" t="e">
        <f>VLOOKUP(#REF!,'اعضاء هيئة التدريس'!#REF!,2,)</f>
        <v>#REF!</v>
      </c>
    </row>
    <row r="132" spans="1:56" s="272" customFormat="1" ht="15.75" hidden="1" customHeight="1">
      <c r="A132" s="328"/>
      <c r="B132" s="288" t="s">
        <v>973</v>
      </c>
      <c r="C132" s="726" t="str">
        <f>VLOOKUP(B132,مقررات!$A$1:$F$411,2,FALSE)</f>
        <v>لغة أجنبية (1)</v>
      </c>
      <c r="D132" s="211">
        <f>VLOOKUP(B132,مقررات!$A$1:$F$452,3,FALSE)</f>
        <v>2</v>
      </c>
      <c r="E132" s="211">
        <f>VLOOKUP(B132,مقررات!$A$1:$F$476,4,FALSE)</f>
        <v>0</v>
      </c>
      <c r="F132" s="211">
        <f t="shared" si="4"/>
        <v>2</v>
      </c>
      <c r="G132" s="60">
        <f>VLOOKUP(B132,مقررات!$A$1:$F$409,6,FALSE)</f>
        <v>0</v>
      </c>
      <c r="H132" s="60" t="s">
        <v>1972</v>
      </c>
      <c r="I132" s="260" t="str">
        <f>VLOOKUP(H132,'اعضاء هيئة التدريس'!$B$1:$D$300,2,FALSE)</f>
        <v>د/ شبل الكومي +أ/ هند الاشموني</v>
      </c>
      <c r="J132" s="73"/>
      <c r="K132" s="73"/>
      <c r="L132" s="73"/>
      <c r="M132" s="73"/>
      <c r="N132" s="73"/>
      <c r="O132" s="73"/>
      <c r="P132" s="255" t="s">
        <v>1318</v>
      </c>
      <c r="Q132" s="414"/>
      <c r="R132" s="143"/>
      <c r="S132" s="143"/>
      <c r="T132" s="4"/>
      <c r="U132" s="4">
        <v>7</v>
      </c>
      <c r="V132" s="4"/>
      <c r="W132" s="4">
        <v>7</v>
      </c>
      <c r="X132" s="4"/>
      <c r="Y132" s="4"/>
      <c r="Z132" s="143">
        <v>7</v>
      </c>
      <c r="AA132" s="4"/>
      <c r="AB132" s="692"/>
      <c r="AC132" s="1003"/>
      <c r="AD132" s="1001"/>
      <c r="AE132" s="1001"/>
      <c r="AF132" s="1001"/>
      <c r="AG132" s="1001"/>
      <c r="AH132" s="1001"/>
      <c r="AI132" s="1001"/>
      <c r="AJ132" s="1001"/>
      <c r="AK132" s="283"/>
      <c r="AL132" s="283"/>
      <c r="AM132" s="283"/>
      <c r="AN132" s="283"/>
      <c r="AO132" s="283"/>
      <c r="AP132" s="283"/>
      <c r="BD132" s="251" t="e">
        <f>VLOOKUP(#REF!,'اعضاء هيئة التدريس'!#REF!,2,)</f>
        <v>#REF!</v>
      </c>
    </row>
    <row r="133" spans="1:56" s="272" customFormat="1" ht="15.75" hidden="1" customHeight="1">
      <c r="A133" s="367"/>
      <c r="B133" s="288" t="s">
        <v>975</v>
      </c>
      <c r="C133" s="726" t="str">
        <f>VLOOKUP(B133,مقررات!$A$1:$F$411,2,FALSE)</f>
        <v>لغة أجنبية (مصطلحات) (2)</v>
      </c>
      <c r="D133" s="211">
        <f>VLOOKUP(B133,مقررات!$A$1:$F$452,3,FALSE)</f>
        <v>2</v>
      </c>
      <c r="E133" s="211">
        <f>VLOOKUP(B133,مقررات!$A$1:$F$476,4,FALSE)</f>
        <v>0</v>
      </c>
      <c r="F133" s="211">
        <f t="shared" si="4"/>
        <v>2</v>
      </c>
      <c r="G133" s="60" t="str">
        <f>VLOOKUP(B133,مقررات!$A$1:$F$409,6,FALSE)</f>
        <v>F111</v>
      </c>
      <c r="H133" s="60" t="s">
        <v>1700</v>
      </c>
      <c r="I133" s="262" t="str">
        <f>VLOOKUP(H133,'اعضاء هيئة التدريس'!$B$1:$D$300,2,FALSE)</f>
        <v>أ.د.ابراهيم الطنطاوي</v>
      </c>
      <c r="J133" s="73"/>
      <c r="K133" s="73"/>
      <c r="L133" s="73"/>
      <c r="M133" s="73"/>
      <c r="N133" s="73"/>
      <c r="O133" s="73" t="s">
        <v>1067</v>
      </c>
      <c r="P133" s="255" t="s">
        <v>89</v>
      </c>
      <c r="Q133" s="445"/>
      <c r="R133" s="370"/>
      <c r="S133" s="265"/>
      <c r="T133" s="282"/>
      <c r="U133" s="282"/>
      <c r="V133" s="282"/>
      <c r="W133" s="282"/>
      <c r="X133" s="282"/>
      <c r="Y133" s="282"/>
      <c r="Z133" s="282"/>
      <c r="AA133" s="282"/>
      <c r="AB133" s="428"/>
      <c r="AC133" s="1001"/>
      <c r="AD133" s="1001"/>
      <c r="AE133" s="1001"/>
      <c r="AF133" s="1001"/>
      <c r="AG133" s="1001"/>
      <c r="AH133" s="1001"/>
      <c r="AI133" s="1001"/>
      <c r="AJ133" s="1001"/>
      <c r="AK133" s="283"/>
      <c r="AL133" s="283"/>
      <c r="AM133" s="283"/>
      <c r="AN133" s="283"/>
      <c r="AO133" s="283"/>
      <c r="AP133" s="283"/>
      <c r="BD133" s="251" t="e">
        <f>VLOOKUP(#REF!,'اعضاء هيئة التدريس'!#REF!,2,)</f>
        <v>#REF!</v>
      </c>
    </row>
    <row r="134" spans="1:56" s="272" customFormat="1" ht="15.75" hidden="1" customHeight="1">
      <c r="A134" s="367"/>
      <c r="B134" s="288" t="s">
        <v>975</v>
      </c>
      <c r="C134" s="726" t="str">
        <f>VLOOKUP(B134,مقررات!$A$1:$F$411,2,FALSE)</f>
        <v>لغة أجنبية (مصطلحات) (2)</v>
      </c>
      <c r="D134" s="211">
        <f>VLOOKUP(B134,مقررات!$A$1:$F$452,3,FALSE)</f>
        <v>2</v>
      </c>
      <c r="E134" s="211">
        <f>VLOOKUP(B134,مقررات!$A$1:$F$476,4,FALSE)</f>
        <v>0</v>
      </c>
      <c r="F134" s="211">
        <f t="shared" si="4"/>
        <v>2</v>
      </c>
      <c r="G134" s="60" t="str">
        <f>VLOOKUP(B134,مقررات!$A$1:$F$409,6,FALSE)</f>
        <v>F111</v>
      </c>
      <c r="H134" s="60" t="s">
        <v>1873</v>
      </c>
      <c r="I134" s="262" t="str">
        <f>VLOOKUP(H134,'اعضاء هيئة التدريس'!$B$1:$D$300,2,FALSE)</f>
        <v>أ.د.عبادة ابوزكري</v>
      </c>
      <c r="J134" s="73"/>
      <c r="K134" s="73"/>
      <c r="L134" s="73"/>
      <c r="M134" s="73"/>
      <c r="N134" s="73"/>
      <c r="O134" s="73" t="s">
        <v>1067</v>
      </c>
      <c r="P134" s="255" t="s">
        <v>89</v>
      </c>
      <c r="Q134" s="445"/>
      <c r="R134" s="370"/>
      <c r="S134" s="265"/>
      <c r="T134" s="282"/>
      <c r="U134" s="282"/>
      <c r="V134" s="282"/>
      <c r="W134" s="282"/>
      <c r="X134" s="282"/>
      <c r="Y134" s="282"/>
      <c r="Z134" s="282"/>
      <c r="AA134" s="282"/>
      <c r="AB134" s="428"/>
      <c r="AC134" s="1001"/>
      <c r="AD134" s="1001"/>
      <c r="AE134" s="1001"/>
      <c r="AF134" s="1001"/>
      <c r="AG134" s="1001"/>
      <c r="AH134" s="1001"/>
      <c r="AI134" s="1001"/>
      <c r="AJ134" s="1001"/>
      <c r="AK134" s="283"/>
      <c r="AL134" s="283"/>
      <c r="AM134" s="283"/>
      <c r="AN134" s="283"/>
      <c r="AO134" s="283"/>
      <c r="AP134" s="283"/>
      <c r="BD134" s="251" t="e">
        <f>VLOOKUP(#REF!,'اعضاء هيئة التدريس'!#REF!,2,)</f>
        <v>#REF!</v>
      </c>
    </row>
    <row r="135" spans="1:56" s="272" customFormat="1" ht="15.75" hidden="1" customHeight="1">
      <c r="A135" s="328"/>
      <c r="B135" s="288" t="s">
        <v>979</v>
      </c>
      <c r="C135" s="726" t="str">
        <f>VLOOKUP(B135,مقررات!$A$1:$F$411,2,FALSE)</f>
        <v>دراسات إسلامية</v>
      </c>
      <c r="D135" s="211">
        <f>VLOOKUP(B135,مقررات!$A$1:$F$452,3,FALSE)</f>
        <v>2</v>
      </c>
      <c r="E135" s="211">
        <f>VLOOKUP(B135,مقررات!$A$1:$F$476,4,FALSE)</f>
        <v>0</v>
      </c>
      <c r="F135" s="211">
        <f t="shared" si="4"/>
        <v>2</v>
      </c>
      <c r="G135" s="60" t="str">
        <f>VLOOKUP(B135,مقررات!$A$1:$F$409,6,FALSE)</f>
        <v>ـ</v>
      </c>
      <c r="H135" s="60" t="s">
        <v>1966</v>
      </c>
      <c r="I135" s="262" t="str">
        <f>VLOOKUP(H135,'اعضاء هيئة التدريس'!$B$1:$D$300,2,FALSE)</f>
        <v>أ.د / عبدالمنعم سلطان</v>
      </c>
      <c r="J135" s="73" t="s">
        <v>1072</v>
      </c>
      <c r="K135" s="73"/>
      <c r="L135" s="73"/>
      <c r="M135" s="73"/>
      <c r="N135" s="73"/>
      <c r="O135" s="73"/>
      <c r="P135" s="255" t="s">
        <v>89</v>
      </c>
      <c r="Q135" s="414"/>
      <c r="R135" s="143"/>
      <c r="S135" s="143"/>
      <c r="T135" s="4"/>
      <c r="U135" s="4"/>
      <c r="V135" s="4"/>
      <c r="W135" s="4"/>
      <c r="X135" s="4"/>
      <c r="Y135" s="4"/>
      <c r="Z135" s="143"/>
      <c r="AA135" s="4"/>
      <c r="AB135" s="692"/>
      <c r="AC135" s="1003"/>
      <c r="AD135" s="1001"/>
      <c r="AE135" s="1001"/>
      <c r="AF135" s="1001"/>
      <c r="AG135" s="1001"/>
      <c r="AH135" s="1001"/>
      <c r="AI135" s="1001"/>
      <c r="AJ135" s="1001"/>
      <c r="AK135" s="283"/>
      <c r="AL135" s="283"/>
      <c r="AM135" s="283"/>
      <c r="AN135" s="283"/>
      <c r="AO135" s="283"/>
      <c r="AP135" s="283"/>
      <c r="BD135" s="251" t="e">
        <f>VLOOKUP(#REF!,'اعضاء هيئة التدريس'!#REF!,2,)</f>
        <v>#REF!</v>
      </c>
    </row>
    <row r="136" spans="1:56" s="272" customFormat="1" ht="15.75" hidden="1">
      <c r="A136" s="367"/>
      <c r="B136" s="288" t="s">
        <v>981</v>
      </c>
      <c r="C136" s="726" t="str">
        <f>VLOOKUP(B136,مقررات!$A$1:$F$411,2,FALSE)</f>
        <v>تصوير ضوئي وميكروفيلم</v>
      </c>
      <c r="D136" s="211">
        <f>VLOOKUP(B136,مقررات!$A$1:$F$452,3,FALSE)</f>
        <v>2</v>
      </c>
      <c r="E136" s="211">
        <f>VLOOKUP(B136,مقررات!$A$1:$F$476,4,FALSE)</f>
        <v>0</v>
      </c>
      <c r="F136" s="211">
        <f t="shared" si="4"/>
        <v>2</v>
      </c>
      <c r="G136" s="60" t="str">
        <f>VLOOKUP(B136,مقررات!$A$1:$F$409,6,FALSE)</f>
        <v>ـ</v>
      </c>
      <c r="H136" s="60" t="s">
        <v>1650</v>
      </c>
      <c r="I136" s="262" t="str">
        <f>VLOOKUP(H136,'اعضاء هيئة التدريس'!$B$1:$D$300,2,FALSE)</f>
        <v>د/ ياسر رماح</v>
      </c>
      <c r="J136" s="250"/>
      <c r="K136" s="250" t="s">
        <v>1070</v>
      </c>
      <c r="L136" s="250"/>
      <c r="M136" s="250"/>
      <c r="N136" s="250"/>
      <c r="O136" s="250"/>
      <c r="P136" s="386" t="s">
        <v>1326</v>
      </c>
      <c r="Q136" s="447"/>
      <c r="R136" s="355"/>
      <c r="S136" s="265"/>
      <c r="T136" s="282"/>
      <c r="U136" s="282">
        <v>5</v>
      </c>
      <c r="V136" s="282"/>
      <c r="W136" s="282"/>
      <c r="X136" s="282"/>
      <c r="Y136" s="282"/>
      <c r="Z136" s="282"/>
      <c r="AA136" s="282"/>
      <c r="AB136" s="428"/>
      <c r="AC136" s="1001"/>
      <c r="AD136" s="1001"/>
      <c r="AE136" s="1001"/>
      <c r="AF136" s="1001"/>
      <c r="AG136" s="1001"/>
      <c r="AH136" s="1001"/>
      <c r="AI136" s="1001"/>
      <c r="AJ136" s="1001"/>
      <c r="AK136" s="283"/>
      <c r="AL136" s="283"/>
      <c r="AM136" s="283"/>
      <c r="AN136" s="283"/>
      <c r="AO136" s="283"/>
      <c r="AP136" s="283"/>
      <c r="BD136" s="251" t="e">
        <f>VLOOKUP(#REF!,'اعضاء هيئة التدريس'!#REF!,2,)</f>
        <v>#REF!</v>
      </c>
    </row>
    <row r="137" spans="1:56" s="272" customFormat="1" ht="15.75" hidden="1" customHeight="1">
      <c r="A137" s="367"/>
      <c r="B137" s="288" t="s">
        <v>977</v>
      </c>
      <c r="C137" s="726" t="str">
        <f>VLOOKUP(B137,مقررات!$A$1:$F$411,2,FALSE)</f>
        <v xml:space="preserve">دراسات بيئية </v>
      </c>
      <c r="D137" s="211">
        <f>VLOOKUP(B137,مقررات!$A$1:$F$452,3,FALSE)</f>
        <v>2</v>
      </c>
      <c r="E137" s="211">
        <f>VLOOKUP(B137,مقررات!$A$1:$F$476,4,FALSE)</f>
        <v>0</v>
      </c>
      <c r="F137" s="211">
        <f t="shared" si="4"/>
        <v>2</v>
      </c>
      <c r="G137" s="60" t="str">
        <f>VLOOKUP(B137,مقررات!$A$1:$F$409,6,FALSE)</f>
        <v>ـ</v>
      </c>
      <c r="H137" s="60" t="s">
        <v>1869</v>
      </c>
      <c r="I137" s="262" t="str">
        <f>VLOOKUP(H137,'اعضاء هيئة التدريس'!$B$1:$D$300,2,FALSE)</f>
        <v>أ.د. علاء النعناعي</v>
      </c>
      <c r="J137" s="73"/>
      <c r="K137" s="73"/>
      <c r="L137" s="73"/>
      <c r="M137" s="73"/>
      <c r="N137" s="73" t="s">
        <v>1072</v>
      </c>
      <c r="O137" s="73"/>
      <c r="P137" s="386" t="s">
        <v>1323</v>
      </c>
      <c r="Q137" s="446"/>
      <c r="R137" s="370"/>
      <c r="S137" s="265"/>
      <c r="T137" s="282"/>
      <c r="U137" s="282"/>
      <c r="V137" s="282"/>
      <c r="W137" s="282"/>
      <c r="X137" s="282"/>
      <c r="Y137" s="282"/>
      <c r="Z137" s="282"/>
      <c r="AA137" s="282"/>
      <c r="AB137" s="428"/>
      <c r="AC137" s="1001"/>
      <c r="AD137" s="1001"/>
      <c r="AE137" s="1001"/>
      <c r="AF137" s="1001"/>
      <c r="AG137" s="1001"/>
      <c r="AH137" s="1001"/>
      <c r="AI137" s="1001"/>
      <c r="AJ137" s="1001"/>
      <c r="AK137" s="283"/>
      <c r="AL137" s="283"/>
      <c r="AM137" s="283"/>
      <c r="AN137" s="283"/>
      <c r="AO137" s="283"/>
      <c r="AP137" s="283"/>
      <c r="BD137" s="251" t="e">
        <f>VLOOKUP(#REF!,'اعضاء هيئة التدريس'!#REF!,2,)</f>
        <v>#REF!</v>
      </c>
    </row>
    <row r="138" spans="1:56" s="272" customFormat="1" ht="15.75" hidden="1" customHeight="1">
      <c r="A138" s="328"/>
      <c r="B138" s="288" t="s">
        <v>88</v>
      </c>
      <c r="C138" s="726" t="str">
        <f>VLOOKUP(B138,مقررات!$A$1:$F$411,2,FALSE)</f>
        <v>مصريات واثأر</v>
      </c>
      <c r="D138" s="211">
        <f>VLOOKUP(B138,مقررات!$A$1:$F$452,3,FALSE)</f>
        <v>2</v>
      </c>
      <c r="E138" s="211">
        <f>VLOOKUP(B138,مقررات!$A$1:$F$476,4,FALSE)</f>
        <v>0</v>
      </c>
      <c r="F138" s="211">
        <f t="shared" si="4"/>
        <v>2</v>
      </c>
      <c r="G138" s="60" t="str">
        <f>VLOOKUP(B138,مقررات!$A$1:$F$409,6,FALSE)</f>
        <v>ـ</v>
      </c>
      <c r="H138" s="60" t="s">
        <v>1481</v>
      </c>
      <c r="I138" s="262" t="str">
        <f>VLOOKUP(H138,'اعضاء هيئة التدريس'!$B$1:$D$300,2,FALSE)</f>
        <v>أ.د. هاني احمد مصطفى</v>
      </c>
      <c r="J138" s="73"/>
      <c r="K138" s="73"/>
      <c r="L138" s="73"/>
      <c r="M138" s="73"/>
      <c r="N138" s="73"/>
      <c r="O138" s="73" t="s">
        <v>1072</v>
      </c>
      <c r="P138" s="386" t="s">
        <v>1315</v>
      </c>
      <c r="Q138" s="414"/>
      <c r="R138" s="143"/>
      <c r="S138" s="143"/>
      <c r="T138" s="4"/>
      <c r="U138" s="4"/>
      <c r="V138" s="4"/>
      <c r="W138" s="4"/>
      <c r="X138" s="4"/>
      <c r="Y138" s="4"/>
      <c r="Z138" s="143"/>
      <c r="AA138" s="4"/>
      <c r="AB138" s="692"/>
      <c r="AC138" s="1004"/>
      <c r="AD138" s="1001"/>
      <c r="AE138" s="1001"/>
      <c r="AF138" s="1001"/>
      <c r="AG138" s="1001"/>
      <c r="AH138" s="1001"/>
      <c r="AI138" s="1001"/>
      <c r="AJ138" s="1001"/>
      <c r="AK138" s="283"/>
      <c r="AL138" s="283"/>
      <c r="AM138" s="283"/>
      <c r="AN138" s="283"/>
      <c r="AO138" s="283"/>
      <c r="AP138" s="283"/>
      <c r="BD138" s="251" t="e">
        <f>VLOOKUP(#REF!,'اعضاء هيئة التدريس'!#REF!,2,)</f>
        <v>#REF!</v>
      </c>
    </row>
    <row r="139" spans="1:56" s="272" customFormat="1" ht="15.75" hidden="1" customHeight="1">
      <c r="A139" s="328"/>
      <c r="B139" s="288" t="s">
        <v>88</v>
      </c>
      <c r="C139" s="726" t="str">
        <f>VLOOKUP(B139,مقررات!$A$1:$F$411,2,FALSE)</f>
        <v>مصريات واثأر</v>
      </c>
      <c r="D139" s="211">
        <f>VLOOKUP(B139,مقررات!$A$1:$F$452,3,FALSE)</f>
        <v>2</v>
      </c>
      <c r="E139" s="211">
        <f>VLOOKUP(B139,مقررات!$A$1:$F$476,4,FALSE)</f>
        <v>0</v>
      </c>
      <c r="F139" s="211">
        <f t="shared" si="4"/>
        <v>2</v>
      </c>
      <c r="G139" s="60" t="str">
        <f>VLOOKUP(B139,مقررات!$A$1:$F$409,6,FALSE)</f>
        <v>ـ</v>
      </c>
      <c r="H139" s="60" t="s">
        <v>1468</v>
      </c>
      <c r="I139" s="262" t="str">
        <f>VLOOKUP(H139,'اعضاء هيئة التدريس'!$B$1:$D$300,2,FALSE)</f>
        <v>أ.د. جمال عيسوي قمح</v>
      </c>
      <c r="J139" s="73"/>
      <c r="K139" s="73"/>
      <c r="L139" s="73"/>
      <c r="M139" s="73"/>
      <c r="N139" s="73"/>
      <c r="O139" s="73" t="s">
        <v>1072</v>
      </c>
      <c r="P139" s="386" t="s">
        <v>1315</v>
      </c>
      <c r="Q139" s="414"/>
      <c r="R139" s="143"/>
      <c r="S139" s="143"/>
      <c r="T139" s="4"/>
      <c r="U139" s="4"/>
      <c r="V139" s="4"/>
      <c r="W139" s="4"/>
      <c r="X139" s="4"/>
      <c r="Y139" s="4"/>
      <c r="Z139" s="143"/>
      <c r="AA139" s="4"/>
      <c r="AB139" s="692"/>
      <c r="AC139" s="1004"/>
      <c r="AD139" s="1001"/>
      <c r="AE139" s="1001"/>
      <c r="AF139" s="1001"/>
      <c r="AG139" s="1001"/>
      <c r="AH139" s="1001"/>
      <c r="AI139" s="1001"/>
      <c r="AJ139" s="1001"/>
      <c r="AK139" s="283"/>
      <c r="AL139" s="283"/>
      <c r="AM139" s="283"/>
      <c r="AN139" s="283"/>
      <c r="AO139" s="283"/>
      <c r="AP139" s="283"/>
      <c r="BD139" s="251" t="e">
        <f>VLOOKUP(#REF!,'اعضاء هيئة التدريس'!#REF!,2,)</f>
        <v>#REF!</v>
      </c>
    </row>
    <row r="140" spans="1:56" s="272" customFormat="1" ht="15.75" hidden="1" customHeight="1">
      <c r="A140" s="328">
        <v>1</v>
      </c>
      <c r="B140" s="288" t="s">
        <v>78</v>
      </c>
      <c r="C140" s="726" t="str">
        <f>VLOOKUP(B140,مقررات!$A$1:$F$411,2,FALSE)</f>
        <v>بحث ومقال</v>
      </c>
      <c r="D140" s="211">
        <f>VLOOKUP(B140,مقررات!$A$1:$F$452,3,FALSE)</f>
        <v>2</v>
      </c>
      <c r="E140" s="211">
        <f>VLOOKUP(B140,مقررات!$A$1:$F$476,4,FALSE)</f>
        <v>0</v>
      </c>
      <c r="F140" s="211">
        <f t="shared" si="4"/>
        <v>2</v>
      </c>
      <c r="G140" s="60" t="str">
        <f>VLOOKUP(B140,مقررات!$A$1:$F$409,6,FALSE)</f>
        <v>G441</v>
      </c>
      <c r="H140" s="60"/>
      <c r="I140" s="964" t="e">
        <f>VLOOKUP(H140,'اعضاء هيئة التدريس'!$B$1:$D$300,2,FALSE)</f>
        <v>#N/A</v>
      </c>
      <c r="J140" s="73"/>
      <c r="K140" s="73"/>
      <c r="L140" s="73"/>
      <c r="M140" s="73"/>
      <c r="N140" s="73"/>
      <c r="O140" s="73"/>
      <c r="P140" s="1046"/>
      <c r="Q140" s="414"/>
      <c r="R140" s="143"/>
      <c r="S140" s="143"/>
      <c r="T140" s="4"/>
      <c r="U140" s="4"/>
      <c r="V140" s="4"/>
      <c r="W140" s="4"/>
      <c r="X140" s="4"/>
      <c r="Y140" s="4"/>
      <c r="Z140" s="143"/>
      <c r="AA140" s="4"/>
      <c r="AB140" s="692"/>
      <c r="AC140" s="1003"/>
      <c r="AD140" s="1001"/>
      <c r="AE140" s="1001"/>
      <c r="AF140" s="1001"/>
      <c r="AG140" s="1001"/>
      <c r="AH140" s="1001"/>
      <c r="AI140" s="1001"/>
      <c r="AJ140" s="1001"/>
      <c r="AK140" s="283"/>
      <c r="AL140" s="283"/>
      <c r="AM140" s="283"/>
      <c r="AN140" s="283"/>
      <c r="AO140" s="283"/>
      <c r="AP140" s="283"/>
      <c r="BD140" s="251" t="e">
        <f>VLOOKUP(#REF!,'اعضاء هيئة التدريس'!#REF!,2,)</f>
        <v>#REF!</v>
      </c>
    </row>
    <row r="141" spans="1:56" s="272" customFormat="1" ht="15.75" hidden="1" customHeight="1">
      <c r="A141" s="328">
        <v>2</v>
      </c>
      <c r="B141" s="288" t="s">
        <v>38</v>
      </c>
      <c r="C141" s="726" t="str">
        <f>VLOOKUP(B141,مقررات!$A$1:$F$411,2,FALSE)</f>
        <v>علم البلورات</v>
      </c>
      <c r="D141" s="211">
        <f>VLOOKUP(B141,مقررات!$A$1:$F$452,3,FALSE)</f>
        <v>1.5</v>
      </c>
      <c r="E141" s="211">
        <f>VLOOKUP(B141,مقررات!$A$1:$F$476,4,FALSE)</f>
        <v>3</v>
      </c>
      <c r="F141" s="211">
        <f t="shared" si="4"/>
        <v>3</v>
      </c>
      <c r="G141" s="60" t="str">
        <f>VLOOKUP(B141,مقررات!$A$1:$F$409,6,FALSE)</f>
        <v>ـــ</v>
      </c>
      <c r="H141" s="60" t="s">
        <v>1464</v>
      </c>
      <c r="I141" s="262" t="str">
        <f>VLOOKUP(H141,'اعضاء هيئة التدريس'!$B$1:$D$300,2,FALSE)</f>
        <v>أ.د. ماهر داود ابراهيم</v>
      </c>
      <c r="J141" s="73"/>
      <c r="K141" s="73"/>
      <c r="L141" s="73"/>
      <c r="M141" s="73" t="s">
        <v>1306</v>
      </c>
      <c r="N141" s="73"/>
      <c r="O141" s="73"/>
      <c r="P141" s="255" t="s">
        <v>1318</v>
      </c>
      <c r="Q141" s="447"/>
      <c r="R141" s="426"/>
      <c r="S141" s="282"/>
      <c r="T141" s="282"/>
      <c r="U141" s="282"/>
      <c r="V141" s="282"/>
      <c r="W141" s="282">
        <v>1</v>
      </c>
      <c r="X141" s="282"/>
      <c r="Y141" s="282"/>
      <c r="Z141" s="282"/>
      <c r="AA141" s="282"/>
      <c r="AB141" s="428"/>
      <c r="AC141" s="1001"/>
      <c r="AD141" s="1001"/>
      <c r="AE141" s="1001"/>
      <c r="AF141" s="1001"/>
      <c r="AG141" s="1001"/>
      <c r="AH141" s="1001"/>
      <c r="AI141" s="1001"/>
      <c r="AJ141" s="1001"/>
      <c r="AK141" s="283"/>
      <c r="AL141" s="283"/>
      <c r="AM141" s="283"/>
      <c r="AN141" s="283"/>
      <c r="AO141" s="283"/>
      <c r="AP141" s="283"/>
      <c r="BD141" s="251" t="e">
        <f>VLOOKUP(#REF!,'اعضاء هيئة التدريس'!#REF!,2,)</f>
        <v>#REF!</v>
      </c>
    </row>
    <row r="142" spans="1:56" ht="15.75" hidden="1" customHeight="1">
      <c r="A142" s="328">
        <v>3</v>
      </c>
      <c r="B142" s="288" t="s">
        <v>40</v>
      </c>
      <c r="C142" s="726" t="str">
        <f>VLOOKUP(B142,مقررات!$A$1:$F$411,2,FALSE)</f>
        <v>علم المعادن</v>
      </c>
      <c r="D142" s="211">
        <f>VLOOKUP(B142,مقررات!$A$1:$F$452,3,FALSE)</f>
        <v>1.5</v>
      </c>
      <c r="E142" s="211">
        <f>VLOOKUP(B142,مقررات!$A$1:$F$476,4,FALSE)</f>
        <v>3</v>
      </c>
      <c r="F142" s="211">
        <f t="shared" si="4"/>
        <v>3</v>
      </c>
      <c r="G142" s="60" t="str">
        <f>VLOOKUP(B142,مقررات!$A$1:$F$409,6,FALSE)</f>
        <v>G111</v>
      </c>
      <c r="H142" s="60" t="s">
        <v>1484</v>
      </c>
      <c r="I142" s="262" t="str">
        <f>VLOOKUP(H142,'اعضاء هيئة التدريس'!$B$1:$D$300,2,FALSE)</f>
        <v>د.نادية محمد السعيد</v>
      </c>
      <c r="J142" s="73"/>
      <c r="K142" s="73" t="s">
        <v>1306</v>
      </c>
      <c r="L142" s="73"/>
      <c r="M142" s="73"/>
      <c r="N142" s="73"/>
      <c r="O142" s="73"/>
      <c r="P142" s="386" t="s">
        <v>1315</v>
      </c>
      <c r="Q142" s="414"/>
      <c r="R142" s="143"/>
      <c r="S142" s="143"/>
      <c r="T142" s="4"/>
      <c r="U142" s="4"/>
      <c r="V142" s="4"/>
      <c r="W142" s="4"/>
      <c r="X142" s="4"/>
      <c r="Y142" s="4"/>
      <c r="Z142" s="143"/>
      <c r="AA142" s="4"/>
      <c r="AB142" s="692"/>
      <c r="AC142" s="1003"/>
      <c r="BD142" s="251" t="e">
        <f>VLOOKUP(#REF!,'اعضاء هيئة التدريس'!#REF!,2,)</f>
        <v>#REF!</v>
      </c>
    </row>
    <row r="143" spans="1:56" s="272" customFormat="1" ht="15.75" hidden="1" customHeight="1">
      <c r="A143" s="328">
        <v>4</v>
      </c>
      <c r="B143" s="288" t="s">
        <v>35</v>
      </c>
      <c r="C143" s="726" t="str">
        <f>VLOOKUP(B143,مقررات!$A$1:$F$411,2,FALSE)</f>
        <v>جيولوجيا تاريخية</v>
      </c>
      <c r="D143" s="211">
        <f>VLOOKUP(B143,مقررات!$A$1:$F$452,3,FALSE)</f>
        <v>1.5</v>
      </c>
      <c r="E143" s="211">
        <f>VLOOKUP(B143,مقررات!$A$1:$F$476,4,FALSE)</f>
        <v>3</v>
      </c>
      <c r="F143" s="211">
        <f t="shared" si="4"/>
        <v>3</v>
      </c>
      <c r="G143" s="60" t="str">
        <f>VLOOKUP(B143,مقررات!$A$1:$F$409,6,FALSE)</f>
        <v>ـــ</v>
      </c>
      <c r="H143" s="60" t="s">
        <v>1477</v>
      </c>
      <c r="I143" s="262" t="str">
        <f>VLOOKUP(H143,'اعضاء هيئة التدريس'!$B$1:$D$300,2,FALSE)</f>
        <v>أ.د. حسني الدسوقي سليمان</v>
      </c>
      <c r="J143" s="73"/>
      <c r="K143" s="73"/>
      <c r="L143" s="73"/>
      <c r="M143" s="73"/>
      <c r="N143" s="73" t="s">
        <v>1261</v>
      </c>
      <c r="O143" s="73"/>
      <c r="P143" s="386" t="s">
        <v>1321</v>
      </c>
      <c r="Q143" s="446"/>
      <c r="R143" s="370"/>
      <c r="S143" s="265"/>
      <c r="T143" s="282"/>
      <c r="U143" s="282"/>
      <c r="V143" s="282"/>
      <c r="W143" s="282">
        <v>2</v>
      </c>
      <c r="X143" s="282"/>
      <c r="Y143" s="282"/>
      <c r="Z143" s="282"/>
      <c r="AA143" s="282"/>
      <c r="AB143" s="428"/>
      <c r="AC143" s="1001"/>
      <c r="AD143" s="1001"/>
      <c r="AE143" s="1001"/>
      <c r="AF143" s="1001"/>
      <c r="AG143" s="1001"/>
      <c r="AH143" s="1001"/>
      <c r="AI143" s="1001"/>
      <c r="AJ143" s="1001"/>
      <c r="AK143" s="283"/>
      <c r="AL143" s="283"/>
      <c r="AM143" s="283"/>
      <c r="AN143" s="283"/>
      <c r="AO143" s="283"/>
      <c r="AP143" s="283"/>
      <c r="BD143" s="251" t="e">
        <f>VLOOKUP(#REF!,'اعضاء هيئة التدريس'!#REF!,2,)</f>
        <v>#REF!</v>
      </c>
    </row>
    <row r="144" spans="1:56" s="285" customFormat="1" ht="15.75" hidden="1" customHeight="1">
      <c r="A144" s="328">
        <v>5</v>
      </c>
      <c r="B144" s="288" t="s">
        <v>34</v>
      </c>
      <c r="C144" s="726" t="str">
        <f>VLOOKUP(B144,مقررات!$A$1:$F$411,2,FALSE)</f>
        <v>جيولوجيا طبيعية</v>
      </c>
      <c r="D144" s="211">
        <f>VLOOKUP(B144,مقررات!$A$1:$F$452,3,FALSE)</f>
        <v>1.5</v>
      </c>
      <c r="E144" s="211">
        <f>VLOOKUP(B144,مقررات!$A$1:$F$476,4,FALSE)</f>
        <v>3</v>
      </c>
      <c r="F144" s="211">
        <f t="shared" ref="F144:F175" si="5">D144+0.5*E144</f>
        <v>3</v>
      </c>
      <c r="G144" s="60" t="str">
        <f>VLOOKUP(B144,مقررات!$A$1:$F$409,6,FALSE)</f>
        <v>ـــ</v>
      </c>
      <c r="H144" s="60" t="s">
        <v>1462</v>
      </c>
      <c r="I144" s="262" t="str">
        <f>VLOOKUP(H144,'اعضاء هيئة التدريس'!$B$1:$D$300,2,FALSE)</f>
        <v>أ.د.كمال عبدالعظيم دهب</v>
      </c>
      <c r="J144" s="73"/>
      <c r="K144" s="73" t="s">
        <v>1303</v>
      </c>
      <c r="L144" s="73"/>
      <c r="M144" s="73"/>
      <c r="N144" s="73"/>
      <c r="O144" s="73"/>
      <c r="P144" s="255" t="s">
        <v>1325</v>
      </c>
      <c r="Q144" s="414"/>
      <c r="R144" s="143"/>
      <c r="S144" s="143"/>
      <c r="T144" s="4"/>
      <c r="U144" s="4"/>
      <c r="V144" s="4"/>
      <c r="W144" s="4">
        <v>3</v>
      </c>
      <c r="X144" s="4"/>
      <c r="Y144" s="4"/>
      <c r="Z144" s="143"/>
      <c r="AA144" s="4"/>
      <c r="AB144" s="692"/>
      <c r="AC144" s="1004"/>
      <c r="AD144" s="1001"/>
      <c r="AE144" s="1004"/>
      <c r="AF144" s="1004"/>
      <c r="AG144" s="1004"/>
      <c r="AH144" s="1004"/>
      <c r="AI144" s="1004"/>
      <c r="AJ144" s="1004"/>
      <c r="AK144" s="284"/>
      <c r="AL144" s="284"/>
      <c r="AM144" s="284"/>
      <c r="AN144" s="284"/>
      <c r="AO144" s="284"/>
      <c r="AP144" s="284"/>
      <c r="BD144" s="251" t="e">
        <f>VLOOKUP(#REF!,'اعضاء هيئة التدريس'!#REF!,2,)</f>
        <v>#REF!</v>
      </c>
    </row>
    <row r="145" spans="1:56" s="285" customFormat="1" ht="15.75" hidden="1" customHeight="1">
      <c r="A145" s="328">
        <v>6</v>
      </c>
      <c r="B145" s="288" t="s">
        <v>34</v>
      </c>
      <c r="C145" s="726" t="str">
        <f>VLOOKUP(B145,مقررات!$A$1:$F$411,2,FALSE)</f>
        <v>جيولوجيا طبيعية</v>
      </c>
      <c r="D145" s="211">
        <f>VLOOKUP(B145,مقررات!$A$1:$F$452,3,FALSE)</f>
        <v>1.5</v>
      </c>
      <c r="E145" s="211">
        <f>VLOOKUP(B145,مقررات!$A$1:$F$476,4,FALSE)</f>
        <v>3</v>
      </c>
      <c r="F145" s="211">
        <f t="shared" si="5"/>
        <v>3</v>
      </c>
      <c r="G145" s="60" t="str">
        <f>VLOOKUP(B145,مقررات!$A$1:$F$409,6,FALSE)</f>
        <v>ـــ</v>
      </c>
      <c r="H145" s="60" t="s">
        <v>1466</v>
      </c>
      <c r="I145" s="262" t="str">
        <f>VLOOKUP(H145,'اعضاء هيئة التدريس'!$B$1:$D$300,2,FALSE)</f>
        <v>أ.د.حمدلله عبدالجواد ونس</v>
      </c>
      <c r="J145" s="73"/>
      <c r="K145" s="73" t="s">
        <v>1303</v>
      </c>
      <c r="L145" s="73"/>
      <c r="M145" s="73"/>
      <c r="N145" s="73"/>
      <c r="O145" s="73"/>
      <c r="P145" s="255" t="s">
        <v>1325</v>
      </c>
      <c r="Q145" s="414"/>
      <c r="R145" s="143"/>
      <c r="S145" s="143"/>
      <c r="T145" s="4"/>
      <c r="U145" s="4"/>
      <c r="V145" s="4"/>
      <c r="W145" s="4">
        <v>3</v>
      </c>
      <c r="X145" s="4"/>
      <c r="Y145" s="4"/>
      <c r="Z145" s="143"/>
      <c r="AA145" s="4"/>
      <c r="AB145" s="692"/>
      <c r="AC145" s="1004"/>
      <c r="AD145" s="1001"/>
      <c r="AE145" s="1004"/>
      <c r="AF145" s="1004"/>
      <c r="AG145" s="1004"/>
      <c r="AH145" s="1004"/>
      <c r="AI145" s="1004"/>
      <c r="AJ145" s="1004"/>
      <c r="AK145" s="284"/>
      <c r="AL145" s="284"/>
      <c r="AM145" s="284"/>
      <c r="AN145" s="284"/>
      <c r="AO145" s="284"/>
      <c r="AP145" s="284"/>
      <c r="BD145" s="251" t="e">
        <f>VLOOKUP(#REF!,'اعضاء هيئة التدريس'!#REF!,2,)</f>
        <v>#REF!</v>
      </c>
    </row>
    <row r="146" spans="1:56" s="156" customFormat="1" ht="15.75" hidden="1" customHeight="1">
      <c r="A146" s="328">
        <v>7</v>
      </c>
      <c r="B146" s="288" t="s">
        <v>53</v>
      </c>
      <c r="C146" s="726" t="str">
        <f>VLOOKUP(B146,مقررات!$A$1:$F$411,2,FALSE)</f>
        <v>بصريات المعادن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5"/>
        <v>3</v>
      </c>
      <c r="G146" s="60" t="str">
        <f>VLOOKUP(B146,مقررات!$A$1:$F$409,6,FALSE)</f>
        <v>G112</v>
      </c>
      <c r="H146" s="60" t="s">
        <v>1473</v>
      </c>
      <c r="I146" s="262" t="str">
        <f>VLOOKUP(H146,'اعضاء هيئة التدريس'!$B$1:$D$300,2,FALSE)</f>
        <v>أ.د.احمد محمد بشادي</v>
      </c>
      <c r="J146" s="73"/>
      <c r="K146" s="73"/>
      <c r="L146" s="73"/>
      <c r="M146" s="73"/>
      <c r="N146" s="73" t="s">
        <v>1306</v>
      </c>
      <c r="O146" s="73"/>
      <c r="P146" s="386" t="s">
        <v>1321</v>
      </c>
      <c r="Q146" s="447"/>
      <c r="R146" s="370"/>
      <c r="S146" s="265"/>
      <c r="T146" s="282"/>
      <c r="U146" s="282"/>
      <c r="V146" s="282"/>
      <c r="W146" s="282"/>
      <c r="X146" s="282"/>
      <c r="Y146" s="282"/>
      <c r="Z146" s="282"/>
      <c r="AA146" s="282"/>
      <c r="AB146" s="428"/>
      <c r="AC146" s="1001"/>
      <c r="AD146" s="1005"/>
      <c r="AE146" s="1004"/>
      <c r="AF146" s="1004"/>
      <c r="AG146" s="1004"/>
      <c r="AH146" s="1004"/>
      <c r="AI146" s="1004"/>
      <c r="AJ146" s="1004"/>
      <c r="AK146" s="92"/>
      <c r="AL146" s="92"/>
      <c r="AM146" s="92"/>
      <c r="AN146" s="92"/>
      <c r="AO146" s="92"/>
      <c r="AP146" s="92"/>
      <c r="BD146" s="251" t="e">
        <f>VLOOKUP(#REF!,'اعضاء هيئة التدريس'!#REF!,2,)</f>
        <v>#REF!</v>
      </c>
    </row>
    <row r="147" spans="1:56" s="156" customFormat="1" ht="15.75" hidden="1" customHeight="1">
      <c r="A147" s="328">
        <v>8</v>
      </c>
      <c r="B147" s="288" t="s">
        <v>52</v>
      </c>
      <c r="C147" s="726" t="str">
        <f>VLOOKUP(B147,مقررات!$A$1:$F$411,2,FALSE)</f>
        <v>معادن مكونة للصخور</v>
      </c>
      <c r="D147" s="211">
        <f>VLOOKUP(B147,مقررات!$A$1:$F$452,3,FALSE)</f>
        <v>1.5</v>
      </c>
      <c r="E147" s="211">
        <f>VLOOKUP(B147,مقررات!$A$1:$F$476,4,FALSE)</f>
        <v>3</v>
      </c>
      <c r="F147" s="211">
        <f t="shared" si="5"/>
        <v>3</v>
      </c>
      <c r="G147" s="60" t="str">
        <f>VLOOKUP(B147,مقررات!$A$1:$F$409,6,FALSE)</f>
        <v>G211</v>
      </c>
      <c r="H147" s="60" t="s">
        <v>1473</v>
      </c>
      <c r="I147" s="262" t="str">
        <f>VLOOKUP(H147,'اعضاء هيئة التدريس'!$B$1:$D$300,2,FALSE)</f>
        <v>أ.د.احمد محمد بشادي</v>
      </c>
      <c r="J147" s="73"/>
      <c r="K147" s="73"/>
      <c r="L147" s="73"/>
      <c r="M147" s="73"/>
      <c r="N147" s="73" t="s">
        <v>2017</v>
      </c>
      <c r="O147" s="73"/>
      <c r="P147" s="386" t="s">
        <v>1321</v>
      </c>
      <c r="Q147" s="414"/>
      <c r="R147" s="143"/>
      <c r="S147" s="143"/>
      <c r="T147" s="4"/>
      <c r="U147" s="4"/>
      <c r="V147" s="4"/>
      <c r="W147" s="4"/>
      <c r="X147" s="4"/>
      <c r="Y147" s="4"/>
      <c r="Z147" s="143"/>
      <c r="AA147" s="4"/>
      <c r="AB147" s="692"/>
      <c r="AC147" s="1003"/>
      <c r="AD147" s="1005"/>
      <c r="AE147" s="1004"/>
      <c r="AF147" s="1004"/>
      <c r="AG147" s="1004"/>
      <c r="AH147" s="1004"/>
      <c r="AI147" s="1004"/>
      <c r="AJ147" s="1004"/>
      <c r="AK147" s="92"/>
      <c r="AL147" s="92"/>
      <c r="AM147" s="92"/>
      <c r="AN147" s="92"/>
      <c r="AO147" s="92"/>
      <c r="AP147" s="92"/>
      <c r="BD147" s="251" t="e">
        <f>VLOOKUP(#REF!,'اعضاء هيئة التدريس'!#REF!,2,)</f>
        <v>#REF!</v>
      </c>
    </row>
    <row r="148" spans="1:56" s="285" customFormat="1" ht="15.75" hidden="1" customHeight="1">
      <c r="A148" s="328">
        <v>9</v>
      </c>
      <c r="B148" s="288" t="s">
        <v>42</v>
      </c>
      <c r="C148" s="726" t="str">
        <f>VLOOKUP(B148,مقررات!$A$1:$F$411,2,FALSE)</f>
        <v>علم الأحافير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si="5"/>
        <v>3</v>
      </c>
      <c r="G148" s="60" t="str">
        <f>VLOOKUP(B148,مقررات!$A$1:$F$409,6,FALSE)</f>
        <v>G121</v>
      </c>
      <c r="H148" s="60" t="s">
        <v>1475</v>
      </c>
      <c r="I148" s="262" t="str">
        <f>VLOOKUP(H148,'اعضاء هيئة التدريس'!$B$1:$D$300,2,FALSE)</f>
        <v>ا.د/عرابي حسين عرابي</v>
      </c>
      <c r="J148" s="73"/>
      <c r="K148" s="73"/>
      <c r="L148" s="73"/>
      <c r="M148" s="73"/>
      <c r="N148" s="73" t="s">
        <v>1303</v>
      </c>
      <c r="O148" s="73"/>
      <c r="P148" s="386"/>
      <c r="Q148" s="446"/>
      <c r="R148" s="370"/>
      <c r="S148" s="265"/>
      <c r="T148" s="282"/>
      <c r="U148" s="282"/>
      <c r="V148" s="282"/>
      <c r="W148" s="282"/>
      <c r="X148" s="282"/>
      <c r="Y148" s="282"/>
      <c r="Z148" s="282"/>
      <c r="AA148" s="282"/>
      <c r="AB148" s="428"/>
      <c r="AC148" s="1001"/>
      <c r="AD148" s="1001"/>
      <c r="AE148" s="1004"/>
      <c r="AF148" s="1004"/>
      <c r="AG148" s="1004"/>
      <c r="AH148" s="1004"/>
      <c r="AI148" s="1004"/>
      <c r="AJ148" s="1004"/>
      <c r="AK148" s="284"/>
      <c r="AL148" s="284"/>
      <c r="AM148" s="284"/>
      <c r="AN148" s="284"/>
      <c r="AO148" s="284"/>
      <c r="AP148" s="284"/>
      <c r="BD148" s="251" t="e">
        <f>VLOOKUP(#REF!,'اعضاء هيئة التدريس'!#REF!,2,)</f>
        <v>#REF!</v>
      </c>
    </row>
    <row r="149" spans="1:56" s="272" customFormat="1" ht="15.75" hidden="1" customHeight="1">
      <c r="A149" s="328">
        <v>10</v>
      </c>
      <c r="B149" s="288" t="s">
        <v>46</v>
      </c>
      <c r="C149" s="726" t="str">
        <f>VLOOKUP(B149,مقررات!$A$1:$F$411,2,FALSE)</f>
        <v>علم الصخور</v>
      </c>
      <c r="D149" s="211">
        <f>VLOOKUP(B149,مقررات!$A$1:$F$452,3,FALSE)</f>
        <v>1.5</v>
      </c>
      <c r="E149" s="211">
        <f>VLOOKUP(B149,مقررات!$A$1:$F$476,4,FALSE)</f>
        <v>3</v>
      </c>
      <c r="F149" s="211">
        <f t="shared" si="5"/>
        <v>3</v>
      </c>
      <c r="G149" s="60" t="str">
        <f>VLOOKUP(B149,مقررات!$A$1:$F$409,6,FALSE)</f>
        <v>G214-G112</v>
      </c>
      <c r="H149" s="60" t="s">
        <v>1466</v>
      </c>
      <c r="I149" s="262" t="str">
        <f>VLOOKUP(H149,'اعضاء هيئة التدريس'!$B$1:$D$300,2,FALSE)</f>
        <v>أ.د.حمدلله عبدالجواد ونس</v>
      </c>
      <c r="J149" s="73"/>
      <c r="K149" s="73"/>
      <c r="L149" s="73"/>
      <c r="M149" s="73" t="s">
        <v>1261</v>
      </c>
      <c r="N149" s="73"/>
      <c r="O149" s="73"/>
      <c r="P149" s="386" t="s">
        <v>1315</v>
      </c>
      <c r="Q149" s="414"/>
      <c r="R149" s="143"/>
      <c r="S149" s="143"/>
      <c r="T149" s="4"/>
      <c r="U149" s="4"/>
      <c r="V149" s="4"/>
      <c r="W149" s="4"/>
      <c r="X149" s="4"/>
      <c r="Y149" s="4"/>
      <c r="Z149" s="143"/>
      <c r="AA149" s="4"/>
      <c r="AB149" s="692"/>
      <c r="AC149" s="1003"/>
      <c r="AD149" s="1001"/>
      <c r="AE149" s="1001"/>
      <c r="AF149" s="1001"/>
      <c r="AG149" s="1001"/>
      <c r="AH149" s="1001"/>
      <c r="AI149" s="1001"/>
      <c r="AJ149" s="1001"/>
      <c r="AK149" s="283"/>
      <c r="AL149" s="283"/>
      <c r="AM149" s="283"/>
      <c r="AN149" s="283"/>
      <c r="AO149" s="283"/>
      <c r="AP149" s="283"/>
      <c r="BD149" s="251" t="e">
        <f>VLOOKUP(#REF!,'اعضاء هيئة التدريس'!#REF!,2,)</f>
        <v>#REF!</v>
      </c>
    </row>
    <row r="150" spans="1:56" s="272" customFormat="1" ht="15.75" hidden="1" customHeight="1">
      <c r="A150" s="328">
        <v>11</v>
      </c>
      <c r="B150" s="288" t="s">
        <v>46</v>
      </c>
      <c r="C150" s="726" t="str">
        <f>VLOOKUP(B150,مقررات!$A$1:$F$411,2,FALSE)</f>
        <v>علم الصخور</v>
      </c>
      <c r="D150" s="211">
        <f>VLOOKUP(B150,مقررات!$A$1:$F$452,3,FALSE)</f>
        <v>1.5</v>
      </c>
      <c r="E150" s="211">
        <f>VLOOKUP(B150,مقررات!$A$1:$F$476,4,FALSE)</f>
        <v>3</v>
      </c>
      <c r="F150" s="211">
        <f t="shared" si="5"/>
        <v>3</v>
      </c>
      <c r="G150" s="60" t="str">
        <f>VLOOKUP(B150,مقررات!$A$1:$F$409,6,FALSE)</f>
        <v>G214-G112</v>
      </c>
      <c r="H150" s="60" t="s">
        <v>1471</v>
      </c>
      <c r="I150" s="262" t="str">
        <f>VLOOKUP(H150,'اعضاء هيئة التدريس'!$B$1:$D$300,2,FALSE)</f>
        <v>أ.د. ابراهيم محمد خلف</v>
      </c>
      <c r="J150" s="73"/>
      <c r="K150" s="73"/>
      <c r="L150" s="73"/>
      <c r="M150" s="73" t="s">
        <v>1261</v>
      </c>
      <c r="N150" s="73"/>
      <c r="O150" s="73"/>
      <c r="P150" s="386" t="s">
        <v>1315</v>
      </c>
      <c r="Q150" s="414"/>
      <c r="R150" s="143"/>
      <c r="S150" s="143"/>
      <c r="T150" s="4"/>
      <c r="U150" s="4"/>
      <c r="V150" s="4"/>
      <c r="W150" s="4"/>
      <c r="X150" s="4"/>
      <c r="Y150" s="4"/>
      <c r="Z150" s="143"/>
      <c r="AA150" s="4"/>
      <c r="AB150" s="692"/>
      <c r="AC150" s="1003"/>
      <c r="AD150" s="1001"/>
      <c r="AE150" s="1001"/>
      <c r="AF150" s="1001"/>
      <c r="AG150" s="1001"/>
      <c r="AH150" s="1001"/>
      <c r="AI150" s="1001"/>
      <c r="AJ150" s="1001"/>
      <c r="AK150" s="283"/>
      <c r="AL150" s="283"/>
      <c r="AM150" s="283"/>
      <c r="AN150" s="283"/>
      <c r="AO150" s="283"/>
      <c r="AP150" s="283"/>
      <c r="BD150" s="251" t="e">
        <f>VLOOKUP(#REF!,'اعضاء هيئة التدريس'!#REF!,2,)</f>
        <v>#REF!</v>
      </c>
    </row>
    <row r="151" spans="1:56" s="272" customFormat="1" ht="15.75" hidden="1" customHeight="1">
      <c r="A151" s="328">
        <v>12</v>
      </c>
      <c r="B151" s="288" t="s">
        <v>57</v>
      </c>
      <c r="C151" s="726" t="str">
        <f>VLOOKUP(B151,مقررات!$A$1:$F$411,2,FALSE)</f>
        <v>صخور نارية</v>
      </c>
      <c r="D151" s="211">
        <f>VLOOKUP(B151,مقررات!$A$1:$F$452,3,FALSE)</f>
        <v>1.5</v>
      </c>
      <c r="E151" s="211">
        <f>VLOOKUP(B151,مقررات!$A$1:$F$476,4,FALSE)</f>
        <v>3</v>
      </c>
      <c r="F151" s="211">
        <f t="shared" si="5"/>
        <v>3</v>
      </c>
      <c r="G151" s="60" t="str">
        <f>VLOOKUP(B151,مقررات!$A$1:$F$409,6,FALSE)</f>
        <v>G231</v>
      </c>
      <c r="H151" s="60" t="s">
        <v>1510</v>
      </c>
      <c r="I151" s="262" t="str">
        <f>VLOOKUP(H151,'اعضاء هيئة التدريس'!$B$1:$D$300,2,FALSE)</f>
        <v>د/ خالد جمال الجميل</v>
      </c>
      <c r="J151" s="73"/>
      <c r="K151" s="73" t="s">
        <v>1303</v>
      </c>
      <c r="L151" s="73"/>
      <c r="M151" s="73"/>
      <c r="N151" s="73"/>
      <c r="O151" s="73"/>
      <c r="P151" s="386" t="s">
        <v>1321</v>
      </c>
      <c r="Q151" s="414"/>
      <c r="R151" s="143"/>
      <c r="S151" s="143"/>
      <c r="T151" s="4"/>
      <c r="U151" s="4"/>
      <c r="V151" s="4"/>
      <c r="W151" s="4"/>
      <c r="X151" s="4"/>
      <c r="Y151" s="4"/>
      <c r="Z151" s="143"/>
      <c r="AA151" s="4"/>
      <c r="AB151" s="692"/>
      <c r="AC151" s="1004"/>
      <c r="AD151" s="1001"/>
      <c r="AE151" s="1001"/>
      <c r="AF151" s="1001"/>
      <c r="AG151" s="1001"/>
      <c r="AH151" s="1001"/>
      <c r="AI151" s="1001"/>
      <c r="AJ151" s="1001"/>
      <c r="AK151" s="283"/>
      <c r="AL151" s="283"/>
      <c r="AM151" s="283"/>
      <c r="AN151" s="283"/>
      <c r="AO151" s="283"/>
      <c r="AP151" s="283"/>
      <c r="BD151" s="251" t="e">
        <f>VLOOKUP(#REF!,'اعضاء هيئة التدريس'!#REF!,2,)</f>
        <v>#REF!</v>
      </c>
    </row>
    <row r="152" spans="1:56" s="272" customFormat="1" ht="15.75" hidden="1" customHeight="1">
      <c r="A152" s="328">
        <v>13</v>
      </c>
      <c r="B152" s="288" t="s">
        <v>74</v>
      </c>
      <c r="C152" s="726" t="str">
        <f>VLOOKUP(B152,مقررات!$A$1:$F$411,2,FALSE)</f>
        <v>مساحة</v>
      </c>
      <c r="D152" s="211">
        <f>VLOOKUP(B152,مقررات!$A$1:$F$452,3,FALSE)</f>
        <v>1.5</v>
      </c>
      <c r="E152" s="211">
        <f>VLOOKUP(B152,مقررات!$A$1:$F$476,4,FALSE)</f>
        <v>3</v>
      </c>
      <c r="F152" s="211">
        <f t="shared" si="5"/>
        <v>3</v>
      </c>
      <c r="G152" s="60" t="str">
        <f>VLOOKUP(B152,مقررات!$A$1:$F$409,6,FALSE)</f>
        <v>G141</v>
      </c>
      <c r="H152" s="60" t="s">
        <v>1468</v>
      </c>
      <c r="I152" s="262" t="str">
        <f>VLOOKUP(H152,'اعضاء هيئة التدريس'!$B$1:$D$300,2,FALSE)</f>
        <v>أ.د. جمال عيسوي قمح</v>
      </c>
      <c r="J152" s="73"/>
      <c r="K152" s="73"/>
      <c r="L152" s="73"/>
      <c r="M152" s="73" t="s">
        <v>1306</v>
      </c>
      <c r="N152" s="73"/>
      <c r="O152" s="73"/>
      <c r="P152" s="386" t="s">
        <v>1315</v>
      </c>
      <c r="Q152" s="445"/>
      <c r="R152" s="370"/>
      <c r="S152" s="265"/>
      <c r="T152" s="282"/>
      <c r="U152" s="282"/>
      <c r="V152" s="282"/>
      <c r="W152" s="282"/>
      <c r="X152" s="282"/>
      <c r="Y152" s="282"/>
      <c r="Z152" s="282"/>
      <c r="AA152" s="282"/>
      <c r="AB152" s="428"/>
      <c r="AC152" s="1001"/>
      <c r="AD152" s="1001"/>
      <c r="AE152" s="1001"/>
      <c r="AF152" s="1001"/>
      <c r="AG152" s="1001"/>
      <c r="AH152" s="1001"/>
      <c r="AI152" s="1001"/>
      <c r="AJ152" s="1001"/>
      <c r="AK152" s="283"/>
      <c r="AL152" s="283"/>
      <c r="AM152" s="283"/>
      <c r="AN152" s="283"/>
      <c r="AO152" s="283"/>
      <c r="AP152" s="283"/>
      <c r="BD152" s="251" t="e">
        <f>VLOOKUP(#REF!,'اعضاء هيئة التدريس'!#REF!,2,)</f>
        <v>#REF!</v>
      </c>
    </row>
    <row r="153" spans="1:56" s="272" customFormat="1" ht="15.75" hidden="1" customHeight="1">
      <c r="A153" s="328">
        <v>14</v>
      </c>
      <c r="B153" s="288" t="s">
        <v>72</v>
      </c>
      <c r="C153" s="741" t="str">
        <f>VLOOKUP(B153,مقررات!$A$1:$F$411,2,FALSE)</f>
        <v>ميكانيكا الصخور</v>
      </c>
      <c r="D153" s="225">
        <f>VLOOKUP(B153,مقررات!$A$1:$F$452,3,FALSE)</f>
        <v>1.5</v>
      </c>
      <c r="E153" s="225">
        <f>VLOOKUP(B153,مقررات!$A$1:$F$476,4,FALSE)</f>
        <v>3</v>
      </c>
      <c r="F153" s="225">
        <f t="shared" si="5"/>
        <v>3</v>
      </c>
      <c r="G153" s="340" t="str">
        <f>VLOOKUP(B153,مقررات!$A$1:$F$409,6,FALSE)</f>
        <v>G231</v>
      </c>
      <c r="H153" s="340" t="s">
        <v>1487</v>
      </c>
      <c r="I153" s="742" t="str">
        <f>VLOOKUP(H153,'اعضاء هيئة التدريس'!$B$1:$D$300,2,FALSE)</f>
        <v>د. محمد فاروق ابوحشيش</v>
      </c>
      <c r="J153" s="771"/>
      <c r="K153" s="771"/>
      <c r="L153" s="771" t="s">
        <v>1261</v>
      </c>
      <c r="M153" s="771"/>
      <c r="N153" s="771"/>
      <c r="O153" s="771"/>
      <c r="P153" s="386" t="s">
        <v>1321</v>
      </c>
      <c r="Q153" s="781"/>
      <c r="R153" s="193"/>
      <c r="S153" s="193"/>
      <c r="T153" s="158"/>
      <c r="U153" s="158"/>
      <c r="V153" s="158"/>
      <c r="W153" s="158"/>
      <c r="X153" s="158"/>
      <c r="Y153" s="158"/>
      <c r="Z153" s="193"/>
      <c r="AA153" s="158"/>
      <c r="AB153" s="806"/>
      <c r="AC153" s="1008"/>
      <c r="AD153" s="1001"/>
      <c r="AE153" s="1001"/>
      <c r="AF153" s="1001"/>
      <c r="AG153" s="1001"/>
      <c r="AH153" s="1001"/>
      <c r="AI153" s="1001"/>
      <c r="AJ153" s="1001"/>
      <c r="AK153" s="283"/>
      <c r="AL153" s="283"/>
      <c r="AM153" s="283"/>
      <c r="AN153" s="283"/>
      <c r="AO153" s="283"/>
      <c r="AP153" s="283"/>
      <c r="BD153" s="251" t="e">
        <f>VLOOKUP(#REF!,'اعضاء هيئة التدريس'!#REF!,2,)</f>
        <v>#REF!</v>
      </c>
    </row>
    <row r="154" spans="1:56" s="272" customFormat="1" ht="15.75" hidden="1" customHeight="1">
      <c r="A154" s="328">
        <v>15</v>
      </c>
      <c r="B154" s="288" t="s">
        <v>45</v>
      </c>
      <c r="C154" s="726" t="str">
        <f>VLOOKUP(B154,مقررات!$A$1:$F$411,2,FALSE)</f>
        <v>علم الطبقات الصخري</v>
      </c>
      <c r="D154" s="211">
        <f>VLOOKUP(B154,مقررات!$A$1:$F$452,3,FALSE)</f>
        <v>1.5</v>
      </c>
      <c r="E154" s="211">
        <f>VLOOKUP(B154,مقررات!$A$1:$F$476,4,FALSE)</f>
        <v>3</v>
      </c>
      <c r="F154" s="211">
        <f t="shared" si="5"/>
        <v>3</v>
      </c>
      <c r="G154" s="60" t="str">
        <f>VLOOKUP(B154,مقررات!$A$1:$F$409,6,FALSE)</f>
        <v>G231-G141</v>
      </c>
      <c r="H154" s="60" t="s">
        <v>1477</v>
      </c>
      <c r="I154" s="262" t="str">
        <f>VLOOKUP(H154,'اعضاء هيئة التدريس'!$B$1:$D$300,2,FALSE)</f>
        <v>أ.د. حسني الدسوقي سليمان</v>
      </c>
      <c r="J154" s="73"/>
      <c r="K154" s="73"/>
      <c r="L154" s="73"/>
      <c r="M154" s="73"/>
      <c r="N154" s="73" t="s">
        <v>1306</v>
      </c>
      <c r="O154" s="73"/>
      <c r="P154" s="386" t="s">
        <v>1315</v>
      </c>
      <c r="Q154" s="449"/>
      <c r="R154" s="370"/>
      <c r="S154" s="265"/>
      <c r="T154" s="282"/>
      <c r="U154" s="282"/>
      <c r="V154" s="282"/>
      <c r="W154" s="282"/>
      <c r="X154" s="282"/>
      <c r="Y154" s="282"/>
      <c r="Z154" s="282"/>
      <c r="AA154" s="282"/>
      <c r="AB154" s="428"/>
      <c r="AC154" s="1001"/>
      <c r="AD154" s="1001"/>
      <c r="AE154" s="1001"/>
      <c r="AF154" s="1001"/>
      <c r="AG154" s="1001"/>
      <c r="AH154" s="1001"/>
      <c r="AI154" s="1001"/>
      <c r="AJ154" s="1001"/>
      <c r="AK154" s="283"/>
      <c r="AL154" s="283"/>
      <c r="AM154" s="283"/>
      <c r="AN154" s="283"/>
      <c r="AO154" s="283"/>
      <c r="AP154" s="283"/>
      <c r="BD154" s="251" t="e">
        <f>VLOOKUP(#REF!,'اعضاء هيئة التدريس'!#REF!,2,)</f>
        <v>#REF!</v>
      </c>
    </row>
    <row r="155" spans="1:56" s="272" customFormat="1" ht="15.75" hidden="1" customHeight="1">
      <c r="A155" s="328">
        <v>16</v>
      </c>
      <c r="B155" s="288" t="s">
        <v>44</v>
      </c>
      <c r="C155" s="726" t="str">
        <f>VLOOKUP(B155,مقررات!$A$1:$F$411,2,FALSE)</f>
        <v>علم الطبقات الحفرى</v>
      </c>
      <c r="D155" s="211">
        <f>VLOOKUP(B155,مقررات!$A$1:$F$452,3,FALSE)</f>
        <v>1</v>
      </c>
      <c r="E155" s="211">
        <f>VLOOKUP(B155,مقررات!$A$1:$F$476,4,FALSE)</f>
        <v>2</v>
      </c>
      <c r="F155" s="211">
        <f t="shared" si="5"/>
        <v>2</v>
      </c>
      <c r="G155" s="60" t="str">
        <f>VLOOKUP(B155,مقررات!$A$1:$F$409,6,FALSE)</f>
        <v>G221</v>
      </c>
      <c r="H155" s="60" t="s">
        <v>1475</v>
      </c>
      <c r="I155" s="262" t="str">
        <f>VLOOKUP(H155,'اعضاء هيئة التدريس'!$B$1:$D$300,2,FALSE)</f>
        <v>ا.د/عرابي حسين عرابي</v>
      </c>
      <c r="J155" s="73"/>
      <c r="K155" s="73"/>
      <c r="L155" s="73"/>
      <c r="M155" s="73"/>
      <c r="N155" s="73"/>
      <c r="O155" s="73" t="s">
        <v>1112</v>
      </c>
      <c r="P155" s="386" t="s">
        <v>1321</v>
      </c>
      <c r="Q155" s="414"/>
      <c r="R155" s="143"/>
      <c r="S155" s="143"/>
      <c r="T155" s="4"/>
      <c r="U155" s="4"/>
      <c r="V155" s="4"/>
      <c r="W155" s="4"/>
      <c r="X155" s="4"/>
      <c r="Y155" s="4"/>
      <c r="Z155" s="143"/>
      <c r="AA155" s="4"/>
      <c r="AB155" s="692"/>
      <c r="AC155" s="1004"/>
      <c r="AD155" s="1001"/>
      <c r="AE155" s="1001"/>
      <c r="AF155" s="1001"/>
      <c r="AG155" s="1001"/>
      <c r="AH155" s="1001"/>
      <c r="AI155" s="1001"/>
      <c r="AJ155" s="1001"/>
      <c r="AK155" s="283"/>
      <c r="AL155" s="283"/>
      <c r="AM155" s="283"/>
      <c r="AN155" s="283"/>
      <c r="AO155" s="283"/>
      <c r="AP155" s="283"/>
      <c r="BD155" s="251" t="e">
        <f>VLOOKUP(#REF!,'اعضاء هيئة التدريس'!#REF!,2,)</f>
        <v>#REF!</v>
      </c>
    </row>
    <row r="156" spans="1:56" s="272" customFormat="1" ht="15.75" hidden="1" customHeight="1">
      <c r="A156" s="328">
        <v>17</v>
      </c>
      <c r="B156" s="288" t="s">
        <v>49</v>
      </c>
      <c r="C156" s="726" t="str">
        <f>VLOOKUP(B156,مقررات!$A$1:$F$411,2,FALSE)</f>
        <v>ترسيب</v>
      </c>
      <c r="D156" s="211">
        <f>VLOOKUP(B156,مقررات!$A$1:$F$452,3,FALSE)</f>
        <v>1.5</v>
      </c>
      <c r="E156" s="211">
        <f>VLOOKUP(B156,مقررات!$A$1:$F$476,4,FALSE)</f>
        <v>3</v>
      </c>
      <c r="F156" s="211">
        <f t="shared" si="5"/>
        <v>3</v>
      </c>
      <c r="G156" s="60" t="str">
        <f>VLOOKUP(B156,مقررات!$A$1:$F$409,6,FALSE)</f>
        <v>G331</v>
      </c>
      <c r="H156" s="60" t="s">
        <v>1466</v>
      </c>
      <c r="I156" s="262" t="str">
        <f>VLOOKUP(H156,'اعضاء هيئة التدريس'!$B$1:$D$300,2,FALSE)</f>
        <v>أ.د.حمدلله عبدالجواد ونس</v>
      </c>
      <c r="J156" s="73"/>
      <c r="K156" s="73"/>
      <c r="L156" s="73" t="s">
        <v>1303</v>
      </c>
      <c r="M156" s="73"/>
      <c r="N156" s="73"/>
      <c r="O156" s="73"/>
      <c r="P156" s="386" t="s">
        <v>1321</v>
      </c>
      <c r="Q156" s="414"/>
      <c r="R156" s="143"/>
      <c r="S156" s="143"/>
      <c r="T156" s="4"/>
      <c r="U156" s="4"/>
      <c r="V156" s="4"/>
      <c r="W156" s="4"/>
      <c r="X156" s="4"/>
      <c r="Y156" s="4"/>
      <c r="Z156" s="143"/>
      <c r="AA156" s="4"/>
      <c r="AB156" s="692"/>
      <c r="AC156" s="1003"/>
      <c r="AD156" s="1001"/>
      <c r="AE156" s="1001"/>
      <c r="AF156" s="1001"/>
      <c r="AG156" s="1001"/>
      <c r="AH156" s="1001"/>
      <c r="AI156" s="1001"/>
      <c r="AJ156" s="1001"/>
      <c r="AK156" s="283"/>
      <c r="AL156" s="283"/>
      <c r="AM156" s="283"/>
      <c r="AN156" s="283"/>
      <c r="AO156" s="283"/>
      <c r="AP156" s="283"/>
      <c r="BD156" s="251" t="e">
        <f>VLOOKUP(#REF!,'اعضاء هيئة التدريس'!#REF!,2,)</f>
        <v>#REF!</v>
      </c>
    </row>
    <row r="157" spans="1:56" s="272" customFormat="1" ht="15.75" hidden="1" customHeight="1">
      <c r="A157" s="328">
        <v>18</v>
      </c>
      <c r="B157" s="288" t="s">
        <v>48</v>
      </c>
      <c r="C157" s="726" t="str">
        <f>VLOOKUP(B157,مقررات!$A$1:$F$411,2,FALSE)</f>
        <v>صخور رسوبية</v>
      </c>
      <c r="D157" s="211">
        <f>VLOOKUP(B157,مقررات!$A$1:$F$452,3,FALSE)</f>
        <v>1.5</v>
      </c>
      <c r="E157" s="211">
        <f>VLOOKUP(B157,مقررات!$A$1:$F$476,4,FALSE)</f>
        <v>3</v>
      </c>
      <c r="F157" s="211">
        <f t="shared" si="5"/>
        <v>3</v>
      </c>
      <c r="G157" s="60" t="str">
        <f>VLOOKUP(B157,مقررات!$A$1:$F$409,6,FALSE)</f>
        <v>G231</v>
      </c>
      <c r="H157" s="60" t="s">
        <v>1460</v>
      </c>
      <c r="I157" s="262" t="str">
        <f>VLOOKUP(H157,'اعضاء هيئة التدريس'!$B$1:$D$300,2,FALSE)</f>
        <v>ا.د/ محمد محمود ابو الحسن</v>
      </c>
      <c r="J157" s="73"/>
      <c r="K157" s="73"/>
      <c r="L157" s="73"/>
      <c r="M157" s="73"/>
      <c r="N157" s="73" t="s">
        <v>1261</v>
      </c>
      <c r="O157" s="73"/>
      <c r="P157" s="252"/>
      <c r="Q157" s="446"/>
      <c r="R157" s="370"/>
      <c r="S157" s="265"/>
      <c r="T157" s="282"/>
      <c r="U157" s="282"/>
      <c r="V157" s="282"/>
      <c r="W157" s="282"/>
      <c r="X157" s="282"/>
      <c r="Y157" s="282"/>
      <c r="Z157" s="282"/>
      <c r="AA157" s="282"/>
      <c r="AB157" s="428"/>
      <c r="AC157" s="1004"/>
      <c r="AD157" s="1001"/>
      <c r="AE157" s="1001"/>
      <c r="AF157" s="1001"/>
      <c r="AG157" s="1001"/>
      <c r="AH157" s="1001"/>
      <c r="AI157" s="1001"/>
      <c r="AJ157" s="1001"/>
      <c r="AK157" s="283"/>
      <c r="AL157" s="283"/>
      <c r="AM157" s="283"/>
      <c r="AN157" s="283"/>
      <c r="AO157" s="283"/>
      <c r="AP157" s="283"/>
      <c r="BD157" s="251" t="e">
        <f>VLOOKUP(#REF!,'اعضاء هيئة التدريس'!#REF!,2,)</f>
        <v>#REF!</v>
      </c>
    </row>
    <row r="158" spans="1:56" s="272" customFormat="1" ht="15.75" hidden="1" customHeight="1">
      <c r="A158" s="328">
        <v>19</v>
      </c>
      <c r="B158" s="288" t="s">
        <v>59</v>
      </c>
      <c r="C158" s="726" t="str">
        <f>VLOOKUP(B158,مقررات!$A$1:$F$411,2,FALSE)</f>
        <v>صخور متحولة</v>
      </c>
      <c r="D158" s="211">
        <f>VLOOKUP(B158,مقررات!$A$1:$F$452,3,FALSE)</f>
        <v>1.5</v>
      </c>
      <c r="E158" s="211">
        <f>VLOOKUP(B158,مقررات!$A$1:$F$476,4,FALSE)</f>
        <v>3</v>
      </c>
      <c r="F158" s="211">
        <f t="shared" si="5"/>
        <v>3</v>
      </c>
      <c r="G158" s="60" t="str">
        <f>VLOOKUP(B158,مقررات!$A$1:$F$409,6,FALSE)</f>
        <v>G231</v>
      </c>
      <c r="H158" s="60" t="s">
        <v>1510</v>
      </c>
      <c r="I158" s="262" t="str">
        <f>VLOOKUP(H158,'اعضاء هيئة التدريس'!$B$1:$D$300,2,FALSE)</f>
        <v>د/ خالد جمال الجميل</v>
      </c>
      <c r="J158" s="73"/>
      <c r="K158" s="73"/>
      <c r="L158" s="73"/>
      <c r="M158" s="73" t="s">
        <v>1306</v>
      </c>
      <c r="N158" s="73"/>
      <c r="O158" s="73"/>
      <c r="P158" s="386" t="s">
        <v>1321</v>
      </c>
      <c r="Q158" s="445"/>
      <c r="R158" s="370"/>
      <c r="S158" s="265"/>
      <c r="T158" s="282"/>
      <c r="U158" s="282"/>
      <c r="V158" s="282"/>
      <c r="W158" s="282"/>
      <c r="X158" s="282"/>
      <c r="Y158" s="282"/>
      <c r="Z158" s="282"/>
      <c r="AA158" s="282"/>
      <c r="AB158" s="428"/>
      <c r="AC158" s="1004"/>
      <c r="AD158" s="1001"/>
      <c r="AE158" s="1001"/>
      <c r="AF158" s="1001"/>
      <c r="AG158" s="1001"/>
      <c r="AH158" s="1001"/>
      <c r="AI158" s="1001"/>
      <c r="AJ158" s="1001"/>
      <c r="AK158" s="283"/>
      <c r="AL158" s="283"/>
      <c r="AM158" s="283"/>
      <c r="AN158" s="283"/>
      <c r="AO158" s="283"/>
      <c r="AP158" s="283"/>
      <c r="BD158" s="251" t="e">
        <f>VLOOKUP(#REF!,'اعضاء هيئة التدريس'!#REF!,2,)</f>
        <v>#REF!</v>
      </c>
    </row>
    <row r="159" spans="1:56" s="289" customFormat="1" ht="15.75" hidden="1" customHeight="1">
      <c r="A159" s="328">
        <v>20</v>
      </c>
      <c r="B159" s="288" t="s">
        <v>62</v>
      </c>
      <c r="C159" s="726" t="str">
        <f>VLOOKUP(B159,مقررات!$A$1:$F$411,2,FALSE)</f>
        <v>جيولوجيا تركيبية</v>
      </c>
      <c r="D159" s="211">
        <f>VLOOKUP(B159,مقررات!$A$1:$F$452,3,FALSE)</f>
        <v>1.5</v>
      </c>
      <c r="E159" s="211">
        <f>VLOOKUP(B159,مقررات!$A$1:$F$476,4,FALSE)</f>
        <v>3</v>
      </c>
      <c r="F159" s="211">
        <f t="shared" si="5"/>
        <v>3</v>
      </c>
      <c r="G159" s="60" t="str">
        <f>VLOOKUP(B159,مقررات!$A$1:$F$409,6,FALSE)</f>
        <v>G231-G141</v>
      </c>
      <c r="H159" s="60" t="s">
        <v>1479</v>
      </c>
      <c r="I159" s="262" t="str">
        <f>VLOOKUP(H159,'اعضاء هيئة التدريس'!$B$1:$D$300,2,FALSE)</f>
        <v>أ.د/ يحيى صفي الدين محمد</v>
      </c>
      <c r="J159" s="73"/>
      <c r="K159" s="73"/>
      <c r="L159" s="73" t="s">
        <v>1303</v>
      </c>
      <c r="M159" s="73"/>
      <c r="N159" s="73"/>
      <c r="O159" s="73"/>
      <c r="P159" s="1046"/>
      <c r="Q159" s="414"/>
      <c r="R159" s="143"/>
      <c r="S159" s="143"/>
      <c r="T159" s="4"/>
      <c r="U159" s="4"/>
      <c r="V159" s="4"/>
      <c r="W159" s="4"/>
      <c r="X159" s="4"/>
      <c r="Y159" s="4"/>
      <c r="Z159" s="143"/>
      <c r="AA159" s="4"/>
      <c r="AB159" s="692"/>
      <c r="AC159" s="1003"/>
      <c r="AD159" s="1001"/>
      <c r="AE159" s="1009"/>
      <c r="AF159" s="1009"/>
      <c r="AG159" s="1009"/>
      <c r="AH159" s="1009"/>
      <c r="AI159" s="1009"/>
      <c r="AJ159" s="1009"/>
      <c r="AK159" s="357"/>
      <c r="AL159" s="357"/>
      <c r="AM159" s="357"/>
      <c r="AN159" s="357"/>
      <c r="AO159" s="357"/>
      <c r="AP159" s="357"/>
      <c r="BD159" s="251" t="e">
        <f>VLOOKUP(#REF!,'اعضاء هيئة التدريس'!#REF!,2,)</f>
        <v>#REF!</v>
      </c>
    </row>
    <row r="160" spans="1:56" s="272" customFormat="1" ht="15.75" hidden="1" customHeight="1">
      <c r="A160" s="328">
        <v>21</v>
      </c>
      <c r="B160" s="288" t="s">
        <v>56</v>
      </c>
      <c r="C160" s="726" t="str">
        <f>VLOOKUP(B160,مقررات!$A$1:$F$411,2,FALSE)</f>
        <v>جيومورفولوجي</v>
      </c>
      <c r="D160" s="211">
        <f>VLOOKUP(B160,مقررات!$A$1:$F$452,3,FALSE)</f>
        <v>1.5</v>
      </c>
      <c r="E160" s="211">
        <f>VLOOKUP(B160,مقررات!$A$1:$F$476,4,FALSE)</f>
        <v>3</v>
      </c>
      <c r="F160" s="211">
        <f t="shared" si="5"/>
        <v>3</v>
      </c>
      <c r="G160" s="60" t="str">
        <f>VLOOKUP(B160,مقررات!$A$1:$F$409,6,FALSE)</f>
        <v>G321-G341</v>
      </c>
      <c r="H160" s="60" t="s">
        <v>1481</v>
      </c>
      <c r="I160" s="262" t="str">
        <f>VLOOKUP(H160,'اعضاء هيئة التدريس'!$B$1:$D$300,2,FALSE)</f>
        <v>أ.د. هاني احمد مصطفى</v>
      </c>
      <c r="J160" s="73"/>
      <c r="K160" s="73"/>
      <c r="L160" s="73"/>
      <c r="M160" s="73" t="s">
        <v>1303</v>
      </c>
      <c r="N160" s="73"/>
      <c r="O160" s="73"/>
      <c r="P160" s="1046"/>
      <c r="Q160" s="414"/>
      <c r="R160" s="143"/>
      <c r="S160" s="143"/>
      <c r="T160" s="4"/>
      <c r="U160" s="4"/>
      <c r="V160" s="4"/>
      <c r="W160" s="4"/>
      <c r="X160" s="4"/>
      <c r="Y160" s="4"/>
      <c r="Z160" s="143"/>
      <c r="AA160" s="4"/>
      <c r="AB160" s="692"/>
      <c r="AC160" s="1004"/>
      <c r="AD160" s="1001"/>
      <c r="AE160" s="1001"/>
      <c r="AF160" s="1001"/>
      <c r="AG160" s="1001"/>
      <c r="AH160" s="1001"/>
      <c r="AI160" s="1001"/>
      <c r="AJ160" s="1001"/>
      <c r="AK160" s="283"/>
      <c r="AL160" s="283"/>
      <c r="AM160" s="283"/>
      <c r="AN160" s="283"/>
      <c r="AO160" s="283"/>
      <c r="AP160" s="283"/>
      <c r="BD160" s="251" t="e">
        <f>VLOOKUP(#REF!,'اعضاء هيئة التدريس'!#REF!,2,)</f>
        <v>#REF!</v>
      </c>
    </row>
    <row r="161" spans="1:56" s="272" customFormat="1" ht="22.5" hidden="1" customHeight="1">
      <c r="A161" s="328">
        <v>22</v>
      </c>
      <c r="B161" s="288" t="s">
        <v>61</v>
      </c>
      <c r="C161" s="726" t="str">
        <f>VLOOKUP(B161,مقررات!$A$1:$F$411,2,FALSE)</f>
        <v>جيولوجيا حقل</v>
      </c>
      <c r="D161" s="211">
        <f>VLOOKUP(B161,مقررات!$A$1:$F$452,3,FALSE)</f>
        <v>1</v>
      </c>
      <c r="E161" s="211">
        <f>VLOOKUP(B161,مقررات!$A$1:$F$476,4,FALSE)</f>
        <v>2</v>
      </c>
      <c r="F161" s="211">
        <f t="shared" si="5"/>
        <v>2</v>
      </c>
      <c r="G161" s="60" t="str">
        <f>VLOOKUP(B161,مقررات!$A$1:$F$409,6,FALSE)</f>
        <v>G141-G341-G231</v>
      </c>
      <c r="H161" s="60" t="s">
        <v>1464</v>
      </c>
      <c r="I161" s="262" t="str">
        <f>VLOOKUP(H161,'اعضاء هيئة التدريس'!$B$1:$D$300,2,FALSE)</f>
        <v>أ.د. ماهر داود ابراهيم</v>
      </c>
      <c r="J161" s="73"/>
      <c r="K161" s="73"/>
      <c r="L161" s="73"/>
      <c r="M161" s="73" t="s">
        <v>1147</v>
      </c>
      <c r="N161" s="73"/>
      <c r="O161" s="73"/>
      <c r="P161" s="386" t="s">
        <v>1321</v>
      </c>
      <c r="Q161" s="445"/>
      <c r="R161" s="370"/>
      <c r="S161" s="265"/>
      <c r="T161" s="282"/>
      <c r="U161" s="282"/>
      <c r="V161" s="282"/>
      <c r="W161" s="282"/>
      <c r="X161" s="282"/>
      <c r="Y161" s="282"/>
      <c r="Z161" s="282"/>
      <c r="AA161" s="282"/>
      <c r="AB161" s="428"/>
      <c r="AC161" s="1004"/>
      <c r="AD161" s="1001"/>
      <c r="AE161" s="1001"/>
      <c r="AF161" s="1001"/>
      <c r="AG161" s="1001"/>
      <c r="AH161" s="1001"/>
      <c r="AI161" s="1001"/>
      <c r="AJ161" s="1001"/>
      <c r="AK161" s="283"/>
      <c r="AL161" s="283"/>
      <c r="AM161" s="283"/>
      <c r="AN161" s="283"/>
      <c r="AO161" s="283"/>
      <c r="AP161" s="283"/>
      <c r="BD161" s="251" t="e">
        <f>VLOOKUP(#REF!,'اعضاء هيئة التدريس'!#REF!,2,)</f>
        <v>#REF!</v>
      </c>
    </row>
    <row r="162" spans="1:56" s="393" customFormat="1" ht="15.75" hidden="1" customHeight="1">
      <c r="A162" s="328">
        <v>23</v>
      </c>
      <c r="B162" s="288" t="s">
        <v>51</v>
      </c>
      <c r="C162" s="726" t="str">
        <f>VLOOKUP(B162,مقررات!$A$1:$F$411,2,FALSE)</f>
        <v>جيولوجيا مصر</v>
      </c>
      <c r="D162" s="211">
        <f>VLOOKUP(B162,مقررات!$A$1:$F$452,3,FALSE)</f>
        <v>1.5</v>
      </c>
      <c r="E162" s="211">
        <f>VLOOKUP(B162,مقررات!$A$1:$F$476,4,FALSE)</f>
        <v>3</v>
      </c>
      <c r="F162" s="211">
        <f t="shared" si="5"/>
        <v>3</v>
      </c>
      <c r="G162" s="60" t="str">
        <f>VLOOKUP(B162,مقررات!$A$1:$F$409,6,FALSE)</f>
        <v>G322-G321-G231</v>
      </c>
      <c r="H162" s="60" t="s">
        <v>1470</v>
      </c>
      <c r="I162" s="262" t="str">
        <f>VLOOKUP(H162,'اعضاء هيئة التدريس'!$B$1:$D$300,2,FALSE)</f>
        <v>د/ محمد عبدالغني خليفة</v>
      </c>
      <c r="J162" s="73"/>
      <c r="K162" s="73"/>
      <c r="L162" s="73"/>
      <c r="M162" s="73"/>
      <c r="N162" s="73" t="s">
        <v>1306</v>
      </c>
      <c r="O162" s="73"/>
      <c r="P162" s="384"/>
      <c r="Q162" s="414"/>
      <c r="R162" s="143"/>
      <c r="S162" s="143"/>
      <c r="T162" s="4"/>
      <c r="U162" s="4"/>
      <c r="V162" s="4"/>
      <c r="W162" s="4"/>
      <c r="X162" s="4"/>
      <c r="Y162" s="4"/>
      <c r="Z162" s="143"/>
      <c r="AA162" s="4"/>
      <c r="AB162" s="692"/>
      <c r="AC162" s="1003"/>
      <c r="AD162" s="1010"/>
      <c r="AE162" s="1010"/>
      <c r="AF162" s="1010"/>
      <c r="AG162" s="1010"/>
      <c r="AH162" s="1010"/>
      <c r="AI162" s="1010"/>
      <c r="AJ162" s="1010"/>
      <c r="AK162" s="743"/>
      <c r="AL162" s="743"/>
      <c r="AM162" s="743"/>
      <c r="AN162" s="743"/>
      <c r="AO162" s="743"/>
      <c r="AP162" s="743"/>
      <c r="BD162" s="480" t="e">
        <f>VLOOKUP(#REF!,'اعضاء هيئة التدريس'!#REF!,2,)</f>
        <v>#REF!</v>
      </c>
    </row>
    <row r="163" spans="1:56" s="272" customFormat="1" ht="15.75" hidden="1" customHeight="1">
      <c r="A163" s="328">
        <v>24</v>
      </c>
      <c r="B163" s="288" t="s">
        <v>76</v>
      </c>
      <c r="C163" s="726" t="str">
        <f>VLOOKUP(B163,مقررات!$A$1:$F$411,2,FALSE)</f>
        <v>تدريبات حقل (1)</v>
      </c>
      <c r="D163" s="211">
        <f>VLOOKUP(B163,مقررات!$A$1:$F$452,3,FALSE)</f>
        <v>0</v>
      </c>
      <c r="E163" s="211">
        <f>VLOOKUP(B163,مقررات!$A$1:$F$476,4,FALSE)</f>
        <v>4</v>
      </c>
      <c r="F163" s="211">
        <f t="shared" si="5"/>
        <v>2</v>
      </c>
      <c r="G163" s="60" t="str">
        <f>VLOOKUP(B163,مقررات!$A$1:$F$409,6,FALSE)</f>
        <v>G341-G321-G343</v>
      </c>
      <c r="H163" s="60"/>
      <c r="I163" s="964" t="e">
        <f>VLOOKUP(H163,'اعضاء هيئة التدريس'!$B$1:$D$300,2,FALSE)</f>
        <v>#N/A</v>
      </c>
      <c r="J163" s="73"/>
      <c r="K163" s="73"/>
      <c r="L163" s="73"/>
      <c r="M163" s="73"/>
      <c r="N163" s="73"/>
      <c r="O163" s="73"/>
      <c r="P163" s="1045"/>
      <c r="Q163" s="461"/>
      <c r="R163" s="370"/>
      <c r="S163" s="265"/>
      <c r="T163" s="282"/>
      <c r="U163" s="282"/>
      <c r="V163" s="282"/>
      <c r="W163" s="282"/>
      <c r="X163" s="282"/>
      <c r="Y163" s="282"/>
      <c r="Z163" s="282"/>
      <c r="AA163" s="282"/>
      <c r="AB163" s="428"/>
      <c r="AC163" s="1004"/>
      <c r="AD163" s="1001"/>
      <c r="AE163" s="1001"/>
      <c r="AF163" s="1001"/>
      <c r="AG163" s="1001"/>
      <c r="AH163" s="1001"/>
      <c r="AI163" s="1001"/>
      <c r="AJ163" s="1001"/>
      <c r="AK163" s="283"/>
      <c r="AL163" s="283"/>
      <c r="AM163" s="283"/>
      <c r="AN163" s="283"/>
      <c r="AO163" s="283"/>
      <c r="AP163" s="283"/>
      <c r="BD163" s="251" t="e">
        <f>VLOOKUP(#REF!,'اعضاء هيئة التدريس'!#REF!,2,)</f>
        <v>#REF!</v>
      </c>
    </row>
    <row r="164" spans="1:56" s="272" customFormat="1" ht="15.75" hidden="1" customHeight="1">
      <c r="A164" s="328">
        <v>25</v>
      </c>
      <c r="B164" s="288" t="s">
        <v>58</v>
      </c>
      <c r="C164" s="726" t="str">
        <f>VLOOKUP(B164,مقررات!$A$1:$F$411,2,FALSE)</f>
        <v>بيئات قديمة</v>
      </c>
      <c r="D164" s="211">
        <f>VLOOKUP(B164,مقررات!$A$1:$F$452,3,FALSE)</f>
        <v>1.5</v>
      </c>
      <c r="E164" s="211">
        <f>VLOOKUP(B164,مقررات!$A$1:$F$476,4,FALSE)</f>
        <v>3</v>
      </c>
      <c r="F164" s="211">
        <f t="shared" si="5"/>
        <v>3</v>
      </c>
      <c r="G164" s="60" t="str">
        <f>VLOOKUP(B164,مقررات!$A$1:$F$409,6,FALSE)</f>
        <v>G222-G221</v>
      </c>
      <c r="H164" s="60" t="s">
        <v>1475</v>
      </c>
      <c r="I164" s="262" t="str">
        <f>VLOOKUP(H164,'اعضاء هيئة التدريس'!$B$1:$D$300,2,FALSE)</f>
        <v>ا.د/عرابي حسين عرابي</v>
      </c>
      <c r="J164" s="73"/>
      <c r="K164" s="73" t="s">
        <v>1261</v>
      </c>
      <c r="L164" s="73"/>
      <c r="M164" s="73"/>
      <c r="N164" s="73"/>
      <c r="O164" s="73"/>
      <c r="P164" s="386"/>
      <c r="Q164" s="446"/>
      <c r="R164" s="722"/>
      <c r="S164" s="563"/>
      <c r="T164" s="210"/>
      <c r="U164" s="210"/>
      <c r="V164" s="210"/>
      <c r="W164" s="210"/>
      <c r="X164" s="210"/>
      <c r="Y164" s="210"/>
      <c r="Z164" s="406"/>
      <c r="AA164" s="210"/>
      <c r="AB164" s="1020"/>
      <c r="AC164" s="1001"/>
      <c r="AD164" s="1001"/>
      <c r="AE164" s="1001"/>
      <c r="AF164" s="1001"/>
      <c r="AG164" s="1001"/>
      <c r="AH164" s="1001"/>
      <c r="AI164" s="1001"/>
      <c r="AJ164" s="1001"/>
      <c r="AK164" s="283"/>
      <c r="AL164" s="283"/>
      <c r="AM164" s="283"/>
      <c r="AN164" s="283"/>
      <c r="AO164" s="283"/>
      <c r="AP164" s="283"/>
      <c r="BD164" s="251" t="e">
        <f>VLOOKUP(#REF!,'اعضاء هيئة التدريس'!#REF!,2,)</f>
        <v>#REF!</v>
      </c>
    </row>
    <row r="165" spans="1:56" s="272" customFormat="1" ht="15.75" hidden="1" customHeight="1">
      <c r="A165" s="328">
        <v>26</v>
      </c>
      <c r="B165" s="288" t="s">
        <v>465</v>
      </c>
      <c r="C165" s="726" t="str">
        <f>VLOOKUP(B165,مقررات!$A$1:$F$411,2,FALSE)</f>
        <v>رواسب حديثة</v>
      </c>
      <c r="D165" s="211">
        <f>VLOOKUP(B165,مقررات!$A$1:$F$452,3,FALSE)</f>
        <v>1.5</v>
      </c>
      <c r="E165" s="211">
        <f>VLOOKUP(B165,مقررات!$A$1:$F$476,4,FALSE)</f>
        <v>3</v>
      </c>
      <c r="F165" s="211">
        <f t="shared" si="5"/>
        <v>3</v>
      </c>
      <c r="G165" s="60" t="str">
        <f>VLOOKUP(B165,مقررات!$A$1:$F$409,6,FALSE)</f>
        <v>G331</v>
      </c>
      <c r="H165" s="60" t="s">
        <v>1512</v>
      </c>
      <c r="I165" s="262" t="str">
        <f>VLOOKUP(H165,'اعضاء هيئة التدريس'!$B$1:$D$300,2,FALSE)</f>
        <v>د/ معتز محمد عبدالغني</v>
      </c>
      <c r="J165" s="73"/>
      <c r="K165" s="73"/>
      <c r="L165" s="73" t="s">
        <v>1304</v>
      </c>
      <c r="M165" s="73"/>
      <c r="N165" s="73"/>
      <c r="O165" s="73"/>
      <c r="P165" s="1045"/>
      <c r="Q165" s="445"/>
      <c r="R165" s="426"/>
      <c r="S165" s="282"/>
      <c r="T165" s="282"/>
      <c r="U165" s="282"/>
      <c r="V165" s="282"/>
      <c r="W165" s="282"/>
      <c r="X165" s="282"/>
      <c r="Y165" s="282"/>
      <c r="Z165" s="282"/>
      <c r="AA165" s="282"/>
      <c r="AB165" s="428"/>
      <c r="AC165" s="1004"/>
      <c r="AD165" s="1001"/>
      <c r="AE165" s="1001"/>
      <c r="AF165" s="1001"/>
      <c r="AG165" s="1001"/>
      <c r="AH165" s="1001"/>
      <c r="AI165" s="1001"/>
      <c r="AJ165" s="1001"/>
      <c r="AK165" s="283"/>
      <c r="AL165" s="283"/>
      <c r="AM165" s="283"/>
      <c r="AN165" s="283"/>
      <c r="AO165" s="283"/>
      <c r="AP165" s="283"/>
      <c r="BD165" s="251" t="e">
        <f>VLOOKUP(#REF!,'اعضاء هيئة التدريس'!#REF!,2,)</f>
        <v>#REF!</v>
      </c>
    </row>
    <row r="166" spans="1:56" s="272" customFormat="1" ht="15.75" hidden="1" customHeight="1">
      <c r="A166" s="328">
        <v>27</v>
      </c>
      <c r="B166" s="288" t="s">
        <v>68</v>
      </c>
      <c r="C166" s="726" t="str">
        <f>VLOOKUP(B166,مقررات!$A$1:$F$411,2,FALSE)</f>
        <v>جيوفيزياء</v>
      </c>
      <c r="D166" s="211">
        <f>VLOOKUP(B166,مقررات!$A$1:$F$452,3,FALSE)</f>
        <v>1.5</v>
      </c>
      <c r="E166" s="211">
        <f>VLOOKUP(B166,مقررات!$A$1:$F$476,4,FALSE)</f>
        <v>3</v>
      </c>
      <c r="F166" s="211">
        <f t="shared" si="5"/>
        <v>3</v>
      </c>
      <c r="G166" s="60" t="str">
        <f>VLOOKUP(B166,مقررات!$A$1:$F$409,6,FALSE)</f>
        <v>G141</v>
      </c>
      <c r="H166" s="60" t="s">
        <v>1457</v>
      </c>
      <c r="I166" s="262" t="str">
        <f>VLOOKUP(H166,'اعضاء هيئة التدريس'!$B$1:$D$300,2,FALSE)</f>
        <v>أ.د.حسن محمد الشايب</v>
      </c>
      <c r="J166" s="73"/>
      <c r="K166" s="73"/>
      <c r="L166" s="73"/>
      <c r="M166" s="73" t="s">
        <v>1303</v>
      </c>
      <c r="N166" s="73"/>
      <c r="O166" s="73"/>
      <c r="P166" s="386" t="s">
        <v>1321</v>
      </c>
      <c r="Q166" s="445"/>
      <c r="R166" s="370"/>
      <c r="S166" s="265"/>
      <c r="T166" s="282"/>
      <c r="U166" s="282"/>
      <c r="V166" s="282"/>
      <c r="W166" s="282"/>
      <c r="X166" s="282"/>
      <c r="Y166" s="282"/>
      <c r="Z166" s="282"/>
      <c r="AA166" s="282"/>
      <c r="AB166" s="428"/>
      <c r="AC166" s="1004"/>
      <c r="AD166" s="1004"/>
      <c r="AE166" s="1001"/>
      <c r="AF166" s="1001"/>
      <c r="AG166" s="1001"/>
      <c r="AH166" s="1001"/>
      <c r="AI166" s="1001"/>
      <c r="AJ166" s="1001"/>
      <c r="AK166" s="283"/>
      <c r="AL166" s="283"/>
      <c r="AM166" s="283"/>
      <c r="AN166" s="283"/>
      <c r="AO166" s="283"/>
      <c r="AP166" s="283"/>
      <c r="BD166" s="251" t="e">
        <f>VLOOKUP(#REF!,'اعضاء هيئة التدريس'!#REF!,2,)</f>
        <v>#REF!</v>
      </c>
    </row>
    <row r="167" spans="1:56" s="272" customFormat="1" ht="15.75" hidden="1" customHeight="1">
      <c r="A167" s="328">
        <v>28</v>
      </c>
      <c r="B167" s="288" t="s">
        <v>64</v>
      </c>
      <c r="C167" s="726" t="str">
        <f>VLOOKUP(B167,مقررات!$A$1:$F$411,2,FALSE)</f>
        <v>جيولوجيا مياه (1)</v>
      </c>
      <c r="D167" s="211">
        <f>VLOOKUP(B167,مقررات!$A$1:$F$452,3,FALSE)</f>
        <v>1.5</v>
      </c>
      <c r="E167" s="211">
        <f>VLOOKUP(B167,مقررات!$A$1:$F$476,4,FALSE)</f>
        <v>3</v>
      </c>
      <c r="F167" s="211">
        <f t="shared" si="5"/>
        <v>3</v>
      </c>
      <c r="G167" s="60" t="str">
        <f>VLOOKUP(B167,مقررات!$A$1:$F$409,6,FALSE)</f>
        <v>G331-G341</v>
      </c>
      <c r="H167" s="60" t="s">
        <v>1462</v>
      </c>
      <c r="I167" s="262" t="str">
        <f>VLOOKUP(H167,'اعضاء هيئة التدريس'!$B$1:$D$300,2,FALSE)</f>
        <v>أ.د.كمال عبدالعظيم دهب</v>
      </c>
      <c r="J167" s="73"/>
      <c r="K167" s="73"/>
      <c r="L167" s="73"/>
      <c r="M167" s="73" t="s">
        <v>2016</v>
      </c>
      <c r="N167" s="73"/>
      <c r="O167" s="73"/>
      <c r="P167" s="386" t="s">
        <v>1315</v>
      </c>
      <c r="Q167" s="414"/>
      <c r="R167" s="143"/>
      <c r="S167" s="143"/>
      <c r="T167" s="4"/>
      <c r="U167" s="4"/>
      <c r="V167" s="4"/>
      <c r="W167" s="4"/>
      <c r="X167" s="4"/>
      <c r="Y167" s="4"/>
      <c r="Z167" s="143"/>
      <c r="AA167" s="4"/>
      <c r="AB167" s="692"/>
      <c r="AC167" s="1003"/>
      <c r="AD167" s="1004"/>
      <c r="AE167" s="1001"/>
      <c r="AF167" s="1001"/>
      <c r="AG167" s="1001"/>
      <c r="AH167" s="1001"/>
      <c r="AI167" s="1001"/>
      <c r="AJ167" s="1001"/>
      <c r="AK167" s="283"/>
      <c r="AL167" s="283"/>
      <c r="AM167" s="283"/>
      <c r="AN167" s="283"/>
      <c r="AO167" s="283"/>
      <c r="AP167" s="283"/>
      <c r="BD167" s="251" t="e">
        <f>VLOOKUP(#REF!,'اعضاء هيئة التدريس'!#REF!,2,)</f>
        <v>#REF!</v>
      </c>
    </row>
    <row r="168" spans="1:56" s="272" customFormat="1" ht="15.75" hidden="1" customHeight="1">
      <c r="A168" s="328">
        <v>29</v>
      </c>
      <c r="B168" s="288" t="s">
        <v>461</v>
      </c>
      <c r="C168" s="726" t="str">
        <f>VLOOKUP(B168,مقررات!$A$1:$F$411,2,FALSE)</f>
        <v>خامات المعادن</v>
      </c>
      <c r="D168" s="211">
        <f>VLOOKUP(B168,مقررات!$A$1:$F$452,3,FALSE)</f>
        <v>1</v>
      </c>
      <c r="E168" s="211">
        <f>VLOOKUP(B168,مقررات!$A$1:$F$476,4,FALSE)</f>
        <v>2</v>
      </c>
      <c r="F168" s="211">
        <f t="shared" si="5"/>
        <v>2</v>
      </c>
      <c r="G168" s="60" t="str">
        <f>VLOOKUP(B168,مقررات!$A$1:$F$409,6,FALSE)</f>
        <v>G231</v>
      </c>
      <c r="H168" s="60" t="s">
        <v>1514</v>
      </c>
      <c r="I168" s="262" t="str">
        <f>VLOOKUP(H168,'اعضاء هيئة التدريس'!$B$1:$D$300,2,FALSE)</f>
        <v>د/ حمدي احمد الدسوقي</v>
      </c>
      <c r="J168" s="73"/>
      <c r="K168" s="73"/>
      <c r="L168" s="73" t="s">
        <v>1261</v>
      </c>
      <c r="M168" s="73"/>
      <c r="N168" s="73"/>
      <c r="O168" s="73"/>
      <c r="P168" s="384"/>
      <c r="Q168" s="414"/>
      <c r="R168" s="143"/>
      <c r="S168" s="143"/>
      <c r="T168" s="4"/>
      <c r="U168" s="4"/>
      <c r="V168" s="4"/>
      <c r="W168" s="4"/>
      <c r="X168" s="4"/>
      <c r="Y168" s="4"/>
      <c r="Z168" s="143"/>
      <c r="AA168" s="4"/>
      <c r="AB168" s="692"/>
      <c r="AC168" s="1003"/>
      <c r="AD168" s="1001"/>
      <c r="AE168" s="1001"/>
      <c r="AF168" s="1001"/>
      <c r="AG168" s="1001"/>
      <c r="AH168" s="1001"/>
      <c r="AI168" s="1001"/>
      <c r="AJ168" s="1001"/>
      <c r="AK168" s="283"/>
      <c r="AL168" s="283"/>
      <c r="AM168" s="283"/>
      <c r="AN168" s="283"/>
      <c r="AO168" s="283"/>
      <c r="AP168" s="283"/>
      <c r="BD168" s="251" t="e">
        <f>VLOOKUP(#REF!,'اعضاء هيئة التدريس'!#REF!,2,)</f>
        <v>#REF!</v>
      </c>
    </row>
    <row r="169" spans="1:56" s="272" customFormat="1" ht="15.75" hidden="1" customHeight="1">
      <c r="A169" s="328">
        <v>30</v>
      </c>
      <c r="B169" s="288" t="s">
        <v>60</v>
      </c>
      <c r="C169" s="726" t="str">
        <f>VLOOKUP(B169,مقررات!$A$1:$F$411,2,FALSE)</f>
        <v>جيوكيمياء</v>
      </c>
      <c r="D169" s="211">
        <f>VLOOKUP(B169,مقررات!$A$1:$F$452,3,FALSE)</f>
        <v>1.5</v>
      </c>
      <c r="E169" s="211">
        <f>VLOOKUP(B169,مقررات!$A$1:$F$476,4,FALSE)</f>
        <v>3</v>
      </c>
      <c r="F169" s="211">
        <f t="shared" si="5"/>
        <v>3</v>
      </c>
      <c r="G169" s="60" t="str">
        <f>VLOOKUP(B169,مقررات!$A$1:$F$409,6,FALSE)</f>
        <v>G231</v>
      </c>
      <c r="H169" s="60" t="s">
        <v>1473</v>
      </c>
      <c r="I169" s="262" t="str">
        <f>VLOOKUP(H169,'اعضاء هيئة التدريس'!$B$1:$D$300,2,FALSE)</f>
        <v>أ.د.احمد محمد بشادي</v>
      </c>
      <c r="J169" s="73"/>
      <c r="K169" s="73"/>
      <c r="L169" s="73"/>
      <c r="M169" s="73" t="s">
        <v>1261</v>
      </c>
      <c r="N169" s="73"/>
      <c r="O169" s="73"/>
      <c r="P169" s="386"/>
      <c r="Q169" s="440"/>
      <c r="R169" s="251"/>
      <c r="S169" s="282"/>
      <c r="T169" s="282"/>
      <c r="U169" s="282"/>
      <c r="V169" s="282"/>
      <c r="W169" s="282"/>
      <c r="X169" s="282"/>
      <c r="Y169" s="282"/>
      <c r="Z169" s="251"/>
      <c r="AA169" s="282"/>
      <c r="AB169" s="428"/>
      <c r="AC169" s="1001"/>
      <c r="AD169" s="1001"/>
      <c r="AE169" s="1001"/>
      <c r="AF169" s="1001"/>
      <c r="AG169" s="1001"/>
      <c r="AH169" s="1001"/>
      <c r="AI169" s="1001"/>
      <c r="AJ169" s="1001"/>
      <c r="AK169" s="283"/>
      <c r="AL169" s="283"/>
      <c r="AM169" s="283"/>
      <c r="AN169" s="283"/>
      <c r="AO169" s="283"/>
      <c r="AP169" s="283"/>
      <c r="BD169" s="251" t="e">
        <f>VLOOKUP(#REF!,'اعضاء هيئة التدريس'!#REF!,2,)</f>
        <v>#REF!</v>
      </c>
    </row>
    <row r="170" spans="1:56" s="122" customFormat="1" ht="15.75" hidden="1" customHeight="1">
      <c r="A170" s="328">
        <v>31</v>
      </c>
      <c r="B170" s="288" t="s">
        <v>81</v>
      </c>
      <c r="C170" s="726" t="str">
        <f>VLOOKUP(B170,مقررات!$A$1:$F$411,2,FALSE)</f>
        <v>صخور كربوناتية</v>
      </c>
      <c r="D170" s="211">
        <f>VLOOKUP(B170,مقررات!$A$1:$F$452,3,FALSE)</f>
        <v>1.5</v>
      </c>
      <c r="E170" s="211">
        <f>VLOOKUP(B170,مقررات!$A$1:$F$476,4,FALSE)</f>
        <v>3</v>
      </c>
      <c r="F170" s="211">
        <f t="shared" si="5"/>
        <v>3</v>
      </c>
      <c r="G170" s="60" t="str">
        <f>VLOOKUP(B170,مقررات!$A$1:$F$409,6,FALSE)</f>
        <v>G331</v>
      </c>
      <c r="H170" s="60" t="s">
        <v>1460</v>
      </c>
      <c r="I170" s="262" t="str">
        <f>VLOOKUP(H170,'اعضاء هيئة التدريس'!$B$1:$D$300,2,FALSE)</f>
        <v>ا.د/ محمد محمود ابو الحسن</v>
      </c>
      <c r="J170" s="73"/>
      <c r="K170" s="73"/>
      <c r="L170" s="73" t="s">
        <v>1305</v>
      </c>
      <c r="M170" s="73"/>
      <c r="N170" s="73"/>
      <c r="O170" s="73"/>
      <c r="P170" s="386"/>
      <c r="Q170" s="446"/>
      <c r="R170" s="444"/>
      <c r="S170" s="563"/>
      <c r="T170" s="210"/>
      <c r="U170" s="210"/>
      <c r="V170" s="210"/>
      <c r="W170" s="210"/>
      <c r="X170" s="210"/>
      <c r="Y170" s="210"/>
      <c r="Z170" s="406"/>
      <c r="AA170" s="210"/>
      <c r="AB170" s="1020"/>
      <c r="AC170" s="1001"/>
      <c r="AD170" s="1003"/>
      <c r="AE170" s="1003"/>
      <c r="AF170" s="1003"/>
      <c r="AG170" s="1003"/>
      <c r="AH170" s="1003"/>
      <c r="AI170" s="1003"/>
      <c r="AJ170" s="1003"/>
      <c r="AK170" s="91"/>
      <c r="AL170" s="91"/>
      <c r="AM170" s="91"/>
      <c r="AN170" s="91"/>
      <c r="AO170" s="91"/>
      <c r="AP170" s="91"/>
      <c r="BD170" s="251" t="e">
        <f>VLOOKUP(#REF!,'اعضاء هيئة التدريس'!#REF!,2,)</f>
        <v>#REF!</v>
      </c>
    </row>
    <row r="171" spans="1:56" s="122" customFormat="1" ht="15.75" hidden="1" customHeight="1">
      <c r="A171" s="328">
        <v>32</v>
      </c>
      <c r="B171" s="288" t="s">
        <v>71</v>
      </c>
      <c r="C171" s="726" t="str">
        <f>VLOOKUP(B171,مقررات!$A$1:$F$411,2,FALSE)</f>
        <v>جيولوجيا اقتصادية</v>
      </c>
      <c r="D171" s="211">
        <f>VLOOKUP(B171,مقررات!$A$1:$F$452,3,FALSE)</f>
        <v>1.5</v>
      </c>
      <c r="E171" s="211">
        <f>VLOOKUP(B171,مقررات!$A$1:$F$476,4,FALSE)</f>
        <v>3</v>
      </c>
      <c r="F171" s="211">
        <f t="shared" si="5"/>
        <v>3</v>
      </c>
      <c r="G171" s="60" t="str">
        <f>VLOOKUP(B171,مقررات!$A$1:$F$409,6,FALSE)</f>
        <v>G231</v>
      </c>
      <c r="H171" s="60" t="s">
        <v>1514</v>
      </c>
      <c r="I171" s="262" t="str">
        <f>VLOOKUP(H171,'اعضاء هيئة التدريس'!$B$1:$D$300,2,FALSE)</f>
        <v>د/ حمدي احمد الدسوقي</v>
      </c>
      <c r="J171" s="73"/>
      <c r="K171" s="73"/>
      <c r="L171" s="73" t="s">
        <v>1262</v>
      </c>
      <c r="M171" s="73"/>
      <c r="N171" s="73"/>
      <c r="O171" s="73"/>
      <c r="P171" s="1046"/>
      <c r="Q171" s="414"/>
      <c r="R171" s="143"/>
      <c r="S171" s="143"/>
      <c r="T171" s="4"/>
      <c r="U171" s="4"/>
      <c r="V171" s="4"/>
      <c r="W171" s="4"/>
      <c r="X171" s="4"/>
      <c r="Y171" s="4"/>
      <c r="Z171" s="143"/>
      <c r="AA171" s="4"/>
      <c r="AB171" s="692"/>
      <c r="AC171" s="1004"/>
      <c r="AD171" s="1003"/>
      <c r="AE171" s="1003"/>
      <c r="AF171" s="1003"/>
      <c r="AG171" s="1003"/>
      <c r="AH171" s="1003"/>
      <c r="AI171" s="1003"/>
      <c r="AJ171" s="1003"/>
      <c r="AK171" s="91"/>
      <c r="AL171" s="91"/>
      <c r="AM171" s="91"/>
      <c r="AN171" s="91"/>
      <c r="AO171" s="91"/>
      <c r="AP171" s="91"/>
      <c r="BD171" s="251" t="e">
        <f>VLOOKUP(#REF!,'اعضاء هيئة التدريس'!#REF!,2,)</f>
        <v>#REF!</v>
      </c>
    </row>
    <row r="172" spans="1:56" s="417" customFormat="1" ht="15.75" hidden="1" customHeight="1">
      <c r="A172" s="328">
        <v>33</v>
      </c>
      <c r="B172" s="288" t="s">
        <v>77</v>
      </c>
      <c r="C172" s="726" t="str">
        <f>VLOOKUP(B172,مقررات!$A$1:$F$411,2,FALSE)</f>
        <v>تدريبات حقل (2)</v>
      </c>
      <c r="D172" s="211">
        <f>VLOOKUP(B172,مقررات!$A$1:$F$452,3,FALSE)</f>
        <v>0</v>
      </c>
      <c r="E172" s="211">
        <f>VLOOKUP(B172,مقررات!$A$1:$F$476,4,FALSE)</f>
        <v>6</v>
      </c>
      <c r="F172" s="211">
        <f t="shared" si="5"/>
        <v>3</v>
      </c>
      <c r="G172" s="60" t="str">
        <f>VLOOKUP(B172,مقررات!$A$1:$F$409,6,FALSE)</f>
        <v>G345</v>
      </c>
      <c r="H172" s="60"/>
      <c r="I172" s="964" t="e">
        <f>VLOOKUP(H172,'اعضاء هيئة التدريس'!$B$1:$D$300,2,FALSE)</f>
        <v>#N/A</v>
      </c>
      <c r="J172" s="73"/>
      <c r="K172" s="73"/>
      <c r="L172" s="73"/>
      <c r="M172" s="73"/>
      <c r="N172" s="73"/>
      <c r="O172" s="73"/>
      <c r="P172" s="386"/>
      <c r="Q172" s="447"/>
      <c r="R172" s="426"/>
      <c r="S172" s="282"/>
      <c r="T172" s="282"/>
      <c r="U172" s="282"/>
      <c r="V172" s="282"/>
      <c r="W172" s="282"/>
      <c r="X172" s="282"/>
      <c r="Y172" s="282"/>
      <c r="Z172" s="282"/>
      <c r="AA172" s="282"/>
      <c r="AB172" s="428"/>
      <c r="AC172" s="1001"/>
      <c r="AD172" s="1001"/>
      <c r="AE172" s="1001"/>
      <c r="AF172" s="1000"/>
      <c r="AG172" s="1000"/>
      <c r="AH172" s="1000"/>
      <c r="AI172" s="1000"/>
      <c r="AJ172" s="1000"/>
      <c r="AK172" s="222"/>
      <c r="AL172" s="222"/>
      <c r="AM172" s="222"/>
      <c r="AN172" s="222"/>
      <c r="AO172" s="222"/>
      <c r="AP172" s="222"/>
      <c r="BD172" s="251" t="e">
        <f>VLOOKUP(#REF!,'اعضاء هيئة التدريس'!#REF!,2,)</f>
        <v>#REF!</v>
      </c>
    </row>
    <row r="173" spans="1:56" s="221" customFormat="1" ht="15.75" hidden="1" customHeight="1">
      <c r="A173" s="328">
        <v>34</v>
      </c>
      <c r="B173" s="288" t="s">
        <v>80</v>
      </c>
      <c r="C173" s="726" t="str">
        <f>VLOOKUP(B173,مقررات!$A$1:$F$411,2,FALSE)</f>
        <v>استشعار عن بعد</v>
      </c>
      <c r="D173" s="211">
        <f>VLOOKUP(B173,مقررات!$A$1:$F$452,3,FALSE)</f>
        <v>1.5</v>
      </c>
      <c r="E173" s="211">
        <f>VLOOKUP(B173,مقررات!$A$1:$F$476,4,FALSE)</f>
        <v>3</v>
      </c>
      <c r="F173" s="211">
        <f t="shared" si="5"/>
        <v>3</v>
      </c>
      <c r="G173" s="60" t="str">
        <f>VLOOKUP(B173,مقررات!$A$1:$F$409,6,FALSE)</f>
        <v>G341</v>
      </c>
      <c r="H173" s="60" t="s">
        <v>1481</v>
      </c>
      <c r="I173" s="262" t="str">
        <f>VLOOKUP(H173,'اعضاء هيئة التدريس'!$B$1:$D$300,2,FALSE)</f>
        <v>أ.د. هاني احمد مصطفى</v>
      </c>
      <c r="J173" s="73"/>
      <c r="K173" s="73"/>
      <c r="L173" s="73"/>
      <c r="M173" s="73"/>
      <c r="N173" s="73" t="s">
        <v>1303</v>
      </c>
      <c r="O173" s="73"/>
      <c r="P173" s="386"/>
      <c r="Q173" s="446"/>
      <c r="R173" s="370"/>
      <c r="S173" s="265"/>
      <c r="T173" s="282"/>
      <c r="U173" s="282"/>
      <c r="V173" s="282"/>
      <c r="W173" s="282"/>
      <c r="X173" s="282"/>
      <c r="Y173" s="282"/>
      <c r="Z173" s="282"/>
      <c r="AA173" s="282"/>
      <c r="AB173" s="428"/>
      <c r="AC173" s="1001"/>
      <c r="AD173" s="1001"/>
      <c r="AE173" s="1001"/>
      <c r="AF173" s="1001"/>
      <c r="AG173" s="1001"/>
      <c r="AH173" s="1001"/>
      <c r="AI173" s="1001"/>
      <c r="AJ173" s="1001"/>
      <c r="AK173" s="220"/>
      <c r="AL173" s="220"/>
      <c r="AM173" s="220"/>
      <c r="AN173" s="220"/>
      <c r="AO173" s="220"/>
      <c r="AP173" s="220"/>
      <c r="BD173" s="251" t="e">
        <f>VLOOKUP(#REF!,'اعضاء هيئة التدريس'!#REF!,2,)</f>
        <v>#REF!</v>
      </c>
    </row>
    <row r="174" spans="1:56" s="221" customFormat="1" ht="15.75" hidden="1" customHeight="1">
      <c r="A174" s="328">
        <v>35</v>
      </c>
      <c r="B174" s="288" t="s">
        <v>79</v>
      </c>
      <c r="C174" s="726" t="str">
        <f>VLOOKUP(B174,مقررات!$A$1:$F$411,2,FALSE)</f>
        <v>جيولوجيا تصويرية</v>
      </c>
      <c r="D174" s="211">
        <f>VLOOKUP(B174,مقررات!$A$1:$F$452,3,FALSE)</f>
        <v>1.5</v>
      </c>
      <c r="E174" s="211">
        <f>VLOOKUP(B174,مقررات!$A$1:$F$476,4,FALSE)</f>
        <v>3</v>
      </c>
      <c r="F174" s="211">
        <f t="shared" si="5"/>
        <v>3</v>
      </c>
      <c r="G174" s="60" t="str">
        <f>VLOOKUP(B174,مقررات!$A$1:$F$409,6,FALSE)</f>
        <v>G341</v>
      </c>
      <c r="H174" s="60" t="s">
        <v>1490</v>
      </c>
      <c r="I174" s="262" t="str">
        <f>VLOOKUP(H174,'اعضاء هيئة التدريس'!$B$1:$D$300,2,FALSE)</f>
        <v>د. اشرف صبحى عبدالمقصود</v>
      </c>
      <c r="J174" s="73"/>
      <c r="K174" s="73" t="s">
        <v>1303</v>
      </c>
      <c r="L174" s="73"/>
      <c r="M174" s="73"/>
      <c r="N174" s="73"/>
      <c r="O174" s="73"/>
      <c r="P174" s="384"/>
      <c r="Q174" s="414"/>
      <c r="R174" s="143"/>
      <c r="S174" s="143"/>
      <c r="T174" s="4"/>
      <c r="U174" s="4"/>
      <c r="V174" s="4"/>
      <c r="W174" s="4"/>
      <c r="X174" s="4"/>
      <c r="Y174" s="4"/>
      <c r="Z174" s="143"/>
      <c r="AA174" s="4"/>
      <c r="AB174" s="692"/>
      <c r="AC174" s="1004"/>
      <c r="AD174" s="1001"/>
      <c r="AE174" s="1001"/>
      <c r="AF174" s="1001"/>
      <c r="AG174" s="1001"/>
      <c r="AH174" s="1001"/>
      <c r="AI174" s="1001"/>
      <c r="AJ174" s="1001"/>
      <c r="AK174" s="220"/>
      <c r="AL174" s="220"/>
      <c r="AM174" s="220"/>
      <c r="AN174" s="220"/>
      <c r="AO174" s="220"/>
      <c r="AP174" s="220"/>
      <c r="BD174" s="251" t="e">
        <f>VLOOKUP(#REF!,'اعضاء هيئة التدريس'!#REF!,2,)</f>
        <v>#REF!</v>
      </c>
    </row>
    <row r="175" spans="1:56" s="122" customFormat="1" ht="18.75" hidden="1" customHeight="1">
      <c r="A175" s="328">
        <v>36</v>
      </c>
      <c r="B175" s="288" t="s">
        <v>466</v>
      </c>
      <c r="C175" s="726" t="str">
        <f>VLOOKUP(B175,مقررات!$A$1:$F$411,2,FALSE)</f>
        <v>جيوتكنيك</v>
      </c>
      <c r="D175" s="211">
        <f>VLOOKUP(B175,مقررات!$A$1:$F$452,3,FALSE)</f>
        <v>1.5</v>
      </c>
      <c r="E175" s="211">
        <f>VLOOKUP(B175,مقررات!$A$1:$F$476,4,FALSE)</f>
        <v>3</v>
      </c>
      <c r="F175" s="211">
        <f t="shared" si="5"/>
        <v>3</v>
      </c>
      <c r="G175" s="60" t="str">
        <f>VLOOKUP(B175,مقررات!$A$1:$F$409,6,FALSE)</f>
        <v>G341</v>
      </c>
      <c r="H175" s="60" t="s">
        <v>1958</v>
      </c>
      <c r="I175" s="262" t="str">
        <f>VLOOKUP(H175,'اعضاء هيئة التدريس'!$B$1:$D$300,2,FALSE)</f>
        <v>أ.د. حسن على عليوة</v>
      </c>
      <c r="J175" s="73"/>
      <c r="K175" s="73"/>
      <c r="L175" s="73"/>
      <c r="M175" s="73" t="s">
        <v>1306</v>
      </c>
      <c r="N175" s="73"/>
      <c r="O175" s="73"/>
      <c r="P175" s="1046"/>
      <c r="Q175" s="414"/>
      <c r="R175" s="143"/>
      <c r="S175" s="143"/>
      <c r="T175" s="4"/>
      <c r="U175" s="4"/>
      <c r="V175" s="4"/>
      <c r="W175" s="4"/>
      <c r="X175" s="4"/>
      <c r="Y175" s="4"/>
      <c r="Z175" s="143"/>
      <c r="AA175" s="4"/>
      <c r="AB175" s="692"/>
      <c r="AC175" s="1004"/>
      <c r="AD175" s="993"/>
      <c r="AE175" s="1011"/>
      <c r="AF175" s="1003"/>
      <c r="AG175" s="1012"/>
      <c r="AH175" s="1003"/>
      <c r="AI175" s="1003"/>
      <c r="AJ175" s="1003"/>
      <c r="AK175" s="91"/>
      <c r="AL175" s="91"/>
      <c r="AM175" s="91"/>
      <c r="AN175" s="91"/>
      <c r="AO175" s="91"/>
      <c r="AP175" s="91"/>
      <c r="BD175" s="251" t="e">
        <f>VLOOKUP(#REF!,'اعضاء هيئة التدريس'!#REF!,2,)</f>
        <v>#REF!</v>
      </c>
    </row>
    <row r="176" spans="1:56" s="272" customFormat="1" ht="15.75" hidden="1" customHeight="1">
      <c r="A176" s="328">
        <v>37</v>
      </c>
      <c r="B176" s="288" t="s">
        <v>55</v>
      </c>
      <c r="C176" s="726" t="str">
        <f>VLOOKUP(B176,مقررات!$A$1:$F$411,2,FALSE)</f>
        <v>جيولوجيا البحار</v>
      </c>
      <c r="D176" s="211">
        <f>VLOOKUP(B176,مقررات!$A$1:$F$452,3,FALSE)</f>
        <v>1</v>
      </c>
      <c r="E176" s="211">
        <f>VLOOKUP(B176,مقررات!$A$1:$F$476,4,FALSE)</f>
        <v>2</v>
      </c>
      <c r="F176" s="211">
        <f t="shared" ref="F176:F181" si="6">D176+0.5*E176</f>
        <v>2</v>
      </c>
      <c r="G176" s="60" t="str">
        <f>VLOOKUP(B176,مقررات!$A$1:$F$409,6,FALSE)</f>
        <v>G331 -G342</v>
      </c>
      <c r="H176" s="60" t="s">
        <v>1512</v>
      </c>
      <c r="I176" s="262" t="str">
        <f>VLOOKUP(H176,'اعضاء هيئة التدريس'!$B$1:$D$300,2,FALSE)</f>
        <v>د/ معتز محمد عبدالغني</v>
      </c>
      <c r="J176" s="73"/>
      <c r="K176" s="73"/>
      <c r="L176" s="73" t="s">
        <v>1233</v>
      </c>
      <c r="M176" s="73"/>
      <c r="N176" s="73"/>
      <c r="O176" s="73"/>
      <c r="P176" s="386" t="s">
        <v>1321</v>
      </c>
      <c r="Q176" s="414"/>
      <c r="R176" s="143"/>
      <c r="S176" s="143"/>
      <c r="T176" s="4"/>
      <c r="U176" s="4"/>
      <c r="V176" s="4"/>
      <c r="W176" s="4"/>
      <c r="X176" s="4"/>
      <c r="Y176" s="4"/>
      <c r="Z176" s="143"/>
      <c r="AA176" s="4"/>
      <c r="AB176" s="692"/>
      <c r="AC176" s="1003"/>
      <c r="AD176" s="1004"/>
      <c r="AE176" s="1001"/>
      <c r="AF176" s="1001"/>
      <c r="AG176" s="1001"/>
      <c r="AH176" s="1001"/>
      <c r="AI176" s="1001"/>
      <c r="AJ176" s="1001"/>
      <c r="AK176" s="283"/>
      <c r="AL176" s="283"/>
      <c r="AM176" s="283"/>
      <c r="AN176" s="283"/>
      <c r="AO176" s="283"/>
      <c r="AP176" s="283"/>
      <c r="BD176" s="251" t="e">
        <f>VLOOKUP(#REF!,'اعضاء هيئة التدريس'!#REF!,2,)</f>
        <v>#REF!</v>
      </c>
    </row>
    <row r="177" spans="1:56" s="272" customFormat="1" ht="15.75" hidden="1" customHeight="1">
      <c r="A177" s="328">
        <v>38</v>
      </c>
      <c r="B177" s="288" t="s">
        <v>66</v>
      </c>
      <c r="C177" s="726" t="str">
        <f>VLOOKUP(B177,مقررات!$A$1:$F$411,2,FALSE)</f>
        <v>جيولوجيا البترول</v>
      </c>
      <c r="D177" s="211">
        <f>VLOOKUP(B177,مقررات!$A$1:$F$452,3,FALSE)</f>
        <v>1.5</v>
      </c>
      <c r="E177" s="211">
        <f>VLOOKUP(B177,مقررات!$A$1:$F$476,4,FALSE)</f>
        <v>3</v>
      </c>
      <c r="F177" s="211">
        <f t="shared" si="6"/>
        <v>3</v>
      </c>
      <c r="G177" s="60" t="str">
        <f>VLOOKUP(B177,مقررات!$A$1:$F$409,6,FALSE)</f>
        <v>G463</v>
      </c>
      <c r="H177" s="60" t="s">
        <v>1492</v>
      </c>
      <c r="I177" s="262" t="str">
        <f>VLOOKUP(H177,'اعضاء هيئة التدريس'!$B$1:$D$300,2,FALSE)</f>
        <v>د/ خالد جمال المعداوي</v>
      </c>
      <c r="J177" s="73"/>
      <c r="K177" s="73" t="s">
        <v>1156</v>
      </c>
      <c r="L177" s="73"/>
      <c r="M177" s="73"/>
      <c r="N177" s="73"/>
      <c r="O177" s="73"/>
      <c r="P177" s="386" t="s">
        <v>1321</v>
      </c>
      <c r="Q177" s="446"/>
      <c r="R177" s="370"/>
      <c r="S177" s="265"/>
      <c r="T177" s="282"/>
      <c r="U177" s="282"/>
      <c r="V177" s="282"/>
      <c r="W177" s="282"/>
      <c r="X177" s="282"/>
      <c r="Y177" s="282"/>
      <c r="Z177" s="282"/>
      <c r="AA177" s="282"/>
      <c r="AB177" s="428"/>
      <c r="AC177" s="1004"/>
      <c r="AD177" s="1001"/>
      <c r="AE177" s="1001"/>
      <c r="AF177" s="1001"/>
      <c r="AG177" s="1001"/>
      <c r="AH177" s="1001"/>
      <c r="AI177" s="1001"/>
      <c r="AJ177" s="1001"/>
      <c r="AK177" s="283"/>
      <c r="AL177" s="283"/>
      <c r="AM177" s="283"/>
      <c r="AN177" s="283"/>
      <c r="AO177" s="283"/>
      <c r="AP177" s="283"/>
      <c r="BD177" s="251" t="e">
        <f>VLOOKUP(#REF!,'اعضاء هيئة التدريس'!#REF!,2,)</f>
        <v>#REF!</v>
      </c>
    </row>
    <row r="178" spans="1:56" ht="15.75" hidden="1" customHeight="1">
      <c r="A178" s="328">
        <v>39</v>
      </c>
      <c r="B178" s="288" t="s">
        <v>63</v>
      </c>
      <c r="C178" s="726" t="str">
        <f>VLOOKUP(B178,مقررات!$A$1:$F$411,2,FALSE)</f>
        <v>جيولوجيا استكشاف</v>
      </c>
      <c r="D178" s="211">
        <f>VLOOKUP(B178,مقررات!$A$1:$F$452,3,FALSE)</f>
        <v>1.5</v>
      </c>
      <c r="E178" s="211">
        <f>VLOOKUP(B178,مقررات!$A$1:$F$476,4,FALSE)</f>
        <v>3</v>
      </c>
      <c r="F178" s="211">
        <f t="shared" si="6"/>
        <v>3</v>
      </c>
      <c r="G178" s="60" t="str">
        <f>VLOOKUP(B178,مقررات!$A$1:$F$409,6,FALSE)</f>
        <v>------</v>
      </c>
      <c r="H178" s="60" t="s">
        <v>1494</v>
      </c>
      <c r="I178" s="262" t="str">
        <f>VLOOKUP(H178,'اعضاء هيئة التدريس'!$B$1:$D$300,2,FALSE)</f>
        <v>د.نهى محمد فتح الله</v>
      </c>
      <c r="J178" s="73"/>
      <c r="K178" s="73"/>
      <c r="L178" s="73" t="s">
        <v>1306</v>
      </c>
      <c r="M178" s="73"/>
      <c r="N178" s="73"/>
      <c r="O178" s="73"/>
      <c r="P178" s="1046"/>
      <c r="Q178" s="414"/>
      <c r="R178" s="143"/>
      <c r="S178" s="143"/>
      <c r="T178" s="4"/>
      <c r="U178" s="4"/>
      <c r="V178" s="4"/>
      <c r="W178" s="4"/>
      <c r="X178" s="4"/>
      <c r="Y178" s="4"/>
      <c r="Z178" s="143"/>
      <c r="AA178" s="4"/>
      <c r="AB178" s="692"/>
      <c r="AC178" s="1004"/>
      <c r="BD178" s="251" t="e">
        <f>VLOOKUP(#REF!,'اعضاء هيئة التدريس'!#REF!,2,)</f>
        <v>#REF!</v>
      </c>
    </row>
    <row r="179" spans="1:56" s="272" customFormat="1" ht="15.75" hidden="1" customHeight="1">
      <c r="A179" s="328">
        <v>40</v>
      </c>
      <c r="B179" s="288" t="s">
        <v>67</v>
      </c>
      <c r="C179" s="726" t="str">
        <f>VLOOKUP(B179,مقررات!$A$1:$F$411,2,FALSE)</f>
        <v>جيولوجيا  تحت سطحية</v>
      </c>
      <c r="D179" s="211">
        <f>VLOOKUP(B179,مقررات!$A$1:$F$452,3,FALSE)</f>
        <v>1.5</v>
      </c>
      <c r="E179" s="211">
        <f>VLOOKUP(B179,مقررات!$A$1:$F$476,4,FALSE)</f>
        <v>3</v>
      </c>
      <c r="F179" s="211">
        <f t="shared" si="6"/>
        <v>3</v>
      </c>
      <c r="G179" s="60" t="str">
        <f>VLOOKUP(B179,مقررات!$A$1:$F$409,6,FALSE)</f>
        <v>G341-G331</v>
      </c>
      <c r="H179" s="60" t="s">
        <v>1487</v>
      </c>
      <c r="I179" s="262" t="str">
        <f>VLOOKUP(H179,'اعضاء هيئة التدريس'!$B$1:$D$300,2,FALSE)</f>
        <v>د. محمد فاروق ابوحشيش</v>
      </c>
      <c r="J179" s="73"/>
      <c r="K179" s="73"/>
      <c r="L179" s="73"/>
      <c r="M179" s="73"/>
      <c r="N179" s="73" t="s">
        <v>1261</v>
      </c>
      <c r="O179" s="73"/>
      <c r="P179" s="384"/>
      <c r="Q179" s="414"/>
      <c r="R179" s="143"/>
      <c r="S179" s="143"/>
      <c r="T179" s="4"/>
      <c r="U179" s="4"/>
      <c r="V179" s="4"/>
      <c r="W179" s="4"/>
      <c r="X179" s="4"/>
      <c r="Y179" s="4"/>
      <c r="Z179" s="143"/>
      <c r="AA179" s="4"/>
      <c r="AB179" s="692"/>
      <c r="AC179" s="1003"/>
      <c r="AD179" s="1001"/>
      <c r="AE179" s="1001"/>
      <c r="AF179" s="1001"/>
      <c r="AG179" s="1001"/>
      <c r="AH179" s="1001"/>
      <c r="AI179" s="1001"/>
      <c r="AJ179" s="1001"/>
      <c r="AK179" s="283"/>
      <c r="AL179" s="283"/>
      <c r="AM179" s="283"/>
      <c r="AN179" s="283"/>
      <c r="AO179" s="283"/>
      <c r="AP179" s="283"/>
      <c r="BD179" s="251" t="e">
        <f>VLOOKUP(#REF!,'اعضاء هيئة التدريس'!#REF!,2,)</f>
        <v>#REF!</v>
      </c>
    </row>
    <row r="180" spans="1:56" s="272" customFormat="1" ht="15.75" hidden="1" customHeight="1">
      <c r="A180" s="328">
        <v>41</v>
      </c>
      <c r="B180" s="288" t="s">
        <v>73</v>
      </c>
      <c r="C180" s="726" t="str">
        <f>VLOOKUP(B180,مقررات!$A$1:$F$411,2,FALSE)</f>
        <v>جيولوجيا هندسية</v>
      </c>
      <c r="D180" s="211">
        <f>VLOOKUP(B180,مقررات!$A$1:$F$452,3,FALSE)</f>
        <v>1.5</v>
      </c>
      <c r="E180" s="211">
        <f>VLOOKUP(B180,مقررات!$A$1:$F$476,4,FALSE)</f>
        <v>3</v>
      </c>
      <c r="F180" s="211">
        <f t="shared" si="6"/>
        <v>3</v>
      </c>
      <c r="G180" s="60" t="str">
        <f>VLOOKUP(B180,مقررات!$A$1:$F$409,6,FALSE)</f>
        <v>G 281</v>
      </c>
      <c r="H180" s="60" t="s">
        <v>1468</v>
      </c>
      <c r="I180" s="262" t="str">
        <f>VLOOKUP(H180,'اعضاء هيئة التدريس'!$B$1:$D$300,2,FALSE)</f>
        <v>أ.د. جمال عيسوي قمح</v>
      </c>
      <c r="J180" s="73"/>
      <c r="K180" s="73"/>
      <c r="L180" s="73"/>
      <c r="M180" s="73"/>
      <c r="N180" s="73"/>
      <c r="O180" s="73" t="s">
        <v>1306</v>
      </c>
      <c r="P180" s="386" t="s">
        <v>1321</v>
      </c>
      <c r="Q180" s="446"/>
      <c r="R180" s="426"/>
      <c r="S180" s="282"/>
      <c r="T180" s="282"/>
      <c r="U180" s="282"/>
      <c r="V180" s="282"/>
      <c r="W180" s="282"/>
      <c r="X180" s="282"/>
      <c r="Y180" s="282"/>
      <c r="Z180" s="282"/>
      <c r="AA180" s="282"/>
      <c r="AB180" s="428"/>
      <c r="AC180" s="1001"/>
      <c r="AD180" s="1001"/>
      <c r="AE180" s="1001"/>
      <c r="AF180" s="1001"/>
      <c r="AG180" s="1001"/>
      <c r="AH180" s="1001"/>
      <c r="AI180" s="1001"/>
      <c r="AJ180" s="1001"/>
      <c r="AK180" s="283"/>
      <c r="AL180" s="283"/>
      <c r="AM180" s="283"/>
      <c r="AN180" s="283"/>
      <c r="AO180" s="283"/>
      <c r="AP180" s="283"/>
      <c r="BD180" s="251" t="e">
        <f>VLOOKUP(#REF!,'اعضاء هيئة التدريس'!#REF!,2,)</f>
        <v>#REF!</v>
      </c>
    </row>
    <row r="181" spans="1:56" s="272" customFormat="1" ht="15.75" hidden="1" customHeight="1">
      <c r="A181" s="328">
        <v>42</v>
      </c>
      <c r="B181" s="288" t="s">
        <v>1955</v>
      </c>
      <c r="C181" s="726" t="str">
        <f>VLOOKUP(B181,مقررات!$A$1:$F$411,2,FALSE)</f>
        <v>جيوفيزياء (1)</v>
      </c>
      <c r="D181" s="211">
        <f>VLOOKUP(B181,مقررات!$A$1:$F$452,3,FALSE)</f>
        <v>1</v>
      </c>
      <c r="E181" s="211">
        <f>VLOOKUP(B181,مقررات!$A$1:$F$476,4,FALSE)</f>
        <v>2</v>
      </c>
      <c r="F181" s="211">
        <f t="shared" si="6"/>
        <v>2</v>
      </c>
      <c r="G181" s="60">
        <f>VLOOKUP(B181,مقررات!$A$1:$F$409,6,FALSE)</f>
        <v>0</v>
      </c>
      <c r="H181" s="60" t="s">
        <v>1494</v>
      </c>
      <c r="I181" s="262" t="str">
        <f>VLOOKUP(H181,'اعضاء هيئة التدريس'!$B$1:$D$300,2,FALSE)</f>
        <v>د.نهى محمد فتح الله</v>
      </c>
      <c r="J181" s="73"/>
      <c r="K181" s="73" t="s">
        <v>1233</v>
      </c>
      <c r="L181" s="73"/>
      <c r="M181" s="73"/>
      <c r="N181" s="73"/>
      <c r="O181" s="73"/>
      <c r="P181" s="386" t="s">
        <v>1321</v>
      </c>
      <c r="Q181" s="445"/>
      <c r="R181" s="370"/>
      <c r="S181" s="265"/>
      <c r="T181" s="282"/>
      <c r="U181" s="282"/>
      <c r="V181" s="282"/>
      <c r="W181" s="282"/>
      <c r="X181" s="282"/>
      <c r="Y181" s="282"/>
      <c r="Z181" s="282"/>
      <c r="AA181" s="282"/>
      <c r="AB181" s="428"/>
      <c r="AC181" s="1004"/>
      <c r="AD181" s="1001"/>
      <c r="AE181" s="1001"/>
      <c r="AF181" s="1001"/>
      <c r="AG181" s="1001"/>
      <c r="AH181" s="1001"/>
      <c r="AI181" s="1001"/>
      <c r="AJ181" s="1001"/>
      <c r="AK181" s="283"/>
      <c r="AL181" s="283"/>
      <c r="AM181" s="283"/>
      <c r="AN181" s="283"/>
      <c r="AO181" s="283"/>
      <c r="AP181" s="283"/>
      <c r="BD181" s="251" t="e">
        <f>VLOOKUP(#REF!,'اعضاء هيئة التدريس'!#REF!,2,)</f>
        <v>#REF!</v>
      </c>
    </row>
    <row r="182" spans="1:56" s="272" customFormat="1" ht="25.5" hidden="1" customHeight="1">
      <c r="A182" s="724">
        <v>1</v>
      </c>
      <c r="B182" s="288" t="s">
        <v>516</v>
      </c>
      <c r="C182" s="726" t="str">
        <f>VLOOKUP(B182,مقررات!$A$1:$F$411,2,FALSE)</f>
        <v>كاشفات ضوئية</v>
      </c>
      <c r="D182" s="211">
        <f>VLOOKUP(B182,مقررات!$A$1:$F$452,3,FALSE)</f>
        <v>3</v>
      </c>
      <c r="E182" s="211" t="str">
        <f>VLOOKUP(B182,مقررات!$A$1:$F$476,4,FALSE)</f>
        <v>-</v>
      </c>
      <c r="F182" s="211">
        <v>3</v>
      </c>
      <c r="G182" s="60" t="str">
        <f>VLOOKUP(B182,مقررات!$A$1:$F$409,6,FALSE)</f>
        <v>-</v>
      </c>
      <c r="H182" s="455" t="s">
        <v>1680</v>
      </c>
      <c r="I182" s="262" t="str">
        <f>VLOOKUP(H182,'اعضاء هيئة التدريس'!$B$1:$D$300,2,FALSE)</f>
        <v>د/ حسام  عوض</v>
      </c>
      <c r="J182" s="254"/>
      <c r="K182" s="254"/>
      <c r="L182" s="382"/>
      <c r="M182" s="250" t="s">
        <v>1069</v>
      </c>
      <c r="N182" s="382"/>
      <c r="O182" s="254"/>
      <c r="P182" s="386" t="s">
        <v>1326</v>
      </c>
      <c r="Q182" s="782"/>
      <c r="R182" s="254"/>
      <c r="S182" s="382"/>
      <c r="T182" s="382"/>
      <c r="U182" s="382"/>
      <c r="V182" s="382"/>
      <c r="W182" s="382"/>
      <c r="X182" s="382"/>
      <c r="Y182" s="382"/>
      <c r="Z182" s="254"/>
      <c r="AA182" s="382"/>
      <c r="AB182" s="624"/>
      <c r="AC182" s="1000"/>
      <c r="AD182" s="1001"/>
      <c r="AE182" s="1001"/>
      <c r="AF182" s="1001"/>
      <c r="AG182" s="1001"/>
      <c r="AH182" s="1001"/>
      <c r="AI182" s="1001"/>
      <c r="AJ182" s="1001"/>
      <c r="AK182" s="283"/>
      <c r="AL182" s="283"/>
      <c r="AM182" s="283"/>
      <c r="AN182" s="283"/>
      <c r="AO182" s="283"/>
      <c r="AP182" s="283"/>
      <c r="BD182" s="251" t="e">
        <f>VLOOKUP(#REF!,'اعضاء هيئة التدريس'!#REF!,2,)</f>
        <v>#REF!</v>
      </c>
    </row>
    <row r="183" spans="1:56" s="285" customFormat="1" ht="15.75" hidden="1" customHeight="1">
      <c r="A183" s="724">
        <v>2</v>
      </c>
      <c r="B183" s="288" t="s">
        <v>517</v>
      </c>
      <c r="C183" s="726" t="str">
        <f>VLOOKUP(B183,مقررات!$A$1:$F$411,2,FALSE)</f>
        <v>تصميم وبناء ليزر</v>
      </c>
      <c r="D183" s="211">
        <f>VLOOKUP(B183,مقررات!$A$1:$F$452,3,FALSE)</f>
        <v>3</v>
      </c>
      <c r="E183" s="211">
        <f>VLOOKUP(B183,مقررات!$A$1:$F$476,4,FALSE)</f>
        <v>0</v>
      </c>
      <c r="F183" s="211">
        <f>D183+0.5*E183</f>
        <v>3</v>
      </c>
      <c r="G183" s="60" t="str">
        <f>VLOOKUP(B183,مقررات!$A$1:$F$409,6,FALSE)</f>
        <v>L432</v>
      </c>
      <c r="H183" s="216" t="s">
        <v>1649</v>
      </c>
      <c r="I183" s="262" t="str">
        <f>VLOOKUP(H183,'اعضاء هيئة التدريس'!$B$1:$D$300,2,FALSE)</f>
        <v>د/ سعيد صالح</v>
      </c>
      <c r="J183" s="195"/>
      <c r="K183" s="195"/>
      <c r="L183" s="144"/>
      <c r="M183" s="195"/>
      <c r="N183" s="250" t="s">
        <v>1069</v>
      </c>
      <c r="O183" s="195"/>
      <c r="P183" s="386" t="s">
        <v>1326</v>
      </c>
      <c r="Q183" s="446"/>
      <c r="R183" s="329"/>
      <c r="S183" s="424"/>
      <c r="T183" s="158"/>
      <c r="U183" s="158"/>
      <c r="V183" s="158"/>
      <c r="W183" s="158"/>
      <c r="X183" s="158"/>
      <c r="Y183" s="158"/>
      <c r="Z183" s="195"/>
      <c r="AA183" s="158"/>
      <c r="AB183" s="807"/>
      <c r="AC183" s="1006"/>
      <c r="AD183" s="1000"/>
      <c r="AE183" s="1004"/>
      <c r="AF183" s="1004"/>
      <c r="AG183" s="1004"/>
      <c r="AH183" s="1004"/>
      <c r="AI183" s="1004"/>
      <c r="AJ183" s="1004"/>
      <c r="AK183" s="284"/>
      <c r="AL183" s="284"/>
      <c r="AM183" s="284"/>
      <c r="AN183" s="284"/>
      <c r="AO183" s="284"/>
      <c r="AP183" s="284"/>
      <c r="BD183" s="251" t="e">
        <f>VLOOKUP(#REF!,'اعضاء هيئة التدريس'!#REF!,2,)</f>
        <v>#REF!</v>
      </c>
    </row>
    <row r="184" spans="1:56" s="272" customFormat="1" ht="15.75" hidden="1" customHeight="1">
      <c r="A184" s="724">
        <v>3</v>
      </c>
      <c r="B184" s="288" t="s">
        <v>529</v>
      </c>
      <c r="C184" s="726" t="str">
        <f>VLOOKUP(B184,مقررات!$A$1:$F$411,2,FALSE)</f>
        <v>المكبرات الضوئيه</v>
      </c>
      <c r="D184" s="211">
        <f>VLOOKUP(B184,مقررات!$A$1:$F$452,3,FALSE)</f>
        <v>2</v>
      </c>
      <c r="E184" s="211">
        <f>VLOOKUP(B184,مقررات!$A$1:$F$476,4,FALSE)</f>
        <v>2</v>
      </c>
      <c r="F184" s="211">
        <f>D184+0.5*E184</f>
        <v>3</v>
      </c>
      <c r="G184" s="60" t="str">
        <f>VLOOKUP(B184,مقررات!$A$1:$F$409,6,FALSE)</f>
        <v>L131</v>
      </c>
      <c r="H184" s="288" t="s">
        <v>1680</v>
      </c>
      <c r="I184" s="262" t="str">
        <f>VLOOKUP(H184,'اعضاء هيئة التدريس'!$B$1:$D$300,2,FALSE)</f>
        <v>د/ حسام  عوض</v>
      </c>
      <c r="J184" s="250"/>
      <c r="K184" s="267"/>
      <c r="L184" s="250"/>
      <c r="M184" s="250" t="s">
        <v>1066</v>
      </c>
      <c r="N184" s="267"/>
      <c r="O184" s="267"/>
      <c r="P184" s="252"/>
      <c r="Q184" s="445"/>
      <c r="R184" s="370"/>
      <c r="S184" s="265"/>
      <c r="T184" s="282"/>
      <c r="U184" s="282"/>
      <c r="V184" s="282"/>
      <c r="W184" s="282"/>
      <c r="X184" s="282"/>
      <c r="Y184" s="282"/>
      <c r="Z184" s="282"/>
      <c r="AA184" s="282"/>
      <c r="AB184" s="428"/>
      <c r="AC184" s="1001"/>
      <c r="AD184" s="1004"/>
      <c r="AE184" s="1001"/>
      <c r="AF184" s="1001"/>
      <c r="AG184" s="1001"/>
      <c r="AH184" s="1001"/>
      <c r="AI184" s="1001"/>
      <c r="AJ184" s="1001"/>
      <c r="AK184" s="283"/>
      <c r="AL184" s="283"/>
      <c r="AM184" s="283"/>
      <c r="AN184" s="283"/>
      <c r="AO184" s="283"/>
      <c r="AP184" s="283"/>
      <c r="BD184" s="251" t="e">
        <f>VLOOKUP(#REF!,'اعضاء هيئة التدريس'!#REF!,2,)</f>
        <v>#REF!</v>
      </c>
    </row>
    <row r="185" spans="1:56" s="272" customFormat="1" ht="15.75" hidden="1" customHeight="1">
      <c r="A185" s="724">
        <v>4</v>
      </c>
      <c r="B185" s="288" t="s">
        <v>530</v>
      </c>
      <c r="C185" s="726" t="str">
        <f>VLOOKUP(B185,مقررات!$A$1:$F$411,2,FALSE)</f>
        <v>تكنولوجيا الزجاج</v>
      </c>
      <c r="D185" s="211">
        <f>VLOOKUP(B185,مقررات!$A$1:$F$452,3,FALSE)</f>
        <v>2</v>
      </c>
      <c r="E185" s="211">
        <f>VLOOKUP(B185,مقررات!$A$1:$F$476,4,FALSE)</f>
        <v>2</v>
      </c>
      <c r="F185" s="211">
        <f>D185+0.5*E185</f>
        <v>3</v>
      </c>
      <c r="G185" s="60" t="str">
        <f>VLOOKUP(B185,مقررات!$A$1:$F$409,6,FALSE)</f>
        <v>P211</v>
      </c>
      <c r="H185" s="423" t="s">
        <v>1682</v>
      </c>
      <c r="I185" s="262" t="str">
        <f>VLOOKUP(H185,'اعضاء هيئة التدريس'!$B$1:$D$300,2,FALSE)</f>
        <v>أ.د/ رؤف الملواني</v>
      </c>
      <c r="J185" s="73"/>
      <c r="K185" s="73"/>
      <c r="L185" s="73" t="s">
        <v>1072</v>
      </c>
      <c r="M185" s="73"/>
      <c r="N185" s="73"/>
      <c r="O185" s="73"/>
      <c r="P185" s="1046"/>
      <c r="Q185" s="414"/>
      <c r="R185" s="143"/>
      <c r="S185" s="143"/>
      <c r="T185" s="4"/>
      <c r="U185" s="4"/>
      <c r="V185" s="4"/>
      <c r="W185" s="4"/>
      <c r="X185" s="4"/>
      <c r="Y185" s="4"/>
      <c r="Z185" s="143"/>
      <c r="AA185" s="4"/>
      <c r="AB185" s="692"/>
      <c r="AC185" s="1003"/>
      <c r="AD185" s="1001"/>
      <c r="AE185" s="1001"/>
      <c r="AF185" s="1001"/>
      <c r="AG185" s="1001"/>
      <c r="AH185" s="1001"/>
      <c r="AI185" s="1001"/>
      <c r="AJ185" s="1001"/>
      <c r="AK185" s="283"/>
      <c r="AL185" s="283"/>
      <c r="AM185" s="283"/>
      <c r="AN185" s="283"/>
      <c r="AO185" s="283"/>
      <c r="AP185" s="283"/>
      <c r="BD185" s="251" t="e">
        <f>VLOOKUP(#REF!,'اعضاء هيئة التدريس'!#REF!,2,)</f>
        <v>#REF!</v>
      </c>
    </row>
    <row r="186" spans="1:56" s="285" customFormat="1" ht="15.75" hidden="1" customHeight="1">
      <c r="A186" s="724">
        <v>5</v>
      </c>
      <c r="B186" s="288" t="s">
        <v>531</v>
      </c>
      <c r="C186" s="756" t="str">
        <f>VLOOKUP(B186,مقررات!$A$1:$F$411,2,FALSE)</f>
        <v>تكنولوجيا التفريغ العالى للغازات</v>
      </c>
      <c r="D186" s="211">
        <f>VLOOKUP(B186,مقررات!$A$1:$F$452,3,FALSE)</f>
        <v>2</v>
      </c>
      <c r="E186" s="211">
        <f>VLOOKUP(B186,مقررات!$A$1:$F$476,4,FALSE)</f>
        <v>2</v>
      </c>
      <c r="F186" s="211">
        <f>D186+0.5*E186</f>
        <v>3</v>
      </c>
      <c r="G186" s="60" t="str">
        <f>VLOOKUP(B186,مقررات!$A$1:$F$409,6,FALSE)</f>
        <v>P111</v>
      </c>
      <c r="H186" s="60" t="s">
        <v>1644</v>
      </c>
      <c r="I186" s="262" t="str">
        <f>VLOOKUP(H186,'اعضاء هيئة التدريس'!$B$1:$D$300,2,FALSE)</f>
        <v>د/ محمد الهوارى</v>
      </c>
      <c r="J186" s="250"/>
      <c r="K186" s="250"/>
      <c r="L186" s="250"/>
      <c r="M186" s="250" t="s">
        <v>1069</v>
      </c>
      <c r="N186" s="250"/>
      <c r="O186" s="250"/>
      <c r="P186" s="1045"/>
      <c r="Q186" s="445"/>
      <c r="R186" s="355"/>
      <c r="S186" s="265"/>
      <c r="T186" s="282"/>
      <c r="U186" s="282"/>
      <c r="V186" s="282"/>
      <c r="W186" s="282"/>
      <c r="X186" s="282"/>
      <c r="Y186" s="282"/>
      <c r="Z186" s="282"/>
      <c r="AA186" s="282"/>
      <c r="AB186" s="428"/>
      <c r="AC186" s="1001"/>
      <c r="AD186" s="1001"/>
      <c r="AE186" s="1004"/>
      <c r="AF186" s="1004"/>
      <c r="AG186" s="1004"/>
      <c r="AH186" s="1004"/>
      <c r="AI186" s="1004"/>
      <c r="AJ186" s="1004"/>
      <c r="AK186" s="284"/>
      <c r="AL186" s="284"/>
      <c r="AM186" s="284"/>
      <c r="AN186" s="284"/>
      <c r="AO186" s="284"/>
      <c r="AP186" s="284"/>
      <c r="BD186" s="251" t="e">
        <f>VLOOKUP(#REF!,'اعضاء هيئة التدريس'!#REF!,2,)</f>
        <v>#REF!</v>
      </c>
    </row>
    <row r="187" spans="1:56" s="272" customFormat="1" ht="15.75" hidden="1" customHeight="1">
      <c r="A187" s="724">
        <v>6</v>
      </c>
      <c r="B187" s="288" t="s">
        <v>518</v>
      </c>
      <c r="C187" s="726" t="str">
        <f>VLOOKUP(B187,مقررات!$A$1:$F$411,2,FALSE)</f>
        <v>ألياف ضوئية</v>
      </c>
      <c r="D187" s="211">
        <f>VLOOKUP(B187,مقررات!$A$1:$F$452,3,FALSE)</f>
        <v>3</v>
      </c>
      <c r="E187" s="211">
        <f>VLOOKUP(B187,مقررات!$A$1:$F$476,4,FALSE)</f>
        <v>0</v>
      </c>
      <c r="F187" s="211">
        <f>D187+0.5*E187</f>
        <v>3</v>
      </c>
      <c r="G187" s="60" t="str">
        <f>VLOOKUP(B187,مقررات!$A$1:$F$409,6,FALSE)</f>
        <v>L432</v>
      </c>
      <c r="H187" s="423" t="s">
        <v>1634</v>
      </c>
      <c r="I187" s="262" t="str">
        <f>VLOOKUP(H187,'اعضاء هيئة التدريس'!$B$1:$D$300,2,FALSE)</f>
        <v>أ.د/  محمد الزيدية</v>
      </c>
      <c r="J187" s="73"/>
      <c r="K187" s="73"/>
      <c r="L187" s="73" t="s">
        <v>1069</v>
      </c>
      <c r="M187" s="73"/>
      <c r="N187" s="73"/>
      <c r="O187" s="73"/>
      <c r="P187" s="1052"/>
      <c r="Q187" s="414"/>
      <c r="R187" s="143"/>
      <c r="S187" s="143"/>
      <c r="T187" s="4"/>
      <c r="U187" s="4"/>
      <c r="V187" s="4"/>
      <c r="W187" s="4"/>
      <c r="X187" s="4"/>
      <c r="Y187" s="4"/>
      <c r="Z187" s="143"/>
      <c r="AA187" s="4"/>
      <c r="AB187" s="692"/>
      <c r="AC187" s="1004"/>
      <c r="AD187" s="1001"/>
      <c r="AE187" s="1001"/>
      <c r="AF187" s="1001"/>
      <c r="AG187" s="1001"/>
      <c r="AH187" s="1001"/>
      <c r="AI187" s="1001"/>
      <c r="AJ187" s="1001"/>
      <c r="AK187" s="283"/>
      <c r="AL187" s="283"/>
      <c r="AM187" s="283"/>
      <c r="AN187" s="283"/>
      <c r="AO187" s="283"/>
      <c r="AP187" s="283"/>
      <c r="BD187" s="251" t="e">
        <f>VLOOKUP(#REF!,'اعضاء هيئة التدريس'!#REF!,2,)</f>
        <v>#REF!</v>
      </c>
    </row>
    <row r="188" spans="1:56" s="272" customFormat="1" ht="15.75" hidden="1" customHeight="1">
      <c r="A188" s="724">
        <v>7</v>
      </c>
      <c r="B188" s="288" t="s">
        <v>520</v>
      </c>
      <c r="C188" s="726" t="str">
        <f>VLOOKUP(B188,مقررات!$A$1:$F$411,2,FALSE)</f>
        <v>تطبيقات الليزر (1)</v>
      </c>
      <c r="D188" s="211">
        <f>VLOOKUP(B188,مقررات!$A$1:$F$452,3,FALSE)</f>
        <v>3</v>
      </c>
      <c r="E188" s="211" t="str">
        <f>VLOOKUP(B188,مقررات!$A$1:$F$476,4,FALSE)</f>
        <v>-</v>
      </c>
      <c r="F188" s="211">
        <v>3</v>
      </c>
      <c r="G188" s="60" t="str">
        <f>VLOOKUP(B188,مقررات!$A$1:$F$409,6,FALSE)</f>
        <v>L432</v>
      </c>
      <c r="H188" s="60" t="s">
        <v>1987</v>
      </c>
      <c r="I188" s="262" t="str">
        <f>VLOOKUP(H188,'اعضاء هيئة التدريس'!$B$1:$D$300,2,FALSE)</f>
        <v>د / مجدي ابوغزالة</v>
      </c>
      <c r="J188" s="250"/>
      <c r="K188" s="250" t="s">
        <v>1068</v>
      </c>
      <c r="L188" s="250"/>
      <c r="M188" s="250"/>
      <c r="N188" s="250"/>
      <c r="O188" s="250"/>
      <c r="P188" s="386" t="s">
        <v>1326</v>
      </c>
      <c r="Q188" s="446"/>
      <c r="R188" s="355"/>
      <c r="S188" s="265"/>
      <c r="T188" s="282"/>
      <c r="U188" s="282"/>
      <c r="V188" s="282"/>
      <c r="W188" s="282"/>
      <c r="X188" s="282"/>
      <c r="Y188" s="282"/>
      <c r="Z188" s="282"/>
      <c r="AA188" s="282"/>
      <c r="AB188" s="428"/>
      <c r="AC188" s="1001"/>
      <c r="AD188" s="1001"/>
      <c r="AE188" s="1001"/>
      <c r="AF188" s="1001"/>
      <c r="AG188" s="1001"/>
      <c r="AH188" s="1001"/>
      <c r="AI188" s="1001"/>
      <c r="AJ188" s="1001"/>
      <c r="AK188" s="283"/>
      <c r="AL188" s="283"/>
      <c r="AM188" s="283"/>
      <c r="AN188" s="283"/>
      <c r="AO188" s="283"/>
      <c r="AP188" s="283"/>
      <c r="BD188" s="251" t="e">
        <f>VLOOKUP(#REF!,'اعضاء هيئة التدريس'!#REF!,2,)</f>
        <v>#REF!</v>
      </c>
    </row>
    <row r="189" spans="1:56" s="272" customFormat="1" ht="15.75" hidden="1" customHeight="1">
      <c r="A189" s="724">
        <v>8</v>
      </c>
      <c r="B189" s="288" t="s">
        <v>519</v>
      </c>
      <c r="C189" s="726" t="str">
        <f>VLOOKUP(B189,مقررات!$A$1:$F$411,2,FALSE)</f>
        <v>فيزياءالليزر (1)</v>
      </c>
      <c r="D189" s="211">
        <f>VLOOKUP(B189,مقررات!$A$1:$F$452,3,FALSE)</f>
        <v>3</v>
      </c>
      <c r="E189" s="211">
        <f>VLOOKUP(B189,مقررات!$A$1:$F$476,4,FALSE)</f>
        <v>0</v>
      </c>
      <c r="F189" s="211">
        <f t="shared" ref="F189:F194" si="7">D189+0.5*E189</f>
        <v>3</v>
      </c>
      <c r="G189" s="60" t="str">
        <f>VLOOKUP(B189,مقررات!$A$1:$F$409,6,FALSE)</f>
        <v>P133</v>
      </c>
      <c r="H189" s="60" t="s">
        <v>1986</v>
      </c>
      <c r="I189" s="262" t="str">
        <f>VLOOKUP(H189,'اعضاء هيئة التدريس'!$B$1:$D$300,2,FALSE)</f>
        <v>د/ سمير عطوة</v>
      </c>
      <c r="J189" s="250"/>
      <c r="K189" s="250"/>
      <c r="L189" s="250" t="s">
        <v>1069</v>
      </c>
      <c r="M189" s="250"/>
      <c r="N189" s="250"/>
      <c r="O189" s="250"/>
      <c r="P189" s="252"/>
      <c r="Q189" s="445"/>
      <c r="R189" s="370"/>
      <c r="S189" s="265"/>
      <c r="T189" s="282"/>
      <c r="U189" s="282"/>
      <c r="V189" s="282"/>
      <c r="W189" s="282"/>
      <c r="X189" s="282"/>
      <c r="Y189" s="282"/>
      <c r="Z189" s="282"/>
      <c r="AA189" s="282"/>
      <c r="AB189" s="428"/>
      <c r="AC189" s="1001"/>
      <c r="AD189" s="1001"/>
      <c r="AE189" s="1001"/>
      <c r="AF189" s="1001"/>
      <c r="AG189" s="1001"/>
      <c r="AH189" s="1001"/>
      <c r="AI189" s="1001"/>
      <c r="AJ189" s="1001"/>
      <c r="AK189" s="283"/>
      <c r="AL189" s="283"/>
      <c r="AM189" s="283"/>
      <c r="AN189" s="283"/>
      <c r="AO189" s="283"/>
      <c r="AP189" s="283"/>
      <c r="BD189" s="251" t="e">
        <f>VLOOKUP(#REF!,'اعضاء هيئة التدريس'!#REF!,2,)</f>
        <v>#REF!</v>
      </c>
    </row>
    <row r="190" spans="1:56" s="272" customFormat="1" ht="15.75" hidden="1" customHeight="1">
      <c r="A190" s="724">
        <v>9</v>
      </c>
      <c r="B190" s="288" t="s">
        <v>534</v>
      </c>
      <c r="C190" s="726" t="str">
        <f>VLOOKUP(B190,مقررات!$A$1:$F$411,2,FALSE)</f>
        <v>ليزر المواد الصلبة</v>
      </c>
      <c r="D190" s="211">
        <f>VLOOKUP(B190,مقررات!$A$1:$F$452,3,FALSE)</f>
        <v>3</v>
      </c>
      <c r="E190" s="211">
        <f>VLOOKUP(B190,مقررات!$A$1:$F$476,4,FALSE)</f>
        <v>0</v>
      </c>
      <c r="F190" s="211">
        <f t="shared" si="7"/>
        <v>3</v>
      </c>
      <c r="G190" s="60" t="str">
        <f>VLOOKUP(B190,مقررات!$A$1:$F$409,6,FALSE)</f>
        <v>L434</v>
      </c>
      <c r="H190" s="340" t="s">
        <v>1623</v>
      </c>
      <c r="I190" s="262" t="str">
        <f>VLOOKUP(H190,'اعضاء هيئة التدريس'!$B$1:$D$300,2,FALSE)</f>
        <v>أ.د/ابراهيم حجر</v>
      </c>
      <c r="J190" s="323"/>
      <c r="K190" s="324"/>
      <c r="L190" s="250"/>
      <c r="M190" s="250" t="s">
        <v>1069</v>
      </c>
      <c r="N190" s="250"/>
      <c r="O190" s="250"/>
      <c r="P190" s="386" t="s">
        <v>1320</v>
      </c>
      <c r="Q190" s="783"/>
      <c r="R190" s="425"/>
      <c r="S190" s="563"/>
      <c r="T190" s="382"/>
      <c r="U190" s="382"/>
      <c r="V190" s="382"/>
      <c r="W190" s="382"/>
      <c r="X190" s="382"/>
      <c r="Y190" s="382"/>
      <c r="Z190" s="254"/>
      <c r="AA190" s="382"/>
      <c r="AB190" s="624"/>
      <c r="AC190" s="1001"/>
      <c r="AD190" s="1001"/>
      <c r="AE190" s="1001"/>
      <c r="AF190" s="1001"/>
      <c r="AG190" s="1001"/>
      <c r="AH190" s="1001"/>
      <c r="AI190" s="1001"/>
      <c r="AJ190" s="1001"/>
      <c r="AK190" s="283"/>
      <c r="AL190" s="283"/>
      <c r="AM190" s="283"/>
      <c r="AN190" s="283"/>
      <c r="AO190" s="283"/>
      <c r="AP190" s="283"/>
      <c r="BD190" s="251" t="e">
        <f>VLOOKUP(#REF!,'اعضاء هيئة التدريس'!#REF!,2,)</f>
        <v>#REF!</v>
      </c>
    </row>
    <row r="191" spans="1:56" s="272" customFormat="1" ht="15.75" hidden="1" customHeight="1">
      <c r="A191" s="724">
        <v>10</v>
      </c>
      <c r="B191" s="288" t="s">
        <v>521</v>
      </c>
      <c r="C191" s="726" t="str">
        <f>VLOOKUP(B191,مقررات!$A$1:$F$411,2,FALSE)</f>
        <v>فيزياء عملى بصريات</v>
      </c>
      <c r="D191" s="211">
        <f>VLOOKUP(B191,مقررات!$A$1:$F$452,3,FALSE)</f>
        <v>0</v>
      </c>
      <c r="E191" s="211">
        <f>VLOOKUP(B191,مقررات!$A$1:$F$476,4,FALSE)</f>
        <v>8</v>
      </c>
      <c r="F191" s="211">
        <f t="shared" si="7"/>
        <v>4</v>
      </c>
      <c r="G191" s="60" t="str">
        <f>VLOOKUP(B191,مقررات!$A$1:$F$409,6,FALSE)</f>
        <v>P211</v>
      </c>
      <c r="H191" s="340" t="s">
        <v>1627</v>
      </c>
      <c r="I191" s="262" t="str">
        <f>VLOOKUP(H191,'اعضاء هيئة التدريس'!$B$1:$D$300,2,FALSE)</f>
        <v>أ.د/ عبد المجيد خفاجى</v>
      </c>
      <c r="J191" s="254"/>
      <c r="K191" s="254"/>
      <c r="L191" s="382"/>
      <c r="M191" s="253"/>
      <c r="N191" s="250"/>
      <c r="O191" s="250" t="s">
        <v>1083</v>
      </c>
      <c r="P191" s="382"/>
      <c r="Q191" s="445"/>
      <c r="R191" s="254"/>
      <c r="S191" s="382"/>
      <c r="T191" s="382"/>
      <c r="U191" s="382"/>
      <c r="V191" s="382"/>
      <c r="W191" s="382"/>
      <c r="X191" s="382"/>
      <c r="Y191" s="382"/>
      <c r="Z191" s="254"/>
      <c r="AA191" s="382"/>
      <c r="AB191" s="624"/>
      <c r="AC191" s="1000"/>
      <c r="AD191" s="1001"/>
      <c r="AE191" s="1001"/>
      <c r="AF191" s="1001"/>
      <c r="AG191" s="1001"/>
      <c r="AH191" s="1001"/>
      <c r="AI191" s="1001"/>
      <c r="AJ191" s="1001"/>
      <c r="AK191" s="283"/>
      <c r="AL191" s="283"/>
      <c r="AM191" s="283"/>
      <c r="AN191" s="283"/>
      <c r="AO191" s="283"/>
      <c r="AP191" s="283"/>
      <c r="BD191" s="251" t="e">
        <f>VLOOKUP(#REF!,'اعضاء هيئة التدريس'!#REF!,2,)</f>
        <v>#REF!</v>
      </c>
    </row>
    <row r="192" spans="1:56" s="272" customFormat="1" ht="15.75" hidden="1" customHeight="1">
      <c r="A192" s="724">
        <v>11</v>
      </c>
      <c r="B192" s="288" t="s">
        <v>522</v>
      </c>
      <c r="C192" s="726" t="str">
        <f>VLOOKUP(B192,مقررات!$A$1:$F$411,2,FALSE)</f>
        <v>ضوء كمى (1)</v>
      </c>
      <c r="D192" s="211">
        <f>VLOOKUP(B192,مقررات!$A$1:$F$452,3,FALSE)</f>
        <v>3</v>
      </c>
      <c r="E192" s="211">
        <f>VLOOKUP(B192,مقررات!$A$1:$F$476,4,FALSE)</f>
        <v>0</v>
      </c>
      <c r="F192" s="211">
        <f t="shared" si="7"/>
        <v>3</v>
      </c>
      <c r="G192" s="60" t="str">
        <f>VLOOKUP(B192,مقررات!$A$1:$F$409,6,FALSE)</f>
        <v>P232</v>
      </c>
      <c r="H192" s="705" t="s">
        <v>1655</v>
      </c>
      <c r="I192" s="262" t="str">
        <f>VLOOKUP(H192,'اعضاء هيئة التدريس'!$B$1:$D$300,2,FALSE)</f>
        <v>د/ محمد عبد الحكيم</v>
      </c>
      <c r="J192" s="253" t="s">
        <v>1069</v>
      </c>
      <c r="K192" s="772"/>
      <c r="L192" s="73"/>
      <c r="M192" s="772"/>
      <c r="N192" s="772"/>
      <c r="O192" s="73"/>
      <c r="P192" s="386" t="s">
        <v>1326</v>
      </c>
      <c r="Q192" s="414"/>
      <c r="R192" s="143"/>
      <c r="S192" s="143"/>
      <c r="T192" s="4"/>
      <c r="U192" s="4"/>
      <c r="V192" s="4"/>
      <c r="W192" s="4"/>
      <c r="X192" s="4"/>
      <c r="Y192" s="4"/>
      <c r="Z192" s="143"/>
      <c r="AA192" s="4"/>
      <c r="AB192" s="692"/>
      <c r="AC192" s="1003"/>
      <c r="AD192" s="1004"/>
      <c r="AE192" s="1001"/>
      <c r="AF192" s="1001"/>
      <c r="AG192" s="1001"/>
      <c r="AH192" s="1001"/>
      <c r="AI192" s="1001"/>
      <c r="AJ192" s="1001"/>
      <c r="AK192" s="283"/>
      <c r="AL192" s="283"/>
      <c r="AM192" s="283"/>
      <c r="AN192" s="283"/>
      <c r="AO192" s="283"/>
      <c r="AP192" s="283"/>
      <c r="BD192" s="251" t="e">
        <f>VLOOKUP(#REF!,'اعضاء هيئة التدريس'!#REF!,2,)</f>
        <v>#REF!</v>
      </c>
    </row>
    <row r="193" spans="1:56" s="272" customFormat="1" ht="15.75" hidden="1" customHeight="1">
      <c r="A193" s="724">
        <v>12</v>
      </c>
      <c r="B193" s="288" t="s">
        <v>523</v>
      </c>
      <c r="C193" s="726" t="str">
        <f>VLOOKUP(B193,مقررات!$A$1:$F$411,2,FALSE)</f>
        <v>فيزياء الليزر (2)</v>
      </c>
      <c r="D193" s="211">
        <f>VLOOKUP(B193,مقررات!$A$1:$F$452,3,FALSE)</f>
        <v>3</v>
      </c>
      <c r="E193" s="211">
        <f>VLOOKUP(B193,مقررات!$A$1:$F$476,4,FALSE)</f>
        <v>0</v>
      </c>
      <c r="F193" s="211">
        <f t="shared" si="7"/>
        <v>3</v>
      </c>
      <c r="G193" s="60" t="str">
        <f>VLOOKUP(B193,مقررات!$A$1:$F$409,6,FALSE)</f>
        <v>L332</v>
      </c>
      <c r="H193" s="60" t="s">
        <v>1652</v>
      </c>
      <c r="I193" s="262" t="str">
        <f>VLOOKUP(H193,'اعضاء هيئة التدريس'!$B$1:$D$300,2,FALSE)</f>
        <v>د/ حسام دنيا</v>
      </c>
      <c r="J193" s="250"/>
      <c r="K193" s="250" t="s">
        <v>1072</v>
      </c>
      <c r="L193" s="250"/>
      <c r="M193" s="250"/>
      <c r="N193" s="250"/>
      <c r="O193" s="250"/>
      <c r="P193" s="386"/>
      <c r="Q193" s="446"/>
      <c r="R193" s="370"/>
      <c r="S193" s="265"/>
      <c r="T193" s="282"/>
      <c r="U193" s="282"/>
      <c r="V193" s="282"/>
      <c r="W193" s="282"/>
      <c r="X193" s="282"/>
      <c r="Y193" s="282"/>
      <c r="Z193" s="282"/>
      <c r="AA193" s="282"/>
      <c r="AB193" s="428"/>
      <c r="AC193" s="1001"/>
      <c r="AD193" s="1004"/>
      <c r="AE193" s="1001"/>
      <c r="AF193" s="1001"/>
      <c r="AG193" s="1001"/>
      <c r="AH193" s="1001"/>
      <c r="AI193" s="1001"/>
      <c r="AJ193" s="1001"/>
      <c r="AK193" s="283"/>
      <c r="AL193" s="283"/>
      <c r="AM193" s="283"/>
      <c r="AN193" s="283"/>
      <c r="AO193" s="283"/>
      <c r="AP193" s="283"/>
      <c r="BD193" s="251" t="e">
        <f>VLOOKUP(#REF!,'اعضاء هيئة التدريس'!#REF!,2,)</f>
        <v>#REF!</v>
      </c>
    </row>
    <row r="194" spans="1:56" s="285" customFormat="1" ht="15.75" hidden="1" customHeight="1">
      <c r="A194" s="724">
        <v>13</v>
      </c>
      <c r="B194" s="288" t="s">
        <v>523</v>
      </c>
      <c r="C194" s="726" t="str">
        <f>VLOOKUP(B194,مقررات!$A$1:$F$411,2,FALSE)</f>
        <v>فيزياء الليزر (2)</v>
      </c>
      <c r="D194" s="211">
        <f>VLOOKUP(B194,مقررات!$A$1:$F$452,3,FALSE)</f>
        <v>3</v>
      </c>
      <c r="E194" s="211">
        <f>VLOOKUP(B194,مقررات!$A$1:$F$476,4,FALSE)</f>
        <v>0</v>
      </c>
      <c r="F194" s="211">
        <f t="shared" si="7"/>
        <v>3</v>
      </c>
      <c r="G194" s="60" t="str">
        <f>VLOOKUP(B194,مقررات!$A$1:$F$409,6,FALSE)</f>
        <v>L332</v>
      </c>
      <c r="H194" s="705" t="s">
        <v>1680</v>
      </c>
      <c r="I194" s="262" t="str">
        <f>VLOOKUP(H194,'اعضاء هيئة التدريس'!$B$1:$D$300,2,FALSE)</f>
        <v>د/ حسام  عوض</v>
      </c>
      <c r="J194" s="772"/>
      <c r="K194" s="772"/>
      <c r="L194" s="73"/>
      <c r="M194" s="73"/>
      <c r="N194" s="253" t="s">
        <v>1069</v>
      </c>
      <c r="O194" s="73"/>
      <c r="P194" s="386" t="s">
        <v>1320</v>
      </c>
      <c r="Q194" s="414"/>
      <c r="R194" s="143"/>
      <c r="S194" s="143"/>
      <c r="T194" s="4"/>
      <c r="U194" s="4"/>
      <c r="V194" s="4"/>
      <c r="W194" s="4"/>
      <c r="X194" s="4"/>
      <c r="Y194" s="4"/>
      <c r="Z194" s="143"/>
      <c r="AA194" s="4"/>
      <c r="AB194" s="692"/>
      <c r="AC194" s="1003"/>
      <c r="AD194" s="1004"/>
      <c r="AE194" s="1004"/>
      <c r="AF194" s="1004"/>
      <c r="AG194" s="1004"/>
      <c r="AH194" s="1004"/>
      <c r="AI194" s="1004"/>
      <c r="AJ194" s="1004"/>
      <c r="AK194" s="284"/>
      <c r="AL194" s="284"/>
      <c r="AM194" s="284"/>
      <c r="AN194" s="284"/>
      <c r="AO194" s="284"/>
      <c r="AP194" s="284"/>
      <c r="BD194" s="251" t="e">
        <f>VLOOKUP(#REF!,'اعضاء هيئة التدريس'!#REF!,2,)</f>
        <v>#REF!</v>
      </c>
    </row>
    <row r="195" spans="1:56" s="272" customFormat="1" ht="15.75" hidden="1" customHeight="1">
      <c r="A195" s="724">
        <v>14</v>
      </c>
      <c r="B195" s="288" t="s">
        <v>524</v>
      </c>
      <c r="C195" s="726" t="str">
        <f>VLOOKUP(B195,مقررات!$A$1:$F$411,2,FALSE)</f>
        <v>تطبيقات الليزر (2)</v>
      </c>
      <c r="D195" s="211">
        <f>VLOOKUP(B195,مقررات!$A$1:$F$452,3,FALSE)</f>
        <v>3</v>
      </c>
      <c r="E195" s="211" t="str">
        <f>VLOOKUP(B195,مقررات!$A$1:$F$476,4,FALSE)</f>
        <v>-</v>
      </c>
      <c r="F195" s="211">
        <v>3</v>
      </c>
      <c r="G195" s="60" t="str">
        <f>VLOOKUP(B195,مقررات!$A$1:$F$409,6,FALSE)</f>
        <v>L332</v>
      </c>
      <c r="H195" s="298" t="s">
        <v>1652</v>
      </c>
      <c r="I195" s="262" t="str">
        <f>VLOOKUP(H195,'اعضاء هيئة التدريس'!$B$1:$D$300,2,FALSE)</f>
        <v>د/ حسام دنيا</v>
      </c>
      <c r="J195" s="267"/>
      <c r="K195" s="250" t="s">
        <v>1232</v>
      </c>
      <c r="L195" s="250"/>
      <c r="M195" s="250"/>
      <c r="N195" s="250"/>
      <c r="O195" s="267"/>
      <c r="P195" s="386"/>
      <c r="Q195" s="449"/>
      <c r="R195" s="370"/>
      <c r="S195" s="265"/>
      <c r="T195" s="282"/>
      <c r="U195" s="282"/>
      <c r="V195" s="282"/>
      <c r="W195" s="282"/>
      <c r="X195" s="282"/>
      <c r="Y195" s="282"/>
      <c r="Z195" s="282"/>
      <c r="AA195" s="282"/>
      <c r="AB195" s="428"/>
      <c r="AC195" s="1001"/>
      <c r="AD195" s="1001"/>
      <c r="AE195" s="1001"/>
      <c r="AF195" s="1001"/>
      <c r="AG195" s="1001"/>
      <c r="AH195" s="1001"/>
      <c r="AI195" s="1001"/>
      <c r="AJ195" s="1001"/>
      <c r="AK195" s="283"/>
      <c r="AL195" s="283"/>
      <c r="AM195" s="283"/>
      <c r="AN195" s="283"/>
      <c r="AO195" s="283"/>
      <c r="AP195" s="283"/>
      <c r="BD195" s="251" t="e">
        <f>VLOOKUP(#REF!,'اعضاء هيئة التدريس'!#REF!,2,)</f>
        <v>#REF!</v>
      </c>
    </row>
    <row r="196" spans="1:56" s="285" customFormat="1" ht="15.75" hidden="1" customHeight="1">
      <c r="A196" s="724">
        <v>15</v>
      </c>
      <c r="B196" s="288" t="s">
        <v>525</v>
      </c>
      <c r="C196" s="726" t="str">
        <f>VLOOKUP(B196,مقررات!$A$1:$F$411,2,FALSE)</f>
        <v>أنظمة الليزر</v>
      </c>
      <c r="D196" s="211">
        <f>VLOOKUP(B196,مقررات!$A$1:$F$452,3,FALSE)</f>
        <v>3</v>
      </c>
      <c r="E196" s="211">
        <f>VLOOKUP(B196,مقررات!$A$1:$F$476,4,FALSE)</f>
        <v>0</v>
      </c>
      <c r="F196" s="211">
        <f t="shared" ref="F196:F227" si="8">D196+0.5*E196</f>
        <v>3</v>
      </c>
      <c r="G196" s="60" t="str">
        <f>VLOOKUP(B196,مقررات!$A$1:$F$409,6,FALSE)</f>
        <v>L432-L232</v>
      </c>
      <c r="H196" s="423" t="s">
        <v>1623</v>
      </c>
      <c r="I196" s="262" t="str">
        <f>VLOOKUP(H196,'اعضاء هيئة التدريس'!$B$1:$D$300,2,FALSE)</f>
        <v>أ.د/ابراهيم حجر</v>
      </c>
      <c r="J196" s="73"/>
      <c r="K196" s="73" t="s">
        <v>1069</v>
      </c>
      <c r="L196" s="73"/>
      <c r="M196" s="73"/>
      <c r="N196" s="73"/>
      <c r="O196" s="73"/>
      <c r="P196" s="386"/>
      <c r="Q196" s="414"/>
      <c r="R196" s="143"/>
      <c r="S196" s="143"/>
      <c r="T196" s="4"/>
      <c r="U196" s="4"/>
      <c r="V196" s="4"/>
      <c r="W196" s="4"/>
      <c r="X196" s="4"/>
      <c r="Y196" s="4"/>
      <c r="Z196" s="143"/>
      <c r="AA196" s="4"/>
      <c r="AB196" s="692"/>
      <c r="AC196" s="1003"/>
      <c r="AD196" s="1004"/>
      <c r="AE196" s="1004"/>
      <c r="AF196" s="1004"/>
      <c r="AG196" s="1004"/>
      <c r="AH196" s="1004"/>
      <c r="AI196" s="1004"/>
      <c r="AJ196" s="1004"/>
      <c r="AK196" s="284"/>
      <c r="AL196" s="284"/>
      <c r="AM196" s="284"/>
      <c r="AN196" s="284"/>
      <c r="AO196" s="284"/>
      <c r="AP196" s="284"/>
      <c r="BD196" s="251" t="e">
        <f>VLOOKUP(#REF!,'اعضاء هيئة التدريس'!#REF!,2,)</f>
        <v>#REF!</v>
      </c>
    </row>
    <row r="197" spans="1:56" s="272" customFormat="1" ht="15.75" hidden="1" customHeight="1">
      <c r="A197" s="724">
        <v>16</v>
      </c>
      <c r="B197" s="288" t="s">
        <v>526</v>
      </c>
      <c r="C197" s="726" t="str">
        <f>VLOOKUP(B197,مقررات!$A$1:$F$411,2,FALSE)</f>
        <v>أمان الليزر</v>
      </c>
      <c r="D197" s="211">
        <f>VLOOKUP(B197,مقررات!$A$1:$F$452,3,FALSE)</f>
        <v>2</v>
      </c>
      <c r="E197" s="211">
        <f>VLOOKUP(B197,مقررات!$A$1:$F$476,4,FALSE)</f>
        <v>0</v>
      </c>
      <c r="F197" s="211">
        <f t="shared" si="8"/>
        <v>2</v>
      </c>
      <c r="G197" s="60" t="str">
        <f>VLOOKUP(B197,مقررات!$A$1:$F$409,6,FALSE)</f>
        <v>-</v>
      </c>
      <c r="H197" s="60" t="s">
        <v>1986</v>
      </c>
      <c r="I197" s="262" t="str">
        <f>VLOOKUP(H197,'اعضاء هيئة التدريس'!$B$1:$D$300,2,FALSE)</f>
        <v>د/ سمير عطوة</v>
      </c>
      <c r="J197" s="250"/>
      <c r="K197" s="250" t="s">
        <v>1067</v>
      </c>
      <c r="L197" s="250"/>
      <c r="M197" s="250"/>
      <c r="N197" s="250"/>
      <c r="O197" s="250"/>
      <c r="P197" s="386"/>
      <c r="Q197" s="446"/>
      <c r="R197" s="355"/>
      <c r="S197" s="265"/>
      <c r="T197" s="282"/>
      <c r="U197" s="282"/>
      <c r="V197" s="282"/>
      <c r="W197" s="282"/>
      <c r="X197" s="282"/>
      <c r="Y197" s="282"/>
      <c r="Z197" s="282"/>
      <c r="AA197" s="282"/>
      <c r="AB197" s="428"/>
      <c r="AC197" s="1004"/>
      <c r="AD197" s="1001"/>
      <c r="AE197" s="1001"/>
      <c r="AF197" s="1001"/>
      <c r="AG197" s="1001"/>
      <c r="AH197" s="1001"/>
      <c r="AI197" s="1001"/>
      <c r="AJ197" s="1001"/>
      <c r="AK197" s="283"/>
      <c r="AL197" s="283"/>
      <c r="AM197" s="283"/>
      <c r="AN197" s="283"/>
      <c r="AO197" s="283"/>
      <c r="AP197" s="283"/>
      <c r="BD197" s="251" t="e">
        <f>VLOOKUP(#REF!,'اعضاء هيئة التدريس'!#REF!,2,)</f>
        <v>#REF!</v>
      </c>
    </row>
    <row r="198" spans="1:56" s="272" customFormat="1" ht="15.75" hidden="1" customHeight="1">
      <c r="A198" s="724">
        <v>17</v>
      </c>
      <c r="B198" s="288" t="s">
        <v>528</v>
      </c>
      <c r="C198" s="726" t="str">
        <f>VLOOKUP(B198,مقررات!$A$1:$F$411,2,FALSE)</f>
        <v>فيزياء عملية ليزر</v>
      </c>
      <c r="D198" s="211">
        <f>VLOOKUP(B198,مقررات!$A$1:$F$452,3,FALSE)</f>
        <v>0</v>
      </c>
      <c r="E198" s="211">
        <f>VLOOKUP(B198,مقررات!$A$1:$F$476,4,FALSE)</f>
        <v>8</v>
      </c>
      <c r="F198" s="211">
        <f t="shared" si="8"/>
        <v>4</v>
      </c>
      <c r="G198" s="60" t="str">
        <f>VLOOKUP(B198,مقررات!$A$1:$F$409,6,FALSE)</f>
        <v>L348</v>
      </c>
      <c r="H198" s="423" t="s">
        <v>1986</v>
      </c>
      <c r="I198" s="262" t="str">
        <f>VLOOKUP(H198,'اعضاء هيئة التدريس'!$B$1:$D$300,2,FALSE)</f>
        <v>د/ سمير عطوة</v>
      </c>
      <c r="J198" s="73"/>
      <c r="K198" s="73"/>
      <c r="L198" s="73"/>
      <c r="M198" s="73"/>
      <c r="N198" s="250" t="s">
        <v>1083</v>
      </c>
      <c r="O198" s="250"/>
      <c r="P198" s="1052"/>
      <c r="Q198" s="414"/>
      <c r="R198" s="143"/>
      <c r="S198" s="143"/>
      <c r="T198" s="4"/>
      <c r="U198" s="4"/>
      <c r="V198" s="4"/>
      <c r="W198" s="4"/>
      <c r="X198" s="4"/>
      <c r="Y198" s="4"/>
      <c r="Z198" s="143"/>
      <c r="AA198" s="4"/>
      <c r="AB198" s="692"/>
      <c r="AC198" s="1003"/>
      <c r="AD198" s="1001"/>
      <c r="AE198" s="1001"/>
      <c r="AF198" s="1001"/>
      <c r="AG198" s="1001"/>
      <c r="AH198" s="1001"/>
      <c r="AI198" s="1001"/>
      <c r="AJ198" s="1001"/>
      <c r="AK198" s="283"/>
      <c r="AL198" s="283"/>
      <c r="AM198" s="283"/>
      <c r="AN198" s="283"/>
      <c r="AO198" s="283"/>
      <c r="AP198" s="283"/>
      <c r="BD198" s="251" t="e">
        <f>VLOOKUP(#REF!,'اعضاء هيئة التدريس'!#REF!,2,)</f>
        <v>#REF!</v>
      </c>
    </row>
    <row r="199" spans="1:56" s="285" customFormat="1" ht="15.75" hidden="1" customHeight="1">
      <c r="A199" s="724">
        <v>1</v>
      </c>
      <c r="B199" s="288" t="s">
        <v>542</v>
      </c>
      <c r="C199" s="726" t="str">
        <f>VLOOKUP(B199,مقررات!$A$1:$F$411,2,FALSE)</f>
        <v>تحليل رياضي (1)</v>
      </c>
      <c r="D199" s="211">
        <f>VLOOKUP(B199,مقررات!$A$1:$F$452,3,FALSE)</f>
        <v>2</v>
      </c>
      <c r="E199" s="211">
        <f>VLOOKUP(B199,مقررات!$A$1:$F$476,4,FALSE)</f>
        <v>2</v>
      </c>
      <c r="F199" s="211">
        <f t="shared" si="8"/>
        <v>3</v>
      </c>
      <c r="G199" s="60">
        <f>VLOOKUP(B199,مقررات!$A$1:$F$409,6,FALSE)</f>
        <v>0</v>
      </c>
      <c r="H199" s="60" t="s">
        <v>1554</v>
      </c>
      <c r="I199" s="262" t="str">
        <f>VLOOKUP(H199,'اعضاء هيئة التدريس'!$B$1:$D$300,2,FALSE)</f>
        <v xml:space="preserve">د. اشرف ابراهيم حفناوي </v>
      </c>
      <c r="J199" s="73"/>
      <c r="K199" s="73"/>
      <c r="L199" s="73" t="s">
        <v>1069</v>
      </c>
      <c r="M199" s="73"/>
      <c r="N199" s="73"/>
      <c r="O199" s="73"/>
      <c r="P199" s="255" t="s">
        <v>1319</v>
      </c>
      <c r="Q199" s="414"/>
      <c r="R199" s="143"/>
      <c r="S199" s="143"/>
      <c r="T199" s="4"/>
      <c r="U199" s="4">
        <v>1</v>
      </c>
      <c r="V199" s="4"/>
      <c r="W199" s="4"/>
      <c r="X199" s="4"/>
      <c r="Y199" s="4"/>
      <c r="Z199" s="143">
        <v>1</v>
      </c>
      <c r="AA199" s="4">
        <v>6</v>
      </c>
      <c r="AB199" s="692"/>
      <c r="AC199" s="1003"/>
      <c r="AD199" s="1004"/>
      <c r="AE199" s="1004"/>
      <c r="AF199" s="1004"/>
      <c r="AG199" s="1004"/>
      <c r="AH199" s="1004"/>
      <c r="AI199" s="1004"/>
      <c r="AJ199" s="1004"/>
      <c r="AK199" s="284"/>
      <c r="AL199" s="284"/>
      <c r="AM199" s="284"/>
      <c r="AN199" s="284"/>
      <c r="AO199" s="284"/>
      <c r="AP199" s="284"/>
      <c r="BD199" s="251" t="e">
        <f>VLOOKUP(#REF!,'اعضاء هيئة التدريس'!#REF!,2,)</f>
        <v>#REF!</v>
      </c>
    </row>
    <row r="200" spans="1:56" s="285" customFormat="1" ht="15.75" hidden="1" customHeight="1">
      <c r="A200" s="724">
        <v>2</v>
      </c>
      <c r="B200" s="288" t="s">
        <v>542</v>
      </c>
      <c r="C200" s="726" t="str">
        <f>VLOOKUP(B200,مقررات!$A$1:$F$411,2,FALSE)</f>
        <v>تحليل رياضي (1)</v>
      </c>
      <c r="D200" s="211">
        <f>VLOOKUP(B200,مقررات!$A$1:$F$452,3,FALSE)</f>
        <v>2</v>
      </c>
      <c r="E200" s="211">
        <f>VLOOKUP(B200,مقررات!$A$1:$F$476,4,FALSE)</f>
        <v>2</v>
      </c>
      <c r="F200" s="211">
        <f t="shared" si="8"/>
        <v>3</v>
      </c>
      <c r="G200" s="60">
        <f>VLOOKUP(B200,مقررات!$A$1:$F$409,6,FALSE)</f>
        <v>0</v>
      </c>
      <c r="H200" s="60" t="s">
        <v>1529</v>
      </c>
      <c r="I200" s="262" t="str">
        <f>VLOOKUP(H200,'اعضاء هيئة التدريس'!$B$1:$D$300,2,FALSE)</f>
        <v>أ.د/ شكري إبراهيم ندا</v>
      </c>
      <c r="J200" s="73"/>
      <c r="K200" s="73"/>
      <c r="L200" s="73" t="s">
        <v>1069</v>
      </c>
      <c r="M200" s="73"/>
      <c r="N200" s="73"/>
      <c r="O200" s="73"/>
      <c r="P200" s="255" t="s">
        <v>1319</v>
      </c>
      <c r="Q200" s="414"/>
      <c r="R200" s="143"/>
      <c r="S200" s="143"/>
      <c r="T200" s="4"/>
      <c r="U200" s="4">
        <v>1</v>
      </c>
      <c r="V200" s="4"/>
      <c r="W200" s="4"/>
      <c r="X200" s="4"/>
      <c r="Y200" s="4"/>
      <c r="Z200" s="143">
        <v>1</v>
      </c>
      <c r="AA200" s="4">
        <v>6</v>
      </c>
      <c r="AB200" s="692"/>
      <c r="AC200" s="1003"/>
      <c r="AD200" s="1001"/>
      <c r="AE200" s="1004"/>
      <c r="AF200" s="1004"/>
      <c r="AG200" s="1004"/>
      <c r="AH200" s="1004"/>
      <c r="AI200" s="1004"/>
      <c r="AJ200" s="1004"/>
      <c r="AK200" s="284"/>
      <c r="AL200" s="284"/>
      <c r="AM200" s="284"/>
      <c r="AN200" s="284"/>
      <c r="AO200" s="284"/>
      <c r="AP200" s="284"/>
      <c r="BD200" s="251" t="e">
        <f>VLOOKUP(#REF!,'اعضاء هيئة التدريس'!#REF!,2,)</f>
        <v>#REF!</v>
      </c>
    </row>
    <row r="201" spans="1:56" s="272" customFormat="1" ht="15.75" hidden="1" customHeight="1">
      <c r="A201" s="724">
        <v>3</v>
      </c>
      <c r="B201" s="288" t="s">
        <v>543</v>
      </c>
      <c r="C201" s="726" t="str">
        <f>VLOOKUP(B201,مقررات!$A$1:$F$411,2,FALSE)</f>
        <v>هندسة تحليلية (1)</v>
      </c>
      <c r="D201" s="211">
        <f>VLOOKUP(B201,مقررات!$A$1:$F$452,3,FALSE)</f>
        <v>2</v>
      </c>
      <c r="E201" s="211">
        <f>VLOOKUP(B201,مقررات!$A$1:$F$476,4,FALSE)</f>
        <v>1</v>
      </c>
      <c r="F201" s="211">
        <f t="shared" si="8"/>
        <v>2.5</v>
      </c>
      <c r="G201" s="60" t="str">
        <f>VLOOKUP(B201,مقررات!$A$1:$F$409,6,FALSE)</f>
        <v>--</v>
      </c>
      <c r="H201" s="60" t="s">
        <v>1541</v>
      </c>
      <c r="I201" s="262" t="str">
        <f>VLOOKUP(H201,'اعضاء هيئة التدريس'!$B$1:$D$300,2,FALSE)</f>
        <v>د/ ناهد عبد العزيز صقر</v>
      </c>
      <c r="J201" s="73"/>
      <c r="K201" s="777" t="s">
        <v>1068</v>
      </c>
      <c r="L201" s="73"/>
      <c r="M201" s="73"/>
      <c r="N201" s="73"/>
      <c r="O201" s="73"/>
      <c r="P201" s="255" t="s">
        <v>1319</v>
      </c>
      <c r="Q201" s="446"/>
      <c r="R201" s="370"/>
      <c r="S201" s="265"/>
      <c r="T201" s="282"/>
      <c r="U201" s="282">
        <v>2</v>
      </c>
      <c r="V201" s="282"/>
      <c r="W201" s="282"/>
      <c r="X201" s="282"/>
      <c r="Y201" s="282"/>
      <c r="Z201" s="282">
        <v>2</v>
      </c>
      <c r="AA201" s="282"/>
      <c r="AB201" s="428"/>
      <c r="AC201" s="1001"/>
      <c r="AD201" s="1001"/>
      <c r="AE201" s="1001"/>
      <c r="AF201" s="1001"/>
      <c r="AG201" s="1001"/>
      <c r="AH201" s="1001"/>
      <c r="AI201" s="1001"/>
      <c r="AJ201" s="1001"/>
      <c r="AK201" s="283"/>
      <c r="AL201" s="283"/>
      <c r="AM201" s="283"/>
      <c r="AN201" s="283"/>
      <c r="AO201" s="283"/>
      <c r="AP201" s="283"/>
      <c r="BD201" s="251" t="e">
        <f>VLOOKUP(#REF!,'اعضاء هيئة التدريس'!#REF!,2,)</f>
        <v>#REF!</v>
      </c>
    </row>
    <row r="202" spans="1:56" s="272" customFormat="1" ht="14.25" hidden="1" customHeight="1">
      <c r="A202" s="724">
        <v>4</v>
      </c>
      <c r="B202" s="288" t="s">
        <v>543</v>
      </c>
      <c r="C202" s="726" t="str">
        <f>VLOOKUP(B202,مقررات!$A$1:$F$411,2,FALSE)</f>
        <v>هندسة تحليلية (1)</v>
      </c>
      <c r="D202" s="211">
        <f>VLOOKUP(B202,مقررات!$A$1:$F$452,3,FALSE)</f>
        <v>2</v>
      </c>
      <c r="E202" s="211">
        <f>VLOOKUP(B202,مقررات!$A$1:$F$476,4,FALSE)</f>
        <v>1</v>
      </c>
      <c r="F202" s="211">
        <f t="shared" si="8"/>
        <v>2.5</v>
      </c>
      <c r="G202" s="60" t="str">
        <f>VLOOKUP(B202,مقررات!$A$1:$F$409,6,FALSE)</f>
        <v>--</v>
      </c>
      <c r="H202" s="60" t="s">
        <v>1522</v>
      </c>
      <c r="I202" s="262" t="str">
        <f>VLOOKUP(H202,'اعضاء هيئة التدريس'!$B$1:$D$300,2,FALSE)</f>
        <v>أ.د/ نبوية عبد الفتاح الرملي</v>
      </c>
      <c r="J202" s="73"/>
      <c r="K202" s="73" t="s">
        <v>1068</v>
      </c>
      <c r="L202" s="73"/>
      <c r="M202" s="73"/>
      <c r="N202" s="73"/>
      <c r="O202" s="73"/>
      <c r="P202" s="255" t="s">
        <v>1319</v>
      </c>
      <c r="Q202" s="446"/>
      <c r="R202" s="370"/>
      <c r="S202" s="265"/>
      <c r="T202" s="282"/>
      <c r="U202" s="282">
        <v>2</v>
      </c>
      <c r="V202" s="282"/>
      <c r="W202" s="282"/>
      <c r="X202" s="282"/>
      <c r="Y202" s="282"/>
      <c r="Z202" s="282">
        <v>2</v>
      </c>
      <c r="AA202" s="282"/>
      <c r="AB202" s="428"/>
      <c r="AC202" s="1001"/>
      <c r="AD202" s="1001"/>
      <c r="AE202" s="1001"/>
      <c r="AF202" s="1001"/>
      <c r="AG202" s="1001"/>
      <c r="AH202" s="1001"/>
      <c r="AI202" s="1001"/>
      <c r="AJ202" s="1001"/>
      <c r="AK202" s="283"/>
      <c r="AL202" s="283"/>
      <c r="AM202" s="283"/>
      <c r="AN202" s="283"/>
      <c r="AO202" s="283"/>
      <c r="AP202" s="283"/>
      <c r="BD202" s="251" t="e">
        <f>VLOOKUP(#REF!,'اعضاء هيئة التدريس'!#REF!,2,)</f>
        <v>#REF!</v>
      </c>
    </row>
    <row r="203" spans="1:56" s="272" customFormat="1" ht="15.75" hidden="1" customHeight="1">
      <c r="A203" s="724">
        <v>5</v>
      </c>
      <c r="B203" s="288" t="s">
        <v>544</v>
      </c>
      <c r="C203" s="726" t="str">
        <f>VLOOKUP(B203,مقررات!$A$1:$F$411,2,FALSE)</f>
        <v>الجبر</v>
      </c>
      <c r="D203" s="211">
        <f>VLOOKUP(B203,مقررات!$A$1:$F$452,3,FALSE)</f>
        <v>2</v>
      </c>
      <c r="E203" s="211">
        <f>VLOOKUP(B203,مقررات!$A$1:$F$476,4,FALSE)</f>
        <v>1</v>
      </c>
      <c r="F203" s="211">
        <f t="shared" si="8"/>
        <v>2.5</v>
      </c>
      <c r="G203" s="60" t="str">
        <f>VLOOKUP(B203,مقررات!$A$1:$F$409,6,FALSE)</f>
        <v>--</v>
      </c>
      <c r="H203" s="60" t="s">
        <v>1556</v>
      </c>
      <c r="I203" s="262" t="str">
        <f>VLOOKUP(H203,'اعضاء هيئة التدريس'!$B$1:$D$300,2,FALSE)</f>
        <v xml:space="preserve">د/ نجلاء محمدالشاذلي </v>
      </c>
      <c r="J203" s="73"/>
      <c r="K203" s="73"/>
      <c r="L203" s="73"/>
      <c r="M203" s="73"/>
      <c r="N203" s="73" t="s">
        <v>1067</v>
      </c>
      <c r="O203" s="73"/>
      <c r="P203" s="255" t="s">
        <v>1319</v>
      </c>
      <c r="Q203" s="414"/>
      <c r="R203" s="143"/>
      <c r="S203" s="143"/>
      <c r="T203" s="4"/>
      <c r="U203" s="4">
        <v>3</v>
      </c>
      <c r="V203" s="4"/>
      <c r="W203" s="4"/>
      <c r="X203" s="4"/>
      <c r="Y203" s="4"/>
      <c r="Z203" s="143">
        <v>3</v>
      </c>
      <c r="AA203" s="4"/>
      <c r="AB203" s="692"/>
      <c r="AC203" s="1003"/>
      <c r="AD203" s="1001"/>
      <c r="AE203" s="1001"/>
      <c r="AF203" s="1001"/>
      <c r="AG203" s="1001"/>
      <c r="AH203" s="1001"/>
      <c r="AI203" s="1001"/>
      <c r="AJ203" s="1001"/>
      <c r="AK203" s="283"/>
      <c r="AL203" s="283"/>
      <c r="AM203" s="283"/>
      <c r="AN203" s="283"/>
      <c r="AO203" s="283"/>
      <c r="AP203" s="283"/>
      <c r="BD203" s="251" t="e">
        <f>VLOOKUP(#REF!,'اعضاء هيئة التدريس'!#REF!,2,)</f>
        <v>#REF!</v>
      </c>
    </row>
    <row r="204" spans="1:56" s="272" customFormat="1" ht="15" hidden="1" customHeight="1">
      <c r="A204" s="724">
        <v>6</v>
      </c>
      <c r="B204" s="288" t="s">
        <v>544</v>
      </c>
      <c r="C204" s="726" t="str">
        <f>VLOOKUP(B204,مقررات!$A$1:$F$411,2,FALSE)</f>
        <v>الجبر</v>
      </c>
      <c r="D204" s="211">
        <f>VLOOKUP(B204,مقررات!$A$1:$F$452,3,FALSE)</f>
        <v>2</v>
      </c>
      <c r="E204" s="211">
        <f>VLOOKUP(B204,مقررات!$A$1:$F$476,4,FALSE)</f>
        <v>1</v>
      </c>
      <c r="F204" s="211">
        <f t="shared" si="8"/>
        <v>2.5</v>
      </c>
      <c r="G204" s="60" t="str">
        <f>VLOOKUP(B204,مقررات!$A$1:$F$409,6,FALSE)</f>
        <v>--</v>
      </c>
      <c r="H204" s="60" t="s">
        <v>1571</v>
      </c>
      <c r="I204" s="262" t="str">
        <f>VLOOKUP(H204,'اعضاء هيئة التدريس'!$B$1:$D$300,2,FALSE)</f>
        <v>د/ منار عبدالله ماهر</v>
      </c>
      <c r="J204" s="73"/>
      <c r="K204" s="73"/>
      <c r="L204" s="73"/>
      <c r="M204" s="73"/>
      <c r="N204" s="73" t="s">
        <v>1067</v>
      </c>
      <c r="O204" s="73"/>
      <c r="P204" s="255" t="s">
        <v>1319</v>
      </c>
      <c r="Q204" s="414"/>
      <c r="R204" s="143"/>
      <c r="S204" s="143"/>
      <c r="T204" s="4"/>
      <c r="U204" s="4">
        <v>3</v>
      </c>
      <c r="V204" s="4"/>
      <c r="W204" s="4"/>
      <c r="X204" s="4"/>
      <c r="Y204" s="4"/>
      <c r="Z204" s="143">
        <v>3</v>
      </c>
      <c r="AA204" s="4"/>
      <c r="AB204" s="692"/>
      <c r="AC204" s="1003"/>
      <c r="AD204" s="1001"/>
      <c r="AE204" s="1001"/>
      <c r="AF204" s="1001"/>
      <c r="AG204" s="1001"/>
      <c r="AH204" s="1001"/>
      <c r="AI204" s="1001"/>
      <c r="AJ204" s="1001"/>
      <c r="AK204" s="283"/>
      <c r="AL204" s="283"/>
      <c r="AM204" s="283"/>
      <c r="AN204" s="283"/>
      <c r="AO204" s="283"/>
      <c r="AP204" s="283"/>
      <c r="BD204" s="251" t="e">
        <f>VLOOKUP(#REF!,'اعضاء هيئة التدريس'!#REF!,2,)</f>
        <v>#REF!</v>
      </c>
    </row>
    <row r="205" spans="1:56" s="272" customFormat="1" ht="15.75" hidden="1" customHeight="1">
      <c r="A205" s="724">
        <v>7</v>
      </c>
      <c r="B205" s="288" t="s">
        <v>545</v>
      </c>
      <c r="C205" s="726" t="str">
        <f>VLOOKUP(B205,مقررات!$A$1:$F$411,2,FALSE)</f>
        <v>تحليل رياضي (2)</v>
      </c>
      <c r="D205" s="211">
        <f>VLOOKUP(B205,مقررات!$A$1:$F$452,3,FALSE)</f>
        <v>3</v>
      </c>
      <c r="E205" s="211">
        <f>VLOOKUP(B205,مقررات!$A$1:$F$476,4,FALSE)</f>
        <v>2</v>
      </c>
      <c r="F205" s="211">
        <f t="shared" si="8"/>
        <v>4</v>
      </c>
      <c r="G205" s="60" t="str">
        <f>VLOOKUP(B205,مقررات!$A$1:$F$409,6,FALSE)</f>
        <v>M111</v>
      </c>
      <c r="H205" s="60" t="s">
        <v>1533</v>
      </c>
      <c r="I205" s="262" t="str">
        <f>VLOOKUP(H205,'اعضاء هيئة التدريس'!$B$1:$D$300,2,FALSE)</f>
        <v>د. حسني عبدالعليم عطية</v>
      </c>
      <c r="J205" s="73"/>
      <c r="K205" s="73" t="s">
        <v>1074</v>
      </c>
      <c r="L205" s="73"/>
      <c r="M205" s="73"/>
      <c r="N205" s="73"/>
      <c r="O205" s="73"/>
      <c r="P205" s="386" t="s">
        <v>1315</v>
      </c>
      <c r="Q205" s="449"/>
      <c r="R205" s="370"/>
      <c r="S205" s="265"/>
      <c r="T205" s="282"/>
      <c r="U205" s="282"/>
      <c r="V205" s="282"/>
      <c r="W205" s="282"/>
      <c r="X205" s="282"/>
      <c r="Y205" s="282"/>
      <c r="Z205" s="282"/>
      <c r="AA205" s="282"/>
      <c r="AB205" s="428"/>
      <c r="AC205" s="1001"/>
      <c r="AD205" s="1001"/>
      <c r="AE205" s="1001"/>
      <c r="AF205" s="1001"/>
      <c r="AG205" s="1001"/>
      <c r="AH205" s="1001"/>
      <c r="AI205" s="1001"/>
      <c r="AJ205" s="1001"/>
      <c r="AK205" s="283"/>
      <c r="AL205" s="283"/>
      <c r="AM205" s="283"/>
      <c r="AN205" s="283"/>
      <c r="AO205" s="283"/>
      <c r="AP205" s="283"/>
      <c r="BD205" s="251" t="e">
        <f>VLOOKUP(#REF!,'اعضاء هيئة التدريس'!#REF!,2,)</f>
        <v>#REF!</v>
      </c>
    </row>
    <row r="206" spans="1:56" s="272" customFormat="1" ht="15.75" hidden="1" customHeight="1">
      <c r="A206" s="724">
        <v>8</v>
      </c>
      <c r="B206" s="288" t="s">
        <v>547</v>
      </c>
      <c r="C206" s="726" t="str">
        <f>VLOOKUP(B206,مقررات!$A$1:$F$411,2,FALSE)</f>
        <v>جبر مجرد (1)</v>
      </c>
      <c r="D206" s="211">
        <f>VLOOKUP(B206,مقررات!$A$1:$F$452,3,FALSE)</f>
        <v>2</v>
      </c>
      <c r="E206" s="211">
        <f>VLOOKUP(B206,مقررات!$A$1:$F$476,4,FALSE)</f>
        <v>1</v>
      </c>
      <c r="F206" s="211">
        <f t="shared" si="8"/>
        <v>2.5</v>
      </c>
      <c r="G206" s="60" t="str">
        <f>VLOOKUP(B206,مقررات!$A$1:$F$409,6,FALSE)</f>
        <v>M113</v>
      </c>
      <c r="H206" s="60" t="s">
        <v>1538</v>
      </c>
      <c r="I206" s="262" t="str">
        <f>VLOOKUP(H206,'اعضاء هيئة التدريس'!$B$1:$D$300,2,FALSE)</f>
        <v>د/ ليلى ناشد جاب الله</v>
      </c>
      <c r="J206" s="73"/>
      <c r="K206" s="73" t="s">
        <v>1067</v>
      </c>
      <c r="L206" s="73"/>
      <c r="M206" s="73"/>
      <c r="N206" s="73"/>
      <c r="O206" s="73"/>
      <c r="P206" s="255" t="s">
        <v>1319</v>
      </c>
      <c r="Q206" s="414"/>
      <c r="R206" s="143"/>
      <c r="S206" s="143"/>
      <c r="T206" s="4"/>
      <c r="U206" s="4"/>
      <c r="V206" s="4"/>
      <c r="W206" s="4"/>
      <c r="X206" s="4"/>
      <c r="Y206" s="4"/>
      <c r="Z206" s="143"/>
      <c r="AA206" s="4"/>
      <c r="AB206" s="692"/>
      <c r="AC206" s="1003"/>
      <c r="AD206" s="1001"/>
      <c r="AE206" s="1001"/>
      <c r="AF206" s="1001"/>
      <c r="AG206" s="1001"/>
      <c r="AH206" s="1001"/>
      <c r="AI206" s="1001"/>
      <c r="AJ206" s="1001"/>
      <c r="AK206" s="283"/>
      <c r="AL206" s="283"/>
      <c r="AM206" s="283"/>
      <c r="AN206" s="283"/>
      <c r="AO206" s="283"/>
      <c r="AP206" s="283"/>
      <c r="BD206" s="251" t="e">
        <f>VLOOKUP(#REF!,'اعضاء هيئة التدريس'!#REF!,2,)</f>
        <v>#REF!</v>
      </c>
    </row>
    <row r="207" spans="1:56" s="272" customFormat="1" ht="15.75" hidden="1" customHeight="1">
      <c r="A207" s="724">
        <v>9</v>
      </c>
      <c r="B207" s="288" t="s">
        <v>548</v>
      </c>
      <c r="C207" s="726" t="str">
        <f>VLOOKUP(B207,مقررات!$A$1:$F$411,2,FALSE)</f>
        <v>جبر خطى</v>
      </c>
      <c r="D207" s="211">
        <f>VLOOKUP(B207,مقررات!$A$1:$F$452,3,FALSE)</f>
        <v>2</v>
      </c>
      <c r="E207" s="211">
        <f>VLOOKUP(B207,مقررات!$A$1:$F$476,4,FALSE)</f>
        <v>1</v>
      </c>
      <c r="F207" s="211">
        <f t="shared" si="8"/>
        <v>2.5</v>
      </c>
      <c r="G207" s="60" t="str">
        <f>VLOOKUP(B207,مقررات!$A$1:$F$409,6,FALSE)</f>
        <v>M113</v>
      </c>
      <c r="H207" s="60" t="s">
        <v>1530</v>
      </c>
      <c r="I207" s="262" t="str">
        <f>VLOOKUP(H207,'اعضاء هيئة التدريس'!$B$1:$D$300,2,FALSE)</f>
        <v>أ.د/ محمد عبد اللطيف رمضان</v>
      </c>
      <c r="J207" s="73"/>
      <c r="K207" s="73"/>
      <c r="L207" s="73"/>
      <c r="M207" s="73"/>
      <c r="N207" s="73" t="s">
        <v>1067</v>
      </c>
      <c r="O207" s="73"/>
      <c r="P207" s="386" t="s">
        <v>1327</v>
      </c>
      <c r="Q207" s="446"/>
      <c r="R207" s="370"/>
      <c r="S207" s="265"/>
      <c r="T207" s="282"/>
      <c r="U207" s="282"/>
      <c r="V207" s="282"/>
      <c r="W207" s="282"/>
      <c r="X207" s="282"/>
      <c r="Y207" s="282"/>
      <c r="Z207" s="282"/>
      <c r="AA207" s="282"/>
      <c r="AB207" s="428"/>
      <c r="AC207" s="1001"/>
      <c r="AD207" s="1001"/>
      <c r="AE207" s="1001"/>
      <c r="AF207" s="1001"/>
      <c r="AG207" s="1001"/>
      <c r="AH207" s="1001"/>
      <c r="AI207" s="1001"/>
      <c r="AJ207" s="1001"/>
      <c r="AK207" s="283"/>
      <c r="AL207" s="283"/>
      <c r="AM207" s="283"/>
      <c r="AN207" s="283"/>
      <c r="AO207" s="283"/>
      <c r="AP207" s="283"/>
      <c r="BD207" s="251" t="e">
        <f>VLOOKUP(#REF!,'اعضاء هيئة التدريس'!#REF!,2,)</f>
        <v>#REF!</v>
      </c>
    </row>
    <row r="208" spans="1:56" s="272" customFormat="1" ht="15.75" hidden="1">
      <c r="A208" s="724">
        <v>10</v>
      </c>
      <c r="B208" s="288" t="s">
        <v>549</v>
      </c>
      <c r="C208" s="726" t="str">
        <f>VLOOKUP(B208,مقررات!$A$1:$F$411,2,FALSE)</f>
        <v>تحليل عددي (1)</v>
      </c>
      <c r="D208" s="211">
        <f>VLOOKUP(B208,مقررات!$A$1:$F$452,3,FALSE)</f>
        <v>2</v>
      </c>
      <c r="E208" s="211">
        <f>VLOOKUP(B208,مقررات!$A$1:$F$476,4,FALSE)</f>
        <v>1</v>
      </c>
      <c r="F208" s="211">
        <f t="shared" si="8"/>
        <v>2.5</v>
      </c>
      <c r="G208" s="60" t="str">
        <f>VLOOKUP(B208,مقررات!$A$1:$F$409,6,FALSE)</f>
        <v>M117</v>
      </c>
      <c r="H208" s="60" t="s">
        <v>1530</v>
      </c>
      <c r="I208" s="262" t="str">
        <f>VLOOKUP(H208,'اعضاء هيئة التدريس'!$B$1:$D$300,2,FALSE)</f>
        <v>أ.د/ محمد عبد اللطيف رمضان</v>
      </c>
      <c r="J208" s="73"/>
      <c r="K208" s="73"/>
      <c r="L208" s="73"/>
      <c r="M208" s="73"/>
      <c r="N208" s="73" t="s">
        <v>1068</v>
      </c>
      <c r="O208" s="73"/>
      <c r="P208" s="386" t="s">
        <v>1322</v>
      </c>
      <c r="Q208" s="414"/>
      <c r="R208" s="143"/>
      <c r="S208" s="143"/>
      <c r="T208" s="4"/>
      <c r="U208" s="4"/>
      <c r="V208" s="4"/>
      <c r="W208" s="4"/>
      <c r="X208" s="4"/>
      <c r="Y208" s="4"/>
      <c r="Z208" s="143"/>
      <c r="AA208" s="4"/>
      <c r="AB208" s="692"/>
      <c r="AC208" s="1003"/>
      <c r="AD208" s="1001"/>
      <c r="AE208" s="1001"/>
      <c r="AF208" s="1001"/>
      <c r="AG208" s="1001"/>
      <c r="AH208" s="1001"/>
      <c r="AI208" s="1001"/>
      <c r="AJ208" s="1001"/>
      <c r="AK208" s="283"/>
      <c r="AL208" s="283"/>
      <c r="AM208" s="283"/>
      <c r="AN208" s="283"/>
      <c r="AO208" s="283"/>
      <c r="AP208" s="283"/>
      <c r="BD208" s="251" t="e">
        <f>VLOOKUP(#REF!,'اعضاء هيئة التدريس'!#REF!,2,)</f>
        <v>#REF!</v>
      </c>
    </row>
    <row r="209" spans="1:56" s="272" customFormat="1" ht="15.75" hidden="1" customHeight="1">
      <c r="A209" s="724">
        <v>13</v>
      </c>
      <c r="B209" s="288" t="s">
        <v>551</v>
      </c>
      <c r="C209" s="726" t="str">
        <f>VLOOKUP(B209,مقررات!$A$1:$F$411,2,FALSE)</f>
        <v>ديناميكا(1)</v>
      </c>
      <c r="D209" s="211">
        <f>VLOOKUP(B209,مقررات!$A$1:$F$452,3,FALSE)</f>
        <v>2</v>
      </c>
      <c r="E209" s="211">
        <f>VLOOKUP(B209,مقررات!$A$1:$F$476,4,FALSE)</f>
        <v>1</v>
      </c>
      <c r="F209" s="211">
        <f t="shared" si="8"/>
        <v>2.5</v>
      </c>
      <c r="G209" s="60" t="str">
        <f>VLOOKUP(B209,مقررات!$A$1:$F$409,6,FALSE)</f>
        <v>M111</v>
      </c>
      <c r="H209" s="60" t="s">
        <v>1544</v>
      </c>
      <c r="I209" s="262" t="str">
        <f>VLOOKUP(H209,'اعضاء هيئة التدريس'!$B$1:$D$300,2,FALSE)</f>
        <v xml:space="preserve">د/ رفعت أحمد حسن </v>
      </c>
      <c r="J209" s="73"/>
      <c r="K209" s="73"/>
      <c r="L209" s="73"/>
      <c r="M209" s="73"/>
      <c r="N209" s="73" t="s">
        <v>1072</v>
      </c>
      <c r="O209" s="73"/>
      <c r="P209" s="386"/>
      <c r="Q209" s="448"/>
      <c r="R209" s="370"/>
      <c r="S209" s="265"/>
      <c r="T209" s="282"/>
      <c r="U209" s="282"/>
      <c r="V209" s="282"/>
      <c r="W209" s="282"/>
      <c r="X209" s="282"/>
      <c r="Y209" s="282"/>
      <c r="Z209" s="282"/>
      <c r="AA209" s="282"/>
      <c r="AB209" s="428"/>
      <c r="AC209" s="1001"/>
      <c r="AD209" s="1001"/>
      <c r="AE209" s="1001"/>
      <c r="AF209" s="1001"/>
      <c r="AG209" s="1001"/>
      <c r="AH209" s="1001"/>
      <c r="AI209" s="1001"/>
      <c r="AJ209" s="1001"/>
      <c r="AK209" s="283"/>
      <c r="AL209" s="283"/>
      <c r="AM209" s="283"/>
      <c r="AN209" s="283"/>
      <c r="AO209" s="283"/>
      <c r="AP209" s="283"/>
      <c r="BD209" s="251" t="e">
        <f>VLOOKUP(#REF!,'اعضاء هيئة التدريس'!#REF!,2,)</f>
        <v>#REF!</v>
      </c>
    </row>
    <row r="210" spans="1:56" s="272" customFormat="1" ht="15" hidden="1" customHeight="1">
      <c r="A210" s="724">
        <v>14</v>
      </c>
      <c r="B210" s="288" t="s">
        <v>553</v>
      </c>
      <c r="C210" s="726" t="str">
        <f>VLOOKUP(B210,مقررات!$A$1:$F$411,2,FALSE)</f>
        <v>نظرية حركة الموائع</v>
      </c>
      <c r="D210" s="211">
        <f>VLOOKUP(B210,مقررات!$A$1:$F$452,3,FALSE)</f>
        <v>2</v>
      </c>
      <c r="E210" s="211">
        <f>VLOOKUP(B210,مقررات!$A$1:$F$476,4,FALSE)</f>
        <v>0</v>
      </c>
      <c r="F210" s="211">
        <f t="shared" si="8"/>
        <v>2</v>
      </c>
      <c r="G210" s="60" t="str">
        <f>VLOOKUP(B210,مقررات!$A$1:$F$409,6,FALSE)</f>
        <v>M229</v>
      </c>
      <c r="H210" s="60" t="s">
        <v>1547</v>
      </c>
      <c r="I210" s="262" t="str">
        <f>VLOOKUP(H210,'اعضاء هيئة التدريس'!$B$1:$D$300,2,FALSE)</f>
        <v>د/ جميل على شلبي</v>
      </c>
      <c r="J210" s="73"/>
      <c r="K210" s="73"/>
      <c r="L210" s="73"/>
      <c r="M210" s="73"/>
      <c r="N210" s="73" t="s">
        <v>1070</v>
      </c>
      <c r="O210" s="73"/>
      <c r="P210" s="386" t="s">
        <v>1327</v>
      </c>
      <c r="Q210" s="445"/>
      <c r="R210" s="370"/>
      <c r="S210" s="265"/>
      <c r="T210" s="282"/>
      <c r="U210" s="282"/>
      <c r="V210" s="282"/>
      <c r="W210" s="282"/>
      <c r="X210" s="282"/>
      <c r="Y210" s="282"/>
      <c r="Z210" s="282"/>
      <c r="AA210" s="282"/>
      <c r="AB210" s="428"/>
      <c r="AC210" s="1001"/>
      <c r="AD210" s="1004"/>
      <c r="AE210" s="1001"/>
      <c r="AF210" s="1001"/>
      <c r="AG210" s="1001"/>
      <c r="AH210" s="1001"/>
      <c r="AI210" s="1001"/>
      <c r="AJ210" s="1001"/>
      <c r="AK210" s="283"/>
      <c r="AL210" s="283"/>
      <c r="AM210" s="283"/>
      <c r="AN210" s="283"/>
      <c r="AO210" s="283"/>
      <c r="AP210" s="283"/>
      <c r="BD210" s="251" t="e">
        <f>VLOOKUP(#REF!,'اعضاء هيئة التدريس'!#REF!,2,)</f>
        <v>#REF!</v>
      </c>
    </row>
    <row r="211" spans="1:56" s="272" customFormat="1" ht="15.75" hidden="1" customHeight="1">
      <c r="A211" s="724">
        <v>15</v>
      </c>
      <c r="B211" s="288" t="s">
        <v>1042</v>
      </c>
      <c r="C211" s="726" t="str">
        <f>VLOOKUP(B211,مقررات!$A$1:$F$411,2,FALSE)</f>
        <v>ميكانيكا عامة</v>
      </c>
      <c r="D211" s="211">
        <f>VLOOKUP(B211,مقررات!$A$1:$F$452,3,FALSE)</f>
        <v>3</v>
      </c>
      <c r="E211" s="211">
        <f>VLOOKUP(B211,مقررات!$A$1:$F$476,4,FALSE)</f>
        <v>2</v>
      </c>
      <c r="F211" s="211">
        <f t="shared" si="8"/>
        <v>4</v>
      </c>
      <c r="G211" s="60" t="str">
        <f>VLOOKUP(B211,مقررات!$A$1:$F$409,6,FALSE)</f>
        <v>--</v>
      </c>
      <c r="H211" s="697" t="s">
        <v>1552</v>
      </c>
      <c r="I211" s="262" t="str">
        <f>VLOOKUP(H211,'اعضاء هيئة التدريس'!$B$1:$D$300,2,FALSE)</f>
        <v>د. طه عبدالكريم ابراهيم</v>
      </c>
      <c r="J211" s="73"/>
      <c r="K211" s="73"/>
      <c r="L211" s="73" t="s">
        <v>1074</v>
      </c>
      <c r="M211" s="73"/>
      <c r="N211" s="73"/>
      <c r="O211" s="73"/>
      <c r="P211" s="386" t="s">
        <v>1322</v>
      </c>
      <c r="Q211" s="414"/>
      <c r="R211" s="143"/>
      <c r="S211" s="143"/>
      <c r="T211" s="4"/>
      <c r="U211" s="4"/>
      <c r="V211" s="4"/>
      <c r="W211" s="4"/>
      <c r="X211" s="4"/>
      <c r="Y211" s="4"/>
      <c r="Z211" s="143"/>
      <c r="AA211" s="4"/>
      <c r="AB211" s="692"/>
      <c r="AC211" s="1003"/>
      <c r="AD211" s="1004"/>
      <c r="AE211" s="1001"/>
      <c r="AF211" s="1001"/>
      <c r="AG211" s="1001"/>
      <c r="AH211" s="1001"/>
      <c r="AI211" s="1001"/>
      <c r="AJ211" s="1001"/>
      <c r="AK211" s="283"/>
      <c r="AL211" s="283"/>
      <c r="AM211" s="283"/>
      <c r="AN211" s="283"/>
      <c r="AO211" s="283"/>
      <c r="AP211" s="283"/>
      <c r="BD211" s="251" t="e">
        <f>VLOOKUP(#REF!,'اعضاء هيئة التدريس'!#REF!,2,)</f>
        <v>#REF!</v>
      </c>
    </row>
    <row r="212" spans="1:56" s="272" customFormat="1" ht="15.75" hidden="1">
      <c r="A212" s="724">
        <v>16</v>
      </c>
      <c r="B212" s="288" t="s">
        <v>573</v>
      </c>
      <c r="C212" s="726" t="str">
        <f>VLOOKUP(B212,مقررات!$A$1:$F$411,2,FALSE)</f>
        <v>رياضيات غير متصلة (1)</v>
      </c>
      <c r="D212" s="211">
        <f>VLOOKUP(B212,مقررات!$A$1:$F$452,3,FALSE)</f>
        <v>2</v>
      </c>
      <c r="E212" s="211">
        <f>VLOOKUP(B212,مقررات!$A$1:$F$476,4,FALSE)</f>
        <v>2</v>
      </c>
      <c r="F212" s="211">
        <f t="shared" si="8"/>
        <v>3</v>
      </c>
      <c r="G212" s="60">
        <f>VLOOKUP(B212,مقررات!$A$1:$F$409,6,FALSE)</f>
        <v>0</v>
      </c>
      <c r="H212" s="60" t="s">
        <v>1520</v>
      </c>
      <c r="I212" s="262" t="str">
        <f>VLOOKUP(H212,'اعضاء هيئة التدريس'!$B$1:$D$300,2,FALSE)</f>
        <v>أ.د/ محمد امين عبدالواحد</v>
      </c>
      <c r="J212" s="73"/>
      <c r="K212" s="73"/>
      <c r="L212" s="73"/>
      <c r="M212" s="73" t="s">
        <v>1072</v>
      </c>
      <c r="N212" s="73"/>
      <c r="O212" s="73"/>
      <c r="P212" s="255" t="s">
        <v>1319</v>
      </c>
      <c r="Q212" s="414"/>
      <c r="R212" s="143"/>
      <c r="S212" s="143"/>
      <c r="T212" s="4"/>
      <c r="U212" s="4"/>
      <c r="V212" s="4"/>
      <c r="W212" s="4"/>
      <c r="X212" s="4"/>
      <c r="Y212" s="4"/>
      <c r="Z212" s="143">
        <v>5</v>
      </c>
      <c r="AA212" s="4">
        <v>5</v>
      </c>
      <c r="AB212" s="692"/>
      <c r="AC212" s="1003"/>
      <c r="AD212" s="1004"/>
      <c r="AE212" s="1001"/>
      <c r="AF212" s="1001"/>
      <c r="AG212" s="1001"/>
      <c r="AH212" s="1001"/>
      <c r="AI212" s="1001"/>
      <c r="AJ212" s="1001"/>
      <c r="AK212" s="283"/>
      <c r="AL212" s="283"/>
      <c r="AM212" s="283"/>
      <c r="AN212" s="283"/>
      <c r="AO212" s="283"/>
      <c r="AP212" s="283"/>
      <c r="BD212" s="251" t="e">
        <f>VLOOKUP(#REF!,'اعضاء هيئة التدريس'!#REF!,2,)</f>
        <v>#REF!</v>
      </c>
    </row>
    <row r="213" spans="1:56" s="272" customFormat="1" ht="15.75" hidden="1" customHeight="1">
      <c r="A213" s="724">
        <v>17</v>
      </c>
      <c r="B213" s="288" t="s">
        <v>550</v>
      </c>
      <c r="C213" s="726" t="str">
        <f>VLOOKUP(B213,مقررات!$A$1:$F$411,2,FALSE)</f>
        <v>مقدمة في برمجة الحاسب</v>
      </c>
      <c r="D213" s="211">
        <f>VLOOKUP(B213,مقررات!$A$1:$F$452,3,FALSE)</f>
        <v>2</v>
      </c>
      <c r="E213" s="211">
        <f>VLOOKUP(B213,مقررات!$A$1:$F$476,4,FALSE)</f>
        <v>2</v>
      </c>
      <c r="F213" s="211">
        <f t="shared" si="8"/>
        <v>3</v>
      </c>
      <c r="G213" s="60">
        <f>VLOOKUP(B213,مقررات!$A$1:$F$409,6,FALSE)</f>
        <v>0</v>
      </c>
      <c r="H213" s="60" t="s">
        <v>1566</v>
      </c>
      <c r="I213" s="262" t="str">
        <f>VLOOKUP(H213,'اعضاء هيئة التدريس'!$B$1:$D$300,2,FALSE)</f>
        <v>د/ عزة أحمد عبده</v>
      </c>
      <c r="J213" s="73"/>
      <c r="K213" s="73"/>
      <c r="L213" s="73" t="s">
        <v>1072</v>
      </c>
      <c r="M213" s="73"/>
      <c r="N213" s="73"/>
      <c r="O213" s="73"/>
      <c r="P213" s="255" t="s">
        <v>1319</v>
      </c>
      <c r="Q213" s="446"/>
      <c r="R213" s="370"/>
      <c r="S213" s="265"/>
      <c r="T213" s="282"/>
      <c r="U213" s="282">
        <v>4</v>
      </c>
      <c r="V213" s="282"/>
      <c r="W213" s="282"/>
      <c r="X213" s="282"/>
      <c r="Y213" s="282"/>
      <c r="Z213" s="282">
        <v>4</v>
      </c>
      <c r="AA213" s="282">
        <v>4</v>
      </c>
      <c r="AB213" s="428"/>
      <c r="AC213" s="1001"/>
      <c r="AD213" s="1001"/>
      <c r="AE213" s="1001"/>
      <c r="AF213" s="1001"/>
      <c r="AG213" s="1001"/>
      <c r="AH213" s="1001"/>
      <c r="AI213" s="1001"/>
      <c r="AJ213" s="1001"/>
      <c r="AK213" s="283"/>
      <c r="AL213" s="283"/>
      <c r="AM213" s="283"/>
      <c r="AN213" s="283"/>
      <c r="AO213" s="283"/>
      <c r="AP213" s="283"/>
      <c r="BD213" s="251" t="e">
        <f>VLOOKUP(#REF!,'اعضاء هيئة التدريس'!#REF!,2,)</f>
        <v>#REF!</v>
      </c>
    </row>
    <row r="214" spans="1:56" s="272" customFormat="1" ht="15.75" hidden="1">
      <c r="A214" s="724">
        <v>18</v>
      </c>
      <c r="B214" s="288" t="s">
        <v>554</v>
      </c>
      <c r="C214" s="726" t="str">
        <f>VLOOKUP(B214,مقررات!$A$1:$F$411,2,FALSE)</f>
        <v>تحليل رياضي (3)</v>
      </c>
      <c r="D214" s="211">
        <f>VLOOKUP(B214,مقررات!$A$1:$F$452,3,FALSE)</f>
        <v>2</v>
      </c>
      <c r="E214" s="211">
        <f>VLOOKUP(B214,مقررات!$A$1:$F$476,4,FALSE)</f>
        <v>2</v>
      </c>
      <c r="F214" s="211">
        <f t="shared" si="8"/>
        <v>3</v>
      </c>
      <c r="G214" s="60" t="str">
        <f>VLOOKUP(B214,مقررات!$A$1:$F$409,6,FALSE)</f>
        <v>M114</v>
      </c>
      <c r="H214" s="60" t="s">
        <v>1545</v>
      </c>
      <c r="I214" s="262" t="str">
        <f>VLOOKUP(H214,'اعضاء هيئة التدريس'!$B$1:$D$300,2,FALSE)</f>
        <v>د/ عبدالرحمن حسن عامر</v>
      </c>
      <c r="J214" s="73" t="s">
        <v>1072</v>
      </c>
      <c r="K214" s="73"/>
      <c r="L214" s="73"/>
      <c r="M214" s="73"/>
      <c r="N214" s="73"/>
      <c r="O214" s="73"/>
      <c r="P214" s="255" t="s">
        <v>1319</v>
      </c>
      <c r="Q214" s="446"/>
      <c r="R214" s="370"/>
      <c r="S214" s="265"/>
      <c r="T214" s="282"/>
      <c r="U214" s="282"/>
      <c r="V214" s="282"/>
      <c r="W214" s="282"/>
      <c r="X214" s="282"/>
      <c r="Y214" s="282"/>
      <c r="Z214" s="282"/>
      <c r="AA214" s="282"/>
      <c r="AB214" s="428"/>
      <c r="AC214" s="1001"/>
      <c r="AD214" s="1001"/>
      <c r="AE214" s="1001"/>
      <c r="AF214" s="1001"/>
      <c r="AG214" s="1001"/>
      <c r="AH214" s="1001"/>
      <c r="AI214" s="1001"/>
      <c r="AJ214" s="1001"/>
      <c r="AK214" s="283"/>
      <c r="AL214" s="283"/>
      <c r="AM214" s="283"/>
      <c r="AN214" s="283"/>
      <c r="AO214" s="283"/>
      <c r="AP214" s="283"/>
      <c r="BD214" s="251" t="e">
        <f>VLOOKUP(#REF!,'اعضاء هيئة التدريس'!#REF!,2,)</f>
        <v>#REF!</v>
      </c>
    </row>
    <row r="215" spans="1:56" s="272" customFormat="1" ht="15.75" hidden="1">
      <c r="A215" s="724">
        <v>19</v>
      </c>
      <c r="B215" s="288" t="s">
        <v>1978</v>
      </c>
      <c r="C215" s="726" t="str">
        <f>VLOOKUP(B215,مقررات!$A$1:$F$411,2,FALSE)</f>
        <v xml:space="preserve">برمجة غير خطية </v>
      </c>
      <c r="D215" s="211">
        <f>VLOOKUP(B215,مقررات!$A$1:$F$452,3,FALSE)</f>
        <v>2</v>
      </c>
      <c r="E215" s="211">
        <f>VLOOKUP(B215,مقررات!$A$1:$F$476,4,FALSE)</f>
        <v>1</v>
      </c>
      <c r="F215" s="211">
        <f t="shared" si="8"/>
        <v>2.5</v>
      </c>
      <c r="G215" s="60" t="str">
        <f>VLOOKUP(B215,مقررات!$A$1:$F$409,6,FALSE)</f>
        <v>M2118</v>
      </c>
      <c r="H215" s="60" t="s">
        <v>1522</v>
      </c>
      <c r="I215" s="262" t="str">
        <f>VLOOKUP(H215,'اعضاء هيئة التدريس'!$B$1:$D$300,2,FALSE)</f>
        <v>أ.د/ نبوية عبد الفتاح الرملي</v>
      </c>
      <c r="J215" s="73"/>
      <c r="K215" s="73" t="s">
        <v>1067</v>
      </c>
      <c r="L215" s="73"/>
      <c r="M215" s="73"/>
      <c r="N215" s="73"/>
      <c r="O215" s="73"/>
      <c r="P215" s="386" t="s">
        <v>1326</v>
      </c>
      <c r="Q215" s="445"/>
      <c r="R215" s="370"/>
      <c r="S215" s="265"/>
      <c r="T215" s="282"/>
      <c r="U215" s="282"/>
      <c r="V215" s="282"/>
      <c r="W215" s="282"/>
      <c r="X215" s="282"/>
      <c r="Y215" s="282"/>
      <c r="Z215" s="282"/>
      <c r="AA215" s="282"/>
      <c r="AB215" s="428"/>
      <c r="AC215" s="1001"/>
      <c r="AD215" s="1001"/>
      <c r="AE215" s="1001"/>
      <c r="AF215" s="1001"/>
      <c r="AG215" s="1001"/>
      <c r="AH215" s="1001"/>
      <c r="AI215" s="1001"/>
      <c r="AJ215" s="1001"/>
      <c r="AK215" s="283"/>
      <c r="AL215" s="283"/>
      <c r="AM215" s="283"/>
      <c r="AN215" s="283"/>
      <c r="AO215" s="283"/>
      <c r="AP215" s="283"/>
      <c r="BD215" s="251" t="e">
        <f>VLOOKUP(#REF!,'اعضاء هيئة التدريس'!#REF!,2,)</f>
        <v>#REF!</v>
      </c>
    </row>
    <row r="216" spans="1:56" s="272" customFormat="1" ht="15.75" hidden="1">
      <c r="A216" s="724">
        <v>20</v>
      </c>
      <c r="B216" s="288" t="s">
        <v>555</v>
      </c>
      <c r="C216" s="726" t="str">
        <f>VLOOKUP(B216,مقررات!$A$1:$F$411,2,FALSE)</f>
        <v>معادلات تفاضلية عادية</v>
      </c>
      <c r="D216" s="211">
        <f>VLOOKUP(B216,مقررات!$A$1:$F$452,3,FALSE)</f>
        <v>2</v>
      </c>
      <c r="E216" s="211">
        <f>VLOOKUP(B216,مقررات!$A$1:$F$476,4,FALSE)</f>
        <v>1</v>
      </c>
      <c r="F216" s="211">
        <f t="shared" si="8"/>
        <v>2.5</v>
      </c>
      <c r="G216" s="60" t="str">
        <f>VLOOKUP(B216,مقررات!$A$1:$F$409,6,FALSE)</f>
        <v>M111</v>
      </c>
      <c r="H216" s="60" t="s">
        <v>1545</v>
      </c>
      <c r="I216" s="262" t="str">
        <f>VLOOKUP(H216,'اعضاء هيئة التدريس'!$B$1:$D$300,2,FALSE)</f>
        <v>د/ عبدالرحمن حسن عامر</v>
      </c>
      <c r="J216" s="73" t="s">
        <v>1069</v>
      </c>
      <c r="K216" s="73"/>
      <c r="L216" s="73"/>
      <c r="M216" s="73"/>
      <c r="N216" s="73"/>
      <c r="O216" s="73"/>
      <c r="P216" s="255" t="s">
        <v>1319</v>
      </c>
      <c r="Q216" s="414"/>
      <c r="R216" s="143"/>
      <c r="S216" s="143"/>
      <c r="T216" s="4"/>
      <c r="U216" s="4"/>
      <c r="V216" s="4"/>
      <c r="W216" s="4"/>
      <c r="X216" s="4"/>
      <c r="Y216" s="4"/>
      <c r="Z216" s="143"/>
      <c r="AA216" s="4"/>
      <c r="AB216" s="692"/>
      <c r="AC216" s="1003"/>
      <c r="AD216" s="1004"/>
      <c r="AE216" s="1001"/>
      <c r="AF216" s="1001"/>
      <c r="AG216" s="1001"/>
      <c r="AH216" s="1001"/>
      <c r="AI216" s="1001"/>
      <c r="AJ216" s="1001"/>
      <c r="AK216" s="283"/>
      <c r="AL216" s="283"/>
      <c r="AM216" s="283"/>
      <c r="AN216" s="283"/>
      <c r="AO216" s="283"/>
      <c r="AP216" s="283"/>
      <c r="BD216" s="251" t="e">
        <f>VLOOKUP(#REF!,'اعضاء هيئة التدريس'!#REF!,2,)</f>
        <v>#REF!</v>
      </c>
    </row>
    <row r="217" spans="1:56" s="272" customFormat="1" ht="15.75" hidden="1" customHeight="1">
      <c r="A217" s="724">
        <v>21</v>
      </c>
      <c r="B217" s="288" t="s">
        <v>1269</v>
      </c>
      <c r="C217" s="726" t="str">
        <f>VLOOKUP(B217,مقررات!$A$1:$F$411,2,FALSE)</f>
        <v>معادلات تفاضلية عادية
(باقي الشعب)</v>
      </c>
      <c r="D217" s="211">
        <f>VLOOKUP(B217,مقررات!$A$1:$F$452,3,FALSE)</f>
        <v>2</v>
      </c>
      <c r="E217" s="211">
        <f>VLOOKUP(B217,مقررات!$A$1:$F$476,4,FALSE)</f>
        <v>2</v>
      </c>
      <c r="F217" s="211">
        <f t="shared" si="8"/>
        <v>3</v>
      </c>
      <c r="G217" s="60" t="str">
        <f>VLOOKUP(B217,مقررات!$A$1:$F$409,6,FALSE)</f>
        <v>M111</v>
      </c>
      <c r="H217" s="60" t="s">
        <v>1545</v>
      </c>
      <c r="I217" s="262" t="str">
        <f>VLOOKUP(H217,'اعضاء هيئة التدريس'!$B$1:$D$300,2,FALSE)</f>
        <v>د/ عبدالرحمن حسن عامر</v>
      </c>
      <c r="J217" s="73" t="s">
        <v>1069</v>
      </c>
      <c r="K217" s="73"/>
      <c r="L217" s="73"/>
      <c r="M217" s="73"/>
      <c r="N217" s="73"/>
      <c r="O217" s="73"/>
      <c r="P217" s="255" t="s">
        <v>1319</v>
      </c>
      <c r="Q217" s="447"/>
      <c r="R217" s="355"/>
      <c r="S217" s="265"/>
      <c r="T217" s="282"/>
      <c r="U217" s="282"/>
      <c r="V217" s="282"/>
      <c r="W217" s="282"/>
      <c r="X217" s="282"/>
      <c r="Y217" s="282"/>
      <c r="Z217" s="282"/>
      <c r="AA217" s="282"/>
      <c r="AB217" s="428"/>
      <c r="AC217" s="1001"/>
      <c r="AD217" s="1001"/>
      <c r="AE217" s="1001"/>
      <c r="AF217" s="1001"/>
      <c r="AG217" s="1001"/>
      <c r="AH217" s="1001"/>
      <c r="AI217" s="1001"/>
      <c r="AJ217" s="1001"/>
      <c r="AK217" s="283"/>
      <c r="AL217" s="283"/>
      <c r="AM217" s="283"/>
      <c r="AN217" s="283"/>
      <c r="AO217" s="283"/>
      <c r="AP217" s="283"/>
      <c r="BD217" s="251" t="e">
        <f>VLOOKUP(#REF!,'اعضاء هيئة التدريس'!#REF!,2,)</f>
        <v>#REF!</v>
      </c>
    </row>
    <row r="218" spans="1:56" s="272" customFormat="1" ht="15.75" hidden="1" customHeight="1">
      <c r="A218" s="724">
        <v>22</v>
      </c>
      <c r="B218" s="288" t="s">
        <v>556</v>
      </c>
      <c r="C218" s="726" t="str">
        <f>VLOOKUP(B218,مقررات!$A$1:$F$411,2,FALSE)</f>
        <v>تحليل رياضي (4)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8"/>
        <v>2.5</v>
      </c>
      <c r="G218" s="60" t="str">
        <f>VLOOKUP(B218,مقررات!$A$1:$F$409,6,FALSE)</f>
        <v>M211</v>
      </c>
      <c r="H218" s="60" t="s">
        <v>1554</v>
      </c>
      <c r="I218" s="262" t="str">
        <f>VLOOKUP(H218,'اعضاء هيئة التدريس'!$B$1:$D$300,2,FALSE)</f>
        <v xml:space="preserve">د. اشرف ابراهيم حفناوي </v>
      </c>
      <c r="J218" s="73"/>
      <c r="K218" s="73"/>
      <c r="L218" s="73" t="s">
        <v>1072</v>
      </c>
      <c r="M218" s="73"/>
      <c r="N218" s="73"/>
      <c r="O218" s="73"/>
      <c r="P218" s="386" t="s">
        <v>1317</v>
      </c>
      <c r="Q218" s="414"/>
      <c r="R218" s="143"/>
      <c r="S218" s="143"/>
      <c r="T218" s="4"/>
      <c r="U218" s="4"/>
      <c r="V218" s="4"/>
      <c r="W218" s="4"/>
      <c r="X218" s="4"/>
      <c r="Y218" s="4"/>
      <c r="Z218" s="143"/>
      <c r="AA218" s="4"/>
      <c r="AB218" s="692"/>
      <c r="AC218" s="1003"/>
      <c r="AD218" s="1001"/>
      <c r="AE218" s="1001"/>
      <c r="AF218" s="1001"/>
      <c r="AG218" s="1001"/>
      <c r="AH218" s="1001"/>
      <c r="AI218" s="1001"/>
      <c r="AJ218" s="1001"/>
      <c r="AK218" s="283"/>
      <c r="AL218" s="283"/>
      <c r="AM218" s="283"/>
      <c r="AN218" s="283"/>
      <c r="AO218" s="283"/>
      <c r="AP218" s="283"/>
      <c r="BD218" s="251" t="e">
        <f>VLOOKUP(#REF!,'اعضاء هيئة التدريس'!#REF!,2,)</f>
        <v>#REF!</v>
      </c>
    </row>
    <row r="219" spans="1:56" s="272" customFormat="1" ht="15.75" hidden="1">
      <c r="A219" s="724">
        <v>23</v>
      </c>
      <c r="B219" s="288" t="s">
        <v>557</v>
      </c>
      <c r="C219" s="726" t="str">
        <f>VLOOKUP(B219,مقررات!$A$1:$F$411,2,FALSE)</f>
        <v>جبر مجرد (2)</v>
      </c>
      <c r="D219" s="211">
        <f>VLOOKUP(B219,مقررات!$A$1:$F$452,3,FALSE)</f>
        <v>2</v>
      </c>
      <c r="E219" s="211">
        <f>VLOOKUP(B219,مقررات!$A$1:$F$476,4,FALSE)</f>
        <v>1</v>
      </c>
      <c r="F219" s="211">
        <f t="shared" si="8"/>
        <v>2.5</v>
      </c>
      <c r="G219" s="60" t="str">
        <f>VLOOKUP(B219,مقررات!$A$1:$F$409,6,FALSE)</f>
        <v>M116</v>
      </c>
      <c r="H219" s="60" t="s">
        <v>1538</v>
      </c>
      <c r="I219" s="262" t="str">
        <f>VLOOKUP(H219,'اعضاء هيئة التدريس'!$B$1:$D$300,2,FALSE)</f>
        <v>د/ ليلى ناشد جاب الله</v>
      </c>
      <c r="J219" s="73"/>
      <c r="K219" s="73"/>
      <c r="L219" s="73"/>
      <c r="M219" s="73" t="s">
        <v>1067</v>
      </c>
      <c r="N219" s="73"/>
      <c r="O219" s="73"/>
      <c r="P219" s="255" t="s">
        <v>1325</v>
      </c>
      <c r="Q219" s="447"/>
      <c r="R219" s="370"/>
      <c r="S219" s="265"/>
      <c r="T219" s="282"/>
      <c r="U219" s="282"/>
      <c r="V219" s="282"/>
      <c r="W219" s="282"/>
      <c r="X219" s="282"/>
      <c r="Y219" s="282"/>
      <c r="Z219" s="282"/>
      <c r="AA219" s="282"/>
      <c r="AB219" s="428"/>
      <c r="AC219" s="1001"/>
      <c r="AD219" s="1001"/>
      <c r="AE219" s="1001"/>
      <c r="AF219" s="1001"/>
      <c r="AG219" s="1001"/>
      <c r="AH219" s="1001"/>
      <c r="AI219" s="1001"/>
      <c r="AJ219" s="1001"/>
      <c r="AK219" s="283"/>
      <c r="AL219" s="283"/>
      <c r="AM219" s="283"/>
      <c r="AN219" s="283"/>
      <c r="AO219" s="283"/>
      <c r="AP219" s="283"/>
      <c r="BD219" s="251" t="e">
        <f>VLOOKUP(#REF!,'اعضاء هيئة التدريس'!#REF!,2,)</f>
        <v>#REF!</v>
      </c>
    </row>
    <row r="220" spans="1:56" s="272" customFormat="1" ht="15.75" hidden="1" customHeight="1">
      <c r="A220" s="724">
        <v>24</v>
      </c>
      <c r="B220" s="288" t="s">
        <v>558</v>
      </c>
      <c r="C220" s="726" t="str">
        <f>VLOOKUP(B220,مقررات!$A$1:$F$411,2,FALSE)</f>
        <v>مقدمة في الهندسة التفاضلية</v>
      </c>
      <c r="D220" s="211">
        <f>VLOOKUP(B220,مقررات!$A$1:$F$452,3,FALSE)</f>
        <v>2</v>
      </c>
      <c r="E220" s="211">
        <f>VLOOKUP(B220,مقررات!$A$1:$F$476,4,FALSE)</f>
        <v>1</v>
      </c>
      <c r="F220" s="211">
        <f t="shared" si="8"/>
        <v>2.5</v>
      </c>
      <c r="G220" s="60" t="str">
        <f>VLOOKUP(B220,مقررات!$A$1:$F$409,6,FALSE)</f>
        <v>M115</v>
      </c>
      <c r="H220" s="60" t="s">
        <v>1558</v>
      </c>
      <c r="I220" s="262" t="str">
        <f>VLOOKUP(H220,'اعضاء هيئة التدريس'!$B$1:$D$300,2,FALSE)</f>
        <v xml:space="preserve">  د/ مها عبد الفتاح ابوشنب</v>
      </c>
      <c r="J220" s="73"/>
      <c r="K220" s="73"/>
      <c r="L220" s="73" t="s">
        <v>1067</v>
      </c>
      <c r="M220" s="73"/>
      <c r="N220" s="73"/>
      <c r="O220" s="73"/>
      <c r="P220" s="386" t="s">
        <v>1322</v>
      </c>
      <c r="Q220" s="414"/>
      <c r="R220" s="143"/>
      <c r="S220" s="143"/>
      <c r="T220" s="4"/>
      <c r="U220" s="4"/>
      <c r="V220" s="4"/>
      <c r="W220" s="4"/>
      <c r="X220" s="4"/>
      <c r="Y220" s="4"/>
      <c r="Z220" s="143"/>
      <c r="AA220" s="4"/>
      <c r="AB220" s="692"/>
      <c r="AC220" s="1003"/>
      <c r="AD220" s="1001"/>
      <c r="AE220" s="1001"/>
      <c r="AF220" s="1001"/>
      <c r="AG220" s="1001"/>
      <c r="AH220" s="1001"/>
      <c r="AI220" s="1001"/>
      <c r="AJ220" s="1001"/>
      <c r="AK220" s="283"/>
      <c r="AL220" s="283"/>
      <c r="AM220" s="283"/>
      <c r="AN220" s="283"/>
      <c r="AO220" s="283"/>
      <c r="AP220" s="283"/>
      <c r="BD220" s="251" t="e">
        <f>VLOOKUP(#REF!,'اعضاء هيئة التدريس'!#REF!,2,)</f>
        <v>#REF!</v>
      </c>
    </row>
    <row r="221" spans="1:56" s="272" customFormat="1" ht="15.75" hidden="1" customHeight="1">
      <c r="A221" s="724">
        <v>25</v>
      </c>
      <c r="B221" s="288" t="s">
        <v>559</v>
      </c>
      <c r="C221" s="726" t="str">
        <f>VLOOKUP(B221,مقررات!$A$1:$F$411,2,FALSE)</f>
        <v>معادلات تفاضلية جزئية</v>
      </c>
      <c r="D221" s="211">
        <f>VLOOKUP(B221,مقررات!$A$1:$F$452,3,FALSE)</f>
        <v>2</v>
      </c>
      <c r="E221" s="211">
        <f>VLOOKUP(B221,مقررات!$A$1:$F$476,4,FALSE)</f>
        <v>1</v>
      </c>
      <c r="F221" s="211">
        <f t="shared" si="8"/>
        <v>2.5</v>
      </c>
      <c r="G221" s="60" t="str">
        <f>VLOOKUP(B221,مقررات!$A$1:$F$409,6,FALSE)</f>
        <v>M212--M117</v>
      </c>
      <c r="H221" s="60" t="s">
        <v>1523</v>
      </c>
      <c r="I221" s="262" t="str">
        <f>VLOOKUP(H221,'اعضاء هيئة التدريس'!$B$1:$D$300,2,FALSE)</f>
        <v xml:space="preserve">أ.د/ محمد محمود الشيخ </v>
      </c>
      <c r="J221" s="73"/>
      <c r="K221" s="73" t="s">
        <v>1067</v>
      </c>
      <c r="L221" s="73"/>
      <c r="M221" s="73"/>
      <c r="N221" s="73"/>
      <c r="O221" s="73"/>
      <c r="P221" s="386" t="s">
        <v>1327</v>
      </c>
      <c r="Q221" s="445"/>
      <c r="R221" s="370"/>
      <c r="S221" s="265"/>
      <c r="T221" s="282"/>
      <c r="U221" s="282"/>
      <c r="V221" s="282"/>
      <c r="W221" s="282"/>
      <c r="X221" s="282"/>
      <c r="Y221" s="282"/>
      <c r="Z221" s="282"/>
      <c r="AA221" s="282"/>
      <c r="AB221" s="428"/>
      <c r="AC221" s="1001"/>
      <c r="AD221" s="1001"/>
      <c r="AE221" s="1001"/>
      <c r="AF221" s="1001"/>
      <c r="AG221" s="1001"/>
      <c r="AH221" s="1001"/>
      <c r="AI221" s="1001"/>
      <c r="AJ221" s="1001"/>
      <c r="AK221" s="283"/>
      <c r="AL221" s="283"/>
      <c r="AM221" s="283"/>
      <c r="AN221" s="283"/>
      <c r="AO221" s="283"/>
      <c r="AP221" s="283"/>
      <c r="BD221" s="251" t="e">
        <f>VLOOKUP(#REF!,'اعضاء هيئة التدريس'!#REF!,2,)</f>
        <v>#REF!</v>
      </c>
    </row>
    <row r="222" spans="1:56" s="272" customFormat="1" ht="15.75" hidden="1">
      <c r="A222" s="724">
        <v>26</v>
      </c>
      <c r="B222" s="288" t="s">
        <v>560</v>
      </c>
      <c r="C222" s="726" t="str">
        <f>VLOOKUP(B222,مقررات!$A$1:$F$411,2,FALSE)</f>
        <v>تحليل عددي (2)</v>
      </c>
      <c r="D222" s="211">
        <f>VLOOKUP(B222,مقررات!$A$1:$F$452,3,FALSE)</f>
        <v>2</v>
      </c>
      <c r="E222" s="211">
        <f>VLOOKUP(B222,مقررات!$A$1:$F$476,4,FALSE)</f>
        <v>1</v>
      </c>
      <c r="F222" s="211">
        <f t="shared" si="8"/>
        <v>2.5</v>
      </c>
      <c r="G222" s="60" t="str">
        <f>VLOOKUP(B222,مقررات!$A$1:$F$409,6,FALSE)</f>
        <v>M118</v>
      </c>
      <c r="H222" s="60" t="s">
        <v>1556</v>
      </c>
      <c r="I222" s="262" t="str">
        <f>VLOOKUP(H222,'اعضاء هيئة التدريس'!$B$1:$D$300,2,FALSE)</f>
        <v xml:space="preserve">د/ نجلاء محمدالشاذلي </v>
      </c>
      <c r="J222" s="73"/>
      <c r="K222" s="73"/>
      <c r="L222" s="73"/>
      <c r="M222" s="73"/>
      <c r="N222" s="73" t="s">
        <v>1068</v>
      </c>
      <c r="O222" s="73"/>
      <c r="P222" s="255" t="s">
        <v>1319</v>
      </c>
      <c r="Q222" s="414"/>
      <c r="R222" s="143"/>
      <c r="S222" s="143"/>
      <c r="T222" s="4"/>
      <c r="U222" s="4"/>
      <c r="V222" s="4"/>
      <c r="W222" s="4"/>
      <c r="X222" s="4"/>
      <c r="Y222" s="4"/>
      <c r="Z222" s="143"/>
      <c r="AA222" s="4"/>
      <c r="AB222" s="692"/>
      <c r="AC222" s="1003"/>
      <c r="AD222" s="1001"/>
      <c r="AE222" s="1001"/>
      <c r="AF222" s="1001"/>
      <c r="AG222" s="1001"/>
      <c r="AH222" s="1001"/>
      <c r="AI222" s="1001"/>
      <c r="AJ222" s="1001"/>
      <c r="AK222" s="283"/>
      <c r="AL222" s="283"/>
      <c r="AM222" s="283"/>
      <c r="AN222" s="283"/>
      <c r="AO222" s="283"/>
      <c r="AP222" s="283"/>
      <c r="BD222" s="251" t="e">
        <f>VLOOKUP(#REF!,'اعضاء هيئة التدريس'!#REF!,2,)</f>
        <v>#REF!</v>
      </c>
    </row>
    <row r="223" spans="1:56" s="272" customFormat="1" ht="15.75" hidden="1">
      <c r="A223" s="724">
        <v>27</v>
      </c>
      <c r="B223" s="288" t="s">
        <v>563</v>
      </c>
      <c r="C223" s="726" t="str">
        <f>VLOOKUP(B223,مقررات!$A$1:$F$411,2,FALSE)</f>
        <v>نظرية النسبية (1)</v>
      </c>
      <c r="D223" s="211">
        <f>VLOOKUP(B223,مقررات!$A$1:$F$452,3,FALSE)</f>
        <v>2</v>
      </c>
      <c r="E223" s="211">
        <f>VLOOKUP(B223,مقررات!$A$1:$F$476,4,FALSE)</f>
        <v>1</v>
      </c>
      <c r="F223" s="211">
        <f t="shared" si="8"/>
        <v>2.5</v>
      </c>
      <c r="G223" s="60" t="str">
        <f>VLOOKUP(B223,مقررات!$A$1:$F$409,6,FALSE)</f>
        <v>M 229</v>
      </c>
      <c r="H223" s="60" t="s">
        <v>1524</v>
      </c>
      <c r="I223" s="262" t="str">
        <f>VLOOKUP(H223,'اعضاء هيئة التدريس'!$B$1:$D$300,2,FALSE)</f>
        <v>أ.د/ على ماهر ابوربية</v>
      </c>
      <c r="J223" s="73"/>
      <c r="K223" s="73" t="s">
        <v>1067</v>
      </c>
      <c r="L223" s="73"/>
      <c r="M223" s="73"/>
      <c r="N223" s="73"/>
      <c r="O223" s="73"/>
      <c r="P223" s="386"/>
      <c r="Q223" s="447"/>
      <c r="R223" s="355"/>
      <c r="S223" s="265"/>
      <c r="T223" s="282"/>
      <c r="U223" s="282"/>
      <c r="V223" s="282"/>
      <c r="W223" s="282"/>
      <c r="X223" s="282"/>
      <c r="Y223" s="282"/>
      <c r="Z223" s="282"/>
      <c r="AA223" s="282"/>
      <c r="AB223" s="428"/>
      <c r="AC223" s="1001"/>
      <c r="AD223" s="1001"/>
      <c r="AE223" s="1001"/>
      <c r="AF223" s="1001"/>
      <c r="AG223" s="1001"/>
      <c r="AH223" s="1001"/>
      <c r="AI223" s="1001"/>
      <c r="AJ223" s="1001"/>
      <c r="AK223" s="283"/>
      <c r="AL223" s="283"/>
      <c r="AM223" s="283"/>
      <c r="AN223" s="283"/>
      <c r="AO223" s="283"/>
      <c r="AP223" s="283"/>
      <c r="BD223" s="251" t="e">
        <f>VLOOKUP(#REF!,'اعضاء هيئة التدريس'!#REF!,2,)</f>
        <v>#REF!</v>
      </c>
    </row>
    <row r="224" spans="1:56" s="272" customFormat="1" ht="15.75" hidden="1">
      <c r="A224" s="724">
        <v>28</v>
      </c>
      <c r="B224" s="288" t="s">
        <v>564</v>
      </c>
      <c r="C224" s="726" t="str">
        <f>VLOOKUP(B224,مقررات!$A$1:$F$411,2,FALSE)</f>
        <v>ميكانيكا تحليلية (1)</v>
      </c>
      <c r="D224" s="211">
        <f>VLOOKUP(B224,مقررات!$A$1:$F$452,3,FALSE)</f>
        <v>2</v>
      </c>
      <c r="E224" s="211">
        <f>VLOOKUP(B224,مقررات!$A$1:$F$476,4,FALSE)</f>
        <v>1</v>
      </c>
      <c r="F224" s="211">
        <f t="shared" si="8"/>
        <v>2.5</v>
      </c>
      <c r="G224" s="60" t="str">
        <f>VLOOKUP(B224,مقررات!$A$1:$F$409,6,FALSE)</f>
        <v>M229</v>
      </c>
      <c r="H224" s="60" t="s">
        <v>1542</v>
      </c>
      <c r="I224" s="262" t="str">
        <f>VLOOKUP(H224,'اعضاء هيئة التدريس'!$B$1:$D$300,2,FALSE)</f>
        <v>د. كوثر محمد حسن</v>
      </c>
      <c r="J224" s="73"/>
      <c r="K224" s="73" t="s">
        <v>1072</v>
      </c>
      <c r="L224" s="73"/>
      <c r="M224" s="73"/>
      <c r="N224" s="73"/>
      <c r="O224" s="73"/>
      <c r="P224" s="1052"/>
      <c r="Q224" s="414"/>
      <c r="R224" s="143"/>
      <c r="S224" s="143"/>
      <c r="T224" s="4"/>
      <c r="U224" s="4"/>
      <c r="V224" s="4"/>
      <c r="W224" s="4"/>
      <c r="X224" s="4"/>
      <c r="Y224" s="4"/>
      <c r="Z224" s="143"/>
      <c r="AA224" s="4"/>
      <c r="AB224" s="692"/>
      <c r="AC224" s="1003"/>
      <c r="AD224" s="1001"/>
      <c r="AE224" s="1001"/>
      <c r="AF224" s="1001"/>
      <c r="AG224" s="1001"/>
      <c r="AH224" s="1001"/>
      <c r="AI224" s="1001"/>
      <c r="AJ224" s="1001"/>
      <c r="AK224" s="283"/>
      <c r="AL224" s="283"/>
      <c r="AM224" s="283"/>
      <c r="AN224" s="283"/>
      <c r="AO224" s="283"/>
      <c r="AP224" s="283"/>
      <c r="BD224" s="251" t="e">
        <f>VLOOKUP(#REF!,'اعضاء هيئة التدريس'!#REF!,2,)</f>
        <v>#REF!</v>
      </c>
    </row>
    <row r="225" spans="1:56" s="272" customFormat="1" ht="15.75" hidden="1">
      <c r="A225" s="724">
        <v>29</v>
      </c>
      <c r="B225" s="288" t="s">
        <v>552</v>
      </c>
      <c r="C225" s="726" t="str">
        <f>VLOOKUP(B225,مقررات!$A$1:$F$411,2,FALSE)</f>
        <v>نظرية الكهرومغناطيسية (1)</v>
      </c>
      <c r="D225" s="211">
        <f>VLOOKUP(B225,مقررات!$A$1:$F$452,3,FALSE)</f>
        <v>2</v>
      </c>
      <c r="E225" s="211">
        <f>VLOOKUP(B225,مقررات!$A$1:$F$476,4,FALSE)</f>
        <v>2</v>
      </c>
      <c r="F225" s="211">
        <f t="shared" si="8"/>
        <v>3</v>
      </c>
      <c r="G225" s="60" t="str">
        <f>VLOOKUP(B225,مقررات!$A$1:$F$409,6,FALSE)</f>
        <v>M211</v>
      </c>
      <c r="H225" s="60" t="s">
        <v>1548</v>
      </c>
      <c r="I225" s="262" t="str">
        <f>VLOOKUP(H225,'اعضاء هيئة التدريس'!$B$1:$D$300,2,FALSE)</f>
        <v>د/ فاطمة الزهراء نجيب</v>
      </c>
      <c r="J225" s="73"/>
      <c r="K225" s="73"/>
      <c r="L225" s="73"/>
      <c r="M225" s="73"/>
      <c r="N225" s="73"/>
      <c r="O225" s="73" t="s">
        <v>1069</v>
      </c>
      <c r="P225" s="386" t="s">
        <v>1316</v>
      </c>
      <c r="Q225" s="414"/>
      <c r="R225" s="143"/>
      <c r="S225" s="143"/>
      <c r="T225" s="4"/>
      <c r="U225" s="4"/>
      <c r="V225" s="4"/>
      <c r="W225" s="4"/>
      <c r="X225" s="4"/>
      <c r="Y225" s="4"/>
      <c r="Z225" s="143"/>
      <c r="AA225" s="4"/>
      <c r="AB225" s="692"/>
      <c r="AC225" s="1003"/>
      <c r="AD225" s="1001"/>
      <c r="AE225" s="1001"/>
      <c r="AF225" s="1001"/>
      <c r="AG225" s="1001"/>
      <c r="AH225" s="1001"/>
      <c r="AI225" s="1001"/>
      <c r="AJ225" s="1001"/>
      <c r="AK225" s="283"/>
      <c r="AL225" s="283"/>
      <c r="AM225" s="283"/>
      <c r="AN225" s="283"/>
      <c r="AO225" s="283"/>
      <c r="AP225" s="283"/>
      <c r="BD225" s="251" t="e">
        <f>VLOOKUP(#REF!,'اعضاء هيئة التدريس'!#REF!,2,)</f>
        <v>#REF!</v>
      </c>
    </row>
    <row r="226" spans="1:56" s="272" customFormat="1" ht="15.75" hidden="1" customHeight="1">
      <c r="A226" s="724">
        <v>30</v>
      </c>
      <c r="B226" s="288" t="s">
        <v>1045</v>
      </c>
      <c r="C226" s="726" t="str">
        <f>VLOOKUP(B226,مقررات!$A$1:$F$411,2,FALSE)</f>
        <v>طرق رياضية (1)</v>
      </c>
      <c r="D226" s="211">
        <f>VLOOKUP(B226,مقررات!$A$1:$F$452,3,FALSE)</f>
        <v>2</v>
      </c>
      <c r="E226" s="211">
        <f>VLOOKUP(B226,مقررات!$A$1:$F$476,4,FALSE)</f>
        <v>1</v>
      </c>
      <c r="F226" s="211">
        <f t="shared" si="8"/>
        <v>2.5</v>
      </c>
      <c r="G226" s="60" t="str">
        <f>VLOOKUP(B226,مقررات!$A$1:$F$409,6,FALSE)</f>
        <v>M211</v>
      </c>
      <c r="H226" s="347" t="s">
        <v>1547</v>
      </c>
      <c r="I226" s="262" t="str">
        <f>VLOOKUP(H226,'اعضاء هيئة التدريس'!$B$1:$D$300,2,FALSE)</f>
        <v>د/ جميل على شلبي</v>
      </c>
      <c r="J226" s="250"/>
      <c r="K226" s="250"/>
      <c r="L226" s="250"/>
      <c r="M226" s="250"/>
      <c r="N226" s="250" t="s">
        <v>1068</v>
      </c>
      <c r="O226" s="250"/>
      <c r="P226" s="386" t="s">
        <v>1327</v>
      </c>
      <c r="Q226" s="446"/>
      <c r="R226" s="370"/>
      <c r="S226" s="265"/>
      <c r="T226" s="282"/>
      <c r="U226" s="282"/>
      <c r="V226" s="282"/>
      <c r="W226" s="282"/>
      <c r="X226" s="282"/>
      <c r="Y226" s="282"/>
      <c r="Z226" s="282"/>
      <c r="AA226" s="282"/>
      <c r="AB226" s="428"/>
      <c r="AC226" s="1001"/>
      <c r="AD226" s="1001"/>
      <c r="AE226" s="1001"/>
      <c r="AF226" s="1001"/>
      <c r="AG226" s="1001"/>
      <c r="AH226" s="1001"/>
      <c r="AI226" s="1001"/>
      <c r="AJ226" s="1001"/>
      <c r="AK226" s="283"/>
      <c r="AL226" s="283"/>
      <c r="AM226" s="283"/>
      <c r="AN226" s="283"/>
      <c r="AO226" s="283"/>
      <c r="AP226" s="283"/>
      <c r="BD226" s="251" t="e">
        <f>VLOOKUP(#REF!,'اعضاء هيئة التدريس'!#REF!,2,)</f>
        <v>#REF!</v>
      </c>
    </row>
    <row r="227" spans="1:56" s="272" customFormat="1" ht="15.75" hidden="1" customHeight="1">
      <c r="A227" s="724">
        <v>31</v>
      </c>
      <c r="B227" s="288" t="s">
        <v>562</v>
      </c>
      <c r="C227" s="726" t="str">
        <f>VLOOKUP(B227,مقررات!$A$1:$F$411,2,FALSE)</f>
        <v>ديناميكا (2)</v>
      </c>
      <c r="D227" s="211">
        <f>VLOOKUP(B227,مقررات!$A$1:$F$452,3,FALSE)</f>
        <v>2</v>
      </c>
      <c r="E227" s="211">
        <f>VLOOKUP(B227,مقررات!$A$1:$F$476,4,FALSE)</f>
        <v>1</v>
      </c>
      <c r="F227" s="211">
        <f t="shared" si="8"/>
        <v>2.5</v>
      </c>
      <c r="G227" s="60" t="str">
        <f>VLOOKUP(B227,مقررات!$A$1:$F$409,6,FALSE)</f>
        <v>M1210</v>
      </c>
      <c r="H227" s="60" t="s">
        <v>1552</v>
      </c>
      <c r="I227" s="262" t="str">
        <f>VLOOKUP(H227,'اعضاء هيئة التدريس'!$B$1:$D$300,2,FALSE)</f>
        <v>د. طه عبدالكريم ابراهيم</v>
      </c>
      <c r="J227" s="73"/>
      <c r="K227" s="73"/>
      <c r="L227" s="73" t="s">
        <v>1067</v>
      </c>
      <c r="M227" s="73"/>
      <c r="N227" s="73"/>
      <c r="O227" s="73"/>
      <c r="P227" s="1052"/>
      <c r="Q227" s="414"/>
      <c r="R227" s="143"/>
      <c r="S227" s="143"/>
      <c r="T227" s="4"/>
      <c r="U227" s="4"/>
      <c r="V227" s="4"/>
      <c r="W227" s="4"/>
      <c r="X227" s="4"/>
      <c r="Y227" s="4"/>
      <c r="Z227" s="143"/>
      <c r="AA227" s="4"/>
      <c r="AB227" s="692"/>
      <c r="AC227" s="1003"/>
      <c r="AD227" s="1001"/>
      <c r="AE227" s="1001"/>
      <c r="AF227" s="1001"/>
      <c r="AG227" s="1001"/>
      <c r="AH227" s="1001"/>
      <c r="AI227" s="1001"/>
      <c r="AJ227" s="1001"/>
      <c r="AK227" s="283"/>
      <c r="AL227" s="283"/>
      <c r="AM227" s="283"/>
      <c r="AN227" s="283"/>
      <c r="AO227" s="283"/>
      <c r="AP227" s="283"/>
      <c r="BD227" s="251" t="e">
        <f>VLOOKUP(#REF!,'اعضاء هيئة التدريس'!#REF!,2,)</f>
        <v>#REF!</v>
      </c>
    </row>
    <row r="228" spans="1:56" s="272" customFormat="1" ht="15.75" hidden="1" customHeight="1">
      <c r="A228" s="724">
        <v>32</v>
      </c>
      <c r="B228" s="288" t="s">
        <v>575</v>
      </c>
      <c r="C228" s="726" t="str">
        <f>VLOOKUP(B228,مقررات!$A$1:$F$411,2,FALSE)</f>
        <v>لغة الحاسب</v>
      </c>
      <c r="D228" s="211">
        <f>VLOOKUP(B228,مقررات!$A$1:$F$452,3,FALSE)</f>
        <v>3</v>
      </c>
      <c r="E228" s="211">
        <f>VLOOKUP(B228,مقررات!$A$1:$F$476,4,FALSE)</f>
        <v>2</v>
      </c>
      <c r="F228" s="211">
        <f t="shared" ref="F228:F259" si="9">D228+0.5*E228</f>
        <v>4</v>
      </c>
      <c r="G228" s="60" t="str">
        <f>VLOOKUP(B228,مقررات!$A$1:$F$409,6,FALSE)</f>
        <v>M1312</v>
      </c>
      <c r="H228" s="60" t="s">
        <v>1520</v>
      </c>
      <c r="I228" s="262" t="str">
        <f>VLOOKUP(H228,'اعضاء هيئة التدريس'!$B$1:$D$300,2,FALSE)</f>
        <v>أ.د/ محمد امين عبدالواحد</v>
      </c>
      <c r="J228" s="73"/>
      <c r="K228" s="73"/>
      <c r="L228" s="73" t="s">
        <v>1074</v>
      </c>
      <c r="M228" s="73"/>
      <c r="N228" s="73"/>
      <c r="O228" s="73"/>
      <c r="P228" s="386" t="s">
        <v>1327</v>
      </c>
      <c r="Q228" s="445"/>
      <c r="R228" s="355"/>
      <c r="S228" s="265"/>
      <c r="T228" s="282"/>
      <c r="U228" s="282"/>
      <c r="V228" s="282"/>
      <c r="W228" s="282"/>
      <c r="X228" s="282"/>
      <c r="Y228" s="282"/>
      <c r="Z228" s="282"/>
      <c r="AA228" s="282"/>
      <c r="AB228" s="428"/>
      <c r="AC228" s="1001"/>
      <c r="AD228" s="1001"/>
      <c r="AE228" s="1001"/>
      <c r="AF228" s="1001"/>
      <c r="AG228" s="1001"/>
      <c r="AH228" s="1001"/>
      <c r="AI228" s="1001"/>
      <c r="AJ228" s="1001"/>
      <c r="AK228" s="283"/>
      <c r="AL228" s="283"/>
      <c r="AM228" s="283"/>
      <c r="AN228" s="283"/>
      <c r="AO228" s="283"/>
      <c r="AP228" s="283"/>
      <c r="BD228" s="251" t="e">
        <f>VLOOKUP(#REF!,'اعضاء هيئة التدريس'!#REF!,2,)</f>
        <v>#REF!</v>
      </c>
    </row>
    <row r="229" spans="1:56" s="285" customFormat="1" ht="15.75" hidden="1" customHeight="1">
      <c r="A229" s="724">
        <v>33</v>
      </c>
      <c r="B229" s="288" t="s">
        <v>576</v>
      </c>
      <c r="C229" s="726" t="str">
        <f>VLOOKUP(B229,مقررات!$A$1:$F$411,2,FALSE)</f>
        <v>مقدمة في أنظمة الحاسب</v>
      </c>
      <c r="D229" s="211">
        <f>VLOOKUP(B229,مقررات!$A$1:$F$452,3,FALSE)</f>
        <v>2</v>
      </c>
      <c r="E229" s="211">
        <f>VLOOKUP(B229,مقررات!$A$1:$F$476,4,FALSE)</f>
        <v>2</v>
      </c>
      <c r="F229" s="211">
        <f t="shared" si="9"/>
        <v>3</v>
      </c>
      <c r="G229" s="60" t="str">
        <f>VLOOKUP(B229,مقررات!$A$1:$F$409,6,FALSE)</f>
        <v>M2311</v>
      </c>
      <c r="H229" s="60" t="s">
        <v>1560</v>
      </c>
      <c r="I229" s="262" t="str">
        <f>VLOOKUP(H229,'اعضاء هيئة التدريس'!$B$1:$D$300,2,FALSE)</f>
        <v xml:space="preserve">د/ هاني محمد إبراهيم </v>
      </c>
      <c r="J229" s="73"/>
      <c r="K229" s="73"/>
      <c r="L229" s="73" t="s">
        <v>1067</v>
      </c>
      <c r="M229" s="73"/>
      <c r="N229" s="73"/>
      <c r="O229" s="73"/>
      <c r="P229" s="386" t="s">
        <v>1327</v>
      </c>
      <c r="Q229" s="449"/>
      <c r="R229" s="370"/>
      <c r="S229" s="265"/>
      <c r="T229" s="282"/>
      <c r="U229" s="282"/>
      <c r="V229" s="282"/>
      <c r="W229" s="282"/>
      <c r="X229" s="282"/>
      <c r="Y229" s="282"/>
      <c r="Z229" s="282"/>
      <c r="AA229" s="282"/>
      <c r="AB229" s="428"/>
      <c r="AC229" s="1001"/>
      <c r="AD229" s="1001"/>
      <c r="AE229" s="1004"/>
      <c r="AF229" s="1004"/>
      <c r="AG229" s="1004"/>
      <c r="AH229" s="1004"/>
      <c r="AI229" s="1004"/>
      <c r="AJ229" s="1004"/>
      <c r="AK229" s="284"/>
      <c r="AL229" s="284"/>
      <c r="AM229" s="284"/>
      <c r="AN229" s="284"/>
      <c r="AO229" s="284"/>
      <c r="AP229" s="284"/>
      <c r="BD229" s="251" t="e">
        <f>VLOOKUP(#REF!,'اعضاء هيئة التدريس'!#REF!,2,)</f>
        <v>#REF!</v>
      </c>
    </row>
    <row r="230" spans="1:56" s="272" customFormat="1" ht="15.75" hidden="1" customHeight="1">
      <c r="A230" s="724">
        <v>34</v>
      </c>
      <c r="B230" s="288" t="s">
        <v>577</v>
      </c>
      <c r="C230" s="726" t="str">
        <f>VLOOKUP(B230,مقررات!$A$1:$F$411,2,FALSE)</f>
        <v>هياكل البيانات</v>
      </c>
      <c r="D230" s="211">
        <f>VLOOKUP(B230,مقررات!$A$1:$F$452,3,FALSE)</f>
        <v>3</v>
      </c>
      <c r="E230" s="211">
        <f>VLOOKUP(B230,مقررات!$A$1:$F$476,4,FALSE)</f>
        <v>2</v>
      </c>
      <c r="F230" s="211">
        <f t="shared" si="9"/>
        <v>4</v>
      </c>
      <c r="G230" s="60" t="str">
        <f>VLOOKUP(B230,مقررات!$A$1:$F$409,6,FALSE)</f>
        <v>M2311</v>
      </c>
      <c r="H230" s="60" t="s">
        <v>1563</v>
      </c>
      <c r="I230" s="262" t="str">
        <f>VLOOKUP(H230,'اعضاء هيئة التدريس'!$B$1:$D$300,2,FALSE)</f>
        <v>د/ محمد مصطفى ناصف</v>
      </c>
      <c r="J230" s="73"/>
      <c r="K230" s="73" t="s">
        <v>1159</v>
      </c>
      <c r="L230" s="73"/>
      <c r="M230" s="73"/>
      <c r="N230" s="73"/>
      <c r="O230" s="73"/>
      <c r="P230" s="386" t="s">
        <v>1322</v>
      </c>
      <c r="Q230" s="414"/>
      <c r="R230" s="143"/>
      <c r="S230" s="143"/>
      <c r="T230" s="4"/>
      <c r="U230" s="4"/>
      <c r="V230" s="4"/>
      <c r="W230" s="4"/>
      <c r="X230" s="4"/>
      <c r="Y230" s="4"/>
      <c r="Z230" s="143"/>
      <c r="AA230" s="4"/>
      <c r="AB230" s="692"/>
      <c r="AC230" s="1003"/>
      <c r="AD230" s="1001"/>
      <c r="AE230" s="1001"/>
      <c r="AF230" s="1001"/>
      <c r="AG230" s="1001"/>
      <c r="AH230" s="1001"/>
      <c r="AI230" s="1001"/>
      <c r="AJ230" s="1001"/>
      <c r="AK230" s="283"/>
      <c r="AL230" s="283"/>
      <c r="AM230" s="283"/>
      <c r="AN230" s="283"/>
      <c r="AO230" s="283"/>
      <c r="AP230" s="283"/>
      <c r="BD230" s="251" t="e">
        <f>VLOOKUP(#REF!,'اعضاء هيئة التدريس'!#REF!,2,)</f>
        <v>#REF!</v>
      </c>
    </row>
    <row r="231" spans="1:56" s="272" customFormat="1" ht="15.75" hidden="1" customHeight="1">
      <c r="A231" s="724">
        <v>35</v>
      </c>
      <c r="B231" s="288" t="s">
        <v>561</v>
      </c>
      <c r="C231" s="726" t="str">
        <f>VLOOKUP(B231,مقررات!$A$1:$F$411,2,FALSE)</f>
        <v>مبادئ إحصاء واحتمالات(1)</v>
      </c>
      <c r="D231" s="211">
        <f>VLOOKUP(B231,مقررات!$A$1:$F$452,3,FALSE)</f>
        <v>1.5</v>
      </c>
      <c r="E231" s="211">
        <f>VLOOKUP(B231,مقررات!$A$1:$F$476,4,FALSE)</f>
        <v>1</v>
      </c>
      <c r="F231" s="211">
        <f t="shared" si="9"/>
        <v>2</v>
      </c>
      <c r="G231" s="60" t="str">
        <f>VLOOKUP(B231,مقررات!$A$1:$F$409,6,FALSE)</f>
        <v>M111--M113</v>
      </c>
      <c r="H231" s="60" t="s">
        <v>1527</v>
      </c>
      <c r="I231" s="262" t="str">
        <f>VLOOKUP(H231,'اعضاء هيئة التدريس'!$B$1:$D$300,2,FALSE)</f>
        <v>أ.د/ رجب عمارة الصعيدي</v>
      </c>
      <c r="J231" s="73"/>
      <c r="K231" s="73"/>
      <c r="L231" s="73"/>
      <c r="M231" s="73"/>
      <c r="N231" s="73"/>
      <c r="O231" s="73" t="s">
        <v>1072</v>
      </c>
      <c r="P231" s="255" t="s">
        <v>1319</v>
      </c>
      <c r="Q231" s="447"/>
      <c r="R231" s="355"/>
      <c r="S231" s="265"/>
      <c r="T231" s="282"/>
      <c r="U231" s="282"/>
      <c r="V231" s="282"/>
      <c r="W231" s="282"/>
      <c r="X231" s="282"/>
      <c r="Y231" s="282"/>
      <c r="Z231" s="282"/>
      <c r="AA231" s="282"/>
      <c r="AB231" s="428"/>
      <c r="AC231" s="1001"/>
      <c r="AD231" s="1004"/>
      <c r="AE231" s="1001"/>
      <c r="AF231" s="1001"/>
      <c r="AG231" s="1001"/>
      <c r="AH231" s="1001"/>
      <c r="AI231" s="1001"/>
      <c r="AJ231" s="1001"/>
      <c r="AK231" s="283"/>
      <c r="AL231" s="283"/>
      <c r="AM231" s="283"/>
      <c r="AN231" s="283"/>
      <c r="AO231" s="283"/>
      <c r="AP231" s="283"/>
      <c r="BD231" s="251" t="e">
        <f>VLOOKUP(#REF!,'اعضاء هيئة التدريس'!#REF!,2,)</f>
        <v>#REF!</v>
      </c>
    </row>
    <row r="232" spans="1:56" s="272" customFormat="1" ht="15.75" hidden="1" customHeight="1">
      <c r="A232" s="724">
        <v>36</v>
      </c>
      <c r="B232" s="288" t="s">
        <v>569</v>
      </c>
      <c r="C232" s="726" t="str">
        <f>VLOOKUP(B232,مقررات!$A$1:$F$411,2,FALSE)</f>
        <v>توبولوجى عام</v>
      </c>
      <c r="D232" s="211">
        <f>VLOOKUP(B232,مقررات!$A$1:$F$452,3,FALSE)</f>
        <v>2</v>
      </c>
      <c r="E232" s="211">
        <f>VLOOKUP(B232,مقررات!$A$1:$F$476,4,FALSE)</f>
        <v>0</v>
      </c>
      <c r="F232" s="211">
        <f t="shared" si="9"/>
        <v>2</v>
      </c>
      <c r="G232" s="60" t="str">
        <f>VLOOKUP(B232,مقررات!$A$1:$F$409,6,FALSE)</f>
        <v>M312</v>
      </c>
      <c r="H232" s="60" t="s">
        <v>1558</v>
      </c>
      <c r="I232" s="262" t="str">
        <f>VLOOKUP(H232,'اعضاء هيئة التدريس'!$B$1:$D$300,2,FALSE)</f>
        <v xml:space="preserve">  د/ مها عبد الفتاح ابوشنب</v>
      </c>
      <c r="J232" s="73"/>
      <c r="K232" s="73"/>
      <c r="L232" s="73" t="s">
        <v>1068</v>
      </c>
      <c r="M232" s="73"/>
      <c r="N232" s="73"/>
      <c r="O232" s="73"/>
      <c r="P232" s="1046"/>
      <c r="Q232" s="414"/>
      <c r="R232" s="143"/>
      <c r="S232" s="143"/>
      <c r="T232" s="4"/>
      <c r="U232" s="4"/>
      <c r="V232" s="4"/>
      <c r="W232" s="4"/>
      <c r="X232" s="4"/>
      <c r="Y232" s="4"/>
      <c r="Z232" s="143"/>
      <c r="AA232" s="4"/>
      <c r="AB232" s="692"/>
      <c r="AC232" s="1003"/>
      <c r="AD232" s="1004"/>
      <c r="AE232" s="1001"/>
      <c r="AF232" s="1001"/>
      <c r="AG232" s="1001"/>
      <c r="AH232" s="1001"/>
      <c r="AI232" s="1001"/>
      <c r="AJ232" s="1001"/>
      <c r="AK232" s="283"/>
      <c r="AL232" s="283"/>
      <c r="AM232" s="283"/>
      <c r="AN232" s="283"/>
      <c r="AO232" s="283"/>
      <c r="AP232" s="283"/>
      <c r="BD232" s="251" t="e">
        <f>VLOOKUP(#REF!,'اعضاء هيئة التدريس'!#REF!,2,)</f>
        <v>#REF!</v>
      </c>
    </row>
    <row r="233" spans="1:56" s="272" customFormat="1" ht="15.75" hidden="1" customHeight="1">
      <c r="A233" s="724">
        <v>37</v>
      </c>
      <c r="B233" s="288" t="s">
        <v>567</v>
      </c>
      <c r="C233" s="726" t="str">
        <f>VLOOKUP(B233,مقررات!$A$1:$F$411,2,FALSE)</f>
        <v>نظرية المتغير المركب</v>
      </c>
      <c r="D233" s="211">
        <f>VLOOKUP(B233,مقررات!$A$1:$F$452,3,FALSE)</f>
        <v>2</v>
      </c>
      <c r="E233" s="211">
        <f>VLOOKUP(B233,مقررات!$A$1:$F$476,4,FALSE)</f>
        <v>0</v>
      </c>
      <c r="F233" s="211">
        <f t="shared" si="9"/>
        <v>2</v>
      </c>
      <c r="G233" s="60" t="str">
        <f>VLOOKUP(B233,مقررات!$A$1:$F$409,6,FALSE)</f>
        <v>M211</v>
      </c>
      <c r="H233" s="60" t="s">
        <v>1545</v>
      </c>
      <c r="I233" s="262" t="str">
        <f>VLOOKUP(H233,'اعضاء هيئة التدريس'!$B$1:$D$300,2,FALSE)</f>
        <v>د/ عبدالرحمن حسن عامر</v>
      </c>
      <c r="J233" s="73"/>
      <c r="K233" s="73"/>
      <c r="L233" s="73"/>
      <c r="M233" s="73"/>
      <c r="N233" s="73"/>
      <c r="O233" s="73" t="s">
        <v>1067</v>
      </c>
      <c r="P233" s="255" t="s">
        <v>1325</v>
      </c>
      <c r="Q233" s="445"/>
      <c r="R233" s="370"/>
      <c r="S233" s="265"/>
      <c r="T233" s="282"/>
      <c r="U233" s="282"/>
      <c r="V233" s="282"/>
      <c r="W233" s="282"/>
      <c r="X233" s="282"/>
      <c r="Y233" s="282"/>
      <c r="Z233" s="282"/>
      <c r="AA233" s="282"/>
      <c r="AB233" s="428"/>
      <c r="AC233" s="1001"/>
      <c r="AD233" s="1001"/>
      <c r="AE233" s="1001"/>
      <c r="AF233" s="1001"/>
      <c r="AG233" s="1001"/>
      <c r="AH233" s="1001"/>
      <c r="AI233" s="1001"/>
      <c r="AJ233" s="1001"/>
      <c r="AK233" s="283"/>
      <c r="AL233" s="283"/>
      <c r="AM233" s="283"/>
      <c r="AN233" s="283"/>
      <c r="AO233" s="283"/>
      <c r="AP233" s="283"/>
      <c r="BD233" s="251" t="e">
        <f>VLOOKUP(#REF!,'اعضاء هيئة التدريس'!#REF!,2,)</f>
        <v>#REF!</v>
      </c>
    </row>
    <row r="234" spans="1:56" s="272" customFormat="1" ht="15.75" hidden="1">
      <c r="A234" s="724">
        <v>38</v>
      </c>
      <c r="B234" s="288" t="s">
        <v>571</v>
      </c>
      <c r="C234" s="726" t="str">
        <f>VLOOKUP(B234,مقررات!$A$1:$F$411,2,FALSE)</f>
        <v>معادلات تفاضلية متقدمه</v>
      </c>
      <c r="D234" s="211">
        <f>VLOOKUP(B234,مقررات!$A$1:$F$452,3,FALSE)</f>
        <v>2</v>
      </c>
      <c r="E234" s="211">
        <f>VLOOKUP(B234,مقررات!$A$1:$F$476,4,FALSE)</f>
        <v>2</v>
      </c>
      <c r="F234" s="211">
        <f t="shared" si="9"/>
        <v>3</v>
      </c>
      <c r="G234" s="60" t="str">
        <f>VLOOKUP(B234,مقررات!$A$1:$F$409,6,FALSE)</f>
        <v>M216</v>
      </c>
      <c r="H234" s="60" t="s">
        <v>1550</v>
      </c>
      <c r="I234" s="262" t="str">
        <f>VLOOKUP(H234,'اعضاء هيئة التدريس'!$B$1:$D$300,2,FALSE)</f>
        <v xml:space="preserve">د/ رجاء عبدالغفارسلام </v>
      </c>
      <c r="J234" s="73"/>
      <c r="K234" s="73"/>
      <c r="L234" s="73"/>
      <c r="M234" s="73"/>
      <c r="N234" s="73" t="s">
        <v>1067</v>
      </c>
      <c r="O234" s="73"/>
      <c r="P234" s="386" t="s">
        <v>1314</v>
      </c>
      <c r="Q234" s="414"/>
      <c r="R234" s="143"/>
      <c r="S234" s="143"/>
      <c r="T234" s="4"/>
      <c r="U234" s="4"/>
      <c r="V234" s="4"/>
      <c r="W234" s="4"/>
      <c r="X234" s="4"/>
      <c r="Y234" s="4"/>
      <c r="Z234" s="143"/>
      <c r="AA234" s="4"/>
      <c r="AB234" s="692"/>
      <c r="AC234" s="1003"/>
      <c r="AD234" s="1001"/>
      <c r="AE234" s="1001"/>
      <c r="AF234" s="1001"/>
      <c r="AG234" s="1001"/>
      <c r="AH234" s="1001"/>
      <c r="AI234" s="1001"/>
      <c r="AJ234" s="1001"/>
      <c r="AK234" s="283"/>
      <c r="AL234" s="283"/>
      <c r="AM234" s="283"/>
      <c r="AN234" s="283"/>
      <c r="AO234" s="283"/>
      <c r="AP234" s="283"/>
      <c r="BD234" s="251" t="e">
        <f>VLOOKUP(#REF!,'اعضاء هيئة التدريس'!#REF!,2,)</f>
        <v>#REF!</v>
      </c>
    </row>
    <row r="235" spans="1:56" s="272" customFormat="1" ht="15.75" hidden="1" customHeight="1">
      <c r="A235" s="724">
        <v>39</v>
      </c>
      <c r="B235" s="288" t="s">
        <v>565</v>
      </c>
      <c r="C235" s="726" t="str">
        <f>VLOOKUP(B235,مقررات!$A$1:$F$411,2,FALSE)</f>
        <v>تحليل حقيقي</v>
      </c>
      <c r="D235" s="211">
        <f>VLOOKUP(B235,مقررات!$A$1:$F$452,3,FALSE)</f>
        <v>2</v>
      </c>
      <c r="E235" s="211">
        <f>VLOOKUP(B235,مقررات!$A$1:$F$476,4,FALSE)</f>
        <v>2</v>
      </c>
      <c r="F235" s="211">
        <f t="shared" si="9"/>
        <v>3</v>
      </c>
      <c r="G235" s="60" t="str">
        <f>VLOOKUP(B235,مقررات!$A$1:$F$409,6,FALSE)</f>
        <v>M213</v>
      </c>
      <c r="H235" s="60" t="s">
        <v>1529</v>
      </c>
      <c r="I235" s="262" t="str">
        <f>VLOOKUP(H235,'اعضاء هيئة التدريس'!$B$1:$D$300,2,FALSE)</f>
        <v>أ.د/ شكري إبراهيم ندا</v>
      </c>
      <c r="J235" s="73"/>
      <c r="K235" s="73"/>
      <c r="L235" s="73" t="s">
        <v>1072</v>
      </c>
      <c r="M235" s="73"/>
      <c r="N235" s="73"/>
      <c r="O235" s="73"/>
      <c r="P235" s="386" t="s">
        <v>1315</v>
      </c>
      <c r="Q235" s="446"/>
      <c r="R235" s="370"/>
      <c r="S235" s="265"/>
      <c r="T235" s="282"/>
      <c r="U235" s="282"/>
      <c r="V235" s="282"/>
      <c r="W235" s="282"/>
      <c r="X235" s="282"/>
      <c r="Y235" s="282"/>
      <c r="Z235" s="282"/>
      <c r="AA235" s="282"/>
      <c r="AB235" s="428"/>
      <c r="AC235" s="1001"/>
      <c r="AD235" s="1001"/>
      <c r="AE235" s="1001"/>
      <c r="AF235" s="1001"/>
      <c r="AG235" s="1001"/>
      <c r="AH235" s="1001"/>
      <c r="AI235" s="1001"/>
      <c r="AJ235" s="1001"/>
      <c r="AK235" s="283"/>
      <c r="AL235" s="283"/>
      <c r="AM235" s="283"/>
      <c r="AN235" s="283"/>
      <c r="AO235" s="283"/>
      <c r="AP235" s="283"/>
      <c r="BD235" s="251" t="e">
        <f>VLOOKUP(#REF!,'اعضاء هيئة التدريس'!#REF!,2,)</f>
        <v>#REF!</v>
      </c>
    </row>
    <row r="236" spans="1:56" s="272" customFormat="1" ht="24.75" hidden="1" customHeight="1">
      <c r="A236" s="724">
        <v>40</v>
      </c>
      <c r="B236" s="288" t="s">
        <v>1178</v>
      </c>
      <c r="C236" s="726" t="str">
        <f>VLOOKUP(B236,مقررات!$A$1:$F$411,2,FALSE)</f>
        <v>نظرية الزمر المنتهية</v>
      </c>
      <c r="D236" s="211">
        <f>VLOOKUP(B236,مقررات!$A$1:$F$452,3,FALSE)</f>
        <v>3</v>
      </c>
      <c r="E236" s="211">
        <f>VLOOKUP(B236,مقررات!$A$1:$F$476,4,FALSE)</f>
        <v>0</v>
      </c>
      <c r="F236" s="211">
        <f t="shared" si="9"/>
        <v>3</v>
      </c>
      <c r="G236" s="60" t="str">
        <f>VLOOKUP(B236,مقررات!$A$1:$F$409,6,FALSE)</f>
        <v>M214</v>
      </c>
      <c r="H236" s="347" t="s">
        <v>1573</v>
      </c>
      <c r="I236" s="262" t="str">
        <f>VLOOKUP(H236,'اعضاء هيئة التدريس'!$B$1:$D$300,2,FALSE)</f>
        <v>د. محمد الغالي محمد عبدالله</v>
      </c>
      <c r="J236" s="250"/>
      <c r="K236" s="250"/>
      <c r="L236" s="250"/>
      <c r="M236" s="250"/>
      <c r="N236" s="250"/>
      <c r="O236" s="250" t="s">
        <v>1069</v>
      </c>
      <c r="P236" s="386" t="s">
        <v>1322</v>
      </c>
      <c r="Q236" s="446"/>
      <c r="R236" s="370"/>
      <c r="S236" s="265"/>
      <c r="T236" s="282"/>
      <c r="U236" s="282"/>
      <c r="V236" s="282"/>
      <c r="W236" s="282"/>
      <c r="X236" s="282"/>
      <c r="Y236" s="282"/>
      <c r="Z236" s="282"/>
      <c r="AA236" s="282"/>
      <c r="AB236" s="428"/>
      <c r="AC236" s="1001"/>
      <c r="AD236" s="1001"/>
      <c r="AE236" s="1001"/>
      <c r="AF236" s="1001"/>
      <c r="AG236" s="1001"/>
      <c r="AH236" s="1001"/>
      <c r="AI236" s="1001"/>
      <c r="AJ236" s="1001"/>
      <c r="AK236" s="283"/>
      <c r="AL236" s="283"/>
      <c r="AM236" s="283"/>
      <c r="AN236" s="283"/>
      <c r="AO236" s="283"/>
      <c r="AP236" s="283"/>
      <c r="BD236" s="251" t="e">
        <f>VLOOKUP(#REF!,'اعضاء هيئة التدريس'!#REF!,2,)</f>
        <v>#REF!</v>
      </c>
    </row>
    <row r="237" spans="1:56" s="272" customFormat="1" ht="15.75" hidden="1" customHeight="1">
      <c r="A237" s="724">
        <v>41</v>
      </c>
      <c r="B237" s="288" t="s">
        <v>1058</v>
      </c>
      <c r="C237" s="726" t="str">
        <f>VLOOKUP(B237,مقررات!$A$1:$F$411,2,FALSE)</f>
        <v xml:space="preserve">بحوث عمليات </v>
      </c>
      <c r="D237" s="211">
        <f>VLOOKUP(B237,مقررات!$A$1:$F$452,3,FALSE)</f>
        <v>2</v>
      </c>
      <c r="E237" s="211">
        <f>VLOOKUP(B237,مقررات!$A$1:$F$476,4,FALSE)</f>
        <v>0</v>
      </c>
      <c r="F237" s="211">
        <f t="shared" si="9"/>
        <v>2</v>
      </c>
      <c r="G237" s="60" t="str">
        <f>VLOOKUP(B237,مقررات!$A$1:$F$409,6,FALSE)</f>
        <v>M2118</v>
      </c>
      <c r="H237" s="697" t="s">
        <v>1541</v>
      </c>
      <c r="I237" s="262" t="str">
        <f>VLOOKUP(H237,'اعضاء هيئة التدريس'!$B$1:$D$300,2,FALSE)</f>
        <v>د/ ناهد عبد العزيز صقر</v>
      </c>
      <c r="J237" s="73"/>
      <c r="K237" s="73" t="s">
        <v>1070</v>
      </c>
      <c r="L237" s="73"/>
      <c r="M237" s="73"/>
      <c r="N237" s="73"/>
      <c r="O237" s="73"/>
      <c r="P237" s="386" t="s">
        <v>1327</v>
      </c>
      <c r="Q237" s="414"/>
      <c r="R237" s="143"/>
      <c r="S237" s="143"/>
      <c r="T237" s="4"/>
      <c r="U237" s="4"/>
      <c r="V237" s="4"/>
      <c r="W237" s="4"/>
      <c r="X237" s="4"/>
      <c r="Y237" s="4"/>
      <c r="Z237" s="143"/>
      <c r="AA237" s="4"/>
      <c r="AB237" s="692"/>
      <c r="AC237" s="1003"/>
      <c r="AD237" s="1001"/>
      <c r="AE237" s="1001"/>
      <c r="AF237" s="1001"/>
      <c r="AG237" s="1001"/>
      <c r="AH237" s="1001"/>
      <c r="AI237" s="1001"/>
      <c r="AJ237" s="1001"/>
      <c r="AK237" s="283"/>
      <c r="AL237" s="283"/>
      <c r="AM237" s="283"/>
      <c r="AN237" s="283"/>
      <c r="AO237" s="283"/>
      <c r="AP237" s="283"/>
      <c r="BD237" s="251" t="e">
        <f>VLOOKUP(#REF!,'اعضاء هيئة التدريس'!#REF!,2,)</f>
        <v>#REF!</v>
      </c>
    </row>
    <row r="238" spans="1:56" s="272" customFormat="1" ht="15.75" hidden="1">
      <c r="A238" s="724">
        <v>42</v>
      </c>
      <c r="B238" s="288" t="s">
        <v>566</v>
      </c>
      <c r="C238" s="726" t="str">
        <f>VLOOKUP(B238,مقررات!$A$1:$F$411,2,FALSE)</f>
        <v>نظرية الكم (1)</v>
      </c>
      <c r="D238" s="211">
        <f>VLOOKUP(B238,مقررات!$A$1:$F$452,3,FALSE)</f>
        <v>2</v>
      </c>
      <c r="E238" s="211">
        <f>VLOOKUP(B238,مقررات!$A$1:$F$476,4,FALSE)</f>
        <v>0</v>
      </c>
      <c r="F238" s="211">
        <f t="shared" si="9"/>
        <v>2</v>
      </c>
      <c r="G238" s="60" t="str">
        <f>VLOOKUP(B238,مقررات!$A$1:$F$409,6,FALSE)</f>
        <v>M2210</v>
      </c>
      <c r="H238" s="60" t="s">
        <v>1535</v>
      </c>
      <c r="I238" s="262" t="str">
        <f>VLOOKUP(H238,'اعضاء هيئة التدريس'!$B$1:$D$300,2,FALSE)</f>
        <v xml:space="preserve">د/ محمد محمد أبو شادي </v>
      </c>
      <c r="J238" s="73" t="s">
        <v>1068</v>
      </c>
      <c r="K238" s="73"/>
      <c r="L238" s="73"/>
      <c r="M238" s="73"/>
      <c r="N238" s="73"/>
      <c r="O238" s="73"/>
      <c r="P238" s="386" t="s">
        <v>1327</v>
      </c>
      <c r="Q238" s="414"/>
      <c r="R238" s="143"/>
      <c r="S238" s="143"/>
      <c r="T238" s="4"/>
      <c r="U238" s="4"/>
      <c r="V238" s="4"/>
      <c r="W238" s="4"/>
      <c r="X238" s="4"/>
      <c r="Y238" s="4"/>
      <c r="Z238" s="143"/>
      <c r="AA238" s="4"/>
      <c r="AB238" s="692"/>
      <c r="AC238" s="1003"/>
      <c r="AD238" s="1001"/>
      <c r="AE238" s="1001"/>
      <c r="AF238" s="1001"/>
      <c r="AG238" s="1001"/>
      <c r="AH238" s="1001"/>
      <c r="AI238" s="1001"/>
      <c r="AJ238" s="1001"/>
      <c r="AK238" s="283"/>
      <c r="AL238" s="283"/>
      <c r="AM238" s="283"/>
      <c r="AN238" s="283"/>
      <c r="AO238" s="283"/>
      <c r="AP238" s="283"/>
      <c r="BD238" s="251" t="e">
        <f>VLOOKUP(#REF!,'اعضاء هيئة التدريس'!#REF!,2,)</f>
        <v>#REF!</v>
      </c>
    </row>
    <row r="239" spans="1:56" s="272" customFormat="1" ht="15.75" hidden="1" customHeight="1">
      <c r="A239" s="724">
        <v>43</v>
      </c>
      <c r="B239" s="288" t="s">
        <v>580</v>
      </c>
      <c r="C239" s="726" t="str">
        <f>VLOOKUP(B239,مقررات!$A$1:$F$411,2,FALSE)</f>
        <v>نظم قواعد البيانات</v>
      </c>
      <c r="D239" s="211">
        <f>VLOOKUP(B239,مقررات!$A$1:$F$452,3,FALSE)</f>
        <v>3</v>
      </c>
      <c r="E239" s="211">
        <f>VLOOKUP(B239,مقررات!$A$1:$F$476,4,FALSE)</f>
        <v>2</v>
      </c>
      <c r="F239" s="211">
        <f t="shared" si="9"/>
        <v>4</v>
      </c>
      <c r="G239" s="60" t="str">
        <f>VLOOKUP(B239,مقررات!$A$1:$F$409,6,FALSE)</f>
        <v>M2317</v>
      </c>
      <c r="H239" s="60" t="s">
        <v>1565</v>
      </c>
      <c r="I239" s="262" t="str">
        <f>VLOOKUP(H239,'اعضاء هيئة التدريس'!$B$1:$D$300,2,FALSE)</f>
        <v xml:space="preserve">د/ عمرو مسعد صابر </v>
      </c>
      <c r="J239" s="73"/>
      <c r="K239" s="73" t="s">
        <v>1068</v>
      </c>
      <c r="L239" s="73"/>
      <c r="M239" s="73"/>
      <c r="N239" s="73"/>
      <c r="O239" s="73"/>
      <c r="P239" s="255" t="s">
        <v>1318</v>
      </c>
      <c r="Q239" s="449"/>
      <c r="R239" s="370"/>
      <c r="S239" s="265"/>
      <c r="T239" s="282"/>
      <c r="U239" s="282"/>
      <c r="V239" s="282"/>
      <c r="W239" s="282"/>
      <c r="X239" s="282"/>
      <c r="Y239" s="282"/>
      <c r="Z239" s="282"/>
      <c r="AA239" s="282"/>
      <c r="AB239" s="428"/>
      <c r="AC239" s="1001"/>
      <c r="AD239" s="1001"/>
      <c r="AE239" s="1001"/>
      <c r="AF239" s="1001"/>
      <c r="AG239" s="1001"/>
      <c r="AH239" s="1001"/>
      <c r="AI239" s="1001"/>
      <c r="AJ239" s="1001"/>
      <c r="AK239" s="283"/>
      <c r="AL239" s="283"/>
      <c r="AM239" s="283"/>
      <c r="AN239" s="283"/>
      <c r="AO239" s="283"/>
      <c r="AP239" s="283"/>
      <c r="BD239" s="251" t="e">
        <f>VLOOKUP(#REF!,'اعضاء هيئة التدريس'!#REF!,2,)</f>
        <v>#REF!</v>
      </c>
    </row>
    <row r="240" spans="1:56" s="272" customFormat="1" ht="15.75" hidden="1" customHeight="1">
      <c r="A240" s="724">
        <v>44</v>
      </c>
      <c r="B240" s="288" t="s">
        <v>585</v>
      </c>
      <c r="C240" s="726" t="str">
        <f>VLOOKUP(B240,مقررات!$A$1:$F$411,2,FALSE)</f>
        <v>تحليل وتصميم النظم</v>
      </c>
      <c r="D240" s="211">
        <f>VLOOKUP(B240,مقررات!$A$1:$F$452,3,FALSE)</f>
        <v>3</v>
      </c>
      <c r="E240" s="211">
        <f>VLOOKUP(B240,مقررات!$A$1:$F$476,4,FALSE)</f>
        <v>2</v>
      </c>
      <c r="F240" s="211">
        <f t="shared" si="9"/>
        <v>4</v>
      </c>
      <c r="G240" s="60" t="str">
        <f>VLOOKUP(B240,مقررات!$A$1:$F$409,6,FALSE)</f>
        <v>M2311</v>
      </c>
      <c r="H240" s="697" t="s">
        <v>1569</v>
      </c>
      <c r="I240" s="262" t="str">
        <f>VLOOKUP(H240,'اعضاء هيئة التدريس'!$B$1:$D$300,2,FALSE)</f>
        <v>د/ عبدالله عبدالغفار محمد</v>
      </c>
      <c r="J240" s="73"/>
      <c r="K240" s="73"/>
      <c r="L240" s="73"/>
      <c r="M240" s="73" t="s">
        <v>1074</v>
      </c>
      <c r="N240" s="73"/>
      <c r="O240" s="73"/>
      <c r="P240" s="255" t="s">
        <v>1325</v>
      </c>
      <c r="Q240" s="414"/>
      <c r="R240" s="143"/>
      <c r="S240" s="143"/>
      <c r="T240" s="4"/>
      <c r="U240" s="4"/>
      <c r="V240" s="4"/>
      <c r="W240" s="4"/>
      <c r="X240" s="4"/>
      <c r="Y240" s="4"/>
      <c r="Z240" s="143"/>
      <c r="AA240" s="4"/>
      <c r="AB240" s="692"/>
      <c r="AC240" s="1003"/>
      <c r="AD240" s="1001"/>
      <c r="AE240" s="1001"/>
      <c r="AF240" s="1001"/>
      <c r="AG240" s="1001"/>
      <c r="AH240" s="1001"/>
      <c r="AI240" s="1001"/>
      <c r="AJ240" s="1001"/>
      <c r="AK240" s="283"/>
      <c r="AL240" s="283"/>
      <c r="AM240" s="283"/>
      <c r="AN240" s="283"/>
      <c r="AO240" s="283"/>
      <c r="AP240" s="283"/>
      <c r="BD240" s="251" t="e">
        <f>VLOOKUP(#REF!,'اعضاء هيئة التدريس'!#REF!,2,)</f>
        <v>#REF!</v>
      </c>
    </row>
    <row r="241" spans="1:56" s="272" customFormat="1" ht="15.75" hidden="1" customHeight="1">
      <c r="A241" s="724">
        <v>45</v>
      </c>
      <c r="B241" s="288" t="s">
        <v>579</v>
      </c>
      <c r="C241" s="726" t="str">
        <f>VLOOKUP(B241,مقررات!$A$1:$F$411,2,FALSE)</f>
        <v>نظم التشغيل</v>
      </c>
      <c r="D241" s="211">
        <f>VLOOKUP(B241,مقررات!$A$1:$F$452,3,FALSE)</f>
        <v>3</v>
      </c>
      <c r="E241" s="211">
        <f>VLOOKUP(B241,مقررات!$A$1:$F$476,4,FALSE)</f>
        <v>2</v>
      </c>
      <c r="F241" s="211">
        <f t="shared" si="9"/>
        <v>4</v>
      </c>
      <c r="G241" s="60" t="str">
        <f>VLOOKUP(B241,مقررات!$A$1:$F$409,6,FALSE)</f>
        <v>M2317</v>
      </c>
      <c r="H241" s="60" t="s">
        <v>1561</v>
      </c>
      <c r="I241" s="262" t="str">
        <f>VLOOKUP(H241,'اعضاء هيئة التدريس'!$B$1:$D$300,2,FALSE)</f>
        <v xml:space="preserve">د/ وليد أحمد دبور </v>
      </c>
      <c r="J241" s="73"/>
      <c r="K241" s="73"/>
      <c r="L241" s="73"/>
      <c r="M241" s="73"/>
      <c r="N241" s="73" t="s">
        <v>1074</v>
      </c>
      <c r="O241" s="73"/>
      <c r="P241" s="386" t="s">
        <v>1315</v>
      </c>
      <c r="Q241" s="414"/>
      <c r="R241" s="143"/>
      <c r="S241" s="143"/>
      <c r="T241" s="4"/>
      <c r="U241" s="4"/>
      <c r="V241" s="4"/>
      <c r="W241" s="4"/>
      <c r="X241" s="4"/>
      <c r="Y241" s="4"/>
      <c r="Z241" s="143"/>
      <c r="AA241" s="4"/>
      <c r="AB241" s="692"/>
      <c r="AC241" s="1003"/>
      <c r="AD241" s="1001"/>
      <c r="AE241" s="1001"/>
      <c r="AF241" s="1001"/>
      <c r="AG241" s="1001"/>
      <c r="AH241" s="1001"/>
      <c r="AI241" s="1001"/>
      <c r="AJ241" s="1001"/>
      <c r="AK241" s="283"/>
      <c r="AL241" s="283"/>
      <c r="AM241" s="283"/>
      <c r="AN241" s="283"/>
      <c r="AO241" s="283"/>
      <c r="AP241" s="283"/>
      <c r="BD241" s="251" t="e">
        <f>VLOOKUP(#REF!,'اعضاء هيئة التدريس'!#REF!,2,)</f>
        <v>#REF!</v>
      </c>
    </row>
    <row r="242" spans="1:56" s="272" customFormat="1" ht="15.75" hidden="1" customHeight="1">
      <c r="A242" s="724">
        <v>46</v>
      </c>
      <c r="B242" s="288" t="s">
        <v>582</v>
      </c>
      <c r="C242" s="726" t="str">
        <f>VLOOKUP(B242,مقررات!$A$1:$F$411,2,FALSE)</f>
        <v>تحليل وتصميم الخوارزميات</v>
      </c>
      <c r="D242" s="211">
        <f>VLOOKUP(B242,مقررات!$A$1:$F$452,3,FALSE)</f>
        <v>2</v>
      </c>
      <c r="E242" s="211">
        <f>VLOOKUP(B242,مقررات!$A$1:$F$476,4,FALSE)</f>
        <v>0</v>
      </c>
      <c r="F242" s="211">
        <f t="shared" si="9"/>
        <v>2</v>
      </c>
      <c r="G242" s="60" t="str">
        <f>VLOOKUP(B242,مقررات!$A$1:$F$409,6,FALSE)</f>
        <v>M2317</v>
      </c>
      <c r="H242" s="60" t="s">
        <v>1567</v>
      </c>
      <c r="I242" s="262" t="str">
        <f>VLOOKUP(H242,'اعضاء هيئة التدريس'!$B$1:$D$300,2,FALSE)</f>
        <v>د/ أحمد عبد الرحيم عبداللطيف</v>
      </c>
      <c r="J242" s="73"/>
      <c r="K242" s="73"/>
      <c r="L242" s="73"/>
      <c r="M242" s="73"/>
      <c r="N242" s="73"/>
      <c r="O242" s="73" t="s">
        <v>1072</v>
      </c>
      <c r="P242" s="386" t="s">
        <v>1327</v>
      </c>
      <c r="Q242" s="447"/>
      <c r="R242" s="370"/>
      <c r="S242" s="265"/>
      <c r="T242" s="282"/>
      <c r="U242" s="282"/>
      <c r="V242" s="282"/>
      <c r="W242" s="282"/>
      <c r="X242" s="282"/>
      <c r="Y242" s="282"/>
      <c r="Z242" s="282"/>
      <c r="AA242" s="282"/>
      <c r="AB242" s="428"/>
      <c r="AC242" s="1001"/>
      <c r="AD242" s="1001"/>
      <c r="AE242" s="1001"/>
      <c r="AF242" s="1001"/>
      <c r="AG242" s="1001"/>
      <c r="AH242" s="1001"/>
      <c r="AI242" s="1001"/>
      <c r="AJ242" s="1001"/>
      <c r="AK242" s="283"/>
      <c r="AL242" s="283"/>
      <c r="AM242" s="283"/>
      <c r="AN242" s="283"/>
      <c r="AO242" s="283"/>
      <c r="AP242" s="283"/>
      <c r="BD242" s="251" t="e">
        <f>VLOOKUP(#REF!,'اعضاء هيئة التدريس'!#REF!,2,)</f>
        <v>#REF!</v>
      </c>
    </row>
    <row r="243" spans="1:56" s="272" customFormat="1" ht="15.75" hidden="1" customHeight="1">
      <c r="A243" s="724">
        <v>47</v>
      </c>
      <c r="B243" s="288" t="s">
        <v>568</v>
      </c>
      <c r="C243" s="726" t="str">
        <f>VLOOKUP(B243,مقررات!$A$1:$F$411,2,FALSE)</f>
        <v>التحليل الدالي(1)</v>
      </c>
      <c r="D243" s="211">
        <f>VLOOKUP(B243,مقررات!$A$1:$F$452,3,FALSE)</f>
        <v>3</v>
      </c>
      <c r="E243" s="211">
        <f>VLOOKUP(B243,مقررات!$A$1:$F$476,4,FALSE)</f>
        <v>0</v>
      </c>
      <c r="F243" s="211">
        <f t="shared" si="9"/>
        <v>3</v>
      </c>
      <c r="G243" s="60" t="str">
        <f>VLOOKUP(B243,مقررات!$A$1:$F$409,6,FALSE)</f>
        <v>M213</v>
      </c>
      <c r="H243" s="60" t="s">
        <v>1571</v>
      </c>
      <c r="I243" s="262" t="str">
        <f>VLOOKUP(H243,'اعضاء هيئة التدريس'!$B$1:$D$300,2,FALSE)</f>
        <v>د/ منار عبدالله ماهر</v>
      </c>
      <c r="J243" s="73"/>
      <c r="K243" s="73"/>
      <c r="L243" s="73"/>
      <c r="M243" s="73"/>
      <c r="N243" s="73" t="s">
        <v>1074</v>
      </c>
      <c r="O243" s="73"/>
      <c r="P243" s="386"/>
      <c r="Q243" s="414"/>
      <c r="R243" s="143"/>
      <c r="S243" s="143"/>
      <c r="T243" s="4"/>
      <c r="U243" s="4"/>
      <c r="V243" s="4"/>
      <c r="W243" s="4"/>
      <c r="X243" s="4"/>
      <c r="Y243" s="4"/>
      <c r="Z243" s="143"/>
      <c r="AA243" s="4"/>
      <c r="AB243" s="692"/>
      <c r="AC243" s="1003"/>
      <c r="AD243" s="1004"/>
      <c r="AE243" s="1001"/>
      <c r="AF243" s="1001"/>
      <c r="AG243" s="1001"/>
      <c r="AH243" s="1001"/>
      <c r="AI243" s="1001"/>
      <c r="AJ243" s="1001"/>
      <c r="AK243" s="283"/>
      <c r="AL243" s="283"/>
      <c r="AM243" s="283"/>
      <c r="AN243" s="283"/>
      <c r="AO243" s="283"/>
      <c r="AP243" s="283"/>
      <c r="BD243" s="251" t="e">
        <f>VLOOKUP(#REF!,'اعضاء هيئة التدريس'!#REF!,2,)</f>
        <v>#REF!</v>
      </c>
    </row>
    <row r="244" spans="1:56" s="272" customFormat="1" ht="15.75" hidden="1" customHeight="1">
      <c r="A244" s="724">
        <v>48</v>
      </c>
      <c r="B244" s="288" t="s">
        <v>1051</v>
      </c>
      <c r="C244" s="741" t="str">
        <f>VLOOKUP(B244,مقررات!$A$1:$F$411,2,FALSE)</f>
        <v xml:space="preserve">الهندسة التفاضلية </v>
      </c>
      <c r="D244" s="225">
        <f>VLOOKUP(B244,مقررات!$A$1:$F$452,3,FALSE)</f>
        <v>3</v>
      </c>
      <c r="E244" s="225">
        <f>VLOOKUP(B244,مقررات!$A$1:$F$476,4,FALSE)</f>
        <v>0</v>
      </c>
      <c r="F244" s="225">
        <f t="shared" si="9"/>
        <v>3</v>
      </c>
      <c r="G244" s="340" t="str">
        <f>VLOOKUP(B244,مقررات!$A$1:$F$409,6,FALSE)</f>
        <v xml:space="preserve">   M213&amp;M115</v>
      </c>
      <c r="H244" s="340" t="s">
        <v>1558</v>
      </c>
      <c r="I244" s="742" t="str">
        <f>VLOOKUP(H244,'اعضاء هيئة التدريس'!$B$1:$D$300,2,FALSE)</f>
        <v xml:space="preserve">  د/ مها عبد الفتاح ابوشنب</v>
      </c>
      <c r="J244" s="648"/>
      <c r="K244" s="648"/>
      <c r="L244" s="648"/>
      <c r="M244" s="648"/>
      <c r="N244" s="648"/>
      <c r="O244" s="648" t="s">
        <v>1069</v>
      </c>
      <c r="P244" s="386" t="s">
        <v>1327</v>
      </c>
      <c r="Q244" s="782"/>
      <c r="R244" s="444"/>
      <c r="S244" s="563"/>
      <c r="T244" s="382"/>
      <c r="U244" s="382"/>
      <c r="V244" s="382"/>
      <c r="W244" s="382"/>
      <c r="X244" s="382"/>
      <c r="Y244" s="382"/>
      <c r="Z244" s="382"/>
      <c r="AA244" s="382"/>
      <c r="AB244" s="752"/>
      <c r="AC244" s="1010"/>
      <c r="AD244" s="1004"/>
      <c r="AE244" s="1001"/>
      <c r="AF244" s="1001"/>
      <c r="AG244" s="1001"/>
      <c r="AH244" s="1001"/>
      <c r="AI244" s="1001"/>
      <c r="AJ244" s="1001"/>
      <c r="AK244" s="283"/>
      <c r="AL244" s="283"/>
      <c r="AM244" s="283"/>
      <c r="AN244" s="283"/>
      <c r="AO244" s="283"/>
      <c r="AP244" s="283"/>
      <c r="BD244" s="251" t="e">
        <f>VLOOKUP(#REF!,'اعضاء هيئة التدريس'!#REF!,2,)</f>
        <v>#REF!</v>
      </c>
    </row>
    <row r="245" spans="1:56" s="272" customFormat="1" ht="15.75" hidden="1" customHeight="1">
      <c r="A245" s="724">
        <v>49</v>
      </c>
      <c r="B245" s="288" t="s">
        <v>1184</v>
      </c>
      <c r="C245" s="726" t="str">
        <f>VLOOKUP(B245,مقررات!$A$1:$F$411,2,FALSE)</f>
        <v>تحليل دالي (2)</v>
      </c>
      <c r="D245" s="211">
        <f>VLOOKUP(B245,مقررات!$A$1:$F$452,3,FALSE)</f>
        <v>3</v>
      </c>
      <c r="E245" s="211">
        <f>VLOOKUP(B245,مقررات!$A$1:$F$476,4,FALSE)</f>
        <v>0</v>
      </c>
      <c r="F245" s="211">
        <f t="shared" si="9"/>
        <v>3</v>
      </c>
      <c r="G245" s="60" t="str">
        <f>VLOOKUP(B245,مقررات!$A$1:$F$409,6,FALSE)</f>
        <v>M311</v>
      </c>
      <c r="H245" s="423" t="s">
        <v>1571</v>
      </c>
      <c r="I245" s="262" t="str">
        <f>VLOOKUP(H245,'اعضاء هيئة التدريس'!$B$1:$D$300,2,FALSE)</f>
        <v>د/ منار عبدالله ماهر</v>
      </c>
      <c r="J245" s="73"/>
      <c r="K245" s="73"/>
      <c r="L245" s="73"/>
      <c r="M245" s="73"/>
      <c r="N245" s="73"/>
      <c r="O245" s="73" t="s">
        <v>1074</v>
      </c>
      <c r="P245" s="386" t="s">
        <v>1322</v>
      </c>
      <c r="Q245" s="414"/>
      <c r="R245" s="143"/>
      <c r="S245" s="143"/>
      <c r="T245" s="4"/>
      <c r="U245" s="4"/>
      <c r="V245" s="4"/>
      <c r="W245" s="4"/>
      <c r="X245" s="4"/>
      <c r="Y245" s="4"/>
      <c r="Z245" s="143"/>
      <c r="AA245" s="4"/>
      <c r="AB245" s="692"/>
      <c r="AC245" s="1003"/>
      <c r="AD245" s="1004"/>
      <c r="AE245" s="1001"/>
      <c r="AF245" s="1001"/>
      <c r="AG245" s="1001"/>
      <c r="AH245" s="1001"/>
      <c r="AI245" s="1001"/>
      <c r="AJ245" s="1001"/>
      <c r="AK245" s="283"/>
      <c r="AL245" s="283"/>
      <c r="AM245" s="283"/>
      <c r="AN245" s="283"/>
      <c r="AO245" s="283"/>
      <c r="AP245" s="283"/>
      <c r="BD245" s="251" t="e">
        <f>VLOOKUP(#REF!,'اعضاء هيئة التدريس'!#REF!,2,)</f>
        <v>#REF!</v>
      </c>
    </row>
    <row r="246" spans="1:56" ht="15.75" hidden="1" customHeight="1">
      <c r="A246" s="724">
        <v>50</v>
      </c>
      <c r="B246" s="288" t="s">
        <v>1049</v>
      </c>
      <c r="C246" s="726" t="str">
        <f>VLOOKUP(B246,مقررات!$A$1:$F$411,2,FALSE)</f>
        <v>مختارات في  التطبيقية</v>
      </c>
      <c r="D246" s="211">
        <f>VLOOKUP(B246,مقررات!$A$1:$F$452,3,FALSE)</f>
        <v>3</v>
      </c>
      <c r="E246" s="211">
        <f>VLOOKUP(B246,مقررات!$A$1:$F$476,4,FALSE)</f>
        <v>0</v>
      </c>
      <c r="F246" s="211">
        <f t="shared" si="9"/>
        <v>3</v>
      </c>
      <c r="G246" s="60" t="str">
        <f>VLOOKUP(B246,مقررات!$A$1:$F$409,6,FALSE)</f>
        <v>M3217</v>
      </c>
      <c r="H246" s="697" t="s">
        <v>1524</v>
      </c>
      <c r="I246" s="262" t="str">
        <f>VLOOKUP(H246,'اعضاء هيئة التدريس'!$B$1:$D$300,2,FALSE)</f>
        <v>أ.د/ على ماهر ابوربية</v>
      </c>
      <c r="J246" s="73"/>
      <c r="K246" s="73" t="s">
        <v>1074</v>
      </c>
      <c r="L246" s="73"/>
      <c r="M246" s="73"/>
      <c r="N246" s="73"/>
      <c r="O246" s="73"/>
      <c r="P246" s="386" t="s">
        <v>1327</v>
      </c>
      <c r="Q246" s="414"/>
      <c r="R246" s="143"/>
      <c r="S246" s="143"/>
      <c r="T246" s="4"/>
      <c r="U246" s="4"/>
      <c r="V246" s="4"/>
      <c r="W246" s="4"/>
      <c r="X246" s="4"/>
      <c r="Y246" s="4"/>
      <c r="Z246" s="143"/>
      <c r="AA246" s="4"/>
      <c r="AB246" s="692"/>
      <c r="AC246" s="1003"/>
      <c r="BD246" s="251" t="e">
        <f>VLOOKUP(#REF!,'اعضاء هيئة التدريس'!#REF!,2,)</f>
        <v>#REF!</v>
      </c>
    </row>
    <row r="247" spans="1:56" s="272" customFormat="1" ht="15.75" hidden="1" customHeight="1">
      <c r="A247" s="724">
        <v>51</v>
      </c>
      <c r="B247" s="288" t="s">
        <v>594</v>
      </c>
      <c r="C247" s="726" t="str">
        <f>VLOOKUP(B247,مقررات!$A$1:$F$411,2,FALSE)</f>
        <v>مختارات في الحاسبات</v>
      </c>
      <c r="D247" s="211">
        <f>VLOOKUP(B247,مقررات!$A$1:$F$452,3,FALSE)</f>
        <v>3</v>
      </c>
      <c r="E247" s="211">
        <f>VLOOKUP(B247,مقررات!$A$1:$F$476,4,FALSE)</f>
        <v>0</v>
      </c>
      <c r="F247" s="211">
        <f t="shared" si="9"/>
        <v>3</v>
      </c>
      <c r="G247" s="60" t="str">
        <f>VLOOKUP(B247,مقررات!$A$1:$F$409,6,FALSE)</f>
        <v>ـ</v>
      </c>
      <c r="H247" s="347" t="s">
        <v>1567</v>
      </c>
      <c r="I247" s="262" t="str">
        <f>VLOOKUP(H247,'اعضاء هيئة التدريس'!$B$1:$D$300,2,FALSE)</f>
        <v>د/ أحمد عبد الرحيم عبداللطيف</v>
      </c>
      <c r="J247" s="250"/>
      <c r="K247" s="413"/>
      <c r="L247" s="250"/>
      <c r="M247" s="250"/>
      <c r="N247" s="250"/>
      <c r="O247" s="250" t="s">
        <v>1180</v>
      </c>
      <c r="P247" s="386" t="s">
        <v>1327</v>
      </c>
      <c r="Q247" s="446"/>
      <c r="R247" s="370"/>
      <c r="S247" s="265"/>
      <c r="T247" s="282"/>
      <c r="U247" s="282"/>
      <c r="V247" s="282"/>
      <c r="W247" s="282"/>
      <c r="X247" s="282"/>
      <c r="Y247" s="282"/>
      <c r="Z247" s="282"/>
      <c r="AA247" s="282"/>
      <c r="AB247" s="428"/>
      <c r="AC247" s="1001"/>
      <c r="AD247" s="1004"/>
      <c r="AE247" s="1001"/>
      <c r="AF247" s="1001"/>
      <c r="AG247" s="1001"/>
      <c r="AH247" s="1001"/>
      <c r="AI247" s="1001"/>
      <c r="AJ247" s="1001"/>
      <c r="AK247" s="283"/>
      <c r="AL247" s="283"/>
      <c r="AM247" s="283"/>
      <c r="AN247" s="283"/>
      <c r="AO247" s="283"/>
      <c r="AP247" s="283"/>
      <c r="BD247" s="251" t="e">
        <f>VLOOKUP(#REF!,'اعضاء هيئة التدريس'!#REF!,2,)</f>
        <v>#REF!</v>
      </c>
    </row>
    <row r="248" spans="1:56" s="272" customFormat="1" ht="15.75" hidden="1" customHeight="1">
      <c r="A248" s="724">
        <v>52</v>
      </c>
      <c r="B248" s="288" t="s">
        <v>597</v>
      </c>
      <c r="C248" s="726" t="str">
        <f>VLOOKUP(B248,مقررات!$A$1:$F$411,2,FALSE)</f>
        <v>ذكاء اصطناعي</v>
      </c>
      <c r="D248" s="211">
        <f>VLOOKUP(B248,مقررات!$A$1:$F$452,3,FALSE)</f>
        <v>3</v>
      </c>
      <c r="E248" s="211">
        <f>VLOOKUP(B248,مقررات!$A$1:$F$476,4,FALSE)</f>
        <v>0</v>
      </c>
      <c r="F248" s="211">
        <f t="shared" si="9"/>
        <v>3</v>
      </c>
      <c r="G248" s="60" t="str">
        <f>VLOOKUP(B248,مقررات!$A$1:$F$409,6,FALSE)</f>
        <v>M2317</v>
      </c>
      <c r="H248" s="60" t="s">
        <v>1536</v>
      </c>
      <c r="I248" s="262" t="str">
        <f>VLOOKUP(H248,'اعضاء هيئة التدريس'!$B$1:$D$300,2,FALSE)</f>
        <v>د. بسنت محمد الكفراوي</v>
      </c>
      <c r="J248" s="73"/>
      <c r="K248" s="73"/>
      <c r="L248" s="73"/>
      <c r="M248" s="73" t="s">
        <v>1069</v>
      </c>
      <c r="N248" s="73"/>
      <c r="O248" s="73"/>
      <c r="P248" s="386" t="s">
        <v>1327</v>
      </c>
      <c r="Q248" s="446"/>
      <c r="R248" s="370"/>
      <c r="S248" s="265"/>
      <c r="T248" s="282"/>
      <c r="U248" s="282"/>
      <c r="V248" s="282"/>
      <c r="W248" s="282"/>
      <c r="X248" s="282"/>
      <c r="Y248" s="282"/>
      <c r="Z248" s="282"/>
      <c r="AA248" s="282"/>
      <c r="AB248" s="428"/>
      <c r="AC248" s="1001"/>
      <c r="AD248" s="1001"/>
      <c r="AE248" s="1001"/>
      <c r="AF248" s="1001"/>
      <c r="AG248" s="1001"/>
      <c r="AH248" s="1001"/>
      <c r="AI248" s="1001"/>
      <c r="AJ248" s="1001"/>
      <c r="AK248" s="283"/>
      <c r="AL248" s="283"/>
      <c r="AM248" s="283"/>
      <c r="AN248" s="283"/>
      <c r="AO248" s="283"/>
      <c r="AP248" s="283"/>
      <c r="BD248" s="251" t="e">
        <f>VLOOKUP(#REF!,'اعضاء هيئة التدريس'!#REF!,2,)</f>
        <v>#REF!</v>
      </c>
    </row>
    <row r="249" spans="1:56" s="272" customFormat="1" ht="15.75" hidden="1" customHeight="1">
      <c r="A249" s="724">
        <v>53</v>
      </c>
      <c r="B249" s="288" t="s">
        <v>583</v>
      </c>
      <c r="C249" s="726" t="str">
        <f>VLOOKUP(B249,مقررات!$A$1:$F$411,2,FALSE)</f>
        <v>المنطق في علوم الحاسب</v>
      </c>
      <c r="D249" s="211">
        <f>VLOOKUP(B249,مقررات!$A$1:$F$452,3,FALSE)</f>
        <v>3</v>
      </c>
      <c r="E249" s="211">
        <f>VLOOKUP(B249,مقررات!$A$1:$F$476,4,FALSE)</f>
        <v>2</v>
      </c>
      <c r="F249" s="211">
        <f t="shared" si="9"/>
        <v>4</v>
      </c>
      <c r="G249" s="60" t="str">
        <f>VLOOKUP(B249,مقررات!$A$1:$F$409,6,FALSE)</f>
        <v>--</v>
      </c>
      <c r="H249" s="60" t="s">
        <v>1569</v>
      </c>
      <c r="I249" s="262" t="str">
        <f>VLOOKUP(H249,'اعضاء هيئة التدريس'!$B$1:$D$300,2,FALSE)</f>
        <v>د/ عبدالله عبدالغفار محمد</v>
      </c>
      <c r="J249" s="73"/>
      <c r="K249" s="73"/>
      <c r="L249" s="73"/>
      <c r="M249" s="73"/>
      <c r="N249" s="73"/>
      <c r="O249" s="73" t="s">
        <v>1069</v>
      </c>
      <c r="P249" s="255" t="s">
        <v>1325</v>
      </c>
      <c r="Q249" s="414"/>
      <c r="R249" s="143"/>
      <c r="S249" s="143"/>
      <c r="T249" s="4"/>
      <c r="U249" s="4"/>
      <c r="V249" s="4"/>
      <c r="W249" s="4"/>
      <c r="X249" s="4"/>
      <c r="Y249" s="4"/>
      <c r="Z249" s="143"/>
      <c r="AA249" s="4"/>
      <c r="AB249" s="692"/>
      <c r="AC249" s="1003"/>
      <c r="AD249" s="1001"/>
      <c r="AE249" s="1001"/>
      <c r="AF249" s="1001"/>
      <c r="AG249" s="1001"/>
      <c r="AH249" s="1001"/>
      <c r="AI249" s="1001"/>
      <c r="AJ249" s="1001"/>
      <c r="AK249" s="283"/>
      <c r="AL249" s="283"/>
      <c r="AM249" s="283"/>
      <c r="AN249" s="283"/>
      <c r="AO249" s="283"/>
      <c r="AP249" s="283"/>
      <c r="BD249" s="251" t="e">
        <f>VLOOKUP(#REF!,'اعضاء هيئة التدريس'!#REF!,2,)</f>
        <v>#REF!</v>
      </c>
    </row>
    <row r="250" spans="1:56" s="272" customFormat="1" ht="15.75" hidden="1" customHeight="1">
      <c r="A250" s="724">
        <v>54</v>
      </c>
      <c r="B250" s="288" t="s">
        <v>600</v>
      </c>
      <c r="C250" s="726" t="str">
        <f>VLOOKUP(B250,مقررات!$A$1:$F$411,2,FALSE)</f>
        <v>تكنولوجيا المعلومات</v>
      </c>
      <c r="D250" s="211">
        <f>VLOOKUP(B250,مقررات!$A$1:$F$452,3,FALSE)</f>
        <v>2</v>
      </c>
      <c r="E250" s="211">
        <f>VLOOKUP(B250,مقررات!$A$1:$F$476,4,FALSE)</f>
        <v>2</v>
      </c>
      <c r="F250" s="211">
        <f t="shared" si="9"/>
        <v>3</v>
      </c>
      <c r="G250" s="60" t="str">
        <f>VLOOKUP(B250,مقررات!$A$1:$F$409,6,FALSE)</f>
        <v>M437</v>
      </c>
      <c r="H250" s="60" t="s">
        <v>1536</v>
      </c>
      <c r="I250" s="262" t="str">
        <f>VLOOKUP(H250,'اعضاء هيئة التدريس'!$B$1:$D$300,2,FALSE)</f>
        <v>د. بسنت محمد الكفراوي</v>
      </c>
      <c r="J250" s="73"/>
      <c r="K250" s="73" t="s">
        <v>1070</v>
      </c>
      <c r="L250" s="73"/>
      <c r="M250" s="73"/>
      <c r="N250" s="73"/>
      <c r="O250" s="73"/>
      <c r="P250" s="386" t="s">
        <v>1327</v>
      </c>
      <c r="Q250" s="446"/>
      <c r="R250" s="370"/>
      <c r="S250" s="265"/>
      <c r="T250" s="282"/>
      <c r="U250" s="282"/>
      <c r="V250" s="282"/>
      <c r="W250" s="282"/>
      <c r="X250" s="282"/>
      <c r="Y250" s="282"/>
      <c r="Z250" s="282"/>
      <c r="AA250" s="282"/>
      <c r="AB250" s="428"/>
      <c r="AC250" s="1001"/>
      <c r="AD250" s="1001"/>
      <c r="AE250" s="1001"/>
      <c r="AF250" s="1001"/>
      <c r="AG250" s="1001"/>
      <c r="AH250" s="1001"/>
      <c r="AI250" s="1001"/>
      <c r="AJ250" s="1001"/>
      <c r="AK250" s="283"/>
      <c r="AL250" s="283"/>
      <c r="AM250" s="283"/>
      <c r="AN250" s="283"/>
      <c r="AO250" s="283"/>
      <c r="AP250" s="283"/>
      <c r="BD250" s="251" t="e">
        <f>VLOOKUP(#REF!,'اعضاء هيئة التدريس'!#REF!,2,)</f>
        <v>#REF!</v>
      </c>
    </row>
    <row r="251" spans="1:56" s="272" customFormat="1" ht="15.75" hidden="1" customHeight="1">
      <c r="A251" s="724">
        <v>55</v>
      </c>
      <c r="B251" s="288" t="s">
        <v>603</v>
      </c>
      <c r="C251" s="726" t="str">
        <f>VLOOKUP(B251,مقررات!$A$1:$F$411,2,FALSE)</f>
        <v>معالجة الصور</v>
      </c>
      <c r="D251" s="211">
        <f>VLOOKUP(B251,مقررات!$A$1:$F$452,3,FALSE)</f>
        <v>2</v>
      </c>
      <c r="E251" s="211">
        <f>VLOOKUP(B251,مقررات!$A$1:$F$476,4,FALSE)</f>
        <v>2</v>
      </c>
      <c r="F251" s="211">
        <f t="shared" si="9"/>
        <v>3</v>
      </c>
      <c r="G251" s="60" t="str">
        <f>VLOOKUP(B251,مقررات!$A$1:$F$409,6,FALSE)</f>
        <v>M2315</v>
      </c>
      <c r="H251" s="347" t="s">
        <v>1560</v>
      </c>
      <c r="I251" s="262" t="str">
        <f>VLOOKUP(H251,'اعضاء هيئة التدريس'!$B$1:$D$300,2,FALSE)</f>
        <v xml:space="preserve">د/ هاني محمد إبراهيم </v>
      </c>
      <c r="J251" s="250"/>
      <c r="K251" s="250" t="s">
        <v>1067</v>
      </c>
      <c r="L251" s="250"/>
      <c r="M251" s="250"/>
      <c r="N251" s="250"/>
      <c r="O251" s="250"/>
      <c r="P251" s="255"/>
      <c r="Q251" s="445"/>
      <c r="R251" s="370"/>
      <c r="S251" s="265"/>
      <c r="T251" s="282"/>
      <c r="U251" s="282"/>
      <c r="V251" s="282"/>
      <c r="W251" s="282"/>
      <c r="X251" s="282"/>
      <c r="Y251" s="282"/>
      <c r="Z251" s="282"/>
      <c r="AA251" s="282"/>
      <c r="AB251" s="428"/>
      <c r="AC251" s="1001"/>
      <c r="AD251" s="1001"/>
      <c r="AE251" s="1001"/>
      <c r="AF251" s="1001"/>
      <c r="AG251" s="1001"/>
      <c r="AH251" s="1001"/>
      <c r="AI251" s="1001"/>
      <c r="AJ251" s="1001"/>
      <c r="AK251" s="283"/>
      <c r="AL251" s="283"/>
      <c r="AM251" s="283"/>
      <c r="AN251" s="283"/>
      <c r="AO251" s="283"/>
      <c r="AP251" s="283"/>
      <c r="BD251" s="251" t="e">
        <f>VLOOKUP(#REF!,'اعضاء هيئة التدريس'!#REF!,2,)</f>
        <v>#REF!</v>
      </c>
    </row>
    <row r="252" spans="1:56" s="272" customFormat="1" ht="15.75" hidden="1" customHeight="1">
      <c r="A252" s="724">
        <v>56</v>
      </c>
      <c r="B252" s="288" t="s">
        <v>581</v>
      </c>
      <c r="C252" s="726" t="str">
        <f>VLOOKUP(B252,مقررات!$A$1:$F$411,2,FALSE)</f>
        <v>شبكات الحاسبات</v>
      </c>
      <c r="D252" s="211">
        <f>VLOOKUP(B252,مقررات!$A$1:$F$452,3,FALSE)</f>
        <v>3</v>
      </c>
      <c r="E252" s="211">
        <f>VLOOKUP(B252,مقررات!$A$1:$F$476,4,FALSE)</f>
        <v>0</v>
      </c>
      <c r="F252" s="211">
        <f t="shared" si="9"/>
        <v>3</v>
      </c>
      <c r="G252" s="60" t="str">
        <f>VLOOKUP(B252,مقررات!$A$1:$F$409,6,FALSE)</f>
        <v>M2312</v>
      </c>
      <c r="H252" s="60" t="s">
        <v>1526</v>
      </c>
      <c r="I252" s="262" t="str">
        <f>VLOOKUP(H252,'اعضاء هيئة التدريس'!$B$1:$D$300,2,FALSE)</f>
        <v xml:space="preserve">أ.د/ على محمد مليجى </v>
      </c>
      <c r="J252" s="73"/>
      <c r="K252" s="73"/>
      <c r="L252" s="73" t="s">
        <v>1069</v>
      </c>
      <c r="M252" s="73"/>
      <c r="N252" s="73"/>
      <c r="O252" s="73"/>
      <c r="P252" s="255" t="s">
        <v>1325</v>
      </c>
      <c r="Q252" s="414"/>
      <c r="R252" s="143"/>
      <c r="S252" s="143"/>
      <c r="T252" s="4"/>
      <c r="U252" s="4"/>
      <c r="V252" s="4"/>
      <c r="W252" s="4"/>
      <c r="X252" s="4"/>
      <c r="Y252" s="4"/>
      <c r="Z252" s="143"/>
      <c r="AA252" s="4"/>
      <c r="AB252" s="692"/>
      <c r="AC252" s="1003"/>
      <c r="AD252" s="1001"/>
      <c r="AE252" s="1001"/>
      <c r="AF252" s="1001"/>
      <c r="AG252" s="1001"/>
      <c r="AH252" s="1001"/>
      <c r="AI252" s="1001"/>
      <c r="AJ252" s="1001"/>
      <c r="AK252" s="283"/>
      <c r="AL252" s="283"/>
      <c r="AM252" s="283"/>
      <c r="AN252" s="283"/>
      <c r="AO252" s="283"/>
      <c r="AP252" s="283"/>
      <c r="BD252" s="251" t="e">
        <f>VLOOKUP(#REF!,'اعضاء هيئة التدريس'!#REF!,2,)</f>
        <v>#REF!</v>
      </c>
    </row>
    <row r="253" spans="1:56" s="272" customFormat="1" ht="15.75" hidden="1" customHeight="1">
      <c r="A253" s="724">
        <v>57</v>
      </c>
      <c r="B253" s="288" t="s">
        <v>590</v>
      </c>
      <c r="C253" s="726" t="str">
        <f>VLOOKUP(B253,مقررات!$A$1:$F$411,2,FALSE)</f>
        <v>هندسة البرامج</v>
      </c>
      <c r="D253" s="211">
        <f>VLOOKUP(B253,مقررات!$A$1:$F$452,3,FALSE)</f>
        <v>3</v>
      </c>
      <c r="E253" s="211">
        <f>VLOOKUP(B253,مقررات!$A$1:$F$476,4,FALSE)</f>
        <v>2</v>
      </c>
      <c r="F253" s="211">
        <f t="shared" si="9"/>
        <v>4</v>
      </c>
      <c r="G253" s="60" t="str">
        <f>VLOOKUP(B253,مقررات!$A$1:$F$409,6,FALSE)</f>
        <v>M1318</v>
      </c>
      <c r="H253" s="60" t="s">
        <v>1526</v>
      </c>
      <c r="I253" s="262" t="str">
        <f>VLOOKUP(H253,'اعضاء هيئة التدريس'!$B$1:$D$300,2,FALSE)</f>
        <v xml:space="preserve">أ.د/ على محمد مليجى </v>
      </c>
      <c r="J253" s="73"/>
      <c r="K253" s="73" t="s">
        <v>1069</v>
      </c>
      <c r="L253" s="73"/>
      <c r="M253" s="73"/>
      <c r="N253" s="73"/>
      <c r="O253" s="73"/>
      <c r="P253" s="386" t="s">
        <v>1322</v>
      </c>
      <c r="Q253" s="414"/>
      <c r="R253" s="143"/>
      <c r="S253" s="143"/>
      <c r="T253" s="4"/>
      <c r="U253" s="4"/>
      <c r="V253" s="4"/>
      <c r="W253" s="4"/>
      <c r="X253" s="4"/>
      <c r="Y253" s="4"/>
      <c r="Z253" s="143"/>
      <c r="AA253" s="4"/>
      <c r="AB253" s="692"/>
      <c r="AC253" s="1003"/>
      <c r="AD253" s="1001"/>
      <c r="AE253" s="1001"/>
      <c r="AF253" s="1001"/>
      <c r="AG253" s="1001"/>
      <c r="AH253" s="1001"/>
      <c r="AI253" s="1001"/>
      <c r="AJ253" s="1001"/>
      <c r="AK253" s="283"/>
      <c r="AL253" s="283"/>
      <c r="AM253" s="283"/>
      <c r="AN253" s="283"/>
      <c r="AO253" s="283"/>
      <c r="AP253" s="283"/>
      <c r="BD253" s="251" t="e">
        <f>VLOOKUP(#REF!,'اعضاء هيئة التدريس'!#REF!,2,)</f>
        <v>#REF!</v>
      </c>
    </row>
    <row r="254" spans="1:56" s="272" customFormat="1" ht="15.75" hidden="1" customHeight="1">
      <c r="A254" s="724">
        <v>18</v>
      </c>
      <c r="B254" s="288" t="s">
        <v>1186</v>
      </c>
      <c r="C254" s="726" t="str">
        <f>VLOOKUP(B254,مقررات!$A$1:$F$411,2,FALSE)</f>
        <v>بحث ومقال</v>
      </c>
      <c r="D254" s="211">
        <f>VLOOKUP(B254,مقررات!$A$1:$F$452,3,FALSE)</f>
        <v>2</v>
      </c>
      <c r="E254" s="211">
        <f>VLOOKUP(B254,مقررات!$A$1:$F$476,4,FALSE)</f>
        <v>0</v>
      </c>
      <c r="F254" s="211">
        <f t="shared" si="9"/>
        <v>2</v>
      </c>
      <c r="G254" s="60" t="str">
        <f>VLOOKUP(B254,مقررات!$A$1:$F$409,6,FALSE)</f>
        <v>-</v>
      </c>
      <c r="H254" s="298" t="s">
        <v>1646</v>
      </c>
      <c r="I254" s="262" t="str">
        <f>VLOOKUP(H254,'اعضاء هيئة التدريس'!$B$1:$D$300,2,FALSE)</f>
        <v>د/ لبنى شرف الدين</v>
      </c>
      <c r="J254" s="267"/>
      <c r="K254" s="267"/>
      <c r="L254" s="250"/>
      <c r="M254" s="250"/>
      <c r="N254" s="267"/>
      <c r="O254" s="251"/>
      <c r="P254" s="252"/>
      <c r="Q254" s="446"/>
      <c r="R254" s="370"/>
      <c r="S254" s="265"/>
      <c r="T254" s="282"/>
      <c r="U254" s="282"/>
      <c r="V254" s="282"/>
      <c r="W254" s="282"/>
      <c r="X254" s="282"/>
      <c r="Y254" s="282"/>
      <c r="Z254" s="282"/>
      <c r="AA254" s="282"/>
      <c r="AB254" s="428"/>
      <c r="AC254" s="1001"/>
      <c r="AD254" s="1001"/>
      <c r="AE254" s="1001"/>
      <c r="AF254" s="1001"/>
      <c r="AG254" s="1001"/>
      <c r="AH254" s="1001"/>
      <c r="AI254" s="1001"/>
      <c r="AJ254" s="1001"/>
      <c r="AK254" s="283"/>
      <c r="AL254" s="283"/>
      <c r="AM254" s="283"/>
      <c r="AN254" s="283"/>
      <c r="AO254" s="283"/>
      <c r="AP254" s="283"/>
      <c r="BD254" s="251" t="e">
        <f>VLOOKUP(#REF!,'اعضاء هيئة التدريس'!#REF!,2,)</f>
        <v>#REF!</v>
      </c>
    </row>
    <row r="255" spans="1:56" s="272" customFormat="1" ht="15.75" hidden="1" customHeight="1">
      <c r="A255" s="724">
        <v>20</v>
      </c>
      <c r="B255" s="288" t="s">
        <v>1187</v>
      </c>
      <c r="C255" s="726" t="str">
        <f>VLOOKUP(B255,مقررات!$A$1:$F$411,2,FALSE)</f>
        <v>ديناميكا حرارية</v>
      </c>
      <c r="D255" s="211">
        <f>VLOOKUP(B255,مقررات!$A$1:$F$452,3,FALSE)</f>
        <v>3</v>
      </c>
      <c r="E255" s="211">
        <f>VLOOKUP(B255,مقررات!$A$1:$F$476,4,FALSE)</f>
        <v>0</v>
      </c>
      <c r="F255" s="211">
        <f t="shared" si="9"/>
        <v>3</v>
      </c>
      <c r="G255" s="60" t="str">
        <f>VLOOKUP(B255,مقررات!$A$1:$F$409,6,FALSE)</f>
        <v>-</v>
      </c>
      <c r="H255" s="697" t="s">
        <v>1638</v>
      </c>
      <c r="I255" s="262" t="str">
        <f>VLOOKUP(H255,'اعضاء هيئة التدريس'!$B$1:$D$300,2,FALSE)</f>
        <v>أ.د/ يحيى القاضي</v>
      </c>
      <c r="J255" s="73"/>
      <c r="K255" s="73"/>
      <c r="L255" s="250" t="s">
        <v>1069</v>
      </c>
      <c r="M255" s="73"/>
      <c r="N255" s="73"/>
      <c r="O255" s="73"/>
      <c r="P255" s="1046"/>
      <c r="Q255" s="414"/>
      <c r="R255" s="143"/>
      <c r="S255" s="143"/>
      <c r="T255" s="4"/>
      <c r="U255" s="4"/>
      <c r="V255" s="4"/>
      <c r="W255" s="4"/>
      <c r="X255" s="4"/>
      <c r="Y255" s="4"/>
      <c r="Z255" s="143"/>
      <c r="AA255" s="4"/>
      <c r="AB255" s="692"/>
      <c r="AC255" s="1003"/>
      <c r="AD255" s="1001"/>
      <c r="AE255" s="1001"/>
      <c r="AF255" s="1001"/>
      <c r="AG255" s="1001"/>
      <c r="AH255" s="1001"/>
      <c r="AI255" s="1001"/>
      <c r="AJ255" s="1001"/>
      <c r="AK255" s="283"/>
      <c r="AL255" s="283"/>
      <c r="AM255" s="283"/>
      <c r="AN255" s="283"/>
      <c r="AO255" s="283"/>
      <c r="AP255" s="283"/>
      <c r="BD255" s="251" t="e">
        <f>VLOOKUP(#REF!,'اعضاء هيئة التدريس'!#REF!,2,)</f>
        <v>#REF!</v>
      </c>
    </row>
    <row r="256" spans="1:56" s="272" customFormat="1" ht="15.75" hidden="1" customHeight="1">
      <c r="A256" s="724">
        <v>23</v>
      </c>
      <c r="B256" s="288" t="s">
        <v>827</v>
      </c>
      <c r="C256" s="726" t="str">
        <f>VLOOKUP(B256,مقررات!$A$1:$F$411,2,FALSE)</f>
        <v>كهرومغناطيسية</v>
      </c>
      <c r="D256" s="211">
        <f>VLOOKUP(B256,مقررات!$A$1:$F$452,3,FALSE)</f>
        <v>3</v>
      </c>
      <c r="E256" s="211">
        <f>VLOOKUP(B256,مقررات!$A$1:$F$476,4,FALSE)</f>
        <v>0</v>
      </c>
      <c r="F256" s="211">
        <f t="shared" si="9"/>
        <v>3</v>
      </c>
      <c r="G256" s="60">
        <f>VLOOKUP(B256,مقررات!$A$1:$F$409,6,FALSE)</f>
        <v>0</v>
      </c>
      <c r="H256" s="21" t="s">
        <v>1620</v>
      </c>
      <c r="I256" s="262" t="str">
        <f>VLOOKUP(H256,'اعضاء هيئة التدريس'!$B$1:$D$300,2,FALSE)</f>
        <v>أ.د/ معوض محمد الخولى</v>
      </c>
      <c r="J256" s="250" t="s">
        <v>1069</v>
      </c>
      <c r="K256" s="145"/>
      <c r="L256" s="146"/>
      <c r="M256" s="145"/>
      <c r="N256" s="146"/>
      <c r="O256" s="145"/>
      <c r="P256" s="255" t="s">
        <v>1318</v>
      </c>
      <c r="Q256" s="414"/>
      <c r="R256" s="143"/>
      <c r="S256" s="143"/>
      <c r="T256" s="4"/>
      <c r="U256" s="4"/>
      <c r="V256" s="4">
        <v>3</v>
      </c>
      <c r="W256" s="4"/>
      <c r="X256" s="4"/>
      <c r="Y256" s="4"/>
      <c r="Z256" s="143">
        <v>6</v>
      </c>
      <c r="AA256" s="4">
        <v>3</v>
      </c>
      <c r="AB256" s="692"/>
      <c r="AC256" s="1003"/>
      <c r="AD256" s="1001"/>
      <c r="AE256" s="1001"/>
      <c r="AF256" s="1001"/>
      <c r="AG256" s="1001"/>
      <c r="AH256" s="1001"/>
      <c r="AI256" s="1001"/>
      <c r="AJ256" s="1001"/>
      <c r="AK256" s="283"/>
      <c r="AL256" s="283"/>
      <c r="AM256" s="283"/>
      <c r="AN256" s="283"/>
      <c r="AO256" s="283"/>
      <c r="AP256" s="283"/>
      <c r="BD256" s="251" t="e">
        <f>VLOOKUP(#REF!,'اعضاء هيئة التدريس'!#REF!,2,)</f>
        <v>#REF!</v>
      </c>
    </row>
    <row r="257" spans="1:56" s="272" customFormat="1" ht="15.75" hidden="1" customHeight="1">
      <c r="A257" s="724">
        <v>24</v>
      </c>
      <c r="B257" s="288" t="s">
        <v>1188</v>
      </c>
      <c r="C257" s="726" t="str">
        <f>VLOOKUP(B257,مقررات!$A$1:$F$411,2,FALSE)</f>
        <v>تيار متردد</v>
      </c>
      <c r="D257" s="211">
        <f>VLOOKUP(B257,مقررات!$A$1:$F$452,3,FALSE)</f>
        <v>2</v>
      </c>
      <c r="E257" s="211">
        <f>VLOOKUP(B257,مقررات!$A$1:$F$476,4,FALSE)</f>
        <v>2</v>
      </c>
      <c r="F257" s="211">
        <f t="shared" si="9"/>
        <v>3</v>
      </c>
      <c r="G257" s="60">
        <f>VLOOKUP(B257,مقررات!$A$1:$F$409,6,FALSE)</f>
        <v>0</v>
      </c>
      <c r="H257" s="340" t="s">
        <v>1649</v>
      </c>
      <c r="I257" s="262" t="str">
        <f>VLOOKUP(H257,'اعضاء هيئة التدريس'!$B$1:$D$300,2,FALSE)</f>
        <v>د/ سعيد صالح</v>
      </c>
      <c r="J257" s="254"/>
      <c r="K257" s="254"/>
      <c r="L257" s="382"/>
      <c r="M257" s="254"/>
      <c r="N257" s="382"/>
      <c r="O257" s="250" t="s">
        <v>1069</v>
      </c>
      <c r="P257" s="386" t="s">
        <v>1326</v>
      </c>
      <c r="Q257" s="440"/>
      <c r="R257" s="254"/>
      <c r="S257" s="382"/>
      <c r="T257" s="382"/>
      <c r="U257" s="382"/>
      <c r="V257" s="382"/>
      <c r="W257" s="382"/>
      <c r="X257" s="382"/>
      <c r="Y257" s="382"/>
      <c r="Z257" s="254"/>
      <c r="AA257" s="382"/>
      <c r="AB257" s="624"/>
      <c r="AC257" s="1000"/>
      <c r="AD257" s="1001"/>
      <c r="AE257" s="1001"/>
      <c r="AF257" s="1001"/>
      <c r="AG257" s="1001"/>
      <c r="AH257" s="1001"/>
      <c r="AI257" s="1001"/>
      <c r="AJ257" s="1001"/>
      <c r="AK257" s="283"/>
      <c r="AL257" s="283"/>
      <c r="AM257" s="283"/>
      <c r="AN257" s="283"/>
      <c r="AO257" s="283"/>
      <c r="AP257" s="283"/>
      <c r="BD257" s="251" t="e">
        <f>VLOOKUP(#REF!,'اعضاء هيئة التدريس'!#REF!,2,)</f>
        <v>#REF!</v>
      </c>
    </row>
    <row r="258" spans="1:56" s="272" customFormat="1" ht="15.75" hidden="1" customHeight="1">
      <c r="A258" s="724">
        <v>25</v>
      </c>
      <c r="B258" s="288" t="s">
        <v>495</v>
      </c>
      <c r="C258" s="726" t="str">
        <f>VLOOKUP(B258,مقررات!$A$1:$F$411,2,FALSE)</f>
        <v>الكترونيات فيزيائية</v>
      </c>
      <c r="D258" s="211">
        <f>VLOOKUP(B258,مقررات!$A$1:$F$452,3,FALSE)</f>
        <v>3</v>
      </c>
      <c r="E258" s="211">
        <f>VLOOKUP(B258,مقررات!$A$1:$F$476,4,FALSE)</f>
        <v>0</v>
      </c>
      <c r="F258" s="211">
        <f t="shared" si="9"/>
        <v>3</v>
      </c>
      <c r="G258" s="60" t="str">
        <f>VLOOKUP(B258,مقررات!$A$1:$F$409,6,FALSE)</f>
        <v>P144</v>
      </c>
      <c r="H258" s="32" t="s">
        <v>1644</v>
      </c>
      <c r="I258" s="262" t="str">
        <f>VLOOKUP(H258,'اعضاء هيئة التدريس'!$B$1:$D$300,2,FALSE)</f>
        <v>د/ محمد الهوارى</v>
      </c>
      <c r="J258" s="776"/>
      <c r="K258" s="695" t="s">
        <v>1069</v>
      </c>
      <c r="L258" s="695"/>
      <c r="M258" s="695"/>
      <c r="N258" s="695"/>
      <c r="O258" s="776"/>
      <c r="P258" s="1053"/>
      <c r="Q258" s="778"/>
      <c r="R258" s="195"/>
      <c r="S258" s="195"/>
      <c r="T258" s="158"/>
      <c r="U258" s="158"/>
      <c r="V258" s="158"/>
      <c r="W258" s="158"/>
      <c r="X258" s="158"/>
      <c r="Y258" s="158"/>
      <c r="Z258" s="195"/>
      <c r="AA258" s="158"/>
      <c r="AB258" s="807"/>
      <c r="AC258" s="1004"/>
      <c r="AD258" s="1001"/>
      <c r="AE258" s="1001"/>
      <c r="AF258" s="1001"/>
      <c r="AG258" s="1001"/>
      <c r="AH258" s="1001"/>
      <c r="AI258" s="1001"/>
      <c r="AJ258" s="1001"/>
      <c r="AK258" s="283"/>
      <c r="AL258" s="283"/>
      <c r="AM258" s="283"/>
      <c r="AN258" s="283"/>
      <c r="AO258" s="283"/>
      <c r="AP258" s="283"/>
      <c r="BD258" s="251" t="e">
        <f>VLOOKUP(#REF!,'اعضاء هيئة التدريس'!#REF!,2,)</f>
        <v>#REF!</v>
      </c>
    </row>
    <row r="259" spans="1:56" s="272" customFormat="1" ht="15.75" hidden="1" customHeight="1">
      <c r="A259" s="724">
        <v>26</v>
      </c>
      <c r="B259" s="288" t="s">
        <v>822</v>
      </c>
      <c r="C259" s="726" t="str">
        <f>VLOOKUP(B259,مقررات!$A$1:$F$411,2,FALSE)</f>
        <v>فيزياء رياضية (1)</v>
      </c>
      <c r="D259" s="211">
        <f>VLOOKUP(B259,مقررات!$A$1:$F$452,3,FALSE)</f>
        <v>3</v>
      </c>
      <c r="E259" s="211">
        <f>VLOOKUP(B259,مقررات!$A$1:$F$476,4,FALSE)</f>
        <v>0</v>
      </c>
      <c r="F259" s="211">
        <f t="shared" si="9"/>
        <v>3</v>
      </c>
      <c r="G259" s="60" t="str">
        <f>VLOOKUP(B259,مقررات!$A$1:$F$409,6,FALSE)</f>
        <v>-</v>
      </c>
      <c r="H259" s="298" t="s">
        <v>1653</v>
      </c>
      <c r="I259" s="262" t="str">
        <f>VLOOKUP(H259,'اعضاء هيئة التدريس'!$B$1:$D$300,2,FALSE)</f>
        <v>د/ سامي الجمال</v>
      </c>
      <c r="J259" s="267"/>
      <c r="K259" s="253" t="s">
        <v>1069</v>
      </c>
      <c r="L259" s="250"/>
      <c r="M259" s="250"/>
      <c r="N259" s="267"/>
      <c r="O259" s="250"/>
      <c r="P259" s="252"/>
      <c r="Q259" s="446"/>
      <c r="R259" s="370"/>
      <c r="S259" s="265"/>
      <c r="T259" s="282"/>
      <c r="U259" s="282"/>
      <c r="V259" s="282"/>
      <c r="W259" s="282"/>
      <c r="X259" s="282"/>
      <c r="Y259" s="282"/>
      <c r="Z259" s="282"/>
      <c r="AA259" s="282"/>
      <c r="AB259" s="428"/>
      <c r="AC259" s="1004"/>
      <c r="AD259" s="1004"/>
      <c r="AE259" s="1001"/>
      <c r="AF259" s="1001"/>
      <c r="AG259" s="1001"/>
      <c r="AH259" s="1001"/>
      <c r="AI259" s="1001"/>
      <c r="AJ259" s="1001"/>
      <c r="AK259" s="283"/>
      <c r="AL259" s="283"/>
      <c r="AM259" s="283"/>
      <c r="AN259" s="283"/>
      <c r="AO259" s="283"/>
      <c r="AP259" s="283"/>
      <c r="BD259" s="251" t="e">
        <f>VLOOKUP(#REF!,'اعضاء هيئة التدريس'!#REF!,2,)</f>
        <v>#REF!</v>
      </c>
    </row>
    <row r="260" spans="1:56" s="272" customFormat="1" ht="15.75" hidden="1" customHeight="1">
      <c r="A260" s="724">
        <v>27</v>
      </c>
      <c r="B260" s="288" t="s">
        <v>1189</v>
      </c>
      <c r="C260" s="726" t="str">
        <f>VLOOKUP(B260,مقررات!$A$1:$F$411,2,FALSE)</f>
        <v>ميكانيكا تقليدية ونسبية</v>
      </c>
      <c r="D260" s="211">
        <f>VLOOKUP(B260,مقررات!$A$1:$F$452,3,FALSE)</f>
        <v>2</v>
      </c>
      <c r="E260" s="211">
        <f>VLOOKUP(B260,مقررات!$A$1:$F$476,4,FALSE)</f>
        <v>2</v>
      </c>
      <c r="F260" s="211">
        <f t="shared" ref="F260:F266" si="10">D260+0.5*E260</f>
        <v>3</v>
      </c>
      <c r="G260" s="60" t="str">
        <f>VLOOKUP(B260,مقررات!$A$1:$F$409,6,FALSE)</f>
        <v>P177</v>
      </c>
      <c r="H260" s="60" t="s">
        <v>1637</v>
      </c>
      <c r="I260" s="262" t="str">
        <f>VLOOKUP(H260,'اعضاء هيئة التدريس'!$B$1:$D$300,2,FALSE)</f>
        <v>أ.د/ ماجدة هانم خيرى</v>
      </c>
      <c r="J260" s="250"/>
      <c r="K260" s="250" t="s">
        <v>1232</v>
      </c>
      <c r="L260" s="250"/>
      <c r="M260" s="250"/>
      <c r="N260" s="250"/>
      <c r="O260" s="250"/>
      <c r="P260" s="252"/>
      <c r="Q260" s="440"/>
      <c r="R260" s="370"/>
      <c r="S260" s="265"/>
      <c r="T260" s="282"/>
      <c r="U260" s="282"/>
      <c r="V260" s="282"/>
      <c r="W260" s="282"/>
      <c r="X260" s="282"/>
      <c r="Y260" s="282"/>
      <c r="Z260" s="282"/>
      <c r="AA260" s="282"/>
      <c r="AB260" s="428"/>
      <c r="AC260" s="1001"/>
      <c r="AD260" s="1001"/>
      <c r="AE260" s="1001"/>
      <c r="AF260" s="1001"/>
      <c r="AG260" s="1001"/>
      <c r="AH260" s="1001"/>
      <c r="AI260" s="1001"/>
      <c r="AJ260" s="1001"/>
      <c r="AK260" s="283"/>
      <c r="AL260" s="283"/>
      <c r="AM260" s="283"/>
      <c r="AN260" s="283"/>
      <c r="AO260" s="283"/>
      <c r="AP260" s="283"/>
      <c r="BD260" s="251" t="e">
        <f>VLOOKUP(#REF!,'اعضاء هيئة التدريس'!#REF!,2,)</f>
        <v>#REF!</v>
      </c>
    </row>
    <row r="261" spans="1:56" s="272" customFormat="1" ht="15.75" hidden="1" customHeight="1">
      <c r="A261" s="724">
        <v>28</v>
      </c>
      <c r="B261" s="288" t="s">
        <v>1190</v>
      </c>
      <c r="C261" s="726" t="str">
        <f>VLOOKUP(B261,مقررات!$A$1:$F$411,2,FALSE)</f>
        <v>فيزياءتطبيقية (1)</v>
      </c>
      <c r="D261" s="211">
        <f>VLOOKUP(B261,مقررات!$A$1:$F$452,3,FALSE)</f>
        <v>0</v>
      </c>
      <c r="E261" s="211">
        <f>VLOOKUP(B261,مقررات!$A$1:$F$476,4,FALSE)</f>
        <v>6</v>
      </c>
      <c r="F261" s="211">
        <f t="shared" si="10"/>
        <v>3</v>
      </c>
      <c r="G261" s="60" t="str">
        <f>VLOOKUP(B261,مقررات!$A$1:$F$409,6,FALSE)</f>
        <v>-</v>
      </c>
      <c r="H261" s="423" t="s">
        <v>1646</v>
      </c>
      <c r="I261" s="262" t="str">
        <f>VLOOKUP(H261,'اعضاء هيئة التدريس'!$B$1:$D$300,2,FALSE)</f>
        <v>د/ لبنى شرف الدين</v>
      </c>
      <c r="J261" s="73" t="s">
        <v>1985</v>
      </c>
      <c r="K261" s="73"/>
      <c r="L261" s="73" t="s">
        <v>1985</v>
      </c>
      <c r="M261" s="73"/>
      <c r="N261" s="73"/>
      <c r="O261" s="73" t="s">
        <v>1985</v>
      </c>
      <c r="P261" s="1046"/>
      <c r="Q261" s="414"/>
      <c r="R261" s="143"/>
      <c r="S261" s="143"/>
      <c r="T261" s="4"/>
      <c r="U261" s="4"/>
      <c r="V261" s="4">
        <v>5</v>
      </c>
      <c r="W261" s="4"/>
      <c r="X261" s="4"/>
      <c r="Y261" s="4"/>
      <c r="Z261" s="143"/>
      <c r="AA261" s="4"/>
      <c r="AB261" s="692"/>
      <c r="AC261" s="1003"/>
      <c r="AD261" s="1004"/>
      <c r="AE261" s="1001"/>
      <c r="AF261" s="1001"/>
      <c r="AG261" s="1001"/>
      <c r="AH261" s="1001"/>
      <c r="AI261" s="1001"/>
      <c r="AJ261" s="1001"/>
      <c r="AK261" s="283"/>
      <c r="AL261" s="283"/>
      <c r="AM261" s="283"/>
      <c r="AN261" s="283"/>
      <c r="AO261" s="283"/>
      <c r="AP261" s="283"/>
      <c r="BD261" s="251" t="e">
        <f>VLOOKUP(#REF!,'اعضاء هيئة التدريس'!#REF!,2,)</f>
        <v>#REF!</v>
      </c>
    </row>
    <row r="262" spans="1:56" s="272" customFormat="1" ht="15.75" hidden="1" customHeight="1">
      <c r="A262" s="724">
        <v>29</v>
      </c>
      <c r="B262" s="288" t="s">
        <v>831</v>
      </c>
      <c r="C262" s="726" t="str">
        <f>VLOOKUP(B262,مقررات!$A$1:$F$411,2,FALSE)</f>
        <v>فيزياء جوامد (1)</v>
      </c>
      <c r="D262" s="211">
        <f>VLOOKUP(B262,مقررات!$A$1:$F$452,3,FALSE)</f>
        <v>2</v>
      </c>
      <c r="E262" s="211">
        <f>VLOOKUP(B262,مقررات!$A$1:$F$476,4,FALSE)</f>
        <v>2</v>
      </c>
      <c r="F262" s="211">
        <f t="shared" si="10"/>
        <v>3</v>
      </c>
      <c r="G262" s="60" t="str">
        <f>VLOOKUP(B262,مقررات!$A$1:$F$409,6,FALSE)</f>
        <v>P111</v>
      </c>
      <c r="H262" s="697" t="s">
        <v>1636</v>
      </c>
      <c r="I262" s="262" t="str">
        <f>VLOOKUP(H262,'اعضاء هيئة التدريس'!$B$1:$D$300,2,FALSE)</f>
        <v>أ.د/ أنور حجازى</v>
      </c>
      <c r="J262" s="73"/>
      <c r="K262" s="73"/>
      <c r="L262" s="73"/>
      <c r="M262" s="73"/>
      <c r="N262" s="73"/>
      <c r="O262" s="73"/>
      <c r="P262" s="1046"/>
      <c r="Q262" s="414"/>
      <c r="R262" s="143"/>
      <c r="S262" s="143"/>
      <c r="T262" s="4"/>
      <c r="U262" s="4"/>
      <c r="V262" s="4"/>
      <c r="W262" s="4"/>
      <c r="X262" s="4"/>
      <c r="Y262" s="4"/>
      <c r="Z262" s="143"/>
      <c r="AA262" s="4"/>
      <c r="AB262" s="692"/>
      <c r="AC262" s="1003"/>
      <c r="AD262" s="1001"/>
      <c r="AE262" s="1001"/>
      <c r="AF262" s="1001"/>
      <c r="AG262" s="1001"/>
      <c r="AH262" s="1001"/>
      <c r="AI262" s="1001"/>
      <c r="AJ262" s="1001"/>
      <c r="AK262" s="283"/>
      <c r="AL262" s="283"/>
      <c r="AM262" s="283"/>
      <c r="AN262" s="283"/>
      <c r="AO262" s="283"/>
      <c r="AP262" s="283"/>
      <c r="BD262" s="251" t="e">
        <f>VLOOKUP(#REF!,'اعضاء هيئة التدريس'!#REF!,2,)</f>
        <v>#REF!</v>
      </c>
    </row>
    <row r="263" spans="1:56" s="272" customFormat="1" ht="15.75" hidden="1" customHeight="1">
      <c r="A263" s="724">
        <v>30</v>
      </c>
      <c r="B263" s="288" t="s">
        <v>830</v>
      </c>
      <c r="C263" s="726" t="str">
        <f>VLOOKUP(B263,مقررات!$A$1:$F$411,2,FALSE)</f>
        <v>بصريات الكترونية</v>
      </c>
      <c r="D263" s="211">
        <f>VLOOKUP(B263,مقررات!$A$1:$F$452,3,FALSE)</f>
        <v>2</v>
      </c>
      <c r="E263" s="211">
        <f>VLOOKUP(B263,مقررات!$A$1:$F$476,4,FALSE)</f>
        <v>2</v>
      </c>
      <c r="F263" s="211">
        <f t="shared" si="10"/>
        <v>3</v>
      </c>
      <c r="G263" s="60" t="str">
        <f>VLOOKUP(B263,مقررات!$A$1:$F$409,6,FALSE)</f>
        <v>-</v>
      </c>
      <c r="H263" s="700" t="s">
        <v>1650</v>
      </c>
      <c r="I263" s="262" t="str">
        <f>VLOOKUP(H263,'اعضاء هيئة التدريس'!$B$1:$D$300,2,FALSE)</f>
        <v>د/ ياسر رماح</v>
      </c>
      <c r="J263" s="471"/>
      <c r="K263" s="471" t="s">
        <v>1065</v>
      </c>
      <c r="L263" s="471"/>
      <c r="M263" s="385"/>
      <c r="N263" s="471"/>
      <c r="O263" s="385"/>
      <c r="P263" s="386" t="s">
        <v>1320</v>
      </c>
      <c r="Q263" s="768"/>
      <c r="R263" s="410"/>
      <c r="S263" s="720"/>
      <c r="T263" s="720"/>
      <c r="U263" s="720"/>
      <c r="V263" s="720"/>
      <c r="W263" s="720"/>
      <c r="X263" s="720"/>
      <c r="Y263" s="720"/>
      <c r="Z263" s="410"/>
      <c r="AA263" s="720"/>
      <c r="AB263" s="769"/>
      <c r="AC263" s="1014"/>
      <c r="AD263" s="1001"/>
      <c r="AE263" s="1001"/>
      <c r="AF263" s="1001"/>
      <c r="AG263" s="1001"/>
      <c r="AH263" s="1001"/>
      <c r="AI263" s="1001"/>
      <c r="AJ263" s="1001"/>
      <c r="AK263" s="283"/>
      <c r="AL263" s="283"/>
      <c r="AM263" s="283"/>
      <c r="AN263" s="283"/>
      <c r="AO263" s="283"/>
      <c r="AP263" s="283"/>
      <c r="BD263" s="251" t="e">
        <f>VLOOKUP(#REF!,'اعضاء هيئة التدريس'!#REF!,2,)</f>
        <v>#REF!</v>
      </c>
    </row>
    <row r="264" spans="1:56" s="272" customFormat="1" ht="15.75" hidden="1">
      <c r="A264" s="724">
        <v>31</v>
      </c>
      <c r="B264" s="288" t="s">
        <v>496</v>
      </c>
      <c r="C264" s="726" t="str">
        <f>VLOOKUP(B264,مقررات!$A$1:$F$411,2,FALSE)</f>
        <v>فيزياء ذرية (2)</v>
      </c>
      <c r="D264" s="211">
        <f>VLOOKUP(B264,مقررات!$A$1:$F$452,3,FALSE)</f>
        <v>2</v>
      </c>
      <c r="E264" s="211">
        <f>VLOOKUP(B264,مقررات!$A$1:$F$476,4,FALSE)</f>
        <v>2</v>
      </c>
      <c r="F264" s="211">
        <f t="shared" si="10"/>
        <v>3</v>
      </c>
      <c r="G264" s="60" t="str">
        <f>VLOOKUP(B264,مقررات!$A$1:$F$409,6,FALSE)</f>
        <v>P133</v>
      </c>
      <c r="H264" s="32" t="s">
        <v>1680</v>
      </c>
      <c r="I264" s="262" t="str">
        <f>VLOOKUP(H264,'اعضاء هيئة التدريس'!$B$1:$D$300,2,FALSE)</f>
        <v>د/ حسام  عوض</v>
      </c>
      <c r="J264" s="776"/>
      <c r="K264" s="695"/>
      <c r="L264" s="250"/>
      <c r="M264" s="250"/>
      <c r="N264" s="250"/>
      <c r="O264" s="250" t="s">
        <v>1069</v>
      </c>
      <c r="P264" s="386" t="s">
        <v>1320</v>
      </c>
      <c r="Q264" s="778"/>
      <c r="R264" s="195"/>
      <c r="S264" s="195"/>
      <c r="T264" s="158"/>
      <c r="U264" s="158"/>
      <c r="V264" s="158"/>
      <c r="W264" s="158"/>
      <c r="X264" s="158"/>
      <c r="Y264" s="158"/>
      <c r="Z264" s="195"/>
      <c r="AA264" s="158"/>
      <c r="AB264" s="807"/>
      <c r="AC264" s="1003"/>
      <c r="AD264" s="1001"/>
      <c r="AE264" s="1001"/>
      <c r="AF264" s="1001"/>
      <c r="AG264" s="1001"/>
      <c r="AH264" s="1001"/>
      <c r="AI264" s="1001"/>
      <c r="AJ264" s="1001"/>
      <c r="AK264" s="283"/>
      <c r="AL264" s="283"/>
      <c r="AM264" s="283"/>
      <c r="AN264" s="283"/>
      <c r="AO264" s="283"/>
      <c r="AP264" s="283"/>
      <c r="BD264" s="251" t="e">
        <f>VLOOKUP(#REF!,'اعضاء هيئة التدريس'!#REF!,2,)</f>
        <v>#REF!</v>
      </c>
    </row>
    <row r="265" spans="1:56" s="272" customFormat="1" ht="15.75" hidden="1" customHeight="1">
      <c r="A265" s="724">
        <v>32</v>
      </c>
      <c r="B265" s="288" t="s">
        <v>826</v>
      </c>
      <c r="C265" s="726" t="str">
        <f>VLOOKUP(B265,مقررات!$A$1:$F$411,2,FALSE)</f>
        <v>فيزيـاء نووية (1)</v>
      </c>
      <c r="D265" s="211">
        <f>VLOOKUP(B265,مقررات!$A$1:$F$452,3,FALSE)</f>
        <v>2</v>
      </c>
      <c r="E265" s="211">
        <f>VLOOKUP(B265,مقررات!$A$1:$F$476,4,FALSE)</f>
        <v>2</v>
      </c>
      <c r="F265" s="211">
        <f t="shared" si="10"/>
        <v>3</v>
      </c>
      <c r="G265" s="60" t="str">
        <f>VLOOKUP(B265,مقررات!$A$1:$F$409,6,FALSE)</f>
        <v>P 133</v>
      </c>
      <c r="H265" s="423" t="s">
        <v>1631</v>
      </c>
      <c r="I265" s="262" t="str">
        <f>VLOOKUP(H265,'اعضاء هيئة التدريس'!$B$1:$D$300,2,FALSE)</f>
        <v>أ.د/ عبد العظيم المرسى</v>
      </c>
      <c r="J265" s="73"/>
      <c r="K265" s="73"/>
      <c r="L265" s="73" t="s">
        <v>1066</v>
      </c>
      <c r="M265" s="73"/>
      <c r="N265" s="73"/>
      <c r="O265" s="73"/>
      <c r="P265" s="386" t="s">
        <v>1326</v>
      </c>
      <c r="Q265" s="414"/>
      <c r="R265" s="143"/>
      <c r="S265" s="143"/>
      <c r="T265" s="4"/>
      <c r="U265" s="4"/>
      <c r="V265" s="4"/>
      <c r="W265" s="4"/>
      <c r="X265" s="4"/>
      <c r="Y265" s="4"/>
      <c r="Z265" s="143"/>
      <c r="AA265" s="4"/>
      <c r="AB265" s="692"/>
      <c r="AC265" s="1003"/>
      <c r="AD265" s="1001"/>
      <c r="AE265" s="1001"/>
      <c r="AF265" s="1001"/>
      <c r="AG265" s="1001"/>
      <c r="AH265" s="1001"/>
      <c r="AI265" s="1001"/>
      <c r="AJ265" s="1001"/>
      <c r="AK265" s="283"/>
      <c r="AL265" s="283"/>
      <c r="AM265" s="283"/>
      <c r="AN265" s="283"/>
      <c r="AO265" s="283"/>
      <c r="AP265" s="283"/>
      <c r="BD265" s="251" t="e">
        <f>VLOOKUP(#REF!,'اعضاء هيئة التدريس'!#REF!,2,)</f>
        <v>#REF!</v>
      </c>
    </row>
    <row r="266" spans="1:56" s="272" customFormat="1" ht="15.75" hidden="1" customHeight="1">
      <c r="A266" s="724">
        <v>33</v>
      </c>
      <c r="B266" s="288" t="s">
        <v>498</v>
      </c>
      <c r="C266" s="726" t="str">
        <f>VLOOKUP(B266,مقررات!$A$1:$F$411,2,FALSE)</f>
        <v>دوائر الكترونية</v>
      </c>
      <c r="D266" s="211">
        <f>VLOOKUP(B266,مقررات!$A$1:$F$452,3,FALSE)</f>
        <v>2</v>
      </c>
      <c r="E266" s="211">
        <f>VLOOKUP(B266,مقررات!$A$1:$F$476,4,FALSE)</f>
        <v>2</v>
      </c>
      <c r="F266" s="211">
        <f t="shared" si="10"/>
        <v>3</v>
      </c>
      <c r="G266" s="60" t="str">
        <f>VLOOKUP(B266,مقررات!$A$1:$F$409,6,FALSE)</f>
        <v>P1610</v>
      </c>
      <c r="H266" s="60" t="s">
        <v>1641</v>
      </c>
      <c r="I266" s="262" t="str">
        <f>VLOOKUP(H266,'اعضاء هيئة التدريس'!$B$1:$D$300,2,FALSE)</f>
        <v>د/ زكريا البدوى</v>
      </c>
      <c r="J266" s="250"/>
      <c r="K266" s="250" t="s">
        <v>1069</v>
      </c>
      <c r="L266" s="250"/>
      <c r="M266" s="250"/>
      <c r="N266" s="250"/>
      <c r="O266" s="250"/>
      <c r="P266" s="386" t="s">
        <v>1314</v>
      </c>
      <c r="Q266" s="447"/>
      <c r="R266" s="355"/>
      <c r="S266" s="265"/>
      <c r="T266" s="282"/>
      <c r="U266" s="282"/>
      <c r="V266" s="282"/>
      <c r="W266" s="282"/>
      <c r="X266" s="282"/>
      <c r="Y266" s="282"/>
      <c r="Z266" s="282"/>
      <c r="AA266" s="282"/>
      <c r="AB266" s="428"/>
      <c r="AC266" s="1001"/>
      <c r="AD266" s="1001"/>
      <c r="AE266" s="1001"/>
      <c r="AF266" s="1001"/>
      <c r="AG266" s="1001"/>
      <c r="AH266" s="1001"/>
      <c r="AI266" s="1001"/>
      <c r="AJ266" s="1001"/>
      <c r="AK266" s="283"/>
      <c r="AL266" s="283"/>
      <c r="AM266" s="283"/>
      <c r="AN266" s="283"/>
      <c r="AO266" s="283"/>
      <c r="AP266" s="283"/>
      <c r="BD266" s="251" t="e">
        <f>VLOOKUP(#REF!,'اعضاء هيئة التدريس'!#REF!,2,)</f>
        <v>#REF!</v>
      </c>
    </row>
    <row r="267" spans="1:56" s="272" customFormat="1" ht="15" hidden="1" customHeight="1">
      <c r="A267" s="724">
        <v>34</v>
      </c>
      <c r="B267" s="288" t="s">
        <v>500</v>
      </c>
      <c r="C267" s="726" t="str">
        <f>VLOOKUP(B267,مقررات!$A$1:$F$411,2,FALSE)</f>
        <v>ميكانيكا الموائع</v>
      </c>
      <c r="D267" s="211">
        <f>VLOOKUP(B267,مقررات!$A$1:$F$452,3,FALSE)</f>
        <v>3</v>
      </c>
      <c r="E267" s="211" t="str">
        <f>VLOOKUP(B267,مقررات!$A$1:$F$476,4,FALSE)</f>
        <v>-</v>
      </c>
      <c r="F267" s="211">
        <v>3</v>
      </c>
      <c r="G267" s="60" t="str">
        <f>VLOOKUP(B267,مقررات!$A$1:$F$409,6,FALSE)</f>
        <v>P177</v>
      </c>
      <c r="H267" s="298" t="s">
        <v>1655</v>
      </c>
      <c r="I267" s="262" t="str">
        <f>VLOOKUP(H267,'اعضاء هيئة التدريس'!$B$1:$D$300,2,FALSE)</f>
        <v>د/ محمد عبد الحكيم</v>
      </c>
      <c r="J267" s="250"/>
      <c r="K267" s="267"/>
      <c r="L267" s="250"/>
      <c r="M267" s="267"/>
      <c r="N267" s="267"/>
      <c r="O267" s="267"/>
      <c r="P267" s="252"/>
      <c r="Q267" s="445"/>
      <c r="R267" s="370"/>
      <c r="S267" s="265"/>
      <c r="T267" s="282"/>
      <c r="U267" s="282"/>
      <c r="V267" s="282"/>
      <c r="W267" s="282"/>
      <c r="X267" s="282"/>
      <c r="Y267" s="282"/>
      <c r="Z267" s="282"/>
      <c r="AA267" s="282"/>
      <c r="AB267" s="428"/>
      <c r="AC267" s="1001"/>
      <c r="AD267" s="1001"/>
      <c r="AE267" s="1001"/>
      <c r="AF267" s="1001"/>
      <c r="AG267" s="1001"/>
      <c r="AH267" s="1001"/>
      <c r="AI267" s="1001"/>
      <c r="AJ267" s="1001"/>
      <c r="AK267" s="283"/>
      <c r="AL267" s="283"/>
      <c r="AM267" s="283"/>
      <c r="AN267" s="283"/>
      <c r="AO267" s="283"/>
      <c r="AP267" s="283"/>
      <c r="BD267" s="251" t="e">
        <f>VLOOKUP(#REF!,'اعضاء هيئة التدريس'!#REF!,2,)</f>
        <v>#REF!</v>
      </c>
    </row>
    <row r="268" spans="1:56" s="272" customFormat="1" ht="15.75" hidden="1">
      <c r="A268" s="724">
        <v>35</v>
      </c>
      <c r="B268" s="288" t="s">
        <v>1192</v>
      </c>
      <c r="C268" s="726" t="str">
        <f>VLOOKUP(B268,مقررات!$A$1:$F$411,2,FALSE)</f>
        <v>ميكانيكا الكم (1)</v>
      </c>
      <c r="D268" s="211">
        <f>VLOOKUP(B268,مقررات!$A$1:$F$452,3,FALSE)</f>
        <v>3</v>
      </c>
      <c r="E268" s="211">
        <f>VLOOKUP(B268,مقررات!$A$1:$F$476,4,FALSE)</f>
        <v>0</v>
      </c>
      <c r="F268" s="211">
        <f>D268+0.5*E268</f>
        <v>3</v>
      </c>
      <c r="G268" s="60" t="str">
        <f>VLOOKUP(B268,مقررات!$A$1:$F$409,6,FALSE)</f>
        <v>P 177</v>
      </c>
      <c r="H268" s="60" t="s">
        <v>1617</v>
      </c>
      <c r="I268" s="262" t="str">
        <f>VLOOKUP(H268,'اعضاء هيئة التدريس'!$B$1:$D$300,2,FALSE)</f>
        <v>أ.د/ سناء محمد انيس ميز</v>
      </c>
      <c r="J268" s="250"/>
      <c r="K268" s="250"/>
      <c r="L268" s="250" t="s">
        <v>1067</v>
      </c>
      <c r="M268" s="250"/>
      <c r="N268" s="263" t="s">
        <v>1233</v>
      </c>
      <c r="O268" s="250"/>
      <c r="P268" s="386" t="s">
        <v>1314</v>
      </c>
      <c r="Q268" s="447"/>
      <c r="R268" s="355"/>
      <c r="S268" s="265"/>
      <c r="T268" s="282"/>
      <c r="U268" s="282"/>
      <c r="V268" s="282"/>
      <c r="W268" s="282"/>
      <c r="X268" s="282"/>
      <c r="Y268" s="282"/>
      <c r="Z268" s="282"/>
      <c r="AA268" s="282"/>
      <c r="AB268" s="428"/>
      <c r="AC268" s="1001"/>
      <c r="AD268" s="1004"/>
      <c r="AE268" s="1001"/>
      <c r="AF268" s="1001"/>
      <c r="AG268" s="1001"/>
      <c r="AH268" s="1001"/>
      <c r="AI268" s="1001"/>
      <c r="AJ268" s="1001"/>
      <c r="AK268" s="283"/>
      <c r="AL268" s="283"/>
      <c r="AM268" s="283"/>
      <c r="AN268" s="283"/>
      <c r="AO268" s="283"/>
      <c r="AP268" s="283"/>
      <c r="BD268" s="251" t="e">
        <f>VLOOKUP(#REF!,'اعضاء هيئة التدريس'!#REF!,2,)</f>
        <v>#REF!</v>
      </c>
    </row>
    <row r="269" spans="1:56" s="272" customFormat="1" ht="15.75" hidden="1" customHeight="1">
      <c r="A269" s="724">
        <v>36</v>
      </c>
      <c r="B269" s="288" t="s">
        <v>1193</v>
      </c>
      <c r="C269" s="726" t="str">
        <f>VLOOKUP(B269,مقررات!$A$1:$F$411,2,FALSE)</f>
        <v>فيزياء تطبيقية (2)</v>
      </c>
      <c r="D269" s="211">
        <f>VLOOKUP(B269,مقررات!$A$1:$F$452,3,FALSE)</f>
        <v>0</v>
      </c>
      <c r="E269" s="211">
        <f>VLOOKUP(B269,مقررات!$A$1:$F$476,4,FALSE)</f>
        <v>8</v>
      </c>
      <c r="F269" s="211">
        <f>D269+0.5*E269</f>
        <v>4</v>
      </c>
      <c r="G269" s="60" t="str">
        <f>VLOOKUP(B269,مقررات!$A$1:$F$409,6,FALSE)</f>
        <v>P 189</v>
      </c>
      <c r="H269" s="287" t="s">
        <v>1625</v>
      </c>
      <c r="I269" s="262" t="str">
        <f>VLOOKUP(H269,'اعضاء هيئة التدريس'!$B$1:$D$300,2,FALSE)</f>
        <v>أ.د/ أحمد الحملاوى</v>
      </c>
      <c r="J269" s="265"/>
      <c r="K269" s="265"/>
      <c r="L269" s="237"/>
      <c r="M269" s="265"/>
      <c r="N269" s="237"/>
      <c r="O269" s="265"/>
      <c r="P269" s="386"/>
      <c r="Q269" s="447"/>
      <c r="R269" s="355"/>
      <c r="S269" s="265"/>
      <c r="T269" s="282"/>
      <c r="U269" s="282"/>
      <c r="V269" s="282"/>
      <c r="W269" s="282"/>
      <c r="X269" s="282"/>
      <c r="Y269" s="282"/>
      <c r="Z269" s="282"/>
      <c r="AA269" s="282"/>
      <c r="AB269" s="428"/>
      <c r="AC269" s="1001"/>
      <c r="AD269" s="1001"/>
      <c r="AE269" s="1001"/>
      <c r="AF269" s="1001"/>
      <c r="AG269" s="1001"/>
      <c r="AH269" s="1001"/>
      <c r="AI269" s="1001"/>
      <c r="AJ269" s="1001"/>
      <c r="AK269" s="283"/>
      <c r="AL269" s="283"/>
      <c r="AM269" s="283"/>
      <c r="AN269" s="283"/>
      <c r="AO269" s="283"/>
      <c r="AP269" s="283"/>
      <c r="BD269" s="251" t="e">
        <f>VLOOKUP(#REF!,'اعضاء هيئة التدريس'!#REF!,2,)</f>
        <v>#REF!</v>
      </c>
    </row>
    <row r="270" spans="1:56" s="272" customFormat="1" ht="15.75" hidden="1" customHeight="1">
      <c r="A270" s="724">
        <v>37</v>
      </c>
      <c r="B270" s="288" t="s">
        <v>829</v>
      </c>
      <c r="C270" s="726" t="str">
        <f>VLOOKUP(B270,مقررات!$A$1:$F$411,2,FALSE)</f>
        <v>فيزياء جوامد (2)</v>
      </c>
      <c r="D270" s="211">
        <f>VLOOKUP(B270,مقررات!$A$1:$F$452,3,FALSE)</f>
        <v>2</v>
      </c>
      <c r="E270" s="211">
        <f>VLOOKUP(B270,مقررات!$A$1:$F$476,4,FALSE)</f>
        <v>2</v>
      </c>
      <c r="F270" s="211">
        <f>D270+0.5*E270</f>
        <v>3</v>
      </c>
      <c r="G270" s="60" t="str">
        <f>VLOOKUP(B270,مقررات!$A$1:$F$409,6,FALSE)</f>
        <v>P 211</v>
      </c>
      <c r="H270" s="423" t="s">
        <v>1682</v>
      </c>
      <c r="I270" s="262" t="str">
        <f>VLOOKUP(H270,'اعضاء هيئة التدريس'!$B$1:$D$300,2,FALSE)</f>
        <v>أ.د/ رؤف الملواني</v>
      </c>
      <c r="J270" s="73"/>
      <c r="K270" s="73"/>
      <c r="L270" s="250" t="s">
        <v>1069</v>
      </c>
      <c r="M270" s="250"/>
      <c r="N270" s="250"/>
      <c r="O270" s="250"/>
      <c r="P270" s="1052"/>
      <c r="Q270" s="414"/>
      <c r="R270" s="143"/>
      <c r="S270" s="143"/>
      <c r="T270" s="4"/>
      <c r="U270" s="4"/>
      <c r="V270" s="4"/>
      <c r="W270" s="4"/>
      <c r="X270" s="4"/>
      <c r="Y270" s="4"/>
      <c r="Z270" s="143"/>
      <c r="AA270" s="4"/>
      <c r="AB270" s="692"/>
      <c r="AC270" s="1003"/>
      <c r="AD270" s="1001"/>
      <c r="AE270" s="1001"/>
      <c r="AF270" s="1001"/>
      <c r="AG270" s="1001"/>
      <c r="AH270" s="1001"/>
      <c r="AI270" s="1001"/>
      <c r="AJ270" s="1001"/>
      <c r="AK270" s="283"/>
      <c r="AL270" s="283"/>
      <c r="AM270" s="283"/>
      <c r="AN270" s="283"/>
      <c r="AO270" s="283"/>
      <c r="AP270" s="283"/>
      <c r="BD270" s="251" t="e">
        <f>VLOOKUP(#REF!,'اعضاء هيئة التدريس'!#REF!,2,)</f>
        <v>#REF!</v>
      </c>
    </row>
    <row r="271" spans="1:56" s="272" customFormat="1" ht="15.75" hidden="1" customHeight="1">
      <c r="A271" s="724">
        <v>38</v>
      </c>
      <c r="B271" s="288" t="s">
        <v>1194</v>
      </c>
      <c r="C271" s="726" t="str">
        <f>VLOOKUP(B271,مقررات!$A$1:$F$411,2,FALSE)</f>
        <v>فيزياء نووية(2)</v>
      </c>
      <c r="D271" s="211">
        <f>VLOOKUP(B271,مقررات!$A$1:$F$452,3,FALSE)</f>
        <v>2</v>
      </c>
      <c r="E271" s="211">
        <f>VLOOKUP(B271,مقررات!$A$1:$F$476,4,FALSE)</f>
        <v>2</v>
      </c>
      <c r="F271" s="211">
        <f>D271+0.5*E271</f>
        <v>3</v>
      </c>
      <c r="G271" s="60" t="str">
        <f>VLOOKUP(B271,مقررات!$A$1:$F$409,6,FALSE)</f>
        <v>P 254</v>
      </c>
      <c r="H271" s="340" t="s">
        <v>1630</v>
      </c>
      <c r="I271" s="262" t="str">
        <f>VLOOKUP(H271,'اعضاء هيئة التدريس'!$B$1:$D$300,2,FALSE)</f>
        <v>أ.د/ حسين السمان</v>
      </c>
      <c r="J271" s="254"/>
      <c r="K271" s="253" t="s">
        <v>1067</v>
      </c>
      <c r="L271" s="382"/>
      <c r="M271" s="254"/>
      <c r="N271" s="253" t="s">
        <v>1112</v>
      </c>
      <c r="O271" s="254"/>
      <c r="P271" s="382"/>
      <c r="Q271" s="440"/>
      <c r="R271" s="254"/>
      <c r="S271" s="382"/>
      <c r="T271" s="382"/>
      <c r="U271" s="382"/>
      <c r="V271" s="382"/>
      <c r="W271" s="382"/>
      <c r="X271" s="382"/>
      <c r="Y271" s="382"/>
      <c r="Z271" s="254"/>
      <c r="AA271" s="382"/>
      <c r="AB271" s="624"/>
      <c r="AC271" s="1000"/>
      <c r="AD271" s="1004"/>
      <c r="AE271" s="1001"/>
      <c r="AF271" s="1001"/>
      <c r="AG271" s="1001"/>
      <c r="AH271" s="1001"/>
      <c r="AI271" s="1001"/>
      <c r="AJ271" s="1001"/>
      <c r="AK271" s="283"/>
      <c r="AL271" s="283"/>
      <c r="AM271" s="283"/>
      <c r="AN271" s="283"/>
      <c r="AO271" s="283"/>
      <c r="AP271" s="283"/>
      <c r="BD271" s="251" t="e">
        <f>VLOOKUP(#REF!,'اعضاء هيئة التدريس'!#REF!,2,)</f>
        <v>#REF!</v>
      </c>
    </row>
    <row r="272" spans="1:56" s="272" customFormat="1" ht="15.75" hidden="1" customHeight="1">
      <c r="A272" s="724">
        <v>39</v>
      </c>
      <c r="B272" s="288" t="s">
        <v>501</v>
      </c>
      <c r="C272" s="726" t="str">
        <f>VLOOKUP(B272,مقررات!$A$1:$F$411,2,FALSE)</f>
        <v>فيزياء طاقات عالية</v>
      </c>
      <c r="D272" s="211">
        <f>VLOOKUP(B272,مقررات!$A$1:$F$452,3,FALSE)</f>
        <v>3</v>
      </c>
      <c r="E272" s="211">
        <f>VLOOKUP(B272,مقررات!$A$1:$F$476,4,FALSE)</f>
        <v>0</v>
      </c>
      <c r="F272" s="211">
        <f>D272+0.5*E272</f>
        <v>3</v>
      </c>
      <c r="G272" s="60" t="str">
        <f>VLOOKUP(B272,مقررات!$A$1:$F$409,6,FALSE)</f>
        <v>P254</v>
      </c>
      <c r="H272" s="340" t="s">
        <v>1631</v>
      </c>
      <c r="I272" s="262" t="str">
        <f>VLOOKUP(H272,'اعضاء هيئة التدريس'!$B$1:$D$300,2,FALSE)</f>
        <v>أ.د/ عبد العظيم المرسى</v>
      </c>
      <c r="J272" s="254"/>
      <c r="K272" s="254"/>
      <c r="L272" s="382"/>
      <c r="M272" s="253" t="s">
        <v>1232</v>
      </c>
      <c r="N272" s="382"/>
      <c r="O272" s="254"/>
      <c r="P272" s="382"/>
      <c r="Q272" s="446"/>
      <c r="R272" s="254"/>
      <c r="S272" s="382"/>
      <c r="T272" s="382"/>
      <c r="U272" s="382"/>
      <c r="V272" s="382"/>
      <c r="W272" s="382"/>
      <c r="X272" s="382"/>
      <c r="Y272" s="382"/>
      <c r="Z272" s="254"/>
      <c r="AA272" s="382"/>
      <c r="AB272" s="624"/>
      <c r="AC272" s="1000"/>
      <c r="AD272" s="1004"/>
      <c r="AE272" s="1001"/>
      <c r="AF272" s="1001"/>
      <c r="AG272" s="1001"/>
      <c r="AH272" s="1001"/>
      <c r="AI272" s="1001"/>
      <c r="AJ272" s="1001"/>
      <c r="AK272" s="283"/>
      <c r="AL272" s="283"/>
      <c r="AM272" s="283"/>
      <c r="AN272" s="283"/>
      <c r="AO272" s="283"/>
      <c r="AP272" s="283"/>
      <c r="BD272" s="251" t="e">
        <f>VLOOKUP(#REF!,'اعضاء هيئة التدريس'!#REF!,2,)</f>
        <v>#REF!</v>
      </c>
    </row>
    <row r="273" spans="1:56" s="272" customFormat="1" ht="15.75" hidden="1" customHeight="1">
      <c r="A273" s="724">
        <v>40</v>
      </c>
      <c r="B273" s="288" t="s">
        <v>502</v>
      </c>
      <c r="C273" s="726" t="str">
        <f>VLOOKUP(B273,مقررات!$A$1:$F$411,2,FALSE)</f>
        <v>فيزياء معجلات</v>
      </c>
      <c r="D273" s="211">
        <f>VLOOKUP(B273,مقررات!$A$1:$F$452,3,FALSE)</f>
        <v>2</v>
      </c>
      <c r="E273" s="211" t="str">
        <f>VLOOKUP(B273,مقررات!$A$1:$F$476,4,FALSE)</f>
        <v>-</v>
      </c>
      <c r="F273" s="211">
        <v>2</v>
      </c>
      <c r="G273" s="60" t="str">
        <f>VLOOKUP(B273,مقررات!$A$1:$F$409,6,FALSE)</f>
        <v>P254</v>
      </c>
      <c r="H273" s="423" t="s">
        <v>1630</v>
      </c>
      <c r="I273" s="262" t="str">
        <f>VLOOKUP(H273,'اعضاء هيئة التدريس'!$B$1:$D$300,2,FALSE)</f>
        <v>أ.د/ حسين السمان</v>
      </c>
      <c r="J273" s="73"/>
      <c r="K273" s="73" t="s">
        <v>1072</v>
      </c>
      <c r="L273" s="73"/>
      <c r="M273" s="73"/>
      <c r="N273" s="73"/>
      <c r="O273" s="73"/>
      <c r="P273" s="1046"/>
      <c r="Q273" s="414"/>
      <c r="R273" s="143"/>
      <c r="S273" s="143"/>
      <c r="T273" s="4"/>
      <c r="U273" s="4"/>
      <c r="V273" s="4"/>
      <c r="W273" s="4"/>
      <c r="X273" s="4"/>
      <c r="Y273" s="4"/>
      <c r="Z273" s="143"/>
      <c r="AA273" s="4"/>
      <c r="AB273" s="692"/>
      <c r="AC273" s="1003"/>
      <c r="AD273" s="1001"/>
      <c r="AE273" s="1001"/>
      <c r="AF273" s="1001"/>
      <c r="AG273" s="1001"/>
      <c r="AH273" s="1001"/>
      <c r="AI273" s="1001"/>
      <c r="AJ273" s="1001"/>
      <c r="AK273" s="283"/>
      <c r="AL273" s="283"/>
      <c r="AM273" s="283"/>
      <c r="AN273" s="283"/>
      <c r="AO273" s="283"/>
      <c r="AP273" s="283"/>
      <c r="BD273" s="251" t="e">
        <f>VLOOKUP(#REF!,'اعضاء هيئة التدريس'!#REF!,2,)</f>
        <v>#REF!</v>
      </c>
    </row>
    <row r="274" spans="1:56" s="272" customFormat="1" ht="15.75" hidden="1" customHeight="1">
      <c r="A274" s="724">
        <v>41</v>
      </c>
      <c r="B274" s="288" t="s">
        <v>1195</v>
      </c>
      <c r="C274" s="726" t="str">
        <f>VLOOKUP(B274,مقررات!$A$1:$F$411,2,FALSE)</f>
        <v>ميكانيكا احصائية</v>
      </c>
      <c r="D274" s="211">
        <f>VLOOKUP(B274,مقررات!$A$1:$F$452,3,FALSE)</f>
        <v>3</v>
      </c>
      <c r="E274" s="211" t="str">
        <f>VLOOKUP(B274,مقررات!$A$1:$F$476,4,FALSE)</f>
        <v>-</v>
      </c>
      <c r="F274" s="211">
        <v>3</v>
      </c>
      <c r="G274" s="60" t="str">
        <f>VLOOKUP(B274,مقررات!$A$1:$F$409,6,FALSE)</f>
        <v>P 222</v>
      </c>
      <c r="H274" s="705" t="s">
        <v>1641</v>
      </c>
      <c r="I274" s="262" t="str">
        <f>VLOOKUP(H274,'اعضاء هيئة التدريس'!$B$1:$D$300,2,FALSE)</f>
        <v>د/ زكريا البدوى</v>
      </c>
      <c r="J274" s="73"/>
      <c r="K274" s="772"/>
      <c r="L274" s="73" t="s">
        <v>1069</v>
      </c>
      <c r="M274" s="772"/>
      <c r="N274" s="772"/>
      <c r="O274" s="772"/>
      <c r="P274" s="1046"/>
      <c r="Q274" s="414"/>
      <c r="R274" s="143"/>
      <c r="S274" s="143"/>
      <c r="T274" s="4"/>
      <c r="U274" s="4"/>
      <c r="V274" s="4"/>
      <c r="W274" s="4"/>
      <c r="X274" s="4"/>
      <c r="Y274" s="4"/>
      <c r="Z274" s="143"/>
      <c r="AA274" s="4"/>
      <c r="AB274" s="692"/>
      <c r="AC274" s="1003"/>
      <c r="AD274" s="1001"/>
      <c r="AE274" s="1001"/>
      <c r="AF274" s="1001"/>
      <c r="AG274" s="1001"/>
      <c r="AH274" s="1001"/>
      <c r="AI274" s="1001"/>
      <c r="AJ274" s="1001"/>
      <c r="AK274" s="283"/>
      <c r="AL274" s="283"/>
      <c r="AM274" s="283"/>
      <c r="AN274" s="283"/>
      <c r="AO274" s="283"/>
      <c r="AP274" s="283"/>
      <c r="BD274" s="251" t="e">
        <f>VLOOKUP(#REF!,'اعضاء هيئة التدريس'!#REF!,2,)</f>
        <v>#REF!</v>
      </c>
    </row>
    <row r="275" spans="1:56" s="272" customFormat="1" ht="24" hidden="1" customHeight="1">
      <c r="A275" s="724">
        <v>42</v>
      </c>
      <c r="B275" s="288" t="s">
        <v>1197</v>
      </c>
      <c r="C275" s="726" t="str">
        <f>VLOOKUP(B275,مقررات!$A$1:$F$411,2,FALSE)</f>
        <v>فيزياءتطبيقية (3)</v>
      </c>
      <c r="D275" s="211">
        <f>VLOOKUP(B275,مقررات!$A$1:$F$452,3,FALSE)</f>
        <v>0</v>
      </c>
      <c r="E275" s="211">
        <f>VLOOKUP(B275,مقررات!$A$1:$F$476,4,FALSE)</f>
        <v>8</v>
      </c>
      <c r="F275" s="211">
        <f t="shared" ref="F275:F306" si="11">D275+0.5*E275</f>
        <v>4</v>
      </c>
      <c r="G275" s="60" t="str">
        <f>VLOOKUP(B275,مقررات!$A$1:$F$409,6,FALSE)</f>
        <v>P 286</v>
      </c>
      <c r="H275" s="21" t="s">
        <v>1646</v>
      </c>
      <c r="I275" s="262" t="str">
        <f>VLOOKUP(H275,'اعضاء هيئة التدريس'!$B$1:$D$300,2,FALSE)</f>
        <v>د/ لبنى شرف الدين</v>
      </c>
      <c r="J275" s="145"/>
      <c r="K275" s="145"/>
      <c r="L275" s="146"/>
      <c r="M275" s="145"/>
      <c r="N275" s="146"/>
      <c r="O275" s="145"/>
      <c r="P275" s="1052"/>
      <c r="Q275" s="414"/>
      <c r="R275" s="143"/>
      <c r="S275" s="143"/>
      <c r="T275" s="4"/>
      <c r="U275" s="4"/>
      <c r="V275" s="4"/>
      <c r="W275" s="4"/>
      <c r="X275" s="4"/>
      <c r="Y275" s="4"/>
      <c r="Z275" s="143"/>
      <c r="AA275" s="4"/>
      <c r="AB275" s="692"/>
      <c r="AC275" s="1003"/>
      <c r="AD275" s="1001"/>
      <c r="AE275" s="1001"/>
      <c r="AF275" s="1001"/>
      <c r="AG275" s="1001"/>
      <c r="AH275" s="1001"/>
      <c r="AI275" s="1001"/>
      <c r="AJ275" s="1001"/>
      <c r="AK275" s="283"/>
      <c r="AL275" s="283"/>
      <c r="AM275" s="283"/>
      <c r="AN275" s="283"/>
      <c r="AO275" s="283"/>
      <c r="AP275" s="283"/>
      <c r="BD275" s="251" t="e">
        <f>VLOOKUP(#REF!,'اعضاء هيئة التدريس'!#REF!,2,)</f>
        <v>#REF!</v>
      </c>
    </row>
    <row r="276" spans="1:56" s="285" customFormat="1" ht="15.75" hidden="1">
      <c r="A276" s="724">
        <v>43</v>
      </c>
      <c r="B276" s="288" t="s">
        <v>1386</v>
      </c>
      <c r="C276" s="726" t="str">
        <f>VLOOKUP(B276,مقررات!$A$1:$F$411,2,FALSE)</f>
        <v>اشباة موصلات</v>
      </c>
      <c r="D276" s="211">
        <f>VLOOKUP(B276,مقررات!$A$1:$F$452,3,FALSE)</f>
        <v>2</v>
      </c>
      <c r="E276" s="211">
        <f>VLOOKUP(B276,مقررات!$A$1:$F$476,4,FALSE)</f>
        <v>2</v>
      </c>
      <c r="F276" s="211">
        <f t="shared" si="11"/>
        <v>3</v>
      </c>
      <c r="G276" s="60" t="str">
        <f>VLOOKUP(B276,مقررات!$A$1:$F$409,6,FALSE)</f>
        <v>P211</v>
      </c>
      <c r="H276" s="298" t="s">
        <v>1634</v>
      </c>
      <c r="I276" s="262" t="str">
        <f>VLOOKUP(H276,'اعضاء هيئة التدريس'!$B$1:$D$300,2,FALSE)</f>
        <v>أ.د/  محمد الزيدية</v>
      </c>
      <c r="J276" s="267"/>
      <c r="K276" s="267"/>
      <c r="L276" s="250" t="s">
        <v>1066</v>
      </c>
      <c r="M276" s="267"/>
      <c r="N276" s="267"/>
      <c r="O276" s="250"/>
      <c r="P276" s="252"/>
      <c r="Q276" s="446"/>
      <c r="R276" s="370"/>
      <c r="S276" s="265"/>
      <c r="T276" s="282"/>
      <c r="U276" s="282"/>
      <c r="V276" s="282"/>
      <c r="W276" s="282"/>
      <c r="X276" s="282"/>
      <c r="Y276" s="282"/>
      <c r="Z276" s="282"/>
      <c r="AA276" s="282"/>
      <c r="AB276" s="428"/>
      <c r="AC276" s="1001"/>
      <c r="AD276" s="1004"/>
      <c r="AE276" s="1004"/>
      <c r="AF276" s="1004"/>
      <c r="AG276" s="1004"/>
      <c r="AH276" s="1004"/>
      <c r="AI276" s="1004"/>
      <c r="AJ276" s="1004"/>
      <c r="AK276" s="284"/>
      <c r="AL276" s="284"/>
      <c r="AM276" s="284"/>
      <c r="AN276" s="284"/>
      <c r="AO276" s="284"/>
      <c r="AP276" s="284"/>
      <c r="BD276" s="251" t="e">
        <f>VLOOKUP(#REF!,'اعضاء هيئة التدريس'!#REF!,2,)</f>
        <v>#REF!</v>
      </c>
    </row>
    <row r="277" spans="1:56" s="272" customFormat="1" ht="15.75" hidden="1" customHeight="1">
      <c r="A277" s="724">
        <v>44</v>
      </c>
      <c r="B277" s="288" t="s">
        <v>511</v>
      </c>
      <c r="C277" s="726" t="str">
        <f>VLOOKUP(B277,مقررات!$A$1:$F$411,2,FALSE)</f>
        <v>فيزياء البللورات</v>
      </c>
      <c r="D277" s="211">
        <f>VLOOKUP(B277,مقررات!$A$1:$F$452,3,FALSE)</f>
        <v>1</v>
      </c>
      <c r="E277" s="211">
        <f>VLOOKUP(B277,مقررات!$A$1:$F$476,4,FALSE)</f>
        <v>2</v>
      </c>
      <c r="F277" s="211">
        <f t="shared" si="11"/>
        <v>2</v>
      </c>
      <c r="G277" s="60" t="str">
        <f>VLOOKUP(B277,مقررات!$A$1:$F$409,6,FALSE)</f>
        <v>P311</v>
      </c>
      <c r="H277" s="423" t="s">
        <v>1627</v>
      </c>
      <c r="I277" s="262" t="str">
        <f>VLOOKUP(H277,'اعضاء هيئة التدريس'!$B$1:$D$300,2,FALSE)</f>
        <v>أ.د/ عبد المجيد خفاجى</v>
      </c>
      <c r="J277" s="772"/>
      <c r="K277" s="250" t="s">
        <v>1067</v>
      </c>
      <c r="L277" s="73"/>
      <c r="M277" s="772"/>
      <c r="N277" s="772"/>
      <c r="O277" s="73"/>
      <c r="P277" s="1052"/>
      <c r="Q277" s="414"/>
      <c r="R277" s="143"/>
      <c r="S277" s="143"/>
      <c r="T277" s="4"/>
      <c r="U277" s="4"/>
      <c r="V277" s="4"/>
      <c r="W277" s="4"/>
      <c r="X277" s="4"/>
      <c r="Y277" s="4"/>
      <c r="Z277" s="143"/>
      <c r="AA277" s="4"/>
      <c r="AB277" s="692"/>
      <c r="AC277" s="1003"/>
      <c r="AD277" s="1001"/>
      <c r="AE277" s="1001"/>
      <c r="AF277" s="1001"/>
      <c r="AG277" s="1001"/>
      <c r="AH277" s="1001"/>
      <c r="AI277" s="1001"/>
      <c r="AJ277" s="1001"/>
      <c r="AK277" s="283"/>
      <c r="AL277" s="283"/>
      <c r="AM277" s="283"/>
      <c r="AN277" s="283"/>
      <c r="AO277" s="283"/>
      <c r="AP277" s="283"/>
      <c r="BD277" s="251" t="e">
        <f>VLOOKUP(#REF!,'اعضاء هيئة التدريس'!#REF!,2,)</f>
        <v>#REF!</v>
      </c>
    </row>
    <row r="278" spans="1:56" ht="15.75" hidden="1" customHeight="1">
      <c r="A278" s="724">
        <v>45</v>
      </c>
      <c r="B278" s="288" t="s">
        <v>1202</v>
      </c>
      <c r="C278" s="726" t="str">
        <f>VLOOKUP(B278,مقررات!$A$1:$F$411,2,FALSE)</f>
        <v>طيف جزيئى</v>
      </c>
      <c r="D278" s="211">
        <f>VLOOKUP(B278,مقررات!$A$1:$F$452,3,FALSE)</f>
        <v>2</v>
      </c>
      <c r="E278" s="211">
        <f>VLOOKUP(B278,مقررات!$A$1:$F$476,4,FALSE)</f>
        <v>0</v>
      </c>
      <c r="F278" s="211">
        <f t="shared" si="11"/>
        <v>2</v>
      </c>
      <c r="G278" s="60" t="str">
        <f>VLOOKUP(B278,مقررات!$A$1:$F$409,6,FALSE)</f>
        <v>-</v>
      </c>
      <c r="H278" s="60" t="s">
        <v>1632</v>
      </c>
      <c r="I278" s="262" t="str">
        <f>VLOOKUP(H278,'اعضاء هيئة التدريس'!$B$1:$D$300,2,FALSE)</f>
        <v>أ.د/ زينات الجوهرى</v>
      </c>
      <c r="J278" s="250"/>
      <c r="K278" s="250"/>
      <c r="L278" s="250" t="s">
        <v>1067</v>
      </c>
      <c r="M278" s="250"/>
      <c r="N278" s="250"/>
      <c r="O278" s="250"/>
      <c r="P278" s="386"/>
      <c r="Q278" s="446"/>
      <c r="R278" s="355"/>
      <c r="S278" s="265"/>
      <c r="T278" s="282"/>
      <c r="U278" s="282"/>
      <c r="V278" s="282"/>
      <c r="W278" s="282"/>
      <c r="X278" s="282"/>
      <c r="Y278" s="282"/>
      <c r="Z278" s="282"/>
      <c r="AA278" s="282"/>
      <c r="AB278" s="428"/>
      <c r="AC278" s="1001"/>
      <c r="BD278" s="251" t="e">
        <f>VLOOKUP(#REF!,'اعضاء هيئة التدريس'!#REF!,2,)</f>
        <v>#REF!</v>
      </c>
    </row>
    <row r="279" spans="1:56" s="272" customFormat="1" ht="15.75" hidden="1" customHeight="1">
      <c r="A279" s="724">
        <v>46</v>
      </c>
      <c r="B279" s="288" t="s">
        <v>504</v>
      </c>
      <c r="C279" s="726" t="str">
        <f>VLOOKUP(B279,مقررات!$A$1:$F$411,2,FALSE)</f>
        <v>فيزياء اشعاعية</v>
      </c>
      <c r="D279" s="211">
        <f>VLOOKUP(B279,مقررات!$A$1:$F$452,3,FALSE)</f>
        <v>2</v>
      </c>
      <c r="E279" s="211">
        <f>VLOOKUP(B279,مقررات!$A$1:$F$476,4,FALSE)</f>
        <v>2</v>
      </c>
      <c r="F279" s="211">
        <f t="shared" si="11"/>
        <v>3</v>
      </c>
      <c r="G279" s="60" t="str">
        <f>VLOOKUP(B279,مقررات!$A$1:$F$409,6,FALSE)</f>
        <v>-</v>
      </c>
      <c r="H279" s="60" t="s">
        <v>1657</v>
      </c>
      <c r="I279" s="262" t="str">
        <f>VLOOKUP(H279,'اعضاء هيئة التدريس'!$B$1:$D$300,2,FALSE)</f>
        <v>د/ انتصار المسدى</v>
      </c>
      <c r="J279" s="250"/>
      <c r="K279" s="250" t="s">
        <v>1065</v>
      </c>
      <c r="L279" s="382"/>
      <c r="M279" s="250"/>
      <c r="N279" s="250"/>
      <c r="O279" s="250"/>
      <c r="P279" s="386"/>
      <c r="Q279" s="445"/>
      <c r="R279" s="370"/>
      <c r="S279" s="265"/>
      <c r="T279" s="282"/>
      <c r="U279" s="282"/>
      <c r="V279" s="282"/>
      <c r="W279" s="282"/>
      <c r="X279" s="282"/>
      <c r="Y279" s="282"/>
      <c r="Z279" s="282"/>
      <c r="AA279" s="282"/>
      <c r="AB279" s="428"/>
      <c r="AC279" s="1001"/>
      <c r="AD279" s="1004"/>
      <c r="AE279" s="1001"/>
      <c r="AF279" s="1001"/>
      <c r="AG279" s="1001"/>
      <c r="AH279" s="1001"/>
      <c r="AI279" s="1001"/>
      <c r="AJ279" s="1001"/>
      <c r="AK279" s="283"/>
      <c r="AL279" s="283"/>
      <c r="AM279" s="283"/>
      <c r="AN279" s="283"/>
      <c r="AO279" s="283"/>
      <c r="AP279" s="283"/>
      <c r="BD279" s="251" t="e">
        <f>VLOOKUP(#REF!,'اعضاء هيئة التدريس'!#REF!,2,)</f>
        <v>#REF!</v>
      </c>
    </row>
    <row r="280" spans="1:56" s="272" customFormat="1" ht="15.75" hidden="1">
      <c r="A280" s="724">
        <v>47</v>
      </c>
      <c r="B280" s="288" t="s">
        <v>503</v>
      </c>
      <c r="C280" s="726" t="str">
        <f>VLOOKUP(B280,مقررات!$A$1:$F$411,2,FALSE)</f>
        <v>فيزياء مفاعلات</v>
      </c>
      <c r="D280" s="211">
        <f>VLOOKUP(B280,مقررات!$A$1:$F$452,3,FALSE)</f>
        <v>2</v>
      </c>
      <c r="E280" s="211">
        <f>VLOOKUP(B280,مقررات!$A$1:$F$476,4,FALSE)</f>
        <v>0</v>
      </c>
      <c r="F280" s="211">
        <f t="shared" si="11"/>
        <v>2</v>
      </c>
      <c r="G280" s="60" t="str">
        <f>VLOOKUP(B280,مقررات!$A$1:$F$409,6,FALSE)</f>
        <v>P2711</v>
      </c>
      <c r="H280" s="705" t="s">
        <v>1652</v>
      </c>
      <c r="I280" s="262" t="str">
        <f>VLOOKUP(H280,'اعضاء هيئة التدريس'!$B$1:$D$300,2,FALSE)</f>
        <v>د/ حسام دنيا</v>
      </c>
      <c r="J280" s="772"/>
      <c r="K280" s="250" t="s">
        <v>1070</v>
      </c>
      <c r="L280" s="73"/>
      <c r="M280" s="73"/>
      <c r="N280" s="772"/>
      <c r="O280" s="772"/>
      <c r="P280" s="1046"/>
      <c r="Q280" s="414"/>
      <c r="R280" s="143"/>
      <c r="S280" s="143"/>
      <c r="T280" s="4"/>
      <c r="U280" s="4"/>
      <c r="V280" s="4"/>
      <c r="W280" s="4"/>
      <c r="X280" s="4"/>
      <c r="Y280" s="4"/>
      <c r="Z280" s="143"/>
      <c r="AA280" s="4"/>
      <c r="AB280" s="692"/>
      <c r="AC280" s="1004"/>
      <c r="AD280" s="1001"/>
      <c r="AE280" s="1001"/>
      <c r="AF280" s="1001"/>
      <c r="AG280" s="1001"/>
      <c r="AH280" s="1001"/>
      <c r="AI280" s="1001"/>
      <c r="AJ280" s="1001"/>
      <c r="AK280" s="283"/>
      <c r="AL280" s="283"/>
      <c r="AM280" s="283"/>
      <c r="AN280" s="283"/>
      <c r="AO280" s="283"/>
      <c r="AP280" s="283"/>
      <c r="BD280" s="251" t="e">
        <f>VLOOKUP(#REF!,'اعضاء هيئة التدريس'!#REF!,2,)</f>
        <v>#REF!</v>
      </c>
    </row>
    <row r="281" spans="1:56" s="272" customFormat="1" ht="25.5" hidden="1" customHeight="1">
      <c r="A281" s="724">
        <v>48</v>
      </c>
      <c r="B281" s="288" t="s">
        <v>506</v>
      </c>
      <c r="C281" s="726" t="str">
        <f>VLOOKUP(B281,مقررات!$A$1:$F$411,2,FALSE)</f>
        <v>فيزياءالبلازما</v>
      </c>
      <c r="D281" s="211">
        <f>VLOOKUP(B281,مقررات!$A$1:$F$452,3,FALSE)</f>
        <v>2</v>
      </c>
      <c r="E281" s="211">
        <f>VLOOKUP(B281,مقررات!$A$1:$F$476,4,FALSE)</f>
        <v>0</v>
      </c>
      <c r="F281" s="211">
        <f t="shared" si="11"/>
        <v>2</v>
      </c>
      <c r="G281" s="60" t="str">
        <f>VLOOKUP(B281,مقررات!$A$1:$F$409,6,FALSE)</f>
        <v>P145</v>
      </c>
      <c r="H281" s="60" t="s">
        <v>1642</v>
      </c>
      <c r="I281" s="262" t="str">
        <f>VLOOKUP(H281,'اعضاء هيئة التدريس'!$B$1:$D$300,2,FALSE)</f>
        <v>أ.د/عبد العزيز حبيب</v>
      </c>
      <c r="J281" s="267"/>
      <c r="K281" s="267"/>
      <c r="L281" s="250"/>
      <c r="M281" s="250" t="s">
        <v>1073</v>
      </c>
      <c r="N281" s="267"/>
      <c r="O281" s="250"/>
      <c r="P281" s="386"/>
      <c r="Q281" s="446"/>
      <c r="R281" s="355"/>
      <c r="S281" s="265"/>
      <c r="T281" s="282"/>
      <c r="U281" s="282"/>
      <c r="V281" s="282"/>
      <c r="W281" s="282"/>
      <c r="X281" s="282"/>
      <c r="Y281" s="282"/>
      <c r="Z281" s="282"/>
      <c r="AA281" s="282"/>
      <c r="AB281" s="428"/>
      <c r="AC281" s="1004"/>
      <c r="AD281" s="1001"/>
      <c r="AE281" s="1001"/>
      <c r="AF281" s="1001"/>
      <c r="AG281" s="1001"/>
      <c r="AH281" s="1001"/>
      <c r="AI281" s="1001"/>
      <c r="AJ281" s="1001"/>
      <c r="AK281" s="283"/>
      <c r="AL281" s="283"/>
      <c r="AM281" s="283"/>
      <c r="AN281" s="283"/>
      <c r="AO281" s="283"/>
      <c r="AP281" s="283"/>
      <c r="BD281" s="251" t="e">
        <f>VLOOKUP(#REF!,'اعضاء هيئة التدريس'!#REF!,2,)</f>
        <v>#REF!</v>
      </c>
    </row>
    <row r="282" spans="1:56" s="272" customFormat="1" ht="23.25" hidden="1" customHeight="1">
      <c r="A282" s="724">
        <v>49</v>
      </c>
      <c r="B282" s="288" t="s">
        <v>505</v>
      </c>
      <c r="C282" s="726" t="str">
        <f>VLOOKUP(B282,مقررات!$A$1:$F$411,2,FALSE)</f>
        <v>النظرية النسبية الخاصة</v>
      </c>
      <c r="D282" s="211">
        <f>VLOOKUP(B282,مقررات!$A$1:$F$452,3,FALSE)</f>
        <v>2</v>
      </c>
      <c r="E282" s="211">
        <f>VLOOKUP(B282,مقررات!$A$1:$F$476,4,FALSE)</f>
        <v>0</v>
      </c>
      <c r="F282" s="211">
        <f t="shared" si="11"/>
        <v>2</v>
      </c>
      <c r="G282" s="60" t="str">
        <f>VLOOKUP(B282,مقررات!$A$1:$F$409,6,FALSE)</f>
        <v>-</v>
      </c>
      <c r="H282" s="423" t="s">
        <v>1653</v>
      </c>
      <c r="I282" s="262" t="str">
        <f>VLOOKUP(H282,'اعضاء هيئة التدريس'!$B$1:$D$300,2,FALSE)</f>
        <v>د/ سامي الجمال</v>
      </c>
      <c r="J282" s="73"/>
      <c r="K282" s="73"/>
      <c r="L282" s="73"/>
      <c r="M282" s="73" t="s">
        <v>1069</v>
      </c>
      <c r="N282" s="73"/>
      <c r="O282" s="73"/>
      <c r="P282" s="1052"/>
      <c r="Q282" s="414"/>
      <c r="R282" s="143"/>
      <c r="S282" s="143"/>
      <c r="T282" s="4"/>
      <c r="U282" s="4"/>
      <c r="V282" s="4"/>
      <c r="W282" s="4"/>
      <c r="X282" s="4"/>
      <c r="Y282" s="4"/>
      <c r="Z282" s="143"/>
      <c r="AA282" s="4"/>
      <c r="AB282" s="692"/>
      <c r="AC282" s="1004"/>
      <c r="AD282" s="1001"/>
      <c r="AE282" s="1001"/>
      <c r="AF282" s="1001"/>
      <c r="AG282" s="1001"/>
      <c r="AH282" s="1001"/>
      <c r="AI282" s="1001"/>
      <c r="AJ282" s="1001"/>
      <c r="AK282" s="283"/>
      <c r="AL282" s="283"/>
      <c r="AM282" s="283"/>
      <c r="AN282" s="283"/>
      <c r="AO282" s="283"/>
      <c r="AP282" s="283"/>
      <c r="BD282" s="251" t="e">
        <f>VLOOKUP(#REF!,'اعضاء هيئة التدريس'!#REF!,2,)</f>
        <v>#REF!</v>
      </c>
    </row>
    <row r="283" spans="1:56" s="272" customFormat="1" ht="15.75" hidden="1">
      <c r="A283" s="724">
        <v>50</v>
      </c>
      <c r="B283" s="288" t="s">
        <v>1203</v>
      </c>
      <c r="C283" s="726" t="str">
        <f>VLOOKUP(B283,مقررات!$A$1:$F$411,2,FALSE)</f>
        <v>فيزياء تطبيقية (4)</v>
      </c>
      <c r="D283" s="211">
        <f>VLOOKUP(B283,مقررات!$A$1:$F$452,3,FALSE)</f>
        <v>0</v>
      </c>
      <c r="E283" s="211">
        <f>VLOOKUP(B283,مقررات!$A$1:$F$476,4,FALSE)</f>
        <v>8</v>
      </c>
      <c r="F283" s="211">
        <f t="shared" si="11"/>
        <v>4</v>
      </c>
      <c r="G283" s="60" t="str">
        <f>VLOOKUP(B283,مقررات!$A$1:$F$409,6,FALSE)</f>
        <v>P 385</v>
      </c>
      <c r="H283" s="52" t="s">
        <v>1631</v>
      </c>
      <c r="I283" s="262" t="str">
        <f>VLOOKUP(H283,'اعضاء هيئة التدريس'!$B$1:$D$300,2,FALSE)</f>
        <v>أ.د/ عبد العظيم المرسى</v>
      </c>
      <c r="J283" s="385"/>
      <c r="K283" s="385"/>
      <c r="L283" s="471"/>
      <c r="M283" s="471"/>
      <c r="N283" s="471"/>
      <c r="O283" s="385"/>
      <c r="P283" s="255"/>
      <c r="Q283" s="768"/>
      <c r="R283" s="410"/>
      <c r="S283" s="720"/>
      <c r="T283" s="720"/>
      <c r="U283" s="720"/>
      <c r="V283" s="720"/>
      <c r="W283" s="720"/>
      <c r="X283" s="720"/>
      <c r="Y283" s="720"/>
      <c r="Z283" s="410"/>
      <c r="AA283" s="720"/>
      <c r="AB283" s="769"/>
      <c r="AC283" s="1014"/>
      <c r="AD283" s="1001"/>
      <c r="AE283" s="1001"/>
      <c r="AF283" s="1001"/>
      <c r="AG283" s="1001"/>
      <c r="AH283" s="1001"/>
      <c r="AI283" s="1001"/>
      <c r="AJ283" s="1001"/>
      <c r="AK283" s="283"/>
      <c r="AL283" s="283"/>
      <c r="AM283" s="283"/>
      <c r="AN283" s="283"/>
      <c r="AO283" s="283"/>
      <c r="AP283" s="283"/>
      <c r="BD283" s="251" t="e">
        <f>VLOOKUP(#REF!,'اعضاء هيئة التدريس'!#REF!,2,)</f>
        <v>#REF!</v>
      </c>
    </row>
    <row r="284" spans="1:56" s="272" customFormat="1" ht="39" hidden="1" customHeight="1">
      <c r="A284" s="724">
        <v>51</v>
      </c>
      <c r="B284" s="288" t="s">
        <v>508</v>
      </c>
      <c r="C284" s="726" t="str">
        <f>VLOOKUP(B284,مقررات!$A$1:$F$411,2,FALSE)</f>
        <v>فيزياء حيوية</v>
      </c>
      <c r="D284" s="211">
        <f>VLOOKUP(B284,مقررات!$A$1:$F$452,3,FALSE)</f>
        <v>2</v>
      </c>
      <c r="E284" s="211">
        <f>VLOOKUP(B284,مقررات!$A$1:$F$476,4,FALSE)</f>
        <v>0</v>
      </c>
      <c r="F284" s="211">
        <f t="shared" si="11"/>
        <v>2</v>
      </c>
      <c r="G284" s="60" t="str">
        <f>VLOOKUP(B284,مقررات!$A$1:$F$409,6,FALSE)</f>
        <v>-</v>
      </c>
      <c r="H284" s="705" t="s">
        <v>1651</v>
      </c>
      <c r="I284" s="262" t="str">
        <f>VLOOKUP(H284,'اعضاء هيئة التدريس'!$B$1:$D$300,2,FALSE)</f>
        <v>د/ سامح السيد</v>
      </c>
      <c r="J284" s="772"/>
      <c r="K284" s="250"/>
      <c r="L284" s="73" t="s">
        <v>1067</v>
      </c>
      <c r="M284" s="772"/>
      <c r="N284" s="772"/>
      <c r="O284" s="73"/>
      <c r="P284" s="386" t="s">
        <v>1320</v>
      </c>
      <c r="Q284" s="414"/>
      <c r="R284" s="143"/>
      <c r="S284" s="143"/>
      <c r="T284" s="4"/>
      <c r="U284" s="4"/>
      <c r="V284" s="4"/>
      <c r="W284" s="4"/>
      <c r="X284" s="4"/>
      <c r="Y284" s="4"/>
      <c r="Z284" s="143"/>
      <c r="AA284" s="4"/>
      <c r="AB284" s="692"/>
      <c r="AC284" s="1004"/>
      <c r="AD284" s="1001"/>
      <c r="AE284" s="1001"/>
      <c r="AF284" s="1001"/>
      <c r="AG284" s="1001"/>
      <c r="AH284" s="1001"/>
      <c r="AI284" s="1001"/>
      <c r="AJ284" s="1001"/>
      <c r="AK284" s="283"/>
      <c r="AL284" s="283"/>
      <c r="AM284" s="283"/>
      <c r="AN284" s="283"/>
      <c r="AO284" s="283"/>
      <c r="AP284" s="283"/>
      <c r="BD284" s="251" t="e">
        <f>VLOOKUP(#REF!,'اعضاء هيئة التدريس'!#REF!,2,)</f>
        <v>#REF!</v>
      </c>
    </row>
    <row r="285" spans="1:56" s="272" customFormat="1" ht="54.75" hidden="1" customHeight="1">
      <c r="A285" s="724">
        <v>52</v>
      </c>
      <c r="B285" s="288" t="s">
        <v>510</v>
      </c>
      <c r="C285" s="726" t="str">
        <f>VLOOKUP(B285,مقررات!$A$1:$F$411,2,FALSE)</f>
        <v>الطاقات المتجددة</v>
      </c>
      <c r="D285" s="211">
        <f>VLOOKUP(B285,مقررات!$A$1:$F$452,3,FALSE)</f>
        <v>2</v>
      </c>
      <c r="E285" s="211">
        <f>VLOOKUP(B285,مقررات!$A$1:$F$476,4,FALSE)</f>
        <v>0</v>
      </c>
      <c r="F285" s="211">
        <f t="shared" si="11"/>
        <v>2</v>
      </c>
      <c r="G285" s="60" t="str">
        <f>VLOOKUP(B285,مقررات!$A$1:$F$409,6,FALSE)</f>
        <v>-</v>
      </c>
      <c r="H285" s="423" t="s">
        <v>1625</v>
      </c>
      <c r="I285" s="262" t="str">
        <f>VLOOKUP(H285,'اعضاء هيئة التدريس'!$B$1:$D$300,2,FALSE)</f>
        <v>أ.د/ أحمد الحملاوى</v>
      </c>
      <c r="J285" s="73"/>
      <c r="K285" s="250" t="s">
        <v>1067</v>
      </c>
      <c r="L285" s="73"/>
      <c r="M285" s="73"/>
      <c r="N285" s="73"/>
      <c r="O285" s="73"/>
      <c r="P285" s="1052"/>
      <c r="Q285" s="414"/>
      <c r="R285" s="143"/>
      <c r="S285" s="143"/>
      <c r="T285" s="4"/>
      <c r="U285" s="4"/>
      <c r="V285" s="4"/>
      <c r="W285" s="4"/>
      <c r="X285" s="4"/>
      <c r="Y285" s="4"/>
      <c r="Z285" s="143"/>
      <c r="AA285" s="4"/>
      <c r="AB285" s="692"/>
      <c r="AC285" s="1003"/>
      <c r="AD285" s="1001"/>
      <c r="AE285" s="1001"/>
      <c r="AF285" s="1001"/>
      <c r="AG285" s="1001"/>
      <c r="AH285" s="1001"/>
      <c r="AI285" s="1001"/>
      <c r="AJ285" s="1001"/>
      <c r="AK285" s="283"/>
      <c r="AL285" s="283"/>
      <c r="AM285" s="283"/>
      <c r="AN285" s="283"/>
      <c r="AO285" s="283"/>
      <c r="AP285" s="283"/>
      <c r="BD285" s="251" t="e">
        <f>VLOOKUP(#REF!,'اعضاء هيئة التدريس'!#REF!,2,)</f>
        <v>#REF!</v>
      </c>
    </row>
    <row r="286" spans="1:56" s="272" customFormat="1" ht="53.25" hidden="1" customHeight="1">
      <c r="A286" s="328"/>
      <c r="B286" s="288" t="s">
        <v>986</v>
      </c>
      <c r="C286" s="726" t="str">
        <f>VLOOKUP(B286,مقررات!$A$1:$F$411,2,FALSE)</f>
        <v>حاسب آلي (1)</v>
      </c>
      <c r="D286" s="211">
        <f>VLOOKUP(B286,مقررات!$A$1:$F$452,3,FALSE)</f>
        <v>1</v>
      </c>
      <c r="E286" s="211">
        <f>VLOOKUP(B286,مقررات!$A$1:$F$476,4,FALSE)</f>
        <v>2</v>
      </c>
      <c r="F286" s="211">
        <f t="shared" si="11"/>
        <v>2</v>
      </c>
      <c r="G286" s="73" t="s">
        <v>1980</v>
      </c>
      <c r="H286" s="423" t="s">
        <v>1561</v>
      </c>
      <c r="I286" s="262" t="str">
        <f>VLOOKUP(H286,'اعضاء هيئة التدريس'!$B$1:$D$300,2,FALSE)</f>
        <v xml:space="preserve">د/ وليد أحمد دبور </v>
      </c>
      <c r="J286" s="406"/>
      <c r="K286" s="73"/>
      <c r="L286" s="73"/>
      <c r="M286" s="73"/>
      <c r="N286" s="73"/>
      <c r="O286" s="73" t="s">
        <v>1119</v>
      </c>
      <c r="P286" s="255" t="s">
        <v>1325</v>
      </c>
      <c r="Q286" s="414"/>
      <c r="R286" s="143"/>
      <c r="S286" s="143"/>
      <c r="T286" s="4"/>
      <c r="U286" s="4"/>
      <c r="V286" s="4">
        <v>11</v>
      </c>
      <c r="W286" s="4">
        <v>11</v>
      </c>
      <c r="X286" s="4"/>
      <c r="Y286" s="4"/>
      <c r="Z286" s="143">
        <v>11</v>
      </c>
      <c r="AA286" s="4"/>
      <c r="AB286" s="692"/>
      <c r="AC286" s="1003"/>
      <c r="AD286" s="1001"/>
      <c r="AE286" s="1001"/>
      <c r="AF286" s="1001"/>
      <c r="AG286" s="1001"/>
      <c r="AH286" s="1001"/>
      <c r="AI286" s="1001"/>
      <c r="AJ286" s="1001"/>
      <c r="AK286" s="283"/>
      <c r="AL286" s="283"/>
      <c r="AM286" s="283"/>
      <c r="AN286" s="283"/>
      <c r="AO286" s="283"/>
      <c r="AP286" s="283"/>
      <c r="BD286" s="251" t="e">
        <f>VLOOKUP(#REF!,'اعضاء هيئة التدريس'!#REF!,2,)</f>
        <v>#REF!</v>
      </c>
    </row>
    <row r="287" spans="1:56" s="272" customFormat="1" ht="40.5" hidden="1" customHeight="1">
      <c r="A287" s="367"/>
      <c r="B287" s="288" t="s">
        <v>986</v>
      </c>
      <c r="C287" s="726" t="str">
        <f>VLOOKUP(B287,مقررات!$A$1:$F$411,2,FALSE)</f>
        <v>حاسب آلي (1)</v>
      </c>
      <c r="D287" s="211">
        <f>VLOOKUP(B287,مقررات!$A$1:$F$452,3,FALSE)</f>
        <v>1</v>
      </c>
      <c r="E287" s="211">
        <f>VLOOKUP(B287,مقررات!$A$1:$F$476,4,FALSE)</f>
        <v>2</v>
      </c>
      <c r="F287" s="211">
        <f t="shared" si="11"/>
        <v>2</v>
      </c>
      <c r="G287" s="73" t="s">
        <v>1980</v>
      </c>
      <c r="H287" s="60" t="s">
        <v>1569</v>
      </c>
      <c r="I287" s="262" t="str">
        <f>VLOOKUP(H287,'اعضاء هيئة التدريس'!$B$1:$D$300,2,FALSE)</f>
        <v>د/ عبدالله عبدالغفار محمد</v>
      </c>
      <c r="J287" s="212"/>
      <c r="K287" s="250"/>
      <c r="L287" s="250"/>
      <c r="M287" s="250"/>
      <c r="N287" s="250"/>
      <c r="O287" s="250" t="s">
        <v>1119</v>
      </c>
      <c r="P287" s="255" t="s">
        <v>1325</v>
      </c>
      <c r="Q287" s="446"/>
      <c r="R287" s="370"/>
      <c r="S287" s="265"/>
      <c r="T287" s="282"/>
      <c r="U287" s="282"/>
      <c r="V287" s="282">
        <v>11</v>
      </c>
      <c r="W287" s="282">
        <v>11</v>
      </c>
      <c r="X287" s="282"/>
      <c r="Y287" s="282"/>
      <c r="Z287" s="282">
        <v>11</v>
      </c>
      <c r="AA287" s="282"/>
      <c r="AB287" s="428"/>
      <c r="AC287" s="1001"/>
      <c r="AD287" s="1001"/>
      <c r="AE287" s="1001"/>
      <c r="AF287" s="1001"/>
      <c r="AG287" s="1001"/>
      <c r="AH287" s="1001"/>
      <c r="AI287" s="1001"/>
      <c r="AJ287" s="1001"/>
      <c r="AK287" s="283"/>
      <c r="AL287" s="283"/>
      <c r="AM287" s="283"/>
      <c r="AN287" s="283"/>
      <c r="AO287" s="283"/>
      <c r="AP287" s="283"/>
      <c r="BD287" s="251" t="e">
        <f>VLOOKUP(#REF!,'اعضاء هيئة التدريس'!#REF!,2,)</f>
        <v>#REF!</v>
      </c>
    </row>
    <row r="288" spans="1:56" s="285" customFormat="1" ht="29.25" hidden="1" customHeight="1">
      <c r="A288" s="328"/>
      <c r="B288" s="288" t="s">
        <v>986</v>
      </c>
      <c r="C288" s="726" t="str">
        <f>VLOOKUP(B288,مقررات!$A$1:$F$411,2,FALSE)</f>
        <v>حاسب آلي (1)</v>
      </c>
      <c r="D288" s="211">
        <f>VLOOKUP(B288,مقررات!$A$1:$F$452,3,FALSE)</f>
        <v>1</v>
      </c>
      <c r="E288" s="211">
        <f>VLOOKUP(B288,مقررات!$A$1:$F$476,4,FALSE)</f>
        <v>2</v>
      </c>
      <c r="F288" s="211">
        <f t="shared" si="11"/>
        <v>2</v>
      </c>
      <c r="G288" s="764" t="s">
        <v>2012</v>
      </c>
      <c r="H288" s="423" t="s">
        <v>1560</v>
      </c>
      <c r="I288" s="262" t="str">
        <f>VLOOKUP(H288,'اعضاء هيئة التدريس'!$B$1:$D$300,2,FALSE)</f>
        <v xml:space="preserve">د/ هاني محمد إبراهيم </v>
      </c>
      <c r="J288" s="251"/>
      <c r="K288" s="73" t="s">
        <v>1993</v>
      </c>
      <c r="L288" s="73"/>
      <c r="M288" s="73"/>
      <c r="N288" s="73"/>
      <c r="O288" s="73"/>
      <c r="P288" s="255" t="s">
        <v>1319</v>
      </c>
      <c r="Q288" s="414"/>
      <c r="R288" s="143"/>
      <c r="S288" s="143"/>
      <c r="T288" s="4"/>
      <c r="U288" s="4"/>
      <c r="V288" s="4"/>
      <c r="W288" s="4"/>
      <c r="X288" s="4"/>
      <c r="Y288" s="4"/>
      <c r="Z288" s="143"/>
      <c r="AA288" s="4"/>
      <c r="AB288" s="692"/>
      <c r="AC288" s="1003"/>
      <c r="AD288" s="1001"/>
      <c r="AE288" s="1004"/>
      <c r="AF288" s="1004"/>
      <c r="AG288" s="1004"/>
      <c r="AH288" s="1004"/>
      <c r="AI288" s="1004"/>
      <c r="AJ288" s="1004"/>
      <c r="AK288" s="284"/>
      <c r="AL288" s="284"/>
      <c r="AM288" s="284"/>
      <c r="AN288" s="284"/>
      <c r="AO288" s="284"/>
      <c r="AP288" s="284"/>
      <c r="BD288" s="251" t="e">
        <f>VLOOKUP(#REF!,'اعضاء هيئة التدريس'!#REF!,2,)</f>
        <v>#REF!</v>
      </c>
    </row>
    <row r="289" spans="1:56" s="29" customFormat="1" ht="22.5" hidden="1" customHeight="1">
      <c r="A289" s="328"/>
      <c r="B289" s="288" t="s">
        <v>986</v>
      </c>
      <c r="C289" s="726" t="str">
        <f>VLOOKUP(B289,مقررات!$A$1:$F$411,2,FALSE)</f>
        <v>حاسب آلي (1)</v>
      </c>
      <c r="D289" s="211">
        <f>VLOOKUP(B289,مقررات!$A$1:$F$452,3,FALSE)</f>
        <v>1</v>
      </c>
      <c r="E289" s="211">
        <f>VLOOKUP(B289,مقررات!$A$1:$F$476,4,FALSE)</f>
        <v>2</v>
      </c>
      <c r="F289" s="211">
        <f t="shared" si="11"/>
        <v>2</v>
      </c>
      <c r="G289" s="764" t="s">
        <v>2012</v>
      </c>
      <c r="H289" s="423" t="s">
        <v>1563</v>
      </c>
      <c r="I289" s="262" t="str">
        <f>VLOOKUP(H289,'اعضاء هيئة التدريس'!$B$1:$D$300,2,FALSE)</f>
        <v>د/ محمد مصطفى ناصف</v>
      </c>
      <c r="J289" s="251"/>
      <c r="K289" s="73" t="s">
        <v>1993</v>
      </c>
      <c r="L289" s="73"/>
      <c r="M289" s="73"/>
      <c r="N289" s="73"/>
      <c r="O289" s="73"/>
      <c r="P289" s="255" t="s">
        <v>1319</v>
      </c>
      <c r="Q289" s="414"/>
      <c r="R289" s="143"/>
      <c r="S289" s="143"/>
      <c r="T289" s="4"/>
      <c r="U289" s="4"/>
      <c r="V289" s="4"/>
      <c r="W289" s="4"/>
      <c r="X289" s="4"/>
      <c r="Y289" s="4"/>
      <c r="Z289" s="143"/>
      <c r="AA289" s="4"/>
      <c r="AB289" s="692"/>
      <c r="AC289" s="1003"/>
      <c r="AD289" s="1006"/>
      <c r="AE289" s="1006"/>
      <c r="AF289" s="1006"/>
      <c r="AG289" s="1006"/>
      <c r="AH289" s="1006"/>
      <c r="AI289" s="1006"/>
      <c r="AJ289" s="1006"/>
      <c r="AK289" s="187"/>
      <c r="AL289" s="187"/>
      <c r="AM289" s="187"/>
      <c r="AN289" s="187"/>
      <c r="AO289" s="187"/>
      <c r="AP289" s="187"/>
      <c r="BD289" s="251" t="e">
        <f>VLOOKUP(#REF!,'اعضاء هيئة التدريس'!#REF!,2,)</f>
        <v>#REF!</v>
      </c>
    </row>
    <row r="290" spans="1:56" s="272" customFormat="1" ht="28.5" hidden="1" customHeight="1">
      <c r="A290" s="328"/>
      <c r="B290" s="288" t="s">
        <v>986</v>
      </c>
      <c r="C290" s="726" t="str">
        <f>VLOOKUP(B290,مقررات!$A$1:$F$411,2,FALSE)</f>
        <v>حاسب آلي (1)</v>
      </c>
      <c r="D290" s="211">
        <f>VLOOKUP(B290,مقررات!$A$1:$F$452,3,FALSE)</f>
        <v>1</v>
      </c>
      <c r="E290" s="211">
        <f>VLOOKUP(B290,مقررات!$A$1:$F$476,4,FALSE)</f>
        <v>2</v>
      </c>
      <c r="F290" s="211">
        <f t="shared" si="11"/>
        <v>2</v>
      </c>
      <c r="G290" s="73" t="s">
        <v>1994</v>
      </c>
      <c r="H290" s="423" t="s">
        <v>1520</v>
      </c>
      <c r="I290" s="262" t="str">
        <f>VLOOKUP(H290,'اعضاء هيئة التدريس'!$B$1:$D$300,2,FALSE)</f>
        <v>أ.د/ محمد امين عبدالواحد</v>
      </c>
      <c r="J290" s="143"/>
      <c r="K290" s="73"/>
      <c r="L290" s="73" t="s">
        <v>1993</v>
      </c>
      <c r="M290" s="73"/>
      <c r="N290" s="73"/>
      <c r="O290" s="73"/>
      <c r="P290" s="255" t="s">
        <v>1319</v>
      </c>
      <c r="Q290" s="414"/>
      <c r="R290" s="143"/>
      <c r="S290" s="143"/>
      <c r="T290" s="4">
        <v>11</v>
      </c>
      <c r="U290" s="4"/>
      <c r="V290" s="4"/>
      <c r="W290" s="4"/>
      <c r="X290" s="4"/>
      <c r="Y290" s="4"/>
      <c r="Z290" s="143"/>
      <c r="AA290" s="4"/>
      <c r="AB290" s="692"/>
      <c r="AC290" s="1003"/>
      <c r="AD290" s="1001"/>
      <c r="AE290" s="1001"/>
      <c r="AF290" s="1001"/>
      <c r="AG290" s="1001"/>
      <c r="AH290" s="1001"/>
      <c r="AI290" s="1001"/>
      <c r="AJ290" s="1001"/>
      <c r="AK290" s="283"/>
      <c r="AL290" s="283"/>
      <c r="AM290" s="283"/>
      <c r="AN290" s="283"/>
      <c r="AO290" s="283"/>
      <c r="AP290" s="283"/>
      <c r="BD290" s="251" t="e">
        <f>VLOOKUP(#REF!,'اعضاء هيئة التدريس'!#REF!,2,)</f>
        <v>#REF!</v>
      </c>
    </row>
    <row r="291" spans="1:56" s="272" customFormat="1" ht="15" hidden="1" customHeight="1">
      <c r="A291" s="328"/>
      <c r="B291" s="288" t="s">
        <v>986</v>
      </c>
      <c r="C291" s="726" t="str">
        <f>VLOOKUP(B291,مقررات!$A$1:$F$411,2,FALSE)</f>
        <v>حاسب آلي (1)</v>
      </c>
      <c r="D291" s="211">
        <f>VLOOKUP(B291,مقررات!$A$1:$F$452,3,FALSE)</f>
        <v>1</v>
      </c>
      <c r="E291" s="211">
        <f>VLOOKUP(B291,مقررات!$A$1:$F$476,4,FALSE)</f>
        <v>2</v>
      </c>
      <c r="F291" s="211">
        <f t="shared" si="11"/>
        <v>2</v>
      </c>
      <c r="G291" s="73" t="s">
        <v>1994</v>
      </c>
      <c r="H291" s="423" t="s">
        <v>1560</v>
      </c>
      <c r="I291" s="262" t="str">
        <f>VLOOKUP(H291,'اعضاء هيئة التدريس'!$B$1:$D$300,2,FALSE)</f>
        <v xml:space="preserve">د/ هاني محمد إبراهيم </v>
      </c>
      <c r="J291" s="143"/>
      <c r="K291" s="73"/>
      <c r="L291" s="73" t="s">
        <v>1993</v>
      </c>
      <c r="M291" s="73"/>
      <c r="N291" s="73"/>
      <c r="O291" s="73"/>
      <c r="P291" s="255" t="s">
        <v>1319</v>
      </c>
      <c r="Q291" s="414"/>
      <c r="R291" s="143"/>
      <c r="S291" s="143"/>
      <c r="T291" s="4">
        <v>11</v>
      </c>
      <c r="U291" s="4"/>
      <c r="V291" s="4"/>
      <c r="W291" s="4"/>
      <c r="X291" s="4"/>
      <c r="Y291" s="4"/>
      <c r="Z291" s="143"/>
      <c r="AA291" s="4"/>
      <c r="AB291" s="692"/>
      <c r="AC291" s="1003"/>
      <c r="AD291" s="1001"/>
      <c r="AE291" s="1001"/>
      <c r="AF291" s="1001"/>
      <c r="AG291" s="1001"/>
      <c r="AH291" s="1001"/>
      <c r="AI291" s="1001"/>
      <c r="AJ291" s="1001"/>
      <c r="AK291" s="283"/>
      <c r="AL291" s="283"/>
      <c r="AM291" s="283"/>
      <c r="AN291" s="283"/>
      <c r="AO291" s="283"/>
      <c r="AP291" s="283"/>
      <c r="BD291" s="251" t="e">
        <f>VLOOKUP(#REF!,'اعضاء هيئة التدريس'!#REF!,2,)</f>
        <v>#REF!</v>
      </c>
    </row>
    <row r="292" spans="1:56" s="285" customFormat="1" ht="15.75" hidden="1">
      <c r="A292" s="328"/>
      <c r="B292" s="288" t="s">
        <v>988</v>
      </c>
      <c r="C292" s="726" t="str">
        <f>VLOOKUP(B292,مقررات!$A$1:$F$411,2,FALSE)</f>
        <v>إحصاء</v>
      </c>
      <c r="D292" s="211">
        <f>VLOOKUP(B292,مقررات!$A$1:$F$452,3,FALSE)</f>
        <v>1</v>
      </c>
      <c r="E292" s="211">
        <f>VLOOKUP(B292,مقررات!$A$1:$F$476,4,FALSE)</f>
        <v>0</v>
      </c>
      <c r="F292" s="211">
        <f t="shared" si="11"/>
        <v>1</v>
      </c>
      <c r="G292" s="60" t="str">
        <f>VLOOKUP(B292,مقررات!$A$1:$F$409,6,FALSE)</f>
        <v>ـ</v>
      </c>
      <c r="H292" s="697" t="s">
        <v>1982</v>
      </c>
      <c r="I292" s="262" t="str">
        <f>VLOOKUP(H292,'اعضاء هيئة التدريس'!$B$1:$D$300,2,FALSE)</f>
        <v>د/ نيفين محمد كيلانى</v>
      </c>
      <c r="J292" s="73"/>
      <c r="K292" s="73"/>
      <c r="L292" s="73" t="s">
        <v>1112</v>
      </c>
      <c r="M292" s="73"/>
      <c r="N292" s="73"/>
      <c r="O292" s="73"/>
      <c r="P292" s="255" t="s">
        <v>89</v>
      </c>
      <c r="Q292" s="414"/>
      <c r="R292" s="143"/>
      <c r="S292" s="143"/>
      <c r="T292" s="4"/>
      <c r="U292" s="4"/>
      <c r="V292" s="4"/>
      <c r="W292" s="4">
        <v>12</v>
      </c>
      <c r="X292" s="4"/>
      <c r="Y292" s="4">
        <v>12</v>
      </c>
      <c r="Z292" s="143"/>
      <c r="AA292" s="4"/>
      <c r="AB292" s="692"/>
      <c r="AC292" s="1003"/>
      <c r="AD292" s="1001"/>
      <c r="AE292" s="1004"/>
      <c r="AF292" s="1004"/>
      <c r="AG292" s="1004"/>
      <c r="AH292" s="1004"/>
      <c r="AI292" s="1004"/>
      <c r="AJ292" s="1004"/>
      <c r="AK292" s="284"/>
      <c r="AL292" s="284"/>
      <c r="AM292" s="284"/>
      <c r="AN292" s="284"/>
      <c r="AO292" s="284"/>
      <c r="AP292" s="284"/>
      <c r="BD292" s="251" t="e">
        <f>VLOOKUP(#REF!,'اعضاء هيئة التدريس'!#REF!,2,)</f>
        <v>#REF!</v>
      </c>
    </row>
    <row r="293" spans="1:56" s="122" customFormat="1" ht="15.75" hidden="1" customHeight="1">
      <c r="A293" s="367"/>
      <c r="B293" s="288" t="s">
        <v>988</v>
      </c>
      <c r="C293" s="726" t="str">
        <f>VLOOKUP(B293,مقررات!$A$1:$F$411,2,FALSE)</f>
        <v>إحصاء</v>
      </c>
      <c r="D293" s="211">
        <f>VLOOKUP(B293,مقررات!$A$1:$F$452,3,FALSE)</f>
        <v>1</v>
      </c>
      <c r="E293" s="211">
        <f>VLOOKUP(B293,مقررات!$A$1:$F$476,4,FALSE)</f>
        <v>0</v>
      </c>
      <c r="F293" s="211">
        <f t="shared" si="11"/>
        <v>1</v>
      </c>
      <c r="G293" s="60" t="str">
        <f>VLOOKUP(B293,مقررات!$A$1:$F$409,6,FALSE)</f>
        <v>ـ</v>
      </c>
      <c r="H293" s="347" t="s">
        <v>1981</v>
      </c>
      <c r="I293" s="262" t="str">
        <f>VLOOKUP(H293,'اعضاء هيئة التدريس'!$B$1:$D$300,2,FALSE)</f>
        <v>د/ شعبان عبدالخالق الشهاوى</v>
      </c>
      <c r="J293" s="250"/>
      <c r="K293" s="250" t="s">
        <v>1112</v>
      </c>
      <c r="L293" s="250"/>
      <c r="M293" s="250"/>
      <c r="N293" s="250"/>
      <c r="O293" s="250"/>
      <c r="P293" s="386" t="s">
        <v>1322</v>
      </c>
      <c r="Q293" s="445"/>
      <c r="R293" s="370"/>
      <c r="S293" s="265"/>
      <c r="T293" s="282"/>
      <c r="U293" s="282"/>
      <c r="V293" s="282">
        <v>12</v>
      </c>
      <c r="W293" s="282"/>
      <c r="X293" s="282">
        <v>12</v>
      </c>
      <c r="Y293" s="282"/>
      <c r="Z293" s="282"/>
      <c r="AA293" s="282"/>
      <c r="AB293" s="428"/>
      <c r="AC293" s="1001"/>
      <c r="AD293" s="1003"/>
      <c r="AE293" s="1003"/>
      <c r="AF293" s="1003"/>
      <c r="AG293" s="1003"/>
      <c r="AH293" s="1003"/>
      <c r="AI293" s="1003"/>
      <c r="AJ293" s="1003"/>
      <c r="AK293" s="91"/>
      <c r="AL293" s="91"/>
      <c r="AM293" s="91"/>
      <c r="AN293" s="91"/>
      <c r="AO293" s="91"/>
      <c r="AP293" s="91"/>
      <c r="BD293" s="251" t="e">
        <f>VLOOKUP(#REF!,'اعضاء هيئة التدريس'!#REF!,2,)</f>
        <v>#REF!</v>
      </c>
    </row>
    <row r="294" spans="1:56" s="29" customFormat="1" ht="15.75" hidden="1" customHeight="1">
      <c r="A294" s="328"/>
      <c r="B294" s="288" t="s">
        <v>988</v>
      </c>
      <c r="C294" s="726" t="str">
        <f>VLOOKUP(B294,مقررات!$A$1:$F$411,2,FALSE)</f>
        <v>إحصاء</v>
      </c>
      <c r="D294" s="211">
        <f>VLOOKUP(B294,مقررات!$A$1:$F$452,3,FALSE)</f>
        <v>1</v>
      </c>
      <c r="E294" s="211">
        <f>VLOOKUP(B294,مقررات!$A$1:$F$476,4,FALSE)</f>
        <v>0</v>
      </c>
      <c r="F294" s="211">
        <f t="shared" si="11"/>
        <v>1</v>
      </c>
      <c r="G294" s="60" t="str">
        <f>VLOOKUP(B294,مقررات!$A$1:$F$409,6,FALSE)</f>
        <v>ـ</v>
      </c>
      <c r="H294" s="697" t="s">
        <v>1539</v>
      </c>
      <c r="I294" s="262" t="str">
        <f>VLOOKUP(H294,'اعضاء هيئة التدريس'!$B$1:$D$300,2,FALSE)</f>
        <v>د / عبدالعزيز الشربيني</v>
      </c>
      <c r="J294" s="73"/>
      <c r="K294" s="73"/>
      <c r="L294" s="73"/>
      <c r="M294" s="73"/>
      <c r="N294" s="73" t="s">
        <v>1993</v>
      </c>
      <c r="O294" s="73"/>
      <c r="P294" s="255" t="s">
        <v>1319</v>
      </c>
      <c r="Q294" s="414"/>
      <c r="R294" s="143"/>
      <c r="S294" s="143"/>
      <c r="T294" s="4">
        <v>12</v>
      </c>
      <c r="U294" s="4">
        <v>12</v>
      </c>
      <c r="V294" s="4"/>
      <c r="W294" s="4"/>
      <c r="X294" s="4"/>
      <c r="Y294" s="4"/>
      <c r="Z294" s="143"/>
      <c r="AA294" s="4"/>
      <c r="AB294" s="692"/>
      <c r="AC294" s="1003"/>
      <c r="AD294" s="1006"/>
      <c r="AE294" s="1006"/>
      <c r="AF294" s="1006"/>
      <c r="AG294" s="1006"/>
      <c r="AH294" s="1006"/>
      <c r="AI294" s="1006"/>
      <c r="AJ294" s="1006"/>
      <c r="AK294" s="187"/>
      <c r="AL294" s="187"/>
      <c r="AM294" s="187"/>
      <c r="AN294" s="187"/>
      <c r="AO294" s="187"/>
      <c r="AP294" s="187"/>
      <c r="BD294" s="251" t="e">
        <f>VLOOKUP(#REF!,'اعضاء هيئة التدريس'!#REF!,2,)</f>
        <v>#REF!</v>
      </c>
    </row>
    <row r="295" spans="1:56" s="272" customFormat="1" ht="15.75" hidden="1" customHeight="1">
      <c r="A295" s="328"/>
      <c r="B295" s="288" t="s">
        <v>699</v>
      </c>
      <c r="C295" s="726" t="str">
        <f>VLOOKUP(B295,مقررات!$A$1:$F$411,2,FALSE)</f>
        <v>بحث ومقال</v>
      </c>
      <c r="D295" s="211">
        <f>VLOOKUP(B295,مقررات!$A$1:$F$452,3,FALSE)</f>
        <v>2</v>
      </c>
      <c r="E295" s="211">
        <f>VLOOKUP(B295,مقررات!$A$1:$F$476,4,FALSE)</f>
        <v>0</v>
      </c>
      <c r="F295" s="211">
        <f t="shared" si="11"/>
        <v>2</v>
      </c>
      <c r="G295" s="60" t="str">
        <f>VLOOKUP(B295,مقررات!$A$1:$F$409,6,FALSE)</f>
        <v>-</v>
      </c>
      <c r="H295" s="60"/>
      <c r="I295" s="262" t="s">
        <v>892</v>
      </c>
      <c r="J295" s="73"/>
      <c r="K295" s="73"/>
      <c r="L295" s="73"/>
      <c r="M295" s="73"/>
      <c r="N295" s="73"/>
      <c r="O295" s="73"/>
      <c r="P295" s="1046"/>
      <c r="Q295" s="414"/>
      <c r="R295" s="143"/>
      <c r="S295" s="143"/>
      <c r="T295" s="4"/>
      <c r="U295" s="4"/>
      <c r="V295" s="4"/>
      <c r="W295" s="4"/>
      <c r="X295" s="4"/>
      <c r="Y295" s="4"/>
      <c r="Z295" s="143"/>
      <c r="AA295" s="4"/>
      <c r="AB295" s="692"/>
      <c r="AC295" s="1003"/>
      <c r="AD295" s="1001"/>
      <c r="AE295" s="1001"/>
      <c r="AF295" s="1001"/>
      <c r="AG295" s="1001"/>
      <c r="AH295" s="1001"/>
      <c r="AI295" s="1001"/>
      <c r="AJ295" s="1001"/>
      <c r="AK295" s="283"/>
      <c r="AL295" s="283"/>
      <c r="AM295" s="283"/>
      <c r="AN295" s="283"/>
      <c r="AO295" s="283"/>
      <c r="AP295" s="283"/>
      <c r="BD295" s="251" t="e">
        <f>VLOOKUP(#REF!,'اعضاء هيئة التدريس'!#REF!,2,)</f>
        <v>#REF!</v>
      </c>
    </row>
    <row r="296" spans="1:56" s="285" customFormat="1" ht="15.75" hidden="1" customHeight="1">
      <c r="A296" s="367"/>
      <c r="B296" s="288" t="s">
        <v>669</v>
      </c>
      <c r="C296" s="726" t="str">
        <f>VLOOKUP(B296,مقررات!$A$1:$F$411,2,FALSE)</f>
        <v>فسيولوجيا(1)</v>
      </c>
      <c r="D296" s="211">
        <f>VLOOKUP(B296,مقررات!$A$1:$F$452,3,FALSE)</f>
        <v>2</v>
      </c>
      <c r="E296" s="211">
        <f>VLOOKUP(B296,مقررات!$A$1:$F$476,4,FALSE)</f>
        <v>2</v>
      </c>
      <c r="F296" s="211">
        <f t="shared" si="11"/>
        <v>3</v>
      </c>
      <c r="G296" s="60" t="str">
        <f>VLOOKUP(B296,مقررات!$A$1:$F$409,6,FALSE)</f>
        <v>-</v>
      </c>
      <c r="H296" s="60" t="s">
        <v>1870</v>
      </c>
      <c r="I296" s="262" t="str">
        <f>VLOOKUP(H296,'اعضاء هيئة التدريس'!$B$1:$D$300,2,FALSE)</f>
        <v>أ.د. فاتن عبدالغفار</v>
      </c>
      <c r="J296" s="73"/>
      <c r="K296" s="73" t="s">
        <v>1072</v>
      </c>
      <c r="L296" s="73"/>
      <c r="M296" s="73"/>
      <c r="N296" s="73"/>
      <c r="O296" s="73"/>
      <c r="P296" s="255" t="s">
        <v>89</v>
      </c>
      <c r="Q296" s="447"/>
      <c r="R296" s="355"/>
      <c r="S296" s="265"/>
      <c r="T296" s="282"/>
      <c r="U296" s="282"/>
      <c r="V296" s="282"/>
      <c r="W296" s="282"/>
      <c r="X296" s="282"/>
      <c r="Y296" s="282">
        <v>1</v>
      </c>
      <c r="Z296" s="282"/>
      <c r="AA296" s="282"/>
      <c r="AB296" s="428"/>
      <c r="AC296" s="1001"/>
      <c r="AD296" s="1001"/>
      <c r="AE296" s="1004"/>
      <c r="AF296" s="1004"/>
      <c r="AG296" s="1004"/>
      <c r="AH296" s="1004"/>
      <c r="AI296" s="1004"/>
      <c r="AJ296" s="1004"/>
      <c r="AK296" s="284"/>
      <c r="AL296" s="284"/>
      <c r="AM296" s="284"/>
      <c r="AN296" s="284"/>
      <c r="AO296" s="284"/>
      <c r="AP296" s="284"/>
      <c r="BD296" s="251" t="e">
        <f>VLOOKUP(#REF!,'اعضاء هيئة التدريس'!#REF!,2,)</f>
        <v>#REF!</v>
      </c>
    </row>
    <row r="297" spans="1:56" s="272" customFormat="1" ht="15" hidden="1" customHeight="1">
      <c r="A297" s="328"/>
      <c r="B297" s="288" t="s">
        <v>671</v>
      </c>
      <c r="C297" s="726" t="str">
        <f>VLOOKUP(B297,مقررات!$A$1:$F$411,2,FALSE)</f>
        <v>اساسيات علم الخلية</v>
      </c>
      <c r="D297" s="211">
        <f>VLOOKUP(B297,مقررات!$A$1:$F$452,3,FALSE)</f>
        <v>2</v>
      </c>
      <c r="E297" s="211">
        <f>VLOOKUP(B297,مقررات!$A$1:$F$476,4,FALSE)</f>
        <v>0</v>
      </c>
      <c r="F297" s="211">
        <f t="shared" si="11"/>
        <v>2</v>
      </c>
      <c r="G297" s="60" t="str">
        <f>VLOOKUP(B297,مقررات!$A$1:$F$409,6,FALSE)</f>
        <v>-</v>
      </c>
      <c r="H297" s="60" t="s">
        <v>1923</v>
      </c>
      <c r="I297" s="262" t="str">
        <f>VLOOKUP(H297,'اعضاء هيئة التدريس'!$B$1:$D$300,2,FALSE)</f>
        <v>د. يسري علي عقدة</v>
      </c>
      <c r="J297" s="73"/>
      <c r="K297" s="73"/>
      <c r="L297" s="73"/>
      <c r="M297" s="73"/>
      <c r="N297" s="73"/>
      <c r="O297" s="73" t="s">
        <v>1068</v>
      </c>
      <c r="P297" s="255" t="s">
        <v>1325</v>
      </c>
      <c r="Q297" s="414"/>
      <c r="R297" s="143"/>
      <c r="S297" s="143"/>
      <c r="T297" s="4"/>
      <c r="U297" s="4"/>
      <c r="V297" s="4"/>
      <c r="W297" s="4"/>
      <c r="X297" s="4"/>
      <c r="Y297" s="4">
        <v>2</v>
      </c>
      <c r="Z297" s="143"/>
      <c r="AA297" s="4"/>
      <c r="AB297" s="692"/>
      <c r="AC297" s="1003"/>
      <c r="AD297" s="1009"/>
      <c r="AE297" s="1001"/>
      <c r="AF297" s="1001"/>
      <c r="AG297" s="1001"/>
      <c r="AH297" s="1001"/>
      <c r="AI297" s="1001"/>
      <c r="AJ297" s="1001"/>
      <c r="AK297" s="283"/>
      <c r="AL297" s="283"/>
      <c r="AM297" s="283"/>
      <c r="AN297" s="283"/>
      <c r="AO297" s="283"/>
      <c r="AP297" s="283"/>
      <c r="BD297" s="251" t="e">
        <f>VLOOKUP(#REF!,'اعضاء هيئة التدريس'!#REF!,2,)</f>
        <v>#REF!</v>
      </c>
    </row>
    <row r="298" spans="1:56" s="272" customFormat="1" ht="15.75" hidden="1" customHeight="1">
      <c r="A298" s="367"/>
      <c r="B298" s="288" t="s">
        <v>937</v>
      </c>
      <c r="C298" s="726" t="str">
        <f>VLOOKUP(B298,مقررات!$A$1:$F$411,2,FALSE)</f>
        <v>علم الخلية والانسجة</v>
      </c>
      <c r="D298" s="211">
        <f>VLOOKUP(B298,مقررات!$A$1:$F$452,3,FALSE)</f>
        <v>2</v>
      </c>
      <c r="E298" s="211">
        <f>VLOOKUP(B298,مقررات!$A$1:$F$476,4,FALSE)</f>
        <v>2</v>
      </c>
      <c r="F298" s="211">
        <f t="shared" si="11"/>
        <v>3</v>
      </c>
      <c r="G298" s="60">
        <f>VLOOKUP(B298,مقررات!$A$1:$F$409,6,FALSE)</f>
        <v>0</v>
      </c>
      <c r="H298" s="60" t="s">
        <v>1868</v>
      </c>
      <c r="I298" s="262" t="str">
        <f>VLOOKUP(H298,'اعضاء هيئة التدريس'!$B$1:$D$300,2,FALSE)</f>
        <v>أ.د. صابر صقر</v>
      </c>
      <c r="J298" s="73"/>
      <c r="K298" s="73"/>
      <c r="L298" s="73" t="s">
        <v>1072</v>
      </c>
      <c r="M298" s="73"/>
      <c r="N298" s="73"/>
      <c r="O298" s="73"/>
      <c r="P298" s="255" t="s">
        <v>1325</v>
      </c>
      <c r="Q298" s="446"/>
      <c r="R298" s="370"/>
      <c r="S298" s="265"/>
      <c r="T298" s="282">
        <v>8</v>
      </c>
      <c r="U298" s="282"/>
      <c r="V298" s="282"/>
      <c r="W298" s="282"/>
      <c r="X298" s="282"/>
      <c r="Y298" s="282"/>
      <c r="Z298" s="282"/>
      <c r="AA298" s="282"/>
      <c r="AB298" s="428"/>
      <c r="AC298" s="1001"/>
      <c r="AD298" s="1001"/>
      <c r="AE298" s="1001"/>
      <c r="AF298" s="1001"/>
      <c r="AG298" s="1001"/>
      <c r="AH298" s="1001"/>
      <c r="AI298" s="1001"/>
      <c r="AJ298" s="1001"/>
      <c r="AK298" s="283"/>
      <c r="AL298" s="283"/>
      <c r="AM298" s="283"/>
      <c r="AN298" s="283"/>
      <c r="AO298" s="283"/>
      <c r="AP298" s="283"/>
      <c r="BD298" s="251" t="e">
        <f>VLOOKUP(#REF!,'اعضاء هيئة التدريس'!#REF!,2,)</f>
        <v>#REF!</v>
      </c>
    </row>
    <row r="299" spans="1:56" s="285" customFormat="1" ht="15.75" hidden="1" customHeight="1">
      <c r="A299" s="328"/>
      <c r="B299" s="288" t="s">
        <v>673</v>
      </c>
      <c r="C299" s="726" t="str">
        <f>VLOOKUP(B299,مقررات!$A$1:$F$411,2,FALSE)</f>
        <v>لافقاريات (1)</v>
      </c>
      <c r="D299" s="211">
        <f>VLOOKUP(B299,مقررات!$A$1:$F$452,3,FALSE)</f>
        <v>2</v>
      </c>
      <c r="E299" s="211">
        <f>VLOOKUP(B299,مقررات!$A$1:$F$476,4,FALSE)</f>
        <v>2</v>
      </c>
      <c r="F299" s="211">
        <f t="shared" si="11"/>
        <v>3</v>
      </c>
      <c r="G299" s="60" t="str">
        <f>VLOOKUP(B299,مقررات!$A$1:$F$409,6,FALSE)</f>
        <v>-</v>
      </c>
      <c r="H299" s="60" t="s">
        <v>1886</v>
      </c>
      <c r="I299" s="262" t="str">
        <f>VLOOKUP(H299,'اعضاء هيئة التدريس'!$B$1:$D$300,2,FALSE)</f>
        <v>أ.د. جمالات عثمان</v>
      </c>
      <c r="J299" s="73"/>
      <c r="K299" s="73"/>
      <c r="L299" s="73"/>
      <c r="M299" s="73"/>
      <c r="N299" s="73" t="s">
        <v>1067</v>
      </c>
      <c r="O299" s="73"/>
      <c r="P299" s="255" t="s">
        <v>89</v>
      </c>
      <c r="Q299" s="414"/>
      <c r="R299" s="143"/>
      <c r="S299" s="143"/>
      <c r="T299" s="4"/>
      <c r="U299" s="4"/>
      <c r="V299" s="4"/>
      <c r="W299" s="4"/>
      <c r="X299" s="4"/>
      <c r="Y299" s="4">
        <v>3</v>
      </c>
      <c r="Z299" s="143"/>
      <c r="AA299" s="4"/>
      <c r="AB299" s="692"/>
      <c r="AC299" s="1003"/>
      <c r="AD299" s="1001"/>
      <c r="AE299" s="1004"/>
      <c r="AF299" s="1004"/>
      <c r="AG299" s="1004"/>
      <c r="AH299" s="1004"/>
      <c r="AI299" s="1004"/>
      <c r="AJ299" s="1004"/>
      <c r="AK299" s="284"/>
      <c r="AL299" s="284"/>
      <c r="AM299" s="284"/>
      <c r="AN299" s="284"/>
      <c r="AO299" s="284"/>
      <c r="AP299" s="284"/>
      <c r="BD299" s="251" t="e">
        <f>VLOOKUP(#REF!,'اعضاء هيئة التدريس'!#REF!,2,)</f>
        <v>#REF!</v>
      </c>
    </row>
    <row r="300" spans="1:56" s="272" customFormat="1" ht="15.75" hidden="1">
      <c r="A300" s="367"/>
      <c r="B300" s="288" t="s">
        <v>935</v>
      </c>
      <c r="C300" s="726" t="str">
        <f>VLOOKUP(B300,مقررات!$A$1:$F$411,2,FALSE)</f>
        <v xml:space="preserve">تصنيف حيوان </v>
      </c>
      <c r="D300" s="211">
        <f>VLOOKUP(B300,مقررات!$A$1:$F$452,3,FALSE)</f>
        <v>2</v>
      </c>
      <c r="E300" s="211">
        <f>VLOOKUP(B300,مقررات!$A$1:$F$476,4,FALSE)</f>
        <v>2</v>
      </c>
      <c r="F300" s="211">
        <f t="shared" si="11"/>
        <v>3</v>
      </c>
      <c r="G300" s="60">
        <f>VLOOKUP(B300,مقررات!$A$1:$F$409,6,FALSE)</f>
        <v>0</v>
      </c>
      <c r="H300" s="60" t="s">
        <v>1881</v>
      </c>
      <c r="I300" s="262" t="str">
        <f>VLOOKUP(H300,'اعضاء هيئة التدريس'!$B$1:$D$300,2,FALSE)</f>
        <v>ا.د. محمد السيد خليل</v>
      </c>
      <c r="J300" s="73"/>
      <c r="K300" s="73" t="s">
        <v>1067</v>
      </c>
      <c r="L300" s="73"/>
      <c r="M300" s="73"/>
      <c r="N300" s="73"/>
      <c r="O300" s="73"/>
      <c r="P300" s="386" t="s">
        <v>1317</v>
      </c>
      <c r="Q300" s="446"/>
      <c r="R300" s="370"/>
      <c r="S300" s="265"/>
      <c r="T300" s="282"/>
      <c r="U300" s="282"/>
      <c r="V300" s="282"/>
      <c r="W300" s="282"/>
      <c r="X300" s="282"/>
      <c r="Y300" s="282"/>
      <c r="Z300" s="282"/>
      <c r="AA300" s="282"/>
      <c r="AB300" s="428"/>
      <c r="AC300" s="1001"/>
      <c r="AD300" s="1001"/>
      <c r="AE300" s="1001"/>
      <c r="AF300" s="1001"/>
      <c r="AG300" s="1001"/>
      <c r="AH300" s="1001"/>
      <c r="AI300" s="1001"/>
      <c r="AJ300" s="1001"/>
      <c r="AK300" s="283"/>
      <c r="AL300" s="283"/>
      <c r="AM300" s="283"/>
      <c r="AN300" s="283"/>
      <c r="AO300" s="283"/>
      <c r="AP300" s="283"/>
      <c r="BD300" s="251" t="e">
        <f>VLOOKUP(#REF!,'اعضاء هيئة التدريس'!#REF!,2,)</f>
        <v>#REF!</v>
      </c>
    </row>
    <row r="301" spans="1:56" s="285" customFormat="1" ht="15.75" hidden="1">
      <c r="A301" s="367"/>
      <c r="B301" s="288" t="s">
        <v>935</v>
      </c>
      <c r="C301" s="726" t="str">
        <f>VLOOKUP(B301,مقررات!$A$1:$F$411,2,FALSE)</f>
        <v xml:space="preserve">تصنيف حيوان </v>
      </c>
      <c r="D301" s="211">
        <f>VLOOKUP(B301,مقررات!$A$1:$F$452,3,FALSE)</f>
        <v>2</v>
      </c>
      <c r="E301" s="211">
        <f>VLOOKUP(B301,مقررات!$A$1:$F$476,4,FALSE)</f>
        <v>2</v>
      </c>
      <c r="F301" s="211">
        <f t="shared" si="11"/>
        <v>3</v>
      </c>
      <c r="G301" s="60">
        <f>VLOOKUP(B301,مقررات!$A$1:$F$409,6,FALSE)</f>
        <v>0</v>
      </c>
      <c r="H301" s="60" t="s">
        <v>1897</v>
      </c>
      <c r="I301" s="262" t="str">
        <f>VLOOKUP(H301,'اعضاء هيئة التدريس'!$B$1:$D$300,2,FALSE)</f>
        <v>د. عادل عبدالمنصف نصار</v>
      </c>
      <c r="J301" s="73"/>
      <c r="K301" s="73" t="s">
        <v>1068</v>
      </c>
      <c r="L301" s="73"/>
      <c r="M301" s="73"/>
      <c r="N301" s="73"/>
      <c r="O301" s="73"/>
      <c r="P301" s="386" t="s">
        <v>1317</v>
      </c>
      <c r="Q301" s="446"/>
      <c r="R301" s="370"/>
      <c r="S301" s="265"/>
      <c r="T301" s="282"/>
      <c r="U301" s="282"/>
      <c r="V301" s="282"/>
      <c r="W301" s="282"/>
      <c r="X301" s="282"/>
      <c r="Y301" s="282"/>
      <c r="Z301" s="282"/>
      <c r="AA301" s="282"/>
      <c r="AB301" s="428"/>
      <c r="AC301" s="1001"/>
      <c r="AD301" s="1001"/>
      <c r="AE301" s="1004"/>
      <c r="AF301" s="1004"/>
      <c r="AG301" s="1004"/>
      <c r="AH301" s="1004"/>
      <c r="AI301" s="1004"/>
      <c r="AJ301" s="1004"/>
      <c r="AK301" s="284"/>
      <c r="AL301" s="284"/>
      <c r="AM301" s="284"/>
      <c r="AN301" s="284"/>
      <c r="AO301" s="284"/>
      <c r="AP301" s="284"/>
      <c r="BD301" s="251" t="e">
        <f>VLOOKUP(#REF!,'اعضاء هيئة التدريس'!#REF!,2,)</f>
        <v>#REF!</v>
      </c>
    </row>
    <row r="302" spans="1:56" s="285" customFormat="1" ht="15.75" hidden="1">
      <c r="A302" s="367"/>
      <c r="B302" s="288" t="s">
        <v>675</v>
      </c>
      <c r="C302" s="726" t="str">
        <f>VLOOKUP(B302,مقررات!$A$1:$F$411,2,FALSE)</f>
        <v>حبليات (1)</v>
      </c>
      <c r="D302" s="211">
        <f>VLOOKUP(B302,مقررات!$A$1:$F$452,3,FALSE)</f>
        <v>1</v>
      </c>
      <c r="E302" s="211">
        <f>VLOOKUP(B302,مقررات!$A$1:$F$476,4,FALSE)</f>
        <v>2</v>
      </c>
      <c r="F302" s="211">
        <f t="shared" si="11"/>
        <v>2</v>
      </c>
      <c r="G302" s="60" t="str">
        <f>VLOOKUP(B302,مقررات!$A$1:$F$409,6,FALSE)</f>
        <v>-</v>
      </c>
      <c r="H302" s="60" t="s">
        <v>1890</v>
      </c>
      <c r="I302" s="262" t="str">
        <f>VLOOKUP(H302,'اعضاء هيئة التدريس'!$B$1:$D$300,2,FALSE)</f>
        <v>د. جمال متولي بدوي</v>
      </c>
      <c r="J302" s="73"/>
      <c r="K302" s="73"/>
      <c r="L302" s="73"/>
      <c r="M302" s="73"/>
      <c r="N302" s="73" t="s">
        <v>1147</v>
      </c>
      <c r="O302" s="73"/>
      <c r="P302" s="386" t="s">
        <v>1323</v>
      </c>
      <c r="Q302" s="448"/>
      <c r="R302" s="370"/>
      <c r="S302" s="265"/>
      <c r="T302" s="282"/>
      <c r="U302" s="282"/>
      <c r="V302" s="282"/>
      <c r="W302" s="282"/>
      <c r="X302" s="282"/>
      <c r="Y302" s="282">
        <v>4</v>
      </c>
      <c r="Z302" s="282"/>
      <c r="AA302" s="282"/>
      <c r="AB302" s="428"/>
      <c r="AC302" s="1001"/>
      <c r="AD302" s="1001"/>
      <c r="AE302" s="1004"/>
      <c r="AF302" s="1004"/>
      <c r="AG302" s="1004"/>
      <c r="AH302" s="1004"/>
      <c r="AI302" s="1004"/>
      <c r="AJ302" s="1004"/>
      <c r="AK302" s="284"/>
      <c r="AL302" s="284"/>
      <c r="AM302" s="284"/>
      <c r="AN302" s="284"/>
      <c r="AO302" s="284"/>
      <c r="AP302" s="284"/>
      <c r="BD302" s="251" t="e">
        <f>VLOOKUP(#REF!,'اعضاء هيئة التدريس'!#REF!,2,)</f>
        <v>#REF!</v>
      </c>
    </row>
    <row r="303" spans="1:56" s="285" customFormat="1" ht="15" hidden="1" customHeight="1">
      <c r="A303" s="328"/>
      <c r="B303" s="288" t="s">
        <v>676</v>
      </c>
      <c r="C303" s="726" t="str">
        <f>VLOOKUP(B303,مقررات!$A$1:$F$411,2,FALSE)</f>
        <v>حشرات عامة</v>
      </c>
      <c r="D303" s="211">
        <f>VLOOKUP(B303,مقررات!$A$1:$F$452,3,FALSE)</f>
        <v>2</v>
      </c>
      <c r="E303" s="211">
        <f>VLOOKUP(B303,مقررات!$A$1:$F$476,4,FALSE)</f>
        <v>2</v>
      </c>
      <c r="F303" s="211">
        <f t="shared" si="11"/>
        <v>3</v>
      </c>
      <c r="G303" s="60" t="str">
        <f>VLOOKUP(B303,مقررات!$A$1:$F$409,6,FALSE)</f>
        <v>Z136</v>
      </c>
      <c r="H303" s="60" t="s">
        <v>1889</v>
      </c>
      <c r="I303" s="262" t="str">
        <f>VLOOKUP(H303,'اعضاء هيئة التدريس'!$B$1:$D$300,2,FALSE)</f>
        <v>د. ماجدة ابوالمحاسن</v>
      </c>
      <c r="J303" s="73"/>
      <c r="K303" s="73"/>
      <c r="L303" s="73"/>
      <c r="M303" s="73"/>
      <c r="N303" s="73" t="s">
        <v>1067</v>
      </c>
      <c r="O303" s="73"/>
      <c r="P303" s="386" t="s">
        <v>1323</v>
      </c>
      <c r="Q303" s="414"/>
      <c r="R303" s="143"/>
      <c r="S303" s="143"/>
      <c r="T303" s="4"/>
      <c r="U303" s="4"/>
      <c r="V303" s="4"/>
      <c r="W303" s="4"/>
      <c r="X303" s="4"/>
      <c r="Y303" s="4"/>
      <c r="Z303" s="143"/>
      <c r="AA303" s="4"/>
      <c r="AB303" s="692"/>
      <c r="AC303" s="1003"/>
      <c r="AD303" s="1001"/>
      <c r="AE303" s="1004"/>
      <c r="AF303" s="1004"/>
      <c r="AG303" s="1004"/>
      <c r="AH303" s="1004"/>
      <c r="AI303" s="1004"/>
      <c r="AJ303" s="1004"/>
      <c r="AK303" s="284"/>
      <c r="AL303" s="284"/>
      <c r="AM303" s="284"/>
      <c r="AN303" s="284"/>
      <c r="AO303" s="284"/>
      <c r="AP303" s="284"/>
      <c r="BD303" s="251" t="e">
        <f>VLOOKUP(#REF!,'اعضاء هيئة التدريس'!#REF!,2,)</f>
        <v>#REF!</v>
      </c>
    </row>
    <row r="304" spans="1:56" s="272" customFormat="1" ht="15.75" hidden="1" customHeight="1">
      <c r="A304" s="367"/>
      <c r="B304" s="288" t="s">
        <v>680</v>
      </c>
      <c r="C304" s="726" t="str">
        <f>VLOOKUP(B304,مقررات!$A$1:$F$411,2,FALSE)</f>
        <v>اوليات</v>
      </c>
      <c r="D304" s="211">
        <f>VLOOKUP(B304,مقررات!$A$1:$F$452,3,FALSE)</f>
        <v>2</v>
      </c>
      <c r="E304" s="211">
        <f>VLOOKUP(B304,مقررات!$A$1:$F$476,4,FALSE)</f>
        <v>2</v>
      </c>
      <c r="F304" s="211">
        <f t="shared" si="11"/>
        <v>3</v>
      </c>
      <c r="G304" s="60" t="str">
        <f>VLOOKUP(B304,مقررات!$A$1:$F$409,6,FALSE)</f>
        <v>Z136</v>
      </c>
      <c r="H304" s="60" t="s">
        <v>1885</v>
      </c>
      <c r="I304" s="262" t="str">
        <f>VLOOKUP(H304,'اعضاء هيئة التدريس'!$B$1:$D$300,2,FALSE)</f>
        <v>أ.د. منصور جلال</v>
      </c>
      <c r="J304" s="73"/>
      <c r="K304" s="73" t="s">
        <v>1067</v>
      </c>
      <c r="L304" s="73"/>
      <c r="M304" s="73"/>
      <c r="N304" s="73"/>
      <c r="O304" s="73"/>
      <c r="P304" s="386"/>
      <c r="Q304" s="447"/>
      <c r="R304" s="370"/>
      <c r="S304" s="265"/>
      <c r="T304" s="282"/>
      <c r="U304" s="282"/>
      <c r="V304" s="282"/>
      <c r="W304" s="282"/>
      <c r="X304" s="282"/>
      <c r="Y304" s="282"/>
      <c r="Z304" s="282"/>
      <c r="AA304" s="282"/>
      <c r="AB304" s="428"/>
      <c r="AC304" s="1004"/>
      <c r="AD304" s="1001"/>
      <c r="AE304" s="1001"/>
      <c r="AF304" s="1001"/>
      <c r="AG304" s="1001"/>
      <c r="AH304" s="1001"/>
      <c r="AI304" s="1001"/>
      <c r="AJ304" s="1001"/>
      <c r="AK304" s="283"/>
      <c r="AL304" s="283"/>
      <c r="AM304" s="283"/>
      <c r="AN304" s="283"/>
      <c r="AO304" s="283"/>
      <c r="AP304" s="283"/>
      <c r="BD304" s="251" t="e">
        <f>VLOOKUP(#REF!,'اعضاء هيئة التدريس'!#REF!,2,)</f>
        <v>#REF!</v>
      </c>
    </row>
    <row r="305" spans="1:56" s="272" customFormat="1" ht="15.75" hidden="1" customHeight="1">
      <c r="A305" s="367"/>
      <c r="B305" s="288" t="s">
        <v>681</v>
      </c>
      <c r="C305" s="726" t="str">
        <f>VLOOKUP(B305,مقررات!$A$1:$F$411,2,FALSE)</f>
        <v>حبليات (2)</v>
      </c>
      <c r="D305" s="211">
        <f>VLOOKUP(B305,مقررات!$A$1:$F$452,3,FALSE)</f>
        <v>2</v>
      </c>
      <c r="E305" s="211">
        <f>VLOOKUP(B305,مقررات!$A$1:$F$476,4,FALSE)</f>
        <v>2</v>
      </c>
      <c r="F305" s="211">
        <f t="shared" si="11"/>
        <v>3</v>
      </c>
      <c r="G305" s="60" t="str">
        <f>VLOOKUP(B305,مقررات!$A$1:$F$409,6,FALSE)</f>
        <v>Z112</v>
      </c>
      <c r="H305" s="60" t="s">
        <v>1892</v>
      </c>
      <c r="I305" s="262" t="str">
        <f>VLOOKUP(H305,'اعضاء هيئة التدريس'!$B$1:$D$300,2,FALSE)</f>
        <v>د. سمية شلبي</v>
      </c>
      <c r="J305" s="73"/>
      <c r="K305" s="73"/>
      <c r="L305" s="73"/>
      <c r="M305" s="73" t="s">
        <v>1067</v>
      </c>
      <c r="N305" s="73"/>
      <c r="O305" s="73"/>
      <c r="P305" s="252"/>
      <c r="Q305" s="445"/>
      <c r="R305" s="370"/>
      <c r="S305" s="265"/>
      <c r="T305" s="282"/>
      <c r="U305" s="282"/>
      <c r="V305" s="282"/>
      <c r="W305" s="282"/>
      <c r="X305" s="282"/>
      <c r="Y305" s="282"/>
      <c r="Z305" s="282"/>
      <c r="AA305" s="282"/>
      <c r="AB305" s="428"/>
      <c r="AC305" s="1001"/>
      <c r="AD305" s="1001"/>
      <c r="AE305" s="1001"/>
      <c r="AF305" s="1001"/>
      <c r="AG305" s="1001"/>
      <c r="AH305" s="1001"/>
      <c r="AI305" s="1001"/>
      <c r="AJ305" s="1001"/>
      <c r="AK305" s="283"/>
      <c r="AL305" s="283"/>
      <c r="AM305" s="283"/>
      <c r="AN305" s="283"/>
      <c r="AO305" s="283"/>
      <c r="AP305" s="283"/>
      <c r="BD305" s="251" t="e">
        <f>VLOOKUP(#REF!,'اعضاء هيئة التدريس'!#REF!,2,)</f>
        <v>#REF!</v>
      </c>
    </row>
    <row r="306" spans="1:56" s="156" customFormat="1" ht="15" hidden="1" customHeight="1">
      <c r="A306" s="328"/>
      <c r="B306" s="288" t="s">
        <v>682</v>
      </c>
      <c r="C306" s="726" t="str">
        <f>VLOOKUP(B306,مقررات!$A$1:$F$411,2,FALSE)</f>
        <v>اجنة</v>
      </c>
      <c r="D306" s="211">
        <f>VLOOKUP(B306,مقررات!$A$1:$F$452,3,FALSE)</f>
        <v>2</v>
      </c>
      <c r="E306" s="211">
        <f>VLOOKUP(B306,مقررات!$A$1:$F$476,4,FALSE)</f>
        <v>2</v>
      </c>
      <c r="F306" s="211">
        <f t="shared" si="11"/>
        <v>3</v>
      </c>
      <c r="G306" s="60" t="str">
        <f>VLOOKUP(B306,مقررات!$A$1:$F$409,6,FALSE)</f>
        <v>Z2410</v>
      </c>
      <c r="H306" s="60" t="s">
        <v>1890</v>
      </c>
      <c r="I306" s="262" t="str">
        <f>VLOOKUP(H306,'اعضاء هيئة التدريس'!$B$1:$D$300,2,FALSE)</f>
        <v>د. جمال متولي بدوي</v>
      </c>
      <c r="J306" s="73"/>
      <c r="K306" s="73"/>
      <c r="L306" s="73"/>
      <c r="M306" s="73" t="s">
        <v>1067</v>
      </c>
      <c r="N306" s="73"/>
      <c r="O306" s="73"/>
      <c r="P306" s="1046"/>
      <c r="Q306" s="414"/>
      <c r="R306" s="143"/>
      <c r="S306" s="143"/>
      <c r="T306" s="4"/>
      <c r="U306" s="4"/>
      <c r="V306" s="4"/>
      <c r="W306" s="4"/>
      <c r="X306" s="4"/>
      <c r="Y306" s="4"/>
      <c r="Z306" s="143"/>
      <c r="AA306" s="4"/>
      <c r="AB306" s="692"/>
      <c r="AC306" s="1003"/>
      <c r="AD306" s="1001"/>
      <c r="AE306" s="1001"/>
      <c r="AF306" s="1004"/>
      <c r="AG306" s="1004"/>
      <c r="AH306" s="1004"/>
      <c r="AI306" s="1004"/>
      <c r="AJ306" s="1004"/>
      <c r="AK306" s="92"/>
      <c r="AL306" s="92"/>
      <c r="AM306" s="92"/>
      <c r="AN306" s="92"/>
      <c r="AO306" s="92"/>
      <c r="AP306" s="92"/>
      <c r="BD306" s="251" t="e">
        <f>VLOOKUP(#REF!,'اعضاء هيئة التدريس'!#REF!,2,)</f>
        <v>#REF!</v>
      </c>
    </row>
    <row r="307" spans="1:56" s="221" customFormat="1" ht="15.75" hidden="1" customHeight="1">
      <c r="A307" s="328"/>
      <c r="B307" s="288" t="s">
        <v>726</v>
      </c>
      <c r="C307" s="726" t="str">
        <f>VLOOKUP(B307,مقررات!$A$1:$F$411,2,FALSE)</f>
        <v>حشرات طبية</v>
      </c>
      <c r="D307" s="211">
        <f>VLOOKUP(B307,مقررات!$A$1:$F$452,3,FALSE)</f>
        <v>1</v>
      </c>
      <c r="E307" s="211">
        <f>VLOOKUP(B307,مقررات!$A$1:$F$476,4,FALSE)</f>
        <v>2</v>
      </c>
      <c r="F307" s="211">
        <f t="shared" ref="F307:F331" si="12">D307+0.5*E307</f>
        <v>2</v>
      </c>
      <c r="G307" s="60" t="str">
        <f>VLOOKUP(B307,مقررات!$A$1:$F$409,6,FALSE)</f>
        <v>Z158</v>
      </c>
      <c r="H307" s="60" t="s">
        <v>1881</v>
      </c>
      <c r="I307" s="262" t="str">
        <f>VLOOKUP(H307,'اعضاء هيئة التدريس'!$B$1:$D$300,2,FALSE)</f>
        <v>ا.د. محمد السيد خليل</v>
      </c>
      <c r="J307" s="73"/>
      <c r="K307" s="73"/>
      <c r="L307" s="73" t="s">
        <v>1147</v>
      </c>
      <c r="M307" s="73"/>
      <c r="N307" s="73"/>
      <c r="O307" s="73"/>
      <c r="P307" s="386" t="s">
        <v>1317</v>
      </c>
      <c r="Q307" s="414"/>
      <c r="R307" s="143"/>
      <c r="S307" s="143"/>
      <c r="T307" s="4"/>
      <c r="U307" s="4"/>
      <c r="V307" s="4"/>
      <c r="W307" s="4"/>
      <c r="X307" s="4"/>
      <c r="Y307" s="4"/>
      <c r="Z307" s="143"/>
      <c r="AA307" s="4"/>
      <c r="AB307" s="692"/>
      <c r="AC307" s="1004"/>
      <c r="AD307" s="1001"/>
      <c r="AE307" s="1001"/>
      <c r="AF307" s="1001"/>
      <c r="AG307" s="1001"/>
      <c r="AH307" s="1001"/>
      <c r="AI307" s="1001"/>
      <c r="AJ307" s="1001"/>
      <c r="AK307" s="220"/>
      <c r="AL307" s="220"/>
      <c r="AM307" s="220"/>
      <c r="AN307" s="220"/>
      <c r="AO307" s="220"/>
      <c r="AP307" s="220"/>
      <c r="BD307" s="251" t="e">
        <f>VLOOKUP(#REF!,'اعضاء هيئة التدريس'!#REF!,2,)</f>
        <v>#REF!</v>
      </c>
    </row>
    <row r="308" spans="1:56" s="272" customFormat="1" ht="15.75" hidden="1">
      <c r="A308" s="328"/>
      <c r="B308" s="288" t="s">
        <v>704</v>
      </c>
      <c r="C308" s="726" t="str">
        <f>VLOOKUP(B308,مقررات!$A$1:$F$411,2,FALSE)</f>
        <v>بيولوجيا حشرات</v>
      </c>
      <c r="D308" s="211">
        <f>VLOOKUP(B308,مقررات!$A$1:$F$452,3,FALSE)</f>
        <v>2</v>
      </c>
      <c r="E308" s="211">
        <f>VLOOKUP(B308,مقررات!$A$1:$F$476,4,FALSE)</f>
        <v>2</v>
      </c>
      <c r="F308" s="211">
        <f t="shared" si="12"/>
        <v>3</v>
      </c>
      <c r="G308" s="60" t="str">
        <f>VLOOKUP(B308,مقررات!$A$1:$F$409,6,FALSE)</f>
        <v>Z158</v>
      </c>
      <c r="H308" s="60" t="s">
        <v>1888</v>
      </c>
      <c r="I308" s="262" t="str">
        <f>VLOOKUP(H308,'اعضاء هيئة التدريس'!$B$1:$D$300,2,FALSE)</f>
        <v>د. هانم صقر</v>
      </c>
      <c r="J308" s="73"/>
      <c r="K308" s="73"/>
      <c r="L308" s="73" t="s">
        <v>1067</v>
      </c>
      <c r="M308" s="73"/>
      <c r="N308" s="73"/>
      <c r="O308" s="73"/>
      <c r="P308" s="1046"/>
      <c r="Q308" s="414"/>
      <c r="R308" s="143"/>
      <c r="S308" s="143"/>
      <c r="T308" s="4"/>
      <c r="U308" s="4"/>
      <c r="V308" s="4"/>
      <c r="W308" s="4"/>
      <c r="X308" s="4"/>
      <c r="Y308" s="4"/>
      <c r="Z308" s="143"/>
      <c r="AA308" s="4"/>
      <c r="AB308" s="692"/>
      <c r="AC308" s="1003"/>
      <c r="AD308" s="1001"/>
      <c r="AE308" s="1001"/>
      <c r="AF308" s="1001"/>
      <c r="AG308" s="1001"/>
      <c r="AH308" s="1001"/>
      <c r="AI308" s="1001"/>
      <c r="AJ308" s="1001"/>
      <c r="AK308" s="283"/>
      <c r="AL308" s="283"/>
      <c r="AM308" s="283"/>
      <c r="AN308" s="283"/>
      <c r="AO308" s="283"/>
      <c r="AP308" s="283"/>
      <c r="BD308" s="251" t="e">
        <f>VLOOKUP(#REF!,'اعضاء هيئة التدريس'!#REF!,2,)</f>
        <v>#REF!</v>
      </c>
    </row>
    <row r="309" spans="1:56" s="272" customFormat="1" ht="15.75" hidden="1">
      <c r="A309" s="367"/>
      <c r="B309" s="288" t="s">
        <v>684</v>
      </c>
      <c r="C309" s="726" t="str">
        <f>VLOOKUP(B309,مقررات!$A$1:$F$411,2,FALSE)</f>
        <v>وراثة خلوية</v>
      </c>
      <c r="D309" s="211">
        <f>VLOOKUP(B309,مقررات!$A$1:$F$452,3,FALSE)</f>
        <v>2</v>
      </c>
      <c r="E309" s="211">
        <f>VLOOKUP(B309,مقررات!$A$1:$F$476,4,FALSE)</f>
        <v>2</v>
      </c>
      <c r="F309" s="211">
        <f t="shared" si="12"/>
        <v>3</v>
      </c>
      <c r="G309" s="60" t="str">
        <f>VLOOKUP(B309,مقررات!$A$1:$F$409,6,FALSE)</f>
        <v>Z124</v>
      </c>
      <c r="H309" s="60" t="s">
        <v>1925</v>
      </c>
      <c r="I309" s="262" t="str">
        <f>VLOOKUP(H309,'اعضاء هيئة التدريس'!$B$1:$D$300,2,FALSE)</f>
        <v>د. اسلام الجرواني</v>
      </c>
      <c r="J309" s="73"/>
      <c r="K309" s="73" t="s">
        <v>1070</v>
      </c>
      <c r="L309" s="73"/>
      <c r="M309" s="73"/>
      <c r="N309" s="73"/>
      <c r="O309" s="73"/>
      <c r="P309" s="386"/>
      <c r="Q309" s="447"/>
      <c r="R309" s="370"/>
      <c r="S309" s="265"/>
      <c r="T309" s="282"/>
      <c r="U309" s="282"/>
      <c r="V309" s="282"/>
      <c r="W309" s="282"/>
      <c r="X309" s="282"/>
      <c r="Y309" s="282"/>
      <c r="Z309" s="282"/>
      <c r="AA309" s="282"/>
      <c r="AB309" s="428"/>
      <c r="AC309" s="1001"/>
      <c r="AD309" s="1001"/>
      <c r="AE309" s="1001"/>
      <c r="AF309" s="1001"/>
      <c r="AG309" s="1001"/>
      <c r="AH309" s="1001"/>
      <c r="AI309" s="1001"/>
      <c r="AJ309" s="1001"/>
      <c r="AK309" s="283"/>
      <c r="AL309" s="283"/>
      <c r="AM309" s="283"/>
      <c r="AN309" s="283"/>
      <c r="AO309" s="283"/>
      <c r="AP309" s="283"/>
      <c r="BD309" s="251" t="e">
        <f>VLOOKUP(#REF!,'اعضاء هيئة التدريس'!#REF!,2,)</f>
        <v>#REF!</v>
      </c>
    </row>
    <row r="310" spans="1:56" s="272" customFormat="1" ht="15.75" hidden="1">
      <c r="A310" s="367"/>
      <c r="B310" s="288" t="s">
        <v>684</v>
      </c>
      <c r="C310" s="726" t="str">
        <f>VLOOKUP(B310,مقررات!$A$1:$F$411,2,FALSE)</f>
        <v>وراثة خلوية</v>
      </c>
      <c r="D310" s="211">
        <f>VLOOKUP(B310,مقررات!$A$1:$F$452,3,FALSE)</f>
        <v>2</v>
      </c>
      <c r="E310" s="211">
        <f>VLOOKUP(B310,مقررات!$A$1:$F$476,4,FALSE)</f>
        <v>2</v>
      </c>
      <c r="F310" s="211">
        <f t="shared" si="12"/>
        <v>3</v>
      </c>
      <c r="G310" s="60" t="str">
        <f>VLOOKUP(B310,مقررات!$A$1:$F$409,6,FALSE)</f>
        <v>Z124</v>
      </c>
      <c r="H310" s="60" t="s">
        <v>1871</v>
      </c>
      <c r="I310" s="262" t="str">
        <f>VLOOKUP(H310,'اعضاء هيئة التدريس'!$B$1:$D$300,2,FALSE)</f>
        <v>أ.د.صبحي حسب النبي</v>
      </c>
      <c r="J310" s="73"/>
      <c r="K310" s="73" t="s">
        <v>1070</v>
      </c>
      <c r="L310" s="73"/>
      <c r="M310" s="73"/>
      <c r="N310" s="73"/>
      <c r="O310" s="73"/>
      <c r="P310" s="386"/>
      <c r="Q310" s="447"/>
      <c r="R310" s="370"/>
      <c r="S310" s="265"/>
      <c r="T310" s="282"/>
      <c r="U310" s="282"/>
      <c r="V310" s="282"/>
      <c r="W310" s="282"/>
      <c r="X310" s="282"/>
      <c r="Y310" s="282"/>
      <c r="Z310" s="282"/>
      <c r="AA310" s="282"/>
      <c r="AB310" s="428"/>
      <c r="AC310" s="1001"/>
      <c r="AD310" s="1001"/>
      <c r="AE310" s="1001"/>
      <c r="AF310" s="1001"/>
      <c r="AG310" s="1001"/>
      <c r="AH310" s="1001"/>
      <c r="AI310" s="1001"/>
      <c r="AJ310" s="1001"/>
      <c r="AK310" s="283"/>
      <c r="AL310" s="283"/>
      <c r="AM310" s="283"/>
      <c r="AN310" s="283"/>
      <c r="AO310" s="283"/>
      <c r="AP310" s="283"/>
      <c r="BD310" s="251" t="e">
        <f>VLOOKUP(#REF!,'اعضاء هيئة التدريس'!#REF!,2,)</f>
        <v>#REF!</v>
      </c>
    </row>
    <row r="311" spans="1:56" s="272" customFormat="1" ht="15.75" hidden="1" customHeight="1">
      <c r="A311" s="328"/>
      <c r="B311" s="288" t="s">
        <v>685</v>
      </c>
      <c r="C311" s="726" t="str">
        <f>VLOOKUP(B311,مقررات!$A$1:$F$411,2,FALSE)</f>
        <v>بيئة وتوزيع جغرافى</v>
      </c>
      <c r="D311" s="211">
        <f>VLOOKUP(B311,مقررات!$A$1:$F$452,3,FALSE)</f>
        <v>2</v>
      </c>
      <c r="E311" s="211">
        <f>VLOOKUP(B311,مقررات!$A$1:$F$476,4,FALSE)</f>
        <v>2</v>
      </c>
      <c r="F311" s="211">
        <f t="shared" si="12"/>
        <v>3</v>
      </c>
      <c r="G311" s="60" t="str">
        <f>VLOOKUP(B311,مقررات!$A$1:$F$409,6,FALSE)</f>
        <v>-</v>
      </c>
      <c r="H311" s="60" t="s">
        <v>1869</v>
      </c>
      <c r="I311" s="262" t="str">
        <f>VLOOKUP(H311,'اعضاء هيئة التدريس'!$B$1:$D$300,2,FALSE)</f>
        <v>أ.د. علاء النعناعي</v>
      </c>
      <c r="J311" s="73"/>
      <c r="K311" s="73"/>
      <c r="L311" s="73"/>
      <c r="M311" s="73"/>
      <c r="N311" s="73" t="s">
        <v>1065</v>
      </c>
      <c r="O311" s="73"/>
      <c r="P311" s="1046"/>
      <c r="Q311" s="414"/>
      <c r="R311" s="143"/>
      <c r="S311" s="143"/>
      <c r="T311" s="4"/>
      <c r="U311" s="4"/>
      <c r="V311" s="4"/>
      <c r="W311" s="4"/>
      <c r="X311" s="4"/>
      <c r="Y311" s="4"/>
      <c r="Z311" s="143"/>
      <c r="AA311" s="4"/>
      <c r="AB311" s="692"/>
      <c r="AC311" s="1003"/>
      <c r="AD311" s="1001"/>
      <c r="AE311" s="1001"/>
      <c r="AF311" s="1001"/>
      <c r="AG311" s="1001"/>
      <c r="AH311" s="1001"/>
      <c r="AI311" s="1001"/>
      <c r="AJ311" s="1001"/>
      <c r="AK311" s="283"/>
      <c r="AL311" s="283"/>
      <c r="AM311" s="283"/>
      <c r="AN311" s="283"/>
      <c r="AO311" s="283"/>
      <c r="AP311" s="283"/>
      <c r="BD311" s="251" t="e">
        <f>VLOOKUP(#REF!,'اعضاء هيئة التدريس'!#REF!,2,)</f>
        <v>#REF!</v>
      </c>
    </row>
    <row r="312" spans="1:56" s="285" customFormat="1" ht="15.75" hidden="1">
      <c r="A312" s="328"/>
      <c r="B312" s="288" t="s">
        <v>706</v>
      </c>
      <c r="C312" s="726" t="str">
        <f>VLOOKUP(B312,مقررات!$A$1:$F$411,2,FALSE)</f>
        <v>بيئة صحراوية</v>
      </c>
      <c r="D312" s="211">
        <f>VLOOKUP(B312,مقررات!$A$1:$F$452,3,FALSE)</f>
        <v>1</v>
      </c>
      <c r="E312" s="211">
        <f>VLOOKUP(B312,مقررات!$A$1:$F$476,4,FALSE)</f>
        <v>2</v>
      </c>
      <c r="F312" s="211">
        <f t="shared" si="12"/>
        <v>2</v>
      </c>
      <c r="G312" s="60" t="str">
        <f>VLOOKUP(B312,مقررات!$A$1:$F$409,6,FALSE)</f>
        <v>Z2716</v>
      </c>
      <c r="H312" s="60" t="s">
        <v>1885</v>
      </c>
      <c r="I312" s="262" t="str">
        <f>VLOOKUP(H312,'اعضاء هيئة التدريس'!$B$1:$D$300,2,FALSE)</f>
        <v>أ.د. منصور جلال</v>
      </c>
      <c r="J312" s="73"/>
      <c r="K312" s="73" t="s">
        <v>1068</v>
      </c>
      <c r="L312" s="73"/>
      <c r="M312" s="73"/>
      <c r="N312" s="73"/>
      <c r="O312" s="73"/>
      <c r="P312" s="1052"/>
      <c r="Q312" s="414"/>
      <c r="R312" s="143"/>
      <c r="S312" s="143"/>
      <c r="T312" s="4"/>
      <c r="U312" s="4"/>
      <c r="V312" s="4"/>
      <c r="W312" s="4"/>
      <c r="X312" s="4"/>
      <c r="Y312" s="4"/>
      <c r="Z312" s="143"/>
      <c r="AA312" s="4"/>
      <c r="AB312" s="692"/>
      <c r="AC312" s="1003"/>
      <c r="AD312" s="1001"/>
      <c r="AE312" s="1004"/>
      <c r="AF312" s="1004"/>
      <c r="AG312" s="1004"/>
      <c r="AH312" s="1004"/>
      <c r="AI312" s="1004"/>
      <c r="AJ312" s="1004"/>
      <c r="AK312" s="284"/>
      <c r="AL312" s="284"/>
      <c r="AM312" s="284"/>
      <c r="AN312" s="284"/>
      <c r="AO312" s="284"/>
      <c r="AP312" s="284"/>
      <c r="BD312" s="251" t="e">
        <f>VLOOKUP(#REF!,'اعضاء هيئة التدريس'!#REF!,2,)</f>
        <v>#REF!</v>
      </c>
    </row>
    <row r="313" spans="1:56" s="272" customFormat="1" ht="15.75" hidden="1">
      <c r="A313" s="367"/>
      <c r="B313" s="288" t="s">
        <v>688</v>
      </c>
      <c r="C313" s="726" t="str">
        <f>VLOOKUP(B313,مقررات!$A$1:$F$411,2,FALSE)</f>
        <v>كيمياء الخلية والانسجة</v>
      </c>
      <c r="D313" s="211">
        <f>VLOOKUP(B313,مقررات!$A$1:$F$452,3,FALSE)</f>
        <v>2</v>
      </c>
      <c r="E313" s="211">
        <f>VLOOKUP(B313,مقررات!$A$1:$F$476,4,FALSE)</f>
        <v>2</v>
      </c>
      <c r="F313" s="211">
        <f t="shared" si="12"/>
        <v>3</v>
      </c>
      <c r="G313" s="60" t="str">
        <f>VLOOKUP(B313,مقررات!$A$1:$F$409,6,FALSE)</f>
        <v>Z227</v>
      </c>
      <c r="H313" s="60" t="s">
        <v>1879</v>
      </c>
      <c r="I313" s="262" t="str">
        <f>VLOOKUP(H313,'اعضاء هيئة التدريس'!$B$1:$D$300,2,FALSE)</f>
        <v>أ.د. هدى مهران</v>
      </c>
      <c r="J313" s="73"/>
      <c r="K313" s="73"/>
      <c r="L313" s="73"/>
      <c r="M313" s="73" t="s">
        <v>1068</v>
      </c>
      <c r="N313" s="73"/>
      <c r="O313" s="73"/>
      <c r="P313" s="386" t="s">
        <v>1317</v>
      </c>
      <c r="Q313" s="445"/>
      <c r="R313" s="370"/>
      <c r="S313" s="265"/>
      <c r="T313" s="282"/>
      <c r="U313" s="282"/>
      <c r="V313" s="282"/>
      <c r="W313" s="282"/>
      <c r="X313" s="282"/>
      <c r="Y313" s="282"/>
      <c r="Z313" s="282"/>
      <c r="AA313" s="282"/>
      <c r="AB313" s="428"/>
      <c r="AC313" s="1004"/>
      <c r="AD313" s="1001"/>
      <c r="AE313" s="1001"/>
      <c r="AF313" s="1001"/>
      <c r="AG313" s="1001"/>
      <c r="AH313" s="1001"/>
      <c r="AI313" s="1001"/>
      <c r="AJ313" s="1001"/>
      <c r="AK313" s="283"/>
      <c r="AL313" s="283"/>
      <c r="AM313" s="283"/>
      <c r="AN313" s="283"/>
      <c r="AO313" s="283"/>
      <c r="AP313" s="283"/>
      <c r="BD313" s="251" t="e">
        <f>VLOOKUP(#REF!,'اعضاء هيئة التدريس'!#REF!,2,)</f>
        <v>#REF!</v>
      </c>
    </row>
    <row r="314" spans="1:56" s="417" customFormat="1" ht="15.75" hidden="1">
      <c r="A314" s="328"/>
      <c r="B314" s="288" t="s">
        <v>710</v>
      </c>
      <c r="C314" s="726" t="str">
        <f>VLOOKUP(B314,مقررات!$A$1:$F$411,2,FALSE)</f>
        <v>لافقاريات بحرية</v>
      </c>
      <c r="D314" s="211">
        <f>VLOOKUP(B314,مقررات!$A$1:$F$452,3,FALSE)</f>
        <v>2</v>
      </c>
      <c r="E314" s="211">
        <f>VLOOKUP(B314,مقررات!$A$1:$F$476,4,FALSE)</f>
        <v>2</v>
      </c>
      <c r="F314" s="211">
        <f t="shared" si="12"/>
        <v>3</v>
      </c>
      <c r="G314" s="60" t="str">
        <f>VLOOKUP(B314,مقررات!$A$1:$F$409,6,FALSE)</f>
        <v>Z136</v>
      </c>
      <c r="H314" s="60" t="s">
        <v>1929</v>
      </c>
      <c r="I314" s="262" t="str">
        <f>VLOOKUP(H314,'اعضاء هيئة التدريس'!$B$1:$D$300,2,FALSE)</f>
        <v>د. هدى حسن عبدالعظيم</v>
      </c>
      <c r="J314" s="73"/>
      <c r="K314" s="73" t="s">
        <v>1067</v>
      </c>
      <c r="L314" s="73"/>
      <c r="M314" s="73"/>
      <c r="N314" s="73"/>
      <c r="O314" s="73"/>
      <c r="P314" s="1046"/>
      <c r="Q314" s="414"/>
      <c r="R314" s="143"/>
      <c r="S314" s="143"/>
      <c r="T314" s="4"/>
      <c r="U314" s="4"/>
      <c r="V314" s="4"/>
      <c r="W314" s="4"/>
      <c r="X314" s="4"/>
      <c r="Y314" s="4"/>
      <c r="Z314" s="143"/>
      <c r="AA314" s="4"/>
      <c r="AB314" s="692"/>
      <c r="AC314" s="1003"/>
      <c r="AD314" s="1000"/>
      <c r="AE314" s="1000"/>
      <c r="AF314" s="1000"/>
      <c r="AG314" s="1000"/>
      <c r="AH314" s="1000"/>
      <c r="AI314" s="1000"/>
      <c r="AJ314" s="1000"/>
      <c r="AK314" s="222"/>
      <c r="AL314" s="222"/>
      <c r="AM314" s="222"/>
      <c r="AN314" s="222"/>
      <c r="AO314" s="222"/>
      <c r="AP314" s="222"/>
      <c r="BD314" s="251" t="e">
        <f>VLOOKUP(#REF!,'اعضاء هيئة التدريس'!#REF!,2,)</f>
        <v>#REF!</v>
      </c>
    </row>
    <row r="315" spans="1:56" s="361" customFormat="1" ht="15.75" hidden="1">
      <c r="A315" s="328"/>
      <c r="B315" s="288" t="s">
        <v>725</v>
      </c>
      <c r="C315" s="726" t="str">
        <f>VLOOKUP(B315,مقررات!$A$1:$F$411,2,FALSE)</f>
        <v>لافقاريات مياة عذبة</v>
      </c>
      <c r="D315" s="211">
        <f>VLOOKUP(B315,مقررات!$A$1:$F$452,3,FALSE)</f>
        <v>2</v>
      </c>
      <c r="E315" s="211">
        <f>VLOOKUP(B315,مقررات!$A$1:$F$476,4,FALSE)</f>
        <v>2</v>
      </c>
      <c r="F315" s="211">
        <f t="shared" si="12"/>
        <v>3</v>
      </c>
      <c r="G315" s="60" t="str">
        <f>VLOOKUP(B315,مقررات!$A$1:$F$409,6,FALSE)</f>
        <v>Z2136</v>
      </c>
      <c r="H315" s="60" t="s">
        <v>1896</v>
      </c>
      <c r="I315" s="262" t="str">
        <f>VLOOKUP(H315,'اعضاء هيئة التدريس'!$B$1:$D$300,2,FALSE)</f>
        <v>د. شرين خليفة</v>
      </c>
      <c r="J315" s="73"/>
      <c r="K315" s="73"/>
      <c r="L315" s="73" t="s">
        <v>1067</v>
      </c>
      <c r="M315" s="73"/>
      <c r="N315" s="73"/>
      <c r="O315" s="73"/>
      <c r="P315" s="386" t="s">
        <v>1323</v>
      </c>
      <c r="Q315" s="414"/>
      <c r="R315" s="143"/>
      <c r="S315" s="143"/>
      <c r="T315" s="4"/>
      <c r="U315" s="4"/>
      <c r="V315" s="4"/>
      <c r="W315" s="4"/>
      <c r="X315" s="4"/>
      <c r="Y315" s="4"/>
      <c r="Z315" s="143"/>
      <c r="AA315" s="4"/>
      <c r="AB315" s="692"/>
      <c r="AC315" s="1003"/>
      <c r="AD315" s="1015"/>
      <c r="AE315" s="1015"/>
      <c r="AF315" s="1015"/>
      <c r="AG315" s="1015"/>
      <c r="AH315" s="1015"/>
      <c r="AI315" s="1015"/>
      <c r="AJ315" s="1015"/>
      <c r="AK315" s="376"/>
      <c r="AL315" s="376"/>
      <c r="AM315" s="376"/>
      <c r="AN315" s="376"/>
      <c r="AO315" s="376"/>
      <c r="AP315" s="376"/>
      <c r="BD315" s="251" t="e">
        <f>VLOOKUP(#REF!,'اعضاء هيئة التدريس'!#REF!,2,)</f>
        <v>#REF!</v>
      </c>
    </row>
    <row r="316" spans="1:56" s="361" customFormat="1" ht="15.75" hidden="1">
      <c r="A316" s="328"/>
      <c r="B316" s="288" t="s">
        <v>690</v>
      </c>
      <c r="C316" s="726" t="str">
        <f>VLOOKUP(B316,مقررات!$A$1:$F$411,2,FALSE)</f>
        <v>تشريح مقارن</v>
      </c>
      <c r="D316" s="211">
        <f>VLOOKUP(B316,مقررات!$A$1:$F$452,3,FALSE)</f>
        <v>2</v>
      </c>
      <c r="E316" s="211">
        <f>VLOOKUP(B316,مقررات!$A$1:$F$476,4,FALSE)</f>
        <v>2</v>
      </c>
      <c r="F316" s="211">
        <f t="shared" si="12"/>
        <v>3</v>
      </c>
      <c r="G316" s="60" t="str">
        <f>VLOOKUP(B316,مقررات!$A$1:$F$409,6,FALSE)</f>
        <v>Z2410</v>
      </c>
      <c r="H316" s="60" t="s">
        <v>1892</v>
      </c>
      <c r="I316" s="262" t="str">
        <f>VLOOKUP(H316,'اعضاء هيئة التدريس'!$B$1:$D$300,2,FALSE)</f>
        <v>د. سمية شلبي</v>
      </c>
      <c r="J316" s="73"/>
      <c r="K316" s="73" t="s">
        <v>1067</v>
      </c>
      <c r="L316" s="73"/>
      <c r="M316" s="73"/>
      <c r="N316" s="73"/>
      <c r="O316" s="73"/>
      <c r="P316" s="1046"/>
      <c r="Q316" s="414"/>
      <c r="R316" s="143"/>
      <c r="S316" s="143"/>
      <c r="T316" s="4"/>
      <c r="U316" s="4"/>
      <c r="V316" s="4"/>
      <c r="W316" s="4"/>
      <c r="X316" s="4"/>
      <c r="Y316" s="4"/>
      <c r="Z316" s="143"/>
      <c r="AA316" s="4"/>
      <c r="AB316" s="692"/>
      <c r="AC316" s="1003"/>
      <c r="AD316" s="1015"/>
      <c r="AE316" s="1015"/>
      <c r="AF316" s="1015"/>
      <c r="AG316" s="1015"/>
      <c r="AH316" s="1015"/>
      <c r="AI316" s="1015"/>
      <c r="AJ316" s="1015"/>
      <c r="AK316" s="376"/>
      <c r="AL316" s="376"/>
      <c r="AM316" s="376"/>
      <c r="AN316" s="376"/>
      <c r="AO316" s="376"/>
      <c r="AP316" s="376"/>
      <c r="BD316" s="251" t="e">
        <f>VLOOKUP(#REF!,'اعضاء هيئة التدريس'!#REF!,2,)</f>
        <v>#REF!</v>
      </c>
    </row>
    <row r="317" spans="1:56" s="272" customFormat="1" ht="15.75" hidden="1">
      <c r="A317" s="328"/>
      <c r="B317" s="288" t="s">
        <v>687</v>
      </c>
      <c r="C317" s="726" t="str">
        <f>VLOOKUP(B317,مقررات!$A$1:$F$411,2,FALSE)</f>
        <v>سلوك حيوان</v>
      </c>
      <c r="D317" s="211">
        <f>VLOOKUP(B317,مقررات!$A$1:$F$452,3,FALSE)</f>
        <v>2</v>
      </c>
      <c r="E317" s="211">
        <f>VLOOKUP(B317,مقررات!$A$1:$F$476,4,FALSE)</f>
        <v>0</v>
      </c>
      <c r="F317" s="211">
        <f t="shared" si="12"/>
        <v>2</v>
      </c>
      <c r="G317" s="60" t="str">
        <f>VLOOKUP(B317,مقررات!$A$1:$F$409,6,FALSE)</f>
        <v>Z2716</v>
      </c>
      <c r="H317" s="60" t="s">
        <v>1880</v>
      </c>
      <c r="I317" s="262" t="str">
        <f>VLOOKUP(H317,'اعضاء هيئة التدريس'!$B$1:$D$300,2,FALSE)</f>
        <v>أ.د. السيد خلاف</v>
      </c>
      <c r="J317" s="73"/>
      <c r="K317" s="73"/>
      <c r="L317" s="73"/>
      <c r="M317" s="73"/>
      <c r="N317" s="73" t="s">
        <v>1072</v>
      </c>
      <c r="O317" s="73"/>
      <c r="P317" s="386" t="s">
        <v>1323</v>
      </c>
      <c r="Q317" s="414"/>
      <c r="R317" s="143"/>
      <c r="S317" s="143"/>
      <c r="T317" s="4"/>
      <c r="U317" s="4"/>
      <c r="V317" s="4"/>
      <c r="W317" s="4"/>
      <c r="X317" s="4"/>
      <c r="Y317" s="4"/>
      <c r="Z317" s="143"/>
      <c r="AA317" s="4"/>
      <c r="AB317" s="692"/>
      <c r="AC317" s="1003"/>
      <c r="AD317" s="1001"/>
      <c r="AE317" s="1001"/>
      <c r="AF317" s="1001"/>
      <c r="AG317" s="1001"/>
      <c r="AH317" s="1001"/>
      <c r="AI317" s="1001"/>
      <c r="AJ317" s="1001"/>
      <c r="AK317" s="283"/>
      <c r="AL317" s="283"/>
      <c r="AM317" s="283"/>
      <c r="AN317" s="283"/>
      <c r="AO317" s="283"/>
      <c r="AP317" s="283"/>
      <c r="BD317" s="251" t="e">
        <f>VLOOKUP(#REF!,'اعضاء هيئة التدريس'!#REF!,2,)</f>
        <v>#REF!</v>
      </c>
    </row>
    <row r="318" spans="1:56" s="272" customFormat="1" ht="15.75" hidden="1">
      <c r="A318" s="367"/>
      <c r="B318" s="288" t="s">
        <v>692</v>
      </c>
      <c r="C318" s="726" t="str">
        <f>VLOOKUP(B318,مقررات!$A$1:$F$411,2,FALSE)</f>
        <v>تصنيف حشرات</v>
      </c>
      <c r="D318" s="211">
        <f>VLOOKUP(B318,مقررات!$A$1:$F$452,3,FALSE)</f>
        <v>1</v>
      </c>
      <c r="E318" s="211">
        <f>VLOOKUP(B318,مقررات!$A$1:$F$476,4,FALSE)</f>
        <v>2</v>
      </c>
      <c r="F318" s="211">
        <f t="shared" si="12"/>
        <v>2</v>
      </c>
      <c r="G318" s="60" t="str">
        <f>VLOOKUP(B318,مقررات!$A$1:$F$409,6,FALSE)</f>
        <v>Z158</v>
      </c>
      <c r="H318" s="60" t="s">
        <v>1873</v>
      </c>
      <c r="I318" s="262" t="str">
        <f>VLOOKUP(H318,'اعضاء هيئة التدريس'!$B$1:$D$300,2,FALSE)</f>
        <v>أ.د.عبادة ابوزكري</v>
      </c>
      <c r="J318" s="73"/>
      <c r="K318" s="73" t="s">
        <v>1233</v>
      </c>
      <c r="L318" s="73"/>
      <c r="M318" s="73"/>
      <c r="N318" s="73"/>
      <c r="O318" s="73"/>
      <c r="P318" s="252"/>
      <c r="Q318" s="446"/>
      <c r="R318" s="370"/>
      <c r="S318" s="265"/>
      <c r="T318" s="282"/>
      <c r="U318" s="282"/>
      <c r="V318" s="282"/>
      <c r="W318" s="282"/>
      <c r="X318" s="282"/>
      <c r="Y318" s="282"/>
      <c r="Z318" s="282"/>
      <c r="AA318" s="282"/>
      <c r="AB318" s="428"/>
      <c r="AC318" s="1001"/>
      <c r="AD318" s="1001"/>
      <c r="AE318" s="1001"/>
      <c r="AF318" s="1001"/>
      <c r="AG318" s="1001"/>
      <c r="AH318" s="1001"/>
      <c r="AI318" s="1001"/>
      <c r="AJ318" s="1001"/>
      <c r="AK318" s="283"/>
      <c r="AL318" s="283"/>
      <c r="AM318" s="283"/>
      <c r="AN318" s="283"/>
      <c r="AO318" s="283"/>
      <c r="AP318" s="283"/>
      <c r="BD318" s="251" t="e">
        <f>VLOOKUP(#REF!,'اعضاء هيئة التدريس'!#REF!,2,)</f>
        <v>#REF!</v>
      </c>
    </row>
    <row r="319" spans="1:56" s="272" customFormat="1" ht="15.75" hidden="1" customHeight="1">
      <c r="A319" s="367"/>
      <c r="B319" s="288" t="s">
        <v>683</v>
      </c>
      <c r="C319" s="726" t="str">
        <f>VLOOKUP(B319,مقررات!$A$1:$F$411,2,FALSE)</f>
        <v>بيولوجيا جزئية</v>
      </c>
      <c r="D319" s="211">
        <f>VLOOKUP(B319,مقررات!$A$1:$F$452,3,FALSE)</f>
        <v>2</v>
      </c>
      <c r="E319" s="211">
        <f>VLOOKUP(B319,مقررات!$A$1:$F$476,4,FALSE)</f>
        <v>0</v>
      </c>
      <c r="F319" s="211">
        <f t="shared" si="12"/>
        <v>2</v>
      </c>
      <c r="G319" s="60" t="str">
        <f>VLOOKUP(B319,مقررات!$A$1:$F$409,6,FALSE)</f>
        <v>Z2614</v>
      </c>
      <c r="H319" s="60" t="s">
        <v>1871</v>
      </c>
      <c r="I319" s="262" t="str">
        <f>VLOOKUP(H319,'اعضاء هيئة التدريس'!$B$1:$D$300,2,FALSE)</f>
        <v>أ.د.صبحي حسب النبي</v>
      </c>
      <c r="J319" s="73"/>
      <c r="K319" s="73"/>
      <c r="L319" s="73"/>
      <c r="M319" s="73" t="s">
        <v>1070</v>
      </c>
      <c r="N319" s="73"/>
      <c r="O319" s="73"/>
      <c r="P319" s="386" t="s">
        <v>1317</v>
      </c>
      <c r="Q319" s="446"/>
      <c r="R319" s="654"/>
      <c r="S319" s="265"/>
      <c r="T319" s="282"/>
      <c r="U319" s="282"/>
      <c r="V319" s="282"/>
      <c r="W319" s="282"/>
      <c r="X319" s="282"/>
      <c r="Y319" s="282"/>
      <c r="Z319" s="282"/>
      <c r="AA319" s="282"/>
      <c r="AB319" s="428"/>
      <c r="AC319" s="1001"/>
      <c r="AD319" s="1001"/>
      <c r="AE319" s="1001"/>
      <c r="AF319" s="1001"/>
      <c r="AG319" s="1001"/>
      <c r="AH319" s="1001"/>
      <c r="AI319" s="1001"/>
      <c r="AJ319" s="1001"/>
      <c r="AK319" s="283"/>
      <c r="AL319" s="283"/>
      <c r="AM319" s="283"/>
      <c r="AN319" s="283"/>
      <c r="AO319" s="283"/>
      <c r="AP319" s="283"/>
      <c r="BD319" s="251" t="e">
        <f>VLOOKUP(#REF!,'اعضاء هيئة التدريس'!#REF!,2,)</f>
        <v>#REF!</v>
      </c>
    </row>
    <row r="320" spans="1:56" s="272" customFormat="1" ht="15.75" hidden="1">
      <c r="A320" s="367"/>
      <c r="B320" s="288" t="s">
        <v>683</v>
      </c>
      <c r="C320" s="726" t="str">
        <f>VLOOKUP(B320,مقررات!$A$1:$F$411,2,FALSE)</f>
        <v>بيولوجيا جزئية</v>
      </c>
      <c r="D320" s="211">
        <f>VLOOKUP(B320,مقررات!$A$1:$F$452,3,FALSE)</f>
        <v>2</v>
      </c>
      <c r="E320" s="211">
        <f>VLOOKUP(B320,مقررات!$A$1:$F$476,4,FALSE)</f>
        <v>0</v>
      </c>
      <c r="F320" s="211">
        <f t="shared" si="12"/>
        <v>2</v>
      </c>
      <c r="G320" s="60" t="str">
        <f>VLOOKUP(B320,مقررات!$A$1:$F$409,6,FALSE)</f>
        <v>Z2614</v>
      </c>
      <c r="H320" s="60" t="s">
        <v>1963</v>
      </c>
      <c r="I320" s="262" t="str">
        <f>VLOOKUP(H320,'اعضاء هيئة التدريس'!$B$1:$D$300,2,FALSE)</f>
        <v>د / خالد جبة</v>
      </c>
      <c r="J320" s="73"/>
      <c r="K320" s="73"/>
      <c r="L320" s="73"/>
      <c r="M320" s="73" t="s">
        <v>1070</v>
      </c>
      <c r="N320" s="73"/>
      <c r="O320" s="73"/>
      <c r="P320" s="386" t="s">
        <v>1317</v>
      </c>
      <c r="Q320" s="446"/>
      <c r="R320" s="654"/>
      <c r="S320" s="265"/>
      <c r="T320" s="282"/>
      <c r="U320" s="282"/>
      <c r="V320" s="282"/>
      <c r="W320" s="282"/>
      <c r="X320" s="282"/>
      <c r="Y320" s="282"/>
      <c r="Z320" s="282"/>
      <c r="AA320" s="282"/>
      <c r="AB320" s="428"/>
      <c r="AC320" s="1001"/>
      <c r="AD320" s="1004"/>
      <c r="AE320" s="1001"/>
      <c r="AF320" s="1001"/>
      <c r="AG320" s="1001"/>
      <c r="AH320" s="1001"/>
      <c r="AI320" s="1001"/>
      <c r="AJ320" s="1001"/>
      <c r="AK320" s="283"/>
      <c r="AL320" s="283"/>
      <c r="AM320" s="283"/>
      <c r="AN320" s="283"/>
      <c r="AO320" s="283"/>
      <c r="AP320" s="283"/>
      <c r="BD320" s="251" t="e">
        <f>VLOOKUP(#REF!,'اعضاء هيئة التدريس'!#REF!,2,)</f>
        <v>#REF!</v>
      </c>
    </row>
    <row r="321" spans="1:56" s="272" customFormat="1" ht="15" hidden="1" customHeight="1">
      <c r="A321" s="367"/>
      <c r="B321" s="288" t="s">
        <v>694</v>
      </c>
      <c r="C321" s="726" t="str">
        <f>VLOOKUP(B321,مقررات!$A$1:$F$411,2,FALSE)</f>
        <v>بيئة بحرية</v>
      </c>
      <c r="D321" s="211">
        <f>VLOOKUP(B321,مقررات!$A$1:$F$452,3,FALSE)</f>
        <v>1</v>
      </c>
      <c r="E321" s="211">
        <f>VLOOKUP(B321,مقررات!$A$1:$F$476,4,FALSE)</f>
        <v>2</v>
      </c>
      <c r="F321" s="211">
        <f t="shared" si="12"/>
        <v>2</v>
      </c>
      <c r="G321" s="60" t="str">
        <f>VLOOKUP(B321,مقررات!$A$1:$F$409,6,FALSE)</f>
        <v>Z2716</v>
      </c>
      <c r="H321" s="60" t="s">
        <v>1880</v>
      </c>
      <c r="I321" s="262" t="str">
        <f>VLOOKUP(H321,'اعضاء هيئة التدريس'!$B$1:$D$300,2,FALSE)</f>
        <v>أ.د. السيد خلاف</v>
      </c>
      <c r="J321" s="73"/>
      <c r="K321" s="73"/>
      <c r="L321" s="73"/>
      <c r="M321" s="73" t="s">
        <v>1121</v>
      </c>
      <c r="N321" s="73"/>
      <c r="O321" s="73"/>
      <c r="P321" s="252"/>
      <c r="Q321" s="446"/>
      <c r="R321" s="370"/>
      <c r="S321" s="265"/>
      <c r="T321" s="282"/>
      <c r="U321" s="282"/>
      <c r="V321" s="282"/>
      <c r="W321" s="282"/>
      <c r="X321" s="282"/>
      <c r="Y321" s="282"/>
      <c r="Z321" s="282"/>
      <c r="AA321" s="282"/>
      <c r="AB321" s="428"/>
      <c r="AC321" s="1004"/>
      <c r="AD321" s="1001"/>
      <c r="AE321" s="1001"/>
      <c r="AF321" s="1001"/>
      <c r="AG321" s="1001"/>
      <c r="AH321" s="1001"/>
      <c r="AI321" s="1001"/>
      <c r="AJ321" s="1001"/>
      <c r="AK321" s="283"/>
      <c r="AL321" s="283"/>
      <c r="AM321" s="283"/>
      <c r="AN321" s="283"/>
      <c r="AO321" s="283"/>
      <c r="AP321" s="283"/>
      <c r="BD321" s="251" t="e">
        <f>VLOOKUP(#REF!,'اعضاء هيئة التدريس'!#REF!,2,)</f>
        <v>#REF!</v>
      </c>
    </row>
    <row r="322" spans="1:56" s="272" customFormat="1" ht="15.75" hidden="1" customHeight="1">
      <c r="A322" s="367"/>
      <c r="B322" s="288" t="s">
        <v>695</v>
      </c>
      <c r="C322" s="726" t="str">
        <f>VLOOKUP(B322,مقررات!$A$1:$F$411,2,FALSE)</f>
        <v>علم الغدد الصماء</v>
      </c>
      <c r="D322" s="211">
        <f>VLOOKUP(B322,مقررات!$A$1:$F$452,3,FALSE)</f>
        <v>2</v>
      </c>
      <c r="E322" s="211">
        <f>VLOOKUP(B322,مقررات!$A$1:$F$476,4,FALSE)</f>
        <v>0</v>
      </c>
      <c r="F322" s="211">
        <f t="shared" si="12"/>
        <v>2</v>
      </c>
      <c r="G322" s="60" t="str">
        <f>VLOOKUP(B322,مقررات!$A$1:$F$409,6,FALSE)</f>
        <v>Z112</v>
      </c>
      <c r="H322" s="60" t="s">
        <v>1883</v>
      </c>
      <c r="I322" s="262" t="str">
        <f>VLOOKUP(H322,'اعضاء هيئة التدريس'!$B$1:$D$300,2,FALSE)</f>
        <v>أ.د. ابراهيم العليمي</v>
      </c>
      <c r="J322" s="73"/>
      <c r="K322" s="73"/>
      <c r="L322" s="73"/>
      <c r="M322" s="73" t="s">
        <v>1070</v>
      </c>
      <c r="N322" s="73"/>
      <c r="O322" s="73"/>
      <c r="P322" s="252"/>
      <c r="Q322" s="447"/>
      <c r="R322" s="370"/>
      <c r="S322" s="265"/>
      <c r="T322" s="282"/>
      <c r="U322" s="282"/>
      <c r="V322" s="282"/>
      <c r="W322" s="282"/>
      <c r="X322" s="282"/>
      <c r="Y322" s="282"/>
      <c r="Z322" s="282"/>
      <c r="AA322" s="282"/>
      <c r="AB322" s="428"/>
      <c r="AC322" s="1001"/>
      <c r="AD322" s="1001"/>
      <c r="AE322" s="1001"/>
      <c r="AF322" s="1001"/>
      <c r="AG322" s="1001"/>
      <c r="AH322" s="1001"/>
      <c r="AI322" s="1001"/>
      <c r="AJ322" s="1001"/>
      <c r="AK322" s="283"/>
      <c r="AL322" s="283"/>
      <c r="AM322" s="283"/>
      <c r="AN322" s="283"/>
      <c r="AO322" s="283"/>
      <c r="AP322" s="283"/>
      <c r="BD322" s="251" t="e">
        <f>VLOOKUP(#REF!,'اعضاء هيئة التدريس'!#REF!,2,)</f>
        <v>#REF!</v>
      </c>
    </row>
    <row r="323" spans="1:56" s="272" customFormat="1" ht="15" hidden="1" customHeight="1">
      <c r="A323" s="328"/>
      <c r="B323" s="288" t="s">
        <v>713</v>
      </c>
      <c r="C323" s="726" t="str">
        <f>VLOOKUP(B323,مقررات!$A$1:$F$411,2,FALSE)</f>
        <v>علم الدم</v>
      </c>
      <c r="D323" s="211">
        <f>VLOOKUP(B323,مقررات!$A$1:$F$452,3,FALSE)</f>
        <v>1</v>
      </c>
      <c r="E323" s="211">
        <f>VLOOKUP(B323,مقررات!$A$1:$F$476,4,FALSE)</f>
        <v>2</v>
      </c>
      <c r="F323" s="211">
        <f t="shared" si="12"/>
        <v>2</v>
      </c>
      <c r="G323" s="60" t="str">
        <f>VLOOKUP(B323,مقررات!$A$1:$F$409,6,FALSE)</f>
        <v>Z112</v>
      </c>
      <c r="H323" s="60" t="s">
        <v>1876</v>
      </c>
      <c r="I323" s="262" t="str">
        <f>VLOOKUP(H323,'اعضاء هيئة التدريس'!$B$1:$D$300,2,FALSE)</f>
        <v>أ.د. محمد فتحي فرج</v>
      </c>
      <c r="J323" s="73"/>
      <c r="K323" s="73" t="s">
        <v>1119</v>
      </c>
      <c r="L323" s="73"/>
      <c r="M323" s="73"/>
      <c r="N323" s="73"/>
      <c r="O323" s="73"/>
      <c r="P323" s="1052"/>
      <c r="Q323" s="414"/>
      <c r="R323" s="143"/>
      <c r="S323" s="143"/>
      <c r="T323" s="4"/>
      <c r="U323" s="4"/>
      <c r="V323" s="4"/>
      <c r="W323" s="4"/>
      <c r="X323" s="4"/>
      <c r="Y323" s="4"/>
      <c r="Z323" s="143"/>
      <c r="AA323" s="4"/>
      <c r="AB323" s="692"/>
      <c r="AC323" s="1003"/>
      <c r="AD323" s="1001"/>
      <c r="AE323" s="1001"/>
      <c r="AF323" s="1001"/>
      <c r="AG323" s="1001"/>
      <c r="AH323" s="1001"/>
      <c r="AI323" s="1001"/>
      <c r="AJ323" s="1001"/>
      <c r="AK323" s="283"/>
      <c r="AL323" s="283"/>
      <c r="AM323" s="283"/>
      <c r="AN323" s="283"/>
      <c r="AO323" s="283"/>
      <c r="AP323" s="283"/>
      <c r="BD323" s="251" t="e">
        <f>VLOOKUP(#REF!,'اعضاء هيئة التدريس'!#REF!,2,)</f>
        <v>#REF!</v>
      </c>
    </row>
    <row r="324" spans="1:56" s="272" customFormat="1" ht="15.75" hidden="1" customHeight="1">
      <c r="A324" s="328"/>
      <c r="B324" s="288" t="s">
        <v>724</v>
      </c>
      <c r="C324" s="726" t="str">
        <f>VLOOKUP(B324,مقررات!$A$1:$F$411,2,FALSE)</f>
        <v>كيمياء مناعة</v>
      </c>
      <c r="D324" s="211">
        <f>VLOOKUP(B324,مقررات!$A$1:$F$452,3,FALSE)</f>
        <v>2</v>
      </c>
      <c r="E324" s="211">
        <f>VLOOKUP(B324,مقررات!$A$1:$F$476,4,FALSE)</f>
        <v>2</v>
      </c>
      <c r="F324" s="211">
        <f t="shared" si="12"/>
        <v>3</v>
      </c>
      <c r="G324" s="60" t="str">
        <f>VLOOKUP(B324,مقررات!$A$1:$F$409,6,FALSE)</f>
        <v>Z412</v>
      </c>
      <c r="H324" s="60" t="s">
        <v>1895</v>
      </c>
      <c r="I324" s="262" t="str">
        <f>VLOOKUP(H324,'اعضاء هيئة التدريس'!$B$1:$D$300,2,FALSE)</f>
        <v>د. هاني عبدالعزيز</v>
      </c>
      <c r="J324" s="73"/>
      <c r="K324" s="73" t="s">
        <v>1067</v>
      </c>
      <c r="L324" s="73"/>
      <c r="M324" s="73"/>
      <c r="N324" s="73"/>
      <c r="O324" s="73"/>
      <c r="P324" s="1046"/>
      <c r="Q324" s="414"/>
      <c r="R324" s="143"/>
      <c r="S324" s="143"/>
      <c r="T324" s="4"/>
      <c r="U324" s="4"/>
      <c r="V324" s="4"/>
      <c r="W324" s="4"/>
      <c r="X324" s="4"/>
      <c r="Y324" s="4"/>
      <c r="Z324" s="143"/>
      <c r="AA324" s="4"/>
      <c r="AB324" s="692"/>
      <c r="AC324" s="1003"/>
      <c r="AD324" s="1001"/>
      <c r="AE324" s="1001"/>
      <c r="AF324" s="1001"/>
      <c r="AG324" s="1001"/>
      <c r="AH324" s="1001"/>
      <c r="AI324" s="1001"/>
      <c r="AJ324" s="1001"/>
      <c r="AK324" s="283"/>
      <c r="AL324" s="283"/>
      <c r="AM324" s="283"/>
      <c r="AN324" s="283"/>
      <c r="AO324" s="283"/>
      <c r="AP324" s="283"/>
      <c r="BD324" s="251" t="e">
        <f>VLOOKUP(#REF!,'اعضاء هيئة التدريس'!#REF!,2,)</f>
        <v>#REF!</v>
      </c>
    </row>
    <row r="325" spans="1:56" s="272" customFormat="1" ht="15.75" hidden="1" customHeight="1">
      <c r="A325" s="328"/>
      <c r="B325" s="288" t="s">
        <v>693</v>
      </c>
      <c r="C325" s="756" t="str">
        <f>VLOOKUP(B325,مقررات!$A$1:$F$411,2,FALSE)</f>
        <v>تكنيك الميكروسكوب الالكترونى</v>
      </c>
      <c r="D325" s="418">
        <f>VLOOKUP(B325,مقررات!$A$1:$F$452,3,FALSE)</f>
        <v>1</v>
      </c>
      <c r="E325" s="418">
        <f>VLOOKUP(B325,مقررات!$A$1:$F$476,4,FALSE)</f>
        <v>2</v>
      </c>
      <c r="F325" s="418">
        <f t="shared" si="12"/>
        <v>2</v>
      </c>
      <c r="G325" s="418" t="str">
        <f>VLOOKUP(B325,مقررات!$A$1:$F$409,6,FALSE)</f>
        <v>Z227</v>
      </c>
      <c r="H325" s="418" t="s">
        <v>1868</v>
      </c>
      <c r="I325" s="260" t="str">
        <f>VLOOKUP(H325,'اعضاء هيئة التدريس'!$B$1:$D$300,2,FALSE)</f>
        <v>أ.د. صابر صقر</v>
      </c>
      <c r="J325" s="73"/>
      <c r="K325" s="73"/>
      <c r="L325" s="73"/>
      <c r="M325" s="73"/>
      <c r="N325" s="73"/>
      <c r="O325" s="777" t="s">
        <v>1121</v>
      </c>
      <c r="P325" s="255" t="s">
        <v>1318</v>
      </c>
      <c r="Q325" s="784"/>
      <c r="R325" s="757"/>
      <c r="S325" s="758"/>
      <c r="T325" s="328"/>
      <c r="U325" s="328"/>
      <c r="V325" s="328"/>
      <c r="W325" s="328"/>
      <c r="X325" s="328"/>
      <c r="Y325" s="328"/>
      <c r="Z325" s="328"/>
      <c r="AA325" s="328"/>
      <c r="AB325" s="809"/>
      <c r="AC325" s="1007"/>
      <c r="AD325" s="1001"/>
      <c r="AE325" s="1001"/>
      <c r="AF325" s="1001"/>
      <c r="AG325" s="1001"/>
      <c r="AH325" s="1001"/>
      <c r="AI325" s="1001"/>
      <c r="AJ325" s="1001"/>
      <c r="AK325" s="283"/>
      <c r="AL325" s="283"/>
      <c r="AM325" s="283"/>
      <c r="AN325" s="283"/>
      <c r="AO325" s="283"/>
      <c r="AP325" s="283"/>
      <c r="BD325" s="251" t="e">
        <f>VLOOKUP(#REF!,'اعضاء هيئة التدريس'!#REF!,2,)</f>
        <v>#REF!</v>
      </c>
    </row>
    <row r="326" spans="1:56" s="272" customFormat="1" ht="15.75" hidden="1" customHeight="1">
      <c r="A326" s="367"/>
      <c r="B326" s="288" t="s">
        <v>718</v>
      </c>
      <c r="C326" s="726" t="str">
        <f>VLOOKUP(B326,مقررات!$A$1:$F$411,2,FALSE)</f>
        <v>غدد صماء لافقاريات</v>
      </c>
      <c r="D326" s="211">
        <f>VLOOKUP(B326,مقررات!$A$1:$F$452,3,FALSE)</f>
        <v>2</v>
      </c>
      <c r="E326" s="211">
        <f>VLOOKUP(B326,مقررات!$A$1:$F$476,4,FALSE)</f>
        <v>0</v>
      </c>
      <c r="F326" s="211">
        <f t="shared" si="12"/>
        <v>2</v>
      </c>
      <c r="G326" s="60" t="str">
        <f>VLOOKUP(B326,مقررات!$A$1:$F$409,6,FALSE)</f>
        <v>Z136</v>
      </c>
      <c r="H326" s="60" t="s">
        <v>1896</v>
      </c>
      <c r="I326" s="262" t="str">
        <f>VLOOKUP(H326,'اعضاء هيئة التدريس'!$B$1:$D$300,2,FALSE)</f>
        <v>د. شرين خليفة</v>
      </c>
      <c r="J326" s="73"/>
      <c r="K326" s="73"/>
      <c r="L326" s="73"/>
      <c r="M326" s="73" t="s">
        <v>1067</v>
      </c>
      <c r="N326" s="73"/>
      <c r="O326" s="73"/>
      <c r="P326" s="1045"/>
      <c r="Q326" s="447"/>
      <c r="R326" s="355"/>
      <c r="S326" s="265"/>
      <c r="T326" s="282"/>
      <c r="U326" s="282"/>
      <c r="V326" s="282"/>
      <c r="W326" s="282"/>
      <c r="X326" s="282"/>
      <c r="Y326" s="282"/>
      <c r="Z326" s="282"/>
      <c r="AA326" s="282"/>
      <c r="AB326" s="428"/>
      <c r="AC326" s="1001"/>
      <c r="AD326" s="1001"/>
      <c r="AE326" s="1001"/>
      <c r="AF326" s="1001"/>
      <c r="AG326" s="1001"/>
      <c r="AH326" s="1001"/>
      <c r="AI326" s="1001"/>
      <c r="AJ326" s="1001"/>
      <c r="AK326" s="283"/>
      <c r="AL326" s="283"/>
      <c r="AM326" s="283"/>
      <c r="AN326" s="283"/>
      <c r="AO326" s="283"/>
      <c r="AP326" s="283"/>
      <c r="BD326" s="251" t="e">
        <f>VLOOKUP(#REF!,'اعضاء هيئة التدريس'!#REF!,2,)</f>
        <v>#REF!</v>
      </c>
    </row>
    <row r="327" spans="1:56" s="412" customFormat="1" ht="15.75" hidden="1" customHeight="1">
      <c r="A327" s="367"/>
      <c r="B327" s="288" t="s">
        <v>718</v>
      </c>
      <c r="C327" s="726" t="str">
        <f>VLOOKUP(B327,مقررات!$A$1:$F$411,2,FALSE)</f>
        <v>غدد صماء لافقاريات</v>
      </c>
      <c r="D327" s="211">
        <f>VLOOKUP(B327,مقررات!$A$1:$F$452,3,FALSE)</f>
        <v>2</v>
      </c>
      <c r="E327" s="211">
        <f>VLOOKUP(B327,مقررات!$A$1:$F$476,4,FALSE)</f>
        <v>0</v>
      </c>
      <c r="F327" s="211">
        <f t="shared" si="12"/>
        <v>2</v>
      </c>
      <c r="G327" s="60" t="str">
        <f>VLOOKUP(B327,مقررات!$A$1:$F$409,6,FALSE)</f>
        <v>Z136</v>
      </c>
      <c r="H327" s="60" t="s">
        <v>1929</v>
      </c>
      <c r="I327" s="262" t="str">
        <f>VLOOKUP(H327,'اعضاء هيئة التدريس'!$B$1:$D$300,2,FALSE)</f>
        <v>د. هدى حسن عبدالعظيم</v>
      </c>
      <c r="J327" s="73"/>
      <c r="K327" s="73"/>
      <c r="L327" s="73"/>
      <c r="M327" s="73" t="s">
        <v>1067</v>
      </c>
      <c r="N327" s="73"/>
      <c r="O327" s="73"/>
      <c r="P327" s="1045"/>
      <c r="Q327" s="447"/>
      <c r="R327" s="355"/>
      <c r="S327" s="265"/>
      <c r="T327" s="282"/>
      <c r="U327" s="282"/>
      <c r="V327" s="282"/>
      <c r="W327" s="282"/>
      <c r="X327" s="282"/>
      <c r="Y327" s="282"/>
      <c r="Z327" s="282"/>
      <c r="AA327" s="282"/>
      <c r="AB327" s="428"/>
      <c r="AC327" s="1001"/>
      <c r="AD327" s="1010"/>
      <c r="AE327" s="1010"/>
      <c r="AF327" s="1010"/>
      <c r="AG327" s="1010"/>
      <c r="AH327" s="1010"/>
      <c r="AI327" s="1010"/>
      <c r="AJ327" s="1010"/>
      <c r="AK327" s="398"/>
      <c r="AL327" s="398"/>
      <c r="AM327" s="398"/>
      <c r="AN327" s="398"/>
      <c r="AO327" s="398"/>
      <c r="AP327" s="398"/>
      <c r="BD327" s="251" t="e">
        <f>VLOOKUP(#REF!,'اعضاء هيئة التدريس'!#REF!,2,)</f>
        <v>#REF!</v>
      </c>
    </row>
    <row r="328" spans="1:56" s="272" customFormat="1" ht="15" hidden="1" customHeight="1">
      <c r="A328" s="367"/>
      <c r="B328" s="288" t="s">
        <v>722</v>
      </c>
      <c r="C328" s="726" t="str">
        <f>VLOOKUP(B328,مقررات!$A$1:$F$411,2,FALSE)</f>
        <v>طفيليات متقدم</v>
      </c>
      <c r="D328" s="211">
        <f>VLOOKUP(B328,مقررات!$A$1:$F$452,3,FALSE)</f>
        <v>2</v>
      </c>
      <c r="E328" s="211">
        <f>VLOOKUP(B328,مقررات!$A$1:$F$476,4,FALSE)</f>
        <v>2</v>
      </c>
      <c r="F328" s="211">
        <f t="shared" si="12"/>
        <v>3</v>
      </c>
      <c r="G328" s="60" t="str">
        <f>VLOOKUP(B328,مقررات!$A$1:$F$409,6,FALSE)</f>
        <v>Z338</v>
      </c>
      <c r="H328" s="60" t="s">
        <v>1887</v>
      </c>
      <c r="I328" s="262" t="str">
        <f>VLOOKUP(H328,'اعضاء هيئة التدريس'!$B$1:$D$300,2,FALSE)</f>
        <v>أ.د. عاطف الطوخي</v>
      </c>
      <c r="J328" s="73"/>
      <c r="K328" s="73"/>
      <c r="L328" s="73" t="s">
        <v>1067</v>
      </c>
      <c r="M328" s="73"/>
      <c r="N328" s="73"/>
      <c r="O328" s="73"/>
      <c r="P328" s="386" t="s">
        <v>1317</v>
      </c>
      <c r="Q328" s="445"/>
      <c r="R328" s="370"/>
      <c r="S328" s="265"/>
      <c r="T328" s="282"/>
      <c r="U328" s="282"/>
      <c r="V328" s="282"/>
      <c r="W328" s="282"/>
      <c r="X328" s="282"/>
      <c r="Y328" s="282"/>
      <c r="Z328" s="282"/>
      <c r="AA328" s="282"/>
      <c r="AB328" s="428"/>
      <c r="AC328" s="1001"/>
      <c r="AD328" s="1001"/>
      <c r="AE328" s="1001"/>
      <c r="AF328" s="1001"/>
      <c r="AG328" s="1001"/>
      <c r="AH328" s="1001"/>
      <c r="AI328" s="1001"/>
      <c r="AJ328" s="1001"/>
      <c r="AK328" s="283"/>
      <c r="AL328" s="283"/>
      <c r="AM328" s="283"/>
      <c r="AN328" s="283"/>
      <c r="AO328" s="283"/>
      <c r="AP328" s="283"/>
      <c r="BD328" s="251" t="e">
        <f>VLOOKUP(#REF!,'اعضاء هيئة التدريس'!#REF!,2,)</f>
        <v>#REF!</v>
      </c>
    </row>
    <row r="329" spans="1:56" s="272" customFormat="1" ht="15.75" hidden="1">
      <c r="A329" s="367"/>
      <c r="B329" s="288" t="s">
        <v>720</v>
      </c>
      <c r="C329" s="726" t="str">
        <f>VLOOKUP(B329,مقررات!$A$1:$F$411,2,FALSE)</f>
        <v>بيولوجيا الاسماك</v>
      </c>
      <c r="D329" s="211">
        <f>VLOOKUP(B329,مقررات!$A$1:$F$452,3,FALSE)</f>
        <v>1</v>
      </c>
      <c r="E329" s="211">
        <f>VLOOKUP(B329,مقررات!$A$1:$F$476,4,FALSE)</f>
        <v>2</v>
      </c>
      <c r="F329" s="211">
        <f t="shared" si="12"/>
        <v>2</v>
      </c>
      <c r="G329" s="60" t="str">
        <f>VLOOKUP(B329,مقررات!$A$1:$F$409,6,FALSE)</f>
        <v>Z2410</v>
      </c>
      <c r="H329" s="60" t="s">
        <v>1880</v>
      </c>
      <c r="I329" s="262" t="str">
        <f>VLOOKUP(H329,'اعضاء هيئة التدريس'!$B$1:$D$300,2,FALSE)</f>
        <v>أ.د. السيد خلاف</v>
      </c>
      <c r="J329" s="73"/>
      <c r="K329" s="73"/>
      <c r="L329" s="73" t="s">
        <v>1233</v>
      </c>
      <c r="M329" s="73"/>
      <c r="N329" s="73"/>
      <c r="O329" s="73"/>
      <c r="P329" s="252"/>
      <c r="Q329" s="440"/>
      <c r="R329" s="370"/>
      <c r="S329" s="265"/>
      <c r="T329" s="282"/>
      <c r="U329" s="282"/>
      <c r="V329" s="282"/>
      <c r="W329" s="282"/>
      <c r="X329" s="282"/>
      <c r="Y329" s="282"/>
      <c r="Z329" s="282"/>
      <c r="AA329" s="282"/>
      <c r="AB329" s="428"/>
      <c r="AC329" s="1001"/>
      <c r="AD329" s="1004"/>
      <c r="AE329" s="1001"/>
      <c r="AF329" s="1001"/>
      <c r="AG329" s="1001"/>
      <c r="AH329" s="1001"/>
      <c r="AI329" s="1001"/>
      <c r="AJ329" s="1001"/>
      <c r="AK329" s="283"/>
      <c r="AL329" s="283"/>
      <c r="AM329" s="283"/>
      <c r="AN329" s="283"/>
      <c r="AO329" s="283"/>
      <c r="AP329" s="283"/>
      <c r="BD329" s="251" t="e">
        <f>VLOOKUP(#REF!,'اعضاء هيئة التدريس'!#REF!,2,)</f>
        <v>#REF!</v>
      </c>
    </row>
    <row r="330" spans="1:56" s="272" customFormat="1" ht="15.75" hidden="1">
      <c r="A330" s="367"/>
      <c r="B330" s="288" t="s">
        <v>727</v>
      </c>
      <c r="C330" s="726" t="str">
        <f>VLOOKUP(B330,مقررات!$A$1:$F$411,2,FALSE)</f>
        <v>فسيولوجيا الحشرات</v>
      </c>
      <c r="D330" s="211">
        <f>VLOOKUP(B330,مقررات!$A$1:$F$452,3,FALSE)</f>
        <v>1</v>
      </c>
      <c r="E330" s="211">
        <f>VLOOKUP(B330,مقررات!$A$1:$F$476,4,FALSE)</f>
        <v>2</v>
      </c>
      <c r="F330" s="211">
        <f t="shared" si="12"/>
        <v>2</v>
      </c>
      <c r="G330" s="60" t="str">
        <f>VLOOKUP(B330,مقررات!$A$1:$F$409,6,FALSE)</f>
        <v>Z158</v>
      </c>
      <c r="H330" s="60" t="s">
        <v>1875</v>
      </c>
      <c r="I330" s="262" t="str">
        <f>VLOOKUP(H330,'اعضاء هيئة التدريس'!$B$1:$D$300,2,FALSE)</f>
        <v>أ.د. طلعت عمارة</v>
      </c>
      <c r="J330" s="73"/>
      <c r="K330" s="73"/>
      <c r="L330" s="73"/>
      <c r="M330" s="73"/>
      <c r="N330" s="73" t="s">
        <v>1067</v>
      </c>
      <c r="O330" s="73"/>
      <c r="P330" s="383"/>
      <c r="Q330" s="446"/>
      <c r="R330" s="654"/>
      <c r="S330" s="265"/>
      <c r="T330" s="282"/>
      <c r="U330" s="282"/>
      <c r="V330" s="282"/>
      <c r="W330" s="282"/>
      <c r="X330" s="282"/>
      <c r="Y330" s="282"/>
      <c r="Z330" s="282"/>
      <c r="AA330" s="282"/>
      <c r="AB330" s="428"/>
      <c r="AC330" s="1001"/>
      <c r="AD330" s="1004"/>
      <c r="AE330" s="1001"/>
      <c r="AF330" s="1001"/>
      <c r="AG330" s="1001"/>
      <c r="AH330" s="1001"/>
      <c r="AI330" s="1001"/>
      <c r="AJ330" s="1001"/>
      <c r="AK330" s="283"/>
      <c r="AL330" s="283"/>
      <c r="AM330" s="283"/>
      <c r="AN330" s="283"/>
      <c r="AO330" s="283"/>
      <c r="AP330" s="283"/>
      <c r="BD330" s="251" t="e">
        <f>VLOOKUP(#REF!,'اعضاء هيئة التدريس'!#REF!,2,)</f>
        <v>#REF!</v>
      </c>
    </row>
    <row r="331" spans="1:56" s="283" customFormat="1" ht="15.75" hidden="1" customHeight="1">
      <c r="A331" s="328"/>
      <c r="B331" s="288" t="s">
        <v>723</v>
      </c>
      <c r="C331" s="726" t="str">
        <f>VLOOKUP(B331,مقررات!$A$1:$F$411,2,FALSE)</f>
        <v>ادارة وحماية البيئة</v>
      </c>
      <c r="D331" s="211">
        <f>VLOOKUP(B331,مقررات!$A$1:$F$452,3,FALSE)</f>
        <v>2</v>
      </c>
      <c r="E331" s="211">
        <f>VLOOKUP(B331,مقررات!$A$1:$F$476,4,FALSE)</f>
        <v>0</v>
      </c>
      <c r="F331" s="211">
        <f t="shared" si="12"/>
        <v>2</v>
      </c>
      <c r="G331" s="60">
        <f>VLOOKUP(B331,مقررات!$A$1:$F$409,6,FALSE)</f>
        <v>0</v>
      </c>
      <c r="H331" s="60" t="s">
        <v>1869</v>
      </c>
      <c r="I331" s="262" t="str">
        <f>VLOOKUP(H331,'اعضاء هيئة التدريس'!$B$1:$D$300,2,FALSE)</f>
        <v>أ.د. علاء النعناعي</v>
      </c>
      <c r="J331" s="73"/>
      <c r="K331" s="73"/>
      <c r="L331" s="73" t="s">
        <v>1067</v>
      </c>
      <c r="M331" s="73"/>
      <c r="N331" s="73"/>
      <c r="O331" s="73"/>
      <c r="P331" s="744"/>
      <c r="Q331" s="91"/>
      <c r="R331" s="91"/>
      <c r="S331" s="91"/>
      <c r="T331" s="89"/>
      <c r="U331" s="89"/>
      <c r="V331" s="89"/>
      <c r="W331" s="89"/>
      <c r="X331" s="89"/>
      <c r="Y331" s="89"/>
      <c r="Z331" s="91"/>
      <c r="AA331" s="89"/>
      <c r="AB331" s="91"/>
      <c r="AC331" s="1003"/>
      <c r="AD331" s="1004"/>
      <c r="AE331" s="1001"/>
      <c r="AF331" s="1001"/>
      <c r="AG331" s="1001"/>
      <c r="AH331" s="1001"/>
      <c r="AI331" s="1001"/>
      <c r="AJ331" s="1001"/>
      <c r="BD331" s="294" t="e">
        <f>VLOOKUP(#REF!,'اعضاء هيئة التدريس'!#REF!,2,)</f>
        <v>#REF!</v>
      </c>
    </row>
    <row r="332" spans="1:56" s="284" customFormat="1" ht="15.75" hidden="1" customHeight="1">
      <c r="A332" s="328"/>
      <c r="B332" s="717"/>
      <c r="C332" s="729"/>
      <c r="D332" s="403"/>
      <c r="E332" s="403"/>
      <c r="F332" s="403"/>
      <c r="G332" s="52"/>
      <c r="H332" s="52"/>
      <c r="I332" s="49"/>
      <c r="J332" s="37"/>
      <c r="K332" s="37"/>
      <c r="L332" s="37"/>
      <c r="M332" s="37"/>
      <c r="N332" s="37"/>
      <c r="O332" s="37"/>
      <c r="P332" s="1051"/>
      <c r="Q332" s="91"/>
      <c r="R332" s="91"/>
      <c r="S332" s="91"/>
      <c r="T332" s="89"/>
      <c r="U332" s="89"/>
      <c r="V332" s="89"/>
      <c r="W332" s="89"/>
      <c r="X332" s="89"/>
      <c r="Y332" s="89"/>
      <c r="Z332" s="91"/>
      <c r="AA332" s="89"/>
      <c r="AB332" s="91"/>
      <c r="AC332" s="1004"/>
      <c r="AD332" s="1001"/>
      <c r="AE332" s="1004"/>
      <c r="AF332" s="1004"/>
      <c r="AG332" s="1004"/>
      <c r="AH332" s="1004"/>
      <c r="AI332" s="1004"/>
      <c r="AJ332" s="1004"/>
      <c r="BD332" s="294" t="e">
        <f>VLOOKUP(#REF!,'اعضاء هيئة التدريس'!#REF!,2,)</f>
        <v>#REF!</v>
      </c>
    </row>
    <row r="333" spans="1:56" s="283" customFormat="1" ht="15.75" hidden="1" customHeight="1">
      <c r="A333" s="367"/>
      <c r="B333" s="245"/>
      <c r="C333" s="728"/>
      <c r="D333" s="225"/>
      <c r="E333" s="225"/>
      <c r="F333" s="225"/>
      <c r="G333" s="60"/>
      <c r="H333" s="60"/>
      <c r="I333" s="266"/>
      <c r="J333" s="256"/>
      <c r="K333" s="256"/>
      <c r="L333" s="256"/>
      <c r="M333" s="256"/>
      <c r="N333" s="256"/>
      <c r="O333" s="256"/>
      <c r="P333" s="256"/>
      <c r="Q333" s="824"/>
      <c r="R333" s="570"/>
      <c r="S333" s="360"/>
      <c r="T333" s="357"/>
      <c r="U333" s="357"/>
      <c r="V333" s="357"/>
      <c r="W333" s="357"/>
      <c r="X333" s="357"/>
      <c r="Y333" s="357"/>
      <c r="Z333" s="357"/>
      <c r="AA333" s="357"/>
      <c r="AC333" s="1001"/>
      <c r="AD333" s="1001"/>
      <c r="AE333" s="1001"/>
      <c r="AF333" s="1001"/>
      <c r="AG333" s="1001"/>
      <c r="AH333" s="1001"/>
      <c r="AI333" s="1001"/>
      <c r="AJ333" s="1001"/>
      <c r="BD333" s="294" t="e">
        <f>VLOOKUP(#REF!,'اعضاء هيئة التدريس'!#REF!,2,)</f>
        <v>#REF!</v>
      </c>
    </row>
    <row r="334" spans="1:56" s="283" customFormat="1" ht="15.75" hidden="1" customHeight="1">
      <c r="A334" s="328"/>
      <c r="B334" s="717"/>
      <c r="C334" s="729"/>
      <c r="D334" s="403"/>
      <c r="E334" s="403"/>
      <c r="F334" s="403"/>
      <c r="G334" s="52"/>
      <c r="H334" s="52"/>
      <c r="I334" s="49"/>
      <c r="J334" s="37"/>
      <c r="K334" s="37"/>
      <c r="L334" s="37"/>
      <c r="M334" s="37"/>
      <c r="N334" s="37"/>
      <c r="O334" s="37"/>
      <c r="P334" s="1051"/>
      <c r="Q334" s="91"/>
      <c r="R334" s="91"/>
      <c r="S334" s="91"/>
      <c r="T334" s="89"/>
      <c r="U334" s="89"/>
      <c r="V334" s="89"/>
      <c r="W334" s="89"/>
      <c r="X334" s="89"/>
      <c r="Y334" s="89"/>
      <c r="Z334" s="91"/>
      <c r="AA334" s="89"/>
      <c r="AB334" s="91"/>
      <c r="AC334" s="1003"/>
      <c r="AD334" s="1001"/>
      <c r="AE334" s="1001"/>
      <c r="AF334" s="1001"/>
      <c r="AG334" s="1001"/>
      <c r="AH334" s="1001"/>
      <c r="AI334" s="1001"/>
      <c r="AJ334" s="1001"/>
      <c r="BD334" s="294" t="e">
        <f>VLOOKUP(#REF!,'اعضاء هيئة التدريس'!#REF!,2,)</f>
        <v>#REF!</v>
      </c>
    </row>
    <row r="335" spans="1:56" s="283" customFormat="1" ht="28.5" hidden="1" customHeight="1">
      <c r="A335" s="367"/>
      <c r="B335" s="245"/>
      <c r="C335" s="728"/>
      <c r="D335" s="225"/>
      <c r="E335" s="225"/>
      <c r="F335" s="225"/>
      <c r="G335" s="60"/>
      <c r="H335" s="60"/>
      <c r="I335" s="266"/>
      <c r="J335" s="256"/>
      <c r="K335" s="256"/>
      <c r="L335" s="256"/>
      <c r="M335" s="256"/>
      <c r="N335" s="256"/>
      <c r="O335" s="256"/>
      <c r="P335" s="256"/>
      <c r="Q335" s="631"/>
      <c r="R335" s="570"/>
      <c r="S335" s="360"/>
      <c r="T335" s="357"/>
      <c r="U335" s="357"/>
      <c r="V335" s="357"/>
      <c r="W335" s="357"/>
      <c r="X335" s="357"/>
      <c r="Y335" s="357"/>
      <c r="Z335" s="357"/>
      <c r="AA335" s="357"/>
      <c r="AC335" s="1001"/>
      <c r="AD335" s="1001"/>
      <c r="AE335" s="1001"/>
      <c r="AF335" s="1001"/>
      <c r="AG335" s="1001"/>
      <c r="AH335" s="1001"/>
      <c r="AI335" s="1001"/>
      <c r="AJ335" s="1001"/>
      <c r="BD335" s="294" t="e">
        <f>VLOOKUP(#REF!,'اعضاء هيئة التدريس'!#REF!,2,)</f>
        <v>#REF!</v>
      </c>
    </row>
    <row r="336" spans="1:56" s="283" customFormat="1" ht="15.75" hidden="1" customHeight="1">
      <c r="A336" s="328"/>
      <c r="B336" s="717"/>
      <c r="C336" s="729"/>
      <c r="D336" s="403"/>
      <c r="E336" s="403"/>
      <c r="F336" s="403"/>
      <c r="G336" s="52"/>
      <c r="H336" s="52"/>
      <c r="I336" s="49"/>
      <c r="J336" s="37"/>
      <c r="K336" s="37"/>
      <c r="L336" s="37"/>
      <c r="M336" s="37"/>
      <c r="N336" s="37"/>
      <c r="O336" s="37"/>
      <c r="P336" s="1051"/>
      <c r="Q336" s="91"/>
      <c r="R336" s="91"/>
      <c r="S336" s="91"/>
      <c r="T336" s="89"/>
      <c r="U336" s="89"/>
      <c r="V336" s="89"/>
      <c r="W336" s="89"/>
      <c r="X336" s="89"/>
      <c r="Y336" s="89"/>
      <c r="Z336" s="91"/>
      <c r="AA336" s="89"/>
      <c r="AB336" s="91"/>
      <c r="AC336" s="1004"/>
      <c r="AD336" s="1001"/>
      <c r="AE336" s="1001"/>
      <c r="AF336" s="1001"/>
      <c r="AG336" s="1001"/>
      <c r="AH336" s="1001"/>
      <c r="AI336" s="1001"/>
      <c r="AJ336" s="1001"/>
      <c r="BD336" s="294" t="e">
        <f>VLOOKUP(#REF!,'اعضاء هيئة التدريس'!#REF!,2,)</f>
        <v>#REF!</v>
      </c>
    </row>
    <row r="337" spans="1:56" s="283" customFormat="1" ht="28.5" hidden="1" customHeight="1">
      <c r="A337" s="367"/>
      <c r="B337" s="245"/>
      <c r="C337" s="728"/>
      <c r="D337" s="211"/>
      <c r="E337" s="211"/>
      <c r="F337" s="211"/>
      <c r="G337" s="60"/>
      <c r="H337" s="60"/>
      <c r="I337" s="276"/>
      <c r="J337" s="256"/>
      <c r="K337" s="256"/>
      <c r="L337" s="256"/>
      <c r="M337" s="256"/>
      <c r="N337" s="256"/>
      <c r="O337" s="256"/>
      <c r="P337" s="256"/>
      <c r="Q337" s="816"/>
      <c r="R337" s="570"/>
      <c r="S337" s="360"/>
      <c r="T337" s="357"/>
      <c r="U337" s="357"/>
      <c r="V337" s="357"/>
      <c r="W337" s="357"/>
      <c r="X337" s="357"/>
      <c r="Y337" s="357"/>
      <c r="Z337" s="357"/>
      <c r="AA337" s="357"/>
      <c r="AC337" s="1001"/>
      <c r="AD337" s="1001"/>
      <c r="AE337" s="1001"/>
      <c r="AF337" s="1001"/>
      <c r="AG337" s="1001"/>
      <c r="AH337" s="1001"/>
      <c r="AI337" s="1001"/>
      <c r="AJ337" s="1001"/>
      <c r="BD337" s="294" t="e">
        <f>VLOOKUP(#REF!,'اعضاء هيئة التدريس'!#REF!,2,)</f>
        <v>#REF!</v>
      </c>
    </row>
    <row r="338" spans="1:56" s="283" customFormat="1" ht="21.75" customHeight="1">
      <c r="A338" s="367">
        <v>10</v>
      </c>
      <c r="B338" s="245" t="s">
        <v>988</v>
      </c>
      <c r="C338" s="345" t="s">
        <v>2103</v>
      </c>
      <c r="D338" s="211">
        <v>1</v>
      </c>
      <c r="E338" s="211">
        <v>0</v>
      </c>
      <c r="F338" s="211">
        <v>1</v>
      </c>
      <c r="G338" s="60"/>
      <c r="H338" s="60"/>
      <c r="I338" s="276" t="s">
        <v>2071</v>
      </c>
      <c r="J338" s="256"/>
      <c r="K338" s="256"/>
      <c r="L338" s="256"/>
      <c r="M338" s="256"/>
      <c r="N338" s="1113" t="s">
        <v>1147</v>
      </c>
      <c r="O338" s="256"/>
      <c r="P338" s="256"/>
      <c r="Q338" s="816"/>
      <c r="R338" s="570"/>
      <c r="S338" s="360"/>
      <c r="T338" s="357"/>
      <c r="U338" s="357"/>
      <c r="V338" s="357"/>
      <c r="W338" s="357"/>
      <c r="X338" s="357"/>
      <c r="Y338" s="357"/>
      <c r="Z338" s="357"/>
      <c r="AA338" s="357"/>
      <c r="AC338" s="1001"/>
      <c r="AD338" s="1001"/>
      <c r="AE338" s="1001"/>
      <c r="AF338" s="1001"/>
      <c r="AG338" s="1001"/>
      <c r="AH338" s="1001"/>
      <c r="AI338" s="1001"/>
      <c r="AJ338" s="1001"/>
      <c r="BD338" s="294"/>
    </row>
    <row r="339" spans="1:56" s="283" customFormat="1" ht="22.5" customHeight="1">
      <c r="A339" s="817"/>
      <c r="B339" s="818"/>
      <c r="C339" s="819"/>
      <c r="D339" s="820"/>
      <c r="E339" s="820"/>
      <c r="F339" s="967">
        <f>SUM(F5,F7:F8,F9:F12)</f>
        <v>18</v>
      </c>
      <c r="G339" s="821"/>
      <c r="H339" s="821"/>
      <c r="I339" s="825"/>
      <c r="J339" s="822"/>
      <c r="K339" s="822"/>
      <c r="L339" s="822"/>
      <c r="M339" s="822"/>
      <c r="N339" s="822"/>
      <c r="O339" s="822"/>
      <c r="P339" s="1054"/>
      <c r="Q339" s="91"/>
      <c r="R339" s="91"/>
      <c r="S339" s="91"/>
      <c r="T339" s="89"/>
      <c r="U339" s="89"/>
      <c r="V339" s="89"/>
      <c r="W339" s="89"/>
      <c r="X339" s="89"/>
      <c r="Y339" s="89"/>
      <c r="Z339" s="91"/>
      <c r="AA339" s="89"/>
      <c r="AB339" s="91"/>
      <c r="AC339" s="1004"/>
      <c r="AD339" s="1001"/>
      <c r="AE339" s="1001"/>
      <c r="AF339" s="1001"/>
      <c r="AG339" s="1001"/>
      <c r="AH339" s="1001"/>
      <c r="AI339" s="1001"/>
      <c r="AJ339" s="1001"/>
      <c r="BD339" s="294" t="e">
        <f>VLOOKUP(#REF!,'اعضاء هيئة التدريس'!#REF!,2,)</f>
        <v>#REF!</v>
      </c>
    </row>
    <row r="340" spans="1:56" s="29" customFormat="1" ht="15.75">
      <c r="A340" s="1151" t="s">
        <v>2020</v>
      </c>
      <c r="B340" s="1151"/>
      <c r="C340" s="1151"/>
      <c r="D340" s="1151"/>
      <c r="E340" s="1151"/>
      <c r="F340" s="1151"/>
      <c r="G340" s="1151"/>
      <c r="H340" s="1151"/>
      <c r="I340" s="1151"/>
      <c r="J340" s="1151"/>
      <c r="K340" s="1151"/>
      <c r="L340" s="1151"/>
      <c r="M340" s="1151"/>
      <c r="N340" s="1151"/>
      <c r="O340" s="1151"/>
      <c r="P340" s="1151"/>
      <c r="Q340" s="970"/>
      <c r="R340" s="970"/>
      <c r="S340" s="970"/>
      <c r="T340" s="800"/>
      <c r="W340" s="800"/>
      <c r="AC340" s="1023"/>
      <c r="AD340" s="1006"/>
      <c r="AE340" s="1006"/>
      <c r="AF340" s="1006"/>
      <c r="AG340" s="1006"/>
      <c r="AH340" s="1006"/>
      <c r="AI340" s="1006"/>
      <c r="AJ340" s="1006"/>
    </row>
    <row r="341" spans="1:56" s="29" customFormat="1" ht="15.75">
      <c r="A341" s="968"/>
      <c r="B341" s="800"/>
      <c r="C341" s="970"/>
      <c r="D341" s="971"/>
      <c r="E341" s="971"/>
      <c r="F341" s="971"/>
      <c r="G341" s="971"/>
      <c r="H341" s="972"/>
      <c r="J341" s="800"/>
      <c r="K341" s="800"/>
      <c r="L341" s="800"/>
      <c r="M341" s="800"/>
      <c r="N341" s="800"/>
      <c r="O341" s="800"/>
      <c r="P341" s="337"/>
      <c r="T341" s="800"/>
      <c r="W341" s="800"/>
      <c r="AC341" s="1023"/>
      <c r="AD341" s="1006"/>
      <c r="AE341" s="1006"/>
      <c r="AF341" s="1006"/>
      <c r="AG341" s="1006"/>
      <c r="AH341" s="1006"/>
      <c r="AI341" s="1006"/>
      <c r="AJ341" s="1006"/>
    </row>
    <row r="342" spans="1:56" s="29" customFormat="1" ht="15.75">
      <c r="A342" s="968"/>
      <c r="B342" s="800"/>
      <c r="C342" s="970"/>
      <c r="D342" s="971"/>
      <c r="E342" s="971"/>
      <c r="F342" s="971"/>
      <c r="G342" s="971"/>
      <c r="H342" s="972"/>
      <c r="J342" s="800"/>
      <c r="K342" s="800"/>
      <c r="L342" s="800"/>
      <c r="M342" s="800"/>
      <c r="N342" s="800"/>
      <c r="O342" s="800"/>
      <c r="P342" s="337"/>
      <c r="T342" s="800"/>
      <c r="W342" s="800"/>
      <c r="AC342" s="1023"/>
      <c r="AD342" s="1006"/>
      <c r="AE342" s="1006"/>
      <c r="AF342" s="1006"/>
      <c r="AG342" s="1006"/>
      <c r="AH342" s="1006"/>
      <c r="AI342" s="1006"/>
      <c r="AJ342" s="1006"/>
    </row>
    <row r="343" spans="1:56" s="975" customFormat="1" ht="36">
      <c r="A343" s="973"/>
      <c r="B343" s="1139" t="s">
        <v>2021</v>
      </c>
      <c r="C343" s="1139"/>
      <c r="D343" s="1139"/>
      <c r="E343" s="974"/>
      <c r="F343" s="974"/>
      <c r="G343" s="974"/>
      <c r="H343" s="1030"/>
      <c r="I343" s="1152" t="s">
        <v>2022</v>
      </c>
      <c r="J343" s="1152"/>
      <c r="K343" s="1138" t="s">
        <v>2023</v>
      </c>
      <c r="L343" s="1138"/>
      <c r="M343" s="1138"/>
      <c r="N343" s="1138"/>
      <c r="O343" s="1138"/>
      <c r="P343" s="1138"/>
      <c r="Q343" s="1138"/>
      <c r="T343" s="974"/>
      <c r="W343" s="974"/>
      <c r="AC343" s="1024"/>
      <c r="AD343" s="1024"/>
      <c r="AE343" s="1024"/>
      <c r="AF343" s="1024"/>
      <c r="AG343" s="1024"/>
      <c r="AH343" s="1024"/>
      <c r="AI343" s="1024"/>
      <c r="AJ343" s="1024"/>
    </row>
    <row r="344" spans="1:56" s="369" customFormat="1" ht="15.75" customHeight="1">
      <c r="A344" s="564"/>
      <c r="B344" s="380"/>
      <c r="C344" s="814"/>
      <c r="D344" s="815"/>
      <c r="E344" s="815"/>
      <c r="F344" s="815"/>
      <c r="G344" s="567"/>
      <c r="H344" s="567"/>
      <c r="I344" s="568"/>
      <c r="J344" s="816"/>
      <c r="K344" s="816"/>
      <c r="L344" s="816"/>
      <c r="M344" s="816"/>
      <c r="N344" s="816"/>
      <c r="O344" s="816"/>
      <c r="P344" s="816"/>
      <c r="Q344" s="816"/>
      <c r="R344" s="570"/>
      <c r="S344" s="360"/>
      <c r="T344" s="357"/>
      <c r="U344" s="357"/>
      <c r="V344" s="357"/>
      <c r="W344" s="357"/>
      <c r="X344" s="357"/>
      <c r="Y344" s="357"/>
      <c r="Z344" s="357"/>
      <c r="AA344" s="357"/>
      <c r="AB344" s="283"/>
      <c r="AC344" s="1001"/>
      <c r="AD344" s="1000"/>
      <c r="AE344" s="1000"/>
      <c r="AF344" s="1000"/>
      <c r="AG344" s="1000"/>
      <c r="AH344" s="1000"/>
      <c r="AI344" s="1000"/>
      <c r="AJ344" s="1000"/>
      <c r="BD344" s="294" t="e">
        <f>VLOOKUP(#REF!,'اعضاء هيئة التدريس'!#REF!,2,)</f>
        <v>#REF!</v>
      </c>
    </row>
    <row r="345" spans="1:56" s="369" customFormat="1" ht="15.75" customHeight="1">
      <c r="A345" s="817"/>
      <c r="B345" s="818"/>
      <c r="C345" s="819"/>
      <c r="D345" s="820"/>
      <c r="E345" s="820"/>
      <c r="F345" s="820"/>
      <c r="G345" s="821"/>
      <c r="H345" s="821"/>
      <c r="I345" s="812"/>
      <c r="J345" s="822"/>
      <c r="K345" s="822"/>
      <c r="L345" s="822"/>
      <c r="M345" s="822"/>
      <c r="N345" s="822"/>
      <c r="O345" s="822"/>
      <c r="P345" s="1054"/>
      <c r="Q345" s="91"/>
      <c r="R345" s="91"/>
      <c r="S345" s="91"/>
      <c r="T345" s="89"/>
      <c r="U345" s="89"/>
      <c r="V345" s="89"/>
      <c r="W345" s="89"/>
      <c r="X345" s="89"/>
      <c r="Y345" s="89"/>
      <c r="Z345" s="91"/>
      <c r="AA345" s="89"/>
      <c r="AB345" s="91"/>
      <c r="AC345" s="1003"/>
      <c r="AD345" s="1000"/>
      <c r="AE345" s="1000"/>
      <c r="AF345" s="1000"/>
      <c r="AG345" s="1000"/>
      <c r="AH345" s="1000"/>
      <c r="AI345" s="1000"/>
      <c r="AJ345" s="1000"/>
      <c r="BD345" s="294" t="e">
        <f>VLOOKUP(#REF!,'اعضاء هيئة التدريس'!#REF!,2,)</f>
        <v>#REF!</v>
      </c>
    </row>
    <row r="346" spans="1:56" s="369" customFormat="1" ht="15.75" customHeight="1">
      <c r="A346" s="564"/>
      <c r="B346" s="380"/>
      <c r="C346" s="814"/>
      <c r="D346" s="815"/>
      <c r="E346" s="815"/>
      <c r="F346" s="815"/>
      <c r="G346" s="567"/>
      <c r="H346" s="567"/>
      <c r="I346" s="568"/>
      <c r="J346" s="816"/>
      <c r="K346" s="816"/>
      <c r="L346" s="816"/>
      <c r="M346" s="816"/>
      <c r="N346" s="816"/>
      <c r="O346" s="816"/>
      <c r="P346" s="631"/>
      <c r="Q346" s="631"/>
      <c r="R346" s="651"/>
      <c r="S346" s="360"/>
      <c r="T346" s="357"/>
      <c r="U346" s="357"/>
      <c r="V346" s="357"/>
      <c r="W346" s="357"/>
      <c r="X346" s="357"/>
      <c r="Y346" s="357"/>
      <c r="Z346" s="357"/>
      <c r="AA346" s="357"/>
      <c r="AB346" s="283"/>
      <c r="AC346" s="1001"/>
      <c r="AD346" s="1000"/>
      <c r="AE346" s="1000"/>
      <c r="AF346" s="1000"/>
      <c r="AG346" s="1000"/>
      <c r="AH346" s="1000"/>
      <c r="AI346" s="1000"/>
      <c r="AJ346" s="1000"/>
      <c r="BD346" s="294" t="e">
        <f>VLOOKUP(#REF!,'اعضاء هيئة التدريس'!#REF!,2,)</f>
        <v>#REF!</v>
      </c>
    </row>
    <row r="347" spans="1:56" s="91" customFormat="1" ht="15.75" customHeight="1">
      <c r="A347" s="817"/>
      <c r="B347" s="818"/>
      <c r="C347" s="819"/>
      <c r="D347" s="820"/>
      <c r="E347" s="820"/>
      <c r="F347" s="820"/>
      <c r="G347" s="821"/>
      <c r="H347" s="821"/>
      <c r="I347" s="812"/>
      <c r="J347" s="822"/>
      <c r="K347" s="822"/>
      <c r="L347" s="822"/>
      <c r="M347" s="822"/>
      <c r="N347" s="822"/>
      <c r="O347" s="822"/>
      <c r="P347" s="1056"/>
      <c r="T347" s="89"/>
      <c r="U347" s="89"/>
      <c r="V347" s="89"/>
      <c r="W347" s="89"/>
      <c r="X347" s="89"/>
      <c r="Y347" s="89"/>
      <c r="AA347" s="89"/>
      <c r="AC347" s="1003"/>
      <c r="AD347" s="1003"/>
      <c r="AE347" s="1012"/>
      <c r="AF347" s="1003"/>
      <c r="AG347" s="1003"/>
      <c r="AH347" s="1003"/>
      <c r="AI347" s="1003"/>
      <c r="AJ347" s="1003"/>
      <c r="BD347" s="294" t="e">
        <f>VLOOKUP(#REF!,'اعضاء هيئة التدريس'!#REF!,2,)</f>
        <v>#REF!</v>
      </c>
    </row>
    <row r="348" spans="1:56" s="283" customFormat="1" ht="25.5" customHeight="1">
      <c r="A348" s="564"/>
      <c r="B348" s="380"/>
      <c r="C348" s="814"/>
      <c r="D348" s="815"/>
      <c r="E348" s="815"/>
      <c r="F348" s="815"/>
      <c r="G348" s="567"/>
      <c r="H348" s="567"/>
      <c r="I348" s="568"/>
      <c r="J348" s="816"/>
      <c r="K348" s="816"/>
      <c r="L348" s="816"/>
      <c r="M348" s="816"/>
      <c r="N348" s="827"/>
      <c r="O348" s="816"/>
      <c r="P348" s="816"/>
      <c r="Q348" s="631"/>
      <c r="R348" s="570"/>
      <c r="S348" s="360"/>
      <c r="T348" s="357"/>
      <c r="U348" s="357"/>
      <c r="V348" s="357"/>
      <c r="W348" s="357"/>
      <c r="X348" s="357"/>
      <c r="Y348" s="357"/>
      <c r="Z348" s="357"/>
      <c r="AA348" s="357"/>
      <c r="AC348" s="1001"/>
      <c r="AD348" s="1001"/>
      <c r="AE348" s="1001"/>
      <c r="AF348" s="1001"/>
      <c r="AG348" s="1001"/>
      <c r="AH348" s="1001"/>
      <c r="AI348" s="1001"/>
      <c r="AJ348" s="1001"/>
    </row>
    <row r="349" spans="1:56" s="283" customFormat="1" ht="22.5" customHeight="1">
      <c r="A349" s="817"/>
      <c r="B349" s="818"/>
      <c r="C349" s="819"/>
      <c r="D349" s="820"/>
      <c r="E349" s="820"/>
      <c r="F349" s="820"/>
      <c r="G349" s="821"/>
      <c r="H349" s="821"/>
      <c r="I349" s="812"/>
      <c r="J349" s="822"/>
      <c r="K349" s="822"/>
      <c r="L349" s="822"/>
      <c r="M349" s="822"/>
      <c r="N349" s="822"/>
      <c r="O349" s="822"/>
      <c r="P349" s="1054"/>
      <c r="Q349" s="91"/>
      <c r="R349" s="91"/>
      <c r="S349" s="91"/>
      <c r="T349" s="89"/>
      <c r="U349" s="89"/>
      <c r="V349" s="89"/>
      <c r="W349" s="89"/>
      <c r="X349" s="89"/>
      <c r="Y349" s="89"/>
      <c r="Z349" s="91"/>
      <c r="AA349" s="89"/>
      <c r="AB349" s="91"/>
      <c r="AC349" s="1003"/>
      <c r="AD349" s="1001"/>
      <c r="AE349" s="1001"/>
      <c r="AF349" s="1001"/>
      <c r="AG349" s="1001"/>
      <c r="AH349" s="1001"/>
      <c r="AI349" s="1001"/>
      <c r="AJ349" s="1001"/>
    </row>
    <row r="350" spans="1:56" s="284" customFormat="1" ht="15.75" customHeight="1">
      <c r="A350" s="564"/>
      <c r="B350" s="380"/>
      <c r="C350" s="814"/>
      <c r="D350" s="815"/>
      <c r="E350" s="815"/>
      <c r="F350" s="815"/>
      <c r="G350" s="828"/>
      <c r="H350" s="828"/>
      <c r="I350" s="568"/>
      <c r="J350" s="816"/>
      <c r="K350" s="816"/>
      <c r="L350" s="816"/>
      <c r="M350" s="816"/>
      <c r="N350" s="816"/>
      <c r="O350" s="827"/>
      <c r="P350" s="631"/>
      <c r="Q350" s="631"/>
      <c r="R350" s="651"/>
      <c r="S350" s="360"/>
      <c r="T350" s="357"/>
      <c r="U350" s="357"/>
      <c r="V350" s="357"/>
      <c r="W350" s="357"/>
      <c r="X350" s="357"/>
      <c r="Y350" s="357"/>
      <c r="Z350" s="357"/>
      <c r="AA350" s="357"/>
      <c r="AB350" s="283"/>
      <c r="AC350" s="1001"/>
      <c r="AD350" s="1001"/>
      <c r="AE350" s="1004"/>
      <c r="AF350" s="1004"/>
      <c r="AG350" s="1004"/>
      <c r="AH350" s="1004"/>
      <c r="AI350" s="1004"/>
      <c r="AJ350" s="1004"/>
    </row>
    <row r="351" spans="1:56" s="283" customFormat="1" ht="47.25" customHeight="1">
      <c r="A351" s="817"/>
      <c r="B351" s="818"/>
      <c r="C351" s="819"/>
      <c r="D351" s="820"/>
      <c r="E351" s="820"/>
      <c r="F351" s="820"/>
      <c r="G351" s="829"/>
      <c r="H351" s="829"/>
      <c r="I351" s="812"/>
      <c r="J351" s="822"/>
      <c r="K351" s="822"/>
      <c r="L351" s="822"/>
      <c r="M351" s="822"/>
      <c r="N351" s="822"/>
      <c r="O351" s="822"/>
      <c r="P351" s="1056"/>
      <c r="Q351" s="91"/>
      <c r="R351" s="91"/>
      <c r="S351" s="91"/>
      <c r="T351" s="89"/>
      <c r="U351" s="89"/>
      <c r="V351" s="89"/>
      <c r="W351" s="89"/>
      <c r="X351" s="89"/>
      <c r="Y351" s="89"/>
      <c r="Z351" s="91"/>
      <c r="AA351" s="89"/>
      <c r="AB351" s="91"/>
      <c r="AC351" s="1003"/>
      <c r="AD351" s="1001"/>
      <c r="AE351" s="1001"/>
      <c r="AF351" s="1001"/>
      <c r="AG351" s="1001"/>
      <c r="AH351" s="1001"/>
      <c r="AI351" s="1001"/>
      <c r="AJ351" s="1001"/>
    </row>
    <row r="352" spans="1:56" s="283" customFormat="1" ht="15" customHeight="1">
      <c r="A352" s="817"/>
      <c r="B352" s="830"/>
      <c r="C352" s="819"/>
      <c r="D352" s="831"/>
      <c r="E352" s="831"/>
      <c r="F352" s="831"/>
      <c r="G352" s="584"/>
      <c r="H352" s="584"/>
      <c r="I352" s="832"/>
      <c r="J352" s="833"/>
      <c r="K352" s="833"/>
      <c r="L352" s="833"/>
      <c r="M352" s="833"/>
      <c r="N352" s="833"/>
      <c r="O352" s="833"/>
      <c r="P352" s="1057"/>
      <c r="Q352" s="91"/>
      <c r="R352" s="91"/>
      <c r="S352" s="91"/>
      <c r="T352" s="89"/>
      <c r="U352" s="89"/>
      <c r="V352" s="89"/>
      <c r="W352" s="89"/>
      <c r="X352" s="89"/>
      <c r="Y352" s="89"/>
      <c r="Z352" s="91"/>
      <c r="AA352" s="89"/>
      <c r="AB352" s="91"/>
      <c r="AC352" s="1003"/>
      <c r="AD352" s="1001"/>
      <c r="AE352" s="1001"/>
      <c r="AF352" s="1001"/>
      <c r="AG352" s="1001"/>
      <c r="AH352" s="1001"/>
      <c r="AI352" s="1001"/>
      <c r="AJ352" s="1001"/>
    </row>
    <row r="353" spans="1:36" s="283" customFormat="1" ht="15.75" customHeight="1">
      <c r="A353" s="564"/>
      <c r="B353" s="380"/>
      <c r="C353" s="814"/>
      <c r="D353" s="815"/>
      <c r="E353" s="815"/>
      <c r="F353" s="815"/>
      <c r="G353" s="567"/>
      <c r="H353" s="567"/>
      <c r="I353" s="834"/>
      <c r="J353" s="313"/>
      <c r="K353" s="313"/>
      <c r="L353" s="313"/>
      <c r="M353" s="313"/>
      <c r="N353" s="313"/>
      <c r="O353" s="313"/>
      <c r="P353" s="631"/>
      <c r="Q353" s="646"/>
      <c r="R353" s="651"/>
      <c r="S353" s="360"/>
      <c r="T353" s="357"/>
      <c r="U353" s="357"/>
      <c r="V353" s="357"/>
      <c r="W353" s="357"/>
      <c r="X353" s="357"/>
      <c r="Y353" s="357"/>
      <c r="Z353" s="357"/>
      <c r="AA353" s="357"/>
      <c r="AC353" s="1001"/>
      <c r="AD353" s="1001"/>
      <c r="AE353" s="1001"/>
      <c r="AF353" s="1001"/>
      <c r="AG353" s="1001"/>
      <c r="AH353" s="1001"/>
      <c r="AI353" s="1001"/>
      <c r="AJ353" s="1001"/>
    </row>
    <row r="354" spans="1:36" s="284" customFormat="1" ht="15" customHeight="1">
      <c r="A354" s="817"/>
      <c r="B354" s="830"/>
      <c r="C354" s="819"/>
      <c r="D354" s="831"/>
      <c r="E354" s="831"/>
      <c r="F354" s="831"/>
      <c r="G354" s="584"/>
      <c r="H354" s="584"/>
      <c r="I354" s="832"/>
      <c r="J354" s="833"/>
      <c r="K354" s="833"/>
      <c r="L354" s="833"/>
      <c r="M354" s="833"/>
      <c r="N354" s="833"/>
      <c r="O354" s="833"/>
      <c r="P354" s="1057"/>
      <c r="Q354" s="91"/>
      <c r="R354" s="91"/>
      <c r="S354" s="91"/>
      <c r="T354" s="89"/>
      <c r="U354" s="89"/>
      <c r="V354" s="89"/>
      <c r="W354" s="89"/>
      <c r="X354" s="89"/>
      <c r="Y354" s="89"/>
      <c r="Z354" s="91"/>
      <c r="AA354" s="89"/>
      <c r="AB354" s="91"/>
      <c r="AC354" s="1003"/>
      <c r="AD354" s="1001"/>
      <c r="AE354" s="1004"/>
      <c r="AF354" s="1004"/>
      <c r="AG354" s="1004"/>
      <c r="AH354" s="1004"/>
      <c r="AI354" s="1004"/>
      <c r="AJ354" s="1004"/>
    </row>
    <row r="355" spans="1:36" s="284" customFormat="1" ht="15" customHeight="1">
      <c r="A355" s="817"/>
      <c r="B355" s="835"/>
      <c r="C355" s="836"/>
      <c r="D355" s="837"/>
      <c r="E355" s="837"/>
      <c r="F355" s="837"/>
      <c r="G355" s="837"/>
      <c r="H355" s="837"/>
      <c r="I355" s="187"/>
      <c r="J355" s="838"/>
      <c r="K355" s="187"/>
      <c r="L355" s="838"/>
      <c r="M355" s="187"/>
      <c r="N355" s="187"/>
      <c r="O355" s="187"/>
      <c r="P355" s="922"/>
      <c r="Q355" s="187"/>
      <c r="R355" s="187"/>
      <c r="S355" s="187"/>
      <c r="T355" s="785"/>
      <c r="U355" s="785"/>
      <c r="V355" s="785"/>
      <c r="W355" s="785"/>
      <c r="X355" s="785"/>
      <c r="Y355" s="785"/>
      <c r="Z355" s="187"/>
      <c r="AA355" s="785"/>
      <c r="AB355" s="187"/>
      <c r="AC355" s="1003"/>
      <c r="AD355" s="1001"/>
      <c r="AE355" s="1004"/>
      <c r="AF355" s="1004"/>
      <c r="AG355" s="1004"/>
      <c r="AH355" s="1004"/>
      <c r="AI355" s="1004"/>
      <c r="AJ355" s="1004"/>
    </row>
    <row r="356" spans="1:36" s="283" customFormat="1" ht="15.75" customHeight="1">
      <c r="A356" s="564"/>
      <c r="B356" s="380"/>
      <c r="C356" s="814"/>
      <c r="D356" s="815"/>
      <c r="E356" s="815"/>
      <c r="F356" s="815"/>
      <c r="G356" s="567"/>
      <c r="H356" s="567"/>
      <c r="I356" s="834"/>
      <c r="J356" s="614"/>
      <c r="K356" s="614"/>
      <c r="L356" s="839"/>
      <c r="M356" s="614"/>
      <c r="N356" s="614"/>
      <c r="O356" s="614"/>
      <c r="P356" s="631"/>
      <c r="Q356" s="631"/>
      <c r="R356" s="840"/>
      <c r="S356" s="357"/>
      <c r="T356" s="357"/>
      <c r="U356" s="357"/>
      <c r="V356" s="357"/>
      <c r="W356" s="357"/>
      <c r="X356" s="357"/>
      <c r="Y356" s="357"/>
      <c r="Z356" s="357"/>
      <c r="AA356" s="357"/>
      <c r="AC356" s="1001"/>
      <c r="AD356" s="1001"/>
      <c r="AE356" s="1001"/>
      <c r="AF356" s="1001"/>
      <c r="AG356" s="1001"/>
      <c r="AH356" s="1001"/>
      <c r="AI356" s="1001"/>
      <c r="AJ356" s="1001"/>
    </row>
    <row r="357" spans="1:36" s="283" customFormat="1" ht="15" customHeight="1">
      <c r="A357" s="817"/>
      <c r="B357" s="830"/>
      <c r="C357" s="819"/>
      <c r="D357" s="831"/>
      <c r="E357" s="831"/>
      <c r="F357" s="831"/>
      <c r="G357" s="584"/>
      <c r="H357" s="584"/>
      <c r="I357" s="832"/>
      <c r="J357" s="833"/>
      <c r="K357" s="833"/>
      <c r="L357" s="833"/>
      <c r="M357" s="833"/>
      <c r="N357" s="833"/>
      <c r="O357" s="833"/>
      <c r="P357" s="1057"/>
      <c r="Q357" s="91"/>
      <c r="R357" s="91"/>
      <c r="S357" s="91"/>
      <c r="T357" s="89"/>
      <c r="U357" s="89"/>
      <c r="V357" s="89"/>
      <c r="W357" s="89"/>
      <c r="X357" s="89"/>
      <c r="Y357" s="89"/>
      <c r="Z357" s="91"/>
      <c r="AA357" s="89"/>
      <c r="AB357" s="91"/>
      <c r="AC357" s="1003"/>
      <c r="AD357" s="1001"/>
      <c r="AE357" s="1001"/>
      <c r="AF357" s="1001"/>
      <c r="AG357" s="1001"/>
      <c r="AH357" s="1001"/>
      <c r="AI357" s="1001"/>
      <c r="AJ357" s="1001"/>
    </row>
    <row r="358" spans="1:36" s="283" customFormat="1" ht="15.75" customHeight="1">
      <c r="A358" s="564"/>
      <c r="B358" s="380"/>
      <c r="C358" s="814"/>
      <c r="D358" s="566"/>
      <c r="E358" s="566"/>
      <c r="F358" s="566"/>
      <c r="G358" s="567"/>
      <c r="H358" s="567"/>
      <c r="I358" s="841"/>
      <c r="J358" s="313"/>
      <c r="K358" s="313"/>
      <c r="L358" s="313"/>
      <c r="N358" s="313"/>
      <c r="O358" s="313"/>
      <c r="P358" s="631"/>
      <c r="Q358" s="631"/>
      <c r="R358" s="651"/>
      <c r="S358" s="360"/>
      <c r="T358" s="357"/>
      <c r="U358" s="357"/>
      <c r="V358" s="357"/>
      <c r="W358" s="357"/>
      <c r="X358" s="357"/>
      <c r="Y358" s="357"/>
      <c r="Z358" s="357"/>
      <c r="AA358" s="357"/>
      <c r="AC358" s="1001"/>
      <c r="AD358" s="1001"/>
      <c r="AE358" s="1001"/>
      <c r="AF358" s="1001"/>
      <c r="AG358" s="1001"/>
      <c r="AH358" s="1001"/>
      <c r="AI358" s="1001"/>
      <c r="AJ358" s="1001"/>
    </row>
    <row r="359" spans="1:36" s="284" customFormat="1" ht="47.25" customHeight="1">
      <c r="A359" s="817"/>
      <c r="B359" s="830"/>
      <c r="C359" s="819"/>
      <c r="D359" s="831"/>
      <c r="E359" s="831"/>
      <c r="F359" s="831"/>
      <c r="G359" s="584"/>
      <c r="H359" s="584"/>
      <c r="I359" s="832"/>
      <c r="J359" s="833"/>
      <c r="K359" s="833"/>
      <c r="L359" s="833"/>
      <c r="M359" s="833"/>
      <c r="N359" s="833"/>
      <c r="O359" s="833"/>
      <c r="P359" s="1057"/>
      <c r="Q359" s="91"/>
      <c r="R359" s="91"/>
      <c r="S359" s="91"/>
      <c r="T359" s="89"/>
      <c r="U359" s="89"/>
      <c r="V359" s="89"/>
      <c r="W359" s="89"/>
      <c r="X359" s="89"/>
      <c r="Y359" s="89"/>
      <c r="Z359" s="91"/>
      <c r="AA359" s="89"/>
      <c r="AB359" s="91"/>
      <c r="AC359" s="1003"/>
      <c r="AD359" s="1001"/>
      <c r="AE359" s="1004"/>
      <c r="AF359" s="1004"/>
      <c r="AG359" s="1004"/>
      <c r="AH359" s="1004"/>
      <c r="AI359" s="1004"/>
      <c r="AJ359" s="1004"/>
    </row>
    <row r="360" spans="1:36" s="283" customFormat="1" ht="15.75" customHeight="1">
      <c r="A360" s="564"/>
      <c r="B360" s="380"/>
      <c r="C360" s="814"/>
      <c r="D360" s="815"/>
      <c r="E360" s="815"/>
      <c r="F360" s="815"/>
      <c r="G360" s="567"/>
      <c r="H360" s="567"/>
      <c r="I360" s="834"/>
      <c r="J360" s="313"/>
      <c r="K360" s="313"/>
      <c r="L360" s="313"/>
      <c r="M360" s="313"/>
      <c r="N360" s="313"/>
      <c r="O360" s="313"/>
      <c r="P360" s="631"/>
      <c r="Q360" s="569"/>
      <c r="R360" s="570"/>
      <c r="S360" s="360"/>
      <c r="T360" s="357"/>
      <c r="U360" s="357"/>
      <c r="V360" s="357"/>
      <c r="W360" s="357"/>
      <c r="X360" s="357"/>
      <c r="Y360" s="357"/>
      <c r="Z360" s="357"/>
      <c r="AA360" s="357"/>
      <c r="AC360" s="1001"/>
      <c r="AD360" s="1001"/>
      <c r="AE360" s="1001"/>
      <c r="AF360" s="1001"/>
      <c r="AG360" s="1001"/>
      <c r="AH360" s="1001"/>
      <c r="AI360" s="1001"/>
      <c r="AJ360" s="1001"/>
    </row>
    <row r="361" spans="1:36" s="283" customFormat="1" ht="15" customHeight="1">
      <c r="A361" s="817"/>
      <c r="B361" s="830"/>
      <c r="C361" s="819"/>
      <c r="D361" s="831"/>
      <c r="E361" s="831"/>
      <c r="F361" s="831"/>
      <c r="G361" s="584"/>
      <c r="H361" s="584"/>
      <c r="I361" s="832"/>
      <c r="J361" s="842"/>
      <c r="K361" s="842"/>
      <c r="L361" s="842"/>
      <c r="M361" s="842"/>
      <c r="N361" s="842"/>
      <c r="O361" s="842"/>
      <c r="P361" s="1058"/>
      <c r="Q361" s="91"/>
      <c r="R361" s="91"/>
      <c r="S361" s="91"/>
      <c r="T361" s="89"/>
      <c r="U361" s="89"/>
      <c r="V361" s="89"/>
      <c r="W361" s="89"/>
      <c r="X361" s="89"/>
      <c r="Y361" s="89"/>
      <c r="Z361" s="91"/>
      <c r="AA361" s="89"/>
      <c r="AB361" s="91"/>
      <c r="AC361" s="1003"/>
      <c r="AD361" s="1001"/>
      <c r="AE361" s="1001"/>
      <c r="AF361" s="1001"/>
      <c r="AG361" s="1001"/>
      <c r="AH361" s="1001"/>
      <c r="AI361" s="1001"/>
      <c r="AJ361" s="1001"/>
    </row>
    <row r="362" spans="1:36" s="283" customFormat="1" ht="15" customHeight="1">
      <c r="A362" s="817"/>
      <c r="B362" s="830"/>
      <c r="C362" s="819"/>
      <c r="D362" s="831"/>
      <c r="E362" s="831"/>
      <c r="F362" s="831"/>
      <c r="G362" s="584"/>
      <c r="H362" s="584"/>
      <c r="I362" s="832"/>
      <c r="J362" s="842"/>
      <c r="K362" s="844"/>
      <c r="L362" s="842"/>
      <c r="M362" s="842"/>
      <c r="N362" s="842"/>
      <c r="O362" s="842"/>
      <c r="P362" s="1058"/>
      <c r="Q362" s="91"/>
      <c r="R362" s="91"/>
      <c r="S362" s="91"/>
      <c r="T362" s="89"/>
      <c r="U362" s="89"/>
      <c r="V362" s="89"/>
      <c r="W362" s="89"/>
      <c r="X362" s="89"/>
      <c r="Y362" s="89"/>
      <c r="Z362" s="91"/>
      <c r="AA362" s="89"/>
      <c r="AB362" s="91"/>
      <c r="AC362" s="1003"/>
      <c r="AD362" s="1001"/>
      <c r="AE362" s="1001"/>
      <c r="AF362" s="1001"/>
      <c r="AG362" s="1001"/>
      <c r="AH362" s="1001"/>
      <c r="AI362" s="1001"/>
      <c r="AJ362" s="1001"/>
    </row>
    <row r="363" spans="1:36" s="283" customFormat="1" ht="36" customHeight="1">
      <c r="A363" s="564"/>
      <c r="B363" s="380"/>
      <c r="C363" s="814"/>
      <c r="D363" s="815"/>
      <c r="E363" s="815"/>
      <c r="F363" s="815"/>
      <c r="G363" s="567"/>
      <c r="H363" s="567"/>
      <c r="I363" s="841"/>
      <c r="J363" s="313"/>
      <c r="K363" s="614"/>
      <c r="L363" s="313"/>
      <c r="M363" s="313"/>
      <c r="N363" s="313"/>
      <c r="O363" s="313"/>
      <c r="P363" s="614"/>
      <c r="Q363" s="614"/>
      <c r="R363" s="651"/>
      <c r="S363" s="360"/>
      <c r="T363" s="357"/>
      <c r="U363" s="357"/>
      <c r="V363" s="357"/>
      <c r="W363" s="357"/>
      <c r="X363" s="357"/>
      <c r="Y363" s="357"/>
      <c r="Z363" s="357"/>
      <c r="AA363" s="357"/>
      <c r="AC363" s="1001"/>
      <c r="AD363" s="1001"/>
      <c r="AE363" s="1001"/>
      <c r="AF363" s="1001"/>
      <c r="AG363" s="1001"/>
      <c r="AH363" s="1001"/>
      <c r="AI363" s="1001"/>
      <c r="AJ363" s="1001"/>
    </row>
    <row r="364" spans="1:36" s="283" customFormat="1" ht="15" customHeight="1">
      <c r="A364" s="817"/>
      <c r="B364" s="830"/>
      <c r="C364" s="819"/>
      <c r="D364" s="831"/>
      <c r="E364" s="831"/>
      <c r="F364" s="831"/>
      <c r="G364" s="584"/>
      <c r="H364" s="584"/>
      <c r="I364" s="845"/>
      <c r="J364" s="833"/>
      <c r="K364" s="833"/>
      <c r="L364" s="833"/>
      <c r="M364" s="833"/>
      <c r="N364" s="833"/>
      <c r="O364" s="833"/>
      <c r="P364" s="1057"/>
      <c r="Q364" s="91"/>
      <c r="R364" s="91"/>
      <c r="S364" s="91"/>
      <c r="T364" s="89"/>
      <c r="U364" s="89"/>
      <c r="V364" s="89"/>
      <c r="W364" s="89"/>
      <c r="X364" s="89"/>
      <c r="Y364" s="89"/>
      <c r="Z364" s="91"/>
      <c r="AA364" s="89"/>
      <c r="AB364" s="91"/>
      <c r="AC364" s="1004"/>
      <c r="AD364" s="1001"/>
      <c r="AE364" s="1001"/>
      <c r="AF364" s="1001"/>
      <c r="AG364" s="1001"/>
      <c r="AH364" s="1001"/>
      <c r="AI364" s="1001"/>
      <c r="AJ364" s="1001"/>
    </row>
    <row r="365" spans="1:36" s="283" customFormat="1" ht="15.75" customHeight="1">
      <c r="A365" s="564"/>
      <c r="B365" s="380"/>
      <c r="C365" s="814"/>
      <c r="D365" s="815"/>
      <c r="E365" s="815"/>
      <c r="F365" s="815"/>
      <c r="G365" s="567"/>
      <c r="H365" s="567"/>
      <c r="I365" s="834"/>
      <c r="J365" s="313"/>
      <c r="K365" s="313"/>
      <c r="L365" s="313"/>
      <c r="M365" s="313"/>
      <c r="N365" s="313"/>
      <c r="O365" s="284"/>
      <c r="P365" s="631"/>
      <c r="Q365" s="631"/>
      <c r="R365" s="651"/>
      <c r="S365" s="360"/>
      <c r="T365" s="357"/>
      <c r="U365" s="357"/>
      <c r="V365" s="357"/>
      <c r="W365" s="357"/>
      <c r="X365" s="357"/>
      <c r="Y365" s="357"/>
      <c r="Z365" s="357"/>
      <c r="AA365" s="357"/>
      <c r="AC365" s="1001"/>
      <c r="AD365" s="1001"/>
      <c r="AE365" s="1001"/>
      <c r="AF365" s="1001"/>
      <c r="AG365" s="1001"/>
      <c r="AH365" s="1001"/>
      <c r="AI365" s="1001"/>
      <c r="AJ365" s="1001"/>
    </row>
    <row r="366" spans="1:36" s="283" customFormat="1" ht="15" customHeight="1">
      <c r="A366" s="817"/>
      <c r="B366" s="830"/>
      <c r="C366" s="819"/>
      <c r="D366" s="831"/>
      <c r="E366" s="831"/>
      <c r="F366" s="831"/>
      <c r="G366" s="584"/>
      <c r="H366" s="584"/>
      <c r="I366" s="832"/>
      <c r="J366" s="833"/>
      <c r="K366" s="833"/>
      <c r="L366" s="833"/>
      <c r="M366" s="833"/>
      <c r="N366" s="833"/>
      <c r="O366" s="833"/>
      <c r="P366" s="1057"/>
      <c r="Q366" s="91"/>
      <c r="R366" s="91"/>
      <c r="S366" s="91"/>
      <c r="T366" s="89"/>
      <c r="U366" s="89"/>
      <c r="V366" s="89"/>
      <c r="W366" s="89"/>
      <c r="X366" s="89"/>
      <c r="Y366" s="89"/>
      <c r="Z366" s="91"/>
      <c r="AA366" s="89"/>
      <c r="AB366" s="91"/>
      <c r="AC366" s="1003"/>
      <c r="AD366" s="1001"/>
      <c r="AE366" s="1001"/>
      <c r="AF366" s="1001"/>
      <c r="AG366" s="1001"/>
      <c r="AH366" s="1001"/>
      <c r="AI366" s="1001"/>
      <c r="AJ366" s="1001"/>
    </row>
    <row r="367" spans="1:36" s="284" customFormat="1" ht="24" customHeight="1">
      <c r="A367" s="817"/>
      <c r="B367" s="830"/>
      <c r="C367" s="819"/>
      <c r="D367" s="831"/>
      <c r="E367" s="831"/>
      <c r="F367" s="831"/>
      <c r="G367" s="584"/>
      <c r="H367" s="584"/>
      <c r="I367" s="832"/>
      <c r="J367" s="842"/>
      <c r="K367" s="842"/>
      <c r="L367" s="842"/>
      <c r="M367" s="842"/>
      <c r="N367" s="842"/>
      <c r="O367" s="842"/>
      <c r="P367" s="1058"/>
      <c r="Q367" s="91"/>
      <c r="R367" s="91"/>
      <c r="S367" s="91"/>
      <c r="T367" s="89"/>
      <c r="U367" s="89"/>
      <c r="V367" s="89"/>
      <c r="W367" s="89"/>
      <c r="X367" s="89"/>
      <c r="Y367" s="89"/>
      <c r="Z367" s="91"/>
      <c r="AA367" s="89"/>
      <c r="AB367" s="91"/>
      <c r="AC367" s="1003"/>
      <c r="AD367" s="1001"/>
      <c r="AE367" s="1004"/>
      <c r="AF367" s="1004"/>
      <c r="AG367" s="1004"/>
      <c r="AH367" s="1004"/>
      <c r="AI367" s="1004"/>
      <c r="AJ367" s="1004"/>
    </row>
    <row r="368" spans="1:36" s="284" customFormat="1" ht="15.75" customHeight="1">
      <c r="A368" s="564"/>
      <c r="B368" s="380"/>
      <c r="C368" s="814"/>
      <c r="D368" s="815"/>
      <c r="E368" s="815"/>
      <c r="F368" s="815"/>
      <c r="G368" s="567"/>
      <c r="H368" s="567"/>
      <c r="I368" s="846"/>
      <c r="J368" s="313"/>
      <c r="K368" s="313"/>
      <c r="L368" s="313"/>
      <c r="M368" s="313"/>
      <c r="N368" s="313"/>
      <c r="O368" s="847"/>
      <c r="P368" s="569"/>
      <c r="Q368" s="569"/>
      <c r="R368" s="570"/>
      <c r="S368" s="360"/>
      <c r="T368" s="357"/>
      <c r="U368" s="357"/>
      <c r="V368" s="357"/>
      <c r="W368" s="357"/>
      <c r="X368" s="357"/>
      <c r="Y368" s="357"/>
      <c r="Z368" s="357"/>
      <c r="AA368" s="357"/>
      <c r="AB368" s="283"/>
      <c r="AC368" s="1001"/>
      <c r="AD368" s="1001"/>
      <c r="AE368" s="1004"/>
      <c r="AF368" s="1004"/>
      <c r="AG368" s="1004"/>
      <c r="AH368" s="1004"/>
      <c r="AI368" s="1004"/>
      <c r="AJ368" s="1004"/>
    </row>
    <row r="369" spans="1:36" s="91" customFormat="1" ht="14.25" customHeight="1">
      <c r="A369" s="817"/>
      <c r="B369" s="830"/>
      <c r="C369" s="819"/>
      <c r="D369" s="831"/>
      <c r="E369" s="831"/>
      <c r="F369" s="831"/>
      <c r="G369" s="584"/>
      <c r="H369" s="584"/>
      <c r="I369" s="832"/>
      <c r="J369" s="833"/>
      <c r="K369" s="833"/>
      <c r="L369" s="833"/>
      <c r="M369" s="833"/>
      <c r="N369" s="833"/>
      <c r="O369" s="833"/>
      <c r="P369" s="1058"/>
      <c r="T369" s="89"/>
      <c r="U369" s="89"/>
      <c r="V369" s="89"/>
      <c r="W369" s="89"/>
      <c r="X369" s="89"/>
      <c r="Y369" s="89"/>
      <c r="AA369" s="89"/>
      <c r="AC369" s="1003"/>
      <c r="AD369" s="1003"/>
      <c r="AE369" s="1003"/>
      <c r="AF369" s="1003"/>
      <c r="AG369" s="1003"/>
      <c r="AH369" s="1003"/>
      <c r="AI369" s="1003"/>
      <c r="AJ369" s="1003"/>
    </row>
    <row r="370" spans="1:36" s="92" customFormat="1" ht="15" customHeight="1">
      <c r="A370" s="564"/>
      <c r="B370" s="848"/>
      <c r="C370" s="849"/>
      <c r="D370" s="815"/>
      <c r="E370" s="815"/>
      <c r="F370" s="815"/>
      <c r="G370" s="850"/>
      <c r="H370" s="850"/>
      <c r="I370" s="719"/>
      <c r="J370" s="851"/>
      <c r="K370" s="369"/>
      <c r="L370" s="739"/>
      <c r="M370" s="369"/>
      <c r="N370" s="646"/>
      <c r="O370" s="369"/>
      <c r="P370" s="631"/>
      <c r="Q370" s="631"/>
      <c r="R370" s="646"/>
      <c r="S370" s="646"/>
      <c r="T370" s="646"/>
      <c r="U370" s="646"/>
      <c r="V370" s="646"/>
      <c r="W370" s="646"/>
      <c r="X370" s="646"/>
      <c r="Y370" s="646"/>
      <c r="Z370" s="369"/>
      <c r="AA370" s="646"/>
      <c r="AB370" s="369"/>
      <c r="AC370" s="1004"/>
      <c r="AD370" s="1004"/>
      <c r="AE370" s="1004"/>
      <c r="AF370" s="1004"/>
      <c r="AG370" s="1004"/>
      <c r="AH370" s="1004"/>
      <c r="AI370" s="1004"/>
      <c r="AJ370" s="1004"/>
    </row>
    <row r="371" spans="1:36" s="91" customFormat="1" ht="15" customHeight="1">
      <c r="A371" s="817"/>
      <c r="B371" s="835"/>
      <c r="C371" s="836"/>
      <c r="D371" s="837"/>
      <c r="E371" s="837"/>
      <c r="F371" s="837"/>
      <c r="G371" s="837"/>
      <c r="H371" s="837"/>
      <c r="I371" s="187"/>
      <c r="J371" s="838"/>
      <c r="K371" s="187"/>
      <c r="L371" s="838"/>
      <c r="M371" s="187"/>
      <c r="N371" s="187"/>
      <c r="O371" s="187"/>
      <c r="P371" s="922"/>
      <c r="Q371" s="187"/>
      <c r="R371" s="187"/>
      <c r="S371" s="187"/>
      <c r="T371" s="785"/>
      <c r="U371" s="785"/>
      <c r="V371" s="785"/>
      <c r="W371" s="785"/>
      <c r="X371" s="785"/>
      <c r="Y371" s="785"/>
      <c r="Z371" s="187"/>
      <c r="AA371" s="785"/>
      <c r="AB371" s="187"/>
      <c r="AC371" s="1003"/>
      <c r="AD371" s="1003"/>
      <c r="AE371" s="1003"/>
      <c r="AF371" s="1003"/>
      <c r="AG371" s="1003"/>
      <c r="AH371" s="1003"/>
      <c r="AI371" s="1003"/>
      <c r="AJ371" s="1003"/>
    </row>
    <row r="372" spans="1:36" s="91" customFormat="1" ht="15.75" customHeight="1">
      <c r="A372" s="564"/>
      <c r="B372" s="848"/>
      <c r="C372" s="849"/>
      <c r="D372" s="815"/>
      <c r="E372" s="815"/>
      <c r="F372" s="815"/>
      <c r="G372" s="850"/>
      <c r="H372" s="850"/>
      <c r="I372" s="853"/>
      <c r="J372" s="854"/>
      <c r="K372" s="855"/>
      <c r="L372" s="855"/>
      <c r="M372" s="856"/>
      <c r="N372" s="857"/>
      <c r="O372" s="856"/>
      <c r="P372" s="631"/>
      <c r="Q372" s="824"/>
      <c r="R372" s="858"/>
      <c r="S372" s="859"/>
      <c r="T372" s="646"/>
      <c r="U372" s="646"/>
      <c r="V372" s="646"/>
      <c r="W372" s="646"/>
      <c r="X372" s="646"/>
      <c r="Y372" s="646"/>
      <c r="Z372" s="369"/>
      <c r="AA372" s="646"/>
      <c r="AB372" s="369"/>
      <c r="AC372" s="1004"/>
      <c r="AD372" s="1003"/>
      <c r="AE372" s="1003"/>
      <c r="AF372" s="1003"/>
      <c r="AG372" s="1003"/>
      <c r="AH372" s="1003"/>
      <c r="AI372" s="1003"/>
      <c r="AJ372" s="1003"/>
    </row>
    <row r="373" spans="1:36" s="92" customFormat="1" ht="15" customHeight="1">
      <c r="A373" s="817"/>
      <c r="B373" s="835"/>
      <c r="C373" s="836"/>
      <c r="D373" s="831"/>
      <c r="E373" s="831"/>
      <c r="F373" s="831"/>
      <c r="G373" s="831"/>
      <c r="H373" s="831"/>
      <c r="I373" s="860"/>
      <c r="J373" s="861"/>
      <c r="K373" s="862"/>
      <c r="L373" s="861"/>
      <c r="M373" s="863"/>
      <c r="N373" s="863"/>
      <c r="O373" s="863"/>
      <c r="P373" s="1059"/>
      <c r="Q373" s="187"/>
      <c r="R373" s="187"/>
      <c r="S373" s="187"/>
      <c r="T373" s="785"/>
      <c r="U373" s="785"/>
      <c r="V373" s="785"/>
      <c r="W373" s="785"/>
      <c r="X373" s="785"/>
      <c r="Y373" s="785"/>
      <c r="Z373" s="187"/>
      <c r="AA373" s="785"/>
      <c r="AB373" s="187"/>
      <c r="AC373" s="1003"/>
      <c r="AD373" s="1004"/>
      <c r="AE373" s="1004"/>
      <c r="AF373" s="1004"/>
      <c r="AG373" s="1004"/>
      <c r="AH373" s="1004"/>
      <c r="AI373" s="1004"/>
      <c r="AJ373" s="1004"/>
    </row>
    <row r="374" spans="1:36" s="92" customFormat="1" ht="15.75" customHeight="1">
      <c r="A374" s="564"/>
      <c r="B374" s="380"/>
      <c r="C374" s="814"/>
      <c r="D374" s="815"/>
      <c r="E374" s="815"/>
      <c r="F374" s="815"/>
      <c r="G374" s="567"/>
      <c r="H374" s="567"/>
      <c r="I374" s="834"/>
      <c r="J374" s="313"/>
      <c r="K374" s="313"/>
      <c r="L374" s="313"/>
      <c r="M374" s="313"/>
      <c r="N374" s="313"/>
      <c r="O374" s="313"/>
      <c r="P374" s="631"/>
      <c r="Q374" s="646"/>
      <c r="R374" s="651"/>
      <c r="S374" s="360"/>
      <c r="T374" s="357"/>
      <c r="U374" s="357"/>
      <c r="V374" s="357"/>
      <c r="W374" s="357"/>
      <c r="X374" s="357"/>
      <c r="Y374" s="357"/>
      <c r="Z374" s="357"/>
      <c r="AA374" s="357"/>
      <c r="AB374" s="283"/>
      <c r="AC374" s="1001"/>
      <c r="AD374" s="1004"/>
      <c r="AE374" s="1004"/>
      <c r="AF374" s="1004"/>
      <c r="AG374" s="1004"/>
      <c r="AH374" s="1004"/>
      <c r="AI374" s="1004"/>
      <c r="AJ374" s="1004"/>
    </row>
    <row r="375" spans="1:36" s="91" customFormat="1" ht="14.25" customHeight="1">
      <c r="A375" s="817"/>
      <c r="B375" s="830"/>
      <c r="C375" s="819"/>
      <c r="D375" s="831"/>
      <c r="E375" s="831"/>
      <c r="F375" s="831"/>
      <c r="G375" s="584"/>
      <c r="H375" s="584"/>
      <c r="I375" s="832"/>
      <c r="J375" s="833"/>
      <c r="K375" s="833"/>
      <c r="L375" s="833"/>
      <c r="M375" s="833"/>
      <c r="N375" s="833"/>
      <c r="O375" s="833"/>
      <c r="P375" s="1057"/>
      <c r="T375" s="89"/>
      <c r="U375" s="89"/>
      <c r="V375" s="89"/>
      <c r="W375" s="89"/>
      <c r="X375" s="89"/>
      <c r="Y375" s="89"/>
      <c r="AA375" s="89"/>
      <c r="AC375" s="1003"/>
      <c r="AD375" s="1003"/>
      <c r="AE375" s="1003"/>
      <c r="AF375" s="1003"/>
      <c r="AG375" s="1003"/>
      <c r="AH375" s="1003"/>
      <c r="AI375" s="1003"/>
      <c r="AJ375" s="1003"/>
    </row>
    <row r="376" spans="1:36" s="92" customFormat="1" ht="15.75" customHeight="1">
      <c r="A376" s="564"/>
      <c r="B376" s="380"/>
      <c r="C376" s="814"/>
      <c r="D376" s="566"/>
      <c r="E376" s="566"/>
      <c r="F376" s="566"/>
      <c r="G376" s="567"/>
      <c r="H376" s="567"/>
      <c r="I376" s="589"/>
      <c r="J376" s="865"/>
      <c r="K376" s="313"/>
      <c r="L376" s="313"/>
      <c r="M376" s="313"/>
      <c r="N376" s="313"/>
      <c r="O376" s="313"/>
      <c r="P376" s="631"/>
      <c r="Q376" s="631"/>
      <c r="R376" s="840"/>
      <c r="S376" s="357"/>
      <c r="T376" s="357"/>
      <c r="U376" s="357"/>
      <c r="V376" s="357"/>
      <c r="W376" s="357"/>
      <c r="X376" s="357"/>
      <c r="Y376" s="357"/>
      <c r="Z376" s="357"/>
      <c r="AA376" s="357"/>
      <c r="AB376" s="283"/>
      <c r="AC376" s="1001"/>
      <c r="AD376" s="1004"/>
      <c r="AE376" s="1004"/>
      <c r="AF376" s="1004"/>
      <c r="AG376" s="1004"/>
      <c r="AH376" s="1004"/>
      <c r="AI376" s="1004"/>
      <c r="AJ376" s="1004"/>
    </row>
    <row r="377" spans="1:36" s="91" customFormat="1" ht="15" customHeight="1">
      <c r="A377" s="817"/>
      <c r="B377" s="830"/>
      <c r="C377" s="819"/>
      <c r="D377" s="866"/>
      <c r="E377" s="866"/>
      <c r="F377" s="866"/>
      <c r="G377" s="821"/>
      <c r="H377" s="821"/>
      <c r="J377" s="867"/>
      <c r="K377" s="833"/>
      <c r="L377" s="833"/>
      <c r="M377" s="833"/>
      <c r="N377" s="833"/>
      <c r="O377" s="833"/>
      <c r="P377" s="1060"/>
      <c r="T377" s="89"/>
      <c r="U377" s="89"/>
      <c r="V377" s="89"/>
      <c r="W377" s="89"/>
      <c r="X377" s="89"/>
      <c r="Y377" s="89"/>
      <c r="AA377" s="89"/>
      <c r="AC377" s="1004"/>
      <c r="AD377" s="1003"/>
      <c r="AE377" s="1003"/>
      <c r="AF377" s="1003"/>
      <c r="AG377" s="1003"/>
      <c r="AH377" s="1003"/>
      <c r="AI377" s="1003"/>
      <c r="AJ377" s="1003"/>
    </row>
    <row r="378" spans="1:36" s="91" customFormat="1" ht="14.25" customHeight="1">
      <c r="A378" s="817"/>
      <c r="B378" s="835"/>
      <c r="C378" s="836"/>
      <c r="D378" s="837"/>
      <c r="E378" s="837"/>
      <c r="F378" s="837"/>
      <c r="G378" s="837"/>
      <c r="H378" s="837"/>
      <c r="I378" s="187"/>
      <c r="J378" s="187"/>
      <c r="K378" s="187"/>
      <c r="L378" s="838"/>
      <c r="M378" s="187"/>
      <c r="N378" s="187"/>
      <c r="O378" s="187"/>
      <c r="P378" s="922"/>
      <c r="Q378" s="187"/>
      <c r="R378" s="187"/>
      <c r="S378" s="187"/>
      <c r="T378" s="785"/>
      <c r="U378" s="785"/>
      <c r="V378" s="785"/>
      <c r="W378" s="785"/>
      <c r="X378" s="785"/>
      <c r="Y378" s="785"/>
      <c r="Z378" s="187"/>
      <c r="AA378" s="785"/>
      <c r="AB378" s="187"/>
      <c r="AC378" s="1003"/>
      <c r="AD378" s="1003"/>
      <c r="AE378" s="1003"/>
      <c r="AF378" s="1003"/>
      <c r="AG378" s="1003"/>
      <c r="AH378" s="1003"/>
      <c r="AI378" s="1003"/>
      <c r="AJ378" s="1003"/>
    </row>
    <row r="379" spans="1:36" s="91" customFormat="1" ht="14.25" customHeight="1">
      <c r="A379" s="564"/>
      <c r="B379" s="380"/>
      <c r="C379" s="814"/>
      <c r="D379" s="815"/>
      <c r="E379" s="815"/>
      <c r="F379" s="815"/>
      <c r="G379" s="567"/>
      <c r="H379" s="567"/>
      <c r="I379" s="841"/>
      <c r="J379" s="313"/>
      <c r="K379" s="313"/>
      <c r="L379" s="357"/>
      <c r="M379" s="313"/>
      <c r="N379" s="313"/>
      <c r="O379" s="313"/>
      <c r="P379" s="631"/>
      <c r="Q379" s="631"/>
      <c r="R379" s="651"/>
      <c r="S379" s="360"/>
      <c r="T379" s="357"/>
      <c r="U379" s="357"/>
      <c r="V379" s="357"/>
      <c r="W379" s="357"/>
      <c r="X379" s="357"/>
      <c r="Y379" s="357"/>
      <c r="Z379" s="357"/>
      <c r="AA379" s="357"/>
      <c r="AB379" s="283"/>
      <c r="AC379" s="1001"/>
      <c r="AD379" s="1003"/>
      <c r="AE379" s="1003"/>
      <c r="AF379" s="1003"/>
      <c r="AG379" s="1003"/>
      <c r="AH379" s="1003"/>
      <c r="AI379" s="1003"/>
      <c r="AJ379" s="1003"/>
    </row>
    <row r="380" spans="1:36" s="91" customFormat="1" ht="24" customHeight="1">
      <c r="A380" s="817"/>
      <c r="B380" s="830"/>
      <c r="C380" s="819"/>
      <c r="D380" s="831"/>
      <c r="E380" s="831"/>
      <c r="F380" s="831"/>
      <c r="G380" s="584"/>
      <c r="H380" s="584"/>
      <c r="I380" s="845"/>
      <c r="J380" s="833"/>
      <c r="K380" s="833"/>
      <c r="L380" s="833"/>
      <c r="M380" s="833"/>
      <c r="N380" s="833"/>
      <c r="O380" s="833"/>
      <c r="P380" s="1057"/>
      <c r="T380" s="89"/>
      <c r="U380" s="89"/>
      <c r="V380" s="89"/>
      <c r="W380" s="89"/>
      <c r="X380" s="89"/>
      <c r="Y380" s="89"/>
      <c r="AA380" s="89"/>
      <c r="AC380" s="1003"/>
      <c r="AD380" s="1003"/>
      <c r="AE380" s="1003"/>
      <c r="AF380" s="1003"/>
      <c r="AG380" s="1003"/>
      <c r="AH380" s="1003"/>
      <c r="AI380" s="1003"/>
      <c r="AJ380" s="1003"/>
    </row>
    <row r="381" spans="1:36" s="91" customFormat="1" ht="14.25" customHeight="1">
      <c r="A381" s="564"/>
      <c r="B381" s="380"/>
      <c r="C381" s="814"/>
      <c r="D381" s="815"/>
      <c r="E381" s="815"/>
      <c r="F381" s="815"/>
      <c r="G381" s="567"/>
      <c r="H381" s="567"/>
      <c r="I381" s="834"/>
      <c r="J381" s="313"/>
      <c r="K381" s="313"/>
      <c r="L381" s="357"/>
      <c r="M381" s="313"/>
      <c r="N381" s="313"/>
      <c r="O381" s="313"/>
      <c r="P381" s="569"/>
      <c r="Q381" s="569"/>
      <c r="R381" s="570"/>
      <c r="S381" s="360"/>
      <c r="T381" s="357"/>
      <c r="U381" s="357"/>
      <c r="V381" s="357"/>
      <c r="W381" s="357"/>
      <c r="X381" s="357"/>
      <c r="Y381" s="357"/>
      <c r="Z381" s="357"/>
      <c r="AA381" s="357"/>
      <c r="AB381" s="283"/>
      <c r="AC381" s="1001"/>
      <c r="AD381" s="1003"/>
      <c r="AE381" s="1003"/>
      <c r="AF381" s="1003"/>
      <c r="AG381" s="1003"/>
      <c r="AH381" s="1003"/>
      <c r="AI381" s="1003"/>
      <c r="AJ381" s="1003"/>
    </row>
    <row r="382" spans="1:36" s="91" customFormat="1" ht="14.25" customHeight="1">
      <c r="A382" s="817"/>
      <c r="B382" s="830"/>
      <c r="C382" s="819"/>
      <c r="D382" s="831"/>
      <c r="E382" s="831"/>
      <c r="F382" s="831"/>
      <c r="G382" s="584"/>
      <c r="H382" s="584"/>
      <c r="I382" s="832"/>
      <c r="J382" s="842"/>
      <c r="K382" s="842"/>
      <c r="L382" s="842"/>
      <c r="M382" s="842"/>
      <c r="N382" s="842"/>
      <c r="O382" s="842"/>
      <c r="P382" s="1058"/>
      <c r="T382" s="89"/>
      <c r="U382" s="89"/>
      <c r="V382" s="89"/>
      <c r="W382" s="89"/>
      <c r="X382" s="89"/>
      <c r="Y382" s="89"/>
      <c r="AA382" s="89"/>
      <c r="AC382" s="1003"/>
      <c r="AD382" s="1003"/>
      <c r="AE382" s="1003"/>
      <c r="AF382" s="1003"/>
      <c r="AG382" s="1003"/>
      <c r="AH382" s="1003"/>
      <c r="AI382" s="1003"/>
      <c r="AJ382" s="1003"/>
    </row>
    <row r="383" spans="1:36" s="92" customFormat="1" ht="15" customHeight="1">
      <c r="A383" s="564"/>
      <c r="B383" s="380"/>
      <c r="C383" s="814"/>
      <c r="D383" s="815"/>
      <c r="E383" s="815"/>
      <c r="F383" s="815"/>
      <c r="G383" s="567"/>
      <c r="H383" s="567"/>
      <c r="I383" s="834"/>
      <c r="J383" s="313"/>
      <c r="K383" s="313"/>
      <c r="L383" s="313"/>
      <c r="M383" s="313"/>
      <c r="N383" s="313"/>
      <c r="O383" s="313"/>
      <c r="P383" s="631"/>
      <c r="Q383" s="569"/>
      <c r="R383" s="570"/>
      <c r="S383" s="360"/>
      <c r="T383" s="357"/>
      <c r="U383" s="357"/>
      <c r="V383" s="357"/>
      <c r="W383" s="357"/>
      <c r="X383" s="357"/>
      <c r="Y383" s="357"/>
      <c r="Z383" s="357"/>
      <c r="AA383" s="357"/>
      <c r="AB383" s="283"/>
      <c r="AC383" s="1001"/>
      <c r="AD383" s="1004"/>
      <c r="AE383" s="1004"/>
      <c r="AF383" s="1004"/>
      <c r="AG383" s="1004"/>
      <c r="AH383" s="1004"/>
      <c r="AI383" s="1004"/>
      <c r="AJ383" s="1004"/>
    </row>
    <row r="384" spans="1:36" s="92" customFormat="1" ht="15" customHeight="1">
      <c r="A384" s="817"/>
      <c r="B384" s="830"/>
      <c r="C384" s="819"/>
      <c r="D384" s="831"/>
      <c r="E384" s="831"/>
      <c r="F384" s="831"/>
      <c r="G384" s="584"/>
      <c r="H384" s="584"/>
      <c r="I384" s="832"/>
      <c r="J384" s="842"/>
      <c r="K384" s="842"/>
      <c r="L384" s="842"/>
      <c r="M384" s="842"/>
      <c r="N384" s="842"/>
      <c r="O384" s="842"/>
      <c r="P384" s="1058"/>
      <c r="Q384" s="91"/>
      <c r="R384" s="91"/>
      <c r="S384" s="91"/>
      <c r="T384" s="89"/>
      <c r="U384" s="89"/>
      <c r="V384" s="89"/>
      <c r="W384" s="89"/>
      <c r="X384" s="89"/>
      <c r="Y384" s="89"/>
      <c r="Z384" s="91"/>
      <c r="AA384" s="89"/>
      <c r="AB384" s="91"/>
      <c r="AC384" s="1003"/>
      <c r="AD384" s="1004"/>
      <c r="AE384" s="1004"/>
      <c r="AF384" s="1004"/>
      <c r="AG384" s="1004"/>
      <c r="AH384" s="1004"/>
      <c r="AI384" s="1004"/>
      <c r="AJ384" s="1004"/>
    </row>
    <row r="385" spans="1:36" s="92" customFormat="1" ht="15" customHeight="1">
      <c r="A385" s="564"/>
      <c r="B385" s="380"/>
      <c r="C385" s="814"/>
      <c r="D385" s="815"/>
      <c r="E385" s="815"/>
      <c r="F385" s="815"/>
      <c r="G385" s="567"/>
      <c r="H385" s="567"/>
      <c r="I385" s="841"/>
      <c r="J385" s="313"/>
      <c r="K385" s="313"/>
      <c r="L385" s="313"/>
      <c r="M385" s="313"/>
      <c r="N385" s="313"/>
      <c r="O385" s="313"/>
      <c r="P385" s="569"/>
      <c r="Q385" s="569"/>
      <c r="R385" s="570"/>
      <c r="S385" s="360"/>
      <c r="T385" s="357"/>
      <c r="U385" s="357"/>
      <c r="V385" s="357"/>
      <c r="W385" s="357"/>
      <c r="X385" s="357"/>
      <c r="Y385" s="357"/>
      <c r="Z385" s="357"/>
      <c r="AA385" s="357"/>
      <c r="AB385" s="283"/>
      <c r="AC385" s="1001"/>
      <c r="AD385" s="1004"/>
      <c r="AE385" s="1004"/>
      <c r="AF385" s="1004"/>
      <c r="AG385" s="1004"/>
      <c r="AH385" s="1004"/>
      <c r="AI385" s="1004"/>
      <c r="AJ385" s="1004"/>
    </row>
    <row r="386" spans="1:36" s="92" customFormat="1" ht="15" customHeight="1">
      <c r="A386" s="817"/>
      <c r="B386" s="830"/>
      <c r="C386" s="819"/>
      <c r="D386" s="831"/>
      <c r="E386" s="831"/>
      <c r="F386" s="831"/>
      <c r="G386" s="584"/>
      <c r="H386" s="584"/>
      <c r="I386" s="832"/>
      <c r="J386" s="833"/>
      <c r="K386" s="833"/>
      <c r="L386" s="833"/>
      <c r="M386" s="833"/>
      <c r="N386" s="833"/>
      <c r="O386" s="833"/>
      <c r="P386" s="1058"/>
      <c r="Q386" s="91"/>
      <c r="R386" s="91"/>
      <c r="S386" s="91"/>
      <c r="T386" s="89"/>
      <c r="U386" s="89"/>
      <c r="V386" s="89"/>
      <c r="W386" s="89"/>
      <c r="X386" s="89"/>
      <c r="Y386" s="89"/>
      <c r="Z386" s="91"/>
      <c r="AA386" s="89"/>
      <c r="AB386" s="91"/>
      <c r="AC386" s="1003"/>
      <c r="AD386" s="1004"/>
      <c r="AE386" s="1004"/>
      <c r="AF386" s="1004"/>
      <c r="AG386" s="1004"/>
      <c r="AH386" s="1004"/>
      <c r="AI386" s="1004"/>
      <c r="AJ386" s="1004"/>
    </row>
    <row r="387" spans="1:36" s="92" customFormat="1" ht="22.5" customHeight="1">
      <c r="A387" s="564"/>
      <c r="B387" s="380"/>
      <c r="C387" s="814"/>
      <c r="D387" s="566"/>
      <c r="E387" s="566"/>
      <c r="F387" s="566"/>
      <c r="G387" s="567"/>
      <c r="H387" s="567"/>
      <c r="I387" s="841"/>
      <c r="J387" s="313"/>
      <c r="K387" s="313"/>
      <c r="L387" s="313"/>
      <c r="M387" s="313"/>
      <c r="N387" s="313"/>
      <c r="O387" s="313"/>
      <c r="P387" s="569"/>
      <c r="Q387" s="631"/>
      <c r="R387" s="570"/>
      <c r="S387" s="360"/>
      <c r="T387" s="357"/>
      <c r="U387" s="357"/>
      <c r="V387" s="357"/>
      <c r="W387" s="357"/>
      <c r="X387" s="357"/>
      <c r="Y387" s="357"/>
      <c r="Z387" s="357"/>
      <c r="AA387" s="357"/>
      <c r="AB387" s="283"/>
      <c r="AC387" s="1001"/>
      <c r="AD387" s="1004"/>
      <c r="AE387" s="1004"/>
      <c r="AF387" s="1004"/>
      <c r="AG387" s="1004"/>
      <c r="AH387" s="1004"/>
      <c r="AI387" s="1004"/>
      <c r="AJ387" s="1004"/>
    </row>
    <row r="388" spans="1:36" s="91" customFormat="1" ht="24" customHeight="1">
      <c r="A388" s="817"/>
      <c r="B388" s="830"/>
      <c r="C388" s="819"/>
      <c r="D388" s="831"/>
      <c r="E388" s="831"/>
      <c r="F388" s="831"/>
      <c r="G388" s="584"/>
      <c r="H388" s="584"/>
      <c r="I388" s="832"/>
      <c r="J388" s="842"/>
      <c r="K388" s="842"/>
      <c r="L388" s="842"/>
      <c r="M388" s="842"/>
      <c r="N388" s="842"/>
      <c r="O388" s="842"/>
      <c r="P388" s="1058"/>
      <c r="T388" s="89"/>
      <c r="U388" s="89"/>
      <c r="V388" s="89"/>
      <c r="W388" s="89"/>
      <c r="X388" s="89"/>
      <c r="Y388" s="89"/>
      <c r="AA388" s="89"/>
      <c r="AC388" s="1003"/>
      <c r="AD388" s="1003"/>
      <c r="AE388" s="1003"/>
      <c r="AF388" s="1003"/>
      <c r="AG388" s="1003"/>
      <c r="AH388" s="1003"/>
      <c r="AI388" s="1003"/>
      <c r="AJ388" s="1003"/>
    </row>
    <row r="389" spans="1:36" s="92" customFormat="1" ht="15" customHeight="1">
      <c r="A389" s="564"/>
      <c r="B389" s="380"/>
      <c r="C389" s="814"/>
      <c r="D389" s="815"/>
      <c r="E389" s="815"/>
      <c r="F389" s="815"/>
      <c r="G389" s="567"/>
      <c r="H389" s="567"/>
      <c r="I389" s="869"/>
      <c r="J389" s="311"/>
      <c r="K389" s="311"/>
      <c r="L389" s="311"/>
      <c r="M389" s="311"/>
      <c r="N389" s="311"/>
      <c r="O389" s="311"/>
      <c r="P389" s="569"/>
      <c r="Q389" s="569"/>
      <c r="R389" s="870"/>
      <c r="S389" s="357"/>
      <c r="T389" s="357"/>
      <c r="U389" s="357"/>
      <c r="V389" s="357"/>
      <c r="W389" s="357"/>
      <c r="X389" s="357"/>
      <c r="Y389" s="357"/>
      <c r="Z389" s="357"/>
      <c r="AA389" s="357"/>
      <c r="AB389" s="283"/>
      <c r="AC389" s="1001"/>
      <c r="AD389" s="1004"/>
      <c r="AE389" s="1004"/>
      <c r="AF389" s="1004"/>
      <c r="AG389" s="1004"/>
      <c r="AH389" s="1004"/>
      <c r="AI389" s="1004"/>
      <c r="AJ389" s="1004"/>
    </row>
    <row r="390" spans="1:36" s="91" customFormat="1" ht="14.25" customHeight="1">
      <c r="A390" s="817"/>
      <c r="B390" s="830"/>
      <c r="C390" s="814"/>
      <c r="D390" s="871"/>
      <c r="E390" s="871"/>
      <c r="F390" s="871"/>
      <c r="G390" s="872"/>
      <c r="H390" s="872"/>
      <c r="I390" s="577"/>
      <c r="J390" s="873"/>
      <c r="K390" s="873"/>
      <c r="L390" s="873"/>
      <c r="M390" s="873"/>
      <c r="N390" s="873"/>
      <c r="O390" s="873"/>
      <c r="P390" s="647"/>
      <c r="T390" s="89"/>
      <c r="U390" s="89"/>
      <c r="V390" s="89"/>
      <c r="W390" s="89"/>
      <c r="X390" s="89"/>
      <c r="Y390" s="89"/>
      <c r="AA390" s="89"/>
      <c r="AC390" s="1003"/>
      <c r="AD390" s="1003"/>
      <c r="AE390" s="1003"/>
      <c r="AF390" s="1003"/>
      <c r="AG390" s="1003"/>
      <c r="AH390" s="1003"/>
      <c r="AI390" s="1003"/>
      <c r="AJ390" s="1003"/>
    </row>
    <row r="391" spans="1:36" s="91" customFormat="1" ht="24" customHeight="1">
      <c r="A391" s="564"/>
      <c r="B391" s="380"/>
      <c r="C391" s="814"/>
      <c r="D391" s="566"/>
      <c r="E391" s="566"/>
      <c r="F391" s="566"/>
      <c r="G391" s="567"/>
      <c r="H391" s="567"/>
      <c r="I391" s="577"/>
      <c r="J391" s="311"/>
      <c r="K391" s="311"/>
      <c r="L391" s="311"/>
      <c r="M391" s="311"/>
      <c r="N391" s="311"/>
      <c r="O391" s="311"/>
      <c r="P391" s="614"/>
      <c r="Q391" s="614"/>
      <c r="R391" s="651"/>
      <c r="S391" s="360"/>
      <c r="T391" s="357"/>
      <c r="U391" s="357"/>
      <c r="V391" s="357"/>
      <c r="W391" s="357"/>
      <c r="X391" s="357"/>
      <c r="Y391" s="357"/>
      <c r="Z391" s="357"/>
      <c r="AA391" s="357"/>
      <c r="AB391" s="283"/>
      <c r="AC391" s="1001"/>
      <c r="AD391" s="1003"/>
      <c r="AE391" s="1003"/>
      <c r="AF391" s="1003"/>
      <c r="AG391" s="1003"/>
      <c r="AH391" s="1003"/>
      <c r="AI391" s="1003"/>
      <c r="AJ391" s="1003"/>
    </row>
    <row r="392" spans="1:36" s="91" customFormat="1" ht="22.5" customHeight="1">
      <c r="A392" s="817"/>
      <c r="B392" s="830"/>
      <c r="C392" s="814"/>
      <c r="D392" s="871"/>
      <c r="E392" s="871"/>
      <c r="F392" s="871"/>
      <c r="G392" s="872"/>
      <c r="H392" s="872"/>
      <c r="I392" s="310"/>
      <c r="J392" s="875"/>
      <c r="K392" s="875"/>
      <c r="L392" s="875"/>
      <c r="M392" s="875"/>
      <c r="N392" s="875"/>
      <c r="O392" s="875"/>
      <c r="P392" s="1057"/>
      <c r="T392" s="89"/>
      <c r="U392" s="89"/>
      <c r="V392" s="89"/>
      <c r="W392" s="89"/>
      <c r="X392" s="89"/>
      <c r="Y392" s="89"/>
      <c r="AA392" s="89"/>
      <c r="AC392" s="1003"/>
      <c r="AD392" s="1003"/>
      <c r="AE392" s="1003"/>
      <c r="AF392" s="1003"/>
      <c r="AG392" s="1003"/>
      <c r="AH392" s="1003"/>
      <c r="AI392" s="1003"/>
      <c r="AJ392" s="1003"/>
    </row>
    <row r="393" spans="1:36" s="91" customFormat="1" ht="15.75" customHeight="1">
      <c r="A393" s="564"/>
      <c r="B393" s="380"/>
      <c r="C393" s="814"/>
      <c r="D393" s="566"/>
      <c r="E393" s="566"/>
      <c r="F393" s="566"/>
      <c r="G393" s="567"/>
      <c r="H393" s="567"/>
      <c r="I393" s="869"/>
      <c r="J393" s="311"/>
      <c r="K393" s="311"/>
      <c r="L393" s="876"/>
      <c r="M393" s="311"/>
      <c r="N393" s="311"/>
      <c r="O393" s="311"/>
      <c r="P393" s="614"/>
      <c r="Q393" s="631"/>
      <c r="R393" s="651"/>
      <c r="S393" s="360"/>
      <c r="T393" s="357"/>
      <c r="U393" s="357"/>
      <c r="V393" s="357"/>
      <c r="W393" s="357"/>
      <c r="X393" s="357"/>
      <c r="Y393" s="357"/>
      <c r="Z393" s="357"/>
      <c r="AA393" s="357"/>
      <c r="AB393" s="283"/>
      <c r="AC393" s="1001"/>
      <c r="AD393" s="1003"/>
      <c r="AE393" s="1003"/>
      <c r="AF393" s="1003"/>
      <c r="AG393" s="1003"/>
      <c r="AH393" s="1003"/>
      <c r="AI393" s="1003"/>
      <c r="AJ393" s="1003"/>
    </row>
    <row r="394" spans="1:36" s="91" customFormat="1" ht="21" customHeight="1">
      <c r="A394" s="817"/>
      <c r="B394" s="830"/>
      <c r="C394" s="814"/>
      <c r="D394" s="871"/>
      <c r="E394" s="871"/>
      <c r="F394" s="871"/>
      <c r="G394" s="872"/>
      <c r="H394" s="872"/>
      <c r="I394" s="877"/>
      <c r="J394" s="875"/>
      <c r="K394" s="875"/>
      <c r="L394" s="833"/>
      <c r="M394" s="875"/>
      <c r="N394" s="875"/>
      <c r="O394" s="875"/>
      <c r="P394" s="1057"/>
      <c r="T394" s="89"/>
      <c r="U394" s="89"/>
      <c r="V394" s="89"/>
      <c r="W394" s="89"/>
      <c r="X394" s="89"/>
      <c r="Y394" s="89"/>
      <c r="AA394" s="89"/>
      <c r="AC394" s="1003"/>
      <c r="AD394" s="1003"/>
      <c r="AE394" s="1003"/>
      <c r="AF394" s="1003"/>
      <c r="AG394" s="1003"/>
      <c r="AH394" s="1003"/>
      <c r="AI394" s="1003"/>
      <c r="AJ394" s="1003"/>
    </row>
    <row r="395" spans="1:36" s="91" customFormat="1" ht="24" customHeight="1">
      <c r="A395" s="564"/>
      <c r="B395" s="380"/>
      <c r="C395" s="814"/>
      <c r="D395" s="566"/>
      <c r="E395" s="566"/>
      <c r="F395" s="566"/>
      <c r="G395" s="567"/>
      <c r="H395" s="567"/>
      <c r="I395" s="878"/>
      <c r="J395" s="311"/>
      <c r="K395" s="311"/>
      <c r="L395" s="311"/>
      <c r="M395" s="311"/>
      <c r="N395" s="311"/>
      <c r="O395" s="311"/>
      <c r="P395" s="614"/>
      <c r="Q395" s="614"/>
      <c r="R395" s="651"/>
      <c r="S395" s="360"/>
      <c r="T395" s="357"/>
      <c r="U395" s="357"/>
      <c r="V395" s="357"/>
      <c r="W395" s="357"/>
      <c r="X395" s="357"/>
      <c r="Y395" s="357"/>
      <c r="Z395" s="357"/>
      <c r="AA395" s="357"/>
      <c r="AB395" s="283"/>
      <c r="AC395" s="1001"/>
      <c r="AD395" s="1003"/>
      <c r="AE395" s="1003"/>
      <c r="AF395" s="1003"/>
      <c r="AG395" s="1003"/>
      <c r="AH395" s="1003"/>
      <c r="AI395" s="1003"/>
      <c r="AJ395" s="1003"/>
    </row>
    <row r="396" spans="1:36" s="92" customFormat="1" ht="24" customHeight="1">
      <c r="A396" s="328"/>
      <c r="B396" s="715"/>
      <c r="C396" s="728"/>
      <c r="D396" s="708"/>
      <c r="E396" s="708"/>
      <c r="F396" s="708"/>
      <c r="G396" s="418"/>
      <c r="H396" s="418"/>
      <c r="I396" s="184"/>
      <c r="J396" s="300"/>
      <c r="K396" s="300"/>
      <c r="L396" s="300"/>
      <c r="M396" s="300"/>
      <c r="N396" s="300"/>
      <c r="O396" s="300"/>
      <c r="P396" s="1046"/>
      <c r="Q396" s="91"/>
      <c r="R396" s="91"/>
      <c r="S396" s="91"/>
      <c r="T396" s="89"/>
      <c r="U396" s="89"/>
      <c r="V396" s="89"/>
      <c r="W396" s="89"/>
      <c r="X396" s="89"/>
      <c r="Y396" s="89"/>
      <c r="Z396" s="91"/>
      <c r="AA396" s="89"/>
      <c r="AB396" s="91"/>
      <c r="AC396" s="1003"/>
      <c r="AD396" s="1004"/>
      <c r="AE396" s="1004"/>
      <c r="AF396" s="1004"/>
      <c r="AG396" s="1004"/>
      <c r="AH396" s="1004"/>
      <c r="AI396" s="1004"/>
      <c r="AJ396" s="1004"/>
    </row>
    <row r="397" spans="1:36" s="92" customFormat="1" ht="15" customHeight="1">
      <c r="A397" s="367"/>
      <c r="B397" s="245"/>
      <c r="C397" s="728"/>
      <c r="D397" s="225"/>
      <c r="E397" s="225"/>
      <c r="F397" s="225"/>
      <c r="G397" s="60"/>
      <c r="H397" s="60"/>
      <c r="I397" s="184"/>
      <c r="J397" s="217"/>
      <c r="K397" s="217"/>
      <c r="L397" s="217"/>
      <c r="M397" s="217"/>
      <c r="N397" s="282"/>
      <c r="O397" s="217"/>
      <c r="P397" s="252"/>
      <c r="Q397" s="614"/>
      <c r="R397" s="870"/>
      <c r="S397" s="357"/>
      <c r="T397" s="357"/>
      <c r="U397" s="357"/>
      <c r="V397" s="357"/>
      <c r="W397" s="357"/>
      <c r="X397" s="357"/>
      <c r="Y397" s="357"/>
      <c r="Z397" s="357"/>
      <c r="AA397" s="357"/>
      <c r="AB397" s="283"/>
      <c r="AC397" s="1001"/>
      <c r="AD397" s="1004"/>
      <c r="AE397" s="1004"/>
      <c r="AF397" s="1004"/>
      <c r="AG397" s="1004"/>
      <c r="AH397" s="1004"/>
      <c r="AI397" s="1004"/>
      <c r="AJ397" s="1004"/>
    </row>
    <row r="398" spans="1:36" s="92" customFormat="1" ht="15" customHeight="1">
      <c r="A398" s="328"/>
      <c r="B398" s="715"/>
      <c r="C398" s="728"/>
      <c r="D398" s="708"/>
      <c r="E398" s="708"/>
      <c r="F398" s="708"/>
      <c r="G398" s="418"/>
      <c r="H398" s="418"/>
      <c r="I398" s="184"/>
      <c r="J398" s="299"/>
      <c r="K398" s="299"/>
      <c r="L398" s="299"/>
      <c r="M398" s="299"/>
      <c r="N398" s="299"/>
      <c r="O398" s="299"/>
      <c r="P398" s="384"/>
      <c r="Q398" s="91"/>
      <c r="R398" s="91"/>
      <c r="S398" s="91"/>
      <c r="T398" s="89"/>
      <c r="U398" s="89"/>
      <c r="V398" s="89"/>
      <c r="W398" s="89"/>
      <c r="X398" s="89"/>
      <c r="Y398" s="89"/>
      <c r="Z398" s="91"/>
      <c r="AA398" s="89"/>
      <c r="AB398" s="91"/>
      <c r="AC398" s="1003"/>
      <c r="AD398" s="1004"/>
      <c r="AE398" s="1004"/>
      <c r="AF398" s="1004"/>
      <c r="AG398" s="1004"/>
      <c r="AH398" s="1004"/>
      <c r="AI398" s="1004"/>
      <c r="AJ398" s="1004"/>
    </row>
    <row r="399" spans="1:36" s="91" customFormat="1" ht="14.25" customHeight="1">
      <c r="A399" s="367"/>
      <c r="B399" s="456"/>
      <c r="C399" s="962"/>
      <c r="D399" s="216"/>
      <c r="E399" s="216"/>
      <c r="F399" s="216"/>
      <c r="G399" s="403"/>
      <c r="H399" s="403"/>
      <c r="I399" s="416"/>
      <c r="J399" s="406"/>
      <c r="K399" s="406"/>
      <c r="L399" s="213"/>
      <c r="M399" s="406"/>
      <c r="N399" s="215"/>
      <c r="O399" s="213"/>
      <c r="P399" s="386"/>
      <c r="Q399" s="614"/>
      <c r="R399" s="646"/>
      <c r="S399" s="646"/>
      <c r="T399" s="881"/>
      <c r="U399" s="881"/>
      <c r="V399" s="881"/>
      <c r="W399" s="881"/>
      <c r="X399" s="881"/>
      <c r="Y399" s="881"/>
      <c r="Z399" s="222"/>
      <c r="AA399" s="881"/>
      <c r="AB399" s="222"/>
      <c r="AC399" s="1001"/>
      <c r="AD399" s="1003"/>
      <c r="AE399" s="1003"/>
      <c r="AF399" s="1003"/>
      <c r="AG399" s="1003"/>
      <c r="AH399" s="1003"/>
      <c r="AI399" s="1003"/>
      <c r="AJ399" s="1003"/>
    </row>
    <row r="400" spans="1:36" s="92" customFormat="1" ht="15" customHeight="1">
      <c r="A400" s="328"/>
      <c r="B400" s="716"/>
      <c r="C400" s="962"/>
      <c r="D400" s="24"/>
      <c r="E400" s="24"/>
      <c r="F400" s="24"/>
      <c r="G400" s="24"/>
      <c r="H400" s="24"/>
      <c r="I400" s="195"/>
      <c r="J400" s="195"/>
      <c r="K400" s="195"/>
      <c r="L400" s="963"/>
      <c r="M400" s="195"/>
      <c r="N400" s="963"/>
      <c r="O400" s="195"/>
      <c r="P400" s="424"/>
      <c r="Q400" s="187"/>
      <c r="R400" s="187"/>
      <c r="S400" s="187"/>
      <c r="T400" s="785"/>
      <c r="U400" s="785"/>
      <c r="V400" s="785"/>
      <c r="W400" s="785"/>
      <c r="X400" s="785"/>
      <c r="Y400" s="785"/>
      <c r="Z400" s="187"/>
      <c r="AA400" s="785"/>
      <c r="AB400" s="187"/>
      <c r="AC400" s="1003"/>
      <c r="AD400" s="1004"/>
      <c r="AE400" s="1004"/>
      <c r="AF400" s="1004"/>
      <c r="AG400" s="1004"/>
      <c r="AH400" s="1004"/>
      <c r="AI400" s="1004"/>
      <c r="AJ400" s="1004"/>
    </row>
    <row r="401" spans="1:36" s="91" customFormat="1" ht="15.75" customHeight="1">
      <c r="A401" s="367"/>
      <c r="B401" s="245"/>
      <c r="C401" s="728"/>
      <c r="D401" s="225"/>
      <c r="E401" s="225"/>
      <c r="F401" s="225"/>
      <c r="G401" s="60"/>
      <c r="H401" s="60"/>
      <c r="I401" s="184"/>
      <c r="J401" s="217"/>
      <c r="K401" s="217"/>
      <c r="L401" s="217"/>
      <c r="M401" s="217"/>
      <c r="N401" s="217"/>
      <c r="O401" s="217"/>
      <c r="P401" s="252"/>
      <c r="Q401" s="614"/>
      <c r="R401" s="840"/>
      <c r="S401" s="357"/>
      <c r="T401" s="357"/>
      <c r="U401" s="357"/>
      <c r="V401" s="357"/>
      <c r="W401" s="357"/>
      <c r="X401" s="357"/>
      <c r="Y401" s="357"/>
      <c r="Z401" s="357"/>
      <c r="AA401" s="357"/>
      <c r="AB401" s="283"/>
      <c r="AC401" s="1001"/>
      <c r="AD401" s="1003"/>
      <c r="AE401" s="1003"/>
      <c r="AF401" s="1003"/>
      <c r="AG401" s="1003"/>
      <c r="AH401" s="1003"/>
      <c r="AI401" s="1003"/>
      <c r="AJ401" s="1003"/>
    </row>
    <row r="402" spans="1:36" s="91" customFormat="1" ht="30" customHeight="1">
      <c r="A402" s="817"/>
      <c r="B402" s="830"/>
      <c r="C402" s="814"/>
      <c r="D402" s="871"/>
      <c r="E402" s="871"/>
      <c r="F402" s="871"/>
      <c r="G402" s="872"/>
      <c r="H402" s="872"/>
      <c r="I402" s="869"/>
      <c r="J402" s="875"/>
      <c r="K402" s="875"/>
      <c r="L402" s="875"/>
      <c r="M402" s="875"/>
      <c r="N402" s="875"/>
      <c r="O402" s="875"/>
      <c r="P402" s="1061"/>
      <c r="T402" s="89"/>
      <c r="U402" s="89"/>
      <c r="V402" s="89"/>
      <c r="W402" s="89"/>
      <c r="X402" s="89"/>
      <c r="Y402" s="89"/>
      <c r="AA402" s="89"/>
      <c r="AC402" s="1003"/>
      <c r="AD402" s="1003"/>
      <c r="AE402" s="1003"/>
      <c r="AF402" s="1003"/>
      <c r="AG402" s="1003"/>
      <c r="AH402" s="1003"/>
      <c r="AI402" s="1003"/>
      <c r="AJ402" s="1003"/>
    </row>
    <row r="403" spans="1:36" s="91" customFormat="1" ht="15" customHeight="1">
      <c r="A403" s="564"/>
      <c r="B403" s="380"/>
      <c r="C403" s="814"/>
      <c r="D403" s="815"/>
      <c r="E403" s="815"/>
      <c r="F403" s="815"/>
      <c r="G403" s="567"/>
      <c r="H403" s="567"/>
      <c r="I403" s="310"/>
      <c r="J403" s="311"/>
      <c r="K403" s="311"/>
      <c r="L403" s="311"/>
      <c r="M403" s="311"/>
      <c r="N403" s="311"/>
      <c r="O403" s="311"/>
      <c r="P403" s="631"/>
      <c r="Q403" s="646"/>
      <c r="R403" s="651"/>
      <c r="S403" s="360"/>
      <c r="T403" s="357"/>
      <c r="U403" s="357"/>
      <c r="V403" s="357"/>
      <c r="W403" s="357"/>
      <c r="X403" s="357"/>
      <c r="Y403" s="357"/>
      <c r="Z403" s="357"/>
      <c r="AA403" s="357"/>
      <c r="AB403" s="283"/>
      <c r="AC403" s="1001"/>
      <c r="AD403" s="1003"/>
      <c r="AE403" s="1003"/>
      <c r="AF403" s="1003"/>
      <c r="AG403" s="1003"/>
      <c r="AH403" s="1003"/>
      <c r="AI403" s="1003"/>
      <c r="AJ403" s="1003"/>
    </row>
    <row r="404" spans="1:36" s="91" customFormat="1" ht="24" customHeight="1">
      <c r="A404" s="817"/>
      <c r="B404" s="830"/>
      <c r="C404" s="814"/>
      <c r="D404" s="871"/>
      <c r="E404" s="871"/>
      <c r="F404" s="871"/>
      <c r="G404" s="872"/>
      <c r="H404" s="872"/>
      <c r="I404" s="577"/>
      <c r="J404" s="875"/>
      <c r="K404" s="875"/>
      <c r="L404" s="875"/>
      <c r="M404" s="875"/>
      <c r="N404" s="875"/>
      <c r="O404" s="875"/>
      <c r="P404" s="1057"/>
      <c r="T404" s="89"/>
      <c r="U404" s="89"/>
      <c r="V404" s="89"/>
      <c r="W404" s="89"/>
      <c r="X404" s="89"/>
      <c r="Y404" s="89"/>
      <c r="AA404" s="89"/>
      <c r="AC404" s="1003"/>
      <c r="AD404" s="1003"/>
      <c r="AE404" s="1003"/>
      <c r="AF404" s="1003"/>
      <c r="AG404" s="1003"/>
      <c r="AH404" s="1003"/>
      <c r="AI404" s="1003"/>
      <c r="AJ404" s="1003"/>
    </row>
    <row r="405" spans="1:36" s="91" customFormat="1" ht="14.25" customHeight="1">
      <c r="A405" s="564"/>
      <c r="B405" s="380"/>
      <c r="C405" s="814"/>
      <c r="D405" s="815"/>
      <c r="E405" s="815"/>
      <c r="F405" s="815"/>
      <c r="G405" s="567"/>
      <c r="H405" s="567"/>
      <c r="I405" s="577"/>
      <c r="J405" s="311"/>
      <c r="K405" s="311"/>
      <c r="L405" s="311"/>
      <c r="M405" s="311"/>
      <c r="N405" s="311"/>
      <c r="O405" s="311"/>
      <c r="P405" s="614"/>
      <c r="Q405" s="631"/>
      <c r="R405" s="651"/>
      <c r="S405" s="360"/>
      <c r="T405" s="357"/>
      <c r="U405" s="357"/>
      <c r="V405" s="357"/>
      <c r="W405" s="357"/>
      <c r="X405" s="357"/>
      <c r="Y405" s="357"/>
      <c r="Z405" s="357"/>
      <c r="AA405" s="357"/>
      <c r="AB405" s="283"/>
      <c r="AC405" s="1001"/>
      <c r="AD405" s="1003"/>
      <c r="AE405" s="1003"/>
      <c r="AF405" s="1003"/>
      <c r="AG405" s="1003"/>
      <c r="AH405" s="1003"/>
      <c r="AI405" s="1003"/>
      <c r="AJ405" s="1003"/>
    </row>
    <row r="406" spans="1:36" s="91" customFormat="1" ht="14.25" customHeight="1">
      <c r="A406" s="817"/>
      <c r="B406" s="830"/>
      <c r="C406" s="814"/>
      <c r="D406" s="871"/>
      <c r="E406" s="871"/>
      <c r="F406" s="871"/>
      <c r="G406" s="872"/>
      <c r="H406" s="872"/>
      <c r="I406" s="577"/>
      <c r="J406" s="875"/>
      <c r="K406" s="875"/>
      <c r="L406" s="875"/>
      <c r="M406" s="875"/>
      <c r="N406" s="875"/>
      <c r="O406" s="875"/>
      <c r="P406" s="1057"/>
      <c r="T406" s="89"/>
      <c r="U406" s="89"/>
      <c r="V406" s="89"/>
      <c r="W406" s="89"/>
      <c r="X406" s="89"/>
      <c r="Y406" s="89"/>
      <c r="AA406" s="89"/>
      <c r="AC406" s="1003"/>
      <c r="AD406" s="1003"/>
      <c r="AE406" s="1003"/>
      <c r="AF406" s="1003"/>
      <c r="AG406" s="1003"/>
      <c r="AH406" s="1003"/>
      <c r="AI406" s="1003"/>
      <c r="AJ406" s="1003"/>
    </row>
    <row r="407" spans="1:36" s="91" customFormat="1" ht="24" customHeight="1">
      <c r="A407" s="564"/>
      <c r="B407" s="380"/>
      <c r="C407" s="814"/>
      <c r="D407" s="566"/>
      <c r="E407" s="566"/>
      <c r="F407" s="566"/>
      <c r="G407" s="567"/>
      <c r="H407" s="567"/>
      <c r="I407" s="577"/>
      <c r="J407" s="311"/>
      <c r="K407" s="311"/>
      <c r="L407" s="311"/>
      <c r="M407" s="311"/>
      <c r="N407" s="311"/>
      <c r="O407" s="311"/>
      <c r="P407" s="614"/>
      <c r="Q407" s="614"/>
      <c r="R407" s="651"/>
      <c r="S407" s="360"/>
      <c r="T407" s="357"/>
      <c r="U407" s="357"/>
      <c r="V407" s="357"/>
      <c r="W407" s="357"/>
      <c r="X407" s="357"/>
      <c r="Y407" s="357"/>
      <c r="Z407" s="357"/>
      <c r="AA407" s="357"/>
      <c r="AB407" s="283"/>
      <c r="AC407" s="1001"/>
      <c r="AD407" s="1003"/>
      <c r="AE407" s="1003"/>
      <c r="AF407" s="1003"/>
      <c r="AG407" s="1003"/>
      <c r="AH407" s="1003"/>
      <c r="AI407" s="1003"/>
      <c r="AJ407" s="1003"/>
    </row>
    <row r="408" spans="1:36" s="91" customFormat="1" ht="24" customHeight="1">
      <c r="A408" s="564"/>
      <c r="B408" s="380"/>
      <c r="C408" s="814"/>
      <c r="D408" s="566"/>
      <c r="E408" s="566"/>
      <c r="F408" s="566"/>
      <c r="G408" s="567"/>
      <c r="H408" s="567"/>
      <c r="I408" s="577"/>
      <c r="J408" s="311"/>
      <c r="K408" s="311"/>
      <c r="L408" s="311"/>
      <c r="M408" s="311"/>
      <c r="N408" s="311"/>
      <c r="O408" s="311"/>
      <c r="P408" s="614"/>
      <c r="Q408" s="614"/>
      <c r="R408" s="651"/>
      <c r="S408" s="360"/>
      <c r="T408" s="357"/>
      <c r="U408" s="357"/>
      <c r="V408" s="357"/>
      <c r="W408" s="357"/>
      <c r="X408" s="357"/>
      <c r="Y408" s="357"/>
      <c r="Z408" s="357"/>
      <c r="AA408" s="357"/>
      <c r="AB408" s="283"/>
      <c r="AC408" s="1001"/>
      <c r="AD408" s="1003"/>
      <c r="AE408" s="1003"/>
      <c r="AF408" s="1003"/>
      <c r="AG408" s="1003"/>
      <c r="AH408" s="1003"/>
      <c r="AI408" s="1003"/>
      <c r="AJ408" s="1003"/>
    </row>
    <row r="409" spans="1:36" s="91" customFormat="1" ht="24" customHeight="1">
      <c r="A409" s="817"/>
      <c r="B409" s="830"/>
      <c r="C409" s="814"/>
      <c r="D409" s="871"/>
      <c r="E409" s="871"/>
      <c r="F409" s="871"/>
      <c r="G409" s="872"/>
      <c r="H409" s="872"/>
      <c r="I409" s="577"/>
      <c r="J409" s="875"/>
      <c r="K409" s="875"/>
      <c r="L409" s="875"/>
      <c r="M409" s="875"/>
      <c r="N409" s="875"/>
      <c r="O409" s="875"/>
      <c r="P409" s="1057"/>
      <c r="T409" s="89"/>
      <c r="U409" s="89"/>
      <c r="V409" s="89"/>
      <c r="W409" s="89"/>
      <c r="X409" s="89"/>
      <c r="Y409" s="89"/>
      <c r="AA409" s="89"/>
      <c r="AC409" s="1003"/>
      <c r="AD409" s="1003"/>
      <c r="AE409" s="1003"/>
      <c r="AF409" s="1003"/>
      <c r="AG409" s="1003"/>
      <c r="AH409" s="1003"/>
      <c r="AI409" s="1003"/>
      <c r="AJ409" s="1003"/>
    </row>
    <row r="410" spans="1:36" s="91" customFormat="1" ht="14.25" customHeight="1">
      <c r="A410" s="817"/>
      <c r="B410" s="830"/>
      <c r="C410" s="814"/>
      <c r="D410" s="871"/>
      <c r="E410" s="871"/>
      <c r="F410" s="871"/>
      <c r="G410" s="872"/>
      <c r="H410" s="872"/>
      <c r="I410" s="577"/>
      <c r="J410" s="873"/>
      <c r="K410" s="873"/>
      <c r="L410" s="873"/>
      <c r="M410" s="873"/>
      <c r="N410" s="873"/>
      <c r="O410" s="873"/>
      <c r="P410" s="647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1003"/>
      <c r="AD410" s="1003"/>
      <c r="AE410" s="1003"/>
      <c r="AF410" s="1003"/>
      <c r="AG410" s="1003"/>
      <c r="AH410" s="1003"/>
      <c r="AI410" s="1003"/>
      <c r="AJ410" s="1003"/>
    </row>
    <row r="411" spans="1:36" s="91" customFormat="1" ht="24" customHeight="1">
      <c r="A411" s="564"/>
      <c r="B411" s="380"/>
      <c r="C411" s="814"/>
      <c r="D411" s="815"/>
      <c r="E411" s="815"/>
      <c r="F411" s="815"/>
      <c r="G411" s="567"/>
      <c r="H411" s="567"/>
      <c r="I411" s="577"/>
      <c r="J411" s="311"/>
      <c r="K411" s="311"/>
      <c r="L411" s="311"/>
      <c r="M411" s="311"/>
      <c r="N411" s="311"/>
      <c r="O411" s="311"/>
      <c r="P411" s="631"/>
      <c r="Q411" s="614"/>
      <c r="R411" s="870"/>
      <c r="S411" s="357"/>
      <c r="T411" s="357"/>
      <c r="U411" s="357"/>
      <c r="V411" s="357"/>
      <c r="W411" s="357"/>
      <c r="X411" s="357"/>
      <c r="Y411" s="357"/>
      <c r="Z411" s="357"/>
      <c r="AA411" s="357"/>
      <c r="AB411" s="283"/>
      <c r="AC411" s="1001"/>
      <c r="AD411" s="1003"/>
      <c r="AE411" s="1003"/>
      <c r="AF411" s="1003"/>
      <c r="AG411" s="1003"/>
      <c r="AH411" s="1003"/>
      <c r="AI411" s="1003"/>
      <c r="AJ411" s="1003"/>
    </row>
    <row r="412" spans="1:36" s="91" customFormat="1" ht="14.25" customHeight="1">
      <c r="A412" s="817"/>
      <c r="B412" s="830"/>
      <c r="C412" s="814"/>
      <c r="D412" s="871"/>
      <c r="E412" s="871"/>
      <c r="F412" s="871"/>
      <c r="G412" s="872"/>
      <c r="H412" s="872"/>
      <c r="I412" s="577"/>
      <c r="J412" s="873"/>
      <c r="K412" s="873"/>
      <c r="L412" s="873"/>
      <c r="M412" s="873"/>
      <c r="N412" s="873"/>
      <c r="O412" s="873"/>
      <c r="P412" s="647"/>
      <c r="T412" s="89"/>
      <c r="U412" s="89"/>
      <c r="V412" s="89"/>
      <c r="W412" s="89"/>
      <c r="X412" s="89"/>
      <c r="Y412" s="89"/>
      <c r="AA412" s="89"/>
      <c r="AC412" s="1003"/>
      <c r="AD412" s="1003"/>
      <c r="AE412" s="1003"/>
      <c r="AF412" s="1003"/>
      <c r="AG412" s="1003"/>
      <c r="AH412" s="1003"/>
      <c r="AI412" s="1003"/>
      <c r="AJ412" s="1003"/>
    </row>
    <row r="413" spans="1:36" s="91" customFormat="1" ht="15" customHeight="1">
      <c r="A413" s="564"/>
      <c r="B413" s="848"/>
      <c r="C413" s="849"/>
      <c r="D413" s="815"/>
      <c r="E413" s="815"/>
      <c r="F413" s="815"/>
      <c r="G413" s="850"/>
      <c r="H413" s="850"/>
      <c r="I413" s="369"/>
      <c r="J413" s="883"/>
      <c r="K413" s="369"/>
      <c r="L413" s="646"/>
      <c r="M413" s="369"/>
      <c r="N413" s="646"/>
      <c r="O413" s="369"/>
      <c r="P413" s="631"/>
      <c r="Q413" s="631"/>
      <c r="R413" s="369"/>
      <c r="S413" s="646"/>
      <c r="T413" s="646"/>
      <c r="U413" s="646"/>
      <c r="V413" s="646"/>
      <c r="W413" s="646"/>
      <c r="X413" s="646"/>
      <c r="Y413" s="646"/>
      <c r="Z413" s="369"/>
      <c r="AA413" s="646"/>
      <c r="AB413" s="369"/>
      <c r="AC413" s="1000"/>
      <c r="AD413" s="1003"/>
      <c r="AE413" s="1003"/>
      <c r="AF413" s="1003"/>
      <c r="AG413" s="1003"/>
      <c r="AH413" s="1003"/>
      <c r="AI413" s="1003"/>
      <c r="AJ413" s="1003"/>
    </row>
    <row r="414" spans="1:36" s="91" customFormat="1" ht="15.75" customHeight="1">
      <c r="A414" s="564"/>
      <c r="B414" s="380"/>
      <c r="C414" s="814"/>
      <c r="D414" s="566"/>
      <c r="E414" s="566"/>
      <c r="F414" s="566"/>
      <c r="G414" s="567"/>
      <c r="H414" s="567"/>
      <c r="I414" s="577"/>
      <c r="J414" s="311"/>
      <c r="K414" s="311"/>
      <c r="L414" s="311"/>
      <c r="M414" s="311"/>
      <c r="N414" s="311"/>
      <c r="O414" s="311"/>
      <c r="P414" s="569"/>
      <c r="Q414" s="569"/>
      <c r="R414" s="870"/>
      <c r="S414" s="357"/>
      <c r="T414" s="357"/>
      <c r="U414" s="357"/>
      <c r="V414" s="357"/>
      <c r="W414" s="357"/>
      <c r="X414" s="357"/>
      <c r="Y414" s="357"/>
      <c r="Z414" s="357"/>
      <c r="AA414" s="357"/>
      <c r="AB414" s="283"/>
      <c r="AC414" s="1001"/>
      <c r="AD414" s="1003"/>
      <c r="AE414" s="1003"/>
      <c r="AF414" s="1003"/>
      <c r="AG414" s="1003"/>
      <c r="AH414" s="1003"/>
      <c r="AI414" s="1003"/>
      <c r="AJ414" s="1003"/>
    </row>
    <row r="415" spans="1:36" s="91" customFormat="1" ht="14.25" customHeight="1">
      <c r="A415" s="817"/>
      <c r="B415" s="830"/>
      <c r="C415" s="814"/>
      <c r="D415" s="871"/>
      <c r="E415" s="871"/>
      <c r="F415" s="871"/>
      <c r="G415" s="872"/>
      <c r="H415" s="872"/>
      <c r="I415" s="577"/>
      <c r="J415" s="873"/>
      <c r="K415" s="873"/>
      <c r="L415" s="873"/>
      <c r="M415" s="873"/>
      <c r="N415" s="873"/>
      <c r="O415" s="873"/>
      <c r="P415" s="647"/>
      <c r="T415" s="89"/>
      <c r="U415" s="89"/>
      <c r="V415" s="89"/>
      <c r="W415" s="89"/>
      <c r="X415" s="89"/>
      <c r="Y415" s="89"/>
      <c r="AA415" s="89"/>
      <c r="AC415" s="1003"/>
      <c r="AD415" s="1003"/>
      <c r="AE415" s="1003"/>
      <c r="AF415" s="1003"/>
      <c r="AG415" s="1003"/>
      <c r="AH415" s="1003"/>
      <c r="AI415" s="1003"/>
      <c r="AJ415" s="1003"/>
    </row>
    <row r="416" spans="1:36" s="92" customFormat="1" ht="15" customHeight="1">
      <c r="A416" s="564"/>
      <c r="B416" s="380"/>
      <c r="C416" s="814"/>
      <c r="D416" s="815"/>
      <c r="E416" s="815"/>
      <c r="F416" s="815"/>
      <c r="G416" s="567"/>
      <c r="H416" s="567"/>
      <c r="I416" s="878"/>
      <c r="J416" s="311"/>
      <c r="K416" s="311"/>
      <c r="L416" s="311"/>
      <c r="M416" s="311"/>
      <c r="N416" s="311"/>
      <c r="O416" s="311"/>
      <c r="P416" s="614"/>
      <c r="Q416" s="646"/>
      <c r="R416" s="651"/>
      <c r="S416" s="360"/>
      <c r="T416" s="357"/>
      <c r="U416" s="357"/>
      <c r="V416" s="357"/>
      <c r="W416" s="357"/>
      <c r="X416" s="357"/>
      <c r="Y416" s="357"/>
      <c r="Z416" s="357"/>
      <c r="AA416" s="357"/>
      <c r="AB416" s="283"/>
      <c r="AC416" s="1001"/>
      <c r="AD416" s="1004"/>
      <c r="AE416" s="1004"/>
      <c r="AF416" s="1004"/>
      <c r="AG416" s="1004"/>
      <c r="AH416" s="1004"/>
      <c r="AI416" s="1004"/>
      <c r="AJ416" s="1004"/>
    </row>
    <row r="417" spans="1:36" s="91" customFormat="1" ht="15.75" customHeight="1">
      <c r="A417" s="817"/>
      <c r="B417" s="830"/>
      <c r="C417" s="814"/>
      <c r="D417" s="871"/>
      <c r="E417" s="871"/>
      <c r="F417" s="871"/>
      <c r="G417" s="872"/>
      <c r="H417" s="872"/>
      <c r="I417" s="878"/>
      <c r="J417" s="875"/>
      <c r="K417" s="875"/>
      <c r="L417" s="875"/>
      <c r="M417" s="875"/>
      <c r="N417" s="875"/>
      <c r="O417" s="875"/>
      <c r="P417" s="1057"/>
      <c r="T417" s="89"/>
      <c r="U417" s="89"/>
      <c r="V417" s="89"/>
      <c r="W417" s="89"/>
      <c r="X417" s="89"/>
      <c r="Y417" s="89"/>
      <c r="AA417" s="89"/>
      <c r="AC417" s="1003"/>
      <c r="AD417" s="1003"/>
      <c r="AE417" s="1003"/>
      <c r="AF417" s="1003"/>
      <c r="AG417" s="1003"/>
      <c r="AH417" s="1003"/>
      <c r="AI417" s="1003"/>
      <c r="AJ417" s="1003"/>
    </row>
    <row r="418" spans="1:36" s="91" customFormat="1" ht="18.75">
      <c r="A418" s="564"/>
      <c r="B418" s="380"/>
      <c r="C418" s="814"/>
      <c r="D418" s="566"/>
      <c r="E418" s="566"/>
      <c r="F418" s="566"/>
      <c r="G418" s="567"/>
      <c r="H418" s="567"/>
      <c r="I418" s="577"/>
      <c r="J418" s="311"/>
      <c r="K418" s="311"/>
      <c r="L418" s="311"/>
      <c r="M418" s="311"/>
      <c r="N418" s="311"/>
      <c r="O418" s="311"/>
      <c r="P418" s="614"/>
      <c r="Q418" s="614"/>
      <c r="R418" s="651"/>
      <c r="S418" s="360"/>
      <c r="T418" s="357"/>
      <c r="U418" s="357"/>
      <c r="V418" s="357"/>
      <c r="W418" s="357"/>
      <c r="X418" s="357"/>
      <c r="Y418" s="357"/>
      <c r="Z418" s="357"/>
      <c r="AA418" s="357"/>
      <c r="AB418" s="283"/>
      <c r="AC418" s="1001"/>
      <c r="AD418" s="1003"/>
      <c r="AE418" s="1003"/>
      <c r="AF418" s="1003"/>
      <c r="AG418" s="1003"/>
      <c r="AH418" s="1003"/>
      <c r="AI418" s="1003"/>
      <c r="AJ418" s="1003"/>
    </row>
    <row r="419" spans="1:36" s="91" customFormat="1" ht="14.25" customHeight="1">
      <c r="A419" s="817"/>
      <c r="B419" s="830"/>
      <c r="C419" s="814"/>
      <c r="D419" s="871"/>
      <c r="E419" s="871"/>
      <c r="F419" s="871"/>
      <c r="G419" s="872"/>
      <c r="H419" s="872"/>
      <c r="I419" s="577"/>
      <c r="J419" s="875"/>
      <c r="K419" s="875"/>
      <c r="L419" s="875"/>
      <c r="M419" s="875"/>
      <c r="N419" s="875"/>
      <c r="O419" s="875"/>
      <c r="P419" s="1057"/>
      <c r="T419" s="89"/>
      <c r="U419" s="89"/>
      <c r="V419" s="89"/>
      <c r="W419" s="89"/>
      <c r="X419" s="89"/>
      <c r="Y419" s="89"/>
      <c r="AA419" s="89"/>
      <c r="AC419" s="993"/>
      <c r="AD419" s="1003"/>
      <c r="AE419" s="1003"/>
      <c r="AF419" s="1003"/>
      <c r="AG419" s="1003"/>
      <c r="AH419" s="1003"/>
      <c r="AI419" s="1003"/>
      <c r="AJ419" s="1003"/>
    </row>
    <row r="420" spans="1:36" s="91" customFormat="1" ht="14.25" customHeight="1">
      <c r="A420" s="564"/>
      <c r="B420" s="848"/>
      <c r="C420" s="836"/>
      <c r="D420" s="579"/>
      <c r="E420" s="579"/>
      <c r="F420" s="579"/>
      <c r="G420" s="820"/>
      <c r="H420" s="820"/>
      <c r="I420" s="884"/>
      <c r="J420" s="885"/>
      <c r="K420" s="886"/>
      <c r="L420" s="886"/>
      <c r="M420" s="886"/>
      <c r="N420" s="886"/>
      <c r="O420" s="887"/>
      <c r="P420" s="631"/>
      <c r="Q420" s="631"/>
      <c r="R420" s="859"/>
      <c r="S420" s="859"/>
      <c r="T420" s="881"/>
      <c r="U420" s="881"/>
      <c r="V420" s="881"/>
      <c r="W420" s="881"/>
      <c r="X420" s="881"/>
      <c r="Y420" s="881"/>
      <c r="Z420" s="222"/>
      <c r="AA420" s="881"/>
      <c r="AB420" s="222"/>
      <c r="AC420" s="1001"/>
      <c r="AD420" s="1003"/>
      <c r="AE420" s="1003"/>
      <c r="AF420" s="1003"/>
      <c r="AG420" s="1003"/>
      <c r="AH420" s="1003"/>
      <c r="AI420" s="1003"/>
      <c r="AJ420" s="1003"/>
    </row>
    <row r="421" spans="1:36" s="91" customFormat="1" ht="14.25" customHeight="1">
      <c r="A421" s="817"/>
      <c r="B421" s="835"/>
      <c r="C421" s="836"/>
      <c r="D421" s="831"/>
      <c r="E421" s="831"/>
      <c r="F421" s="831"/>
      <c r="G421" s="831"/>
      <c r="H421" s="831"/>
      <c r="I421" s="884"/>
      <c r="J421" s="888"/>
      <c r="K421" s="889"/>
      <c r="L421" s="889"/>
      <c r="M421" s="889"/>
      <c r="N421" s="889"/>
      <c r="O421" s="888"/>
      <c r="P421" s="1062"/>
      <c r="Q421" s="187"/>
      <c r="R421" s="187"/>
      <c r="S421" s="187"/>
      <c r="T421" s="785"/>
      <c r="U421" s="785"/>
      <c r="V421" s="785"/>
      <c r="W421" s="785"/>
      <c r="X421" s="785"/>
      <c r="Y421" s="785"/>
      <c r="Z421" s="187"/>
      <c r="AA421" s="785"/>
      <c r="AB421" s="187"/>
      <c r="AC421" s="1006"/>
      <c r="AD421" s="1003"/>
      <c r="AE421" s="1003"/>
      <c r="AF421" s="1003"/>
      <c r="AG421" s="1003"/>
      <c r="AH421" s="1003"/>
      <c r="AI421" s="1003"/>
      <c r="AJ421" s="1003"/>
    </row>
    <row r="422" spans="1:36" s="91" customFormat="1" ht="24" customHeight="1">
      <c r="A422" s="564"/>
      <c r="B422" s="380"/>
      <c r="C422" s="814"/>
      <c r="D422" s="815"/>
      <c r="E422" s="815"/>
      <c r="F422" s="815"/>
      <c r="G422" s="567"/>
      <c r="H422" s="567"/>
      <c r="I422" s="577"/>
      <c r="J422" s="311"/>
      <c r="K422" s="311"/>
      <c r="L422" s="311"/>
      <c r="M422" s="311"/>
      <c r="N422" s="311"/>
      <c r="O422" s="311"/>
      <c r="P422" s="614"/>
      <c r="Q422" s="631"/>
      <c r="R422" s="651"/>
      <c r="S422" s="360"/>
      <c r="T422" s="357"/>
      <c r="U422" s="357"/>
      <c r="V422" s="357"/>
      <c r="W422" s="357"/>
      <c r="X422" s="357"/>
      <c r="Y422" s="357"/>
      <c r="Z422" s="357"/>
      <c r="AA422" s="357"/>
      <c r="AB422" s="283"/>
      <c r="AC422" s="1001"/>
      <c r="AD422" s="1003"/>
      <c r="AE422" s="1003"/>
      <c r="AF422" s="1003"/>
      <c r="AG422" s="1003"/>
      <c r="AH422" s="1003"/>
      <c r="AI422" s="1003"/>
      <c r="AJ422" s="1003"/>
    </row>
    <row r="423" spans="1:36" s="91" customFormat="1" ht="14.25" customHeight="1">
      <c r="A423" s="817"/>
      <c r="B423" s="830"/>
      <c r="C423" s="814"/>
      <c r="D423" s="871"/>
      <c r="E423" s="871"/>
      <c r="F423" s="871"/>
      <c r="G423" s="872"/>
      <c r="H423" s="872"/>
      <c r="I423" s="577"/>
      <c r="J423" s="875"/>
      <c r="K423" s="875"/>
      <c r="L423" s="875"/>
      <c r="M423" s="875"/>
      <c r="N423" s="875"/>
      <c r="O423" s="875"/>
      <c r="P423" s="1057"/>
      <c r="T423" s="89"/>
      <c r="U423" s="89"/>
      <c r="V423" s="89"/>
      <c r="W423" s="89"/>
      <c r="X423" s="89"/>
      <c r="Y423" s="89"/>
      <c r="AA423" s="89"/>
      <c r="AC423" s="1006"/>
      <c r="AD423" s="1003"/>
      <c r="AE423" s="1003"/>
      <c r="AF423" s="1003"/>
      <c r="AG423" s="1003"/>
      <c r="AH423" s="1003"/>
      <c r="AI423" s="1003"/>
      <c r="AJ423" s="1003"/>
    </row>
    <row r="424" spans="1:36" s="91" customFormat="1" ht="14.25" customHeight="1">
      <c r="A424" s="564"/>
      <c r="B424" s="380"/>
      <c r="C424" s="814"/>
      <c r="D424" s="815"/>
      <c r="E424" s="815"/>
      <c r="F424" s="815"/>
      <c r="G424" s="567"/>
      <c r="H424" s="567"/>
      <c r="I424" s="577"/>
      <c r="J424" s="311"/>
      <c r="K424" s="311"/>
      <c r="L424" s="311"/>
      <c r="M424" s="311"/>
      <c r="N424" s="311"/>
      <c r="O424" s="311"/>
      <c r="P424" s="614"/>
      <c r="Q424" s="824"/>
      <c r="R424" s="651"/>
      <c r="S424" s="360"/>
      <c r="T424" s="357"/>
      <c r="U424" s="357"/>
      <c r="V424" s="357"/>
      <c r="W424" s="357"/>
      <c r="X424" s="357"/>
      <c r="Y424" s="357"/>
      <c r="Z424" s="357"/>
      <c r="AA424" s="357"/>
      <c r="AB424" s="283"/>
      <c r="AC424" s="1001"/>
      <c r="AD424" s="1003"/>
      <c r="AE424" s="1003"/>
      <c r="AF424" s="1003"/>
      <c r="AG424" s="1003"/>
      <c r="AH424" s="1003"/>
      <c r="AI424" s="1003"/>
      <c r="AJ424" s="1003"/>
    </row>
    <row r="425" spans="1:36" s="91" customFormat="1" ht="14.25" customHeight="1">
      <c r="A425" s="817"/>
      <c r="B425" s="830"/>
      <c r="C425" s="814"/>
      <c r="D425" s="871"/>
      <c r="E425" s="871"/>
      <c r="F425" s="871"/>
      <c r="G425" s="872"/>
      <c r="H425" s="872"/>
      <c r="I425" s="577"/>
      <c r="J425" s="875"/>
      <c r="K425" s="875"/>
      <c r="L425" s="875"/>
      <c r="M425" s="875"/>
      <c r="N425" s="875"/>
      <c r="O425" s="875"/>
      <c r="P425" s="1057"/>
      <c r="T425" s="89"/>
      <c r="U425" s="89"/>
      <c r="V425" s="89"/>
      <c r="W425" s="89"/>
      <c r="X425" s="89"/>
      <c r="Y425" s="89"/>
      <c r="AA425" s="89"/>
      <c r="AC425" s="1006"/>
      <c r="AD425" s="1003"/>
      <c r="AE425" s="1003"/>
      <c r="AF425" s="1003"/>
      <c r="AG425" s="1003"/>
      <c r="AH425" s="1003"/>
      <c r="AI425" s="1003"/>
      <c r="AJ425" s="1003"/>
    </row>
    <row r="426" spans="1:36" s="91" customFormat="1" ht="27" customHeight="1">
      <c r="A426" s="564"/>
      <c r="B426" s="380"/>
      <c r="C426" s="814"/>
      <c r="D426" s="566"/>
      <c r="E426" s="566"/>
      <c r="F426" s="566"/>
      <c r="G426" s="567"/>
      <c r="H426" s="567"/>
      <c r="I426" s="577"/>
      <c r="J426" s="311"/>
      <c r="K426" s="311"/>
      <c r="L426" s="311"/>
      <c r="M426" s="311"/>
      <c r="N426" s="311"/>
      <c r="O426" s="311"/>
      <c r="P426" s="614"/>
      <c r="Q426" s="631"/>
      <c r="R426" s="651"/>
      <c r="S426" s="360"/>
      <c r="T426" s="357"/>
      <c r="U426" s="357"/>
      <c r="V426" s="357"/>
      <c r="W426" s="357"/>
      <c r="X426" s="357"/>
      <c r="Y426" s="357"/>
      <c r="Z426" s="357"/>
      <c r="AA426" s="357"/>
      <c r="AB426" s="283"/>
      <c r="AC426" s="1001"/>
      <c r="AD426" s="1003"/>
      <c r="AE426" s="1003"/>
      <c r="AF426" s="1003"/>
      <c r="AG426" s="1003"/>
      <c r="AH426" s="1003"/>
      <c r="AI426" s="1003"/>
      <c r="AJ426" s="1003"/>
    </row>
    <row r="427" spans="1:36" s="91" customFormat="1" ht="14.25" customHeight="1">
      <c r="A427" s="817"/>
      <c r="B427" s="830"/>
      <c r="C427" s="814"/>
      <c r="D427" s="871"/>
      <c r="E427" s="871"/>
      <c r="F427" s="871"/>
      <c r="G427" s="872"/>
      <c r="H427" s="872"/>
      <c r="I427" s="577"/>
      <c r="J427" s="875"/>
      <c r="K427" s="875"/>
      <c r="L427" s="875"/>
      <c r="M427" s="875"/>
      <c r="N427" s="875"/>
      <c r="O427" s="875"/>
      <c r="P427" s="1057"/>
      <c r="T427" s="89"/>
      <c r="U427" s="89"/>
      <c r="V427" s="89"/>
      <c r="W427" s="89"/>
      <c r="X427" s="89"/>
      <c r="Y427" s="89"/>
      <c r="AA427" s="89"/>
      <c r="AC427" s="1006"/>
      <c r="AD427" s="1003"/>
      <c r="AE427" s="1003"/>
      <c r="AF427" s="1003"/>
      <c r="AG427" s="1003"/>
      <c r="AH427" s="1003"/>
      <c r="AI427" s="1003"/>
      <c r="AJ427" s="1003"/>
    </row>
    <row r="428" spans="1:36" s="91" customFormat="1" ht="27" customHeight="1">
      <c r="A428" s="564"/>
      <c r="B428" s="380"/>
      <c r="C428" s="814"/>
      <c r="D428" s="566"/>
      <c r="E428" s="566"/>
      <c r="F428" s="566"/>
      <c r="G428" s="567"/>
      <c r="H428" s="567"/>
      <c r="I428" s="577"/>
      <c r="J428" s="311"/>
      <c r="K428" s="311"/>
      <c r="L428" s="311"/>
      <c r="M428" s="311"/>
      <c r="N428" s="311"/>
      <c r="O428" s="311"/>
      <c r="P428" s="614"/>
      <c r="Q428" s="631"/>
      <c r="R428" s="651"/>
      <c r="S428" s="360"/>
      <c r="T428" s="357"/>
      <c r="U428" s="357"/>
      <c r="V428" s="357"/>
      <c r="W428" s="357"/>
      <c r="X428" s="357"/>
      <c r="Y428" s="357"/>
      <c r="Z428" s="357"/>
      <c r="AA428" s="357"/>
      <c r="AB428" s="283"/>
      <c r="AC428" s="1001"/>
      <c r="AD428" s="1003"/>
      <c r="AE428" s="1003"/>
      <c r="AF428" s="1003"/>
      <c r="AG428" s="1003"/>
      <c r="AH428" s="1003"/>
      <c r="AI428" s="1003"/>
      <c r="AJ428" s="1003"/>
    </row>
    <row r="429" spans="1:36" s="91" customFormat="1" ht="14.25" customHeight="1">
      <c r="A429" s="564"/>
      <c r="B429" s="380"/>
      <c r="C429" s="814"/>
      <c r="D429" s="815"/>
      <c r="E429" s="815"/>
      <c r="F429" s="815"/>
      <c r="G429" s="567"/>
      <c r="H429" s="567"/>
      <c r="I429" s="891"/>
      <c r="J429" s="311"/>
      <c r="K429" s="311"/>
      <c r="L429" s="311"/>
      <c r="M429" s="311"/>
      <c r="N429" s="311"/>
      <c r="O429" s="311"/>
      <c r="P429" s="631"/>
      <c r="Q429" s="631"/>
      <c r="R429" s="651"/>
      <c r="S429" s="360"/>
      <c r="T429" s="357"/>
      <c r="U429" s="357"/>
      <c r="V429" s="357"/>
      <c r="W429" s="357"/>
      <c r="X429" s="357"/>
      <c r="Y429" s="357"/>
      <c r="Z429" s="357"/>
      <c r="AA429" s="357"/>
      <c r="AB429" s="283"/>
      <c r="AC429" s="1001"/>
      <c r="AD429" s="1003"/>
      <c r="AE429" s="1003"/>
      <c r="AF429" s="1003"/>
      <c r="AG429" s="1003"/>
      <c r="AH429" s="1003"/>
      <c r="AI429" s="1003"/>
      <c r="AJ429" s="1003"/>
    </row>
    <row r="430" spans="1:36" s="91" customFormat="1" ht="14.25" customHeight="1">
      <c r="A430" s="817"/>
      <c r="B430" s="830"/>
      <c r="C430" s="814"/>
      <c r="D430" s="871"/>
      <c r="E430" s="871"/>
      <c r="F430" s="871"/>
      <c r="G430" s="872"/>
      <c r="H430" s="872"/>
      <c r="I430" s="577"/>
      <c r="J430" s="873"/>
      <c r="K430" s="873"/>
      <c r="L430" s="873"/>
      <c r="M430" s="873"/>
      <c r="N430" s="873"/>
      <c r="O430" s="873"/>
      <c r="P430" s="1057"/>
      <c r="T430" s="89"/>
      <c r="U430" s="89"/>
      <c r="V430" s="89"/>
      <c r="W430" s="89"/>
      <c r="X430" s="89"/>
      <c r="Y430" s="89"/>
      <c r="AA430" s="89"/>
      <c r="AC430" s="1003"/>
      <c r="AD430" s="1003"/>
      <c r="AE430" s="1003"/>
      <c r="AF430" s="1003"/>
      <c r="AG430" s="1003"/>
      <c r="AH430" s="1003"/>
      <c r="AI430" s="1003"/>
      <c r="AJ430" s="1003"/>
    </row>
    <row r="431" spans="1:36" s="91" customFormat="1" ht="14.25" customHeight="1">
      <c r="A431" s="564"/>
      <c r="B431" s="380"/>
      <c r="C431" s="814"/>
      <c r="D431" s="815"/>
      <c r="E431" s="815"/>
      <c r="F431" s="815"/>
      <c r="G431" s="567"/>
      <c r="H431" s="567"/>
      <c r="I431" s="577"/>
      <c r="J431" s="311"/>
      <c r="K431" s="311"/>
      <c r="L431" s="311"/>
      <c r="M431" s="311"/>
      <c r="N431" s="311"/>
      <c r="O431" s="311"/>
      <c r="P431" s="631"/>
      <c r="Q431" s="631"/>
      <c r="R431" s="651"/>
      <c r="S431" s="360"/>
      <c r="T431" s="357"/>
      <c r="U431" s="357"/>
      <c r="V431" s="357"/>
      <c r="W431" s="357"/>
      <c r="X431" s="357"/>
      <c r="Y431" s="357"/>
      <c r="Z431" s="357"/>
      <c r="AA431" s="357"/>
      <c r="AB431" s="283"/>
      <c r="AC431" s="1001"/>
      <c r="AD431" s="1003"/>
      <c r="AE431" s="1003"/>
      <c r="AF431" s="1003"/>
      <c r="AG431" s="1003"/>
      <c r="AH431" s="1003"/>
      <c r="AI431" s="1003"/>
      <c r="AJ431" s="1003"/>
    </row>
    <row r="432" spans="1:36" s="91" customFormat="1" ht="14.25" customHeight="1">
      <c r="A432" s="817"/>
      <c r="B432" s="830"/>
      <c r="C432" s="814"/>
      <c r="D432" s="871"/>
      <c r="E432" s="871"/>
      <c r="F432" s="871"/>
      <c r="G432" s="872"/>
      <c r="H432" s="872"/>
      <c r="I432" s="577"/>
      <c r="J432" s="875"/>
      <c r="K432" s="875"/>
      <c r="L432" s="875"/>
      <c r="M432" s="875"/>
      <c r="N432" s="875"/>
      <c r="O432" s="875"/>
      <c r="P432" s="1057"/>
      <c r="T432" s="89"/>
      <c r="U432" s="89"/>
      <c r="V432" s="89"/>
      <c r="W432" s="89"/>
      <c r="X432" s="89"/>
      <c r="Y432" s="89"/>
      <c r="AA432" s="89"/>
      <c r="AC432" s="1006"/>
      <c r="AD432" s="1003"/>
      <c r="AE432" s="1003"/>
      <c r="AF432" s="1003"/>
      <c r="AG432" s="1003"/>
      <c r="AH432" s="1003"/>
      <c r="AI432" s="1003"/>
      <c r="AJ432" s="1003"/>
    </row>
    <row r="433" spans="1:36" s="91" customFormat="1" ht="15.75" customHeight="1">
      <c r="A433" s="564"/>
      <c r="B433" s="380"/>
      <c r="C433" s="814"/>
      <c r="D433" s="566"/>
      <c r="E433" s="566"/>
      <c r="F433" s="566"/>
      <c r="G433" s="567"/>
      <c r="H433" s="567"/>
      <c r="I433" s="577"/>
      <c r="J433" s="311"/>
      <c r="K433" s="311"/>
      <c r="L433" s="311"/>
      <c r="M433" s="311"/>
      <c r="N433" s="311"/>
      <c r="O433" s="311"/>
      <c r="P433" s="614"/>
      <c r="Q433" s="631"/>
      <c r="R433" s="651"/>
      <c r="S433" s="360"/>
      <c r="T433" s="357"/>
      <c r="U433" s="357"/>
      <c r="V433" s="357"/>
      <c r="W433" s="357"/>
      <c r="X433" s="357"/>
      <c r="Y433" s="357"/>
      <c r="Z433" s="357"/>
      <c r="AA433" s="357"/>
      <c r="AB433" s="283"/>
      <c r="AC433" s="1001"/>
      <c r="AD433" s="1003"/>
      <c r="AE433" s="1003"/>
      <c r="AF433" s="1003"/>
      <c r="AG433" s="1003"/>
      <c r="AH433" s="1003"/>
      <c r="AI433" s="1003"/>
      <c r="AJ433" s="1003"/>
    </row>
    <row r="434" spans="1:36" s="91" customFormat="1" ht="24" customHeight="1">
      <c r="A434" s="817"/>
      <c r="B434" s="830"/>
      <c r="C434" s="814"/>
      <c r="D434" s="871"/>
      <c r="E434" s="871"/>
      <c r="F434" s="871"/>
      <c r="G434" s="872"/>
      <c r="H434" s="872"/>
      <c r="I434" s="577"/>
      <c r="J434" s="875"/>
      <c r="K434" s="875"/>
      <c r="L434" s="875"/>
      <c r="M434" s="875"/>
      <c r="N434" s="875"/>
      <c r="O434" s="875"/>
      <c r="P434" s="1057"/>
      <c r="T434" s="89"/>
      <c r="U434" s="89"/>
      <c r="V434" s="89"/>
      <c r="W434" s="89"/>
      <c r="X434" s="89"/>
      <c r="Y434" s="89"/>
      <c r="AA434" s="89"/>
      <c r="AC434" s="1003"/>
      <c r="AD434" s="1003"/>
      <c r="AE434" s="1003"/>
      <c r="AF434" s="1003"/>
      <c r="AG434" s="1003"/>
      <c r="AH434" s="1003"/>
      <c r="AI434" s="1003"/>
      <c r="AJ434" s="1003"/>
    </row>
    <row r="435" spans="1:36" s="91" customFormat="1" ht="14.25" customHeight="1">
      <c r="A435" s="564"/>
      <c r="B435" s="380"/>
      <c r="C435" s="814"/>
      <c r="D435" s="815"/>
      <c r="E435" s="815"/>
      <c r="F435" s="815"/>
      <c r="G435" s="567"/>
      <c r="H435" s="567"/>
      <c r="I435" s="577"/>
      <c r="J435" s="311"/>
      <c r="K435" s="311"/>
      <c r="L435" s="311"/>
      <c r="M435" s="311"/>
      <c r="N435" s="311"/>
      <c r="O435" s="311"/>
      <c r="P435" s="614"/>
      <c r="Q435" s="614"/>
      <c r="R435" s="651"/>
      <c r="S435" s="360"/>
      <c r="T435" s="357"/>
      <c r="U435" s="357"/>
      <c r="V435" s="357"/>
      <c r="W435" s="357"/>
      <c r="X435" s="357"/>
      <c r="Y435" s="357"/>
      <c r="Z435" s="357"/>
      <c r="AA435" s="357"/>
      <c r="AB435" s="283"/>
      <c r="AC435" s="1004"/>
      <c r="AD435" s="1003"/>
      <c r="AE435" s="1003"/>
      <c r="AF435" s="1003"/>
      <c r="AG435" s="1003"/>
      <c r="AH435" s="1003"/>
      <c r="AI435" s="1003"/>
      <c r="AJ435" s="1003"/>
    </row>
    <row r="436" spans="1:36" s="91" customFormat="1" ht="24" customHeight="1">
      <c r="A436" s="817"/>
      <c r="B436" s="830"/>
      <c r="C436" s="814"/>
      <c r="D436" s="871"/>
      <c r="E436" s="871"/>
      <c r="F436" s="871"/>
      <c r="G436" s="872"/>
      <c r="H436" s="872"/>
      <c r="I436" s="577"/>
      <c r="J436" s="875"/>
      <c r="K436" s="875"/>
      <c r="L436" s="875"/>
      <c r="M436" s="875"/>
      <c r="N436" s="875"/>
      <c r="O436" s="875"/>
      <c r="P436" s="1057"/>
      <c r="T436" s="89"/>
      <c r="U436" s="89"/>
      <c r="V436" s="89"/>
      <c r="W436" s="89"/>
      <c r="X436" s="89"/>
      <c r="Y436" s="89"/>
      <c r="AA436" s="89"/>
      <c r="AC436" s="1003"/>
      <c r="AD436" s="1003"/>
      <c r="AE436" s="1003"/>
      <c r="AF436" s="1003"/>
      <c r="AG436" s="1003"/>
      <c r="AH436" s="1003"/>
      <c r="AI436" s="1003"/>
      <c r="AJ436" s="1003"/>
    </row>
    <row r="437" spans="1:36" s="91" customFormat="1" ht="14.25" customHeight="1">
      <c r="A437" s="564"/>
      <c r="B437" s="380"/>
      <c r="C437" s="814"/>
      <c r="D437" s="815"/>
      <c r="E437" s="815"/>
      <c r="F437" s="815"/>
      <c r="G437" s="567"/>
      <c r="H437" s="567"/>
      <c r="I437" s="577"/>
      <c r="J437" s="311"/>
      <c r="K437" s="311"/>
      <c r="L437" s="311"/>
      <c r="M437" s="360"/>
      <c r="N437" s="311"/>
      <c r="O437" s="311"/>
      <c r="P437" s="614"/>
      <c r="Q437" s="824"/>
      <c r="R437" s="651"/>
      <c r="S437" s="360"/>
      <c r="T437" s="357"/>
      <c r="U437" s="357"/>
      <c r="V437" s="357"/>
      <c r="W437" s="357"/>
      <c r="X437" s="357"/>
      <c r="Y437" s="357"/>
      <c r="Z437" s="357"/>
      <c r="AA437" s="357"/>
      <c r="AB437" s="283"/>
      <c r="AC437" s="1001"/>
      <c r="AD437" s="1003"/>
      <c r="AE437" s="1003"/>
      <c r="AF437" s="1003"/>
      <c r="AG437" s="1003"/>
      <c r="AH437" s="1003"/>
      <c r="AI437" s="1003"/>
      <c r="AJ437" s="1003"/>
    </row>
    <row r="438" spans="1:36" s="91" customFormat="1" ht="14.25" customHeight="1">
      <c r="A438" s="817"/>
      <c r="B438" s="830"/>
      <c r="C438" s="814"/>
      <c r="D438" s="871"/>
      <c r="E438" s="871"/>
      <c r="F438" s="871"/>
      <c r="G438" s="872"/>
      <c r="H438" s="872"/>
      <c r="I438" s="577"/>
      <c r="J438" s="875"/>
      <c r="K438" s="875"/>
      <c r="L438" s="875"/>
      <c r="M438" s="605"/>
      <c r="N438" s="875"/>
      <c r="O438" s="875"/>
      <c r="P438" s="1057"/>
      <c r="T438" s="89"/>
      <c r="U438" s="89"/>
      <c r="V438" s="89"/>
      <c r="W438" s="89"/>
      <c r="X438" s="89"/>
      <c r="Y438" s="89"/>
      <c r="AA438" s="89"/>
      <c r="AC438" s="1006"/>
      <c r="AD438" s="1003"/>
      <c r="AE438" s="1003"/>
      <c r="AF438" s="1003"/>
      <c r="AG438" s="1003"/>
      <c r="AH438" s="1003"/>
      <c r="AI438" s="1003"/>
      <c r="AJ438" s="1003"/>
    </row>
    <row r="439" spans="1:36" s="91" customFormat="1" ht="15.75" customHeight="1">
      <c r="A439" s="564"/>
      <c r="B439" s="380"/>
      <c r="C439" s="814"/>
      <c r="D439" s="566"/>
      <c r="E439" s="566"/>
      <c r="F439" s="566"/>
      <c r="G439" s="567"/>
      <c r="H439" s="567"/>
      <c r="I439" s="577"/>
      <c r="J439" s="311"/>
      <c r="K439" s="311"/>
      <c r="L439" s="311"/>
      <c r="M439" s="311"/>
      <c r="N439" s="311"/>
      <c r="O439" s="311"/>
      <c r="P439" s="631"/>
      <c r="Q439" s="631"/>
      <c r="R439" s="870"/>
      <c r="S439" s="357"/>
      <c r="T439" s="357"/>
      <c r="U439" s="357"/>
      <c r="V439" s="357"/>
      <c r="W439" s="357"/>
      <c r="X439" s="357"/>
      <c r="Y439" s="357"/>
      <c r="Z439" s="357"/>
      <c r="AA439" s="357"/>
      <c r="AB439" s="283"/>
      <c r="AC439" s="1001"/>
      <c r="AD439" s="1003"/>
      <c r="AE439" s="1003"/>
      <c r="AF439" s="1003"/>
      <c r="AG439" s="1003"/>
      <c r="AH439" s="1003"/>
      <c r="AI439" s="1003"/>
      <c r="AJ439" s="1003"/>
    </row>
    <row r="440" spans="1:36" s="91" customFormat="1" ht="14.25" customHeight="1">
      <c r="A440" s="817"/>
      <c r="B440" s="830"/>
      <c r="C440" s="814"/>
      <c r="D440" s="871"/>
      <c r="E440" s="871"/>
      <c r="F440" s="871"/>
      <c r="G440" s="872"/>
      <c r="H440" s="872"/>
      <c r="I440" s="577"/>
      <c r="J440" s="873"/>
      <c r="K440" s="873"/>
      <c r="L440" s="873"/>
      <c r="M440" s="873"/>
      <c r="N440" s="873"/>
      <c r="O440" s="873"/>
      <c r="P440" s="647"/>
      <c r="T440" s="89"/>
      <c r="U440" s="89"/>
      <c r="V440" s="89"/>
      <c r="W440" s="89"/>
      <c r="X440" s="89"/>
      <c r="Y440" s="89"/>
      <c r="AA440" s="89"/>
      <c r="AC440" s="1003"/>
      <c r="AD440" s="1003"/>
      <c r="AE440" s="1003"/>
      <c r="AF440" s="1003"/>
      <c r="AG440" s="1003"/>
      <c r="AH440" s="1003"/>
      <c r="AI440" s="1003"/>
      <c r="AJ440" s="1003"/>
    </row>
    <row r="441" spans="1:36" s="91" customFormat="1" ht="14.25" customHeight="1">
      <c r="A441" s="817"/>
      <c r="B441" s="892"/>
      <c r="C441" s="893"/>
      <c r="D441" s="894"/>
      <c r="E441" s="894"/>
      <c r="F441" s="894"/>
      <c r="G441" s="895"/>
      <c r="H441" s="895"/>
      <c r="I441" s="812"/>
      <c r="J441" s="895"/>
      <c r="K441" s="895"/>
      <c r="L441" s="842"/>
      <c r="M441" s="895"/>
      <c r="N441" s="895"/>
      <c r="O441" s="842"/>
      <c r="P441" s="1058"/>
      <c r="T441" s="89"/>
      <c r="U441" s="89"/>
      <c r="V441" s="89"/>
      <c r="W441" s="89"/>
      <c r="X441" s="89"/>
      <c r="Y441" s="89"/>
      <c r="AA441" s="89"/>
      <c r="AC441" s="1006"/>
      <c r="AD441" s="1003"/>
      <c r="AE441" s="1003"/>
      <c r="AF441" s="1003"/>
      <c r="AG441" s="1003"/>
      <c r="AH441" s="1003"/>
      <c r="AI441" s="1003"/>
      <c r="AJ441" s="1003"/>
    </row>
    <row r="442" spans="1:36" s="91" customFormat="1" ht="24" customHeight="1">
      <c r="A442" s="817"/>
      <c r="B442" s="830"/>
      <c r="C442" s="814"/>
      <c r="D442" s="871"/>
      <c r="E442" s="871"/>
      <c r="F442" s="871"/>
      <c r="G442" s="872"/>
      <c r="H442" s="872"/>
      <c r="I442" s="878"/>
      <c r="J442" s="875"/>
      <c r="K442" s="875"/>
      <c r="L442" s="875"/>
      <c r="M442" s="875"/>
      <c r="N442" s="875"/>
      <c r="O442" s="875"/>
      <c r="P442" s="1057"/>
      <c r="T442" s="89"/>
      <c r="U442" s="89"/>
      <c r="V442" s="89"/>
      <c r="W442" s="89"/>
      <c r="X442" s="89"/>
      <c r="Y442" s="89"/>
      <c r="AA442" s="89"/>
      <c r="AC442" s="1003"/>
      <c r="AD442" s="1003"/>
      <c r="AE442" s="1003"/>
      <c r="AF442" s="1003"/>
      <c r="AG442" s="1003"/>
      <c r="AH442" s="1003"/>
      <c r="AI442" s="1003"/>
      <c r="AJ442" s="1003"/>
    </row>
    <row r="443" spans="1:36" s="91" customFormat="1" ht="15.75" customHeight="1">
      <c r="A443" s="564"/>
      <c r="B443" s="380"/>
      <c r="C443" s="814"/>
      <c r="D443" s="815"/>
      <c r="E443" s="815"/>
      <c r="F443" s="815"/>
      <c r="G443" s="567"/>
      <c r="H443" s="567"/>
      <c r="I443" s="577"/>
      <c r="J443" s="896"/>
      <c r="K443" s="311"/>
      <c r="L443" s="311"/>
      <c r="M443" s="311"/>
      <c r="N443" s="311"/>
      <c r="O443" s="311"/>
      <c r="P443" s="631"/>
      <c r="Q443" s="631"/>
      <c r="R443" s="870"/>
      <c r="S443" s="357"/>
      <c r="T443" s="357"/>
      <c r="U443" s="357"/>
      <c r="V443" s="357"/>
      <c r="W443" s="357"/>
      <c r="X443" s="357"/>
      <c r="Y443" s="357"/>
      <c r="Z443" s="357"/>
      <c r="AA443" s="357"/>
      <c r="AB443" s="283"/>
      <c r="AC443" s="1016"/>
      <c r="AD443" s="1003"/>
      <c r="AE443" s="1003"/>
      <c r="AF443" s="1003"/>
      <c r="AG443" s="1003"/>
      <c r="AH443" s="1003"/>
      <c r="AI443" s="1003"/>
      <c r="AJ443" s="1003"/>
    </row>
    <row r="444" spans="1:36" s="91" customFormat="1" ht="14.25" customHeight="1">
      <c r="A444" s="817"/>
      <c r="B444" s="830"/>
      <c r="C444" s="814"/>
      <c r="D444" s="871"/>
      <c r="E444" s="871"/>
      <c r="F444" s="871"/>
      <c r="G444" s="872"/>
      <c r="H444" s="872"/>
      <c r="I444" s="577"/>
      <c r="J444" s="873"/>
      <c r="K444" s="873"/>
      <c r="L444" s="873"/>
      <c r="M444" s="873"/>
      <c r="N444" s="873"/>
      <c r="O444" s="873"/>
      <c r="P444" s="647"/>
      <c r="T444" s="89"/>
      <c r="U444" s="89"/>
      <c r="V444" s="89"/>
      <c r="W444" s="89"/>
      <c r="X444" s="89"/>
      <c r="Y444" s="89"/>
      <c r="AA444" s="89"/>
      <c r="AC444" s="1003"/>
      <c r="AD444" s="1003"/>
      <c r="AE444" s="1003"/>
      <c r="AF444" s="1003"/>
      <c r="AG444" s="1003"/>
      <c r="AH444" s="1003"/>
      <c r="AI444" s="1003"/>
      <c r="AJ444" s="1003"/>
    </row>
    <row r="445" spans="1:36" s="91" customFormat="1" ht="14.25" customHeight="1">
      <c r="A445" s="564"/>
      <c r="B445" s="380"/>
      <c r="C445" s="814"/>
      <c r="D445" s="815"/>
      <c r="E445" s="815"/>
      <c r="F445" s="815"/>
      <c r="G445" s="567"/>
      <c r="H445" s="567"/>
      <c r="I445" s="577"/>
      <c r="J445" s="311"/>
      <c r="K445" s="311"/>
      <c r="L445" s="311"/>
      <c r="M445" s="311"/>
      <c r="N445" s="311"/>
      <c r="O445" s="311"/>
      <c r="P445" s="631"/>
      <c r="Q445" s="614"/>
      <c r="R445" s="870"/>
      <c r="S445" s="357"/>
      <c r="T445" s="357"/>
      <c r="U445" s="357"/>
      <c r="V445" s="357"/>
      <c r="W445" s="357"/>
      <c r="X445" s="357"/>
      <c r="Y445" s="357"/>
      <c r="Z445" s="357"/>
      <c r="AA445" s="357"/>
      <c r="AB445" s="283"/>
      <c r="AC445" s="1016"/>
      <c r="AD445" s="1003"/>
      <c r="AE445" s="1003"/>
      <c r="AF445" s="1003"/>
      <c r="AG445" s="1003"/>
      <c r="AH445" s="1003"/>
      <c r="AI445" s="1003"/>
      <c r="AJ445" s="1003"/>
    </row>
    <row r="446" spans="1:36" s="91" customFormat="1" ht="14.25" customHeight="1">
      <c r="A446" s="817"/>
      <c r="B446" s="830"/>
      <c r="C446" s="814"/>
      <c r="D446" s="871"/>
      <c r="E446" s="871"/>
      <c r="F446" s="871"/>
      <c r="G446" s="872"/>
      <c r="H446" s="872"/>
      <c r="I446" s="577"/>
      <c r="J446" s="873"/>
      <c r="K446" s="873"/>
      <c r="L446" s="873"/>
      <c r="M446" s="873"/>
      <c r="N446" s="873"/>
      <c r="O446" s="873"/>
      <c r="P446" s="647"/>
      <c r="T446" s="89"/>
      <c r="U446" s="89"/>
      <c r="V446" s="89"/>
      <c r="W446" s="89"/>
      <c r="X446" s="89"/>
      <c r="Y446" s="89"/>
      <c r="AA446" s="89"/>
      <c r="AC446" s="1003"/>
      <c r="AD446" s="1003"/>
      <c r="AE446" s="1003"/>
      <c r="AF446" s="1003"/>
      <c r="AG446" s="1003"/>
      <c r="AH446" s="1003"/>
      <c r="AI446" s="1003"/>
      <c r="AJ446" s="1003"/>
    </row>
    <row r="447" spans="1:36" s="91" customFormat="1" ht="15.75" customHeight="1">
      <c r="A447" s="564"/>
      <c r="B447" s="380"/>
      <c r="C447" s="814"/>
      <c r="D447" s="566"/>
      <c r="E447" s="566"/>
      <c r="F447" s="566"/>
      <c r="G447" s="567"/>
      <c r="H447" s="567"/>
      <c r="I447" s="577"/>
      <c r="J447" s="311"/>
      <c r="K447" s="311"/>
      <c r="L447" s="311"/>
      <c r="M447" s="311"/>
      <c r="N447" s="311"/>
      <c r="O447" s="311"/>
      <c r="P447" s="614"/>
      <c r="Q447" s="646"/>
      <c r="R447" s="651"/>
      <c r="S447" s="360"/>
      <c r="T447" s="357"/>
      <c r="U447" s="357"/>
      <c r="V447" s="357"/>
      <c r="W447" s="357"/>
      <c r="X447" s="357"/>
      <c r="Y447" s="357"/>
      <c r="Z447" s="357"/>
      <c r="AA447" s="357"/>
      <c r="AB447" s="283"/>
      <c r="AC447" s="1004"/>
      <c r="AD447" s="1003"/>
      <c r="AE447" s="1003"/>
      <c r="AF447" s="1003"/>
      <c r="AG447" s="1003"/>
      <c r="AH447" s="1003"/>
      <c r="AI447" s="1003"/>
      <c r="AJ447" s="1003"/>
    </row>
    <row r="448" spans="1:36" s="91" customFormat="1" ht="15" customHeight="1">
      <c r="A448" s="817"/>
      <c r="B448" s="830"/>
      <c r="C448" s="814"/>
      <c r="D448" s="871"/>
      <c r="E448" s="871"/>
      <c r="F448" s="871"/>
      <c r="G448" s="872"/>
      <c r="H448" s="872"/>
      <c r="I448" s="878"/>
      <c r="J448" s="875"/>
      <c r="K448" s="875"/>
      <c r="L448" s="875"/>
      <c r="M448" s="875"/>
      <c r="N448" s="875"/>
      <c r="O448" s="875"/>
      <c r="P448" s="1057"/>
      <c r="T448" s="89"/>
      <c r="U448" s="89"/>
      <c r="V448" s="89"/>
      <c r="W448" s="89"/>
      <c r="X448" s="89"/>
      <c r="Y448" s="89"/>
      <c r="AA448" s="89"/>
      <c r="AC448" s="1003"/>
      <c r="AD448" s="1003"/>
      <c r="AE448" s="1003"/>
      <c r="AF448" s="1003"/>
      <c r="AG448" s="1003"/>
      <c r="AH448" s="1003"/>
      <c r="AI448" s="1003"/>
      <c r="AJ448" s="1003"/>
    </row>
    <row r="449" spans="1:36" s="91" customFormat="1" ht="14.25" customHeight="1">
      <c r="A449" s="564"/>
      <c r="B449" s="380"/>
      <c r="C449" s="814"/>
      <c r="D449" s="815"/>
      <c r="E449" s="815"/>
      <c r="F449" s="815"/>
      <c r="G449" s="567"/>
      <c r="H449" s="567"/>
      <c r="I449" s="577"/>
      <c r="J449" s="311"/>
      <c r="K449" s="311"/>
      <c r="L449" s="311"/>
      <c r="M449" s="311"/>
      <c r="N449" s="311"/>
      <c r="O449" s="311"/>
      <c r="P449" s="631"/>
      <c r="Q449" s="631"/>
      <c r="R449" s="651"/>
      <c r="S449" s="360"/>
      <c r="T449" s="357"/>
      <c r="U449" s="357"/>
      <c r="V449" s="357"/>
      <c r="W449" s="357"/>
      <c r="X449" s="357"/>
      <c r="Y449" s="357"/>
      <c r="Z449" s="357"/>
      <c r="AA449" s="357"/>
      <c r="AB449" s="283"/>
      <c r="AC449" s="1001"/>
      <c r="AD449" s="1003"/>
      <c r="AE449" s="1003"/>
      <c r="AF449" s="1003"/>
      <c r="AG449" s="1003"/>
      <c r="AH449" s="1003"/>
      <c r="AI449" s="1003"/>
      <c r="AJ449" s="1003"/>
    </row>
    <row r="450" spans="1:36" s="91" customFormat="1" ht="14.25" customHeight="1">
      <c r="A450" s="817"/>
      <c r="B450" s="830"/>
      <c r="C450" s="814"/>
      <c r="D450" s="871"/>
      <c r="E450" s="871"/>
      <c r="F450" s="871"/>
      <c r="G450" s="872"/>
      <c r="H450" s="872"/>
      <c r="I450" s="878"/>
      <c r="J450" s="875"/>
      <c r="K450" s="875"/>
      <c r="L450" s="875"/>
      <c r="M450" s="875"/>
      <c r="N450" s="875"/>
      <c r="O450" s="875"/>
      <c r="P450" s="1057"/>
      <c r="T450" s="89"/>
      <c r="U450" s="89"/>
      <c r="V450" s="89"/>
      <c r="W450" s="89"/>
      <c r="X450" s="89"/>
      <c r="Y450" s="89"/>
      <c r="AA450" s="89"/>
      <c r="AC450" s="1003"/>
      <c r="AD450" s="1003"/>
      <c r="AE450" s="1003"/>
      <c r="AF450" s="1003"/>
      <c r="AG450" s="1003"/>
      <c r="AH450" s="1003"/>
      <c r="AI450" s="1003"/>
      <c r="AJ450" s="1003"/>
    </row>
    <row r="451" spans="1:36" s="91" customFormat="1" ht="15.75" customHeight="1">
      <c r="A451" s="564"/>
      <c r="B451" s="380"/>
      <c r="C451" s="814"/>
      <c r="D451" s="566"/>
      <c r="E451" s="566"/>
      <c r="F451" s="566"/>
      <c r="G451" s="567"/>
      <c r="H451" s="567"/>
      <c r="I451" s="577"/>
      <c r="J451" s="311"/>
      <c r="K451" s="311"/>
      <c r="L451" s="311"/>
      <c r="M451" s="311"/>
      <c r="N451" s="311"/>
      <c r="O451" s="311"/>
      <c r="P451" s="631"/>
      <c r="Q451" s="631"/>
      <c r="R451" s="651"/>
      <c r="S451" s="360"/>
      <c r="T451" s="357"/>
      <c r="U451" s="357"/>
      <c r="V451" s="357"/>
      <c r="W451" s="357"/>
      <c r="X451" s="357"/>
      <c r="Y451" s="357"/>
      <c r="Z451" s="357"/>
      <c r="AA451" s="357"/>
      <c r="AB451" s="283"/>
      <c r="AC451" s="1001"/>
      <c r="AD451" s="1003"/>
      <c r="AE451" s="1003"/>
      <c r="AF451" s="1003"/>
      <c r="AG451" s="1003"/>
      <c r="AH451" s="1003"/>
      <c r="AI451" s="1003"/>
      <c r="AJ451" s="1003"/>
    </row>
    <row r="452" spans="1:36" s="91" customFormat="1" ht="14.25" customHeight="1">
      <c r="A452" s="817"/>
      <c r="B452" s="830"/>
      <c r="C452" s="814"/>
      <c r="D452" s="871"/>
      <c r="E452" s="871"/>
      <c r="F452" s="871"/>
      <c r="G452" s="872"/>
      <c r="H452" s="872"/>
      <c r="I452" s="310"/>
      <c r="J452" s="875"/>
      <c r="K452" s="875"/>
      <c r="L452" s="875"/>
      <c r="M452" s="875"/>
      <c r="N452" s="875"/>
      <c r="O452" s="875"/>
      <c r="P452" s="1057"/>
      <c r="T452" s="89"/>
      <c r="U452" s="89"/>
      <c r="V452" s="89"/>
      <c r="W452" s="89"/>
      <c r="X452" s="89"/>
      <c r="Y452" s="89"/>
      <c r="AA452" s="89"/>
      <c r="AC452" s="1006"/>
      <c r="AD452" s="1003"/>
      <c r="AE452" s="1003"/>
      <c r="AF452" s="1003"/>
      <c r="AG452" s="1003"/>
      <c r="AH452" s="1003"/>
      <c r="AI452" s="1003"/>
      <c r="AJ452" s="1003"/>
    </row>
    <row r="453" spans="1:36" s="91" customFormat="1" ht="15.75" customHeight="1">
      <c r="A453" s="564"/>
      <c r="B453" s="380"/>
      <c r="C453" s="814"/>
      <c r="D453" s="566"/>
      <c r="E453" s="566"/>
      <c r="F453" s="566"/>
      <c r="G453" s="567"/>
      <c r="H453" s="567"/>
      <c r="I453" s="760"/>
      <c r="J453" s="311"/>
      <c r="K453" s="311"/>
      <c r="L453" s="311"/>
      <c r="M453" s="311"/>
      <c r="N453" s="311"/>
      <c r="O453" s="311"/>
      <c r="P453" s="614"/>
      <c r="Q453" s="614"/>
      <c r="R453" s="651"/>
      <c r="S453" s="360"/>
      <c r="T453" s="357"/>
      <c r="U453" s="357"/>
      <c r="V453" s="357"/>
      <c r="W453" s="357"/>
      <c r="X453" s="357"/>
      <c r="Y453" s="357"/>
      <c r="Z453" s="357"/>
      <c r="AA453" s="357"/>
      <c r="AB453" s="283"/>
      <c r="AC453" s="1001"/>
      <c r="AD453" s="1003"/>
      <c r="AE453" s="1003"/>
      <c r="AF453" s="1003"/>
      <c r="AG453" s="1003"/>
      <c r="AH453" s="1003"/>
      <c r="AI453" s="1003"/>
      <c r="AJ453" s="1003"/>
    </row>
    <row r="454" spans="1:36" s="91" customFormat="1" ht="14.25" customHeight="1">
      <c r="A454" s="817"/>
      <c r="B454" s="830"/>
      <c r="C454" s="814"/>
      <c r="D454" s="871"/>
      <c r="E454" s="871"/>
      <c r="F454" s="871"/>
      <c r="G454" s="872"/>
      <c r="H454" s="872"/>
      <c r="I454" s="577"/>
      <c r="J454" s="875"/>
      <c r="K454" s="875"/>
      <c r="L454" s="875"/>
      <c r="M454" s="875"/>
      <c r="N454" s="875"/>
      <c r="O454" s="875"/>
      <c r="P454" s="1057"/>
      <c r="T454" s="89"/>
      <c r="U454" s="89"/>
      <c r="V454" s="89"/>
      <c r="W454" s="89"/>
      <c r="X454" s="89"/>
      <c r="Y454" s="89"/>
      <c r="AA454" s="89"/>
      <c r="AC454" s="1006"/>
      <c r="AD454" s="1003"/>
      <c r="AE454" s="1003"/>
      <c r="AF454" s="1003"/>
      <c r="AG454" s="1003"/>
      <c r="AH454" s="1003"/>
      <c r="AI454" s="1003"/>
      <c r="AJ454" s="1003"/>
    </row>
    <row r="455" spans="1:36" s="91" customFormat="1" ht="15.75" customHeight="1">
      <c r="A455" s="564"/>
      <c r="B455" s="380"/>
      <c r="C455" s="814"/>
      <c r="D455" s="566"/>
      <c r="E455" s="566"/>
      <c r="F455" s="566"/>
      <c r="G455" s="567"/>
      <c r="H455" s="567"/>
      <c r="I455" s="577"/>
      <c r="J455" s="311"/>
      <c r="K455" s="311"/>
      <c r="L455" s="311"/>
      <c r="M455" s="311"/>
      <c r="N455" s="311"/>
      <c r="O455" s="311"/>
      <c r="P455" s="614"/>
      <c r="Q455" s="631"/>
      <c r="R455" s="651"/>
      <c r="S455" s="360"/>
      <c r="T455" s="357"/>
      <c r="U455" s="357"/>
      <c r="V455" s="357"/>
      <c r="W455" s="357"/>
      <c r="X455" s="357"/>
      <c r="Y455" s="357"/>
      <c r="Z455" s="357"/>
      <c r="AA455" s="357"/>
      <c r="AB455" s="283"/>
      <c r="AC455" s="1001"/>
      <c r="AD455" s="1003"/>
      <c r="AE455" s="1003"/>
      <c r="AF455" s="1003"/>
      <c r="AG455" s="1003"/>
      <c r="AH455" s="1003"/>
      <c r="AI455" s="1003"/>
      <c r="AJ455" s="1003"/>
    </row>
    <row r="456" spans="1:36" s="91" customFormat="1" ht="18.75">
      <c r="A456" s="817"/>
      <c r="B456" s="830"/>
      <c r="C456" s="814"/>
      <c r="D456" s="871"/>
      <c r="E456" s="871"/>
      <c r="F456" s="871"/>
      <c r="G456" s="872"/>
      <c r="H456" s="872"/>
      <c r="I456" s="577"/>
      <c r="J456" s="875"/>
      <c r="K456" s="875"/>
      <c r="L456" s="875"/>
      <c r="M456" s="875"/>
      <c r="N456" s="875"/>
      <c r="O456" s="875"/>
      <c r="P456" s="1057"/>
      <c r="T456" s="89"/>
      <c r="U456" s="89"/>
      <c r="V456" s="89"/>
      <c r="W456" s="89"/>
      <c r="X456" s="89"/>
      <c r="Y456" s="89"/>
      <c r="AA456" s="89"/>
      <c r="AC456" s="1003"/>
      <c r="AD456" s="1003"/>
      <c r="AE456" s="1003"/>
      <c r="AF456" s="1003"/>
      <c r="AG456" s="1003"/>
      <c r="AH456" s="1003"/>
      <c r="AI456" s="1003"/>
      <c r="AJ456" s="1003"/>
    </row>
    <row r="457" spans="1:36" s="91" customFormat="1" ht="15.75" customHeight="1">
      <c r="A457" s="564"/>
      <c r="B457" s="380"/>
      <c r="C457" s="814"/>
      <c r="D457" s="566"/>
      <c r="E457" s="566"/>
      <c r="F457" s="566"/>
      <c r="G457" s="567"/>
      <c r="H457" s="567"/>
      <c r="I457" s="577"/>
      <c r="J457" s="311"/>
      <c r="K457" s="311"/>
      <c r="L457" s="311"/>
      <c r="M457" s="311"/>
      <c r="N457" s="311"/>
      <c r="O457" s="311"/>
      <c r="P457" s="614"/>
      <c r="Q457" s="569"/>
      <c r="R457" s="651"/>
      <c r="S457" s="360"/>
      <c r="T457" s="357"/>
      <c r="U457" s="357"/>
      <c r="V457" s="357"/>
      <c r="W457" s="357"/>
      <c r="X457" s="357"/>
      <c r="Y457" s="357"/>
      <c r="Z457" s="357"/>
      <c r="AA457" s="357"/>
      <c r="AB457" s="283"/>
      <c r="AC457" s="1001"/>
      <c r="AD457" s="1003"/>
      <c r="AE457" s="1003"/>
      <c r="AF457" s="1003"/>
      <c r="AG457" s="1003"/>
      <c r="AH457" s="1003"/>
      <c r="AI457" s="1003"/>
      <c r="AJ457" s="1003"/>
    </row>
    <row r="458" spans="1:36" s="91" customFormat="1" ht="18.75">
      <c r="A458" s="817"/>
      <c r="B458" s="830"/>
      <c r="C458" s="814"/>
      <c r="D458" s="871"/>
      <c r="E458" s="871"/>
      <c r="F458" s="871"/>
      <c r="G458" s="872"/>
      <c r="H458" s="872"/>
      <c r="I458" s="577"/>
      <c r="J458" s="875"/>
      <c r="K458" s="875"/>
      <c r="L458" s="875"/>
      <c r="M458" s="875"/>
      <c r="N458" s="875"/>
      <c r="O458" s="875"/>
      <c r="P458" s="1057"/>
      <c r="T458" s="89"/>
      <c r="U458" s="89"/>
      <c r="V458" s="89"/>
      <c r="W458" s="89"/>
      <c r="X458" s="89"/>
      <c r="Y458" s="89"/>
      <c r="AA458" s="89"/>
      <c r="AC458" s="1006"/>
      <c r="AD458" s="1003"/>
      <c r="AE458" s="1003"/>
      <c r="AF458" s="1003"/>
      <c r="AG458" s="1003"/>
      <c r="AH458" s="1003"/>
      <c r="AI458" s="1003"/>
      <c r="AJ458" s="1003"/>
    </row>
    <row r="459" spans="1:36" s="91" customFormat="1" ht="14.25" customHeight="1">
      <c r="A459" s="564"/>
      <c r="B459" s="380"/>
      <c r="C459" s="814"/>
      <c r="D459" s="815"/>
      <c r="E459" s="815"/>
      <c r="F459" s="815"/>
      <c r="G459" s="567"/>
      <c r="H459" s="567"/>
      <c r="I459" s="878"/>
      <c r="J459" s="311"/>
      <c r="K459" s="311"/>
      <c r="L459" s="311"/>
      <c r="M459" s="311"/>
      <c r="N459" s="311"/>
      <c r="O459" s="311"/>
      <c r="P459" s="631"/>
      <c r="Q459" s="631"/>
      <c r="R459" s="651"/>
      <c r="S459" s="360"/>
      <c r="T459" s="660"/>
      <c r="U459" s="660"/>
      <c r="V459" s="660"/>
      <c r="W459" s="660"/>
      <c r="X459" s="660"/>
      <c r="Y459" s="660"/>
      <c r="Z459" s="660"/>
      <c r="AA459" s="660"/>
      <c r="AB459" s="220"/>
      <c r="AC459" s="1001"/>
      <c r="AD459" s="1003"/>
      <c r="AE459" s="1003"/>
      <c r="AF459" s="1003"/>
      <c r="AG459" s="1003"/>
      <c r="AH459" s="1003"/>
      <c r="AI459" s="1003"/>
      <c r="AJ459" s="1003"/>
    </row>
    <row r="460" spans="1:36" s="91" customFormat="1" ht="18.75">
      <c r="A460" s="817"/>
      <c r="B460" s="830"/>
      <c r="C460" s="814"/>
      <c r="D460" s="871"/>
      <c r="E460" s="871"/>
      <c r="F460" s="871"/>
      <c r="G460" s="872"/>
      <c r="H460" s="872"/>
      <c r="I460" s="878"/>
      <c r="J460" s="875"/>
      <c r="K460" s="875"/>
      <c r="L460" s="875"/>
      <c r="M460" s="875"/>
      <c r="N460" s="875"/>
      <c r="O460" s="875"/>
      <c r="P460" s="1057"/>
      <c r="T460" s="89"/>
      <c r="U460" s="89"/>
      <c r="V460" s="89"/>
      <c r="W460" s="89"/>
      <c r="X460" s="89"/>
      <c r="Y460" s="89"/>
      <c r="AA460" s="89"/>
      <c r="AC460" s="1006"/>
      <c r="AD460" s="1003"/>
      <c r="AE460" s="1003"/>
      <c r="AF460" s="1003"/>
      <c r="AG460" s="1003"/>
      <c r="AH460" s="1003"/>
      <c r="AI460" s="1003"/>
      <c r="AJ460" s="1003"/>
    </row>
    <row r="461" spans="1:36" s="91" customFormat="1" ht="22.5" customHeight="1">
      <c r="A461" s="564"/>
      <c r="B461" s="380"/>
      <c r="C461" s="814"/>
      <c r="D461" s="566"/>
      <c r="E461" s="566"/>
      <c r="F461" s="566"/>
      <c r="G461" s="567"/>
      <c r="H461" s="567"/>
      <c r="I461" s="310"/>
      <c r="J461" s="311"/>
      <c r="K461" s="311"/>
      <c r="L461" s="311"/>
      <c r="M461" s="311"/>
      <c r="N461" s="357"/>
      <c r="O461" s="311"/>
      <c r="P461" s="631"/>
      <c r="Q461" s="631"/>
      <c r="R461" s="651"/>
      <c r="S461" s="360"/>
      <c r="T461" s="357"/>
      <c r="U461" s="357"/>
      <c r="V461" s="357"/>
      <c r="W461" s="357"/>
      <c r="X461" s="357"/>
      <c r="Y461" s="357"/>
      <c r="Z461" s="357"/>
      <c r="AA461" s="357"/>
      <c r="AB461" s="283"/>
      <c r="AC461" s="1001"/>
      <c r="AD461" s="1003"/>
      <c r="AE461" s="1003"/>
      <c r="AF461" s="1003"/>
      <c r="AG461" s="1003"/>
      <c r="AH461" s="1003"/>
      <c r="AI461" s="1003"/>
      <c r="AJ461" s="1003"/>
    </row>
    <row r="462" spans="1:36" s="91" customFormat="1" ht="18.75">
      <c r="A462" s="817"/>
      <c r="B462" s="830"/>
      <c r="C462" s="814"/>
      <c r="D462" s="871"/>
      <c r="E462" s="871"/>
      <c r="F462" s="871"/>
      <c r="G462" s="872"/>
      <c r="H462" s="872"/>
      <c r="I462" s="577"/>
      <c r="J462" s="875"/>
      <c r="K462" s="875"/>
      <c r="L462" s="875"/>
      <c r="M462" s="875"/>
      <c r="N462" s="875"/>
      <c r="O462" s="875"/>
      <c r="P462" s="1057"/>
      <c r="T462" s="89"/>
      <c r="U462" s="89"/>
      <c r="V462" s="89"/>
      <c r="W462" s="89"/>
      <c r="X462" s="89"/>
      <c r="Y462" s="89"/>
      <c r="AA462" s="89"/>
      <c r="AC462" s="1006"/>
      <c r="AD462" s="1003"/>
      <c r="AE462" s="1003"/>
      <c r="AF462" s="1003"/>
      <c r="AG462" s="1003"/>
      <c r="AH462" s="1003"/>
      <c r="AI462" s="1003"/>
      <c r="AJ462" s="1003"/>
    </row>
    <row r="463" spans="1:36" s="91" customFormat="1" ht="24" customHeight="1">
      <c r="A463" s="564"/>
      <c r="B463" s="380"/>
      <c r="C463" s="814"/>
      <c r="D463" s="872"/>
      <c r="E463" s="872"/>
      <c r="F463" s="872"/>
      <c r="G463" s="872"/>
      <c r="H463" s="872"/>
      <c r="I463" s="577"/>
      <c r="J463" s="873"/>
      <c r="K463" s="873"/>
      <c r="L463" s="873"/>
      <c r="M463" s="873"/>
      <c r="N463" s="873"/>
      <c r="O463" s="873"/>
      <c r="P463" s="647"/>
      <c r="Q463" s="874"/>
      <c r="R463" s="589"/>
      <c r="S463" s="631"/>
      <c r="T463" s="89"/>
      <c r="U463" s="89"/>
      <c r="V463" s="89"/>
      <c r="W463" s="89"/>
      <c r="X463" s="89"/>
      <c r="Y463" s="89"/>
      <c r="Z463" s="89"/>
      <c r="AA463" s="89"/>
      <c r="AC463" s="1003"/>
      <c r="AD463" s="1003"/>
      <c r="AE463" s="1003"/>
      <c r="AF463" s="1003"/>
      <c r="AG463" s="1003"/>
      <c r="AH463" s="1003"/>
      <c r="AI463" s="1003"/>
      <c r="AJ463" s="1003"/>
    </row>
    <row r="464" spans="1:36" s="91" customFormat="1" ht="18.75">
      <c r="A464" s="817"/>
      <c r="B464" s="830"/>
      <c r="C464" s="814"/>
      <c r="D464" s="871"/>
      <c r="E464" s="871"/>
      <c r="F464" s="871"/>
      <c r="G464" s="872"/>
      <c r="H464" s="872"/>
      <c r="I464" s="577"/>
      <c r="J464" s="873"/>
      <c r="K464" s="873"/>
      <c r="L464" s="873"/>
      <c r="M464" s="873"/>
      <c r="N464" s="873"/>
      <c r="O464" s="873"/>
      <c r="P464" s="647"/>
      <c r="T464" s="89"/>
      <c r="U464" s="89"/>
      <c r="V464" s="89"/>
      <c r="W464" s="89"/>
      <c r="X464" s="89"/>
      <c r="Y464" s="89"/>
      <c r="AA464" s="89"/>
      <c r="AC464" s="1006"/>
      <c r="AD464" s="1003"/>
      <c r="AE464" s="1003"/>
      <c r="AF464" s="1003"/>
      <c r="AG464" s="1003"/>
      <c r="AH464" s="1003"/>
      <c r="AI464" s="1003"/>
      <c r="AJ464" s="1003"/>
    </row>
    <row r="465" spans="1:36" s="91" customFormat="1" ht="15.75" customHeight="1">
      <c r="A465" s="564"/>
      <c r="B465" s="380"/>
      <c r="C465" s="814"/>
      <c r="D465" s="566"/>
      <c r="E465" s="566"/>
      <c r="F465" s="566"/>
      <c r="G465" s="567"/>
      <c r="H465" s="567"/>
      <c r="I465" s="760"/>
      <c r="J465" s="283"/>
      <c r="K465" s="614"/>
      <c r="L465" s="614"/>
      <c r="M465" s="283"/>
      <c r="N465" s="313"/>
      <c r="O465" s="283"/>
      <c r="P465" s="631"/>
      <c r="Q465" s="631"/>
      <c r="R465" s="357"/>
      <c r="S465" s="357"/>
      <c r="T465" s="357"/>
      <c r="U465" s="357"/>
      <c r="V465" s="357"/>
      <c r="W465" s="357"/>
      <c r="X465" s="357"/>
      <c r="Y465" s="357"/>
      <c r="Z465" s="283"/>
      <c r="AA465" s="357"/>
      <c r="AB465" s="283"/>
      <c r="AC465" s="1001"/>
      <c r="AD465" s="1003"/>
      <c r="AE465" s="1003"/>
      <c r="AF465" s="1003"/>
      <c r="AG465" s="1003"/>
      <c r="AH465" s="1003"/>
      <c r="AI465" s="1003"/>
      <c r="AJ465" s="1003"/>
    </row>
    <row r="466" spans="1:36" s="91" customFormat="1" ht="18.75">
      <c r="A466" s="817"/>
      <c r="B466" s="835"/>
      <c r="C466" s="836"/>
      <c r="D466" s="837"/>
      <c r="E466" s="837"/>
      <c r="F466" s="837"/>
      <c r="G466" s="837"/>
      <c r="H466" s="837"/>
      <c r="I466" s="187"/>
      <c r="J466" s="187"/>
      <c r="K466" s="187"/>
      <c r="L466" s="838"/>
      <c r="M466" s="187"/>
      <c r="N466" s="861"/>
      <c r="O466" s="187"/>
      <c r="P466" s="922"/>
      <c r="Q466" s="187"/>
      <c r="R466" s="187"/>
      <c r="S466" s="187"/>
      <c r="T466" s="785"/>
      <c r="U466" s="785"/>
      <c r="V466" s="785"/>
      <c r="W466" s="785"/>
      <c r="X466" s="785"/>
      <c r="Y466" s="785"/>
      <c r="Z466" s="187"/>
      <c r="AA466" s="785"/>
      <c r="AB466" s="187"/>
      <c r="AC466" s="1006"/>
      <c r="AD466" s="1003"/>
      <c r="AE466" s="1003"/>
      <c r="AF466" s="1003"/>
      <c r="AG466" s="1003"/>
      <c r="AH466" s="1003"/>
      <c r="AI466" s="1003"/>
      <c r="AJ466" s="1003"/>
    </row>
    <row r="467" spans="1:36" s="91" customFormat="1" ht="15.75" customHeight="1">
      <c r="A467" s="564"/>
      <c r="B467" s="380"/>
      <c r="C467" s="814"/>
      <c r="D467" s="566"/>
      <c r="E467" s="566"/>
      <c r="F467" s="566"/>
      <c r="G467" s="567"/>
      <c r="H467" s="567"/>
      <c r="I467" s="577"/>
      <c r="J467" s="311"/>
      <c r="K467" s="311"/>
      <c r="L467" s="311"/>
      <c r="M467" s="311"/>
      <c r="N467" s="311"/>
      <c r="O467" s="311"/>
      <c r="P467" s="614"/>
      <c r="Q467" s="631"/>
      <c r="R467" s="651"/>
      <c r="S467" s="360"/>
      <c r="T467" s="357"/>
      <c r="U467" s="357"/>
      <c r="V467" s="357"/>
      <c r="W467" s="357"/>
      <c r="X467" s="357"/>
      <c r="Y467" s="357"/>
      <c r="Z467" s="357"/>
      <c r="AA467" s="357"/>
      <c r="AB467" s="283"/>
      <c r="AC467" s="1001"/>
      <c r="AD467" s="1003"/>
      <c r="AE467" s="1003"/>
      <c r="AF467" s="1003"/>
      <c r="AG467" s="1003"/>
      <c r="AH467" s="1003"/>
      <c r="AI467" s="1003"/>
      <c r="AJ467" s="1003"/>
    </row>
    <row r="468" spans="1:36" s="91" customFormat="1" ht="18.75">
      <c r="A468" s="817"/>
      <c r="B468" s="830"/>
      <c r="C468" s="814"/>
      <c r="D468" s="871"/>
      <c r="E468" s="871"/>
      <c r="F468" s="871"/>
      <c r="G468" s="872"/>
      <c r="H468" s="872"/>
      <c r="I468" s="577"/>
      <c r="J468" s="875"/>
      <c r="K468" s="875"/>
      <c r="L468" s="875"/>
      <c r="M468" s="875"/>
      <c r="N468" s="875"/>
      <c r="O468" s="875"/>
      <c r="P468" s="1057"/>
      <c r="T468" s="89"/>
      <c r="U468" s="89"/>
      <c r="V468" s="89"/>
      <c r="W468" s="89"/>
      <c r="X468" s="89"/>
      <c r="Y468" s="89"/>
      <c r="AA468" s="89"/>
      <c r="AC468" s="1003"/>
      <c r="AD468" s="1003"/>
      <c r="AE468" s="1003"/>
      <c r="AF468" s="1003"/>
      <c r="AG468" s="1003"/>
      <c r="AH468" s="1003"/>
      <c r="AI468" s="1003"/>
      <c r="AJ468" s="1003"/>
    </row>
    <row r="469" spans="1:36" s="91" customFormat="1" ht="15.75" customHeight="1">
      <c r="A469" s="564"/>
      <c r="B469" s="380"/>
      <c r="C469" s="814"/>
      <c r="D469" s="566"/>
      <c r="E469" s="566"/>
      <c r="F469" s="566"/>
      <c r="G469" s="567"/>
      <c r="H469" s="567"/>
      <c r="I469" s="577"/>
      <c r="J469" s="311"/>
      <c r="K469" s="311"/>
      <c r="L469" s="311"/>
      <c r="M469" s="311"/>
      <c r="N469" s="311"/>
      <c r="O469" s="311"/>
      <c r="P469" s="569"/>
      <c r="Q469" s="569"/>
      <c r="R469" s="870"/>
      <c r="S469" s="357"/>
      <c r="T469" s="357"/>
      <c r="U469" s="357"/>
      <c r="V469" s="357"/>
      <c r="W469" s="357"/>
      <c r="X469" s="357"/>
      <c r="Y469" s="357"/>
      <c r="Z469" s="357"/>
      <c r="AA469" s="357"/>
      <c r="AB469" s="283"/>
      <c r="AC469" s="1001"/>
      <c r="AD469" s="1003"/>
      <c r="AE469" s="1003"/>
      <c r="AF469" s="1003"/>
      <c r="AG469" s="1003"/>
      <c r="AH469" s="1003"/>
      <c r="AI469" s="1003"/>
      <c r="AJ469" s="1003"/>
    </row>
    <row r="470" spans="1:36" s="91" customFormat="1" ht="18.75">
      <c r="A470" s="817"/>
      <c r="B470" s="830"/>
      <c r="C470" s="814"/>
      <c r="D470" s="871"/>
      <c r="E470" s="871"/>
      <c r="F470" s="871"/>
      <c r="G470" s="872"/>
      <c r="H470" s="872"/>
      <c r="I470" s="577"/>
      <c r="J470" s="873"/>
      <c r="K470" s="873"/>
      <c r="L470" s="873"/>
      <c r="M470" s="873"/>
      <c r="N470" s="873"/>
      <c r="O470" s="873"/>
      <c r="P470" s="647"/>
      <c r="T470" s="89"/>
      <c r="U470" s="89"/>
      <c r="V470" s="89"/>
      <c r="W470" s="89"/>
      <c r="X470" s="89"/>
      <c r="Y470" s="89"/>
      <c r="AA470" s="89"/>
      <c r="AC470" s="1003"/>
      <c r="AD470" s="1003"/>
      <c r="AE470" s="1003"/>
      <c r="AF470" s="1003"/>
      <c r="AG470" s="1003"/>
      <c r="AH470" s="1003"/>
      <c r="AI470" s="1003"/>
      <c r="AJ470" s="1003"/>
    </row>
    <row r="471" spans="1:36" s="91" customFormat="1" ht="18.75">
      <c r="A471" s="564"/>
      <c r="B471" s="380"/>
      <c r="C471" s="814"/>
      <c r="D471" s="566"/>
      <c r="E471" s="566"/>
      <c r="F471" s="566"/>
      <c r="G471" s="567"/>
      <c r="H471" s="567"/>
      <c r="I471" s="577"/>
      <c r="J471" s="311"/>
      <c r="K471" s="311"/>
      <c r="L471" s="311"/>
      <c r="M471" s="311"/>
      <c r="N471" s="311"/>
      <c r="O471" s="311"/>
      <c r="P471" s="614"/>
      <c r="Q471" s="631"/>
      <c r="R471" s="840"/>
      <c r="S471" s="357"/>
      <c r="T471" s="357"/>
      <c r="U471" s="357"/>
      <c r="V471" s="357"/>
      <c r="W471" s="357"/>
      <c r="X471" s="357"/>
      <c r="Y471" s="357"/>
      <c r="Z471" s="357"/>
      <c r="AA471" s="357"/>
      <c r="AB471" s="283"/>
      <c r="AC471" s="1001"/>
      <c r="AD471" s="1003"/>
      <c r="AE471" s="1003"/>
      <c r="AF471" s="1003"/>
      <c r="AG471" s="1003"/>
      <c r="AH471" s="1003"/>
      <c r="AI471" s="1003"/>
      <c r="AJ471" s="1003"/>
    </row>
    <row r="472" spans="1:36" s="91" customFormat="1" ht="18.75">
      <c r="A472" s="817"/>
      <c r="B472" s="830"/>
      <c r="C472" s="814"/>
      <c r="D472" s="871"/>
      <c r="E472" s="871"/>
      <c r="F472" s="871"/>
      <c r="G472" s="872"/>
      <c r="H472" s="872"/>
      <c r="I472" s="869"/>
      <c r="J472" s="875"/>
      <c r="K472" s="875"/>
      <c r="L472" s="875"/>
      <c r="M472" s="875"/>
      <c r="N472" s="875"/>
      <c r="O472" s="875"/>
      <c r="P472" s="1061"/>
      <c r="T472" s="89"/>
      <c r="U472" s="89"/>
      <c r="V472" s="89"/>
      <c r="W472" s="89"/>
      <c r="X472" s="89"/>
      <c r="Y472" s="89"/>
      <c r="AA472" s="89"/>
      <c r="AC472" s="1003"/>
      <c r="AD472" s="1003"/>
      <c r="AE472" s="1003"/>
      <c r="AF472" s="1003"/>
      <c r="AG472" s="1003"/>
      <c r="AH472" s="1003"/>
      <c r="AI472" s="1003"/>
      <c r="AJ472" s="1003"/>
    </row>
    <row r="473" spans="1:36" s="91" customFormat="1" ht="15.75" customHeight="1">
      <c r="A473" s="564"/>
      <c r="B473" s="898"/>
      <c r="C473" s="899"/>
      <c r="D473" s="614"/>
      <c r="E473" s="614"/>
      <c r="F473" s="614"/>
      <c r="G473" s="900"/>
      <c r="H473" s="900"/>
      <c r="I473" s="891"/>
      <c r="J473" s="360"/>
      <c r="K473" s="360"/>
      <c r="L473" s="313"/>
      <c r="M473" s="360"/>
      <c r="N473" s="360"/>
      <c r="O473" s="313"/>
      <c r="P473" s="631"/>
      <c r="Q473" s="631"/>
      <c r="R473" s="570"/>
      <c r="S473" s="360"/>
      <c r="T473" s="357"/>
      <c r="U473" s="357"/>
      <c r="V473" s="357"/>
      <c r="W473" s="357"/>
      <c r="X473" s="357"/>
      <c r="Y473" s="357"/>
      <c r="Z473" s="357"/>
      <c r="AA473" s="357"/>
      <c r="AB473" s="283"/>
      <c r="AC473" s="1001"/>
      <c r="AD473" s="1003"/>
      <c r="AE473" s="1003"/>
      <c r="AF473" s="1003"/>
      <c r="AG473" s="1003"/>
      <c r="AH473" s="1003"/>
      <c r="AI473" s="1003"/>
      <c r="AJ473" s="1003"/>
    </row>
    <row r="474" spans="1:36" s="91" customFormat="1">
      <c r="A474" s="817"/>
      <c r="B474" s="892"/>
      <c r="C474" s="893"/>
      <c r="D474" s="894"/>
      <c r="E474" s="894"/>
      <c r="F474" s="894"/>
      <c r="G474" s="895"/>
      <c r="H474" s="895"/>
      <c r="I474" s="812"/>
      <c r="J474" s="895"/>
      <c r="K474" s="895"/>
      <c r="L474" s="842"/>
      <c r="M474" s="895"/>
      <c r="N474" s="895"/>
      <c r="O474" s="842"/>
      <c r="P474" s="1058"/>
      <c r="T474" s="89"/>
      <c r="U474" s="89"/>
      <c r="V474" s="89"/>
      <c r="W474" s="89"/>
      <c r="X474" s="89"/>
      <c r="Y474" s="89"/>
      <c r="AA474" s="89"/>
      <c r="AC474" s="1006"/>
      <c r="AD474" s="1003"/>
      <c r="AE474" s="1003"/>
      <c r="AF474" s="1003"/>
      <c r="AG474" s="1003"/>
      <c r="AH474" s="1003"/>
      <c r="AI474" s="1003"/>
      <c r="AJ474" s="1003"/>
    </row>
    <row r="475" spans="1:36" s="91" customFormat="1" ht="15.75" customHeight="1">
      <c r="A475" s="564"/>
      <c r="B475" s="380"/>
      <c r="C475" s="814"/>
      <c r="D475" s="566"/>
      <c r="E475" s="566"/>
      <c r="F475" s="566"/>
      <c r="G475" s="567"/>
      <c r="H475" s="567"/>
      <c r="I475" s="878"/>
      <c r="J475" s="311"/>
      <c r="K475" s="311"/>
      <c r="L475" s="311"/>
      <c r="M475" s="311"/>
      <c r="N475" s="311"/>
      <c r="O475" s="311"/>
      <c r="P475" s="614"/>
      <c r="Q475" s="614"/>
      <c r="R475" s="651"/>
      <c r="S475" s="360"/>
      <c r="T475" s="357"/>
      <c r="U475" s="357"/>
      <c r="V475" s="357"/>
      <c r="W475" s="357"/>
      <c r="X475" s="357"/>
      <c r="Y475" s="357"/>
      <c r="Z475" s="357"/>
      <c r="AA475" s="357"/>
      <c r="AB475" s="283"/>
      <c r="AC475" s="1001"/>
      <c r="AD475" s="1003"/>
      <c r="AE475" s="1003"/>
      <c r="AF475" s="1003"/>
      <c r="AG475" s="1003"/>
      <c r="AH475" s="1003"/>
      <c r="AI475" s="1003"/>
      <c r="AJ475" s="1003"/>
    </row>
    <row r="476" spans="1:36" s="91" customFormat="1" ht="18.75">
      <c r="A476" s="817"/>
      <c r="B476" s="830"/>
      <c r="C476" s="814"/>
      <c r="D476" s="871"/>
      <c r="E476" s="871"/>
      <c r="F476" s="871"/>
      <c r="G476" s="872"/>
      <c r="H476" s="872"/>
      <c r="I476" s="878"/>
      <c r="J476" s="875"/>
      <c r="K476" s="875"/>
      <c r="L476" s="875"/>
      <c r="M476" s="875"/>
      <c r="N476" s="875"/>
      <c r="O476" s="875"/>
      <c r="P476" s="1057"/>
      <c r="T476" s="89"/>
      <c r="U476" s="89"/>
      <c r="V476" s="89"/>
      <c r="W476" s="89"/>
      <c r="X476" s="89"/>
      <c r="Y476" s="89"/>
      <c r="AA476" s="89"/>
      <c r="AC476" s="1004"/>
      <c r="AD476" s="1003"/>
      <c r="AE476" s="1003"/>
      <c r="AF476" s="1003"/>
      <c r="AG476" s="1003"/>
      <c r="AH476" s="1003"/>
      <c r="AI476" s="1003"/>
      <c r="AJ476" s="1003"/>
    </row>
    <row r="477" spans="1:36" s="91" customFormat="1" ht="15.75" customHeight="1">
      <c r="A477" s="564"/>
      <c r="B477" s="380"/>
      <c r="C477" s="814"/>
      <c r="D477" s="566"/>
      <c r="E477" s="566"/>
      <c r="F477" s="566"/>
      <c r="G477" s="567"/>
      <c r="H477" s="567"/>
      <c r="I477" s="577"/>
      <c r="J477" s="311"/>
      <c r="K477" s="311"/>
      <c r="L477" s="357"/>
      <c r="M477" s="311"/>
      <c r="N477" s="311"/>
      <c r="O477" s="311"/>
      <c r="P477" s="631"/>
      <c r="Q477" s="631"/>
      <c r="R477" s="870"/>
      <c r="S477" s="357"/>
      <c r="T477" s="357"/>
      <c r="U477" s="357"/>
      <c r="V477" s="357"/>
      <c r="W477" s="357"/>
      <c r="X477" s="357"/>
      <c r="Y477" s="357"/>
      <c r="Z477" s="357"/>
      <c r="AA477" s="357"/>
      <c r="AB477" s="283"/>
      <c r="AC477" s="1001"/>
      <c r="AD477" s="1003"/>
      <c r="AE477" s="1003"/>
      <c r="AF477" s="1003"/>
      <c r="AG477" s="1003"/>
      <c r="AH477" s="1003"/>
      <c r="AI477" s="1003"/>
      <c r="AJ477" s="1003"/>
    </row>
    <row r="478" spans="1:36" s="92" customFormat="1" ht="18.75">
      <c r="A478" s="817"/>
      <c r="B478" s="830"/>
      <c r="C478" s="814"/>
      <c r="D478" s="871"/>
      <c r="E478" s="871"/>
      <c r="F478" s="871"/>
      <c r="G478" s="872"/>
      <c r="H478" s="872"/>
      <c r="I478" s="577"/>
      <c r="J478" s="873"/>
      <c r="K478" s="873"/>
      <c r="L478" s="873"/>
      <c r="M478" s="873"/>
      <c r="N478" s="873"/>
      <c r="O478" s="873"/>
      <c r="P478" s="647"/>
      <c r="Q478" s="91"/>
      <c r="R478" s="91"/>
      <c r="S478" s="91"/>
      <c r="T478" s="89"/>
      <c r="U478" s="89"/>
      <c r="V478" s="89"/>
      <c r="W478" s="89"/>
      <c r="X478" s="89"/>
      <c r="Y478" s="89"/>
      <c r="Z478" s="91"/>
      <c r="AA478" s="89"/>
      <c r="AB478" s="91"/>
      <c r="AC478" s="1004"/>
      <c r="AD478" s="1004"/>
      <c r="AE478" s="1004"/>
      <c r="AF478" s="1004"/>
      <c r="AG478" s="1004"/>
      <c r="AH478" s="1004"/>
      <c r="AI478" s="1004"/>
      <c r="AJ478" s="1004"/>
    </row>
    <row r="479" spans="1:36" s="92" customFormat="1" ht="15" customHeight="1">
      <c r="A479" s="564"/>
      <c r="B479" s="898"/>
      <c r="C479" s="893"/>
      <c r="D479" s="880"/>
      <c r="E479" s="880"/>
      <c r="F479" s="880"/>
      <c r="G479" s="895"/>
      <c r="H479" s="895"/>
      <c r="I479" s="884"/>
      <c r="J479" s="222"/>
      <c r="K479" s="880"/>
      <c r="L479" s="881"/>
      <c r="M479" s="222"/>
      <c r="N479" s="881"/>
      <c r="O479" s="880"/>
      <c r="P479" s="631"/>
      <c r="Q479" s="631"/>
      <c r="R479" s="369"/>
      <c r="S479" s="646"/>
      <c r="T479" s="881"/>
      <c r="U479" s="881"/>
      <c r="V479" s="881"/>
      <c r="W479" s="881"/>
      <c r="X479" s="881"/>
      <c r="Y479" s="881"/>
      <c r="Z479" s="222"/>
      <c r="AA479" s="881"/>
      <c r="AB479" s="222"/>
      <c r="AC479" s="1000"/>
      <c r="AD479" s="1004"/>
      <c r="AE479" s="1004"/>
      <c r="AF479" s="1004"/>
      <c r="AG479" s="1004"/>
      <c r="AH479" s="1004"/>
      <c r="AI479" s="1004"/>
      <c r="AJ479" s="1004"/>
    </row>
    <row r="480" spans="1:36" s="92" customFormat="1" ht="18.75">
      <c r="A480" s="564"/>
      <c r="B480" s="380"/>
      <c r="C480" s="814"/>
      <c r="D480" s="872"/>
      <c r="E480" s="872"/>
      <c r="F480" s="872"/>
      <c r="G480" s="872"/>
      <c r="H480" s="872"/>
      <c r="I480" s="577"/>
      <c r="J480" s="873"/>
      <c r="K480" s="873"/>
      <c r="L480" s="873"/>
      <c r="M480" s="873"/>
      <c r="N480" s="873"/>
      <c r="O480" s="873"/>
      <c r="P480" s="631"/>
      <c r="Q480" s="631"/>
      <c r="R480" s="589"/>
      <c r="S480" s="631"/>
      <c r="T480" s="89"/>
      <c r="U480" s="89"/>
      <c r="V480" s="89"/>
      <c r="W480" s="89"/>
      <c r="X480" s="89"/>
      <c r="Y480" s="89"/>
      <c r="Z480" s="89"/>
      <c r="AA480" s="89"/>
      <c r="AB480" s="91"/>
      <c r="AC480" s="1003"/>
      <c r="AD480" s="1004"/>
      <c r="AE480" s="1004"/>
      <c r="AF480" s="1004"/>
      <c r="AG480" s="1004"/>
      <c r="AH480" s="1004"/>
      <c r="AI480" s="1004"/>
      <c r="AJ480" s="1004"/>
    </row>
    <row r="481" spans="1:36" s="91" customFormat="1" ht="18.75">
      <c r="A481" s="817"/>
      <c r="B481" s="830"/>
      <c r="C481" s="814"/>
      <c r="D481" s="871"/>
      <c r="E481" s="871"/>
      <c r="F481" s="871"/>
      <c r="G481" s="872"/>
      <c r="H481" s="872"/>
      <c r="I481" s="577"/>
      <c r="J481" s="873"/>
      <c r="K481" s="873"/>
      <c r="L481" s="873"/>
      <c r="M481" s="873"/>
      <c r="N481" s="873"/>
      <c r="O481" s="873"/>
      <c r="P481" s="647"/>
      <c r="T481" s="89"/>
      <c r="U481" s="89"/>
      <c r="V481" s="89"/>
      <c r="W481" s="89"/>
      <c r="X481" s="89"/>
      <c r="Y481" s="89"/>
      <c r="AA481" s="89"/>
      <c r="AC481" s="1003"/>
      <c r="AD481" s="1003"/>
      <c r="AE481" s="1003"/>
      <c r="AF481" s="1003"/>
      <c r="AG481" s="1003"/>
      <c r="AH481" s="1003"/>
      <c r="AI481" s="1003"/>
      <c r="AJ481" s="1003"/>
    </row>
    <row r="482" spans="1:36" s="91" customFormat="1" ht="24" customHeight="1">
      <c r="A482" s="564"/>
      <c r="B482" s="380"/>
      <c r="C482" s="814"/>
      <c r="D482" s="815"/>
      <c r="E482" s="815"/>
      <c r="F482" s="815"/>
      <c r="G482" s="567"/>
      <c r="H482" s="567"/>
      <c r="I482" s="577"/>
      <c r="J482" s="311"/>
      <c r="K482" s="311"/>
      <c r="L482" s="311"/>
      <c r="M482" s="311"/>
      <c r="N482" s="311"/>
      <c r="O482" s="311"/>
      <c r="P482" s="631"/>
      <c r="Q482" s="631"/>
      <c r="R482" s="870"/>
      <c r="S482" s="357"/>
      <c r="T482" s="357"/>
      <c r="U482" s="357"/>
      <c r="V482" s="357"/>
      <c r="W482" s="357"/>
      <c r="X482" s="357"/>
      <c r="Y482" s="357"/>
      <c r="Z482" s="357"/>
      <c r="AA482" s="357"/>
      <c r="AB482" s="283"/>
      <c r="AC482" s="1016"/>
      <c r="AD482" s="1003"/>
      <c r="AE482" s="1003"/>
      <c r="AF482" s="1003"/>
      <c r="AG482" s="1003"/>
      <c r="AH482" s="1003"/>
      <c r="AI482" s="1003"/>
      <c r="AJ482" s="1003"/>
    </row>
    <row r="483" spans="1:36" s="92" customFormat="1" ht="15.75" customHeight="1">
      <c r="A483" s="564"/>
      <c r="B483" s="380"/>
      <c r="C483" s="814"/>
      <c r="D483" s="566"/>
      <c r="E483" s="566"/>
      <c r="F483" s="566"/>
      <c r="G483" s="901"/>
      <c r="H483" s="901"/>
      <c r="I483" s="576"/>
      <c r="J483" s="220"/>
      <c r="K483" s="311"/>
      <c r="L483" s="311"/>
      <c r="M483" s="311"/>
      <c r="N483" s="311"/>
      <c r="O483" s="311"/>
      <c r="P483" s="614"/>
      <c r="Q483" s="614"/>
      <c r="R483" s="283"/>
      <c r="S483" s="357"/>
      <c r="T483" s="660"/>
      <c r="U483" s="660"/>
      <c r="V483" s="660"/>
      <c r="W483" s="660"/>
      <c r="X483" s="660"/>
      <c r="Y483" s="660"/>
      <c r="Z483" s="660"/>
      <c r="AA483" s="660"/>
      <c r="AB483" s="220"/>
      <c r="AC483" s="1001"/>
      <c r="AD483" s="1004"/>
      <c r="AE483" s="1004"/>
      <c r="AF483" s="1004"/>
      <c r="AG483" s="1004"/>
      <c r="AH483" s="1004"/>
      <c r="AI483" s="1004"/>
      <c r="AJ483" s="1004"/>
    </row>
    <row r="484" spans="1:36" s="91" customFormat="1" ht="18.75">
      <c r="A484" s="817"/>
      <c r="B484" s="830"/>
      <c r="C484" s="814"/>
      <c r="D484" s="871"/>
      <c r="E484" s="871"/>
      <c r="F484" s="871"/>
      <c r="G484" s="872"/>
      <c r="H484" s="872"/>
      <c r="I484" s="577"/>
      <c r="J484" s="875"/>
      <c r="K484" s="875"/>
      <c r="L484" s="875"/>
      <c r="M484" s="875"/>
      <c r="N484" s="875"/>
      <c r="O484" s="875"/>
      <c r="P484" s="1057"/>
      <c r="T484" s="89"/>
      <c r="U484" s="89"/>
      <c r="V484" s="89"/>
      <c r="W484" s="89"/>
      <c r="X484" s="89"/>
      <c r="Y484" s="89"/>
      <c r="AA484" s="89"/>
      <c r="AC484" s="1003"/>
      <c r="AD484" s="1003"/>
      <c r="AE484" s="1003"/>
      <c r="AF484" s="1003"/>
      <c r="AG484" s="1003"/>
      <c r="AH484" s="1003"/>
      <c r="AI484" s="1003"/>
      <c r="AJ484" s="1003"/>
    </row>
    <row r="485" spans="1:36" s="92" customFormat="1" ht="18.75">
      <c r="A485" s="564"/>
      <c r="B485" s="380"/>
      <c r="C485" s="814"/>
      <c r="D485" s="566"/>
      <c r="E485" s="566"/>
      <c r="F485" s="566"/>
      <c r="G485" s="567"/>
      <c r="H485" s="567"/>
      <c r="I485" s="878"/>
      <c r="J485" s="311"/>
      <c r="K485" s="311"/>
      <c r="L485" s="311"/>
      <c r="M485" s="311"/>
      <c r="N485" s="311"/>
      <c r="O485" s="311"/>
      <c r="P485" s="902"/>
      <c r="Q485" s="631"/>
      <c r="R485" s="870"/>
      <c r="S485" s="357"/>
      <c r="T485" s="357"/>
      <c r="U485" s="357"/>
      <c r="V485" s="357"/>
      <c r="W485" s="357"/>
      <c r="X485" s="357"/>
      <c r="Y485" s="357"/>
      <c r="Z485" s="357"/>
      <c r="AA485" s="357"/>
      <c r="AB485" s="283"/>
      <c r="AC485" s="1001"/>
      <c r="AD485" s="1004"/>
      <c r="AE485" s="1004"/>
      <c r="AF485" s="1004"/>
      <c r="AG485" s="1004"/>
      <c r="AH485" s="1004"/>
      <c r="AI485" s="1004"/>
      <c r="AJ485" s="1004"/>
    </row>
    <row r="486" spans="1:36" s="91" customFormat="1" ht="18.75">
      <c r="A486" s="817"/>
      <c r="B486" s="835"/>
      <c r="C486" s="836"/>
      <c r="D486" s="837"/>
      <c r="E486" s="837"/>
      <c r="F486" s="837"/>
      <c r="G486" s="837"/>
      <c r="H486" s="837"/>
      <c r="I486" s="187"/>
      <c r="J486" s="187"/>
      <c r="K486" s="187"/>
      <c r="L486" s="838"/>
      <c r="M486" s="894"/>
      <c r="N486" s="187"/>
      <c r="O486" s="187"/>
      <c r="P486" s="922"/>
      <c r="Q486" s="187"/>
      <c r="R486" s="187"/>
      <c r="S486" s="187"/>
      <c r="T486" s="785"/>
      <c r="U486" s="785"/>
      <c r="V486" s="785"/>
      <c r="W486" s="785"/>
      <c r="X486" s="785"/>
      <c r="Y486" s="785"/>
      <c r="Z486" s="187"/>
      <c r="AA486" s="785"/>
      <c r="AB486" s="187"/>
      <c r="AC486" s="1004"/>
      <c r="AD486" s="1003"/>
      <c r="AE486" s="1003"/>
      <c r="AF486" s="1003"/>
      <c r="AG486" s="1003"/>
      <c r="AH486" s="1003"/>
      <c r="AI486" s="1003"/>
      <c r="AJ486" s="1003"/>
    </row>
    <row r="487" spans="1:36" s="91" customFormat="1" ht="18.75">
      <c r="A487" s="564"/>
      <c r="B487" s="380"/>
      <c r="C487" s="814"/>
      <c r="D487" s="566"/>
      <c r="E487" s="566"/>
      <c r="F487" s="566"/>
      <c r="G487" s="567"/>
      <c r="H487" s="567"/>
      <c r="I487" s="577"/>
      <c r="J487" s="311"/>
      <c r="K487" s="311"/>
      <c r="L487" s="311"/>
      <c r="M487" s="311"/>
      <c r="N487" s="311"/>
      <c r="O487" s="311"/>
      <c r="P487" s="357"/>
      <c r="Q487" s="631"/>
      <c r="R487" s="651"/>
      <c r="S487" s="360"/>
      <c r="T487" s="357"/>
      <c r="U487" s="357"/>
      <c r="V487" s="357"/>
      <c r="W487" s="357"/>
      <c r="X487" s="357"/>
      <c r="Y487" s="357"/>
      <c r="Z487" s="357"/>
      <c r="AA487" s="357"/>
      <c r="AB487" s="283"/>
      <c r="AC487" s="1001"/>
      <c r="AD487" s="1003"/>
      <c r="AE487" s="1003"/>
      <c r="AF487" s="1003"/>
      <c r="AG487" s="1003"/>
      <c r="AH487" s="1003"/>
      <c r="AI487" s="1003"/>
      <c r="AJ487" s="1003"/>
    </row>
    <row r="488" spans="1:36" s="91" customFormat="1" ht="14.25" customHeight="1">
      <c r="A488" s="817"/>
      <c r="B488" s="830"/>
      <c r="C488" s="814"/>
      <c r="D488" s="871"/>
      <c r="E488" s="871"/>
      <c r="F488" s="871"/>
      <c r="G488" s="872"/>
      <c r="H488" s="872"/>
      <c r="I488" s="878"/>
      <c r="J488" s="875"/>
      <c r="K488" s="875"/>
      <c r="L488" s="875"/>
      <c r="M488" s="875"/>
      <c r="N488" s="875"/>
      <c r="O488" s="875"/>
      <c r="P488" s="1057"/>
      <c r="T488" s="89"/>
      <c r="U488" s="89"/>
      <c r="V488" s="89"/>
      <c r="W488" s="89"/>
      <c r="X488" s="89"/>
      <c r="Y488" s="89"/>
      <c r="AA488" s="89"/>
      <c r="AC488" s="1003"/>
      <c r="AD488" s="1003"/>
      <c r="AE488" s="1003"/>
      <c r="AF488" s="1003"/>
      <c r="AG488" s="1003"/>
      <c r="AH488" s="1003"/>
      <c r="AI488" s="1003"/>
      <c r="AJ488" s="1003"/>
    </row>
    <row r="489" spans="1:36" s="92" customFormat="1" ht="15" customHeight="1">
      <c r="A489" s="817"/>
      <c r="B489" s="830"/>
      <c r="C489" s="814"/>
      <c r="D489" s="871"/>
      <c r="E489" s="871"/>
      <c r="F489" s="871"/>
      <c r="G489" s="872"/>
      <c r="H489" s="872"/>
      <c r="I489" s="878"/>
      <c r="J489" s="875"/>
      <c r="K489" s="875"/>
      <c r="L489" s="875"/>
      <c r="M489" s="875"/>
      <c r="N489" s="875"/>
      <c r="O489" s="875"/>
      <c r="P489" s="1057"/>
      <c r="Q489" s="91"/>
      <c r="R489" s="91"/>
      <c r="S489" s="91"/>
      <c r="T489" s="89"/>
      <c r="U489" s="89"/>
      <c r="V489" s="89"/>
      <c r="W489" s="89"/>
      <c r="X489" s="89"/>
      <c r="Y489" s="89"/>
      <c r="Z489" s="91"/>
      <c r="AA489" s="89"/>
      <c r="AB489" s="91"/>
      <c r="AC489" s="1004"/>
      <c r="AD489" s="1004"/>
      <c r="AE489" s="1004"/>
      <c r="AF489" s="1004"/>
      <c r="AG489" s="1004"/>
      <c r="AH489" s="1004"/>
      <c r="AI489" s="1004"/>
      <c r="AJ489" s="1004"/>
    </row>
    <row r="490" spans="1:36" s="91" customFormat="1" ht="15.75" customHeight="1">
      <c r="A490" s="564"/>
      <c r="B490" s="380"/>
      <c r="C490" s="814"/>
      <c r="D490" s="566"/>
      <c r="E490" s="566"/>
      <c r="F490" s="566"/>
      <c r="G490" s="567"/>
      <c r="H490" s="567"/>
      <c r="I490" s="577"/>
      <c r="J490" s="311"/>
      <c r="K490" s="311"/>
      <c r="L490" s="311"/>
      <c r="M490" s="311"/>
      <c r="N490" s="311"/>
      <c r="O490" s="311"/>
      <c r="P490" s="631"/>
      <c r="Q490" s="631"/>
      <c r="R490" s="651"/>
      <c r="S490" s="360"/>
      <c r="T490" s="357"/>
      <c r="U490" s="357"/>
      <c r="V490" s="357"/>
      <c r="W490" s="357"/>
      <c r="X490" s="357"/>
      <c r="Y490" s="357"/>
      <c r="Z490" s="357"/>
      <c r="AA490" s="357"/>
      <c r="AB490" s="283"/>
      <c r="AC490" s="1009"/>
      <c r="AD490" s="1003"/>
      <c r="AE490" s="1003"/>
      <c r="AF490" s="1003"/>
      <c r="AG490" s="1003"/>
      <c r="AH490" s="1003"/>
      <c r="AI490" s="1003"/>
      <c r="AJ490" s="1003"/>
    </row>
    <row r="491" spans="1:36" s="92" customFormat="1" ht="18.75">
      <c r="A491" s="817"/>
      <c r="B491" s="830"/>
      <c r="C491" s="814"/>
      <c r="D491" s="871"/>
      <c r="E491" s="871"/>
      <c r="F491" s="871"/>
      <c r="G491" s="872"/>
      <c r="H491" s="872"/>
      <c r="I491" s="577"/>
      <c r="J491" s="875"/>
      <c r="K491" s="875"/>
      <c r="L491" s="875"/>
      <c r="M491" s="875"/>
      <c r="N491" s="875"/>
      <c r="O491" s="875"/>
      <c r="P491" s="1057"/>
      <c r="Q491" s="91"/>
      <c r="R491" s="91"/>
      <c r="S491" s="91"/>
      <c r="T491" s="89"/>
      <c r="U491" s="89"/>
      <c r="V491" s="89"/>
      <c r="W491" s="89"/>
      <c r="X491" s="89"/>
      <c r="Y491" s="89"/>
      <c r="Z491" s="91"/>
      <c r="AA491" s="89"/>
      <c r="AB491" s="91"/>
      <c r="AC491" s="1003"/>
      <c r="AD491" s="1004"/>
      <c r="AE491" s="1004"/>
      <c r="AF491" s="1004"/>
      <c r="AG491" s="1004"/>
      <c r="AH491" s="1004"/>
      <c r="AI491" s="1004"/>
      <c r="AJ491" s="1004"/>
    </row>
    <row r="492" spans="1:36" s="92" customFormat="1" ht="18.75">
      <c r="A492" s="564"/>
      <c r="B492" s="380"/>
      <c r="C492" s="814"/>
      <c r="D492" s="566"/>
      <c r="E492" s="566"/>
      <c r="F492" s="566"/>
      <c r="G492" s="567"/>
      <c r="H492" s="567"/>
      <c r="I492" s="878"/>
      <c r="J492" s="311"/>
      <c r="K492" s="311"/>
      <c r="L492" s="311"/>
      <c r="M492" s="311"/>
      <c r="N492" s="311"/>
      <c r="O492" s="311"/>
      <c r="P492" s="631"/>
      <c r="Q492" s="646"/>
      <c r="R492" s="840"/>
      <c r="S492" s="357"/>
      <c r="T492" s="357"/>
      <c r="U492" s="357"/>
      <c r="V492" s="357"/>
      <c r="W492" s="357"/>
      <c r="X492" s="357"/>
      <c r="Y492" s="357"/>
      <c r="Z492" s="357"/>
      <c r="AA492" s="357"/>
      <c r="AB492" s="283"/>
      <c r="AC492" s="1001"/>
      <c r="AD492" s="1004"/>
      <c r="AE492" s="1004"/>
      <c r="AF492" s="1004"/>
      <c r="AG492" s="1004"/>
      <c r="AH492" s="1004"/>
      <c r="AI492" s="1004"/>
      <c r="AJ492" s="1004"/>
    </row>
    <row r="493" spans="1:36" s="92" customFormat="1" ht="18.75">
      <c r="A493" s="817"/>
      <c r="B493" s="830"/>
      <c r="C493" s="814"/>
      <c r="D493" s="871"/>
      <c r="E493" s="871"/>
      <c r="F493" s="871"/>
      <c r="G493" s="872"/>
      <c r="H493" s="872"/>
      <c r="I493" s="903"/>
      <c r="J493" s="875"/>
      <c r="K493" s="875"/>
      <c r="L493" s="875"/>
      <c r="M493" s="875"/>
      <c r="N493" s="875"/>
      <c r="O493" s="875"/>
      <c r="P493" s="1061"/>
      <c r="Q493" s="91"/>
      <c r="R493" s="91"/>
      <c r="S493" s="91"/>
      <c r="T493" s="89"/>
      <c r="U493" s="89"/>
      <c r="V493" s="89"/>
      <c r="W493" s="89"/>
      <c r="X493" s="89"/>
      <c r="Y493" s="89"/>
      <c r="Z493" s="91"/>
      <c r="AA493" s="89"/>
      <c r="AB493" s="91"/>
      <c r="AC493" s="1003"/>
      <c r="AD493" s="1004"/>
      <c r="AE493" s="1004"/>
      <c r="AF493" s="1004"/>
      <c r="AG493" s="1004"/>
      <c r="AH493" s="1004"/>
      <c r="AI493" s="1004"/>
      <c r="AJ493" s="1004"/>
    </row>
    <row r="494" spans="1:36" s="92" customFormat="1" ht="18.75">
      <c r="A494" s="564"/>
      <c r="B494" s="380"/>
      <c r="C494" s="814"/>
      <c r="D494" s="566"/>
      <c r="E494" s="566"/>
      <c r="F494" s="566"/>
      <c r="G494" s="567"/>
      <c r="H494" s="567"/>
      <c r="I494" s="577"/>
      <c r="J494" s="311"/>
      <c r="K494" s="311"/>
      <c r="L494" s="311"/>
      <c r="M494" s="311"/>
      <c r="N494" s="311"/>
      <c r="O494" s="311"/>
      <c r="P494" s="631"/>
      <c r="Q494" s="631"/>
      <c r="R494" s="870"/>
      <c r="S494" s="357"/>
      <c r="T494" s="357"/>
      <c r="U494" s="357"/>
      <c r="V494" s="357"/>
      <c r="W494" s="357"/>
      <c r="X494" s="357"/>
      <c r="Y494" s="357"/>
      <c r="Z494" s="357"/>
      <c r="AA494" s="357"/>
      <c r="AB494" s="283"/>
      <c r="AC494" s="1001"/>
      <c r="AD494" s="1004"/>
      <c r="AE494" s="1004"/>
      <c r="AF494" s="1004"/>
      <c r="AG494" s="1004"/>
      <c r="AH494" s="1004"/>
      <c r="AI494" s="1004"/>
      <c r="AJ494" s="1004"/>
    </row>
    <row r="495" spans="1:36" s="91" customFormat="1" ht="18.75">
      <c r="A495" s="817"/>
      <c r="B495" s="830"/>
      <c r="C495" s="814"/>
      <c r="D495" s="871"/>
      <c r="E495" s="871"/>
      <c r="F495" s="871"/>
      <c r="G495" s="872"/>
      <c r="H495" s="872"/>
      <c r="I495" s="577"/>
      <c r="J495" s="873"/>
      <c r="K495" s="873"/>
      <c r="L495" s="873"/>
      <c r="M495" s="873"/>
      <c r="N495" s="873"/>
      <c r="O495" s="873"/>
      <c r="P495" s="647"/>
      <c r="T495" s="89"/>
      <c r="U495" s="89"/>
      <c r="V495" s="89"/>
      <c r="W495" s="89"/>
      <c r="X495" s="89"/>
      <c r="Y495" s="89"/>
      <c r="AA495" s="89"/>
      <c r="AC495" s="1003"/>
      <c r="AD495" s="1003"/>
      <c r="AE495" s="1003"/>
      <c r="AF495" s="1003"/>
      <c r="AG495" s="1003"/>
      <c r="AH495" s="1003"/>
      <c r="AI495" s="1003"/>
      <c r="AJ495" s="1003"/>
    </row>
    <row r="496" spans="1:36" s="91" customFormat="1" ht="18.75">
      <c r="A496" s="564"/>
      <c r="B496" s="380"/>
      <c r="C496" s="814"/>
      <c r="D496" s="566"/>
      <c r="E496" s="566"/>
      <c r="F496" s="566"/>
      <c r="G496" s="567"/>
      <c r="H496" s="567"/>
      <c r="I496" s="878"/>
      <c r="J496" s="311"/>
      <c r="K496" s="311"/>
      <c r="L496" s="311"/>
      <c r="M496" s="311"/>
      <c r="N496" s="311"/>
      <c r="O496" s="311"/>
      <c r="P496" s="631"/>
      <c r="Q496" s="569"/>
      <c r="R496" s="904"/>
      <c r="S496" s="905"/>
      <c r="T496" s="357"/>
      <c r="U496" s="357"/>
      <c r="V496" s="357"/>
      <c r="W496" s="357"/>
      <c r="X496" s="357"/>
      <c r="Y496" s="357"/>
      <c r="Z496" s="357"/>
      <c r="AA496" s="357"/>
      <c r="AB496" s="283"/>
      <c r="AC496" s="1001"/>
      <c r="AD496" s="1003"/>
      <c r="AE496" s="1003"/>
      <c r="AF496" s="1003"/>
      <c r="AG496" s="1003"/>
      <c r="AH496" s="1003"/>
      <c r="AI496" s="1003"/>
      <c r="AJ496" s="1003"/>
    </row>
    <row r="497" spans="1:36" s="91" customFormat="1" ht="18.75">
      <c r="A497" s="817"/>
      <c r="B497" s="830"/>
      <c r="C497" s="814"/>
      <c r="D497" s="871"/>
      <c r="E497" s="871"/>
      <c r="F497" s="871"/>
      <c r="G497" s="872"/>
      <c r="H497" s="872"/>
      <c r="I497" s="903"/>
      <c r="J497" s="875"/>
      <c r="K497" s="875"/>
      <c r="L497" s="875"/>
      <c r="M497" s="875"/>
      <c r="N497" s="875"/>
      <c r="O497" s="875"/>
      <c r="P497" s="906"/>
      <c r="T497" s="89"/>
      <c r="U497" s="89"/>
      <c r="V497" s="89"/>
      <c r="W497" s="89"/>
      <c r="X497" s="89"/>
      <c r="Y497" s="89"/>
      <c r="AA497" s="89"/>
      <c r="AC497" s="1004"/>
      <c r="AD497" s="1003"/>
      <c r="AE497" s="1003"/>
      <c r="AF497" s="1003"/>
      <c r="AG497" s="1003"/>
      <c r="AH497" s="1003"/>
      <c r="AI497" s="1003"/>
      <c r="AJ497" s="1003"/>
    </row>
    <row r="498" spans="1:36" s="91" customFormat="1">
      <c r="A498" s="564"/>
      <c r="B498" s="898"/>
      <c r="C498" s="899"/>
      <c r="D498" s="614"/>
      <c r="E498" s="614"/>
      <c r="F498" s="614"/>
      <c r="G498" s="900"/>
      <c r="H498" s="900"/>
      <c r="I498" s="891"/>
      <c r="J498" s="360"/>
      <c r="K498" s="360"/>
      <c r="L498" s="313"/>
      <c r="M498" s="360"/>
      <c r="N498" s="360"/>
      <c r="O498" s="284"/>
      <c r="P498" s="569"/>
      <c r="Q498" s="569"/>
      <c r="R498" s="570"/>
      <c r="S498" s="360"/>
      <c r="T498" s="357"/>
      <c r="U498" s="357"/>
      <c r="V498" s="357"/>
      <c r="W498" s="357"/>
      <c r="X498" s="357"/>
      <c r="Y498" s="357"/>
      <c r="Z498" s="357"/>
      <c r="AA498" s="357"/>
      <c r="AB498" s="283"/>
      <c r="AC498" s="1001"/>
      <c r="AD498" s="1003"/>
      <c r="AE498" s="1003"/>
      <c r="AF498" s="1003"/>
      <c r="AG498" s="1003"/>
      <c r="AH498" s="1003"/>
      <c r="AI498" s="1003"/>
      <c r="AJ498" s="1003"/>
    </row>
    <row r="499" spans="1:36" s="91" customFormat="1">
      <c r="A499" s="817"/>
      <c r="B499" s="892"/>
      <c r="C499" s="893"/>
      <c r="D499" s="894"/>
      <c r="E499" s="894"/>
      <c r="F499" s="894"/>
      <c r="G499" s="895"/>
      <c r="H499" s="895"/>
      <c r="I499" s="812"/>
      <c r="J499" s="895"/>
      <c r="K499" s="895"/>
      <c r="L499" s="842"/>
      <c r="M499" s="895"/>
      <c r="N499" s="895"/>
      <c r="O499" s="842"/>
      <c r="P499" s="1058"/>
      <c r="T499" s="89"/>
      <c r="U499" s="89"/>
      <c r="V499" s="89"/>
      <c r="W499" s="89"/>
      <c r="X499" s="89"/>
      <c r="Y499" s="89"/>
      <c r="AA499" s="89"/>
      <c r="AC499" s="1003"/>
      <c r="AD499" s="1003"/>
      <c r="AE499" s="1003"/>
      <c r="AF499" s="1003"/>
      <c r="AG499" s="1003"/>
      <c r="AH499" s="1003"/>
      <c r="AI499" s="1003"/>
      <c r="AJ499" s="1003"/>
    </row>
    <row r="500" spans="1:36" s="91" customFormat="1" ht="15.75" customHeight="1">
      <c r="A500" s="564"/>
      <c r="B500" s="380"/>
      <c r="C500" s="814"/>
      <c r="D500" s="566"/>
      <c r="E500" s="566"/>
      <c r="F500" s="566"/>
      <c r="G500" s="567"/>
      <c r="H500" s="567"/>
      <c r="I500" s="577"/>
      <c r="J500" s="311"/>
      <c r="K500" s="311"/>
      <c r="L500" s="311"/>
      <c r="M500" s="311"/>
      <c r="N500" s="311"/>
      <c r="O500" s="311"/>
      <c r="P500" s="631"/>
      <c r="Q500" s="631"/>
      <c r="R500" s="870"/>
      <c r="S500" s="357"/>
      <c r="T500" s="357"/>
      <c r="U500" s="357"/>
      <c r="V500" s="357"/>
      <c r="W500" s="357"/>
      <c r="X500" s="357"/>
      <c r="Y500" s="357"/>
      <c r="Z500" s="357"/>
      <c r="AA500" s="357"/>
      <c r="AB500" s="283"/>
      <c r="AC500" s="1001"/>
      <c r="AD500" s="1003"/>
      <c r="AE500" s="1003"/>
      <c r="AF500" s="1003"/>
      <c r="AG500" s="1003"/>
      <c r="AH500" s="1003"/>
      <c r="AI500" s="1003"/>
      <c r="AJ500" s="1003"/>
    </row>
    <row r="501" spans="1:36" s="92" customFormat="1" ht="18.75">
      <c r="A501" s="817"/>
      <c r="B501" s="830"/>
      <c r="C501" s="814"/>
      <c r="D501" s="871"/>
      <c r="E501" s="871"/>
      <c r="F501" s="871"/>
      <c r="G501" s="872"/>
      <c r="H501" s="872"/>
      <c r="I501" s="878"/>
      <c r="J501" s="873"/>
      <c r="K501" s="873"/>
      <c r="L501" s="873"/>
      <c r="M501" s="873"/>
      <c r="N501" s="873"/>
      <c r="O501" s="873"/>
      <c r="P501" s="647"/>
      <c r="Q501" s="91"/>
      <c r="R501" s="91"/>
      <c r="S501" s="91"/>
      <c r="T501" s="89"/>
      <c r="U501" s="89"/>
      <c r="V501" s="89"/>
      <c r="W501" s="89"/>
      <c r="X501" s="89"/>
      <c r="Y501" s="89"/>
      <c r="Z501" s="91"/>
      <c r="AA501" s="89"/>
      <c r="AB501" s="91"/>
      <c r="AC501" s="1004"/>
      <c r="AD501" s="1004"/>
      <c r="AE501" s="1004"/>
      <c r="AF501" s="1004"/>
      <c r="AG501" s="1004"/>
      <c r="AH501" s="1004"/>
      <c r="AI501" s="1004"/>
      <c r="AJ501" s="1004"/>
    </row>
    <row r="502" spans="1:36" s="91" customFormat="1" ht="15" customHeight="1">
      <c r="A502" s="817"/>
      <c r="B502" s="830"/>
      <c r="C502" s="814"/>
      <c r="D502" s="871"/>
      <c r="E502" s="871"/>
      <c r="F502" s="871"/>
      <c r="G502" s="872"/>
      <c r="H502" s="872"/>
      <c r="I502" s="878"/>
      <c r="J502" s="875"/>
      <c r="K502" s="875"/>
      <c r="L502" s="875"/>
      <c r="M502" s="875"/>
      <c r="N502" s="875"/>
      <c r="O502" s="875"/>
      <c r="P502" s="1057"/>
      <c r="T502" s="89"/>
      <c r="U502" s="89"/>
      <c r="V502" s="89"/>
      <c r="W502" s="89"/>
      <c r="X502" s="89"/>
      <c r="Y502" s="89"/>
      <c r="AA502" s="89"/>
      <c r="AC502" s="1004"/>
      <c r="AD502" s="1003"/>
      <c r="AE502" s="1003"/>
      <c r="AF502" s="1003"/>
      <c r="AG502" s="1003"/>
      <c r="AH502" s="1003"/>
      <c r="AI502" s="1003"/>
      <c r="AJ502" s="1003"/>
    </row>
    <row r="503" spans="1:36" s="91" customFormat="1" ht="18.75">
      <c r="A503" s="564"/>
      <c r="B503" s="380"/>
      <c r="C503" s="814"/>
      <c r="D503" s="566"/>
      <c r="E503" s="566"/>
      <c r="F503" s="566"/>
      <c r="G503" s="567"/>
      <c r="H503" s="567"/>
      <c r="I503" s="878"/>
      <c r="J503" s="311"/>
      <c r="K503" s="311"/>
      <c r="L503" s="311"/>
      <c r="M503" s="311"/>
      <c r="N503" s="311"/>
      <c r="O503" s="284"/>
      <c r="P503" s="631"/>
      <c r="Q503" s="631"/>
      <c r="R503" s="651"/>
      <c r="S503" s="360"/>
      <c r="T503" s="357"/>
      <c r="U503" s="357"/>
      <c r="V503" s="357"/>
      <c r="W503" s="357"/>
      <c r="X503" s="357"/>
      <c r="Y503" s="357"/>
      <c r="Z503" s="357"/>
      <c r="AA503" s="357"/>
      <c r="AB503" s="283"/>
      <c r="AC503" s="1001"/>
      <c r="AD503" s="1003"/>
      <c r="AE503" s="1003"/>
      <c r="AF503" s="1003"/>
      <c r="AG503" s="1003"/>
      <c r="AH503" s="1003"/>
      <c r="AI503" s="1003"/>
      <c r="AJ503" s="1003"/>
    </row>
    <row r="504" spans="1:36" s="92" customFormat="1" ht="18.75">
      <c r="A504" s="817"/>
      <c r="B504" s="830"/>
      <c r="C504" s="814"/>
      <c r="D504" s="871"/>
      <c r="E504" s="871"/>
      <c r="F504" s="871"/>
      <c r="G504" s="872"/>
      <c r="H504" s="872"/>
      <c r="I504" s="878"/>
      <c r="J504" s="875"/>
      <c r="K504" s="875"/>
      <c r="L504" s="875"/>
      <c r="M504" s="875"/>
      <c r="N504" s="875"/>
      <c r="O504" s="875"/>
      <c r="P504" s="1057"/>
      <c r="Q504" s="91"/>
      <c r="R504" s="91"/>
      <c r="S504" s="91"/>
      <c r="T504" s="89"/>
      <c r="U504" s="89"/>
      <c r="V504" s="89"/>
      <c r="W504" s="89"/>
      <c r="X504" s="89"/>
      <c r="Y504" s="89"/>
      <c r="Z504" s="91"/>
      <c r="AA504" s="89"/>
      <c r="AB504" s="91"/>
      <c r="AC504" s="1004"/>
      <c r="AD504" s="1004"/>
      <c r="AE504" s="1004"/>
      <c r="AF504" s="1004"/>
      <c r="AG504" s="1004"/>
      <c r="AH504" s="1004"/>
      <c r="AI504" s="1004"/>
      <c r="AJ504" s="1004"/>
    </row>
    <row r="505" spans="1:36" s="92" customFormat="1" ht="22.5" customHeight="1">
      <c r="A505" s="564"/>
      <c r="B505" s="848"/>
      <c r="C505" s="849"/>
      <c r="D505" s="815"/>
      <c r="E505" s="815"/>
      <c r="F505" s="815"/>
      <c r="G505" s="850"/>
      <c r="H505" s="850"/>
      <c r="I505" s="907"/>
      <c r="J505" s="908"/>
      <c r="K505" s="908"/>
      <c r="L505" s="908"/>
      <c r="M505" s="908"/>
      <c r="N505" s="908"/>
      <c r="O505" s="908"/>
      <c r="P505" s="614"/>
      <c r="Q505" s="614"/>
      <c r="R505" s="909"/>
      <c r="S505" s="859"/>
      <c r="T505" s="881"/>
      <c r="U505" s="881"/>
      <c r="V505" s="881"/>
      <c r="W505" s="881"/>
      <c r="X505" s="881"/>
      <c r="Y505" s="881"/>
      <c r="Z505" s="881"/>
      <c r="AA505" s="881"/>
      <c r="AB505" s="398"/>
      <c r="AC505" s="1010"/>
      <c r="AD505" s="1004"/>
      <c r="AE505" s="1004"/>
      <c r="AF505" s="1004"/>
      <c r="AG505" s="1004"/>
      <c r="AH505" s="1004"/>
      <c r="AI505" s="1004"/>
      <c r="AJ505" s="1004"/>
    </row>
    <row r="506" spans="1:36" s="91" customFormat="1" ht="14.25" customHeight="1">
      <c r="A506" s="817"/>
      <c r="B506" s="830"/>
      <c r="C506" s="814"/>
      <c r="D506" s="871"/>
      <c r="E506" s="871"/>
      <c r="F506" s="871"/>
      <c r="G506" s="872"/>
      <c r="H506" s="872"/>
      <c r="I506" s="878"/>
      <c r="J506" s="875"/>
      <c r="K506" s="875"/>
      <c r="L506" s="875"/>
      <c r="M506" s="875"/>
      <c r="N506" s="875"/>
      <c r="O506" s="875"/>
      <c r="P506" s="1057"/>
      <c r="T506" s="89"/>
      <c r="U506" s="89"/>
      <c r="V506" s="89"/>
      <c r="W506" s="89"/>
      <c r="X506" s="89"/>
      <c r="Y506" s="89"/>
      <c r="AA506" s="89"/>
      <c r="AC506" s="1003"/>
      <c r="AD506" s="1003"/>
      <c r="AE506" s="1003"/>
      <c r="AF506" s="1003"/>
      <c r="AG506" s="1003"/>
      <c r="AH506" s="1003"/>
      <c r="AI506" s="1003"/>
      <c r="AJ506" s="1003"/>
    </row>
    <row r="507" spans="1:36" s="91" customFormat="1" ht="18.75">
      <c r="A507" s="564"/>
      <c r="B507" s="380"/>
      <c r="C507" s="814"/>
      <c r="D507" s="566"/>
      <c r="E507" s="566"/>
      <c r="F507" s="566"/>
      <c r="G507" s="567"/>
      <c r="H507" s="567"/>
      <c r="I507" s="878"/>
      <c r="J507" s="311"/>
      <c r="K507" s="311"/>
      <c r="L507" s="311"/>
      <c r="M507" s="311"/>
      <c r="N507" s="311"/>
      <c r="O507" s="311"/>
      <c r="P507" s="631"/>
      <c r="Q507" s="569"/>
      <c r="R507" s="651"/>
      <c r="S507" s="360"/>
      <c r="T507" s="357"/>
      <c r="U507" s="357"/>
      <c r="V507" s="357"/>
      <c r="W507" s="357"/>
      <c r="X507" s="357"/>
      <c r="Y507" s="357"/>
      <c r="Z507" s="357"/>
      <c r="AA507" s="357"/>
      <c r="AB507" s="283"/>
      <c r="AC507" s="1001"/>
      <c r="AD507" s="1003"/>
      <c r="AE507" s="1003"/>
      <c r="AF507" s="1003"/>
      <c r="AG507" s="1003"/>
      <c r="AH507" s="1003"/>
      <c r="AI507" s="1003"/>
      <c r="AJ507" s="1003"/>
    </row>
    <row r="508" spans="1:36" s="92" customFormat="1" ht="18.75">
      <c r="A508" s="817"/>
      <c r="B508" s="830"/>
      <c r="C508" s="814"/>
      <c r="D508" s="871"/>
      <c r="E508" s="871"/>
      <c r="F508" s="871"/>
      <c r="G508" s="872"/>
      <c r="H508" s="872"/>
      <c r="I508" s="910"/>
      <c r="J508" s="875"/>
      <c r="K508" s="875"/>
      <c r="L508" s="875"/>
      <c r="M508" s="875"/>
      <c r="N508" s="875"/>
      <c r="O508" s="875"/>
      <c r="P508" s="1057"/>
      <c r="Q508" s="91"/>
      <c r="R508" s="91"/>
      <c r="S508" s="91"/>
      <c r="T508" s="89"/>
      <c r="U508" s="89"/>
      <c r="V508" s="89"/>
      <c r="W508" s="89"/>
      <c r="X508" s="89"/>
      <c r="Y508" s="89"/>
      <c r="Z508" s="91"/>
      <c r="AA508" s="89"/>
      <c r="AB508" s="91"/>
      <c r="AC508" s="1003"/>
      <c r="AD508" s="1004"/>
      <c r="AE508" s="1004"/>
      <c r="AF508" s="1004"/>
      <c r="AG508" s="1004"/>
      <c r="AH508" s="1004"/>
      <c r="AI508" s="1004"/>
      <c r="AJ508" s="1004"/>
    </row>
    <row r="509" spans="1:36" s="91" customFormat="1" ht="18.75">
      <c r="A509" s="564"/>
      <c r="B509" s="380"/>
      <c r="C509" s="814"/>
      <c r="D509" s="566"/>
      <c r="E509" s="566"/>
      <c r="F509" s="566"/>
      <c r="G509" s="567"/>
      <c r="H509" s="567"/>
      <c r="I509" s="878"/>
      <c r="J509" s="311"/>
      <c r="K509" s="311"/>
      <c r="L509" s="311"/>
      <c r="M509" s="311"/>
      <c r="N509" s="311"/>
      <c r="O509" s="311"/>
      <c r="P509" s="614"/>
      <c r="Q509" s="614"/>
      <c r="R509" s="651"/>
      <c r="S509" s="360"/>
      <c r="T509" s="357"/>
      <c r="U509" s="357"/>
      <c r="V509" s="357"/>
      <c r="W509" s="357"/>
      <c r="X509" s="357"/>
      <c r="Y509" s="357"/>
      <c r="Z509" s="357"/>
      <c r="AA509" s="357"/>
      <c r="AB509" s="283"/>
      <c r="AC509" s="1001"/>
      <c r="AD509" s="1003"/>
      <c r="AE509" s="1003"/>
      <c r="AF509" s="1003"/>
      <c r="AG509" s="1003"/>
      <c r="AH509" s="1003"/>
      <c r="AI509" s="1003"/>
      <c r="AJ509" s="1003"/>
    </row>
    <row r="510" spans="1:36" s="91" customFormat="1" ht="18.75">
      <c r="A510" s="817"/>
      <c r="B510" s="830"/>
      <c r="C510" s="814"/>
      <c r="D510" s="871"/>
      <c r="E510" s="871"/>
      <c r="F510" s="871"/>
      <c r="G510" s="872"/>
      <c r="H510" s="872"/>
      <c r="I510" s="878"/>
      <c r="J510" s="875"/>
      <c r="K510" s="875"/>
      <c r="L510" s="875"/>
      <c r="M510" s="875"/>
      <c r="N510" s="875"/>
      <c r="O510" s="875"/>
      <c r="P510" s="1057"/>
      <c r="T510" s="89"/>
      <c r="U510" s="89"/>
      <c r="V510" s="89"/>
      <c r="W510" s="89"/>
      <c r="X510" s="89"/>
      <c r="Y510" s="89"/>
      <c r="AA510" s="89"/>
      <c r="AC510" s="1003"/>
      <c r="AD510" s="1003"/>
      <c r="AE510" s="1003"/>
      <c r="AF510" s="1003"/>
      <c r="AG510" s="1003"/>
      <c r="AH510" s="1003"/>
      <c r="AI510" s="1003"/>
      <c r="AJ510" s="1003"/>
    </row>
    <row r="511" spans="1:36" s="91" customFormat="1" ht="15.75" customHeight="1">
      <c r="A511" s="564"/>
      <c r="B511" s="380"/>
      <c r="C511" s="814"/>
      <c r="D511" s="566"/>
      <c r="E511" s="566"/>
      <c r="F511" s="566"/>
      <c r="G511" s="567"/>
      <c r="H511" s="567"/>
      <c r="I511" s="878"/>
      <c r="J511" s="311"/>
      <c r="K511" s="311"/>
      <c r="L511" s="311"/>
      <c r="M511" s="311"/>
      <c r="N511" s="311"/>
      <c r="O511" s="311"/>
      <c r="P511" s="631"/>
      <c r="Q511" s="631"/>
      <c r="R511" s="651"/>
      <c r="S511" s="360"/>
      <c r="T511" s="357"/>
      <c r="U511" s="357"/>
      <c r="V511" s="357"/>
      <c r="W511" s="357"/>
      <c r="X511" s="357"/>
      <c r="Y511" s="357"/>
      <c r="Z511" s="357"/>
      <c r="AA511" s="357"/>
      <c r="AB511" s="283"/>
      <c r="AC511" s="1001"/>
      <c r="AD511" s="1003"/>
      <c r="AE511" s="1003"/>
      <c r="AF511" s="1003"/>
      <c r="AG511" s="1003"/>
      <c r="AH511" s="1003"/>
      <c r="AI511" s="1003"/>
      <c r="AJ511" s="1003"/>
    </row>
    <row r="512" spans="1:36" s="91" customFormat="1" ht="14.25" customHeight="1">
      <c r="A512" s="817"/>
      <c r="B512" s="830"/>
      <c r="C512" s="814"/>
      <c r="D512" s="871"/>
      <c r="E512" s="871"/>
      <c r="F512" s="871"/>
      <c r="G512" s="872"/>
      <c r="H512" s="872"/>
      <c r="I512" s="878"/>
      <c r="J512" s="875"/>
      <c r="K512" s="875"/>
      <c r="L512" s="875"/>
      <c r="M512" s="875"/>
      <c r="N512" s="875"/>
      <c r="O512" s="875"/>
      <c r="P512" s="1057"/>
      <c r="T512" s="89"/>
      <c r="U512" s="89"/>
      <c r="V512" s="89"/>
      <c r="W512" s="89"/>
      <c r="X512" s="89"/>
      <c r="Y512" s="89"/>
      <c r="AA512" s="89"/>
      <c r="AC512" s="1003"/>
      <c r="AD512" s="1003"/>
      <c r="AE512" s="1003"/>
      <c r="AF512" s="1003"/>
      <c r="AG512" s="1003"/>
      <c r="AH512" s="1003"/>
      <c r="AI512" s="1003"/>
      <c r="AJ512" s="1003"/>
    </row>
    <row r="513" spans="1:36" s="91" customFormat="1" ht="15.75" customHeight="1">
      <c r="A513" s="564"/>
      <c r="B513" s="380"/>
      <c r="C513" s="814"/>
      <c r="D513" s="566"/>
      <c r="E513" s="566"/>
      <c r="F513" s="566"/>
      <c r="G513" s="872"/>
      <c r="H513" s="872"/>
      <c r="I513" s="576"/>
      <c r="J513" s="311"/>
      <c r="K513" s="311"/>
      <c r="L513" s="311"/>
      <c r="M513" s="311"/>
      <c r="N513" s="311"/>
      <c r="O513" s="311"/>
      <c r="P513" s="631"/>
      <c r="Q513" s="631"/>
      <c r="R513" s="283"/>
      <c r="S513" s="357"/>
      <c r="T513" s="660"/>
      <c r="U513" s="660"/>
      <c r="V513" s="660"/>
      <c r="W513" s="660"/>
      <c r="X513" s="660"/>
      <c r="Y513" s="660"/>
      <c r="Z513" s="660"/>
      <c r="AA513" s="660"/>
      <c r="AB513" s="220"/>
      <c r="AC513" s="1001"/>
      <c r="AD513" s="1003"/>
      <c r="AE513" s="1003"/>
      <c r="AF513" s="1003"/>
      <c r="AG513" s="1003"/>
      <c r="AH513" s="1003"/>
      <c r="AI513" s="1003"/>
      <c r="AJ513" s="1003"/>
    </row>
    <row r="514" spans="1:36" s="91" customFormat="1" ht="18.75">
      <c r="A514" s="817"/>
      <c r="B514" s="830"/>
      <c r="C514" s="814"/>
      <c r="D514" s="871"/>
      <c r="E514" s="871"/>
      <c r="F514" s="871"/>
      <c r="G514" s="872"/>
      <c r="H514" s="872"/>
      <c r="I514" s="577"/>
      <c r="J514" s="875"/>
      <c r="K514" s="875"/>
      <c r="L514" s="875"/>
      <c r="M514" s="875"/>
      <c r="N514" s="875"/>
      <c r="O514" s="875"/>
      <c r="P514" s="1057"/>
      <c r="T514" s="89"/>
      <c r="U514" s="89"/>
      <c r="V514" s="89"/>
      <c r="W514" s="89"/>
      <c r="X514" s="89"/>
      <c r="Y514" s="89"/>
      <c r="AA514" s="89"/>
      <c r="AC514" s="1003"/>
      <c r="AD514" s="1003"/>
      <c r="AE514" s="1003"/>
      <c r="AF514" s="1003"/>
      <c r="AG514" s="1003"/>
      <c r="AH514" s="1003"/>
      <c r="AI514" s="1003"/>
      <c r="AJ514" s="1003"/>
    </row>
    <row r="515" spans="1:36" s="92" customFormat="1" ht="18.75">
      <c r="A515" s="564"/>
      <c r="B515" s="380"/>
      <c r="C515" s="814"/>
      <c r="D515" s="566"/>
      <c r="E515" s="566"/>
      <c r="F515" s="566"/>
      <c r="G515" s="567"/>
      <c r="H515" s="567"/>
      <c r="I515" s="577"/>
      <c r="J515" s="614"/>
      <c r="K515" s="283"/>
      <c r="L515" s="614"/>
      <c r="M515" s="614"/>
      <c r="N515" s="357"/>
      <c r="O515" s="614"/>
      <c r="P515" s="631"/>
      <c r="Q515" s="631"/>
      <c r="R515" s="357"/>
      <c r="S515" s="357"/>
      <c r="T515" s="357"/>
      <c r="U515" s="357"/>
      <c r="V515" s="357"/>
      <c r="W515" s="357"/>
      <c r="X515" s="357"/>
      <c r="Y515" s="357"/>
      <c r="Z515" s="283"/>
      <c r="AA515" s="357"/>
      <c r="AB515" s="283"/>
      <c r="AC515" s="1001"/>
      <c r="AD515" s="1004"/>
      <c r="AE515" s="1004"/>
      <c r="AF515" s="1004"/>
      <c r="AG515" s="1004"/>
      <c r="AH515" s="1004"/>
      <c r="AI515" s="1004"/>
      <c r="AJ515" s="1004"/>
    </row>
    <row r="516" spans="1:36" s="91" customFormat="1" ht="18.75">
      <c r="A516" s="817"/>
      <c r="B516" s="830"/>
      <c r="C516" s="814"/>
      <c r="D516" s="871"/>
      <c r="E516" s="871"/>
      <c r="F516" s="871"/>
      <c r="G516" s="872"/>
      <c r="H516" s="872"/>
      <c r="I516" s="878"/>
      <c r="J516" s="873"/>
      <c r="K516" s="873"/>
      <c r="L516" s="873"/>
      <c r="M516" s="873"/>
      <c r="N516" s="873"/>
      <c r="O516" s="873"/>
      <c r="P516" s="647"/>
      <c r="T516" s="89"/>
      <c r="U516" s="89"/>
      <c r="V516" s="89"/>
      <c r="W516" s="89"/>
      <c r="X516" s="89"/>
      <c r="Y516" s="89"/>
      <c r="AA516" s="89"/>
      <c r="AC516" s="1003"/>
      <c r="AD516" s="1003"/>
      <c r="AE516" s="1003"/>
      <c r="AF516" s="1003"/>
      <c r="AG516" s="1003"/>
      <c r="AH516" s="1003"/>
      <c r="AI516" s="1003"/>
      <c r="AJ516" s="1003"/>
    </row>
    <row r="517" spans="1:36" s="91" customFormat="1" ht="18.75">
      <c r="A517" s="564"/>
      <c r="B517" s="911"/>
      <c r="C517" s="814"/>
      <c r="D517" s="912"/>
      <c r="E517" s="912"/>
      <c r="F517" s="912"/>
      <c r="G517" s="310"/>
      <c r="H517" s="310"/>
      <c r="I517" s="913"/>
      <c r="J517" s="914"/>
      <c r="K517" s="914"/>
      <c r="L517" s="914"/>
      <c r="M517" s="914"/>
      <c r="N517" s="914"/>
      <c r="O517" s="914"/>
      <c r="P517" s="631"/>
      <c r="Q517" s="631"/>
      <c r="R517" s="284"/>
      <c r="S517" s="360"/>
      <c r="T517" s="360"/>
      <c r="U517" s="360"/>
      <c r="V517" s="360"/>
      <c r="W517" s="360"/>
      <c r="X517" s="360"/>
      <c r="Y517" s="360"/>
      <c r="Z517" s="284"/>
      <c r="AA517" s="360"/>
      <c r="AB517" s="284"/>
      <c r="AC517" s="1018"/>
      <c r="AD517" s="1003"/>
      <c r="AE517" s="1003"/>
      <c r="AF517" s="1003"/>
      <c r="AG517" s="1003"/>
      <c r="AH517" s="1003"/>
      <c r="AI517" s="1003"/>
      <c r="AJ517" s="1003"/>
    </row>
    <row r="518" spans="1:36" s="92" customFormat="1" ht="18.75">
      <c r="A518" s="564"/>
      <c r="B518" s="911"/>
      <c r="C518" s="814"/>
      <c r="D518" s="912"/>
      <c r="E518" s="912"/>
      <c r="F518" s="912"/>
      <c r="G518" s="310"/>
      <c r="H518" s="310"/>
      <c r="I518" s="913"/>
      <c r="J518" s="914"/>
      <c r="K518" s="914"/>
      <c r="L518" s="914"/>
      <c r="M518" s="914"/>
      <c r="N518" s="914"/>
      <c r="O518" s="914"/>
      <c r="P518" s="631"/>
      <c r="Q518" s="631"/>
      <c r="R518" s="284"/>
      <c r="S518" s="360"/>
      <c r="T518" s="360"/>
      <c r="U518" s="360"/>
      <c r="V518" s="360"/>
      <c r="W518" s="360"/>
      <c r="X518" s="360"/>
      <c r="Y518" s="360"/>
      <c r="Z518" s="284"/>
      <c r="AA518" s="360"/>
      <c r="AB518" s="284"/>
      <c r="AC518" s="1018"/>
      <c r="AD518" s="1004"/>
      <c r="AE518" s="1004"/>
      <c r="AF518" s="1004"/>
      <c r="AG518" s="1004"/>
      <c r="AH518" s="1004"/>
      <c r="AI518" s="1004"/>
      <c r="AJ518" s="1004"/>
    </row>
    <row r="519" spans="1:36" s="91" customFormat="1" ht="18.75">
      <c r="A519" s="817"/>
      <c r="B519" s="835"/>
      <c r="C519" s="836"/>
      <c r="D519" s="837"/>
      <c r="E519" s="837"/>
      <c r="F519" s="837"/>
      <c r="G519" s="837"/>
      <c r="H519" s="837"/>
      <c r="I519" s="187"/>
      <c r="J519" s="187"/>
      <c r="K519" s="187"/>
      <c r="L519" s="838"/>
      <c r="M519" s="187"/>
      <c r="N519" s="187"/>
      <c r="O519" s="187"/>
      <c r="P519" s="922"/>
      <c r="Q519" s="187"/>
      <c r="R519" s="187"/>
      <c r="S519" s="187"/>
      <c r="T519" s="785"/>
      <c r="U519" s="785"/>
      <c r="V519" s="785"/>
      <c r="W519" s="785"/>
      <c r="X519" s="785"/>
      <c r="Y519" s="785"/>
      <c r="Z519" s="187"/>
      <c r="AA519" s="785"/>
      <c r="AB519" s="187"/>
      <c r="AC519" s="1004"/>
      <c r="AD519" s="1003"/>
      <c r="AE519" s="1003"/>
      <c r="AF519" s="1003"/>
      <c r="AG519" s="1003"/>
      <c r="AH519" s="1003"/>
      <c r="AI519" s="1003"/>
      <c r="AJ519" s="1003"/>
    </row>
    <row r="520" spans="1:36" s="92" customFormat="1" ht="18.75">
      <c r="A520" s="564"/>
      <c r="B520" s="380"/>
      <c r="C520" s="814"/>
      <c r="D520" s="566"/>
      <c r="E520" s="566"/>
      <c r="F520" s="566"/>
      <c r="G520" s="567"/>
      <c r="H520" s="567"/>
      <c r="I520" s="841"/>
      <c r="J520" s="313"/>
      <c r="K520" s="313"/>
      <c r="L520" s="313"/>
      <c r="M520" s="313"/>
      <c r="N520" s="313"/>
      <c r="O520" s="313"/>
      <c r="P520" s="569"/>
      <c r="Q520" s="569"/>
      <c r="R520" s="570"/>
      <c r="S520" s="360"/>
      <c r="T520" s="357"/>
      <c r="U520" s="357"/>
      <c r="V520" s="357"/>
      <c r="W520" s="357"/>
      <c r="X520" s="357"/>
      <c r="Y520" s="357"/>
      <c r="Z520" s="357"/>
      <c r="AA520" s="357"/>
      <c r="AB520" s="283"/>
      <c r="AC520" s="1001"/>
      <c r="AD520" s="1004"/>
      <c r="AE520" s="1004"/>
      <c r="AF520" s="1004"/>
      <c r="AG520" s="1004"/>
      <c r="AH520" s="1004"/>
      <c r="AI520" s="1004"/>
      <c r="AJ520" s="1004"/>
    </row>
    <row r="521" spans="1:36" s="92" customFormat="1" ht="18.75">
      <c r="A521" s="817"/>
      <c r="B521" s="830"/>
      <c r="C521" s="819"/>
      <c r="D521" s="831"/>
      <c r="E521" s="831"/>
      <c r="F521" s="831"/>
      <c r="G521" s="584"/>
      <c r="H521" s="584"/>
      <c r="I521" s="832"/>
      <c r="J521" s="842"/>
      <c r="K521" s="842"/>
      <c r="L521" s="842"/>
      <c r="M521" s="842"/>
      <c r="N521" s="842"/>
      <c r="O521" s="842"/>
      <c r="P521" s="1058"/>
      <c r="Q521" s="91"/>
      <c r="R521" s="91"/>
      <c r="S521" s="91"/>
      <c r="T521" s="89"/>
      <c r="U521" s="89"/>
      <c r="V521" s="89"/>
      <c r="W521" s="89"/>
      <c r="X521" s="89"/>
      <c r="Y521" s="89"/>
      <c r="Z521" s="91"/>
      <c r="AA521" s="89"/>
      <c r="AB521" s="91"/>
      <c r="AC521" s="1003"/>
      <c r="AD521" s="1004"/>
      <c r="AE521" s="1004"/>
      <c r="AF521" s="1004"/>
      <c r="AG521" s="1004"/>
      <c r="AH521" s="1004"/>
      <c r="AI521" s="1004"/>
      <c r="AJ521" s="1004"/>
    </row>
    <row r="522" spans="1:36" s="91" customFormat="1" ht="18.75">
      <c r="A522" s="817"/>
      <c r="B522" s="830"/>
      <c r="C522" s="819"/>
      <c r="D522" s="831"/>
      <c r="E522" s="831"/>
      <c r="F522" s="831"/>
      <c r="G522" s="584"/>
      <c r="H522" s="584"/>
      <c r="I522" s="832"/>
      <c r="J522" s="605"/>
      <c r="K522" s="833"/>
      <c r="L522" s="833"/>
      <c r="M522" s="833"/>
      <c r="N522" s="833"/>
      <c r="O522" s="833"/>
      <c r="P522" s="1057"/>
      <c r="T522" s="89"/>
      <c r="U522" s="89"/>
      <c r="V522" s="89"/>
      <c r="W522" s="89"/>
      <c r="X522" s="89"/>
      <c r="Y522" s="89"/>
      <c r="AA522" s="89"/>
      <c r="AC522" s="1003"/>
      <c r="AD522" s="1003"/>
      <c r="AE522" s="1003"/>
      <c r="AF522" s="1003"/>
      <c r="AG522" s="1003"/>
      <c r="AH522" s="1003"/>
      <c r="AI522" s="1003"/>
      <c r="AJ522" s="1003"/>
    </row>
    <row r="523" spans="1:36" s="91" customFormat="1" ht="14.25" customHeight="1">
      <c r="A523" s="564"/>
      <c r="B523" s="380"/>
      <c r="C523" s="814"/>
      <c r="D523" s="566"/>
      <c r="E523" s="566"/>
      <c r="F523" s="566"/>
      <c r="G523" s="567"/>
      <c r="H523" s="567"/>
      <c r="I523" s="841"/>
      <c r="J523" s="360"/>
      <c r="K523" s="313"/>
      <c r="L523" s="313"/>
      <c r="M523" s="313"/>
      <c r="N523" s="313"/>
      <c r="O523" s="313"/>
      <c r="P523" s="614"/>
      <c r="Q523" s="631"/>
      <c r="R523" s="651"/>
      <c r="S523" s="360"/>
      <c r="T523" s="357"/>
      <c r="U523" s="357"/>
      <c r="V523" s="357"/>
      <c r="W523" s="357"/>
      <c r="X523" s="357"/>
      <c r="Y523" s="357"/>
      <c r="Z523" s="357"/>
      <c r="AA523" s="357"/>
      <c r="AB523" s="283"/>
      <c r="AC523" s="1001"/>
      <c r="AD523" s="1003"/>
      <c r="AE523" s="1003"/>
      <c r="AF523" s="1003"/>
      <c r="AG523" s="1003"/>
      <c r="AH523" s="1003"/>
      <c r="AI523" s="1003"/>
      <c r="AJ523" s="1003"/>
    </row>
    <row r="524" spans="1:36" s="91" customFormat="1" ht="18.75">
      <c r="A524" s="564"/>
      <c r="B524" s="380"/>
      <c r="C524" s="814"/>
      <c r="D524" s="566"/>
      <c r="E524" s="566"/>
      <c r="F524" s="566"/>
      <c r="G524" s="567"/>
      <c r="H524" s="567"/>
      <c r="I524" s="841"/>
      <c r="J524" s="313"/>
      <c r="K524" s="313"/>
      <c r="L524" s="313"/>
      <c r="M524" s="313"/>
      <c r="N524" s="313"/>
      <c r="O524" s="313"/>
      <c r="P524" s="631"/>
      <c r="Q524" s="646"/>
      <c r="R524" s="570"/>
      <c r="S524" s="360"/>
      <c r="T524" s="357"/>
      <c r="U524" s="357"/>
      <c r="V524" s="357"/>
      <c r="W524" s="357"/>
      <c r="X524" s="357"/>
      <c r="Y524" s="357"/>
      <c r="Z524" s="357"/>
      <c r="AA524" s="357"/>
      <c r="AB524" s="283"/>
      <c r="AC524" s="1001"/>
      <c r="AD524" s="1003"/>
      <c r="AE524" s="1003"/>
      <c r="AF524" s="1003"/>
      <c r="AG524" s="1003"/>
      <c r="AH524" s="1003"/>
      <c r="AI524" s="1003"/>
      <c r="AJ524" s="1003"/>
    </row>
    <row r="525" spans="1:36" s="91" customFormat="1" ht="15" customHeight="1">
      <c r="A525" s="817"/>
      <c r="B525" s="830"/>
      <c r="C525" s="819"/>
      <c r="D525" s="831"/>
      <c r="E525" s="831"/>
      <c r="F525" s="831"/>
      <c r="G525" s="584"/>
      <c r="H525" s="584"/>
      <c r="I525" s="832"/>
      <c r="J525" s="842"/>
      <c r="K525" s="842"/>
      <c r="L525" s="842"/>
      <c r="M525" s="842"/>
      <c r="N525" s="842"/>
      <c r="O525" s="842"/>
      <c r="P525" s="1058"/>
      <c r="T525" s="89"/>
      <c r="U525" s="89"/>
      <c r="V525" s="89"/>
      <c r="W525" s="89"/>
      <c r="X525" s="89"/>
      <c r="Y525" s="89"/>
      <c r="AA525" s="89"/>
      <c r="AC525" s="1004"/>
      <c r="AD525" s="1003"/>
      <c r="AE525" s="1003"/>
      <c r="AF525" s="1003"/>
      <c r="AG525" s="1003"/>
      <c r="AH525" s="1003"/>
      <c r="AI525" s="1003"/>
      <c r="AJ525" s="1003"/>
    </row>
    <row r="526" spans="1:36" s="91" customFormat="1" ht="18.75">
      <c r="A526" s="817"/>
      <c r="B526" s="830"/>
      <c r="C526" s="819"/>
      <c r="D526" s="831"/>
      <c r="E526" s="831"/>
      <c r="F526" s="831"/>
      <c r="G526" s="584"/>
      <c r="H526" s="584"/>
      <c r="I526" s="915"/>
      <c r="J526" s="833"/>
      <c r="K526" s="605"/>
      <c r="L526" s="833"/>
      <c r="M526" s="833"/>
      <c r="N526" s="833"/>
      <c r="O526" s="833"/>
      <c r="P526" s="1057"/>
      <c r="T526" s="89"/>
      <c r="U526" s="89"/>
      <c r="V526" s="89"/>
      <c r="W526" s="89"/>
      <c r="X526" s="89"/>
      <c r="Y526" s="89"/>
      <c r="AA526" s="89"/>
      <c r="AC526" s="1004"/>
      <c r="AD526" s="1003"/>
      <c r="AE526" s="1003"/>
      <c r="AF526" s="1003"/>
      <c r="AG526" s="1003"/>
      <c r="AH526" s="1003"/>
      <c r="AI526" s="1003"/>
      <c r="AJ526" s="1003"/>
    </row>
    <row r="527" spans="1:36" s="91" customFormat="1" ht="18.75">
      <c r="A527" s="564"/>
      <c r="B527" s="380"/>
      <c r="C527" s="814"/>
      <c r="D527" s="566"/>
      <c r="E527" s="566"/>
      <c r="F527" s="566"/>
      <c r="G527" s="567"/>
      <c r="H527" s="567"/>
      <c r="I527" s="916"/>
      <c r="J527" s="614"/>
      <c r="K527" s="357"/>
      <c r="L527" s="614"/>
      <c r="M527" s="614"/>
      <c r="N527" s="614"/>
      <c r="O527" s="614"/>
      <c r="P527" s="631"/>
      <c r="Q527" s="569"/>
      <c r="R527" s="840"/>
      <c r="S527" s="357"/>
      <c r="T527" s="357"/>
      <c r="U527" s="357"/>
      <c r="V527" s="357"/>
      <c r="W527" s="357"/>
      <c r="X527" s="357"/>
      <c r="Y527" s="357"/>
      <c r="Z527" s="357"/>
      <c r="AA527" s="357"/>
      <c r="AB527" s="283"/>
      <c r="AC527" s="1001"/>
      <c r="AD527" s="1003"/>
      <c r="AE527" s="1003"/>
      <c r="AF527" s="1003"/>
      <c r="AG527" s="1003"/>
      <c r="AH527" s="1003"/>
      <c r="AI527" s="1003"/>
      <c r="AJ527" s="1003"/>
    </row>
    <row r="528" spans="1:36" s="91" customFormat="1" ht="18.75">
      <c r="A528" s="817"/>
      <c r="B528" s="830"/>
      <c r="C528" s="819"/>
      <c r="D528" s="831"/>
      <c r="E528" s="831"/>
      <c r="F528" s="831"/>
      <c r="G528" s="584"/>
      <c r="H528" s="584"/>
      <c r="I528" s="832"/>
      <c r="J528" s="833"/>
      <c r="K528" s="605"/>
      <c r="L528" s="833"/>
      <c r="M528" s="833"/>
      <c r="N528" s="833"/>
      <c r="O528" s="833"/>
      <c r="P528" s="1057"/>
      <c r="T528" s="89"/>
      <c r="U528" s="89"/>
      <c r="V528" s="89"/>
      <c r="W528" s="89"/>
      <c r="X528" s="89"/>
      <c r="Y528" s="89"/>
      <c r="AA528" s="89"/>
      <c r="AC528" s="1003"/>
      <c r="AD528" s="1003"/>
      <c r="AE528" s="1003"/>
      <c r="AF528" s="1003"/>
      <c r="AG528" s="1003"/>
      <c r="AH528" s="1003"/>
      <c r="AI528" s="1003"/>
      <c r="AJ528" s="1003"/>
    </row>
    <row r="529" spans="1:36" s="91" customFormat="1" ht="30" customHeight="1">
      <c r="A529" s="564"/>
      <c r="B529" s="380"/>
      <c r="C529" s="814"/>
      <c r="D529" s="566"/>
      <c r="E529" s="566"/>
      <c r="F529" s="566"/>
      <c r="G529" s="567"/>
      <c r="H529" s="567"/>
      <c r="I529" s="841"/>
      <c r="J529" s="614"/>
      <c r="K529" s="641"/>
      <c r="L529" s="614"/>
      <c r="M529" s="614"/>
      <c r="N529" s="614"/>
      <c r="O529" s="641"/>
      <c r="P529" s="631"/>
      <c r="Q529" s="824"/>
      <c r="R529" s="840"/>
      <c r="S529" s="357"/>
      <c r="T529" s="357"/>
      <c r="U529" s="357"/>
      <c r="V529" s="357"/>
      <c r="W529" s="357"/>
      <c r="X529" s="357"/>
      <c r="Y529" s="357"/>
      <c r="Z529" s="357"/>
      <c r="AA529" s="357"/>
      <c r="AB529" s="283"/>
      <c r="AC529" s="1001"/>
      <c r="AD529" s="1003"/>
      <c r="AE529" s="1003"/>
      <c r="AF529" s="1003"/>
      <c r="AG529" s="1003"/>
      <c r="AH529" s="1003"/>
      <c r="AI529" s="1003"/>
      <c r="AJ529" s="1003"/>
    </row>
    <row r="530" spans="1:36" s="91" customFormat="1" ht="18.75">
      <c r="A530" s="564"/>
      <c r="B530" s="380"/>
      <c r="C530" s="814"/>
      <c r="D530" s="566"/>
      <c r="E530" s="566"/>
      <c r="F530" s="566"/>
      <c r="G530" s="567"/>
      <c r="H530" s="567"/>
      <c r="I530" s="841"/>
      <c r="J530" s="614"/>
      <c r="K530" s="641"/>
      <c r="L530" s="614"/>
      <c r="M530" s="614"/>
      <c r="N530" s="614"/>
      <c r="O530" s="641"/>
      <c r="P530" s="641"/>
      <c r="Q530" s="824"/>
      <c r="R530" s="840"/>
      <c r="S530" s="357"/>
      <c r="T530" s="357"/>
      <c r="U530" s="357"/>
      <c r="V530" s="357"/>
      <c r="W530" s="357"/>
      <c r="X530" s="357"/>
      <c r="Y530" s="357"/>
      <c r="Z530" s="357"/>
      <c r="AA530" s="357"/>
      <c r="AB530" s="283"/>
      <c r="AC530" s="1001"/>
      <c r="AD530" s="1003"/>
      <c r="AE530" s="1003"/>
      <c r="AF530" s="1003"/>
      <c r="AG530" s="1003"/>
      <c r="AH530" s="1003"/>
      <c r="AI530" s="1003"/>
      <c r="AJ530" s="1003"/>
    </row>
    <row r="531" spans="1:36" s="91" customFormat="1" ht="18.75">
      <c r="A531" s="817"/>
      <c r="B531" s="830"/>
      <c r="C531" s="819"/>
      <c r="D531" s="831"/>
      <c r="E531" s="831"/>
      <c r="F531" s="831"/>
      <c r="G531" s="584"/>
      <c r="H531" s="584"/>
      <c r="I531" s="832"/>
      <c r="J531" s="833"/>
      <c r="K531" s="833"/>
      <c r="L531" s="833"/>
      <c r="M531" s="833"/>
      <c r="N531" s="833"/>
      <c r="O531" s="833"/>
      <c r="P531" s="1057"/>
      <c r="T531" s="89"/>
      <c r="U531" s="89"/>
      <c r="V531" s="89"/>
      <c r="W531" s="89"/>
      <c r="X531" s="89"/>
      <c r="Y531" s="89"/>
      <c r="AA531" s="89"/>
      <c r="AC531" s="1003"/>
      <c r="AD531" s="1003"/>
      <c r="AE531" s="1003"/>
      <c r="AF531" s="1003"/>
      <c r="AG531" s="1003"/>
      <c r="AH531" s="1003"/>
      <c r="AI531" s="1003"/>
      <c r="AJ531" s="1003"/>
    </row>
    <row r="532" spans="1:36" s="91" customFormat="1" ht="18.75">
      <c r="A532" s="564"/>
      <c r="B532" s="380"/>
      <c r="C532" s="814"/>
      <c r="D532" s="566"/>
      <c r="E532" s="566"/>
      <c r="F532" s="566"/>
      <c r="G532" s="567"/>
      <c r="H532" s="567"/>
      <c r="I532" s="917"/>
      <c r="J532" s="313"/>
      <c r="K532" s="313"/>
      <c r="L532" s="313"/>
      <c r="M532" s="313"/>
      <c r="N532" s="313"/>
      <c r="O532" s="313"/>
      <c r="P532" s="614"/>
      <c r="Q532" s="614"/>
      <c r="R532" s="651"/>
      <c r="S532" s="360"/>
      <c r="T532" s="357"/>
      <c r="U532" s="357"/>
      <c r="V532" s="357"/>
      <c r="W532" s="357"/>
      <c r="X532" s="357"/>
      <c r="Y532" s="357"/>
      <c r="Z532" s="357"/>
      <c r="AA532" s="357"/>
      <c r="AB532" s="283"/>
      <c r="AC532" s="1001"/>
      <c r="AD532" s="1003"/>
      <c r="AE532" s="1003"/>
      <c r="AF532" s="1003"/>
      <c r="AG532" s="1003"/>
      <c r="AH532" s="1003"/>
      <c r="AI532" s="1003"/>
      <c r="AJ532" s="1003"/>
    </row>
    <row r="533" spans="1:36" s="92" customFormat="1" ht="18.75">
      <c r="A533" s="564"/>
      <c r="B533" s="380"/>
      <c r="C533" s="814"/>
      <c r="D533" s="566"/>
      <c r="E533" s="566"/>
      <c r="F533" s="566"/>
      <c r="G533" s="567"/>
      <c r="H533" s="567"/>
      <c r="I533" s="841"/>
      <c r="J533" s="313"/>
      <c r="K533" s="313"/>
      <c r="L533" s="313"/>
      <c r="M533" s="313"/>
      <c r="N533" s="313"/>
      <c r="O533" s="313"/>
      <c r="P533" s="631"/>
      <c r="Q533" s="631"/>
      <c r="R533" s="651"/>
      <c r="S533" s="360"/>
      <c r="T533" s="357"/>
      <c r="U533" s="357"/>
      <c r="V533" s="357"/>
      <c r="W533" s="357"/>
      <c r="X533" s="357"/>
      <c r="Y533" s="357"/>
      <c r="Z533" s="357"/>
      <c r="AA533" s="357"/>
      <c r="AB533" s="283"/>
      <c r="AC533" s="1001"/>
      <c r="AD533" s="1004"/>
      <c r="AE533" s="1004"/>
      <c r="AF533" s="1004"/>
      <c r="AG533" s="1004"/>
      <c r="AH533" s="1004"/>
      <c r="AI533" s="1004"/>
      <c r="AJ533" s="1004"/>
    </row>
    <row r="534" spans="1:36" s="91" customFormat="1" ht="18.75">
      <c r="A534" s="817"/>
      <c r="B534" s="830"/>
      <c r="C534" s="819"/>
      <c r="D534" s="831"/>
      <c r="E534" s="831"/>
      <c r="F534" s="831"/>
      <c r="G534" s="584"/>
      <c r="H534" s="584"/>
      <c r="I534" s="832"/>
      <c r="J534" s="833"/>
      <c r="K534" s="833"/>
      <c r="L534" s="833"/>
      <c r="M534" s="833"/>
      <c r="N534" s="833"/>
      <c r="O534" s="833"/>
      <c r="P534" s="1057"/>
      <c r="T534" s="89"/>
      <c r="U534" s="89"/>
      <c r="V534" s="89"/>
      <c r="W534" s="89"/>
      <c r="X534" s="89"/>
      <c r="Y534" s="89"/>
      <c r="AA534" s="89"/>
      <c r="AC534" s="1004"/>
      <c r="AD534" s="1003"/>
      <c r="AE534" s="1003"/>
      <c r="AF534" s="1003"/>
      <c r="AG534" s="1003"/>
      <c r="AH534" s="1003"/>
      <c r="AI534" s="1003"/>
      <c r="AJ534" s="1003"/>
    </row>
    <row r="535" spans="1:36" s="91" customFormat="1" ht="15.75" customHeight="1">
      <c r="A535" s="564"/>
      <c r="B535" s="380"/>
      <c r="C535" s="814"/>
      <c r="D535" s="566"/>
      <c r="E535" s="566"/>
      <c r="F535" s="566"/>
      <c r="G535" s="567"/>
      <c r="H535" s="567"/>
      <c r="I535" s="841"/>
      <c r="J535" s="313"/>
      <c r="K535" s="313"/>
      <c r="L535" s="313"/>
      <c r="M535" s="360"/>
      <c r="N535" s="313"/>
      <c r="O535" s="313"/>
      <c r="P535" s="614"/>
      <c r="Q535" s="569"/>
      <c r="R535" s="570"/>
      <c r="S535" s="360"/>
      <c r="T535" s="357"/>
      <c r="U535" s="357"/>
      <c r="V535" s="357"/>
      <c r="W535" s="357"/>
      <c r="X535" s="357"/>
      <c r="Y535" s="357"/>
      <c r="Z535" s="357"/>
      <c r="AA535" s="357"/>
      <c r="AB535" s="283"/>
      <c r="AC535" s="1001"/>
      <c r="AD535" s="1003"/>
      <c r="AE535" s="1003"/>
      <c r="AF535" s="1003"/>
      <c r="AG535" s="1003"/>
      <c r="AH535" s="1003"/>
      <c r="AI535" s="1003"/>
      <c r="AJ535" s="1003"/>
    </row>
    <row r="536" spans="1:36" s="91" customFormat="1" ht="18.75">
      <c r="A536" s="817"/>
      <c r="B536" s="830"/>
      <c r="C536" s="819"/>
      <c r="D536" s="831"/>
      <c r="E536" s="831"/>
      <c r="F536" s="831"/>
      <c r="G536" s="584"/>
      <c r="H536" s="584"/>
      <c r="I536" s="832"/>
      <c r="J536" s="842"/>
      <c r="K536" s="842"/>
      <c r="L536" s="842"/>
      <c r="M536" s="895"/>
      <c r="N536" s="842"/>
      <c r="O536" s="842"/>
      <c r="P536" s="1058"/>
      <c r="T536" s="89"/>
      <c r="U536" s="89"/>
      <c r="V536" s="89"/>
      <c r="W536" s="89"/>
      <c r="X536" s="89"/>
      <c r="Y536" s="89"/>
      <c r="AA536" s="89"/>
      <c r="AC536" s="1003"/>
      <c r="AD536" s="1003"/>
      <c r="AE536" s="1003"/>
      <c r="AF536" s="1003"/>
      <c r="AG536" s="1003"/>
      <c r="AH536" s="1003"/>
      <c r="AI536" s="1003"/>
      <c r="AJ536" s="1003"/>
    </row>
    <row r="537" spans="1:36" s="91" customFormat="1" ht="18.75">
      <c r="A537" s="564"/>
      <c r="B537" s="380"/>
      <c r="C537" s="814"/>
      <c r="D537" s="566"/>
      <c r="E537" s="566"/>
      <c r="F537" s="566"/>
      <c r="G537" s="567"/>
      <c r="H537" s="567"/>
      <c r="I537" s="589"/>
      <c r="J537" s="283"/>
      <c r="K537" s="283"/>
      <c r="L537" s="614"/>
      <c r="M537" s="283"/>
      <c r="N537" s="357"/>
      <c r="O537" s="283"/>
      <c r="P537" s="631"/>
      <c r="Q537" s="569"/>
      <c r="R537" s="357"/>
      <c r="S537" s="357"/>
      <c r="T537" s="357"/>
      <c r="U537" s="357"/>
      <c r="V537" s="357"/>
      <c r="W537" s="357"/>
      <c r="X537" s="357"/>
      <c r="Y537" s="357"/>
      <c r="Z537" s="283"/>
      <c r="AA537" s="357"/>
      <c r="AB537" s="283"/>
      <c r="AC537" s="1001"/>
      <c r="AD537" s="1003"/>
      <c r="AE537" s="1003"/>
      <c r="AF537" s="1003"/>
      <c r="AG537" s="1003"/>
      <c r="AH537" s="1003"/>
      <c r="AI537" s="1003"/>
      <c r="AJ537" s="1003"/>
    </row>
    <row r="538" spans="1:36" s="91" customFormat="1" ht="18.75">
      <c r="A538" s="564"/>
      <c r="B538" s="380"/>
      <c r="C538" s="814"/>
      <c r="D538" s="566"/>
      <c r="E538" s="566"/>
      <c r="F538" s="566"/>
      <c r="G538" s="567"/>
      <c r="H538" s="567"/>
      <c r="I538" s="841"/>
      <c r="J538" s="313"/>
      <c r="K538" s="313"/>
      <c r="L538" s="313"/>
      <c r="M538" s="313"/>
      <c r="N538" s="313"/>
      <c r="O538" s="313"/>
      <c r="P538" s="631"/>
      <c r="Q538" s="631"/>
      <c r="R538" s="570"/>
      <c r="S538" s="360"/>
      <c r="T538" s="357"/>
      <c r="U538" s="357"/>
      <c r="V538" s="357"/>
      <c r="W538" s="357"/>
      <c r="X538" s="357"/>
      <c r="Y538" s="357"/>
      <c r="Z538" s="357"/>
      <c r="AA538" s="357"/>
      <c r="AB538" s="283"/>
      <c r="AC538" s="1001"/>
      <c r="AD538" s="1003"/>
      <c r="AE538" s="1003"/>
      <c r="AF538" s="1003"/>
      <c r="AG538" s="1003"/>
      <c r="AH538" s="1003"/>
      <c r="AI538" s="1003"/>
      <c r="AJ538" s="1003"/>
    </row>
    <row r="539" spans="1:36" s="91" customFormat="1" ht="18.75">
      <c r="A539" s="817"/>
      <c r="B539" s="830"/>
      <c r="C539" s="819"/>
      <c r="D539" s="831"/>
      <c r="E539" s="831"/>
      <c r="F539" s="831"/>
      <c r="G539" s="584"/>
      <c r="H539" s="584"/>
      <c r="I539" s="832"/>
      <c r="J539" s="842"/>
      <c r="K539" s="842"/>
      <c r="L539" s="842"/>
      <c r="M539" s="842"/>
      <c r="N539" s="842"/>
      <c r="O539" s="842"/>
      <c r="P539" s="1058"/>
      <c r="T539" s="89"/>
      <c r="U539" s="89"/>
      <c r="V539" s="89"/>
      <c r="W539" s="89"/>
      <c r="X539" s="89"/>
      <c r="Y539" s="89"/>
      <c r="AA539" s="89"/>
      <c r="AC539" s="1003"/>
      <c r="AD539" s="1003"/>
      <c r="AE539" s="1003"/>
      <c r="AF539" s="1003"/>
      <c r="AG539" s="1003"/>
      <c r="AH539" s="1003"/>
      <c r="AI539" s="1003"/>
      <c r="AJ539" s="1003"/>
    </row>
    <row r="540" spans="1:36" s="92" customFormat="1" ht="18.75">
      <c r="A540" s="817"/>
      <c r="B540" s="830"/>
      <c r="C540" s="819"/>
      <c r="D540" s="831"/>
      <c r="E540" s="831"/>
      <c r="F540" s="831"/>
      <c r="G540" s="584"/>
      <c r="H540" s="584"/>
      <c r="I540" s="832"/>
      <c r="J540" s="833"/>
      <c r="K540" s="605"/>
      <c r="L540" s="833"/>
      <c r="M540" s="605"/>
      <c r="N540" s="833"/>
      <c r="O540" s="833"/>
      <c r="P540" s="1058"/>
      <c r="Q540" s="91"/>
      <c r="R540" s="91"/>
      <c r="S540" s="91"/>
      <c r="T540" s="89"/>
      <c r="U540" s="89"/>
      <c r="V540" s="89"/>
      <c r="W540" s="89"/>
      <c r="X540" s="89"/>
      <c r="Y540" s="89"/>
      <c r="Z540" s="91"/>
      <c r="AA540" s="89"/>
      <c r="AB540" s="91"/>
      <c r="AC540" s="1003"/>
      <c r="AD540" s="1004"/>
      <c r="AE540" s="1004"/>
      <c r="AF540" s="1004"/>
      <c r="AG540" s="1004"/>
      <c r="AH540" s="1004"/>
      <c r="AI540" s="1004"/>
      <c r="AJ540" s="1004"/>
    </row>
    <row r="541" spans="1:36" s="91" customFormat="1" ht="18.75">
      <c r="A541" s="564"/>
      <c r="B541" s="380"/>
      <c r="C541" s="814"/>
      <c r="D541" s="566"/>
      <c r="E541" s="566"/>
      <c r="F541" s="566"/>
      <c r="G541" s="567"/>
      <c r="H541" s="567"/>
      <c r="I541" s="841"/>
      <c r="J541" s="313"/>
      <c r="K541" s="360"/>
      <c r="L541" s="313"/>
      <c r="M541" s="360"/>
      <c r="N541" s="313"/>
      <c r="O541" s="313"/>
      <c r="P541" s="569"/>
      <c r="Q541" s="569"/>
      <c r="R541" s="651"/>
      <c r="S541" s="360"/>
      <c r="T541" s="357"/>
      <c r="U541" s="357"/>
      <c r="V541" s="357"/>
      <c r="W541" s="357"/>
      <c r="X541" s="357"/>
      <c r="Y541" s="357"/>
      <c r="Z541" s="357"/>
      <c r="AA541" s="357"/>
      <c r="AB541" s="283"/>
      <c r="AC541" s="1001"/>
      <c r="AD541" s="1003"/>
      <c r="AE541" s="1003"/>
      <c r="AF541" s="1003"/>
      <c r="AG541" s="1003"/>
      <c r="AH541" s="1003"/>
      <c r="AI541" s="1003"/>
      <c r="AJ541" s="1003"/>
    </row>
    <row r="542" spans="1:36" s="91" customFormat="1" ht="18.75">
      <c r="A542" s="564"/>
      <c r="B542" s="380"/>
      <c r="C542" s="814"/>
      <c r="D542" s="566"/>
      <c r="E542" s="566"/>
      <c r="F542" s="566"/>
      <c r="G542" s="567"/>
      <c r="H542" s="567"/>
      <c r="I542" s="841"/>
      <c r="J542" s="313"/>
      <c r="K542" s="313"/>
      <c r="L542" s="313"/>
      <c r="M542" s="313"/>
      <c r="N542" s="313"/>
      <c r="O542" s="313"/>
      <c r="P542" s="614"/>
      <c r="Q542" s="569"/>
      <c r="R542" s="651"/>
      <c r="S542" s="360"/>
      <c r="T542" s="357"/>
      <c r="U542" s="357"/>
      <c r="V542" s="357"/>
      <c r="W542" s="357"/>
      <c r="X542" s="357"/>
      <c r="Y542" s="357"/>
      <c r="Z542" s="357"/>
      <c r="AA542" s="357"/>
      <c r="AB542" s="283"/>
      <c r="AC542" s="1001"/>
      <c r="AD542" s="1003"/>
      <c r="AE542" s="1003"/>
      <c r="AF542" s="1003"/>
      <c r="AG542" s="1003"/>
      <c r="AH542" s="1003"/>
      <c r="AI542" s="1003"/>
      <c r="AJ542" s="1003"/>
    </row>
    <row r="543" spans="1:36" s="91" customFormat="1" ht="18.75">
      <c r="A543" s="817"/>
      <c r="B543" s="830"/>
      <c r="C543" s="819"/>
      <c r="D543" s="831"/>
      <c r="E543" s="831"/>
      <c r="F543" s="831"/>
      <c r="G543" s="584"/>
      <c r="H543" s="584"/>
      <c r="I543" s="832"/>
      <c r="J543" s="833"/>
      <c r="K543" s="833"/>
      <c r="L543" s="833"/>
      <c r="M543" s="833"/>
      <c r="N543" s="833"/>
      <c r="O543" s="833"/>
      <c r="P543" s="1057"/>
      <c r="T543" s="89"/>
      <c r="U543" s="89"/>
      <c r="V543" s="89"/>
      <c r="W543" s="89"/>
      <c r="X543" s="89"/>
      <c r="Y543" s="89"/>
      <c r="AA543" s="89"/>
      <c r="AC543" s="1003"/>
      <c r="AD543" s="1003"/>
      <c r="AE543" s="1003"/>
      <c r="AF543" s="1003"/>
      <c r="AG543" s="1003"/>
      <c r="AH543" s="1003"/>
      <c r="AI543" s="1003"/>
      <c r="AJ543" s="1003"/>
    </row>
    <row r="544" spans="1:36" s="91" customFormat="1" ht="18.75">
      <c r="A544" s="564"/>
      <c r="B544" s="380"/>
      <c r="C544" s="814"/>
      <c r="D544" s="566"/>
      <c r="E544" s="566"/>
      <c r="F544" s="566"/>
      <c r="G544" s="567"/>
      <c r="H544" s="567"/>
      <c r="I544" s="841"/>
      <c r="J544" s="283"/>
      <c r="K544" s="283"/>
      <c r="L544" s="357"/>
      <c r="M544" s="614"/>
      <c r="N544" s="357"/>
      <c r="O544" s="283"/>
      <c r="P544" s="631"/>
      <c r="Q544" s="631"/>
      <c r="R544" s="283"/>
      <c r="S544" s="357"/>
      <c r="T544" s="357"/>
      <c r="U544" s="357"/>
      <c r="V544" s="357"/>
      <c r="W544" s="357"/>
      <c r="X544" s="357"/>
      <c r="Y544" s="357"/>
      <c r="Z544" s="283"/>
      <c r="AA544" s="357"/>
      <c r="AB544" s="283"/>
      <c r="AC544" s="1001"/>
      <c r="AD544" s="1003"/>
      <c r="AE544" s="1003"/>
      <c r="AF544" s="1003"/>
      <c r="AG544" s="1003"/>
      <c r="AH544" s="1003"/>
      <c r="AI544" s="1003"/>
      <c r="AJ544" s="1003"/>
    </row>
    <row r="545" spans="1:36" s="91" customFormat="1" ht="18.75">
      <c r="A545" s="564"/>
      <c r="B545" s="380"/>
      <c r="C545" s="814"/>
      <c r="D545" s="566"/>
      <c r="E545" s="566"/>
      <c r="F545" s="566"/>
      <c r="G545" s="567"/>
      <c r="H545" s="567"/>
      <c r="I545" s="841"/>
      <c r="J545" s="614"/>
      <c r="K545" s="614"/>
      <c r="L545" s="614"/>
      <c r="M545" s="614"/>
      <c r="N545" s="614"/>
      <c r="O545" s="614"/>
      <c r="P545" s="614"/>
      <c r="Q545" s="614"/>
      <c r="R545" s="870"/>
      <c r="S545" s="357"/>
      <c r="T545" s="357"/>
      <c r="U545" s="357"/>
      <c r="V545" s="357"/>
      <c r="W545" s="357"/>
      <c r="X545" s="357"/>
      <c r="Y545" s="357"/>
      <c r="Z545" s="357"/>
      <c r="AA545" s="357"/>
      <c r="AB545" s="283"/>
      <c r="AC545" s="1001"/>
      <c r="AD545" s="1003"/>
      <c r="AE545" s="1003"/>
      <c r="AF545" s="1003"/>
      <c r="AG545" s="1003"/>
      <c r="AH545" s="1003"/>
      <c r="AI545" s="1003"/>
      <c r="AJ545" s="1003"/>
    </row>
    <row r="546" spans="1:36" s="91" customFormat="1" ht="18.75">
      <c r="A546" s="817"/>
      <c r="B546" s="830"/>
      <c r="C546" s="819"/>
      <c r="D546" s="831"/>
      <c r="E546" s="831"/>
      <c r="F546" s="831"/>
      <c r="G546" s="584"/>
      <c r="H546" s="584"/>
      <c r="I546" s="832"/>
      <c r="J546" s="842"/>
      <c r="K546" s="842"/>
      <c r="L546" s="842"/>
      <c r="M546" s="842"/>
      <c r="N546" s="842"/>
      <c r="O546" s="842"/>
      <c r="P546" s="1058"/>
      <c r="T546" s="89"/>
      <c r="U546" s="89"/>
      <c r="V546" s="89"/>
      <c r="W546" s="89"/>
      <c r="X546" s="89"/>
      <c r="Y546" s="89"/>
      <c r="AA546" s="89"/>
      <c r="AC546" s="1003"/>
      <c r="AD546" s="1003"/>
      <c r="AE546" s="1003"/>
      <c r="AF546" s="1003"/>
      <c r="AG546" s="1003"/>
      <c r="AH546" s="1003"/>
      <c r="AI546" s="1003"/>
      <c r="AJ546" s="1003"/>
    </row>
    <row r="547" spans="1:36" s="91" customFormat="1" ht="18.75">
      <c r="A547" s="564"/>
      <c r="B547" s="380"/>
      <c r="C547" s="814"/>
      <c r="D547" s="566"/>
      <c r="E547" s="566"/>
      <c r="F547" s="566"/>
      <c r="G547" s="567"/>
      <c r="H547" s="567"/>
      <c r="I547" s="841"/>
      <c r="J547" s="313"/>
      <c r="K547" s="313"/>
      <c r="L547" s="313"/>
      <c r="M547" s="313"/>
      <c r="N547" s="313"/>
      <c r="O547" s="313"/>
      <c r="P547" s="631"/>
      <c r="Q547" s="631"/>
      <c r="R547" s="651"/>
      <c r="S547" s="360"/>
      <c r="T547" s="357"/>
      <c r="U547" s="357"/>
      <c r="V547" s="357"/>
      <c r="W547" s="357"/>
      <c r="X547" s="357"/>
      <c r="Y547" s="357"/>
      <c r="Z547" s="357"/>
      <c r="AA547" s="357"/>
      <c r="AB547" s="283"/>
      <c r="AC547" s="1001"/>
      <c r="AD547" s="1003"/>
      <c r="AE547" s="1003"/>
      <c r="AF547" s="1003"/>
      <c r="AG547" s="1003"/>
      <c r="AH547" s="1003"/>
      <c r="AI547" s="1003"/>
      <c r="AJ547" s="1003"/>
    </row>
    <row r="548" spans="1:36" s="91" customFormat="1" ht="18.75">
      <c r="A548" s="817"/>
      <c r="B548" s="830"/>
      <c r="C548" s="819"/>
      <c r="D548" s="831"/>
      <c r="E548" s="831"/>
      <c r="F548" s="831"/>
      <c r="G548" s="584"/>
      <c r="H548" s="584"/>
      <c r="I548" s="832"/>
      <c r="J548" s="833"/>
      <c r="K548" s="833"/>
      <c r="L548" s="833"/>
      <c r="M548" s="833"/>
      <c r="N548" s="833"/>
      <c r="O548" s="833"/>
      <c r="P548" s="1057"/>
      <c r="T548" s="89"/>
      <c r="U548" s="89"/>
      <c r="V548" s="89"/>
      <c r="W548" s="89"/>
      <c r="X548" s="89"/>
      <c r="Y548" s="89"/>
      <c r="AA548" s="89"/>
      <c r="AC548" s="1003"/>
      <c r="AD548" s="1003"/>
      <c r="AE548" s="1003"/>
      <c r="AF548" s="1003"/>
      <c r="AG548" s="1003"/>
      <c r="AH548" s="1003"/>
      <c r="AI548" s="1003"/>
      <c r="AJ548" s="1003"/>
    </row>
    <row r="549" spans="1:36" s="91" customFormat="1" ht="18.75">
      <c r="A549" s="564"/>
      <c r="B549" s="380"/>
      <c r="C549" s="814"/>
      <c r="D549" s="566"/>
      <c r="E549" s="566"/>
      <c r="F549" s="566"/>
      <c r="G549" s="567"/>
      <c r="H549" s="567"/>
      <c r="I549" s="918"/>
      <c r="J549" s="313"/>
      <c r="K549" s="313"/>
      <c r="L549" s="313"/>
      <c r="M549" s="313"/>
      <c r="N549" s="313"/>
      <c r="O549" s="313"/>
      <c r="P549" s="614"/>
      <c r="Q549" s="614"/>
      <c r="R549" s="651"/>
      <c r="S549" s="360"/>
      <c r="T549" s="357"/>
      <c r="U549" s="357"/>
      <c r="V549" s="357"/>
      <c r="W549" s="357"/>
      <c r="X549" s="357"/>
      <c r="Y549" s="357"/>
      <c r="Z549" s="357"/>
      <c r="AA549" s="357"/>
      <c r="AB549" s="283"/>
      <c r="AC549" s="1001"/>
      <c r="AD549" s="1003"/>
      <c r="AE549" s="1003"/>
      <c r="AF549" s="1003"/>
      <c r="AG549" s="1003"/>
      <c r="AH549" s="1003"/>
      <c r="AI549" s="1003"/>
      <c r="AJ549" s="1003"/>
    </row>
    <row r="550" spans="1:36" s="91" customFormat="1" ht="18.75">
      <c r="A550" s="817"/>
      <c r="B550" s="830"/>
      <c r="C550" s="819"/>
      <c r="D550" s="831"/>
      <c r="E550" s="831"/>
      <c r="F550" s="831"/>
      <c r="G550" s="584"/>
      <c r="H550" s="584"/>
      <c r="I550" s="832"/>
      <c r="J550" s="833"/>
      <c r="K550" s="833"/>
      <c r="L550" s="833"/>
      <c r="M550" s="833"/>
      <c r="N550" s="833"/>
      <c r="O550" s="833"/>
      <c r="P550" s="1057"/>
      <c r="T550" s="89"/>
      <c r="U550" s="89"/>
      <c r="V550" s="89"/>
      <c r="W550" s="89"/>
      <c r="X550" s="89"/>
      <c r="Y550" s="89"/>
      <c r="AA550" s="89"/>
      <c r="AC550" s="1004"/>
      <c r="AD550" s="1003"/>
      <c r="AE550" s="1003"/>
      <c r="AF550" s="1003"/>
      <c r="AG550" s="1003"/>
      <c r="AH550" s="1003"/>
      <c r="AI550" s="1003"/>
      <c r="AJ550" s="1003"/>
    </row>
    <row r="551" spans="1:36" s="91" customFormat="1" ht="18.75">
      <c r="A551" s="564"/>
      <c r="B551" s="380"/>
      <c r="C551" s="814"/>
      <c r="D551" s="566"/>
      <c r="E551" s="566"/>
      <c r="F551" s="566"/>
      <c r="G551" s="567"/>
      <c r="H551" s="567"/>
      <c r="I551" s="841"/>
      <c r="J551" s="614"/>
      <c r="K551" s="614"/>
      <c r="L551" s="614"/>
      <c r="M551" s="614"/>
      <c r="N551" s="614"/>
      <c r="O551" s="614"/>
      <c r="P551" s="631"/>
      <c r="Q551" s="631"/>
      <c r="R551" s="870"/>
      <c r="S551" s="357"/>
      <c r="T551" s="357"/>
      <c r="U551" s="357"/>
      <c r="V551" s="357"/>
      <c r="W551" s="357"/>
      <c r="X551" s="357"/>
      <c r="Y551" s="357"/>
      <c r="Z551" s="357"/>
      <c r="AA551" s="357"/>
      <c r="AB551" s="283"/>
      <c r="AC551" s="1004"/>
      <c r="AD551" s="1003"/>
      <c r="AE551" s="1003"/>
      <c r="AF551" s="1003"/>
      <c r="AG551" s="1003"/>
      <c r="AH551" s="1003"/>
      <c r="AI551" s="1003"/>
      <c r="AJ551" s="1003"/>
    </row>
    <row r="552" spans="1:36" s="91" customFormat="1" ht="18.75">
      <c r="A552" s="817"/>
      <c r="B552" s="830"/>
      <c r="C552" s="819"/>
      <c r="D552" s="831"/>
      <c r="E552" s="831"/>
      <c r="F552" s="831"/>
      <c r="G552" s="584"/>
      <c r="H552" s="584"/>
      <c r="I552" s="832"/>
      <c r="J552" s="842"/>
      <c r="K552" s="842"/>
      <c r="L552" s="842"/>
      <c r="M552" s="842"/>
      <c r="N552" s="842"/>
      <c r="O552" s="842"/>
      <c r="P552" s="1058"/>
      <c r="T552" s="89"/>
      <c r="U552" s="89"/>
      <c r="V552" s="89"/>
      <c r="W552" s="89"/>
      <c r="X552" s="89"/>
      <c r="Y552" s="89"/>
      <c r="AA552" s="89"/>
      <c r="AC552" s="1003"/>
      <c r="AD552" s="1003"/>
      <c r="AE552" s="1003"/>
      <c r="AF552" s="1003"/>
      <c r="AG552" s="1003"/>
      <c r="AH552" s="1003"/>
      <c r="AI552" s="1003"/>
      <c r="AJ552" s="1003"/>
    </row>
    <row r="553" spans="1:36" s="91" customFormat="1" ht="18.75">
      <c r="A553" s="564"/>
      <c r="B553" s="380"/>
      <c r="C553" s="814"/>
      <c r="D553" s="566"/>
      <c r="E553" s="566"/>
      <c r="F553" s="566"/>
      <c r="G553" s="567"/>
      <c r="H553" s="567"/>
      <c r="I553" s="919"/>
      <c r="J553" s="313"/>
      <c r="K553" s="313"/>
      <c r="L553" s="313"/>
      <c r="M553" s="313"/>
      <c r="N553" s="313"/>
      <c r="O553" s="313"/>
      <c r="P553" s="569"/>
      <c r="Q553" s="569"/>
      <c r="R553" s="570"/>
      <c r="S553" s="360"/>
      <c r="T553" s="357"/>
      <c r="U553" s="357"/>
      <c r="V553" s="357"/>
      <c r="W553" s="357"/>
      <c r="X553" s="357"/>
      <c r="Y553" s="357"/>
      <c r="Z553" s="357"/>
      <c r="AA553" s="357"/>
      <c r="AB553" s="283"/>
      <c r="AC553" s="1004"/>
      <c r="AD553" s="1003"/>
      <c r="AE553" s="1003"/>
      <c r="AF553" s="1003"/>
      <c r="AG553" s="1003"/>
      <c r="AH553" s="1003"/>
      <c r="AI553" s="1003"/>
      <c r="AJ553" s="1003"/>
    </row>
    <row r="554" spans="1:36" s="91" customFormat="1" ht="18.75">
      <c r="A554" s="817"/>
      <c r="B554" s="830"/>
      <c r="C554" s="819"/>
      <c r="D554" s="831"/>
      <c r="E554" s="831"/>
      <c r="F554" s="831"/>
      <c r="G554" s="584"/>
      <c r="H554" s="584"/>
      <c r="I554" s="832"/>
      <c r="J554" s="842"/>
      <c r="K554" s="842"/>
      <c r="L554" s="842"/>
      <c r="M554" s="842"/>
      <c r="N554" s="842"/>
      <c r="O554" s="842"/>
      <c r="P554" s="1058"/>
      <c r="T554" s="89"/>
      <c r="U554" s="89"/>
      <c r="V554" s="89"/>
      <c r="W554" s="89"/>
      <c r="X554" s="89"/>
      <c r="Y554" s="89"/>
      <c r="AA554" s="89"/>
      <c r="AC554" s="1003"/>
      <c r="AD554" s="1003"/>
      <c r="AE554" s="1003"/>
      <c r="AF554" s="1003"/>
      <c r="AG554" s="1003"/>
      <c r="AH554" s="1003"/>
      <c r="AI554" s="1003"/>
      <c r="AJ554" s="1003"/>
    </row>
    <row r="555" spans="1:36" s="91" customFormat="1" ht="18.75">
      <c r="A555" s="817"/>
      <c r="B555" s="830"/>
      <c r="C555" s="819"/>
      <c r="D555" s="831"/>
      <c r="E555" s="831"/>
      <c r="F555" s="831"/>
      <c r="G555" s="584"/>
      <c r="H555" s="584"/>
      <c r="I555" s="832"/>
      <c r="J555" s="842"/>
      <c r="K555" s="842"/>
      <c r="L555" s="842"/>
      <c r="M555" s="842"/>
      <c r="N555" s="842"/>
      <c r="O555" s="842"/>
      <c r="P555" s="1058"/>
      <c r="T555" s="89"/>
      <c r="U555" s="89"/>
      <c r="V555" s="89"/>
      <c r="W555" s="89"/>
      <c r="X555" s="89"/>
      <c r="Y555" s="89"/>
      <c r="AA555" s="89"/>
      <c r="AC555" s="1004"/>
      <c r="AD555" s="1003"/>
      <c r="AE555" s="1003"/>
      <c r="AF555" s="1003"/>
      <c r="AG555" s="1003"/>
      <c r="AH555" s="1003"/>
      <c r="AI555" s="1003"/>
      <c r="AJ555" s="1003"/>
    </row>
    <row r="556" spans="1:36" s="91" customFormat="1" ht="18.75">
      <c r="A556" s="564"/>
      <c r="B556" s="380"/>
      <c r="C556" s="814"/>
      <c r="D556" s="566"/>
      <c r="E556" s="566"/>
      <c r="F556" s="566"/>
      <c r="G556" s="567"/>
      <c r="H556" s="567"/>
      <c r="I556" s="841"/>
      <c r="J556" s="614"/>
      <c r="K556" s="283"/>
      <c r="L556" s="614"/>
      <c r="M556" s="614"/>
      <c r="N556" s="865"/>
      <c r="O556" s="614"/>
      <c r="P556" s="631"/>
      <c r="Q556" s="646"/>
      <c r="R556" s="840"/>
      <c r="S556" s="357"/>
      <c r="T556" s="357"/>
      <c r="U556" s="357"/>
      <c r="V556" s="357"/>
      <c r="W556" s="357"/>
      <c r="X556" s="357"/>
      <c r="Y556" s="357"/>
      <c r="Z556" s="357"/>
      <c r="AA556" s="357"/>
      <c r="AB556" s="283"/>
      <c r="AC556" s="1001"/>
      <c r="AD556" s="1003"/>
      <c r="AE556" s="1003"/>
      <c r="AF556" s="1003"/>
      <c r="AG556" s="1003"/>
      <c r="AH556" s="1003"/>
      <c r="AI556" s="1003"/>
      <c r="AJ556" s="1003"/>
    </row>
    <row r="557" spans="1:36" s="91" customFormat="1" ht="18.75">
      <c r="A557" s="817"/>
      <c r="B557" s="830"/>
      <c r="C557" s="819"/>
      <c r="D557" s="831"/>
      <c r="E557" s="831"/>
      <c r="F557" s="831"/>
      <c r="G557" s="584"/>
      <c r="H557" s="584"/>
      <c r="I557" s="832"/>
      <c r="J557" s="833"/>
      <c r="K557" s="833"/>
      <c r="L557" s="833"/>
      <c r="M557" s="833"/>
      <c r="N557" s="833"/>
      <c r="O557" s="833"/>
      <c r="P557" s="1057"/>
      <c r="T557" s="89"/>
      <c r="U557" s="89"/>
      <c r="V557" s="89"/>
      <c r="W557" s="89"/>
      <c r="X557" s="89"/>
      <c r="Y557" s="89"/>
      <c r="AA557" s="89"/>
      <c r="AC557" s="1003"/>
      <c r="AD557" s="1003"/>
      <c r="AE557" s="1003"/>
      <c r="AF557" s="1003"/>
      <c r="AG557" s="1003"/>
      <c r="AH557" s="1003"/>
      <c r="AI557" s="1003"/>
      <c r="AJ557" s="1003"/>
    </row>
    <row r="558" spans="1:36" s="91" customFormat="1" ht="18.75">
      <c r="A558" s="564"/>
      <c r="B558" s="380"/>
      <c r="C558" s="814"/>
      <c r="D558" s="566"/>
      <c r="E558" s="566"/>
      <c r="F558" s="566"/>
      <c r="G558" s="567"/>
      <c r="H558" s="567"/>
      <c r="I558" s="841"/>
      <c r="J558" s="313"/>
      <c r="K558" s="313"/>
      <c r="L558" s="313"/>
      <c r="M558" s="313"/>
      <c r="N558" s="313"/>
      <c r="O558" s="313"/>
      <c r="P558" s="569"/>
      <c r="Q558" s="569"/>
      <c r="R558" s="570"/>
      <c r="S558" s="360"/>
      <c r="T558" s="357"/>
      <c r="U558" s="357"/>
      <c r="V558" s="357"/>
      <c r="W558" s="357"/>
      <c r="X558" s="357"/>
      <c r="Y558" s="357"/>
      <c r="Z558" s="357"/>
      <c r="AA558" s="357"/>
      <c r="AB558" s="283"/>
      <c r="AC558" s="1004"/>
      <c r="AD558" s="1003"/>
      <c r="AE558" s="1003"/>
      <c r="AF558" s="1003"/>
      <c r="AG558" s="1003"/>
      <c r="AH558" s="1003"/>
      <c r="AI558" s="1003"/>
      <c r="AJ558" s="1003"/>
    </row>
    <row r="559" spans="1:36" s="91" customFormat="1" ht="18.75">
      <c r="A559" s="817"/>
      <c r="B559" s="830"/>
      <c r="C559" s="819"/>
      <c r="D559" s="831"/>
      <c r="E559" s="831"/>
      <c r="F559" s="831"/>
      <c r="G559" s="584"/>
      <c r="H559" s="584"/>
      <c r="I559" s="832"/>
      <c r="J559" s="833"/>
      <c r="K559" s="833"/>
      <c r="L559" s="833"/>
      <c r="M559" s="833"/>
      <c r="N559" s="833"/>
      <c r="O559" s="833"/>
      <c r="P559" s="1058"/>
      <c r="T559" s="89"/>
      <c r="U559" s="89"/>
      <c r="V559" s="89"/>
      <c r="W559" s="89"/>
      <c r="X559" s="89"/>
      <c r="Y559" s="89"/>
      <c r="AA559" s="89"/>
      <c r="AC559" s="1004"/>
      <c r="AD559" s="1003"/>
      <c r="AE559" s="1003"/>
      <c r="AF559" s="1003"/>
      <c r="AG559" s="1003"/>
      <c r="AH559" s="1003"/>
      <c r="AI559" s="1003"/>
      <c r="AJ559" s="1003"/>
    </row>
    <row r="560" spans="1:36" s="91" customFormat="1" ht="18.75">
      <c r="A560" s="564"/>
      <c r="B560" s="380"/>
      <c r="C560" s="814"/>
      <c r="D560" s="566"/>
      <c r="E560" s="566"/>
      <c r="F560" s="566"/>
      <c r="G560" s="567"/>
      <c r="H560" s="567"/>
      <c r="I560" s="841"/>
      <c r="J560" s="313"/>
      <c r="K560" s="313"/>
      <c r="L560" s="313"/>
      <c r="M560" s="313"/>
      <c r="N560" s="313"/>
      <c r="O560" s="313"/>
      <c r="P560" s="569"/>
      <c r="Q560" s="569"/>
      <c r="R560" s="570"/>
      <c r="S560" s="360"/>
      <c r="T560" s="357"/>
      <c r="U560" s="357"/>
      <c r="V560" s="357"/>
      <c r="W560" s="357"/>
      <c r="X560" s="357"/>
      <c r="Y560" s="357"/>
      <c r="Z560" s="357"/>
      <c r="AA560" s="357"/>
      <c r="AB560" s="283"/>
      <c r="AC560" s="1001"/>
      <c r="AD560" s="1003"/>
      <c r="AE560" s="1003"/>
      <c r="AF560" s="1003"/>
      <c r="AG560" s="1003"/>
      <c r="AH560" s="1003"/>
      <c r="AI560" s="1003"/>
      <c r="AJ560" s="1003"/>
    </row>
    <row r="561" spans="1:36" s="89" customFormat="1" ht="18.75">
      <c r="A561" s="817"/>
      <c r="B561" s="830"/>
      <c r="C561" s="819"/>
      <c r="D561" s="831"/>
      <c r="E561" s="831"/>
      <c r="F561" s="831"/>
      <c r="G561" s="584"/>
      <c r="H561" s="584"/>
      <c r="I561" s="832"/>
      <c r="J561" s="842"/>
      <c r="K561" s="842"/>
      <c r="L561" s="842"/>
      <c r="M561" s="842"/>
      <c r="N561" s="842"/>
      <c r="O561" s="842"/>
      <c r="P561" s="1058"/>
      <c r="Q561" s="91"/>
      <c r="R561" s="91"/>
      <c r="S561" s="91"/>
      <c r="Z561" s="91"/>
      <c r="AB561" s="91"/>
      <c r="AC561" s="1004"/>
      <c r="AD561" s="993"/>
      <c r="AE561" s="993"/>
      <c r="AF561" s="993"/>
      <c r="AG561" s="993"/>
      <c r="AH561" s="993"/>
      <c r="AI561" s="993"/>
      <c r="AJ561" s="993"/>
    </row>
    <row r="562" spans="1:36" s="187" customFormat="1" ht="15.75" customHeight="1">
      <c r="A562" s="564"/>
      <c r="B562" s="380"/>
      <c r="C562" s="814"/>
      <c r="D562" s="566"/>
      <c r="E562" s="566"/>
      <c r="F562" s="566"/>
      <c r="G562" s="567"/>
      <c r="H562" s="567"/>
      <c r="I562" s="841"/>
      <c r="J562" s="313"/>
      <c r="K562" s="313"/>
      <c r="L562" s="313"/>
      <c r="M562" s="313"/>
      <c r="N562" s="313"/>
      <c r="O562" s="313"/>
      <c r="P562" s="614"/>
      <c r="Q562" s="631"/>
      <c r="R562" s="651"/>
      <c r="S562" s="360"/>
      <c r="T562" s="357"/>
      <c r="U562" s="357"/>
      <c r="V562" s="357"/>
      <c r="W562" s="357"/>
      <c r="X562" s="357"/>
      <c r="Y562" s="357"/>
      <c r="Z562" s="357"/>
      <c r="AA562" s="357"/>
      <c r="AB562" s="283"/>
      <c r="AC562" s="1004"/>
      <c r="AD562" s="1006"/>
      <c r="AE562" s="1006"/>
      <c r="AF562" s="1006"/>
      <c r="AG562" s="1006"/>
      <c r="AH562" s="1006"/>
      <c r="AI562" s="1006"/>
      <c r="AJ562" s="1006"/>
    </row>
    <row r="563" spans="1:36" s="187" customFormat="1" ht="18.75">
      <c r="A563" s="817"/>
      <c r="B563" s="830"/>
      <c r="C563" s="819"/>
      <c r="D563" s="831"/>
      <c r="E563" s="831"/>
      <c r="F563" s="831"/>
      <c r="G563" s="584"/>
      <c r="H563" s="584"/>
      <c r="I563" s="845"/>
      <c r="J563" s="833"/>
      <c r="K563" s="833"/>
      <c r="L563" s="833"/>
      <c r="M563" s="833"/>
      <c r="N563" s="833"/>
      <c r="O563" s="833"/>
      <c r="P563" s="1057"/>
      <c r="Q563" s="91"/>
      <c r="R563" s="91"/>
      <c r="S563" s="91"/>
      <c r="T563" s="89"/>
      <c r="U563" s="89"/>
      <c r="V563" s="89"/>
      <c r="W563" s="89"/>
      <c r="X563" s="89"/>
      <c r="Y563" s="89"/>
      <c r="Z563" s="91"/>
      <c r="AA563" s="89"/>
      <c r="AB563" s="91"/>
      <c r="AC563" s="1003"/>
      <c r="AD563" s="1006"/>
      <c r="AE563" s="1006"/>
      <c r="AF563" s="1006"/>
      <c r="AG563" s="1006"/>
      <c r="AH563" s="1006"/>
      <c r="AI563" s="1006"/>
      <c r="AJ563" s="1006"/>
    </row>
    <row r="564" spans="1:36" s="187" customFormat="1" ht="18.75">
      <c r="A564" s="564"/>
      <c r="B564" s="380"/>
      <c r="C564" s="814"/>
      <c r="D564" s="566"/>
      <c r="E564" s="566"/>
      <c r="F564" s="566"/>
      <c r="G564" s="567"/>
      <c r="H564" s="567"/>
      <c r="I564" s="918"/>
      <c r="J564" s="313"/>
      <c r="K564" s="313"/>
      <c r="L564" s="313"/>
      <c r="M564" s="313"/>
      <c r="N564" s="313"/>
      <c r="O564" s="313"/>
      <c r="P564" s="614"/>
      <c r="Q564" s="614"/>
      <c r="R564" s="651"/>
      <c r="S564" s="360"/>
      <c r="T564" s="357"/>
      <c r="U564" s="357"/>
      <c r="V564" s="357"/>
      <c r="W564" s="357"/>
      <c r="X564" s="357"/>
      <c r="Y564" s="357"/>
      <c r="Z564" s="357"/>
      <c r="AA564" s="357"/>
      <c r="AB564" s="283"/>
      <c r="AC564" s="1001"/>
      <c r="AD564" s="1006"/>
      <c r="AE564" s="1006"/>
      <c r="AF564" s="1006"/>
      <c r="AG564" s="1006"/>
      <c r="AH564" s="1006"/>
      <c r="AI564" s="1006"/>
      <c r="AJ564" s="1006"/>
    </row>
    <row r="565" spans="1:36" s="187" customFormat="1" ht="18.75">
      <c r="A565" s="817"/>
      <c r="B565" s="830"/>
      <c r="C565" s="819"/>
      <c r="D565" s="831"/>
      <c r="E565" s="831"/>
      <c r="F565" s="831"/>
      <c r="G565" s="584"/>
      <c r="H565" s="584"/>
      <c r="I565" s="845"/>
      <c r="J565" s="833"/>
      <c r="K565" s="833"/>
      <c r="L565" s="833"/>
      <c r="M565" s="833"/>
      <c r="N565" s="833"/>
      <c r="O565" s="833"/>
      <c r="P565" s="1057"/>
      <c r="Q565" s="91"/>
      <c r="R565" s="91"/>
      <c r="S565" s="91"/>
      <c r="T565" s="89"/>
      <c r="U565" s="89"/>
      <c r="V565" s="89"/>
      <c r="W565" s="89"/>
      <c r="X565" s="89"/>
      <c r="Y565" s="89"/>
      <c r="Z565" s="91"/>
      <c r="AA565" s="89"/>
      <c r="AB565" s="91"/>
      <c r="AC565" s="1003"/>
      <c r="AD565" s="1006"/>
      <c r="AE565" s="1006"/>
      <c r="AF565" s="1006"/>
      <c r="AG565" s="1006"/>
      <c r="AH565" s="1006"/>
      <c r="AI565" s="1006"/>
      <c r="AJ565" s="1006"/>
    </row>
    <row r="566" spans="1:36" s="91" customFormat="1" ht="14.25" customHeight="1">
      <c r="A566" s="564"/>
      <c r="B566" s="380"/>
      <c r="C566" s="819"/>
      <c r="D566" s="579"/>
      <c r="E566" s="579"/>
      <c r="F566" s="579"/>
      <c r="G566" s="584"/>
      <c r="H566" s="584"/>
      <c r="I566" s="832"/>
      <c r="J566" s="842"/>
      <c r="K566" s="920"/>
      <c r="L566" s="842"/>
      <c r="M566" s="842"/>
      <c r="N566" s="842"/>
      <c r="O566" s="842"/>
      <c r="P566" s="647"/>
      <c r="Q566" s="647"/>
      <c r="R566" s="589"/>
      <c r="S566" s="631"/>
      <c r="T566" s="89"/>
      <c r="U566" s="89"/>
      <c r="V566" s="89"/>
      <c r="W566" s="89"/>
      <c r="X566" s="89"/>
      <c r="Y566" s="89"/>
      <c r="Z566" s="89"/>
      <c r="AA566" s="89"/>
      <c r="AC566" s="1003"/>
      <c r="AD566" s="1003"/>
      <c r="AE566" s="1003"/>
      <c r="AF566" s="1003"/>
      <c r="AG566" s="1003"/>
      <c r="AH566" s="1003"/>
      <c r="AI566" s="1003"/>
      <c r="AJ566" s="1003"/>
    </row>
    <row r="567" spans="1:36" s="187" customFormat="1" ht="18.75">
      <c r="A567" s="817"/>
      <c r="B567" s="830"/>
      <c r="C567" s="819"/>
      <c r="D567" s="831"/>
      <c r="E567" s="831"/>
      <c r="F567" s="831"/>
      <c r="G567" s="584"/>
      <c r="H567" s="584"/>
      <c r="I567" s="832"/>
      <c r="J567" s="842"/>
      <c r="K567" s="842"/>
      <c r="L567" s="842"/>
      <c r="M567" s="842"/>
      <c r="N567" s="842"/>
      <c r="O567" s="842"/>
      <c r="P567" s="1058"/>
      <c r="Q567" s="91"/>
      <c r="R567" s="91"/>
      <c r="S567" s="91"/>
      <c r="T567" s="89"/>
      <c r="U567" s="89"/>
      <c r="V567" s="89"/>
      <c r="W567" s="89"/>
      <c r="X567" s="89"/>
      <c r="Y567" s="89"/>
      <c r="Z567" s="91"/>
      <c r="AA567" s="89"/>
      <c r="AB567" s="91"/>
      <c r="AC567" s="1003"/>
      <c r="AD567" s="1006"/>
      <c r="AE567" s="1006"/>
      <c r="AF567" s="1006"/>
      <c r="AG567" s="1006"/>
      <c r="AH567" s="1006"/>
      <c r="AI567" s="1006"/>
      <c r="AJ567" s="1006"/>
    </row>
    <row r="568" spans="1:36" s="91" customFormat="1" ht="14.25" customHeight="1">
      <c r="A568" s="564"/>
      <c r="B568" s="848"/>
      <c r="C568" s="836"/>
      <c r="D568" s="579"/>
      <c r="E568" s="579"/>
      <c r="F568" s="579"/>
      <c r="G568" s="837"/>
      <c r="H568" s="837"/>
      <c r="I568" s="921"/>
      <c r="J568" s="719"/>
      <c r="K568" s="719"/>
      <c r="L568" s="922"/>
      <c r="M568" s="719"/>
      <c r="N568" s="739"/>
      <c r="O568" s="719"/>
      <c r="P568" s="631"/>
      <c r="Q568" s="824"/>
      <c r="R568" s="719"/>
      <c r="S568" s="922"/>
      <c r="T568" s="785"/>
      <c r="U568" s="785"/>
      <c r="V568" s="785"/>
      <c r="W568" s="785"/>
      <c r="X568" s="785"/>
      <c r="Y568" s="785"/>
      <c r="Z568" s="187"/>
      <c r="AA568" s="785"/>
      <c r="AB568" s="187"/>
      <c r="AC568" s="1006"/>
      <c r="AD568" s="1003"/>
      <c r="AE568" s="1003"/>
      <c r="AF568" s="1003"/>
      <c r="AG568" s="1003"/>
      <c r="AH568" s="1003"/>
      <c r="AI568" s="1003"/>
      <c r="AJ568" s="1003"/>
    </row>
    <row r="569" spans="1:36" s="91" customFormat="1" ht="18.75">
      <c r="A569" s="817"/>
      <c r="B569" s="835"/>
      <c r="C569" s="836"/>
      <c r="D569" s="837"/>
      <c r="E569" s="837"/>
      <c r="F569" s="837"/>
      <c r="G569" s="837"/>
      <c r="H569" s="837"/>
      <c r="I569" s="923"/>
      <c r="J569" s="863"/>
      <c r="K569" s="924"/>
      <c r="L569" s="861"/>
      <c r="M569" s="863"/>
      <c r="N569" s="862"/>
      <c r="O569" s="863"/>
      <c r="P569" s="1059"/>
      <c r="Q569" s="187"/>
      <c r="R569" s="187"/>
      <c r="S569" s="187"/>
      <c r="T569" s="785"/>
      <c r="U569" s="785"/>
      <c r="V569" s="785"/>
      <c r="W569" s="785"/>
      <c r="X569" s="785"/>
      <c r="Y569" s="785"/>
      <c r="Z569" s="187"/>
      <c r="AA569" s="785"/>
      <c r="AB569" s="187"/>
      <c r="AC569" s="1003"/>
      <c r="AD569" s="1003"/>
      <c r="AE569" s="1003"/>
      <c r="AF569" s="1003"/>
      <c r="AG569" s="1003"/>
      <c r="AH569" s="1003"/>
      <c r="AI569" s="1003"/>
      <c r="AJ569" s="1003"/>
    </row>
    <row r="570" spans="1:36" s="187" customFormat="1" ht="18.75">
      <c r="A570" s="564"/>
      <c r="B570" s="380"/>
      <c r="C570" s="814"/>
      <c r="D570" s="566"/>
      <c r="E570" s="566"/>
      <c r="F570" s="566"/>
      <c r="G570" s="567"/>
      <c r="H570" s="567"/>
      <c r="I570" s="568"/>
      <c r="J570" s="313"/>
      <c r="K570" s="360"/>
      <c r="L570" s="357"/>
      <c r="M570" s="313"/>
      <c r="N570" s="313"/>
      <c r="O570" s="313"/>
      <c r="P570" s="569"/>
      <c r="Q570" s="569"/>
      <c r="R570" s="570"/>
      <c r="S570" s="360"/>
      <c r="T570" s="357"/>
      <c r="U570" s="357"/>
      <c r="V570" s="357"/>
      <c r="W570" s="357"/>
      <c r="X570" s="357"/>
      <c r="Y570" s="357"/>
      <c r="Z570" s="357"/>
      <c r="AA570" s="357"/>
      <c r="AB570" s="283"/>
      <c r="AC570" s="1004"/>
      <c r="AD570" s="1006"/>
      <c r="AE570" s="1006"/>
      <c r="AF570" s="1006"/>
      <c r="AG570" s="1006"/>
      <c r="AH570" s="1006"/>
      <c r="AI570" s="1006"/>
      <c r="AJ570" s="1006"/>
    </row>
    <row r="571" spans="1:36" s="91" customFormat="1" ht="18.75">
      <c r="A571" s="817"/>
      <c r="B571" s="830"/>
      <c r="C571" s="819"/>
      <c r="D571" s="831"/>
      <c r="E571" s="831"/>
      <c r="F571" s="831"/>
      <c r="G571" s="584"/>
      <c r="H571" s="584"/>
      <c r="I571" s="884"/>
      <c r="J571" s="842"/>
      <c r="K571" s="895"/>
      <c r="L571" s="842"/>
      <c r="M571" s="842"/>
      <c r="N571" s="842"/>
      <c r="O571" s="842"/>
      <c r="P571" s="1058"/>
      <c r="T571" s="89"/>
      <c r="U571" s="89"/>
      <c r="V571" s="89"/>
      <c r="W571" s="89"/>
      <c r="X571" s="89"/>
      <c r="Y571" s="89"/>
      <c r="AA571" s="89"/>
      <c r="AC571" s="1004"/>
      <c r="AD571" s="1003"/>
      <c r="AE571" s="1003"/>
      <c r="AF571" s="1003"/>
      <c r="AG571" s="1003"/>
      <c r="AH571" s="1003"/>
      <c r="AI571" s="1003"/>
      <c r="AJ571" s="1003"/>
    </row>
    <row r="572" spans="1:36" s="187" customFormat="1" ht="15.75" customHeight="1">
      <c r="A572" s="564"/>
      <c r="B572" s="898"/>
      <c r="C572" s="925"/>
      <c r="D572" s="313"/>
      <c r="E572" s="313"/>
      <c r="F572" s="313"/>
      <c r="G572" s="926"/>
      <c r="H572" s="926"/>
      <c r="I572" s="568"/>
      <c r="J572" s="313"/>
      <c r="K572" s="313"/>
      <c r="L572" s="357"/>
      <c r="M572" s="360"/>
      <c r="N572" s="360"/>
      <c r="O572" s="360"/>
      <c r="P572" s="631"/>
      <c r="Q572" s="569"/>
      <c r="R572" s="570"/>
      <c r="S572" s="360"/>
      <c r="T572" s="357"/>
      <c r="U572" s="357"/>
      <c r="V572" s="357"/>
      <c r="W572" s="357"/>
      <c r="X572" s="357"/>
      <c r="Y572" s="357"/>
      <c r="Z572" s="357"/>
      <c r="AA572" s="357"/>
      <c r="AB572" s="283"/>
      <c r="AC572" s="1004"/>
      <c r="AD572" s="1006"/>
      <c r="AE572" s="1006"/>
      <c r="AF572" s="1006"/>
      <c r="AG572" s="1006"/>
      <c r="AH572" s="1006"/>
      <c r="AI572" s="1006"/>
      <c r="AJ572" s="1006"/>
    </row>
    <row r="573" spans="1:36" s="91" customFormat="1" ht="18.75">
      <c r="A573" s="564"/>
      <c r="B573" s="380"/>
      <c r="C573" s="814"/>
      <c r="D573" s="566"/>
      <c r="E573" s="566"/>
      <c r="F573" s="566"/>
      <c r="G573" s="567"/>
      <c r="H573" s="567"/>
      <c r="I573" s="919"/>
      <c r="J573" s="313"/>
      <c r="K573" s="313"/>
      <c r="L573" s="313"/>
      <c r="M573" s="313"/>
      <c r="N573" s="313"/>
      <c r="O573" s="313"/>
      <c r="P573" s="614"/>
      <c r="Q573" s="614"/>
      <c r="R573" s="651"/>
      <c r="S573" s="360"/>
      <c r="T573" s="357"/>
      <c r="U573" s="357"/>
      <c r="V573" s="357"/>
      <c r="W573" s="357"/>
      <c r="X573" s="357"/>
      <c r="Y573" s="357"/>
      <c r="Z573" s="357"/>
      <c r="AA573" s="357"/>
      <c r="AB573" s="283"/>
      <c r="AC573" s="1001"/>
      <c r="AD573" s="1003"/>
      <c r="AE573" s="1003"/>
      <c r="AF573" s="1003"/>
      <c r="AG573" s="1003"/>
      <c r="AH573" s="1003"/>
      <c r="AI573" s="1003"/>
      <c r="AJ573" s="1003"/>
    </row>
    <row r="574" spans="1:36" s="91" customFormat="1" ht="14.25" customHeight="1">
      <c r="A574" s="817"/>
      <c r="B574" s="830"/>
      <c r="C574" s="819"/>
      <c r="D574" s="831"/>
      <c r="E574" s="831"/>
      <c r="F574" s="831"/>
      <c r="G574" s="584"/>
      <c r="H574" s="584"/>
      <c r="I574" s="832"/>
      <c r="J574" s="833"/>
      <c r="K574" s="833"/>
      <c r="L574" s="833"/>
      <c r="M574" s="833"/>
      <c r="N574" s="833"/>
      <c r="O574" s="833"/>
      <c r="P574" s="1057"/>
      <c r="T574" s="89"/>
      <c r="U574" s="89"/>
      <c r="V574" s="89"/>
      <c r="W574" s="89"/>
      <c r="X574" s="89"/>
      <c r="Y574" s="89"/>
      <c r="AA574" s="89"/>
      <c r="AC574" s="1003"/>
      <c r="AD574" s="1003"/>
      <c r="AE574" s="1003"/>
      <c r="AF574" s="1003"/>
      <c r="AG574" s="1003"/>
      <c r="AH574" s="1003"/>
      <c r="AI574" s="1003"/>
      <c r="AJ574" s="1003"/>
    </row>
    <row r="575" spans="1:36" s="91" customFormat="1" ht="18.75">
      <c r="A575" s="564"/>
      <c r="B575" s="380"/>
      <c r="C575" s="814"/>
      <c r="D575" s="566"/>
      <c r="E575" s="566"/>
      <c r="F575" s="566"/>
      <c r="G575" s="567"/>
      <c r="H575" s="567"/>
      <c r="I575" s="919"/>
      <c r="J575" s="283"/>
      <c r="K575" s="283"/>
      <c r="L575" s="357"/>
      <c r="M575" s="614"/>
      <c r="N575" s="357"/>
      <c r="O575" s="283"/>
      <c r="P575" s="631"/>
      <c r="Q575" s="631"/>
      <c r="R575" s="283"/>
      <c r="S575" s="357"/>
      <c r="T575" s="357"/>
      <c r="U575" s="357"/>
      <c r="V575" s="357"/>
      <c r="W575" s="357"/>
      <c r="X575" s="357"/>
      <c r="Y575" s="357"/>
      <c r="Z575" s="283"/>
      <c r="AA575" s="357"/>
      <c r="AB575" s="283"/>
      <c r="AC575" s="1001"/>
      <c r="AD575" s="1003"/>
      <c r="AE575" s="1003"/>
      <c r="AF575" s="1003"/>
      <c r="AG575" s="1003"/>
      <c r="AH575" s="1003"/>
      <c r="AI575" s="1003"/>
      <c r="AJ575" s="1003"/>
    </row>
    <row r="576" spans="1:36" s="91" customFormat="1" ht="15" customHeight="1">
      <c r="A576" s="817"/>
      <c r="B576" s="892"/>
      <c r="C576" s="927"/>
      <c r="D576" s="889"/>
      <c r="E576" s="889"/>
      <c r="F576" s="889"/>
      <c r="G576" s="833"/>
      <c r="H576" s="833"/>
      <c r="I576" s="928"/>
      <c r="J576" s="842"/>
      <c r="K576" s="842"/>
      <c r="L576" s="842"/>
      <c r="M576" s="895"/>
      <c r="N576" s="895"/>
      <c r="O576" s="895"/>
      <c r="P576" s="1058"/>
      <c r="T576" s="89"/>
      <c r="U576" s="89"/>
      <c r="V576" s="89"/>
      <c r="W576" s="89"/>
      <c r="X576" s="89"/>
      <c r="Y576" s="89"/>
      <c r="AA576" s="89"/>
      <c r="AC576" s="1003"/>
      <c r="AD576" s="1003"/>
      <c r="AE576" s="1003"/>
      <c r="AF576" s="1003"/>
      <c r="AG576" s="1003"/>
      <c r="AH576" s="1003"/>
      <c r="AI576" s="1003"/>
      <c r="AJ576" s="1003"/>
    </row>
    <row r="577" spans="1:36" s="91" customFormat="1" ht="18.75">
      <c r="A577" s="564"/>
      <c r="B577" s="380"/>
      <c r="C577" s="814"/>
      <c r="D577" s="566"/>
      <c r="E577" s="566"/>
      <c r="F577" s="566"/>
      <c r="G577" s="567"/>
      <c r="H577" s="567"/>
      <c r="I577" s="841"/>
      <c r="J577" s="313"/>
      <c r="K577" s="313"/>
      <c r="L577" s="313"/>
      <c r="M577" s="313"/>
      <c r="N577" s="313"/>
      <c r="O577" s="313"/>
      <c r="P577" s="614"/>
      <c r="Q577" s="614"/>
      <c r="R577" s="651"/>
      <c r="S577" s="360"/>
      <c r="T577" s="357"/>
      <c r="U577" s="357"/>
      <c r="V577" s="357"/>
      <c r="W577" s="357"/>
      <c r="X577" s="357"/>
      <c r="Y577" s="357"/>
      <c r="Z577" s="357"/>
      <c r="AA577" s="357"/>
      <c r="AB577" s="283"/>
      <c r="AC577" s="1004"/>
      <c r="AD577" s="1003"/>
      <c r="AE577" s="1003"/>
      <c r="AF577" s="1003"/>
      <c r="AG577" s="1003"/>
      <c r="AH577" s="1003"/>
      <c r="AI577" s="1003"/>
      <c r="AJ577" s="1003"/>
    </row>
    <row r="578" spans="1:36" s="187" customFormat="1" ht="15" customHeight="1">
      <c r="A578" s="817"/>
      <c r="B578" s="830"/>
      <c r="C578" s="819"/>
      <c r="D578" s="831"/>
      <c r="E578" s="831"/>
      <c r="F578" s="831"/>
      <c r="G578" s="584"/>
      <c r="H578" s="584"/>
      <c r="I578" s="832"/>
      <c r="J578" s="833"/>
      <c r="K578" s="833"/>
      <c r="L578" s="833"/>
      <c r="M578" s="833"/>
      <c r="N578" s="833"/>
      <c r="O578" s="833"/>
      <c r="P578" s="1057"/>
      <c r="Q578" s="91"/>
      <c r="R578" s="91"/>
      <c r="S578" s="91"/>
      <c r="T578" s="89"/>
      <c r="U578" s="89"/>
      <c r="V578" s="89"/>
      <c r="W578" s="89"/>
      <c r="X578" s="89"/>
      <c r="Y578" s="89"/>
      <c r="Z578" s="91"/>
      <c r="AA578" s="89"/>
      <c r="AB578" s="91"/>
      <c r="AC578" s="1003"/>
      <c r="AD578" s="1006"/>
      <c r="AE578" s="1006"/>
      <c r="AF578" s="1006"/>
      <c r="AG578" s="1006"/>
      <c r="AH578" s="1006"/>
      <c r="AI578" s="1006"/>
      <c r="AJ578" s="1006"/>
    </row>
    <row r="579" spans="1:36" s="187" customFormat="1" ht="18.75">
      <c r="A579" s="564"/>
      <c r="B579" s="380"/>
      <c r="C579" s="814"/>
      <c r="D579" s="566"/>
      <c r="E579" s="566"/>
      <c r="F579" s="566"/>
      <c r="G579" s="567"/>
      <c r="H579" s="567"/>
      <c r="I579" s="841"/>
      <c r="J579" s="313"/>
      <c r="K579" s="313"/>
      <c r="L579" s="313"/>
      <c r="M579" s="313"/>
      <c r="N579" s="313"/>
      <c r="O579" s="313"/>
      <c r="P579" s="631"/>
      <c r="Q579" s="569"/>
      <c r="R579" s="570"/>
      <c r="S579" s="360"/>
      <c r="T579" s="357"/>
      <c r="U579" s="357"/>
      <c r="V579" s="357"/>
      <c r="W579" s="357"/>
      <c r="X579" s="357"/>
      <c r="Y579" s="357"/>
      <c r="Z579" s="357"/>
      <c r="AA579" s="357"/>
      <c r="AB579" s="283"/>
      <c r="AC579" s="1004"/>
      <c r="AD579" s="1006"/>
      <c r="AE579" s="1006"/>
      <c r="AF579" s="1006"/>
      <c r="AG579" s="1006"/>
      <c r="AH579" s="1006"/>
      <c r="AI579" s="1006"/>
      <c r="AJ579" s="1006"/>
    </row>
    <row r="580" spans="1:36" s="91" customFormat="1" ht="15" customHeight="1">
      <c r="A580" s="817"/>
      <c r="B580" s="830"/>
      <c r="C580" s="819"/>
      <c r="D580" s="831"/>
      <c r="E580" s="831"/>
      <c r="F580" s="831"/>
      <c r="G580" s="584"/>
      <c r="H580" s="584"/>
      <c r="I580" s="832"/>
      <c r="J580" s="842"/>
      <c r="K580" s="842"/>
      <c r="L580" s="842"/>
      <c r="M580" s="842"/>
      <c r="N580" s="842"/>
      <c r="O580" s="842"/>
      <c r="P580" s="1058"/>
      <c r="T580" s="89"/>
      <c r="U580" s="89"/>
      <c r="V580" s="89"/>
      <c r="W580" s="89"/>
      <c r="X580" s="89"/>
      <c r="Y580" s="89"/>
      <c r="AA580" s="89"/>
      <c r="AC580" s="1003"/>
      <c r="AD580" s="1003"/>
      <c r="AE580" s="1003"/>
      <c r="AF580" s="1003"/>
      <c r="AG580" s="1003"/>
      <c r="AH580" s="1003"/>
      <c r="AI580" s="1003"/>
      <c r="AJ580" s="1003"/>
    </row>
    <row r="581" spans="1:36" s="187" customFormat="1" ht="14.25" customHeight="1">
      <c r="A581" s="817"/>
      <c r="B581" s="830"/>
      <c r="C581" s="819"/>
      <c r="D581" s="831"/>
      <c r="E581" s="831"/>
      <c r="F581" s="831"/>
      <c r="G581" s="584"/>
      <c r="H581" s="584"/>
      <c r="I581" s="832"/>
      <c r="J581" s="833"/>
      <c r="K581" s="833"/>
      <c r="L581" s="833"/>
      <c r="M581" s="833"/>
      <c r="N581" s="833"/>
      <c r="O581" s="833"/>
      <c r="P581" s="1057"/>
      <c r="Q581" s="91"/>
      <c r="R581" s="91"/>
      <c r="S581" s="91"/>
      <c r="T581" s="89"/>
      <c r="U581" s="89"/>
      <c r="V581" s="89"/>
      <c r="W581" s="89"/>
      <c r="X581" s="89"/>
      <c r="Y581" s="89"/>
      <c r="Z581" s="91"/>
      <c r="AA581" s="89"/>
      <c r="AB581" s="91"/>
      <c r="AC581" s="1003"/>
      <c r="AD581" s="1006"/>
      <c r="AE581" s="1006"/>
      <c r="AF581" s="1006"/>
      <c r="AG581" s="1006"/>
      <c r="AH581" s="1006"/>
      <c r="AI581" s="1006"/>
      <c r="AJ581" s="1006"/>
    </row>
    <row r="582" spans="1:36" s="187" customFormat="1" ht="15.75" customHeight="1">
      <c r="A582" s="564"/>
      <c r="B582" s="380"/>
      <c r="C582" s="819"/>
      <c r="D582" s="581"/>
      <c r="E582" s="581"/>
      <c r="F582" s="581"/>
      <c r="G582" s="821"/>
      <c r="H582" s="821"/>
      <c r="I582" s="841"/>
      <c r="J582" s="313"/>
      <c r="K582" s="313"/>
      <c r="L582" s="313"/>
      <c r="M582" s="313"/>
      <c r="N582" s="313"/>
      <c r="O582" s="313"/>
      <c r="P582" s="614"/>
      <c r="Q582" s="614"/>
      <c r="R582" s="651"/>
      <c r="S582" s="360"/>
      <c r="T582" s="660"/>
      <c r="U582" s="660"/>
      <c r="V582" s="660"/>
      <c r="W582" s="660"/>
      <c r="X582" s="660"/>
      <c r="Y582" s="660"/>
      <c r="Z582" s="660"/>
      <c r="AA582" s="660"/>
      <c r="AB582" s="220"/>
      <c r="AC582" s="1001"/>
      <c r="AD582" s="1006"/>
      <c r="AE582" s="1006"/>
      <c r="AF582" s="1006"/>
      <c r="AG582" s="1006"/>
      <c r="AH582" s="1006"/>
      <c r="AI582" s="1006"/>
      <c r="AJ582" s="1006"/>
    </row>
    <row r="583" spans="1:36" s="187" customFormat="1" ht="15.75" customHeight="1">
      <c r="A583" s="564"/>
      <c r="B583" s="380"/>
      <c r="C583" s="814"/>
      <c r="D583" s="566"/>
      <c r="E583" s="566"/>
      <c r="F583" s="566"/>
      <c r="G583" s="567"/>
      <c r="H583" s="567"/>
      <c r="I583" s="841"/>
      <c r="J583" s="313"/>
      <c r="K583" s="313"/>
      <c r="L583" s="313"/>
      <c r="M583" s="313"/>
      <c r="N583" s="313"/>
      <c r="O583" s="313"/>
      <c r="P583" s="631"/>
      <c r="Q583" s="631"/>
      <c r="R583" s="651"/>
      <c r="S583" s="360"/>
      <c r="T583" s="357"/>
      <c r="U583" s="357"/>
      <c r="V583" s="357"/>
      <c r="W583" s="357"/>
      <c r="X583" s="357"/>
      <c r="Y583" s="357"/>
      <c r="Z583" s="357"/>
      <c r="AA583" s="357"/>
      <c r="AB583" s="283"/>
      <c r="AC583" s="1001"/>
      <c r="AD583" s="1006"/>
      <c r="AE583" s="1006"/>
      <c r="AF583" s="1006"/>
      <c r="AG583" s="1006"/>
      <c r="AH583" s="1006"/>
      <c r="AI583" s="1006"/>
      <c r="AJ583" s="1006"/>
    </row>
    <row r="584" spans="1:36" s="187" customFormat="1" ht="18.75">
      <c r="A584" s="817"/>
      <c r="B584" s="830"/>
      <c r="C584" s="819"/>
      <c r="D584" s="831"/>
      <c r="E584" s="831"/>
      <c r="F584" s="831"/>
      <c r="G584" s="584"/>
      <c r="H584" s="584"/>
      <c r="I584" s="845"/>
      <c r="J584" s="833"/>
      <c r="K584" s="833"/>
      <c r="L584" s="833"/>
      <c r="M584" s="833"/>
      <c r="N584" s="833"/>
      <c r="O584" s="833"/>
      <c r="P584" s="1057"/>
      <c r="Q584" s="91"/>
      <c r="R584" s="91"/>
      <c r="S584" s="91"/>
      <c r="T584" s="89"/>
      <c r="U584" s="89"/>
      <c r="V584" s="89"/>
      <c r="W584" s="89"/>
      <c r="X584" s="89"/>
      <c r="Y584" s="89"/>
      <c r="Z584" s="91"/>
      <c r="AA584" s="89"/>
      <c r="AB584" s="91"/>
      <c r="AC584" s="1003"/>
      <c r="AD584" s="1006"/>
      <c r="AE584" s="1006"/>
      <c r="AF584" s="1006"/>
      <c r="AG584" s="1006"/>
      <c r="AH584" s="1006"/>
      <c r="AI584" s="1006"/>
      <c r="AJ584" s="1006"/>
    </row>
    <row r="585" spans="1:36" s="187" customFormat="1" ht="14.25" customHeight="1">
      <c r="A585" s="564"/>
      <c r="B585" s="848"/>
      <c r="C585" s="849"/>
      <c r="D585" s="815"/>
      <c r="E585" s="815"/>
      <c r="F585" s="815"/>
      <c r="G585" s="850"/>
      <c r="H585" s="850"/>
      <c r="I585" s="369"/>
      <c r="J585" s="369"/>
      <c r="K585" s="369"/>
      <c r="L585" s="646"/>
      <c r="M585" s="369"/>
      <c r="N585" s="929"/>
      <c r="O585" s="369"/>
      <c r="P585" s="646"/>
      <c r="Q585" s="646"/>
      <c r="R585" s="369"/>
      <c r="S585" s="646"/>
      <c r="T585" s="646"/>
      <c r="U585" s="646"/>
      <c r="V585" s="646"/>
      <c r="W585" s="646"/>
      <c r="X585" s="646"/>
      <c r="Y585" s="646"/>
      <c r="Z585" s="369"/>
      <c r="AA585" s="646"/>
      <c r="AB585" s="369"/>
      <c r="AC585" s="1000"/>
      <c r="AD585" s="1006"/>
      <c r="AE585" s="1006"/>
      <c r="AF585" s="1006"/>
      <c r="AG585" s="1006"/>
      <c r="AH585" s="1006"/>
      <c r="AI585" s="1006"/>
      <c r="AJ585" s="1006"/>
    </row>
    <row r="586" spans="1:36" s="91" customFormat="1" ht="18.75">
      <c r="A586" s="564"/>
      <c r="B586" s="380"/>
      <c r="C586" s="814"/>
      <c r="D586" s="566"/>
      <c r="E586" s="566"/>
      <c r="F586" s="566"/>
      <c r="G586" s="567"/>
      <c r="H586" s="567"/>
      <c r="I586" s="841"/>
      <c r="J586" s="313"/>
      <c r="K586" s="313"/>
      <c r="L586" s="313"/>
      <c r="M586" s="313"/>
      <c r="N586" s="313"/>
      <c r="O586" s="313"/>
      <c r="P586" s="569"/>
      <c r="Q586" s="631"/>
      <c r="R586" s="570"/>
      <c r="S586" s="360"/>
      <c r="T586" s="357"/>
      <c r="U586" s="357"/>
      <c r="V586" s="357"/>
      <c r="W586" s="357"/>
      <c r="X586" s="357"/>
      <c r="Y586" s="357"/>
      <c r="Z586" s="357"/>
      <c r="AA586" s="357"/>
      <c r="AB586" s="283"/>
      <c r="AC586" s="1001"/>
      <c r="AD586" s="1003"/>
      <c r="AE586" s="1003"/>
      <c r="AF586" s="1003"/>
      <c r="AG586" s="1003"/>
      <c r="AH586" s="1003"/>
      <c r="AI586" s="1003"/>
      <c r="AJ586" s="1003"/>
    </row>
    <row r="587" spans="1:36" s="91" customFormat="1" ht="14.25" customHeight="1">
      <c r="A587" s="817"/>
      <c r="B587" s="830"/>
      <c r="C587" s="819"/>
      <c r="D587" s="831"/>
      <c r="E587" s="831"/>
      <c r="F587" s="831"/>
      <c r="G587" s="584"/>
      <c r="H587" s="584"/>
      <c r="I587" s="832"/>
      <c r="J587" s="842"/>
      <c r="K587" s="842"/>
      <c r="L587" s="842"/>
      <c r="M587" s="842"/>
      <c r="N587" s="842"/>
      <c r="O587" s="842"/>
      <c r="P587" s="1058"/>
      <c r="T587" s="89"/>
      <c r="U587" s="89"/>
      <c r="V587" s="89"/>
      <c r="W587" s="89"/>
      <c r="X587" s="89"/>
      <c r="Y587" s="89"/>
      <c r="AA587" s="89"/>
      <c r="AC587" s="1003"/>
      <c r="AD587" s="1003"/>
      <c r="AE587" s="1003"/>
      <c r="AF587" s="1003"/>
      <c r="AG587" s="1003"/>
      <c r="AH587" s="1003"/>
      <c r="AI587" s="1003"/>
      <c r="AJ587" s="1003"/>
    </row>
    <row r="588" spans="1:36" s="91" customFormat="1" ht="18.75">
      <c r="A588" s="564"/>
      <c r="B588" s="380"/>
      <c r="C588" s="814"/>
      <c r="D588" s="566"/>
      <c r="E588" s="566"/>
      <c r="F588" s="566"/>
      <c r="G588" s="567"/>
      <c r="H588" s="567"/>
      <c r="I588" s="918"/>
      <c r="J588" s="313"/>
      <c r="K588" s="313"/>
      <c r="L588" s="313"/>
      <c r="M588" s="313"/>
      <c r="N588" s="313"/>
      <c r="O588" s="847"/>
      <c r="P588" s="569"/>
      <c r="Q588" s="569"/>
      <c r="R588" s="570"/>
      <c r="S588" s="360"/>
      <c r="T588" s="357"/>
      <c r="U588" s="357"/>
      <c r="V588" s="357"/>
      <c r="W588" s="357"/>
      <c r="X588" s="357"/>
      <c r="Y588" s="357"/>
      <c r="Z588" s="357"/>
      <c r="AA588" s="357"/>
      <c r="AB588" s="283"/>
      <c r="AC588" s="1001"/>
      <c r="AD588" s="1003"/>
      <c r="AE588" s="1003"/>
      <c r="AF588" s="1003"/>
      <c r="AG588" s="1003"/>
      <c r="AH588" s="1003"/>
      <c r="AI588" s="1003"/>
      <c r="AJ588" s="1003"/>
    </row>
    <row r="589" spans="1:36" s="187" customFormat="1" ht="18.75">
      <c r="A589" s="817"/>
      <c r="B589" s="830"/>
      <c r="C589" s="819"/>
      <c r="D589" s="831"/>
      <c r="E589" s="831"/>
      <c r="F589" s="831"/>
      <c r="G589" s="584"/>
      <c r="H589" s="584"/>
      <c r="I589" s="832"/>
      <c r="J589" s="842"/>
      <c r="K589" s="842"/>
      <c r="L589" s="842"/>
      <c r="M589" s="842"/>
      <c r="N589" s="842"/>
      <c r="O589" s="842"/>
      <c r="P589" s="1058"/>
      <c r="Q589" s="91"/>
      <c r="R589" s="91"/>
      <c r="S589" s="91"/>
      <c r="T589" s="89"/>
      <c r="U589" s="89"/>
      <c r="V589" s="89"/>
      <c r="W589" s="89"/>
      <c r="X589" s="89"/>
      <c r="Y589" s="89"/>
      <c r="Z589" s="91"/>
      <c r="AA589" s="89"/>
      <c r="AB589" s="91"/>
      <c r="AC589" s="1003"/>
      <c r="AD589" s="1006"/>
      <c r="AE589" s="1006"/>
      <c r="AF589" s="1006"/>
      <c r="AG589" s="1006"/>
      <c r="AH589" s="1006"/>
      <c r="AI589" s="1006"/>
      <c r="AJ589" s="1006"/>
    </row>
    <row r="590" spans="1:36" s="92" customFormat="1" ht="18.75">
      <c r="A590" s="564"/>
      <c r="B590" s="380"/>
      <c r="C590" s="819"/>
      <c r="D590" s="581"/>
      <c r="E590" s="581"/>
      <c r="F590" s="581"/>
      <c r="G590" s="821"/>
      <c r="H590" s="821"/>
      <c r="I590" s="589"/>
      <c r="J590" s="930"/>
      <c r="K590" s="283"/>
      <c r="L590" s="283"/>
      <c r="M590" s="283"/>
      <c r="N590" s="283"/>
      <c r="O590" s="283"/>
      <c r="P590" s="631"/>
      <c r="Q590" s="631"/>
      <c r="R590" s="357"/>
      <c r="S590" s="357"/>
      <c r="T590" s="660"/>
      <c r="U590" s="660"/>
      <c r="V590" s="660"/>
      <c r="W590" s="660"/>
      <c r="X590" s="660"/>
      <c r="Y590" s="660"/>
      <c r="Z590" s="220"/>
      <c r="AA590" s="660"/>
      <c r="AB590" s="220"/>
      <c r="AC590" s="1001"/>
      <c r="AD590" s="1004"/>
      <c r="AE590" s="1004"/>
      <c r="AF590" s="1004"/>
      <c r="AG590" s="1004"/>
      <c r="AH590" s="1004"/>
      <c r="AI590" s="1004"/>
      <c r="AJ590" s="1004"/>
    </row>
    <row r="591" spans="1:36" s="92" customFormat="1" ht="15" customHeight="1">
      <c r="A591" s="817"/>
      <c r="B591" s="835"/>
      <c r="C591" s="836"/>
      <c r="D591" s="837"/>
      <c r="E591" s="837"/>
      <c r="F591" s="837"/>
      <c r="G591" s="837"/>
      <c r="H591" s="837"/>
      <c r="I591" s="187"/>
      <c r="J591" s="187"/>
      <c r="K591" s="187"/>
      <c r="L591" s="838"/>
      <c r="M591" s="187"/>
      <c r="N591" s="187"/>
      <c r="O591" s="187"/>
      <c r="P591" s="922"/>
      <c r="Q591" s="187"/>
      <c r="R591" s="187"/>
      <c r="S591" s="187"/>
      <c r="T591" s="785"/>
      <c r="U591" s="785"/>
      <c r="V591" s="785"/>
      <c r="W591" s="785"/>
      <c r="X591" s="785"/>
      <c r="Y591" s="785"/>
      <c r="Z591" s="187"/>
      <c r="AA591" s="785"/>
      <c r="AB591" s="187"/>
      <c r="AC591" s="1003"/>
      <c r="AD591" s="1004"/>
      <c r="AE591" s="1004"/>
      <c r="AF591" s="1004"/>
      <c r="AG591" s="1004"/>
      <c r="AH591" s="1004"/>
      <c r="AI591" s="1004"/>
      <c r="AJ591" s="1004"/>
    </row>
    <row r="592" spans="1:36" s="91" customFormat="1" ht="14.25" customHeight="1">
      <c r="A592" s="564"/>
      <c r="B592" s="848"/>
      <c r="C592" s="836"/>
      <c r="D592" s="579"/>
      <c r="E592" s="579"/>
      <c r="F592" s="579"/>
      <c r="G592" s="820"/>
      <c r="H592" s="820"/>
      <c r="I592" s="187"/>
      <c r="J592" s="187"/>
      <c r="K592" s="894"/>
      <c r="L592" s="785"/>
      <c r="M592" s="187"/>
      <c r="N592" s="785"/>
      <c r="O592" s="187"/>
      <c r="P592" s="922"/>
      <c r="Q592" s="922"/>
      <c r="R592" s="719"/>
      <c r="S592" s="922"/>
      <c r="T592" s="785"/>
      <c r="U592" s="785"/>
      <c r="V592" s="785"/>
      <c r="W592" s="785"/>
      <c r="X592" s="785"/>
      <c r="Y592" s="785"/>
      <c r="Z592" s="187"/>
      <c r="AA592" s="785"/>
      <c r="AB592" s="187"/>
      <c r="AC592" s="1006"/>
      <c r="AD592" s="1003"/>
      <c r="AE592" s="1003"/>
      <c r="AF592" s="1003"/>
      <c r="AG592" s="1003"/>
      <c r="AH592" s="1003"/>
      <c r="AI592" s="1003"/>
      <c r="AJ592" s="1003"/>
    </row>
    <row r="593" spans="1:36" s="91" customFormat="1" ht="15.75" customHeight="1">
      <c r="A593" s="564"/>
      <c r="B593" s="380"/>
      <c r="C593" s="814"/>
      <c r="D593" s="566"/>
      <c r="E593" s="566"/>
      <c r="F593" s="566"/>
      <c r="G593" s="567"/>
      <c r="H593" s="567"/>
      <c r="I593" s="841"/>
      <c r="J593" s="313"/>
      <c r="K593" s="313"/>
      <c r="L593" s="313"/>
      <c r="M593" s="313"/>
      <c r="N593" s="313"/>
      <c r="O593" s="313"/>
      <c r="P593" s="922"/>
      <c r="Q593" s="569"/>
      <c r="R593" s="570"/>
      <c r="S593" s="360"/>
      <c r="T593" s="357"/>
      <c r="U593" s="357"/>
      <c r="V593" s="357"/>
      <c r="W593" s="357"/>
      <c r="X593" s="357"/>
      <c r="Y593" s="357"/>
      <c r="Z593" s="357"/>
      <c r="AA593" s="357"/>
      <c r="AB593" s="283"/>
      <c r="AC593" s="1001"/>
      <c r="AD593" s="1003"/>
      <c r="AE593" s="1003"/>
      <c r="AF593" s="1003"/>
      <c r="AG593" s="1003"/>
      <c r="AH593" s="1003"/>
      <c r="AI593" s="1003"/>
      <c r="AJ593" s="1003"/>
    </row>
    <row r="594" spans="1:36" s="92" customFormat="1" ht="18.75">
      <c r="A594" s="817"/>
      <c r="B594" s="830"/>
      <c r="C594" s="819"/>
      <c r="D594" s="831"/>
      <c r="E594" s="831"/>
      <c r="F594" s="831"/>
      <c r="G594" s="584"/>
      <c r="H594" s="584"/>
      <c r="I594" s="832"/>
      <c r="J594" s="842"/>
      <c r="K594" s="842"/>
      <c r="L594" s="842"/>
      <c r="M594" s="842"/>
      <c r="N594" s="842"/>
      <c r="O594" s="842"/>
      <c r="P594" s="1058"/>
      <c r="Q594" s="91"/>
      <c r="R594" s="91"/>
      <c r="S594" s="91"/>
      <c r="T594" s="89"/>
      <c r="U594" s="89"/>
      <c r="V594" s="89"/>
      <c r="W594" s="89"/>
      <c r="X594" s="89"/>
      <c r="Y594" s="89"/>
      <c r="Z594" s="91"/>
      <c r="AA594" s="89"/>
      <c r="AB594" s="91"/>
      <c r="AC594" s="1003"/>
      <c r="AD594" s="1004"/>
      <c r="AE594" s="1004"/>
      <c r="AF594" s="1004"/>
      <c r="AG594" s="1004"/>
      <c r="AH594" s="1004"/>
      <c r="AI594" s="1004"/>
      <c r="AJ594" s="1004"/>
    </row>
    <row r="595" spans="1:36" s="91" customFormat="1">
      <c r="A595" s="735"/>
      <c r="B595" s="931"/>
      <c r="C595" s="893"/>
      <c r="D595" s="622"/>
      <c r="E595" s="622"/>
      <c r="F595" s="622"/>
      <c r="G595" s="738"/>
      <c r="H595" s="738"/>
      <c r="I595" s="568"/>
      <c r="J595" s="369"/>
      <c r="K595" s="369"/>
      <c r="L595" s="646"/>
      <c r="M595" s="369"/>
      <c r="N595" s="646"/>
      <c r="O595" s="369"/>
      <c r="P595" s="739"/>
      <c r="Q595" s="739"/>
      <c r="R595" s="369"/>
      <c r="S595" s="646"/>
      <c r="T595" s="646"/>
      <c r="U595" s="646"/>
      <c r="V595" s="646"/>
      <c r="W595" s="646"/>
      <c r="X595" s="646"/>
      <c r="Y595" s="646"/>
      <c r="Z595" s="369"/>
      <c r="AA595" s="646"/>
      <c r="AB595" s="369"/>
      <c r="AC595" s="1000"/>
      <c r="AD595" s="1003"/>
      <c r="AE595" s="1003"/>
      <c r="AF595" s="1003"/>
      <c r="AG595" s="1003"/>
      <c r="AH595" s="1003"/>
      <c r="AI595" s="1003"/>
      <c r="AJ595" s="1003"/>
    </row>
    <row r="596" spans="1:36" s="92" customFormat="1">
      <c r="A596" s="735"/>
      <c r="B596" s="931"/>
      <c r="C596" s="893"/>
      <c r="D596" s="622"/>
      <c r="E596" s="622"/>
      <c r="F596" s="622"/>
      <c r="G596" s="738"/>
      <c r="H596" s="738"/>
      <c r="I596" s="568"/>
      <c r="J596" s="369"/>
      <c r="K596" s="369"/>
      <c r="L596" s="646"/>
      <c r="M596" s="369"/>
      <c r="N596" s="646"/>
      <c r="O596" s="369"/>
      <c r="P596" s="739"/>
      <c r="Q596" s="739"/>
      <c r="R596" s="369"/>
      <c r="S596" s="646"/>
      <c r="T596" s="646"/>
      <c r="U596" s="646"/>
      <c r="V596" s="646"/>
      <c r="W596" s="646"/>
      <c r="X596" s="646"/>
      <c r="Y596" s="646"/>
      <c r="Z596" s="369"/>
      <c r="AA596" s="646"/>
      <c r="AB596" s="369"/>
      <c r="AC596" s="1000"/>
      <c r="AD596" s="1004"/>
      <c r="AE596" s="1004"/>
      <c r="AF596" s="1004"/>
      <c r="AG596" s="1004"/>
      <c r="AH596" s="1004"/>
      <c r="AI596" s="1004"/>
      <c r="AJ596" s="1004"/>
    </row>
    <row r="597" spans="1:36" s="91" customFormat="1" ht="24" customHeight="1">
      <c r="A597" s="817"/>
      <c r="B597" s="932"/>
      <c r="C597" s="933"/>
      <c r="D597" s="934"/>
      <c r="E597" s="934"/>
      <c r="F597" s="934"/>
      <c r="G597" s="935"/>
      <c r="H597" s="935"/>
      <c r="I597" s="577"/>
      <c r="J597" s="875"/>
      <c r="K597" s="875"/>
      <c r="L597" s="875"/>
      <c r="M597" s="875"/>
      <c r="N597" s="875"/>
      <c r="O597" s="875"/>
      <c r="P597" s="1057"/>
      <c r="T597" s="89"/>
      <c r="U597" s="89"/>
      <c r="V597" s="89"/>
      <c r="W597" s="89"/>
      <c r="X597" s="89"/>
      <c r="Y597" s="89"/>
      <c r="AA597" s="89"/>
      <c r="AC597" s="1003"/>
      <c r="AD597" s="1003"/>
      <c r="AE597" s="1003"/>
      <c r="AF597" s="1003"/>
      <c r="AG597" s="1003"/>
      <c r="AH597" s="1003"/>
      <c r="AI597" s="1003"/>
      <c r="AJ597" s="1003"/>
    </row>
    <row r="598" spans="1:36" s="91" customFormat="1" ht="47.25" customHeight="1">
      <c r="A598" s="564"/>
      <c r="B598" s="936"/>
      <c r="C598" s="937"/>
      <c r="D598" s="578"/>
      <c r="E598" s="578"/>
      <c r="F598" s="578"/>
      <c r="G598" s="582"/>
      <c r="H598" s="582"/>
      <c r="I598" s="577"/>
      <c r="J598" s="311"/>
      <c r="K598" s="311"/>
      <c r="L598" s="311"/>
      <c r="M598" s="311"/>
      <c r="N598" s="873"/>
      <c r="O598" s="873"/>
      <c r="P598" s="614"/>
      <c r="Q598" s="614"/>
      <c r="R598" s="651"/>
      <c r="S598" s="360"/>
      <c r="T598" s="357"/>
      <c r="U598" s="357"/>
      <c r="V598" s="357"/>
      <c r="W598" s="357"/>
      <c r="X598" s="357"/>
      <c r="Y598" s="357"/>
      <c r="Z598" s="357"/>
      <c r="AA598" s="357"/>
      <c r="AB598" s="283"/>
      <c r="AC598" s="1001"/>
      <c r="AD598" s="1003"/>
      <c r="AE598" s="1003"/>
      <c r="AF598" s="1003"/>
      <c r="AG598" s="1003"/>
      <c r="AH598" s="1003"/>
      <c r="AI598" s="1003"/>
      <c r="AJ598" s="1003"/>
    </row>
    <row r="599" spans="1:36" s="91" customFormat="1" ht="47.25" customHeight="1">
      <c r="A599" s="564"/>
      <c r="B599" s="936"/>
      <c r="C599" s="937"/>
      <c r="D599" s="578"/>
      <c r="E599" s="578"/>
      <c r="F599" s="578"/>
      <c r="G599" s="582"/>
      <c r="H599" s="582"/>
      <c r="I599" s="577"/>
      <c r="J599" s="311"/>
      <c r="K599" s="311"/>
      <c r="L599" s="311"/>
      <c r="M599" s="311"/>
      <c r="N599" s="311"/>
      <c r="O599" s="311"/>
      <c r="P599" s="614"/>
      <c r="Q599" s="614"/>
      <c r="R599" s="651"/>
      <c r="S599" s="360"/>
      <c r="T599" s="357"/>
      <c r="U599" s="357"/>
      <c r="V599" s="357"/>
      <c r="W599" s="357"/>
      <c r="X599" s="357"/>
      <c r="Y599" s="357"/>
      <c r="Z599" s="357"/>
      <c r="AA599" s="357"/>
      <c r="AB599" s="283"/>
      <c r="AC599" s="1001"/>
      <c r="AD599" s="1003"/>
      <c r="AE599" s="1003"/>
      <c r="AF599" s="1003"/>
      <c r="AG599" s="1003"/>
      <c r="AH599" s="1003"/>
      <c r="AI599" s="1003"/>
      <c r="AJ599" s="1003"/>
    </row>
    <row r="600" spans="1:36" s="92" customFormat="1" ht="36" customHeight="1">
      <c r="A600" s="564"/>
      <c r="B600" s="936"/>
      <c r="C600" s="937"/>
      <c r="D600" s="578"/>
      <c r="E600" s="578"/>
      <c r="F600" s="578"/>
      <c r="G600" s="582"/>
      <c r="H600" s="582"/>
      <c r="I600" s="577"/>
      <c r="J600" s="311"/>
      <c r="K600" s="311"/>
      <c r="L600" s="311"/>
      <c r="M600" s="311"/>
      <c r="N600" s="873"/>
      <c r="O600" s="875"/>
      <c r="P600" s="614"/>
      <c r="Q600" s="614"/>
      <c r="R600" s="651"/>
      <c r="S600" s="360"/>
      <c r="T600" s="357"/>
      <c r="U600" s="357"/>
      <c r="V600" s="357"/>
      <c r="W600" s="357"/>
      <c r="X600" s="357"/>
      <c r="Y600" s="357"/>
      <c r="Z600" s="357"/>
      <c r="AA600" s="357"/>
      <c r="AB600" s="283"/>
      <c r="AC600" s="1001"/>
      <c r="AD600" s="1004"/>
      <c r="AE600" s="1004"/>
      <c r="AF600" s="1004"/>
      <c r="AG600" s="1004"/>
      <c r="AH600" s="1004"/>
      <c r="AI600" s="1004"/>
      <c r="AJ600" s="1004"/>
    </row>
    <row r="601" spans="1:36" s="91" customFormat="1" ht="18.75">
      <c r="A601" s="564"/>
      <c r="B601" s="936"/>
      <c r="C601" s="937"/>
      <c r="D601" s="578"/>
      <c r="E601" s="578"/>
      <c r="F601" s="578"/>
      <c r="G601" s="582"/>
      <c r="H601" s="582"/>
      <c r="I601" s="577"/>
      <c r="J601" s="311"/>
      <c r="K601" s="311"/>
      <c r="L601" s="311"/>
      <c r="M601" s="311"/>
      <c r="N601" s="873"/>
      <c r="O601" s="875"/>
      <c r="P601" s="614"/>
      <c r="Q601" s="614"/>
      <c r="R601" s="651"/>
      <c r="S601" s="360"/>
      <c r="T601" s="357"/>
      <c r="U601" s="357"/>
      <c r="V601" s="357"/>
      <c r="W601" s="357"/>
      <c r="X601" s="357"/>
      <c r="Y601" s="357"/>
      <c r="Z601" s="357"/>
      <c r="AA601" s="357"/>
      <c r="AB601" s="283"/>
      <c r="AC601" s="1001"/>
      <c r="AD601" s="1003"/>
      <c r="AE601" s="1003"/>
      <c r="AF601" s="1003"/>
      <c r="AG601" s="1003"/>
      <c r="AH601" s="1003"/>
      <c r="AI601" s="1003"/>
      <c r="AJ601" s="1003"/>
    </row>
    <row r="602" spans="1:36" s="92" customFormat="1" ht="18.75">
      <c r="A602" s="564"/>
      <c r="B602" s="380"/>
      <c r="C602" s="814"/>
      <c r="D602" s="566"/>
      <c r="E602" s="566"/>
      <c r="F602" s="566"/>
      <c r="G602" s="567"/>
      <c r="H602" s="567"/>
      <c r="I602" s="869"/>
      <c r="J602" s="896"/>
      <c r="K602" s="311"/>
      <c r="L602" s="311"/>
      <c r="M602" s="311"/>
      <c r="N602" s="311"/>
      <c r="O602" s="311"/>
      <c r="P602" s="631"/>
      <c r="Q602" s="631"/>
      <c r="R602" s="870"/>
      <c r="S602" s="357"/>
      <c r="T602" s="660"/>
      <c r="U602" s="660"/>
      <c r="V602" s="660"/>
      <c r="W602" s="660"/>
      <c r="X602" s="660"/>
      <c r="Y602" s="660"/>
      <c r="Z602" s="660"/>
      <c r="AA602" s="660"/>
      <c r="AB602" s="220"/>
      <c r="AC602" s="1004"/>
      <c r="AD602" s="1004"/>
      <c r="AE602" s="1004"/>
      <c r="AF602" s="1004"/>
      <c r="AG602" s="1004"/>
      <c r="AH602" s="1004"/>
      <c r="AI602" s="1004"/>
      <c r="AJ602" s="1004"/>
    </row>
    <row r="603" spans="1:36" s="92" customFormat="1" ht="18.75">
      <c r="A603" s="817"/>
      <c r="B603" s="830"/>
      <c r="C603" s="814"/>
      <c r="D603" s="871"/>
      <c r="E603" s="871"/>
      <c r="F603" s="871"/>
      <c r="G603" s="872"/>
      <c r="H603" s="872"/>
      <c r="I603" s="577"/>
      <c r="J603" s="873"/>
      <c r="K603" s="873"/>
      <c r="L603" s="873"/>
      <c r="M603" s="873"/>
      <c r="N603" s="873"/>
      <c r="O603" s="873"/>
      <c r="P603" s="647"/>
      <c r="Q603" s="91"/>
      <c r="R603" s="91"/>
      <c r="S603" s="91"/>
      <c r="T603" s="89"/>
      <c r="U603" s="89"/>
      <c r="V603" s="89"/>
      <c r="W603" s="89"/>
      <c r="X603" s="89"/>
      <c r="Y603" s="89"/>
      <c r="Z603" s="91"/>
      <c r="AA603" s="89"/>
      <c r="AB603" s="91"/>
      <c r="AC603" s="1003"/>
      <c r="AD603" s="1004"/>
      <c r="AE603" s="1004"/>
      <c r="AF603" s="1004"/>
      <c r="AG603" s="1004"/>
      <c r="AH603" s="1004"/>
      <c r="AI603" s="1004"/>
      <c r="AJ603" s="1004"/>
    </row>
    <row r="604" spans="1:36" s="92" customFormat="1" ht="24" customHeight="1">
      <c r="A604" s="817"/>
      <c r="B604" s="932"/>
      <c r="C604" s="933"/>
      <c r="D604" s="938"/>
      <c r="E604" s="938"/>
      <c r="F604" s="938"/>
      <c r="G604" s="935"/>
      <c r="H604" s="935"/>
      <c r="I604" s="577"/>
      <c r="J604" s="875"/>
      <c r="K604" s="875"/>
      <c r="L604" s="875"/>
      <c r="M604" s="875"/>
      <c r="N604" s="875"/>
      <c r="O604" s="875"/>
      <c r="P604" s="1057"/>
      <c r="Q604" s="91"/>
      <c r="R604" s="91"/>
      <c r="S604" s="91"/>
      <c r="T604" s="89"/>
      <c r="U604" s="89"/>
      <c r="V604" s="89"/>
      <c r="W604" s="89"/>
      <c r="X604" s="89"/>
      <c r="Y604" s="89"/>
      <c r="Z604" s="91"/>
      <c r="AA604" s="89"/>
      <c r="AB604" s="91"/>
      <c r="AC604" s="1003"/>
      <c r="AD604" s="1004"/>
      <c r="AE604" s="1004"/>
      <c r="AF604" s="1004"/>
      <c r="AG604" s="1004"/>
      <c r="AH604" s="1004"/>
      <c r="AI604" s="1004"/>
      <c r="AJ604" s="1004"/>
    </row>
    <row r="605" spans="1:36" s="91" customFormat="1" ht="18.75">
      <c r="A605" s="564"/>
      <c r="B605" s="936"/>
      <c r="C605" s="937"/>
      <c r="D605" s="578"/>
      <c r="E605" s="578"/>
      <c r="F605" s="578"/>
      <c r="G605" s="582"/>
      <c r="H605" s="582"/>
      <c r="I605" s="310"/>
      <c r="J605" s="311"/>
      <c r="K605" s="312"/>
      <c r="L605" s="311"/>
      <c r="M605" s="311"/>
      <c r="N605" s="311"/>
      <c r="O605" s="311"/>
      <c r="P605" s="614"/>
      <c r="Q605" s="614"/>
      <c r="R605" s="651"/>
      <c r="S605" s="360"/>
      <c r="T605" s="357"/>
      <c r="U605" s="357"/>
      <c r="V605" s="357"/>
      <c r="W605" s="357"/>
      <c r="X605" s="357"/>
      <c r="Y605" s="357"/>
      <c r="Z605" s="357"/>
      <c r="AA605" s="357"/>
      <c r="AB605" s="283"/>
      <c r="AC605" s="1001"/>
      <c r="AD605" s="1003"/>
      <c r="AE605" s="1003"/>
      <c r="AF605" s="1003"/>
      <c r="AG605" s="1003"/>
      <c r="AH605" s="1003"/>
      <c r="AI605" s="1003"/>
      <c r="AJ605" s="1003"/>
    </row>
    <row r="606" spans="1:36" s="91" customFormat="1" ht="23.25" customHeight="1">
      <c r="A606" s="564"/>
      <c r="B606" s="936"/>
      <c r="C606" s="937"/>
      <c r="D606" s="578"/>
      <c r="E606" s="578"/>
      <c r="F606" s="578"/>
      <c r="G606" s="582"/>
      <c r="H606" s="582"/>
      <c r="I606" s="310"/>
      <c r="J606" s="311"/>
      <c r="K606" s="283"/>
      <c r="L606" s="311"/>
      <c r="M606" s="939"/>
      <c r="N606" s="311"/>
      <c r="O606" s="311"/>
      <c r="P606" s="614"/>
      <c r="Q606" s="614"/>
      <c r="R606" s="651"/>
      <c r="S606" s="360"/>
      <c r="T606" s="357"/>
      <c r="U606" s="357"/>
      <c r="V606" s="357"/>
      <c r="W606" s="357"/>
      <c r="X606" s="357"/>
      <c r="Y606" s="357"/>
      <c r="Z606" s="357"/>
      <c r="AA606" s="357"/>
      <c r="AB606" s="283"/>
      <c r="AC606" s="1001"/>
      <c r="AD606" s="1003"/>
      <c r="AE606" s="1003"/>
      <c r="AF606" s="1003"/>
      <c r="AG606" s="1003"/>
      <c r="AH606" s="1003"/>
      <c r="AI606" s="1003"/>
      <c r="AJ606" s="1003"/>
    </row>
    <row r="607" spans="1:36" s="91" customFormat="1" ht="15" customHeight="1">
      <c r="A607" s="631"/>
      <c r="B607" s="931"/>
      <c r="C607" s="893"/>
      <c r="D607" s="622"/>
      <c r="E607" s="622"/>
      <c r="F607" s="622"/>
      <c r="G607" s="924"/>
      <c r="H607" s="924"/>
      <c r="I607" s="568"/>
      <c r="J607" s="622"/>
      <c r="K607" s="89"/>
      <c r="L607" s="89"/>
      <c r="M607" s="622"/>
      <c r="N607" s="89"/>
      <c r="O607" s="89"/>
      <c r="P607" s="914"/>
      <c r="Q607" s="868"/>
      <c r="S607" s="89"/>
      <c r="T607" s="89"/>
      <c r="U607" s="89"/>
      <c r="V607" s="89"/>
      <c r="W607" s="89"/>
      <c r="X607" s="89"/>
      <c r="Y607" s="89"/>
      <c r="AA607" s="89"/>
      <c r="AC607" s="1011"/>
      <c r="AD607" s="1003"/>
      <c r="AE607" s="1003"/>
      <c r="AF607" s="1003"/>
      <c r="AG607" s="1003"/>
      <c r="AH607" s="1003"/>
      <c r="AI607" s="1003"/>
      <c r="AJ607" s="1003"/>
    </row>
    <row r="608" spans="1:36" s="91" customFormat="1">
      <c r="A608" s="631"/>
      <c r="B608" s="931"/>
      <c r="C608" s="893"/>
      <c r="D608" s="622"/>
      <c r="E608" s="622"/>
      <c r="F608" s="622"/>
      <c r="G608" s="924"/>
      <c r="H608" s="924"/>
      <c r="I608" s="568"/>
      <c r="J608" s="622"/>
      <c r="K608" s="89"/>
      <c r="L608" s="89"/>
      <c r="M608" s="622"/>
      <c r="N608" s="89"/>
      <c r="O608" s="89"/>
      <c r="P608" s="914"/>
      <c r="Q608" s="868"/>
      <c r="S608" s="89"/>
      <c r="T608" s="89"/>
      <c r="U608" s="89"/>
      <c r="V608" s="89"/>
      <c r="W608" s="89"/>
      <c r="X608" s="89"/>
      <c r="Y608" s="89"/>
      <c r="AA608" s="89"/>
      <c r="AC608" s="1011"/>
      <c r="AD608" s="1003"/>
      <c r="AE608" s="1003"/>
      <c r="AF608" s="1003"/>
      <c r="AG608" s="1003"/>
      <c r="AH608" s="1003"/>
      <c r="AI608" s="1003"/>
      <c r="AJ608" s="1003"/>
    </row>
    <row r="609" spans="1:36" s="91" customFormat="1" ht="18.75">
      <c r="A609" s="564"/>
      <c r="B609" s="936"/>
      <c r="C609" s="933"/>
      <c r="D609" s="308"/>
      <c r="E609" s="308"/>
      <c r="F609" s="308"/>
      <c r="G609" s="901"/>
      <c r="H609" s="901"/>
      <c r="I609" s="869"/>
      <c r="J609" s="896"/>
      <c r="K609" s="311"/>
      <c r="L609" s="311"/>
      <c r="M609" s="311"/>
      <c r="N609" s="311"/>
      <c r="O609" s="311"/>
      <c r="P609" s="631"/>
      <c r="Q609" s="631"/>
      <c r="R609" s="870"/>
      <c r="S609" s="357"/>
      <c r="T609" s="660"/>
      <c r="U609" s="660"/>
      <c r="V609" s="660"/>
      <c r="W609" s="660"/>
      <c r="X609" s="660"/>
      <c r="Y609" s="660"/>
      <c r="Z609" s="660"/>
      <c r="AA609" s="660"/>
      <c r="AB609" s="220"/>
      <c r="AC609" s="1001"/>
      <c r="AD609" s="1003"/>
      <c r="AE609" s="1003"/>
      <c r="AF609" s="1003"/>
      <c r="AG609" s="1003"/>
      <c r="AH609" s="1003"/>
      <c r="AI609" s="1003"/>
      <c r="AJ609" s="1003"/>
    </row>
    <row r="610" spans="1:36" s="91" customFormat="1" ht="18.75">
      <c r="A610" s="817"/>
      <c r="B610" s="932"/>
      <c r="C610" s="933"/>
      <c r="D610" s="934"/>
      <c r="E610" s="934"/>
      <c r="F610" s="934"/>
      <c r="G610" s="935"/>
      <c r="H610" s="935"/>
      <c r="I610" s="577"/>
      <c r="J610" s="873"/>
      <c r="K610" s="873"/>
      <c r="L610" s="873"/>
      <c r="M610" s="873"/>
      <c r="N610" s="873"/>
      <c r="O610" s="873"/>
      <c r="P610" s="647"/>
      <c r="T610" s="89"/>
      <c r="U610" s="89"/>
      <c r="V610" s="89"/>
      <c r="W610" s="89"/>
      <c r="X610" s="89"/>
      <c r="Y610" s="89"/>
      <c r="AA610" s="89"/>
      <c r="AC610" s="1003"/>
      <c r="AD610" s="1003"/>
      <c r="AE610" s="1003"/>
      <c r="AF610" s="1003"/>
      <c r="AG610" s="1003"/>
      <c r="AH610" s="1003"/>
      <c r="AI610" s="1003"/>
      <c r="AJ610" s="1003"/>
    </row>
    <row r="611" spans="1:36" s="92" customFormat="1" ht="15.75" customHeight="1">
      <c r="A611" s="564"/>
      <c r="B611" s="380"/>
      <c r="C611" s="814"/>
      <c r="D611" s="566"/>
      <c r="E611" s="566"/>
      <c r="F611" s="566"/>
      <c r="G611" s="567"/>
      <c r="H611" s="567"/>
      <c r="I611" s="283"/>
      <c r="J611" s="283"/>
      <c r="K611" s="283"/>
      <c r="L611" s="357"/>
      <c r="M611" s="283"/>
      <c r="N611" s="357"/>
      <c r="O611" s="283"/>
      <c r="P611" s="357"/>
      <c r="Q611" s="357"/>
      <c r="R611" s="283"/>
      <c r="S611" s="357"/>
      <c r="T611" s="357"/>
      <c r="U611" s="357"/>
      <c r="V611" s="357"/>
      <c r="W611" s="357"/>
      <c r="X611" s="357"/>
      <c r="Y611" s="357"/>
      <c r="Z611" s="283"/>
      <c r="AA611" s="357"/>
      <c r="AB611" s="283"/>
      <c r="AC611" s="1001"/>
      <c r="AD611" s="1004"/>
      <c r="AE611" s="1004"/>
      <c r="AF611" s="1004"/>
      <c r="AG611" s="1004"/>
      <c r="AH611" s="1004"/>
      <c r="AI611" s="1004"/>
      <c r="AJ611" s="1004"/>
    </row>
    <row r="612" spans="1:36" s="91" customFormat="1" ht="18.75">
      <c r="A612" s="564"/>
      <c r="B612" s="380"/>
      <c r="C612" s="814"/>
      <c r="D612" s="566"/>
      <c r="E612" s="566"/>
      <c r="F612" s="566"/>
      <c r="G612" s="567"/>
      <c r="H612" s="567"/>
      <c r="I612" s="589"/>
      <c r="J612" s="569"/>
      <c r="K612" s="940"/>
      <c r="L612" s="569"/>
      <c r="M612" s="569"/>
      <c r="N612" s="569"/>
      <c r="O612" s="569"/>
      <c r="P612" s="614"/>
      <c r="Q612" s="614"/>
      <c r="R612" s="651"/>
      <c r="S612" s="360"/>
      <c r="T612" s="357"/>
      <c r="U612" s="357"/>
      <c r="V612" s="357"/>
      <c r="W612" s="357"/>
      <c r="X612" s="357"/>
      <c r="Y612" s="357"/>
      <c r="Z612" s="357"/>
      <c r="AA612" s="357"/>
      <c r="AB612" s="283"/>
      <c r="AC612" s="1004"/>
      <c r="AD612" s="1003"/>
      <c r="AE612" s="1003"/>
      <c r="AF612" s="1003"/>
      <c r="AG612" s="1003"/>
      <c r="AH612" s="1003"/>
      <c r="AI612" s="1003"/>
      <c r="AJ612" s="1003"/>
    </row>
    <row r="613" spans="1:36" s="91" customFormat="1" ht="18.75">
      <c r="A613" s="817"/>
      <c r="B613" s="830"/>
      <c r="C613" s="819"/>
      <c r="D613" s="831"/>
      <c r="E613" s="831"/>
      <c r="F613" s="831"/>
      <c r="G613" s="584"/>
      <c r="H613" s="584"/>
      <c r="I613" s="591"/>
      <c r="J613" s="604"/>
      <c r="K613" s="941"/>
      <c r="L613" s="604"/>
      <c r="M613" s="604"/>
      <c r="N613" s="604"/>
      <c r="O613" s="604"/>
      <c r="P613" s="1057"/>
      <c r="T613" s="89"/>
      <c r="U613" s="89"/>
      <c r="V613" s="89"/>
      <c r="W613" s="89"/>
      <c r="X613" s="89"/>
      <c r="Y613" s="89"/>
      <c r="AA613" s="89"/>
      <c r="AC613" s="1003"/>
      <c r="AD613" s="1003"/>
      <c r="AE613" s="1003"/>
      <c r="AF613" s="1003"/>
      <c r="AG613" s="1003"/>
      <c r="AH613" s="1003"/>
      <c r="AI613" s="1003"/>
      <c r="AJ613" s="1003"/>
    </row>
    <row r="614" spans="1:36" s="92" customFormat="1" ht="18.75">
      <c r="A614" s="564"/>
      <c r="B614" s="380"/>
      <c r="C614" s="814"/>
      <c r="D614" s="566"/>
      <c r="E614" s="566"/>
      <c r="F614" s="566"/>
      <c r="G614" s="567"/>
      <c r="H614" s="567"/>
      <c r="I614" s="568"/>
      <c r="J614" s="569"/>
      <c r="K614" s="569"/>
      <c r="L614" s="569"/>
      <c r="M614" s="569"/>
      <c r="N614" s="569"/>
      <c r="O614" s="569"/>
      <c r="P614" s="614"/>
      <c r="Q614" s="631"/>
      <c r="R614" s="651"/>
      <c r="S614" s="360"/>
      <c r="T614" s="357"/>
      <c r="U614" s="357"/>
      <c r="V614" s="357"/>
      <c r="W614" s="357"/>
      <c r="X614" s="357"/>
      <c r="Y614" s="357"/>
      <c r="Z614" s="357"/>
      <c r="AA614" s="357"/>
      <c r="AB614" s="283"/>
      <c r="AC614" s="1004"/>
      <c r="AD614" s="1004"/>
      <c r="AE614" s="1004"/>
      <c r="AF614" s="1004"/>
      <c r="AG614" s="1004"/>
      <c r="AH614" s="1004"/>
      <c r="AI614" s="1004"/>
      <c r="AJ614" s="1004"/>
    </row>
    <row r="615" spans="1:36" s="92" customFormat="1" ht="18.75">
      <c r="A615" s="817"/>
      <c r="B615" s="830"/>
      <c r="C615" s="819"/>
      <c r="D615" s="831"/>
      <c r="E615" s="831"/>
      <c r="F615" s="831"/>
      <c r="G615" s="584"/>
      <c r="H615" s="584"/>
      <c r="I615" s="884"/>
      <c r="J615" s="604"/>
      <c r="K615" s="604"/>
      <c r="L615" s="604"/>
      <c r="M615" s="604"/>
      <c r="N615" s="604"/>
      <c r="O615" s="604"/>
      <c r="P615" s="1057"/>
      <c r="Q615" s="91"/>
      <c r="R615" s="91"/>
      <c r="S615" s="91"/>
      <c r="T615" s="89"/>
      <c r="U615" s="89"/>
      <c r="V615" s="89"/>
      <c r="W615" s="89"/>
      <c r="X615" s="89"/>
      <c r="Y615" s="89"/>
      <c r="Z615" s="91"/>
      <c r="AA615" s="89"/>
      <c r="AB615" s="91"/>
      <c r="AC615" s="1003"/>
      <c r="AD615" s="1004"/>
      <c r="AE615" s="1004"/>
      <c r="AF615" s="1004"/>
      <c r="AG615" s="1004"/>
      <c r="AH615" s="1004"/>
      <c r="AI615" s="1004"/>
      <c r="AJ615" s="1004"/>
    </row>
    <row r="616" spans="1:36" s="91" customFormat="1" ht="18.75">
      <c r="A616" s="817"/>
      <c r="B616" s="830"/>
      <c r="C616" s="819"/>
      <c r="D616" s="584"/>
      <c r="E616" s="584"/>
      <c r="F616" s="584"/>
      <c r="G616" s="584"/>
      <c r="H616" s="584"/>
      <c r="I616" s="884"/>
      <c r="J616" s="812"/>
      <c r="K616" s="873"/>
      <c r="L616" s="942"/>
      <c r="M616" s="812"/>
      <c r="N616" s="812"/>
      <c r="O616" s="812"/>
      <c r="P616" s="1058"/>
      <c r="T616" s="89"/>
      <c r="U616" s="89"/>
      <c r="V616" s="89"/>
      <c r="W616" s="89"/>
      <c r="X616" s="89"/>
      <c r="Y616" s="89"/>
      <c r="AA616" s="89"/>
      <c r="AC616" s="1003"/>
      <c r="AD616" s="1003"/>
      <c r="AE616" s="1003"/>
      <c r="AF616" s="1003"/>
      <c r="AG616" s="1003"/>
      <c r="AH616" s="1003"/>
      <c r="AI616" s="1003"/>
      <c r="AJ616" s="1003"/>
    </row>
    <row r="617" spans="1:36" s="91" customFormat="1" ht="18.75">
      <c r="A617" s="564"/>
      <c r="B617" s="943"/>
      <c r="C617" s="814"/>
      <c r="D617" s="566"/>
      <c r="E617" s="566"/>
      <c r="F617" s="566"/>
      <c r="G617" s="900"/>
      <c r="H617" s="900"/>
      <c r="I617" s="568"/>
      <c r="J617" s="363"/>
      <c r="K617" s="363"/>
      <c r="L617" s="569"/>
      <c r="M617" s="363"/>
      <c r="N617" s="363"/>
      <c r="O617" s="363"/>
      <c r="P617" s="614"/>
      <c r="Q617" s="631"/>
      <c r="R617" s="651"/>
      <c r="S617" s="360"/>
      <c r="T617" s="357"/>
      <c r="U617" s="357"/>
      <c r="V617" s="357"/>
      <c r="W617" s="357"/>
      <c r="X617" s="357"/>
      <c r="Y617" s="357"/>
      <c r="Z617" s="357"/>
      <c r="AA617" s="357"/>
      <c r="AB617" s="283"/>
      <c r="AC617" s="1004"/>
      <c r="AD617" s="1003"/>
      <c r="AE617" s="1003"/>
      <c r="AF617" s="1003"/>
      <c r="AG617" s="1003"/>
      <c r="AH617" s="1003"/>
      <c r="AI617" s="1003"/>
      <c r="AJ617" s="1003"/>
    </row>
    <row r="618" spans="1:36" s="92" customFormat="1" ht="18.75">
      <c r="A618" s="817"/>
      <c r="B618" s="944"/>
      <c r="C618" s="819"/>
      <c r="D618" s="831"/>
      <c r="E618" s="831"/>
      <c r="F618" s="831"/>
      <c r="G618" s="605"/>
      <c r="H618" s="605"/>
      <c r="I618" s="884"/>
      <c r="J618" s="945"/>
      <c r="K618" s="945"/>
      <c r="L618" s="604"/>
      <c r="M618" s="945"/>
      <c r="N618" s="945"/>
      <c r="O618" s="945"/>
      <c r="P618" s="1057"/>
      <c r="Q618" s="91"/>
      <c r="R618" s="91"/>
      <c r="S618" s="91"/>
      <c r="T618" s="89"/>
      <c r="U618" s="89"/>
      <c r="V618" s="89"/>
      <c r="W618" s="89"/>
      <c r="X618" s="89"/>
      <c r="Y618" s="89"/>
      <c r="Z618" s="91"/>
      <c r="AA618" s="89"/>
      <c r="AB618" s="91"/>
      <c r="AC618" s="1003"/>
      <c r="AD618" s="1004"/>
      <c r="AE618" s="1004"/>
      <c r="AF618" s="1004"/>
      <c r="AG618" s="1004"/>
      <c r="AH618" s="1004"/>
      <c r="AI618" s="1004"/>
      <c r="AJ618" s="1004"/>
    </row>
    <row r="619" spans="1:36" s="91" customFormat="1" ht="18.75">
      <c r="A619" s="564"/>
      <c r="B619" s="380"/>
      <c r="C619" s="814"/>
      <c r="D619" s="566"/>
      <c r="E619" s="566"/>
      <c r="F619" s="566"/>
      <c r="G619" s="567"/>
      <c r="H619" s="567"/>
      <c r="I619" s="589"/>
      <c r="J619" s="569"/>
      <c r="K619" s="569"/>
      <c r="L619" s="569"/>
      <c r="M619" s="569"/>
      <c r="N619" s="357"/>
      <c r="O619" s="313"/>
      <c r="P619" s="614"/>
      <c r="Q619" s="631"/>
      <c r="R619" s="651"/>
      <c r="S619" s="360"/>
      <c r="T619" s="357"/>
      <c r="U619" s="357"/>
      <c r="V619" s="357"/>
      <c r="W619" s="357"/>
      <c r="X619" s="357"/>
      <c r="Y619" s="357"/>
      <c r="Z619" s="357"/>
      <c r="AA619" s="357"/>
      <c r="AB619" s="283"/>
      <c r="AC619" s="1001"/>
      <c r="AD619" s="1003"/>
      <c r="AE619" s="1003"/>
      <c r="AF619" s="1003"/>
      <c r="AG619" s="1003"/>
      <c r="AH619" s="1003"/>
      <c r="AI619" s="1003"/>
      <c r="AJ619" s="1003"/>
    </row>
    <row r="620" spans="1:36" s="91" customFormat="1" ht="18.75">
      <c r="A620" s="817"/>
      <c r="B620" s="830"/>
      <c r="C620" s="819"/>
      <c r="D620" s="831"/>
      <c r="E620" s="831"/>
      <c r="F620" s="831"/>
      <c r="G620" s="584"/>
      <c r="H620" s="584"/>
      <c r="I620" s="591"/>
      <c r="J620" s="604"/>
      <c r="K620" s="604"/>
      <c r="L620" s="604"/>
      <c r="M620" s="604"/>
      <c r="N620" s="605"/>
      <c r="O620" s="604"/>
      <c r="P620" s="1057"/>
      <c r="T620" s="89"/>
      <c r="U620" s="89"/>
      <c r="V620" s="89"/>
      <c r="W620" s="89"/>
      <c r="X620" s="89"/>
      <c r="Y620" s="89"/>
      <c r="AA620" s="89"/>
      <c r="AC620" s="1003"/>
      <c r="AD620" s="1003"/>
      <c r="AE620" s="1003"/>
      <c r="AF620" s="1003"/>
      <c r="AG620" s="1003"/>
      <c r="AH620" s="1003"/>
      <c r="AI620" s="1003"/>
      <c r="AJ620" s="1003"/>
    </row>
    <row r="621" spans="1:36" s="91" customFormat="1" ht="18.75">
      <c r="A621" s="564"/>
      <c r="B621" s="943"/>
      <c r="C621" s="814"/>
      <c r="D621" s="566"/>
      <c r="E621" s="566"/>
      <c r="F621" s="566"/>
      <c r="G621" s="900"/>
      <c r="H621" s="900"/>
      <c r="I621" s="589"/>
      <c r="J621" s="363"/>
      <c r="K621" s="569"/>
      <c r="L621" s="569"/>
      <c r="M621" s="363"/>
      <c r="N621" s="363"/>
      <c r="O621" s="363"/>
      <c r="P621" s="631"/>
      <c r="Q621" s="631"/>
      <c r="R621" s="651"/>
      <c r="S621" s="360"/>
      <c r="T621" s="357"/>
      <c r="U621" s="357"/>
      <c r="V621" s="357"/>
      <c r="W621" s="357"/>
      <c r="X621" s="357"/>
      <c r="Y621" s="357"/>
      <c r="Z621" s="357"/>
      <c r="AA621" s="357"/>
      <c r="AB621" s="283"/>
      <c r="AC621" s="1004"/>
      <c r="AD621" s="1003"/>
      <c r="AE621" s="1003"/>
      <c r="AF621" s="1003"/>
      <c r="AG621" s="1003"/>
      <c r="AH621" s="1003"/>
      <c r="AI621" s="1003"/>
      <c r="AJ621" s="1003"/>
    </row>
    <row r="622" spans="1:36" s="91" customFormat="1" ht="18.75">
      <c r="A622" s="817"/>
      <c r="B622" s="944"/>
      <c r="C622" s="819"/>
      <c r="D622" s="831"/>
      <c r="E622" s="831"/>
      <c r="F622" s="831"/>
      <c r="G622" s="605"/>
      <c r="H622" s="605"/>
      <c r="I622" s="946"/>
      <c r="J622" s="945"/>
      <c r="K622" s="604"/>
      <c r="L622" s="604"/>
      <c r="M622" s="945"/>
      <c r="N622" s="945"/>
      <c r="O622" s="945"/>
      <c r="P622" s="1057"/>
      <c r="T622" s="89"/>
      <c r="U622" s="89"/>
      <c r="V622" s="89"/>
      <c r="W622" s="89"/>
      <c r="X622" s="89"/>
      <c r="Y622" s="89"/>
      <c r="AA622" s="89"/>
      <c r="AC622" s="1003"/>
      <c r="AD622" s="1003"/>
      <c r="AE622" s="1003"/>
      <c r="AF622" s="1003"/>
      <c r="AG622" s="1003"/>
      <c r="AH622" s="1003"/>
      <c r="AI622" s="1003"/>
      <c r="AJ622" s="1003"/>
    </row>
    <row r="623" spans="1:36" s="91" customFormat="1" ht="18.75">
      <c r="A623" s="564"/>
      <c r="B623" s="380"/>
      <c r="C623" s="814"/>
      <c r="D623" s="566"/>
      <c r="E623" s="566"/>
      <c r="F623" s="566"/>
      <c r="G623" s="567"/>
      <c r="H623" s="567"/>
      <c r="I623" s="763"/>
      <c r="J623" s="569"/>
      <c r="K623" s="569"/>
      <c r="L623" s="569"/>
      <c r="M623" s="569"/>
      <c r="N623" s="569"/>
      <c r="O623" s="569"/>
      <c r="P623" s="631"/>
      <c r="Q623" s="631"/>
      <c r="R623" s="651"/>
      <c r="S623" s="360"/>
      <c r="T623" s="357"/>
      <c r="U623" s="357"/>
      <c r="V623" s="357"/>
      <c r="W623" s="357"/>
      <c r="X623" s="357"/>
      <c r="Y623" s="357"/>
      <c r="Z623" s="357"/>
      <c r="AA623" s="357"/>
      <c r="AB623" s="283"/>
      <c r="AC623" s="1001"/>
      <c r="AD623" s="1003"/>
      <c r="AE623" s="1003"/>
      <c r="AF623" s="1003"/>
      <c r="AG623" s="1003"/>
      <c r="AH623" s="1003"/>
      <c r="AI623" s="1003"/>
      <c r="AJ623" s="1003"/>
    </row>
    <row r="624" spans="1:36" s="91" customFormat="1" ht="18.75">
      <c r="A624" s="817"/>
      <c r="B624" s="830"/>
      <c r="C624" s="819"/>
      <c r="D624" s="831"/>
      <c r="E624" s="831"/>
      <c r="F624" s="831"/>
      <c r="G624" s="584"/>
      <c r="H624" s="584"/>
      <c r="I624" s="946"/>
      <c r="J624" s="604"/>
      <c r="K624" s="604"/>
      <c r="L624" s="604"/>
      <c r="M624" s="604"/>
      <c r="N624" s="604"/>
      <c r="O624" s="604"/>
      <c r="P624" s="1057"/>
      <c r="T624" s="89"/>
      <c r="U624" s="89"/>
      <c r="V624" s="89"/>
      <c r="W624" s="89"/>
      <c r="X624" s="89"/>
      <c r="Y624" s="89"/>
      <c r="AA624" s="89"/>
      <c r="AC624" s="1003"/>
      <c r="AD624" s="1003"/>
      <c r="AE624" s="1003"/>
      <c r="AF624" s="1003"/>
      <c r="AG624" s="1003"/>
      <c r="AH624" s="1003"/>
      <c r="AI624" s="1003"/>
      <c r="AJ624" s="1003"/>
    </row>
    <row r="625" spans="1:36" s="92" customFormat="1" ht="18.75">
      <c r="A625" s="564"/>
      <c r="B625" s="380"/>
      <c r="C625" s="814"/>
      <c r="D625" s="566"/>
      <c r="E625" s="566"/>
      <c r="F625" s="566"/>
      <c r="G625" s="567"/>
      <c r="H625" s="567"/>
      <c r="I625" s="568"/>
      <c r="J625" s="569"/>
      <c r="K625" s="569"/>
      <c r="L625" s="569"/>
      <c r="M625" s="569"/>
      <c r="N625" s="569"/>
      <c r="O625" s="569"/>
      <c r="P625" s="631"/>
      <c r="Q625" s="646"/>
      <c r="R625" s="651"/>
      <c r="S625" s="360"/>
      <c r="T625" s="357"/>
      <c r="U625" s="357"/>
      <c r="V625" s="357"/>
      <c r="W625" s="357"/>
      <c r="X625" s="357"/>
      <c r="Y625" s="357"/>
      <c r="Z625" s="357"/>
      <c r="AA625" s="357"/>
      <c r="AB625" s="283"/>
      <c r="AC625" s="1001"/>
      <c r="AD625" s="1004"/>
      <c r="AE625" s="1004"/>
      <c r="AF625" s="1004"/>
      <c r="AG625" s="1004"/>
      <c r="AH625" s="1004"/>
      <c r="AI625" s="1004"/>
      <c r="AJ625" s="1004"/>
    </row>
    <row r="626" spans="1:36" s="91" customFormat="1" ht="18.75">
      <c r="A626" s="817"/>
      <c r="B626" s="830"/>
      <c r="C626" s="819"/>
      <c r="D626" s="831"/>
      <c r="E626" s="831"/>
      <c r="F626" s="831"/>
      <c r="G626" s="584"/>
      <c r="H626" s="584"/>
      <c r="I626" s="884"/>
      <c r="J626" s="822"/>
      <c r="K626" s="822"/>
      <c r="L626" s="822"/>
      <c r="M626" s="822"/>
      <c r="N626" s="822"/>
      <c r="O626" s="822"/>
      <c r="P626" s="1058"/>
      <c r="T626" s="89"/>
      <c r="U626" s="89"/>
      <c r="V626" s="89"/>
      <c r="W626" s="89"/>
      <c r="X626" s="89"/>
      <c r="Y626" s="89"/>
      <c r="AA626" s="89"/>
      <c r="AC626" s="1003"/>
      <c r="AD626" s="1003"/>
      <c r="AE626" s="1003"/>
      <c r="AF626" s="1003"/>
      <c r="AG626" s="1003"/>
      <c r="AH626" s="1003"/>
      <c r="AI626" s="1003"/>
      <c r="AJ626" s="1003"/>
    </row>
    <row r="627" spans="1:36" s="91" customFormat="1" ht="18.75">
      <c r="A627" s="564"/>
      <c r="B627" s="380"/>
      <c r="C627" s="814"/>
      <c r="D627" s="566"/>
      <c r="E627" s="566"/>
      <c r="F627" s="566"/>
      <c r="G627" s="567"/>
      <c r="H627" s="567"/>
      <c r="I627" s="589"/>
      <c r="J627" s="569"/>
      <c r="K627" s="569"/>
      <c r="L627" s="569"/>
      <c r="M627" s="569"/>
      <c r="N627" s="569"/>
      <c r="O627" s="569"/>
      <c r="P627" s="631"/>
      <c r="Q627" s="631"/>
      <c r="R627" s="651"/>
      <c r="S627" s="360"/>
      <c r="T627" s="357"/>
      <c r="U627" s="357"/>
      <c r="V627" s="357"/>
      <c r="W627" s="357"/>
      <c r="X627" s="357"/>
      <c r="Y627" s="357"/>
      <c r="Z627" s="357"/>
      <c r="AA627" s="357"/>
      <c r="AB627" s="283"/>
      <c r="AC627" s="1001"/>
      <c r="AD627" s="1003"/>
      <c r="AE627" s="1003"/>
      <c r="AF627" s="1003"/>
      <c r="AG627" s="1003"/>
      <c r="AH627" s="1003"/>
      <c r="AI627" s="1003"/>
      <c r="AJ627" s="1003"/>
    </row>
    <row r="628" spans="1:36" s="92" customFormat="1" ht="18.75">
      <c r="A628" s="817"/>
      <c r="B628" s="830"/>
      <c r="C628" s="819"/>
      <c r="D628" s="831"/>
      <c r="E628" s="831"/>
      <c r="F628" s="831"/>
      <c r="G628" s="584"/>
      <c r="H628" s="584"/>
      <c r="I628" s="884"/>
      <c r="J628" s="604"/>
      <c r="K628" s="604"/>
      <c r="L628" s="604"/>
      <c r="M628" s="604"/>
      <c r="N628" s="604"/>
      <c r="O628" s="604"/>
      <c r="P628" s="1057"/>
      <c r="Q628" s="91"/>
      <c r="R628" s="91"/>
      <c r="S628" s="91"/>
      <c r="T628" s="89"/>
      <c r="U628" s="89"/>
      <c r="V628" s="89"/>
      <c r="W628" s="89"/>
      <c r="X628" s="89"/>
      <c r="Y628" s="89"/>
      <c r="Z628" s="91"/>
      <c r="AA628" s="89"/>
      <c r="AB628" s="91"/>
      <c r="AC628" s="1003"/>
      <c r="AD628" s="1004"/>
      <c r="AE628" s="1004"/>
      <c r="AF628" s="1004"/>
      <c r="AG628" s="1004"/>
      <c r="AH628" s="1004"/>
      <c r="AI628" s="1004"/>
      <c r="AJ628" s="1004"/>
    </row>
    <row r="629" spans="1:36" s="91" customFormat="1" ht="18.75">
      <c r="A629" s="564"/>
      <c r="B629" s="380"/>
      <c r="C629" s="814"/>
      <c r="D629" s="566"/>
      <c r="E629" s="566"/>
      <c r="F629" s="566"/>
      <c r="G629" s="567"/>
      <c r="H629" s="567"/>
      <c r="I629" s="589"/>
      <c r="J629" s="569"/>
      <c r="K629" s="569"/>
      <c r="L629" s="569"/>
      <c r="M629" s="569"/>
      <c r="N629" s="569"/>
      <c r="O629" s="569"/>
      <c r="P629" s="569"/>
      <c r="Q629" s="631"/>
      <c r="R629" s="570"/>
      <c r="S629" s="360"/>
      <c r="T629" s="357"/>
      <c r="U629" s="357"/>
      <c r="V629" s="357"/>
      <c r="W629" s="357"/>
      <c r="X629" s="357"/>
      <c r="Y629" s="357"/>
      <c r="Z629" s="357"/>
      <c r="AA629" s="357"/>
      <c r="AB629" s="283"/>
      <c r="AC629" s="1001"/>
      <c r="AD629" s="1003"/>
      <c r="AE629" s="1003"/>
      <c r="AF629" s="1003"/>
      <c r="AG629" s="1003"/>
      <c r="AH629" s="1003"/>
      <c r="AI629" s="1003"/>
      <c r="AJ629" s="1003"/>
    </row>
    <row r="630" spans="1:36" s="92" customFormat="1" ht="18.75">
      <c r="A630" s="564"/>
      <c r="B630" s="380"/>
      <c r="C630" s="814"/>
      <c r="D630" s="566"/>
      <c r="E630" s="566"/>
      <c r="F630" s="566"/>
      <c r="G630" s="567"/>
      <c r="H630" s="567"/>
      <c r="I630" s="589"/>
      <c r="J630" s="569"/>
      <c r="K630" s="569"/>
      <c r="L630" s="569"/>
      <c r="M630" s="569"/>
      <c r="N630" s="569"/>
      <c r="O630" s="569"/>
      <c r="P630" s="631"/>
      <c r="Q630" s="631"/>
      <c r="R630" s="570"/>
      <c r="S630" s="360"/>
      <c r="T630" s="357"/>
      <c r="U630" s="357"/>
      <c r="V630" s="357"/>
      <c r="W630" s="357"/>
      <c r="X630" s="357"/>
      <c r="Y630" s="357"/>
      <c r="Z630" s="357"/>
      <c r="AA630" s="357"/>
      <c r="AB630" s="283"/>
      <c r="AC630" s="1001"/>
      <c r="AD630" s="1004"/>
      <c r="AE630" s="1004"/>
      <c r="AF630" s="1004"/>
      <c r="AG630" s="1004"/>
      <c r="AH630" s="1004"/>
      <c r="AI630" s="1004"/>
      <c r="AJ630" s="1004"/>
    </row>
    <row r="631" spans="1:36" s="92" customFormat="1">
      <c r="A631" s="735"/>
      <c r="B631" s="380"/>
      <c r="C631" s="737"/>
      <c r="D631" s="739"/>
      <c r="E631" s="739"/>
      <c r="F631" s="739"/>
      <c r="G631" s="584"/>
      <c r="H631" s="584"/>
      <c r="I631" s="719"/>
      <c r="J631" s="369"/>
      <c r="K631" s="369"/>
      <c r="L631" s="646"/>
      <c r="M631" s="369"/>
      <c r="N631" s="646"/>
      <c r="O631" s="369"/>
      <c r="P631" s="739"/>
      <c r="Q631" s="739"/>
      <c r="R631" s="369"/>
      <c r="S631" s="646"/>
      <c r="T631" s="646"/>
      <c r="U631" s="646"/>
      <c r="V631" s="646"/>
      <c r="W631" s="646"/>
      <c r="X631" s="646"/>
      <c r="Y631" s="646"/>
      <c r="Z631" s="369"/>
      <c r="AA631" s="646"/>
      <c r="AB631" s="369"/>
      <c r="AC631" s="1000"/>
      <c r="AD631" s="1004"/>
      <c r="AE631" s="1004"/>
      <c r="AF631" s="1004"/>
      <c r="AG631" s="1004"/>
      <c r="AH631" s="1004"/>
      <c r="AI631" s="1004"/>
      <c r="AJ631" s="1004"/>
    </row>
    <row r="632" spans="1:36" s="91" customFormat="1" ht="15" customHeight="1">
      <c r="A632" s="564"/>
      <c r="B632" s="848"/>
      <c r="C632" s="836"/>
      <c r="D632" s="579"/>
      <c r="E632" s="579"/>
      <c r="F632" s="579"/>
      <c r="G632" s="837"/>
      <c r="H632" s="837"/>
      <c r="I632" s="222"/>
      <c r="J632" s="222"/>
      <c r="K632" s="880"/>
      <c r="L632" s="881"/>
      <c r="M632" s="222"/>
      <c r="N632" s="881"/>
      <c r="O632" s="222"/>
      <c r="P632" s="631"/>
      <c r="Q632" s="631"/>
      <c r="R632" s="369"/>
      <c r="S632" s="646"/>
      <c r="T632" s="881"/>
      <c r="U632" s="881"/>
      <c r="V632" s="881"/>
      <c r="W632" s="881"/>
      <c r="X632" s="881"/>
      <c r="Y632" s="881"/>
      <c r="Z632" s="222"/>
      <c r="AA632" s="881"/>
      <c r="AB632" s="222"/>
      <c r="AC632" s="1000"/>
      <c r="AD632" s="1003"/>
      <c r="AE632" s="1003"/>
      <c r="AF632" s="1003"/>
      <c r="AG632" s="1003"/>
      <c r="AH632" s="1003"/>
      <c r="AI632" s="1003"/>
      <c r="AJ632" s="1003"/>
    </row>
    <row r="633" spans="1:36" s="91" customFormat="1" ht="14.25" customHeight="1">
      <c r="A633" s="564"/>
      <c r="B633" s="848"/>
      <c r="C633" s="836"/>
      <c r="D633" s="579"/>
      <c r="E633" s="579"/>
      <c r="F633" s="579"/>
      <c r="G633" s="837"/>
      <c r="H633" s="837"/>
      <c r="I633" s="222"/>
      <c r="J633" s="222"/>
      <c r="K633" s="947"/>
      <c r="L633" s="881"/>
      <c r="M633" s="222"/>
      <c r="N633" s="881"/>
      <c r="O633" s="222"/>
      <c r="P633" s="631"/>
      <c r="Q633" s="631"/>
      <c r="R633" s="369"/>
      <c r="S633" s="646"/>
      <c r="T633" s="881"/>
      <c r="U633" s="881"/>
      <c r="V633" s="881"/>
      <c r="W633" s="881"/>
      <c r="X633" s="881"/>
      <c r="Y633" s="881"/>
      <c r="Z633" s="222"/>
      <c r="AA633" s="881"/>
      <c r="AB633" s="222"/>
      <c r="AC633" s="1000"/>
      <c r="AD633" s="1003"/>
      <c r="AE633" s="1003"/>
      <c r="AF633" s="1003"/>
      <c r="AG633" s="1003"/>
      <c r="AH633" s="1003"/>
      <c r="AI633" s="1003"/>
      <c r="AJ633" s="1003"/>
    </row>
    <row r="634" spans="1:36" s="91" customFormat="1" ht="15.75" customHeight="1">
      <c r="A634" s="564"/>
      <c r="B634" s="380"/>
      <c r="C634" s="814"/>
      <c r="D634" s="566"/>
      <c r="E634" s="566"/>
      <c r="F634" s="566"/>
      <c r="G634" s="567"/>
      <c r="H634" s="567"/>
      <c r="I634" s="568"/>
      <c r="J634" s="569"/>
      <c r="K634" s="569"/>
      <c r="L634" s="569"/>
      <c r="M634" s="569"/>
      <c r="N634" s="569"/>
      <c r="O634" s="569"/>
      <c r="P634" s="569"/>
      <c r="Q634" s="569"/>
      <c r="R634" s="570"/>
      <c r="S634" s="360"/>
      <c r="T634" s="357"/>
      <c r="U634" s="357"/>
      <c r="V634" s="357"/>
      <c r="W634" s="357"/>
      <c r="X634" s="357"/>
      <c r="Y634" s="357"/>
      <c r="Z634" s="357"/>
      <c r="AA634" s="357"/>
      <c r="AB634" s="283"/>
      <c r="AC634" s="1001"/>
      <c r="AD634" s="1003"/>
      <c r="AE634" s="1003"/>
      <c r="AF634" s="1003"/>
      <c r="AG634" s="1003"/>
      <c r="AH634" s="1003"/>
      <c r="AI634" s="1003"/>
      <c r="AJ634" s="1003"/>
    </row>
    <row r="635" spans="1:36" s="91" customFormat="1" ht="18.75">
      <c r="A635" s="817"/>
      <c r="B635" s="830"/>
      <c r="C635" s="819"/>
      <c r="D635" s="831"/>
      <c r="E635" s="831"/>
      <c r="F635" s="831"/>
      <c r="G635" s="584"/>
      <c r="H635" s="584"/>
      <c r="I635" s="884"/>
      <c r="J635" s="822"/>
      <c r="K635" s="822"/>
      <c r="L635" s="822"/>
      <c r="M635" s="822"/>
      <c r="N635" s="822"/>
      <c r="O635" s="822"/>
      <c r="P635" s="1058"/>
      <c r="T635" s="89"/>
      <c r="U635" s="89"/>
      <c r="V635" s="89"/>
      <c r="W635" s="89"/>
      <c r="X635" s="89"/>
      <c r="Y635" s="89"/>
      <c r="AA635" s="89"/>
      <c r="AC635" s="1003"/>
      <c r="AD635" s="1003"/>
      <c r="AE635" s="1003"/>
      <c r="AF635" s="1003"/>
      <c r="AG635" s="1003"/>
      <c r="AH635" s="1003"/>
      <c r="AI635" s="1003"/>
      <c r="AJ635" s="1003"/>
    </row>
    <row r="636" spans="1:36" s="92" customFormat="1" ht="18.75">
      <c r="A636" s="817"/>
      <c r="B636" s="835"/>
      <c r="C636" s="836"/>
      <c r="D636" s="831"/>
      <c r="E636" s="831"/>
      <c r="F636" s="831"/>
      <c r="G636" s="831"/>
      <c r="H636" s="831"/>
      <c r="I636" s="884"/>
      <c r="J636" s="833"/>
      <c r="K636" s="833"/>
      <c r="L636" s="833"/>
      <c r="M636" s="833"/>
      <c r="N636" s="833"/>
      <c r="O636" s="833"/>
      <c r="P636" s="1057"/>
      <c r="Q636" s="91"/>
      <c r="R636" s="91"/>
      <c r="S636" s="91"/>
      <c r="T636" s="89"/>
      <c r="U636" s="89"/>
      <c r="V636" s="89"/>
      <c r="W636" s="89"/>
      <c r="X636" s="89"/>
      <c r="Y636" s="89"/>
      <c r="Z636" s="91"/>
      <c r="AA636" s="89"/>
      <c r="AB636" s="91"/>
      <c r="AC636" s="1003"/>
      <c r="AD636" s="1004"/>
      <c r="AE636" s="1004"/>
      <c r="AF636" s="1004"/>
      <c r="AG636" s="1004"/>
      <c r="AH636" s="1004"/>
      <c r="AI636" s="1004"/>
      <c r="AJ636" s="1004"/>
    </row>
    <row r="637" spans="1:36" s="91" customFormat="1" ht="18.75">
      <c r="A637" s="564"/>
      <c r="B637" s="380"/>
      <c r="C637" s="814"/>
      <c r="D637" s="566"/>
      <c r="E637" s="566"/>
      <c r="F637" s="566"/>
      <c r="G637" s="567"/>
      <c r="H637" s="567"/>
      <c r="I637" s="568"/>
      <c r="J637" s="569"/>
      <c r="K637" s="569"/>
      <c r="L637" s="569"/>
      <c r="M637" s="569"/>
      <c r="N637" s="569"/>
      <c r="O637" s="569"/>
      <c r="P637" s="631"/>
      <c r="Q637" s="631"/>
      <c r="R637" s="651"/>
      <c r="S637" s="357"/>
      <c r="T637" s="357"/>
      <c r="U637" s="357"/>
      <c r="V637" s="357"/>
      <c r="W637" s="357"/>
      <c r="X637" s="357"/>
      <c r="Y637" s="357"/>
      <c r="Z637" s="357"/>
      <c r="AA637" s="357"/>
      <c r="AB637" s="283"/>
      <c r="AC637" s="1001"/>
      <c r="AD637" s="1003"/>
      <c r="AE637" s="1003"/>
      <c r="AF637" s="1003"/>
      <c r="AG637" s="1003"/>
      <c r="AH637" s="1003"/>
      <c r="AI637" s="1003"/>
      <c r="AJ637" s="1003"/>
    </row>
    <row r="638" spans="1:36" s="91" customFormat="1" ht="18.75">
      <c r="A638" s="817"/>
      <c r="B638" s="830"/>
      <c r="C638" s="819"/>
      <c r="D638" s="831"/>
      <c r="E638" s="831"/>
      <c r="F638" s="831"/>
      <c r="G638" s="584"/>
      <c r="H638" s="584"/>
      <c r="I638" s="884"/>
      <c r="J638" s="604"/>
      <c r="K638" s="604"/>
      <c r="L638" s="604"/>
      <c r="M638" s="604"/>
      <c r="N638" s="604"/>
      <c r="O638" s="604"/>
      <c r="P638" s="1057"/>
      <c r="T638" s="89"/>
      <c r="U638" s="89"/>
      <c r="V638" s="89"/>
      <c r="W638" s="89"/>
      <c r="X638" s="89"/>
      <c r="Y638" s="89"/>
      <c r="AA638" s="89"/>
      <c r="AC638" s="1003"/>
      <c r="AD638" s="1003"/>
      <c r="AE638" s="1003"/>
      <c r="AF638" s="1003"/>
      <c r="AG638" s="1003"/>
      <c r="AH638" s="1003"/>
      <c r="AI638" s="1003"/>
      <c r="AJ638" s="1003"/>
    </row>
    <row r="639" spans="1:36" s="91" customFormat="1" ht="18.75">
      <c r="A639" s="564"/>
      <c r="B639" s="380"/>
      <c r="C639" s="814"/>
      <c r="D639" s="566"/>
      <c r="E639" s="566"/>
      <c r="F639" s="566"/>
      <c r="G639" s="567"/>
      <c r="H639" s="567"/>
      <c r="I639" s="568"/>
      <c r="J639" s="569"/>
      <c r="K639" s="569"/>
      <c r="L639" s="569"/>
      <c r="M639" s="569"/>
      <c r="N639" s="569"/>
      <c r="O639" s="569"/>
      <c r="P639" s="631"/>
      <c r="Q639" s="631"/>
      <c r="R639" s="570"/>
      <c r="S639" s="360"/>
      <c r="T639" s="357"/>
      <c r="U639" s="357"/>
      <c r="V639" s="357"/>
      <c r="W639" s="357"/>
      <c r="X639" s="357"/>
      <c r="Y639" s="357"/>
      <c r="Z639" s="357"/>
      <c r="AA639" s="357"/>
      <c r="AB639" s="283"/>
      <c r="AC639" s="1004"/>
      <c r="AD639" s="1003"/>
      <c r="AE639" s="1003"/>
      <c r="AF639" s="1003"/>
      <c r="AG639" s="1003"/>
      <c r="AH639" s="1003"/>
      <c r="AI639" s="1003"/>
      <c r="AJ639" s="1003"/>
    </row>
    <row r="640" spans="1:36" s="91" customFormat="1" ht="18.75">
      <c r="A640" s="817"/>
      <c r="B640" s="830"/>
      <c r="C640" s="819"/>
      <c r="D640" s="831"/>
      <c r="E640" s="831"/>
      <c r="F640" s="831"/>
      <c r="G640" s="584"/>
      <c r="H640" s="584"/>
      <c r="I640" s="884"/>
      <c r="J640" s="822"/>
      <c r="K640" s="822"/>
      <c r="L640" s="822"/>
      <c r="M640" s="822"/>
      <c r="N640" s="822"/>
      <c r="O640" s="822"/>
      <c r="P640" s="1058"/>
      <c r="T640" s="89"/>
      <c r="U640" s="89"/>
      <c r="V640" s="89"/>
      <c r="W640" s="89"/>
      <c r="X640" s="89"/>
      <c r="Y640" s="89"/>
      <c r="AA640" s="89"/>
      <c r="AC640" s="1003"/>
      <c r="AD640" s="1003"/>
      <c r="AE640" s="1003"/>
      <c r="AF640" s="1003"/>
      <c r="AG640" s="1003"/>
      <c r="AH640" s="1003"/>
      <c r="AI640" s="1003"/>
      <c r="AJ640" s="1003"/>
    </row>
    <row r="641" spans="1:36" s="91" customFormat="1" ht="18.75">
      <c r="A641" s="817"/>
      <c r="B641" s="830"/>
      <c r="C641" s="819"/>
      <c r="D641" s="831"/>
      <c r="E641" s="831"/>
      <c r="F641" s="831"/>
      <c r="G641" s="584"/>
      <c r="H641" s="584"/>
      <c r="I641" s="884"/>
      <c r="J641" s="945"/>
      <c r="K641" s="604"/>
      <c r="L641" s="604"/>
      <c r="M641" s="945"/>
      <c r="N641" s="945"/>
      <c r="O641" s="945"/>
      <c r="P641" s="1057"/>
      <c r="T641" s="89"/>
      <c r="U641" s="89"/>
      <c r="V641" s="89"/>
      <c r="W641" s="89"/>
      <c r="X641" s="89"/>
      <c r="Y641" s="89"/>
      <c r="AA641" s="89"/>
      <c r="AC641" s="1003"/>
      <c r="AD641" s="1003"/>
      <c r="AE641" s="1003"/>
      <c r="AF641" s="1003"/>
      <c r="AG641" s="1003"/>
      <c r="AH641" s="1003"/>
      <c r="AI641" s="1003"/>
      <c r="AJ641" s="1003"/>
    </row>
    <row r="642" spans="1:36" s="91" customFormat="1" ht="18.75">
      <c r="A642" s="564"/>
      <c r="B642" s="380"/>
      <c r="C642" s="814"/>
      <c r="D642" s="566"/>
      <c r="E642" s="566"/>
      <c r="F642" s="566"/>
      <c r="G642" s="567"/>
      <c r="H642" s="567"/>
      <c r="I642" s="568"/>
      <c r="J642" s="363"/>
      <c r="K642" s="569"/>
      <c r="L642" s="569"/>
      <c r="M642" s="363"/>
      <c r="N642" s="363"/>
      <c r="O642" s="363"/>
      <c r="P642" s="631"/>
      <c r="Q642" s="631"/>
      <c r="R642" s="651"/>
      <c r="S642" s="360"/>
      <c r="T642" s="357"/>
      <c r="U642" s="357"/>
      <c r="V642" s="357"/>
      <c r="W642" s="357"/>
      <c r="X642" s="357"/>
      <c r="Y642" s="357"/>
      <c r="Z642" s="357"/>
      <c r="AA642" s="357"/>
      <c r="AB642" s="283"/>
      <c r="AC642" s="1001"/>
      <c r="AD642" s="1003"/>
      <c r="AE642" s="1003"/>
      <c r="AF642" s="1003"/>
      <c r="AG642" s="1003"/>
      <c r="AH642" s="1003"/>
      <c r="AI642" s="1003"/>
      <c r="AJ642" s="1003"/>
    </row>
    <row r="643" spans="1:36" s="91" customFormat="1" ht="18.75">
      <c r="A643" s="564"/>
      <c r="B643" s="380"/>
      <c r="C643" s="814"/>
      <c r="D643" s="566"/>
      <c r="E643" s="566"/>
      <c r="F643" s="566"/>
      <c r="G643" s="567"/>
      <c r="H643" s="567"/>
      <c r="I643" s="589"/>
      <c r="J643" s="569"/>
      <c r="K643" s="569"/>
      <c r="L643" s="569"/>
      <c r="M643" s="569"/>
      <c r="N643" s="569"/>
      <c r="O643" s="569"/>
      <c r="P643" s="631"/>
      <c r="Q643" s="631"/>
      <c r="R643" s="570"/>
      <c r="S643" s="360"/>
      <c r="T643" s="357"/>
      <c r="U643" s="357"/>
      <c r="V643" s="357"/>
      <c r="W643" s="357"/>
      <c r="X643" s="357"/>
      <c r="Y643" s="357"/>
      <c r="Z643" s="357"/>
      <c r="AA643" s="357"/>
      <c r="AB643" s="283"/>
      <c r="AC643" s="1001"/>
      <c r="AD643" s="1003"/>
      <c r="AE643" s="1003"/>
      <c r="AF643" s="1003"/>
      <c r="AG643" s="1003"/>
      <c r="AH643" s="1003"/>
      <c r="AI643" s="1003"/>
      <c r="AJ643" s="1003"/>
    </row>
    <row r="644" spans="1:36" s="91" customFormat="1" ht="18.75">
      <c r="A644" s="817"/>
      <c r="B644" s="830"/>
      <c r="C644" s="819"/>
      <c r="D644" s="831"/>
      <c r="E644" s="831"/>
      <c r="F644" s="831"/>
      <c r="G644" s="584"/>
      <c r="H644" s="584"/>
      <c r="I644" s="591"/>
      <c r="J644" s="822"/>
      <c r="K644" s="822"/>
      <c r="L644" s="822"/>
      <c r="M644" s="822"/>
      <c r="N644" s="822"/>
      <c r="O644" s="822"/>
      <c r="P644" s="1058"/>
      <c r="T644" s="89"/>
      <c r="U644" s="89"/>
      <c r="V644" s="89"/>
      <c r="W644" s="89"/>
      <c r="X644" s="89"/>
      <c r="Y644" s="89"/>
      <c r="AA644" s="89"/>
      <c r="AC644" s="1003"/>
      <c r="AD644" s="1003"/>
      <c r="AE644" s="1003"/>
      <c r="AF644" s="1003"/>
      <c r="AG644" s="1003"/>
      <c r="AH644" s="1003"/>
      <c r="AI644" s="1003"/>
      <c r="AJ644" s="1003"/>
    </row>
    <row r="645" spans="1:36" s="91" customFormat="1" ht="18.75">
      <c r="A645" s="564"/>
      <c r="B645" s="380"/>
      <c r="C645" s="814"/>
      <c r="D645" s="566"/>
      <c r="E645" s="566"/>
      <c r="F645" s="566"/>
      <c r="G645" s="567"/>
      <c r="H645" s="567"/>
      <c r="I645" s="588"/>
      <c r="J645" s="569"/>
      <c r="K645" s="569"/>
      <c r="L645" s="569"/>
      <c r="M645" s="569"/>
      <c r="N645" s="569"/>
      <c r="O645" s="569"/>
      <c r="P645" s="631"/>
      <c r="Q645" s="631"/>
      <c r="R645" s="651"/>
      <c r="S645" s="360"/>
      <c r="T645" s="357"/>
      <c r="U645" s="357"/>
      <c r="V645" s="357"/>
      <c r="W645" s="357"/>
      <c r="X645" s="357"/>
      <c r="Y645" s="357"/>
      <c r="Z645" s="357"/>
      <c r="AA645" s="357"/>
      <c r="AB645" s="283"/>
      <c r="AC645" s="1004"/>
      <c r="AD645" s="1003"/>
      <c r="AE645" s="1003"/>
      <c r="AF645" s="1003"/>
      <c r="AG645" s="1003"/>
      <c r="AH645" s="1003"/>
      <c r="AI645" s="1003"/>
      <c r="AJ645" s="1003"/>
    </row>
    <row r="646" spans="1:36" s="91" customFormat="1" ht="18.75">
      <c r="A646" s="817"/>
      <c r="B646" s="830"/>
      <c r="C646" s="819"/>
      <c r="D646" s="831"/>
      <c r="E646" s="831"/>
      <c r="F646" s="831"/>
      <c r="G646" s="584"/>
      <c r="H646" s="584"/>
      <c r="I646" s="946"/>
      <c r="J646" s="604"/>
      <c r="K646" s="604"/>
      <c r="L646" s="604"/>
      <c r="M646" s="604"/>
      <c r="N646" s="604"/>
      <c r="O646" s="604"/>
      <c r="P646" s="1057"/>
      <c r="T646" s="89"/>
      <c r="U646" s="89"/>
      <c r="V646" s="89"/>
      <c r="W646" s="89"/>
      <c r="X646" s="89"/>
      <c r="Y646" s="89"/>
      <c r="AA646" s="89"/>
      <c r="AC646" s="1003"/>
      <c r="AD646" s="1003"/>
      <c r="AE646" s="1003"/>
      <c r="AF646" s="1003"/>
      <c r="AG646" s="1003"/>
      <c r="AH646" s="1003"/>
      <c r="AI646" s="1003"/>
      <c r="AJ646" s="1003"/>
    </row>
    <row r="647" spans="1:36" s="91" customFormat="1" ht="18.75">
      <c r="A647" s="564"/>
      <c r="B647" s="380"/>
      <c r="C647" s="814"/>
      <c r="D647" s="566"/>
      <c r="E647" s="566"/>
      <c r="F647" s="566"/>
      <c r="G647" s="567"/>
      <c r="H647" s="567"/>
      <c r="I647" s="589"/>
      <c r="J647" s="569"/>
      <c r="K647" s="569"/>
      <c r="L647" s="569"/>
      <c r="M647" s="569"/>
      <c r="N647" s="569"/>
      <c r="O647" s="569"/>
      <c r="P647" s="631"/>
      <c r="Q647" s="646"/>
      <c r="R647" s="651"/>
      <c r="S647" s="360"/>
      <c r="T647" s="357"/>
      <c r="U647" s="357"/>
      <c r="V647" s="357"/>
      <c r="W647" s="357"/>
      <c r="X647" s="357"/>
      <c r="Y647" s="357"/>
      <c r="Z647" s="357"/>
      <c r="AA647" s="357"/>
      <c r="AB647" s="283"/>
      <c r="AC647" s="1001"/>
      <c r="AD647" s="1003"/>
      <c r="AE647" s="1003"/>
      <c r="AF647" s="1003"/>
      <c r="AG647" s="1003"/>
      <c r="AH647" s="1003"/>
      <c r="AI647" s="1003"/>
      <c r="AJ647" s="1003"/>
    </row>
    <row r="648" spans="1:36" s="91" customFormat="1" ht="18.75">
      <c r="A648" s="817"/>
      <c r="B648" s="830"/>
      <c r="C648" s="819"/>
      <c r="D648" s="831"/>
      <c r="E648" s="831"/>
      <c r="F648" s="831"/>
      <c r="G648" s="584"/>
      <c r="H648" s="584"/>
      <c r="I648" s="591"/>
      <c r="J648" s="604"/>
      <c r="K648" s="604"/>
      <c r="L648" s="604"/>
      <c r="M648" s="604"/>
      <c r="N648" s="604"/>
      <c r="O648" s="604"/>
      <c r="P648" s="1057"/>
      <c r="T648" s="89"/>
      <c r="U648" s="89"/>
      <c r="V648" s="89"/>
      <c r="W648" s="89"/>
      <c r="X648" s="89"/>
      <c r="Y648" s="89"/>
      <c r="AA648" s="89"/>
      <c r="AC648" s="1003"/>
      <c r="AD648" s="1003"/>
      <c r="AE648" s="1003"/>
      <c r="AF648" s="1003"/>
      <c r="AG648" s="1003"/>
      <c r="AH648" s="1003"/>
      <c r="AI648" s="1003"/>
      <c r="AJ648" s="1003"/>
    </row>
    <row r="649" spans="1:36" s="91" customFormat="1" ht="18.75">
      <c r="A649" s="564"/>
      <c r="B649" s="380"/>
      <c r="C649" s="814"/>
      <c r="D649" s="566"/>
      <c r="E649" s="566"/>
      <c r="F649" s="566"/>
      <c r="G649" s="567"/>
      <c r="H649" s="567"/>
      <c r="I649" s="589"/>
      <c r="J649" s="569"/>
      <c r="K649" s="569"/>
      <c r="L649" s="569"/>
      <c r="M649" s="569"/>
      <c r="N649" s="569"/>
      <c r="O649" s="569"/>
      <c r="P649" s="569"/>
      <c r="Q649" s="569"/>
      <c r="R649" s="570"/>
      <c r="S649" s="360"/>
      <c r="T649" s="357"/>
      <c r="U649" s="357"/>
      <c r="V649" s="357"/>
      <c r="W649" s="357"/>
      <c r="X649" s="357"/>
      <c r="Y649" s="357"/>
      <c r="Z649" s="357"/>
      <c r="AA649" s="357"/>
      <c r="AB649" s="283"/>
      <c r="AC649" s="1004"/>
      <c r="AD649" s="1003"/>
      <c r="AE649" s="1003"/>
      <c r="AF649" s="1003"/>
      <c r="AG649" s="1003"/>
      <c r="AH649" s="1003"/>
      <c r="AI649" s="1003"/>
      <c r="AJ649" s="1003"/>
    </row>
    <row r="650" spans="1:36" s="91" customFormat="1" ht="18.75">
      <c r="A650" s="817"/>
      <c r="B650" s="830"/>
      <c r="C650" s="819"/>
      <c r="D650" s="831"/>
      <c r="E650" s="831"/>
      <c r="F650" s="831"/>
      <c r="G650" s="584"/>
      <c r="H650" s="584"/>
      <c r="I650" s="591"/>
      <c r="J650" s="822"/>
      <c r="K650" s="822"/>
      <c r="L650" s="822"/>
      <c r="M650" s="822"/>
      <c r="N650" s="822"/>
      <c r="O650" s="822"/>
      <c r="P650" s="1058"/>
      <c r="T650" s="89"/>
      <c r="U650" s="89"/>
      <c r="V650" s="89"/>
      <c r="W650" s="89"/>
      <c r="X650" s="89"/>
      <c r="Y650" s="89"/>
      <c r="AA650" s="89"/>
      <c r="AC650" s="1003"/>
      <c r="AD650" s="1003"/>
      <c r="AE650" s="1003"/>
      <c r="AF650" s="1003"/>
      <c r="AG650" s="1003"/>
      <c r="AH650" s="1003"/>
      <c r="AI650" s="1003"/>
      <c r="AJ650" s="1003"/>
    </row>
    <row r="651" spans="1:36" s="91" customFormat="1" ht="18.75">
      <c r="A651" s="564"/>
      <c r="B651" s="380"/>
      <c r="C651" s="814"/>
      <c r="D651" s="566"/>
      <c r="E651" s="566"/>
      <c r="F651" s="566"/>
      <c r="G651" s="567"/>
      <c r="H651" s="567"/>
      <c r="I651" s="568"/>
      <c r="J651" s="569"/>
      <c r="K651" s="569"/>
      <c r="L651" s="569"/>
      <c r="M651" s="569"/>
      <c r="N651" s="569"/>
      <c r="O651" s="569"/>
      <c r="P651" s="631"/>
      <c r="Q651" s="614"/>
      <c r="R651" s="651"/>
      <c r="S651" s="360"/>
      <c r="T651" s="357"/>
      <c r="U651" s="357"/>
      <c r="V651" s="357"/>
      <c r="W651" s="357"/>
      <c r="X651" s="357"/>
      <c r="Y651" s="357"/>
      <c r="Z651" s="357"/>
      <c r="AA651" s="357"/>
      <c r="AB651" s="283"/>
      <c r="AC651" s="1004"/>
      <c r="AD651" s="1003"/>
      <c r="AE651" s="1003"/>
      <c r="AF651" s="1003"/>
      <c r="AG651" s="1003"/>
      <c r="AH651" s="1003"/>
      <c r="AI651" s="1003"/>
      <c r="AJ651" s="1003"/>
    </row>
    <row r="652" spans="1:36" s="91" customFormat="1" ht="18.75">
      <c r="A652" s="817"/>
      <c r="B652" s="830"/>
      <c r="C652" s="819"/>
      <c r="D652" s="831"/>
      <c r="E652" s="831"/>
      <c r="F652" s="831"/>
      <c r="G652" s="584"/>
      <c r="H652" s="584"/>
      <c r="I652" s="884"/>
      <c r="J652" s="604"/>
      <c r="K652" s="604"/>
      <c r="L652" s="604"/>
      <c r="M652" s="604"/>
      <c r="N652" s="604"/>
      <c r="O652" s="604"/>
      <c r="P652" s="1057"/>
      <c r="T652" s="89"/>
      <c r="U652" s="89"/>
      <c r="V652" s="89"/>
      <c r="W652" s="89"/>
      <c r="X652" s="89"/>
      <c r="Y652" s="89"/>
      <c r="AA652" s="89"/>
      <c r="AC652" s="1003"/>
      <c r="AD652" s="1003"/>
      <c r="AE652" s="1003"/>
      <c r="AF652" s="1003"/>
      <c r="AG652" s="1003"/>
      <c r="AH652" s="1003"/>
      <c r="AI652" s="1003"/>
      <c r="AJ652" s="1003"/>
    </row>
    <row r="653" spans="1:36" s="91" customFormat="1" ht="18.75">
      <c r="A653" s="564"/>
      <c r="B653" s="380"/>
      <c r="C653" s="814"/>
      <c r="D653" s="566"/>
      <c r="E653" s="566"/>
      <c r="F653" s="566"/>
      <c r="G653" s="567"/>
      <c r="H653" s="567"/>
      <c r="I653" s="568"/>
      <c r="J653" s="569"/>
      <c r="K653" s="569"/>
      <c r="L653" s="569"/>
      <c r="M653" s="569"/>
      <c r="N653" s="569"/>
      <c r="O653" s="569"/>
      <c r="P653" s="631"/>
      <c r="Q653" s="569"/>
      <c r="R653" s="651"/>
      <c r="S653" s="360"/>
      <c r="T653" s="357"/>
      <c r="U653" s="357"/>
      <c r="V653" s="357"/>
      <c r="W653" s="357"/>
      <c r="X653" s="357"/>
      <c r="Y653" s="357"/>
      <c r="Z653" s="357"/>
      <c r="AA653" s="357"/>
      <c r="AB653" s="283"/>
      <c r="AC653" s="1001"/>
      <c r="AD653" s="1003"/>
      <c r="AE653" s="1003"/>
      <c r="AF653" s="1003"/>
      <c r="AG653" s="1003"/>
      <c r="AH653" s="1003"/>
      <c r="AI653" s="1003"/>
      <c r="AJ653" s="1003"/>
    </row>
    <row r="654" spans="1:36" s="91" customFormat="1" ht="18.75">
      <c r="A654" s="817"/>
      <c r="B654" s="830"/>
      <c r="C654" s="819"/>
      <c r="D654" s="831"/>
      <c r="E654" s="831"/>
      <c r="F654" s="831"/>
      <c r="G654" s="584"/>
      <c r="H654" s="584"/>
      <c r="I654" s="884"/>
      <c r="J654" s="604"/>
      <c r="K654" s="604"/>
      <c r="L654" s="604"/>
      <c r="M654" s="604"/>
      <c r="N654" s="604"/>
      <c r="O654" s="604"/>
      <c r="P654" s="1057"/>
      <c r="T654" s="89"/>
      <c r="U654" s="89"/>
      <c r="V654" s="89"/>
      <c r="W654" s="89"/>
      <c r="X654" s="89"/>
      <c r="Y654" s="89"/>
      <c r="AA654" s="89"/>
      <c r="AC654" s="1003"/>
      <c r="AD654" s="1003"/>
      <c r="AE654" s="1003"/>
      <c r="AF654" s="1003"/>
      <c r="AG654" s="1003"/>
      <c r="AH654" s="1003"/>
      <c r="AI654" s="1003"/>
      <c r="AJ654" s="1003"/>
    </row>
    <row r="655" spans="1:36" s="91" customFormat="1" ht="18.75">
      <c r="A655" s="564"/>
      <c r="B655" s="380"/>
      <c r="C655" s="819"/>
      <c r="D655" s="581"/>
      <c r="E655" s="581"/>
      <c r="F655" s="581"/>
      <c r="G655" s="581"/>
      <c r="H655" s="581"/>
      <c r="I655" s="179"/>
      <c r="J655" s="604"/>
      <c r="K655" s="604"/>
      <c r="L655" s="604"/>
      <c r="M655" s="604"/>
      <c r="N655" s="604"/>
      <c r="O655" s="604"/>
      <c r="P655" s="1057"/>
      <c r="Q655" s="638"/>
      <c r="R655" s="589"/>
      <c r="S655" s="631"/>
      <c r="T655" s="89"/>
      <c r="U655" s="89"/>
      <c r="V655" s="89"/>
      <c r="W655" s="89"/>
      <c r="X655" s="89"/>
      <c r="Y655" s="89"/>
      <c r="Z655" s="89"/>
      <c r="AA655" s="89"/>
      <c r="AC655" s="1003"/>
      <c r="AD655" s="1003"/>
      <c r="AE655" s="1003"/>
      <c r="AF655" s="1003"/>
      <c r="AG655" s="1003"/>
      <c r="AH655" s="1003"/>
      <c r="AI655" s="1003"/>
      <c r="AJ655" s="1003"/>
    </row>
    <row r="656" spans="1:36" s="91" customFormat="1" ht="18.75">
      <c r="A656" s="817"/>
      <c r="B656" s="830"/>
      <c r="C656" s="819"/>
      <c r="D656" s="831"/>
      <c r="E656" s="831"/>
      <c r="F656" s="831"/>
      <c r="G656" s="584"/>
      <c r="H656" s="584"/>
      <c r="I656" s="884"/>
      <c r="J656" s="604"/>
      <c r="K656" s="604"/>
      <c r="L656" s="604"/>
      <c r="M656" s="604"/>
      <c r="N656" s="604"/>
      <c r="O656" s="604"/>
      <c r="P656" s="1057"/>
      <c r="T656" s="89"/>
      <c r="U656" s="89"/>
      <c r="V656" s="89"/>
      <c r="W656" s="89"/>
      <c r="X656" s="89"/>
      <c r="Y656" s="89"/>
      <c r="AA656" s="89"/>
      <c r="AC656" s="1003"/>
      <c r="AD656" s="1003"/>
      <c r="AE656" s="1003"/>
      <c r="AF656" s="1003"/>
      <c r="AG656" s="1003"/>
      <c r="AH656" s="1003"/>
      <c r="AI656" s="1003"/>
      <c r="AJ656" s="1003"/>
    </row>
    <row r="657" spans="1:36" s="91" customFormat="1" ht="18.75">
      <c r="A657" s="564"/>
      <c r="B657" s="380"/>
      <c r="C657" s="814"/>
      <c r="D657" s="566"/>
      <c r="E657" s="566"/>
      <c r="F657" s="566"/>
      <c r="G657" s="567"/>
      <c r="H657" s="567"/>
      <c r="I657" s="568"/>
      <c r="J657" s="569"/>
      <c r="K657" s="569"/>
      <c r="L657" s="569"/>
      <c r="M657" s="569"/>
      <c r="N657" s="569"/>
      <c r="O657" s="569"/>
      <c r="P657" s="1057"/>
      <c r="Q657" s="569"/>
      <c r="R657" s="570"/>
      <c r="S657" s="360"/>
      <c r="T657" s="357"/>
      <c r="U657" s="357"/>
      <c r="V657" s="357"/>
      <c r="W657" s="357"/>
      <c r="X657" s="357"/>
      <c r="Y657" s="357"/>
      <c r="Z657" s="357"/>
      <c r="AA657" s="357"/>
      <c r="AB657" s="283"/>
      <c r="AC657" s="1001"/>
      <c r="AD657" s="1003"/>
      <c r="AE657" s="1003"/>
      <c r="AF657" s="1003"/>
      <c r="AG657" s="1003"/>
      <c r="AH657" s="1003"/>
      <c r="AI657" s="1003"/>
      <c r="AJ657" s="1003"/>
    </row>
    <row r="658" spans="1:36" s="91" customFormat="1" ht="18.75">
      <c r="A658" s="817"/>
      <c r="B658" s="830"/>
      <c r="C658" s="819"/>
      <c r="D658" s="831"/>
      <c r="E658" s="831"/>
      <c r="F658" s="831"/>
      <c r="G658" s="584"/>
      <c r="H658" s="584"/>
      <c r="I658" s="884"/>
      <c r="J658" s="822"/>
      <c r="K658" s="822"/>
      <c r="L658" s="822"/>
      <c r="M658" s="822"/>
      <c r="N658" s="822"/>
      <c r="O658" s="822"/>
      <c r="P658" s="1058"/>
      <c r="T658" s="89"/>
      <c r="U658" s="89"/>
      <c r="V658" s="89"/>
      <c r="W658" s="89"/>
      <c r="X658" s="89"/>
      <c r="Y658" s="89"/>
      <c r="AA658" s="89"/>
      <c r="AC658" s="1003"/>
      <c r="AD658" s="1003"/>
      <c r="AE658" s="1003"/>
      <c r="AF658" s="1003"/>
      <c r="AG658" s="1003"/>
      <c r="AH658" s="1003"/>
      <c r="AI658" s="1003"/>
      <c r="AJ658" s="1003"/>
    </row>
    <row r="659" spans="1:36" s="91" customFormat="1" ht="18.75">
      <c r="A659" s="564"/>
      <c r="B659" s="380"/>
      <c r="C659" s="814"/>
      <c r="D659" s="566"/>
      <c r="E659" s="566"/>
      <c r="F659" s="566"/>
      <c r="G659" s="567"/>
      <c r="H659" s="567"/>
      <c r="I659" s="568"/>
      <c r="J659" s="569"/>
      <c r="K659" s="569"/>
      <c r="L659" s="569"/>
      <c r="M659" s="569"/>
      <c r="N659" s="569"/>
      <c r="O659" s="569"/>
      <c r="P659" s="631"/>
      <c r="Q659" s="631"/>
      <c r="R659" s="570"/>
      <c r="S659" s="360"/>
      <c r="T659" s="357"/>
      <c r="U659" s="357"/>
      <c r="V659" s="357"/>
      <c r="W659" s="357"/>
      <c r="X659" s="357"/>
      <c r="Y659" s="357"/>
      <c r="Z659" s="357"/>
      <c r="AA659" s="357"/>
      <c r="AB659" s="283"/>
      <c r="AC659" s="1001"/>
      <c r="AD659" s="1003"/>
      <c r="AE659" s="1003"/>
      <c r="AF659" s="1003"/>
      <c r="AG659" s="1003"/>
      <c r="AH659" s="1003"/>
      <c r="AI659" s="1003"/>
      <c r="AJ659" s="1003"/>
    </row>
    <row r="660" spans="1:36" s="91" customFormat="1" ht="18.75">
      <c r="A660" s="817"/>
      <c r="B660" s="830"/>
      <c r="C660" s="819"/>
      <c r="D660" s="831"/>
      <c r="E660" s="831"/>
      <c r="F660" s="831"/>
      <c r="G660" s="584"/>
      <c r="H660" s="584"/>
      <c r="I660" s="884"/>
      <c r="J660" s="822"/>
      <c r="K660" s="822"/>
      <c r="L660" s="822"/>
      <c r="M660" s="822"/>
      <c r="N660" s="822"/>
      <c r="O660" s="822"/>
      <c r="P660" s="1058"/>
      <c r="T660" s="89"/>
      <c r="U660" s="89"/>
      <c r="V660" s="89"/>
      <c r="W660" s="89"/>
      <c r="X660" s="89"/>
      <c r="Y660" s="89"/>
      <c r="AA660" s="89"/>
      <c r="AC660" s="1003"/>
      <c r="AD660" s="1003"/>
      <c r="AE660" s="1003"/>
      <c r="AF660" s="1003"/>
      <c r="AG660" s="1003"/>
      <c r="AH660" s="1003"/>
      <c r="AI660" s="1003"/>
      <c r="AJ660" s="1003"/>
    </row>
    <row r="661" spans="1:36" s="91" customFormat="1" ht="18.75">
      <c r="A661" s="564"/>
      <c r="B661" s="380"/>
      <c r="C661" s="814"/>
      <c r="D661" s="566"/>
      <c r="E661" s="566"/>
      <c r="F661" s="566"/>
      <c r="G661" s="567"/>
      <c r="H661" s="567"/>
      <c r="I661" s="589"/>
      <c r="J661" s="569"/>
      <c r="K661" s="569"/>
      <c r="L661" s="569"/>
      <c r="M661" s="569"/>
      <c r="N661" s="569"/>
      <c r="O661" s="569"/>
      <c r="P661" s="631"/>
      <c r="Q661" s="631"/>
      <c r="R661" s="651"/>
      <c r="S661" s="360"/>
      <c r="T661" s="357"/>
      <c r="U661" s="357"/>
      <c r="V661" s="357"/>
      <c r="W661" s="357"/>
      <c r="X661" s="357"/>
      <c r="Y661" s="357"/>
      <c r="Z661" s="357"/>
      <c r="AA661" s="357"/>
      <c r="AB661" s="283"/>
      <c r="AC661" s="1004"/>
      <c r="AD661" s="1003"/>
      <c r="AE661" s="1003"/>
      <c r="AF661" s="1003"/>
      <c r="AG661" s="1003"/>
      <c r="AH661" s="1003"/>
      <c r="AI661" s="1003"/>
      <c r="AJ661" s="1003"/>
    </row>
    <row r="662" spans="1:36" s="91" customFormat="1" ht="18.75">
      <c r="A662" s="817"/>
      <c r="B662" s="830"/>
      <c r="C662" s="819"/>
      <c r="D662" s="831"/>
      <c r="E662" s="831"/>
      <c r="F662" s="831"/>
      <c r="G662" s="584"/>
      <c r="H662" s="584"/>
      <c r="I662" s="591"/>
      <c r="J662" s="604"/>
      <c r="K662" s="604"/>
      <c r="L662" s="604"/>
      <c r="M662" s="604"/>
      <c r="N662" s="604"/>
      <c r="O662" s="604"/>
      <c r="P662" s="1057"/>
      <c r="T662" s="89"/>
      <c r="U662" s="89"/>
      <c r="V662" s="89"/>
      <c r="W662" s="89"/>
      <c r="X662" s="89"/>
      <c r="Y662" s="89"/>
      <c r="AA662" s="89"/>
      <c r="AC662" s="1003"/>
      <c r="AD662" s="1003"/>
      <c r="AE662" s="1003"/>
      <c r="AF662" s="1003"/>
      <c r="AG662" s="1003"/>
      <c r="AH662" s="1003"/>
      <c r="AI662" s="1003"/>
      <c r="AJ662" s="1003"/>
    </row>
    <row r="663" spans="1:36" s="91" customFormat="1" ht="18.75">
      <c r="A663" s="564"/>
      <c r="B663" s="380"/>
      <c r="C663" s="814"/>
      <c r="D663" s="566"/>
      <c r="E663" s="566"/>
      <c r="F663" s="566"/>
      <c r="G663" s="567"/>
      <c r="H663" s="567"/>
      <c r="I663" s="589"/>
      <c r="J663" s="569"/>
      <c r="K663" s="569"/>
      <c r="L663" s="569"/>
      <c r="M663" s="569"/>
      <c r="N663" s="569"/>
      <c r="O663" s="569"/>
      <c r="P663" s="614"/>
      <c r="Q663" s="614"/>
      <c r="R663" s="651"/>
      <c r="S663" s="360"/>
      <c r="T663" s="357"/>
      <c r="U663" s="357"/>
      <c r="V663" s="357"/>
      <c r="W663" s="357"/>
      <c r="X663" s="357"/>
      <c r="Y663" s="357"/>
      <c r="Z663" s="357"/>
      <c r="AA663" s="357"/>
      <c r="AB663" s="283"/>
      <c r="AC663" s="1001"/>
      <c r="AD663" s="1003"/>
      <c r="AE663" s="1003"/>
      <c r="AF663" s="1003"/>
      <c r="AG663" s="1003"/>
      <c r="AH663" s="1003"/>
      <c r="AI663" s="1003"/>
      <c r="AJ663" s="1003"/>
    </row>
    <row r="664" spans="1:36" s="91" customFormat="1" ht="18.75">
      <c r="A664" s="817"/>
      <c r="B664" s="830"/>
      <c r="C664" s="819"/>
      <c r="D664" s="831"/>
      <c r="E664" s="831"/>
      <c r="F664" s="831"/>
      <c r="G664" s="584"/>
      <c r="H664" s="584"/>
      <c r="I664" s="591"/>
      <c r="J664" s="604"/>
      <c r="K664" s="604"/>
      <c r="L664" s="604"/>
      <c r="M664" s="604"/>
      <c r="N664" s="604"/>
      <c r="O664" s="604"/>
      <c r="P664" s="1057"/>
      <c r="T664" s="89"/>
      <c r="U664" s="89"/>
      <c r="V664" s="89"/>
      <c r="W664" s="89"/>
      <c r="X664" s="89"/>
      <c r="Y664" s="89"/>
      <c r="AA664" s="89"/>
      <c r="AC664" s="1003"/>
      <c r="AD664" s="1003"/>
      <c r="AE664" s="1003"/>
      <c r="AF664" s="1003"/>
      <c r="AG664" s="1003"/>
      <c r="AH664" s="1003"/>
      <c r="AI664" s="1003"/>
      <c r="AJ664" s="1003"/>
    </row>
    <row r="665" spans="1:36" s="91" customFormat="1" ht="18.75">
      <c r="A665" s="564"/>
      <c r="B665" s="380"/>
      <c r="C665" s="814"/>
      <c r="D665" s="566"/>
      <c r="E665" s="566"/>
      <c r="F665" s="566"/>
      <c r="G665" s="586"/>
      <c r="H665" s="586"/>
      <c r="I665" s="588"/>
      <c r="J665" s="376"/>
      <c r="K665" s="376"/>
      <c r="L665" s="357"/>
      <c r="M665" s="614"/>
      <c r="N665" s="357"/>
      <c r="O665" s="376"/>
      <c r="P665" s="631"/>
      <c r="Q665" s="631"/>
      <c r="R665" s="376"/>
      <c r="S665" s="357"/>
      <c r="T665" s="357"/>
      <c r="U665" s="357"/>
      <c r="V665" s="357"/>
      <c r="W665" s="357"/>
      <c r="X665" s="357"/>
      <c r="Y665" s="357"/>
      <c r="Z665" s="376"/>
      <c r="AA665" s="357"/>
      <c r="AB665" s="376"/>
      <c r="AC665" s="1015"/>
      <c r="AD665" s="1003"/>
      <c r="AE665" s="1003"/>
      <c r="AF665" s="1003"/>
      <c r="AG665" s="1003"/>
      <c r="AH665" s="1003"/>
      <c r="AI665" s="1003"/>
      <c r="AJ665" s="1003"/>
    </row>
    <row r="666" spans="1:36" s="91" customFormat="1" ht="18.75">
      <c r="A666" s="564"/>
      <c r="B666" s="380"/>
      <c r="C666" s="814"/>
      <c r="D666" s="566"/>
      <c r="E666" s="566"/>
      <c r="F666" s="566"/>
      <c r="G666" s="567"/>
      <c r="H666" s="567"/>
      <c r="I666" s="568"/>
      <c r="J666" s="363"/>
      <c r="K666" s="363"/>
      <c r="L666" s="569"/>
      <c r="M666" s="569"/>
      <c r="N666" s="363"/>
      <c r="O666" s="363"/>
      <c r="P666" s="569"/>
      <c r="Q666" s="569"/>
      <c r="R666" s="570"/>
      <c r="S666" s="360"/>
      <c r="T666" s="357"/>
      <c r="U666" s="357"/>
      <c r="V666" s="357"/>
      <c r="W666" s="357"/>
      <c r="X666" s="357"/>
      <c r="Y666" s="357"/>
      <c r="Z666" s="357"/>
      <c r="AA666" s="357"/>
      <c r="AB666" s="283"/>
      <c r="AC666" s="1001"/>
      <c r="AD666" s="1003"/>
      <c r="AE666" s="1003"/>
      <c r="AF666" s="1003"/>
      <c r="AG666" s="1003"/>
      <c r="AH666" s="1003"/>
      <c r="AI666" s="1003"/>
      <c r="AJ666" s="1003"/>
    </row>
    <row r="667" spans="1:36" s="91" customFormat="1" ht="18.75">
      <c r="A667" s="817"/>
      <c r="B667" s="830"/>
      <c r="C667" s="819"/>
      <c r="D667" s="831"/>
      <c r="E667" s="831"/>
      <c r="F667" s="831"/>
      <c r="G667" s="584"/>
      <c r="H667" s="584"/>
      <c r="I667" s="884"/>
      <c r="J667" s="948"/>
      <c r="K667" s="948"/>
      <c r="L667" s="822"/>
      <c r="M667" s="822"/>
      <c r="N667" s="948"/>
      <c r="O667" s="948"/>
      <c r="P667" s="1058"/>
      <c r="T667" s="89"/>
      <c r="U667" s="89"/>
      <c r="V667" s="89"/>
      <c r="W667" s="89"/>
      <c r="X667" s="89"/>
      <c r="Y667" s="89"/>
      <c r="AA667" s="89"/>
      <c r="AC667" s="1003"/>
      <c r="AD667" s="1003"/>
      <c r="AE667" s="1003"/>
      <c r="AF667" s="1003"/>
      <c r="AG667" s="1003"/>
      <c r="AH667" s="1003"/>
      <c r="AI667" s="1003"/>
      <c r="AJ667" s="1003"/>
    </row>
    <row r="668" spans="1:36" s="91" customFormat="1" ht="18.75">
      <c r="A668" s="564"/>
      <c r="B668" s="380"/>
      <c r="C668" s="814"/>
      <c r="D668" s="566"/>
      <c r="E668" s="566"/>
      <c r="F668" s="566"/>
      <c r="G668" s="567"/>
      <c r="H668" s="567"/>
      <c r="I668" s="589"/>
      <c r="J668" s="569"/>
      <c r="K668" s="569"/>
      <c r="L668" s="569"/>
      <c r="M668" s="569"/>
      <c r="N668" s="569"/>
      <c r="O668" s="569"/>
      <c r="P668" s="631"/>
      <c r="Q668" s="631"/>
      <c r="R668" s="570"/>
      <c r="S668" s="360"/>
      <c r="T668" s="357"/>
      <c r="U668" s="357"/>
      <c r="V668" s="357"/>
      <c r="W668" s="357"/>
      <c r="X668" s="357"/>
      <c r="Y668" s="357"/>
      <c r="Z668" s="357"/>
      <c r="AA668" s="357"/>
      <c r="AB668" s="283"/>
      <c r="AC668" s="1001"/>
      <c r="AD668" s="1003"/>
      <c r="AE668" s="1003"/>
      <c r="AF668" s="1003"/>
      <c r="AG668" s="1003"/>
      <c r="AH668" s="1003"/>
      <c r="AI668" s="1003"/>
      <c r="AJ668" s="1003"/>
    </row>
    <row r="669" spans="1:36" s="91" customFormat="1" ht="18.75">
      <c r="A669" s="817"/>
      <c r="B669" s="830"/>
      <c r="C669" s="819"/>
      <c r="D669" s="831"/>
      <c r="E669" s="831"/>
      <c r="F669" s="831"/>
      <c r="G669" s="584"/>
      <c r="H669" s="584"/>
      <c r="I669" s="591"/>
      <c r="J669" s="822"/>
      <c r="K669" s="822"/>
      <c r="L669" s="822"/>
      <c r="M669" s="822"/>
      <c r="N669" s="822"/>
      <c r="O669" s="822"/>
      <c r="P669" s="1058"/>
      <c r="T669" s="89"/>
      <c r="U669" s="89"/>
      <c r="V669" s="89"/>
      <c r="W669" s="89"/>
      <c r="X669" s="89"/>
      <c r="Y669" s="89"/>
      <c r="AA669" s="89"/>
      <c r="AC669" s="1003"/>
      <c r="AD669" s="1003"/>
      <c r="AE669" s="1003"/>
      <c r="AF669" s="1003"/>
      <c r="AG669" s="1003"/>
      <c r="AH669" s="1003"/>
      <c r="AI669" s="1003"/>
      <c r="AJ669" s="1003"/>
    </row>
    <row r="670" spans="1:36" s="91" customFormat="1" ht="18.75">
      <c r="A670" s="817"/>
      <c r="B670" s="830"/>
      <c r="C670" s="819"/>
      <c r="D670" s="831"/>
      <c r="E670" s="831"/>
      <c r="F670" s="831"/>
      <c r="G670" s="584"/>
      <c r="H670" s="584"/>
      <c r="I670" s="946"/>
      <c r="J670" s="604"/>
      <c r="K670" s="604"/>
      <c r="L670" s="604"/>
      <c r="M670" s="604"/>
      <c r="N670" s="604"/>
      <c r="O670" s="604"/>
      <c r="P670" s="1057"/>
      <c r="T670" s="89"/>
      <c r="U670" s="89"/>
      <c r="V670" s="89"/>
      <c r="W670" s="89"/>
      <c r="X670" s="89"/>
      <c r="Y670" s="89"/>
      <c r="AA670" s="89"/>
      <c r="AC670" s="1003"/>
      <c r="AD670" s="1003"/>
      <c r="AE670" s="1003"/>
      <c r="AF670" s="1003"/>
      <c r="AG670" s="1003"/>
      <c r="AH670" s="1003"/>
      <c r="AI670" s="1003"/>
      <c r="AJ670" s="1003"/>
    </row>
    <row r="671" spans="1:36" s="91" customFormat="1" ht="18.75">
      <c r="A671" s="817"/>
      <c r="B671" s="835"/>
      <c r="C671" s="836"/>
      <c r="D671" s="831"/>
      <c r="E671" s="831"/>
      <c r="F671" s="831"/>
      <c r="G671" s="831"/>
      <c r="H671" s="831"/>
      <c r="I671" s="949"/>
      <c r="J671" s="861"/>
      <c r="K671" s="862"/>
      <c r="L671" s="861"/>
      <c r="M671" s="861"/>
      <c r="N671" s="862"/>
      <c r="O671" s="861"/>
      <c r="P671" s="1059"/>
      <c r="Q671" s="187"/>
      <c r="R671" s="187"/>
      <c r="S671" s="187"/>
      <c r="T671" s="785"/>
      <c r="U671" s="785"/>
      <c r="V671" s="785"/>
      <c r="W671" s="785"/>
      <c r="X671" s="785"/>
      <c r="Y671" s="785"/>
      <c r="Z671" s="187"/>
      <c r="AA671" s="785"/>
      <c r="AB671" s="187"/>
      <c r="AC671" s="1003"/>
      <c r="AD671" s="1003"/>
      <c r="AE671" s="1003"/>
      <c r="AF671" s="1003"/>
      <c r="AG671" s="1003"/>
      <c r="AH671" s="1003"/>
      <c r="AI671" s="1003"/>
      <c r="AJ671" s="1003"/>
    </row>
    <row r="672" spans="1:36" s="91" customFormat="1" ht="18.75">
      <c r="A672" s="564"/>
      <c r="B672" s="380"/>
      <c r="C672" s="814"/>
      <c r="D672" s="566"/>
      <c r="E672" s="566"/>
      <c r="F672" s="566"/>
      <c r="G672" s="567"/>
      <c r="H672" s="567"/>
      <c r="I672" s="589"/>
      <c r="J672" s="569"/>
      <c r="K672" s="569"/>
      <c r="L672" s="569"/>
      <c r="M672" s="569"/>
      <c r="N672" s="569"/>
      <c r="O672" s="569"/>
      <c r="P672" s="569"/>
      <c r="Q672" s="569"/>
      <c r="R672" s="570"/>
      <c r="S672" s="360"/>
      <c r="T672" s="357"/>
      <c r="U672" s="357"/>
      <c r="V672" s="357"/>
      <c r="W672" s="357"/>
      <c r="X672" s="357"/>
      <c r="Y672" s="357"/>
      <c r="Z672" s="357"/>
      <c r="AA672" s="357"/>
      <c r="AB672" s="283"/>
      <c r="AC672" s="1001"/>
      <c r="AD672" s="1003"/>
      <c r="AE672" s="1003"/>
      <c r="AF672" s="1003"/>
      <c r="AG672" s="1003"/>
      <c r="AH672" s="1003"/>
      <c r="AI672" s="1003"/>
      <c r="AJ672" s="1003"/>
    </row>
    <row r="673" spans="1:36" s="91" customFormat="1" ht="18.75">
      <c r="A673" s="817"/>
      <c r="B673" s="830"/>
      <c r="C673" s="819"/>
      <c r="D673" s="831"/>
      <c r="E673" s="831"/>
      <c r="F673" s="831"/>
      <c r="G673" s="584"/>
      <c r="H673" s="584"/>
      <c r="I673" s="591"/>
      <c r="J673" s="822"/>
      <c r="K673" s="822"/>
      <c r="L673" s="822"/>
      <c r="M673" s="822"/>
      <c r="N673" s="822"/>
      <c r="O673" s="822"/>
      <c r="P673" s="1058"/>
      <c r="T673" s="89"/>
      <c r="U673" s="89"/>
      <c r="V673" s="89"/>
      <c r="W673" s="89"/>
      <c r="X673" s="89"/>
      <c r="Y673" s="89"/>
      <c r="AA673" s="89"/>
      <c r="AC673" s="1003"/>
      <c r="AD673" s="1003"/>
      <c r="AE673" s="1003"/>
      <c r="AF673" s="1003"/>
      <c r="AG673" s="1003"/>
      <c r="AH673" s="1003"/>
      <c r="AI673" s="1003"/>
      <c r="AJ673" s="1003"/>
    </row>
    <row r="674" spans="1:36" s="91" customFormat="1" ht="18.75">
      <c r="A674" s="564"/>
      <c r="B674" s="380"/>
      <c r="C674" s="814"/>
      <c r="D674" s="566"/>
      <c r="E674" s="566"/>
      <c r="F674" s="566"/>
      <c r="G674" s="567"/>
      <c r="H674" s="567"/>
      <c r="I674" s="568"/>
      <c r="J674" s="569"/>
      <c r="K674" s="569"/>
      <c r="L674" s="569"/>
      <c r="M674" s="569"/>
      <c r="N674" s="569"/>
      <c r="O674" s="569"/>
      <c r="P674" s="614"/>
      <c r="Q674" s="631"/>
      <c r="R674" s="651"/>
      <c r="S674" s="360"/>
      <c r="T674" s="357"/>
      <c r="U674" s="357"/>
      <c r="V674" s="357"/>
      <c r="W674" s="357"/>
      <c r="X674" s="357"/>
      <c r="Y674" s="357"/>
      <c r="Z674" s="357"/>
      <c r="AA674" s="357"/>
      <c r="AB674" s="283"/>
      <c r="AC674" s="1001"/>
      <c r="AD674" s="1003"/>
      <c r="AE674" s="1003"/>
      <c r="AF674" s="1003"/>
      <c r="AG674" s="1003"/>
      <c r="AH674" s="1003"/>
      <c r="AI674" s="1003"/>
      <c r="AJ674" s="1003"/>
    </row>
    <row r="675" spans="1:36" s="91" customFormat="1" ht="18.75">
      <c r="A675" s="817"/>
      <c r="B675" s="830"/>
      <c r="C675" s="819"/>
      <c r="D675" s="831"/>
      <c r="E675" s="831"/>
      <c r="F675" s="831"/>
      <c r="G675" s="584"/>
      <c r="H675" s="584"/>
      <c r="I675" s="884"/>
      <c r="J675" s="604"/>
      <c r="K675" s="604"/>
      <c r="L675" s="604"/>
      <c r="M675" s="604"/>
      <c r="N675" s="604"/>
      <c r="O675" s="604"/>
      <c r="P675" s="1057"/>
      <c r="T675" s="89"/>
      <c r="U675" s="89"/>
      <c r="V675" s="89"/>
      <c r="W675" s="89"/>
      <c r="X675" s="89"/>
      <c r="Y675" s="89"/>
      <c r="AA675" s="89"/>
      <c r="AC675" s="1003"/>
      <c r="AD675" s="1003"/>
      <c r="AE675" s="1003"/>
      <c r="AF675" s="1003"/>
      <c r="AG675" s="1003"/>
      <c r="AH675" s="1003"/>
      <c r="AI675" s="1003"/>
      <c r="AJ675" s="1003"/>
    </row>
    <row r="676" spans="1:36" s="91" customFormat="1" ht="18.75">
      <c r="A676" s="564"/>
      <c r="B676" s="380"/>
      <c r="C676" s="814"/>
      <c r="D676" s="566"/>
      <c r="E676" s="566"/>
      <c r="F676" s="566"/>
      <c r="G676" s="567"/>
      <c r="H676" s="567"/>
      <c r="I676" s="589"/>
      <c r="J676" s="569"/>
      <c r="K676" s="569"/>
      <c r="L676" s="569"/>
      <c r="M676" s="569"/>
      <c r="N676" s="569"/>
      <c r="O676" s="569"/>
      <c r="P676" s="569"/>
      <c r="Q676" s="569"/>
      <c r="R676" s="570"/>
      <c r="S676" s="360"/>
      <c r="T676" s="357"/>
      <c r="U676" s="357"/>
      <c r="V676" s="357"/>
      <c r="W676" s="357"/>
      <c r="X676" s="357"/>
      <c r="Y676" s="357"/>
      <c r="Z676" s="357"/>
      <c r="AA676" s="357"/>
      <c r="AB676" s="283"/>
      <c r="AC676" s="1001"/>
      <c r="AD676" s="1003"/>
      <c r="AE676" s="1003"/>
      <c r="AF676" s="1003"/>
      <c r="AG676" s="1003"/>
      <c r="AH676" s="1003"/>
      <c r="AI676" s="1003"/>
      <c r="AJ676" s="1003"/>
    </row>
    <row r="677" spans="1:36" s="91" customFormat="1" ht="18.75">
      <c r="A677" s="817"/>
      <c r="B677" s="830"/>
      <c r="C677" s="819"/>
      <c r="D677" s="831"/>
      <c r="E677" s="831"/>
      <c r="F677" s="831"/>
      <c r="G677" s="584"/>
      <c r="H677" s="584"/>
      <c r="I677" s="591"/>
      <c r="J677" s="822"/>
      <c r="K677" s="822"/>
      <c r="L677" s="822"/>
      <c r="M677" s="822"/>
      <c r="N677" s="822"/>
      <c r="O677" s="822"/>
      <c r="P677" s="1058"/>
      <c r="T677" s="89"/>
      <c r="U677" s="89"/>
      <c r="V677" s="89"/>
      <c r="W677" s="89"/>
      <c r="X677" s="89"/>
      <c r="Y677" s="89"/>
      <c r="AA677" s="89"/>
      <c r="AC677" s="1003"/>
      <c r="AD677" s="1003"/>
      <c r="AE677" s="1003"/>
      <c r="AF677" s="1003"/>
      <c r="AG677" s="1003"/>
      <c r="AH677" s="1003"/>
      <c r="AI677" s="1003"/>
      <c r="AJ677" s="1003"/>
    </row>
    <row r="678" spans="1:36" s="91" customFormat="1" ht="18.75">
      <c r="A678" s="564"/>
      <c r="B678" s="380"/>
      <c r="C678" s="814"/>
      <c r="D678" s="566"/>
      <c r="E678" s="566"/>
      <c r="F678" s="566"/>
      <c r="G678" s="567"/>
      <c r="H678" s="567"/>
      <c r="I678" s="568"/>
      <c r="J678" s="569"/>
      <c r="K678" s="569"/>
      <c r="L678" s="569"/>
      <c r="M678" s="569"/>
      <c r="N678" s="569"/>
      <c r="O678" s="569"/>
      <c r="P678" s="569"/>
      <c r="Q678" s="569"/>
      <c r="R678" s="570"/>
      <c r="S678" s="360"/>
      <c r="T678" s="357"/>
      <c r="U678" s="357"/>
      <c r="V678" s="357"/>
      <c r="W678" s="357"/>
      <c r="X678" s="357"/>
      <c r="Y678" s="357"/>
      <c r="Z678" s="357"/>
      <c r="AA678" s="357"/>
      <c r="AB678" s="283"/>
      <c r="AC678" s="1001"/>
      <c r="AD678" s="1003"/>
      <c r="AE678" s="1003"/>
      <c r="AF678" s="1003"/>
      <c r="AG678" s="1003"/>
      <c r="AH678" s="1003"/>
      <c r="AI678" s="1003"/>
      <c r="AJ678" s="1003"/>
    </row>
    <row r="679" spans="1:36" s="91" customFormat="1" ht="18.75">
      <c r="A679" s="817"/>
      <c r="B679" s="830"/>
      <c r="C679" s="819"/>
      <c r="D679" s="831"/>
      <c r="E679" s="831"/>
      <c r="F679" s="831"/>
      <c r="G679" s="584"/>
      <c r="H679" s="584"/>
      <c r="I679" s="884"/>
      <c r="J679" s="822"/>
      <c r="K679" s="822"/>
      <c r="L679" s="822"/>
      <c r="M679" s="822"/>
      <c r="N679" s="822"/>
      <c r="O679" s="822"/>
      <c r="P679" s="1058"/>
      <c r="T679" s="89"/>
      <c r="U679" s="89"/>
      <c r="V679" s="89"/>
      <c r="W679" s="89"/>
      <c r="X679" s="89"/>
      <c r="Y679" s="89"/>
      <c r="AA679" s="89"/>
      <c r="AC679" s="1003"/>
      <c r="AD679" s="1003"/>
      <c r="AE679" s="1003"/>
      <c r="AF679" s="1003"/>
      <c r="AG679" s="1003"/>
      <c r="AH679" s="1003"/>
      <c r="AI679" s="1003"/>
      <c r="AJ679" s="1003"/>
    </row>
    <row r="680" spans="1:36" s="91" customFormat="1" ht="18.75">
      <c r="A680" s="564"/>
      <c r="B680" s="380"/>
      <c r="C680" s="814"/>
      <c r="D680" s="566"/>
      <c r="E680" s="566"/>
      <c r="F680" s="566"/>
      <c r="G680" s="567"/>
      <c r="H680" s="567"/>
      <c r="I680" s="588"/>
      <c r="J680" s="569"/>
      <c r="K680" s="569"/>
      <c r="L680" s="569"/>
      <c r="M680" s="569"/>
      <c r="N680" s="569"/>
      <c r="O680" s="569"/>
      <c r="P680" s="631"/>
      <c r="Q680" s="569"/>
      <c r="R680" s="570"/>
      <c r="S680" s="360"/>
      <c r="T680" s="357"/>
      <c r="U680" s="357"/>
      <c r="V680" s="357"/>
      <c r="W680" s="357"/>
      <c r="X680" s="357"/>
      <c r="Y680" s="357"/>
      <c r="Z680" s="357"/>
      <c r="AA680" s="357"/>
      <c r="AB680" s="283"/>
      <c r="AC680" s="1001"/>
      <c r="AD680" s="1003"/>
      <c r="AE680" s="1003"/>
      <c r="AF680" s="1003"/>
      <c r="AG680" s="1003"/>
      <c r="AH680" s="1003"/>
      <c r="AI680" s="1003"/>
      <c r="AJ680" s="1003"/>
    </row>
    <row r="681" spans="1:36" s="91" customFormat="1" ht="18.75">
      <c r="A681" s="817"/>
      <c r="B681" s="830"/>
      <c r="C681" s="819"/>
      <c r="D681" s="831"/>
      <c r="E681" s="831"/>
      <c r="F681" s="831"/>
      <c r="G681" s="584"/>
      <c r="H681" s="584"/>
      <c r="I681" s="884"/>
      <c r="J681" s="822"/>
      <c r="K681" s="822"/>
      <c r="L681" s="822"/>
      <c r="M681" s="822"/>
      <c r="N681" s="822"/>
      <c r="O681" s="822"/>
      <c r="P681" s="1058"/>
      <c r="T681" s="89"/>
      <c r="U681" s="89"/>
      <c r="V681" s="89"/>
      <c r="W681" s="89"/>
      <c r="X681" s="89"/>
      <c r="Y681" s="89"/>
      <c r="AA681" s="89"/>
      <c r="AC681" s="1003"/>
      <c r="AD681" s="1003"/>
      <c r="AE681" s="1003"/>
      <c r="AF681" s="1003"/>
      <c r="AG681" s="1003"/>
      <c r="AH681" s="1003"/>
      <c r="AI681" s="1003"/>
      <c r="AJ681" s="1003"/>
    </row>
    <row r="682" spans="1:36" s="91" customFormat="1" ht="14.25" customHeight="1">
      <c r="A682" s="564"/>
      <c r="B682" s="380"/>
      <c r="C682" s="819"/>
      <c r="D682" s="579"/>
      <c r="E682" s="579"/>
      <c r="F682" s="579"/>
      <c r="G682" s="584"/>
      <c r="H682" s="584"/>
      <c r="I682" s="591"/>
      <c r="J682" s="601"/>
      <c r="K682" s="601"/>
      <c r="L682" s="608"/>
      <c r="M682" s="608"/>
      <c r="N682" s="601"/>
      <c r="O682" s="601"/>
      <c r="P682" s="631"/>
      <c r="Q682" s="614"/>
      <c r="R682" s="283"/>
      <c r="S682" s="357"/>
      <c r="T682" s="660"/>
      <c r="U682" s="660"/>
      <c r="V682" s="660"/>
      <c r="W682" s="660"/>
      <c r="X682" s="660"/>
      <c r="Y682" s="660"/>
      <c r="Z682" s="660"/>
      <c r="AA682" s="660"/>
      <c r="AB682" s="220"/>
      <c r="AC682" s="1001"/>
      <c r="AD682" s="1003"/>
      <c r="AE682" s="1003"/>
      <c r="AF682" s="1003"/>
      <c r="AG682" s="1003"/>
      <c r="AH682" s="1003"/>
      <c r="AI682" s="1003"/>
      <c r="AJ682" s="1003"/>
    </row>
    <row r="683" spans="1:36" s="91" customFormat="1" ht="14.25" customHeight="1">
      <c r="A683" s="817"/>
      <c r="B683" s="830"/>
      <c r="C683" s="819"/>
      <c r="D683" s="831"/>
      <c r="E683" s="831"/>
      <c r="F683" s="831"/>
      <c r="G683" s="584"/>
      <c r="H683" s="584"/>
      <c r="I683" s="591"/>
      <c r="J683" s="945"/>
      <c r="K683" s="945"/>
      <c r="L683" s="604"/>
      <c r="M683" s="604"/>
      <c r="N683" s="945"/>
      <c r="O683" s="945"/>
      <c r="P683" s="1057"/>
      <c r="T683" s="89"/>
      <c r="U683" s="89"/>
      <c r="V683" s="89"/>
      <c r="W683" s="89"/>
      <c r="X683" s="89"/>
      <c r="Y683" s="89"/>
      <c r="AA683" s="89"/>
      <c r="AC683" s="1003"/>
      <c r="AD683" s="1003"/>
      <c r="AE683" s="1003"/>
      <c r="AF683" s="1003"/>
      <c r="AG683" s="1003"/>
      <c r="AH683" s="1003"/>
      <c r="AI683" s="1003"/>
      <c r="AJ683" s="1003"/>
    </row>
    <row r="684" spans="1:36" s="91" customFormat="1" ht="18.75">
      <c r="A684" s="564"/>
      <c r="B684" s="936"/>
      <c r="C684" s="937"/>
      <c r="D684" s="578"/>
      <c r="E684" s="578"/>
      <c r="F684" s="578"/>
      <c r="G684" s="582"/>
      <c r="H684" s="582"/>
      <c r="I684" s="588"/>
      <c r="J684" s="363"/>
      <c r="K684" s="363"/>
      <c r="L684" s="569"/>
      <c r="M684" s="569"/>
      <c r="N684" s="363"/>
      <c r="O684" s="569"/>
      <c r="P684" s="614"/>
      <c r="Q684" s="631"/>
      <c r="R684" s="651"/>
      <c r="S684" s="360"/>
      <c r="T684" s="357"/>
      <c r="U684" s="357"/>
      <c r="V684" s="357"/>
      <c r="W684" s="357"/>
      <c r="X684" s="357"/>
      <c r="Y684" s="357"/>
      <c r="Z684" s="357"/>
      <c r="AA684" s="357"/>
      <c r="AB684" s="283"/>
      <c r="AC684" s="1004"/>
      <c r="AD684" s="1003"/>
      <c r="AE684" s="1003"/>
      <c r="AF684" s="1003"/>
      <c r="AG684" s="1003"/>
      <c r="AH684" s="1003"/>
      <c r="AI684" s="1003"/>
      <c r="AJ684" s="1003"/>
    </row>
    <row r="685" spans="1:36" s="91" customFormat="1" ht="18.75">
      <c r="A685" s="564"/>
      <c r="B685" s="380"/>
      <c r="C685" s="814"/>
      <c r="D685" s="566"/>
      <c r="E685" s="566"/>
      <c r="F685" s="566"/>
      <c r="G685" s="567"/>
      <c r="H685" s="567"/>
      <c r="I685" s="589"/>
      <c r="J685" s="569"/>
      <c r="K685" s="607"/>
      <c r="L685" s="569"/>
      <c r="M685" s="569"/>
      <c r="N685" s="569"/>
      <c r="O685" s="607"/>
      <c r="P685" s="641"/>
      <c r="Q685" s="641"/>
      <c r="R685" s="651"/>
      <c r="S685" s="360"/>
      <c r="T685" s="357"/>
      <c r="U685" s="357"/>
      <c r="V685" s="357"/>
      <c r="W685" s="357"/>
      <c r="X685" s="357"/>
      <c r="Y685" s="357"/>
      <c r="Z685" s="357"/>
      <c r="AA685" s="357"/>
      <c r="AB685" s="283"/>
      <c r="AC685" s="1001"/>
      <c r="AD685" s="1003"/>
      <c r="AE685" s="1003"/>
      <c r="AF685" s="1003"/>
      <c r="AG685" s="1003"/>
      <c r="AH685" s="1003"/>
      <c r="AI685" s="1003"/>
      <c r="AJ685" s="1003"/>
    </row>
    <row r="686" spans="1:36" s="369" customFormat="1">
      <c r="A686" s="735"/>
      <c r="B686" s="736"/>
      <c r="C686" s="737"/>
      <c r="D686" s="646"/>
      <c r="E686" s="646"/>
      <c r="F686" s="646"/>
      <c r="G686" s="738"/>
      <c r="H686" s="738"/>
      <c r="I686" s="719"/>
      <c r="L686" s="646"/>
      <c r="N686" s="646"/>
      <c r="P686" s="739"/>
      <c r="Q686" s="739"/>
      <c r="S686" s="646"/>
      <c r="T686" s="646"/>
      <c r="U686" s="646"/>
      <c r="V686" s="646"/>
      <c r="W686" s="646"/>
      <c r="X686" s="646"/>
      <c r="Y686" s="646"/>
      <c r="AA686" s="646"/>
      <c r="AC686" s="1000"/>
      <c r="AD686" s="1000"/>
      <c r="AE686" s="1000"/>
      <c r="AF686" s="1000"/>
      <c r="AG686" s="1000"/>
      <c r="AH686" s="1000"/>
      <c r="AI686" s="1000"/>
      <c r="AJ686" s="1000"/>
    </row>
    <row r="687" spans="1:36" s="369" customFormat="1">
      <c r="A687" s="735"/>
      <c r="B687" s="736"/>
      <c r="C687" s="737"/>
      <c r="D687" s="646"/>
      <c r="E687" s="646"/>
      <c r="F687" s="646"/>
      <c r="G687" s="738"/>
      <c r="H687" s="738"/>
      <c r="I687" s="719"/>
      <c r="L687" s="646"/>
      <c r="N687" s="646"/>
      <c r="P687" s="739"/>
      <c r="Q687" s="739"/>
      <c r="S687" s="646"/>
      <c r="T687" s="646"/>
      <c r="U687" s="646"/>
      <c r="V687" s="646"/>
      <c r="W687" s="646"/>
      <c r="X687" s="646"/>
      <c r="Y687" s="646"/>
      <c r="AA687" s="646"/>
      <c r="AC687" s="1000"/>
      <c r="AD687" s="1000"/>
      <c r="AE687" s="1000"/>
      <c r="AF687" s="1000"/>
      <c r="AG687" s="1000"/>
      <c r="AH687" s="1000"/>
      <c r="AI687" s="1000"/>
      <c r="AJ687" s="1000"/>
    </row>
    <row r="688" spans="1:36" s="369" customFormat="1">
      <c r="A688" s="735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  <c r="Q688" s="739"/>
      <c r="S688" s="646"/>
      <c r="T688" s="646"/>
      <c r="U688" s="646"/>
      <c r="V688" s="646"/>
      <c r="W688" s="646"/>
      <c r="X688" s="646"/>
      <c r="Y688" s="646"/>
      <c r="AA688" s="646"/>
      <c r="AC688" s="1000"/>
      <c r="AD688" s="1000"/>
      <c r="AE688" s="1000"/>
      <c r="AF688" s="1000"/>
      <c r="AG688" s="1000"/>
      <c r="AH688" s="1000"/>
      <c r="AI688" s="1000"/>
      <c r="AJ688" s="1000"/>
    </row>
    <row r="689" spans="1:36" s="369" customFormat="1">
      <c r="A689" s="735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  <c r="Q689" s="739"/>
      <c r="S689" s="646"/>
      <c r="T689" s="646"/>
      <c r="U689" s="646"/>
      <c r="V689" s="646"/>
      <c r="W689" s="646"/>
      <c r="X689" s="646"/>
      <c r="Y689" s="646"/>
      <c r="AA689" s="646"/>
      <c r="AC689" s="1000"/>
      <c r="AD689" s="1000"/>
      <c r="AE689" s="1000"/>
      <c r="AF689" s="1000"/>
      <c r="AG689" s="1000"/>
      <c r="AH689" s="1000"/>
      <c r="AI689" s="1000"/>
      <c r="AJ689" s="1000"/>
    </row>
    <row r="690" spans="1:36" s="369" customFormat="1">
      <c r="A690" s="735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  <c r="Q690" s="739"/>
      <c r="S690" s="646"/>
      <c r="T690" s="646"/>
      <c r="U690" s="646"/>
      <c r="V690" s="646"/>
      <c r="W690" s="646"/>
      <c r="X690" s="646"/>
      <c r="Y690" s="646"/>
      <c r="AA690" s="646"/>
      <c r="AC690" s="1000"/>
      <c r="AD690" s="1000"/>
      <c r="AE690" s="1000"/>
      <c r="AF690" s="1000"/>
      <c r="AG690" s="1000"/>
      <c r="AH690" s="1000"/>
      <c r="AI690" s="1000"/>
      <c r="AJ690" s="1000"/>
    </row>
    <row r="691" spans="1:36" s="369" customFormat="1">
      <c r="A691" s="735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  <c r="Q691" s="739"/>
      <c r="S691" s="646"/>
      <c r="T691" s="646"/>
      <c r="U691" s="646"/>
      <c r="V691" s="646"/>
      <c r="W691" s="646"/>
      <c r="X691" s="646"/>
      <c r="Y691" s="646"/>
      <c r="AA691" s="646"/>
      <c r="AC691" s="1000"/>
      <c r="AD691" s="1000"/>
      <c r="AE691" s="1000"/>
      <c r="AF691" s="1000"/>
      <c r="AG691" s="1000"/>
      <c r="AH691" s="1000"/>
      <c r="AI691" s="1000"/>
      <c r="AJ691" s="1000"/>
    </row>
    <row r="692" spans="1:36" s="369" customFormat="1">
      <c r="A692" s="735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  <c r="Q692" s="739"/>
      <c r="S692" s="646"/>
      <c r="T692" s="646"/>
      <c r="U692" s="646"/>
      <c r="V692" s="646"/>
      <c r="W692" s="646"/>
      <c r="X692" s="646"/>
      <c r="Y692" s="646"/>
      <c r="AA692" s="646"/>
      <c r="AC692" s="1000"/>
      <c r="AD692" s="1000"/>
      <c r="AE692" s="1000"/>
      <c r="AF692" s="1000"/>
      <c r="AG692" s="1000"/>
      <c r="AH692" s="1000"/>
      <c r="AI692" s="1000"/>
      <c r="AJ692" s="1000"/>
    </row>
    <row r="693" spans="1:36" s="369" customFormat="1">
      <c r="A693" s="735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  <c r="Q693" s="739"/>
      <c r="S693" s="646"/>
      <c r="T693" s="646"/>
      <c r="U693" s="646"/>
      <c r="V693" s="646"/>
      <c r="W693" s="646"/>
      <c r="X693" s="646"/>
      <c r="Y693" s="646"/>
      <c r="AA693" s="646"/>
      <c r="AC693" s="1000"/>
      <c r="AD693" s="1000"/>
      <c r="AE693" s="1000"/>
      <c r="AF693" s="1000"/>
      <c r="AG693" s="1000"/>
      <c r="AH693" s="1000"/>
      <c r="AI693" s="1000"/>
      <c r="AJ693" s="1000"/>
    </row>
    <row r="694" spans="1:36" s="369" customFormat="1">
      <c r="A694" s="735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  <c r="Q694" s="739"/>
      <c r="S694" s="646"/>
      <c r="T694" s="646"/>
      <c r="U694" s="646"/>
      <c r="V694" s="646"/>
      <c r="W694" s="646"/>
      <c r="X694" s="646"/>
      <c r="Y694" s="646"/>
      <c r="AA694" s="646"/>
      <c r="AC694" s="1000"/>
      <c r="AD694" s="1000"/>
      <c r="AE694" s="1000"/>
      <c r="AF694" s="1000"/>
      <c r="AG694" s="1000"/>
      <c r="AH694" s="1000"/>
      <c r="AI694" s="1000"/>
      <c r="AJ694" s="1000"/>
    </row>
    <row r="695" spans="1:36" s="369" customFormat="1">
      <c r="A695" s="735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  <c r="Q695" s="739"/>
      <c r="S695" s="646"/>
      <c r="T695" s="646"/>
      <c r="U695" s="646"/>
      <c r="V695" s="646"/>
      <c r="W695" s="646"/>
      <c r="X695" s="646"/>
      <c r="Y695" s="646"/>
      <c r="AA695" s="646"/>
      <c r="AC695" s="1000"/>
      <c r="AD695" s="1000"/>
      <c r="AE695" s="1000"/>
      <c r="AF695" s="1000"/>
      <c r="AG695" s="1000"/>
      <c r="AH695" s="1000"/>
      <c r="AI695" s="1000"/>
      <c r="AJ695" s="1000"/>
    </row>
    <row r="696" spans="1:36" s="369" customFormat="1">
      <c r="A696" s="735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  <c r="Q696" s="739"/>
      <c r="S696" s="646"/>
      <c r="T696" s="646"/>
      <c r="U696" s="646"/>
      <c r="V696" s="646"/>
      <c r="W696" s="646"/>
      <c r="X696" s="646"/>
      <c r="Y696" s="646"/>
      <c r="AA696" s="646"/>
      <c r="AC696" s="1000"/>
      <c r="AD696" s="1000"/>
      <c r="AE696" s="1000"/>
      <c r="AF696" s="1000"/>
      <c r="AG696" s="1000"/>
      <c r="AH696" s="1000"/>
      <c r="AI696" s="1000"/>
      <c r="AJ696" s="1000"/>
    </row>
    <row r="697" spans="1:36" s="369" customFormat="1">
      <c r="A697" s="735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  <c r="Q697" s="739"/>
      <c r="S697" s="646"/>
      <c r="T697" s="646"/>
      <c r="U697" s="646"/>
      <c r="V697" s="646"/>
      <c r="W697" s="646"/>
      <c r="X697" s="646"/>
      <c r="Y697" s="646"/>
      <c r="AA697" s="646"/>
      <c r="AC697" s="1000"/>
      <c r="AD697" s="1000"/>
      <c r="AE697" s="1000"/>
      <c r="AF697" s="1000"/>
      <c r="AG697" s="1000"/>
      <c r="AH697" s="1000"/>
      <c r="AI697" s="1000"/>
      <c r="AJ697" s="1000"/>
    </row>
    <row r="698" spans="1:36" s="369" customFormat="1">
      <c r="A698" s="735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  <c r="Q698" s="739"/>
      <c r="S698" s="646"/>
      <c r="T698" s="646"/>
      <c r="U698" s="646"/>
      <c r="V698" s="646"/>
      <c r="W698" s="646"/>
      <c r="X698" s="646"/>
      <c r="Y698" s="646"/>
      <c r="AA698" s="646"/>
      <c r="AC698" s="1000"/>
      <c r="AD698" s="1000"/>
      <c r="AE698" s="1000"/>
      <c r="AF698" s="1000"/>
      <c r="AG698" s="1000"/>
      <c r="AH698" s="1000"/>
      <c r="AI698" s="1000"/>
      <c r="AJ698" s="1000"/>
    </row>
    <row r="699" spans="1:36" s="369" customFormat="1">
      <c r="A699" s="735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  <c r="Q699" s="739"/>
      <c r="S699" s="646"/>
      <c r="T699" s="646"/>
      <c r="U699" s="646"/>
      <c r="V699" s="646"/>
      <c r="W699" s="646"/>
      <c r="X699" s="646"/>
      <c r="Y699" s="646"/>
      <c r="AA699" s="646"/>
      <c r="AC699" s="1000"/>
      <c r="AD699" s="1000"/>
      <c r="AE699" s="1000"/>
      <c r="AF699" s="1000"/>
      <c r="AG699" s="1000"/>
      <c r="AH699" s="1000"/>
      <c r="AI699" s="1000"/>
      <c r="AJ699" s="1000"/>
    </row>
    <row r="700" spans="1:36" s="369" customFormat="1">
      <c r="A700" s="735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  <c r="Q700" s="739"/>
      <c r="S700" s="646"/>
      <c r="T700" s="646"/>
      <c r="U700" s="646"/>
      <c r="V700" s="646"/>
      <c r="W700" s="646"/>
      <c r="X700" s="646"/>
      <c r="Y700" s="646"/>
      <c r="AA700" s="646"/>
      <c r="AC700" s="1000"/>
      <c r="AD700" s="1000"/>
      <c r="AE700" s="1000"/>
      <c r="AF700" s="1000"/>
      <c r="AG700" s="1000"/>
      <c r="AH700" s="1000"/>
      <c r="AI700" s="1000"/>
      <c r="AJ700" s="1000"/>
    </row>
    <row r="701" spans="1:36" s="369" customFormat="1">
      <c r="A701" s="735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  <c r="Q701" s="739"/>
      <c r="S701" s="646"/>
      <c r="T701" s="646"/>
      <c r="U701" s="646"/>
      <c r="V701" s="646"/>
      <c r="W701" s="646"/>
      <c r="X701" s="646"/>
      <c r="Y701" s="646"/>
      <c r="AA701" s="646"/>
      <c r="AC701" s="1000"/>
      <c r="AD701" s="1000"/>
      <c r="AE701" s="1000"/>
      <c r="AF701" s="1000"/>
      <c r="AG701" s="1000"/>
      <c r="AH701" s="1000"/>
      <c r="AI701" s="1000"/>
      <c r="AJ701" s="1000"/>
    </row>
    <row r="702" spans="1:36" s="369" customFormat="1">
      <c r="A702" s="735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  <c r="Q702" s="739"/>
      <c r="S702" s="646"/>
      <c r="T702" s="646"/>
      <c r="U702" s="646"/>
      <c r="V702" s="646"/>
      <c r="W702" s="646"/>
      <c r="X702" s="646"/>
      <c r="Y702" s="646"/>
      <c r="AA702" s="646"/>
      <c r="AC702" s="1000"/>
      <c r="AD702" s="1000"/>
      <c r="AE702" s="1000"/>
      <c r="AF702" s="1000"/>
      <c r="AG702" s="1000"/>
      <c r="AH702" s="1000"/>
      <c r="AI702" s="1000"/>
      <c r="AJ702" s="1000"/>
    </row>
    <row r="703" spans="1:36" s="369" customFormat="1">
      <c r="A703" s="735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  <c r="Q703" s="739"/>
      <c r="S703" s="646"/>
      <c r="T703" s="646"/>
      <c r="U703" s="646"/>
      <c r="V703" s="646"/>
      <c r="W703" s="646"/>
      <c r="X703" s="646"/>
      <c r="Y703" s="646"/>
      <c r="AA703" s="646"/>
      <c r="AC703" s="1000"/>
      <c r="AD703" s="1000"/>
      <c r="AE703" s="1000"/>
      <c r="AF703" s="1000"/>
      <c r="AG703" s="1000"/>
      <c r="AH703" s="1000"/>
      <c r="AI703" s="1000"/>
      <c r="AJ703" s="1000"/>
    </row>
    <row r="704" spans="1:36" s="369" customFormat="1">
      <c r="A704" s="735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  <c r="Q704" s="739"/>
      <c r="S704" s="646"/>
      <c r="T704" s="646"/>
      <c r="U704" s="646"/>
      <c r="V704" s="646"/>
      <c r="W704" s="646"/>
      <c r="X704" s="646"/>
      <c r="Y704" s="646"/>
      <c r="AA704" s="646"/>
      <c r="AC704" s="1000"/>
      <c r="AD704" s="1000"/>
      <c r="AE704" s="1000"/>
      <c r="AF704" s="1000"/>
      <c r="AG704" s="1000"/>
      <c r="AH704" s="1000"/>
      <c r="AI704" s="1000"/>
      <c r="AJ704" s="1000"/>
    </row>
    <row r="705" spans="1:36" s="369" customFormat="1">
      <c r="A705" s="735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  <c r="Q705" s="739"/>
      <c r="S705" s="646"/>
      <c r="T705" s="646"/>
      <c r="U705" s="646"/>
      <c r="V705" s="646"/>
      <c r="W705" s="646"/>
      <c r="X705" s="646"/>
      <c r="Y705" s="646"/>
      <c r="AA705" s="646"/>
      <c r="AC705" s="1000"/>
      <c r="AD705" s="1000"/>
      <c r="AE705" s="1000"/>
      <c r="AF705" s="1000"/>
      <c r="AG705" s="1000"/>
      <c r="AH705" s="1000"/>
      <c r="AI705" s="1000"/>
      <c r="AJ705" s="1000"/>
    </row>
    <row r="706" spans="1:36" s="369" customFormat="1">
      <c r="A706" s="735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  <c r="Q706" s="739"/>
      <c r="S706" s="646"/>
      <c r="T706" s="646"/>
      <c r="U706" s="646"/>
      <c r="V706" s="646"/>
      <c r="W706" s="646"/>
      <c r="X706" s="646"/>
      <c r="Y706" s="646"/>
      <c r="AA706" s="646"/>
      <c r="AC706" s="1000"/>
      <c r="AD706" s="1000"/>
      <c r="AE706" s="1000"/>
      <c r="AF706" s="1000"/>
      <c r="AG706" s="1000"/>
      <c r="AH706" s="1000"/>
      <c r="AI706" s="1000"/>
      <c r="AJ706" s="1000"/>
    </row>
    <row r="707" spans="1:36" s="369" customFormat="1">
      <c r="A707" s="735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  <c r="Q707" s="739"/>
      <c r="S707" s="646"/>
      <c r="T707" s="646"/>
      <c r="U707" s="646"/>
      <c r="V707" s="646"/>
      <c r="W707" s="646"/>
      <c r="X707" s="646"/>
      <c r="Y707" s="646"/>
      <c r="AA707" s="646"/>
      <c r="AC707" s="1000"/>
      <c r="AD707" s="1000"/>
      <c r="AE707" s="1000"/>
      <c r="AF707" s="1000"/>
      <c r="AG707" s="1000"/>
      <c r="AH707" s="1000"/>
      <c r="AI707" s="1000"/>
      <c r="AJ707" s="1000"/>
    </row>
    <row r="708" spans="1:36" s="369" customFormat="1">
      <c r="A708" s="735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  <c r="Q708" s="739"/>
      <c r="S708" s="646"/>
      <c r="T708" s="646"/>
      <c r="U708" s="646"/>
      <c r="V708" s="646"/>
      <c r="W708" s="646"/>
      <c r="X708" s="646"/>
      <c r="Y708" s="646"/>
      <c r="AA708" s="646"/>
      <c r="AC708" s="1000"/>
      <c r="AD708" s="1000"/>
      <c r="AE708" s="1000"/>
      <c r="AF708" s="1000"/>
      <c r="AG708" s="1000"/>
      <c r="AH708" s="1000"/>
      <c r="AI708" s="1000"/>
      <c r="AJ708" s="1000"/>
    </row>
    <row r="709" spans="1:36" s="369" customFormat="1">
      <c r="A709" s="735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  <c r="Q709" s="739"/>
      <c r="S709" s="646"/>
      <c r="T709" s="646"/>
      <c r="U709" s="646"/>
      <c r="V709" s="646"/>
      <c r="W709" s="646"/>
      <c r="X709" s="646"/>
      <c r="Y709" s="646"/>
      <c r="AA709" s="646"/>
      <c r="AC709" s="1000"/>
      <c r="AD709" s="1000"/>
      <c r="AE709" s="1000"/>
      <c r="AF709" s="1000"/>
      <c r="AG709" s="1000"/>
      <c r="AH709" s="1000"/>
      <c r="AI709" s="1000"/>
      <c r="AJ709" s="1000"/>
    </row>
    <row r="710" spans="1:36" s="369" customFormat="1">
      <c r="A710" s="735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  <c r="Q710" s="739"/>
      <c r="S710" s="646"/>
      <c r="T710" s="646"/>
      <c r="U710" s="646"/>
      <c r="V710" s="646"/>
      <c r="W710" s="646"/>
      <c r="X710" s="646"/>
      <c r="Y710" s="646"/>
      <c r="AA710" s="646"/>
      <c r="AC710" s="1000"/>
      <c r="AD710" s="1000"/>
      <c r="AE710" s="1000"/>
      <c r="AF710" s="1000"/>
      <c r="AG710" s="1000"/>
      <c r="AH710" s="1000"/>
      <c r="AI710" s="1000"/>
      <c r="AJ710" s="1000"/>
    </row>
    <row r="711" spans="1:36" s="369" customFormat="1">
      <c r="A711" s="735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  <c r="Q711" s="739"/>
      <c r="S711" s="646"/>
      <c r="T711" s="646"/>
      <c r="U711" s="646"/>
      <c r="V711" s="646"/>
      <c r="W711" s="646"/>
      <c r="X711" s="646"/>
      <c r="Y711" s="646"/>
      <c r="AA711" s="646"/>
      <c r="AC711" s="1000"/>
      <c r="AD711" s="1000"/>
      <c r="AE711" s="1000"/>
      <c r="AF711" s="1000"/>
      <c r="AG711" s="1000"/>
      <c r="AH711" s="1000"/>
      <c r="AI711" s="1000"/>
      <c r="AJ711" s="1000"/>
    </row>
    <row r="712" spans="1:36" s="369" customFormat="1">
      <c r="A712" s="735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  <c r="Q712" s="739"/>
      <c r="S712" s="646"/>
      <c r="T712" s="646"/>
      <c r="U712" s="646"/>
      <c r="V712" s="646"/>
      <c r="W712" s="646"/>
      <c r="X712" s="646"/>
      <c r="Y712" s="646"/>
      <c r="AA712" s="646"/>
      <c r="AC712" s="1000"/>
      <c r="AD712" s="1000"/>
      <c r="AE712" s="1000"/>
      <c r="AF712" s="1000"/>
      <c r="AG712" s="1000"/>
      <c r="AH712" s="1000"/>
      <c r="AI712" s="1000"/>
      <c r="AJ712" s="1000"/>
    </row>
    <row r="713" spans="1:36" s="369" customFormat="1">
      <c r="A713" s="735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  <c r="Q713" s="739"/>
      <c r="S713" s="646"/>
      <c r="T713" s="646"/>
      <c r="U713" s="646"/>
      <c r="V713" s="646"/>
      <c r="W713" s="646"/>
      <c r="X713" s="646"/>
      <c r="Y713" s="646"/>
      <c r="AA713" s="646"/>
      <c r="AC713" s="1000"/>
      <c r="AD713" s="1000"/>
      <c r="AE713" s="1000"/>
      <c r="AF713" s="1000"/>
      <c r="AG713" s="1000"/>
      <c r="AH713" s="1000"/>
      <c r="AI713" s="1000"/>
      <c r="AJ713" s="1000"/>
    </row>
    <row r="714" spans="1:36" s="369" customFormat="1">
      <c r="A714" s="735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  <c r="Q714" s="739"/>
      <c r="S714" s="646"/>
      <c r="T714" s="646"/>
      <c r="U714" s="646"/>
      <c r="V714" s="646"/>
      <c r="W714" s="646"/>
      <c r="X714" s="646"/>
      <c r="Y714" s="646"/>
      <c r="AA714" s="646"/>
      <c r="AC714" s="1000"/>
      <c r="AD714" s="1000"/>
      <c r="AE714" s="1000"/>
      <c r="AF714" s="1000"/>
      <c r="AG714" s="1000"/>
      <c r="AH714" s="1000"/>
      <c r="AI714" s="1000"/>
      <c r="AJ714" s="1000"/>
    </row>
    <row r="715" spans="1:36" s="369" customFormat="1">
      <c r="A715" s="735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  <c r="Q715" s="739"/>
      <c r="S715" s="646"/>
      <c r="T715" s="646"/>
      <c r="U715" s="646"/>
      <c r="V715" s="646"/>
      <c r="W715" s="646"/>
      <c r="X715" s="646"/>
      <c r="Y715" s="646"/>
      <c r="AA715" s="646"/>
      <c r="AC715" s="1000"/>
      <c r="AD715" s="1000"/>
      <c r="AE715" s="1000"/>
      <c r="AF715" s="1000"/>
      <c r="AG715" s="1000"/>
      <c r="AH715" s="1000"/>
      <c r="AI715" s="1000"/>
      <c r="AJ715" s="1000"/>
    </row>
    <row r="716" spans="1:36" s="369" customFormat="1">
      <c r="A716" s="735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  <c r="Q716" s="739"/>
      <c r="S716" s="646"/>
      <c r="T716" s="646"/>
      <c r="U716" s="646"/>
      <c r="V716" s="646"/>
      <c r="W716" s="646"/>
      <c r="X716" s="646"/>
      <c r="Y716" s="646"/>
      <c r="AA716" s="646"/>
      <c r="AC716" s="1000"/>
      <c r="AD716" s="1000"/>
      <c r="AE716" s="1000"/>
      <c r="AF716" s="1000"/>
      <c r="AG716" s="1000"/>
      <c r="AH716" s="1000"/>
      <c r="AI716" s="1000"/>
      <c r="AJ716" s="1000"/>
    </row>
    <row r="717" spans="1:36" s="369" customFormat="1">
      <c r="A717" s="735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  <c r="Q717" s="739"/>
      <c r="S717" s="646"/>
      <c r="T717" s="646"/>
      <c r="U717" s="646"/>
      <c r="V717" s="646"/>
      <c r="W717" s="646"/>
      <c r="X717" s="646"/>
      <c r="Y717" s="646"/>
      <c r="AA717" s="646"/>
      <c r="AC717" s="1000"/>
      <c r="AD717" s="1000"/>
      <c r="AE717" s="1000"/>
      <c r="AF717" s="1000"/>
      <c r="AG717" s="1000"/>
      <c r="AH717" s="1000"/>
      <c r="AI717" s="1000"/>
      <c r="AJ717" s="1000"/>
    </row>
    <row r="718" spans="1:36" s="369" customFormat="1">
      <c r="A718" s="735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  <c r="Q718" s="739"/>
      <c r="S718" s="646"/>
      <c r="T718" s="646"/>
      <c r="U718" s="646"/>
      <c r="V718" s="646"/>
      <c r="W718" s="646"/>
      <c r="X718" s="646"/>
      <c r="Y718" s="646"/>
      <c r="AA718" s="646"/>
      <c r="AC718" s="1000"/>
      <c r="AD718" s="1000"/>
      <c r="AE718" s="1000"/>
      <c r="AF718" s="1000"/>
      <c r="AG718" s="1000"/>
      <c r="AH718" s="1000"/>
      <c r="AI718" s="1000"/>
      <c r="AJ718" s="1000"/>
    </row>
    <row r="719" spans="1:36" s="369" customFormat="1">
      <c r="A719" s="735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  <c r="Q719" s="739"/>
      <c r="S719" s="646"/>
      <c r="T719" s="646"/>
      <c r="U719" s="646"/>
      <c r="V719" s="646"/>
      <c r="W719" s="646"/>
      <c r="X719" s="646"/>
      <c r="Y719" s="646"/>
      <c r="AA719" s="646"/>
      <c r="AC719" s="1000"/>
      <c r="AD719" s="1000"/>
      <c r="AE719" s="1000"/>
      <c r="AF719" s="1000"/>
      <c r="AG719" s="1000"/>
      <c r="AH719" s="1000"/>
      <c r="AI719" s="1000"/>
      <c r="AJ719" s="1000"/>
    </row>
    <row r="720" spans="1:36" s="369" customFormat="1">
      <c r="A720" s="735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  <c r="Q720" s="739"/>
      <c r="S720" s="646"/>
      <c r="T720" s="646"/>
      <c r="U720" s="646"/>
      <c r="V720" s="646"/>
      <c r="W720" s="646"/>
      <c r="X720" s="646"/>
      <c r="Y720" s="646"/>
      <c r="AA720" s="646"/>
      <c r="AC720" s="1000"/>
      <c r="AD720" s="1000"/>
      <c r="AE720" s="1000"/>
      <c r="AF720" s="1000"/>
      <c r="AG720" s="1000"/>
      <c r="AH720" s="1000"/>
      <c r="AI720" s="1000"/>
      <c r="AJ720" s="1000"/>
    </row>
    <row r="721" spans="1:36" s="369" customFormat="1">
      <c r="A721" s="735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  <c r="Q721" s="739"/>
      <c r="S721" s="646"/>
      <c r="T721" s="646"/>
      <c r="U721" s="646"/>
      <c r="V721" s="646"/>
      <c r="W721" s="646"/>
      <c r="X721" s="646"/>
      <c r="Y721" s="646"/>
      <c r="AA721" s="646"/>
      <c r="AC721" s="1000"/>
      <c r="AD721" s="1000"/>
      <c r="AE721" s="1000"/>
      <c r="AF721" s="1000"/>
      <c r="AG721" s="1000"/>
      <c r="AH721" s="1000"/>
      <c r="AI721" s="1000"/>
      <c r="AJ721" s="1000"/>
    </row>
    <row r="722" spans="1:36" s="369" customFormat="1">
      <c r="A722" s="735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  <c r="Q722" s="739"/>
      <c r="S722" s="646"/>
      <c r="T722" s="646"/>
      <c r="U722" s="646"/>
      <c r="V722" s="646"/>
      <c r="W722" s="646"/>
      <c r="X722" s="646"/>
      <c r="Y722" s="646"/>
      <c r="AA722" s="646"/>
      <c r="AC722" s="1000"/>
      <c r="AD722" s="1000"/>
      <c r="AE722" s="1000"/>
      <c r="AF722" s="1000"/>
      <c r="AG722" s="1000"/>
      <c r="AH722" s="1000"/>
      <c r="AI722" s="1000"/>
      <c r="AJ722" s="1000"/>
    </row>
    <row r="723" spans="1:36" s="369" customFormat="1">
      <c r="A723" s="735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  <c r="Q723" s="739"/>
      <c r="S723" s="646"/>
      <c r="T723" s="646"/>
      <c r="U723" s="646"/>
      <c r="V723" s="646"/>
      <c r="W723" s="646"/>
      <c r="X723" s="646"/>
      <c r="Y723" s="646"/>
      <c r="AA723" s="646"/>
      <c r="AC723" s="1000"/>
      <c r="AD723" s="1000"/>
      <c r="AE723" s="1000"/>
      <c r="AF723" s="1000"/>
      <c r="AG723" s="1000"/>
      <c r="AH723" s="1000"/>
      <c r="AI723" s="1000"/>
      <c r="AJ723" s="1000"/>
    </row>
    <row r="724" spans="1:36" s="369" customFormat="1">
      <c r="A724" s="735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  <c r="Q724" s="739"/>
      <c r="S724" s="646"/>
      <c r="T724" s="646"/>
      <c r="U724" s="646"/>
      <c r="V724" s="646"/>
      <c r="W724" s="646"/>
      <c r="X724" s="646"/>
      <c r="Y724" s="646"/>
      <c r="AA724" s="646"/>
      <c r="AC724" s="1000"/>
      <c r="AD724" s="1000"/>
      <c r="AE724" s="1000"/>
      <c r="AF724" s="1000"/>
      <c r="AG724" s="1000"/>
      <c r="AH724" s="1000"/>
      <c r="AI724" s="1000"/>
      <c r="AJ724" s="1000"/>
    </row>
    <row r="725" spans="1:36" s="369" customFormat="1">
      <c r="A725" s="735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  <c r="Q725" s="739"/>
      <c r="S725" s="646"/>
      <c r="T725" s="646"/>
      <c r="U725" s="646"/>
      <c r="V725" s="646"/>
      <c r="W725" s="646"/>
      <c r="X725" s="646"/>
      <c r="Y725" s="646"/>
      <c r="AA725" s="646"/>
      <c r="AC725" s="1000"/>
      <c r="AD725" s="1000"/>
      <c r="AE725" s="1000"/>
      <c r="AF725" s="1000"/>
      <c r="AG725" s="1000"/>
      <c r="AH725" s="1000"/>
      <c r="AI725" s="1000"/>
      <c r="AJ725" s="1000"/>
    </row>
    <row r="726" spans="1:36" s="369" customFormat="1">
      <c r="A726" s="735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  <c r="Q726" s="739"/>
      <c r="S726" s="646"/>
      <c r="T726" s="646"/>
      <c r="U726" s="646"/>
      <c r="V726" s="646"/>
      <c r="W726" s="646"/>
      <c r="X726" s="646"/>
      <c r="Y726" s="646"/>
      <c r="AA726" s="646"/>
      <c r="AC726" s="1000"/>
      <c r="AD726" s="1000"/>
      <c r="AE726" s="1000"/>
      <c r="AF726" s="1000"/>
      <c r="AG726" s="1000"/>
      <c r="AH726" s="1000"/>
      <c r="AI726" s="1000"/>
      <c r="AJ726" s="1000"/>
    </row>
    <row r="727" spans="1:36" s="369" customFormat="1">
      <c r="A727" s="735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  <c r="Q727" s="739"/>
      <c r="S727" s="646"/>
      <c r="T727" s="646"/>
      <c r="U727" s="646"/>
      <c r="V727" s="646"/>
      <c r="W727" s="646"/>
      <c r="X727" s="646"/>
      <c r="Y727" s="646"/>
      <c r="AA727" s="646"/>
      <c r="AC727" s="1000"/>
      <c r="AD727" s="1000"/>
      <c r="AE727" s="1000"/>
      <c r="AF727" s="1000"/>
      <c r="AG727" s="1000"/>
      <c r="AH727" s="1000"/>
      <c r="AI727" s="1000"/>
      <c r="AJ727" s="1000"/>
    </row>
    <row r="728" spans="1:36" s="369" customFormat="1">
      <c r="A728" s="735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  <c r="Q728" s="739"/>
      <c r="S728" s="646"/>
      <c r="T728" s="646"/>
      <c r="U728" s="646"/>
      <c r="V728" s="646"/>
      <c r="W728" s="646"/>
      <c r="X728" s="646"/>
      <c r="Y728" s="646"/>
      <c r="AA728" s="646"/>
      <c r="AC728" s="1000"/>
      <c r="AD728" s="1000"/>
      <c r="AE728" s="1000"/>
      <c r="AF728" s="1000"/>
      <c r="AG728" s="1000"/>
      <c r="AH728" s="1000"/>
      <c r="AI728" s="1000"/>
      <c r="AJ728" s="1000"/>
    </row>
    <row r="729" spans="1:36" s="369" customFormat="1">
      <c r="A729" s="735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  <c r="Q729" s="739"/>
      <c r="S729" s="646"/>
      <c r="T729" s="646"/>
      <c r="U729" s="646"/>
      <c r="V729" s="646"/>
      <c r="W729" s="646"/>
      <c r="X729" s="646"/>
      <c r="Y729" s="646"/>
      <c r="AA729" s="646"/>
      <c r="AC729" s="1000"/>
      <c r="AD729" s="1000"/>
      <c r="AE729" s="1000"/>
      <c r="AF729" s="1000"/>
      <c r="AG729" s="1000"/>
      <c r="AH729" s="1000"/>
      <c r="AI729" s="1000"/>
      <c r="AJ729" s="1000"/>
    </row>
    <row r="730" spans="1:36" s="369" customFormat="1">
      <c r="A730" s="735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  <c r="Q730" s="739"/>
      <c r="S730" s="646"/>
      <c r="T730" s="646"/>
      <c r="U730" s="646"/>
      <c r="V730" s="646"/>
      <c r="W730" s="646"/>
      <c r="X730" s="646"/>
      <c r="Y730" s="646"/>
      <c r="AA730" s="646"/>
      <c r="AC730" s="1000"/>
      <c r="AD730" s="1000"/>
      <c r="AE730" s="1000"/>
      <c r="AF730" s="1000"/>
      <c r="AG730" s="1000"/>
      <c r="AH730" s="1000"/>
      <c r="AI730" s="1000"/>
      <c r="AJ730" s="1000"/>
    </row>
    <row r="731" spans="1:36" s="369" customFormat="1">
      <c r="A731" s="735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  <c r="Q731" s="739"/>
      <c r="S731" s="646"/>
      <c r="T731" s="646"/>
      <c r="U731" s="646"/>
      <c r="V731" s="646"/>
      <c r="W731" s="646"/>
      <c r="X731" s="646"/>
      <c r="Y731" s="646"/>
      <c r="AA731" s="646"/>
      <c r="AC731" s="1000"/>
      <c r="AD731" s="1000"/>
      <c r="AE731" s="1000"/>
      <c r="AF731" s="1000"/>
      <c r="AG731" s="1000"/>
      <c r="AH731" s="1000"/>
      <c r="AI731" s="1000"/>
      <c r="AJ731" s="1000"/>
    </row>
    <row r="732" spans="1:36" s="369" customFormat="1">
      <c r="A732" s="735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  <c r="Q732" s="739"/>
      <c r="S732" s="646"/>
      <c r="T732" s="646"/>
      <c r="U732" s="646"/>
      <c r="V732" s="646"/>
      <c r="W732" s="646"/>
      <c r="X732" s="646"/>
      <c r="Y732" s="646"/>
      <c r="AA732" s="646"/>
      <c r="AC732" s="1000"/>
      <c r="AD732" s="1000"/>
      <c r="AE732" s="1000"/>
      <c r="AF732" s="1000"/>
      <c r="AG732" s="1000"/>
      <c r="AH732" s="1000"/>
      <c r="AI732" s="1000"/>
      <c r="AJ732" s="1000"/>
    </row>
    <row r="733" spans="1:36" s="369" customFormat="1">
      <c r="A733" s="735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  <c r="Q733" s="739"/>
      <c r="S733" s="646"/>
      <c r="T733" s="646"/>
      <c r="U733" s="646"/>
      <c r="V733" s="646"/>
      <c r="W733" s="646"/>
      <c r="X733" s="646"/>
      <c r="Y733" s="646"/>
      <c r="AA733" s="646"/>
      <c r="AC733" s="1000"/>
      <c r="AD733" s="1000"/>
      <c r="AE733" s="1000"/>
      <c r="AF733" s="1000"/>
      <c r="AG733" s="1000"/>
      <c r="AH733" s="1000"/>
      <c r="AI733" s="1000"/>
      <c r="AJ733" s="1000"/>
    </row>
    <row r="734" spans="1:36" s="369" customFormat="1">
      <c r="A734" s="735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  <c r="Q734" s="739"/>
      <c r="S734" s="646"/>
      <c r="T734" s="646"/>
      <c r="U734" s="646"/>
      <c r="V734" s="646"/>
      <c r="W734" s="646"/>
      <c r="X734" s="646"/>
      <c r="Y734" s="646"/>
      <c r="AA734" s="646"/>
      <c r="AC734" s="1000"/>
      <c r="AD734" s="1000"/>
      <c r="AE734" s="1000"/>
      <c r="AF734" s="1000"/>
      <c r="AG734" s="1000"/>
      <c r="AH734" s="1000"/>
      <c r="AI734" s="1000"/>
      <c r="AJ734" s="1000"/>
    </row>
    <row r="735" spans="1:36" s="369" customFormat="1">
      <c r="A735" s="735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  <c r="Q735" s="739"/>
      <c r="S735" s="646"/>
      <c r="T735" s="646"/>
      <c r="U735" s="646"/>
      <c r="V735" s="646"/>
      <c r="W735" s="646"/>
      <c r="X735" s="646"/>
      <c r="Y735" s="646"/>
      <c r="AA735" s="646"/>
      <c r="AC735" s="1000"/>
      <c r="AD735" s="1000"/>
      <c r="AE735" s="1000"/>
      <c r="AF735" s="1000"/>
      <c r="AG735" s="1000"/>
      <c r="AH735" s="1000"/>
      <c r="AI735" s="1000"/>
      <c r="AJ735" s="1000"/>
    </row>
    <row r="736" spans="1:36" s="369" customFormat="1">
      <c r="A736" s="735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  <c r="Q736" s="739"/>
      <c r="S736" s="646"/>
      <c r="T736" s="646"/>
      <c r="U736" s="646"/>
      <c r="V736" s="646"/>
      <c r="W736" s="646"/>
      <c r="X736" s="646"/>
      <c r="Y736" s="646"/>
      <c r="AA736" s="646"/>
      <c r="AC736" s="1000"/>
      <c r="AD736" s="1000"/>
      <c r="AE736" s="1000"/>
      <c r="AF736" s="1000"/>
      <c r="AG736" s="1000"/>
      <c r="AH736" s="1000"/>
      <c r="AI736" s="1000"/>
      <c r="AJ736" s="1000"/>
    </row>
    <row r="737" spans="1:36" s="369" customFormat="1">
      <c r="A737" s="735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  <c r="Q737" s="739"/>
      <c r="S737" s="646"/>
      <c r="T737" s="646"/>
      <c r="U737" s="646"/>
      <c r="V737" s="646"/>
      <c r="W737" s="646"/>
      <c r="X737" s="646"/>
      <c r="Y737" s="646"/>
      <c r="AA737" s="646"/>
      <c r="AC737" s="1000"/>
      <c r="AD737" s="1000"/>
      <c r="AE737" s="1000"/>
      <c r="AF737" s="1000"/>
      <c r="AG737" s="1000"/>
      <c r="AH737" s="1000"/>
      <c r="AI737" s="1000"/>
      <c r="AJ737" s="1000"/>
    </row>
    <row r="738" spans="1:36" s="369" customFormat="1">
      <c r="A738" s="735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  <c r="Q738" s="739"/>
      <c r="S738" s="646"/>
      <c r="T738" s="646"/>
      <c r="U738" s="646"/>
      <c r="V738" s="646"/>
      <c r="W738" s="646"/>
      <c r="X738" s="646"/>
      <c r="Y738" s="646"/>
      <c r="AA738" s="646"/>
      <c r="AC738" s="1000"/>
      <c r="AD738" s="1000"/>
      <c r="AE738" s="1000"/>
      <c r="AF738" s="1000"/>
      <c r="AG738" s="1000"/>
      <c r="AH738" s="1000"/>
      <c r="AI738" s="1000"/>
      <c r="AJ738" s="1000"/>
    </row>
    <row r="739" spans="1:36" s="369" customFormat="1">
      <c r="A739" s="735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  <c r="Q739" s="739"/>
      <c r="S739" s="646"/>
      <c r="T739" s="646"/>
      <c r="U739" s="646"/>
      <c r="V739" s="646"/>
      <c r="W739" s="646"/>
      <c r="X739" s="646"/>
      <c r="Y739" s="646"/>
      <c r="AA739" s="646"/>
      <c r="AC739" s="1000"/>
      <c r="AD739" s="1000"/>
      <c r="AE739" s="1000"/>
      <c r="AF739" s="1000"/>
      <c r="AG739" s="1000"/>
      <c r="AH739" s="1000"/>
      <c r="AI739" s="1000"/>
      <c r="AJ739" s="1000"/>
    </row>
    <row r="740" spans="1:36" s="369" customFormat="1">
      <c r="A740" s="735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  <c r="Q740" s="739"/>
      <c r="S740" s="646"/>
      <c r="T740" s="646"/>
      <c r="U740" s="646"/>
      <c r="V740" s="646"/>
      <c r="W740" s="646"/>
      <c r="X740" s="646"/>
      <c r="Y740" s="646"/>
      <c r="AA740" s="646"/>
      <c r="AC740" s="1000"/>
      <c r="AD740" s="1000"/>
      <c r="AE740" s="1000"/>
      <c r="AF740" s="1000"/>
      <c r="AG740" s="1000"/>
      <c r="AH740" s="1000"/>
      <c r="AI740" s="1000"/>
      <c r="AJ740" s="1000"/>
    </row>
    <row r="741" spans="1:36" s="369" customFormat="1">
      <c r="A741" s="735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  <c r="Q741" s="739"/>
      <c r="S741" s="646"/>
      <c r="T741" s="646"/>
      <c r="U741" s="646"/>
      <c r="V741" s="646"/>
      <c r="W741" s="646"/>
      <c r="X741" s="646"/>
      <c r="Y741" s="646"/>
      <c r="AA741" s="646"/>
      <c r="AC741" s="1000"/>
      <c r="AD741" s="1000"/>
      <c r="AE741" s="1000"/>
      <c r="AF741" s="1000"/>
      <c r="AG741" s="1000"/>
      <c r="AH741" s="1000"/>
      <c r="AI741" s="1000"/>
      <c r="AJ741" s="1000"/>
    </row>
    <row r="742" spans="1:36" s="369" customFormat="1">
      <c r="A742" s="735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  <c r="Q742" s="739"/>
      <c r="S742" s="646"/>
      <c r="T742" s="646"/>
      <c r="U742" s="646"/>
      <c r="V742" s="646"/>
      <c r="W742" s="646"/>
      <c r="X742" s="646"/>
      <c r="Y742" s="646"/>
      <c r="AA742" s="646"/>
      <c r="AC742" s="1000"/>
      <c r="AD742" s="1000"/>
      <c r="AE742" s="1000"/>
      <c r="AF742" s="1000"/>
      <c r="AG742" s="1000"/>
      <c r="AH742" s="1000"/>
      <c r="AI742" s="1000"/>
      <c r="AJ742" s="1000"/>
    </row>
    <row r="743" spans="1:36" s="369" customFormat="1">
      <c r="A743" s="735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  <c r="Q743" s="739"/>
      <c r="S743" s="646"/>
      <c r="T743" s="646"/>
      <c r="U743" s="646"/>
      <c r="V743" s="646"/>
      <c r="W743" s="646"/>
      <c r="X743" s="646"/>
      <c r="Y743" s="646"/>
      <c r="AA743" s="646"/>
      <c r="AC743" s="1000"/>
      <c r="AD743" s="1000"/>
      <c r="AE743" s="1000"/>
      <c r="AF743" s="1000"/>
      <c r="AG743" s="1000"/>
      <c r="AH743" s="1000"/>
      <c r="AI743" s="1000"/>
      <c r="AJ743" s="1000"/>
    </row>
    <row r="744" spans="1:36" s="369" customFormat="1">
      <c r="A744" s="735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  <c r="Q744" s="739"/>
      <c r="S744" s="646"/>
      <c r="T744" s="646"/>
      <c r="U744" s="646"/>
      <c r="V744" s="646"/>
      <c r="W744" s="646"/>
      <c r="X744" s="646"/>
      <c r="Y744" s="646"/>
      <c r="AA744" s="646"/>
      <c r="AC744" s="1000"/>
      <c r="AD744" s="1000"/>
      <c r="AE744" s="1000"/>
      <c r="AF744" s="1000"/>
      <c r="AG744" s="1000"/>
      <c r="AH744" s="1000"/>
      <c r="AI744" s="1000"/>
      <c r="AJ744" s="1000"/>
    </row>
    <row r="745" spans="1:36" s="369" customFormat="1">
      <c r="A745" s="735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  <c r="Q745" s="739"/>
      <c r="S745" s="646"/>
      <c r="T745" s="646"/>
      <c r="U745" s="646"/>
      <c r="V745" s="646"/>
      <c r="W745" s="646"/>
      <c r="X745" s="646"/>
      <c r="Y745" s="646"/>
      <c r="AA745" s="646"/>
      <c r="AC745" s="1000"/>
      <c r="AD745" s="1000"/>
      <c r="AE745" s="1000"/>
      <c r="AF745" s="1000"/>
      <c r="AG745" s="1000"/>
      <c r="AH745" s="1000"/>
      <c r="AI745" s="1000"/>
      <c r="AJ745" s="1000"/>
    </row>
    <row r="746" spans="1:36" s="369" customFormat="1">
      <c r="A746" s="735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  <c r="Q746" s="739"/>
      <c r="S746" s="646"/>
      <c r="T746" s="646"/>
      <c r="U746" s="646"/>
      <c r="V746" s="646"/>
      <c r="W746" s="646"/>
      <c r="X746" s="646"/>
      <c r="Y746" s="646"/>
      <c r="AA746" s="646"/>
      <c r="AC746" s="1000"/>
      <c r="AD746" s="1000"/>
      <c r="AE746" s="1000"/>
      <c r="AF746" s="1000"/>
      <c r="AG746" s="1000"/>
      <c r="AH746" s="1000"/>
      <c r="AI746" s="1000"/>
      <c r="AJ746" s="1000"/>
    </row>
    <row r="747" spans="1:36" s="369" customFormat="1">
      <c r="A747" s="735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  <c r="Q747" s="739"/>
      <c r="S747" s="646"/>
      <c r="T747" s="646"/>
      <c r="U747" s="646"/>
      <c r="V747" s="646"/>
      <c r="W747" s="646"/>
      <c r="X747" s="646"/>
      <c r="Y747" s="646"/>
      <c r="AA747" s="646"/>
      <c r="AC747" s="1000"/>
      <c r="AD747" s="1000"/>
      <c r="AE747" s="1000"/>
      <c r="AF747" s="1000"/>
      <c r="AG747" s="1000"/>
      <c r="AH747" s="1000"/>
      <c r="AI747" s="1000"/>
      <c r="AJ747" s="1000"/>
    </row>
    <row r="748" spans="1:36" s="369" customFormat="1">
      <c r="A748" s="735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  <c r="Q748" s="739"/>
      <c r="S748" s="646"/>
      <c r="T748" s="646"/>
      <c r="U748" s="646"/>
      <c r="V748" s="646"/>
      <c r="W748" s="646"/>
      <c r="X748" s="646"/>
      <c r="Y748" s="646"/>
      <c r="AA748" s="646"/>
      <c r="AC748" s="1000"/>
      <c r="AD748" s="1000"/>
      <c r="AE748" s="1000"/>
      <c r="AF748" s="1000"/>
      <c r="AG748" s="1000"/>
      <c r="AH748" s="1000"/>
      <c r="AI748" s="1000"/>
      <c r="AJ748" s="1000"/>
    </row>
    <row r="749" spans="1:36" s="369" customFormat="1">
      <c r="A749" s="735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  <c r="Q749" s="739"/>
      <c r="S749" s="646"/>
      <c r="T749" s="646"/>
      <c r="U749" s="646"/>
      <c r="V749" s="646"/>
      <c r="W749" s="646"/>
      <c r="X749" s="646"/>
      <c r="Y749" s="646"/>
      <c r="AA749" s="646"/>
      <c r="AC749" s="1000"/>
      <c r="AD749" s="1000"/>
      <c r="AE749" s="1000"/>
      <c r="AF749" s="1000"/>
      <c r="AG749" s="1000"/>
      <c r="AH749" s="1000"/>
      <c r="AI749" s="1000"/>
      <c r="AJ749" s="1000"/>
    </row>
    <row r="750" spans="1:36" s="369" customFormat="1">
      <c r="A750" s="735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  <c r="Q750" s="739"/>
      <c r="S750" s="646"/>
      <c r="T750" s="646"/>
      <c r="U750" s="646"/>
      <c r="V750" s="646"/>
      <c r="W750" s="646"/>
      <c r="X750" s="646"/>
      <c r="Y750" s="646"/>
      <c r="AA750" s="646"/>
      <c r="AC750" s="1000"/>
      <c r="AD750" s="1000"/>
      <c r="AE750" s="1000"/>
      <c r="AF750" s="1000"/>
      <c r="AG750" s="1000"/>
      <c r="AH750" s="1000"/>
      <c r="AI750" s="1000"/>
      <c r="AJ750" s="1000"/>
    </row>
    <row r="751" spans="1:36" s="369" customFormat="1">
      <c r="A751" s="735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  <c r="Q751" s="739"/>
      <c r="S751" s="646"/>
      <c r="T751" s="646"/>
      <c r="U751" s="646"/>
      <c r="V751" s="646"/>
      <c r="W751" s="646"/>
      <c r="X751" s="646"/>
      <c r="Y751" s="646"/>
      <c r="AA751" s="646"/>
      <c r="AC751" s="1000"/>
      <c r="AD751" s="1000"/>
      <c r="AE751" s="1000"/>
      <c r="AF751" s="1000"/>
      <c r="AG751" s="1000"/>
      <c r="AH751" s="1000"/>
      <c r="AI751" s="1000"/>
      <c r="AJ751" s="1000"/>
    </row>
    <row r="752" spans="1:36" s="369" customFormat="1">
      <c r="A752" s="735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  <c r="Q752" s="739"/>
      <c r="S752" s="646"/>
      <c r="T752" s="646"/>
      <c r="U752" s="646"/>
      <c r="V752" s="646"/>
      <c r="W752" s="646"/>
      <c r="X752" s="646"/>
      <c r="Y752" s="646"/>
      <c r="AA752" s="646"/>
      <c r="AC752" s="1000"/>
      <c r="AD752" s="1000"/>
      <c r="AE752" s="1000"/>
      <c r="AF752" s="1000"/>
      <c r="AG752" s="1000"/>
      <c r="AH752" s="1000"/>
      <c r="AI752" s="1000"/>
      <c r="AJ752" s="1000"/>
    </row>
    <row r="753" spans="1:36" s="369" customFormat="1">
      <c r="A753" s="735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  <c r="Q753" s="739"/>
      <c r="S753" s="646"/>
      <c r="T753" s="646"/>
      <c r="U753" s="646"/>
      <c r="V753" s="646"/>
      <c r="W753" s="646"/>
      <c r="X753" s="646"/>
      <c r="Y753" s="646"/>
      <c r="AA753" s="646"/>
      <c r="AC753" s="1000"/>
      <c r="AD753" s="1000"/>
      <c r="AE753" s="1000"/>
      <c r="AF753" s="1000"/>
      <c r="AG753" s="1000"/>
      <c r="AH753" s="1000"/>
      <c r="AI753" s="1000"/>
      <c r="AJ753" s="1000"/>
    </row>
    <row r="754" spans="1:36" s="369" customFormat="1">
      <c r="A754" s="735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  <c r="Q754" s="739"/>
      <c r="S754" s="646"/>
      <c r="T754" s="646"/>
      <c r="U754" s="646"/>
      <c r="V754" s="646"/>
      <c r="W754" s="646"/>
      <c r="X754" s="646"/>
      <c r="Y754" s="646"/>
      <c r="AA754" s="646"/>
      <c r="AC754" s="1000"/>
      <c r="AD754" s="1000"/>
      <c r="AE754" s="1000"/>
      <c r="AF754" s="1000"/>
      <c r="AG754" s="1000"/>
      <c r="AH754" s="1000"/>
      <c r="AI754" s="1000"/>
      <c r="AJ754" s="1000"/>
    </row>
    <row r="755" spans="1:36" s="369" customFormat="1">
      <c r="A755" s="735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  <c r="Q755" s="739"/>
      <c r="S755" s="646"/>
      <c r="T755" s="646"/>
      <c r="U755" s="646"/>
      <c r="V755" s="646"/>
      <c r="W755" s="646"/>
      <c r="X755" s="646"/>
      <c r="Y755" s="646"/>
      <c r="AA755" s="646"/>
      <c r="AC755" s="1000"/>
      <c r="AD755" s="1000"/>
      <c r="AE755" s="1000"/>
      <c r="AF755" s="1000"/>
      <c r="AG755" s="1000"/>
      <c r="AH755" s="1000"/>
      <c r="AI755" s="1000"/>
      <c r="AJ755" s="1000"/>
    </row>
    <row r="756" spans="1:36" s="369" customFormat="1">
      <c r="A756" s="735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  <c r="Q756" s="739"/>
      <c r="S756" s="646"/>
      <c r="T756" s="646"/>
      <c r="U756" s="646"/>
      <c r="V756" s="646"/>
      <c r="W756" s="646"/>
      <c r="X756" s="646"/>
      <c r="Y756" s="646"/>
      <c r="AA756" s="646"/>
      <c r="AC756" s="1000"/>
      <c r="AD756" s="1000"/>
      <c r="AE756" s="1000"/>
      <c r="AF756" s="1000"/>
      <c r="AG756" s="1000"/>
      <c r="AH756" s="1000"/>
      <c r="AI756" s="1000"/>
      <c r="AJ756" s="1000"/>
    </row>
    <row r="757" spans="1:36" s="369" customFormat="1">
      <c r="A757" s="735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  <c r="Q757" s="739"/>
      <c r="S757" s="646"/>
      <c r="T757" s="646"/>
      <c r="U757" s="646"/>
      <c r="V757" s="646"/>
      <c r="W757" s="646"/>
      <c r="X757" s="646"/>
      <c r="Y757" s="646"/>
      <c r="AA757" s="646"/>
      <c r="AC757" s="1000"/>
      <c r="AD757" s="1000"/>
      <c r="AE757" s="1000"/>
      <c r="AF757" s="1000"/>
      <c r="AG757" s="1000"/>
      <c r="AH757" s="1000"/>
      <c r="AI757" s="1000"/>
      <c r="AJ757" s="1000"/>
    </row>
    <row r="758" spans="1:36" s="369" customFormat="1">
      <c r="A758" s="735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  <c r="Q758" s="739"/>
      <c r="S758" s="646"/>
      <c r="T758" s="646"/>
      <c r="U758" s="646"/>
      <c r="V758" s="646"/>
      <c r="W758" s="646"/>
      <c r="X758" s="646"/>
      <c r="Y758" s="646"/>
      <c r="AA758" s="646"/>
      <c r="AC758" s="1000"/>
      <c r="AD758" s="1000"/>
      <c r="AE758" s="1000"/>
      <c r="AF758" s="1000"/>
      <c r="AG758" s="1000"/>
      <c r="AH758" s="1000"/>
      <c r="AI758" s="1000"/>
      <c r="AJ758" s="1000"/>
    </row>
    <row r="759" spans="1:36" s="369" customFormat="1">
      <c r="A759" s="735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  <c r="Q759" s="739"/>
      <c r="S759" s="646"/>
      <c r="T759" s="646"/>
      <c r="U759" s="646"/>
      <c r="V759" s="646"/>
      <c r="W759" s="646"/>
      <c r="X759" s="646"/>
      <c r="Y759" s="646"/>
      <c r="AA759" s="646"/>
      <c r="AC759" s="1000"/>
      <c r="AD759" s="1000"/>
      <c r="AE759" s="1000"/>
      <c r="AF759" s="1000"/>
      <c r="AG759" s="1000"/>
      <c r="AH759" s="1000"/>
      <c r="AI759" s="1000"/>
      <c r="AJ759" s="1000"/>
    </row>
    <row r="760" spans="1:36" s="369" customFormat="1">
      <c r="A760" s="735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  <c r="Q760" s="739"/>
      <c r="S760" s="646"/>
      <c r="T760" s="646"/>
      <c r="U760" s="646"/>
      <c r="V760" s="646"/>
      <c r="W760" s="646"/>
      <c r="X760" s="646"/>
      <c r="Y760" s="646"/>
      <c r="AA760" s="646"/>
      <c r="AC760" s="1000"/>
      <c r="AD760" s="1000"/>
      <c r="AE760" s="1000"/>
      <c r="AF760" s="1000"/>
      <c r="AG760" s="1000"/>
      <c r="AH760" s="1000"/>
      <c r="AI760" s="1000"/>
      <c r="AJ760" s="1000"/>
    </row>
    <row r="761" spans="1:36" s="369" customFormat="1">
      <c r="A761" s="735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  <c r="Q761" s="739"/>
      <c r="S761" s="646"/>
      <c r="T761" s="646"/>
      <c r="U761" s="646"/>
      <c r="V761" s="646"/>
      <c r="W761" s="646"/>
      <c r="X761" s="646"/>
      <c r="Y761" s="646"/>
      <c r="AA761" s="646"/>
      <c r="AC761" s="1000"/>
      <c r="AD761" s="1000"/>
      <c r="AE761" s="1000"/>
      <c r="AF761" s="1000"/>
      <c r="AG761" s="1000"/>
      <c r="AH761" s="1000"/>
      <c r="AI761" s="1000"/>
      <c r="AJ761" s="1000"/>
    </row>
    <row r="762" spans="1:36" s="369" customFormat="1">
      <c r="A762" s="735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  <c r="Q762" s="739"/>
      <c r="S762" s="646"/>
      <c r="T762" s="646"/>
      <c r="U762" s="646"/>
      <c r="V762" s="646"/>
      <c r="W762" s="646"/>
      <c r="X762" s="646"/>
      <c r="Y762" s="646"/>
      <c r="AA762" s="646"/>
      <c r="AC762" s="1000"/>
      <c r="AD762" s="1000"/>
      <c r="AE762" s="1000"/>
      <c r="AF762" s="1000"/>
      <c r="AG762" s="1000"/>
      <c r="AH762" s="1000"/>
      <c r="AI762" s="1000"/>
      <c r="AJ762" s="1000"/>
    </row>
    <row r="763" spans="1:36" s="369" customFormat="1">
      <c r="A763" s="735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  <c r="Q763" s="739"/>
      <c r="S763" s="646"/>
      <c r="T763" s="646"/>
      <c r="U763" s="646"/>
      <c r="V763" s="646"/>
      <c r="W763" s="646"/>
      <c r="X763" s="646"/>
      <c r="Y763" s="646"/>
      <c r="AA763" s="646"/>
      <c r="AC763" s="1000"/>
      <c r="AD763" s="1000"/>
      <c r="AE763" s="1000"/>
      <c r="AF763" s="1000"/>
      <c r="AG763" s="1000"/>
      <c r="AH763" s="1000"/>
      <c r="AI763" s="1000"/>
      <c r="AJ763" s="1000"/>
    </row>
    <row r="764" spans="1:36" s="369" customFormat="1">
      <c r="A764" s="735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  <c r="Q764" s="739"/>
      <c r="S764" s="646"/>
      <c r="T764" s="646"/>
      <c r="U764" s="646"/>
      <c r="V764" s="646"/>
      <c r="W764" s="646"/>
      <c r="X764" s="646"/>
      <c r="Y764" s="646"/>
      <c r="AA764" s="646"/>
      <c r="AC764" s="1000"/>
      <c r="AD764" s="1000"/>
      <c r="AE764" s="1000"/>
      <c r="AF764" s="1000"/>
      <c r="AG764" s="1000"/>
      <c r="AH764" s="1000"/>
      <c r="AI764" s="1000"/>
      <c r="AJ764" s="1000"/>
    </row>
    <row r="765" spans="1:36" s="369" customFormat="1">
      <c r="A765" s="735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  <c r="Q765" s="739"/>
      <c r="S765" s="646"/>
      <c r="T765" s="646"/>
      <c r="U765" s="646"/>
      <c r="V765" s="646"/>
      <c r="W765" s="646"/>
      <c r="X765" s="646"/>
      <c r="Y765" s="646"/>
      <c r="AA765" s="646"/>
      <c r="AC765" s="1000"/>
      <c r="AD765" s="1000"/>
      <c r="AE765" s="1000"/>
      <c r="AF765" s="1000"/>
      <c r="AG765" s="1000"/>
      <c r="AH765" s="1000"/>
      <c r="AI765" s="1000"/>
      <c r="AJ765" s="1000"/>
    </row>
    <row r="766" spans="1:36" s="369" customFormat="1">
      <c r="A766" s="735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  <c r="Q766" s="739"/>
      <c r="S766" s="646"/>
      <c r="T766" s="646"/>
      <c r="U766" s="646"/>
      <c r="V766" s="646"/>
      <c r="W766" s="646"/>
      <c r="X766" s="646"/>
      <c r="Y766" s="646"/>
      <c r="AA766" s="646"/>
      <c r="AC766" s="1000"/>
      <c r="AD766" s="1000"/>
      <c r="AE766" s="1000"/>
      <c r="AF766" s="1000"/>
      <c r="AG766" s="1000"/>
      <c r="AH766" s="1000"/>
      <c r="AI766" s="1000"/>
      <c r="AJ766" s="1000"/>
    </row>
    <row r="767" spans="1:36" s="369" customFormat="1">
      <c r="A767" s="735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  <c r="Q767" s="739"/>
      <c r="S767" s="646"/>
      <c r="T767" s="646"/>
      <c r="U767" s="646"/>
      <c r="V767" s="646"/>
      <c r="W767" s="646"/>
      <c r="X767" s="646"/>
      <c r="Y767" s="646"/>
      <c r="AA767" s="646"/>
      <c r="AC767" s="1000"/>
      <c r="AD767" s="1000"/>
      <c r="AE767" s="1000"/>
      <c r="AF767" s="1000"/>
      <c r="AG767" s="1000"/>
      <c r="AH767" s="1000"/>
      <c r="AI767" s="1000"/>
      <c r="AJ767" s="1000"/>
    </row>
    <row r="768" spans="1:36" s="369" customFormat="1">
      <c r="A768" s="735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  <c r="Q768" s="739"/>
      <c r="S768" s="646"/>
      <c r="T768" s="646"/>
      <c r="U768" s="646"/>
      <c r="V768" s="646"/>
      <c r="W768" s="646"/>
      <c r="X768" s="646"/>
      <c r="Y768" s="646"/>
      <c r="AA768" s="646"/>
      <c r="AC768" s="1000"/>
      <c r="AD768" s="1000"/>
      <c r="AE768" s="1000"/>
      <c r="AF768" s="1000"/>
      <c r="AG768" s="1000"/>
      <c r="AH768" s="1000"/>
      <c r="AI768" s="1000"/>
      <c r="AJ768" s="1000"/>
    </row>
    <row r="769" spans="1:36" s="369" customFormat="1">
      <c r="A769" s="735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  <c r="Q769" s="739"/>
      <c r="S769" s="646"/>
      <c r="T769" s="646"/>
      <c r="U769" s="646"/>
      <c r="V769" s="646"/>
      <c r="W769" s="646"/>
      <c r="X769" s="646"/>
      <c r="Y769" s="646"/>
      <c r="AA769" s="646"/>
      <c r="AC769" s="1000"/>
      <c r="AD769" s="1000"/>
      <c r="AE769" s="1000"/>
      <c r="AF769" s="1000"/>
      <c r="AG769" s="1000"/>
      <c r="AH769" s="1000"/>
      <c r="AI769" s="1000"/>
      <c r="AJ769" s="1000"/>
    </row>
    <row r="770" spans="1:36" s="369" customFormat="1">
      <c r="A770" s="735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  <c r="Q770" s="739"/>
      <c r="S770" s="646"/>
      <c r="T770" s="646"/>
      <c r="U770" s="646"/>
      <c r="V770" s="646"/>
      <c r="W770" s="646"/>
      <c r="X770" s="646"/>
      <c r="Y770" s="646"/>
      <c r="AA770" s="646"/>
      <c r="AC770" s="1000"/>
      <c r="AD770" s="1000"/>
      <c r="AE770" s="1000"/>
      <c r="AF770" s="1000"/>
      <c r="AG770" s="1000"/>
      <c r="AH770" s="1000"/>
      <c r="AI770" s="1000"/>
      <c r="AJ770" s="1000"/>
    </row>
    <row r="771" spans="1:36" s="369" customFormat="1">
      <c r="A771" s="735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  <c r="Q771" s="739"/>
      <c r="S771" s="646"/>
      <c r="T771" s="646"/>
      <c r="U771" s="646"/>
      <c r="V771" s="646"/>
      <c r="W771" s="646"/>
      <c r="X771" s="646"/>
      <c r="Y771" s="646"/>
      <c r="AA771" s="646"/>
      <c r="AC771" s="1000"/>
      <c r="AD771" s="1000"/>
      <c r="AE771" s="1000"/>
      <c r="AF771" s="1000"/>
      <c r="AG771" s="1000"/>
      <c r="AH771" s="1000"/>
      <c r="AI771" s="1000"/>
      <c r="AJ771" s="1000"/>
    </row>
    <row r="772" spans="1:36" s="369" customFormat="1">
      <c r="A772" s="735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  <c r="Q772" s="739"/>
      <c r="S772" s="646"/>
      <c r="T772" s="646"/>
      <c r="U772" s="646"/>
      <c r="V772" s="646"/>
      <c r="W772" s="646"/>
      <c r="X772" s="646"/>
      <c r="Y772" s="646"/>
      <c r="AA772" s="646"/>
      <c r="AC772" s="1000"/>
      <c r="AD772" s="1000"/>
      <c r="AE772" s="1000"/>
      <c r="AF772" s="1000"/>
      <c r="AG772" s="1000"/>
      <c r="AH772" s="1000"/>
      <c r="AI772" s="1000"/>
      <c r="AJ772" s="1000"/>
    </row>
    <row r="773" spans="1:36" s="369" customFormat="1">
      <c r="A773" s="735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  <c r="Q773" s="739"/>
      <c r="S773" s="646"/>
      <c r="T773" s="646"/>
      <c r="U773" s="646"/>
      <c r="V773" s="646"/>
      <c r="W773" s="646"/>
      <c r="X773" s="646"/>
      <c r="Y773" s="646"/>
      <c r="AA773" s="646"/>
      <c r="AC773" s="1000"/>
      <c r="AD773" s="1000"/>
      <c r="AE773" s="1000"/>
      <c r="AF773" s="1000"/>
      <c r="AG773" s="1000"/>
      <c r="AH773" s="1000"/>
      <c r="AI773" s="1000"/>
      <c r="AJ773" s="1000"/>
    </row>
    <row r="774" spans="1:36" s="369" customFormat="1">
      <c r="A774" s="735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  <c r="Q774" s="739"/>
      <c r="S774" s="646"/>
      <c r="T774" s="646"/>
      <c r="U774" s="646"/>
      <c r="V774" s="646"/>
      <c r="W774" s="646"/>
      <c r="X774" s="646"/>
      <c r="Y774" s="646"/>
      <c r="AA774" s="646"/>
      <c r="AC774" s="1000"/>
      <c r="AD774" s="1000"/>
      <c r="AE774" s="1000"/>
      <c r="AF774" s="1000"/>
      <c r="AG774" s="1000"/>
      <c r="AH774" s="1000"/>
      <c r="AI774" s="1000"/>
      <c r="AJ774" s="1000"/>
    </row>
    <row r="775" spans="1:36" s="369" customFormat="1">
      <c r="A775" s="735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  <c r="Q775" s="739"/>
      <c r="S775" s="646"/>
      <c r="T775" s="646"/>
      <c r="U775" s="646"/>
      <c r="V775" s="646"/>
      <c r="W775" s="646"/>
      <c r="X775" s="646"/>
      <c r="Y775" s="646"/>
      <c r="AA775" s="646"/>
      <c r="AC775" s="1000"/>
      <c r="AD775" s="1000"/>
      <c r="AE775" s="1000"/>
      <c r="AF775" s="1000"/>
      <c r="AG775" s="1000"/>
      <c r="AH775" s="1000"/>
      <c r="AI775" s="1000"/>
      <c r="AJ775" s="1000"/>
    </row>
    <row r="776" spans="1:36" s="369" customFormat="1">
      <c r="A776" s="735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  <c r="Q776" s="739"/>
      <c r="S776" s="646"/>
      <c r="T776" s="646"/>
      <c r="U776" s="646"/>
      <c r="V776" s="646"/>
      <c r="W776" s="646"/>
      <c r="X776" s="646"/>
      <c r="Y776" s="646"/>
      <c r="AA776" s="646"/>
      <c r="AC776" s="1000"/>
      <c r="AD776" s="1000"/>
      <c r="AE776" s="1000"/>
      <c r="AF776" s="1000"/>
      <c r="AG776" s="1000"/>
      <c r="AH776" s="1000"/>
      <c r="AI776" s="1000"/>
      <c r="AJ776" s="1000"/>
    </row>
    <row r="777" spans="1:36" s="369" customFormat="1">
      <c r="A777" s="735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  <c r="Q777" s="739"/>
      <c r="S777" s="646"/>
      <c r="T777" s="646"/>
      <c r="U777" s="646"/>
      <c r="V777" s="646"/>
      <c r="W777" s="646"/>
      <c r="X777" s="646"/>
      <c r="Y777" s="646"/>
      <c r="AA777" s="646"/>
      <c r="AC777" s="1000"/>
      <c r="AD777" s="1000"/>
      <c r="AE777" s="1000"/>
      <c r="AF777" s="1000"/>
      <c r="AG777" s="1000"/>
      <c r="AH777" s="1000"/>
      <c r="AI777" s="1000"/>
      <c r="AJ777" s="1000"/>
    </row>
    <row r="778" spans="1:36" s="369" customFormat="1">
      <c r="A778" s="735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  <c r="Q778" s="739"/>
      <c r="S778" s="646"/>
      <c r="T778" s="646"/>
      <c r="U778" s="646"/>
      <c r="V778" s="646"/>
      <c r="W778" s="646"/>
      <c r="X778" s="646"/>
      <c r="Y778" s="646"/>
      <c r="AA778" s="646"/>
      <c r="AC778" s="1000"/>
      <c r="AD778" s="1000"/>
      <c r="AE778" s="1000"/>
      <c r="AF778" s="1000"/>
      <c r="AG778" s="1000"/>
      <c r="AH778" s="1000"/>
      <c r="AI778" s="1000"/>
      <c r="AJ778" s="1000"/>
    </row>
    <row r="779" spans="1:36" s="369" customFormat="1">
      <c r="A779" s="735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  <c r="Q779" s="739"/>
      <c r="S779" s="646"/>
      <c r="T779" s="646"/>
      <c r="U779" s="646"/>
      <c r="V779" s="646"/>
      <c r="W779" s="646"/>
      <c r="X779" s="646"/>
      <c r="Y779" s="646"/>
      <c r="AA779" s="646"/>
      <c r="AC779" s="1000"/>
      <c r="AD779" s="1000"/>
      <c r="AE779" s="1000"/>
      <c r="AF779" s="1000"/>
      <c r="AG779" s="1000"/>
      <c r="AH779" s="1000"/>
      <c r="AI779" s="1000"/>
      <c r="AJ779" s="1000"/>
    </row>
    <row r="780" spans="1:36" s="369" customFormat="1">
      <c r="A780" s="735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  <c r="Q780" s="739"/>
      <c r="S780" s="646"/>
      <c r="T780" s="646"/>
      <c r="U780" s="646"/>
      <c r="V780" s="646"/>
      <c r="W780" s="646"/>
      <c r="X780" s="646"/>
      <c r="Y780" s="646"/>
      <c r="AA780" s="646"/>
      <c r="AC780" s="1000"/>
      <c r="AD780" s="1000"/>
      <c r="AE780" s="1000"/>
      <c r="AF780" s="1000"/>
      <c r="AG780" s="1000"/>
      <c r="AH780" s="1000"/>
      <c r="AI780" s="1000"/>
      <c r="AJ780" s="1000"/>
    </row>
    <row r="781" spans="1:36" s="369" customFormat="1">
      <c r="A781" s="735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  <c r="Q781" s="739"/>
      <c r="S781" s="646"/>
      <c r="T781" s="646"/>
      <c r="U781" s="646"/>
      <c r="V781" s="646"/>
      <c r="W781" s="646"/>
      <c r="X781" s="646"/>
      <c r="Y781" s="646"/>
      <c r="AA781" s="646"/>
      <c r="AC781" s="1000"/>
      <c r="AD781" s="1000"/>
      <c r="AE781" s="1000"/>
      <c r="AF781" s="1000"/>
      <c r="AG781" s="1000"/>
      <c r="AH781" s="1000"/>
      <c r="AI781" s="1000"/>
      <c r="AJ781" s="1000"/>
    </row>
    <row r="782" spans="1:36" s="369" customFormat="1">
      <c r="A782" s="735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  <c r="Q782" s="739"/>
      <c r="S782" s="646"/>
      <c r="T782" s="646"/>
      <c r="U782" s="646"/>
      <c r="V782" s="646"/>
      <c r="W782" s="646"/>
      <c r="X782" s="646"/>
      <c r="Y782" s="646"/>
      <c r="AA782" s="646"/>
      <c r="AC782" s="1000"/>
      <c r="AD782" s="1000"/>
      <c r="AE782" s="1000"/>
      <c r="AF782" s="1000"/>
      <c r="AG782" s="1000"/>
      <c r="AH782" s="1000"/>
      <c r="AI782" s="1000"/>
      <c r="AJ782" s="1000"/>
    </row>
    <row r="783" spans="1:36" s="369" customFormat="1">
      <c r="A783" s="735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  <c r="Q783" s="739"/>
      <c r="S783" s="646"/>
      <c r="T783" s="646"/>
      <c r="U783" s="646"/>
      <c r="V783" s="646"/>
      <c r="W783" s="646"/>
      <c r="X783" s="646"/>
      <c r="Y783" s="646"/>
      <c r="AA783" s="646"/>
      <c r="AC783" s="1000"/>
      <c r="AD783" s="1000"/>
      <c r="AE783" s="1000"/>
      <c r="AF783" s="1000"/>
      <c r="AG783" s="1000"/>
      <c r="AH783" s="1000"/>
      <c r="AI783" s="1000"/>
      <c r="AJ783" s="1000"/>
    </row>
    <row r="784" spans="1:36" s="369" customFormat="1">
      <c r="A784" s="735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  <c r="Q784" s="739"/>
      <c r="S784" s="646"/>
      <c r="T784" s="646"/>
      <c r="U784" s="646"/>
      <c r="V784" s="646"/>
      <c r="W784" s="646"/>
      <c r="X784" s="646"/>
      <c r="Y784" s="646"/>
      <c r="AA784" s="646"/>
      <c r="AC784" s="1000"/>
      <c r="AD784" s="1000"/>
      <c r="AE784" s="1000"/>
      <c r="AF784" s="1000"/>
      <c r="AG784" s="1000"/>
      <c r="AH784" s="1000"/>
      <c r="AI784" s="1000"/>
      <c r="AJ784" s="1000"/>
    </row>
    <row r="785" spans="1:36" s="369" customFormat="1">
      <c r="A785" s="735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  <c r="Q785" s="739"/>
      <c r="S785" s="646"/>
      <c r="T785" s="646"/>
      <c r="U785" s="646"/>
      <c r="V785" s="646"/>
      <c r="W785" s="646"/>
      <c r="X785" s="646"/>
      <c r="Y785" s="646"/>
      <c r="AA785" s="646"/>
      <c r="AC785" s="1000"/>
      <c r="AD785" s="1000"/>
      <c r="AE785" s="1000"/>
      <c r="AF785" s="1000"/>
      <c r="AG785" s="1000"/>
      <c r="AH785" s="1000"/>
      <c r="AI785" s="1000"/>
      <c r="AJ785" s="1000"/>
    </row>
    <row r="786" spans="1:36" s="369" customFormat="1">
      <c r="A786" s="735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  <c r="Q786" s="739"/>
      <c r="S786" s="646"/>
      <c r="T786" s="646"/>
      <c r="U786" s="646"/>
      <c r="V786" s="646"/>
      <c r="W786" s="646"/>
      <c r="X786" s="646"/>
      <c r="Y786" s="646"/>
      <c r="AA786" s="646"/>
      <c r="AC786" s="1000"/>
      <c r="AD786" s="1000"/>
      <c r="AE786" s="1000"/>
      <c r="AF786" s="1000"/>
      <c r="AG786" s="1000"/>
      <c r="AH786" s="1000"/>
      <c r="AI786" s="1000"/>
      <c r="AJ786" s="1000"/>
    </row>
    <row r="787" spans="1:36" s="369" customFormat="1">
      <c r="A787" s="735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  <c r="Q787" s="739"/>
      <c r="S787" s="646"/>
      <c r="T787" s="646"/>
      <c r="U787" s="646"/>
      <c r="V787" s="646"/>
      <c r="W787" s="646"/>
      <c r="X787" s="646"/>
      <c r="Y787" s="646"/>
      <c r="AA787" s="646"/>
      <c r="AC787" s="1000"/>
      <c r="AD787" s="1000"/>
      <c r="AE787" s="1000"/>
      <c r="AF787" s="1000"/>
      <c r="AG787" s="1000"/>
      <c r="AH787" s="1000"/>
      <c r="AI787" s="1000"/>
      <c r="AJ787" s="1000"/>
    </row>
    <row r="788" spans="1:36" s="369" customFormat="1">
      <c r="A788" s="735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  <c r="Q788" s="739"/>
      <c r="S788" s="646"/>
      <c r="T788" s="646"/>
      <c r="U788" s="646"/>
      <c r="V788" s="646"/>
      <c r="W788" s="646"/>
      <c r="X788" s="646"/>
      <c r="Y788" s="646"/>
      <c r="AA788" s="646"/>
      <c r="AC788" s="1000"/>
      <c r="AD788" s="1000"/>
      <c r="AE788" s="1000"/>
      <c r="AF788" s="1000"/>
      <c r="AG788" s="1000"/>
      <c r="AH788" s="1000"/>
      <c r="AI788" s="1000"/>
      <c r="AJ788" s="1000"/>
    </row>
    <row r="789" spans="1:36" s="369" customFormat="1">
      <c r="A789" s="735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  <c r="Q789" s="739"/>
      <c r="S789" s="646"/>
      <c r="T789" s="646"/>
      <c r="U789" s="646"/>
      <c r="V789" s="646"/>
      <c r="W789" s="646"/>
      <c r="X789" s="646"/>
      <c r="Y789" s="646"/>
      <c r="AA789" s="646"/>
      <c r="AC789" s="1000"/>
      <c r="AD789" s="1000"/>
      <c r="AE789" s="1000"/>
      <c r="AF789" s="1000"/>
      <c r="AG789" s="1000"/>
      <c r="AH789" s="1000"/>
      <c r="AI789" s="1000"/>
      <c r="AJ789" s="1000"/>
    </row>
    <row r="790" spans="1:36" s="369" customFormat="1">
      <c r="A790" s="735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  <c r="Q790" s="739"/>
      <c r="S790" s="646"/>
      <c r="T790" s="646"/>
      <c r="U790" s="646"/>
      <c r="V790" s="646"/>
      <c r="W790" s="646"/>
      <c r="X790" s="646"/>
      <c r="Y790" s="646"/>
      <c r="AA790" s="646"/>
      <c r="AC790" s="1000"/>
      <c r="AD790" s="1000"/>
      <c r="AE790" s="1000"/>
      <c r="AF790" s="1000"/>
      <c r="AG790" s="1000"/>
      <c r="AH790" s="1000"/>
      <c r="AI790" s="1000"/>
      <c r="AJ790" s="1000"/>
    </row>
    <row r="791" spans="1:36" s="369" customFormat="1">
      <c r="A791" s="735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  <c r="Q791" s="739"/>
      <c r="S791" s="646"/>
      <c r="T791" s="646"/>
      <c r="U791" s="646"/>
      <c r="V791" s="646"/>
      <c r="W791" s="646"/>
      <c r="X791" s="646"/>
      <c r="Y791" s="646"/>
      <c r="AA791" s="646"/>
      <c r="AC791" s="1000"/>
      <c r="AD791" s="1000"/>
      <c r="AE791" s="1000"/>
      <c r="AF791" s="1000"/>
      <c r="AG791" s="1000"/>
      <c r="AH791" s="1000"/>
      <c r="AI791" s="1000"/>
      <c r="AJ791" s="1000"/>
    </row>
    <row r="792" spans="1:36" s="369" customFormat="1">
      <c r="A792" s="735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  <c r="Q792" s="739"/>
      <c r="S792" s="646"/>
      <c r="T792" s="646"/>
      <c r="U792" s="646"/>
      <c r="V792" s="646"/>
      <c r="W792" s="646"/>
      <c r="X792" s="646"/>
      <c r="Y792" s="646"/>
      <c r="AA792" s="646"/>
      <c r="AC792" s="1000"/>
      <c r="AD792" s="1000"/>
      <c r="AE792" s="1000"/>
      <c r="AF792" s="1000"/>
      <c r="AG792" s="1000"/>
      <c r="AH792" s="1000"/>
      <c r="AI792" s="1000"/>
      <c r="AJ792" s="1000"/>
    </row>
    <row r="793" spans="1:36" s="369" customFormat="1">
      <c r="A793" s="735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  <c r="Q793" s="739"/>
      <c r="S793" s="646"/>
      <c r="T793" s="646"/>
      <c r="U793" s="646"/>
      <c r="V793" s="646"/>
      <c r="W793" s="646"/>
      <c r="X793" s="646"/>
      <c r="Y793" s="646"/>
      <c r="AA793" s="646"/>
      <c r="AC793" s="1000"/>
      <c r="AD793" s="1000"/>
      <c r="AE793" s="1000"/>
      <c r="AF793" s="1000"/>
      <c r="AG793" s="1000"/>
      <c r="AH793" s="1000"/>
      <c r="AI793" s="1000"/>
      <c r="AJ793" s="1000"/>
    </row>
    <row r="794" spans="1:36" s="369" customFormat="1">
      <c r="A794" s="735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  <c r="Q794" s="739"/>
      <c r="S794" s="646"/>
      <c r="T794" s="646"/>
      <c r="U794" s="646"/>
      <c r="V794" s="646"/>
      <c r="W794" s="646"/>
      <c r="X794" s="646"/>
      <c r="Y794" s="646"/>
      <c r="AA794" s="646"/>
      <c r="AC794" s="1000"/>
      <c r="AD794" s="1000"/>
      <c r="AE794" s="1000"/>
      <c r="AF794" s="1000"/>
      <c r="AG794" s="1000"/>
      <c r="AH794" s="1000"/>
      <c r="AI794" s="1000"/>
      <c r="AJ794" s="1000"/>
    </row>
    <row r="795" spans="1:36" s="369" customFormat="1">
      <c r="A795" s="735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  <c r="Q795" s="739"/>
      <c r="S795" s="646"/>
      <c r="T795" s="646"/>
      <c r="U795" s="646"/>
      <c r="V795" s="646"/>
      <c r="W795" s="646"/>
      <c r="X795" s="646"/>
      <c r="Y795" s="646"/>
      <c r="AA795" s="646"/>
      <c r="AC795" s="1000"/>
      <c r="AD795" s="1000"/>
      <c r="AE795" s="1000"/>
      <c r="AF795" s="1000"/>
      <c r="AG795" s="1000"/>
      <c r="AH795" s="1000"/>
      <c r="AI795" s="1000"/>
      <c r="AJ795" s="1000"/>
    </row>
    <row r="796" spans="1:36" s="369" customFormat="1">
      <c r="A796" s="735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  <c r="Q796" s="739"/>
      <c r="S796" s="646"/>
      <c r="T796" s="646"/>
      <c r="U796" s="646"/>
      <c r="V796" s="646"/>
      <c r="W796" s="646"/>
      <c r="X796" s="646"/>
      <c r="Y796" s="646"/>
      <c r="AA796" s="646"/>
      <c r="AC796" s="1000"/>
      <c r="AD796" s="1000"/>
      <c r="AE796" s="1000"/>
      <c r="AF796" s="1000"/>
      <c r="AG796" s="1000"/>
      <c r="AH796" s="1000"/>
      <c r="AI796" s="1000"/>
      <c r="AJ796" s="1000"/>
    </row>
    <row r="797" spans="1:36" s="369" customFormat="1">
      <c r="A797" s="735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  <c r="Q797" s="739"/>
      <c r="S797" s="646"/>
      <c r="T797" s="646"/>
      <c r="U797" s="646"/>
      <c r="V797" s="646"/>
      <c r="W797" s="646"/>
      <c r="X797" s="646"/>
      <c r="Y797" s="646"/>
      <c r="AA797" s="646"/>
      <c r="AC797" s="1000"/>
      <c r="AD797" s="1000"/>
      <c r="AE797" s="1000"/>
      <c r="AF797" s="1000"/>
      <c r="AG797" s="1000"/>
      <c r="AH797" s="1000"/>
      <c r="AI797" s="1000"/>
      <c r="AJ797" s="1000"/>
    </row>
    <row r="798" spans="1:36" s="369" customFormat="1">
      <c r="A798" s="735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  <c r="Q798" s="739"/>
      <c r="S798" s="646"/>
      <c r="T798" s="646"/>
      <c r="U798" s="646"/>
      <c r="V798" s="646"/>
      <c r="W798" s="646"/>
      <c r="X798" s="646"/>
      <c r="Y798" s="646"/>
      <c r="AA798" s="646"/>
      <c r="AC798" s="1000"/>
      <c r="AD798" s="1000"/>
      <c r="AE798" s="1000"/>
      <c r="AF798" s="1000"/>
      <c r="AG798" s="1000"/>
      <c r="AH798" s="1000"/>
      <c r="AI798" s="1000"/>
      <c r="AJ798" s="1000"/>
    </row>
    <row r="799" spans="1:36" s="369" customFormat="1">
      <c r="A799" s="735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  <c r="Q799" s="739"/>
      <c r="S799" s="646"/>
      <c r="T799" s="646"/>
      <c r="U799" s="646"/>
      <c r="V799" s="646"/>
      <c r="W799" s="646"/>
      <c r="X799" s="646"/>
      <c r="Y799" s="646"/>
      <c r="AA799" s="646"/>
      <c r="AC799" s="1000"/>
      <c r="AD799" s="1000"/>
      <c r="AE799" s="1000"/>
      <c r="AF799" s="1000"/>
      <c r="AG799" s="1000"/>
      <c r="AH799" s="1000"/>
      <c r="AI799" s="1000"/>
      <c r="AJ799" s="1000"/>
    </row>
    <row r="800" spans="1:36" s="369" customFormat="1">
      <c r="A800" s="735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  <c r="Q800" s="739"/>
      <c r="S800" s="646"/>
      <c r="T800" s="646"/>
      <c r="U800" s="646"/>
      <c r="V800" s="646"/>
      <c r="W800" s="646"/>
      <c r="X800" s="646"/>
      <c r="Y800" s="646"/>
      <c r="AA800" s="646"/>
      <c r="AC800" s="1000"/>
      <c r="AD800" s="1000"/>
      <c r="AE800" s="1000"/>
      <c r="AF800" s="1000"/>
      <c r="AG800" s="1000"/>
      <c r="AH800" s="1000"/>
      <c r="AI800" s="1000"/>
      <c r="AJ800" s="1000"/>
    </row>
    <row r="801" spans="1:36" s="369" customFormat="1">
      <c r="A801" s="735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  <c r="Q801" s="739"/>
      <c r="S801" s="646"/>
      <c r="T801" s="646"/>
      <c r="U801" s="646"/>
      <c r="V801" s="646"/>
      <c r="W801" s="646"/>
      <c r="X801" s="646"/>
      <c r="Y801" s="646"/>
      <c r="AA801" s="646"/>
      <c r="AC801" s="1000"/>
      <c r="AD801" s="1000"/>
      <c r="AE801" s="1000"/>
      <c r="AF801" s="1000"/>
      <c r="AG801" s="1000"/>
      <c r="AH801" s="1000"/>
      <c r="AI801" s="1000"/>
      <c r="AJ801" s="1000"/>
    </row>
    <row r="802" spans="1:36" s="369" customFormat="1">
      <c r="A802" s="735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  <c r="Q802" s="739"/>
      <c r="S802" s="646"/>
      <c r="T802" s="646"/>
      <c r="U802" s="646"/>
      <c r="V802" s="646"/>
      <c r="W802" s="646"/>
      <c r="X802" s="646"/>
      <c r="Y802" s="646"/>
      <c r="AA802" s="646"/>
      <c r="AC802" s="1000"/>
      <c r="AD802" s="1000"/>
      <c r="AE802" s="1000"/>
      <c r="AF802" s="1000"/>
      <c r="AG802" s="1000"/>
      <c r="AH802" s="1000"/>
      <c r="AI802" s="1000"/>
      <c r="AJ802" s="1000"/>
    </row>
    <row r="803" spans="1:36" s="369" customFormat="1">
      <c r="A803" s="735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  <c r="Q803" s="739"/>
      <c r="S803" s="646"/>
      <c r="T803" s="646"/>
      <c r="U803" s="646"/>
      <c r="V803" s="646"/>
      <c r="W803" s="646"/>
      <c r="X803" s="646"/>
      <c r="Y803" s="646"/>
      <c r="AA803" s="646"/>
      <c r="AC803" s="1000"/>
      <c r="AD803" s="1000"/>
      <c r="AE803" s="1000"/>
      <c r="AF803" s="1000"/>
      <c r="AG803" s="1000"/>
      <c r="AH803" s="1000"/>
      <c r="AI803" s="1000"/>
      <c r="AJ803" s="1000"/>
    </row>
    <row r="804" spans="1:36" s="369" customFormat="1">
      <c r="A804" s="735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  <c r="Q804" s="739"/>
      <c r="S804" s="646"/>
      <c r="T804" s="646"/>
      <c r="U804" s="646"/>
      <c r="V804" s="646"/>
      <c r="W804" s="646"/>
      <c r="X804" s="646"/>
      <c r="Y804" s="646"/>
      <c r="AA804" s="646"/>
      <c r="AC804" s="1000"/>
      <c r="AD804" s="1000"/>
      <c r="AE804" s="1000"/>
      <c r="AF804" s="1000"/>
      <c r="AG804" s="1000"/>
      <c r="AH804" s="1000"/>
      <c r="AI804" s="1000"/>
      <c r="AJ804" s="1000"/>
    </row>
    <row r="805" spans="1:36" s="369" customFormat="1">
      <c r="A805" s="735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  <c r="Q805" s="739"/>
      <c r="S805" s="646"/>
      <c r="T805" s="646"/>
      <c r="U805" s="646"/>
      <c r="V805" s="646"/>
      <c r="W805" s="646"/>
      <c r="X805" s="646"/>
      <c r="Y805" s="646"/>
      <c r="AA805" s="646"/>
      <c r="AC805" s="1000"/>
      <c r="AD805" s="1000"/>
      <c r="AE805" s="1000"/>
      <c r="AF805" s="1000"/>
      <c r="AG805" s="1000"/>
      <c r="AH805" s="1000"/>
      <c r="AI805" s="1000"/>
      <c r="AJ805" s="1000"/>
    </row>
    <row r="806" spans="1:36" s="369" customFormat="1">
      <c r="A806" s="735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  <c r="Q806" s="739"/>
      <c r="S806" s="646"/>
      <c r="T806" s="646"/>
      <c r="U806" s="646"/>
      <c r="V806" s="646"/>
      <c r="W806" s="646"/>
      <c r="X806" s="646"/>
      <c r="Y806" s="646"/>
      <c r="AA806" s="646"/>
      <c r="AC806" s="1000"/>
      <c r="AD806" s="1000"/>
      <c r="AE806" s="1000"/>
      <c r="AF806" s="1000"/>
      <c r="AG806" s="1000"/>
      <c r="AH806" s="1000"/>
      <c r="AI806" s="1000"/>
      <c r="AJ806" s="1000"/>
    </row>
    <row r="807" spans="1:36" s="369" customFormat="1">
      <c r="A807" s="735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  <c r="Q807" s="739"/>
      <c r="S807" s="646"/>
      <c r="T807" s="646"/>
      <c r="U807" s="646"/>
      <c r="V807" s="646"/>
      <c r="W807" s="646"/>
      <c r="X807" s="646"/>
      <c r="Y807" s="646"/>
      <c r="AA807" s="646"/>
      <c r="AC807" s="1000"/>
      <c r="AD807" s="1000"/>
      <c r="AE807" s="1000"/>
      <c r="AF807" s="1000"/>
      <c r="AG807" s="1000"/>
      <c r="AH807" s="1000"/>
      <c r="AI807" s="1000"/>
      <c r="AJ807" s="1000"/>
    </row>
    <row r="808" spans="1:36" s="369" customFormat="1">
      <c r="A808" s="735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  <c r="Q808" s="739"/>
      <c r="S808" s="646"/>
      <c r="T808" s="646"/>
      <c r="U808" s="646"/>
      <c r="V808" s="646"/>
      <c r="W808" s="646"/>
      <c r="X808" s="646"/>
      <c r="Y808" s="646"/>
      <c r="AA808" s="646"/>
      <c r="AC808" s="1000"/>
      <c r="AD808" s="1000"/>
      <c r="AE808" s="1000"/>
      <c r="AF808" s="1000"/>
      <c r="AG808" s="1000"/>
      <c r="AH808" s="1000"/>
      <c r="AI808" s="1000"/>
      <c r="AJ808" s="1000"/>
    </row>
    <row r="809" spans="1:36" s="369" customFormat="1">
      <c r="A809" s="735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  <c r="Q809" s="739"/>
      <c r="S809" s="646"/>
      <c r="T809" s="646"/>
      <c r="U809" s="646"/>
      <c r="V809" s="646"/>
      <c r="W809" s="646"/>
      <c r="X809" s="646"/>
      <c r="Y809" s="646"/>
      <c r="AA809" s="646"/>
      <c r="AC809" s="1000"/>
      <c r="AD809" s="1000"/>
      <c r="AE809" s="1000"/>
      <c r="AF809" s="1000"/>
      <c r="AG809" s="1000"/>
      <c r="AH809" s="1000"/>
      <c r="AI809" s="1000"/>
      <c r="AJ809" s="1000"/>
    </row>
    <row r="810" spans="1:36" s="369" customFormat="1">
      <c r="A810" s="735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  <c r="Q810" s="739"/>
      <c r="S810" s="646"/>
      <c r="T810" s="646"/>
      <c r="U810" s="646"/>
      <c r="V810" s="646"/>
      <c r="W810" s="646"/>
      <c r="X810" s="646"/>
      <c r="Y810" s="646"/>
      <c r="AA810" s="646"/>
      <c r="AC810" s="1000"/>
      <c r="AD810" s="1000"/>
      <c r="AE810" s="1000"/>
      <c r="AF810" s="1000"/>
      <c r="AG810" s="1000"/>
      <c r="AH810" s="1000"/>
      <c r="AI810" s="1000"/>
      <c r="AJ810" s="1000"/>
    </row>
    <row r="811" spans="1:36" s="369" customFormat="1">
      <c r="A811" s="735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  <c r="Q811" s="739"/>
      <c r="S811" s="646"/>
      <c r="T811" s="646"/>
      <c r="U811" s="646"/>
      <c r="V811" s="646"/>
      <c r="W811" s="646"/>
      <c r="X811" s="646"/>
      <c r="Y811" s="646"/>
      <c r="AA811" s="646"/>
      <c r="AC811" s="1000"/>
      <c r="AD811" s="1000"/>
      <c r="AE811" s="1000"/>
      <c r="AF811" s="1000"/>
      <c r="AG811" s="1000"/>
      <c r="AH811" s="1000"/>
      <c r="AI811" s="1000"/>
      <c r="AJ811" s="1000"/>
    </row>
    <row r="812" spans="1:36" s="369" customFormat="1">
      <c r="A812" s="735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  <c r="Q812" s="739"/>
      <c r="S812" s="646"/>
      <c r="T812" s="646"/>
      <c r="U812" s="646"/>
      <c r="V812" s="646"/>
      <c r="W812" s="646"/>
      <c r="X812" s="646"/>
      <c r="Y812" s="646"/>
      <c r="AA812" s="646"/>
      <c r="AC812" s="1000"/>
      <c r="AD812" s="1000"/>
      <c r="AE812" s="1000"/>
      <c r="AF812" s="1000"/>
      <c r="AG812" s="1000"/>
      <c r="AH812" s="1000"/>
      <c r="AI812" s="1000"/>
      <c r="AJ812" s="1000"/>
    </row>
    <row r="813" spans="1:36" s="369" customFormat="1">
      <c r="A813" s="735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  <c r="Q813" s="739"/>
      <c r="S813" s="646"/>
      <c r="T813" s="646"/>
      <c r="U813" s="646"/>
      <c r="V813" s="646"/>
      <c r="W813" s="646"/>
      <c r="X813" s="646"/>
      <c r="Y813" s="646"/>
      <c r="AA813" s="646"/>
      <c r="AC813" s="1000"/>
      <c r="AD813" s="1000"/>
      <c r="AE813" s="1000"/>
      <c r="AF813" s="1000"/>
      <c r="AG813" s="1000"/>
      <c r="AH813" s="1000"/>
      <c r="AI813" s="1000"/>
      <c r="AJ813" s="1000"/>
    </row>
    <row r="814" spans="1:36" s="369" customFormat="1">
      <c r="A814" s="735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  <c r="Q814" s="739"/>
      <c r="S814" s="646"/>
      <c r="T814" s="646"/>
      <c r="U814" s="646"/>
      <c r="V814" s="646"/>
      <c r="W814" s="646"/>
      <c r="X814" s="646"/>
      <c r="Y814" s="646"/>
      <c r="AA814" s="646"/>
      <c r="AC814" s="1000"/>
      <c r="AD814" s="1000"/>
      <c r="AE814" s="1000"/>
      <c r="AF814" s="1000"/>
      <c r="AG814" s="1000"/>
      <c r="AH814" s="1000"/>
      <c r="AI814" s="1000"/>
      <c r="AJ814" s="1000"/>
    </row>
    <row r="815" spans="1:36" s="369" customFormat="1">
      <c r="A815" s="735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  <c r="Q815" s="739"/>
      <c r="S815" s="646"/>
      <c r="T815" s="646"/>
      <c r="U815" s="646"/>
      <c r="V815" s="646"/>
      <c r="W815" s="646"/>
      <c r="X815" s="646"/>
      <c r="Y815" s="646"/>
      <c r="AA815" s="646"/>
      <c r="AC815" s="1000"/>
      <c r="AD815" s="1000"/>
      <c r="AE815" s="1000"/>
      <c r="AF815" s="1000"/>
      <c r="AG815" s="1000"/>
      <c r="AH815" s="1000"/>
      <c r="AI815" s="1000"/>
      <c r="AJ815" s="1000"/>
    </row>
    <row r="816" spans="1:36" s="369" customFormat="1">
      <c r="A816" s="735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  <c r="Q816" s="739"/>
      <c r="S816" s="646"/>
      <c r="T816" s="646"/>
      <c r="U816" s="646"/>
      <c r="V816" s="646"/>
      <c r="W816" s="646"/>
      <c r="X816" s="646"/>
      <c r="Y816" s="646"/>
      <c r="AA816" s="646"/>
      <c r="AC816" s="1000"/>
      <c r="AD816" s="1000"/>
      <c r="AE816" s="1000"/>
      <c r="AF816" s="1000"/>
      <c r="AG816" s="1000"/>
      <c r="AH816" s="1000"/>
      <c r="AI816" s="1000"/>
      <c r="AJ816" s="1000"/>
    </row>
    <row r="817" spans="1:36" s="369" customFormat="1">
      <c r="A817" s="735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  <c r="Q817" s="739"/>
      <c r="S817" s="646"/>
      <c r="T817" s="646"/>
      <c r="U817" s="646"/>
      <c r="V817" s="646"/>
      <c r="W817" s="646"/>
      <c r="X817" s="646"/>
      <c r="Y817" s="646"/>
      <c r="AA817" s="646"/>
      <c r="AC817" s="1000"/>
      <c r="AD817" s="1000"/>
      <c r="AE817" s="1000"/>
      <c r="AF817" s="1000"/>
      <c r="AG817" s="1000"/>
      <c r="AH817" s="1000"/>
      <c r="AI817" s="1000"/>
      <c r="AJ817" s="1000"/>
    </row>
    <row r="818" spans="1:36" s="369" customFormat="1">
      <c r="A818" s="735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  <c r="Q818" s="739"/>
      <c r="S818" s="646"/>
      <c r="T818" s="646"/>
      <c r="U818" s="646"/>
      <c r="V818" s="646"/>
      <c r="W818" s="646"/>
      <c r="X818" s="646"/>
      <c r="Y818" s="646"/>
      <c r="AA818" s="646"/>
      <c r="AC818" s="1000"/>
      <c r="AD818" s="1000"/>
      <c r="AE818" s="1000"/>
      <c r="AF818" s="1000"/>
      <c r="AG818" s="1000"/>
      <c r="AH818" s="1000"/>
      <c r="AI818" s="1000"/>
      <c r="AJ818" s="1000"/>
    </row>
    <row r="819" spans="1:36" s="369" customFormat="1">
      <c r="A819" s="735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  <c r="Q819" s="739"/>
      <c r="S819" s="646"/>
      <c r="T819" s="646"/>
      <c r="U819" s="646"/>
      <c r="V819" s="646"/>
      <c r="W819" s="646"/>
      <c r="X819" s="646"/>
      <c r="Y819" s="646"/>
      <c r="AA819" s="646"/>
      <c r="AC819" s="1000"/>
      <c r="AD819" s="1000"/>
      <c r="AE819" s="1000"/>
      <c r="AF819" s="1000"/>
      <c r="AG819" s="1000"/>
      <c r="AH819" s="1000"/>
      <c r="AI819" s="1000"/>
      <c r="AJ819" s="1000"/>
    </row>
    <row r="820" spans="1:36" s="369" customFormat="1">
      <c r="A820" s="735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  <c r="Q820" s="739"/>
      <c r="S820" s="646"/>
      <c r="T820" s="646"/>
      <c r="U820" s="646"/>
      <c r="V820" s="646"/>
      <c r="W820" s="646"/>
      <c r="X820" s="646"/>
      <c r="Y820" s="646"/>
      <c r="AA820" s="646"/>
      <c r="AC820" s="1000"/>
      <c r="AD820" s="1000"/>
      <c r="AE820" s="1000"/>
      <c r="AF820" s="1000"/>
      <c r="AG820" s="1000"/>
      <c r="AH820" s="1000"/>
      <c r="AI820" s="1000"/>
      <c r="AJ820" s="1000"/>
    </row>
    <row r="821" spans="1:36" s="369" customFormat="1">
      <c r="A821" s="735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  <c r="Q821" s="739"/>
      <c r="S821" s="646"/>
      <c r="T821" s="646"/>
      <c r="U821" s="646"/>
      <c r="V821" s="646"/>
      <c r="W821" s="646"/>
      <c r="X821" s="646"/>
      <c r="Y821" s="646"/>
      <c r="AA821" s="646"/>
      <c r="AC821" s="1000"/>
      <c r="AD821" s="1000"/>
      <c r="AE821" s="1000"/>
      <c r="AF821" s="1000"/>
      <c r="AG821" s="1000"/>
      <c r="AH821" s="1000"/>
      <c r="AI821" s="1000"/>
      <c r="AJ821" s="1000"/>
    </row>
    <row r="822" spans="1:36" s="369" customFormat="1">
      <c r="A822" s="735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  <c r="Q822" s="739"/>
      <c r="S822" s="646"/>
      <c r="T822" s="646"/>
      <c r="U822" s="646"/>
      <c r="V822" s="646"/>
      <c r="W822" s="646"/>
      <c r="X822" s="646"/>
      <c r="Y822" s="646"/>
      <c r="AA822" s="646"/>
      <c r="AC822" s="1000"/>
      <c r="AD822" s="1000"/>
      <c r="AE822" s="1000"/>
      <c r="AF822" s="1000"/>
      <c r="AG822" s="1000"/>
      <c r="AH822" s="1000"/>
      <c r="AI822" s="1000"/>
      <c r="AJ822" s="1000"/>
    </row>
    <row r="823" spans="1:36" s="369" customFormat="1">
      <c r="A823" s="735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  <c r="Q823" s="739"/>
      <c r="S823" s="646"/>
      <c r="T823" s="646"/>
      <c r="U823" s="646"/>
      <c r="V823" s="646"/>
      <c r="W823" s="646"/>
      <c r="X823" s="646"/>
      <c r="Y823" s="646"/>
      <c r="AA823" s="646"/>
      <c r="AC823" s="1000"/>
      <c r="AD823" s="1000"/>
      <c r="AE823" s="1000"/>
      <c r="AF823" s="1000"/>
      <c r="AG823" s="1000"/>
      <c r="AH823" s="1000"/>
      <c r="AI823" s="1000"/>
      <c r="AJ823" s="1000"/>
    </row>
    <row r="824" spans="1:36" s="369" customFormat="1">
      <c r="A824" s="735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  <c r="Q824" s="739"/>
      <c r="S824" s="646"/>
      <c r="T824" s="646"/>
      <c r="U824" s="646"/>
      <c r="V824" s="646"/>
      <c r="W824" s="646"/>
      <c r="X824" s="646"/>
      <c r="Y824" s="646"/>
      <c r="AA824" s="646"/>
      <c r="AC824" s="1000"/>
      <c r="AD824" s="1000"/>
      <c r="AE824" s="1000"/>
      <c r="AF824" s="1000"/>
      <c r="AG824" s="1000"/>
      <c r="AH824" s="1000"/>
      <c r="AI824" s="1000"/>
      <c r="AJ824" s="1000"/>
    </row>
    <row r="825" spans="1:36" s="369" customFormat="1">
      <c r="A825" s="735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  <c r="Q825" s="739"/>
      <c r="S825" s="646"/>
      <c r="T825" s="646"/>
      <c r="U825" s="646"/>
      <c r="V825" s="646"/>
      <c r="W825" s="646"/>
      <c r="X825" s="646"/>
      <c r="Y825" s="646"/>
      <c r="AA825" s="646"/>
      <c r="AC825" s="1000"/>
      <c r="AD825" s="1000"/>
      <c r="AE825" s="1000"/>
      <c r="AF825" s="1000"/>
      <c r="AG825" s="1000"/>
      <c r="AH825" s="1000"/>
      <c r="AI825" s="1000"/>
      <c r="AJ825" s="1000"/>
    </row>
    <row r="826" spans="1:36" s="369" customFormat="1">
      <c r="A826" s="735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  <c r="Q826" s="739"/>
      <c r="S826" s="646"/>
      <c r="T826" s="646"/>
      <c r="U826" s="646"/>
      <c r="V826" s="646"/>
      <c r="W826" s="646"/>
      <c r="X826" s="646"/>
      <c r="Y826" s="646"/>
      <c r="AA826" s="646"/>
      <c r="AC826" s="1000"/>
      <c r="AD826" s="1000"/>
      <c r="AE826" s="1000"/>
      <c r="AF826" s="1000"/>
      <c r="AG826" s="1000"/>
      <c r="AH826" s="1000"/>
      <c r="AI826" s="1000"/>
      <c r="AJ826" s="1000"/>
    </row>
    <row r="827" spans="1:36" s="369" customFormat="1">
      <c r="A827" s="735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  <c r="Q827" s="739"/>
      <c r="S827" s="646"/>
      <c r="T827" s="646"/>
      <c r="U827" s="646"/>
      <c r="V827" s="646"/>
      <c r="W827" s="646"/>
      <c r="X827" s="646"/>
      <c r="Y827" s="646"/>
      <c r="AA827" s="646"/>
      <c r="AC827" s="1000"/>
      <c r="AD827" s="1000"/>
      <c r="AE827" s="1000"/>
      <c r="AF827" s="1000"/>
      <c r="AG827" s="1000"/>
      <c r="AH827" s="1000"/>
      <c r="AI827" s="1000"/>
      <c r="AJ827" s="1000"/>
    </row>
    <row r="828" spans="1:36" s="369" customFormat="1">
      <c r="A828" s="735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  <c r="Q828" s="739"/>
      <c r="S828" s="646"/>
      <c r="T828" s="646"/>
      <c r="U828" s="646"/>
      <c r="V828" s="646"/>
      <c r="W828" s="646"/>
      <c r="X828" s="646"/>
      <c r="Y828" s="646"/>
      <c r="AA828" s="646"/>
      <c r="AC828" s="1000"/>
      <c r="AD828" s="1000"/>
      <c r="AE828" s="1000"/>
      <c r="AF828" s="1000"/>
      <c r="AG828" s="1000"/>
      <c r="AH828" s="1000"/>
      <c r="AI828" s="1000"/>
      <c r="AJ828" s="1000"/>
    </row>
    <row r="829" spans="1:36" s="369" customFormat="1">
      <c r="A829" s="735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  <c r="Q829" s="739"/>
      <c r="S829" s="646"/>
      <c r="T829" s="646"/>
      <c r="U829" s="646"/>
      <c r="V829" s="646"/>
      <c r="W829" s="646"/>
      <c r="X829" s="646"/>
      <c r="Y829" s="646"/>
      <c r="AA829" s="646"/>
      <c r="AC829" s="1000"/>
      <c r="AD829" s="1000"/>
      <c r="AE829" s="1000"/>
      <c r="AF829" s="1000"/>
      <c r="AG829" s="1000"/>
      <c r="AH829" s="1000"/>
      <c r="AI829" s="1000"/>
      <c r="AJ829" s="1000"/>
    </row>
    <row r="830" spans="1:36" s="369" customFormat="1">
      <c r="A830" s="735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  <c r="Q830" s="739"/>
      <c r="S830" s="646"/>
      <c r="T830" s="646"/>
      <c r="U830" s="646"/>
      <c r="V830" s="646"/>
      <c r="W830" s="646"/>
      <c r="X830" s="646"/>
      <c r="Y830" s="646"/>
      <c r="AA830" s="646"/>
      <c r="AC830" s="1000"/>
      <c r="AD830" s="1000"/>
      <c r="AE830" s="1000"/>
      <c r="AF830" s="1000"/>
      <c r="AG830" s="1000"/>
      <c r="AH830" s="1000"/>
      <c r="AI830" s="1000"/>
      <c r="AJ830" s="1000"/>
    </row>
    <row r="831" spans="1:36" s="369" customFormat="1">
      <c r="A831" s="735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  <c r="Q831" s="739"/>
      <c r="S831" s="646"/>
      <c r="T831" s="646"/>
      <c r="U831" s="646"/>
      <c r="V831" s="646"/>
      <c r="W831" s="646"/>
      <c r="X831" s="646"/>
      <c r="Y831" s="646"/>
      <c r="AA831" s="646"/>
      <c r="AC831" s="1000"/>
      <c r="AD831" s="1000"/>
      <c r="AE831" s="1000"/>
      <c r="AF831" s="1000"/>
      <c r="AG831" s="1000"/>
      <c r="AH831" s="1000"/>
      <c r="AI831" s="1000"/>
      <c r="AJ831" s="1000"/>
    </row>
    <row r="832" spans="1:36" s="369" customFormat="1">
      <c r="A832" s="735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  <c r="Q832" s="739"/>
      <c r="S832" s="646"/>
      <c r="T832" s="646"/>
      <c r="U832" s="646"/>
      <c r="V832" s="646"/>
      <c r="W832" s="646"/>
      <c r="X832" s="646"/>
      <c r="Y832" s="646"/>
      <c r="AA832" s="646"/>
      <c r="AC832" s="1000"/>
      <c r="AD832" s="1000"/>
      <c r="AE832" s="1000"/>
      <c r="AF832" s="1000"/>
      <c r="AG832" s="1000"/>
      <c r="AH832" s="1000"/>
      <c r="AI832" s="1000"/>
      <c r="AJ832" s="1000"/>
    </row>
    <row r="833" spans="1:36" s="369" customFormat="1">
      <c r="A833" s="735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  <c r="Q833" s="739"/>
      <c r="S833" s="646"/>
      <c r="T833" s="646"/>
      <c r="U833" s="646"/>
      <c r="V833" s="646"/>
      <c r="W833" s="646"/>
      <c r="X833" s="646"/>
      <c r="Y833" s="646"/>
      <c r="AA833" s="646"/>
      <c r="AC833" s="1000"/>
      <c r="AD833" s="1000"/>
      <c r="AE833" s="1000"/>
      <c r="AF833" s="1000"/>
      <c r="AG833" s="1000"/>
      <c r="AH833" s="1000"/>
      <c r="AI833" s="1000"/>
      <c r="AJ833" s="1000"/>
    </row>
    <row r="834" spans="1:36" s="369" customFormat="1">
      <c r="A834" s="735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  <c r="Q834" s="739"/>
      <c r="S834" s="646"/>
      <c r="T834" s="646"/>
      <c r="U834" s="646"/>
      <c r="V834" s="646"/>
      <c r="W834" s="646"/>
      <c r="X834" s="646"/>
      <c r="Y834" s="646"/>
      <c r="AA834" s="646"/>
      <c r="AC834" s="1000"/>
      <c r="AD834" s="1000"/>
      <c r="AE834" s="1000"/>
      <c r="AF834" s="1000"/>
      <c r="AG834" s="1000"/>
      <c r="AH834" s="1000"/>
      <c r="AI834" s="1000"/>
      <c r="AJ834" s="1000"/>
    </row>
    <row r="835" spans="1:36" s="369" customFormat="1">
      <c r="A835" s="735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  <c r="Q835" s="739"/>
      <c r="S835" s="646"/>
      <c r="T835" s="646"/>
      <c r="U835" s="646"/>
      <c r="V835" s="646"/>
      <c r="W835" s="646"/>
      <c r="X835" s="646"/>
      <c r="Y835" s="646"/>
      <c r="AA835" s="646"/>
      <c r="AC835" s="1000"/>
      <c r="AD835" s="1000"/>
      <c r="AE835" s="1000"/>
      <c r="AF835" s="1000"/>
      <c r="AG835" s="1000"/>
      <c r="AH835" s="1000"/>
      <c r="AI835" s="1000"/>
      <c r="AJ835" s="1000"/>
    </row>
    <row r="836" spans="1:36" s="369" customFormat="1">
      <c r="A836" s="735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  <c r="Q836" s="739"/>
      <c r="S836" s="646"/>
      <c r="T836" s="646"/>
      <c r="U836" s="646"/>
      <c r="V836" s="646"/>
      <c r="W836" s="646"/>
      <c r="X836" s="646"/>
      <c r="Y836" s="646"/>
      <c r="AA836" s="646"/>
      <c r="AC836" s="1000"/>
      <c r="AD836" s="1000"/>
      <c r="AE836" s="1000"/>
      <c r="AF836" s="1000"/>
      <c r="AG836" s="1000"/>
      <c r="AH836" s="1000"/>
      <c r="AI836" s="1000"/>
      <c r="AJ836" s="1000"/>
    </row>
    <row r="837" spans="1:36" s="369" customFormat="1">
      <c r="A837" s="735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  <c r="Q837" s="739"/>
      <c r="S837" s="646"/>
      <c r="T837" s="646"/>
      <c r="U837" s="646"/>
      <c r="V837" s="646"/>
      <c r="W837" s="646"/>
      <c r="X837" s="646"/>
      <c r="Y837" s="646"/>
      <c r="AA837" s="646"/>
      <c r="AC837" s="1000"/>
      <c r="AD837" s="1000"/>
      <c r="AE837" s="1000"/>
      <c r="AF837" s="1000"/>
      <c r="AG837" s="1000"/>
      <c r="AH837" s="1000"/>
      <c r="AI837" s="1000"/>
      <c r="AJ837" s="1000"/>
    </row>
    <row r="838" spans="1:36" s="369" customFormat="1">
      <c r="A838" s="735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  <c r="Q838" s="739"/>
      <c r="S838" s="646"/>
      <c r="T838" s="646"/>
      <c r="U838" s="646"/>
      <c r="V838" s="646"/>
      <c r="W838" s="646"/>
      <c r="X838" s="646"/>
      <c r="Y838" s="646"/>
      <c r="AA838" s="646"/>
      <c r="AC838" s="1000"/>
      <c r="AD838" s="1000"/>
      <c r="AE838" s="1000"/>
      <c r="AF838" s="1000"/>
      <c r="AG838" s="1000"/>
      <c r="AH838" s="1000"/>
      <c r="AI838" s="1000"/>
      <c r="AJ838" s="1000"/>
    </row>
    <row r="839" spans="1:36" s="369" customFormat="1">
      <c r="A839" s="735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  <c r="Q839" s="739"/>
      <c r="S839" s="646"/>
      <c r="T839" s="646"/>
      <c r="U839" s="646"/>
      <c r="V839" s="646"/>
      <c r="W839" s="646"/>
      <c r="X839" s="646"/>
      <c r="Y839" s="646"/>
      <c r="AA839" s="646"/>
      <c r="AC839" s="1000"/>
      <c r="AD839" s="1000"/>
      <c r="AE839" s="1000"/>
      <c r="AF839" s="1000"/>
      <c r="AG839" s="1000"/>
      <c r="AH839" s="1000"/>
      <c r="AI839" s="1000"/>
      <c r="AJ839" s="1000"/>
    </row>
    <row r="840" spans="1:36" s="369" customFormat="1">
      <c r="A840" s="735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  <c r="Q840" s="739"/>
      <c r="S840" s="646"/>
      <c r="T840" s="646"/>
      <c r="U840" s="646"/>
      <c r="V840" s="646"/>
      <c r="W840" s="646"/>
      <c r="X840" s="646"/>
      <c r="Y840" s="646"/>
      <c r="AA840" s="646"/>
      <c r="AC840" s="1000"/>
      <c r="AD840" s="1000"/>
      <c r="AE840" s="1000"/>
      <c r="AF840" s="1000"/>
      <c r="AG840" s="1000"/>
      <c r="AH840" s="1000"/>
      <c r="AI840" s="1000"/>
      <c r="AJ840" s="1000"/>
    </row>
    <row r="841" spans="1:36" s="369" customFormat="1">
      <c r="A841" s="735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  <c r="Q841" s="739"/>
      <c r="S841" s="646"/>
      <c r="T841" s="646"/>
      <c r="U841" s="646"/>
      <c r="V841" s="646"/>
      <c r="W841" s="646"/>
      <c r="X841" s="646"/>
      <c r="Y841" s="646"/>
      <c r="AA841" s="646"/>
      <c r="AC841" s="1000"/>
      <c r="AD841" s="1000"/>
      <c r="AE841" s="1000"/>
      <c r="AF841" s="1000"/>
      <c r="AG841" s="1000"/>
      <c r="AH841" s="1000"/>
      <c r="AI841" s="1000"/>
      <c r="AJ841" s="1000"/>
    </row>
    <row r="842" spans="1:36" s="369" customFormat="1">
      <c r="A842" s="735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  <c r="Q842" s="739"/>
      <c r="S842" s="646"/>
      <c r="T842" s="646"/>
      <c r="U842" s="646"/>
      <c r="V842" s="646"/>
      <c r="W842" s="646"/>
      <c r="X842" s="646"/>
      <c r="Y842" s="646"/>
      <c r="AA842" s="646"/>
      <c r="AC842" s="1000"/>
      <c r="AD842" s="1000"/>
      <c r="AE842" s="1000"/>
      <c r="AF842" s="1000"/>
      <c r="AG842" s="1000"/>
      <c r="AH842" s="1000"/>
      <c r="AI842" s="1000"/>
      <c r="AJ842" s="1000"/>
    </row>
    <row r="843" spans="1:36" s="369" customFormat="1">
      <c r="A843" s="735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  <c r="Q843" s="739"/>
      <c r="S843" s="646"/>
      <c r="T843" s="646"/>
      <c r="U843" s="646"/>
      <c r="V843" s="646"/>
      <c r="W843" s="646"/>
      <c r="X843" s="646"/>
      <c r="Y843" s="646"/>
      <c r="AA843" s="646"/>
      <c r="AC843" s="1000"/>
      <c r="AD843" s="1000"/>
      <c r="AE843" s="1000"/>
      <c r="AF843" s="1000"/>
      <c r="AG843" s="1000"/>
      <c r="AH843" s="1000"/>
      <c r="AI843" s="1000"/>
      <c r="AJ843" s="1000"/>
    </row>
    <row r="844" spans="1:36" s="369" customFormat="1">
      <c r="A844" s="735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  <c r="Q844" s="739"/>
      <c r="S844" s="646"/>
      <c r="T844" s="646"/>
      <c r="U844" s="646"/>
      <c r="V844" s="646"/>
      <c r="W844" s="646"/>
      <c r="X844" s="646"/>
      <c r="Y844" s="646"/>
      <c r="AA844" s="646"/>
      <c r="AC844" s="1000"/>
      <c r="AD844" s="1000"/>
      <c r="AE844" s="1000"/>
      <c r="AF844" s="1000"/>
      <c r="AG844" s="1000"/>
      <c r="AH844" s="1000"/>
      <c r="AI844" s="1000"/>
      <c r="AJ844" s="1000"/>
    </row>
    <row r="845" spans="1:36" s="369" customFormat="1">
      <c r="A845" s="735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  <c r="Q845" s="739"/>
      <c r="S845" s="646"/>
      <c r="T845" s="646"/>
      <c r="U845" s="646"/>
      <c r="V845" s="646"/>
      <c r="W845" s="646"/>
      <c r="X845" s="646"/>
      <c r="Y845" s="646"/>
      <c r="AA845" s="646"/>
      <c r="AC845" s="1000"/>
      <c r="AD845" s="1000"/>
      <c r="AE845" s="1000"/>
      <c r="AF845" s="1000"/>
      <c r="AG845" s="1000"/>
      <c r="AH845" s="1000"/>
      <c r="AI845" s="1000"/>
      <c r="AJ845" s="1000"/>
    </row>
    <row r="846" spans="1:36" s="369" customFormat="1">
      <c r="A846" s="735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  <c r="Q846" s="739"/>
      <c r="S846" s="646"/>
      <c r="T846" s="646"/>
      <c r="U846" s="646"/>
      <c r="V846" s="646"/>
      <c r="W846" s="646"/>
      <c r="X846" s="646"/>
      <c r="Y846" s="646"/>
      <c r="AA846" s="646"/>
      <c r="AC846" s="1000"/>
      <c r="AD846" s="1000"/>
      <c r="AE846" s="1000"/>
      <c r="AF846" s="1000"/>
      <c r="AG846" s="1000"/>
      <c r="AH846" s="1000"/>
      <c r="AI846" s="1000"/>
      <c r="AJ846" s="1000"/>
    </row>
    <row r="847" spans="1:36" s="369" customFormat="1">
      <c r="A847" s="735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  <c r="Q847" s="739"/>
      <c r="S847" s="646"/>
      <c r="T847" s="646"/>
      <c r="U847" s="646"/>
      <c r="V847" s="646"/>
      <c r="W847" s="646"/>
      <c r="X847" s="646"/>
      <c r="Y847" s="646"/>
      <c r="AA847" s="646"/>
      <c r="AC847" s="1000"/>
      <c r="AD847" s="1000"/>
      <c r="AE847" s="1000"/>
      <c r="AF847" s="1000"/>
      <c r="AG847" s="1000"/>
      <c r="AH847" s="1000"/>
      <c r="AI847" s="1000"/>
      <c r="AJ847" s="1000"/>
    </row>
    <row r="848" spans="1:36" s="369" customFormat="1">
      <c r="A848" s="735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  <c r="Q848" s="739"/>
      <c r="S848" s="646"/>
      <c r="T848" s="646"/>
      <c r="U848" s="646"/>
      <c r="V848" s="646"/>
      <c r="W848" s="646"/>
      <c r="X848" s="646"/>
      <c r="Y848" s="646"/>
      <c r="AA848" s="646"/>
      <c r="AC848" s="1000"/>
      <c r="AD848" s="1000"/>
      <c r="AE848" s="1000"/>
      <c r="AF848" s="1000"/>
      <c r="AG848" s="1000"/>
      <c r="AH848" s="1000"/>
      <c r="AI848" s="1000"/>
      <c r="AJ848" s="1000"/>
    </row>
    <row r="849" spans="1:36" s="369" customFormat="1">
      <c r="A849" s="735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  <c r="Q849" s="739"/>
      <c r="S849" s="646"/>
      <c r="T849" s="646"/>
      <c r="U849" s="646"/>
      <c r="V849" s="646"/>
      <c r="W849" s="646"/>
      <c r="X849" s="646"/>
      <c r="Y849" s="646"/>
      <c r="AA849" s="646"/>
      <c r="AC849" s="1000"/>
      <c r="AD849" s="1000"/>
      <c r="AE849" s="1000"/>
      <c r="AF849" s="1000"/>
      <c r="AG849" s="1000"/>
      <c r="AH849" s="1000"/>
      <c r="AI849" s="1000"/>
      <c r="AJ849" s="1000"/>
    </row>
    <row r="850" spans="1:36" s="369" customFormat="1">
      <c r="A850" s="735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  <c r="Q850" s="739"/>
      <c r="S850" s="646"/>
      <c r="T850" s="646"/>
      <c r="U850" s="646"/>
      <c r="V850" s="646"/>
      <c r="W850" s="646"/>
      <c r="X850" s="646"/>
      <c r="Y850" s="646"/>
      <c r="AA850" s="646"/>
      <c r="AC850" s="1000"/>
      <c r="AD850" s="1000"/>
      <c r="AE850" s="1000"/>
      <c r="AF850" s="1000"/>
      <c r="AG850" s="1000"/>
      <c r="AH850" s="1000"/>
      <c r="AI850" s="1000"/>
      <c r="AJ850" s="1000"/>
    </row>
    <row r="851" spans="1:36" s="369" customFormat="1">
      <c r="A851" s="735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  <c r="Q851" s="739"/>
      <c r="S851" s="646"/>
      <c r="T851" s="646"/>
      <c r="U851" s="646"/>
      <c r="V851" s="646"/>
      <c r="W851" s="646"/>
      <c r="X851" s="646"/>
      <c r="Y851" s="646"/>
      <c r="AA851" s="646"/>
      <c r="AC851" s="1000"/>
      <c r="AD851" s="1000"/>
      <c r="AE851" s="1000"/>
      <c r="AF851" s="1000"/>
      <c r="AG851" s="1000"/>
      <c r="AH851" s="1000"/>
      <c r="AI851" s="1000"/>
      <c r="AJ851" s="1000"/>
    </row>
    <row r="852" spans="1:36" s="369" customFormat="1">
      <c r="A852" s="735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  <c r="Q852" s="739"/>
      <c r="S852" s="646"/>
      <c r="T852" s="646"/>
      <c r="U852" s="646"/>
      <c r="V852" s="646"/>
      <c r="W852" s="646"/>
      <c r="X852" s="646"/>
      <c r="Y852" s="646"/>
      <c r="AA852" s="646"/>
      <c r="AC852" s="1000"/>
      <c r="AD852" s="1000"/>
      <c r="AE852" s="1000"/>
      <c r="AF852" s="1000"/>
      <c r="AG852" s="1000"/>
      <c r="AH852" s="1000"/>
      <c r="AI852" s="1000"/>
      <c r="AJ852" s="1000"/>
    </row>
    <row r="853" spans="1:36" s="369" customFormat="1">
      <c r="A853" s="735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  <c r="Q853" s="739"/>
      <c r="S853" s="646"/>
      <c r="T853" s="646"/>
      <c r="U853" s="646"/>
      <c r="V853" s="646"/>
      <c r="W853" s="646"/>
      <c r="X853" s="646"/>
      <c r="Y853" s="646"/>
      <c r="AA853" s="646"/>
      <c r="AC853" s="1000"/>
      <c r="AD853" s="1000"/>
      <c r="AE853" s="1000"/>
      <c r="AF853" s="1000"/>
      <c r="AG853" s="1000"/>
      <c r="AH853" s="1000"/>
      <c r="AI853" s="1000"/>
      <c r="AJ853" s="1000"/>
    </row>
    <row r="854" spans="1:36" s="369" customFormat="1">
      <c r="A854" s="735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  <c r="Q854" s="739"/>
      <c r="S854" s="646"/>
      <c r="T854" s="646"/>
      <c r="U854" s="646"/>
      <c r="V854" s="646"/>
      <c r="W854" s="646"/>
      <c r="X854" s="646"/>
      <c r="Y854" s="646"/>
      <c r="AA854" s="646"/>
      <c r="AC854" s="1000"/>
      <c r="AD854" s="1000"/>
      <c r="AE854" s="1000"/>
      <c r="AF854" s="1000"/>
      <c r="AG854" s="1000"/>
      <c r="AH854" s="1000"/>
      <c r="AI854" s="1000"/>
      <c r="AJ854" s="1000"/>
    </row>
    <row r="855" spans="1:36" s="369" customFormat="1">
      <c r="A855" s="735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  <c r="Q855" s="739"/>
      <c r="S855" s="646"/>
      <c r="T855" s="646"/>
      <c r="U855" s="646"/>
      <c r="V855" s="646"/>
      <c r="W855" s="646"/>
      <c r="X855" s="646"/>
      <c r="Y855" s="646"/>
      <c r="AA855" s="646"/>
      <c r="AC855" s="1000"/>
      <c r="AD855" s="1000"/>
      <c r="AE855" s="1000"/>
      <c r="AF855" s="1000"/>
      <c r="AG855" s="1000"/>
      <c r="AH855" s="1000"/>
      <c r="AI855" s="1000"/>
      <c r="AJ855" s="1000"/>
    </row>
    <row r="856" spans="1:36" s="369" customFormat="1">
      <c r="A856" s="735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  <c r="Q856" s="739"/>
      <c r="S856" s="646"/>
      <c r="T856" s="646"/>
      <c r="U856" s="646"/>
      <c r="V856" s="646"/>
      <c r="W856" s="646"/>
      <c r="X856" s="646"/>
      <c r="Y856" s="646"/>
      <c r="AA856" s="646"/>
      <c r="AC856" s="1000"/>
      <c r="AD856" s="1000"/>
      <c r="AE856" s="1000"/>
      <c r="AF856" s="1000"/>
      <c r="AG856" s="1000"/>
      <c r="AH856" s="1000"/>
      <c r="AI856" s="1000"/>
      <c r="AJ856" s="1000"/>
    </row>
    <row r="857" spans="1:36" s="369" customFormat="1">
      <c r="A857" s="735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  <c r="Q857" s="739"/>
      <c r="S857" s="646"/>
      <c r="T857" s="646"/>
      <c r="U857" s="646"/>
      <c r="V857" s="646"/>
      <c r="W857" s="646"/>
      <c r="X857" s="646"/>
      <c r="Y857" s="646"/>
      <c r="AA857" s="646"/>
      <c r="AC857" s="1000"/>
      <c r="AD857" s="1000"/>
      <c r="AE857" s="1000"/>
      <c r="AF857" s="1000"/>
      <c r="AG857" s="1000"/>
      <c r="AH857" s="1000"/>
      <c r="AI857" s="1000"/>
      <c r="AJ857" s="1000"/>
    </row>
    <row r="858" spans="1:36" s="369" customFormat="1">
      <c r="A858" s="735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  <c r="Q858" s="739"/>
      <c r="S858" s="646"/>
      <c r="T858" s="646"/>
      <c r="U858" s="646"/>
      <c r="V858" s="646"/>
      <c r="W858" s="646"/>
      <c r="X858" s="646"/>
      <c r="Y858" s="646"/>
      <c r="AA858" s="646"/>
      <c r="AC858" s="1000"/>
      <c r="AD858" s="1000"/>
      <c r="AE858" s="1000"/>
      <c r="AF858" s="1000"/>
      <c r="AG858" s="1000"/>
      <c r="AH858" s="1000"/>
      <c r="AI858" s="1000"/>
      <c r="AJ858" s="1000"/>
    </row>
    <row r="859" spans="1:36" s="369" customFormat="1">
      <c r="A859" s="735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  <c r="Q859" s="739"/>
      <c r="S859" s="646"/>
      <c r="T859" s="646"/>
      <c r="U859" s="646"/>
      <c r="V859" s="646"/>
      <c r="W859" s="646"/>
      <c r="X859" s="646"/>
      <c r="Y859" s="646"/>
      <c r="AA859" s="646"/>
      <c r="AC859" s="1000"/>
      <c r="AD859" s="1000"/>
      <c r="AE859" s="1000"/>
      <c r="AF859" s="1000"/>
      <c r="AG859" s="1000"/>
      <c r="AH859" s="1000"/>
      <c r="AI859" s="1000"/>
      <c r="AJ859" s="1000"/>
    </row>
    <row r="860" spans="1:36" s="369" customFormat="1">
      <c r="A860" s="735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  <c r="Q860" s="739"/>
      <c r="S860" s="646"/>
      <c r="T860" s="646"/>
      <c r="U860" s="646"/>
      <c r="V860" s="646"/>
      <c r="W860" s="646"/>
      <c r="X860" s="646"/>
      <c r="Y860" s="646"/>
      <c r="AA860" s="646"/>
      <c r="AC860" s="1000"/>
      <c r="AD860" s="1000"/>
      <c r="AE860" s="1000"/>
      <c r="AF860" s="1000"/>
      <c r="AG860" s="1000"/>
      <c r="AH860" s="1000"/>
      <c r="AI860" s="1000"/>
      <c r="AJ860" s="1000"/>
    </row>
    <row r="861" spans="1:36" s="369" customFormat="1">
      <c r="A861" s="735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  <c r="Q861" s="739"/>
      <c r="S861" s="646"/>
      <c r="T861" s="646"/>
      <c r="U861" s="646"/>
      <c r="V861" s="646"/>
      <c r="W861" s="646"/>
      <c r="X861" s="646"/>
      <c r="Y861" s="646"/>
      <c r="AA861" s="646"/>
      <c r="AC861" s="1000"/>
      <c r="AD861" s="1000"/>
      <c r="AE861" s="1000"/>
      <c r="AF861" s="1000"/>
      <c r="AG861" s="1000"/>
      <c r="AH861" s="1000"/>
      <c r="AI861" s="1000"/>
      <c r="AJ861" s="1000"/>
    </row>
    <row r="862" spans="1:36" s="369" customFormat="1">
      <c r="A862" s="735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  <c r="Q862" s="739"/>
      <c r="S862" s="646"/>
      <c r="T862" s="646"/>
      <c r="U862" s="646"/>
      <c r="V862" s="646"/>
      <c r="W862" s="646"/>
      <c r="X862" s="646"/>
      <c r="Y862" s="646"/>
      <c r="AA862" s="646"/>
      <c r="AC862" s="1000"/>
      <c r="AD862" s="1000"/>
      <c r="AE862" s="1000"/>
      <c r="AF862" s="1000"/>
      <c r="AG862" s="1000"/>
      <c r="AH862" s="1000"/>
      <c r="AI862" s="1000"/>
      <c r="AJ862" s="1000"/>
    </row>
    <row r="863" spans="1:36" s="369" customFormat="1">
      <c r="A863" s="735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  <c r="Q863" s="739"/>
      <c r="S863" s="646"/>
      <c r="T863" s="646"/>
      <c r="U863" s="646"/>
      <c r="V863" s="646"/>
      <c r="W863" s="646"/>
      <c r="X863" s="646"/>
      <c r="Y863" s="646"/>
      <c r="AA863" s="646"/>
      <c r="AC863" s="1000"/>
      <c r="AD863" s="1000"/>
      <c r="AE863" s="1000"/>
      <c r="AF863" s="1000"/>
      <c r="AG863" s="1000"/>
      <c r="AH863" s="1000"/>
      <c r="AI863" s="1000"/>
      <c r="AJ863" s="1000"/>
    </row>
    <row r="864" spans="1:36" s="369" customFormat="1">
      <c r="A864" s="735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  <c r="Q864" s="739"/>
      <c r="S864" s="646"/>
      <c r="T864" s="646"/>
      <c r="U864" s="646"/>
      <c r="V864" s="646"/>
      <c r="W864" s="646"/>
      <c r="X864" s="646"/>
      <c r="Y864" s="646"/>
      <c r="AA864" s="646"/>
      <c r="AC864" s="1000"/>
      <c r="AD864" s="1000"/>
      <c r="AE864" s="1000"/>
      <c r="AF864" s="1000"/>
      <c r="AG864" s="1000"/>
      <c r="AH864" s="1000"/>
      <c r="AI864" s="1000"/>
      <c r="AJ864" s="1000"/>
    </row>
    <row r="865" spans="1:36" s="369" customFormat="1">
      <c r="A865" s="735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  <c r="Q865" s="739"/>
      <c r="S865" s="646"/>
      <c r="T865" s="646"/>
      <c r="U865" s="646"/>
      <c r="V865" s="646"/>
      <c r="W865" s="646"/>
      <c r="X865" s="646"/>
      <c r="Y865" s="646"/>
      <c r="AA865" s="646"/>
      <c r="AC865" s="1000"/>
      <c r="AD865" s="1000"/>
      <c r="AE865" s="1000"/>
      <c r="AF865" s="1000"/>
      <c r="AG865" s="1000"/>
      <c r="AH865" s="1000"/>
      <c r="AI865" s="1000"/>
      <c r="AJ865" s="1000"/>
    </row>
    <row r="866" spans="1:36" s="369" customFormat="1">
      <c r="A866" s="735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  <c r="Q866" s="739"/>
      <c r="S866" s="646"/>
      <c r="T866" s="646"/>
      <c r="U866" s="646"/>
      <c r="V866" s="646"/>
      <c r="W866" s="646"/>
      <c r="X866" s="646"/>
      <c r="Y866" s="646"/>
      <c r="AA866" s="646"/>
      <c r="AC866" s="1000"/>
      <c r="AD866" s="1000"/>
      <c r="AE866" s="1000"/>
      <c r="AF866" s="1000"/>
      <c r="AG866" s="1000"/>
      <c r="AH866" s="1000"/>
      <c r="AI866" s="1000"/>
      <c r="AJ866" s="1000"/>
    </row>
    <row r="867" spans="1:36" s="369" customFormat="1">
      <c r="A867" s="735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  <c r="Q867" s="739"/>
      <c r="S867" s="646"/>
      <c r="T867" s="646"/>
      <c r="U867" s="646"/>
      <c r="V867" s="646"/>
      <c r="W867" s="646"/>
      <c r="X867" s="646"/>
      <c r="Y867" s="646"/>
      <c r="AA867" s="646"/>
      <c r="AC867" s="1000"/>
      <c r="AD867" s="1000"/>
      <c r="AE867" s="1000"/>
      <c r="AF867" s="1000"/>
      <c r="AG867" s="1000"/>
      <c r="AH867" s="1000"/>
      <c r="AI867" s="1000"/>
      <c r="AJ867" s="1000"/>
    </row>
    <row r="868" spans="1:36" s="369" customFormat="1">
      <c r="A868" s="735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  <c r="Q868" s="739"/>
      <c r="S868" s="646"/>
      <c r="T868" s="646"/>
      <c r="U868" s="646"/>
      <c r="V868" s="646"/>
      <c r="W868" s="646"/>
      <c r="X868" s="646"/>
      <c r="Y868" s="646"/>
      <c r="AA868" s="646"/>
      <c r="AC868" s="1000"/>
      <c r="AD868" s="1000"/>
      <c r="AE868" s="1000"/>
      <c r="AF868" s="1000"/>
      <c r="AG868" s="1000"/>
      <c r="AH868" s="1000"/>
      <c r="AI868" s="1000"/>
      <c r="AJ868" s="1000"/>
    </row>
    <row r="869" spans="1:36" s="369" customFormat="1">
      <c r="A869" s="735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  <c r="Q869" s="739"/>
      <c r="S869" s="646"/>
      <c r="T869" s="646"/>
      <c r="U869" s="646"/>
      <c r="V869" s="646"/>
      <c r="W869" s="646"/>
      <c r="X869" s="646"/>
      <c r="Y869" s="646"/>
      <c r="AA869" s="646"/>
      <c r="AC869" s="1000"/>
      <c r="AD869" s="1000"/>
      <c r="AE869" s="1000"/>
      <c r="AF869" s="1000"/>
      <c r="AG869" s="1000"/>
      <c r="AH869" s="1000"/>
      <c r="AI869" s="1000"/>
      <c r="AJ869" s="1000"/>
    </row>
    <row r="870" spans="1:36" s="369" customFormat="1">
      <c r="A870" s="735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  <c r="Q870" s="739"/>
      <c r="S870" s="646"/>
      <c r="T870" s="646"/>
      <c r="U870" s="646"/>
      <c r="V870" s="646"/>
      <c r="W870" s="646"/>
      <c r="X870" s="646"/>
      <c r="Y870" s="646"/>
      <c r="AA870" s="646"/>
      <c r="AC870" s="1000"/>
      <c r="AD870" s="1000"/>
      <c r="AE870" s="1000"/>
      <c r="AF870" s="1000"/>
      <c r="AG870" s="1000"/>
      <c r="AH870" s="1000"/>
      <c r="AI870" s="1000"/>
      <c r="AJ870" s="1000"/>
    </row>
    <row r="871" spans="1:36" s="369" customFormat="1">
      <c r="A871" s="735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  <c r="Q871" s="739"/>
      <c r="S871" s="646"/>
      <c r="T871" s="646"/>
      <c r="U871" s="646"/>
      <c r="V871" s="646"/>
      <c r="W871" s="646"/>
      <c r="X871" s="646"/>
      <c r="Y871" s="646"/>
      <c r="AA871" s="646"/>
      <c r="AC871" s="1000"/>
      <c r="AD871" s="1000"/>
      <c r="AE871" s="1000"/>
      <c r="AF871" s="1000"/>
      <c r="AG871" s="1000"/>
      <c r="AH871" s="1000"/>
      <c r="AI871" s="1000"/>
      <c r="AJ871" s="1000"/>
    </row>
    <row r="872" spans="1:36" s="369" customFormat="1">
      <c r="A872" s="735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  <c r="Q872" s="739"/>
      <c r="S872" s="646"/>
      <c r="T872" s="646"/>
      <c r="U872" s="646"/>
      <c r="V872" s="646"/>
      <c r="W872" s="646"/>
      <c r="X872" s="646"/>
      <c r="Y872" s="646"/>
      <c r="AA872" s="646"/>
      <c r="AC872" s="1000"/>
      <c r="AD872" s="1000"/>
      <c r="AE872" s="1000"/>
      <c r="AF872" s="1000"/>
      <c r="AG872" s="1000"/>
      <c r="AH872" s="1000"/>
      <c r="AI872" s="1000"/>
      <c r="AJ872" s="1000"/>
    </row>
    <row r="873" spans="1:36" s="369" customFormat="1">
      <c r="A873" s="735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  <c r="Q873" s="739"/>
      <c r="S873" s="646"/>
      <c r="T873" s="646"/>
      <c r="U873" s="646"/>
      <c r="V873" s="646"/>
      <c r="W873" s="646"/>
      <c r="X873" s="646"/>
      <c r="Y873" s="646"/>
      <c r="AA873" s="646"/>
      <c r="AC873" s="1000"/>
      <c r="AD873" s="1000"/>
      <c r="AE873" s="1000"/>
      <c r="AF873" s="1000"/>
      <c r="AG873" s="1000"/>
      <c r="AH873" s="1000"/>
      <c r="AI873" s="1000"/>
      <c r="AJ873" s="1000"/>
    </row>
    <row r="874" spans="1:36" s="369" customFormat="1">
      <c r="A874" s="735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  <c r="Q874" s="739"/>
      <c r="S874" s="646"/>
      <c r="T874" s="646"/>
      <c r="U874" s="646"/>
      <c r="V874" s="646"/>
      <c r="W874" s="646"/>
      <c r="X874" s="646"/>
      <c r="Y874" s="646"/>
      <c r="AA874" s="646"/>
      <c r="AC874" s="1000"/>
      <c r="AD874" s="1000"/>
      <c r="AE874" s="1000"/>
      <c r="AF874" s="1000"/>
      <c r="AG874" s="1000"/>
      <c r="AH874" s="1000"/>
      <c r="AI874" s="1000"/>
      <c r="AJ874" s="1000"/>
    </row>
    <row r="875" spans="1:36" s="369" customFormat="1">
      <c r="A875" s="735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  <c r="Q875" s="739"/>
      <c r="S875" s="646"/>
      <c r="T875" s="646"/>
      <c r="U875" s="646"/>
      <c r="V875" s="646"/>
      <c r="W875" s="646"/>
      <c r="X875" s="646"/>
      <c r="Y875" s="646"/>
      <c r="AA875" s="646"/>
      <c r="AC875" s="1000"/>
      <c r="AD875" s="1000"/>
      <c r="AE875" s="1000"/>
      <c r="AF875" s="1000"/>
      <c r="AG875" s="1000"/>
      <c r="AH875" s="1000"/>
      <c r="AI875" s="1000"/>
      <c r="AJ875" s="1000"/>
    </row>
    <row r="876" spans="1:36" s="369" customFormat="1">
      <c r="A876" s="735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  <c r="Q876" s="739"/>
      <c r="S876" s="646"/>
      <c r="T876" s="646"/>
      <c r="U876" s="646"/>
      <c r="V876" s="646"/>
      <c r="W876" s="646"/>
      <c r="X876" s="646"/>
      <c r="Y876" s="646"/>
      <c r="AA876" s="646"/>
      <c r="AC876" s="1000"/>
      <c r="AD876" s="1000"/>
      <c r="AE876" s="1000"/>
      <c r="AF876" s="1000"/>
      <c r="AG876" s="1000"/>
      <c r="AH876" s="1000"/>
      <c r="AI876" s="1000"/>
      <c r="AJ876" s="1000"/>
    </row>
    <row r="877" spans="1:36" s="369" customFormat="1">
      <c r="A877" s="735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  <c r="Q877" s="739"/>
      <c r="S877" s="646"/>
      <c r="T877" s="646"/>
      <c r="U877" s="646"/>
      <c r="V877" s="646"/>
      <c r="W877" s="646"/>
      <c r="X877" s="646"/>
      <c r="Y877" s="646"/>
      <c r="AA877" s="646"/>
      <c r="AC877" s="1000"/>
      <c r="AD877" s="1000"/>
      <c r="AE877" s="1000"/>
      <c r="AF877" s="1000"/>
      <c r="AG877" s="1000"/>
      <c r="AH877" s="1000"/>
      <c r="AI877" s="1000"/>
      <c r="AJ877" s="1000"/>
    </row>
    <row r="878" spans="1:36" s="369" customFormat="1">
      <c r="A878" s="735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  <c r="Q878" s="739"/>
      <c r="S878" s="646"/>
      <c r="T878" s="646"/>
      <c r="U878" s="646"/>
      <c r="V878" s="646"/>
      <c r="W878" s="646"/>
      <c r="X878" s="646"/>
      <c r="Y878" s="646"/>
      <c r="AA878" s="646"/>
      <c r="AC878" s="1000"/>
      <c r="AD878" s="1000"/>
      <c r="AE878" s="1000"/>
      <c r="AF878" s="1000"/>
      <c r="AG878" s="1000"/>
      <c r="AH878" s="1000"/>
      <c r="AI878" s="1000"/>
      <c r="AJ878" s="1000"/>
    </row>
    <row r="879" spans="1:36" s="369" customFormat="1">
      <c r="A879" s="735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  <c r="Q879" s="739"/>
      <c r="S879" s="646"/>
      <c r="T879" s="646"/>
      <c r="U879" s="646"/>
      <c r="V879" s="646"/>
      <c r="W879" s="646"/>
      <c r="X879" s="646"/>
      <c r="Y879" s="646"/>
      <c r="AA879" s="646"/>
      <c r="AC879" s="1000"/>
      <c r="AD879" s="1000"/>
      <c r="AE879" s="1000"/>
      <c r="AF879" s="1000"/>
      <c r="AG879" s="1000"/>
      <c r="AH879" s="1000"/>
      <c r="AI879" s="1000"/>
      <c r="AJ879" s="1000"/>
    </row>
    <row r="880" spans="1:36" s="369" customFormat="1">
      <c r="A880" s="735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  <c r="Q880" s="739"/>
      <c r="S880" s="646"/>
      <c r="T880" s="646"/>
      <c r="U880" s="646"/>
      <c r="V880" s="646"/>
      <c r="W880" s="646"/>
      <c r="X880" s="646"/>
      <c r="Y880" s="646"/>
      <c r="AA880" s="646"/>
      <c r="AC880" s="1000"/>
      <c r="AD880" s="1000"/>
      <c r="AE880" s="1000"/>
      <c r="AF880" s="1000"/>
      <c r="AG880" s="1000"/>
      <c r="AH880" s="1000"/>
      <c r="AI880" s="1000"/>
      <c r="AJ880" s="1000"/>
    </row>
    <row r="881" spans="1:36" s="369" customFormat="1">
      <c r="A881" s="735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  <c r="Q881" s="739"/>
      <c r="S881" s="646"/>
      <c r="T881" s="646"/>
      <c r="U881" s="646"/>
      <c r="V881" s="646"/>
      <c r="W881" s="646"/>
      <c r="X881" s="646"/>
      <c r="Y881" s="646"/>
      <c r="AA881" s="646"/>
      <c r="AC881" s="1000"/>
      <c r="AD881" s="1000"/>
      <c r="AE881" s="1000"/>
      <c r="AF881" s="1000"/>
      <c r="AG881" s="1000"/>
      <c r="AH881" s="1000"/>
      <c r="AI881" s="1000"/>
      <c r="AJ881" s="1000"/>
    </row>
    <row r="882" spans="1:36" s="369" customFormat="1">
      <c r="A882" s="735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  <c r="Q882" s="739"/>
      <c r="S882" s="646"/>
      <c r="T882" s="646"/>
      <c r="U882" s="646"/>
      <c r="V882" s="646"/>
      <c r="W882" s="646"/>
      <c r="X882" s="646"/>
      <c r="Y882" s="646"/>
      <c r="AA882" s="646"/>
      <c r="AC882" s="1000"/>
      <c r="AD882" s="1000"/>
      <c r="AE882" s="1000"/>
      <c r="AF882" s="1000"/>
      <c r="AG882" s="1000"/>
      <c r="AH882" s="1000"/>
      <c r="AI882" s="1000"/>
      <c r="AJ882" s="1000"/>
    </row>
    <row r="883" spans="1:36" s="369" customFormat="1">
      <c r="A883" s="735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  <c r="Q883" s="739"/>
      <c r="S883" s="646"/>
      <c r="T883" s="646"/>
      <c r="U883" s="646"/>
      <c r="V883" s="646"/>
      <c r="W883" s="646"/>
      <c r="X883" s="646"/>
      <c r="Y883" s="646"/>
      <c r="AA883" s="646"/>
      <c r="AC883" s="1000"/>
      <c r="AD883" s="1000"/>
      <c r="AE883" s="1000"/>
      <c r="AF883" s="1000"/>
      <c r="AG883" s="1000"/>
      <c r="AH883" s="1000"/>
      <c r="AI883" s="1000"/>
      <c r="AJ883" s="1000"/>
    </row>
    <row r="884" spans="1:36" s="369" customFormat="1">
      <c r="A884" s="735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  <c r="Q884" s="739"/>
      <c r="S884" s="646"/>
      <c r="T884" s="646"/>
      <c r="U884" s="646"/>
      <c r="V884" s="646"/>
      <c r="W884" s="646"/>
      <c r="X884" s="646"/>
      <c r="Y884" s="646"/>
      <c r="AA884" s="646"/>
      <c r="AC884" s="1000"/>
      <c r="AD884" s="1000"/>
      <c r="AE884" s="1000"/>
      <c r="AF884" s="1000"/>
      <c r="AG884" s="1000"/>
      <c r="AH884" s="1000"/>
      <c r="AI884" s="1000"/>
      <c r="AJ884" s="1000"/>
    </row>
    <row r="885" spans="1:36" s="369" customFormat="1">
      <c r="A885" s="735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  <c r="Q885" s="739"/>
      <c r="S885" s="646"/>
      <c r="T885" s="646"/>
      <c r="U885" s="646"/>
      <c r="V885" s="646"/>
      <c r="W885" s="646"/>
      <c r="X885" s="646"/>
      <c r="Y885" s="646"/>
      <c r="AA885" s="646"/>
      <c r="AC885" s="1000"/>
      <c r="AD885" s="1000"/>
      <c r="AE885" s="1000"/>
      <c r="AF885" s="1000"/>
      <c r="AG885" s="1000"/>
      <c r="AH885" s="1000"/>
      <c r="AI885" s="1000"/>
      <c r="AJ885" s="1000"/>
    </row>
    <row r="886" spans="1:36" s="369" customFormat="1">
      <c r="A886" s="735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  <c r="Q886" s="739"/>
      <c r="S886" s="646"/>
      <c r="T886" s="646"/>
      <c r="U886" s="646"/>
      <c r="V886" s="646"/>
      <c r="W886" s="646"/>
      <c r="X886" s="646"/>
      <c r="Y886" s="646"/>
      <c r="AA886" s="646"/>
      <c r="AC886" s="1000"/>
      <c r="AD886" s="1000"/>
      <c r="AE886" s="1000"/>
      <c r="AF886" s="1000"/>
      <c r="AG886" s="1000"/>
      <c r="AH886" s="1000"/>
      <c r="AI886" s="1000"/>
      <c r="AJ886" s="1000"/>
    </row>
    <row r="887" spans="1:36" s="369" customFormat="1">
      <c r="A887" s="735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  <c r="Q887" s="739"/>
      <c r="S887" s="646"/>
      <c r="T887" s="646"/>
      <c r="U887" s="646"/>
      <c r="V887" s="646"/>
      <c r="W887" s="646"/>
      <c r="X887" s="646"/>
      <c r="Y887" s="646"/>
      <c r="AA887" s="646"/>
      <c r="AC887" s="1000"/>
      <c r="AD887" s="1000"/>
      <c r="AE887" s="1000"/>
      <c r="AF887" s="1000"/>
      <c r="AG887" s="1000"/>
      <c r="AH887" s="1000"/>
      <c r="AI887" s="1000"/>
      <c r="AJ887" s="1000"/>
    </row>
    <row r="888" spans="1:36" s="369" customFormat="1">
      <c r="A888" s="735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  <c r="Q888" s="739"/>
      <c r="S888" s="646"/>
      <c r="T888" s="646"/>
      <c r="U888" s="646"/>
      <c r="V888" s="646"/>
      <c r="W888" s="646"/>
      <c r="X888" s="646"/>
      <c r="Y888" s="646"/>
      <c r="AA888" s="646"/>
      <c r="AC888" s="1000"/>
      <c r="AD888" s="1000"/>
      <c r="AE888" s="1000"/>
      <c r="AF888" s="1000"/>
      <c r="AG888" s="1000"/>
      <c r="AH888" s="1000"/>
      <c r="AI888" s="1000"/>
      <c r="AJ888" s="1000"/>
    </row>
    <row r="889" spans="1:36" s="369" customFormat="1">
      <c r="A889" s="735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  <c r="Q889" s="739"/>
      <c r="S889" s="646"/>
      <c r="T889" s="646"/>
      <c r="U889" s="646"/>
      <c r="V889" s="646"/>
      <c r="W889" s="646"/>
      <c r="X889" s="646"/>
      <c r="Y889" s="646"/>
      <c r="AA889" s="646"/>
      <c r="AC889" s="1000"/>
      <c r="AD889" s="1000"/>
      <c r="AE889" s="1000"/>
      <c r="AF889" s="1000"/>
      <c r="AG889" s="1000"/>
      <c r="AH889" s="1000"/>
      <c r="AI889" s="1000"/>
      <c r="AJ889" s="1000"/>
    </row>
    <row r="890" spans="1:36" s="369" customFormat="1">
      <c r="A890" s="735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  <c r="Q890" s="739"/>
      <c r="S890" s="646"/>
      <c r="T890" s="646"/>
      <c r="U890" s="646"/>
      <c r="V890" s="646"/>
      <c r="W890" s="646"/>
      <c r="X890" s="646"/>
      <c r="Y890" s="646"/>
      <c r="AA890" s="646"/>
      <c r="AC890" s="1000"/>
      <c r="AD890" s="1000"/>
      <c r="AE890" s="1000"/>
      <c r="AF890" s="1000"/>
      <c r="AG890" s="1000"/>
      <c r="AH890" s="1000"/>
      <c r="AI890" s="1000"/>
      <c r="AJ890" s="1000"/>
    </row>
    <row r="891" spans="1:36" s="369" customFormat="1">
      <c r="A891" s="735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  <c r="Q891" s="739"/>
      <c r="S891" s="646"/>
      <c r="T891" s="646"/>
      <c r="U891" s="646"/>
      <c r="V891" s="646"/>
      <c r="W891" s="646"/>
      <c r="X891" s="646"/>
      <c r="Y891" s="646"/>
      <c r="AA891" s="646"/>
      <c r="AC891" s="1000"/>
      <c r="AD891" s="1000"/>
      <c r="AE891" s="1000"/>
      <c r="AF891" s="1000"/>
      <c r="AG891" s="1000"/>
      <c r="AH891" s="1000"/>
      <c r="AI891" s="1000"/>
      <c r="AJ891" s="1000"/>
    </row>
    <row r="892" spans="1:36" s="369" customFormat="1">
      <c r="A892" s="735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  <c r="Q892" s="739"/>
      <c r="S892" s="646"/>
      <c r="T892" s="646"/>
      <c r="U892" s="646"/>
      <c r="V892" s="646"/>
      <c r="W892" s="646"/>
      <c r="X892" s="646"/>
      <c r="Y892" s="646"/>
      <c r="AA892" s="646"/>
      <c r="AC892" s="1000"/>
      <c r="AD892" s="1000"/>
      <c r="AE892" s="1000"/>
      <c r="AF892" s="1000"/>
      <c r="AG892" s="1000"/>
      <c r="AH892" s="1000"/>
      <c r="AI892" s="1000"/>
      <c r="AJ892" s="1000"/>
    </row>
    <row r="893" spans="1:36" s="369" customFormat="1">
      <c r="A893" s="735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  <c r="Q893" s="739"/>
      <c r="S893" s="646"/>
      <c r="T893" s="646"/>
      <c r="U893" s="646"/>
      <c r="V893" s="646"/>
      <c r="W893" s="646"/>
      <c r="X893" s="646"/>
      <c r="Y893" s="646"/>
      <c r="AA893" s="646"/>
      <c r="AC893" s="1000"/>
      <c r="AD893" s="1000"/>
      <c r="AE893" s="1000"/>
      <c r="AF893" s="1000"/>
      <c r="AG893" s="1000"/>
      <c r="AH893" s="1000"/>
      <c r="AI893" s="1000"/>
      <c r="AJ893" s="1000"/>
    </row>
    <row r="894" spans="1:36" s="369" customFormat="1">
      <c r="A894" s="735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  <c r="Q894" s="739"/>
      <c r="S894" s="646"/>
      <c r="T894" s="646"/>
      <c r="U894" s="646"/>
      <c r="V894" s="646"/>
      <c r="W894" s="646"/>
      <c r="X894" s="646"/>
      <c r="Y894" s="646"/>
      <c r="AA894" s="646"/>
      <c r="AC894" s="1000"/>
      <c r="AD894" s="1000"/>
      <c r="AE894" s="1000"/>
      <c r="AF894" s="1000"/>
      <c r="AG894" s="1000"/>
      <c r="AH894" s="1000"/>
      <c r="AI894" s="1000"/>
      <c r="AJ894" s="1000"/>
    </row>
    <row r="895" spans="1:36" s="369" customFormat="1">
      <c r="A895" s="735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  <c r="Q895" s="739"/>
      <c r="S895" s="646"/>
      <c r="T895" s="646"/>
      <c r="U895" s="646"/>
      <c r="V895" s="646"/>
      <c r="W895" s="646"/>
      <c r="X895" s="646"/>
      <c r="Y895" s="646"/>
      <c r="AA895" s="646"/>
      <c r="AC895" s="1000"/>
      <c r="AD895" s="1000"/>
      <c r="AE895" s="1000"/>
      <c r="AF895" s="1000"/>
      <c r="AG895" s="1000"/>
      <c r="AH895" s="1000"/>
      <c r="AI895" s="1000"/>
      <c r="AJ895" s="1000"/>
    </row>
    <row r="896" spans="1:36" s="369" customFormat="1">
      <c r="A896" s="735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  <c r="Q896" s="739"/>
      <c r="S896" s="646"/>
      <c r="T896" s="646"/>
      <c r="U896" s="646"/>
      <c r="V896" s="646"/>
      <c r="W896" s="646"/>
      <c r="X896" s="646"/>
      <c r="Y896" s="646"/>
      <c r="AA896" s="646"/>
      <c r="AC896" s="1000"/>
      <c r="AD896" s="1000"/>
      <c r="AE896" s="1000"/>
      <c r="AF896" s="1000"/>
      <c r="AG896" s="1000"/>
      <c r="AH896" s="1000"/>
      <c r="AI896" s="1000"/>
      <c r="AJ896" s="1000"/>
    </row>
    <row r="897" spans="1:36" s="369" customFormat="1">
      <c r="A897" s="735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  <c r="Q897" s="739"/>
      <c r="S897" s="646"/>
      <c r="T897" s="646"/>
      <c r="U897" s="646"/>
      <c r="V897" s="646"/>
      <c r="W897" s="646"/>
      <c r="X897" s="646"/>
      <c r="Y897" s="646"/>
      <c r="AA897" s="646"/>
      <c r="AC897" s="1000"/>
      <c r="AD897" s="1000"/>
      <c r="AE897" s="1000"/>
      <c r="AF897" s="1000"/>
      <c r="AG897" s="1000"/>
      <c r="AH897" s="1000"/>
      <c r="AI897" s="1000"/>
      <c r="AJ897" s="1000"/>
    </row>
    <row r="898" spans="1:36" s="369" customFormat="1">
      <c r="A898" s="735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  <c r="Q898" s="739"/>
      <c r="S898" s="646"/>
      <c r="T898" s="646"/>
      <c r="U898" s="646"/>
      <c r="V898" s="646"/>
      <c r="W898" s="646"/>
      <c r="X898" s="646"/>
      <c r="Y898" s="646"/>
      <c r="AA898" s="646"/>
      <c r="AC898" s="1000"/>
      <c r="AD898" s="1000"/>
      <c r="AE898" s="1000"/>
      <c r="AF898" s="1000"/>
      <c r="AG898" s="1000"/>
      <c r="AH898" s="1000"/>
      <c r="AI898" s="1000"/>
      <c r="AJ898" s="1000"/>
    </row>
    <row r="899" spans="1:36" s="369" customFormat="1">
      <c r="A899" s="735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  <c r="Q899" s="739"/>
      <c r="S899" s="646"/>
      <c r="T899" s="646"/>
      <c r="U899" s="646"/>
      <c r="V899" s="646"/>
      <c r="W899" s="646"/>
      <c r="X899" s="646"/>
      <c r="Y899" s="646"/>
      <c r="AA899" s="646"/>
      <c r="AC899" s="1000"/>
      <c r="AD899" s="1000"/>
      <c r="AE899" s="1000"/>
      <c r="AF899" s="1000"/>
      <c r="AG899" s="1000"/>
      <c r="AH899" s="1000"/>
      <c r="AI899" s="1000"/>
      <c r="AJ899" s="1000"/>
    </row>
    <row r="900" spans="1:36" s="369" customFormat="1">
      <c r="A900" s="735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  <c r="Q900" s="739"/>
      <c r="S900" s="646"/>
      <c r="T900" s="646"/>
      <c r="U900" s="646"/>
      <c r="V900" s="646"/>
      <c r="W900" s="646"/>
      <c r="X900" s="646"/>
      <c r="Y900" s="646"/>
      <c r="AA900" s="646"/>
      <c r="AC900" s="1000"/>
      <c r="AD900" s="1000"/>
      <c r="AE900" s="1000"/>
      <c r="AF900" s="1000"/>
      <c r="AG900" s="1000"/>
      <c r="AH900" s="1000"/>
      <c r="AI900" s="1000"/>
      <c r="AJ900" s="1000"/>
    </row>
    <row r="901" spans="1:36" s="369" customFormat="1">
      <c r="A901" s="735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  <c r="Q901" s="739"/>
      <c r="S901" s="646"/>
      <c r="T901" s="646"/>
      <c r="U901" s="646"/>
      <c r="V901" s="646"/>
      <c r="W901" s="646"/>
      <c r="X901" s="646"/>
      <c r="Y901" s="646"/>
      <c r="AA901" s="646"/>
      <c r="AC901" s="1000"/>
      <c r="AD901" s="1000"/>
      <c r="AE901" s="1000"/>
      <c r="AF901" s="1000"/>
      <c r="AG901" s="1000"/>
      <c r="AH901" s="1000"/>
      <c r="AI901" s="1000"/>
      <c r="AJ901" s="1000"/>
    </row>
    <row r="902" spans="1:36" s="369" customFormat="1">
      <c r="A902" s="735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  <c r="Q902" s="739"/>
      <c r="S902" s="646"/>
      <c r="T902" s="646"/>
      <c r="U902" s="646"/>
      <c r="V902" s="646"/>
      <c r="W902" s="646"/>
      <c r="X902" s="646"/>
      <c r="Y902" s="646"/>
      <c r="AA902" s="646"/>
      <c r="AC902" s="1000"/>
      <c r="AD902" s="1000"/>
      <c r="AE902" s="1000"/>
      <c r="AF902" s="1000"/>
      <c r="AG902" s="1000"/>
      <c r="AH902" s="1000"/>
      <c r="AI902" s="1000"/>
      <c r="AJ902" s="1000"/>
    </row>
    <row r="903" spans="1:36" s="369" customFormat="1">
      <c r="A903" s="735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  <c r="Q903" s="739"/>
      <c r="S903" s="646"/>
      <c r="T903" s="646"/>
      <c r="U903" s="646"/>
      <c r="V903" s="646"/>
      <c r="W903" s="646"/>
      <c r="X903" s="646"/>
      <c r="Y903" s="646"/>
      <c r="AA903" s="646"/>
      <c r="AC903" s="1000"/>
      <c r="AD903" s="1000"/>
      <c r="AE903" s="1000"/>
      <c r="AF903" s="1000"/>
      <c r="AG903" s="1000"/>
      <c r="AH903" s="1000"/>
      <c r="AI903" s="1000"/>
      <c r="AJ903" s="1000"/>
    </row>
    <row r="904" spans="1:36" s="369" customFormat="1">
      <c r="A904" s="735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  <c r="Q904" s="739"/>
      <c r="S904" s="646"/>
      <c r="T904" s="646"/>
      <c r="U904" s="646"/>
      <c r="V904" s="646"/>
      <c r="W904" s="646"/>
      <c r="X904" s="646"/>
      <c r="Y904" s="646"/>
      <c r="AA904" s="646"/>
      <c r="AC904" s="1000"/>
      <c r="AD904" s="1000"/>
      <c r="AE904" s="1000"/>
      <c r="AF904" s="1000"/>
      <c r="AG904" s="1000"/>
      <c r="AH904" s="1000"/>
      <c r="AI904" s="1000"/>
      <c r="AJ904" s="1000"/>
    </row>
    <row r="905" spans="1:36" s="369" customFormat="1">
      <c r="A905" s="735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  <c r="Q905" s="739"/>
      <c r="S905" s="646"/>
      <c r="T905" s="646"/>
      <c r="U905" s="646"/>
      <c r="V905" s="646"/>
      <c r="W905" s="646"/>
      <c r="X905" s="646"/>
      <c r="Y905" s="646"/>
      <c r="AA905" s="646"/>
      <c r="AC905" s="1000"/>
      <c r="AD905" s="1000"/>
      <c r="AE905" s="1000"/>
      <c r="AF905" s="1000"/>
      <c r="AG905" s="1000"/>
      <c r="AH905" s="1000"/>
      <c r="AI905" s="1000"/>
      <c r="AJ905" s="1000"/>
    </row>
    <row r="906" spans="1:36" s="369" customFormat="1">
      <c r="A906" s="735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  <c r="Q906" s="739"/>
      <c r="S906" s="646"/>
      <c r="T906" s="646"/>
      <c r="U906" s="646"/>
      <c r="V906" s="646"/>
      <c r="W906" s="646"/>
      <c r="X906" s="646"/>
      <c r="Y906" s="646"/>
      <c r="AA906" s="646"/>
      <c r="AC906" s="1000"/>
      <c r="AD906" s="1000"/>
      <c r="AE906" s="1000"/>
      <c r="AF906" s="1000"/>
      <c r="AG906" s="1000"/>
      <c r="AH906" s="1000"/>
      <c r="AI906" s="1000"/>
      <c r="AJ906" s="1000"/>
    </row>
    <row r="907" spans="1:36" s="369" customFormat="1">
      <c r="A907" s="735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  <c r="Q907" s="739"/>
      <c r="S907" s="646"/>
      <c r="T907" s="646"/>
      <c r="U907" s="646"/>
      <c r="V907" s="646"/>
      <c r="W907" s="646"/>
      <c r="X907" s="646"/>
      <c r="Y907" s="646"/>
      <c r="AA907" s="646"/>
      <c r="AC907" s="1000"/>
      <c r="AD907" s="1000"/>
      <c r="AE907" s="1000"/>
      <c r="AF907" s="1000"/>
      <c r="AG907" s="1000"/>
      <c r="AH907" s="1000"/>
      <c r="AI907" s="1000"/>
      <c r="AJ907" s="1000"/>
    </row>
    <row r="908" spans="1:36" s="369" customFormat="1">
      <c r="A908" s="735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  <c r="Q908" s="739"/>
      <c r="S908" s="646"/>
      <c r="T908" s="646"/>
      <c r="U908" s="646"/>
      <c r="V908" s="646"/>
      <c r="W908" s="646"/>
      <c r="X908" s="646"/>
      <c r="Y908" s="646"/>
      <c r="AA908" s="646"/>
      <c r="AC908" s="1000"/>
      <c r="AD908" s="1000"/>
      <c r="AE908" s="1000"/>
      <c r="AF908" s="1000"/>
      <c r="AG908" s="1000"/>
      <c r="AH908" s="1000"/>
      <c r="AI908" s="1000"/>
      <c r="AJ908" s="1000"/>
    </row>
    <row r="909" spans="1:36" s="369" customFormat="1">
      <c r="A909" s="735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  <c r="Q909" s="739"/>
      <c r="S909" s="646"/>
      <c r="T909" s="646"/>
      <c r="U909" s="646"/>
      <c r="V909" s="646"/>
      <c r="W909" s="646"/>
      <c r="X909" s="646"/>
      <c r="Y909" s="646"/>
      <c r="AA909" s="646"/>
      <c r="AC909" s="1000"/>
      <c r="AD909" s="1000"/>
      <c r="AE909" s="1000"/>
      <c r="AF909" s="1000"/>
      <c r="AG909" s="1000"/>
      <c r="AH909" s="1000"/>
      <c r="AI909" s="1000"/>
      <c r="AJ909" s="1000"/>
    </row>
    <row r="910" spans="1:36" s="369" customFormat="1">
      <c r="A910" s="735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  <c r="Q910" s="739"/>
      <c r="S910" s="646"/>
      <c r="T910" s="646"/>
      <c r="U910" s="646"/>
      <c r="V910" s="646"/>
      <c r="W910" s="646"/>
      <c r="X910" s="646"/>
      <c r="Y910" s="646"/>
      <c r="AA910" s="646"/>
      <c r="AC910" s="1000"/>
      <c r="AD910" s="1000"/>
      <c r="AE910" s="1000"/>
      <c r="AF910" s="1000"/>
      <c r="AG910" s="1000"/>
      <c r="AH910" s="1000"/>
      <c r="AI910" s="1000"/>
      <c r="AJ910" s="1000"/>
    </row>
    <row r="911" spans="1:36" s="369" customFormat="1">
      <c r="A911" s="735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  <c r="Q911" s="739"/>
      <c r="S911" s="646"/>
      <c r="T911" s="646"/>
      <c r="U911" s="646"/>
      <c r="V911" s="646"/>
      <c r="W911" s="646"/>
      <c r="X911" s="646"/>
      <c r="Y911" s="646"/>
      <c r="AA911" s="646"/>
      <c r="AC911" s="1000"/>
      <c r="AD911" s="1000"/>
      <c r="AE911" s="1000"/>
      <c r="AF911" s="1000"/>
      <c r="AG911" s="1000"/>
      <c r="AH911" s="1000"/>
      <c r="AI911" s="1000"/>
      <c r="AJ911" s="1000"/>
    </row>
    <row r="912" spans="1:36" s="369" customFormat="1">
      <c r="A912" s="735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  <c r="Q912" s="739"/>
      <c r="S912" s="646"/>
      <c r="T912" s="646"/>
      <c r="U912" s="646"/>
      <c r="V912" s="646"/>
      <c r="W912" s="646"/>
      <c r="X912" s="646"/>
      <c r="Y912" s="646"/>
      <c r="AA912" s="646"/>
      <c r="AC912" s="1000"/>
      <c r="AD912" s="1000"/>
      <c r="AE912" s="1000"/>
      <c r="AF912" s="1000"/>
      <c r="AG912" s="1000"/>
      <c r="AH912" s="1000"/>
      <c r="AI912" s="1000"/>
      <c r="AJ912" s="1000"/>
    </row>
    <row r="913" spans="1:36" s="369" customFormat="1">
      <c r="A913" s="735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  <c r="Q913" s="739"/>
      <c r="S913" s="646"/>
      <c r="T913" s="646"/>
      <c r="U913" s="646"/>
      <c r="V913" s="646"/>
      <c r="W913" s="646"/>
      <c r="X913" s="646"/>
      <c r="Y913" s="646"/>
      <c r="AA913" s="646"/>
      <c r="AC913" s="1000"/>
      <c r="AD913" s="1000"/>
      <c r="AE913" s="1000"/>
      <c r="AF913" s="1000"/>
      <c r="AG913" s="1000"/>
      <c r="AH913" s="1000"/>
      <c r="AI913" s="1000"/>
      <c r="AJ913" s="1000"/>
    </row>
    <row r="914" spans="1:36" s="369" customFormat="1">
      <c r="A914" s="735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  <c r="Q914" s="739"/>
      <c r="S914" s="646"/>
      <c r="T914" s="646"/>
      <c r="U914" s="646"/>
      <c r="V914" s="646"/>
      <c r="W914" s="646"/>
      <c r="X914" s="646"/>
      <c r="Y914" s="646"/>
      <c r="AA914" s="646"/>
      <c r="AC914" s="1000"/>
      <c r="AD914" s="1000"/>
      <c r="AE914" s="1000"/>
      <c r="AF914" s="1000"/>
      <c r="AG914" s="1000"/>
      <c r="AH914" s="1000"/>
      <c r="AI914" s="1000"/>
      <c r="AJ914" s="1000"/>
    </row>
    <row r="915" spans="1:36" s="369" customFormat="1">
      <c r="A915" s="735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  <c r="Q915" s="739"/>
      <c r="S915" s="646"/>
      <c r="T915" s="646"/>
      <c r="U915" s="646"/>
      <c r="V915" s="646"/>
      <c r="W915" s="646"/>
      <c r="X915" s="646"/>
      <c r="Y915" s="646"/>
      <c r="AA915" s="646"/>
      <c r="AC915" s="1000"/>
      <c r="AD915" s="1000"/>
      <c r="AE915" s="1000"/>
      <c r="AF915" s="1000"/>
      <c r="AG915" s="1000"/>
      <c r="AH915" s="1000"/>
      <c r="AI915" s="1000"/>
      <c r="AJ915" s="1000"/>
    </row>
    <row r="916" spans="1:36" s="369" customFormat="1">
      <c r="A916" s="735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  <c r="Q916" s="739"/>
      <c r="S916" s="646"/>
      <c r="T916" s="646"/>
      <c r="U916" s="646"/>
      <c r="V916" s="646"/>
      <c r="W916" s="646"/>
      <c r="X916" s="646"/>
      <c r="Y916" s="646"/>
      <c r="AA916" s="646"/>
      <c r="AC916" s="1000"/>
      <c r="AD916" s="1000"/>
      <c r="AE916" s="1000"/>
      <c r="AF916" s="1000"/>
      <c r="AG916" s="1000"/>
      <c r="AH916" s="1000"/>
      <c r="AI916" s="1000"/>
      <c r="AJ916" s="1000"/>
    </row>
    <row r="917" spans="1:36" s="369" customFormat="1">
      <c r="A917" s="735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  <c r="Q917" s="739"/>
      <c r="S917" s="646"/>
      <c r="T917" s="646"/>
      <c r="U917" s="646"/>
      <c r="V917" s="646"/>
      <c r="W917" s="646"/>
      <c r="X917" s="646"/>
      <c r="Y917" s="646"/>
      <c r="AA917" s="646"/>
      <c r="AC917" s="1000"/>
      <c r="AD917" s="1000"/>
      <c r="AE917" s="1000"/>
      <c r="AF917" s="1000"/>
      <c r="AG917" s="1000"/>
      <c r="AH917" s="1000"/>
      <c r="AI917" s="1000"/>
      <c r="AJ917" s="1000"/>
    </row>
    <row r="918" spans="1:36" s="369" customFormat="1">
      <c r="A918" s="735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  <c r="Q918" s="739"/>
      <c r="S918" s="646"/>
      <c r="T918" s="646"/>
      <c r="U918" s="646"/>
      <c r="V918" s="646"/>
      <c r="W918" s="646"/>
      <c r="X918" s="646"/>
      <c r="Y918" s="646"/>
      <c r="AA918" s="646"/>
      <c r="AC918" s="1000"/>
      <c r="AD918" s="1000"/>
      <c r="AE918" s="1000"/>
      <c r="AF918" s="1000"/>
      <c r="AG918" s="1000"/>
      <c r="AH918" s="1000"/>
      <c r="AI918" s="1000"/>
      <c r="AJ918" s="1000"/>
    </row>
    <row r="919" spans="1:36" s="369" customFormat="1">
      <c r="A919" s="735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  <c r="Q919" s="739"/>
      <c r="S919" s="646"/>
      <c r="T919" s="646"/>
      <c r="U919" s="646"/>
      <c r="V919" s="646"/>
      <c r="W919" s="646"/>
      <c r="X919" s="646"/>
      <c r="Y919" s="646"/>
      <c r="AA919" s="646"/>
      <c r="AC919" s="1000"/>
      <c r="AD919" s="1000"/>
      <c r="AE919" s="1000"/>
      <c r="AF919" s="1000"/>
      <c r="AG919" s="1000"/>
      <c r="AH919" s="1000"/>
      <c r="AI919" s="1000"/>
      <c r="AJ919" s="1000"/>
    </row>
    <row r="920" spans="1:36" s="369" customFormat="1">
      <c r="A920" s="735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  <c r="Q920" s="739"/>
      <c r="S920" s="646"/>
      <c r="T920" s="646"/>
      <c r="U920" s="646"/>
      <c r="V920" s="646"/>
      <c r="W920" s="646"/>
      <c r="X920" s="646"/>
      <c r="Y920" s="646"/>
      <c r="AA920" s="646"/>
      <c r="AC920" s="1000"/>
      <c r="AD920" s="1000"/>
      <c r="AE920" s="1000"/>
      <c r="AF920" s="1000"/>
      <c r="AG920" s="1000"/>
      <c r="AH920" s="1000"/>
      <c r="AI920" s="1000"/>
      <c r="AJ920" s="1000"/>
    </row>
    <row r="921" spans="1:36" s="369" customFormat="1">
      <c r="A921" s="735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  <c r="Q921" s="739"/>
      <c r="S921" s="646"/>
      <c r="T921" s="646"/>
      <c r="U921" s="646"/>
      <c r="V921" s="646"/>
      <c r="W921" s="646"/>
      <c r="X921" s="646"/>
      <c r="Y921" s="646"/>
      <c r="AA921" s="646"/>
      <c r="AC921" s="1000"/>
      <c r="AD921" s="1000"/>
      <c r="AE921" s="1000"/>
      <c r="AF921" s="1000"/>
      <c r="AG921" s="1000"/>
      <c r="AH921" s="1000"/>
      <c r="AI921" s="1000"/>
      <c r="AJ921" s="1000"/>
    </row>
    <row r="922" spans="1:36" s="369" customFormat="1">
      <c r="A922" s="735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  <c r="Q922" s="739"/>
      <c r="S922" s="646"/>
      <c r="T922" s="646"/>
      <c r="U922" s="646"/>
      <c r="V922" s="646"/>
      <c r="W922" s="646"/>
      <c r="X922" s="646"/>
      <c r="Y922" s="646"/>
      <c r="AA922" s="646"/>
      <c r="AC922" s="1000"/>
      <c r="AD922" s="1000"/>
      <c r="AE922" s="1000"/>
      <c r="AF922" s="1000"/>
      <c r="AG922" s="1000"/>
      <c r="AH922" s="1000"/>
      <c r="AI922" s="1000"/>
      <c r="AJ922" s="1000"/>
    </row>
    <row r="923" spans="1:36" s="369" customFormat="1">
      <c r="A923" s="735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  <c r="Q923" s="739"/>
      <c r="S923" s="646"/>
      <c r="T923" s="646"/>
      <c r="U923" s="646"/>
      <c r="V923" s="646"/>
      <c r="W923" s="646"/>
      <c r="X923" s="646"/>
      <c r="Y923" s="646"/>
      <c r="AA923" s="646"/>
      <c r="AC923" s="1000"/>
      <c r="AD923" s="1000"/>
      <c r="AE923" s="1000"/>
      <c r="AF923" s="1000"/>
      <c r="AG923" s="1000"/>
      <c r="AH923" s="1000"/>
      <c r="AI923" s="1000"/>
      <c r="AJ923" s="1000"/>
    </row>
    <row r="924" spans="1:36" s="369" customFormat="1">
      <c r="A924" s="735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  <c r="Q924" s="739"/>
      <c r="S924" s="646"/>
      <c r="T924" s="646"/>
      <c r="U924" s="646"/>
      <c r="V924" s="646"/>
      <c r="W924" s="646"/>
      <c r="X924" s="646"/>
      <c r="Y924" s="646"/>
      <c r="AA924" s="646"/>
      <c r="AC924" s="1000"/>
      <c r="AD924" s="1000"/>
      <c r="AE924" s="1000"/>
      <c r="AF924" s="1000"/>
      <c r="AG924" s="1000"/>
      <c r="AH924" s="1000"/>
      <c r="AI924" s="1000"/>
      <c r="AJ924" s="1000"/>
    </row>
    <row r="925" spans="1:36" s="369" customFormat="1">
      <c r="A925" s="735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  <c r="Q925" s="739"/>
      <c r="S925" s="646"/>
      <c r="T925" s="646"/>
      <c r="U925" s="646"/>
      <c r="V925" s="646"/>
      <c r="W925" s="646"/>
      <c r="X925" s="646"/>
      <c r="Y925" s="646"/>
      <c r="AA925" s="646"/>
      <c r="AC925" s="1000"/>
      <c r="AD925" s="1000"/>
      <c r="AE925" s="1000"/>
      <c r="AF925" s="1000"/>
      <c r="AG925" s="1000"/>
      <c r="AH925" s="1000"/>
      <c r="AI925" s="1000"/>
      <c r="AJ925" s="1000"/>
    </row>
    <row r="926" spans="1:36" s="369" customFormat="1">
      <c r="A926" s="735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  <c r="Q926" s="739"/>
      <c r="S926" s="646"/>
      <c r="T926" s="646"/>
      <c r="U926" s="646"/>
      <c r="V926" s="646"/>
      <c r="W926" s="646"/>
      <c r="X926" s="646"/>
      <c r="Y926" s="646"/>
      <c r="AA926" s="646"/>
      <c r="AC926" s="1000"/>
      <c r="AD926" s="1000"/>
      <c r="AE926" s="1000"/>
      <c r="AF926" s="1000"/>
      <c r="AG926" s="1000"/>
      <c r="AH926" s="1000"/>
      <c r="AI926" s="1000"/>
      <c r="AJ926" s="1000"/>
    </row>
    <row r="927" spans="1:36" s="369" customFormat="1">
      <c r="A927" s="735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  <c r="Q927" s="739"/>
      <c r="S927" s="646"/>
      <c r="T927" s="646"/>
      <c r="U927" s="646"/>
      <c r="V927" s="646"/>
      <c r="W927" s="646"/>
      <c r="X927" s="646"/>
      <c r="Y927" s="646"/>
      <c r="AA927" s="646"/>
      <c r="AC927" s="1000"/>
      <c r="AD927" s="1000"/>
      <c r="AE927" s="1000"/>
      <c r="AF927" s="1000"/>
      <c r="AG927" s="1000"/>
      <c r="AH927" s="1000"/>
      <c r="AI927" s="1000"/>
      <c r="AJ927" s="1000"/>
    </row>
    <row r="928" spans="1:36" s="369" customFormat="1">
      <c r="A928" s="735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  <c r="Q928" s="739"/>
      <c r="S928" s="646"/>
      <c r="T928" s="646"/>
      <c r="U928" s="646"/>
      <c r="V928" s="646"/>
      <c r="W928" s="646"/>
      <c r="X928" s="646"/>
      <c r="Y928" s="646"/>
      <c r="AA928" s="646"/>
      <c r="AC928" s="1000"/>
      <c r="AD928" s="1000"/>
      <c r="AE928" s="1000"/>
      <c r="AF928" s="1000"/>
      <c r="AG928" s="1000"/>
      <c r="AH928" s="1000"/>
      <c r="AI928" s="1000"/>
      <c r="AJ928" s="1000"/>
    </row>
    <row r="929" spans="1:36" s="369" customFormat="1">
      <c r="A929" s="735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  <c r="Q929" s="739"/>
      <c r="S929" s="646"/>
      <c r="T929" s="646"/>
      <c r="U929" s="646"/>
      <c r="V929" s="646"/>
      <c r="W929" s="646"/>
      <c r="X929" s="646"/>
      <c r="Y929" s="646"/>
      <c r="AA929" s="646"/>
      <c r="AC929" s="1000"/>
      <c r="AD929" s="1000"/>
      <c r="AE929" s="1000"/>
      <c r="AF929" s="1000"/>
      <c r="AG929" s="1000"/>
      <c r="AH929" s="1000"/>
      <c r="AI929" s="1000"/>
      <c r="AJ929" s="1000"/>
    </row>
    <row r="930" spans="1:36" s="369" customFormat="1">
      <c r="A930" s="735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  <c r="Q930" s="739"/>
      <c r="S930" s="646"/>
      <c r="T930" s="646"/>
      <c r="U930" s="646"/>
      <c r="V930" s="646"/>
      <c r="W930" s="646"/>
      <c r="X930" s="646"/>
      <c r="Y930" s="646"/>
      <c r="AA930" s="646"/>
      <c r="AC930" s="1000"/>
      <c r="AD930" s="1000"/>
      <c r="AE930" s="1000"/>
      <c r="AF930" s="1000"/>
      <c r="AG930" s="1000"/>
      <c r="AH930" s="1000"/>
      <c r="AI930" s="1000"/>
      <c r="AJ930" s="1000"/>
    </row>
    <row r="931" spans="1:36" s="369" customFormat="1">
      <c r="A931" s="735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  <c r="Q931" s="739"/>
      <c r="S931" s="646"/>
      <c r="T931" s="646"/>
      <c r="U931" s="646"/>
      <c r="V931" s="646"/>
      <c r="W931" s="646"/>
      <c r="X931" s="646"/>
      <c r="Y931" s="646"/>
      <c r="AA931" s="646"/>
      <c r="AC931" s="1000"/>
      <c r="AD931" s="1000"/>
      <c r="AE931" s="1000"/>
      <c r="AF931" s="1000"/>
      <c r="AG931" s="1000"/>
      <c r="AH931" s="1000"/>
      <c r="AI931" s="1000"/>
      <c r="AJ931" s="1000"/>
    </row>
    <row r="932" spans="1:36" s="369" customFormat="1">
      <c r="A932" s="735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  <c r="Q932" s="739"/>
      <c r="S932" s="646"/>
      <c r="T932" s="646"/>
      <c r="U932" s="646"/>
      <c r="V932" s="646"/>
      <c r="W932" s="646"/>
      <c r="X932" s="646"/>
      <c r="Y932" s="646"/>
      <c r="AA932" s="646"/>
      <c r="AC932" s="1000"/>
      <c r="AD932" s="1000"/>
      <c r="AE932" s="1000"/>
      <c r="AF932" s="1000"/>
      <c r="AG932" s="1000"/>
      <c r="AH932" s="1000"/>
      <c r="AI932" s="1000"/>
      <c r="AJ932" s="1000"/>
    </row>
    <row r="933" spans="1:36" s="369" customFormat="1">
      <c r="A933" s="735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  <c r="Q933" s="739"/>
      <c r="S933" s="646"/>
      <c r="T933" s="646"/>
      <c r="U933" s="646"/>
      <c r="V933" s="646"/>
      <c r="W933" s="646"/>
      <c r="X933" s="646"/>
      <c r="Y933" s="646"/>
      <c r="AA933" s="646"/>
      <c r="AC933" s="1000"/>
      <c r="AD933" s="1000"/>
      <c r="AE933" s="1000"/>
      <c r="AF933" s="1000"/>
      <c r="AG933" s="1000"/>
      <c r="AH933" s="1000"/>
      <c r="AI933" s="1000"/>
      <c r="AJ933" s="1000"/>
    </row>
    <row r="934" spans="1:36" s="369" customFormat="1">
      <c r="A934" s="735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  <c r="Q934" s="739"/>
      <c r="S934" s="646"/>
      <c r="T934" s="646"/>
      <c r="U934" s="646"/>
      <c r="V934" s="646"/>
      <c r="W934" s="646"/>
      <c r="X934" s="646"/>
      <c r="Y934" s="646"/>
      <c r="AA934" s="646"/>
      <c r="AC934" s="1000"/>
      <c r="AD934" s="1000"/>
      <c r="AE934" s="1000"/>
      <c r="AF934" s="1000"/>
      <c r="AG934" s="1000"/>
      <c r="AH934" s="1000"/>
      <c r="AI934" s="1000"/>
      <c r="AJ934" s="1000"/>
    </row>
    <row r="935" spans="1:36" s="369" customFormat="1">
      <c r="A935" s="735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  <c r="Q935" s="739"/>
      <c r="S935" s="646"/>
      <c r="T935" s="646"/>
      <c r="U935" s="646"/>
      <c r="V935" s="646"/>
      <c r="W935" s="646"/>
      <c r="X935" s="646"/>
      <c r="Y935" s="646"/>
      <c r="AA935" s="646"/>
      <c r="AC935" s="1000"/>
      <c r="AD935" s="1000"/>
      <c r="AE935" s="1000"/>
      <c r="AF935" s="1000"/>
      <c r="AG935" s="1000"/>
      <c r="AH935" s="1000"/>
      <c r="AI935" s="1000"/>
      <c r="AJ935" s="1000"/>
    </row>
    <row r="936" spans="1:36" s="369" customFormat="1">
      <c r="A936" s="735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  <c r="Q936" s="739"/>
      <c r="S936" s="646"/>
      <c r="T936" s="646"/>
      <c r="U936" s="646"/>
      <c r="V936" s="646"/>
      <c r="W936" s="646"/>
      <c r="X936" s="646"/>
      <c r="Y936" s="646"/>
      <c r="AA936" s="646"/>
      <c r="AC936" s="1000"/>
      <c r="AD936" s="1000"/>
      <c r="AE936" s="1000"/>
      <c r="AF936" s="1000"/>
      <c r="AG936" s="1000"/>
      <c r="AH936" s="1000"/>
      <c r="AI936" s="1000"/>
      <c r="AJ936" s="1000"/>
    </row>
    <row r="937" spans="1:36" s="369" customFormat="1">
      <c r="A937" s="735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  <c r="Q937" s="739"/>
      <c r="S937" s="646"/>
      <c r="T937" s="646"/>
      <c r="U937" s="646"/>
      <c r="V937" s="646"/>
      <c r="W937" s="646"/>
      <c r="X937" s="646"/>
      <c r="Y937" s="646"/>
      <c r="AA937" s="646"/>
      <c r="AC937" s="1000"/>
      <c r="AD937" s="1000"/>
      <c r="AE937" s="1000"/>
      <c r="AF937" s="1000"/>
      <c r="AG937" s="1000"/>
      <c r="AH937" s="1000"/>
      <c r="AI937" s="1000"/>
      <c r="AJ937" s="1000"/>
    </row>
    <row r="938" spans="1:36" s="369" customFormat="1">
      <c r="A938" s="735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  <c r="Q938" s="739"/>
      <c r="S938" s="646"/>
      <c r="T938" s="646"/>
      <c r="U938" s="646"/>
      <c r="V938" s="646"/>
      <c r="W938" s="646"/>
      <c r="X938" s="646"/>
      <c r="Y938" s="646"/>
      <c r="AA938" s="646"/>
      <c r="AC938" s="1000"/>
      <c r="AD938" s="1000"/>
      <c r="AE938" s="1000"/>
      <c r="AF938" s="1000"/>
      <c r="AG938" s="1000"/>
      <c r="AH938" s="1000"/>
      <c r="AI938" s="1000"/>
      <c r="AJ938" s="1000"/>
    </row>
    <row r="939" spans="1:36" s="369" customFormat="1">
      <c r="A939" s="735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  <c r="Q939" s="739"/>
      <c r="S939" s="646"/>
      <c r="T939" s="646"/>
      <c r="U939" s="646"/>
      <c r="V939" s="646"/>
      <c r="W939" s="646"/>
      <c r="X939" s="646"/>
      <c r="Y939" s="646"/>
      <c r="AA939" s="646"/>
      <c r="AC939" s="1000"/>
      <c r="AD939" s="1000"/>
      <c r="AE939" s="1000"/>
      <c r="AF939" s="1000"/>
      <c r="AG939" s="1000"/>
      <c r="AH939" s="1000"/>
      <c r="AI939" s="1000"/>
      <c r="AJ939" s="1000"/>
    </row>
    <row r="940" spans="1:36" s="369" customFormat="1">
      <c r="A940" s="735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  <c r="Q940" s="739"/>
      <c r="S940" s="646"/>
      <c r="T940" s="646"/>
      <c r="U940" s="646"/>
      <c r="V940" s="646"/>
      <c r="W940" s="646"/>
      <c r="X940" s="646"/>
      <c r="Y940" s="646"/>
      <c r="AA940" s="646"/>
      <c r="AC940" s="1000"/>
      <c r="AD940" s="1000"/>
      <c r="AE940" s="1000"/>
      <c r="AF940" s="1000"/>
      <c r="AG940" s="1000"/>
      <c r="AH940" s="1000"/>
      <c r="AI940" s="1000"/>
      <c r="AJ940" s="1000"/>
    </row>
    <row r="941" spans="1:36" s="369" customFormat="1">
      <c r="A941" s="735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  <c r="Q941" s="739"/>
      <c r="S941" s="646"/>
      <c r="T941" s="646"/>
      <c r="U941" s="646"/>
      <c r="V941" s="646"/>
      <c r="W941" s="646"/>
      <c r="X941" s="646"/>
      <c r="Y941" s="646"/>
      <c r="AA941" s="646"/>
      <c r="AC941" s="1000"/>
      <c r="AD941" s="1000"/>
      <c r="AE941" s="1000"/>
      <c r="AF941" s="1000"/>
      <c r="AG941" s="1000"/>
      <c r="AH941" s="1000"/>
      <c r="AI941" s="1000"/>
      <c r="AJ941" s="1000"/>
    </row>
    <row r="942" spans="1:36" s="369" customFormat="1">
      <c r="A942" s="735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  <c r="Q942" s="739"/>
      <c r="S942" s="646"/>
      <c r="T942" s="646"/>
      <c r="U942" s="646"/>
      <c r="V942" s="646"/>
      <c r="W942" s="646"/>
      <c r="X942" s="646"/>
      <c r="Y942" s="646"/>
      <c r="AA942" s="646"/>
      <c r="AC942" s="1000"/>
      <c r="AD942" s="1000"/>
      <c r="AE942" s="1000"/>
      <c r="AF942" s="1000"/>
      <c r="AG942" s="1000"/>
      <c r="AH942" s="1000"/>
      <c r="AI942" s="1000"/>
      <c r="AJ942" s="1000"/>
    </row>
    <row r="943" spans="1:36" s="369" customFormat="1">
      <c r="A943" s="735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  <c r="Q943" s="739"/>
      <c r="S943" s="646"/>
      <c r="T943" s="646"/>
      <c r="U943" s="646"/>
      <c r="V943" s="646"/>
      <c r="W943" s="646"/>
      <c r="X943" s="646"/>
      <c r="Y943" s="646"/>
      <c r="AA943" s="646"/>
      <c r="AC943" s="1000"/>
      <c r="AD943" s="1000"/>
      <c r="AE943" s="1000"/>
      <c r="AF943" s="1000"/>
      <c r="AG943" s="1000"/>
      <c r="AH943" s="1000"/>
      <c r="AI943" s="1000"/>
      <c r="AJ943" s="1000"/>
    </row>
    <row r="944" spans="1:36" s="369" customFormat="1">
      <c r="A944" s="735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  <c r="Q944" s="739"/>
      <c r="S944" s="646"/>
      <c r="T944" s="646"/>
      <c r="U944" s="646"/>
      <c r="V944" s="646"/>
      <c r="W944" s="646"/>
      <c r="X944" s="646"/>
      <c r="Y944" s="646"/>
      <c r="AA944" s="646"/>
      <c r="AC944" s="1000"/>
      <c r="AD944" s="1000"/>
      <c r="AE944" s="1000"/>
      <c r="AF944" s="1000"/>
      <c r="AG944" s="1000"/>
      <c r="AH944" s="1000"/>
      <c r="AI944" s="1000"/>
      <c r="AJ944" s="1000"/>
    </row>
    <row r="945" spans="1:36" s="369" customFormat="1">
      <c r="A945" s="735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  <c r="Q945" s="739"/>
      <c r="S945" s="646"/>
      <c r="T945" s="646"/>
      <c r="U945" s="646"/>
      <c r="V945" s="646"/>
      <c r="W945" s="646"/>
      <c r="X945" s="646"/>
      <c r="Y945" s="646"/>
      <c r="AA945" s="646"/>
      <c r="AC945" s="1000"/>
      <c r="AD945" s="1000"/>
      <c r="AE945" s="1000"/>
      <c r="AF945" s="1000"/>
      <c r="AG945" s="1000"/>
      <c r="AH945" s="1000"/>
      <c r="AI945" s="1000"/>
      <c r="AJ945" s="1000"/>
    </row>
    <row r="946" spans="1:36" s="369" customFormat="1">
      <c r="A946" s="735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  <c r="Q946" s="739"/>
      <c r="S946" s="646"/>
      <c r="T946" s="646"/>
      <c r="U946" s="646"/>
      <c r="V946" s="646"/>
      <c r="W946" s="646"/>
      <c r="X946" s="646"/>
      <c r="Y946" s="646"/>
      <c r="AA946" s="646"/>
      <c r="AC946" s="1000"/>
      <c r="AD946" s="1000"/>
      <c r="AE946" s="1000"/>
      <c r="AF946" s="1000"/>
      <c r="AG946" s="1000"/>
      <c r="AH946" s="1000"/>
      <c r="AI946" s="1000"/>
      <c r="AJ946" s="1000"/>
    </row>
    <row r="947" spans="1:36" s="369" customFormat="1">
      <c r="A947" s="735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  <c r="Q947" s="739"/>
      <c r="S947" s="646"/>
      <c r="T947" s="646"/>
      <c r="U947" s="646"/>
      <c r="V947" s="646"/>
      <c r="W947" s="646"/>
      <c r="X947" s="646"/>
      <c r="Y947" s="646"/>
      <c r="AA947" s="646"/>
      <c r="AC947" s="1000"/>
      <c r="AD947" s="1000"/>
      <c r="AE947" s="1000"/>
      <c r="AF947" s="1000"/>
      <c r="AG947" s="1000"/>
      <c r="AH947" s="1000"/>
      <c r="AI947" s="1000"/>
      <c r="AJ947" s="1000"/>
    </row>
    <row r="948" spans="1:36" s="369" customFormat="1">
      <c r="A948" s="735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  <c r="Q948" s="739"/>
      <c r="S948" s="646"/>
      <c r="T948" s="646"/>
      <c r="U948" s="646"/>
      <c r="V948" s="646"/>
      <c r="W948" s="646"/>
      <c r="X948" s="646"/>
      <c r="Y948" s="646"/>
      <c r="AA948" s="646"/>
      <c r="AC948" s="1000"/>
      <c r="AD948" s="1000"/>
      <c r="AE948" s="1000"/>
      <c r="AF948" s="1000"/>
      <c r="AG948" s="1000"/>
      <c r="AH948" s="1000"/>
      <c r="AI948" s="1000"/>
      <c r="AJ948" s="1000"/>
    </row>
    <row r="949" spans="1:36" s="369" customFormat="1">
      <c r="A949" s="735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  <c r="Q949" s="739"/>
      <c r="S949" s="646"/>
      <c r="T949" s="646"/>
      <c r="U949" s="646"/>
      <c r="V949" s="646"/>
      <c r="W949" s="646"/>
      <c r="X949" s="646"/>
      <c r="Y949" s="646"/>
      <c r="AA949" s="646"/>
      <c r="AC949" s="1000"/>
      <c r="AD949" s="1000"/>
      <c r="AE949" s="1000"/>
      <c r="AF949" s="1000"/>
      <c r="AG949" s="1000"/>
      <c r="AH949" s="1000"/>
      <c r="AI949" s="1000"/>
      <c r="AJ949" s="1000"/>
    </row>
    <row r="950" spans="1:36" s="369" customFormat="1">
      <c r="A950" s="735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  <c r="Q950" s="739"/>
      <c r="S950" s="646"/>
      <c r="T950" s="646"/>
      <c r="U950" s="646"/>
      <c r="V950" s="646"/>
      <c r="W950" s="646"/>
      <c r="X950" s="646"/>
      <c r="Y950" s="646"/>
      <c r="AA950" s="646"/>
      <c r="AC950" s="1000"/>
      <c r="AD950" s="1000"/>
      <c r="AE950" s="1000"/>
      <c r="AF950" s="1000"/>
      <c r="AG950" s="1000"/>
      <c r="AH950" s="1000"/>
      <c r="AI950" s="1000"/>
      <c r="AJ950" s="1000"/>
    </row>
    <row r="951" spans="1:36" s="369" customFormat="1">
      <c r="A951" s="735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  <c r="Q951" s="739"/>
      <c r="S951" s="646"/>
      <c r="T951" s="646"/>
      <c r="U951" s="646"/>
      <c r="V951" s="646"/>
      <c r="W951" s="646"/>
      <c r="X951" s="646"/>
      <c r="Y951" s="646"/>
      <c r="AA951" s="646"/>
      <c r="AC951" s="1000"/>
      <c r="AD951" s="1000"/>
      <c r="AE951" s="1000"/>
      <c r="AF951" s="1000"/>
      <c r="AG951" s="1000"/>
      <c r="AH951" s="1000"/>
      <c r="AI951" s="1000"/>
      <c r="AJ951" s="1000"/>
    </row>
    <row r="952" spans="1:36" s="369" customFormat="1">
      <c r="A952" s="735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  <c r="Q952" s="739"/>
      <c r="S952" s="646"/>
      <c r="T952" s="646"/>
      <c r="U952" s="646"/>
      <c r="V952" s="646"/>
      <c r="W952" s="646"/>
      <c r="X952" s="646"/>
      <c r="Y952" s="646"/>
      <c r="AA952" s="646"/>
      <c r="AC952" s="1000"/>
      <c r="AD952" s="1000"/>
      <c r="AE952" s="1000"/>
      <c r="AF952" s="1000"/>
      <c r="AG952" s="1000"/>
      <c r="AH952" s="1000"/>
      <c r="AI952" s="1000"/>
      <c r="AJ952" s="1000"/>
    </row>
    <row r="953" spans="1:36" s="369" customFormat="1">
      <c r="A953" s="735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  <c r="Q953" s="739"/>
      <c r="S953" s="646"/>
      <c r="T953" s="646"/>
      <c r="U953" s="646"/>
      <c r="V953" s="646"/>
      <c r="W953" s="646"/>
      <c r="X953" s="646"/>
      <c r="Y953" s="646"/>
      <c r="AA953" s="646"/>
      <c r="AC953" s="1000"/>
      <c r="AD953" s="1000"/>
      <c r="AE953" s="1000"/>
      <c r="AF953" s="1000"/>
      <c r="AG953" s="1000"/>
      <c r="AH953" s="1000"/>
      <c r="AI953" s="1000"/>
      <c r="AJ953" s="1000"/>
    </row>
    <row r="954" spans="1:36" s="369" customFormat="1">
      <c r="A954" s="735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  <c r="Q954" s="739"/>
      <c r="S954" s="646"/>
      <c r="T954" s="646"/>
      <c r="U954" s="646"/>
      <c r="V954" s="646"/>
      <c r="W954" s="646"/>
      <c r="X954" s="646"/>
      <c r="Y954" s="646"/>
      <c r="AA954" s="646"/>
      <c r="AC954" s="1000"/>
      <c r="AD954" s="1000"/>
      <c r="AE954" s="1000"/>
      <c r="AF954" s="1000"/>
      <c r="AG954" s="1000"/>
      <c r="AH954" s="1000"/>
      <c r="AI954" s="1000"/>
      <c r="AJ954" s="1000"/>
    </row>
    <row r="955" spans="1:36" s="369" customFormat="1">
      <c r="A955" s="735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  <c r="Q955" s="739"/>
      <c r="S955" s="646"/>
      <c r="T955" s="646"/>
      <c r="U955" s="646"/>
      <c r="V955" s="646"/>
      <c r="W955" s="646"/>
      <c r="X955" s="646"/>
      <c r="Y955" s="646"/>
      <c r="AA955" s="646"/>
      <c r="AC955" s="1000"/>
      <c r="AD955" s="1000"/>
      <c r="AE955" s="1000"/>
      <c r="AF955" s="1000"/>
      <c r="AG955" s="1000"/>
      <c r="AH955" s="1000"/>
      <c r="AI955" s="1000"/>
      <c r="AJ955" s="1000"/>
    </row>
    <row r="956" spans="1:36" s="369" customFormat="1">
      <c r="A956" s="735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  <c r="Q956" s="739"/>
      <c r="S956" s="646"/>
      <c r="T956" s="646"/>
      <c r="U956" s="646"/>
      <c r="V956" s="646"/>
      <c r="W956" s="646"/>
      <c r="X956" s="646"/>
      <c r="Y956" s="646"/>
      <c r="AA956" s="646"/>
      <c r="AC956" s="1000"/>
      <c r="AD956" s="1000"/>
      <c r="AE956" s="1000"/>
      <c r="AF956" s="1000"/>
      <c r="AG956" s="1000"/>
      <c r="AH956" s="1000"/>
      <c r="AI956" s="1000"/>
      <c r="AJ956" s="1000"/>
    </row>
    <row r="957" spans="1:36" s="369" customFormat="1">
      <c r="A957" s="735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  <c r="Q957" s="739"/>
      <c r="S957" s="646"/>
      <c r="T957" s="646"/>
      <c r="U957" s="646"/>
      <c r="V957" s="646"/>
      <c r="W957" s="646"/>
      <c r="X957" s="646"/>
      <c r="Y957" s="646"/>
      <c r="AA957" s="646"/>
      <c r="AC957" s="1000"/>
      <c r="AD957" s="1000"/>
      <c r="AE957" s="1000"/>
      <c r="AF957" s="1000"/>
      <c r="AG957" s="1000"/>
      <c r="AH957" s="1000"/>
      <c r="AI957" s="1000"/>
      <c r="AJ957" s="1000"/>
    </row>
    <row r="958" spans="1:36" s="369" customFormat="1">
      <c r="A958" s="735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  <c r="Q958" s="739"/>
      <c r="S958" s="646"/>
      <c r="T958" s="646"/>
      <c r="U958" s="646"/>
      <c r="V958" s="646"/>
      <c r="W958" s="646"/>
      <c r="X958" s="646"/>
      <c r="Y958" s="646"/>
      <c r="AA958" s="646"/>
      <c r="AC958" s="1000"/>
      <c r="AD958" s="1000"/>
      <c r="AE958" s="1000"/>
      <c r="AF958" s="1000"/>
      <c r="AG958" s="1000"/>
      <c r="AH958" s="1000"/>
      <c r="AI958" s="1000"/>
      <c r="AJ958" s="1000"/>
    </row>
    <row r="959" spans="1:36" s="369" customFormat="1">
      <c r="A959" s="735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  <c r="Q959" s="739"/>
      <c r="S959" s="646"/>
      <c r="T959" s="646"/>
      <c r="U959" s="646"/>
      <c r="V959" s="646"/>
      <c r="W959" s="646"/>
      <c r="X959" s="646"/>
      <c r="Y959" s="646"/>
      <c r="AA959" s="646"/>
      <c r="AC959" s="1000"/>
      <c r="AD959" s="1000"/>
      <c r="AE959" s="1000"/>
      <c r="AF959" s="1000"/>
      <c r="AG959" s="1000"/>
      <c r="AH959" s="1000"/>
      <c r="AI959" s="1000"/>
      <c r="AJ959" s="1000"/>
    </row>
    <row r="960" spans="1:36" s="369" customFormat="1">
      <c r="A960" s="735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  <c r="Q960" s="739"/>
      <c r="S960" s="646"/>
      <c r="T960" s="646"/>
      <c r="U960" s="646"/>
      <c r="V960" s="646"/>
      <c r="W960" s="646"/>
      <c r="X960" s="646"/>
      <c r="Y960" s="646"/>
      <c r="AA960" s="646"/>
      <c r="AC960" s="1000"/>
      <c r="AD960" s="1000"/>
      <c r="AE960" s="1000"/>
      <c r="AF960" s="1000"/>
      <c r="AG960" s="1000"/>
      <c r="AH960" s="1000"/>
      <c r="AI960" s="1000"/>
      <c r="AJ960" s="1000"/>
    </row>
    <row r="961" spans="1:36" s="369" customFormat="1">
      <c r="A961" s="735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  <c r="Q961" s="739"/>
      <c r="S961" s="646"/>
      <c r="T961" s="646"/>
      <c r="U961" s="646"/>
      <c r="V961" s="646"/>
      <c r="W961" s="646"/>
      <c r="X961" s="646"/>
      <c r="Y961" s="646"/>
      <c r="AA961" s="646"/>
      <c r="AC961" s="1000"/>
      <c r="AD961" s="1000"/>
      <c r="AE961" s="1000"/>
      <c r="AF961" s="1000"/>
      <c r="AG961" s="1000"/>
      <c r="AH961" s="1000"/>
      <c r="AI961" s="1000"/>
      <c r="AJ961" s="1000"/>
    </row>
    <row r="962" spans="1:36" s="369" customFormat="1">
      <c r="A962" s="735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  <c r="Q962" s="739"/>
      <c r="S962" s="646"/>
      <c r="T962" s="646"/>
      <c r="U962" s="646"/>
      <c r="V962" s="646"/>
      <c r="W962" s="646"/>
      <c r="X962" s="646"/>
      <c r="Y962" s="646"/>
      <c r="AA962" s="646"/>
      <c r="AC962" s="1000"/>
      <c r="AD962" s="1000"/>
      <c r="AE962" s="1000"/>
      <c r="AF962" s="1000"/>
      <c r="AG962" s="1000"/>
      <c r="AH962" s="1000"/>
      <c r="AI962" s="1000"/>
      <c r="AJ962" s="1000"/>
    </row>
    <row r="963" spans="1:36" s="369" customFormat="1">
      <c r="A963" s="735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  <c r="Q963" s="739"/>
      <c r="S963" s="646"/>
      <c r="T963" s="646"/>
      <c r="U963" s="646"/>
      <c r="V963" s="646"/>
      <c r="W963" s="646"/>
      <c r="X963" s="646"/>
      <c r="Y963" s="646"/>
      <c r="AA963" s="646"/>
      <c r="AC963" s="1000"/>
      <c r="AD963" s="1000"/>
      <c r="AE963" s="1000"/>
      <c r="AF963" s="1000"/>
      <c r="AG963" s="1000"/>
      <c r="AH963" s="1000"/>
      <c r="AI963" s="1000"/>
      <c r="AJ963" s="1000"/>
    </row>
    <row r="964" spans="1:36" s="369" customFormat="1">
      <c r="A964" s="735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  <c r="Q964" s="739"/>
      <c r="S964" s="646"/>
      <c r="T964" s="646"/>
      <c r="U964" s="646"/>
      <c r="V964" s="646"/>
      <c r="W964" s="646"/>
      <c r="X964" s="646"/>
      <c r="Y964" s="646"/>
      <c r="AA964" s="646"/>
      <c r="AC964" s="1000"/>
      <c r="AD964" s="1000"/>
      <c r="AE964" s="1000"/>
      <c r="AF964" s="1000"/>
      <c r="AG964" s="1000"/>
      <c r="AH964" s="1000"/>
      <c r="AI964" s="1000"/>
      <c r="AJ964" s="1000"/>
    </row>
    <row r="965" spans="1:36" s="369" customFormat="1">
      <c r="A965" s="735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  <c r="Q965" s="739"/>
      <c r="S965" s="646"/>
      <c r="T965" s="646"/>
      <c r="U965" s="646"/>
      <c r="V965" s="646"/>
      <c r="W965" s="646"/>
      <c r="X965" s="646"/>
      <c r="Y965" s="646"/>
      <c r="AA965" s="646"/>
      <c r="AC965" s="1000"/>
      <c r="AD965" s="1000"/>
      <c r="AE965" s="1000"/>
      <c r="AF965" s="1000"/>
      <c r="AG965" s="1000"/>
      <c r="AH965" s="1000"/>
      <c r="AI965" s="1000"/>
      <c r="AJ965" s="1000"/>
    </row>
    <row r="966" spans="1:36" s="369" customFormat="1">
      <c r="A966" s="735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  <c r="Q966" s="739"/>
      <c r="S966" s="646"/>
      <c r="T966" s="646"/>
      <c r="U966" s="646"/>
      <c r="V966" s="646"/>
      <c r="W966" s="646"/>
      <c r="X966" s="646"/>
      <c r="Y966" s="646"/>
      <c r="AA966" s="646"/>
      <c r="AC966" s="1000"/>
      <c r="AD966" s="1000"/>
      <c r="AE966" s="1000"/>
      <c r="AF966" s="1000"/>
      <c r="AG966" s="1000"/>
      <c r="AH966" s="1000"/>
      <c r="AI966" s="1000"/>
      <c r="AJ966" s="1000"/>
    </row>
    <row r="967" spans="1:36" s="369" customFormat="1">
      <c r="A967" s="735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  <c r="Q967" s="739"/>
      <c r="S967" s="646"/>
      <c r="T967" s="646"/>
      <c r="U967" s="646"/>
      <c r="V967" s="646"/>
      <c r="W967" s="646"/>
      <c r="X967" s="646"/>
      <c r="Y967" s="646"/>
      <c r="AA967" s="646"/>
      <c r="AC967" s="1000"/>
      <c r="AD967" s="1000"/>
      <c r="AE967" s="1000"/>
      <c r="AF967" s="1000"/>
      <c r="AG967" s="1000"/>
      <c r="AH967" s="1000"/>
      <c r="AI967" s="1000"/>
      <c r="AJ967" s="1000"/>
    </row>
    <row r="968" spans="1:36" s="369" customFormat="1">
      <c r="A968" s="735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  <c r="Q968" s="739"/>
      <c r="S968" s="646"/>
      <c r="T968" s="646"/>
      <c r="U968" s="646"/>
      <c r="V968" s="646"/>
      <c r="W968" s="646"/>
      <c r="X968" s="646"/>
      <c r="Y968" s="646"/>
      <c r="AA968" s="646"/>
      <c r="AC968" s="1000"/>
      <c r="AD968" s="1000"/>
      <c r="AE968" s="1000"/>
      <c r="AF968" s="1000"/>
      <c r="AG968" s="1000"/>
      <c r="AH968" s="1000"/>
      <c r="AI968" s="1000"/>
      <c r="AJ968" s="1000"/>
    </row>
    <row r="969" spans="1:36" s="369" customFormat="1">
      <c r="A969" s="735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  <c r="Q969" s="739"/>
      <c r="S969" s="646"/>
      <c r="T969" s="646"/>
      <c r="U969" s="646"/>
      <c r="V969" s="646"/>
      <c r="W969" s="646"/>
      <c r="X969" s="646"/>
      <c r="Y969" s="646"/>
      <c r="AA969" s="646"/>
      <c r="AC969" s="1000"/>
      <c r="AD969" s="1000"/>
      <c r="AE969" s="1000"/>
      <c r="AF969" s="1000"/>
      <c r="AG969" s="1000"/>
      <c r="AH969" s="1000"/>
      <c r="AI969" s="1000"/>
      <c r="AJ969" s="1000"/>
    </row>
    <row r="970" spans="1:36" s="369" customFormat="1">
      <c r="A970" s="735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  <c r="Q970" s="739"/>
      <c r="S970" s="646"/>
      <c r="T970" s="646"/>
      <c r="U970" s="646"/>
      <c r="V970" s="646"/>
      <c r="W970" s="646"/>
      <c r="X970" s="646"/>
      <c r="Y970" s="646"/>
      <c r="AA970" s="646"/>
      <c r="AC970" s="1000"/>
      <c r="AD970" s="1000"/>
      <c r="AE970" s="1000"/>
      <c r="AF970" s="1000"/>
      <c r="AG970" s="1000"/>
      <c r="AH970" s="1000"/>
      <c r="AI970" s="1000"/>
      <c r="AJ970" s="1000"/>
    </row>
    <row r="971" spans="1:36" s="369" customFormat="1">
      <c r="A971" s="735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  <c r="Q971" s="739"/>
      <c r="S971" s="646"/>
      <c r="T971" s="646"/>
      <c r="U971" s="646"/>
      <c r="V971" s="646"/>
      <c r="W971" s="646"/>
      <c r="X971" s="646"/>
      <c r="Y971" s="646"/>
      <c r="AA971" s="646"/>
      <c r="AC971" s="1000"/>
      <c r="AD971" s="1000"/>
      <c r="AE971" s="1000"/>
      <c r="AF971" s="1000"/>
      <c r="AG971" s="1000"/>
      <c r="AH971" s="1000"/>
      <c r="AI971" s="1000"/>
      <c r="AJ971" s="1000"/>
    </row>
    <row r="972" spans="1:36" s="369" customFormat="1">
      <c r="A972" s="735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  <c r="Q972" s="739"/>
      <c r="S972" s="646"/>
      <c r="T972" s="646"/>
      <c r="U972" s="646"/>
      <c r="V972" s="646"/>
      <c r="W972" s="646"/>
      <c r="X972" s="646"/>
      <c r="Y972" s="646"/>
      <c r="AA972" s="646"/>
      <c r="AC972" s="1000"/>
      <c r="AD972" s="1000"/>
      <c r="AE972" s="1000"/>
      <c r="AF972" s="1000"/>
      <c r="AG972" s="1000"/>
      <c r="AH972" s="1000"/>
      <c r="AI972" s="1000"/>
      <c r="AJ972" s="1000"/>
    </row>
    <row r="973" spans="1:36" s="369" customFormat="1">
      <c r="A973" s="735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  <c r="Q973" s="739"/>
      <c r="S973" s="646"/>
      <c r="T973" s="646"/>
      <c r="U973" s="646"/>
      <c r="V973" s="646"/>
      <c r="W973" s="646"/>
      <c r="X973" s="646"/>
      <c r="Y973" s="646"/>
      <c r="AA973" s="646"/>
      <c r="AC973" s="1000"/>
      <c r="AD973" s="1000"/>
      <c r="AE973" s="1000"/>
      <c r="AF973" s="1000"/>
      <c r="AG973" s="1000"/>
      <c r="AH973" s="1000"/>
      <c r="AI973" s="1000"/>
      <c r="AJ973" s="1000"/>
    </row>
    <row r="974" spans="1:36" s="369" customFormat="1">
      <c r="A974" s="735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  <c r="Q974" s="739"/>
      <c r="S974" s="646"/>
      <c r="T974" s="646"/>
      <c r="U974" s="646"/>
      <c r="V974" s="646"/>
      <c r="W974" s="646"/>
      <c r="X974" s="646"/>
      <c r="Y974" s="646"/>
      <c r="AA974" s="646"/>
      <c r="AC974" s="1000"/>
      <c r="AD974" s="1000"/>
      <c r="AE974" s="1000"/>
      <c r="AF974" s="1000"/>
      <c r="AG974" s="1000"/>
      <c r="AH974" s="1000"/>
      <c r="AI974" s="1000"/>
      <c r="AJ974" s="1000"/>
    </row>
    <row r="975" spans="1:36" s="369" customFormat="1">
      <c r="A975" s="735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  <c r="Q975" s="739"/>
      <c r="S975" s="646"/>
      <c r="T975" s="646"/>
      <c r="U975" s="646"/>
      <c r="V975" s="646"/>
      <c r="W975" s="646"/>
      <c r="X975" s="646"/>
      <c r="Y975" s="646"/>
      <c r="AA975" s="646"/>
      <c r="AC975" s="1000"/>
      <c r="AD975" s="1000"/>
      <c r="AE975" s="1000"/>
      <c r="AF975" s="1000"/>
      <c r="AG975" s="1000"/>
      <c r="AH975" s="1000"/>
      <c r="AI975" s="1000"/>
      <c r="AJ975" s="1000"/>
    </row>
    <row r="976" spans="1:36" s="369" customFormat="1">
      <c r="A976" s="735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  <c r="Q976" s="739"/>
      <c r="S976" s="646"/>
      <c r="T976" s="646"/>
      <c r="U976" s="646"/>
      <c r="V976" s="646"/>
      <c r="W976" s="646"/>
      <c r="X976" s="646"/>
      <c r="Y976" s="646"/>
      <c r="AA976" s="646"/>
      <c r="AC976" s="1000"/>
      <c r="AD976" s="1000"/>
      <c r="AE976" s="1000"/>
      <c r="AF976" s="1000"/>
      <c r="AG976" s="1000"/>
      <c r="AH976" s="1000"/>
      <c r="AI976" s="1000"/>
      <c r="AJ976" s="1000"/>
    </row>
    <row r="977" spans="1:36" s="369" customFormat="1">
      <c r="A977" s="735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  <c r="Q977" s="739"/>
      <c r="S977" s="646"/>
      <c r="T977" s="646"/>
      <c r="U977" s="646"/>
      <c r="V977" s="646"/>
      <c r="W977" s="646"/>
      <c r="X977" s="646"/>
      <c r="Y977" s="646"/>
      <c r="AA977" s="646"/>
      <c r="AC977" s="1000"/>
      <c r="AD977" s="1000"/>
      <c r="AE977" s="1000"/>
      <c r="AF977" s="1000"/>
      <c r="AG977" s="1000"/>
      <c r="AH977" s="1000"/>
      <c r="AI977" s="1000"/>
      <c r="AJ977" s="1000"/>
    </row>
    <row r="978" spans="1:36" s="369" customFormat="1">
      <c r="A978" s="735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  <c r="Q978" s="739"/>
      <c r="S978" s="646"/>
      <c r="T978" s="646"/>
      <c r="U978" s="646"/>
      <c r="V978" s="646"/>
      <c r="W978" s="646"/>
      <c r="X978" s="646"/>
      <c r="Y978" s="646"/>
      <c r="AA978" s="646"/>
      <c r="AC978" s="1000"/>
      <c r="AD978" s="1000"/>
      <c r="AE978" s="1000"/>
      <c r="AF978" s="1000"/>
      <c r="AG978" s="1000"/>
      <c r="AH978" s="1000"/>
      <c r="AI978" s="1000"/>
      <c r="AJ978" s="1000"/>
    </row>
    <row r="979" spans="1:36" s="369" customFormat="1">
      <c r="A979" s="735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  <c r="Q979" s="739"/>
      <c r="S979" s="646"/>
      <c r="T979" s="646"/>
      <c r="U979" s="646"/>
      <c r="V979" s="646"/>
      <c r="W979" s="646"/>
      <c r="X979" s="646"/>
      <c r="Y979" s="646"/>
      <c r="AA979" s="646"/>
      <c r="AC979" s="1000"/>
      <c r="AD979" s="1000"/>
      <c r="AE979" s="1000"/>
      <c r="AF979" s="1000"/>
      <c r="AG979" s="1000"/>
      <c r="AH979" s="1000"/>
      <c r="AI979" s="1000"/>
      <c r="AJ979" s="1000"/>
    </row>
    <row r="980" spans="1:36" s="369" customFormat="1">
      <c r="A980" s="735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  <c r="Q980" s="739"/>
      <c r="S980" s="646"/>
      <c r="T980" s="646"/>
      <c r="U980" s="646"/>
      <c r="V980" s="646"/>
      <c r="W980" s="646"/>
      <c r="X980" s="646"/>
      <c r="Y980" s="646"/>
      <c r="AA980" s="646"/>
      <c r="AC980" s="1000"/>
      <c r="AD980" s="1000"/>
      <c r="AE980" s="1000"/>
      <c r="AF980" s="1000"/>
      <c r="AG980" s="1000"/>
      <c r="AH980" s="1000"/>
      <c r="AI980" s="1000"/>
      <c r="AJ980" s="1000"/>
    </row>
    <row r="981" spans="1:36" s="369" customFormat="1">
      <c r="A981" s="735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  <c r="Q981" s="739"/>
      <c r="S981" s="646"/>
      <c r="T981" s="646"/>
      <c r="U981" s="646"/>
      <c r="V981" s="646"/>
      <c r="W981" s="646"/>
      <c r="X981" s="646"/>
      <c r="Y981" s="646"/>
      <c r="AA981" s="646"/>
      <c r="AC981" s="1000"/>
      <c r="AD981" s="1000"/>
      <c r="AE981" s="1000"/>
      <c r="AF981" s="1000"/>
      <c r="AG981" s="1000"/>
      <c r="AH981" s="1000"/>
      <c r="AI981" s="1000"/>
      <c r="AJ981" s="1000"/>
    </row>
    <row r="982" spans="1:36" s="369" customFormat="1">
      <c r="A982" s="735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  <c r="Q982" s="739"/>
      <c r="S982" s="646"/>
      <c r="T982" s="646"/>
      <c r="U982" s="646"/>
      <c r="V982" s="646"/>
      <c r="W982" s="646"/>
      <c r="X982" s="646"/>
      <c r="Y982" s="646"/>
      <c r="AA982" s="646"/>
      <c r="AC982" s="1000"/>
      <c r="AD982" s="1000"/>
      <c r="AE982" s="1000"/>
      <c r="AF982" s="1000"/>
      <c r="AG982" s="1000"/>
      <c r="AH982" s="1000"/>
      <c r="AI982" s="1000"/>
      <c r="AJ982" s="1000"/>
    </row>
    <row r="983" spans="1:36" s="369" customFormat="1">
      <c r="A983" s="735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  <c r="Q983" s="739"/>
      <c r="S983" s="646"/>
      <c r="T983" s="646"/>
      <c r="U983" s="646"/>
      <c r="V983" s="646"/>
      <c r="W983" s="646"/>
      <c r="X983" s="646"/>
      <c r="Y983" s="646"/>
      <c r="AA983" s="646"/>
      <c r="AC983" s="1000"/>
      <c r="AD983" s="1000"/>
      <c r="AE983" s="1000"/>
      <c r="AF983" s="1000"/>
      <c r="AG983" s="1000"/>
      <c r="AH983" s="1000"/>
      <c r="AI983" s="1000"/>
      <c r="AJ983" s="1000"/>
    </row>
    <row r="984" spans="1:36" s="369" customFormat="1">
      <c r="A984" s="735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  <c r="Q984" s="739"/>
      <c r="S984" s="646"/>
      <c r="T984" s="646"/>
      <c r="U984" s="646"/>
      <c r="V984" s="646"/>
      <c r="W984" s="646"/>
      <c r="X984" s="646"/>
      <c r="Y984" s="646"/>
      <c r="AA984" s="646"/>
      <c r="AC984" s="1000"/>
      <c r="AD984" s="1000"/>
      <c r="AE984" s="1000"/>
      <c r="AF984" s="1000"/>
      <c r="AG984" s="1000"/>
      <c r="AH984" s="1000"/>
      <c r="AI984" s="1000"/>
      <c r="AJ984" s="1000"/>
    </row>
    <row r="985" spans="1:36" s="369" customFormat="1">
      <c r="A985" s="735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  <c r="Q985" s="739"/>
      <c r="S985" s="646"/>
      <c r="T985" s="646"/>
      <c r="U985" s="646"/>
      <c r="V985" s="646"/>
      <c r="W985" s="646"/>
      <c r="X985" s="646"/>
      <c r="Y985" s="646"/>
      <c r="AA985" s="646"/>
      <c r="AC985" s="1000"/>
      <c r="AD985" s="1000"/>
      <c r="AE985" s="1000"/>
      <c r="AF985" s="1000"/>
      <c r="AG985" s="1000"/>
      <c r="AH985" s="1000"/>
      <c r="AI985" s="1000"/>
      <c r="AJ985" s="1000"/>
    </row>
    <row r="986" spans="1:36" s="369" customFormat="1">
      <c r="A986" s="735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  <c r="Q986" s="739"/>
      <c r="S986" s="646"/>
      <c r="T986" s="646"/>
      <c r="U986" s="646"/>
      <c r="V986" s="646"/>
      <c r="W986" s="646"/>
      <c r="X986" s="646"/>
      <c r="Y986" s="646"/>
      <c r="AA986" s="646"/>
      <c r="AC986" s="1000"/>
      <c r="AD986" s="1000"/>
      <c r="AE986" s="1000"/>
      <c r="AF986" s="1000"/>
      <c r="AG986" s="1000"/>
      <c r="AH986" s="1000"/>
      <c r="AI986" s="1000"/>
      <c r="AJ986" s="1000"/>
    </row>
    <row r="987" spans="1:36" s="369" customFormat="1">
      <c r="A987" s="735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  <c r="Q987" s="739"/>
      <c r="S987" s="646"/>
      <c r="T987" s="646"/>
      <c r="U987" s="646"/>
      <c r="V987" s="646"/>
      <c r="W987" s="646"/>
      <c r="X987" s="646"/>
      <c r="Y987" s="646"/>
      <c r="AA987" s="646"/>
      <c r="AC987" s="1000"/>
      <c r="AD987" s="1000"/>
      <c r="AE987" s="1000"/>
      <c r="AF987" s="1000"/>
      <c r="AG987" s="1000"/>
      <c r="AH987" s="1000"/>
      <c r="AI987" s="1000"/>
      <c r="AJ987" s="1000"/>
    </row>
    <row r="988" spans="1:36" s="369" customFormat="1">
      <c r="A988" s="735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  <c r="Q988" s="739"/>
      <c r="S988" s="646"/>
      <c r="T988" s="646"/>
      <c r="U988" s="646"/>
      <c r="V988" s="646"/>
      <c r="W988" s="646"/>
      <c r="X988" s="646"/>
      <c r="Y988" s="646"/>
      <c r="AA988" s="646"/>
      <c r="AC988" s="1000"/>
      <c r="AD988" s="1000"/>
      <c r="AE988" s="1000"/>
      <c r="AF988" s="1000"/>
      <c r="AG988" s="1000"/>
      <c r="AH988" s="1000"/>
      <c r="AI988" s="1000"/>
      <c r="AJ988" s="1000"/>
    </row>
    <row r="989" spans="1:36" s="369" customFormat="1">
      <c r="A989" s="735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  <c r="Q989" s="739"/>
      <c r="S989" s="646"/>
      <c r="T989" s="646"/>
      <c r="U989" s="646"/>
      <c r="V989" s="646"/>
      <c r="W989" s="646"/>
      <c r="X989" s="646"/>
      <c r="Y989" s="646"/>
      <c r="AA989" s="646"/>
      <c r="AC989" s="1000"/>
      <c r="AD989" s="1000"/>
      <c r="AE989" s="1000"/>
      <c r="AF989" s="1000"/>
      <c r="AG989" s="1000"/>
      <c r="AH989" s="1000"/>
      <c r="AI989" s="1000"/>
      <c r="AJ989" s="1000"/>
    </row>
    <row r="990" spans="1:36" s="369" customFormat="1">
      <c r="A990" s="735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  <c r="Q990" s="739"/>
      <c r="S990" s="646"/>
      <c r="T990" s="646"/>
      <c r="U990" s="646"/>
      <c r="V990" s="646"/>
      <c r="W990" s="646"/>
      <c r="X990" s="646"/>
      <c r="Y990" s="646"/>
      <c r="AA990" s="646"/>
      <c r="AC990" s="1000"/>
      <c r="AD990" s="1000"/>
      <c r="AE990" s="1000"/>
      <c r="AF990" s="1000"/>
      <c r="AG990" s="1000"/>
      <c r="AH990" s="1000"/>
      <c r="AI990" s="1000"/>
      <c r="AJ990" s="1000"/>
    </row>
    <row r="991" spans="1:36" s="369" customFormat="1">
      <c r="A991" s="735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  <c r="Q991" s="739"/>
      <c r="S991" s="646"/>
      <c r="T991" s="646"/>
      <c r="U991" s="646"/>
      <c r="V991" s="646"/>
      <c r="W991" s="646"/>
      <c r="X991" s="646"/>
      <c r="Y991" s="646"/>
      <c r="AA991" s="646"/>
      <c r="AC991" s="1000"/>
      <c r="AD991" s="1000"/>
      <c r="AE991" s="1000"/>
      <c r="AF991" s="1000"/>
      <c r="AG991" s="1000"/>
      <c r="AH991" s="1000"/>
      <c r="AI991" s="1000"/>
      <c r="AJ991" s="1000"/>
    </row>
    <row r="992" spans="1:36" s="369" customFormat="1">
      <c r="A992" s="735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  <c r="Q992" s="739"/>
      <c r="S992" s="646"/>
      <c r="T992" s="646"/>
      <c r="U992" s="646"/>
      <c r="V992" s="646"/>
      <c r="W992" s="646"/>
      <c r="X992" s="646"/>
      <c r="Y992" s="646"/>
      <c r="AA992" s="646"/>
      <c r="AC992" s="1000"/>
      <c r="AD992" s="1000"/>
      <c r="AE992" s="1000"/>
      <c r="AF992" s="1000"/>
      <c r="AG992" s="1000"/>
      <c r="AH992" s="1000"/>
      <c r="AI992" s="1000"/>
      <c r="AJ992" s="1000"/>
    </row>
    <row r="993" spans="1:36" s="369" customFormat="1">
      <c r="A993" s="735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  <c r="Q993" s="739"/>
      <c r="S993" s="646"/>
      <c r="T993" s="646"/>
      <c r="U993" s="646"/>
      <c r="V993" s="646"/>
      <c r="W993" s="646"/>
      <c r="X993" s="646"/>
      <c r="Y993" s="646"/>
      <c r="AA993" s="646"/>
      <c r="AC993" s="1000"/>
      <c r="AD993" s="1000"/>
      <c r="AE993" s="1000"/>
      <c r="AF993" s="1000"/>
      <c r="AG993" s="1000"/>
      <c r="AH993" s="1000"/>
      <c r="AI993" s="1000"/>
      <c r="AJ993" s="1000"/>
    </row>
    <row r="994" spans="1:36" s="369" customFormat="1">
      <c r="A994" s="735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  <c r="Q994" s="739"/>
      <c r="S994" s="646"/>
      <c r="T994" s="646"/>
      <c r="U994" s="646"/>
      <c r="V994" s="646"/>
      <c r="W994" s="646"/>
      <c r="X994" s="646"/>
      <c r="Y994" s="646"/>
      <c r="AA994" s="646"/>
      <c r="AC994" s="1000"/>
      <c r="AD994" s="1000"/>
      <c r="AE994" s="1000"/>
      <c r="AF994" s="1000"/>
      <c r="AG994" s="1000"/>
      <c r="AH994" s="1000"/>
      <c r="AI994" s="1000"/>
      <c r="AJ994" s="1000"/>
    </row>
    <row r="995" spans="1:36" s="369" customFormat="1">
      <c r="A995" s="735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  <c r="Q995" s="739"/>
      <c r="S995" s="646"/>
      <c r="T995" s="646"/>
      <c r="U995" s="646"/>
      <c r="V995" s="646"/>
      <c r="W995" s="646"/>
      <c r="X995" s="646"/>
      <c r="Y995" s="646"/>
      <c r="AA995" s="646"/>
      <c r="AC995" s="1000"/>
      <c r="AD995" s="1000"/>
      <c r="AE995" s="1000"/>
      <c r="AF995" s="1000"/>
      <c r="AG995" s="1000"/>
      <c r="AH995" s="1000"/>
      <c r="AI995" s="1000"/>
      <c r="AJ995" s="1000"/>
    </row>
    <row r="996" spans="1:36" s="369" customFormat="1">
      <c r="A996" s="735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  <c r="Q996" s="739"/>
      <c r="S996" s="646"/>
      <c r="T996" s="646"/>
      <c r="U996" s="646"/>
      <c r="V996" s="646"/>
      <c r="W996" s="646"/>
      <c r="X996" s="646"/>
      <c r="Y996" s="646"/>
      <c r="AA996" s="646"/>
      <c r="AC996" s="1000"/>
      <c r="AD996" s="1000"/>
      <c r="AE996" s="1000"/>
      <c r="AF996" s="1000"/>
      <c r="AG996" s="1000"/>
      <c r="AH996" s="1000"/>
      <c r="AI996" s="1000"/>
      <c r="AJ996" s="1000"/>
    </row>
    <row r="997" spans="1:36" s="369" customFormat="1">
      <c r="A997" s="735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  <c r="Q997" s="739"/>
      <c r="S997" s="646"/>
      <c r="T997" s="646"/>
      <c r="U997" s="646"/>
      <c r="V997" s="646"/>
      <c r="W997" s="646"/>
      <c r="X997" s="646"/>
      <c r="Y997" s="646"/>
      <c r="AA997" s="646"/>
      <c r="AC997" s="1000"/>
      <c r="AD997" s="1000"/>
      <c r="AE997" s="1000"/>
      <c r="AF997" s="1000"/>
      <c r="AG997" s="1000"/>
      <c r="AH997" s="1000"/>
      <c r="AI997" s="1000"/>
      <c r="AJ997" s="1000"/>
    </row>
    <row r="998" spans="1:36" s="369" customFormat="1">
      <c r="A998" s="735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  <c r="Q998" s="739"/>
      <c r="S998" s="646"/>
      <c r="T998" s="646"/>
      <c r="U998" s="646"/>
      <c r="V998" s="646"/>
      <c r="W998" s="646"/>
      <c r="X998" s="646"/>
      <c r="Y998" s="646"/>
      <c r="AA998" s="646"/>
      <c r="AC998" s="1000"/>
      <c r="AD998" s="1000"/>
      <c r="AE998" s="1000"/>
      <c r="AF998" s="1000"/>
      <c r="AG998" s="1000"/>
      <c r="AH998" s="1000"/>
      <c r="AI998" s="1000"/>
      <c r="AJ998" s="1000"/>
    </row>
    <row r="999" spans="1:36" s="369" customFormat="1">
      <c r="A999" s="735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  <c r="Q999" s="739"/>
      <c r="S999" s="646"/>
      <c r="T999" s="646"/>
      <c r="U999" s="646"/>
      <c r="V999" s="646"/>
      <c r="W999" s="646"/>
      <c r="X999" s="646"/>
      <c r="Y999" s="646"/>
      <c r="AA999" s="646"/>
      <c r="AC999" s="1000"/>
      <c r="AD999" s="1000"/>
      <c r="AE999" s="1000"/>
      <c r="AF999" s="1000"/>
      <c r="AG999" s="1000"/>
      <c r="AH999" s="1000"/>
      <c r="AI999" s="1000"/>
      <c r="AJ999" s="1000"/>
    </row>
    <row r="1000" spans="1:36" s="369" customFormat="1">
      <c r="A1000" s="735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  <c r="Q1000" s="739"/>
      <c r="S1000" s="646"/>
      <c r="T1000" s="646"/>
      <c r="U1000" s="646"/>
      <c r="V1000" s="646"/>
      <c r="W1000" s="646"/>
      <c r="X1000" s="646"/>
      <c r="Y1000" s="646"/>
      <c r="AA1000" s="646"/>
      <c r="AC1000" s="1000"/>
      <c r="AD1000" s="1000"/>
      <c r="AE1000" s="1000"/>
      <c r="AF1000" s="1000"/>
      <c r="AG1000" s="1000"/>
      <c r="AH1000" s="1000"/>
      <c r="AI1000" s="1000"/>
      <c r="AJ1000" s="1000"/>
    </row>
    <row r="1001" spans="1:36" s="369" customFormat="1">
      <c r="A1001" s="735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  <c r="Q1001" s="739"/>
      <c r="S1001" s="646"/>
      <c r="T1001" s="646"/>
      <c r="U1001" s="646"/>
      <c r="V1001" s="646"/>
      <c r="W1001" s="646"/>
      <c r="X1001" s="646"/>
      <c r="Y1001" s="646"/>
      <c r="AA1001" s="646"/>
      <c r="AC1001" s="1000"/>
      <c r="AD1001" s="1000"/>
      <c r="AE1001" s="1000"/>
      <c r="AF1001" s="1000"/>
      <c r="AG1001" s="1000"/>
      <c r="AH1001" s="1000"/>
      <c r="AI1001" s="1000"/>
      <c r="AJ1001" s="1000"/>
    </row>
    <row r="1002" spans="1:36" s="369" customFormat="1">
      <c r="A1002" s="735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  <c r="Q1002" s="739"/>
      <c r="S1002" s="646"/>
      <c r="T1002" s="646"/>
      <c r="U1002" s="646"/>
      <c r="V1002" s="646"/>
      <c r="W1002" s="646"/>
      <c r="X1002" s="646"/>
      <c r="Y1002" s="646"/>
      <c r="AA1002" s="646"/>
      <c r="AC1002" s="1000"/>
      <c r="AD1002" s="1000"/>
      <c r="AE1002" s="1000"/>
      <c r="AF1002" s="1000"/>
      <c r="AG1002" s="1000"/>
      <c r="AH1002" s="1000"/>
      <c r="AI1002" s="1000"/>
      <c r="AJ1002" s="1000"/>
    </row>
    <row r="1003" spans="1:36" s="369" customFormat="1">
      <c r="A1003" s="735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  <c r="Q1003" s="739"/>
      <c r="S1003" s="646"/>
      <c r="T1003" s="646"/>
      <c r="U1003" s="646"/>
      <c r="V1003" s="646"/>
      <c r="W1003" s="646"/>
      <c r="X1003" s="646"/>
      <c r="Y1003" s="646"/>
      <c r="AA1003" s="646"/>
      <c r="AC1003" s="1000"/>
      <c r="AD1003" s="1000"/>
      <c r="AE1003" s="1000"/>
      <c r="AF1003" s="1000"/>
      <c r="AG1003" s="1000"/>
      <c r="AH1003" s="1000"/>
      <c r="AI1003" s="1000"/>
      <c r="AJ1003" s="1000"/>
    </row>
    <row r="1004" spans="1:36" s="369" customFormat="1">
      <c r="A1004" s="735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  <c r="Q1004" s="739"/>
      <c r="S1004" s="646"/>
      <c r="T1004" s="646"/>
      <c r="U1004" s="646"/>
      <c r="V1004" s="646"/>
      <c r="W1004" s="646"/>
      <c r="X1004" s="646"/>
      <c r="Y1004" s="646"/>
      <c r="AA1004" s="646"/>
      <c r="AC1004" s="1000"/>
      <c r="AD1004" s="1000"/>
      <c r="AE1004" s="1000"/>
      <c r="AF1004" s="1000"/>
      <c r="AG1004" s="1000"/>
      <c r="AH1004" s="1000"/>
      <c r="AI1004" s="1000"/>
      <c r="AJ1004" s="1000"/>
    </row>
    <row r="1005" spans="1:36" s="369" customFormat="1">
      <c r="A1005" s="735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  <c r="Q1005" s="739"/>
      <c r="S1005" s="646"/>
      <c r="T1005" s="646"/>
      <c r="U1005" s="646"/>
      <c r="V1005" s="646"/>
      <c r="W1005" s="646"/>
      <c r="X1005" s="646"/>
      <c r="Y1005" s="646"/>
      <c r="AA1005" s="646"/>
      <c r="AC1005" s="1000"/>
      <c r="AD1005" s="1000"/>
      <c r="AE1005" s="1000"/>
      <c r="AF1005" s="1000"/>
      <c r="AG1005" s="1000"/>
      <c r="AH1005" s="1000"/>
      <c r="AI1005" s="1000"/>
      <c r="AJ1005" s="1000"/>
    </row>
    <row r="1006" spans="1:36" s="369" customFormat="1">
      <c r="A1006" s="735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  <c r="Q1006" s="739"/>
      <c r="S1006" s="646"/>
      <c r="T1006" s="646"/>
      <c r="U1006" s="646"/>
      <c r="V1006" s="646"/>
      <c r="W1006" s="646"/>
      <c r="X1006" s="646"/>
      <c r="Y1006" s="646"/>
      <c r="AA1006" s="646"/>
      <c r="AC1006" s="1000"/>
      <c r="AD1006" s="1000"/>
      <c r="AE1006" s="1000"/>
      <c r="AF1006" s="1000"/>
      <c r="AG1006" s="1000"/>
      <c r="AH1006" s="1000"/>
      <c r="AI1006" s="1000"/>
      <c r="AJ1006" s="1000"/>
    </row>
    <row r="1007" spans="1:36" s="369" customFormat="1">
      <c r="A1007" s="735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  <c r="Q1007" s="739"/>
      <c r="S1007" s="646"/>
      <c r="T1007" s="646"/>
      <c r="U1007" s="646"/>
      <c r="V1007" s="646"/>
      <c r="W1007" s="646"/>
      <c r="X1007" s="646"/>
      <c r="Y1007" s="646"/>
      <c r="AA1007" s="646"/>
      <c r="AC1007" s="1000"/>
      <c r="AD1007" s="1000"/>
      <c r="AE1007" s="1000"/>
      <c r="AF1007" s="1000"/>
      <c r="AG1007" s="1000"/>
      <c r="AH1007" s="1000"/>
      <c r="AI1007" s="1000"/>
      <c r="AJ1007" s="1000"/>
    </row>
    <row r="1008" spans="1:36" s="369" customFormat="1">
      <c r="A1008" s="735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  <c r="Q1008" s="739"/>
      <c r="S1008" s="646"/>
      <c r="T1008" s="646"/>
      <c r="U1008" s="646"/>
      <c r="V1008" s="646"/>
      <c r="W1008" s="646"/>
      <c r="X1008" s="646"/>
      <c r="Y1008" s="646"/>
      <c r="AA1008" s="646"/>
      <c r="AC1008" s="1000"/>
      <c r="AD1008" s="1000"/>
      <c r="AE1008" s="1000"/>
      <c r="AF1008" s="1000"/>
      <c r="AG1008" s="1000"/>
      <c r="AH1008" s="1000"/>
      <c r="AI1008" s="1000"/>
      <c r="AJ1008" s="1000"/>
    </row>
    <row r="1009" spans="1:36" s="369" customFormat="1">
      <c r="A1009" s="735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  <c r="Q1009" s="739"/>
      <c r="S1009" s="646"/>
      <c r="T1009" s="646"/>
      <c r="U1009" s="646"/>
      <c r="V1009" s="646"/>
      <c r="W1009" s="646"/>
      <c r="X1009" s="646"/>
      <c r="Y1009" s="646"/>
      <c r="AA1009" s="646"/>
      <c r="AC1009" s="1000"/>
      <c r="AD1009" s="1000"/>
      <c r="AE1009" s="1000"/>
      <c r="AF1009" s="1000"/>
      <c r="AG1009" s="1000"/>
      <c r="AH1009" s="1000"/>
      <c r="AI1009" s="1000"/>
      <c r="AJ1009" s="1000"/>
    </row>
    <row r="1010" spans="1:36" s="369" customFormat="1">
      <c r="A1010" s="735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  <c r="Q1010" s="739"/>
      <c r="S1010" s="646"/>
      <c r="T1010" s="646"/>
      <c r="U1010" s="646"/>
      <c r="V1010" s="646"/>
      <c r="W1010" s="646"/>
      <c r="X1010" s="646"/>
      <c r="Y1010" s="646"/>
      <c r="AA1010" s="646"/>
      <c r="AC1010" s="1000"/>
      <c r="AD1010" s="1000"/>
      <c r="AE1010" s="1000"/>
      <c r="AF1010" s="1000"/>
      <c r="AG1010" s="1000"/>
      <c r="AH1010" s="1000"/>
      <c r="AI1010" s="1000"/>
      <c r="AJ1010" s="1000"/>
    </row>
    <row r="1011" spans="1:36" s="369" customFormat="1">
      <c r="A1011" s="735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  <c r="Q1011" s="739"/>
      <c r="S1011" s="646"/>
      <c r="T1011" s="646"/>
      <c r="U1011" s="646"/>
      <c r="V1011" s="646"/>
      <c r="W1011" s="646"/>
      <c r="X1011" s="646"/>
      <c r="Y1011" s="646"/>
      <c r="AA1011" s="646"/>
      <c r="AC1011" s="1000"/>
      <c r="AD1011" s="1000"/>
      <c r="AE1011" s="1000"/>
      <c r="AF1011" s="1000"/>
      <c r="AG1011" s="1000"/>
      <c r="AH1011" s="1000"/>
      <c r="AI1011" s="1000"/>
      <c r="AJ1011" s="1000"/>
    </row>
    <row r="1012" spans="1:36" s="369" customFormat="1">
      <c r="A1012" s="735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  <c r="Q1012" s="739"/>
      <c r="S1012" s="646"/>
      <c r="T1012" s="646"/>
      <c r="U1012" s="646"/>
      <c r="V1012" s="646"/>
      <c r="W1012" s="646"/>
      <c r="X1012" s="646"/>
      <c r="Y1012" s="646"/>
      <c r="AA1012" s="646"/>
      <c r="AC1012" s="1000"/>
      <c r="AD1012" s="1000"/>
      <c r="AE1012" s="1000"/>
      <c r="AF1012" s="1000"/>
      <c r="AG1012" s="1000"/>
      <c r="AH1012" s="1000"/>
      <c r="AI1012" s="1000"/>
      <c r="AJ1012" s="1000"/>
    </row>
    <row r="1013" spans="1:36" s="369" customFormat="1">
      <c r="A1013" s="735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  <c r="Q1013" s="739"/>
      <c r="S1013" s="646"/>
      <c r="T1013" s="646"/>
      <c r="U1013" s="646"/>
      <c r="V1013" s="646"/>
      <c r="W1013" s="646"/>
      <c r="X1013" s="646"/>
      <c r="Y1013" s="646"/>
      <c r="AA1013" s="646"/>
      <c r="AC1013" s="1000"/>
      <c r="AD1013" s="1000"/>
      <c r="AE1013" s="1000"/>
      <c r="AF1013" s="1000"/>
      <c r="AG1013" s="1000"/>
      <c r="AH1013" s="1000"/>
      <c r="AI1013" s="1000"/>
      <c r="AJ1013" s="1000"/>
    </row>
    <row r="1014" spans="1:36" s="369" customFormat="1">
      <c r="A1014" s="735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  <c r="Q1014" s="739"/>
      <c r="S1014" s="646"/>
      <c r="T1014" s="646"/>
      <c r="U1014" s="646"/>
      <c r="V1014" s="646"/>
      <c r="W1014" s="646"/>
      <c r="X1014" s="646"/>
      <c r="Y1014" s="646"/>
      <c r="AA1014" s="646"/>
      <c r="AC1014" s="1000"/>
      <c r="AD1014" s="1000"/>
      <c r="AE1014" s="1000"/>
      <c r="AF1014" s="1000"/>
      <c r="AG1014" s="1000"/>
      <c r="AH1014" s="1000"/>
      <c r="AI1014" s="1000"/>
      <c r="AJ1014" s="1000"/>
    </row>
    <row r="1015" spans="1:36" s="369" customFormat="1">
      <c r="A1015" s="735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  <c r="Q1015" s="739"/>
      <c r="S1015" s="646"/>
      <c r="T1015" s="646"/>
      <c r="U1015" s="646"/>
      <c r="V1015" s="646"/>
      <c r="W1015" s="646"/>
      <c r="X1015" s="646"/>
      <c r="Y1015" s="646"/>
      <c r="AA1015" s="646"/>
      <c r="AC1015" s="1000"/>
      <c r="AD1015" s="1000"/>
      <c r="AE1015" s="1000"/>
      <c r="AF1015" s="1000"/>
      <c r="AG1015" s="1000"/>
      <c r="AH1015" s="1000"/>
      <c r="AI1015" s="1000"/>
      <c r="AJ1015" s="1000"/>
    </row>
    <row r="1016" spans="1:36" s="369" customFormat="1">
      <c r="A1016" s="735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  <c r="Q1016" s="739"/>
      <c r="S1016" s="646"/>
      <c r="T1016" s="646"/>
      <c r="U1016" s="646"/>
      <c r="V1016" s="646"/>
      <c r="W1016" s="646"/>
      <c r="X1016" s="646"/>
      <c r="Y1016" s="646"/>
      <c r="AA1016" s="646"/>
      <c r="AC1016" s="1000"/>
      <c r="AD1016" s="1000"/>
      <c r="AE1016" s="1000"/>
      <c r="AF1016" s="1000"/>
      <c r="AG1016" s="1000"/>
      <c r="AH1016" s="1000"/>
      <c r="AI1016" s="1000"/>
      <c r="AJ1016" s="1000"/>
    </row>
    <row r="1017" spans="1:36" s="369" customFormat="1">
      <c r="A1017" s="735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  <c r="Q1017" s="739"/>
      <c r="S1017" s="646"/>
      <c r="T1017" s="646"/>
      <c r="U1017" s="646"/>
      <c r="V1017" s="646"/>
      <c r="W1017" s="646"/>
      <c r="X1017" s="646"/>
      <c r="Y1017" s="646"/>
      <c r="AA1017" s="646"/>
      <c r="AC1017" s="1000"/>
      <c r="AD1017" s="1000"/>
      <c r="AE1017" s="1000"/>
      <c r="AF1017" s="1000"/>
      <c r="AG1017" s="1000"/>
      <c r="AH1017" s="1000"/>
      <c r="AI1017" s="1000"/>
      <c r="AJ1017" s="1000"/>
    </row>
    <row r="1018" spans="1:36" s="369" customFormat="1">
      <c r="A1018" s="735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  <c r="Q1018" s="739"/>
      <c r="S1018" s="646"/>
      <c r="T1018" s="646"/>
      <c r="U1018" s="646"/>
      <c r="V1018" s="646"/>
      <c r="W1018" s="646"/>
      <c r="X1018" s="646"/>
      <c r="Y1018" s="646"/>
      <c r="AA1018" s="646"/>
      <c r="AC1018" s="1000"/>
      <c r="AD1018" s="1000"/>
      <c r="AE1018" s="1000"/>
      <c r="AF1018" s="1000"/>
      <c r="AG1018" s="1000"/>
      <c r="AH1018" s="1000"/>
      <c r="AI1018" s="1000"/>
      <c r="AJ1018" s="1000"/>
    </row>
    <row r="1019" spans="1:36" s="369" customFormat="1">
      <c r="A1019" s="735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  <c r="Q1019" s="739"/>
      <c r="S1019" s="646"/>
      <c r="T1019" s="646"/>
      <c r="U1019" s="646"/>
      <c r="V1019" s="646"/>
      <c r="W1019" s="646"/>
      <c r="X1019" s="646"/>
      <c r="Y1019" s="646"/>
      <c r="AA1019" s="646"/>
      <c r="AC1019" s="1000"/>
      <c r="AD1019" s="1000"/>
      <c r="AE1019" s="1000"/>
      <c r="AF1019" s="1000"/>
      <c r="AG1019" s="1000"/>
      <c r="AH1019" s="1000"/>
      <c r="AI1019" s="1000"/>
      <c r="AJ1019" s="1000"/>
    </row>
    <row r="1020" spans="1:36" s="369" customFormat="1">
      <c r="A1020" s="735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  <c r="Q1020" s="739"/>
      <c r="S1020" s="646"/>
      <c r="T1020" s="646"/>
      <c r="U1020" s="646"/>
      <c r="V1020" s="646"/>
      <c r="W1020" s="646"/>
      <c r="X1020" s="646"/>
      <c r="Y1020" s="646"/>
      <c r="AA1020" s="646"/>
      <c r="AC1020" s="1000"/>
      <c r="AD1020" s="1000"/>
      <c r="AE1020" s="1000"/>
      <c r="AF1020" s="1000"/>
      <c r="AG1020" s="1000"/>
      <c r="AH1020" s="1000"/>
      <c r="AI1020" s="1000"/>
      <c r="AJ1020" s="1000"/>
    </row>
    <row r="1021" spans="1:36" s="369" customFormat="1">
      <c r="A1021" s="735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  <c r="Q1021" s="739"/>
      <c r="S1021" s="646"/>
      <c r="T1021" s="646"/>
      <c r="U1021" s="646"/>
      <c r="V1021" s="646"/>
      <c r="W1021" s="646"/>
      <c r="X1021" s="646"/>
      <c r="Y1021" s="646"/>
      <c r="AA1021" s="646"/>
      <c r="AC1021" s="1000"/>
      <c r="AD1021" s="1000"/>
      <c r="AE1021" s="1000"/>
      <c r="AF1021" s="1000"/>
      <c r="AG1021" s="1000"/>
      <c r="AH1021" s="1000"/>
      <c r="AI1021" s="1000"/>
      <c r="AJ1021" s="1000"/>
    </row>
    <row r="1022" spans="1:36" s="369" customFormat="1">
      <c r="A1022" s="735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  <c r="Q1022" s="739"/>
      <c r="S1022" s="646"/>
      <c r="T1022" s="646"/>
      <c r="U1022" s="646"/>
      <c r="V1022" s="646"/>
      <c r="W1022" s="646"/>
      <c r="X1022" s="646"/>
      <c r="Y1022" s="646"/>
      <c r="AA1022" s="646"/>
      <c r="AC1022" s="1000"/>
      <c r="AD1022" s="1000"/>
      <c r="AE1022" s="1000"/>
      <c r="AF1022" s="1000"/>
      <c r="AG1022" s="1000"/>
      <c r="AH1022" s="1000"/>
      <c r="AI1022" s="1000"/>
      <c r="AJ1022" s="1000"/>
    </row>
    <row r="1023" spans="1:36" s="369" customFormat="1">
      <c r="A1023" s="735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  <c r="Q1023" s="739"/>
      <c r="S1023" s="646"/>
      <c r="T1023" s="646"/>
      <c r="U1023" s="646"/>
      <c r="V1023" s="646"/>
      <c r="W1023" s="646"/>
      <c r="X1023" s="646"/>
      <c r="Y1023" s="646"/>
      <c r="AA1023" s="646"/>
      <c r="AC1023" s="1000"/>
      <c r="AD1023" s="1000"/>
      <c r="AE1023" s="1000"/>
      <c r="AF1023" s="1000"/>
      <c r="AG1023" s="1000"/>
      <c r="AH1023" s="1000"/>
      <c r="AI1023" s="1000"/>
      <c r="AJ1023" s="1000"/>
    </row>
    <row r="1024" spans="1:36" s="369" customFormat="1">
      <c r="A1024" s="735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  <c r="Q1024" s="739"/>
      <c r="S1024" s="646"/>
      <c r="T1024" s="646"/>
      <c r="U1024" s="646"/>
      <c r="V1024" s="646"/>
      <c r="W1024" s="646"/>
      <c r="X1024" s="646"/>
      <c r="Y1024" s="646"/>
      <c r="AA1024" s="646"/>
      <c r="AC1024" s="1000"/>
      <c r="AD1024" s="1000"/>
      <c r="AE1024" s="1000"/>
      <c r="AF1024" s="1000"/>
      <c r="AG1024" s="1000"/>
      <c r="AH1024" s="1000"/>
      <c r="AI1024" s="1000"/>
      <c r="AJ1024" s="1000"/>
    </row>
    <row r="1025" spans="1:36" s="369" customFormat="1">
      <c r="A1025" s="735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  <c r="Q1025" s="739"/>
      <c r="S1025" s="646"/>
      <c r="T1025" s="646"/>
      <c r="U1025" s="646"/>
      <c r="V1025" s="646"/>
      <c r="W1025" s="646"/>
      <c r="X1025" s="646"/>
      <c r="Y1025" s="646"/>
      <c r="AA1025" s="646"/>
      <c r="AC1025" s="1000"/>
      <c r="AD1025" s="1000"/>
      <c r="AE1025" s="1000"/>
      <c r="AF1025" s="1000"/>
      <c r="AG1025" s="1000"/>
      <c r="AH1025" s="1000"/>
      <c r="AI1025" s="1000"/>
      <c r="AJ1025" s="1000"/>
    </row>
    <row r="1026" spans="1:36" s="369" customFormat="1">
      <c r="A1026" s="735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  <c r="Q1026" s="739"/>
      <c r="S1026" s="646"/>
      <c r="T1026" s="646"/>
      <c r="U1026" s="646"/>
      <c r="V1026" s="646"/>
      <c r="W1026" s="646"/>
      <c r="X1026" s="646"/>
      <c r="Y1026" s="646"/>
      <c r="AA1026" s="646"/>
      <c r="AC1026" s="1000"/>
      <c r="AD1026" s="1000"/>
      <c r="AE1026" s="1000"/>
      <c r="AF1026" s="1000"/>
      <c r="AG1026" s="1000"/>
      <c r="AH1026" s="1000"/>
      <c r="AI1026" s="1000"/>
      <c r="AJ1026" s="1000"/>
    </row>
    <row r="1027" spans="1:36" s="369" customFormat="1">
      <c r="A1027" s="735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  <c r="Q1027" s="739"/>
      <c r="S1027" s="646"/>
      <c r="T1027" s="646"/>
      <c r="U1027" s="646"/>
      <c r="V1027" s="646"/>
      <c r="W1027" s="646"/>
      <c r="X1027" s="646"/>
      <c r="Y1027" s="646"/>
      <c r="AA1027" s="646"/>
      <c r="AC1027" s="1000"/>
      <c r="AD1027" s="1000"/>
      <c r="AE1027" s="1000"/>
      <c r="AF1027" s="1000"/>
      <c r="AG1027" s="1000"/>
      <c r="AH1027" s="1000"/>
      <c r="AI1027" s="1000"/>
      <c r="AJ1027" s="1000"/>
    </row>
    <row r="1028" spans="1:36" s="369" customFormat="1">
      <c r="A1028" s="735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  <c r="Q1028" s="739"/>
      <c r="S1028" s="646"/>
      <c r="T1028" s="646"/>
      <c r="U1028" s="646"/>
      <c r="V1028" s="646"/>
      <c r="W1028" s="646"/>
      <c r="X1028" s="646"/>
      <c r="Y1028" s="646"/>
      <c r="AA1028" s="646"/>
      <c r="AC1028" s="1000"/>
      <c r="AD1028" s="1000"/>
      <c r="AE1028" s="1000"/>
      <c r="AF1028" s="1000"/>
      <c r="AG1028" s="1000"/>
      <c r="AH1028" s="1000"/>
      <c r="AI1028" s="1000"/>
      <c r="AJ1028" s="1000"/>
    </row>
    <row r="1029" spans="1:36" s="369" customFormat="1">
      <c r="A1029" s="735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  <c r="Q1029" s="739"/>
      <c r="S1029" s="646"/>
      <c r="T1029" s="646"/>
      <c r="U1029" s="646"/>
      <c r="V1029" s="646"/>
      <c r="W1029" s="646"/>
      <c r="X1029" s="646"/>
      <c r="Y1029" s="646"/>
      <c r="AA1029" s="646"/>
      <c r="AC1029" s="1000"/>
      <c r="AD1029" s="1000"/>
      <c r="AE1029" s="1000"/>
      <c r="AF1029" s="1000"/>
      <c r="AG1029" s="1000"/>
      <c r="AH1029" s="1000"/>
      <c r="AI1029" s="1000"/>
      <c r="AJ1029" s="1000"/>
    </row>
    <row r="1030" spans="1:36" s="369" customFormat="1">
      <c r="A1030" s="735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  <c r="Q1030" s="739"/>
      <c r="S1030" s="646"/>
      <c r="T1030" s="646"/>
      <c r="U1030" s="646"/>
      <c r="V1030" s="646"/>
      <c r="W1030" s="646"/>
      <c r="X1030" s="646"/>
      <c r="Y1030" s="646"/>
      <c r="AA1030" s="646"/>
      <c r="AC1030" s="1000"/>
      <c r="AD1030" s="1000"/>
      <c r="AE1030" s="1000"/>
      <c r="AF1030" s="1000"/>
      <c r="AG1030" s="1000"/>
      <c r="AH1030" s="1000"/>
      <c r="AI1030" s="1000"/>
      <c r="AJ1030" s="1000"/>
    </row>
    <row r="1031" spans="1:36" s="369" customFormat="1">
      <c r="A1031" s="735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  <c r="Q1031" s="739"/>
      <c r="S1031" s="646"/>
      <c r="T1031" s="646"/>
      <c r="U1031" s="646"/>
      <c r="V1031" s="646"/>
      <c r="W1031" s="646"/>
      <c r="X1031" s="646"/>
      <c r="Y1031" s="646"/>
      <c r="AA1031" s="646"/>
      <c r="AC1031" s="1000"/>
      <c r="AD1031" s="1000"/>
      <c r="AE1031" s="1000"/>
      <c r="AF1031" s="1000"/>
      <c r="AG1031" s="1000"/>
      <c r="AH1031" s="1000"/>
      <c r="AI1031" s="1000"/>
      <c r="AJ1031" s="1000"/>
    </row>
    <row r="1032" spans="1:36" s="369" customFormat="1">
      <c r="A1032" s="735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  <c r="Q1032" s="739"/>
      <c r="S1032" s="646"/>
      <c r="T1032" s="646"/>
      <c r="U1032" s="646"/>
      <c r="V1032" s="646"/>
      <c r="W1032" s="646"/>
      <c r="X1032" s="646"/>
      <c r="Y1032" s="646"/>
      <c r="AA1032" s="646"/>
      <c r="AC1032" s="1000"/>
      <c r="AD1032" s="1000"/>
      <c r="AE1032" s="1000"/>
      <c r="AF1032" s="1000"/>
      <c r="AG1032" s="1000"/>
      <c r="AH1032" s="1000"/>
      <c r="AI1032" s="1000"/>
      <c r="AJ1032" s="1000"/>
    </row>
    <row r="1033" spans="1:36" s="369" customFormat="1">
      <c r="A1033" s="735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  <c r="Q1033" s="739"/>
      <c r="S1033" s="646"/>
      <c r="T1033" s="646"/>
      <c r="U1033" s="646"/>
      <c r="V1033" s="646"/>
      <c r="W1033" s="646"/>
      <c r="X1033" s="646"/>
      <c r="Y1033" s="646"/>
      <c r="AA1033" s="646"/>
      <c r="AC1033" s="1000"/>
      <c r="AD1033" s="1000"/>
      <c r="AE1033" s="1000"/>
      <c r="AF1033" s="1000"/>
      <c r="AG1033" s="1000"/>
      <c r="AH1033" s="1000"/>
      <c r="AI1033" s="1000"/>
      <c r="AJ1033" s="1000"/>
    </row>
    <row r="1034" spans="1:36" s="369" customFormat="1">
      <c r="A1034" s="735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  <c r="Q1034" s="739"/>
      <c r="S1034" s="646"/>
      <c r="T1034" s="646"/>
      <c r="U1034" s="646"/>
      <c r="V1034" s="646"/>
      <c r="W1034" s="646"/>
      <c r="X1034" s="646"/>
      <c r="Y1034" s="646"/>
      <c r="AA1034" s="646"/>
      <c r="AC1034" s="1000"/>
      <c r="AD1034" s="1000"/>
      <c r="AE1034" s="1000"/>
      <c r="AF1034" s="1000"/>
      <c r="AG1034" s="1000"/>
      <c r="AH1034" s="1000"/>
      <c r="AI1034" s="1000"/>
      <c r="AJ1034" s="1000"/>
    </row>
    <row r="1035" spans="1:36" s="369" customFormat="1">
      <c r="A1035" s="735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  <c r="Q1035" s="739"/>
      <c r="S1035" s="646"/>
      <c r="T1035" s="646"/>
      <c r="U1035" s="646"/>
      <c r="V1035" s="646"/>
      <c r="W1035" s="646"/>
      <c r="X1035" s="646"/>
      <c r="Y1035" s="646"/>
      <c r="AA1035" s="646"/>
      <c r="AC1035" s="1000"/>
      <c r="AD1035" s="1000"/>
      <c r="AE1035" s="1000"/>
      <c r="AF1035" s="1000"/>
      <c r="AG1035" s="1000"/>
      <c r="AH1035" s="1000"/>
      <c r="AI1035" s="1000"/>
      <c r="AJ1035" s="1000"/>
    </row>
    <row r="1036" spans="1:36" s="369" customFormat="1">
      <c r="A1036" s="735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  <c r="Q1036" s="739"/>
      <c r="S1036" s="646"/>
      <c r="T1036" s="646"/>
      <c r="U1036" s="646"/>
      <c r="V1036" s="646"/>
      <c r="W1036" s="646"/>
      <c r="X1036" s="646"/>
      <c r="Y1036" s="646"/>
      <c r="AA1036" s="646"/>
      <c r="AC1036" s="1000"/>
      <c r="AD1036" s="1000"/>
      <c r="AE1036" s="1000"/>
      <c r="AF1036" s="1000"/>
      <c r="AG1036" s="1000"/>
      <c r="AH1036" s="1000"/>
      <c r="AI1036" s="1000"/>
      <c r="AJ1036" s="1000"/>
    </row>
    <row r="1037" spans="1:36" s="369" customFormat="1">
      <c r="A1037" s="735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  <c r="Q1037" s="739"/>
      <c r="S1037" s="646"/>
      <c r="T1037" s="646"/>
      <c r="U1037" s="646"/>
      <c r="V1037" s="646"/>
      <c r="W1037" s="646"/>
      <c r="X1037" s="646"/>
      <c r="Y1037" s="646"/>
      <c r="AA1037" s="646"/>
      <c r="AC1037" s="1000"/>
      <c r="AD1037" s="1000"/>
      <c r="AE1037" s="1000"/>
      <c r="AF1037" s="1000"/>
      <c r="AG1037" s="1000"/>
      <c r="AH1037" s="1000"/>
      <c r="AI1037" s="1000"/>
      <c r="AJ1037" s="1000"/>
    </row>
    <row r="1038" spans="1:36" s="369" customFormat="1">
      <c r="A1038" s="735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  <c r="Q1038" s="739"/>
      <c r="S1038" s="646"/>
      <c r="T1038" s="646"/>
      <c r="U1038" s="646"/>
      <c r="V1038" s="646"/>
      <c r="W1038" s="646"/>
      <c r="X1038" s="646"/>
      <c r="Y1038" s="646"/>
      <c r="AA1038" s="646"/>
      <c r="AC1038" s="1000"/>
      <c r="AD1038" s="1000"/>
      <c r="AE1038" s="1000"/>
      <c r="AF1038" s="1000"/>
      <c r="AG1038" s="1000"/>
      <c r="AH1038" s="1000"/>
      <c r="AI1038" s="1000"/>
      <c r="AJ1038" s="1000"/>
    </row>
    <row r="1039" spans="1:36" s="369" customFormat="1">
      <c r="A1039" s="735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  <c r="Q1039" s="739"/>
      <c r="S1039" s="646"/>
      <c r="T1039" s="646"/>
      <c r="U1039" s="646"/>
      <c r="V1039" s="646"/>
      <c r="W1039" s="646"/>
      <c r="X1039" s="646"/>
      <c r="Y1039" s="646"/>
      <c r="AA1039" s="646"/>
      <c r="AC1039" s="1000"/>
      <c r="AD1039" s="1000"/>
      <c r="AE1039" s="1000"/>
      <c r="AF1039" s="1000"/>
      <c r="AG1039" s="1000"/>
      <c r="AH1039" s="1000"/>
      <c r="AI1039" s="1000"/>
      <c r="AJ1039" s="1000"/>
    </row>
    <row r="1040" spans="1:36" s="369" customFormat="1">
      <c r="A1040" s="735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  <c r="Q1040" s="739"/>
      <c r="S1040" s="646"/>
      <c r="T1040" s="646"/>
      <c r="U1040" s="646"/>
      <c r="V1040" s="646"/>
      <c r="W1040" s="646"/>
      <c r="X1040" s="646"/>
      <c r="Y1040" s="646"/>
      <c r="AA1040" s="646"/>
      <c r="AC1040" s="1000"/>
      <c r="AD1040" s="1000"/>
      <c r="AE1040" s="1000"/>
      <c r="AF1040" s="1000"/>
      <c r="AG1040" s="1000"/>
      <c r="AH1040" s="1000"/>
      <c r="AI1040" s="1000"/>
      <c r="AJ1040" s="1000"/>
    </row>
    <row r="1041" spans="1:36" s="369" customFormat="1">
      <c r="A1041" s="735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  <c r="Q1041" s="739"/>
      <c r="S1041" s="646"/>
      <c r="T1041" s="646"/>
      <c r="U1041" s="646"/>
      <c r="V1041" s="646"/>
      <c r="W1041" s="646"/>
      <c r="X1041" s="646"/>
      <c r="Y1041" s="646"/>
      <c r="AA1041" s="646"/>
      <c r="AC1041" s="1000"/>
      <c r="AD1041" s="1000"/>
      <c r="AE1041" s="1000"/>
      <c r="AF1041" s="1000"/>
      <c r="AG1041" s="1000"/>
      <c r="AH1041" s="1000"/>
      <c r="AI1041" s="1000"/>
      <c r="AJ1041" s="1000"/>
    </row>
    <row r="1042" spans="1:36" s="369" customFormat="1">
      <c r="A1042" s="735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  <c r="Q1042" s="739"/>
      <c r="S1042" s="646"/>
      <c r="T1042" s="646"/>
      <c r="U1042" s="646"/>
      <c r="V1042" s="646"/>
      <c r="W1042" s="646"/>
      <c r="X1042" s="646"/>
      <c r="Y1042" s="646"/>
      <c r="AA1042" s="646"/>
      <c r="AC1042" s="1000"/>
      <c r="AD1042" s="1000"/>
      <c r="AE1042" s="1000"/>
      <c r="AF1042" s="1000"/>
      <c r="AG1042" s="1000"/>
      <c r="AH1042" s="1000"/>
      <c r="AI1042" s="1000"/>
      <c r="AJ1042" s="1000"/>
    </row>
    <row r="1043" spans="1:36" s="369" customFormat="1">
      <c r="A1043" s="735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  <c r="Q1043" s="739"/>
      <c r="S1043" s="646"/>
      <c r="T1043" s="646"/>
      <c r="U1043" s="646"/>
      <c r="V1043" s="646"/>
      <c r="W1043" s="646"/>
      <c r="X1043" s="646"/>
      <c r="Y1043" s="646"/>
      <c r="AA1043" s="646"/>
      <c r="AC1043" s="1000"/>
      <c r="AD1043" s="1000"/>
      <c r="AE1043" s="1000"/>
      <c r="AF1043" s="1000"/>
      <c r="AG1043" s="1000"/>
      <c r="AH1043" s="1000"/>
      <c r="AI1043" s="1000"/>
      <c r="AJ1043" s="1000"/>
    </row>
    <row r="1044" spans="1:36" s="369" customFormat="1">
      <c r="A1044" s="735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  <c r="Q1044" s="739"/>
      <c r="S1044" s="646"/>
      <c r="T1044" s="646"/>
      <c r="U1044" s="646"/>
      <c r="V1044" s="646"/>
      <c r="W1044" s="646"/>
      <c r="X1044" s="646"/>
      <c r="Y1044" s="646"/>
      <c r="AA1044" s="646"/>
      <c r="AC1044" s="1000"/>
      <c r="AD1044" s="1000"/>
      <c r="AE1044" s="1000"/>
      <c r="AF1044" s="1000"/>
      <c r="AG1044" s="1000"/>
      <c r="AH1044" s="1000"/>
      <c r="AI1044" s="1000"/>
      <c r="AJ1044" s="1000"/>
    </row>
    <row r="1045" spans="1:36" s="369" customFormat="1">
      <c r="A1045" s="735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  <c r="Q1045" s="739"/>
      <c r="S1045" s="646"/>
      <c r="T1045" s="646"/>
      <c r="U1045" s="646"/>
      <c r="V1045" s="646"/>
      <c r="W1045" s="646"/>
      <c r="X1045" s="646"/>
      <c r="Y1045" s="646"/>
      <c r="AA1045" s="646"/>
      <c r="AC1045" s="1000"/>
      <c r="AD1045" s="1000"/>
      <c r="AE1045" s="1000"/>
      <c r="AF1045" s="1000"/>
      <c r="AG1045" s="1000"/>
      <c r="AH1045" s="1000"/>
      <c r="AI1045" s="1000"/>
      <c r="AJ1045" s="1000"/>
    </row>
    <row r="1046" spans="1:36" s="369" customFormat="1">
      <c r="A1046" s="735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  <c r="Q1046" s="739"/>
      <c r="S1046" s="646"/>
      <c r="T1046" s="646"/>
      <c r="U1046" s="646"/>
      <c r="V1046" s="646"/>
      <c r="W1046" s="646"/>
      <c r="X1046" s="646"/>
      <c r="Y1046" s="646"/>
      <c r="AA1046" s="646"/>
      <c r="AC1046" s="1000"/>
      <c r="AD1046" s="1000"/>
      <c r="AE1046" s="1000"/>
      <c r="AF1046" s="1000"/>
      <c r="AG1046" s="1000"/>
      <c r="AH1046" s="1000"/>
      <c r="AI1046" s="1000"/>
      <c r="AJ1046" s="1000"/>
    </row>
    <row r="1047" spans="1:36" s="369" customFormat="1">
      <c r="A1047" s="735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  <c r="Q1047" s="739"/>
      <c r="S1047" s="646"/>
      <c r="T1047" s="646"/>
      <c r="U1047" s="646"/>
      <c r="V1047" s="646"/>
      <c r="W1047" s="646"/>
      <c r="X1047" s="646"/>
      <c r="Y1047" s="646"/>
      <c r="AA1047" s="646"/>
      <c r="AC1047" s="1000"/>
      <c r="AD1047" s="1000"/>
      <c r="AE1047" s="1000"/>
      <c r="AF1047" s="1000"/>
      <c r="AG1047" s="1000"/>
      <c r="AH1047" s="1000"/>
      <c r="AI1047" s="1000"/>
      <c r="AJ1047" s="1000"/>
    </row>
    <row r="1048" spans="1:36" s="369" customFormat="1">
      <c r="A1048" s="735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  <c r="Q1048" s="739"/>
      <c r="S1048" s="646"/>
      <c r="T1048" s="646"/>
      <c r="U1048" s="646"/>
      <c r="V1048" s="646"/>
      <c r="W1048" s="646"/>
      <c r="X1048" s="646"/>
      <c r="Y1048" s="646"/>
      <c r="AA1048" s="646"/>
      <c r="AC1048" s="1000"/>
      <c r="AD1048" s="1000"/>
      <c r="AE1048" s="1000"/>
      <c r="AF1048" s="1000"/>
      <c r="AG1048" s="1000"/>
      <c r="AH1048" s="1000"/>
      <c r="AI1048" s="1000"/>
      <c r="AJ1048" s="1000"/>
    </row>
    <row r="1049" spans="1:36" s="369" customFormat="1">
      <c r="A1049" s="735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  <c r="Q1049" s="739"/>
      <c r="S1049" s="646"/>
      <c r="T1049" s="646"/>
      <c r="U1049" s="646"/>
      <c r="V1049" s="646"/>
      <c r="W1049" s="646"/>
      <c r="X1049" s="646"/>
      <c r="Y1049" s="646"/>
      <c r="AA1049" s="646"/>
      <c r="AC1049" s="1000"/>
      <c r="AD1049" s="1000"/>
      <c r="AE1049" s="1000"/>
      <c r="AF1049" s="1000"/>
      <c r="AG1049" s="1000"/>
      <c r="AH1049" s="1000"/>
      <c r="AI1049" s="1000"/>
      <c r="AJ1049" s="1000"/>
    </row>
    <row r="1050" spans="1:36" s="369" customFormat="1">
      <c r="A1050" s="735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  <c r="Q1050" s="739"/>
      <c r="S1050" s="646"/>
      <c r="T1050" s="646"/>
      <c r="U1050" s="646"/>
      <c r="V1050" s="646"/>
      <c r="W1050" s="646"/>
      <c r="X1050" s="646"/>
      <c r="Y1050" s="646"/>
      <c r="AA1050" s="646"/>
      <c r="AC1050" s="1000"/>
      <c r="AD1050" s="1000"/>
      <c r="AE1050" s="1000"/>
      <c r="AF1050" s="1000"/>
      <c r="AG1050" s="1000"/>
      <c r="AH1050" s="1000"/>
      <c r="AI1050" s="1000"/>
      <c r="AJ1050" s="1000"/>
    </row>
    <row r="1051" spans="1:36" s="369" customFormat="1">
      <c r="A1051" s="735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  <c r="Q1051" s="739"/>
      <c r="S1051" s="646"/>
      <c r="T1051" s="646"/>
      <c r="U1051" s="646"/>
      <c r="V1051" s="646"/>
      <c r="W1051" s="646"/>
      <c r="X1051" s="646"/>
      <c r="Y1051" s="646"/>
      <c r="AA1051" s="646"/>
      <c r="AC1051" s="1000"/>
      <c r="AD1051" s="1000"/>
      <c r="AE1051" s="1000"/>
      <c r="AF1051" s="1000"/>
      <c r="AG1051" s="1000"/>
      <c r="AH1051" s="1000"/>
      <c r="AI1051" s="1000"/>
      <c r="AJ1051" s="1000"/>
    </row>
    <row r="1052" spans="1:36" s="369" customFormat="1">
      <c r="A1052" s="735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  <c r="Q1052" s="739"/>
      <c r="S1052" s="646"/>
      <c r="T1052" s="646"/>
      <c r="U1052" s="646"/>
      <c r="V1052" s="646"/>
      <c r="W1052" s="646"/>
      <c r="X1052" s="646"/>
      <c r="Y1052" s="646"/>
      <c r="AA1052" s="646"/>
      <c r="AC1052" s="1000"/>
      <c r="AD1052" s="1000"/>
      <c r="AE1052" s="1000"/>
      <c r="AF1052" s="1000"/>
      <c r="AG1052" s="1000"/>
      <c r="AH1052" s="1000"/>
      <c r="AI1052" s="1000"/>
      <c r="AJ1052" s="1000"/>
    </row>
    <row r="1053" spans="1:36" s="369" customFormat="1">
      <c r="A1053" s="735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  <c r="Q1053" s="739"/>
      <c r="S1053" s="646"/>
      <c r="T1053" s="646"/>
      <c r="U1053" s="646"/>
      <c r="V1053" s="646"/>
      <c r="W1053" s="646"/>
      <c r="X1053" s="646"/>
      <c r="Y1053" s="646"/>
      <c r="AA1053" s="646"/>
      <c r="AC1053" s="1000"/>
      <c r="AD1053" s="1000"/>
      <c r="AE1053" s="1000"/>
      <c r="AF1053" s="1000"/>
      <c r="AG1053" s="1000"/>
      <c r="AH1053" s="1000"/>
      <c r="AI1053" s="1000"/>
      <c r="AJ1053" s="1000"/>
    </row>
    <row r="1054" spans="1:36" s="369" customFormat="1">
      <c r="A1054" s="735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  <c r="Q1054" s="739"/>
      <c r="S1054" s="646"/>
      <c r="T1054" s="646"/>
      <c r="U1054" s="646"/>
      <c r="V1054" s="646"/>
      <c r="W1054" s="646"/>
      <c r="X1054" s="646"/>
      <c r="Y1054" s="646"/>
      <c r="AA1054" s="646"/>
      <c r="AC1054" s="1000"/>
      <c r="AD1054" s="1000"/>
      <c r="AE1054" s="1000"/>
      <c r="AF1054" s="1000"/>
      <c r="AG1054" s="1000"/>
      <c r="AH1054" s="1000"/>
      <c r="AI1054" s="1000"/>
      <c r="AJ1054" s="1000"/>
    </row>
    <row r="1055" spans="1:36" s="369" customFormat="1">
      <c r="A1055" s="735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  <c r="Q1055" s="739"/>
      <c r="S1055" s="646"/>
      <c r="T1055" s="646"/>
      <c r="U1055" s="646"/>
      <c r="V1055" s="646"/>
      <c r="W1055" s="646"/>
      <c r="X1055" s="646"/>
      <c r="Y1055" s="646"/>
      <c r="AA1055" s="646"/>
      <c r="AC1055" s="1000"/>
      <c r="AD1055" s="1000"/>
      <c r="AE1055" s="1000"/>
      <c r="AF1055" s="1000"/>
      <c r="AG1055" s="1000"/>
      <c r="AH1055" s="1000"/>
      <c r="AI1055" s="1000"/>
      <c r="AJ1055" s="1000"/>
    </row>
    <row r="1056" spans="1:36" s="369" customFormat="1">
      <c r="A1056" s="735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  <c r="Q1056" s="739"/>
      <c r="S1056" s="646"/>
      <c r="T1056" s="646"/>
      <c r="U1056" s="646"/>
      <c r="V1056" s="646"/>
      <c r="W1056" s="646"/>
      <c r="X1056" s="646"/>
      <c r="Y1056" s="646"/>
      <c r="AA1056" s="646"/>
      <c r="AC1056" s="1000"/>
      <c r="AD1056" s="1000"/>
      <c r="AE1056" s="1000"/>
      <c r="AF1056" s="1000"/>
      <c r="AG1056" s="1000"/>
      <c r="AH1056" s="1000"/>
      <c r="AI1056" s="1000"/>
      <c r="AJ1056" s="1000"/>
    </row>
    <row r="1057" spans="1:36" s="369" customFormat="1">
      <c r="A1057" s="735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  <c r="Q1057" s="739"/>
      <c r="S1057" s="646"/>
      <c r="T1057" s="646"/>
      <c r="U1057" s="646"/>
      <c r="V1057" s="646"/>
      <c r="W1057" s="646"/>
      <c r="X1057" s="646"/>
      <c r="Y1057" s="646"/>
      <c r="AA1057" s="646"/>
      <c r="AC1057" s="1000"/>
      <c r="AD1057" s="1000"/>
      <c r="AE1057" s="1000"/>
      <c r="AF1057" s="1000"/>
      <c r="AG1057" s="1000"/>
      <c r="AH1057" s="1000"/>
      <c r="AI1057" s="1000"/>
      <c r="AJ1057" s="1000"/>
    </row>
    <row r="1058" spans="1:36" s="369" customFormat="1">
      <c r="A1058" s="735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  <c r="Q1058" s="739"/>
      <c r="S1058" s="646"/>
      <c r="T1058" s="646"/>
      <c r="U1058" s="646"/>
      <c r="V1058" s="646"/>
      <c r="W1058" s="646"/>
      <c r="X1058" s="646"/>
      <c r="Y1058" s="646"/>
      <c r="AA1058" s="646"/>
      <c r="AC1058" s="1000"/>
      <c r="AD1058" s="1000"/>
      <c r="AE1058" s="1000"/>
      <c r="AF1058" s="1000"/>
      <c r="AG1058" s="1000"/>
      <c r="AH1058" s="1000"/>
      <c r="AI1058" s="1000"/>
      <c r="AJ1058" s="1000"/>
    </row>
    <row r="1059" spans="1:36" s="369" customFormat="1">
      <c r="A1059" s="735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  <c r="Q1059" s="739"/>
      <c r="S1059" s="646"/>
      <c r="T1059" s="646"/>
      <c r="U1059" s="646"/>
      <c r="V1059" s="646"/>
      <c r="W1059" s="646"/>
      <c r="X1059" s="646"/>
      <c r="Y1059" s="646"/>
      <c r="AA1059" s="646"/>
      <c r="AC1059" s="1000"/>
      <c r="AD1059" s="1000"/>
      <c r="AE1059" s="1000"/>
      <c r="AF1059" s="1000"/>
      <c r="AG1059" s="1000"/>
      <c r="AH1059" s="1000"/>
      <c r="AI1059" s="1000"/>
      <c r="AJ1059" s="1000"/>
    </row>
    <row r="1060" spans="1:36" s="369" customFormat="1">
      <c r="A1060" s="735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  <c r="Q1060" s="739"/>
      <c r="S1060" s="646"/>
      <c r="T1060" s="646"/>
      <c r="U1060" s="646"/>
      <c r="V1060" s="646"/>
      <c r="W1060" s="646"/>
      <c r="X1060" s="646"/>
      <c r="Y1060" s="646"/>
      <c r="AA1060" s="646"/>
      <c r="AC1060" s="1000"/>
      <c r="AD1060" s="1000"/>
      <c r="AE1060" s="1000"/>
      <c r="AF1060" s="1000"/>
      <c r="AG1060" s="1000"/>
      <c r="AH1060" s="1000"/>
      <c r="AI1060" s="1000"/>
      <c r="AJ1060" s="1000"/>
    </row>
    <row r="1061" spans="1:36" s="369" customFormat="1">
      <c r="A1061" s="735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  <c r="Q1061" s="739"/>
      <c r="S1061" s="646"/>
      <c r="T1061" s="646"/>
      <c r="U1061" s="646"/>
      <c r="V1061" s="646"/>
      <c r="W1061" s="646"/>
      <c r="X1061" s="646"/>
      <c r="Y1061" s="646"/>
      <c r="AA1061" s="646"/>
      <c r="AC1061" s="1000"/>
      <c r="AD1061" s="1000"/>
      <c r="AE1061" s="1000"/>
      <c r="AF1061" s="1000"/>
      <c r="AG1061" s="1000"/>
      <c r="AH1061" s="1000"/>
      <c r="AI1061" s="1000"/>
      <c r="AJ1061" s="1000"/>
    </row>
    <row r="1062" spans="1:36" s="369" customFormat="1">
      <c r="A1062" s="735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  <c r="Q1062" s="739"/>
      <c r="S1062" s="646"/>
      <c r="T1062" s="646"/>
      <c r="U1062" s="646"/>
      <c r="V1062" s="646"/>
      <c r="W1062" s="646"/>
      <c r="X1062" s="646"/>
      <c r="Y1062" s="646"/>
      <c r="AA1062" s="646"/>
      <c r="AC1062" s="1000"/>
      <c r="AD1062" s="1000"/>
      <c r="AE1062" s="1000"/>
      <c r="AF1062" s="1000"/>
      <c r="AG1062" s="1000"/>
      <c r="AH1062" s="1000"/>
      <c r="AI1062" s="1000"/>
      <c r="AJ1062" s="1000"/>
    </row>
    <row r="1063" spans="1:36" s="369" customFormat="1">
      <c r="A1063" s="735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  <c r="Q1063" s="739"/>
      <c r="S1063" s="646"/>
      <c r="T1063" s="646"/>
      <c r="U1063" s="646"/>
      <c r="V1063" s="646"/>
      <c r="W1063" s="646"/>
      <c r="X1063" s="646"/>
      <c r="Y1063" s="646"/>
      <c r="AA1063" s="646"/>
      <c r="AC1063" s="1000"/>
      <c r="AD1063" s="1000"/>
      <c r="AE1063" s="1000"/>
      <c r="AF1063" s="1000"/>
      <c r="AG1063" s="1000"/>
      <c r="AH1063" s="1000"/>
      <c r="AI1063" s="1000"/>
      <c r="AJ1063" s="1000"/>
    </row>
    <row r="1064" spans="1:36" s="369" customFormat="1">
      <c r="A1064" s="735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  <c r="Q1064" s="739"/>
      <c r="S1064" s="646"/>
      <c r="T1064" s="646"/>
      <c r="U1064" s="646"/>
      <c r="V1064" s="646"/>
      <c r="W1064" s="646"/>
      <c r="X1064" s="646"/>
      <c r="Y1064" s="646"/>
      <c r="AA1064" s="646"/>
      <c r="AC1064" s="1000"/>
      <c r="AD1064" s="1000"/>
      <c r="AE1064" s="1000"/>
      <c r="AF1064" s="1000"/>
      <c r="AG1064" s="1000"/>
      <c r="AH1064" s="1000"/>
      <c r="AI1064" s="1000"/>
      <c r="AJ1064" s="1000"/>
    </row>
    <row r="1065" spans="1:36" s="369" customFormat="1">
      <c r="A1065" s="735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  <c r="Q1065" s="739"/>
      <c r="S1065" s="646"/>
      <c r="T1065" s="646"/>
      <c r="U1065" s="646"/>
      <c r="V1065" s="646"/>
      <c r="W1065" s="646"/>
      <c r="X1065" s="646"/>
      <c r="Y1065" s="646"/>
      <c r="AA1065" s="646"/>
      <c r="AC1065" s="1000"/>
      <c r="AD1065" s="1000"/>
      <c r="AE1065" s="1000"/>
      <c r="AF1065" s="1000"/>
      <c r="AG1065" s="1000"/>
      <c r="AH1065" s="1000"/>
      <c r="AI1065" s="1000"/>
      <c r="AJ1065" s="1000"/>
    </row>
    <row r="1066" spans="1:36" s="369" customFormat="1">
      <c r="A1066" s="735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  <c r="Q1066" s="739"/>
      <c r="S1066" s="646"/>
      <c r="T1066" s="646"/>
      <c r="U1066" s="646"/>
      <c r="V1066" s="646"/>
      <c r="W1066" s="646"/>
      <c r="X1066" s="646"/>
      <c r="Y1066" s="646"/>
      <c r="AA1066" s="646"/>
      <c r="AC1066" s="1000"/>
      <c r="AD1066" s="1000"/>
      <c r="AE1066" s="1000"/>
      <c r="AF1066" s="1000"/>
      <c r="AG1066" s="1000"/>
      <c r="AH1066" s="1000"/>
      <c r="AI1066" s="1000"/>
      <c r="AJ1066" s="1000"/>
    </row>
    <row r="1067" spans="1:36" s="369" customFormat="1">
      <c r="A1067" s="735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  <c r="Q1067" s="739"/>
      <c r="S1067" s="646"/>
      <c r="T1067" s="646"/>
      <c r="U1067" s="646"/>
      <c r="V1067" s="646"/>
      <c r="W1067" s="646"/>
      <c r="X1067" s="646"/>
      <c r="Y1067" s="646"/>
      <c r="AA1067" s="646"/>
      <c r="AC1067" s="1000"/>
      <c r="AD1067" s="1000"/>
      <c r="AE1067" s="1000"/>
      <c r="AF1067" s="1000"/>
      <c r="AG1067" s="1000"/>
      <c r="AH1067" s="1000"/>
      <c r="AI1067" s="1000"/>
      <c r="AJ1067" s="1000"/>
    </row>
    <row r="1068" spans="1:36" s="369" customFormat="1">
      <c r="A1068" s="735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  <c r="Q1068" s="739"/>
      <c r="S1068" s="646"/>
      <c r="T1068" s="646"/>
      <c r="U1068" s="646"/>
      <c r="V1068" s="646"/>
      <c r="W1068" s="646"/>
      <c r="X1068" s="646"/>
      <c r="Y1068" s="646"/>
      <c r="AA1068" s="646"/>
      <c r="AC1068" s="1000"/>
      <c r="AD1068" s="1000"/>
      <c r="AE1068" s="1000"/>
      <c r="AF1068" s="1000"/>
      <c r="AG1068" s="1000"/>
      <c r="AH1068" s="1000"/>
      <c r="AI1068" s="1000"/>
      <c r="AJ1068" s="1000"/>
    </row>
    <row r="1069" spans="1:36" s="369" customFormat="1">
      <c r="A1069" s="735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  <c r="Q1069" s="739"/>
      <c r="S1069" s="646"/>
      <c r="T1069" s="646"/>
      <c r="U1069" s="646"/>
      <c r="V1069" s="646"/>
      <c r="W1069" s="646"/>
      <c r="X1069" s="646"/>
      <c r="Y1069" s="646"/>
      <c r="AA1069" s="646"/>
      <c r="AC1069" s="1000"/>
      <c r="AD1069" s="1000"/>
      <c r="AE1069" s="1000"/>
      <c r="AF1069" s="1000"/>
      <c r="AG1069" s="1000"/>
      <c r="AH1069" s="1000"/>
      <c r="AI1069" s="1000"/>
      <c r="AJ1069" s="1000"/>
    </row>
    <row r="1070" spans="1:36" s="369" customFormat="1">
      <c r="A1070" s="735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  <c r="Q1070" s="739"/>
      <c r="S1070" s="646"/>
      <c r="T1070" s="646"/>
      <c r="U1070" s="646"/>
      <c r="V1070" s="646"/>
      <c r="W1070" s="646"/>
      <c r="X1070" s="646"/>
      <c r="Y1070" s="646"/>
      <c r="AA1070" s="646"/>
      <c r="AC1070" s="1000"/>
      <c r="AD1070" s="1000"/>
      <c r="AE1070" s="1000"/>
      <c r="AF1070" s="1000"/>
      <c r="AG1070" s="1000"/>
      <c r="AH1070" s="1000"/>
      <c r="AI1070" s="1000"/>
      <c r="AJ1070" s="1000"/>
    </row>
    <row r="1071" spans="1:36" s="369" customFormat="1">
      <c r="A1071" s="735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  <c r="Q1071" s="739"/>
      <c r="S1071" s="646"/>
      <c r="T1071" s="646"/>
      <c r="U1071" s="646"/>
      <c r="V1071" s="646"/>
      <c r="W1071" s="646"/>
      <c r="X1071" s="646"/>
      <c r="Y1071" s="646"/>
      <c r="AA1071" s="646"/>
      <c r="AC1071" s="1000"/>
      <c r="AD1071" s="1000"/>
      <c r="AE1071" s="1000"/>
      <c r="AF1071" s="1000"/>
      <c r="AG1071" s="1000"/>
      <c r="AH1071" s="1000"/>
      <c r="AI1071" s="1000"/>
      <c r="AJ1071" s="1000"/>
    </row>
    <row r="1072" spans="1:36" s="369" customFormat="1">
      <c r="A1072" s="735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  <c r="Q1072" s="739"/>
      <c r="S1072" s="646"/>
      <c r="T1072" s="646"/>
      <c r="U1072" s="646"/>
      <c r="V1072" s="646"/>
      <c r="W1072" s="646"/>
      <c r="X1072" s="646"/>
      <c r="Y1072" s="646"/>
      <c r="AA1072" s="646"/>
      <c r="AC1072" s="1000"/>
      <c r="AD1072" s="1000"/>
      <c r="AE1072" s="1000"/>
      <c r="AF1072" s="1000"/>
      <c r="AG1072" s="1000"/>
      <c r="AH1072" s="1000"/>
      <c r="AI1072" s="1000"/>
      <c r="AJ1072" s="1000"/>
    </row>
    <row r="1073" spans="1:36" s="369" customFormat="1">
      <c r="A1073" s="735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  <c r="Q1073" s="739"/>
      <c r="S1073" s="646"/>
      <c r="T1073" s="646"/>
      <c r="U1073" s="646"/>
      <c r="V1073" s="646"/>
      <c r="W1073" s="646"/>
      <c r="X1073" s="646"/>
      <c r="Y1073" s="646"/>
      <c r="AA1073" s="646"/>
      <c r="AC1073" s="1000"/>
      <c r="AD1073" s="1000"/>
      <c r="AE1073" s="1000"/>
      <c r="AF1073" s="1000"/>
      <c r="AG1073" s="1000"/>
      <c r="AH1073" s="1000"/>
      <c r="AI1073" s="1000"/>
      <c r="AJ1073" s="1000"/>
    </row>
    <row r="1074" spans="1:36" s="369" customFormat="1">
      <c r="A1074" s="735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  <c r="Q1074" s="739"/>
      <c r="S1074" s="646"/>
      <c r="T1074" s="646"/>
      <c r="U1074" s="646"/>
      <c r="V1074" s="646"/>
      <c r="W1074" s="646"/>
      <c r="X1074" s="646"/>
      <c r="Y1074" s="646"/>
      <c r="AA1074" s="646"/>
      <c r="AC1074" s="1000"/>
      <c r="AD1074" s="1000"/>
      <c r="AE1074" s="1000"/>
      <c r="AF1074" s="1000"/>
      <c r="AG1074" s="1000"/>
      <c r="AH1074" s="1000"/>
      <c r="AI1074" s="1000"/>
      <c r="AJ1074" s="1000"/>
    </row>
    <row r="1075" spans="1:36" s="369" customFormat="1">
      <c r="A1075" s="735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  <c r="Q1075" s="739"/>
      <c r="S1075" s="646"/>
      <c r="T1075" s="646"/>
      <c r="U1075" s="646"/>
      <c r="V1075" s="646"/>
      <c r="W1075" s="646"/>
      <c r="X1075" s="646"/>
      <c r="Y1075" s="646"/>
      <c r="AA1075" s="646"/>
      <c r="AC1075" s="1000"/>
      <c r="AD1075" s="1000"/>
      <c r="AE1075" s="1000"/>
      <c r="AF1075" s="1000"/>
      <c r="AG1075" s="1000"/>
      <c r="AH1075" s="1000"/>
      <c r="AI1075" s="1000"/>
      <c r="AJ1075" s="1000"/>
    </row>
    <row r="1076" spans="1:36" s="369" customFormat="1">
      <c r="A1076" s="735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  <c r="Q1076" s="739"/>
      <c r="S1076" s="646"/>
      <c r="T1076" s="646"/>
      <c r="U1076" s="646"/>
      <c r="V1076" s="646"/>
      <c r="W1076" s="646"/>
      <c r="X1076" s="646"/>
      <c r="Y1076" s="646"/>
      <c r="AA1076" s="646"/>
      <c r="AC1076" s="1000"/>
      <c r="AD1076" s="1000"/>
      <c r="AE1076" s="1000"/>
      <c r="AF1076" s="1000"/>
      <c r="AG1076" s="1000"/>
      <c r="AH1076" s="1000"/>
      <c r="AI1076" s="1000"/>
      <c r="AJ1076" s="1000"/>
    </row>
    <row r="1077" spans="1:36" s="369" customFormat="1">
      <c r="A1077" s="735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  <c r="Q1077" s="739"/>
      <c r="S1077" s="646"/>
      <c r="T1077" s="646"/>
      <c r="U1077" s="646"/>
      <c r="V1077" s="646"/>
      <c r="W1077" s="646"/>
      <c r="X1077" s="646"/>
      <c r="Y1077" s="646"/>
      <c r="AA1077" s="646"/>
      <c r="AC1077" s="1000"/>
      <c r="AD1077" s="1000"/>
      <c r="AE1077" s="1000"/>
      <c r="AF1077" s="1000"/>
      <c r="AG1077" s="1000"/>
      <c r="AH1077" s="1000"/>
      <c r="AI1077" s="1000"/>
      <c r="AJ1077" s="1000"/>
    </row>
    <row r="1078" spans="1:36" s="369" customFormat="1">
      <c r="A1078" s="735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  <c r="Q1078" s="739"/>
      <c r="S1078" s="646"/>
      <c r="T1078" s="646"/>
      <c r="U1078" s="646"/>
      <c r="V1078" s="646"/>
      <c r="W1078" s="646"/>
      <c r="X1078" s="646"/>
      <c r="Y1078" s="646"/>
      <c r="AA1078" s="646"/>
      <c r="AC1078" s="1000"/>
      <c r="AD1078" s="1000"/>
      <c r="AE1078" s="1000"/>
      <c r="AF1078" s="1000"/>
      <c r="AG1078" s="1000"/>
      <c r="AH1078" s="1000"/>
      <c r="AI1078" s="1000"/>
      <c r="AJ1078" s="1000"/>
    </row>
    <row r="1079" spans="1:36" s="369" customFormat="1">
      <c r="A1079" s="735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  <c r="Q1079" s="739"/>
      <c r="S1079" s="646"/>
      <c r="T1079" s="646"/>
      <c r="U1079" s="646"/>
      <c r="V1079" s="646"/>
      <c r="W1079" s="646"/>
      <c r="X1079" s="646"/>
      <c r="Y1079" s="646"/>
      <c r="AA1079" s="646"/>
      <c r="AC1079" s="1000"/>
      <c r="AD1079" s="1000"/>
      <c r="AE1079" s="1000"/>
      <c r="AF1079" s="1000"/>
      <c r="AG1079" s="1000"/>
      <c r="AH1079" s="1000"/>
      <c r="AI1079" s="1000"/>
      <c r="AJ1079" s="1000"/>
    </row>
    <row r="1080" spans="1:36" s="369" customFormat="1">
      <c r="A1080" s="735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  <c r="Q1080" s="739"/>
      <c r="S1080" s="646"/>
      <c r="T1080" s="646"/>
      <c r="U1080" s="646"/>
      <c r="V1080" s="646"/>
      <c r="W1080" s="646"/>
      <c r="X1080" s="646"/>
      <c r="Y1080" s="646"/>
      <c r="AA1080" s="646"/>
      <c r="AC1080" s="1000"/>
      <c r="AD1080" s="1000"/>
      <c r="AE1080" s="1000"/>
      <c r="AF1080" s="1000"/>
      <c r="AG1080" s="1000"/>
      <c r="AH1080" s="1000"/>
      <c r="AI1080" s="1000"/>
      <c r="AJ1080" s="1000"/>
    </row>
    <row r="1081" spans="1:36" s="369" customFormat="1">
      <c r="A1081" s="735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  <c r="Q1081" s="739"/>
      <c r="S1081" s="646"/>
      <c r="T1081" s="646"/>
      <c r="U1081" s="646"/>
      <c r="V1081" s="646"/>
      <c r="W1081" s="646"/>
      <c r="X1081" s="646"/>
      <c r="Y1081" s="646"/>
      <c r="AA1081" s="646"/>
      <c r="AC1081" s="1000"/>
      <c r="AD1081" s="1000"/>
      <c r="AE1081" s="1000"/>
      <c r="AF1081" s="1000"/>
      <c r="AG1081" s="1000"/>
      <c r="AH1081" s="1000"/>
      <c r="AI1081" s="1000"/>
      <c r="AJ1081" s="1000"/>
    </row>
    <row r="1082" spans="1:36" s="369" customFormat="1">
      <c r="A1082" s="735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  <c r="Q1082" s="739"/>
      <c r="S1082" s="646"/>
      <c r="T1082" s="646"/>
      <c r="U1082" s="646"/>
      <c r="V1082" s="646"/>
      <c r="W1082" s="646"/>
      <c r="X1082" s="646"/>
      <c r="Y1082" s="646"/>
      <c r="AA1082" s="646"/>
      <c r="AC1082" s="1000"/>
      <c r="AD1082" s="1000"/>
      <c r="AE1082" s="1000"/>
      <c r="AF1082" s="1000"/>
      <c r="AG1082" s="1000"/>
      <c r="AH1082" s="1000"/>
      <c r="AI1082" s="1000"/>
      <c r="AJ1082" s="1000"/>
    </row>
    <row r="1083" spans="1:36" s="369" customFormat="1">
      <c r="A1083" s="735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  <c r="Q1083" s="739"/>
      <c r="S1083" s="646"/>
      <c r="T1083" s="646"/>
      <c r="U1083" s="646"/>
      <c r="V1083" s="646"/>
      <c r="W1083" s="646"/>
      <c r="X1083" s="646"/>
      <c r="Y1083" s="646"/>
      <c r="AA1083" s="646"/>
      <c r="AC1083" s="1000"/>
      <c r="AD1083" s="1000"/>
      <c r="AE1083" s="1000"/>
      <c r="AF1083" s="1000"/>
      <c r="AG1083" s="1000"/>
      <c r="AH1083" s="1000"/>
      <c r="AI1083" s="1000"/>
      <c r="AJ1083" s="1000"/>
    </row>
    <row r="1084" spans="1:36" s="369" customFormat="1">
      <c r="A1084" s="735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  <c r="Q1084" s="739"/>
      <c r="S1084" s="646"/>
      <c r="T1084" s="646"/>
      <c r="U1084" s="646"/>
      <c r="V1084" s="646"/>
      <c r="W1084" s="646"/>
      <c r="X1084" s="646"/>
      <c r="Y1084" s="646"/>
      <c r="AA1084" s="646"/>
      <c r="AC1084" s="1000"/>
      <c r="AD1084" s="1000"/>
      <c r="AE1084" s="1000"/>
      <c r="AF1084" s="1000"/>
      <c r="AG1084" s="1000"/>
      <c r="AH1084" s="1000"/>
      <c r="AI1084" s="1000"/>
      <c r="AJ1084" s="1000"/>
    </row>
    <row r="1085" spans="1:36" s="369" customFormat="1">
      <c r="A1085" s="735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  <c r="Q1085" s="739"/>
      <c r="S1085" s="646"/>
      <c r="T1085" s="646"/>
      <c r="U1085" s="646"/>
      <c r="V1085" s="646"/>
      <c r="W1085" s="646"/>
      <c r="X1085" s="646"/>
      <c r="Y1085" s="646"/>
      <c r="AA1085" s="646"/>
      <c r="AC1085" s="1000"/>
      <c r="AD1085" s="1000"/>
      <c r="AE1085" s="1000"/>
      <c r="AF1085" s="1000"/>
      <c r="AG1085" s="1000"/>
      <c r="AH1085" s="1000"/>
      <c r="AI1085" s="1000"/>
      <c r="AJ1085" s="1000"/>
    </row>
    <row r="1086" spans="1:36" s="369" customFormat="1">
      <c r="A1086" s="735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  <c r="Q1086" s="739"/>
      <c r="S1086" s="646"/>
      <c r="T1086" s="646"/>
      <c r="U1086" s="646"/>
      <c r="V1086" s="646"/>
      <c r="W1086" s="646"/>
      <c r="X1086" s="646"/>
      <c r="Y1086" s="646"/>
      <c r="AA1086" s="646"/>
      <c r="AC1086" s="1000"/>
      <c r="AD1086" s="1000"/>
      <c r="AE1086" s="1000"/>
      <c r="AF1086" s="1000"/>
      <c r="AG1086" s="1000"/>
      <c r="AH1086" s="1000"/>
      <c r="AI1086" s="1000"/>
      <c r="AJ1086" s="1000"/>
    </row>
    <row r="1087" spans="1:36" s="369" customFormat="1">
      <c r="A1087" s="735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  <c r="Q1087" s="739"/>
      <c r="S1087" s="646"/>
      <c r="T1087" s="646"/>
      <c r="U1087" s="646"/>
      <c r="V1087" s="646"/>
      <c r="W1087" s="646"/>
      <c r="X1087" s="646"/>
      <c r="Y1087" s="646"/>
      <c r="AA1087" s="646"/>
      <c r="AC1087" s="1000"/>
      <c r="AD1087" s="1000"/>
      <c r="AE1087" s="1000"/>
      <c r="AF1087" s="1000"/>
      <c r="AG1087" s="1000"/>
      <c r="AH1087" s="1000"/>
      <c r="AI1087" s="1000"/>
      <c r="AJ1087" s="1000"/>
    </row>
    <row r="1088" spans="1:36" s="369" customFormat="1">
      <c r="A1088" s="735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  <c r="Q1088" s="739"/>
      <c r="S1088" s="646"/>
      <c r="T1088" s="646"/>
      <c r="U1088" s="646"/>
      <c r="V1088" s="646"/>
      <c r="W1088" s="646"/>
      <c r="X1088" s="646"/>
      <c r="Y1088" s="646"/>
      <c r="AA1088" s="646"/>
      <c r="AC1088" s="1000"/>
      <c r="AD1088" s="1000"/>
      <c r="AE1088" s="1000"/>
      <c r="AF1088" s="1000"/>
      <c r="AG1088" s="1000"/>
      <c r="AH1088" s="1000"/>
      <c r="AI1088" s="1000"/>
      <c r="AJ1088" s="1000"/>
    </row>
    <row r="1089" spans="1:36" s="369" customFormat="1">
      <c r="A1089" s="735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  <c r="Q1089" s="739"/>
      <c r="S1089" s="646"/>
      <c r="T1089" s="646"/>
      <c r="U1089" s="646"/>
      <c r="V1089" s="646"/>
      <c r="W1089" s="646"/>
      <c r="X1089" s="646"/>
      <c r="Y1089" s="646"/>
      <c r="AA1089" s="646"/>
      <c r="AC1089" s="1000"/>
      <c r="AD1089" s="1000"/>
      <c r="AE1089" s="1000"/>
      <c r="AF1089" s="1000"/>
      <c r="AG1089" s="1000"/>
      <c r="AH1089" s="1000"/>
      <c r="AI1089" s="1000"/>
      <c r="AJ1089" s="1000"/>
    </row>
    <row r="1090" spans="1:36" s="369" customFormat="1">
      <c r="A1090" s="735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  <c r="Q1090" s="739"/>
      <c r="S1090" s="646"/>
      <c r="T1090" s="646"/>
      <c r="U1090" s="646"/>
      <c r="V1090" s="646"/>
      <c r="W1090" s="646"/>
      <c r="X1090" s="646"/>
      <c r="Y1090" s="646"/>
      <c r="AA1090" s="646"/>
      <c r="AC1090" s="1000"/>
      <c r="AD1090" s="1000"/>
      <c r="AE1090" s="1000"/>
      <c r="AF1090" s="1000"/>
      <c r="AG1090" s="1000"/>
      <c r="AH1090" s="1000"/>
      <c r="AI1090" s="1000"/>
      <c r="AJ1090" s="1000"/>
    </row>
    <row r="1091" spans="1:36" s="369" customFormat="1">
      <c r="A1091" s="735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  <c r="Q1091" s="739"/>
      <c r="S1091" s="646"/>
      <c r="T1091" s="646"/>
      <c r="U1091" s="646"/>
      <c r="V1091" s="646"/>
      <c r="W1091" s="646"/>
      <c r="X1091" s="646"/>
      <c r="Y1091" s="646"/>
      <c r="AA1091" s="646"/>
      <c r="AC1091" s="1000"/>
      <c r="AD1091" s="1000"/>
      <c r="AE1091" s="1000"/>
      <c r="AF1091" s="1000"/>
      <c r="AG1091" s="1000"/>
      <c r="AH1091" s="1000"/>
      <c r="AI1091" s="1000"/>
      <c r="AJ1091" s="1000"/>
    </row>
    <row r="1092" spans="1:36" s="369" customFormat="1">
      <c r="A1092" s="735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  <c r="Q1092" s="739"/>
      <c r="S1092" s="646"/>
      <c r="T1092" s="646"/>
      <c r="U1092" s="646"/>
      <c r="V1092" s="646"/>
      <c r="W1092" s="646"/>
      <c r="X1092" s="646"/>
      <c r="Y1092" s="646"/>
      <c r="AA1092" s="646"/>
      <c r="AC1092" s="1000"/>
      <c r="AD1092" s="1000"/>
      <c r="AE1092" s="1000"/>
      <c r="AF1092" s="1000"/>
      <c r="AG1092" s="1000"/>
      <c r="AH1092" s="1000"/>
      <c r="AI1092" s="1000"/>
      <c r="AJ1092" s="1000"/>
    </row>
    <row r="1093" spans="1:36" s="369" customFormat="1">
      <c r="A1093" s="735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  <c r="Q1093" s="739"/>
      <c r="S1093" s="646"/>
      <c r="T1093" s="646"/>
      <c r="U1093" s="646"/>
      <c r="V1093" s="646"/>
      <c r="W1093" s="646"/>
      <c r="X1093" s="646"/>
      <c r="Y1093" s="646"/>
      <c r="AA1093" s="646"/>
      <c r="AC1093" s="1000"/>
      <c r="AD1093" s="1000"/>
      <c r="AE1093" s="1000"/>
      <c r="AF1093" s="1000"/>
      <c r="AG1093" s="1000"/>
      <c r="AH1093" s="1000"/>
      <c r="AI1093" s="1000"/>
      <c r="AJ1093" s="1000"/>
    </row>
    <row r="1094" spans="1:36" s="369" customFormat="1">
      <c r="A1094" s="735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  <c r="Q1094" s="739"/>
      <c r="S1094" s="646"/>
      <c r="T1094" s="646"/>
      <c r="U1094" s="646"/>
      <c r="V1094" s="646"/>
      <c r="W1094" s="646"/>
      <c r="X1094" s="646"/>
      <c r="Y1094" s="646"/>
      <c r="AA1094" s="646"/>
      <c r="AC1094" s="1000"/>
      <c r="AD1094" s="1000"/>
      <c r="AE1094" s="1000"/>
      <c r="AF1094" s="1000"/>
      <c r="AG1094" s="1000"/>
      <c r="AH1094" s="1000"/>
      <c r="AI1094" s="1000"/>
      <c r="AJ1094" s="1000"/>
    </row>
    <row r="1095" spans="1:36" s="369" customFormat="1">
      <c r="A1095" s="735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  <c r="Q1095" s="739"/>
      <c r="S1095" s="646"/>
      <c r="T1095" s="646"/>
      <c r="U1095" s="646"/>
      <c r="V1095" s="646"/>
      <c r="W1095" s="646"/>
      <c r="X1095" s="646"/>
      <c r="Y1095" s="646"/>
      <c r="AA1095" s="646"/>
      <c r="AC1095" s="1000"/>
      <c r="AD1095" s="1000"/>
      <c r="AE1095" s="1000"/>
      <c r="AF1095" s="1000"/>
      <c r="AG1095" s="1000"/>
      <c r="AH1095" s="1000"/>
      <c r="AI1095" s="1000"/>
      <c r="AJ1095" s="1000"/>
    </row>
    <row r="1096" spans="1:36" s="369" customFormat="1">
      <c r="A1096" s="735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  <c r="Q1096" s="739"/>
      <c r="S1096" s="646"/>
      <c r="T1096" s="646"/>
      <c r="U1096" s="646"/>
      <c r="V1096" s="646"/>
      <c r="W1096" s="646"/>
      <c r="X1096" s="646"/>
      <c r="Y1096" s="646"/>
      <c r="AA1096" s="646"/>
      <c r="AC1096" s="1000"/>
      <c r="AD1096" s="1000"/>
      <c r="AE1096" s="1000"/>
      <c r="AF1096" s="1000"/>
      <c r="AG1096" s="1000"/>
      <c r="AH1096" s="1000"/>
      <c r="AI1096" s="1000"/>
      <c r="AJ1096" s="1000"/>
    </row>
    <row r="1097" spans="1:36" s="369" customFormat="1">
      <c r="A1097" s="735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  <c r="Q1097" s="739"/>
      <c r="S1097" s="646"/>
      <c r="T1097" s="646"/>
      <c r="U1097" s="646"/>
      <c r="V1097" s="646"/>
      <c r="W1097" s="646"/>
      <c r="X1097" s="646"/>
      <c r="Y1097" s="646"/>
      <c r="AA1097" s="646"/>
      <c r="AC1097" s="1000"/>
      <c r="AD1097" s="1000"/>
      <c r="AE1097" s="1000"/>
      <c r="AF1097" s="1000"/>
      <c r="AG1097" s="1000"/>
      <c r="AH1097" s="1000"/>
      <c r="AI1097" s="1000"/>
      <c r="AJ1097" s="1000"/>
    </row>
    <row r="1098" spans="1:36" s="369" customFormat="1">
      <c r="A1098" s="735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  <c r="Q1098" s="739"/>
      <c r="S1098" s="646"/>
      <c r="T1098" s="646"/>
      <c r="U1098" s="646"/>
      <c r="V1098" s="646"/>
      <c r="W1098" s="646"/>
      <c r="X1098" s="646"/>
      <c r="Y1098" s="646"/>
      <c r="AA1098" s="646"/>
      <c r="AC1098" s="1000"/>
      <c r="AD1098" s="1000"/>
      <c r="AE1098" s="1000"/>
      <c r="AF1098" s="1000"/>
      <c r="AG1098" s="1000"/>
      <c r="AH1098" s="1000"/>
      <c r="AI1098" s="1000"/>
      <c r="AJ1098" s="1000"/>
    </row>
    <row r="1099" spans="1:36" s="369" customFormat="1">
      <c r="A1099" s="735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  <c r="Q1099" s="739"/>
      <c r="S1099" s="646"/>
      <c r="T1099" s="646"/>
      <c r="U1099" s="646"/>
      <c r="V1099" s="646"/>
      <c r="W1099" s="646"/>
      <c r="X1099" s="646"/>
      <c r="Y1099" s="646"/>
      <c r="AA1099" s="646"/>
      <c r="AC1099" s="1000"/>
      <c r="AD1099" s="1000"/>
      <c r="AE1099" s="1000"/>
      <c r="AF1099" s="1000"/>
      <c r="AG1099" s="1000"/>
      <c r="AH1099" s="1000"/>
      <c r="AI1099" s="1000"/>
      <c r="AJ1099" s="1000"/>
    </row>
    <row r="1100" spans="1:36" s="369" customFormat="1">
      <c r="A1100" s="735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  <c r="Q1100" s="739"/>
      <c r="S1100" s="646"/>
      <c r="T1100" s="646"/>
      <c r="U1100" s="646"/>
      <c r="V1100" s="646"/>
      <c r="W1100" s="646"/>
      <c r="X1100" s="646"/>
      <c r="Y1100" s="646"/>
      <c r="AA1100" s="646"/>
      <c r="AC1100" s="1000"/>
      <c r="AD1100" s="1000"/>
      <c r="AE1100" s="1000"/>
      <c r="AF1100" s="1000"/>
      <c r="AG1100" s="1000"/>
      <c r="AH1100" s="1000"/>
      <c r="AI1100" s="1000"/>
      <c r="AJ1100" s="1000"/>
    </row>
    <row r="1101" spans="1:36" s="369" customFormat="1">
      <c r="A1101" s="735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  <c r="Q1101" s="739"/>
      <c r="S1101" s="646"/>
      <c r="T1101" s="646"/>
      <c r="U1101" s="646"/>
      <c r="V1101" s="646"/>
      <c r="W1101" s="646"/>
      <c r="X1101" s="646"/>
      <c r="Y1101" s="646"/>
      <c r="AA1101" s="646"/>
      <c r="AC1101" s="1000"/>
      <c r="AD1101" s="1000"/>
      <c r="AE1101" s="1000"/>
      <c r="AF1101" s="1000"/>
      <c r="AG1101" s="1000"/>
      <c r="AH1101" s="1000"/>
      <c r="AI1101" s="1000"/>
      <c r="AJ1101" s="1000"/>
    </row>
    <row r="1102" spans="1:36" s="369" customFormat="1">
      <c r="A1102" s="735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  <c r="Q1102" s="739"/>
      <c r="S1102" s="646"/>
      <c r="T1102" s="646"/>
      <c r="U1102" s="646"/>
      <c r="V1102" s="646"/>
      <c r="W1102" s="646"/>
      <c r="X1102" s="646"/>
      <c r="Y1102" s="646"/>
      <c r="AA1102" s="646"/>
      <c r="AC1102" s="1000"/>
      <c r="AD1102" s="1000"/>
      <c r="AE1102" s="1000"/>
      <c r="AF1102" s="1000"/>
      <c r="AG1102" s="1000"/>
      <c r="AH1102" s="1000"/>
      <c r="AI1102" s="1000"/>
      <c r="AJ1102" s="1000"/>
    </row>
    <row r="1103" spans="1:36" s="369" customFormat="1">
      <c r="A1103" s="735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  <c r="Q1103" s="739"/>
      <c r="S1103" s="646"/>
      <c r="T1103" s="646"/>
      <c r="U1103" s="646"/>
      <c r="V1103" s="646"/>
      <c r="W1103" s="646"/>
      <c r="X1103" s="646"/>
      <c r="Y1103" s="646"/>
      <c r="AA1103" s="646"/>
      <c r="AC1103" s="1000"/>
      <c r="AD1103" s="1000"/>
      <c r="AE1103" s="1000"/>
      <c r="AF1103" s="1000"/>
      <c r="AG1103" s="1000"/>
      <c r="AH1103" s="1000"/>
      <c r="AI1103" s="1000"/>
      <c r="AJ1103" s="1000"/>
    </row>
    <row r="1104" spans="1:36" s="369" customFormat="1">
      <c r="A1104" s="735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  <c r="Q1104" s="739"/>
      <c r="S1104" s="646"/>
      <c r="T1104" s="646"/>
      <c r="U1104" s="646"/>
      <c r="V1104" s="646"/>
      <c r="W1104" s="646"/>
      <c r="X1104" s="646"/>
      <c r="Y1104" s="646"/>
      <c r="AA1104" s="646"/>
      <c r="AC1104" s="1000"/>
      <c r="AD1104" s="1000"/>
      <c r="AE1104" s="1000"/>
      <c r="AF1104" s="1000"/>
      <c r="AG1104" s="1000"/>
      <c r="AH1104" s="1000"/>
      <c r="AI1104" s="1000"/>
      <c r="AJ1104" s="1000"/>
    </row>
    <row r="1105" spans="1:36" s="369" customFormat="1">
      <c r="A1105" s="735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  <c r="Q1105" s="739"/>
      <c r="S1105" s="646"/>
      <c r="T1105" s="646"/>
      <c r="U1105" s="646"/>
      <c r="V1105" s="646"/>
      <c r="W1105" s="646"/>
      <c r="X1105" s="646"/>
      <c r="Y1105" s="646"/>
      <c r="AA1105" s="646"/>
      <c r="AC1105" s="1000"/>
      <c r="AD1105" s="1000"/>
      <c r="AE1105" s="1000"/>
      <c r="AF1105" s="1000"/>
      <c r="AG1105" s="1000"/>
      <c r="AH1105" s="1000"/>
      <c r="AI1105" s="1000"/>
      <c r="AJ1105" s="1000"/>
    </row>
    <row r="1106" spans="1:36" s="369" customFormat="1">
      <c r="A1106" s="735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  <c r="Q1106" s="739"/>
      <c r="S1106" s="646"/>
      <c r="T1106" s="646"/>
      <c r="U1106" s="646"/>
      <c r="V1106" s="646"/>
      <c r="W1106" s="646"/>
      <c r="X1106" s="646"/>
      <c r="Y1106" s="646"/>
      <c r="AA1106" s="646"/>
      <c r="AC1106" s="1000"/>
      <c r="AD1106" s="1000"/>
      <c r="AE1106" s="1000"/>
      <c r="AF1106" s="1000"/>
      <c r="AG1106" s="1000"/>
      <c r="AH1106" s="1000"/>
      <c r="AI1106" s="1000"/>
      <c r="AJ1106" s="1000"/>
    </row>
    <row r="1107" spans="1:36" s="369" customFormat="1">
      <c r="A1107" s="735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  <c r="Q1107" s="739"/>
      <c r="S1107" s="646"/>
      <c r="T1107" s="646"/>
      <c r="U1107" s="646"/>
      <c r="V1107" s="646"/>
      <c r="W1107" s="646"/>
      <c r="X1107" s="646"/>
      <c r="Y1107" s="646"/>
      <c r="AA1107" s="646"/>
      <c r="AC1107" s="1000"/>
      <c r="AD1107" s="1000"/>
      <c r="AE1107" s="1000"/>
      <c r="AF1107" s="1000"/>
      <c r="AG1107" s="1000"/>
      <c r="AH1107" s="1000"/>
      <c r="AI1107" s="1000"/>
      <c r="AJ1107" s="1000"/>
    </row>
    <row r="1108" spans="1:36" s="369" customFormat="1">
      <c r="A1108" s="735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  <c r="Q1108" s="739"/>
      <c r="S1108" s="646"/>
      <c r="T1108" s="646"/>
      <c r="U1108" s="646"/>
      <c r="V1108" s="646"/>
      <c r="W1108" s="646"/>
      <c r="X1108" s="646"/>
      <c r="Y1108" s="646"/>
      <c r="AA1108" s="646"/>
      <c r="AC1108" s="1000"/>
      <c r="AD1108" s="1000"/>
      <c r="AE1108" s="1000"/>
      <c r="AF1108" s="1000"/>
      <c r="AG1108" s="1000"/>
      <c r="AH1108" s="1000"/>
      <c r="AI1108" s="1000"/>
      <c r="AJ1108" s="1000"/>
    </row>
    <row r="1109" spans="1:36" s="369" customFormat="1">
      <c r="A1109" s="735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  <c r="Q1109" s="739"/>
      <c r="S1109" s="646"/>
      <c r="T1109" s="646"/>
      <c r="U1109" s="646"/>
      <c r="V1109" s="646"/>
      <c r="W1109" s="646"/>
      <c r="X1109" s="646"/>
      <c r="Y1109" s="646"/>
      <c r="AA1109" s="646"/>
      <c r="AC1109" s="1000"/>
      <c r="AD1109" s="1000"/>
      <c r="AE1109" s="1000"/>
      <c r="AF1109" s="1000"/>
      <c r="AG1109" s="1000"/>
      <c r="AH1109" s="1000"/>
      <c r="AI1109" s="1000"/>
      <c r="AJ1109" s="1000"/>
    </row>
    <row r="1110" spans="1:36" s="369" customFormat="1">
      <c r="A1110" s="735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  <c r="Q1110" s="739"/>
      <c r="S1110" s="646"/>
      <c r="T1110" s="646"/>
      <c r="U1110" s="646"/>
      <c r="V1110" s="646"/>
      <c r="W1110" s="646"/>
      <c r="X1110" s="646"/>
      <c r="Y1110" s="646"/>
      <c r="AA1110" s="646"/>
      <c r="AC1110" s="1000"/>
      <c r="AD1110" s="1000"/>
      <c r="AE1110" s="1000"/>
      <c r="AF1110" s="1000"/>
      <c r="AG1110" s="1000"/>
      <c r="AH1110" s="1000"/>
      <c r="AI1110" s="1000"/>
      <c r="AJ1110" s="1000"/>
    </row>
    <row r="1111" spans="1:36" s="369" customFormat="1">
      <c r="A1111" s="735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  <c r="Q1111" s="739"/>
      <c r="S1111" s="646"/>
      <c r="T1111" s="646"/>
      <c r="U1111" s="646"/>
      <c r="V1111" s="646"/>
      <c r="W1111" s="646"/>
      <c r="X1111" s="646"/>
      <c r="Y1111" s="646"/>
      <c r="AA1111" s="646"/>
      <c r="AC1111" s="1000"/>
      <c r="AD1111" s="1000"/>
      <c r="AE1111" s="1000"/>
      <c r="AF1111" s="1000"/>
      <c r="AG1111" s="1000"/>
      <c r="AH1111" s="1000"/>
      <c r="AI1111" s="1000"/>
      <c r="AJ1111" s="1000"/>
    </row>
    <row r="1112" spans="1:36" s="369" customFormat="1">
      <c r="A1112" s="735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  <c r="Q1112" s="739"/>
      <c r="S1112" s="646"/>
      <c r="T1112" s="646"/>
      <c r="U1112" s="646"/>
      <c r="V1112" s="646"/>
      <c r="W1112" s="646"/>
      <c r="X1112" s="646"/>
      <c r="Y1112" s="646"/>
      <c r="AA1112" s="646"/>
      <c r="AC1112" s="1000"/>
      <c r="AD1112" s="1000"/>
      <c r="AE1112" s="1000"/>
      <c r="AF1112" s="1000"/>
      <c r="AG1112" s="1000"/>
      <c r="AH1112" s="1000"/>
      <c r="AI1112" s="1000"/>
      <c r="AJ1112" s="1000"/>
    </row>
    <row r="1113" spans="1:36" s="369" customFormat="1">
      <c r="A1113" s="735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  <c r="Q1113" s="739"/>
      <c r="S1113" s="646"/>
      <c r="T1113" s="646"/>
      <c r="U1113" s="646"/>
      <c r="V1113" s="646"/>
      <c r="W1113" s="646"/>
      <c r="X1113" s="646"/>
      <c r="Y1113" s="646"/>
      <c r="AA1113" s="646"/>
      <c r="AC1113" s="1000"/>
      <c r="AD1113" s="1000"/>
      <c r="AE1113" s="1000"/>
      <c r="AF1113" s="1000"/>
      <c r="AG1113" s="1000"/>
      <c r="AH1113" s="1000"/>
      <c r="AI1113" s="1000"/>
      <c r="AJ1113" s="1000"/>
    </row>
    <row r="1114" spans="1:36" s="369" customFormat="1">
      <c r="A1114" s="735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  <c r="Q1114" s="739"/>
      <c r="S1114" s="646"/>
      <c r="T1114" s="646"/>
      <c r="U1114" s="646"/>
      <c r="V1114" s="646"/>
      <c r="W1114" s="646"/>
      <c r="X1114" s="646"/>
      <c r="Y1114" s="646"/>
      <c r="AA1114" s="646"/>
      <c r="AC1114" s="1000"/>
      <c r="AD1114" s="1000"/>
      <c r="AE1114" s="1000"/>
      <c r="AF1114" s="1000"/>
      <c r="AG1114" s="1000"/>
      <c r="AH1114" s="1000"/>
      <c r="AI1114" s="1000"/>
      <c r="AJ1114" s="1000"/>
    </row>
    <row r="1115" spans="1:36" s="369" customFormat="1">
      <c r="A1115" s="735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  <c r="Q1115" s="739"/>
      <c r="S1115" s="646"/>
      <c r="T1115" s="646"/>
      <c r="U1115" s="646"/>
      <c r="V1115" s="646"/>
      <c r="W1115" s="646"/>
      <c r="X1115" s="646"/>
      <c r="Y1115" s="646"/>
      <c r="AA1115" s="646"/>
      <c r="AC1115" s="1000"/>
      <c r="AD1115" s="1000"/>
      <c r="AE1115" s="1000"/>
      <c r="AF1115" s="1000"/>
      <c r="AG1115" s="1000"/>
      <c r="AH1115" s="1000"/>
      <c r="AI1115" s="1000"/>
      <c r="AJ1115" s="1000"/>
    </row>
    <row r="1116" spans="1:36" s="369" customFormat="1">
      <c r="A1116" s="735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  <c r="Q1116" s="739"/>
      <c r="S1116" s="646"/>
      <c r="T1116" s="646"/>
      <c r="U1116" s="646"/>
      <c r="V1116" s="646"/>
      <c r="W1116" s="646"/>
      <c r="X1116" s="646"/>
      <c r="Y1116" s="646"/>
      <c r="AA1116" s="646"/>
      <c r="AC1116" s="1000"/>
      <c r="AD1116" s="1000"/>
      <c r="AE1116" s="1000"/>
      <c r="AF1116" s="1000"/>
      <c r="AG1116" s="1000"/>
      <c r="AH1116" s="1000"/>
      <c r="AI1116" s="1000"/>
      <c r="AJ1116" s="1000"/>
    </row>
    <row r="1117" spans="1:36" s="369" customFormat="1">
      <c r="A1117" s="735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  <c r="Q1117" s="739"/>
      <c r="S1117" s="646"/>
      <c r="T1117" s="646"/>
      <c r="U1117" s="646"/>
      <c r="V1117" s="646"/>
      <c r="W1117" s="646"/>
      <c r="X1117" s="646"/>
      <c r="Y1117" s="646"/>
      <c r="AA1117" s="646"/>
      <c r="AC1117" s="1000"/>
      <c r="AD1117" s="1000"/>
      <c r="AE1117" s="1000"/>
      <c r="AF1117" s="1000"/>
      <c r="AG1117" s="1000"/>
      <c r="AH1117" s="1000"/>
      <c r="AI1117" s="1000"/>
      <c r="AJ1117" s="1000"/>
    </row>
    <row r="1118" spans="1:36" s="369" customFormat="1">
      <c r="A1118" s="735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  <c r="Q1118" s="739"/>
      <c r="S1118" s="646"/>
      <c r="T1118" s="646"/>
      <c r="U1118" s="646"/>
      <c r="V1118" s="646"/>
      <c r="W1118" s="646"/>
      <c r="X1118" s="646"/>
      <c r="Y1118" s="646"/>
      <c r="AA1118" s="646"/>
      <c r="AC1118" s="1000"/>
      <c r="AD1118" s="1000"/>
      <c r="AE1118" s="1000"/>
      <c r="AF1118" s="1000"/>
      <c r="AG1118" s="1000"/>
      <c r="AH1118" s="1000"/>
      <c r="AI1118" s="1000"/>
      <c r="AJ1118" s="1000"/>
    </row>
    <row r="1119" spans="1:36" s="369" customFormat="1">
      <c r="A1119" s="735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  <c r="Q1119" s="739"/>
      <c r="S1119" s="646"/>
      <c r="T1119" s="646"/>
      <c r="U1119" s="646"/>
      <c r="V1119" s="646"/>
      <c r="W1119" s="646"/>
      <c r="X1119" s="646"/>
      <c r="Y1119" s="646"/>
      <c r="AA1119" s="646"/>
      <c r="AC1119" s="1000"/>
      <c r="AD1119" s="1000"/>
      <c r="AE1119" s="1000"/>
      <c r="AF1119" s="1000"/>
      <c r="AG1119" s="1000"/>
      <c r="AH1119" s="1000"/>
      <c r="AI1119" s="1000"/>
      <c r="AJ1119" s="1000"/>
    </row>
    <row r="1120" spans="1:36" s="369" customFormat="1">
      <c r="A1120" s="735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  <c r="Q1120" s="739"/>
      <c r="S1120" s="646"/>
      <c r="T1120" s="646"/>
      <c r="U1120" s="646"/>
      <c r="V1120" s="646"/>
      <c r="W1120" s="646"/>
      <c r="X1120" s="646"/>
      <c r="Y1120" s="646"/>
      <c r="AA1120" s="646"/>
      <c r="AC1120" s="1000"/>
      <c r="AD1120" s="1000"/>
      <c r="AE1120" s="1000"/>
      <c r="AF1120" s="1000"/>
      <c r="AG1120" s="1000"/>
      <c r="AH1120" s="1000"/>
      <c r="AI1120" s="1000"/>
      <c r="AJ1120" s="1000"/>
    </row>
    <row r="1121" spans="1:36" s="369" customFormat="1">
      <c r="A1121" s="735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  <c r="Q1121" s="739"/>
      <c r="S1121" s="646"/>
      <c r="T1121" s="646"/>
      <c r="U1121" s="646"/>
      <c r="V1121" s="646"/>
      <c r="W1121" s="646"/>
      <c r="X1121" s="646"/>
      <c r="Y1121" s="646"/>
      <c r="AA1121" s="646"/>
      <c r="AC1121" s="1000"/>
      <c r="AD1121" s="1000"/>
      <c r="AE1121" s="1000"/>
      <c r="AF1121" s="1000"/>
      <c r="AG1121" s="1000"/>
      <c r="AH1121" s="1000"/>
      <c r="AI1121" s="1000"/>
      <c r="AJ1121" s="1000"/>
    </row>
    <row r="1122" spans="1:36" s="369" customFormat="1">
      <c r="A1122" s="735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  <c r="Q1122" s="739"/>
      <c r="S1122" s="646"/>
      <c r="T1122" s="646"/>
      <c r="U1122" s="646"/>
      <c r="V1122" s="646"/>
      <c r="W1122" s="646"/>
      <c r="X1122" s="646"/>
      <c r="Y1122" s="646"/>
      <c r="AA1122" s="646"/>
      <c r="AC1122" s="1000"/>
      <c r="AD1122" s="1000"/>
      <c r="AE1122" s="1000"/>
      <c r="AF1122" s="1000"/>
      <c r="AG1122" s="1000"/>
      <c r="AH1122" s="1000"/>
      <c r="AI1122" s="1000"/>
      <c r="AJ1122" s="1000"/>
    </row>
    <row r="1123" spans="1:36" s="369" customFormat="1">
      <c r="A1123" s="735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  <c r="Q1123" s="739"/>
      <c r="S1123" s="646"/>
      <c r="T1123" s="646"/>
      <c r="U1123" s="646"/>
      <c r="V1123" s="646"/>
      <c r="W1123" s="646"/>
      <c r="X1123" s="646"/>
      <c r="Y1123" s="646"/>
      <c r="AA1123" s="646"/>
      <c r="AC1123" s="1000"/>
      <c r="AD1123" s="1000"/>
      <c r="AE1123" s="1000"/>
      <c r="AF1123" s="1000"/>
      <c r="AG1123" s="1000"/>
      <c r="AH1123" s="1000"/>
      <c r="AI1123" s="1000"/>
      <c r="AJ1123" s="1000"/>
    </row>
    <row r="1124" spans="1:36" s="369" customFormat="1">
      <c r="A1124" s="735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  <c r="Q1124" s="739"/>
      <c r="S1124" s="646"/>
      <c r="T1124" s="646"/>
      <c r="U1124" s="646"/>
      <c r="V1124" s="646"/>
      <c r="W1124" s="646"/>
      <c r="X1124" s="646"/>
      <c r="Y1124" s="646"/>
      <c r="AA1124" s="646"/>
      <c r="AC1124" s="1000"/>
      <c r="AD1124" s="1000"/>
      <c r="AE1124" s="1000"/>
      <c r="AF1124" s="1000"/>
      <c r="AG1124" s="1000"/>
      <c r="AH1124" s="1000"/>
      <c r="AI1124" s="1000"/>
      <c r="AJ1124" s="1000"/>
    </row>
    <row r="1125" spans="1:36" s="369" customFormat="1">
      <c r="A1125" s="735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  <c r="Q1125" s="739"/>
      <c r="S1125" s="646"/>
      <c r="T1125" s="646"/>
      <c r="U1125" s="646"/>
      <c r="V1125" s="646"/>
      <c r="W1125" s="646"/>
      <c r="X1125" s="646"/>
      <c r="Y1125" s="646"/>
      <c r="AA1125" s="646"/>
      <c r="AC1125" s="1000"/>
      <c r="AD1125" s="1000"/>
      <c r="AE1125" s="1000"/>
      <c r="AF1125" s="1000"/>
      <c r="AG1125" s="1000"/>
      <c r="AH1125" s="1000"/>
      <c r="AI1125" s="1000"/>
      <c r="AJ1125" s="1000"/>
    </row>
    <row r="1126" spans="1:36" s="369" customFormat="1">
      <c r="A1126" s="735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  <c r="Q1126" s="739"/>
      <c r="S1126" s="646"/>
      <c r="T1126" s="646"/>
      <c r="U1126" s="646"/>
      <c r="V1126" s="646"/>
      <c r="W1126" s="646"/>
      <c r="X1126" s="646"/>
      <c r="Y1126" s="646"/>
      <c r="AA1126" s="646"/>
      <c r="AC1126" s="1000"/>
      <c r="AD1126" s="1000"/>
      <c r="AE1126" s="1000"/>
      <c r="AF1126" s="1000"/>
      <c r="AG1126" s="1000"/>
      <c r="AH1126" s="1000"/>
      <c r="AI1126" s="1000"/>
      <c r="AJ1126" s="1000"/>
    </row>
    <row r="1127" spans="1:36" s="369" customFormat="1">
      <c r="A1127" s="735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  <c r="Q1127" s="739"/>
      <c r="S1127" s="646"/>
      <c r="T1127" s="646"/>
      <c r="U1127" s="646"/>
      <c r="V1127" s="646"/>
      <c r="W1127" s="646"/>
      <c r="X1127" s="646"/>
      <c r="Y1127" s="646"/>
      <c r="AA1127" s="646"/>
      <c r="AC1127" s="1000"/>
      <c r="AD1127" s="1000"/>
      <c r="AE1127" s="1000"/>
      <c r="AF1127" s="1000"/>
      <c r="AG1127" s="1000"/>
      <c r="AH1127" s="1000"/>
      <c r="AI1127" s="1000"/>
      <c r="AJ1127" s="1000"/>
    </row>
    <row r="1128" spans="1:36" s="369" customFormat="1">
      <c r="A1128" s="735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  <c r="Q1128" s="739"/>
      <c r="S1128" s="646"/>
      <c r="T1128" s="646"/>
      <c r="U1128" s="646"/>
      <c r="V1128" s="646"/>
      <c r="W1128" s="646"/>
      <c r="X1128" s="646"/>
      <c r="Y1128" s="646"/>
      <c r="AA1128" s="646"/>
      <c r="AC1128" s="1000"/>
      <c r="AD1128" s="1000"/>
      <c r="AE1128" s="1000"/>
      <c r="AF1128" s="1000"/>
      <c r="AG1128" s="1000"/>
      <c r="AH1128" s="1000"/>
      <c r="AI1128" s="1000"/>
      <c r="AJ1128" s="1000"/>
    </row>
    <row r="1129" spans="1:36" s="369" customFormat="1">
      <c r="A1129" s="735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  <c r="Q1129" s="739"/>
      <c r="S1129" s="646"/>
      <c r="T1129" s="646"/>
      <c r="U1129" s="646"/>
      <c r="V1129" s="646"/>
      <c r="W1129" s="646"/>
      <c r="X1129" s="646"/>
      <c r="Y1129" s="646"/>
      <c r="AA1129" s="646"/>
      <c r="AC1129" s="1000"/>
      <c r="AD1129" s="1000"/>
      <c r="AE1129" s="1000"/>
      <c r="AF1129" s="1000"/>
      <c r="AG1129" s="1000"/>
      <c r="AH1129" s="1000"/>
      <c r="AI1129" s="1000"/>
      <c r="AJ1129" s="1000"/>
    </row>
    <row r="1130" spans="1:36" s="369" customFormat="1">
      <c r="A1130" s="735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  <c r="Q1130" s="739"/>
      <c r="S1130" s="646"/>
      <c r="T1130" s="646"/>
      <c r="U1130" s="646"/>
      <c r="V1130" s="646"/>
      <c r="W1130" s="646"/>
      <c r="X1130" s="646"/>
      <c r="Y1130" s="646"/>
      <c r="AA1130" s="646"/>
      <c r="AC1130" s="1000"/>
      <c r="AD1130" s="1000"/>
      <c r="AE1130" s="1000"/>
      <c r="AF1130" s="1000"/>
      <c r="AG1130" s="1000"/>
      <c r="AH1130" s="1000"/>
      <c r="AI1130" s="1000"/>
      <c r="AJ1130" s="1000"/>
    </row>
    <row r="1131" spans="1:36" s="369" customFormat="1">
      <c r="A1131" s="735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  <c r="Q1131" s="739"/>
      <c r="S1131" s="646"/>
      <c r="T1131" s="646"/>
      <c r="U1131" s="646"/>
      <c r="V1131" s="646"/>
      <c r="W1131" s="646"/>
      <c r="X1131" s="646"/>
      <c r="Y1131" s="646"/>
      <c r="AA1131" s="646"/>
      <c r="AC1131" s="1000"/>
      <c r="AD1131" s="1000"/>
      <c r="AE1131" s="1000"/>
      <c r="AF1131" s="1000"/>
      <c r="AG1131" s="1000"/>
      <c r="AH1131" s="1000"/>
      <c r="AI1131" s="1000"/>
      <c r="AJ1131" s="1000"/>
    </row>
    <row r="1132" spans="1:36" s="369" customFormat="1">
      <c r="A1132" s="735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  <c r="Q1132" s="739"/>
      <c r="S1132" s="646"/>
      <c r="T1132" s="646"/>
      <c r="U1132" s="646"/>
      <c r="V1132" s="646"/>
      <c r="W1132" s="646"/>
      <c r="X1132" s="646"/>
      <c r="Y1132" s="646"/>
      <c r="AA1132" s="646"/>
      <c r="AC1132" s="1000"/>
      <c r="AD1132" s="1000"/>
      <c r="AE1132" s="1000"/>
      <c r="AF1132" s="1000"/>
      <c r="AG1132" s="1000"/>
      <c r="AH1132" s="1000"/>
      <c r="AI1132" s="1000"/>
      <c r="AJ1132" s="1000"/>
    </row>
    <row r="1133" spans="1:36" s="369" customFormat="1">
      <c r="A1133" s="735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  <c r="Q1133" s="739"/>
      <c r="S1133" s="646"/>
      <c r="T1133" s="646"/>
      <c r="U1133" s="646"/>
      <c r="V1133" s="646"/>
      <c r="W1133" s="646"/>
      <c r="X1133" s="646"/>
      <c r="Y1133" s="646"/>
      <c r="AA1133" s="646"/>
      <c r="AC1133" s="1000"/>
      <c r="AD1133" s="1000"/>
      <c r="AE1133" s="1000"/>
      <c r="AF1133" s="1000"/>
      <c r="AG1133" s="1000"/>
      <c r="AH1133" s="1000"/>
      <c r="AI1133" s="1000"/>
      <c r="AJ1133" s="1000"/>
    </row>
    <row r="1134" spans="1:36" s="369" customFormat="1">
      <c r="A1134" s="735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  <c r="Q1134" s="739"/>
      <c r="S1134" s="646"/>
      <c r="T1134" s="646"/>
      <c r="U1134" s="646"/>
      <c r="V1134" s="646"/>
      <c r="W1134" s="646"/>
      <c r="X1134" s="646"/>
      <c r="Y1134" s="646"/>
      <c r="AA1134" s="646"/>
      <c r="AC1134" s="1000"/>
      <c r="AD1134" s="1000"/>
      <c r="AE1134" s="1000"/>
      <c r="AF1134" s="1000"/>
      <c r="AG1134" s="1000"/>
      <c r="AH1134" s="1000"/>
      <c r="AI1134" s="1000"/>
      <c r="AJ1134" s="1000"/>
    </row>
    <row r="1135" spans="1:36" s="369" customFormat="1">
      <c r="A1135" s="735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  <c r="Q1135" s="739"/>
      <c r="S1135" s="646"/>
      <c r="T1135" s="646"/>
      <c r="U1135" s="646"/>
      <c r="V1135" s="646"/>
      <c r="W1135" s="646"/>
      <c r="X1135" s="646"/>
      <c r="Y1135" s="646"/>
      <c r="AA1135" s="646"/>
      <c r="AC1135" s="1000"/>
      <c r="AD1135" s="1000"/>
      <c r="AE1135" s="1000"/>
      <c r="AF1135" s="1000"/>
      <c r="AG1135" s="1000"/>
      <c r="AH1135" s="1000"/>
      <c r="AI1135" s="1000"/>
      <c r="AJ1135" s="1000"/>
    </row>
    <row r="1136" spans="1:36" s="369" customFormat="1">
      <c r="A1136" s="735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  <c r="Q1136" s="739"/>
      <c r="S1136" s="646"/>
      <c r="T1136" s="646"/>
      <c r="U1136" s="646"/>
      <c r="V1136" s="646"/>
      <c r="W1136" s="646"/>
      <c r="X1136" s="646"/>
      <c r="Y1136" s="646"/>
      <c r="AA1136" s="646"/>
      <c r="AC1136" s="1000"/>
      <c r="AD1136" s="1000"/>
      <c r="AE1136" s="1000"/>
      <c r="AF1136" s="1000"/>
      <c r="AG1136" s="1000"/>
      <c r="AH1136" s="1000"/>
      <c r="AI1136" s="1000"/>
      <c r="AJ1136" s="1000"/>
    </row>
    <row r="1137" spans="1:36" s="369" customFormat="1">
      <c r="A1137" s="735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  <c r="Q1137" s="739"/>
      <c r="S1137" s="646"/>
      <c r="T1137" s="646"/>
      <c r="U1137" s="646"/>
      <c r="V1137" s="646"/>
      <c r="W1137" s="646"/>
      <c r="X1137" s="646"/>
      <c r="Y1137" s="646"/>
      <c r="AA1137" s="646"/>
      <c r="AC1137" s="1000"/>
      <c r="AD1137" s="1000"/>
      <c r="AE1137" s="1000"/>
      <c r="AF1137" s="1000"/>
      <c r="AG1137" s="1000"/>
      <c r="AH1137" s="1000"/>
      <c r="AI1137" s="1000"/>
      <c r="AJ1137" s="1000"/>
    </row>
    <row r="1138" spans="1:36" s="369" customFormat="1">
      <c r="A1138" s="735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  <c r="Q1138" s="739"/>
      <c r="S1138" s="646"/>
      <c r="T1138" s="646"/>
      <c r="U1138" s="646"/>
      <c r="V1138" s="646"/>
      <c r="W1138" s="646"/>
      <c r="X1138" s="646"/>
      <c r="Y1138" s="646"/>
      <c r="AA1138" s="646"/>
      <c r="AC1138" s="1000"/>
      <c r="AD1138" s="1000"/>
      <c r="AE1138" s="1000"/>
      <c r="AF1138" s="1000"/>
      <c r="AG1138" s="1000"/>
      <c r="AH1138" s="1000"/>
      <c r="AI1138" s="1000"/>
      <c r="AJ1138" s="1000"/>
    </row>
    <row r="1139" spans="1:36" s="369" customFormat="1">
      <c r="A1139" s="735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  <c r="Q1139" s="739"/>
      <c r="S1139" s="646"/>
      <c r="T1139" s="646"/>
      <c r="U1139" s="646"/>
      <c r="V1139" s="646"/>
      <c r="W1139" s="646"/>
      <c r="X1139" s="646"/>
      <c r="Y1139" s="646"/>
      <c r="AA1139" s="646"/>
      <c r="AC1139" s="1000"/>
      <c r="AD1139" s="1000"/>
      <c r="AE1139" s="1000"/>
      <c r="AF1139" s="1000"/>
      <c r="AG1139" s="1000"/>
      <c r="AH1139" s="1000"/>
      <c r="AI1139" s="1000"/>
      <c r="AJ1139" s="1000"/>
    </row>
    <row r="1140" spans="1:36" s="369" customFormat="1">
      <c r="A1140" s="735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  <c r="Q1140" s="739"/>
      <c r="S1140" s="646"/>
      <c r="T1140" s="646"/>
      <c r="U1140" s="646"/>
      <c r="V1140" s="646"/>
      <c r="W1140" s="646"/>
      <c r="X1140" s="646"/>
      <c r="Y1140" s="646"/>
      <c r="AA1140" s="646"/>
      <c r="AC1140" s="1000"/>
      <c r="AD1140" s="1000"/>
      <c r="AE1140" s="1000"/>
      <c r="AF1140" s="1000"/>
      <c r="AG1140" s="1000"/>
      <c r="AH1140" s="1000"/>
      <c r="AI1140" s="1000"/>
      <c r="AJ1140" s="1000"/>
    </row>
    <row r="1141" spans="1:36" s="369" customFormat="1">
      <c r="A1141" s="735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  <c r="Q1141" s="739"/>
      <c r="S1141" s="646"/>
      <c r="T1141" s="646"/>
      <c r="U1141" s="646"/>
      <c r="V1141" s="646"/>
      <c r="W1141" s="646"/>
      <c r="X1141" s="646"/>
      <c r="Y1141" s="646"/>
      <c r="AA1141" s="646"/>
      <c r="AC1141" s="1000"/>
      <c r="AD1141" s="1000"/>
      <c r="AE1141" s="1000"/>
      <c r="AF1141" s="1000"/>
      <c r="AG1141" s="1000"/>
      <c r="AH1141" s="1000"/>
      <c r="AI1141" s="1000"/>
      <c r="AJ1141" s="1000"/>
    </row>
    <row r="1142" spans="1:36" s="369" customFormat="1">
      <c r="A1142" s="735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  <c r="Q1142" s="739"/>
      <c r="S1142" s="646"/>
      <c r="T1142" s="646"/>
      <c r="U1142" s="646"/>
      <c r="V1142" s="646"/>
      <c r="W1142" s="646"/>
      <c r="X1142" s="646"/>
      <c r="Y1142" s="646"/>
      <c r="AA1142" s="646"/>
      <c r="AC1142" s="1000"/>
      <c r="AD1142" s="1000"/>
      <c r="AE1142" s="1000"/>
      <c r="AF1142" s="1000"/>
      <c r="AG1142" s="1000"/>
      <c r="AH1142" s="1000"/>
      <c r="AI1142" s="1000"/>
      <c r="AJ1142" s="1000"/>
    </row>
    <row r="1143" spans="1:36" s="369" customFormat="1">
      <c r="A1143" s="735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  <c r="Q1143" s="739"/>
      <c r="S1143" s="646"/>
      <c r="T1143" s="646"/>
      <c r="U1143" s="646"/>
      <c r="V1143" s="646"/>
      <c r="W1143" s="646"/>
      <c r="X1143" s="646"/>
      <c r="Y1143" s="646"/>
      <c r="AA1143" s="646"/>
      <c r="AC1143" s="1000"/>
      <c r="AD1143" s="1000"/>
      <c r="AE1143" s="1000"/>
      <c r="AF1143" s="1000"/>
      <c r="AG1143" s="1000"/>
      <c r="AH1143" s="1000"/>
      <c r="AI1143" s="1000"/>
      <c r="AJ1143" s="1000"/>
    </row>
    <row r="1144" spans="1:36" s="369" customFormat="1">
      <c r="A1144" s="735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  <c r="Q1144" s="739"/>
      <c r="S1144" s="646"/>
      <c r="T1144" s="646"/>
      <c r="U1144" s="646"/>
      <c r="V1144" s="646"/>
      <c r="W1144" s="646"/>
      <c r="X1144" s="646"/>
      <c r="Y1144" s="646"/>
      <c r="AA1144" s="646"/>
      <c r="AC1144" s="1000"/>
      <c r="AD1144" s="1000"/>
      <c r="AE1144" s="1000"/>
      <c r="AF1144" s="1000"/>
      <c r="AG1144" s="1000"/>
      <c r="AH1144" s="1000"/>
      <c r="AI1144" s="1000"/>
      <c r="AJ1144" s="1000"/>
    </row>
    <row r="1145" spans="1:36" s="369" customFormat="1">
      <c r="A1145" s="735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  <c r="Q1145" s="739"/>
      <c r="S1145" s="646"/>
      <c r="T1145" s="646"/>
      <c r="U1145" s="646"/>
      <c r="V1145" s="646"/>
      <c r="W1145" s="646"/>
      <c r="X1145" s="646"/>
      <c r="Y1145" s="646"/>
      <c r="AA1145" s="646"/>
      <c r="AC1145" s="1000"/>
      <c r="AD1145" s="1000"/>
      <c r="AE1145" s="1000"/>
      <c r="AF1145" s="1000"/>
      <c r="AG1145" s="1000"/>
      <c r="AH1145" s="1000"/>
      <c r="AI1145" s="1000"/>
      <c r="AJ1145" s="1000"/>
    </row>
    <row r="1146" spans="1:36" s="369" customFormat="1">
      <c r="A1146" s="735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  <c r="Q1146" s="739"/>
      <c r="S1146" s="646"/>
      <c r="T1146" s="646"/>
      <c r="U1146" s="646"/>
      <c r="V1146" s="646"/>
      <c r="W1146" s="646"/>
      <c r="X1146" s="646"/>
      <c r="Y1146" s="646"/>
      <c r="AA1146" s="646"/>
      <c r="AC1146" s="1000"/>
      <c r="AD1146" s="1000"/>
      <c r="AE1146" s="1000"/>
      <c r="AF1146" s="1000"/>
      <c r="AG1146" s="1000"/>
      <c r="AH1146" s="1000"/>
      <c r="AI1146" s="1000"/>
      <c r="AJ1146" s="1000"/>
    </row>
    <row r="1147" spans="1:36" s="369" customFormat="1">
      <c r="A1147" s="735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  <c r="Q1147" s="739"/>
      <c r="S1147" s="646"/>
      <c r="T1147" s="646"/>
      <c r="U1147" s="646"/>
      <c r="V1147" s="646"/>
      <c r="W1147" s="646"/>
      <c r="X1147" s="646"/>
      <c r="Y1147" s="646"/>
      <c r="AA1147" s="646"/>
      <c r="AC1147" s="1000"/>
      <c r="AD1147" s="1000"/>
      <c r="AE1147" s="1000"/>
      <c r="AF1147" s="1000"/>
      <c r="AG1147" s="1000"/>
      <c r="AH1147" s="1000"/>
      <c r="AI1147" s="1000"/>
      <c r="AJ1147" s="1000"/>
    </row>
    <row r="1148" spans="1:36" s="369" customFormat="1">
      <c r="A1148" s="735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  <c r="Q1148" s="739"/>
      <c r="S1148" s="646"/>
      <c r="T1148" s="646"/>
      <c r="U1148" s="646"/>
      <c r="V1148" s="646"/>
      <c r="W1148" s="646"/>
      <c r="X1148" s="646"/>
      <c r="Y1148" s="646"/>
      <c r="AA1148" s="646"/>
      <c r="AC1148" s="1000"/>
      <c r="AD1148" s="1000"/>
      <c r="AE1148" s="1000"/>
      <c r="AF1148" s="1000"/>
      <c r="AG1148" s="1000"/>
      <c r="AH1148" s="1000"/>
      <c r="AI1148" s="1000"/>
      <c r="AJ1148" s="1000"/>
    </row>
    <row r="1149" spans="1:36" s="369" customFormat="1">
      <c r="A1149" s="735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  <c r="Q1149" s="739"/>
      <c r="S1149" s="646"/>
      <c r="T1149" s="646"/>
      <c r="U1149" s="646"/>
      <c r="V1149" s="646"/>
      <c r="W1149" s="646"/>
      <c r="X1149" s="646"/>
      <c r="Y1149" s="646"/>
      <c r="AA1149" s="646"/>
      <c r="AC1149" s="1000"/>
      <c r="AD1149" s="1000"/>
      <c r="AE1149" s="1000"/>
      <c r="AF1149" s="1000"/>
      <c r="AG1149" s="1000"/>
      <c r="AH1149" s="1000"/>
      <c r="AI1149" s="1000"/>
      <c r="AJ1149" s="1000"/>
    </row>
    <row r="1150" spans="1:36" s="369" customFormat="1">
      <c r="A1150" s="735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  <c r="Q1150" s="739"/>
      <c r="S1150" s="646"/>
      <c r="T1150" s="646"/>
      <c r="U1150" s="646"/>
      <c r="V1150" s="646"/>
      <c r="W1150" s="646"/>
      <c r="X1150" s="646"/>
      <c r="Y1150" s="646"/>
      <c r="AA1150" s="646"/>
      <c r="AC1150" s="1000"/>
      <c r="AD1150" s="1000"/>
      <c r="AE1150" s="1000"/>
      <c r="AF1150" s="1000"/>
      <c r="AG1150" s="1000"/>
      <c r="AH1150" s="1000"/>
      <c r="AI1150" s="1000"/>
      <c r="AJ1150" s="1000"/>
    </row>
    <row r="1151" spans="1:36" s="369" customFormat="1">
      <c r="A1151" s="735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  <c r="Q1151" s="739"/>
      <c r="S1151" s="646"/>
      <c r="T1151" s="646"/>
      <c r="U1151" s="646"/>
      <c r="V1151" s="646"/>
      <c r="W1151" s="646"/>
      <c r="X1151" s="646"/>
      <c r="Y1151" s="646"/>
      <c r="AA1151" s="646"/>
      <c r="AC1151" s="1000"/>
      <c r="AD1151" s="1000"/>
      <c r="AE1151" s="1000"/>
      <c r="AF1151" s="1000"/>
      <c r="AG1151" s="1000"/>
      <c r="AH1151" s="1000"/>
      <c r="AI1151" s="1000"/>
      <c r="AJ1151" s="1000"/>
    </row>
    <row r="1152" spans="1:36" s="369" customFormat="1">
      <c r="A1152" s="735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  <c r="Q1152" s="739"/>
      <c r="S1152" s="646"/>
      <c r="T1152" s="646"/>
      <c r="U1152" s="646"/>
      <c r="V1152" s="646"/>
      <c r="W1152" s="646"/>
      <c r="X1152" s="646"/>
      <c r="Y1152" s="646"/>
      <c r="AA1152" s="646"/>
      <c r="AC1152" s="1000"/>
      <c r="AD1152" s="1000"/>
      <c r="AE1152" s="1000"/>
      <c r="AF1152" s="1000"/>
      <c r="AG1152" s="1000"/>
      <c r="AH1152" s="1000"/>
      <c r="AI1152" s="1000"/>
      <c r="AJ1152" s="1000"/>
    </row>
    <row r="1153" spans="1:36" s="369" customFormat="1">
      <c r="A1153" s="735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  <c r="Q1153" s="739"/>
      <c r="S1153" s="646"/>
      <c r="T1153" s="646"/>
      <c r="U1153" s="646"/>
      <c r="V1153" s="646"/>
      <c r="W1153" s="646"/>
      <c r="X1153" s="646"/>
      <c r="Y1153" s="646"/>
      <c r="AA1153" s="646"/>
      <c r="AC1153" s="1000"/>
      <c r="AD1153" s="1000"/>
      <c r="AE1153" s="1000"/>
      <c r="AF1153" s="1000"/>
      <c r="AG1153" s="1000"/>
      <c r="AH1153" s="1000"/>
      <c r="AI1153" s="1000"/>
      <c r="AJ1153" s="1000"/>
    </row>
    <row r="1154" spans="1:36" s="369" customFormat="1">
      <c r="A1154" s="735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  <c r="Q1154" s="739"/>
      <c r="S1154" s="646"/>
      <c r="T1154" s="646"/>
      <c r="U1154" s="646"/>
      <c r="V1154" s="646"/>
      <c r="W1154" s="646"/>
      <c r="X1154" s="646"/>
      <c r="Y1154" s="646"/>
      <c r="AA1154" s="646"/>
      <c r="AC1154" s="1000"/>
      <c r="AD1154" s="1000"/>
      <c r="AE1154" s="1000"/>
      <c r="AF1154" s="1000"/>
      <c r="AG1154" s="1000"/>
      <c r="AH1154" s="1000"/>
      <c r="AI1154" s="1000"/>
      <c r="AJ1154" s="1000"/>
    </row>
    <row r="1155" spans="1:36" s="369" customFormat="1">
      <c r="A1155" s="735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  <c r="Q1155" s="739"/>
      <c r="S1155" s="646"/>
      <c r="T1155" s="646"/>
      <c r="U1155" s="646"/>
      <c r="V1155" s="646"/>
      <c r="W1155" s="646"/>
      <c r="X1155" s="646"/>
      <c r="Y1155" s="646"/>
      <c r="AA1155" s="646"/>
      <c r="AC1155" s="1000"/>
      <c r="AD1155" s="1000"/>
      <c r="AE1155" s="1000"/>
      <c r="AF1155" s="1000"/>
      <c r="AG1155" s="1000"/>
      <c r="AH1155" s="1000"/>
      <c r="AI1155" s="1000"/>
      <c r="AJ1155" s="1000"/>
    </row>
    <row r="1156" spans="1:36" s="369" customFormat="1">
      <c r="A1156" s="735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  <c r="Q1156" s="739"/>
      <c r="S1156" s="646"/>
      <c r="T1156" s="646"/>
      <c r="U1156" s="646"/>
      <c r="V1156" s="646"/>
      <c r="W1156" s="646"/>
      <c r="X1156" s="646"/>
      <c r="Y1156" s="646"/>
      <c r="AA1156" s="646"/>
      <c r="AC1156" s="1000"/>
      <c r="AD1156" s="1000"/>
      <c r="AE1156" s="1000"/>
      <c r="AF1156" s="1000"/>
      <c r="AG1156" s="1000"/>
      <c r="AH1156" s="1000"/>
      <c r="AI1156" s="1000"/>
      <c r="AJ1156" s="1000"/>
    </row>
    <row r="1157" spans="1:36" s="369" customFormat="1">
      <c r="A1157" s="735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  <c r="Q1157" s="739"/>
      <c r="S1157" s="646"/>
      <c r="T1157" s="646"/>
      <c r="U1157" s="646"/>
      <c r="V1157" s="646"/>
      <c r="W1157" s="646"/>
      <c r="X1157" s="646"/>
      <c r="Y1157" s="646"/>
      <c r="AA1157" s="646"/>
      <c r="AC1157" s="1000"/>
      <c r="AD1157" s="1000"/>
      <c r="AE1157" s="1000"/>
      <c r="AF1157" s="1000"/>
      <c r="AG1157" s="1000"/>
      <c r="AH1157" s="1000"/>
      <c r="AI1157" s="1000"/>
      <c r="AJ1157" s="1000"/>
    </row>
    <row r="1158" spans="1:36" s="369" customFormat="1">
      <c r="A1158" s="735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  <c r="Q1158" s="739"/>
      <c r="S1158" s="646"/>
      <c r="T1158" s="646"/>
      <c r="U1158" s="646"/>
      <c r="V1158" s="646"/>
      <c r="W1158" s="646"/>
      <c r="X1158" s="646"/>
      <c r="Y1158" s="646"/>
      <c r="AA1158" s="646"/>
      <c r="AC1158" s="1000"/>
      <c r="AD1158" s="1000"/>
      <c r="AE1158" s="1000"/>
      <c r="AF1158" s="1000"/>
      <c r="AG1158" s="1000"/>
      <c r="AH1158" s="1000"/>
      <c r="AI1158" s="1000"/>
      <c r="AJ1158" s="1000"/>
    </row>
    <row r="1159" spans="1:36" s="369" customFormat="1">
      <c r="A1159" s="735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  <c r="Q1159" s="739"/>
      <c r="S1159" s="646"/>
      <c r="T1159" s="646"/>
      <c r="U1159" s="646"/>
      <c r="V1159" s="646"/>
      <c r="W1159" s="646"/>
      <c r="X1159" s="646"/>
      <c r="Y1159" s="646"/>
      <c r="AA1159" s="646"/>
      <c r="AC1159" s="1000"/>
      <c r="AD1159" s="1000"/>
      <c r="AE1159" s="1000"/>
      <c r="AF1159" s="1000"/>
      <c r="AG1159" s="1000"/>
      <c r="AH1159" s="1000"/>
      <c r="AI1159" s="1000"/>
      <c r="AJ1159" s="1000"/>
    </row>
    <row r="1160" spans="1:36" s="369" customFormat="1">
      <c r="A1160" s="735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  <c r="Q1160" s="739"/>
      <c r="S1160" s="646"/>
      <c r="T1160" s="646"/>
      <c r="U1160" s="646"/>
      <c r="V1160" s="646"/>
      <c r="W1160" s="646"/>
      <c r="X1160" s="646"/>
      <c r="Y1160" s="646"/>
      <c r="AA1160" s="646"/>
      <c r="AC1160" s="1000"/>
      <c r="AD1160" s="1000"/>
      <c r="AE1160" s="1000"/>
      <c r="AF1160" s="1000"/>
      <c r="AG1160" s="1000"/>
      <c r="AH1160" s="1000"/>
      <c r="AI1160" s="1000"/>
      <c r="AJ1160" s="1000"/>
    </row>
    <row r="1161" spans="1:36" s="369" customFormat="1">
      <c r="A1161" s="735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  <c r="Q1161" s="739"/>
      <c r="S1161" s="646"/>
      <c r="T1161" s="646"/>
      <c r="U1161" s="646"/>
      <c r="V1161" s="646"/>
      <c r="W1161" s="646"/>
      <c r="X1161" s="646"/>
      <c r="Y1161" s="646"/>
      <c r="AA1161" s="646"/>
      <c r="AC1161" s="1000"/>
      <c r="AD1161" s="1000"/>
      <c r="AE1161" s="1000"/>
      <c r="AF1161" s="1000"/>
      <c r="AG1161" s="1000"/>
      <c r="AH1161" s="1000"/>
      <c r="AI1161" s="1000"/>
      <c r="AJ1161" s="1000"/>
    </row>
    <row r="1162" spans="1:36" s="369" customFormat="1">
      <c r="A1162" s="735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  <c r="Q1162" s="739"/>
      <c r="S1162" s="646"/>
      <c r="T1162" s="646"/>
      <c r="U1162" s="646"/>
      <c r="V1162" s="646"/>
      <c r="W1162" s="646"/>
      <c r="X1162" s="646"/>
      <c r="Y1162" s="646"/>
      <c r="AA1162" s="646"/>
      <c r="AC1162" s="1000"/>
      <c r="AD1162" s="1000"/>
      <c r="AE1162" s="1000"/>
      <c r="AF1162" s="1000"/>
      <c r="AG1162" s="1000"/>
      <c r="AH1162" s="1000"/>
      <c r="AI1162" s="1000"/>
      <c r="AJ1162" s="1000"/>
    </row>
    <row r="1163" spans="1:36" s="369" customFormat="1">
      <c r="A1163" s="735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  <c r="Q1163" s="739"/>
      <c r="S1163" s="646"/>
      <c r="T1163" s="646"/>
      <c r="U1163" s="646"/>
      <c r="V1163" s="646"/>
      <c r="W1163" s="646"/>
      <c r="X1163" s="646"/>
      <c r="Y1163" s="646"/>
      <c r="AA1163" s="646"/>
      <c r="AC1163" s="1000"/>
      <c r="AD1163" s="1000"/>
      <c r="AE1163" s="1000"/>
      <c r="AF1163" s="1000"/>
      <c r="AG1163" s="1000"/>
      <c r="AH1163" s="1000"/>
      <c r="AI1163" s="1000"/>
      <c r="AJ1163" s="1000"/>
    </row>
    <row r="1164" spans="1:36" s="369" customFormat="1">
      <c r="A1164" s="735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  <c r="Q1164" s="739"/>
      <c r="S1164" s="646"/>
      <c r="T1164" s="646"/>
      <c r="U1164" s="646"/>
      <c r="V1164" s="646"/>
      <c r="W1164" s="646"/>
      <c r="X1164" s="646"/>
      <c r="Y1164" s="646"/>
      <c r="AA1164" s="646"/>
      <c r="AC1164" s="1000"/>
      <c r="AD1164" s="1000"/>
      <c r="AE1164" s="1000"/>
      <c r="AF1164" s="1000"/>
      <c r="AG1164" s="1000"/>
      <c r="AH1164" s="1000"/>
      <c r="AI1164" s="1000"/>
      <c r="AJ1164" s="1000"/>
    </row>
    <row r="1165" spans="1:36" s="369" customFormat="1">
      <c r="A1165" s="735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  <c r="Q1165" s="739"/>
      <c r="S1165" s="646"/>
      <c r="T1165" s="646"/>
      <c r="U1165" s="646"/>
      <c r="V1165" s="646"/>
      <c r="W1165" s="646"/>
      <c r="X1165" s="646"/>
      <c r="Y1165" s="646"/>
      <c r="AA1165" s="646"/>
      <c r="AC1165" s="1000"/>
      <c r="AD1165" s="1000"/>
      <c r="AE1165" s="1000"/>
      <c r="AF1165" s="1000"/>
      <c r="AG1165" s="1000"/>
      <c r="AH1165" s="1000"/>
      <c r="AI1165" s="1000"/>
      <c r="AJ1165" s="1000"/>
    </row>
    <row r="1166" spans="1:36" s="369" customFormat="1">
      <c r="A1166" s="735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  <c r="Q1166" s="739"/>
      <c r="S1166" s="646"/>
      <c r="T1166" s="646"/>
      <c r="U1166" s="646"/>
      <c r="V1166" s="646"/>
      <c r="W1166" s="646"/>
      <c r="X1166" s="646"/>
      <c r="Y1166" s="646"/>
      <c r="AA1166" s="646"/>
      <c r="AC1166" s="1000"/>
      <c r="AD1166" s="1000"/>
      <c r="AE1166" s="1000"/>
      <c r="AF1166" s="1000"/>
      <c r="AG1166" s="1000"/>
      <c r="AH1166" s="1000"/>
      <c r="AI1166" s="1000"/>
      <c r="AJ1166" s="1000"/>
    </row>
    <row r="1167" spans="1:36" s="369" customFormat="1">
      <c r="A1167" s="735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  <c r="Q1167" s="739"/>
      <c r="S1167" s="646"/>
      <c r="T1167" s="646"/>
      <c r="U1167" s="646"/>
      <c r="V1167" s="646"/>
      <c r="W1167" s="646"/>
      <c r="X1167" s="646"/>
      <c r="Y1167" s="646"/>
      <c r="AA1167" s="646"/>
      <c r="AC1167" s="1000"/>
      <c r="AD1167" s="1000"/>
      <c r="AE1167" s="1000"/>
      <c r="AF1167" s="1000"/>
      <c r="AG1167" s="1000"/>
      <c r="AH1167" s="1000"/>
      <c r="AI1167" s="1000"/>
      <c r="AJ1167" s="1000"/>
    </row>
    <row r="1168" spans="1:36" s="369" customFormat="1">
      <c r="A1168" s="735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  <c r="Q1168" s="739"/>
      <c r="S1168" s="646"/>
      <c r="T1168" s="646"/>
      <c r="U1168" s="646"/>
      <c r="V1168" s="646"/>
      <c r="W1168" s="646"/>
      <c r="X1168" s="646"/>
      <c r="Y1168" s="646"/>
      <c r="AA1168" s="646"/>
      <c r="AC1168" s="1000"/>
      <c r="AD1168" s="1000"/>
      <c r="AE1168" s="1000"/>
      <c r="AF1168" s="1000"/>
      <c r="AG1168" s="1000"/>
      <c r="AH1168" s="1000"/>
      <c r="AI1168" s="1000"/>
      <c r="AJ1168" s="1000"/>
    </row>
    <row r="1169" spans="1:36" s="369" customFormat="1">
      <c r="A1169" s="735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  <c r="Q1169" s="739"/>
      <c r="S1169" s="646"/>
      <c r="T1169" s="646"/>
      <c r="U1169" s="646"/>
      <c r="V1169" s="646"/>
      <c r="W1169" s="646"/>
      <c r="X1169" s="646"/>
      <c r="Y1169" s="646"/>
      <c r="AA1169" s="646"/>
      <c r="AC1169" s="1000"/>
      <c r="AD1169" s="1000"/>
      <c r="AE1169" s="1000"/>
      <c r="AF1169" s="1000"/>
      <c r="AG1169" s="1000"/>
      <c r="AH1169" s="1000"/>
      <c r="AI1169" s="1000"/>
      <c r="AJ1169" s="1000"/>
    </row>
    <row r="1170" spans="1:36" s="369" customFormat="1">
      <c r="A1170" s="735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  <c r="Q1170" s="739"/>
      <c r="S1170" s="646"/>
      <c r="T1170" s="646"/>
      <c r="U1170" s="646"/>
      <c r="V1170" s="646"/>
      <c r="W1170" s="646"/>
      <c r="X1170" s="646"/>
      <c r="Y1170" s="646"/>
      <c r="AA1170" s="646"/>
      <c r="AC1170" s="1000"/>
      <c r="AD1170" s="1000"/>
      <c r="AE1170" s="1000"/>
      <c r="AF1170" s="1000"/>
      <c r="AG1170" s="1000"/>
      <c r="AH1170" s="1000"/>
      <c r="AI1170" s="1000"/>
      <c r="AJ1170" s="1000"/>
    </row>
    <row r="1171" spans="1:36" s="369" customFormat="1">
      <c r="A1171" s="735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  <c r="Q1171" s="739"/>
      <c r="S1171" s="646"/>
      <c r="T1171" s="646"/>
      <c r="U1171" s="646"/>
      <c r="V1171" s="646"/>
      <c r="W1171" s="646"/>
      <c r="X1171" s="646"/>
      <c r="Y1171" s="646"/>
      <c r="AA1171" s="646"/>
      <c r="AC1171" s="1000"/>
      <c r="AD1171" s="1000"/>
      <c r="AE1171" s="1000"/>
      <c r="AF1171" s="1000"/>
      <c r="AG1171" s="1000"/>
      <c r="AH1171" s="1000"/>
      <c r="AI1171" s="1000"/>
      <c r="AJ1171" s="1000"/>
    </row>
    <row r="1172" spans="1:36" s="369" customFormat="1">
      <c r="A1172" s="735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  <c r="Q1172" s="739"/>
      <c r="S1172" s="646"/>
      <c r="T1172" s="646"/>
      <c r="U1172" s="646"/>
      <c r="V1172" s="646"/>
      <c r="W1172" s="646"/>
      <c r="X1172" s="646"/>
      <c r="Y1172" s="646"/>
      <c r="AA1172" s="646"/>
      <c r="AC1172" s="1000"/>
      <c r="AD1172" s="1000"/>
      <c r="AE1172" s="1000"/>
      <c r="AF1172" s="1000"/>
      <c r="AG1172" s="1000"/>
      <c r="AH1172" s="1000"/>
      <c r="AI1172" s="1000"/>
      <c r="AJ1172" s="1000"/>
    </row>
    <row r="1173" spans="1:36" s="369" customFormat="1">
      <c r="A1173" s="735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  <c r="Q1173" s="739"/>
      <c r="S1173" s="646"/>
      <c r="T1173" s="646"/>
      <c r="U1173" s="646"/>
      <c r="V1173" s="646"/>
      <c r="W1173" s="646"/>
      <c r="X1173" s="646"/>
      <c r="Y1173" s="646"/>
      <c r="AA1173" s="646"/>
      <c r="AC1173" s="1000"/>
      <c r="AD1173" s="1000"/>
      <c r="AE1173" s="1000"/>
      <c r="AF1173" s="1000"/>
      <c r="AG1173" s="1000"/>
      <c r="AH1173" s="1000"/>
      <c r="AI1173" s="1000"/>
      <c r="AJ1173" s="1000"/>
    </row>
    <row r="1174" spans="1:36" s="369" customFormat="1">
      <c r="A1174" s="735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  <c r="Q1174" s="739"/>
      <c r="S1174" s="646"/>
      <c r="T1174" s="646"/>
      <c r="U1174" s="646"/>
      <c r="V1174" s="646"/>
      <c r="W1174" s="646"/>
      <c r="X1174" s="646"/>
      <c r="Y1174" s="646"/>
      <c r="AA1174" s="646"/>
      <c r="AC1174" s="1000"/>
      <c r="AD1174" s="1000"/>
      <c r="AE1174" s="1000"/>
      <c r="AF1174" s="1000"/>
      <c r="AG1174" s="1000"/>
      <c r="AH1174" s="1000"/>
      <c r="AI1174" s="1000"/>
      <c r="AJ1174" s="1000"/>
    </row>
    <row r="1175" spans="1:36" s="369" customFormat="1">
      <c r="A1175" s="735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  <c r="Q1175" s="739"/>
      <c r="S1175" s="646"/>
      <c r="T1175" s="646"/>
      <c r="U1175" s="646"/>
      <c r="V1175" s="646"/>
      <c r="W1175" s="646"/>
      <c r="X1175" s="646"/>
      <c r="Y1175" s="646"/>
      <c r="AA1175" s="646"/>
      <c r="AC1175" s="1000"/>
      <c r="AD1175" s="1000"/>
      <c r="AE1175" s="1000"/>
      <c r="AF1175" s="1000"/>
      <c r="AG1175" s="1000"/>
      <c r="AH1175" s="1000"/>
      <c r="AI1175" s="1000"/>
      <c r="AJ1175" s="1000"/>
    </row>
    <row r="1176" spans="1:36" s="369" customFormat="1">
      <c r="A1176" s="735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  <c r="Q1176" s="739"/>
      <c r="S1176" s="646"/>
      <c r="T1176" s="646"/>
      <c r="U1176" s="646"/>
      <c r="V1176" s="646"/>
      <c r="W1176" s="646"/>
      <c r="X1176" s="646"/>
      <c r="Y1176" s="646"/>
      <c r="AA1176" s="646"/>
      <c r="AC1176" s="1000"/>
      <c r="AD1176" s="1000"/>
      <c r="AE1176" s="1000"/>
      <c r="AF1176" s="1000"/>
      <c r="AG1176" s="1000"/>
      <c r="AH1176" s="1000"/>
      <c r="AI1176" s="1000"/>
      <c r="AJ1176" s="1000"/>
    </row>
    <row r="1177" spans="1:36" s="369" customFormat="1">
      <c r="A1177" s="735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  <c r="Q1177" s="739"/>
      <c r="S1177" s="646"/>
      <c r="T1177" s="646"/>
      <c r="U1177" s="646"/>
      <c r="V1177" s="646"/>
      <c r="W1177" s="646"/>
      <c r="X1177" s="646"/>
      <c r="Y1177" s="646"/>
      <c r="AA1177" s="646"/>
      <c r="AC1177" s="1000"/>
      <c r="AD1177" s="1000"/>
      <c r="AE1177" s="1000"/>
      <c r="AF1177" s="1000"/>
      <c r="AG1177" s="1000"/>
      <c r="AH1177" s="1000"/>
      <c r="AI1177" s="1000"/>
      <c r="AJ1177" s="1000"/>
    </row>
    <row r="1178" spans="1:36" s="369" customFormat="1">
      <c r="A1178" s="735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  <c r="Q1178" s="739"/>
      <c r="S1178" s="646"/>
      <c r="T1178" s="646"/>
      <c r="U1178" s="646"/>
      <c r="V1178" s="646"/>
      <c r="W1178" s="646"/>
      <c r="X1178" s="646"/>
      <c r="Y1178" s="646"/>
      <c r="AA1178" s="646"/>
      <c r="AC1178" s="1000"/>
      <c r="AD1178" s="1000"/>
      <c r="AE1178" s="1000"/>
      <c r="AF1178" s="1000"/>
      <c r="AG1178" s="1000"/>
      <c r="AH1178" s="1000"/>
      <c r="AI1178" s="1000"/>
      <c r="AJ1178" s="1000"/>
    </row>
    <row r="1179" spans="1:36" s="369" customFormat="1">
      <c r="A1179" s="735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  <c r="Q1179" s="739"/>
      <c r="S1179" s="646"/>
      <c r="T1179" s="646"/>
      <c r="U1179" s="646"/>
      <c r="V1179" s="646"/>
      <c r="W1179" s="646"/>
      <c r="X1179" s="646"/>
      <c r="Y1179" s="646"/>
      <c r="AA1179" s="646"/>
      <c r="AC1179" s="1000"/>
      <c r="AD1179" s="1000"/>
      <c r="AE1179" s="1000"/>
      <c r="AF1179" s="1000"/>
      <c r="AG1179" s="1000"/>
      <c r="AH1179" s="1000"/>
      <c r="AI1179" s="1000"/>
      <c r="AJ1179" s="1000"/>
    </row>
    <row r="1180" spans="1:36" s="369" customFormat="1">
      <c r="A1180" s="735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  <c r="Q1180" s="739"/>
      <c r="S1180" s="646"/>
      <c r="T1180" s="646"/>
      <c r="U1180" s="646"/>
      <c r="V1180" s="646"/>
      <c r="W1180" s="646"/>
      <c r="X1180" s="646"/>
      <c r="Y1180" s="646"/>
      <c r="AA1180" s="646"/>
      <c r="AC1180" s="1000"/>
      <c r="AD1180" s="1000"/>
      <c r="AE1180" s="1000"/>
      <c r="AF1180" s="1000"/>
      <c r="AG1180" s="1000"/>
      <c r="AH1180" s="1000"/>
      <c r="AI1180" s="1000"/>
      <c r="AJ1180" s="1000"/>
    </row>
    <row r="1181" spans="1:36" s="369" customFormat="1">
      <c r="A1181" s="735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  <c r="Q1181" s="739"/>
      <c r="S1181" s="646"/>
      <c r="T1181" s="646"/>
      <c r="U1181" s="646"/>
      <c r="V1181" s="646"/>
      <c r="W1181" s="646"/>
      <c r="X1181" s="646"/>
      <c r="Y1181" s="646"/>
      <c r="AA1181" s="646"/>
      <c r="AC1181" s="1000"/>
      <c r="AD1181" s="1000"/>
      <c r="AE1181" s="1000"/>
      <c r="AF1181" s="1000"/>
      <c r="AG1181" s="1000"/>
      <c r="AH1181" s="1000"/>
      <c r="AI1181" s="1000"/>
      <c r="AJ1181" s="1000"/>
    </row>
    <row r="1182" spans="1:36" s="369" customFormat="1">
      <c r="A1182" s="735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  <c r="Q1182" s="739"/>
      <c r="S1182" s="646"/>
      <c r="T1182" s="646"/>
      <c r="U1182" s="646"/>
      <c r="V1182" s="646"/>
      <c r="W1182" s="646"/>
      <c r="X1182" s="646"/>
      <c r="Y1182" s="646"/>
      <c r="AA1182" s="646"/>
      <c r="AC1182" s="1000"/>
      <c r="AD1182" s="1000"/>
      <c r="AE1182" s="1000"/>
      <c r="AF1182" s="1000"/>
      <c r="AG1182" s="1000"/>
      <c r="AH1182" s="1000"/>
      <c r="AI1182" s="1000"/>
      <c r="AJ1182" s="1000"/>
    </row>
    <row r="1183" spans="1:36" s="369" customFormat="1">
      <c r="A1183" s="735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  <c r="Q1183" s="739"/>
      <c r="S1183" s="646"/>
      <c r="T1183" s="646"/>
      <c r="U1183" s="646"/>
      <c r="V1183" s="646"/>
      <c r="W1183" s="646"/>
      <c r="X1183" s="646"/>
      <c r="Y1183" s="646"/>
      <c r="AA1183" s="646"/>
      <c r="AC1183" s="1000"/>
      <c r="AD1183" s="1000"/>
      <c r="AE1183" s="1000"/>
      <c r="AF1183" s="1000"/>
      <c r="AG1183" s="1000"/>
      <c r="AH1183" s="1000"/>
      <c r="AI1183" s="1000"/>
      <c r="AJ1183" s="1000"/>
    </row>
    <row r="1184" spans="1:36" s="369" customFormat="1">
      <c r="A1184" s="735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  <c r="Q1184" s="739"/>
      <c r="S1184" s="646"/>
      <c r="T1184" s="646"/>
      <c r="U1184" s="646"/>
      <c r="V1184" s="646"/>
      <c r="W1184" s="646"/>
      <c r="X1184" s="646"/>
      <c r="Y1184" s="646"/>
      <c r="AA1184" s="646"/>
      <c r="AC1184" s="1000"/>
      <c r="AD1184" s="1000"/>
      <c r="AE1184" s="1000"/>
      <c r="AF1184" s="1000"/>
      <c r="AG1184" s="1000"/>
      <c r="AH1184" s="1000"/>
      <c r="AI1184" s="1000"/>
      <c r="AJ1184" s="1000"/>
    </row>
    <row r="1185" spans="1:36" s="369" customFormat="1">
      <c r="A1185" s="735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  <c r="Q1185" s="739"/>
      <c r="S1185" s="646"/>
      <c r="T1185" s="646"/>
      <c r="U1185" s="646"/>
      <c r="V1185" s="646"/>
      <c r="W1185" s="646"/>
      <c r="X1185" s="646"/>
      <c r="Y1185" s="646"/>
      <c r="AA1185" s="646"/>
      <c r="AC1185" s="1000"/>
      <c r="AD1185" s="1000"/>
      <c r="AE1185" s="1000"/>
      <c r="AF1185" s="1000"/>
      <c r="AG1185" s="1000"/>
      <c r="AH1185" s="1000"/>
      <c r="AI1185" s="1000"/>
      <c r="AJ1185" s="1000"/>
    </row>
    <row r="1186" spans="1:36" s="369" customFormat="1">
      <c r="A1186" s="735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  <c r="Q1186" s="739"/>
      <c r="S1186" s="646"/>
      <c r="T1186" s="646"/>
      <c r="U1186" s="646"/>
      <c r="V1186" s="646"/>
      <c r="W1186" s="646"/>
      <c r="X1186" s="646"/>
      <c r="Y1186" s="646"/>
      <c r="AA1186" s="646"/>
      <c r="AC1186" s="1000"/>
      <c r="AD1186" s="1000"/>
      <c r="AE1186" s="1000"/>
      <c r="AF1186" s="1000"/>
      <c r="AG1186" s="1000"/>
      <c r="AH1186" s="1000"/>
      <c r="AI1186" s="1000"/>
      <c r="AJ1186" s="1000"/>
    </row>
    <row r="1187" spans="1:36" s="369" customFormat="1">
      <c r="A1187" s="735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  <c r="Q1187" s="739"/>
      <c r="S1187" s="646"/>
      <c r="T1187" s="646"/>
      <c r="U1187" s="646"/>
      <c r="V1187" s="646"/>
      <c r="W1187" s="646"/>
      <c r="X1187" s="646"/>
      <c r="Y1187" s="646"/>
      <c r="AA1187" s="646"/>
      <c r="AC1187" s="1000"/>
      <c r="AD1187" s="1000"/>
      <c r="AE1187" s="1000"/>
      <c r="AF1187" s="1000"/>
      <c r="AG1187" s="1000"/>
      <c r="AH1187" s="1000"/>
      <c r="AI1187" s="1000"/>
      <c r="AJ1187" s="1000"/>
    </row>
    <row r="1188" spans="1:36" s="369" customFormat="1">
      <c r="A1188" s="735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  <c r="Q1188" s="739"/>
      <c r="S1188" s="646"/>
      <c r="T1188" s="646"/>
      <c r="U1188" s="646"/>
      <c r="V1188" s="646"/>
      <c r="W1188" s="646"/>
      <c r="X1188" s="646"/>
      <c r="Y1188" s="646"/>
      <c r="AA1188" s="646"/>
      <c r="AC1188" s="1000"/>
      <c r="AD1188" s="1000"/>
      <c r="AE1188" s="1000"/>
      <c r="AF1188" s="1000"/>
      <c r="AG1188" s="1000"/>
      <c r="AH1188" s="1000"/>
      <c r="AI1188" s="1000"/>
      <c r="AJ1188" s="1000"/>
    </row>
    <row r="1189" spans="1:36" s="369" customFormat="1">
      <c r="A1189" s="735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  <c r="Q1189" s="739"/>
      <c r="S1189" s="646"/>
      <c r="T1189" s="646"/>
      <c r="U1189" s="646"/>
      <c r="V1189" s="646"/>
      <c r="W1189" s="646"/>
      <c r="X1189" s="646"/>
      <c r="Y1189" s="646"/>
      <c r="AA1189" s="646"/>
      <c r="AC1189" s="1000"/>
      <c r="AD1189" s="1000"/>
      <c r="AE1189" s="1000"/>
      <c r="AF1189" s="1000"/>
      <c r="AG1189" s="1000"/>
      <c r="AH1189" s="1000"/>
      <c r="AI1189" s="1000"/>
      <c r="AJ1189" s="1000"/>
    </row>
    <row r="1190" spans="1:36" s="369" customFormat="1">
      <c r="A1190" s="735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  <c r="Q1190" s="739"/>
      <c r="S1190" s="646"/>
      <c r="T1190" s="646"/>
      <c r="U1190" s="646"/>
      <c r="V1190" s="646"/>
      <c r="W1190" s="646"/>
      <c r="X1190" s="646"/>
      <c r="Y1190" s="646"/>
      <c r="AA1190" s="646"/>
      <c r="AC1190" s="1000"/>
      <c r="AD1190" s="1000"/>
      <c r="AE1190" s="1000"/>
      <c r="AF1190" s="1000"/>
      <c r="AG1190" s="1000"/>
      <c r="AH1190" s="1000"/>
      <c r="AI1190" s="1000"/>
      <c r="AJ1190" s="1000"/>
    </row>
    <row r="1191" spans="1:36" s="369" customFormat="1">
      <c r="A1191" s="735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  <c r="Q1191" s="739"/>
      <c r="S1191" s="646"/>
      <c r="T1191" s="646"/>
      <c r="U1191" s="646"/>
      <c r="V1191" s="646"/>
      <c r="W1191" s="646"/>
      <c r="X1191" s="646"/>
      <c r="Y1191" s="646"/>
      <c r="AA1191" s="646"/>
      <c r="AC1191" s="1000"/>
      <c r="AD1191" s="1000"/>
      <c r="AE1191" s="1000"/>
      <c r="AF1191" s="1000"/>
      <c r="AG1191" s="1000"/>
      <c r="AH1191" s="1000"/>
      <c r="AI1191" s="1000"/>
      <c r="AJ1191" s="1000"/>
    </row>
    <row r="1192" spans="1:36" s="369" customFormat="1">
      <c r="A1192" s="735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  <c r="Q1192" s="739"/>
      <c r="S1192" s="646"/>
      <c r="T1192" s="646"/>
      <c r="U1192" s="646"/>
      <c r="V1192" s="646"/>
      <c r="W1192" s="646"/>
      <c r="X1192" s="646"/>
      <c r="Y1192" s="646"/>
      <c r="AA1192" s="646"/>
      <c r="AC1192" s="1000"/>
      <c r="AD1192" s="1000"/>
      <c r="AE1192" s="1000"/>
      <c r="AF1192" s="1000"/>
      <c r="AG1192" s="1000"/>
      <c r="AH1192" s="1000"/>
      <c r="AI1192" s="1000"/>
      <c r="AJ1192" s="1000"/>
    </row>
    <row r="1193" spans="1:36" s="369" customFormat="1">
      <c r="A1193" s="735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  <c r="Q1193" s="739"/>
      <c r="S1193" s="646"/>
      <c r="T1193" s="646"/>
      <c r="U1193" s="646"/>
      <c r="V1193" s="646"/>
      <c r="W1193" s="646"/>
      <c r="X1193" s="646"/>
      <c r="Y1193" s="646"/>
      <c r="AA1193" s="646"/>
      <c r="AC1193" s="1000"/>
      <c r="AD1193" s="1000"/>
      <c r="AE1193" s="1000"/>
      <c r="AF1193" s="1000"/>
      <c r="AG1193" s="1000"/>
      <c r="AH1193" s="1000"/>
      <c r="AI1193" s="1000"/>
      <c r="AJ1193" s="1000"/>
    </row>
    <row r="1194" spans="1:36" s="369" customFormat="1">
      <c r="A1194" s="735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  <c r="Q1194" s="739"/>
      <c r="S1194" s="646"/>
      <c r="T1194" s="646"/>
      <c r="U1194" s="646"/>
      <c r="V1194" s="646"/>
      <c r="W1194" s="646"/>
      <c r="X1194" s="646"/>
      <c r="Y1194" s="646"/>
      <c r="AA1194" s="646"/>
      <c r="AC1194" s="1000"/>
      <c r="AD1194" s="1000"/>
      <c r="AE1194" s="1000"/>
      <c r="AF1194" s="1000"/>
      <c r="AG1194" s="1000"/>
      <c r="AH1194" s="1000"/>
      <c r="AI1194" s="1000"/>
      <c r="AJ1194" s="1000"/>
    </row>
    <row r="1195" spans="1:36" s="369" customFormat="1">
      <c r="A1195" s="735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  <c r="Q1195" s="739"/>
      <c r="S1195" s="646"/>
      <c r="T1195" s="646"/>
      <c r="U1195" s="646"/>
      <c r="V1195" s="646"/>
      <c r="W1195" s="646"/>
      <c r="X1195" s="646"/>
      <c r="Y1195" s="646"/>
      <c r="AA1195" s="646"/>
      <c r="AC1195" s="1000"/>
      <c r="AD1195" s="1000"/>
      <c r="AE1195" s="1000"/>
      <c r="AF1195" s="1000"/>
      <c r="AG1195" s="1000"/>
      <c r="AH1195" s="1000"/>
      <c r="AI1195" s="1000"/>
      <c r="AJ1195" s="1000"/>
    </row>
    <row r="1196" spans="1:36" s="369" customFormat="1">
      <c r="A1196" s="735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  <c r="Q1196" s="739"/>
      <c r="S1196" s="646"/>
      <c r="T1196" s="646"/>
      <c r="U1196" s="646"/>
      <c r="V1196" s="646"/>
      <c r="W1196" s="646"/>
      <c r="X1196" s="646"/>
      <c r="Y1196" s="646"/>
      <c r="AA1196" s="646"/>
      <c r="AC1196" s="1000"/>
      <c r="AD1196" s="1000"/>
      <c r="AE1196" s="1000"/>
      <c r="AF1196" s="1000"/>
      <c r="AG1196" s="1000"/>
      <c r="AH1196" s="1000"/>
      <c r="AI1196" s="1000"/>
      <c r="AJ1196" s="1000"/>
    </row>
    <row r="1197" spans="1:36" s="369" customFormat="1">
      <c r="A1197" s="735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  <c r="Q1197" s="739"/>
      <c r="S1197" s="646"/>
      <c r="T1197" s="646"/>
      <c r="U1197" s="646"/>
      <c r="V1197" s="646"/>
      <c r="W1197" s="646"/>
      <c r="X1197" s="646"/>
      <c r="Y1197" s="646"/>
      <c r="AA1197" s="646"/>
      <c r="AC1197" s="1000"/>
      <c r="AD1197" s="1000"/>
      <c r="AE1197" s="1000"/>
      <c r="AF1197" s="1000"/>
      <c r="AG1197" s="1000"/>
      <c r="AH1197" s="1000"/>
      <c r="AI1197" s="1000"/>
      <c r="AJ1197" s="1000"/>
    </row>
    <row r="1198" spans="1:36" s="369" customFormat="1">
      <c r="A1198" s="735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  <c r="Q1198" s="739"/>
      <c r="S1198" s="646"/>
      <c r="T1198" s="646"/>
      <c r="U1198" s="646"/>
      <c r="V1198" s="646"/>
      <c r="W1198" s="646"/>
      <c r="X1198" s="646"/>
      <c r="Y1198" s="646"/>
      <c r="AA1198" s="646"/>
      <c r="AC1198" s="1000"/>
      <c r="AD1198" s="1000"/>
      <c r="AE1198" s="1000"/>
      <c r="AF1198" s="1000"/>
      <c r="AG1198" s="1000"/>
      <c r="AH1198" s="1000"/>
      <c r="AI1198" s="1000"/>
      <c r="AJ1198" s="1000"/>
    </row>
    <row r="1199" spans="1:36" s="369" customFormat="1">
      <c r="A1199" s="735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  <c r="Q1199" s="739"/>
      <c r="S1199" s="646"/>
      <c r="T1199" s="646"/>
      <c r="U1199" s="646"/>
      <c r="V1199" s="646"/>
      <c r="W1199" s="646"/>
      <c r="X1199" s="646"/>
      <c r="Y1199" s="646"/>
      <c r="AA1199" s="646"/>
      <c r="AC1199" s="1000"/>
      <c r="AD1199" s="1000"/>
      <c r="AE1199" s="1000"/>
      <c r="AF1199" s="1000"/>
      <c r="AG1199" s="1000"/>
      <c r="AH1199" s="1000"/>
      <c r="AI1199" s="1000"/>
      <c r="AJ1199" s="1000"/>
    </row>
    <row r="1200" spans="1:36" s="369" customFormat="1">
      <c r="A1200" s="735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  <c r="Q1200" s="739"/>
      <c r="S1200" s="646"/>
      <c r="T1200" s="646"/>
      <c r="U1200" s="646"/>
      <c r="V1200" s="646"/>
      <c r="W1200" s="646"/>
      <c r="X1200" s="646"/>
      <c r="Y1200" s="646"/>
      <c r="AA1200" s="646"/>
      <c r="AC1200" s="1000"/>
      <c r="AD1200" s="1000"/>
      <c r="AE1200" s="1000"/>
      <c r="AF1200" s="1000"/>
      <c r="AG1200" s="1000"/>
      <c r="AH1200" s="1000"/>
      <c r="AI1200" s="1000"/>
      <c r="AJ1200" s="1000"/>
    </row>
    <row r="1201" spans="1:36" s="369" customFormat="1">
      <c r="A1201" s="735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  <c r="Q1201" s="739"/>
      <c r="S1201" s="646"/>
      <c r="T1201" s="646"/>
      <c r="U1201" s="646"/>
      <c r="V1201" s="646"/>
      <c r="W1201" s="646"/>
      <c r="X1201" s="646"/>
      <c r="Y1201" s="646"/>
      <c r="AA1201" s="646"/>
      <c r="AC1201" s="1000"/>
      <c r="AD1201" s="1000"/>
      <c r="AE1201" s="1000"/>
      <c r="AF1201" s="1000"/>
      <c r="AG1201" s="1000"/>
      <c r="AH1201" s="1000"/>
      <c r="AI1201" s="1000"/>
      <c r="AJ1201" s="1000"/>
    </row>
    <row r="1202" spans="1:36" s="369" customFormat="1">
      <c r="A1202" s="735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  <c r="Q1202" s="739"/>
      <c r="S1202" s="646"/>
      <c r="T1202" s="646"/>
      <c r="U1202" s="646"/>
      <c r="V1202" s="646"/>
      <c r="W1202" s="646"/>
      <c r="X1202" s="646"/>
      <c r="Y1202" s="646"/>
      <c r="AA1202" s="646"/>
      <c r="AC1202" s="1000"/>
      <c r="AD1202" s="1000"/>
      <c r="AE1202" s="1000"/>
      <c r="AF1202" s="1000"/>
      <c r="AG1202" s="1000"/>
      <c r="AH1202" s="1000"/>
      <c r="AI1202" s="1000"/>
      <c r="AJ1202" s="1000"/>
    </row>
    <row r="1203" spans="1:36" s="369" customFormat="1">
      <c r="A1203" s="735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  <c r="Q1203" s="739"/>
      <c r="S1203" s="646"/>
      <c r="T1203" s="646"/>
      <c r="U1203" s="646"/>
      <c r="V1203" s="646"/>
      <c r="W1203" s="646"/>
      <c r="X1203" s="646"/>
      <c r="Y1203" s="646"/>
      <c r="AA1203" s="646"/>
      <c r="AC1203" s="1000"/>
      <c r="AD1203" s="1000"/>
      <c r="AE1203" s="1000"/>
      <c r="AF1203" s="1000"/>
      <c r="AG1203" s="1000"/>
      <c r="AH1203" s="1000"/>
      <c r="AI1203" s="1000"/>
      <c r="AJ1203" s="1000"/>
    </row>
    <row r="1204" spans="1:36" s="369" customFormat="1">
      <c r="A1204" s="735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  <c r="Q1204" s="739"/>
      <c r="S1204" s="646"/>
      <c r="T1204" s="646"/>
      <c r="U1204" s="646"/>
      <c r="V1204" s="646"/>
      <c r="W1204" s="646"/>
      <c r="X1204" s="646"/>
      <c r="Y1204" s="646"/>
      <c r="AA1204" s="646"/>
      <c r="AC1204" s="1000"/>
      <c r="AD1204" s="1000"/>
      <c r="AE1204" s="1000"/>
      <c r="AF1204" s="1000"/>
      <c r="AG1204" s="1000"/>
      <c r="AH1204" s="1000"/>
      <c r="AI1204" s="1000"/>
      <c r="AJ1204" s="1000"/>
    </row>
    <row r="1205" spans="1:36" s="369" customFormat="1">
      <c r="A1205" s="735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  <c r="Q1205" s="739"/>
      <c r="S1205" s="646"/>
      <c r="T1205" s="646"/>
      <c r="U1205" s="646"/>
      <c r="V1205" s="646"/>
      <c r="W1205" s="646"/>
      <c r="X1205" s="646"/>
      <c r="Y1205" s="646"/>
      <c r="AA1205" s="646"/>
      <c r="AC1205" s="1000"/>
      <c r="AD1205" s="1000"/>
      <c r="AE1205" s="1000"/>
      <c r="AF1205" s="1000"/>
      <c r="AG1205" s="1000"/>
      <c r="AH1205" s="1000"/>
      <c r="AI1205" s="1000"/>
      <c r="AJ1205" s="1000"/>
    </row>
    <row r="1206" spans="1:36" s="369" customFormat="1">
      <c r="A1206" s="735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  <c r="Q1206" s="739"/>
      <c r="S1206" s="646"/>
      <c r="T1206" s="646"/>
      <c r="U1206" s="646"/>
      <c r="V1206" s="646"/>
      <c r="W1206" s="646"/>
      <c r="X1206" s="646"/>
      <c r="Y1206" s="646"/>
      <c r="AA1206" s="646"/>
      <c r="AC1206" s="1000"/>
      <c r="AD1206" s="1000"/>
      <c r="AE1206" s="1000"/>
      <c r="AF1206" s="1000"/>
      <c r="AG1206" s="1000"/>
      <c r="AH1206" s="1000"/>
      <c r="AI1206" s="1000"/>
      <c r="AJ1206" s="1000"/>
    </row>
    <row r="1207" spans="1:36" s="369" customFormat="1">
      <c r="A1207" s="735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  <c r="Q1207" s="739"/>
      <c r="S1207" s="646"/>
      <c r="T1207" s="646"/>
      <c r="U1207" s="646"/>
      <c r="V1207" s="646"/>
      <c r="W1207" s="646"/>
      <c r="X1207" s="646"/>
      <c r="Y1207" s="646"/>
      <c r="AA1207" s="646"/>
      <c r="AC1207" s="1000"/>
      <c r="AD1207" s="1000"/>
      <c r="AE1207" s="1000"/>
      <c r="AF1207" s="1000"/>
      <c r="AG1207" s="1000"/>
      <c r="AH1207" s="1000"/>
      <c r="AI1207" s="1000"/>
      <c r="AJ1207" s="1000"/>
    </row>
    <row r="1208" spans="1:36" s="369" customFormat="1">
      <c r="A1208" s="735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  <c r="Q1208" s="739"/>
      <c r="S1208" s="646"/>
      <c r="T1208" s="646"/>
      <c r="U1208" s="646"/>
      <c r="V1208" s="646"/>
      <c r="W1208" s="646"/>
      <c r="X1208" s="646"/>
      <c r="Y1208" s="646"/>
      <c r="AA1208" s="646"/>
      <c r="AC1208" s="1000"/>
      <c r="AD1208" s="1000"/>
      <c r="AE1208" s="1000"/>
      <c r="AF1208" s="1000"/>
      <c r="AG1208" s="1000"/>
      <c r="AH1208" s="1000"/>
      <c r="AI1208" s="1000"/>
      <c r="AJ1208" s="1000"/>
    </row>
    <row r="1209" spans="1:36" s="369" customFormat="1">
      <c r="A1209" s="735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  <c r="Q1209" s="739"/>
      <c r="S1209" s="646"/>
      <c r="T1209" s="646"/>
      <c r="U1209" s="646"/>
      <c r="V1209" s="646"/>
      <c r="W1209" s="646"/>
      <c r="X1209" s="646"/>
      <c r="Y1209" s="646"/>
      <c r="AA1209" s="646"/>
      <c r="AC1209" s="1000"/>
      <c r="AD1209" s="1000"/>
      <c r="AE1209" s="1000"/>
      <c r="AF1209" s="1000"/>
      <c r="AG1209" s="1000"/>
      <c r="AH1209" s="1000"/>
      <c r="AI1209" s="1000"/>
      <c r="AJ1209" s="1000"/>
    </row>
    <row r="1210" spans="1:36" s="369" customFormat="1">
      <c r="A1210" s="735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  <c r="Q1210" s="739"/>
      <c r="S1210" s="646"/>
      <c r="T1210" s="646"/>
      <c r="U1210" s="646"/>
      <c r="V1210" s="646"/>
      <c r="W1210" s="646"/>
      <c r="X1210" s="646"/>
      <c r="Y1210" s="646"/>
      <c r="AA1210" s="646"/>
      <c r="AC1210" s="1000"/>
      <c r="AD1210" s="1000"/>
      <c r="AE1210" s="1000"/>
      <c r="AF1210" s="1000"/>
      <c r="AG1210" s="1000"/>
      <c r="AH1210" s="1000"/>
      <c r="AI1210" s="1000"/>
      <c r="AJ1210" s="1000"/>
    </row>
    <row r="1211" spans="1:36" s="369" customFormat="1">
      <c r="A1211" s="735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  <c r="Q1211" s="739"/>
      <c r="S1211" s="646"/>
      <c r="T1211" s="646"/>
      <c r="U1211" s="646"/>
      <c r="V1211" s="646"/>
      <c r="W1211" s="646"/>
      <c r="X1211" s="646"/>
      <c r="Y1211" s="646"/>
      <c r="AA1211" s="646"/>
      <c r="AC1211" s="1000"/>
      <c r="AD1211" s="1000"/>
      <c r="AE1211" s="1000"/>
      <c r="AF1211" s="1000"/>
      <c r="AG1211" s="1000"/>
      <c r="AH1211" s="1000"/>
      <c r="AI1211" s="1000"/>
      <c r="AJ1211" s="1000"/>
    </row>
    <row r="1212" spans="1:36" s="369" customFormat="1">
      <c r="A1212" s="735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  <c r="Q1212" s="739"/>
      <c r="S1212" s="646"/>
      <c r="T1212" s="646"/>
      <c r="U1212" s="646"/>
      <c r="V1212" s="646"/>
      <c r="W1212" s="646"/>
      <c r="X1212" s="646"/>
      <c r="Y1212" s="646"/>
      <c r="AA1212" s="646"/>
      <c r="AC1212" s="1000"/>
      <c r="AD1212" s="1000"/>
      <c r="AE1212" s="1000"/>
      <c r="AF1212" s="1000"/>
      <c r="AG1212" s="1000"/>
      <c r="AH1212" s="1000"/>
      <c r="AI1212" s="1000"/>
      <c r="AJ1212" s="1000"/>
    </row>
    <row r="1213" spans="1:36" s="369" customFormat="1">
      <c r="A1213" s="735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  <c r="Q1213" s="739"/>
      <c r="S1213" s="646"/>
      <c r="T1213" s="646"/>
      <c r="U1213" s="646"/>
      <c r="V1213" s="646"/>
      <c r="W1213" s="646"/>
      <c r="X1213" s="646"/>
      <c r="Y1213" s="646"/>
      <c r="AA1213" s="646"/>
      <c r="AC1213" s="1000"/>
      <c r="AD1213" s="1000"/>
      <c r="AE1213" s="1000"/>
      <c r="AF1213" s="1000"/>
      <c r="AG1213" s="1000"/>
      <c r="AH1213" s="1000"/>
      <c r="AI1213" s="1000"/>
      <c r="AJ1213" s="1000"/>
    </row>
    <row r="1214" spans="1:36" s="369" customFormat="1">
      <c r="A1214" s="735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  <c r="Q1214" s="739"/>
      <c r="S1214" s="646"/>
      <c r="T1214" s="646"/>
      <c r="U1214" s="646"/>
      <c r="V1214" s="646"/>
      <c r="W1214" s="646"/>
      <c r="X1214" s="646"/>
      <c r="Y1214" s="646"/>
      <c r="AA1214" s="646"/>
      <c r="AC1214" s="1000"/>
      <c r="AD1214" s="1000"/>
      <c r="AE1214" s="1000"/>
      <c r="AF1214" s="1000"/>
      <c r="AG1214" s="1000"/>
      <c r="AH1214" s="1000"/>
      <c r="AI1214" s="1000"/>
      <c r="AJ1214" s="1000"/>
    </row>
    <row r="1215" spans="1:36" s="369" customFormat="1">
      <c r="A1215" s="735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  <c r="Q1215" s="739"/>
      <c r="S1215" s="646"/>
      <c r="T1215" s="646"/>
      <c r="U1215" s="646"/>
      <c r="V1215" s="646"/>
      <c r="W1215" s="646"/>
      <c r="X1215" s="646"/>
      <c r="Y1215" s="646"/>
      <c r="AA1215" s="646"/>
      <c r="AC1215" s="1000"/>
      <c r="AD1215" s="1000"/>
      <c r="AE1215" s="1000"/>
      <c r="AF1215" s="1000"/>
      <c r="AG1215" s="1000"/>
      <c r="AH1215" s="1000"/>
      <c r="AI1215" s="1000"/>
      <c r="AJ1215" s="1000"/>
    </row>
    <row r="1216" spans="1:36" s="369" customFormat="1">
      <c r="A1216" s="735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  <c r="Q1216" s="739"/>
      <c r="S1216" s="646"/>
      <c r="T1216" s="646"/>
      <c r="U1216" s="646"/>
      <c r="V1216" s="646"/>
      <c r="W1216" s="646"/>
      <c r="X1216" s="646"/>
      <c r="Y1216" s="646"/>
      <c r="AA1216" s="646"/>
      <c r="AC1216" s="1000"/>
      <c r="AD1216" s="1000"/>
      <c r="AE1216" s="1000"/>
      <c r="AF1216" s="1000"/>
      <c r="AG1216" s="1000"/>
      <c r="AH1216" s="1000"/>
      <c r="AI1216" s="1000"/>
      <c r="AJ1216" s="1000"/>
    </row>
    <row r="1217" spans="1:36" s="369" customFormat="1">
      <c r="A1217" s="735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  <c r="Q1217" s="739"/>
      <c r="S1217" s="646"/>
      <c r="T1217" s="646"/>
      <c r="U1217" s="646"/>
      <c r="V1217" s="646"/>
      <c r="W1217" s="646"/>
      <c r="X1217" s="646"/>
      <c r="Y1217" s="646"/>
      <c r="AA1217" s="646"/>
      <c r="AC1217" s="1000"/>
      <c r="AD1217" s="1000"/>
      <c r="AE1217" s="1000"/>
      <c r="AF1217" s="1000"/>
      <c r="AG1217" s="1000"/>
      <c r="AH1217" s="1000"/>
      <c r="AI1217" s="1000"/>
      <c r="AJ1217" s="1000"/>
    </row>
    <row r="1218" spans="1:36" s="369" customFormat="1">
      <c r="A1218" s="735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  <c r="Q1218" s="739"/>
      <c r="S1218" s="646"/>
      <c r="T1218" s="646"/>
      <c r="U1218" s="646"/>
      <c r="V1218" s="646"/>
      <c r="W1218" s="646"/>
      <c r="X1218" s="646"/>
      <c r="Y1218" s="646"/>
      <c r="AA1218" s="646"/>
      <c r="AC1218" s="1000"/>
      <c r="AD1218" s="1000"/>
      <c r="AE1218" s="1000"/>
      <c r="AF1218" s="1000"/>
      <c r="AG1218" s="1000"/>
      <c r="AH1218" s="1000"/>
      <c r="AI1218" s="1000"/>
      <c r="AJ1218" s="1000"/>
    </row>
    <row r="1219" spans="1:36" s="369" customFormat="1">
      <c r="A1219" s="735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  <c r="Q1219" s="739"/>
      <c r="S1219" s="646"/>
      <c r="T1219" s="646"/>
      <c r="U1219" s="646"/>
      <c r="V1219" s="646"/>
      <c r="W1219" s="646"/>
      <c r="X1219" s="646"/>
      <c r="Y1219" s="646"/>
      <c r="AA1219" s="646"/>
      <c r="AC1219" s="1000"/>
      <c r="AD1219" s="1000"/>
      <c r="AE1219" s="1000"/>
      <c r="AF1219" s="1000"/>
      <c r="AG1219" s="1000"/>
      <c r="AH1219" s="1000"/>
      <c r="AI1219" s="1000"/>
      <c r="AJ1219" s="1000"/>
    </row>
    <row r="1220" spans="1:36" s="369" customFormat="1">
      <c r="A1220" s="735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  <c r="Q1220" s="739"/>
      <c r="S1220" s="646"/>
      <c r="T1220" s="646"/>
      <c r="U1220" s="646"/>
      <c r="V1220" s="646"/>
      <c r="W1220" s="646"/>
      <c r="X1220" s="646"/>
      <c r="Y1220" s="646"/>
      <c r="AA1220" s="646"/>
      <c r="AC1220" s="1000"/>
      <c r="AD1220" s="1000"/>
      <c r="AE1220" s="1000"/>
      <c r="AF1220" s="1000"/>
      <c r="AG1220" s="1000"/>
      <c r="AH1220" s="1000"/>
      <c r="AI1220" s="1000"/>
      <c r="AJ1220" s="1000"/>
    </row>
    <row r="1221" spans="1:36" s="369" customFormat="1">
      <c r="A1221" s="735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  <c r="Q1221" s="739"/>
      <c r="S1221" s="646"/>
      <c r="T1221" s="646"/>
      <c r="U1221" s="646"/>
      <c r="V1221" s="646"/>
      <c r="W1221" s="646"/>
      <c r="X1221" s="646"/>
      <c r="Y1221" s="646"/>
      <c r="AA1221" s="646"/>
      <c r="AC1221" s="1000"/>
      <c r="AD1221" s="1000"/>
      <c r="AE1221" s="1000"/>
      <c r="AF1221" s="1000"/>
      <c r="AG1221" s="1000"/>
      <c r="AH1221" s="1000"/>
      <c r="AI1221" s="1000"/>
      <c r="AJ1221" s="1000"/>
    </row>
    <row r="1222" spans="1:36" s="369" customFormat="1">
      <c r="A1222" s="735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  <c r="Q1222" s="739"/>
      <c r="S1222" s="646"/>
      <c r="T1222" s="646"/>
      <c r="U1222" s="646"/>
      <c r="V1222" s="646"/>
      <c r="W1222" s="646"/>
      <c r="X1222" s="646"/>
      <c r="Y1222" s="646"/>
      <c r="AA1222" s="646"/>
      <c r="AC1222" s="1000"/>
      <c r="AD1222" s="1000"/>
      <c r="AE1222" s="1000"/>
      <c r="AF1222" s="1000"/>
      <c r="AG1222" s="1000"/>
      <c r="AH1222" s="1000"/>
      <c r="AI1222" s="1000"/>
      <c r="AJ1222" s="1000"/>
    </row>
    <row r="1223" spans="1:36" s="369" customFormat="1">
      <c r="A1223" s="735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  <c r="Q1223" s="739"/>
      <c r="S1223" s="646"/>
      <c r="T1223" s="646"/>
      <c r="U1223" s="646"/>
      <c r="V1223" s="646"/>
      <c r="W1223" s="646"/>
      <c r="X1223" s="646"/>
      <c r="Y1223" s="646"/>
      <c r="AA1223" s="646"/>
      <c r="AC1223" s="1000"/>
      <c r="AD1223" s="1000"/>
      <c r="AE1223" s="1000"/>
      <c r="AF1223" s="1000"/>
      <c r="AG1223" s="1000"/>
      <c r="AH1223" s="1000"/>
      <c r="AI1223" s="1000"/>
      <c r="AJ1223" s="1000"/>
    </row>
    <row r="1224" spans="1:36" s="369" customFormat="1">
      <c r="A1224" s="735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  <c r="Q1224" s="739"/>
      <c r="S1224" s="646"/>
      <c r="T1224" s="646"/>
      <c r="U1224" s="646"/>
      <c r="V1224" s="646"/>
      <c r="W1224" s="646"/>
      <c r="X1224" s="646"/>
      <c r="Y1224" s="646"/>
      <c r="AA1224" s="646"/>
      <c r="AC1224" s="1000"/>
      <c r="AD1224" s="1000"/>
      <c r="AE1224" s="1000"/>
      <c r="AF1224" s="1000"/>
      <c r="AG1224" s="1000"/>
      <c r="AH1224" s="1000"/>
      <c r="AI1224" s="1000"/>
      <c r="AJ1224" s="1000"/>
    </row>
    <row r="1225" spans="1:36" s="369" customFormat="1">
      <c r="A1225" s="735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  <c r="Q1225" s="739"/>
      <c r="S1225" s="646"/>
      <c r="T1225" s="646"/>
      <c r="U1225" s="646"/>
      <c r="V1225" s="646"/>
      <c r="W1225" s="646"/>
      <c r="X1225" s="646"/>
      <c r="Y1225" s="646"/>
      <c r="AA1225" s="646"/>
      <c r="AC1225" s="1000"/>
      <c r="AD1225" s="1000"/>
      <c r="AE1225" s="1000"/>
      <c r="AF1225" s="1000"/>
      <c r="AG1225" s="1000"/>
      <c r="AH1225" s="1000"/>
      <c r="AI1225" s="1000"/>
      <c r="AJ1225" s="1000"/>
    </row>
    <row r="1226" spans="1:36" s="369" customFormat="1">
      <c r="A1226" s="735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  <c r="Q1226" s="739"/>
      <c r="S1226" s="646"/>
      <c r="T1226" s="646"/>
      <c r="U1226" s="646"/>
      <c r="V1226" s="646"/>
      <c r="W1226" s="646"/>
      <c r="X1226" s="646"/>
      <c r="Y1226" s="646"/>
      <c r="AA1226" s="646"/>
      <c r="AC1226" s="1000"/>
      <c r="AD1226" s="1000"/>
      <c r="AE1226" s="1000"/>
      <c r="AF1226" s="1000"/>
      <c r="AG1226" s="1000"/>
      <c r="AH1226" s="1000"/>
      <c r="AI1226" s="1000"/>
      <c r="AJ1226" s="1000"/>
    </row>
    <row r="1227" spans="1:36" s="369" customFormat="1">
      <c r="A1227" s="735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  <c r="Q1227" s="739"/>
      <c r="S1227" s="646"/>
      <c r="T1227" s="646"/>
      <c r="U1227" s="646"/>
      <c r="V1227" s="646"/>
      <c r="W1227" s="646"/>
      <c r="X1227" s="646"/>
      <c r="Y1227" s="646"/>
      <c r="AA1227" s="646"/>
      <c r="AC1227" s="1000"/>
      <c r="AD1227" s="1000"/>
      <c r="AE1227" s="1000"/>
      <c r="AF1227" s="1000"/>
      <c r="AG1227" s="1000"/>
      <c r="AH1227" s="1000"/>
      <c r="AI1227" s="1000"/>
      <c r="AJ1227" s="1000"/>
    </row>
    <row r="1228" spans="1:36" s="369" customFormat="1">
      <c r="A1228" s="735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  <c r="Q1228" s="739"/>
      <c r="S1228" s="646"/>
      <c r="T1228" s="646"/>
      <c r="U1228" s="646"/>
      <c r="V1228" s="646"/>
      <c r="W1228" s="646"/>
      <c r="X1228" s="646"/>
      <c r="Y1228" s="646"/>
      <c r="AA1228" s="646"/>
      <c r="AC1228" s="1000"/>
      <c r="AD1228" s="1000"/>
      <c r="AE1228" s="1000"/>
      <c r="AF1228" s="1000"/>
      <c r="AG1228" s="1000"/>
      <c r="AH1228" s="1000"/>
      <c r="AI1228" s="1000"/>
      <c r="AJ1228" s="1000"/>
    </row>
    <row r="1229" spans="1:36" s="369" customFormat="1">
      <c r="A1229" s="735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  <c r="Q1229" s="739"/>
      <c r="S1229" s="646"/>
      <c r="T1229" s="646"/>
      <c r="U1229" s="646"/>
      <c r="V1229" s="646"/>
      <c r="W1229" s="646"/>
      <c r="X1229" s="646"/>
      <c r="Y1229" s="646"/>
      <c r="AA1229" s="646"/>
      <c r="AC1229" s="1000"/>
      <c r="AD1229" s="1000"/>
      <c r="AE1229" s="1000"/>
      <c r="AF1229" s="1000"/>
      <c r="AG1229" s="1000"/>
      <c r="AH1229" s="1000"/>
      <c r="AI1229" s="1000"/>
      <c r="AJ1229" s="1000"/>
    </row>
    <row r="1230" spans="1:36" s="369" customFormat="1">
      <c r="A1230" s="735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  <c r="Q1230" s="739"/>
      <c r="S1230" s="646"/>
      <c r="T1230" s="646"/>
      <c r="U1230" s="646"/>
      <c r="V1230" s="646"/>
      <c r="W1230" s="646"/>
      <c r="X1230" s="646"/>
      <c r="Y1230" s="646"/>
      <c r="AA1230" s="646"/>
      <c r="AC1230" s="1000"/>
      <c r="AD1230" s="1000"/>
      <c r="AE1230" s="1000"/>
      <c r="AF1230" s="1000"/>
      <c r="AG1230" s="1000"/>
      <c r="AH1230" s="1000"/>
      <c r="AI1230" s="1000"/>
      <c r="AJ1230" s="1000"/>
    </row>
    <row r="1231" spans="1:36" s="369" customFormat="1">
      <c r="A1231" s="735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  <c r="Q1231" s="739"/>
      <c r="S1231" s="646"/>
      <c r="T1231" s="646"/>
      <c r="U1231" s="646"/>
      <c r="V1231" s="646"/>
      <c r="W1231" s="646"/>
      <c r="X1231" s="646"/>
      <c r="Y1231" s="646"/>
      <c r="AA1231" s="646"/>
      <c r="AC1231" s="1000"/>
      <c r="AD1231" s="1000"/>
      <c r="AE1231" s="1000"/>
      <c r="AF1231" s="1000"/>
      <c r="AG1231" s="1000"/>
      <c r="AH1231" s="1000"/>
      <c r="AI1231" s="1000"/>
      <c r="AJ1231" s="1000"/>
    </row>
    <row r="1232" spans="1:36" s="369" customFormat="1">
      <c r="A1232" s="735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  <c r="Q1232" s="739"/>
      <c r="S1232" s="646"/>
      <c r="T1232" s="646"/>
      <c r="U1232" s="646"/>
      <c r="V1232" s="646"/>
      <c r="W1232" s="646"/>
      <c r="X1232" s="646"/>
      <c r="Y1232" s="646"/>
      <c r="AA1232" s="646"/>
      <c r="AC1232" s="1000"/>
      <c r="AD1232" s="1000"/>
      <c r="AE1232" s="1000"/>
      <c r="AF1232" s="1000"/>
      <c r="AG1232" s="1000"/>
      <c r="AH1232" s="1000"/>
      <c r="AI1232" s="1000"/>
      <c r="AJ1232" s="1000"/>
    </row>
    <row r="1233" spans="1:36" s="369" customFormat="1">
      <c r="A1233" s="735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  <c r="Q1233" s="739"/>
      <c r="S1233" s="646"/>
      <c r="T1233" s="646"/>
      <c r="U1233" s="646"/>
      <c r="V1233" s="646"/>
      <c r="W1233" s="646"/>
      <c r="X1233" s="646"/>
      <c r="Y1233" s="646"/>
      <c r="AA1233" s="646"/>
      <c r="AC1233" s="1000"/>
      <c r="AD1233" s="1000"/>
      <c r="AE1233" s="1000"/>
      <c r="AF1233" s="1000"/>
      <c r="AG1233" s="1000"/>
      <c r="AH1233" s="1000"/>
      <c r="AI1233" s="1000"/>
      <c r="AJ1233" s="1000"/>
    </row>
    <row r="1234" spans="1:36" s="369" customFormat="1">
      <c r="A1234" s="735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  <c r="Q1234" s="739"/>
      <c r="S1234" s="646"/>
      <c r="T1234" s="646"/>
      <c r="U1234" s="646"/>
      <c r="V1234" s="646"/>
      <c r="W1234" s="646"/>
      <c r="X1234" s="646"/>
      <c r="Y1234" s="646"/>
      <c r="AA1234" s="646"/>
      <c r="AC1234" s="1000"/>
      <c r="AD1234" s="1000"/>
      <c r="AE1234" s="1000"/>
      <c r="AF1234" s="1000"/>
      <c r="AG1234" s="1000"/>
      <c r="AH1234" s="1000"/>
      <c r="AI1234" s="1000"/>
      <c r="AJ1234" s="1000"/>
    </row>
    <row r="1235" spans="1:36" s="369" customFormat="1">
      <c r="A1235" s="735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  <c r="Q1235" s="739"/>
      <c r="S1235" s="646"/>
      <c r="T1235" s="646"/>
      <c r="U1235" s="646"/>
      <c r="V1235" s="646"/>
      <c r="W1235" s="646"/>
      <c r="X1235" s="646"/>
      <c r="Y1235" s="646"/>
      <c r="AA1235" s="646"/>
      <c r="AC1235" s="1000"/>
      <c r="AD1235" s="1000"/>
      <c r="AE1235" s="1000"/>
      <c r="AF1235" s="1000"/>
      <c r="AG1235" s="1000"/>
      <c r="AH1235" s="1000"/>
      <c r="AI1235" s="1000"/>
      <c r="AJ1235" s="1000"/>
    </row>
    <row r="1236" spans="1:36" s="369" customFormat="1">
      <c r="A1236" s="735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  <c r="Q1236" s="739"/>
      <c r="S1236" s="646"/>
      <c r="T1236" s="646"/>
      <c r="U1236" s="646"/>
      <c r="V1236" s="646"/>
      <c r="W1236" s="646"/>
      <c r="X1236" s="646"/>
      <c r="Y1236" s="646"/>
      <c r="AA1236" s="646"/>
      <c r="AC1236" s="1000"/>
      <c r="AD1236" s="1000"/>
      <c r="AE1236" s="1000"/>
      <c r="AF1236" s="1000"/>
      <c r="AG1236" s="1000"/>
      <c r="AH1236" s="1000"/>
      <c r="AI1236" s="1000"/>
      <c r="AJ1236" s="1000"/>
    </row>
    <row r="1237" spans="1:36" s="369" customFormat="1">
      <c r="A1237" s="735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  <c r="Q1237" s="739"/>
      <c r="S1237" s="646"/>
      <c r="T1237" s="646"/>
      <c r="U1237" s="646"/>
      <c r="V1237" s="646"/>
      <c r="W1237" s="646"/>
      <c r="X1237" s="646"/>
      <c r="Y1237" s="646"/>
      <c r="AA1237" s="646"/>
      <c r="AC1237" s="1000"/>
      <c r="AD1237" s="1000"/>
      <c r="AE1237" s="1000"/>
      <c r="AF1237" s="1000"/>
      <c r="AG1237" s="1000"/>
      <c r="AH1237" s="1000"/>
      <c r="AI1237" s="1000"/>
      <c r="AJ1237" s="1000"/>
    </row>
    <row r="1238" spans="1:36" s="369" customFormat="1">
      <c r="A1238" s="735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  <c r="Q1238" s="739"/>
      <c r="S1238" s="646"/>
      <c r="T1238" s="646"/>
      <c r="U1238" s="646"/>
      <c r="V1238" s="646"/>
      <c r="W1238" s="646"/>
      <c r="X1238" s="646"/>
      <c r="Y1238" s="646"/>
      <c r="AA1238" s="646"/>
      <c r="AC1238" s="1000"/>
      <c r="AD1238" s="1000"/>
      <c r="AE1238" s="1000"/>
      <c r="AF1238" s="1000"/>
      <c r="AG1238" s="1000"/>
      <c r="AH1238" s="1000"/>
      <c r="AI1238" s="1000"/>
      <c r="AJ1238" s="1000"/>
    </row>
    <row r="1239" spans="1:36" s="369" customFormat="1">
      <c r="A1239" s="735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  <c r="Q1239" s="739"/>
      <c r="S1239" s="646"/>
      <c r="T1239" s="646"/>
      <c r="U1239" s="646"/>
      <c r="V1239" s="646"/>
      <c r="W1239" s="646"/>
      <c r="X1239" s="646"/>
      <c r="Y1239" s="646"/>
      <c r="AA1239" s="646"/>
      <c r="AC1239" s="1000"/>
      <c r="AD1239" s="1000"/>
      <c r="AE1239" s="1000"/>
      <c r="AF1239" s="1000"/>
      <c r="AG1239" s="1000"/>
      <c r="AH1239" s="1000"/>
      <c r="AI1239" s="1000"/>
      <c r="AJ1239" s="1000"/>
    </row>
    <row r="1240" spans="1:36" s="369" customFormat="1">
      <c r="A1240" s="735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  <c r="Q1240" s="739"/>
      <c r="S1240" s="646"/>
      <c r="T1240" s="646"/>
      <c r="U1240" s="646"/>
      <c r="V1240" s="646"/>
      <c r="W1240" s="646"/>
      <c r="X1240" s="646"/>
      <c r="Y1240" s="646"/>
      <c r="AA1240" s="646"/>
      <c r="AC1240" s="1000"/>
      <c r="AD1240" s="1000"/>
      <c r="AE1240" s="1000"/>
      <c r="AF1240" s="1000"/>
      <c r="AG1240" s="1000"/>
      <c r="AH1240" s="1000"/>
      <c r="AI1240" s="1000"/>
      <c r="AJ1240" s="1000"/>
    </row>
    <row r="1241" spans="1:36" s="369" customFormat="1">
      <c r="A1241" s="735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  <c r="Q1241" s="739"/>
      <c r="S1241" s="646"/>
      <c r="T1241" s="646"/>
      <c r="U1241" s="646"/>
      <c r="V1241" s="646"/>
      <c r="W1241" s="646"/>
      <c r="X1241" s="646"/>
      <c r="Y1241" s="646"/>
      <c r="AA1241" s="646"/>
      <c r="AC1241" s="1000"/>
      <c r="AD1241" s="1000"/>
      <c r="AE1241" s="1000"/>
      <c r="AF1241" s="1000"/>
      <c r="AG1241" s="1000"/>
      <c r="AH1241" s="1000"/>
      <c r="AI1241" s="1000"/>
      <c r="AJ1241" s="1000"/>
    </row>
    <row r="1242" spans="1:36" s="369" customFormat="1">
      <c r="A1242" s="735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  <c r="Q1242" s="739"/>
      <c r="S1242" s="646"/>
      <c r="T1242" s="646"/>
      <c r="U1242" s="646"/>
      <c r="V1242" s="646"/>
      <c r="W1242" s="646"/>
      <c r="X1242" s="646"/>
      <c r="Y1242" s="646"/>
      <c r="AA1242" s="646"/>
      <c r="AC1242" s="1000"/>
      <c r="AD1242" s="1000"/>
      <c r="AE1242" s="1000"/>
      <c r="AF1242" s="1000"/>
      <c r="AG1242" s="1000"/>
      <c r="AH1242" s="1000"/>
      <c r="AI1242" s="1000"/>
      <c r="AJ1242" s="1000"/>
    </row>
    <row r="1243" spans="1:36" s="369" customFormat="1">
      <c r="A1243" s="735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  <c r="Q1243" s="739"/>
      <c r="S1243" s="646"/>
      <c r="T1243" s="646"/>
      <c r="U1243" s="646"/>
      <c r="V1243" s="646"/>
      <c r="W1243" s="646"/>
      <c r="X1243" s="646"/>
      <c r="Y1243" s="646"/>
      <c r="AA1243" s="646"/>
      <c r="AC1243" s="1000"/>
      <c r="AD1243" s="1000"/>
      <c r="AE1243" s="1000"/>
      <c r="AF1243" s="1000"/>
      <c r="AG1243" s="1000"/>
      <c r="AH1243" s="1000"/>
      <c r="AI1243" s="1000"/>
      <c r="AJ1243" s="1000"/>
    </row>
    <row r="1244" spans="1:36" s="369" customFormat="1">
      <c r="A1244" s="735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  <c r="Q1244" s="739"/>
      <c r="S1244" s="646"/>
      <c r="T1244" s="646"/>
      <c r="U1244" s="646"/>
      <c r="V1244" s="646"/>
      <c r="W1244" s="646"/>
      <c r="X1244" s="646"/>
      <c r="Y1244" s="646"/>
      <c r="AA1244" s="646"/>
      <c r="AC1244" s="1000"/>
      <c r="AD1244" s="1000"/>
      <c r="AE1244" s="1000"/>
      <c r="AF1244" s="1000"/>
      <c r="AG1244" s="1000"/>
      <c r="AH1244" s="1000"/>
      <c r="AI1244" s="1000"/>
      <c r="AJ1244" s="1000"/>
    </row>
    <row r="1245" spans="1:36" s="369" customFormat="1">
      <c r="A1245" s="735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  <c r="Q1245" s="739"/>
      <c r="S1245" s="646"/>
      <c r="T1245" s="646"/>
      <c r="U1245" s="646"/>
      <c r="V1245" s="646"/>
      <c r="W1245" s="646"/>
      <c r="X1245" s="646"/>
      <c r="Y1245" s="646"/>
      <c r="AA1245" s="646"/>
      <c r="AC1245" s="1000"/>
      <c r="AD1245" s="1000"/>
      <c r="AE1245" s="1000"/>
      <c r="AF1245" s="1000"/>
      <c r="AG1245" s="1000"/>
      <c r="AH1245" s="1000"/>
      <c r="AI1245" s="1000"/>
      <c r="AJ1245" s="1000"/>
    </row>
    <row r="1246" spans="1:36" s="369" customFormat="1">
      <c r="A1246" s="735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  <c r="Q1246" s="739"/>
      <c r="S1246" s="646"/>
      <c r="T1246" s="646"/>
      <c r="U1246" s="646"/>
      <c r="V1246" s="646"/>
      <c r="W1246" s="646"/>
      <c r="X1246" s="646"/>
      <c r="Y1246" s="646"/>
      <c r="AA1246" s="646"/>
      <c r="AC1246" s="1000"/>
      <c r="AD1246" s="1000"/>
      <c r="AE1246" s="1000"/>
      <c r="AF1246" s="1000"/>
      <c r="AG1246" s="1000"/>
      <c r="AH1246" s="1000"/>
      <c r="AI1246" s="1000"/>
      <c r="AJ1246" s="1000"/>
    </row>
    <row r="1247" spans="1:36" s="369" customFormat="1">
      <c r="A1247" s="735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  <c r="Q1247" s="739"/>
      <c r="S1247" s="646"/>
      <c r="T1247" s="646"/>
      <c r="U1247" s="646"/>
      <c r="V1247" s="646"/>
      <c r="W1247" s="646"/>
      <c r="X1247" s="646"/>
      <c r="Y1247" s="646"/>
      <c r="AA1247" s="646"/>
      <c r="AC1247" s="1000"/>
      <c r="AD1247" s="1000"/>
      <c r="AE1247" s="1000"/>
      <c r="AF1247" s="1000"/>
      <c r="AG1247" s="1000"/>
      <c r="AH1247" s="1000"/>
      <c r="AI1247" s="1000"/>
      <c r="AJ1247" s="1000"/>
    </row>
    <row r="1248" spans="1:36" s="369" customFormat="1">
      <c r="A1248" s="735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  <c r="Q1248" s="739"/>
      <c r="S1248" s="646"/>
      <c r="T1248" s="646"/>
      <c r="U1248" s="646"/>
      <c r="V1248" s="646"/>
      <c r="W1248" s="646"/>
      <c r="X1248" s="646"/>
      <c r="Y1248" s="646"/>
      <c r="AA1248" s="646"/>
      <c r="AC1248" s="1000"/>
      <c r="AD1248" s="1000"/>
      <c r="AE1248" s="1000"/>
      <c r="AF1248" s="1000"/>
      <c r="AG1248" s="1000"/>
      <c r="AH1248" s="1000"/>
      <c r="AI1248" s="1000"/>
      <c r="AJ1248" s="1000"/>
    </row>
    <row r="1249" spans="1:36" s="369" customFormat="1">
      <c r="A1249" s="735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  <c r="Q1249" s="739"/>
      <c r="S1249" s="646"/>
      <c r="T1249" s="646"/>
      <c r="U1249" s="646"/>
      <c r="V1249" s="646"/>
      <c r="W1249" s="646"/>
      <c r="X1249" s="646"/>
      <c r="Y1249" s="646"/>
      <c r="AA1249" s="646"/>
      <c r="AC1249" s="1000"/>
      <c r="AD1249" s="1000"/>
      <c r="AE1249" s="1000"/>
      <c r="AF1249" s="1000"/>
      <c r="AG1249" s="1000"/>
      <c r="AH1249" s="1000"/>
      <c r="AI1249" s="1000"/>
      <c r="AJ1249" s="1000"/>
    </row>
    <row r="1250" spans="1:36" s="369" customFormat="1">
      <c r="A1250" s="735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  <c r="Q1250" s="739"/>
      <c r="S1250" s="646"/>
      <c r="T1250" s="646"/>
      <c r="U1250" s="646"/>
      <c r="V1250" s="646"/>
      <c r="W1250" s="646"/>
      <c r="X1250" s="646"/>
      <c r="Y1250" s="646"/>
      <c r="AA1250" s="646"/>
      <c r="AC1250" s="1000"/>
      <c r="AD1250" s="1000"/>
      <c r="AE1250" s="1000"/>
      <c r="AF1250" s="1000"/>
      <c r="AG1250" s="1000"/>
      <c r="AH1250" s="1000"/>
      <c r="AI1250" s="1000"/>
      <c r="AJ1250" s="1000"/>
    </row>
    <row r="1251" spans="1:36" s="369" customFormat="1">
      <c r="A1251" s="735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  <c r="Q1251" s="739"/>
      <c r="S1251" s="646"/>
      <c r="T1251" s="646"/>
      <c r="U1251" s="646"/>
      <c r="V1251" s="646"/>
      <c r="W1251" s="646"/>
      <c r="X1251" s="646"/>
      <c r="Y1251" s="646"/>
      <c r="AA1251" s="646"/>
      <c r="AC1251" s="1000"/>
      <c r="AD1251" s="1000"/>
      <c r="AE1251" s="1000"/>
      <c r="AF1251" s="1000"/>
      <c r="AG1251" s="1000"/>
      <c r="AH1251" s="1000"/>
      <c r="AI1251" s="1000"/>
      <c r="AJ1251" s="1000"/>
    </row>
    <row r="1252" spans="1:36" s="369" customFormat="1">
      <c r="A1252" s="735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  <c r="Q1252" s="739"/>
      <c r="S1252" s="646"/>
      <c r="T1252" s="646"/>
      <c r="U1252" s="646"/>
      <c r="V1252" s="646"/>
      <c r="W1252" s="646"/>
      <c r="X1252" s="646"/>
      <c r="Y1252" s="646"/>
      <c r="AA1252" s="646"/>
      <c r="AC1252" s="1000"/>
      <c r="AD1252" s="1000"/>
      <c r="AE1252" s="1000"/>
      <c r="AF1252" s="1000"/>
      <c r="AG1252" s="1000"/>
      <c r="AH1252" s="1000"/>
      <c r="AI1252" s="1000"/>
      <c r="AJ1252" s="1000"/>
    </row>
    <row r="1253" spans="1:36" s="369" customFormat="1">
      <c r="A1253" s="735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  <c r="Q1253" s="739"/>
      <c r="S1253" s="646"/>
      <c r="T1253" s="646"/>
      <c r="U1253" s="646"/>
      <c r="V1253" s="646"/>
      <c r="W1253" s="646"/>
      <c r="X1253" s="646"/>
      <c r="Y1253" s="646"/>
      <c r="AA1253" s="646"/>
      <c r="AC1253" s="1000"/>
      <c r="AD1253" s="1000"/>
      <c r="AE1253" s="1000"/>
      <c r="AF1253" s="1000"/>
      <c r="AG1253" s="1000"/>
      <c r="AH1253" s="1000"/>
      <c r="AI1253" s="1000"/>
      <c r="AJ1253" s="1000"/>
    </row>
    <row r="1254" spans="1:36" s="369" customFormat="1">
      <c r="A1254" s="735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  <c r="Q1254" s="739"/>
      <c r="S1254" s="646"/>
      <c r="T1254" s="646"/>
      <c r="U1254" s="646"/>
      <c r="V1254" s="646"/>
      <c r="W1254" s="646"/>
      <c r="X1254" s="646"/>
      <c r="Y1254" s="646"/>
      <c r="AA1254" s="646"/>
      <c r="AC1254" s="1000"/>
      <c r="AD1254" s="1000"/>
      <c r="AE1254" s="1000"/>
      <c r="AF1254" s="1000"/>
      <c r="AG1254" s="1000"/>
      <c r="AH1254" s="1000"/>
      <c r="AI1254" s="1000"/>
      <c r="AJ1254" s="1000"/>
    </row>
    <row r="1255" spans="1:36" s="369" customFormat="1">
      <c r="A1255" s="735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  <c r="Q1255" s="739"/>
      <c r="S1255" s="646"/>
      <c r="T1255" s="646"/>
      <c r="U1255" s="646"/>
      <c r="V1255" s="646"/>
      <c r="W1255" s="646"/>
      <c r="X1255" s="646"/>
      <c r="Y1255" s="646"/>
      <c r="AA1255" s="646"/>
      <c r="AC1255" s="1000"/>
      <c r="AD1255" s="1000"/>
      <c r="AE1255" s="1000"/>
      <c r="AF1255" s="1000"/>
      <c r="AG1255" s="1000"/>
      <c r="AH1255" s="1000"/>
      <c r="AI1255" s="1000"/>
      <c r="AJ1255" s="1000"/>
    </row>
    <row r="1256" spans="1:36" s="369" customFormat="1">
      <c r="A1256" s="735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  <c r="Q1256" s="739"/>
      <c r="S1256" s="646"/>
      <c r="T1256" s="646"/>
      <c r="U1256" s="646"/>
      <c r="V1256" s="646"/>
      <c r="W1256" s="646"/>
      <c r="X1256" s="646"/>
      <c r="Y1256" s="646"/>
      <c r="AA1256" s="646"/>
      <c r="AC1256" s="1000"/>
      <c r="AD1256" s="1000"/>
      <c r="AE1256" s="1000"/>
      <c r="AF1256" s="1000"/>
      <c r="AG1256" s="1000"/>
      <c r="AH1256" s="1000"/>
      <c r="AI1256" s="1000"/>
      <c r="AJ1256" s="1000"/>
    </row>
    <row r="1257" spans="1:36" s="369" customFormat="1">
      <c r="A1257" s="735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  <c r="Q1257" s="739"/>
      <c r="S1257" s="646"/>
      <c r="T1257" s="646"/>
      <c r="U1257" s="646"/>
      <c r="V1257" s="646"/>
      <c r="W1257" s="646"/>
      <c r="X1257" s="646"/>
      <c r="Y1257" s="646"/>
      <c r="AA1257" s="646"/>
      <c r="AC1257" s="1000"/>
      <c r="AD1257" s="1000"/>
      <c r="AE1257" s="1000"/>
      <c r="AF1257" s="1000"/>
      <c r="AG1257" s="1000"/>
      <c r="AH1257" s="1000"/>
      <c r="AI1257" s="1000"/>
      <c r="AJ1257" s="1000"/>
    </row>
    <row r="1258" spans="1:36" s="369" customFormat="1">
      <c r="A1258" s="735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  <c r="Q1258" s="739"/>
      <c r="S1258" s="646"/>
      <c r="T1258" s="646"/>
      <c r="U1258" s="646"/>
      <c r="V1258" s="646"/>
      <c r="W1258" s="646"/>
      <c r="X1258" s="646"/>
      <c r="Y1258" s="646"/>
      <c r="AA1258" s="646"/>
      <c r="AC1258" s="1000"/>
      <c r="AD1258" s="1000"/>
      <c r="AE1258" s="1000"/>
      <c r="AF1258" s="1000"/>
      <c r="AG1258" s="1000"/>
      <c r="AH1258" s="1000"/>
      <c r="AI1258" s="1000"/>
      <c r="AJ1258" s="1000"/>
    </row>
    <row r="1259" spans="1:36" s="369" customFormat="1">
      <c r="A1259" s="735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  <c r="Q1259" s="739"/>
      <c r="S1259" s="646"/>
      <c r="T1259" s="646"/>
      <c r="U1259" s="646"/>
      <c r="V1259" s="646"/>
      <c r="W1259" s="646"/>
      <c r="X1259" s="646"/>
      <c r="Y1259" s="646"/>
      <c r="AA1259" s="646"/>
      <c r="AC1259" s="1000"/>
      <c r="AD1259" s="1000"/>
      <c r="AE1259" s="1000"/>
      <c r="AF1259" s="1000"/>
      <c r="AG1259" s="1000"/>
      <c r="AH1259" s="1000"/>
      <c r="AI1259" s="1000"/>
      <c r="AJ1259" s="1000"/>
    </row>
    <row r="1260" spans="1:36" s="369" customFormat="1">
      <c r="A1260" s="735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  <c r="Q1260" s="739"/>
      <c r="S1260" s="646"/>
      <c r="T1260" s="646"/>
      <c r="U1260" s="646"/>
      <c r="V1260" s="646"/>
      <c r="W1260" s="646"/>
      <c r="X1260" s="646"/>
      <c r="Y1260" s="646"/>
      <c r="AA1260" s="646"/>
      <c r="AC1260" s="1000"/>
      <c r="AD1260" s="1000"/>
      <c r="AE1260" s="1000"/>
      <c r="AF1260" s="1000"/>
      <c r="AG1260" s="1000"/>
      <c r="AH1260" s="1000"/>
      <c r="AI1260" s="1000"/>
      <c r="AJ1260" s="1000"/>
    </row>
    <row r="1261" spans="1:36" s="369" customFormat="1">
      <c r="A1261" s="735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  <c r="Q1261" s="739"/>
      <c r="S1261" s="646"/>
      <c r="T1261" s="646"/>
      <c r="U1261" s="646"/>
      <c r="V1261" s="646"/>
      <c r="W1261" s="646"/>
      <c r="X1261" s="646"/>
      <c r="Y1261" s="646"/>
      <c r="AA1261" s="646"/>
      <c r="AC1261" s="1000"/>
      <c r="AD1261" s="1000"/>
      <c r="AE1261" s="1000"/>
      <c r="AF1261" s="1000"/>
      <c r="AG1261" s="1000"/>
      <c r="AH1261" s="1000"/>
      <c r="AI1261" s="1000"/>
      <c r="AJ1261" s="1000"/>
    </row>
    <row r="1262" spans="1:36" s="369" customFormat="1">
      <c r="A1262" s="735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  <c r="Q1262" s="739"/>
      <c r="S1262" s="646"/>
      <c r="T1262" s="646"/>
      <c r="U1262" s="646"/>
      <c r="V1262" s="646"/>
      <c r="W1262" s="646"/>
      <c r="X1262" s="646"/>
      <c r="Y1262" s="646"/>
      <c r="AA1262" s="646"/>
      <c r="AC1262" s="1000"/>
      <c r="AD1262" s="1000"/>
      <c r="AE1262" s="1000"/>
      <c r="AF1262" s="1000"/>
      <c r="AG1262" s="1000"/>
      <c r="AH1262" s="1000"/>
      <c r="AI1262" s="1000"/>
      <c r="AJ1262" s="1000"/>
    </row>
    <row r="1263" spans="1:36" s="369" customFormat="1">
      <c r="A1263" s="735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  <c r="Q1263" s="739"/>
      <c r="S1263" s="646"/>
      <c r="T1263" s="646"/>
      <c r="U1263" s="646"/>
      <c r="V1263" s="646"/>
      <c r="W1263" s="646"/>
      <c r="X1263" s="646"/>
      <c r="Y1263" s="646"/>
      <c r="AA1263" s="646"/>
      <c r="AC1263" s="1000"/>
      <c r="AD1263" s="1000"/>
      <c r="AE1263" s="1000"/>
      <c r="AF1263" s="1000"/>
      <c r="AG1263" s="1000"/>
      <c r="AH1263" s="1000"/>
      <c r="AI1263" s="1000"/>
      <c r="AJ1263" s="1000"/>
    </row>
    <row r="1264" spans="1:36" s="369" customFormat="1">
      <c r="A1264" s="735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  <c r="Q1264" s="739"/>
      <c r="S1264" s="646"/>
      <c r="T1264" s="646"/>
      <c r="U1264" s="646"/>
      <c r="V1264" s="646"/>
      <c r="W1264" s="646"/>
      <c r="X1264" s="646"/>
      <c r="Y1264" s="646"/>
      <c r="AA1264" s="646"/>
      <c r="AC1264" s="1000"/>
      <c r="AD1264" s="1000"/>
      <c r="AE1264" s="1000"/>
      <c r="AF1264" s="1000"/>
      <c r="AG1264" s="1000"/>
      <c r="AH1264" s="1000"/>
      <c r="AI1264" s="1000"/>
      <c r="AJ1264" s="1000"/>
    </row>
    <row r="1265" spans="1:36" s="369" customFormat="1">
      <c r="A1265" s="735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  <c r="Q1265" s="739"/>
      <c r="S1265" s="646"/>
      <c r="T1265" s="646"/>
      <c r="U1265" s="646"/>
      <c r="V1265" s="646"/>
      <c r="W1265" s="646"/>
      <c r="X1265" s="646"/>
      <c r="Y1265" s="646"/>
      <c r="AA1265" s="646"/>
      <c r="AC1265" s="1000"/>
      <c r="AD1265" s="1000"/>
      <c r="AE1265" s="1000"/>
      <c r="AF1265" s="1000"/>
      <c r="AG1265" s="1000"/>
      <c r="AH1265" s="1000"/>
      <c r="AI1265" s="1000"/>
      <c r="AJ1265" s="1000"/>
    </row>
    <row r="1266" spans="1:36" s="369" customFormat="1">
      <c r="A1266" s="735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  <c r="Q1266" s="739"/>
      <c r="S1266" s="646"/>
      <c r="T1266" s="646"/>
      <c r="U1266" s="646"/>
      <c r="V1266" s="646"/>
      <c r="W1266" s="646"/>
      <c r="X1266" s="646"/>
      <c r="Y1266" s="646"/>
      <c r="AA1266" s="646"/>
      <c r="AC1266" s="1000"/>
      <c r="AD1266" s="1000"/>
      <c r="AE1266" s="1000"/>
      <c r="AF1266" s="1000"/>
      <c r="AG1266" s="1000"/>
      <c r="AH1266" s="1000"/>
      <c r="AI1266" s="1000"/>
      <c r="AJ1266" s="1000"/>
    </row>
    <row r="1267" spans="1:36" s="369" customFormat="1">
      <c r="A1267" s="735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  <c r="Q1267" s="739"/>
      <c r="S1267" s="646"/>
      <c r="T1267" s="646"/>
      <c r="U1267" s="646"/>
      <c r="V1267" s="646"/>
      <c r="W1267" s="646"/>
      <c r="X1267" s="646"/>
      <c r="Y1267" s="646"/>
      <c r="AA1267" s="646"/>
      <c r="AC1267" s="1000"/>
      <c r="AD1267" s="1000"/>
      <c r="AE1267" s="1000"/>
      <c r="AF1267" s="1000"/>
      <c r="AG1267" s="1000"/>
      <c r="AH1267" s="1000"/>
      <c r="AI1267" s="1000"/>
      <c r="AJ1267" s="1000"/>
    </row>
    <row r="1268" spans="1:36" s="369" customFormat="1">
      <c r="A1268" s="735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  <c r="Q1268" s="739"/>
      <c r="S1268" s="646"/>
      <c r="T1268" s="646"/>
      <c r="U1268" s="646"/>
      <c r="V1268" s="646"/>
      <c r="W1268" s="646"/>
      <c r="X1268" s="646"/>
      <c r="Y1268" s="646"/>
      <c r="AA1268" s="646"/>
      <c r="AC1268" s="1000"/>
      <c r="AD1268" s="1000"/>
      <c r="AE1268" s="1000"/>
      <c r="AF1268" s="1000"/>
      <c r="AG1268" s="1000"/>
      <c r="AH1268" s="1000"/>
      <c r="AI1268" s="1000"/>
      <c r="AJ1268" s="1000"/>
    </row>
    <row r="1269" spans="1:36" s="369" customFormat="1">
      <c r="A1269" s="735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  <c r="Q1269" s="739"/>
      <c r="S1269" s="646"/>
      <c r="T1269" s="646"/>
      <c r="U1269" s="646"/>
      <c r="V1269" s="646"/>
      <c r="W1269" s="646"/>
      <c r="X1269" s="646"/>
      <c r="Y1269" s="646"/>
      <c r="AA1269" s="646"/>
      <c r="AC1269" s="1000"/>
      <c r="AD1269" s="1000"/>
      <c r="AE1269" s="1000"/>
      <c r="AF1269" s="1000"/>
      <c r="AG1269" s="1000"/>
      <c r="AH1269" s="1000"/>
      <c r="AI1269" s="1000"/>
      <c r="AJ1269" s="1000"/>
    </row>
    <row r="1270" spans="1:36" s="369" customFormat="1">
      <c r="A1270" s="735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  <c r="Q1270" s="739"/>
      <c r="S1270" s="646"/>
      <c r="T1270" s="646"/>
      <c r="U1270" s="646"/>
      <c r="V1270" s="646"/>
      <c r="W1270" s="646"/>
      <c r="X1270" s="646"/>
      <c r="Y1270" s="646"/>
      <c r="AA1270" s="646"/>
      <c r="AC1270" s="1000"/>
      <c r="AD1270" s="1000"/>
      <c r="AE1270" s="1000"/>
      <c r="AF1270" s="1000"/>
      <c r="AG1270" s="1000"/>
      <c r="AH1270" s="1000"/>
      <c r="AI1270" s="1000"/>
      <c r="AJ1270" s="1000"/>
    </row>
    <row r="1271" spans="1:36" s="369" customFormat="1">
      <c r="A1271" s="735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  <c r="Q1271" s="739"/>
      <c r="S1271" s="646"/>
      <c r="T1271" s="646"/>
      <c r="U1271" s="646"/>
      <c r="V1271" s="646"/>
      <c r="W1271" s="646"/>
      <c r="X1271" s="646"/>
      <c r="Y1271" s="646"/>
      <c r="AA1271" s="646"/>
      <c r="AC1271" s="1000"/>
      <c r="AD1271" s="1000"/>
      <c r="AE1271" s="1000"/>
      <c r="AF1271" s="1000"/>
      <c r="AG1271" s="1000"/>
      <c r="AH1271" s="1000"/>
      <c r="AI1271" s="1000"/>
      <c r="AJ1271" s="1000"/>
    </row>
    <row r="1272" spans="1:36" s="369" customFormat="1">
      <c r="A1272" s="735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  <c r="Q1272" s="739"/>
      <c r="S1272" s="646"/>
      <c r="T1272" s="646"/>
      <c r="U1272" s="646"/>
      <c r="V1272" s="646"/>
      <c r="W1272" s="646"/>
      <c r="X1272" s="646"/>
      <c r="Y1272" s="646"/>
      <c r="AA1272" s="646"/>
      <c r="AC1272" s="1000"/>
      <c r="AD1272" s="1000"/>
      <c r="AE1272" s="1000"/>
      <c r="AF1272" s="1000"/>
      <c r="AG1272" s="1000"/>
      <c r="AH1272" s="1000"/>
      <c r="AI1272" s="1000"/>
      <c r="AJ1272" s="1000"/>
    </row>
    <row r="1273" spans="1:36" s="369" customFormat="1">
      <c r="A1273" s="735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  <c r="Q1273" s="739"/>
      <c r="S1273" s="646"/>
      <c r="T1273" s="646"/>
      <c r="U1273" s="646"/>
      <c r="V1273" s="646"/>
      <c r="W1273" s="646"/>
      <c r="X1273" s="646"/>
      <c r="Y1273" s="646"/>
      <c r="AA1273" s="646"/>
      <c r="AC1273" s="1000"/>
      <c r="AD1273" s="1000"/>
      <c r="AE1273" s="1000"/>
      <c r="AF1273" s="1000"/>
      <c r="AG1273" s="1000"/>
      <c r="AH1273" s="1000"/>
      <c r="AI1273" s="1000"/>
      <c r="AJ1273" s="1000"/>
    </row>
    <row r="1274" spans="1:36" s="369" customFormat="1">
      <c r="A1274" s="735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  <c r="Q1274" s="739"/>
      <c r="S1274" s="646"/>
      <c r="T1274" s="646"/>
      <c r="U1274" s="646"/>
      <c r="V1274" s="646"/>
      <c r="W1274" s="646"/>
      <c r="X1274" s="646"/>
      <c r="Y1274" s="646"/>
      <c r="AA1274" s="646"/>
      <c r="AC1274" s="1000"/>
      <c r="AD1274" s="1000"/>
      <c r="AE1274" s="1000"/>
      <c r="AF1274" s="1000"/>
      <c r="AG1274" s="1000"/>
      <c r="AH1274" s="1000"/>
      <c r="AI1274" s="1000"/>
      <c r="AJ1274" s="1000"/>
    </row>
    <row r="1275" spans="1:36" s="369" customFormat="1">
      <c r="A1275" s="735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  <c r="Q1275" s="739"/>
      <c r="S1275" s="646"/>
      <c r="T1275" s="646"/>
      <c r="U1275" s="646"/>
      <c r="V1275" s="646"/>
      <c r="W1275" s="646"/>
      <c r="X1275" s="646"/>
      <c r="Y1275" s="646"/>
      <c r="AA1275" s="646"/>
      <c r="AC1275" s="1000"/>
      <c r="AD1275" s="1000"/>
      <c r="AE1275" s="1000"/>
      <c r="AF1275" s="1000"/>
      <c r="AG1275" s="1000"/>
      <c r="AH1275" s="1000"/>
      <c r="AI1275" s="1000"/>
      <c r="AJ1275" s="1000"/>
    </row>
    <row r="1276" spans="1:36" s="369" customFormat="1">
      <c r="A1276" s="735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  <c r="Q1276" s="739"/>
      <c r="S1276" s="646"/>
      <c r="T1276" s="646"/>
      <c r="U1276" s="646"/>
      <c r="V1276" s="646"/>
      <c r="W1276" s="646"/>
      <c r="X1276" s="646"/>
      <c r="Y1276" s="646"/>
      <c r="AA1276" s="646"/>
      <c r="AC1276" s="1000"/>
      <c r="AD1276" s="1000"/>
      <c r="AE1276" s="1000"/>
      <c r="AF1276" s="1000"/>
      <c r="AG1276" s="1000"/>
      <c r="AH1276" s="1000"/>
      <c r="AI1276" s="1000"/>
      <c r="AJ1276" s="1000"/>
    </row>
    <row r="1277" spans="1:36" s="369" customFormat="1">
      <c r="A1277" s="735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  <c r="Q1277" s="739"/>
      <c r="S1277" s="646"/>
      <c r="T1277" s="646"/>
      <c r="U1277" s="646"/>
      <c r="V1277" s="646"/>
      <c r="W1277" s="646"/>
      <c r="X1277" s="646"/>
      <c r="Y1277" s="646"/>
      <c r="AA1277" s="646"/>
      <c r="AC1277" s="1000"/>
      <c r="AD1277" s="1000"/>
      <c r="AE1277" s="1000"/>
      <c r="AF1277" s="1000"/>
      <c r="AG1277" s="1000"/>
      <c r="AH1277" s="1000"/>
      <c r="AI1277" s="1000"/>
      <c r="AJ1277" s="1000"/>
    </row>
    <row r="1278" spans="1:36" s="369" customFormat="1">
      <c r="A1278" s="735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  <c r="Q1278" s="739"/>
      <c r="S1278" s="646"/>
      <c r="T1278" s="646"/>
      <c r="U1278" s="646"/>
      <c r="V1278" s="646"/>
      <c r="W1278" s="646"/>
      <c r="X1278" s="646"/>
      <c r="Y1278" s="646"/>
      <c r="AA1278" s="646"/>
      <c r="AC1278" s="1000"/>
      <c r="AD1278" s="1000"/>
      <c r="AE1278" s="1000"/>
      <c r="AF1278" s="1000"/>
      <c r="AG1278" s="1000"/>
      <c r="AH1278" s="1000"/>
      <c r="AI1278" s="1000"/>
      <c r="AJ1278" s="1000"/>
    </row>
    <row r="1279" spans="1:36" s="369" customFormat="1">
      <c r="A1279" s="735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  <c r="Q1279" s="739"/>
      <c r="S1279" s="646"/>
      <c r="T1279" s="646"/>
      <c r="U1279" s="646"/>
      <c r="V1279" s="646"/>
      <c r="W1279" s="646"/>
      <c r="X1279" s="646"/>
      <c r="Y1279" s="646"/>
      <c r="AA1279" s="646"/>
      <c r="AC1279" s="1000"/>
      <c r="AD1279" s="1000"/>
      <c r="AE1279" s="1000"/>
      <c r="AF1279" s="1000"/>
      <c r="AG1279" s="1000"/>
      <c r="AH1279" s="1000"/>
      <c r="AI1279" s="1000"/>
      <c r="AJ1279" s="1000"/>
    </row>
    <row r="1280" spans="1:36" s="369" customFormat="1">
      <c r="A1280" s="735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  <c r="Q1280" s="739"/>
      <c r="S1280" s="646"/>
      <c r="T1280" s="646"/>
      <c r="U1280" s="646"/>
      <c r="V1280" s="646"/>
      <c r="W1280" s="646"/>
      <c r="X1280" s="646"/>
      <c r="Y1280" s="646"/>
      <c r="AA1280" s="646"/>
      <c r="AC1280" s="1000"/>
      <c r="AD1280" s="1000"/>
      <c r="AE1280" s="1000"/>
      <c r="AF1280" s="1000"/>
      <c r="AG1280" s="1000"/>
      <c r="AH1280" s="1000"/>
      <c r="AI1280" s="1000"/>
      <c r="AJ1280" s="1000"/>
    </row>
    <row r="1281" spans="1:36" s="369" customFormat="1">
      <c r="A1281" s="735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  <c r="Q1281" s="739"/>
      <c r="S1281" s="646"/>
      <c r="T1281" s="646"/>
      <c r="U1281" s="646"/>
      <c r="V1281" s="646"/>
      <c r="W1281" s="646"/>
      <c r="X1281" s="646"/>
      <c r="Y1281" s="646"/>
      <c r="AA1281" s="646"/>
      <c r="AC1281" s="1000"/>
      <c r="AD1281" s="1000"/>
      <c r="AE1281" s="1000"/>
      <c r="AF1281" s="1000"/>
      <c r="AG1281" s="1000"/>
      <c r="AH1281" s="1000"/>
      <c r="AI1281" s="1000"/>
      <c r="AJ1281" s="1000"/>
    </row>
    <row r="1282" spans="1:36" s="369" customFormat="1">
      <c r="A1282" s="735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  <c r="Q1282" s="739"/>
      <c r="S1282" s="646"/>
      <c r="T1282" s="646"/>
      <c r="U1282" s="646"/>
      <c r="V1282" s="646"/>
      <c r="W1282" s="646"/>
      <c r="X1282" s="646"/>
      <c r="Y1282" s="646"/>
      <c r="AA1282" s="646"/>
      <c r="AC1282" s="1000"/>
      <c r="AD1282" s="1000"/>
      <c r="AE1282" s="1000"/>
      <c r="AF1282" s="1000"/>
      <c r="AG1282" s="1000"/>
      <c r="AH1282" s="1000"/>
      <c r="AI1282" s="1000"/>
      <c r="AJ1282" s="1000"/>
    </row>
    <row r="1283" spans="1:36" s="369" customFormat="1">
      <c r="A1283" s="735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  <c r="Q1283" s="739"/>
      <c r="S1283" s="646"/>
      <c r="T1283" s="646"/>
      <c r="U1283" s="646"/>
      <c r="V1283" s="646"/>
      <c r="W1283" s="646"/>
      <c r="X1283" s="646"/>
      <c r="Y1283" s="646"/>
      <c r="AA1283" s="646"/>
      <c r="AC1283" s="1000"/>
      <c r="AD1283" s="1000"/>
      <c r="AE1283" s="1000"/>
      <c r="AF1283" s="1000"/>
      <c r="AG1283" s="1000"/>
      <c r="AH1283" s="1000"/>
      <c r="AI1283" s="1000"/>
      <c r="AJ1283" s="1000"/>
    </row>
    <row r="1284" spans="1:36" s="369" customFormat="1">
      <c r="A1284" s="735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  <c r="Q1284" s="739"/>
      <c r="S1284" s="646"/>
      <c r="T1284" s="646"/>
      <c r="U1284" s="646"/>
      <c r="V1284" s="646"/>
      <c r="W1284" s="646"/>
      <c r="X1284" s="646"/>
      <c r="Y1284" s="646"/>
      <c r="AA1284" s="646"/>
      <c r="AC1284" s="1000"/>
      <c r="AD1284" s="1000"/>
      <c r="AE1284" s="1000"/>
      <c r="AF1284" s="1000"/>
      <c r="AG1284" s="1000"/>
      <c r="AH1284" s="1000"/>
      <c r="AI1284" s="1000"/>
      <c r="AJ1284" s="1000"/>
    </row>
    <row r="1285" spans="1:36" s="369" customFormat="1">
      <c r="A1285" s="735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  <c r="Q1285" s="739"/>
      <c r="S1285" s="646"/>
      <c r="T1285" s="646"/>
      <c r="U1285" s="646"/>
      <c r="V1285" s="646"/>
      <c r="W1285" s="646"/>
      <c r="X1285" s="646"/>
      <c r="Y1285" s="646"/>
      <c r="AA1285" s="646"/>
      <c r="AC1285" s="1000"/>
      <c r="AD1285" s="1000"/>
      <c r="AE1285" s="1000"/>
      <c r="AF1285" s="1000"/>
      <c r="AG1285" s="1000"/>
      <c r="AH1285" s="1000"/>
      <c r="AI1285" s="1000"/>
      <c r="AJ1285" s="1000"/>
    </row>
    <row r="1286" spans="1:36" s="369" customFormat="1">
      <c r="A1286" s="735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  <c r="Q1286" s="739"/>
      <c r="S1286" s="646"/>
      <c r="T1286" s="646"/>
      <c r="U1286" s="646"/>
      <c r="V1286" s="646"/>
      <c r="W1286" s="646"/>
      <c r="X1286" s="646"/>
      <c r="Y1286" s="646"/>
      <c r="AA1286" s="646"/>
      <c r="AC1286" s="1000"/>
      <c r="AD1286" s="1000"/>
      <c r="AE1286" s="1000"/>
      <c r="AF1286" s="1000"/>
      <c r="AG1286" s="1000"/>
      <c r="AH1286" s="1000"/>
      <c r="AI1286" s="1000"/>
      <c r="AJ1286" s="1000"/>
    </row>
    <row r="1287" spans="1:36" s="369" customFormat="1">
      <c r="A1287" s="735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  <c r="Q1287" s="739"/>
      <c r="S1287" s="646"/>
      <c r="T1287" s="646"/>
      <c r="U1287" s="646"/>
      <c r="V1287" s="646"/>
      <c r="W1287" s="646"/>
      <c r="X1287" s="646"/>
      <c r="Y1287" s="646"/>
      <c r="AA1287" s="646"/>
      <c r="AC1287" s="1000"/>
      <c r="AD1287" s="1000"/>
      <c r="AE1287" s="1000"/>
      <c r="AF1287" s="1000"/>
      <c r="AG1287" s="1000"/>
      <c r="AH1287" s="1000"/>
      <c r="AI1287" s="1000"/>
      <c r="AJ1287" s="1000"/>
    </row>
    <row r="1288" spans="1:36" s="369" customFormat="1">
      <c r="A1288" s="735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  <c r="Q1288" s="739"/>
      <c r="S1288" s="646"/>
      <c r="T1288" s="646"/>
      <c r="U1288" s="646"/>
      <c r="V1288" s="646"/>
      <c r="W1288" s="646"/>
      <c r="X1288" s="646"/>
      <c r="Y1288" s="646"/>
      <c r="AA1288" s="646"/>
      <c r="AC1288" s="1000"/>
      <c r="AD1288" s="1000"/>
      <c r="AE1288" s="1000"/>
      <c r="AF1288" s="1000"/>
      <c r="AG1288" s="1000"/>
      <c r="AH1288" s="1000"/>
      <c r="AI1288" s="1000"/>
      <c r="AJ1288" s="1000"/>
    </row>
    <row r="1289" spans="1:36" s="369" customFormat="1">
      <c r="A1289" s="735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  <c r="Q1289" s="739"/>
      <c r="S1289" s="646"/>
      <c r="T1289" s="646"/>
      <c r="U1289" s="646"/>
      <c r="V1289" s="646"/>
      <c r="W1289" s="646"/>
      <c r="X1289" s="646"/>
      <c r="Y1289" s="646"/>
      <c r="AA1289" s="646"/>
      <c r="AC1289" s="1000"/>
      <c r="AD1289" s="1000"/>
      <c r="AE1289" s="1000"/>
      <c r="AF1289" s="1000"/>
      <c r="AG1289" s="1000"/>
      <c r="AH1289" s="1000"/>
      <c r="AI1289" s="1000"/>
      <c r="AJ1289" s="1000"/>
    </row>
    <row r="1290" spans="1:36" s="369" customFormat="1">
      <c r="A1290" s="735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  <c r="Q1290" s="739"/>
      <c r="S1290" s="646"/>
      <c r="T1290" s="646"/>
      <c r="U1290" s="646"/>
      <c r="V1290" s="646"/>
      <c r="W1290" s="646"/>
      <c r="X1290" s="646"/>
      <c r="Y1290" s="646"/>
      <c r="AA1290" s="646"/>
      <c r="AC1290" s="1000"/>
      <c r="AD1290" s="1000"/>
      <c r="AE1290" s="1000"/>
      <c r="AF1290" s="1000"/>
      <c r="AG1290" s="1000"/>
      <c r="AH1290" s="1000"/>
      <c r="AI1290" s="1000"/>
      <c r="AJ1290" s="1000"/>
    </row>
    <row r="1291" spans="1:36" s="369" customFormat="1">
      <c r="A1291" s="735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  <c r="Q1291" s="739"/>
      <c r="S1291" s="646"/>
      <c r="T1291" s="646"/>
      <c r="U1291" s="646"/>
      <c r="V1291" s="646"/>
      <c r="W1291" s="646"/>
      <c r="X1291" s="646"/>
      <c r="Y1291" s="646"/>
      <c r="AA1291" s="646"/>
      <c r="AC1291" s="1000"/>
      <c r="AD1291" s="1000"/>
      <c r="AE1291" s="1000"/>
      <c r="AF1291" s="1000"/>
      <c r="AG1291" s="1000"/>
      <c r="AH1291" s="1000"/>
      <c r="AI1291" s="1000"/>
      <c r="AJ1291" s="1000"/>
    </row>
    <row r="1292" spans="1:36" s="369" customFormat="1">
      <c r="A1292" s="735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  <c r="Q1292" s="739"/>
      <c r="S1292" s="646"/>
      <c r="T1292" s="646"/>
      <c r="U1292" s="646"/>
      <c r="V1292" s="646"/>
      <c r="W1292" s="646"/>
      <c r="X1292" s="646"/>
      <c r="Y1292" s="646"/>
      <c r="AA1292" s="646"/>
      <c r="AC1292" s="1000"/>
      <c r="AD1292" s="1000"/>
      <c r="AE1292" s="1000"/>
      <c r="AF1292" s="1000"/>
      <c r="AG1292" s="1000"/>
      <c r="AH1292" s="1000"/>
      <c r="AI1292" s="1000"/>
      <c r="AJ1292" s="1000"/>
    </row>
    <row r="1293" spans="1:36" s="369" customFormat="1">
      <c r="A1293" s="735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  <c r="Q1293" s="739"/>
      <c r="S1293" s="646"/>
      <c r="T1293" s="646"/>
      <c r="U1293" s="646"/>
      <c r="V1293" s="646"/>
      <c r="W1293" s="646"/>
      <c r="X1293" s="646"/>
      <c r="Y1293" s="646"/>
      <c r="AA1293" s="646"/>
      <c r="AC1293" s="1000"/>
      <c r="AD1293" s="1000"/>
      <c r="AE1293" s="1000"/>
      <c r="AF1293" s="1000"/>
      <c r="AG1293" s="1000"/>
      <c r="AH1293" s="1000"/>
      <c r="AI1293" s="1000"/>
      <c r="AJ1293" s="1000"/>
    </row>
    <row r="1294" spans="1:36" s="369" customFormat="1">
      <c r="A1294" s="735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  <c r="Q1294" s="739"/>
      <c r="S1294" s="646"/>
      <c r="T1294" s="646"/>
      <c r="U1294" s="646"/>
      <c r="V1294" s="646"/>
      <c r="W1294" s="646"/>
      <c r="X1294" s="646"/>
      <c r="Y1294" s="646"/>
      <c r="AA1294" s="646"/>
      <c r="AC1294" s="1000"/>
      <c r="AD1294" s="1000"/>
      <c r="AE1294" s="1000"/>
      <c r="AF1294" s="1000"/>
      <c r="AG1294" s="1000"/>
      <c r="AH1294" s="1000"/>
      <c r="AI1294" s="1000"/>
      <c r="AJ1294" s="1000"/>
    </row>
    <row r="1295" spans="1:36" s="369" customFormat="1">
      <c r="A1295" s="735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  <c r="Q1295" s="739"/>
      <c r="S1295" s="646"/>
      <c r="T1295" s="646"/>
      <c r="U1295" s="646"/>
      <c r="V1295" s="646"/>
      <c r="W1295" s="646"/>
      <c r="X1295" s="646"/>
      <c r="Y1295" s="646"/>
      <c r="AA1295" s="646"/>
      <c r="AC1295" s="1000"/>
      <c r="AD1295" s="1000"/>
      <c r="AE1295" s="1000"/>
      <c r="AF1295" s="1000"/>
      <c r="AG1295" s="1000"/>
      <c r="AH1295" s="1000"/>
      <c r="AI1295" s="1000"/>
      <c r="AJ1295" s="1000"/>
    </row>
    <row r="1296" spans="1:36" s="369" customFormat="1">
      <c r="A1296" s="735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  <c r="Q1296" s="739"/>
      <c r="S1296" s="646"/>
      <c r="T1296" s="646"/>
      <c r="U1296" s="646"/>
      <c r="V1296" s="646"/>
      <c r="W1296" s="646"/>
      <c r="X1296" s="646"/>
      <c r="Y1296" s="646"/>
      <c r="AA1296" s="646"/>
      <c r="AC1296" s="1000"/>
      <c r="AD1296" s="1000"/>
      <c r="AE1296" s="1000"/>
      <c r="AF1296" s="1000"/>
      <c r="AG1296" s="1000"/>
      <c r="AH1296" s="1000"/>
      <c r="AI1296" s="1000"/>
      <c r="AJ1296" s="1000"/>
    </row>
    <row r="1297" spans="1:36" s="369" customFormat="1">
      <c r="A1297" s="735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  <c r="Q1297" s="739"/>
      <c r="S1297" s="646"/>
      <c r="T1297" s="646"/>
      <c r="U1297" s="646"/>
      <c r="V1297" s="646"/>
      <c r="W1297" s="646"/>
      <c r="X1297" s="646"/>
      <c r="Y1297" s="646"/>
      <c r="AA1297" s="646"/>
      <c r="AC1297" s="1000"/>
      <c r="AD1297" s="1000"/>
      <c r="AE1297" s="1000"/>
      <c r="AF1297" s="1000"/>
      <c r="AG1297" s="1000"/>
      <c r="AH1297" s="1000"/>
      <c r="AI1297" s="1000"/>
      <c r="AJ1297" s="1000"/>
    </row>
    <row r="1298" spans="1:36" s="369" customFormat="1">
      <c r="A1298" s="735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  <c r="Q1298" s="739"/>
      <c r="S1298" s="646"/>
      <c r="T1298" s="646"/>
      <c r="U1298" s="646"/>
      <c r="V1298" s="646"/>
      <c r="W1298" s="646"/>
      <c r="X1298" s="646"/>
      <c r="Y1298" s="646"/>
      <c r="AA1298" s="646"/>
      <c r="AC1298" s="1000"/>
      <c r="AD1298" s="1000"/>
      <c r="AE1298" s="1000"/>
      <c r="AF1298" s="1000"/>
      <c r="AG1298" s="1000"/>
      <c r="AH1298" s="1000"/>
      <c r="AI1298" s="1000"/>
      <c r="AJ1298" s="1000"/>
    </row>
    <row r="1299" spans="1:36" s="369" customFormat="1">
      <c r="A1299" s="735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  <c r="Q1299" s="739"/>
      <c r="S1299" s="646"/>
      <c r="T1299" s="646"/>
      <c r="U1299" s="646"/>
      <c r="V1299" s="646"/>
      <c r="W1299" s="646"/>
      <c r="X1299" s="646"/>
      <c r="Y1299" s="646"/>
      <c r="AA1299" s="646"/>
      <c r="AC1299" s="1000"/>
      <c r="AD1299" s="1000"/>
      <c r="AE1299" s="1000"/>
      <c r="AF1299" s="1000"/>
      <c r="AG1299" s="1000"/>
      <c r="AH1299" s="1000"/>
      <c r="AI1299" s="1000"/>
      <c r="AJ1299" s="1000"/>
    </row>
    <row r="1300" spans="1:36" s="369" customFormat="1">
      <c r="A1300" s="735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  <c r="Q1300" s="739"/>
      <c r="S1300" s="646"/>
      <c r="T1300" s="646"/>
      <c r="U1300" s="646"/>
      <c r="V1300" s="646"/>
      <c r="W1300" s="646"/>
      <c r="X1300" s="646"/>
      <c r="Y1300" s="646"/>
      <c r="AA1300" s="646"/>
      <c r="AC1300" s="1000"/>
      <c r="AD1300" s="1000"/>
      <c r="AE1300" s="1000"/>
      <c r="AF1300" s="1000"/>
      <c r="AG1300" s="1000"/>
      <c r="AH1300" s="1000"/>
      <c r="AI1300" s="1000"/>
      <c r="AJ1300" s="1000"/>
    </row>
    <row r="1301" spans="1:36" s="369" customFormat="1">
      <c r="A1301" s="735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  <c r="Q1301" s="739"/>
      <c r="S1301" s="646"/>
      <c r="T1301" s="646"/>
      <c r="U1301" s="646"/>
      <c r="V1301" s="646"/>
      <c r="W1301" s="646"/>
      <c r="X1301" s="646"/>
      <c r="Y1301" s="646"/>
      <c r="AA1301" s="646"/>
      <c r="AC1301" s="1000"/>
      <c r="AD1301" s="1000"/>
      <c r="AE1301" s="1000"/>
      <c r="AF1301" s="1000"/>
      <c r="AG1301" s="1000"/>
      <c r="AH1301" s="1000"/>
      <c r="AI1301" s="1000"/>
      <c r="AJ1301" s="1000"/>
    </row>
    <row r="1302" spans="1:36" s="369" customFormat="1">
      <c r="A1302" s="735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  <c r="Q1302" s="739"/>
      <c r="S1302" s="646"/>
      <c r="T1302" s="646"/>
      <c r="U1302" s="646"/>
      <c r="V1302" s="646"/>
      <c r="W1302" s="646"/>
      <c r="X1302" s="646"/>
      <c r="Y1302" s="646"/>
      <c r="AA1302" s="646"/>
      <c r="AC1302" s="1000"/>
      <c r="AD1302" s="1000"/>
      <c r="AE1302" s="1000"/>
      <c r="AF1302" s="1000"/>
      <c r="AG1302" s="1000"/>
      <c r="AH1302" s="1000"/>
      <c r="AI1302" s="1000"/>
      <c r="AJ1302" s="1000"/>
    </row>
    <row r="1303" spans="1:36" s="369" customFormat="1">
      <c r="A1303" s="735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  <c r="Q1303" s="739"/>
      <c r="S1303" s="646"/>
      <c r="T1303" s="646"/>
      <c r="U1303" s="646"/>
      <c r="V1303" s="646"/>
      <c r="W1303" s="646"/>
      <c r="X1303" s="646"/>
      <c r="Y1303" s="646"/>
      <c r="AA1303" s="646"/>
      <c r="AC1303" s="1000"/>
      <c r="AD1303" s="1000"/>
      <c r="AE1303" s="1000"/>
      <c r="AF1303" s="1000"/>
      <c r="AG1303" s="1000"/>
      <c r="AH1303" s="1000"/>
      <c r="AI1303" s="1000"/>
      <c r="AJ1303" s="1000"/>
    </row>
    <row r="1304" spans="1:36" s="369" customFormat="1">
      <c r="A1304" s="735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  <c r="Q1304" s="739"/>
      <c r="S1304" s="646"/>
      <c r="T1304" s="646"/>
      <c r="U1304" s="646"/>
      <c r="V1304" s="646"/>
      <c r="W1304" s="646"/>
      <c r="X1304" s="646"/>
      <c r="Y1304" s="646"/>
      <c r="AA1304" s="646"/>
      <c r="AC1304" s="1000"/>
      <c r="AD1304" s="1000"/>
      <c r="AE1304" s="1000"/>
      <c r="AF1304" s="1000"/>
      <c r="AG1304" s="1000"/>
      <c r="AH1304" s="1000"/>
      <c r="AI1304" s="1000"/>
      <c r="AJ1304" s="1000"/>
    </row>
    <row r="1305" spans="1:36" s="369" customFormat="1">
      <c r="A1305" s="735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  <c r="Q1305" s="739"/>
      <c r="S1305" s="646"/>
      <c r="T1305" s="646"/>
      <c r="U1305" s="646"/>
      <c r="V1305" s="646"/>
      <c r="W1305" s="646"/>
      <c r="X1305" s="646"/>
      <c r="Y1305" s="646"/>
      <c r="AA1305" s="646"/>
      <c r="AC1305" s="1000"/>
      <c r="AD1305" s="1000"/>
      <c r="AE1305" s="1000"/>
      <c r="AF1305" s="1000"/>
      <c r="AG1305" s="1000"/>
      <c r="AH1305" s="1000"/>
      <c r="AI1305" s="1000"/>
      <c r="AJ1305" s="1000"/>
    </row>
    <row r="1306" spans="1:36" s="369" customFormat="1">
      <c r="A1306" s="735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  <c r="Q1306" s="739"/>
      <c r="S1306" s="646"/>
      <c r="T1306" s="646"/>
      <c r="U1306" s="646"/>
      <c r="V1306" s="646"/>
      <c r="W1306" s="646"/>
      <c r="X1306" s="646"/>
      <c r="Y1306" s="646"/>
      <c r="AA1306" s="646"/>
      <c r="AC1306" s="1000"/>
      <c r="AD1306" s="1000"/>
      <c r="AE1306" s="1000"/>
      <c r="AF1306" s="1000"/>
      <c r="AG1306" s="1000"/>
      <c r="AH1306" s="1000"/>
      <c r="AI1306" s="1000"/>
      <c r="AJ1306" s="1000"/>
    </row>
    <row r="1307" spans="1:36" s="369" customFormat="1">
      <c r="A1307" s="735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  <c r="Q1307" s="739"/>
      <c r="S1307" s="646"/>
      <c r="T1307" s="646"/>
      <c r="U1307" s="646"/>
      <c r="V1307" s="646"/>
      <c r="W1307" s="646"/>
      <c r="X1307" s="646"/>
      <c r="Y1307" s="646"/>
      <c r="AA1307" s="646"/>
      <c r="AC1307" s="1000"/>
      <c r="AD1307" s="1000"/>
      <c r="AE1307" s="1000"/>
      <c r="AF1307" s="1000"/>
      <c r="AG1307" s="1000"/>
      <c r="AH1307" s="1000"/>
      <c r="AI1307" s="1000"/>
      <c r="AJ1307" s="1000"/>
    </row>
    <row r="1308" spans="1:36" s="369" customFormat="1">
      <c r="A1308" s="735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  <c r="Q1308" s="739"/>
      <c r="S1308" s="646"/>
      <c r="T1308" s="646"/>
      <c r="U1308" s="646"/>
      <c r="V1308" s="646"/>
      <c r="W1308" s="646"/>
      <c r="X1308" s="646"/>
      <c r="Y1308" s="646"/>
      <c r="AA1308" s="646"/>
      <c r="AC1308" s="1000"/>
      <c r="AD1308" s="1000"/>
      <c r="AE1308" s="1000"/>
      <c r="AF1308" s="1000"/>
      <c r="AG1308" s="1000"/>
      <c r="AH1308" s="1000"/>
      <c r="AI1308" s="1000"/>
      <c r="AJ1308" s="1000"/>
    </row>
    <row r="1309" spans="1:36" s="369" customFormat="1">
      <c r="A1309" s="735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  <c r="Q1309" s="739"/>
      <c r="S1309" s="646"/>
      <c r="T1309" s="646"/>
      <c r="U1309" s="646"/>
      <c r="V1309" s="646"/>
      <c r="W1309" s="646"/>
      <c r="X1309" s="646"/>
      <c r="Y1309" s="646"/>
      <c r="AA1309" s="646"/>
      <c r="AC1309" s="1000"/>
      <c r="AD1309" s="1000"/>
      <c r="AE1309" s="1000"/>
      <c r="AF1309" s="1000"/>
      <c r="AG1309" s="1000"/>
      <c r="AH1309" s="1000"/>
      <c r="AI1309" s="1000"/>
      <c r="AJ1309" s="1000"/>
    </row>
    <row r="1310" spans="1:36" s="369" customFormat="1">
      <c r="A1310" s="735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  <c r="Q1310" s="739"/>
      <c r="S1310" s="646"/>
      <c r="T1310" s="646"/>
      <c r="U1310" s="646"/>
      <c r="V1310" s="646"/>
      <c r="W1310" s="646"/>
      <c r="X1310" s="646"/>
      <c r="Y1310" s="646"/>
      <c r="AA1310" s="646"/>
      <c r="AC1310" s="1000"/>
      <c r="AD1310" s="1000"/>
      <c r="AE1310" s="1000"/>
      <c r="AF1310" s="1000"/>
      <c r="AG1310" s="1000"/>
      <c r="AH1310" s="1000"/>
      <c r="AI1310" s="1000"/>
      <c r="AJ1310" s="1000"/>
    </row>
    <row r="1311" spans="1:36" s="369" customFormat="1">
      <c r="A1311" s="735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  <c r="Q1311" s="739"/>
      <c r="S1311" s="646"/>
      <c r="T1311" s="646"/>
      <c r="U1311" s="646"/>
      <c r="V1311" s="646"/>
      <c r="W1311" s="646"/>
      <c r="X1311" s="646"/>
      <c r="Y1311" s="646"/>
      <c r="AA1311" s="646"/>
      <c r="AC1311" s="1000"/>
      <c r="AD1311" s="1000"/>
      <c r="AE1311" s="1000"/>
      <c r="AF1311" s="1000"/>
      <c r="AG1311" s="1000"/>
      <c r="AH1311" s="1000"/>
      <c r="AI1311" s="1000"/>
      <c r="AJ1311" s="1000"/>
    </row>
    <row r="1312" spans="1:36" s="369" customFormat="1">
      <c r="A1312" s="735"/>
      <c r="B1312" s="736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739"/>
      <c r="Q1312" s="739"/>
      <c r="S1312" s="646"/>
      <c r="T1312" s="646"/>
      <c r="U1312" s="646"/>
      <c r="V1312" s="646"/>
      <c r="W1312" s="646"/>
      <c r="X1312" s="646"/>
      <c r="Y1312" s="646"/>
      <c r="AA1312" s="646"/>
      <c r="AC1312" s="1000"/>
      <c r="AD1312" s="1000"/>
      <c r="AE1312" s="1000"/>
      <c r="AF1312" s="1000"/>
      <c r="AG1312" s="1000"/>
      <c r="AH1312" s="1000"/>
      <c r="AI1312" s="1000"/>
      <c r="AJ1312" s="1000"/>
    </row>
    <row r="1313" spans="1:36" s="369" customFormat="1">
      <c r="A1313" s="735"/>
      <c r="B1313" s="736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739"/>
      <c r="Q1313" s="739"/>
      <c r="S1313" s="646"/>
      <c r="T1313" s="646"/>
      <c r="U1313" s="646"/>
      <c r="V1313" s="646"/>
      <c r="W1313" s="646"/>
      <c r="X1313" s="646"/>
      <c r="Y1313" s="646"/>
      <c r="AA1313" s="646"/>
      <c r="AC1313" s="1000"/>
      <c r="AD1313" s="1000"/>
      <c r="AE1313" s="1000"/>
      <c r="AF1313" s="1000"/>
      <c r="AG1313" s="1000"/>
      <c r="AH1313" s="1000"/>
      <c r="AI1313" s="1000"/>
      <c r="AJ1313" s="1000"/>
    </row>
    <row r="1314" spans="1:36" s="369" customFormat="1">
      <c r="A1314" s="735"/>
      <c r="B1314" s="736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739"/>
      <c r="Q1314" s="739"/>
      <c r="S1314" s="646"/>
      <c r="T1314" s="646"/>
      <c r="U1314" s="646"/>
      <c r="V1314" s="646"/>
      <c r="W1314" s="646"/>
      <c r="X1314" s="646"/>
      <c r="Y1314" s="646"/>
      <c r="AA1314" s="646"/>
      <c r="AC1314" s="1000"/>
      <c r="AD1314" s="1000"/>
      <c r="AE1314" s="1000"/>
      <c r="AF1314" s="1000"/>
      <c r="AG1314" s="1000"/>
      <c r="AH1314" s="1000"/>
      <c r="AI1314" s="1000"/>
      <c r="AJ1314" s="1000"/>
    </row>
    <row r="1315" spans="1:36" s="369" customFormat="1">
      <c r="A1315" s="735"/>
      <c r="B1315" s="736"/>
      <c r="C1315" s="737"/>
      <c r="D1315" s="646"/>
      <c r="E1315" s="646"/>
      <c r="F1315" s="646"/>
      <c r="G1315" s="738"/>
      <c r="H1315" s="738"/>
      <c r="I1315" s="719"/>
      <c r="L1315" s="646"/>
      <c r="N1315" s="646"/>
      <c r="P1315" s="739"/>
      <c r="Q1315" s="739"/>
      <c r="S1315" s="646"/>
      <c r="T1315" s="646"/>
      <c r="U1315" s="646"/>
      <c r="V1315" s="646"/>
      <c r="W1315" s="646"/>
      <c r="X1315" s="646"/>
      <c r="Y1315" s="646"/>
      <c r="AA1315" s="646"/>
      <c r="AC1315" s="1000"/>
      <c r="AD1315" s="1000"/>
      <c r="AE1315" s="1000"/>
      <c r="AF1315" s="1000"/>
      <c r="AG1315" s="1000"/>
      <c r="AH1315" s="1000"/>
      <c r="AI1315" s="1000"/>
      <c r="AJ1315" s="1000"/>
    </row>
    <row r="1316" spans="1:36" s="369" customFormat="1">
      <c r="A1316" s="735"/>
      <c r="B1316" s="736"/>
      <c r="C1316" s="737"/>
      <c r="D1316" s="646"/>
      <c r="E1316" s="646"/>
      <c r="F1316" s="646"/>
      <c r="G1316" s="738"/>
      <c r="H1316" s="738"/>
      <c r="I1316" s="719"/>
      <c r="L1316" s="646"/>
      <c r="N1316" s="646"/>
      <c r="P1316" s="739"/>
      <c r="Q1316" s="739"/>
      <c r="S1316" s="646"/>
      <c r="T1316" s="646"/>
      <c r="U1316" s="646"/>
      <c r="V1316" s="646"/>
      <c r="W1316" s="646"/>
      <c r="X1316" s="646"/>
      <c r="Y1316" s="646"/>
      <c r="AA1316" s="646"/>
      <c r="AC1316" s="1000"/>
      <c r="AD1316" s="1000"/>
      <c r="AE1316" s="1000"/>
      <c r="AF1316" s="1000"/>
      <c r="AG1316" s="1000"/>
      <c r="AH1316" s="1000"/>
      <c r="AI1316" s="1000"/>
      <c r="AJ1316" s="1000"/>
    </row>
    <row r="1317" spans="1:36" s="369" customFormat="1">
      <c r="A1317" s="735"/>
      <c r="B1317" s="736"/>
      <c r="C1317" s="737"/>
      <c r="D1317" s="646"/>
      <c r="E1317" s="646"/>
      <c r="F1317" s="646"/>
      <c r="G1317" s="738"/>
      <c r="H1317" s="738"/>
      <c r="I1317" s="719"/>
      <c r="L1317" s="646"/>
      <c r="N1317" s="646"/>
      <c r="P1317" s="739"/>
      <c r="Q1317" s="739"/>
      <c r="S1317" s="646"/>
      <c r="T1317" s="646"/>
      <c r="U1317" s="646"/>
      <c r="V1317" s="646"/>
      <c r="W1317" s="646"/>
      <c r="X1317" s="646"/>
      <c r="Y1317" s="646"/>
      <c r="AA1317" s="646"/>
      <c r="AC1317" s="1000"/>
      <c r="AD1317" s="1000"/>
      <c r="AE1317" s="1000"/>
      <c r="AF1317" s="1000"/>
      <c r="AG1317" s="1000"/>
      <c r="AH1317" s="1000"/>
      <c r="AI1317" s="1000"/>
      <c r="AJ1317" s="1000"/>
    </row>
    <row r="1318" spans="1:36" s="369" customFormat="1">
      <c r="A1318" s="735"/>
      <c r="B1318" s="736"/>
      <c r="C1318" s="737"/>
      <c r="D1318" s="646"/>
      <c r="E1318" s="646"/>
      <c r="F1318" s="646"/>
      <c r="G1318" s="738"/>
      <c r="H1318" s="738"/>
      <c r="I1318" s="719"/>
      <c r="L1318" s="646"/>
      <c r="N1318" s="646"/>
      <c r="P1318" s="739"/>
      <c r="Q1318" s="739"/>
      <c r="S1318" s="646"/>
      <c r="T1318" s="646"/>
      <c r="U1318" s="646"/>
      <c r="V1318" s="646"/>
      <c r="W1318" s="646"/>
      <c r="X1318" s="646"/>
      <c r="Y1318" s="646"/>
      <c r="AA1318" s="646"/>
      <c r="AC1318" s="1000"/>
      <c r="AD1318" s="1000"/>
      <c r="AE1318" s="1000"/>
      <c r="AF1318" s="1000"/>
      <c r="AG1318" s="1000"/>
      <c r="AH1318" s="1000"/>
      <c r="AI1318" s="1000"/>
      <c r="AJ1318" s="1000"/>
    </row>
    <row r="1319" spans="1:36" s="369" customFormat="1">
      <c r="A1319" s="735"/>
      <c r="B1319" s="736"/>
      <c r="C1319" s="737"/>
      <c r="D1319" s="646"/>
      <c r="E1319" s="646"/>
      <c r="F1319" s="646"/>
      <c r="G1319" s="738"/>
      <c r="H1319" s="738"/>
      <c r="I1319" s="719"/>
      <c r="L1319" s="646"/>
      <c r="N1319" s="646"/>
      <c r="P1319" s="739"/>
      <c r="Q1319" s="739"/>
      <c r="S1319" s="646"/>
      <c r="T1319" s="646"/>
      <c r="U1319" s="646"/>
      <c r="V1319" s="646"/>
      <c r="W1319" s="646"/>
      <c r="X1319" s="646"/>
      <c r="Y1319" s="646"/>
      <c r="AA1319" s="646"/>
      <c r="AC1319" s="1000"/>
      <c r="AD1319" s="1000"/>
      <c r="AE1319" s="1000"/>
      <c r="AF1319" s="1000"/>
      <c r="AG1319" s="1000"/>
      <c r="AH1319" s="1000"/>
      <c r="AI1319" s="1000"/>
      <c r="AJ1319" s="1000"/>
    </row>
  </sheetData>
  <autoFilter ref="A4:AC368">
    <sortState ref="A5:AK367">
      <sortCondition ref="AB4:AB367"/>
    </sortState>
  </autoFilter>
  <mergeCells count="8">
    <mergeCell ref="B343:D343"/>
    <mergeCell ref="I343:J343"/>
    <mergeCell ref="K343:Q343"/>
    <mergeCell ref="E2:M2"/>
    <mergeCell ref="D3:M3"/>
    <mergeCell ref="L5:L6"/>
    <mergeCell ref="A340:P340"/>
    <mergeCell ref="O13:O14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317"/>
  <sheetViews>
    <sheetView rightToLeft="1" workbookViewId="0">
      <pane ySplit="4" topLeftCell="A5" activePane="bottomLeft" state="frozen"/>
      <selection activeCell="J9" sqref="J9:J10"/>
      <selection pane="bottomLeft" activeCell="I12" sqref="I12"/>
    </sheetView>
  </sheetViews>
  <sheetFormatPr defaultRowHeight="18"/>
  <cols>
    <col min="1" max="1" width="4.25" style="725" customWidth="1"/>
    <col min="2" max="2" width="7.625" style="718" customWidth="1"/>
    <col min="3" max="3" width="16.5" style="730" customWidth="1"/>
    <col min="4" max="4" width="4.75" style="368" customWidth="1"/>
    <col min="5" max="6" width="4.25" style="368" customWidth="1"/>
    <col min="7" max="7" width="9" style="362" hidden="1" customWidth="1"/>
    <col min="8" max="8" width="5.625" style="362" hidden="1" customWidth="1"/>
    <col min="9" max="9" width="16.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.25" style="387" customWidth="1"/>
    <col min="17" max="17" width="7.25" style="387" hidden="1" customWidth="1"/>
    <col min="18" max="18" width="7.25" style="338" hidden="1" customWidth="1"/>
    <col min="19" max="19" width="7.25" style="368" hidden="1" customWidth="1"/>
    <col min="20" max="20" width="8.625" style="368" hidden="1" customWidth="1"/>
    <col min="21" max="21" width="10.375" style="368" hidden="1" customWidth="1"/>
    <col min="22" max="22" width="8.5" style="368" hidden="1" customWidth="1"/>
    <col min="23" max="23" width="10.375" style="368" hidden="1" customWidth="1"/>
    <col min="24" max="24" width="7.875" style="368" hidden="1" customWidth="1"/>
    <col min="25" max="25" width="11.125" style="368" hidden="1" customWidth="1"/>
    <col min="26" max="26" width="6.625" style="338" hidden="1" customWidth="1"/>
    <col min="27" max="27" width="5.125" style="368" hidden="1" customWidth="1"/>
    <col min="28" max="28" width="8.625" style="338" hidden="1" customWidth="1"/>
    <col min="29" max="29" width="15" style="338" hidden="1" customWidth="1"/>
    <col min="30" max="35" width="9" style="369" customWidth="1"/>
    <col min="36" max="36" width="3.375" style="369" customWidth="1"/>
    <col min="37" max="44" width="9" style="369" customWidth="1"/>
    <col min="45" max="57" width="9" style="338" customWidth="1"/>
    <col min="58" max="58" width="10" style="338" bestFit="1" customWidth="1"/>
    <col min="59" max="16384" width="9" style="338"/>
  </cols>
  <sheetData>
    <row r="1" spans="1:59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  <c r="T1" s="255" t="s">
        <v>89</v>
      </c>
      <c r="U1" s="255" t="s">
        <v>1313</v>
      </c>
      <c r="V1" s="386" t="s">
        <v>1314</v>
      </c>
      <c r="W1" s="386" t="s">
        <v>1315</v>
      </c>
      <c r="X1" s="386" t="s">
        <v>1316</v>
      </c>
      <c r="Y1" s="386" t="s">
        <v>1317</v>
      </c>
    </row>
    <row r="2" spans="1:59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Q2" s="228"/>
      <c r="R2" s="289"/>
      <c r="S2" s="289"/>
      <c r="T2" s="255" t="s">
        <v>1318</v>
      </c>
      <c r="U2" s="255" t="s">
        <v>1319</v>
      </c>
      <c r="V2" s="386" t="s">
        <v>1320</v>
      </c>
      <c r="W2" s="386" t="s">
        <v>1321</v>
      </c>
      <c r="X2" s="386" t="s">
        <v>1322</v>
      </c>
      <c r="Y2" s="386" t="s">
        <v>1323</v>
      </c>
      <c r="AA2" s="289"/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3"/>
      <c r="AO2" s="283"/>
      <c r="AP2" s="283"/>
      <c r="AQ2" s="283"/>
      <c r="AR2" s="283"/>
    </row>
    <row r="3" spans="1:59" s="272" customFormat="1" ht="21.75" customHeight="1">
      <c r="A3" s="723"/>
      <c r="B3" s="714"/>
      <c r="C3" s="713" t="s">
        <v>1952</v>
      </c>
      <c r="D3" s="1136" t="s">
        <v>2031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Q3" s="228"/>
      <c r="R3" s="289"/>
      <c r="S3" s="289"/>
      <c r="T3" s="255" t="s">
        <v>1324</v>
      </c>
      <c r="U3" s="255" t="s">
        <v>1325</v>
      </c>
      <c r="V3" s="386" t="s">
        <v>1326</v>
      </c>
      <c r="W3" s="386"/>
      <c r="X3" s="386" t="s">
        <v>1327</v>
      </c>
      <c r="Y3" s="386"/>
      <c r="AA3" s="289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  <c r="AP3" s="283"/>
      <c r="AQ3" s="283"/>
      <c r="AR3" s="283"/>
    </row>
    <row r="4" spans="1:59" s="748" customFormat="1" ht="29.25" customHeight="1">
      <c r="A4" s="744"/>
      <c r="B4" s="950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45" t="s">
        <v>8</v>
      </c>
      <c r="Q4" s="447" t="s">
        <v>1421</v>
      </c>
      <c r="R4" s="348"/>
      <c r="S4" s="745" t="s">
        <v>1427</v>
      </c>
      <c r="T4" s="746" t="s">
        <v>1221</v>
      </c>
      <c r="U4" s="744" t="s">
        <v>1222</v>
      </c>
      <c r="V4" s="744" t="s">
        <v>1223</v>
      </c>
      <c r="W4" s="744" t="s">
        <v>1224</v>
      </c>
      <c r="X4" s="744" t="s">
        <v>1225</v>
      </c>
      <c r="Y4" s="744" t="s">
        <v>1226</v>
      </c>
      <c r="Z4" s="747" t="s">
        <v>1376</v>
      </c>
      <c r="AA4" s="747" t="s">
        <v>1375</v>
      </c>
      <c r="AB4" s="747" t="s">
        <v>1374</v>
      </c>
      <c r="AC4" s="747" t="s">
        <v>1372</v>
      </c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BF4" s="750" t="s">
        <v>1452</v>
      </c>
    </row>
    <row r="5" spans="1:59" s="272" customFormat="1" ht="15.75" customHeight="1">
      <c r="A5" s="367">
        <v>1</v>
      </c>
      <c r="B5" s="288" t="s">
        <v>612</v>
      </c>
      <c r="C5" s="345" t="str">
        <f>VLOOKUP(B5,مقررات!$A$1:$F$411,2,FALSE)</f>
        <v>أسس كيمياء عضوية</v>
      </c>
      <c r="D5" s="211">
        <f>VLOOKUP(B5,مقررات!$A$1:$F$452,3,FALSE)</f>
        <v>1.5</v>
      </c>
      <c r="E5" s="211">
        <f>VLOOKUP(B5,مقررات!$A$1:$F$476,4,FALSE)</f>
        <v>1</v>
      </c>
      <c r="F5" s="211">
        <f t="shared" ref="F5:F30" si="0">D5+0.5*E5</f>
        <v>2</v>
      </c>
      <c r="G5" s="60" t="str">
        <f>VLOOKUP(B5,مقررات!$A$1:$F$409,6,FALSE)</f>
        <v>-</v>
      </c>
      <c r="H5" s="52" t="s">
        <v>1697</v>
      </c>
      <c r="I5" s="257" t="str">
        <f>VLOOKUP(H5,'اعضاء هيئة التدريس'!$B$1:$D$300,2,FALSE)</f>
        <v>أ.د. عبدالحميد اسماعيل</v>
      </c>
      <c r="J5" s="409"/>
      <c r="K5" s="409"/>
      <c r="L5" s="409"/>
      <c r="M5" s="409" t="s">
        <v>1067</v>
      </c>
      <c r="N5" s="409"/>
      <c r="O5" s="409"/>
      <c r="P5" s="1028" t="s">
        <v>1324</v>
      </c>
      <c r="Q5" s="414"/>
      <c r="R5" s="143"/>
      <c r="S5" s="143"/>
      <c r="T5" s="4">
        <v>5</v>
      </c>
      <c r="U5" s="4"/>
      <c r="V5" s="4"/>
      <c r="W5" s="4"/>
      <c r="X5" s="4"/>
      <c r="Y5" s="4">
        <v>5</v>
      </c>
      <c r="Z5" s="143"/>
      <c r="AA5" s="4"/>
      <c r="AB5" s="143">
        <v>2</v>
      </c>
      <c r="AC5" s="143">
        <v>1</v>
      </c>
      <c r="AD5" s="92"/>
      <c r="AE5" s="92"/>
      <c r="AF5" s="283"/>
      <c r="AG5" s="283"/>
      <c r="AH5" s="283"/>
      <c r="AI5" s="283"/>
      <c r="AJ5" s="283"/>
      <c r="AK5" s="283"/>
      <c r="AL5" s="283"/>
      <c r="AM5" s="283"/>
      <c r="AN5" s="283"/>
      <c r="AO5" s="283"/>
      <c r="AP5" s="283"/>
      <c r="AQ5" s="283"/>
      <c r="AR5" s="283"/>
      <c r="BF5" s="251" t="e">
        <f>VLOOKUP(#REF!,'اعضاء هيئة التدريس'!#REF!,2,)</f>
        <v>#REF!</v>
      </c>
    </row>
    <row r="6" spans="1:59" s="272" customFormat="1" ht="15.75" customHeight="1">
      <c r="A6" s="367">
        <v>2</v>
      </c>
      <c r="B6" s="288" t="s">
        <v>611</v>
      </c>
      <c r="C6" s="345" t="str">
        <f>VLOOKUP(B6,مقررات!$A$1:$F$411,2,FALSE)</f>
        <v>كيمياء تحليلية (1)</v>
      </c>
      <c r="D6" s="211">
        <f>VLOOKUP(B6,مقررات!$A$1:$F$452,3,FALSE)</f>
        <v>1.5</v>
      </c>
      <c r="E6" s="211">
        <f>VLOOKUP(B6,مقررات!$A$1:$F$476,4,FALSE)</f>
        <v>1</v>
      </c>
      <c r="F6" s="211">
        <f>D6+0.5*E6</f>
        <v>2</v>
      </c>
      <c r="G6" s="60" t="str">
        <f>VLOOKUP(B6,مقررات!$A$1:$F$409,6,FALSE)</f>
        <v>-</v>
      </c>
      <c r="H6" s="60" t="s">
        <v>1698</v>
      </c>
      <c r="I6" s="257" t="s">
        <v>2069</v>
      </c>
      <c r="J6" s="1102"/>
      <c r="K6" s="1102"/>
      <c r="L6" s="1102"/>
      <c r="M6" s="1102"/>
      <c r="N6" s="1100" t="s">
        <v>1067</v>
      </c>
      <c r="O6" s="1102"/>
      <c r="P6" s="1028" t="s">
        <v>1324</v>
      </c>
      <c r="Q6" s="414"/>
      <c r="R6" s="143"/>
      <c r="S6" s="143"/>
      <c r="T6" s="4">
        <v>3</v>
      </c>
      <c r="U6" s="4"/>
      <c r="V6" s="4"/>
      <c r="W6" s="4"/>
      <c r="X6" s="4"/>
      <c r="Y6" s="4"/>
      <c r="Z6" s="143"/>
      <c r="AA6" s="4"/>
      <c r="AB6" s="143">
        <v>3</v>
      </c>
      <c r="AC6" s="143">
        <v>2</v>
      </c>
      <c r="AD6" s="91"/>
      <c r="AE6" s="91"/>
      <c r="AF6" s="283"/>
      <c r="AG6" s="283"/>
      <c r="AH6" s="283"/>
      <c r="AI6" s="283"/>
      <c r="AJ6" s="283"/>
      <c r="AK6" s="283"/>
      <c r="AL6" s="283"/>
      <c r="AM6" s="283"/>
      <c r="AN6" s="283"/>
      <c r="AO6" s="283"/>
      <c r="AP6" s="283"/>
      <c r="AQ6" s="283"/>
      <c r="AR6" s="283"/>
      <c r="BF6" s="251" t="e">
        <f>VLOOKUP(#REF!,'اعضاء هيئة التدريس'!#REF!,2,)</f>
        <v>#REF!</v>
      </c>
    </row>
    <row r="7" spans="1:59" s="272" customFormat="1" ht="18" customHeight="1">
      <c r="A7" s="367">
        <v>3</v>
      </c>
      <c r="B7" s="288" t="s">
        <v>614</v>
      </c>
      <c r="C7" s="770" t="str">
        <f>VLOOKUP(B7,مقررات!$A$1:$F$411,2,FALSE)</f>
        <v>كيمياء عملية عضوية (1)</v>
      </c>
      <c r="D7" s="211">
        <f>VLOOKUP(B7,مقررات!$A$1:$F$452,3,FALSE)</f>
        <v>0</v>
      </c>
      <c r="E7" s="211">
        <f>VLOOKUP(B7,مقررات!$A$1:$F$476,4,FALSE)</f>
        <v>4</v>
      </c>
      <c r="F7" s="211">
        <f t="shared" ref="F7:F10" si="1">D7+0.5*E7</f>
        <v>2</v>
      </c>
      <c r="G7" s="60" t="str">
        <f>VLOOKUP(B7,مقررات!$A$1:$F$409,6,FALSE)</f>
        <v>-</v>
      </c>
      <c r="H7" s="52"/>
      <c r="I7" s="257" t="s">
        <v>892</v>
      </c>
      <c r="J7" s="409"/>
      <c r="K7" s="409"/>
      <c r="L7" s="409"/>
      <c r="M7" s="409"/>
      <c r="N7" s="409"/>
      <c r="O7" s="409"/>
      <c r="P7" s="1096"/>
      <c r="Q7" s="445"/>
      <c r="R7" s="370"/>
      <c r="S7" s="265"/>
      <c r="T7" s="282">
        <v>4</v>
      </c>
      <c r="U7" s="282"/>
      <c r="V7" s="282"/>
      <c r="W7" s="282">
        <v>6</v>
      </c>
      <c r="X7" s="282"/>
      <c r="Y7" s="282"/>
      <c r="Z7" s="282"/>
      <c r="AA7" s="282"/>
      <c r="AB7" s="251"/>
      <c r="AC7" s="251">
        <v>3</v>
      </c>
      <c r="AD7" s="283"/>
      <c r="AE7" s="283"/>
      <c r="AF7" s="283"/>
      <c r="AG7" s="283"/>
      <c r="AH7" s="283"/>
      <c r="AI7" s="283"/>
      <c r="AJ7" s="283"/>
      <c r="AK7" s="283"/>
      <c r="AL7" s="283"/>
      <c r="AM7" s="283"/>
      <c r="AN7" s="283"/>
      <c r="AO7" s="283"/>
      <c r="AP7" s="283"/>
      <c r="AQ7" s="283"/>
      <c r="AR7" s="283"/>
      <c r="BF7" s="251" t="e">
        <f>VLOOKUP(#REF!,'اعضاء هيئة التدريس'!#REF!,2,)</f>
        <v>#REF!</v>
      </c>
    </row>
    <row r="8" spans="1:59" s="272" customFormat="1" ht="15.75">
      <c r="A8" s="328">
        <v>4</v>
      </c>
      <c r="B8" s="715" t="s">
        <v>799</v>
      </c>
      <c r="C8" s="345" t="str">
        <f>VLOOKUP(B8,مقررات!$A$1:$F$411,2,FALSE)</f>
        <v>ميكروبيولوجيا عام</v>
      </c>
      <c r="D8" s="211">
        <f>VLOOKUP(B8,مقررات!$A$1:$F$452,3,FALSE)</f>
        <v>2</v>
      </c>
      <c r="E8" s="211">
        <f>VLOOKUP(B8,مقررات!$A$1:$F$476,4,FALSE)</f>
        <v>2</v>
      </c>
      <c r="F8" s="211">
        <f t="shared" si="1"/>
        <v>3</v>
      </c>
      <c r="G8" s="60">
        <f>VLOOKUP(B8,مقررات!$A$1:$F$409,6,FALSE)</f>
        <v>0</v>
      </c>
      <c r="H8" s="60" t="s">
        <v>1815</v>
      </c>
      <c r="I8" s="257" t="str">
        <f>VLOOKUP(H8,'اعضاء هيئة التدريس'!$B$1:$D$300,2,FALSE)</f>
        <v>ا.د/ محمد مدحت غريب</v>
      </c>
      <c r="J8" s="409"/>
      <c r="K8" s="409"/>
      <c r="L8" s="409"/>
      <c r="M8" s="409"/>
      <c r="N8" s="409" t="s">
        <v>1068</v>
      </c>
      <c r="O8" s="409"/>
      <c r="P8" s="1028" t="s">
        <v>89</v>
      </c>
      <c r="Q8" s="445"/>
      <c r="R8" s="370"/>
      <c r="S8" s="265"/>
      <c r="T8" s="282">
        <v>4</v>
      </c>
      <c r="U8" s="282"/>
      <c r="V8" s="282"/>
      <c r="W8" s="282">
        <v>6</v>
      </c>
      <c r="X8" s="282"/>
      <c r="Y8" s="282"/>
      <c r="Z8" s="282"/>
      <c r="AA8" s="282"/>
      <c r="AB8" s="251"/>
      <c r="AC8" s="251">
        <v>3</v>
      </c>
      <c r="AD8" s="283"/>
      <c r="AE8" s="283"/>
      <c r="AF8" s="283"/>
      <c r="AG8" s="283"/>
      <c r="AH8" s="283"/>
      <c r="AI8" s="283"/>
      <c r="AJ8" s="283"/>
      <c r="AK8" s="283"/>
      <c r="AL8" s="283"/>
      <c r="AM8" s="283"/>
      <c r="AN8" s="283"/>
      <c r="AO8" s="283"/>
      <c r="AP8" s="283"/>
      <c r="AQ8" s="283"/>
      <c r="AR8" s="283"/>
      <c r="BF8" s="251" t="e">
        <f>VLOOKUP(#REF!,'اعضاء هيئة التدريس'!#REF!,2,)</f>
        <v>#REF!</v>
      </c>
    </row>
    <row r="9" spans="1:59" s="285" customFormat="1" ht="17.25" customHeight="1">
      <c r="A9" s="367">
        <v>5</v>
      </c>
      <c r="B9" s="245" t="s">
        <v>800</v>
      </c>
      <c r="C9" s="345" t="str">
        <f>VLOOKUP(B9,مقررات!$A$1:$F$411,2,FALSE)</f>
        <v>علم الخلية</v>
      </c>
      <c r="D9" s="211">
        <f>VLOOKUP(B9,مقررات!$A$1:$F$452,3,FALSE)</f>
        <v>1</v>
      </c>
      <c r="E9" s="211">
        <f>VLOOKUP(B9,مقررات!$A$1:$F$476,4,FALSE)</f>
        <v>2</v>
      </c>
      <c r="F9" s="211">
        <f t="shared" si="1"/>
        <v>2</v>
      </c>
      <c r="G9" s="60">
        <f>VLOOKUP(B9,مقررات!$A$1:$F$409,6,FALSE)</f>
        <v>0</v>
      </c>
      <c r="H9" s="60" t="s">
        <v>1862</v>
      </c>
      <c r="I9" s="257" t="str">
        <f>VLOOKUP(H9,'اعضاء هيئة التدريس'!$B$1:$D$300,2,FALSE)</f>
        <v>د/  مجدي زكي مطر</v>
      </c>
      <c r="J9" s="409"/>
      <c r="K9" s="409" t="s">
        <v>1233</v>
      </c>
      <c r="L9" s="409"/>
      <c r="M9" s="409"/>
      <c r="N9" s="409"/>
      <c r="O9" s="409"/>
      <c r="P9" s="1028" t="s">
        <v>1318</v>
      </c>
      <c r="Q9" s="414"/>
      <c r="R9" s="143"/>
      <c r="S9" s="143"/>
      <c r="T9" s="4"/>
      <c r="U9" s="4"/>
      <c r="V9" s="4"/>
      <c r="W9" s="4"/>
      <c r="X9" s="4"/>
      <c r="Y9" s="4"/>
      <c r="Z9" s="143"/>
      <c r="AA9" s="4"/>
      <c r="AB9" s="143"/>
      <c r="AC9" s="143">
        <v>4</v>
      </c>
      <c r="AD9" s="91"/>
      <c r="AE9" s="91"/>
      <c r="AF9" s="283"/>
      <c r="AG9" s="284"/>
      <c r="AH9" s="284"/>
      <c r="AI9" s="284"/>
      <c r="AJ9" s="284"/>
      <c r="AK9" s="284"/>
      <c r="AL9" s="284"/>
      <c r="AM9" s="284"/>
      <c r="AN9" s="284"/>
      <c r="AO9" s="284"/>
      <c r="AP9" s="284"/>
      <c r="AQ9" s="284"/>
      <c r="AR9" s="284"/>
      <c r="BF9" s="251" t="e">
        <f>VLOOKUP(#REF!,'اعضاء هيئة التدريس'!#REF!,2,)</f>
        <v>#REF!</v>
      </c>
    </row>
    <row r="10" spans="1:59" s="272" customFormat="1" ht="15.75">
      <c r="A10" s="328">
        <v>6</v>
      </c>
      <c r="B10" s="288" t="s">
        <v>759</v>
      </c>
      <c r="C10" s="345" t="str">
        <f>VLOOKUP(B10,مقررات!$A$1:$F$411,2,FALSE)</f>
        <v>فسيولوجي نبات عام</v>
      </c>
      <c r="D10" s="211">
        <f>VLOOKUP(B10,مقررات!$A$1:$F$452,3,FALSE)</f>
        <v>2</v>
      </c>
      <c r="E10" s="211">
        <f>VLOOKUP(B10,مقررات!$A$1:$F$476,4,FALSE)</f>
        <v>2</v>
      </c>
      <c r="F10" s="211">
        <f t="shared" si="1"/>
        <v>3</v>
      </c>
      <c r="G10" s="60">
        <f>VLOOKUP(B10,مقررات!$A$1:$F$409,6,FALSE)</f>
        <v>0</v>
      </c>
      <c r="H10" s="705"/>
      <c r="I10" s="257" t="s">
        <v>2084</v>
      </c>
      <c r="J10" s="1094"/>
      <c r="K10" s="1094"/>
      <c r="L10" s="409"/>
      <c r="M10" s="409"/>
      <c r="N10" s="1100" t="s">
        <v>1070</v>
      </c>
      <c r="O10" s="1094"/>
      <c r="P10" s="1090" t="s">
        <v>89</v>
      </c>
      <c r="Q10" s="414"/>
      <c r="R10" s="143"/>
      <c r="S10" s="143"/>
      <c r="T10" s="4"/>
      <c r="U10" s="4"/>
      <c r="V10" s="4"/>
      <c r="W10" s="4"/>
      <c r="X10" s="4"/>
      <c r="Y10" s="4">
        <v>7</v>
      </c>
      <c r="Z10" s="143"/>
      <c r="AA10" s="4"/>
      <c r="AB10" s="143"/>
      <c r="AC10" s="143">
        <v>5</v>
      </c>
      <c r="AD10" s="91"/>
      <c r="AE10" s="91"/>
      <c r="AF10" s="283"/>
      <c r="AG10" s="283"/>
      <c r="AH10" s="283"/>
      <c r="AI10" s="283"/>
      <c r="AJ10" s="283"/>
      <c r="AK10" s="283"/>
      <c r="AL10" s="283"/>
      <c r="AM10" s="283"/>
      <c r="AN10" s="283"/>
      <c r="AO10" s="283"/>
      <c r="AP10" s="283"/>
      <c r="AQ10" s="283"/>
      <c r="AR10" s="283"/>
      <c r="BF10" s="251" t="e">
        <f>VLOOKUP(#REF!,'اعضاء هيئة التدريس'!#REF!,2,)</f>
        <v>#REF!</v>
      </c>
    </row>
    <row r="11" spans="1:59" s="272" customFormat="1" ht="18.75" customHeight="1">
      <c r="A11" s="367">
        <v>7</v>
      </c>
      <c r="B11" s="245" t="s">
        <v>984</v>
      </c>
      <c r="C11" s="345" t="s">
        <v>983</v>
      </c>
      <c r="D11" s="211">
        <v>2</v>
      </c>
      <c r="E11" s="211">
        <v>0</v>
      </c>
      <c r="F11" s="211">
        <v>2</v>
      </c>
      <c r="G11" s="60"/>
      <c r="H11" s="60"/>
      <c r="I11" s="257" t="s">
        <v>2075</v>
      </c>
      <c r="J11" s="1102"/>
      <c r="K11" s="1102"/>
      <c r="L11" s="996"/>
      <c r="M11" s="1102"/>
      <c r="N11" s="1102"/>
      <c r="O11" s="1102" t="s">
        <v>1067</v>
      </c>
      <c r="P11" s="1028" t="s">
        <v>89</v>
      </c>
      <c r="Q11" s="446"/>
      <c r="R11" s="370"/>
      <c r="S11" s="265"/>
      <c r="T11" s="215"/>
      <c r="U11" s="215"/>
      <c r="V11" s="215"/>
      <c r="W11" s="215"/>
      <c r="X11" s="215"/>
      <c r="Y11" s="215"/>
      <c r="Z11" s="215"/>
      <c r="AA11" s="215"/>
      <c r="AB11" s="212"/>
      <c r="AC11" s="212">
        <v>6</v>
      </c>
      <c r="AD11" s="220"/>
      <c r="AE11" s="220"/>
      <c r="AF11" s="283"/>
      <c r="AG11" s="283"/>
      <c r="AH11" s="283"/>
      <c r="AI11" s="283"/>
      <c r="AJ11" s="283"/>
      <c r="AK11" s="283"/>
      <c r="AL11" s="283"/>
      <c r="AM11" s="283"/>
      <c r="AN11" s="283"/>
      <c r="AO11" s="283"/>
      <c r="AP11" s="283"/>
      <c r="AQ11" s="283"/>
      <c r="AR11" s="283"/>
      <c r="BF11" s="251" t="e">
        <f>VLOOKUP(#REF!,'اعضاء هيئة التدريس'!#REF!,2,)</f>
        <v>#REF!</v>
      </c>
    </row>
    <row r="12" spans="1:59" s="272" customFormat="1" ht="15.75" customHeight="1">
      <c r="A12" s="328">
        <v>8</v>
      </c>
      <c r="B12" s="288" t="s">
        <v>973</v>
      </c>
      <c r="C12" s="345" t="str">
        <f>VLOOKUP(B12,مقررات!$A$1:$F$411,2,FALSE)</f>
        <v>لغة أجنبية (1)</v>
      </c>
      <c r="D12" s="211">
        <f>VLOOKUP(B12,مقررات!$A$1:$F$452,3,FALSE)</f>
        <v>2</v>
      </c>
      <c r="E12" s="211">
        <f>VLOOKUP(B12,مقررات!$A$1:$F$476,4,FALSE)</f>
        <v>0</v>
      </c>
      <c r="F12" s="211">
        <f t="shared" si="0"/>
        <v>2</v>
      </c>
      <c r="G12" s="60">
        <f>VLOOKUP(B12,مقررات!$A$1:$F$409,6,FALSE)</f>
        <v>0</v>
      </c>
      <c r="H12" s="60" t="s">
        <v>1971</v>
      </c>
      <c r="I12" s="251" t="s">
        <v>2107</v>
      </c>
      <c r="J12" s="1111" t="s">
        <v>1072</v>
      </c>
      <c r="K12" s="409"/>
      <c r="L12" s="409"/>
      <c r="M12" s="409"/>
      <c r="N12" s="409"/>
      <c r="O12" s="409"/>
      <c r="P12" s="1090" t="s">
        <v>1318</v>
      </c>
      <c r="Q12" s="414"/>
      <c r="R12" s="143"/>
      <c r="S12" s="143"/>
      <c r="T12" s="4"/>
      <c r="U12" s="4">
        <v>7</v>
      </c>
      <c r="V12" s="4"/>
      <c r="W12" s="4">
        <v>7</v>
      </c>
      <c r="X12" s="4"/>
      <c r="Y12" s="4"/>
      <c r="Z12" s="143">
        <v>7</v>
      </c>
      <c r="AA12" s="4"/>
      <c r="AB12" s="143"/>
      <c r="AC12" s="143">
        <v>9</v>
      </c>
      <c r="AD12" s="91"/>
      <c r="AE12" s="91"/>
      <c r="AF12" s="283"/>
      <c r="AG12" s="283"/>
      <c r="AH12" s="283"/>
      <c r="AI12" s="283"/>
      <c r="AJ12" s="283"/>
      <c r="AK12" s="283"/>
      <c r="AL12" s="283"/>
      <c r="AM12" s="283"/>
      <c r="AN12" s="283"/>
      <c r="AO12" s="283"/>
      <c r="AP12" s="283"/>
      <c r="AQ12" s="283"/>
      <c r="AR12" s="283"/>
      <c r="BF12" s="251" t="e">
        <f>VLOOKUP(#REF!,'اعضاء هيئة التدريس'!#REF!,2,)</f>
        <v>#REF!</v>
      </c>
    </row>
    <row r="13" spans="1:59" s="272" customFormat="1" ht="15.75" customHeight="1">
      <c r="A13" s="328">
        <v>9</v>
      </c>
      <c r="B13" s="288" t="s">
        <v>986</v>
      </c>
      <c r="C13" s="345" t="str">
        <f>VLOOKUP(B13,مقررات!$A$1:$F$411,2,FALSE)</f>
        <v>حاسب آلي (1)</v>
      </c>
      <c r="D13" s="211">
        <f>VLOOKUP(B13,مقررات!$A$1:$F$452,3,FALSE)</f>
        <v>1</v>
      </c>
      <c r="E13" s="211">
        <f>VLOOKUP(B13,مقررات!$A$1:$F$476,4,FALSE)</f>
        <v>2</v>
      </c>
      <c r="F13" s="211">
        <f t="shared" si="0"/>
        <v>2</v>
      </c>
      <c r="G13" s="764" t="s">
        <v>2012</v>
      </c>
      <c r="H13" s="423" t="s">
        <v>2053</v>
      </c>
      <c r="I13" s="257" t="str">
        <f>VLOOKUP(H13,'اعضاء هيئة التدريس'!$B$1:$D$300,2,FALSE)</f>
        <v>أ.د/ محمد امين عبدالواحد</v>
      </c>
      <c r="J13" s="251"/>
      <c r="K13" s="1095"/>
      <c r="L13" s="409"/>
      <c r="M13" s="1141" t="s">
        <v>1071</v>
      </c>
      <c r="N13" s="1116"/>
      <c r="O13" s="996"/>
      <c r="P13" s="1090" t="s">
        <v>1325</v>
      </c>
      <c r="Q13" s="414"/>
      <c r="R13" s="143"/>
      <c r="S13" s="143"/>
      <c r="T13" s="4"/>
      <c r="U13" s="4"/>
      <c r="V13" s="4"/>
      <c r="W13" s="4"/>
      <c r="X13" s="4"/>
      <c r="Y13" s="4"/>
      <c r="Z13" s="143"/>
      <c r="AA13" s="4"/>
      <c r="AB13" s="143"/>
      <c r="AC13" s="143">
        <v>11</v>
      </c>
      <c r="AD13" s="91"/>
      <c r="AE13" s="91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BF13" s="251" t="e">
        <f>VLOOKUP(#REF!,'اعضاء هيئة التدريس'!#REF!,2,)</f>
        <v>#REF!</v>
      </c>
    </row>
    <row r="14" spans="1:59" s="272" customFormat="1" ht="15.75" customHeight="1">
      <c r="A14" s="328"/>
      <c r="B14" s="998" t="s">
        <v>986</v>
      </c>
      <c r="C14" s="1118" t="str">
        <f>VLOOKUP(B14,مقررات!$A$1:$F$411,2,FALSE)</f>
        <v>حاسب آلي (1)</v>
      </c>
      <c r="D14" s="999">
        <f>VLOOKUP(B14,مقررات!$A$1:$F$452,3,FALSE)</f>
        <v>1</v>
      </c>
      <c r="E14" s="999">
        <f>VLOOKUP(B14,مقررات!$A$1:$F$476,4,FALSE)</f>
        <v>2</v>
      </c>
      <c r="F14" s="999">
        <f t="shared" si="0"/>
        <v>2</v>
      </c>
      <c r="G14" s="764" t="s">
        <v>2012</v>
      </c>
      <c r="H14" s="423" t="s">
        <v>1567</v>
      </c>
      <c r="I14" s="251" t="s">
        <v>2095</v>
      </c>
      <c r="J14" s="251"/>
      <c r="K14" s="1095"/>
      <c r="L14" s="409"/>
      <c r="M14" s="1142"/>
      <c r="N14" s="1095"/>
      <c r="O14" s="996"/>
      <c r="P14" s="1090"/>
      <c r="Q14" s="414"/>
      <c r="R14" s="143"/>
      <c r="S14" s="143"/>
      <c r="T14" s="4"/>
      <c r="U14" s="4"/>
      <c r="V14" s="4"/>
      <c r="W14" s="4"/>
      <c r="X14" s="4"/>
      <c r="Y14" s="4"/>
      <c r="Z14" s="143"/>
      <c r="AA14" s="4"/>
      <c r="AB14" s="143"/>
      <c r="AC14" s="143">
        <v>11</v>
      </c>
      <c r="AD14" s="91"/>
      <c r="AE14" s="91"/>
      <c r="AF14" s="283"/>
      <c r="AG14" s="283"/>
      <c r="AH14" s="283"/>
      <c r="AI14" s="283"/>
      <c r="AJ14" s="283"/>
      <c r="AK14" s="283"/>
      <c r="AL14" s="283"/>
      <c r="AM14" s="283"/>
      <c r="AN14" s="283"/>
      <c r="AO14" s="283"/>
      <c r="AP14" s="283"/>
      <c r="AQ14" s="283"/>
      <c r="AR14" s="283"/>
      <c r="BF14" s="251" t="e">
        <f>VLOOKUP(#REF!,'اعضاء هيئة التدريس'!#REF!,2,)</f>
        <v>#REF!</v>
      </c>
    </row>
    <row r="15" spans="1:59" s="480" customFormat="1" ht="27.75" customHeight="1">
      <c r="A15" s="367">
        <v>10</v>
      </c>
      <c r="B15" s="288" t="s">
        <v>1976</v>
      </c>
      <c r="C15" s="726" t="str">
        <f>VLOOKUP(B15,مقررات!$A$1:$F$411,2,FALSE)</f>
        <v>مدخل الى الجودة والاعتماد في مؤسسات التعليم العالي</v>
      </c>
      <c r="D15" s="211">
        <f>VLOOKUP(B15,مقررات!$A$1:$F$452,3,FALSE)</f>
        <v>1</v>
      </c>
      <c r="E15" s="211">
        <f>VLOOKUP(B15,مقررات!$A$1:$F$476,4,FALSE)</f>
        <v>0</v>
      </c>
      <c r="F15" s="211">
        <f t="shared" si="0"/>
        <v>1</v>
      </c>
      <c r="G15" s="60">
        <f>VLOOKUP(B15,مقررات!$A$1:$F$409,6,FALSE)</f>
        <v>0</v>
      </c>
      <c r="H15" s="60" t="s">
        <v>1869</v>
      </c>
      <c r="I15" s="257" t="s">
        <v>2078</v>
      </c>
      <c r="J15" s="409" t="s">
        <v>1071</v>
      </c>
      <c r="K15" s="409"/>
      <c r="L15" s="1153"/>
      <c r="M15" s="409"/>
      <c r="N15" s="409"/>
      <c r="O15" s="409"/>
      <c r="P15" s="1090" t="s">
        <v>1325</v>
      </c>
      <c r="Q15" s="445"/>
      <c r="R15" s="370"/>
      <c r="S15" s="265"/>
      <c r="T15" s="282">
        <v>13</v>
      </c>
      <c r="U15" s="282">
        <v>13</v>
      </c>
      <c r="V15" s="282">
        <v>13</v>
      </c>
      <c r="W15" s="282">
        <v>13</v>
      </c>
      <c r="X15" s="282">
        <v>13</v>
      </c>
      <c r="Y15" s="282">
        <v>13</v>
      </c>
      <c r="Z15" s="282">
        <v>13</v>
      </c>
      <c r="AA15" s="282">
        <v>13</v>
      </c>
      <c r="AB15" s="282">
        <v>13</v>
      </c>
      <c r="AC15" s="282">
        <v>13</v>
      </c>
      <c r="AD15" s="283"/>
      <c r="AE15" s="283"/>
      <c r="AF15" s="743"/>
      <c r="AG15" s="743"/>
      <c r="AH15" s="743"/>
      <c r="AI15" s="743"/>
      <c r="AJ15" s="743"/>
      <c r="AK15" s="743"/>
      <c r="AL15" s="743"/>
      <c r="AM15" s="743"/>
      <c r="AN15" s="743"/>
      <c r="AO15" s="743"/>
      <c r="AP15" s="743"/>
      <c r="AQ15" s="743"/>
      <c r="AR15" s="743"/>
      <c r="AS15" s="751"/>
      <c r="BE15" s="752"/>
      <c r="BF15" s="480" t="e">
        <f>VLOOKUP(#REF!,'اعضاء هيئة التدريس'!#REF!,2,)</f>
        <v>#REF!</v>
      </c>
      <c r="BG15" s="751"/>
    </row>
    <row r="16" spans="1:59" s="272" customFormat="1" ht="15.75" hidden="1" customHeight="1">
      <c r="A16" s="328"/>
      <c r="B16" s="715" t="s">
        <v>784</v>
      </c>
      <c r="C16" s="726" t="str">
        <f>VLOOKUP(B16,مقررات!$A$1:$F$411,2,FALSE)</f>
        <v>بحث ومقال</v>
      </c>
      <c r="D16" s="211">
        <f>VLOOKUP(B16,مقررات!$A$1:$F$452,3,FALSE)</f>
        <v>2</v>
      </c>
      <c r="E16" s="211">
        <v>0</v>
      </c>
      <c r="F16" s="211">
        <f t="shared" si="0"/>
        <v>2</v>
      </c>
      <c r="G16" s="60">
        <f>VLOOKUP(B16,مقررات!$A$1:$F$409,6,FALSE)</f>
        <v>0</v>
      </c>
      <c r="H16" s="60"/>
      <c r="I16" s="786" t="s">
        <v>892</v>
      </c>
      <c r="J16" s="409"/>
      <c r="K16" s="409"/>
      <c r="L16" s="1154"/>
      <c r="M16" s="409"/>
      <c r="N16" s="409"/>
      <c r="O16" s="409"/>
      <c r="P16" s="1090"/>
      <c r="Q16" s="414"/>
      <c r="R16" s="143"/>
      <c r="S16" s="143"/>
      <c r="T16" s="4"/>
      <c r="U16" s="4"/>
      <c r="V16" s="4"/>
      <c r="W16" s="4"/>
      <c r="X16" s="4"/>
      <c r="Y16" s="4"/>
      <c r="Z16" s="143"/>
      <c r="AA16" s="4"/>
      <c r="AB16" s="143"/>
      <c r="AC16" s="143"/>
      <c r="AD16" s="91"/>
      <c r="AE16" s="91"/>
      <c r="AF16" s="283"/>
      <c r="AG16" s="283"/>
      <c r="AH16" s="283"/>
      <c r="AI16" s="283"/>
      <c r="AJ16" s="283"/>
      <c r="AK16" s="283"/>
      <c r="AL16" s="283"/>
      <c r="AM16" s="283"/>
      <c r="AN16" s="283"/>
      <c r="AO16" s="283"/>
      <c r="AP16" s="283"/>
      <c r="AQ16" s="283"/>
      <c r="AR16" s="283"/>
      <c r="BF16" s="251" t="e">
        <f>VLOOKUP(#REF!,'اعضاء هيئة التدريس'!#REF!,2,)</f>
        <v>#REF!</v>
      </c>
    </row>
    <row r="17" spans="1:58" s="272" customFormat="1" ht="15.75" hidden="1" customHeight="1">
      <c r="A17" s="367"/>
      <c r="B17" s="245" t="s">
        <v>755</v>
      </c>
      <c r="C17" s="726" t="str">
        <f>VLOOKUP(B17,مقررات!$A$1:$F$411,2,FALSE)</f>
        <v>تشريح وشكل خارجي</v>
      </c>
      <c r="D17" s="211">
        <f>VLOOKUP(B17,مقررات!$A$1:$F$452,3,FALSE)</f>
        <v>2</v>
      </c>
      <c r="E17" s="211">
        <f>VLOOKUP(B17,مقررات!$A$1:$F$476,4,FALSE)</f>
        <v>2</v>
      </c>
      <c r="F17" s="211">
        <f t="shared" si="0"/>
        <v>3</v>
      </c>
      <c r="G17" s="60">
        <f>VLOOKUP(B17,مقررات!$A$1:$F$409,6,FALSE)</f>
        <v>0</v>
      </c>
      <c r="H17" s="60" t="s">
        <v>1819</v>
      </c>
      <c r="I17" s="262" t="str">
        <f>VLOOKUP(H17,'اعضاء هيئة التدريس'!$B$1:$D$300,2,FALSE)</f>
        <v>ا.د/ زكى عبدالحمد تركى</v>
      </c>
      <c r="J17" s="73"/>
      <c r="K17" s="73"/>
      <c r="L17" s="1032" t="s">
        <v>1068</v>
      </c>
      <c r="M17" s="73"/>
      <c r="N17" s="73"/>
      <c r="O17" s="73"/>
      <c r="P17" s="386" t="s">
        <v>1316</v>
      </c>
      <c r="Q17" s="446"/>
      <c r="R17" s="722"/>
      <c r="S17" s="563"/>
      <c r="T17" s="210"/>
      <c r="U17" s="210"/>
      <c r="V17" s="210"/>
      <c r="W17" s="210"/>
      <c r="X17" s="210">
        <v>1</v>
      </c>
      <c r="Y17" s="210"/>
      <c r="Z17" s="406"/>
      <c r="AA17" s="210"/>
      <c r="AB17" s="406"/>
      <c r="AC17" s="406"/>
      <c r="AD17" s="220"/>
      <c r="AE17" s="220"/>
      <c r="AF17" s="283"/>
      <c r="AG17" s="283"/>
      <c r="AH17" s="283"/>
      <c r="AI17" s="283"/>
      <c r="AJ17" s="283"/>
      <c r="AK17" s="283"/>
      <c r="AL17" s="283"/>
      <c r="AM17" s="283"/>
      <c r="AN17" s="283"/>
      <c r="AO17" s="283"/>
      <c r="AP17" s="283"/>
      <c r="AQ17" s="283"/>
      <c r="AR17" s="283"/>
      <c r="BF17" s="251" t="e">
        <f>VLOOKUP(#REF!,'اعضاء هيئة التدريس'!#REF!,2,)</f>
        <v>#REF!</v>
      </c>
    </row>
    <row r="18" spans="1:58" s="272" customFormat="1" ht="15" hidden="1" customHeight="1">
      <c r="A18" s="367"/>
      <c r="B18" s="245" t="s">
        <v>757</v>
      </c>
      <c r="C18" s="726" t="str">
        <f>VLOOKUP(B18,مقررات!$A$1:$F$411,2,FALSE)</f>
        <v>بيئة عامه</v>
      </c>
      <c r="D18" s="211">
        <f>VLOOKUP(B18,مقررات!$A$1:$F$452,3,FALSE)</f>
        <v>2</v>
      </c>
      <c r="E18" s="211">
        <f>VLOOKUP(B18,مقررات!$A$1:$F$476,4,FALSE)</f>
        <v>2</v>
      </c>
      <c r="F18" s="211">
        <f t="shared" si="0"/>
        <v>3</v>
      </c>
      <c r="G18" s="60">
        <f>VLOOKUP(B18,مقررات!$A$1:$F$409,6,FALSE)</f>
        <v>0</v>
      </c>
      <c r="H18" s="60" t="s">
        <v>1817</v>
      </c>
      <c r="I18" s="262" t="str">
        <f>VLOOKUP(H18,'اعضاء هيئة التدريس'!$B$1:$D$300,2,FALSE)</f>
        <v>ا.د/ محمد احمد زايد</v>
      </c>
      <c r="J18" s="73"/>
      <c r="K18" s="73"/>
      <c r="L18" s="73" t="s">
        <v>1067</v>
      </c>
      <c r="M18" s="73"/>
      <c r="N18" s="73"/>
      <c r="O18" s="73"/>
      <c r="P18" s="386" t="s">
        <v>1316</v>
      </c>
      <c r="Q18" s="446"/>
      <c r="R18" s="370"/>
      <c r="S18" s="265"/>
      <c r="T18" s="282"/>
      <c r="U18" s="282"/>
      <c r="V18" s="282"/>
      <c r="W18" s="282"/>
      <c r="X18" s="282">
        <v>3</v>
      </c>
      <c r="Y18" s="282"/>
      <c r="Z18" s="282"/>
      <c r="AA18" s="282"/>
      <c r="AB18" s="251"/>
      <c r="AC18" s="251"/>
      <c r="AD18" s="283"/>
      <c r="AE18" s="284"/>
      <c r="AF18" s="283"/>
      <c r="AG18" s="283"/>
      <c r="AH18" s="283"/>
      <c r="AI18" s="283"/>
      <c r="AJ18" s="283"/>
      <c r="AK18" s="283"/>
      <c r="AL18" s="283"/>
      <c r="AM18" s="283"/>
      <c r="AN18" s="283"/>
      <c r="AO18" s="283"/>
      <c r="AP18" s="283"/>
      <c r="AQ18" s="283"/>
      <c r="AR18" s="283"/>
      <c r="BF18" s="251" t="e">
        <f>VLOOKUP(#REF!,'اعضاء هيئة التدريس'!#REF!,2,)</f>
        <v>#REF!</v>
      </c>
    </row>
    <row r="19" spans="1:58" s="285" customFormat="1" ht="15.75" hidden="1" customHeight="1">
      <c r="A19" s="328"/>
      <c r="B19" s="715" t="s">
        <v>758</v>
      </c>
      <c r="C19" s="726" t="str">
        <f>VLOOKUP(B19,مقررات!$A$1:$F$411,2,FALSE)</f>
        <v>علم الوراثة</v>
      </c>
      <c r="D19" s="211">
        <f>VLOOKUP(B19,مقررات!$A$1:$F$452,3,FALSE)</f>
        <v>2</v>
      </c>
      <c r="E19" s="211">
        <f>VLOOKUP(B19,مقررات!$A$1:$F$476,4,FALSE)</f>
        <v>2</v>
      </c>
      <c r="F19" s="211">
        <f t="shared" si="0"/>
        <v>3</v>
      </c>
      <c r="G19" s="60">
        <f>VLOOKUP(B19,مقررات!$A$1:$F$409,6,FALSE)</f>
        <v>0</v>
      </c>
      <c r="H19" s="60" t="s">
        <v>1860</v>
      </c>
      <c r="I19" s="262" t="str">
        <f>VLOOKUP(H19,'اعضاء هيئة التدريس'!$B$1:$D$300,2,FALSE)</f>
        <v>د/  محمد عزت الليثي</v>
      </c>
      <c r="J19" s="73"/>
      <c r="K19" s="73" t="s">
        <v>1067</v>
      </c>
      <c r="L19" s="73"/>
      <c r="M19" s="73"/>
      <c r="N19" s="73"/>
      <c r="O19" s="73"/>
      <c r="P19" s="386" t="s">
        <v>1316</v>
      </c>
      <c r="Q19" s="414"/>
      <c r="R19" s="143"/>
      <c r="S19" s="143"/>
      <c r="T19" s="4"/>
      <c r="U19" s="4"/>
      <c r="V19" s="4"/>
      <c r="W19" s="4"/>
      <c r="X19" s="4">
        <v>4</v>
      </c>
      <c r="Y19" s="4"/>
      <c r="Z19" s="143"/>
      <c r="AA19" s="4"/>
      <c r="AB19" s="143"/>
      <c r="AC19" s="143"/>
      <c r="AD19" s="91"/>
      <c r="AE19" s="91"/>
      <c r="AF19" s="283"/>
      <c r="AG19" s="284"/>
      <c r="AH19" s="284"/>
      <c r="AI19" s="284"/>
      <c r="AJ19" s="284"/>
      <c r="AK19" s="284"/>
      <c r="AL19" s="284"/>
      <c r="AM19" s="284"/>
      <c r="AN19" s="284"/>
      <c r="AO19" s="284"/>
      <c r="AP19" s="284"/>
      <c r="AQ19" s="284"/>
      <c r="AR19" s="284"/>
      <c r="BF19" s="251" t="e">
        <f>VLOOKUP(#REF!,'اعضاء هيئة التدريس'!#REF!,2,)</f>
        <v>#REF!</v>
      </c>
    </row>
    <row r="20" spans="1:58" s="285" customFormat="1" ht="15.75" hidden="1" customHeight="1">
      <c r="A20" s="328"/>
      <c r="B20" s="716" t="s">
        <v>756</v>
      </c>
      <c r="C20" s="726" t="str">
        <f>VLOOKUP(B20,مقررات!$A$1:$F$411,2,FALSE)</f>
        <v>تقسيم مملكة نباتية</v>
      </c>
      <c r="D20" s="211">
        <f>VLOOKUP(B20,مقررات!$A$1:$F$452,3,FALSE)</f>
        <v>2</v>
      </c>
      <c r="E20" s="211">
        <f>VLOOKUP(B20,مقررات!$A$1:$F$476,4,FALSE)</f>
        <v>2</v>
      </c>
      <c r="F20" s="211">
        <f t="shared" si="0"/>
        <v>3</v>
      </c>
      <c r="G20" s="60">
        <f>VLOOKUP(B20,مقررات!$A$1:$F$409,6,FALSE)</f>
        <v>0</v>
      </c>
      <c r="H20" s="60" t="s">
        <v>1815</v>
      </c>
      <c r="I20" s="262" t="str">
        <f>VLOOKUP(H20,'اعضاء هيئة التدريس'!$B$1:$D$300,2,FALSE)</f>
        <v>ا.د/ محمد مدحت غريب</v>
      </c>
      <c r="J20" s="73"/>
      <c r="K20" s="73"/>
      <c r="L20" s="73"/>
      <c r="M20" s="73" t="s">
        <v>1068</v>
      </c>
      <c r="N20" s="73"/>
      <c r="O20" s="73"/>
      <c r="P20" s="255" t="s">
        <v>1318</v>
      </c>
      <c r="Q20" s="778"/>
      <c r="R20" s="195"/>
      <c r="S20" s="195"/>
      <c r="T20" s="158"/>
      <c r="U20" s="158"/>
      <c r="V20" s="158"/>
      <c r="W20" s="158"/>
      <c r="X20" s="158">
        <v>2</v>
      </c>
      <c r="Y20" s="158"/>
      <c r="Z20" s="195"/>
      <c r="AA20" s="158"/>
      <c r="AB20" s="195"/>
      <c r="AC20" s="195"/>
      <c r="AD20" s="91"/>
      <c r="AE20" s="91"/>
      <c r="AF20" s="283"/>
      <c r="AG20" s="284"/>
      <c r="AH20" s="284"/>
      <c r="AI20" s="284"/>
      <c r="AJ20" s="284"/>
      <c r="AK20" s="284"/>
      <c r="AL20" s="284"/>
      <c r="AM20" s="284"/>
      <c r="AN20" s="284"/>
      <c r="AO20" s="284"/>
      <c r="AP20" s="284"/>
      <c r="AQ20" s="284"/>
      <c r="AR20" s="284"/>
      <c r="BF20" s="251" t="e">
        <f>VLOOKUP(#REF!,'اعضاء هيئة التدريس'!#REF!,2,)</f>
        <v>#REF!</v>
      </c>
    </row>
    <row r="21" spans="1:58" s="285" customFormat="1" ht="15.75" hidden="1" customHeight="1">
      <c r="A21" s="367"/>
      <c r="B21" s="245" t="s">
        <v>763</v>
      </c>
      <c r="C21" s="726" t="str">
        <f>VLOOKUP(B21,مقررات!$A$1:$F$411,2,FALSE)</f>
        <v>بيولوجيا الخلية</v>
      </c>
      <c r="D21" s="211">
        <f>VLOOKUP(B21,مقررات!$A$1:$F$452,3,FALSE)</f>
        <v>2</v>
      </c>
      <c r="E21" s="211">
        <f>VLOOKUP(B21,مقررات!$A$1:$F$476,4,FALSE)</f>
        <v>2</v>
      </c>
      <c r="F21" s="211">
        <f t="shared" si="0"/>
        <v>3</v>
      </c>
      <c r="G21" s="60" t="str">
        <f>VLOOKUP(B21,مقررات!$A$1:$F$409,6,FALSE)</f>
        <v>-</v>
      </c>
      <c r="H21" s="60" t="s">
        <v>1827</v>
      </c>
      <c r="I21" s="262" t="str">
        <f>VLOOKUP(H21,'اعضاء هيئة التدريس'!$B$1:$D$300,2,FALSE)</f>
        <v>د/ اميمة عبداللطيف عيسى</v>
      </c>
      <c r="J21" s="73"/>
      <c r="K21" s="73"/>
      <c r="L21" s="73"/>
      <c r="M21" s="73" t="s">
        <v>1068</v>
      </c>
      <c r="N21" s="73"/>
      <c r="O21" s="73"/>
      <c r="P21" s="386" t="s">
        <v>1316</v>
      </c>
      <c r="Q21" s="446"/>
      <c r="R21" s="370"/>
      <c r="S21" s="265"/>
      <c r="T21" s="215"/>
      <c r="U21" s="215"/>
      <c r="V21" s="215"/>
      <c r="W21" s="215"/>
      <c r="X21" s="215"/>
      <c r="Y21" s="215"/>
      <c r="Z21" s="212"/>
      <c r="AA21" s="215"/>
      <c r="AB21" s="212"/>
      <c r="AC21" s="212"/>
      <c r="AD21" s="220"/>
      <c r="AE21" s="220"/>
      <c r="AF21" s="283"/>
      <c r="AG21" s="284"/>
      <c r="AH21" s="284"/>
      <c r="AI21" s="284"/>
      <c r="AJ21" s="284"/>
      <c r="AK21" s="284"/>
      <c r="AL21" s="284"/>
      <c r="AM21" s="284"/>
      <c r="AN21" s="284"/>
      <c r="AO21" s="284"/>
      <c r="AP21" s="284"/>
      <c r="AQ21" s="284"/>
      <c r="AR21" s="284"/>
      <c r="BF21" s="251" t="e">
        <f>VLOOKUP(#REF!,'اعضاء هيئة التدريس'!#REF!,2,)</f>
        <v>#REF!</v>
      </c>
    </row>
    <row r="22" spans="1:58" s="285" customFormat="1" ht="16.5" hidden="1" customHeight="1">
      <c r="A22" s="367"/>
      <c r="B22" s="245" t="s">
        <v>767</v>
      </c>
      <c r="C22" s="726" t="str">
        <f>VLOOKUP(B22,مقررات!$A$1:$F$411,2,FALSE)</f>
        <v>علاقات مائية</v>
      </c>
      <c r="D22" s="211">
        <f>VLOOKUP(B22,مقررات!$A$1:$F$452,3,FALSE)</f>
        <v>2</v>
      </c>
      <c r="E22" s="211">
        <f>VLOOKUP(B22,مقررات!$A$1:$F$476,4,FALSE)</f>
        <v>2</v>
      </c>
      <c r="F22" s="211">
        <f t="shared" si="0"/>
        <v>3</v>
      </c>
      <c r="G22" s="60" t="str">
        <f>VLOOKUP(B22,مقررات!$A$1:$F$409,6,FALSE)</f>
        <v>B115</v>
      </c>
      <c r="H22" s="60" t="s">
        <v>1834</v>
      </c>
      <c r="I22" s="262" t="str">
        <f>VLOOKUP(H22,'اعضاء هيئة التدريس'!$B$1:$D$300,2,FALSE)</f>
        <v>أ. داليا فهمي سليمة</v>
      </c>
      <c r="J22" s="73"/>
      <c r="K22" s="73"/>
      <c r="L22" s="73"/>
      <c r="M22" s="73"/>
      <c r="N22" s="73" t="s">
        <v>1067</v>
      </c>
      <c r="O22" s="73"/>
      <c r="P22" s="386" t="s">
        <v>1316</v>
      </c>
      <c r="Q22" s="446"/>
      <c r="R22" s="426"/>
      <c r="S22" s="282"/>
      <c r="T22" s="282"/>
      <c r="U22" s="282"/>
      <c r="V22" s="282"/>
      <c r="W22" s="282"/>
      <c r="X22" s="282"/>
      <c r="Y22" s="282"/>
      <c r="Z22" s="282"/>
      <c r="AA22" s="282"/>
      <c r="AB22" s="251"/>
      <c r="AC22" s="251"/>
      <c r="AD22" s="283"/>
      <c r="AE22" s="283"/>
      <c r="AF22" s="283"/>
      <c r="AG22" s="284"/>
      <c r="AH22" s="284"/>
      <c r="AI22" s="284"/>
      <c r="AJ22" s="284"/>
      <c r="AK22" s="284"/>
      <c r="AL22" s="284"/>
      <c r="AM22" s="284"/>
      <c r="AN22" s="284"/>
      <c r="AO22" s="284"/>
      <c r="AP22" s="284"/>
      <c r="AQ22" s="284"/>
      <c r="AR22" s="284"/>
      <c r="BF22" s="251" t="e">
        <f>VLOOKUP(#REF!,'اعضاء هيئة التدريس'!#REF!,2,)</f>
        <v>#REF!</v>
      </c>
    </row>
    <row r="23" spans="1:58" s="285" customFormat="1" ht="15.75" hidden="1">
      <c r="A23" s="367"/>
      <c r="B23" s="245" t="s">
        <v>785</v>
      </c>
      <c r="C23" s="726" t="str">
        <f>VLOOKUP(B23,مقررات!$A$1:$F$411,2,FALSE)</f>
        <v>علم المحاصيل</v>
      </c>
      <c r="D23" s="211">
        <f>VLOOKUP(B23,مقررات!$A$1:$F$452,3,FALSE)</f>
        <v>2</v>
      </c>
      <c r="E23" s="211">
        <f>VLOOKUP(B23,مقررات!$A$1:$F$476,4,FALSE)</f>
        <v>2</v>
      </c>
      <c r="F23" s="211">
        <f t="shared" si="0"/>
        <v>3</v>
      </c>
      <c r="G23" s="60">
        <f>VLOOKUP(B23,مقررات!$A$1:$F$409,6,FALSE)</f>
        <v>0</v>
      </c>
      <c r="H23" s="60" t="s">
        <v>1832</v>
      </c>
      <c r="I23" s="262" t="str">
        <f>VLOOKUP(H23,'اعضاء هيئة التدريس'!$B$1:$D$300,2,FALSE)</f>
        <v>د/  فايزة عبدالموجود شحاتة</v>
      </c>
      <c r="J23" s="73"/>
      <c r="K23" s="73"/>
      <c r="L23" s="73"/>
      <c r="M23" s="73" t="s">
        <v>1067</v>
      </c>
      <c r="N23" s="73"/>
      <c r="O23" s="73"/>
      <c r="P23" s="386" t="s">
        <v>1316</v>
      </c>
      <c r="Q23" s="446"/>
      <c r="R23" s="426"/>
      <c r="S23" s="282"/>
      <c r="T23" s="282"/>
      <c r="U23" s="282"/>
      <c r="V23" s="282"/>
      <c r="W23" s="282"/>
      <c r="X23" s="282"/>
      <c r="Y23" s="282"/>
      <c r="Z23" s="282"/>
      <c r="AA23" s="282"/>
      <c r="AB23" s="251"/>
      <c r="AC23" s="251"/>
      <c r="AD23" s="283"/>
      <c r="AE23" s="283"/>
      <c r="AF23" s="283"/>
      <c r="AG23" s="284"/>
      <c r="AH23" s="284"/>
      <c r="AI23" s="284"/>
      <c r="AJ23" s="284"/>
      <c r="AK23" s="284"/>
      <c r="AL23" s="284"/>
      <c r="AM23" s="284"/>
      <c r="AN23" s="284"/>
      <c r="AO23" s="284"/>
      <c r="AP23" s="284"/>
      <c r="AQ23" s="284"/>
      <c r="AR23" s="284"/>
      <c r="BF23" s="251" t="e">
        <f>VLOOKUP(#REF!,'اعضاء هيئة التدريس'!#REF!,2,)</f>
        <v>#REF!</v>
      </c>
    </row>
    <row r="24" spans="1:58" s="285" customFormat="1" ht="15.75" hidden="1" customHeight="1">
      <c r="A24" s="328"/>
      <c r="B24" s="715" t="s">
        <v>764</v>
      </c>
      <c r="C24" s="726" t="str">
        <f>VLOOKUP(B24,مقررات!$A$1:$F$411,2,FALSE)</f>
        <v>علم البكتريا</v>
      </c>
      <c r="D24" s="211">
        <f>VLOOKUP(B24,مقررات!$A$1:$F$452,3,FALSE)</f>
        <v>2</v>
      </c>
      <c r="E24" s="211">
        <f>VLOOKUP(B24,مقررات!$A$1:$F$476,4,FALSE)</f>
        <v>2</v>
      </c>
      <c r="F24" s="211">
        <f t="shared" si="0"/>
        <v>3</v>
      </c>
      <c r="G24" s="60" t="str">
        <f>VLOOKUP(B24,مقررات!$A$1:$F$409,6,FALSE)</f>
        <v>B121</v>
      </c>
      <c r="H24" s="60" t="s">
        <v>1821</v>
      </c>
      <c r="I24" s="262" t="str">
        <f>VLOOKUP(H24,'اعضاء هيئة التدريس'!$B$1:$D$300,2,FALSE)</f>
        <v>ا.د/ محمد توفيق شعبان</v>
      </c>
      <c r="J24" s="73"/>
      <c r="K24" s="73"/>
      <c r="L24" s="73"/>
      <c r="M24" s="73" t="s">
        <v>1067</v>
      </c>
      <c r="N24" s="73"/>
      <c r="O24" s="73"/>
      <c r="P24" s="255" t="s">
        <v>89</v>
      </c>
      <c r="Q24" s="414"/>
      <c r="R24" s="143"/>
      <c r="S24" s="143"/>
      <c r="T24" s="4"/>
      <c r="U24" s="4"/>
      <c r="V24" s="4"/>
      <c r="W24" s="4"/>
      <c r="X24" s="4"/>
      <c r="Y24" s="4"/>
      <c r="Z24" s="143"/>
      <c r="AA24" s="4"/>
      <c r="AB24" s="143"/>
      <c r="AC24" s="143"/>
      <c r="AD24" s="91"/>
      <c r="AE24" s="91"/>
      <c r="AF24" s="283"/>
      <c r="AG24" s="284"/>
      <c r="AH24" s="284"/>
      <c r="AI24" s="284"/>
      <c r="AJ24" s="284"/>
      <c r="AK24" s="284"/>
      <c r="AL24" s="284"/>
      <c r="AM24" s="284"/>
      <c r="AN24" s="284"/>
      <c r="AO24" s="284"/>
      <c r="AP24" s="284"/>
      <c r="AQ24" s="284"/>
      <c r="AR24" s="284"/>
      <c r="BF24" s="251" t="e">
        <f>VLOOKUP(#REF!,'اعضاء هيئة التدريس'!#REF!,2,)</f>
        <v>#REF!</v>
      </c>
    </row>
    <row r="25" spans="1:58" s="272" customFormat="1" ht="15.75" hidden="1" customHeight="1">
      <c r="A25" s="328"/>
      <c r="B25" s="715" t="s">
        <v>766</v>
      </c>
      <c r="C25" s="726" t="str">
        <f>VLOOKUP(B25,مقررات!$A$1:$F$411,2,FALSE)</f>
        <v>علم الفيروسات</v>
      </c>
      <c r="D25" s="211">
        <f>VLOOKUP(B25,مقررات!$A$1:$F$452,3,FALSE)</f>
        <v>1</v>
      </c>
      <c r="E25" s="211">
        <f>VLOOKUP(B25,مقررات!$A$1:$F$476,4,FALSE)</f>
        <v>2</v>
      </c>
      <c r="F25" s="211">
        <f t="shared" si="0"/>
        <v>2</v>
      </c>
      <c r="G25" s="60" t="str">
        <f>VLOOKUP(B25,مقررات!$A$1:$F$409,6,FALSE)</f>
        <v>B121</v>
      </c>
      <c r="H25" s="60" t="s">
        <v>1821</v>
      </c>
      <c r="I25" s="262" t="str">
        <f>VLOOKUP(H25,'اعضاء هيئة التدريس'!$B$1:$D$300,2,FALSE)</f>
        <v>ا.د/ محمد توفيق شعبان</v>
      </c>
      <c r="J25" s="73"/>
      <c r="K25" s="73"/>
      <c r="L25" s="73"/>
      <c r="M25" s="73" t="s">
        <v>1147</v>
      </c>
      <c r="N25" s="73"/>
      <c r="O25" s="73"/>
      <c r="P25" s="255" t="s">
        <v>89</v>
      </c>
      <c r="Q25" s="414"/>
      <c r="R25" s="143"/>
      <c r="S25" s="143"/>
      <c r="T25" s="4"/>
      <c r="U25" s="4"/>
      <c r="V25" s="4"/>
      <c r="W25" s="4"/>
      <c r="X25" s="4"/>
      <c r="Y25" s="4"/>
      <c r="Z25" s="143"/>
      <c r="AA25" s="4"/>
      <c r="AB25" s="143"/>
      <c r="AC25" s="143"/>
      <c r="AD25" s="91"/>
      <c r="AE25" s="91"/>
      <c r="AF25" s="284"/>
      <c r="AG25" s="283"/>
      <c r="AH25" s="283"/>
      <c r="AI25" s="283"/>
      <c r="AJ25" s="283"/>
      <c r="AK25" s="283"/>
      <c r="AL25" s="283"/>
      <c r="AM25" s="283"/>
      <c r="AN25" s="283"/>
      <c r="AO25" s="283"/>
      <c r="AP25" s="283"/>
      <c r="AQ25" s="283"/>
      <c r="AR25" s="283"/>
      <c r="BF25" s="251" t="e">
        <f>VLOOKUP(#REF!,'اعضاء هيئة التدريس'!#REF!,2,)</f>
        <v>#REF!</v>
      </c>
    </row>
    <row r="26" spans="1:58" s="272" customFormat="1" ht="15.75" hidden="1" customHeight="1">
      <c r="A26" s="328"/>
      <c r="B26" s="715" t="s">
        <v>808</v>
      </c>
      <c r="C26" s="726" t="str">
        <f>VLOOKUP(B26,مقررات!$A$1:$F$411,2,FALSE)</f>
        <v>ميكروبيولوجي المياه</v>
      </c>
      <c r="D26" s="211">
        <f>VLOOKUP(B26,مقررات!$A$1:$F$452,3,FALSE)</f>
        <v>1</v>
      </c>
      <c r="E26" s="211">
        <f>VLOOKUP(B26,مقررات!$A$1:$F$476,4,FALSE)</f>
        <v>2</v>
      </c>
      <c r="F26" s="211">
        <f t="shared" si="0"/>
        <v>2</v>
      </c>
      <c r="G26" s="60" t="str">
        <f>VLOOKUP(B26,مقررات!$A$1:$F$409,6,FALSE)</f>
        <v>B211</v>
      </c>
      <c r="H26" s="60" t="s">
        <v>1823</v>
      </c>
      <c r="I26" s="262" t="str">
        <f>VLOOKUP(H26,'اعضاء هيئة التدريس'!$B$1:$D$300,2,FALSE)</f>
        <v>د/ صابحة محمود الصباغ</v>
      </c>
      <c r="J26" s="73"/>
      <c r="K26" s="73" t="s">
        <v>1067</v>
      </c>
      <c r="L26" s="73"/>
      <c r="M26" s="73"/>
      <c r="N26" s="73"/>
      <c r="O26" s="73"/>
      <c r="P26" s="255" t="s">
        <v>1318</v>
      </c>
      <c r="Q26" s="414"/>
      <c r="R26" s="143"/>
      <c r="S26" s="143"/>
      <c r="T26" s="4"/>
      <c r="U26" s="4"/>
      <c r="V26" s="4"/>
      <c r="W26" s="4"/>
      <c r="X26" s="4"/>
      <c r="Y26" s="4"/>
      <c r="Z26" s="143"/>
      <c r="AA26" s="4"/>
      <c r="AB26" s="143"/>
      <c r="AC26" s="143"/>
      <c r="AD26" s="92"/>
      <c r="AE26" s="92"/>
      <c r="AF26" s="284"/>
      <c r="AG26" s="283"/>
      <c r="AH26" s="283"/>
      <c r="AI26" s="283"/>
      <c r="AJ26" s="283"/>
      <c r="AK26" s="283"/>
      <c r="AL26" s="283"/>
      <c r="AM26" s="283"/>
      <c r="AN26" s="283"/>
      <c r="AO26" s="283"/>
      <c r="AP26" s="283"/>
      <c r="AQ26" s="283"/>
      <c r="AR26" s="283"/>
      <c r="BF26" s="251" t="e">
        <f>VLOOKUP(#REF!,'اعضاء هيئة التدريس'!#REF!,2,)</f>
        <v>#REF!</v>
      </c>
    </row>
    <row r="27" spans="1:58" s="285" customFormat="1" ht="15.75" hidden="1" customHeight="1">
      <c r="A27" s="328"/>
      <c r="B27" s="715" t="s">
        <v>769</v>
      </c>
      <c r="C27" s="726" t="str">
        <f>VLOOKUP(B27,مقررات!$A$1:$F$411,2,FALSE)</f>
        <v>نباتات طبية</v>
      </c>
      <c r="D27" s="211">
        <f>VLOOKUP(B27,مقررات!$A$1:$F$452,3,FALSE)</f>
        <v>1</v>
      </c>
      <c r="E27" s="211">
        <f>VLOOKUP(B27,مقررات!$A$1:$F$476,4,FALSE)</f>
        <v>2</v>
      </c>
      <c r="F27" s="211">
        <f t="shared" si="0"/>
        <v>2</v>
      </c>
      <c r="G27" s="60" t="str">
        <f>VLOOKUP(B27,مقررات!$A$1:$F$409,6,FALSE)</f>
        <v>B211</v>
      </c>
      <c r="H27" s="60" t="s">
        <v>1819</v>
      </c>
      <c r="I27" s="262" t="str">
        <f>VLOOKUP(H27,'اعضاء هيئة التدريس'!$B$1:$D$300,2,FALSE)</f>
        <v>ا.د/ زكى عبدالحمد تركى</v>
      </c>
      <c r="J27" s="73"/>
      <c r="K27" s="73" t="s">
        <v>1119</v>
      </c>
      <c r="L27" s="73"/>
      <c r="M27" s="73"/>
      <c r="N27" s="73"/>
      <c r="O27" s="73"/>
      <c r="P27" s="386" t="s">
        <v>1316</v>
      </c>
      <c r="Q27" s="414"/>
      <c r="R27" s="143"/>
      <c r="S27" s="143"/>
      <c r="T27" s="4"/>
      <c r="U27" s="4"/>
      <c r="V27" s="4"/>
      <c r="W27" s="4"/>
      <c r="X27" s="4"/>
      <c r="Y27" s="4"/>
      <c r="Z27" s="143"/>
      <c r="AA27" s="4"/>
      <c r="AB27" s="143"/>
      <c r="AC27" s="143"/>
      <c r="AD27" s="92"/>
      <c r="AE27" s="92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284"/>
      <c r="AQ27" s="284"/>
      <c r="AR27" s="284"/>
      <c r="BF27" s="251" t="e">
        <f>VLOOKUP(#REF!,'اعضاء هيئة التدريس'!#REF!,2,)</f>
        <v>#REF!</v>
      </c>
    </row>
    <row r="28" spans="1:58" s="285" customFormat="1" ht="15.75" hidden="1">
      <c r="A28" s="328"/>
      <c r="B28" s="715" t="s">
        <v>769</v>
      </c>
      <c r="C28" s="726" t="str">
        <f>VLOOKUP(B28,مقررات!$A$1:$F$411,2,FALSE)</f>
        <v>نباتات طبية</v>
      </c>
      <c r="D28" s="211">
        <f>VLOOKUP(B28,مقررات!$A$1:$F$452,3,FALSE)</f>
        <v>1</v>
      </c>
      <c r="E28" s="211">
        <f>VLOOKUP(B28,مقررات!$A$1:$F$476,4,FALSE)</f>
        <v>2</v>
      </c>
      <c r="F28" s="211">
        <f t="shared" si="0"/>
        <v>2</v>
      </c>
      <c r="G28" s="60" t="str">
        <f>VLOOKUP(B28,مقررات!$A$1:$F$409,6,FALSE)</f>
        <v>B211</v>
      </c>
      <c r="H28" s="60" t="s">
        <v>1825</v>
      </c>
      <c r="I28" s="262" t="str">
        <f>VLOOKUP(H28,'اعضاء هيئة التدريس'!$B$1:$D$300,2,FALSE)</f>
        <v>د/ فتحى محمد الشايب</v>
      </c>
      <c r="J28" s="73"/>
      <c r="K28" s="73" t="s">
        <v>1119</v>
      </c>
      <c r="L28" s="73"/>
      <c r="M28" s="73"/>
      <c r="N28" s="73"/>
      <c r="O28" s="73"/>
      <c r="P28" s="386" t="s">
        <v>1316</v>
      </c>
      <c r="Q28" s="414"/>
      <c r="R28" s="143"/>
      <c r="S28" s="143"/>
      <c r="T28" s="4"/>
      <c r="U28" s="4"/>
      <c r="V28" s="4"/>
      <c r="W28" s="4"/>
      <c r="X28" s="4"/>
      <c r="Y28" s="4"/>
      <c r="Z28" s="143"/>
      <c r="AA28" s="4"/>
      <c r="AB28" s="143"/>
      <c r="AC28" s="143"/>
      <c r="AD28" s="92"/>
      <c r="AE28" s="92"/>
      <c r="AF28" s="283"/>
      <c r="AG28" s="284"/>
      <c r="AH28" s="284"/>
      <c r="AI28" s="284"/>
      <c r="AJ28" s="284"/>
      <c r="AK28" s="284"/>
      <c r="AL28" s="284"/>
      <c r="AM28" s="284"/>
      <c r="AN28" s="284"/>
      <c r="AO28" s="284"/>
      <c r="AP28" s="284"/>
      <c r="AQ28" s="284"/>
      <c r="AR28" s="284"/>
      <c r="BF28" s="251" t="e">
        <f>VLOOKUP(#REF!,'اعضاء هيئة التدريس'!#REF!,2,)</f>
        <v>#REF!</v>
      </c>
    </row>
    <row r="29" spans="1:58" s="272" customFormat="1" ht="15.75" hidden="1" customHeight="1">
      <c r="A29" s="328"/>
      <c r="B29" s="716" t="s">
        <v>791</v>
      </c>
      <c r="C29" s="726" t="str">
        <f>VLOOKUP(B29,مقررات!$A$1:$F$411,2,FALSE)</f>
        <v>بيولوجيا البذور</v>
      </c>
      <c r="D29" s="211">
        <f>VLOOKUP(B29,مقررات!$A$1:$F$452,3,FALSE)</f>
        <v>2</v>
      </c>
      <c r="E29" s="211">
        <f>VLOOKUP(B29,مقررات!$A$1:$F$476,4,FALSE)</f>
        <v>2</v>
      </c>
      <c r="F29" s="211">
        <f t="shared" si="0"/>
        <v>3</v>
      </c>
      <c r="G29" s="60" t="str">
        <f>VLOOKUP(B29,مقررات!$A$1:$F$409,6,FALSE)</f>
        <v>B212</v>
      </c>
      <c r="H29" s="60" t="s">
        <v>1825</v>
      </c>
      <c r="I29" s="262" t="str">
        <f>VLOOKUP(H29,'اعضاء هيئة التدريس'!$B$1:$D$300,2,FALSE)</f>
        <v>د/ فتحى محمد الشايب</v>
      </c>
      <c r="J29" s="73"/>
      <c r="K29" s="73"/>
      <c r="L29" s="73"/>
      <c r="M29" s="73" t="s">
        <v>1068</v>
      </c>
      <c r="N29" s="73"/>
      <c r="O29" s="73"/>
      <c r="P29" s="1048"/>
      <c r="Q29" s="778"/>
      <c r="R29" s="195"/>
      <c r="S29" s="195"/>
      <c r="T29" s="158"/>
      <c r="U29" s="158"/>
      <c r="V29" s="158"/>
      <c r="W29" s="158"/>
      <c r="X29" s="158"/>
      <c r="Y29" s="158"/>
      <c r="Z29" s="195"/>
      <c r="AA29" s="158"/>
      <c r="AB29" s="195"/>
      <c r="AC29" s="195"/>
      <c r="AD29" s="92"/>
      <c r="AE29" s="92"/>
      <c r="AF29" s="283"/>
      <c r="AG29" s="283"/>
      <c r="AH29" s="283"/>
      <c r="AI29" s="283"/>
      <c r="AJ29" s="283"/>
      <c r="AK29" s="283"/>
      <c r="AL29" s="283"/>
      <c r="AM29" s="283"/>
      <c r="AN29" s="283"/>
      <c r="AO29" s="283"/>
      <c r="AP29" s="283"/>
      <c r="AQ29" s="283"/>
      <c r="AR29" s="283"/>
      <c r="BF29" s="251" t="e">
        <f>VLOOKUP(#REF!,'اعضاء هيئة التدريس'!#REF!,2,)</f>
        <v>#REF!</v>
      </c>
    </row>
    <row r="30" spans="1:58" s="272" customFormat="1" ht="15.75" hidden="1">
      <c r="A30" s="367"/>
      <c r="B30" s="288" t="s">
        <v>787</v>
      </c>
      <c r="C30" s="726" t="str">
        <f>VLOOKUP(B30,مقررات!$A$1:$F$411,2,FALSE)</f>
        <v>تلوث بيئة</v>
      </c>
      <c r="D30" s="211">
        <f>VLOOKUP(B30,مقررات!$A$1:$F$452,3,FALSE)</f>
        <v>2</v>
      </c>
      <c r="E30" s="211">
        <f>VLOOKUP(B30,مقررات!$A$1:$F$476,4,FALSE)</f>
        <v>2</v>
      </c>
      <c r="F30" s="211">
        <f t="shared" si="0"/>
        <v>3</v>
      </c>
      <c r="G30" s="60">
        <f>VLOOKUP(B30,مقررات!$A$1:$F$409,6,FALSE)</f>
        <v>0</v>
      </c>
      <c r="H30" s="298" t="s">
        <v>1813</v>
      </c>
      <c r="I30" s="262" t="str">
        <f>VLOOKUP(H30,'اعضاء هيئة التدريس'!$B$1:$D$300,2,FALSE)</f>
        <v>ا.د/ حسن الطنطاوى</v>
      </c>
      <c r="J30" s="267"/>
      <c r="K30" s="267"/>
      <c r="L30" s="250"/>
      <c r="M30" s="250" t="s">
        <v>1070</v>
      </c>
      <c r="N30" s="250"/>
      <c r="O30" s="267"/>
      <c r="P30" s="386" t="s">
        <v>1316</v>
      </c>
      <c r="Q30" s="449"/>
      <c r="R30" s="370"/>
      <c r="S30" s="265"/>
      <c r="T30" s="282"/>
      <c r="U30" s="282"/>
      <c r="V30" s="282"/>
      <c r="W30" s="282"/>
      <c r="X30" s="282"/>
      <c r="Y30" s="282"/>
      <c r="Z30" s="282"/>
      <c r="AA30" s="282"/>
      <c r="AB30" s="251"/>
      <c r="AC30" s="251"/>
      <c r="AD30" s="283"/>
      <c r="AE30" s="284"/>
      <c r="AF30" s="283"/>
      <c r="AG30" s="283"/>
      <c r="AH30" s="283"/>
      <c r="AI30" s="283"/>
      <c r="AJ30" s="283"/>
      <c r="AK30" s="283"/>
      <c r="AL30" s="283"/>
      <c r="AM30" s="283"/>
      <c r="AN30" s="283"/>
      <c r="AO30" s="283"/>
      <c r="AP30" s="283"/>
      <c r="AQ30" s="283"/>
      <c r="AR30" s="283"/>
      <c r="BF30" s="251" t="e">
        <f>VLOOKUP(#REF!,'اعضاء هيئة التدريس'!#REF!,2,)</f>
        <v>#REF!</v>
      </c>
    </row>
    <row r="31" spans="1:58" s="285" customFormat="1" ht="25.5" hidden="1" customHeight="1">
      <c r="A31" s="328"/>
      <c r="B31" s="716" t="s">
        <v>790</v>
      </c>
      <c r="C31" s="726" t="str">
        <f>VLOOKUP(B31,مقررات!$A$1:$F$411,2,FALSE)</f>
        <v>زراعة الأنسجة</v>
      </c>
      <c r="D31" s="211">
        <f>VLOOKUP(B31,مقررات!$A$1:$F$452,3,FALSE)</f>
        <v>2</v>
      </c>
      <c r="E31" s="211">
        <f>VLOOKUP(B31,مقررات!$A$1:$F$476,4,FALSE)</f>
        <v>2</v>
      </c>
      <c r="F31" s="211">
        <f t="shared" ref="F31:F62" si="2">D31+0.5*E31</f>
        <v>3</v>
      </c>
      <c r="G31" s="60" t="str">
        <f>VLOOKUP(B31,مقررات!$A$1:$F$409,6,FALSE)</f>
        <v>B212</v>
      </c>
      <c r="H31" s="60" t="s">
        <v>1862</v>
      </c>
      <c r="I31" s="262" t="str">
        <f>VLOOKUP(H31,'اعضاء هيئة التدريس'!$B$1:$D$300,2,FALSE)</f>
        <v>د/  مجدي زكي مطر</v>
      </c>
      <c r="J31" s="73"/>
      <c r="K31" s="73" t="s">
        <v>1067</v>
      </c>
      <c r="L31" s="73"/>
      <c r="M31" s="73"/>
      <c r="N31" s="73"/>
      <c r="O31" s="73"/>
      <c r="P31" s="1047"/>
      <c r="Q31" s="778"/>
      <c r="R31" s="195"/>
      <c r="S31" s="195"/>
      <c r="T31" s="158"/>
      <c r="U31" s="158"/>
      <c r="V31" s="158"/>
      <c r="W31" s="158"/>
      <c r="X31" s="158"/>
      <c r="Y31" s="158"/>
      <c r="Z31" s="195"/>
      <c r="AA31" s="158"/>
      <c r="AB31" s="195"/>
      <c r="AC31" s="195"/>
      <c r="AD31" s="91"/>
      <c r="AE31" s="91"/>
      <c r="AF31" s="283"/>
      <c r="AG31" s="284"/>
      <c r="AH31" s="284"/>
      <c r="AI31" s="284"/>
      <c r="AJ31" s="284"/>
      <c r="AK31" s="284"/>
      <c r="AL31" s="284"/>
      <c r="AM31" s="284"/>
      <c r="AN31" s="284"/>
      <c r="AO31" s="284"/>
      <c r="AP31" s="284"/>
      <c r="AQ31" s="284"/>
      <c r="AR31" s="284"/>
      <c r="BF31" s="251" t="e">
        <f>VLOOKUP(#REF!,'اعضاء هيئة التدريس'!#REF!,2,)</f>
        <v>#REF!</v>
      </c>
    </row>
    <row r="32" spans="1:58" s="272" customFormat="1" ht="15.75" hidden="1" customHeight="1">
      <c r="A32" s="328"/>
      <c r="B32" s="715" t="s">
        <v>773</v>
      </c>
      <c r="C32" s="726" t="str">
        <f>VLOOKUP(B32,مقررات!$A$1:$F$411,2,FALSE)</f>
        <v>علم الفطريات</v>
      </c>
      <c r="D32" s="211">
        <f>VLOOKUP(B32,مقررات!$A$1:$F$452,3,FALSE)</f>
        <v>2</v>
      </c>
      <c r="E32" s="211">
        <f>VLOOKUP(B32,مقررات!$A$1:$F$476,4,FALSE)</f>
        <v>2</v>
      </c>
      <c r="F32" s="211">
        <f t="shared" si="2"/>
        <v>3</v>
      </c>
      <c r="G32" s="60" t="str">
        <f>VLOOKUP(B32,مقررات!$A$1:$F$409,6,FALSE)</f>
        <v>B121</v>
      </c>
      <c r="H32" s="60" t="s">
        <v>1815</v>
      </c>
      <c r="I32" s="262" t="str">
        <f>VLOOKUP(H32,'اعضاء هيئة التدريس'!$B$1:$D$300,2,FALSE)</f>
        <v>ا.د/ محمد مدحت غريب</v>
      </c>
      <c r="J32" s="73"/>
      <c r="K32" s="73"/>
      <c r="L32" s="73" t="s">
        <v>1068</v>
      </c>
      <c r="M32" s="73"/>
      <c r="N32" s="73"/>
      <c r="O32" s="73"/>
      <c r="P32" s="255" t="s">
        <v>1318</v>
      </c>
      <c r="Q32" s="414"/>
      <c r="R32" s="143"/>
      <c r="S32" s="143"/>
      <c r="T32" s="4"/>
      <c r="U32" s="4"/>
      <c r="V32" s="4"/>
      <c r="W32" s="4"/>
      <c r="X32" s="4"/>
      <c r="Y32" s="4"/>
      <c r="Z32" s="143"/>
      <c r="AA32" s="4"/>
      <c r="AB32" s="143"/>
      <c r="AC32" s="143"/>
      <c r="AD32" s="92"/>
      <c r="AE32" s="92"/>
      <c r="AF32" s="283"/>
      <c r="AG32" s="283"/>
      <c r="AH32" s="283"/>
      <c r="AI32" s="283"/>
      <c r="AJ32" s="283"/>
      <c r="AK32" s="283"/>
      <c r="AL32" s="283"/>
      <c r="AM32" s="283"/>
      <c r="AN32" s="283"/>
      <c r="AO32" s="283"/>
      <c r="AP32" s="283"/>
      <c r="AQ32" s="283"/>
      <c r="AR32" s="283"/>
      <c r="BF32" s="251" t="e">
        <f>VLOOKUP(#REF!,'اعضاء هيئة التدريس'!#REF!,2,)</f>
        <v>#REF!</v>
      </c>
    </row>
    <row r="33" spans="1:58" s="272" customFormat="1" ht="15" hidden="1" customHeight="1">
      <c r="A33" s="367"/>
      <c r="B33" s="245" t="s">
        <v>777</v>
      </c>
      <c r="C33" s="726" t="str">
        <f>VLOOKUP(B33,مقررات!$A$1:$F$411,2,FALSE)</f>
        <v>جغرافيا نباتية</v>
      </c>
      <c r="D33" s="211">
        <f>VLOOKUP(B33,مقررات!$A$1:$F$452,3,FALSE)</f>
        <v>2</v>
      </c>
      <c r="E33" s="211">
        <v>0</v>
      </c>
      <c r="F33" s="211">
        <f t="shared" si="2"/>
        <v>2</v>
      </c>
      <c r="G33" s="60" t="str">
        <f>VLOOKUP(B33,مقررات!$A$1:$F$409,6,FALSE)</f>
        <v>B211</v>
      </c>
      <c r="H33" s="60" t="s">
        <v>1819</v>
      </c>
      <c r="I33" s="262" t="str">
        <f>VLOOKUP(H33,'اعضاء هيئة التدريس'!$B$1:$D$300,2,FALSE)</f>
        <v>ا.د/ زكى عبدالحمد تركى</v>
      </c>
      <c r="J33" s="73"/>
      <c r="K33" s="73"/>
      <c r="L33" s="73"/>
      <c r="M33" s="73"/>
      <c r="N33" s="73" t="s">
        <v>1068</v>
      </c>
      <c r="O33" s="73"/>
      <c r="P33" s="386" t="s">
        <v>1316</v>
      </c>
      <c r="Q33" s="445"/>
      <c r="R33" s="370"/>
      <c r="S33" s="265"/>
      <c r="T33" s="282"/>
      <c r="U33" s="282"/>
      <c r="V33" s="282"/>
      <c r="W33" s="282"/>
      <c r="X33" s="282"/>
      <c r="Y33" s="282"/>
      <c r="Z33" s="282"/>
      <c r="AA33" s="282"/>
      <c r="AB33" s="251"/>
      <c r="AC33" s="251"/>
      <c r="AD33" s="283"/>
      <c r="AE33" s="283"/>
      <c r="AF33" s="283"/>
      <c r="AG33" s="283"/>
      <c r="AH33" s="283"/>
      <c r="AI33" s="283"/>
      <c r="AJ33" s="283"/>
      <c r="AK33" s="283"/>
      <c r="AL33" s="283"/>
      <c r="AM33" s="283"/>
      <c r="AN33" s="283"/>
      <c r="AO33" s="283"/>
      <c r="AP33" s="283"/>
      <c r="AQ33" s="283"/>
      <c r="AR33" s="283"/>
      <c r="BF33" s="251" t="e">
        <f>VLOOKUP(#REF!,'اعضاء هيئة التدريس'!#REF!,2,)</f>
        <v>#REF!</v>
      </c>
    </row>
    <row r="34" spans="1:58" s="272" customFormat="1" ht="15" hidden="1" customHeight="1">
      <c r="A34" s="328"/>
      <c r="B34" s="715" t="s">
        <v>778</v>
      </c>
      <c r="C34" s="726" t="str">
        <f>VLOOKUP(B34,مقررات!$A$1:$F$411,2,FALSE)</f>
        <v>بيولوجيا جزيئية</v>
      </c>
      <c r="D34" s="211">
        <f>VLOOKUP(B34,مقررات!$A$1:$F$452,3,FALSE)</f>
        <v>2</v>
      </c>
      <c r="E34" s="211">
        <f>VLOOKUP(B34,مقررات!$A$1:$F$476,4,FALSE)</f>
        <v>2</v>
      </c>
      <c r="F34" s="211">
        <f t="shared" si="2"/>
        <v>3</v>
      </c>
      <c r="G34" s="60" t="str">
        <f>VLOOKUP(B34,مقررات!$A$1:$F$409,6,FALSE)</f>
        <v>------</v>
      </c>
      <c r="H34" s="60" t="s">
        <v>1827</v>
      </c>
      <c r="I34" s="262" t="str">
        <f>VLOOKUP(H34,'اعضاء هيئة التدريس'!$B$1:$D$300,2,FALSE)</f>
        <v>د/ اميمة عبداللطيف عيسى</v>
      </c>
      <c r="J34" s="73"/>
      <c r="K34" s="73" t="s">
        <v>1067</v>
      </c>
      <c r="L34" s="73"/>
      <c r="M34" s="73"/>
      <c r="N34" s="73"/>
      <c r="O34" s="73"/>
      <c r="P34" s="1046"/>
      <c r="Q34" s="414"/>
      <c r="R34" s="143"/>
      <c r="S34" s="143"/>
      <c r="T34" s="4"/>
      <c r="U34" s="4"/>
      <c r="V34" s="4"/>
      <c r="W34" s="4"/>
      <c r="X34" s="4"/>
      <c r="Y34" s="4"/>
      <c r="Z34" s="143"/>
      <c r="AA34" s="4"/>
      <c r="AB34" s="143"/>
      <c r="AC34" s="143"/>
      <c r="AD34" s="91"/>
      <c r="AE34" s="91"/>
      <c r="AF34" s="283"/>
      <c r="AG34" s="283"/>
      <c r="AH34" s="283"/>
      <c r="AI34" s="283"/>
      <c r="AJ34" s="283"/>
      <c r="AK34" s="283"/>
      <c r="AL34" s="283"/>
      <c r="AM34" s="283"/>
      <c r="AN34" s="283"/>
      <c r="AO34" s="283"/>
      <c r="AP34" s="283"/>
      <c r="AQ34" s="283"/>
      <c r="AR34" s="283"/>
      <c r="BF34" s="251" t="e">
        <f>VLOOKUP(#REF!,'اعضاء هيئة التدريس'!#REF!,2,)</f>
        <v>#REF!</v>
      </c>
    </row>
    <row r="35" spans="1:58" s="272" customFormat="1" ht="15.75" hidden="1" customHeight="1">
      <c r="A35" s="367"/>
      <c r="B35" s="245" t="s">
        <v>783</v>
      </c>
      <c r="C35" s="726" t="str">
        <f>VLOOKUP(B35,مقررات!$A$1:$F$411,2,FALSE)</f>
        <v>مشروع بحثى</v>
      </c>
      <c r="D35" s="211">
        <f>VLOOKUP(B35,مقررات!$A$1:$F$452,3,FALSE)</f>
        <v>1</v>
      </c>
      <c r="E35" s="211">
        <f>VLOOKUP(B35,مقررات!$A$1:$F$476,4,FALSE)</f>
        <v>2</v>
      </c>
      <c r="F35" s="211">
        <f t="shared" si="2"/>
        <v>2</v>
      </c>
      <c r="G35" s="60">
        <f>VLOOKUP(B35,مقررات!$A$1:$F$409,6,FALSE)</f>
        <v>0</v>
      </c>
      <c r="H35" s="60" t="s">
        <v>1821</v>
      </c>
      <c r="I35" s="262" t="str">
        <f>VLOOKUP(H35,'اعضاء هيئة التدريس'!$B$1:$D$300,2,FALSE)</f>
        <v>ا.د/ محمد توفيق شعبان</v>
      </c>
      <c r="J35" s="73"/>
      <c r="K35" s="73" t="s">
        <v>1233</v>
      </c>
      <c r="L35" s="73"/>
      <c r="M35" s="73"/>
      <c r="N35" s="73"/>
      <c r="O35" s="73"/>
      <c r="P35" s="386" t="s">
        <v>1320</v>
      </c>
      <c r="Q35" s="440"/>
      <c r="R35" s="427"/>
      <c r="S35" s="282"/>
      <c r="T35" s="282"/>
      <c r="U35" s="282"/>
      <c r="V35" s="282"/>
      <c r="W35" s="282"/>
      <c r="X35" s="282"/>
      <c r="Y35" s="282"/>
      <c r="Z35" s="282"/>
      <c r="AA35" s="282"/>
      <c r="AB35" s="251"/>
      <c r="AC35" s="251"/>
      <c r="AD35" s="283"/>
      <c r="AE35" s="283"/>
      <c r="AF35" s="283"/>
      <c r="AG35" s="283"/>
      <c r="AH35" s="283"/>
      <c r="AI35" s="283"/>
      <c r="AJ35" s="283"/>
      <c r="AK35" s="283"/>
      <c r="AL35" s="283"/>
      <c r="AM35" s="283"/>
      <c r="AN35" s="283"/>
      <c r="AO35" s="283"/>
      <c r="AP35" s="283"/>
      <c r="AQ35" s="283"/>
      <c r="AR35" s="283"/>
      <c r="BF35" s="251" t="e">
        <f>VLOOKUP(#REF!,'اعضاء هيئة التدريس'!#REF!,2,)</f>
        <v>#REF!</v>
      </c>
    </row>
    <row r="36" spans="1:58" s="272" customFormat="1" ht="15.75" hidden="1" customHeight="1">
      <c r="A36" s="328"/>
      <c r="B36" s="715" t="s">
        <v>795</v>
      </c>
      <c r="C36" s="726" t="str">
        <f>VLOOKUP(B36,مقررات!$A$1:$F$411,2,FALSE)</f>
        <v>أنزيمات</v>
      </c>
      <c r="D36" s="211">
        <f>VLOOKUP(B36,مقررات!$A$1:$F$452,3,FALSE)</f>
        <v>2</v>
      </c>
      <c r="E36" s="211">
        <f>VLOOKUP(B36,مقررات!$A$1:$F$476,4,FALSE)</f>
        <v>2</v>
      </c>
      <c r="F36" s="211">
        <f t="shared" si="2"/>
        <v>3</v>
      </c>
      <c r="G36" s="60" t="str">
        <f>VLOOKUP(B36,مقررات!$A$1:$F$409,6,FALSE)</f>
        <v>B313</v>
      </c>
      <c r="H36" s="60" t="s">
        <v>1817</v>
      </c>
      <c r="I36" s="262" t="str">
        <f>VLOOKUP(H36,'اعضاء هيئة التدريس'!$B$1:$D$300,2,FALSE)</f>
        <v>ا.د/ محمد احمد زايد</v>
      </c>
      <c r="J36" s="73"/>
      <c r="K36" s="73" t="s">
        <v>1068</v>
      </c>
      <c r="L36" s="73"/>
      <c r="M36" s="73"/>
      <c r="N36" s="73"/>
      <c r="O36" s="73"/>
      <c r="P36" s="386" t="s">
        <v>1316</v>
      </c>
      <c r="Q36" s="414"/>
      <c r="R36" s="143"/>
      <c r="S36" s="143"/>
      <c r="T36" s="4"/>
      <c r="U36" s="4"/>
      <c r="V36" s="4"/>
      <c r="W36" s="4"/>
      <c r="X36" s="4"/>
      <c r="Y36" s="4"/>
      <c r="Z36" s="143"/>
      <c r="AA36" s="4"/>
      <c r="AB36" s="143"/>
      <c r="AC36" s="143"/>
      <c r="AD36" s="91"/>
      <c r="AE36" s="91"/>
      <c r="AF36" s="283"/>
      <c r="AG36" s="283"/>
      <c r="AH36" s="283"/>
      <c r="AI36" s="283"/>
      <c r="AJ36" s="283"/>
      <c r="AK36" s="283"/>
      <c r="AL36" s="283"/>
      <c r="AM36" s="283"/>
      <c r="AN36" s="283"/>
      <c r="AO36" s="283"/>
      <c r="AP36" s="283"/>
      <c r="AQ36" s="283"/>
      <c r="AR36" s="283"/>
      <c r="BF36" s="251" t="e">
        <f>VLOOKUP(#REF!,'اعضاء هيئة التدريس'!#REF!,2,)</f>
        <v>#REF!</v>
      </c>
    </row>
    <row r="37" spans="1:58" s="272" customFormat="1" ht="15" hidden="1" customHeight="1">
      <c r="A37" s="367"/>
      <c r="B37" s="456" t="s">
        <v>796</v>
      </c>
      <c r="C37" s="726" t="str">
        <f>VLOOKUP(B37,مقررات!$A$1:$F$411,2,FALSE)</f>
        <v>فسيولوجيا البكتريا</v>
      </c>
      <c r="D37" s="211">
        <f>VLOOKUP(B37,مقررات!$A$1:$F$452,3,FALSE)</f>
        <v>2</v>
      </c>
      <c r="E37" s="211">
        <f>VLOOKUP(B37,مقررات!$A$1:$F$476,4,FALSE)</f>
        <v>2</v>
      </c>
      <c r="F37" s="211">
        <f t="shared" si="2"/>
        <v>3</v>
      </c>
      <c r="G37" s="60" t="str">
        <f>VLOOKUP(B37,مقررات!$A$1:$F$409,6,FALSE)</f>
        <v>B221</v>
      </c>
      <c r="H37" s="60" t="s">
        <v>1823</v>
      </c>
      <c r="I37" s="262" t="str">
        <f>VLOOKUP(H37,'اعضاء هيئة التدريس'!$B$1:$D$300,2,FALSE)</f>
        <v>د/ صابحة محمود الصباغ</v>
      </c>
      <c r="J37" s="73"/>
      <c r="K37" s="73"/>
      <c r="L37" s="73"/>
      <c r="M37" s="73" t="s">
        <v>1067</v>
      </c>
      <c r="N37" s="73"/>
      <c r="O37" s="73"/>
      <c r="P37" s="386" t="s">
        <v>1322</v>
      </c>
      <c r="Q37" s="446"/>
      <c r="R37" s="722"/>
      <c r="S37" s="563"/>
      <c r="T37" s="210"/>
      <c r="U37" s="210"/>
      <c r="V37" s="210"/>
      <c r="W37" s="210"/>
      <c r="X37" s="210"/>
      <c r="Y37" s="210"/>
      <c r="Z37" s="406"/>
      <c r="AA37" s="210"/>
      <c r="AB37" s="406"/>
      <c r="AC37" s="406"/>
      <c r="AD37" s="220"/>
      <c r="AE37" s="220"/>
      <c r="AF37" s="283"/>
      <c r="AG37" s="283"/>
      <c r="AH37" s="283"/>
      <c r="AI37" s="283"/>
      <c r="AJ37" s="283"/>
      <c r="AK37" s="283"/>
      <c r="AL37" s="283"/>
      <c r="AM37" s="283"/>
      <c r="AN37" s="283"/>
      <c r="AO37" s="283"/>
      <c r="AP37" s="283"/>
      <c r="AQ37" s="283"/>
      <c r="AR37" s="283"/>
      <c r="BF37" s="251" t="e">
        <f>VLOOKUP(#REF!,'اعضاء هيئة التدريس'!#REF!,2,)</f>
        <v>#REF!</v>
      </c>
    </row>
    <row r="38" spans="1:58" s="272" customFormat="1" ht="18.75" hidden="1" customHeight="1">
      <c r="A38" s="328"/>
      <c r="B38" s="715" t="s">
        <v>797</v>
      </c>
      <c r="C38" s="726" t="str">
        <f>VLOOKUP(B38,مقررات!$A$1:$F$411,2,FALSE)</f>
        <v>فسيولوجيا كائنات دقيقة</v>
      </c>
      <c r="D38" s="211">
        <f>VLOOKUP(B38,مقررات!$A$1:$F$452,3,FALSE)</f>
        <v>1</v>
      </c>
      <c r="E38" s="211">
        <f>VLOOKUP(B38,مقررات!$A$1:$F$476,4,FALSE)</f>
        <v>2</v>
      </c>
      <c r="F38" s="211">
        <f t="shared" si="2"/>
        <v>2</v>
      </c>
      <c r="G38" s="717" t="str">
        <f>VLOOKUP(B38,مقررات!$A$1:$F$409,6,FALSE)</f>
        <v>B222-B322</v>
      </c>
      <c r="H38" s="60" t="s">
        <v>1823</v>
      </c>
      <c r="I38" s="262" t="str">
        <f>VLOOKUP(H38,'اعضاء هيئة التدريس'!$B$1:$D$300,2,FALSE)</f>
        <v>د/ صابحة محمود الصباغ</v>
      </c>
      <c r="J38" s="73"/>
      <c r="K38" s="73"/>
      <c r="L38" s="73"/>
      <c r="M38" s="73"/>
      <c r="N38" s="73" t="s">
        <v>1067</v>
      </c>
      <c r="O38" s="73"/>
      <c r="P38" s="386" t="s">
        <v>1322</v>
      </c>
      <c r="Q38" s="414"/>
      <c r="R38" s="143"/>
      <c r="S38" s="143"/>
      <c r="T38" s="4"/>
      <c r="U38" s="4"/>
      <c r="V38" s="4"/>
      <c r="W38" s="4"/>
      <c r="X38" s="4"/>
      <c r="Y38" s="4"/>
      <c r="Z38" s="143"/>
      <c r="AA38" s="4"/>
      <c r="AB38" s="143"/>
      <c r="AC38" s="143"/>
      <c r="AD38" s="91"/>
      <c r="AE38" s="91"/>
      <c r="AF38" s="283"/>
      <c r="AG38" s="283"/>
      <c r="AH38" s="283"/>
      <c r="AI38" s="283"/>
      <c r="AJ38" s="283"/>
      <c r="AK38" s="283"/>
      <c r="AL38" s="283"/>
      <c r="AM38" s="283"/>
      <c r="AN38" s="283"/>
      <c r="AO38" s="283"/>
      <c r="AP38" s="283"/>
      <c r="AQ38" s="283"/>
      <c r="AR38" s="283"/>
      <c r="BF38" s="251" t="e">
        <f>VLOOKUP(#REF!,'اعضاء هيئة التدريس'!#REF!,2,)</f>
        <v>#REF!</v>
      </c>
    </row>
    <row r="39" spans="1:58" s="272" customFormat="1" ht="15" hidden="1" customHeight="1">
      <c r="A39" s="367"/>
      <c r="B39" s="245" t="s">
        <v>1965</v>
      </c>
      <c r="C39" s="726" t="str">
        <f>VLOOKUP(B39,مقررات!$A$1:$F$411,2,FALSE)</f>
        <v>خلية ووراثة</v>
      </c>
      <c r="D39" s="211">
        <f>VLOOKUP(B39,مقررات!$A$1:$F$452,3,FALSE)</f>
        <v>1</v>
      </c>
      <c r="E39" s="211">
        <f>VLOOKUP(B39,مقررات!$A$1:$F$476,4,FALSE)</f>
        <v>2</v>
      </c>
      <c r="F39" s="211">
        <f t="shared" si="2"/>
        <v>2</v>
      </c>
      <c r="G39" s="60" t="str">
        <f>VLOOKUP(B39,مقررات!$A$1:$F$409,6,FALSE)</f>
        <v>Mi103</v>
      </c>
      <c r="H39" s="60" t="s">
        <v>1862</v>
      </c>
      <c r="I39" s="262" t="str">
        <f>VLOOKUP(H39,'اعضاء هيئة التدريس'!$B$1:$D$300,2,FALSE)</f>
        <v>د/  مجدي زكي مطر</v>
      </c>
      <c r="J39" s="73"/>
      <c r="K39" s="73"/>
      <c r="L39" s="73"/>
      <c r="M39" s="73"/>
      <c r="N39" s="73" t="s">
        <v>1112</v>
      </c>
      <c r="O39" s="73"/>
      <c r="P39" s="252"/>
      <c r="Q39" s="445"/>
      <c r="R39" s="370"/>
      <c r="S39" s="265"/>
      <c r="T39" s="282"/>
      <c r="U39" s="282"/>
      <c r="V39" s="282"/>
      <c r="W39" s="282"/>
      <c r="X39" s="282"/>
      <c r="Y39" s="282"/>
      <c r="Z39" s="282"/>
      <c r="AA39" s="282"/>
      <c r="AB39" s="251"/>
      <c r="AC39" s="251"/>
      <c r="AD39" s="283"/>
      <c r="AE39" s="283"/>
      <c r="AF39" s="283"/>
      <c r="AG39" s="283"/>
      <c r="AH39" s="283"/>
      <c r="AI39" s="283"/>
      <c r="AJ39" s="283"/>
      <c r="AK39" s="283"/>
      <c r="AL39" s="283"/>
      <c r="AM39" s="283"/>
      <c r="AN39" s="283"/>
      <c r="AO39" s="283"/>
      <c r="AP39" s="283"/>
      <c r="AQ39" s="283"/>
      <c r="AR39" s="283"/>
      <c r="BF39" s="251" t="e">
        <f>VLOOKUP(#REF!,'اعضاء هيئة التدريس'!#REF!,2,)</f>
        <v>#REF!</v>
      </c>
    </row>
    <row r="40" spans="1:58" ht="15.75" hidden="1" customHeight="1">
      <c r="A40" s="367">
        <v>1</v>
      </c>
      <c r="B40" s="288" t="s">
        <v>647</v>
      </c>
      <c r="C40" s="726" t="str">
        <f>VLOOKUP(B40,مقررات!$A$1:$F$411,2,FALSE)</f>
        <v>بحث ومقال</v>
      </c>
      <c r="D40" s="211">
        <f>VLOOKUP(B40,مقررات!$A$1:$F$452,3,FALSE)</f>
        <v>2</v>
      </c>
      <c r="E40" s="211">
        <f>VLOOKUP(B40,مقررات!$A$1:$F$476,4,FALSE)</f>
        <v>0</v>
      </c>
      <c r="F40" s="211">
        <f t="shared" si="2"/>
        <v>2</v>
      </c>
      <c r="G40" s="60" t="str">
        <f>VLOOKUP(B40,مقررات!$A$1:$F$409,6,FALSE)</f>
        <v>CH211</v>
      </c>
      <c r="H40" s="298"/>
      <c r="I40" s="262" t="e">
        <f>VLOOKUP(H40,'اعضاء هيئة التدريس'!$B$1:$D$300,2,FALSE)</f>
        <v>#N/A</v>
      </c>
      <c r="J40" s="267"/>
      <c r="K40" s="267"/>
      <c r="L40" s="250"/>
      <c r="M40" s="267"/>
      <c r="N40" s="250"/>
      <c r="O40" s="250"/>
      <c r="P40" s="386"/>
      <c r="Q40" s="446"/>
      <c r="R40" s="370"/>
      <c r="S40" s="265"/>
      <c r="T40" s="282"/>
      <c r="U40" s="282"/>
      <c r="V40" s="282"/>
      <c r="W40" s="282"/>
      <c r="X40" s="282"/>
      <c r="Y40" s="282"/>
      <c r="Z40" s="282"/>
      <c r="AA40" s="282"/>
      <c r="AB40" s="251"/>
      <c r="AC40" s="251"/>
      <c r="AD40" s="283"/>
      <c r="AE40" s="283"/>
      <c r="BF40" s="251" t="e">
        <f>VLOOKUP(#REF!,'اعضاء هيئة التدريس'!#REF!,2,)</f>
        <v>#REF!</v>
      </c>
    </row>
    <row r="41" spans="1:58" ht="15.75" hidden="1" customHeight="1">
      <c r="A41" s="367">
        <v>2</v>
      </c>
      <c r="B41" s="288" t="s">
        <v>608</v>
      </c>
      <c r="C41" s="726" t="str">
        <f>VLOOKUP(B41,مقررات!$A$1:$F$411,2,FALSE)</f>
        <v>أسس كيمائية فيزيائية</v>
      </c>
      <c r="D41" s="211">
        <f>VLOOKUP(B41,مقررات!$A$1:$F$452,3,FALSE)</f>
        <v>2</v>
      </c>
      <c r="E41" s="211">
        <f>VLOOKUP(B41,مقررات!$A$1:$F$476,4,FALSE)</f>
        <v>2</v>
      </c>
      <c r="F41" s="211">
        <f t="shared" si="2"/>
        <v>3</v>
      </c>
      <c r="G41" s="60" t="str">
        <f>VLOOKUP(B41,مقررات!$A$1:$F$409,6,FALSE)</f>
        <v>-</v>
      </c>
      <c r="H41" s="705" t="s">
        <v>1991</v>
      </c>
      <c r="I41" s="262" t="str">
        <f>VLOOKUP(H41,'اعضاء هيئة التدريس'!$B$1:$D$300,2,FALSE)</f>
        <v>أ.د/ عبلة حتحوت</v>
      </c>
      <c r="J41" s="774" t="s">
        <v>1069</v>
      </c>
      <c r="K41" s="773"/>
      <c r="L41" s="774"/>
      <c r="M41" s="773"/>
      <c r="N41" s="773"/>
      <c r="O41" s="774"/>
      <c r="P41" s="255" t="s">
        <v>1324</v>
      </c>
      <c r="Q41" s="414"/>
      <c r="R41" s="143"/>
      <c r="S41" s="143"/>
      <c r="T41" s="4">
        <v>1</v>
      </c>
      <c r="U41" s="4">
        <v>6</v>
      </c>
      <c r="V41" s="4"/>
      <c r="W41" s="4">
        <v>5</v>
      </c>
      <c r="X41" s="4"/>
      <c r="Y41" s="4"/>
      <c r="Z41" s="143"/>
      <c r="AA41" s="4"/>
      <c r="AB41" s="143">
        <v>1</v>
      </c>
      <c r="AC41" s="143"/>
      <c r="AD41" s="91"/>
      <c r="AE41" s="91"/>
      <c r="BF41" s="251" t="e">
        <f>VLOOKUP(#REF!,'اعضاء هيئة التدريس'!#REF!,2,)</f>
        <v>#REF!</v>
      </c>
    </row>
    <row r="42" spans="1:58" ht="15" hidden="1" customHeight="1">
      <c r="A42" s="367">
        <v>3</v>
      </c>
      <c r="B42" s="288" t="s">
        <v>608</v>
      </c>
      <c r="C42" s="726" t="str">
        <f>VLOOKUP(B42,مقررات!$A$1:$F$411,2,FALSE)</f>
        <v>أسس كيمائية فيزيائية</v>
      </c>
      <c r="D42" s="211">
        <f>VLOOKUP(B42,مقررات!$A$1:$F$452,3,FALSE)</f>
        <v>2</v>
      </c>
      <c r="E42" s="211">
        <f>VLOOKUP(B42,مقررات!$A$1:$F$476,4,FALSE)</f>
        <v>2</v>
      </c>
      <c r="F42" s="211">
        <f t="shared" si="2"/>
        <v>3</v>
      </c>
      <c r="G42" s="60" t="str">
        <f>VLOOKUP(B42,مقررات!$A$1:$F$409,6,FALSE)</f>
        <v>-</v>
      </c>
      <c r="H42" s="705" t="s">
        <v>1992</v>
      </c>
      <c r="I42" s="262" t="str">
        <f>VLOOKUP(H42,'اعضاء هيئة التدريس'!$B$1:$D$300,2,FALSE)</f>
        <v>د.صافيناز حمدي</v>
      </c>
      <c r="J42" s="774" t="s">
        <v>1069</v>
      </c>
      <c r="K42" s="773"/>
      <c r="L42" s="774"/>
      <c r="M42" s="773"/>
      <c r="N42" s="773"/>
      <c r="O42" s="774"/>
      <c r="P42" s="255" t="s">
        <v>1324</v>
      </c>
      <c r="Q42" s="414"/>
      <c r="R42" s="143"/>
      <c r="S42" s="143"/>
      <c r="T42" s="4">
        <v>1</v>
      </c>
      <c r="U42" s="4">
        <v>6</v>
      </c>
      <c r="V42" s="4"/>
      <c r="W42" s="4">
        <v>5</v>
      </c>
      <c r="X42" s="4"/>
      <c r="Y42" s="4"/>
      <c r="Z42" s="143"/>
      <c r="AA42" s="4"/>
      <c r="AB42" s="143">
        <v>1</v>
      </c>
      <c r="AC42" s="143"/>
      <c r="AD42" s="91"/>
      <c r="AE42" s="91"/>
      <c r="BF42" s="251" t="e">
        <f>VLOOKUP(#REF!,'اعضاء هيئة التدريس'!#REF!,2,)</f>
        <v>#REF!</v>
      </c>
    </row>
    <row r="43" spans="1:58" s="285" customFormat="1" ht="15" hidden="1" customHeight="1">
      <c r="A43" s="367">
        <v>4</v>
      </c>
      <c r="B43" s="288" t="s">
        <v>1124</v>
      </c>
      <c r="C43" s="726" t="str">
        <f>VLOOKUP(B43,مقررات!$A$1:$F$411,2,FALSE)</f>
        <v>اسس كيمياء فيزيائية (غير متخصصين)</v>
      </c>
      <c r="D43" s="211">
        <f>VLOOKUP(B43,مقررات!$A$1:$F$452,3,FALSE)</f>
        <v>3</v>
      </c>
      <c r="E43" s="211">
        <f>VLOOKUP(B43,مقررات!$A$1:$F$476,4,FALSE)</f>
        <v>2</v>
      </c>
      <c r="F43" s="211">
        <f t="shared" si="2"/>
        <v>4</v>
      </c>
      <c r="G43" s="60">
        <f>VLOOKUP(B43,مقررات!$A$1:$F$409,6,FALSE)</f>
        <v>0</v>
      </c>
      <c r="H43" s="21" t="s">
        <v>1764</v>
      </c>
      <c r="I43" s="262" t="str">
        <f>VLOOKUP(H43,'اعضاء هيئة التدريس'!$B$1:$D$300,2,FALSE)</f>
        <v>د. مها خضر</v>
      </c>
      <c r="J43" s="471"/>
      <c r="K43" s="774" t="s">
        <v>1067</v>
      </c>
      <c r="L43" s="775"/>
      <c r="M43" s="471"/>
      <c r="N43" s="775"/>
      <c r="O43" s="775"/>
      <c r="P43" s="255"/>
      <c r="Q43" s="779"/>
      <c r="R43" s="652"/>
      <c r="S43" s="386"/>
      <c r="T43" s="4"/>
      <c r="U43" s="4"/>
      <c r="V43" s="4"/>
      <c r="W43" s="4"/>
      <c r="X43" s="4"/>
      <c r="Y43" s="4"/>
      <c r="Z43" s="143"/>
      <c r="AA43" s="4"/>
      <c r="AB43" s="143"/>
      <c r="AC43" s="143"/>
      <c r="AD43" s="810"/>
      <c r="AE43" s="89"/>
      <c r="AF43" s="283"/>
      <c r="AG43" s="284"/>
      <c r="AH43" s="284"/>
      <c r="AI43" s="284"/>
      <c r="AJ43" s="284"/>
      <c r="AK43" s="284"/>
      <c r="AL43" s="284"/>
      <c r="AM43" s="284"/>
      <c r="AN43" s="284"/>
      <c r="AO43" s="284"/>
      <c r="AP43" s="284"/>
      <c r="AQ43" s="284"/>
      <c r="AR43" s="284"/>
      <c r="BF43" s="251" t="e">
        <f>VLOOKUP(#REF!,'اعضاء هيئة التدريس'!#REF!,2,)</f>
        <v>#REF!</v>
      </c>
    </row>
    <row r="44" spans="1:58" ht="15.75" hidden="1" customHeight="1">
      <c r="A44" s="367">
        <v>5</v>
      </c>
      <c r="B44" s="288" t="s">
        <v>609</v>
      </c>
      <c r="C44" s="726" t="str">
        <f>VLOOKUP(B44,مقررات!$A$1:$F$411,2,FALSE)</f>
        <v>أسس كيمياء غير عضوية</v>
      </c>
      <c r="D44" s="211">
        <f>VLOOKUP(B44,مقررات!$A$1:$F$452,3,FALSE)</f>
        <v>1.5</v>
      </c>
      <c r="E44" s="211">
        <f>VLOOKUP(B44,مقررات!$A$1:$F$476,4,FALSE)</f>
        <v>1</v>
      </c>
      <c r="F44" s="211">
        <f t="shared" si="2"/>
        <v>2</v>
      </c>
      <c r="G44" s="60" t="str">
        <f>VLOOKUP(B44,مقررات!$A$1:$F$409,6,FALSE)</f>
        <v>-</v>
      </c>
      <c r="H44" s="347" t="s">
        <v>1745</v>
      </c>
      <c r="I44" s="262" t="str">
        <f>VLOOKUP(H44,'اعضاء هيئة التدريس'!$B$1:$D$300,2,FALSE)</f>
        <v>د. سناء امام</v>
      </c>
      <c r="J44" s="454"/>
      <c r="K44" s="454" t="s">
        <v>1067</v>
      </c>
      <c r="L44" s="454"/>
      <c r="M44" s="454"/>
      <c r="N44" s="454"/>
      <c r="O44" s="454"/>
      <c r="P44" s="255" t="s">
        <v>1324</v>
      </c>
      <c r="Q44" s="447"/>
      <c r="R44" s="355"/>
      <c r="S44" s="265"/>
      <c r="T44" s="282">
        <v>2</v>
      </c>
      <c r="U44" s="282"/>
      <c r="V44" s="282"/>
      <c r="W44" s="282"/>
      <c r="X44" s="282"/>
      <c r="Y44" s="282"/>
      <c r="Z44" s="282"/>
      <c r="AA44" s="282"/>
      <c r="AB44" s="251"/>
      <c r="AC44" s="251"/>
      <c r="AD44" s="283"/>
      <c r="AE44" s="283"/>
      <c r="BF44" s="251" t="e">
        <f>VLOOKUP(#REF!,'اعضاء هيئة التدريس'!#REF!,2,)</f>
        <v>#REF!</v>
      </c>
    </row>
    <row r="45" spans="1:58" ht="22.5" hidden="1">
      <c r="A45" s="367">
        <v>11</v>
      </c>
      <c r="B45" s="288" t="s">
        <v>613</v>
      </c>
      <c r="C45" s="961" t="str">
        <f>VLOOKUP(B45,مقررات!$A$1:$F$411,2,FALSE)</f>
        <v>كيمياء عملية تحليلية وفيزيائية وغير عضوية(1)</v>
      </c>
      <c r="D45" s="211">
        <f>VLOOKUP(B45,مقررات!$A$1:$F$452,3,FALSE)</f>
        <v>0</v>
      </c>
      <c r="E45" s="211">
        <f>VLOOKUP(B45,مقررات!$A$1:$F$476,4,FALSE)</f>
        <v>4</v>
      </c>
      <c r="F45" s="211">
        <f t="shared" si="2"/>
        <v>2</v>
      </c>
      <c r="G45" s="60" t="str">
        <f>VLOOKUP(B45,مقررات!$A$1:$F$409,6,FALSE)</f>
        <v>-</v>
      </c>
      <c r="H45" s="60"/>
      <c r="I45" s="262" t="e">
        <f>VLOOKUP(H45,'اعضاء هيئة التدريس'!$B$1:$D$300,2,FALSE)</f>
        <v>#N/A</v>
      </c>
      <c r="J45" s="454"/>
      <c r="K45" s="454"/>
      <c r="L45" s="454"/>
      <c r="M45" s="454"/>
      <c r="N45" s="454"/>
      <c r="O45" s="454"/>
      <c r="P45" s="386"/>
      <c r="Q45" s="446"/>
      <c r="R45" s="654"/>
      <c r="S45" s="265"/>
      <c r="T45" s="282">
        <v>6</v>
      </c>
      <c r="U45" s="282"/>
      <c r="V45" s="282"/>
      <c r="W45" s="282"/>
      <c r="X45" s="282"/>
      <c r="Y45" s="282"/>
      <c r="Z45" s="282"/>
      <c r="AA45" s="282"/>
      <c r="AB45" s="251"/>
      <c r="AC45" s="251"/>
      <c r="AD45" s="283"/>
      <c r="AE45" s="283"/>
      <c r="BF45" s="251" t="e">
        <f>VLOOKUP(#REF!,'اعضاء هيئة التدريس'!#REF!,2,)</f>
        <v>#REF!</v>
      </c>
    </row>
    <row r="46" spans="1:58" s="272" customFormat="1" ht="15.75" hidden="1">
      <c r="A46" s="367">
        <v>13</v>
      </c>
      <c r="B46" s="288" t="s">
        <v>615</v>
      </c>
      <c r="C46" s="726" t="str">
        <f>VLOOKUP(B46,مقررات!$A$1:$F$411,2,FALSE)</f>
        <v>ديناميكا حرارية</v>
      </c>
      <c r="D46" s="211">
        <f>VLOOKUP(B46,مقررات!$A$1:$F$452,3,FALSE)</f>
        <v>1.5</v>
      </c>
      <c r="E46" s="211">
        <f>VLOOKUP(B46,مقررات!$A$1:$F$476,4,FALSE)</f>
        <v>1</v>
      </c>
      <c r="F46" s="211">
        <f t="shared" si="2"/>
        <v>2</v>
      </c>
      <c r="G46" s="60" t="str">
        <f>VLOOKUP(B46,مقررات!$A$1:$F$409,6,FALSE)</f>
        <v>CH111</v>
      </c>
      <c r="H46" s="60" t="s">
        <v>1752</v>
      </c>
      <c r="I46" s="262" t="str">
        <f>VLOOKUP(H46,'اعضاء هيئة التدريس'!$B$1:$D$300,2,FALSE)</f>
        <v>د/ ايمن شبل</v>
      </c>
      <c r="J46" s="454"/>
      <c r="K46" s="454"/>
      <c r="L46" s="454" t="s">
        <v>1067</v>
      </c>
      <c r="M46" s="454"/>
      <c r="N46" s="454"/>
      <c r="O46" s="454"/>
      <c r="P46" s="255" t="s">
        <v>1324</v>
      </c>
      <c r="Q46" s="446"/>
      <c r="R46" s="370"/>
      <c r="S46" s="265"/>
      <c r="T46" s="282"/>
      <c r="U46" s="282"/>
      <c r="V46" s="282"/>
      <c r="W46" s="282"/>
      <c r="X46" s="282"/>
      <c r="Y46" s="282"/>
      <c r="Z46" s="282"/>
      <c r="AA46" s="282"/>
      <c r="AB46" s="251"/>
      <c r="AC46" s="251"/>
      <c r="AD46" s="283"/>
      <c r="AE46" s="283"/>
      <c r="AF46" s="283"/>
      <c r="AG46" s="283"/>
      <c r="AH46" s="283"/>
      <c r="AI46" s="283"/>
      <c r="AJ46" s="283"/>
      <c r="AK46" s="283"/>
      <c r="AL46" s="283"/>
      <c r="AM46" s="283"/>
      <c r="AN46" s="283"/>
      <c r="AO46" s="283"/>
      <c r="AP46" s="283"/>
      <c r="AQ46" s="283"/>
      <c r="AR46" s="283"/>
      <c r="BF46" s="251" t="e">
        <f>VLOOKUP(#REF!,'اعضاء هيئة التدريس'!#REF!,2,)</f>
        <v>#REF!</v>
      </c>
    </row>
    <row r="47" spans="1:58" s="285" customFormat="1" ht="15" hidden="1" customHeight="1">
      <c r="A47" s="367">
        <v>14</v>
      </c>
      <c r="B47" s="288" t="s">
        <v>615</v>
      </c>
      <c r="C47" s="726" t="str">
        <f>VLOOKUP(B47,مقررات!$A$1:$F$411,2,FALSE)</f>
        <v>ديناميكا حرارية</v>
      </c>
      <c r="D47" s="211">
        <f>VLOOKUP(B47,مقررات!$A$1:$F$452,3,FALSE)</f>
        <v>1.5</v>
      </c>
      <c r="E47" s="211">
        <f>VLOOKUP(B47,مقررات!$A$1:$F$476,4,FALSE)</f>
        <v>1</v>
      </c>
      <c r="F47" s="211">
        <f t="shared" si="2"/>
        <v>2</v>
      </c>
      <c r="G47" s="60" t="str">
        <f>VLOOKUP(B47,مقررات!$A$1:$F$409,6,FALSE)</f>
        <v>CH111</v>
      </c>
      <c r="H47" s="60" t="s">
        <v>1754</v>
      </c>
      <c r="I47" s="262" t="str">
        <f>VLOOKUP(H47,'اعضاء هيئة التدريس'!$B$1:$D$300,2,FALSE)</f>
        <v>د/ اسامة سمير</v>
      </c>
      <c r="J47" s="454"/>
      <c r="K47" s="454"/>
      <c r="L47" s="454" t="s">
        <v>1067</v>
      </c>
      <c r="M47" s="454"/>
      <c r="N47" s="454"/>
      <c r="O47" s="454"/>
      <c r="P47" s="255" t="s">
        <v>1324</v>
      </c>
      <c r="Q47" s="446"/>
      <c r="R47" s="370"/>
      <c r="S47" s="265"/>
      <c r="T47" s="282"/>
      <c r="U47" s="282"/>
      <c r="V47" s="282"/>
      <c r="W47" s="282"/>
      <c r="X47" s="282"/>
      <c r="Y47" s="282"/>
      <c r="Z47" s="282"/>
      <c r="AA47" s="282"/>
      <c r="AB47" s="251"/>
      <c r="AC47" s="251"/>
      <c r="AD47" s="283"/>
      <c r="AE47" s="283"/>
      <c r="AF47" s="283"/>
      <c r="AG47" s="284"/>
      <c r="AH47" s="284"/>
      <c r="AI47" s="284"/>
      <c r="AJ47" s="284"/>
      <c r="AK47" s="284"/>
      <c r="AL47" s="284"/>
      <c r="AM47" s="284"/>
      <c r="AN47" s="284"/>
      <c r="AO47" s="284"/>
      <c r="AP47" s="284"/>
      <c r="AQ47" s="284"/>
      <c r="AR47" s="284"/>
      <c r="BF47" s="251" t="e">
        <f>VLOOKUP(#REF!,'اعضاء هيئة التدريس'!#REF!,2,)</f>
        <v>#REF!</v>
      </c>
    </row>
    <row r="48" spans="1:58" s="156" customFormat="1" ht="15.75" hidden="1" customHeight="1">
      <c r="A48" s="367">
        <v>15</v>
      </c>
      <c r="B48" s="288" t="s">
        <v>1134</v>
      </c>
      <c r="C48" s="726" t="str">
        <f>VLOOKUP(B48,مقررات!$A$1:$F$411,2,FALSE)</f>
        <v>ديناميكا حرارية 2</v>
      </c>
      <c r="D48" s="211">
        <f>VLOOKUP(B48,مقررات!$A$1:$F$452,3,FALSE)</f>
        <v>1</v>
      </c>
      <c r="E48" s="211">
        <f>VLOOKUP(B48,مقررات!$A$1:$F$476,4,FALSE)</f>
        <v>2</v>
      </c>
      <c r="F48" s="211">
        <f t="shared" si="2"/>
        <v>2</v>
      </c>
      <c r="G48" s="60" t="str">
        <f>VLOOKUP(B48,مقررات!$A$1:$F$409,6,FALSE)</f>
        <v>CH111</v>
      </c>
      <c r="H48" s="52" t="s">
        <v>1752</v>
      </c>
      <c r="I48" s="262" t="str">
        <f>VLOOKUP(H48,'اعضاء هيئة التدريس'!$B$1:$D$300,2,FALSE)</f>
        <v>د/ ايمن شبل</v>
      </c>
      <c r="J48" s="774"/>
      <c r="K48" s="774"/>
      <c r="L48" s="774" t="s">
        <v>1067</v>
      </c>
      <c r="M48" s="774"/>
      <c r="N48" s="774"/>
      <c r="O48" s="774"/>
      <c r="P48" s="255" t="s">
        <v>1324</v>
      </c>
      <c r="Q48" s="414"/>
      <c r="R48" s="143"/>
      <c r="S48" s="143"/>
      <c r="T48" s="4"/>
      <c r="U48" s="4"/>
      <c r="V48" s="4"/>
      <c r="W48" s="4"/>
      <c r="X48" s="4"/>
      <c r="Y48" s="4"/>
      <c r="Z48" s="143"/>
      <c r="AA48" s="4"/>
      <c r="AB48" s="143"/>
      <c r="AC48" s="143"/>
      <c r="AD48" s="92"/>
      <c r="AE48" s="92"/>
      <c r="AF48" s="220"/>
      <c r="AG48" s="220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BF48" s="707" t="e">
        <f>VLOOKUP(#REF!,'اعضاء هيئة التدريس'!#REF!,2,)</f>
        <v>#REF!</v>
      </c>
    </row>
    <row r="49" spans="1:58" s="272" customFormat="1" ht="15.75" hidden="1" customHeight="1">
      <c r="A49" s="367">
        <v>16</v>
      </c>
      <c r="B49" s="288" t="s">
        <v>616</v>
      </c>
      <c r="C49" s="726" t="str">
        <f>VLOOKUP(B49,مقررات!$A$1:$F$411,2,FALSE)</f>
        <v>كيمياء العناصر غير الانتقالية</v>
      </c>
      <c r="D49" s="211">
        <f>VLOOKUP(B49,مقررات!$A$1:$F$452,3,FALSE)</f>
        <v>1.5</v>
      </c>
      <c r="E49" s="211">
        <f>VLOOKUP(B49,مقررات!$A$1:$F$476,4,FALSE)</f>
        <v>1</v>
      </c>
      <c r="F49" s="211">
        <f t="shared" si="2"/>
        <v>2</v>
      </c>
      <c r="G49" s="60" t="str">
        <f>VLOOKUP(B49,مقررات!$A$1:$F$409,6,FALSE)</f>
        <v>CH122</v>
      </c>
      <c r="H49" s="60" t="s">
        <v>1698</v>
      </c>
      <c r="I49" s="262" t="str">
        <f>VLOOKUP(H49,'اعضاء هيئة التدريس'!$B$1:$D$300,2,FALSE)</f>
        <v>ا.د/ عبدة الطبل</v>
      </c>
      <c r="J49" s="454"/>
      <c r="K49" s="454"/>
      <c r="L49" s="454" t="s">
        <v>1070</v>
      </c>
      <c r="M49" s="454"/>
      <c r="N49" s="454"/>
      <c r="O49" s="454"/>
      <c r="P49" s="255" t="s">
        <v>1324</v>
      </c>
      <c r="Q49" s="446"/>
      <c r="R49" s="370"/>
      <c r="S49" s="265"/>
      <c r="T49" s="282"/>
      <c r="U49" s="282"/>
      <c r="V49" s="282"/>
      <c r="W49" s="282"/>
      <c r="X49" s="282"/>
      <c r="Y49" s="282"/>
      <c r="Z49" s="282"/>
      <c r="AA49" s="282"/>
      <c r="AB49" s="251"/>
      <c r="AC49" s="251"/>
      <c r="AD49" s="283"/>
      <c r="AE49" s="283"/>
      <c r="AF49" s="283"/>
      <c r="AG49" s="283"/>
      <c r="AH49" s="283"/>
      <c r="AI49" s="283"/>
      <c r="AJ49" s="283"/>
      <c r="AK49" s="283"/>
      <c r="AL49" s="283"/>
      <c r="AM49" s="283"/>
      <c r="AN49" s="283"/>
      <c r="AO49" s="283"/>
      <c r="AP49" s="283"/>
      <c r="AQ49" s="283"/>
      <c r="AR49" s="283"/>
      <c r="BF49" s="707" t="e">
        <f>VLOOKUP(#REF!,'اعضاء هيئة التدريس'!#REF!,2,)</f>
        <v>#REF!</v>
      </c>
    </row>
    <row r="50" spans="1:58" s="285" customFormat="1" ht="31.5" hidden="1" customHeight="1">
      <c r="A50" s="367">
        <v>17</v>
      </c>
      <c r="B50" s="288" t="s">
        <v>617</v>
      </c>
      <c r="C50" s="726" t="str">
        <f>VLOOKUP(B50,مقررات!$A$1:$F$411,2,FALSE)</f>
        <v>كيمياء تحليلية (2)</v>
      </c>
      <c r="D50" s="211">
        <f>VLOOKUP(B50,مقررات!$A$1:$F$452,3,FALSE)</f>
        <v>1.5</v>
      </c>
      <c r="E50" s="211">
        <f>VLOOKUP(B50,مقررات!$A$1:$F$476,4,FALSE)</f>
        <v>1</v>
      </c>
      <c r="F50" s="211">
        <f t="shared" si="2"/>
        <v>2</v>
      </c>
      <c r="G50" s="60" t="str">
        <f>VLOOKUP(B50,مقررات!$A$1:$F$409,6,FALSE)</f>
        <v>CH134</v>
      </c>
      <c r="H50" s="52" t="s">
        <v>1723</v>
      </c>
      <c r="I50" s="262" t="str">
        <f>VLOOKUP(H50,'اعضاء هيئة التدريس'!$B$1:$D$300,2,FALSE)</f>
        <v>ا.د/ محمد عياد</v>
      </c>
      <c r="J50" s="774"/>
      <c r="K50" s="774"/>
      <c r="L50" s="774"/>
      <c r="M50" s="774"/>
      <c r="N50" s="774"/>
      <c r="O50" s="774" t="s">
        <v>1068</v>
      </c>
      <c r="P50" s="255" t="s">
        <v>1324</v>
      </c>
      <c r="Q50" s="414"/>
      <c r="R50" s="143"/>
      <c r="S50" s="143"/>
      <c r="T50" s="4"/>
      <c r="U50" s="4"/>
      <c r="V50" s="4"/>
      <c r="W50" s="4"/>
      <c r="X50" s="4"/>
      <c r="Y50" s="4"/>
      <c r="Z50" s="143"/>
      <c r="AA50" s="4"/>
      <c r="AB50" s="143"/>
      <c r="AC50" s="143"/>
      <c r="AD50" s="92"/>
      <c r="AE50" s="92"/>
      <c r="AF50" s="283"/>
      <c r="AG50" s="284"/>
      <c r="AH50" s="284"/>
      <c r="AI50" s="284"/>
      <c r="AJ50" s="284"/>
      <c r="AK50" s="284"/>
      <c r="AL50" s="284"/>
      <c r="AM50" s="284"/>
      <c r="AN50" s="284"/>
      <c r="AO50" s="284"/>
      <c r="AP50" s="284"/>
      <c r="AQ50" s="284"/>
      <c r="AR50" s="284"/>
      <c r="BF50" s="707" t="e">
        <f>VLOOKUP(#REF!,'اعضاء هيئة التدريس'!#REF!,2,)</f>
        <v>#REF!</v>
      </c>
    </row>
    <row r="51" spans="1:58" s="221" customFormat="1" ht="15.75" hidden="1" customHeight="1">
      <c r="A51" s="367">
        <v>18</v>
      </c>
      <c r="B51" s="288" t="s">
        <v>617</v>
      </c>
      <c r="C51" s="726" t="str">
        <f>VLOOKUP(B51,مقررات!$A$1:$F$411,2,FALSE)</f>
        <v>كيمياء تحليلية (2)</v>
      </c>
      <c r="D51" s="211">
        <f>VLOOKUP(B51,مقررات!$A$1:$F$452,3,FALSE)</f>
        <v>1.5</v>
      </c>
      <c r="E51" s="211">
        <f>VLOOKUP(B51,مقررات!$A$1:$F$476,4,FALSE)</f>
        <v>1</v>
      </c>
      <c r="F51" s="211">
        <f t="shared" si="2"/>
        <v>2</v>
      </c>
      <c r="G51" s="60" t="str">
        <f>VLOOKUP(B51,مقررات!$A$1:$F$409,6,FALSE)</f>
        <v>CH134</v>
      </c>
      <c r="H51" s="52" t="s">
        <v>1750</v>
      </c>
      <c r="I51" s="262" t="str">
        <f>VLOOKUP(H51,'اعضاء هيئة التدريس'!$B$1:$D$300,2,FALSE)</f>
        <v>د/ نعيمة سالم</v>
      </c>
      <c r="J51" s="774"/>
      <c r="K51" s="774"/>
      <c r="L51" s="774"/>
      <c r="M51" s="774"/>
      <c r="N51" s="774"/>
      <c r="O51" s="774" t="s">
        <v>1068</v>
      </c>
      <c r="P51" s="255" t="s">
        <v>1324</v>
      </c>
      <c r="Q51" s="414"/>
      <c r="R51" s="143"/>
      <c r="S51" s="143"/>
      <c r="T51" s="4"/>
      <c r="U51" s="4"/>
      <c r="V51" s="4"/>
      <c r="W51" s="4"/>
      <c r="X51" s="4"/>
      <c r="Y51" s="4"/>
      <c r="Z51" s="143"/>
      <c r="AA51" s="4"/>
      <c r="AB51" s="143"/>
      <c r="AC51" s="143"/>
      <c r="AD51" s="92"/>
      <c r="AE51" s="92"/>
      <c r="AF51" s="220"/>
      <c r="AG51" s="220"/>
      <c r="AH51" s="220"/>
      <c r="AI51" s="220"/>
      <c r="AJ51" s="220"/>
      <c r="AK51" s="220"/>
      <c r="AL51" s="220"/>
      <c r="AM51" s="220"/>
      <c r="AN51" s="220"/>
      <c r="AO51" s="220"/>
      <c r="AP51" s="220"/>
      <c r="AQ51" s="220"/>
      <c r="AR51" s="220"/>
      <c r="BF51" s="707" t="e">
        <f>VLOOKUP(#REF!,'اعضاء هيئة التدريس'!#REF!,2,)</f>
        <v>#REF!</v>
      </c>
    </row>
    <row r="52" spans="1:58" s="156" customFormat="1" ht="15.75" hidden="1" customHeight="1">
      <c r="A52" s="367">
        <v>19</v>
      </c>
      <c r="B52" s="288" t="s">
        <v>618</v>
      </c>
      <c r="C52" s="726" t="str">
        <f>VLOOKUP(B52,مقررات!$A$1:$F$411,2,FALSE)</f>
        <v>مبادئ الكيمياء العضوية الفيزيائية</v>
      </c>
      <c r="D52" s="211">
        <f>VLOOKUP(B52,مقررات!$A$1:$F$452,3,FALSE)</f>
        <v>1.5</v>
      </c>
      <c r="E52" s="211">
        <f>VLOOKUP(B52,مقررات!$A$1:$F$476,4,FALSE)</f>
        <v>1</v>
      </c>
      <c r="F52" s="211">
        <f t="shared" si="2"/>
        <v>2</v>
      </c>
      <c r="G52" s="60" t="str">
        <f>VLOOKUP(B52,مقررات!$A$1:$F$409,6,FALSE)</f>
        <v>CH145</v>
      </c>
      <c r="H52" s="60" t="s">
        <v>1729</v>
      </c>
      <c r="I52" s="262" t="str">
        <f>VLOOKUP(H52,'اعضاء هيئة التدريس'!$B$1:$D$300,2,FALSE)</f>
        <v>ا.د/ عبد العليم حسن</v>
      </c>
      <c r="J52" s="454"/>
      <c r="K52" s="454" t="s">
        <v>1070</v>
      </c>
      <c r="L52" s="454"/>
      <c r="M52" s="454"/>
      <c r="N52" s="454"/>
      <c r="O52" s="454"/>
      <c r="P52" s="255" t="s">
        <v>1313</v>
      </c>
      <c r="Q52" s="449"/>
      <c r="R52" s="370"/>
      <c r="S52" s="265"/>
      <c r="T52" s="282"/>
      <c r="U52" s="282"/>
      <c r="V52" s="282"/>
      <c r="W52" s="282"/>
      <c r="X52" s="282"/>
      <c r="Y52" s="282"/>
      <c r="Z52" s="282"/>
      <c r="AA52" s="282"/>
      <c r="AB52" s="251"/>
      <c r="AC52" s="251"/>
      <c r="AD52" s="283"/>
      <c r="AE52" s="283"/>
      <c r="AF52" s="220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BF52" s="707" t="e">
        <f>VLOOKUP(#REF!,'اعضاء هيئة التدريس'!#REF!,2,)</f>
        <v>#REF!</v>
      </c>
    </row>
    <row r="53" spans="1:58" s="156" customFormat="1" ht="15.75" hidden="1">
      <c r="A53" s="367">
        <v>20</v>
      </c>
      <c r="B53" s="288" t="s">
        <v>619</v>
      </c>
      <c r="C53" s="726" t="str">
        <f>VLOOKUP(B53,مقررات!$A$1:$F$411,2,FALSE)</f>
        <v>كيمياء عضوية اليفاتية</v>
      </c>
      <c r="D53" s="211">
        <f>VLOOKUP(B53,مقررات!$A$1:$F$452,3,FALSE)</f>
        <v>1.5</v>
      </c>
      <c r="E53" s="211">
        <f>VLOOKUP(B53,مقررات!$A$1:$F$476,4,FALSE)</f>
        <v>1</v>
      </c>
      <c r="F53" s="211">
        <f t="shared" si="2"/>
        <v>2</v>
      </c>
      <c r="G53" s="60" t="str">
        <f>VLOOKUP(B53,مقررات!$A$1:$F$409,6,FALSE)</f>
        <v>CH145</v>
      </c>
      <c r="H53" s="52" t="s">
        <v>1727</v>
      </c>
      <c r="I53" s="262" t="str">
        <f>VLOOKUP(H53,'اعضاء هيئة التدريس'!$B$1:$D$300,2,FALSE)</f>
        <v>ا.د/ احمد عبدالمجبد</v>
      </c>
      <c r="J53" s="774"/>
      <c r="K53" s="774" t="s">
        <v>1068</v>
      </c>
      <c r="L53" s="774"/>
      <c r="M53" s="774" t="s">
        <v>1067</v>
      </c>
      <c r="N53" s="774"/>
      <c r="O53" s="774"/>
      <c r="P53" s="255" t="s">
        <v>1313</v>
      </c>
      <c r="Q53" s="414"/>
      <c r="R53" s="143"/>
      <c r="S53" s="143"/>
      <c r="T53" s="4"/>
      <c r="U53" s="4"/>
      <c r="V53" s="4"/>
      <c r="W53" s="4"/>
      <c r="X53" s="4"/>
      <c r="Y53" s="4"/>
      <c r="Z53" s="143"/>
      <c r="AA53" s="4"/>
      <c r="AB53" s="143"/>
      <c r="AC53" s="143"/>
      <c r="AD53" s="92"/>
      <c r="AE53" s="92"/>
      <c r="AF53" s="220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BF53" s="707" t="e">
        <f>VLOOKUP(#REF!,'اعضاء هيئة التدريس'!#REF!,2,)</f>
        <v>#REF!</v>
      </c>
    </row>
    <row r="54" spans="1:58" s="221" customFormat="1" ht="15.75" hidden="1">
      <c r="A54" s="367">
        <v>21</v>
      </c>
      <c r="B54" s="288" t="s">
        <v>620</v>
      </c>
      <c r="C54" s="726" t="str">
        <f>VLOOKUP(B54,مقررات!$A$1:$F$411,2,FALSE)</f>
        <v>كيمياء عضوية أروماتية</v>
      </c>
      <c r="D54" s="211">
        <f>VLOOKUP(B54,مقررات!$A$1:$F$452,3,FALSE)</f>
        <v>1.5</v>
      </c>
      <c r="E54" s="211">
        <f>VLOOKUP(B54,مقررات!$A$1:$F$476,4,FALSE)</f>
        <v>1</v>
      </c>
      <c r="F54" s="211">
        <f t="shared" si="2"/>
        <v>2</v>
      </c>
      <c r="G54" s="60" t="str">
        <f>VLOOKUP(B54,مقررات!$A$1:$F$409,6,FALSE)</f>
        <v>CH145</v>
      </c>
      <c r="H54" s="60" t="s">
        <v>1695</v>
      </c>
      <c r="I54" s="262" t="str">
        <f>VLOOKUP(H54,'اعضاء هيئة التدريس'!$B$1:$D$300,2,FALSE)</f>
        <v>ا.د/ عادل نصار</v>
      </c>
      <c r="J54" s="454"/>
      <c r="K54" s="454"/>
      <c r="L54" s="454"/>
      <c r="M54" s="454" t="s">
        <v>1070</v>
      </c>
      <c r="N54" s="454"/>
      <c r="O54" s="454"/>
      <c r="P54" s="255" t="s">
        <v>1324</v>
      </c>
      <c r="Q54" s="449"/>
      <c r="R54" s="370"/>
      <c r="S54" s="265"/>
      <c r="T54" s="282"/>
      <c r="U54" s="282"/>
      <c r="V54" s="282"/>
      <c r="W54" s="282"/>
      <c r="X54" s="282"/>
      <c r="Y54" s="282"/>
      <c r="Z54" s="282"/>
      <c r="AA54" s="282"/>
      <c r="AB54" s="251"/>
      <c r="AC54" s="251"/>
      <c r="AD54" s="283"/>
      <c r="AE54" s="283"/>
      <c r="AF54" s="220"/>
      <c r="AG54" s="220"/>
      <c r="AH54" s="220"/>
      <c r="AI54" s="220"/>
      <c r="AJ54" s="220"/>
      <c r="AK54" s="220"/>
      <c r="AL54" s="220"/>
      <c r="AM54" s="220"/>
      <c r="AN54" s="220"/>
      <c r="AO54" s="220"/>
      <c r="AP54" s="220"/>
      <c r="AQ54" s="220"/>
      <c r="AR54" s="220"/>
      <c r="BF54" s="707" t="e">
        <f>VLOOKUP(#REF!,'اعضاء هيئة التدريس'!#REF!,2,)</f>
        <v>#REF!</v>
      </c>
    </row>
    <row r="55" spans="1:58" s="221" customFormat="1" ht="15.75" hidden="1" customHeight="1">
      <c r="A55" s="367">
        <v>22</v>
      </c>
      <c r="B55" s="288" t="s">
        <v>663</v>
      </c>
      <c r="C55" s="726" t="str">
        <f>VLOOKUP(B55,مقررات!$A$1:$F$411,2,FALSE)</f>
        <v>كيمياء المجموعات الوظيفية</v>
      </c>
      <c r="D55" s="211">
        <f>VLOOKUP(B55,مقررات!$A$1:$F$452,3,FALSE)</f>
        <v>1.5</v>
      </c>
      <c r="E55" s="211">
        <f>VLOOKUP(B55,مقررات!$A$1:$F$476,4,FALSE)</f>
        <v>1</v>
      </c>
      <c r="F55" s="211">
        <f t="shared" si="2"/>
        <v>2</v>
      </c>
      <c r="G55" s="60" t="str">
        <f>VLOOKUP(B55,مقررات!$A$1:$F$409,6,FALSE)</f>
        <v>CH346</v>
      </c>
      <c r="H55" s="52" t="s">
        <v>1804</v>
      </c>
      <c r="I55" s="262" t="str">
        <f>VLOOKUP(H55,'اعضاء هيئة التدريس'!$B$1:$D$300,2,FALSE)</f>
        <v>د/ محمدعبدالله حواطة</v>
      </c>
      <c r="J55" s="774"/>
      <c r="K55" s="774"/>
      <c r="L55" s="774" t="s">
        <v>1068</v>
      </c>
      <c r="M55" s="774"/>
      <c r="N55" s="774"/>
      <c r="O55" s="774"/>
      <c r="P55" s="255" t="s">
        <v>1324</v>
      </c>
      <c r="Q55" s="414"/>
      <c r="R55" s="143"/>
      <c r="S55" s="143"/>
      <c r="T55" s="4"/>
      <c r="U55" s="4"/>
      <c r="V55" s="4"/>
      <c r="W55" s="4"/>
      <c r="X55" s="4"/>
      <c r="Y55" s="4"/>
      <c r="Z55" s="143"/>
      <c r="AA55" s="4"/>
      <c r="AB55" s="143"/>
      <c r="AC55" s="143"/>
      <c r="AD55" s="92"/>
      <c r="AE55" s="92"/>
      <c r="AF55" s="220"/>
      <c r="AG55" s="220"/>
      <c r="AH55" s="220"/>
      <c r="AI55" s="220"/>
      <c r="AJ55" s="220"/>
      <c r="AK55" s="220"/>
      <c r="AL55" s="220"/>
      <c r="AM55" s="220"/>
      <c r="AN55" s="220"/>
      <c r="AO55" s="220"/>
      <c r="AP55" s="220"/>
      <c r="AQ55" s="220"/>
      <c r="AR55" s="220"/>
      <c r="BF55" s="707" t="e">
        <f>VLOOKUP(#REF!,'اعضاء هيئة التدريس'!#REF!,2,)</f>
        <v>#REF!</v>
      </c>
    </row>
    <row r="56" spans="1:58" s="221" customFormat="1" ht="15.75" hidden="1" customHeight="1">
      <c r="A56" s="367">
        <v>23</v>
      </c>
      <c r="B56" s="288" t="s">
        <v>622</v>
      </c>
      <c r="C56" s="726" t="str">
        <f>VLOOKUP(B56,مقررات!$A$1:$F$411,2,FALSE)</f>
        <v>كيمياء عملية تحليلية وفيزيائية وغير عضوية (2)</v>
      </c>
      <c r="D56" s="211">
        <f>VLOOKUP(B56,مقررات!$A$1:$F$452,3,FALSE)</f>
        <v>0</v>
      </c>
      <c r="E56" s="211">
        <f>VLOOKUP(B56,مقررات!$A$1:$F$476,4,FALSE)</f>
        <v>4</v>
      </c>
      <c r="F56" s="211">
        <f t="shared" si="2"/>
        <v>2</v>
      </c>
      <c r="G56" s="60" t="str">
        <f>VLOOKUP(B56,مقررات!$A$1:$F$409,6,FALSE)</f>
        <v>CH176</v>
      </c>
      <c r="H56" s="60"/>
      <c r="I56" s="964" t="e">
        <f>VLOOKUP(H56,'اعضاء هيئة التدريس'!$B$1:$D$300,2,FALSE)</f>
        <v>#N/A</v>
      </c>
      <c r="J56" s="454"/>
      <c r="K56" s="454"/>
      <c r="L56" s="454"/>
      <c r="M56" s="454"/>
      <c r="N56" s="454"/>
      <c r="O56" s="454"/>
      <c r="P56" s="305"/>
      <c r="Q56" s="449"/>
      <c r="R56" s="370"/>
      <c r="S56" s="265"/>
      <c r="T56" s="282"/>
      <c r="U56" s="282"/>
      <c r="V56" s="282"/>
      <c r="W56" s="282"/>
      <c r="X56" s="282"/>
      <c r="Y56" s="282"/>
      <c r="Z56" s="282"/>
      <c r="AA56" s="282"/>
      <c r="AB56" s="251"/>
      <c r="AC56" s="251"/>
      <c r="AD56" s="283"/>
      <c r="AE56" s="283"/>
      <c r="AF56" s="220"/>
      <c r="AG56" s="220"/>
      <c r="AH56" s="220"/>
      <c r="AI56" s="220"/>
      <c r="AJ56" s="220"/>
      <c r="AK56" s="220"/>
      <c r="AL56" s="220"/>
      <c r="AM56" s="220"/>
      <c r="AN56" s="220"/>
      <c r="AO56" s="220"/>
      <c r="AP56" s="220"/>
      <c r="AQ56" s="220"/>
      <c r="AR56" s="220"/>
      <c r="BF56" s="707" t="e">
        <f>VLOOKUP(#REF!,'اعضاء هيئة التدريس'!#REF!,2,)</f>
        <v>#REF!</v>
      </c>
    </row>
    <row r="57" spans="1:58" s="221" customFormat="1" ht="15.75" hidden="1" customHeight="1">
      <c r="A57" s="367">
        <v>24</v>
      </c>
      <c r="B57" s="288" t="s">
        <v>623</v>
      </c>
      <c r="C57" s="726" t="str">
        <f>VLOOKUP(B57,مقررات!$A$1:$F$411,2,FALSE)</f>
        <v>كيمياء عملية عضوية (2)</v>
      </c>
      <c r="D57" s="211">
        <f>VLOOKUP(B57,مقررات!$A$1:$F$452,3,FALSE)</f>
        <v>0</v>
      </c>
      <c r="E57" s="211">
        <f>VLOOKUP(B57,مقررات!$A$1:$F$476,4,FALSE)</f>
        <v>4</v>
      </c>
      <c r="F57" s="211">
        <f t="shared" si="2"/>
        <v>2</v>
      </c>
      <c r="G57" s="60" t="str">
        <f>VLOOKUP(B57,مقررات!$A$1:$F$409,6,FALSE)</f>
        <v>CH177</v>
      </c>
      <c r="H57" s="52"/>
      <c r="I57" s="964" t="e">
        <f>VLOOKUP(H57,'اعضاء هيئة التدريس'!$B$1:$D$300,2,FALSE)</f>
        <v>#N/A</v>
      </c>
      <c r="J57" s="774"/>
      <c r="K57" s="774"/>
      <c r="L57" s="774"/>
      <c r="M57" s="774"/>
      <c r="N57" s="774"/>
      <c r="O57" s="774"/>
      <c r="P57" s="1050"/>
      <c r="Q57" s="414"/>
      <c r="R57" s="143"/>
      <c r="S57" s="143"/>
      <c r="T57" s="4"/>
      <c r="U57" s="4"/>
      <c r="V57" s="4"/>
      <c r="W57" s="4"/>
      <c r="X57" s="4"/>
      <c r="Y57" s="4"/>
      <c r="Z57" s="143"/>
      <c r="AA57" s="4"/>
      <c r="AB57" s="143"/>
      <c r="AC57" s="143"/>
      <c r="AD57" s="91"/>
      <c r="AE57" s="91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BF57" s="707" t="e">
        <f>VLOOKUP(#REF!,'اعضاء هيئة التدريس'!#REF!,2,)</f>
        <v>#REF!</v>
      </c>
    </row>
    <row r="58" spans="1:58" s="221" customFormat="1" ht="15.75" hidden="1" customHeight="1">
      <c r="A58" s="367">
        <v>25</v>
      </c>
      <c r="B58" s="288" t="s">
        <v>624</v>
      </c>
      <c r="C58" s="726" t="str">
        <f>VLOOKUP(B58,مقررات!$A$1:$F$411,2,FALSE)</f>
        <v>كيمياء كهربية (1)</v>
      </c>
      <c r="D58" s="211">
        <f>VLOOKUP(B58,مقررات!$A$1:$F$452,3,FALSE)</f>
        <v>1.5</v>
      </c>
      <c r="E58" s="211">
        <f>VLOOKUP(B58,مقررات!$A$1:$F$476,4,FALSE)</f>
        <v>1</v>
      </c>
      <c r="F58" s="211">
        <f t="shared" si="2"/>
        <v>2</v>
      </c>
      <c r="G58" s="60" t="str">
        <f>VLOOKUP(B58,مقررات!$A$1:$F$409,6,FALSE)</f>
        <v>CH111</v>
      </c>
      <c r="H58" s="60" t="s">
        <v>1725</v>
      </c>
      <c r="I58" s="262" t="str">
        <f>VLOOKUP(H58,'اعضاء هيئة التدريس'!$B$1:$D$300,2,FALSE)</f>
        <v>ا.د/ السيد الشريفي</v>
      </c>
      <c r="J58" s="454"/>
      <c r="K58" s="774" t="s">
        <v>1072</v>
      </c>
      <c r="L58" s="454"/>
      <c r="M58" s="454"/>
      <c r="N58" s="454"/>
      <c r="O58" s="454"/>
      <c r="P58" s="386" t="s">
        <v>1320</v>
      </c>
      <c r="Q58" s="445"/>
      <c r="R58" s="370"/>
      <c r="S58" s="265"/>
      <c r="T58" s="282"/>
      <c r="U58" s="282"/>
      <c r="V58" s="282"/>
      <c r="W58" s="282"/>
      <c r="X58" s="282"/>
      <c r="Y58" s="282"/>
      <c r="Z58" s="282"/>
      <c r="AA58" s="282"/>
      <c r="AB58" s="251"/>
      <c r="AC58" s="251"/>
      <c r="AD58" s="283"/>
      <c r="AE58" s="283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BF58" s="707" t="e">
        <f>VLOOKUP(#REF!,'اعضاء هيئة التدريس'!#REF!,2,)</f>
        <v>#REF!</v>
      </c>
    </row>
    <row r="59" spans="1:58" s="221" customFormat="1" ht="15.75" hidden="1" customHeight="1">
      <c r="A59" s="367">
        <v>26</v>
      </c>
      <c r="B59" s="288" t="s">
        <v>624</v>
      </c>
      <c r="C59" s="726" t="str">
        <f>VLOOKUP(B59,مقررات!$A$1:$F$411,2,FALSE)</f>
        <v>كيمياء كهربية (1)</v>
      </c>
      <c r="D59" s="211">
        <f>VLOOKUP(B59,مقررات!$A$1:$F$452,3,FALSE)</f>
        <v>1.5</v>
      </c>
      <c r="E59" s="211">
        <f>VLOOKUP(B59,مقررات!$A$1:$F$476,4,FALSE)</f>
        <v>1</v>
      </c>
      <c r="F59" s="211">
        <f t="shared" si="2"/>
        <v>2</v>
      </c>
      <c r="G59" s="60" t="str">
        <f>VLOOKUP(B59,مقررات!$A$1:$F$409,6,FALSE)</f>
        <v>CH111</v>
      </c>
      <c r="H59" s="60" t="s">
        <v>1707</v>
      </c>
      <c r="I59" s="262" t="str">
        <f>VLOOKUP(H59,'اعضاء هيئة التدريس'!$B$1:$D$300,2,FALSE)</f>
        <v>أ.د/ عبلة حتحوت</v>
      </c>
      <c r="J59" s="454"/>
      <c r="K59" s="257"/>
      <c r="L59" s="454"/>
      <c r="M59" s="454"/>
      <c r="N59" s="454"/>
      <c r="O59" s="454"/>
      <c r="P59" s="386" t="s">
        <v>1320</v>
      </c>
      <c r="Q59" s="445"/>
      <c r="R59" s="370"/>
      <c r="S59" s="265"/>
      <c r="T59" s="282"/>
      <c r="U59" s="282"/>
      <c r="V59" s="282"/>
      <c r="W59" s="282"/>
      <c r="X59" s="282"/>
      <c r="Y59" s="282"/>
      <c r="Z59" s="282"/>
      <c r="AA59" s="282"/>
      <c r="AB59" s="251"/>
      <c r="AC59" s="251"/>
      <c r="AD59" s="283"/>
      <c r="AE59" s="283"/>
      <c r="AF59" s="220"/>
      <c r="AG59" s="220"/>
      <c r="AH59" s="220"/>
      <c r="AI59" s="220"/>
      <c r="AJ59" s="220"/>
      <c r="AK59" s="220"/>
      <c r="AL59" s="220"/>
      <c r="AM59" s="220"/>
      <c r="AN59" s="220"/>
      <c r="AO59" s="220"/>
      <c r="AP59" s="220"/>
      <c r="AQ59" s="220"/>
      <c r="AR59" s="220"/>
      <c r="BF59" s="707" t="e">
        <f>VLOOKUP(#REF!,'اعضاء هيئة التدريس'!#REF!,2,)</f>
        <v>#REF!</v>
      </c>
    </row>
    <row r="60" spans="1:58" s="221" customFormat="1" ht="15.75" hidden="1" customHeight="1">
      <c r="A60" s="367">
        <v>27</v>
      </c>
      <c r="B60" s="288" t="s">
        <v>625</v>
      </c>
      <c r="C60" s="726" t="str">
        <f>VLOOKUP(B60,مقررات!$A$1:$F$411,2,FALSE)</f>
        <v>كيمياء حركية</v>
      </c>
      <c r="D60" s="211">
        <f>VLOOKUP(B60,مقررات!$A$1:$F$452,3,FALSE)</f>
        <v>1.5</v>
      </c>
      <c r="E60" s="211">
        <f>VLOOKUP(B60,مقررات!$A$1:$F$476,4,FALSE)</f>
        <v>1</v>
      </c>
      <c r="F60" s="211">
        <f t="shared" si="2"/>
        <v>2</v>
      </c>
      <c r="G60" s="60" t="str">
        <f>VLOOKUP(B60,مقررات!$A$1:$F$409,6,FALSE)</f>
        <v>CH111</v>
      </c>
      <c r="H60" s="52" t="s">
        <v>1750</v>
      </c>
      <c r="I60" s="262" t="str">
        <f>VLOOKUP(H60,'اعضاء هيئة التدريس'!$B$1:$D$300,2,FALSE)</f>
        <v>د/ نعيمة سالم</v>
      </c>
      <c r="J60" s="774"/>
      <c r="K60" s="774" t="s">
        <v>1070</v>
      </c>
      <c r="L60" s="774"/>
      <c r="M60" s="774"/>
      <c r="N60" s="774"/>
      <c r="O60" s="774"/>
      <c r="P60" s="255" t="s">
        <v>1313</v>
      </c>
      <c r="Q60" s="414"/>
      <c r="R60" s="143"/>
      <c r="S60" s="143"/>
      <c r="T60" s="4"/>
      <c r="U60" s="4"/>
      <c r="V60" s="4"/>
      <c r="W60" s="4"/>
      <c r="X60" s="4"/>
      <c r="Y60" s="4"/>
      <c r="Z60" s="143"/>
      <c r="AA60" s="4"/>
      <c r="AB60" s="143"/>
      <c r="AC60" s="143"/>
      <c r="AD60" s="91"/>
      <c r="AE60" s="91"/>
      <c r="AF60" s="220"/>
      <c r="AG60" s="220"/>
      <c r="AH60" s="220"/>
      <c r="AI60" s="220"/>
      <c r="AJ60" s="220"/>
      <c r="AK60" s="220"/>
      <c r="AL60" s="220"/>
      <c r="AM60" s="220"/>
      <c r="AN60" s="220"/>
      <c r="AO60" s="220"/>
      <c r="AP60" s="220"/>
      <c r="AQ60" s="220"/>
      <c r="AR60" s="220"/>
      <c r="BF60" s="707" t="e">
        <f>VLOOKUP(#REF!,'اعضاء هيئة التدريس'!#REF!,2,)</f>
        <v>#REF!</v>
      </c>
    </row>
    <row r="61" spans="1:58" s="122" customFormat="1" ht="24" hidden="1" customHeight="1">
      <c r="A61" s="367">
        <v>28</v>
      </c>
      <c r="B61" s="288" t="s">
        <v>626</v>
      </c>
      <c r="C61" s="726" t="str">
        <f>VLOOKUP(B61,مقررات!$A$1:$F$411,2,FALSE)</f>
        <v>كيمياء العناصر الانتقالية</v>
      </c>
      <c r="D61" s="211">
        <f>VLOOKUP(B61,مقررات!$A$1:$F$452,3,FALSE)</f>
        <v>1.5</v>
      </c>
      <c r="E61" s="211">
        <f>VLOOKUP(B61,مقررات!$A$1:$F$476,4,FALSE)</f>
        <v>1</v>
      </c>
      <c r="F61" s="211">
        <f t="shared" si="2"/>
        <v>2</v>
      </c>
      <c r="G61" s="60" t="str">
        <f>VLOOKUP(B61,مقررات!$A$1:$F$409,6,FALSE)</f>
        <v>CH222</v>
      </c>
      <c r="H61" s="60" t="s">
        <v>1723</v>
      </c>
      <c r="I61" s="262" t="str">
        <f>VLOOKUP(H61,'اعضاء هيئة التدريس'!$B$1:$D$300,2,FALSE)</f>
        <v>ا.د/ محمد عياد</v>
      </c>
      <c r="J61" s="454"/>
      <c r="K61" s="454"/>
      <c r="L61" s="454"/>
      <c r="M61" s="454" t="s">
        <v>1139</v>
      </c>
      <c r="N61" s="454"/>
      <c r="O61" s="454"/>
      <c r="P61" s="255" t="s">
        <v>1324</v>
      </c>
      <c r="Q61" s="446"/>
      <c r="R61" s="355"/>
      <c r="S61" s="265"/>
      <c r="T61" s="282"/>
      <c r="U61" s="282"/>
      <c r="V61" s="282"/>
      <c r="W61" s="282"/>
      <c r="X61" s="282"/>
      <c r="Y61" s="282"/>
      <c r="Z61" s="282"/>
      <c r="AA61" s="282"/>
      <c r="AB61" s="251"/>
      <c r="AC61" s="251"/>
      <c r="AD61" s="283"/>
      <c r="AE61" s="283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BF61" s="707" t="e">
        <f>VLOOKUP(#REF!,'اعضاء هيئة التدريس'!#REF!,2,)</f>
        <v>#REF!</v>
      </c>
    </row>
    <row r="62" spans="1:58" s="221" customFormat="1" ht="15.75" hidden="1" customHeight="1">
      <c r="A62" s="367">
        <v>29</v>
      </c>
      <c r="B62" s="288" t="s">
        <v>626</v>
      </c>
      <c r="C62" s="726" t="str">
        <f>VLOOKUP(B62,مقررات!$A$1:$F$411,2,FALSE)</f>
        <v>كيمياء العناصر الانتقالية</v>
      </c>
      <c r="D62" s="211">
        <f>VLOOKUP(B62,مقررات!$A$1:$F$452,3,FALSE)</f>
        <v>1.5</v>
      </c>
      <c r="E62" s="211">
        <f>VLOOKUP(B62,مقررات!$A$1:$F$476,4,FALSE)</f>
        <v>1</v>
      </c>
      <c r="F62" s="211">
        <f t="shared" si="2"/>
        <v>2</v>
      </c>
      <c r="G62" s="60" t="str">
        <f>VLOOKUP(B62,مقررات!$A$1:$F$409,6,FALSE)</f>
        <v>CH222</v>
      </c>
      <c r="H62" s="60" t="s">
        <v>1758</v>
      </c>
      <c r="I62" s="262" t="str">
        <f>VLOOKUP(H62,'اعضاء هيئة التدريس'!$B$1:$D$300,2,FALSE)</f>
        <v>د/ ريهام وجدى</v>
      </c>
      <c r="J62" s="454"/>
      <c r="K62" s="454"/>
      <c r="L62" s="454"/>
      <c r="M62" s="454" t="s">
        <v>1139</v>
      </c>
      <c r="N62" s="454"/>
      <c r="O62" s="454"/>
      <c r="P62" s="255" t="s">
        <v>1324</v>
      </c>
      <c r="Q62" s="446"/>
      <c r="R62" s="355"/>
      <c r="S62" s="265"/>
      <c r="T62" s="282"/>
      <c r="U62" s="282"/>
      <c r="V62" s="282"/>
      <c r="W62" s="282"/>
      <c r="X62" s="282"/>
      <c r="Y62" s="282"/>
      <c r="Z62" s="282"/>
      <c r="AA62" s="282"/>
      <c r="AB62" s="251"/>
      <c r="AC62" s="251"/>
      <c r="AD62" s="283"/>
      <c r="AE62" s="283"/>
      <c r="AF62" s="92"/>
      <c r="AG62" s="220"/>
      <c r="AH62" s="220"/>
      <c r="AI62" s="220"/>
      <c r="AJ62" s="220"/>
      <c r="AK62" s="220"/>
      <c r="AL62" s="220"/>
      <c r="AM62" s="220"/>
      <c r="AN62" s="220"/>
      <c r="AO62" s="220"/>
      <c r="AP62" s="220"/>
      <c r="AQ62" s="220"/>
      <c r="AR62" s="220"/>
      <c r="BF62" s="707" t="e">
        <f>VLOOKUP(#REF!,'اعضاء هيئة التدريس'!#REF!,2,)</f>
        <v>#REF!</v>
      </c>
    </row>
    <row r="63" spans="1:58" s="285" customFormat="1" ht="22.5" hidden="1" customHeight="1">
      <c r="A63" s="367">
        <v>30</v>
      </c>
      <c r="B63" s="288" t="s">
        <v>627</v>
      </c>
      <c r="C63" s="726" t="str">
        <f>VLOOKUP(B63,مقررات!$A$1:$F$411,2,FALSE)</f>
        <v>كيمياء المتراكبات</v>
      </c>
      <c r="D63" s="211">
        <f>VLOOKUP(B63,مقررات!$A$1:$F$452,3,FALSE)</f>
        <v>1.5</v>
      </c>
      <c r="E63" s="211">
        <f>VLOOKUP(B63,مقررات!$A$1:$F$476,4,FALSE)</f>
        <v>1</v>
      </c>
      <c r="F63" s="211">
        <f t="shared" ref="F63:F78" si="3">D63+0.5*E63</f>
        <v>2</v>
      </c>
      <c r="G63" s="60" t="str">
        <f>VLOOKUP(B63,مقررات!$A$1:$F$409,6,FALSE)</f>
        <v>CH323</v>
      </c>
      <c r="H63" s="52" t="s">
        <v>1709</v>
      </c>
      <c r="I63" s="262" t="str">
        <f>VLOOKUP(H63,'اعضاء هيئة التدريس'!$B$1:$D$300,2,FALSE)</f>
        <v>أ.د/ فتحي عبدالغني</v>
      </c>
      <c r="J63" s="774"/>
      <c r="K63" s="774"/>
      <c r="L63" s="774"/>
      <c r="M63" s="774" t="s">
        <v>1068</v>
      </c>
      <c r="N63" s="774"/>
      <c r="O63" s="774"/>
      <c r="P63" s="255" t="s">
        <v>1324</v>
      </c>
      <c r="Q63" s="414"/>
      <c r="R63" s="143"/>
      <c r="S63" s="143"/>
      <c r="T63" s="4"/>
      <c r="U63" s="4"/>
      <c r="V63" s="4"/>
      <c r="W63" s="4"/>
      <c r="X63" s="4"/>
      <c r="Y63" s="4"/>
      <c r="Z63" s="143"/>
      <c r="AA63" s="4"/>
      <c r="AB63" s="143"/>
      <c r="AC63" s="143"/>
      <c r="AD63" s="91"/>
      <c r="AE63" s="91"/>
      <c r="AF63" s="283"/>
      <c r="AG63" s="284"/>
      <c r="AH63" s="284"/>
      <c r="AI63" s="284"/>
      <c r="AJ63" s="284"/>
      <c r="AK63" s="284"/>
      <c r="AL63" s="284"/>
      <c r="AM63" s="284"/>
      <c r="AN63" s="284"/>
      <c r="AO63" s="284"/>
      <c r="AP63" s="284"/>
      <c r="AQ63" s="284"/>
      <c r="AR63" s="284"/>
      <c r="BF63" s="707" t="e">
        <f>VLOOKUP(#REF!,'اعضاء هيئة التدريس'!#REF!,2,)</f>
        <v>#REF!</v>
      </c>
    </row>
    <row r="64" spans="1:58" s="272" customFormat="1" ht="15.75" hidden="1" customHeight="1">
      <c r="A64" s="367">
        <v>31</v>
      </c>
      <c r="B64" s="288" t="s">
        <v>628</v>
      </c>
      <c r="C64" s="726" t="str">
        <f>VLOOKUP(B64,مقررات!$A$1:$F$411,2,FALSE)</f>
        <v>تحليل آلي (1)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si="3"/>
        <v>2</v>
      </c>
      <c r="G64" s="60" t="str">
        <f>VLOOKUP(B64,مقررات!$A$1:$F$409,6,FALSE)</f>
        <v>CH134</v>
      </c>
      <c r="H64" s="60" t="s">
        <v>1743</v>
      </c>
      <c r="I64" s="262" t="str">
        <f>VLOOKUP(H64,'اعضاء هيئة التدريس'!$B$1:$D$300,2,FALSE)</f>
        <v xml:space="preserve">د.هناء البرعي </v>
      </c>
      <c r="J64" s="454"/>
      <c r="K64" s="454" t="s">
        <v>1070</v>
      </c>
      <c r="L64" s="454"/>
      <c r="M64" s="454"/>
      <c r="N64" s="386"/>
      <c r="O64" s="454"/>
      <c r="P64" s="386" t="s">
        <v>1314</v>
      </c>
      <c r="Q64" s="780"/>
      <c r="R64" s="355"/>
      <c r="S64" s="265"/>
      <c r="T64" s="282"/>
      <c r="U64" s="282"/>
      <c r="V64" s="282"/>
      <c r="W64" s="282"/>
      <c r="X64" s="282"/>
      <c r="Y64" s="282"/>
      <c r="Z64" s="282"/>
      <c r="AA64" s="282"/>
      <c r="AB64" s="251"/>
      <c r="AC64" s="251"/>
      <c r="AD64" s="283"/>
      <c r="AE64" s="283"/>
      <c r="AF64" s="283"/>
      <c r="AG64" s="283"/>
      <c r="AH64" s="283"/>
      <c r="AI64" s="283"/>
      <c r="AJ64" s="283"/>
      <c r="AK64" s="283"/>
      <c r="AL64" s="283"/>
      <c r="AM64" s="283"/>
      <c r="AN64" s="283"/>
      <c r="AO64" s="283"/>
      <c r="AP64" s="283"/>
      <c r="AQ64" s="283"/>
      <c r="AR64" s="283"/>
      <c r="BF64" s="707" t="e">
        <f>VLOOKUP(#REF!,'اعضاء هيئة التدريس'!#REF!,2,)</f>
        <v>#REF!</v>
      </c>
    </row>
    <row r="65" spans="1:58" s="272" customFormat="1" ht="15.75" hidden="1" customHeight="1">
      <c r="A65" s="367">
        <v>32</v>
      </c>
      <c r="B65" s="288" t="s">
        <v>649</v>
      </c>
      <c r="C65" s="726" t="str">
        <f>VLOOKUP(B65,مقررات!$A$1:$F$411,2,FALSE)</f>
        <v>كروماتوجرافيا</v>
      </c>
      <c r="D65" s="211">
        <f>VLOOKUP(B65,مقررات!$A$1:$F$452,3,FALSE)</f>
        <v>1.5</v>
      </c>
      <c r="E65" s="211">
        <f>VLOOKUP(B65,مقررات!$A$1:$F$476,4,FALSE)</f>
        <v>1</v>
      </c>
      <c r="F65" s="211">
        <f t="shared" si="3"/>
        <v>2</v>
      </c>
      <c r="G65" s="60" t="str">
        <f>VLOOKUP(B65,مقررات!$A$1:$F$409,6,FALSE)</f>
        <v>CH245</v>
      </c>
      <c r="H65" s="52" t="s">
        <v>1695</v>
      </c>
      <c r="I65" s="262" t="str">
        <f>VLOOKUP(H65,'اعضاء هيئة التدريس'!$B$1:$D$300,2,FALSE)</f>
        <v>ا.د/ عادل نصار</v>
      </c>
      <c r="J65" s="774"/>
      <c r="K65" s="774" t="s">
        <v>1070</v>
      </c>
      <c r="L65" s="774"/>
      <c r="M65" s="774"/>
      <c r="N65" s="775"/>
      <c r="O65" s="774"/>
      <c r="P65" s="255" t="s">
        <v>1318</v>
      </c>
      <c r="Q65" s="414"/>
      <c r="R65" s="143"/>
      <c r="S65" s="143"/>
      <c r="T65" s="4"/>
      <c r="U65" s="4"/>
      <c r="V65" s="4"/>
      <c r="W65" s="4"/>
      <c r="X65" s="4"/>
      <c r="Y65" s="4"/>
      <c r="Z65" s="143"/>
      <c r="AA65" s="4"/>
      <c r="AB65" s="143"/>
      <c r="AC65" s="143"/>
      <c r="AD65" s="91"/>
      <c r="AE65" s="91"/>
      <c r="AF65" s="283"/>
      <c r="AG65" s="283"/>
      <c r="AH65" s="283"/>
      <c r="AI65" s="283"/>
      <c r="AJ65" s="283"/>
      <c r="AK65" s="283"/>
      <c r="AL65" s="283"/>
      <c r="AM65" s="283"/>
      <c r="AN65" s="283"/>
      <c r="AO65" s="283"/>
      <c r="AP65" s="283"/>
      <c r="AQ65" s="283"/>
      <c r="AR65" s="283"/>
      <c r="BF65" s="707" t="e">
        <f>VLOOKUP(#REF!,'اعضاء هيئة التدريس'!#REF!,2,)</f>
        <v>#REF!</v>
      </c>
    </row>
    <row r="66" spans="1:58" s="272" customFormat="1" ht="15.75" hidden="1" customHeight="1">
      <c r="A66" s="367">
        <v>33</v>
      </c>
      <c r="B66" s="288" t="s">
        <v>650</v>
      </c>
      <c r="C66" s="726" t="str">
        <f>VLOOKUP(B66,مقررات!$A$1:$F$411,2,FALSE)</f>
        <v>تفاعلات البرسيكليك</v>
      </c>
      <c r="D66" s="211">
        <f>VLOOKUP(B66,مقررات!$A$1:$F$452,3,FALSE)</f>
        <v>1.5</v>
      </c>
      <c r="E66" s="211">
        <f>VLOOKUP(B66,مقررات!$A$1:$F$476,4,FALSE)</f>
        <v>1</v>
      </c>
      <c r="F66" s="211">
        <f t="shared" si="3"/>
        <v>2</v>
      </c>
      <c r="G66" s="60" t="str">
        <f>VLOOKUP(B66,مقررات!$A$1:$F$409,6,FALSE)</f>
        <v>CH246</v>
      </c>
      <c r="H66" s="60" t="s">
        <v>1721</v>
      </c>
      <c r="I66" s="262" t="str">
        <f>VLOOKUP(H66,'اعضاء هيئة التدريس'!$B$1:$D$300,2,FALSE)</f>
        <v>أ.د/ حامد عبدالباري</v>
      </c>
      <c r="J66" s="454"/>
      <c r="K66" s="454"/>
      <c r="L66" s="454"/>
      <c r="M66" s="454"/>
      <c r="N66" s="454" t="s">
        <v>1068</v>
      </c>
      <c r="O66" s="454"/>
      <c r="P66" s="255" t="s">
        <v>1313</v>
      </c>
      <c r="Q66" s="780"/>
      <c r="R66" s="355"/>
      <c r="S66" s="265"/>
      <c r="T66" s="282"/>
      <c r="U66" s="282"/>
      <c r="V66" s="282"/>
      <c r="W66" s="282"/>
      <c r="X66" s="282"/>
      <c r="Y66" s="282"/>
      <c r="Z66" s="282"/>
      <c r="AA66" s="282"/>
      <c r="AB66" s="251"/>
      <c r="AC66" s="251"/>
      <c r="AD66" s="283"/>
      <c r="AE66" s="283"/>
      <c r="AF66" s="283"/>
      <c r="AG66" s="283"/>
      <c r="AH66" s="283"/>
      <c r="AI66" s="283"/>
      <c r="AJ66" s="283"/>
      <c r="AK66" s="283"/>
      <c r="AL66" s="283"/>
      <c r="AM66" s="283"/>
      <c r="AN66" s="283"/>
      <c r="AO66" s="283"/>
      <c r="AP66" s="283"/>
      <c r="AQ66" s="283"/>
      <c r="AR66" s="283"/>
      <c r="BF66" s="707" t="e">
        <f>VLOOKUP(#REF!,'اعضاء هيئة التدريس'!#REF!,2,)</f>
        <v>#REF!</v>
      </c>
    </row>
    <row r="67" spans="1:58" s="272" customFormat="1" ht="27" hidden="1" customHeight="1">
      <c r="A67" s="367">
        <v>34</v>
      </c>
      <c r="B67" s="288" t="s">
        <v>629</v>
      </c>
      <c r="C67" s="756" t="str">
        <f>VLOOKUP(B67,مقررات!$A$1:$F$411,2,FALSE)</f>
        <v>ميكانيكا التفاعلات العضوية(1)</v>
      </c>
      <c r="D67" s="211">
        <f>VLOOKUP(B67,مقررات!$A$1:$F$452,3,FALSE)</f>
        <v>1.5</v>
      </c>
      <c r="E67" s="211">
        <f>VLOOKUP(B67,مقررات!$A$1:$F$476,4,FALSE)</f>
        <v>1</v>
      </c>
      <c r="F67" s="211">
        <f t="shared" si="3"/>
        <v>2</v>
      </c>
      <c r="G67" s="60" t="str">
        <f>VLOOKUP(B67,مقررات!$A$1:$F$409,6,FALSE)</f>
        <v>CH244</v>
      </c>
      <c r="H67" s="52" t="s">
        <v>1700</v>
      </c>
      <c r="I67" s="262" t="str">
        <f>VLOOKUP(H67,'اعضاء هيئة التدريس'!$B$1:$D$300,2,FALSE)</f>
        <v>أ.د.ابراهيم الطنطاوي</v>
      </c>
      <c r="J67" s="774"/>
      <c r="K67" s="774"/>
      <c r="L67" s="774"/>
      <c r="M67" s="774"/>
      <c r="N67" s="774"/>
      <c r="O67" s="774" t="s">
        <v>1070</v>
      </c>
      <c r="P67" s="255" t="s">
        <v>1324</v>
      </c>
      <c r="Q67" s="414"/>
      <c r="R67" s="143"/>
      <c r="S67" s="143"/>
      <c r="T67" s="4"/>
      <c r="U67" s="4"/>
      <c r="V67" s="4"/>
      <c r="W67" s="4"/>
      <c r="X67" s="4"/>
      <c r="Y67" s="4"/>
      <c r="Z67" s="143"/>
      <c r="AA67" s="4"/>
      <c r="AB67" s="143"/>
      <c r="AC67" s="143"/>
      <c r="AD67" s="91"/>
      <c r="AE67" s="91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BF67" s="707" t="e">
        <f>VLOOKUP(#REF!,'اعضاء هيئة التدريس'!#REF!,2,)</f>
        <v>#REF!</v>
      </c>
    </row>
    <row r="68" spans="1:58" s="272" customFormat="1" ht="25.5" hidden="1" customHeight="1">
      <c r="A68" s="367">
        <v>35</v>
      </c>
      <c r="B68" s="288" t="s">
        <v>630</v>
      </c>
      <c r="C68" s="726" t="str">
        <f>VLOOKUP(B68,مقررات!$A$1:$F$411,2,FALSE)</f>
        <v>كيمياء حلقية اليفاتية</v>
      </c>
      <c r="D68" s="211">
        <f>VLOOKUP(B68,مقررات!$A$1:$F$452,3,FALSE)</f>
        <v>1.5</v>
      </c>
      <c r="E68" s="211">
        <f>VLOOKUP(B68,مقررات!$A$1:$F$476,4,FALSE)</f>
        <v>1</v>
      </c>
      <c r="F68" s="211">
        <f t="shared" si="3"/>
        <v>2</v>
      </c>
      <c r="G68" s="60" t="str">
        <f>VLOOKUP(B68,مقررات!$A$1:$F$409,6,FALSE)</f>
        <v>CH245</v>
      </c>
      <c r="H68" s="60" t="s">
        <v>1719</v>
      </c>
      <c r="I68" s="262" t="str">
        <f>VLOOKUP(H68,'اعضاء هيئة التدريس'!$B$1:$D$300,2,FALSE)</f>
        <v>ا.د/ محمد طه عبدالعال</v>
      </c>
      <c r="J68" s="454"/>
      <c r="K68" s="454" t="s">
        <v>1068</v>
      </c>
      <c r="L68" s="454"/>
      <c r="M68" s="454"/>
      <c r="N68" s="454"/>
      <c r="O68" s="454"/>
      <c r="P68" s="386" t="s">
        <v>1314</v>
      </c>
      <c r="Q68" s="446"/>
      <c r="R68" s="370"/>
      <c r="S68" s="265"/>
      <c r="T68" s="282"/>
      <c r="U68" s="282"/>
      <c r="V68" s="282"/>
      <c r="W68" s="282"/>
      <c r="X68" s="282"/>
      <c r="Y68" s="282"/>
      <c r="Z68" s="282"/>
      <c r="AA68" s="282"/>
      <c r="AB68" s="251"/>
      <c r="AC68" s="251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BF68" s="707" t="e">
        <f>VLOOKUP(#REF!,'اعضاء هيئة التدريس'!#REF!,2,)</f>
        <v>#REF!</v>
      </c>
    </row>
    <row r="69" spans="1:58" s="272" customFormat="1" ht="15.75" hidden="1" customHeight="1">
      <c r="A69" s="367">
        <v>36</v>
      </c>
      <c r="B69" s="288" t="s">
        <v>631</v>
      </c>
      <c r="C69" s="726" t="str">
        <f>VLOOKUP(B69,مقررات!$A$1:$F$411,2,FALSE)</f>
        <v>كيمياء حلقية متجانسة متعددة</v>
      </c>
      <c r="D69" s="211">
        <f>VLOOKUP(B69,مقررات!$A$1:$F$452,3,FALSE)</f>
        <v>1.5</v>
      </c>
      <c r="E69" s="211">
        <f>VLOOKUP(B69,مقررات!$A$1:$F$476,4,FALSE)</f>
        <v>1</v>
      </c>
      <c r="F69" s="211">
        <f t="shared" si="3"/>
        <v>2</v>
      </c>
      <c r="G69" s="60" t="str">
        <f>VLOOKUP(B69,مقررات!$A$1:$F$409,6,FALSE)</f>
        <v>CH246</v>
      </c>
      <c r="H69" s="52" t="s">
        <v>1727</v>
      </c>
      <c r="I69" s="262" t="str">
        <f>VLOOKUP(H69,'اعضاء هيئة التدريس'!$B$1:$D$300,2,FALSE)</f>
        <v>ا.د/ احمد عبدالمجبد</v>
      </c>
      <c r="J69" s="774"/>
      <c r="K69" s="774" t="s">
        <v>1067</v>
      </c>
      <c r="L69" s="774"/>
      <c r="M69" s="774"/>
      <c r="N69" s="774"/>
      <c r="O69" s="774"/>
      <c r="P69" s="255" t="s">
        <v>1325</v>
      </c>
      <c r="Q69" s="414"/>
      <c r="R69" s="143"/>
      <c r="S69" s="143"/>
      <c r="T69" s="4"/>
      <c r="U69" s="4"/>
      <c r="V69" s="4"/>
      <c r="W69" s="4"/>
      <c r="X69" s="4"/>
      <c r="Y69" s="4"/>
      <c r="Z69" s="143"/>
      <c r="AA69" s="4"/>
      <c r="AB69" s="143"/>
      <c r="AC69" s="143"/>
      <c r="AD69" s="91"/>
      <c r="AE69" s="91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BF69" s="707" t="e">
        <f>VLOOKUP(#REF!,'اعضاء هيئة التدريس'!#REF!,2,)</f>
        <v>#REF!</v>
      </c>
    </row>
    <row r="70" spans="1:58" s="156" customFormat="1" ht="15.75" hidden="1">
      <c r="A70" s="367">
        <v>37</v>
      </c>
      <c r="B70" s="288" t="s">
        <v>632</v>
      </c>
      <c r="C70" s="726" t="str">
        <f>VLOOKUP(B70,مقررات!$A$1:$F$411,2,FALSE)</f>
        <v>كيمياء فراغية</v>
      </c>
      <c r="D70" s="211">
        <f>VLOOKUP(B70,مقررات!$A$1:$F$452,3,FALSE)</f>
        <v>1.5</v>
      </c>
      <c r="E70" s="211">
        <f>VLOOKUP(B70,مقررات!$A$1:$F$476,4,FALSE)</f>
        <v>1</v>
      </c>
      <c r="F70" s="211">
        <f t="shared" si="3"/>
        <v>2</v>
      </c>
      <c r="G70" s="60" t="str">
        <f>VLOOKUP(B70,مقررات!$A$1:$F$409,6,FALSE)</f>
        <v>CH246</v>
      </c>
      <c r="H70" s="60" t="s">
        <v>1697</v>
      </c>
      <c r="I70" s="262" t="str">
        <f>VLOOKUP(H70,'اعضاء هيئة التدريس'!$B$1:$D$300,2,FALSE)</f>
        <v>أ.د. عبدالحميد اسماعيل</v>
      </c>
      <c r="J70" s="256"/>
      <c r="K70" s="454"/>
      <c r="L70" s="454"/>
      <c r="M70" s="454"/>
      <c r="N70" s="454"/>
      <c r="O70" s="454" t="s">
        <v>1073</v>
      </c>
      <c r="P70" s="386" t="s">
        <v>1314</v>
      </c>
      <c r="Q70" s="446"/>
      <c r="R70" s="370"/>
      <c r="S70" s="265"/>
      <c r="T70" s="282"/>
      <c r="U70" s="282"/>
      <c r="V70" s="282"/>
      <c r="W70" s="282"/>
      <c r="X70" s="282"/>
      <c r="Y70" s="282"/>
      <c r="Z70" s="282"/>
      <c r="AA70" s="282"/>
      <c r="AB70" s="251"/>
      <c r="AC70" s="251"/>
      <c r="AD70" s="283"/>
      <c r="AE70" s="283"/>
      <c r="AF70" s="220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BF70" s="707" t="e">
        <f>VLOOKUP(#REF!,'اعضاء هيئة التدريس'!#REF!,2,)</f>
        <v>#REF!</v>
      </c>
    </row>
    <row r="71" spans="1:58" s="156" customFormat="1" ht="15.75" hidden="1">
      <c r="A71" s="367">
        <v>38</v>
      </c>
      <c r="B71" s="288" t="s">
        <v>633</v>
      </c>
      <c r="C71" s="726" t="str">
        <f>VLOOKUP(B71,مقررات!$A$1:$F$411,2,FALSE)</f>
        <v>كيمياء الكربوهيدرات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3"/>
        <v>2</v>
      </c>
      <c r="G71" s="60" t="str">
        <f>VLOOKUP(B71,مقررات!$A$1:$F$409,6,FALSE)</f>
        <v>CH245</v>
      </c>
      <c r="H71" s="52" t="s">
        <v>1721</v>
      </c>
      <c r="I71" s="262" t="str">
        <f>VLOOKUP(H71,'اعضاء هيئة التدريس'!$B$1:$D$300,2,FALSE)</f>
        <v>أ.د/ حامد عبدالباري</v>
      </c>
      <c r="J71" s="37"/>
      <c r="K71" s="774"/>
      <c r="L71" s="774" t="s">
        <v>1068</v>
      </c>
      <c r="M71" s="774"/>
      <c r="N71" s="774"/>
      <c r="O71" s="774"/>
      <c r="P71" s="255" t="s">
        <v>1313</v>
      </c>
      <c r="Q71" s="414"/>
      <c r="R71" s="143"/>
      <c r="S71" s="143"/>
      <c r="T71" s="4"/>
      <c r="U71" s="4"/>
      <c r="V71" s="4"/>
      <c r="W71" s="4"/>
      <c r="X71" s="4"/>
      <c r="Y71" s="4"/>
      <c r="Z71" s="143"/>
      <c r="AA71" s="4"/>
      <c r="AB71" s="143"/>
      <c r="AC71" s="143"/>
      <c r="AD71" s="92"/>
      <c r="AE71" s="92"/>
      <c r="AF71" s="220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BF71" s="707" t="e">
        <f>VLOOKUP(#REF!,'اعضاء هيئة التدريس'!#REF!,2,)</f>
        <v>#REF!</v>
      </c>
    </row>
    <row r="72" spans="1:58" s="156" customFormat="1" ht="15.75" hidden="1" customHeight="1">
      <c r="A72" s="367">
        <v>39</v>
      </c>
      <c r="B72" s="288" t="s">
        <v>651</v>
      </c>
      <c r="C72" s="726" t="str">
        <f>VLOOKUP(B72,مقررات!$A$1:$F$411,2,FALSE)</f>
        <v>كيمياء البترول ومشتقاته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3"/>
        <v>2</v>
      </c>
      <c r="G72" s="60" t="str">
        <f>VLOOKUP(B72,مقررات!$A$1:$F$409,6,FALSE)</f>
        <v>CH246</v>
      </c>
      <c r="H72" s="60" t="s">
        <v>1729</v>
      </c>
      <c r="I72" s="262" t="str">
        <f>VLOOKUP(H72,'اعضاء هيئة التدريس'!$B$1:$D$300,2,FALSE)</f>
        <v>ا.د/ عبد العليم حسن</v>
      </c>
      <c r="J72" s="256"/>
      <c r="K72" s="454"/>
      <c r="L72" s="454" t="s">
        <v>1067</v>
      </c>
      <c r="M72" s="454"/>
      <c r="N72" s="454"/>
      <c r="O72" s="454"/>
      <c r="P72" s="255" t="s">
        <v>1313</v>
      </c>
      <c r="Q72" s="446"/>
      <c r="R72" s="370"/>
      <c r="S72" s="265"/>
      <c r="T72" s="282"/>
      <c r="U72" s="282"/>
      <c r="V72" s="282"/>
      <c r="W72" s="282"/>
      <c r="X72" s="282"/>
      <c r="Y72" s="282"/>
      <c r="Z72" s="282"/>
      <c r="AA72" s="282"/>
      <c r="AB72" s="251"/>
      <c r="AC72" s="251"/>
      <c r="AD72" s="283"/>
      <c r="AE72" s="283"/>
      <c r="AF72" s="220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BF72" s="707" t="e">
        <f>VLOOKUP(#REF!,'اعضاء هيئة التدريس'!#REF!,2,)</f>
        <v>#REF!</v>
      </c>
    </row>
    <row r="73" spans="1:58" s="285" customFormat="1" ht="22.5" hidden="1" customHeight="1">
      <c r="A73" s="367">
        <v>40</v>
      </c>
      <c r="B73" s="288" t="s">
        <v>652</v>
      </c>
      <c r="C73" s="770" t="str">
        <f>VLOOKUP(B73,مقررات!$A$1:$F$411,2,FALSE)</f>
        <v>كيمياء النسيج والأصباغ والمنظفات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3"/>
        <v>2</v>
      </c>
      <c r="G73" s="60" t="str">
        <f>VLOOKUP(B73,مقررات!$A$1:$F$409,6,FALSE)</f>
        <v>CH311</v>
      </c>
      <c r="H73" s="52" t="s">
        <v>1789</v>
      </c>
      <c r="I73" s="262" t="str">
        <f>VLOOKUP(H73,'اعضاء هيئة التدريس'!$B$1:$D$300,2,FALSE)</f>
        <v>د / هبه عبدالعظيم</v>
      </c>
      <c r="J73" s="37"/>
      <c r="K73" s="774"/>
      <c r="L73" s="774"/>
      <c r="M73" s="774"/>
      <c r="N73" s="774" t="s">
        <v>1068</v>
      </c>
      <c r="O73" s="774"/>
      <c r="P73" s="386" t="s">
        <v>1314</v>
      </c>
      <c r="Q73" s="414"/>
      <c r="R73" s="143"/>
      <c r="S73" s="143"/>
      <c r="T73" s="4"/>
      <c r="U73" s="4"/>
      <c r="V73" s="4"/>
      <c r="W73" s="4"/>
      <c r="X73" s="4"/>
      <c r="Y73" s="4"/>
      <c r="Z73" s="143"/>
      <c r="AA73" s="4"/>
      <c r="AB73" s="143"/>
      <c r="AC73" s="143"/>
      <c r="AD73" s="91"/>
      <c r="AE73" s="91"/>
      <c r="AF73" s="283"/>
      <c r="AG73" s="284"/>
      <c r="AH73" s="284"/>
      <c r="AI73" s="284"/>
      <c r="AJ73" s="284"/>
      <c r="AK73" s="284"/>
      <c r="AL73" s="284"/>
      <c r="AM73" s="284"/>
      <c r="AN73" s="284"/>
      <c r="AO73" s="284"/>
      <c r="AP73" s="284"/>
      <c r="AQ73" s="284"/>
      <c r="AR73" s="284"/>
      <c r="BF73" s="707" t="e">
        <f>VLOOKUP(#REF!,'اعضاء هيئة التدريس'!#REF!,2,)</f>
        <v>#REF!</v>
      </c>
    </row>
    <row r="74" spans="1:58" s="272" customFormat="1" ht="22.5" hidden="1" customHeight="1">
      <c r="A74" s="367">
        <v>41</v>
      </c>
      <c r="B74" s="288" t="s">
        <v>634</v>
      </c>
      <c r="C74" s="726" t="str">
        <f>VLOOKUP(B74,مقررات!$A$1:$F$411,2,FALSE)</f>
        <v>كيمياء عملية تحليلية وفيزيائية وغير عضوية (3)</v>
      </c>
      <c r="D74" s="211">
        <f>VLOOKUP(B74,مقررات!$A$1:$F$452,3,FALSE)</f>
        <v>0</v>
      </c>
      <c r="E74" s="211">
        <f>VLOOKUP(B74,مقررات!$A$1:$F$476,4,FALSE)</f>
        <v>4</v>
      </c>
      <c r="F74" s="211">
        <f t="shared" si="3"/>
        <v>2</v>
      </c>
      <c r="G74" s="60" t="str">
        <f>VLOOKUP(B74,مقررات!$A$1:$F$409,6,FALSE)</f>
        <v>CH278</v>
      </c>
      <c r="H74" s="60"/>
      <c r="I74" s="964" t="e">
        <f>VLOOKUP(H74,'اعضاء هيئة التدريس'!$B$1:$D$300,2,FALSE)</f>
        <v>#N/A</v>
      </c>
      <c r="J74" s="256"/>
      <c r="K74" s="454"/>
      <c r="L74" s="454"/>
      <c r="M74" s="454"/>
      <c r="N74" s="454"/>
      <c r="O74" s="454"/>
      <c r="P74" s="386"/>
      <c r="Q74" s="446"/>
      <c r="R74" s="370"/>
      <c r="S74" s="265"/>
      <c r="T74" s="282"/>
      <c r="U74" s="282"/>
      <c r="V74" s="282"/>
      <c r="W74" s="282"/>
      <c r="X74" s="282"/>
      <c r="Y74" s="282"/>
      <c r="Z74" s="282"/>
      <c r="AA74" s="282"/>
      <c r="AB74" s="251"/>
      <c r="AC74" s="251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BF74" s="707" t="e">
        <f>VLOOKUP(#REF!,'اعضاء هيئة التدريس'!#REF!,2,)</f>
        <v>#REF!</v>
      </c>
    </row>
    <row r="75" spans="1:58" s="272" customFormat="1" ht="15.75" hidden="1">
      <c r="A75" s="367">
        <v>42</v>
      </c>
      <c r="B75" s="288" t="s">
        <v>635</v>
      </c>
      <c r="C75" s="726" t="str">
        <f>VLOOKUP(B75,مقررات!$A$1:$F$411,2,FALSE)</f>
        <v>كيمياء عملية عضوية (3)</v>
      </c>
      <c r="D75" s="211">
        <f>VLOOKUP(B75,مقررات!$A$1:$F$452,3,FALSE)</f>
        <v>0</v>
      </c>
      <c r="E75" s="211">
        <f>VLOOKUP(B75,مقررات!$A$1:$F$476,4,FALSE)</f>
        <v>4</v>
      </c>
      <c r="F75" s="211">
        <f t="shared" si="3"/>
        <v>2</v>
      </c>
      <c r="G75" s="60" t="str">
        <f>VLOOKUP(B75,مقررات!$A$1:$F$409,6,FALSE)</f>
        <v>CH279</v>
      </c>
      <c r="H75" s="52"/>
      <c r="I75" s="964" t="e">
        <f>VLOOKUP(H75,'اعضاء هيئة التدريس'!$B$1:$D$300,2,FALSE)</f>
        <v>#N/A</v>
      </c>
      <c r="J75" s="37"/>
      <c r="K75" s="774"/>
      <c r="L75" s="774"/>
      <c r="M75" s="774"/>
      <c r="N75" s="774"/>
      <c r="O75" s="774"/>
      <c r="P75" s="1050"/>
      <c r="Q75" s="414"/>
      <c r="R75" s="143"/>
      <c r="S75" s="143"/>
      <c r="T75" s="4"/>
      <c r="U75" s="4"/>
      <c r="V75" s="4"/>
      <c r="W75" s="4"/>
      <c r="X75" s="4"/>
      <c r="Y75" s="4"/>
      <c r="Z75" s="143"/>
      <c r="AA75" s="4"/>
      <c r="AB75" s="143"/>
      <c r="AC75" s="143"/>
      <c r="AD75" s="91"/>
      <c r="AE75" s="91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BF75" s="707" t="e">
        <f>VLOOKUP(#REF!,'اعضاء هيئة التدريس'!#REF!,2,)</f>
        <v>#REF!</v>
      </c>
    </row>
    <row r="76" spans="1:58" s="285" customFormat="1" ht="15.75" hidden="1">
      <c r="A76" s="367">
        <v>43</v>
      </c>
      <c r="B76" s="288" t="s">
        <v>636</v>
      </c>
      <c r="C76" s="726" t="str">
        <f>VLOOKUP(B76,مقررات!$A$1:$F$411,2,FALSE)</f>
        <v>كيمياء الكم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3"/>
        <v>2</v>
      </c>
      <c r="G76" s="60" t="str">
        <f>VLOOKUP(B76,مقررات!$A$1:$F$409,6,FALSE)</f>
        <v>CH122</v>
      </c>
      <c r="H76" s="60" t="s">
        <v>1701</v>
      </c>
      <c r="I76" s="262" t="str">
        <f>VLOOKUP(H76,'اعضاء هيئة التدريس'!$B$1:$D$300,2,FALSE)</f>
        <v>ا.د/ احمد النحاس</v>
      </c>
      <c r="J76" s="256"/>
      <c r="K76" s="454"/>
      <c r="L76" s="454"/>
      <c r="M76" s="454"/>
      <c r="N76" s="454" t="s">
        <v>1068</v>
      </c>
      <c r="O76" s="454"/>
      <c r="P76" s="255" t="s">
        <v>89</v>
      </c>
      <c r="Q76" s="446"/>
      <c r="R76" s="355"/>
      <c r="S76" s="265"/>
      <c r="T76" s="282"/>
      <c r="U76" s="282"/>
      <c r="V76" s="282"/>
      <c r="W76" s="282"/>
      <c r="X76" s="282"/>
      <c r="Y76" s="282"/>
      <c r="Z76" s="282"/>
      <c r="AA76" s="282"/>
      <c r="AB76" s="251"/>
      <c r="AC76" s="251"/>
      <c r="AD76" s="283"/>
      <c r="AE76" s="283"/>
      <c r="AF76" s="283"/>
      <c r="AG76" s="284"/>
      <c r="AH76" s="284"/>
      <c r="AI76" s="284"/>
      <c r="AJ76" s="284"/>
      <c r="AK76" s="284"/>
      <c r="AL76" s="284"/>
      <c r="AM76" s="284"/>
      <c r="AN76" s="284"/>
      <c r="AO76" s="284"/>
      <c r="AP76" s="284"/>
      <c r="AQ76" s="284"/>
      <c r="AR76" s="284"/>
      <c r="BF76" s="707" t="e">
        <f>VLOOKUP(#REF!,'اعضاء هيئة التدريس'!#REF!,2,)</f>
        <v>#REF!</v>
      </c>
    </row>
    <row r="77" spans="1:58" s="285" customFormat="1" ht="22.5" hidden="1" customHeight="1">
      <c r="A77" s="367">
        <v>44</v>
      </c>
      <c r="B77" s="288" t="s">
        <v>636</v>
      </c>
      <c r="C77" s="726" t="str">
        <f>VLOOKUP(B77,مقررات!$A$1:$F$411,2,FALSE)</f>
        <v>كيمياء الكم</v>
      </c>
      <c r="D77" s="211">
        <f>VLOOKUP(B77,مقررات!$A$1:$F$452,3,FALSE)</f>
        <v>1.5</v>
      </c>
      <c r="E77" s="211">
        <f>VLOOKUP(B77,مقررات!$A$1:$F$476,4,FALSE)</f>
        <v>1</v>
      </c>
      <c r="F77" s="211">
        <f t="shared" si="3"/>
        <v>2</v>
      </c>
      <c r="G77" s="60" t="str">
        <f>VLOOKUP(B77,مقررات!$A$1:$F$409,6,FALSE)</f>
        <v>CH122</v>
      </c>
      <c r="H77" s="60" t="s">
        <v>1760</v>
      </c>
      <c r="I77" s="262" t="str">
        <f>VLOOKUP(H77,'اعضاء هيئة التدريس'!$B$1:$D$300,2,FALSE)</f>
        <v>د.صافيناز حمدي</v>
      </c>
      <c r="J77" s="256"/>
      <c r="K77" s="454"/>
      <c r="L77" s="454"/>
      <c r="M77" s="454"/>
      <c r="N77" s="454" t="s">
        <v>1068</v>
      </c>
      <c r="O77" s="454"/>
      <c r="P77" s="255" t="s">
        <v>89</v>
      </c>
      <c r="Q77" s="446"/>
      <c r="R77" s="355"/>
      <c r="S77" s="265"/>
      <c r="T77" s="282"/>
      <c r="U77" s="282"/>
      <c r="V77" s="282"/>
      <c r="W77" s="282"/>
      <c r="X77" s="282"/>
      <c r="Y77" s="282"/>
      <c r="Z77" s="282"/>
      <c r="AA77" s="282"/>
      <c r="AB77" s="251"/>
      <c r="AC77" s="251"/>
      <c r="AD77" s="283"/>
      <c r="AE77" s="283"/>
      <c r="AF77" s="283"/>
      <c r="AG77" s="284"/>
      <c r="AH77" s="284"/>
      <c r="AI77" s="284"/>
      <c r="AJ77" s="284"/>
      <c r="AK77" s="284"/>
      <c r="AL77" s="284"/>
      <c r="AM77" s="284"/>
      <c r="AN77" s="284"/>
      <c r="AO77" s="284"/>
      <c r="AP77" s="284"/>
      <c r="AQ77" s="284"/>
      <c r="AR77" s="284"/>
      <c r="BF77" s="707" t="e">
        <f>VLOOKUP(#REF!,'اعضاء هيئة التدريس'!#REF!,2,)</f>
        <v>#REF!</v>
      </c>
    </row>
    <row r="78" spans="1:58" s="272" customFormat="1" ht="15.75" hidden="1">
      <c r="A78" s="367">
        <v>45</v>
      </c>
      <c r="B78" s="288" t="s">
        <v>653</v>
      </c>
      <c r="C78" s="770" t="str">
        <f>VLOOKUP(B78,مقررات!$A$1:$F$411,2,FALSE)</f>
        <v>كيمياء كهربية( 2)</v>
      </c>
      <c r="D78" s="211">
        <f>VLOOKUP(B78,مقررات!$A$1:$F$452,3,FALSE)</f>
        <v>1.5</v>
      </c>
      <c r="E78" s="211">
        <f>VLOOKUP(B78,مقررات!$A$1:$F$476,4,FALSE)</f>
        <v>1</v>
      </c>
      <c r="F78" s="211">
        <f t="shared" si="3"/>
        <v>2</v>
      </c>
      <c r="G78" s="60" t="str">
        <f>VLOOKUP(B78,مقررات!$A$1:$F$409,6,FALSE)</f>
        <v>CH4112</v>
      </c>
      <c r="H78" s="52" t="s">
        <v>1707</v>
      </c>
      <c r="I78" s="262" t="str">
        <f>VLOOKUP(H78,'اعضاء هيئة التدريس'!$B$1:$D$300,2,FALSE)</f>
        <v>أ.د/ عبلة حتحوت</v>
      </c>
      <c r="J78" s="454" t="s">
        <v>1072</v>
      </c>
      <c r="K78" s="454"/>
      <c r="L78" s="454"/>
      <c r="M78" s="774"/>
      <c r="N78" s="774"/>
      <c r="O78" s="774"/>
      <c r="P78" s="255" t="s">
        <v>1324</v>
      </c>
      <c r="Q78" s="414"/>
      <c r="R78" s="143"/>
      <c r="S78" s="143"/>
      <c r="T78" s="4"/>
      <c r="U78" s="4"/>
      <c r="V78" s="4"/>
      <c r="W78" s="4"/>
      <c r="X78" s="4"/>
      <c r="Y78" s="4"/>
      <c r="Z78" s="143"/>
      <c r="AA78" s="4"/>
      <c r="AB78" s="143"/>
      <c r="AC78" s="143"/>
      <c r="AD78" s="92"/>
      <c r="AE78" s="92"/>
      <c r="AF78" s="284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BF78" s="707" t="e">
        <f>VLOOKUP(#REF!,'اعضاء هيئة التدريس'!#REF!,2,)</f>
        <v>#REF!</v>
      </c>
    </row>
    <row r="79" spans="1:58" s="272" customFormat="1" ht="15.75" hidden="1">
      <c r="A79" s="367">
        <v>46</v>
      </c>
      <c r="B79" s="288" t="s">
        <v>654</v>
      </c>
      <c r="C79" s="345" t="str">
        <f>VLOOKUP(B79,مقررات!$A$1:$F$411,2,FALSE)</f>
        <v>كيمياء التآكل</v>
      </c>
      <c r="D79" s="211">
        <f>VLOOKUP(B79,مقررات!$A$1:$F$452,3,FALSE)</f>
        <v>1</v>
      </c>
      <c r="E79" s="211" t="str">
        <f>VLOOKUP(B79,مقررات!$A$1:$F$476,4,FALSE)</f>
        <v>-</v>
      </c>
      <c r="F79" s="211">
        <v>1</v>
      </c>
      <c r="G79" s="60" t="str">
        <f>VLOOKUP(B79,مقررات!$A$1:$F$409,6,FALSE)</f>
        <v>CH4112</v>
      </c>
      <c r="H79" s="60" t="s">
        <v>1752</v>
      </c>
      <c r="I79" s="262" t="str">
        <f>VLOOKUP(H79,'اعضاء هيئة التدريس'!$B$1:$D$300,2,FALSE)</f>
        <v>د/ ايمن شبل</v>
      </c>
      <c r="J79" s="454"/>
      <c r="K79" s="454"/>
      <c r="L79" s="454" t="s">
        <v>1112</v>
      </c>
      <c r="M79" s="454"/>
      <c r="N79" s="454"/>
      <c r="O79" s="454"/>
      <c r="P79" s="386" t="s">
        <v>1320</v>
      </c>
      <c r="Q79" s="446"/>
      <c r="R79" s="355"/>
      <c r="S79" s="265"/>
      <c r="T79" s="282"/>
      <c r="U79" s="282"/>
      <c r="V79" s="282"/>
      <c r="W79" s="282"/>
      <c r="X79" s="282"/>
      <c r="Y79" s="282"/>
      <c r="Z79" s="282"/>
      <c r="AA79" s="282"/>
      <c r="AB79" s="251"/>
      <c r="AC79" s="251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BF79" s="707" t="e">
        <f>VLOOKUP(#REF!,'اعضاء هيئة التدريس'!#REF!,2,)</f>
        <v>#REF!</v>
      </c>
    </row>
    <row r="80" spans="1:58" s="272" customFormat="1" ht="15.75" hidden="1">
      <c r="A80" s="367">
        <v>47</v>
      </c>
      <c r="B80" s="288" t="s">
        <v>655</v>
      </c>
      <c r="C80" s="726" t="str">
        <f>VLOOKUP(B80,مقررات!$A$1:$F$411,2,FALSE)</f>
        <v>نظرية المجموعات</v>
      </c>
      <c r="D80" s="211">
        <f>VLOOKUP(B80,مقررات!$A$1:$F$452,3,FALSE)</f>
        <v>1.5</v>
      </c>
      <c r="E80" s="211">
        <f>VLOOKUP(B80,مقررات!$A$1:$F$476,4,FALSE)</f>
        <v>1</v>
      </c>
      <c r="F80" s="211">
        <f t="shared" ref="F80:F103" si="4">D80+0.5*E80</f>
        <v>2</v>
      </c>
      <c r="G80" s="60" t="str">
        <f>VLOOKUP(B80,مقررات!$A$1:$F$409,6,FALSE)</f>
        <v>CH4112</v>
      </c>
      <c r="H80" s="60" t="s">
        <v>1701</v>
      </c>
      <c r="I80" s="262" t="str">
        <f>VLOOKUP(H80,'اعضاء هيئة التدريس'!$B$1:$D$300,2,FALSE)</f>
        <v>ا.د/ احمد النحاس</v>
      </c>
      <c r="J80" s="256"/>
      <c r="K80" s="256"/>
      <c r="L80" s="256"/>
      <c r="M80" s="256"/>
      <c r="N80" s="256" t="s">
        <v>1070</v>
      </c>
      <c r="O80" s="256"/>
      <c r="P80" s="386" t="s">
        <v>1320</v>
      </c>
      <c r="Q80" s="449"/>
      <c r="R80" s="370"/>
      <c r="S80" s="265"/>
      <c r="T80" s="282"/>
      <c r="U80" s="282"/>
      <c r="V80" s="282"/>
      <c r="W80" s="282"/>
      <c r="X80" s="282"/>
      <c r="Y80" s="282"/>
      <c r="Z80" s="282"/>
      <c r="AA80" s="282"/>
      <c r="AB80" s="251"/>
      <c r="AC80" s="251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BF80" s="707" t="e">
        <f>VLOOKUP(#REF!,'اعضاء هيئة التدريس'!#REF!,2,)</f>
        <v>#REF!</v>
      </c>
    </row>
    <row r="81" spans="1:58" s="272" customFormat="1" ht="15.75" hidden="1">
      <c r="A81" s="367">
        <v>48</v>
      </c>
      <c r="B81" s="288" t="s">
        <v>655</v>
      </c>
      <c r="C81" s="726" t="str">
        <f>VLOOKUP(B81,مقررات!$A$1:$F$411,2,FALSE)</f>
        <v>نظرية المجموعات</v>
      </c>
      <c r="D81" s="211">
        <f>VLOOKUP(B81,مقررات!$A$1:$F$452,3,FALSE)</f>
        <v>1.5</v>
      </c>
      <c r="E81" s="211">
        <f>VLOOKUP(B81,مقررات!$A$1:$F$476,4,FALSE)</f>
        <v>1</v>
      </c>
      <c r="F81" s="211">
        <f t="shared" si="4"/>
        <v>2</v>
      </c>
      <c r="G81" s="60" t="str">
        <f>VLOOKUP(B81,مقررات!$A$1:$F$409,6,FALSE)</f>
        <v>CH4112</v>
      </c>
      <c r="H81" s="60" t="s">
        <v>1760</v>
      </c>
      <c r="I81" s="262" t="str">
        <f>VLOOKUP(H81,'اعضاء هيئة التدريس'!$B$1:$D$300,2,FALSE)</f>
        <v>د.صافيناز حمدي</v>
      </c>
      <c r="J81" s="256"/>
      <c r="K81" s="256"/>
      <c r="L81" s="256"/>
      <c r="M81" s="256"/>
      <c r="N81" s="256" t="s">
        <v>1070</v>
      </c>
      <c r="O81" s="256"/>
      <c r="P81" s="386" t="s">
        <v>1320</v>
      </c>
      <c r="Q81" s="449"/>
      <c r="R81" s="370"/>
      <c r="S81" s="265"/>
      <c r="T81" s="282"/>
      <c r="U81" s="282"/>
      <c r="V81" s="282"/>
      <c r="W81" s="282"/>
      <c r="X81" s="282"/>
      <c r="Y81" s="282"/>
      <c r="Z81" s="282"/>
      <c r="AA81" s="282"/>
      <c r="AB81" s="251"/>
      <c r="AC81" s="251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BF81" s="707" t="e">
        <f>VLOOKUP(#REF!,'اعضاء هيئة التدريس'!#REF!,2,)</f>
        <v>#REF!</v>
      </c>
    </row>
    <row r="82" spans="1:58" s="272" customFormat="1" ht="15.75" hidden="1">
      <c r="A82" s="367">
        <v>49</v>
      </c>
      <c r="B82" s="288" t="s">
        <v>637</v>
      </c>
      <c r="C82" s="345" t="str">
        <f>VLOOKUP(B82,مقررات!$A$1:$F$411,2,FALSE)</f>
        <v>كيمياء السطوح</v>
      </c>
      <c r="D82" s="211">
        <f>VLOOKUP(B82,مقررات!$A$1:$F$452,3,FALSE)</f>
        <v>1.5</v>
      </c>
      <c r="E82" s="211">
        <f>VLOOKUP(B82,مقررات!$A$1:$F$476,4,FALSE)</f>
        <v>1</v>
      </c>
      <c r="F82" s="211">
        <f t="shared" si="4"/>
        <v>2</v>
      </c>
      <c r="G82" s="60" t="str">
        <f>VLOOKUP(B82,مقررات!$A$1:$F$409,6,FALSE)</f>
        <v>CH111</v>
      </c>
      <c r="H82" s="52" t="s">
        <v>1750</v>
      </c>
      <c r="I82" s="262" t="str">
        <f>VLOOKUP(H82,'اعضاء هيئة التدريس'!$B$1:$D$300,2,FALSE)</f>
        <v>د/ نعيمة سالم</v>
      </c>
      <c r="J82" s="454"/>
      <c r="K82" s="454"/>
      <c r="L82" s="454" t="s">
        <v>1072</v>
      </c>
      <c r="M82" s="37"/>
      <c r="N82" s="37"/>
      <c r="O82" s="37"/>
      <c r="P82" s="386" t="s">
        <v>1320</v>
      </c>
      <c r="Q82" s="414"/>
      <c r="R82" s="143"/>
      <c r="S82" s="143"/>
      <c r="T82" s="4"/>
      <c r="U82" s="4"/>
      <c r="V82" s="4"/>
      <c r="W82" s="4"/>
      <c r="X82" s="4"/>
      <c r="Y82" s="4"/>
      <c r="Z82" s="143"/>
      <c r="AA82" s="4"/>
      <c r="AB82" s="143"/>
      <c r="AC82" s="143"/>
      <c r="AD82" s="92"/>
      <c r="AE82" s="92"/>
      <c r="AF82" s="283"/>
      <c r="AG82" s="283"/>
      <c r="AH82" s="283"/>
      <c r="AI82" s="283"/>
      <c r="AJ82" s="283"/>
      <c r="AK82" s="283"/>
      <c r="AL82" s="283"/>
      <c r="AM82" s="283"/>
      <c r="AN82" s="283"/>
      <c r="AO82" s="283"/>
      <c r="AP82" s="283"/>
      <c r="AQ82" s="283"/>
      <c r="AR82" s="283"/>
      <c r="BF82" s="707" t="e">
        <f>VLOOKUP(#REF!,'اعضاء هيئة التدريس'!#REF!,2,)</f>
        <v>#REF!</v>
      </c>
    </row>
    <row r="83" spans="1:58" s="272" customFormat="1" ht="15.75" hidden="1">
      <c r="A83" s="367">
        <v>50</v>
      </c>
      <c r="B83" s="288" t="s">
        <v>656</v>
      </c>
      <c r="C83" s="726" t="str">
        <f>VLOOKUP(B83,مقررات!$A$1:$F$411,2,FALSE)</f>
        <v>كيمياء غير عضوية حيوية</v>
      </c>
      <c r="D83" s="211">
        <f>VLOOKUP(B83,مقررات!$A$1:$F$452,3,FALSE)</f>
        <v>1.5</v>
      </c>
      <c r="E83" s="211">
        <f>VLOOKUP(B83,مقررات!$A$1:$F$476,4,FALSE)</f>
        <v>1</v>
      </c>
      <c r="F83" s="211">
        <f t="shared" si="4"/>
        <v>2</v>
      </c>
      <c r="G83" s="60" t="str">
        <f>VLOOKUP(B83,مقررات!$A$1:$F$409,6,FALSE)</f>
        <v>CH324</v>
      </c>
      <c r="H83" s="60" t="s">
        <v>1748</v>
      </c>
      <c r="I83" s="262" t="str">
        <f>VLOOKUP(H83,'اعضاء هيئة التدريس'!$B$1:$D$300,2,FALSE)</f>
        <v>د/ جوزيف اسطفانوس</v>
      </c>
      <c r="J83" s="256"/>
      <c r="K83" s="256"/>
      <c r="L83" s="256"/>
      <c r="M83" s="256" t="s">
        <v>1068</v>
      </c>
      <c r="N83" s="256"/>
      <c r="O83" s="256"/>
      <c r="P83" s="386"/>
      <c r="Q83" s="446"/>
      <c r="R83" s="355"/>
      <c r="S83" s="265"/>
      <c r="T83" s="282"/>
      <c r="U83" s="282"/>
      <c r="V83" s="282"/>
      <c r="W83" s="282"/>
      <c r="X83" s="282"/>
      <c r="Y83" s="282"/>
      <c r="Z83" s="282"/>
      <c r="AA83" s="282"/>
      <c r="AB83" s="251"/>
      <c r="AC83" s="251"/>
      <c r="AD83" s="283"/>
      <c r="AE83" s="283"/>
      <c r="AF83" s="283"/>
      <c r="AG83" s="283"/>
      <c r="AH83" s="283"/>
      <c r="AI83" s="283"/>
      <c r="AJ83" s="283"/>
      <c r="AK83" s="283"/>
      <c r="AL83" s="283"/>
      <c r="AM83" s="283"/>
      <c r="AN83" s="283"/>
      <c r="AO83" s="283"/>
      <c r="AP83" s="283"/>
      <c r="AQ83" s="283"/>
      <c r="AR83" s="283"/>
      <c r="BF83" s="707" t="e">
        <f>VLOOKUP(#REF!,'اعضاء هيئة التدريس'!#REF!,2,)</f>
        <v>#REF!</v>
      </c>
    </row>
    <row r="84" spans="1:58" s="272" customFormat="1" ht="15.75" hidden="1">
      <c r="A84" s="367">
        <v>51</v>
      </c>
      <c r="B84" s="288" t="s">
        <v>657</v>
      </c>
      <c r="C84" s="770" t="str">
        <f>VLOOKUP(B84,مقررات!$A$1:$F$411,2,FALSE)</f>
        <v>كيمياء علوم المواد</v>
      </c>
      <c r="D84" s="211">
        <f>VLOOKUP(B84,مقررات!$A$1:$F$452,3,FALSE)</f>
        <v>1.5</v>
      </c>
      <c r="E84" s="211">
        <f>VLOOKUP(B84,مقررات!$A$1:$F$476,4,FALSE)</f>
        <v>1</v>
      </c>
      <c r="F84" s="211">
        <f t="shared" si="4"/>
        <v>2</v>
      </c>
      <c r="G84" s="60" t="str">
        <f>VLOOKUP(B84,مقررات!$A$1:$F$409,6,FALSE)</f>
        <v>CH335</v>
      </c>
      <c r="H84" s="52" t="s">
        <v>1695</v>
      </c>
      <c r="I84" s="262" t="str">
        <f>VLOOKUP(H84,'اعضاء هيئة التدريس'!$B$1:$D$300,2,FALSE)</f>
        <v>ا.د/ عادل نصار</v>
      </c>
      <c r="J84" s="37"/>
      <c r="K84" s="37"/>
      <c r="L84" s="37" t="s">
        <v>1070</v>
      </c>
      <c r="M84" s="37"/>
      <c r="N84" s="37"/>
      <c r="O84" s="37"/>
      <c r="P84" s="255" t="s">
        <v>1313</v>
      </c>
      <c r="Q84" s="414"/>
      <c r="R84" s="143"/>
      <c r="S84" s="143"/>
      <c r="T84" s="4"/>
      <c r="U84" s="4"/>
      <c r="V84" s="4"/>
      <c r="W84" s="4"/>
      <c r="X84" s="4"/>
      <c r="Y84" s="4"/>
      <c r="Z84" s="143"/>
      <c r="AA84" s="4"/>
      <c r="AB84" s="143"/>
      <c r="AC84" s="143"/>
      <c r="AD84" s="91"/>
      <c r="AE84" s="91"/>
      <c r="AF84" s="283"/>
      <c r="AG84" s="283"/>
      <c r="AH84" s="283"/>
      <c r="AI84" s="283"/>
      <c r="AJ84" s="283"/>
      <c r="AK84" s="283"/>
      <c r="AL84" s="283"/>
      <c r="AM84" s="283"/>
      <c r="AN84" s="283"/>
      <c r="AO84" s="283"/>
      <c r="AP84" s="283"/>
      <c r="AQ84" s="283"/>
      <c r="AR84" s="283"/>
      <c r="BF84" s="707" t="e">
        <f>VLOOKUP(#REF!,'اعضاء هيئة التدريس'!#REF!,2,)</f>
        <v>#REF!</v>
      </c>
    </row>
    <row r="85" spans="1:58" s="29" customFormat="1" ht="15.75" hidden="1">
      <c r="A85" s="367">
        <v>52</v>
      </c>
      <c r="B85" s="288" t="s">
        <v>657</v>
      </c>
      <c r="C85" s="770" t="str">
        <f>VLOOKUP(B85,مقررات!$A$1:$F$411,2,FALSE)</f>
        <v>كيمياء علوم المواد</v>
      </c>
      <c r="D85" s="211">
        <f>VLOOKUP(B85,مقررات!$A$1:$F$452,3,FALSE)</f>
        <v>1.5</v>
      </c>
      <c r="E85" s="211">
        <f>VLOOKUP(B85,مقررات!$A$1:$F$476,4,FALSE)</f>
        <v>1</v>
      </c>
      <c r="F85" s="211">
        <f t="shared" si="4"/>
        <v>2</v>
      </c>
      <c r="G85" s="60" t="str">
        <f>VLOOKUP(B85,مقررات!$A$1:$F$409,6,FALSE)</f>
        <v>CH335</v>
      </c>
      <c r="H85" s="52" t="s">
        <v>1758</v>
      </c>
      <c r="I85" s="262" t="str">
        <f>VLOOKUP(H85,'اعضاء هيئة التدريس'!$B$1:$D$300,2,FALSE)</f>
        <v>د/ ريهام وجدى</v>
      </c>
      <c r="J85" s="37"/>
      <c r="K85" s="37"/>
      <c r="L85" s="37" t="s">
        <v>1070</v>
      </c>
      <c r="M85" s="37"/>
      <c r="N85" s="37"/>
      <c r="O85" s="37"/>
      <c r="P85" s="255" t="s">
        <v>1313</v>
      </c>
      <c r="Q85" s="414"/>
      <c r="R85" s="143"/>
      <c r="S85" s="143"/>
      <c r="T85" s="4"/>
      <c r="U85" s="4"/>
      <c r="V85" s="4"/>
      <c r="W85" s="4"/>
      <c r="X85" s="4"/>
      <c r="Y85" s="4"/>
      <c r="Z85" s="143"/>
      <c r="AA85" s="4"/>
      <c r="AB85" s="143"/>
      <c r="AC85" s="143"/>
      <c r="AD85" s="91"/>
      <c r="AE85" s="91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BF85" s="707" t="e">
        <f>VLOOKUP(#REF!,'اعضاء هيئة التدريس'!#REF!,2,)</f>
        <v>#REF!</v>
      </c>
    </row>
    <row r="86" spans="1:58" s="272" customFormat="1" ht="15.75" hidden="1">
      <c r="A86" s="367">
        <v>53</v>
      </c>
      <c r="B86" s="288" t="s">
        <v>638</v>
      </c>
      <c r="C86" s="726" t="str">
        <f>VLOOKUP(B86,مقررات!$A$1:$F$411,2,FALSE)</f>
        <v>كيمياء نووية إشعاعية</v>
      </c>
      <c r="D86" s="211">
        <f>VLOOKUP(B86,مقررات!$A$1:$F$452,3,FALSE)</f>
        <v>1.5</v>
      </c>
      <c r="E86" s="211">
        <f>VLOOKUP(B86,مقررات!$A$1:$F$476,4,FALSE)</f>
        <v>1</v>
      </c>
      <c r="F86" s="211">
        <f t="shared" si="4"/>
        <v>2</v>
      </c>
      <c r="G86" s="60" t="str">
        <f>VLOOKUP(B86,مقررات!$A$1:$F$409,6,FALSE)</f>
        <v>CH122</v>
      </c>
      <c r="H86" s="60" t="s">
        <v>1698</v>
      </c>
      <c r="I86" s="262" t="str">
        <f>VLOOKUP(H86,'اعضاء هيئة التدريس'!$B$1:$D$300,2,FALSE)</f>
        <v>ا.د/ عبدة الطبل</v>
      </c>
      <c r="J86" s="256"/>
      <c r="K86" s="256" t="s">
        <v>1073</v>
      </c>
      <c r="L86" s="256"/>
      <c r="M86" s="256"/>
      <c r="N86" s="256"/>
      <c r="O86" s="256"/>
      <c r="P86" s="255" t="s">
        <v>89</v>
      </c>
      <c r="Q86" s="446"/>
      <c r="R86" s="370"/>
      <c r="S86" s="265"/>
      <c r="T86" s="282"/>
      <c r="U86" s="282"/>
      <c r="V86" s="282"/>
      <c r="W86" s="282"/>
      <c r="X86" s="282"/>
      <c r="Y86" s="282"/>
      <c r="Z86" s="282"/>
      <c r="AA86" s="282"/>
      <c r="AB86" s="251"/>
      <c r="AC86" s="251"/>
      <c r="AD86" s="283"/>
      <c r="AE86" s="283"/>
      <c r="AF86" s="283"/>
      <c r="AG86" s="283"/>
      <c r="AH86" s="283"/>
      <c r="AI86" s="283"/>
      <c r="AJ86" s="283"/>
      <c r="AK86" s="283"/>
      <c r="AL86" s="283"/>
      <c r="AM86" s="283"/>
      <c r="AN86" s="283"/>
      <c r="AO86" s="283"/>
      <c r="AP86" s="283"/>
      <c r="AQ86" s="283"/>
      <c r="AR86" s="283"/>
      <c r="BF86" s="707" t="e">
        <f>VLOOKUP(#REF!,'اعضاء هيئة التدريس'!#REF!,2,)</f>
        <v>#REF!</v>
      </c>
    </row>
    <row r="87" spans="1:58" s="272" customFormat="1" ht="15.75" hidden="1">
      <c r="A87" s="367">
        <v>54</v>
      </c>
      <c r="B87" s="288" t="s">
        <v>639</v>
      </c>
      <c r="C87" s="756" t="str">
        <f>VLOOKUP(B87,مقررات!$A$1:$F$411,2,FALSE)</f>
        <v>ميكانيكا التفاعلات غير العضوية</v>
      </c>
      <c r="D87" s="211">
        <f>VLOOKUP(B87,مقررات!$A$1:$F$452,3,FALSE)</f>
        <v>1.5</v>
      </c>
      <c r="E87" s="211">
        <f>VLOOKUP(B87,مقررات!$A$1:$F$476,4,FALSE)</f>
        <v>1</v>
      </c>
      <c r="F87" s="211">
        <f t="shared" si="4"/>
        <v>2</v>
      </c>
      <c r="G87" s="60" t="str">
        <f>VLOOKUP(B87,مقررات!$A$1:$F$409,6,FALSE)</f>
        <v>CH324</v>
      </c>
      <c r="H87" s="52" t="s">
        <v>1705</v>
      </c>
      <c r="I87" s="262" t="str">
        <f>VLOOKUP(H87,'اعضاء هيئة التدريس'!$B$1:$D$300,2,FALSE)</f>
        <v>ا.د/ سعيدة ابو الثنا</v>
      </c>
      <c r="J87" s="37"/>
      <c r="K87" s="37"/>
      <c r="L87" s="37"/>
      <c r="M87" s="37"/>
      <c r="N87" s="37" t="s">
        <v>1070</v>
      </c>
      <c r="O87" s="37"/>
      <c r="P87" s="255" t="s">
        <v>89</v>
      </c>
      <c r="Q87" s="414"/>
      <c r="R87" s="143"/>
      <c r="S87" s="143"/>
      <c r="T87" s="4"/>
      <c r="U87" s="4"/>
      <c r="V87" s="4"/>
      <c r="W87" s="4"/>
      <c r="X87" s="4"/>
      <c r="Y87" s="4"/>
      <c r="Z87" s="143"/>
      <c r="AA87" s="4"/>
      <c r="AB87" s="143"/>
      <c r="AC87" s="143"/>
      <c r="AD87" s="91"/>
      <c r="AE87" s="91"/>
      <c r="AF87" s="283"/>
      <c r="AG87" s="283"/>
      <c r="AH87" s="283"/>
      <c r="AI87" s="283"/>
      <c r="AJ87" s="283"/>
      <c r="AK87" s="283"/>
      <c r="AL87" s="283"/>
      <c r="AM87" s="283"/>
      <c r="AN87" s="283"/>
      <c r="AO87" s="283"/>
      <c r="AP87" s="283"/>
      <c r="AQ87" s="283"/>
      <c r="AR87" s="283"/>
      <c r="BF87" s="707" t="e">
        <f>VLOOKUP(#REF!,'اعضاء هيئة التدريس'!#REF!,2,)</f>
        <v>#REF!</v>
      </c>
    </row>
    <row r="88" spans="1:58" s="272" customFormat="1" ht="16.5" hidden="1" customHeight="1">
      <c r="A88" s="367">
        <v>55</v>
      </c>
      <c r="B88" s="288" t="s">
        <v>640</v>
      </c>
      <c r="C88" s="726" t="str">
        <f>VLOOKUP(B88,مقررات!$A$1:$F$411,2,FALSE)</f>
        <v>كيمياء الجوامد</v>
      </c>
      <c r="D88" s="211">
        <f>VLOOKUP(B88,مقررات!$A$1:$F$452,3,FALSE)</f>
        <v>1.5</v>
      </c>
      <c r="E88" s="211">
        <f>VLOOKUP(B88,مقررات!$A$1:$F$476,4,FALSE)</f>
        <v>1</v>
      </c>
      <c r="F88" s="211">
        <f t="shared" si="4"/>
        <v>2</v>
      </c>
      <c r="G88" s="60" t="str">
        <f>VLOOKUP(B88,مقررات!$A$1:$F$409,6,FALSE)</f>
        <v>CH122</v>
      </c>
      <c r="H88" s="60" t="s">
        <v>1758</v>
      </c>
      <c r="I88" s="262" t="str">
        <f>VLOOKUP(H88,'اعضاء هيئة التدريس'!$B$1:$D$300,2,FALSE)</f>
        <v>د/ ريهام وجدى</v>
      </c>
      <c r="J88" s="256"/>
      <c r="K88" s="256"/>
      <c r="L88" s="256" t="s">
        <v>1067</v>
      </c>
      <c r="M88" s="256"/>
      <c r="N88" s="256"/>
      <c r="O88" s="256"/>
      <c r="P88" s="386" t="s">
        <v>1315</v>
      </c>
      <c r="Q88" s="440"/>
      <c r="R88" s="370"/>
      <c r="S88" s="265"/>
      <c r="T88" s="282"/>
      <c r="U88" s="282"/>
      <c r="V88" s="282"/>
      <c r="W88" s="282"/>
      <c r="X88" s="282"/>
      <c r="Y88" s="282"/>
      <c r="Z88" s="282"/>
      <c r="AA88" s="282"/>
      <c r="AB88" s="251"/>
      <c r="AC88" s="251"/>
      <c r="AD88" s="283"/>
      <c r="AE88" s="283"/>
      <c r="AF88" s="283"/>
      <c r="AG88" s="283"/>
      <c r="AH88" s="283"/>
      <c r="AI88" s="283"/>
      <c r="AJ88" s="283"/>
      <c r="AK88" s="283"/>
      <c r="AL88" s="283"/>
      <c r="AM88" s="283"/>
      <c r="AN88" s="283"/>
      <c r="AO88" s="283"/>
      <c r="AP88" s="283"/>
      <c r="AQ88" s="283"/>
      <c r="AR88" s="283"/>
      <c r="BF88" s="707" t="e">
        <f>VLOOKUP(#REF!,'اعضاء هيئة التدريس'!#REF!,2,)</f>
        <v>#REF!</v>
      </c>
    </row>
    <row r="89" spans="1:58" s="272" customFormat="1" ht="17.25" hidden="1" customHeight="1">
      <c r="A89" s="367">
        <v>56</v>
      </c>
      <c r="B89" s="288" t="s">
        <v>658</v>
      </c>
      <c r="C89" s="726" t="str">
        <f>VLOOKUP(B89,مقررات!$A$1:$F$411,2,FALSE)</f>
        <v>تحليل آلي ( 2)</v>
      </c>
      <c r="D89" s="211">
        <f>VLOOKUP(B89,مقررات!$A$1:$F$452,3,FALSE)</f>
        <v>1.5</v>
      </c>
      <c r="E89" s="211">
        <f>VLOOKUP(B89,مقررات!$A$1:$F$476,4,FALSE)</f>
        <v>1</v>
      </c>
      <c r="F89" s="211">
        <f t="shared" si="4"/>
        <v>2</v>
      </c>
      <c r="G89" s="60" t="str">
        <f>VLOOKUP(B89,مقررات!$A$1:$F$409,6,FALSE)</f>
        <v>CH246</v>
      </c>
      <c r="H89" s="52" t="s">
        <v>1698</v>
      </c>
      <c r="I89" s="262" t="str">
        <f>VLOOKUP(H89,'اعضاء هيئة التدريس'!$B$1:$D$300,2,FALSE)</f>
        <v>ا.د/ عبدة الطبل</v>
      </c>
      <c r="J89" s="37"/>
      <c r="K89" s="37"/>
      <c r="L89" s="37"/>
      <c r="M89" s="37"/>
      <c r="N89" s="37" t="s">
        <v>1072</v>
      </c>
      <c r="O89" s="37"/>
      <c r="P89" s="255" t="s">
        <v>1324</v>
      </c>
      <c r="Q89" s="414"/>
      <c r="R89" s="143"/>
      <c r="S89" s="143"/>
      <c r="T89" s="4"/>
      <c r="U89" s="4"/>
      <c r="V89" s="4"/>
      <c r="W89" s="4"/>
      <c r="X89" s="4"/>
      <c r="Y89" s="4"/>
      <c r="Z89" s="143"/>
      <c r="AA89" s="4"/>
      <c r="AB89" s="143"/>
      <c r="AC89" s="143"/>
      <c r="AD89" s="92"/>
      <c r="AE89" s="92"/>
      <c r="AF89" s="283"/>
      <c r="AG89" s="283"/>
      <c r="AH89" s="283"/>
      <c r="AI89" s="283"/>
      <c r="AJ89" s="283"/>
      <c r="AK89" s="283"/>
      <c r="AL89" s="283"/>
      <c r="AM89" s="283"/>
      <c r="AN89" s="283"/>
      <c r="AO89" s="283"/>
      <c r="AP89" s="283"/>
      <c r="AQ89" s="283"/>
      <c r="AR89" s="283"/>
      <c r="BF89" s="707" t="e">
        <f>VLOOKUP(#REF!,'اعضاء هيئة التدريس'!#REF!,2,)</f>
        <v>#REF!</v>
      </c>
    </row>
    <row r="90" spans="1:58" s="272" customFormat="1" ht="15.75" hidden="1" customHeight="1">
      <c r="A90" s="367">
        <v>57</v>
      </c>
      <c r="B90" s="288" t="s">
        <v>658</v>
      </c>
      <c r="C90" s="726" t="str">
        <f>VLOOKUP(B90,مقررات!$A$1:$F$411,2,FALSE)</f>
        <v>تحليل آلي ( 2)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si="4"/>
        <v>2</v>
      </c>
      <c r="G90" s="60" t="str">
        <f>VLOOKUP(B90,مقررات!$A$1:$F$409,6,FALSE)</f>
        <v>CH246</v>
      </c>
      <c r="H90" s="52" t="s">
        <v>1752</v>
      </c>
      <c r="I90" s="262" t="str">
        <f>VLOOKUP(H90,'اعضاء هيئة التدريس'!$B$1:$D$300,2,FALSE)</f>
        <v>د/ ايمن شبل</v>
      </c>
      <c r="J90" s="37"/>
      <c r="K90" s="37"/>
      <c r="L90" s="37"/>
      <c r="M90" s="37"/>
      <c r="N90" s="774" t="s">
        <v>1068</v>
      </c>
      <c r="O90" s="37"/>
      <c r="P90" s="255" t="s">
        <v>1324</v>
      </c>
      <c r="Q90" s="414"/>
      <c r="R90" s="143"/>
      <c r="S90" s="143"/>
      <c r="T90" s="4"/>
      <c r="U90" s="4"/>
      <c r="V90" s="4"/>
      <c r="W90" s="4"/>
      <c r="X90" s="4"/>
      <c r="Y90" s="4"/>
      <c r="Z90" s="143"/>
      <c r="AA90" s="4"/>
      <c r="AB90" s="143"/>
      <c r="AC90" s="143"/>
      <c r="AD90" s="92"/>
      <c r="AE90" s="92"/>
      <c r="AF90" s="284"/>
      <c r="AG90" s="283"/>
      <c r="AH90" s="283"/>
      <c r="AI90" s="283"/>
      <c r="AJ90" s="283"/>
      <c r="AK90" s="283"/>
      <c r="AL90" s="283"/>
      <c r="AM90" s="283"/>
      <c r="AN90" s="283"/>
      <c r="AO90" s="283"/>
      <c r="AP90" s="283"/>
      <c r="AQ90" s="283"/>
      <c r="AR90" s="283"/>
      <c r="BF90" s="707" t="e">
        <f>VLOOKUP(#REF!,'اعضاء هيئة التدريس'!#REF!,2,)</f>
        <v>#REF!</v>
      </c>
    </row>
    <row r="91" spans="1:58" s="272" customFormat="1" ht="15.75" hidden="1" customHeight="1">
      <c r="A91" s="367">
        <v>58</v>
      </c>
      <c r="B91" s="288" t="s">
        <v>659</v>
      </c>
      <c r="C91" s="726" t="str">
        <f>VLOOKUP(B91,مقررات!$A$1:$F$411,2,FALSE)</f>
        <v>كيمياء عضوية فلزية</v>
      </c>
      <c r="D91" s="211">
        <f>VLOOKUP(B91,مقررات!$A$1:$F$452,3,FALSE)</f>
        <v>1.5</v>
      </c>
      <c r="E91" s="211">
        <f>VLOOKUP(B91,مقررات!$A$1:$F$476,4,FALSE)</f>
        <v>1</v>
      </c>
      <c r="F91" s="211">
        <f t="shared" si="4"/>
        <v>2</v>
      </c>
      <c r="G91" s="60" t="str">
        <f>VLOOKUP(B91,مقررات!$A$1:$F$409,6,FALSE)</f>
        <v>CH346</v>
      </c>
      <c r="H91" s="60" t="s">
        <v>1804</v>
      </c>
      <c r="I91" s="262" t="str">
        <f>VLOOKUP(H91,'اعضاء هيئة التدريس'!$B$1:$D$300,2,FALSE)</f>
        <v>د/ محمدعبدالله حواطة</v>
      </c>
      <c r="J91" s="256"/>
      <c r="K91" s="256"/>
      <c r="L91" s="256"/>
      <c r="M91" s="256"/>
      <c r="N91" s="256"/>
      <c r="O91" s="256" t="s">
        <v>1068</v>
      </c>
      <c r="P91" s="255" t="s">
        <v>1313</v>
      </c>
      <c r="Q91" s="780"/>
      <c r="R91" s="355"/>
      <c r="S91" s="265"/>
      <c r="T91" s="282"/>
      <c r="U91" s="282"/>
      <c r="V91" s="282"/>
      <c r="W91" s="282"/>
      <c r="X91" s="282"/>
      <c r="Y91" s="282"/>
      <c r="Z91" s="282"/>
      <c r="AA91" s="282"/>
      <c r="AB91" s="251"/>
      <c r="AC91" s="251"/>
      <c r="AD91" s="283"/>
      <c r="AE91" s="283"/>
      <c r="AF91" s="283"/>
      <c r="AG91" s="283"/>
      <c r="AH91" s="283"/>
      <c r="AI91" s="283"/>
      <c r="AJ91" s="283"/>
      <c r="AK91" s="283"/>
      <c r="AL91" s="283"/>
      <c r="AM91" s="283"/>
      <c r="AN91" s="283"/>
      <c r="AO91" s="283"/>
      <c r="AP91" s="283"/>
      <c r="AQ91" s="283"/>
      <c r="AR91" s="283"/>
      <c r="BF91" s="707" t="e">
        <f>VLOOKUP(#REF!,'اعضاء هيئة التدريس'!#REF!,2,)</f>
        <v>#REF!</v>
      </c>
    </row>
    <row r="92" spans="1:58" s="272" customFormat="1" ht="22.5" hidden="1" customHeight="1">
      <c r="A92" s="367">
        <v>59</v>
      </c>
      <c r="B92" s="288" t="s">
        <v>660</v>
      </c>
      <c r="C92" s="726" t="str">
        <f>VLOOKUP(B92,مقررات!$A$1:$F$411,2,FALSE)</f>
        <v>كيمياء الإنزيمات والأيض والهرمونات</v>
      </c>
      <c r="D92" s="211">
        <f>VLOOKUP(B92,مقررات!$A$1:$F$452,3,FALSE)</f>
        <v>1.5</v>
      </c>
      <c r="E92" s="211">
        <f>VLOOKUP(B92,مقررات!$A$1:$F$476,4,FALSE)</f>
        <v>1</v>
      </c>
      <c r="F92" s="211">
        <f t="shared" si="4"/>
        <v>2</v>
      </c>
      <c r="G92" s="60" t="str">
        <f>VLOOKUP(B92,مقررات!$A$1:$F$409,6,FALSE)</f>
        <v>CH246</v>
      </c>
      <c r="H92" s="52" t="s">
        <v>1717</v>
      </c>
      <c r="I92" s="262" t="str">
        <f>VLOOKUP(H92,'اعضاء هيئة التدريس'!$B$1:$D$300,2,FALSE)</f>
        <v>ا.د/ صلاح القوصى</v>
      </c>
      <c r="J92" s="37"/>
      <c r="K92" s="37"/>
      <c r="L92" s="37"/>
      <c r="M92" s="37"/>
      <c r="N92" s="37"/>
      <c r="O92" s="37" t="s">
        <v>1067</v>
      </c>
      <c r="P92" s="255" t="s">
        <v>1313</v>
      </c>
      <c r="Q92" s="414"/>
      <c r="R92" s="143"/>
      <c r="S92" s="143"/>
      <c r="T92" s="4"/>
      <c r="U92" s="4"/>
      <c r="V92" s="4"/>
      <c r="W92" s="4"/>
      <c r="X92" s="4"/>
      <c r="Y92" s="4"/>
      <c r="Z92" s="143"/>
      <c r="AA92" s="4"/>
      <c r="AB92" s="143"/>
      <c r="AC92" s="143"/>
      <c r="AD92" s="91"/>
      <c r="AE92" s="91"/>
      <c r="AF92" s="284"/>
      <c r="AG92" s="283"/>
      <c r="AH92" s="283"/>
      <c r="AI92" s="283"/>
      <c r="AJ92" s="283"/>
      <c r="AK92" s="283"/>
      <c r="AL92" s="283"/>
      <c r="AM92" s="283"/>
      <c r="AN92" s="283"/>
      <c r="AO92" s="283"/>
      <c r="AP92" s="283"/>
      <c r="AQ92" s="283"/>
      <c r="AR92" s="283"/>
      <c r="BF92" s="707" t="e">
        <f>VLOOKUP(#REF!,'اعضاء هيئة التدريس'!#REF!,2,)</f>
        <v>#REF!</v>
      </c>
    </row>
    <row r="93" spans="1:58" s="272" customFormat="1" ht="15.75" hidden="1">
      <c r="A93" s="367">
        <v>60</v>
      </c>
      <c r="B93" s="288" t="s">
        <v>661</v>
      </c>
      <c r="C93" s="726" t="str">
        <f>VLOOKUP(B93,مقررات!$A$1:$F$411,2,FALSE)</f>
        <v>تفاعلات عضوية ضوئية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si="4"/>
        <v>2</v>
      </c>
      <c r="G93" s="60" t="str">
        <f>VLOOKUP(B93,مقررات!$A$1:$F$409,6,FALSE)</f>
        <v>CH447</v>
      </c>
      <c r="H93" s="60" t="s">
        <v>1703</v>
      </c>
      <c r="I93" s="262" t="str">
        <f>VLOOKUP(H93,'اعضاء هيئة التدريس'!$B$1:$D$300,2,FALSE)</f>
        <v>ا.د/ مجدى زهران</v>
      </c>
      <c r="J93" s="256"/>
      <c r="K93" s="314" t="s">
        <v>1073</v>
      </c>
      <c r="L93" s="256"/>
      <c r="M93" s="256"/>
      <c r="N93" s="256"/>
      <c r="O93" s="256"/>
      <c r="P93" s="386" t="s">
        <v>1320</v>
      </c>
      <c r="Q93" s="780"/>
      <c r="R93" s="355"/>
      <c r="S93" s="265"/>
      <c r="T93" s="282"/>
      <c r="U93" s="282"/>
      <c r="V93" s="282"/>
      <c r="W93" s="282"/>
      <c r="X93" s="282"/>
      <c r="Y93" s="282"/>
      <c r="Z93" s="282"/>
      <c r="AA93" s="282"/>
      <c r="AB93" s="251"/>
      <c r="AC93" s="251"/>
      <c r="AD93" s="283"/>
      <c r="AE93" s="283"/>
      <c r="AF93" s="283"/>
      <c r="AG93" s="283"/>
      <c r="AH93" s="283"/>
      <c r="AI93" s="283"/>
      <c r="AJ93" s="283"/>
      <c r="AK93" s="283"/>
      <c r="AL93" s="283"/>
      <c r="AM93" s="283"/>
      <c r="AN93" s="283"/>
      <c r="AO93" s="283"/>
      <c r="AP93" s="283"/>
      <c r="AQ93" s="283"/>
      <c r="AR93" s="283"/>
      <c r="BF93" s="707" t="e">
        <f>VLOOKUP(#REF!,'اعضاء هيئة التدريس'!#REF!,2,)</f>
        <v>#REF!</v>
      </c>
    </row>
    <row r="94" spans="1:58" s="272" customFormat="1" ht="15.75" hidden="1" customHeight="1">
      <c r="A94" s="367">
        <v>61</v>
      </c>
      <c r="B94" s="288" t="s">
        <v>641</v>
      </c>
      <c r="C94" s="726" t="str">
        <f>VLOOKUP(B94,مقررات!$A$1:$F$411,2,FALSE)</f>
        <v xml:space="preserve">أطياف 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4"/>
        <v>2</v>
      </c>
      <c r="G94" s="60" t="str">
        <f>VLOOKUP(B94,مقررات!$A$1:$F$409,6,FALSE)</f>
        <v>CH246</v>
      </c>
      <c r="H94" s="52" t="s">
        <v>1731</v>
      </c>
      <c r="I94" s="262" t="str">
        <f>VLOOKUP(H94,'اعضاء هيئة التدريس'!$B$1:$D$300,2,FALSE)</f>
        <v>أ.د/ خالد حلمي</v>
      </c>
      <c r="J94" s="37"/>
      <c r="K94" s="37" t="s">
        <v>1067</v>
      </c>
      <c r="L94" s="37"/>
      <c r="M94" s="37"/>
      <c r="N94" s="37"/>
      <c r="O94" s="37"/>
      <c r="P94" s="255" t="s">
        <v>1324</v>
      </c>
      <c r="Q94" s="414"/>
      <c r="R94" s="143"/>
      <c r="S94" s="143"/>
      <c r="T94" s="4"/>
      <c r="U94" s="4"/>
      <c r="V94" s="4"/>
      <c r="W94" s="4"/>
      <c r="X94" s="4"/>
      <c r="Y94" s="4"/>
      <c r="Z94" s="143"/>
      <c r="AA94" s="4"/>
      <c r="AB94" s="143"/>
      <c r="AC94" s="143"/>
      <c r="AD94" s="91"/>
      <c r="AE94" s="91"/>
      <c r="AF94" s="283"/>
      <c r="AG94" s="283"/>
      <c r="AH94" s="283"/>
      <c r="AI94" s="283"/>
      <c r="AJ94" s="283"/>
      <c r="AK94" s="283"/>
      <c r="AL94" s="283"/>
      <c r="AM94" s="283"/>
      <c r="AN94" s="283"/>
      <c r="AO94" s="283"/>
      <c r="AP94" s="283"/>
      <c r="AQ94" s="283"/>
      <c r="AR94" s="283"/>
      <c r="BF94" s="707" t="e">
        <f>VLOOKUP(#REF!,'اعضاء هيئة التدريس'!#REF!,2,)</f>
        <v>#REF!</v>
      </c>
    </row>
    <row r="95" spans="1:58" s="272" customFormat="1" ht="15.75" hidden="1" customHeight="1">
      <c r="A95" s="367">
        <v>62</v>
      </c>
      <c r="B95" s="288" t="s">
        <v>664</v>
      </c>
      <c r="C95" s="726" t="str">
        <f>VLOOKUP(B95,مقررات!$A$1:$F$411,2,FALSE)</f>
        <v>ميكانيكا التفاعلات العضوية(2)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4"/>
        <v>2</v>
      </c>
      <c r="G95" s="60" t="str">
        <f>VLOOKUP(B95,مقررات!$A$1:$F$409,6,FALSE)</f>
        <v>CH425</v>
      </c>
      <c r="H95" s="60" t="s">
        <v>1719</v>
      </c>
      <c r="I95" s="262" t="str">
        <f>VLOOKUP(H95,'اعضاء هيئة التدريس'!$B$1:$D$300,2,FALSE)</f>
        <v>ا.د/ محمد طه عبدالعال</v>
      </c>
      <c r="J95" s="260"/>
      <c r="K95" s="260"/>
      <c r="L95" s="305"/>
      <c r="M95" s="37" t="s">
        <v>1067</v>
      </c>
      <c r="N95" s="328"/>
      <c r="O95" s="260"/>
      <c r="P95" s="255" t="s">
        <v>1313</v>
      </c>
      <c r="Q95" s="446"/>
      <c r="R95" s="251"/>
      <c r="S95" s="282"/>
      <c r="T95" s="282"/>
      <c r="U95" s="282"/>
      <c r="V95" s="282"/>
      <c r="W95" s="282"/>
      <c r="X95" s="282"/>
      <c r="Y95" s="282"/>
      <c r="Z95" s="282"/>
      <c r="AA95" s="282"/>
      <c r="AB95" s="251"/>
      <c r="AC95" s="251"/>
      <c r="AD95" s="283"/>
      <c r="AE95" s="283"/>
      <c r="AF95" s="283"/>
      <c r="AG95" s="283"/>
      <c r="AH95" s="283"/>
      <c r="AI95" s="283"/>
      <c r="AJ95" s="283"/>
      <c r="AK95" s="283"/>
      <c r="AL95" s="283"/>
      <c r="AM95" s="283"/>
      <c r="AN95" s="283"/>
      <c r="AO95" s="283"/>
      <c r="AP95" s="283"/>
      <c r="AQ95" s="283"/>
      <c r="AR95" s="283"/>
      <c r="BF95" s="707" t="e">
        <f>VLOOKUP(#REF!,'اعضاء هيئة التدريس'!#REF!,2,)</f>
        <v>#REF!</v>
      </c>
    </row>
    <row r="96" spans="1:58" s="272" customFormat="1" ht="15.75" hidden="1" customHeight="1">
      <c r="A96" s="367">
        <v>63</v>
      </c>
      <c r="B96" s="288" t="s">
        <v>642</v>
      </c>
      <c r="C96" s="726" t="str">
        <f>VLOOKUP(B96,مقررات!$A$1:$F$411,2,FALSE)</f>
        <v>كيمياء حلقية غير متجانسة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4"/>
        <v>2</v>
      </c>
      <c r="G96" s="60" t="str">
        <f>VLOOKUP(B96,مقررات!$A$1:$F$409,6,FALSE)</f>
        <v>CH246</v>
      </c>
      <c r="H96" s="24" t="s">
        <v>1703</v>
      </c>
      <c r="I96" s="262" t="str">
        <f>VLOOKUP(H96,'اعضاء هيئة التدريس'!$B$1:$D$300,2,FALSE)</f>
        <v>ا.د/ مجدى زهران</v>
      </c>
      <c r="J96" s="195"/>
      <c r="K96" s="195"/>
      <c r="L96" s="195"/>
      <c r="M96" s="37" t="s">
        <v>1068</v>
      </c>
      <c r="N96" s="195"/>
      <c r="O96" s="195"/>
      <c r="P96" s="255" t="s">
        <v>1313</v>
      </c>
      <c r="Q96" s="414"/>
      <c r="R96" s="143"/>
      <c r="S96" s="143"/>
      <c r="T96" s="4"/>
      <c r="U96" s="4"/>
      <c r="V96" s="4"/>
      <c r="W96" s="4"/>
      <c r="X96" s="4"/>
      <c r="Y96" s="4"/>
      <c r="Z96" s="143"/>
      <c r="AA96" s="4"/>
      <c r="AB96" s="143"/>
      <c r="AC96" s="143"/>
      <c r="AD96" s="91"/>
      <c r="AE96" s="91"/>
      <c r="AF96" s="283"/>
      <c r="AG96" s="283"/>
      <c r="AH96" s="283"/>
      <c r="AI96" s="283"/>
      <c r="AJ96" s="283"/>
      <c r="AK96" s="283"/>
      <c r="AL96" s="283"/>
      <c r="AM96" s="283"/>
      <c r="AN96" s="283"/>
      <c r="AO96" s="283"/>
      <c r="AP96" s="283"/>
      <c r="AQ96" s="283"/>
      <c r="AR96" s="283"/>
      <c r="BF96" s="707" t="e">
        <f>VLOOKUP(#REF!,'اعضاء هيئة التدريس'!#REF!,2,)</f>
        <v>#REF!</v>
      </c>
    </row>
    <row r="97" spans="1:58" s="272" customFormat="1" ht="15.75" hidden="1" customHeight="1">
      <c r="A97" s="367">
        <v>64</v>
      </c>
      <c r="B97" s="288" t="s">
        <v>642</v>
      </c>
      <c r="C97" s="726" t="str">
        <f>VLOOKUP(B97,مقررات!$A$1:$F$411,2,FALSE)</f>
        <v>كيمياء حلقية غير متجانسة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4"/>
        <v>2</v>
      </c>
      <c r="G97" s="60" t="str">
        <f>VLOOKUP(B97,مقررات!$A$1:$F$409,6,FALSE)</f>
        <v>CH246</v>
      </c>
      <c r="H97" s="24" t="s">
        <v>1756</v>
      </c>
      <c r="I97" s="262" t="str">
        <f>VLOOKUP(H97,'اعضاء هيئة التدريس'!$B$1:$D$300,2,FALSE)</f>
        <v>د/ امانى مصطفى</v>
      </c>
      <c r="J97" s="195"/>
      <c r="K97" s="195"/>
      <c r="L97" s="195"/>
      <c r="M97" s="37" t="s">
        <v>1068</v>
      </c>
      <c r="N97" s="195"/>
      <c r="O97" s="195"/>
      <c r="P97" s="255" t="s">
        <v>1313</v>
      </c>
      <c r="Q97" s="414"/>
      <c r="R97" s="143"/>
      <c r="S97" s="143"/>
      <c r="T97" s="4"/>
      <c r="U97" s="4"/>
      <c r="V97" s="4"/>
      <c r="W97" s="4"/>
      <c r="X97" s="4"/>
      <c r="Y97" s="4"/>
      <c r="Z97" s="143"/>
      <c r="AA97" s="4"/>
      <c r="AB97" s="143"/>
      <c r="AC97" s="143"/>
      <c r="AD97" s="91"/>
      <c r="AE97" s="91"/>
      <c r="AF97" s="283"/>
      <c r="AG97" s="283"/>
      <c r="AH97" s="283"/>
      <c r="AI97" s="283"/>
      <c r="AJ97" s="283"/>
      <c r="AK97" s="283"/>
      <c r="AL97" s="283"/>
      <c r="AM97" s="283"/>
      <c r="AN97" s="283"/>
      <c r="AO97" s="283"/>
      <c r="AP97" s="283"/>
      <c r="AQ97" s="283"/>
      <c r="AR97" s="283"/>
      <c r="BF97" s="707" t="e">
        <f>VLOOKUP(#REF!,'اعضاء هيئة التدريس'!#REF!,2,)</f>
        <v>#REF!</v>
      </c>
    </row>
    <row r="98" spans="1:58" s="272" customFormat="1" ht="15.75" hidden="1" customHeight="1">
      <c r="A98" s="367">
        <v>65</v>
      </c>
      <c r="B98" s="288" t="s">
        <v>643</v>
      </c>
      <c r="C98" s="726" t="str">
        <f>VLOOKUP(B98,مقررات!$A$1:$F$411,2,FALSE)</f>
        <v>كيمياء المنتجات الطبيعية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4"/>
        <v>2</v>
      </c>
      <c r="G98" s="60" t="str">
        <f>VLOOKUP(B98,مقررات!$A$1:$F$409,6,FALSE)</f>
        <v>CH246</v>
      </c>
      <c r="H98" s="60" t="s">
        <v>1762</v>
      </c>
      <c r="I98" s="262" t="str">
        <f>VLOOKUP(H98,'اعضاء هيئة التدريس'!$B$1:$D$300,2,FALSE)</f>
        <v xml:space="preserve">د/ مرفت زايد </v>
      </c>
      <c r="J98" s="256"/>
      <c r="K98" s="256"/>
      <c r="L98" s="282"/>
      <c r="M98" s="256"/>
      <c r="N98" s="256" t="s">
        <v>1067</v>
      </c>
      <c r="O98" s="256"/>
      <c r="P98" s="255" t="s">
        <v>1324</v>
      </c>
      <c r="Q98" s="446"/>
      <c r="R98" s="370"/>
      <c r="S98" s="265"/>
      <c r="T98" s="282"/>
      <c r="U98" s="282"/>
      <c r="V98" s="282"/>
      <c r="W98" s="282"/>
      <c r="X98" s="282"/>
      <c r="Y98" s="282"/>
      <c r="Z98" s="282"/>
      <c r="AA98" s="282"/>
      <c r="AB98" s="251"/>
      <c r="AC98" s="251"/>
      <c r="AD98" s="283"/>
      <c r="AE98" s="283"/>
      <c r="AF98" s="283"/>
      <c r="AG98" s="283"/>
      <c r="AH98" s="283"/>
      <c r="AI98" s="283"/>
      <c r="AJ98" s="283"/>
      <c r="AK98" s="283"/>
      <c r="AL98" s="283"/>
      <c r="AM98" s="283"/>
      <c r="AN98" s="283"/>
      <c r="AO98" s="283"/>
      <c r="AP98" s="283"/>
      <c r="AQ98" s="283"/>
      <c r="AR98" s="283"/>
      <c r="BF98" s="707" t="e">
        <f>VLOOKUP(#REF!,'اعضاء هيئة التدريس'!#REF!,2,)</f>
        <v>#REF!</v>
      </c>
    </row>
    <row r="99" spans="1:58" s="272" customFormat="1" ht="15.75" hidden="1" customHeight="1">
      <c r="A99" s="367">
        <v>66</v>
      </c>
      <c r="B99" s="288" t="s">
        <v>662</v>
      </c>
      <c r="C99" s="726" t="str">
        <f>VLOOKUP(B99,مقررات!$A$1:$F$411,2,FALSE)</f>
        <v>كيمياء الجزيئات الحيوية الكبيرة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4"/>
        <v>2</v>
      </c>
      <c r="G99" s="60" t="str">
        <f>VLOOKUP(B99,مقررات!$A$1:$F$409,6,FALSE)</f>
        <v>CH145</v>
      </c>
      <c r="H99" s="52" t="s">
        <v>1756</v>
      </c>
      <c r="I99" s="262" t="str">
        <f>VLOOKUP(H99,'اعضاء هيئة التدريس'!$B$1:$D$300,2,FALSE)</f>
        <v>د/ امانى مصطفى</v>
      </c>
      <c r="J99" s="37"/>
      <c r="K99" s="37"/>
      <c r="L99" s="37"/>
      <c r="M99" s="37"/>
      <c r="N99" s="37" t="s">
        <v>1068</v>
      </c>
      <c r="O99" s="37"/>
      <c r="P99" s="386" t="s">
        <v>1320</v>
      </c>
      <c r="Q99" s="414"/>
      <c r="R99" s="143"/>
      <c r="S99" s="143"/>
      <c r="T99" s="4"/>
      <c r="U99" s="4"/>
      <c r="V99" s="4"/>
      <c r="W99" s="4"/>
      <c r="X99" s="4"/>
      <c r="Y99" s="4"/>
      <c r="Z99" s="143"/>
      <c r="AA99" s="4"/>
      <c r="AB99" s="143"/>
      <c r="AC99" s="143"/>
      <c r="AD99" s="91"/>
      <c r="AE99" s="91"/>
      <c r="AF99" s="283"/>
      <c r="AG99" s="283"/>
      <c r="AH99" s="283"/>
      <c r="AI99" s="283"/>
      <c r="AJ99" s="283"/>
      <c r="AK99" s="283"/>
      <c r="AL99" s="283"/>
      <c r="AM99" s="283"/>
      <c r="AN99" s="283"/>
      <c r="AO99" s="283"/>
      <c r="AP99" s="283"/>
      <c r="AQ99" s="283"/>
      <c r="AR99" s="283"/>
      <c r="BF99" s="707" t="e">
        <f>VLOOKUP(#REF!,'اعضاء هيئة التدريس'!#REF!,2,)</f>
        <v>#REF!</v>
      </c>
    </row>
    <row r="100" spans="1:58" s="221" customFormat="1" ht="15.75" hidden="1" customHeight="1">
      <c r="A100" s="367">
        <v>67</v>
      </c>
      <c r="B100" s="288" t="s">
        <v>621</v>
      </c>
      <c r="C100" s="726" t="str">
        <f>VLOOKUP(B100,مقررات!$A$1:$F$411,2,FALSE)</f>
        <v>كيمياء طبية (1)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4"/>
        <v>2</v>
      </c>
      <c r="G100" s="60" t="str">
        <f>VLOOKUP(B100,مقررات!$A$1:$F$409,6,FALSE)</f>
        <v>CH246</v>
      </c>
      <c r="H100" s="60" t="s">
        <v>1700</v>
      </c>
      <c r="I100" s="262" t="str">
        <f>VLOOKUP(H100,'اعضاء هيئة التدريس'!$B$1:$D$300,2,FALSE)</f>
        <v>أ.د.ابراهيم الطنطاوي</v>
      </c>
      <c r="J100" s="256"/>
      <c r="K100" s="256"/>
      <c r="L100" s="256" t="s">
        <v>1070</v>
      </c>
      <c r="M100" s="256"/>
      <c r="N100" s="256"/>
      <c r="O100" s="256"/>
      <c r="P100" s="255" t="s">
        <v>89</v>
      </c>
      <c r="Q100" s="446"/>
      <c r="R100" s="370"/>
      <c r="S100" s="265"/>
      <c r="T100" s="282"/>
      <c r="U100" s="282"/>
      <c r="V100" s="282"/>
      <c r="W100" s="282"/>
      <c r="X100" s="282"/>
      <c r="Y100" s="282"/>
      <c r="Z100" s="282"/>
      <c r="AA100" s="282"/>
      <c r="AB100" s="251"/>
      <c r="AC100" s="251"/>
      <c r="AD100" s="283"/>
      <c r="AE100" s="283"/>
      <c r="AF100" s="220"/>
      <c r="AG100" s="220"/>
      <c r="AH100" s="220"/>
      <c r="AI100" s="220"/>
      <c r="AJ100" s="220"/>
      <c r="AK100" s="220"/>
      <c r="AL100" s="220"/>
      <c r="AM100" s="220"/>
      <c r="AN100" s="220"/>
      <c r="AO100" s="220"/>
      <c r="AP100" s="220"/>
      <c r="AQ100" s="220"/>
      <c r="AR100" s="220"/>
      <c r="BF100" s="707" t="e">
        <f>VLOOKUP(#REF!,'اعضاء هيئة التدريس'!#REF!,2,)</f>
        <v>#REF!</v>
      </c>
    </row>
    <row r="101" spans="1:58" s="272" customFormat="1" ht="15.75" hidden="1" customHeight="1">
      <c r="A101" s="367">
        <v>68</v>
      </c>
      <c r="B101" s="288" t="s">
        <v>665</v>
      </c>
      <c r="C101" s="726" t="str">
        <f>VLOOKUP(B101,مقررات!$A$1:$F$411,2,FALSE)</f>
        <v>كيمياء مواد البناء والحراريات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4"/>
        <v>2</v>
      </c>
      <c r="G101" s="60" t="str">
        <f>VLOOKUP(B101,مقررات!$A$1:$F$409,6,FALSE)</f>
        <v>CH246</v>
      </c>
      <c r="H101" s="52" t="s">
        <v>1741</v>
      </c>
      <c r="I101" s="262" t="str">
        <f>VLOOKUP(H101,'اعضاء هيئة التدريس'!$B$1:$D$300,2,FALSE)</f>
        <v xml:space="preserve">د. السيد السمنودى </v>
      </c>
      <c r="J101" s="37"/>
      <c r="K101" s="37"/>
      <c r="L101" s="37"/>
      <c r="M101" s="37"/>
      <c r="N101" s="37"/>
      <c r="O101" s="37" t="s">
        <v>1070</v>
      </c>
      <c r="P101" s="255" t="s">
        <v>1313</v>
      </c>
      <c r="Q101" s="414"/>
      <c r="R101" s="143"/>
      <c r="S101" s="143"/>
      <c r="T101" s="4"/>
      <c r="U101" s="4"/>
      <c r="V101" s="4"/>
      <c r="W101" s="4"/>
      <c r="X101" s="4"/>
      <c r="Y101" s="4"/>
      <c r="Z101" s="143"/>
      <c r="AA101" s="4"/>
      <c r="AB101" s="143"/>
      <c r="AC101" s="143"/>
      <c r="AD101" s="91"/>
      <c r="AE101" s="91"/>
      <c r="AF101" s="283"/>
      <c r="AG101" s="283"/>
      <c r="AH101" s="283"/>
      <c r="AI101" s="283"/>
      <c r="AJ101" s="283"/>
      <c r="AK101" s="283"/>
      <c r="AL101" s="283"/>
      <c r="AM101" s="283"/>
      <c r="AN101" s="283"/>
      <c r="AO101" s="283"/>
      <c r="AP101" s="283"/>
      <c r="AQ101" s="283"/>
      <c r="AR101" s="283"/>
      <c r="BF101" s="707" t="e">
        <f>VLOOKUP(#REF!,'اعضاء هيئة التدريس'!#REF!,2,)</f>
        <v>#REF!</v>
      </c>
    </row>
    <row r="102" spans="1:58" s="272" customFormat="1" ht="27" hidden="1" customHeight="1">
      <c r="A102" s="367">
        <v>69</v>
      </c>
      <c r="B102" s="288" t="s">
        <v>666</v>
      </c>
      <c r="C102" s="726" t="str">
        <f>VLOOKUP(B102,مقررات!$A$1:$F$411,2,FALSE)</f>
        <v>كيمياء المبيدات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4"/>
        <v>2</v>
      </c>
      <c r="G102" s="60" t="str">
        <f>VLOOKUP(B102,مقررات!$A$1:$F$409,6,FALSE)</f>
        <v>CH412</v>
      </c>
      <c r="H102" s="340" t="s">
        <v>1789</v>
      </c>
      <c r="I102" s="262" t="str">
        <f>VLOOKUP(H102,'اعضاء هيئة التدريس'!$B$1:$D$300,2,FALSE)</f>
        <v>د / هبه عبدالعظيم</v>
      </c>
      <c r="J102" s="330"/>
      <c r="K102" s="437"/>
      <c r="L102" s="394"/>
      <c r="M102" s="330"/>
      <c r="N102" s="256" t="s">
        <v>1067</v>
      </c>
      <c r="O102" s="330"/>
      <c r="P102" s="255" t="s">
        <v>1313</v>
      </c>
      <c r="Q102" s="446"/>
      <c r="R102" s="254"/>
      <c r="S102" s="382"/>
      <c r="T102" s="282"/>
      <c r="U102" s="282"/>
      <c r="V102" s="282"/>
      <c r="W102" s="282"/>
      <c r="X102" s="282"/>
      <c r="Y102" s="282"/>
      <c r="Z102" s="282"/>
      <c r="AA102" s="282"/>
      <c r="AB102" s="251"/>
      <c r="AC102" s="251"/>
      <c r="AD102" s="283"/>
      <c r="AE102" s="283"/>
      <c r="AF102" s="283"/>
      <c r="AG102" s="283"/>
      <c r="AH102" s="283"/>
      <c r="AI102" s="283"/>
      <c r="AJ102" s="283"/>
      <c r="AK102" s="283"/>
      <c r="AL102" s="283"/>
      <c r="AM102" s="283"/>
      <c r="AN102" s="283"/>
      <c r="AO102" s="283"/>
      <c r="AP102" s="283"/>
      <c r="AQ102" s="283"/>
      <c r="AR102" s="283"/>
      <c r="BF102" s="707" t="e">
        <f>VLOOKUP(#REF!,'اعضاء هيئة التدريس'!#REF!,2,)</f>
        <v>#REF!</v>
      </c>
    </row>
    <row r="103" spans="1:58" s="285" customFormat="1" ht="15.75" hidden="1" customHeight="1">
      <c r="A103" s="367">
        <v>70</v>
      </c>
      <c r="B103" s="288" t="s">
        <v>666</v>
      </c>
      <c r="C103" s="726" t="str">
        <f>VLOOKUP(B103,مقررات!$A$1:$F$411,2,FALSE)</f>
        <v>كيمياء المبيدات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4"/>
        <v>2</v>
      </c>
      <c r="G103" s="60" t="str">
        <f>VLOOKUP(B103,مقررات!$A$1:$F$409,6,FALSE)</f>
        <v>CH412</v>
      </c>
      <c r="H103" s="340" t="s">
        <v>1798</v>
      </c>
      <c r="I103" s="262" t="str">
        <f>VLOOKUP(H103,'اعضاء هيئة التدريس'!$B$1:$D$300,2,FALSE)</f>
        <v>أ.د/ عبدالمنعم الترجمان</v>
      </c>
      <c r="J103" s="330"/>
      <c r="K103" s="437"/>
      <c r="L103" s="394"/>
      <c r="M103" s="330"/>
      <c r="N103" s="256" t="s">
        <v>1067</v>
      </c>
      <c r="O103" s="330"/>
      <c r="P103" s="255" t="s">
        <v>1313</v>
      </c>
      <c r="Q103" s="446"/>
      <c r="R103" s="254"/>
      <c r="S103" s="382"/>
      <c r="T103" s="282"/>
      <c r="U103" s="282"/>
      <c r="V103" s="282"/>
      <c r="W103" s="282"/>
      <c r="X103" s="282"/>
      <c r="Y103" s="282"/>
      <c r="Z103" s="282"/>
      <c r="AA103" s="282"/>
      <c r="AB103" s="251"/>
      <c r="AC103" s="251"/>
      <c r="AD103" s="283"/>
      <c r="AE103" s="283"/>
      <c r="AF103" s="283"/>
      <c r="AG103" s="284"/>
      <c r="AH103" s="284"/>
      <c r="AI103" s="284"/>
      <c r="AJ103" s="284"/>
      <c r="AK103" s="284"/>
      <c r="AL103" s="284"/>
      <c r="AM103" s="284"/>
      <c r="AN103" s="284"/>
      <c r="AO103" s="284"/>
      <c r="AP103" s="284"/>
      <c r="AQ103" s="284"/>
      <c r="AR103" s="284"/>
      <c r="BF103" s="707" t="e">
        <f>VLOOKUP(#REF!,'اعضاء هيئة التدريس'!#REF!,2,)</f>
        <v>#REF!</v>
      </c>
    </row>
    <row r="104" spans="1:58" s="285" customFormat="1" ht="24" hidden="1" customHeight="1">
      <c r="A104" s="367">
        <v>71</v>
      </c>
      <c r="B104" s="288" t="s">
        <v>667</v>
      </c>
      <c r="C104" s="726" t="str">
        <f>VLOOKUP(B104,مقررات!$A$1:$F$411,2,FALSE)</f>
        <v>كيمياء الحفز</v>
      </c>
      <c r="D104" s="211">
        <f>VLOOKUP(B104,مقررات!$A$1:$F$452,3,FALSE)</f>
        <v>1</v>
      </c>
      <c r="E104" s="211" t="str">
        <f>VLOOKUP(B104,مقررات!$A$1:$F$476,4,FALSE)</f>
        <v>-</v>
      </c>
      <c r="F104" s="211">
        <v>1</v>
      </c>
      <c r="G104" s="60" t="str">
        <f>VLOOKUP(B104,مقررات!$A$1:$F$409,6,FALSE)</f>
        <v>CH324</v>
      </c>
      <c r="H104" s="24" t="s">
        <v>1750</v>
      </c>
      <c r="I104" s="262" t="str">
        <f>VLOOKUP(H104,'اعضاء هيئة التدريس'!$B$1:$D$300,2,FALSE)</f>
        <v>د/ نعيمة سالم</v>
      </c>
      <c r="J104" s="195"/>
      <c r="K104" s="256" t="s">
        <v>1119</v>
      </c>
      <c r="L104" s="195"/>
      <c r="M104" s="195"/>
      <c r="N104" s="195"/>
      <c r="O104" s="195"/>
      <c r="P104" s="255" t="s">
        <v>1319</v>
      </c>
      <c r="Q104" s="414"/>
      <c r="R104" s="143"/>
      <c r="S104" s="143"/>
      <c r="T104" s="4"/>
      <c r="U104" s="4"/>
      <c r="V104" s="4"/>
      <c r="W104" s="4"/>
      <c r="X104" s="4"/>
      <c r="Y104" s="4"/>
      <c r="Z104" s="143"/>
      <c r="AA104" s="4"/>
      <c r="AB104" s="143"/>
      <c r="AC104" s="143"/>
      <c r="AD104" s="91"/>
      <c r="AE104" s="91"/>
      <c r="AF104" s="283"/>
      <c r="AG104" s="284"/>
      <c r="AH104" s="284"/>
      <c r="AI104" s="284"/>
      <c r="AJ104" s="284"/>
      <c r="AK104" s="284"/>
      <c r="AL104" s="284"/>
      <c r="AM104" s="284"/>
      <c r="AN104" s="284"/>
      <c r="AO104" s="284"/>
      <c r="AP104" s="284"/>
      <c r="AQ104" s="284"/>
      <c r="AR104" s="284"/>
      <c r="BF104" s="707" t="e">
        <f>VLOOKUP(#REF!,'اعضاء هيئة التدريس'!#REF!,2,)</f>
        <v>#REF!</v>
      </c>
    </row>
    <row r="105" spans="1:58" s="285" customFormat="1" ht="22.5" hidden="1" customHeight="1">
      <c r="A105" s="367">
        <v>72</v>
      </c>
      <c r="B105" s="288" t="s">
        <v>667</v>
      </c>
      <c r="C105" s="726" t="str">
        <f>VLOOKUP(B105,مقررات!$A$1:$F$411,2,FALSE)</f>
        <v>كيمياء الحفز</v>
      </c>
      <c r="D105" s="211">
        <f>VLOOKUP(B105,مقررات!$A$1:$F$452,3,FALSE)</f>
        <v>1</v>
      </c>
      <c r="E105" s="211" t="str">
        <f>VLOOKUP(B105,مقررات!$A$1:$F$476,4,FALSE)</f>
        <v>-</v>
      </c>
      <c r="F105" s="211">
        <v>1</v>
      </c>
      <c r="G105" s="60" t="str">
        <f>VLOOKUP(B105,مقررات!$A$1:$F$409,6,FALSE)</f>
        <v>CH324</v>
      </c>
      <c r="H105" s="24" t="s">
        <v>1764</v>
      </c>
      <c r="I105" s="262" t="str">
        <f>VLOOKUP(H105,'اعضاء هيئة التدريس'!$B$1:$D$300,2,FALSE)</f>
        <v>د. مها خضر</v>
      </c>
      <c r="J105" s="195"/>
      <c r="K105" s="256" t="s">
        <v>1119</v>
      </c>
      <c r="L105" s="195"/>
      <c r="M105" s="195"/>
      <c r="N105" s="195"/>
      <c r="O105" s="195"/>
      <c r="P105" s="255" t="s">
        <v>1319</v>
      </c>
      <c r="Q105" s="414"/>
      <c r="R105" s="143"/>
      <c r="S105" s="143"/>
      <c r="T105" s="4"/>
      <c r="U105" s="4"/>
      <c r="V105" s="4"/>
      <c r="W105" s="4"/>
      <c r="X105" s="4"/>
      <c r="Y105" s="4"/>
      <c r="Z105" s="143"/>
      <c r="AA105" s="4"/>
      <c r="AB105" s="143"/>
      <c r="AC105" s="143"/>
      <c r="AD105" s="91"/>
      <c r="AE105" s="91"/>
      <c r="AF105" s="283"/>
      <c r="AG105" s="284"/>
      <c r="AH105" s="284"/>
      <c r="AI105" s="284"/>
      <c r="AJ105" s="284"/>
      <c r="AK105" s="284"/>
      <c r="AL105" s="284"/>
      <c r="AM105" s="284"/>
      <c r="AN105" s="284"/>
      <c r="AO105" s="284"/>
      <c r="AP105" s="284"/>
      <c r="AQ105" s="284"/>
      <c r="AR105" s="284"/>
      <c r="BF105" s="707" t="e">
        <f>VLOOKUP(#REF!,'اعضاء هيئة التدريس'!#REF!,2,)</f>
        <v>#REF!</v>
      </c>
    </row>
    <row r="106" spans="1:58" s="272" customFormat="1" ht="15.75" hidden="1" customHeight="1">
      <c r="A106" s="367">
        <v>73</v>
      </c>
      <c r="B106" s="288" t="s">
        <v>668</v>
      </c>
      <c r="C106" s="726" t="str">
        <f>VLOOKUP(B106,مقررات!$A$1:$F$411,2,FALSE)</f>
        <v>الكيمياء البيئية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ref="F106:F137" si="5">D106+0.5*E106</f>
        <v>2</v>
      </c>
      <c r="G106" s="60" t="str">
        <f>VLOOKUP(B106,مقررات!$A$1:$F$409,6,FALSE)</f>
        <v>CH324</v>
      </c>
      <c r="H106" s="60" t="s">
        <v>1700</v>
      </c>
      <c r="I106" s="262" t="str">
        <f>VLOOKUP(H106,'اعضاء هيئة التدريس'!$B$1:$D$300,2,FALSE)</f>
        <v>أ.د.ابراهيم الطنطاوي</v>
      </c>
      <c r="J106" s="256"/>
      <c r="K106" s="256" t="s">
        <v>1067</v>
      </c>
      <c r="L106" s="256"/>
      <c r="M106" s="314"/>
      <c r="N106" s="256"/>
      <c r="O106" s="256"/>
      <c r="P106" s="255" t="s">
        <v>89</v>
      </c>
      <c r="Q106" s="445"/>
      <c r="R106" s="370"/>
      <c r="S106" s="265"/>
      <c r="T106" s="282"/>
      <c r="U106" s="282"/>
      <c r="V106" s="282"/>
      <c r="W106" s="282"/>
      <c r="X106" s="282"/>
      <c r="Y106" s="282"/>
      <c r="Z106" s="282"/>
      <c r="AA106" s="282"/>
      <c r="AB106" s="251"/>
      <c r="AC106" s="251"/>
      <c r="AD106" s="283"/>
      <c r="AE106" s="283"/>
      <c r="AF106" s="283"/>
      <c r="AG106" s="283"/>
      <c r="AH106" s="283"/>
      <c r="AI106" s="283"/>
      <c r="AJ106" s="283"/>
      <c r="AK106" s="283"/>
      <c r="AL106" s="283"/>
      <c r="AM106" s="283"/>
      <c r="AN106" s="283"/>
      <c r="AO106" s="283"/>
      <c r="AP106" s="283"/>
      <c r="AQ106" s="283"/>
      <c r="AR106" s="283"/>
      <c r="BF106" s="251" t="e">
        <f>VLOOKUP(#REF!,'اعضاء هيئة التدريس'!#REF!,2,)</f>
        <v>#REF!</v>
      </c>
    </row>
    <row r="107" spans="1:58" s="272" customFormat="1" ht="15.75" hidden="1" customHeight="1">
      <c r="A107" s="367">
        <v>74</v>
      </c>
      <c r="B107" s="288" t="s">
        <v>668</v>
      </c>
      <c r="C107" s="726" t="str">
        <f>VLOOKUP(B107,مقررات!$A$1:$F$411,2,FALSE)</f>
        <v>الكيمياء البيئية</v>
      </c>
      <c r="D107" s="211">
        <f>VLOOKUP(B107,مقررات!$A$1:$F$452,3,FALSE)</f>
        <v>1.5</v>
      </c>
      <c r="E107" s="211">
        <f>VLOOKUP(B107,مقررات!$A$1:$F$476,4,FALSE)</f>
        <v>1</v>
      </c>
      <c r="F107" s="211">
        <f t="shared" si="5"/>
        <v>2</v>
      </c>
      <c r="G107" s="60" t="str">
        <f>VLOOKUP(B107,مقررات!$A$1:$F$409,6,FALSE)</f>
        <v>CH324</v>
      </c>
      <c r="H107" s="60" t="s">
        <v>1725</v>
      </c>
      <c r="I107" s="262" t="str">
        <f>VLOOKUP(H107,'اعضاء هيئة التدريس'!$B$1:$D$300,2,FALSE)</f>
        <v>ا.د/ السيد الشريفي</v>
      </c>
      <c r="J107" s="256"/>
      <c r="K107" s="256" t="s">
        <v>1067</v>
      </c>
      <c r="L107" s="256"/>
      <c r="M107" s="314"/>
      <c r="N107" s="256"/>
      <c r="O107" s="256"/>
      <c r="P107" s="255" t="s">
        <v>89</v>
      </c>
      <c r="Q107" s="445"/>
      <c r="R107" s="370"/>
      <c r="S107" s="265"/>
      <c r="T107" s="282"/>
      <c r="U107" s="282"/>
      <c r="V107" s="282"/>
      <c r="W107" s="282"/>
      <c r="X107" s="282"/>
      <c r="Y107" s="282"/>
      <c r="Z107" s="282"/>
      <c r="AA107" s="282"/>
      <c r="AB107" s="251"/>
      <c r="AC107" s="251"/>
      <c r="AD107" s="283"/>
      <c r="AE107" s="283"/>
      <c r="AF107" s="283"/>
      <c r="AG107" s="283"/>
      <c r="AH107" s="283"/>
      <c r="AI107" s="283"/>
      <c r="AJ107" s="283"/>
      <c r="AK107" s="283"/>
      <c r="AL107" s="283"/>
      <c r="AM107" s="283"/>
      <c r="AN107" s="283"/>
      <c r="AO107" s="283"/>
      <c r="AP107" s="283"/>
      <c r="AQ107" s="283"/>
      <c r="AR107" s="283"/>
      <c r="BF107" s="251" t="e">
        <f>VLOOKUP(#REF!,'اعضاء هيئة التدريس'!#REF!,2,)</f>
        <v>#REF!</v>
      </c>
    </row>
    <row r="108" spans="1:58" s="272" customFormat="1" ht="15.75" hidden="1" customHeight="1">
      <c r="A108" s="367">
        <v>75</v>
      </c>
      <c r="B108" s="288" t="s">
        <v>1230</v>
      </c>
      <c r="C108" s="726" t="str">
        <f>VLOOKUP(B108,مقررات!$A$1:$F$411,2,FALSE)</f>
        <v>كيمياء عملية حيوية</v>
      </c>
      <c r="D108" s="211">
        <f>VLOOKUP(B108,مقررات!$A$1:$F$452,3,FALSE)</f>
        <v>0</v>
      </c>
      <c r="E108" s="211">
        <f>VLOOKUP(B108,مقررات!$A$1:$F$476,4,FALSE)</f>
        <v>4</v>
      </c>
      <c r="F108" s="211">
        <f t="shared" si="5"/>
        <v>2</v>
      </c>
      <c r="G108" s="60">
        <f>VLOOKUP(B108,مقررات!$A$1:$F$409,6,FALSE)</f>
        <v>0</v>
      </c>
      <c r="H108" s="52"/>
      <c r="I108" s="964" t="e">
        <f>VLOOKUP(H108,'اعضاء هيئة التدريس'!$B$1:$D$300,2,FALSE)</f>
        <v>#N/A</v>
      </c>
      <c r="J108" s="37"/>
      <c r="K108" s="37"/>
      <c r="L108" s="37"/>
      <c r="M108" s="37"/>
      <c r="N108" s="37"/>
      <c r="O108" s="37"/>
      <c r="P108" s="1050"/>
      <c r="Q108" s="414"/>
      <c r="R108" s="143"/>
      <c r="S108" s="143"/>
      <c r="T108" s="4"/>
      <c r="U108" s="4"/>
      <c r="V108" s="4"/>
      <c r="W108" s="4"/>
      <c r="X108" s="4"/>
      <c r="Y108" s="4"/>
      <c r="Z108" s="143"/>
      <c r="AA108" s="4"/>
      <c r="AB108" s="143"/>
      <c r="AC108" s="143"/>
      <c r="AD108" s="92"/>
      <c r="AE108" s="92"/>
      <c r="AF108" s="283"/>
      <c r="AG108" s="283"/>
      <c r="AH108" s="283"/>
      <c r="AI108" s="283"/>
      <c r="AJ108" s="283"/>
      <c r="AK108" s="283"/>
      <c r="AL108" s="283"/>
      <c r="AM108" s="283"/>
      <c r="AN108" s="283"/>
      <c r="AO108" s="283"/>
      <c r="AP108" s="283"/>
      <c r="AQ108" s="283"/>
      <c r="AR108" s="283"/>
      <c r="BF108" s="251" t="e">
        <f>VLOOKUP(#REF!,'اعضاء هيئة التدريس'!#REF!,2,)</f>
        <v>#REF!</v>
      </c>
    </row>
    <row r="109" spans="1:58" s="272" customFormat="1" ht="15.75" hidden="1" customHeight="1">
      <c r="A109" s="367">
        <v>76</v>
      </c>
      <c r="B109" s="288" t="s">
        <v>644</v>
      </c>
      <c r="C109" s="726" t="str">
        <f>VLOOKUP(B109,مقررات!$A$1:$F$411,2,FALSE)</f>
        <v>كيمياء البوليمرات العالية</v>
      </c>
      <c r="D109" s="211">
        <f>VLOOKUP(B109,مقررات!$A$1:$F$452,3,FALSE)</f>
        <v>1.5</v>
      </c>
      <c r="E109" s="211">
        <f>VLOOKUP(B109,مقررات!$A$1:$F$476,4,FALSE)</f>
        <v>1</v>
      </c>
      <c r="F109" s="211">
        <f t="shared" si="5"/>
        <v>2</v>
      </c>
      <c r="G109" s="60" t="str">
        <f>VLOOKUP(B109,مقررات!$A$1:$F$409,6,FALSE)</f>
        <v>CH246</v>
      </c>
      <c r="H109" s="60" t="s">
        <v>1715</v>
      </c>
      <c r="I109" s="262" t="str">
        <f>VLOOKUP(H109,'اعضاء هيئة التدريس'!$B$1:$D$300,2,FALSE)</f>
        <v>أ.د/ صبرنال الحامولي</v>
      </c>
      <c r="J109" s="256"/>
      <c r="K109" s="256"/>
      <c r="L109" s="256"/>
      <c r="M109" s="256" t="s">
        <v>1072</v>
      </c>
      <c r="N109" s="256"/>
      <c r="O109" s="256"/>
      <c r="P109" s="255" t="s">
        <v>89</v>
      </c>
      <c r="Q109" s="446"/>
      <c r="R109" s="355"/>
      <c r="S109" s="265"/>
      <c r="T109" s="282"/>
      <c r="U109" s="282"/>
      <c r="V109" s="282"/>
      <c r="W109" s="282"/>
      <c r="X109" s="282"/>
      <c r="Y109" s="282"/>
      <c r="Z109" s="282"/>
      <c r="AA109" s="282"/>
      <c r="AB109" s="251"/>
      <c r="AC109" s="251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BF109" s="251" t="e">
        <f>VLOOKUP(#REF!,'اعضاء هيئة التدريس'!#REF!,2,)</f>
        <v>#REF!</v>
      </c>
    </row>
    <row r="110" spans="1:58" s="272" customFormat="1" ht="15.75" hidden="1" customHeight="1">
      <c r="A110" s="367">
        <v>77</v>
      </c>
      <c r="B110" s="288" t="s">
        <v>645</v>
      </c>
      <c r="C110" s="726" t="str">
        <f>VLOOKUP(B110,مقررات!$A$1:$F$411,2,FALSE)</f>
        <v>كيمياء عملية تحليلية وفيزيائية وغير عضوية (4)</v>
      </c>
      <c r="D110" s="211">
        <f>VLOOKUP(B110,مقررات!$A$1:$F$452,3,FALSE)</f>
        <v>0</v>
      </c>
      <c r="E110" s="211">
        <f>VLOOKUP(B110,مقررات!$A$1:$F$476,4,FALSE)</f>
        <v>4</v>
      </c>
      <c r="F110" s="211">
        <f t="shared" si="5"/>
        <v>2</v>
      </c>
      <c r="G110" s="60" t="str">
        <f>VLOOKUP(B110,مقررات!$A$1:$F$409,6,FALSE)</f>
        <v>CH3711</v>
      </c>
      <c r="H110" s="60"/>
      <c r="I110" s="964" t="e">
        <f>VLOOKUP(H110,'اعضاء هيئة التدريس'!$B$1:$D$300,2,FALSE)</f>
        <v>#N/A</v>
      </c>
      <c r="J110" s="256"/>
      <c r="K110" s="256"/>
      <c r="L110" s="256"/>
      <c r="M110" s="256"/>
      <c r="N110" s="256"/>
      <c r="O110" s="256"/>
      <c r="P110" s="386"/>
      <c r="Q110" s="446"/>
      <c r="R110" s="355"/>
      <c r="S110" s="265"/>
      <c r="T110" s="282"/>
      <c r="U110" s="282"/>
      <c r="V110" s="282"/>
      <c r="W110" s="282"/>
      <c r="X110" s="282"/>
      <c r="Y110" s="282"/>
      <c r="Z110" s="282"/>
      <c r="AA110" s="282"/>
      <c r="AB110" s="251"/>
      <c r="AC110" s="251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BF110" s="251" t="e">
        <f>VLOOKUP(#REF!,'اعضاء هيئة التدريس'!#REF!,2,)</f>
        <v>#REF!</v>
      </c>
    </row>
    <row r="111" spans="1:58" s="272" customFormat="1" ht="15.75" hidden="1" customHeight="1">
      <c r="A111" s="367">
        <v>78</v>
      </c>
      <c r="B111" s="288" t="s">
        <v>646</v>
      </c>
      <c r="C111" s="726" t="str">
        <f>VLOOKUP(B111,مقررات!$A$1:$F$411,2,FALSE)</f>
        <v>كيمياء عملية عضوية (4)</v>
      </c>
      <c r="D111" s="211">
        <f>VLOOKUP(B111,مقررات!$A$1:$F$452,3,FALSE)</f>
        <v>0</v>
      </c>
      <c r="E111" s="211">
        <f>VLOOKUP(B111,مقررات!$A$1:$F$476,4,FALSE)</f>
        <v>4</v>
      </c>
      <c r="F111" s="211">
        <f t="shared" si="5"/>
        <v>2</v>
      </c>
      <c r="G111" s="60" t="str">
        <f>VLOOKUP(B111,مقررات!$A$1:$F$409,6,FALSE)</f>
        <v>CH3712</v>
      </c>
      <c r="H111" s="52"/>
      <c r="I111" s="964" t="e">
        <f>VLOOKUP(H111,'اعضاء هيئة التدريس'!$B$1:$D$300,2,FALSE)</f>
        <v>#N/A</v>
      </c>
      <c r="J111" s="37"/>
      <c r="K111" s="37"/>
      <c r="L111" s="37"/>
      <c r="M111" s="37"/>
      <c r="N111" s="37"/>
      <c r="O111" s="37"/>
      <c r="P111" s="1051"/>
      <c r="Q111" s="414"/>
      <c r="R111" s="143"/>
      <c r="S111" s="143"/>
      <c r="T111" s="4"/>
      <c r="U111" s="4"/>
      <c r="V111" s="4"/>
      <c r="W111" s="4"/>
      <c r="X111" s="4"/>
      <c r="Y111" s="4"/>
      <c r="Z111" s="143"/>
      <c r="AA111" s="4"/>
      <c r="AB111" s="143"/>
      <c r="AC111" s="143"/>
      <c r="AD111" s="91"/>
      <c r="AE111" s="91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BF111" s="251" t="e">
        <f>VLOOKUP(#REF!,'اعضاء هيئة التدريس'!#REF!,2,)</f>
        <v>#REF!</v>
      </c>
    </row>
    <row r="112" spans="1:58" s="272" customFormat="1" ht="15.75" hidden="1" customHeight="1">
      <c r="A112" s="328"/>
      <c r="B112" s="288" t="s">
        <v>754</v>
      </c>
      <c r="C112" s="726" t="str">
        <f>VLOOKUP(B112,مقررات!$A$1:$F$411,2,FALSE)</f>
        <v>بحث ومقال</v>
      </c>
      <c r="D112" s="211">
        <f>VLOOKUP(B112,مقررات!$A$1:$F$452,3,FALSE)</f>
        <v>2</v>
      </c>
      <c r="E112" s="211">
        <f>VLOOKUP(B112,مقررات!$A$1:$F$476,4,FALSE)</f>
        <v>0</v>
      </c>
      <c r="F112" s="211">
        <f t="shared" si="5"/>
        <v>2</v>
      </c>
      <c r="G112" s="60" t="str">
        <f>VLOOKUP(B112,مقررات!$A$1:$F$409,6,FALSE)</f>
        <v>-</v>
      </c>
      <c r="H112" s="60"/>
      <c r="I112" s="262" t="s">
        <v>892</v>
      </c>
      <c r="J112" s="73"/>
      <c r="K112" s="73"/>
      <c r="L112" s="73"/>
      <c r="M112" s="73"/>
      <c r="N112" s="73"/>
      <c r="O112" s="73"/>
      <c r="P112" s="1046"/>
      <c r="Q112" s="414"/>
      <c r="R112" s="143"/>
      <c r="S112" s="143"/>
      <c r="T112" s="4"/>
      <c r="U112" s="4"/>
      <c r="V112" s="4"/>
      <c r="W112" s="4"/>
      <c r="X112" s="4"/>
      <c r="Y112" s="4"/>
      <c r="Z112" s="143"/>
      <c r="AA112" s="4"/>
      <c r="AB112" s="143"/>
      <c r="AC112" s="143"/>
      <c r="AD112" s="91"/>
      <c r="AE112" s="91"/>
      <c r="AF112" s="283"/>
      <c r="AG112" s="283"/>
      <c r="AH112" s="283"/>
      <c r="AI112" s="283"/>
      <c r="AJ112" s="283"/>
      <c r="AK112" s="283"/>
      <c r="AL112" s="283"/>
      <c r="AM112" s="283"/>
      <c r="AN112" s="283"/>
      <c r="AO112" s="283"/>
      <c r="AP112" s="283"/>
      <c r="AQ112" s="283"/>
      <c r="AR112" s="283"/>
      <c r="BF112" s="251" t="e">
        <f>VLOOKUP(#REF!,'اعضاء هيئة التدريس'!#REF!,2,)</f>
        <v>#REF!</v>
      </c>
    </row>
    <row r="113" spans="1:58" s="272" customFormat="1" ht="15.75" hidden="1" customHeight="1">
      <c r="A113" s="328"/>
      <c r="B113" s="288" t="s">
        <v>728</v>
      </c>
      <c r="C113" s="726" t="str">
        <f>VLOOKUP(B113,مقررات!$A$1:$F$411,2,FALSE)</f>
        <v>علم الشكل الخارجى</v>
      </c>
      <c r="D113" s="211">
        <f>VLOOKUP(B113,مقررات!$A$1:$F$452,3,FALSE)</f>
        <v>3</v>
      </c>
      <c r="E113" s="211">
        <f>VLOOKUP(B113,مقررات!$A$1:$F$476,4,FALSE)</f>
        <v>2</v>
      </c>
      <c r="F113" s="211">
        <f t="shared" si="5"/>
        <v>4</v>
      </c>
      <c r="G113" s="60" t="str">
        <f>VLOOKUP(B113,مقررات!$A$1:$F$409,6,FALSE)</f>
        <v>-</v>
      </c>
      <c r="H113" s="60" t="s">
        <v>1875</v>
      </c>
      <c r="I113" s="262" t="str">
        <f>VLOOKUP(H113,'اعضاء هيئة التدريس'!$B$1:$D$300,2,FALSE)</f>
        <v>أ.د. طلعت عمارة</v>
      </c>
      <c r="J113" s="73"/>
      <c r="K113" s="73" t="s">
        <v>1069</v>
      </c>
      <c r="L113" s="73"/>
      <c r="M113" s="73"/>
      <c r="N113" s="73"/>
      <c r="O113" s="73"/>
      <c r="P113" s="386" t="s">
        <v>1323</v>
      </c>
      <c r="Q113" s="414"/>
      <c r="R113" s="143"/>
      <c r="S113" s="143"/>
      <c r="T113" s="4"/>
      <c r="U113" s="4"/>
      <c r="V113" s="4"/>
      <c r="W113" s="4"/>
      <c r="X113" s="4"/>
      <c r="Y113" s="4"/>
      <c r="Z113" s="143"/>
      <c r="AA113" s="4"/>
      <c r="AB113" s="143"/>
      <c r="AC113" s="143"/>
      <c r="AD113" s="91"/>
      <c r="AE113" s="91"/>
      <c r="AF113" s="283"/>
      <c r="AG113" s="283"/>
      <c r="AH113" s="283"/>
      <c r="AI113" s="283"/>
      <c r="AJ113" s="283"/>
      <c r="AK113" s="283"/>
      <c r="AL113" s="283"/>
      <c r="AM113" s="283"/>
      <c r="AN113" s="283"/>
      <c r="AO113" s="283"/>
      <c r="AP113" s="283"/>
      <c r="AQ113" s="283"/>
      <c r="AR113" s="283"/>
      <c r="BF113" s="251" t="e">
        <f>VLOOKUP(#REF!,'اعضاء هيئة التدريس'!#REF!,2,)</f>
        <v>#REF!</v>
      </c>
    </row>
    <row r="114" spans="1:58" s="272" customFormat="1" ht="15.75" hidden="1" customHeight="1">
      <c r="A114" s="367"/>
      <c r="B114" s="288" t="s">
        <v>729</v>
      </c>
      <c r="C114" s="726" t="str">
        <f>VLOOKUP(B114,مقررات!$A$1:$F$411,2,FALSE)</f>
        <v>علم التشريح الداخلى</v>
      </c>
      <c r="D114" s="211">
        <f>VLOOKUP(B114,مقررات!$A$1:$F$452,3,FALSE)</f>
        <v>2</v>
      </c>
      <c r="E114" s="211">
        <f>VLOOKUP(B114,مقررات!$A$1:$F$476,4,FALSE)</f>
        <v>2</v>
      </c>
      <c r="F114" s="211">
        <f t="shared" si="5"/>
        <v>3</v>
      </c>
      <c r="G114" s="60">
        <f>VLOOKUP(B114,مقررات!$A$1:$F$409,6,FALSE)</f>
        <v>0</v>
      </c>
      <c r="H114" s="60" t="s">
        <v>1873</v>
      </c>
      <c r="I114" s="262" t="str">
        <f>VLOOKUP(H114,'اعضاء هيئة التدريس'!$B$1:$D$300,2,FALSE)</f>
        <v>أ.د.عبادة ابوزكري</v>
      </c>
      <c r="J114" s="73"/>
      <c r="K114" s="73"/>
      <c r="L114" s="73"/>
      <c r="M114" s="73" t="s">
        <v>1067</v>
      </c>
      <c r="N114" s="73"/>
      <c r="O114" s="73"/>
      <c r="P114" s="386" t="s">
        <v>1323</v>
      </c>
      <c r="Q114" s="446"/>
      <c r="R114" s="370"/>
      <c r="S114" s="265"/>
      <c r="T114" s="282"/>
      <c r="U114" s="282"/>
      <c r="V114" s="282"/>
      <c r="W114" s="282"/>
      <c r="X114" s="282"/>
      <c r="Y114" s="282"/>
      <c r="Z114" s="282"/>
      <c r="AA114" s="282"/>
      <c r="AB114" s="251"/>
      <c r="AC114" s="251"/>
      <c r="AD114" s="283"/>
      <c r="AE114" s="283"/>
      <c r="AF114" s="283"/>
      <c r="AG114" s="283"/>
      <c r="AH114" s="283"/>
      <c r="AI114" s="283"/>
      <c r="AJ114" s="283"/>
      <c r="AK114" s="283"/>
      <c r="AL114" s="283"/>
      <c r="AM114" s="283"/>
      <c r="AN114" s="283"/>
      <c r="AO114" s="283"/>
      <c r="AP114" s="283"/>
      <c r="AQ114" s="283"/>
      <c r="AR114" s="283"/>
      <c r="BF114" s="251" t="e">
        <f>VLOOKUP(#REF!,'اعضاء هيئة التدريس'!#REF!,2,)</f>
        <v>#REF!</v>
      </c>
    </row>
    <row r="115" spans="1:58" s="272" customFormat="1" ht="15.75" hidden="1" customHeight="1">
      <c r="A115" s="328"/>
      <c r="B115" s="288" t="s">
        <v>732</v>
      </c>
      <c r="C115" s="726" t="str">
        <f>VLOOKUP(B115,مقررات!$A$1:$F$411,2,FALSE)</f>
        <v>تشريح مقارن حشرات</v>
      </c>
      <c r="D115" s="211">
        <f>VLOOKUP(B115,مقررات!$A$1:$F$452,3,FALSE)</f>
        <v>2</v>
      </c>
      <c r="E115" s="211">
        <f>VLOOKUP(B115,مقررات!$A$1:$F$476,4,FALSE)</f>
        <v>0</v>
      </c>
      <c r="F115" s="211">
        <f t="shared" si="5"/>
        <v>2</v>
      </c>
      <c r="G115" s="60" t="str">
        <f>VLOOKUP(B115,مقررات!$A$1:$F$409,6,FALSE)</f>
        <v>E112</v>
      </c>
      <c r="H115" s="60" t="s">
        <v>1873</v>
      </c>
      <c r="I115" s="262" t="str">
        <f>VLOOKUP(H115,'اعضاء هيئة التدريس'!$B$1:$D$300,2,FALSE)</f>
        <v>أ.د.عبادة ابوزكري</v>
      </c>
      <c r="J115" s="73"/>
      <c r="K115" s="73"/>
      <c r="L115" s="73"/>
      <c r="M115" s="73" t="s">
        <v>1070</v>
      </c>
      <c r="N115" s="73"/>
      <c r="O115" s="73"/>
      <c r="P115" s="1046"/>
      <c r="Q115" s="414"/>
      <c r="R115" s="143"/>
      <c r="S115" s="143"/>
      <c r="T115" s="4"/>
      <c r="U115" s="4"/>
      <c r="V115" s="4"/>
      <c r="W115" s="4"/>
      <c r="X115" s="4"/>
      <c r="Y115" s="4"/>
      <c r="Z115" s="143"/>
      <c r="AA115" s="4"/>
      <c r="AB115" s="143"/>
      <c r="AC115" s="143"/>
      <c r="AD115" s="91"/>
      <c r="AE115" s="91"/>
      <c r="AF115" s="283"/>
      <c r="AG115" s="283"/>
      <c r="AH115" s="283"/>
      <c r="AI115" s="283"/>
      <c r="AJ115" s="283"/>
      <c r="AK115" s="283"/>
      <c r="AL115" s="283"/>
      <c r="AM115" s="283"/>
      <c r="AN115" s="283"/>
      <c r="AO115" s="283"/>
      <c r="AP115" s="283"/>
      <c r="AQ115" s="283"/>
      <c r="AR115" s="283"/>
      <c r="BF115" s="251" t="e">
        <f>VLOOKUP(#REF!,'اعضاء هيئة التدريس'!#REF!,2,)</f>
        <v>#REF!</v>
      </c>
    </row>
    <row r="116" spans="1:58" s="272" customFormat="1" ht="15" hidden="1" customHeight="1">
      <c r="A116" s="367"/>
      <c r="B116" s="288" t="s">
        <v>741</v>
      </c>
      <c r="C116" s="726" t="str">
        <f>VLOOKUP(B116,مقررات!$A$1:$F$411,2,FALSE)</f>
        <v>تصنيف حشرات (2)</v>
      </c>
      <c r="D116" s="211">
        <f>VLOOKUP(B116,مقررات!$A$1:$F$452,3,FALSE)</f>
        <v>2</v>
      </c>
      <c r="E116" s="211">
        <f>VLOOKUP(B116,مقررات!$A$1:$F$476,4,FALSE)</f>
        <v>2</v>
      </c>
      <c r="F116" s="211">
        <f t="shared" si="5"/>
        <v>3</v>
      </c>
      <c r="G116" s="60" t="str">
        <f>VLOOKUP(B116,مقررات!$A$1:$F$409,6,FALSE)</f>
        <v>E123</v>
      </c>
      <c r="H116" s="60" t="s">
        <v>1889</v>
      </c>
      <c r="I116" s="262" t="str">
        <f>VLOOKUP(H116,'اعضاء هيئة التدريس'!$B$1:$D$300,2,FALSE)</f>
        <v>د. ماجدة ابوالمحاسن</v>
      </c>
      <c r="J116" s="73"/>
      <c r="K116" s="73" t="s">
        <v>1067</v>
      </c>
      <c r="L116" s="73"/>
      <c r="M116" s="73"/>
      <c r="N116" s="73"/>
      <c r="O116" s="73"/>
      <c r="P116" s="386" t="s">
        <v>1317</v>
      </c>
      <c r="Q116" s="447"/>
      <c r="R116" s="355"/>
      <c r="S116" s="265"/>
      <c r="T116" s="282"/>
      <c r="U116" s="282"/>
      <c r="V116" s="282"/>
      <c r="W116" s="282"/>
      <c r="X116" s="282"/>
      <c r="Y116" s="282"/>
      <c r="Z116" s="282"/>
      <c r="AA116" s="282"/>
      <c r="AB116" s="251"/>
      <c r="AC116" s="251"/>
      <c r="AD116" s="283"/>
      <c r="AE116" s="283"/>
      <c r="AF116" s="283"/>
      <c r="AG116" s="283"/>
      <c r="AH116" s="283"/>
      <c r="AI116" s="283"/>
      <c r="AJ116" s="283"/>
      <c r="AK116" s="283"/>
      <c r="AL116" s="283"/>
      <c r="AM116" s="283"/>
      <c r="AN116" s="283"/>
      <c r="AO116" s="283"/>
      <c r="AP116" s="283"/>
      <c r="AQ116" s="283"/>
      <c r="AR116" s="283"/>
      <c r="BF116" s="251" t="e">
        <f>VLOOKUP(#REF!,'اعضاء هيئة التدريس'!#REF!,2,)</f>
        <v>#REF!</v>
      </c>
    </row>
    <row r="117" spans="1:58" s="272" customFormat="1" ht="15.75" hidden="1" customHeight="1">
      <c r="A117" s="367"/>
      <c r="B117" s="288" t="s">
        <v>742</v>
      </c>
      <c r="C117" s="726" t="str">
        <f>VLOOKUP(B117,مقررات!$A$1:$F$411,2,FALSE)</f>
        <v>حشرات اقتصادية (1)</v>
      </c>
      <c r="D117" s="211">
        <f>VLOOKUP(B117,مقررات!$A$1:$F$452,3,FALSE)</f>
        <v>2</v>
      </c>
      <c r="E117" s="211">
        <f>VLOOKUP(B117,مقررات!$A$1:$F$476,4,FALSE)</f>
        <v>2</v>
      </c>
      <c r="F117" s="211">
        <f t="shared" si="5"/>
        <v>3</v>
      </c>
      <c r="G117" s="60" t="str">
        <f>VLOOKUP(B117,مقررات!$A$1:$F$409,6,FALSE)</f>
        <v>E123</v>
      </c>
      <c r="H117" s="60" t="s">
        <v>1897</v>
      </c>
      <c r="I117" s="262" t="str">
        <f>VLOOKUP(H117,'اعضاء هيئة التدريس'!$B$1:$D$300,2,FALSE)</f>
        <v>د. عادل عبدالمنصف نصار</v>
      </c>
      <c r="J117" s="73"/>
      <c r="K117" s="73" t="s">
        <v>1068</v>
      </c>
      <c r="L117" s="73"/>
      <c r="M117" s="73"/>
      <c r="N117" s="73"/>
      <c r="O117" s="73"/>
      <c r="P117" s="252"/>
      <c r="Q117" s="445"/>
      <c r="R117" s="370"/>
      <c r="S117" s="265"/>
      <c r="T117" s="282"/>
      <c r="U117" s="282"/>
      <c r="V117" s="282"/>
      <c r="W117" s="282"/>
      <c r="X117" s="282"/>
      <c r="Y117" s="282"/>
      <c r="Z117" s="282"/>
      <c r="AA117" s="282"/>
      <c r="AB117" s="251"/>
      <c r="AC117" s="251"/>
      <c r="AD117" s="283"/>
      <c r="AE117" s="283"/>
      <c r="AF117" s="283"/>
      <c r="AG117" s="283"/>
      <c r="AH117" s="283"/>
      <c r="AI117" s="283"/>
      <c r="AJ117" s="283"/>
      <c r="AK117" s="283"/>
      <c r="AL117" s="283"/>
      <c r="AM117" s="283"/>
      <c r="AN117" s="283"/>
      <c r="AO117" s="283"/>
      <c r="AP117" s="283"/>
      <c r="AQ117" s="283"/>
      <c r="AR117" s="283"/>
      <c r="BF117" s="251" t="e">
        <f>VLOOKUP(#REF!,'اعضاء هيئة التدريس'!#REF!,2,)</f>
        <v>#REF!</v>
      </c>
    </row>
    <row r="118" spans="1:58" s="272" customFormat="1" ht="21" hidden="1" customHeight="1">
      <c r="A118" s="367"/>
      <c r="B118" s="288" t="s">
        <v>735</v>
      </c>
      <c r="C118" s="726" t="str">
        <f>VLOOKUP(B118,مقررات!$A$1:$F$411,2,FALSE)</f>
        <v>بيئة الحشرات</v>
      </c>
      <c r="D118" s="211">
        <f>VLOOKUP(B118,مقررات!$A$1:$F$452,3,FALSE)</f>
        <v>2</v>
      </c>
      <c r="E118" s="211">
        <f>VLOOKUP(B118,مقررات!$A$1:$F$476,4,FALSE)</f>
        <v>0</v>
      </c>
      <c r="F118" s="211">
        <f t="shared" si="5"/>
        <v>2</v>
      </c>
      <c r="G118" s="60">
        <f>VLOOKUP(B118,مقررات!$A$1:$F$409,6,FALSE)</f>
        <v>0</v>
      </c>
      <c r="H118" s="60" t="s">
        <v>1881</v>
      </c>
      <c r="I118" s="262" t="str">
        <f>VLOOKUP(H118,'اعضاء هيئة التدريس'!$B$1:$D$300,2,FALSE)</f>
        <v>ا.د. محمد السيد خليل</v>
      </c>
      <c r="J118" s="73"/>
      <c r="K118" s="73"/>
      <c r="L118" s="73"/>
      <c r="M118" s="73" t="s">
        <v>1068</v>
      </c>
      <c r="N118" s="73"/>
      <c r="O118" s="73"/>
      <c r="P118" s="386"/>
      <c r="Q118" s="447"/>
      <c r="R118" s="355"/>
      <c r="S118" s="265"/>
      <c r="T118" s="282"/>
      <c r="U118" s="282"/>
      <c r="V118" s="282"/>
      <c r="W118" s="282"/>
      <c r="X118" s="282"/>
      <c r="Y118" s="282"/>
      <c r="Z118" s="282"/>
      <c r="AA118" s="282"/>
      <c r="AB118" s="251"/>
      <c r="AC118" s="251"/>
      <c r="AD118" s="283"/>
      <c r="AE118" s="283"/>
      <c r="AF118" s="284"/>
      <c r="AG118" s="283"/>
      <c r="AH118" s="283"/>
      <c r="AI118" s="283"/>
      <c r="AJ118" s="283"/>
      <c r="AK118" s="283"/>
      <c r="AL118" s="283"/>
      <c r="AM118" s="283"/>
      <c r="AN118" s="283"/>
      <c r="AO118" s="283"/>
      <c r="AP118" s="283"/>
      <c r="AQ118" s="283"/>
      <c r="AR118" s="283"/>
      <c r="BF118" s="251" t="e">
        <f>VLOOKUP(#REF!,'اعضاء هيئة التدريس'!#REF!,2,)</f>
        <v>#REF!</v>
      </c>
    </row>
    <row r="119" spans="1:58" s="272" customFormat="1" ht="15.75" hidden="1" customHeight="1">
      <c r="A119" s="328"/>
      <c r="B119" s="288" t="s">
        <v>734</v>
      </c>
      <c r="C119" s="726" t="str">
        <f>VLOOKUP(B119,مقررات!$A$1:$F$411,2,FALSE)</f>
        <v>أنسجة حشرات</v>
      </c>
      <c r="D119" s="211">
        <f>VLOOKUP(B119,مقررات!$A$1:$F$452,3,FALSE)</f>
        <v>1</v>
      </c>
      <c r="E119" s="211">
        <f>VLOOKUP(B119,مقررات!$A$1:$F$476,4,FALSE)</f>
        <v>2</v>
      </c>
      <c r="F119" s="211">
        <f t="shared" si="5"/>
        <v>2</v>
      </c>
      <c r="G119" s="60" t="str">
        <f>VLOOKUP(B119,مقررات!$A$1:$F$409,6,FALSE)</f>
        <v>E112</v>
      </c>
      <c r="H119" s="60" t="s">
        <v>1888</v>
      </c>
      <c r="I119" s="262" t="str">
        <f>VLOOKUP(H119,'اعضاء هيئة التدريس'!$B$1:$D$300,2,FALSE)</f>
        <v>د. هانم صقر</v>
      </c>
      <c r="J119" s="73"/>
      <c r="K119" s="73"/>
      <c r="L119" s="73"/>
      <c r="M119" s="73"/>
      <c r="N119" s="73"/>
      <c r="O119" s="73" t="s">
        <v>1233</v>
      </c>
      <c r="P119" s="386" t="s">
        <v>1317</v>
      </c>
      <c r="Q119" s="414"/>
      <c r="R119" s="143"/>
      <c r="S119" s="143"/>
      <c r="T119" s="4"/>
      <c r="U119" s="4"/>
      <c r="V119" s="4"/>
      <c r="W119" s="4"/>
      <c r="X119" s="4"/>
      <c r="Y119" s="4"/>
      <c r="Z119" s="143"/>
      <c r="AA119" s="4"/>
      <c r="AB119" s="143"/>
      <c r="AC119" s="143"/>
      <c r="AD119" s="91"/>
      <c r="AE119" s="91"/>
      <c r="AF119" s="283"/>
      <c r="AG119" s="283"/>
      <c r="AH119" s="283"/>
      <c r="AI119" s="283"/>
      <c r="AJ119" s="283"/>
      <c r="AK119" s="283"/>
      <c r="AL119" s="283"/>
      <c r="AM119" s="283"/>
      <c r="AN119" s="283"/>
      <c r="AO119" s="283"/>
      <c r="AP119" s="283"/>
      <c r="AQ119" s="283"/>
      <c r="AR119" s="283"/>
      <c r="BF119" s="251" t="e">
        <f>VLOOKUP(#REF!,'اعضاء هيئة التدريس'!#REF!,2,)</f>
        <v>#REF!</v>
      </c>
    </row>
    <row r="120" spans="1:58" s="272" customFormat="1" ht="15.75" hidden="1">
      <c r="A120" s="328"/>
      <c r="B120" s="288" t="s">
        <v>733</v>
      </c>
      <c r="C120" s="726" t="str">
        <f>VLOOKUP(B120,مقررات!$A$1:$F$411,2,FALSE)</f>
        <v>ميكروتكنيك</v>
      </c>
      <c r="D120" s="211">
        <f>VLOOKUP(B120,مقررات!$A$1:$F$452,3,FALSE)</f>
        <v>2</v>
      </c>
      <c r="E120" s="211">
        <f>VLOOKUP(B120,مقررات!$A$1:$F$476,4,FALSE)</f>
        <v>2</v>
      </c>
      <c r="F120" s="211">
        <f t="shared" si="5"/>
        <v>3</v>
      </c>
      <c r="G120" s="60">
        <f>VLOOKUP(B120,مقررات!$A$1:$F$409,6,FALSE)</f>
        <v>0</v>
      </c>
      <c r="H120" s="60" t="s">
        <v>1873</v>
      </c>
      <c r="I120" s="262" t="str">
        <f>VLOOKUP(H120,'اعضاء هيئة التدريس'!$B$1:$D$300,2,FALSE)</f>
        <v>أ.د.عبادة ابوزكري</v>
      </c>
      <c r="J120" s="73"/>
      <c r="K120" s="73"/>
      <c r="L120" s="73"/>
      <c r="M120" s="73"/>
      <c r="N120" s="73" t="s">
        <v>1067</v>
      </c>
      <c r="O120" s="73"/>
      <c r="P120" s="386" t="s">
        <v>1317</v>
      </c>
      <c r="Q120" s="414"/>
      <c r="R120" s="143"/>
      <c r="S120" s="143"/>
      <c r="T120" s="4"/>
      <c r="U120" s="4"/>
      <c r="V120" s="4"/>
      <c r="W120" s="4"/>
      <c r="X120" s="4"/>
      <c r="Y120" s="4"/>
      <c r="Z120" s="143"/>
      <c r="AA120" s="4"/>
      <c r="AB120" s="143"/>
      <c r="AC120" s="143"/>
      <c r="AD120" s="91"/>
      <c r="AE120" s="91"/>
      <c r="AF120" s="283"/>
      <c r="AG120" s="283"/>
      <c r="AH120" s="283"/>
      <c r="AI120" s="283"/>
      <c r="AJ120" s="283"/>
      <c r="AK120" s="283"/>
      <c r="AL120" s="283"/>
      <c r="AM120" s="283"/>
      <c r="AN120" s="283"/>
      <c r="AO120" s="283"/>
      <c r="AP120" s="283"/>
      <c r="AQ120" s="283"/>
      <c r="AR120" s="283"/>
      <c r="BF120" s="251" t="e">
        <f>VLOOKUP(#REF!,'اعضاء هيئة التدريس'!#REF!,2,)</f>
        <v>#REF!</v>
      </c>
    </row>
    <row r="121" spans="1:58" s="272" customFormat="1" ht="15.75" hidden="1" customHeight="1">
      <c r="A121" s="328"/>
      <c r="B121" s="288" t="s">
        <v>744</v>
      </c>
      <c r="C121" s="726" t="str">
        <f>VLOOKUP(B121,مقررات!$A$1:$F$411,2,FALSE)</f>
        <v>سلوك حشرات</v>
      </c>
      <c r="D121" s="211">
        <f>VLOOKUP(B121,مقررات!$A$1:$F$452,3,FALSE)</f>
        <v>2</v>
      </c>
      <c r="E121" s="211">
        <v>0</v>
      </c>
      <c r="F121" s="211">
        <f t="shared" si="5"/>
        <v>2</v>
      </c>
      <c r="G121" s="60" t="str">
        <f>VLOOKUP(B121,مقررات!$A$1:$F$409,6,FALSE)</f>
        <v>-</v>
      </c>
      <c r="H121" s="60" t="s">
        <v>1897</v>
      </c>
      <c r="I121" s="262" t="str">
        <f>VLOOKUP(H121,'اعضاء هيئة التدريس'!$B$1:$D$300,2,FALSE)</f>
        <v>د. عادل عبدالمنصف نصار</v>
      </c>
      <c r="J121" s="73"/>
      <c r="K121" s="73"/>
      <c r="L121" s="73" t="s">
        <v>1072</v>
      </c>
      <c r="M121" s="73"/>
      <c r="N121" s="73"/>
      <c r="O121" s="73"/>
      <c r="P121" s="386"/>
      <c r="Q121" s="414"/>
      <c r="R121" s="143"/>
      <c r="S121" s="143"/>
      <c r="T121" s="4"/>
      <c r="U121" s="4"/>
      <c r="V121" s="4"/>
      <c r="W121" s="4"/>
      <c r="X121" s="4"/>
      <c r="Y121" s="4"/>
      <c r="Z121" s="143"/>
      <c r="AA121" s="4"/>
      <c r="AB121" s="143"/>
      <c r="AC121" s="143"/>
      <c r="AD121" s="91"/>
      <c r="AE121" s="91"/>
      <c r="AF121" s="283"/>
      <c r="AG121" s="283"/>
      <c r="AH121" s="283"/>
      <c r="AI121" s="283"/>
      <c r="AJ121" s="283"/>
      <c r="AK121" s="283"/>
      <c r="AL121" s="283"/>
      <c r="AM121" s="283"/>
      <c r="AN121" s="283"/>
      <c r="AO121" s="283"/>
      <c r="AP121" s="283"/>
      <c r="AQ121" s="283"/>
      <c r="AR121" s="283"/>
      <c r="BF121" s="251" t="e">
        <f>VLOOKUP(#REF!,'اعضاء هيئة التدريس'!#REF!,2,)</f>
        <v>#REF!</v>
      </c>
    </row>
    <row r="122" spans="1:58" s="272" customFormat="1" ht="15.75" hidden="1" customHeight="1">
      <c r="A122" s="367"/>
      <c r="B122" s="288" t="s">
        <v>737</v>
      </c>
      <c r="C122" s="726" t="str">
        <f>VLOOKUP(B122,مقررات!$A$1:$F$411,2,FALSE)</f>
        <v>فسيولوجي حشرات (1)</v>
      </c>
      <c r="D122" s="211">
        <f>VLOOKUP(B122,مقررات!$A$1:$F$452,3,FALSE)</f>
        <v>2</v>
      </c>
      <c r="E122" s="211">
        <f>VLOOKUP(B122,مقررات!$A$1:$F$476,4,FALSE)</f>
        <v>2</v>
      </c>
      <c r="F122" s="211">
        <f t="shared" si="5"/>
        <v>3</v>
      </c>
      <c r="G122" s="60" t="str">
        <f>VLOOKUP(B122,مقررات!$A$1:$F$409,6,FALSE)</f>
        <v>E112</v>
      </c>
      <c r="H122" s="60" t="s">
        <v>1875</v>
      </c>
      <c r="I122" s="262" t="str">
        <f>VLOOKUP(H122,'اعضاء هيئة التدريس'!$B$1:$D$300,2,FALSE)</f>
        <v>أ.د. طلعت عمارة</v>
      </c>
      <c r="J122" s="73"/>
      <c r="K122" s="73"/>
      <c r="L122" s="73"/>
      <c r="M122" s="73" t="s">
        <v>1067</v>
      </c>
      <c r="N122" s="73"/>
      <c r="O122" s="73"/>
      <c r="P122" s="386" t="s">
        <v>1317</v>
      </c>
      <c r="Q122" s="445"/>
      <c r="R122" s="370"/>
      <c r="S122" s="265"/>
      <c r="T122" s="282"/>
      <c r="U122" s="282"/>
      <c r="V122" s="282"/>
      <c r="W122" s="282"/>
      <c r="X122" s="282"/>
      <c r="Y122" s="282"/>
      <c r="Z122" s="282"/>
      <c r="AA122" s="282"/>
      <c r="AB122" s="251"/>
      <c r="AC122" s="251"/>
      <c r="AD122" s="283"/>
      <c r="AE122" s="283"/>
      <c r="AF122" s="284"/>
      <c r="AG122" s="283"/>
      <c r="AH122" s="283"/>
      <c r="AI122" s="283"/>
      <c r="AJ122" s="283"/>
      <c r="AK122" s="283"/>
      <c r="AL122" s="283"/>
      <c r="AM122" s="283"/>
      <c r="AN122" s="283"/>
      <c r="AO122" s="283"/>
      <c r="AP122" s="283"/>
      <c r="AQ122" s="283"/>
      <c r="AR122" s="283"/>
      <c r="BF122" s="251" t="e">
        <f>VLOOKUP(#REF!,'اعضاء هيئة التدريس'!#REF!,2,)</f>
        <v>#REF!</v>
      </c>
    </row>
    <row r="123" spans="1:58" s="272" customFormat="1" ht="15.75" hidden="1" customHeight="1">
      <c r="A123" s="367"/>
      <c r="B123" s="288" t="s">
        <v>748</v>
      </c>
      <c r="C123" s="726" t="str">
        <f>VLOOKUP(B123,مقررات!$A$1:$F$411,2,FALSE)</f>
        <v>حشرات اقتصادية (2)</v>
      </c>
      <c r="D123" s="211">
        <f>VLOOKUP(B123,مقررات!$A$1:$F$452,3,FALSE)</f>
        <v>2</v>
      </c>
      <c r="E123" s="211">
        <f>VLOOKUP(B123,مقررات!$A$1:$F$476,4,FALSE)</f>
        <v>2</v>
      </c>
      <c r="F123" s="211">
        <f t="shared" si="5"/>
        <v>3</v>
      </c>
      <c r="G123" s="60" t="str">
        <f>VLOOKUP(B123,مقررات!$A$1:$F$409,6,FALSE)</f>
        <v>E225</v>
      </c>
      <c r="H123" s="60" t="s">
        <v>1881</v>
      </c>
      <c r="I123" s="262" t="str">
        <f>VLOOKUP(H123,'اعضاء هيئة التدريس'!$B$1:$D$300,2,FALSE)</f>
        <v>ا.د. محمد السيد خليل</v>
      </c>
      <c r="J123" s="73"/>
      <c r="K123" s="73"/>
      <c r="L123" s="73"/>
      <c r="M123" s="73"/>
      <c r="N123" s="73" t="s">
        <v>1068</v>
      </c>
      <c r="O123" s="73"/>
      <c r="P123" s="386" t="s">
        <v>1317</v>
      </c>
      <c r="Q123" s="445"/>
      <c r="R123" s="370"/>
      <c r="S123" s="265"/>
      <c r="T123" s="282"/>
      <c r="U123" s="282"/>
      <c r="V123" s="282"/>
      <c r="W123" s="282"/>
      <c r="X123" s="282"/>
      <c r="Y123" s="282"/>
      <c r="Z123" s="282"/>
      <c r="AA123" s="282"/>
      <c r="AB123" s="251"/>
      <c r="AC123" s="251"/>
      <c r="AD123" s="283"/>
      <c r="AE123" s="283"/>
      <c r="AF123" s="284"/>
      <c r="AG123" s="283"/>
      <c r="AH123" s="283"/>
      <c r="AI123" s="283"/>
      <c r="AJ123" s="283"/>
      <c r="AK123" s="283"/>
      <c r="AL123" s="283"/>
      <c r="AM123" s="283"/>
      <c r="AN123" s="283"/>
      <c r="AO123" s="283"/>
      <c r="AP123" s="283"/>
      <c r="AQ123" s="283"/>
      <c r="AR123" s="283"/>
      <c r="BF123" s="251" t="e">
        <f>VLOOKUP(#REF!,'اعضاء هيئة التدريس'!#REF!,2,)</f>
        <v>#REF!</v>
      </c>
    </row>
    <row r="124" spans="1:58" s="272" customFormat="1" ht="15.75" hidden="1" customHeight="1">
      <c r="A124" s="367"/>
      <c r="B124" s="245" t="s">
        <v>984</v>
      </c>
      <c r="C124" s="726" t="str">
        <f>VLOOKUP(B124,مقررات!$A$1:$F$411,2,FALSE)</f>
        <v>تاريخ العلم</v>
      </c>
      <c r="D124" s="211">
        <f>VLOOKUP(B124,مقررات!$A$1:$F$452,3,FALSE)</f>
        <v>2</v>
      </c>
      <c r="E124" s="225"/>
      <c r="F124" s="211">
        <f t="shared" si="5"/>
        <v>2</v>
      </c>
      <c r="G124" s="60" t="str">
        <f>VLOOKUP(B124,مقررات!$A$1:$F$409,6,FALSE)</f>
        <v>ـ</v>
      </c>
      <c r="H124" s="60" t="s">
        <v>1697</v>
      </c>
      <c r="I124" s="262" t="str">
        <f>VLOOKUP(H124,'اعضاء هيئة التدريس'!$B$1:$D$300,2,FALSE)</f>
        <v>أ.د. عبدالحميد اسماعيل</v>
      </c>
      <c r="J124" s="256"/>
      <c r="K124" s="256"/>
      <c r="L124" s="256" t="s">
        <v>1070</v>
      </c>
      <c r="M124" s="256"/>
      <c r="N124" s="256"/>
      <c r="O124" s="256"/>
      <c r="P124" s="255" t="s">
        <v>1318</v>
      </c>
      <c r="Q124" s="780"/>
      <c r="R124" s="355"/>
      <c r="S124" s="265"/>
      <c r="T124" s="282"/>
      <c r="U124" s="282"/>
      <c r="V124" s="282"/>
      <c r="W124" s="282"/>
      <c r="X124" s="282"/>
      <c r="Y124" s="282"/>
      <c r="Z124" s="282"/>
      <c r="AA124" s="282"/>
      <c r="AB124" s="251"/>
      <c r="AC124" s="251"/>
      <c r="AD124" s="283"/>
      <c r="AE124" s="283"/>
      <c r="AF124" s="284"/>
      <c r="AG124" s="283"/>
      <c r="AH124" s="283"/>
      <c r="AI124" s="283"/>
      <c r="AJ124" s="283"/>
      <c r="AK124" s="283"/>
      <c r="AL124" s="283"/>
      <c r="AM124" s="283"/>
      <c r="AN124" s="283"/>
      <c r="AO124" s="283"/>
      <c r="AP124" s="283"/>
      <c r="AQ124" s="283"/>
      <c r="AR124" s="283"/>
      <c r="BF124" s="251" t="e">
        <f>VLOOKUP(#REF!,'اعضاء هيئة التدريس'!#REF!,2,)</f>
        <v>#REF!</v>
      </c>
    </row>
    <row r="125" spans="1:58" s="759" customFormat="1" ht="15.75" hidden="1" customHeight="1">
      <c r="A125" s="367"/>
      <c r="B125" s="288" t="s">
        <v>975</v>
      </c>
      <c r="C125" s="726" t="str">
        <f>VLOOKUP(B125,مقررات!$A$1:$F$411,2,FALSE)</f>
        <v>لغة أجنبية (مصطلحات) (2)</v>
      </c>
      <c r="D125" s="211">
        <f>VLOOKUP(B125,مقررات!$A$1:$F$452,3,FALSE)</f>
        <v>2</v>
      </c>
      <c r="E125" s="211">
        <f>VLOOKUP(B125,مقررات!$A$1:$F$476,4,FALSE)</f>
        <v>0</v>
      </c>
      <c r="F125" s="211">
        <f t="shared" si="5"/>
        <v>2</v>
      </c>
      <c r="G125" s="60" t="str">
        <f>VLOOKUP(B125,مقررات!$A$1:$F$409,6,FALSE)</f>
        <v>F111</v>
      </c>
      <c r="H125" s="60" t="s">
        <v>1700</v>
      </c>
      <c r="I125" s="262" t="str">
        <f>VLOOKUP(H125,'اعضاء هيئة التدريس'!$B$1:$D$300,2,FALSE)</f>
        <v>أ.د.ابراهيم الطنطاوي</v>
      </c>
      <c r="J125" s="73"/>
      <c r="K125" s="73"/>
      <c r="L125" s="73"/>
      <c r="M125" s="73"/>
      <c r="N125" s="73"/>
      <c r="O125" s="73" t="s">
        <v>1067</v>
      </c>
      <c r="P125" s="255" t="s">
        <v>89</v>
      </c>
      <c r="Q125" s="445"/>
      <c r="R125" s="370"/>
      <c r="S125" s="265"/>
      <c r="T125" s="282"/>
      <c r="U125" s="282"/>
      <c r="V125" s="282"/>
      <c r="W125" s="282"/>
      <c r="X125" s="282"/>
      <c r="Y125" s="282"/>
      <c r="Z125" s="282"/>
      <c r="AA125" s="282"/>
      <c r="AB125" s="251"/>
      <c r="AC125" s="251"/>
      <c r="AD125" s="283"/>
      <c r="AE125" s="283"/>
      <c r="AF125" s="760"/>
      <c r="AG125" s="760"/>
      <c r="AH125" s="760"/>
      <c r="AI125" s="760"/>
      <c r="AJ125" s="760"/>
      <c r="AK125" s="760"/>
      <c r="AL125" s="760"/>
      <c r="AM125" s="760"/>
      <c r="AN125" s="760"/>
      <c r="AO125" s="760"/>
      <c r="AP125" s="760"/>
      <c r="AQ125" s="760"/>
      <c r="AR125" s="760"/>
      <c r="BF125" s="260" t="e">
        <f>VLOOKUP(#REF!,'اعضاء هيئة التدريس'!#REF!,2,)</f>
        <v>#REF!</v>
      </c>
    </row>
    <row r="126" spans="1:58" s="272" customFormat="1" ht="15.75" hidden="1" customHeight="1">
      <c r="A126" s="367"/>
      <c r="B126" s="288" t="s">
        <v>975</v>
      </c>
      <c r="C126" s="726" t="str">
        <f>VLOOKUP(B126,مقررات!$A$1:$F$411,2,FALSE)</f>
        <v>لغة أجنبية (مصطلحات) (2)</v>
      </c>
      <c r="D126" s="211">
        <f>VLOOKUP(B126,مقررات!$A$1:$F$452,3,FALSE)</f>
        <v>2</v>
      </c>
      <c r="E126" s="211">
        <f>VLOOKUP(B126,مقررات!$A$1:$F$476,4,FALSE)</f>
        <v>0</v>
      </c>
      <c r="F126" s="211">
        <f t="shared" si="5"/>
        <v>2</v>
      </c>
      <c r="G126" s="60" t="str">
        <f>VLOOKUP(B126,مقررات!$A$1:$F$409,6,FALSE)</f>
        <v>F111</v>
      </c>
      <c r="H126" s="60" t="s">
        <v>1873</v>
      </c>
      <c r="I126" s="262" t="str">
        <f>VLOOKUP(H126,'اعضاء هيئة التدريس'!$B$1:$D$300,2,FALSE)</f>
        <v>أ.د.عبادة ابوزكري</v>
      </c>
      <c r="J126" s="73"/>
      <c r="K126" s="73"/>
      <c r="L126" s="73"/>
      <c r="M126" s="73"/>
      <c r="N126" s="73"/>
      <c r="O126" s="73" t="s">
        <v>1067</v>
      </c>
      <c r="P126" s="255" t="s">
        <v>89</v>
      </c>
      <c r="Q126" s="445"/>
      <c r="R126" s="370"/>
      <c r="S126" s="265"/>
      <c r="T126" s="282"/>
      <c r="U126" s="282"/>
      <c r="V126" s="282"/>
      <c r="W126" s="282"/>
      <c r="X126" s="282"/>
      <c r="Y126" s="282"/>
      <c r="Z126" s="282"/>
      <c r="AA126" s="282"/>
      <c r="AB126" s="251"/>
      <c r="AC126" s="251"/>
      <c r="AD126" s="283"/>
      <c r="AE126" s="283"/>
      <c r="AF126" s="283"/>
      <c r="AG126" s="283"/>
      <c r="AH126" s="283"/>
      <c r="AI126" s="283"/>
      <c r="AJ126" s="283"/>
      <c r="AK126" s="283"/>
      <c r="AL126" s="283"/>
      <c r="AM126" s="283"/>
      <c r="AN126" s="283"/>
      <c r="AO126" s="283"/>
      <c r="AP126" s="283"/>
      <c r="AQ126" s="283"/>
      <c r="AR126" s="283"/>
      <c r="BF126" s="251" t="e">
        <f>VLOOKUP(#REF!,'اعضاء هيئة التدريس'!#REF!,2,)</f>
        <v>#REF!</v>
      </c>
    </row>
    <row r="127" spans="1:58" s="272" customFormat="1" ht="15.75" hidden="1" customHeight="1">
      <c r="A127" s="328"/>
      <c r="B127" s="288" t="s">
        <v>979</v>
      </c>
      <c r="C127" s="726" t="str">
        <f>VLOOKUP(B127,مقررات!$A$1:$F$411,2,FALSE)</f>
        <v>دراسات إسلامية</v>
      </c>
      <c r="D127" s="211">
        <f>VLOOKUP(B127,مقررات!$A$1:$F$452,3,FALSE)</f>
        <v>2</v>
      </c>
      <c r="E127" s="211">
        <f>VLOOKUP(B127,مقررات!$A$1:$F$476,4,FALSE)</f>
        <v>0</v>
      </c>
      <c r="F127" s="211">
        <f t="shared" si="5"/>
        <v>2</v>
      </c>
      <c r="G127" s="60" t="str">
        <f>VLOOKUP(B127,مقررات!$A$1:$F$409,6,FALSE)</f>
        <v>ـ</v>
      </c>
      <c r="H127" s="60" t="s">
        <v>1966</v>
      </c>
      <c r="I127" s="262" t="str">
        <f>VLOOKUP(H127,'اعضاء هيئة التدريس'!$B$1:$D$300,2,FALSE)</f>
        <v>أ.د / عبدالمنعم سلطان</v>
      </c>
      <c r="J127" s="73" t="s">
        <v>1072</v>
      </c>
      <c r="K127" s="73"/>
      <c r="L127" s="73"/>
      <c r="M127" s="73"/>
      <c r="N127" s="73"/>
      <c r="O127" s="73"/>
      <c r="P127" s="255" t="s">
        <v>89</v>
      </c>
      <c r="Q127" s="414"/>
      <c r="R127" s="143"/>
      <c r="S127" s="143"/>
      <c r="T127" s="4"/>
      <c r="U127" s="4"/>
      <c r="V127" s="4"/>
      <c r="W127" s="4"/>
      <c r="X127" s="4"/>
      <c r="Y127" s="4"/>
      <c r="Z127" s="143"/>
      <c r="AA127" s="4"/>
      <c r="AB127" s="143"/>
      <c r="AC127" s="143"/>
      <c r="AD127" s="91"/>
      <c r="AE127" s="91"/>
      <c r="AF127" s="283"/>
      <c r="AG127" s="283"/>
      <c r="AH127" s="283"/>
      <c r="AI127" s="283"/>
      <c r="AJ127" s="283"/>
      <c r="AK127" s="283"/>
      <c r="AL127" s="283"/>
      <c r="AM127" s="283"/>
      <c r="AN127" s="283"/>
      <c r="AO127" s="283"/>
      <c r="AP127" s="283"/>
      <c r="AQ127" s="283"/>
      <c r="AR127" s="283"/>
      <c r="BF127" s="251" t="e">
        <f>VLOOKUP(#REF!,'اعضاء هيئة التدريس'!#REF!,2,)</f>
        <v>#REF!</v>
      </c>
    </row>
    <row r="128" spans="1:58" s="272" customFormat="1" ht="15.75" hidden="1" customHeight="1">
      <c r="A128" s="367"/>
      <c r="B128" s="288" t="s">
        <v>981</v>
      </c>
      <c r="C128" s="726" t="str">
        <f>VLOOKUP(B128,مقررات!$A$1:$F$411,2,FALSE)</f>
        <v>تصوير ضوئي وميكروفيلم</v>
      </c>
      <c r="D128" s="211">
        <f>VLOOKUP(B128,مقررات!$A$1:$F$452,3,FALSE)</f>
        <v>2</v>
      </c>
      <c r="E128" s="211">
        <f>VLOOKUP(B128,مقررات!$A$1:$F$476,4,FALSE)</f>
        <v>0</v>
      </c>
      <c r="F128" s="211">
        <f t="shared" si="5"/>
        <v>2</v>
      </c>
      <c r="G128" s="60" t="str">
        <f>VLOOKUP(B128,مقررات!$A$1:$F$409,6,FALSE)</f>
        <v>ـ</v>
      </c>
      <c r="H128" s="60" t="s">
        <v>1650</v>
      </c>
      <c r="I128" s="262" t="str">
        <f>VLOOKUP(H128,'اعضاء هيئة التدريس'!$B$1:$D$300,2,FALSE)</f>
        <v>د/ ياسر رماح</v>
      </c>
      <c r="J128" s="250"/>
      <c r="K128" s="250" t="s">
        <v>1070</v>
      </c>
      <c r="L128" s="250"/>
      <c r="M128" s="250"/>
      <c r="N128" s="250"/>
      <c r="O128" s="250"/>
      <c r="P128" s="386" t="s">
        <v>1326</v>
      </c>
      <c r="Q128" s="447"/>
      <c r="R128" s="355"/>
      <c r="S128" s="265"/>
      <c r="T128" s="282"/>
      <c r="U128" s="282">
        <v>5</v>
      </c>
      <c r="V128" s="282"/>
      <c r="W128" s="282"/>
      <c r="X128" s="282"/>
      <c r="Y128" s="282"/>
      <c r="Z128" s="282"/>
      <c r="AA128" s="282"/>
      <c r="AB128" s="251"/>
      <c r="AC128" s="251"/>
      <c r="AD128" s="283"/>
      <c r="AE128" s="283"/>
      <c r="AF128" s="283"/>
      <c r="AG128" s="283"/>
      <c r="AH128" s="283"/>
      <c r="AI128" s="283"/>
      <c r="AJ128" s="283"/>
      <c r="AK128" s="283"/>
      <c r="AL128" s="283"/>
      <c r="AM128" s="283"/>
      <c r="AN128" s="283"/>
      <c r="AO128" s="283"/>
      <c r="AP128" s="283"/>
      <c r="AQ128" s="283"/>
      <c r="AR128" s="283"/>
      <c r="BF128" s="251" t="e">
        <f>VLOOKUP(#REF!,'اعضاء هيئة التدريس'!#REF!,2,)</f>
        <v>#REF!</v>
      </c>
    </row>
    <row r="129" spans="1:58" s="272" customFormat="1" ht="15.75" hidden="1" customHeight="1">
      <c r="A129" s="367"/>
      <c r="B129" s="288" t="s">
        <v>977</v>
      </c>
      <c r="C129" s="726" t="str">
        <f>VLOOKUP(B129,مقررات!$A$1:$F$411,2,FALSE)</f>
        <v xml:space="preserve">دراسات بيئية </v>
      </c>
      <c r="D129" s="211">
        <f>VLOOKUP(B129,مقررات!$A$1:$F$452,3,FALSE)</f>
        <v>2</v>
      </c>
      <c r="E129" s="211">
        <f>VLOOKUP(B129,مقررات!$A$1:$F$476,4,FALSE)</f>
        <v>0</v>
      </c>
      <c r="F129" s="211">
        <f t="shared" si="5"/>
        <v>2</v>
      </c>
      <c r="G129" s="60" t="str">
        <f>VLOOKUP(B129,مقررات!$A$1:$F$409,6,FALSE)</f>
        <v>ـ</v>
      </c>
      <c r="H129" s="60" t="s">
        <v>1869</v>
      </c>
      <c r="I129" s="262" t="str">
        <f>VLOOKUP(H129,'اعضاء هيئة التدريس'!$B$1:$D$300,2,FALSE)</f>
        <v>أ.د. علاء النعناعي</v>
      </c>
      <c r="J129" s="73"/>
      <c r="K129" s="73"/>
      <c r="L129" s="73"/>
      <c r="M129" s="73"/>
      <c r="N129" s="73" t="s">
        <v>1072</v>
      </c>
      <c r="O129" s="73"/>
      <c r="P129" s="386" t="s">
        <v>1323</v>
      </c>
      <c r="Q129" s="446"/>
      <c r="R129" s="370"/>
      <c r="S129" s="265"/>
      <c r="T129" s="282"/>
      <c r="U129" s="282"/>
      <c r="V129" s="282"/>
      <c r="W129" s="282"/>
      <c r="X129" s="282"/>
      <c r="Y129" s="282"/>
      <c r="Z129" s="282"/>
      <c r="AA129" s="282"/>
      <c r="AB129" s="251"/>
      <c r="AC129" s="251"/>
      <c r="AD129" s="283"/>
      <c r="AE129" s="283"/>
      <c r="AF129" s="283"/>
      <c r="AG129" s="283"/>
      <c r="AH129" s="283"/>
      <c r="AI129" s="283"/>
      <c r="AJ129" s="283"/>
      <c r="AK129" s="283"/>
      <c r="AL129" s="283"/>
      <c r="AM129" s="283"/>
      <c r="AN129" s="283"/>
      <c r="AO129" s="283"/>
      <c r="AP129" s="283"/>
      <c r="AQ129" s="283"/>
      <c r="AR129" s="283"/>
      <c r="BF129" s="251" t="e">
        <f>VLOOKUP(#REF!,'اعضاء هيئة التدريس'!#REF!,2,)</f>
        <v>#REF!</v>
      </c>
    </row>
    <row r="130" spans="1:58" s="272" customFormat="1" ht="15.75" hidden="1" customHeight="1">
      <c r="A130" s="328"/>
      <c r="B130" s="288" t="s">
        <v>88</v>
      </c>
      <c r="C130" s="726" t="str">
        <f>VLOOKUP(B130,مقررات!$A$1:$F$411,2,FALSE)</f>
        <v>مصريات واثأر</v>
      </c>
      <c r="D130" s="211">
        <f>VLOOKUP(B130,مقررات!$A$1:$F$452,3,FALSE)</f>
        <v>2</v>
      </c>
      <c r="E130" s="211">
        <f>VLOOKUP(B130,مقررات!$A$1:$F$476,4,FALSE)</f>
        <v>0</v>
      </c>
      <c r="F130" s="211">
        <f t="shared" si="5"/>
        <v>2</v>
      </c>
      <c r="G130" s="60" t="str">
        <f>VLOOKUP(B130,مقررات!$A$1:$F$409,6,FALSE)</f>
        <v>ـ</v>
      </c>
      <c r="H130" s="60" t="s">
        <v>1481</v>
      </c>
      <c r="I130" s="262" t="str">
        <f>VLOOKUP(H130,'اعضاء هيئة التدريس'!$B$1:$D$300,2,FALSE)</f>
        <v>أ.د. هاني احمد مصطفى</v>
      </c>
      <c r="J130" s="73"/>
      <c r="K130" s="73"/>
      <c r="L130" s="73"/>
      <c r="M130" s="73"/>
      <c r="N130" s="73"/>
      <c r="O130" s="73" t="s">
        <v>1072</v>
      </c>
      <c r="P130" s="386" t="s">
        <v>1315</v>
      </c>
      <c r="Q130" s="414"/>
      <c r="R130" s="143"/>
      <c r="S130" s="143"/>
      <c r="T130" s="4"/>
      <c r="U130" s="4"/>
      <c r="V130" s="4"/>
      <c r="W130" s="4"/>
      <c r="X130" s="4"/>
      <c r="Y130" s="4"/>
      <c r="Z130" s="143"/>
      <c r="AA130" s="4"/>
      <c r="AB130" s="143"/>
      <c r="AC130" s="143"/>
      <c r="AD130" s="92"/>
      <c r="AE130" s="92"/>
      <c r="AF130" s="283"/>
      <c r="AG130" s="283"/>
      <c r="AH130" s="283"/>
      <c r="AI130" s="283"/>
      <c r="AJ130" s="283"/>
      <c r="AK130" s="283"/>
      <c r="AL130" s="283"/>
      <c r="AM130" s="283"/>
      <c r="AN130" s="283"/>
      <c r="AO130" s="283"/>
      <c r="AP130" s="283"/>
      <c r="AQ130" s="283"/>
      <c r="AR130" s="283"/>
      <c r="BF130" s="251" t="e">
        <f>VLOOKUP(#REF!,'اعضاء هيئة التدريس'!#REF!,2,)</f>
        <v>#REF!</v>
      </c>
    </row>
    <row r="131" spans="1:58" s="272" customFormat="1" ht="15.75" hidden="1" customHeight="1">
      <c r="A131" s="328"/>
      <c r="B131" s="288" t="s">
        <v>88</v>
      </c>
      <c r="C131" s="726" t="str">
        <f>VLOOKUP(B131,مقررات!$A$1:$F$411,2,FALSE)</f>
        <v>مصريات واثأر</v>
      </c>
      <c r="D131" s="211">
        <f>VLOOKUP(B131,مقررات!$A$1:$F$452,3,FALSE)</f>
        <v>2</v>
      </c>
      <c r="E131" s="211">
        <f>VLOOKUP(B131,مقررات!$A$1:$F$476,4,FALSE)</f>
        <v>0</v>
      </c>
      <c r="F131" s="211">
        <f t="shared" si="5"/>
        <v>2</v>
      </c>
      <c r="G131" s="60" t="str">
        <f>VLOOKUP(B131,مقررات!$A$1:$F$409,6,FALSE)</f>
        <v>ـ</v>
      </c>
      <c r="H131" s="60" t="s">
        <v>1468</v>
      </c>
      <c r="I131" s="262" t="str">
        <f>VLOOKUP(H131,'اعضاء هيئة التدريس'!$B$1:$D$300,2,FALSE)</f>
        <v>أ.د. جمال عيسوي قمح</v>
      </c>
      <c r="J131" s="73"/>
      <c r="K131" s="73"/>
      <c r="L131" s="73"/>
      <c r="M131" s="73"/>
      <c r="N131" s="73"/>
      <c r="O131" s="73" t="s">
        <v>1072</v>
      </c>
      <c r="P131" s="386" t="s">
        <v>1315</v>
      </c>
      <c r="Q131" s="414"/>
      <c r="R131" s="143"/>
      <c r="S131" s="143"/>
      <c r="T131" s="4"/>
      <c r="U131" s="4"/>
      <c r="V131" s="4"/>
      <c r="W131" s="4"/>
      <c r="X131" s="4"/>
      <c r="Y131" s="4"/>
      <c r="Z131" s="143"/>
      <c r="AA131" s="4"/>
      <c r="AB131" s="143"/>
      <c r="AC131" s="143"/>
      <c r="AD131" s="92"/>
      <c r="AE131" s="92"/>
      <c r="AF131" s="283"/>
      <c r="AG131" s="283"/>
      <c r="AH131" s="283"/>
      <c r="AI131" s="283"/>
      <c r="AJ131" s="283"/>
      <c r="AK131" s="283"/>
      <c r="AL131" s="283"/>
      <c r="AM131" s="283"/>
      <c r="AN131" s="283"/>
      <c r="AO131" s="283"/>
      <c r="AP131" s="283"/>
      <c r="AQ131" s="283"/>
      <c r="AR131" s="283"/>
      <c r="BF131" s="251" t="e">
        <f>VLOOKUP(#REF!,'اعضاء هيئة التدريس'!#REF!,2,)</f>
        <v>#REF!</v>
      </c>
    </row>
    <row r="132" spans="1:58" s="272" customFormat="1" ht="15.75" hidden="1" customHeight="1">
      <c r="A132" s="328">
        <v>1</v>
      </c>
      <c r="B132" s="288" t="s">
        <v>78</v>
      </c>
      <c r="C132" s="726" t="str">
        <f>VLOOKUP(B132,مقررات!$A$1:$F$411,2,FALSE)</f>
        <v>بحث ومقال</v>
      </c>
      <c r="D132" s="211">
        <f>VLOOKUP(B132,مقررات!$A$1:$F$452,3,FALSE)</f>
        <v>2</v>
      </c>
      <c r="E132" s="211">
        <f>VLOOKUP(B132,مقررات!$A$1:$F$476,4,FALSE)</f>
        <v>0</v>
      </c>
      <c r="F132" s="211">
        <f t="shared" si="5"/>
        <v>2</v>
      </c>
      <c r="G132" s="60" t="str">
        <f>VLOOKUP(B132,مقررات!$A$1:$F$409,6,FALSE)</f>
        <v>G441</v>
      </c>
      <c r="H132" s="60"/>
      <c r="I132" s="964" t="e">
        <f>VLOOKUP(H132,'اعضاء هيئة التدريس'!$B$1:$D$300,2,FALSE)</f>
        <v>#N/A</v>
      </c>
      <c r="J132" s="73"/>
      <c r="K132" s="73"/>
      <c r="L132" s="73"/>
      <c r="M132" s="73"/>
      <c r="N132" s="73"/>
      <c r="O132" s="73"/>
      <c r="P132" s="1046"/>
      <c r="Q132" s="414"/>
      <c r="R132" s="143"/>
      <c r="S132" s="143"/>
      <c r="T132" s="4"/>
      <c r="U132" s="4"/>
      <c r="V132" s="4"/>
      <c r="W132" s="4"/>
      <c r="X132" s="4"/>
      <c r="Y132" s="4"/>
      <c r="Z132" s="143"/>
      <c r="AA132" s="4"/>
      <c r="AB132" s="143"/>
      <c r="AC132" s="143"/>
      <c r="AD132" s="91"/>
      <c r="AE132" s="91"/>
      <c r="AF132" s="283"/>
      <c r="AG132" s="283"/>
      <c r="AH132" s="283"/>
      <c r="AI132" s="283"/>
      <c r="AJ132" s="283"/>
      <c r="AK132" s="283"/>
      <c r="AL132" s="283"/>
      <c r="AM132" s="283"/>
      <c r="AN132" s="283"/>
      <c r="AO132" s="283"/>
      <c r="AP132" s="283"/>
      <c r="AQ132" s="283"/>
      <c r="AR132" s="283"/>
      <c r="BF132" s="251" t="e">
        <f>VLOOKUP(#REF!,'اعضاء هيئة التدريس'!#REF!,2,)</f>
        <v>#REF!</v>
      </c>
    </row>
    <row r="133" spans="1:58" s="272" customFormat="1" ht="15.75" hidden="1" customHeight="1">
      <c r="A133" s="328">
        <v>2</v>
      </c>
      <c r="B133" s="288" t="s">
        <v>38</v>
      </c>
      <c r="C133" s="726" t="str">
        <f>VLOOKUP(B133,مقررات!$A$1:$F$411,2,FALSE)</f>
        <v>علم البلورات</v>
      </c>
      <c r="D133" s="211">
        <f>VLOOKUP(B133,مقررات!$A$1:$F$452,3,FALSE)</f>
        <v>1.5</v>
      </c>
      <c r="E133" s="211">
        <f>VLOOKUP(B133,مقررات!$A$1:$F$476,4,FALSE)</f>
        <v>3</v>
      </c>
      <c r="F133" s="211">
        <f t="shared" si="5"/>
        <v>3</v>
      </c>
      <c r="G133" s="60" t="str">
        <f>VLOOKUP(B133,مقررات!$A$1:$F$409,6,FALSE)</f>
        <v>ـــ</v>
      </c>
      <c r="H133" s="60" t="s">
        <v>1464</v>
      </c>
      <c r="I133" s="262" t="str">
        <f>VLOOKUP(H133,'اعضاء هيئة التدريس'!$B$1:$D$300,2,FALSE)</f>
        <v>أ.د. ماهر داود ابراهيم</v>
      </c>
      <c r="J133" s="73"/>
      <c r="K133" s="73"/>
      <c r="L133" s="73"/>
      <c r="M133" s="73" t="s">
        <v>1306</v>
      </c>
      <c r="N133" s="73"/>
      <c r="O133" s="73"/>
      <c r="P133" s="255" t="s">
        <v>1318</v>
      </c>
      <c r="Q133" s="447"/>
      <c r="R133" s="426"/>
      <c r="S133" s="282"/>
      <c r="T133" s="282"/>
      <c r="U133" s="282"/>
      <c r="V133" s="282"/>
      <c r="W133" s="282">
        <v>1</v>
      </c>
      <c r="X133" s="282"/>
      <c r="Y133" s="282"/>
      <c r="Z133" s="282"/>
      <c r="AA133" s="282"/>
      <c r="AB133" s="251"/>
      <c r="AC133" s="251"/>
      <c r="AD133" s="283"/>
      <c r="AE133" s="283"/>
      <c r="AF133" s="283"/>
      <c r="AG133" s="283"/>
      <c r="AH133" s="283"/>
      <c r="AI133" s="283"/>
      <c r="AJ133" s="283"/>
      <c r="AK133" s="283"/>
      <c r="AL133" s="283"/>
      <c r="AM133" s="283"/>
      <c r="AN133" s="283"/>
      <c r="AO133" s="283"/>
      <c r="AP133" s="283"/>
      <c r="AQ133" s="283"/>
      <c r="AR133" s="283"/>
      <c r="BF133" s="251" t="e">
        <f>VLOOKUP(#REF!,'اعضاء هيئة التدريس'!#REF!,2,)</f>
        <v>#REF!</v>
      </c>
    </row>
    <row r="134" spans="1:58" s="272" customFormat="1" ht="15.75" hidden="1">
      <c r="A134" s="328">
        <v>3</v>
      </c>
      <c r="B134" s="288" t="s">
        <v>40</v>
      </c>
      <c r="C134" s="726" t="str">
        <f>VLOOKUP(B134,مقررات!$A$1:$F$411,2,FALSE)</f>
        <v>علم المعادن</v>
      </c>
      <c r="D134" s="211">
        <f>VLOOKUP(B134,مقررات!$A$1:$F$452,3,FALSE)</f>
        <v>1.5</v>
      </c>
      <c r="E134" s="211">
        <f>VLOOKUP(B134,مقررات!$A$1:$F$476,4,FALSE)</f>
        <v>3</v>
      </c>
      <c r="F134" s="211">
        <f t="shared" si="5"/>
        <v>3</v>
      </c>
      <c r="G134" s="60" t="str">
        <f>VLOOKUP(B134,مقررات!$A$1:$F$409,6,FALSE)</f>
        <v>G111</v>
      </c>
      <c r="H134" s="60" t="s">
        <v>1484</v>
      </c>
      <c r="I134" s="262" t="str">
        <f>VLOOKUP(H134,'اعضاء هيئة التدريس'!$B$1:$D$300,2,FALSE)</f>
        <v>د.نادية محمد السعيد</v>
      </c>
      <c r="J134" s="73"/>
      <c r="K134" s="73" t="s">
        <v>1306</v>
      </c>
      <c r="L134" s="73"/>
      <c r="M134" s="73"/>
      <c r="N134" s="73"/>
      <c r="O134" s="73"/>
      <c r="P134" s="386" t="s">
        <v>1315</v>
      </c>
      <c r="Q134" s="414"/>
      <c r="R134" s="143"/>
      <c r="S134" s="143"/>
      <c r="T134" s="4"/>
      <c r="U134" s="4"/>
      <c r="V134" s="4"/>
      <c r="W134" s="4"/>
      <c r="X134" s="4"/>
      <c r="Y134" s="4"/>
      <c r="Z134" s="143"/>
      <c r="AA134" s="4"/>
      <c r="AB134" s="143"/>
      <c r="AC134" s="143"/>
      <c r="AD134" s="91"/>
      <c r="AE134" s="91"/>
      <c r="AF134" s="283"/>
      <c r="AG134" s="283"/>
      <c r="AH134" s="283"/>
      <c r="AI134" s="283"/>
      <c r="AJ134" s="283"/>
      <c r="AK134" s="283"/>
      <c r="AL134" s="283"/>
      <c r="AM134" s="283"/>
      <c r="AN134" s="283"/>
      <c r="AO134" s="283"/>
      <c r="AP134" s="283"/>
      <c r="AQ134" s="283"/>
      <c r="AR134" s="283"/>
      <c r="BF134" s="251" t="e">
        <f>VLOOKUP(#REF!,'اعضاء هيئة التدريس'!#REF!,2,)</f>
        <v>#REF!</v>
      </c>
    </row>
    <row r="135" spans="1:58" s="272" customFormat="1" ht="15.75" hidden="1" customHeight="1">
      <c r="A135" s="328">
        <v>4</v>
      </c>
      <c r="B135" s="288" t="s">
        <v>35</v>
      </c>
      <c r="C135" s="726" t="str">
        <f>VLOOKUP(B135,مقررات!$A$1:$F$411,2,FALSE)</f>
        <v>جيولوجيا تاريخية</v>
      </c>
      <c r="D135" s="211">
        <f>VLOOKUP(B135,مقررات!$A$1:$F$452,3,FALSE)</f>
        <v>1.5</v>
      </c>
      <c r="E135" s="211">
        <f>VLOOKUP(B135,مقررات!$A$1:$F$476,4,FALSE)</f>
        <v>3</v>
      </c>
      <c r="F135" s="211">
        <f t="shared" si="5"/>
        <v>3</v>
      </c>
      <c r="G135" s="60" t="str">
        <f>VLOOKUP(B135,مقررات!$A$1:$F$409,6,FALSE)</f>
        <v>ـــ</v>
      </c>
      <c r="H135" s="60" t="s">
        <v>1477</v>
      </c>
      <c r="I135" s="262" t="str">
        <f>VLOOKUP(H135,'اعضاء هيئة التدريس'!$B$1:$D$300,2,FALSE)</f>
        <v>أ.د. حسني الدسوقي سليمان</v>
      </c>
      <c r="J135" s="73"/>
      <c r="K135" s="73"/>
      <c r="L135" s="73"/>
      <c r="M135" s="73"/>
      <c r="N135" s="73" t="s">
        <v>1261</v>
      </c>
      <c r="O135" s="73"/>
      <c r="P135" s="386" t="s">
        <v>1321</v>
      </c>
      <c r="Q135" s="446"/>
      <c r="R135" s="370"/>
      <c r="S135" s="265"/>
      <c r="T135" s="282"/>
      <c r="U135" s="282"/>
      <c r="V135" s="282"/>
      <c r="W135" s="282">
        <v>2</v>
      </c>
      <c r="X135" s="282"/>
      <c r="Y135" s="282"/>
      <c r="Z135" s="282"/>
      <c r="AA135" s="282"/>
      <c r="AB135" s="251"/>
      <c r="AC135" s="251"/>
      <c r="AD135" s="283"/>
      <c r="AE135" s="283"/>
      <c r="AF135" s="283"/>
      <c r="AG135" s="283"/>
      <c r="AH135" s="283"/>
      <c r="AI135" s="283"/>
      <c r="AJ135" s="283"/>
      <c r="AK135" s="283"/>
      <c r="AL135" s="283"/>
      <c r="AM135" s="283"/>
      <c r="AN135" s="283"/>
      <c r="AO135" s="283"/>
      <c r="AP135" s="283"/>
      <c r="AQ135" s="283"/>
      <c r="AR135" s="283"/>
      <c r="BF135" s="251" t="e">
        <f>VLOOKUP(#REF!,'اعضاء هيئة التدريس'!#REF!,2,)</f>
        <v>#REF!</v>
      </c>
    </row>
    <row r="136" spans="1:58" s="272" customFormat="1" ht="15.75" hidden="1" customHeight="1">
      <c r="A136" s="328">
        <v>5</v>
      </c>
      <c r="B136" s="288" t="s">
        <v>34</v>
      </c>
      <c r="C136" s="726" t="str">
        <f>VLOOKUP(B136,مقررات!$A$1:$F$411,2,FALSE)</f>
        <v>جيولوجيا طبيعية</v>
      </c>
      <c r="D136" s="211">
        <f>VLOOKUP(B136,مقررات!$A$1:$F$452,3,FALSE)</f>
        <v>1.5</v>
      </c>
      <c r="E136" s="211">
        <f>VLOOKUP(B136,مقررات!$A$1:$F$476,4,FALSE)</f>
        <v>3</v>
      </c>
      <c r="F136" s="211">
        <f t="shared" si="5"/>
        <v>3</v>
      </c>
      <c r="G136" s="60" t="str">
        <f>VLOOKUP(B136,مقررات!$A$1:$F$409,6,FALSE)</f>
        <v>ـــ</v>
      </c>
      <c r="H136" s="60" t="s">
        <v>1462</v>
      </c>
      <c r="I136" s="262" t="str">
        <f>VLOOKUP(H136,'اعضاء هيئة التدريس'!$B$1:$D$300,2,FALSE)</f>
        <v>أ.د.كمال عبدالعظيم دهب</v>
      </c>
      <c r="J136" s="73"/>
      <c r="K136" s="73" t="s">
        <v>1303</v>
      </c>
      <c r="L136" s="73"/>
      <c r="M136" s="73"/>
      <c r="N136" s="73"/>
      <c r="O136" s="73"/>
      <c r="P136" s="255" t="s">
        <v>1325</v>
      </c>
      <c r="Q136" s="414"/>
      <c r="R136" s="143"/>
      <c r="S136" s="143"/>
      <c r="T136" s="4"/>
      <c r="U136" s="4"/>
      <c r="V136" s="4"/>
      <c r="W136" s="4">
        <v>3</v>
      </c>
      <c r="X136" s="4"/>
      <c r="Y136" s="4"/>
      <c r="Z136" s="143"/>
      <c r="AA136" s="4"/>
      <c r="AB136" s="143"/>
      <c r="AC136" s="143"/>
      <c r="AD136" s="92"/>
      <c r="AE136" s="92"/>
      <c r="AF136" s="283"/>
      <c r="AG136" s="283"/>
      <c r="AH136" s="283"/>
      <c r="AI136" s="283"/>
      <c r="AJ136" s="283"/>
      <c r="AK136" s="283"/>
      <c r="AL136" s="283"/>
      <c r="AM136" s="283"/>
      <c r="AN136" s="283"/>
      <c r="AO136" s="283"/>
      <c r="AP136" s="283"/>
      <c r="AQ136" s="283"/>
      <c r="AR136" s="283"/>
      <c r="BF136" s="251" t="e">
        <f>VLOOKUP(#REF!,'اعضاء هيئة التدريس'!#REF!,2,)</f>
        <v>#REF!</v>
      </c>
    </row>
    <row r="137" spans="1:58" s="272" customFormat="1" ht="15.75" hidden="1" customHeight="1">
      <c r="A137" s="328">
        <v>6</v>
      </c>
      <c r="B137" s="288" t="s">
        <v>34</v>
      </c>
      <c r="C137" s="726" t="str">
        <f>VLOOKUP(B137,مقررات!$A$1:$F$411,2,FALSE)</f>
        <v>جيولوجيا طبيعية</v>
      </c>
      <c r="D137" s="211">
        <f>VLOOKUP(B137,مقررات!$A$1:$F$452,3,FALSE)</f>
        <v>1.5</v>
      </c>
      <c r="E137" s="211">
        <f>VLOOKUP(B137,مقررات!$A$1:$F$476,4,FALSE)</f>
        <v>3</v>
      </c>
      <c r="F137" s="211">
        <f t="shared" si="5"/>
        <v>3</v>
      </c>
      <c r="G137" s="60" t="str">
        <f>VLOOKUP(B137,مقررات!$A$1:$F$409,6,FALSE)</f>
        <v>ـــ</v>
      </c>
      <c r="H137" s="60" t="s">
        <v>1466</v>
      </c>
      <c r="I137" s="262" t="str">
        <f>VLOOKUP(H137,'اعضاء هيئة التدريس'!$B$1:$D$300,2,FALSE)</f>
        <v>أ.د.حمدلله عبدالجواد ونس</v>
      </c>
      <c r="J137" s="73"/>
      <c r="K137" s="73" t="s">
        <v>1303</v>
      </c>
      <c r="L137" s="73"/>
      <c r="M137" s="73"/>
      <c r="N137" s="73"/>
      <c r="O137" s="73"/>
      <c r="P137" s="255" t="s">
        <v>1325</v>
      </c>
      <c r="Q137" s="414"/>
      <c r="R137" s="143"/>
      <c r="S137" s="143"/>
      <c r="T137" s="4"/>
      <c r="U137" s="4"/>
      <c r="V137" s="4"/>
      <c r="W137" s="4">
        <v>3</v>
      </c>
      <c r="X137" s="4"/>
      <c r="Y137" s="4"/>
      <c r="Z137" s="143"/>
      <c r="AA137" s="4"/>
      <c r="AB137" s="143"/>
      <c r="AC137" s="143"/>
      <c r="AD137" s="92"/>
      <c r="AE137" s="92"/>
      <c r="AF137" s="283"/>
      <c r="AG137" s="283"/>
      <c r="AH137" s="283"/>
      <c r="AI137" s="283"/>
      <c r="AJ137" s="283"/>
      <c r="AK137" s="283"/>
      <c r="AL137" s="283"/>
      <c r="AM137" s="283"/>
      <c r="AN137" s="283"/>
      <c r="AO137" s="283"/>
      <c r="AP137" s="283"/>
      <c r="AQ137" s="283"/>
      <c r="AR137" s="283"/>
      <c r="BF137" s="251" t="e">
        <f>VLOOKUP(#REF!,'اعضاء هيئة التدريس'!#REF!,2,)</f>
        <v>#REF!</v>
      </c>
    </row>
    <row r="138" spans="1:58" s="272" customFormat="1" ht="15.75" hidden="1" customHeight="1">
      <c r="A138" s="328">
        <v>7</v>
      </c>
      <c r="B138" s="288" t="s">
        <v>53</v>
      </c>
      <c r="C138" s="726" t="str">
        <f>VLOOKUP(B138,مقررات!$A$1:$F$411,2,FALSE)</f>
        <v>بصريات المعادن</v>
      </c>
      <c r="D138" s="211">
        <f>VLOOKUP(B138,مقررات!$A$1:$F$452,3,FALSE)</f>
        <v>1.5</v>
      </c>
      <c r="E138" s="211">
        <f>VLOOKUP(B138,مقررات!$A$1:$F$476,4,FALSE)</f>
        <v>3</v>
      </c>
      <c r="F138" s="211">
        <f t="shared" ref="F138:F169" si="6">D138+0.5*E138</f>
        <v>3</v>
      </c>
      <c r="G138" s="60" t="str">
        <f>VLOOKUP(B138,مقررات!$A$1:$F$409,6,FALSE)</f>
        <v>G112</v>
      </c>
      <c r="H138" s="60" t="s">
        <v>1473</v>
      </c>
      <c r="I138" s="262" t="str">
        <f>VLOOKUP(H138,'اعضاء هيئة التدريس'!$B$1:$D$300,2,FALSE)</f>
        <v>أ.د.احمد محمد بشادي</v>
      </c>
      <c r="J138" s="73"/>
      <c r="K138" s="73"/>
      <c r="L138" s="73"/>
      <c r="M138" s="73"/>
      <c r="N138" s="73" t="s">
        <v>1306</v>
      </c>
      <c r="O138" s="73"/>
      <c r="P138" s="386" t="s">
        <v>1321</v>
      </c>
      <c r="Q138" s="447"/>
      <c r="R138" s="370"/>
      <c r="S138" s="265"/>
      <c r="T138" s="282"/>
      <c r="U138" s="282"/>
      <c r="V138" s="282"/>
      <c r="W138" s="282"/>
      <c r="X138" s="282"/>
      <c r="Y138" s="282"/>
      <c r="Z138" s="282"/>
      <c r="AA138" s="282"/>
      <c r="AB138" s="251"/>
      <c r="AC138" s="251"/>
      <c r="AD138" s="283"/>
      <c r="AE138" s="283"/>
      <c r="AF138" s="283"/>
      <c r="AG138" s="283"/>
      <c r="AH138" s="283"/>
      <c r="AI138" s="283"/>
      <c r="AJ138" s="283"/>
      <c r="AK138" s="283"/>
      <c r="AL138" s="283"/>
      <c r="AM138" s="283"/>
      <c r="AN138" s="283"/>
      <c r="AO138" s="283"/>
      <c r="AP138" s="283"/>
      <c r="AQ138" s="283"/>
      <c r="AR138" s="283"/>
      <c r="BF138" s="251" t="e">
        <f>VLOOKUP(#REF!,'اعضاء هيئة التدريس'!#REF!,2,)</f>
        <v>#REF!</v>
      </c>
    </row>
    <row r="139" spans="1:58" s="272" customFormat="1" ht="15.75" hidden="1" customHeight="1">
      <c r="A139" s="328">
        <v>8</v>
      </c>
      <c r="B139" s="288" t="s">
        <v>52</v>
      </c>
      <c r="C139" s="726" t="str">
        <f>VLOOKUP(B139,مقررات!$A$1:$F$411,2,FALSE)</f>
        <v>معادن مكونة للصخور</v>
      </c>
      <c r="D139" s="211">
        <f>VLOOKUP(B139,مقررات!$A$1:$F$452,3,FALSE)</f>
        <v>1.5</v>
      </c>
      <c r="E139" s="211">
        <f>VLOOKUP(B139,مقررات!$A$1:$F$476,4,FALSE)</f>
        <v>3</v>
      </c>
      <c r="F139" s="211">
        <f t="shared" si="6"/>
        <v>3</v>
      </c>
      <c r="G139" s="60" t="str">
        <f>VLOOKUP(B139,مقررات!$A$1:$F$409,6,FALSE)</f>
        <v>G211</v>
      </c>
      <c r="H139" s="60" t="s">
        <v>1473</v>
      </c>
      <c r="I139" s="262" t="str">
        <f>VLOOKUP(H139,'اعضاء هيئة التدريس'!$B$1:$D$300,2,FALSE)</f>
        <v>أ.د.احمد محمد بشادي</v>
      </c>
      <c r="J139" s="73"/>
      <c r="K139" s="73"/>
      <c r="L139" s="73"/>
      <c r="M139" s="73"/>
      <c r="N139" s="73" t="s">
        <v>2017</v>
      </c>
      <c r="O139" s="73"/>
      <c r="P139" s="386" t="s">
        <v>1321</v>
      </c>
      <c r="Q139" s="414"/>
      <c r="R139" s="143"/>
      <c r="S139" s="143"/>
      <c r="T139" s="4"/>
      <c r="U139" s="4"/>
      <c r="V139" s="4"/>
      <c r="W139" s="4"/>
      <c r="X139" s="4"/>
      <c r="Y139" s="4"/>
      <c r="Z139" s="143"/>
      <c r="AA139" s="4"/>
      <c r="AB139" s="143"/>
      <c r="AC139" s="143"/>
      <c r="AD139" s="91"/>
      <c r="AE139" s="91"/>
      <c r="AF139" s="283"/>
      <c r="AG139" s="283"/>
      <c r="AH139" s="283"/>
      <c r="AI139" s="283"/>
      <c r="AJ139" s="283"/>
      <c r="AK139" s="283"/>
      <c r="AL139" s="283"/>
      <c r="AM139" s="283"/>
      <c r="AN139" s="283"/>
      <c r="AO139" s="283"/>
      <c r="AP139" s="283"/>
      <c r="AQ139" s="283"/>
      <c r="AR139" s="283"/>
      <c r="BF139" s="251" t="e">
        <f>VLOOKUP(#REF!,'اعضاء هيئة التدريس'!#REF!,2,)</f>
        <v>#REF!</v>
      </c>
    </row>
    <row r="140" spans="1:58" ht="15.75" hidden="1" customHeight="1">
      <c r="A140" s="328">
        <v>9</v>
      </c>
      <c r="B140" s="288" t="s">
        <v>42</v>
      </c>
      <c r="C140" s="726" t="str">
        <f>VLOOKUP(B140,مقررات!$A$1:$F$411,2,FALSE)</f>
        <v>علم الأحافير</v>
      </c>
      <c r="D140" s="211">
        <f>VLOOKUP(B140,مقررات!$A$1:$F$452,3,FALSE)</f>
        <v>1.5</v>
      </c>
      <c r="E140" s="211">
        <f>VLOOKUP(B140,مقررات!$A$1:$F$476,4,FALSE)</f>
        <v>3</v>
      </c>
      <c r="F140" s="211">
        <f t="shared" si="6"/>
        <v>3</v>
      </c>
      <c r="G140" s="60" t="str">
        <f>VLOOKUP(B140,مقررات!$A$1:$F$409,6,FALSE)</f>
        <v>G121</v>
      </c>
      <c r="H140" s="60" t="s">
        <v>1475</v>
      </c>
      <c r="I140" s="262" t="str">
        <f>VLOOKUP(H140,'اعضاء هيئة التدريس'!$B$1:$D$300,2,FALSE)</f>
        <v>ا.د/عرابي حسين عرابي</v>
      </c>
      <c r="J140" s="73"/>
      <c r="K140" s="73"/>
      <c r="L140" s="73"/>
      <c r="M140" s="73"/>
      <c r="N140" s="73" t="s">
        <v>1303</v>
      </c>
      <c r="O140" s="73"/>
      <c r="P140" s="386"/>
      <c r="Q140" s="446"/>
      <c r="R140" s="370"/>
      <c r="S140" s="265"/>
      <c r="T140" s="282"/>
      <c r="U140" s="282"/>
      <c r="V140" s="282"/>
      <c r="W140" s="282"/>
      <c r="X140" s="282"/>
      <c r="Y140" s="282"/>
      <c r="Z140" s="282"/>
      <c r="AA140" s="282"/>
      <c r="AB140" s="251"/>
      <c r="AC140" s="251"/>
      <c r="AD140" s="283"/>
      <c r="AE140" s="283"/>
      <c r="BF140" s="251" t="e">
        <f>VLOOKUP(#REF!,'اعضاء هيئة التدريس'!#REF!,2,)</f>
        <v>#REF!</v>
      </c>
    </row>
    <row r="141" spans="1:58" s="272" customFormat="1" ht="15.75" hidden="1" customHeight="1">
      <c r="A141" s="328">
        <v>10</v>
      </c>
      <c r="B141" s="288" t="s">
        <v>46</v>
      </c>
      <c r="C141" s="726" t="str">
        <f>VLOOKUP(B141,مقررات!$A$1:$F$411,2,FALSE)</f>
        <v>علم الصخور</v>
      </c>
      <c r="D141" s="211">
        <f>VLOOKUP(B141,مقررات!$A$1:$F$452,3,FALSE)</f>
        <v>1.5</v>
      </c>
      <c r="E141" s="211">
        <f>VLOOKUP(B141,مقررات!$A$1:$F$476,4,FALSE)</f>
        <v>3</v>
      </c>
      <c r="F141" s="211">
        <f t="shared" si="6"/>
        <v>3</v>
      </c>
      <c r="G141" s="60" t="str">
        <f>VLOOKUP(B141,مقررات!$A$1:$F$409,6,FALSE)</f>
        <v>G214-G112</v>
      </c>
      <c r="H141" s="60" t="s">
        <v>1466</v>
      </c>
      <c r="I141" s="262" t="str">
        <f>VLOOKUP(H141,'اعضاء هيئة التدريس'!$B$1:$D$300,2,FALSE)</f>
        <v>أ.د.حمدلله عبدالجواد ونس</v>
      </c>
      <c r="J141" s="73"/>
      <c r="K141" s="73"/>
      <c r="L141" s="73"/>
      <c r="M141" s="73" t="s">
        <v>1261</v>
      </c>
      <c r="N141" s="73"/>
      <c r="O141" s="73"/>
      <c r="P141" s="386" t="s">
        <v>1315</v>
      </c>
      <c r="Q141" s="414"/>
      <c r="R141" s="143"/>
      <c r="S141" s="143"/>
      <c r="T141" s="4"/>
      <c r="U141" s="4"/>
      <c r="V141" s="4"/>
      <c r="W141" s="4"/>
      <c r="X141" s="4"/>
      <c r="Y141" s="4"/>
      <c r="Z141" s="143"/>
      <c r="AA141" s="4"/>
      <c r="AB141" s="143"/>
      <c r="AC141" s="143"/>
      <c r="AD141" s="91"/>
      <c r="AE141" s="91"/>
      <c r="AF141" s="283"/>
      <c r="AG141" s="283"/>
      <c r="AH141" s="283"/>
      <c r="AI141" s="283"/>
      <c r="AJ141" s="283"/>
      <c r="AK141" s="283"/>
      <c r="AL141" s="283"/>
      <c r="AM141" s="283"/>
      <c r="AN141" s="283"/>
      <c r="AO141" s="283"/>
      <c r="AP141" s="283"/>
      <c r="AQ141" s="283"/>
      <c r="AR141" s="283"/>
      <c r="BF141" s="251" t="e">
        <f>VLOOKUP(#REF!,'اعضاء هيئة التدريس'!#REF!,2,)</f>
        <v>#REF!</v>
      </c>
    </row>
    <row r="142" spans="1:58" s="285" customFormat="1" ht="15.75" hidden="1" customHeight="1">
      <c r="A142" s="328">
        <v>11</v>
      </c>
      <c r="B142" s="288" t="s">
        <v>46</v>
      </c>
      <c r="C142" s="726" t="str">
        <f>VLOOKUP(B142,مقررات!$A$1:$F$411,2,FALSE)</f>
        <v>علم الصخور</v>
      </c>
      <c r="D142" s="211">
        <f>VLOOKUP(B142,مقررات!$A$1:$F$452,3,FALSE)</f>
        <v>1.5</v>
      </c>
      <c r="E142" s="211">
        <f>VLOOKUP(B142,مقررات!$A$1:$F$476,4,FALSE)</f>
        <v>3</v>
      </c>
      <c r="F142" s="211">
        <f t="shared" si="6"/>
        <v>3</v>
      </c>
      <c r="G142" s="60" t="str">
        <f>VLOOKUP(B142,مقررات!$A$1:$F$409,6,FALSE)</f>
        <v>G214-G112</v>
      </c>
      <c r="H142" s="60" t="s">
        <v>1471</v>
      </c>
      <c r="I142" s="262" t="str">
        <f>VLOOKUP(H142,'اعضاء هيئة التدريس'!$B$1:$D$300,2,FALSE)</f>
        <v>أ.د. ابراهيم محمد خلف</v>
      </c>
      <c r="J142" s="73"/>
      <c r="K142" s="73"/>
      <c r="L142" s="73"/>
      <c r="M142" s="73" t="s">
        <v>1261</v>
      </c>
      <c r="N142" s="73"/>
      <c r="O142" s="73"/>
      <c r="P142" s="386" t="s">
        <v>1315</v>
      </c>
      <c r="Q142" s="414"/>
      <c r="R142" s="143"/>
      <c r="S142" s="143"/>
      <c r="T142" s="4"/>
      <c r="U142" s="4"/>
      <c r="V142" s="4"/>
      <c r="W142" s="4"/>
      <c r="X142" s="4"/>
      <c r="Y142" s="4"/>
      <c r="Z142" s="143"/>
      <c r="AA142" s="4"/>
      <c r="AB142" s="143"/>
      <c r="AC142" s="143"/>
      <c r="AD142" s="91"/>
      <c r="AE142" s="91"/>
      <c r="AF142" s="283"/>
      <c r="AG142" s="284"/>
      <c r="AH142" s="284"/>
      <c r="AI142" s="284"/>
      <c r="AJ142" s="284"/>
      <c r="AK142" s="284"/>
      <c r="AL142" s="284"/>
      <c r="AM142" s="284"/>
      <c r="AN142" s="284"/>
      <c r="AO142" s="284"/>
      <c r="AP142" s="284"/>
      <c r="AQ142" s="284"/>
      <c r="AR142" s="284"/>
      <c r="BF142" s="251" t="e">
        <f>VLOOKUP(#REF!,'اعضاء هيئة التدريس'!#REF!,2,)</f>
        <v>#REF!</v>
      </c>
    </row>
    <row r="143" spans="1:58" s="285" customFormat="1" ht="15.75" hidden="1" customHeight="1">
      <c r="A143" s="328">
        <v>12</v>
      </c>
      <c r="B143" s="288" t="s">
        <v>57</v>
      </c>
      <c r="C143" s="726" t="str">
        <f>VLOOKUP(B143,مقررات!$A$1:$F$411,2,FALSE)</f>
        <v>صخور نارية</v>
      </c>
      <c r="D143" s="211">
        <f>VLOOKUP(B143,مقررات!$A$1:$F$452,3,FALSE)</f>
        <v>1.5</v>
      </c>
      <c r="E143" s="211">
        <f>VLOOKUP(B143,مقررات!$A$1:$F$476,4,FALSE)</f>
        <v>3</v>
      </c>
      <c r="F143" s="211">
        <f t="shared" si="6"/>
        <v>3</v>
      </c>
      <c r="G143" s="60" t="str">
        <f>VLOOKUP(B143,مقررات!$A$1:$F$409,6,FALSE)</f>
        <v>G231</v>
      </c>
      <c r="H143" s="60" t="s">
        <v>1510</v>
      </c>
      <c r="I143" s="262" t="str">
        <f>VLOOKUP(H143,'اعضاء هيئة التدريس'!$B$1:$D$300,2,FALSE)</f>
        <v>د/ خالد جمال الجميل</v>
      </c>
      <c r="J143" s="73"/>
      <c r="K143" s="73" t="s">
        <v>1303</v>
      </c>
      <c r="L143" s="73"/>
      <c r="M143" s="73"/>
      <c r="N143" s="73"/>
      <c r="O143" s="73"/>
      <c r="P143" s="386" t="s">
        <v>1321</v>
      </c>
      <c r="Q143" s="414"/>
      <c r="R143" s="143"/>
      <c r="S143" s="143"/>
      <c r="T143" s="4"/>
      <c r="U143" s="4"/>
      <c r="V143" s="4"/>
      <c r="W143" s="4"/>
      <c r="X143" s="4"/>
      <c r="Y143" s="4"/>
      <c r="Z143" s="143"/>
      <c r="AA143" s="4"/>
      <c r="AB143" s="143"/>
      <c r="AC143" s="143"/>
      <c r="AD143" s="92"/>
      <c r="AE143" s="92"/>
      <c r="AF143" s="283"/>
      <c r="AG143" s="284"/>
      <c r="AH143" s="284"/>
      <c r="AI143" s="284"/>
      <c r="AJ143" s="284"/>
      <c r="AK143" s="284"/>
      <c r="AL143" s="284"/>
      <c r="AM143" s="284"/>
      <c r="AN143" s="284"/>
      <c r="AO143" s="284"/>
      <c r="AP143" s="284"/>
      <c r="AQ143" s="284"/>
      <c r="AR143" s="284"/>
      <c r="BF143" s="251" t="e">
        <f>VLOOKUP(#REF!,'اعضاء هيئة التدريس'!#REF!,2,)</f>
        <v>#REF!</v>
      </c>
    </row>
    <row r="144" spans="1:58" s="156" customFormat="1" ht="15.75" hidden="1" customHeight="1">
      <c r="A144" s="328">
        <v>13</v>
      </c>
      <c r="B144" s="288" t="s">
        <v>74</v>
      </c>
      <c r="C144" s="726" t="str">
        <f>VLOOKUP(B144,مقررات!$A$1:$F$411,2,FALSE)</f>
        <v>مساحة</v>
      </c>
      <c r="D144" s="211">
        <f>VLOOKUP(B144,مقررات!$A$1:$F$452,3,FALSE)</f>
        <v>1.5</v>
      </c>
      <c r="E144" s="211">
        <f>VLOOKUP(B144,مقررات!$A$1:$F$476,4,FALSE)</f>
        <v>3</v>
      </c>
      <c r="F144" s="211">
        <f t="shared" si="6"/>
        <v>3</v>
      </c>
      <c r="G144" s="60" t="str">
        <f>VLOOKUP(B144,مقررات!$A$1:$F$409,6,FALSE)</f>
        <v>G141</v>
      </c>
      <c r="H144" s="60" t="s">
        <v>1468</v>
      </c>
      <c r="I144" s="262" t="str">
        <f>VLOOKUP(H144,'اعضاء هيئة التدريس'!$B$1:$D$300,2,FALSE)</f>
        <v>أ.د. جمال عيسوي قمح</v>
      </c>
      <c r="J144" s="73"/>
      <c r="K144" s="73"/>
      <c r="L144" s="73"/>
      <c r="M144" s="73" t="s">
        <v>1306</v>
      </c>
      <c r="N144" s="73"/>
      <c r="O144" s="73"/>
      <c r="P144" s="386" t="s">
        <v>1315</v>
      </c>
      <c r="Q144" s="445"/>
      <c r="R144" s="370"/>
      <c r="S144" s="265"/>
      <c r="T144" s="282"/>
      <c r="U144" s="282"/>
      <c r="V144" s="282"/>
      <c r="W144" s="282"/>
      <c r="X144" s="282"/>
      <c r="Y144" s="282"/>
      <c r="Z144" s="282"/>
      <c r="AA144" s="282"/>
      <c r="AB144" s="251"/>
      <c r="AC144" s="251"/>
      <c r="AD144" s="283"/>
      <c r="AE144" s="283"/>
      <c r="AF144" s="810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BF144" s="251" t="e">
        <f>VLOOKUP(#REF!,'اعضاء هيئة التدريس'!#REF!,2,)</f>
        <v>#REF!</v>
      </c>
    </row>
    <row r="145" spans="1:58" s="156" customFormat="1" ht="15.75" hidden="1" customHeight="1">
      <c r="A145" s="328">
        <v>14</v>
      </c>
      <c r="B145" s="288" t="s">
        <v>72</v>
      </c>
      <c r="C145" s="741" t="str">
        <f>VLOOKUP(B145,مقررات!$A$1:$F$411,2,FALSE)</f>
        <v>ميكانيكا الصخور</v>
      </c>
      <c r="D145" s="225">
        <f>VLOOKUP(B145,مقررات!$A$1:$F$452,3,FALSE)</f>
        <v>1.5</v>
      </c>
      <c r="E145" s="225">
        <f>VLOOKUP(B145,مقررات!$A$1:$F$476,4,FALSE)</f>
        <v>3</v>
      </c>
      <c r="F145" s="225">
        <f t="shared" si="6"/>
        <v>3</v>
      </c>
      <c r="G145" s="340" t="str">
        <f>VLOOKUP(B145,مقررات!$A$1:$F$409,6,FALSE)</f>
        <v>G231</v>
      </c>
      <c r="H145" s="340" t="s">
        <v>1487</v>
      </c>
      <c r="I145" s="742" t="str">
        <f>VLOOKUP(H145,'اعضاء هيئة التدريس'!$B$1:$D$300,2,FALSE)</f>
        <v>د. محمد فاروق ابوحشيش</v>
      </c>
      <c r="J145" s="771"/>
      <c r="K145" s="771"/>
      <c r="L145" s="771" t="s">
        <v>1261</v>
      </c>
      <c r="M145" s="771"/>
      <c r="N145" s="771"/>
      <c r="O145" s="771"/>
      <c r="P145" s="386" t="s">
        <v>1321</v>
      </c>
      <c r="Q145" s="781"/>
      <c r="R145" s="193"/>
      <c r="S145" s="193"/>
      <c r="T145" s="158"/>
      <c r="U145" s="158"/>
      <c r="V145" s="158"/>
      <c r="W145" s="158"/>
      <c r="X145" s="158"/>
      <c r="Y145" s="158"/>
      <c r="Z145" s="193"/>
      <c r="AA145" s="158"/>
      <c r="AB145" s="193"/>
      <c r="AC145" s="193"/>
      <c r="AD145" s="761"/>
      <c r="AE145" s="761"/>
      <c r="AF145" s="810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BF145" s="251" t="e">
        <f>VLOOKUP(#REF!,'اعضاء هيئة التدريس'!#REF!,2,)</f>
        <v>#REF!</v>
      </c>
    </row>
    <row r="146" spans="1:58" s="285" customFormat="1" ht="15.75" hidden="1" customHeight="1">
      <c r="A146" s="328">
        <v>15</v>
      </c>
      <c r="B146" s="288" t="s">
        <v>45</v>
      </c>
      <c r="C146" s="726" t="str">
        <f>VLOOKUP(B146,مقررات!$A$1:$F$411,2,FALSE)</f>
        <v>علم الطبقات الصخري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6"/>
        <v>3</v>
      </c>
      <c r="G146" s="60" t="str">
        <f>VLOOKUP(B146,مقررات!$A$1:$F$409,6,FALSE)</f>
        <v>G231-G141</v>
      </c>
      <c r="H146" s="60" t="s">
        <v>1477</v>
      </c>
      <c r="I146" s="262" t="str">
        <f>VLOOKUP(H146,'اعضاء هيئة التدريس'!$B$1:$D$300,2,FALSE)</f>
        <v>أ.د. حسني الدسوقي سليمان</v>
      </c>
      <c r="J146" s="73"/>
      <c r="K146" s="73"/>
      <c r="L146" s="73"/>
      <c r="M146" s="73"/>
      <c r="N146" s="73" t="s">
        <v>1306</v>
      </c>
      <c r="O146" s="73"/>
      <c r="P146" s="386" t="s">
        <v>1315</v>
      </c>
      <c r="Q146" s="449"/>
      <c r="R146" s="370"/>
      <c r="S146" s="265"/>
      <c r="T146" s="282"/>
      <c r="U146" s="282"/>
      <c r="V146" s="282"/>
      <c r="W146" s="282"/>
      <c r="X146" s="282"/>
      <c r="Y146" s="282"/>
      <c r="Z146" s="282"/>
      <c r="AA146" s="282"/>
      <c r="AB146" s="251"/>
      <c r="AC146" s="251"/>
      <c r="AD146" s="283"/>
      <c r="AE146" s="283"/>
      <c r="AF146" s="283"/>
      <c r="AG146" s="284"/>
      <c r="AH146" s="284"/>
      <c r="AI146" s="284"/>
      <c r="AJ146" s="284"/>
      <c r="AK146" s="284"/>
      <c r="AL146" s="284"/>
      <c r="AM146" s="284"/>
      <c r="AN146" s="284"/>
      <c r="AO146" s="284"/>
      <c r="AP146" s="284"/>
      <c r="AQ146" s="284"/>
      <c r="AR146" s="284"/>
      <c r="BF146" s="251" t="e">
        <f>VLOOKUP(#REF!,'اعضاء هيئة التدريس'!#REF!,2,)</f>
        <v>#REF!</v>
      </c>
    </row>
    <row r="147" spans="1:58" s="272" customFormat="1" ht="15.75" hidden="1" customHeight="1">
      <c r="A147" s="328">
        <v>16</v>
      </c>
      <c r="B147" s="288" t="s">
        <v>44</v>
      </c>
      <c r="C147" s="726" t="str">
        <f>VLOOKUP(B147,مقررات!$A$1:$F$411,2,FALSE)</f>
        <v>علم الطبقات الحفرى</v>
      </c>
      <c r="D147" s="211">
        <f>VLOOKUP(B147,مقررات!$A$1:$F$452,3,FALSE)</f>
        <v>1</v>
      </c>
      <c r="E147" s="211">
        <f>VLOOKUP(B147,مقررات!$A$1:$F$476,4,FALSE)</f>
        <v>2</v>
      </c>
      <c r="F147" s="211">
        <f t="shared" si="6"/>
        <v>2</v>
      </c>
      <c r="G147" s="60" t="str">
        <f>VLOOKUP(B147,مقررات!$A$1:$F$409,6,FALSE)</f>
        <v>G221</v>
      </c>
      <c r="H147" s="60" t="s">
        <v>1475</v>
      </c>
      <c r="I147" s="262" t="str">
        <f>VLOOKUP(H147,'اعضاء هيئة التدريس'!$B$1:$D$300,2,FALSE)</f>
        <v>ا.د/عرابي حسين عرابي</v>
      </c>
      <c r="J147" s="73"/>
      <c r="K147" s="73"/>
      <c r="L147" s="73"/>
      <c r="M147" s="73"/>
      <c r="N147" s="73"/>
      <c r="O147" s="73" t="s">
        <v>1112</v>
      </c>
      <c r="P147" s="386" t="s">
        <v>1321</v>
      </c>
      <c r="Q147" s="414"/>
      <c r="R147" s="143"/>
      <c r="S147" s="143"/>
      <c r="T147" s="4"/>
      <c r="U147" s="4"/>
      <c r="V147" s="4"/>
      <c r="W147" s="4"/>
      <c r="X147" s="4"/>
      <c r="Y147" s="4"/>
      <c r="Z147" s="143"/>
      <c r="AA147" s="4"/>
      <c r="AB147" s="143"/>
      <c r="AC147" s="143"/>
      <c r="AD147" s="92"/>
      <c r="AE147" s="92"/>
      <c r="AF147" s="283"/>
      <c r="AG147" s="283"/>
      <c r="AH147" s="283"/>
      <c r="AI147" s="283"/>
      <c r="AJ147" s="283"/>
      <c r="AK147" s="283"/>
      <c r="AL147" s="283"/>
      <c r="AM147" s="283"/>
      <c r="AN147" s="283"/>
      <c r="AO147" s="283"/>
      <c r="AP147" s="283"/>
      <c r="AQ147" s="283"/>
      <c r="AR147" s="283"/>
      <c r="BF147" s="251" t="e">
        <f>VLOOKUP(#REF!,'اعضاء هيئة التدريس'!#REF!,2,)</f>
        <v>#REF!</v>
      </c>
    </row>
    <row r="148" spans="1:58" s="272" customFormat="1" ht="15.75" hidden="1" customHeight="1">
      <c r="A148" s="328">
        <v>17</v>
      </c>
      <c r="B148" s="288" t="s">
        <v>49</v>
      </c>
      <c r="C148" s="726" t="str">
        <f>VLOOKUP(B148,مقررات!$A$1:$F$411,2,FALSE)</f>
        <v>ترسيب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si="6"/>
        <v>3</v>
      </c>
      <c r="G148" s="60" t="str">
        <f>VLOOKUP(B148,مقررات!$A$1:$F$409,6,FALSE)</f>
        <v>G331</v>
      </c>
      <c r="H148" s="60" t="s">
        <v>1466</v>
      </c>
      <c r="I148" s="262" t="str">
        <f>VLOOKUP(H148,'اعضاء هيئة التدريس'!$B$1:$D$300,2,FALSE)</f>
        <v>أ.د.حمدلله عبدالجواد ونس</v>
      </c>
      <c r="J148" s="73"/>
      <c r="K148" s="73"/>
      <c r="L148" s="73" t="s">
        <v>1303</v>
      </c>
      <c r="M148" s="73"/>
      <c r="N148" s="73"/>
      <c r="O148" s="73"/>
      <c r="P148" s="386" t="s">
        <v>1321</v>
      </c>
      <c r="Q148" s="414"/>
      <c r="R148" s="143"/>
      <c r="S148" s="143"/>
      <c r="T148" s="4"/>
      <c r="U148" s="4"/>
      <c r="V148" s="4"/>
      <c r="W148" s="4"/>
      <c r="X148" s="4"/>
      <c r="Y148" s="4"/>
      <c r="Z148" s="143"/>
      <c r="AA148" s="4"/>
      <c r="AB148" s="143"/>
      <c r="AC148" s="143"/>
      <c r="AD148" s="91"/>
      <c r="AE148" s="91"/>
      <c r="AF148" s="283"/>
      <c r="AG148" s="283"/>
      <c r="AH148" s="283"/>
      <c r="AI148" s="283"/>
      <c r="AJ148" s="283"/>
      <c r="AK148" s="283"/>
      <c r="AL148" s="283"/>
      <c r="AM148" s="283"/>
      <c r="AN148" s="283"/>
      <c r="AO148" s="283"/>
      <c r="AP148" s="283"/>
      <c r="AQ148" s="283"/>
      <c r="AR148" s="283"/>
      <c r="BF148" s="251" t="e">
        <f>VLOOKUP(#REF!,'اعضاء هيئة التدريس'!#REF!,2,)</f>
        <v>#REF!</v>
      </c>
    </row>
    <row r="149" spans="1:58" s="272" customFormat="1" ht="15.75" hidden="1" customHeight="1">
      <c r="A149" s="328">
        <v>18</v>
      </c>
      <c r="B149" s="288" t="s">
        <v>48</v>
      </c>
      <c r="C149" s="726" t="str">
        <f>VLOOKUP(B149,مقررات!$A$1:$F$411,2,FALSE)</f>
        <v>صخور رسوبية</v>
      </c>
      <c r="D149" s="211">
        <f>VLOOKUP(B149,مقررات!$A$1:$F$452,3,FALSE)</f>
        <v>1.5</v>
      </c>
      <c r="E149" s="211">
        <f>VLOOKUP(B149,مقررات!$A$1:$F$476,4,FALSE)</f>
        <v>3</v>
      </c>
      <c r="F149" s="211">
        <f t="shared" si="6"/>
        <v>3</v>
      </c>
      <c r="G149" s="60" t="str">
        <f>VLOOKUP(B149,مقررات!$A$1:$F$409,6,FALSE)</f>
        <v>G231</v>
      </c>
      <c r="H149" s="60" t="s">
        <v>1460</v>
      </c>
      <c r="I149" s="262" t="str">
        <f>VLOOKUP(H149,'اعضاء هيئة التدريس'!$B$1:$D$300,2,FALSE)</f>
        <v>ا.د/ محمد محمود ابو الحسن</v>
      </c>
      <c r="J149" s="73"/>
      <c r="K149" s="73"/>
      <c r="L149" s="73"/>
      <c r="M149" s="73"/>
      <c r="N149" s="73" t="s">
        <v>1261</v>
      </c>
      <c r="O149" s="73"/>
      <c r="P149" s="252"/>
      <c r="Q149" s="446"/>
      <c r="R149" s="370"/>
      <c r="S149" s="265"/>
      <c r="T149" s="282"/>
      <c r="U149" s="282"/>
      <c r="V149" s="282"/>
      <c r="W149" s="282"/>
      <c r="X149" s="282"/>
      <c r="Y149" s="282"/>
      <c r="Z149" s="282"/>
      <c r="AA149" s="282"/>
      <c r="AB149" s="251"/>
      <c r="AC149" s="251"/>
      <c r="AD149" s="283"/>
      <c r="AE149" s="284"/>
      <c r="AF149" s="283"/>
      <c r="AG149" s="283"/>
      <c r="AH149" s="283"/>
      <c r="AI149" s="283"/>
      <c r="AJ149" s="283"/>
      <c r="AK149" s="283"/>
      <c r="AL149" s="283"/>
      <c r="AM149" s="283"/>
      <c r="AN149" s="283"/>
      <c r="AO149" s="283"/>
      <c r="AP149" s="283"/>
      <c r="AQ149" s="283"/>
      <c r="AR149" s="283"/>
      <c r="BF149" s="251" t="e">
        <f>VLOOKUP(#REF!,'اعضاء هيئة التدريس'!#REF!,2,)</f>
        <v>#REF!</v>
      </c>
    </row>
    <row r="150" spans="1:58" s="272" customFormat="1" ht="15.75" hidden="1" customHeight="1">
      <c r="A150" s="328">
        <v>19</v>
      </c>
      <c r="B150" s="288" t="s">
        <v>59</v>
      </c>
      <c r="C150" s="726" t="str">
        <f>VLOOKUP(B150,مقررات!$A$1:$F$411,2,FALSE)</f>
        <v>صخور متحولة</v>
      </c>
      <c r="D150" s="211">
        <f>VLOOKUP(B150,مقررات!$A$1:$F$452,3,FALSE)</f>
        <v>1.5</v>
      </c>
      <c r="E150" s="211">
        <f>VLOOKUP(B150,مقررات!$A$1:$F$476,4,FALSE)</f>
        <v>3</v>
      </c>
      <c r="F150" s="211">
        <f t="shared" si="6"/>
        <v>3</v>
      </c>
      <c r="G150" s="60" t="str">
        <f>VLOOKUP(B150,مقررات!$A$1:$F$409,6,FALSE)</f>
        <v>G231</v>
      </c>
      <c r="H150" s="60" t="s">
        <v>1510</v>
      </c>
      <c r="I150" s="262" t="str">
        <f>VLOOKUP(H150,'اعضاء هيئة التدريس'!$B$1:$D$300,2,FALSE)</f>
        <v>د/ خالد جمال الجميل</v>
      </c>
      <c r="J150" s="73"/>
      <c r="K150" s="73"/>
      <c r="L150" s="73"/>
      <c r="M150" s="73" t="s">
        <v>1306</v>
      </c>
      <c r="N150" s="73"/>
      <c r="O150" s="73"/>
      <c r="P150" s="386" t="s">
        <v>1321</v>
      </c>
      <c r="Q150" s="445"/>
      <c r="R150" s="370"/>
      <c r="S150" s="265"/>
      <c r="T150" s="282"/>
      <c r="U150" s="282"/>
      <c r="V150" s="282"/>
      <c r="W150" s="282"/>
      <c r="X150" s="282"/>
      <c r="Y150" s="282"/>
      <c r="Z150" s="282"/>
      <c r="AA150" s="282"/>
      <c r="AB150" s="251"/>
      <c r="AC150" s="251"/>
      <c r="AD150" s="283"/>
      <c r="AE150" s="284"/>
      <c r="AF150" s="283"/>
      <c r="AG150" s="283"/>
      <c r="AH150" s="283"/>
      <c r="AI150" s="283"/>
      <c r="AJ150" s="283"/>
      <c r="AK150" s="283"/>
      <c r="AL150" s="283"/>
      <c r="AM150" s="283"/>
      <c r="AN150" s="283"/>
      <c r="AO150" s="283"/>
      <c r="AP150" s="283"/>
      <c r="AQ150" s="283"/>
      <c r="AR150" s="283"/>
      <c r="BF150" s="251" t="e">
        <f>VLOOKUP(#REF!,'اعضاء هيئة التدريس'!#REF!,2,)</f>
        <v>#REF!</v>
      </c>
    </row>
    <row r="151" spans="1:58" s="272" customFormat="1" ht="15.75" hidden="1" customHeight="1">
      <c r="A151" s="328">
        <v>20</v>
      </c>
      <c r="B151" s="288" t="s">
        <v>62</v>
      </c>
      <c r="C151" s="726" t="str">
        <f>VLOOKUP(B151,مقررات!$A$1:$F$411,2,FALSE)</f>
        <v>جيولوجيا تركيبية</v>
      </c>
      <c r="D151" s="211">
        <f>VLOOKUP(B151,مقررات!$A$1:$F$452,3,FALSE)</f>
        <v>1.5</v>
      </c>
      <c r="E151" s="211">
        <f>VLOOKUP(B151,مقررات!$A$1:$F$476,4,FALSE)</f>
        <v>3</v>
      </c>
      <c r="F151" s="211">
        <f t="shared" si="6"/>
        <v>3</v>
      </c>
      <c r="G151" s="60" t="str">
        <f>VLOOKUP(B151,مقررات!$A$1:$F$409,6,FALSE)</f>
        <v>G231-G141</v>
      </c>
      <c r="H151" s="60" t="s">
        <v>1479</v>
      </c>
      <c r="I151" s="262" t="str">
        <f>VLOOKUP(H151,'اعضاء هيئة التدريس'!$B$1:$D$300,2,FALSE)</f>
        <v>أ.د/ يحيى صفي الدين محمد</v>
      </c>
      <c r="J151" s="73"/>
      <c r="K151" s="73"/>
      <c r="L151" s="73" t="s">
        <v>1303</v>
      </c>
      <c r="M151" s="73"/>
      <c r="N151" s="73"/>
      <c r="O151" s="73"/>
      <c r="P151" s="1046"/>
      <c r="Q151" s="414"/>
      <c r="R151" s="143"/>
      <c r="S151" s="143"/>
      <c r="T151" s="4"/>
      <c r="U151" s="4"/>
      <c r="V151" s="4"/>
      <c r="W151" s="4"/>
      <c r="X151" s="4"/>
      <c r="Y151" s="4"/>
      <c r="Z151" s="143"/>
      <c r="AA151" s="4"/>
      <c r="AB151" s="143"/>
      <c r="AC151" s="143"/>
      <c r="AD151" s="91"/>
      <c r="AE151" s="91"/>
      <c r="AF151" s="283"/>
      <c r="AG151" s="283"/>
      <c r="AH151" s="283"/>
      <c r="AI151" s="283"/>
      <c r="AJ151" s="283"/>
      <c r="AK151" s="283"/>
      <c r="AL151" s="283"/>
      <c r="AM151" s="283"/>
      <c r="AN151" s="283"/>
      <c r="AO151" s="283"/>
      <c r="AP151" s="283"/>
      <c r="AQ151" s="283"/>
      <c r="AR151" s="283"/>
      <c r="BF151" s="251" t="e">
        <f>VLOOKUP(#REF!,'اعضاء هيئة التدريس'!#REF!,2,)</f>
        <v>#REF!</v>
      </c>
    </row>
    <row r="152" spans="1:58" s="272" customFormat="1" ht="15.75" hidden="1" customHeight="1">
      <c r="A152" s="328">
        <v>21</v>
      </c>
      <c r="B152" s="288" t="s">
        <v>56</v>
      </c>
      <c r="C152" s="726" t="str">
        <f>VLOOKUP(B152,مقررات!$A$1:$F$411,2,FALSE)</f>
        <v>جيومورفولوجي</v>
      </c>
      <c r="D152" s="211">
        <f>VLOOKUP(B152,مقررات!$A$1:$F$452,3,FALSE)</f>
        <v>1.5</v>
      </c>
      <c r="E152" s="211">
        <f>VLOOKUP(B152,مقررات!$A$1:$F$476,4,FALSE)</f>
        <v>3</v>
      </c>
      <c r="F152" s="211">
        <f t="shared" si="6"/>
        <v>3</v>
      </c>
      <c r="G152" s="60" t="str">
        <f>VLOOKUP(B152,مقررات!$A$1:$F$409,6,FALSE)</f>
        <v>G321-G341</v>
      </c>
      <c r="H152" s="60" t="s">
        <v>1481</v>
      </c>
      <c r="I152" s="262" t="str">
        <f>VLOOKUP(H152,'اعضاء هيئة التدريس'!$B$1:$D$300,2,FALSE)</f>
        <v>أ.د. هاني احمد مصطفى</v>
      </c>
      <c r="J152" s="73"/>
      <c r="K152" s="73"/>
      <c r="L152" s="73"/>
      <c r="M152" s="73" t="s">
        <v>1303</v>
      </c>
      <c r="N152" s="73"/>
      <c r="O152" s="73"/>
      <c r="P152" s="1046"/>
      <c r="Q152" s="414"/>
      <c r="R152" s="143"/>
      <c r="S152" s="143"/>
      <c r="T152" s="4"/>
      <c r="U152" s="4"/>
      <c r="V152" s="4"/>
      <c r="W152" s="4"/>
      <c r="X152" s="4"/>
      <c r="Y152" s="4"/>
      <c r="Z152" s="143"/>
      <c r="AA152" s="4"/>
      <c r="AB152" s="143"/>
      <c r="AC152" s="143"/>
      <c r="AD152" s="92"/>
      <c r="AE152" s="92"/>
      <c r="AF152" s="283"/>
      <c r="AG152" s="283"/>
      <c r="AH152" s="283"/>
      <c r="AI152" s="283"/>
      <c r="AJ152" s="283"/>
      <c r="AK152" s="283"/>
      <c r="AL152" s="283"/>
      <c r="AM152" s="283"/>
      <c r="AN152" s="283"/>
      <c r="AO152" s="283"/>
      <c r="AP152" s="283"/>
      <c r="AQ152" s="283"/>
      <c r="AR152" s="283"/>
      <c r="BF152" s="251" t="e">
        <f>VLOOKUP(#REF!,'اعضاء هيئة التدريس'!#REF!,2,)</f>
        <v>#REF!</v>
      </c>
    </row>
    <row r="153" spans="1:58" s="272" customFormat="1" ht="15.75" hidden="1" customHeight="1">
      <c r="A153" s="328">
        <v>22</v>
      </c>
      <c r="B153" s="288" t="s">
        <v>61</v>
      </c>
      <c r="C153" s="726" t="str">
        <f>VLOOKUP(B153,مقررات!$A$1:$F$411,2,FALSE)</f>
        <v>جيولوجيا حقل</v>
      </c>
      <c r="D153" s="211">
        <f>VLOOKUP(B153,مقررات!$A$1:$F$452,3,FALSE)</f>
        <v>1</v>
      </c>
      <c r="E153" s="211">
        <f>VLOOKUP(B153,مقررات!$A$1:$F$476,4,FALSE)</f>
        <v>2</v>
      </c>
      <c r="F153" s="211">
        <f t="shared" si="6"/>
        <v>2</v>
      </c>
      <c r="G153" s="60" t="str">
        <f>VLOOKUP(B153,مقررات!$A$1:$F$409,6,FALSE)</f>
        <v>G141-G341-G231</v>
      </c>
      <c r="H153" s="60" t="s">
        <v>1464</v>
      </c>
      <c r="I153" s="262" t="str">
        <f>VLOOKUP(H153,'اعضاء هيئة التدريس'!$B$1:$D$300,2,FALSE)</f>
        <v>أ.د. ماهر داود ابراهيم</v>
      </c>
      <c r="J153" s="73"/>
      <c r="K153" s="73"/>
      <c r="L153" s="73"/>
      <c r="M153" s="73" t="s">
        <v>1147</v>
      </c>
      <c r="N153" s="73"/>
      <c r="O153" s="73"/>
      <c r="P153" s="386" t="s">
        <v>1321</v>
      </c>
      <c r="Q153" s="445"/>
      <c r="R153" s="370"/>
      <c r="S153" s="265"/>
      <c r="T153" s="282"/>
      <c r="U153" s="282"/>
      <c r="V153" s="282"/>
      <c r="W153" s="282"/>
      <c r="X153" s="282"/>
      <c r="Y153" s="282"/>
      <c r="Z153" s="282"/>
      <c r="AA153" s="282"/>
      <c r="AB153" s="251"/>
      <c r="AC153" s="251"/>
      <c r="AD153" s="283"/>
      <c r="AE153" s="284"/>
      <c r="AF153" s="283"/>
      <c r="AG153" s="283"/>
      <c r="AH153" s="283"/>
      <c r="AI153" s="283"/>
      <c r="AJ153" s="283"/>
      <c r="AK153" s="283"/>
      <c r="AL153" s="283"/>
      <c r="AM153" s="283"/>
      <c r="AN153" s="283"/>
      <c r="AO153" s="283"/>
      <c r="AP153" s="283"/>
      <c r="AQ153" s="283"/>
      <c r="AR153" s="283"/>
      <c r="BF153" s="251" t="e">
        <f>VLOOKUP(#REF!,'اعضاء هيئة التدريس'!#REF!,2,)</f>
        <v>#REF!</v>
      </c>
    </row>
    <row r="154" spans="1:58" s="272" customFormat="1" ht="15.75" hidden="1" customHeight="1">
      <c r="A154" s="328">
        <v>23</v>
      </c>
      <c r="B154" s="288" t="s">
        <v>51</v>
      </c>
      <c r="C154" s="726" t="str">
        <f>VLOOKUP(B154,مقررات!$A$1:$F$411,2,FALSE)</f>
        <v>جيولوجيا مصر</v>
      </c>
      <c r="D154" s="211">
        <f>VLOOKUP(B154,مقررات!$A$1:$F$452,3,FALSE)</f>
        <v>1.5</v>
      </c>
      <c r="E154" s="211">
        <f>VLOOKUP(B154,مقررات!$A$1:$F$476,4,FALSE)</f>
        <v>3</v>
      </c>
      <c r="F154" s="211">
        <f t="shared" si="6"/>
        <v>3</v>
      </c>
      <c r="G154" s="60" t="str">
        <f>VLOOKUP(B154,مقررات!$A$1:$F$409,6,FALSE)</f>
        <v>G322-G321-G231</v>
      </c>
      <c r="H154" s="60" t="s">
        <v>1470</v>
      </c>
      <c r="I154" s="262" t="str">
        <f>VLOOKUP(H154,'اعضاء هيئة التدريس'!$B$1:$D$300,2,FALSE)</f>
        <v>د/ محمد عبدالغني خليفة</v>
      </c>
      <c r="J154" s="73"/>
      <c r="K154" s="73"/>
      <c r="L154" s="73"/>
      <c r="M154" s="73"/>
      <c r="N154" s="73" t="s">
        <v>1306</v>
      </c>
      <c r="O154" s="73"/>
      <c r="P154" s="384"/>
      <c r="Q154" s="414"/>
      <c r="R154" s="143"/>
      <c r="S154" s="143"/>
      <c r="T154" s="4"/>
      <c r="U154" s="4"/>
      <c r="V154" s="4"/>
      <c r="W154" s="4"/>
      <c r="X154" s="4"/>
      <c r="Y154" s="4"/>
      <c r="Z154" s="143"/>
      <c r="AA154" s="4"/>
      <c r="AB154" s="143"/>
      <c r="AC154" s="143"/>
      <c r="AD154" s="91"/>
      <c r="AE154" s="91"/>
      <c r="AF154" s="283"/>
      <c r="AG154" s="283"/>
      <c r="AH154" s="283"/>
      <c r="AI154" s="283"/>
      <c r="AJ154" s="283"/>
      <c r="AK154" s="283"/>
      <c r="AL154" s="283"/>
      <c r="AM154" s="283"/>
      <c r="AN154" s="283"/>
      <c r="AO154" s="283"/>
      <c r="AP154" s="283"/>
      <c r="AQ154" s="283"/>
      <c r="AR154" s="283"/>
      <c r="BF154" s="251" t="e">
        <f>VLOOKUP(#REF!,'اعضاء هيئة التدريس'!#REF!,2,)</f>
        <v>#REF!</v>
      </c>
    </row>
    <row r="155" spans="1:58" s="272" customFormat="1" ht="15.75" hidden="1" customHeight="1">
      <c r="A155" s="328">
        <v>24</v>
      </c>
      <c r="B155" s="288" t="s">
        <v>76</v>
      </c>
      <c r="C155" s="726" t="str">
        <f>VLOOKUP(B155,مقررات!$A$1:$F$411,2,FALSE)</f>
        <v>تدريبات حقل (1)</v>
      </c>
      <c r="D155" s="211">
        <f>VLOOKUP(B155,مقررات!$A$1:$F$452,3,FALSE)</f>
        <v>0</v>
      </c>
      <c r="E155" s="211">
        <f>VLOOKUP(B155,مقررات!$A$1:$F$476,4,FALSE)</f>
        <v>4</v>
      </c>
      <c r="F155" s="211">
        <f t="shared" si="6"/>
        <v>2</v>
      </c>
      <c r="G155" s="60" t="str">
        <f>VLOOKUP(B155,مقررات!$A$1:$F$409,6,FALSE)</f>
        <v>G341-G321-G343</v>
      </c>
      <c r="H155" s="60"/>
      <c r="I155" s="964" t="e">
        <f>VLOOKUP(H155,'اعضاء هيئة التدريس'!$B$1:$D$300,2,FALSE)</f>
        <v>#N/A</v>
      </c>
      <c r="J155" s="73"/>
      <c r="K155" s="73"/>
      <c r="L155" s="73"/>
      <c r="M155" s="73"/>
      <c r="N155" s="73"/>
      <c r="O155" s="73"/>
      <c r="P155" s="1045"/>
      <c r="Q155" s="461"/>
      <c r="R155" s="370"/>
      <c r="S155" s="265"/>
      <c r="T155" s="282"/>
      <c r="U155" s="282"/>
      <c r="V155" s="282"/>
      <c r="W155" s="282"/>
      <c r="X155" s="282"/>
      <c r="Y155" s="282"/>
      <c r="Z155" s="282"/>
      <c r="AA155" s="282"/>
      <c r="AB155" s="251"/>
      <c r="AC155" s="251"/>
      <c r="AD155" s="283"/>
      <c r="AE155" s="284"/>
      <c r="AF155" s="283"/>
      <c r="AG155" s="283"/>
      <c r="AH155" s="283"/>
      <c r="AI155" s="283"/>
      <c r="AJ155" s="283"/>
      <c r="AK155" s="283"/>
      <c r="AL155" s="283"/>
      <c r="AM155" s="283"/>
      <c r="AN155" s="283"/>
      <c r="AO155" s="283"/>
      <c r="AP155" s="283"/>
      <c r="AQ155" s="283"/>
      <c r="AR155" s="283"/>
      <c r="BF155" s="251" t="e">
        <f>VLOOKUP(#REF!,'اعضاء هيئة التدريس'!#REF!,2,)</f>
        <v>#REF!</v>
      </c>
    </row>
    <row r="156" spans="1:58" s="272" customFormat="1" ht="15.75" hidden="1" customHeight="1">
      <c r="A156" s="328">
        <v>25</v>
      </c>
      <c r="B156" s="288" t="s">
        <v>58</v>
      </c>
      <c r="C156" s="726" t="str">
        <f>VLOOKUP(B156,مقررات!$A$1:$F$411,2,FALSE)</f>
        <v>بيئات قديمة</v>
      </c>
      <c r="D156" s="211">
        <f>VLOOKUP(B156,مقررات!$A$1:$F$452,3,FALSE)</f>
        <v>1.5</v>
      </c>
      <c r="E156" s="211">
        <f>VLOOKUP(B156,مقررات!$A$1:$F$476,4,FALSE)</f>
        <v>3</v>
      </c>
      <c r="F156" s="211">
        <f t="shared" si="6"/>
        <v>3</v>
      </c>
      <c r="G156" s="60" t="str">
        <f>VLOOKUP(B156,مقررات!$A$1:$F$409,6,FALSE)</f>
        <v>G222-G221</v>
      </c>
      <c r="H156" s="60" t="s">
        <v>1475</v>
      </c>
      <c r="I156" s="262" t="str">
        <f>VLOOKUP(H156,'اعضاء هيئة التدريس'!$B$1:$D$300,2,FALSE)</f>
        <v>ا.د/عرابي حسين عرابي</v>
      </c>
      <c r="J156" s="73"/>
      <c r="K156" s="73" t="s">
        <v>1261</v>
      </c>
      <c r="L156" s="73"/>
      <c r="M156" s="73"/>
      <c r="N156" s="73"/>
      <c r="O156" s="73"/>
      <c r="P156" s="386"/>
      <c r="Q156" s="446"/>
      <c r="R156" s="722"/>
      <c r="S156" s="563"/>
      <c r="T156" s="210"/>
      <c r="U156" s="210"/>
      <c r="V156" s="210"/>
      <c r="W156" s="210"/>
      <c r="X156" s="210"/>
      <c r="Y156" s="210"/>
      <c r="Z156" s="406"/>
      <c r="AA156" s="210"/>
      <c r="AB156" s="406"/>
      <c r="AC156" s="406"/>
      <c r="AD156" s="220"/>
      <c r="AE156" s="220"/>
      <c r="AF156" s="283"/>
      <c r="AG156" s="283"/>
      <c r="AH156" s="283"/>
      <c r="AI156" s="283"/>
      <c r="AJ156" s="283"/>
      <c r="AK156" s="283"/>
      <c r="AL156" s="283"/>
      <c r="AM156" s="283"/>
      <c r="AN156" s="283"/>
      <c r="AO156" s="283"/>
      <c r="AP156" s="283"/>
      <c r="AQ156" s="283"/>
      <c r="AR156" s="283"/>
      <c r="BF156" s="251" t="e">
        <f>VLOOKUP(#REF!,'اعضاء هيئة التدريس'!#REF!,2,)</f>
        <v>#REF!</v>
      </c>
    </row>
    <row r="157" spans="1:58" s="289" customFormat="1" ht="15.75" hidden="1" customHeight="1">
      <c r="A157" s="328">
        <v>26</v>
      </c>
      <c r="B157" s="288" t="s">
        <v>465</v>
      </c>
      <c r="C157" s="726" t="str">
        <f>VLOOKUP(B157,مقررات!$A$1:$F$411,2,FALSE)</f>
        <v>رواسب حديثة</v>
      </c>
      <c r="D157" s="211">
        <f>VLOOKUP(B157,مقررات!$A$1:$F$452,3,FALSE)</f>
        <v>1.5</v>
      </c>
      <c r="E157" s="211">
        <f>VLOOKUP(B157,مقررات!$A$1:$F$476,4,FALSE)</f>
        <v>3</v>
      </c>
      <c r="F157" s="211">
        <f t="shared" si="6"/>
        <v>3</v>
      </c>
      <c r="G157" s="60" t="str">
        <f>VLOOKUP(B157,مقررات!$A$1:$F$409,6,FALSE)</f>
        <v>G331</v>
      </c>
      <c r="H157" s="60" t="s">
        <v>1512</v>
      </c>
      <c r="I157" s="262" t="str">
        <f>VLOOKUP(H157,'اعضاء هيئة التدريس'!$B$1:$D$300,2,FALSE)</f>
        <v>د/ معتز محمد عبدالغني</v>
      </c>
      <c r="J157" s="73"/>
      <c r="K157" s="73"/>
      <c r="L157" s="73" t="s">
        <v>1304</v>
      </c>
      <c r="M157" s="73"/>
      <c r="N157" s="73"/>
      <c r="O157" s="73"/>
      <c r="P157" s="1045"/>
      <c r="Q157" s="445"/>
      <c r="R157" s="426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51"/>
      <c r="AC157" s="251"/>
      <c r="AD157" s="283"/>
      <c r="AE157" s="284"/>
      <c r="AF157" s="283"/>
      <c r="AG157" s="357"/>
      <c r="AH157" s="357"/>
      <c r="AI157" s="357"/>
      <c r="AJ157" s="357"/>
      <c r="AK157" s="357"/>
      <c r="AL157" s="357"/>
      <c r="AM157" s="357"/>
      <c r="AN157" s="357"/>
      <c r="AO157" s="357"/>
      <c r="AP157" s="357"/>
      <c r="AQ157" s="357"/>
      <c r="AR157" s="357"/>
      <c r="BF157" s="251" t="e">
        <f>VLOOKUP(#REF!,'اعضاء هيئة التدريس'!#REF!,2,)</f>
        <v>#REF!</v>
      </c>
    </row>
    <row r="158" spans="1:58" s="272" customFormat="1" ht="15.75" hidden="1" customHeight="1">
      <c r="A158" s="328">
        <v>27</v>
      </c>
      <c r="B158" s="288" t="s">
        <v>68</v>
      </c>
      <c r="C158" s="726" t="str">
        <f>VLOOKUP(B158,مقررات!$A$1:$F$411,2,FALSE)</f>
        <v>جيوفيزياء</v>
      </c>
      <c r="D158" s="211">
        <f>VLOOKUP(B158,مقررات!$A$1:$F$452,3,FALSE)</f>
        <v>1.5</v>
      </c>
      <c r="E158" s="211">
        <f>VLOOKUP(B158,مقررات!$A$1:$F$476,4,FALSE)</f>
        <v>3</v>
      </c>
      <c r="F158" s="211">
        <f t="shared" si="6"/>
        <v>3</v>
      </c>
      <c r="G158" s="60" t="str">
        <f>VLOOKUP(B158,مقررات!$A$1:$F$409,6,FALSE)</f>
        <v>G141</v>
      </c>
      <c r="H158" s="60" t="s">
        <v>1457</v>
      </c>
      <c r="I158" s="262" t="str">
        <f>VLOOKUP(H158,'اعضاء هيئة التدريس'!$B$1:$D$300,2,FALSE)</f>
        <v>أ.د.حسن محمد الشايب</v>
      </c>
      <c r="J158" s="73"/>
      <c r="K158" s="73"/>
      <c r="L158" s="73"/>
      <c r="M158" s="73" t="s">
        <v>1303</v>
      </c>
      <c r="N158" s="73"/>
      <c r="O158" s="73"/>
      <c r="P158" s="386" t="s">
        <v>1321</v>
      </c>
      <c r="Q158" s="445"/>
      <c r="R158" s="370"/>
      <c r="S158" s="265"/>
      <c r="T158" s="282"/>
      <c r="U158" s="282"/>
      <c r="V158" s="282"/>
      <c r="W158" s="282"/>
      <c r="X158" s="282"/>
      <c r="Y158" s="282"/>
      <c r="Z158" s="282"/>
      <c r="AA158" s="282"/>
      <c r="AB158" s="251"/>
      <c r="AC158" s="251"/>
      <c r="AD158" s="283"/>
      <c r="AE158" s="284"/>
      <c r="AF158" s="283"/>
      <c r="AG158" s="283"/>
      <c r="AH158" s="283"/>
      <c r="AI158" s="283"/>
      <c r="AJ158" s="283"/>
      <c r="AK158" s="283"/>
      <c r="AL158" s="283"/>
      <c r="AM158" s="283"/>
      <c r="AN158" s="283"/>
      <c r="AO158" s="283"/>
      <c r="AP158" s="283"/>
      <c r="AQ158" s="283"/>
      <c r="AR158" s="283"/>
      <c r="BF158" s="251" t="e">
        <f>VLOOKUP(#REF!,'اعضاء هيئة التدريس'!#REF!,2,)</f>
        <v>#REF!</v>
      </c>
    </row>
    <row r="159" spans="1:58" s="272" customFormat="1" ht="22.5" hidden="1" customHeight="1">
      <c r="A159" s="328">
        <v>28</v>
      </c>
      <c r="B159" s="288" t="s">
        <v>64</v>
      </c>
      <c r="C159" s="726" t="str">
        <f>VLOOKUP(B159,مقررات!$A$1:$F$411,2,FALSE)</f>
        <v>جيولوجيا مياه (1)</v>
      </c>
      <c r="D159" s="211">
        <f>VLOOKUP(B159,مقررات!$A$1:$F$452,3,FALSE)</f>
        <v>1.5</v>
      </c>
      <c r="E159" s="211">
        <f>VLOOKUP(B159,مقررات!$A$1:$F$476,4,FALSE)</f>
        <v>3</v>
      </c>
      <c r="F159" s="211">
        <f t="shared" si="6"/>
        <v>3</v>
      </c>
      <c r="G159" s="60" t="str">
        <f>VLOOKUP(B159,مقررات!$A$1:$F$409,6,FALSE)</f>
        <v>G331-G341</v>
      </c>
      <c r="H159" s="60" t="s">
        <v>1462</v>
      </c>
      <c r="I159" s="262" t="str">
        <f>VLOOKUP(H159,'اعضاء هيئة التدريس'!$B$1:$D$300,2,FALSE)</f>
        <v>أ.د.كمال عبدالعظيم دهب</v>
      </c>
      <c r="J159" s="73"/>
      <c r="K159" s="73"/>
      <c r="L159" s="73"/>
      <c r="M159" s="73" t="s">
        <v>2016</v>
      </c>
      <c r="N159" s="73"/>
      <c r="O159" s="73"/>
      <c r="P159" s="386" t="s">
        <v>1315</v>
      </c>
      <c r="Q159" s="414"/>
      <c r="R159" s="143"/>
      <c r="S159" s="143"/>
      <c r="T159" s="4"/>
      <c r="U159" s="4"/>
      <c r="V159" s="4"/>
      <c r="W159" s="4"/>
      <c r="X159" s="4"/>
      <c r="Y159" s="4"/>
      <c r="Z159" s="143"/>
      <c r="AA159" s="4"/>
      <c r="AB159" s="143"/>
      <c r="AC159" s="143"/>
      <c r="AD159" s="91"/>
      <c r="AE159" s="91"/>
      <c r="AF159" s="283"/>
      <c r="AG159" s="283"/>
      <c r="AH159" s="283"/>
      <c r="AI159" s="283"/>
      <c r="AJ159" s="283"/>
      <c r="AK159" s="283"/>
      <c r="AL159" s="283"/>
      <c r="AM159" s="283"/>
      <c r="AN159" s="283"/>
      <c r="AO159" s="283"/>
      <c r="AP159" s="283"/>
      <c r="AQ159" s="283"/>
      <c r="AR159" s="283"/>
      <c r="BF159" s="251" t="e">
        <f>VLOOKUP(#REF!,'اعضاء هيئة التدريس'!#REF!,2,)</f>
        <v>#REF!</v>
      </c>
    </row>
    <row r="160" spans="1:58" s="393" customFormat="1" ht="15.75" hidden="1" customHeight="1">
      <c r="A160" s="328">
        <v>29</v>
      </c>
      <c r="B160" s="288" t="s">
        <v>461</v>
      </c>
      <c r="C160" s="726" t="str">
        <f>VLOOKUP(B160,مقررات!$A$1:$F$411,2,FALSE)</f>
        <v>خامات المعادن</v>
      </c>
      <c r="D160" s="211">
        <f>VLOOKUP(B160,مقررات!$A$1:$F$452,3,FALSE)</f>
        <v>1</v>
      </c>
      <c r="E160" s="211">
        <f>VLOOKUP(B160,مقررات!$A$1:$F$476,4,FALSE)</f>
        <v>2</v>
      </c>
      <c r="F160" s="211">
        <f t="shared" si="6"/>
        <v>2</v>
      </c>
      <c r="G160" s="60" t="str">
        <f>VLOOKUP(B160,مقررات!$A$1:$F$409,6,FALSE)</f>
        <v>G231</v>
      </c>
      <c r="H160" s="60" t="s">
        <v>1514</v>
      </c>
      <c r="I160" s="262" t="str">
        <f>VLOOKUP(H160,'اعضاء هيئة التدريس'!$B$1:$D$300,2,FALSE)</f>
        <v>د/ حمدي احمد الدسوقي</v>
      </c>
      <c r="J160" s="73"/>
      <c r="K160" s="73"/>
      <c r="L160" s="73" t="s">
        <v>1261</v>
      </c>
      <c r="M160" s="73"/>
      <c r="N160" s="73"/>
      <c r="O160" s="73"/>
      <c r="P160" s="384"/>
      <c r="Q160" s="414"/>
      <c r="R160" s="143"/>
      <c r="S160" s="143"/>
      <c r="T160" s="4"/>
      <c r="U160" s="4"/>
      <c r="V160" s="4"/>
      <c r="W160" s="4"/>
      <c r="X160" s="4"/>
      <c r="Y160" s="4"/>
      <c r="Z160" s="143"/>
      <c r="AA160" s="4"/>
      <c r="AB160" s="143"/>
      <c r="AC160" s="143"/>
      <c r="AD160" s="91"/>
      <c r="AE160" s="91"/>
      <c r="AF160" s="743"/>
      <c r="AG160" s="743"/>
      <c r="AH160" s="743"/>
      <c r="AI160" s="743"/>
      <c r="AJ160" s="743"/>
      <c r="AK160" s="743"/>
      <c r="AL160" s="743"/>
      <c r="AM160" s="743"/>
      <c r="AN160" s="743"/>
      <c r="AO160" s="743"/>
      <c r="AP160" s="743"/>
      <c r="AQ160" s="743"/>
      <c r="AR160" s="743"/>
      <c r="BF160" s="480" t="e">
        <f>VLOOKUP(#REF!,'اعضاء هيئة التدريس'!#REF!,2,)</f>
        <v>#REF!</v>
      </c>
    </row>
    <row r="161" spans="1:58" s="272" customFormat="1" ht="15.75" hidden="1" customHeight="1">
      <c r="A161" s="328">
        <v>30</v>
      </c>
      <c r="B161" s="288" t="s">
        <v>60</v>
      </c>
      <c r="C161" s="726" t="str">
        <f>VLOOKUP(B161,مقررات!$A$1:$F$411,2,FALSE)</f>
        <v>جيوكيمياء</v>
      </c>
      <c r="D161" s="211">
        <f>VLOOKUP(B161,مقررات!$A$1:$F$452,3,FALSE)</f>
        <v>1.5</v>
      </c>
      <c r="E161" s="211">
        <f>VLOOKUP(B161,مقررات!$A$1:$F$476,4,FALSE)</f>
        <v>3</v>
      </c>
      <c r="F161" s="211">
        <f t="shared" si="6"/>
        <v>3</v>
      </c>
      <c r="G161" s="60" t="str">
        <f>VLOOKUP(B161,مقررات!$A$1:$F$409,6,FALSE)</f>
        <v>G231</v>
      </c>
      <c r="H161" s="60" t="s">
        <v>1473</v>
      </c>
      <c r="I161" s="262" t="str">
        <f>VLOOKUP(H161,'اعضاء هيئة التدريس'!$B$1:$D$300,2,FALSE)</f>
        <v>أ.د.احمد محمد بشادي</v>
      </c>
      <c r="J161" s="73"/>
      <c r="K161" s="73"/>
      <c r="L161" s="73"/>
      <c r="M161" s="73" t="s">
        <v>1261</v>
      </c>
      <c r="N161" s="73"/>
      <c r="O161" s="73"/>
      <c r="P161" s="386"/>
      <c r="Q161" s="440"/>
      <c r="R161" s="251"/>
      <c r="S161" s="282"/>
      <c r="T161" s="282"/>
      <c r="U161" s="282"/>
      <c r="V161" s="282"/>
      <c r="W161" s="282"/>
      <c r="X161" s="282"/>
      <c r="Y161" s="282"/>
      <c r="Z161" s="251"/>
      <c r="AA161" s="282"/>
      <c r="AB161" s="251"/>
      <c r="AC161" s="251"/>
      <c r="AD161" s="283"/>
      <c r="AE161" s="283"/>
      <c r="AF161" s="283"/>
      <c r="AG161" s="283"/>
      <c r="AH161" s="283"/>
      <c r="AI161" s="283"/>
      <c r="AJ161" s="283"/>
      <c r="AK161" s="283"/>
      <c r="AL161" s="283"/>
      <c r="AM161" s="283"/>
      <c r="AN161" s="283"/>
      <c r="AO161" s="283"/>
      <c r="AP161" s="283"/>
      <c r="AQ161" s="283"/>
      <c r="AR161" s="283"/>
      <c r="BF161" s="251" t="e">
        <f>VLOOKUP(#REF!,'اعضاء هيئة التدريس'!#REF!,2,)</f>
        <v>#REF!</v>
      </c>
    </row>
    <row r="162" spans="1:58" s="272" customFormat="1" ht="15.75" hidden="1" customHeight="1">
      <c r="A162" s="328">
        <v>31</v>
      </c>
      <c r="B162" s="288" t="s">
        <v>81</v>
      </c>
      <c r="C162" s="726" t="str">
        <f>VLOOKUP(B162,مقررات!$A$1:$F$411,2,FALSE)</f>
        <v>صخور كربوناتية</v>
      </c>
      <c r="D162" s="211">
        <f>VLOOKUP(B162,مقررات!$A$1:$F$452,3,FALSE)</f>
        <v>1.5</v>
      </c>
      <c r="E162" s="211">
        <f>VLOOKUP(B162,مقررات!$A$1:$F$476,4,FALSE)</f>
        <v>3</v>
      </c>
      <c r="F162" s="211">
        <f t="shared" si="6"/>
        <v>3</v>
      </c>
      <c r="G162" s="60" t="str">
        <f>VLOOKUP(B162,مقررات!$A$1:$F$409,6,FALSE)</f>
        <v>G331</v>
      </c>
      <c r="H162" s="60" t="s">
        <v>1460</v>
      </c>
      <c r="I162" s="262" t="str">
        <f>VLOOKUP(H162,'اعضاء هيئة التدريس'!$B$1:$D$300,2,FALSE)</f>
        <v>ا.د/ محمد محمود ابو الحسن</v>
      </c>
      <c r="J162" s="73"/>
      <c r="K162" s="73"/>
      <c r="L162" s="73" t="s">
        <v>1305</v>
      </c>
      <c r="M162" s="73"/>
      <c r="N162" s="73"/>
      <c r="O162" s="73"/>
      <c r="P162" s="386"/>
      <c r="Q162" s="446"/>
      <c r="R162" s="444"/>
      <c r="S162" s="563"/>
      <c r="T162" s="210"/>
      <c r="U162" s="210"/>
      <c r="V162" s="210"/>
      <c r="W162" s="210"/>
      <c r="X162" s="210"/>
      <c r="Y162" s="210"/>
      <c r="Z162" s="406"/>
      <c r="AA162" s="210"/>
      <c r="AB162" s="406"/>
      <c r="AC162" s="406"/>
      <c r="AD162" s="220"/>
      <c r="AE162" s="220"/>
      <c r="AF162" s="283"/>
      <c r="AG162" s="283"/>
      <c r="AH162" s="283"/>
      <c r="AI162" s="283"/>
      <c r="AJ162" s="283"/>
      <c r="AK162" s="283"/>
      <c r="AL162" s="283"/>
      <c r="AM162" s="283"/>
      <c r="AN162" s="283"/>
      <c r="AO162" s="283"/>
      <c r="AP162" s="283"/>
      <c r="AQ162" s="283"/>
      <c r="AR162" s="283"/>
      <c r="BF162" s="251" t="e">
        <f>VLOOKUP(#REF!,'اعضاء هيئة التدريس'!#REF!,2,)</f>
        <v>#REF!</v>
      </c>
    </row>
    <row r="163" spans="1:58" s="272" customFormat="1" ht="15.75" hidden="1" customHeight="1">
      <c r="A163" s="328">
        <v>32</v>
      </c>
      <c r="B163" s="288" t="s">
        <v>71</v>
      </c>
      <c r="C163" s="726" t="str">
        <f>VLOOKUP(B163,مقررات!$A$1:$F$411,2,FALSE)</f>
        <v>جيولوجيا اقتصادية</v>
      </c>
      <c r="D163" s="211">
        <f>VLOOKUP(B163,مقررات!$A$1:$F$452,3,FALSE)</f>
        <v>1.5</v>
      </c>
      <c r="E163" s="211">
        <f>VLOOKUP(B163,مقررات!$A$1:$F$476,4,FALSE)</f>
        <v>3</v>
      </c>
      <c r="F163" s="211">
        <f t="shared" si="6"/>
        <v>3</v>
      </c>
      <c r="G163" s="60" t="str">
        <f>VLOOKUP(B163,مقررات!$A$1:$F$409,6,FALSE)</f>
        <v>G231</v>
      </c>
      <c r="H163" s="60" t="s">
        <v>1514</v>
      </c>
      <c r="I163" s="262" t="str">
        <f>VLOOKUP(H163,'اعضاء هيئة التدريس'!$B$1:$D$300,2,FALSE)</f>
        <v>د/ حمدي احمد الدسوقي</v>
      </c>
      <c r="J163" s="73"/>
      <c r="K163" s="73"/>
      <c r="L163" s="73" t="s">
        <v>1262</v>
      </c>
      <c r="M163" s="73"/>
      <c r="N163" s="73"/>
      <c r="O163" s="73"/>
      <c r="P163" s="1046"/>
      <c r="Q163" s="414"/>
      <c r="R163" s="143"/>
      <c r="S163" s="143"/>
      <c r="T163" s="4"/>
      <c r="U163" s="4"/>
      <c r="V163" s="4"/>
      <c r="W163" s="4"/>
      <c r="X163" s="4"/>
      <c r="Y163" s="4"/>
      <c r="Z163" s="143"/>
      <c r="AA163" s="4"/>
      <c r="AB163" s="143"/>
      <c r="AC163" s="143"/>
      <c r="AD163" s="92"/>
      <c r="AE163" s="92"/>
      <c r="AF163" s="283"/>
      <c r="AG163" s="283"/>
      <c r="AH163" s="283"/>
      <c r="AI163" s="283"/>
      <c r="AJ163" s="283"/>
      <c r="AK163" s="283"/>
      <c r="AL163" s="283"/>
      <c r="AM163" s="283"/>
      <c r="AN163" s="283"/>
      <c r="AO163" s="283"/>
      <c r="AP163" s="283"/>
      <c r="AQ163" s="283"/>
      <c r="AR163" s="283"/>
      <c r="BF163" s="251" t="e">
        <f>VLOOKUP(#REF!,'اعضاء هيئة التدريس'!#REF!,2,)</f>
        <v>#REF!</v>
      </c>
    </row>
    <row r="164" spans="1:58" s="272" customFormat="1" ht="15.75" hidden="1" customHeight="1">
      <c r="A164" s="328">
        <v>33</v>
      </c>
      <c r="B164" s="288" t="s">
        <v>77</v>
      </c>
      <c r="C164" s="726" t="str">
        <f>VLOOKUP(B164,مقررات!$A$1:$F$411,2,FALSE)</f>
        <v>تدريبات حقل (2)</v>
      </c>
      <c r="D164" s="211">
        <f>VLOOKUP(B164,مقررات!$A$1:$F$452,3,FALSE)</f>
        <v>0</v>
      </c>
      <c r="E164" s="211">
        <f>VLOOKUP(B164,مقررات!$A$1:$F$476,4,FALSE)</f>
        <v>6</v>
      </c>
      <c r="F164" s="211">
        <f t="shared" si="6"/>
        <v>3</v>
      </c>
      <c r="G164" s="60" t="str">
        <f>VLOOKUP(B164,مقررات!$A$1:$F$409,6,FALSE)</f>
        <v>G345</v>
      </c>
      <c r="H164" s="60"/>
      <c r="I164" s="964" t="e">
        <f>VLOOKUP(H164,'اعضاء هيئة التدريس'!$B$1:$D$300,2,FALSE)</f>
        <v>#N/A</v>
      </c>
      <c r="J164" s="73"/>
      <c r="K164" s="73"/>
      <c r="L164" s="73"/>
      <c r="M164" s="73"/>
      <c r="N164" s="73"/>
      <c r="O164" s="73"/>
      <c r="P164" s="386"/>
      <c r="Q164" s="447"/>
      <c r="R164" s="426"/>
      <c r="S164" s="282"/>
      <c r="T164" s="282"/>
      <c r="U164" s="282"/>
      <c r="V164" s="282"/>
      <c r="W164" s="282"/>
      <c r="X164" s="282"/>
      <c r="Y164" s="282"/>
      <c r="Z164" s="282"/>
      <c r="AA164" s="282"/>
      <c r="AB164" s="251"/>
      <c r="AC164" s="251"/>
      <c r="AD164" s="283"/>
      <c r="AE164" s="283"/>
      <c r="AF164" s="284"/>
      <c r="AG164" s="283"/>
      <c r="AH164" s="283"/>
      <c r="AI164" s="283"/>
      <c r="AJ164" s="283"/>
      <c r="AK164" s="283"/>
      <c r="AL164" s="283"/>
      <c r="AM164" s="283"/>
      <c r="AN164" s="283"/>
      <c r="AO164" s="283"/>
      <c r="AP164" s="283"/>
      <c r="AQ164" s="283"/>
      <c r="AR164" s="283"/>
      <c r="BF164" s="251" t="e">
        <f>VLOOKUP(#REF!,'اعضاء هيئة التدريس'!#REF!,2,)</f>
        <v>#REF!</v>
      </c>
    </row>
    <row r="165" spans="1:58" s="272" customFormat="1" ht="15.75" hidden="1" customHeight="1">
      <c r="A165" s="328">
        <v>34</v>
      </c>
      <c r="B165" s="288" t="s">
        <v>80</v>
      </c>
      <c r="C165" s="726" t="str">
        <f>VLOOKUP(B165,مقررات!$A$1:$F$411,2,FALSE)</f>
        <v>استشعار عن بعد</v>
      </c>
      <c r="D165" s="211">
        <f>VLOOKUP(B165,مقررات!$A$1:$F$452,3,FALSE)</f>
        <v>1.5</v>
      </c>
      <c r="E165" s="211">
        <f>VLOOKUP(B165,مقررات!$A$1:$F$476,4,FALSE)</f>
        <v>3</v>
      </c>
      <c r="F165" s="211">
        <f t="shared" si="6"/>
        <v>3</v>
      </c>
      <c r="G165" s="60" t="str">
        <f>VLOOKUP(B165,مقررات!$A$1:$F$409,6,FALSE)</f>
        <v>G341</v>
      </c>
      <c r="H165" s="60" t="s">
        <v>1481</v>
      </c>
      <c r="I165" s="262" t="str">
        <f>VLOOKUP(H165,'اعضاء هيئة التدريس'!$B$1:$D$300,2,FALSE)</f>
        <v>أ.د. هاني احمد مصطفى</v>
      </c>
      <c r="J165" s="73"/>
      <c r="K165" s="73"/>
      <c r="L165" s="73"/>
      <c r="M165" s="73"/>
      <c r="N165" s="73" t="s">
        <v>1303</v>
      </c>
      <c r="O165" s="73"/>
      <c r="P165" s="386"/>
      <c r="Q165" s="446"/>
      <c r="R165" s="370"/>
      <c r="S165" s="265"/>
      <c r="T165" s="282"/>
      <c r="U165" s="282"/>
      <c r="V165" s="282"/>
      <c r="W165" s="282"/>
      <c r="X165" s="282"/>
      <c r="Y165" s="282"/>
      <c r="Z165" s="282"/>
      <c r="AA165" s="282"/>
      <c r="AB165" s="251"/>
      <c r="AC165" s="251"/>
      <c r="AD165" s="283"/>
      <c r="AE165" s="283"/>
      <c r="AF165" s="284"/>
      <c r="AG165" s="283"/>
      <c r="AH165" s="283"/>
      <c r="AI165" s="283"/>
      <c r="AJ165" s="283"/>
      <c r="AK165" s="283"/>
      <c r="AL165" s="283"/>
      <c r="AM165" s="283"/>
      <c r="AN165" s="283"/>
      <c r="AO165" s="283"/>
      <c r="AP165" s="283"/>
      <c r="AQ165" s="283"/>
      <c r="AR165" s="283"/>
      <c r="BF165" s="251" t="e">
        <f>VLOOKUP(#REF!,'اعضاء هيئة التدريس'!#REF!,2,)</f>
        <v>#REF!</v>
      </c>
    </row>
    <row r="166" spans="1:58" s="272" customFormat="1" ht="15.75" hidden="1" customHeight="1">
      <c r="A166" s="328">
        <v>35</v>
      </c>
      <c r="B166" s="288" t="s">
        <v>79</v>
      </c>
      <c r="C166" s="726" t="str">
        <f>VLOOKUP(B166,مقررات!$A$1:$F$411,2,FALSE)</f>
        <v>جيولوجيا تصويرية</v>
      </c>
      <c r="D166" s="211">
        <f>VLOOKUP(B166,مقررات!$A$1:$F$452,3,FALSE)</f>
        <v>1.5</v>
      </c>
      <c r="E166" s="211">
        <f>VLOOKUP(B166,مقررات!$A$1:$F$476,4,FALSE)</f>
        <v>3</v>
      </c>
      <c r="F166" s="211">
        <f t="shared" si="6"/>
        <v>3</v>
      </c>
      <c r="G166" s="60" t="str">
        <f>VLOOKUP(B166,مقررات!$A$1:$F$409,6,FALSE)</f>
        <v>G341</v>
      </c>
      <c r="H166" s="60" t="s">
        <v>1490</v>
      </c>
      <c r="I166" s="262" t="str">
        <f>VLOOKUP(H166,'اعضاء هيئة التدريس'!$B$1:$D$300,2,FALSE)</f>
        <v>د. اشرف صبحى عبدالمقصود</v>
      </c>
      <c r="J166" s="73"/>
      <c r="K166" s="73" t="s">
        <v>1303</v>
      </c>
      <c r="L166" s="73"/>
      <c r="M166" s="73"/>
      <c r="N166" s="73"/>
      <c r="O166" s="73"/>
      <c r="P166" s="384"/>
      <c r="Q166" s="414"/>
      <c r="R166" s="143"/>
      <c r="S166" s="143"/>
      <c r="T166" s="4"/>
      <c r="U166" s="4"/>
      <c r="V166" s="4"/>
      <c r="W166" s="4"/>
      <c r="X166" s="4"/>
      <c r="Y166" s="4"/>
      <c r="Z166" s="143"/>
      <c r="AA166" s="4"/>
      <c r="AB166" s="143"/>
      <c r="AC166" s="143"/>
      <c r="AD166" s="92"/>
      <c r="AE166" s="92"/>
      <c r="AF166" s="283"/>
      <c r="AG166" s="283"/>
      <c r="AH166" s="283"/>
      <c r="AI166" s="283"/>
      <c r="AJ166" s="283"/>
      <c r="AK166" s="283"/>
      <c r="AL166" s="283"/>
      <c r="AM166" s="283"/>
      <c r="AN166" s="283"/>
      <c r="AO166" s="283"/>
      <c r="AP166" s="283"/>
      <c r="AQ166" s="283"/>
      <c r="AR166" s="283"/>
      <c r="BF166" s="251" t="e">
        <f>VLOOKUP(#REF!,'اعضاء هيئة التدريس'!#REF!,2,)</f>
        <v>#REF!</v>
      </c>
    </row>
    <row r="167" spans="1:58" s="272" customFormat="1" ht="15.75" hidden="1" customHeight="1">
      <c r="A167" s="328">
        <v>36</v>
      </c>
      <c r="B167" s="288" t="s">
        <v>466</v>
      </c>
      <c r="C167" s="726" t="str">
        <f>VLOOKUP(B167,مقررات!$A$1:$F$411,2,FALSE)</f>
        <v>جيوتكنيك</v>
      </c>
      <c r="D167" s="211">
        <f>VLOOKUP(B167,مقررات!$A$1:$F$452,3,FALSE)</f>
        <v>1.5</v>
      </c>
      <c r="E167" s="211">
        <f>VLOOKUP(B167,مقررات!$A$1:$F$476,4,FALSE)</f>
        <v>3</v>
      </c>
      <c r="F167" s="211">
        <f t="shared" si="6"/>
        <v>3</v>
      </c>
      <c r="G167" s="60" t="str">
        <f>VLOOKUP(B167,مقررات!$A$1:$F$409,6,FALSE)</f>
        <v>G341</v>
      </c>
      <c r="H167" s="60" t="s">
        <v>1958</v>
      </c>
      <c r="I167" s="262" t="str">
        <f>VLOOKUP(H167,'اعضاء هيئة التدريس'!$B$1:$D$300,2,FALSE)</f>
        <v>أ.د. حسن على عليوة</v>
      </c>
      <c r="J167" s="73"/>
      <c r="K167" s="73"/>
      <c r="L167" s="73"/>
      <c r="M167" s="73" t="s">
        <v>1306</v>
      </c>
      <c r="N167" s="73"/>
      <c r="O167" s="73"/>
      <c r="P167" s="1046"/>
      <c r="Q167" s="414"/>
      <c r="R167" s="143"/>
      <c r="S167" s="143"/>
      <c r="T167" s="4"/>
      <c r="U167" s="4"/>
      <c r="V167" s="4"/>
      <c r="W167" s="4"/>
      <c r="X167" s="4"/>
      <c r="Y167" s="4"/>
      <c r="Z167" s="143"/>
      <c r="AA167" s="4"/>
      <c r="AB167" s="143"/>
      <c r="AC167" s="143"/>
      <c r="AD167" s="92"/>
      <c r="AE167" s="92"/>
      <c r="AF167" s="283"/>
      <c r="AG167" s="283"/>
      <c r="AH167" s="283"/>
      <c r="AI167" s="283"/>
      <c r="AJ167" s="283"/>
      <c r="AK167" s="283"/>
      <c r="AL167" s="283"/>
      <c r="AM167" s="283"/>
      <c r="AN167" s="283"/>
      <c r="AO167" s="283"/>
      <c r="AP167" s="283"/>
      <c r="AQ167" s="283"/>
      <c r="AR167" s="283"/>
      <c r="BF167" s="251" t="e">
        <f>VLOOKUP(#REF!,'اعضاء هيئة التدريس'!#REF!,2,)</f>
        <v>#REF!</v>
      </c>
    </row>
    <row r="168" spans="1:58" s="122" customFormat="1" ht="15.75" hidden="1" customHeight="1">
      <c r="A168" s="328">
        <v>37</v>
      </c>
      <c r="B168" s="288" t="s">
        <v>55</v>
      </c>
      <c r="C168" s="726" t="str">
        <f>VLOOKUP(B168,مقررات!$A$1:$F$411,2,FALSE)</f>
        <v>جيولوجيا البحار</v>
      </c>
      <c r="D168" s="211">
        <f>VLOOKUP(B168,مقررات!$A$1:$F$452,3,FALSE)</f>
        <v>1</v>
      </c>
      <c r="E168" s="211">
        <f>VLOOKUP(B168,مقررات!$A$1:$F$476,4,FALSE)</f>
        <v>2</v>
      </c>
      <c r="F168" s="211">
        <f t="shared" si="6"/>
        <v>2</v>
      </c>
      <c r="G168" s="60" t="str">
        <f>VLOOKUP(B168,مقررات!$A$1:$F$409,6,FALSE)</f>
        <v>G331 -G342</v>
      </c>
      <c r="H168" s="60" t="s">
        <v>1512</v>
      </c>
      <c r="I168" s="262" t="str">
        <f>VLOOKUP(H168,'اعضاء هيئة التدريس'!$B$1:$D$300,2,FALSE)</f>
        <v>د/ معتز محمد عبدالغني</v>
      </c>
      <c r="J168" s="73"/>
      <c r="K168" s="73"/>
      <c r="L168" s="73" t="s">
        <v>1233</v>
      </c>
      <c r="M168" s="73"/>
      <c r="N168" s="73"/>
      <c r="O168" s="73"/>
      <c r="P168" s="386" t="s">
        <v>1321</v>
      </c>
      <c r="Q168" s="414"/>
      <c r="R168" s="143"/>
      <c r="S168" s="143"/>
      <c r="T168" s="4"/>
      <c r="U168" s="4"/>
      <c r="V168" s="4"/>
      <c r="W168" s="4"/>
      <c r="X168" s="4"/>
      <c r="Y168" s="4"/>
      <c r="Z168" s="143"/>
      <c r="AA168" s="4"/>
      <c r="AB168" s="143"/>
      <c r="AC168" s="143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BF168" s="251" t="e">
        <f>VLOOKUP(#REF!,'اعضاء هيئة التدريس'!#REF!,2,)</f>
        <v>#REF!</v>
      </c>
    </row>
    <row r="169" spans="1:58" s="122" customFormat="1" ht="15.75" hidden="1" customHeight="1">
      <c r="A169" s="328">
        <v>38</v>
      </c>
      <c r="B169" s="288" t="s">
        <v>66</v>
      </c>
      <c r="C169" s="726" t="str">
        <f>VLOOKUP(B169,مقررات!$A$1:$F$411,2,FALSE)</f>
        <v>جيولوجيا البترول</v>
      </c>
      <c r="D169" s="211">
        <f>VLOOKUP(B169,مقررات!$A$1:$F$452,3,FALSE)</f>
        <v>1.5</v>
      </c>
      <c r="E169" s="211">
        <f>VLOOKUP(B169,مقررات!$A$1:$F$476,4,FALSE)</f>
        <v>3</v>
      </c>
      <c r="F169" s="211">
        <f t="shared" si="6"/>
        <v>3</v>
      </c>
      <c r="G169" s="60" t="str">
        <f>VLOOKUP(B169,مقررات!$A$1:$F$409,6,FALSE)</f>
        <v>G463</v>
      </c>
      <c r="H169" s="60" t="s">
        <v>1492</v>
      </c>
      <c r="I169" s="262" t="str">
        <f>VLOOKUP(H169,'اعضاء هيئة التدريس'!$B$1:$D$300,2,FALSE)</f>
        <v>د/ خالد جمال المعداوي</v>
      </c>
      <c r="J169" s="73"/>
      <c r="K169" s="73" t="s">
        <v>1156</v>
      </c>
      <c r="L169" s="73"/>
      <c r="M169" s="73"/>
      <c r="N169" s="73"/>
      <c r="O169" s="73"/>
      <c r="P169" s="386" t="s">
        <v>1321</v>
      </c>
      <c r="Q169" s="446"/>
      <c r="R169" s="370"/>
      <c r="S169" s="265"/>
      <c r="T169" s="282"/>
      <c r="U169" s="282"/>
      <c r="V169" s="282"/>
      <c r="W169" s="282"/>
      <c r="X169" s="282"/>
      <c r="Y169" s="282"/>
      <c r="Z169" s="282"/>
      <c r="AA169" s="282"/>
      <c r="AB169" s="251"/>
      <c r="AC169" s="251"/>
      <c r="AD169" s="283"/>
      <c r="AE169" s="284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BF169" s="251" t="e">
        <f>VLOOKUP(#REF!,'اعضاء هيئة التدريس'!#REF!,2,)</f>
        <v>#REF!</v>
      </c>
    </row>
    <row r="170" spans="1:58" s="417" customFormat="1" ht="15.75" hidden="1" customHeight="1">
      <c r="A170" s="328">
        <v>39</v>
      </c>
      <c r="B170" s="288" t="s">
        <v>63</v>
      </c>
      <c r="C170" s="726" t="str">
        <f>VLOOKUP(B170,مقررات!$A$1:$F$411,2,FALSE)</f>
        <v>جيولوجيا استكشاف</v>
      </c>
      <c r="D170" s="211">
        <f>VLOOKUP(B170,مقررات!$A$1:$F$452,3,FALSE)</f>
        <v>1.5</v>
      </c>
      <c r="E170" s="211">
        <f>VLOOKUP(B170,مقررات!$A$1:$F$476,4,FALSE)</f>
        <v>3</v>
      </c>
      <c r="F170" s="211">
        <f t="shared" ref="F170:F173" si="7">D170+0.5*E170</f>
        <v>3</v>
      </c>
      <c r="G170" s="60" t="str">
        <f>VLOOKUP(B170,مقررات!$A$1:$F$409,6,FALSE)</f>
        <v>------</v>
      </c>
      <c r="H170" s="60" t="s">
        <v>1494</v>
      </c>
      <c r="I170" s="262" t="str">
        <f>VLOOKUP(H170,'اعضاء هيئة التدريس'!$B$1:$D$300,2,FALSE)</f>
        <v>د.نهى محمد فتح الله</v>
      </c>
      <c r="J170" s="73"/>
      <c r="K170" s="73"/>
      <c r="L170" s="73" t="s">
        <v>1306</v>
      </c>
      <c r="M170" s="73"/>
      <c r="N170" s="73"/>
      <c r="O170" s="73"/>
      <c r="P170" s="1046"/>
      <c r="Q170" s="414"/>
      <c r="R170" s="143"/>
      <c r="S170" s="143"/>
      <c r="T170" s="4"/>
      <c r="U170" s="4"/>
      <c r="V170" s="4"/>
      <c r="W170" s="4"/>
      <c r="X170" s="4"/>
      <c r="Y170" s="4"/>
      <c r="Z170" s="143"/>
      <c r="AA170" s="4"/>
      <c r="AB170" s="143"/>
      <c r="AC170" s="143"/>
      <c r="AD170" s="92"/>
      <c r="AE170" s="92"/>
      <c r="AF170" s="220"/>
      <c r="AG170" s="220"/>
      <c r="AH170" s="222"/>
      <c r="AI170" s="222"/>
      <c r="AJ170" s="222"/>
      <c r="AK170" s="222"/>
      <c r="AL170" s="222"/>
      <c r="AM170" s="222"/>
      <c r="AN170" s="222"/>
      <c r="AO170" s="222"/>
      <c r="AP170" s="222"/>
      <c r="AQ170" s="222"/>
      <c r="AR170" s="222"/>
      <c r="BF170" s="251" t="e">
        <f>VLOOKUP(#REF!,'اعضاء هيئة التدريس'!#REF!,2,)</f>
        <v>#REF!</v>
      </c>
    </row>
    <row r="171" spans="1:58" s="221" customFormat="1" ht="15.75" hidden="1" customHeight="1">
      <c r="A171" s="328">
        <v>40</v>
      </c>
      <c r="B171" s="288" t="s">
        <v>67</v>
      </c>
      <c r="C171" s="726" t="str">
        <f>VLOOKUP(B171,مقررات!$A$1:$F$411,2,FALSE)</f>
        <v>جيولوجيا  تحت سطحية</v>
      </c>
      <c r="D171" s="211">
        <f>VLOOKUP(B171,مقررات!$A$1:$F$452,3,FALSE)</f>
        <v>1.5</v>
      </c>
      <c r="E171" s="211">
        <f>VLOOKUP(B171,مقررات!$A$1:$F$476,4,FALSE)</f>
        <v>3</v>
      </c>
      <c r="F171" s="211">
        <f t="shared" si="7"/>
        <v>3</v>
      </c>
      <c r="G171" s="60" t="str">
        <f>VLOOKUP(B171,مقررات!$A$1:$F$409,6,FALSE)</f>
        <v>G341-G331</v>
      </c>
      <c r="H171" s="60" t="s">
        <v>1487</v>
      </c>
      <c r="I171" s="262" t="str">
        <f>VLOOKUP(H171,'اعضاء هيئة التدريس'!$B$1:$D$300,2,FALSE)</f>
        <v>د. محمد فاروق ابوحشيش</v>
      </c>
      <c r="J171" s="73"/>
      <c r="K171" s="73"/>
      <c r="L171" s="73"/>
      <c r="M171" s="73"/>
      <c r="N171" s="73" t="s">
        <v>1261</v>
      </c>
      <c r="O171" s="73"/>
      <c r="P171" s="384"/>
      <c r="Q171" s="414"/>
      <c r="R171" s="143"/>
      <c r="S171" s="143"/>
      <c r="T171" s="4"/>
      <c r="U171" s="4"/>
      <c r="V171" s="4"/>
      <c r="W171" s="4"/>
      <c r="X171" s="4"/>
      <c r="Y171" s="4"/>
      <c r="Z171" s="143"/>
      <c r="AA171" s="4"/>
      <c r="AB171" s="143"/>
      <c r="AC171" s="143"/>
      <c r="AD171" s="91"/>
      <c r="AE171" s="91"/>
      <c r="AF171" s="220"/>
      <c r="AG171" s="220"/>
      <c r="AH171" s="220"/>
      <c r="AI171" s="220"/>
      <c r="AJ171" s="220"/>
      <c r="AK171" s="220"/>
      <c r="AL171" s="220"/>
      <c r="AM171" s="220"/>
      <c r="AN171" s="220"/>
      <c r="AO171" s="220"/>
      <c r="AP171" s="220"/>
      <c r="AQ171" s="220"/>
      <c r="AR171" s="220"/>
      <c r="BF171" s="251" t="e">
        <f>VLOOKUP(#REF!,'اعضاء هيئة التدريس'!#REF!,2,)</f>
        <v>#REF!</v>
      </c>
    </row>
    <row r="172" spans="1:58" s="221" customFormat="1" ht="15.75" hidden="1" customHeight="1">
      <c r="A172" s="328">
        <v>41</v>
      </c>
      <c r="B172" s="288" t="s">
        <v>73</v>
      </c>
      <c r="C172" s="726" t="str">
        <f>VLOOKUP(B172,مقررات!$A$1:$F$411,2,FALSE)</f>
        <v>جيولوجيا هندسية</v>
      </c>
      <c r="D172" s="211">
        <f>VLOOKUP(B172,مقررات!$A$1:$F$452,3,FALSE)</f>
        <v>1.5</v>
      </c>
      <c r="E172" s="211">
        <f>VLOOKUP(B172,مقررات!$A$1:$F$476,4,FALSE)</f>
        <v>3</v>
      </c>
      <c r="F172" s="211">
        <f t="shared" si="7"/>
        <v>3</v>
      </c>
      <c r="G172" s="60" t="str">
        <f>VLOOKUP(B172,مقررات!$A$1:$F$409,6,FALSE)</f>
        <v>G 281</v>
      </c>
      <c r="H172" s="60" t="s">
        <v>1468</v>
      </c>
      <c r="I172" s="262" t="str">
        <f>VLOOKUP(H172,'اعضاء هيئة التدريس'!$B$1:$D$300,2,FALSE)</f>
        <v>أ.د. جمال عيسوي قمح</v>
      </c>
      <c r="J172" s="73"/>
      <c r="K172" s="73"/>
      <c r="L172" s="73"/>
      <c r="M172" s="73"/>
      <c r="N172" s="73"/>
      <c r="O172" s="73" t="s">
        <v>1306</v>
      </c>
      <c r="P172" s="386" t="s">
        <v>1321</v>
      </c>
      <c r="Q172" s="446"/>
      <c r="R172" s="426"/>
      <c r="S172" s="282"/>
      <c r="T172" s="282"/>
      <c r="U172" s="282"/>
      <c r="V172" s="282"/>
      <c r="W172" s="282"/>
      <c r="X172" s="282"/>
      <c r="Y172" s="282"/>
      <c r="Z172" s="282"/>
      <c r="AA172" s="282"/>
      <c r="AB172" s="251"/>
      <c r="AC172" s="251"/>
      <c r="AD172" s="283"/>
      <c r="AE172" s="283"/>
      <c r="AF172" s="220"/>
      <c r="AG172" s="220"/>
      <c r="AH172" s="220"/>
      <c r="AI172" s="220"/>
      <c r="AJ172" s="220"/>
      <c r="AK172" s="220"/>
      <c r="AL172" s="220"/>
      <c r="AM172" s="220"/>
      <c r="AN172" s="220"/>
      <c r="AO172" s="220"/>
      <c r="AP172" s="220"/>
      <c r="AQ172" s="220"/>
      <c r="AR172" s="220"/>
      <c r="BF172" s="251" t="e">
        <f>VLOOKUP(#REF!,'اعضاء هيئة التدريس'!#REF!,2,)</f>
        <v>#REF!</v>
      </c>
    </row>
    <row r="173" spans="1:58" s="122" customFormat="1" ht="18.75" hidden="1" customHeight="1">
      <c r="A173" s="328">
        <v>42</v>
      </c>
      <c r="B173" s="288" t="s">
        <v>1955</v>
      </c>
      <c r="C173" s="726" t="str">
        <f>VLOOKUP(B173,مقررات!$A$1:$F$411,2,FALSE)</f>
        <v>جيوفيزياء (1)</v>
      </c>
      <c r="D173" s="211">
        <f>VLOOKUP(B173,مقررات!$A$1:$F$452,3,FALSE)</f>
        <v>1</v>
      </c>
      <c r="E173" s="211">
        <f>VLOOKUP(B173,مقررات!$A$1:$F$476,4,FALSE)</f>
        <v>2</v>
      </c>
      <c r="F173" s="211">
        <f t="shared" si="7"/>
        <v>2</v>
      </c>
      <c r="G173" s="60">
        <f>VLOOKUP(B173,مقررات!$A$1:$F$409,6,FALSE)</f>
        <v>0</v>
      </c>
      <c r="H173" s="60" t="s">
        <v>1494</v>
      </c>
      <c r="I173" s="262" t="str">
        <f>VLOOKUP(H173,'اعضاء هيئة التدريس'!$B$1:$D$300,2,FALSE)</f>
        <v>د.نهى محمد فتح الله</v>
      </c>
      <c r="J173" s="73"/>
      <c r="K173" s="73" t="s">
        <v>1233</v>
      </c>
      <c r="L173" s="73"/>
      <c r="M173" s="73"/>
      <c r="N173" s="73"/>
      <c r="O173" s="73"/>
      <c r="P173" s="386" t="s">
        <v>1321</v>
      </c>
      <c r="Q173" s="445"/>
      <c r="R173" s="370"/>
      <c r="S173" s="265"/>
      <c r="T173" s="282"/>
      <c r="U173" s="282"/>
      <c r="V173" s="282"/>
      <c r="W173" s="282"/>
      <c r="X173" s="282"/>
      <c r="Y173" s="282"/>
      <c r="Z173" s="282"/>
      <c r="AA173" s="282"/>
      <c r="AB173" s="251"/>
      <c r="AC173" s="251"/>
      <c r="AD173" s="283"/>
      <c r="AE173" s="284"/>
      <c r="AF173" s="89"/>
      <c r="AG173" s="622"/>
      <c r="AH173" s="91"/>
      <c r="AI173" s="811"/>
      <c r="AJ173" s="91"/>
      <c r="AK173" s="91"/>
      <c r="AL173" s="91"/>
      <c r="AM173" s="91"/>
      <c r="AN173" s="91"/>
      <c r="AO173" s="91"/>
      <c r="AP173" s="91"/>
      <c r="AQ173" s="91"/>
      <c r="AR173" s="91"/>
      <c r="BF173" s="251" t="e">
        <f>VLOOKUP(#REF!,'اعضاء هيئة التدريس'!#REF!,2,)</f>
        <v>#REF!</v>
      </c>
    </row>
    <row r="174" spans="1:58" s="272" customFormat="1" ht="15.75" hidden="1" customHeight="1">
      <c r="A174" s="724">
        <v>1</v>
      </c>
      <c r="B174" s="288" t="s">
        <v>516</v>
      </c>
      <c r="C174" s="726" t="str">
        <f>VLOOKUP(B174,مقررات!$A$1:$F$411,2,FALSE)</f>
        <v>كاشفات ضوئية</v>
      </c>
      <c r="D174" s="211">
        <f>VLOOKUP(B174,مقررات!$A$1:$F$452,3,FALSE)</f>
        <v>3</v>
      </c>
      <c r="E174" s="211" t="str">
        <f>VLOOKUP(B174,مقررات!$A$1:$F$476,4,FALSE)</f>
        <v>-</v>
      </c>
      <c r="F174" s="211">
        <v>3</v>
      </c>
      <c r="G174" s="60" t="str">
        <f>VLOOKUP(B174,مقررات!$A$1:$F$409,6,FALSE)</f>
        <v>-</v>
      </c>
      <c r="H174" s="455" t="s">
        <v>1680</v>
      </c>
      <c r="I174" s="262" t="str">
        <f>VLOOKUP(H174,'اعضاء هيئة التدريس'!$B$1:$D$300,2,FALSE)</f>
        <v>د/ حسام  عوض</v>
      </c>
      <c r="J174" s="254"/>
      <c r="K174" s="254"/>
      <c r="L174" s="382"/>
      <c r="M174" s="250" t="s">
        <v>1069</v>
      </c>
      <c r="N174" s="382"/>
      <c r="O174" s="254"/>
      <c r="P174" s="386" t="s">
        <v>1326</v>
      </c>
      <c r="Q174" s="782"/>
      <c r="R174" s="254"/>
      <c r="S174" s="382"/>
      <c r="T174" s="382"/>
      <c r="U174" s="382"/>
      <c r="V174" s="382"/>
      <c r="W174" s="382"/>
      <c r="X174" s="382"/>
      <c r="Y174" s="382"/>
      <c r="Z174" s="254"/>
      <c r="AA174" s="382"/>
      <c r="AB174" s="254"/>
      <c r="AC174" s="254"/>
      <c r="AD174" s="369"/>
      <c r="AE174" s="369"/>
      <c r="AF174" s="284"/>
      <c r="AG174" s="283"/>
      <c r="AH174" s="283"/>
      <c r="AI174" s="283"/>
      <c r="AJ174" s="283"/>
      <c r="AK174" s="283"/>
      <c r="AL174" s="283"/>
      <c r="AM174" s="283"/>
      <c r="AN174" s="283"/>
      <c r="AO174" s="283"/>
      <c r="AP174" s="283"/>
      <c r="AQ174" s="283"/>
      <c r="AR174" s="283"/>
      <c r="BF174" s="251" t="e">
        <f>VLOOKUP(#REF!,'اعضاء هيئة التدريس'!#REF!,2,)</f>
        <v>#REF!</v>
      </c>
    </row>
    <row r="175" spans="1:58" s="272" customFormat="1" ht="15.75" hidden="1" customHeight="1">
      <c r="A175" s="724">
        <v>2</v>
      </c>
      <c r="B175" s="288" t="s">
        <v>517</v>
      </c>
      <c r="C175" s="726" t="str">
        <f>VLOOKUP(B175,مقررات!$A$1:$F$411,2,FALSE)</f>
        <v>تصميم وبناء ليزر</v>
      </c>
      <c r="D175" s="211">
        <f>VLOOKUP(B175,مقررات!$A$1:$F$452,3,FALSE)</f>
        <v>3</v>
      </c>
      <c r="E175" s="211">
        <f>VLOOKUP(B175,مقررات!$A$1:$F$476,4,FALSE)</f>
        <v>0</v>
      </c>
      <c r="F175" s="211">
        <f>D175+0.5*E175</f>
        <v>3</v>
      </c>
      <c r="G175" s="60" t="str">
        <f>VLOOKUP(B175,مقررات!$A$1:$F$409,6,FALSE)</f>
        <v>L432</v>
      </c>
      <c r="H175" s="216" t="s">
        <v>1649</v>
      </c>
      <c r="I175" s="262" t="str">
        <f>VLOOKUP(H175,'اعضاء هيئة التدريس'!$B$1:$D$300,2,FALSE)</f>
        <v>د/ سعيد صالح</v>
      </c>
      <c r="J175" s="195"/>
      <c r="K175" s="195"/>
      <c r="L175" s="144"/>
      <c r="M175" s="195"/>
      <c r="N175" s="250" t="s">
        <v>1069</v>
      </c>
      <c r="O175" s="195"/>
      <c r="P175" s="386" t="s">
        <v>1326</v>
      </c>
      <c r="Q175" s="446"/>
      <c r="R175" s="329"/>
      <c r="S175" s="424"/>
      <c r="T175" s="158"/>
      <c r="U175" s="158"/>
      <c r="V175" s="158"/>
      <c r="W175" s="158"/>
      <c r="X175" s="158"/>
      <c r="Y175" s="158"/>
      <c r="Z175" s="195"/>
      <c r="AA175" s="158"/>
      <c r="AB175" s="195"/>
      <c r="AC175" s="195"/>
      <c r="AD175" s="187"/>
      <c r="AE175" s="187"/>
      <c r="AF175" s="283"/>
      <c r="AG175" s="283"/>
      <c r="AH175" s="283"/>
      <c r="AI175" s="283"/>
      <c r="AJ175" s="283"/>
      <c r="AK175" s="283"/>
      <c r="AL175" s="283"/>
      <c r="AM175" s="283"/>
      <c r="AN175" s="283"/>
      <c r="AO175" s="283"/>
      <c r="AP175" s="283"/>
      <c r="AQ175" s="283"/>
      <c r="AR175" s="283"/>
      <c r="BF175" s="251" t="e">
        <f>VLOOKUP(#REF!,'اعضاء هيئة التدريس'!#REF!,2,)</f>
        <v>#REF!</v>
      </c>
    </row>
    <row r="176" spans="1:58" ht="15.75" hidden="1" customHeight="1">
      <c r="A176" s="724">
        <v>3</v>
      </c>
      <c r="B176" s="288" t="s">
        <v>529</v>
      </c>
      <c r="C176" s="726" t="str">
        <f>VLOOKUP(B176,مقررات!$A$1:$F$411,2,FALSE)</f>
        <v>المكبرات الضوئيه</v>
      </c>
      <c r="D176" s="211">
        <f>VLOOKUP(B176,مقررات!$A$1:$F$452,3,FALSE)</f>
        <v>2</v>
      </c>
      <c r="E176" s="211">
        <f>VLOOKUP(B176,مقررات!$A$1:$F$476,4,FALSE)</f>
        <v>2</v>
      </c>
      <c r="F176" s="211">
        <f>D176+0.5*E176</f>
        <v>3</v>
      </c>
      <c r="G176" s="60" t="str">
        <f>VLOOKUP(B176,مقررات!$A$1:$F$409,6,FALSE)</f>
        <v>L131</v>
      </c>
      <c r="H176" s="288" t="s">
        <v>1680</v>
      </c>
      <c r="I176" s="262" t="str">
        <f>VLOOKUP(H176,'اعضاء هيئة التدريس'!$B$1:$D$300,2,FALSE)</f>
        <v>د/ حسام  عوض</v>
      </c>
      <c r="J176" s="250"/>
      <c r="K176" s="267"/>
      <c r="L176" s="250"/>
      <c r="M176" s="250" t="s">
        <v>1066</v>
      </c>
      <c r="N176" s="267"/>
      <c r="O176" s="267"/>
      <c r="P176" s="252"/>
      <c r="Q176" s="445"/>
      <c r="R176" s="370"/>
      <c r="S176" s="265"/>
      <c r="T176" s="282"/>
      <c r="U176" s="282"/>
      <c r="V176" s="282"/>
      <c r="W176" s="282"/>
      <c r="X176" s="282"/>
      <c r="Y176" s="282"/>
      <c r="Z176" s="282"/>
      <c r="AA176" s="282"/>
      <c r="AB176" s="251"/>
      <c r="AC176" s="251"/>
      <c r="AD176" s="283"/>
      <c r="AE176" s="283"/>
      <c r="BF176" s="251" t="e">
        <f>VLOOKUP(#REF!,'اعضاء هيئة التدريس'!#REF!,2,)</f>
        <v>#REF!</v>
      </c>
    </row>
    <row r="177" spans="1:58" s="272" customFormat="1" ht="15.75" hidden="1" customHeight="1">
      <c r="A177" s="724">
        <v>4</v>
      </c>
      <c r="B177" s="288" t="s">
        <v>530</v>
      </c>
      <c r="C177" s="726" t="str">
        <f>VLOOKUP(B177,مقررات!$A$1:$F$411,2,FALSE)</f>
        <v>تكنولوجيا الزجاج</v>
      </c>
      <c r="D177" s="211">
        <f>VLOOKUP(B177,مقررات!$A$1:$F$452,3,FALSE)</f>
        <v>2</v>
      </c>
      <c r="E177" s="211">
        <f>VLOOKUP(B177,مقررات!$A$1:$F$476,4,FALSE)</f>
        <v>2</v>
      </c>
      <c r="F177" s="211">
        <f>D177+0.5*E177</f>
        <v>3</v>
      </c>
      <c r="G177" s="60" t="str">
        <f>VLOOKUP(B177,مقررات!$A$1:$F$409,6,FALSE)</f>
        <v>P211</v>
      </c>
      <c r="H177" s="423" t="s">
        <v>1682</v>
      </c>
      <c r="I177" s="262" t="str">
        <f>VLOOKUP(H177,'اعضاء هيئة التدريس'!$B$1:$D$300,2,FALSE)</f>
        <v>أ.د/ رؤف الملواني</v>
      </c>
      <c r="J177" s="73"/>
      <c r="K177" s="73"/>
      <c r="L177" s="73" t="s">
        <v>1072</v>
      </c>
      <c r="M177" s="73"/>
      <c r="N177" s="73"/>
      <c r="O177" s="73"/>
      <c r="P177" s="1046"/>
      <c r="Q177" s="414"/>
      <c r="R177" s="143"/>
      <c r="S177" s="143"/>
      <c r="T177" s="4"/>
      <c r="U177" s="4"/>
      <c r="V177" s="4"/>
      <c r="W177" s="4"/>
      <c r="X177" s="4"/>
      <c r="Y177" s="4"/>
      <c r="Z177" s="143"/>
      <c r="AA177" s="4"/>
      <c r="AB177" s="143"/>
      <c r="AC177" s="143"/>
      <c r="AD177" s="91"/>
      <c r="AE177" s="91"/>
      <c r="AF177" s="283"/>
      <c r="AG177" s="283"/>
      <c r="AH177" s="283"/>
      <c r="AI177" s="283"/>
      <c r="AJ177" s="283"/>
      <c r="AK177" s="283"/>
      <c r="AL177" s="283"/>
      <c r="AM177" s="283"/>
      <c r="AN177" s="283"/>
      <c r="AO177" s="283"/>
      <c r="AP177" s="283"/>
      <c r="AQ177" s="283"/>
      <c r="AR177" s="283"/>
      <c r="BF177" s="251" t="e">
        <f>VLOOKUP(#REF!,'اعضاء هيئة التدريس'!#REF!,2,)</f>
        <v>#REF!</v>
      </c>
    </row>
    <row r="178" spans="1:58" s="272" customFormat="1" ht="15.75" hidden="1" customHeight="1">
      <c r="A178" s="724">
        <v>5</v>
      </c>
      <c r="B178" s="288" t="s">
        <v>531</v>
      </c>
      <c r="C178" s="756" t="str">
        <f>VLOOKUP(B178,مقررات!$A$1:$F$411,2,FALSE)</f>
        <v>تكنولوجيا التفريغ العالى للغازات</v>
      </c>
      <c r="D178" s="211">
        <f>VLOOKUP(B178,مقررات!$A$1:$F$452,3,FALSE)</f>
        <v>2</v>
      </c>
      <c r="E178" s="211">
        <f>VLOOKUP(B178,مقررات!$A$1:$F$476,4,FALSE)</f>
        <v>2</v>
      </c>
      <c r="F178" s="211">
        <f>D178+0.5*E178</f>
        <v>3</v>
      </c>
      <c r="G178" s="60" t="str">
        <f>VLOOKUP(B178,مقررات!$A$1:$F$409,6,FALSE)</f>
        <v>P111</v>
      </c>
      <c r="H178" s="60" t="s">
        <v>1644</v>
      </c>
      <c r="I178" s="262" t="str">
        <f>VLOOKUP(H178,'اعضاء هيئة التدريس'!$B$1:$D$300,2,FALSE)</f>
        <v>د/ محمد الهوارى</v>
      </c>
      <c r="J178" s="250"/>
      <c r="K178" s="250"/>
      <c r="L178" s="250"/>
      <c r="M178" s="250" t="s">
        <v>1069</v>
      </c>
      <c r="N178" s="250"/>
      <c r="O178" s="250"/>
      <c r="P178" s="1045"/>
      <c r="Q178" s="445"/>
      <c r="R178" s="355"/>
      <c r="S178" s="265"/>
      <c r="T178" s="282"/>
      <c r="U178" s="282"/>
      <c r="V178" s="282"/>
      <c r="W178" s="282"/>
      <c r="X178" s="282"/>
      <c r="Y178" s="282"/>
      <c r="Z178" s="282"/>
      <c r="AA178" s="282"/>
      <c r="AB178" s="251"/>
      <c r="AC178" s="251"/>
      <c r="AD178" s="283"/>
      <c r="AE178" s="283"/>
      <c r="AF178" s="283"/>
      <c r="AG178" s="283"/>
      <c r="AH178" s="283"/>
      <c r="AI178" s="283"/>
      <c r="AJ178" s="283"/>
      <c r="AK178" s="283"/>
      <c r="AL178" s="283"/>
      <c r="AM178" s="283"/>
      <c r="AN178" s="283"/>
      <c r="AO178" s="283"/>
      <c r="AP178" s="283"/>
      <c r="AQ178" s="283"/>
      <c r="AR178" s="283"/>
      <c r="BF178" s="251" t="e">
        <f>VLOOKUP(#REF!,'اعضاء هيئة التدريس'!#REF!,2,)</f>
        <v>#REF!</v>
      </c>
    </row>
    <row r="179" spans="1:58" s="272" customFormat="1" ht="15.75" hidden="1" customHeight="1">
      <c r="A179" s="724">
        <v>6</v>
      </c>
      <c r="B179" s="288" t="s">
        <v>518</v>
      </c>
      <c r="C179" s="726" t="str">
        <f>VLOOKUP(B179,مقررات!$A$1:$F$411,2,FALSE)</f>
        <v>ألياف ضوئية</v>
      </c>
      <c r="D179" s="211">
        <f>VLOOKUP(B179,مقررات!$A$1:$F$452,3,FALSE)</f>
        <v>3</v>
      </c>
      <c r="E179" s="211">
        <f>VLOOKUP(B179,مقررات!$A$1:$F$476,4,FALSE)</f>
        <v>0</v>
      </c>
      <c r="F179" s="211">
        <f>D179+0.5*E179</f>
        <v>3</v>
      </c>
      <c r="G179" s="60" t="str">
        <f>VLOOKUP(B179,مقررات!$A$1:$F$409,6,FALSE)</f>
        <v>L432</v>
      </c>
      <c r="H179" s="423" t="s">
        <v>1634</v>
      </c>
      <c r="I179" s="262" t="str">
        <f>VLOOKUP(H179,'اعضاء هيئة التدريس'!$B$1:$D$300,2,FALSE)</f>
        <v>أ.د/  محمد الزيدية</v>
      </c>
      <c r="J179" s="73"/>
      <c r="K179" s="73"/>
      <c r="L179" s="73" t="s">
        <v>1069</v>
      </c>
      <c r="M179" s="73"/>
      <c r="N179" s="73"/>
      <c r="O179" s="73"/>
      <c r="P179" s="1052"/>
      <c r="Q179" s="414"/>
      <c r="R179" s="143"/>
      <c r="S179" s="143"/>
      <c r="T179" s="4"/>
      <c r="U179" s="4"/>
      <c r="V179" s="4"/>
      <c r="W179" s="4"/>
      <c r="X179" s="4"/>
      <c r="Y179" s="4"/>
      <c r="Z179" s="143"/>
      <c r="AA179" s="4"/>
      <c r="AB179" s="143"/>
      <c r="AC179" s="143"/>
      <c r="AD179" s="92"/>
      <c r="AE179" s="92"/>
      <c r="AF179" s="283"/>
      <c r="AG179" s="283"/>
      <c r="AH179" s="283"/>
      <c r="AI179" s="283"/>
      <c r="AJ179" s="283"/>
      <c r="AK179" s="283"/>
      <c r="AL179" s="283"/>
      <c r="AM179" s="283"/>
      <c r="AN179" s="283"/>
      <c r="AO179" s="283"/>
      <c r="AP179" s="283"/>
      <c r="AQ179" s="283"/>
      <c r="AR179" s="283"/>
      <c r="BF179" s="251" t="e">
        <f>VLOOKUP(#REF!,'اعضاء هيئة التدريس'!#REF!,2,)</f>
        <v>#REF!</v>
      </c>
    </row>
    <row r="180" spans="1:58" s="272" customFormat="1" ht="25.5" hidden="1" customHeight="1">
      <c r="A180" s="724">
        <v>7</v>
      </c>
      <c r="B180" s="288" t="s">
        <v>520</v>
      </c>
      <c r="C180" s="726" t="str">
        <f>VLOOKUP(B180,مقررات!$A$1:$F$411,2,FALSE)</f>
        <v>تطبيقات الليزر (1)</v>
      </c>
      <c r="D180" s="211">
        <f>VLOOKUP(B180,مقررات!$A$1:$F$452,3,FALSE)</f>
        <v>3</v>
      </c>
      <c r="E180" s="211" t="str">
        <f>VLOOKUP(B180,مقررات!$A$1:$F$476,4,FALSE)</f>
        <v>-</v>
      </c>
      <c r="F180" s="211">
        <v>3</v>
      </c>
      <c r="G180" s="60" t="str">
        <f>VLOOKUP(B180,مقررات!$A$1:$F$409,6,FALSE)</f>
        <v>L432</v>
      </c>
      <c r="H180" s="60" t="s">
        <v>1987</v>
      </c>
      <c r="I180" s="262" t="str">
        <f>VLOOKUP(H180,'اعضاء هيئة التدريس'!$B$1:$D$300,2,FALSE)</f>
        <v>د / مجدي ابوغزالة</v>
      </c>
      <c r="J180" s="250"/>
      <c r="K180" s="250" t="s">
        <v>1068</v>
      </c>
      <c r="L180" s="250"/>
      <c r="M180" s="250"/>
      <c r="N180" s="250"/>
      <c r="O180" s="250"/>
      <c r="P180" s="386" t="s">
        <v>1326</v>
      </c>
      <c r="Q180" s="446"/>
      <c r="R180" s="355"/>
      <c r="S180" s="265"/>
      <c r="T180" s="282"/>
      <c r="U180" s="282"/>
      <c r="V180" s="282"/>
      <c r="W180" s="282"/>
      <c r="X180" s="282"/>
      <c r="Y180" s="282"/>
      <c r="Z180" s="282"/>
      <c r="AA180" s="282"/>
      <c r="AB180" s="251"/>
      <c r="AC180" s="251"/>
      <c r="AD180" s="283"/>
      <c r="AE180" s="283"/>
      <c r="AF180" s="283"/>
      <c r="AG180" s="283"/>
      <c r="AH180" s="283"/>
      <c r="AI180" s="283"/>
      <c r="AJ180" s="283"/>
      <c r="AK180" s="283"/>
      <c r="AL180" s="283"/>
      <c r="AM180" s="283"/>
      <c r="AN180" s="283"/>
      <c r="AO180" s="283"/>
      <c r="AP180" s="283"/>
      <c r="AQ180" s="283"/>
      <c r="AR180" s="283"/>
      <c r="BF180" s="251" t="e">
        <f>VLOOKUP(#REF!,'اعضاء هيئة التدريس'!#REF!,2,)</f>
        <v>#REF!</v>
      </c>
    </row>
    <row r="181" spans="1:58" s="285" customFormat="1" ht="15.75" hidden="1" customHeight="1">
      <c r="A181" s="724">
        <v>8</v>
      </c>
      <c r="B181" s="288" t="s">
        <v>519</v>
      </c>
      <c r="C181" s="726" t="str">
        <f>VLOOKUP(B181,مقررات!$A$1:$F$411,2,FALSE)</f>
        <v>فيزياءالليزر (1)</v>
      </c>
      <c r="D181" s="211">
        <f>VLOOKUP(B181,مقررات!$A$1:$F$452,3,FALSE)</f>
        <v>3</v>
      </c>
      <c r="E181" s="211">
        <f>VLOOKUP(B181,مقررات!$A$1:$F$476,4,FALSE)</f>
        <v>0</v>
      </c>
      <c r="F181" s="211">
        <f t="shared" ref="F181:F186" si="8">D181+0.5*E181</f>
        <v>3</v>
      </c>
      <c r="G181" s="60" t="str">
        <f>VLOOKUP(B181,مقررات!$A$1:$F$409,6,FALSE)</f>
        <v>P133</v>
      </c>
      <c r="H181" s="60" t="s">
        <v>1986</v>
      </c>
      <c r="I181" s="262" t="str">
        <f>VLOOKUP(H181,'اعضاء هيئة التدريس'!$B$1:$D$300,2,FALSE)</f>
        <v>د/ سمير عطوة</v>
      </c>
      <c r="J181" s="250"/>
      <c r="K181" s="250"/>
      <c r="L181" s="250" t="s">
        <v>1069</v>
      </c>
      <c r="M181" s="250"/>
      <c r="N181" s="250"/>
      <c r="O181" s="250"/>
      <c r="P181" s="252"/>
      <c r="Q181" s="445"/>
      <c r="R181" s="370"/>
      <c r="S181" s="265"/>
      <c r="T181" s="282"/>
      <c r="U181" s="282"/>
      <c r="V181" s="282"/>
      <c r="W181" s="282"/>
      <c r="X181" s="282"/>
      <c r="Y181" s="282"/>
      <c r="Z181" s="282"/>
      <c r="AA181" s="282"/>
      <c r="AB181" s="251"/>
      <c r="AC181" s="251"/>
      <c r="AD181" s="283"/>
      <c r="AE181" s="283"/>
      <c r="AF181" s="369"/>
      <c r="AG181" s="284"/>
      <c r="AH181" s="284"/>
      <c r="AI181" s="284"/>
      <c r="AJ181" s="284"/>
      <c r="AK181" s="284"/>
      <c r="AL181" s="284"/>
      <c r="AM181" s="284"/>
      <c r="AN181" s="284"/>
      <c r="AO181" s="284"/>
      <c r="AP181" s="284"/>
      <c r="AQ181" s="284"/>
      <c r="AR181" s="284"/>
      <c r="BF181" s="251" t="e">
        <f>VLOOKUP(#REF!,'اعضاء هيئة التدريس'!#REF!,2,)</f>
        <v>#REF!</v>
      </c>
    </row>
    <row r="182" spans="1:58" s="272" customFormat="1" ht="15.75" hidden="1" customHeight="1">
      <c r="A182" s="724">
        <v>9</v>
      </c>
      <c r="B182" s="288" t="s">
        <v>534</v>
      </c>
      <c r="C182" s="726" t="str">
        <f>VLOOKUP(B182,مقررات!$A$1:$F$411,2,FALSE)</f>
        <v>ليزر المواد الصلبة</v>
      </c>
      <c r="D182" s="211">
        <f>VLOOKUP(B182,مقررات!$A$1:$F$452,3,FALSE)</f>
        <v>3</v>
      </c>
      <c r="E182" s="211">
        <f>VLOOKUP(B182,مقررات!$A$1:$F$476,4,FALSE)</f>
        <v>0</v>
      </c>
      <c r="F182" s="211">
        <f t="shared" si="8"/>
        <v>3</v>
      </c>
      <c r="G182" s="60" t="str">
        <f>VLOOKUP(B182,مقررات!$A$1:$F$409,6,FALSE)</f>
        <v>L434</v>
      </c>
      <c r="H182" s="340" t="s">
        <v>1623</v>
      </c>
      <c r="I182" s="262" t="str">
        <f>VLOOKUP(H182,'اعضاء هيئة التدريس'!$B$1:$D$300,2,FALSE)</f>
        <v>أ.د/ابراهيم حجر</v>
      </c>
      <c r="J182" s="323"/>
      <c r="K182" s="324"/>
      <c r="L182" s="250"/>
      <c r="M182" s="250" t="s">
        <v>1069</v>
      </c>
      <c r="N182" s="250"/>
      <c r="O182" s="250"/>
      <c r="P182" s="386" t="s">
        <v>1320</v>
      </c>
      <c r="Q182" s="783"/>
      <c r="R182" s="425"/>
      <c r="S182" s="563"/>
      <c r="T182" s="382"/>
      <c r="U182" s="382"/>
      <c r="V182" s="382"/>
      <c r="W182" s="382"/>
      <c r="X182" s="382"/>
      <c r="Y182" s="382"/>
      <c r="Z182" s="254"/>
      <c r="AA182" s="382"/>
      <c r="AB182" s="254"/>
      <c r="AC182" s="254"/>
      <c r="AD182" s="283"/>
      <c r="AE182" s="283"/>
      <c r="AF182" s="284"/>
      <c r="AG182" s="283"/>
      <c r="AH182" s="283"/>
      <c r="AI182" s="283"/>
      <c r="AJ182" s="283"/>
      <c r="AK182" s="283"/>
      <c r="AL182" s="283"/>
      <c r="AM182" s="283"/>
      <c r="AN182" s="283"/>
      <c r="AO182" s="283"/>
      <c r="AP182" s="283"/>
      <c r="AQ182" s="283"/>
      <c r="AR182" s="283"/>
      <c r="BF182" s="251" t="e">
        <f>VLOOKUP(#REF!,'اعضاء هيئة التدريس'!#REF!,2,)</f>
        <v>#REF!</v>
      </c>
    </row>
    <row r="183" spans="1:58" s="272" customFormat="1" ht="15.75" hidden="1" customHeight="1">
      <c r="A183" s="724">
        <v>10</v>
      </c>
      <c r="B183" s="288" t="s">
        <v>521</v>
      </c>
      <c r="C183" s="726" t="str">
        <f>VLOOKUP(B183,مقررات!$A$1:$F$411,2,FALSE)</f>
        <v>فيزياء عملى بصريات</v>
      </c>
      <c r="D183" s="211">
        <f>VLOOKUP(B183,مقررات!$A$1:$F$452,3,FALSE)</f>
        <v>0</v>
      </c>
      <c r="E183" s="211">
        <f>VLOOKUP(B183,مقررات!$A$1:$F$476,4,FALSE)</f>
        <v>8</v>
      </c>
      <c r="F183" s="211">
        <f t="shared" si="8"/>
        <v>4</v>
      </c>
      <c r="G183" s="60" t="str">
        <f>VLOOKUP(B183,مقررات!$A$1:$F$409,6,FALSE)</f>
        <v>P211</v>
      </c>
      <c r="H183" s="340" t="s">
        <v>1627</v>
      </c>
      <c r="I183" s="262" t="str">
        <f>VLOOKUP(H183,'اعضاء هيئة التدريس'!$B$1:$D$300,2,FALSE)</f>
        <v>أ.د/ عبد المجيد خفاجى</v>
      </c>
      <c r="J183" s="254"/>
      <c r="K183" s="254"/>
      <c r="L183" s="382"/>
      <c r="M183" s="253"/>
      <c r="N183" s="250"/>
      <c r="O183" s="250" t="s">
        <v>1083</v>
      </c>
      <c r="P183" s="382"/>
      <c r="Q183" s="445"/>
      <c r="R183" s="254"/>
      <c r="S183" s="382"/>
      <c r="T183" s="382"/>
      <c r="U183" s="382"/>
      <c r="V183" s="382"/>
      <c r="W183" s="382"/>
      <c r="X183" s="382"/>
      <c r="Y183" s="382"/>
      <c r="Z183" s="254"/>
      <c r="AA183" s="382"/>
      <c r="AB183" s="254"/>
      <c r="AC183" s="254"/>
      <c r="AD183" s="369"/>
      <c r="AE183" s="369"/>
      <c r="AF183" s="283"/>
      <c r="AG183" s="283"/>
      <c r="AH183" s="283"/>
      <c r="AI183" s="283"/>
      <c r="AJ183" s="283"/>
      <c r="AK183" s="283"/>
      <c r="AL183" s="283"/>
      <c r="AM183" s="283"/>
      <c r="AN183" s="283"/>
      <c r="AO183" s="283"/>
      <c r="AP183" s="283"/>
      <c r="AQ183" s="283"/>
      <c r="AR183" s="283"/>
      <c r="BF183" s="251" t="e">
        <f>VLOOKUP(#REF!,'اعضاء هيئة التدريس'!#REF!,2,)</f>
        <v>#REF!</v>
      </c>
    </row>
    <row r="184" spans="1:58" s="285" customFormat="1" ht="15.75" hidden="1" customHeight="1">
      <c r="A184" s="724">
        <v>11</v>
      </c>
      <c r="B184" s="288" t="s">
        <v>522</v>
      </c>
      <c r="C184" s="726" t="str">
        <f>VLOOKUP(B184,مقررات!$A$1:$F$411,2,FALSE)</f>
        <v>ضوء كمى (1)</v>
      </c>
      <c r="D184" s="211">
        <f>VLOOKUP(B184,مقررات!$A$1:$F$452,3,FALSE)</f>
        <v>3</v>
      </c>
      <c r="E184" s="211">
        <f>VLOOKUP(B184,مقررات!$A$1:$F$476,4,FALSE)</f>
        <v>0</v>
      </c>
      <c r="F184" s="211">
        <f t="shared" si="8"/>
        <v>3</v>
      </c>
      <c r="G184" s="60" t="str">
        <f>VLOOKUP(B184,مقررات!$A$1:$F$409,6,FALSE)</f>
        <v>P232</v>
      </c>
      <c r="H184" s="705" t="s">
        <v>1655</v>
      </c>
      <c r="I184" s="262" t="str">
        <f>VLOOKUP(H184,'اعضاء هيئة التدريس'!$B$1:$D$300,2,FALSE)</f>
        <v>د/ محمد عبد الحكيم</v>
      </c>
      <c r="J184" s="253" t="s">
        <v>1069</v>
      </c>
      <c r="K184" s="772"/>
      <c r="L184" s="73"/>
      <c r="M184" s="772"/>
      <c r="N184" s="772"/>
      <c r="O184" s="73"/>
      <c r="P184" s="386" t="s">
        <v>1326</v>
      </c>
      <c r="Q184" s="414"/>
      <c r="R184" s="143"/>
      <c r="S184" s="143"/>
      <c r="T184" s="4"/>
      <c r="U184" s="4"/>
      <c r="V184" s="4"/>
      <c r="W184" s="4"/>
      <c r="X184" s="4"/>
      <c r="Y184" s="4"/>
      <c r="Z184" s="143"/>
      <c r="AA184" s="4"/>
      <c r="AB184" s="143"/>
      <c r="AC184" s="143"/>
      <c r="AD184" s="91"/>
      <c r="AE184" s="91"/>
      <c r="AF184" s="283"/>
      <c r="AG184" s="284"/>
      <c r="AH184" s="284"/>
      <c r="AI184" s="284"/>
      <c r="AJ184" s="284"/>
      <c r="AK184" s="284"/>
      <c r="AL184" s="284"/>
      <c r="AM184" s="284"/>
      <c r="AN184" s="284"/>
      <c r="AO184" s="284"/>
      <c r="AP184" s="284"/>
      <c r="AQ184" s="284"/>
      <c r="AR184" s="284"/>
      <c r="BF184" s="251" t="e">
        <f>VLOOKUP(#REF!,'اعضاء هيئة التدريس'!#REF!,2,)</f>
        <v>#REF!</v>
      </c>
    </row>
    <row r="185" spans="1:58" s="272" customFormat="1" ht="15.75" hidden="1" customHeight="1">
      <c r="A185" s="724">
        <v>12</v>
      </c>
      <c r="B185" s="288" t="s">
        <v>523</v>
      </c>
      <c r="C185" s="726" t="str">
        <f>VLOOKUP(B185,مقررات!$A$1:$F$411,2,FALSE)</f>
        <v>فيزياء الليزر (2)</v>
      </c>
      <c r="D185" s="211">
        <f>VLOOKUP(B185,مقررات!$A$1:$F$452,3,FALSE)</f>
        <v>3</v>
      </c>
      <c r="E185" s="211">
        <f>VLOOKUP(B185,مقررات!$A$1:$F$476,4,FALSE)</f>
        <v>0</v>
      </c>
      <c r="F185" s="211">
        <f t="shared" si="8"/>
        <v>3</v>
      </c>
      <c r="G185" s="60" t="str">
        <f>VLOOKUP(B185,مقررات!$A$1:$F$409,6,FALSE)</f>
        <v>L332</v>
      </c>
      <c r="H185" s="60" t="s">
        <v>1652</v>
      </c>
      <c r="I185" s="262" t="str">
        <f>VLOOKUP(H185,'اعضاء هيئة التدريس'!$B$1:$D$300,2,FALSE)</f>
        <v>د/ حسام دنيا</v>
      </c>
      <c r="J185" s="250"/>
      <c r="K185" s="250" t="s">
        <v>1072</v>
      </c>
      <c r="L185" s="250"/>
      <c r="M185" s="250"/>
      <c r="N185" s="250"/>
      <c r="O185" s="250"/>
      <c r="P185" s="386"/>
      <c r="Q185" s="446"/>
      <c r="R185" s="370"/>
      <c r="S185" s="265"/>
      <c r="T185" s="282"/>
      <c r="U185" s="282"/>
      <c r="V185" s="282"/>
      <c r="W185" s="282"/>
      <c r="X185" s="282"/>
      <c r="Y185" s="282"/>
      <c r="Z185" s="282"/>
      <c r="AA185" s="282"/>
      <c r="AB185" s="251"/>
      <c r="AC185" s="251"/>
      <c r="AD185" s="283"/>
      <c r="AE185" s="283"/>
      <c r="AF185" s="283"/>
      <c r="AG185" s="283"/>
      <c r="AH185" s="283"/>
      <c r="AI185" s="283"/>
      <c r="AJ185" s="283"/>
      <c r="AK185" s="283"/>
      <c r="AL185" s="283"/>
      <c r="AM185" s="283"/>
      <c r="AN185" s="283"/>
      <c r="AO185" s="283"/>
      <c r="AP185" s="283"/>
      <c r="AQ185" s="283"/>
      <c r="AR185" s="283"/>
      <c r="BF185" s="251" t="e">
        <f>VLOOKUP(#REF!,'اعضاء هيئة التدريس'!#REF!,2,)</f>
        <v>#REF!</v>
      </c>
    </row>
    <row r="186" spans="1:58" s="272" customFormat="1" ht="15.75" hidden="1" customHeight="1">
      <c r="A186" s="724">
        <v>13</v>
      </c>
      <c r="B186" s="288" t="s">
        <v>523</v>
      </c>
      <c r="C186" s="726" t="str">
        <f>VLOOKUP(B186,مقررات!$A$1:$F$411,2,FALSE)</f>
        <v>فيزياء الليزر (2)</v>
      </c>
      <c r="D186" s="211">
        <f>VLOOKUP(B186,مقررات!$A$1:$F$452,3,FALSE)</f>
        <v>3</v>
      </c>
      <c r="E186" s="211">
        <f>VLOOKUP(B186,مقررات!$A$1:$F$476,4,FALSE)</f>
        <v>0</v>
      </c>
      <c r="F186" s="211">
        <f t="shared" si="8"/>
        <v>3</v>
      </c>
      <c r="G186" s="60" t="str">
        <f>VLOOKUP(B186,مقررات!$A$1:$F$409,6,FALSE)</f>
        <v>L332</v>
      </c>
      <c r="H186" s="705" t="s">
        <v>1680</v>
      </c>
      <c r="I186" s="262" t="str">
        <f>VLOOKUP(H186,'اعضاء هيئة التدريس'!$B$1:$D$300,2,FALSE)</f>
        <v>د/ حسام  عوض</v>
      </c>
      <c r="J186" s="772"/>
      <c r="K186" s="772"/>
      <c r="L186" s="73"/>
      <c r="M186" s="73"/>
      <c r="N186" s="253" t="s">
        <v>1069</v>
      </c>
      <c r="O186" s="73"/>
      <c r="P186" s="386" t="s">
        <v>1320</v>
      </c>
      <c r="Q186" s="414"/>
      <c r="R186" s="143"/>
      <c r="S186" s="143"/>
      <c r="T186" s="4"/>
      <c r="U186" s="4"/>
      <c r="V186" s="4"/>
      <c r="W186" s="4"/>
      <c r="X186" s="4"/>
      <c r="Y186" s="4"/>
      <c r="Z186" s="143"/>
      <c r="AA186" s="4"/>
      <c r="AB186" s="143"/>
      <c r="AC186" s="143"/>
      <c r="AD186" s="91"/>
      <c r="AE186" s="91"/>
      <c r="AF186" s="283"/>
      <c r="AG186" s="283"/>
      <c r="AH186" s="283"/>
      <c r="AI186" s="283"/>
      <c r="AJ186" s="283"/>
      <c r="AK186" s="283"/>
      <c r="AL186" s="283"/>
      <c r="AM186" s="283"/>
      <c r="AN186" s="283"/>
      <c r="AO186" s="283"/>
      <c r="AP186" s="283"/>
      <c r="AQ186" s="283"/>
      <c r="AR186" s="283"/>
      <c r="BF186" s="251" t="e">
        <f>VLOOKUP(#REF!,'اعضاء هيئة التدريس'!#REF!,2,)</f>
        <v>#REF!</v>
      </c>
    </row>
    <row r="187" spans="1:58" s="272" customFormat="1" ht="15.75" hidden="1" customHeight="1">
      <c r="A187" s="724">
        <v>14</v>
      </c>
      <c r="B187" s="288" t="s">
        <v>524</v>
      </c>
      <c r="C187" s="726" t="str">
        <f>VLOOKUP(B187,مقررات!$A$1:$F$411,2,FALSE)</f>
        <v>تطبيقات الليزر (2)</v>
      </c>
      <c r="D187" s="211">
        <f>VLOOKUP(B187,مقررات!$A$1:$F$452,3,FALSE)</f>
        <v>3</v>
      </c>
      <c r="E187" s="211" t="str">
        <f>VLOOKUP(B187,مقررات!$A$1:$F$476,4,FALSE)</f>
        <v>-</v>
      </c>
      <c r="F187" s="211">
        <v>3</v>
      </c>
      <c r="G187" s="60" t="str">
        <f>VLOOKUP(B187,مقررات!$A$1:$F$409,6,FALSE)</f>
        <v>L332</v>
      </c>
      <c r="H187" s="298" t="s">
        <v>1652</v>
      </c>
      <c r="I187" s="262" t="str">
        <f>VLOOKUP(H187,'اعضاء هيئة التدريس'!$B$1:$D$300,2,FALSE)</f>
        <v>د/ حسام دنيا</v>
      </c>
      <c r="J187" s="267"/>
      <c r="K187" s="250" t="s">
        <v>1232</v>
      </c>
      <c r="L187" s="250"/>
      <c r="M187" s="250"/>
      <c r="N187" s="250"/>
      <c r="O187" s="267"/>
      <c r="P187" s="386"/>
      <c r="Q187" s="449"/>
      <c r="R187" s="370"/>
      <c r="S187" s="265"/>
      <c r="T187" s="282"/>
      <c r="U187" s="282"/>
      <c r="V187" s="282"/>
      <c r="W187" s="282"/>
      <c r="X187" s="282"/>
      <c r="Y187" s="282"/>
      <c r="Z187" s="282"/>
      <c r="AA187" s="282"/>
      <c r="AB187" s="251"/>
      <c r="AC187" s="251"/>
      <c r="AD187" s="283"/>
      <c r="AE187" s="283"/>
      <c r="AF187" s="283"/>
      <c r="AG187" s="283"/>
      <c r="AH187" s="283"/>
      <c r="AI187" s="283"/>
      <c r="AJ187" s="283"/>
      <c r="AK187" s="283"/>
      <c r="AL187" s="283"/>
      <c r="AM187" s="283"/>
      <c r="AN187" s="283"/>
      <c r="AO187" s="283"/>
      <c r="AP187" s="283"/>
      <c r="AQ187" s="283"/>
      <c r="AR187" s="283"/>
      <c r="BF187" s="251" t="e">
        <f>VLOOKUP(#REF!,'اعضاء هيئة التدريس'!#REF!,2,)</f>
        <v>#REF!</v>
      </c>
    </row>
    <row r="188" spans="1:58" s="272" customFormat="1" ht="15.75" hidden="1" customHeight="1">
      <c r="A188" s="724">
        <v>15</v>
      </c>
      <c r="B188" s="288" t="s">
        <v>525</v>
      </c>
      <c r="C188" s="726" t="str">
        <f>VLOOKUP(B188,مقررات!$A$1:$F$411,2,FALSE)</f>
        <v>أنظمة الليزر</v>
      </c>
      <c r="D188" s="211">
        <f>VLOOKUP(B188,مقررات!$A$1:$F$452,3,FALSE)</f>
        <v>3</v>
      </c>
      <c r="E188" s="211">
        <f>VLOOKUP(B188,مقررات!$A$1:$F$476,4,FALSE)</f>
        <v>0</v>
      </c>
      <c r="F188" s="211">
        <f t="shared" ref="F188:F219" si="9">D188+0.5*E188</f>
        <v>3</v>
      </c>
      <c r="G188" s="60" t="str">
        <f>VLOOKUP(B188,مقررات!$A$1:$F$409,6,FALSE)</f>
        <v>L432-L232</v>
      </c>
      <c r="H188" s="423" t="s">
        <v>1623</v>
      </c>
      <c r="I188" s="262" t="str">
        <f>VLOOKUP(H188,'اعضاء هيئة التدريس'!$B$1:$D$300,2,FALSE)</f>
        <v>أ.د/ابراهيم حجر</v>
      </c>
      <c r="J188" s="73"/>
      <c r="K188" s="73" t="s">
        <v>1069</v>
      </c>
      <c r="L188" s="73"/>
      <c r="M188" s="73"/>
      <c r="N188" s="73"/>
      <c r="O188" s="73"/>
      <c r="P188" s="386"/>
      <c r="Q188" s="414"/>
      <c r="R188" s="143"/>
      <c r="S188" s="143"/>
      <c r="T188" s="4"/>
      <c r="U188" s="4"/>
      <c r="V188" s="4"/>
      <c r="W188" s="4"/>
      <c r="X188" s="4"/>
      <c r="Y188" s="4"/>
      <c r="Z188" s="143"/>
      <c r="AA188" s="4"/>
      <c r="AB188" s="143"/>
      <c r="AC188" s="143"/>
      <c r="AD188" s="91"/>
      <c r="AE188" s="91"/>
      <c r="AF188" s="283"/>
      <c r="AG188" s="283"/>
      <c r="AH188" s="283"/>
      <c r="AI188" s="283"/>
      <c r="AJ188" s="283"/>
      <c r="AK188" s="283"/>
      <c r="AL188" s="283"/>
      <c r="AM188" s="283"/>
      <c r="AN188" s="283"/>
      <c r="AO188" s="283"/>
      <c r="AP188" s="283"/>
      <c r="AQ188" s="283"/>
      <c r="AR188" s="283"/>
      <c r="BF188" s="251" t="e">
        <f>VLOOKUP(#REF!,'اعضاء هيئة التدريس'!#REF!,2,)</f>
        <v>#REF!</v>
      </c>
    </row>
    <row r="189" spans="1:58" s="272" customFormat="1" ht="15.75" hidden="1" customHeight="1">
      <c r="A189" s="724">
        <v>16</v>
      </c>
      <c r="B189" s="288" t="s">
        <v>526</v>
      </c>
      <c r="C189" s="726" t="str">
        <f>VLOOKUP(B189,مقررات!$A$1:$F$411,2,FALSE)</f>
        <v>أمان الليزر</v>
      </c>
      <c r="D189" s="211">
        <f>VLOOKUP(B189,مقررات!$A$1:$F$452,3,FALSE)</f>
        <v>2</v>
      </c>
      <c r="E189" s="211">
        <f>VLOOKUP(B189,مقررات!$A$1:$F$476,4,FALSE)</f>
        <v>0</v>
      </c>
      <c r="F189" s="211">
        <f t="shared" si="9"/>
        <v>2</v>
      </c>
      <c r="G189" s="60" t="str">
        <f>VLOOKUP(B189,مقررات!$A$1:$F$409,6,FALSE)</f>
        <v>-</v>
      </c>
      <c r="H189" s="60" t="s">
        <v>1986</v>
      </c>
      <c r="I189" s="262" t="str">
        <f>VLOOKUP(H189,'اعضاء هيئة التدريس'!$B$1:$D$300,2,FALSE)</f>
        <v>د/ سمير عطوة</v>
      </c>
      <c r="J189" s="250"/>
      <c r="K189" s="250" t="s">
        <v>1067</v>
      </c>
      <c r="L189" s="250"/>
      <c r="M189" s="250"/>
      <c r="N189" s="250"/>
      <c r="O189" s="250"/>
      <c r="P189" s="386"/>
      <c r="Q189" s="446"/>
      <c r="R189" s="355"/>
      <c r="S189" s="265"/>
      <c r="T189" s="282"/>
      <c r="U189" s="282"/>
      <c r="V189" s="282"/>
      <c r="W189" s="282"/>
      <c r="X189" s="282"/>
      <c r="Y189" s="282"/>
      <c r="Z189" s="282"/>
      <c r="AA189" s="282"/>
      <c r="AB189" s="251"/>
      <c r="AC189" s="251"/>
      <c r="AD189" s="283"/>
      <c r="AE189" s="284"/>
      <c r="AF189" s="283"/>
      <c r="AG189" s="283"/>
      <c r="AH189" s="283"/>
      <c r="AI189" s="283"/>
      <c r="AJ189" s="283"/>
      <c r="AK189" s="283"/>
      <c r="AL189" s="283"/>
      <c r="AM189" s="283"/>
      <c r="AN189" s="283"/>
      <c r="AO189" s="283"/>
      <c r="AP189" s="283"/>
      <c r="AQ189" s="283"/>
      <c r="AR189" s="283"/>
      <c r="BF189" s="251" t="e">
        <f>VLOOKUP(#REF!,'اعضاء هيئة التدريس'!#REF!,2,)</f>
        <v>#REF!</v>
      </c>
    </row>
    <row r="190" spans="1:58" s="272" customFormat="1" ht="15.75" hidden="1" customHeight="1">
      <c r="A190" s="724">
        <v>17</v>
      </c>
      <c r="B190" s="288" t="s">
        <v>528</v>
      </c>
      <c r="C190" s="726" t="str">
        <f>VLOOKUP(B190,مقررات!$A$1:$F$411,2,FALSE)</f>
        <v>فيزياء عملية ليزر</v>
      </c>
      <c r="D190" s="211">
        <f>VLOOKUP(B190,مقررات!$A$1:$F$452,3,FALSE)</f>
        <v>0</v>
      </c>
      <c r="E190" s="211">
        <f>VLOOKUP(B190,مقررات!$A$1:$F$476,4,FALSE)</f>
        <v>8</v>
      </c>
      <c r="F190" s="211">
        <f t="shared" si="9"/>
        <v>4</v>
      </c>
      <c r="G190" s="60" t="str">
        <f>VLOOKUP(B190,مقررات!$A$1:$F$409,6,FALSE)</f>
        <v>L348</v>
      </c>
      <c r="H190" s="423" t="s">
        <v>1986</v>
      </c>
      <c r="I190" s="262" t="str">
        <f>VLOOKUP(H190,'اعضاء هيئة التدريس'!$B$1:$D$300,2,FALSE)</f>
        <v>د/ سمير عطوة</v>
      </c>
      <c r="J190" s="73"/>
      <c r="K190" s="73"/>
      <c r="L190" s="73"/>
      <c r="M190" s="73"/>
      <c r="N190" s="250" t="s">
        <v>1083</v>
      </c>
      <c r="O190" s="250"/>
      <c r="P190" s="1052"/>
      <c r="Q190" s="414"/>
      <c r="R190" s="143"/>
      <c r="S190" s="143"/>
      <c r="T190" s="4"/>
      <c r="U190" s="4"/>
      <c r="V190" s="4"/>
      <c r="W190" s="4"/>
      <c r="X190" s="4"/>
      <c r="Y190" s="4"/>
      <c r="Z190" s="143"/>
      <c r="AA190" s="4"/>
      <c r="AB190" s="143"/>
      <c r="AC190" s="143"/>
      <c r="AD190" s="91"/>
      <c r="AE190" s="91"/>
      <c r="AF190" s="284"/>
      <c r="AG190" s="283"/>
      <c r="AH190" s="283"/>
      <c r="AI190" s="283"/>
      <c r="AJ190" s="283"/>
      <c r="AK190" s="283"/>
      <c r="AL190" s="283"/>
      <c r="AM190" s="283"/>
      <c r="AN190" s="283"/>
      <c r="AO190" s="283"/>
      <c r="AP190" s="283"/>
      <c r="AQ190" s="283"/>
      <c r="AR190" s="283"/>
      <c r="BF190" s="251" t="e">
        <f>VLOOKUP(#REF!,'اعضاء هيئة التدريس'!#REF!,2,)</f>
        <v>#REF!</v>
      </c>
    </row>
    <row r="191" spans="1:58" s="272" customFormat="1" ht="15.75" hidden="1" customHeight="1">
      <c r="A191" s="724">
        <v>1</v>
      </c>
      <c r="B191" s="288" t="s">
        <v>542</v>
      </c>
      <c r="C191" s="726" t="str">
        <f>VLOOKUP(B191,مقررات!$A$1:$F$411,2,FALSE)</f>
        <v>تحليل رياضي (1)</v>
      </c>
      <c r="D191" s="211">
        <f>VLOOKUP(B191,مقررات!$A$1:$F$452,3,FALSE)</f>
        <v>2</v>
      </c>
      <c r="E191" s="211">
        <f>VLOOKUP(B191,مقررات!$A$1:$F$476,4,FALSE)</f>
        <v>2</v>
      </c>
      <c r="F191" s="211">
        <f t="shared" si="9"/>
        <v>3</v>
      </c>
      <c r="G191" s="60">
        <f>VLOOKUP(B191,مقررات!$A$1:$F$409,6,FALSE)</f>
        <v>0</v>
      </c>
      <c r="H191" s="60" t="s">
        <v>1554</v>
      </c>
      <c r="I191" s="262" t="str">
        <f>VLOOKUP(H191,'اعضاء هيئة التدريس'!$B$1:$D$300,2,FALSE)</f>
        <v xml:space="preserve">د. اشرف ابراهيم حفناوي </v>
      </c>
      <c r="J191" s="73"/>
      <c r="K191" s="73"/>
      <c r="L191" s="73" t="s">
        <v>1069</v>
      </c>
      <c r="M191" s="73"/>
      <c r="N191" s="73"/>
      <c r="O191" s="73"/>
      <c r="P191" s="255" t="s">
        <v>1319</v>
      </c>
      <c r="Q191" s="414"/>
      <c r="R191" s="143"/>
      <c r="S191" s="143"/>
      <c r="T191" s="4"/>
      <c r="U191" s="4">
        <v>1</v>
      </c>
      <c r="V191" s="4"/>
      <c r="W191" s="4"/>
      <c r="X191" s="4"/>
      <c r="Y191" s="4"/>
      <c r="Z191" s="143">
        <v>1</v>
      </c>
      <c r="AA191" s="4">
        <v>6</v>
      </c>
      <c r="AB191" s="143"/>
      <c r="AC191" s="143"/>
      <c r="AD191" s="91"/>
      <c r="AE191" s="91"/>
      <c r="AF191" s="284"/>
      <c r="AG191" s="283"/>
      <c r="AH191" s="283"/>
      <c r="AI191" s="283"/>
      <c r="AJ191" s="283"/>
      <c r="AK191" s="283"/>
      <c r="AL191" s="283"/>
      <c r="AM191" s="283"/>
      <c r="AN191" s="283"/>
      <c r="AO191" s="283"/>
      <c r="AP191" s="283"/>
      <c r="AQ191" s="283"/>
      <c r="AR191" s="283"/>
      <c r="BF191" s="251" t="e">
        <f>VLOOKUP(#REF!,'اعضاء هيئة التدريس'!#REF!,2,)</f>
        <v>#REF!</v>
      </c>
    </row>
    <row r="192" spans="1:58" s="285" customFormat="1" ht="15.75" hidden="1" customHeight="1">
      <c r="A192" s="724">
        <v>2</v>
      </c>
      <c r="B192" s="288" t="s">
        <v>542</v>
      </c>
      <c r="C192" s="726" t="str">
        <f>VLOOKUP(B192,مقررات!$A$1:$F$411,2,FALSE)</f>
        <v>تحليل رياضي (1)</v>
      </c>
      <c r="D192" s="211">
        <f>VLOOKUP(B192,مقررات!$A$1:$F$452,3,FALSE)</f>
        <v>2</v>
      </c>
      <c r="E192" s="211">
        <f>VLOOKUP(B192,مقررات!$A$1:$F$476,4,FALSE)</f>
        <v>2</v>
      </c>
      <c r="F192" s="211">
        <f t="shared" si="9"/>
        <v>3</v>
      </c>
      <c r="G192" s="60">
        <f>VLOOKUP(B192,مقررات!$A$1:$F$409,6,FALSE)</f>
        <v>0</v>
      </c>
      <c r="H192" s="60" t="s">
        <v>1529</v>
      </c>
      <c r="I192" s="262" t="str">
        <f>VLOOKUP(H192,'اعضاء هيئة التدريس'!$B$1:$D$300,2,FALSE)</f>
        <v>أ.د/ شكري إبراهيم ندا</v>
      </c>
      <c r="J192" s="73"/>
      <c r="K192" s="73"/>
      <c r="L192" s="73" t="s">
        <v>1069</v>
      </c>
      <c r="M192" s="73"/>
      <c r="N192" s="73"/>
      <c r="O192" s="73"/>
      <c r="P192" s="255" t="s">
        <v>1319</v>
      </c>
      <c r="Q192" s="414"/>
      <c r="R192" s="143"/>
      <c r="S192" s="143"/>
      <c r="T192" s="4"/>
      <c r="U192" s="4">
        <v>1</v>
      </c>
      <c r="V192" s="4"/>
      <c r="W192" s="4"/>
      <c r="X192" s="4"/>
      <c r="Y192" s="4"/>
      <c r="Z192" s="143">
        <v>1</v>
      </c>
      <c r="AA192" s="4">
        <v>6</v>
      </c>
      <c r="AB192" s="143"/>
      <c r="AC192" s="143"/>
      <c r="AD192" s="91"/>
      <c r="AE192" s="91"/>
      <c r="AF192" s="284"/>
      <c r="AG192" s="284"/>
      <c r="AH192" s="284"/>
      <c r="AI192" s="284"/>
      <c r="AJ192" s="284"/>
      <c r="AK192" s="284"/>
      <c r="AL192" s="284"/>
      <c r="AM192" s="284"/>
      <c r="AN192" s="284"/>
      <c r="AO192" s="284"/>
      <c r="AP192" s="284"/>
      <c r="AQ192" s="284"/>
      <c r="AR192" s="284"/>
      <c r="BF192" s="251" t="e">
        <f>VLOOKUP(#REF!,'اعضاء هيئة التدريس'!#REF!,2,)</f>
        <v>#REF!</v>
      </c>
    </row>
    <row r="193" spans="1:58" s="272" customFormat="1" ht="15.75" hidden="1" customHeight="1">
      <c r="A193" s="724">
        <v>3</v>
      </c>
      <c r="B193" s="288" t="s">
        <v>543</v>
      </c>
      <c r="C193" s="726" t="str">
        <f>VLOOKUP(B193,مقررات!$A$1:$F$411,2,FALSE)</f>
        <v>هندسة تحليلية (1)</v>
      </c>
      <c r="D193" s="211">
        <f>VLOOKUP(B193,مقررات!$A$1:$F$452,3,FALSE)</f>
        <v>2</v>
      </c>
      <c r="E193" s="211">
        <f>VLOOKUP(B193,مقررات!$A$1:$F$476,4,FALSE)</f>
        <v>1</v>
      </c>
      <c r="F193" s="211">
        <f t="shared" si="9"/>
        <v>2.5</v>
      </c>
      <c r="G193" s="60" t="str">
        <f>VLOOKUP(B193,مقررات!$A$1:$F$409,6,FALSE)</f>
        <v>--</v>
      </c>
      <c r="H193" s="60" t="s">
        <v>1541</v>
      </c>
      <c r="I193" s="262" t="str">
        <f>VLOOKUP(H193,'اعضاء هيئة التدريس'!$B$1:$D$300,2,FALSE)</f>
        <v>د/ ناهد عبد العزيز صقر</v>
      </c>
      <c r="J193" s="73"/>
      <c r="K193" s="777" t="s">
        <v>1068</v>
      </c>
      <c r="L193" s="73"/>
      <c r="M193" s="73"/>
      <c r="N193" s="73"/>
      <c r="O193" s="73"/>
      <c r="P193" s="255" t="s">
        <v>1319</v>
      </c>
      <c r="Q193" s="446"/>
      <c r="R193" s="370"/>
      <c r="S193" s="265"/>
      <c r="T193" s="282"/>
      <c r="U193" s="282">
        <v>2</v>
      </c>
      <c r="V193" s="282"/>
      <c r="W193" s="282"/>
      <c r="X193" s="282"/>
      <c r="Y193" s="282"/>
      <c r="Z193" s="282">
        <v>2</v>
      </c>
      <c r="AA193" s="282"/>
      <c r="AB193" s="251"/>
      <c r="AC193" s="251"/>
      <c r="AD193" s="283"/>
      <c r="AE193" s="283"/>
      <c r="AF193" s="283"/>
      <c r="AG193" s="283"/>
      <c r="AH193" s="283"/>
      <c r="AI193" s="283"/>
      <c r="AJ193" s="283"/>
      <c r="AK193" s="283"/>
      <c r="AL193" s="283"/>
      <c r="AM193" s="283"/>
      <c r="AN193" s="283"/>
      <c r="AO193" s="283"/>
      <c r="AP193" s="283"/>
      <c r="AQ193" s="283"/>
      <c r="AR193" s="283"/>
      <c r="BF193" s="251" t="e">
        <f>VLOOKUP(#REF!,'اعضاء هيئة التدريس'!#REF!,2,)</f>
        <v>#REF!</v>
      </c>
    </row>
    <row r="194" spans="1:58" s="285" customFormat="1" ht="15.75" hidden="1" customHeight="1">
      <c r="A194" s="724">
        <v>4</v>
      </c>
      <c r="B194" s="288" t="s">
        <v>543</v>
      </c>
      <c r="C194" s="726" t="str">
        <f>VLOOKUP(B194,مقررات!$A$1:$F$411,2,FALSE)</f>
        <v>هندسة تحليلية (1)</v>
      </c>
      <c r="D194" s="211">
        <f>VLOOKUP(B194,مقررات!$A$1:$F$452,3,FALSE)</f>
        <v>2</v>
      </c>
      <c r="E194" s="211">
        <f>VLOOKUP(B194,مقررات!$A$1:$F$476,4,FALSE)</f>
        <v>1</v>
      </c>
      <c r="F194" s="211">
        <f t="shared" si="9"/>
        <v>2.5</v>
      </c>
      <c r="G194" s="60" t="str">
        <f>VLOOKUP(B194,مقررات!$A$1:$F$409,6,FALSE)</f>
        <v>--</v>
      </c>
      <c r="H194" s="60" t="s">
        <v>1522</v>
      </c>
      <c r="I194" s="262" t="str">
        <f>VLOOKUP(H194,'اعضاء هيئة التدريس'!$B$1:$D$300,2,FALSE)</f>
        <v>أ.د/ نبوية عبد الفتاح الرملي</v>
      </c>
      <c r="J194" s="73"/>
      <c r="K194" s="73" t="s">
        <v>1068</v>
      </c>
      <c r="L194" s="73"/>
      <c r="M194" s="73"/>
      <c r="N194" s="73"/>
      <c r="O194" s="73"/>
      <c r="P194" s="255" t="s">
        <v>1319</v>
      </c>
      <c r="Q194" s="446"/>
      <c r="R194" s="370"/>
      <c r="S194" s="265"/>
      <c r="T194" s="282"/>
      <c r="U194" s="282">
        <v>2</v>
      </c>
      <c r="V194" s="282"/>
      <c r="W194" s="282"/>
      <c r="X194" s="282"/>
      <c r="Y194" s="282"/>
      <c r="Z194" s="282">
        <v>2</v>
      </c>
      <c r="AA194" s="282"/>
      <c r="AB194" s="251"/>
      <c r="AC194" s="251"/>
      <c r="AD194" s="283"/>
      <c r="AE194" s="283"/>
      <c r="AF194" s="284"/>
      <c r="AG194" s="284"/>
      <c r="AH194" s="284"/>
      <c r="AI194" s="284"/>
      <c r="AJ194" s="284"/>
      <c r="AK194" s="284"/>
      <c r="AL194" s="284"/>
      <c r="AM194" s="284"/>
      <c r="AN194" s="284"/>
      <c r="AO194" s="284"/>
      <c r="AP194" s="284"/>
      <c r="AQ194" s="284"/>
      <c r="AR194" s="284"/>
      <c r="BF194" s="251" t="e">
        <f>VLOOKUP(#REF!,'اعضاء هيئة التدريس'!#REF!,2,)</f>
        <v>#REF!</v>
      </c>
    </row>
    <row r="195" spans="1:58" s="272" customFormat="1" ht="15.75" hidden="1" customHeight="1">
      <c r="A195" s="724">
        <v>5</v>
      </c>
      <c r="B195" s="288" t="s">
        <v>544</v>
      </c>
      <c r="C195" s="726" t="str">
        <f>VLOOKUP(B195,مقررات!$A$1:$F$411,2,FALSE)</f>
        <v>الجبر</v>
      </c>
      <c r="D195" s="211">
        <f>VLOOKUP(B195,مقررات!$A$1:$F$452,3,FALSE)</f>
        <v>2</v>
      </c>
      <c r="E195" s="211">
        <f>VLOOKUP(B195,مقررات!$A$1:$F$476,4,FALSE)</f>
        <v>1</v>
      </c>
      <c r="F195" s="211">
        <f t="shared" si="9"/>
        <v>2.5</v>
      </c>
      <c r="G195" s="60" t="str">
        <f>VLOOKUP(B195,مقررات!$A$1:$F$409,6,FALSE)</f>
        <v>--</v>
      </c>
      <c r="H195" s="60" t="s">
        <v>1556</v>
      </c>
      <c r="I195" s="262" t="str">
        <f>VLOOKUP(H195,'اعضاء هيئة التدريس'!$B$1:$D$300,2,FALSE)</f>
        <v xml:space="preserve">د/ نجلاء محمدالشاذلي </v>
      </c>
      <c r="J195" s="73"/>
      <c r="K195" s="73"/>
      <c r="L195" s="73"/>
      <c r="M195" s="73"/>
      <c r="N195" s="73" t="s">
        <v>1067</v>
      </c>
      <c r="O195" s="73"/>
      <c r="P195" s="255" t="s">
        <v>1319</v>
      </c>
      <c r="Q195" s="414"/>
      <c r="R195" s="143"/>
      <c r="S195" s="143"/>
      <c r="T195" s="4"/>
      <c r="U195" s="4">
        <v>3</v>
      </c>
      <c r="V195" s="4"/>
      <c r="W195" s="4"/>
      <c r="X195" s="4"/>
      <c r="Y195" s="4"/>
      <c r="Z195" s="143">
        <v>3</v>
      </c>
      <c r="AA195" s="4"/>
      <c r="AB195" s="143"/>
      <c r="AC195" s="143"/>
      <c r="AD195" s="91"/>
      <c r="AE195" s="91"/>
      <c r="AF195" s="283"/>
      <c r="AG195" s="283"/>
      <c r="AH195" s="283"/>
      <c r="AI195" s="283"/>
      <c r="AJ195" s="283"/>
      <c r="AK195" s="283"/>
      <c r="AL195" s="283"/>
      <c r="AM195" s="283"/>
      <c r="AN195" s="283"/>
      <c r="AO195" s="283"/>
      <c r="AP195" s="283"/>
      <c r="AQ195" s="283"/>
      <c r="AR195" s="283"/>
      <c r="BF195" s="251" t="e">
        <f>VLOOKUP(#REF!,'اعضاء هيئة التدريس'!#REF!,2,)</f>
        <v>#REF!</v>
      </c>
    </row>
    <row r="196" spans="1:58" s="272" customFormat="1" ht="15.75" hidden="1" customHeight="1">
      <c r="A196" s="724">
        <v>6</v>
      </c>
      <c r="B196" s="288" t="s">
        <v>544</v>
      </c>
      <c r="C196" s="726" t="str">
        <f>VLOOKUP(B196,مقررات!$A$1:$F$411,2,FALSE)</f>
        <v>الجبر</v>
      </c>
      <c r="D196" s="211">
        <f>VLOOKUP(B196,مقررات!$A$1:$F$452,3,FALSE)</f>
        <v>2</v>
      </c>
      <c r="E196" s="211">
        <f>VLOOKUP(B196,مقررات!$A$1:$F$476,4,FALSE)</f>
        <v>1</v>
      </c>
      <c r="F196" s="211">
        <f t="shared" si="9"/>
        <v>2.5</v>
      </c>
      <c r="G196" s="60" t="str">
        <f>VLOOKUP(B196,مقررات!$A$1:$F$409,6,FALSE)</f>
        <v>--</v>
      </c>
      <c r="H196" s="60" t="s">
        <v>1571</v>
      </c>
      <c r="I196" s="262" t="str">
        <f>VLOOKUP(H196,'اعضاء هيئة التدريس'!$B$1:$D$300,2,FALSE)</f>
        <v>د/ منار عبدالله ماهر</v>
      </c>
      <c r="J196" s="73"/>
      <c r="K196" s="73"/>
      <c r="L196" s="73"/>
      <c r="M196" s="73"/>
      <c r="N196" s="73" t="s">
        <v>1067</v>
      </c>
      <c r="O196" s="73"/>
      <c r="P196" s="255" t="s">
        <v>1319</v>
      </c>
      <c r="Q196" s="414"/>
      <c r="R196" s="143"/>
      <c r="S196" s="143"/>
      <c r="T196" s="4"/>
      <c r="U196" s="4">
        <v>3</v>
      </c>
      <c r="V196" s="4"/>
      <c r="W196" s="4"/>
      <c r="X196" s="4"/>
      <c r="Y196" s="4"/>
      <c r="Z196" s="143">
        <v>3</v>
      </c>
      <c r="AA196" s="4"/>
      <c r="AB196" s="143"/>
      <c r="AC196" s="143"/>
      <c r="AD196" s="91"/>
      <c r="AE196" s="91"/>
      <c r="AF196" s="283"/>
      <c r="AG196" s="283"/>
      <c r="AH196" s="283"/>
      <c r="AI196" s="283"/>
      <c r="AJ196" s="283"/>
      <c r="AK196" s="283"/>
      <c r="AL196" s="283"/>
      <c r="AM196" s="283"/>
      <c r="AN196" s="283"/>
      <c r="AO196" s="283"/>
      <c r="AP196" s="283"/>
      <c r="AQ196" s="283"/>
      <c r="AR196" s="283"/>
      <c r="BF196" s="251" t="e">
        <f>VLOOKUP(#REF!,'اعضاء هيئة التدريس'!#REF!,2,)</f>
        <v>#REF!</v>
      </c>
    </row>
    <row r="197" spans="1:58" s="285" customFormat="1" ht="15.75" hidden="1" customHeight="1">
      <c r="A197" s="724">
        <v>7</v>
      </c>
      <c r="B197" s="288" t="s">
        <v>545</v>
      </c>
      <c r="C197" s="726" t="str">
        <f>VLOOKUP(B197,مقررات!$A$1:$F$411,2,FALSE)</f>
        <v>تحليل رياضي (2)</v>
      </c>
      <c r="D197" s="211">
        <f>VLOOKUP(B197,مقررات!$A$1:$F$452,3,FALSE)</f>
        <v>3</v>
      </c>
      <c r="E197" s="211">
        <f>VLOOKUP(B197,مقررات!$A$1:$F$476,4,FALSE)</f>
        <v>2</v>
      </c>
      <c r="F197" s="211">
        <f t="shared" si="9"/>
        <v>4</v>
      </c>
      <c r="G197" s="60" t="str">
        <f>VLOOKUP(B197,مقررات!$A$1:$F$409,6,FALSE)</f>
        <v>M111</v>
      </c>
      <c r="H197" s="60" t="s">
        <v>1533</v>
      </c>
      <c r="I197" s="262" t="str">
        <f>VLOOKUP(H197,'اعضاء هيئة التدريس'!$B$1:$D$300,2,FALSE)</f>
        <v>د. حسني عبدالعليم عطية</v>
      </c>
      <c r="J197" s="73"/>
      <c r="K197" s="73" t="s">
        <v>1074</v>
      </c>
      <c r="L197" s="73"/>
      <c r="M197" s="73"/>
      <c r="N197" s="73"/>
      <c r="O197" s="73"/>
      <c r="P197" s="386" t="s">
        <v>1315</v>
      </c>
      <c r="Q197" s="449"/>
      <c r="R197" s="370"/>
      <c r="S197" s="265"/>
      <c r="T197" s="282"/>
      <c r="U197" s="282"/>
      <c r="V197" s="282"/>
      <c r="W197" s="282"/>
      <c r="X197" s="282"/>
      <c r="Y197" s="282"/>
      <c r="Z197" s="282"/>
      <c r="AA197" s="282"/>
      <c r="AB197" s="251"/>
      <c r="AC197" s="251"/>
      <c r="AD197" s="283"/>
      <c r="AE197" s="283"/>
      <c r="AF197" s="284"/>
      <c r="AG197" s="284"/>
      <c r="AH197" s="284"/>
      <c r="AI197" s="284"/>
      <c r="AJ197" s="284"/>
      <c r="AK197" s="284"/>
      <c r="AL197" s="284"/>
      <c r="AM197" s="284"/>
      <c r="AN197" s="284"/>
      <c r="AO197" s="284"/>
      <c r="AP197" s="284"/>
      <c r="AQ197" s="284"/>
      <c r="AR197" s="284"/>
      <c r="BF197" s="251" t="e">
        <f>VLOOKUP(#REF!,'اعضاء هيئة التدريس'!#REF!,2,)</f>
        <v>#REF!</v>
      </c>
    </row>
    <row r="198" spans="1:58" s="285" customFormat="1" ht="15.75" hidden="1" customHeight="1">
      <c r="A198" s="724">
        <v>8</v>
      </c>
      <c r="B198" s="288" t="s">
        <v>547</v>
      </c>
      <c r="C198" s="726" t="str">
        <f>VLOOKUP(B198,مقررات!$A$1:$F$411,2,FALSE)</f>
        <v>جبر مجرد (1)</v>
      </c>
      <c r="D198" s="211">
        <f>VLOOKUP(B198,مقررات!$A$1:$F$452,3,FALSE)</f>
        <v>2</v>
      </c>
      <c r="E198" s="211">
        <f>VLOOKUP(B198,مقررات!$A$1:$F$476,4,FALSE)</f>
        <v>1</v>
      </c>
      <c r="F198" s="211">
        <f t="shared" si="9"/>
        <v>2.5</v>
      </c>
      <c r="G198" s="60" t="str">
        <f>VLOOKUP(B198,مقررات!$A$1:$F$409,6,FALSE)</f>
        <v>M113</v>
      </c>
      <c r="H198" s="60" t="s">
        <v>1538</v>
      </c>
      <c r="I198" s="262" t="str">
        <f>VLOOKUP(H198,'اعضاء هيئة التدريس'!$B$1:$D$300,2,FALSE)</f>
        <v>د/ ليلى ناشد جاب الله</v>
      </c>
      <c r="J198" s="73"/>
      <c r="K198" s="73" t="s">
        <v>1067</v>
      </c>
      <c r="L198" s="73"/>
      <c r="M198" s="73"/>
      <c r="N198" s="73"/>
      <c r="O198" s="73"/>
      <c r="P198" s="255" t="s">
        <v>1319</v>
      </c>
      <c r="Q198" s="414"/>
      <c r="R198" s="143"/>
      <c r="S198" s="143"/>
      <c r="T198" s="4"/>
      <c r="U198" s="4"/>
      <c r="V198" s="4"/>
      <c r="W198" s="4"/>
      <c r="X198" s="4"/>
      <c r="Y198" s="4"/>
      <c r="Z198" s="143"/>
      <c r="AA198" s="4"/>
      <c r="AB198" s="143"/>
      <c r="AC198" s="143"/>
      <c r="AD198" s="91"/>
      <c r="AE198" s="91"/>
      <c r="AF198" s="283"/>
      <c r="AG198" s="284"/>
      <c r="AH198" s="284"/>
      <c r="AI198" s="284"/>
      <c r="AJ198" s="284"/>
      <c r="AK198" s="284"/>
      <c r="AL198" s="284"/>
      <c r="AM198" s="284"/>
      <c r="AN198" s="284"/>
      <c r="AO198" s="284"/>
      <c r="AP198" s="284"/>
      <c r="AQ198" s="284"/>
      <c r="AR198" s="284"/>
      <c r="BF198" s="251" t="e">
        <f>VLOOKUP(#REF!,'اعضاء هيئة التدريس'!#REF!,2,)</f>
        <v>#REF!</v>
      </c>
    </row>
    <row r="199" spans="1:58" s="272" customFormat="1" ht="15.75" hidden="1" customHeight="1">
      <c r="A199" s="724">
        <v>9</v>
      </c>
      <c r="B199" s="288" t="s">
        <v>548</v>
      </c>
      <c r="C199" s="726" t="str">
        <f>VLOOKUP(B199,مقررات!$A$1:$F$411,2,FALSE)</f>
        <v>جبر خطى</v>
      </c>
      <c r="D199" s="211">
        <f>VLOOKUP(B199,مقررات!$A$1:$F$452,3,FALSE)</f>
        <v>2</v>
      </c>
      <c r="E199" s="211">
        <f>VLOOKUP(B199,مقررات!$A$1:$F$476,4,FALSE)</f>
        <v>1</v>
      </c>
      <c r="F199" s="211">
        <f t="shared" si="9"/>
        <v>2.5</v>
      </c>
      <c r="G199" s="60" t="str">
        <f>VLOOKUP(B199,مقررات!$A$1:$F$409,6,FALSE)</f>
        <v>M113</v>
      </c>
      <c r="H199" s="60" t="s">
        <v>1530</v>
      </c>
      <c r="I199" s="262" t="str">
        <f>VLOOKUP(H199,'اعضاء هيئة التدريس'!$B$1:$D$300,2,FALSE)</f>
        <v>أ.د/ محمد عبد اللطيف رمضان</v>
      </c>
      <c r="J199" s="73"/>
      <c r="K199" s="73"/>
      <c r="L199" s="73"/>
      <c r="M199" s="73"/>
      <c r="N199" s="73" t="s">
        <v>1067</v>
      </c>
      <c r="O199" s="73"/>
      <c r="P199" s="386" t="s">
        <v>1327</v>
      </c>
      <c r="Q199" s="446"/>
      <c r="R199" s="370"/>
      <c r="S199" s="265"/>
      <c r="T199" s="282"/>
      <c r="U199" s="282"/>
      <c r="V199" s="282"/>
      <c r="W199" s="282"/>
      <c r="X199" s="282"/>
      <c r="Y199" s="282"/>
      <c r="Z199" s="282"/>
      <c r="AA199" s="282"/>
      <c r="AB199" s="251"/>
      <c r="AC199" s="251"/>
      <c r="AD199" s="283"/>
      <c r="AE199" s="283"/>
      <c r="AF199" s="283"/>
      <c r="AG199" s="283"/>
      <c r="AH199" s="283"/>
      <c r="AI199" s="283"/>
      <c r="AJ199" s="283"/>
      <c r="AK199" s="283"/>
      <c r="AL199" s="283"/>
      <c r="AM199" s="283"/>
      <c r="AN199" s="283"/>
      <c r="AO199" s="283"/>
      <c r="AP199" s="283"/>
      <c r="AQ199" s="283"/>
      <c r="AR199" s="283"/>
      <c r="BF199" s="251" t="e">
        <f>VLOOKUP(#REF!,'اعضاء هيئة التدريس'!#REF!,2,)</f>
        <v>#REF!</v>
      </c>
    </row>
    <row r="200" spans="1:58" s="272" customFormat="1" ht="14.25" hidden="1" customHeight="1">
      <c r="A200" s="724">
        <v>10</v>
      </c>
      <c r="B200" s="288" t="s">
        <v>549</v>
      </c>
      <c r="C200" s="726" t="str">
        <f>VLOOKUP(B200,مقررات!$A$1:$F$411,2,FALSE)</f>
        <v>تحليل عددي (1)</v>
      </c>
      <c r="D200" s="211">
        <f>VLOOKUP(B200,مقررات!$A$1:$F$452,3,FALSE)</f>
        <v>2</v>
      </c>
      <c r="E200" s="211">
        <f>VLOOKUP(B200,مقررات!$A$1:$F$476,4,FALSE)</f>
        <v>1</v>
      </c>
      <c r="F200" s="211">
        <f t="shared" si="9"/>
        <v>2.5</v>
      </c>
      <c r="G200" s="60" t="str">
        <f>VLOOKUP(B200,مقررات!$A$1:$F$409,6,FALSE)</f>
        <v>M117</v>
      </c>
      <c r="H200" s="60" t="s">
        <v>1530</v>
      </c>
      <c r="I200" s="262" t="str">
        <f>VLOOKUP(H200,'اعضاء هيئة التدريس'!$B$1:$D$300,2,FALSE)</f>
        <v>أ.د/ محمد عبد اللطيف رمضان</v>
      </c>
      <c r="J200" s="73"/>
      <c r="K200" s="73"/>
      <c r="L200" s="73"/>
      <c r="M200" s="73"/>
      <c r="N200" s="73" t="s">
        <v>1068</v>
      </c>
      <c r="O200" s="73"/>
      <c r="P200" s="386" t="s">
        <v>1322</v>
      </c>
      <c r="Q200" s="414"/>
      <c r="R200" s="143"/>
      <c r="S200" s="143"/>
      <c r="T200" s="4"/>
      <c r="U200" s="4"/>
      <c r="V200" s="4"/>
      <c r="W200" s="4"/>
      <c r="X200" s="4"/>
      <c r="Y200" s="4"/>
      <c r="Z200" s="143"/>
      <c r="AA200" s="4"/>
      <c r="AB200" s="143"/>
      <c r="AC200" s="143"/>
      <c r="AD200" s="91"/>
      <c r="AE200" s="91"/>
      <c r="AF200" s="283"/>
      <c r="AG200" s="283"/>
      <c r="AH200" s="283"/>
      <c r="AI200" s="283"/>
      <c r="AJ200" s="283"/>
      <c r="AK200" s="283"/>
      <c r="AL200" s="283"/>
      <c r="AM200" s="283"/>
      <c r="AN200" s="283"/>
      <c r="AO200" s="283"/>
      <c r="AP200" s="283"/>
      <c r="AQ200" s="283"/>
      <c r="AR200" s="283"/>
      <c r="BF200" s="251" t="e">
        <f>VLOOKUP(#REF!,'اعضاء هيئة التدريس'!#REF!,2,)</f>
        <v>#REF!</v>
      </c>
    </row>
    <row r="201" spans="1:58" s="272" customFormat="1" ht="15.75" hidden="1" customHeight="1">
      <c r="A201" s="724">
        <v>11</v>
      </c>
      <c r="B201" s="288" t="s">
        <v>1063</v>
      </c>
      <c r="C201" s="726" t="str">
        <f>VLOOKUP(B201,مقررات!$A$1:$F$411,2,FALSE)</f>
        <v>رياضة عامة (1)</v>
      </c>
      <c r="D201" s="211">
        <f>VLOOKUP(B201,مقررات!$A$1:$F$452,3,FALSE)</f>
        <v>2</v>
      </c>
      <c r="E201" s="211">
        <f>VLOOKUP(B201,مقررات!$A$1:$F$476,4,FALSE)</f>
        <v>2</v>
      </c>
      <c r="F201" s="211">
        <f t="shared" si="9"/>
        <v>3</v>
      </c>
      <c r="G201" s="60" t="str">
        <f>VLOOKUP(B201,مقررات!$A$1:$F$409,6,FALSE)</f>
        <v>--</v>
      </c>
      <c r="H201" s="60" t="s">
        <v>1544</v>
      </c>
      <c r="I201" s="262" t="str">
        <f>VLOOKUP(H201,'اعضاء هيئة التدريس'!$B$1:$D$300,2,FALSE)</f>
        <v xml:space="preserve">د/ رفعت أحمد حسن </v>
      </c>
      <c r="J201" s="250"/>
      <c r="K201" s="250"/>
      <c r="L201" s="250"/>
      <c r="M201" s="250"/>
      <c r="N201" s="250" t="s">
        <v>1067</v>
      </c>
      <c r="O201" s="250"/>
      <c r="P201" s="255" t="s">
        <v>1325</v>
      </c>
      <c r="Q201" s="445"/>
      <c r="R201" s="370"/>
      <c r="S201" s="265"/>
      <c r="T201" s="282">
        <v>7</v>
      </c>
      <c r="U201" s="282"/>
      <c r="V201" s="282">
        <v>6</v>
      </c>
      <c r="W201" s="282">
        <v>4</v>
      </c>
      <c r="X201" s="282">
        <v>6</v>
      </c>
      <c r="Y201" s="282">
        <v>6</v>
      </c>
      <c r="Z201" s="282"/>
      <c r="AA201" s="282"/>
      <c r="AB201" s="251">
        <v>7</v>
      </c>
      <c r="AC201" s="251"/>
      <c r="AD201" s="283"/>
      <c r="AE201" s="283"/>
      <c r="AF201" s="283"/>
      <c r="AG201" s="283"/>
      <c r="AH201" s="283"/>
      <c r="AI201" s="283"/>
      <c r="AJ201" s="283"/>
      <c r="AK201" s="283"/>
      <c r="AL201" s="283"/>
      <c r="AM201" s="283"/>
      <c r="AN201" s="283"/>
      <c r="AO201" s="283"/>
      <c r="AP201" s="283"/>
      <c r="AQ201" s="283"/>
      <c r="AR201" s="283"/>
      <c r="BF201" s="251" t="e">
        <f>VLOOKUP(#REF!,'اعضاء هيئة التدريس'!#REF!,2,)</f>
        <v>#REF!</v>
      </c>
    </row>
    <row r="202" spans="1:58" s="272" customFormat="1" ht="15" hidden="1" customHeight="1">
      <c r="A202" s="724">
        <v>12</v>
      </c>
      <c r="B202" s="288" t="s">
        <v>1063</v>
      </c>
      <c r="C202" s="726" t="str">
        <f>VLOOKUP(B202,مقررات!$A$1:$F$411,2,FALSE)</f>
        <v>رياضة عامة (1)</v>
      </c>
      <c r="D202" s="211">
        <f>VLOOKUP(B202,مقررات!$A$1:$F$452,3,FALSE)</f>
        <v>2</v>
      </c>
      <c r="E202" s="211">
        <f>VLOOKUP(B202,مقررات!$A$1:$F$476,4,FALSE)</f>
        <v>2</v>
      </c>
      <c r="F202" s="211">
        <f t="shared" si="9"/>
        <v>3</v>
      </c>
      <c r="G202" s="60" t="str">
        <f>VLOOKUP(B202,مقررات!$A$1:$F$409,6,FALSE)</f>
        <v>--</v>
      </c>
      <c r="H202" s="60" t="s">
        <v>1547</v>
      </c>
      <c r="I202" s="262" t="str">
        <f>VLOOKUP(H202,'اعضاء هيئة التدريس'!$B$1:$D$300,2,FALSE)</f>
        <v>د/ جميل على شلبي</v>
      </c>
      <c r="J202" s="250"/>
      <c r="K202" s="250"/>
      <c r="L202" s="250"/>
      <c r="M202" s="250"/>
      <c r="N202" s="250" t="s">
        <v>1067</v>
      </c>
      <c r="O202" s="250"/>
      <c r="P202" s="255" t="s">
        <v>1325</v>
      </c>
      <c r="Q202" s="445"/>
      <c r="R202" s="370"/>
      <c r="S202" s="265"/>
      <c r="T202" s="282">
        <v>7</v>
      </c>
      <c r="U202" s="282"/>
      <c r="V202" s="282">
        <v>6</v>
      </c>
      <c r="W202" s="282">
        <v>4</v>
      </c>
      <c r="X202" s="282">
        <v>6</v>
      </c>
      <c r="Y202" s="282">
        <v>6</v>
      </c>
      <c r="Z202" s="282"/>
      <c r="AA202" s="282"/>
      <c r="AB202" s="251">
        <v>7</v>
      </c>
      <c r="AC202" s="251"/>
      <c r="AD202" s="283"/>
      <c r="AE202" s="283"/>
      <c r="AF202" s="283"/>
      <c r="AG202" s="283"/>
      <c r="AH202" s="283"/>
      <c r="AI202" s="283"/>
      <c r="AJ202" s="283"/>
      <c r="AK202" s="283"/>
      <c r="AL202" s="283"/>
      <c r="AM202" s="283"/>
      <c r="AN202" s="283"/>
      <c r="AO202" s="283"/>
      <c r="AP202" s="283"/>
      <c r="AQ202" s="283"/>
      <c r="AR202" s="283"/>
      <c r="BF202" s="251" t="e">
        <f>VLOOKUP(#REF!,'اعضاء هيئة التدريس'!#REF!,2,)</f>
        <v>#REF!</v>
      </c>
    </row>
    <row r="203" spans="1:58" s="272" customFormat="1" ht="15.75" hidden="1" customHeight="1">
      <c r="A203" s="724">
        <v>13</v>
      </c>
      <c r="B203" s="288" t="s">
        <v>551</v>
      </c>
      <c r="C203" s="726" t="str">
        <f>VLOOKUP(B203,مقررات!$A$1:$F$411,2,FALSE)</f>
        <v>ديناميكا(1)</v>
      </c>
      <c r="D203" s="211">
        <f>VLOOKUP(B203,مقررات!$A$1:$F$452,3,FALSE)</f>
        <v>2</v>
      </c>
      <c r="E203" s="211">
        <f>VLOOKUP(B203,مقررات!$A$1:$F$476,4,FALSE)</f>
        <v>1</v>
      </c>
      <c r="F203" s="211">
        <f t="shared" si="9"/>
        <v>2.5</v>
      </c>
      <c r="G203" s="60" t="str">
        <f>VLOOKUP(B203,مقررات!$A$1:$F$409,6,FALSE)</f>
        <v>M111</v>
      </c>
      <c r="H203" s="60" t="s">
        <v>1544</v>
      </c>
      <c r="I203" s="262" t="str">
        <f>VLOOKUP(H203,'اعضاء هيئة التدريس'!$B$1:$D$300,2,FALSE)</f>
        <v xml:space="preserve">د/ رفعت أحمد حسن </v>
      </c>
      <c r="J203" s="73"/>
      <c r="K203" s="73"/>
      <c r="L203" s="73"/>
      <c r="M203" s="73"/>
      <c r="N203" s="73" t="s">
        <v>1072</v>
      </c>
      <c r="O203" s="73"/>
      <c r="P203" s="386"/>
      <c r="Q203" s="448"/>
      <c r="R203" s="370"/>
      <c r="S203" s="265"/>
      <c r="T203" s="282"/>
      <c r="U203" s="282"/>
      <c r="V203" s="282"/>
      <c r="W203" s="282"/>
      <c r="X203" s="282"/>
      <c r="Y203" s="282"/>
      <c r="Z203" s="282"/>
      <c r="AA203" s="282"/>
      <c r="AB203" s="251"/>
      <c r="AC203" s="251"/>
      <c r="AD203" s="283"/>
      <c r="AE203" s="283"/>
      <c r="AF203" s="283"/>
      <c r="AG203" s="283"/>
      <c r="AH203" s="283"/>
      <c r="AI203" s="283"/>
      <c r="AJ203" s="283"/>
      <c r="AK203" s="283"/>
      <c r="AL203" s="283"/>
      <c r="AM203" s="283"/>
      <c r="AN203" s="283"/>
      <c r="AO203" s="283"/>
      <c r="AP203" s="283"/>
      <c r="AQ203" s="283"/>
      <c r="AR203" s="283"/>
      <c r="BF203" s="251" t="e">
        <f>VLOOKUP(#REF!,'اعضاء هيئة التدريس'!#REF!,2,)</f>
        <v>#REF!</v>
      </c>
    </row>
    <row r="204" spans="1:58" s="272" customFormat="1" ht="15.75" hidden="1" customHeight="1">
      <c r="A204" s="724">
        <v>14</v>
      </c>
      <c r="B204" s="288" t="s">
        <v>553</v>
      </c>
      <c r="C204" s="726" t="str">
        <f>VLOOKUP(B204,مقررات!$A$1:$F$411,2,FALSE)</f>
        <v>نظرية حركة الموائع</v>
      </c>
      <c r="D204" s="211">
        <f>VLOOKUP(B204,مقررات!$A$1:$F$452,3,FALSE)</f>
        <v>2</v>
      </c>
      <c r="E204" s="211">
        <f>VLOOKUP(B204,مقررات!$A$1:$F$476,4,FALSE)</f>
        <v>0</v>
      </c>
      <c r="F204" s="211">
        <f t="shared" si="9"/>
        <v>2</v>
      </c>
      <c r="G204" s="60" t="str">
        <f>VLOOKUP(B204,مقررات!$A$1:$F$409,6,FALSE)</f>
        <v>M229</v>
      </c>
      <c r="H204" s="60" t="s">
        <v>1547</v>
      </c>
      <c r="I204" s="262" t="str">
        <f>VLOOKUP(H204,'اعضاء هيئة التدريس'!$B$1:$D$300,2,FALSE)</f>
        <v>د/ جميل على شلبي</v>
      </c>
      <c r="J204" s="73"/>
      <c r="K204" s="73"/>
      <c r="L204" s="73"/>
      <c r="M204" s="73"/>
      <c r="N204" s="73" t="s">
        <v>1070</v>
      </c>
      <c r="O204" s="73"/>
      <c r="P204" s="386" t="s">
        <v>1327</v>
      </c>
      <c r="Q204" s="445"/>
      <c r="R204" s="370"/>
      <c r="S204" s="265"/>
      <c r="T204" s="282"/>
      <c r="U204" s="282"/>
      <c r="V204" s="282"/>
      <c r="W204" s="282"/>
      <c r="X204" s="282"/>
      <c r="Y204" s="282"/>
      <c r="Z204" s="282"/>
      <c r="AA204" s="282"/>
      <c r="AB204" s="251"/>
      <c r="AC204" s="251"/>
      <c r="AD204" s="283"/>
      <c r="AE204" s="283"/>
      <c r="AF204" s="283"/>
      <c r="AG204" s="283"/>
      <c r="AH204" s="283"/>
      <c r="AI204" s="283"/>
      <c r="AJ204" s="283"/>
      <c r="AK204" s="283"/>
      <c r="AL204" s="283"/>
      <c r="AM204" s="283"/>
      <c r="AN204" s="283"/>
      <c r="AO204" s="283"/>
      <c r="AP204" s="283"/>
      <c r="AQ204" s="283"/>
      <c r="AR204" s="283"/>
      <c r="BF204" s="251" t="e">
        <f>VLOOKUP(#REF!,'اعضاء هيئة التدريس'!#REF!,2,)</f>
        <v>#REF!</v>
      </c>
    </row>
    <row r="205" spans="1:58" s="272" customFormat="1" ht="15.75" hidden="1" customHeight="1">
      <c r="A205" s="724">
        <v>15</v>
      </c>
      <c r="B205" s="288" t="s">
        <v>1042</v>
      </c>
      <c r="C205" s="726" t="str">
        <f>VLOOKUP(B205,مقررات!$A$1:$F$411,2,FALSE)</f>
        <v>ميكانيكا عامة</v>
      </c>
      <c r="D205" s="211">
        <f>VLOOKUP(B205,مقررات!$A$1:$F$452,3,FALSE)</f>
        <v>3</v>
      </c>
      <c r="E205" s="211">
        <f>VLOOKUP(B205,مقررات!$A$1:$F$476,4,FALSE)</f>
        <v>2</v>
      </c>
      <c r="F205" s="211">
        <f t="shared" si="9"/>
        <v>4</v>
      </c>
      <c r="G205" s="60" t="str">
        <f>VLOOKUP(B205,مقررات!$A$1:$F$409,6,FALSE)</f>
        <v>--</v>
      </c>
      <c r="H205" s="697" t="s">
        <v>1552</v>
      </c>
      <c r="I205" s="262" t="str">
        <f>VLOOKUP(H205,'اعضاء هيئة التدريس'!$B$1:$D$300,2,FALSE)</f>
        <v>د. طه عبدالكريم ابراهيم</v>
      </c>
      <c r="J205" s="73"/>
      <c r="K205" s="73"/>
      <c r="L205" s="73" t="s">
        <v>1074</v>
      </c>
      <c r="M205" s="73"/>
      <c r="N205" s="73"/>
      <c r="O205" s="73"/>
      <c r="P205" s="386" t="s">
        <v>1322</v>
      </c>
      <c r="Q205" s="414"/>
      <c r="R205" s="143"/>
      <c r="S205" s="143"/>
      <c r="T205" s="4"/>
      <c r="U205" s="4"/>
      <c r="V205" s="4"/>
      <c r="W205" s="4"/>
      <c r="X205" s="4"/>
      <c r="Y205" s="4"/>
      <c r="Z205" s="143"/>
      <c r="AA205" s="4"/>
      <c r="AB205" s="143"/>
      <c r="AC205" s="143"/>
      <c r="AD205" s="91"/>
      <c r="AE205" s="91"/>
      <c r="AF205" s="283"/>
      <c r="AG205" s="283"/>
      <c r="AH205" s="283"/>
      <c r="AI205" s="283"/>
      <c r="AJ205" s="283"/>
      <c r="AK205" s="283"/>
      <c r="AL205" s="283"/>
      <c r="AM205" s="283"/>
      <c r="AN205" s="283"/>
      <c r="AO205" s="283"/>
      <c r="AP205" s="283"/>
      <c r="AQ205" s="283"/>
      <c r="AR205" s="283"/>
      <c r="BF205" s="251" t="e">
        <f>VLOOKUP(#REF!,'اعضاء هيئة التدريس'!#REF!,2,)</f>
        <v>#REF!</v>
      </c>
    </row>
    <row r="206" spans="1:58" s="272" customFormat="1" ht="15.75" hidden="1">
      <c r="A206" s="724">
        <v>16</v>
      </c>
      <c r="B206" s="288" t="s">
        <v>573</v>
      </c>
      <c r="C206" s="726" t="str">
        <f>VLOOKUP(B206,مقررات!$A$1:$F$411,2,FALSE)</f>
        <v>رياضيات غير متصلة (1)</v>
      </c>
      <c r="D206" s="211">
        <f>VLOOKUP(B206,مقررات!$A$1:$F$452,3,FALSE)</f>
        <v>2</v>
      </c>
      <c r="E206" s="211">
        <f>VLOOKUP(B206,مقررات!$A$1:$F$476,4,FALSE)</f>
        <v>2</v>
      </c>
      <c r="F206" s="211">
        <f t="shared" si="9"/>
        <v>3</v>
      </c>
      <c r="G206" s="60">
        <f>VLOOKUP(B206,مقررات!$A$1:$F$409,6,FALSE)</f>
        <v>0</v>
      </c>
      <c r="H206" s="60" t="s">
        <v>1520</v>
      </c>
      <c r="I206" s="262" t="str">
        <f>VLOOKUP(H206,'اعضاء هيئة التدريس'!$B$1:$D$300,2,FALSE)</f>
        <v>أ.د/ محمد امين عبدالواحد</v>
      </c>
      <c r="J206" s="73"/>
      <c r="K206" s="73"/>
      <c r="L206" s="73"/>
      <c r="M206" s="73" t="s">
        <v>1072</v>
      </c>
      <c r="N206" s="73"/>
      <c r="O206" s="73"/>
      <c r="P206" s="255" t="s">
        <v>1319</v>
      </c>
      <c r="Q206" s="414"/>
      <c r="R206" s="143"/>
      <c r="S206" s="143"/>
      <c r="T206" s="4"/>
      <c r="U206" s="4"/>
      <c r="V206" s="4"/>
      <c r="W206" s="4"/>
      <c r="X206" s="4"/>
      <c r="Y206" s="4"/>
      <c r="Z206" s="143">
        <v>5</v>
      </c>
      <c r="AA206" s="4">
        <v>5</v>
      </c>
      <c r="AB206" s="143"/>
      <c r="AC206" s="143"/>
      <c r="AD206" s="91"/>
      <c r="AE206" s="91"/>
      <c r="AF206" s="283"/>
      <c r="AG206" s="283"/>
      <c r="AH206" s="283"/>
      <c r="AI206" s="283"/>
      <c r="AJ206" s="283"/>
      <c r="AK206" s="283"/>
      <c r="AL206" s="283"/>
      <c r="AM206" s="283"/>
      <c r="AN206" s="283"/>
      <c r="AO206" s="283"/>
      <c r="AP206" s="283"/>
      <c r="AQ206" s="283"/>
      <c r="AR206" s="283"/>
      <c r="BF206" s="251" t="e">
        <f>VLOOKUP(#REF!,'اعضاء هيئة التدريس'!#REF!,2,)</f>
        <v>#REF!</v>
      </c>
    </row>
    <row r="207" spans="1:58" s="272" customFormat="1" ht="15.75" hidden="1" customHeight="1">
      <c r="A207" s="724">
        <v>17</v>
      </c>
      <c r="B207" s="288" t="s">
        <v>550</v>
      </c>
      <c r="C207" s="726" t="str">
        <f>VLOOKUP(B207,مقررات!$A$1:$F$411,2,FALSE)</f>
        <v>مقدمة في برمجة الحاسب</v>
      </c>
      <c r="D207" s="211">
        <f>VLOOKUP(B207,مقررات!$A$1:$F$452,3,FALSE)</f>
        <v>2</v>
      </c>
      <c r="E207" s="211">
        <f>VLOOKUP(B207,مقررات!$A$1:$F$476,4,FALSE)</f>
        <v>2</v>
      </c>
      <c r="F207" s="211">
        <f t="shared" si="9"/>
        <v>3</v>
      </c>
      <c r="G207" s="60">
        <f>VLOOKUP(B207,مقررات!$A$1:$F$409,6,FALSE)</f>
        <v>0</v>
      </c>
      <c r="H207" s="60" t="s">
        <v>1566</v>
      </c>
      <c r="I207" s="262" t="str">
        <f>VLOOKUP(H207,'اعضاء هيئة التدريس'!$B$1:$D$300,2,FALSE)</f>
        <v>د/ عزة أحمد عبده</v>
      </c>
      <c r="J207" s="73"/>
      <c r="K207" s="73"/>
      <c r="L207" s="73" t="s">
        <v>1072</v>
      </c>
      <c r="M207" s="73"/>
      <c r="N207" s="73"/>
      <c r="O207" s="73"/>
      <c r="P207" s="255" t="s">
        <v>1319</v>
      </c>
      <c r="Q207" s="446"/>
      <c r="R207" s="370"/>
      <c r="S207" s="265"/>
      <c r="T207" s="282"/>
      <c r="U207" s="282">
        <v>4</v>
      </c>
      <c r="V207" s="282"/>
      <c r="W207" s="282"/>
      <c r="X207" s="282"/>
      <c r="Y207" s="282"/>
      <c r="Z207" s="282">
        <v>4</v>
      </c>
      <c r="AA207" s="282">
        <v>4</v>
      </c>
      <c r="AB207" s="251"/>
      <c r="AC207" s="251"/>
      <c r="AD207" s="283"/>
      <c r="AE207" s="283"/>
      <c r="AF207" s="283"/>
      <c r="AG207" s="283"/>
      <c r="AH207" s="283"/>
      <c r="AI207" s="283"/>
      <c r="AJ207" s="283"/>
      <c r="AK207" s="283"/>
      <c r="AL207" s="283"/>
      <c r="AM207" s="283"/>
      <c r="AN207" s="283"/>
      <c r="AO207" s="283"/>
      <c r="AP207" s="283"/>
      <c r="AQ207" s="283"/>
      <c r="AR207" s="283"/>
      <c r="BF207" s="251" t="e">
        <f>VLOOKUP(#REF!,'اعضاء هيئة التدريس'!#REF!,2,)</f>
        <v>#REF!</v>
      </c>
    </row>
    <row r="208" spans="1:58" s="272" customFormat="1" ht="15" hidden="1" customHeight="1">
      <c r="A208" s="724">
        <v>18</v>
      </c>
      <c r="B208" s="288" t="s">
        <v>554</v>
      </c>
      <c r="C208" s="726" t="str">
        <f>VLOOKUP(B208,مقررات!$A$1:$F$411,2,FALSE)</f>
        <v>تحليل رياضي (3)</v>
      </c>
      <c r="D208" s="211">
        <f>VLOOKUP(B208,مقررات!$A$1:$F$452,3,FALSE)</f>
        <v>2</v>
      </c>
      <c r="E208" s="211">
        <f>VLOOKUP(B208,مقررات!$A$1:$F$476,4,FALSE)</f>
        <v>2</v>
      </c>
      <c r="F208" s="211">
        <f t="shared" si="9"/>
        <v>3</v>
      </c>
      <c r="G208" s="60" t="str">
        <f>VLOOKUP(B208,مقررات!$A$1:$F$409,6,FALSE)</f>
        <v>M114</v>
      </c>
      <c r="H208" s="60" t="s">
        <v>1545</v>
      </c>
      <c r="I208" s="262" t="str">
        <f>VLOOKUP(H208,'اعضاء هيئة التدريس'!$B$1:$D$300,2,FALSE)</f>
        <v>د/ عبدالرحمن حسن عامر</v>
      </c>
      <c r="J208" s="73" t="s">
        <v>1072</v>
      </c>
      <c r="K208" s="73"/>
      <c r="L208" s="73"/>
      <c r="M208" s="73"/>
      <c r="N208" s="73"/>
      <c r="O208" s="73"/>
      <c r="P208" s="255" t="s">
        <v>1319</v>
      </c>
      <c r="Q208" s="446"/>
      <c r="R208" s="370"/>
      <c r="S208" s="265"/>
      <c r="T208" s="282"/>
      <c r="U208" s="282"/>
      <c r="V208" s="282"/>
      <c r="W208" s="282"/>
      <c r="X208" s="282"/>
      <c r="Y208" s="282"/>
      <c r="Z208" s="282"/>
      <c r="AA208" s="282"/>
      <c r="AB208" s="251"/>
      <c r="AC208" s="251"/>
      <c r="AD208" s="283"/>
      <c r="AE208" s="283"/>
      <c r="AF208" s="284"/>
      <c r="AG208" s="283"/>
      <c r="AH208" s="283"/>
      <c r="AI208" s="283"/>
      <c r="AJ208" s="283"/>
      <c r="AK208" s="283"/>
      <c r="AL208" s="283"/>
      <c r="AM208" s="283"/>
      <c r="AN208" s="283"/>
      <c r="AO208" s="283"/>
      <c r="AP208" s="283"/>
      <c r="AQ208" s="283"/>
      <c r="AR208" s="283"/>
      <c r="BF208" s="251" t="e">
        <f>VLOOKUP(#REF!,'اعضاء هيئة التدريس'!#REF!,2,)</f>
        <v>#REF!</v>
      </c>
    </row>
    <row r="209" spans="1:58" s="272" customFormat="1" ht="15.75" hidden="1" customHeight="1">
      <c r="A209" s="724">
        <v>19</v>
      </c>
      <c r="B209" s="288" t="s">
        <v>1978</v>
      </c>
      <c r="C209" s="726" t="str">
        <f>VLOOKUP(B209,مقررات!$A$1:$F$411,2,FALSE)</f>
        <v xml:space="preserve">برمجة غير خطية </v>
      </c>
      <c r="D209" s="211">
        <f>VLOOKUP(B209,مقررات!$A$1:$F$452,3,FALSE)</f>
        <v>2</v>
      </c>
      <c r="E209" s="211">
        <f>VLOOKUP(B209,مقررات!$A$1:$F$476,4,FALSE)</f>
        <v>1</v>
      </c>
      <c r="F209" s="211">
        <f t="shared" si="9"/>
        <v>2.5</v>
      </c>
      <c r="G209" s="60" t="str">
        <f>VLOOKUP(B209,مقررات!$A$1:$F$409,6,FALSE)</f>
        <v>M2118</v>
      </c>
      <c r="H209" s="60" t="s">
        <v>1522</v>
      </c>
      <c r="I209" s="262" t="str">
        <f>VLOOKUP(H209,'اعضاء هيئة التدريس'!$B$1:$D$300,2,FALSE)</f>
        <v>أ.د/ نبوية عبد الفتاح الرملي</v>
      </c>
      <c r="J209" s="73"/>
      <c r="K209" s="73" t="s">
        <v>1067</v>
      </c>
      <c r="L209" s="73"/>
      <c r="M209" s="73"/>
      <c r="N209" s="73"/>
      <c r="O209" s="73"/>
      <c r="P209" s="386" t="s">
        <v>1326</v>
      </c>
      <c r="Q209" s="445"/>
      <c r="R209" s="370"/>
      <c r="S209" s="265"/>
      <c r="T209" s="282"/>
      <c r="U209" s="282"/>
      <c r="V209" s="282"/>
      <c r="W209" s="282"/>
      <c r="X209" s="282"/>
      <c r="Y209" s="282"/>
      <c r="Z209" s="282"/>
      <c r="AA209" s="282"/>
      <c r="AB209" s="251"/>
      <c r="AC209" s="251"/>
      <c r="AD209" s="283"/>
      <c r="AE209" s="283"/>
      <c r="AF209" s="284"/>
      <c r="AG209" s="283"/>
      <c r="AH209" s="283"/>
      <c r="AI209" s="283"/>
      <c r="AJ209" s="283"/>
      <c r="AK209" s="283"/>
      <c r="AL209" s="283"/>
      <c r="AM209" s="283"/>
      <c r="AN209" s="283"/>
      <c r="AO209" s="283"/>
      <c r="AP209" s="283"/>
      <c r="AQ209" s="283"/>
      <c r="AR209" s="283"/>
      <c r="BF209" s="251" t="e">
        <f>VLOOKUP(#REF!,'اعضاء هيئة التدريس'!#REF!,2,)</f>
        <v>#REF!</v>
      </c>
    </row>
    <row r="210" spans="1:58" s="272" customFormat="1" ht="15.75" hidden="1">
      <c r="A210" s="724">
        <v>20</v>
      </c>
      <c r="B210" s="288" t="s">
        <v>555</v>
      </c>
      <c r="C210" s="726" t="str">
        <f>VLOOKUP(B210,مقررات!$A$1:$F$411,2,FALSE)</f>
        <v>معادلات تفاضلية عادية</v>
      </c>
      <c r="D210" s="211">
        <f>VLOOKUP(B210,مقررات!$A$1:$F$452,3,FALSE)</f>
        <v>2</v>
      </c>
      <c r="E210" s="211">
        <f>VLOOKUP(B210,مقررات!$A$1:$F$476,4,FALSE)</f>
        <v>1</v>
      </c>
      <c r="F210" s="211">
        <f t="shared" si="9"/>
        <v>2.5</v>
      </c>
      <c r="G210" s="60" t="str">
        <f>VLOOKUP(B210,مقررات!$A$1:$F$409,6,FALSE)</f>
        <v>M111</v>
      </c>
      <c r="H210" s="60" t="s">
        <v>1545</v>
      </c>
      <c r="I210" s="262" t="str">
        <f>VLOOKUP(H210,'اعضاء هيئة التدريس'!$B$1:$D$300,2,FALSE)</f>
        <v>د/ عبدالرحمن حسن عامر</v>
      </c>
      <c r="J210" s="73" t="s">
        <v>1069</v>
      </c>
      <c r="K210" s="73"/>
      <c r="L210" s="73"/>
      <c r="M210" s="73"/>
      <c r="N210" s="73"/>
      <c r="O210" s="73"/>
      <c r="P210" s="255" t="s">
        <v>1319</v>
      </c>
      <c r="Q210" s="414"/>
      <c r="R210" s="143"/>
      <c r="S210" s="143"/>
      <c r="T210" s="4"/>
      <c r="U210" s="4"/>
      <c r="V210" s="4"/>
      <c r="W210" s="4"/>
      <c r="X210" s="4"/>
      <c r="Y210" s="4"/>
      <c r="Z210" s="143"/>
      <c r="AA210" s="4"/>
      <c r="AB210" s="143"/>
      <c r="AC210" s="143"/>
      <c r="AD210" s="91"/>
      <c r="AE210" s="91"/>
      <c r="AF210" s="284"/>
      <c r="AG210" s="283"/>
      <c r="AH210" s="283"/>
      <c r="AI210" s="283"/>
      <c r="AJ210" s="283"/>
      <c r="AK210" s="283"/>
      <c r="AL210" s="283"/>
      <c r="AM210" s="283"/>
      <c r="AN210" s="283"/>
      <c r="AO210" s="283"/>
      <c r="AP210" s="283"/>
      <c r="AQ210" s="283"/>
      <c r="AR210" s="283"/>
      <c r="BF210" s="251" t="e">
        <f>VLOOKUP(#REF!,'اعضاء هيئة التدريس'!#REF!,2,)</f>
        <v>#REF!</v>
      </c>
    </row>
    <row r="211" spans="1:58" s="272" customFormat="1" ht="15.75" hidden="1" customHeight="1">
      <c r="A211" s="724">
        <v>21</v>
      </c>
      <c r="B211" s="288" t="s">
        <v>1269</v>
      </c>
      <c r="C211" s="726" t="str">
        <f>VLOOKUP(B211,مقررات!$A$1:$F$411,2,FALSE)</f>
        <v>معادلات تفاضلية عادية
(باقي الشعب)</v>
      </c>
      <c r="D211" s="211">
        <f>VLOOKUP(B211,مقررات!$A$1:$F$452,3,FALSE)</f>
        <v>2</v>
      </c>
      <c r="E211" s="211">
        <f>VLOOKUP(B211,مقررات!$A$1:$F$476,4,FALSE)</f>
        <v>2</v>
      </c>
      <c r="F211" s="211">
        <f t="shared" si="9"/>
        <v>3</v>
      </c>
      <c r="G211" s="60" t="str">
        <f>VLOOKUP(B211,مقررات!$A$1:$F$409,6,FALSE)</f>
        <v>M111</v>
      </c>
      <c r="H211" s="60" t="s">
        <v>1545</v>
      </c>
      <c r="I211" s="262" t="str">
        <f>VLOOKUP(H211,'اعضاء هيئة التدريس'!$B$1:$D$300,2,FALSE)</f>
        <v>د/ عبدالرحمن حسن عامر</v>
      </c>
      <c r="J211" s="73" t="s">
        <v>1069</v>
      </c>
      <c r="K211" s="73"/>
      <c r="L211" s="73"/>
      <c r="M211" s="73"/>
      <c r="N211" s="73"/>
      <c r="O211" s="73"/>
      <c r="P211" s="255" t="s">
        <v>1319</v>
      </c>
      <c r="Q211" s="447"/>
      <c r="R211" s="355"/>
      <c r="S211" s="265"/>
      <c r="T211" s="282"/>
      <c r="U211" s="282"/>
      <c r="V211" s="282"/>
      <c r="W211" s="282"/>
      <c r="X211" s="282"/>
      <c r="Y211" s="282"/>
      <c r="Z211" s="282"/>
      <c r="AA211" s="282"/>
      <c r="AB211" s="251"/>
      <c r="AC211" s="251"/>
      <c r="AD211" s="283"/>
      <c r="AE211" s="283"/>
      <c r="AF211" s="283"/>
      <c r="AG211" s="283"/>
      <c r="AH211" s="283"/>
      <c r="AI211" s="283"/>
      <c r="AJ211" s="283"/>
      <c r="AK211" s="283"/>
      <c r="AL211" s="283"/>
      <c r="AM211" s="283"/>
      <c r="AN211" s="283"/>
      <c r="AO211" s="283"/>
      <c r="AP211" s="283"/>
      <c r="AQ211" s="283"/>
      <c r="AR211" s="283"/>
      <c r="BF211" s="251" t="e">
        <f>VLOOKUP(#REF!,'اعضاء هيئة التدريس'!#REF!,2,)</f>
        <v>#REF!</v>
      </c>
    </row>
    <row r="212" spans="1:58" s="272" customFormat="1" ht="15.75" hidden="1">
      <c r="A212" s="724">
        <v>22</v>
      </c>
      <c r="B212" s="288" t="s">
        <v>556</v>
      </c>
      <c r="C212" s="726" t="str">
        <f>VLOOKUP(B212,مقررات!$A$1:$F$411,2,FALSE)</f>
        <v>تحليل رياضي (4)</v>
      </c>
      <c r="D212" s="211">
        <f>VLOOKUP(B212,مقررات!$A$1:$F$452,3,FALSE)</f>
        <v>2</v>
      </c>
      <c r="E212" s="211">
        <f>VLOOKUP(B212,مقررات!$A$1:$F$476,4,FALSE)</f>
        <v>1</v>
      </c>
      <c r="F212" s="211">
        <f t="shared" si="9"/>
        <v>2.5</v>
      </c>
      <c r="G212" s="60" t="str">
        <f>VLOOKUP(B212,مقررات!$A$1:$F$409,6,FALSE)</f>
        <v>M211</v>
      </c>
      <c r="H212" s="60" t="s">
        <v>1554</v>
      </c>
      <c r="I212" s="262" t="str">
        <f>VLOOKUP(H212,'اعضاء هيئة التدريس'!$B$1:$D$300,2,FALSE)</f>
        <v xml:space="preserve">د. اشرف ابراهيم حفناوي </v>
      </c>
      <c r="J212" s="73"/>
      <c r="K212" s="73"/>
      <c r="L212" s="73" t="s">
        <v>1072</v>
      </c>
      <c r="M212" s="73"/>
      <c r="N212" s="73"/>
      <c r="O212" s="73"/>
      <c r="P212" s="386" t="s">
        <v>1317</v>
      </c>
      <c r="Q212" s="414"/>
      <c r="R212" s="143"/>
      <c r="S212" s="143"/>
      <c r="T212" s="4"/>
      <c r="U212" s="4"/>
      <c r="V212" s="4"/>
      <c r="W212" s="4"/>
      <c r="X212" s="4"/>
      <c r="Y212" s="4"/>
      <c r="Z212" s="143"/>
      <c r="AA212" s="4"/>
      <c r="AB212" s="143"/>
      <c r="AC212" s="143"/>
      <c r="AD212" s="91"/>
      <c r="AE212" s="91"/>
      <c r="AF212" s="283"/>
      <c r="AG212" s="283"/>
      <c r="AH212" s="283"/>
      <c r="AI212" s="283"/>
      <c r="AJ212" s="283"/>
      <c r="AK212" s="283"/>
      <c r="AL212" s="283"/>
      <c r="AM212" s="283"/>
      <c r="AN212" s="283"/>
      <c r="AO212" s="283"/>
      <c r="AP212" s="283"/>
      <c r="AQ212" s="283"/>
      <c r="AR212" s="283"/>
      <c r="BF212" s="251" t="e">
        <f>VLOOKUP(#REF!,'اعضاء هيئة التدريس'!#REF!,2,)</f>
        <v>#REF!</v>
      </c>
    </row>
    <row r="213" spans="1:58" s="272" customFormat="1" ht="15.75" hidden="1">
      <c r="A213" s="724">
        <v>23</v>
      </c>
      <c r="B213" s="288" t="s">
        <v>557</v>
      </c>
      <c r="C213" s="726" t="str">
        <f>VLOOKUP(B213,مقررات!$A$1:$F$411,2,FALSE)</f>
        <v>جبر مجرد (2)</v>
      </c>
      <c r="D213" s="211">
        <f>VLOOKUP(B213,مقررات!$A$1:$F$452,3,FALSE)</f>
        <v>2</v>
      </c>
      <c r="E213" s="211">
        <f>VLOOKUP(B213,مقررات!$A$1:$F$476,4,FALSE)</f>
        <v>1</v>
      </c>
      <c r="F213" s="211">
        <f t="shared" si="9"/>
        <v>2.5</v>
      </c>
      <c r="G213" s="60" t="str">
        <f>VLOOKUP(B213,مقررات!$A$1:$F$409,6,FALSE)</f>
        <v>M116</v>
      </c>
      <c r="H213" s="60" t="s">
        <v>1538</v>
      </c>
      <c r="I213" s="262" t="str">
        <f>VLOOKUP(H213,'اعضاء هيئة التدريس'!$B$1:$D$300,2,FALSE)</f>
        <v>د/ ليلى ناشد جاب الله</v>
      </c>
      <c r="J213" s="73"/>
      <c r="K213" s="73"/>
      <c r="L213" s="73"/>
      <c r="M213" s="73" t="s">
        <v>1067</v>
      </c>
      <c r="N213" s="73"/>
      <c r="O213" s="73"/>
      <c r="P213" s="255" t="s">
        <v>1325</v>
      </c>
      <c r="Q213" s="447"/>
      <c r="R213" s="370"/>
      <c r="S213" s="265"/>
      <c r="T213" s="282"/>
      <c r="U213" s="282"/>
      <c r="V213" s="282"/>
      <c r="W213" s="282"/>
      <c r="X213" s="282"/>
      <c r="Y213" s="282"/>
      <c r="Z213" s="282"/>
      <c r="AA213" s="282"/>
      <c r="AB213" s="251"/>
      <c r="AC213" s="251"/>
      <c r="AD213" s="283"/>
      <c r="AE213" s="283"/>
      <c r="AF213" s="283"/>
      <c r="AG213" s="283"/>
      <c r="AH213" s="283"/>
      <c r="AI213" s="283"/>
      <c r="AJ213" s="283"/>
      <c r="AK213" s="283"/>
      <c r="AL213" s="283"/>
      <c r="AM213" s="283"/>
      <c r="AN213" s="283"/>
      <c r="AO213" s="283"/>
      <c r="AP213" s="283"/>
      <c r="AQ213" s="283"/>
      <c r="AR213" s="283"/>
      <c r="BF213" s="251" t="e">
        <f>VLOOKUP(#REF!,'اعضاء هيئة التدريس'!#REF!,2,)</f>
        <v>#REF!</v>
      </c>
    </row>
    <row r="214" spans="1:58" s="272" customFormat="1" ht="15.75" hidden="1">
      <c r="A214" s="724">
        <v>24</v>
      </c>
      <c r="B214" s="288" t="s">
        <v>558</v>
      </c>
      <c r="C214" s="726" t="str">
        <f>VLOOKUP(B214,مقررات!$A$1:$F$411,2,FALSE)</f>
        <v>مقدمة في الهندسة التفاضلية</v>
      </c>
      <c r="D214" s="211">
        <f>VLOOKUP(B214,مقررات!$A$1:$F$452,3,FALSE)</f>
        <v>2</v>
      </c>
      <c r="E214" s="211">
        <f>VLOOKUP(B214,مقررات!$A$1:$F$476,4,FALSE)</f>
        <v>1</v>
      </c>
      <c r="F214" s="211">
        <f t="shared" si="9"/>
        <v>2.5</v>
      </c>
      <c r="G214" s="60" t="str">
        <f>VLOOKUP(B214,مقررات!$A$1:$F$409,6,FALSE)</f>
        <v>M115</v>
      </c>
      <c r="H214" s="60" t="s">
        <v>1558</v>
      </c>
      <c r="I214" s="262" t="str">
        <f>VLOOKUP(H214,'اعضاء هيئة التدريس'!$B$1:$D$300,2,FALSE)</f>
        <v xml:space="preserve">  د/ مها عبد الفتاح ابوشنب</v>
      </c>
      <c r="J214" s="73"/>
      <c r="K214" s="73"/>
      <c r="L214" s="73" t="s">
        <v>1067</v>
      </c>
      <c r="M214" s="73"/>
      <c r="N214" s="73"/>
      <c r="O214" s="73"/>
      <c r="P214" s="386" t="s">
        <v>1322</v>
      </c>
      <c r="Q214" s="414"/>
      <c r="R214" s="143"/>
      <c r="S214" s="143"/>
      <c r="T214" s="4"/>
      <c r="U214" s="4"/>
      <c r="V214" s="4"/>
      <c r="W214" s="4"/>
      <c r="X214" s="4"/>
      <c r="Y214" s="4"/>
      <c r="Z214" s="143"/>
      <c r="AA214" s="4"/>
      <c r="AB214" s="143"/>
      <c r="AC214" s="143"/>
      <c r="AD214" s="91"/>
      <c r="AE214" s="91"/>
      <c r="AF214" s="284"/>
      <c r="AG214" s="283"/>
      <c r="AH214" s="283"/>
      <c r="AI214" s="283"/>
      <c r="AJ214" s="283"/>
      <c r="AK214" s="283"/>
      <c r="AL214" s="283"/>
      <c r="AM214" s="283"/>
      <c r="AN214" s="283"/>
      <c r="AO214" s="283"/>
      <c r="AP214" s="283"/>
      <c r="AQ214" s="283"/>
      <c r="AR214" s="283"/>
      <c r="BF214" s="251" t="e">
        <f>VLOOKUP(#REF!,'اعضاء هيئة التدريس'!#REF!,2,)</f>
        <v>#REF!</v>
      </c>
    </row>
    <row r="215" spans="1:58" s="272" customFormat="1" ht="15.75" hidden="1" customHeight="1">
      <c r="A215" s="724">
        <v>25</v>
      </c>
      <c r="B215" s="288" t="s">
        <v>559</v>
      </c>
      <c r="C215" s="726" t="str">
        <f>VLOOKUP(B215,مقررات!$A$1:$F$411,2,FALSE)</f>
        <v>معادلات تفاضلية جزئية</v>
      </c>
      <c r="D215" s="211">
        <f>VLOOKUP(B215,مقررات!$A$1:$F$452,3,FALSE)</f>
        <v>2</v>
      </c>
      <c r="E215" s="211">
        <f>VLOOKUP(B215,مقررات!$A$1:$F$476,4,FALSE)</f>
        <v>1</v>
      </c>
      <c r="F215" s="211">
        <f t="shared" si="9"/>
        <v>2.5</v>
      </c>
      <c r="G215" s="60" t="str">
        <f>VLOOKUP(B215,مقررات!$A$1:$F$409,6,FALSE)</f>
        <v>M212--M117</v>
      </c>
      <c r="H215" s="60" t="s">
        <v>1523</v>
      </c>
      <c r="I215" s="262" t="str">
        <f>VLOOKUP(H215,'اعضاء هيئة التدريس'!$B$1:$D$300,2,FALSE)</f>
        <v xml:space="preserve">أ.د/ محمد محمود الشيخ </v>
      </c>
      <c r="J215" s="73"/>
      <c r="K215" s="73" t="s">
        <v>1067</v>
      </c>
      <c r="L215" s="73"/>
      <c r="M215" s="73"/>
      <c r="N215" s="73"/>
      <c r="O215" s="73"/>
      <c r="P215" s="386" t="s">
        <v>1327</v>
      </c>
      <c r="Q215" s="445"/>
      <c r="R215" s="370"/>
      <c r="S215" s="265"/>
      <c r="T215" s="282"/>
      <c r="U215" s="282"/>
      <c r="V215" s="282"/>
      <c r="W215" s="282"/>
      <c r="X215" s="282"/>
      <c r="Y215" s="282"/>
      <c r="Z215" s="282"/>
      <c r="AA215" s="282"/>
      <c r="AB215" s="251"/>
      <c r="AC215" s="251"/>
      <c r="AD215" s="283"/>
      <c r="AE215" s="283"/>
      <c r="AF215" s="283"/>
      <c r="AG215" s="283"/>
      <c r="AH215" s="283"/>
      <c r="AI215" s="283"/>
      <c r="AJ215" s="283"/>
      <c r="AK215" s="283"/>
      <c r="AL215" s="283"/>
      <c r="AM215" s="283"/>
      <c r="AN215" s="283"/>
      <c r="AO215" s="283"/>
      <c r="AP215" s="283"/>
      <c r="AQ215" s="283"/>
      <c r="AR215" s="283"/>
      <c r="BF215" s="251" t="e">
        <f>VLOOKUP(#REF!,'اعضاء هيئة التدريس'!#REF!,2,)</f>
        <v>#REF!</v>
      </c>
    </row>
    <row r="216" spans="1:58" s="272" customFormat="1" ht="15.75" hidden="1" customHeight="1">
      <c r="A216" s="724">
        <v>26</v>
      </c>
      <c r="B216" s="288" t="s">
        <v>560</v>
      </c>
      <c r="C216" s="726" t="str">
        <f>VLOOKUP(B216,مقررات!$A$1:$F$411,2,FALSE)</f>
        <v>تحليل عددي (2)</v>
      </c>
      <c r="D216" s="211">
        <f>VLOOKUP(B216,مقررات!$A$1:$F$452,3,FALSE)</f>
        <v>2</v>
      </c>
      <c r="E216" s="211">
        <f>VLOOKUP(B216,مقررات!$A$1:$F$476,4,FALSE)</f>
        <v>1</v>
      </c>
      <c r="F216" s="211">
        <f t="shared" si="9"/>
        <v>2.5</v>
      </c>
      <c r="G216" s="60" t="str">
        <f>VLOOKUP(B216,مقررات!$A$1:$F$409,6,FALSE)</f>
        <v>M118</v>
      </c>
      <c r="H216" s="60" t="s">
        <v>1556</v>
      </c>
      <c r="I216" s="262" t="str">
        <f>VLOOKUP(H216,'اعضاء هيئة التدريس'!$B$1:$D$300,2,FALSE)</f>
        <v xml:space="preserve">د/ نجلاء محمدالشاذلي </v>
      </c>
      <c r="J216" s="73"/>
      <c r="K216" s="73"/>
      <c r="L216" s="73"/>
      <c r="M216" s="73"/>
      <c r="N216" s="73" t="s">
        <v>1068</v>
      </c>
      <c r="O216" s="73"/>
      <c r="P216" s="255" t="s">
        <v>1319</v>
      </c>
      <c r="Q216" s="414"/>
      <c r="R216" s="143"/>
      <c r="S216" s="143"/>
      <c r="T216" s="4"/>
      <c r="U216" s="4"/>
      <c r="V216" s="4"/>
      <c r="W216" s="4"/>
      <c r="X216" s="4"/>
      <c r="Y216" s="4"/>
      <c r="Z216" s="143"/>
      <c r="AA216" s="4"/>
      <c r="AB216" s="143"/>
      <c r="AC216" s="143"/>
      <c r="AD216" s="91"/>
      <c r="AE216" s="91"/>
      <c r="AF216" s="283"/>
      <c r="AG216" s="283"/>
      <c r="AH216" s="283"/>
      <c r="AI216" s="283"/>
      <c r="AJ216" s="283"/>
      <c r="AK216" s="283"/>
      <c r="AL216" s="283"/>
      <c r="AM216" s="283"/>
      <c r="AN216" s="283"/>
      <c r="AO216" s="283"/>
      <c r="AP216" s="283"/>
      <c r="AQ216" s="283"/>
      <c r="AR216" s="283"/>
      <c r="BF216" s="251" t="e">
        <f>VLOOKUP(#REF!,'اعضاء هيئة التدريس'!#REF!,2,)</f>
        <v>#REF!</v>
      </c>
    </row>
    <row r="217" spans="1:58" s="272" customFormat="1" ht="15.75" hidden="1">
      <c r="A217" s="724">
        <v>27</v>
      </c>
      <c r="B217" s="288" t="s">
        <v>563</v>
      </c>
      <c r="C217" s="726" t="str">
        <f>VLOOKUP(B217,مقررات!$A$1:$F$411,2,FALSE)</f>
        <v>نظرية النسبية (1)</v>
      </c>
      <c r="D217" s="211">
        <f>VLOOKUP(B217,مقررات!$A$1:$F$452,3,FALSE)</f>
        <v>2</v>
      </c>
      <c r="E217" s="211">
        <f>VLOOKUP(B217,مقررات!$A$1:$F$476,4,FALSE)</f>
        <v>1</v>
      </c>
      <c r="F217" s="211">
        <f t="shared" si="9"/>
        <v>2.5</v>
      </c>
      <c r="G217" s="60" t="str">
        <f>VLOOKUP(B217,مقررات!$A$1:$F$409,6,FALSE)</f>
        <v>M 229</v>
      </c>
      <c r="H217" s="60" t="s">
        <v>1524</v>
      </c>
      <c r="I217" s="262" t="str">
        <f>VLOOKUP(H217,'اعضاء هيئة التدريس'!$B$1:$D$300,2,FALSE)</f>
        <v>أ.د/ على ماهر ابوربية</v>
      </c>
      <c r="J217" s="73"/>
      <c r="K217" s="73" t="s">
        <v>1067</v>
      </c>
      <c r="L217" s="73"/>
      <c r="M217" s="73"/>
      <c r="N217" s="73"/>
      <c r="O217" s="73"/>
      <c r="P217" s="386"/>
      <c r="Q217" s="447"/>
      <c r="R217" s="355"/>
      <c r="S217" s="265"/>
      <c r="T217" s="282"/>
      <c r="U217" s="282"/>
      <c r="V217" s="282"/>
      <c r="W217" s="282"/>
      <c r="X217" s="282"/>
      <c r="Y217" s="282"/>
      <c r="Z217" s="282"/>
      <c r="AA217" s="282"/>
      <c r="AB217" s="251"/>
      <c r="AC217" s="251"/>
      <c r="AD217" s="283"/>
      <c r="AE217" s="283"/>
      <c r="AF217" s="283"/>
      <c r="AG217" s="283"/>
      <c r="AH217" s="283"/>
      <c r="AI217" s="283"/>
      <c r="AJ217" s="283"/>
      <c r="AK217" s="283"/>
      <c r="AL217" s="283"/>
      <c r="AM217" s="283"/>
      <c r="AN217" s="283"/>
      <c r="AO217" s="283"/>
      <c r="AP217" s="283"/>
      <c r="AQ217" s="283"/>
      <c r="AR217" s="283"/>
      <c r="BF217" s="251" t="e">
        <f>VLOOKUP(#REF!,'اعضاء هيئة التدريس'!#REF!,2,)</f>
        <v>#REF!</v>
      </c>
    </row>
    <row r="218" spans="1:58" s="272" customFormat="1" ht="15.75" hidden="1" customHeight="1">
      <c r="A218" s="724">
        <v>28</v>
      </c>
      <c r="B218" s="288" t="s">
        <v>564</v>
      </c>
      <c r="C218" s="726" t="str">
        <f>VLOOKUP(B218,مقررات!$A$1:$F$411,2,FALSE)</f>
        <v>ميكانيكا تحليلية (1)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9"/>
        <v>2.5</v>
      </c>
      <c r="G218" s="60" t="str">
        <f>VLOOKUP(B218,مقررات!$A$1:$F$409,6,FALSE)</f>
        <v>M229</v>
      </c>
      <c r="H218" s="60" t="s">
        <v>1542</v>
      </c>
      <c r="I218" s="262" t="str">
        <f>VLOOKUP(H218,'اعضاء هيئة التدريس'!$B$1:$D$300,2,FALSE)</f>
        <v>د. كوثر محمد حسن</v>
      </c>
      <c r="J218" s="73"/>
      <c r="K218" s="73" t="s">
        <v>1072</v>
      </c>
      <c r="L218" s="73"/>
      <c r="M218" s="73"/>
      <c r="N218" s="73"/>
      <c r="O218" s="73"/>
      <c r="P218" s="1052"/>
      <c r="Q218" s="414"/>
      <c r="R218" s="143"/>
      <c r="S218" s="143"/>
      <c r="T218" s="4"/>
      <c r="U218" s="4"/>
      <c r="V218" s="4"/>
      <c r="W218" s="4"/>
      <c r="X218" s="4"/>
      <c r="Y218" s="4"/>
      <c r="Z218" s="143"/>
      <c r="AA218" s="4"/>
      <c r="AB218" s="143"/>
      <c r="AC218" s="143"/>
      <c r="AD218" s="91"/>
      <c r="AE218" s="91"/>
      <c r="AF218" s="283"/>
      <c r="AG218" s="283"/>
      <c r="AH218" s="283"/>
      <c r="AI218" s="283"/>
      <c r="AJ218" s="283"/>
      <c r="AK218" s="283"/>
      <c r="AL218" s="283"/>
      <c r="AM218" s="283"/>
      <c r="AN218" s="283"/>
      <c r="AO218" s="283"/>
      <c r="AP218" s="283"/>
      <c r="AQ218" s="283"/>
      <c r="AR218" s="283"/>
      <c r="BF218" s="251" t="e">
        <f>VLOOKUP(#REF!,'اعضاء هيئة التدريس'!#REF!,2,)</f>
        <v>#REF!</v>
      </c>
    </row>
    <row r="219" spans="1:58" s="272" customFormat="1" ht="15.75" hidden="1" customHeight="1">
      <c r="A219" s="724">
        <v>29</v>
      </c>
      <c r="B219" s="288" t="s">
        <v>552</v>
      </c>
      <c r="C219" s="726" t="str">
        <f>VLOOKUP(B219,مقررات!$A$1:$F$411,2,FALSE)</f>
        <v>نظرية الكهرومغناطيسية (1)</v>
      </c>
      <c r="D219" s="211">
        <f>VLOOKUP(B219,مقررات!$A$1:$F$452,3,FALSE)</f>
        <v>2</v>
      </c>
      <c r="E219" s="211">
        <f>VLOOKUP(B219,مقررات!$A$1:$F$476,4,FALSE)</f>
        <v>2</v>
      </c>
      <c r="F219" s="211">
        <f t="shared" si="9"/>
        <v>3</v>
      </c>
      <c r="G219" s="60" t="str">
        <f>VLOOKUP(B219,مقررات!$A$1:$F$409,6,FALSE)</f>
        <v>M211</v>
      </c>
      <c r="H219" s="60" t="s">
        <v>1548</v>
      </c>
      <c r="I219" s="262" t="str">
        <f>VLOOKUP(H219,'اعضاء هيئة التدريس'!$B$1:$D$300,2,FALSE)</f>
        <v>د/ فاطمة الزهراء نجيب</v>
      </c>
      <c r="J219" s="73"/>
      <c r="K219" s="73"/>
      <c r="L219" s="73"/>
      <c r="M219" s="73"/>
      <c r="N219" s="73"/>
      <c r="O219" s="73" t="s">
        <v>1069</v>
      </c>
      <c r="P219" s="386" t="s">
        <v>1316</v>
      </c>
      <c r="Q219" s="414"/>
      <c r="R219" s="143"/>
      <c r="S219" s="143"/>
      <c r="T219" s="4"/>
      <c r="U219" s="4"/>
      <c r="V219" s="4"/>
      <c r="W219" s="4"/>
      <c r="X219" s="4"/>
      <c r="Y219" s="4"/>
      <c r="Z219" s="143"/>
      <c r="AA219" s="4"/>
      <c r="AB219" s="143"/>
      <c r="AC219" s="143"/>
      <c r="AD219" s="91"/>
      <c r="AE219" s="91"/>
      <c r="AF219" s="283"/>
      <c r="AG219" s="283"/>
      <c r="AH219" s="283"/>
      <c r="AI219" s="283"/>
      <c r="AJ219" s="283"/>
      <c r="AK219" s="283"/>
      <c r="AL219" s="283"/>
      <c r="AM219" s="283"/>
      <c r="AN219" s="283"/>
      <c r="AO219" s="283"/>
      <c r="AP219" s="283"/>
      <c r="AQ219" s="283"/>
      <c r="AR219" s="283"/>
      <c r="BF219" s="251" t="e">
        <f>VLOOKUP(#REF!,'اعضاء هيئة التدريس'!#REF!,2,)</f>
        <v>#REF!</v>
      </c>
    </row>
    <row r="220" spans="1:58" s="272" customFormat="1" ht="15.75" hidden="1">
      <c r="A220" s="724">
        <v>30</v>
      </c>
      <c r="B220" s="288" t="s">
        <v>1045</v>
      </c>
      <c r="C220" s="726" t="str">
        <f>VLOOKUP(B220,مقررات!$A$1:$F$411,2,FALSE)</f>
        <v>طرق رياضية (1)</v>
      </c>
      <c r="D220" s="211">
        <f>VLOOKUP(B220,مقررات!$A$1:$F$452,3,FALSE)</f>
        <v>2</v>
      </c>
      <c r="E220" s="211">
        <f>VLOOKUP(B220,مقررات!$A$1:$F$476,4,FALSE)</f>
        <v>1</v>
      </c>
      <c r="F220" s="211">
        <f t="shared" ref="F220:F251" si="10">D220+0.5*E220</f>
        <v>2.5</v>
      </c>
      <c r="G220" s="60" t="str">
        <f>VLOOKUP(B220,مقررات!$A$1:$F$409,6,FALSE)</f>
        <v>M211</v>
      </c>
      <c r="H220" s="347" t="s">
        <v>1547</v>
      </c>
      <c r="I220" s="262" t="str">
        <f>VLOOKUP(H220,'اعضاء هيئة التدريس'!$B$1:$D$300,2,FALSE)</f>
        <v>د/ جميل على شلبي</v>
      </c>
      <c r="J220" s="250"/>
      <c r="K220" s="250"/>
      <c r="L220" s="250"/>
      <c r="M220" s="250"/>
      <c r="N220" s="250" t="s">
        <v>1068</v>
      </c>
      <c r="O220" s="250"/>
      <c r="P220" s="386" t="s">
        <v>1327</v>
      </c>
      <c r="Q220" s="446"/>
      <c r="R220" s="370"/>
      <c r="S220" s="265"/>
      <c r="T220" s="282"/>
      <c r="U220" s="282"/>
      <c r="V220" s="282"/>
      <c r="W220" s="282"/>
      <c r="X220" s="282"/>
      <c r="Y220" s="282"/>
      <c r="Z220" s="282"/>
      <c r="AA220" s="282"/>
      <c r="AB220" s="251"/>
      <c r="AC220" s="251"/>
      <c r="AD220" s="283"/>
      <c r="AE220" s="283"/>
      <c r="AF220" s="283"/>
      <c r="AG220" s="283"/>
      <c r="AH220" s="283"/>
      <c r="AI220" s="283"/>
      <c r="AJ220" s="283"/>
      <c r="AK220" s="283"/>
      <c r="AL220" s="283"/>
      <c r="AM220" s="283"/>
      <c r="AN220" s="283"/>
      <c r="AO220" s="283"/>
      <c r="AP220" s="283"/>
      <c r="AQ220" s="283"/>
      <c r="AR220" s="283"/>
      <c r="BF220" s="251" t="e">
        <f>VLOOKUP(#REF!,'اعضاء هيئة التدريس'!#REF!,2,)</f>
        <v>#REF!</v>
      </c>
    </row>
    <row r="221" spans="1:58" s="272" customFormat="1" ht="15.75" hidden="1">
      <c r="A221" s="724">
        <v>31</v>
      </c>
      <c r="B221" s="288" t="s">
        <v>562</v>
      </c>
      <c r="C221" s="726" t="str">
        <f>VLOOKUP(B221,مقررات!$A$1:$F$411,2,FALSE)</f>
        <v>ديناميكا (2)</v>
      </c>
      <c r="D221" s="211">
        <f>VLOOKUP(B221,مقررات!$A$1:$F$452,3,FALSE)</f>
        <v>2</v>
      </c>
      <c r="E221" s="211">
        <f>VLOOKUP(B221,مقررات!$A$1:$F$476,4,FALSE)</f>
        <v>1</v>
      </c>
      <c r="F221" s="211">
        <f t="shared" si="10"/>
        <v>2.5</v>
      </c>
      <c r="G221" s="60" t="str">
        <f>VLOOKUP(B221,مقررات!$A$1:$F$409,6,FALSE)</f>
        <v>M1210</v>
      </c>
      <c r="H221" s="60" t="s">
        <v>1552</v>
      </c>
      <c r="I221" s="262" t="str">
        <f>VLOOKUP(H221,'اعضاء هيئة التدريس'!$B$1:$D$300,2,FALSE)</f>
        <v>د. طه عبدالكريم ابراهيم</v>
      </c>
      <c r="J221" s="73"/>
      <c r="K221" s="73"/>
      <c r="L221" s="73" t="s">
        <v>1067</v>
      </c>
      <c r="M221" s="73"/>
      <c r="N221" s="73"/>
      <c r="O221" s="73"/>
      <c r="P221" s="1052"/>
      <c r="Q221" s="414"/>
      <c r="R221" s="143"/>
      <c r="S221" s="143"/>
      <c r="T221" s="4"/>
      <c r="U221" s="4"/>
      <c r="V221" s="4"/>
      <c r="W221" s="4"/>
      <c r="X221" s="4"/>
      <c r="Y221" s="4"/>
      <c r="Z221" s="143"/>
      <c r="AA221" s="4"/>
      <c r="AB221" s="143"/>
      <c r="AC221" s="143"/>
      <c r="AD221" s="91"/>
      <c r="AE221" s="91"/>
      <c r="AF221" s="283"/>
      <c r="AG221" s="283"/>
      <c r="AH221" s="283"/>
      <c r="AI221" s="283"/>
      <c r="AJ221" s="283"/>
      <c r="AK221" s="283"/>
      <c r="AL221" s="283"/>
      <c r="AM221" s="283"/>
      <c r="AN221" s="283"/>
      <c r="AO221" s="283"/>
      <c r="AP221" s="283"/>
      <c r="AQ221" s="283"/>
      <c r="AR221" s="283"/>
      <c r="BF221" s="251" t="e">
        <f>VLOOKUP(#REF!,'اعضاء هيئة التدريس'!#REF!,2,)</f>
        <v>#REF!</v>
      </c>
    </row>
    <row r="222" spans="1:58" s="272" customFormat="1" ht="15.75" hidden="1">
      <c r="A222" s="724">
        <v>32</v>
      </c>
      <c r="B222" s="288" t="s">
        <v>575</v>
      </c>
      <c r="C222" s="726" t="str">
        <f>VLOOKUP(B222,مقررات!$A$1:$F$411,2,FALSE)</f>
        <v>لغة الحاسب</v>
      </c>
      <c r="D222" s="211">
        <f>VLOOKUP(B222,مقررات!$A$1:$F$452,3,FALSE)</f>
        <v>3</v>
      </c>
      <c r="E222" s="211">
        <f>VLOOKUP(B222,مقررات!$A$1:$F$476,4,FALSE)</f>
        <v>2</v>
      </c>
      <c r="F222" s="211">
        <f t="shared" si="10"/>
        <v>4</v>
      </c>
      <c r="G222" s="60" t="str">
        <f>VLOOKUP(B222,مقررات!$A$1:$F$409,6,FALSE)</f>
        <v>M1312</v>
      </c>
      <c r="H222" s="60" t="s">
        <v>1520</v>
      </c>
      <c r="I222" s="262" t="str">
        <f>VLOOKUP(H222,'اعضاء هيئة التدريس'!$B$1:$D$300,2,FALSE)</f>
        <v>أ.د/ محمد امين عبدالواحد</v>
      </c>
      <c r="J222" s="73"/>
      <c r="K222" s="73"/>
      <c r="L222" s="73" t="s">
        <v>1074</v>
      </c>
      <c r="M222" s="73"/>
      <c r="N222" s="73"/>
      <c r="O222" s="73"/>
      <c r="P222" s="386" t="s">
        <v>1327</v>
      </c>
      <c r="Q222" s="445"/>
      <c r="R222" s="355"/>
      <c r="S222" s="265"/>
      <c r="T222" s="282"/>
      <c r="U222" s="282"/>
      <c r="V222" s="282"/>
      <c r="W222" s="282"/>
      <c r="X222" s="282"/>
      <c r="Y222" s="282"/>
      <c r="Z222" s="282"/>
      <c r="AA222" s="282"/>
      <c r="AB222" s="251"/>
      <c r="AC222" s="251"/>
      <c r="AD222" s="283"/>
      <c r="AE222" s="283"/>
      <c r="AF222" s="283"/>
      <c r="AG222" s="283"/>
      <c r="AH222" s="283"/>
      <c r="AI222" s="283"/>
      <c r="AJ222" s="283"/>
      <c r="AK222" s="283"/>
      <c r="AL222" s="283"/>
      <c r="AM222" s="283"/>
      <c r="AN222" s="283"/>
      <c r="AO222" s="283"/>
      <c r="AP222" s="283"/>
      <c r="AQ222" s="283"/>
      <c r="AR222" s="283"/>
      <c r="BF222" s="251" t="e">
        <f>VLOOKUP(#REF!,'اعضاء هيئة التدريس'!#REF!,2,)</f>
        <v>#REF!</v>
      </c>
    </row>
    <row r="223" spans="1:58" s="272" customFormat="1" ht="15.75" hidden="1">
      <c r="A223" s="724">
        <v>33</v>
      </c>
      <c r="B223" s="288" t="s">
        <v>576</v>
      </c>
      <c r="C223" s="726" t="str">
        <f>VLOOKUP(B223,مقررات!$A$1:$F$411,2,FALSE)</f>
        <v>مقدمة في أنظمة الحاسب</v>
      </c>
      <c r="D223" s="211">
        <f>VLOOKUP(B223,مقررات!$A$1:$F$452,3,FALSE)</f>
        <v>2</v>
      </c>
      <c r="E223" s="211">
        <f>VLOOKUP(B223,مقررات!$A$1:$F$476,4,FALSE)</f>
        <v>2</v>
      </c>
      <c r="F223" s="211">
        <f t="shared" si="10"/>
        <v>3</v>
      </c>
      <c r="G223" s="60" t="str">
        <f>VLOOKUP(B223,مقررات!$A$1:$F$409,6,FALSE)</f>
        <v>M2311</v>
      </c>
      <c r="H223" s="60" t="s">
        <v>1560</v>
      </c>
      <c r="I223" s="262" t="str">
        <f>VLOOKUP(H223,'اعضاء هيئة التدريس'!$B$1:$D$300,2,FALSE)</f>
        <v xml:space="preserve">د/ هاني محمد إبراهيم </v>
      </c>
      <c r="J223" s="73"/>
      <c r="K223" s="73"/>
      <c r="L223" s="73" t="s">
        <v>1067</v>
      </c>
      <c r="M223" s="73"/>
      <c r="N223" s="73"/>
      <c r="O223" s="73"/>
      <c r="P223" s="386" t="s">
        <v>1327</v>
      </c>
      <c r="Q223" s="449"/>
      <c r="R223" s="370"/>
      <c r="S223" s="265"/>
      <c r="T223" s="282"/>
      <c r="U223" s="282"/>
      <c r="V223" s="282"/>
      <c r="W223" s="282"/>
      <c r="X223" s="282"/>
      <c r="Y223" s="282"/>
      <c r="Z223" s="282"/>
      <c r="AA223" s="282"/>
      <c r="AB223" s="251"/>
      <c r="AC223" s="251"/>
      <c r="AD223" s="283"/>
      <c r="AE223" s="283"/>
      <c r="AF223" s="283"/>
      <c r="AG223" s="283"/>
      <c r="AH223" s="283"/>
      <c r="AI223" s="283"/>
      <c r="AJ223" s="283"/>
      <c r="AK223" s="283"/>
      <c r="AL223" s="283"/>
      <c r="AM223" s="283"/>
      <c r="AN223" s="283"/>
      <c r="AO223" s="283"/>
      <c r="AP223" s="283"/>
      <c r="AQ223" s="283"/>
      <c r="AR223" s="283"/>
      <c r="BF223" s="251" t="e">
        <f>VLOOKUP(#REF!,'اعضاء هيئة التدريس'!#REF!,2,)</f>
        <v>#REF!</v>
      </c>
    </row>
    <row r="224" spans="1:58" s="272" customFormat="1" ht="15.75" hidden="1" customHeight="1">
      <c r="A224" s="724">
        <v>34</v>
      </c>
      <c r="B224" s="288" t="s">
        <v>577</v>
      </c>
      <c r="C224" s="726" t="str">
        <f>VLOOKUP(B224,مقررات!$A$1:$F$411,2,FALSE)</f>
        <v>هياكل البيانات</v>
      </c>
      <c r="D224" s="211">
        <f>VLOOKUP(B224,مقررات!$A$1:$F$452,3,FALSE)</f>
        <v>3</v>
      </c>
      <c r="E224" s="211">
        <f>VLOOKUP(B224,مقررات!$A$1:$F$476,4,FALSE)</f>
        <v>2</v>
      </c>
      <c r="F224" s="211">
        <f t="shared" si="10"/>
        <v>4</v>
      </c>
      <c r="G224" s="60" t="str">
        <f>VLOOKUP(B224,مقررات!$A$1:$F$409,6,FALSE)</f>
        <v>M2311</v>
      </c>
      <c r="H224" s="60" t="s">
        <v>1563</v>
      </c>
      <c r="I224" s="262" t="str">
        <f>VLOOKUP(H224,'اعضاء هيئة التدريس'!$B$1:$D$300,2,FALSE)</f>
        <v>د/ محمد مصطفى ناصف</v>
      </c>
      <c r="J224" s="73"/>
      <c r="K224" s="73" t="s">
        <v>1159</v>
      </c>
      <c r="L224" s="73"/>
      <c r="M224" s="73"/>
      <c r="N224" s="73"/>
      <c r="O224" s="73"/>
      <c r="P224" s="386" t="s">
        <v>1322</v>
      </c>
      <c r="Q224" s="414"/>
      <c r="R224" s="143"/>
      <c r="S224" s="143"/>
      <c r="T224" s="4"/>
      <c r="U224" s="4"/>
      <c r="V224" s="4"/>
      <c r="W224" s="4"/>
      <c r="X224" s="4"/>
      <c r="Y224" s="4"/>
      <c r="Z224" s="143"/>
      <c r="AA224" s="4"/>
      <c r="AB224" s="143"/>
      <c r="AC224" s="143"/>
      <c r="AD224" s="91"/>
      <c r="AE224" s="91"/>
      <c r="AF224" s="283"/>
      <c r="AG224" s="283"/>
      <c r="AH224" s="283"/>
      <c r="AI224" s="283"/>
      <c r="AJ224" s="283"/>
      <c r="AK224" s="283"/>
      <c r="AL224" s="283"/>
      <c r="AM224" s="283"/>
      <c r="AN224" s="283"/>
      <c r="AO224" s="283"/>
      <c r="AP224" s="283"/>
      <c r="AQ224" s="283"/>
      <c r="AR224" s="283"/>
      <c r="BF224" s="251" t="e">
        <f>VLOOKUP(#REF!,'اعضاء هيئة التدريس'!#REF!,2,)</f>
        <v>#REF!</v>
      </c>
    </row>
    <row r="225" spans="1:58" s="272" customFormat="1" ht="15.75" hidden="1" customHeight="1">
      <c r="A225" s="724">
        <v>35</v>
      </c>
      <c r="B225" s="288" t="s">
        <v>561</v>
      </c>
      <c r="C225" s="726" t="str">
        <f>VLOOKUP(B225,مقررات!$A$1:$F$411,2,FALSE)</f>
        <v>مبادئ إحصاء واحتمالات(1)</v>
      </c>
      <c r="D225" s="211">
        <f>VLOOKUP(B225,مقررات!$A$1:$F$452,3,FALSE)</f>
        <v>1.5</v>
      </c>
      <c r="E225" s="211">
        <f>VLOOKUP(B225,مقررات!$A$1:$F$476,4,FALSE)</f>
        <v>1</v>
      </c>
      <c r="F225" s="211">
        <f t="shared" si="10"/>
        <v>2</v>
      </c>
      <c r="G225" s="60" t="str">
        <f>VLOOKUP(B225,مقررات!$A$1:$F$409,6,FALSE)</f>
        <v>M111--M113</v>
      </c>
      <c r="H225" s="60" t="s">
        <v>1527</v>
      </c>
      <c r="I225" s="262" t="str">
        <f>VLOOKUP(H225,'اعضاء هيئة التدريس'!$B$1:$D$300,2,FALSE)</f>
        <v>أ.د/ رجب عمارة الصعيدي</v>
      </c>
      <c r="J225" s="73"/>
      <c r="K225" s="73"/>
      <c r="L225" s="73"/>
      <c r="M225" s="73"/>
      <c r="N225" s="73"/>
      <c r="O225" s="73" t="s">
        <v>1072</v>
      </c>
      <c r="P225" s="255" t="s">
        <v>1319</v>
      </c>
      <c r="Q225" s="447"/>
      <c r="R225" s="355"/>
      <c r="S225" s="265"/>
      <c r="T225" s="282"/>
      <c r="U225" s="282"/>
      <c r="V225" s="282"/>
      <c r="W225" s="282"/>
      <c r="X225" s="282"/>
      <c r="Y225" s="282"/>
      <c r="Z225" s="282"/>
      <c r="AA225" s="282"/>
      <c r="AB225" s="251"/>
      <c r="AC225" s="251"/>
      <c r="AD225" s="283"/>
      <c r="AE225" s="283"/>
      <c r="AF225" s="283"/>
      <c r="AG225" s="283"/>
      <c r="AH225" s="283"/>
      <c r="AI225" s="283"/>
      <c r="AJ225" s="283"/>
      <c r="AK225" s="283"/>
      <c r="AL225" s="283"/>
      <c r="AM225" s="283"/>
      <c r="AN225" s="283"/>
      <c r="AO225" s="283"/>
      <c r="AP225" s="283"/>
      <c r="AQ225" s="283"/>
      <c r="AR225" s="283"/>
      <c r="BF225" s="251" t="e">
        <f>VLOOKUP(#REF!,'اعضاء هيئة التدريس'!#REF!,2,)</f>
        <v>#REF!</v>
      </c>
    </row>
    <row r="226" spans="1:58" s="272" customFormat="1" ht="15.75" hidden="1" customHeight="1">
      <c r="A226" s="724">
        <v>36</v>
      </c>
      <c r="B226" s="288" t="s">
        <v>569</v>
      </c>
      <c r="C226" s="726" t="str">
        <f>VLOOKUP(B226,مقررات!$A$1:$F$411,2,FALSE)</f>
        <v>توبولوجى عام</v>
      </c>
      <c r="D226" s="211">
        <f>VLOOKUP(B226,مقررات!$A$1:$F$452,3,FALSE)</f>
        <v>2</v>
      </c>
      <c r="E226" s="211">
        <f>VLOOKUP(B226,مقررات!$A$1:$F$476,4,FALSE)</f>
        <v>0</v>
      </c>
      <c r="F226" s="211">
        <f t="shared" si="10"/>
        <v>2</v>
      </c>
      <c r="G226" s="60" t="str">
        <f>VLOOKUP(B226,مقررات!$A$1:$F$409,6,FALSE)</f>
        <v>M312</v>
      </c>
      <c r="H226" s="60" t="s">
        <v>1558</v>
      </c>
      <c r="I226" s="262" t="str">
        <f>VLOOKUP(H226,'اعضاء هيئة التدريس'!$B$1:$D$300,2,FALSE)</f>
        <v xml:space="preserve">  د/ مها عبد الفتاح ابوشنب</v>
      </c>
      <c r="J226" s="73"/>
      <c r="K226" s="73"/>
      <c r="L226" s="73" t="s">
        <v>1068</v>
      </c>
      <c r="M226" s="73"/>
      <c r="N226" s="73"/>
      <c r="O226" s="73"/>
      <c r="P226" s="1046"/>
      <c r="Q226" s="414"/>
      <c r="R226" s="143"/>
      <c r="S226" s="143"/>
      <c r="T226" s="4"/>
      <c r="U226" s="4"/>
      <c r="V226" s="4"/>
      <c r="W226" s="4"/>
      <c r="X226" s="4"/>
      <c r="Y226" s="4"/>
      <c r="Z226" s="143"/>
      <c r="AA226" s="4"/>
      <c r="AB226" s="143"/>
      <c r="AC226" s="143"/>
      <c r="AD226" s="91"/>
      <c r="AE226" s="91"/>
      <c r="AF226" s="283"/>
      <c r="AG226" s="283"/>
      <c r="AH226" s="283"/>
      <c r="AI226" s="283"/>
      <c r="AJ226" s="283"/>
      <c r="AK226" s="283"/>
      <c r="AL226" s="283"/>
      <c r="AM226" s="283"/>
      <c r="AN226" s="283"/>
      <c r="AO226" s="283"/>
      <c r="AP226" s="283"/>
      <c r="AQ226" s="283"/>
      <c r="AR226" s="283"/>
      <c r="BF226" s="251" t="e">
        <f>VLOOKUP(#REF!,'اعضاء هيئة التدريس'!#REF!,2,)</f>
        <v>#REF!</v>
      </c>
    </row>
    <row r="227" spans="1:58" s="285" customFormat="1" ht="15.75" hidden="1" customHeight="1">
      <c r="A227" s="724">
        <v>37</v>
      </c>
      <c r="B227" s="288" t="s">
        <v>567</v>
      </c>
      <c r="C227" s="726" t="str">
        <f>VLOOKUP(B227,مقررات!$A$1:$F$411,2,FALSE)</f>
        <v>نظرية المتغير المركب</v>
      </c>
      <c r="D227" s="211">
        <f>VLOOKUP(B227,مقررات!$A$1:$F$452,3,FALSE)</f>
        <v>2</v>
      </c>
      <c r="E227" s="211">
        <f>VLOOKUP(B227,مقررات!$A$1:$F$476,4,FALSE)</f>
        <v>0</v>
      </c>
      <c r="F227" s="211">
        <f t="shared" si="10"/>
        <v>2</v>
      </c>
      <c r="G227" s="60" t="str">
        <f>VLOOKUP(B227,مقررات!$A$1:$F$409,6,FALSE)</f>
        <v>M211</v>
      </c>
      <c r="H227" s="60" t="s">
        <v>1545</v>
      </c>
      <c r="I227" s="262" t="str">
        <f>VLOOKUP(H227,'اعضاء هيئة التدريس'!$B$1:$D$300,2,FALSE)</f>
        <v>د/ عبدالرحمن حسن عامر</v>
      </c>
      <c r="J227" s="73"/>
      <c r="K227" s="73"/>
      <c r="L227" s="73"/>
      <c r="M227" s="73"/>
      <c r="N227" s="73"/>
      <c r="O227" s="73" t="s">
        <v>1067</v>
      </c>
      <c r="P227" s="255" t="s">
        <v>1325</v>
      </c>
      <c r="Q227" s="445"/>
      <c r="R227" s="370"/>
      <c r="S227" s="265"/>
      <c r="T227" s="282"/>
      <c r="U227" s="282"/>
      <c r="V227" s="282"/>
      <c r="W227" s="282"/>
      <c r="X227" s="282"/>
      <c r="Y227" s="282"/>
      <c r="Z227" s="282"/>
      <c r="AA227" s="282"/>
      <c r="AB227" s="251"/>
      <c r="AC227" s="251"/>
      <c r="AD227" s="283"/>
      <c r="AE227" s="283"/>
      <c r="AF227" s="283"/>
      <c r="AG227" s="284"/>
      <c r="AH227" s="284"/>
      <c r="AI227" s="284"/>
      <c r="AJ227" s="284"/>
      <c r="AK227" s="284"/>
      <c r="AL227" s="284"/>
      <c r="AM227" s="284"/>
      <c r="AN227" s="284"/>
      <c r="AO227" s="284"/>
      <c r="AP227" s="284"/>
      <c r="AQ227" s="284"/>
      <c r="AR227" s="284"/>
      <c r="BF227" s="251" t="e">
        <f>VLOOKUP(#REF!,'اعضاء هيئة التدريس'!#REF!,2,)</f>
        <v>#REF!</v>
      </c>
    </row>
    <row r="228" spans="1:58" s="272" customFormat="1" ht="15.75" hidden="1" customHeight="1">
      <c r="A228" s="724">
        <v>38</v>
      </c>
      <c r="B228" s="288" t="s">
        <v>571</v>
      </c>
      <c r="C228" s="726" t="str">
        <f>VLOOKUP(B228,مقررات!$A$1:$F$411,2,FALSE)</f>
        <v>معادلات تفاضلية متقدمه</v>
      </c>
      <c r="D228" s="211">
        <f>VLOOKUP(B228,مقررات!$A$1:$F$452,3,FALSE)</f>
        <v>2</v>
      </c>
      <c r="E228" s="211">
        <f>VLOOKUP(B228,مقررات!$A$1:$F$476,4,FALSE)</f>
        <v>2</v>
      </c>
      <c r="F228" s="211">
        <f t="shared" si="10"/>
        <v>3</v>
      </c>
      <c r="G228" s="60" t="str">
        <f>VLOOKUP(B228,مقررات!$A$1:$F$409,6,FALSE)</f>
        <v>M216</v>
      </c>
      <c r="H228" s="60" t="s">
        <v>1550</v>
      </c>
      <c r="I228" s="262" t="str">
        <f>VLOOKUP(H228,'اعضاء هيئة التدريس'!$B$1:$D$300,2,FALSE)</f>
        <v xml:space="preserve">د/ رجاء عبدالغفارسلام </v>
      </c>
      <c r="J228" s="73"/>
      <c r="K228" s="73"/>
      <c r="L228" s="73"/>
      <c r="M228" s="73"/>
      <c r="N228" s="73" t="s">
        <v>1067</v>
      </c>
      <c r="O228" s="73"/>
      <c r="P228" s="386" t="s">
        <v>1314</v>
      </c>
      <c r="Q228" s="414"/>
      <c r="R228" s="143"/>
      <c r="S228" s="143"/>
      <c r="T228" s="4"/>
      <c r="U228" s="4"/>
      <c r="V228" s="4"/>
      <c r="W228" s="4"/>
      <c r="X228" s="4"/>
      <c r="Y228" s="4"/>
      <c r="Z228" s="143"/>
      <c r="AA228" s="4"/>
      <c r="AB228" s="143"/>
      <c r="AC228" s="143"/>
      <c r="AD228" s="91"/>
      <c r="AE228" s="91"/>
      <c r="AF228" s="283"/>
      <c r="AG228" s="283"/>
      <c r="AH228" s="283"/>
      <c r="AI228" s="283"/>
      <c r="AJ228" s="283"/>
      <c r="AK228" s="283"/>
      <c r="AL228" s="283"/>
      <c r="AM228" s="283"/>
      <c r="AN228" s="283"/>
      <c r="AO228" s="283"/>
      <c r="AP228" s="283"/>
      <c r="AQ228" s="283"/>
      <c r="AR228" s="283"/>
      <c r="BF228" s="251" t="e">
        <f>VLOOKUP(#REF!,'اعضاء هيئة التدريس'!#REF!,2,)</f>
        <v>#REF!</v>
      </c>
    </row>
    <row r="229" spans="1:58" s="272" customFormat="1" ht="15.75" hidden="1" customHeight="1">
      <c r="A229" s="724">
        <v>39</v>
      </c>
      <c r="B229" s="288" t="s">
        <v>565</v>
      </c>
      <c r="C229" s="726" t="str">
        <f>VLOOKUP(B229,مقررات!$A$1:$F$411,2,FALSE)</f>
        <v>تحليل حقيقي</v>
      </c>
      <c r="D229" s="211">
        <f>VLOOKUP(B229,مقررات!$A$1:$F$452,3,FALSE)</f>
        <v>2</v>
      </c>
      <c r="E229" s="211">
        <f>VLOOKUP(B229,مقررات!$A$1:$F$476,4,FALSE)</f>
        <v>2</v>
      </c>
      <c r="F229" s="211">
        <f t="shared" si="10"/>
        <v>3</v>
      </c>
      <c r="G229" s="60" t="str">
        <f>VLOOKUP(B229,مقررات!$A$1:$F$409,6,FALSE)</f>
        <v>M213</v>
      </c>
      <c r="H229" s="60" t="s">
        <v>1529</v>
      </c>
      <c r="I229" s="262" t="str">
        <f>VLOOKUP(H229,'اعضاء هيئة التدريس'!$B$1:$D$300,2,FALSE)</f>
        <v>أ.د/ شكري إبراهيم ندا</v>
      </c>
      <c r="J229" s="73"/>
      <c r="K229" s="73"/>
      <c r="L229" s="73" t="s">
        <v>1072</v>
      </c>
      <c r="M229" s="73"/>
      <c r="N229" s="73"/>
      <c r="O229" s="73"/>
      <c r="P229" s="386" t="s">
        <v>1315</v>
      </c>
      <c r="Q229" s="446"/>
      <c r="R229" s="370"/>
      <c r="S229" s="265"/>
      <c r="T229" s="282"/>
      <c r="U229" s="282"/>
      <c r="V229" s="282"/>
      <c r="W229" s="282"/>
      <c r="X229" s="282"/>
      <c r="Y229" s="282"/>
      <c r="Z229" s="282"/>
      <c r="AA229" s="282"/>
      <c r="AB229" s="251"/>
      <c r="AC229" s="251"/>
      <c r="AD229" s="283"/>
      <c r="AE229" s="283"/>
      <c r="AF229" s="284"/>
      <c r="AG229" s="283"/>
      <c r="AH229" s="283"/>
      <c r="AI229" s="283"/>
      <c r="AJ229" s="283"/>
      <c r="AK229" s="283"/>
      <c r="AL229" s="283"/>
      <c r="AM229" s="283"/>
      <c r="AN229" s="283"/>
      <c r="AO229" s="283"/>
      <c r="AP229" s="283"/>
      <c r="AQ229" s="283"/>
      <c r="AR229" s="283"/>
      <c r="BF229" s="251" t="e">
        <f>VLOOKUP(#REF!,'اعضاء هيئة التدريس'!#REF!,2,)</f>
        <v>#REF!</v>
      </c>
    </row>
    <row r="230" spans="1:58" s="272" customFormat="1" ht="15.75" hidden="1" customHeight="1">
      <c r="A230" s="724">
        <v>40</v>
      </c>
      <c r="B230" s="288" t="s">
        <v>1178</v>
      </c>
      <c r="C230" s="726" t="str">
        <f>VLOOKUP(B230,مقررات!$A$1:$F$411,2,FALSE)</f>
        <v>نظرية الزمر المنتهية</v>
      </c>
      <c r="D230" s="211">
        <f>VLOOKUP(B230,مقررات!$A$1:$F$452,3,FALSE)</f>
        <v>3</v>
      </c>
      <c r="E230" s="211">
        <f>VLOOKUP(B230,مقررات!$A$1:$F$476,4,FALSE)</f>
        <v>0</v>
      </c>
      <c r="F230" s="211">
        <f t="shared" si="10"/>
        <v>3</v>
      </c>
      <c r="G230" s="60" t="str">
        <f>VLOOKUP(B230,مقررات!$A$1:$F$409,6,FALSE)</f>
        <v>M214</v>
      </c>
      <c r="H230" s="347" t="s">
        <v>1573</v>
      </c>
      <c r="I230" s="262" t="str">
        <f>VLOOKUP(H230,'اعضاء هيئة التدريس'!$B$1:$D$300,2,FALSE)</f>
        <v>د. محمد الغالي محمد عبدالله</v>
      </c>
      <c r="J230" s="250"/>
      <c r="K230" s="250"/>
      <c r="L230" s="250"/>
      <c r="M230" s="250"/>
      <c r="N230" s="250"/>
      <c r="O230" s="250" t="s">
        <v>1069</v>
      </c>
      <c r="P230" s="386" t="s">
        <v>1322</v>
      </c>
      <c r="Q230" s="446"/>
      <c r="R230" s="370"/>
      <c r="S230" s="265"/>
      <c r="T230" s="282"/>
      <c r="U230" s="282"/>
      <c r="V230" s="282"/>
      <c r="W230" s="282"/>
      <c r="X230" s="282"/>
      <c r="Y230" s="282"/>
      <c r="Z230" s="282"/>
      <c r="AA230" s="282"/>
      <c r="AB230" s="251"/>
      <c r="AC230" s="251"/>
      <c r="AD230" s="283"/>
      <c r="AE230" s="283"/>
      <c r="AF230" s="284"/>
      <c r="AG230" s="283"/>
      <c r="AH230" s="283"/>
      <c r="AI230" s="283"/>
      <c r="AJ230" s="283"/>
      <c r="AK230" s="283"/>
      <c r="AL230" s="283"/>
      <c r="AM230" s="283"/>
      <c r="AN230" s="283"/>
      <c r="AO230" s="283"/>
      <c r="AP230" s="283"/>
      <c r="AQ230" s="283"/>
      <c r="AR230" s="283"/>
      <c r="BF230" s="251" t="e">
        <f>VLOOKUP(#REF!,'اعضاء هيئة التدريس'!#REF!,2,)</f>
        <v>#REF!</v>
      </c>
    </row>
    <row r="231" spans="1:58" s="272" customFormat="1" ht="15.75" hidden="1" customHeight="1">
      <c r="A231" s="724">
        <v>41</v>
      </c>
      <c r="B231" s="288" t="s">
        <v>1058</v>
      </c>
      <c r="C231" s="726" t="str">
        <f>VLOOKUP(B231,مقررات!$A$1:$F$411,2,FALSE)</f>
        <v xml:space="preserve">بحوث عمليات </v>
      </c>
      <c r="D231" s="211">
        <f>VLOOKUP(B231,مقررات!$A$1:$F$452,3,FALSE)</f>
        <v>2</v>
      </c>
      <c r="E231" s="211">
        <f>VLOOKUP(B231,مقررات!$A$1:$F$476,4,FALSE)</f>
        <v>0</v>
      </c>
      <c r="F231" s="211">
        <f t="shared" si="10"/>
        <v>2</v>
      </c>
      <c r="G231" s="60" t="str">
        <f>VLOOKUP(B231,مقررات!$A$1:$F$409,6,FALSE)</f>
        <v>M2118</v>
      </c>
      <c r="H231" s="697" t="s">
        <v>1541</v>
      </c>
      <c r="I231" s="262" t="str">
        <f>VLOOKUP(H231,'اعضاء هيئة التدريس'!$B$1:$D$300,2,FALSE)</f>
        <v>د/ ناهد عبد العزيز صقر</v>
      </c>
      <c r="J231" s="73"/>
      <c r="K231" s="73" t="s">
        <v>1070</v>
      </c>
      <c r="L231" s="73"/>
      <c r="M231" s="73"/>
      <c r="N231" s="73"/>
      <c r="O231" s="73"/>
      <c r="P231" s="386" t="s">
        <v>1327</v>
      </c>
      <c r="Q231" s="414"/>
      <c r="R231" s="143"/>
      <c r="S231" s="143"/>
      <c r="T231" s="4"/>
      <c r="U231" s="4"/>
      <c r="V231" s="4"/>
      <c r="W231" s="4"/>
      <c r="X231" s="4"/>
      <c r="Y231" s="4"/>
      <c r="Z231" s="143"/>
      <c r="AA231" s="4"/>
      <c r="AB231" s="143"/>
      <c r="AC231" s="143"/>
      <c r="AD231" s="91"/>
      <c r="AE231" s="91"/>
      <c r="AF231" s="283"/>
      <c r="AG231" s="283"/>
      <c r="AH231" s="283"/>
      <c r="AI231" s="283"/>
      <c r="AJ231" s="283"/>
      <c r="AK231" s="283"/>
      <c r="AL231" s="283"/>
      <c r="AM231" s="283"/>
      <c r="AN231" s="283"/>
      <c r="AO231" s="283"/>
      <c r="AP231" s="283"/>
      <c r="AQ231" s="283"/>
      <c r="AR231" s="283"/>
      <c r="BF231" s="251" t="e">
        <f>VLOOKUP(#REF!,'اعضاء هيئة التدريس'!#REF!,2,)</f>
        <v>#REF!</v>
      </c>
    </row>
    <row r="232" spans="1:58" s="272" customFormat="1" ht="15.75" hidden="1">
      <c r="A232" s="724">
        <v>42</v>
      </c>
      <c r="B232" s="288" t="s">
        <v>566</v>
      </c>
      <c r="C232" s="726" t="str">
        <f>VLOOKUP(B232,مقررات!$A$1:$F$411,2,FALSE)</f>
        <v>نظرية الكم (1)</v>
      </c>
      <c r="D232" s="211">
        <f>VLOOKUP(B232,مقررات!$A$1:$F$452,3,FALSE)</f>
        <v>2</v>
      </c>
      <c r="E232" s="211">
        <f>VLOOKUP(B232,مقررات!$A$1:$F$476,4,FALSE)</f>
        <v>0</v>
      </c>
      <c r="F232" s="211">
        <f t="shared" si="10"/>
        <v>2</v>
      </c>
      <c r="G232" s="60" t="str">
        <f>VLOOKUP(B232,مقررات!$A$1:$F$409,6,FALSE)</f>
        <v>M2210</v>
      </c>
      <c r="H232" s="60" t="s">
        <v>1535</v>
      </c>
      <c r="I232" s="262" t="str">
        <f>VLOOKUP(H232,'اعضاء هيئة التدريس'!$B$1:$D$300,2,FALSE)</f>
        <v xml:space="preserve">د/ محمد محمد أبو شادي </v>
      </c>
      <c r="J232" s="73" t="s">
        <v>1068</v>
      </c>
      <c r="K232" s="73"/>
      <c r="L232" s="73"/>
      <c r="M232" s="73"/>
      <c r="N232" s="73"/>
      <c r="O232" s="73"/>
      <c r="P232" s="386" t="s">
        <v>1327</v>
      </c>
      <c r="Q232" s="414"/>
      <c r="R232" s="143"/>
      <c r="S232" s="143"/>
      <c r="T232" s="4"/>
      <c r="U232" s="4"/>
      <c r="V232" s="4"/>
      <c r="W232" s="4"/>
      <c r="X232" s="4"/>
      <c r="Y232" s="4"/>
      <c r="Z232" s="143"/>
      <c r="AA232" s="4"/>
      <c r="AB232" s="143"/>
      <c r="AC232" s="143"/>
      <c r="AD232" s="91"/>
      <c r="AE232" s="91"/>
      <c r="AF232" s="283"/>
      <c r="AG232" s="283"/>
      <c r="AH232" s="283"/>
      <c r="AI232" s="283"/>
      <c r="AJ232" s="283"/>
      <c r="AK232" s="283"/>
      <c r="AL232" s="283"/>
      <c r="AM232" s="283"/>
      <c r="AN232" s="283"/>
      <c r="AO232" s="283"/>
      <c r="AP232" s="283"/>
      <c r="AQ232" s="283"/>
      <c r="AR232" s="283"/>
      <c r="BF232" s="251" t="e">
        <f>VLOOKUP(#REF!,'اعضاء هيئة التدريس'!#REF!,2,)</f>
        <v>#REF!</v>
      </c>
    </row>
    <row r="233" spans="1:58" s="272" customFormat="1" ht="15.75" hidden="1" customHeight="1">
      <c r="A233" s="724">
        <v>43</v>
      </c>
      <c r="B233" s="288" t="s">
        <v>580</v>
      </c>
      <c r="C233" s="726" t="str">
        <f>VLOOKUP(B233,مقررات!$A$1:$F$411,2,FALSE)</f>
        <v>نظم قواعد البيانات</v>
      </c>
      <c r="D233" s="211">
        <f>VLOOKUP(B233,مقررات!$A$1:$F$452,3,FALSE)</f>
        <v>3</v>
      </c>
      <c r="E233" s="211">
        <f>VLOOKUP(B233,مقررات!$A$1:$F$476,4,FALSE)</f>
        <v>2</v>
      </c>
      <c r="F233" s="211">
        <f t="shared" si="10"/>
        <v>4</v>
      </c>
      <c r="G233" s="60" t="str">
        <f>VLOOKUP(B233,مقررات!$A$1:$F$409,6,FALSE)</f>
        <v>M2317</v>
      </c>
      <c r="H233" s="60" t="s">
        <v>1565</v>
      </c>
      <c r="I233" s="262" t="str">
        <f>VLOOKUP(H233,'اعضاء هيئة التدريس'!$B$1:$D$300,2,FALSE)</f>
        <v xml:space="preserve">د/ عمرو مسعد صابر </v>
      </c>
      <c r="J233" s="73"/>
      <c r="K233" s="73" t="s">
        <v>1068</v>
      </c>
      <c r="L233" s="73"/>
      <c r="M233" s="73"/>
      <c r="N233" s="73"/>
      <c r="O233" s="73"/>
      <c r="P233" s="255" t="s">
        <v>1318</v>
      </c>
      <c r="Q233" s="449"/>
      <c r="R233" s="370"/>
      <c r="S233" s="265"/>
      <c r="T233" s="282"/>
      <c r="U233" s="282"/>
      <c r="V233" s="282"/>
      <c r="W233" s="282"/>
      <c r="X233" s="282"/>
      <c r="Y233" s="282"/>
      <c r="Z233" s="282"/>
      <c r="AA233" s="282"/>
      <c r="AB233" s="251"/>
      <c r="AC233" s="251"/>
      <c r="AD233" s="283"/>
      <c r="AE233" s="283"/>
      <c r="AF233" s="283"/>
      <c r="AG233" s="283"/>
      <c r="AH233" s="283"/>
      <c r="AI233" s="283"/>
      <c r="AJ233" s="283"/>
      <c r="AK233" s="283"/>
      <c r="AL233" s="283"/>
      <c r="AM233" s="283"/>
      <c r="AN233" s="283"/>
      <c r="AO233" s="283"/>
      <c r="AP233" s="283"/>
      <c r="AQ233" s="283"/>
      <c r="AR233" s="283"/>
      <c r="BF233" s="251" t="e">
        <f>VLOOKUP(#REF!,'اعضاء هيئة التدريس'!#REF!,2,)</f>
        <v>#REF!</v>
      </c>
    </row>
    <row r="234" spans="1:58" s="272" customFormat="1" ht="24.75" hidden="1" customHeight="1">
      <c r="A234" s="724">
        <v>44</v>
      </c>
      <c r="B234" s="288" t="s">
        <v>585</v>
      </c>
      <c r="C234" s="726" t="str">
        <f>VLOOKUP(B234,مقررات!$A$1:$F$411,2,FALSE)</f>
        <v>تحليل وتصميم النظم</v>
      </c>
      <c r="D234" s="211">
        <f>VLOOKUP(B234,مقررات!$A$1:$F$452,3,FALSE)</f>
        <v>3</v>
      </c>
      <c r="E234" s="211">
        <f>VLOOKUP(B234,مقررات!$A$1:$F$476,4,FALSE)</f>
        <v>2</v>
      </c>
      <c r="F234" s="211">
        <f t="shared" si="10"/>
        <v>4</v>
      </c>
      <c r="G234" s="60" t="str">
        <f>VLOOKUP(B234,مقررات!$A$1:$F$409,6,FALSE)</f>
        <v>M2311</v>
      </c>
      <c r="H234" s="697" t="s">
        <v>1569</v>
      </c>
      <c r="I234" s="262" t="str">
        <f>VLOOKUP(H234,'اعضاء هيئة التدريس'!$B$1:$D$300,2,FALSE)</f>
        <v>د/ عبدالله عبدالغفار محمد</v>
      </c>
      <c r="J234" s="73"/>
      <c r="K234" s="73"/>
      <c r="L234" s="73"/>
      <c r="M234" s="73" t="s">
        <v>1074</v>
      </c>
      <c r="N234" s="73"/>
      <c r="O234" s="73"/>
      <c r="P234" s="255" t="s">
        <v>1325</v>
      </c>
      <c r="Q234" s="414"/>
      <c r="R234" s="143"/>
      <c r="S234" s="143"/>
      <c r="T234" s="4"/>
      <c r="U234" s="4"/>
      <c r="V234" s="4"/>
      <c r="W234" s="4"/>
      <c r="X234" s="4"/>
      <c r="Y234" s="4"/>
      <c r="Z234" s="143"/>
      <c r="AA234" s="4"/>
      <c r="AB234" s="143"/>
      <c r="AC234" s="143"/>
      <c r="AD234" s="91"/>
      <c r="AE234" s="91"/>
      <c r="AF234" s="283"/>
      <c r="AG234" s="283"/>
      <c r="AH234" s="283"/>
      <c r="AI234" s="283"/>
      <c r="AJ234" s="283"/>
      <c r="AK234" s="283"/>
      <c r="AL234" s="283"/>
      <c r="AM234" s="283"/>
      <c r="AN234" s="283"/>
      <c r="AO234" s="283"/>
      <c r="AP234" s="283"/>
      <c r="AQ234" s="283"/>
      <c r="AR234" s="283"/>
      <c r="BF234" s="251" t="e">
        <f>VLOOKUP(#REF!,'اعضاء هيئة التدريس'!#REF!,2,)</f>
        <v>#REF!</v>
      </c>
    </row>
    <row r="235" spans="1:58" s="272" customFormat="1" ht="15.75" hidden="1" customHeight="1">
      <c r="A235" s="724">
        <v>45</v>
      </c>
      <c r="B235" s="288" t="s">
        <v>579</v>
      </c>
      <c r="C235" s="726" t="str">
        <f>VLOOKUP(B235,مقررات!$A$1:$F$411,2,FALSE)</f>
        <v>نظم التشغيل</v>
      </c>
      <c r="D235" s="211">
        <f>VLOOKUP(B235,مقررات!$A$1:$F$452,3,FALSE)</f>
        <v>3</v>
      </c>
      <c r="E235" s="211">
        <f>VLOOKUP(B235,مقررات!$A$1:$F$476,4,FALSE)</f>
        <v>2</v>
      </c>
      <c r="F235" s="211">
        <f t="shared" si="10"/>
        <v>4</v>
      </c>
      <c r="G235" s="60" t="str">
        <f>VLOOKUP(B235,مقررات!$A$1:$F$409,6,FALSE)</f>
        <v>M2317</v>
      </c>
      <c r="H235" s="60" t="s">
        <v>1561</v>
      </c>
      <c r="I235" s="262" t="str">
        <f>VLOOKUP(H235,'اعضاء هيئة التدريس'!$B$1:$D$300,2,FALSE)</f>
        <v xml:space="preserve">د/ وليد أحمد دبور </v>
      </c>
      <c r="J235" s="73"/>
      <c r="K235" s="73"/>
      <c r="L235" s="73"/>
      <c r="M235" s="73"/>
      <c r="N235" s="73" t="s">
        <v>1074</v>
      </c>
      <c r="O235" s="73"/>
      <c r="P235" s="386" t="s">
        <v>1315</v>
      </c>
      <c r="Q235" s="414"/>
      <c r="R235" s="143"/>
      <c r="S235" s="143"/>
      <c r="T235" s="4"/>
      <c r="U235" s="4"/>
      <c r="V235" s="4"/>
      <c r="W235" s="4"/>
      <c r="X235" s="4"/>
      <c r="Y235" s="4"/>
      <c r="Z235" s="143"/>
      <c r="AA235" s="4"/>
      <c r="AB235" s="143"/>
      <c r="AC235" s="143"/>
      <c r="AD235" s="91"/>
      <c r="AE235" s="91"/>
      <c r="AF235" s="283"/>
      <c r="AG235" s="283"/>
      <c r="AH235" s="283"/>
      <c r="AI235" s="283"/>
      <c r="AJ235" s="283"/>
      <c r="AK235" s="283"/>
      <c r="AL235" s="283"/>
      <c r="AM235" s="283"/>
      <c r="AN235" s="283"/>
      <c r="AO235" s="283"/>
      <c r="AP235" s="283"/>
      <c r="AQ235" s="283"/>
      <c r="AR235" s="283"/>
      <c r="BF235" s="251" t="e">
        <f>VLOOKUP(#REF!,'اعضاء هيئة التدريس'!#REF!,2,)</f>
        <v>#REF!</v>
      </c>
    </row>
    <row r="236" spans="1:58" s="272" customFormat="1" ht="15.75" hidden="1">
      <c r="A236" s="724">
        <v>46</v>
      </c>
      <c r="B236" s="288" t="s">
        <v>582</v>
      </c>
      <c r="C236" s="726" t="str">
        <f>VLOOKUP(B236,مقررات!$A$1:$F$411,2,FALSE)</f>
        <v>تحليل وتصميم الخوارزميات</v>
      </c>
      <c r="D236" s="211">
        <f>VLOOKUP(B236,مقررات!$A$1:$F$452,3,FALSE)</f>
        <v>2</v>
      </c>
      <c r="E236" s="211">
        <f>VLOOKUP(B236,مقررات!$A$1:$F$476,4,FALSE)</f>
        <v>0</v>
      </c>
      <c r="F236" s="211">
        <f t="shared" si="10"/>
        <v>2</v>
      </c>
      <c r="G236" s="60" t="str">
        <f>VLOOKUP(B236,مقررات!$A$1:$F$409,6,FALSE)</f>
        <v>M2317</v>
      </c>
      <c r="H236" s="60" t="s">
        <v>1567</v>
      </c>
      <c r="I236" s="262" t="str">
        <f>VLOOKUP(H236,'اعضاء هيئة التدريس'!$B$1:$D$300,2,FALSE)</f>
        <v>د/ أحمد عبد الرحيم عبداللطيف</v>
      </c>
      <c r="J236" s="73"/>
      <c r="K236" s="73"/>
      <c r="L236" s="73"/>
      <c r="M236" s="73"/>
      <c r="N236" s="73"/>
      <c r="O236" s="73" t="s">
        <v>1072</v>
      </c>
      <c r="P236" s="386" t="s">
        <v>1327</v>
      </c>
      <c r="Q236" s="447"/>
      <c r="R236" s="370"/>
      <c r="S236" s="265"/>
      <c r="T236" s="282"/>
      <c r="U236" s="282"/>
      <c r="V236" s="282"/>
      <c r="W236" s="282"/>
      <c r="X236" s="282"/>
      <c r="Y236" s="282"/>
      <c r="Z236" s="282"/>
      <c r="AA236" s="282"/>
      <c r="AB236" s="251"/>
      <c r="AC236" s="251"/>
      <c r="AD236" s="283"/>
      <c r="AE236" s="283"/>
      <c r="AF236" s="283"/>
      <c r="AG236" s="283"/>
      <c r="AH236" s="283"/>
      <c r="AI236" s="283"/>
      <c r="AJ236" s="283"/>
      <c r="AK236" s="283"/>
      <c r="AL236" s="283"/>
      <c r="AM236" s="283"/>
      <c r="AN236" s="283"/>
      <c r="AO236" s="283"/>
      <c r="AP236" s="283"/>
      <c r="AQ236" s="283"/>
      <c r="AR236" s="283"/>
      <c r="BF236" s="251" t="e">
        <f>VLOOKUP(#REF!,'اعضاء هيئة التدريس'!#REF!,2,)</f>
        <v>#REF!</v>
      </c>
    </row>
    <row r="237" spans="1:58" s="272" customFormat="1" ht="15.75" hidden="1" customHeight="1">
      <c r="A237" s="724">
        <v>47</v>
      </c>
      <c r="B237" s="288" t="s">
        <v>568</v>
      </c>
      <c r="C237" s="726" t="str">
        <f>VLOOKUP(B237,مقررات!$A$1:$F$411,2,FALSE)</f>
        <v>التحليل الدالي(1)</v>
      </c>
      <c r="D237" s="211">
        <f>VLOOKUP(B237,مقررات!$A$1:$F$452,3,FALSE)</f>
        <v>3</v>
      </c>
      <c r="E237" s="211">
        <f>VLOOKUP(B237,مقررات!$A$1:$F$476,4,FALSE)</f>
        <v>0</v>
      </c>
      <c r="F237" s="211">
        <f t="shared" si="10"/>
        <v>3</v>
      </c>
      <c r="G237" s="60" t="str">
        <f>VLOOKUP(B237,مقررات!$A$1:$F$409,6,FALSE)</f>
        <v>M213</v>
      </c>
      <c r="H237" s="60" t="s">
        <v>1571</v>
      </c>
      <c r="I237" s="262" t="str">
        <f>VLOOKUP(H237,'اعضاء هيئة التدريس'!$B$1:$D$300,2,FALSE)</f>
        <v>د/ منار عبدالله ماهر</v>
      </c>
      <c r="J237" s="73"/>
      <c r="K237" s="73"/>
      <c r="L237" s="73"/>
      <c r="M237" s="73"/>
      <c r="N237" s="73" t="s">
        <v>1074</v>
      </c>
      <c r="O237" s="73"/>
      <c r="P237" s="386"/>
      <c r="Q237" s="414"/>
      <c r="R237" s="143"/>
      <c r="S237" s="143"/>
      <c r="T237" s="4"/>
      <c r="U237" s="4"/>
      <c r="V237" s="4"/>
      <c r="W237" s="4"/>
      <c r="X237" s="4"/>
      <c r="Y237" s="4"/>
      <c r="Z237" s="143"/>
      <c r="AA237" s="4"/>
      <c r="AB237" s="143"/>
      <c r="AC237" s="143"/>
      <c r="AD237" s="91"/>
      <c r="AE237" s="91"/>
      <c r="AF237" s="283"/>
      <c r="AG237" s="283"/>
      <c r="AH237" s="283"/>
      <c r="AI237" s="283"/>
      <c r="AJ237" s="283"/>
      <c r="AK237" s="283"/>
      <c r="AL237" s="283"/>
      <c r="AM237" s="283"/>
      <c r="AN237" s="283"/>
      <c r="AO237" s="283"/>
      <c r="AP237" s="283"/>
      <c r="AQ237" s="283"/>
      <c r="AR237" s="283"/>
      <c r="BF237" s="251" t="e">
        <f>VLOOKUP(#REF!,'اعضاء هيئة التدريس'!#REF!,2,)</f>
        <v>#REF!</v>
      </c>
    </row>
    <row r="238" spans="1:58" s="272" customFormat="1" ht="15.75" hidden="1" customHeight="1">
      <c r="A238" s="724">
        <v>48</v>
      </c>
      <c r="B238" s="288" t="s">
        <v>1051</v>
      </c>
      <c r="C238" s="741" t="str">
        <f>VLOOKUP(B238,مقررات!$A$1:$F$411,2,FALSE)</f>
        <v xml:space="preserve">الهندسة التفاضلية </v>
      </c>
      <c r="D238" s="225">
        <f>VLOOKUP(B238,مقررات!$A$1:$F$452,3,FALSE)</f>
        <v>3</v>
      </c>
      <c r="E238" s="225">
        <f>VLOOKUP(B238,مقررات!$A$1:$F$476,4,FALSE)</f>
        <v>0</v>
      </c>
      <c r="F238" s="225">
        <f t="shared" si="10"/>
        <v>3</v>
      </c>
      <c r="G238" s="340" t="str">
        <f>VLOOKUP(B238,مقررات!$A$1:$F$409,6,FALSE)</f>
        <v xml:space="preserve">   M213&amp;M115</v>
      </c>
      <c r="H238" s="340" t="s">
        <v>1558</v>
      </c>
      <c r="I238" s="742" t="str">
        <f>VLOOKUP(H238,'اعضاء هيئة التدريس'!$B$1:$D$300,2,FALSE)</f>
        <v xml:space="preserve">  د/ مها عبد الفتاح ابوشنب</v>
      </c>
      <c r="J238" s="648"/>
      <c r="K238" s="648"/>
      <c r="L238" s="648"/>
      <c r="M238" s="648"/>
      <c r="N238" s="648"/>
      <c r="O238" s="648" t="s">
        <v>1069</v>
      </c>
      <c r="P238" s="386" t="s">
        <v>1327</v>
      </c>
      <c r="Q238" s="782"/>
      <c r="R238" s="444"/>
      <c r="S238" s="563"/>
      <c r="T238" s="382"/>
      <c r="U238" s="382"/>
      <c r="V238" s="382"/>
      <c r="W238" s="382"/>
      <c r="X238" s="382"/>
      <c r="Y238" s="382"/>
      <c r="Z238" s="382"/>
      <c r="AA238" s="382"/>
      <c r="AB238" s="480"/>
      <c r="AC238" s="480"/>
      <c r="AD238" s="743"/>
      <c r="AE238" s="743"/>
      <c r="AF238" s="283"/>
      <c r="AG238" s="283"/>
      <c r="AH238" s="283"/>
      <c r="AI238" s="283"/>
      <c r="AJ238" s="283"/>
      <c r="AK238" s="283"/>
      <c r="AL238" s="283"/>
      <c r="AM238" s="283"/>
      <c r="AN238" s="283"/>
      <c r="AO238" s="283"/>
      <c r="AP238" s="283"/>
      <c r="AQ238" s="283"/>
      <c r="AR238" s="283"/>
      <c r="BF238" s="251" t="e">
        <f>VLOOKUP(#REF!,'اعضاء هيئة التدريس'!#REF!,2,)</f>
        <v>#REF!</v>
      </c>
    </row>
    <row r="239" spans="1:58" s="272" customFormat="1" ht="15.75" hidden="1" customHeight="1">
      <c r="A239" s="724">
        <v>49</v>
      </c>
      <c r="B239" s="288" t="s">
        <v>1184</v>
      </c>
      <c r="C239" s="726" t="str">
        <f>VLOOKUP(B239,مقررات!$A$1:$F$411,2,FALSE)</f>
        <v>تحليل دالي (2)</v>
      </c>
      <c r="D239" s="211">
        <f>VLOOKUP(B239,مقررات!$A$1:$F$452,3,FALSE)</f>
        <v>3</v>
      </c>
      <c r="E239" s="211">
        <f>VLOOKUP(B239,مقررات!$A$1:$F$476,4,FALSE)</f>
        <v>0</v>
      </c>
      <c r="F239" s="211">
        <f t="shared" si="10"/>
        <v>3</v>
      </c>
      <c r="G239" s="60" t="str">
        <f>VLOOKUP(B239,مقررات!$A$1:$F$409,6,FALSE)</f>
        <v>M311</v>
      </c>
      <c r="H239" s="423" t="s">
        <v>1571</v>
      </c>
      <c r="I239" s="262" t="str">
        <f>VLOOKUP(H239,'اعضاء هيئة التدريس'!$B$1:$D$300,2,FALSE)</f>
        <v>د/ منار عبدالله ماهر</v>
      </c>
      <c r="J239" s="73"/>
      <c r="K239" s="73"/>
      <c r="L239" s="73"/>
      <c r="M239" s="73"/>
      <c r="N239" s="73"/>
      <c r="O239" s="73" t="s">
        <v>1074</v>
      </c>
      <c r="P239" s="386" t="s">
        <v>1322</v>
      </c>
      <c r="Q239" s="414"/>
      <c r="R239" s="143"/>
      <c r="S239" s="143"/>
      <c r="T239" s="4"/>
      <c r="U239" s="4"/>
      <c r="V239" s="4"/>
      <c r="W239" s="4"/>
      <c r="X239" s="4"/>
      <c r="Y239" s="4"/>
      <c r="Z239" s="143"/>
      <c r="AA239" s="4"/>
      <c r="AB239" s="143"/>
      <c r="AC239" s="143"/>
      <c r="AD239" s="91"/>
      <c r="AE239" s="91"/>
      <c r="AF239" s="283"/>
      <c r="AG239" s="283"/>
      <c r="AH239" s="283"/>
      <c r="AI239" s="283"/>
      <c r="AJ239" s="283"/>
      <c r="AK239" s="283"/>
      <c r="AL239" s="283"/>
      <c r="AM239" s="283"/>
      <c r="AN239" s="283"/>
      <c r="AO239" s="283"/>
      <c r="AP239" s="283"/>
      <c r="AQ239" s="283"/>
      <c r="AR239" s="283"/>
      <c r="BF239" s="251" t="e">
        <f>VLOOKUP(#REF!,'اعضاء هيئة التدريس'!#REF!,2,)</f>
        <v>#REF!</v>
      </c>
    </row>
    <row r="240" spans="1:58" s="272" customFormat="1" ht="15.75" hidden="1" customHeight="1">
      <c r="A240" s="724">
        <v>50</v>
      </c>
      <c r="B240" s="288" t="s">
        <v>1049</v>
      </c>
      <c r="C240" s="726" t="str">
        <f>VLOOKUP(B240,مقررات!$A$1:$F$411,2,FALSE)</f>
        <v>مختارات في  التطبيقية</v>
      </c>
      <c r="D240" s="211">
        <f>VLOOKUP(B240,مقررات!$A$1:$F$452,3,FALSE)</f>
        <v>3</v>
      </c>
      <c r="E240" s="211">
        <f>VLOOKUP(B240,مقررات!$A$1:$F$476,4,FALSE)</f>
        <v>0</v>
      </c>
      <c r="F240" s="211">
        <f t="shared" si="10"/>
        <v>3</v>
      </c>
      <c r="G240" s="60" t="str">
        <f>VLOOKUP(B240,مقررات!$A$1:$F$409,6,FALSE)</f>
        <v>M3217</v>
      </c>
      <c r="H240" s="697" t="s">
        <v>1524</v>
      </c>
      <c r="I240" s="262" t="str">
        <f>VLOOKUP(H240,'اعضاء هيئة التدريس'!$B$1:$D$300,2,FALSE)</f>
        <v>أ.د/ على ماهر ابوربية</v>
      </c>
      <c r="J240" s="73"/>
      <c r="K240" s="73" t="s">
        <v>1074</v>
      </c>
      <c r="L240" s="73"/>
      <c r="M240" s="73"/>
      <c r="N240" s="73"/>
      <c r="O240" s="73"/>
      <c r="P240" s="386" t="s">
        <v>1327</v>
      </c>
      <c r="Q240" s="414"/>
      <c r="R240" s="143"/>
      <c r="S240" s="143"/>
      <c r="T240" s="4"/>
      <c r="U240" s="4"/>
      <c r="V240" s="4"/>
      <c r="W240" s="4"/>
      <c r="X240" s="4"/>
      <c r="Y240" s="4"/>
      <c r="Z240" s="143"/>
      <c r="AA240" s="4"/>
      <c r="AB240" s="143"/>
      <c r="AC240" s="143"/>
      <c r="AD240" s="91"/>
      <c r="AE240" s="91"/>
      <c r="AF240" s="283"/>
      <c r="AG240" s="283"/>
      <c r="AH240" s="283"/>
      <c r="AI240" s="283"/>
      <c r="AJ240" s="283"/>
      <c r="AK240" s="283"/>
      <c r="AL240" s="283"/>
      <c r="AM240" s="283"/>
      <c r="AN240" s="283"/>
      <c r="AO240" s="283"/>
      <c r="AP240" s="283"/>
      <c r="AQ240" s="283"/>
      <c r="AR240" s="283"/>
      <c r="BF240" s="251" t="e">
        <f>VLOOKUP(#REF!,'اعضاء هيئة التدريس'!#REF!,2,)</f>
        <v>#REF!</v>
      </c>
    </row>
    <row r="241" spans="1:58" s="272" customFormat="1" ht="15.75" hidden="1" customHeight="1">
      <c r="A241" s="724">
        <v>51</v>
      </c>
      <c r="B241" s="288" t="s">
        <v>594</v>
      </c>
      <c r="C241" s="726" t="str">
        <f>VLOOKUP(B241,مقررات!$A$1:$F$411,2,FALSE)</f>
        <v>مختارات في الحاسبات</v>
      </c>
      <c r="D241" s="211">
        <f>VLOOKUP(B241,مقررات!$A$1:$F$452,3,FALSE)</f>
        <v>3</v>
      </c>
      <c r="E241" s="211">
        <f>VLOOKUP(B241,مقررات!$A$1:$F$476,4,FALSE)</f>
        <v>0</v>
      </c>
      <c r="F241" s="211">
        <f t="shared" si="10"/>
        <v>3</v>
      </c>
      <c r="G241" s="60" t="str">
        <f>VLOOKUP(B241,مقررات!$A$1:$F$409,6,FALSE)</f>
        <v>ـ</v>
      </c>
      <c r="H241" s="347" t="s">
        <v>1567</v>
      </c>
      <c r="I241" s="262" t="str">
        <f>VLOOKUP(H241,'اعضاء هيئة التدريس'!$B$1:$D$300,2,FALSE)</f>
        <v>د/ أحمد عبد الرحيم عبداللطيف</v>
      </c>
      <c r="J241" s="250"/>
      <c r="K241" s="413"/>
      <c r="L241" s="250"/>
      <c r="M241" s="250"/>
      <c r="N241" s="250"/>
      <c r="O241" s="250" t="s">
        <v>1180</v>
      </c>
      <c r="P241" s="386" t="s">
        <v>1327</v>
      </c>
      <c r="Q241" s="446"/>
      <c r="R241" s="370"/>
      <c r="S241" s="265"/>
      <c r="T241" s="282"/>
      <c r="U241" s="282"/>
      <c r="V241" s="282"/>
      <c r="W241" s="282"/>
      <c r="X241" s="282"/>
      <c r="Y241" s="282"/>
      <c r="Z241" s="282"/>
      <c r="AA241" s="282"/>
      <c r="AB241" s="251"/>
      <c r="AC241" s="251"/>
      <c r="AD241" s="283"/>
      <c r="AE241" s="283"/>
      <c r="AF241" s="284"/>
      <c r="AG241" s="283"/>
      <c r="AH241" s="283"/>
      <c r="AI241" s="283"/>
      <c r="AJ241" s="283"/>
      <c r="AK241" s="283"/>
      <c r="AL241" s="283"/>
      <c r="AM241" s="283"/>
      <c r="AN241" s="283"/>
      <c r="AO241" s="283"/>
      <c r="AP241" s="283"/>
      <c r="AQ241" s="283"/>
      <c r="AR241" s="283"/>
      <c r="BF241" s="251" t="e">
        <f>VLOOKUP(#REF!,'اعضاء هيئة التدريس'!#REF!,2,)</f>
        <v>#REF!</v>
      </c>
    </row>
    <row r="242" spans="1:58" s="272" customFormat="1" ht="15.75" hidden="1" customHeight="1">
      <c r="A242" s="724">
        <v>52</v>
      </c>
      <c r="B242" s="288" t="s">
        <v>597</v>
      </c>
      <c r="C242" s="726" t="str">
        <f>VLOOKUP(B242,مقررات!$A$1:$F$411,2,FALSE)</f>
        <v>ذكاء اصطناعي</v>
      </c>
      <c r="D242" s="211">
        <f>VLOOKUP(B242,مقررات!$A$1:$F$452,3,FALSE)</f>
        <v>3</v>
      </c>
      <c r="E242" s="211">
        <f>VLOOKUP(B242,مقررات!$A$1:$F$476,4,FALSE)</f>
        <v>0</v>
      </c>
      <c r="F242" s="211">
        <f t="shared" si="10"/>
        <v>3</v>
      </c>
      <c r="G242" s="60" t="str">
        <f>VLOOKUP(B242,مقررات!$A$1:$F$409,6,FALSE)</f>
        <v>M2317</v>
      </c>
      <c r="H242" s="60" t="s">
        <v>1536</v>
      </c>
      <c r="I242" s="262" t="str">
        <f>VLOOKUP(H242,'اعضاء هيئة التدريس'!$B$1:$D$300,2,FALSE)</f>
        <v>د. بسنت محمد الكفراوي</v>
      </c>
      <c r="J242" s="73"/>
      <c r="K242" s="73"/>
      <c r="L242" s="73"/>
      <c r="M242" s="73" t="s">
        <v>1069</v>
      </c>
      <c r="N242" s="73"/>
      <c r="O242" s="73"/>
      <c r="P242" s="386" t="s">
        <v>1327</v>
      </c>
      <c r="Q242" s="446"/>
      <c r="R242" s="370"/>
      <c r="S242" s="265"/>
      <c r="T242" s="282"/>
      <c r="U242" s="282"/>
      <c r="V242" s="282"/>
      <c r="W242" s="282"/>
      <c r="X242" s="282"/>
      <c r="Y242" s="282"/>
      <c r="Z242" s="282"/>
      <c r="AA242" s="282"/>
      <c r="AB242" s="251"/>
      <c r="AC242" s="251"/>
      <c r="AD242" s="283"/>
      <c r="AE242" s="283"/>
      <c r="AF242" s="284"/>
      <c r="AG242" s="283"/>
      <c r="AH242" s="283"/>
      <c r="AI242" s="283"/>
      <c r="AJ242" s="283"/>
      <c r="AK242" s="283"/>
      <c r="AL242" s="283"/>
      <c r="AM242" s="283"/>
      <c r="AN242" s="283"/>
      <c r="AO242" s="283"/>
      <c r="AP242" s="283"/>
      <c r="AQ242" s="283"/>
      <c r="AR242" s="283"/>
      <c r="BF242" s="251" t="e">
        <f>VLOOKUP(#REF!,'اعضاء هيئة التدريس'!#REF!,2,)</f>
        <v>#REF!</v>
      </c>
    </row>
    <row r="243" spans="1:58" s="272" customFormat="1" ht="15.75" hidden="1" customHeight="1">
      <c r="A243" s="724">
        <v>53</v>
      </c>
      <c r="B243" s="288" t="s">
        <v>583</v>
      </c>
      <c r="C243" s="726" t="str">
        <f>VLOOKUP(B243,مقررات!$A$1:$F$411,2,FALSE)</f>
        <v>المنطق في علوم الحاسب</v>
      </c>
      <c r="D243" s="211">
        <f>VLOOKUP(B243,مقررات!$A$1:$F$452,3,FALSE)</f>
        <v>3</v>
      </c>
      <c r="E243" s="211">
        <f>VLOOKUP(B243,مقررات!$A$1:$F$476,4,FALSE)</f>
        <v>2</v>
      </c>
      <c r="F243" s="211">
        <f t="shared" si="10"/>
        <v>4</v>
      </c>
      <c r="G243" s="60" t="str">
        <f>VLOOKUP(B243,مقررات!$A$1:$F$409,6,FALSE)</f>
        <v>--</v>
      </c>
      <c r="H243" s="60" t="s">
        <v>1569</v>
      </c>
      <c r="I243" s="262" t="str">
        <f>VLOOKUP(H243,'اعضاء هيئة التدريس'!$B$1:$D$300,2,FALSE)</f>
        <v>د/ عبدالله عبدالغفار محمد</v>
      </c>
      <c r="J243" s="73"/>
      <c r="K243" s="73"/>
      <c r="L243" s="73"/>
      <c r="M243" s="73"/>
      <c r="N243" s="73"/>
      <c r="O243" s="73" t="s">
        <v>1069</v>
      </c>
      <c r="P243" s="255" t="s">
        <v>1325</v>
      </c>
      <c r="Q243" s="414"/>
      <c r="R243" s="143"/>
      <c r="S243" s="143"/>
      <c r="T243" s="4"/>
      <c r="U243" s="4"/>
      <c r="V243" s="4"/>
      <c r="W243" s="4"/>
      <c r="X243" s="4"/>
      <c r="Y243" s="4"/>
      <c r="Z243" s="143"/>
      <c r="AA243" s="4"/>
      <c r="AB243" s="143"/>
      <c r="AC243" s="143"/>
      <c r="AD243" s="91"/>
      <c r="AE243" s="91"/>
      <c r="AF243" s="284"/>
      <c r="AG243" s="283"/>
      <c r="AH243" s="283"/>
      <c r="AI243" s="283"/>
      <c r="AJ243" s="283"/>
      <c r="AK243" s="283"/>
      <c r="AL243" s="283"/>
      <c r="AM243" s="283"/>
      <c r="AN243" s="283"/>
      <c r="AO243" s="283"/>
      <c r="AP243" s="283"/>
      <c r="AQ243" s="283"/>
      <c r="AR243" s="283"/>
      <c r="BF243" s="251" t="e">
        <f>VLOOKUP(#REF!,'اعضاء هيئة التدريس'!#REF!,2,)</f>
        <v>#REF!</v>
      </c>
    </row>
    <row r="244" spans="1:58" ht="15.75" hidden="1" customHeight="1">
      <c r="A244" s="724">
        <v>54</v>
      </c>
      <c r="B244" s="288" t="s">
        <v>600</v>
      </c>
      <c r="C244" s="726" t="str">
        <f>VLOOKUP(B244,مقررات!$A$1:$F$411,2,FALSE)</f>
        <v>تكنولوجيا المعلومات</v>
      </c>
      <c r="D244" s="211">
        <f>VLOOKUP(B244,مقررات!$A$1:$F$452,3,FALSE)</f>
        <v>2</v>
      </c>
      <c r="E244" s="211">
        <f>VLOOKUP(B244,مقررات!$A$1:$F$476,4,FALSE)</f>
        <v>2</v>
      </c>
      <c r="F244" s="211">
        <f t="shared" si="10"/>
        <v>3</v>
      </c>
      <c r="G244" s="60" t="str">
        <f>VLOOKUP(B244,مقررات!$A$1:$F$409,6,FALSE)</f>
        <v>M437</v>
      </c>
      <c r="H244" s="60" t="s">
        <v>1536</v>
      </c>
      <c r="I244" s="262" t="str">
        <f>VLOOKUP(H244,'اعضاء هيئة التدريس'!$B$1:$D$300,2,FALSE)</f>
        <v>د. بسنت محمد الكفراوي</v>
      </c>
      <c r="J244" s="73"/>
      <c r="K244" s="73" t="s">
        <v>1070</v>
      </c>
      <c r="L244" s="73"/>
      <c r="M244" s="73"/>
      <c r="N244" s="73"/>
      <c r="O244" s="73"/>
      <c r="P244" s="386" t="s">
        <v>1327</v>
      </c>
      <c r="Q244" s="446"/>
      <c r="R244" s="370"/>
      <c r="S244" s="265"/>
      <c r="T244" s="282"/>
      <c r="U244" s="282"/>
      <c r="V244" s="282"/>
      <c r="W244" s="282"/>
      <c r="X244" s="282"/>
      <c r="Y244" s="282"/>
      <c r="Z244" s="282"/>
      <c r="AA244" s="282"/>
      <c r="AB244" s="251"/>
      <c r="AC244" s="251"/>
      <c r="AD244" s="283"/>
      <c r="AE244" s="283"/>
      <c r="BF244" s="251" t="e">
        <f>VLOOKUP(#REF!,'اعضاء هيئة التدريس'!#REF!,2,)</f>
        <v>#REF!</v>
      </c>
    </row>
    <row r="245" spans="1:58" s="272" customFormat="1" ht="15.75" hidden="1" customHeight="1">
      <c r="A245" s="724">
        <v>55</v>
      </c>
      <c r="B245" s="288" t="s">
        <v>603</v>
      </c>
      <c r="C245" s="726" t="str">
        <f>VLOOKUP(B245,مقررات!$A$1:$F$411,2,FALSE)</f>
        <v>معالجة الصور</v>
      </c>
      <c r="D245" s="211">
        <f>VLOOKUP(B245,مقررات!$A$1:$F$452,3,FALSE)</f>
        <v>2</v>
      </c>
      <c r="E245" s="211">
        <f>VLOOKUP(B245,مقررات!$A$1:$F$476,4,FALSE)</f>
        <v>2</v>
      </c>
      <c r="F245" s="211">
        <f t="shared" si="10"/>
        <v>3</v>
      </c>
      <c r="G245" s="60" t="str">
        <f>VLOOKUP(B245,مقررات!$A$1:$F$409,6,FALSE)</f>
        <v>M2315</v>
      </c>
      <c r="H245" s="347" t="s">
        <v>1560</v>
      </c>
      <c r="I245" s="262" t="str">
        <f>VLOOKUP(H245,'اعضاء هيئة التدريس'!$B$1:$D$300,2,FALSE)</f>
        <v xml:space="preserve">د/ هاني محمد إبراهيم </v>
      </c>
      <c r="J245" s="250"/>
      <c r="K245" s="250" t="s">
        <v>1067</v>
      </c>
      <c r="L245" s="250"/>
      <c r="M245" s="250"/>
      <c r="N245" s="250"/>
      <c r="O245" s="250"/>
      <c r="P245" s="255"/>
      <c r="Q245" s="445"/>
      <c r="R245" s="370"/>
      <c r="S245" s="265"/>
      <c r="T245" s="282"/>
      <c r="U245" s="282"/>
      <c r="V245" s="282"/>
      <c r="W245" s="282"/>
      <c r="X245" s="282"/>
      <c r="Y245" s="282"/>
      <c r="Z245" s="282"/>
      <c r="AA245" s="282"/>
      <c r="AB245" s="251"/>
      <c r="AC245" s="251"/>
      <c r="AD245" s="283"/>
      <c r="AE245" s="283"/>
      <c r="AF245" s="284"/>
      <c r="AG245" s="283"/>
      <c r="AH245" s="283"/>
      <c r="AI245" s="283"/>
      <c r="AJ245" s="283"/>
      <c r="AK245" s="283"/>
      <c r="AL245" s="283"/>
      <c r="AM245" s="283"/>
      <c r="AN245" s="283"/>
      <c r="AO245" s="283"/>
      <c r="AP245" s="283"/>
      <c r="AQ245" s="283"/>
      <c r="AR245" s="283"/>
      <c r="BF245" s="251" t="e">
        <f>VLOOKUP(#REF!,'اعضاء هيئة التدريس'!#REF!,2,)</f>
        <v>#REF!</v>
      </c>
    </row>
    <row r="246" spans="1:58" s="272" customFormat="1" ht="15.75" hidden="1" customHeight="1">
      <c r="A246" s="724">
        <v>56</v>
      </c>
      <c r="B246" s="288" t="s">
        <v>581</v>
      </c>
      <c r="C246" s="726" t="str">
        <f>VLOOKUP(B246,مقررات!$A$1:$F$411,2,FALSE)</f>
        <v>شبكات الحاسبات</v>
      </c>
      <c r="D246" s="211">
        <f>VLOOKUP(B246,مقررات!$A$1:$F$452,3,FALSE)</f>
        <v>3</v>
      </c>
      <c r="E246" s="211">
        <f>VLOOKUP(B246,مقررات!$A$1:$F$476,4,FALSE)</f>
        <v>0</v>
      </c>
      <c r="F246" s="211">
        <f t="shared" si="10"/>
        <v>3</v>
      </c>
      <c r="G246" s="60" t="str">
        <f>VLOOKUP(B246,مقررات!$A$1:$F$409,6,FALSE)</f>
        <v>M2312</v>
      </c>
      <c r="H246" s="60" t="s">
        <v>1526</v>
      </c>
      <c r="I246" s="262" t="str">
        <f>VLOOKUP(H246,'اعضاء هيئة التدريس'!$B$1:$D$300,2,FALSE)</f>
        <v xml:space="preserve">أ.د/ على محمد مليجى </v>
      </c>
      <c r="J246" s="73"/>
      <c r="K246" s="73"/>
      <c r="L246" s="73" t="s">
        <v>1069</v>
      </c>
      <c r="M246" s="73"/>
      <c r="N246" s="73"/>
      <c r="O246" s="73"/>
      <c r="P246" s="255" t="s">
        <v>1325</v>
      </c>
      <c r="Q246" s="414"/>
      <c r="R246" s="143"/>
      <c r="S246" s="143"/>
      <c r="T246" s="4"/>
      <c r="U246" s="4"/>
      <c r="V246" s="4"/>
      <c r="W246" s="4"/>
      <c r="X246" s="4"/>
      <c r="Y246" s="4"/>
      <c r="Z246" s="143"/>
      <c r="AA246" s="4"/>
      <c r="AB246" s="143"/>
      <c r="AC246" s="143"/>
      <c r="AD246" s="91"/>
      <c r="AE246" s="91"/>
      <c r="AF246" s="283"/>
      <c r="AG246" s="283"/>
      <c r="AH246" s="283"/>
      <c r="AI246" s="283"/>
      <c r="AJ246" s="283"/>
      <c r="AK246" s="283"/>
      <c r="AL246" s="283"/>
      <c r="AM246" s="283"/>
      <c r="AN246" s="283"/>
      <c r="AO246" s="283"/>
      <c r="AP246" s="283"/>
      <c r="AQ246" s="283"/>
      <c r="AR246" s="283"/>
      <c r="BF246" s="251" t="e">
        <f>VLOOKUP(#REF!,'اعضاء هيئة التدريس'!#REF!,2,)</f>
        <v>#REF!</v>
      </c>
    </row>
    <row r="247" spans="1:58" s="272" customFormat="1" ht="15.75" hidden="1" customHeight="1">
      <c r="A247" s="724">
        <v>57</v>
      </c>
      <c r="B247" s="288" t="s">
        <v>590</v>
      </c>
      <c r="C247" s="726" t="str">
        <f>VLOOKUP(B247,مقررات!$A$1:$F$411,2,FALSE)</f>
        <v>هندسة البرامج</v>
      </c>
      <c r="D247" s="211">
        <f>VLOOKUP(B247,مقررات!$A$1:$F$452,3,FALSE)</f>
        <v>3</v>
      </c>
      <c r="E247" s="211">
        <f>VLOOKUP(B247,مقررات!$A$1:$F$476,4,FALSE)</f>
        <v>2</v>
      </c>
      <c r="F247" s="211">
        <f t="shared" si="10"/>
        <v>4</v>
      </c>
      <c r="G247" s="60" t="str">
        <f>VLOOKUP(B247,مقررات!$A$1:$F$409,6,FALSE)</f>
        <v>M1318</v>
      </c>
      <c r="H247" s="60" t="s">
        <v>1526</v>
      </c>
      <c r="I247" s="262" t="str">
        <f>VLOOKUP(H247,'اعضاء هيئة التدريس'!$B$1:$D$300,2,FALSE)</f>
        <v xml:space="preserve">أ.د/ على محمد مليجى </v>
      </c>
      <c r="J247" s="73"/>
      <c r="K247" s="73" t="s">
        <v>1069</v>
      </c>
      <c r="L247" s="73"/>
      <c r="M247" s="73"/>
      <c r="N247" s="73"/>
      <c r="O247" s="73"/>
      <c r="P247" s="386" t="s">
        <v>1322</v>
      </c>
      <c r="Q247" s="414"/>
      <c r="R247" s="143"/>
      <c r="S247" s="143"/>
      <c r="T247" s="4"/>
      <c r="U247" s="4"/>
      <c r="V247" s="4"/>
      <c r="W247" s="4"/>
      <c r="X247" s="4"/>
      <c r="Y247" s="4"/>
      <c r="Z247" s="143"/>
      <c r="AA247" s="4"/>
      <c r="AB247" s="143"/>
      <c r="AC247" s="143"/>
      <c r="AD247" s="91"/>
      <c r="AE247" s="91"/>
      <c r="AF247" s="283"/>
      <c r="AG247" s="283"/>
      <c r="AH247" s="283"/>
      <c r="AI247" s="283"/>
      <c r="AJ247" s="283"/>
      <c r="AK247" s="283"/>
      <c r="AL247" s="283"/>
      <c r="AM247" s="283"/>
      <c r="AN247" s="283"/>
      <c r="AO247" s="283"/>
      <c r="AP247" s="283"/>
      <c r="AQ247" s="283"/>
      <c r="AR247" s="283"/>
      <c r="BF247" s="251" t="e">
        <f>VLOOKUP(#REF!,'اعضاء هيئة التدريس'!#REF!,2,)</f>
        <v>#REF!</v>
      </c>
    </row>
    <row r="248" spans="1:58" s="272" customFormat="1" ht="15.75" hidden="1" customHeight="1">
      <c r="A248" s="724">
        <v>18</v>
      </c>
      <c r="B248" s="288" t="s">
        <v>1186</v>
      </c>
      <c r="C248" s="726" t="str">
        <f>VLOOKUP(B248,مقررات!$A$1:$F$411,2,FALSE)</f>
        <v>بحث ومقال</v>
      </c>
      <c r="D248" s="211">
        <f>VLOOKUP(B248,مقررات!$A$1:$F$452,3,FALSE)</f>
        <v>2</v>
      </c>
      <c r="E248" s="211">
        <f>VLOOKUP(B248,مقررات!$A$1:$F$476,4,FALSE)</f>
        <v>0</v>
      </c>
      <c r="F248" s="211">
        <f t="shared" si="10"/>
        <v>2</v>
      </c>
      <c r="G248" s="60" t="str">
        <f>VLOOKUP(B248,مقررات!$A$1:$F$409,6,FALSE)</f>
        <v>-</v>
      </c>
      <c r="H248" s="298" t="s">
        <v>1646</v>
      </c>
      <c r="I248" s="262" t="str">
        <f>VLOOKUP(H248,'اعضاء هيئة التدريس'!$B$1:$D$300,2,FALSE)</f>
        <v>د/ لبنى شرف الدين</v>
      </c>
      <c r="J248" s="267"/>
      <c r="K248" s="267"/>
      <c r="L248" s="250"/>
      <c r="M248" s="250"/>
      <c r="N248" s="267"/>
      <c r="O248" s="251"/>
      <c r="P248" s="252"/>
      <c r="Q248" s="446"/>
      <c r="R248" s="370"/>
      <c r="S248" s="265"/>
      <c r="T248" s="282"/>
      <c r="U248" s="282"/>
      <c r="V248" s="282"/>
      <c r="W248" s="282"/>
      <c r="X248" s="282"/>
      <c r="Y248" s="282"/>
      <c r="Z248" s="282"/>
      <c r="AA248" s="282"/>
      <c r="AB248" s="251"/>
      <c r="AC248" s="251"/>
      <c r="AD248" s="283"/>
      <c r="AE248" s="283"/>
      <c r="AF248" s="283"/>
      <c r="AG248" s="283"/>
      <c r="AH248" s="283"/>
      <c r="AI248" s="283"/>
      <c r="AJ248" s="283"/>
      <c r="AK248" s="283"/>
      <c r="AL248" s="283"/>
      <c r="AM248" s="283"/>
      <c r="AN248" s="283"/>
      <c r="AO248" s="283"/>
      <c r="AP248" s="283"/>
      <c r="AQ248" s="283"/>
      <c r="AR248" s="283"/>
      <c r="BF248" s="251" t="e">
        <f>VLOOKUP(#REF!,'اعضاء هيئة التدريس'!#REF!,2,)</f>
        <v>#REF!</v>
      </c>
    </row>
    <row r="249" spans="1:58" s="272" customFormat="1" ht="15.75" hidden="1" customHeight="1">
      <c r="A249" s="724">
        <v>19</v>
      </c>
      <c r="B249" s="288" t="s">
        <v>823</v>
      </c>
      <c r="C249" s="726" t="str">
        <f>VLOOKUP(B249,مقررات!$A$1:$F$411,2,FALSE)</f>
        <v>خواص مادة</v>
      </c>
      <c r="D249" s="211">
        <f>VLOOKUP(B249,مقررات!$A$1:$F$452,3,FALSE)</f>
        <v>3</v>
      </c>
      <c r="E249" s="211">
        <f>VLOOKUP(B249,مقررات!$A$1:$F$476,4,FALSE)</f>
        <v>0</v>
      </c>
      <c r="F249" s="211">
        <f t="shared" si="10"/>
        <v>3</v>
      </c>
      <c r="G249" s="60">
        <f>VLOOKUP(B249,مقررات!$A$1:$F$409,6,FALSE)</f>
        <v>0</v>
      </c>
      <c r="H249" s="347" t="s">
        <v>1622</v>
      </c>
      <c r="I249" s="262" t="str">
        <f>VLOOKUP(H249,'اعضاء هيئة التدريس'!$B$1:$D$300,2,FALSE)</f>
        <v>أ.د/ أمين العدوى</v>
      </c>
      <c r="J249" s="250"/>
      <c r="K249" s="250"/>
      <c r="L249" s="250"/>
      <c r="M249" s="250"/>
      <c r="N249" s="250" t="s">
        <v>1068</v>
      </c>
      <c r="O249" s="250"/>
      <c r="P249" s="255" t="s">
        <v>1325</v>
      </c>
      <c r="Q249" s="445"/>
      <c r="R249" s="370"/>
      <c r="S249" s="265"/>
      <c r="T249" s="282"/>
      <c r="U249" s="282"/>
      <c r="V249" s="282">
        <v>1</v>
      </c>
      <c r="W249" s="282"/>
      <c r="X249" s="282"/>
      <c r="Y249" s="282"/>
      <c r="Z249" s="282"/>
      <c r="AA249" s="282">
        <v>1</v>
      </c>
      <c r="AB249" s="251">
        <v>4</v>
      </c>
      <c r="AC249" s="251"/>
      <c r="AD249" s="283"/>
      <c r="AE249" s="283"/>
      <c r="AF249" s="283"/>
      <c r="AG249" s="283"/>
      <c r="AH249" s="283"/>
      <c r="AI249" s="283"/>
      <c r="AJ249" s="283"/>
      <c r="AK249" s="283"/>
      <c r="AL249" s="283"/>
      <c r="AM249" s="283"/>
      <c r="AN249" s="283"/>
      <c r="AO249" s="283"/>
      <c r="AP249" s="283"/>
      <c r="AQ249" s="283"/>
      <c r="AR249" s="283"/>
      <c r="BF249" s="251" t="e">
        <f>VLOOKUP(#REF!,'اعضاء هيئة التدريس'!#REF!,2,)</f>
        <v>#REF!</v>
      </c>
    </row>
    <row r="250" spans="1:58" s="272" customFormat="1" ht="15.75" hidden="1" customHeight="1">
      <c r="A250" s="724">
        <v>20</v>
      </c>
      <c r="B250" s="288" t="s">
        <v>1187</v>
      </c>
      <c r="C250" s="726" t="str">
        <f>VLOOKUP(B250,مقررات!$A$1:$F$411,2,FALSE)</f>
        <v>ديناميكا حرارية</v>
      </c>
      <c r="D250" s="211">
        <f>VLOOKUP(B250,مقررات!$A$1:$F$452,3,FALSE)</f>
        <v>3</v>
      </c>
      <c r="E250" s="211">
        <f>VLOOKUP(B250,مقررات!$A$1:$F$476,4,FALSE)</f>
        <v>0</v>
      </c>
      <c r="F250" s="211">
        <f t="shared" si="10"/>
        <v>3</v>
      </c>
      <c r="G250" s="60" t="str">
        <f>VLOOKUP(B250,مقررات!$A$1:$F$409,6,FALSE)</f>
        <v>-</v>
      </c>
      <c r="H250" s="697" t="s">
        <v>1638</v>
      </c>
      <c r="I250" s="262" t="str">
        <f>VLOOKUP(H250,'اعضاء هيئة التدريس'!$B$1:$D$300,2,FALSE)</f>
        <v>أ.د/ يحيى القاضي</v>
      </c>
      <c r="J250" s="73"/>
      <c r="K250" s="73"/>
      <c r="L250" s="250" t="s">
        <v>1069</v>
      </c>
      <c r="M250" s="73"/>
      <c r="N250" s="73"/>
      <c r="O250" s="73"/>
      <c r="P250" s="1046"/>
      <c r="Q250" s="414"/>
      <c r="R250" s="143"/>
      <c r="S250" s="143"/>
      <c r="T250" s="4"/>
      <c r="U250" s="4"/>
      <c r="V250" s="4"/>
      <c r="W250" s="4"/>
      <c r="X250" s="4"/>
      <c r="Y250" s="4"/>
      <c r="Z250" s="143"/>
      <c r="AA250" s="4"/>
      <c r="AB250" s="143"/>
      <c r="AC250" s="143"/>
      <c r="AD250" s="91"/>
      <c r="AE250" s="91"/>
      <c r="AF250" s="283"/>
      <c r="AG250" s="283"/>
      <c r="AH250" s="283"/>
      <c r="AI250" s="283"/>
      <c r="AJ250" s="283"/>
      <c r="AK250" s="283"/>
      <c r="AL250" s="283"/>
      <c r="AM250" s="283"/>
      <c r="AN250" s="283"/>
      <c r="AO250" s="283"/>
      <c r="AP250" s="283"/>
      <c r="AQ250" s="283"/>
      <c r="AR250" s="283"/>
      <c r="BF250" s="251" t="e">
        <f>VLOOKUP(#REF!,'اعضاء هيئة التدريس'!#REF!,2,)</f>
        <v>#REF!</v>
      </c>
    </row>
    <row r="251" spans="1:58" s="272" customFormat="1" ht="15.75" hidden="1" customHeight="1">
      <c r="A251" s="724">
        <v>21</v>
      </c>
      <c r="B251" s="288" t="s">
        <v>825</v>
      </c>
      <c r="C251" s="726" t="str">
        <f>VLOOKUP(B251,مقررات!$A$1:$F$411,2,FALSE)</f>
        <v>فيزياء ذرية (1)</v>
      </c>
      <c r="D251" s="211">
        <f>VLOOKUP(B251,مقررات!$A$1:$F$452,3,FALSE)</f>
        <v>2</v>
      </c>
      <c r="E251" s="211">
        <f>VLOOKUP(B251,مقررات!$A$1:$F$476,4,FALSE)</f>
        <v>2</v>
      </c>
      <c r="F251" s="211">
        <f t="shared" si="10"/>
        <v>3</v>
      </c>
      <c r="G251" s="60" t="str">
        <f>VLOOKUP(B251,مقررات!$A$1:$F$409,6,FALSE)</f>
        <v>-</v>
      </c>
      <c r="H251" s="423" t="s">
        <v>1642</v>
      </c>
      <c r="I251" s="262" t="str">
        <f>VLOOKUP(H251,'اعضاء هيئة التدريس'!$B$1:$D$300,2,FALSE)</f>
        <v>أ.د/عبد العزيز حبيب</v>
      </c>
      <c r="J251" s="73"/>
      <c r="K251" s="73"/>
      <c r="L251" s="73" t="s">
        <v>1069</v>
      </c>
      <c r="M251" s="73"/>
      <c r="N251" s="73"/>
      <c r="O251" s="73"/>
      <c r="P251" s="386" t="s">
        <v>1326</v>
      </c>
      <c r="Q251" s="414"/>
      <c r="R251" s="143"/>
      <c r="S251" s="143"/>
      <c r="T251" s="4"/>
      <c r="U251" s="4"/>
      <c r="V251" s="4">
        <v>4</v>
      </c>
      <c r="W251" s="4"/>
      <c r="X251" s="4"/>
      <c r="Y251" s="4"/>
      <c r="Z251" s="143"/>
      <c r="AA251" s="4"/>
      <c r="AB251" s="143">
        <v>5</v>
      </c>
      <c r="AC251" s="143"/>
      <c r="AD251" s="91"/>
      <c r="AE251" s="91"/>
      <c r="AF251" s="283"/>
      <c r="AG251" s="283"/>
      <c r="AH251" s="283"/>
      <c r="AI251" s="283"/>
      <c r="AJ251" s="283"/>
      <c r="AK251" s="283"/>
      <c r="AL251" s="283"/>
      <c r="AM251" s="283"/>
      <c r="AN251" s="283"/>
      <c r="AO251" s="283"/>
      <c r="AP251" s="283"/>
      <c r="AQ251" s="283"/>
      <c r="AR251" s="283"/>
      <c r="BF251" s="251" t="e">
        <f>VLOOKUP(#REF!,'اعضاء هيئة التدريس'!#REF!,2,)</f>
        <v>#REF!</v>
      </c>
    </row>
    <row r="252" spans="1:58" s="272" customFormat="1" ht="15.75" hidden="1" customHeight="1">
      <c r="A252" s="724">
        <v>22</v>
      </c>
      <c r="B252" s="288" t="s">
        <v>824</v>
      </c>
      <c r="C252" s="726" t="str">
        <f>VLOOKUP(B252,مقررات!$A$1:$F$411,2,FALSE)</f>
        <v>موجات و صوتيات</v>
      </c>
      <c r="D252" s="211">
        <f>VLOOKUP(B252,مقررات!$A$1:$F$452,3,FALSE)</f>
        <v>3</v>
      </c>
      <c r="E252" s="211">
        <f>VLOOKUP(B252,مقررات!$A$1:$F$476,4,FALSE)</f>
        <v>0</v>
      </c>
      <c r="F252" s="211">
        <f t="shared" ref="F252:F263" si="11">D252+0.5*E252</f>
        <v>3</v>
      </c>
      <c r="G252" s="60">
        <f>VLOOKUP(B252,مقررات!$A$1:$F$409,6,FALSE)</f>
        <v>0</v>
      </c>
      <c r="H252" s="423" t="s">
        <v>1626</v>
      </c>
      <c r="I252" s="262" t="str">
        <f>VLOOKUP(H252,'اعضاء هيئة التدريس'!$B$1:$D$300,2,FALSE)</f>
        <v>أ.د/ محمود عويضة</v>
      </c>
      <c r="J252" s="73"/>
      <c r="K252" s="73"/>
      <c r="L252" s="73"/>
      <c r="M252" s="73" t="s">
        <v>1069</v>
      </c>
      <c r="N252" s="73"/>
      <c r="O252" s="73"/>
      <c r="P252" s="255" t="s">
        <v>1319</v>
      </c>
      <c r="Q252" s="414"/>
      <c r="R252" s="143"/>
      <c r="S252" s="143"/>
      <c r="T252" s="4"/>
      <c r="U252" s="4"/>
      <c r="V252" s="4">
        <v>2</v>
      </c>
      <c r="W252" s="4"/>
      <c r="X252" s="4"/>
      <c r="Y252" s="4"/>
      <c r="Z252" s="143"/>
      <c r="AA252" s="4">
        <v>2</v>
      </c>
      <c r="AB252" s="143">
        <v>6</v>
      </c>
      <c r="AC252" s="143"/>
      <c r="AD252" s="91"/>
      <c r="AE252" s="91"/>
      <c r="AF252" s="283"/>
      <c r="AG252" s="283"/>
      <c r="AH252" s="283"/>
      <c r="AI252" s="283"/>
      <c r="AJ252" s="283"/>
      <c r="AK252" s="283"/>
      <c r="AL252" s="283"/>
      <c r="AM252" s="283"/>
      <c r="AN252" s="283"/>
      <c r="AO252" s="283"/>
      <c r="AP252" s="283"/>
      <c r="AQ252" s="283"/>
      <c r="AR252" s="283"/>
      <c r="BF252" s="251" t="e">
        <f>VLOOKUP(#REF!,'اعضاء هيئة التدريس'!#REF!,2,)</f>
        <v>#REF!</v>
      </c>
    </row>
    <row r="253" spans="1:58" s="272" customFormat="1" ht="15.75" hidden="1" customHeight="1">
      <c r="A253" s="724">
        <v>23</v>
      </c>
      <c r="B253" s="288" t="s">
        <v>827</v>
      </c>
      <c r="C253" s="726" t="str">
        <f>VLOOKUP(B253,مقررات!$A$1:$F$411,2,FALSE)</f>
        <v>كهرومغناطيسية</v>
      </c>
      <c r="D253" s="211">
        <f>VLOOKUP(B253,مقررات!$A$1:$F$452,3,FALSE)</f>
        <v>3</v>
      </c>
      <c r="E253" s="211">
        <f>VLOOKUP(B253,مقررات!$A$1:$F$476,4,FALSE)</f>
        <v>0</v>
      </c>
      <c r="F253" s="211">
        <f t="shared" si="11"/>
        <v>3</v>
      </c>
      <c r="G253" s="60">
        <f>VLOOKUP(B253,مقررات!$A$1:$F$409,6,FALSE)</f>
        <v>0</v>
      </c>
      <c r="H253" s="21" t="s">
        <v>1620</v>
      </c>
      <c r="I253" s="262" t="str">
        <f>VLOOKUP(H253,'اعضاء هيئة التدريس'!$B$1:$D$300,2,FALSE)</f>
        <v>أ.د/ معوض محمد الخولى</v>
      </c>
      <c r="J253" s="250" t="s">
        <v>1069</v>
      </c>
      <c r="K253" s="145"/>
      <c r="L253" s="146"/>
      <c r="M253" s="145"/>
      <c r="N253" s="146"/>
      <c r="O253" s="145"/>
      <c r="P253" s="255" t="s">
        <v>1318</v>
      </c>
      <c r="Q253" s="414"/>
      <c r="R253" s="143"/>
      <c r="S253" s="143"/>
      <c r="T253" s="4"/>
      <c r="U253" s="4"/>
      <c r="V253" s="4">
        <v>3</v>
      </c>
      <c r="W253" s="4"/>
      <c r="X253" s="4"/>
      <c r="Y253" s="4"/>
      <c r="Z253" s="143">
        <v>6</v>
      </c>
      <c r="AA253" s="4">
        <v>3</v>
      </c>
      <c r="AB253" s="143"/>
      <c r="AC253" s="143"/>
      <c r="AD253" s="91"/>
      <c r="AE253" s="91"/>
      <c r="AF253" s="283"/>
      <c r="AG253" s="283"/>
      <c r="AH253" s="283"/>
      <c r="AI253" s="283"/>
      <c r="AJ253" s="283"/>
      <c r="AK253" s="283"/>
      <c r="AL253" s="283"/>
      <c r="AM253" s="283"/>
      <c r="AN253" s="283"/>
      <c r="AO253" s="283"/>
      <c r="AP253" s="283"/>
      <c r="AQ253" s="283"/>
      <c r="AR253" s="283"/>
      <c r="BF253" s="251" t="e">
        <f>VLOOKUP(#REF!,'اعضاء هيئة التدريس'!#REF!,2,)</f>
        <v>#REF!</v>
      </c>
    </row>
    <row r="254" spans="1:58" s="272" customFormat="1" ht="15.75" hidden="1" customHeight="1">
      <c r="A254" s="724">
        <v>24</v>
      </c>
      <c r="B254" s="288" t="s">
        <v>1188</v>
      </c>
      <c r="C254" s="726" t="str">
        <f>VLOOKUP(B254,مقررات!$A$1:$F$411,2,FALSE)</f>
        <v>تيار متردد</v>
      </c>
      <c r="D254" s="211">
        <f>VLOOKUP(B254,مقررات!$A$1:$F$452,3,FALSE)</f>
        <v>2</v>
      </c>
      <c r="E254" s="211">
        <f>VLOOKUP(B254,مقررات!$A$1:$F$476,4,FALSE)</f>
        <v>2</v>
      </c>
      <c r="F254" s="211">
        <f t="shared" si="11"/>
        <v>3</v>
      </c>
      <c r="G254" s="60">
        <f>VLOOKUP(B254,مقررات!$A$1:$F$409,6,FALSE)</f>
        <v>0</v>
      </c>
      <c r="H254" s="340" t="s">
        <v>1649</v>
      </c>
      <c r="I254" s="262" t="str">
        <f>VLOOKUP(H254,'اعضاء هيئة التدريس'!$B$1:$D$300,2,FALSE)</f>
        <v>د/ سعيد صالح</v>
      </c>
      <c r="J254" s="254"/>
      <c r="K254" s="254"/>
      <c r="L254" s="382"/>
      <c r="M254" s="254"/>
      <c r="N254" s="382"/>
      <c r="O254" s="250" t="s">
        <v>1069</v>
      </c>
      <c r="P254" s="386" t="s">
        <v>1326</v>
      </c>
      <c r="Q254" s="440"/>
      <c r="R254" s="254"/>
      <c r="S254" s="382"/>
      <c r="T254" s="382"/>
      <c r="U254" s="382"/>
      <c r="V254" s="382"/>
      <c r="W254" s="382"/>
      <c r="X254" s="382"/>
      <c r="Y254" s="382"/>
      <c r="Z254" s="254"/>
      <c r="AA254" s="382"/>
      <c r="AB254" s="254"/>
      <c r="AC254" s="254"/>
      <c r="AD254" s="369"/>
      <c r="AE254" s="369"/>
      <c r="AF254" s="283"/>
      <c r="AG254" s="283"/>
      <c r="AH254" s="283"/>
      <c r="AI254" s="283"/>
      <c r="AJ254" s="283"/>
      <c r="AK254" s="283"/>
      <c r="AL254" s="283"/>
      <c r="AM254" s="283"/>
      <c r="AN254" s="283"/>
      <c r="AO254" s="283"/>
      <c r="AP254" s="283"/>
      <c r="AQ254" s="283"/>
      <c r="AR254" s="283"/>
      <c r="BF254" s="251" t="e">
        <f>VLOOKUP(#REF!,'اعضاء هيئة التدريس'!#REF!,2,)</f>
        <v>#REF!</v>
      </c>
    </row>
    <row r="255" spans="1:58" s="272" customFormat="1" ht="15.75" hidden="1" customHeight="1">
      <c r="A255" s="724">
        <v>25</v>
      </c>
      <c r="B255" s="288" t="s">
        <v>495</v>
      </c>
      <c r="C255" s="726" t="str">
        <f>VLOOKUP(B255,مقررات!$A$1:$F$411,2,FALSE)</f>
        <v>الكترونيات فيزيائية</v>
      </c>
      <c r="D255" s="211">
        <f>VLOOKUP(B255,مقررات!$A$1:$F$452,3,FALSE)</f>
        <v>3</v>
      </c>
      <c r="E255" s="211">
        <f>VLOOKUP(B255,مقررات!$A$1:$F$476,4,FALSE)</f>
        <v>0</v>
      </c>
      <c r="F255" s="211">
        <f t="shared" si="11"/>
        <v>3</v>
      </c>
      <c r="G255" s="60" t="str">
        <f>VLOOKUP(B255,مقررات!$A$1:$F$409,6,FALSE)</f>
        <v>P144</v>
      </c>
      <c r="H255" s="32" t="s">
        <v>1644</v>
      </c>
      <c r="I255" s="262" t="str">
        <f>VLOOKUP(H255,'اعضاء هيئة التدريس'!$B$1:$D$300,2,FALSE)</f>
        <v>د/ محمد الهوارى</v>
      </c>
      <c r="J255" s="776"/>
      <c r="K255" s="695" t="s">
        <v>1069</v>
      </c>
      <c r="L255" s="695"/>
      <c r="M255" s="695"/>
      <c r="N255" s="695"/>
      <c r="O255" s="776"/>
      <c r="P255" s="1053"/>
      <c r="Q255" s="778"/>
      <c r="R255" s="195"/>
      <c r="S255" s="195"/>
      <c r="T255" s="158"/>
      <c r="U255" s="158"/>
      <c r="V255" s="158"/>
      <c r="W255" s="158"/>
      <c r="X255" s="158"/>
      <c r="Y255" s="158"/>
      <c r="Z255" s="195"/>
      <c r="AA255" s="158"/>
      <c r="AB255" s="195"/>
      <c r="AC255" s="195"/>
      <c r="AD255" s="92"/>
      <c r="AE255" s="92"/>
      <c r="AF255" s="283"/>
      <c r="AG255" s="283"/>
      <c r="AH255" s="283"/>
      <c r="AI255" s="283"/>
      <c r="AJ255" s="283"/>
      <c r="AK255" s="283"/>
      <c r="AL255" s="283"/>
      <c r="AM255" s="283"/>
      <c r="AN255" s="283"/>
      <c r="AO255" s="283"/>
      <c r="AP255" s="283"/>
      <c r="AQ255" s="283"/>
      <c r="AR255" s="283"/>
      <c r="BF255" s="251" t="e">
        <f>VLOOKUP(#REF!,'اعضاء هيئة التدريس'!#REF!,2,)</f>
        <v>#REF!</v>
      </c>
    </row>
    <row r="256" spans="1:58" s="272" customFormat="1" ht="15.75" hidden="1" customHeight="1">
      <c r="A256" s="724">
        <v>26</v>
      </c>
      <c r="B256" s="288" t="s">
        <v>822</v>
      </c>
      <c r="C256" s="726" t="str">
        <f>VLOOKUP(B256,مقررات!$A$1:$F$411,2,FALSE)</f>
        <v>فيزياء رياضية (1)</v>
      </c>
      <c r="D256" s="211">
        <f>VLOOKUP(B256,مقررات!$A$1:$F$452,3,FALSE)</f>
        <v>3</v>
      </c>
      <c r="E256" s="211">
        <f>VLOOKUP(B256,مقررات!$A$1:$F$476,4,FALSE)</f>
        <v>0</v>
      </c>
      <c r="F256" s="211">
        <f t="shared" si="11"/>
        <v>3</v>
      </c>
      <c r="G256" s="60" t="str">
        <f>VLOOKUP(B256,مقررات!$A$1:$F$409,6,FALSE)</f>
        <v>-</v>
      </c>
      <c r="H256" s="298" t="s">
        <v>1653</v>
      </c>
      <c r="I256" s="262" t="str">
        <f>VLOOKUP(H256,'اعضاء هيئة التدريس'!$B$1:$D$300,2,FALSE)</f>
        <v>د/ سامي الجمال</v>
      </c>
      <c r="J256" s="267"/>
      <c r="K256" s="253" t="s">
        <v>1069</v>
      </c>
      <c r="L256" s="250"/>
      <c r="M256" s="250"/>
      <c r="N256" s="267"/>
      <c r="O256" s="250"/>
      <c r="P256" s="252"/>
      <c r="Q256" s="446"/>
      <c r="R256" s="370"/>
      <c r="S256" s="265"/>
      <c r="T256" s="282"/>
      <c r="U256" s="282"/>
      <c r="V256" s="282"/>
      <c r="W256" s="282"/>
      <c r="X256" s="282"/>
      <c r="Y256" s="282"/>
      <c r="Z256" s="282"/>
      <c r="AA256" s="282"/>
      <c r="AB256" s="251"/>
      <c r="AC256" s="251"/>
      <c r="AD256" s="283"/>
      <c r="AE256" s="284"/>
      <c r="AF256" s="283"/>
      <c r="AG256" s="283"/>
      <c r="AH256" s="283"/>
      <c r="AI256" s="283"/>
      <c r="AJ256" s="283"/>
      <c r="AK256" s="283"/>
      <c r="AL256" s="283"/>
      <c r="AM256" s="283"/>
      <c r="AN256" s="283"/>
      <c r="AO256" s="283"/>
      <c r="AP256" s="283"/>
      <c r="AQ256" s="283"/>
      <c r="AR256" s="283"/>
      <c r="BF256" s="251" t="e">
        <f>VLOOKUP(#REF!,'اعضاء هيئة التدريس'!#REF!,2,)</f>
        <v>#REF!</v>
      </c>
    </row>
    <row r="257" spans="1:58" s="272" customFormat="1" ht="15.75" hidden="1" customHeight="1">
      <c r="A257" s="724">
        <v>27</v>
      </c>
      <c r="B257" s="288" t="s">
        <v>1189</v>
      </c>
      <c r="C257" s="726" t="str">
        <f>VLOOKUP(B257,مقررات!$A$1:$F$411,2,FALSE)</f>
        <v>ميكانيكا تقليدية ونسبية</v>
      </c>
      <c r="D257" s="211">
        <f>VLOOKUP(B257,مقررات!$A$1:$F$452,3,FALSE)</f>
        <v>2</v>
      </c>
      <c r="E257" s="211">
        <f>VLOOKUP(B257,مقررات!$A$1:$F$476,4,FALSE)</f>
        <v>2</v>
      </c>
      <c r="F257" s="211">
        <f t="shared" si="11"/>
        <v>3</v>
      </c>
      <c r="G257" s="60" t="str">
        <f>VLOOKUP(B257,مقررات!$A$1:$F$409,6,FALSE)</f>
        <v>P177</v>
      </c>
      <c r="H257" s="60" t="s">
        <v>1637</v>
      </c>
      <c r="I257" s="262" t="str">
        <f>VLOOKUP(H257,'اعضاء هيئة التدريس'!$B$1:$D$300,2,FALSE)</f>
        <v>أ.د/ ماجدة هانم خيرى</v>
      </c>
      <c r="J257" s="250"/>
      <c r="K257" s="250" t="s">
        <v>1232</v>
      </c>
      <c r="L257" s="250"/>
      <c r="M257" s="250"/>
      <c r="N257" s="250"/>
      <c r="O257" s="250"/>
      <c r="P257" s="252"/>
      <c r="Q257" s="440"/>
      <c r="R257" s="370"/>
      <c r="S257" s="265"/>
      <c r="T257" s="282"/>
      <c r="U257" s="282"/>
      <c r="V257" s="282"/>
      <c r="W257" s="282"/>
      <c r="X257" s="282"/>
      <c r="Y257" s="282"/>
      <c r="Z257" s="282"/>
      <c r="AA257" s="282"/>
      <c r="AB257" s="251"/>
      <c r="AC257" s="251"/>
      <c r="AD257" s="283"/>
      <c r="AE257" s="283"/>
      <c r="AF257" s="284"/>
      <c r="AG257" s="283"/>
      <c r="AH257" s="283"/>
      <c r="AI257" s="283"/>
      <c r="AJ257" s="283"/>
      <c r="AK257" s="283"/>
      <c r="AL257" s="283"/>
      <c r="AM257" s="283"/>
      <c r="AN257" s="283"/>
      <c r="AO257" s="283"/>
      <c r="AP257" s="283"/>
      <c r="AQ257" s="283"/>
      <c r="AR257" s="283"/>
      <c r="BF257" s="251" t="e">
        <f>VLOOKUP(#REF!,'اعضاء هيئة التدريس'!#REF!,2,)</f>
        <v>#REF!</v>
      </c>
    </row>
    <row r="258" spans="1:58" s="272" customFormat="1" ht="15.75" hidden="1" customHeight="1">
      <c r="A258" s="724">
        <v>28</v>
      </c>
      <c r="B258" s="288" t="s">
        <v>1190</v>
      </c>
      <c r="C258" s="726" t="str">
        <f>VLOOKUP(B258,مقررات!$A$1:$F$411,2,FALSE)</f>
        <v>فيزياءتطبيقية (1)</v>
      </c>
      <c r="D258" s="211">
        <f>VLOOKUP(B258,مقررات!$A$1:$F$452,3,FALSE)</f>
        <v>0</v>
      </c>
      <c r="E258" s="211">
        <f>VLOOKUP(B258,مقررات!$A$1:$F$476,4,FALSE)</f>
        <v>6</v>
      </c>
      <c r="F258" s="211">
        <f t="shared" si="11"/>
        <v>3</v>
      </c>
      <c r="G258" s="60" t="str">
        <f>VLOOKUP(B258,مقررات!$A$1:$F$409,6,FALSE)</f>
        <v>-</v>
      </c>
      <c r="H258" s="423" t="s">
        <v>1646</v>
      </c>
      <c r="I258" s="262" t="str">
        <f>VLOOKUP(H258,'اعضاء هيئة التدريس'!$B$1:$D$300,2,FALSE)</f>
        <v>د/ لبنى شرف الدين</v>
      </c>
      <c r="J258" s="73" t="s">
        <v>1985</v>
      </c>
      <c r="K258" s="73"/>
      <c r="L258" s="73" t="s">
        <v>1985</v>
      </c>
      <c r="M258" s="73"/>
      <c r="N258" s="73"/>
      <c r="O258" s="73" t="s">
        <v>1985</v>
      </c>
      <c r="P258" s="1046"/>
      <c r="Q258" s="414"/>
      <c r="R258" s="143"/>
      <c r="S258" s="143"/>
      <c r="T258" s="4"/>
      <c r="U258" s="4"/>
      <c r="V258" s="4">
        <v>5</v>
      </c>
      <c r="W258" s="4"/>
      <c r="X258" s="4"/>
      <c r="Y258" s="4"/>
      <c r="Z258" s="143"/>
      <c r="AA258" s="4"/>
      <c r="AB258" s="143"/>
      <c r="AC258" s="143"/>
      <c r="AD258" s="91"/>
      <c r="AE258" s="91"/>
      <c r="AF258" s="283"/>
      <c r="AG258" s="283"/>
      <c r="AH258" s="283"/>
      <c r="AI258" s="283"/>
      <c r="AJ258" s="283"/>
      <c r="AK258" s="283"/>
      <c r="AL258" s="283"/>
      <c r="AM258" s="283"/>
      <c r="AN258" s="283"/>
      <c r="AO258" s="283"/>
      <c r="AP258" s="283"/>
      <c r="AQ258" s="283"/>
      <c r="AR258" s="283"/>
      <c r="BF258" s="251" t="e">
        <f>VLOOKUP(#REF!,'اعضاء هيئة التدريس'!#REF!,2,)</f>
        <v>#REF!</v>
      </c>
    </row>
    <row r="259" spans="1:58" s="272" customFormat="1" ht="15.75" hidden="1" customHeight="1">
      <c r="A259" s="724">
        <v>29</v>
      </c>
      <c r="B259" s="288" t="s">
        <v>831</v>
      </c>
      <c r="C259" s="726" t="str">
        <f>VLOOKUP(B259,مقررات!$A$1:$F$411,2,FALSE)</f>
        <v>فيزياء جوامد (1)</v>
      </c>
      <c r="D259" s="211">
        <f>VLOOKUP(B259,مقررات!$A$1:$F$452,3,FALSE)</f>
        <v>2</v>
      </c>
      <c r="E259" s="211">
        <f>VLOOKUP(B259,مقررات!$A$1:$F$476,4,FALSE)</f>
        <v>2</v>
      </c>
      <c r="F259" s="211">
        <f t="shared" si="11"/>
        <v>3</v>
      </c>
      <c r="G259" s="60" t="str">
        <f>VLOOKUP(B259,مقررات!$A$1:$F$409,6,FALSE)</f>
        <v>P111</v>
      </c>
      <c r="H259" s="697" t="s">
        <v>1636</v>
      </c>
      <c r="I259" s="262" t="str">
        <f>VLOOKUP(H259,'اعضاء هيئة التدريس'!$B$1:$D$300,2,FALSE)</f>
        <v>أ.د/ أنور حجازى</v>
      </c>
      <c r="J259" s="73"/>
      <c r="K259" s="73"/>
      <c r="L259" s="73"/>
      <c r="M259" s="73"/>
      <c r="N259" s="73"/>
      <c r="O259" s="73"/>
      <c r="P259" s="1046"/>
      <c r="Q259" s="414"/>
      <c r="R259" s="143"/>
      <c r="S259" s="143"/>
      <c r="T259" s="4"/>
      <c r="U259" s="4"/>
      <c r="V259" s="4"/>
      <c r="W259" s="4"/>
      <c r="X259" s="4"/>
      <c r="Y259" s="4"/>
      <c r="Z259" s="143"/>
      <c r="AA259" s="4"/>
      <c r="AB259" s="143"/>
      <c r="AC259" s="143"/>
      <c r="AD259" s="91"/>
      <c r="AE259" s="91"/>
      <c r="AF259" s="284"/>
      <c r="AG259" s="283"/>
      <c r="AH259" s="283"/>
      <c r="AI259" s="283"/>
      <c r="AJ259" s="283"/>
      <c r="AK259" s="283"/>
      <c r="AL259" s="283"/>
      <c r="AM259" s="283"/>
      <c r="AN259" s="283"/>
      <c r="AO259" s="283"/>
      <c r="AP259" s="283"/>
      <c r="AQ259" s="283"/>
      <c r="AR259" s="283"/>
      <c r="BF259" s="251" t="e">
        <f>VLOOKUP(#REF!,'اعضاء هيئة التدريس'!#REF!,2,)</f>
        <v>#REF!</v>
      </c>
    </row>
    <row r="260" spans="1:58" s="272" customFormat="1" ht="15.75" hidden="1" customHeight="1">
      <c r="A260" s="724">
        <v>30</v>
      </c>
      <c r="B260" s="288" t="s">
        <v>830</v>
      </c>
      <c r="C260" s="726" t="str">
        <f>VLOOKUP(B260,مقررات!$A$1:$F$411,2,FALSE)</f>
        <v>بصريات الكترونية</v>
      </c>
      <c r="D260" s="211">
        <f>VLOOKUP(B260,مقررات!$A$1:$F$452,3,FALSE)</f>
        <v>2</v>
      </c>
      <c r="E260" s="211">
        <f>VLOOKUP(B260,مقررات!$A$1:$F$476,4,FALSE)</f>
        <v>2</v>
      </c>
      <c r="F260" s="211">
        <f t="shared" si="11"/>
        <v>3</v>
      </c>
      <c r="G260" s="60" t="str">
        <f>VLOOKUP(B260,مقررات!$A$1:$F$409,6,FALSE)</f>
        <v>-</v>
      </c>
      <c r="H260" s="700" t="s">
        <v>1650</v>
      </c>
      <c r="I260" s="262" t="str">
        <f>VLOOKUP(H260,'اعضاء هيئة التدريس'!$B$1:$D$300,2,FALSE)</f>
        <v>د/ ياسر رماح</v>
      </c>
      <c r="J260" s="471"/>
      <c r="K260" s="471" t="s">
        <v>1065</v>
      </c>
      <c r="L260" s="471"/>
      <c r="M260" s="385"/>
      <c r="N260" s="471"/>
      <c r="O260" s="385"/>
      <c r="P260" s="386" t="s">
        <v>1320</v>
      </c>
      <c r="Q260" s="768"/>
      <c r="R260" s="410"/>
      <c r="S260" s="720"/>
      <c r="T260" s="720"/>
      <c r="U260" s="720"/>
      <c r="V260" s="720"/>
      <c r="W260" s="720"/>
      <c r="X260" s="720"/>
      <c r="Y260" s="720"/>
      <c r="Z260" s="410"/>
      <c r="AA260" s="720"/>
      <c r="AB260" s="410"/>
      <c r="AC260" s="410"/>
      <c r="AD260" s="699"/>
      <c r="AE260" s="812"/>
      <c r="AF260" s="283"/>
      <c r="AG260" s="283"/>
      <c r="AH260" s="283"/>
      <c r="AI260" s="283"/>
      <c r="AJ260" s="283"/>
      <c r="AK260" s="283"/>
      <c r="AL260" s="283"/>
      <c r="AM260" s="283"/>
      <c r="AN260" s="283"/>
      <c r="AO260" s="283"/>
      <c r="AP260" s="283"/>
      <c r="AQ260" s="283"/>
      <c r="AR260" s="283"/>
      <c r="BF260" s="251" t="e">
        <f>VLOOKUP(#REF!,'اعضاء هيئة التدريس'!#REF!,2,)</f>
        <v>#REF!</v>
      </c>
    </row>
    <row r="261" spans="1:58" s="272" customFormat="1" ht="15.75" hidden="1" customHeight="1">
      <c r="A261" s="724">
        <v>31</v>
      </c>
      <c r="B261" s="288" t="s">
        <v>496</v>
      </c>
      <c r="C261" s="726" t="str">
        <f>VLOOKUP(B261,مقررات!$A$1:$F$411,2,FALSE)</f>
        <v>فيزياء ذرية (2)</v>
      </c>
      <c r="D261" s="211">
        <f>VLOOKUP(B261,مقررات!$A$1:$F$452,3,FALSE)</f>
        <v>2</v>
      </c>
      <c r="E261" s="211">
        <f>VLOOKUP(B261,مقررات!$A$1:$F$476,4,FALSE)</f>
        <v>2</v>
      </c>
      <c r="F261" s="211">
        <f t="shared" si="11"/>
        <v>3</v>
      </c>
      <c r="G261" s="60" t="str">
        <f>VLOOKUP(B261,مقررات!$A$1:$F$409,6,FALSE)</f>
        <v>P133</v>
      </c>
      <c r="H261" s="32" t="s">
        <v>1680</v>
      </c>
      <c r="I261" s="262" t="str">
        <f>VLOOKUP(H261,'اعضاء هيئة التدريس'!$B$1:$D$300,2,FALSE)</f>
        <v>د/ حسام  عوض</v>
      </c>
      <c r="J261" s="776"/>
      <c r="K261" s="695"/>
      <c r="L261" s="250"/>
      <c r="M261" s="250"/>
      <c r="N261" s="250"/>
      <c r="O261" s="250" t="s">
        <v>1069</v>
      </c>
      <c r="P261" s="386" t="s">
        <v>1320</v>
      </c>
      <c r="Q261" s="778"/>
      <c r="R261" s="195"/>
      <c r="S261" s="195"/>
      <c r="T261" s="158"/>
      <c r="U261" s="158"/>
      <c r="V261" s="158"/>
      <c r="W261" s="158"/>
      <c r="X261" s="158"/>
      <c r="Y261" s="158"/>
      <c r="Z261" s="195"/>
      <c r="AA261" s="158"/>
      <c r="AB261" s="195"/>
      <c r="AC261" s="195"/>
      <c r="AD261" s="91"/>
      <c r="AE261" s="91"/>
      <c r="AF261" s="283"/>
      <c r="AG261" s="283"/>
      <c r="AH261" s="283"/>
      <c r="AI261" s="283"/>
      <c r="AJ261" s="283"/>
      <c r="AK261" s="283"/>
      <c r="AL261" s="283"/>
      <c r="AM261" s="283"/>
      <c r="AN261" s="283"/>
      <c r="AO261" s="283"/>
      <c r="AP261" s="283"/>
      <c r="AQ261" s="283"/>
      <c r="AR261" s="283"/>
      <c r="BF261" s="251" t="e">
        <f>VLOOKUP(#REF!,'اعضاء هيئة التدريس'!#REF!,2,)</f>
        <v>#REF!</v>
      </c>
    </row>
    <row r="262" spans="1:58" s="272" customFormat="1" ht="15.75" hidden="1">
      <c r="A262" s="724">
        <v>32</v>
      </c>
      <c r="B262" s="288" t="s">
        <v>826</v>
      </c>
      <c r="C262" s="726" t="str">
        <f>VLOOKUP(B262,مقررات!$A$1:$F$411,2,FALSE)</f>
        <v>فيزيـاء نووية (1)</v>
      </c>
      <c r="D262" s="211">
        <f>VLOOKUP(B262,مقررات!$A$1:$F$452,3,FALSE)</f>
        <v>2</v>
      </c>
      <c r="E262" s="211">
        <f>VLOOKUP(B262,مقررات!$A$1:$F$476,4,FALSE)</f>
        <v>2</v>
      </c>
      <c r="F262" s="211">
        <f t="shared" si="11"/>
        <v>3</v>
      </c>
      <c r="G262" s="60" t="str">
        <f>VLOOKUP(B262,مقررات!$A$1:$F$409,6,FALSE)</f>
        <v>P 133</v>
      </c>
      <c r="H262" s="423" t="s">
        <v>1631</v>
      </c>
      <c r="I262" s="262" t="str">
        <f>VLOOKUP(H262,'اعضاء هيئة التدريس'!$B$1:$D$300,2,FALSE)</f>
        <v>أ.د/ عبد العظيم المرسى</v>
      </c>
      <c r="J262" s="73"/>
      <c r="K262" s="73"/>
      <c r="L262" s="73" t="s">
        <v>1066</v>
      </c>
      <c r="M262" s="73"/>
      <c r="N262" s="73"/>
      <c r="O262" s="73"/>
      <c r="P262" s="386" t="s">
        <v>1326</v>
      </c>
      <c r="Q262" s="414"/>
      <c r="R262" s="143"/>
      <c r="S262" s="143"/>
      <c r="T262" s="4"/>
      <c r="U262" s="4"/>
      <c r="V262" s="4"/>
      <c r="W262" s="4"/>
      <c r="X262" s="4"/>
      <c r="Y262" s="4"/>
      <c r="Z262" s="143"/>
      <c r="AA262" s="4"/>
      <c r="AB262" s="143"/>
      <c r="AC262" s="143"/>
      <c r="AD262" s="91"/>
      <c r="AE262" s="91"/>
      <c r="AF262" s="283"/>
      <c r="AG262" s="283"/>
      <c r="AH262" s="283"/>
      <c r="AI262" s="283"/>
      <c r="AJ262" s="283"/>
      <c r="AK262" s="283"/>
      <c r="AL262" s="283"/>
      <c r="AM262" s="283"/>
      <c r="AN262" s="283"/>
      <c r="AO262" s="283"/>
      <c r="AP262" s="283"/>
      <c r="AQ262" s="283"/>
      <c r="AR262" s="283"/>
      <c r="BF262" s="251" t="e">
        <f>VLOOKUP(#REF!,'اعضاء هيئة التدريس'!#REF!,2,)</f>
        <v>#REF!</v>
      </c>
    </row>
    <row r="263" spans="1:58" s="272" customFormat="1" ht="15.75" hidden="1" customHeight="1">
      <c r="A263" s="724">
        <v>33</v>
      </c>
      <c r="B263" s="288" t="s">
        <v>498</v>
      </c>
      <c r="C263" s="726" t="str">
        <f>VLOOKUP(B263,مقررات!$A$1:$F$411,2,FALSE)</f>
        <v>دوائر الكترونية</v>
      </c>
      <c r="D263" s="211">
        <f>VLOOKUP(B263,مقررات!$A$1:$F$452,3,FALSE)</f>
        <v>2</v>
      </c>
      <c r="E263" s="211">
        <f>VLOOKUP(B263,مقررات!$A$1:$F$476,4,FALSE)</f>
        <v>2</v>
      </c>
      <c r="F263" s="211">
        <f t="shared" si="11"/>
        <v>3</v>
      </c>
      <c r="G263" s="60" t="str">
        <f>VLOOKUP(B263,مقررات!$A$1:$F$409,6,FALSE)</f>
        <v>P1610</v>
      </c>
      <c r="H263" s="60" t="s">
        <v>1641</v>
      </c>
      <c r="I263" s="262" t="str">
        <f>VLOOKUP(H263,'اعضاء هيئة التدريس'!$B$1:$D$300,2,FALSE)</f>
        <v>د/ زكريا البدوى</v>
      </c>
      <c r="J263" s="250"/>
      <c r="K263" s="250" t="s">
        <v>1069</v>
      </c>
      <c r="L263" s="250"/>
      <c r="M263" s="250"/>
      <c r="N263" s="250"/>
      <c r="O263" s="250"/>
      <c r="P263" s="386" t="s">
        <v>1314</v>
      </c>
      <c r="Q263" s="447"/>
      <c r="R263" s="355"/>
      <c r="S263" s="265"/>
      <c r="T263" s="282"/>
      <c r="U263" s="282"/>
      <c r="V263" s="282"/>
      <c r="W263" s="282"/>
      <c r="X263" s="282"/>
      <c r="Y263" s="282"/>
      <c r="Z263" s="282"/>
      <c r="AA263" s="282"/>
      <c r="AB263" s="251"/>
      <c r="AC263" s="251"/>
      <c r="AD263" s="283"/>
      <c r="AE263" s="283"/>
      <c r="AF263" s="283"/>
      <c r="AG263" s="283"/>
      <c r="AH263" s="283"/>
      <c r="AI263" s="283"/>
      <c r="AJ263" s="283"/>
      <c r="AK263" s="283"/>
      <c r="AL263" s="283"/>
      <c r="AM263" s="283"/>
      <c r="AN263" s="283"/>
      <c r="AO263" s="283"/>
      <c r="AP263" s="283"/>
      <c r="AQ263" s="283"/>
      <c r="AR263" s="283"/>
      <c r="BF263" s="251" t="e">
        <f>VLOOKUP(#REF!,'اعضاء هيئة التدريس'!#REF!,2,)</f>
        <v>#REF!</v>
      </c>
    </row>
    <row r="264" spans="1:58" s="272" customFormat="1" ht="15.75" hidden="1" customHeight="1">
      <c r="A264" s="724">
        <v>34</v>
      </c>
      <c r="B264" s="288" t="s">
        <v>500</v>
      </c>
      <c r="C264" s="726" t="str">
        <f>VLOOKUP(B264,مقررات!$A$1:$F$411,2,FALSE)</f>
        <v>ميكانيكا الموائع</v>
      </c>
      <c r="D264" s="211">
        <f>VLOOKUP(B264,مقررات!$A$1:$F$452,3,FALSE)</f>
        <v>3</v>
      </c>
      <c r="E264" s="211" t="str">
        <f>VLOOKUP(B264,مقررات!$A$1:$F$476,4,FALSE)</f>
        <v>-</v>
      </c>
      <c r="F264" s="211">
        <v>3</v>
      </c>
      <c r="G264" s="60" t="str">
        <f>VLOOKUP(B264,مقررات!$A$1:$F$409,6,FALSE)</f>
        <v>P177</v>
      </c>
      <c r="H264" s="298" t="s">
        <v>1655</v>
      </c>
      <c r="I264" s="262" t="str">
        <f>VLOOKUP(H264,'اعضاء هيئة التدريس'!$B$1:$D$300,2,FALSE)</f>
        <v>د/ محمد عبد الحكيم</v>
      </c>
      <c r="J264" s="250"/>
      <c r="K264" s="267"/>
      <c r="L264" s="250"/>
      <c r="M264" s="267"/>
      <c r="N264" s="267"/>
      <c r="O264" s="267"/>
      <c r="P264" s="252"/>
      <c r="Q264" s="445"/>
      <c r="R264" s="370"/>
      <c r="S264" s="265"/>
      <c r="T264" s="282"/>
      <c r="U264" s="282"/>
      <c r="V264" s="282"/>
      <c r="W264" s="282"/>
      <c r="X264" s="282"/>
      <c r="Y264" s="282"/>
      <c r="Z264" s="282"/>
      <c r="AA264" s="282"/>
      <c r="AB264" s="251"/>
      <c r="AC264" s="251"/>
      <c r="AD264" s="283"/>
      <c r="AE264" s="283"/>
      <c r="AF264" s="283"/>
      <c r="AG264" s="283"/>
      <c r="AH264" s="283"/>
      <c r="AI264" s="283"/>
      <c r="AJ264" s="283"/>
      <c r="AK264" s="283"/>
      <c r="AL264" s="283"/>
      <c r="AM264" s="283"/>
      <c r="AN264" s="283"/>
      <c r="AO264" s="283"/>
      <c r="AP264" s="283"/>
      <c r="AQ264" s="283"/>
      <c r="AR264" s="283"/>
      <c r="BF264" s="251" t="e">
        <f>VLOOKUP(#REF!,'اعضاء هيئة التدريس'!#REF!,2,)</f>
        <v>#REF!</v>
      </c>
    </row>
    <row r="265" spans="1:58" s="272" customFormat="1" ht="15" hidden="1" customHeight="1">
      <c r="A265" s="724">
        <v>35</v>
      </c>
      <c r="B265" s="288" t="s">
        <v>1192</v>
      </c>
      <c r="C265" s="726" t="str">
        <f>VLOOKUP(B265,مقررات!$A$1:$F$411,2,FALSE)</f>
        <v>ميكانيكا الكم (1)</v>
      </c>
      <c r="D265" s="211">
        <f>VLOOKUP(B265,مقررات!$A$1:$F$452,3,FALSE)</f>
        <v>3</v>
      </c>
      <c r="E265" s="211">
        <f>VLOOKUP(B265,مقررات!$A$1:$F$476,4,FALSE)</f>
        <v>0</v>
      </c>
      <c r="F265" s="211">
        <f>D265+0.5*E265</f>
        <v>3</v>
      </c>
      <c r="G265" s="60" t="str">
        <f>VLOOKUP(B265,مقررات!$A$1:$F$409,6,FALSE)</f>
        <v>P 177</v>
      </c>
      <c r="H265" s="60" t="s">
        <v>1617</v>
      </c>
      <c r="I265" s="262" t="str">
        <f>VLOOKUP(H265,'اعضاء هيئة التدريس'!$B$1:$D$300,2,FALSE)</f>
        <v>أ.د/ سناء محمد انيس ميز</v>
      </c>
      <c r="J265" s="250"/>
      <c r="K265" s="250"/>
      <c r="L265" s="250" t="s">
        <v>1067</v>
      </c>
      <c r="M265" s="250"/>
      <c r="N265" s="263" t="s">
        <v>1233</v>
      </c>
      <c r="O265" s="250"/>
      <c r="P265" s="386" t="s">
        <v>1314</v>
      </c>
      <c r="Q265" s="447"/>
      <c r="R265" s="355"/>
      <c r="S265" s="265"/>
      <c r="T265" s="282"/>
      <c r="U265" s="282"/>
      <c r="V265" s="282"/>
      <c r="W265" s="282"/>
      <c r="X265" s="282"/>
      <c r="Y265" s="282"/>
      <c r="Z265" s="282"/>
      <c r="AA265" s="282"/>
      <c r="AB265" s="251"/>
      <c r="AC265" s="251"/>
      <c r="AD265" s="283"/>
      <c r="AE265" s="283"/>
      <c r="AF265" s="283"/>
      <c r="AG265" s="283"/>
      <c r="AH265" s="283"/>
      <c r="AI265" s="283"/>
      <c r="AJ265" s="283"/>
      <c r="AK265" s="283"/>
      <c r="AL265" s="283"/>
      <c r="AM265" s="283"/>
      <c r="AN265" s="283"/>
      <c r="AO265" s="283"/>
      <c r="AP265" s="283"/>
      <c r="AQ265" s="283"/>
      <c r="AR265" s="283"/>
      <c r="BF265" s="251" t="e">
        <f>VLOOKUP(#REF!,'اعضاء هيئة التدريس'!#REF!,2,)</f>
        <v>#REF!</v>
      </c>
    </row>
    <row r="266" spans="1:58" s="272" customFormat="1" ht="15.75" hidden="1">
      <c r="A266" s="724">
        <v>36</v>
      </c>
      <c r="B266" s="288" t="s">
        <v>1193</v>
      </c>
      <c r="C266" s="726" t="str">
        <f>VLOOKUP(B266,مقررات!$A$1:$F$411,2,FALSE)</f>
        <v>فيزياء تطبيقية (2)</v>
      </c>
      <c r="D266" s="211">
        <f>VLOOKUP(B266,مقررات!$A$1:$F$452,3,FALSE)</f>
        <v>0</v>
      </c>
      <c r="E266" s="211">
        <f>VLOOKUP(B266,مقررات!$A$1:$F$476,4,FALSE)</f>
        <v>8</v>
      </c>
      <c r="F266" s="211">
        <f>D266+0.5*E266</f>
        <v>4</v>
      </c>
      <c r="G266" s="60" t="str">
        <f>VLOOKUP(B266,مقررات!$A$1:$F$409,6,FALSE)</f>
        <v>P 189</v>
      </c>
      <c r="H266" s="287" t="s">
        <v>1625</v>
      </c>
      <c r="I266" s="262" t="str">
        <f>VLOOKUP(H266,'اعضاء هيئة التدريس'!$B$1:$D$300,2,FALSE)</f>
        <v>أ.د/ أحمد الحملاوى</v>
      </c>
      <c r="J266" s="265"/>
      <c r="K266" s="265"/>
      <c r="L266" s="237"/>
      <c r="M266" s="265"/>
      <c r="N266" s="237"/>
      <c r="O266" s="265"/>
      <c r="P266" s="386"/>
      <c r="Q266" s="447"/>
      <c r="R266" s="355"/>
      <c r="S266" s="265"/>
      <c r="T266" s="282"/>
      <c r="U266" s="282"/>
      <c r="V266" s="282"/>
      <c r="W266" s="282"/>
      <c r="X266" s="282"/>
      <c r="Y266" s="282"/>
      <c r="Z266" s="282"/>
      <c r="AA266" s="282"/>
      <c r="AB266" s="251"/>
      <c r="AC266" s="251"/>
      <c r="AD266" s="283"/>
      <c r="AE266" s="283"/>
      <c r="AF266" s="284"/>
      <c r="AG266" s="283"/>
      <c r="AH266" s="283"/>
      <c r="AI266" s="283"/>
      <c r="AJ266" s="283"/>
      <c r="AK266" s="283"/>
      <c r="AL266" s="283"/>
      <c r="AM266" s="283"/>
      <c r="AN266" s="283"/>
      <c r="AO266" s="283"/>
      <c r="AP266" s="283"/>
      <c r="AQ266" s="283"/>
      <c r="AR266" s="283"/>
      <c r="BF266" s="251" t="e">
        <f>VLOOKUP(#REF!,'اعضاء هيئة التدريس'!#REF!,2,)</f>
        <v>#REF!</v>
      </c>
    </row>
    <row r="267" spans="1:58" s="272" customFormat="1" ht="15.75" hidden="1" customHeight="1">
      <c r="A267" s="724">
        <v>37</v>
      </c>
      <c r="B267" s="288" t="s">
        <v>829</v>
      </c>
      <c r="C267" s="726" t="str">
        <f>VLOOKUP(B267,مقررات!$A$1:$F$411,2,FALSE)</f>
        <v>فيزياء جوامد (2)</v>
      </c>
      <c r="D267" s="211">
        <f>VLOOKUP(B267,مقررات!$A$1:$F$452,3,FALSE)</f>
        <v>2</v>
      </c>
      <c r="E267" s="211">
        <f>VLOOKUP(B267,مقررات!$A$1:$F$476,4,FALSE)</f>
        <v>2</v>
      </c>
      <c r="F267" s="211">
        <f>D267+0.5*E267</f>
        <v>3</v>
      </c>
      <c r="G267" s="60" t="str">
        <f>VLOOKUP(B267,مقررات!$A$1:$F$409,6,FALSE)</f>
        <v>P 211</v>
      </c>
      <c r="H267" s="423" t="s">
        <v>1682</v>
      </c>
      <c r="I267" s="262" t="str">
        <f>VLOOKUP(H267,'اعضاء هيئة التدريس'!$B$1:$D$300,2,FALSE)</f>
        <v>أ.د/ رؤف الملواني</v>
      </c>
      <c r="J267" s="73"/>
      <c r="K267" s="73"/>
      <c r="L267" s="250" t="s">
        <v>1069</v>
      </c>
      <c r="M267" s="250"/>
      <c r="N267" s="250"/>
      <c r="O267" s="250"/>
      <c r="P267" s="1052"/>
      <c r="Q267" s="414"/>
      <c r="R267" s="143"/>
      <c r="S267" s="143"/>
      <c r="T267" s="4"/>
      <c r="U267" s="4"/>
      <c r="V267" s="4"/>
      <c r="W267" s="4"/>
      <c r="X267" s="4"/>
      <c r="Y267" s="4"/>
      <c r="Z267" s="143"/>
      <c r="AA267" s="4"/>
      <c r="AB267" s="143"/>
      <c r="AC267" s="143"/>
      <c r="AD267" s="91"/>
      <c r="AE267" s="91"/>
      <c r="AF267" s="283"/>
      <c r="AG267" s="283"/>
      <c r="AH267" s="283"/>
      <c r="AI267" s="283"/>
      <c r="AJ267" s="283"/>
      <c r="AK267" s="283"/>
      <c r="AL267" s="283"/>
      <c r="AM267" s="283"/>
      <c r="AN267" s="283"/>
      <c r="AO267" s="283"/>
      <c r="AP267" s="283"/>
      <c r="AQ267" s="283"/>
      <c r="AR267" s="283"/>
      <c r="BF267" s="251" t="e">
        <f>VLOOKUP(#REF!,'اعضاء هيئة التدريس'!#REF!,2,)</f>
        <v>#REF!</v>
      </c>
    </row>
    <row r="268" spans="1:58" s="272" customFormat="1" ht="15.75" hidden="1" customHeight="1">
      <c r="A268" s="724">
        <v>38</v>
      </c>
      <c r="B268" s="288" t="s">
        <v>1194</v>
      </c>
      <c r="C268" s="726" t="str">
        <f>VLOOKUP(B268,مقررات!$A$1:$F$411,2,FALSE)</f>
        <v>فيزياء نووية(2)</v>
      </c>
      <c r="D268" s="211">
        <f>VLOOKUP(B268,مقررات!$A$1:$F$452,3,FALSE)</f>
        <v>2</v>
      </c>
      <c r="E268" s="211">
        <f>VLOOKUP(B268,مقررات!$A$1:$F$476,4,FALSE)</f>
        <v>2</v>
      </c>
      <c r="F268" s="211">
        <f>D268+0.5*E268</f>
        <v>3</v>
      </c>
      <c r="G268" s="60" t="str">
        <f>VLOOKUP(B268,مقررات!$A$1:$F$409,6,FALSE)</f>
        <v>P 254</v>
      </c>
      <c r="H268" s="340" t="s">
        <v>1630</v>
      </c>
      <c r="I268" s="262" t="str">
        <f>VLOOKUP(H268,'اعضاء هيئة التدريس'!$B$1:$D$300,2,FALSE)</f>
        <v>أ.د/ حسين السمان</v>
      </c>
      <c r="J268" s="254"/>
      <c r="K268" s="253" t="s">
        <v>1067</v>
      </c>
      <c r="L268" s="382"/>
      <c r="M268" s="254"/>
      <c r="N268" s="253" t="s">
        <v>1112</v>
      </c>
      <c r="O268" s="254"/>
      <c r="P268" s="382"/>
      <c r="Q268" s="440"/>
      <c r="R268" s="254"/>
      <c r="S268" s="382"/>
      <c r="T268" s="382"/>
      <c r="U268" s="382"/>
      <c r="V268" s="382"/>
      <c r="W268" s="382"/>
      <c r="X268" s="382"/>
      <c r="Y268" s="382"/>
      <c r="Z268" s="254"/>
      <c r="AA268" s="382"/>
      <c r="AB268" s="254"/>
      <c r="AC268" s="254"/>
      <c r="AD268" s="369"/>
      <c r="AE268" s="369"/>
      <c r="AF268" s="283"/>
      <c r="AG268" s="283"/>
      <c r="AH268" s="283"/>
      <c r="AI268" s="283"/>
      <c r="AJ268" s="283"/>
      <c r="AK268" s="283"/>
      <c r="AL268" s="283"/>
      <c r="AM268" s="283"/>
      <c r="AN268" s="283"/>
      <c r="AO268" s="283"/>
      <c r="AP268" s="283"/>
      <c r="AQ268" s="283"/>
      <c r="AR268" s="283"/>
      <c r="BF268" s="251" t="e">
        <f>VLOOKUP(#REF!,'اعضاء هيئة التدريس'!#REF!,2,)</f>
        <v>#REF!</v>
      </c>
    </row>
    <row r="269" spans="1:58" s="272" customFormat="1" ht="15.75" hidden="1" customHeight="1">
      <c r="A269" s="724">
        <v>39</v>
      </c>
      <c r="B269" s="288" t="s">
        <v>501</v>
      </c>
      <c r="C269" s="726" t="str">
        <f>VLOOKUP(B269,مقررات!$A$1:$F$411,2,FALSE)</f>
        <v>فيزياء طاقات عالية</v>
      </c>
      <c r="D269" s="211">
        <f>VLOOKUP(B269,مقررات!$A$1:$F$452,3,FALSE)</f>
        <v>3</v>
      </c>
      <c r="E269" s="211">
        <f>VLOOKUP(B269,مقررات!$A$1:$F$476,4,FALSE)</f>
        <v>0</v>
      </c>
      <c r="F269" s="211">
        <f>D269+0.5*E269</f>
        <v>3</v>
      </c>
      <c r="G269" s="60" t="str">
        <f>VLOOKUP(B269,مقررات!$A$1:$F$409,6,FALSE)</f>
        <v>P254</v>
      </c>
      <c r="H269" s="340" t="s">
        <v>1631</v>
      </c>
      <c r="I269" s="262" t="str">
        <f>VLOOKUP(H269,'اعضاء هيئة التدريس'!$B$1:$D$300,2,FALSE)</f>
        <v>أ.د/ عبد العظيم المرسى</v>
      </c>
      <c r="J269" s="254"/>
      <c r="K269" s="254"/>
      <c r="L269" s="382"/>
      <c r="M269" s="253" t="s">
        <v>1232</v>
      </c>
      <c r="N269" s="382"/>
      <c r="O269" s="254"/>
      <c r="P269" s="382"/>
      <c r="Q269" s="446"/>
      <c r="R269" s="254"/>
      <c r="S269" s="382"/>
      <c r="T269" s="382"/>
      <c r="U269" s="382"/>
      <c r="V269" s="382"/>
      <c r="W269" s="382"/>
      <c r="X269" s="382"/>
      <c r="Y269" s="382"/>
      <c r="Z269" s="254"/>
      <c r="AA269" s="382"/>
      <c r="AB269" s="254"/>
      <c r="AC269" s="254"/>
      <c r="AD269" s="369"/>
      <c r="AE269" s="369"/>
      <c r="AF269" s="284"/>
      <c r="AG269" s="283"/>
      <c r="AH269" s="283"/>
      <c r="AI269" s="283"/>
      <c r="AJ269" s="283"/>
      <c r="AK269" s="283"/>
      <c r="AL269" s="283"/>
      <c r="AM269" s="283"/>
      <c r="AN269" s="283"/>
      <c r="AO269" s="283"/>
      <c r="AP269" s="283"/>
      <c r="AQ269" s="283"/>
      <c r="AR269" s="283"/>
      <c r="BF269" s="251" t="e">
        <f>VLOOKUP(#REF!,'اعضاء هيئة التدريس'!#REF!,2,)</f>
        <v>#REF!</v>
      </c>
    </row>
    <row r="270" spans="1:58" s="272" customFormat="1" ht="15.75" hidden="1" customHeight="1">
      <c r="A270" s="724">
        <v>40</v>
      </c>
      <c r="B270" s="288" t="s">
        <v>502</v>
      </c>
      <c r="C270" s="726" t="str">
        <f>VLOOKUP(B270,مقررات!$A$1:$F$411,2,FALSE)</f>
        <v>فيزياء معجلات</v>
      </c>
      <c r="D270" s="211">
        <f>VLOOKUP(B270,مقررات!$A$1:$F$452,3,FALSE)</f>
        <v>2</v>
      </c>
      <c r="E270" s="211" t="str">
        <f>VLOOKUP(B270,مقررات!$A$1:$F$476,4,FALSE)</f>
        <v>-</v>
      </c>
      <c r="F270" s="211">
        <v>2</v>
      </c>
      <c r="G270" s="60" t="str">
        <f>VLOOKUP(B270,مقررات!$A$1:$F$409,6,FALSE)</f>
        <v>P254</v>
      </c>
      <c r="H270" s="423" t="s">
        <v>1630</v>
      </c>
      <c r="I270" s="262" t="str">
        <f>VLOOKUP(H270,'اعضاء هيئة التدريس'!$B$1:$D$300,2,FALSE)</f>
        <v>أ.د/ حسين السمان</v>
      </c>
      <c r="J270" s="73"/>
      <c r="K270" s="73" t="s">
        <v>1072</v>
      </c>
      <c r="L270" s="73"/>
      <c r="M270" s="73"/>
      <c r="N270" s="73"/>
      <c r="O270" s="73"/>
      <c r="P270" s="1046"/>
      <c r="Q270" s="414"/>
      <c r="R270" s="143"/>
      <c r="S270" s="143"/>
      <c r="T270" s="4"/>
      <c r="U270" s="4"/>
      <c r="V270" s="4"/>
      <c r="W270" s="4"/>
      <c r="X270" s="4"/>
      <c r="Y270" s="4"/>
      <c r="Z270" s="143"/>
      <c r="AA270" s="4"/>
      <c r="AB270" s="143"/>
      <c r="AC270" s="143"/>
      <c r="AD270" s="91"/>
      <c r="AE270" s="91"/>
      <c r="AF270" s="284"/>
      <c r="AG270" s="283"/>
      <c r="AH270" s="283"/>
      <c r="AI270" s="283"/>
      <c r="AJ270" s="283"/>
      <c r="AK270" s="283"/>
      <c r="AL270" s="283"/>
      <c r="AM270" s="283"/>
      <c r="AN270" s="283"/>
      <c r="AO270" s="283"/>
      <c r="AP270" s="283"/>
      <c r="AQ270" s="283"/>
      <c r="AR270" s="283"/>
      <c r="BF270" s="251" t="e">
        <f>VLOOKUP(#REF!,'اعضاء هيئة التدريس'!#REF!,2,)</f>
        <v>#REF!</v>
      </c>
    </row>
    <row r="271" spans="1:58" s="272" customFormat="1" ht="15.75" hidden="1" customHeight="1">
      <c r="A271" s="724">
        <v>41</v>
      </c>
      <c r="B271" s="288" t="s">
        <v>1195</v>
      </c>
      <c r="C271" s="726" t="str">
        <f>VLOOKUP(B271,مقررات!$A$1:$F$411,2,FALSE)</f>
        <v>ميكانيكا احصائية</v>
      </c>
      <c r="D271" s="211">
        <f>VLOOKUP(B271,مقررات!$A$1:$F$452,3,FALSE)</f>
        <v>3</v>
      </c>
      <c r="E271" s="211" t="str">
        <f>VLOOKUP(B271,مقررات!$A$1:$F$476,4,FALSE)</f>
        <v>-</v>
      </c>
      <c r="F271" s="211">
        <v>3</v>
      </c>
      <c r="G271" s="60" t="str">
        <f>VLOOKUP(B271,مقررات!$A$1:$F$409,6,FALSE)</f>
        <v>P 222</v>
      </c>
      <c r="H271" s="705" t="s">
        <v>1641</v>
      </c>
      <c r="I271" s="262" t="str">
        <f>VLOOKUP(H271,'اعضاء هيئة التدريس'!$B$1:$D$300,2,FALSE)</f>
        <v>د/ زكريا البدوى</v>
      </c>
      <c r="J271" s="73"/>
      <c r="K271" s="772"/>
      <c r="L271" s="73" t="s">
        <v>1069</v>
      </c>
      <c r="M271" s="772"/>
      <c r="N271" s="772"/>
      <c r="O271" s="772"/>
      <c r="P271" s="1046"/>
      <c r="Q271" s="414"/>
      <c r="R271" s="143"/>
      <c r="S271" s="143"/>
      <c r="T271" s="4"/>
      <c r="U271" s="4"/>
      <c r="V271" s="4"/>
      <c r="W271" s="4"/>
      <c r="X271" s="4"/>
      <c r="Y271" s="4"/>
      <c r="Z271" s="143"/>
      <c r="AA271" s="4"/>
      <c r="AB271" s="143"/>
      <c r="AC271" s="143"/>
      <c r="AD271" s="91"/>
      <c r="AE271" s="91"/>
      <c r="AF271" s="283"/>
      <c r="AG271" s="283"/>
      <c r="AH271" s="283"/>
      <c r="AI271" s="283"/>
      <c r="AJ271" s="283"/>
      <c r="AK271" s="283"/>
      <c r="AL271" s="283"/>
      <c r="AM271" s="283"/>
      <c r="AN271" s="283"/>
      <c r="AO271" s="283"/>
      <c r="AP271" s="283"/>
      <c r="AQ271" s="283"/>
      <c r="AR271" s="283"/>
      <c r="BF271" s="251" t="e">
        <f>VLOOKUP(#REF!,'اعضاء هيئة التدريس'!#REF!,2,)</f>
        <v>#REF!</v>
      </c>
    </row>
    <row r="272" spans="1:58" s="272" customFormat="1" ht="15.75" hidden="1" customHeight="1">
      <c r="A272" s="724">
        <v>42</v>
      </c>
      <c r="B272" s="288" t="s">
        <v>1197</v>
      </c>
      <c r="C272" s="726" t="str">
        <f>VLOOKUP(B272,مقررات!$A$1:$F$411,2,FALSE)</f>
        <v>فيزياءتطبيقية (3)</v>
      </c>
      <c r="D272" s="211">
        <f>VLOOKUP(B272,مقررات!$A$1:$F$452,3,FALSE)</f>
        <v>0</v>
      </c>
      <c r="E272" s="211">
        <f>VLOOKUP(B272,مقررات!$A$1:$F$476,4,FALSE)</f>
        <v>8</v>
      </c>
      <c r="F272" s="211">
        <f t="shared" ref="F272:F303" si="12">D272+0.5*E272</f>
        <v>4</v>
      </c>
      <c r="G272" s="60" t="str">
        <f>VLOOKUP(B272,مقررات!$A$1:$F$409,6,FALSE)</f>
        <v>P 286</v>
      </c>
      <c r="H272" s="21" t="s">
        <v>1646</v>
      </c>
      <c r="I272" s="262" t="str">
        <f>VLOOKUP(H272,'اعضاء هيئة التدريس'!$B$1:$D$300,2,FALSE)</f>
        <v>د/ لبنى شرف الدين</v>
      </c>
      <c r="J272" s="145"/>
      <c r="K272" s="145"/>
      <c r="L272" s="146"/>
      <c r="M272" s="145"/>
      <c r="N272" s="146"/>
      <c r="O272" s="145"/>
      <c r="P272" s="1052"/>
      <c r="Q272" s="414"/>
      <c r="R272" s="143"/>
      <c r="S272" s="143"/>
      <c r="T272" s="4"/>
      <c r="U272" s="4"/>
      <c r="V272" s="4"/>
      <c r="W272" s="4"/>
      <c r="X272" s="4"/>
      <c r="Y272" s="4"/>
      <c r="Z272" s="143"/>
      <c r="AA272" s="4"/>
      <c r="AB272" s="143"/>
      <c r="AC272" s="143"/>
      <c r="AD272" s="91"/>
      <c r="AE272" s="91"/>
      <c r="AF272" s="283"/>
      <c r="AG272" s="283"/>
      <c r="AH272" s="283"/>
      <c r="AI272" s="283"/>
      <c r="AJ272" s="283"/>
      <c r="AK272" s="283"/>
      <c r="AL272" s="283"/>
      <c r="AM272" s="283"/>
      <c r="AN272" s="283"/>
      <c r="AO272" s="283"/>
      <c r="AP272" s="283"/>
      <c r="AQ272" s="283"/>
      <c r="AR272" s="283"/>
      <c r="BF272" s="251" t="e">
        <f>VLOOKUP(#REF!,'اعضاء هيئة التدريس'!#REF!,2,)</f>
        <v>#REF!</v>
      </c>
    </row>
    <row r="273" spans="1:58" s="272" customFormat="1" ht="24" hidden="1" customHeight="1">
      <c r="A273" s="724">
        <v>43</v>
      </c>
      <c r="B273" s="288" t="s">
        <v>1386</v>
      </c>
      <c r="C273" s="726" t="str">
        <f>VLOOKUP(B273,مقررات!$A$1:$F$411,2,FALSE)</f>
        <v>اشباة موصلات</v>
      </c>
      <c r="D273" s="211">
        <f>VLOOKUP(B273,مقررات!$A$1:$F$452,3,FALSE)</f>
        <v>2</v>
      </c>
      <c r="E273" s="211">
        <f>VLOOKUP(B273,مقررات!$A$1:$F$476,4,FALSE)</f>
        <v>2</v>
      </c>
      <c r="F273" s="211">
        <f t="shared" si="12"/>
        <v>3</v>
      </c>
      <c r="G273" s="60" t="str">
        <f>VLOOKUP(B273,مقررات!$A$1:$F$409,6,FALSE)</f>
        <v>P211</v>
      </c>
      <c r="H273" s="298" t="s">
        <v>1634</v>
      </c>
      <c r="I273" s="262" t="str">
        <f>VLOOKUP(H273,'اعضاء هيئة التدريس'!$B$1:$D$300,2,FALSE)</f>
        <v>أ.د/  محمد الزيدية</v>
      </c>
      <c r="J273" s="267"/>
      <c r="K273" s="267"/>
      <c r="L273" s="250" t="s">
        <v>1066</v>
      </c>
      <c r="M273" s="267"/>
      <c r="N273" s="267"/>
      <c r="O273" s="250"/>
      <c r="P273" s="252"/>
      <c r="Q273" s="446"/>
      <c r="R273" s="370"/>
      <c r="S273" s="265"/>
      <c r="T273" s="282"/>
      <c r="U273" s="282"/>
      <c r="V273" s="282"/>
      <c r="W273" s="282"/>
      <c r="X273" s="282"/>
      <c r="Y273" s="282"/>
      <c r="Z273" s="282"/>
      <c r="AA273" s="282"/>
      <c r="AB273" s="251"/>
      <c r="AC273" s="251"/>
      <c r="AD273" s="283"/>
      <c r="AE273" s="283"/>
      <c r="AF273" s="283"/>
      <c r="AG273" s="283"/>
      <c r="AH273" s="283"/>
      <c r="AI273" s="283"/>
      <c r="AJ273" s="283"/>
      <c r="AK273" s="283"/>
      <c r="AL273" s="283"/>
      <c r="AM273" s="283"/>
      <c r="AN273" s="283"/>
      <c r="AO273" s="283"/>
      <c r="AP273" s="283"/>
      <c r="AQ273" s="283"/>
      <c r="AR273" s="283"/>
      <c r="BF273" s="251" t="e">
        <f>VLOOKUP(#REF!,'اعضاء هيئة التدريس'!#REF!,2,)</f>
        <v>#REF!</v>
      </c>
    </row>
    <row r="274" spans="1:58" s="285" customFormat="1" ht="15.75" hidden="1">
      <c r="A274" s="724">
        <v>44</v>
      </c>
      <c r="B274" s="288" t="s">
        <v>511</v>
      </c>
      <c r="C274" s="726" t="str">
        <f>VLOOKUP(B274,مقررات!$A$1:$F$411,2,FALSE)</f>
        <v>فيزياء البللورات</v>
      </c>
      <c r="D274" s="211">
        <f>VLOOKUP(B274,مقررات!$A$1:$F$452,3,FALSE)</f>
        <v>1</v>
      </c>
      <c r="E274" s="211">
        <f>VLOOKUP(B274,مقررات!$A$1:$F$476,4,FALSE)</f>
        <v>2</v>
      </c>
      <c r="F274" s="211">
        <f t="shared" si="12"/>
        <v>2</v>
      </c>
      <c r="G274" s="60" t="str">
        <f>VLOOKUP(B274,مقررات!$A$1:$F$409,6,FALSE)</f>
        <v>P311</v>
      </c>
      <c r="H274" s="423" t="s">
        <v>1627</v>
      </c>
      <c r="I274" s="262" t="str">
        <f>VLOOKUP(H274,'اعضاء هيئة التدريس'!$B$1:$D$300,2,FALSE)</f>
        <v>أ.د/ عبد المجيد خفاجى</v>
      </c>
      <c r="J274" s="772"/>
      <c r="K274" s="250" t="s">
        <v>1067</v>
      </c>
      <c r="L274" s="73"/>
      <c r="M274" s="772"/>
      <c r="N274" s="772"/>
      <c r="O274" s="73"/>
      <c r="P274" s="1052"/>
      <c r="Q274" s="414"/>
      <c r="R274" s="143"/>
      <c r="S274" s="143"/>
      <c r="T274" s="4"/>
      <c r="U274" s="4"/>
      <c r="V274" s="4"/>
      <c r="W274" s="4"/>
      <c r="X274" s="4"/>
      <c r="Y274" s="4"/>
      <c r="Z274" s="143"/>
      <c r="AA274" s="4"/>
      <c r="AB274" s="143"/>
      <c r="AC274" s="143"/>
      <c r="AD274" s="91"/>
      <c r="AE274" s="91"/>
      <c r="AF274" s="284"/>
      <c r="AG274" s="284"/>
      <c r="AH274" s="284"/>
      <c r="AI274" s="284"/>
      <c r="AJ274" s="284"/>
      <c r="AK274" s="284"/>
      <c r="AL274" s="284"/>
      <c r="AM274" s="284"/>
      <c r="AN274" s="284"/>
      <c r="AO274" s="284"/>
      <c r="AP274" s="284"/>
      <c r="AQ274" s="284"/>
      <c r="AR274" s="284"/>
      <c r="BF274" s="251" t="e">
        <f>VLOOKUP(#REF!,'اعضاء هيئة التدريس'!#REF!,2,)</f>
        <v>#REF!</v>
      </c>
    </row>
    <row r="275" spans="1:58" s="272" customFormat="1" ht="15.75" hidden="1" customHeight="1">
      <c r="A275" s="724">
        <v>45</v>
      </c>
      <c r="B275" s="288" t="s">
        <v>1202</v>
      </c>
      <c r="C275" s="726" t="str">
        <f>VLOOKUP(B275,مقررات!$A$1:$F$411,2,FALSE)</f>
        <v>طيف جزيئى</v>
      </c>
      <c r="D275" s="211">
        <f>VLOOKUP(B275,مقررات!$A$1:$F$452,3,FALSE)</f>
        <v>2</v>
      </c>
      <c r="E275" s="211">
        <f>VLOOKUP(B275,مقررات!$A$1:$F$476,4,FALSE)</f>
        <v>0</v>
      </c>
      <c r="F275" s="211">
        <f t="shared" si="12"/>
        <v>2</v>
      </c>
      <c r="G275" s="60" t="str">
        <f>VLOOKUP(B275,مقررات!$A$1:$F$409,6,FALSE)</f>
        <v>-</v>
      </c>
      <c r="H275" s="60" t="s">
        <v>1632</v>
      </c>
      <c r="I275" s="262" t="str">
        <f>VLOOKUP(H275,'اعضاء هيئة التدريس'!$B$1:$D$300,2,FALSE)</f>
        <v>أ.د/ زينات الجوهرى</v>
      </c>
      <c r="J275" s="250"/>
      <c r="K275" s="250"/>
      <c r="L275" s="250" t="s">
        <v>1067</v>
      </c>
      <c r="M275" s="250"/>
      <c r="N275" s="250"/>
      <c r="O275" s="250"/>
      <c r="P275" s="386"/>
      <c r="Q275" s="446"/>
      <c r="R275" s="355"/>
      <c r="S275" s="265"/>
      <c r="T275" s="282"/>
      <c r="U275" s="282"/>
      <c r="V275" s="282"/>
      <c r="W275" s="282"/>
      <c r="X275" s="282"/>
      <c r="Y275" s="282"/>
      <c r="Z275" s="282"/>
      <c r="AA275" s="282"/>
      <c r="AB275" s="251"/>
      <c r="AC275" s="251"/>
      <c r="AD275" s="283"/>
      <c r="AE275" s="283"/>
      <c r="AF275" s="283"/>
      <c r="AG275" s="283"/>
      <c r="AH275" s="283"/>
      <c r="AI275" s="283"/>
      <c r="AJ275" s="283"/>
      <c r="AK275" s="283"/>
      <c r="AL275" s="283"/>
      <c r="AM275" s="283"/>
      <c r="AN275" s="283"/>
      <c r="AO275" s="283"/>
      <c r="AP275" s="283"/>
      <c r="AQ275" s="283"/>
      <c r="AR275" s="283"/>
      <c r="BF275" s="251" t="e">
        <f>VLOOKUP(#REF!,'اعضاء هيئة التدريس'!#REF!,2,)</f>
        <v>#REF!</v>
      </c>
    </row>
    <row r="276" spans="1:58" ht="15.75" hidden="1" customHeight="1">
      <c r="A276" s="724">
        <v>46</v>
      </c>
      <c r="B276" s="288" t="s">
        <v>504</v>
      </c>
      <c r="C276" s="726" t="str">
        <f>VLOOKUP(B276,مقررات!$A$1:$F$411,2,FALSE)</f>
        <v>فيزياء اشعاعية</v>
      </c>
      <c r="D276" s="211">
        <f>VLOOKUP(B276,مقررات!$A$1:$F$452,3,FALSE)</f>
        <v>2</v>
      </c>
      <c r="E276" s="211">
        <f>VLOOKUP(B276,مقررات!$A$1:$F$476,4,FALSE)</f>
        <v>2</v>
      </c>
      <c r="F276" s="211">
        <f t="shared" si="12"/>
        <v>3</v>
      </c>
      <c r="G276" s="60" t="str">
        <f>VLOOKUP(B276,مقررات!$A$1:$F$409,6,FALSE)</f>
        <v>-</v>
      </c>
      <c r="H276" s="60" t="s">
        <v>1657</v>
      </c>
      <c r="I276" s="262" t="str">
        <f>VLOOKUP(H276,'اعضاء هيئة التدريس'!$B$1:$D$300,2,FALSE)</f>
        <v>د/ انتصار المسدى</v>
      </c>
      <c r="J276" s="250"/>
      <c r="K276" s="250" t="s">
        <v>1065</v>
      </c>
      <c r="L276" s="382"/>
      <c r="M276" s="250"/>
      <c r="N276" s="250"/>
      <c r="O276" s="250"/>
      <c r="P276" s="386"/>
      <c r="Q276" s="445"/>
      <c r="R276" s="370"/>
      <c r="S276" s="265"/>
      <c r="T276" s="282"/>
      <c r="U276" s="282"/>
      <c r="V276" s="282"/>
      <c r="W276" s="282"/>
      <c r="X276" s="282"/>
      <c r="Y276" s="282"/>
      <c r="Z276" s="282"/>
      <c r="AA276" s="282"/>
      <c r="AB276" s="251"/>
      <c r="AC276" s="251"/>
      <c r="AD276" s="283"/>
      <c r="AE276" s="283"/>
      <c r="BF276" s="251" t="e">
        <f>VLOOKUP(#REF!,'اعضاء هيئة التدريس'!#REF!,2,)</f>
        <v>#REF!</v>
      </c>
    </row>
    <row r="277" spans="1:58" s="272" customFormat="1" ht="15.75" hidden="1" customHeight="1">
      <c r="A277" s="724">
        <v>47</v>
      </c>
      <c r="B277" s="288" t="s">
        <v>503</v>
      </c>
      <c r="C277" s="726" t="str">
        <f>VLOOKUP(B277,مقررات!$A$1:$F$411,2,FALSE)</f>
        <v>فيزياء مفاعلات</v>
      </c>
      <c r="D277" s="211">
        <f>VLOOKUP(B277,مقررات!$A$1:$F$452,3,FALSE)</f>
        <v>2</v>
      </c>
      <c r="E277" s="211">
        <f>VLOOKUP(B277,مقررات!$A$1:$F$476,4,FALSE)</f>
        <v>0</v>
      </c>
      <c r="F277" s="211">
        <f t="shared" si="12"/>
        <v>2</v>
      </c>
      <c r="G277" s="60" t="str">
        <f>VLOOKUP(B277,مقررات!$A$1:$F$409,6,FALSE)</f>
        <v>P2711</v>
      </c>
      <c r="H277" s="705" t="s">
        <v>1652</v>
      </c>
      <c r="I277" s="262" t="str">
        <f>VLOOKUP(H277,'اعضاء هيئة التدريس'!$B$1:$D$300,2,FALSE)</f>
        <v>د/ حسام دنيا</v>
      </c>
      <c r="J277" s="772"/>
      <c r="K277" s="250" t="s">
        <v>1070</v>
      </c>
      <c r="L277" s="73"/>
      <c r="M277" s="73"/>
      <c r="N277" s="772"/>
      <c r="O277" s="772"/>
      <c r="P277" s="1046"/>
      <c r="Q277" s="414"/>
      <c r="R277" s="143"/>
      <c r="S277" s="143"/>
      <c r="T277" s="4"/>
      <c r="U277" s="4"/>
      <c r="V277" s="4"/>
      <c r="W277" s="4"/>
      <c r="X277" s="4"/>
      <c r="Y277" s="4"/>
      <c r="Z277" s="143"/>
      <c r="AA277" s="4"/>
      <c r="AB277" s="143"/>
      <c r="AC277" s="143"/>
      <c r="AD277" s="92"/>
      <c r="AE277" s="92"/>
      <c r="AF277" s="284"/>
      <c r="AG277" s="283"/>
      <c r="AH277" s="283"/>
      <c r="AI277" s="283"/>
      <c r="AJ277" s="283"/>
      <c r="AK277" s="283"/>
      <c r="AL277" s="283"/>
      <c r="AM277" s="283"/>
      <c r="AN277" s="283"/>
      <c r="AO277" s="283"/>
      <c r="AP277" s="283"/>
      <c r="AQ277" s="283"/>
      <c r="AR277" s="283"/>
      <c r="BF277" s="251" t="e">
        <f>VLOOKUP(#REF!,'اعضاء هيئة التدريس'!#REF!,2,)</f>
        <v>#REF!</v>
      </c>
    </row>
    <row r="278" spans="1:58" s="272" customFormat="1" ht="15.75" hidden="1">
      <c r="A278" s="724">
        <v>48</v>
      </c>
      <c r="B278" s="288" t="s">
        <v>506</v>
      </c>
      <c r="C278" s="726" t="str">
        <f>VLOOKUP(B278,مقررات!$A$1:$F$411,2,FALSE)</f>
        <v>فيزياءالبلازما</v>
      </c>
      <c r="D278" s="211">
        <f>VLOOKUP(B278,مقررات!$A$1:$F$452,3,FALSE)</f>
        <v>2</v>
      </c>
      <c r="E278" s="211">
        <f>VLOOKUP(B278,مقررات!$A$1:$F$476,4,FALSE)</f>
        <v>0</v>
      </c>
      <c r="F278" s="211">
        <f t="shared" si="12"/>
        <v>2</v>
      </c>
      <c r="G278" s="60" t="str">
        <f>VLOOKUP(B278,مقررات!$A$1:$F$409,6,FALSE)</f>
        <v>P145</v>
      </c>
      <c r="H278" s="60" t="s">
        <v>1642</v>
      </c>
      <c r="I278" s="262" t="str">
        <f>VLOOKUP(H278,'اعضاء هيئة التدريس'!$B$1:$D$300,2,FALSE)</f>
        <v>أ.د/عبد العزيز حبيب</v>
      </c>
      <c r="J278" s="267"/>
      <c r="K278" s="267"/>
      <c r="L278" s="250"/>
      <c r="M278" s="250" t="s">
        <v>1073</v>
      </c>
      <c r="N278" s="267"/>
      <c r="O278" s="250"/>
      <c r="P278" s="386"/>
      <c r="Q278" s="446"/>
      <c r="R278" s="355"/>
      <c r="S278" s="265"/>
      <c r="T278" s="282"/>
      <c r="U278" s="282"/>
      <c r="V278" s="282"/>
      <c r="W278" s="282"/>
      <c r="X278" s="282"/>
      <c r="Y278" s="282"/>
      <c r="Z278" s="282"/>
      <c r="AA278" s="282"/>
      <c r="AB278" s="251"/>
      <c r="AC278" s="251"/>
      <c r="AD278" s="283"/>
      <c r="AE278" s="284"/>
      <c r="AF278" s="283"/>
      <c r="AG278" s="283"/>
      <c r="AH278" s="283"/>
      <c r="AI278" s="283"/>
      <c r="AJ278" s="283"/>
      <c r="AK278" s="283"/>
      <c r="AL278" s="283"/>
      <c r="AM278" s="283"/>
      <c r="AN278" s="283"/>
      <c r="AO278" s="283"/>
      <c r="AP278" s="283"/>
      <c r="AQ278" s="283"/>
      <c r="AR278" s="283"/>
      <c r="BF278" s="251" t="e">
        <f>VLOOKUP(#REF!,'اعضاء هيئة التدريس'!#REF!,2,)</f>
        <v>#REF!</v>
      </c>
    </row>
    <row r="279" spans="1:58" s="272" customFormat="1" ht="25.5" hidden="1" customHeight="1">
      <c r="A279" s="724">
        <v>49</v>
      </c>
      <c r="B279" s="288" t="s">
        <v>505</v>
      </c>
      <c r="C279" s="726" t="str">
        <f>VLOOKUP(B279,مقررات!$A$1:$F$411,2,FALSE)</f>
        <v>النظرية النسبية الخاصة</v>
      </c>
      <c r="D279" s="211">
        <f>VLOOKUP(B279,مقررات!$A$1:$F$452,3,FALSE)</f>
        <v>2</v>
      </c>
      <c r="E279" s="211">
        <f>VLOOKUP(B279,مقررات!$A$1:$F$476,4,FALSE)</f>
        <v>0</v>
      </c>
      <c r="F279" s="211">
        <f t="shared" si="12"/>
        <v>2</v>
      </c>
      <c r="G279" s="60" t="str">
        <f>VLOOKUP(B279,مقررات!$A$1:$F$409,6,FALSE)</f>
        <v>-</v>
      </c>
      <c r="H279" s="423" t="s">
        <v>1653</v>
      </c>
      <c r="I279" s="262" t="str">
        <f>VLOOKUP(H279,'اعضاء هيئة التدريس'!$B$1:$D$300,2,FALSE)</f>
        <v>د/ سامي الجمال</v>
      </c>
      <c r="J279" s="73"/>
      <c r="K279" s="73"/>
      <c r="L279" s="73"/>
      <c r="M279" s="73" t="s">
        <v>1069</v>
      </c>
      <c r="N279" s="73"/>
      <c r="O279" s="73"/>
      <c r="P279" s="1052"/>
      <c r="Q279" s="414"/>
      <c r="R279" s="143"/>
      <c r="S279" s="143"/>
      <c r="T279" s="4"/>
      <c r="U279" s="4"/>
      <c r="V279" s="4"/>
      <c r="W279" s="4"/>
      <c r="X279" s="4"/>
      <c r="Y279" s="4"/>
      <c r="Z279" s="143"/>
      <c r="AA279" s="4"/>
      <c r="AB279" s="143"/>
      <c r="AC279" s="143"/>
      <c r="AD279" s="92"/>
      <c r="AE279" s="92"/>
      <c r="AF279" s="283"/>
      <c r="AG279" s="283"/>
      <c r="AH279" s="283"/>
      <c r="AI279" s="283"/>
      <c r="AJ279" s="283"/>
      <c r="AK279" s="283"/>
      <c r="AL279" s="283"/>
      <c r="AM279" s="283"/>
      <c r="AN279" s="283"/>
      <c r="AO279" s="283"/>
      <c r="AP279" s="283"/>
      <c r="AQ279" s="283"/>
      <c r="AR279" s="283"/>
      <c r="BF279" s="251" t="e">
        <f>VLOOKUP(#REF!,'اعضاء هيئة التدريس'!#REF!,2,)</f>
        <v>#REF!</v>
      </c>
    </row>
    <row r="280" spans="1:58" s="272" customFormat="1" ht="23.25" hidden="1" customHeight="1">
      <c r="A280" s="724">
        <v>50</v>
      </c>
      <c r="B280" s="288" t="s">
        <v>1203</v>
      </c>
      <c r="C280" s="726" t="str">
        <f>VLOOKUP(B280,مقررات!$A$1:$F$411,2,FALSE)</f>
        <v>فيزياء تطبيقية (4)</v>
      </c>
      <c r="D280" s="211">
        <f>VLOOKUP(B280,مقررات!$A$1:$F$452,3,FALSE)</f>
        <v>0</v>
      </c>
      <c r="E280" s="211">
        <f>VLOOKUP(B280,مقررات!$A$1:$F$476,4,FALSE)</f>
        <v>8</v>
      </c>
      <c r="F280" s="211">
        <f t="shared" si="12"/>
        <v>4</v>
      </c>
      <c r="G280" s="60" t="str">
        <f>VLOOKUP(B280,مقررات!$A$1:$F$409,6,FALSE)</f>
        <v>P 385</v>
      </c>
      <c r="H280" s="52" t="s">
        <v>1631</v>
      </c>
      <c r="I280" s="262" t="str">
        <f>VLOOKUP(H280,'اعضاء هيئة التدريس'!$B$1:$D$300,2,FALSE)</f>
        <v>أ.د/ عبد العظيم المرسى</v>
      </c>
      <c r="J280" s="385"/>
      <c r="K280" s="385"/>
      <c r="L280" s="471"/>
      <c r="M280" s="471"/>
      <c r="N280" s="471"/>
      <c r="O280" s="385"/>
      <c r="P280" s="255"/>
      <c r="Q280" s="768"/>
      <c r="R280" s="410"/>
      <c r="S280" s="720"/>
      <c r="T280" s="720"/>
      <c r="U280" s="720"/>
      <c r="V280" s="720"/>
      <c r="W280" s="720"/>
      <c r="X280" s="720"/>
      <c r="Y280" s="720"/>
      <c r="Z280" s="410"/>
      <c r="AA280" s="720"/>
      <c r="AB280" s="410"/>
      <c r="AC280" s="410"/>
      <c r="AD280" s="699"/>
      <c r="AE280" s="812"/>
      <c r="AF280" s="283"/>
      <c r="AG280" s="283"/>
      <c r="AH280" s="283"/>
      <c r="AI280" s="283"/>
      <c r="AJ280" s="283"/>
      <c r="AK280" s="283"/>
      <c r="AL280" s="283"/>
      <c r="AM280" s="283"/>
      <c r="AN280" s="283"/>
      <c r="AO280" s="283"/>
      <c r="AP280" s="283"/>
      <c r="AQ280" s="283"/>
      <c r="AR280" s="283"/>
      <c r="BF280" s="251" t="e">
        <f>VLOOKUP(#REF!,'اعضاء هيئة التدريس'!#REF!,2,)</f>
        <v>#REF!</v>
      </c>
    </row>
    <row r="281" spans="1:58" s="272" customFormat="1" ht="15.75" hidden="1">
      <c r="A281" s="724">
        <v>51</v>
      </c>
      <c r="B281" s="288" t="s">
        <v>508</v>
      </c>
      <c r="C281" s="726" t="str">
        <f>VLOOKUP(B281,مقررات!$A$1:$F$411,2,FALSE)</f>
        <v>فيزياء حيوية</v>
      </c>
      <c r="D281" s="211">
        <f>VLOOKUP(B281,مقررات!$A$1:$F$452,3,FALSE)</f>
        <v>2</v>
      </c>
      <c r="E281" s="211">
        <f>VLOOKUP(B281,مقررات!$A$1:$F$476,4,FALSE)</f>
        <v>0</v>
      </c>
      <c r="F281" s="211">
        <f t="shared" si="12"/>
        <v>2</v>
      </c>
      <c r="G281" s="60" t="str">
        <f>VLOOKUP(B281,مقررات!$A$1:$F$409,6,FALSE)</f>
        <v>-</v>
      </c>
      <c r="H281" s="705" t="s">
        <v>1651</v>
      </c>
      <c r="I281" s="262" t="str">
        <f>VLOOKUP(H281,'اعضاء هيئة التدريس'!$B$1:$D$300,2,FALSE)</f>
        <v>د/ سامح السيد</v>
      </c>
      <c r="J281" s="772"/>
      <c r="K281" s="250"/>
      <c r="L281" s="73" t="s">
        <v>1067</v>
      </c>
      <c r="M281" s="772"/>
      <c r="N281" s="772"/>
      <c r="O281" s="73"/>
      <c r="P281" s="386" t="s">
        <v>1320</v>
      </c>
      <c r="Q281" s="414"/>
      <c r="R281" s="143"/>
      <c r="S281" s="143"/>
      <c r="T281" s="4"/>
      <c r="U281" s="4"/>
      <c r="V281" s="4"/>
      <c r="W281" s="4"/>
      <c r="X281" s="4"/>
      <c r="Y281" s="4"/>
      <c r="Z281" s="143"/>
      <c r="AA281" s="4"/>
      <c r="AB281" s="143"/>
      <c r="AC281" s="143"/>
      <c r="AD281" s="92"/>
      <c r="AE281" s="92"/>
      <c r="AF281" s="283"/>
      <c r="AG281" s="283"/>
      <c r="AH281" s="283"/>
      <c r="AI281" s="283"/>
      <c r="AJ281" s="283"/>
      <c r="AK281" s="283"/>
      <c r="AL281" s="283"/>
      <c r="AM281" s="283"/>
      <c r="AN281" s="283"/>
      <c r="AO281" s="283"/>
      <c r="AP281" s="283"/>
      <c r="AQ281" s="283"/>
      <c r="AR281" s="283"/>
      <c r="BF281" s="251" t="e">
        <f>VLOOKUP(#REF!,'اعضاء هيئة التدريس'!#REF!,2,)</f>
        <v>#REF!</v>
      </c>
    </row>
    <row r="282" spans="1:58" s="272" customFormat="1" ht="39" hidden="1" customHeight="1">
      <c r="A282" s="724">
        <v>52</v>
      </c>
      <c r="B282" s="288" t="s">
        <v>510</v>
      </c>
      <c r="C282" s="726" t="str">
        <f>VLOOKUP(B282,مقررات!$A$1:$F$411,2,FALSE)</f>
        <v>الطاقات المتجددة</v>
      </c>
      <c r="D282" s="211">
        <f>VLOOKUP(B282,مقررات!$A$1:$F$452,3,FALSE)</f>
        <v>2</v>
      </c>
      <c r="E282" s="211">
        <f>VLOOKUP(B282,مقررات!$A$1:$F$476,4,FALSE)</f>
        <v>0</v>
      </c>
      <c r="F282" s="211">
        <f t="shared" si="12"/>
        <v>2</v>
      </c>
      <c r="G282" s="60" t="str">
        <f>VLOOKUP(B282,مقررات!$A$1:$F$409,6,FALSE)</f>
        <v>-</v>
      </c>
      <c r="H282" s="423" t="s">
        <v>1625</v>
      </c>
      <c r="I282" s="262" t="str">
        <f>VLOOKUP(H282,'اعضاء هيئة التدريس'!$B$1:$D$300,2,FALSE)</f>
        <v>أ.د/ أحمد الحملاوى</v>
      </c>
      <c r="J282" s="73"/>
      <c r="K282" s="250" t="s">
        <v>1067</v>
      </c>
      <c r="L282" s="73"/>
      <c r="M282" s="73"/>
      <c r="N282" s="73"/>
      <c r="O282" s="73"/>
      <c r="P282" s="1052"/>
      <c r="Q282" s="414"/>
      <c r="R282" s="143"/>
      <c r="S282" s="143"/>
      <c r="T282" s="4"/>
      <c r="U282" s="4"/>
      <c r="V282" s="4"/>
      <c r="W282" s="4"/>
      <c r="X282" s="4"/>
      <c r="Y282" s="4"/>
      <c r="Z282" s="143"/>
      <c r="AA282" s="4"/>
      <c r="AB282" s="143"/>
      <c r="AC282" s="143"/>
      <c r="AD282" s="91"/>
      <c r="AE282" s="91"/>
      <c r="AF282" s="283"/>
      <c r="AG282" s="283"/>
      <c r="AH282" s="283"/>
      <c r="AI282" s="283"/>
      <c r="AJ282" s="283"/>
      <c r="AK282" s="283"/>
      <c r="AL282" s="283"/>
      <c r="AM282" s="283"/>
      <c r="AN282" s="283"/>
      <c r="AO282" s="283"/>
      <c r="AP282" s="283"/>
      <c r="AQ282" s="283"/>
      <c r="AR282" s="283"/>
      <c r="BF282" s="251" t="e">
        <f>VLOOKUP(#REF!,'اعضاء هيئة التدريس'!#REF!,2,)</f>
        <v>#REF!</v>
      </c>
    </row>
    <row r="283" spans="1:58" s="272" customFormat="1" ht="54.75" hidden="1" customHeight="1">
      <c r="A283" s="328"/>
      <c r="B283" s="288" t="s">
        <v>986</v>
      </c>
      <c r="C283" s="726" t="str">
        <f>VLOOKUP(B283,مقررات!$A$1:$F$411,2,FALSE)</f>
        <v>حاسب آلي (1)</v>
      </c>
      <c r="D283" s="211">
        <f>VLOOKUP(B283,مقررات!$A$1:$F$452,3,FALSE)</f>
        <v>1</v>
      </c>
      <c r="E283" s="211">
        <f>VLOOKUP(B283,مقررات!$A$1:$F$476,4,FALSE)</f>
        <v>2</v>
      </c>
      <c r="F283" s="211">
        <f t="shared" si="12"/>
        <v>2</v>
      </c>
      <c r="G283" s="73" t="s">
        <v>1980</v>
      </c>
      <c r="H283" s="423" t="s">
        <v>1561</v>
      </c>
      <c r="I283" s="262" t="str">
        <f>VLOOKUP(H283,'اعضاء هيئة التدريس'!$B$1:$D$300,2,FALSE)</f>
        <v xml:space="preserve">د/ وليد أحمد دبور </v>
      </c>
      <c r="J283" s="406"/>
      <c r="K283" s="73"/>
      <c r="L283" s="73"/>
      <c r="M283" s="73"/>
      <c r="N283" s="73"/>
      <c r="O283" s="73" t="s">
        <v>1119</v>
      </c>
      <c r="P283" s="255" t="s">
        <v>1325</v>
      </c>
      <c r="Q283" s="414"/>
      <c r="R283" s="143"/>
      <c r="S283" s="143"/>
      <c r="T283" s="4"/>
      <c r="U283" s="4"/>
      <c r="V283" s="4">
        <v>11</v>
      </c>
      <c r="W283" s="4">
        <v>11</v>
      </c>
      <c r="X283" s="4"/>
      <c r="Y283" s="4"/>
      <c r="Z283" s="143">
        <v>11</v>
      </c>
      <c r="AA283" s="4"/>
      <c r="AB283" s="143"/>
      <c r="AC283" s="143"/>
      <c r="AD283" s="91"/>
      <c r="AE283" s="91"/>
      <c r="AF283" s="283"/>
      <c r="AG283" s="283"/>
      <c r="AH283" s="283"/>
      <c r="AI283" s="283"/>
      <c r="AJ283" s="283"/>
      <c r="AK283" s="283"/>
      <c r="AL283" s="283"/>
      <c r="AM283" s="283"/>
      <c r="AN283" s="283"/>
      <c r="AO283" s="283"/>
      <c r="AP283" s="283"/>
      <c r="AQ283" s="283"/>
      <c r="AR283" s="283"/>
      <c r="BF283" s="251" t="e">
        <f>VLOOKUP(#REF!,'اعضاء هيئة التدريس'!#REF!,2,)</f>
        <v>#REF!</v>
      </c>
    </row>
    <row r="284" spans="1:58" s="272" customFormat="1" ht="53.25" hidden="1" customHeight="1">
      <c r="A284" s="367"/>
      <c r="B284" s="288" t="s">
        <v>986</v>
      </c>
      <c r="C284" s="726" t="str">
        <f>VLOOKUP(B284,مقررات!$A$1:$F$411,2,FALSE)</f>
        <v>حاسب آلي (1)</v>
      </c>
      <c r="D284" s="211">
        <f>VLOOKUP(B284,مقررات!$A$1:$F$452,3,FALSE)</f>
        <v>1</v>
      </c>
      <c r="E284" s="211">
        <f>VLOOKUP(B284,مقررات!$A$1:$F$476,4,FALSE)</f>
        <v>2</v>
      </c>
      <c r="F284" s="211">
        <f t="shared" si="12"/>
        <v>2</v>
      </c>
      <c r="G284" s="73" t="s">
        <v>1980</v>
      </c>
      <c r="H284" s="60" t="s">
        <v>1569</v>
      </c>
      <c r="I284" s="262" t="str">
        <f>VLOOKUP(H284,'اعضاء هيئة التدريس'!$B$1:$D$300,2,FALSE)</f>
        <v>د/ عبدالله عبدالغفار محمد</v>
      </c>
      <c r="J284" s="212"/>
      <c r="K284" s="250"/>
      <c r="L284" s="250"/>
      <c r="M284" s="250"/>
      <c r="N284" s="250"/>
      <c r="O284" s="250" t="s">
        <v>1119</v>
      </c>
      <c r="P284" s="255" t="s">
        <v>1325</v>
      </c>
      <c r="Q284" s="446"/>
      <c r="R284" s="370"/>
      <c r="S284" s="265"/>
      <c r="T284" s="282"/>
      <c r="U284" s="282"/>
      <c r="V284" s="282">
        <v>11</v>
      </c>
      <c r="W284" s="282">
        <v>11</v>
      </c>
      <c r="X284" s="282"/>
      <c r="Y284" s="282"/>
      <c r="Z284" s="282">
        <v>11</v>
      </c>
      <c r="AA284" s="282"/>
      <c r="AB284" s="251"/>
      <c r="AC284" s="251"/>
      <c r="AD284" s="283"/>
      <c r="AE284" s="283"/>
      <c r="AF284" s="283"/>
      <c r="AG284" s="283"/>
      <c r="AH284" s="283"/>
      <c r="AI284" s="283"/>
      <c r="AJ284" s="283"/>
      <c r="AK284" s="283"/>
      <c r="AL284" s="283"/>
      <c r="AM284" s="283"/>
      <c r="AN284" s="283"/>
      <c r="AO284" s="283"/>
      <c r="AP284" s="283"/>
      <c r="AQ284" s="283"/>
      <c r="AR284" s="283"/>
      <c r="BF284" s="251" t="e">
        <f>VLOOKUP(#REF!,'اعضاء هيئة التدريس'!#REF!,2,)</f>
        <v>#REF!</v>
      </c>
    </row>
    <row r="285" spans="1:58" s="272" customFormat="1" ht="40.5" hidden="1" customHeight="1">
      <c r="A285" s="328"/>
      <c r="B285" s="288" t="s">
        <v>986</v>
      </c>
      <c r="C285" s="726" t="str">
        <f>VLOOKUP(B285,مقررات!$A$1:$F$411,2,FALSE)</f>
        <v>حاسب آلي (1)</v>
      </c>
      <c r="D285" s="211">
        <f>VLOOKUP(B285,مقررات!$A$1:$F$452,3,FALSE)</f>
        <v>1</v>
      </c>
      <c r="E285" s="211">
        <f>VLOOKUP(B285,مقررات!$A$1:$F$476,4,FALSE)</f>
        <v>2</v>
      </c>
      <c r="F285" s="211">
        <f t="shared" si="12"/>
        <v>2</v>
      </c>
      <c r="G285" s="73" t="s">
        <v>1994</v>
      </c>
      <c r="H285" s="423" t="s">
        <v>1520</v>
      </c>
      <c r="I285" s="262" t="str">
        <f>VLOOKUP(H285,'اعضاء هيئة التدريس'!$B$1:$D$300,2,FALSE)</f>
        <v>أ.د/ محمد امين عبدالواحد</v>
      </c>
      <c r="J285" s="143"/>
      <c r="K285" s="73"/>
      <c r="L285" s="73" t="s">
        <v>1993</v>
      </c>
      <c r="M285" s="73"/>
      <c r="N285" s="73"/>
      <c r="O285" s="73"/>
      <c r="P285" s="255" t="s">
        <v>1319</v>
      </c>
      <c r="Q285" s="414"/>
      <c r="R285" s="143"/>
      <c r="S285" s="143"/>
      <c r="T285" s="4">
        <v>11</v>
      </c>
      <c r="U285" s="4"/>
      <c r="V285" s="4"/>
      <c r="W285" s="4"/>
      <c r="X285" s="4"/>
      <c r="Y285" s="4"/>
      <c r="Z285" s="143"/>
      <c r="AA285" s="4"/>
      <c r="AB285" s="143"/>
      <c r="AC285" s="143"/>
      <c r="AD285" s="91"/>
      <c r="AE285" s="91"/>
      <c r="AF285" s="283"/>
      <c r="AG285" s="283"/>
      <c r="AH285" s="283"/>
      <c r="AI285" s="283"/>
      <c r="AJ285" s="283"/>
      <c r="AK285" s="283"/>
      <c r="AL285" s="283"/>
      <c r="AM285" s="283"/>
      <c r="AN285" s="283"/>
      <c r="AO285" s="283"/>
      <c r="AP285" s="283"/>
      <c r="AQ285" s="283"/>
      <c r="AR285" s="283"/>
      <c r="BF285" s="251" t="e">
        <f>VLOOKUP(#REF!,'اعضاء هيئة التدريس'!#REF!,2,)</f>
        <v>#REF!</v>
      </c>
    </row>
    <row r="286" spans="1:58" s="285" customFormat="1" ht="29.25" hidden="1" customHeight="1">
      <c r="A286" s="328"/>
      <c r="B286" s="288" t="s">
        <v>986</v>
      </c>
      <c r="C286" s="726" t="str">
        <f>VLOOKUP(B286,مقررات!$A$1:$F$411,2,FALSE)</f>
        <v>حاسب آلي (1)</v>
      </c>
      <c r="D286" s="211">
        <f>VLOOKUP(B286,مقررات!$A$1:$F$452,3,FALSE)</f>
        <v>1</v>
      </c>
      <c r="E286" s="211">
        <f>VLOOKUP(B286,مقررات!$A$1:$F$476,4,FALSE)</f>
        <v>2</v>
      </c>
      <c r="F286" s="211">
        <f t="shared" si="12"/>
        <v>2</v>
      </c>
      <c r="G286" s="73" t="s">
        <v>1994</v>
      </c>
      <c r="H286" s="423" t="s">
        <v>1560</v>
      </c>
      <c r="I286" s="262" t="str">
        <f>VLOOKUP(H286,'اعضاء هيئة التدريس'!$B$1:$D$300,2,FALSE)</f>
        <v xml:space="preserve">د/ هاني محمد إبراهيم </v>
      </c>
      <c r="J286" s="143"/>
      <c r="K286" s="73"/>
      <c r="L286" s="73" t="s">
        <v>1993</v>
      </c>
      <c r="M286" s="73"/>
      <c r="N286" s="73"/>
      <c r="O286" s="73"/>
      <c r="P286" s="255" t="s">
        <v>1319</v>
      </c>
      <c r="Q286" s="414"/>
      <c r="R286" s="143"/>
      <c r="S286" s="143"/>
      <c r="T286" s="4">
        <v>11</v>
      </c>
      <c r="U286" s="4"/>
      <c r="V286" s="4"/>
      <c r="W286" s="4"/>
      <c r="X286" s="4"/>
      <c r="Y286" s="4"/>
      <c r="Z286" s="143"/>
      <c r="AA286" s="4"/>
      <c r="AB286" s="143"/>
      <c r="AC286" s="143"/>
      <c r="AD286" s="91"/>
      <c r="AE286" s="91"/>
      <c r="AF286" s="283"/>
      <c r="AG286" s="284"/>
      <c r="AH286" s="284"/>
      <c r="AI286" s="284"/>
      <c r="AJ286" s="284"/>
      <c r="AK286" s="284"/>
      <c r="AL286" s="284"/>
      <c r="AM286" s="284"/>
      <c r="AN286" s="284"/>
      <c r="AO286" s="284"/>
      <c r="AP286" s="284"/>
      <c r="AQ286" s="284"/>
      <c r="AR286" s="284"/>
      <c r="BF286" s="251" t="e">
        <f>VLOOKUP(#REF!,'اعضاء هيئة التدريس'!#REF!,2,)</f>
        <v>#REF!</v>
      </c>
    </row>
    <row r="287" spans="1:58" s="29" customFormat="1" ht="22.5" hidden="1" customHeight="1">
      <c r="A287" s="367"/>
      <c r="B287" s="288" t="s">
        <v>986</v>
      </c>
      <c r="C287" s="726" t="str">
        <f>VLOOKUP(B287,مقررات!$A$1:$F$411,2,FALSE)</f>
        <v>حاسب آلي (1)</v>
      </c>
      <c r="D287" s="211">
        <f>VLOOKUP(B287,مقررات!$A$1:$F$452,3,FALSE)</f>
        <v>1</v>
      </c>
      <c r="E287" s="211">
        <f>VLOOKUP(B287,مقررات!$A$1:$F$476,4,FALSE)</f>
        <v>2</v>
      </c>
      <c r="F287" s="211">
        <f t="shared" si="12"/>
        <v>2</v>
      </c>
      <c r="G287" s="953" t="s">
        <v>1990</v>
      </c>
      <c r="H287" s="60" t="s">
        <v>1566</v>
      </c>
      <c r="I287" s="262" t="str">
        <f>VLOOKUP(H287,'اعضاء هيئة التدريس'!$B$1:$D$300,2,FALSE)</f>
        <v>د/ عزة أحمد عبده</v>
      </c>
      <c r="J287" s="143"/>
      <c r="K287" s="250"/>
      <c r="L287" s="73" t="s">
        <v>1071</v>
      </c>
      <c r="M287" s="250"/>
      <c r="N287" s="250"/>
      <c r="O287" s="250"/>
      <c r="P287" s="255" t="s">
        <v>1319</v>
      </c>
      <c r="Q287" s="446"/>
      <c r="R287" s="427"/>
      <c r="S287" s="282"/>
      <c r="T287" s="282"/>
      <c r="U287" s="282">
        <v>11</v>
      </c>
      <c r="V287" s="282"/>
      <c r="W287" s="282"/>
      <c r="X287" s="282">
        <v>11</v>
      </c>
      <c r="Y287" s="282">
        <v>11</v>
      </c>
      <c r="Z287" s="282"/>
      <c r="AA287" s="282">
        <v>11</v>
      </c>
      <c r="AB287" s="251">
        <v>11</v>
      </c>
      <c r="AC287" s="251"/>
      <c r="AD287" s="283"/>
      <c r="AE287" s="283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BF287" s="251" t="e">
        <f>VLOOKUP(#REF!,'اعضاء هيئة التدريس'!#REF!,2,)</f>
        <v>#REF!</v>
      </c>
    </row>
    <row r="288" spans="1:58" s="272" customFormat="1" ht="28.5" hidden="1" customHeight="1">
      <c r="A288" s="328"/>
      <c r="B288" s="288" t="s">
        <v>986</v>
      </c>
      <c r="C288" s="726" t="str">
        <f>VLOOKUP(B288,مقررات!$A$1:$F$411,2,FALSE)</f>
        <v>حاسب آلي (1)</v>
      </c>
      <c r="D288" s="211">
        <f>VLOOKUP(B288,مقررات!$A$1:$F$452,3,FALSE)</f>
        <v>1</v>
      </c>
      <c r="E288" s="211">
        <f>VLOOKUP(B288,مقررات!$A$1:$F$476,4,FALSE)</f>
        <v>2</v>
      </c>
      <c r="F288" s="211">
        <f t="shared" si="12"/>
        <v>2</v>
      </c>
      <c r="G288" s="764" t="s">
        <v>1990</v>
      </c>
      <c r="H288" s="423" t="s">
        <v>1536</v>
      </c>
      <c r="I288" s="262" t="str">
        <f>VLOOKUP(H288,'اعضاء هيئة التدريس'!$B$1:$D$300,2,FALSE)</f>
        <v>د. بسنت محمد الكفراوي</v>
      </c>
      <c r="J288" s="212"/>
      <c r="K288" s="73"/>
      <c r="L288" s="73" t="s">
        <v>1071</v>
      </c>
      <c r="M288" s="73"/>
      <c r="N288" s="73"/>
      <c r="O288" s="73"/>
      <c r="P288" s="255" t="s">
        <v>1319</v>
      </c>
      <c r="Q288" s="414"/>
      <c r="R288" s="143"/>
      <c r="S288" s="143"/>
      <c r="T288" s="4"/>
      <c r="U288" s="4">
        <v>11</v>
      </c>
      <c r="V288" s="4"/>
      <c r="W288" s="4"/>
      <c r="X288" s="4">
        <v>11</v>
      </c>
      <c r="Y288" s="4">
        <v>11</v>
      </c>
      <c r="Z288" s="143"/>
      <c r="AA288" s="4">
        <v>11</v>
      </c>
      <c r="AB288" s="143">
        <v>11</v>
      </c>
      <c r="AC288" s="143"/>
      <c r="AD288" s="91"/>
      <c r="AE288" s="91"/>
      <c r="AF288" s="283"/>
      <c r="AG288" s="283"/>
      <c r="AH288" s="283"/>
      <c r="AI288" s="283"/>
      <c r="AJ288" s="283"/>
      <c r="AK288" s="283"/>
      <c r="AL288" s="283"/>
      <c r="AM288" s="283"/>
      <c r="AN288" s="283"/>
      <c r="AO288" s="283"/>
      <c r="AP288" s="283"/>
      <c r="AQ288" s="283"/>
      <c r="AR288" s="283"/>
      <c r="BF288" s="251" t="e">
        <f>VLOOKUP(#REF!,'اعضاء هيئة التدريس'!#REF!,2,)</f>
        <v>#REF!</v>
      </c>
    </row>
    <row r="289" spans="1:58" s="272" customFormat="1" ht="15" hidden="1" customHeight="1">
      <c r="A289" s="367"/>
      <c r="B289" s="288" t="s">
        <v>986</v>
      </c>
      <c r="C289" s="726" t="str">
        <f>VLOOKUP(B289,مقررات!$A$1:$F$411,2,FALSE)</f>
        <v>حاسب آلي (1)</v>
      </c>
      <c r="D289" s="211">
        <f>VLOOKUP(B289,مقررات!$A$1:$F$452,3,FALSE)</f>
        <v>1</v>
      </c>
      <c r="E289" s="211">
        <f>VLOOKUP(B289,مقررات!$A$1:$F$476,4,FALSE)</f>
        <v>2</v>
      </c>
      <c r="F289" s="211">
        <f t="shared" si="12"/>
        <v>2</v>
      </c>
      <c r="G289" s="764" t="s">
        <v>1990</v>
      </c>
      <c r="H289" s="347" t="s">
        <v>1565</v>
      </c>
      <c r="I289" s="262" t="str">
        <f>VLOOKUP(H289,'اعضاء هيئة التدريس'!$B$1:$D$300,2,FALSE)</f>
        <v xml:space="preserve">د/ عمرو مسعد صابر </v>
      </c>
      <c r="J289" s="250"/>
      <c r="K289" s="250"/>
      <c r="L289" s="250" t="s">
        <v>1071</v>
      </c>
      <c r="M289" s="250"/>
      <c r="N289" s="250"/>
      <c r="O289" s="250"/>
      <c r="P289" s="255" t="s">
        <v>1319</v>
      </c>
      <c r="Q289" s="445"/>
      <c r="R289" s="370"/>
      <c r="S289" s="265"/>
      <c r="T289" s="282"/>
      <c r="U289" s="282">
        <v>11</v>
      </c>
      <c r="V289" s="282"/>
      <c r="W289" s="282"/>
      <c r="X289" s="282">
        <v>11</v>
      </c>
      <c r="Y289" s="282">
        <v>11</v>
      </c>
      <c r="Z289" s="282"/>
      <c r="AA289" s="282">
        <v>11</v>
      </c>
      <c r="AB289" s="251">
        <v>11</v>
      </c>
      <c r="AC289" s="251"/>
      <c r="AD289" s="283"/>
      <c r="AE289" s="283"/>
      <c r="AF289" s="283"/>
      <c r="AG289" s="283"/>
      <c r="AH289" s="283"/>
      <c r="AI289" s="283"/>
      <c r="AJ289" s="283"/>
      <c r="AK289" s="283"/>
      <c r="AL289" s="283"/>
      <c r="AM289" s="283"/>
      <c r="AN289" s="283"/>
      <c r="AO289" s="283"/>
      <c r="AP289" s="283"/>
      <c r="AQ289" s="283"/>
      <c r="AR289" s="283"/>
      <c r="BF289" s="251" t="e">
        <f>VLOOKUP(#REF!,'اعضاء هيئة التدريس'!#REF!,2,)</f>
        <v>#REF!</v>
      </c>
    </row>
    <row r="290" spans="1:58" s="285" customFormat="1" ht="15.75" hidden="1">
      <c r="A290" s="328"/>
      <c r="B290" s="288" t="s">
        <v>988</v>
      </c>
      <c r="C290" s="726" t="str">
        <f>VLOOKUP(B290,مقررات!$A$1:$F$411,2,FALSE)</f>
        <v>إحصاء</v>
      </c>
      <c r="D290" s="211">
        <f>VLOOKUP(B290,مقررات!$A$1:$F$452,3,FALSE)</f>
        <v>1</v>
      </c>
      <c r="E290" s="211">
        <f>VLOOKUP(B290,مقررات!$A$1:$F$476,4,FALSE)</f>
        <v>0</v>
      </c>
      <c r="F290" s="211">
        <f t="shared" si="12"/>
        <v>1</v>
      </c>
      <c r="G290" s="60" t="str">
        <f>VLOOKUP(B290,مقررات!$A$1:$F$409,6,FALSE)</f>
        <v>ـ</v>
      </c>
      <c r="H290" s="697" t="s">
        <v>1982</v>
      </c>
      <c r="I290" s="262" t="str">
        <f>VLOOKUP(H290,'اعضاء هيئة التدريس'!$B$1:$D$300,2,FALSE)</f>
        <v>د/ نيفين محمد كيلانى</v>
      </c>
      <c r="J290" s="73"/>
      <c r="K290" s="73"/>
      <c r="L290" s="73" t="s">
        <v>1112</v>
      </c>
      <c r="M290" s="73"/>
      <c r="N290" s="73"/>
      <c r="O290" s="73"/>
      <c r="P290" s="255" t="s">
        <v>89</v>
      </c>
      <c r="Q290" s="414"/>
      <c r="R290" s="143"/>
      <c r="S290" s="143"/>
      <c r="T290" s="4"/>
      <c r="U290" s="4"/>
      <c r="V290" s="4"/>
      <c r="W290" s="4">
        <v>12</v>
      </c>
      <c r="X290" s="4"/>
      <c r="Y290" s="4">
        <v>12</v>
      </c>
      <c r="Z290" s="143"/>
      <c r="AA290" s="4"/>
      <c r="AB290" s="143"/>
      <c r="AC290" s="143"/>
      <c r="AD290" s="91"/>
      <c r="AE290" s="91"/>
      <c r="AF290" s="283"/>
      <c r="AG290" s="284"/>
      <c r="AH290" s="284"/>
      <c r="AI290" s="284"/>
      <c r="AJ290" s="284"/>
      <c r="AK290" s="284"/>
      <c r="AL290" s="284"/>
      <c r="AM290" s="284"/>
      <c r="AN290" s="284"/>
      <c r="AO290" s="284"/>
      <c r="AP290" s="284"/>
      <c r="AQ290" s="284"/>
      <c r="AR290" s="284"/>
      <c r="BF290" s="251" t="e">
        <f>VLOOKUP(#REF!,'اعضاء هيئة التدريس'!#REF!,2,)</f>
        <v>#REF!</v>
      </c>
    </row>
    <row r="291" spans="1:58" s="122" customFormat="1" ht="15.75" hidden="1" customHeight="1">
      <c r="A291" s="367"/>
      <c r="B291" s="288" t="s">
        <v>988</v>
      </c>
      <c r="C291" s="726" t="str">
        <f>VLOOKUP(B291,مقررات!$A$1:$F$411,2,FALSE)</f>
        <v>إحصاء</v>
      </c>
      <c r="D291" s="211">
        <f>VLOOKUP(B291,مقررات!$A$1:$F$452,3,FALSE)</f>
        <v>1</v>
      </c>
      <c r="E291" s="211">
        <f>VLOOKUP(B291,مقررات!$A$1:$F$476,4,FALSE)</f>
        <v>0</v>
      </c>
      <c r="F291" s="211">
        <f t="shared" si="12"/>
        <v>1</v>
      </c>
      <c r="G291" s="60" t="str">
        <f>VLOOKUP(B291,مقررات!$A$1:$F$409,6,FALSE)</f>
        <v>ـ</v>
      </c>
      <c r="H291" s="347" t="s">
        <v>1981</v>
      </c>
      <c r="I291" s="262" t="str">
        <f>VLOOKUP(H291,'اعضاء هيئة التدريس'!$B$1:$D$300,2,FALSE)</f>
        <v>د/ شعبان عبدالخالق الشهاوى</v>
      </c>
      <c r="J291" s="250"/>
      <c r="K291" s="250" t="s">
        <v>1112</v>
      </c>
      <c r="L291" s="250"/>
      <c r="M291" s="250"/>
      <c r="N291" s="250"/>
      <c r="O291" s="250"/>
      <c r="P291" s="386" t="s">
        <v>1322</v>
      </c>
      <c r="Q291" s="445"/>
      <c r="R291" s="370"/>
      <c r="S291" s="265"/>
      <c r="T291" s="282"/>
      <c r="U291" s="282"/>
      <c r="V291" s="282">
        <v>12</v>
      </c>
      <c r="W291" s="282"/>
      <c r="X291" s="282">
        <v>12</v>
      </c>
      <c r="Y291" s="282"/>
      <c r="Z291" s="282"/>
      <c r="AA291" s="282"/>
      <c r="AB291" s="251"/>
      <c r="AC291" s="251"/>
      <c r="AD291" s="283"/>
      <c r="AE291" s="283"/>
      <c r="AF291" s="91"/>
      <c r="AG291" s="91"/>
      <c r="AH291" s="91"/>
      <c r="AI291" s="91"/>
      <c r="AJ291" s="91"/>
      <c r="AK291" s="91"/>
      <c r="AL291" s="91"/>
      <c r="AM291" s="91"/>
      <c r="AN291" s="91"/>
      <c r="AO291" s="91"/>
      <c r="AP291" s="91"/>
      <c r="AQ291" s="91"/>
      <c r="AR291" s="91"/>
      <c r="BF291" s="251" t="e">
        <f>VLOOKUP(#REF!,'اعضاء هيئة التدريس'!#REF!,2,)</f>
        <v>#REF!</v>
      </c>
    </row>
    <row r="292" spans="1:58" s="29" customFormat="1" ht="15.75" hidden="1" customHeight="1">
      <c r="A292" s="328"/>
      <c r="B292" s="288" t="s">
        <v>988</v>
      </c>
      <c r="C292" s="726" t="str">
        <f>VLOOKUP(B292,مقررات!$A$1:$F$411,2,FALSE)</f>
        <v>إحصاء</v>
      </c>
      <c r="D292" s="211">
        <f>VLOOKUP(B292,مقررات!$A$1:$F$452,3,FALSE)</f>
        <v>1</v>
      </c>
      <c r="E292" s="211">
        <f>VLOOKUP(B292,مقررات!$A$1:$F$476,4,FALSE)</f>
        <v>0</v>
      </c>
      <c r="F292" s="211">
        <f t="shared" si="12"/>
        <v>1</v>
      </c>
      <c r="G292" s="60" t="str">
        <f>VLOOKUP(B292,مقررات!$A$1:$F$409,6,FALSE)</f>
        <v>ـ</v>
      </c>
      <c r="H292" s="697" t="s">
        <v>1539</v>
      </c>
      <c r="I292" s="262" t="str">
        <f>VLOOKUP(H292,'اعضاء هيئة التدريس'!$B$1:$D$300,2,FALSE)</f>
        <v>د / عبدالعزيز الشربيني</v>
      </c>
      <c r="J292" s="73"/>
      <c r="K292" s="73"/>
      <c r="L292" s="73"/>
      <c r="M292" s="73"/>
      <c r="N292" s="73" t="s">
        <v>1993</v>
      </c>
      <c r="O292" s="73"/>
      <c r="P292" s="255" t="s">
        <v>1319</v>
      </c>
      <c r="Q292" s="414"/>
      <c r="R292" s="143"/>
      <c r="S292" s="143"/>
      <c r="T292" s="4">
        <v>12</v>
      </c>
      <c r="U292" s="4">
        <v>12</v>
      </c>
      <c r="V292" s="4"/>
      <c r="W292" s="4"/>
      <c r="X292" s="4"/>
      <c r="Y292" s="4"/>
      <c r="Z292" s="143"/>
      <c r="AA292" s="4"/>
      <c r="AB292" s="143"/>
      <c r="AC292" s="143"/>
      <c r="AD292" s="91"/>
      <c r="AE292" s="91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BF292" s="251" t="e">
        <f>VLOOKUP(#REF!,'اعضاء هيئة التدريس'!#REF!,2,)</f>
        <v>#REF!</v>
      </c>
    </row>
    <row r="293" spans="1:58" s="272" customFormat="1" ht="15.75" hidden="1" customHeight="1">
      <c r="A293" s="328"/>
      <c r="B293" s="288" t="s">
        <v>699</v>
      </c>
      <c r="C293" s="726" t="str">
        <f>VLOOKUP(B293,مقررات!$A$1:$F$411,2,FALSE)</f>
        <v>بحث ومقال</v>
      </c>
      <c r="D293" s="211">
        <f>VLOOKUP(B293,مقررات!$A$1:$F$452,3,FALSE)</f>
        <v>2</v>
      </c>
      <c r="E293" s="211">
        <f>VLOOKUP(B293,مقررات!$A$1:$F$476,4,FALSE)</f>
        <v>0</v>
      </c>
      <c r="F293" s="211">
        <f t="shared" si="12"/>
        <v>2</v>
      </c>
      <c r="G293" s="60" t="str">
        <f>VLOOKUP(B293,مقررات!$A$1:$F$409,6,FALSE)</f>
        <v>-</v>
      </c>
      <c r="H293" s="60"/>
      <c r="I293" s="262" t="s">
        <v>892</v>
      </c>
      <c r="J293" s="73"/>
      <c r="K293" s="73"/>
      <c r="L293" s="73"/>
      <c r="M293" s="73"/>
      <c r="N293" s="73"/>
      <c r="O293" s="73"/>
      <c r="P293" s="1046"/>
      <c r="Q293" s="414"/>
      <c r="R293" s="143"/>
      <c r="S293" s="143"/>
      <c r="T293" s="4"/>
      <c r="U293" s="4"/>
      <c r="V293" s="4"/>
      <c r="W293" s="4"/>
      <c r="X293" s="4"/>
      <c r="Y293" s="4"/>
      <c r="Z293" s="143"/>
      <c r="AA293" s="4"/>
      <c r="AB293" s="143"/>
      <c r="AC293" s="143"/>
      <c r="AD293" s="91"/>
      <c r="AE293" s="91"/>
      <c r="AF293" s="283"/>
      <c r="AG293" s="283"/>
      <c r="AH293" s="283"/>
      <c r="AI293" s="283"/>
      <c r="AJ293" s="283"/>
      <c r="AK293" s="283"/>
      <c r="AL293" s="283"/>
      <c r="AM293" s="283"/>
      <c r="AN293" s="283"/>
      <c r="AO293" s="283"/>
      <c r="AP293" s="283"/>
      <c r="AQ293" s="283"/>
      <c r="AR293" s="283"/>
      <c r="BF293" s="251" t="e">
        <f>VLOOKUP(#REF!,'اعضاء هيئة التدريس'!#REF!,2,)</f>
        <v>#REF!</v>
      </c>
    </row>
    <row r="294" spans="1:58" s="285" customFormat="1" ht="15.75" hidden="1" customHeight="1">
      <c r="A294" s="367"/>
      <c r="B294" s="288" t="s">
        <v>669</v>
      </c>
      <c r="C294" s="726" t="str">
        <f>VLOOKUP(B294,مقررات!$A$1:$F$411,2,FALSE)</f>
        <v>فسيولوجيا(1)</v>
      </c>
      <c r="D294" s="211">
        <f>VLOOKUP(B294,مقررات!$A$1:$F$452,3,FALSE)</f>
        <v>2</v>
      </c>
      <c r="E294" s="211">
        <f>VLOOKUP(B294,مقررات!$A$1:$F$476,4,FALSE)</f>
        <v>2</v>
      </c>
      <c r="F294" s="211">
        <f t="shared" si="12"/>
        <v>3</v>
      </c>
      <c r="G294" s="60" t="str">
        <f>VLOOKUP(B294,مقررات!$A$1:$F$409,6,FALSE)</f>
        <v>-</v>
      </c>
      <c r="H294" s="60" t="s">
        <v>1870</v>
      </c>
      <c r="I294" s="262" t="str">
        <f>VLOOKUP(H294,'اعضاء هيئة التدريس'!$B$1:$D$300,2,FALSE)</f>
        <v>أ.د. فاتن عبدالغفار</v>
      </c>
      <c r="J294" s="73"/>
      <c r="K294" s="73" t="s">
        <v>1072</v>
      </c>
      <c r="L294" s="73"/>
      <c r="M294" s="73"/>
      <c r="N294" s="73"/>
      <c r="O294" s="73"/>
      <c r="P294" s="255" t="s">
        <v>89</v>
      </c>
      <c r="Q294" s="447"/>
      <c r="R294" s="355"/>
      <c r="S294" s="265"/>
      <c r="T294" s="282"/>
      <c r="U294" s="282"/>
      <c r="V294" s="282"/>
      <c r="W294" s="282"/>
      <c r="X294" s="282"/>
      <c r="Y294" s="282">
        <v>1</v>
      </c>
      <c r="Z294" s="282"/>
      <c r="AA294" s="282"/>
      <c r="AB294" s="251"/>
      <c r="AC294" s="251"/>
      <c r="AD294" s="283"/>
      <c r="AE294" s="283"/>
      <c r="AF294" s="283"/>
      <c r="AG294" s="284"/>
      <c r="AH294" s="284"/>
      <c r="AI294" s="284"/>
      <c r="AJ294" s="284"/>
      <c r="AK294" s="284"/>
      <c r="AL294" s="284"/>
      <c r="AM294" s="284"/>
      <c r="AN294" s="284"/>
      <c r="AO294" s="284"/>
      <c r="AP294" s="284"/>
      <c r="AQ294" s="284"/>
      <c r="AR294" s="284"/>
      <c r="BF294" s="251" t="e">
        <f>VLOOKUP(#REF!,'اعضاء هيئة التدريس'!#REF!,2,)</f>
        <v>#REF!</v>
      </c>
    </row>
    <row r="295" spans="1:58" s="272" customFormat="1" ht="15" hidden="1" customHeight="1">
      <c r="A295" s="328"/>
      <c r="B295" s="288" t="s">
        <v>671</v>
      </c>
      <c r="C295" s="726" t="str">
        <f>VLOOKUP(B295,مقررات!$A$1:$F$411,2,FALSE)</f>
        <v>اساسيات علم الخلية</v>
      </c>
      <c r="D295" s="211">
        <f>VLOOKUP(B295,مقررات!$A$1:$F$452,3,FALSE)</f>
        <v>2</v>
      </c>
      <c r="E295" s="211">
        <f>VLOOKUP(B295,مقررات!$A$1:$F$476,4,FALSE)</f>
        <v>0</v>
      </c>
      <c r="F295" s="211">
        <f t="shared" si="12"/>
        <v>2</v>
      </c>
      <c r="G295" s="60" t="str">
        <f>VLOOKUP(B295,مقررات!$A$1:$F$409,6,FALSE)</f>
        <v>-</v>
      </c>
      <c r="H295" s="60" t="s">
        <v>1923</v>
      </c>
      <c r="I295" s="262" t="str">
        <f>VLOOKUP(H295,'اعضاء هيئة التدريس'!$B$1:$D$300,2,FALSE)</f>
        <v>د. يسري علي عقدة</v>
      </c>
      <c r="J295" s="73"/>
      <c r="K295" s="73"/>
      <c r="L295" s="73"/>
      <c r="M295" s="73"/>
      <c r="N295" s="73"/>
      <c r="O295" s="73" t="s">
        <v>1068</v>
      </c>
      <c r="P295" s="255" t="s">
        <v>1325</v>
      </c>
      <c r="Q295" s="414"/>
      <c r="R295" s="143"/>
      <c r="S295" s="143"/>
      <c r="T295" s="4"/>
      <c r="U295" s="4"/>
      <c r="V295" s="4"/>
      <c r="W295" s="4"/>
      <c r="X295" s="4"/>
      <c r="Y295" s="4">
        <v>2</v>
      </c>
      <c r="Z295" s="143"/>
      <c r="AA295" s="4"/>
      <c r="AB295" s="143"/>
      <c r="AC295" s="143"/>
      <c r="AD295" s="91"/>
      <c r="AE295" s="91"/>
      <c r="AF295" s="357"/>
      <c r="AG295" s="283"/>
      <c r="AH295" s="283"/>
      <c r="AI295" s="283"/>
      <c r="AJ295" s="283"/>
      <c r="AK295" s="283"/>
      <c r="AL295" s="283"/>
      <c r="AM295" s="283"/>
      <c r="AN295" s="283"/>
      <c r="AO295" s="283"/>
      <c r="AP295" s="283"/>
      <c r="AQ295" s="283"/>
      <c r="AR295" s="283"/>
      <c r="BF295" s="251" t="e">
        <f>VLOOKUP(#REF!,'اعضاء هيئة التدريس'!#REF!,2,)</f>
        <v>#REF!</v>
      </c>
    </row>
    <row r="296" spans="1:58" s="272" customFormat="1" ht="15.75" hidden="1" customHeight="1">
      <c r="A296" s="367"/>
      <c r="B296" s="288" t="s">
        <v>937</v>
      </c>
      <c r="C296" s="726" t="str">
        <f>VLOOKUP(B296,مقررات!$A$1:$F$411,2,FALSE)</f>
        <v>علم الخلية والانسجة</v>
      </c>
      <c r="D296" s="211">
        <f>VLOOKUP(B296,مقررات!$A$1:$F$452,3,FALSE)</f>
        <v>2</v>
      </c>
      <c r="E296" s="211">
        <f>VLOOKUP(B296,مقررات!$A$1:$F$476,4,FALSE)</f>
        <v>2</v>
      </c>
      <c r="F296" s="211">
        <f t="shared" si="12"/>
        <v>3</v>
      </c>
      <c r="G296" s="60">
        <f>VLOOKUP(B296,مقررات!$A$1:$F$409,6,FALSE)</f>
        <v>0</v>
      </c>
      <c r="H296" s="60" t="s">
        <v>1868</v>
      </c>
      <c r="I296" s="262" t="str">
        <f>VLOOKUP(H296,'اعضاء هيئة التدريس'!$B$1:$D$300,2,FALSE)</f>
        <v>أ.د. صابر صقر</v>
      </c>
      <c r="J296" s="73"/>
      <c r="K296" s="73"/>
      <c r="L296" s="73" t="s">
        <v>1072</v>
      </c>
      <c r="M296" s="73"/>
      <c r="N296" s="73"/>
      <c r="O296" s="73"/>
      <c r="P296" s="255" t="s">
        <v>1325</v>
      </c>
      <c r="Q296" s="446"/>
      <c r="R296" s="370"/>
      <c r="S296" s="265"/>
      <c r="T296" s="282">
        <v>8</v>
      </c>
      <c r="U296" s="282"/>
      <c r="V296" s="282"/>
      <c r="W296" s="282"/>
      <c r="X296" s="282"/>
      <c r="Y296" s="282"/>
      <c r="Z296" s="282"/>
      <c r="AA296" s="282"/>
      <c r="AB296" s="251"/>
      <c r="AC296" s="251"/>
      <c r="AD296" s="283"/>
      <c r="AE296" s="283"/>
      <c r="AF296" s="283"/>
      <c r="AG296" s="283"/>
      <c r="AH296" s="283"/>
      <c r="AI296" s="283"/>
      <c r="AJ296" s="283"/>
      <c r="AK296" s="283"/>
      <c r="AL296" s="283"/>
      <c r="AM296" s="283"/>
      <c r="AN296" s="283"/>
      <c r="AO296" s="283"/>
      <c r="AP296" s="283"/>
      <c r="AQ296" s="283"/>
      <c r="AR296" s="283"/>
      <c r="BF296" s="251" t="e">
        <f>VLOOKUP(#REF!,'اعضاء هيئة التدريس'!#REF!,2,)</f>
        <v>#REF!</v>
      </c>
    </row>
    <row r="297" spans="1:58" s="285" customFormat="1" ht="15.75" hidden="1" customHeight="1">
      <c r="A297" s="328"/>
      <c r="B297" s="288" t="s">
        <v>673</v>
      </c>
      <c r="C297" s="726" t="str">
        <f>VLOOKUP(B297,مقررات!$A$1:$F$411,2,FALSE)</f>
        <v>لافقاريات (1)</v>
      </c>
      <c r="D297" s="211">
        <f>VLOOKUP(B297,مقررات!$A$1:$F$452,3,FALSE)</f>
        <v>2</v>
      </c>
      <c r="E297" s="211">
        <f>VLOOKUP(B297,مقررات!$A$1:$F$476,4,FALSE)</f>
        <v>2</v>
      </c>
      <c r="F297" s="211">
        <f t="shared" si="12"/>
        <v>3</v>
      </c>
      <c r="G297" s="60" t="str">
        <f>VLOOKUP(B297,مقررات!$A$1:$F$409,6,FALSE)</f>
        <v>-</v>
      </c>
      <c r="H297" s="60" t="s">
        <v>1886</v>
      </c>
      <c r="I297" s="262" t="str">
        <f>VLOOKUP(H297,'اعضاء هيئة التدريس'!$B$1:$D$300,2,FALSE)</f>
        <v>أ.د. جمالات عثمان</v>
      </c>
      <c r="J297" s="73"/>
      <c r="K297" s="73"/>
      <c r="L297" s="73"/>
      <c r="M297" s="73"/>
      <c r="N297" s="73" t="s">
        <v>1067</v>
      </c>
      <c r="O297" s="73"/>
      <c r="P297" s="255" t="s">
        <v>89</v>
      </c>
      <c r="Q297" s="414"/>
      <c r="R297" s="143"/>
      <c r="S297" s="143"/>
      <c r="T297" s="4"/>
      <c r="U297" s="4"/>
      <c r="V297" s="4"/>
      <c r="W297" s="4"/>
      <c r="X297" s="4"/>
      <c r="Y297" s="4">
        <v>3</v>
      </c>
      <c r="Z297" s="143"/>
      <c r="AA297" s="4"/>
      <c r="AB297" s="143"/>
      <c r="AC297" s="143"/>
      <c r="AD297" s="91"/>
      <c r="AE297" s="91"/>
      <c r="AF297" s="283"/>
      <c r="AG297" s="284"/>
      <c r="AH297" s="284"/>
      <c r="AI297" s="284"/>
      <c r="AJ297" s="284"/>
      <c r="AK297" s="284"/>
      <c r="AL297" s="284"/>
      <c r="AM297" s="284"/>
      <c r="AN297" s="284"/>
      <c r="AO297" s="284"/>
      <c r="AP297" s="284"/>
      <c r="AQ297" s="284"/>
      <c r="AR297" s="284"/>
      <c r="BF297" s="251" t="e">
        <f>VLOOKUP(#REF!,'اعضاء هيئة التدريس'!#REF!,2,)</f>
        <v>#REF!</v>
      </c>
    </row>
    <row r="298" spans="1:58" s="272" customFormat="1" ht="15.75" hidden="1">
      <c r="A298" s="367"/>
      <c r="B298" s="288" t="s">
        <v>935</v>
      </c>
      <c r="C298" s="726" t="str">
        <f>VLOOKUP(B298,مقررات!$A$1:$F$411,2,FALSE)</f>
        <v xml:space="preserve">تصنيف حيوان </v>
      </c>
      <c r="D298" s="211">
        <f>VLOOKUP(B298,مقررات!$A$1:$F$452,3,FALSE)</f>
        <v>2</v>
      </c>
      <c r="E298" s="211">
        <f>VLOOKUP(B298,مقررات!$A$1:$F$476,4,FALSE)</f>
        <v>2</v>
      </c>
      <c r="F298" s="211">
        <f t="shared" si="12"/>
        <v>3</v>
      </c>
      <c r="G298" s="60">
        <f>VLOOKUP(B298,مقررات!$A$1:$F$409,6,FALSE)</f>
        <v>0</v>
      </c>
      <c r="H298" s="60" t="s">
        <v>1881</v>
      </c>
      <c r="I298" s="262" t="str">
        <f>VLOOKUP(H298,'اعضاء هيئة التدريس'!$B$1:$D$300,2,FALSE)</f>
        <v>ا.د. محمد السيد خليل</v>
      </c>
      <c r="J298" s="73"/>
      <c r="K298" s="73" t="s">
        <v>1067</v>
      </c>
      <c r="L298" s="73"/>
      <c r="M298" s="73"/>
      <c r="N298" s="73"/>
      <c r="O298" s="73"/>
      <c r="P298" s="386" t="s">
        <v>1317</v>
      </c>
      <c r="Q298" s="446"/>
      <c r="R298" s="370"/>
      <c r="S298" s="265"/>
      <c r="T298" s="282"/>
      <c r="U298" s="282"/>
      <c r="V298" s="282"/>
      <c r="W298" s="282"/>
      <c r="X298" s="282"/>
      <c r="Y298" s="282"/>
      <c r="Z298" s="282"/>
      <c r="AA298" s="282"/>
      <c r="AB298" s="251"/>
      <c r="AC298" s="251"/>
      <c r="AD298" s="283"/>
      <c r="AE298" s="283"/>
      <c r="AF298" s="283"/>
      <c r="AG298" s="283"/>
      <c r="AH298" s="283"/>
      <c r="AI298" s="283"/>
      <c r="AJ298" s="283"/>
      <c r="AK298" s="283"/>
      <c r="AL298" s="283"/>
      <c r="AM298" s="283"/>
      <c r="AN298" s="283"/>
      <c r="AO298" s="283"/>
      <c r="AP298" s="283"/>
      <c r="AQ298" s="283"/>
      <c r="AR298" s="283"/>
      <c r="BF298" s="251" t="e">
        <f>VLOOKUP(#REF!,'اعضاء هيئة التدريس'!#REF!,2,)</f>
        <v>#REF!</v>
      </c>
    </row>
    <row r="299" spans="1:58" s="285" customFormat="1" ht="15.75" hidden="1">
      <c r="A299" s="367"/>
      <c r="B299" s="288" t="s">
        <v>935</v>
      </c>
      <c r="C299" s="726" t="str">
        <f>VLOOKUP(B299,مقررات!$A$1:$F$411,2,FALSE)</f>
        <v xml:space="preserve">تصنيف حيوان </v>
      </c>
      <c r="D299" s="211">
        <f>VLOOKUP(B299,مقررات!$A$1:$F$452,3,FALSE)</f>
        <v>2</v>
      </c>
      <c r="E299" s="211">
        <f>VLOOKUP(B299,مقررات!$A$1:$F$476,4,FALSE)</f>
        <v>2</v>
      </c>
      <c r="F299" s="211">
        <f t="shared" si="12"/>
        <v>3</v>
      </c>
      <c r="G299" s="60">
        <f>VLOOKUP(B299,مقررات!$A$1:$F$409,6,FALSE)</f>
        <v>0</v>
      </c>
      <c r="H299" s="60" t="s">
        <v>1897</v>
      </c>
      <c r="I299" s="262" t="str">
        <f>VLOOKUP(H299,'اعضاء هيئة التدريس'!$B$1:$D$300,2,FALSE)</f>
        <v>د. عادل عبدالمنصف نصار</v>
      </c>
      <c r="J299" s="73"/>
      <c r="K299" s="73" t="s">
        <v>1068</v>
      </c>
      <c r="L299" s="73"/>
      <c r="M299" s="73"/>
      <c r="N299" s="73"/>
      <c r="O299" s="73"/>
      <c r="P299" s="386" t="s">
        <v>1317</v>
      </c>
      <c r="Q299" s="446"/>
      <c r="R299" s="370"/>
      <c r="S299" s="265"/>
      <c r="T299" s="282"/>
      <c r="U299" s="282"/>
      <c r="V299" s="282"/>
      <c r="W299" s="282"/>
      <c r="X299" s="282"/>
      <c r="Y299" s="282"/>
      <c r="Z299" s="282"/>
      <c r="AA299" s="282"/>
      <c r="AB299" s="251"/>
      <c r="AC299" s="251"/>
      <c r="AD299" s="283"/>
      <c r="AE299" s="283"/>
      <c r="AF299" s="283"/>
      <c r="AG299" s="284"/>
      <c r="AH299" s="284"/>
      <c r="AI299" s="284"/>
      <c r="AJ299" s="284"/>
      <c r="AK299" s="284"/>
      <c r="AL299" s="284"/>
      <c r="AM299" s="284"/>
      <c r="AN299" s="284"/>
      <c r="AO299" s="284"/>
      <c r="AP299" s="284"/>
      <c r="AQ299" s="284"/>
      <c r="AR299" s="284"/>
      <c r="BF299" s="251" t="e">
        <f>VLOOKUP(#REF!,'اعضاء هيئة التدريس'!#REF!,2,)</f>
        <v>#REF!</v>
      </c>
    </row>
    <row r="300" spans="1:58" s="285" customFormat="1" ht="15.75" hidden="1">
      <c r="A300" s="367"/>
      <c r="B300" s="288" t="s">
        <v>675</v>
      </c>
      <c r="C300" s="726" t="str">
        <f>VLOOKUP(B300,مقررات!$A$1:$F$411,2,FALSE)</f>
        <v>حبليات (1)</v>
      </c>
      <c r="D300" s="211">
        <f>VLOOKUP(B300,مقررات!$A$1:$F$452,3,FALSE)</f>
        <v>1</v>
      </c>
      <c r="E300" s="211">
        <f>VLOOKUP(B300,مقررات!$A$1:$F$476,4,FALSE)</f>
        <v>2</v>
      </c>
      <c r="F300" s="211">
        <f t="shared" si="12"/>
        <v>2</v>
      </c>
      <c r="G300" s="60" t="str">
        <f>VLOOKUP(B300,مقررات!$A$1:$F$409,6,FALSE)</f>
        <v>-</v>
      </c>
      <c r="H300" s="60" t="s">
        <v>1890</v>
      </c>
      <c r="I300" s="262" t="str">
        <f>VLOOKUP(H300,'اعضاء هيئة التدريس'!$B$1:$D$300,2,FALSE)</f>
        <v>د. جمال متولي بدوي</v>
      </c>
      <c r="J300" s="73"/>
      <c r="K300" s="73"/>
      <c r="L300" s="73"/>
      <c r="M300" s="73"/>
      <c r="N300" s="73" t="s">
        <v>1147</v>
      </c>
      <c r="O300" s="73"/>
      <c r="P300" s="386" t="s">
        <v>1323</v>
      </c>
      <c r="Q300" s="448"/>
      <c r="R300" s="370"/>
      <c r="S300" s="265"/>
      <c r="T300" s="282"/>
      <c r="U300" s="282"/>
      <c r="V300" s="282"/>
      <c r="W300" s="282"/>
      <c r="X300" s="282"/>
      <c r="Y300" s="282">
        <v>4</v>
      </c>
      <c r="Z300" s="282"/>
      <c r="AA300" s="282"/>
      <c r="AB300" s="251"/>
      <c r="AC300" s="251"/>
      <c r="AD300" s="283"/>
      <c r="AE300" s="283"/>
      <c r="AF300" s="283"/>
      <c r="AG300" s="284"/>
      <c r="AH300" s="284"/>
      <c r="AI300" s="284"/>
      <c r="AJ300" s="284"/>
      <c r="AK300" s="284"/>
      <c r="AL300" s="284"/>
      <c r="AM300" s="284"/>
      <c r="AN300" s="284"/>
      <c r="AO300" s="284"/>
      <c r="AP300" s="284"/>
      <c r="AQ300" s="284"/>
      <c r="AR300" s="284"/>
      <c r="BF300" s="251" t="e">
        <f>VLOOKUP(#REF!,'اعضاء هيئة التدريس'!#REF!,2,)</f>
        <v>#REF!</v>
      </c>
    </row>
    <row r="301" spans="1:58" s="285" customFormat="1" ht="15" hidden="1" customHeight="1">
      <c r="A301" s="328"/>
      <c r="B301" s="288" t="s">
        <v>676</v>
      </c>
      <c r="C301" s="726" t="str">
        <f>VLOOKUP(B301,مقررات!$A$1:$F$411,2,FALSE)</f>
        <v>حشرات عامة</v>
      </c>
      <c r="D301" s="211">
        <f>VLOOKUP(B301,مقررات!$A$1:$F$452,3,FALSE)</f>
        <v>2</v>
      </c>
      <c r="E301" s="211">
        <f>VLOOKUP(B301,مقررات!$A$1:$F$476,4,FALSE)</f>
        <v>2</v>
      </c>
      <c r="F301" s="211">
        <f t="shared" si="12"/>
        <v>3</v>
      </c>
      <c r="G301" s="60" t="str">
        <f>VLOOKUP(B301,مقررات!$A$1:$F$409,6,FALSE)</f>
        <v>Z136</v>
      </c>
      <c r="H301" s="60" t="s">
        <v>1889</v>
      </c>
      <c r="I301" s="262" t="str">
        <f>VLOOKUP(H301,'اعضاء هيئة التدريس'!$B$1:$D$300,2,FALSE)</f>
        <v>د. ماجدة ابوالمحاسن</v>
      </c>
      <c r="J301" s="73"/>
      <c r="K301" s="73"/>
      <c r="L301" s="73"/>
      <c r="M301" s="73"/>
      <c r="N301" s="73" t="s">
        <v>1067</v>
      </c>
      <c r="O301" s="73"/>
      <c r="P301" s="386" t="s">
        <v>1323</v>
      </c>
      <c r="Q301" s="414"/>
      <c r="R301" s="143"/>
      <c r="S301" s="143"/>
      <c r="T301" s="4"/>
      <c r="U301" s="4"/>
      <c r="V301" s="4"/>
      <c r="W301" s="4"/>
      <c r="X301" s="4"/>
      <c r="Y301" s="4"/>
      <c r="Z301" s="143"/>
      <c r="AA301" s="4"/>
      <c r="AB301" s="143"/>
      <c r="AC301" s="143"/>
      <c r="AD301" s="91"/>
      <c r="AE301" s="91"/>
      <c r="AF301" s="283"/>
      <c r="AG301" s="284"/>
      <c r="AH301" s="284"/>
      <c r="AI301" s="284"/>
      <c r="AJ301" s="284"/>
      <c r="AK301" s="284"/>
      <c r="AL301" s="284"/>
      <c r="AM301" s="284"/>
      <c r="AN301" s="284"/>
      <c r="AO301" s="284"/>
      <c r="AP301" s="284"/>
      <c r="AQ301" s="284"/>
      <c r="AR301" s="284"/>
      <c r="BF301" s="251" t="e">
        <f>VLOOKUP(#REF!,'اعضاء هيئة التدريس'!#REF!,2,)</f>
        <v>#REF!</v>
      </c>
    </row>
    <row r="302" spans="1:58" s="272" customFormat="1" ht="15.75" hidden="1" customHeight="1">
      <c r="A302" s="367"/>
      <c r="B302" s="288" t="s">
        <v>680</v>
      </c>
      <c r="C302" s="726" t="str">
        <f>VLOOKUP(B302,مقررات!$A$1:$F$411,2,FALSE)</f>
        <v>اوليات</v>
      </c>
      <c r="D302" s="211">
        <f>VLOOKUP(B302,مقررات!$A$1:$F$452,3,FALSE)</f>
        <v>2</v>
      </c>
      <c r="E302" s="211">
        <f>VLOOKUP(B302,مقررات!$A$1:$F$476,4,FALSE)</f>
        <v>2</v>
      </c>
      <c r="F302" s="211">
        <f t="shared" si="12"/>
        <v>3</v>
      </c>
      <c r="G302" s="60" t="str">
        <f>VLOOKUP(B302,مقررات!$A$1:$F$409,6,FALSE)</f>
        <v>Z136</v>
      </c>
      <c r="H302" s="60" t="s">
        <v>1885</v>
      </c>
      <c r="I302" s="262" t="str">
        <f>VLOOKUP(H302,'اعضاء هيئة التدريس'!$B$1:$D$300,2,FALSE)</f>
        <v>أ.د. منصور جلال</v>
      </c>
      <c r="J302" s="73"/>
      <c r="K302" s="73" t="s">
        <v>1067</v>
      </c>
      <c r="L302" s="73"/>
      <c r="M302" s="73"/>
      <c r="N302" s="73"/>
      <c r="O302" s="73"/>
      <c r="P302" s="386"/>
      <c r="Q302" s="447"/>
      <c r="R302" s="370"/>
      <c r="S302" s="265"/>
      <c r="T302" s="282"/>
      <c r="U302" s="282"/>
      <c r="V302" s="282"/>
      <c r="W302" s="282"/>
      <c r="X302" s="282"/>
      <c r="Y302" s="282"/>
      <c r="Z302" s="282"/>
      <c r="AA302" s="282"/>
      <c r="AB302" s="251"/>
      <c r="AC302" s="251"/>
      <c r="AD302" s="283"/>
      <c r="AE302" s="284"/>
      <c r="AF302" s="283"/>
      <c r="AG302" s="283"/>
      <c r="AH302" s="283"/>
      <c r="AI302" s="283"/>
      <c r="AJ302" s="283"/>
      <c r="AK302" s="283"/>
      <c r="AL302" s="283"/>
      <c r="AM302" s="283"/>
      <c r="AN302" s="283"/>
      <c r="AO302" s="283"/>
      <c r="AP302" s="283"/>
      <c r="AQ302" s="283"/>
      <c r="AR302" s="283"/>
      <c r="BF302" s="251" t="e">
        <f>VLOOKUP(#REF!,'اعضاء هيئة التدريس'!#REF!,2,)</f>
        <v>#REF!</v>
      </c>
    </row>
    <row r="303" spans="1:58" s="272" customFormat="1" ht="15.75" hidden="1" customHeight="1">
      <c r="A303" s="367"/>
      <c r="B303" s="288" t="s">
        <v>681</v>
      </c>
      <c r="C303" s="726" t="str">
        <f>VLOOKUP(B303,مقررات!$A$1:$F$411,2,FALSE)</f>
        <v>حبليات (2)</v>
      </c>
      <c r="D303" s="211">
        <f>VLOOKUP(B303,مقررات!$A$1:$F$452,3,FALSE)</f>
        <v>2</v>
      </c>
      <c r="E303" s="211">
        <f>VLOOKUP(B303,مقررات!$A$1:$F$476,4,FALSE)</f>
        <v>2</v>
      </c>
      <c r="F303" s="211">
        <f t="shared" si="12"/>
        <v>3</v>
      </c>
      <c r="G303" s="60" t="str">
        <f>VLOOKUP(B303,مقررات!$A$1:$F$409,6,FALSE)</f>
        <v>Z112</v>
      </c>
      <c r="H303" s="60" t="s">
        <v>1892</v>
      </c>
      <c r="I303" s="262" t="str">
        <f>VLOOKUP(H303,'اعضاء هيئة التدريس'!$B$1:$D$300,2,FALSE)</f>
        <v>د. سمية شلبي</v>
      </c>
      <c r="J303" s="73"/>
      <c r="K303" s="73"/>
      <c r="L303" s="73"/>
      <c r="M303" s="73" t="s">
        <v>1067</v>
      </c>
      <c r="N303" s="73"/>
      <c r="O303" s="73"/>
      <c r="P303" s="252"/>
      <c r="Q303" s="445"/>
      <c r="R303" s="370"/>
      <c r="S303" s="265"/>
      <c r="T303" s="282"/>
      <c r="U303" s="282"/>
      <c r="V303" s="282"/>
      <c r="W303" s="282"/>
      <c r="X303" s="282"/>
      <c r="Y303" s="282"/>
      <c r="Z303" s="282"/>
      <c r="AA303" s="282"/>
      <c r="AB303" s="251"/>
      <c r="AC303" s="251"/>
      <c r="AD303" s="283"/>
      <c r="AE303" s="283"/>
      <c r="AF303" s="283"/>
      <c r="AG303" s="283"/>
      <c r="AH303" s="283"/>
      <c r="AI303" s="283"/>
      <c r="AJ303" s="283"/>
      <c r="AK303" s="283"/>
      <c r="AL303" s="283"/>
      <c r="AM303" s="283"/>
      <c r="AN303" s="283"/>
      <c r="AO303" s="283"/>
      <c r="AP303" s="283"/>
      <c r="AQ303" s="283"/>
      <c r="AR303" s="283"/>
      <c r="BF303" s="251" t="e">
        <f>VLOOKUP(#REF!,'اعضاء هيئة التدريس'!#REF!,2,)</f>
        <v>#REF!</v>
      </c>
    </row>
    <row r="304" spans="1:58" s="156" customFormat="1" ht="15" hidden="1" customHeight="1">
      <c r="A304" s="328"/>
      <c r="B304" s="288" t="s">
        <v>682</v>
      </c>
      <c r="C304" s="726" t="str">
        <f>VLOOKUP(B304,مقررات!$A$1:$F$411,2,FALSE)</f>
        <v>اجنة</v>
      </c>
      <c r="D304" s="211">
        <f>VLOOKUP(B304,مقررات!$A$1:$F$452,3,FALSE)</f>
        <v>2</v>
      </c>
      <c r="E304" s="211">
        <f>VLOOKUP(B304,مقررات!$A$1:$F$476,4,FALSE)</f>
        <v>2</v>
      </c>
      <c r="F304" s="211">
        <f t="shared" ref="F304:F329" si="13">D304+0.5*E304</f>
        <v>3</v>
      </c>
      <c r="G304" s="60" t="str">
        <f>VLOOKUP(B304,مقررات!$A$1:$F$409,6,FALSE)</f>
        <v>Z2410</v>
      </c>
      <c r="H304" s="60" t="s">
        <v>1890</v>
      </c>
      <c r="I304" s="262" t="str">
        <f>VLOOKUP(H304,'اعضاء هيئة التدريس'!$B$1:$D$300,2,FALSE)</f>
        <v>د. جمال متولي بدوي</v>
      </c>
      <c r="J304" s="73"/>
      <c r="K304" s="73"/>
      <c r="L304" s="73"/>
      <c r="M304" s="73" t="s">
        <v>1067</v>
      </c>
      <c r="N304" s="73"/>
      <c r="O304" s="73"/>
      <c r="P304" s="1046"/>
      <c r="Q304" s="414"/>
      <c r="R304" s="143"/>
      <c r="S304" s="143"/>
      <c r="T304" s="4"/>
      <c r="U304" s="4"/>
      <c r="V304" s="4"/>
      <c r="W304" s="4"/>
      <c r="X304" s="4"/>
      <c r="Y304" s="4"/>
      <c r="Z304" s="143"/>
      <c r="AA304" s="4"/>
      <c r="AB304" s="143"/>
      <c r="AC304" s="143"/>
      <c r="AD304" s="91"/>
      <c r="AE304" s="91"/>
      <c r="AF304" s="220"/>
      <c r="AG304" s="220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BF304" s="251" t="e">
        <f>VLOOKUP(#REF!,'اعضاء هيئة التدريس'!#REF!,2,)</f>
        <v>#REF!</v>
      </c>
    </row>
    <row r="305" spans="1:58" s="221" customFormat="1" ht="15.75" hidden="1" customHeight="1">
      <c r="A305" s="328"/>
      <c r="B305" s="288" t="s">
        <v>726</v>
      </c>
      <c r="C305" s="726" t="str">
        <f>VLOOKUP(B305,مقررات!$A$1:$F$411,2,FALSE)</f>
        <v>حشرات طبية</v>
      </c>
      <c r="D305" s="211">
        <f>VLOOKUP(B305,مقررات!$A$1:$F$452,3,FALSE)</f>
        <v>1</v>
      </c>
      <c r="E305" s="211">
        <f>VLOOKUP(B305,مقررات!$A$1:$F$476,4,FALSE)</f>
        <v>2</v>
      </c>
      <c r="F305" s="211">
        <f t="shared" si="13"/>
        <v>2</v>
      </c>
      <c r="G305" s="60" t="str">
        <f>VLOOKUP(B305,مقررات!$A$1:$F$409,6,FALSE)</f>
        <v>Z158</v>
      </c>
      <c r="H305" s="60" t="s">
        <v>1881</v>
      </c>
      <c r="I305" s="262" t="str">
        <f>VLOOKUP(H305,'اعضاء هيئة التدريس'!$B$1:$D$300,2,FALSE)</f>
        <v>ا.د. محمد السيد خليل</v>
      </c>
      <c r="J305" s="73"/>
      <c r="K305" s="73"/>
      <c r="L305" s="73" t="s">
        <v>1147</v>
      </c>
      <c r="M305" s="73"/>
      <c r="N305" s="73"/>
      <c r="O305" s="73"/>
      <c r="P305" s="386" t="s">
        <v>1317</v>
      </c>
      <c r="Q305" s="414"/>
      <c r="R305" s="143"/>
      <c r="S305" s="143"/>
      <c r="T305" s="4"/>
      <c r="U305" s="4"/>
      <c r="V305" s="4"/>
      <c r="W305" s="4"/>
      <c r="X305" s="4"/>
      <c r="Y305" s="4"/>
      <c r="Z305" s="143"/>
      <c r="AA305" s="4"/>
      <c r="AB305" s="143"/>
      <c r="AC305" s="143"/>
      <c r="AD305" s="92"/>
      <c r="AE305" s="92"/>
      <c r="AF305" s="220"/>
      <c r="AG305" s="220"/>
      <c r="AH305" s="220"/>
      <c r="AI305" s="220"/>
      <c r="AJ305" s="220"/>
      <c r="AK305" s="220"/>
      <c r="AL305" s="220"/>
      <c r="AM305" s="220"/>
      <c r="AN305" s="220"/>
      <c r="AO305" s="220"/>
      <c r="AP305" s="220"/>
      <c r="AQ305" s="220"/>
      <c r="AR305" s="220"/>
      <c r="BF305" s="251" t="e">
        <f>VLOOKUP(#REF!,'اعضاء هيئة التدريس'!#REF!,2,)</f>
        <v>#REF!</v>
      </c>
    </row>
    <row r="306" spans="1:58" s="272" customFormat="1" ht="15.75" hidden="1">
      <c r="A306" s="328"/>
      <c r="B306" s="288" t="s">
        <v>704</v>
      </c>
      <c r="C306" s="726" t="str">
        <f>VLOOKUP(B306,مقررات!$A$1:$F$411,2,FALSE)</f>
        <v>بيولوجيا حشرات</v>
      </c>
      <c r="D306" s="211">
        <f>VLOOKUP(B306,مقررات!$A$1:$F$452,3,FALSE)</f>
        <v>2</v>
      </c>
      <c r="E306" s="211">
        <f>VLOOKUP(B306,مقررات!$A$1:$F$476,4,FALSE)</f>
        <v>2</v>
      </c>
      <c r="F306" s="211">
        <f t="shared" si="13"/>
        <v>3</v>
      </c>
      <c r="G306" s="60" t="str">
        <f>VLOOKUP(B306,مقررات!$A$1:$F$409,6,FALSE)</f>
        <v>Z158</v>
      </c>
      <c r="H306" s="60" t="s">
        <v>1888</v>
      </c>
      <c r="I306" s="262" t="str">
        <f>VLOOKUP(H306,'اعضاء هيئة التدريس'!$B$1:$D$300,2,FALSE)</f>
        <v>د. هانم صقر</v>
      </c>
      <c r="J306" s="73"/>
      <c r="K306" s="73"/>
      <c r="L306" s="73" t="s">
        <v>1067</v>
      </c>
      <c r="M306" s="73"/>
      <c r="N306" s="73"/>
      <c r="O306" s="73"/>
      <c r="P306" s="1046"/>
      <c r="Q306" s="414"/>
      <c r="R306" s="143"/>
      <c r="S306" s="143"/>
      <c r="T306" s="4"/>
      <c r="U306" s="4"/>
      <c r="V306" s="4"/>
      <c r="W306" s="4"/>
      <c r="X306" s="4"/>
      <c r="Y306" s="4"/>
      <c r="Z306" s="143"/>
      <c r="AA306" s="4"/>
      <c r="AB306" s="143"/>
      <c r="AC306" s="143"/>
      <c r="AD306" s="91"/>
      <c r="AE306" s="91"/>
      <c r="AF306" s="283"/>
      <c r="AG306" s="283"/>
      <c r="AH306" s="283"/>
      <c r="AI306" s="283"/>
      <c r="AJ306" s="283"/>
      <c r="AK306" s="283"/>
      <c r="AL306" s="283"/>
      <c r="AM306" s="283"/>
      <c r="AN306" s="283"/>
      <c r="AO306" s="283"/>
      <c r="AP306" s="283"/>
      <c r="AQ306" s="283"/>
      <c r="AR306" s="283"/>
      <c r="BF306" s="251" t="e">
        <f>VLOOKUP(#REF!,'اعضاء هيئة التدريس'!#REF!,2,)</f>
        <v>#REF!</v>
      </c>
    </row>
    <row r="307" spans="1:58" s="272" customFormat="1" ht="15.75" hidden="1">
      <c r="A307" s="367"/>
      <c r="B307" s="288" t="s">
        <v>684</v>
      </c>
      <c r="C307" s="726" t="str">
        <f>VLOOKUP(B307,مقررات!$A$1:$F$411,2,FALSE)</f>
        <v>وراثة خلوية</v>
      </c>
      <c r="D307" s="211">
        <f>VLOOKUP(B307,مقررات!$A$1:$F$452,3,FALSE)</f>
        <v>2</v>
      </c>
      <c r="E307" s="211">
        <f>VLOOKUP(B307,مقررات!$A$1:$F$476,4,FALSE)</f>
        <v>2</v>
      </c>
      <c r="F307" s="211">
        <f t="shared" si="13"/>
        <v>3</v>
      </c>
      <c r="G307" s="60" t="str">
        <f>VLOOKUP(B307,مقررات!$A$1:$F$409,6,FALSE)</f>
        <v>Z124</v>
      </c>
      <c r="H307" s="60" t="s">
        <v>1925</v>
      </c>
      <c r="I307" s="262" t="str">
        <f>VLOOKUP(H307,'اعضاء هيئة التدريس'!$B$1:$D$300,2,FALSE)</f>
        <v>د. اسلام الجرواني</v>
      </c>
      <c r="J307" s="73"/>
      <c r="K307" s="73" t="s">
        <v>1070</v>
      </c>
      <c r="L307" s="73"/>
      <c r="M307" s="73"/>
      <c r="N307" s="73"/>
      <c r="O307" s="73"/>
      <c r="P307" s="386"/>
      <c r="Q307" s="447"/>
      <c r="R307" s="370"/>
      <c r="S307" s="265"/>
      <c r="T307" s="282"/>
      <c r="U307" s="282"/>
      <c r="V307" s="282"/>
      <c r="W307" s="282"/>
      <c r="X307" s="282"/>
      <c r="Y307" s="282"/>
      <c r="Z307" s="282"/>
      <c r="AA307" s="282"/>
      <c r="AB307" s="251"/>
      <c r="AC307" s="251"/>
      <c r="AD307" s="283"/>
      <c r="AE307" s="283"/>
      <c r="AF307" s="283"/>
      <c r="AG307" s="283"/>
      <c r="AH307" s="283"/>
      <c r="AI307" s="283"/>
      <c r="AJ307" s="283"/>
      <c r="AK307" s="283"/>
      <c r="AL307" s="283"/>
      <c r="AM307" s="283"/>
      <c r="AN307" s="283"/>
      <c r="AO307" s="283"/>
      <c r="AP307" s="283"/>
      <c r="AQ307" s="283"/>
      <c r="AR307" s="283"/>
      <c r="BF307" s="251" t="e">
        <f>VLOOKUP(#REF!,'اعضاء هيئة التدريس'!#REF!,2,)</f>
        <v>#REF!</v>
      </c>
    </row>
    <row r="308" spans="1:58" s="272" customFormat="1" ht="15.75" hidden="1">
      <c r="A308" s="367"/>
      <c r="B308" s="288" t="s">
        <v>684</v>
      </c>
      <c r="C308" s="726" t="str">
        <f>VLOOKUP(B308,مقررات!$A$1:$F$411,2,FALSE)</f>
        <v>وراثة خلوية</v>
      </c>
      <c r="D308" s="211">
        <f>VLOOKUP(B308,مقررات!$A$1:$F$452,3,FALSE)</f>
        <v>2</v>
      </c>
      <c r="E308" s="211">
        <f>VLOOKUP(B308,مقررات!$A$1:$F$476,4,FALSE)</f>
        <v>2</v>
      </c>
      <c r="F308" s="211">
        <f t="shared" si="13"/>
        <v>3</v>
      </c>
      <c r="G308" s="60" t="str">
        <f>VLOOKUP(B308,مقررات!$A$1:$F$409,6,FALSE)</f>
        <v>Z124</v>
      </c>
      <c r="H308" s="60" t="s">
        <v>1871</v>
      </c>
      <c r="I308" s="262" t="str">
        <f>VLOOKUP(H308,'اعضاء هيئة التدريس'!$B$1:$D$300,2,FALSE)</f>
        <v>أ.د.صبحي حسب النبي</v>
      </c>
      <c r="J308" s="73"/>
      <c r="K308" s="73" t="s">
        <v>1070</v>
      </c>
      <c r="L308" s="73"/>
      <c r="M308" s="73"/>
      <c r="N308" s="73"/>
      <c r="O308" s="73"/>
      <c r="P308" s="386"/>
      <c r="Q308" s="447"/>
      <c r="R308" s="370"/>
      <c r="S308" s="265"/>
      <c r="T308" s="282"/>
      <c r="U308" s="282"/>
      <c r="V308" s="282"/>
      <c r="W308" s="282"/>
      <c r="X308" s="282"/>
      <c r="Y308" s="282"/>
      <c r="Z308" s="282"/>
      <c r="AA308" s="282"/>
      <c r="AB308" s="251"/>
      <c r="AC308" s="251"/>
      <c r="AD308" s="283"/>
      <c r="AE308" s="283"/>
      <c r="AF308" s="283"/>
      <c r="AG308" s="283"/>
      <c r="AH308" s="283"/>
      <c r="AI308" s="283"/>
      <c r="AJ308" s="283"/>
      <c r="AK308" s="283"/>
      <c r="AL308" s="283"/>
      <c r="AM308" s="283"/>
      <c r="AN308" s="283"/>
      <c r="AO308" s="283"/>
      <c r="AP308" s="283"/>
      <c r="AQ308" s="283"/>
      <c r="AR308" s="283"/>
      <c r="BF308" s="251" t="e">
        <f>VLOOKUP(#REF!,'اعضاء هيئة التدريس'!#REF!,2,)</f>
        <v>#REF!</v>
      </c>
    </row>
    <row r="309" spans="1:58" s="272" customFormat="1" ht="15.75" hidden="1" customHeight="1">
      <c r="A309" s="328"/>
      <c r="B309" s="288" t="s">
        <v>685</v>
      </c>
      <c r="C309" s="726" t="str">
        <f>VLOOKUP(B309,مقررات!$A$1:$F$411,2,FALSE)</f>
        <v>بيئة وتوزيع جغرافى</v>
      </c>
      <c r="D309" s="211">
        <f>VLOOKUP(B309,مقررات!$A$1:$F$452,3,FALSE)</f>
        <v>2</v>
      </c>
      <c r="E309" s="211">
        <f>VLOOKUP(B309,مقررات!$A$1:$F$476,4,FALSE)</f>
        <v>2</v>
      </c>
      <c r="F309" s="211">
        <f t="shared" si="13"/>
        <v>3</v>
      </c>
      <c r="G309" s="60" t="str">
        <f>VLOOKUP(B309,مقررات!$A$1:$F$409,6,FALSE)</f>
        <v>-</v>
      </c>
      <c r="H309" s="60" t="s">
        <v>1869</v>
      </c>
      <c r="I309" s="262" t="str">
        <f>VLOOKUP(H309,'اعضاء هيئة التدريس'!$B$1:$D$300,2,FALSE)</f>
        <v>أ.د. علاء النعناعي</v>
      </c>
      <c r="J309" s="73"/>
      <c r="K309" s="73"/>
      <c r="L309" s="73"/>
      <c r="M309" s="73"/>
      <c r="N309" s="73" t="s">
        <v>1065</v>
      </c>
      <c r="O309" s="73"/>
      <c r="P309" s="1046"/>
      <c r="Q309" s="414"/>
      <c r="R309" s="143"/>
      <c r="S309" s="143"/>
      <c r="T309" s="4"/>
      <c r="U309" s="4"/>
      <c r="V309" s="4"/>
      <c r="W309" s="4"/>
      <c r="X309" s="4"/>
      <c r="Y309" s="4"/>
      <c r="Z309" s="143"/>
      <c r="AA309" s="4"/>
      <c r="AB309" s="143"/>
      <c r="AC309" s="143"/>
      <c r="AD309" s="91"/>
      <c r="AE309" s="91"/>
      <c r="AF309" s="283"/>
      <c r="AG309" s="283"/>
      <c r="AH309" s="283"/>
      <c r="AI309" s="283"/>
      <c r="AJ309" s="283"/>
      <c r="AK309" s="283"/>
      <c r="AL309" s="283"/>
      <c r="AM309" s="283"/>
      <c r="AN309" s="283"/>
      <c r="AO309" s="283"/>
      <c r="AP309" s="283"/>
      <c r="AQ309" s="283"/>
      <c r="AR309" s="283"/>
      <c r="BF309" s="251" t="e">
        <f>VLOOKUP(#REF!,'اعضاء هيئة التدريس'!#REF!,2,)</f>
        <v>#REF!</v>
      </c>
    </row>
    <row r="310" spans="1:58" s="285" customFormat="1" ht="15.75" hidden="1">
      <c r="A310" s="328"/>
      <c r="B310" s="288" t="s">
        <v>706</v>
      </c>
      <c r="C310" s="726" t="str">
        <f>VLOOKUP(B310,مقررات!$A$1:$F$411,2,FALSE)</f>
        <v>بيئة صحراوية</v>
      </c>
      <c r="D310" s="211">
        <f>VLOOKUP(B310,مقررات!$A$1:$F$452,3,FALSE)</f>
        <v>1</v>
      </c>
      <c r="E310" s="211">
        <f>VLOOKUP(B310,مقررات!$A$1:$F$476,4,FALSE)</f>
        <v>2</v>
      </c>
      <c r="F310" s="211">
        <f t="shared" si="13"/>
        <v>2</v>
      </c>
      <c r="G310" s="60" t="str">
        <f>VLOOKUP(B310,مقررات!$A$1:$F$409,6,FALSE)</f>
        <v>Z2716</v>
      </c>
      <c r="H310" s="60" t="s">
        <v>1885</v>
      </c>
      <c r="I310" s="262" t="str">
        <f>VLOOKUP(H310,'اعضاء هيئة التدريس'!$B$1:$D$300,2,FALSE)</f>
        <v>أ.د. منصور جلال</v>
      </c>
      <c r="J310" s="73"/>
      <c r="K310" s="73" t="s">
        <v>1068</v>
      </c>
      <c r="L310" s="73"/>
      <c r="M310" s="73"/>
      <c r="N310" s="73"/>
      <c r="O310" s="73"/>
      <c r="P310" s="1052"/>
      <c r="Q310" s="414"/>
      <c r="R310" s="143"/>
      <c r="S310" s="143"/>
      <c r="T310" s="4"/>
      <c r="U310" s="4"/>
      <c r="V310" s="4"/>
      <c r="W310" s="4"/>
      <c r="X310" s="4"/>
      <c r="Y310" s="4"/>
      <c r="Z310" s="143"/>
      <c r="AA310" s="4"/>
      <c r="AB310" s="143"/>
      <c r="AC310" s="143"/>
      <c r="AD310" s="91"/>
      <c r="AE310" s="91"/>
      <c r="AF310" s="283"/>
      <c r="AG310" s="284"/>
      <c r="AH310" s="284"/>
      <c r="AI310" s="284"/>
      <c r="AJ310" s="284"/>
      <c r="AK310" s="284"/>
      <c r="AL310" s="284"/>
      <c r="AM310" s="284"/>
      <c r="AN310" s="284"/>
      <c r="AO310" s="284"/>
      <c r="AP310" s="284"/>
      <c r="AQ310" s="284"/>
      <c r="AR310" s="284"/>
      <c r="BF310" s="251" t="e">
        <f>VLOOKUP(#REF!,'اعضاء هيئة التدريس'!#REF!,2,)</f>
        <v>#REF!</v>
      </c>
    </row>
    <row r="311" spans="1:58" s="272" customFormat="1" ht="15.75" hidden="1">
      <c r="A311" s="367"/>
      <c r="B311" s="288" t="s">
        <v>688</v>
      </c>
      <c r="C311" s="726" t="str">
        <f>VLOOKUP(B311,مقررات!$A$1:$F$411,2,FALSE)</f>
        <v>كيمياء الخلية والانسجة</v>
      </c>
      <c r="D311" s="211">
        <f>VLOOKUP(B311,مقررات!$A$1:$F$452,3,FALSE)</f>
        <v>2</v>
      </c>
      <c r="E311" s="211">
        <f>VLOOKUP(B311,مقررات!$A$1:$F$476,4,FALSE)</f>
        <v>2</v>
      </c>
      <c r="F311" s="211">
        <f t="shared" si="13"/>
        <v>3</v>
      </c>
      <c r="G311" s="60" t="str">
        <f>VLOOKUP(B311,مقررات!$A$1:$F$409,6,FALSE)</f>
        <v>Z227</v>
      </c>
      <c r="H311" s="60" t="s">
        <v>1879</v>
      </c>
      <c r="I311" s="262" t="str">
        <f>VLOOKUP(H311,'اعضاء هيئة التدريس'!$B$1:$D$300,2,FALSE)</f>
        <v>أ.د. هدى مهران</v>
      </c>
      <c r="J311" s="73"/>
      <c r="K311" s="73"/>
      <c r="L311" s="73"/>
      <c r="M311" s="73" t="s">
        <v>1068</v>
      </c>
      <c r="N311" s="73"/>
      <c r="O311" s="73"/>
      <c r="P311" s="386" t="s">
        <v>1317</v>
      </c>
      <c r="Q311" s="445"/>
      <c r="R311" s="370"/>
      <c r="S311" s="265"/>
      <c r="T311" s="282"/>
      <c r="U311" s="282"/>
      <c r="V311" s="282"/>
      <c r="W311" s="282"/>
      <c r="X311" s="282"/>
      <c r="Y311" s="282"/>
      <c r="Z311" s="282"/>
      <c r="AA311" s="282"/>
      <c r="AB311" s="251"/>
      <c r="AC311" s="251"/>
      <c r="AD311" s="283"/>
      <c r="AE311" s="284"/>
      <c r="AF311" s="283"/>
      <c r="AG311" s="283"/>
      <c r="AH311" s="283"/>
      <c r="AI311" s="283"/>
      <c r="AJ311" s="283"/>
      <c r="AK311" s="283"/>
      <c r="AL311" s="283"/>
      <c r="AM311" s="283"/>
      <c r="AN311" s="283"/>
      <c r="AO311" s="283"/>
      <c r="AP311" s="283"/>
      <c r="AQ311" s="283"/>
      <c r="AR311" s="283"/>
      <c r="BF311" s="251" t="e">
        <f>VLOOKUP(#REF!,'اعضاء هيئة التدريس'!#REF!,2,)</f>
        <v>#REF!</v>
      </c>
    </row>
    <row r="312" spans="1:58" s="417" customFormat="1" ht="15.75" hidden="1">
      <c r="A312" s="328"/>
      <c r="B312" s="288" t="s">
        <v>710</v>
      </c>
      <c r="C312" s="726" t="str">
        <f>VLOOKUP(B312,مقررات!$A$1:$F$411,2,FALSE)</f>
        <v>لافقاريات بحرية</v>
      </c>
      <c r="D312" s="211">
        <f>VLOOKUP(B312,مقررات!$A$1:$F$452,3,FALSE)</f>
        <v>2</v>
      </c>
      <c r="E312" s="211">
        <f>VLOOKUP(B312,مقررات!$A$1:$F$476,4,FALSE)</f>
        <v>2</v>
      </c>
      <c r="F312" s="211">
        <f t="shared" si="13"/>
        <v>3</v>
      </c>
      <c r="G312" s="60" t="str">
        <f>VLOOKUP(B312,مقررات!$A$1:$F$409,6,FALSE)</f>
        <v>Z136</v>
      </c>
      <c r="H312" s="60" t="s">
        <v>1929</v>
      </c>
      <c r="I312" s="262" t="str">
        <f>VLOOKUP(H312,'اعضاء هيئة التدريس'!$B$1:$D$300,2,FALSE)</f>
        <v>د. هدى حسن عبدالعظيم</v>
      </c>
      <c r="J312" s="73"/>
      <c r="K312" s="73" t="s">
        <v>1067</v>
      </c>
      <c r="L312" s="73"/>
      <c r="M312" s="73"/>
      <c r="N312" s="73"/>
      <c r="O312" s="73"/>
      <c r="P312" s="1046"/>
      <c r="Q312" s="414"/>
      <c r="R312" s="143"/>
      <c r="S312" s="143"/>
      <c r="T312" s="4"/>
      <c r="U312" s="4"/>
      <c r="V312" s="4"/>
      <c r="W312" s="4"/>
      <c r="X312" s="4"/>
      <c r="Y312" s="4"/>
      <c r="Z312" s="143"/>
      <c r="AA312" s="4"/>
      <c r="AB312" s="143"/>
      <c r="AC312" s="143"/>
      <c r="AD312" s="91"/>
      <c r="AE312" s="91"/>
      <c r="AF312" s="222"/>
      <c r="AG312" s="222"/>
      <c r="AH312" s="222"/>
      <c r="AI312" s="222"/>
      <c r="AJ312" s="222"/>
      <c r="AK312" s="222"/>
      <c r="AL312" s="222"/>
      <c r="AM312" s="222"/>
      <c r="AN312" s="222"/>
      <c r="AO312" s="222"/>
      <c r="AP312" s="222"/>
      <c r="AQ312" s="222"/>
      <c r="AR312" s="222"/>
      <c r="BF312" s="251" t="e">
        <f>VLOOKUP(#REF!,'اعضاء هيئة التدريس'!#REF!,2,)</f>
        <v>#REF!</v>
      </c>
    </row>
    <row r="313" spans="1:58" s="361" customFormat="1" ht="15.75" hidden="1">
      <c r="A313" s="328"/>
      <c r="B313" s="288" t="s">
        <v>725</v>
      </c>
      <c r="C313" s="726" t="str">
        <f>VLOOKUP(B313,مقررات!$A$1:$F$411,2,FALSE)</f>
        <v>لافقاريات مياة عذبة</v>
      </c>
      <c r="D313" s="211">
        <f>VLOOKUP(B313,مقررات!$A$1:$F$452,3,FALSE)</f>
        <v>2</v>
      </c>
      <c r="E313" s="211">
        <f>VLOOKUP(B313,مقررات!$A$1:$F$476,4,FALSE)</f>
        <v>2</v>
      </c>
      <c r="F313" s="211">
        <f t="shared" si="13"/>
        <v>3</v>
      </c>
      <c r="G313" s="60" t="str">
        <f>VLOOKUP(B313,مقررات!$A$1:$F$409,6,FALSE)</f>
        <v>Z2136</v>
      </c>
      <c r="H313" s="60" t="s">
        <v>1896</v>
      </c>
      <c r="I313" s="262" t="str">
        <f>VLOOKUP(H313,'اعضاء هيئة التدريس'!$B$1:$D$300,2,FALSE)</f>
        <v>د. شرين خليفة</v>
      </c>
      <c r="J313" s="73"/>
      <c r="K313" s="73"/>
      <c r="L313" s="73" t="s">
        <v>1067</v>
      </c>
      <c r="M313" s="73"/>
      <c r="N313" s="73"/>
      <c r="O313" s="73"/>
      <c r="P313" s="386" t="s">
        <v>1323</v>
      </c>
      <c r="Q313" s="414"/>
      <c r="R313" s="143"/>
      <c r="S313" s="143"/>
      <c r="T313" s="4"/>
      <c r="U313" s="4"/>
      <c r="V313" s="4"/>
      <c r="W313" s="4"/>
      <c r="X313" s="4"/>
      <c r="Y313" s="4"/>
      <c r="Z313" s="143"/>
      <c r="AA313" s="4"/>
      <c r="AB313" s="143"/>
      <c r="AC313" s="143"/>
      <c r="AD313" s="91"/>
      <c r="AE313" s="91"/>
      <c r="AF313" s="376"/>
      <c r="AG313" s="376"/>
      <c r="AH313" s="376"/>
      <c r="AI313" s="376"/>
      <c r="AJ313" s="376"/>
      <c r="AK313" s="376"/>
      <c r="AL313" s="376"/>
      <c r="AM313" s="376"/>
      <c r="AN313" s="376"/>
      <c r="AO313" s="376"/>
      <c r="AP313" s="376"/>
      <c r="AQ313" s="376"/>
      <c r="AR313" s="376"/>
      <c r="BF313" s="251" t="e">
        <f>VLOOKUP(#REF!,'اعضاء هيئة التدريس'!#REF!,2,)</f>
        <v>#REF!</v>
      </c>
    </row>
    <row r="314" spans="1:58" s="361" customFormat="1" ht="15.75" hidden="1">
      <c r="A314" s="328"/>
      <c r="B314" s="288" t="s">
        <v>690</v>
      </c>
      <c r="C314" s="726" t="str">
        <f>VLOOKUP(B314,مقررات!$A$1:$F$411,2,FALSE)</f>
        <v>تشريح مقارن</v>
      </c>
      <c r="D314" s="211">
        <f>VLOOKUP(B314,مقررات!$A$1:$F$452,3,FALSE)</f>
        <v>2</v>
      </c>
      <c r="E314" s="211">
        <f>VLOOKUP(B314,مقررات!$A$1:$F$476,4,FALSE)</f>
        <v>2</v>
      </c>
      <c r="F314" s="211">
        <f t="shared" si="13"/>
        <v>3</v>
      </c>
      <c r="G314" s="60" t="str">
        <f>VLOOKUP(B314,مقررات!$A$1:$F$409,6,FALSE)</f>
        <v>Z2410</v>
      </c>
      <c r="H314" s="60" t="s">
        <v>1892</v>
      </c>
      <c r="I314" s="262" t="str">
        <f>VLOOKUP(H314,'اعضاء هيئة التدريس'!$B$1:$D$300,2,FALSE)</f>
        <v>د. سمية شلبي</v>
      </c>
      <c r="J314" s="73"/>
      <c r="K314" s="73" t="s">
        <v>1067</v>
      </c>
      <c r="L314" s="73"/>
      <c r="M314" s="73"/>
      <c r="N314" s="73"/>
      <c r="O314" s="73"/>
      <c r="P314" s="1046"/>
      <c r="Q314" s="414"/>
      <c r="R314" s="143"/>
      <c r="S314" s="143"/>
      <c r="T314" s="4"/>
      <c r="U314" s="4"/>
      <c r="V314" s="4"/>
      <c r="W314" s="4"/>
      <c r="X314" s="4"/>
      <c r="Y314" s="4"/>
      <c r="Z314" s="143"/>
      <c r="AA314" s="4"/>
      <c r="AB314" s="143"/>
      <c r="AC314" s="143"/>
      <c r="AD314" s="91"/>
      <c r="AE314" s="91"/>
      <c r="AF314" s="376"/>
      <c r="AG314" s="376"/>
      <c r="AH314" s="376"/>
      <c r="AI314" s="376"/>
      <c r="AJ314" s="376"/>
      <c r="AK314" s="376"/>
      <c r="AL314" s="376"/>
      <c r="AM314" s="376"/>
      <c r="AN314" s="376"/>
      <c r="AO314" s="376"/>
      <c r="AP314" s="376"/>
      <c r="AQ314" s="376"/>
      <c r="AR314" s="376"/>
      <c r="BF314" s="251" t="e">
        <f>VLOOKUP(#REF!,'اعضاء هيئة التدريس'!#REF!,2,)</f>
        <v>#REF!</v>
      </c>
    </row>
    <row r="315" spans="1:58" s="272" customFormat="1" ht="15.75" hidden="1">
      <c r="A315" s="328"/>
      <c r="B315" s="288" t="s">
        <v>687</v>
      </c>
      <c r="C315" s="726" t="str">
        <f>VLOOKUP(B315,مقررات!$A$1:$F$411,2,FALSE)</f>
        <v>سلوك حيوان</v>
      </c>
      <c r="D315" s="211">
        <f>VLOOKUP(B315,مقررات!$A$1:$F$452,3,FALSE)</f>
        <v>2</v>
      </c>
      <c r="E315" s="211">
        <f>VLOOKUP(B315,مقررات!$A$1:$F$476,4,FALSE)</f>
        <v>0</v>
      </c>
      <c r="F315" s="211">
        <f t="shared" si="13"/>
        <v>2</v>
      </c>
      <c r="G315" s="60" t="str">
        <f>VLOOKUP(B315,مقررات!$A$1:$F$409,6,FALSE)</f>
        <v>Z2716</v>
      </c>
      <c r="H315" s="60" t="s">
        <v>1880</v>
      </c>
      <c r="I315" s="262" t="str">
        <f>VLOOKUP(H315,'اعضاء هيئة التدريس'!$B$1:$D$300,2,FALSE)</f>
        <v>أ.د. السيد خلاف</v>
      </c>
      <c r="J315" s="73"/>
      <c r="K315" s="73"/>
      <c r="L315" s="73"/>
      <c r="M315" s="73"/>
      <c r="N315" s="73" t="s">
        <v>1072</v>
      </c>
      <c r="O315" s="73"/>
      <c r="P315" s="386" t="s">
        <v>1323</v>
      </c>
      <c r="Q315" s="414"/>
      <c r="R315" s="143"/>
      <c r="S315" s="143"/>
      <c r="T315" s="4"/>
      <c r="U315" s="4"/>
      <c r="V315" s="4"/>
      <c r="W315" s="4"/>
      <c r="X315" s="4"/>
      <c r="Y315" s="4"/>
      <c r="Z315" s="143"/>
      <c r="AA315" s="4"/>
      <c r="AB315" s="143"/>
      <c r="AC315" s="143"/>
      <c r="AD315" s="91"/>
      <c r="AE315" s="91"/>
      <c r="AF315" s="283"/>
      <c r="AG315" s="283"/>
      <c r="AH315" s="283"/>
      <c r="AI315" s="283"/>
      <c r="AJ315" s="283"/>
      <c r="AK315" s="283"/>
      <c r="AL315" s="283"/>
      <c r="AM315" s="283"/>
      <c r="AN315" s="283"/>
      <c r="AO315" s="283"/>
      <c r="AP315" s="283"/>
      <c r="AQ315" s="283"/>
      <c r="AR315" s="283"/>
      <c r="BF315" s="251" t="e">
        <f>VLOOKUP(#REF!,'اعضاء هيئة التدريس'!#REF!,2,)</f>
        <v>#REF!</v>
      </c>
    </row>
    <row r="316" spans="1:58" s="272" customFormat="1" ht="15.75" hidden="1">
      <c r="A316" s="367"/>
      <c r="B316" s="288" t="s">
        <v>692</v>
      </c>
      <c r="C316" s="726" t="str">
        <f>VLOOKUP(B316,مقررات!$A$1:$F$411,2,FALSE)</f>
        <v>تصنيف حشرات</v>
      </c>
      <c r="D316" s="211">
        <f>VLOOKUP(B316,مقررات!$A$1:$F$452,3,FALSE)</f>
        <v>1</v>
      </c>
      <c r="E316" s="211">
        <f>VLOOKUP(B316,مقررات!$A$1:$F$476,4,FALSE)</f>
        <v>2</v>
      </c>
      <c r="F316" s="211">
        <f t="shared" si="13"/>
        <v>2</v>
      </c>
      <c r="G316" s="60" t="str">
        <f>VLOOKUP(B316,مقررات!$A$1:$F$409,6,FALSE)</f>
        <v>Z158</v>
      </c>
      <c r="H316" s="60" t="s">
        <v>1873</v>
      </c>
      <c r="I316" s="262" t="str">
        <f>VLOOKUP(H316,'اعضاء هيئة التدريس'!$B$1:$D$300,2,FALSE)</f>
        <v>أ.د.عبادة ابوزكري</v>
      </c>
      <c r="J316" s="73"/>
      <c r="K316" s="73" t="s">
        <v>1233</v>
      </c>
      <c r="L316" s="73"/>
      <c r="M316" s="73"/>
      <c r="N316" s="73"/>
      <c r="O316" s="73"/>
      <c r="P316" s="252"/>
      <c r="Q316" s="446"/>
      <c r="R316" s="370"/>
      <c r="S316" s="265"/>
      <c r="T316" s="282"/>
      <c r="U316" s="282"/>
      <c r="V316" s="282"/>
      <c r="W316" s="282"/>
      <c r="X316" s="282"/>
      <c r="Y316" s="282"/>
      <c r="Z316" s="282"/>
      <c r="AA316" s="282"/>
      <c r="AB316" s="251"/>
      <c r="AC316" s="251"/>
      <c r="AD316" s="283"/>
      <c r="AE316" s="283"/>
      <c r="AF316" s="283"/>
      <c r="AG316" s="283"/>
      <c r="AH316" s="283"/>
      <c r="AI316" s="283"/>
      <c r="AJ316" s="283"/>
      <c r="AK316" s="283"/>
      <c r="AL316" s="283"/>
      <c r="AM316" s="283"/>
      <c r="AN316" s="283"/>
      <c r="AO316" s="283"/>
      <c r="AP316" s="283"/>
      <c r="AQ316" s="283"/>
      <c r="AR316" s="283"/>
      <c r="BF316" s="251" t="e">
        <f>VLOOKUP(#REF!,'اعضاء هيئة التدريس'!#REF!,2,)</f>
        <v>#REF!</v>
      </c>
    </row>
    <row r="317" spans="1:58" s="272" customFormat="1" ht="15.75" hidden="1" customHeight="1">
      <c r="A317" s="367"/>
      <c r="B317" s="288" t="s">
        <v>683</v>
      </c>
      <c r="C317" s="726" t="str">
        <f>VLOOKUP(B317,مقررات!$A$1:$F$411,2,FALSE)</f>
        <v>بيولوجيا جزئية</v>
      </c>
      <c r="D317" s="211">
        <f>VLOOKUP(B317,مقررات!$A$1:$F$452,3,FALSE)</f>
        <v>2</v>
      </c>
      <c r="E317" s="211">
        <f>VLOOKUP(B317,مقررات!$A$1:$F$476,4,FALSE)</f>
        <v>0</v>
      </c>
      <c r="F317" s="211">
        <f t="shared" si="13"/>
        <v>2</v>
      </c>
      <c r="G317" s="60" t="str">
        <f>VLOOKUP(B317,مقررات!$A$1:$F$409,6,FALSE)</f>
        <v>Z2614</v>
      </c>
      <c r="H317" s="60" t="s">
        <v>1871</v>
      </c>
      <c r="I317" s="262" t="str">
        <f>VLOOKUP(H317,'اعضاء هيئة التدريس'!$B$1:$D$300,2,FALSE)</f>
        <v>أ.د.صبحي حسب النبي</v>
      </c>
      <c r="J317" s="73"/>
      <c r="K317" s="73"/>
      <c r="L317" s="73"/>
      <c r="M317" s="73" t="s">
        <v>1070</v>
      </c>
      <c r="N317" s="73"/>
      <c r="O317" s="73"/>
      <c r="P317" s="386" t="s">
        <v>1317</v>
      </c>
      <c r="Q317" s="446"/>
      <c r="R317" s="654"/>
      <c r="S317" s="265"/>
      <c r="T317" s="282"/>
      <c r="U317" s="282"/>
      <c r="V317" s="282"/>
      <c r="W317" s="282"/>
      <c r="X317" s="282"/>
      <c r="Y317" s="282"/>
      <c r="Z317" s="282"/>
      <c r="AA317" s="282"/>
      <c r="AB317" s="251"/>
      <c r="AC317" s="251"/>
      <c r="AD317" s="283"/>
      <c r="AE317" s="283"/>
      <c r="AF317" s="283"/>
      <c r="AG317" s="283"/>
      <c r="AH317" s="283"/>
      <c r="AI317" s="283"/>
      <c r="AJ317" s="283"/>
      <c r="AK317" s="283"/>
      <c r="AL317" s="283"/>
      <c r="AM317" s="283"/>
      <c r="AN317" s="283"/>
      <c r="AO317" s="283"/>
      <c r="AP317" s="283"/>
      <c r="AQ317" s="283"/>
      <c r="AR317" s="283"/>
      <c r="BF317" s="251" t="e">
        <f>VLOOKUP(#REF!,'اعضاء هيئة التدريس'!#REF!,2,)</f>
        <v>#REF!</v>
      </c>
    </row>
    <row r="318" spans="1:58" s="272" customFormat="1" ht="15.75" hidden="1">
      <c r="A318" s="367"/>
      <c r="B318" s="288" t="s">
        <v>683</v>
      </c>
      <c r="C318" s="726" t="str">
        <f>VLOOKUP(B318,مقررات!$A$1:$F$411,2,FALSE)</f>
        <v>بيولوجيا جزئية</v>
      </c>
      <c r="D318" s="211">
        <f>VLOOKUP(B318,مقررات!$A$1:$F$452,3,FALSE)</f>
        <v>2</v>
      </c>
      <c r="E318" s="211">
        <f>VLOOKUP(B318,مقررات!$A$1:$F$476,4,FALSE)</f>
        <v>0</v>
      </c>
      <c r="F318" s="211">
        <f t="shared" si="13"/>
        <v>2</v>
      </c>
      <c r="G318" s="60" t="str">
        <f>VLOOKUP(B318,مقررات!$A$1:$F$409,6,FALSE)</f>
        <v>Z2614</v>
      </c>
      <c r="H318" s="60" t="s">
        <v>1963</v>
      </c>
      <c r="I318" s="262" t="str">
        <f>VLOOKUP(H318,'اعضاء هيئة التدريس'!$B$1:$D$300,2,FALSE)</f>
        <v>د / خالد جبة</v>
      </c>
      <c r="J318" s="73"/>
      <c r="K318" s="73"/>
      <c r="L318" s="73"/>
      <c r="M318" s="73" t="s">
        <v>1070</v>
      </c>
      <c r="N318" s="73"/>
      <c r="O318" s="73"/>
      <c r="P318" s="386" t="s">
        <v>1317</v>
      </c>
      <c r="Q318" s="446"/>
      <c r="R318" s="654"/>
      <c r="S318" s="265"/>
      <c r="T318" s="282"/>
      <c r="U318" s="282"/>
      <c r="V318" s="282"/>
      <c r="W318" s="282"/>
      <c r="X318" s="282"/>
      <c r="Y318" s="282"/>
      <c r="Z318" s="282"/>
      <c r="AA318" s="282"/>
      <c r="AB318" s="251"/>
      <c r="AC318" s="251"/>
      <c r="AD318" s="283"/>
      <c r="AE318" s="283"/>
      <c r="AF318" s="284"/>
      <c r="AG318" s="283"/>
      <c r="AH318" s="283"/>
      <c r="AI318" s="283"/>
      <c r="AJ318" s="283"/>
      <c r="AK318" s="283"/>
      <c r="AL318" s="283"/>
      <c r="AM318" s="283"/>
      <c r="AN318" s="283"/>
      <c r="AO318" s="283"/>
      <c r="AP318" s="283"/>
      <c r="AQ318" s="283"/>
      <c r="AR318" s="283"/>
      <c r="BF318" s="251" t="e">
        <f>VLOOKUP(#REF!,'اعضاء هيئة التدريس'!#REF!,2,)</f>
        <v>#REF!</v>
      </c>
    </row>
    <row r="319" spans="1:58" s="272" customFormat="1" ht="15" hidden="1" customHeight="1">
      <c r="A319" s="367"/>
      <c r="B319" s="288" t="s">
        <v>694</v>
      </c>
      <c r="C319" s="726" t="str">
        <f>VLOOKUP(B319,مقررات!$A$1:$F$411,2,FALSE)</f>
        <v>بيئة بحرية</v>
      </c>
      <c r="D319" s="211">
        <f>VLOOKUP(B319,مقررات!$A$1:$F$452,3,FALSE)</f>
        <v>1</v>
      </c>
      <c r="E319" s="211">
        <f>VLOOKUP(B319,مقررات!$A$1:$F$476,4,FALSE)</f>
        <v>2</v>
      </c>
      <c r="F319" s="211">
        <f t="shared" si="13"/>
        <v>2</v>
      </c>
      <c r="G319" s="60" t="str">
        <f>VLOOKUP(B319,مقررات!$A$1:$F$409,6,FALSE)</f>
        <v>Z2716</v>
      </c>
      <c r="H319" s="60" t="s">
        <v>1880</v>
      </c>
      <c r="I319" s="262" t="str">
        <f>VLOOKUP(H319,'اعضاء هيئة التدريس'!$B$1:$D$300,2,FALSE)</f>
        <v>أ.د. السيد خلاف</v>
      </c>
      <c r="J319" s="73"/>
      <c r="K319" s="73"/>
      <c r="L319" s="73"/>
      <c r="M319" s="73" t="s">
        <v>1121</v>
      </c>
      <c r="N319" s="73"/>
      <c r="O319" s="73"/>
      <c r="P319" s="252"/>
      <c r="Q319" s="446"/>
      <c r="R319" s="370"/>
      <c r="S319" s="265"/>
      <c r="T319" s="282"/>
      <c r="U319" s="282"/>
      <c r="V319" s="282"/>
      <c r="W319" s="282"/>
      <c r="X319" s="282"/>
      <c r="Y319" s="282"/>
      <c r="Z319" s="282"/>
      <c r="AA319" s="282"/>
      <c r="AB319" s="251"/>
      <c r="AC319" s="251"/>
      <c r="AD319" s="283"/>
      <c r="AE319" s="284"/>
      <c r="AF319" s="283"/>
      <c r="AG319" s="283"/>
      <c r="AH319" s="283"/>
      <c r="AI319" s="283"/>
      <c r="AJ319" s="283"/>
      <c r="AK319" s="283"/>
      <c r="AL319" s="283"/>
      <c r="AM319" s="283"/>
      <c r="AN319" s="283"/>
      <c r="AO319" s="283"/>
      <c r="AP319" s="283"/>
      <c r="AQ319" s="283"/>
      <c r="AR319" s="283"/>
      <c r="BF319" s="251" t="e">
        <f>VLOOKUP(#REF!,'اعضاء هيئة التدريس'!#REF!,2,)</f>
        <v>#REF!</v>
      </c>
    </row>
    <row r="320" spans="1:58" s="272" customFormat="1" ht="15.75" hidden="1" customHeight="1">
      <c r="A320" s="367"/>
      <c r="B320" s="288" t="s">
        <v>695</v>
      </c>
      <c r="C320" s="726" t="str">
        <f>VLOOKUP(B320,مقررات!$A$1:$F$411,2,FALSE)</f>
        <v>علم الغدد الصماء</v>
      </c>
      <c r="D320" s="211">
        <f>VLOOKUP(B320,مقررات!$A$1:$F$452,3,FALSE)</f>
        <v>2</v>
      </c>
      <c r="E320" s="211">
        <f>VLOOKUP(B320,مقررات!$A$1:$F$476,4,FALSE)</f>
        <v>0</v>
      </c>
      <c r="F320" s="211">
        <f t="shared" si="13"/>
        <v>2</v>
      </c>
      <c r="G320" s="60" t="str">
        <f>VLOOKUP(B320,مقررات!$A$1:$F$409,6,FALSE)</f>
        <v>Z112</v>
      </c>
      <c r="H320" s="60" t="s">
        <v>1883</v>
      </c>
      <c r="I320" s="262" t="str">
        <f>VLOOKUP(H320,'اعضاء هيئة التدريس'!$B$1:$D$300,2,FALSE)</f>
        <v>أ.د. ابراهيم العليمي</v>
      </c>
      <c r="J320" s="73"/>
      <c r="K320" s="73"/>
      <c r="L320" s="73"/>
      <c r="M320" s="73" t="s">
        <v>1070</v>
      </c>
      <c r="N320" s="73"/>
      <c r="O320" s="73"/>
      <c r="P320" s="252"/>
      <c r="Q320" s="447"/>
      <c r="R320" s="370"/>
      <c r="S320" s="265"/>
      <c r="T320" s="282"/>
      <c r="U320" s="282"/>
      <c r="V320" s="282"/>
      <c r="W320" s="282"/>
      <c r="X320" s="282"/>
      <c r="Y320" s="282"/>
      <c r="Z320" s="282"/>
      <c r="AA320" s="282"/>
      <c r="AB320" s="251"/>
      <c r="AC320" s="251"/>
      <c r="AD320" s="283"/>
      <c r="AE320" s="283"/>
      <c r="AF320" s="283"/>
      <c r="AG320" s="283"/>
      <c r="AH320" s="283"/>
      <c r="AI320" s="283"/>
      <c r="AJ320" s="283"/>
      <c r="AK320" s="283"/>
      <c r="AL320" s="283"/>
      <c r="AM320" s="283"/>
      <c r="AN320" s="283"/>
      <c r="AO320" s="283"/>
      <c r="AP320" s="283"/>
      <c r="AQ320" s="283"/>
      <c r="AR320" s="283"/>
      <c r="BF320" s="251" t="e">
        <f>VLOOKUP(#REF!,'اعضاء هيئة التدريس'!#REF!,2,)</f>
        <v>#REF!</v>
      </c>
    </row>
    <row r="321" spans="1:58" s="272" customFormat="1" ht="15" hidden="1" customHeight="1">
      <c r="A321" s="328"/>
      <c r="B321" s="288" t="s">
        <v>713</v>
      </c>
      <c r="C321" s="726" t="str">
        <f>VLOOKUP(B321,مقررات!$A$1:$F$411,2,FALSE)</f>
        <v>علم الدم</v>
      </c>
      <c r="D321" s="211">
        <f>VLOOKUP(B321,مقررات!$A$1:$F$452,3,FALSE)</f>
        <v>1</v>
      </c>
      <c r="E321" s="211">
        <f>VLOOKUP(B321,مقررات!$A$1:$F$476,4,FALSE)</f>
        <v>2</v>
      </c>
      <c r="F321" s="211">
        <f t="shared" si="13"/>
        <v>2</v>
      </c>
      <c r="G321" s="60" t="str">
        <f>VLOOKUP(B321,مقررات!$A$1:$F$409,6,FALSE)</f>
        <v>Z112</v>
      </c>
      <c r="H321" s="60" t="s">
        <v>1876</v>
      </c>
      <c r="I321" s="262" t="str">
        <f>VLOOKUP(H321,'اعضاء هيئة التدريس'!$B$1:$D$300,2,FALSE)</f>
        <v>أ.د. محمد فتحي فرج</v>
      </c>
      <c r="J321" s="73"/>
      <c r="K321" s="73" t="s">
        <v>1119</v>
      </c>
      <c r="L321" s="73"/>
      <c r="M321" s="73"/>
      <c r="N321" s="73"/>
      <c r="O321" s="73"/>
      <c r="P321" s="1052"/>
      <c r="Q321" s="414"/>
      <c r="R321" s="143"/>
      <c r="S321" s="143"/>
      <c r="T321" s="4"/>
      <c r="U321" s="4"/>
      <c r="V321" s="4"/>
      <c r="W321" s="4"/>
      <c r="X321" s="4"/>
      <c r="Y321" s="4"/>
      <c r="Z321" s="143"/>
      <c r="AA321" s="4"/>
      <c r="AB321" s="143"/>
      <c r="AC321" s="143"/>
      <c r="AD321" s="91"/>
      <c r="AE321" s="91"/>
      <c r="AF321" s="283"/>
      <c r="AG321" s="283"/>
      <c r="AH321" s="283"/>
      <c r="AI321" s="283"/>
      <c r="AJ321" s="283"/>
      <c r="AK321" s="283"/>
      <c r="AL321" s="283"/>
      <c r="AM321" s="283"/>
      <c r="AN321" s="283"/>
      <c r="AO321" s="283"/>
      <c r="AP321" s="283"/>
      <c r="AQ321" s="283"/>
      <c r="AR321" s="283"/>
      <c r="BF321" s="251" t="e">
        <f>VLOOKUP(#REF!,'اعضاء هيئة التدريس'!#REF!,2,)</f>
        <v>#REF!</v>
      </c>
    </row>
    <row r="322" spans="1:58" s="272" customFormat="1" ht="15.75" hidden="1" customHeight="1">
      <c r="A322" s="328"/>
      <c r="B322" s="288" t="s">
        <v>724</v>
      </c>
      <c r="C322" s="726" t="str">
        <f>VLOOKUP(B322,مقررات!$A$1:$F$411,2,FALSE)</f>
        <v>كيمياء مناعة</v>
      </c>
      <c r="D322" s="211">
        <f>VLOOKUP(B322,مقررات!$A$1:$F$452,3,FALSE)</f>
        <v>2</v>
      </c>
      <c r="E322" s="211">
        <f>VLOOKUP(B322,مقررات!$A$1:$F$476,4,FALSE)</f>
        <v>2</v>
      </c>
      <c r="F322" s="211">
        <f t="shared" si="13"/>
        <v>3</v>
      </c>
      <c r="G322" s="60" t="str">
        <f>VLOOKUP(B322,مقررات!$A$1:$F$409,6,FALSE)</f>
        <v>Z412</v>
      </c>
      <c r="H322" s="60" t="s">
        <v>1895</v>
      </c>
      <c r="I322" s="262" t="str">
        <f>VLOOKUP(H322,'اعضاء هيئة التدريس'!$B$1:$D$300,2,FALSE)</f>
        <v>د. هاني عبدالعزيز</v>
      </c>
      <c r="J322" s="73"/>
      <c r="K322" s="73" t="s">
        <v>1067</v>
      </c>
      <c r="L322" s="73"/>
      <c r="M322" s="73"/>
      <c r="N322" s="73"/>
      <c r="O322" s="73"/>
      <c r="P322" s="1046"/>
      <c r="Q322" s="414"/>
      <c r="R322" s="143"/>
      <c r="S322" s="143"/>
      <c r="T322" s="4"/>
      <c r="U322" s="4"/>
      <c r="V322" s="4"/>
      <c r="W322" s="4"/>
      <c r="X322" s="4"/>
      <c r="Y322" s="4"/>
      <c r="Z322" s="143"/>
      <c r="AA322" s="4"/>
      <c r="AB322" s="143"/>
      <c r="AC322" s="143"/>
      <c r="AD322" s="91"/>
      <c r="AE322" s="91"/>
      <c r="AF322" s="283"/>
      <c r="AG322" s="283"/>
      <c r="AH322" s="283"/>
      <c r="AI322" s="283"/>
      <c r="AJ322" s="283"/>
      <c r="AK322" s="283"/>
      <c r="AL322" s="283"/>
      <c r="AM322" s="283"/>
      <c r="AN322" s="283"/>
      <c r="AO322" s="283"/>
      <c r="AP322" s="283"/>
      <c r="AQ322" s="283"/>
      <c r="AR322" s="283"/>
      <c r="BF322" s="251" t="e">
        <f>VLOOKUP(#REF!,'اعضاء هيئة التدريس'!#REF!,2,)</f>
        <v>#REF!</v>
      </c>
    </row>
    <row r="323" spans="1:58" s="272" customFormat="1" ht="15.75" hidden="1" customHeight="1">
      <c r="A323" s="328"/>
      <c r="B323" s="288" t="s">
        <v>693</v>
      </c>
      <c r="C323" s="756" t="str">
        <f>VLOOKUP(B323,مقررات!$A$1:$F$411,2,FALSE)</f>
        <v>تكنيك الميكروسكوب الالكترونى</v>
      </c>
      <c r="D323" s="418">
        <f>VLOOKUP(B323,مقررات!$A$1:$F$452,3,FALSE)</f>
        <v>1</v>
      </c>
      <c r="E323" s="418">
        <f>VLOOKUP(B323,مقررات!$A$1:$F$476,4,FALSE)</f>
        <v>2</v>
      </c>
      <c r="F323" s="418">
        <f t="shared" si="13"/>
        <v>2</v>
      </c>
      <c r="G323" s="418" t="str">
        <f>VLOOKUP(B323,مقررات!$A$1:$F$409,6,FALSE)</f>
        <v>Z227</v>
      </c>
      <c r="H323" s="418" t="s">
        <v>1868</v>
      </c>
      <c r="I323" s="260" t="str">
        <f>VLOOKUP(H323,'اعضاء هيئة التدريس'!$B$1:$D$300,2,FALSE)</f>
        <v>أ.د. صابر صقر</v>
      </c>
      <c r="J323" s="73"/>
      <c r="K323" s="73"/>
      <c r="L323" s="73"/>
      <c r="M323" s="73"/>
      <c r="N323" s="73"/>
      <c r="O323" s="777" t="s">
        <v>1121</v>
      </c>
      <c r="P323" s="255" t="s">
        <v>1318</v>
      </c>
      <c r="Q323" s="784"/>
      <c r="R323" s="757"/>
      <c r="S323" s="758"/>
      <c r="T323" s="328"/>
      <c r="U323" s="328"/>
      <c r="V323" s="328"/>
      <c r="W323" s="328"/>
      <c r="X323" s="328"/>
      <c r="Y323" s="328"/>
      <c r="Z323" s="328"/>
      <c r="AA323" s="328"/>
      <c r="AB323" s="260"/>
      <c r="AC323" s="260"/>
      <c r="AD323" s="760"/>
      <c r="AE323" s="760"/>
      <c r="AF323" s="283"/>
      <c r="AG323" s="283"/>
      <c r="AH323" s="283"/>
      <c r="AI323" s="283"/>
      <c r="AJ323" s="283"/>
      <c r="AK323" s="283"/>
      <c r="AL323" s="283"/>
      <c r="AM323" s="283"/>
      <c r="AN323" s="283"/>
      <c r="AO323" s="283"/>
      <c r="AP323" s="283"/>
      <c r="AQ323" s="283"/>
      <c r="AR323" s="283"/>
      <c r="BF323" s="251" t="e">
        <f>VLOOKUP(#REF!,'اعضاء هيئة التدريس'!#REF!,2,)</f>
        <v>#REF!</v>
      </c>
    </row>
    <row r="324" spans="1:58" s="272" customFormat="1" ht="15.75" hidden="1" customHeight="1">
      <c r="A324" s="367"/>
      <c r="B324" s="288" t="s">
        <v>718</v>
      </c>
      <c r="C324" s="726" t="str">
        <f>VLOOKUP(B324,مقررات!$A$1:$F$411,2,FALSE)</f>
        <v>غدد صماء لافقاريات</v>
      </c>
      <c r="D324" s="211">
        <f>VLOOKUP(B324,مقررات!$A$1:$F$452,3,FALSE)</f>
        <v>2</v>
      </c>
      <c r="E324" s="211">
        <f>VLOOKUP(B324,مقررات!$A$1:$F$476,4,FALSE)</f>
        <v>0</v>
      </c>
      <c r="F324" s="211">
        <f t="shared" si="13"/>
        <v>2</v>
      </c>
      <c r="G324" s="60" t="str">
        <f>VLOOKUP(B324,مقررات!$A$1:$F$409,6,FALSE)</f>
        <v>Z136</v>
      </c>
      <c r="H324" s="60" t="s">
        <v>1896</v>
      </c>
      <c r="I324" s="262" t="str">
        <f>VLOOKUP(H324,'اعضاء هيئة التدريس'!$B$1:$D$300,2,FALSE)</f>
        <v>د. شرين خليفة</v>
      </c>
      <c r="J324" s="73"/>
      <c r="K324" s="73"/>
      <c r="L324" s="73"/>
      <c r="M324" s="73" t="s">
        <v>1067</v>
      </c>
      <c r="N324" s="73"/>
      <c r="O324" s="73"/>
      <c r="P324" s="1045"/>
      <c r="Q324" s="447"/>
      <c r="R324" s="355"/>
      <c r="S324" s="265"/>
      <c r="T324" s="282"/>
      <c r="U324" s="282"/>
      <c r="V324" s="282"/>
      <c r="W324" s="282"/>
      <c r="X324" s="282"/>
      <c r="Y324" s="282"/>
      <c r="Z324" s="282"/>
      <c r="AA324" s="282"/>
      <c r="AB324" s="251"/>
      <c r="AC324" s="251"/>
      <c r="AD324" s="283"/>
      <c r="AE324" s="283"/>
      <c r="AF324" s="283"/>
      <c r="AG324" s="283"/>
      <c r="AH324" s="283"/>
      <c r="AI324" s="283"/>
      <c r="AJ324" s="283"/>
      <c r="AK324" s="283"/>
      <c r="AL324" s="283"/>
      <c r="AM324" s="283"/>
      <c r="AN324" s="283"/>
      <c r="AO324" s="283"/>
      <c r="AP324" s="283"/>
      <c r="AQ324" s="283"/>
      <c r="AR324" s="283"/>
      <c r="BF324" s="251" t="e">
        <f>VLOOKUP(#REF!,'اعضاء هيئة التدريس'!#REF!,2,)</f>
        <v>#REF!</v>
      </c>
    </row>
    <row r="325" spans="1:58" s="412" customFormat="1" ht="15.75" hidden="1" customHeight="1">
      <c r="A325" s="367"/>
      <c r="B325" s="288" t="s">
        <v>718</v>
      </c>
      <c r="C325" s="726" t="str">
        <f>VLOOKUP(B325,مقررات!$A$1:$F$411,2,FALSE)</f>
        <v>غدد صماء لافقاريات</v>
      </c>
      <c r="D325" s="211">
        <f>VLOOKUP(B325,مقررات!$A$1:$F$452,3,FALSE)</f>
        <v>2</v>
      </c>
      <c r="E325" s="211">
        <f>VLOOKUP(B325,مقررات!$A$1:$F$476,4,FALSE)</f>
        <v>0</v>
      </c>
      <c r="F325" s="211">
        <f t="shared" si="13"/>
        <v>2</v>
      </c>
      <c r="G325" s="60" t="str">
        <f>VLOOKUP(B325,مقررات!$A$1:$F$409,6,FALSE)</f>
        <v>Z136</v>
      </c>
      <c r="H325" s="60" t="s">
        <v>1929</v>
      </c>
      <c r="I325" s="262" t="str">
        <f>VLOOKUP(H325,'اعضاء هيئة التدريس'!$B$1:$D$300,2,FALSE)</f>
        <v>د. هدى حسن عبدالعظيم</v>
      </c>
      <c r="J325" s="73"/>
      <c r="K325" s="73"/>
      <c r="L325" s="73"/>
      <c r="M325" s="73" t="s">
        <v>1067</v>
      </c>
      <c r="N325" s="73"/>
      <c r="O325" s="73"/>
      <c r="P325" s="1045"/>
      <c r="Q325" s="447"/>
      <c r="R325" s="355"/>
      <c r="S325" s="265"/>
      <c r="T325" s="282"/>
      <c r="U325" s="282"/>
      <c r="V325" s="282"/>
      <c r="W325" s="282"/>
      <c r="X325" s="282"/>
      <c r="Y325" s="282"/>
      <c r="Z325" s="282"/>
      <c r="AA325" s="282"/>
      <c r="AB325" s="251"/>
      <c r="AC325" s="251"/>
      <c r="AD325" s="283"/>
      <c r="AE325" s="283"/>
      <c r="AF325" s="398"/>
      <c r="AG325" s="398"/>
      <c r="AH325" s="398"/>
      <c r="AI325" s="398"/>
      <c r="AJ325" s="398"/>
      <c r="AK325" s="398"/>
      <c r="AL325" s="398"/>
      <c r="AM325" s="398"/>
      <c r="AN325" s="398"/>
      <c r="AO325" s="398"/>
      <c r="AP325" s="398"/>
      <c r="AQ325" s="398"/>
      <c r="AR325" s="398"/>
      <c r="BF325" s="251" t="e">
        <f>VLOOKUP(#REF!,'اعضاء هيئة التدريس'!#REF!,2,)</f>
        <v>#REF!</v>
      </c>
    </row>
    <row r="326" spans="1:58" s="272" customFormat="1" ht="15" hidden="1" customHeight="1">
      <c r="A326" s="367"/>
      <c r="B326" s="288" t="s">
        <v>722</v>
      </c>
      <c r="C326" s="726" t="str">
        <f>VLOOKUP(B326,مقررات!$A$1:$F$411,2,FALSE)</f>
        <v>طفيليات متقدم</v>
      </c>
      <c r="D326" s="211">
        <f>VLOOKUP(B326,مقررات!$A$1:$F$452,3,FALSE)</f>
        <v>2</v>
      </c>
      <c r="E326" s="211">
        <f>VLOOKUP(B326,مقررات!$A$1:$F$476,4,FALSE)</f>
        <v>2</v>
      </c>
      <c r="F326" s="211">
        <f t="shared" si="13"/>
        <v>3</v>
      </c>
      <c r="G326" s="60" t="str">
        <f>VLOOKUP(B326,مقررات!$A$1:$F$409,6,FALSE)</f>
        <v>Z338</v>
      </c>
      <c r="H326" s="60" t="s">
        <v>1887</v>
      </c>
      <c r="I326" s="262" t="str">
        <f>VLOOKUP(H326,'اعضاء هيئة التدريس'!$B$1:$D$300,2,FALSE)</f>
        <v>أ.د. عاطف الطوخي</v>
      </c>
      <c r="J326" s="73"/>
      <c r="K326" s="73"/>
      <c r="L326" s="73" t="s">
        <v>1067</v>
      </c>
      <c r="M326" s="73"/>
      <c r="N326" s="73"/>
      <c r="O326" s="73"/>
      <c r="P326" s="386" t="s">
        <v>1317</v>
      </c>
      <c r="Q326" s="445"/>
      <c r="R326" s="370"/>
      <c r="S326" s="265"/>
      <c r="T326" s="282"/>
      <c r="U326" s="282"/>
      <c r="V326" s="282"/>
      <c r="W326" s="282"/>
      <c r="X326" s="282"/>
      <c r="Y326" s="282"/>
      <c r="Z326" s="282"/>
      <c r="AA326" s="282"/>
      <c r="AB326" s="251"/>
      <c r="AC326" s="251"/>
      <c r="AD326" s="283"/>
      <c r="AE326" s="283"/>
      <c r="AF326" s="283"/>
      <c r="AG326" s="283"/>
      <c r="AH326" s="283"/>
      <c r="AI326" s="283"/>
      <c r="AJ326" s="283"/>
      <c r="AK326" s="283"/>
      <c r="AL326" s="283"/>
      <c r="AM326" s="283"/>
      <c r="AN326" s="283"/>
      <c r="AO326" s="283"/>
      <c r="AP326" s="283"/>
      <c r="AQ326" s="283"/>
      <c r="AR326" s="283"/>
      <c r="BF326" s="251" t="e">
        <f>VLOOKUP(#REF!,'اعضاء هيئة التدريس'!#REF!,2,)</f>
        <v>#REF!</v>
      </c>
    </row>
    <row r="327" spans="1:58" s="272" customFormat="1" ht="15.75" hidden="1">
      <c r="A327" s="367"/>
      <c r="B327" s="288" t="s">
        <v>720</v>
      </c>
      <c r="C327" s="726" t="str">
        <f>VLOOKUP(B327,مقررات!$A$1:$F$411,2,FALSE)</f>
        <v>بيولوجيا الاسماك</v>
      </c>
      <c r="D327" s="211">
        <f>VLOOKUP(B327,مقررات!$A$1:$F$452,3,FALSE)</f>
        <v>1</v>
      </c>
      <c r="E327" s="211">
        <f>VLOOKUP(B327,مقررات!$A$1:$F$476,4,FALSE)</f>
        <v>2</v>
      </c>
      <c r="F327" s="211">
        <f t="shared" si="13"/>
        <v>2</v>
      </c>
      <c r="G327" s="60" t="str">
        <f>VLOOKUP(B327,مقررات!$A$1:$F$409,6,FALSE)</f>
        <v>Z2410</v>
      </c>
      <c r="H327" s="60" t="s">
        <v>1880</v>
      </c>
      <c r="I327" s="262" t="str">
        <f>VLOOKUP(H327,'اعضاء هيئة التدريس'!$B$1:$D$300,2,FALSE)</f>
        <v>أ.د. السيد خلاف</v>
      </c>
      <c r="J327" s="73"/>
      <c r="K327" s="73"/>
      <c r="L327" s="73" t="s">
        <v>1233</v>
      </c>
      <c r="M327" s="73"/>
      <c r="N327" s="73"/>
      <c r="O327" s="73"/>
      <c r="P327" s="252"/>
      <c r="Q327" s="440"/>
      <c r="R327" s="370"/>
      <c r="S327" s="265"/>
      <c r="T327" s="282"/>
      <c r="U327" s="282"/>
      <c r="V327" s="282"/>
      <c r="W327" s="282"/>
      <c r="X327" s="282"/>
      <c r="Y327" s="282"/>
      <c r="Z327" s="282"/>
      <c r="AA327" s="282"/>
      <c r="AB327" s="251"/>
      <c r="AC327" s="251"/>
      <c r="AD327" s="283"/>
      <c r="AE327" s="283"/>
      <c r="AF327" s="284"/>
      <c r="AG327" s="283"/>
      <c r="AH327" s="283"/>
      <c r="AI327" s="283"/>
      <c r="AJ327" s="283"/>
      <c r="AK327" s="283"/>
      <c r="AL327" s="283"/>
      <c r="AM327" s="283"/>
      <c r="AN327" s="283"/>
      <c r="AO327" s="283"/>
      <c r="AP327" s="283"/>
      <c r="AQ327" s="283"/>
      <c r="AR327" s="283"/>
      <c r="BF327" s="251" t="e">
        <f>VLOOKUP(#REF!,'اعضاء هيئة التدريس'!#REF!,2,)</f>
        <v>#REF!</v>
      </c>
    </row>
    <row r="328" spans="1:58" s="272" customFormat="1" ht="15.75" hidden="1">
      <c r="A328" s="367"/>
      <c r="B328" s="288" t="s">
        <v>727</v>
      </c>
      <c r="C328" s="726" t="str">
        <f>VLOOKUP(B328,مقررات!$A$1:$F$411,2,FALSE)</f>
        <v>فسيولوجيا الحشرات</v>
      </c>
      <c r="D328" s="211">
        <f>VLOOKUP(B328,مقررات!$A$1:$F$452,3,FALSE)</f>
        <v>1</v>
      </c>
      <c r="E328" s="211">
        <f>VLOOKUP(B328,مقررات!$A$1:$F$476,4,FALSE)</f>
        <v>2</v>
      </c>
      <c r="F328" s="211">
        <f t="shared" si="13"/>
        <v>2</v>
      </c>
      <c r="G328" s="60" t="str">
        <f>VLOOKUP(B328,مقررات!$A$1:$F$409,6,FALSE)</f>
        <v>Z158</v>
      </c>
      <c r="H328" s="60" t="s">
        <v>1875</v>
      </c>
      <c r="I328" s="262" t="str">
        <f>VLOOKUP(H328,'اعضاء هيئة التدريس'!$B$1:$D$300,2,FALSE)</f>
        <v>أ.د. طلعت عمارة</v>
      </c>
      <c r="J328" s="73"/>
      <c r="K328" s="73"/>
      <c r="L328" s="73"/>
      <c r="M328" s="73"/>
      <c r="N328" s="73" t="s">
        <v>1067</v>
      </c>
      <c r="O328" s="73"/>
      <c r="P328" s="383"/>
      <c r="Q328" s="446"/>
      <c r="R328" s="654"/>
      <c r="S328" s="265"/>
      <c r="T328" s="282"/>
      <c r="U328" s="282"/>
      <c r="V328" s="282"/>
      <c r="W328" s="282"/>
      <c r="X328" s="282"/>
      <c r="Y328" s="282"/>
      <c r="Z328" s="282"/>
      <c r="AA328" s="282"/>
      <c r="AB328" s="251"/>
      <c r="AC328" s="251"/>
      <c r="AD328" s="283"/>
      <c r="AE328" s="283"/>
      <c r="AF328" s="284"/>
      <c r="AG328" s="283"/>
      <c r="AH328" s="283"/>
      <c r="AI328" s="283"/>
      <c r="AJ328" s="283"/>
      <c r="AK328" s="283"/>
      <c r="AL328" s="283"/>
      <c r="AM328" s="283"/>
      <c r="AN328" s="283"/>
      <c r="AO328" s="283"/>
      <c r="AP328" s="283"/>
      <c r="AQ328" s="283"/>
      <c r="AR328" s="283"/>
      <c r="BF328" s="251" t="e">
        <f>VLOOKUP(#REF!,'اعضاء هيئة التدريس'!#REF!,2,)</f>
        <v>#REF!</v>
      </c>
    </row>
    <row r="329" spans="1:58" s="283" customFormat="1" ht="15.75" hidden="1" customHeight="1">
      <c r="A329" s="328"/>
      <c r="B329" s="288" t="s">
        <v>723</v>
      </c>
      <c r="C329" s="726" t="str">
        <f>VLOOKUP(B329,مقررات!$A$1:$F$411,2,FALSE)</f>
        <v>ادارة وحماية البيئة</v>
      </c>
      <c r="D329" s="211">
        <f>VLOOKUP(B329,مقررات!$A$1:$F$452,3,FALSE)</f>
        <v>2</v>
      </c>
      <c r="E329" s="211">
        <f>VLOOKUP(B329,مقررات!$A$1:$F$476,4,FALSE)</f>
        <v>0</v>
      </c>
      <c r="F329" s="211">
        <f t="shared" si="13"/>
        <v>2</v>
      </c>
      <c r="G329" s="60">
        <f>VLOOKUP(B329,مقررات!$A$1:$F$409,6,FALSE)</f>
        <v>0</v>
      </c>
      <c r="H329" s="60" t="s">
        <v>1869</v>
      </c>
      <c r="I329" s="262" t="str">
        <f>VLOOKUP(H329,'اعضاء هيئة التدريس'!$B$1:$D$300,2,FALSE)</f>
        <v>أ.د. علاء النعناعي</v>
      </c>
      <c r="J329" s="73"/>
      <c r="K329" s="73"/>
      <c r="L329" s="73" t="s">
        <v>1067</v>
      </c>
      <c r="M329" s="73"/>
      <c r="N329" s="73"/>
      <c r="O329" s="73"/>
      <c r="P329" s="744"/>
      <c r="Q329" s="91"/>
      <c r="R329" s="91"/>
      <c r="S329" s="91"/>
      <c r="T329" s="89"/>
      <c r="U329" s="89"/>
      <c r="V329" s="89"/>
      <c r="W329" s="89"/>
      <c r="X329" s="89"/>
      <c r="Y329" s="89"/>
      <c r="Z329" s="91"/>
      <c r="AA329" s="89"/>
      <c r="AB329" s="91"/>
      <c r="AC329" s="91"/>
      <c r="AD329" s="91"/>
      <c r="AE329" s="91"/>
      <c r="AF329" s="284"/>
      <c r="BF329" s="294" t="e">
        <f>VLOOKUP(#REF!,'اعضاء هيئة التدريس'!#REF!,2,)</f>
        <v>#REF!</v>
      </c>
    </row>
    <row r="330" spans="1:58" s="284" customFormat="1" ht="15.75" hidden="1" customHeight="1">
      <c r="A330" s="328"/>
      <c r="B330" s="717"/>
      <c r="C330" s="729"/>
      <c r="D330" s="403"/>
      <c r="E330" s="403"/>
      <c r="F330" s="403"/>
      <c r="G330" s="52"/>
      <c r="H330" s="52"/>
      <c r="I330" s="49"/>
      <c r="J330" s="37"/>
      <c r="K330" s="37"/>
      <c r="L330" s="37"/>
      <c r="M330" s="37"/>
      <c r="N330" s="37"/>
      <c r="O330" s="37"/>
      <c r="P330" s="1051"/>
      <c r="Q330" s="91"/>
      <c r="R330" s="91"/>
      <c r="S330" s="91"/>
      <c r="T330" s="89"/>
      <c r="U330" s="89"/>
      <c r="V330" s="89"/>
      <c r="W330" s="89"/>
      <c r="X330" s="89"/>
      <c r="Y330" s="89"/>
      <c r="Z330" s="91"/>
      <c r="AA330" s="89"/>
      <c r="AB330" s="91"/>
      <c r="AC330" s="91"/>
      <c r="AD330" s="92"/>
      <c r="AE330" s="92"/>
      <c r="AF330" s="283"/>
      <c r="BF330" s="294" t="e">
        <f>VLOOKUP(#REF!,'اعضاء هيئة التدريس'!#REF!,2,)</f>
        <v>#REF!</v>
      </c>
    </row>
    <row r="331" spans="1:58" s="283" customFormat="1" ht="15.75" hidden="1" customHeight="1">
      <c r="A331" s="367"/>
      <c r="B331" s="245"/>
      <c r="C331" s="728"/>
      <c r="D331" s="225"/>
      <c r="E331" s="225"/>
      <c r="F331" s="225"/>
      <c r="G331" s="60"/>
      <c r="H331" s="60"/>
      <c r="I331" s="266"/>
      <c r="J331" s="256"/>
      <c r="K331" s="256"/>
      <c r="L331" s="256"/>
      <c r="M331" s="256"/>
      <c r="N331" s="256"/>
      <c r="O331" s="256"/>
      <c r="P331" s="256"/>
      <c r="Q331" s="824"/>
      <c r="R331" s="570"/>
      <c r="S331" s="360"/>
      <c r="T331" s="357"/>
      <c r="U331" s="357"/>
      <c r="V331" s="357"/>
      <c r="W331" s="357"/>
      <c r="X331" s="357"/>
      <c r="Y331" s="357"/>
      <c r="Z331" s="357"/>
      <c r="AA331" s="357"/>
      <c r="BF331" s="294" t="e">
        <f>VLOOKUP(#REF!,'اعضاء هيئة التدريس'!#REF!,2,)</f>
        <v>#REF!</v>
      </c>
    </row>
    <row r="332" spans="1:58" s="283" customFormat="1" ht="15.75" hidden="1" customHeight="1">
      <c r="A332" s="328"/>
      <c r="B332" s="717"/>
      <c r="C332" s="729"/>
      <c r="D332" s="403"/>
      <c r="E332" s="403"/>
      <c r="F332" s="403"/>
      <c r="G332" s="52"/>
      <c r="H332" s="52"/>
      <c r="I332" s="49"/>
      <c r="J332" s="37"/>
      <c r="K332" s="37"/>
      <c r="L332" s="37"/>
      <c r="M332" s="37"/>
      <c r="N332" s="37"/>
      <c r="O332" s="37"/>
      <c r="P332" s="1051"/>
      <c r="Q332" s="91"/>
      <c r="R332" s="91"/>
      <c r="S332" s="91"/>
      <c r="T332" s="89"/>
      <c r="U332" s="89"/>
      <c r="V332" s="89"/>
      <c r="W332" s="89"/>
      <c r="X332" s="89"/>
      <c r="Y332" s="89"/>
      <c r="Z332" s="91"/>
      <c r="AA332" s="89"/>
      <c r="AB332" s="91"/>
      <c r="AC332" s="91"/>
      <c r="AD332" s="91"/>
      <c r="AE332" s="91"/>
      <c r="BF332" s="294" t="e">
        <f>VLOOKUP(#REF!,'اعضاء هيئة التدريس'!#REF!,2,)</f>
        <v>#REF!</v>
      </c>
    </row>
    <row r="333" spans="1:58" s="283" customFormat="1" ht="28.5" hidden="1" customHeight="1">
      <c r="A333" s="367"/>
      <c r="B333" s="245"/>
      <c r="C333" s="728"/>
      <c r="D333" s="225"/>
      <c r="E333" s="225"/>
      <c r="F333" s="225"/>
      <c r="G333" s="60"/>
      <c r="H333" s="60"/>
      <c r="I333" s="266"/>
      <c r="J333" s="256"/>
      <c r="K333" s="256"/>
      <c r="L333" s="256"/>
      <c r="M333" s="256"/>
      <c r="N333" s="256"/>
      <c r="O333" s="256"/>
      <c r="P333" s="256"/>
      <c r="Q333" s="631"/>
      <c r="R333" s="570"/>
      <c r="S333" s="360"/>
      <c r="T333" s="357"/>
      <c r="U333" s="357"/>
      <c r="V333" s="357"/>
      <c r="W333" s="357"/>
      <c r="X333" s="357"/>
      <c r="Y333" s="357"/>
      <c r="Z333" s="357"/>
      <c r="AA333" s="357"/>
      <c r="BF333" s="294" t="e">
        <f>VLOOKUP(#REF!,'اعضاء هيئة التدريس'!#REF!,2,)</f>
        <v>#REF!</v>
      </c>
    </row>
    <row r="334" spans="1:58" s="283" customFormat="1" ht="15.75" hidden="1" customHeight="1">
      <c r="A334" s="328"/>
      <c r="B334" s="717"/>
      <c r="C334" s="729"/>
      <c r="D334" s="403"/>
      <c r="E334" s="403"/>
      <c r="F334" s="403"/>
      <c r="G334" s="52"/>
      <c r="H334" s="52"/>
      <c r="I334" s="49"/>
      <c r="J334" s="37"/>
      <c r="K334" s="37"/>
      <c r="L334" s="37"/>
      <c r="M334" s="37"/>
      <c r="N334" s="37"/>
      <c r="O334" s="37"/>
      <c r="P334" s="1051"/>
      <c r="Q334" s="91"/>
      <c r="R334" s="91"/>
      <c r="S334" s="91"/>
      <c r="T334" s="89"/>
      <c r="U334" s="89"/>
      <c r="V334" s="89"/>
      <c r="W334" s="89"/>
      <c r="X334" s="89"/>
      <c r="Y334" s="89"/>
      <c r="Z334" s="91"/>
      <c r="AA334" s="89"/>
      <c r="AB334" s="91"/>
      <c r="AC334" s="91"/>
      <c r="AD334" s="92"/>
      <c r="AE334" s="92"/>
      <c r="BF334" s="294" t="e">
        <f>VLOOKUP(#REF!,'اعضاء هيئة التدريس'!#REF!,2,)</f>
        <v>#REF!</v>
      </c>
    </row>
    <row r="335" spans="1:58" s="283" customFormat="1" ht="28.5" hidden="1" customHeight="1">
      <c r="A335" s="367"/>
      <c r="B335" s="245"/>
      <c r="C335" s="728"/>
      <c r="D335" s="211"/>
      <c r="E335" s="211"/>
      <c r="F335" s="211"/>
      <c r="G335" s="60"/>
      <c r="H335" s="60"/>
      <c r="I335" s="276"/>
      <c r="J335" s="256"/>
      <c r="K335" s="256"/>
      <c r="L335" s="256"/>
      <c r="M335" s="256"/>
      <c r="N335" s="256"/>
      <c r="O335" s="256"/>
      <c r="P335" s="256"/>
      <c r="Q335" s="816"/>
      <c r="R335" s="570"/>
      <c r="S335" s="360"/>
      <c r="T335" s="357"/>
      <c r="U335" s="357"/>
      <c r="V335" s="357"/>
      <c r="W335" s="357"/>
      <c r="X335" s="357"/>
      <c r="Y335" s="357"/>
      <c r="Z335" s="357"/>
      <c r="AA335" s="357"/>
      <c r="BF335" s="294" t="e">
        <f>VLOOKUP(#REF!,'اعضاء هيئة التدريس'!#REF!,2,)</f>
        <v>#REF!</v>
      </c>
    </row>
    <row r="336" spans="1:58" s="283" customFormat="1" ht="26.25" customHeight="1">
      <c r="A336" s="367">
        <v>11</v>
      </c>
      <c r="B336" s="288" t="s">
        <v>988</v>
      </c>
      <c r="C336" s="770" t="str">
        <f>VLOOKUP(B336,مقررات!$A$1:$F$411,2,FALSE)</f>
        <v>إحصاء</v>
      </c>
      <c r="D336" s="211">
        <f>VLOOKUP(B336,مقررات!$A$1:$F$452,3,FALSE)</f>
        <v>1</v>
      </c>
      <c r="E336" s="211">
        <f>VLOOKUP(B336,مقررات!$A$1:$F$476,4,FALSE)</f>
        <v>0</v>
      </c>
      <c r="F336" s="211">
        <f t="shared" ref="F336" si="14">D336+0.5*E336</f>
        <v>1</v>
      </c>
      <c r="G336" s="1127"/>
      <c r="H336" s="60"/>
      <c r="I336" s="262" t="s">
        <v>2099</v>
      </c>
      <c r="J336" s="143"/>
      <c r="K336" s="1113" t="s">
        <v>1119</v>
      </c>
      <c r="L336" s="767"/>
      <c r="M336" s="1113"/>
      <c r="N336" s="1110"/>
      <c r="O336" s="1110"/>
      <c r="P336" s="1090"/>
      <c r="Q336" s="816"/>
      <c r="R336" s="570"/>
      <c r="S336" s="360"/>
      <c r="T336" s="357"/>
      <c r="U336" s="357"/>
      <c r="V336" s="357"/>
      <c r="W336" s="357"/>
      <c r="X336" s="357"/>
      <c r="Y336" s="357"/>
      <c r="Z336" s="357"/>
      <c r="AA336" s="357"/>
      <c r="BF336" s="294"/>
    </row>
    <row r="337" spans="1:58" s="283" customFormat="1" ht="22.5" customHeight="1">
      <c r="A337" s="817"/>
      <c r="B337" s="818"/>
      <c r="C337" s="819"/>
      <c r="D337" s="820"/>
      <c r="E337" s="820"/>
      <c r="F337" s="967">
        <v>18</v>
      </c>
      <c r="G337" s="821"/>
      <c r="H337" s="821"/>
      <c r="I337" s="825"/>
      <c r="J337" s="822"/>
      <c r="K337" s="822"/>
      <c r="L337" s="822"/>
      <c r="M337" s="822"/>
      <c r="N337" s="822"/>
      <c r="O337" s="822"/>
      <c r="P337" s="1054"/>
      <c r="Q337" s="91"/>
      <c r="R337" s="91"/>
      <c r="S337" s="91"/>
      <c r="T337" s="89"/>
      <c r="U337" s="89"/>
      <c r="V337" s="89"/>
      <c r="W337" s="89"/>
      <c r="X337" s="89"/>
      <c r="Y337" s="89"/>
      <c r="Z337" s="91"/>
      <c r="AA337" s="89"/>
      <c r="AB337" s="91"/>
      <c r="AC337" s="91"/>
      <c r="AD337" s="92"/>
      <c r="AE337" s="92"/>
      <c r="BF337" s="294" t="e">
        <f>VLOOKUP(#REF!,'اعضاء هيئة التدريس'!#REF!,2,)</f>
        <v>#REF!</v>
      </c>
    </row>
    <row r="338" spans="1:58" s="29" customFormat="1" ht="15.75">
      <c r="A338" s="1151" t="s">
        <v>2020</v>
      </c>
      <c r="B338" s="1151"/>
      <c r="C338" s="1151"/>
      <c r="D338" s="1151"/>
      <c r="E338" s="1151"/>
      <c r="F338" s="1151"/>
      <c r="G338" s="1151"/>
      <c r="H338" s="1151"/>
      <c r="I338" s="1151"/>
      <c r="J338" s="1151"/>
      <c r="K338" s="1151"/>
      <c r="L338" s="1151"/>
      <c r="M338" s="1151"/>
      <c r="N338" s="1151"/>
      <c r="O338" s="1151"/>
      <c r="P338" s="1151"/>
      <c r="Q338" s="970"/>
      <c r="R338" s="970"/>
      <c r="S338" s="970"/>
      <c r="T338" s="800"/>
      <c r="W338" s="800"/>
      <c r="AC338" s="969"/>
    </row>
    <row r="339" spans="1:58" s="29" customFormat="1" ht="15.75">
      <c r="A339" s="968"/>
      <c r="B339" s="800"/>
      <c r="C339" s="970"/>
      <c r="D339" s="971"/>
      <c r="E339" s="971"/>
      <c r="F339" s="971"/>
      <c r="G339" s="971"/>
      <c r="H339" s="972"/>
      <c r="J339" s="800"/>
      <c r="K339" s="800"/>
      <c r="L339" s="800"/>
      <c r="M339" s="800"/>
      <c r="N339" s="800"/>
      <c r="O339" s="800"/>
      <c r="P339" s="337"/>
      <c r="T339" s="800"/>
      <c r="W339" s="800"/>
      <c r="AC339" s="969"/>
    </row>
    <row r="340" spans="1:58" s="29" customFormat="1" ht="15.75">
      <c r="A340" s="968"/>
      <c r="B340" s="800"/>
      <c r="C340" s="970"/>
      <c r="D340" s="971"/>
      <c r="E340" s="971"/>
      <c r="F340" s="971"/>
      <c r="G340" s="971"/>
      <c r="H340" s="972"/>
      <c r="J340" s="800"/>
      <c r="K340" s="800"/>
      <c r="L340" s="800"/>
      <c r="M340" s="800"/>
      <c r="N340" s="800"/>
      <c r="O340" s="800"/>
      <c r="P340" s="337"/>
      <c r="T340" s="800"/>
      <c r="W340" s="800"/>
      <c r="AC340" s="969"/>
    </row>
    <row r="341" spans="1:58" s="975" customFormat="1" ht="36">
      <c r="A341" s="973"/>
      <c r="B341" s="1139" t="s">
        <v>2021</v>
      </c>
      <c r="C341" s="1139"/>
      <c r="D341" s="1139"/>
      <c r="E341" s="974"/>
      <c r="F341" s="974"/>
      <c r="G341" s="974"/>
      <c r="H341" s="1030"/>
      <c r="I341" s="1152" t="s">
        <v>2022</v>
      </c>
      <c r="J341" s="1152"/>
      <c r="K341" s="1138" t="s">
        <v>2023</v>
      </c>
      <c r="L341" s="1138"/>
      <c r="M341" s="1138"/>
      <c r="N341" s="1138"/>
      <c r="O341" s="1138"/>
      <c r="P341" s="1138"/>
      <c r="Q341" s="1138"/>
      <c r="T341" s="974"/>
      <c r="W341" s="974"/>
      <c r="AC341" s="976"/>
    </row>
    <row r="342" spans="1:58" s="369" customFormat="1" ht="15.75" customHeight="1">
      <c r="A342" s="564"/>
      <c r="B342" s="380"/>
      <c r="C342" s="814"/>
      <c r="D342" s="815"/>
      <c r="E342" s="815"/>
      <c r="F342" s="815"/>
      <c r="G342" s="567"/>
      <c r="H342" s="567"/>
      <c r="I342" s="568"/>
      <c r="J342" s="816"/>
      <c r="K342" s="816"/>
      <c r="L342" s="816"/>
      <c r="M342" s="816"/>
      <c r="N342" s="816"/>
      <c r="O342" s="816"/>
      <c r="P342" s="816"/>
      <c r="Q342" s="816"/>
      <c r="R342" s="570"/>
      <c r="S342" s="360"/>
      <c r="T342" s="357"/>
      <c r="U342" s="357"/>
      <c r="V342" s="357"/>
      <c r="W342" s="357"/>
      <c r="X342" s="357"/>
      <c r="Y342" s="357"/>
      <c r="Z342" s="357"/>
      <c r="AA342" s="357"/>
      <c r="AB342" s="283"/>
      <c r="AC342" s="283"/>
      <c r="AD342" s="283"/>
      <c r="AE342" s="283"/>
      <c r="BF342" s="294" t="e">
        <f>VLOOKUP(#REF!,'اعضاء هيئة التدريس'!#REF!,2,)</f>
        <v>#REF!</v>
      </c>
    </row>
    <row r="343" spans="1:58" s="369" customFormat="1" ht="15.75" customHeight="1">
      <c r="A343" s="817"/>
      <c r="B343" s="818"/>
      <c r="C343" s="819"/>
      <c r="D343" s="820"/>
      <c r="E343" s="820"/>
      <c r="F343" s="820"/>
      <c r="G343" s="821"/>
      <c r="H343" s="821"/>
      <c r="I343" s="812"/>
      <c r="J343" s="822"/>
      <c r="K343" s="822"/>
      <c r="L343" s="822"/>
      <c r="M343" s="822"/>
      <c r="N343" s="822"/>
      <c r="O343" s="822"/>
      <c r="P343" s="1054"/>
      <c r="Q343" s="91"/>
      <c r="R343" s="91"/>
      <c r="S343" s="91"/>
      <c r="T343" s="89"/>
      <c r="U343" s="89"/>
      <c r="V343" s="89"/>
      <c r="W343" s="89"/>
      <c r="X343" s="89"/>
      <c r="Y343" s="89"/>
      <c r="Z343" s="91"/>
      <c r="AA343" s="89"/>
      <c r="AB343" s="91"/>
      <c r="AC343" s="91"/>
      <c r="AD343" s="91"/>
      <c r="AE343" s="91"/>
      <c r="BF343" s="294" t="e">
        <f>VLOOKUP(#REF!,'اعضاء هيئة التدريس'!#REF!,2,)</f>
        <v>#REF!</v>
      </c>
    </row>
    <row r="344" spans="1:58" s="369" customFormat="1" ht="15.75" customHeight="1">
      <c r="A344" s="564"/>
      <c r="B344" s="380"/>
      <c r="C344" s="814"/>
      <c r="D344" s="815"/>
      <c r="E344" s="815"/>
      <c r="F344" s="815"/>
      <c r="G344" s="567"/>
      <c r="H344" s="567"/>
      <c r="I344" s="568"/>
      <c r="J344" s="816"/>
      <c r="K344" s="816"/>
      <c r="L344" s="816"/>
      <c r="M344" s="816"/>
      <c r="N344" s="816"/>
      <c r="O344" s="816"/>
      <c r="P344" s="631"/>
      <c r="Q344" s="631"/>
      <c r="R344" s="651"/>
      <c r="S344" s="360"/>
      <c r="T344" s="357"/>
      <c r="U344" s="357"/>
      <c r="V344" s="357"/>
      <c r="W344" s="357"/>
      <c r="X344" s="357"/>
      <c r="Y344" s="357"/>
      <c r="Z344" s="357"/>
      <c r="AA344" s="357"/>
      <c r="AB344" s="283"/>
      <c r="AC344" s="283"/>
      <c r="AD344" s="283"/>
      <c r="AE344" s="283"/>
      <c r="BF344" s="294" t="e">
        <f>VLOOKUP(#REF!,'اعضاء هيئة التدريس'!#REF!,2,)</f>
        <v>#REF!</v>
      </c>
    </row>
    <row r="345" spans="1:58" s="91" customFormat="1" ht="15.75" customHeight="1">
      <c r="A345" s="817"/>
      <c r="B345" s="818"/>
      <c r="C345" s="819"/>
      <c r="D345" s="820"/>
      <c r="E345" s="820"/>
      <c r="F345" s="820"/>
      <c r="G345" s="821"/>
      <c r="H345" s="821"/>
      <c r="I345" s="812"/>
      <c r="J345" s="822"/>
      <c r="K345" s="822"/>
      <c r="L345" s="822"/>
      <c r="M345" s="822"/>
      <c r="N345" s="822"/>
      <c r="O345" s="822"/>
      <c r="P345" s="1056"/>
      <c r="T345" s="89"/>
      <c r="U345" s="89"/>
      <c r="V345" s="89"/>
      <c r="W345" s="89"/>
      <c r="X345" s="89"/>
      <c r="Y345" s="89"/>
      <c r="AA345" s="89"/>
      <c r="AG345" s="811"/>
      <c r="BF345" s="294" t="e">
        <f>VLOOKUP(#REF!,'اعضاء هيئة التدريس'!#REF!,2,)</f>
        <v>#REF!</v>
      </c>
    </row>
    <row r="346" spans="1:58" s="283" customFormat="1" ht="25.5" customHeight="1">
      <c r="A346" s="564"/>
      <c r="B346" s="380"/>
      <c r="C346" s="814"/>
      <c r="D346" s="815"/>
      <c r="E346" s="815"/>
      <c r="F346" s="815"/>
      <c r="G346" s="567"/>
      <c r="H346" s="567"/>
      <c r="I346" s="568"/>
      <c r="J346" s="816"/>
      <c r="K346" s="816"/>
      <c r="L346" s="816"/>
      <c r="M346" s="816"/>
      <c r="N346" s="827"/>
      <c r="O346" s="816"/>
      <c r="P346" s="816"/>
      <c r="Q346" s="631"/>
      <c r="R346" s="570"/>
      <c r="S346" s="360"/>
      <c r="T346" s="357"/>
      <c r="U346" s="357"/>
      <c r="V346" s="357"/>
      <c r="W346" s="357"/>
      <c r="X346" s="357"/>
      <c r="Y346" s="357"/>
      <c r="Z346" s="357"/>
      <c r="AA346" s="357"/>
    </row>
    <row r="347" spans="1:58" s="283" customFormat="1" ht="22.5" customHeight="1">
      <c r="A347" s="817"/>
      <c r="B347" s="818"/>
      <c r="C347" s="819"/>
      <c r="D347" s="820"/>
      <c r="E347" s="820"/>
      <c r="F347" s="820"/>
      <c r="G347" s="821"/>
      <c r="H347" s="821"/>
      <c r="I347" s="812"/>
      <c r="J347" s="822"/>
      <c r="K347" s="822"/>
      <c r="L347" s="822"/>
      <c r="M347" s="822"/>
      <c r="N347" s="822"/>
      <c r="O347" s="822"/>
      <c r="P347" s="1054"/>
      <c r="Q347" s="91"/>
      <c r="R347" s="91"/>
      <c r="S347" s="91"/>
      <c r="T347" s="89"/>
      <c r="U347" s="89"/>
      <c r="V347" s="89"/>
      <c r="W347" s="89"/>
      <c r="X347" s="89"/>
      <c r="Y347" s="89"/>
      <c r="Z347" s="91"/>
      <c r="AA347" s="89"/>
      <c r="AB347" s="91"/>
      <c r="AC347" s="91"/>
      <c r="AD347" s="91"/>
      <c r="AE347" s="91"/>
    </row>
    <row r="348" spans="1:58" s="284" customFormat="1" ht="15.75" customHeight="1">
      <c r="A348" s="564"/>
      <c r="B348" s="380"/>
      <c r="C348" s="814"/>
      <c r="D348" s="815"/>
      <c r="E348" s="815"/>
      <c r="F348" s="815"/>
      <c r="G348" s="828"/>
      <c r="H348" s="828"/>
      <c r="I348" s="568"/>
      <c r="J348" s="816"/>
      <c r="K348" s="816"/>
      <c r="L348" s="816"/>
      <c r="M348" s="816"/>
      <c r="N348" s="816"/>
      <c r="O348" s="827"/>
      <c r="P348" s="631"/>
      <c r="Q348" s="631"/>
      <c r="R348" s="651"/>
      <c r="S348" s="360"/>
      <c r="T348" s="357"/>
      <c r="U348" s="357"/>
      <c r="V348" s="357"/>
      <c r="W348" s="357"/>
      <c r="X348" s="357"/>
      <c r="Y348" s="357"/>
      <c r="Z348" s="357"/>
      <c r="AA348" s="357"/>
      <c r="AB348" s="283"/>
      <c r="AC348" s="283"/>
      <c r="AD348" s="283"/>
      <c r="AE348" s="283"/>
      <c r="AF348" s="283"/>
    </row>
    <row r="349" spans="1:58" s="283" customFormat="1" ht="47.25" customHeight="1">
      <c r="A349" s="817"/>
      <c r="B349" s="818"/>
      <c r="C349" s="819"/>
      <c r="D349" s="820"/>
      <c r="E349" s="820"/>
      <c r="F349" s="820"/>
      <c r="G349" s="829"/>
      <c r="H349" s="829"/>
      <c r="I349" s="812"/>
      <c r="J349" s="822"/>
      <c r="K349" s="822"/>
      <c r="L349" s="822"/>
      <c r="M349" s="822"/>
      <c r="N349" s="822"/>
      <c r="O349" s="822"/>
      <c r="P349" s="1056"/>
      <c r="Q349" s="91"/>
      <c r="R349" s="91"/>
      <c r="S349" s="91"/>
      <c r="T349" s="89"/>
      <c r="U349" s="89"/>
      <c r="V349" s="89"/>
      <c r="W349" s="89"/>
      <c r="X349" s="89"/>
      <c r="Y349" s="89"/>
      <c r="Z349" s="91"/>
      <c r="AA349" s="89"/>
      <c r="AB349" s="91"/>
      <c r="AC349" s="91"/>
      <c r="AD349" s="91"/>
      <c r="AE349" s="91"/>
    </row>
    <row r="350" spans="1:58" s="283" customFormat="1" ht="15" customHeight="1">
      <c r="A350" s="817"/>
      <c r="B350" s="830"/>
      <c r="C350" s="819"/>
      <c r="D350" s="831"/>
      <c r="E350" s="831"/>
      <c r="F350" s="831"/>
      <c r="G350" s="584"/>
      <c r="H350" s="584"/>
      <c r="I350" s="832"/>
      <c r="J350" s="833"/>
      <c r="K350" s="833"/>
      <c r="L350" s="833"/>
      <c r="M350" s="833"/>
      <c r="N350" s="833"/>
      <c r="O350" s="833"/>
      <c r="P350" s="1057"/>
      <c r="Q350" s="91"/>
      <c r="R350" s="91"/>
      <c r="S350" s="91"/>
      <c r="T350" s="89"/>
      <c r="U350" s="89"/>
      <c r="V350" s="89"/>
      <c r="W350" s="89"/>
      <c r="X350" s="89"/>
      <c r="Y350" s="89"/>
      <c r="Z350" s="91"/>
      <c r="AA350" s="89"/>
      <c r="AB350" s="91"/>
      <c r="AC350" s="91"/>
      <c r="AD350" s="91"/>
      <c r="AE350" s="91"/>
    </row>
    <row r="351" spans="1:58" s="283" customFormat="1" ht="15.75" customHeight="1">
      <c r="A351" s="564"/>
      <c r="B351" s="380"/>
      <c r="C351" s="814"/>
      <c r="D351" s="815"/>
      <c r="E351" s="815"/>
      <c r="F351" s="815"/>
      <c r="G351" s="567"/>
      <c r="H351" s="567"/>
      <c r="I351" s="834"/>
      <c r="J351" s="313"/>
      <c r="K351" s="313"/>
      <c r="L351" s="313"/>
      <c r="M351" s="313"/>
      <c r="N351" s="313"/>
      <c r="O351" s="313"/>
      <c r="P351" s="631"/>
      <c r="Q351" s="646"/>
      <c r="R351" s="651"/>
      <c r="S351" s="360"/>
      <c r="T351" s="357"/>
      <c r="U351" s="357"/>
      <c r="V351" s="357"/>
      <c r="W351" s="357"/>
      <c r="X351" s="357"/>
      <c r="Y351" s="357"/>
      <c r="Z351" s="357"/>
      <c r="AA351" s="357"/>
    </row>
    <row r="352" spans="1:58" s="284" customFormat="1" ht="15" customHeight="1">
      <c r="A352" s="817"/>
      <c r="B352" s="830"/>
      <c r="C352" s="819"/>
      <c r="D352" s="831"/>
      <c r="E352" s="831"/>
      <c r="F352" s="831"/>
      <c r="G352" s="584"/>
      <c r="H352" s="584"/>
      <c r="I352" s="832"/>
      <c r="J352" s="833"/>
      <c r="K352" s="833"/>
      <c r="L352" s="833"/>
      <c r="M352" s="833"/>
      <c r="N352" s="833"/>
      <c r="O352" s="833"/>
      <c r="P352" s="1057"/>
      <c r="Q352" s="91"/>
      <c r="R352" s="91"/>
      <c r="S352" s="91"/>
      <c r="T352" s="89"/>
      <c r="U352" s="89"/>
      <c r="V352" s="89"/>
      <c r="W352" s="89"/>
      <c r="X352" s="89"/>
      <c r="Y352" s="89"/>
      <c r="Z352" s="91"/>
      <c r="AA352" s="89"/>
      <c r="AB352" s="91"/>
      <c r="AC352" s="91"/>
      <c r="AD352" s="91"/>
      <c r="AE352" s="91"/>
      <c r="AF352" s="283"/>
    </row>
    <row r="353" spans="1:32" s="284" customFormat="1" ht="15" customHeight="1">
      <c r="A353" s="817"/>
      <c r="B353" s="835"/>
      <c r="C353" s="836"/>
      <c r="D353" s="837"/>
      <c r="E353" s="837"/>
      <c r="F353" s="837"/>
      <c r="G353" s="837"/>
      <c r="H353" s="837"/>
      <c r="I353" s="187"/>
      <c r="J353" s="838"/>
      <c r="K353" s="187"/>
      <c r="L353" s="838"/>
      <c r="M353" s="187"/>
      <c r="N353" s="187"/>
      <c r="O353" s="187"/>
      <c r="P353" s="922"/>
      <c r="Q353" s="187"/>
      <c r="R353" s="187"/>
      <c r="S353" s="187"/>
      <c r="T353" s="785"/>
      <c r="U353" s="785"/>
      <c r="V353" s="785"/>
      <c r="W353" s="785"/>
      <c r="X353" s="785"/>
      <c r="Y353" s="785"/>
      <c r="Z353" s="187"/>
      <c r="AA353" s="785"/>
      <c r="AB353" s="187"/>
      <c r="AC353" s="187"/>
      <c r="AD353" s="91"/>
      <c r="AE353" s="91"/>
      <c r="AF353" s="283"/>
    </row>
    <row r="354" spans="1:32" s="283" customFormat="1" ht="15.75" customHeight="1">
      <c r="A354" s="564"/>
      <c r="B354" s="380"/>
      <c r="C354" s="814"/>
      <c r="D354" s="815"/>
      <c r="E354" s="815"/>
      <c r="F354" s="815"/>
      <c r="G354" s="567"/>
      <c r="H354" s="567"/>
      <c r="I354" s="834"/>
      <c r="J354" s="614"/>
      <c r="K354" s="614"/>
      <c r="L354" s="839"/>
      <c r="M354" s="614"/>
      <c r="N354" s="614"/>
      <c r="O354" s="614"/>
      <c r="P354" s="631"/>
      <c r="Q354" s="631"/>
      <c r="R354" s="840"/>
      <c r="S354" s="357"/>
      <c r="T354" s="357"/>
      <c r="U354" s="357"/>
      <c r="V354" s="357"/>
      <c r="W354" s="357"/>
      <c r="X354" s="357"/>
      <c r="Y354" s="357"/>
      <c r="Z354" s="357"/>
      <c r="AA354" s="357"/>
    </row>
    <row r="355" spans="1:32" s="283" customFormat="1" ht="15" customHeight="1">
      <c r="A355" s="817"/>
      <c r="B355" s="830"/>
      <c r="C355" s="819"/>
      <c r="D355" s="831"/>
      <c r="E355" s="831"/>
      <c r="F355" s="831"/>
      <c r="G355" s="584"/>
      <c r="H355" s="584"/>
      <c r="I355" s="832"/>
      <c r="J355" s="833"/>
      <c r="K355" s="833"/>
      <c r="L355" s="833"/>
      <c r="M355" s="833"/>
      <c r="N355" s="833"/>
      <c r="O355" s="833"/>
      <c r="P355" s="1057"/>
      <c r="Q355" s="91"/>
      <c r="R355" s="91"/>
      <c r="S355" s="91"/>
      <c r="T355" s="89"/>
      <c r="U355" s="89"/>
      <c r="V355" s="89"/>
      <c r="W355" s="89"/>
      <c r="X355" s="89"/>
      <c r="Y355" s="89"/>
      <c r="Z355" s="91"/>
      <c r="AA355" s="89"/>
      <c r="AB355" s="91"/>
      <c r="AC355" s="91"/>
      <c r="AD355" s="91"/>
      <c r="AE355" s="91"/>
    </row>
    <row r="356" spans="1:32" s="283" customFormat="1" ht="15.75" customHeight="1">
      <c r="A356" s="564"/>
      <c r="B356" s="380"/>
      <c r="C356" s="814"/>
      <c r="D356" s="566"/>
      <c r="E356" s="566"/>
      <c r="F356" s="566"/>
      <c r="G356" s="567"/>
      <c r="H356" s="567"/>
      <c r="I356" s="841"/>
      <c r="J356" s="313"/>
      <c r="K356" s="313"/>
      <c r="L356" s="313"/>
      <c r="N356" s="313"/>
      <c r="O356" s="313"/>
      <c r="P356" s="631"/>
      <c r="Q356" s="631"/>
      <c r="R356" s="651"/>
      <c r="S356" s="360"/>
      <c r="T356" s="357"/>
      <c r="U356" s="357"/>
      <c r="V356" s="357"/>
      <c r="W356" s="357"/>
      <c r="X356" s="357"/>
      <c r="Y356" s="357"/>
      <c r="Z356" s="357"/>
      <c r="AA356" s="357"/>
    </row>
    <row r="357" spans="1:32" s="284" customFormat="1" ht="47.25" customHeight="1">
      <c r="A357" s="817"/>
      <c r="B357" s="830"/>
      <c r="C357" s="819"/>
      <c r="D357" s="831"/>
      <c r="E357" s="831"/>
      <c r="F357" s="831"/>
      <c r="G357" s="584"/>
      <c r="H357" s="584"/>
      <c r="I357" s="832"/>
      <c r="J357" s="833"/>
      <c r="K357" s="833"/>
      <c r="L357" s="833"/>
      <c r="M357" s="833"/>
      <c r="N357" s="833"/>
      <c r="O357" s="833"/>
      <c r="P357" s="1057"/>
      <c r="Q357" s="91"/>
      <c r="R357" s="91"/>
      <c r="S357" s="91"/>
      <c r="T357" s="89"/>
      <c r="U357" s="89"/>
      <c r="V357" s="89"/>
      <c r="W357" s="89"/>
      <c r="X357" s="89"/>
      <c r="Y357" s="89"/>
      <c r="Z357" s="91"/>
      <c r="AA357" s="89"/>
      <c r="AB357" s="91"/>
      <c r="AC357" s="91"/>
      <c r="AD357" s="91"/>
      <c r="AE357" s="91"/>
      <c r="AF357" s="283"/>
    </row>
    <row r="358" spans="1:32" s="283" customFormat="1" ht="15.75" customHeight="1">
      <c r="A358" s="564"/>
      <c r="B358" s="380"/>
      <c r="C358" s="814"/>
      <c r="D358" s="815"/>
      <c r="E358" s="815"/>
      <c r="F358" s="815"/>
      <c r="G358" s="567"/>
      <c r="H358" s="567"/>
      <c r="I358" s="834"/>
      <c r="J358" s="313"/>
      <c r="K358" s="313"/>
      <c r="L358" s="313"/>
      <c r="M358" s="313"/>
      <c r="N358" s="313"/>
      <c r="O358" s="313"/>
      <c r="P358" s="631"/>
      <c r="Q358" s="569"/>
      <c r="R358" s="570"/>
      <c r="S358" s="360"/>
      <c r="T358" s="357"/>
      <c r="U358" s="357"/>
      <c r="V358" s="357"/>
      <c r="W358" s="357"/>
      <c r="X358" s="357"/>
      <c r="Y358" s="357"/>
      <c r="Z358" s="357"/>
      <c r="AA358" s="357"/>
    </row>
    <row r="359" spans="1:32" s="283" customFormat="1" ht="15" customHeight="1">
      <c r="A359" s="817"/>
      <c r="B359" s="830"/>
      <c r="C359" s="819"/>
      <c r="D359" s="831"/>
      <c r="E359" s="831"/>
      <c r="F359" s="831"/>
      <c r="G359" s="584"/>
      <c r="H359" s="584"/>
      <c r="I359" s="832"/>
      <c r="J359" s="842"/>
      <c r="K359" s="842"/>
      <c r="L359" s="842"/>
      <c r="M359" s="842"/>
      <c r="N359" s="842"/>
      <c r="O359" s="842"/>
      <c r="P359" s="1058"/>
      <c r="Q359" s="91"/>
      <c r="R359" s="91"/>
      <c r="S359" s="91"/>
      <c r="T359" s="89"/>
      <c r="U359" s="89"/>
      <c r="V359" s="89"/>
      <c r="W359" s="89"/>
      <c r="X359" s="89"/>
      <c r="Y359" s="89"/>
      <c r="Z359" s="91"/>
      <c r="AA359" s="89"/>
      <c r="AB359" s="91"/>
      <c r="AC359" s="91"/>
      <c r="AD359" s="91"/>
      <c r="AE359" s="91"/>
    </row>
    <row r="360" spans="1:32" s="283" customFormat="1" ht="15" customHeight="1">
      <c r="A360" s="817"/>
      <c r="B360" s="830"/>
      <c r="C360" s="819"/>
      <c r="D360" s="831"/>
      <c r="E360" s="831"/>
      <c r="F360" s="831"/>
      <c r="G360" s="584"/>
      <c r="H360" s="584"/>
      <c r="I360" s="832"/>
      <c r="J360" s="842"/>
      <c r="K360" s="844"/>
      <c r="L360" s="842"/>
      <c r="M360" s="842"/>
      <c r="N360" s="842"/>
      <c r="O360" s="842"/>
      <c r="P360" s="1058"/>
      <c r="Q360" s="91"/>
      <c r="R360" s="91"/>
      <c r="S360" s="91"/>
      <c r="T360" s="89"/>
      <c r="U360" s="89"/>
      <c r="V360" s="89"/>
      <c r="W360" s="89"/>
      <c r="X360" s="89"/>
      <c r="Y360" s="89"/>
      <c r="Z360" s="91"/>
      <c r="AA360" s="89"/>
      <c r="AB360" s="91"/>
      <c r="AC360" s="91"/>
      <c r="AD360" s="91"/>
      <c r="AE360" s="91"/>
    </row>
    <row r="361" spans="1:32" s="283" customFormat="1" ht="36" customHeight="1">
      <c r="A361" s="564"/>
      <c r="B361" s="380"/>
      <c r="C361" s="814"/>
      <c r="D361" s="815"/>
      <c r="E361" s="815"/>
      <c r="F361" s="815"/>
      <c r="G361" s="567"/>
      <c r="H361" s="567"/>
      <c r="I361" s="841"/>
      <c r="J361" s="313"/>
      <c r="K361" s="614"/>
      <c r="L361" s="313"/>
      <c r="M361" s="313"/>
      <c r="N361" s="313"/>
      <c r="O361" s="313"/>
      <c r="P361" s="614"/>
      <c r="Q361" s="614"/>
      <c r="R361" s="651"/>
      <c r="S361" s="360"/>
      <c r="T361" s="357"/>
      <c r="U361" s="357"/>
      <c r="V361" s="357"/>
      <c r="W361" s="357"/>
      <c r="X361" s="357"/>
      <c r="Y361" s="357"/>
      <c r="Z361" s="357"/>
      <c r="AA361" s="357"/>
    </row>
    <row r="362" spans="1:32" s="283" customFormat="1" ht="15" customHeight="1">
      <c r="A362" s="817"/>
      <c r="B362" s="830"/>
      <c r="C362" s="819"/>
      <c r="D362" s="831"/>
      <c r="E362" s="831"/>
      <c r="F362" s="831"/>
      <c r="G362" s="584"/>
      <c r="H362" s="584"/>
      <c r="I362" s="845"/>
      <c r="J362" s="833"/>
      <c r="K362" s="833"/>
      <c r="L362" s="833"/>
      <c r="M362" s="833"/>
      <c r="N362" s="833"/>
      <c r="O362" s="833"/>
      <c r="P362" s="1057"/>
      <c r="Q362" s="91"/>
      <c r="R362" s="91"/>
      <c r="S362" s="91"/>
      <c r="T362" s="89"/>
      <c r="U362" s="89"/>
      <c r="V362" s="89"/>
      <c r="W362" s="89"/>
      <c r="X362" s="89"/>
      <c r="Y362" s="89"/>
      <c r="Z362" s="91"/>
      <c r="AA362" s="89"/>
      <c r="AB362" s="91"/>
      <c r="AC362" s="91"/>
      <c r="AD362" s="92"/>
      <c r="AE362" s="92"/>
    </row>
    <row r="363" spans="1:32" s="283" customFormat="1" ht="15.75" customHeight="1">
      <c r="A363" s="564"/>
      <c r="B363" s="380"/>
      <c r="C363" s="814"/>
      <c r="D363" s="815"/>
      <c r="E363" s="815"/>
      <c r="F363" s="815"/>
      <c r="G363" s="567"/>
      <c r="H363" s="567"/>
      <c r="I363" s="834"/>
      <c r="J363" s="313"/>
      <c r="K363" s="313"/>
      <c r="L363" s="313"/>
      <c r="M363" s="313"/>
      <c r="N363" s="313"/>
      <c r="O363" s="284"/>
      <c r="P363" s="631"/>
      <c r="Q363" s="631"/>
      <c r="R363" s="651"/>
      <c r="S363" s="360"/>
      <c r="T363" s="357"/>
      <c r="U363" s="357"/>
      <c r="V363" s="357"/>
      <c r="W363" s="357"/>
      <c r="X363" s="357"/>
      <c r="Y363" s="357"/>
      <c r="Z363" s="357"/>
      <c r="AA363" s="357"/>
    </row>
    <row r="364" spans="1:32" s="283" customFormat="1" ht="15" customHeight="1">
      <c r="A364" s="817"/>
      <c r="B364" s="830"/>
      <c r="C364" s="819"/>
      <c r="D364" s="831"/>
      <c r="E364" s="831"/>
      <c r="F364" s="831"/>
      <c r="G364" s="584"/>
      <c r="H364" s="584"/>
      <c r="I364" s="832"/>
      <c r="J364" s="833"/>
      <c r="K364" s="833"/>
      <c r="L364" s="833"/>
      <c r="M364" s="833"/>
      <c r="N364" s="833"/>
      <c r="O364" s="833"/>
      <c r="P364" s="1057"/>
      <c r="Q364" s="91"/>
      <c r="R364" s="91"/>
      <c r="S364" s="91"/>
      <c r="T364" s="89"/>
      <c r="U364" s="89"/>
      <c r="V364" s="89"/>
      <c r="W364" s="89"/>
      <c r="X364" s="89"/>
      <c r="Y364" s="89"/>
      <c r="Z364" s="91"/>
      <c r="AA364" s="89"/>
      <c r="AB364" s="91"/>
      <c r="AC364" s="91"/>
      <c r="AD364" s="91"/>
      <c r="AE364" s="91"/>
    </row>
    <row r="365" spans="1:32" s="284" customFormat="1" ht="24" customHeight="1">
      <c r="A365" s="817"/>
      <c r="B365" s="830"/>
      <c r="C365" s="819"/>
      <c r="D365" s="831"/>
      <c r="E365" s="831"/>
      <c r="F365" s="831"/>
      <c r="G365" s="584"/>
      <c r="H365" s="584"/>
      <c r="I365" s="832"/>
      <c r="J365" s="842"/>
      <c r="K365" s="842"/>
      <c r="L365" s="842"/>
      <c r="M365" s="842"/>
      <c r="N365" s="842"/>
      <c r="O365" s="842"/>
      <c r="P365" s="1058"/>
      <c r="Q365" s="91"/>
      <c r="R365" s="91"/>
      <c r="S365" s="91"/>
      <c r="T365" s="89"/>
      <c r="U365" s="89"/>
      <c r="V365" s="89"/>
      <c r="W365" s="89"/>
      <c r="X365" s="89"/>
      <c r="Y365" s="89"/>
      <c r="Z365" s="91"/>
      <c r="AA365" s="89"/>
      <c r="AB365" s="91"/>
      <c r="AC365" s="91"/>
      <c r="AD365" s="91"/>
      <c r="AE365" s="91"/>
      <c r="AF365" s="283"/>
    </row>
    <row r="366" spans="1:32" s="284" customFormat="1" ht="15.75" customHeight="1">
      <c r="A366" s="564"/>
      <c r="B366" s="380"/>
      <c r="C366" s="814"/>
      <c r="D366" s="815"/>
      <c r="E366" s="815"/>
      <c r="F366" s="815"/>
      <c r="G366" s="567"/>
      <c r="H366" s="567"/>
      <c r="I366" s="846"/>
      <c r="J366" s="313"/>
      <c r="K366" s="313"/>
      <c r="L366" s="313"/>
      <c r="M366" s="313"/>
      <c r="N366" s="313"/>
      <c r="O366" s="847"/>
      <c r="P366" s="569"/>
      <c r="Q366" s="569"/>
      <c r="R366" s="570"/>
      <c r="S366" s="360"/>
      <c r="T366" s="357"/>
      <c r="U366" s="357"/>
      <c r="V366" s="357"/>
      <c r="W366" s="357"/>
      <c r="X366" s="357"/>
      <c r="Y366" s="357"/>
      <c r="Z366" s="357"/>
      <c r="AA366" s="357"/>
      <c r="AB366" s="283"/>
      <c r="AC366" s="283"/>
      <c r="AD366" s="283"/>
      <c r="AE366" s="283"/>
      <c r="AF366" s="283"/>
    </row>
    <row r="367" spans="1:32" s="91" customFormat="1" ht="14.25" customHeight="1">
      <c r="A367" s="817"/>
      <c r="B367" s="830"/>
      <c r="C367" s="819"/>
      <c r="D367" s="831"/>
      <c r="E367" s="831"/>
      <c r="F367" s="831"/>
      <c r="G367" s="584"/>
      <c r="H367" s="584"/>
      <c r="I367" s="832"/>
      <c r="J367" s="833"/>
      <c r="K367" s="833"/>
      <c r="L367" s="833"/>
      <c r="M367" s="833"/>
      <c r="N367" s="833"/>
      <c r="O367" s="833"/>
      <c r="P367" s="1058"/>
      <c r="T367" s="89"/>
      <c r="U367" s="89"/>
      <c r="V367" s="89"/>
      <c r="W367" s="89"/>
      <c r="X367" s="89"/>
      <c r="Y367" s="89"/>
      <c r="AA367" s="89"/>
    </row>
    <row r="368" spans="1:32" s="92" customFormat="1" ht="15" customHeight="1">
      <c r="A368" s="564"/>
      <c r="B368" s="848"/>
      <c r="C368" s="849"/>
      <c r="D368" s="815"/>
      <c r="E368" s="815"/>
      <c r="F368" s="815"/>
      <c r="G368" s="850"/>
      <c r="H368" s="850"/>
      <c r="I368" s="719"/>
      <c r="J368" s="851"/>
      <c r="K368" s="369"/>
      <c r="L368" s="739"/>
      <c r="M368" s="369"/>
      <c r="N368" s="646"/>
      <c r="O368" s="369"/>
      <c r="P368" s="631"/>
      <c r="Q368" s="631"/>
      <c r="R368" s="646"/>
      <c r="S368" s="646"/>
      <c r="T368" s="646"/>
      <c r="U368" s="646"/>
      <c r="V368" s="646"/>
      <c r="W368" s="646"/>
      <c r="X368" s="646"/>
      <c r="Y368" s="646"/>
      <c r="Z368" s="369"/>
      <c r="AA368" s="646"/>
      <c r="AB368" s="369"/>
      <c r="AC368" s="369"/>
      <c r="AD368" s="283"/>
      <c r="AE368" s="284"/>
    </row>
    <row r="369" spans="1:31" s="91" customFormat="1" ht="15" customHeight="1">
      <c r="A369" s="817"/>
      <c r="B369" s="835"/>
      <c r="C369" s="836"/>
      <c r="D369" s="837"/>
      <c r="E369" s="837"/>
      <c r="F369" s="837"/>
      <c r="G369" s="837"/>
      <c r="H369" s="837"/>
      <c r="I369" s="187"/>
      <c r="J369" s="838"/>
      <c r="K369" s="187"/>
      <c r="L369" s="838"/>
      <c r="M369" s="187"/>
      <c r="N369" s="187"/>
      <c r="O369" s="187"/>
      <c r="P369" s="922"/>
      <c r="Q369" s="187"/>
      <c r="R369" s="187"/>
      <c r="S369" s="187"/>
      <c r="T369" s="785"/>
      <c r="U369" s="785"/>
      <c r="V369" s="785"/>
      <c r="W369" s="785"/>
      <c r="X369" s="785"/>
      <c r="Y369" s="785"/>
      <c r="Z369" s="187"/>
      <c r="AA369" s="785"/>
      <c r="AB369" s="187"/>
      <c r="AC369" s="187"/>
    </row>
    <row r="370" spans="1:31" s="91" customFormat="1" ht="15.75" customHeight="1">
      <c r="A370" s="564"/>
      <c r="B370" s="848"/>
      <c r="C370" s="849"/>
      <c r="D370" s="815"/>
      <c r="E370" s="815"/>
      <c r="F370" s="815"/>
      <c r="G370" s="850"/>
      <c r="H370" s="850"/>
      <c r="I370" s="853"/>
      <c r="J370" s="854"/>
      <c r="K370" s="855"/>
      <c r="L370" s="855"/>
      <c r="M370" s="856"/>
      <c r="N370" s="857"/>
      <c r="O370" s="856"/>
      <c r="P370" s="631"/>
      <c r="Q370" s="824"/>
      <c r="R370" s="858"/>
      <c r="S370" s="859"/>
      <c r="T370" s="646"/>
      <c r="U370" s="646"/>
      <c r="V370" s="646"/>
      <c r="W370" s="646"/>
      <c r="X370" s="646"/>
      <c r="Y370" s="646"/>
      <c r="Z370" s="369"/>
      <c r="AA370" s="646"/>
      <c r="AB370" s="369"/>
      <c r="AC370" s="369"/>
      <c r="AD370" s="283"/>
      <c r="AE370" s="284"/>
    </row>
    <row r="371" spans="1:31" s="92" customFormat="1" ht="15" customHeight="1">
      <c r="A371" s="817"/>
      <c r="B371" s="835"/>
      <c r="C371" s="836"/>
      <c r="D371" s="831"/>
      <c r="E371" s="831"/>
      <c r="F371" s="831"/>
      <c r="G371" s="831"/>
      <c r="H371" s="831"/>
      <c r="I371" s="860"/>
      <c r="J371" s="861"/>
      <c r="K371" s="862"/>
      <c r="L371" s="861"/>
      <c r="M371" s="863"/>
      <c r="N371" s="863"/>
      <c r="O371" s="863"/>
      <c r="P371" s="1059"/>
      <c r="Q371" s="187"/>
      <c r="R371" s="187"/>
      <c r="S371" s="187"/>
      <c r="T371" s="785"/>
      <c r="U371" s="785"/>
      <c r="V371" s="785"/>
      <c r="W371" s="785"/>
      <c r="X371" s="785"/>
      <c r="Y371" s="785"/>
      <c r="Z371" s="187"/>
      <c r="AA371" s="785"/>
      <c r="AB371" s="187"/>
      <c r="AC371" s="187"/>
      <c r="AD371" s="91"/>
      <c r="AE371" s="91"/>
    </row>
    <row r="372" spans="1:31" s="92" customFormat="1" ht="15.75" customHeight="1">
      <c r="A372" s="564"/>
      <c r="B372" s="380"/>
      <c r="C372" s="814"/>
      <c r="D372" s="815"/>
      <c r="E372" s="815"/>
      <c r="F372" s="815"/>
      <c r="G372" s="567"/>
      <c r="H372" s="567"/>
      <c r="I372" s="834"/>
      <c r="J372" s="313"/>
      <c r="K372" s="313"/>
      <c r="L372" s="313"/>
      <c r="M372" s="313"/>
      <c r="N372" s="313"/>
      <c r="O372" s="313"/>
      <c r="P372" s="631"/>
      <c r="Q372" s="646"/>
      <c r="R372" s="651"/>
      <c r="S372" s="360"/>
      <c r="T372" s="357"/>
      <c r="U372" s="357"/>
      <c r="V372" s="357"/>
      <c r="W372" s="357"/>
      <c r="X372" s="357"/>
      <c r="Y372" s="357"/>
      <c r="Z372" s="357"/>
      <c r="AA372" s="357"/>
      <c r="AB372" s="283"/>
      <c r="AC372" s="283"/>
      <c r="AD372" s="283"/>
      <c r="AE372" s="283"/>
    </row>
    <row r="373" spans="1:31" s="91" customFormat="1" ht="14.25" customHeight="1">
      <c r="A373" s="817"/>
      <c r="B373" s="830"/>
      <c r="C373" s="819"/>
      <c r="D373" s="831"/>
      <c r="E373" s="831"/>
      <c r="F373" s="831"/>
      <c r="G373" s="584"/>
      <c r="H373" s="584"/>
      <c r="I373" s="832"/>
      <c r="J373" s="833"/>
      <c r="K373" s="833"/>
      <c r="L373" s="833"/>
      <c r="M373" s="833"/>
      <c r="N373" s="833"/>
      <c r="O373" s="833"/>
      <c r="P373" s="1057"/>
      <c r="T373" s="89"/>
      <c r="U373" s="89"/>
      <c r="V373" s="89"/>
      <c r="W373" s="89"/>
      <c r="X373" s="89"/>
      <c r="Y373" s="89"/>
      <c r="AA373" s="89"/>
    </row>
    <row r="374" spans="1:31" s="92" customFormat="1" ht="15.75" customHeight="1">
      <c r="A374" s="564"/>
      <c r="B374" s="380"/>
      <c r="C374" s="814"/>
      <c r="D374" s="566"/>
      <c r="E374" s="566"/>
      <c r="F374" s="566"/>
      <c r="G374" s="567"/>
      <c r="H374" s="567"/>
      <c r="I374" s="589"/>
      <c r="J374" s="865"/>
      <c r="K374" s="313"/>
      <c r="L374" s="313"/>
      <c r="M374" s="313"/>
      <c r="N374" s="313"/>
      <c r="O374" s="313"/>
      <c r="P374" s="631"/>
      <c r="Q374" s="631"/>
      <c r="R374" s="840"/>
      <c r="S374" s="357"/>
      <c r="T374" s="357"/>
      <c r="U374" s="357"/>
      <c r="V374" s="357"/>
      <c r="W374" s="357"/>
      <c r="X374" s="357"/>
      <c r="Y374" s="357"/>
      <c r="Z374" s="357"/>
      <c r="AA374" s="357"/>
      <c r="AB374" s="283"/>
      <c r="AC374" s="283"/>
      <c r="AD374" s="283"/>
      <c r="AE374" s="283"/>
    </row>
    <row r="375" spans="1:31" s="91" customFormat="1" ht="15" customHeight="1">
      <c r="A375" s="817"/>
      <c r="B375" s="830"/>
      <c r="C375" s="819"/>
      <c r="D375" s="866"/>
      <c r="E375" s="866"/>
      <c r="F375" s="866"/>
      <c r="G375" s="821"/>
      <c r="H375" s="821"/>
      <c r="J375" s="867"/>
      <c r="K375" s="833"/>
      <c r="L375" s="833"/>
      <c r="M375" s="833"/>
      <c r="N375" s="833"/>
      <c r="O375" s="833"/>
      <c r="P375" s="1060"/>
      <c r="T375" s="89"/>
      <c r="U375" s="89"/>
      <c r="V375" s="89"/>
      <c r="W375" s="89"/>
      <c r="X375" s="89"/>
      <c r="Y375" s="89"/>
      <c r="AA375" s="89"/>
      <c r="AD375" s="92"/>
      <c r="AE375" s="92"/>
    </row>
    <row r="376" spans="1:31" s="91" customFormat="1" ht="14.25" customHeight="1">
      <c r="A376" s="817"/>
      <c r="B376" s="835"/>
      <c r="C376" s="836"/>
      <c r="D376" s="837"/>
      <c r="E376" s="837"/>
      <c r="F376" s="837"/>
      <c r="G376" s="837"/>
      <c r="H376" s="837"/>
      <c r="I376" s="187"/>
      <c r="J376" s="187"/>
      <c r="K376" s="187"/>
      <c r="L376" s="838"/>
      <c r="M376" s="187"/>
      <c r="N376" s="187"/>
      <c r="O376" s="187"/>
      <c r="P376" s="922"/>
      <c r="Q376" s="187"/>
      <c r="R376" s="187"/>
      <c r="S376" s="187"/>
      <c r="T376" s="785"/>
      <c r="U376" s="785"/>
      <c r="V376" s="785"/>
      <c r="W376" s="785"/>
      <c r="X376" s="785"/>
      <c r="Y376" s="785"/>
      <c r="Z376" s="187"/>
      <c r="AA376" s="785"/>
      <c r="AB376" s="187"/>
      <c r="AC376" s="187"/>
    </row>
    <row r="377" spans="1:31" s="91" customFormat="1" ht="14.25" customHeight="1">
      <c r="A377" s="564"/>
      <c r="B377" s="380"/>
      <c r="C377" s="814"/>
      <c r="D377" s="815"/>
      <c r="E377" s="815"/>
      <c r="F377" s="815"/>
      <c r="G377" s="567"/>
      <c r="H377" s="567"/>
      <c r="I377" s="841"/>
      <c r="J377" s="313"/>
      <c r="K377" s="313"/>
      <c r="L377" s="357"/>
      <c r="M377" s="313"/>
      <c r="N377" s="313"/>
      <c r="O377" s="313"/>
      <c r="P377" s="631"/>
      <c r="Q377" s="631"/>
      <c r="R377" s="651"/>
      <c r="S377" s="360"/>
      <c r="T377" s="357"/>
      <c r="U377" s="357"/>
      <c r="V377" s="357"/>
      <c r="W377" s="357"/>
      <c r="X377" s="357"/>
      <c r="Y377" s="357"/>
      <c r="Z377" s="357"/>
      <c r="AA377" s="357"/>
      <c r="AB377" s="283"/>
      <c r="AC377" s="283"/>
      <c r="AD377" s="283"/>
      <c r="AE377" s="283"/>
    </row>
    <row r="378" spans="1:31" s="91" customFormat="1" ht="24" customHeight="1">
      <c r="A378" s="817"/>
      <c r="B378" s="830"/>
      <c r="C378" s="819"/>
      <c r="D378" s="831"/>
      <c r="E378" s="831"/>
      <c r="F378" s="831"/>
      <c r="G378" s="584"/>
      <c r="H378" s="584"/>
      <c r="I378" s="845"/>
      <c r="J378" s="833"/>
      <c r="K378" s="833"/>
      <c r="L378" s="833"/>
      <c r="M378" s="833"/>
      <c r="N378" s="833"/>
      <c r="O378" s="833"/>
      <c r="P378" s="1057"/>
      <c r="T378" s="89"/>
      <c r="U378" s="89"/>
      <c r="V378" s="89"/>
      <c r="W378" s="89"/>
      <c r="X378" s="89"/>
      <c r="Y378" s="89"/>
      <c r="AA378" s="89"/>
    </row>
    <row r="379" spans="1:31" s="91" customFormat="1" ht="14.25" customHeight="1">
      <c r="A379" s="564"/>
      <c r="B379" s="380"/>
      <c r="C379" s="814"/>
      <c r="D379" s="815"/>
      <c r="E379" s="815"/>
      <c r="F379" s="815"/>
      <c r="G379" s="567"/>
      <c r="H379" s="567"/>
      <c r="I379" s="834"/>
      <c r="J379" s="313"/>
      <c r="K379" s="313"/>
      <c r="L379" s="357"/>
      <c r="M379" s="313"/>
      <c r="N379" s="313"/>
      <c r="O379" s="313"/>
      <c r="P379" s="569"/>
      <c r="Q379" s="569"/>
      <c r="R379" s="570"/>
      <c r="S379" s="360"/>
      <c r="T379" s="357"/>
      <c r="U379" s="357"/>
      <c r="V379" s="357"/>
      <c r="W379" s="357"/>
      <c r="X379" s="357"/>
      <c r="Y379" s="357"/>
      <c r="Z379" s="357"/>
      <c r="AA379" s="357"/>
      <c r="AB379" s="283"/>
      <c r="AC379" s="283"/>
      <c r="AD379" s="283"/>
      <c r="AE379" s="283"/>
    </row>
    <row r="380" spans="1:31" s="91" customFormat="1" ht="14.25" customHeight="1">
      <c r="A380" s="817"/>
      <c r="B380" s="830"/>
      <c r="C380" s="819"/>
      <c r="D380" s="831"/>
      <c r="E380" s="831"/>
      <c r="F380" s="831"/>
      <c r="G380" s="584"/>
      <c r="H380" s="584"/>
      <c r="I380" s="832"/>
      <c r="J380" s="842"/>
      <c r="K380" s="842"/>
      <c r="L380" s="842"/>
      <c r="M380" s="842"/>
      <c r="N380" s="842"/>
      <c r="O380" s="842"/>
      <c r="P380" s="1058"/>
      <c r="T380" s="89"/>
      <c r="U380" s="89"/>
      <c r="V380" s="89"/>
      <c r="W380" s="89"/>
      <c r="X380" s="89"/>
      <c r="Y380" s="89"/>
      <c r="AA380" s="89"/>
    </row>
    <row r="381" spans="1:31" s="92" customFormat="1" ht="15" customHeight="1">
      <c r="A381" s="564"/>
      <c r="B381" s="380"/>
      <c r="C381" s="814"/>
      <c r="D381" s="815"/>
      <c r="E381" s="815"/>
      <c r="F381" s="815"/>
      <c r="G381" s="567"/>
      <c r="H381" s="567"/>
      <c r="I381" s="834"/>
      <c r="J381" s="313"/>
      <c r="K381" s="313"/>
      <c r="L381" s="313"/>
      <c r="M381" s="313"/>
      <c r="N381" s="313"/>
      <c r="O381" s="313"/>
      <c r="P381" s="631"/>
      <c r="Q381" s="569"/>
      <c r="R381" s="570"/>
      <c r="S381" s="360"/>
      <c r="T381" s="357"/>
      <c r="U381" s="357"/>
      <c r="V381" s="357"/>
      <c r="W381" s="357"/>
      <c r="X381" s="357"/>
      <c r="Y381" s="357"/>
      <c r="Z381" s="357"/>
      <c r="AA381" s="357"/>
      <c r="AB381" s="283"/>
      <c r="AC381" s="283"/>
      <c r="AD381" s="283"/>
      <c r="AE381" s="283"/>
    </row>
    <row r="382" spans="1:31" s="92" customFormat="1" ht="15" customHeight="1">
      <c r="A382" s="817"/>
      <c r="B382" s="830"/>
      <c r="C382" s="819"/>
      <c r="D382" s="831"/>
      <c r="E382" s="831"/>
      <c r="F382" s="831"/>
      <c r="G382" s="584"/>
      <c r="H382" s="584"/>
      <c r="I382" s="832"/>
      <c r="J382" s="842"/>
      <c r="K382" s="842"/>
      <c r="L382" s="842"/>
      <c r="M382" s="842"/>
      <c r="N382" s="842"/>
      <c r="O382" s="842"/>
      <c r="P382" s="1058"/>
      <c r="Q382" s="91"/>
      <c r="R382" s="91"/>
      <c r="S382" s="91"/>
      <c r="T382" s="89"/>
      <c r="U382" s="89"/>
      <c r="V382" s="89"/>
      <c r="W382" s="89"/>
      <c r="X382" s="89"/>
      <c r="Y382" s="89"/>
      <c r="Z382" s="91"/>
      <c r="AA382" s="89"/>
      <c r="AB382" s="91"/>
      <c r="AC382" s="91"/>
      <c r="AD382" s="91"/>
      <c r="AE382" s="91"/>
    </row>
    <row r="383" spans="1:31" s="92" customFormat="1" ht="15" customHeight="1">
      <c r="A383" s="564"/>
      <c r="B383" s="380"/>
      <c r="C383" s="814"/>
      <c r="D383" s="815"/>
      <c r="E383" s="815"/>
      <c r="F383" s="815"/>
      <c r="G383" s="567"/>
      <c r="H383" s="567"/>
      <c r="I383" s="841"/>
      <c r="J383" s="313"/>
      <c r="K383" s="313"/>
      <c r="L383" s="313"/>
      <c r="M383" s="313"/>
      <c r="N383" s="313"/>
      <c r="O383" s="313"/>
      <c r="P383" s="569"/>
      <c r="Q383" s="569"/>
      <c r="R383" s="570"/>
      <c r="S383" s="360"/>
      <c r="T383" s="357"/>
      <c r="U383" s="357"/>
      <c r="V383" s="357"/>
      <c r="W383" s="357"/>
      <c r="X383" s="357"/>
      <c r="Y383" s="357"/>
      <c r="Z383" s="357"/>
      <c r="AA383" s="357"/>
      <c r="AB383" s="283"/>
      <c r="AC383" s="283"/>
      <c r="AD383" s="283"/>
      <c r="AE383" s="283"/>
    </row>
    <row r="384" spans="1:31" s="92" customFormat="1" ht="15" customHeight="1">
      <c r="A384" s="817"/>
      <c r="B384" s="830"/>
      <c r="C384" s="819"/>
      <c r="D384" s="831"/>
      <c r="E384" s="831"/>
      <c r="F384" s="831"/>
      <c r="G384" s="584"/>
      <c r="H384" s="584"/>
      <c r="I384" s="832"/>
      <c r="J384" s="833"/>
      <c r="K384" s="833"/>
      <c r="L384" s="833"/>
      <c r="M384" s="833"/>
      <c r="N384" s="833"/>
      <c r="O384" s="833"/>
      <c r="P384" s="1058"/>
      <c r="Q384" s="91"/>
      <c r="R384" s="91"/>
      <c r="S384" s="91"/>
      <c r="T384" s="89"/>
      <c r="U384" s="89"/>
      <c r="V384" s="89"/>
      <c r="W384" s="89"/>
      <c r="X384" s="89"/>
      <c r="Y384" s="89"/>
      <c r="Z384" s="91"/>
      <c r="AA384" s="89"/>
      <c r="AB384" s="91"/>
      <c r="AC384" s="91"/>
      <c r="AD384" s="91"/>
      <c r="AE384" s="91"/>
    </row>
    <row r="385" spans="1:31" s="92" customFormat="1" ht="22.5" customHeight="1">
      <c r="A385" s="564"/>
      <c r="B385" s="380"/>
      <c r="C385" s="814"/>
      <c r="D385" s="566"/>
      <c r="E385" s="566"/>
      <c r="F385" s="566"/>
      <c r="G385" s="567"/>
      <c r="H385" s="567"/>
      <c r="I385" s="841"/>
      <c r="J385" s="313"/>
      <c r="K385" s="313"/>
      <c r="L385" s="313"/>
      <c r="M385" s="313"/>
      <c r="N385" s="313"/>
      <c r="O385" s="313"/>
      <c r="P385" s="569"/>
      <c r="Q385" s="631"/>
      <c r="R385" s="570"/>
      <c r="S385" s="360"/>
      <c r="T385" s="357"/>
      <c r="U385" s="357"/>
      <c r="V385" s="357"/>
      <c r="W385" s="357"/>
      <c r="X385" s="357"/>
      <c r="Y385" s="357"/>
      <c r="Z385" s="357"/>
      <c r="AA385" s="357"/>
      <c r="AB385" s="283"/>
      <c r="AC385" s="283"/>
      <c r="AD385" s="283"/>
      <c r="AE385" s="283"/>
    </row>
    <row r="386" spans="1:31" s="91" customFormat="1" ht="24" customHeight="1">
      <c r="A386" s="817"/>
      <c r="B386" s="830"/>
      <c r="C386" s="819"/>
      <c r="D386" s="831"/>
      <c r="E386" s="831"/>
      <c r="F386" s="831"/>
      <c r="G386" s="584"/>
      <c r="H386" s="584"/>
      <c r="I386" s="832"/>
      <c r="J386" s="842"/>
      <c r="K386" s="842"/>
      <c r="L386" s="842"/>
      <c r="M386" s="842"/>
      <c r="N386" s="842"/>
      <c r="O386" s="842"/>
      <c r="P386" s="1058"/>
      <c r="T386" s="89"/>
      <c r="U386" s="89"/>
      <c r="V386" s="89"/>
      <c r="W386" s="89"/>
      <c r="X386" s="89"/>
      <c r="Y386" s="89"/>
      <c r="AA386" s="89"/>
    </row>
    <row r="387" spans="1:31" s="92" customFormat="1" ht="15" customHeight="1">
      <c r="A387" s="564"/>
      <c r="B387" s="380"/>
      <c r="C387" s="814"/>
      <c r="D387" s="815"/>
      <c r="E387" s="815"/>
      <c r="F387" s="815"/>
      <c r="G387" s="567"/>
      <c r="H387" s="567"/>
      <c r="I387" s="869"/>
      <c r="J387" s="311"/>
      <c r="K387" s="311"/>
      <c r="L387" s="311"/>
      <c r="M387" s="311"/>
      <c r="N387" s="311"/>
      <c r="O387" s="311"/>
      <c r="P387" s="569"/>
      <c r="Q387" s="569"/>
      <c r="R387" s="870"/>
      <c r="S387" s="357"/>
      <c r="T387" s="357"/>
      <c r="U387" s="357"/>
      <c r="V387" s="357"/>
      <c r="W387" s="357"/>
      <c r="X387" s="357"/>
      <c r="Y387" s="357"/>
      <c r="Z387" s="357"/>
      <c r="AA387" s="357"/>
      <c r="AB387" s="283"/>
      <c r="AC387" s="283"/>
      <c r="AD387" s="283"/>
      <c r="AE387" s="283"/>
    </row>
    <row r="388" spans="1:31" s="91" customFormat="1" ht="14.25" customHeight="1">
      <c r="A388" s="817"/>
      <c r="B388" s="830"/>
      <c r="C388" s="814"/>
      <c r="D388" s="871"/>
      <c r="E388" s="871"/>
      <c r="F388" s="871"/>
      <c r="G388" s="872"/>
      <c r="H388" s="872"/>
      <c r="I388" s="577"/>
      <c r="J388" s="873"/>
      <c r="K388" s="873"/>
      <c r="L388" s="873"/>
      <c r="M388" s="873"/>
      <c r="N388" s="873"/>
      <c r="O388" s="873"/>
      <c r="P388" s="647"/>
      <c r="T388" s="89"/>
      <c r="U388" s="89"/>
      <c r="V388" s="89"/>
      <c r="W388" s="89"/>
      <c r="X388" s="89"/>
      <c r="Y388" s="89"/>
      <c r="AA388" s="89"/>
    </row>
    <row r="389" spans="1:31" s="91" customFormat="1" ht="24" customHeight="1">
      <c r="A389" s="564"/>
      <c r="B389" s="380"/>
      <c r="C389" s="814"/>
      <c r="D389" s="566"/>
      <c r="E389" s="566"/>
      <c r="F389" s="566"/>
      <c r="G389" s="567"/>
      <c r="H389" s="567"/>
      <c r="I389" s="577"/>
      <c r="J389" s="311"/>
      <c r="K389" s="311"/>
      <c r="L389" s="311"/>
      <c r="M389" s="311"/>
      <c r="N389" s="311"/>
      <c r="O389" s="311"/>
      <c r="P389" s="614"/>
      <c r="Q389" s="614"/>
      <c r="R389" s="651"/>
      <c r="S389" s="360"/>
      <c r="T389" s="357"/>
      <c r="U389" s="357"/>
      <c r="V389" s="357"/>
      <c r="W389" s="357"/>
      <c r="X389" s="357"/>
      <c r="Y389" s="357"/>
      <c r="Z389" s="357"/>
      <c r="AA389" s="357"/>
      <c r="AB389" s="283"/>
      <c r="AC389" s="283"/>
      <c r="AD389" s="283"/>
      <c r="AE389" s="283"/>
    </row>
    <row r="390" spans="1:31" s="91" customFormat="1" ht="22.5" customHeight="1">
      <c r="A390" s="817"/>
      <c r="B390" s="830"/>
      <c r="C390" s="814"/>
      <c r="D390" s="871"/>
      <c r="E390" s="871"/>
      <c r="F390" s="871"/>
      <c r="G390" s="872"/>
      <c r="H390" s="872"/>
      <c r="I390" s="310"/>
      <c r="J390" s="875"/>
      <c r="K390" s="875"/>
      <c r="L390" s="875"/>
      <c r="M390" s="875"/>
      <c r="N390" s="875"/>
      <c r="O390" s="875"/>
      <c r="P390" s="1057"/>
      <c r="T390" s="89"/>
      <c r="U390" s="89"/>
      <c r="V390" s="89"/>
      <c r="W390" s="89"/>
      <c r="X390" s="89"/>
      <c r="Y390" s="89"/>
      <c r="AA390" s="89"/>
    </row>
    <row r="391" spans="1:31" s="91" customFormat="1" ht="15.75" customHeight="1">
      <c r="A391" s="564"/>
      <c r="B391" s="380"/>
      <c r="C391" s="814"/>
      <c r="D391" s="566"/>
      <c r="E391" s="566"/>
      <c r="F391" s="566"/>
      <c r="G391" s="567"/>
      <c r="H391" s="567"/>
      <c r="I391" s="869"/>
      <c r="J391" s="311"/>
      <c r="K391" s="311"/>
      <c r="L391" s="876"/>
      <c r="M391" s="311"/>
      <c r="N391" s="311"/>
      <c r="O391" s="311"/>
      <c r="P391" s="614"/>
      <c r="Q391" s="631"/>
      <c r="R391" s="651"/>
      <c r="S391" s="360"/>
      <c r="T391" s="357"/>
      <c r="U391" s="357"/>
      <c r="V391" s="357"/>
      <c r="W391" s="357"/>
      <c r="X391" s="357"/>
      <c r="Y391" s="357"/>
      <c r="Z391" s="357"/>
      <c r="AA391" s="357"/>
      <c r="AB391" s="283"/>
      <c r="AC391" s="283"/>
      <c r="AD391" s="283"/>
      <c r="AE391" s="283"/>
    </row>
    <row r="392" spans="1:31" s="91" customFormat="1" ht="21" customHeight="1">
      <c r="A392" s="817"/>
      <c r="B392" s="830"/>
      <c r="C392" s="814"/>
      <c r="D392" s="871"/>
      <c r="E392" s="871"/>
      <c r="F392" s="871"/>
      <c r="G392" s="872"/>
      <c r="H392" s="872"/>
      <c r="I392" s="877"/>
      <c r="J392" s="875"/>
      <c r="K392" s="875"/>
      <c r="L392" s="833"/>
      <c r="M392" s="875"/>
      <c r="N392" s="875"/>
      <c r="O392" s="875"/>
      <c r="P392" s="1057"/>
      <c r="T392" s="89"/>
      <c r="U392" s="89"/>
      <c r="V392" s="89"/>
      <c r="W392" s="89"/>
      <c r="X392" s="89"/>
      <c r="Y392" s="89"/>
      <c r="AA392" s="89"/>
    </row>
    <row r="393" spans="1:31" s="91" customFormat="1" ht="24" customHeight="1">
      <c r="A393" s="564"/>
      <c r="B393" s="380"/>
      <c r="C393" s="814"/>
      <c r="D393" s="566"/>
      <c r="E393" s="566"/>
      <c r="F393" s="566"/>
      <c r="G393" s="567"/>
      <c r="H393" s="567"/>
      <c r="I393" s="878"/>
      <c r="J393" s="311"/>
      <c r="K393" s="311"/>
      <c r="L393" s="311"/>
      <c r="M393" s="311"/>
      <c r="N393" s="311"/>
      <c r="O393" s="311"/>
      <c r="P393" s="614"/>
      <c r="Q393" s="614"/>
      <c r="R393" s="651"/>
      <c r="S393" s="360"/>
      <c r="T393" s="357"/>
      <c r="U393" s="357"/>
      <c r="V393" s="357"/>
      <c r="W393" s="357"/>
      <c r="X393" s="357"/>
      <c r="Y393" s="357"/>
      <c r="Z393" s="357"/>
      <c r="AA393" s="357"/>
      <c r="AB393" s="283"/>
      <c r="AC393" s="283"/>
      <c r="AD393" s="283"/>
      <c r="AE393" s="283"/>
    </row>
    <row r="394" spans="1:31" s="92" customFormat="1" ht="24" customHeight="1">
      <c r="A394" s="328"/>
      <c r="B394" s="715"/>
      <c r="C394" s="728"/>
      <c r="D394" s="708"/>
      <c r="E394" s="708"/>
      <c r="F394" s="708"/>
      <c r="G394" s="418"/>
      <c r="H394" s="418"/>
      <c r="I394" s="184"/>
      <c r="J394" s="300"/>
      <c r="K394" s="300"/>
      <c r="L394" s="300"/>
      <c r="M394" s="300"/>
      <c r="N394" s="300"/>
      <c r="O394" s="300"/>
      <c r="P394" s="1046"/>
      <c r="Q394" s="91"/>
      <c r="R394" s="91"/>
      <c r="S394" s="91"/>
      <c r="T394" s="89"/>
      <c r="U394" s="89"/>
      <c r="V394" s="89"/>
      <c r="W394" s="89"/>
      <c r="X394" s="89"/>
      <c r="Y394" s="89"/>
      <c r="Z394" s="91"/>
      <c r="AA394" s="89"/>
      <c r="AB394" s="91"/>
      <c r="AC394" s="91"/>
      <c r="AD394" s="91"/>
      <c r="AE394" s="91"/>
    </row>
    <row r="395" spans="1:31" s="92" customFormat="1" ht="15" customHeight="1">
      <c r="A395" s="367"/>
      <c r="B395" s="245"/>
      <c r="C395" s="728"/>
      <c r="D395" s="225"/>
      <c r="E395" s="225"/>
      <c r="F395" s="225"/>
      <c r="G395" s="60"/>
      <c r="H395" s="60"/>
      <c r="I395" s="184"/>
      <c r="J395" s="217"/>
      <c r="K395" s="217"/>
      <c r="L395" s="217"/>
      <c r="M395" s="217"/>
      <c r="N395" s="282"/>
      <c r="O395" s="217"/>
      <c r="P395" s="252"/>
      <c r="Q395" s="614"/>
      <c r="R395" s="870"/>
      <c r="S395" s="357"/>
      <c r="T395" s="357"/>
      <c r="U395" s="357"/>
      <c r="V395" s="357"/>
      <c r="W395" s="357"/>
      <c r="X395" s="357"/>
      <c r="Y395" s="357"/>
      <c r="Z395" s="357"/>
      <c r="AA395" s="357"/>
      <c r="AB395" s="283"/>
      <c r="AC395" s="283"/>
      <c r="AD395" s="283"/>
      <c r="AE395" s="283"/>
    </row>
    <row r="396" spans="1:31" s="92" customFormat="1" ht="15" customHeight="1">
      <c r="A396" s="328"/>
      <c r="B396" s="715"/>
      <c r="C396" s="728"/>
      <c r="D396" s="708"/>
      <c r="E396" s="708"/>
      <c r="F396" s="708"/>
      <c r="G396" s="418"/>
      <c r="H396" s="418"/>
      <c r="I396" s="184"/>
      <c r="J396" s="299"/>
      <c r="K396" s="299"/>
      <c r="L396" s="299"/>
      <c r="M396" s="299"/>
      <c r="N396" s="299"/>
      <c r="O396" s="299"/>
      <c r="P396" s="384"/>
      <c r="Q396" s="91"/>
      <c r="R396" s="91"/>
      <c r="S396" s="91"/>
      <c r="T396" s="89"/>
      <c r="U396" s="89"/>
      <c r="V396" s="89"/>
      <c r="W396" s="89"/>
      <c r="X396" s="89"/>
      <c r="Y396" s="89"/>
      <c r="Z396" s="91"/>
      <c r="AA396" s="89"/>
      <c r="AB396" s="91"/>
      <c r="AC396" s="91"/>
      <c r="AD396" s="91"/>
      <c r="AE396" s="91"/>
    </row>
    <row r="397" spans="1:31" s="91" customFormat="1" ht="14.25" customHeight="1">
      <c r="A397" s="367"/>
      <c r="B397" s="456"/>
      <c r="C397" s="962"/>
      <c r="D397" s="216"/>
      <c r="E397" s="216"/>
      <c r="F397" s="216"/>
      <c r="G397" s="403"/>
      <c r="H397" s="403"/>
      <c r="I397" s="416"/>
      <c r="J397" s="406"/>
      <c r="K397" s="406"/>
      <c r="L397" s="213"/>
      <c r="M397" s="406"/>
      <c r="N397" s="215"/>
      <c r="O397" s="213"/>
      <c r="P397" s="386"/>
      <c r="Q397" s="614"/>
      <c r="R397" s="646"/>
      <c r="S397" s="646"/>
      <c r="T397" s="881"/>
      <c r="U397" s="881"/>
      <c r="V397" s="881"/>
      <c r="W397" s="881"/>
      <c r="X397" s="881"/>
      <c r="Y397" s="881"/>
      <c r="Z397" s="222"/>
      <c r="AA397" s="881"/>
      <c r="AB397" s="222"/>
      <c r="AC397" s="222"/>
      <c r="AD397" s="220"/>
      <c r="AE397" s="220"/>
    </row>
    <row r="398" spans="1:31" s="92" customFormat="1" ht="15" customHeight="1">
      <c r="A398" s="328"/>
      <c r="B398" s="716"/>
      <c r="C398" s="962"/>
      <c r="D398" s="24"/>
      <c r="E398" s="24"/>
      <c r="F398" s="24"/>
      <c r="G398" s="24"/>
      <c r="H398" s="24"/>
      <c r="I398" s="195"/>
      <c r="J398" s="195"/>
      <c r="K398" s="195"/>
      <c r="L398" s="963"/>
      <c r="M398" s="195"/>
      <c r="N398" s="963"/>
      <c r="O398" s="195"/>
      <c r="P398" s="424"/>
      <c r="Q398" s="187"/>
      <c r="R398" s="187"/>
      <c r="S398" s="187"/>
      <c r="T398" s="785"/>
      <c r="U398" s="785"/>
      <c r="V398" s="785"/>
      <c r="W398" s="785"/>
      <c r="X398" s="785"/>
      <c r="Y398" s="785"/>
      <c r="Z398" s="187"/>
      <c r="AA398" s="785"/>
      <c r="AB398" s="187"/>
      <c r="AC398" s="187"/>
      <c r="AD398" s="91"/>
      <c r="AE398" s="91"/>
    </row>
    <row r="399" spans="1:31" s="91" customFormat="1" ht="15.75" customHeight="1">
      <c r="A399" s="367"/>
      <c r="B399" s="245"/>
      <c r="C399" s="728"/>
      <c r="D399" s="225"/>
      <c r="E399" s="225"/>
      <c r="F399" s="225"/>
      <c r="G399" s="60"/>
      <c r="H399" s="60"/>
      <c r="I399" s="184"/>
      <c r="J399" s="217"/>
      <c r="K399" s="217"/>
      <c r="L399" s="217"/>
      <c r="M399" s="217"/>
      <c r="N399" s="217"/>
      <c r="O399" s="217"/>
      <c r="P399" s="252"/>
      <c r="Q399" s="614"/>
      <c r="R399" s="840"/>
      <c r="S399" s="357"/>
      <c r="T399" s="357"/>
      <c r="U399" s="357"/>
      <c r="V399" s="357"/>
      <c r="W399" s="357"/>
      <c r="X399" s="357"/>
      <c r="Y399" s="357"/>
      <c r="Z399" s="357"/>
      <c r="AA399" s="357"/>
      <c r="AB399" s="283"/>
      <c r="AC399" s="283"/>
      <c r="AD399" s="283"/>
      <c r="AE399" s="283"/>
    </row>
    <row r="400" spans="1:31" s="91" customFormat="1" ht="30" customHeight="1">
      <c r="A400" s="817"/>
      <c r="B400" s="830"/>
      <c r="C400" s="814"/>
      <c r="D400" s="871"/>
      <c r="E400" s="871"/>
      <c r="F400" s="871"/>
      <c r="G400" s="872"/>
      <c r="H400" s="872"/>
      <c r="I400" s="869"/>
      <c r="J400" s="875"/>
      <c r="K400" s="875"/>
      <c r="L400" s="875"/>
      <c r="M400" s="875"/>
      <c r="N400" s="875"/>
      <c r="O400" s="875"/>
      <c r="P400" s="1061"/>
      <c r="T400" s="89"/>
      <c r="U400" s="89"/>
      <c r="V400" s="89"/>
      <c r="W400" s="89"/>
      <c r="X400" s="89"/>
      <c r="Y400" s="89"/>
      <c r="AA400" s="89"/>
    </row>
    <row r="401" spans="1:31" s="91" customFormat="1" ht="15" customHeight="1">
      <c r="A401" s="564"/>
      <c r="B401" s="380"/>
      <c r="C401" s="814"/>
      <c r="D401" s="815"/>
      <c r="E401" s="815"/>
      <c r="F401" s="815"/>
      <c r="G401" s="567"/>
      <c r="H401" s="567"/>
      <c r="I401" s="310"/>
      <c r="J401" s="311"/>
      <c r="K401" s="311"/>
      <c r="L401" s="311"/>
      <c r="M401" s="311"/>
      <c r="N401" s="311"/>
      <c r="O401" s="311"/>
      <c r="P401" s="631"/>
      <c r="Q401" s="646"/>
      <c r="R401" s="651"/>
      <c r="S401" s="360"/>
      <c r="T401" s="357"/>
      <c r="U401" s="357"/>
      <c r="V401" s="357"/>
      <c r="W401" s="357"/>
      <c r="X401" s="357"/>
      <c r="Y401" s="357"/>
      <c r="Z401" s="357"/>
      <c r="AA401" s="357"/>
      <c r="AB401" s="283"/>
      <c r="AC401" s="283"/>
      <c r="AD401" s="283"/>
      <c r="AE401" s="283"/>
    </row>
    <row r="402" spans="1:31" s="91" customFormat="1" ht="24" customHeight="1">
      <c r="A402" s="817"/>
      <c r="B402" s="830"/>
      <c r="C402" s="814"/>
      <c r="D402" s="871"/>
      <c r="E402" s="871"/>
      <c r="F402" s="871"/>
      <c r="G402" s="872"/>
      <c r="H402" s="872"/>
      <c r="I402" s="577"/>
      <c r="J402" s="875"/>
      <c r="K402" s="875"/>
      <c r="L402" s="875"/>
      <c r="M402" s="875"/>
      <c r="N402" s="875"/>
      <c r="O402" s="875"/>
      <c r="P402" s="1057"/>
      <c r="T402" s="89"/>
      <c r="U402" s="89"/>
      <c r="V402" s="89"/>
      <c r="W402" s="89"/>
      <c r="X402" s="89"/>
      <c r="Y402" s="89"/>
      <c r="AA402" s="89"/>
    </row>
    <row r="403" spans="1:31" s="91" customFormat="1" ht="14.25" customHeight="1">
      <c r="A403" s="564"/>
      <c r="B403" s="380"/>
      <c r="C403" s="814"/>
      <c r="D403" s="815"/>
      <c r="E403" s="815"/>
      <c r="F403" s="815"/>
      <c r="G403" s="567"/>
      <c r="H403" s="567"/>
      <c r="I403" s="577"/>
      <c r="J403" s="311"/>
      <c r="K403" s="311"/>
      <c r="L403" s="311"/>
      <c r="M403" s="311"/>
      <c r="N403" s="311"/>
      <c r="O403" s="311"/>
      <c r="P403" s="614"/>
      <c r="Q403" s="631"/>
      <c r="R403" s="651"/>
      <c r="S403" s="360"/>
      <c r="T403" s="357"/>
      <c r="U403" s="357"/>
      <c r="V403" s="357"/>
      <c r="W403" s="357"/>
      <c r="X403" s="357"/>
      <c r="Y403" s="357"/>
      <c r="Z403" s="357"/>
      <c r="AA403" s="357"/>
      <c r="AB403" s="283"/>
      <c r="AC403" s="283"/>
      <c r="AD403" s="283"/>
      <c r="AE403" s="283"/>
    </row>
    <row r="404" spans="1:31" s="91" customFormat="1" ht="14.25" customHeight="1">
      <c r="A404" s="817"/>
      <c r="B404" s="830"/>
      <c r="C404" s="814"/>
      <c r="D404" s="871"/>
      <c r="E404" s="871"/>
      <c r="F404" s="871"/>
      <c r="G404" s="872"/>
      <c r="H404" s="872"/>
      <c r="I404" s="577"/>
      <c r="J404" s="875"/>
      <c r="K404" s="875"/>
      <c r="L404" s="875"/>
      <c r="M404" s="875"/>
      <c r="N404" s="875"/>
      <c r="O404" s="875"/>
      <c r="P404" s="1057"/>
      <c r="T404" s="89"/>
      <c r="U404" s="89"/>
      <c r="V404" s="89"/>
      <c r="W404" s="89"/>
      <c r="X404" s="89"/>
      <c r="Y404" s="89"/>
      <c r="AA404" s="89"/>
    </row>
    <row r="405" spans="1:31" s="91" customFormat="1" ht="24" customHeight="1">
      <c r="A405" s="564"/>
      <c r="B405" s="380"/>
      <c r="C405" s="814"/>
      <c r="D405" s="566"/>
      <c r="E405" s="566"/>
      <c r="F405" s="566"/>
      <c r="G405" s="567"/>
      <c r="H405" s="567"/>
      <c r="I405" s="577"/>
      <c r="J405" s="311"/>
      <c r="K405" s="311"/>
      <c r="L405" s="311"/>
      <c r="M405" s="311"/>
      <c r="N405" s="311"/>
      <c r="O405" s="311"/>
      <c r="P405" s="614"/>
      <c r="Q405" s="614"/>
      <c r="R405" s="651"/>
      <c r="S405" s="360"/>
      <c r="T405" s="357"/>
      <c r="U405" s="357"/>
      <c r="V405" s="357"/>
      <c r="W405" s="357"/>
      <c r="X405" s="357"/>
      <c r="Y405" s="357"/>
      <c r="Z405" s="357"/>
      <c r="AA405" s="357"/>
      <c r="AB405" s="283"/>
      <c r="AC405" s="283"/>
      <c r="AD405" s="283"/>
      <c r="AE405" s="283"/>
    </row>
    <row r="406" spans="1:31" s="91" customFormat="1" ht="24" customHeight="1">
      <c r="A406" s="564"/>
      <c r="B406" s="380"/>
      <c r="C406" s="814"/>
      <c r="D406" s="566"/>
      <c r="E406" s="566"/>
      <c r="F406" s="566"/>
      <c r="G406" s="567"/>
      <c r="H406" s="567"/>
      <c r="I406" s="577"/>
      <c r="J406" s="311"/>
      <c r="K406" s="311"/>
      <c r="L406" s="311"/>
      <c r="M406" s="311"/>
      <c r="N406" s="311"/>
      <c r="O406" s="311"/>
      <c r="P406" s="614"/>
      <c r="Q406" s="614"/>
      <c r="R406" s="651"/>
      <c r="S406" s="360"/>
      <c r="T406" s="357"/>
      <c r="U406" s="357"/>
      <c r="V406" s="357"/>
      <c r="W406" s="357"/>
      <c r="X406" s="357"/>
      <c r="Y406" s="357"/>
      <c r="Z406" s="357"/>
      <c r="AA406" s="357"/>
      <c r="AB406" s="283"/>
      <c r="AC406" s="283"/>
      <c r="AD406" s="283"/>
      <c r="AE406" s="283"/>
    </row>
    <row r="407" spans="1:31" s="91" customFormat="1" ht="24" customHeight="1">
      <c r="A407" s="817"/>
      <c r="B407" s="830"/>
      <c r="C407" s="814"/>
      <c r="D407" s="871"/>
      <c r="E407" s="871"/>
      <c r="F407" s="871"/>
      <c r="G407" s="872"/>
      <c r="H407" s="872"/>
      <c r="I407" s="577"/>
      <c r="J407" s="875"/>
      <c r="K407" s="875"/>
      <c r="L407" s="875"/>
      <c r="M407" s="875"/>
      <c r="N407" s="875"/>
      <c r="O407" s="875"/>
      <c r="P407" s="1057"/>
      <c r="T407" s="89"/>
      <c r="U407" s="89"/>
      <c r="V407" s="89"/>
      <c r="W407" s="89"/>
      <c r="X407" s="89"/>
      <c r="Y407" s="89"/>
      <c r="AA407" s="89"/>
    </row>
    <row r="408" spans="1:31" s="91" customFormat="1" ht="14.25" customHeight="1">
      <c r="A408" s="817"/>
      <c r="B408" s="830"/>
      <c r="C408" s="814"/>
      <c r="D408" s="871"/>
      <c r="E408" s="871"/>
      <c r="F408" s="871"/>
      <c r="G408" s="872"/>
      <c r="H408" s="872"/>
      <c r="I408" s="577"/>
      <c r="J408" s="873"/>
      <c r="K408" s="873"/>
      <c r="L408" s="873"/>
      <c r="M408" s="873"/>
      <c r="N408" s="873"/>
      <c r="O408" s="873"/>
      <c r="P408" s="647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</row>
    <row r="409" spans="1:31" s="91" customFormat="1" ht="24" customHeight="1">
      <c r="A409" s="564"/>
      <c r="B409" s="380"/>
      <c r="C409" s="814"/>
      <c r="D409" s="815"/>
      <c r="E409" s="815"/>
      <c r="F409" s="815"/>
      <c r="G409" s="567"/>
      <c r="H409" s="567"/>
      <c r="I409" s="577"/>
      <c r="J409" s="311"/>
      <c r="K409" s="311"/>
      <c r="L409" s="311"/>
      <c r="M409" s="311"/>
      <c r="N409" s="311"/>
      <c r="O409" s="311"/>
      <c r="P409" s="631"/>
      <c r="Q409" s="614"/>
      <c r="R409" s="870"/>
      <c r="S409" s="357"/>
      <c r="T409" s="357"/>
      <c r="U409" s="357"/>
      <c r="V409" s="357"/>
      <c r="W409" s="357"/>
      <c r="X409" s="357"/>
      <c r="Y409" s="357"/>
      <c r="Z409" s="357"/>
      <c r="AA409" s="357"/>
      <c r="AB409" s="283"/>
      <c r="AC409" s="283"/>
      <c r="AD409" s="283"/>
      <c r="AE409" s="283"/>
    </row>
    <row r="410" spans="1:31" s="91" customFormat="1" ht="14.25" customHeight="1">
      <c r="A410" s="817"/>
      <c r="B410" s="830"/>
      <c r="C410" s="814"/>
      <c r="D410" s="871"/>
      <c r="E410" s="871"/>
      <c r="F410" s="871"/>
      <c r="G410" s="872"/>
      <c r="H410" s="872"/>
      <c r="I410" s="577"/>
      <c r="J410" s="873"/>
      <c r="K410" s="873"/>
      <c r="L410" s="873"/>
      <c r="M410" s="873"/>
      <c r="N410" s="873"/>
      <c r="O410" s="873"/>
      <c r="P410" s="647"/>
      <c r="T410" s="89"/>
      <c r="U410" s="89"/>
      <c r="V410" s="89"/>
      <c r="W410" s="89"/>
      <c r="X410" s="89"/>
      <c r="Y410" s="89"/>
      <c r="AA410" s="89"/>
    </row>
    <row r="411" spans="1:31" s="91" customFormat="1" ht="15" customHeight="1">
      <c r="A411" s="564"/>
      <c r="B411" s="848"/>
      <c r="C411" s="849"/>
      <c r="D411" s="815"/>
      <c r="E411" s="815"/>
      <c r="F411" s="815"/>
      <c r="G411" s="850"/>
      <c r="H411" s="850"/>
      <c r="I411" s="369"/>
      <c r="J411" s="883"/>
      <c r="K411" s="369"/>
      <c r="L411" s="646"/>
      <c r="M411" s="369"/>
      <c r="N411" s="646"/>
      <c r="O411" s="369"/>
      <c r="P411" s="631"/>
      <c r="Q411" s="631"/>
      <c r="R411" s="369"/>
      <c r="S411" s="646"/>
      <c r="T411" s="646"/>
      <c r="U411" s="646"/>
      <c r="V411" s="646"/>
      <c r="W411" s="646"/>
      <c r="X411" s="646"/>
      <c r="Y411" s="646"/>
      <c r="Z411" s="369"/>
      <c r="AA411" s="646"/>
      <c r="AB411" s="369"/>
      <c r="AC411" s="369"/>
      <c r="AD411" s="369"/>
      <c r="AE411" s="369"/>
    </row>
    <row r="412" spans="1:31" s="91" customFormat="1" ht="15.75" customHeight="1">
      <c r="A412" s="564"/>
      <c r="B412" s="380"/>
      <c r="C412" s="814"/>
      <c r="D412" s="566"/>
      <c r="E412" s="566"/>
      <c r="F412" s="566"/>
      <c r="G412" s="567"/>
      <c r="H412" s="567"/>
      <c r="I412" s="577"/>
      <c r="J412" s="311"/>
      <c r="K412" s="311"/>
      <c r="L412" s="311"/>
      <c r="M412" s="311"/>
      <c r="N412" s="311"/>
      <c r="O412" s="311"/>
      <c r="P412" s="569"/>
      <c r="Q412" s="569"/>
      <c r="R412" s="870"/>
      <c r="S412" s="357"/>
      <c r="T412" s="357"/>
      <c r="U412" s="357"/>
      <c r="V412" s="357"/>
      <c r="W412" s="357"/>
      <c r="X412" s="357"/>
      <c r="Y412" s="357"/>
      <c r="Z412" s="357"/>
      <c r="AA412" s="357"/>
      <c r="AB412" s="283"/>
      <c r="AC412" s="283"/>
      <c r="AD412" s="283"/>
      <c r="AE412" s="283"/>
    </row>
    <row r="413" spans="1:31" s="91" customFormat="1" ht="14.25" customHeight="1">
      <c r="A413" s="817"/>
      <c r="B413" s="830"/>
      <c r="C413" s="814"/>
      <c r="D413" s="871"/>
      <c r="E413" s="871"/>
      <c r="F413" s="871"/>
      <c r="G413" s="872"/>
      <c r="H413" s="872"/>
      <c r="I413" s="577"/>
      <c r="J413" s="873"/>
      <c r="K413" s="873"/>
      <c r="L413" s="873"/>
      <c r="M413" s="873"/>
      <c r="N413" s="873"/>
      <c r="O413" s="873"/>
      <c r="P413" s="647"/>
      <c r="T413" s="89"/>
      <c r="U413" s="89"/>
      <c r="V413" s="89"/>
      <c r="W413" s="89"/>
      <c r="X413" s="89"/>
      <c r="Y413" s="89"/>
      <c r="AA413" s="89"/>
    </row>
    <row r="414" spans="1:31" s="92" customFormat="1" ht="15" customHeight="1">
      <c r="A414" s="564"/>
      <c r="B414" s="380"/>
      <c r="C414" s="814"/>
      <c r="D414" s="815"/>
      <c r="E414" s="815"/>
      <c r="F414" s="815"/>
      <c r="G414" s="567"/>
      <c r="H414" s="567"/>
      <c r="I414" s="878"/>
      <c r="J414" s="311"/>
      <c r="K414" s="311"/>
      <c r="L414" s="311"/>
      <c r="M414" s="311"/>
      <c r="N414" s="311"/>
      <c r="O414" s="311"/>
      <c r="P414" s="614"/>
      <c r="Q414" s="646"/>
      <c r="R414" s="651"/>
      <c r="S414" s="360"/>
      <c r="T414" s="357"/>
      <c r="U414" s="357"/>
      <c r="V414" s="357"/>
      <c r="W414" s="357"/>
      <c r="X414" s="357"/>
      <c r="Y414" s="357"/>
      <c r="Z414" s="357"/>
      <c r="AA414" s="357"/>
      <c r="AB414" s="283"/>
      <c r="AC414" s="283"/>
      <c r="AD414" s="283"/>
      <c r="AE414" s="283"/>
    </row>
    <row r="415" spans="1:31" s="91" customFormat="1" ht="15.75" customHeight="1">
      <c r="A415" s="817"/>
      <c r="B415" s="830"/>
      <c r="C415" s="814"/>
      <c r="D415" s="871"/>
      <c r="E415" s="871"/>
      <c r="F415" s="871"/>
      <c r="G415" s="872"/>
      <c r="H415" s="872"/>
      <c r="I415" s="878"/>
      <c r="J415" s="875"/>
      <c r="K415" s="875"/>
      <c r="L415" s="875"/>
      <c r="M415" s="875"/>
      <c r="N415" s="875"/>
      <c r="O415" s="875"/>
      <c r="P415" s="1057"/>
      <c r="T415" s="89"/>
      <c r="U415" s="89"/>
      <c r="V415" s="89"/>
      <c r="W415" s="89"/>
      <c r="X415" s="89"/>
      <c r="Y415" s="89"/>
      <c r="AA415" s="89"/>
    </row>
    <row r="416" spans="1:31" s="91" customFormat="1" ht="18.75">
      <c r="A416" s="564"/>
      <c r="B416" s="380"/>
      <c r="C416" s="814"/>
      <c r="D416" s="566"/>
      <c r="E416" s="566"/>
      <c r="F416" s="566"/>
      <c r="G416" s="567"/>
      <c r="H416" s="567"/>
      <c r="I416" s="577"/>
      <c r="J416" s="311"/>
      <c r="K416" s="311"/>
      <c r="L416" s="311"/>
      <c r="M416" s="311"/>
      <c r="N416" s="311"/>
      <c r="O416" s="311"/>
      <c r="P416" s="614"/>
      <c r="Q416" s="614"/>
      <c r="R416" s="651"/>
      <c r="S416" s="360"/>
      <c r="T416" s="357"/>
      <c r="U416" s="357"/>
      <c r="V416" s="357"/>
      <c r="W416" s="357"/>
      <c r="X416" s="357"/>
      <c r="Y416" s="357"/>
      <c r="Z416" s="357"/>
      <c r="AA416" s="357"/>
      <c r="AB416" s="283"/>
      <c r="AC416" s="283"/>
      <c r="AD416" s="283"/>
      <c r="AE416" s="283"/>
    </row>
    <row r="417" spans="1:31" s="91" customFormat="1" ht="14.25" customHeight="1">
      <c r="A417" s="817"/>
      <c r="B417" s="830"/>
      <c r="C417" s="814"/>
      <c r="D417" s="871"/>
      <c r="E417" s="871"/>
      <c r="F417" s="871"/>
      <c r="G417" s="872"/>
      <c r="H417" s="872"/>
      <c r="I417" s="577"/>
      <c r="J417" s="875"/>
      <c r="K417" s="875"/>
      <c r="L417" s="875"/>
      <c r="M417" s="875"/>
      <c r="N417" s="875"/>
      <c r="O417" s="875"/>
      <c r="P417" s="1057"/>
      <c r="T417" s="89"/>
      <c r="U417" s="89"/>
      <c r="V417" s="89"/>
      <c r="W417" s="89"/>
      <c r="X417" s="89"/>
      <c r="Y417" s="89"/>
      <c r="AA417" s="89"/>
      <c r="AD417" s="89"/>
      <c r="AE417" s="89"/>
    </row>
    <row r="418" spans="1:31" s="91" customFormat="1" ht="14.25" customHeight="1">
      <c r="A418" s="564"/>
      <c r="B418" s="848"/>
      <c r="C418" s="836"/>
      <c r="D418" s="579"/>
      <c r="E418" s="579"/>
      <c r="F418" s="579"/>
      <c r="G418" s="820"/>
      <c r="H418" s="820"/>
      <c r="I418" s="884"/>
      <c r="J418" s="885"/>
      <c r="K418" s="886"/>
      <c r="L418" s="886"/>
      <c r="M418" s="886"/>
      <c r="N418" s="886"/>
      <c r="O418" s="887"/>
      <c r="P418" s="631"/>
      <c r="Q418" s="631"/>
      <c r="R418" s="859"/>
      <c r="S418" s="859"/>
      <c r="T418" s="881"/>
      <c r="U418" s="881"/>
      <c r="V418" s="881"/>
      <c r="W418" s="881"/>
      <c r="X418" s="881"/>
      <c r="Y418" s="881"/>
      <c r="Z418" s="222"/>
      <c r="AA418" s="881"/>
      <c r="AB418" s="222"/>
      <c r="AC418" s="222"/>
      <c r="AD418" s="220"/>
      <c r="AE418" s="220"/>
    </row>
    <row r="419" spans="1:31" s="91" customFormat="1" ht="14.25" customHeight="1">
      <c r="A419" s="817"/>
      <c r="B419" s="835"/>
      <c r="C419" s="836"/>
      <c r="D419" s="831"/>
      <c r="E419" s="831"/>
      <c r="F419" s="831"/>
      <c r="G419" s="831"/>
      <c r="H419" s="831"/>
      <c r="I419" s="884"/>
      <c r="J419" s="888"/>
      <c r="K419" s="889"/>
      <c r="L419" s="889"/>
      <c r="M419" s="889"/>
      <c r="N419" s="889"/>
      <c r="O419" s="888"/>
      <c r="P419" s="1062"/>
      <c r="Q419" s="187"/>
      <c r="R419" s="187"/>
      <c r="S419" s="187"/>
      <c r="T419" s="785"/>
      <c r="U419" s="785"/>
      <c r="V419" s="785"/>
      <c r="W419" s="785"/>
      <c r="X419" s="785"/>
      <c r="Y419" s="785"/>
      <c r="Z419" s="187"/>
      <c r="AA419" s="785"/>
      <c r="AB419" s="187"/>
      <c r="AC419" s="187"/>
      <c r="AD419" s="187"/>
      <c r="AE419" s="187"/>
    </row>
    <row r="420" spans="1:31" s="91" customFormat="1" ht="24" customHeight="1">
      <c r="A420" s="564"/>
      <c r="B420" s="380"/>
      <c r="C420" s="814"/>
      <c r="D420" s="815"/>
      <c r="E420" s="815"/>
      <c r="F420" s="815"/>
      <c r="G420" s="567"/>
      <c r="H420" s="567"/>
      <c r="I420" s="577"/>
      <c r="J420" s="311"/>
      <c r="K420" s="311"/>
      <c r="L420" s="311"/>
      <c r="M420" s="311"/>
      <c r="N420" s="311"/>
      <c r="O420" s="311"/>
      <c r="P420" s="614"/>
      <c r="Q420" s="631"/>
      <c r="R420" s="651"/>
      <c r="S420" s="360"/>
      <c r="T420" s="357"/>
      <c r="U420" s="357"/>
      <c r="V420" s="357"/>
      <c r="W420" s="357"/>
      <c r="X420" s="357"/>
      <c r="Y420" s="357"/>
      <c r="Z420" s="357"/>
      <c r="AA420" s="357"/>
      <c r="AB420" s="283"/>
      <c r="AC420" s="283"/>
      <c r="AD420" s="283"/>
      <c r="AE420" s="283"/>
    </row>
    <row r="421" spans="1:31" s="91" customFormat="1" ht="14.25" customHeight="1">
      <c r="A421" s="817"/>
      <c r="B421" s="830"/>
      <c r="C421" s="814"/>
      <c r="D421" s="871"/>
      <c r="E421" s="871"/>
      <c r="F421" s="871"/>
      <c r="G421" s="872"/>
      <c r="H421" s="872"/>
      <c r="I421" s="577"/>
      <c r="J421" s="875"/>
      <c r="K421" s="875"/>
      <c r="L421" s="875"/>
      <c r="M421" s="875"/>
      <c r="N421" s="875"/>
      <c r="O421" s="875"/>
      <c r="P421" s="1057"/>
      <c r="T421" s="89"/>
      <c r="U421" s="89"/>
      <c r="V421" s="89"/>
      <c r="W421" s="89"/>
      <c r="X421" s="89"/>
      <c r="Y421" s="89"/>
      <c r="AA421" s="89"/>
      <c r="AD421" s="187"/>
      <c r="AE421" s="187"/>
    </row>
    <row r="422" spans="1:31" s="91" customFormat="1" ht="14.25" customHeight="1">
      <c r="A422" s="564"/>
      <c r="B422" s="380"/>
      <c r="C422" s="814"/>
      <c r="D422" s="815"/>
      <c r="E422" s="815"/>
      <c r="F422" s="815"/>
      <c r="G422" s="567"/>
      <c r="H422" s="567"/>
      <c r="I422" s="577"/>
      <c r="J422" s="311"/>
      <c r="K422" s="311"/>
      <c r="L422" s="311"/>
      <c r="M422" s="311"/>
      <c r="N422" s="311"/>
      <c r="O422" s="311"/>
      <c r="P422" s="614"/>
      <c r="Q422" s="824"/>
      <c r="R422" s="651"/>
      <c r="S422" s="360"/>
      <c r="T422" s="357"/>
      <c r="U422" s="357"/>
      <c r="V422" s="357"/>
      <c r="W422" s="357"/>
      <c r="X422" s="357"/>
      <c r="Y422" s="357"/>
      <c r="Z422" s="357"/>
      <c r="AA422" s="357"/>
      <c r="AB422" s="283"/>
      <c r="AC422" s="283"/>
      <c r="AD422" s="283"/>
      <c r="AE422" s="283"/>
    </row>
    <row r="423" spans="1:31" s="91" customFormat="1" ht="14.25" customHeight="1">
      <c r="A423" s="817"/>
      <c r="B423" s="830"/>
      <c r="C423" s="814"/>
      <c r="D423" s="871"/>
      <c r="E423" s="871"/>
      <c r="F423" s="871"/>
      <c r="G423" s="872"/>
      <c r="H423" s="872"/>
      <c r="I423" s="577"/>
      <c r="J423" s="875"/>
      <c r="K423" s="875"/>
      <c r="L423" s="875"/>
      <c r="M423" s="875"/>
      <c r="N423" s="875"/>
      <c r="O423" s="875"/>
      <c r="P423" s="1057"/>
      <c r="T423" s="89"/>
      <c r="U423" s="89"/>
      <c r="V423" s="89"/>
      <c r="W423" s="89"/>
      <c r="X423" s="89"/>
      <c r="Y423" s="89"/>
      <c r="AA423" s="89"/>
      <c r="AD423" s="187"/>
      <c r="AE423" s="187"/>
    </row>
    <row r="424" spans="1:31" s="91" customFormat="1" ht="27" customHeight="1">
      <c r="A424" s="564"/>
      <c r="B424" s="380"/>
      <c r="C424" s="814"/>
      <c r="D424" s="566"/>
      <c r="E424" s="566"/>
      <c r="F424" s="566"/>
      <c r="G424" s="567"/>
      <c r="H424" s="567"/>
      <c r="I424" s="577"/>
      <c r="J424" s="311"/>
      <c r="K424" s="311"/>
      <c r="L424" s="311"/>
      <c r="M424" s="311"/>
      <c r="N424" s="311"/>
      <c r="O424" s="311"/>
      <c r="P424" s="614"/>
      <c r="Q424" s="631"/>
      <c r="R424" s="651"/>
      <c r="S424" s="360"/>
      <c r="T424" s="357"/>
      <c r="U424" s="357"/>
      <c r="V424" s="357"/>
      <c r="W424" s="357"/>
      <c r="X424" s="357"/>
      <c r="Y424" s="357"/>
      <c r="Z424" s="357"/>
      <c r="AA424" s="357"/>
      <c r="AB424" s="283"/>
      <c r="AC424" s="283"/>
      <c r="AD424" s="283"/>
      <c r="AE424" s="283"/>
    </row>
    <row r="425" spans="1:31" s="91" customFormat="1" ht="14.25" customHeight="1">
      <c r="A425" s="817"/>
      <c r="B425" s="830"/>
      <c r="C425" s="814"/>
      <c r="D425" s="871"/>
      <c r="E425" s="871"/>
      <c r="F425" s="871"/>
      <c r="G425" s="872"/>
      <c r="H425" s="872"/>
      <c r="I425" s="577"/>
      <c r="J425" s="875"/>
      <c r="K425" s="875"/>
      <c r="L425" s="875"/>
      <c r="M425" s="875"/>
      <c r="N425" s="875"/>
      <c r="O425" s="875"/>
      <c r="P425" s="1057"/>
      <c r="T425" s="89"/>
      <c r="U425" s="89"/>
      <c r="V425" s="89"/>
      <c r="W425" s="89"/>
      <c r="X425" s="89"/>
      <c r="Y425" s="89"/>
      <c r="AA425" s="89"/>
      <c r="AD425" s="187"/>
      <c r="AE425" s="187"/>
    </row>
    <row r="426" spans="1:31" s="91" customFormat="1" ht="27" customHeight="1">
      <c r="A426" s="564"/>
      <c r="B426" s="380"/>
      <c r="C426" s="814"/>
      <c r="D426" s="566"/>
      <c r="E426" s="566"/>
      <c r="F426" s="566"/>
      <c r="G426" s="567"/>
      <c r="H426" s="567"/>
      <c r="I426" s="577"/>
      <c r="J426" s="311"/>
      <c r="K426" s="311"/>
      <c r="L426" s="311"/>
      <c r="M426" s="311"/>
      <c r="N426" s="311"/>
      <c r="O426" s="311"/>
      <c r="P426" s="614"/>
      <c r="Q426" s="631"/>
      <c r="R426" s="651"/>
      <c r="S426" s="360"/>
      <c r="T426" s="357"/>
      <c r="U426" s="357"/>
      <c r="V426" s="357"/>
      <c r="W426" s="357"/>
      <c r="X426" s="357"/>
      <c r="Y426" s="357"/>
      <c r="Z426" s="357"/>
      <c r="AA426" s="357"/>
      <c r="AB426" s="283"/>
      <c r="AC426" s="283"/>
      <c r="AD426" s="283"/>
      <c r="AE426" s="283"/>
    </row>
    <row r="427" spans="1:31" s="91" customFormat="1" ht="14.25" customHeight="1">
      <c r="A427" s="564"/>
      <c r="B427" s="380"/>
      <c r="C427" s="814"/>
      <c r="D427" s="815"/>
      <c r="E427" s="815"/>
      <c r="F427" s="815"/>
      <c r="G427" s="567"/>
      <c r="H427" s="567"/>
      <c r="I427" s="891"/>
      <c r="J427" s="311"/>
      <c r="K427" s="311"/>
      <c r="L427" s="311"/>
      <c r="M427" s="311"/>
      <c r="N427" s="311"/>
      <c r="O427" s="311"/>
      <c r="P427" s="631"/>
      <c r="Q427" s="631"/>
      <c r="R427" s="651"/>
      <c r="S427" s="360"/>
      <c r="T427" s="357"/>
      <c r="U427" s="357"/>
      <c r="V427" s="357"/>
      <c r="W427" s="357"/>
      <c r="X427" s="357"/>
      <c r="Y427" s="357"/>
      <c r="Z427" s="357"/>
      <c r="AA427" s="357"/>
      <c r="AB427" s="283"/>
      <c r="AC427" s="283"/>
      <c r="AD427" s="283"/>
      <c r="AE427" s="283"/>
    </row>
    <row r="428" spans="1:31" s="91" customFormat="1" ht="14.25" customHeight="1">
      <c r="A428" s="817"/>
      <c r="B428" s="830"/>
      <c r="C428" s="814"/>
      <c r="D428" s="871"/>
      <c r="E428" s="871"/>
      <c r="F428" s="871"/>
      <c r="G428" s="872"/>
      <c r="H428" s="872"/>
      <c r="I428" s="577"/>
      <c r="J428" s="873"/>
      <c r="K428" s="873"/>
      <c r="L428" s="873"/>
      <c r="M428" s="873"/>
      <c r="N428" s="873"/>
      <c r="O428" s="873"/>
      <c r="P428" s="1057"/>
      <c r="T428" s="89"/>
      <c r="U428" s="89"/>
      <c r="V428" s="89"/>
      <c r="W428" s="89"/>
      <c r="X428" s="89"/>
      <c r="Y428" s="89"/>
      <c r="AA428" s="89"/>
    </row>
    <row r="429" spans="1:31" s="91" customFormat="1" ht="14.25" customHeight="1">
      <c r="A429" s="564"/>
      <c r="B429" s="380"/>
      <c r="C429" s="814"/>
      <c r="D429" s="815"/>
      <c r="E429" s="815"/>
      <c r="F429" s="815"/>
      <c r="G429" s="567"/>
      <c r="H429" s="567"/>
      <c r="I429" s="577"/>
      <c r="J429" s="311"/>
      <c r="K429" s="311"/>
      <c r="L429" s="311"/>
      <c r="M429" s="311"/>
      <c r="N429" s="311"/>
      <c r="O429" s="311"/>
      <c r="P429" s="631"/>
      <c r="Q429" s="631"/>
      <c r="R429" s="651"/>
      <c r="S429" s="360"/>
      <c r="T429" s="357"/>
      <c r="U429" s="357"/>
      <c r="V429" s="357"/>
      <c r="W429" s="357"/>
      <c r="X429" s="357"/>
      <c r="Y429" s="357"/>
      <c r="Z429" s="357"/>
      <c r="AA429" s="357"/>
      <c r="AB429" s="283"/>
      <c r="AC429" s="283"/>
      <c r="AD429" s="283"/>
      <c r="AE429" s="283"/>
    </row>
    <row r="430" spans="1:31" s="91" customFormat="1" ht="14.25" customHeight="1">
      <c r="A430" s="817"/>
      <c r="B430" s="830"/>
      <c r="C430" s="814"/>
      <c r="D430" s="871"/>
      <c r="E430" s="871"/>
      <c r="F430" s="871"/>
      <c r="G430" s="872"/>
      <c r="H430" s="872"/>
      <c r="I430" s="577"/>
      <c r="J430" s="875"/>
      <c r="K430" s="875"/>
      <c r="L430" s="875"/>
      <c r="M430" s="875"/>
      <c r="N430" s="875"/>
      <c r="O430" s="875"/>
      <c r="P430" s="1057"/>
      <c r="T430" s="89"/>
      <c r="U430" s="89"/>
      <c r="V430" s="89"/>
      <c r="W430" s="89"/>
      <c r="X430" s="89"/>
      <c r="Y430" s="89"/>
      <c r="AA430" s="89"/>
      <c r="AD430" s="187"/>
      <c r="AE430" s="187"/>
    </row>
    <row r="431" spans="1:31" s="91" customFormat="1" ht="15.75" customHeight="1">
      <c r="A431" s="564"/>
      <c r="B431" s="380"/>
      <c r="C431" s="814"/>
      <c r="D431" s="566"/>
      <c r="E431" s="566"/>
      <c r="F431" s="566"/>
      <c r="G431" s="567"/>
      <c r="H431" s="567"/>
      <c r="I431" s="577"/>
      <c r="J431" s="311"/>
      <c r="K431" s="311"/>
      <c r="L431" s="311"/>
      <c r="M431" s="311"/>
      <c r="N431" s="311"/>
      <c r="O431" s="311"/>
      <c r="P431" s="614"/>
      <c r="Q431" s="631"/>
      <c r="R431" s="651"/>
      <c r="S431" s="360"/>
      <c r="T431" s="357"/>
      <c r="U431" s="357"/>
      <c r="V431" s="357"/>
      <c r="W431" s="357"/>
      <c r="X431" s="357"/>
      <c r="Y431" s="357"/>
      <c r="Z431" s="357"/>
      <c r="AA431" s="357"/>
      <c r="AB431" s="283"/>
      <c r="AC431" s="283"/>
      <c r="AD431" s="283"/>
      <c r="AE431" s="283"/>
    </row>
    <row r="432" spans="1:31" s="91" customFormat="1" ht="24" customHeight="1">
      <c r="A432" s="817"/>
      <c r="B432" s="830"/>
      <c r="C432" s="814"/>
      <c r="D432" s="871"/>
      <c r="E432" s="871"/>
      <c r="F432" s="871"/>
      <c r="G432" s="872"/>
      <c r="H432" s="872"/>
      <c r="I432" s="577"/>
      <c r="J432" s="875"/>
      <c r="K432" s="875"/>
      <c r="L432" s="875"/>
      <c r="M432" s="875"/>
      <c r="N432" s="875"/>
      <c r="O432" s="875"/>
      <c r="P432" s="1057"/>
      <c r="T432" s="89"/>
      <c r="U432" s="89"/>
      <c r="V432" s="89"/>
      <c r="W432" s="89"/>
      <c r="X432" s="89"/>
      <c r="Y432" s="89"/>
      <c r="AA432" s="89"/>
    </row>
    <row r="433" spans="1:31" s="91" customFormat="1" ht="14.25" customHeight="1">
      <c r="A433" s="564"/>
      <c r="B433" s="380"/>
      <c r="C433" s="814"/>
      <c r="D433" s="815"/>
      <c r="E433" s="815"/>
      <c r="F433" s="815"/>
      <c r="G433" s="567"/>
      <c r="H433" s="567"/>
      <c r="I433" s="577"/>
      <c r="J433" s="311"/>
      <c r="K433" s="311"/>
      <c r="L433" s="311"/>
      <c r="M433" s="311"/>
      <c r="N433" s="311"/>
      <c r="O433" s="311"/>
      <c r="P433" s="614"/>
      <c r="Q433" s="614"/>
      <c r="R433" s="651"/>
      <c r="S433" s="360"/>
      <c r="T433" s="357"/>
      <c r="U433" s="357"/>
      <c r="V433" s="357"/>
      <c r="W433" s="357"/>
      <c r="X433" s="357"/>
      <c r="Y433" s="357"/>
      <c r="Z433" s="357"/>
      <c r="AA433" s="357"/>
      <c r="AB433" s="283"/>
      <c r="AC433" s="283"/>
      <c r="AD433" s="283"/>
      <c r="AE433" s="284"/>
    </row>
    <row r="434" spans="1:31" s="91" customFormat="1" ht="24" customHeight="1">
      <c r="A434" s="817"/>
      <c r="B434" s="830"/>
      <c r="C434" s="814"/>
      <c r="D434" s="871"/>
      <c r="E434" s="871"/>
      <c r="F434" s="871"/>
      <c r="G434" s="872"/>
      <c r="H434" s="872"/>
      <c r="I434" s="577"/>
      <c r="J434" s="875"/>
      <c r="K434" s="875"/>
      <c r="L434" s="875"/>
      <c r="M434" s="875"/>
      <c r="N434" s="875"/>
      <c r="O434" s="875"/>
      <c r="P434" s="1057"/>
      <c r="T434" s="89"/>
      <c r="U434" s="89"/>
      <c r="V434" s="89"/>
      <c r="W434" s="89"/>
      <c r="X434" s="89"/>
      <c r="Y434" s="89"/>
      <c r="AA434" s="89"/>
    </row>
    <row r="435" spans="1:31" s="91" customFormat="1" ht="14.25" customHeight="1">
      <c r="A435" s="564"/>
      <c r="B435" s="380"/>
      <c r="C435" s="814"/>
      <c r="D435" s="815"/>
      <c r="E435" s="815"/>
      <c r="F435" s="815"/>
      <c r="G435" s="567"/>
      <c r="H435" s="567"/>
      <c r="I435" s="577"/>
      <c r="J435" s="311"/>
      <c r="K435" s="311"/>
      <c r="L435" s="311"/>
      <c r="M435" s="360"/>
      <c r="N435" s="311"/>
      <c r="O435" s="311"/>
      <c r="P435" s="614"/>
      <c r="Q435" s="824"/>
      <c r="R435" s="651"/>
      <c r="S435" s="360"/>
      <c r="T435" s="357"/>
      <c r="U435" s="357"/>
      <c r="V435" s="357"/>
      <c r="W435" s="357"/>
      <c r="X435" s="357"/>
      <c r="Y435" s="357"/>
      <c r="Z435" s="357"/>
      <c r="AA435" s="357"/>
      <c r="AB435" s="283"/>
      <c r="AC435" s="283"/>
      <c r="AD435" s="283"/>
      <c r="AE435" s="283"/>
    </row>
    <row r="436" spans="1:31" s="91" customFormat="1" ht="14.25" customHeight="1">
      <c r="A436" s="817"/>
      <c r="B436" s="830"/>
      <c r="C436" s="814"/>
      <c r="D436" s="871"/>
      <c r="E436" s="871"/>
      <c r="F436" s="871"/>
      <c r="G436" s="872"/>
      <c r="H436" s="872"/>
      <c r="I436" s="577"/>
      <c r="J436" s="875"/>
      <c r="K436" s="875"/>
      <c r="L436" s="875"/>
      <c r="M436" s="605"/>
      <c r="N436" s="875"/>
      <c r="O436" s="875"/>
      <c r="P436" s="1057"/>
      <c r="T436" s="89"/>
      <c r="U436" s="89"/>
      <c r="V436" s="89"/>
      <c r="W436" s="89"/>
      <c r="X436" s="89"/>
      <c r="Y436" s="89"/>
      <c r="AA436" s="89"/>
      <c r="AD436" s="187"/>
      <c r="AE436" s="187"/>
    </row>
    <row r="437" spans="1:31" s="91" customFormat="1" ht="15.75" customHeight="1">
      <c r="A437" s="564"/>
      <c r="B437" s="380"/>
      <c r="C437" s="814"/>
      <c r="D437" s="566"/>
      <c r="E437" s="566"/>
      <c r="F437" s="566"/>
      <c r="G437" s="567"/>
      <c r="H437" s="567"/>
      <c r="I437" s="577"/>
      <c r="J437" s="311"/>
      <c r="K437" s="311"/>
      <c r="L437" s="311"/>
      <c r="M437" s="311"/>
      <c r="N437" s="311"/>
      <c r="O437" s="311"/>
      <c r="P437" s="631"/>
      <c r="Q437" s="631"/>
      <c r="R437" s="870"/>
      <c r="S437" s="357"/>
      <c r="T437" s="357"/>
      <c r="U437" s="357"/>
      <c r="V437" s="357"/>
      <c r="W437" s="357"/>
      <c r="X437" s="357"/>
      <c r="Y437" s="357"/>
      <c r="Z437" s="357"/>
      <c r="AA437" s="357"/>
      <c r="AB437" s="283"/>
      <c r="AC437" s="283"/>
      <c r="AD437" s="283"/>
      <c r="AE437" s="283"/>
    </row>
    <row r="438" spans="1:31" s="91" customFormat="1" ht="14.25" customHeight="1">
      <c r="A438" s="817"/>
      <c r="B438" s="830"/>
      <c r="C438" s="814"/>
      <c r="D438" s="871"/>
      <c r="E438" s="871"/>
      <c r="F438" s="871"/>
      <c r="G438" s="872"/>
      <c r="H438" s="872"/>
      <c r="I438" s="577"/>
      <c r="J438" s="873"/>
      <c r="K438" s="873"/>
      <c r="L438" s="873"/>
      <c r="M438" s="873"/>
      <c r="N438" s="873"/>
      <c r="O438" s="873"/>
      <c r="P438" s="647"/>
      <c r="T438" s="89"/>
      <c r="U438" s="89"/>
      <c r="V438" s="89"/>
      <c r="W438" s="89"/>
      <c r="X438" s="89"/>
      <c r="Y438" s="89"/>
      <c r="AA438" s="89"/>
    </row>
    <row r="439" spans="1:31" s="91" customFormat="1" ht="14.25" customHeight="1">
      <c r="A439" s="817"/>
      <c r="B439" s="892"/>
      <c r="C439" s="893"/>
      <c r="D439" s="894"/>
      <c r="E439" s="894"/>
      <c r="F439" s="894"/>
      <c r="G439" s="895"/>
      <c r="H439" s="895"/>
      <c r="I439" s="812"/>
      <c r="J439" s="895"/>
      <c r="K439" s="895"/>
      <c r="L439" s="842"/>
      <c r="M439" s="895"/>
      <c r="N439" s="895"/>
      <c r="O439" s="842"/>
      <c r="P439" s="1058"/>
      <c r="T439" s="89"/>
      <c r="U439" s="89"/>
      <c r="V439" s="89"/>
      <c r="W439" s="89"/>
      <c r="X439" s="89"/>
      <c r="Y439" s="89"/>
      <c r="AA439" s="89"/>
      <c r="AD439" s="187"/>
      <c r="AE439" s="187"/>
    </row>
    <row r="440" spans="1:31" s="91" customFormat="1" ht="24" customHeight="1">
      <c r="A440" s="817"/>
      <c r="B440" s="830"/>
      <c r="C440" s="814"/>
      <c r="D440" s="871"/>
      <c r="E440" s="871"/>
      <c r="F440" s="871"/>
      <c r="G440" s="872"/>
      <c r="H440" s="872"/>
      <c r="I440" s="878"/>
      <c r="J440" s="875"/>
      <c r="K440" s="875"/>
      <c r="L440" s="875"/>
      <c r="M440" s="875"/>
      <c r="N440" s="875"/>
      <c r="O440" s="875"/>
      <c r="P440" s="1057"/>
      <c r="T440" s="89"/>
      <c r="U440" s="89"/>
      <c r="V440" s="89"/>
      <c r="W440" s="89"/>
      <c r="X440" s="89"/>
      <c r="Y440" s="89"/>
      <c r="AA440" s="89"/>
    </row>
    <row r="441" spans="1:31" s="91" customFormat="1" ht="15.75" customHeight="1">
      <c r="A441" s="564"/>
      <c r="B441" s="380"/>
      <c r="C441" s="814"/>
      <c r="D441" s="815"/>
      <c r="E441" s="815"/>
      <c r="F441" s="815"/>
      <c r="G441" s="567"/>
      <c r="H441" s="567"/>
      <c r="I441" s="577"/>
      <c r="J441" s="896"/>
      <c r="K441" s="311"/>
      <c r="L441" s="311"/>
      <c r="M441" s="311"/>
      <c r="N441" s="311"/>
      <c r="O441" s="311"/>
      <c r="P441" s="631"/>
      <c r="Q441" s="631"/>
      <c r="R441" s="870"/>
      <c r="S441" s="357"/>
      <c r="T441" s="357"/>
      <c r="U441" s="357"/>
      <c r="V441" s="357"/>
      <c r="W441" s="357"/>
      <c r="X441" s="357"/>
      <c r="Y441" s="357"/>
      <c r="Z441" s="357"/>
      <c r="AA441" s="357"/>
      <c r="AB441" s="283"/>
      <c r="AC441" s="283"/>
      <c r="AD441" s="283"/>
      <c r="AE441" s="356"/>
    </row>
    <row r="442" spans="1:31" s="91" customFormat="1" ht="14.25" customHeight="1">
      <c r="A442" s="817"/>
      <c r="B442" s="830"/>
      <c r="C442" s="814"/>
      <c r="D442" s="871"/>
      <c r="E442" s="871"/>
      <c r="F442" s="871"/>
      <c r="G442" s="872"/>
      <c r="H442" s="872"/>
      <c r="I442" s="577"/>
      <c r="J442" s="873"/>
      <c r="K442" s="873"/>
      <c r="L442" s="873"/>
      <c r="M442" s="873"/>
      <c r="N442" s="873"/>
      <c r="O442" s="873"/>
      <c r="P442" s="647"/>
      <c r="T442" s="89"/>
      <c r="U442" s="89"/>
      <c r="V442" s="89"/>
      <c r="W442" s="89"/>
      <c r="X442" s="89"/>
      <c r="Y442" s="89"/>
      <c r="AA442" s="89"/>
    </row>
    <row r="443" spans="1:31" s="91" customFormat="1" ht="14.25" customHeight="1">
      <c r="A443" s="564"/>
      <c r="B443" s="380"/>
      <c r="C443" s="814"/>
      <c r="D443" s="815"/>
      <c r="E443" s="815"/>
      <c r="F443" s="815"/>
      <c r="G443" s="567"/>
      <c r="H443" s="567"/>
      <c r="I443" s="577"/>
      <c r="J443" s="311"/>
      <c r="K443" s="311"/>
      <c r="L443" s="311"/>
      <c r="M443" s="311"/>
      <c r="N443" s="311"/>
      <c r="O443" s="311"/>
      <c r="P443" s="631"/>
      <c r="Q443" s="614"/>
      <c r="R443" s="870"/>
      <c r="S443" s="357"/>
      <c r="T443" s="357"/>
      <c r="U443" s="357"/>
      <c r="V443" s="357"/>
      <c r="W443" s="357"/>
      <c r="X443" s="357"/>
      <c r="Y443" s="357"/>
      <c r="Z443" s="357"/>
      <c r="AA443" s="357"/>
      <c r="AB443" s="283"/>
      <c r="AC443" s="283"/>
      <c r="AD443" s="283"/>
      <c r="AE443" s="356"/>
    </row>
    <row r="444" spans="1:31" s="91" customFormat="1" ht="14.25" customHeight="1">
      <c r="A444" s="817"/>
      <c r="B444" s="830"/>
      <c r="C444" s="814"/>
      <c r="D444" s="871"/>
      <c r="E444" s="871"/>
      <c r="F444" s="871"/>
      <c r="G444" s="872"/>
      <c r="H444" s="872"/>
      <c r="I444" s="577"/>
      <c r="J444" s="873"/>
      <c r="K444" s="873"/>
      <c r="L444" s="873"/>
      <c r="M444" s="873"/>
      <c r="N444" s="873"/>
      <c r="O444" s="873"/>
      <c r="P444" s="647"/>
      <c r="T444" s="89"/>
      <c r="U444" s="89"/>
      <c r="V444" s="89"/>
      <c r="W444" s="89"/>
      <c r="X444" s="89"/>
      <c r="Y444" s="89"/>
      <c r="AA444" s="89"/>
    </row>
    <row r="445" spans="1:31" s="91" customFormat="1" ht="15.75" customHeight="1">
      <c r="A445" s="564"/>
      <c r="B445" s="380"/>
      <c r="C445" s="814"/>
      <c r="D445" s="566"/>
      <c r="E445" s="566"/>
      <c r="F445" s="566"/>
      <c r="G445" s="567"/>
      <c r="H445" s="567"/>
      <c r="I445" s="577"/>
      <c r="J445" s="311"/>
      <c r="K445" s="311"/>
      <c r="L445" s="311"/>
      <c r="M445" s="311"/>
      <c r="N445" s="311"/>
      <c r="O445" s="311"/>
      <c r="P445" s="614"/>
      <c r="Q445" s="646"/>
      <c r="R445" s="651"/>
      <c r="S445" s="360"/>
      <c r="T445" s="357"/>
      <c r="U445" s="357"/>
      <c r="V445" s="357"/>
      <c r="W445" s="357"/>
      <c r="X445" s="357"/>
      <c r="Y445" s="357"/>
      <c r="Z445" s="357"/>
      <c r="AA445" s="357"/>
      <c r="AB445" s="283"/>
      <c r="AC445" s="283"/>
      <c r="AD445" s="283"/>
      <c r="AE445" s="284"/>
    </row>
    <row r="446" spans="1:31" s="91" customFormat="1" ht="15" customHeight="1">
      <c r="A446" s="817"/>
      <c r="B446" s="830"/>
      <c r="C446" s="814"/>
      <c r="D446" s="871"/>
      <c r="E446" s="871"/>
      <c r="F446" s="871"/>
      <c r="G446" s="872"/>
      <c r="H446" s="872"/>
      <c r="I446" s="878"/>
      <c r="J446" s="875"/>
      <c r="K446" s="875"/>
      <c r="L446" s="875"/>
      <c r="M446" s="875"/>
      <c r="N446" s="875"/>
      <c r="O446" s="875"/>
      <c r="P446" s="1057"/>
      <c r="T446" s="89"/>
      <c r="U446" s="89"/>
      <c r="V446" s="89"/>
      <c r="W446" s="89"/>
      <c r="X446" s="89"/>
      <c r="Y446" s="89"/>
      <c r="AA446" s="89"/>
    </row>
    <row r="447" spans="1:31" s="91" customFormat="1" ht="14.25" customHeight="1">
      <c r="A447" s="564"/>
      <c r="B447" s="380"/>
      <c r="C447" s="814"/>
      <c r="D447" s="815"/>
      <c r="E447" s="815"/>
      <c r="F447" s="815"/>
      <c r="G447" s="567"/>
      <c r="H447" s="567"/>
      <c r="I447" s="577"/>
      <c r="J447" s="311"/>
      <c r="K447" s="311"/>
      <c r="L447" s="311"/>
      <c r="M447" s="311"/>
      <c r="N447" s="311"/>
      <c r="O447" s="311"/>
      <c r="P447" s="631"/>
      <c r="Q447" s="631"/>
      <c r="R447" s="651"/>
      <c r="S447" s="360"/>
      <c r="T447" s="357"/>
      <c r="U447" s="357"/>
      <c r="V447" s="357"/>
      <c r="W447" s="357"/>
      <c r="X447" s="357"/>
      <c r="Y447" s="357"/>
      <c r="Z447" s="357"/>
      <c r="AA447" s="357"/>
      <c r="AB447" s="283"/>
      <c r="AC447" s="283"/>
      <c r="AD447" s="283"/>
      <c r="AE447" s="283"/>
    </row>
    <row r="448" spans="1:31" s="91" customFormat="1" ht="14.25" customHeight="1">
      <c r="A448" s="817"/>
      <c r="B448" s="830"/>
      <c r="C448" s="814"/>
      <c r="D448" s="871"/>
      <c r="E448" s="871"/>
      <c r="F448" s="871"/>
      <c r="G448" s="872"/>
      <c r="H448" s="872"/>
      <c r="I448" s="878"/>
      <c r="J448" s="875"/>
      <c r="K448" s="875"/>
      <c r="L448" s="875"/>
      <c r="M448" s="875"/>
      <c r="N448" s="875"/>
      <c r="O448" s="875"/>
      <c r="P448" s="1057"/>
      <c r="T448" s="89"/>
      <c r="U448" s="89"/>
      <c r="V448" s="89"/>
      <c r="W448" s="89"/>
      <c r="X448" s="89"/>
      <c r="Y448" s="89"/>
      <c r="AA448" s="89"/>
    </row>
    <row r="449" spans="1:31" s="91" customFormat="1" ht="15.75" customHeight="1">
      <c r="A449" s="564"/>
      <c r="B449" s="380"/>
      <c r="C449" s="814"/>
      <c r="D449" s="566"/>
      <c r="E449" s="566"/>
      <c r="F449" s="566"/>
      <c r="G449" s="567"/>
      <c r="H449" s="567"/>
      <c r="I449" s="577"/>
      <c r="J449" s="311"/>
      <c r="K449" s="311"/>
      <c r="L449" s="311"/>
      <c r="M449" s="311"/>
      <c r="N449" s="311"/>
      <c r="O449" s="311"/>
      <c r="P449" s="631"/>
      <c r="Q449" s="631"/>
      <c r="R449" s="651"/>
      <c r="S449" s="360"/>
      <c r="T449" s="357"/>
      <c r="U449" s="357"/>
      <c r="V449" s="357"/>
      <c r="W449" s="357"/>
      <c r="X449" s="357"/>
      <c r="Y449" s="357"/>
      <c r="Z449" s="357"/>
      <c r="AA449" s="357"/>
      <c r="AB449" s="283"/>
      <c r="AC449" s="283"/>
      <c r="AD449" s="283"/>
      <c r="AE449" s="283"/>
    </row>
    <row r="450" spans="1:31" s="91" customFormat="1" ht="14.25" customHeight="1">
      <c r="A450" s="817"/>
      <c r="B450" s="830"/>
      <c r="C450" s="814"/>
      <c r="D450" s="871"/>
      <c r="E450" s="871"/>
      <c r="F450" s="871"/>
      <c r="G450" s="872"/>
      <c r="H450" s="872"/>
      <c r="I450" s="310"/>
      <c r="J450" s="875"/>
      <c r="K450" s="875"/>
      <c r="L450" s="875"/>
      <c r="M450" s="875"/>
      <c r="N450" s="875"/>
      <c r="O450" s="875"/>
      <c r="P450" s="1057"/>
      <c r="T450" s="89"/>
      <c r="U450" s="89"/>
      <c r="V450" s="89"/>
      <c r="W450" s="89"/>
      <c r="X450" s="89"/>
      <c r="Y450" s="89"/>
      <c r="AA450" s="89"/>
      <c r="AD450" s="187"/>
      <c r="AE450" s="187"/>
    </row>
    <row r="451" spans="1:31" s="91" customFormat="1" ht="15.75" customHeight="1">
      <c r="A451" s="564"/>
      <c r="B451" s="380"/>
      <c r="C451" s="814"/>
      <c r="D451" s="566"/>
      <c r="E451" s="566"/>
      <c r="F451" s="566"/>
      <c r="G451" s="567"/>
      <c r="H451" s="567"/>
      <c r="I451" s="760"/>
      <c r="J451" s="311"/>
      <c r="K451" s="311"/>
      <c r="L451" s="311"/>
      <c r="M451" s="311"/>
      <c r="N451" s="311"/>
      <c r="O451" s="311"/>
      <c r="P451" s="614"/>
      <c r="Q451" s="614"/>
      <c r="R451" s="651"/>
      <c r="S451" s="360"/>
      <c r="T451" s="357"/>
      <c r="U451" s="357"/>
      <c r="V451" s="357"/>
      <c r="W451" s="357"/>
      <c r="X451" s="357"/>
      <c r="Y451" s="357"/>
      <c r="Z451" s="357"/>
      <c r="AA451" s="357"/>
      <c r="AB451" s="283"/>
      <c r="AC451" s="283"/>
      <c r="AD451" s="283"/>
      <c r="AE451" s="283"/>
    </row>
    <row r="452" spans="1:31" s="91" customFormat="1" ht="14.25" customHeight="1">
      <c r="A452" s="817"/>
      <c r="B452" s="830"/>
      <c r="C452" s="814"/>
      <c r="D452" s="871"/>
      <c r="E452" s="871"/>
      <c r="F452" s="871"/>
      <c r="G452" s="872"/>
      <c r="H452" s="872"/>
      <c r="I452" s="577"/>
      <c r="J452" s="875"/>
      <c r="K452" s="875"/>
      <c r="L452" s="875"/>
      <c r="M452" s="875"/>
      <c r="N452" s="875"/>
      <c r="O452" s="875"/>
      <c r="P452" s="1057"/>
      <c r="T452" s="89"/>
      <c r="U452" s="89"/>
      <c r="V452" s="89"/>
      <c r="W452" s="89"/>
      <c r="X452" s="89"/>
      <c r="Y452" s="89"/>
      <c r="AA452" s="89"/>
      <c r="AD452" s="187"/>
      <c r="AE452" s="187"/>
    </row>
    <row r="453" spans="1:31" s="91" customFormat="1" ht="15.75" customHeight="1">
      <c r="A453" s="564"/>
      <c r="B453" s="380"/>
      <c r="C453" s="814"/>
      <c r="D453" s="566"/>
      <c r="E453" s="566"/>
      <c r="F453" s="566"/>
      <c r="G453" s="567"/>
      <c r="H453" s="567"/>
      <c r="I453" s="577"/>
      <c r="J453" s="311"/>
      <c r="K453" s="311"/>
      <c r="L453" s="311"/>
      <c r="M453" s="311"/>
      <c r="N453" s="311"/>
      <c r="O453" s="311"/>
      <c r="P453" s="614"/>
      <c r="Q453" s="631"/>
      <c r="R453" s="651"/>
      <c r="S453" s="360"/>
      <c r="T453" s="357"/>
      <c r="U453" s="357"/>
      <c r="V453" s="357"/>
      <c r="W453" s="357"/>
      <c r="X453" s="357"/>
      <c r="Y453" s="357"/>
      <c r="Z453" s="357"/>
      <c r="AA453" s="357"/>
      <c r="AB453" s="283"/>
      <c r="AC453" s="283"/>
      <c r="AD453" s="283"/>
      <c r="AE453" s="283"/>
    </row>
    <row r="454" spans="1:31" s="91" customFormat="1" ht="18.75">
      <c r="A454" s="817"/>
      <c r="B454" s="830"/>
      <c r="C454" s="814"/>
      <c r="D454" s="871"/>
      <c r="E454" s="871"/>
      <c r="F454" s="871"/>
      <c r="G454" s="872"/>
      <c r="H454" s="872"/>
      <c r="I454" s="577"/>
      <c r="J454" s="875"/>
      <c r="K454" s="875"/>
      <c r="L454" s="875"/>
      <c r="M454" s="875"/>
      <c r="N454" s="875"/>
      <c r="O454" s="875"/>
      <c r="P454" s="1057"/>
      <c r="T454" s="89"/>
      <c r="U454" s="89"/>
      <c r="V454" s="89"/>
      <c r="W454" s="89"/>
      <c r="X454" s="89"/>
      <c r="Y454" s="89"/>
      <c r="AA454" s="89"/>
    </row>
    <row r="455" spans="1:31" s="91" customFormat="1" ht="15.75" customHeight="1">
      <c r="A455" s="564"/>
      <c r="B455" s="380"/>
      <c r="C455" s="814"/>
      <c r="D455" s="566"/>
      <c r="E455" s="566"/>
      <c r="F455" s="566"/>
      <c r="G455" s="567"/>
      <c r="H455" s="567"/>
      <c r="I455" s="577"/>
      <c r="J455" s="311"/>
      <c r="K455" s="311"/>
      <c r="L455" s="311"/>
      <c r="M455" s="311"/>
      <c r="N455" s="311"/>
      <c r="O455" s="311"/>
      <c r="P455" s="614"/>
      <c r="Q455" s="569"/>
      <c r="R455" s="651"/>
      <c r="S455" s="360"/>
      <c r="T455" s="357"/>
      <c r="U455" s="357"/>
      <c r="V455" s="357"/>
      <c r="W455" s="357"/>
      <c r="X455" s="357"/>
      <c r="Y455" s="357"/>
      <c r="Z455" s="357"/>
      <c r="AA455" s="357"/>
      <c r="AB455" s="283"/>
      <c r="AC455" s="283"/>
      <c r="AD455" s="283"/>
      <c r="AE455" s="283"/>
    </row>
    <row r="456" spans="1:31" s="91" customFormat="1" ht="18.75">
      <c r="A456" s="817"/>
      <c r="B456" s="830"/>
      <c r="C456" s="814"/>
      <c r="D456" s="871"/>
      <c r="E456" s="871"/>
      <c r="F456" s="871"/>
      <c r="G456" s="872"/>
      <c r="H456" s="872"/>
      <c r="I456" s="577"/>
      <c r="J456" s="875"/>
      <c r="K456" s="875"/>
      <c r="L456" s="875"/>
      <c r="M456" s="875"/>
      <c r="N456" s="875"/>
      <c r="O456" s="875"/>
      <c r="P456" s="1057"/>
      <c r="T456" s="89"/>
      <c r="U456" s="89"/>
      <c r="V456" s="89"/>
      <c r="W456" s="89"/>
      <c r="X456" s="89"/>
      <c r="Y456" s="89"/>
      <c r="AA456" s="89"/>
      <c r="AD456" s="187"/>
      <c r="AE456" s="187"/>
    </row>
    <row r="457" spans="1:31" s="91" customFormat="1" ht="14.25" customHeight="1">
      <c r="A457" s="564"/>
      <c r="B457" s="380"/>
      <c r="C457" s="814"/>
      <c r="D457" s="815"/>
      <c r="E457" s="815"/>
      <c r="F457" s="815"/>
      <c r="G457" s="567"/>
      <c r="H457" s="567"/>
      <c r="I457" s="878"/>
      <c r="J457" s="311"/>
      <c r="K457" s="311"/>
      <c r="L457" s="311"/>
      <c r="M457" s="311"/>
      <c r="N457" s="311"/>
      <c r="O457" s="311"/>
      <c r="P457" s="631"/>
      <c r="Q457" s="631"/>
      <c r="R457" s="651"/>
      <c r="S457" s="360"/>
      <c r="T457" s="660"/>
      <c r="U457" s="660"/>
      <c r="V457" s="660"/>
      <c r="W457" s="660"/>
      <c r="X457" s="660"/>
      <c r="Y457" s="660"/>
      <c r="Z457" s="660"/>
      <c r="AA457" s="660"/>
      <c r="AB457" s="220"/>
      <c r="AC457" s="220"/>
      <c r="AD457" s="220"/>
      <c r="AE457" s="220"/>
    </row>
    <row r="458" spans="1:31" s="91" customFormat="1" ht="18.75">
      <c r="A458" s="817"/>
      <c r="B458" s="830"/>
      <c r="C458" s="814"/>
      <c r="D458" s="871"/>
      <c r="E458" s="871"/>
      <c r="F458" s="871"/>
      <c r="G458" s="872"/>
      <c r="H458" s="872"/>
      <c r="I458" s="878"/>
      <c r="J458" s="875"/>
      <c r="K458" s="875"/>
      <c r="L458" s="875"/>
      <c r="M458" s="875"/>
      <c r="N458" s="875"/>
      <c r="O458" s="875"/>
      <c r="P458" s="1057"/>
      <c r="T458" s="89"/>
      <c r="U458" s="89"/>
      <c r="V458" s="89"/>
      <c r="W458" s="89"/>
      <c r="X458" s="89"/>
      <c r="Y458" s="89"/>
      <c r="AA458" s="89"/>
      <c r="AD458" s="187"/>
      <c r="AE458" s="187"/>
    </row>
    <row r="459" spans="1:31" s="91" customFormat="1" ht="22.5" customHeight="1">
      <c r="A459" s="564"/>
      <c r="B459" s="380"/>
      <c r="C459" s="814"/>
      <c r="D459" s="566"/>
      <c r="E459" s="566"/>
      <c r="F459" s="566"/>
      <c r="G459" s="567"/>
      <c r="H459" s="567"/>
      <c r="I459" s="310"/>
      <c r="J459" s="311"/>
      <c r="K459" s="311"/>
      <c r="L459" s="311"/>
      <c r="M459" s="311"/>
      <c r="N459" s="357"/>
      <c r="O459" s="311"/>
      <c r="P459" s="631"/>
      <c r="Q459" s="631"/>
      <c r="R459" s="651"/>
      <c r="S459" s="360"/>
      <c r="T459" s="357"/>
      <c r="U459" s="357"/>
      <c r="V459" s="357"/>
      <c r="W459" s="357"/>
      <c r="X459" s="357"/>
      <c r="Y459" s="357"/>
      <c r="Z459" s="357"/>
      <c r="AA459" s="357"/>
      <c r="AB459" s="283"/>
      <c r="AC459" s="283"/>
      <c r="AD459" s="283"/>
      <c r="AE459" s="283"/>
    </row>
    <row r="460" spans="1:31" s="91" customFormat="1" ht="18.75">
      <c r="A460" s="817"/>
      <c r="B460" s="830"/>
      <c r="C460" s="814"/>
      <c r="D460" s="871"/>
      <c r="E460" s="871"/>
      <c r="F460" s="871"/>
      <c r="G460" s="872"/>
      <c r="H460" s="872"/>
      <c r="I460" s="577"/>
      <c r="J460" s="875"/>
      <c r="K460" s="875"/>
      <c r="L460" s="875"/>
      <c r="M460" s="875"/>
      <c r="N460" s="875"/>
      <c r="O460" s="875"/>
      <c r="P460" s="1057"/>
      <c r="T460" s="89"/>
      <c r="U460" s="89"/>
      <c r="V460" s="89"/>
      <c r="W460" s="89"/>
      <c r="X460" s="89"/>
      <c r="Y460" s="89"/>
      <c r="AA460" s="89"/>
      <c r="AD460" s="187"/>
      <c r="AE460" s="187"/>
    </row>
    <row r="461" spans="1:31" s="91" customFormat="1" ht="24" customHeight="1">
      <c r="A461" s="564"/>
      <c r="B461" s="380"/>
      <c r="C461" s="814"/>
      <c r="D461" s="872"/>
      <c r="E461" s="872"/>
      <c r="F461" s="872"/>
      <c r="G461" s="872"/>
      <c r="H461" s="872"/>
      <c r="I461" s="577"/>
      <c r="J461" s="873"/>
      <c r="K461" s="873"/>
      <c r="L461" s="873"/>
      <c r="M461" s="873"/>
      <c r="N461" s="873"/>
      <c r="O461" s="873"/>
      <c r="P461" s="647"/>
      <c r="Q461" s="874"/>
      <c r="R461" s="589"/>
      <c r="S461" s="631"/>
      <c r="T461" s="89"/>
      <c r="U461" s="89"/>
      <c r="V461" s="89"/>
      <c r="W461" s="89"/>
      <c r="X461" s="89"/>
      <c r="Y461" s="89"/>
      <c r="Z461" s="89"/>
      <c r="AA461" s="89"/>
    </row>
    <row r="462" spans="1:31" s="91" customFormat="1" ht="18.75">
      <c r="A462" s="817"/>
      <c r="B462" s="830"/>
      <c r="C462" s="814"/>
      <c r="D462" s="871"/>
      <c r="E462" s="871"/>
      <c r="F462" s="871"/>
      <c r="G462" s="872"/>
      <c r="H462" s="872"/>
      <c r="I462" s="577"/>
      <c r="J462" s="873"/>
      <c r="K462" s="873"/>
      <c r="L462" s="873"/>
      <c r="M462" s="873"/>
      <c r="N462" s="873"/>
      <c r="O462" s="873"/>
      <c r="P462" s="647"/>
      <c r="T462" s="89"/>
      <c r="U462" s="89"/>
      <c r="V462" s="89"/>
      <c r="W462" s="89"/>
      <c r="X462" s="89"/>
      <c r="Y462" s="89"/>
      <c r="AA462" s="89"/>
      <c r="AD462" s="187"/>
      <c r="AE462" s="187"/>
    </row>
    <row r="463" spans="1:31" s="91" customFormat="1" ht="15.75" customHeight="1">
      <c r="A463" s="564"/>
      <c r="B463" s="380"/>
      <c r="C463" s="814"/>
      <c r="D463" s="566"/>
      <c r="E463" s="566"/>
      <c r="F463" s="566"/>
      <c r="G463" s="567"/>
      <c r="H463" s="567"/>
      <c r="I463" s="760"/>
      <c r="J463" s="283"/>
      <c r="K463" s="614"/>
      <c r="L463" s="614"/>
      <c r="M463" s="283"/>
      <c r="N463" s="313"/>
      <c r="O463" s="283"/>
      <c r="P463" s="631"/>
      <c r="Q463" s="631"/>
      <c r="R463" s="357"/>
      <c r="S463" s="357"/>
      <c r="T463" s="357"/>
      <c r="U463" s="357"/>
      <c r="V463" s="357"/>
      <c r="W463" s="357"/>
      <c r="X463" s="357"/>
      <c r="Y463" s="357"/>
      <c r="Z463" s="283"/>
      <c r="AA463" s="357"/>
      <c r="AB463" s="283"/>
      <c r="AC463" s="283"/>
      <c r="AD463" s="283"/>
      <c r="AE463" s="283"/>
    </row>
    <row r="464" spans="1:31" s="91" customFormat="1" ht="18.75">
      <c r="A464" s="817"/>
      <c r="B464" s="835"/>
      <c r="C464" s="836"/>
      <c r="D464" s="837"/>
      <c r="E464" s="837"/>
      <c r="F464" s="837"/>
      <c r="G464" s="837"/>
      <c r="H464" s="837"/>
      <c r="I464" s="187"/>
      <c r="J464" s="187"/>
      <c r="K464" s="187"/>
      <c r="L464" s="838"/>
      <c r="M464" s="187"/>
      <c r="N464" s="861"/>
      <c r="O464" s="187"/>
      <c r="P464" s="922"/>
      <c r="Q464" s="187"/>
      <c r="R464" s="187"/>
      <c r="S464" s="187"/>
      <c r="T464" s="785"/>
      <c r="U464" s="785"/>
      <c r="V464" s="785"/>
      <c r="W464" s="785"/>
      <c r="X464" s="785"/>
      <c r="Y464" s="785"/>
      <c r="Z464" s="187"/>
      <c r="AA464" s="785"/>
      <c r="AB464" s="187"/>
      <c r="AC464" s="187"/>
      <c r="AD464" s="187"/>
      <c r="AE464" s="187"/>
    </row>
    <row r="465" spans="1:31" s="91" customFormat="1" ht="15.75" customHeight="1">
      <c r="A465" s="564"/>
      <c r="B465" s="380"/>
      <c r="C465" s="814"/>
      <c r="D465" s="566"/>
      <c r="E465" s="566"/>
      <c r="F465" s="566"/>
      <c r="G465" s="567"/>
      <c r="H465" s="567"/>
      <c r="I465" s="577"/>
      <c r="J465" s="311"/>
      <c r="K465" s="311"/>
      <c r="L465" s="311"/>
      <c r="M465" s="311"/>
      <c r="N465" s="311"/>
      <c r="O465" s="311"/>
      <c r="P465" s="614"/>
      <c r="Q465" s="631"/>
      <c r="R465" s="651"/>
      <c r="S465" s="360"/>
      <c r="T465" s="357"/>
      <c r="U465" s="357"/>
      <c r="V465" s="357"/>
      <c r="W465" s="357"/>
      <c r="X465" s="357"/>
      <c r="Y465" s="357"/>
      <c r="Z465" s="357"/>
      <c r="AA465" s="357"/>
      <c r="AB465" s="283"/>
      <c r="AC465" s="283"/>
      <c r="AD465" s="283"/>
      <c r="AE465" s="283"/>
    </row>
    <row r="466" spans="1:31" s="91" customFormat="1" ht="18.75">
      <c r="A466" s="817"/>
      <c r="B466" s="830"/>
      <c r="C466" s="814"/>
      <c r="D466" s="871"/>
      <c r="E466" s="871"/>
      <c r="F466" s="871"/>
      <c r="G466" s="872"/>
      <c r="H466" s="872"/>
      <c r="I466" s="577"/>
      <c r="J466" s="875"/>
      <c r="K466" s="875"/>
      <c r="L466" s="875"/>
      <c r="M466" s="875"/>
      <c r="N466" s="875"/>
      <c r="O466" s="875"/>
      <c r="P466" s="1057"/>
      <c r="T466" s="89"/>
      <c r="U466" s="89"/>
      <c r="V466" s="89"/>
      <c r="W466" s="89"/>
      <c r="X466" s="89"/>
      <c r="Y466" s="89"/>
      <c r="AA466" s="89"/>
    </row>
    <row r="467" spans="1:31" s="91" customFormat="1" ht="15.75" customHeight="1">
      <c r="A467" s="564"/>
      <c r="B467" s="380"/>
      <c r="C467" s="814"/>
      <c r="D467" s="566"/>
      <c r="E467" s="566"/>
      <c r="F467" s="566"/>
      <c r="G467" s="567"/>
      <c r="H467" s="567"/>
      <c r="I467" s="577"/>
      <c r="J467" s="311"/>
      <c r="K467" s="311"/>
      <c r="L467" s="311"/>
      <c r="M467" s="311"/>
      <c r="N467" s="311"/>
      <c r="O467" s="311"/>
      <c r="P467" s="569"/>
      <c r="Q467" s="569"/>
      <c r="R467" s="870"/>
      <c r="S467" s="357"/>
      <c r="T467" s="357"/>
      <c r="U467" s="357"/>
      <c r="V467" s="357"/>
      <c r="W467" s="357"/>
      <c r="X467" s="357"/>
      <c r="Y467" s="357"/>
      <c r="Z467" s="357"/>
      <c r="AA467" s="357"/>
      <c r="AB467" s="283"/>
      <c r="AC467" s="283"/>
      <c r="AD467" s="283"/>
      <c r="AE467" s="283"/>
    </row>
    <row r="468" spans="1:31" s="91" customFormat="1" ht="18.75">
      <c r="A468" s="817"/>
      <c r="B468" s="830"/>
      <c r="C468" s="814"/>
      <c r="D468" s="871"/>
      <c r="E468" s="871"/>
      <c r="F468" s="871"/>
      <c r="G468" s="872"/>
      <c r="H468" s="872"/>
      <c r="I468" s="577"/>
      <c r="J468" s="873"/>
      <c r="K468" s="873"/>
      <c r="L468" s="873"/>
      <c r="M468" s="873"/>
      <c r="N468" s="873"/>
      <c r="O468" s="873"/>
      <c r="P468" s="647"/>
      <c r="T468" s="89"/>
      <c r="U468" s="89"/>
      <c r="V468" s="89"/>
      <c r="W468" s="89"/>
      <c r="X468" s="89"/>
      <c r="Y468" s="89"/>
      <c r="AA468" s="89"/>
    </row>
    <row r="469" spans="1:31" s="91" customFormat="1" ht="18.75">
      <c r="A469" s="564"/>
      <c r="B469" s="380"/>
      <c r="C469" s="814"/>
      <c r="D469" s="566"/>
      <c r="E469" s="566"/>
      <c r="F469" s="566"/>
      <c r="G469" s="567"/>
      <c r="H469" s="567"/>
      <c r="I469" s="577"/>
      <c r="J469" s="311"/>
      <c r="K469" s="311"/>
      <c r="L469" s="311"/>
      <c r="M469" s="311"/>
      <c r="N469" s="311"/>
      <c r="O469" s="311"/>
      <c r="P469" s="614"/>
      <c r="Q469" s="631"/>
      <c r="R469" s="840"/>
      <c r="S469" s="357"/>
      <c r="T469" s="357"/>
      <c r="U469" s="357"/>
      <c r="V469" s="357"/>
      <c r="W469" s="357"/>
      <c r="X469" s="357"/>
      <c r="Y469" s="357"/>
      <c r="Z469" s="357"/>
      <c r="AA469" s="357"/>
      <c r="AB469" s="283"/>
      <c r="AC469" s="283"/>
      <c r="AD469" s="283"/>
      <c r="AE469" s="283"/>
    </row>
    <row r="470" spans="1:31" s="91" customFormat="1" ht="18.75">
      <c r="A470" s="817"/>
      <c r="B470" s="830"/>
      <c r="C470" s="814"/>
      <c r="D470" s="871"/>
      <c r="E470" s="871"/>
      <c r="F470" s="871"/>
      <c r="G470" s="872"/>
      <c r="H470" s="872"/>
      <c r="I470" s="869"/>
      <c r="J470" s="875"/>
      <c r="K470" s="875"/>
      <c r="L470" s="875"/>
      <c r="M470" s="875"/>
      <c r="N470" s="875"/>
      <c r="O470" s="875"/>
      <c r="P470" s="1061"/>
      <c r="T470" s="89"/>
      <c r="U470" s="89"/>
      <c r="V470" s="89"/>
      <c r="W470" s="89"/>
      <c r="X470" s="89"/>
      <c r="Y470" s="89"/>
      <c r="AA470" s="89"/>
    </row>
    <row r="471" spans="1:31" s="91" customFormat="1" ht="15.75" customHeight="1">
      <c r="A471" s="564"/>
      <c r="B471" s="898"/>
      <c r="C471" s="899"/>
      <c r="D471" s="614"/>
      <c r="E471" s="614"/>
      <c r="F471" s="614"/>
      <c r="G471" s="900"/>
      <c r="H471" s="900"/>
      <c r="I471" s="891"/>
      <c r="J471" s="360"/>
      <c r="K471" s="360"/>
      <c r="L471" s="313"/>
      <c r="M471" s="360"/>
      <c r="N471" s="360"/>
      <c r="O471" s="313"/>
      <c r="P471" s="631"/>
      <c r="Q471" s="631"/>
      <c r="R471" s="570"/>
      <c r="S471" s="360"/>
      <c r="T471" s="357"/>
      <c r="U471" s="357"/>
      <c r="V471" s="357"/>
      <c r="W471" s="357"/>
      <c r="X471" s="357"/>
      <c r="Y471" s="357"/>
      <c r="Z471" s="357"/>
      <c r="AA471" s="357"/>
      <c r="AB471" s="283"/>
      <c r="AC471" s="283"/>
      <c r="AD471" s="283"/>
      <c r="AE471" s="283"/>
    </row>
    <row r="472" spans="1:31" s="91" customFormat="1">
      <c r="A472" s="817"/>
      <c r="B472" s="892"/>
      <c r="C472" s="893"/>
      <c r="D472" s="894"/>
      <c r="E472" s="894"/>
      <c r="F472" s="894"/>
      <c r="G472" s="895"/>
      <c r="H472" s="895"/>
      <c r="I472" s="812"/>
      <c r="J472" s="895"/>
      <c r="K472" s="895"/>
      <c r="L472" s="842"/>
      <c r="M472" s="895"/>
      <c r="N472" s="895"/>
      <c r="O472" s="842"/>
      <c r="P472" s="1058"/>
      <c r="T472" s="89"/>
      <c r="U472" s="89"/>
      <c r="V472" s="89"/>
      <c r="W472" s="89"/>
      <c r="X472" s="89"/>
      <c r="Y472" s="89"/>
      <c r="AA472" s="89"/>
      <c r="AD472" s="187"/>
      <c r="AE472" s="187"/>
    </row>
    <row r="473" spans="1:31" s="91" customFormat="1" ht="15.75" customHeight="1">
      <c r="A473" s="564"/>
      <c r="B473" s="380"/>
      <c r="C473" s="814"/>
      <c r="D473" s="566"/>
      <c r="E473" s="566"/>
      <c r="F473" s="566"/>
      <c r="G473" s="567"/>
      <c r="H473" s="567"/>
      <c r="I473" s="878"/>
      <c r="J473" s="311"/>
      <c r="K473" s="311"/>
      <c r="L473" s="311"/>
      <c r="M473" s="311"/>
      <c r="N473" s="311"/>
      <c r="O473" s="311"/>
      <c r="P473" s="614"/>
      <c r="Q473" s="614"/>
      <c r="R473" s="651"/>
      <c r="S473" s="360"/>
      <c r="T473" s="357"/>
      <c r="U473" s="357"/>
      <c r="V473" s="357"/>
      <c r="W473" s="357"/>
      <c r="X473" s="357"/>
      <c r="Y473" s="357"/>
      <c r="Z473" s="357"/>
      <c r="AA473" s="357"/>
      <c r="AB473" s="283"/>
      <c r="AC473" s="283"/>
      <c r="AD473" s="283"/>
      <c r="AE473" s="283"/>
    </row>
    <row r="474" spans="1:31" s="91" customFormat="1" ht="18.75">
      <c r="A474" s="817"/>
      <c r="B474" s="830"/>
      <c r="C474" s="814"/>
      <c r="D474" s="871"/>
      <c r="E474" s="871"/>
      <c r="F474" s="871"/>
      <c r="G474" s="872"/>
      <c r="H474" s="872"/>
      <c r="I474" s="878"/>
      <c r="J474" s="875"/>
      <c r="K474" s="875"/>
      <c r="L474" s="875"/>
      <c r="M474" s="875"/>
      <c r="N474" s="875"/>
      <c r="O474" s="875"/>
      <c r="P474" s="1057"/>
      <c r="T474" s="89"/>
      <c r="U474" s="89"/>
      <c r="V474" s="89"/>
      <c r="W474" s="89"/>
      <c r="X474" s="89"/>
      <c r="Y474" s="89"/>
      <c r="AA474" s="89"/>
      <c r="AD474" s="92"/>
      <c r="AE474" s="92"/>
    </row>
    <row r="475" spans="1:31" s="91" customFormat="1" ht="15.75" customHeight="1">
      <c r="A475" s="564"/>
      <c r="B475" s="380"/>
      <c r="C475" s="814"/>
      <c r="D475" s="566"/>
      <c r="E475" s="566"/>
      <c r="F475" s="566"/>
      <c r="G475" s="567"/>
      <c r="H475" s="567"/>
      <c r="I475" s="577"/>
      <c r="J475" s="311"/>
      <c r="K475" s="311"/>
      <c r="L475" s="357"/>
      <c r="M475" s="311"/>
      <c r="N475" s="311"/>
      <c r="O475" s="311"/>
      <c r="P475" s="631"/>
      <c r="Q475" s="631"/>
      <c r="R475" s="870"/>
      <c r="S475" s="357"/>
      <c r="T475" s="357"/>
      <c r="U475" s="357"/>
      <c r="V475" s="357"/>
      <c r="W475" s="357"/>
      <c r="X475" s="357"/>
      <c r="Y475" s="357"/>
      <c r="Z475" s="357"/>
      <c r="AA475" s="357"/>
      <c r="AB475" s="283"/>
      <c r="AC475" s="283"/>
      <c r="AD475" s="283"/>
      <c r="AE475" s="283"/>
    </row>
    <row r="476" spans="1:31" s="92" customFormat="1" ht="18.75">
      <c r="A476" s="817"/>
      <c r="B476" s="830"/>
      <c r="C476" s="814"/>
      <c r="D476" s="871"/>
      <c r="E476" s="871"/>
      <c r="F476" s="871"/>
      <c r="G476" s="872"/>
      <c r="H476" s="872"/>
      <c r="I476" s="577"/>
      <c r="J476" s="873"/>
      <c r="K476" s="873"/>
      <c r="L476" s="873"/>
      <c r="M476" s="873"/>
      <c r="N476" s="873"/>
      <c r="O476" s="873"/>
      <c r="P476" s="647"/>
      <c r="Q476" s="91"/>
      <c r="R476" s="91"/>
      <c r="S476" s="91"/>
      <c r="T476" s="89"/>
      <c r="U476" s="89"/>
      <c r="V476" s="89"/>
      <c r="W476" s="89"/>
      <c r="X476" s="89"/>
      <c r="Y476" s="89"/>
      <c r="Z476" s="91"/>
      <c r="AA476" s="89"/>
      <c r="AB476" s="91"/>
      <c r="AC476" s="91"/>
    </row>
    <row r="477" spans="1:31" s="92" customFormat="1" ht="15" customHeight="1">
      <c r="A477" s="564"/>
      <c r="B477" s="898"/>
      <c r="C477" s="893"/>
      <c r="D477" s="880"/>
      <c r="E477" s="880"/>
      <c r="F477" s="880"/>
      <c r="G477" s="895"/>
      <c r="H477" s="895"/>
      <c r="I477" s="884"/>
      <c r="J477" s="222"/>
      <c r="K477" s="880"/>
      <c r="L477" s="881"/>
      <c r="M477" s="222"/>
      <c r="N477" s="881"/>
      <c r="O477" s="880"/>
      <c r="P477" s="631"/>
      <c r="Q477" s="631"/>
      <c r="R477" s="369"/>
      <c r="S477" s="646"/>
      <c r="T477" s="881"/>
      <c r="U477" s="881"/>
      <c r="V477" s="881"/>
      <c r="W477" s="881"/>
      <c r="X477" s="881"/>
      <c r="Y477" s="881"/>
      <c r="Z477" s="222"/>
      <c r="AA477" s="881"/>
      <c r="AB477" s="222"/>
      <c r="AC477" s="222"/>
      <c r="AD477" s="222"/>
      <c r="AE477" s="222"/>
    </row>
    <row r="478" spans="1:31" s="92" customFormat="1" ht="18.75">
      <c r="A478" s="564"/>
      <c r="B478" s="380"/>
      <c r="C478" s="814"/>
      <c r="D478" s="872"/>
      <c r="E478" s="872"/>
      <c r="F478" s="872"/>
      <c r="G478" s="872"/>
      <c r="H478" s="872"/>
      <c r="I478" s="577"/>
      <c r="J478" s="873"/>
      <c r="K478" s="873"/>
      <c r="L478" s="873"/>
      <c r="M478" s="873"/>
      <c r="N478" s="873"/>
      <c r="O478" s="873"/>
      <c r="P478" s="631"/>
      <c r="Q478" s="631"/>
      <c r="R478" s="589"/>
      <c r="S478" s="631"/>
      <c r="T478" s="89"/>
      <c r="U478" s="89"/>
      <c r="V478" s="89"/>
      <c r="W478" s="89"/>
      <c r="X478" s="89"/>
      <c r="Y478" s="89"/>
      <c r="Z478" s="89"/>
      <c r="AA478" s="89"/>
      <c r="AB478" s="91"/>
      <c r="AC478" s="91"/>
      <c r="AD478" s="91"/>
      <c r="AE478" s="91"/>
    </row>
    <row r="479" spans="1:31" s="91" customFormat="1" ht="18.75">
      <c r="A479" s="817"/>
      <c r="B479" s="830"/>
      <c r="C479" s="814"/>
      <c r="D479" s="871"/>
      <c r="E479" s="871"/>
      <c r="F479" s="871"/>
      <c r="G479" s="872"/>
      <c r="H479" s="872"/>
      <c r="I479" s="577"/>
      <c r="J479" s="873"/>
      <c r="K479" s="873"/>
      <c r="L479" s="873"/>
      <c r="M479" s="873"/>
      <c r="N479" s="873"/>
      <c r="O479" s="873"/>
      <c r="P479" s="647"/>
      <c r="T479" s="89"/>
      <c r="U479" s="89"/>
      <c r="V479" s="89"/>
      <c r="W479" s="89"/>
      <c r="X479" s="89"/>
      <c r="Y479" s="89"/>
      <c r="AA479" s="89"/>
    </row>
    <row r="480" spans="1:31" s="91" customFormat="1" ht="24" customHeight="1">
      <c r="A480" s="564"/>
      <c r="B480" s="380"/>
      <c r="C480" s="814"/>
      <c r="D480" s="815"/>
      <c r="E480" s="815"/>
      <c r="F480" s="815"/>
      <c r="G480" s="567"/>
      <c r="H480" s="567"/>
      <c r="I480" s="577"/>
      <c r="J480" s="311"/>
      <c r="K480" s="311"/>
      <c r="L480" s="311"/>
      <c r="M480" s="311"/>
      <c r="N480" s="311"/>
      <c r="O480" s="311"/>
      <c r="P480" s="631"/>
      <c r="Q480" s="631"/>
      <c r="R480" s="870"/>
      <c r="S480" s="357"/>
      <c r="T480" s="357"/>
      <c r="U480" s="357"/>
      <c r="V480" s="357"/>
      <c r="W480" s="357"/>
      <c r="X480" s="357"/>
      <c r="Y480" s="357"/>
      <c r="Z480" s="357"/>
      <c r="AA480" s="357"/>
      <c r="AB480" s="283"/>
      <c r="AC480" s="283"/>
      <c r="AD480" s="283"/>
      <c r="AE480" s="356"/>
    </row>
    <row r="481" spans="1:31" s="92" customFormat="1" ht="15.75" customHeight="1">
      <c r="A481" s="564"/>
      <c r="B481" s="380"/>
      <c r="C481" s="814"/>
      <c r="D481" s="566"/>
      <c r="E481" s="566"/>
      <c r="F481" s="566"/>
      <c r="G481" s="901"/>
      <c r="H481" s="901"/>
      <c r="I481" s="576"/>
      <c r="J481" s="220"/>
      <c r="K481" s="311"/>
      <c r="L481" s="311"/>
      <c r="M481" s="311"/>
      <c r="N481" s="311"/>
      <c r="O481" s="311"/>
      <c r="P481" s="614"/>
      <c r="Q481" s="614"/>
      <c r="R481" s="283"/>
      <c r="S481" s="357"/>
      <c r="T481" s="660"/>
      <c r="U481" s="660"/>
      <c r="V481" s="660"/>
      <c r="W481" s="660"/>
      <c r="X481" s="660"/>
      <c r="Y481" s="660"/>
      <c r="Z481" s="660"/>
      <c r="AA481" s="660"/>
      <c r="AB481" s="220"/>
      <c r="AC481" s="220"/>
      <c r="AD481" s="220"/>
      <c r="AE481" s="220"/>
    </row>
    <row r="482" spans="1:31" s="91" customFormat="1" ht="18.75">
      <c r="A482" s="817"/>
      <c r="B482" s="830"/>
      <c r="C482" s="814"/>
      <c r="D482" s="871"/>
      <c r="E482" s="871"/>
      <c r="F482" s="871"/>
      <c r="G482" s="872"/>
      <c r="H482" s="872"/>
      <c r="I482" s="577"/>
      <c r="J482" s="875"/>
      <c r="K482" s="875"/>
      <c r="L482" s="875"/>
      <c r="M482" s="875"/>
      <c r="N482" s="875"/>
      <c r="O482" s="875"/>
      <c r="P482" s="1057"/>
      <c r="T482" s="89"/>
      <c r="U482" s="89"/>
      <c r="V482" s="89"/>
      <c r="W482" s="89"/>
      <c r="X482" s="89"/>
      <c r="Y482" s="89"/>
      <c r="AA482" s="89"/>
    </row>
    <row r="483" spans="1:31" s="92" customFormat="1" ht="18.75">
      <c r="A483" s="564"/>
      <c r="B483" s="380"/>
      <c r="C483" s="814"/>
      <c r="D483" s="566"/>
      <c r="E483" s="566"/>
      <c r="F483" s="566"/>
      <c r="G483" s="567"/>
      <c r="H483" s="567"/>
      <c r="I483" s="878"/>
      <c r="J483" s="311"/>
      <c r="K483" s="311"/>
      <c r="L483" s="311"/>
      <c r="M483" s="311"/>
      <c r="N483" s="311"/>
      <c r="O483" s="311"/>
      <c r="P483" s="902"/>
      <c r="Q483" s="631"/>
      <c r="R483" s="870"/>
      <c r="S483" s="357"/>
      <c r="T483" s="357"/>
      <c r="U483" s="357"/>
      <c r="V483" s="357"/>
      <c r="W483" s="357"/>
      <c r="X483" s="357"/>
      <c r="Y483" s="357"/>
      <c r="Z483" s="357"/>
      <c r="AA483" s="357"/>
      <c r="AB483" s="283"/>
      <c r="AC483" s="283"/>
      <c r="AD483" s="283"/>
      <c r="AE483" s="283"/>
    </row>
    <row r="484" spans="1:31" s="91" customFormat="1" ht="18.75">
      <c r="A484" s="817"/>
      <c r="B484" s="835"/>
      <c r="C484" s="836"/>
      <c r="D484" s="837"/>
      <c r="E484" s="837"/>
      <c r="F484" s="837"/>
      <c r="G484" s="837"/>
      <c r="H484" s="837"/>
      <c r="I484" s="187"/>
      <c r="J484" s="187"/>
      <c r="K484" s="187"/>
      <c r="L484" s="838"/>
      <c r="M484" s="894"/>
      <c r="N484" s="187"/>
      <c r="O484" s="187"/>
      <c r="P484" s="922"/>
      <c r="Q484" s="187"/>
      <c r="R484" s="187"/>
      <c r="S484" s="187"/>
      <c r="T484" s="785"/>
      <c r="U484" s="785"/>
      <c r="V484" s="785"/>
      <c r="W484" s="785"/>
      <c r="X484" s="785"/>
      <c r="Y484" s="785"/>
      <c r="Z484" s="187"/>
      <c r="AA484" s="785"/>
      <c r="AB484" s="187"/>
      <c r="AC484" s="187"/>
      <c r="AD484" s="92"/>
      <c r="AE484" s="92"/>
    </row>
    <row r="485" spans="1:31" s="91" customFormat="1" ht="18.75">
      <c r="A485" s="564"/>
      <c r="B485" s="380"/>
      <c r="C485" s="814"/>
      <c r="D485" s="566"/>
      <c r="E485" s="566"/>
      <c r="F485" s="566"/>
      <c r="G485" s="567"/>
      <c r="H485" s="567"/>
      <c r="I485" s="577"/>
      <c r="J485" s="311"/>
      <c r="K485" s="311"/>
      <c r="L485" s="311"/>
      <c r="M485" s="311"/>
      <c r="N485" s="311"/>
      <c r="O485" s="311"/>
      <c r="P485" s="357"/>
      <c r="Q485" s="631"/>
      <c r="R485" s="651"/>
      <c r="S485" s="360"/>
      <c r="T485" s="357"/>
      <c r="U485" s="357"/>
      <c r="V485" s="357"/>
      <c r="W485" s="357"/>
      <c r="X485" s="357"/>
      <c r="Y485" s="357"/>
      <c r="Z485" s="357"/>
      <c r="AA485" s="357"/>
      <c r="AB485" s="283"/>
      <c r="AC485" s="283"/>
      <c r="AD485" s="283"/>
      <c r="AE485" s="283"/>
    </row>
    <row r="486" spans="1:31" s="91" customFormat="1" ht="14.25" customHeight="1">
      <c r="A486" s="817"/>
      <c r="B486" s="830"/>
      <c r="C486" s="814"/>
      <c r="D486" s="871"/>
      <c r="E486" s="871"/>
      <c r="F486" s="871"/>
      <c r="G486" s="872"/>
      <c r="H486" s="872"/>
      <c r="I486" s="878"/>
      <c r="J486" s="875"/>
      <c r="K486" s="875"/>
      <c r="L486" s="875"/>
      <c r="M486" s="875"/>
      <c r="N486" s="875"/>
      <c r="O486" s="875"/>
      <c r="P486" s="1057"/>
      <c r="T486" s="89"/>
      <c r="U486" s="89"/>
      <c r="V486" s="89"/>
      <c r="W486" s="89"/>
      <c r="X486" s="89"/>
      <c r="Y486" s="89"/>
      <c r="AA486" s="89"/>
    </row>
    <row r="487" spans="1:31" s="92" customFormat="1" ht="15" customHeight="1">
      <c r="A487" s="817"/>
      <c r="B487" s="830"/>
      <c r="C487" s="814"/>
      <c r="D487" s="871"/>
      <c r="E487" s="871"/>
      <c r="F487" s="871"/>
      <c r="G487" s="872"/>
      <c r="H487" s="872"/>
      <c r="I487" s="878"/>
      <c r="J487" s="875"/>
      <c r="K487" s="875"/>
      <c r="L487" s="875"/>
      <c r="M487" s="875"/>
      <c r="N487" s="875"/>
      <c r="O487" s="875"/>
      <c r="P487" s="1057"/>
      <c r="Q487" s="91"/>
      <c r="R487" s="91"/>
      <c r="S487" s="91"/>
      <c r="T487" s="89"/>
      <c r="U487" s="89"/>
      <c r="V487" s="89"/>
      <c r="W487" s="89"/>
      <c r="X487" s="89"/>
      <c r="Y487" s="89"/>
      <c r="Z487" s="91"/>
      <c r="AA487" s="89"/>
      <c r="AB487" s="91"/>
      <c r="AC487" s="91"/>
    </row>
    <row r="488" spans="1:31" s="91" customFormat="1" ht="15.75" customHeight="1">
      <c r="A488" s="564"/>
      <c r="B488" s="380"/>
      <c r="C488" s="814"/>
      <c r="D488" s="566"/>
      <c r="E488" s="566"/>
      <c r="F488" s="566"/>
      <c r="G488" s="567"/>
      <c r="H488" s="567"/>
      <c r="I488" s="577"/>
      <c r="J488" s="311"/>
      <c r="K488" s="311"/>
      <c r="L488" s="311"/>
      <c r="M488" s="311"/>
      <c r="N488" s="311"/>
      <c r="O488" s="311"/>
      <c r="P488" s="631"/>
      <c r="Q488" s="631"/>
      <c r="R488" s="651"/>
      <c r="S488" s="360"/>
      <c r="T488" s="357"/>
      <c r="U488" s="357"/>
      <c r="V488" s="357"/>
      <c r="W488" s="357"/>
      <c r="X488" s="357"/>
      <c r="Y488" s="357"/>
      <c r="Z488" s="357"/>
      <c r="AA488" s="357"/>
      <c r="AB488" s="283"/>
      <c r="AC488" s="283"/>
      <c r="AD488" s="357"/>
      <c r="AE488" s="357"/>
    </row>
    <row r="489" spans="1:31" s="92" customFormat="1" ht="18.75">
      <c r="A489" s="817"/>
      <c r="B489" s="830"/>
      <c r="C489" s="814"/>
      <c r="D489" s="871"/>
      <c r="E489" s="871"/>
      <c r="F489" s="871"/>
      <c r="G489" s="872"/>
      <c r="H489" s="872"/>
      <c r="I489" s="577"/>
      <c r="J489" s="875"/>
      <c r="K489" s="875"/>
      <c r="L489" s="875"/>
      <c r="M489" s="875"/>
      <c r="N489" s="875"/>
      <c r="O489" s="875"/>
      <c r="P489" s="1057"/>
      <c r="Q489" s="91"/>
      <c r="R489" s="91"/>
      <c r="S489" s="91"/>
      <c r="T489" s="89"/>
      <c r="U489" s="89"/>
      <c r="V489" s="89"/>
      <c r="W489" s="89"/>
      <c r="X489" s="89"/>
      <c r="Y489" s="89"/>
      <c r="Z489" s="91"/>
      <c r="AA489" s="89"/>
      <c r="AB489" s="91"/>
      <c r="AC489" s="91"/>
      <c r="AD489" s="91"/>
      <c r="AE489" s="91"/>
    </row>
    <row r="490" spans="1:31" s="92" customFormat="1" ht="18.75">
      <c r="A490" s="564"/>
      <c r="B490" s="380"/>
      <c r="C490" s="814"/>
      <c r="D490" s="566"/>
      <c r="E490" s="566"/>
      <c r="F490" s="566"/>
      <c r="G490" s="567"/>
      <c r="H490" s="567"/>
      <c r="I490" s="878"/>
      <c r="J490" s="311"/>
      <c r="K490" s="311"/>
      <c r="L490" s="311"/>
      <c r="M490" s="311"/>
      <c r="N490" s="311"/>
      <c r="O490" s="311"/>
      <c r="P490" s="631"/>
      <c r="Q490" s="646"/>
      <c r="R490" s="840"/>
      <c r="S490" s="357"/>
      <c r="T490" s="357"/>
      <c r="U490" s="357"/>
      <c r="V490" s="357"/>
      <c r="W490" s="357"/>
      <c r="X490" s="357"/>
      <c r="Y490" s="357"/>
      <c r="Z490" s="357"/>
      <c r="AA490" s="357"/>
      <c r="AB490" s="283"/>
      <c r="AC490" s="283"/>
      <c r="AD490" s="283"/>
      <c r="AE490" s="283"/>
    </row>
    <row r="491" spans="1:31" s="92" customFormat="1" ht="18.75">
      <c r="A491" s="817"/>
      <c r="B491" s="830"/>
      <c r="C491" s="814"/>
      <c r="D491" s="871"/>
      <c r="E491" s="871"/>
      <c r="F491" s="871"/>
      <c r="G491" s="872"/>
      <c r="H491" s="872"/>
      <c r="I491" s="903"/>
      <c r="J491" s="875"/>
      <c r="K491" s="875"/>
      <c r="L491" s="875"/>
      <c r="M491" s="875"/>
      <c r="N491" s="875"/>
      <c r="O491" s="875"/>
      <c r="P491" s="1061"/>
      <c r="Q491" s="91"/>
      <c r="R491" s="91"/>
      <c r="S491" s="91"/>
      <c r="T491" s="89"/>
      <c r="U491" s="89"/>
      <c r="V491" s="89"/>
      <c r="W491" s="89"/>
      <c r="X491" s="89"/>
      <c r="Y491" s="89"/>
      <c r="Z491" s="91"/>
      <c r="AA491" s="89"/>
      <c r="AB491" s="91"/>
      <c r="AC491" s="91"/>
      <c r="AD491" s="91"/>
      <c r="AE491" s="91"/>
    </row>
    <row r="492" spans="1:31" s="92" customFormat="1" ht="18.75">
      <c r="A492" s="564"/>
      <c r="B492" s="380"/>
      <c r="C492" s="814"/>
      <c r="D492" s="566"/>
      <c r="E492" s="566"/>
      <c r="F492" s="566"/>
      <c r="G492" s="567"/>
      <c r="H492" s="567"/>
      <c r="I492" s="577"/>
      <c r="J492" s="311"/>
      <c r="K492" s="311"/>
      <c r="L492" s="311"/>
      <c r="M492" s="311"/>
      <c r="N492" s="311"/>
      <c r="O492" s="311"/>
      <c r="P492" s="631"/>
      <c r="Q492" s="631"/>
      <c r="R492" s="870"/>
      <c r="S492" s="357"/>
      <c r="T492" s="357"/>
      <c r="U492" s="357"/>
      <c r="V492" s="357"/>
      <c r="W492" s="357"/>
      <c r="X492" s="357"/>
      <c r="Y492" s="357"/>
      <c r="Z492" s="357"/>
      <c r="AA492" s="357"/>
      <c r="AB492" s="283"/>
      <c r="AC492" s="283"/>
      <c r="AD492" s="283"/>
      <c r="AE492" s="283"/>
    </row>
    <row r="493" spans="1:31" s="91" customFormat="1" ht="18.75">
      <c r="A493" s="817"/>
      <c r="B493" s="830"/>
      <c r="C493" s="814"/>
      <c r="D493" s="871"/>
      <c r="E493" s="871"/>
      <c r="F493" s="871"/>
      <c r="G493" s="872"/>
      <c r="H493" s="872"/>
      <c r="I493" s="577"/>
      <c r="J493" s="873"/>
      <c r="K493" s="873"/>
      <c r="L493" s="873"/>
      <c r="M493" s="873"/>
      <c r="N493" s="873"/>
      <c r="O493" s="873"/>
      <c r="P493" s="647"/>
      <c r="T493" s="89"/>
      <c r="U493" s="89"/>
      <c r="V493" s="89"/>
      <c r="W493" s="89"/>
      <c r="X493" s="89"/>
      <c r="Y493" s="89"/>
      <c r="AA493" s="89"/>
    </row>
    <row r="494" spans="1:31" s="91" customFormat="1" ht="18.75">
      <c r="A494" s="564"/>
      <c r="B494" s="380"/>
      <c r="C494" s="814"/>
      <c r="D494" s="566"/>
      <c r="E494" s="566"/>
      <c r="F494" s="566"/>
      <c r="G494" s="567"/>
      <c r="H494" s="567"/>
      <c r="I494" s="878"/>
      <c r="J494" s="311"/>
      <c r="K494" s="311"/>
      <c r="L494" s="311"/>
      <c r="M494" s="311"/>
      <c r="N494" s="311"/>
      <c r="O494" s="311"/>
      <c r="P494" s="631"/>
      <c r="Q494" s="569"/>
      <c r="R494" s="904"/>
      <c r="S494" s="905"/>
      <c r="T494" s="357"/>
      <c r="U494" s="357"/>
      <c r="V494" s="357"/>
      <c r="W494" s="357"/>
      <c r="X494" s="357"/>
      <c r="Y494" s="357"/>
      <c r="Z494" s="357"/>
      <c r="AA494" s="357"/>
      <c r="AB494" s="283"/>
      <c r="AC494" s="283"/>
      <c r="AD494" s="283"/>
      <c r="AE494" s="283"/>
    </row>
    <row r="495" spans="1:31" s="91" customFormat="1" ht="18.75">
      <c r="A495" s="817"/>
      <c r="B495" s="830"/>
      <c r="C495" s="814"/>
      <c r="D495" s="871"/>
      <c r="E495" s="871"/>
      <c r="F495" s="871"/>
      <c r="G495" s="872"/>
      <c r="H495" s="872"/>
      <c r="I495" s="903"/>
      <c r="J495" s="875"/>
      <c r="K495" s="875"/>
      <c r="L495" s="875"/>
      <c r="M495" s="875"/>
      <c r="N495" s="875"/>
      <c r="O495" s="875"/>
      <c r="P495" s="906"/>
      <c r="T495" s="89"/>
      <c r="U495" s="89"/>
      <c r="V495" s="89"/>
      <c r="W495" s="89"/>
      <c r="X495" s="89"/>
      <c r="Y495" s="89"/>
      <c r="AA495" s="89"/>
      <c r="AD495" s="92"/>
      <c r="AE495" s="92"/>
    </row>
    <row r="496" spans="1:31" s="91" customFormat="1">
      <c r="A496" s="564"/>
      <c r="B496" s="898"/>
      <c r="C496" s="899"/>
      <c r="D496" s="614"/>
      <c r="E496" s="614"/>
      <c r="F496" s="614"/>
      <c r="G496" s="900"/>
      <c r="H496" s="900"/>
      <c r="I496" s="891"/>
      <c r="J496" s="360"/>
      <c r="K496" s="360"/>
      <c r="L496" s="313"/>
      <c r="M496" s="360"/>
      <c r="N496" s="360"/>
      <c r="O496" s="284"/>
      <c r="P496" s="569"/>
      <c r="Q496" s="569"/>
      <c r="R496" s="570"/>
      <c r="S496" s="360"/>
      <c r="T496" s="357"/>
      <c r="U496" s="357"/>
      <c r="V496" s="357"/>
      <c r="W496" s="357"/>
      <c r="X496" s="357"/>
      <c r="Y496" s="357"/>
      <c r="Z496" s="357"/>
      <c r="AA496" s="357"/>
      <c r="AB496" s="283"/>
      <c r="AC496" s="283"/>
      <c r="AD496" s="283"/>
      <c r="AE496" s="283"/>
    </row>
    <row r="497" spans="1:31" s="91" customFormat="1">
      <c r="A497" s="817"/>
      <c r="B497" s="892"/>
      <c r="C497" s="893"/>
      <c r="D497" s="894"/>
      <c r="E497" s="894"/>
      <c r="F497" s="894"/>
      <c r="G497" s="895"/>
      <c r="H497" s="895"/>
      <c r="I497" s="812"/>
      <c r="J497" s="895"/>
      <c r="K497" s="895"/>
      <c r="L497" s="842"/>
      <c r="M497" s="895"/>
      <c r="N497" s="895"/>
      <c r="O497" s="842"/>
      <c r="P497" s="1058"/>
      <c r="T497" s="89"/>
      <c r="U497" s="89"/>
      <c r="V497" s="89"/>
      <c r="W497" s="89"/>
      <c r="X497" s="89"/>
      <c r="Y497" s="89"/>
      <c r="AA497" s="89"/>
    </row>
    <row r="498" spans="1:31" s="91" customFormat="1" ht="15.75" customHeight="1">
      <c r="A498" s="564"/>
      <c r="B498" s="380"/>
      <c r="C498" s="814"/>
      <c r="D498" s="566"/>
      <c r="E498" s="566"/>
      <c r="F498" s="566"/>
      <c r="G498" s="567"/>
      <c r="H498" s="567"/>
      <c r="I498" s="577"/>
      <c r="J498" s="311"/>
      <c r="K498" s="311"/>
      <c r="L498" s="311"/>
      <c r="M498" s="311"/>
      <c r="N498" s="311"/>
      <c r="O498" s="311"/>
      <c r="P498" s="631"/>
      <c r="Q498" s="631"/>
      <c r="R498" s="870"/>
      <c r="S498" s="357"/>
      <c r="T498" s="357"/>
      <c r="U498" s="357"/>
      <c r="V498" s="357"/>
      <c r="W498" s="357"/>
      <c r="X498" s="357"/>
      <c r="Y498" s="357"/>
      <c r="Z498" s="357"/>
      <c r="AA498" s="357"/>
      <c r="AB498" s="283"/>
      <c r="AC498" s="283"/>
      <c r="AD498" s="283"/>
      <c r="AE498" s="283"/>
    </row>
    <row r="499" spans="1:31" s="92" customFormat="1" ht="18.75">
      <c r="A499" s="817"/>
      <c r="B499" s="830"/>
      <c r="C499" s="814"/>
      <c r="D499" s="871"/>
      <c r="E499" s="871"/>
      <c r="F499" s="871"/>
      <c r="G499" s="872"/>
      <c r="H499" s="872"/>
      <c r="I499" s="878"/>
      <c r="J499" s="873"/>
      <c r="K499" s="873"/>
      <c r="L499" s="873"/>
      <c r="M499" s="873"/>
      <c r="N499" s="873"/>
      <c r="O499" s="873"/>
      <c r="P499" s="647"/>
      <c r="Q499" s="91"/>
      <c r="R499" s="91"/>
      <c r="S499" s="91"/>
      <c r="T499" s="89"/>
      <c r="U499" s="89"/>
      <c r="V499" s="89"/>
      <c r="W499" s="89"/>
      <c r="X499" s="89"/>
      <c r="Y499" s="89"/>
      <c r="Z499" s="91"/>
      <c r="AA499" s="89"/>
      <c r="AB499" s="91"/>
      <c r="AC499" s="91"/>
    </row>
    <row r="500" spans="1:31" s="91" customFormat="1" ht="15" customHeight="1">
      <c r="A500" s="817"/>
      <c r="B500" s="830"/>
      <c r="C500" s="814"/>
      <c r="D500" s="871"/>
      <c r="E500" s="871"/>
      <c r="F500" s="871"/>
      <c r="G500" s="872"/>
      <c r="H500" s="872"/>
      <c r="I500" s="878"/>
      <c r="J500" s="875"/>
      <c r="K500" s="875"/>
      <c r="L500" s="875"/>
      <c r="M500" s="875"/>
      <c r="N500" s="875"/>
      <c r="O500" s="875"/>
      <c r="P500" s="1057"/>
      <c r="T500" s="89"/>
      <c r="U500" s="89"/>
      <c r="V500" s="89"/>
      <c r="W500" s="89"/>
      <c r="X500" s="89"/>
      <c r="Y500" s="89"/>
      <c r="AA500" s="89"/>
      <c r="AD500" s="92"/>
      <c r="AE500" s="92"/>
    </row>
    <row r="501" spans="1:31" s="91" customFormat="1" ht="18.75">
      <c r="A501" s="564"/>
      <c r="B501" s="380"/>
      <c r="C501" s="814"/>
      <c r="D501" s="566"/>
      <c r="E501" s="566"/>
      <c r="F501" s="566"/>
      <c r="G501" s="567"/>
      <c r="H501" s="567"/>
      <c r="I501" s="878"/>
      <c r="J501" s="311"/>
      <c r="K501" s="311"/>
      <c r="L501" s="311"/>
      <c r="M501" s="311"/>
      <c r="N501" s="311"/>
      <c r="O501" s="284"/>
      <c r="P501" s="631"/>
      <c r="Q501" s="631"/>
      <c r="R501" s="651"/>
      <c r="S501" s="360"/>
      <c r="T501" s="357"/>
      <c r="U501" s="357"/>
      <c r="V501" s="357"/>
      <c r="W501" s="357"/>
      <c r="X501" s="357"/>
      <c r="Y501" s="357"/>
      <c r="Z501" s="357"/>
      <c r="AA501" s="357"/>
      <c r="AB501" s="283"/>
      <c r="AC501" s="283"/>
      <c r="AD501" s="283"/>
      <c r="AE501" s="283"/>
    </row>
    <row r="502" spans="1:31" s="92" customFormat="1" ht="18.75">
      <c r="A502" s="817"/>
      <c r="B502" s="830"/>
      <c r="C502" s="814"/>
      <c r="D502" s="871"/>
      <c r="E502" s="871"/>
      <c r="F502" s="871"/>
      <c r="G502" s="872"/>
      <c r="H502" s="872"/>
      <c r="I502" s="878"/>
      <c r="J502" s="875"/>
      <c r="K502" s="875"/>
      <c r="L502" s="875"/>
      <c r="M502" s="875"/>
      <c r="N502" s="875"/>
      <c r="O502" s="875"/>
      <c r="P502" s="1057"/>
      <c r="Q502" s="91"/>
      <c r="R502" s="91"/>
      <c r="S502" s="91"/>
      <c r="T502" s="89"/>
      <c r="U502" s="89"/>
      <c r="V502" s="89"/>
      <c r="W502" s="89"/>
      <c r="X502" s="89"/>
      <c r="Y502" s="89"/>
      <c r="Z502" s="91"/>
      <c r="AA502" s="89"/>
      <c r="AB502" s="91"/>
      <c r="AC502" s="91"/>
    </row>
    <row r="503" spans="1:31" s="92" customFormat="1" ht="22.5" customHeight="1">
      <c r="A503" s="564"/>
      <c r="B503" s="848"/>
      <c r="C503" s="849"/>
      <c r="D503" s="815"/>
      <c r="E503" s="815"/>
      <c r="F503" s="815"/>
      <c r="G503" s="850"/>
      <c r="H503" s="850"/>
      <c r="I503" s="907"/>
      <c r="J503" s="908"/>
      <c r="K503" s="908"/>
      <c r="L503" s="908"/>
      <c r="M503" s="908"/>
      <c r="N503" s="908"/>
      <c r="O503" s="908"/>
      <c r="P503" s="614"/>
      <c r="Q503" s="614"/>
      <c r="R503" s="909"/>
      <c r="S503" s="859"/>
      <c r="T503" s="881"/>
      <c r="U503" s="881"/>
      <c r="V503" s="881"/>
      <c r="W503" s="881"/>
      <c r="X503" s="881"/>
      <c r="Y503" s="881"/>
      <c r="Z503" s="881"/>
      <c r="AA503" s="881"/>
      <c r="AB503" s="398"/>
      <c r="AC503" s="398"/>
      <c r="AD503" s="398"/>
      <c r="AE503" s="398"/>
    </row>
    <row r="504" spans="1:31" s="91" customFormat="1" ht="14.25" customHeight="1">
      <c r="A504" s="817"/>
      <c r="B504" s="830"/>
      <c r="C504" s="814"/>
      <c r="D504" s="871"/>
      <c r="E504" s="871"/>
      <c r="F504" s="871"/>
      <c r="G504" s="872"/>
      <c r="H504" s="872"/>
      <c r="I504" s="878"/>
      <c r="J504" s="875"/>
      <c r="K504" s="875"/>
      <c r="L504" s="875"/>
      <c r="M504" s="875"/>
      <c r="N504" s="875"/>
      <c r="O504" s="875"/>
      <c r="P504" s="1057"/>
      <c r="T504" s="89"/>
      <c r="U504" s="89"/>
      <c r="V504" s="89"/>
      <c r="W504" s="89"/>
      <c r="X504" s="89"/>
      <c r="Y504" s="89"/>
      <c r="AA504" s="89"/>
    </row>
    <row r="505" spans="1:31" s="91" customFormat="1" ht="18.75">
      <c r="A505" s="564"/>
      <c r="B505" s="380"/>
      <c r="C505" s="814"/>
      <c r="D505" s="566"/>
      <c r="E505" s="566"/>
      <c r="F505" s="566"/>
      <c r="G505" s="567"/>
      <c r="H505" s="567"/>
      <c r="I505" s="878"/>
      <c r="J505" s="311"/>
      <c r="K505" s="311"/>
      <c r="L505" s="311"/>
      <c r="M505" s="311"/>
      <c r="N505" s="311"/>
      <c r="O505" s="311"/>
      <c r="P505" s="631"/>
      <c r="Q505" s="569"/>
      <c r="R505" s="651"/>
      <c r="S505" s="360"/>
      <c r="T505" s="357"/>
      <c r="U505" s="357"/>
      <c r="V505" s="357"/>
      <c r="W505" s="357"/>
      <c r="X505" s="357"/>
      <c r="Y505" s="357"/>
      <c r="Z505" s="357"/>
      <c r="AA505" s="357"/>
      <c r="AB505" s="283"/>
      <c r="AC505" s="283"/>
      <c r="AD505" s="283"/>
      <c r="AE505" s="283"/>
    </row>
    <row r="506" spans="1:31" s="92" customFormat="1" ht="18.75">
      <c r="A506" s="817"/>
      <c r="B506" s="830"/>
      <c r="C506" s="814"/>
      <c r="D506" s="871"/>
      <c r="E506" s="871"/>
      <c r="F506" s="871"/>
      <c r="G506" s="872"/>
      <c r="H506" s="872"/>
      <c r="I506" s="910"/>
      <c r="J506" s="875"/>
      <c r="K506" s="875"/>
      <c r="L506" s="875"/>
      <c r="M506" s="875"/>
      <c r="N506" s="875"/>
      <c r="O506" s="875"/>
      <c r="P506" s="1057"/>
      <c r="Q506" s="91"/>
      <c r="R506" s="91"/>
      <c r="S506" s="91"/>
      <c r="T506" s="89"/>
      <c r="U506" s="89"/>
      <c r="V506" s="89"/>
      <c r="W506" s="89"/>
      <c r="X506" s="89"/>
      <c r="Y506" s="89"/>
      <c r="Z506" s="91"/>
      <c r="AA506" s="89"/>
      <c r="AB506" s="91"/>
      <c r="AC506" s="91"/>
      <c r="AD506" s="91"/>
      <c r="AE506" s="91"/>
    </row>
    <row r="507" spans="1:31" s="91" customFormat="1" ht="18.75">
      <c r="A507" s="564"/>
      <c r="B507" s="380"/>
      <c r="C507" s="814"/>
      <c r="D507" s="566"/>
      <c r="E507" s="566"/>
      <c r="F507" s="566"/>
      <c r="G507" s="567"/>
      <c r="H507" s="567"/>
      <c r="I507" s="878"/>
      <c r="J507" s="311"/>
      <c r="K507" s="311"/>
      <c r="L507" s="311"/>
      <c r="M507" s="311"/>
      <c r="N507" s="311"/>
      <c r="O507" s="311"/>
      <c r="P507" s="614"/>
      <c r="Q507" s="614"/>
      <c r="R507" s="651"/>
      <c r="S507" s="360"/>
      <c r="T507" s="357"/>
      <c r="U507" s="357"/>
      <c r="V507" s="357"/>
      <c r="W507" s="357"/>
      <c r="X507" s="357"/>
      <c r="Y507" s="357"/>
      <c r="Z507" s="357"/>
      <c r="AA507" s="357"/>
      <c r="AB507" s="283"/>
      <c r="AC507" s="283"/>
      <c r="AD507" s="283"/>
      <c r="AE507" s="283"/>
    </row>
    <row r="508" spans="1:31" s="91" customFormat="1" ht="18.75">
      <c r="A508" s="817"/>
      <c r="B508" s="830"/>
      <c r="C508" s="814"/>
      <c r="D508" s="871"/>
      <c r="E508" s="871"/>
      <c r="F508" s="871"/>
      <c r="G508" s="872"/>
      <c r="H508" s="872"/>
      <c r="I508" s="878"/>
      <c r="J508" s="875"/>
      <c r="K508" s="875"/>
      <c r="L508" s="875"/>
      <c r="M508" s="875"/>
      <c r="N508" s="875"/>
      <c r="O508" s="875"/>
      <c r="P508" s="1057"/>
      <c r="T508" s="89"/>
      <c r="U508" s="89"/>
      <c r="V508" s="89"/>
      <c r="W508" s="89"/>
      <c r="X508" s="89"/>
      <c r="Y508" s="89"/>
      <c r="AA508" s="89"/>
    </row>
    <row r="509" spans="1:31" s="91" customFormat="1" ht="15.75" customHeight="1">
      <c r="A509" s="564"/>
      <c r="B509" s="380"/>
      <c r="C509" s="814"/>
      <c r="D509" s="566"/>
      <c r="E509" s="566"/>
      <c r="F509" s="566"/>
      <c r="G509" s="567"/>
      <c r="H509" s="567"/>
      <c r="I509" s="878"/>
      <c r="J509" s="311"/>
      <c r="K509" s="311"/>
      <c r="L509" s="311"/>
      <c r="M509" s="311"/>
      <c r="N509" s="311"/>
      <c r="O509" s="311"/>
      <c r="P509" s="631"/>
      <c r="Q509" s="631"/>
      <c r="R509" s="651"/>
      <c r="S509" s="360"/>
      <c r="T509" s="357"/>
      <c r="U509" s="357"/>
      <c r="V509" s="357"/>
      <c r="W509" s="357"/>
      <c r="X509" s="357"/>
      <c r="Y509" s="357"/>
      <c r="Z509" s="357"/>
      <c r="AA509" s="357"/>
      <c r="AB509" s="283"/>
      <c r="AC509" s="283"/>
      <c r="AD509" s="283"/>
      <c r="AE509" s="283"/>
    </row>
    <row r="510" spans="1:31" s="91" customFormat="1" ht="14.25" customHeight="1">
      <c r="A510" s="817"/>
      <c r="B510" s="830"/>
      <c r="C510" s="814"/>
      <c r="D510" s="871"/>
      <c r="E510" s="871"/>
      <c r="F510" s="871"/>
      <c r="G510" s="872"/>
      <c r="H510" s="872"/>
      <c r="I510" s="878"/>
      <c r="J510" s="875"/>
      <c r="K510" s="875"/>
      <c r="L510" s="875"/>
      <c r="M510" s="875"/>
      <c r="N510" s="875"/>
      <c r="O510" s="875"/>
      <c r="P510" s="1057"/>
      <c r="T510" s="89"/>
      <c r="U510" s="89"/>
      <c r="V510" s="89"/>
      <c r="W510" s="89"/>
      <c r="X510" s="89"/>
      <c r="Y510" s="89"/>
      <c r="AA510" s="89"/>
    </row>
    <row r="511" spans="1:31" s="91" customFormat="1" ht="15.75" customHeight="1">
      <c r="A511" s="564"/>
      <c r="B511" s="380"/>
      <c r="C511" s="814"/>
      <c r="D511" s="566"/>
      <c r="E511" s="566"/>
      <c r="F511" s="566"/>
      <c r="G511" s="872"/>
      <c r="H511" s="872"/>
      <c r="I511" s="576"/>
      <c r="J511" s="311"/>
      <c r="K511" s="311"/>
      <c r="L511" s="311"/>
      <c r="M511" s="311"/>
      <c r="N511" s="311"/>
      <c r="O511" s="311"/>
      <c r="P511" s="631"/>
      <c r="Q511" s="631"/>
      <c r="R511" s="283"/>
      <c r="S511" s="357"/>
      <c r="T511" s="660"/>
      <c r="U511" s="660"/>
      <c r="V511" s="660"/>
      <c r="W511" s="660"/>
      <c r="X511" s="660"/>
      <c r="Y511" s="660"/>
      <c r="Z511" s="660"/>
      <c r="AA511" s="660"/>
      <c r="AB511" s="220"/>
      <c r="AC511" s="220"/>
      <c r="AD511" s="220"/>
      <c r="AE511" s="220"/>
    </row>
    <row r="512" spans="1:31" s="91" customFormat="1" ht="18.75">
      <c r="A512" s="817"/>
      <c r="B512" s="830"/>
      <c r="C512" s="814"/>
      <c r="D512" s="871"/>
      <c r="E512" s="871"/>
      <c r="F512" s="871"/>
      <c r="G512" s="872"/>
      <c r="H512" s="872"/>
      <c r="I512" s="577"/>
      <c r="J512" s="875"/>
      <c r="K512" s="875"/>
      <c r="L512" s="875"/>
      <c r="M512" s="875"/>
      <c r="N512" s="875"/>
      <c r="O512" s="875"/>
      <c r="P512" s="1057"/>
      <c r="T512" s="89"/>
      <c r="U512" s="89"/>
      <c r="V512" s="89"/>
      <c r="W512" s="89"/>
      <c r="X512" s="89"/>
      <c r="Y512" s="89"/>
      <c r="AA512" s="89"/>
    </row>
    <row r="513" spans="1:31" s="92" customFormat="1" ht="18.75">
      <c r="A513" s="564"/>
      <c r="B513" s="380"/>
      <c r="C513" s="814"/>
      <c r="D513" s="566"/>
      <c r="E513" s="566"/>
      <c r="F513" s="566"/>
      <c r="G513" s="567"/>
      <c r="H513" s="567"/>
      <c r="I513" s="577"/>
      <c r="J513" s="614"/>
      <c r="K513" s="283"/>
      <c r="L513" s="614"/>
      <c r="M513" s="614"/>
      <c r="N513" s="357"/>
      <c r="O513" s="614"/>
      <c r="P513" s="631"/>
      <c r="Q513" s="631"/>
      <c r="R513" s="357"/>
      <c r="S513" s="357"/>
      <c r="T513" s="357"/>
      <c r="U513" s="357"/>
      <c r="V513" s="357"/>
      <c r="W513" s="357"/>
      <c r="X513" s="357"/>
      <c r="Y513" s="357"/>
      <c r="Z513" s="283"/>
      <c r="AA513" s="357"/>
      <c r="AB513" s="283"/>
      <c r="AC513" s="283"/>
      <c r="AD513" s="283"/>
      <c r="AE513" s="283"/>
    </row>
    <row r="514" spans="1:31" s="91" customFormat="1" ht="18.75">
      <c r="A514" s="817"/>
      <c r="B514" s="830"/>
      <c r="C514" s="814"/>
      <c r="D514" s="871"/>
      <c r="E514" s="871"/>
      <c r="F514" s="871"/>
      <c r="G514" s="872"/>
      <c r="H514" s="872"/>
      <c r="I514" s="878"/>
      <c r="J514" s="873"/>
      <c r="K514" s="873"/>
      <c r="L514" s="873"/>
      <c r="M514" s="873"/>
      <c r="N514" s="873"/>
      <c r="O514" s="873"/>
      <c r="P514" s="647"/>
      <c r="T514" s="89"/>
      <c r="U514" s="89"/>
      <c r="V514" s="89"/>
      <c r="W514" s="89"/>
      <c r="X514" s="89"/>
      <c r="Y514" s="89"/>
      <c r="AA514" s="89"/>
    </row>
    <row r="515" spans="1:31" s="91" customFormat="1" ht="18.75">
      <c r="A515" s="564"/>
      <c r="B515" s="911"/>
      <c r="C515" s="814"/>
      <c r="D515" s="912"/>
      <c r="E515" s="912"/>
      <c r="F515" s="912"/>
      <c r="G515" s="310"/>
      <c r="H515" s="310"/>
      <c r="I515" s="913"/>
      <c r="J515" s="914"/>
      <c r="K515" s="914"/>
      <c r="L515" s="914"/>
      <c r="M515" s="914"/>
      <c r="N515" s="914"/>
      <c r="O515" s="914"/>
      <c r="P515" s="631"/>
      <c r="Q515" s="631"/>
      <c r="R515" s="284"/>
      <c r="S515" s="360"/>
      <c r="T515" s="360"/>
      <c r="U515" s="360"/>
      <c r="V515" s="360"/>
      <c r="W515" s="360"/>
      <c r="X515" s="360"/>
      <c r="Y515" s="360"/>
      <c r="Z515" s="284"/>
      <c r="AA515" s="360"/>
      <c r="AB515" s="284"/>
      <c r="AC515" s="284"/>
      <c r="AD515" s="813"/>
      <c r="AE515" s="360"/>
    </row>
    <row r="516" spans="1:31" s="92" customFormat="1" ht="18.75">
      <c r="A516" s="564"/>
      <c r="B516" s="911"/>
      <c r="C516" s="814"/>
      <c r="D516" s="912"/>
      <c r="E516" s="912"/>
      <c r="F516" s="912"/>
      <c r="G516" s="310"/>
      <c r="H516" s="310"/>
      <c r="I516" s="913"/>
      <c r="J516" s="914"/>
      <c r="K516" s="914"/>
      <c r="L516" s="914"/>
      <c r="M516" s="914"/>
      <c r="N516" s="914"/>
      <c r="O516" s="914"/>
      <c r="P516" s="631"/>
      <c r="Q516" s="631"/>
      <c r="R516" s="284"/>
      <c r="S516" s="360"/>
      <c r="T516" s="360"/>
      <c r="U516" s="360"/>
      <c r="V516" s="360"/>
      <c r="W516" s="360"/>
      <c r="X516" s="360"/>
      <c r="Y516" s="360"/>
      <c r="Z516" s="284"/>
      <c r="AA516" s="360"/>
      <c r="AB516" s="284"/>
      <c r="AC516" s="284"/>
      <c r="AD516" s="813"/>
      <c r="AE516" s="360"/>
    </row>
    <row r="517" spans="1:31" s="91" customFormat="1" ht="18.75">
      <c r="A517" s="817"/>
      <c r="B517" s="835"/>
      <c r="C517" s="836"/>
      <c r="D517" s="837"/>
      <c r="E517" s="837"/>
      <c r="F517" s="837"/>
      <c r="G517" s="837"/>
      <c r="H517" s="837"/>
      <c r="I517" s="187"/>
      <c r="J517" s="187"/>
      <c r="K517" s="187"/>
      <c r="L517" s="838"/>
      <c r="M517" s="187"/>
      <c r="N517" s="187"/>
      <c r="O517" s="187"/>
      <c r="P517" s="922"/>
      <c r="Q517" s="187"/>
      <c r="R517" s="187"/>
      <c r="S517" s="187"/>
      <c r="T517" s="785"/>
      <c r="U517" s="785"/>
      <c r="V517" s="785"/>
      <c r="W517" s="785"/>
      <c r="X517" s="785"/>
      <c r="Y517" s="785"/>
      <c r="Z517" s="187"/>
      <c r="AA517" s="785"/>
      <c r="AB517" s="187"/>
      <c r="AC517" s="187"/>
      <c r="AD517" s="92"/>
      <c r="AE517" s="92"/>
    </row>
    <row r="518" spans="1:31" s="92" customFormat="1" ht="18.75">
      <c r="A518" s="564"/>
      <c r="B518" s="380"/>
      <c r="C518" s="814"/>
      <c r="D518" s="566"/>
      <c r="E518" s="566"/>
      <c r="F518" s="566"/>
      <c r="G518" s="567"/>
      <c r="H518" s="567"/>
      <c r="I518" s="841"/>
      <c r="J518" s="313"/>
      <c r="K518" s="313"/>
      <c r="L518" s="313"/>
      <c r="M518" s="313"/>
      <c r="N518" s="313"/>
      <c r="O518" s="313"/>
      <c r="P518" s="569"/>
      <c r="Q518" s="569"/>
      <c r="R518" s="570"/>
      <c r="S518" s="360"/>
      <c r="T518" s="357"/>
      <c r="U518" s="357"/>
      <c r="V518" s="357"/>
      <c r="W518" s="357"/>
      <c r="X518" s="357"/>
      <c r="Y518" s="357"/>
      <c r="Z518" s="357"/>
      <c r="AA518" s="357"/>
      <c r="AB518" s="283"/>
      <c r="AC518" s="283"/>
      <c r="AD518" s="283"/>
      <c r="AE518" s="283"/>
    </row>
    <row r="519" spans="1:31" s="92" customFormat="1" ht="18.75">
      <c r="A519" s="817"/>
      <c r="B519" s="830"/>
      <c r="C519" s="819"/>
      <c r="D519" s="831"/>
      <c r="E519" s="831"/>
      <c r="F519" s="831"/>
      <c r="G519" s="584"/>
      <c r="H519" s="584"/>
      <c r="I519" s="832"/>
      <c r="J519" s="842"/>
      <c r="K519" s="842"/>
      <c r="L519" s="842"/>
      <c r="M519" s="842"/>
      <c r="N519" s="842"/>
      <c r="O519" s="842"/>
      <c r="P519" s="1058"/>
      <c r="Q519" s="91"/>
      <c r="R519" s="91"/>
      <c r="S519" s="91"/>
      <c r="T519" s="89"/>
      <c r="U519" s="89"/>
      <c r="V519" s="89"/>
      <c r="W519" s="89"/>
      <c r="X519" s="89"/>
      <c r="Y519" s="89"/>
      <c r="Z519" s="91"/>
      <c r="AA519" s="89"/>
      <c r="AB519" s="91"/>
      <c r="AC519" s="91"/>
      <c r="AD519" s="91"/>
      <c r="AE519" s="91"/>
    </row>
    <row r="520" spans="1:31" s="91" customFormat="1" ht="18.75">
      <c r="A520" s="817"/>
      <c r="B520" s="830"/>
      <c r="C520" s="819"/>
      <c r="D520" s="831"/>
      <c r="E520" s="831"/>
      <c r="F520" s="831"/>
      <c r="G520" s="584"/>
      <c r="H520" s="584"/>
      <c r="I520" s="832"/>
      <c r="J520" s="605"/>
      <c r="K520" s="833"/>
      <c r="L520" s="833"/>
      <c r="M520" s="833"/>
      <c r="N520" s="833"/>
      <c r="O520" s="833"/>
      <c r="P520" s="1057"/>
      <c r="T520" s="89"/>
      <c r="U520" s="89"/>
      <c r="V520" s="89"/>
      <c r="W520" s="89"/>
      <c r="X520" s="89"/>
      <c r="Y520" s="89"/>
      <c r="AA520" s="89"/>
    </row>
    <row r="521" spans="1:31" s="91" customFormat="1" ht="14.25" customHeight="1">
      <c r="A521" s="564"/>
      <c r="B521" s="380"/>
      <c r="C521" s="814"/>
      <c r="D521" s="566"/>
      <c r="E521" s="566"/>
      <c r="F521" s="566"/>
      <c r="G521" s="567"/>
      <c r="H521" s="567"/>
      <c r="I521" s="841"/>
      <c r="J521" s="360"/>
      <c r="K521" s="313"/>
      <c r="L521" s="313"/>
      <c r="M521" s="313"/>
      <c r="N521" s="313"/>
      <c r="O521" s="313"/>
      <c r="P521" s="614"/>
      <c r="Q521" s="631"/>
      <c r="R521" s="651"/>
      <c r="S521" s="360"/>
      <c r="T521" s="357"/>
      <c r="U521" s="357"/>
      <c r="V521" s="357"/>
      <c r="W521" s="357"/>
      <c r="X521" s="357"/>
      <c r="Y521" s="357"/>
      <c r="Z521" s="357"/>
      <c r="AA521" s="357"/>
      <c r="AB521" s="283"/>
      <c r="AC521" s="283"/>
      <c r="AD521" s="283"/>
      <c r="AE521" s="283"/>
    </row>
    <row r="522" spans="1:31" s="91" customFormat="1" ht="18.75">
      <c r="A522" s="564"/>
      <c r="B522" s="380"/>
      <c r="C522" s="814"/>
      <c r="D522" s="566"/>
      <c r="E522" s="566"/>
      <c r="F522" s="566"/>
      <c r="G522" s="567"/>
      <c r="H522" s="567"/>
      <c r="I522" s="841"/>
      <c r="J522" s="313"/>
      <c r="K522" s="313"/>
      <c r="L522" s="313"/>
      <c r="M522" s="313"/>
      <c r="N522" s="313"/>
      <c r="O522" s="313"/>
      <c r="P522" s="631"/>
      <c r="Q522" s="646"/>
      <c r="R522" s="570"/>
      <c r="S522" s="360"/>
      <c r="T522" s="357"/>
      <c r="U522" s="357"/>
      <c r="V522" s="357"/>
      <c r="W522" s="357"/>
      <c r="X522" s="357"/>
      <c r="Y522" s="357"/>
      <c r="Z522" s="357"/>
      <c r="AA522" s="357"/>
      <c r="AB522" s="283"/>
      <c r="AC522" s="283"/>
      <c r="AD522" s="283"/>
      <c r="AE522" s="283"/>
    </row>
    <row r="523" spans="1:31" s="91" customFormat="1" ht="15" customHeight="1">
      <c r="A523" s="817"/>
      <c r="B523" s="830"/>
      <c r="C523" s="819"/>
      <c r="D523" s="831"/>
      <c r="E523" s="831"/>
      <c r="F523" s="831"/>
      <c r="G523" s="584"/>
      <c r="H523" s="584"/>
      <c r="I523" s="832"/>
      <c r="J523" s="842"/>
      <c r="K523" s="842"/>
      <c r="L523" s="842"/>
      <c r="M523" s="842"/>
      <c r="N523" s="842"/>
      <c r="O523" s="842"/>
      <c r="P523" s="1058"/>
      <c r="T523" s="89"/>
      <c r="U523" s="89"/>
      <c r="V523" s="89"/>
      <c r="W523" s="89"/>
      <c r="X523" s="89"/>
      <c r="Y523" s="89"/>
      <c r="AA523" s="89"/>
      <c r="AD523" s="92"/>
      <c r="AE523" s="92"/>
    </row>
    <row r="524" spans="1:31" s="91" customFormat="1" ht="18.75">
      <c r="A524" s="817"/>
      <c r="B524" s="830"/>
      <c r="C524" s="819"/>
      <c r="D524" s="831"/>
      <c r="E524" s="831"/>
      <c r="F524" s="831"/>
      <c r="G524" s="584"/>
      <c r="H524" s="584"/>
      <c r="I524" s="915"/>
      <c r="J524" s="833"/>
      <c r="K524" s="605"/>
      <c r="L524" s="833"/>
      <c r="M524" s="833"/>
      <c r="N524" s="833"/>
      <c r="O524" s="833"/>
      <c r="P524" s="1057"/>
      <c r="T524" s="89"/>
      <c r="U524" s="89"/>
      <c r="V524" s="89"/>
      <c r="W524" s="89"/>
      <c r="X524" s="89"/>
      <c r="Y524" s="89"/>
      <c r="AA524" s="89"/>
      <c r="AD524" s="92"/>
      <c r="AE524" s="92"/>
    </row>
    <row r="525" spans="1:31" s="91" customFormat="1" ht="18.75">
      <c r="A525" s="564"/>
      <c r="B525" s="380"/>
      <c r="C525" s="814"/>
      <c r="D525" s="566"/>
      <c r="E525" s="566"/>
      <c r="F525" s="566"/>
      <c r="G525" s="567"/>
      <c r="H525" s="567"/>
      <c r="I525" s="916"/>
      <c r="J525" s="614"/>
      <c r="K525" s="357"/>
      <c r="L525" s="614"/>
      <c r="M525" s="614"/>
      <c r="N525" s="614"/>
      <c r="O525" s="614"/>
      <c r="P525" s="631"/>
      <c r="Q525" s="569"/>
      <c r="R525" s="840"/>
      <c r="S525" s="357"/>
      <c r="T525" s="357"/>
      <c r="U525" s="357"/>
      <c r="V525" s="357"/>
      <c r="W525" s="357"/>
      <c r="X525" s="357"/>
      <c r="Y525" s="357"/>
      <c r="Z525" s="357"/>
      <c r="AA525" s="357"/>
      <c r="AB525" s="283"/>
      <c r="AC525" s="283"/>
      <c r="AD525" s="283"/>
      <c r="AE525" s="283"/>
    </row>
    <row r="526" spans="1:31" s="91" customFormat="1" ht="18.75">
      <c r="A526" s="817"/>
      <c r="B526" s="830"/>
      <c r="C526" s="819"/>
      <c r="D526" s="831"/>
      <c r="E526" s="831"/>
      <c r="F526" s="831"/>
      <c r="G526" s="584"/>
      <c r="H526" s="584"/>
      <c r="I526" s="832"/>
      <c r="J526" s="833"/>
      <c r="K526" s="605"/>
      <c r="L526" s="833"/>
      <c r="M526" s="833"/>
      <c r="N526" s="833"/>
      <c r="O526" s="833"/>
      <c r="P526" s="1057"/>
      <c r="T526" s="89"/>
      <c r="U526" s="89"/>
      <c r="V526" s="89"/>
      <c r="W526" s="89"/>
      <c r="X526" s="89"/>
      <c r="Y526" s="89"/>
      <c r="AA526" s="89"/>
    </row>
    <row r="527" spans="1:31" s="91" customFormat="1" ht="30" customHeight="1">
      <c r="A527" s="564"/>
      <c r="B527" s="380"/>
      <c r="C527" s="814"/>
      <c r="D527" s="566"/>
      <c r="E527" s="566"/>
      <c r="F527" s="566"/>
      <c r="G527" s="567"/>
      <c r="H527" s="567"/>
      <c r="I527" s="841"/>
      <c r="J527" s="614"/>
      <c r="K527" s="641"/>
      <c r="L527" s="614"/>
      <c r="M527" s="614"/>
      <c r="N527" s="614"/>
      <c r="O527" s="641"/>
      <c r="P527" s="631"/>
      <c r="Q527" s="824"/>
      <c r="R527" s="840"/>
      <c r="S527" s="357"/>
      <c r="T527" s="357"/>
      <c r="U527" s="357"/>
      <c r="V527" s="357"/>
      <c r="W527" s="357"/>
      <c r="X527" s="357"/>
      <c r="Y527" s="357"/>
      <c r="Z527" s="357"/>
      <c r="AA527" s="357"/>
      <c r="AB527" s="283"/>
      <c r="AC527" s="283"/>
      <c r="AD527" s="283"/>
      <c r="AE527" s="283"/>
    </row>
    <row r="528" spans="1:31" s="91" customFormat="1" ht="18.75">
      <c r="A528" s="564"/>
      <c r="B528" s="380"/>
      <c r="C528" s="814"/>
      <c r="D528" s="566"/>
      <c r="E528" s="566"/>
      <c r="F528" s="566"/>
      <c r="G528" s="567"/>
      <c r="H528" s="567"/>
      <c r="I528" s="841"/>
      <c r="J528" s="614"/>
      <c r="K528" s="641"/>
      <c r="L528" s="614"/>
      <c r="M528" s="614"/>
      <c r="N528" s="614"/>
      <c r="O528" s="641"/>
      <c r="P528" s="641"/>
      <c r="Q528" s="824"/>
      <c r="R528" s="840"/>
      <c r="S528" s="357"/>
      <c r="T528" s="357"/>
      <c r="U528" s="357"/>
      <c r="V528" s="357"/>
      <c r="W528" s="357"/>
      <c r="X528" s="357"/>
      <c r="Y528" s="357"/>
      <c r="Z528" s="357"/>
      <c r="AA528" s="357"/>
      <c r="AB528" s="283"/>
      <c r="AC528" s="283"/>
      <c r="AD528" s="283"/>
      <c r="AE528" s="283"/>
    </row>
    <row r="529" spans="1:31" s="91" customFormat="1" ht="18.75">
      <c r="A529" s="817"/>
      <c r="B529" s="830"/>
      <c r="C529" s="819"/>
      <c r="D529" s="831"/>
      <c r="E529" s="831"/>
      <c r="F529" s="831"/>
      <c r="G529" s="584"/>
      <c r="H529" s="584"/>
      <c r="I529" s="832"/>
      <c r="J529" s="833"/>
      <c r="K529" s="833"/>
      <c r="L529" s="833"/>
      <c r="M529" s="833"/>
      <c r="N529" s="833"/>
      <c r="O529" s="833"/>
      <c r="P529" s="1057"/>
      <c r="T529" s="89"/>
      <c r="U529" s="89"/>
      <c r="V529" s="89"/>
      <c r="W529" s="89"/>
      <c r="X529" s="89"/>
      <c r="Y529" s="89"/>
      <c r="AA529" s="89"/>
    </row>
    <row r="530" spans="1:31" s="91" customFormat="1" ht="18.75">
      <c r="A530" s="564"/>
      <c r="B530" s="380"/>
      <c r="C530" s="814"/>
      <c r="D530" s="566"/>
      <c r="E530" s="566"/>
      <c r="F530" s="566"/>
      <c r="G530" s="567"/>
      <c r="H530" s="567"/>
      <c r="I530" s="917"/>
      <c r="J530" s="313"/>
      <c r="K530" s="313"/>
      <c r="L530" s="313"/>
      <c r="M530" s="313"/>
      <c r="N530" s="313"/>
      <c r="O530" s="313"/>
      <c r="P530" s="614"/>
      <c r="Q530" s="614"/>
      <c r="R530" s="651"/>
      <c r="S530" s="360"/>
      <c r="T530" s="357"/>
      <c r="U530" s="357"/>
      <c r="V530" s="357"/>
      <c r="W530" s="357"/>
      <c r="X530" s="357"/>
      <c r="Y530" s="357"/>
      <c r="Z530" s="357"/>
      <c r="AA530" s="357"/>
      <c r="AB530" s="283"/>
      <c r="AC530" s="283"/>
      <c r="AD530" s="283"/>
      <c r="AE530" s="283"/>
    </row>
    <row r="531" spans="1:31" s="92" customFormat="1" ht="18.75">
      <c r="A531" s="564"/>
      <c r="B531" s="380"/>
      <c r="C531" s="814"/>
      <c r="D531" s="566"/>
      <c r="E531" s="566"/>
      <c r="F531" s="566"/>
      <c r="G531" s="567"/>
      <c r="H531" s="567"/>
      <c r="I531" s="841"/>
      <c r="J531" s="313"/>
      <c r="K531" s="313"/>
      <c r="L531" s="313"/>
      <c r="M531" s="313"/>
      <c r="N531" s="313"/>
      <c r="O531" s="313"/>
      <c r="P531" s="631"/>
      <c r="Q531" s="631"/>
      <c r="R531" s="651"/>
      <c r="S531" s="360"/>
      <c r="T531" s="357"/>
      <c r="U531" s="357"/>
      <c r="V531" s="357"/>
      <c r="W531" s="357"/>
      <c r="X531" s="357"/>
      <c r="Y531" s="357"/>
      <c r="Z531" s="357"/>
      <c r="AA531" s="357"/>
      <c r="AB531" s="283"/>
      <c r="AC531" s="283"/>
      <c r="AD531" s="283"/>
      <c r="AE531" s="283"/>
    </row>
    <row r="532" spans="1:31" s="91" customFormat="1" ht="18.75">
      <c r="A532" s="817"/>
      <c r="B532" s="830"/>
      <c r="C532" s="819"/>
      <c r="D532" s="831"/>
      <c r="E532" s="831"/>
      <c r="F532" s="831"/>
      <c r="G532" s="584"/>
      <c r="H532" s="584"/>
      <c r="I532" s="832"/>
      <c r="J532" s="833"/>
      <c r="K532" s="833"/>
      <c r="L532" s="833"/>
      <c r="M532" s="833"/>
      <c r="N532" s="833"/>
      <c r="O532" s="833"/>
      <c r="P532" s="1057"/>
      <c r="T532" s="89"/>
      <c r="U532" s="89"/>
      <c r="V532" s="89"/>
      <c r="W532" s="89"/>
      <c r="X532" s="89"/>
      <c r="Y532" s="89"/>
      <c r="AA532" s="89"/>
      <c r="AD532" s="92"/>
      <c r="AE532" s="92"/>
    </row>
    <row r="533" spans="1:31" s="91" customFormat="1" ht="15.75" customHeight="1">
      <c r="A533" s="564"/>
      <c r="B533" s="380"/>
      <c r="C533" s="814"/>
      <c r="D533" s="566"/>
      <c r="E533" s="566"/>
      <c r="F533" s="566"/>
      <c r="G533" s="567"/>
      <c r="H533" s="567"/>
      <c r="I533" s="841"/>
      <c r="J533" s="313"/>
      <c r="K533" s="313"/>
      <c r="L533" s="313"/>
      <c r="M533" s="360"/>
      <c r="N533" s="313"/>
      <c r="O533" s="313"/>
      <c r="P533" s="614"/>
      <c r="Q533" s="569"/>
      <c r="R533" s="570"/>
      <c r="S533" s="360"/>
      <c r="T533" s="357"/>
      <c r="U533" s="357"/>
      <c r="V533" s="357"/>
      <c r="W533" s="357"/>
      <c r="X533" s="357"/>
      <c r="Y533" s="357"/>
      <c r="Z533" s="357"/>
      <c r="AA533" s="357"/>
      <c r="AB533" s="283"/>
      <c r="AC533" s="283"/>
      <c r="AD533" s="283"/>
      <c r="AE533" s="283"/>
    </row>
    <row r="534" spans="1:31" s="91" customFormat="1" ht="18.75">
      <c r="A534" s="817"/>
      <c r="B534" s="830"/>
      <c r="C534" s="819"/>
      <c r="D534" s="831"/>
      <c r="E534" s="831"/>
      <c r="F534" s="831"/>
      <c r="G534" s="584"/>
      <c r="H534" s="584"/>
      <c r="I534" s="832"/>
      <c r="J534" s="842"/>
      <c r="K534" s="842"/>
      <c r="L534" s="842"/>
      <c r="M534" s="895"/>
      <c r="N534" s="842"/>
      <c r="O534" s="842"/>
      <c r="P534" s="1058"/>
      <c r="T534" s="89"/>
      <c r="U534" s="89"/>
      <c r="V534" s="89"/>
      <c r="W534" s="89"/>
      <c r="X534" s="89"/>
      <c r="Y534" s="89"/>
      <c r="AA534" s="89"/>
    </row>
    <row r="535" spans="1:31" s="91" customFormat="1" ht="18.75">
      <c r="A535" s="564"/>
      <c r="B535" s="380"/>
      <c r="C535" s="814"/>
      <c r="D535" s="566"/>
      <c r="E535" s="566"/>
      <c r="F535" s="566"/>
      <c r="G535" s="567"/>
      <c r="H535" s="567"/>
      <c r="I535" s="589"/>
      <c r="J535" s="283"/>
      <c r="K535" s="283"/>
      <c r="L535" s="614"/>
      <c r="M535" s="283"/>
      <c r="N535" s="357"/>
      <c r="O535" s="283"/>
      <c r="P535" s="631"/>
      <c r="Q535" s="569"/>
      <c r="R535" s="357"/>
      <c r="S535" s="357"/>
      <c r="T535" s="357"/>
      <c r="U535" s="357"/>
      <c r="V535" s="357"/>
      <c r="W535" s="357"/>
      <c r="X535" s="357"/>
      <c r="Y535" s="357"/>
      <c r="Z535" s="283"/>
      <c r="AA535" s="357"/>
      <c r="AB535" s="283"/>
      <c r="AC535" s="283"/>
      <c r="AD535" s="283"/>
      <c r="AE535" s="283"/>
    </row>
    <row r="536" spans="1:31" s="91" customFormat="1" ht="18.75">
      <c r="A536" s="564"/>
      <c r="B536" s="380"/>
      <c r="C536" s="814"/>
      <c r="D536" s="566"/>
      <c r="E536" s="566"/>
      <c r="F536" s="566"/>
      <c r="G536" s="567"/>
      <c r="H536" s="567"/>
      <c r="I536" s="841"/>
      <c r="J536" s="313"/>
      <c r="K536" s="313"/>
      <c r="L536" s="313"/>
      <c r="M536" s="313"/>
      <c r="N536" s="313"/>
      <c r="O536" s="313"/>
      <c r="P536" s="631"/>
      <c r="Q536" s="631"/>
      <c r="R536" s="570"/>
      <c r="S536" s="360"/>
      <c r="T536" s="357"/>
      <c r="U536" s="357"/>
      <c r="V536" s="357"/>
      <c r="W536" s="357"/>
      <c r="X536" s="357"/>
      <c r="Y536" s="357"/>
      <c r="Z536" s="357"/>
      <c r="AA536" s="357"/>
      <c r="AB536" s="283"/>
      <c r="AC536" s="283"/>
      <c r="AD536" s="283"/>
      <c r="AE536" s="283"/>
    </row>
    <row r="537" spans="1:31" s="91" customFormat="1" ht="18.75">
      <c r="A537" s="817"/>
      <c r="B537" s="830"/>
      <c r="C537" s="819"/>
      <c r="D537" s="831"/>
      <c r="E537" s="831"/>
      <c r="F537" s="831"/>
      <c r="G537" s="584"/>
      <c r="H537" s="584"/>
      <c r="I537" s="832"/>
      <c r="J537" s="842"/>
      <c r="K537" s="842"/>
      <c r="L537" s="842"/>
      <c r="M537" s="842"/>
      <c r="N537" s="842"/>
      <c r="O537" s="842"/>
      <c r="P537" s="1058"/>
      <c r="T537" s="89"/>
      <c r="U537" s="89"/>
      <c r="V537" s="89"/>
      <c r="W537" s="89"/>
      <c r="X537" s="89"/>
      <c r="Y537" s="89"/>
      <c r="AA537" s="89"/>
    </row>
    <row r="538" spans="1:31" s="92" customFormat="1" ht="18.75">
      <c r="A538" s="817"/>
      <c r="B538" s="830"/>
      <c r="C538" s="819"/>
      <c r="D538" s="831"/>
      <c r="E538" s="831"/>
      <c r="F538" s="831"/>
      <c r="G538" s="584"/>
      <c r="H538" s="584"/>
      <c r="I538" s="832"/>
      <c r="J538" s="833"/>
      <c r="K538" s="605"/>
      <c r="L538" s="833"/>
      <c r="M538" s="605"/>
      <c r="N538" s="833"/>
      <c r="O538" s="833"/>
      <c r="P538" s="1058"/>
      <c r="Q538" s="91"/>
      <c r="R538" s="91"/>
      <c r="S538" s="91"/>
      <c r="T538" s="89"/>
      <c r="U538" s="89"/>
      <c r="V538" s="89"/>
      <c r="W538" s="89"/>
      <c r="X538" s="89"/>
      <c r="Y538" s="89"/>
      <c r="Z538" s="91"/>
      <c r="AA538" s="89"/>
      <c r="AB538" s="91"/>
      <c r="AC538" s="91"/>
      <c r="AD538" s="91"/>
      <c r="AE538" s="91"/>
    </row>
    <row r="539" spans="1:31" s="91" customFormat="1" ht="18.75">
      <c r="A539" s="564"/>
      <c r="B539" s="380"/>
      <c r="C539" s="814"/>
      <c r="D539" s="566"/>
      <c r="E539" s="566"/>
      <c r="F539" s="566"/>
      <c r="G539" s="567"/>
      <c r="H539" s="567"/>
      <c r="I539" s="841"/>
      <c r="J539" s="313"/>
      <c r="K539" s="360"/>
      <c r="L539" s="313"/>
      <c r="M539" s="360"/>
      <c r="N539" s="313"/>
      <c r="O539" s="313"/>
      <c r="P539" s="569"/>
      <c r="Q539" s="569"/>
      <c r="R539" s="651"/>
      <c r="S539" s="360"/>
      <c r="T539" s="357"/>
      <c r="U539" s="357"/>
      <c r="V539" s="357"/>
      <c r="W539" s="357"/>
      <c r="X539" s="357"/>
      <c r="Y539" s="357"/>
      <c r="Z539" s="357"/>
      <c r="AA539" s="357"/>
      <c r="AB539" s="283"/>
      <c r="AC539" s="283"/>
      <c r="AD539" s="283"/>
      <c r="AE539" s="283"/>
    </row>
    <row r="540" spans="1:31" s="91" customFormat="1" ht="18.75">
      <c r="A540" s="564"/>
      <c r="B540" s="380"/>
      <c r="C540" s="814"/>
      <c r="D540" s="566"/>
      <c r="E540" s="566"/>
      <c r="F540" s="566"/>
      <c r="G540" s="567"/>
      <c r="H540" s="567"/>
      <c r="I540" s="841"/>
      <c r="J540" s="313"/>
      <c r="K540" s="313"/>
      <c r="L540" s="313"/>
      <c r="M540" s="313"/>
      <c r="N540" s="313"/>
      <c r="O540" s="313"/>
      <c r="P540" s="614"/>
      <c r="Q540" s="569"/>
      <c r="R540" s="651"/>
      <c r="S540" s="360"/>
      <c r="T540" s="357"/>
      <c r="U540" s="357"/>
      <c r="V540" s="357"/>
      <c r="W540" s="357"/>
      <c r="X540" s="357"/>
      <c r="Y540" s="357"/>
      <c r="Z540" s="357"/>
      <c r="AA540" s="357"/>
      <c r="AB540" s="283"/>
      <c r="AC540" s="283"/>
      <c r="AD540" s="283"/>
      <c r="AE540" s="283"/>
    </row>
    <row r="541" spans="1:31" s="91" customFormat="1" ht="18.75">
      <c r="A541" s="817"/>
      <c r="B541" s="830"/>
      <c r="C541" s="819"/>
      <c r="D541" s="831"/>
      <c r="E541" s="831"/>
      <c r="F541" s="831"/>
      <c r="G541" s="584"/>
      <c r="H541" s="584"/>
      <c r="I541" s="832"/>
      <c r="J541" s="833"/>
      <c r="K541" s="833"/>
      <c r="L541" s="833"/>
      <c r="M541" s="833"/>
      <c r="N541" s="833"/>
      <c r="O541" s="833"/>
      <c r="P541" s="1057"/>
      <c r="T541" s="89"/>
      <c r="U541" s="89"/>
      <c r="V541" s="89"/>
      <c r="W541" s="89"/>
      <c r="X541" s="89"/>
      <c r="Y541" s="89"/>
      <c r="AA541" s="89"/>
    </row>
    <row r="542" spans="1:31" s="91" customFormat="1" ht="18.75">
      <c r="A542" s="564"/>
      <c r="B542" s="380"/>
      <c r="C542" s="814"/>
      <c r="D542" s="566"/>
      <c r="E542" s="566"/>
      <c r="F542" s="566"/>
      <c r="G542" s="567"/>
      <c r="H542" s="567"/>
      <c r="I542" s="841"/>
      <c r="J542" s="283"/>
      <c r="K542" s="283"/>
      <c r="L542" s="357"/>
      <c r="M542" s="614"/>
      <c r="N542" s="357"/>
      <c r="O542" s="283"/>
      <c r="P542" s="631"/>
      <c r="Q542" s="631"/>
      <c r="R542" s="283"/>
      <c r="S542" s="357"/>
      <c r="T542" s="357"/>
      <c r="U542" s="357"/>
      <c r="V542" s="357"/>
      <c r="W542" s="357"/>
      <c r="X542" s="357"/>
      <c r="Y542" s="357"/>
      <c r="Z542" s="283"/>
      <c r="AA542" s="357"/>
      <c r="AB542" s="283"/>
      <c r="AC542" s="283"/>
      <c r="AD542" s="283"/>
      <c r="AE542" s="283"/>
    </row>
    <row r="543" spans="1:31" s="91" customFormat="1" ht="18.75">
      <c r="A543" s="564"/>
      <c r="B543" s="380"/>
      <c r="C543" s="814"/>
      <c r="D543" s="566"/>
      <c r="E543" s="566"/>
      <c r="F543" s="566"/>
      <c r="G543" s="567"/>
      <c r="H543" s="567"/>
      <c r="I543" s="841"/>
      <c r="J543" s="614"/>
      <c r="K543" s="614"/>
      <c r="L543" s="614"/>
      <c r="M543" s="614"/>
      <c r="N543" s="614"/>
      <c r="O543" s="614"/>
      <c r="P543" s="614"/>
      <c r="Q543" s="614"/>
      <c r="R543" s="870"/>
      <c r="S543" s="357"/>
      <c r="T543" s="357"/>
      <c r="U543" s="357"/>
      <c r="V543" s="357"/>
      <c r="W543" s="357"/>
      <c r="X543" s="357"/>
      <c r="Y543" s="357"/>
      <c r="Z543" s="357"/>
      <c r="AA543" s="357"/>
      <c r="AB543" s="283"/>
      <c r="AC543" s="283"/>
      <c r="AD543" s="283"/>
      <c r="AE543" s="283"/>
    </row>
    <row r="544" spans="1:31" s="91" customFormat="1" ht="18.75">
      <c r="A544" s="817"/>
      <c r="B544" s="830"/>
      <c r="C544" s="819"/>
      <c r="D544" s="831"/>
      <c r="E544" s="831"/>
      <c r="F544" s="831"/>
      <c r="G544" s="584"/>
      <c r="H544" s="584"/>
      <c r="I544" s="832"/>
      <c r="J544" s="842"/>
      <c r="K544" s="842"/>
      <c r="L544" s="842"/>
      <c r="M544" s="842"/>
      <c r="N544" s="842"/>
      <c r="O544" s="842"/>
      <c r="P544" s="1058"/>
      <c r="T544" s="89"/>
      <c r="U544" s="89"/>
      <c r="V544" s="89"/>
      <c r="W544" s="89"/>
      <c r="X544" s="89"/>
      <c r="Y544" s="89"/>
      <c r="AA544" s="89"/>
    </row>
    <row r="545" spans="1:31" s="91" customFormat="1" ht="18.75">
      <c r="A545" s="564"/>
      <c r="B545" s="380"/>
      <c r="C545" s="814"/>
      <c r="D545" s="566"/>
      <c r="E545" s="566"/>
      <c r="F545" s="566"/>
      <c r="G545" s="567"/>
      <c r="H545" s="567"/>
      <c r="I545" s="841"/>
      <c r="J545" s="313"/>
      <c r="K545" s="313"/>
      <c r="L545" s="313"/>
      <c r="M545" s="313"/>
      <c r="N545" s="313"/>
      <c r="O545" s="313"/>
      <c r="P545" s="631"/>
      <c r="Q545" s="631"/>
      <c r="R545" s="651"/>
      <c r="S545" s="360"/>
      <c r="T545" s="357"/>
      <c r="U545" s="357"/>
      <c r="V545" s="357"/>
      <c r="W545" s="357"/>
      <c r="X545" s="357"/>
      <c r="Y545" s="357"/>
      <c r="Z545" s="357"/>
      <c r="AA545" s="357"/>
      <c r="AB545" s="283"/>
      <c r="AC545" s="283"/>
      <c r="AD545" s="283"/>
      <c r="AE545" s="283"/>
    </row>
    <row r="546" spans="1:31" s="91" customFormat="1" ht="18.75">
      <c r="A546" s="817"/>
      <c r="B546" s="830"/>
      <c r="C546" s="819"/>
      <c r="D546" s="831"/>
      <c r="E546" s="831"/>
      <c r="F546" s="831"/>
      <c r="G546" s="584"/>
      <c r="H546" s="584"/>
      <c r="I546" s="832"/>
      <c r="J546" s="833"/>
      <c r="K546" s="833"/>
      <c r="L546" s="833"/>
      <c r="M546" s="833"/>
      <c r="N546" s="833"/>
      <c r="O546" s="833"/>
      <c r="P546" s="1057"/>
      <c r="T546" s="89"/>
      <c r="U546" s="89"/>
      <c r="V546" s="89"/>
      <c r="W546" s="89"/>
      <c r="X546" s="89"/>
      <c r="Y546" s="89"/>
      <c r="AA546" s="89"/>
    </row>
    <row r="547" spans="1:31" s="91" customFormat="1" ht="18.75">
      <c r="A547" s="564"/>
      <c r="B547" s="380"/>
      <c r="C547" s="814"/>
      <c r="D547" s="566"/>
      <c r="E547" s="566"/>
      <c r="F547" s="566"/>
      <c r="G547" s="567"/>
      <c r="H547" s="567"/>
      <c r="I547" s="918"/>
      <c r="J547" s="313"/>
      <c r="K547" s="313"/>
      <c r="L547" s="313"/>
      <c r="M547" s="313"/>
      <c r="N547" s="313"/>
      <c r="O547" s="313"/>
      <c r="P547" s="614"/>
      <c r="Q547" s="614"/>
      <c r="R547" s="651"/>
      <c r="S547" s="360"/>
      <c r="T547" s="357"/>
      <c r="U547" s="357"/>
      <c r="V547" s="357"/>
      <c r="W547" s="357"/>
      <c r="X547" s="357"/>
      <c r="Y547" s="357"/>
      <c r="Z547" s="357"/>
      <c r="AA547" s="357"/>
      <c r="AB547" s="283"/>
      <c r="AC547" s="283"/>
      <c r="AD547" s="283"/>
      <c r="AE547" s="283"/>
    </row>
    <row r="548" spans="1:31" s="91" customFormat="1" ht="18.75">
      <c r="A548" s="817"/>
      <c r="B548" s="830"/>
      <c r="C548" s="819"/>
      <c r="D548" s="831"/>
      <c r="E548" s="831"/>
      <c r="F548" s="831"/>
      <c r="G548" s="584"/>
      <c r="H548" s="584"/>
      <c r="I548" s="832"/>
      <c r="J548" s="833"/>
      <c r="K548" s="833"/>
      <c r="L548" s="833"/>
      <c r="M548" s="833"/>
      <c r="N548" s="833"/>
      <c r="O548" s="833"/>
      <c r="P548" s="1057"/>
      <c r="T548" s="89"/>
      <c r="U548" s="89"/>
      <c r="V548" s="89"/>
      <c r="W548" s="89"/>
      <c r="X548" s="89"/>
      <c r="Y548" s="89"/>
      <c r="AA548" s="89"/>
      <c r="AD548" s="92"/>
      <c r="AE548" s="92"/>
    </row>
    <row r="549" spans="1:31" s="91" customFormat="1" ht="18.75">
      <c r="A549" s="564"/>
      <c r="B549" s="380"/>
      <c r="C549" s="814"/>
      <c r="D549" s="566"/>
      <c r="E549" s="566"/>
      <c r="F549" s="566"/>
      <c r="G549" s="567"/>
      <c r="H549" s="567"/>
      <c r="I549" s="841"/>
      <c r="J549" s="614"/>
      <c r="K549" s="614"/>
      <c r="L549" s="614"/>
      <c r="M549" s="614"/>
      <c r="N549" s="614"/>
      <c r="O549" s="614"/>
      <c r="P549" s="631"/>
      <c r="Q549" s="631"/>
      <c r="R549" s="870"/>
      <c r="S549" s="357"/>
      <c r="T549" s="357"/>
      <c r="U549" s="357"/>
      <c r="V549" s="357"/>
      <c r="W549" s="357"/>
      <c r="X549" s="357"/>
      <c r="Y549" s="357"/>
      <c r="Z549" s="357"/>
      <c r="AA549" s="357"/>
      <c r="AB549" s="283"/>
      <c r="AC549" s="283"/>
      <c r="AD549" s="283"/>
      <c r="AE549" s="284"/>
    </row>
    <row r="550" spans="1:31" s="91" customFormat="1" ht="18.75">
      <c r="A550" s="817"/>
      <c r="B550" s="830"/>
      <c r="C550" s="819"/>
      <c r="D550" s="831"/>
      <c r="E550" s="831"/>
      <c r="F550" s="831"/>
      <c r="G550" s="584"/>
      <c r="H550" s="584"/>
      <c r="I550" s="832"/>
      <c r="J550" s="842"/>
      <c r="K550" s="842"/>
      <c r="L550" s="842"/>
      <c r="M550" s="842"/>
      <c r="N550" s="842"/>
      <c r="O550" s="842"/>
      <c r="P550" s="1058"/>
      <c r="T550" s="89"/>
      <c r="U550" s="89"/>
      <c r="V550" s="89"/>
      <c r="W550" s="89"/>
      <c r="X550" s="89"/>
      <c r="Y550" s="89"/>
      <c r="AA550" s="89"/>
    </row>
    <row r="551" spans="1:31" s="91" customFormat="1" ht="18.75">
      <c r="A551" s="564"/>
      <c r="B551" s="380"/>
      <c r="C551" s="814"/>
      <c r="D551" s="566"/>
      <c r="E551" s="566"/>
      <c r="F551" s="566"/>
      <c r="G551" s="567"/>
      <c r="H551" s="567"/>
      <c r="I551" s="919"/>
      <c r="J551" s="313"/>
      <c r="K551" s="313"/>
      <c r="L551" s="313"/>
      <c r="M551" s="313"/>
      <c r="N551" s="313"/>
      <c r="O551" s="313"/>
      <c r="P551" s="569"/>
      <c r="Q551" s="569"/>
      <c r="R551" s="570"/>
      <c r="S551" s="360"/>
      <c r="T551" s="357"/>
      <c r="U551" s="357"/>
      <c r="V551" s="357"/>
      <c r="W551" s="357"/>
      <c r="X551" s="357"/>
      <c r="Y551" s="357"/>
      <c r="Z551" s="357"/>
      <c r="AA551" s="357"/>
      <c r="AB551" s="283"/>
      <c r="AC551" s="283"/>
      <c r="AD551" s="283"/>
      <c r="AE551" s="284"/>
    </row>
    <row r="552" spans="1:31" s="91" customFormat="1" ht="18.75">
      <c r="A552" s="817"/>
      <c r="B552" s="830"/>
      <c r="C552" s="819"/>
      <c r="D552" s="831"/>
      <c r="E552" s="831"/>
      <c r="F552" s="831"/>
      <c r="G552" s="584"/>
      <c r="H552" s="584"/>
      <c r="I552" s="832"/>
      <c r="J552" s="842"/>
      <c r="K552" s="842"/>
      <c r="L552" s="842"/>
      <c r="M552" s="842"/>
      <c r="N552" s="842"/>
      <c r="O552" s="842"/>
      <c r="P552" s="1058"/>
      <c r="T552" s="89"/>
      <c r="U552" s="89"/>
      <c r="V552" s="89"/>
      <c r="W552" s="89"/>
      <c r="X552" s="89"/>
      <c r="Y552" s="89"/>
      <c r="AA552" s="89"/>
    </row>
    <row r="553" spans="1:31" s="91" customFormat="1" ht="18.75">
      <c r="A553" s="817"/>
      <c r="B553" s="830"/>
      <c r="C553" s="819"/>
      <c r="D553" s="831"/>
      <c r="E553" s="831"/>
      <c r="F553" s="831"/>
      <c r="G553" s="584"/>
      <c r="H553" s="584"/>
      <c r="I553" s="832"/>
      <c r="J553" s="842"/>
      <c r="K553" s="842"/>
      <c r="L553" s="842"/>
      <c r="M553" s="842"/>
      <c r="N553" s="842"/>
      <c r="O553" s="842"/>
      <c r="P553" s="1058"/>
      <c r="T553" s="89"/>
      <c r="U553" s="89"/>
      <c r="V553" s="89"/>
      <c r="W553" s="89"/>
      <c r="X553" s="89"/>
      <c r="Y553" s="89"/>
      <c r="AA553" s="89"/>
      <c r="AD553" s="92"/>
      <c r="AE553" s="92"/>
    </row>
    <row r="554" spans="1:31" s="91" customFormat="1" ht="18.75">
      <c r="A554" s="564"/>
      <c r="B554" s="380"/>
      <c r="C554" s="814"/>
      <c r="D554" s="566"/>
      <c r="E554" s="566"/>
      <c r="F554" s="566"/>
      <c r="G554" s="567"/>
      <c r="H554" s="567"/>
      <c r="I554" s="841"/>
      <c r="J554" s="614"/>
      <c r="K554" s="283"/>
      <c r="L554" s="614"/>
      <c r="M554" s="614"/>
      <c r="N554" s="865"/>
      <c r="O554" s="614"/>
      <c r="P554" s="631"/>
      <c r="Q554" s="646"/>
      <c r="R554" s="840"/>
      <c r="S554" s="357"/>
      <c r="T554" s="357"/>
      <c r="U554" s="357"/>
      <c r="V554" s="357"/>
      <c r="W554" s="357"/>
      <c r="X554" s="357"/>
      <c r="Y554" s="357"/>
      <c r="Z554" s="357"/>
      <c r="AA554" s="357"/>
      <c r="AB554" s="283"/>
      <c r="AC554" s="283"/>
      <c r="AD554" s="283"/>
      <c r="AE554" s="283"/>
    </row>
    <row r="555" spans="1:31" s="91" customFormat="1" ht="18.75">
      <c r="A555" s="817"/>
      <c r="B555" s="830"/>
      <c r="C555" s="819"/>
      <c r="D555" s="831"/>
      <c r="E555" s="831"/>
      <c r="F555" s="831"/>
      <c r="G555" s="584"/>
      <c r="H555" s="584"/>
      <c r="I555" s="832"/>
      <c r="J555" s="833"/>
      <c r="K555" s="833"/>
      <c r="L555" s="833"/>
      <c r="M555" s="833"/>
      <c r="N555" s="833"/>
      <c r="O555" s="833"/>
      <c r="P555" s="1057"/>
      <c r="T555" s="89"/>
      <c r="U555" s="89"/>
      <c r="V555" s="89"/>
      <c r="W555" s="89"/>
      <c r="X555" s="89"/>
      <c r="Y555" s="89"/>
      <c r="AA555" s="89"/>
    </row>
    <row r="556" spans="1:31" s="91" customFormat="1" ht="18.75">
      <c r="A556" s="564"/>
      <c r="B556" s="380"/>
      <c r="C556" s="814"/>
      <c r="D556" s="566"/>
      <c r="E556" s="566"/>
      <c r="F556" s="566"/>
      <c r="G556" s="567"/>
      <c r="H556" s="567"/>
      <c r="I556" s="841"/>
      <c r="J556" s="313"/>
      <c r="K556" s="313"/>
      <c r="L556" s="313"/>
      <c r="M556" s="313"/>
      <c r="N556" s="313"/>
      <c r="O556" s="313"/>
      <c r="P556" s="569"/>
      <c r="Q556" s="569"/>
      <c r="R556" s="570"/>
      <c r="S556" s="360"/>
      <c r="T556" s="357"/>
      <c r="U556" s="357"/>
      <c r="V556" s="357"/>
      <c r="W556" s="357"/>
      <c r="X556" s="357"/>
      <c r="Y556" s="357"/>
      <c r="Z556" s="357"/>
      <c r="AA556" s="357"/>
      <c r="AB556" s="283"/>
      <c r="AC556" s="283"/>
      <c r="AD556" s="283"/>
      <c r="AE556" s="284"/>
    </row>
    <row r="557" spans="1:31" s="91" customFormat="1" ht="18.75">
      <c r="A557" s="817"/>
      <c r="B557" s="830"/>
      <c r="C557" s="819"/>
      <c r="D557" s="831"/>
      <c r="E557" s="831"/>
      <c r="F557" s="831"/>
      <c r="G557" s="584"/>
      <c r="H557" s="584"/>
      <c r="I557" s="832"/>
      <c r="J557" s="833"/>
      <c r="K557" s="833"/>
      <c r="L557" s="833"/>
      <c r="M557" s="833"/>
      <c r="N557" s="833"/>
      <c r="O557" s="833"/>
      <c r="P557" s="1058"/>
      <c r="T557" s="89"/>
      <c r="U557" s="89"/>
      <c r="V557" s="89"/>
      <c r="W557" s="89"/>
      <c r="X557" s="89"/>
      <c r="Y557" s="89"/>
      <c r="AA557" s="89"/>
      <c r="AD557" s="92"/>
      <c r="AE557" s="92"/>
    </row>
    <row r="558" spans="1:31" s="91" customFormat="1" ht="18.75">
      <c r="A558" s="564"/>
      <c r="B558" s="380"/>
      <c r="C558" s="814"/>
      <c r="D558" s="566"/>
      <c r="E558" s="566"/>
      <c r="F558" s="566"/>
      <c r="G558" s="567"/>
      <c r="H558" s="567"/>
      <c r="I558" s="841"/>
      <c r="J558" s="313"/>
      <c r="K558" s="313"/>
      <c r="L558" s="313"/>
      <c r="M558" s="313"/>
      <c r="N558" s="313"/>
      <c r="O558" s="313"/>
      <c r="P558" s="569"/>
      <c r="Q558" s="569"/>
      <c r="R558" s="570"/>
      <c r="S558" s="360"/>
      <c r="T558" s="357"/>
      <c r="U558" s="357"/>
      <c r="V558" s="357"/>
      <c r="W558" s="357"/>
      <c r="X558" s="357"/>
      <c r="Y558" s="357"/>
      <c r="Z558" s="357"/>
      <c r="AA558" s="357"/>
      <c r="AB558" s="283"/>
      <c r="AC558" s="283"/>
      <c r="AD558" s="283"/>
      <c r="AE558" s="283"/>
    </row>
    <row r="559" spans="1:31" s="89" customFormat="1" ht="18.75">
      <c r="A559" s="817"/>
      <c r="B559" s="830"/>
      <c r="C559" s="819"/>
      <c r="D559" s="831"/>
      <c r="E559" s="831"/>
      <c r="F559" s="831"/>
      <c r="G559" s="584"/>
      <c r="H559" s="584"/>
      <c r="I559" s="832"/>
      <c r="J559" s="842"/>
      <c r="K559" s="842"/>
      <c r="L559" s="842"/>
      <c r="M559" s="842"/>
      <c r="N559" s="842"/>
      <c r="O559" s="842"/>
      <c r="P559" s="1058"/>
      <c r="Q559" s="91"/>
      <c r="R559" s="91"/>
      <c r="S559" s="91"/>
      <c r="Z559" s="91"/>
      <c r="AB559" s="91"/>
      <c r="AC559" s="91"/>
      <c r="AD559" s="92"/>
      <c r="AE559" s="92"/>
    </row>
    <row r="560" spans="1:31" s="187" customFormat="1" ht="15.75" customHeight="1">
      <c r="A560" s="564"/>
      <c r="B560" s="380"/>
      <c r="C560" s="814"/>
      <c r="D560" s="566"/>
      <c r="E560" s="566"/>
      <c r="F560" s="566"/>
      <c r="G560" s="567"/>
      <c r="H560" s="567"/>
      <c r="I560" s="841"/>
      <c r="J560" s="313"/>
      <c r="K560" s="313"/>
      <c r="L560" s="313"/>
      <c r="M560" s="313"/>
      <c r="N560" s="313"/>
      <c r="O560" s="313"/>
      <c r="P560" s="614"/>
      <c r="Q560" s="631"/>
      <c r="R560" s="651"/>
      <c r="S560" s="360"/>
      <c r="T560" s="357"/>
      <c r="U560" s="357"/>
      <c r="V560" s="357"/>
      <c r="W560" s="357"/>
      <c r="X560" s="357"/>
      <c r="Y560" s="357"/>
      <c r="Z560" s="357"/>
      <c r="AA560" s="357"/>
      <c r="AB560" s="283"/>
      <c r="AC560" s="283"/>
      <c r="AD560" s="283"/>
      <c r="AE560" s="284"/>
    </row>
    <row r="561" spans="1:31" s="187" customFormat="1" ht="18.75">
      <c r="A561" s="817"/>
      <c r="B561" s="830"/>
      <c r="C561" s="819"/>
      <c r="D561" s="831"/>
      <c r="E561" s="831"/>
      <c r="F561" s="831"/>
      <c r="G561" s="584"/>
      <c r="H561" s="584"/>
      <c r="I561" s="845"/>
      <c r="J561" s="833"/>
      <c r="K561" s="833"/>
      <c r="L561" s="833"/>
      <c r="M561" s="833"/>
      <c r="N561" s="833"/>
      <c r="O561" s="833"/>
      <c r="P561" s="1057"/>
      <c r="Q561" s="91"/>
      <c r="R561" s="91"/>
      <c r="S561" s="91"/>
      <c r="T561" s="89"/>
      <c r="U561" s="89"/>
      <c r="V561" s="89"/>
      <c r="W561" s="89"/>
      <c r="X561" s="89"/>
      <c r="Y561" s="89"/>
      <c r="Z561" s="91"/>
      <c r="AA561" s="89"/>
      <c r="AB561" s="91"/>
      <c r="AC561" s="91"/>
      <c r="AD561" s="91"/>
      <c r="AE561" s="91"/>
    </row>
    <row r="562" spans="1:31" s="187" customFormat="1" ht="18.75">
      <c r="A562" s="564"/>
      <c r="B562" s="380"/>
      <c r="C562" s="814"/>
      <c r="D562" s="566"/>
      <c r="E562" s="566"/>
      <c r="F562" s="566"/>
      <c r="G562" s="567"/>
      <c r="H562" s="567"/>
      <c r="I562" s="918"/>
      <c r="J562" s="313"/>
      <c r="K562" s="313"/>
      <c r="L562" s="313"/>
      <c r="M562" s="313"/>
      <c r="N562" s="313"/>
      <c r="O562" s="313"/>
      <c r="P562" s="614"/>
      <c r="Q562" s="614"/>
      <c r="R562" s="651"/>
      <c r="S562" s="360"/>
      <c r="T562" s="357"/>
      <c r="U562" s="357"/>
      <c r="V562" s="357"/>
      <c r="W562" s="357"/>
      <c r="X562" s="357"/>
      <c r="Y562" s="357"/>
      <c r="Z562" s="357"/>
      <c r="AA562" s="357"/>
      <c r="AB562" s="283"/>
      <c r="AC562" s="283"/>
      <c r="AD562" s="283"/>
      <c r="AE562" s="283"/>
    </row>
    <row r="563" spans="1:31" s="187" customFormat="1" ht="18.75">
      <c r="A563" s="817"/>
      <c r="B563" s="830"/>
      <c r="C563" s="819"/>
      <c r="D563" s="831"/>
      <c r="E563" s="831"/>
      <c r="F563" s="831"/>
      <c r="G563" s="584"/>
      <c r="H563" s="584"/>
      <c r="I563" s="845"/>
      <c r="J563" s="833"/>
      <c r="K563" s="833"/>
      <c r="L563" s="833"/>
      <c r="M563" s="833"/>
      <c r="N563" s="833"/>
      <c r="O563" s="833"/>
      <c r="P563" s="1057"/>
      <c r="Q563" s="91"/>
      <c r="R563" s="91"/>
      <c r="S563" s="91"/>
      <c r="T563" s="89"/>
      <c r="U563" s="89"/>
      <c r="V563" s="89"/>
      <c r="W563" s="89"/>
      <c r="X563" s="89"/>
      <c r="Y563" s="89"/>
      <c r="Z563" s="91"/>
      <c r="AA563" s="89"/>
      <c r="AB563" s="91"/>
      <c r="AC563" s="91"/>
      <c r="AD563" s="91"/>
      <c r="AE563" s="91"/>
    </row>
    <row r="564" spans="1:31" s="91" customFormat="1" ht="14.25" customHeight="1">
      <c r="A564" s="564"/>
      <c r="B564" s="380"/>
      <c r="C564" s="819"/>
      <c r="D564" s="579"/>
      <c r="E564" s="579"/>
      <c r="F564" s="579"/>
      <c r="G564" s="584"/>
      <c r="H564" s="584"/>
      <c r="I564" s="832"/>
      <c r="J564" s="842"/>
      <c r="K564" s="920"/>
      <c r="L564" s="842"/>
      <c r="M564" s="842"/>
      <c r="N564" s="842"/>
      <c r="O564" s="842"/>
      <c r="P564" s="647"/>
      <c r="Q564" s="647"/>
      <c r="R564" s="589"/>
      <c r="S564" s="631"/>
      <c r="T564" s="89"/>
      <c r="U564" s="89"/>
      <c r="V564" s="89"/>
      <c r="W564" s="89"/>
      <c r="X564" s="89"/>
      <c r="Y564" s="89"/>
      <c r="Z564" s="89"/>
      <c r="AA564" s="89"/>
    </row>
    <row r="565" spans="1:31" s="187" customFormat="1" ht="18.75">
      <c r="A565" s="817"/>
      <c r="B565" s="830"/>
      <c r="C565" s="819"/>
      <c r="D565" s="831"/>
      <c r="E565" s="831"/>
      <c r="F565" s="831"/>
      <c r="G565" s="584"/>
      <c r="H565" s="584"/>
      <c r="I565" s="832"/>
      <c r="J565" s="842"/>
      <c r="K565" s="842"/>
      <c r="L565" s="842"/>
      <c r="M565" s="842"/>
      <c r="N565" s="842"/>
      <c r="O565" s="842"/>
      <c r="P565" s="1058"/>
      <c r="Q565" s="91"/>
      <c r="R565" s="91"/>
      <c r="S565" s="91"/>
      <c r="T565" s="89"/>
      <c r="U565" s="89"/>
      <c r="V565" s="89"/>
      <c r="W565" s="89"/>
      <c r="X565" s="89"/>
      <c r="Y565" s="89"/>
      <c r="Z565" s="91"/>
      <c r="AA565" s="89"/>
      <c r="AB565" s="91"/>
      <c r="AC565" s="91"/>
      <c r="AD565" s="91"/>
      <c r="AE565" s="91"/>
    </row>
    <row r="566" spans="1:31" s="91" customFormat="1" ht="14.25" customHeight="1">
      <c r="A566" s="564"/>
      <c r="B566" s="848"/>
      <c r="C566" s="836"/>
      <c r="D566" s="579"/>
      <c r="E566" s="579"/>
      <c r="F566" s="579"/>
      <c r="G566" s="837"/>
      <c r="H566" s="837"/>
      <c r="I566" s="921"/>
      <c r="J566" s="719"/>
      <c r="K566" s="719"/>
      <c r="L566" s="922"/>
      <c r="M566" s="719"/>
      <c r="N566" s="739"/>
      <c r="O566" s="719"/>
      <c r="P566" s="631"/>
      <c r="Q566" s="824"/>
      <c r="R566" s="719"/>
      <c r="S566" s="922"/>
      <c r="T566" s="785"/>
      <c r="U566" s="785"/>
      <c r="V566" s="785"/>
      <c r="W566" s="785"/>
      <c r="X566" s="785"/>
      <c r="Y566" s="785"/>
      <c r="Z566" s="187"/>
      <c r="AA566" s="785"/>
      <c r="AB566" s="187"/>
      <c r="AC566" s="187"/>
      <c r="AD566" s="187"/>
      <c r="AE566" s="187"/>
    </row>
    <row r="567" spans="1:31" s="91" customFormat="1" ht="18.75">
      <c r="A567" s="817"/>
      <c r="B567" s="835"/>
      <c r="C567" s="836"/>
      <c r="D567" s="837"/>
      <c r="E567" s="837"/>
      <c r="F567" s="837"/>
      <c r="G567" s="837"/>
      <c r="H567" s="837"/>
      <c r="I567" s="923"/>
      <c r="J567" s="863"/>
      <c r="K567" s="924"/>
      <c r="L567" s="861"/>
      <c r="M567" s="863"/>
      <c r="N567" s="862"/>
      <c r="O567" s="863"/>
      <c r="P567" s="1059"/>
      <c r="Q567" s="187"/>
      <c r="R567" s="187"/>
      <c r="S567" s="187"/>
      <c r="T567" s="785"/>
      <c r="U567" s="785"/>
      <c r="V567" s="785"/>
      <c r="W567" s="785"/>
      <c r="X567" s="785"/>
      <c r="Y567" s="785"/>
      <c r="Z567" s="187"/>
      <c r="AA567" s="785"/>
      <c r="AB567" s="187"/>
      <c r="AC567" s="187"/>
    </row>
    <row r="568" spans="1:31" s="187" customFormat="1" ht="18.75">
      <c r="A568" s="564"/>
      <c r="B568" s="380"/>
      <c r="C568" s="814"/>
      <c r="D568" s="566"/>
      <c r="E568" s="566"/>
      <c r="F568" s="566"/>
      <c r="G568" s="567"/>
      <c r="H568" s="567"/>
      <c r="I568" s="568"/>
      <c r="J568" s="313"/>
      <c r="K568" s="360"/>
      <c r="L568" s="357"/>
      <c r="M568" s="313"/>
      <c r="N568" s="313"/>
      <c r="O568" s="313"/>
      <c r="P568" s="569"/>
      <c r="Q568" s="569"/>
      <c r="R568" s="570"/>
      <c r="S568" s="360"/>
      <c r="T568" s="357"/>
      <c r="U568" s="357"/>
      <c r="V568" s="357"/>
      <c r="W568" s="357"/>
      <c r="X568" s="357"/>
      <c r="Y568" s="357"/>
      <c r="Z568" s="357"/>
      <c r="AA568" s="357"/>
      <c r="AB568" s="283"/>
      <c r="AC568" s="283"/>
      <c r="AD568" s="283"/>
      <c r="AE568" s="284"/>
    </row>
    <row r="569" spans="1:31" s="91" customFormat="1" ht="18.75">
      <c r="A569" s="817"/>
      <c r="B569" s="830"/>
      <c r="C569" s="819"/>
      <c r="D569" s="831"/>
      <c r="E569" s="831"/>
      <c r="F569" s="831"/>
      <c r="G569" s="584"/>
      <c r="H569" s="584"/>
      <c r="I569" s="884"/>
      <c r="J569" s="842"/>
      <c r="K569" s="895"/>
      <c r="L569" s="842"/>
      <c r="M569" s="842"/>
      <c r="N569" s="842"/>
      <c r="O569" s="842"/>
      <c r="P569" s="1058"/>
      <c r="T569" s="89"/>
      <c r="U569" s="89"/>
      <c r="V569" s="89"/>
      <c r="W569" s="89"/>
      <c r="X569" s="89"/>
      <c r="Y569" s="89"/>
      <c r="AA569" s="89"/>
      <c r="AD569" s="92"/>
      <c r="AE569" s="92"/>
    </row>
    <row r="570" spans="1:31" s="187" customFormat="1" ht="15.75" customHeight="1">
      <c r="A570" s="564"/>
      <c r="B570" s="898"/>
      <c r="C570" s="925"/>
      <c r="D570" s="313"/>
      <c r="E570" s="313"/>
      <c r="F570" s="313"/>
      <c r="G570" s="926"/>
      <c r="H570" s="926"/>
      <c r="I570" s="568"/>
      <c r="J570" s="313"/>
      <c r="K570" s="313"/>
      <c r="L570" s="357"/>
      <c r="M570" s="360"/>
      <c r="N570" s="360"/>
      <c r="O570" s="360"/>
      <c r="P570" s="631"/>
      <c r="Q570" s="569"/>
      <c r="R570" s="570"/>
      <c r="S570" s="360"/>
      <c r="T570" s="357"/>
      <c r="U570" s="357"/>
      <c r="V570" s="357"/>
      <c r="W570" s="357"/>
      <c r="X570" s="357"/>
      <c r="Y570" s="357"/>
      <c r="Z570" s="357"/>
      <c r="AA570" s="357"/>
      <c r="AB570" s="283"/>
      <c r="AC570" s="283"/>
      <c r="AD570" s="283"/>
      <c r="AE570" s="284"/>
    </row>
    <row r="571" spans="1:31" s="91" customFormat="1" ht="18.75">
      <c r="A571" s="564"/>
      <c r="B571" s="380"/>
      <c r="C571" s="814"/>
      <c r="D571" s="566"/>
      <c r="E571" s="566"/>
      <c r="F571" s="566"/>
      <c r="G571" s="567"/>
      <c r="H571" s="567"/>
      <c r="I571" s="919"/>
      <c r="J571" s="313"/>
      <c r="K571" s="313"/>
      <c r="L571" s="313"/>
      <c r="M571" s="313"/>
      <c r="N571" s="313"/>
      <c r="O571" s="313"/>
      <c r="P571" s="614"/>
      <c r="Q571" s="614"/>
      <c r="R571" s="651"/>
      <c r="S571" s="360"/>
      <c r="T571" s="357"/>
      <c r="U571" s="357"/>
      <c r="V571" s="357"/>
      <c r="W571" s="357"/>
      <c r="X571" s="357"/>
      <c r="Y571" s="357"/>
      <c r="Z571" s="357"/>
      <c r="AA571" s="357"/>
      <c r="AB571" s="283"/>
      <c r="AC571" s="283"/>
      <c r="AD571" s="283"/>
      <c r="AE571" s="283"/>
    </row>
    <row r="572" spans="1:31" s="91" customFormat="1" ht="14.25" customHeight="1">
      <c r="A572" s="817"/>
      <c r="B572" s="830"/>
      <c r="C572" s="819"/>
      <c r="D572" s="831"/>
      <c r="E572" s="831"/>
      <c r="F572" s="831"/>
      <c r="G572" s="584"/>
      <c r="H572" s="584"/>
      <c r="I572" s="832"/>
      <c r="J572" s="833"/>
      <c r="K572" s="833"/>
      <c r="L572" s="833"/>
      <c r="M572" s="833"/>
      <c r="N572" s="833"/>
      <c r="O572" s="833"/>
      <c r="P572" s="1057"/>
      <c r="T572" s="89"/>
      <c r="U572" s="89"/>
      <c r="V572" s="89"/>
      <c r="W572" s="89"/>
      <c r="X572" s="89"/>
      <c r="Y572" s="89"/>
      <c r="AA572" s="89"/>
    </row>
    <row r="573" spans="1:31" s="91" customFormat="1" ht="18.75">
      <c r="A573" s="564"/>
      <c r="B573" s="380"/>
      <c r="C573" s="814"/>
      <c r="D573" s="566"/>
      <c r="E573" s="566"/>
      <c r="F573" s="566"/>
      <c r="G573" s="567"/>
      <c r="H573" s="567"/>
      <c r="I573" s="919"/>
      <c r="J573" s="283"/>
      <c r="K573" s="283"/>
      <c r="L573" s="357"/>
      <c r="M573" s="614"/>
      <c r="N573" s="357"/>
      <c r="O573" s="283"/>
      <c r="P573" s="631"/>
      <c r="Q573" s="631"/>
      <c r="R573" s="283"/>
      <c r="S573" s="357"/>
      <c r="T573" s="357"/>
      <c r="U573" s="357"/>
      <c r="V573" s="357"/>
      <c r="W573" s="357"/>
      <c r="X573" s="357"/>
      <c r="Y573" s="357"/>
      <c r="Z573" s="283"/>
      <c r="AA573" s="357"/>
      <c r="AB573" s="283"/>
      <c r="AC573" s="283"/>
      <c r="AD573" s="283"/>
      <c r="AE573" s="283"/>
    </row>
    <row r="574" spans="1:31" s="91" customFormat="1" ht="15" customHeight="1">
      <c r="A574" s="817"/>
      <c r="B574" s="892"/>
      <c r="C574" s="927"/>
      <c r="D574" s="889"/>
      <c r="E574" s="889"/>
      <c r="F574" s="889"/>
      <c r="G574" s="833"/>
      <c r="H574" s="833"/>
      <c r="I574" s="928"/>
      <c r="J574" s="842"/>
      <c r="K574" s="842"/>
      <c r="L574" s="842"/>
      <c r="M574" s="895"/>
      <c r="N574" s="895"/>
      <c r="O574" s="895"/>
      <c r="P574" s="1058"/>
      <c r="T574" s="89"/>
      <c r="U574" s="89"/>
      <c r="V574" s="89"/>
      <c r="W574" s="89"/>
      <c r="X574" s="89"/>
      <c r="Y574" s="89"/>
      <c r="AA574" s="89"/>
    </row>
    <row r="575" spans="1:31" s="91" customFormat="1" ht="18.75">
      <c r="A575" s="564"/>
      <c r="B575" s="380"/>
      <c r="C575" s="814"/>
      <c r="D575" s="566"/>
      <c r="E575" s="566"/>
      <c r="F575" s="566"/>
      <c r="G575" s="567"/>
      <c r="H575" s="567"/>
      <c r="I575" s="841"/>
      <c r="J575" s="313"/>
      <c r="K575" s="313"/>
      <c r="L575" s="313"/>
      <c r="M575" s="313"/>
      <c r="N575" s="313"/>
      <c r="O575" s="313"/>
      <c r="P575" s="614"/>
      <c r="Q575" s="614"/>
      <c r="R575" s="651"/>
      <c r="S575" s="360"/>
      <c r="T575" s="357"/>
      <c r="U575" s="357"/>
      <c r="V575" s="357"/>
      <c r="W575" s="357"/>
      <c r="X575" s="357"/>
      <c r="Y575" s="357"/>
      <c r="Z575" s="357"/>
      <c r="AA575" s="357"/>
      <c r="AB575" s="283"/>
      <c r="AC575" s="283"/>
      <c r="AD575" s="283"/>
      <c r="AE575" s="284"/>
    </row>
    <row r="576" spans="1:31" s="187" customFormat="1" ht="15" customHeight="1">
      <c r="A576" s="817"/>
      <c r="B576" s="830"/>
      <c r="C576" s="819"/>
      <c r="D576" s="831"/>
      <c r="E576" s="831"/>
      <c r="F576" s="831"/>
      <c r="G576" s="584"/>
      <c r="H576" s="584"/>
      <c r="I576" s="832"/>
      <c r="J576" s="833"/>
      <c r="K576" s="833"/>
      <c r="L576" s="833"/>
      <c r="M576" s="833"/>
      <c r="N576" s="833"/>
      <c r="O576" s="833"/>
      <c r="P576" s="1057"/>
      <c r="Q576" s="91"/>
      <c r="R576" s="91"/>
      <c r="S576" s="91"/>
      <c r="T576" s="89"/>
      <c r="U576" s="89"/>
      <c r="V576" s="89"/>
      <c r="W576" s="89"/>
      <c r="X576" s="89"/>
      <c r="Y576" s="89"/>
      <c r="Z576" s="91"/>
      <c r="AA576" s="89"/>
      <c r="AB576" s="91"/>
      <c r="AC576" s="91"/>
      <c r="AD576" s="91"/>
      <c r="AE576" s="91"/>
    </row>
    <row r="577" spans="1:31" s="187" customFormat="1" ht="18.75">
      <c r="A577" s="564"/>
      <c r="B577" s="380"/>
      <c r="C577" s="814"/>
      <c r="D577" s="566"/>
      <c r="E577" s="566"/>
      <c r="F577" s="566"/>
      <c r="G577" s="567"/>
      <c r="H577" s="567"/>
      <c r="I577" s="841"/>
      <c r="J577" s="313"/>
      <c r="K577" s="313"/>
      <c r="L577" s="313"/>
      <c r="M577" s="313"/>
      <c r="N577" s="313"/>
      <c r="O577" s="313"/>
      <c r="P577" s="631"/>
      <c r="Q577" s="569"/>
      <c r="R577" s="570"/>
      <c r="S577" s="360"/>
      <c r="T577" s="357"/>
      <c r="U577" s="357"/>
      <c r="V577" s="357"/>
      <c r="W577" s="357"/>
      <c r="X577" s="357"/>
      <c r="Y577" s="357"/>
      <c r="Z577" s="357"/>
      <c r="AA577" s="357"/>
      <c r="AB577" s="283"/>
      <c r="AC577" s="283"/>
      <c r="AD577" s="283"/>
      <c r="AE577" s="284"/>
    </row>
    <row r="578" spans="1:31" s="91" customFormat="1" ht="15" customHeight="1">
      <c r="A578" s="817"/>
      <c r="B578" s="830"/>
      <c r="C578" s="819"/>
      <c r="D578" s="831"/>
      <c r="E578" s="831"/>
      <c r="F578" s="831"/>
      <c r="G578" s="584"/>
      <c r="H578" s="584"/>
      <c r="I578" s="832"/>
      <c r="J578" s="842"/>
      <c r="K578" s="842"/>
      <c r="L578" s="842"/>
      <c r="M578" s="842"/>
      <c r="N578" s="842"/>
      <c r="O578" s="842"/>
      <c r="P578" s="1058"/>
      <c r="T578" s="89"/>
      <c r="U578" s="89"/>
      <c r="V578" s="89"/>
      <c r="W578" s="89"/>
      <c r="X578" s="89"/>
      <c r="Y578" s="89"/>
      <c r="AA578" s="89"/>
    </row>
    <row r="579" spans="1:31" s="187" customFormat="1" ht="14.25" customHeight="1">
      <c r="A579" s="817"/>
      <c r="B579" s="830"/>
      <c r="C579" s="819"/>
      <c r="D579" s="831"/>
      <c r="E579" s="831"/>
      <c r="F579" s="831"/>
      <c r="G579" s="584"/>
      <c r="H579" s="584"/>
      <c r="I579" s="832"/>
      <c r="J579" s="833"/>
      <c r="K579" s="833"/>
      <c r="L579" s="833"/>
      <c r="M579" s="833"/>
      <c r="N579" s="833"/>
      <c r="O579" s="833"/>
      <c r="P579" s="1057"/>
      <c r="Q579" s="91"/>
      <c r="R579" s="91"/>
      <c r="S579" s="91"/>
      <c r="T579" s="89"/>
      <c r="U579" s="89"/>
      <c r="V579" s="89"/>
      <c r="W579" s="89"/>
      <c r="X579" s="89"/>
      <c r="Y579" s="89"/>
      <c r="Z579" s="91"/>
      <c r="AA579" s="89"/>
      <c r="AB579" s="91"/>
      <c r="AC579" s="91"/>
      <c r="AD579" s="91"/>
      <c r="AE579" s="91"/>
    </row>
    <row r="580" spans="1:31" s="187" customFormat="1" ht="15.75" customHeight="1">
      <c r="A580" s="564"/>
      <c r="B580" s="380"/>
      <c r="C580" s="819"/>
      <c r="D580" s="581"/>
      <c r="E580" s="581"/>
      <c r="F580" s="581"/>
      <c r="G580" s="821"/>
      <c r="H580" s="821"/>
      <c r="I580" s="841"/>
      <c r="J580" s="313"/>
      <c r="K580" s="313"/>
      <c r="L580" s="313"/>
      <c r="M580" s="313"/>
      <c r="N580" s="313"/>
      <c r="O580" s="313"/>
      <c r="P580" s="614"/>
      <c r="Q580" s="614"/>
      <c r="R580" s="651"/>
      <c r="S580" s="360"/>
      <c r="T580" s="660"/>
      <c r="U580" s="660"/>
      <c r="V580" s="660"/>
      <c r="W580" s="660"/>
      <c r="X580" s="660"/>
      <c r="Y580" s="660"/>
      <c r="Z580" s="660"/>
      <c r="AA580" s="660"/>
      <c r="AB580" s="220"/>
      <c r="AC580" s="220"/>
      <c r="AD580" s="220"/>
      <c r="AE580" s="220"/>
    </row>
    <row r="581" spans="1:31" s="187" customFormat="1" ht="15.75" customHeight="1">
      <c r="A581" s="564"/>
      <c r="B581" s="380"/>
      <c r="C581" s="814"/>
      <c r="D581" s="566"/>
      <c r="E581" s="566"/>
      <c r="F581" s="566"/>
      <c r="G581" s="567"/>
      <c r="H581" s="567"/>
      <c r="I581" s="841"/>
      <c r="J581" s="313"/>
      <c r="K581" s="313"/>
      <c r="L581" s="313"/>
      <c r="M581" s="313"/>
      <c r="N581" s="313"/>
      <c r="O581" s="313"/>
      <c r="P581" s="631"/>
      <c r="Q581" s="631"/>
      <c r="R581" s="651"/>
      <c r="S581" s="360"/>
      <c r="T581" s="357"/>
      <c r="U581" s="357"/>
      <c r="V581" s="357"/>
      <c r="W581" s="357"/>
      <c r="X581" s="357"/>
      <c r="Y581" s="357"/>
      <c r="Z581" s="357"/>
      <c r="AA581" s="357"/>
      <c r="AB581" s="283"/>
      <c r="AC581" s="283"/>
      <c r="AD581" s="283"/>
      <c r="AE581" s="283"/>
    </row>
    <row r="582" spans="1:31" s="187" customFormat="1" ht="18.75">
      <c r="A582" s="817"/>
      <c r="B582" s="830"/>
      <c r="C582" s="819"/>
      <c r="D582" s="831"/>
      <c r="E582" s="831"/>
      <c r="F582" s="831"/>
      <c r="G582" s="584"/>
      <c r="H582" s="584"/>
      <c r="I582" s="845"/>
      <c r="J582" s="833"/>
      <c r="K582" s="833"/>
      <c r="L582" s="833"/>
      <c r="M582" s="833"/>
      <c r="N582" s="833"/>
      <c r="O582" s="833"/>
      <c r="P582" s="1057"/>
      <c r="Q582" s="91"/>
      <c r="R582" s="91"/>
      <c r="S582" s="91"/>
      <c r="T582" s="89"/>
      <c r="U582" s="89"/>
      <c r="V582" s="89"/>
      <c r="W582" s="89"/>
      <c r="X582" s="89"/>
      <c r="Y582" s="89"/>
      <c r="Z582" s="91"/>
      <c r="AA582" s="89"/>
      <c r="AB582" s="91"/>
      <c r="AC582" s="91"/>
      <c r="AD582" s="91"/>
      <c r="AE582" s="91"/>
    </row>
    <row r="583" spans="1:31" s="187" customFormat="1" ht="14.25" customHeight="1">
      <c r="A583" s="564"/>
      <c r="B583" s="848"/>
      <c r="C583" s="849"/>
      <c r="D583" s="815"/>
      <c r="E583" s="815"/>
      <c r="F583" s="815"/>
      <c r="G583" s="850"/>
      <c r="H583" s="850"/>
      <c r="I583" s="369"/>
      <c r="J583" s="369"/>
      <c r="K583" s="369"/>
      <c r="L583" s="646"/>
      <c r="M583" s="369"/>
      <c r="N583" s="929"/>
      <c r="O583" s="369"/>
      <c r="P583" s="646"/>
      <c r="Q583" s="646"/>
      <c r="R583" s="369"/>
      <c r="S583" s="646"/>
      <c r="T583" s="646"/>
      <c r="U583" s="646"/>
      <c r="V583" s="646"/>
      <c r="W583" s="646"/>
      <c r="X583" s="646"/>
      <c r="Y583" s="646"/>
      <c r="Z583" s="369"/>
      <c r="AA583" s="646"/>
      <c r="AB583" s="369"/>
      <c r="AC583" s="369"/>
      <c r="AD583" s="369"/>
      <c r="AE583" s="369"/>
    </row>
    <row r="584" spans="1:31" s="91" customFormat="1" ht="18.75">
      <c r="A584" s="564"/>
      <c r="B584" s="380"/>
      <c r="C584" s="814"/>
      <c r="D584" s="566"/>
      <c r="E584" s="566"/>
      <c r="F584" s="566"/>
      <c r="G584" s="567"/>
      <c r="H584" s="567"/>
      <c r="I584" s="841"/>
      <c r="J584" s="313"/>
      <c r="K584" s="313"/>
      <c r="L584" s="313"/>
      <c r="M584" s="313"/>
      <c r="N584" s="313"/>
      <c r="O584" s="313"/>
      <c r="P584" s="569"/>
      <c r="Q584" s="631"/>
      <c r="R584" s="570"/>
      <c r="S584" s="360"/>
      <c r="T584" s="357"/>
      <c r="U584" s="357"/>
      <c r="V584" s="357"/>
      <c r="W584" s="357"/>
      <c r="X584" s="357"/>
      <c r="Y584" s="357"/>
      <c r="Z584" s="357"/>
      <c r="AA584" s="357"/>
      <c r="AB584" s="283"/>
      <c r="AC584" s="283"/>
      <c r="AD584" s="283"/>
      <c r="AE584" s="283"/>
    </row>
    <row r="585" spans="1:31" s="91" customFormat="1" ht="14.25" customHeight="1">
      <c r="A585" s="817"/>
      <c r="B585" s="830"/>
      <c r="C585" s="819"/>
      <c r="D585" s="831"/>
      <c r="E585" s="831"/>
      <c r="F585" s="831"/>
      <c r="G585" s="584"/>
      <c r="H585" s="584"/>
      <c r="I585" s="832"/>
      <c r="J585" s="842"/>
      <c r="K585" s="842"/>
      <c r="L585" s="842"/>
      <c r="M585" s="842"/>
      <c r="N585" s="842"/>
      <c r="O585" s="842"/>
      <c r="P585" s="1058"/>
      <c r="T585" s="89"/>
      <c r="U585" s="89"/>
      <c r="V585" s="89"/>
      <c r="W585" s="89"/>
      <c r="X585" s="89"/>
      <c r="Y585" s="89"/>
      <c r="AA585" s="89"/>
    </row>
    <row r="586" spans="1:31" s="91" customFormat="1" ht="18.75">
      <c r="A586" s="564"/>
      <c r="B586" s="380"/>
      <c r="C586" s="814"/>
      <c r="D586" s="566"/>
      <c r="E586" s="566"/>
      <c r="F586" s="566"/>
      <c r="G586" s="567"/>
      <c r="H586" s="567"/>
      <c r="I586" s="918"/>
      <c r="J586" s="313"/>
      <c r="K586" s="313"/>
      <c r="L586" s="313"/>
      <c r="M586" s="313"/>
      <c r="N586" s="313"/>
      <c r="O586" s="847"/>
      <c r="P586" s="569"/>
      <c r="Q586" s="569"/>
      <c r="R586" s="570"/>
      <c r="S586" s="360"/>
      <c r="T586" s="357"/>
      <c r="U586" s="357"/>
      <c r="V586" s="357"/>
      <c r="W586" s="357"/>
      <c r="X586" s="357"/>
      <c r="Y586" s="357"/>
      <c r="Z586" s="357"/>
      <c r="AA586" s="357"/>
      <c r="AB586" s="283"/>
      <c r="AC586" s="283"/>
      <c r="AD586" s="283"/>
      <c r="AE586" s="283"/>
    </row>
    <row r="587" spans="1:31" s="187" customFormat="1" ht="18.75">
      <c r="A587" s="817"/>
      <c r="B587" s="830"/>
      <c r="C587" s="819"/>
      <c r="D587" s="831"/>
      <c r="E587" s="831"/>
      <c r="F587" s="831"/>
      <c r="G587" s="584"/>
      <c r="H587" s="584"/>
      <c r="I587" s="832"/>
      <c r="J587" s="842"/>
      <c r="K587" s="842"/>
      <c r="L587" s="842"/>
      <c r="M587" s="842"/>
      <c r="N587" s="842"/>
      <c r="O587" s="842"/>
      <c r="P587" s="1058"/>
      <c r="Q587" s="91"/>
      <c r="R587" s="91"/>
      <c r="S587" s="91"/>
      <c r="T587" s="89"/>
      <c r="U587" s="89"/>
      <c r="V587" s="89"/>
      <c r="W587" s="89"/>
      <c r="X587" s="89"/>
      <c r="Y587" s="89"/>
      <c r="Z587" s="91"/>
      <c r="AA587" s="89"/>
      <c r="AB587" s="91"/>
      <c r="AC587" s="91"/>
      <c r="AD587" s="91"/>
      <c r="AE587" s="91"/>
    </row>
    <row r="588" spans="1:31" s="92" customFormat="1" ht="18.75">
      <c r="A588" s="564"/>
      <c r="B588" s="380"/>
      <c r="C588" s="819"/>
      <c r="D588" s="581"/>
      <c r="E588" s="581"/>
      <c r="F588" s="581"/>
      <c r="G588" s="821"/>
      <c r="H588" s="821"/>
      <c r="I588" s="589"/>
      <c r="J588" s="930"/>
      <c r="K588" s="283"/>
      <c r="L588" s="283"/>
      <c r="M588" s="283"/>
      <c r="N588" s="283"/>
      <c r="O588" s="283"/>
      <c r="P588" s="631"/>
      <c r="Q588" s="631"/>
      <c r="R588" s="357"/>
      <c r="S588" s="357"/>
      <c r="T588" s="660"/>
      <c r="U588" s="660"/>
      <c r="V588" s="660"/>
      <c r="W588" s="660"/>
      <c r="X588" s="660"/>
      <c r="Y588" s="660"/>
      <c r="Z588" s="220"/>
      <c r="AA588" s="660"/>
      <c r="AB588" s="220"/>
      <c r="AC588" s="220"/>
      <c r="AD588" s="220"/>
      <c r="AE588" s="220"/>
    </row>
    <row r="589" spans="1:31" s="92" customFormat="1" ht="15" customHeight="1">
      <c r="A589" s="817"/>
      <c r="B589" s="835"/>
      <c r="C589" s="836"/>
      <c r="D589" s="837"/>
      <c r="E589" s="837"/>
      <c r="F589" s="837"/>
      <c r="G589" s="837"/>
      <c r="H589" s="837"/>
      <c r="I589" s="187"/>
      <c r="J589" s="187"/>
      <c r="K589" s="187"/>
      <c r="L589" s="838"/>
      <c r="M589" s="187"/>
      <c r="N589" s="187"/>
      <c r="O589" s="187"/>
      <c r="P589" s="922"/>
      <c r="Q589" s="187"/>
      <c r="R589" s="187"/>
      <c r="S589" s="187"/>
      <c r="T589" s="785"/>
      <c r="U589" s="785"/>
      <c r="V589" s="785"/>
      <c r="W589" s="785"/>
      <c r="X589" s="785"/>
      <c r="Y589" s="785"/>
      <c r="Z589" s="187"/>
      <c r="AA589" s="785"/>
      <c r="AB589" s="187"/>
      <c r="AC589" s="187"/>
      <c r="AD589" s="91"/>
      <c r="AE589" s="91"/>
    </row>
    <row r="590" spans="1:31" s="91" customFormat="1" ht="14.25" customHeight="1">
      <c r="A590" s="564"/>
      <c r="B590" s="848"/>
      <c r="C590" s="836"/>
      <c r="D590" s="579"/>
      <c r="E590" s="579"/>
      <c r="F590" s="579"/>
      <c r="G590" s="820"/>
      <c r="H590" s="820"/>
      <c r="I590" s="187"/>
      <c r="J590" s="187"/>
      <c r="K590" s="894"/>
      <c r="L590" s="785"/>
      <c r="M590" s="187"/>
      <c r="N590" s="785"/>
      <c r="O590" s="187"/>
      <c r="P590" s="922"/>
      <c r="Q590" s="922"/>
      <c r="R590" s="719"/>
      <c r="S590" s="922"/>
      <c r="T590" s="785"/>
      <c r="U590" s="785"/>
      <c r="V590" s="785"/>
      <c r="W590" s="785"/>
      <c r="X590" s="785"/>
      <c r="Y590" s="785"/>
      <c r="Z590" s="187"/>
      <c r="AA590" s="785"/>
      <c r="AB590" s="187"/>
      <c r="AC590" s="187"/>
      <c r="AD590" s="187"/>
      <c r="AE590" s="187"/>
    </row>
    <row r="591" spans="1:31" s="91" customFormat="1" ht="15.75" customHeight="1">
      <c r="A591" s="564"/>
      <c r="B591" s="380"/>
      <c r="C591" s="814"/>
      <c r="D591" s="566"/>
      <c r="E591" s="566"/>
      <c r="F591" s="566"/>
      <c r="G591" s="567"/>
      <c r="H591" s="567"/>
      <c r="I591" s="841"/>
      <c r="J591" s="313"/>
      <c r="K591" s="313"/>
      <c r="L591" s="313"/>
      <c r="M591" s="313"/>
      <c r="N591" s="313"/>
      <c r="O591" s="313"/>
      <c r="P591" s="922"/>
      <c r="Q591" s="569"/>
      <c r="R591" s="570"/>
      <c r="S591" s="360"/>
      <c r="T591" s="357"/>
      <c r="U591" s="357"/>
      <c r="V591" s="357"/>
      <c r="W591" s="357"/>
      <c r="X591" s="357"/>
      <c r="Y591" s="357"/>
      <c r="Z591" s="357"/>
      <c r="AA591" s="357"/>
      <c r="AB591" s="283"/>
      <c r="AC591" s="283"/>
      <c r="AD591" s="283"/>
      <c r="AE591" s="283"/>
    </row>
    <row r="592" spans="1:31" s="92" customFormat="1" ht="18.75">
      <c r="A592" s="817"/>
      <c r="B592" s="830"/>
      <c r="C592" s="819"/>
      <c r="D592" s="831"/>
      <c r="E592" s="831"/>
      <c r="F592" s="831"/>
      <c r="G592" s="584"/>
      <c r="H592" s="584"/>
      <c r="I592" s="832"/>
      <c r="J592" s="842"/>
      <c r="K592" s="842"/>
      <c r="L592" s="842"/>
      <c r="M592" s="842"/>
      <c r="N592" s="842"/>
      <c r="O592" s="842"/>
      <c r="P592" s="1058"/>
      <c r="Q592" s="91"/>
      <c r="R592" s="91"/>
      <c r="S592" s="91"/>
      <c r="T592" s="89"/>
      <c r="U592" s="89"/>
      <c r="V592" s="89"/>
      <c r="W592" s="89"/>
      <c r="X592" s="89"/>
      <c r="Y592" s="89"/>
      <c r="Z592" s="91"/>
      <c r="AA592" s="89"/>
      <c r="AB592" s="91"/>
      <c r="AC592" s="91"/>
      <c r="AD592" s="91"/>
      <c r="AE592" s="91"/>
    </row>
    <row r="593" spans="1:31" s="91" customFormat="1">
      <c r="A593" s="735"/>
      <c r="B593" s="931"/>
      <c r="C593" s="893"/>
      <c r="D593" s="622"/>
      <c r="E593" s="622"/>
      <c r="F593" s="622"/>
      <c r="G593" s="738"/>
      <c r="H593" s="738"/>
      <c r="I593" s="568"/>
      <c r="J593" s="369"/>
      <c r="K593" s="369"/>
      <c r="L593" s="646"/>
      <c r="M593" s="369"/>
      <c r="N593" s="646"/>
      <c r="O593" s="369"/>
      <c r="P593" s="739"/>
      <c r="Q593" s="739"/>
      <c r="R593" s="369"/>
      <c r="S593" s="646"/>
      <c r="T593" s="646"/>
      <c r="U593" s="646"/>
      <c r="V593" s="646"/>
      <c r="W593" s="646"/>
      <c r="X593" s="646"/>
      <c r="Y593" s="646"/>
      <c r="Z593" s="369"/>
      <c r="AA593" s="646"/>
      <c r="AB593" s="369"/>
      <c r="AC593" s="369"/>
      <c r="AD593" s="369"/>
      <c r="AE593" s="369"/>
    </row>
    <row r="594" spans="1:31" s="92" customFormat="1">
      <c r="A594" s="735"/>
      <c r="B594" s="931"/>
      <c r="C594" s="893"/>
      <c r="D594" s="622"/>
      <c r="E594" s="622"/>
      <c r="F594" s="622"/>
      <c r="G594" s="738"/>
      <c r="H594" s="738"/>
      <c r="I594" s="568"/>
      <c r="J594" s="369"/>
      <c r="K594" s="369"/>
      <c r="L594" s="646"/>
      <c r="M594" s="369"/>
      <c r="N594" s="646"/>
      <c r="O594" s="369"/>
      <c r="P594" s="739"/>
      <c r="Q594" s="739"/>
      <c r="R594" s="369"/>
      <c r="S594" s="646"/>
      <c r="T594" s="646"/>
      <c r="U594" s="646"/>
      <c r="V594" s="646"/>
      <c r="W594" s="646"/>
      <c r="X594" s="646"/>
      <c r="Y594" s="646"/>
      <c r="Z594" s="369"/>
      <c r="AA594" s="646"/>
      <c r="AB594" s="369"/>
      <c r="AC594" s="369"/>
      <c r="AD594" s="369"/>
      <c r="AE594" s="369"/>
    </row>
    <row r="595" spans="1:31" s="91" customFormat="1" ht="24" customHeight="1">
      <c r="A595" s="817"/>
      <c r="B595" s="932"/>
      <c r="C595" s="933"/>
      <c r="D595" s="934"/>
      <c r="E595" s="934"/>
      <c r="F595" s="934"/>
      <c r="G595" s="935"/>
      <c r="H595" s="935"/>
      <c r="I595" s="577"/>
      <c r="J595" s="875"/>
      <c r="K595" s="875"/>
      <c r="L595" s="875"/>
      <c r="M595" s="875"/>
      <c r="N595" s="875"/>
      <c r="O595" s="875"/>
      <c r="P595" s="1057"/>
      <c r="T595" s="89"/>
      <c r="U595" s="89"/>
      <c r="V595" s="89"/>
      <c r="W595" s="89"/>
      <c r="X595" s="89"/>
      <c r="Y595" s="89"/>
      <c r="AA595" s="89"/>
    </row>
    <row r="596" spans="1:31" s="91" customFormat="1" ht="47.25" customHeight="1">
      <c r="A596" s="564"/>
      <c r="B596" s="936"/>
      <c r="C596" s="937"/>
      <c r="D596" s="578"/>
      <c r="E596" s="578"/>
      <c r="F596" s="578"/>
      <c r="G596" s="582"/>
      <c r="H596" s="582"/>
      <c r="I596" s="577"/>
      <c r="J596" s="311"/>
      <c r="K596" s="311"/>
      <c r="L596" s="311"/>
      <c r="M596" s="311"/>
      <c r="N596" s="873"/>
      <c r="O596" s="873"/>
      <c r="P596" s="614"/>
      <c r="Q596" s="614"/>
      <c r="R596" s="651"/>
      <c r="S596" s="360"/>
      <c r="T596" s="357"/>
      <c r="U596" s="357"/>
      <c r="V596" s="357"/>
      <c r="W596" s="357"/>
      <c r="X596" s="357"/>
      <c r="Y596" s="357"/>
      <c r="Z596" s="357"/>
      <c r="AA596" s="357"/>
      <c r="AB596" s="283"/>
      <c r="AC596" s="283"/>
      <c r="AD596" s="283"/>
      <c r="AE596" s="283"/>
    </row>
    <row r="597" spans="1:31" s="91" customFormat="1" ht="47.25" customHeight="1">
      <c r="A597" s="564"/>
      <c r="B597" s="936"/>
      <c r="C597" s="937"/>
      <c r="D597" s="578"/>
      <c r="E597" s="578"/>
      <c r="F597" s="578"/>
      <c r="G597" s="582"/>
      <c r="H597" s="582"/>
      <c r="I597" s="577"/>
      <c r="J597" s="311"/>
      <c r="K597" s="311"/>
      <c r="L597" s="311"/>
      <c r="M597" s="311"/>
      <c r="N597" s="311"/>
      <c r="O597" s="311"/>
      <c r="P597" s="614"/>
      <c r="Q597" s="614"/>
      <c r="R597" s="651"/>
      <c r="S597" s="360"/>
      <c r="T597" s="357"/>
      <c r="U597" s="357"/>
      <c r="V597" s="357"/>
      <c r="W597" s="357"/>
      <c r="X597" s="357"/>
      <c r="Y597" s="357"/>
      <c r="Z597" s="357"/>
      <c r="AA597" s="357"/>
      <c r="AB597" s="283"/>
      <c r="AC597" s="283"/>
      <c r="AD597" s="283"/>
      <c r="AE597" s="283"/>
    </row>
    <row r="598" spans="1:31" s="92" customFormat="1" ht="36" customHeight="1">
      <c r="A598" s="564"/>
      <c r="B598" s="936"/>
      <c r="C598" s="937"/>
      <c r="D598" s="578"/>
      <c r="E598" s="578"/>
      <c r="F598" s="578"/>
      <c r="G598" s="582"/>
      <c r="H598" s="582"/>
      <c r="I598" s="577"/>
      <c r="J598" s="311"/>
      <c r="K598" s="311"/>
      <c r="L598" s="311"/>
      <c r="M598" s="311"/>
      <c r="N598" s="873"/>
      <c r="O598" s="875"/>
      <c r="P598" s="614"/>
      <c r="Q598" s="614"/>
      <c r="R598" s="651"/>
      <c r="S598" s="360"/>
      <c r="T598" s="357"/>
      <c r="U598" s="357"/>
      <c r="V598" s="357"/>
      <c r="W598" s="357"/>
      <c r="X598" s="357"/>
      <c r="Y598" s="357"/>
      <c r="Z598" s="357"/>
      <c r="AA598" s="357"/>
      <c r="AB598" s="283"/>
      <c r="AC598" s="283"/>
      <c r="AD598" s="283"/>
      <c r="AE598" s="283"/>
    </row>
    <row r="599" spans="1:31" s="91" customFormat="1" ht="18.75">
      <c r="A599" s="564"/>
      <c r="B599" s="936"/>
      <c r="C599" s="937"/>
      <c r="D599" s="578"/>
      <c r="E599" s="578"/>
      <c r="F599" s="578"/>
      <c r="G599" s="582"/>
      <c r="H599" s="582"/>
      <c r="I599" s="577"/>
      <c r="J599" s="311"/>
      <c r="K599" s="311"/>
      <c r="L599" s="311"/>
      <c r="M599" s="311"/>
      <c r="N599" s="873"/>
      <c r="O599" s="875"/>
      <c r="P599" s="614"/>
      <c r="Q599" s="614"/>
      <c r="R599" s="651"/>
      <c r="S599" s="360"/>
      <c r="T599" s="357"/>
      <c r="U599" s="357"/>
      <c r="V599" s="357"/>
      <c r="W599" s="357"/>
      <c r="X599" s="357"/>
      <c r="Y599" s="357"/>
      <c r="Z599" s="357"/>
      <c r="AA599" s="357"/>
      <c r="AB599" s="283"/>
      <c r="AC599" s="283"/>
      <c r="AD599" s="283"/>
      <c r="AE599" s="283"/>
    </row>
    <row r="600" spans="1:31" s="92" customFormat="1" ht="18.75">
      <c r="A600" s="564"/>
      <c r="B600" s="380"/>
      <c r="C600" s="814"/>
      <c r="D600" s="566"/>
      <c r="E600" s="566"/>
      <c r="F600" s="566"/>
      <c r="G600" s="567"/>
      <c r="H600" s="567"/>
      <c r="I600" s="869"/>
      <c r="J600" s="896"/>
      <c r="K600" s="311"/>
      <c r="L600" s="311"/>
      <c r="M600" s="311"/>
      <c r="N600" s="311"/>
      <c r="O600" s="311"/>
      <c r="P600" s="631"/>
      <c r="Q600" s="631"/>
      <c r="R600" s="870"/>
      <c r="S600" s="357"/>
      <c r="T600" s="660"/>
      <c r="U600" s="660"/>
      <c r="V600" s="660"/>
      <c r="W600" s="660"/>
      <c r="X600" s="660"/>
      <c r="Y600" s="660"/>
      <c r="Z600" s="660"/>
      <c r="AA600" s="660"/>
      <c r="AB600" s="220"/>
      <c r="AC600" s="220"/>
      <c r="AD600" s="220"/>
    </row>
    <row r="601" spans="1:31" s="92" customFormat="1" ht="18.75">
      <c r="A601" s="817"/>
      <c r="B601" s="830"/>
      <c r="C601" s="814"/>
      <c r="D601" s="871"/>
      <c r="E601" s="871"/>
      <c r="F601" s="871"/>
      <c r="G601" s="872"/>
      <c r="H601" s="872"/>
      <c r="I601" s="577"/>
      <c r="J601" s="873"/>
      <c r="K601" s="873"/>
      <c r="L601" s="873"/>
      <c r="M601" s="873"/>
      <c r="N601" s="873"/>
      <c r="O601" s="873"/>
      <c r="P601" s="647"/>
      <c r="Q601" s="91"/>
      <c r="R601" s="91"/>
      <c r="S601" s="91"/>
      <c r="T601" s="89"/>
      <c r="U601" s="89"/>
      <c r="V601" s="89"/>
      <c r="W601" s="89"/>
      <c r="X601" s="89"/>
      <c r="Y601" s="89"/>
      <c r="Z601" s="91"/>
      <c r="AA601" s="89"/>
      <c r="AB601" s="91"/>
      <c r="AC601" s="91"/>
      <c r="AD601" s="91"/>
      <c r="AE601" s="91"/>
    </row>
    <row r="602" spans="1:31" s="92" customFormat="1" ht="24" customHeight="1">
      <c r="A602" s="817"/>
      <c r="B602" s="932"/>
      <c r="C602" s="933"/>
      <c r="D602" s="938"/>
      <c r="E602" s="938"/>
      <c r="F602" s="938"/>
      <c r="G602" s="935"/>
      <c r="H602" s="935"/>
      <c r="I602" s="577"/>
      <c r="J602" s="875"/>
      <c r="K602" s="875"/>
      <c r="L602" s="875"/>
      <c r="M602" s="875"/>
      <c r="N602" s="875"/>
      <c r="O602" s="875"/>
      <c r="P602" s="1057"/>
      <c r="Q602" s="91"/>
      <c r="R602" s="91"/>
      <c r="S602" s="91"/>
      <c r="T602" s="89"/>
      <c r="U602" s="89"/>
      <c r="V602" s="89"/>
      <c r="W602" s="89"/>
      <c r="X602" s="89"/>
      <c r="Y602" s="89"/>
      <c r="Z602" s="91"/>
      <c r="AA602" s="89"/>
      <c r="AB602" s="91"/>
      <c r="AC602" s="91"/>
      <c r="AD602" s="91"/>
      <c r="AE602" s="91"/>
    </row>
    <row r="603" spans="1:31" s="91" customFormat="1" ht="18.75">
      <c r="A603" s="564"/>
      <c r="B603" s="936"/>
      <c r="C603" s="937"/>
      <c r="D603" s="578"/>
      <c r="E603" s="578"/>
      <c r="F603" s="578"/>
      <c r="G603" s="582"/>
      <c r="H603" s="582"/>
      <c r="I603" s="310"/>
      <c r="J603" s="311"/>
      <c r="K603" s="312"/>
      <c r="L603" s="311"/>
      <c r="M603" s="311"/>
      <c r="N603" s="311"/>
      <c r="O603" s="311"/>
      <c r="P603" s="614"/>
      <c r="Q603" s="614"/>
      <c r="R603" s="651"/>
      <c r="S603" s="360"/>
      <c r="T603" s="357"/>
      <c r="U603" s="357"/>
      <c r="V603" s="357"/>
      <c r="W603" s="357"/>
      <c r="X603" s="357"/>
      <c r="Y603" s="357"/>
      <c r="Z603" s="357"/>
      <c r="AA603" s="357"/>
      <c r="AB603" s="283"/>
      <c r="AC603" s="283"/>
      <c r="AD603" s="283"/>
      <c r="AE603" s="283"/>
    </row>
    <row r="604" spans="1:31" s="91" customFormat="1" ht="23.25" customHeight="1">
      <c r="A604" s="564"/>
      <c r="B604" s="936"/>
      <c r="C604" s="937"/>
      <c r="D604" s="578"/>
      <c r="E604" s="578"/>
      <c r="F604" s="578"/>
      <c r="G604" s="582"/>
      <c r="H604" s="582"/>
      <c r="I604" s="310"/>
      <c r="J604" s="311"/>
      <c r="K604" s="283"/>
      <c r="L604" s="311"/>
      <c r="M604" s="939"/>
      <c r="N604" s="311"/>
      <c r="O604" s="311"/>
      <c r="P604" s="614"/>
      <c r="Q604" s="614"/>
      <c r="R604" s="651"/>
      <c r="S604" s="360"/>
      <c r="T604" s="357"/>
      <c r="U604" s="357"/>
      <c r="V604" s="357"/>
      <c r="W604" s="357"/>
      <c r="X604" s="357"/>
      <c r="Y604" s="357"/>
      <c r="Z604" s="357"/>
      <c r="AA604" s="357"/>
      <c r="AB604" s="283"/>
      <c r="AC604" s="283"/>
      <c r="AD604" s="283"/>
      <c r="AE604" s="283"/>
    </row>
    <row r="605" spans="1:31" s="91" customFormat="1" ht="15" customHeight="1">
      <c r="A605" s="631"/>
      <c r="B605" s="931"/>
      <c r="C605" s="893"/>
      <c r="D605" s="622"/>
      <c r="E605" s="622"/>
      <c r="F605" s="622"/>
      <c r="G605" s="924"/>
      <c r="H605" s="924"/>
      <c r="I605" s="568"/>
      <c r="J605" s="622"/>
      <c r="K605" s="89"/>
      <c r="L605" s="89"/>
      <c r="M605" s="622"/>
      <c r="N605" s="89"/>
      <c r="O605" s="89"/>
      <c r="P605" s="914"/>
      <c r="Q605" s="868"/>
      <c r="S605" s="89"/>
      <c r="T605" s="89"/>
      <c r="U605" s="89"/>
      <c r="V605" s="89"/>
      <c r="W605" s="89"/>
      <c r="X605" s="89"/>
      <c r="Y605" s="89"/>
      <c r="AA605" s="89"/>
      <c r="AD605" s="89"/>
      <c r="AE605" s="622"/>
    </row>
    <row r="606" spans="1:31" s="91" customFormat="1">
      <c r="A606" s="631"/>
      <c r="B606" s="931"/>
      <c r="C606" s="893"/>
      <c r="D606" s="622"/>
      <c r="E606" s="622"/>
      <c r="F606" s="622"/>
      <c r="G606" s="924"/>
      <c r="H606" s="924"/>
      <c r="I606" s="568"/>
      <c r="J606" s="622"/>
      <c r="K606" s="89"/>
      <c r="L606" s="89"/>
      <c r="M606" s="622"/>
      <c r="N606" s="89"/>
      <c r="O606" s="89"/>
      <c r="P606" s="914"/>
      <c r="Q606" s="868"/>
      <c r="S606" s="89"/>
      <c r="T606" s="89"/>
      <c r="U606" s="89"/>
      <c r="V606" s="89"/>
      <c r="W606" s="89"/>
      <c r="X606" s="89"/>
      <c r="Y606" s="89"/>
      <c r="AA606" s="89"/>
      <c r="AD606" s="89"/>
      <c r="AE606" s="622"/>
    </row>
    <row r="607" spans="1:31" s="91" customFormat="1" ht="18.75">
      <c r="A607" s="564"/>
      <c r="B607" s="936"/>
      <c r="C607" s="933"/>
      <c r="D607" s="308"/>
      <c r="E607" s="308"/>
      <c r="F607" s="308"/>
      <c r="G607" s="901"/>
      <c r="H607" s="901"/>
      <c r="I607" s="869"/>
      <c r="J607" s="896"/>
      <c r="K607" s="311"/>
      <c r="L607" s="311"/>
      <c r="M607" s="311"/>
      <c r="N607" s="311"/>
      <c r="O607" s="311"/>
      <c r="P607" s="631"/>
      <c r="Q607" s="631"/>
      <c r="R607" s="870"/>
      <c r="S607" s="357"/>
      <c r="T607" s="660"/>
      <c r="U607" s="660"/>
      <c r="V607" s="660"/>
      <c r="W607" s="660"/>
      <c r="X607" s="660"/>
      <c r="Y607" s="660"/>
      <c r="Z607" s="660"/>
      <c r="AA607" s="660"/>
      <c r="AB607" s="220"/>
      <c r="AC607" s="220"/>
      <c r="AD607" s="220"/>
      <c r="AE607" s="220"/>
    </row>
    <row r="608" spans="1:31" s="91" customFormat="1" ht="18.75">
      <c r="A608" s="817"/>
      <c r="B608" s="932"/>
      <c r="C608" s="933"/>
      <c r="D608" s="934"/>
      <c r="E608" s="934"/>
      <c r="F608" s="934"/>
      <c r="G608" s="935"/>
      <c r="H608" s="935"/>
      <c r="I608" s="577"/>
      <c r="J608" s="873"/>
      <c r="K608" s="873"/>
      <c r="L608" s="873"/>
      <c r="M608" s="873"/>
      <c r="N608" s="873"/>
      <c r="O608" s="873"/>
      <c r="P608" s="647"/>
      <c r="T608" s="89"/>
      <c r="U608" s="89"/>
      <c r="V608" s="89"/>
      <c r="W608" s="89"/>
      <c r="X608" s="89"/>
      <c r="Y608" s="89"/>
      <c r="AA608" s="89"/>
    </row>
    <row r="609" spans="1:31" s="92" customFormat="1" ht="15.75" customHeight="1">
      <c r="A609" s="564"/>
      <c r="B609" s="380"/>
      <c r="C609" s="814"/>
      <c r="D609" s="566"/>
      <c r="E609" s="566"/>
      <c r="F609" s="566"/>
      <c r="G609" s="567"/>
      <c r="H609" s="567"/>
      <c r="I609" s="283"/>
      <c r="J609" s="283"/>
      <c r="K609" s="283"/>
      <c r="L609" s="357"/>
      <c r="M609" s="283"/>
      <c r="N609" s="357"/>
      <c r="O609" s="283"/>
      <c r="P609" s="357"/>
      <c r="Q609" s="357"/>
      <c r="R609" s="283"/>
      <c r="S609" s="357"/>
      <c r="T609" s="357"/>
      <c r="U609" s="357"/>
      <c r="V609" s="357"/>
      <c r="W609" s="357"/>
      <c r="X609" s="357"/>
      <c r="Y609" s="357"/>
      <c r="Z609" s="283"/>
      <c r="AA609" s="357"/>
      <c r="AB609" s="283"/>
      <c r="AC609" s="283"/>
      <c r="AD609" s="283"/>
      <c r="AE609" s="283"/>
    </row>
    <row r="610" spans="1:31" s="91" customFormat="1" ht="18.75">
      <c r="A610" s="564"/>
      <c r="B610" s="380"/>
      <c r="C610" s="814"/>
      <c r="D610" s="566"/>
      <c r="E610" s="566"/>
      <c r="F610" s="566"/>
      <c r="G610" s="567"/>
      <c r="H610" s="567"/>
      <c r="I610" s="589"/>
      <c r="J610" s="569"/>
      <c r="K610" s="940"/>
      <c r="L610" s="569"/>
      <c r="M610" s="569"/>
      <c r="N610" s="569"/>
      <c r="O610" s="569"/>
      <c r="P610" s="614"/>
      <c r="Q610" s="614"/>
      <c r="R610" s="651"/>
      <c r="S610" s="360"/>
      <c r="T610" s="357"/>
      <c r="U610" s="357"/>
      <c r="V610" s="357"/>
      <c r="W610" s="357"/>
      <c r="X610" s="357"/>
      <c r="Y610" s="357"/>
      <c r="Z610" s="357"/>
      <c r="AA610" s="357"/>
      <c r="AB610" s="283"/>
      <c r="AC610" s="283"/>
      <c r="AD610" s="283"/>
      <c r="AE610" s="284"/>
    </row>
    <row r="611" spans="1:31" s="91" customFormat="1" ht="18.75">
      <c r="A611" s="817"/>
      <c r="B611" s="830"/>
      <c r="C611" s="819"/>
      <c r="D611" s="831"/>
      <c r="E611" s="831"/>
      <c r="F611" s="831"/>
      <c r="G611" s="584"/>
      <c r="H611" s="584"/>
      <c r="I611" s="591"/>
      <c r="J611" s="604"/>
      <c r="K611" s="941"/>
      <c r="L611" s="604"/>
      <c r="M611" s="604"/>
      <c r="N611" s="604"/>
      <c r="O611" s="604"/>
      <c r="P611" s="1057"/>
      <c r="T611" s="89"/>
      <c r="U611" s="89"/>
      <c r="V611" s="89"/>
      <c r="W611" s="89"/>
      <c r="X611" s="89"/>
      <c r="Y611" s="89"/>
      <c r="AA611" s="89"/>
    </row>
    <row r="612" spans="1:31" s="92" customFormat="1" ht="18.75">
      <c r="A612" s="564"/>
      <c r="B612" s="380"/>
      <c r="C612" s="814"/>
      <c r="D612" s="566"/>
      <c r="E612" s="566"/>
      <c r="F612" s="566"/>
      <c r="G612" s="567"/>
      <c r="H612" s="567"/>
      <c r="I612" s="568"/>
      <c r="J612" s="569"/>
      <c r="K612" s="569"/>
      <c r="L612" s="569"/>
      <c r="M612" s="569"/>
      <c r="N612" s="569"/>
      <c r="O612" s="569"/>
      <c r="P612" s="614"/>
      <c r="Q612" s="631"/>
      <c r="R612" s="651"/>
      <c r="S612" s="360"/>
      <c r="T612" s="357"/>
      <c r="U612" s="357"/>
      <c r="V612" s="357"/>
      <c r="W612" s="357"/>
      <c r="X612" s="357"/>
      <c r="Y612" s="357"/>
      <c r="Z612" s="357"/>
      <c r="AA612" s="357"/>
      <c r="AB612" s="283"/>
      <c r="AC612" s="283"/>
      <c r="AD612" s="283"/>
      <c r="AE612" s="284"/>
    </row>
    <row r="613" spans="1:31" s="92" customFormat="1" ht="18.75">
      <c r="A613" s="817"/>
      <c r="B613" s="830"/>
      <c r="C613" s="819"/>
      <c r="D613" s="831"/>
      <c r="E613" s="831"/>
      <c r="F613" s="831"/>
      <c r="G613" s="584"/>
      <c r="H613" s="584"/>
      <c r="I613" s="884"/>
      <c r="J613" s="604"/>
      <c r="K613" s="604"/>
      <c r="L613" s="604"/>
      <c r="M613" s="604"/>
      <c r="N613" s="604"/>
      <c r="O613" s="604"/>
      <c r="P613" s="1057"/>
      <c r="Q613" s="91"/>
      <c r="R613" s="91"/>
      <c r="S613" s="91"/>
      <c r="T613" s="89"/>
      <c r="U613" s="89"/>
      <c r="V613" s="89"/>
      <c r="W613" s="89"/>
      <c r="X613" s="89"/>
      <c r="Y613" s="89"/>
      <c r="Z613" s="91"/>
      <c r="AA613" s="89"/>
      <c r="AB613" s="91"/>
      <c r="AC613" s="91"/>
      <c r="AD613" s="91"/>
      <c r="AE613" s="91"/>
    </row>
    <row r="614" spans="1:31" s="91" customFormat="1" ht="18.75">
      <c r="A614" s="817"/>
      <c r="B614" s="830"/>
      <c r="C614" s="819"/>
      <c r="D614" s="584"/>
      <c r="E614" s="584"/>
      <c r="F614" s="584"/>
      <c r="G614" s="584"/>
      <c r="H614" s="584"/>
      <c r="I614" s="884"/>
      <c r="J614" s="812"/>
      <c r="K614" s="873"/>
      <c r="L614" s="942"/>
      <c r="M614" s="812"/>
      <c r="N614" s="812"/>
      <c r="O614" s="812"/>
      <c r="P614" s="1058"/>
      <c r="T614" s="89"/>
      <c r="U614" s="89"/>
      <c r="V614" s="89"/>
      <c r="W614" s="89"/>
      <c r="X614" s="89"/>
      <c r="Y614" s="89"/>
      <c r="AA614" s="89"/>
    </row>
    <row r="615" spans="1:31" s="91" customFormat="1" ht="18.75">
      <c r="A615" s="564"/>
      <c r="B615" s="943"/>
      <c r="C615" s="814"/>
      <c r="D615" s="566"/>
      <c r="E615" s="566"/>
      <c r="F615" s="566"/>
      <c r="G615" s="900"/>
      <c r="H615" s="900"/>
      <c r="I615" s="568"/>
      <c r="J615" s="363"/>
      <c r="K615" s="363"/>
      <c r="L615" s="569"/>
      <c r="M615" s="363"/>
      <c r="N615" s="363"/>
      <c r="O615" s="363"/>
      <c r="P615" s="614"/>
      <c r="Q615" s="631"/>
      <c r="R615" s="651"/>
      <c r="S615" s="360"/>
      <c r="T615" s="357"/>
      <c r="U615" s="357"/>
      <c r="V615" s="357"/>
      <c r="W615" s="357"/>
      <c r="X615" s="357"/>
      <c r="Y615" s="357"/>
      <c r="Z615" s="357"/>
      <c r="AA615" s="357"/>
      <c r="AB615" s="283"/>
      <c r="AC615" s="283"/>
      <c r="AD615" s="283"/>
      <c r="AE615" s="284"/>
    </row>
    <row r="616" spans="1:31" s="92" customFormat="1" ht="18.75">
      <c r="A616" s="817"/>
      <c r="B616" s="944"/>
      <c r="C616" s="819"/>
      <c r="D616" s="831"/>
      <c r="E616" s="831"/>
      <c r="F616" s="831"/>
      <c r="G616" s="605"/>
      <c r="H616" s="605"/>
      <c r="I616" s="884"/>
      <c r="J616" s="945"/>
      <c r="K616" s="945"/>
      <c r="L616" s="604"/>
      <c r="M616" s="945"/>
      <c r="N616" s="945"/>
      <c r="O616" s="945"/>
      <c r="P616" s="1057"/>
      <c r="Q616" s="91"/>
      <c r="R616" s="91"/>
      <c r="S616" s="91"/>
      <c r="T616" s="89"/>
      <c r="U616" s="89"/>
      <c r="V616" s="89"/>
      <c r="W616" s="89"/>
      <c r="X616" s="89"/>
      <c r="Y616" s="89"/>
      <c r="Z616" s="91"/>
      <c r="AA616" s="89"/>
      <c r="AB616" s="91"/>
      <c r="AC616" s="91"/>
      <c r="AD616" s="91"/>
      <c r="AE616" s="91"/>
    </row>
    <row r="617" spans="1:31" s="91" customFormat="1" ht="18.75">
      <c r="A617" s="564"/>
      <c r="B617" s="380"/>
      <c r="C617" s="814"/>
      <c r="D617" s="566"/>
      <c r="E617" s="566"/>
      <c r="F617" s="566"/>
      <c r="G617" s="567"/>
      <c r="H617" s="567"/>
      <c r="I617" s="589"/>
      <c r="J617" s="569"/>
      <c r="K617" s="569"/>
      <c r="L617" s="569"/>
      <c r="M617" s="569"/>
      <c r="N617" s="357"/>
      <c r="O617" s="313"/>
      <c r="P617" s="614"/>
      <c r="Q617" s="631"/>
      <c r="R617" s="651"/>
      <c r="S617" s="360"/>
      <c r="T617" s="357"/>
      <c r="U617" s="357"/>
      <c r="V617" s="357"/>
      <c r="W617" s="357"/>
      <c r="X617" s="357"/>
      <c r="Y617" s="357"/>
      <c r="Z617" s="357"/>
      <c r="AA617" s="357"/>
      <c r="AB617" s="283"/>
      <c r="AC617" s="283"/>
      <c r="AD617" s="283"/>
      <c r="AE617" s="283"/>
    </row>
    <row r="618" spans="1:31" s="91" customFormat="1" ht="18.75">
      <c r="A618" s="817"/>
      <c r="B618" s="830"/>
      <c r="C618" s="819"/>
      <c r="D618" s="831"/>
      <c r="E618" s="831"/>
      <c r="F618" s="831"/>
      <c r="G618" s="584"/>
      <c r="H618" s="584"/>
      <c r="I618" s="591"/>
      <c r="J618" s="604"/>
      <c r="K618" s="604"/>
      <c r="L618" s="604"/>
      <c r="M618" s="604"/>
      <c r="N618" s="605"/>
      <c r="O618" s="604"/>
      <c r="P618" s="1057"/>
      <c r="T618" s="89"/>
      <c r="U618" s="89"/>
      <c r="V618" s="89"/>
      <c r="W618" s="89"/>
      <c r="X618" s="89"/>
      <c r="Y618" s="89"/>
      <c r="AA618" s="89"/>
    </row>
    <row r="619" spans="1:31" s="91" customFormat="1" ht="18.75">
      <c r="A619" s="564"/>
      <c r="B619" s="943"/>
      <c r="C619" s="814"/>
      <c r="D619" s="566"/>
      <c r="E619" s="566"/>
      <c r="F619" s="566"/>
      <c r="G619" s="900"/>
      <c r="H619" s="900"/>
      <c r="I619" s="589"/>
      <c r="J619" s="363"/>
      <c r="K619" s="569"/>
      <c r="L619" s="569"/>
      <c r="M619" s="363"/>
      <c r="N619" s="363"/>
      <c r="O619" s="363"/>
      <c r="P619" s="631"/>
      <c r="Q619" s="631"/>
      <c r="R619" s="651"/>
      <c r="S619" s="360"/>
      <c r="T619" s="357"/>
      <c r="U619" s="357"/>
      <c r="V619" s="357"/>
      <c r="W619" s="357"/>
      <c r="X619" s="357"/>
      <c r="Y619" s="357"/>
      <c r="Z619" s="357"/>
      <c r="AA619" s="357"/>
      <c r="AB619" s="283"/>
      <c r="AC619" s="283"/>
      <c r="AD619" s="283"/>
      <c r="AE619" s="284"/>
    </row>
    <row r="620" spans="1:31" s="91" customFormat="1" ht="18.75">
      <c r="A620" s="817"/>
      <c r="B620" s="944"/>
      <c r="C620" s="819"/>
      <c r="D620" s="831"/>
      <c r="E620" s="831"/>
      <c r="F620" s="831"/>
      <c r="G620" s="605"/>
      <c r="H620" s="605"/>
      <c r="I620" s="946"/>
      <c r="J620" s="945"/>
      <c r="K620" s="604"/>
      <c r="L620" s="604"/>
      <c r="M620" s="945"/>
      <c r="N620" s="945"/>
      <c r="O620" s="945"/>
      <c r="P620" s="1057"/>
      <c r="T620" s="89"/>
      <c r="U620" s="89"/>
      <c r="V620" s="89"/>
      <c r="W620" s="89"/>
      <c r="X620" s="89"/>
      <c r="Y620" s="89"/>
      <c r="AA620" s="89"/>
    </row>
    <row r="621" spans="1:31" s="91" customFormat="1" ht="18.75">
      <c r="A621" s="564"/>
      <c r="B621" s="380"/>
      <c r="C621" s="814"/>
      <c r="D621" s="566"/>
      <c r="E621" s="566"/>
      <c r="F621" s="566"/>
      <c r="G621" s="567"/>
      <c r="H621" s="567"/>
      <c r="I621" s="763"/>
      <c r="J621" s="569"/>
      <c r="K621" s="569"/>
      <c r="L621" s="569"/>
      <c r="M621" s="569"/>
      <c r="N621" s="569"/>
      <c r="O621" s="569"/>
      <c r="P621" s="631"/>
      <c r="Q621" s="631"/>
      <c r="R621" s="651"/>
      <c r="S621" s="360"/>
      <c r="T621" s="357"/>
      <c r="U621" s="357"/>
      <c r="V621" s="357"/>
      <c r="W621" s="357"/>
      <c r="X621" s="357"/>
      <c r="Y621" s="357"/>
      <c r="Z621" s="357"/>
      <c r="AA621" s="357"/>
      <c r="AB621" s="283"/>
      <c r="AC621" s="283"/>
      <c r="AD621" s="283"/>
      <c r="AE621" s="283"/>
    </row>
    <row r="622" spans="1:31" s="91" customFormat="1" ht="18.75">
      <c r="A622" s="817"/>
      <c r="B622" s="830"/>
      <c r="C622" s="819"/>
      <c r="D622" s="831"/>
      <c r="E622" s="831"/>
      <c r="F622" s="831"/>
      <c r="G622" s="584"/>
      <c r="H622" s="584"/>
      <c r="I622" s="946"/>
      <c r="J622" s="604"/>
      <c r="K622" s="604"/>
      <c r="L622" s="604"/>
      <c r="M622" s="604"/>
      <c r="N622" s="604"/>
      <c r="O622" s="604"/>
      <c r="P622" s="1057"/>
      <c r="T622" s="89"/>
      <c r="U622" s="89"/>
      <c r="V622" s="89"/>
      <c r="W622" s="89"/>
      <c r="X622" s="89"/>
      <c r="Y622" s="89"/>
      <c r="AA622" s="89"/>
    </row>
    <row r="623" spans="1:31" s="92" customFormat="1" ht="18.75">
      <c r="A623" s="564"/>
      <c r="B623" s="380"/>
      <c r="C623" s="814"/>
      <c r="D623" s="566"/>
      <c r="E623" s="566"/>
      <c r="F623" s="566"/>
      <c r="G623" s="567"/>
      <c r="H623" s="567"/>
      <c r="I623" s="568"/>
      <c r="J623" s="569"/>
      <c r="K623" s="569"/>
      <c r="L623" s="569"/>
      <c r="M623" s="569"/>
      <c r="N623" s="569"/>
      <c r="O623" s="569"/>
      <c r="P623" s="631"/>
      <c r="Q623" s="646"/>
      <c r="R623" s="651"/>
      <c r="S623" s="360"/>
      <c r="T623" s="357"/>
      <c r="U623" s="357"/>
      <c r="V623" s="357"/>
      <c r="W623" s="357"/>
      <c r="X623" s="357"/>
      <c r="Y623" s="357"/>
      <c r="Z623" s="357"/>
      <c r="AA623" s="357"/>
      <c r="AB623" s="283"/>
      <c r="AC623" s="283"/>
      <c r="AD623" s="283"/>
      <c r="AE623" s="283"/>
    </row>
    <row r="624" spans="1:31" s="91" customFormat="1" ht="18.75">
      <c r="A624" s="817"/>
      <c r="B624" s="830"/>
      <c r="C624" s="819"/>
      <c r="D624" s="831"/>
      <c r="E624" s="831"/>
      <c r="F624" s="831"/>
      <c r="G624" s="584"/>
      <c r="H624" s="584"/>
      <c r="I624" s="884"/>
      <c r="J624" s="822"/>
      <c r="K624" s="822"/>
      <c r="L624" s="822"/>
      <c r="M624" s="822"/>
      <c r="N624" s="822"/>
      <c r="O624" s="822"/>
      <c r="P624" s="1058"/>
      <c r="T624" s="89"/>
      <c r="U624" s="89"/>
      <c r="V624" s="89"/>
      <c r="W624" s="89"/>
      <c r="X624" s="89"/>
      <c r="Y624" s="89"/>
      <c r="AA624" s="89"/>
    </row>
    <row r="625" spans="1:31" s="91" customFormat="1" ht="18.75">
      <c r="A625" s="564"/>
      <c r="B625" s="380"/>
      <c r="C625" s="814"/>
      <c r="D625" s="566"/>
      <c r="E625" s="566"/>
      <c r="F625" s="566"/>
      <c r="G625" s="567"/>
      <c r="H625" s="567"/>
      <c r="I625" s="589"/>
      <c r="J625" s="569"/>
      <c r="K625" s="569"/>
      <c r="L625" s="569"/>
      <c r="M625" s="569"/>
      <c r="N625" s="569"/>
      <c r="O625" s="569"/>
      <c r="P625" s="631"/>
      <c r="Q625" s="631"/>
      <c r="R625" s="651"/>
      <c r="S625" s="360"/>
      <c r="T625" s="357"/>
      <c r="U625" s="357"/>
      <c r="V625" s="357"/>
      <c r="W625" s="357"/>
      <c r="X625" s="357"/>
      <c r="Y625" s="357"/>
      <c r="Z625" s="357"/>
      <c r="AA625" s="357"/>
      <c r="AB625" s="283"/>
      <c r="AC625" s="283"/>
      <c r="AD625" s="283"/>
      <c r="AE625" s="283"/>
    </row>
    <row r="626" spans="1:31" s="92" customFormat="1" ht="18.75">
      <c r="A626" s="817"/>
      <c r="B626" s="830"/>
      <c r="C626" s="819"/>
      <c r="D626" s="831"/>
      <c r="E626" s="831"/>
      <c r="F626" s="831"/>
      <c r="G626" s="584"/>
      <c r="H626" s="584"/>
      <c r="I626" s="884"/>
      <c r="J626" s="604"/>
      <c r="K626" s="604"/>
      <c r="L626" s="604"/>
      <c r="M626" s="604"/>
      <c r="N626" s="604"/>
      <c r="O626" s="604"/>
      <c r="P626" s="1057"/>
      <c r="Q626" s="91"/>
      <c r="R626" s="91"/>
      <c r="S626" s="91"/>
      <c r="T626" s="89"/>
      <c r="U626" s="89"/>
      <c r="V626" s="89"/>
      <c r="W626" s="89"/>
      <c r="X626" s="89"/>
      <c r="Y626" s="89"/>
      <c r="Z626" s="91"/>
      <c r="AA626" s="89"/>
      <c r="AB626" s="91"/>
      <c r="AC626" s="91"/>
      <c r="AD626" s="91"/>
      <c r="AE626" s="91"/>
    </row>
    <row r="627" spans="1:31" s="91" customFormat="1" ht="18.75">
      <c r="A627" s="564"/>
      <c r="B627" s="380"/>
      <c r="C627" s="814"/>
      <c r="D627" s="566"/>
      <c r="E627" s="566"/>
      <c r="F627" s="566"/>
      <c r="G627" s="567"/>
      <c r="H627" s="567"/>
      <c r="I627" s="589"/>
      <c r="J627" s="569"/>
      <c r="K627" s="569"/>
      <c r="L627" s="569"/>
      <c r="M627" s="569"/>
      <c r="N627" s="569"/>
      <c r="O627" s="569"/>
      <c r="P627" s="569"/>
      <c r="Q627" s="631"/>
      <c r="R627" s="570"/>
      <c r="S627" s="360"/>
      <c r="T627" s="357"/>
      <c r="U627" s="357"/>
      <c r="V627" s="357"/>
      <c r="W627" s="357"/>
      <c r="X627" s="357"/>
      <c r="Y627" s="357"/>
      <c r="Z627" s="357"/>
      <c r="AA627" s="357"/>
      <c r="AB627" s="283"/>
      <c r="AC627" s="283"/>
      <c r="AD627" s="283"/>
      <c r="AE627" s="283"/>
    </row>
    <row r="628" spans="1:31" s="92" customFormat="1" ht="18.75">
      <c r="A628" s="564"/>
      <c r="B628" s="380"/>
      <c r="C628" s="814"/>
      <c r="D628" s="566"/>
      <c r="E628" s="566"/>
      <c r="F628" s="566"/>
      <c r="G628" s="567"/>
      <c r="H628" s="567"/>
      <c r="I628" s="589"/>
      <c r="J628" s="569"/>
      <c r="K628" s="569"/>
      <c r="L628" s="569"/>
      <c r="M628" s="569"/>
      <c r="N628" s="569"/>
      <c r="O628" s="569"/>
      <c r="P628" s="631"/>
      <c r="Q628" s="631"/>
      <c r="R628" s="570"/>
      <c r="S628" s="360"/>
      <c r="T628" s="357"/>
      <c r="U628" s="357"/>
      <c r="V628" s="357"/>
      <c r="W628" s="357"/>
      <c r="X628" s="357"/>
      <c r="Y628" s="357"/>
      <c r="Z628" s="357"/>
      <c r="AA628" s="357"/>
      <c r="AB628" s="283"/>
      <c r="AC628" s="283"/>
      <c r="AD628" s="283"/>
      <c r="AE628" s="283"/>
    </row>
    <row r="629" spans="1:31" s="92" customFormat="1">
      <c r="A629" s="735"/>
      <c r="B629" s="380"/>
      <c r="C629" s="737"/>
      <c r="D629" s="739"/>
      <c r="E629" s="739"/>
      <c r="F629" s="739"/>
      <c r="G629" s="584"/>
      <c r="H629" s="584"/>
      <c r="I629" s="719"/>
      <c r="J629" s="369"/>
      <c r="K629" s="369"/>
      <c r="L629" s="646"/>
      <c r="M629" s="369"/>
      <c r="N629" s="646"/>
      <c r="O629" s="369"/>
      <c r="P629" s="739"/>
      <c r="Q629" s="739"/>
      <c r="R629" s="369"/>
      <c r="S629" s="646"/>
      <c r="T629" s="646"/>
      <c r="U629" s="646"/>
      <c r="V629" s="646"/>
      <c r="W629" s="646"/>
      <c r="X629" s="646"/>
      <c r="Y629" s="646"/>
      <c r="Z629" s="369"/>
      <c r="AA629" s="646"/>
      <c r="AB629" s="369"/>
      <c r="AC629" s="369"/>
      <c r="AD629" s="369"/>
      <c r="AE629" s="369"/>
    </row>
    <row r="630" spans="1:31" s="91" customFormat="1" ht="15" customHeight="1">
      <c r="A630" s="564"/>
      <c r="B630" s="848"/>
      <c r="C630" s="836"/>
      <c r="D630" s="579"/>
      <c r="E630" s="579"/>
      <c r="F630" s="579"/>
      <c r="G630" s="837"/>
      <c r="H630" s="837"/>
      <c r="I630" s="222"/>
      <c r="J630" s="222"/>
      <c r="K630" s="880"/>
      <c r="L630" s="881"/>
      <c r="M630" s="222"/>
      <c r="N630" s="881"/>
      <c r="O630" s="222"/>
      <c r="P630" s="631"/>
      <c r="Q630" s="631"/>
      <c r="R630" s="369"/>
      <c r="S630" s="646"/>
      <c r="T630" s="881"/>
      <c r="U630" s="881"/>
      <c r="V630" s="881"/>
      <c r="W630" s="881"/>
      <c r="X630" s="881"/>
      <c r="Y630" s="881"/>
      <c r="Z630" s="222"/>
      <c r="AA630" s="881"/>
      <c r="AB630" s="222"/>
      <c r="AC630" s="222"/>
      <c r="AD630" s="222"/>
      <c r="AE630" s="222"/>
    </row>
    <row r="631" spans="1:31" s="91" customFormat="1" ht="14.25" customHeight="1">
      <c r="A631" s="564"/>
      <c r="B631" s="848"/>
      <c r="C631" s="836"/>
      <c r="D631" s="579"/>
      <c r="E631" s="579"/>
      <c r="F631" s="579"/>
      <c r="G631" s="837"/>
      <c r="H631" s="837"/>
      <c r="I631" s="222"/>
      <c r="J631" s="222"/>
      <c r="K631" s="947"/>
      <c r="L631" s="881"/>
      <c r="M631" s="222"/>
      <c r="N631" s="881"/>
      <c r="O631" s="222"/>
      <c r="P631" s="631"/>
      <c r="Q631" s="631"/>
      <c r="R631" s="369"/>
      <c r="S631" s="646"/>
      <c r="T631" s="881"/>
      <c r="U631" s="881"/>
      <c r="V631" s="881"/>
      <c r="W631" s="881"/>
      <c r="X631" s="881"/>
      <c r="Y631" s="881"/>
      <c r="Z631" s="222"/>
      <c r="AA631" s="881"/>
      <c r="AB631" s="222"/>
      <c r="AC631" s="222"/>
      <c r="AD631" s="222"/>
      <c r="AE631" s="222"/>
    </row>
    <row r="632" spans="1:31" s="91" customFormat="1" ht="15.75" customHeight="1">
      <c r="A632" s="564"/>
      <c r="B632" s="380"/>
      <c r="C632" s="814"/>
      <c r="D632" s="566"/>
      <c r="E632" s="566"/>
      <c r="F632" s="566"/>
      <c r="G632" s="567"/>
      <c r="H632" s="567"/>
      <c r="I632" s="568"/>
      <c r="J632" s="569"/>
      <c r="K632" s="569"/>
      <c r="L632" s="569"/>
      <c r="M632" s="569"/>
      <c r="N632" s="569"/>
      <c r="O632" s="569"/>
      <c r="P632" s="569"/>
      <c r="Q632" s="569"/>
      <c r="R632" s="570"/>
      <c r="S632" s="360"/>
      <c r="T632" s="357"/>
      <c r="U632" s="357"/>
      <c r="V632" s="357"/>
      <c r="W632" s="357"/>
      <c r="X632" s="357"/>
      <c r="Y632" s="357"/>
      <c r="Z632" s="357"/>
      <c r="AA632" s="357"/>
      <c r="AB632" s="283"/>
      <c r="AC632" s="283"/>
      <c r="AD632" s="283"/>
      <c r="AE632" s="283"/>
    </row>
    <row r="633" spans="1:31" s="91" customFormat="1" ht="18.75">
      <c r="A633" s="817"/>
      <c r="B633" s="830"/>
      <c r="C633" s="819"/>
      <c r="D633" s="831"/>
      <c r="E633" s="831"/>
      <c r="F633" s="831"/>
      <c r="G633" s="584"/>
      <c r="H633" s="584"/>
      <c r="I633" s="884"/>
      <c r="J633" s="822"/>
      <c r="K633" s="822"/>
      <c r="L633" s="822"/>
      <c r="M633" s="822"/>
      <c r="N633" s="822"/>
      <c r="O633" s="822"/>
      <c r="P633" s="1058"/>
      <c r="T633" s="89"/>
      <c r="U633" s="89"/>
      <c r="V633" s="89"/>
      <c r="W633" s="89"/>
      <c r="X633" s="89"/>
      <c r="Y633" s="89"/>
      <c r="AA633" s="89"/>
    </row>
    <row r="634" spans="1:31" s="92" customFormat="1" ht="18.75">
      <c r="A634" s="817"/>
      <c r="B634" s="835"/>
      <c r="C634" s="836"/>
      <c r="D634" s="831"/>
      <c r="E634" s="831"/>
      <c r="F634" s="831"/>
      <c r="G634" s="831"/>
      <c r="H634" s="831"/>
      <c r="I634" s="884"/>
      <c r="J634" s="833"/>
      <c r="K634" s="833"/>
      <c r="L634" s="833"/>
      <c r="M634" s="833"/>
      <c r="N634" s="833"/>
      <c r="O634" s="833"/>
      <c r="P634" s="1057"/>
      <c r="Q634" s="91"/>
      <c r="R634" s="91"/>
      <c r="S634" s="91"/>
      <c r="T634" s="89"/>
      <c r="U634" s="89"/>
      <c r="V634" s="89"/>
      <c r="W634" s="89"/>
      <c r="X634" s="89"/>
      <c r="Y634" s="89"/>
      <c r="Z634" s="91"/>
      <c r="AA634" s="89"/>
      <c r="AB634" s="91"/>
      <c r="AC634" s="91"/>
      <c r="AD634" s="91"/>
      <c r="AE634" s="91"/>
    </row>
    <row r="635" spans="1:31" s="91" customFormat="1" ht="18.75">
      <c r="A635" s="564"/>
      <c r="B635" s="380"/>
      <c r="C635" s="814"/>
      <c r="D635" s="566"/>
      <c r="E635" s="566"/>
      <c r="F635" s="566"/>
      <c r="G635" s="567"/>
      <c r="H635" s="567"/>
      <c r="I635" s="568"/>
      <c r="J635" s="569"/>
      <c r="K635" s="569"/>
      <c r="L635" s="569"/>
      <c r="M635" s="569"/>
      <c r="N635" s="569"/>
      <c r="O635" s="569"/>
      <c r="P635" s="631"/>
      <c r="Q635" s="631"/>
      <c r="R635" s="651"/>
      <c r="S635" s="357"/>
      <c r="T635" s="357"/>
      <c r="U635" s="357"/>
      <c r="V635" s="357"/>
      <c r="W635" s="357"/>
      <c r="X635" s="357"/>
      <c r="Y635" s="357"/>
      <c r="Z635" s="357"/>
      <c r="AA635" s="357"/>
      <c r="AB635" s="283"/>
      <c r="AC635" s="283"/>
      <c r="AD635" s="283"/>
      <c r="AE635" s="283"/>
    </row>
    <row r="636" spans="1:31" s="91" customFormat="1" ht="18.75">
      <c r="A636" s="817"/>
      <c r="B636" s="830"/>
      <c r="C636" s="819"/>
      <c r="D636" s="831"/>
      <c r="E636" s="831"/>
      <c r="F636" s="831"/>
      <c r="G636" s="584"/>
      <c r="H636" s="584"/>
      <c r="I636" s="884"/>
      <c r="J636" s="604"/>
      <c r="K636" s="604"/>
      <c r="L636" s="604"/>
      <c r="M636" s="604"/>
      <c r="N636" s="604"/>
      <c r="O636" s="604"/>
      <c r="P636" s="1057"/>
      <c r="T636" s="89"/>
      <c r="U636" s="89"/>
      <c r="V636" s="89"/>
      <c r="W636" s="89"/>
      <c r="X636" s="89"/>
      <c r="Y636" s="89"/>
      <c r="AA636" s="89"/>
    </row>
    <row r="637" spans="1:31" s="91" customFormat="1" ht="18.75">
      <c r="A637" s="564"/>
      <c r="B637" s="380"/>
      <c r="C637" s="814"/>
      <c r="D637" s="566"/>
      <c r="E637" s="566"/>
      <c r="F637" s="566"/>
      <c r="G637" s="567"/>
      <c r="H637" s="567"/>
      <c r="I637" s="568"/>
      <c r="J637" s="569"/>
      <c r="K637" s="569"/>
      <c r="L637" s="569"/>
      <c r="M637" s="569"/>
      <c r="N637" s="569"/>
      <c r="O637" s="569"/>
      <c r="P637" s="631"/>
      <c r="Q637" s="631"/>
      <c r="R637" s="570"/>
      <c r="S637" s="360"/>
      <c r="T637" s="357"/>
      <c r="U637" s="357"/>
      <c r="V637" s="357"/>
      <c r="W637" s="357"/>
      <c r="X637" s="357"/>
      <c r="Y637" s="357"/>
      <c r="Z637" s="357"/>
      <c r="AA637" s="357"/>
      <c r="AB637" s="283"/>
      <c r="AC637" s="283"/>
      <c r="AD637" s="283"/>
      <c r="AE637" s="284"/>
    </row>
    <row r="638" spans="1:31" s="91" customFormat="1" ht="18.75">
      <c r="A638" s="817"/>
      <c r="B638" s="830"/>
      <c r="C638" s="819"/>
      <c r="D638" s="831"/>
      <c r="E638" s="831"/>
      <c r="F638" s="831"/>
      <c r="G638" s="584"/>
      <c r="H638" s="584"/>
      <c r="I638" s="884"/>
      <c r="J638" s="822"/>
      <c r="K638" s="822"/>
      <c r="L638" s="822"/>
      <c r="M638" s="822"/>
      <c r="N638" s="822"/>
      <c r="O638" s="822"/>
      <c r="P638" s="1058"/>
      <c r="T638" s="89"/>
      <c r="U638" s="89"/>
      <c r="V638" s="89"/>
      <c r="W638" s="89"/>
      <c r="X638" s="89"/>
      <c r="Y638" s="89"/>
      <c r="AA638" s="89"/>
    </row>
    <row r="639" spans="1:31" s="91" customFormat="1" ht="18.75">
      <c r="A639" s="817"/>
      <c r="B639" s="830"/>
      <c r="C639" s="819"/>
      <c r="D639" s="831"/>
      <c r="E639" s="831"/>
      <c r="F639" s="831"/>
      <c r="G639" s="584"/>
      <c r="H639" s="584"/>
      <c r="I639" s="884"/>
      <c r="J639" s="945"/>
      <c r="K639" s="604"/>
      <c r="L639" s="604"/>
      <c r="M639" s="945"/>
      <c r="N639" s="945"/>
      <c r="O639" s="945"/>
      <c r="P639" s="1057"/>
      <c r="T639" s="89"/>
      <c r="U639" s="89"/>
      <c r="V639" s="89"/>
      <c r="W639" s="89"/>
      <c r="X639" s="89"/>
      <c r="Y639" s="89"/>
      <c r="AA639" s="89"/>
    </row>
    <row r="640" spans="1:31" s="91" customFormat="1" ht="18.75">
      <c r="A640" s="564"/>
      <c r="B640" s="380"/>
      <c r="C640" s="814"/>
      <c r="D640" s="566"/>
      <c r="E640" s="566"/>
      <c r="F640" s="566"/>
      <c r="G640" s="567"/>
      <c r="H640" s="567"/>
      <c r="I640" s="568"/>
      <c r="J640" s="363"/>
      <c r="K640" s="569"/>
      <c r="L640" s="569"/>
      <c r="M640" s="363"/>
      <c r="N640" s="363"/>
      <c r="O640" s="363"/>
      <c r="P640" s="631"/>
      <c r="Q640" s="631"/>
      <c r="R640" s="651"/>
      <c r="S640" s="360"/>
      <c r="T640" s="357"/>
      <c r="U640" s="357"/>
      <c r="V640" s="357"/>
      <c r="W640" s="357"/>
      <c r="X640" s="357"/>
      <c r="Y640" s="357"/>
      <c r="Z640" s="357"/>
      <c r="AA640" s="357"/>
      <c r="AB640" s="283"/>
      <c r="AC640" s="283"/>
      <c r="AD640" s="283"/>
      <c r="AE640" s="283"/>
    </row>
    <row r="641" spans="1:31" s="91" customFormat="1" ht="18.75">
      <c r="A641" s="564"/>
      <c r="B641" s="380"/>
      <c r="C641" s="814"/>
      <c r="D641" s="566"/>
      <c r="E641" s="566"/>
      <c r="F641" s="566"/>
      <c r="G641" s="567"/>
      <c r="H641" s="567"/>
      <c r="I641" s="589"/>
      <c r="J641" s="569"/>
      <c r="K641" s="569"/>
      <c r="L641" s="569"/>
      <c r="M641" s="569"/>
      <c r="N641" s="569"/>
      <c r="O641" s="569"/>
      <c r="P641" s="631"/>
      <c r="Q641" s="631"/>
      <c r="R641" s="570"/>
      <c r="S641" s="360"/>
      <c r="T641" s="357"/>
      <c r="U641" s="357"/>
      <c r="V641" s="357"/>
      <c r="W641" s="357"/>
      <c r="X641" s="357"/>
      <c r="Y641" s="357"/>
      <c r="Z641" s="357"/>
      <c r="AA641" s="357"/>
      <c r="AB641" s="283"/>
      <c r="AC641" s="283"/>
      <c r="AD641" s="283"/>
      <c r="AE641" s="283"/>
    </row>
    <row r="642" spans="1:31" s="91" customFormat="1" ht="18.75">
      <c r="A642" s="817"/>
      <c r="B642" s="830"/>
      <c r="C642" s="819"/>
      <c r="D642" s="831"/>
      <c r="E642" s="831"/>
      <c r="F642" s="831"/>
      <c r="G642" s="584"/>
      <c r="H642" s="584"/>
      <c r="I642" s="591"/>
      <c r="J642" s="822"/>
      <c r="K642" s="822"/>
      <c r="L642" s="822"/>
      <c r="M642" s="822"/>
      <c r="N642" s="822"/>
      <c r="O642" s="822"/>
      <c r="P642" s="1058"/>
      <c r="T642" s="89"/>
      <c r="U642" s="89"/>
      <c r="V642" s="89"/>
      <c r="W642" s="89"/>
      <c r="X642" s="89"/>
      <c r="Y642" s="89"/>
      <c r="AA642" s="89"/>
    </row>
    <row r="643" spans="1:31" s="91" customFormat="1" ht="18.75">
      <c r="A643" s="564"/>
      <c r="B643" s="380"/>
      <c r="C643" s="814"/>
      <c r="D643" s="566"/>
      <c r="E643" s="566"/>
      <c r="F643" s="566"/>
      <c r="G643" s="567"/>
      <c r="H643" s="567"/>
      <c r="I643" s="588"/>
      <c r="J643" s="569"/>
      <c r="K643" s="569"/>
      <c r="L643" s="569"/>
      <c r="M643" s="569"/>
      <c r="N643" s="569"/>
      <c r="O643" s="569"/>
      <c r="P643" s="631"/>
      <c r="Q643" s="631"/>
      <c r="R643" s="651"/>
      <c r="S643" s="360"/>
      <c r="T643" s="357"/>
      <c r="U643" s="357"/>
      <c r="V643" s="357"/>
      <c r="W643" s="357"/>
      <c r="X643" s="357"/>
      <c r="Y643" s="357"/>
      <c r="Z643" s="357"/>
      <c r="AA643" s="357"/>
      <c r="AB643" s="283"/>
      <c r="AC643" s="283"/>
      <c r="AD643" s="283"/>
      <c r="AE643" s="284"/>
    </row>
    <row r="644" spans="1:31" s="91" customFormat="1" ht="18.75">
      <c r="A644" s="817"/>
      <c r="B644" s="830"/>
      <c r="C644" s="819"/>
      <c r="D644" s="831"/>
      <c r="E644" s="831"/>
      <c r="F644" s="831"/>
      <c r="G644" s="584"/>
      <c r="H644" s="584"/>
      <c r="I644" s="946"/>
      <c r="J644" s="604"/>
      <c r="K644" s="604"/>
      <c r="L644" s="604"/>
      <c r="M644" s="604"/>
      <c r="N644" s="604"/>
      <c r="O644" s="604"/>
      <c r="P644" s="1057"/>
      <c r="T644" s="89"/>
      <c r="U644" s="89"/>
      <c r="V644" s="89"/>
      <c r="W644" s="89"/>
      <c r="X644" s="89"/>
      <c r="Y644" s="89"/>
      <c r="AA644" s="89"/>
    </row>
    <row r="645" spans="1:31" s="91" customFormat="1" ht="18.75">
      <c r="A645" s="564"/>
      <c r="B645" s="380"/>
      <c r="C645" s="814"/>
      <c r="D645" s="566"/>
      <c r="E645" s="566"/>
      <c r="F645" s="566"/>
      <c r="G645" s="567"/>
      <c r="H645" s="567"/>
      <c r="I645" s="589"/>
      <c r="J645" s="569"/>
      <c r="K645" s="569"/>
      <c r="L645" s="569"/>
      <c r="M645" s="569"/>
      <c r="N645" s="569"/>
      <c r="O645" s="569"/>
      <c r="P645" s="631"/>
      <c r="Q645" s="646"/>
      <c r="R645" s="651"/>
      <c r="S645" s="360"/>
      <c r="T645" s="357"/>
      <c r="U645" s="357"/>
      <c r="V645" s="357"/>
      <c r="W645" s="357"/>
      <c r="X645" s="357"/>
      <c r="Y645" s="357"/>
      <c r="Z645" s="357"/>
      <c r="AA645" s="357"/>
      <c r="AB645" s="283"/>
      <c r="AC645" s="283"/>
      <c r="AD645" s="283"/>
      <c r="AE645" s="283"/>
    </row>
    <row r="646" spans="1:31" s="91" customFormat="1" ht="18.75">
      <c r="A646" s="817"/>
      <c r="B646" s="830"/>
      <c r="C646" s="819"/>
      <c r="D646" s="831"/>
      <c r="E646" s="831"/>
      <c r="F646" s="831"/>
      <c r="G646" s="584"/>
      <c r="H646" s="584"/>
      <c r="I646" s="591"/>
      <c r="J646" s="604"/>
      <c r="K646" s="604"/>
      <c r="L646" s="604"/>
      <c r="M646" s="604"/>
      <c r="N646" s="604"/>
      <c r="O646" s="604"/>
      <c r="P646" s="1057"/>
      <c r="T646" s="89"/>
      <c r="U646" s="89"/>
      <c r="V646" s="89"/>
      <c r="W646" s="89"/>
      <c r="X646" s="89"/>
      <c r="Y646" s="89"/>
      <c r="AA646" s="89"/>
    </row>
    <row r="647" spans="1:31" s="91" customFormat="1" ht="18.75">
      <c r="A647" s="564"/>
      <c r="B647" s="380"/>
      <c r="C647" s="814"/>
      <c r="D647" s="566"/>
      <c r="E647" s="566"/>
      <c r="F647" s="566"/>
      <c r="G647" s="567"/>
      <c r="H647" s="567"/>
      <c r="I647" s="589"/>
      <c r="J647" s="569"/>
      <c r="K647" s="569"/>
      <c r="L647" s="569"/>
      <c r="M647" s="569"/>
      <c r="N647" s="569"/>
      <c r="O647" s="569"/>
      <c r="P647" s="569"/>
      <c r="Q647" s="569"/>
      <c r="R647" s="570"/>
      <c r="S647" s="360"/>
      <c r="T647" s="357"/>
      <c r="U647" s="357"/>
      <c r="V647" s="357"/>
      <c r="W647" s="357"/>
      <c r="X647" s="357"/>
      <c r="Y647" s="357"/>
      <c r="Z647" s="357"/>
      <c r="AA647" s="357"/>
      <c r="AB647" s="283"/>
      <c r="AC647" s="283"/>
      <c r="AD647" s="283"/>
      <c r="AE647" s="284"/>
    </row>
    <row r="648" spans="1:31" s="91" customFormat="1" ht="18.75">
      <c r="A648" s="817"/>
      <c r="B648" s="830"/>
      <c r="C648" s="819"/>
      <c r="D648" s="831"/>
      <c r="E648" s="831"/>
      <c r="F648" s="831"/>
      <c r="G648" s="584"/>
      <c r="H648" s="584"/>
      <c r="I648" s="591"/>
      <c r="J648" s="822"/>
      <c r="K648" s="822"/>
      <c r="L648" s="822"/>
      <c r="M648" s="822"/>
      <c r="N648" s="822"/>
      <c r="O648" s="822"/>
      <c r="P648" s="1058"/>
      <c r="T648" s="89"/>
      <c r="U648" s="89"/>
      <c r="V648" s="89"/>
      <c r="W648" s="89"/>
      <c r="X648" s="89"/>
      <c r="Y648" s="89"/>
      <c r="AA648" s="89"/>
    </row>
    <row r="649" spans="1:31" s="91" customFormat="1" ht="18.75">
      <c r="A649" s="564"/>
      <c r="B649" s="380"/>
      <c r="C649" s="814"/>
      <c r="D649" s="566"/>
      <c r="E649" s="566"/>
      <c r="F649" s="566"/>
      <c r="G649" s="567"/>
      <c r="H649" s="567"/>
      <c r="I649" s="568"/>
      <c r="J649" s="569"/>
      <c r="K649" s="569"/>
      <c r="L649" s="569"/>
      <c r="M649" s="569"/>
      <c r="N649" s="569"/>
      <c r="O649" s="569"/>
      <c r="P649" s="631"/>
      <c r="Q649" s="614"/>
      <c r="R649" s="651"/>
      <c r="S649" s="360"/>
      <c r="T649" s="357"/>
      <c r="U649" s="357"/>
      <c r="V649" s="357"/>
      <c r="W649" s="357"/>
      <c r="X649" s="357"/>
      <c r="Y649" s="357"/>
      <c r="Z649" s="357"/>
      <c r="AA649" s="357"/>
      <c r="AB649" s="283"/>
      <c r="AC649" s="283"/>
      <c r="AD649" s="283"/>
      <c r="AE649" s="284"/>
    </row>
    <row r="650" spans="1:31" s="91" customFormat="1" ht="18.75">
      <c r="A650" s="817"/>
      <c r="B650" s="830"/>
      <c r="C650" s="819"/>
      <c r="D650" s="831"/>
      <c r="E650" s="831"/>
      <c r="F650" s="831"/>
      <c r="G650" s="584"/>
      <c r="H650" s="584"/>
      <c r="I650" s="884"/>
      <c r="J650" s="604"/>
      <c r="K650" s="604"/>
      <c r="L650" s="604"/>
      <c r="M650" s="604"/>
      <c r="N650" s="604"/>
      <c r="O650" s="604"/>
      <c r="P650" s="1057"/>
      <c r="T650" s="89"/>
      <c r="U650" s="89"/>
      <c r="V650" s="89"/>
      <c r="W650" s="89"/>
      <c r="X650" s="89"/>
      <c r="Y650" s="89"/>
      <c r="AA650" s="89"/>
    </row>
    <row r="651" spans="1:31" s="91" customFormat="1" ht="18.75">
      <c r="A651" s="564"/>
      <c r="B651" s="380"/>
      <c r="C651" s="814"/>
      <c r="D651" s="566"/>
      <c r="E651" s="566"/>
      <c r="F651" s="566"/>
      <c r="G651" s="567"/>
      <c r="H651" s="567"/>
      <c r="I651" s="568"/>
      <c r="J651" s="569"/>
      <c r="K651" s="569"/>
      <c r="L651" s="569"/>
      <c r="M651" s="569"/>
      <c r="N651" s="569"/>
      <c r="O651" s="569"/>
      <c r="P651" s="631"/>
      <c r="Q651" s="569"/>
      <c r="R651" s="651"/>
      <c r="S651" s="360"/>
      <c r="T651" s="357"/>
      <c r="U651" s="357"/>
      <c r="V651" s="357"/>
      <c r="W651" s="357"/>
      <c r="X651" s="357"/>
      <c r="Y651" s="357"/>
      <c r="Z651" s="357"/>
      <c r="AA651" s="357"/>
      <c r="AB651" s="283"/>
      <c r="AC651" s="283"/>
      <c r="AD651" s="283"/>
      <c r="AE651" s="283"/>
    </row>
    <row r="652" spans="1:31" s="91" customFormat="1" ht="18.75">
      <c r="A652" s="817"/>
      <c r="B652" s="830"/>
      <c r="C652" s="819"/>
      <c r="D652" s="831"/>
      <c r="E652" s="831"/>
      <c r="F652" s="831"/>
      <c r="G652" s="584"/>
      <c r="H652" s="584"/>
      <c r="I652" s="884"/>
      <c r="J652" s="604"/>
      <c r="K652" s="604"/>
      <c r="L652" s="604"/>
      <c r="M652" s="604"/>
      <c r="N652" s="604"/>
      <c r="O652" s="604"/>
      <c r="P652" s="1057"/>
      <c r="T652" s="89"/>
      <c r="U652" s="89"/>
      <c r="V652" s="89"/>
      <c r="W652" s="89"/>
      <c r="X652" s="89"/>
      <c r="Y652" s="89"/>
      <c r="AA652" s="89"/>
    </row>
    <row r="653" spans="1:31" s="91" customFormat="1" ht="18.75">
      <c r="A653" s="564"/>
      <c r="B653" s="380"/>
      <c r="C653" s="819"/>
      <c r="D653" s="581"/>
      <c r="E653" s="581"/>
      <c r="F653" s="581"/>
      <c r="G653" s="581"/>
      <c r="H653" s="581"/>
      <c r="I653" s="179"/>
      <c r="J653" s="604"/>
      <c r="K653" s="604"/>
      <c r="L653" s="604"/>
      <c r="M653" s="604"/>
      <c r="N653" s="604"/>
      <c r="O653" s="604"/>
      <c r="P653" s="1057"/>
      <c r="Q653" s="638"/>
      <c r="R653" s="589"/>
      <c r="S653" s="631"/>
      <c r="T653" s="89"/>
      <c r="U653" s="89"/>
      <c r="V653" s="89"/>
      <c r="W653" s="89"/>
      <c r="X653" s="89"/>
      <c r="Y653" s="89"/>
      <c r="Z653" s="89"/>
      <c r="AA653" s="89"/>
    </row>
    <row r="654" spans="1:31" s="91" customFormat="1" ht="18.75">
      <c r="A654" s="817"/>
      <c r="B654" s="830"/>
      <c r="C654" s="819"/>
      <c r="D654" s="831"/>
      <c r="E654" s="831"/>
      <c r="F654" s="831"/>
      <c r="G654" s="584"/>
      <c r="H654" s="584"/>
      <c r="I654" s="884"/>
      <c r="J654" s="604"/>
      <c r="K654" s="604"/>
      <c r="L654" s="604"/>
      <c r="M654" s="604"/>
      <c r="N654" s="604"/>
      <c r="O654" s="604"/>
      <c r="P654" s="1057"/>
      <c r="T654" s="89"/>
      <c r="U654" s="89"/>
      <c r="V654" s="89"/>
      <c r="W654" s="89"/>
      <c r="X654" s="89"/>
      <c r="Y654" s="89"/>
      <c r="AA654" s="89"/>
    </row>
    <row r="655" spans="1:31" s="91" customFormat="1" ht="18.75">
      <c r="A655" s="564"/>
      <c r="B655" s="380"/>
      <c r="C655" s="814"/>
      <c r="D655" s="566"/>
      <c r="E655" s="566"/>
      <c r="F655" s="566"/>
      <c r="G655" s="567"/>
      <c r="H655" s="567"/>
      <c r="I655" s="568"/>
      <c r="J655" s="569"/>
      <c r="K655" s="569"/>
      <c r="L655" s="569"/>
      <c r="M655" s="569"/>
      <c r="N655" s="569"/>
      <c r="O655" s="569"/>
      <c r="P655" s="1057"/>
      <c r="Q655" s="569"/>
      <c r="R655" s="570"/>
      <c r="S655" s="360"/>
      <c r="T655" s="357"/>
      <c r="U655" s="357"/>
      <c r="V655" s="357"/>
      <c r="W655" s="357"/>
      <c r="X655" s="357"/>
      <c r="Y655" s="357"/>
      <c r="Z655" s="357"/>
      <c r="AA655" s="357"/>
      <c r="AB655" s="283"/>
      <c r="AC655" s="283"/>
      <c r="AD655" s="283"/>
      <c r="AE655" s="283"/>
    </row>
    <row r="656" spans="1:31" s="91" customFormat="1" ht="18.75">
      <c r="A656" s="817"/>
      <c r="B656" s="830"/>
      <c r="C656" s="819"/>
      <c r="D656" s="831"/>
      <c r="E656" s="831"/>
      <c r="F656" s="831"/>
      <c r="G656" s="584"/>
      <c r="H656" s="584"/>
      <c r="I656" s="884"/>
      <c r="J656" s="822"/>
      <c r="K656" s="822"/>
      <c r="L656" s="822"/>
      <c r="M656" s="822"/>
      <c r="N656" s="822"/>
      <c r="O656" s="822"/>
      <c r="P656" s="1058"/>
      <c r="T656" s="89"/>
      <c r="U656" s="89"/>
      <c r="V656" s="89"/>
      <c r="W656" s="89"/>
      <c r="X656" s="89"/>
      <c r="Y656" s="89"/>
      <c r="AA656" s="89"/>
    </row>
    <row r="657" spans="1:31" s="91" customFormat="1" ht="18.75">
      <c r="A657" s="564"/>
      <c r="B657" s="380"/>
      <c r="C657" s="814"/>
      <c r="D657" s="566"/>
      <c r="E657" s="566"/>
      <c r="F657" s="566"/>
      <c r="G657" s="567"/>
      <c r="H657" s="567"/>
      <c r="I657" s="568"/>
      <c r="J657" s="569"/>
      <c r="K657" s="569"/>
      <c r="L657" s="569"/>
      <c r="M657" s="569"/>
      <c r="N657" s="569"/>
      <c r="O657" s="569"/>
      <c r="P657" s="631"/>
      <c r="Q657" s="631"/>
      <c r="R657" s="570"/>
      <c r="S657" s="360"/>
      <c r="T657" s="357"/>
      <c r="U657" s="357"/>
      <c r="V657" s="357"/>
      <c r="W657" s="357"/>
      <c r="X657" s="357"/>
      <c r="Y657" s="357"/>
      <c r="Z657" s="357"/>
      <c r="AA657" s="357"/>
      <c r="AB657" s="283"/>
      <c r="AC657" s="283"/>
      <c r="AD657" s="283"/>
      <c r="AE657" s="283"/>
    </row>
    <row r="658" spans="1:31" s="91" customFormat="1" ht="18.75">
      <c r="A658" s="817"/>
      <c r="B658" s="830"/>
      <c r="C658" s="819"/>
      <c r="D658" s="831"/>
      <c r="E658" s="831"/>
      <c r="F658" s="831"/>
      <c r="G658" s="584"/>
      <c r="H658" s="584"/>
      <c r="I658" s="884"/>
      <c r="J658" s="822"/>
      <c r="K658" s="822"/>
      <c r="L658" s="822"/>
      <c r="M658" s="822"/>
      <c r="N658" s="822"/>
      <c r="O658" s="822"/>
      <c r="P658" s="1058"/>
      <c r="T658" s="89"/>
      <c r="U658" s="89"/>
      <c r="V658" s="89"/>
      <c r="W658" s="89"/>
      <c r="X658" s="89"/>
      <c r="Y658" s="89"/>
      <c r="AA658" s="89"/>
    </row>
    <row r="659" spans="1:31" s="91" customFormat="1" ht="18.75">
      <c r="A659" s="564"/>
      <c r="B659" s="380"/>
      <c r="C659" s="814"/>
      <c r="D659" s="566"/>
      <c r="E659" s="566"/>
      <c r="F659" s="566"/>
      <c r="G659" s="567"/>
      <c r="H659" s="567"/>
      <c r="I659" s="589"/>
      <c r="J659" s="569"/>
      <c r="K659" s="569"/>
      <c r="L659" s="569"/>
      <c r="M659" s="569"/>
      <c r="N659" s="569"/>
      <c r="O659" s="569"/>
      <c r="P659" s="631"/>
      <c r="Q659" s="631"/>
      <c r="R659" s="651"/>
      <c r="S659" s="360"/>
      <c r="T659" s="357"/>
      <c r="U659" s="357"/>
      <c r="V659" s="357"/>
      <c r="W659" s="357"/>
      <c r="X659" s="357"/>
      <c r="Y659" s="357"/>
      <c r="Z659" s="357"/>
      <c r="AA659" s="357"/>
      <c r="AB659" s="283"/>
      <c r="AC659" s="283"/>
      <c r="AD659" s="283"/>
      <c r="AE659" s="284"/>
    </row>
    <row r="660" spans="1:31" s="91" customFormat="1" ht="18.75">
      <c r="A660" s="817"/>
      <c r="B660" s="830"/>
      <c r="C660" s="819"/>
      <c r="D660" s="831"/>
      <c r="E660" s="831"/>
      <c r="F660" s="831"/>
      <c r="G660" s="584"/>
      <c r="H660" s="584"/>
      <c r="I660" s="591"/>
      <c r="J660" s="604"/>
      <c r="K660" s="604"/>
      <c r="L660" s="604"/>
      <c r="M660" s="604"/>
      <c r="N660" s="604"/>
      <c r="O660" s="604"/>
      <c r="P660" s="1057"/>
      <c r="T660" s="89"/>
      <c r="U660" s="89"/>
      <c r="V660" s="89"/>
      <c r="W660" s="89"/>
      <c r="X660" s="89"/>
      <c r="Y660" s="89"/>
      <c r="AA660" s="89"/>
    </row>
    <row r="661" spans="1:31" s="91" customFormat="1" ht="18.75">
      <c r="A661" s="564"/>
      <c r="B661" s="380"/>
      <c r="C661" s="814"/>
      <c r="D661" s="566"/>
      <c r="E661" s="566"/>
      <c r="F661" s="566"/>
      <c r="G661" s="567"/>
      <c r="H661" s="567"/>
      <c r="I661" s="589"/>
      <c r="J661" s="569"/>
      <c r="K661" s="569"/>
      <c r="L661" s="569"/>
      <c r="M661" s="569"/>
      <c r="N661" s="569"/>
      <c r="O661" s="569"/>
      <c r="P661" s="614"/>
      <c r="Q661" s="614"/>
      <c r="R661" s="651"/>
      <c r="S661" s="360"/>
      <c r="T661" s="357"/>
      <c r="U661" s="357"/>
      <c r="V661" s="357"/>
      <c r="W661" s="357"/>
      <c r="X661" s="357"/>
      <c r="Y661" s="357"/>
      <c r="Z661" s="357"/>
      <c r="AA661" s="357"/>
      <c r="AB661" s="283"/>
      <c r="AC661" s="283"/>
      <c r="AD661" s="283"/>
      <c r="AE661" s="283"/>
    </row>
    <row r="662" spans="1:31" s="91" customFormat="1" ht="18.75">
      <c r="A662" s="817"/>
      <c r="B662" s="830"/>
      <c r="C662" s="819"/>
      <c r="D662" s="831"/>
      <c r="E662" s="831"/>
      <c r="F662" s="831"/>
      <c r="G662" s="584"/>
      <c r="H662" s="584"/>
      <c r="I662" s="591"/>
      <c r="J662" s="604"/>
      <c r="K662" s="604"/>
      <c r="L662" s="604"/>
      <c r="M662" s="604"/>
      <c r="N662" s="604"/>
      <c r="O662" s="604"/>
      <c r="P662" s="1057"/>
      <c r="T662" s="89"/>
      <c r="U662" s="89"/>
      <c r="V662" s="89"/>
      <c r="W662" s="89"/>
      <c r="X662" s="89"/>
      <c r="Y662" s="89"/>
      <c r="AA662" s="89"/>
    </row>
    <row r="663" spans="1:31" s="91" customFormat="1" ht="18.75">
      <c r="A663" s="564"/>
      <c r="B663" s="380"/>
      <c r="C663" s="814"/>
      <c r="D663" s="566"/>
      <c r="E663" s="566"/>
      <c r="F663" s="566"/>
      <c r="G663" s="586"/>
      <c r="H663" s="586"/>
      <c r="I663" s="588"/>
      <c r="J663" s="376"/>
      <c r="K663" s="376"/>
      <c r="L663" s="357"/>
      <c r="M663" s="614"/>
      <c r="N663" s="357"/>
      <c r="O663" s="376"/>
      <c r="P663" s="631"/>
      <c r="Q663" s="631"/>
      <c r="R663" s="376"/>
      <c r="S663" s="357"/>
      <c r="T663" s="357"/>
      <c r="U663" s="357"/>
      <c r="V663" s="357"/>
      <c r="W663" s="357"/>
      <c r="X663" s="357"/>
      <c r="Y663" s="357"/>
      <c r="Z663" s="376"/>
      <c r="AA663" s="357"/>
      <c r="AB663" s="376"/>
      <c r="AC663" s="376"/>
      <c r="AD663" s="376"/>
      <c r="AE663" s="376"/>
    </row>
    <row r="664" spans="1:31" s="91" customFormat="1" ht="18.75">
      <c r="A664" s="564"/>
      <c r="B664" s="380"/>
      <c r="C664" s="814"/>
      <c r="D664" s="566"/>
      <c r="E664" s="566"/>
      <c r="F664" s="566"/>
      <c r="G664" s="567"/>
      <c r="H664" s="567"/>
      <c r="I664" s="568"/>
      <c r="J664" s="363"/>
      <c r="K664" s="363"/>
      <c r="L664" s="569"/>
      <c r="M664" s="569"/>
      <c r="N664" s="363"/>
      <c r="O664" s="363"/>
      <c r="P664" s="569"/>
      <c r="Q664" s="569"/>
      <c r="R664" s="570"/>
      <c r="S664" s="360"/>
      <c r="T664" s="357"/>
      <c r="U664" s="357"/>
      <c r="V664" s="357"/>
      <c r="W664" s="357"/>
      <c r="X664" s="357"/>
      <c r="Y664" s="357"/>
      <c r="Z664" s="357"/>
      <c r="AA664" s="357"/>
      <c r="AB664" s="283"/>
      <c r="AC664" s="283"/>
      <c r="AD664" s="283"/>
      <c r="AE664" s="283"/>
    </row>
    <row r="665" spans="1:31" s="91" customFormat="1" ht="18.75">
      <c r="A665" s="817"/>
      <c r="B665" s="830"/>
      <c r="C665" s="819"/>
      <c r="D665" s="831"/>
      <c r="E665" s="831"/>
      <c r="F665" s="831"/>
      <c r="G665" s="584"/>
      <c r="H665" s="584"/>
      <c r="I665" s="884"/>
      <c r="J665" s="948"/>
      <c r="K665" s="948"/>
      <c r="L665" s="822"/>
      <c r="M665" s="822"/>
      <c r="N665" s="948"/>
      <c r="O665" s="948"/>
      <c r="P665" s="1058"/>
      <c r="T665" s="89"/>
      <c r="U665" s="89"/>
      <c r="V665" s="89"/>
      <c r="W665" s="89"/>
      <c r="X665" s="89"/>
      <c r="Y665" s="89"/>
      <c r="AA665" s="89"/>
    </row>
    <row r="666" spans="1:31" s="91" customFormat="1" ht="18.75">
      <c r="A666" s="564"/>
      <c r="B666" s="380"/>
      <c r="C666" s="814"/>
      <c r="D666" s="566"/>
      <c r="E666" s="566"/>
      <c r="F666" s="566"/>
      <c r="G666" s="567"/>
      <c r="H666" s="567"/>
      <c r="I666" s="589"/>
      <c r="J666" s="569"/>
      <c r="K666" s="569"/>
      <c r="L666" s="569"/>
      <c r="M666" s="569"/>
      <c r="N666" s="569"/>
      <c r="O666" s="569"/>
      <c r="P666" s="631"/>
      <c r="Q666" s="631"/>
      <c r="R666" s="570"/>
      <c r="S666" s="360"/>
      <c r="T666" s="357"/>
      <c r="U666" s="357"/>
      <c r="V666" s="357"/>
      <c r="W666" s="357"/>
      <c r="X666" s="357"/>
      <c r="Y666" s="357"/>
      <c r="Z666" s="357"/>
      <c r="AA666" s="357"/>
      <c r="AB666" s="283"/>
      <c r="AC666" s="283"/>
      <c r="AD666" s="283"/>
      <c r="AE666" s="283"/>
    </row>
    <row r="667" spans="1:31" s="91" customFormat="1" ht="18.75">
      <c r="A667" s="817"/>
      <c r="B667" s="830"/>
      <c r="C667" s="819"/>
      <c r="D667" s="831"/>
      <c r="E667" s="831"/>
      <c r="F667" s="831"/>
      <c r="G667" s="584"/>
      <c r="H667" s="584"/>
      <c r="I667" s="591"/>
      <c r="J667" s="822"/>
      <c r="K667" s="822"/>
      <c r="L667" s="822"/>
      <c r="M667" s="822"/>
      <c r="N667" s="822"/>
      <c r="O667" s="822"/>
      <c r="P667" s="1058"/>
      <c r="T667" s="89"/>
      <c r="U667" s="89"/>
      <c r="V667" s="89"/>
      <c r="W667" s="89"/>
      <c r="X667" s="89"/>
      <c r="Y667" s="89"/>
      <c r="AA667" s="89"/>
    </row>
    <row r="668" spans="1:31" s="91" customFormat="1" ht="18.75">
      <c r="A668" s="817"/>
      <c r="B668" s="830"/>
      <c r="C668" s="819"/>
      <c r="D668" s="831"/>
      <c r="E668" s="831"/>
      <c r="F668" s="831"/>
      <c r="G668" s="584"/>
      <c r="H668" s="584"/>
      <c r="I668" s="946"/>
      <c r="J668" s="604"/>
      <c r="K668" s="604"/>
      <c r="L668" s="604"/>
      <c r="M668" s="604"/>
      <c r="N668" s="604"/>
      <c r="O668" s="604"/>
      <c r="P668" s="1057"/>
      <c r="T668" s="89"/>
      <c r="U668" s="89"/>
      <c r="V668" s="89"/>
      <c r="W668" s="89"/>
      <c r="X668" s="89"/>
      <c r="Y668" s="89"/>
      <c r="AA668" s="89"/>
    </row>
    <row r="669" spans="1:31" s="91" customFormat="1" ht="18.75">
      <c r="A669" s="817"/>
      <c r="B669" s="835"/>
      <c r="C669" s="836"/>
      <c r="D669" s="831"/>
      <c r="E669" s="831"/>
      <c r="F669" s="831"/>
      <c r="G669" s="831"/>
      <c r="H669" s="831"/>
      <c r="I669" s="949"/>
      <c r="J669" s="861"/>
      <c r="K669" s="862"/>
      <c r="L669" s="861"/>
      <c r="M669" s="861"/>
      <c r="N669" s="862"/>
      <c r="O669" s="861"/>
      <c r="P669" s="1059"/>
      <c r="Q669" s="187"/>
      <c r="R669" s="187"/>
      <c r="S669" s="187"/>
      <c r="T669" s="785"/>
      <c r="U669" s="785"/>
      <c r="V669" s="785"/>
      <c r="W669" s="785"/>
      <c r="X669" s="785"/>
      <c r="Y669" s="785"/>
      <c r="Z669" s="187"/>
      <c r="AA669" s="785"/>
      <c r="AB669" s="187"/>
      <c r="AC669" s="187"/>
    </row>
    <row r="670" spans="1:31" s="91" customFormat="1" ht="18.75">
      <c r="A670" s="564"/>
      <c r="B670" s="380"/>
      <c r="C670" s="814"/>
      <c r="D670" s="566"/>
      <c r="E670" s="566"/>
      <c r="F670" s="566"/>
      <c r="G670" s="567"/>
      <c r="H670" s="567"/>
      <c r="I670" s="589"/>
      <c r="J670" s="569"/>
      <c r="K670" s="569"/>
      <c r="L670" s="569"/>
      <c r="M670" s="569"/>
      <c r="N670" s="569"/>
      <c r="O670" s="569"/>
      <c r="P670" s="569"/>
      <c r="Q670" s="569"/>
      <c r="R670" s="570"/>
      <c r="S670" s="360"/>
      <c r="T670" s="357"/>
      <c r="U670" s="357"/>
      <c r="V670" s="357"/>
      <c r="W670" s="357"/>
      <c r="X670" s="357"/>
      <c r="Y670" s="357"/>
      <c r="Z670" s="357"/>
      <c r="AA670" s="357"/>
      <c r="AB670" s="283"/>
      <c r="AC670" s="283"/>
      <c r="AD670" s="283"/>
      <c r="AE670" s="283"/>
    </row>
    <row r="671" spans="1:31" s="91" customFormat="1" ht="18.75">
      <c r="A671" s="817"/>
      <c r="B671" s="830"/>
      <c r="C671" s="819"/>
      <c r="D671" s="831"/>
      <c r="E671" s="831"/>
      <c r="F671" s="831"/>
      <c r="G671" s="584"/>
      <c r="H671" s="584"/>
      <c r="I671" s="591"/>
      <c r="J671" s="822"/>
      <c r="K671" s="822"/>
      <c r="L671" s="822"/>
      <c r="M671" s="822"/>
      <c r="N671" s="822"/>
      <c r="O671" s="822"/>
      <c r="P671" s="1058"/>
      <c r="T671" s="89"/>
      <c r="U671" s="89"/>
      <c r="V671" s="89"/>
      <c r="W671" s="89"/>
      <c r="X671" s="89"/>
      <c r="Y671" s="89"/>
      <c r="AA671" s="89"/>
    </row>
    <row r="672" spans="1:31" s="91" customFormat="1" ht="18.75">
      <c r="A672" s="564"/>
      <c r="B672" s="380"/>
      <c r="C672" s="814"/>
      <c r="D672" s="566"/>
      <c r="E672" s="566"/>
      <c r="F672" s="566"/>
      <c r="G672" s="567"/>
      <c r="H672" s="567"/>
      <c r="I672" s="568"/>
      <c r="J672" s="569"/>
      <c r="K672" s="569"/>
      <c r="L672" s="569"/>
      <c r="M672" s="569"/>
      <c r="N672" s="569"/>
      <c r="O672" s="569"/>
      <c r="P672" s="614"/>
      <c r="Q672" s="631"/>
      <c r="R672" s="651"/>
      <c r="S672" s="360"/>
      <c r="T672" s="357"/>
      <c r="U672" s="357"/>
      <c r="V672" s="357"/>
      <c r="W672" s="357"/>
      <c r="X672" s="357"/>
      <c r="Y672" s="357"/>
      <c r="Z672" s="357"/>
      <c r="AA672" s="357"/>
      <c r="AB672" s="283"/>
      <c r="AC672" s="283"/>
      <c r="AD672" s="283"/>
      <c r="AE672" s="283"/>
    </row>
    <row r="673" spans="1:31" s="91" customFormat="1" ht="18.75">
      <c r="A673" s="817"/>
      <c r="B673" s="830"/>
      <c r="C673" s="819"/>
      <c r="D673" s="831"/>
      <c r="E673" s="831"/>
      <c r="F673" s="831"/>
      <c r="G673" s="584"/>
      <c r="H673" s="584"/>
      <c r="I673" s="884"/>
      <c r="J673" s="604"/>
      <c r="K673" s="604"/>
      <c r="L673" s="604"/>
      <c r="M673" s="604"/>
      <c r="N673" s="604"/>
      <c r="O673" s="604"/>
      <c r="P673" s="1057"/>
      <c r="T673" s="89"/>
      <c r="U673" s="89"/>
      <c r="V673" s="89"/>
      <c r="W673" s="89"/>
      <c r="X673" s="89"/>
      <c r="Y673" s="89"/>
      <c r="AA673" s="89"/>
    </row>
    <row r="674" spans="1:31" s="91" customFormat="1" ht="18.75">
      <c r="A674" s="564"/>
      <c r="B674" s="380"/>
      <c r="C674" s="814"/>
      <c r="D674" s="566"/>
      <c r="E674" s="566"/>
      <c r="F674" s="566"/>
      <c r="G674" s="567"/>
      <c r="H674" s="567"/>
      <c r="I674" s="589"/>
      <c r="J674" s="569"/>
      <c r="K674" s="569"/>
      <c r="L674" s="569"/>
      <c r="M674" s="569"/>
      <c r="N674" s="569"/>
      <c r="O674" s="569"/>
      <c r="P674" s="569"/>
      <c r="Q674" s="569"/>
      <c r="R674" s="570"/>
      <c r="S674" s="360"/>
      <c r="T674" s="357"/>
      <c r="U674" s="357"/>
      <c r="V674" s="357"/>
      <c r="W674" s="357"/>
      <c r="X674" s="357"/>
      <c r="Y674" s="357"/>
      <c r="Z674" s="357"/>
      <c r="AA674" s="357"/>
      <c r="AB674" s="283"/>
      <c r="AC674" s="283"/>
      <c r="AD674" s="283"/>
      <c r="AE674" s="283"/>
    </row>
    <row r="675" spans="1:31" s="91" customFormat="1" ht="18.75">
      <c r="A675" s="817"/>
      <c r="B675" s="830"/>
      <c r="C675" s="819"/>
      <c r="D675" s="831"/>
      <c r="E675" s="831"/>
      <c r="F675" s="831"/>
      <c r="G675" s="584"/>
      <c r="H675" s="584"/>
      <c r="I675" s="591"/>
      <c r="J675" s="822"/>
      <c r="K675" s="822"/>
      <c r="L675" s="822"/>
      <c r="M675" s="822"/>
      <c r="N675" s="822"/>
      <c r="O675" s="822"/>
      <c r="P675" s="1058"/>
      <c r="T675" s="89"/>
      <c r="U675" s="89"/>
      <c r="V675" s="89"/>
      <c r="W675" s="89"/>
      <c r="X675" s="89"/>
      <c r="Y675" s="89"/>
      <c r="AA675" s="89"/>
    </row>
    <row r="676" spans="1:31" s="91" customFormat="1" ht="18.75">
      <c r="A676" s="564"/>
      <c r="B676" s="380"/>
      <c r="C676" s="814"/>
      <c r="D676" s="566"/>
      <c r="E676" s="566"/>
      <c r="F676" s="566"/>
      <c r="G676" s="567"/>
      <c r="H676" s="567"/>
      <c r="I676" s="568"/>
      <c r="J676" s="569"/>
      <c r="K676" s="569"/>
      <c r="L676" s="569"/>
      <c r="M676" s="569"/>
      <c r="N676" s="569"/>
      <c r="O676" s="569"/>
      <c r="P676" s="569"/>
      <c r="Q676" s="569"/>
      <c r="R676" s="570"/>
      <c r="S676" s="360"/>
      <c r="T676" s="357"/>
      <c r="U676" s="357"/>
      <c r="V676" s="357"/>
      <c r="W676" s="357"/>
      <c r="X676" s="357"/>
      <c r="Y676" s="357"/>
      <c r="Z676" s="357"/>
      <c r="AA676" s="357"/>
      <c r="AB676" s="283"/>
      <c r="AC676" s="283"/>
      <c r="AD676" s="283"/>
      <c r="AE676" s="283"/>
    </row>
    <row r="677" spans="1:31" s="91" customFormat="1" ht="18.75">
      <c r="A677" s="817"/>
      <c r="B677" s="830"/>
      <c r="C677" s="819"/>
      <c r="D677" s="831"/>
      <c r="E677" s="831"/>
      <c r="F677" s="831"/>
      <c r="G677" s="584"/>
      <c r="H677" s="584"/>
      <c r="I677" s="884"/>
      <c r="J677" s="822"/>
      <c r="K677" s="822"/>
      <c r="L677" s="822"/>
      <c r="M677" s="822"/>
      <c r="N677" s="822"/>
      <c r="O677" s="822"/>
      <c r="P677" s="1058"/>
      <c r="T677" s="89"/>
      <c r="U677" s="89"/>
      <c r="V677" s="89"/>
      <c r="W677" s="89"/>
      <c r="X677" s="89"/>
      <c r="Y677" s="89"/>
      <c r="AA677" s="89"/>
    </row>
    <row r="678" spans="1:31" s="91" customFormat="1" ht="18.75">
      <c r="A678" s="564"/>
      <c r="B678" s="380"/>
      <c r="C678" s="814"/>
      <c r="D678" s="566"/>
      <c r="E678" s="566"/>
      <c r="F678" s="566"/>
      <c r="G678" s="567"/>
      <c r="H678" s="567"/>
      <c r="I678" s="588"/>
      <c r="J678" s="569"/>
      <c r="K678" s="569"/>
      <c r="L678" s="569"/>
      <c r="M678" s="569"/>
      <c r="N678" s="569"/>
      <c r="O678" s="569"/>
      <c r="P678" s="631"/>
      <c r="Q678" s="569"/>
      <c r="R678" s="570"/>
      <c r="S678" s="360"/>
      <c r="T678" s="357"/>
      <c r="U678" s="357"/>
      <c r="V678" s="357"/>
      <c r="W678" s="357"/>
      <c r="X678" s="357"/>
      <c r="Y678" s="357"/>
      <c r="Z678" s="357"/>
      <c r="AA678" s="357"/>
      <c r="AB678" s="283"/>
      <c r="AC678" s="283"/>
      <c r="AD678" s="283"/>
      <c r="AE678" s="283"/>
    </row>
    <row r="679" spans="1:31" s="91" customFormat="1" ht="18.75">
      <c r="A679" s="817"/>
      <c r="B679" s="830"/>
      <c r="C679" s="819"/>
      <c r="D679" s="831"/>
      <c r="E679" s="831"/>
      <c r="F679" s="831"/>
      <c r="G679" s="584"/>
      <c r="H679" s="584"/>
      <c r="I679" s="884"/>
      <c r="J679" s="822"/>
      <c r="K679" s="822"/>
      <c r="L679" s="822"/>
      <c r="M679" s="822"/>
      <c r="N679" s="822"/>
      <c r="O679" s="822"/>
      <c r="P679" s="1058"/>
      <c r="T679" s="89"/>
      <c r="U679" s="89"/>
      <c r="V679" s="89"/>
      <c r="W679" s="89"/>
      <c r="X679" s="89"/>
      <c r="Y679" s="89"/>
      <c r="AA679" s="89"/>
    </row>
    <row r="680" spans="1:31" s="91" customFormat="1" ht="14.25" customHeight="1">
      <c r="A680" s="564"/>
      <c r="B680" s="380"/>
      <c r="C680" s="819"/>
      <c r="D680" s="579"/>
      <c r="E680" s="579"/>
      <c r="F680" s="579"/>
      <c r="G680" s="584"/>
      <c r="H680" s="584"/>
      <c r="I680" s="591"/>
      <c r="J680" s="601"/>
      <c r="K680" s="601"/>
      <c r="L680" s="608"/>
      <c r="M680" s="608"/>
      <c r="N680" s="601"/>
      <c r="O680" s="601"/>
      <c r="P680" s="631"/>
      <c r="Q680" s="614"/>
      <c r="R680" s="283"/>
      <c r="S680" s="357"/>
      <c r="T680" s="660"/>
      <c r="U680" s="660"/>
      <c r="V680" s="660"/>
      <c r="W680" s="660"/>
      <c r="X680" s="660"/>
      <c r="Y680" s="660"/>
      <c r="Z680" s="660"/>
      <c r="AA680" s="660"/>
      <c r="AB680" s="220"/>
      <c r="AC680" s="220"/>
      <c r="AD680" s="220"/>
      <c r="AE680" s="220"/>
    </row>
    <row r="681" spans="1:31" s="91" customFormat="1" ht="14.25" customHeight="1">
      <c r="A681" s="817"/>
      <c r="B681" s="830"/>
      <c r="C681" s="819"/>
      <c r="D681" s="831"/>
      <c r="E681" s="831"/>
      <c r="F681" s="831"/>
      <c r="G681" s="584"/>
      <c r="H681" s="584"/>
      <c r="I681" s="591"/>
      <c r="J681" s="945"/>
      <c r="K681" s="945"/>
      <c r="L681" s="604"/>
      <c r="M681" s="604"/>
      <c r="N681" s="945"/>
      <c r="O681" s="945"/>
      <c r="P681" s="1057"/>
      <c r="T681" s="89"/>
      <c r="U681" s="89"/>
      <c r="V681" s="89"/>
      <c r="W681" s="89"/>
      <c r="X681" s="89"/>
      <c r="Y681" s="89"/>
      <c r="AA681" s="89"/>
    </row>
    <row r="682" spans="1:31" s="91" customFormat="1" ht="18.75">
      <c r="A682" s="564"/>
      <c r="B682" s="936"/>
      <c r="C682" s="937"/>
      <c r="D682" s="578"/>
      <c r="E682" s="578"/>
      <c r="F682" s="578"/>
      <c r="G682" s="582"/>
      <c r="H682" s="582"/>
      <c r="I682" s="588"/>
      <c r="J682" s="363"/>
      <c r="K682" s="363"/>
      <c r="L682" s="569"/>
      <c r="M682" s="569"/>
      <c r="N682" s="363"/>
      <c r="O682" s="569"/>
      <c r="P682" s="614"/>
      <c r="Q682" s="631"/>
      <c r="R682" s="651"/>
      <c r="S682" s="360"/>
      <c r="T682" s="357"/>
      <c r="U682" s="357"/>
      <c r="V682" s="357"/>
      <c r="W682" s="357"/>
      <c r="X682" s="357"/>
      <c r="Y682" s="357"/>
      <c r="Z682" s="357"/>
      <c r="AA682" s="357"/>
      <c r="AB682" s="283"/>
      <c r="AC682" s="283"/>
      <c r="AD682" s="283"/>
      <c r="AE682" s="284"/>
    </row>
    <row r="683" spans="1:31" s="91" customFormat="1" ht="18.75">
      <c r="A683" s="564"/>
      <c r="B683" s="380"/>
      <c r="C683" s="814"/>
      <c r="D683" s="566"/>
      <c r="E683" s="566"/>
      <c r="F683" s="566"/>
      <c r="G683" s="567"/>
      <c r="H683" s="567"/>
      <c r="I683" s="589"/>
      <c r="J683" s="569"/>
      <c r="K683" s="607"/>
      <c r="L683" s="569"/>
      <c r="M683" s="569"/>
      <c r="N683" s="569"/>
      <c r="O683" s="607"/>
      <c r="P683" s="641"/>
      <c r="Q683" s="641"/>
      <c r="R683" s="651"/>
      <c r="S683" s="360"/>
      <c r="T683" s="357"/>
      <c r="U683" s="357"/>
      <c r="V683" s="357"/>
      <c r="W683" s="357"/>
      <c r="X683" s="357"/>
      <c r="Y683" s="357"/>
      <c r="Z683" s="357"/>
      <c r="AA683" s="357"/>
      <c r="AB683" s="283"/>
      <c r="AC683" s="283"/>
      <c r="AD683" s="283"/>
      <c r="AE683" s="283"/>
    </row>
    <row r="684" spans="1:31" s="369" customFormat="1">
      <c r="A684" s="735"/>
      <c r="B684" s="736"/>
      <c r="C684" s="737"/>
      <c r="D684" s="646"/>
      <c r="E684" s="646"/>
      <c r="F684" s="646"/>
      <c r="G684" s="738"/>
      <c r="H684" s="738"/>
      <c r="I684" s="719"/>
      <c r="L684" s="646"/>
      <c r="N684" s="646"/>
      <c r="P684" s="739"/>
      <c r="Q684" s="739"/>
      <c r="S684" s="646"/>
      <c r="T684" s="646"/>
      <c r="U684" s="646"/>
      <c r="V684" s="646"/>
      <c r="W684" s="646"/>
      <c r="X684" s="646"/>
      <c r="Y684" s="646"/>
      <c r="AA684" s="646"/>
    </row>
    <row r="685" spans="1:31" s="369" customFormat="1">
      <c r="A685" s="735"/>
      <c r="B685" s="736"/>
      <c r="C685" s="737"/>
      <c r="D685" s="646"/>
      <c r="E685" s="646"/>
      <c r="F685" s="646"/>
      <c r="G685" s="738"/>
      <c r="H685" s="738"/>
      <c r="I685" s="719"/>
      <c r="L685" s="646"/>
      <c r="N685" s="646"/>
      <c r="P685" s="739"/>
      <c r="Q685" s="739"/>
      <c r="S685" s="646"/>
      <c r="T685" s="646"/>
      <c r="U685" s="646"/>
      <c r="V685" s="646"/>
      <c r="W685" s="646"/>
      <c r="X685" s="646"/>
      <c r="Y685" s="646"/>
      <c r="AA685" s="646"/>
    </row>
    <row r="686" spans="1:31" s="369" customFormat="1">
      <c r="A686" s="735"/>
      <c r="B686" s="736"/>
      <c r="C686" s="737"/>
      <c r="D686" s="646"/>
      <c r="E686" s="646"/>
      <c r="F686" s="646"/>
      <c r="G686" s="738"/>
      <c r="H686" s="738"/>
      <c r="I686" s="719"/>
      <c r="L686" s="646"/>
      <c r="N686" s="646"/>
      <c r="P686" s="739"/>
      <c r="Q686" s="739"/>
      <c r="S686" s="646"/>
      <c r="T686" s="646"/>
      <c r="U686" s="646"/>
      <c r="V686" s="646"/>
      <c r="W686" s="646"/>
      <c r="X686" s="646"/>
      <c r="Y686" s="646"/>
      <c r="AA686" s="646"/>
    </row>
    <row r="687" spans="1:31" s="369" customFormat="1">
      <c r="A687" s="735"/>
      <c r="B687" s="736"/>
      <c r="C687" s="737"/>
      <c r="D687" s="646"/>
      <c r="E687" s="646"/>
      <c r="F687" s="646"/>
      <c r="G687" s="738"/>
      <c r="H687" s="738"/>
      <c r="I687" s="719"/>
      <c r="L687" s="646"/>
      <c r="N687" s="646"/>
      <c r="P687" s="739"/>
      <c r="Q687" s="739"/>
      <c r="S687" s="646"/>
      <c r="T687" s="646"/>
      <c r="U687" s="646"/>
      <c r="V687" s="646"/>
      <c r="W687" s="646"/>
      <c r="X687" s="646"/>
      <c r="Y687" s="646"/>
      <c r="AA687" s="646"/>
    </row>
    <row r="688" spans="1:31" s="369" customFormat="1">
      <c r="A688" s="735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  <c r="Q688" s="739"/>
      <c r="S688" s="646"/>
      <c r="T688" s="646"/>
      <c r="U688" s="646"/>
      <c r="V688" s="646"/>
      <c r="W688" s="646"/>
      <c r="X688" s="646"/>
      <c r="Y688" s="646"/>
      <c r="AA688" s="646"/>
    </row>
    <row r="689" spans="1:27" s="369" customFormat="1">
      <c r="A689" s="735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  <c r="Q689" s="739"/>
      <c r="S689" s="646"/>
      <c r="T689" s="646"/>
      <c r="U689" s="646"/>
      <c r="V689" s="646"/>
      <c r="W689" s="646"/>
      <c r="X689" s="646"/>
      <c r="Y689" s="646"/>
      <c r="AA689" s="646"/>
    </row>
    <row r="690" spans="1:27" s="369" customFormat="1">
      <c r="A690" s="735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  <c r="Q690" s="739"/>
      <c r="S690" s="646"/>
      <c r="T690" s="646"/>
      <c r="U690" s="646"/>
      <c r="V690" s="646"/>
      <c r="W690" s="646"/>
      <c r="X690" s="646"/>
      <c r="Y690" s="646"/>
      <c r="AA690" s="646"/>
    </row>
    <row r="691" spans="1:27" s="369" customFormat="1">
      <c r="A691" s="735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  <c r="Q691" s="739"/>
      <c r="S691" s="646"/>
      <c r="T691" s="646"/>
      <c r="U691" s="646"/>
      <c r="V691" s="646"/>
      <c r="W691" s="646"/>
      <c r="X691" s="646"/>
      <c r="Y691" s="646"/>
      <c r="AA691" s="646"/>
    </row>
    <row r="692" spans="1:27" s="369" customFormat="1">
      <c r="A692" s="735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  <c r="Q692" s="739"/>
      <c r="S692" s="646"/>
      <c r="T692" s="646"/>
      <c r="U692" s="646"/>
      <c r="V692" s="646"/>
      <c r="W692" s="646"/>
      <c r="X692" s="646"/>
      <c r="Y692" s="646"/>
      <c r="AA692" s="646"/>
    </row>
    <row r="693" spans="1:27" s="369" customFormat="1">
      <c r="A693" s="735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  <c r="Q693" s="739"/>
      <c r="S693" s="646"/>
      <c r="T693" s="646"/>
      <c r="U693" s="646"/>
      <c r="V693" s="646"/>
      <c r="W693" s="646"/>
      <c r="X693" s="646"/>
      <c r="Y693" s="646"/>
      <c r="AA693" s="646"/>
    </row>
    <row r="694" spans="1:27" s="369" customFormat="1">
      <c r="A694" s="735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  <c r="Q694" s="739"/>
      <c r="S694" s="646"/>
      <c r="T694" s="646"/>
      <c r="U694" s="646"/>
      <c r="V694" s="646"/>
      <c r="W694" s="646"/>
      <c r="X694" s="646"/>
      <c r="Y694" s="646"/>
      <c r="AA694" s="646"/>
    </row>
    <row r="695" spans="1:27" s="369" customFormat="1">
      <c r="A695" s="735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  <c r="Q695" s="739"/>
      <c r="S695" s="646"/>
      <c r="T695" s="646"/>
      <c r="U695" s="646"/>
      <c r="V695" s="646"/>
      <c r="W695" s="646"/>
      <c r="X695" s="646"/>
      <c r="Y695" s="646"/>
      <c r="AA695" s="646"/>
    </row>
    <row r="696" spans="1:27" s="369" customFormat="1">
      <c r="A696" s="735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  <c r="Q696" s="739"/>
      <c r="S696" s="646"/>
      <c r="T696" s="646"/>
      <c r="U696" s="646"/>
      <c r="V696" s="646"/>
      <c r="W696" s="646"/>
      <c r="X696" s="646"/>
      <c r="Y696" s="646"/>
      <c r="AA696" s="646"/>
    </row>
    <row r="697" spans="1:27" s="369" customFormat="1">
      <c r="A697" s="735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  <c r="Q697" s="739"/>
      <c r="S697" s="646"/>
      <c r="T697" s="646"/>
      <c r="U697" s="646"/>
      <c r="V697" s="646"/>
      <c r="W697" s="646"/>
      <c r="X697" s="646"/>
      <c r="Y697" s="646"/>
      <c r="AA697" s="646"/>
    </row>
    <row r="698" spans="1:27" s="369" customFormat="1">
      <c r="A698" s="735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  <c r="Q698" s="739"/>
      <c r="S698" s="646"/>
      <c r="T698" s="646"/>
      <c r="U698" s="646"/>
      <c r="V698" s="646"/>
      <c r="W698" s="646"/>
      <c r="X698" s="646"/>
      <c r="Y698" s="646"/>
      <c r="AA698" s="646"/>
    </row>
    <row r="699" spans="1:27" s="369" customFormat="1">
      <c r="A699" s="735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  <c r="Q699" s="739"/>
      <c r="S699" s="646"/>
      <c r="T699" s="646"/>
      <c r="U699" s="646"/>
      <c r="V699" s="646"/>
      <c r="W699" s="646"/>
      <c r="X699" s="646"/>
      <c r="Y699" s="646"/>
      <c r="AA699" s="646"/>
    </row>
    <row r="700" spans="1:27" s="369" customFormat="1">
      <c r="A700" s="735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  <c r="Q700" s="739"/>
      <c r="S700" s="646"/>
      <c r="T700" s="646"/>
      <c r="U700" s="646"/>
      <c r="V700" s="646"/>
      <c r="W700" s="646"/>
      <c r="X700" s="646"/>
      <c r="Y700" s="646"/>
      <c r="AA700" s="646"/>
    </row>
    <row r="701" spans="1:27" s="369" customFormat="1">
      <c r="A701" s="735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  <c r="Q701" s="739"/>
      <c r="S701" s="646"/>
      <c r="T701" s="646"/>
      <c r="U701" s="646"/>
      <c r="V701" s="646"/>
      <c r="W701" s="646"/>
      <c r="X701" s="646"/>
      <c r="Y701" s="646"/>
      <c r="AA701" s="646"/>
    </row>
    <row r="702" spans="1:27" s="369" customFormat="1">
      <c r="A702" s="735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  <c r="Q702" s="739"/>
      <c r="S702" s="646"/>
      <c r="T702" s="646"/>
      <c r="U702" s="646"/>
      <c r="V702" s="646"/>
      <c r="W702" s="646"/>
      <c r="X702" s="646"/>
      <c r="Y702" s="646"/>
      <c r="AA702" s="646"/>
    </row>
    <row r="703" spans="1:27" s="369" customFormat="1">
      <c r="A703" s="735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  <c r="Q703" s="739"/>
      <c r="S703" s="646"/>
      <c r="T703" s="646"/>
      <c r="U703" s="646"/>
      <c r="V703" s="646"/>
      <c r="W703" s="646"/>
      <c r="X703" s="646"/>
      <c r="Y703" s="646"/>
      <c r="AA703" s="646"/>
    </row>
    <row r="704" spans="1:27" s="369" customFormat="1">
      <c r="A704" s="735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  <c r="Q704" s="739"/>
      <c r="S704" s="646"/>
      <c r="T704" s="646"/>
      <c r="U704" s="646"/>
      <c r="V704" s="646"/>
      <c r="W704" s="646"/>
      <c r="X704" s="646"/>
      <c r="Y704" s="646"/>
      <c r="AA704" s="646"/>
    </row>
    <row r="705" spans="1:27" s="369" customFormat="1">
      <c r="A705" s="735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  <c r="Q705" s="739"/>
      <c r="S705" s="646"/>
      <c r="T705" s="646"/>
      <c r="U705" s="646"/>
      <c r="V705" s="646"/>
      <c r="W705" s="646"/>
      <c r="X705" s="646"/>
      <c r="Y705" s="646"/>
      <c r="AA705" s="646"/>
    </row>
    <row r="706" spans="1:27" s="369" customFormat="1">
      <c r="A706" s="735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  <c r="Q706" s="739"/>
      <c r="S706" s="646"/>
      <c r="T706" s="646"/>
      <c r="U706" s="646"/>
      <c r="V706" s="646"/>
      <c r="W706" s="646"/>
      <c r="X706" s="646"/>
      <c r="Y706" s="646"/>
      <c r="AA706" s="646"/>
    </row>
    <row r="707" spans="1:27" s="369" customFormat="1">
      <c r="A707" s="735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  <c r="Q707" s="739"/>
      <c r="S707" s="646"/>
      <c r="T707" s="646"/>
      <c r="U707" s="646"/>
      <c r="V707" s="646"/>
      <c r="W707" s="646"/>
      <c r="X707" s="646"/>
      <c r="Y707" s="646"/>
      <c r="AA707" s="646"/>
    </row>
    <row r="708" spans="1:27" s="369" customFormat="1">
      <c r="A708" s="735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  <c r="Q708" s="739"/>
      <c r="S708" s="646"/>
      <c r="T708" s="646"/>
      <c r="U708" s="646"/>
      <c r="V708" s="646"/>
      <c r="W708" s="646"/>
      <c r="X708" s="646"/>
      <c r="Y708" s="646"/>
      <c r="AA708" s="646"/>
    </row>
    <row r="709" spans="1:27" s="369" customFormat="1">
      <c r="A709" s="735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  <c r="Q709" s="739"/>
      <c r="S709" s="646"/>
      <c r="T709" s="646"/>
      <c r="U709" s="646"/>
      <c r="V709" s="646"/>
      <c r="W709" s="646"/>
      <c r="X709" s="646"/>
      <c r="Y709" s="646"/>
      <c r="AA709" s="646"/>
    </row>
    <row r="710" spans="1:27" s="369" customFormat="1">
      <c r="A710" s="735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  <c r="Q710" s="739"/>
      <c r="S710" s="646"/>
      <c r="T710" s="646"/>
      <c r="U710" s="646"/>
      <c r="V710" s="646"/>
      <c r="W710" s="646"/>
      <c r="X710" s="646"/>
      <c r="Y710" s="646"/>
      <c r="AA710" s="646"/>
    </row>
    <row r="711" spans="1:27" s="369" customFormat="1">
      <c r="A711" s="735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  <c r="Q711" s="739"/>
      <c r="S711" s="646"/>
      <c r="T711" s="646"/>
      <c r="U711" s="646"/>
      <c r="V711" s="646"/>
      <c r="W711" s="646"/>
      <c r="X711" s="646"/>
      <c r="Y711" s="646"/>
      <c r="AA711" s="646"/>
    </row>
    <row r="712" spans="1:27" s="369" customFormat="1">
      <c r="A712" s="735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  <c r="Q712" s="739"/>
      <c r="S712" s="646"/>
      <c r="T712" s="646"/>
      <c r="U712" s="646"/>
      <c r="V712" s="646"/>
      <c r="W712" s="646"/>
      <c r="X712" s="646"/>
      <c r="Y712" s="646"/>
      <c r="AA712" s="646"/>
    </row>
    <row r="713" spans="1:27" s="369" customFormat="1">
      <c r="A713" s="735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  <c r="Q713" s="739"/>
      <c r="S713" s="646"/>
      <c r="T713" s="646"/>
      <c r="U713" s="646"/>
      <c r="V713" s="646"/>
      <c r="W713" s="646"/>
      <c r="X713" s="646"/>
      <c r="Y713" s="646"/>
      <c r="AA713" s="646"/>
    </row>
    <row r="714" spans="1:27" s="369" customFormat="1">
      <c r="A714" s="735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  <c r="Q714" s="739"/>
      <c r="S714" s="646"/>
      <c r="T714" s="646"/>
      <c r="U714" s="646"/>
      <c r="V714" s="646"/>
      <c r="W714" s="646"/>
      <c r="X714" s="646"/>
      <c r="Y714" s="646"/>
      <c r="AA714" s="646"/>
    </row>
    <row r="715" spans="1:27" s="369" customFormat="1">
      <c r="A715" s="735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  <c r="Q715" s="739"/>
      <c r="S715" s="646"/>
      <c r="T715" s="646"/>
      <c r="U715" s="646"/>
      <c r="V715" s="646"/>
      <c r="W715" s="646"/>
      <c r="X715" s="646"/>
      <c r="Y715" s="646"/>
      <c r="AA715" s="646"/>
    </row>
    <row r="716" spans="1:27" s="369" customFormat="1">
      <c r="A716" s="735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  <c r="Q716" s="739"/>
      <c r="S716" s="646"/>
      <c r="T716" s="646"/>
      <c r="U716" s="646"/>
      <c r="V716" s="646"/>
      <c r="W716" s="646"/>
      <c r="X716" s="646"/>
      <c r="Y716" s="646"/>
      <c r="AA716" s="646"/>
    </row>
    <row r="717" spans="1:27" s="369" customFormat="1">
      <c r="A717" s="735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  <c r="Q717" s="739"/>
      <c r="S717" s="646"/>
      <c r="T717" s="646"/>
      <c r="U717" s="646"/>
      <c r="V717" s="646"/>
      <c r="W717" s="646"/>
      <c r="X717" s="646"/>
      <c r="Y717" s="646"/>
      <c r="AA717" s="646"/>
    </row>
    <row r="718" spans="1:27" s="369" customFormat="1">
      <c r="A718" s="735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  <c r="Q718" s="739"/>
      <c r="S718" s="646"/>
      <c r="T718" s="646"/>
      <c r="U718" s="646"/>
      <c r="V718" s="646"/>
      <c r="W718" s="646"/>
      <c r="X718" s="646"/>
      <c r="Y718" s="646"/>
      <c r="AA718" s="646"/>
    </row>
    <row r="719" spans="1:27" s="369" customFormat="1">
      <c r="A719" s="735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  <c r="Q719" s="739"/>
      <c r="S719" s="646"/>
      <c r="T719" s="646"/>
      <c r="U719" s="646"/>
      <c r="V719" s="646"/>
      <c r="W719" s="646"/>
      <c r="X719" s="646"/>
      <c r="Y719" s="646"/>
      <c r="AA719" s="646"/>
    </row>
    <row r="720" spans="1:27" s="369" customFormat="1">
      <c r="A720" s="735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  <c r="Q720" s="739"/>
      <c r="S720" s="646"/>
      <c r="T720" s="646"/>
      <c r="U720" s="646"/>
      <c r="V720" s="646"/>
      <c r="W720" s="646"/>
      <c r="X720" s="646"/>
      <c r="Y720" s="646"/>
      <c r="AA720" s="646"/>
    </row>
    <row r="721" spans="1:27" s="369" customFormat="1">
      <c r="A721" s="735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  <c r="Q721" s="739"/>
      <c r="S721" s="646"/>
      <c r="T721" s="646"/>
      <c r="U721" s="646"/>
      <c r="V721" s="646"/>
      <c r="W721" s="646"/>
      <c r="X721" s="646"/>
      <c r="Y721" s="646"/>
      <c r="AA721" s="646"/>
    </row>
    <row r="722" spans="1:27" s="369" customFormat="1">
      <c r="A722" s="735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  <c r="Q722" s="739"/>
      <c r="S722" s="646"/>
      <c r="T722" s="646"/>
      <c r="U722" s="646"/>
      <c r="V722" s="646"/>
      <c r="W722" s="646"/>
      <c r="X722" s="646"/>
      <c r="Y722" s="646"/>
      <c r="AA722" s="646"/>
    </row>
    <row r="723" spans="1:27" s="369" customFormat="1">
      <c r="A723" s="735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  <c r="Q723" s="739"/>
      <c r="S723" s="646"/>
      <c r="T723" s="646"/>
      <c r="U723" s="646"/>
      <c r="V723" s="646"/>
      <c r="W723" s="646"/>
      <c r="X723" s="646"/>
      <c r="Y723" s="646"/>
      <c r="AA723" s="646"/>
    </row>
    <row r="724" spans="1:27" s="369" customFormat="1">
      <c r="A724" s="735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  <c r="Q724" s="739"/>
      <c r="S724" s="646"/>
      <c r="T724" s="646"/>
      <c r="U724" s="646"/>
      <c r="V724" s="646"/>
      <c r="W724" s="646"/>
      <c r="X724" s="646"/>
      <c r="Y724" s="646"/>
      <c r="AA724" s="646"/>
    </row>
    <row r="725" spans="1:27" s="369" customFormat="1">
      <c r="A725" s="735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  <c r="Q725" s="739"/>
      <c r="S725" s="646"/>
      <c r="T725" s="646"/>
      <c r="U725" s="646"/>
      <c r="V725" s="646"/>
      <c r="W725" s="646"/>
      <c r="X725" s="646"/>
      <c r="Y725" s="646"/>
      <c r="AA725" s="646"/>
    </row>
    <row r="726" spans="1:27" s="369" customFormat="1">
      <c r="A726" s="735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  <c r="Q726" s="739"/>
      <c r="S726" s="646"/>
      <c r="T726" s="646"/>
      <c r="U726" s="646"/>
      <c r="V726" s="646"/>
      <c r="W726" s="646"/>
      <c r="X726" s="646"/>
      <c r="Y726" s="646"/>
      <c r="AA726" s="646"/>
    </row>
    <row r="727" spans="1:27" s="369" customFormat="1">
      <c r="A727" s="735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  <c r="Q727" s="739"/>
      <c r="S727" s="646"/>
      <c r="T727" s="646"/>
      <c r="U727" s="646"/>
      <c r="V727" s="646"/>
      <c r="W727" s="646"/>
      <c r="X727" s="646"/>
      <c r="Y727" s="646"/>
      <c r="AA727" s="646"/>
    </row>
    <row r="728" spans="1:27" s="369" customFormat="1">
      <c r="A728" s="735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  <c r="Q728" s="739"/>
      <c r="S728" s="646"/>
      <c r="T728" s="646"/>
      <c r="U728" s="646"/>
      <c r="V728" s="646"/>
      <c r="W728" s="646"/>
      <c r="X728" s="646"/>
      <c r="Y728" s="646"/>
      <c r="AA728" s="646"/>
    </row>
    <row r="729" spans="1:27" s="369" customFormat="1">
      <c r="A729" s="735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  <c r="Q729" s="739"/>
      <c r="S729" s="646"/>
      <c r="T729" s="646"/>
      <c r="U729" s="646"/>
      <c r="V729" s="646"/>
      <c r="W729" s="646"/>
      <c r="X729" s="646"/>
      <c r="Y729" s="646"/>
      <c r="AA729" s="646"/>
    </row>
    <row r="730" spans="1:27" s="369" customFormat="1">
      <c r="A730" s="735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  <c r="Q730" s="739"/>
      <c r="S730" s="646"/>
      <c r="T730" s="646"/>
      <c r="U730" s="646"/>
      <c r="V730" s="646"/>
      <c r="W730" s="646"/>
      <c r="X730" s="646"/>
      <c r="Y730" s="646"/>
      <c r="AA730" s="646"/>
    </row>
    <row r="731" spans="1:27" s="369" customFormat="1">
      <c r="A731" s="735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  <c r="Q731" s="739"/>
      <c r="S731" s="646"/>
      <c r="T731" s="646"/>
      <c r="U731" s="646"/>
      <c r="V731" s="646"/>
      <c r="W731" s="646"/>
      <c r="X731" s="646"/>
      <c r="Y731" s="646"/>
      <c r="AA731" s="646"/>
    </row>
    <row r="732" spans="1:27" s="369" customFormat="1">
      <c r="A732" s="735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  <c r="Q732" s="739"/>
      <c r="S732" s="646"/>
      <c r="T732" s="646"/>
      <c r="U732" s="646"/>
      <c r="V732" s="646"/>
      <c r="W732" s="646"/>
      <c r="X732" s="646"/>
      <c r="Y732" s="646"/>
      <c r="AA732" s="646"/>
    </row>
    <row r="733" spans="1:27" s="369" customFormat="1">
      <c r="A733" s="735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  <c r="Q733" s="739"/>
      <c r="S733" s="646"/>
      <c r="T733" s="646"/>
      <c r="U733" s="646"/>
      <c r="V733" s="646"/>
      <c r="W733" s="646"/>
      <c r="X733" s="646"/>
      <c r="Y733" s="646"/>
      <c r="AA733" s="646"/>
    </row>
    <row r="734" spans="1:27" s="369" customFormat="1">
      <c r="A734" s="735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  <c r="Q734" s="739"/>
      <c r="S734" s="646"/>
      <c r="T734" s="646"/>
      <c r="U734" s="646"/>
      <c r="V734" s="646"/>
      <c r="W734" s="646"/>
      <c r="X734" s="646"/>
      <c r="Y734" s="646"/>
      <c r="AA734" s="646"/>
    </row>
    <row r="735" spans="1:27" s="369" customFormat="1">
      <c r="A735" s="735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  <c r="Q735" s="739"/>
      <c r="S735" s="646"/>
      <c r="T735" s="646"/>
      <c r="U735" s="646"/>
      <c r="V735" s="646"/>
      <c r="W735" s="646"/>
      <c r="X735" s="646"/>
      <c r="Y735" s="646"/>
      <c r="AA735" s="646"/>
    </row>
    <row r="736" spans="1:27" s="369" customFormat="1">
      <c r="A736" s="735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  <c r="Q736" s="739"/>
      <c r="S736" s="646"/>
      <c r="T736" s="646"/>
      <c r="U736" s="646"/>
      <c r="V736" s="646"/>
      <c r="W736" s="646"/>
      <c r="X736" s="646"/>
      <c r="Y736" s="646"/>
      <c r="AA736" s="646"/>
    </row>
    <row r="737" spans="1:27" s="369" customFormat="1">
      <c r="A737" s="735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  <c r="Q737" s="739"/>
      <c r="S737" s="646"/>
      <c r="T737" s="646"/>
      <c r="U737" s="646"/>
      <c r="V737" s="646"/>
      <c r="W737" s="646"/>
      <c r="X737" s="646"/>
      <c r="Y737" s="646"/>
      <c r="AA737" s="646"/>
    </row>
    <row r="738" spans="1:27" s="369" customFormat="1">
      <c r="A738" s="735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  <c r="Q738" s="739"/>
      <c r="S738" s="646"/>
      <c r="T738" s="646"/>
      <c r="U738" s="646"/>
      <c r="V738" s="646"/>
      <c r="W738" s="646"/>
      <c r="X738" s="646"/>
      <c r="Y738" s="646"/>
      <c r="AA738" s="646"/>
    </row>
    <row r="739" spans="1:27" s="369" customFormat="1">
      <c r="A739" s="735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  <c r="Q739" s="739"/>
      <c r="S739" s="646"/>
      <c r="T739" s="646"/>
      <c r="U739" s="646"/>
      <c r="V739" s="646"/>
      <c r="W739" s="646"/>
      <c r="X739" s="646"/>
      <c r="Y739" s="646"/>
      <c r="AA739" s="646"/>
    </row>
    <row r="740" spans="1:27" s="369" customFormat="1">
      <c r="A740" s="735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  <c r="Q740" s="739"/>
      <c r="S740" s="646"/>
      <c r="T740" s="646"/>
      <c r="U740" s="646"/>
      <c r="V740" s="646"/>
      <c r="W740" s="646"/>
      <c r="X740" s="646"/>
      <c r="Y740" s="646"/>
      <c r="AA740" s="646"/>
    </row>
    <row r="741" spans="1:27" s="369" customFormat="1">
      <c r="A741" s="735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  <c r="Q741" s="739"/>
      <c r="S741" s="646"/>
      <c r="T741" s="646"/>
      <c r="U741" s="646"/>
      <c r="V741" s="646"/>
      <c r="W741" s="646"/>
      <c r="X741" s="646"/>
      <c r="Y741" s="646"/>
      <c r="AA741" s="646"/>
    </row>
    <row r="742" spans="1:27" s="369" customFormat="1">
      <c r="A742" s="735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  <c r="Q742" s="739"/>
      <c r="S742" s="646"/>
      <c r="T742" s="646"/>
      <c r="U742" s="646"/>
      <c r="V742" s="646"/>
      <c r="W742" s="646"/>
      <c r="X742" s="646"/>
      <c r="Y742" s="646"/>
      <c r="AA742" s="646"/>
    </row>
    <row r="743" spans="1:27" s="369" customFormat="1">
      <c r="A743" s="735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  <c r="Q743" s="739"/>
      <c r="S743" s="646"/>
      <c r="T743" s="646"/>
      <c r="U743" s="646"/>
      <c r="V743" s="646"/>
      <c r="W743" s="646"/>
      <c r="X743" s="646"/>
      <c r="Y743" s="646"/>
      <c r="AA743" s="646"/>
    </row>
    <row r="744" spans="1:27" s="369" customFormat="1">
      <c r="A744" s="735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  <c r="Q744" s="739"/>
      <c r="S744" s="646"/>
      <c r="T744" s="646"/>
      <c r="U744" s="646"/>
      <c r="V744" s="646"/>
      <c r="W744" s="646"/>
      <c r="X744" s="646"/>
      <c r="Y744" s="646"/>
      <c r="AA744" s="646"/>
    </row>
    <row r="745" spans="1:27" s="369" customFormat="1">
      <c r="A745" s="735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  <c r="Q745" s="739"/>
      <c r="S745" s="646"/>
      <c r="T745" s="646"/>
      <c r="U745" s="646"/>
      <c r="V745" s="646"/>
      <c r="W745" s="646"/>
      <c r="X745" s="646"/>
      <c r="Y745" s="646"/>
      <c r="AA745" s="646"/>
    </row>
    <row r="746" spans="1:27" s="369" customFormat="1">
      <c r="A746" s="735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  <c r="Q746" s="739"/>
      <c r="S746" s="646"/>
      <c r="T746" s="646"/>
      <c r="U746" s="646"/>
      <c r="V746" s="646"/>
      <c r="W746" s="646"/>
      <c r="X746" s="646"/>
      <c r="Y746" s="646"/>
      <c r="AA746" s="646"/>
    </row>
    <row r="747" spans="1:27" s="369" customFormat="1">
      <c r="A747" s="735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  <c r="Q747" s="739"/>
      <c r="S747" s="646"/>
      <c r="T747" s="646"/>
      <c r="U747" s="646"/>
      <c r="V747" s="646"/>
      <c r="W747" s="646"/>
      <c r="X747" s="646"/>
      <c r="Y747" s="646"/>
      <c r="AA747" s="646"/>
    </row>
    <row r="748" spans="1:27" s="369" customFormat="1">
      <c r="A748" s="735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  <c r="Q748" s="739"/>
      <c r="S748" s="646"/>
      <c r="T748" s="646"/>
      <c r="U748" s="646"/>
      <c r="V748" s="646"/>
      <c r="W748" s="646"/>
      <c r="X748" s="646"/>
      <c r="Y748" s="646"/>
      <c r="AA748" s="646"/>
    </row>
    <row r="749" spans="1:27" s="369" customFormat="1">
      <c r="A749" s="735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  <c r="Q749" s="739"/>
      <c r="S749" s="646"/>
      <c r="T749" s="646"/>
      <c r="U749" s="646"/>
      <c r="V749" s="646"/>
      <c r="W749" s="646"/>
      <c r="X749" s="646"/>
      <c r="Y749" s="646"/>
      <c r="AA749" s="646"/>
    </row>
    <row r="750" spans="1:27" s="369" customFormat="1">
      <c r="A750" s="735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  <c r="Q750" s="739"/>
      <c r="S750" s="646"/>
      <c r="T750" s="646"/>
      <c r="U750" s="646"/>
      <c r="V750" s="646"/>
      <c r="W750" s="646"/>
      <c r="X750" s="646"/>
      <c r="Y750" s="646"/>
      <c r="AA750" s="646"/>
    </row>
    <row r="751" spans="1:27" s="369" customFormat="1">
      <c r="A751" s="735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  <c r="Q751" s="739"/>
      <c r="S751" s="646"/>
      <c r="T751" s="646"/>
      <c r="U751" s="646"/>
      <c r="V751" s="646"/>
      <c r="W751" s="646"/>
      <c r="X751" s="646"/>
      <c r="Y751" s="646"/>
      <c r="AA751" s="646"/>
    </row>
    <row r="752" spans="1:27" s="369" customFormat="1">
      <c r="A752" s="735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  <c r="Q752" s="739"/>
      <c r="S752" s="646"/>
      <c r="T752" s="646"/>
      <c r="U752" s="646"/>
      <c r="V752" s="646"/>
      <c r="W752" s="646"/>
      <c r="X752" s="646"/>
      <c r="Y752" s="646"/>
      <c r="AA752" s="646"/>
    </row>
    <row r="753" spans="1:27" s="369" customFormat="1">
      <c r="A753" s="735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  <c r="Q753" s="739"/>
      <c r="S753" s="646"/>
      <c r="T753" s="646"/>
      <c r="U753" s="646"/>
      <c r="V753" s="646"/>
      <c r="W753" s="646"/>
      <c r="X753" s="646"/>
      <c r="Y753" s="646"/>
      <c r="AA753" s="646"/>
    </row>
    <row r="754" spans="1:27" s="369" customFormat="1">
      <c r="A754" s="735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  <c r="Q754" s="739"/>
      <c r="S754" s="646"/>
      <c r="T754" s="646"/>
      <c r="U754" s="646"/>
      <c r="V754" s="646"/>
      <c r="W754" s="646"/>
      <c r="X754" s="646"/>
      <c r="Y754" s="646"/>
      <c r="AA754" s="646"/>
    </row>
    <row r="755" spans="1:27" s="369" customFormat="1">
      <c r="A755" s="735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  <c r="Q755" s="739"/>
      <c r="S755" s="646"/>
      <c r="T755" s="646"/>
      <c r="U755" s="646"/>
      <c r="V755" s="646"/>
      <c r="W755" s="646"/>
      <c r="X755" s="646"/>
      <c r="Y755" s="646"/>
      <c r="AA755" s="646"/>
    </row>
    <row r="756" spans="1:27" s="369" customFormat="1">
      <c r="A756" s="735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  <c r="Q756" s="739"/>
      <c r="S756" s="646"/>
      <c r="T756" s="646"/>
      <c r="U756" s="646"/>
      <c r="V756" s="646"/>
      <c r="W756" s="646"/>
      <c r="X756" s="646"/>
      <c r="Y756" s="646"/>
      <c r="AA756" s="646"/>
    </row>
    <row r="757" spans="1:27" s="369" customFormat="1">
      <c r="A757" s="735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  <c r="Q757" s="739"/>
      <c r="S757" s="646"/>
      <c r="T757" s="646"/>
      <c r="U757" s="646"/>
      <c r="V757" s="646"/>
      <c r="W757" s="646"/>
      <c r="X757" s="646"/>
      <c r="Y757" s="646"/>
      <c r="AA757" s="646"/>
    </row>
    <row r="758" spans="1:27" s="369" customFormat="1">
      <c r="A758" s="735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  <c r="Q758" s="739"/>
      <c r="S758" s="646"/>
      <c r="T758" s="646"/>
      <c r="U758" s="646"/>
      <c r="V758" s="646"/>
      <c r="W758" s="646"/>
      <c r="X758" s="646"/>
      <c r="Y758" s="646"/>
      <c r="AA758" s="646"/>
    </row>
    <row r="759" spans="1:27" s="369" customFormat="1">
      <c r="A759" s="735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  <c r="Q759" s="739"/>
      <c r="S759" s="646"/>
      <c r="T759" s="646"/>
      <c r="U759" s="646"/>
      <c r="V759" s="646"/>
      <c r="W759" s="646"/>
      <c r="X759" s="646"/>
      <c r="Y759" s="646"/>
      <c r="AA759" s="646"/>
    </row>
    <row r="760" spans="1:27" s="369" customFormat="1">
      <c r="A760" s="735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  <c r="Q760" s="739"/>
      <c r="S760" s="646"/>
      <c r="T760" s="646"/>
      <c r="U760" s="646"/>
      <c r="V760" s="646"/>
      <c r="W760" s="646"/>
      <c r="X760" s="646"/>
      <c r="Y760" s="646"/>
      <c r="AA760" s="646"/>
    </row>
    <row r="761" spans="1:27" s="369" customFormat="1">
      <c r="A761" s="735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  <c r="Q761" s="739"/>
      <c r="S761" s="646"/>
      <c r="T761" s="646"/>
      <c r="U761" s="646"/>
      <c r="V761" s="646"/>
      <c r="W761" s="646"/>
      <c r="X761" s="646"/>
      <c r="Y761" s="646"/>
      <c r="AA761" s="646"/>
    </row>
    <row r="762" spans="1:27" s="369" customFormat="1">
      <c r="A762" s="735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  <c r="Q762" s="739"/>
      <c r="S762" s="646"/>
      <c r="T762" s="646"/>
      <c r="U762" s="646"/>
      <c r="V762" s="646"/>
      <c r="W762" s="646"/>
      <c r="X762" s="646"/>
      <c r="Y762" s="646"/>
      <c r="AA762" s="646"/>
    </row>
    <row r="763" spans="1:27" s="369" customFormat="1">
      <c r="A763" s="735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  <c r="Q763" s="739"/>
      <c r="S763" s="646"/>
      <c r="T763" s="646"/>
      <c r="U763" s="646"/>
      <c r="V763" s="646"/>
      <c r="W763" s="646"/>
      <c r="X763" s="646"/>
      <c r="Y763" s="646"/>
      <c r="AA763" s="646"/>
    </row>
    <row r="764" spans="1:27" s="369" customFormat="1">
      <c r="A764" s="735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  <c r="Q764" s="739"/>
      <c r="S764" s="646"/>
      <c r="T764" s="646"/>
      <c r="U764" s="646"/>
      <c r="V764" s="646"/>
      <c r="W764" s="646"/>
      <c r="X764" s="646"/>
      <c r="Y764" s="646"/>
      <c r="AA764" s="646"/>
    </row>
    <row r="765" spans="1:27" s="369" customFormat="1">
      <c r="A765" s="735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  <c r="Q765" s="739"/>
      <c r="S765" s="646"/>
      <c r="T765" s="646"/>
      <c r="U765" s="646"/>
      <c r="V765" s="646"/>
      <c r="W765" s="646"/>
      <c r="X765" s="646"/>
      <c r="Y765" s="646"/>
      <c r="AA765" s="646"/>
    </row>
    <row r="766" spans="1:27" s="369" customFormat="1">
      <c r="A766" s="735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  <c r="Q766" s="739"/>
      <c r="S766" s="646"/>
      <c r="T766" s="646"/>
      <c r="U766" s="646"/>
      <c r="V766" s="646"/>
      <c r="W766" s="646"/>
      <c r="X766" s="646"/>
      <c r="Y766" s="646"/>
      <c r="AA766" s="646"/>
    </row>
    <row r="767" spans="1:27" s="369" customFormat="1">
      <c r="A767" s="735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  <c r="Q767" s="739"/>
      <c r="S767" s="646"/>
      <c r="T767" s="646"/>
      <c r="U767" s="646"/>
      <c r="V767" s="646"/>
      <c r="W767" s="646"/>
      <c r="X767" s="646"/>
      <c r="Y767" s="646"/>
      <c r="AA767" s="646"/>
    </row>
    <row r="768" spans="1:27" s="369" customFormat="1">
      <c r="A768" s="735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  <c r="Q768" s="739"/>
      <c r="S768" s="646"/>
      <c r="T768" s="646"/>
      <c r="U768" s="646"/>
      <c r="V768" s="646"/>
      <c r="W768" s="646"/>
      <c r="X768" s="646"/>
      <c r="Y768" s="646"/>
      <c r="AA768" s="646"/>
    </row>
    <row r="769" spans="1:27" s="369" customFormat="1">
      <c r="A769" s="735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  <c r="Q769" s="739"/>
      <c r="S769" s="646"/>
      <c r="T769" s="646"/>
      <c r="U769" s="646"/>
      <c r="V769" s="646"/>
      <c r="W769" s="646"/>
      <c r="X769" s="646"/>
      <c r="Y769" s="646"/>
      <c r="AA769" s="646"/>
    </row>
    <row r="770" spans="1:27" s="369" customFormat="1">
      <c r="A770" s="735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  <c r="Q770" s="739"/>
      <c r="S770" s="646"/>
      <c r="T770" s="646"/>
      <c r="U770" s="646"/>
      <c r="V770" s="646"/>
      <c r="W770" s="646"/>
      <c r="X770" s="646"/>
      <c r="Y770" s="646"/>
      <c r="AA770" s="646"/>
    </row>
    <row r="771" spans="1:27" s="369" customFormat="1">
      <c r="A771" s="735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  <c r="Q771" s="739"/>
      <c r="S771" s="646"/>
      <c r="T771" s="646"/>
      <c r="U771" s="646"/>
      <c r="V771" s="646"/>
      <c r="W771" s="646"/>
      <c r="X771" s="646"/>
      <c r="Y771" s="646"/>
      <c r="AA771" s="646"/>
    </row>
    <row r="772" spans="1:27" s="369" customFormat="1">
      <c r="A772" s="735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  <c r="Q772" s="739"/>
      <c r="S772" s="646"/>
      <c r="T772" s="646"/>
      <c r="U772" s="646"/>
      <c r="V772" s="646"/>
      <c r="W772" s="646"/>
      <c r="X772" s="646"/>
      <c r="Y772" s="646"/>
      <c r="AA772" s="646"/>
    </row>
    <row r="773" spans="1:27" s="369" customFormat="1">
      <c r="A773" s="735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  <c r="Q773" s="739"/>
      <c r="S773" s="646"/>
      <c r="T773" s="646"/>
      <c r="U773" s="646"/>
      <c r="V773" s="646"/>
      <c r="W773" s="646"/>
      <c r="X773" s="646"/>
      <c r="Y773" s="646"/>
      <c r="AA773" s="646"/>
    </row>
    <row r="774" spans="1:27" s="369" customFormat="1">
      <c r="A774" s="735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  <c r="Q774" s="739"/>
      <c r="S774" s="646"/>
      <c r="T774" s="646"/>
      <c r="U774" s="646"/>
      <c r="V774" s="646"/>
      <c r="W774" s="646"/>
      <c r="X774" s="646"/>
      <c r="Y774" s="646"/>
      <c r="AA774" s="646"/>
    </row>
    <row r="775" spans="1:27" s="369" customFormat="1">
      <c r="A775" s="735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  <c r="Q775" s="739"/>
      <c r="S775" s="646"/>
      <c r="T775" s="646"/>
      <c r="U775" s="646"/>
      <c r="V775" s="646"/>
      <c r="W775" s="646"/>
      <c r="X775" s="646"/>
      <c r="Y775" s="646"/>
      <c r="AA775" s="646"/>
    </row>
    <row r="776" spans="1:27" s="369" customFormat="1">
      <c r="A776" s="735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  <c r="Q776" s="739"/>
      <c r="S776" s="646"/>
      <c r="T776" s="646"/>
      <c r="U776" s="646"/>
      <c r="V776" s="646"/>
      <c r="W776" s="646"/>
      <c r="X776" s="646"/>
      <c r="Y776" s="646"/>
      <c r="AA776" s="646"/>
    </row>
    <row r="777" spans="1:27" s="369" customFormat="1">
      <c r="A777" s="735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  <c r="Q777" s="739"/>
      <c r="S777" s="646"/>
      <c r="T777" s="646"/>
      <c r="U777" s="646"/>
      <c r="V777" s="646"/>
      <c r="W777" s="646"/>
      <c r="X777" s="646"/>
      <c r="Y777" s="646"/>
      <c r="AA777" s="646"/>
    </row>
    <row r="778" spans="1:27" s="369" customFormat="1">
      <c r="A778" s="735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  <c r="Q778" s="739"/>
      <c r="S778" s="646"/>
      <c r="T778" s="646"/>
      <c r="U778" s="646"/>
      <c r="V778" s="646"/>
      <c r="W778" s="646"/>
      <c r="X778" s="646"/>
      <c r="Y778" s="646"/>
      <c r="AA778" s="646"/>
    </row>
    <row r="779" spans="1:27" s="369" customFormat="1">
      <c r="A779" s="735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  <c r="Q779" s="739"/>
      <c r="S779" s="646"/>
      <c r="T779" s="646"/>
      <c r="U779" s="646"/>
      <c r="V779" s="646"/>
      <c r="W779" s="646"/>
      <c r="X779" s="646"/>
      <c r="Y779" s="646"/>
      <c r="AA779" s="646"/>
    </row>
    <row r="780" spans="1:27" s="369" customFormat="1">
      <c r="A780" s="735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  <c r="Q780" s="739"/>
      <c r="S780" s="646"/>
      <c r="T780" s="646"/>
      <c r="U780" s="646"/>
      <c r="V780" s="646"/>
      <c r="W780" s="646"/>
      <c r="X780" s="646"/>
      <c r="Y780" s="646"/>
      <c r="AA780" s="646"/>
    </row>
    <row r="781" spans="1:27" s="369" customFormat="1">
      <c r="A781" s="735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  <c r="Q781" s="739"/>
      <c r="S781" s="646"/>
      <c r="T781" s="646"/>
      <c r="U781" s="646"/>
      <c r="V781" s="646"/>
      <c r="W781" s="646"/>
      <c r="X781" s="646"/>
      <c r="Y781" s="646"/>
      <c r="AA781" s="646"/>
    </row>
    <row r="782" spans="1:27" s="369" customFormat="1">
      <c r="A782" s="735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  <c r="Q782" s="739"/>
      <c r="S782" s="646"/>
      <c r="T782" s="646"/>
      <c r="U782" s="646"/>
      <c r="V782" s="646"/>
      <c r="W782" s="646"/>
      <c r="X782" s="646"/>
      <c r="Y782" s="646"/>
      <c r="AA782" s="646"/>
    </row>
    <row r="783" spans="1:27" s="369" customFormat="1">
      <c r="A783" s="735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  <c r="Q783" s="739"/>
      <c r="S783" s="646"/>
      <c r="T783" s="646"/>
      <c r="U783" s="646"/>
      <c r="V783" s="646"/>
      <c r="W783" s="646"/>
      <c r="X783" s="646"/>
      <c r="Y783" s="646"/>
      <c r="AA783" s="646"/>
    </row>
    <row r="784" spans="1:27" s="369" customFormat="1">
      <c r="A784" s="735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  <c r="Q784" s="739"/>
      <c r="S784" s="646"/>
      <c r="T784" s="646"/>
      <c r="U784" s="646"/>
      <c r="V784" s="646"/>
      <c r="W784" s="646"/>
      <c r="X784" s="646"/>
      <c r="Y784" s="646"/>
      <c r="AA784" s="646"/>
    </row>
    <row r="785" spans="1:27" s="369" customFormat="1">
      <c r="A785" s="735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  <c r="Q785" s="739"/>
      <c r="S785" s="646"/>
      <c r="T785" s="646"/>
      <c r="U785" s="646"/>
      <c r="V785" s="646"/>
      <c r="W785" s="646"/>
      <c r="X785" s="646"/>
      <c r="Y785" s="646"/>
      <c r="AA785" s="646"/>
    </row>
    <row r="786" spans="1:27" s="369" customFormat="1">
      <c r="A786" s="735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  <c r="Q786" s="739"/>
      <c r="S786" s="646"/>
      <c r="T786" s="646"/>
      <c r="U786" s="646"/>
      <c r="V786" s="646"/>
      <c r="W786" s="646"/>
      <c r="X786" s="646"/>
      <c r="Y786" s="646"/>
      <c r="AA786" s="646"/>
    </row>
    <row r="787" spans="1:27" s="369" customFormat="1">
      <c r="A787" s="735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  <c r="Q787" s="739"/>
      <c r="S787" s="646"/>
      <c r="T787" s="646"/>
      <c r="U787" s="646"/>
      <c r="V787" s="646"/>
      <c r="W787" s="646"/>
      <c r="X787" s="646"/>
      <c r="Y787" s="646"/>
      <c r="AA787" s="646"/>
    </row>
    <row r="788" spans="1:27" s="369" customFormat="1">
      <c r="A788" s="735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  <c r="Q788" s="739"/>
      <c r="S788" s="646"/>
      <c r="T788" s="646"/>
      <c r="U788" s="646"/>
      <c r="V788" s="646"/>
      <c r="W788" s="646"/>
      <c r="X788" s="646"/>
      <c r="Y788" s="646"/>
      <c r="AA788" s="646"/>
    </row>
    <row r="789" spans="1:27" s="369" customFormat="1">
      <c r="A789" s="735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  <c r="Q789" s="739"/>
      <c r="S789" s="646"/>
      <c r="T789" s="646"/>
      <c r="U789" s="646"/>
      <c r="V789" s="646"/>
      <c r="W789" s="646"/>
      <c r="X789" s="646"/>
      <c r="Y789" s="646"/>
      <c r="AA789" s="646"/>
    </row>
    <row r="790" spans="1:27" s="369" customFormat="1">
      <c r="A790" s="735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  <c r="Q790" s="739"/>
      <c r="S790" s="646"/>
      <c r="T790" s="646"/>
      <c r="U790" s="646"/>
      <c r="V790" s="646"/>
      <c r="W790" s="646"/>
      <c r="X790" s="646"/>
      <c r="Y790" s="646"/>
      <c r="AA790" s="646"/>
    </row>
    <row r="791" spans="1:27" s="369" customFormat="1">
      <c r="A791" s="735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  <c r="Q791" s="739"/>
      <c r="S791" s="646"/>
      <c r="T791" s="646"/>
      <c r="U791" s="646"/>
      <c r="V791" s="646"/>
      <c r="W791" s="646"/>
      <c r="X791" s="646"/>
      <c r="Y791" s="646"/>
      <c r="AA791" s="646"/>
    </row>
    <row r="792" spans="1:27" s="369" customFormat="1">
      <c r="A792" s="735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  <c r="Q792" s="739"/>
      <c r="S792" s="646"/>
      <c r="T792" s="646"/>
      <c r="U792" s="646"/>
      <c r="V792" s="646"/>
      <c r="W792" s="646"/>
      <c r="X792" s="646"/>
      <c r="Y792" s="646"/>
      <c r="AA792" s="646"/>
    </row>
    <row r="793" spans="1:27" s="369" customFormat="1">
      <c r="A793" s="735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  <c r="Q793" s="739"/>
      <c r="S793" s="646"/>
      <c r="T793" s="646"/>
      <c r="U793" s="646"/>
      <c r="V793" s="646"/>
      <c r="W793" s="646"/>
      <c r="X793" s="646"/>
      <c r="Y793" s="646"/>
      <c r="AA793" s="646"/>
    </row>
    <row r="794" spans="1:27" s="369" customFormat="1">
      <c r="A794" s="735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  <c r="Q794" s="739"/>
      <c r="S794" s="646"/>
      <c r="T794" s="646"/>
      <c r="U794" s="646"/>
      <c r="V794" s="646"/>
      <c r="W794" s="646"/>
      <c r="X794" s="646"/>
      <c r="Y794" s="646"/>
      <c r="AA794" s="646"/>
    </row>
    <row r="795" spans="1:27" s="369" customFormat="1">
      <c r="A795" s="735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  <c r="Q795" s="739"/>
      <c r="S795" s="646"/>
      <c r="T795" s="646"/>
      <c r="U795" s="646"/>
      <c r="V795" s="646"/>
      <c r="W795" s="646"/>
      <c r="X795" s="646"/>
      <c r="Y795" s="646"/>
      <c r="AA795" s="646"/>
    </row>
    <row r="796" spans="1:27" s="369" customFormat="1">
      <c r="A796" s="735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  <c r="Q796" s="739"/>
      <c r="S796" s="646"/>
      <c r="T796" s="646"/>
      <c r="U796" s="646"/>
      <c r="V796" s="646"/>
      <c r="W796" s="646"/>
      <c r="X796" s="646"/>
      <c r="Y796" s="646"/>
      <c r="AA796" s="646"/>
    </row>
    <row r="797" spans="1:27" s="369" customFormat="1">
      <c r="A797" s="735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  <c r="Q797" s="739"/>
      <c r="S797" s="646"/>
      <c r="T797" s="646"/>
      <c r="U797" s="646"/>
      <c r="V797" s="646"/>
      <c r="W797" s="646"/>
      <c r="X797" s="646"/>
      <c r="Y797" s="646"/>
      <c r="AA797" s="646"/>
    </row>
    <row r="798" spans="1:27" s="369" customFormat="1">
      <c r="A798" s="735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  <c r="Q798" s="739"/>
      <c r="S798" s="646"/>
      <c r="T798" s="646"/>
      <c r="U798" s="646"/>
      <c r="V798" s="646"/>
      <c r="W798" s="646"/>
      <c r="X798" s="646"/>
      <c r="Y798" s="646"/>
      <c r="AA798" s="646"/>
    </row>
    <row r="799" spans="1:27" s="369" customFormat="1">
      <c r="A799" s="735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  <c r="Q799" s="739"/>
      <c r="S799" s="646"/>
      <c r="T799" s="646"/>
      <c r="U799" s="646"/>
      <c r="V799" s="646"/>
      <c r="W799" s="646"/>
      <c r="X799" s="646"/>
      <c r="Y799" s="646"/>
      <c r="AA799" s="646"/>
    </row>
    <row r="800" spans="1:27" s="369" customFormat="1">
      <c r="A800" s="735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  <c r="Q800" s="739"/>
      <c r="S800" s="646"/>
      <c r="T800" s="646"/>
      <c r="U800" s="646"/>
      <c r="V800" s="646"/>
      <c r="W800" s="646"/>
      <c r="X800" s="646"/>
      <c r="Y800" s="646"/>
      <c r="AA800" s="646"/>
    </row>
    <row r="801" spans="1:27" s="369" customFormat="1">
      <c r="A801" s="735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  <c r="Q801" s="739"/>
      <c r="S801" s="646"/>
      <c r="T801" s="646"/>
      <c r="U801" s="646"/>
      <c r="V801" s="646"/>
      <c r="W801" s="646"/>
      <c r="X801" s="646"/>
      <c r="Y801" s="646"/>
      <c r="AA801" s="646"/>
    </row>
    <row r="802" spans="1:27" s="369" customFormat="1">
      <c r="A802" s="735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  <c r="Q802" s="739"/>
      <c r="S802" s="646"/>
      <c r="T802" s="646"/>
      <c r="U802" s="646"/>
      <c r="V802" s="646"/>
      <c r="W802" s="646"/>
      <c r="X802" s="646"/>
      <c r="Y802" s="646"/>
      <c r="AA802" s="646"/>
    </row>
    <row r="803" spans="1:27" s="369" customFormat="1">
      <c r="A803" s="735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  <c r="Q803" s="739"/>
      <c r="S803" s="646"/>
      <c r="T803" s="646"/>
      <c r="U803" s="646"/>
      <c r="V803" s="646"/>
      <c r="W803" s="646"/>
      <c r="X803" s="646"/>
      <c r="Y803" s="646"/>
      <c r="AA803" s="646"/>
    </row>
    <row r="804" spans="1:27" s="369" customFormat="1">
      <c r="A804" s="735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  <c r="Q804" s="739"/>
      <c r="S804" s="646"/>
      <c r="T804" s="646"/>
      <c r="U804" s="646"/>
      <c r="V804" s="646"/>
      <c r="W804" s="646"/>
      <c r="X804" s="646"/>
      <c r="Y804" s="646"/>
      <c r="AA804" s="646"/>
    </row>
    <row r="805" spans="1:27" s="369" customFormat="1">
      <c r="A805" s="735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  <c r="Q805" s="739"/>
      <c r="S805" s="646"/>
      <c r="T805" s="646"/>
      <c r="U805" s="646"/>
      <c r="V805" s="646"/>
      <c r="W805" s="646"/>
      <c r="X805" s="646"/>
      <c r="Y805" s="646"/>
      <c r="AA805" s="646"/>
    </row>
    <row r="806" spans="1:27" s="369" customFormat="1">
      <c r="A806" s="735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  <c r="Q806" s="739"/>
      <c r="S806" s="646"/>
      <c r="T806" s="646"/>
      <c r="U806" s="646"/>
      <c r="V806" s="646"/>
      <c r="W806" s="646"/>
      <c r="X806" s="646"/>
      <c r="Y806" s="646"/>
      <c r="AA806" s="646"/>
    </row>
    <row r="807" spans="1:27" s="369" customFormat="1">
      <c r="A807" s="735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  <c r="Q807" s="739"/>
      <c r="S807" s="646"/>
      <c r="T807" s="646"/>
      <c r="U807" s="646"/>
      <c r="V807" s="646"/>
      <c r="W807" s="646"/>
      <c r="X807" s="646"/>
      <c r="Y807" s="646"/>
      <c r="AA807" s="646"/>
    </row>
    <row r="808" spans="1:27" s="369" customFormat="1">
      <c r="A808" s="735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  <c r="Q808" s="739"/>
      <c r="S808" s="646"/>
      <c r="T808" s="646"/>
      <c r="U808" s="646"/>
      <c r="V808" s="646"/>
      <c r="W808" s="646"/>
      <c r="X808" s="646"/>
      <c r="Y808" s="646"/>
      <c r="AA808" s="646"/>
    </row>
    <row r="809" spans="1:27" s="369" customFormat="1">
      <c r="A809" s="735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  <c r="Q809" s="739"/>
      <c r="S809" s="646"/>
      <c r="T809" s="646"/>
      <c r="U809" s="646"/>
      <c r="V809" s="646"/>
      <c r="W809" s="646"/>
      <c r="X809" s="646"/>
      <c r="Y809" s="646"/>
      <c r="AA809" s="646"/>
    </row>
    <row r="810" spans="1:27" s="369" customFormat="1">
      <c r="A810" s="735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  <c r="Q810" s="739"/>
      <c r="S810" s="646"/>
      <c r="T810" s="646"/>
      <c r="U810" s="646"/>
      <c r="V810" s="646"/>
      <c r="W810" s="646"/>
      <c r="X810" s="646"/>
      <c r="Y810" s="646"/>
      <c r="AA810" s="646"/>
    </row>
    <row r="811" spans="1:27" s="369" customFormat="1">
      <c r="A811" s="735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  <c r="Q811" s="739"/>
      <c r="S811" s="646"/>
      <c r="T811" s="646"/>
      <c r="U811" s="646"/>
      <c r="V811" s="646"/>
      <c r="W811" s="646"/>
      <c r="X811" s="646"/>
      <c r="Y811" s="646"/>
      <c r="AA811" s="646"/>
    </row>
    <row r="812" spans="1:27" s="369" customFormat="1">
      <c r="A812" s="735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  <c r="Q812" s="739"/>
      <c r="S812" s="646"/>
      <c r="T812" s="646"/>
      <c r="U812" s="646"/>
      <c r="V812" s="646"/>
      <c r="W812" s="646"/>
      <c r="X812" s="646"/>
      <c r="Y812" s="646"/>
      <c r="AA812" s="646"/>
    </row>
    <row r="813" spans="1:27" s="369" customFormat="1">
      <c r="A813" s="735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  <c r="Q813" s="739"/>
      <c r="S813" s="646"/>
      <c r="T813" s="646"/>
      <c r="U813" s="646"/>
      <c r="V813" s="646"/>
      <c r="W813" s="646"/>
      <c r="X813" s="646"/>
      <c r="Y813" s="646"/>
      <c r="AA813" s="646"/>
    </row>
    <row r="814" spans="1:27" s="369" customFormat="1">
      <c r="A814" s="735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  <c r="Q814" s="739"/>
      <c r="S814" s="646"/>
      <c r="T814" s="646"/>
      <c r="U814" s="646"/>
      <c r="V814" s="646"/>
      <c r="W814" s="646"/>
      <c r="X814" s="646"/>
      <c r="Y814" s="646"/>
      <c r="AA814" s="646"/>
    </row>
    <row r="815" spans="1:27" s="369" customFormat="1">
      <c r="A815" s="735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  <c r="Q815" s="739"/>
      <c r="S815" s="646"/>
      <c r="T815" s="646"/>
      <c r="U815" s="646"/>
      <c r="V815" s="646"/>
      <c r="W815" s="646"/>
      <c r="X815" s="646"/>
      <c r="Y815" s="646"/>
      <c r="AA815" s="646"/>
    </row>
    <row r="816" spans="1:27" s="369" customFormat="1">
      <c r="A816" s="735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  <c r="Q816" s="739"/>
      <c r="S816" s="646"/>
      <c r="T816" s="646"/>
      <c r="U816" s="646"/>
      <c r="V816" s="646"/>
      <c r="W816" s="646"/>
      <c r="X816" s="646"/>
      <c r="Y816" s="646"/>
      <c r="AA816" s="646"/>
    </row>
    <row r="817" spans="1:27" s="369" customFormat="1">
      <c r="A817" s="735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  <c r="Q817" s="739"/>
      <c r="S817" s="646"/>
      <c r="T817" s="646"/>
      <c r="U817" s="646"/>
      <c r="V817" s="646"/>
      <c r="W817" s="646"/>
      <c r="X817" s="646"/>
      <c r="Y817" s="646"/>
      <c r="AA817" s="646"/>
    </row>
    <row r="818" spans="1:27" s="369" customFormat="1">
      <c r="A818" s="735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  <c r="Q818" s="739"/>
      <c r="S818" s="646"/>
      <c r="T818" s="646"/>
      <c r="U818" s="646"/>
      <c r="V818" s="646"/>
      <c r="W818" s="646"/>
      <c r="X818" s="646"/>
      <c r="Y818" s="646"/>
      <c r="AA818" s="646"/>
    </row>
    <row r="819" spans="1:27" s="369" customFormat="1">
      <c r="A819" s="735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  <c r="Q819" s="739"/>
      <c r="S819" s="646"/>
      <c r="T819" s="646"/>
      <c r="U819" s="646"/>
      <c r="V819" s="646"/>
      <c r="W819" s="646"/>
      <c r="X819" s="646"/>
      <c r="Y819" s="646"/>
      <c r="AA819" s="646"/>
    </row>
    <row r="820" spans="1:27" s="369" customFormat="1">
      <c r="A820" s="735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  <c r="Q820" s="739"/>
      <c r="S820" s="646"/>
      <c r="T820" s="646"/>
      <c r="U820" s="646"/>
      <c r="V820" s="646"/>
      <c r="W820" s="646"/>
      <c r="X820" s="646"/>
      <c r="Y820" s="646"/>
      <c r="AA820" s="646"/>
    </row>
    <row r="821" spans="1:27" s="369" customFormat="1">
      <c r="A821" s="735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  <c r="Q821" s="739"/>
      <c r="S821" s="646"/>
      <c r="T821" s="646"/>
      <c r="U821" s="646"/>
      <c r="V821" s="646"/>
      <c r="W821" s="646"/>
      <c r="X821" s="646"/>
      <c r="Y821" s="646"/>
      <c r="AA821" s="646"/>
    </row>
    <row r="822" spans="1:27" s="369" customFormat="1">
      <c r="A822" s="735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  <c r="Q822" s="739"/>
      <c r="S822" s="646"/>
      <c r="T822" s="646"/>
      <c r="U822" s="646"/>
      <c r="V822" s="646"/>
      <c r="W822" s="646"/>
      <c r="X822" s="646"/>
      <c r="Y822" s="646"/>
      <c r="AA822" s="646"/>
    </row>
    <row r="823" spans="1:27" s="369" customFormat="1">
      <c r="A823" s="735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  <c r="Q823" s="739"/>
      <c r="S823" s="646"/>
      <c r="T823" s="646"/>
      <c r="U823" s="646"/>
      <c r="V823" s="646"/>
      <c r="W823" s="646"/>
      <c r="X823" s="646"/>
      <c r="Y823" s="646"/>
      <c r="AA823" s="646"/>
    </row>
    <row r="824" spans="1:27" s="369" customFormat="1">
      <c r="A824" s="735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  <c r="Q824" s="739"/>
      <c r="S824" s="646"/>
      <c r="T824" s="646"/>
      <c r="U824" s="646"/>
      <c r="V824" s="646"/>
      <c r="W824" s="646"/>
      <c r="X824" s="646"/>
      <c r="Y824" s="646"/>
      <c r="AA824" s="646"/>
    </row>
    <row r="825" spans="1:27" s="369" customFormat="1">
      <c r="A825" s="735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  <c r="Q825" s="739"/>
      <c r="S825" s="646"/>
      <c r="T825" s="646"/>
      <c r="U825" s="646"/>
      <c r="V825" s="646"/>
      <c r="W825" s="646"/>
      <c r="X825" s="646"/>
      <c r="Y825" s="646"/>
      <c r="AA825" s="646"/>
    </row>
    <row r="826" spans="1:27" s="369" customFormat="1">
      <c r="A826" s="735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  <c r="Q826" s="739"/>
      <c r="S826" s="646"/>
      <c r="T826" s="646"/>
      <c r="U826" s="646"/>
      <c r="V826" s="646"/>
      <c r="W826" s="646"/>
      <c r="X826" s="646"/>
      <c r="Y826" s="646"/>
      <c r="AA826" s="646"/>
    </row>
    <row r="827" spans="1:27" s="369" customFormat="1">
      <c r="A827" s="735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  <c r="Q827" s="739"/>
      <c r="S827" s="646"/>
      <c r="T827" s="646"/>
      <c r="U827" s="646"/>
      <c r="V827" s="646"/>
      <c r="W827" s="646"/>
      <c r="X827" s="646"/>
      <c r="Y827" s="646"/>
      <c r="AA827" s="646"/>
    </row>
    <row r="828" spans="1:27" s="369" customFormat="1">
      <c r="A828" s="735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  <c r="Q828" s="739"/>
      <c r="S828" s="646"/>
      <c r="T828" s="646"/>
      <c r="U828" s="646"/>
      <c r="V828" s="646"/>
      <c r="W828" s="646"/>
      <c r="X828" s="646"/>
      <c r="Y828" s="646"/>
      <c r="AA828" s="646"/>
    </row>
    <row r="829" spans="1:27" s="369" customFormat="1">
      <c r="A829" s="735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  <c r="Q829" s="739"/>
      <c r="S829" s="646"/>
      <c r="T829" s="646"/>
      <c r="U829" s="646"/>
      <c r="V829" s="646"/>
      <c r="W829" s="646"/>
      <c r="X829" s="646"/>
      <c r="Y829" s="646"/>
      <c r="AA829" s="646"/>
    </row>
    <row r="830" spans="1:27" s="369" customFormat="1">
      <c r="A830" s="735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  <c r="Q830" s="739"/>
      <c r="S830" s="646"/>
      <c r="T830" s="646"/>
      <c r="U830" s="646"/>
      <c r="V830" s="646"/>
      <c r="W830" s="646"/>
      <c r="X830" s="646"/>
      <c r="Y830" s="646"/>
      <c r="AA830" s="646"/>
    </row>
    <row r="831" spans="1:27" s="369" customFormat="1">
      <c r="A831" s="735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  <c r="Q831" s="739"/>
      <c r="S831" s="646"/>
      <c r="T831" s="646"/>
      <c r="U831" s="646"/>
      <c r="V831" s="646"/>
      <c r="W831" s="646"/>
      <c r="X831" s="646"/>
      <c r="Y831" s="646"/>
      <c r="AA831" s="646"/>
    </row>
    <row r="832" spans="1:27" s="369" customFormat="1">
      <c r="A832" s="735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  <c r="Q832" s="739"/>
      <c r="S832" s="646"/>
      <c r="T832" s="646"/>
      <c r="U832" s="646"/>
      <c r="V832" s="646"/>
      <c r="W832" s="646"/>
      <c r="X832" s="646"/>
      <c r="Y832" s="646"/>
      <c r="AA832" s="646"/>
    </row>
    <row r="833" spans="1:27" s="369" customFormat="1">
      <c r="A833" s="735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  <c r="Q833" s="739"/>
      <c r="S833" s="646"/>
      <c r="T833" s="646"/>
      <c r="U833" s="646"/>
      <c r="V833" s="646"/>
      <c r="W833" s="646"/>
      <c r="X833" s="646"/>
      <c r="Y833" s="646"/>
      <c r="AA833" s="646"/>
    </row>
    <row r="834" spans="1:27" s="369" customFormat="1">
      <c r="A834" s="735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  <c r="Q834" s="739"/>
      <c r="S834" s="646"/>
      <c r="T834" s="646"/>
      <c r="U834" s="646"/>
      <c r="V834" s="646"/>
      <c r="W834" s="646"/>
      <c r="X834" s="646"/>
      <c r="Y834" s="646"/>
      <c r="AA834" s="646"/>
    </row>
    <row r="835" spans="1:27" s="369" customFormat="1">
      <c r="A835" s="735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  <c r="Q835" s="739"/>
      <c r="S835" s="646"/>
      <c r="T835" s="646"/>
      <c r="U835" s="646"/>
      <c r="V835" s="646"/>
      <c r="W835" s="646"/>
      <c r="X835" s="646"/>
      <c r="Y835" s="646"/>
      <c r="AA835" s="646"/>
    </row>
    <row r="836" spans="1:27" s="369" customFormat="1">
      <c r="A836" s="735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  <c r="Q836" s="739"/>
      <c r="S836" s="646"/>
      <c r="T836" s="646"/>
      <c r="U836" s="646"/>
      <c r="V836" s="646"/>
      <c r="W836" s="646"/>
      <c r="X836" s="646"/>
      <c r="Y836" s="646"/>
      <c r="AA836" s="646"/>
    </row>
    <row r="837" spans="1:27" s="369" customFormat="1">
      <c r="A837" s="735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  <c r="Q837" s="739"/>
      <c r="S837" s="646"/>
      <c r="T837" s="646"/>
      <c r="U837" s="646"/>
      <c r="V837" s="646"/>
      <c r="W837" s="646"/>
      <c r="X837" s="646"/>
      <c r="Y837" s="646"/>
      <c r="AA837" s="646"/>
    </row>
    <row r="838" spans="1:27" s="369" customFormat="1">
      <c r="A838" s="735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  <c r="Q838" s="739"/>
      <c r="S838" s="646"/>
      <c r="T838" s="646"/>
      <c r="U838" s="646"/>
      <c r="V838" s="646"/>
      <c r="W838" s="646"/>
      <c r="X838" s="646"/>
      <c r="Y838" s="646"/>
      <c r="AA838" s="646"/>
    </row>
    <row r="839" spans="1:27" s="369" customFormat="1">
      <c r="A839" s="735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  <c r="Q839" s="739"/>
      <c r="S839" s="646"/>
      <c r="T839" s="646"/>
      <c r="U839" s="646"/>
      <c r="V839" s="646"/>
      <c r="W839" s="646"/>
      <c r="X839" s="646"/>
      <c r="Y839" s="646"/>
      <c r="AA839" s="646"/>
    </row>
    <row r="840" spans="1:27" s="369" customFormat="1">
      <c r="A840" s="735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  <c r="Q840" s="739"/>
      <c r="S840" s="646"/>
      <c r="T840" s="646"/>
      <c r="U840" s="646"/>
      <c r="V840" s="646"/>
      <c r="W840" s="646"/>
      <c r="X840" s="646"/>
      <c r="Y840" s="646"/>
      <c r="AA840" s="646"/>
    </row>
    <row r="841" spans="1:27" s="369" customFormat="1">
      <c r="A841" s="735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  <c r="Q841" s="739"/>
      <c r="S841" s="646"/>
      <c r="T841" s="646"/>
      <c r="U841" s="646"/>
      <c r="V841" s="646"/>
      <c r="W841" s="646"/>
      <c r="X841" s="646"/>
      <c r="Y841" s="646"/>
      <c r="AA841" s="646"/>
    </row>
    <row r="842" spans="1:27" s="369" customFormat="1">
      <c r="A842" s="735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  <c r="Q842" s="739"/>
      <c r="S842" s="646"/>
      <c r="T842" s="646"/>
      <c r="U842" s="646"/>
      <c r="V842" s="646"/>
      <c r="W842" s="646"/>
      <c r="X842" s="646"/>
      <c r="Y842" s="646"/>
      <c r="AA842" s="646"/>
    </row>
    <row r="843" spans="1:27" s="369" customFormat="1">
      <c r="A843" s="735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  <c r="Q843" s="739"/>
      <c r="S843" s="646"/>
      <c r="T843" s="646"/>
      <c r="U843" s="646"/>
      <c r="V843" s="646"/>
      <c r="W843" s="646"/>
      <c r="X843" s="646"/>
      <c r="Y843" s="646"/>
      <c r="AA843" s="646"/>
    </row>
    <row r="844" spans="1:27" s="369" customFormat="1">
      <c r="A844" s="735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  <c r="Q844" s="739"/>
      <c r="S844" s="646"/>
      <c r="T844" s="646"/>
      <c r="U844" s="646"/>
      <c r="V844" s="646"/>
      <c r="W844" s="646"/>
      <c r="X844" s="646"/>
      <c r="Y844" s="646"/>
      <c r="AA844" s="646"/>
    </row>
    <row r="845" spans="1:27" s="369" customFormat="1">
      <c r="A845" s="735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  <c r="Q845" s="739"/>
      <c r="S845" s="646"/>
      <c r="T845" s="646"/>
      <c r="U845" s="646"/>
      <c r="V845" s="646"/>
      <c r="W845" s="646"/>
      <c r="X845" s="646"/>
      <c r="Y845" s="646"/>
      <c r="AA845" s="646"/>
    </row>
    <row r="846" spans="1:27" s="369" customFormat="1">
      <c r="A846" s="735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  <c r="Q846" s="739"/>
      <c r="S846" s="646"/>
      <c r="T846" s="646"/>
      <c r="U846" s="646"/>
      <c r="V846" s="646"/>
      <c r="W846" s="646"/>
      <c r="X846" s="646"/>
      <c r="Y846" s="646"/>
      <c r="AA846" s="646"/>
    </row>
    <row r="847" spans="1:27" s="369" customFormat="1">
      <c r="A847" s="735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  <c r="Q847" s="739"/>
      <c r="S847" s="646"/>
      <c r="T847" s="646"/>
      <c r="U847" s="646"/>
      <c r="V847" s="646"/>
      <c r="W847" s="646"/>
      <c r="X847" s="646"/>
      <c r="Y847" s="646"/>
      <c r="AA847" s="646"/>
    </row>
    <row r="848" spans="1:27" s="369" customFormat="1">
      <c r="A848" s="735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  <c r="Q848" s="739"/>
      <c r="S848" s="646"/>
      <c r="T848" s="646"/>
      <c r="U848" s="646"/>
      <c r="V848" s="646"/>
      <c r="W848" s="646"/>
      <c r="X848" s="646"/>
      <c r="Y848" s="646"/>
      <c r="AA848" s="646"/>
    </row>
    <row r="849" spans="1:27" s="369" customFormat="1">
      <c r="A849" s="735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  <c r="Q849" s="739"/>
      <c r="S849" s="646"/>
      <c r="T849" s="646"/>
      <c r="U849" s="646"/>
      <c r="V849" s="646"/>
      <c r="W849" s="646"/>
      <c r="X849" s="646"/>
      <c r="Y849" s="646"/>
      <c r="AA849" s="646"/>
    </row>
    <row r="850" spans="1:27" s="369" customFormat="1">
      <c r="A850" s="735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  <c r="Q850" s="739"/>
      <c r="S850" s="646"/>
      <c r="T850" s="646"/>
      <c r="U850" s="646"/>
      <c r="V850" s="646"/>
      <c r="W850" s="646"/>
      <c r="X850" s="646"/>
      <c r="Y850" s="646"/>
      <c r="AA850" s="646"/>
    </row>
    <row r="851" spans="1:27" s="369" customFormat="1">
      <c r="A851" s="735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  <c r="Q851" s="739"/>
      <c r="S851" s="646"/>
      <c r="T851" s="646"/>
      <c r="U851" s="646"/>
      <c r="V851" s="646"/>
      <c r="W851" s="646"/>
      <c r="X851" s="646"/>
      <c r="Y851" s="646"/>
      <c r="AA851" s="646"/>
    </row>
    <row r="852" spans="1:27" s="369" customFormat="1">
      <c r="A852" s="735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  <c r="Q852" s="739"/>
      <c r="S852" s="646"/>
      <c r="T852" s="646"/>
      <c r="U852" s="646"/>
      <c r="V852" s="646"/>
      <c r="W852" s="646"/>
      <c r="X852" s="646"/>
      <c r="Y852" s="646"/>
      <c r="AA852" s="646"/>
    </row>
    <row r="853" spans="1:27" s="369" customFormat="1">
      <c r="A853" s="735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  <c r="Q853" s="739"/>
      <c r="S853" s="646"/>
      <c r="T853" s="646"/>
      <c r="U853" s="646"/>
      <c r="V853" s="646"/>
      <c r="W853" s="646"/>
      <c r="X853" s="646"/>
      <c r="Y853" s="646"/>
      <c r="AA853" s="646"/>
    </row>
    <row r="854" spans="1:27" s="369" customFormat="1">
      <c r="A854" s="735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  <c r="Q854" s="739"/>
      <c r="S854" s="646"/>
      <c r="T854" s="646"/>
      <c r="U854" s="646"/>
      <c r="V854" s="646"/>
      <c r="W854" s="646"/>
      <c r="X854" s="646"/>
      <c r="Y854" s="646"/>
      <c r="AA854" s="646"/>
    </row>
    <row r="855" spans="1:27" s="369" customFormat="1">
      <c r="A855" s="735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  <c r="Q855" s="739"/>
      <c r="S855" s="646"/>
      <c r="T855" s="646"/>
      <c r="U855" s="646"/>
      <c r="V855" s="646"/>
      <c r="W855" s="646"/>
      <c r="X855" s="646"/>
      <c r="Y855" s="646"/>
      <c r="AA855" s="646"/>
    </row>
    <row r="856" spans="1:27" s="369" customFormat="1">
      <c r="A856" s="735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  <c r="Q856" s="739"/>
      <c r="S856" s="646"/>
      <c r="T856" s="646"/>
      <c r="U856" s="646"/>
      <c r="V856" s="646"/>
      <c r="W856" s="646"/>
      <c r="X856" s="646"/>
      <c r="Y856" s="646"/>
      <c r="AA856" s="646"/>
    </row>
    <row r="857" spans="1:27" s="369" customFormat="1">
      <c r="A857" s="735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  <c r="Q857" s="739"/>
      <c r="S857" s="646"/>
      <c r="T857" s="646"/>
      <c r="U857" s="646"/>
      <c r="V857" s="646"/>
      <c r="W857" s="646"/>
      <c r="X857" s="646"/>
      <c r="Y857" s="646"/>
      <c r="AA857" s="646"/>
    </row>
    <row r="858" spans="1:27" s="369" customFormat="1">
      <c r="A858" s="735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  <c r="Q858" s="739"/>
      <c r="S858" s="646"/>
      <c r="T858" s="646"/>
      <c r="U858" s="646"/>
      <c r="V858" s="646"/>
      <c r="W858" s="646"/>
      <c r="X858" s="646"/>
      <c r="Y858" s="646"/>
      <c r="AA858" s="646"/>
    </row>
    <row r="859" spans="1:27" s="369" customFormat="1">
      <c r="A859" s="735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  <c r="Q859" s="739"/>
      <c r="S859" s="646"/>
      <c r="T859" s="646"/>
      <c r="U859" s="646"/>
      <c r="V859" s="646"/>
      <c r="W859" s="646"/>
      <c r="X859" s="646"/>
      <c r="Y859" s="646"/>
      <c r="AA859" s="646"/>
    </row>
    <row r="860" spans="1:27" s="369" customFormat="1">
      <c r="A860" s="735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  <c r="Q860" s="739"/>
      <c r="S860" s="646"/>
      <c r="T860" s="646"/>
      <c r="U860" s="646"/>
      <c r="V860" s="646"/>
      <c r="W860" s="646"/>
      <c r="X860" s="646"/>
      <c r="Y860" s="646"/>
      <c r="AA860" s="646"/>
    </row>
    <row r="861" spans="1:27" s="369" customFormat="1">
      <c r="A861" s="735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  <c r="Q861" s="739"/>
      <c r="S861" s="646"/>
      <c r="T861" s="646"/>
      <c r="U861" s="646"/>
      <c r="V861" s="646"/>
      <c r="W861" s="646"/>
      <c r="X861" s="646"/>
      <c r="Y861" s="646"/>
      <c r="AA861" s="646"/>
    </row>
    <row r="862" spans="1:27" s="369" customFormat="1">
      <c r="A862" s="735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  <c r="Q862" s="739"/>
      <c r="S862" s="646"/>
      <c r="T862" s="646"/>
      <c r="U862" s="646"/>
      <c r="V862" s="646"/>
      <c r="W862" s="646"/>
      <c r="X862" s="646"/>
      <c r="Y862" s="646"/>
      <c r="AA862" s="646"/>
    </row>
    <row r="863" spans="1:27" s="369" customFormat="1">
      <c r="A863" s="735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  <c r="Q863" s="739"/>
      <c r="S863" s="646"/>
      <c r="T863" s="646"/>
      <c r="U863" s="646"/>
      <c r="V863" s="646"/>
      <c r="W863" s="646"/>
      <c r="X863" s="646"/>
      <c r="Y863" s="646"/>
      <c r="AA863" s="646"/>
    </row>
    <row r="864" spans="1:27" s="369" customFormat="1">
      <c r="A864" s="735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  <c r="Q864" s="739"/>
      <c r="S864" s="646"/>
      <c r="T864" s="646"/>
      <c r="U864" s="646"/>
      <c r="V864" s="646"/>
      <c r="W864" s="646"/>
      <c r="X864" s="646"/>
      <c r="Y864" s="646"/>
      <c r="AA864" s="646"/>
    </row>
    <row r="865" spans="1:27" s="369" customFormat="1">
      <c r="A865" s="735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  <c r="Q865" s="739"/>
      <c r="S865" s="646"/>
      <c r="T865" s="646"/>
      <c r="U865" s="646"/>
      <c r="V865" s="646"/>
      <c r="W865" s="646"/>
      <c r="X865" s="646"/>
      <c r="Y865" s="646"/>
      <c r="AA865" s="646"/>
    </row>
    <row r="866" spans="1:27" s="369" customFormat="1">
      <c r="A866" s="735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  <c r="Q866" s="739"/>
      <c r="S866" s="646"/>
      <c r="T866" s="646"/>
      <c r="U866" s="646"/>
      <c r="V866" s="646"/>
      <c r="W866" s="646"/>
      <c r="X866" s="646"/>
      <c r="Y866" s="646"/>
      <c r="AA866" s="646"/>
    </row>
    <row r="867" spans="1:27" s="369" customFormat="1">
      <c r="A867" s="735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  <c r="Q867" s="739"/>
      <c r="S867" s="646"/>
      <c r="T867" s="646"/>
      <c r="U867" s="646"/>
      <c r="V867" s="646"/>
      <c r="W867" s="646"/>
      <c r="X867" s="646"/>
      <c r="Y867" s="646"/>
      <c r="AA867" s="646"/>
    </row>
    <row r="868" spans="1:27" s="369" customFormat="1">
      <c r="A868" s="735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  <c r="Q868" s="739"/>
      <c r="S868" s="646"/>
      <c r="T868" s="646"/>
      <c r="U868" s="646"/>
      <c r="V868" s="646"/>
      <c r="W868" s="646"/>
      <c r="X868" s="646"/>
      <c r="Y868" s="646"/>
      <c r="AA868" s="646"/>
    </row>
    <row r="869" spans="1:27" s="369" customFormat="1">
      <c r="A869" s="735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  <c r="Q869" s="739"/>
      <c r="S869" s="646"/>
      <c r="T869" s="646"/>
      <c r="U869" s="646"/>
      <c r="V869" s="646"/>
      <c r="W869" s="646"/>
      <c r="X869" s="646"/>
      <c r="Y869" s="646"/>
      <c r="AA869" s="646"/>
    </row>
    <row r="870" spans="1:27" s="369" customFormat="1">
      <c r="A870" s="735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  <c r="Q870" s="739"/>
      <c r="S870" s="646"/>
      <c r="T870" s="646"/>
      <c r="U870" s="646"/>
      <c r="V870" s="646"/>
      <c r="W870" s="646"/>
      <c r="X870" s="646"/>
      <c r="Y870" s="646"/>
      <c r="AA870" s="646"/>
    </row>
    <row r="871" spans="1:27" s="369" customFormat="1">
      <c r="A871" s="735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  <c r="Q871" s="739"/>
      <c r="S871" s="646"/>
      <c r="T871" s="646"/>
      <c r="U871" s="646"/>
      <c r="V871" s="646"/>
      <c r="W871" s="646"/>
      <c r="X871" s="646"/>
      <c r="Y871" s="646"/>
      <c r="AA871" s="646"/>
    </row>
    <row r="872" spans="1:27" s="369" customFormat="1">
      <c r="A872" s="735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  <c r="Q872" s="739"/>
      <c r="S872" s="646"/>
      <c r="T872" s="646"/>
      <c r="U872" s="646"/>
      <c r="V872" s="646"/>
      <c r="W872" s="646"/>
      <c r="X872" s="646"/>
      <c r="Y872" s="646"/>
      <c r="AA872" s="646"/>
    </row>
    <row r="873" spans="1:27" s="369" customFormat="1">
      <c r="A873" s="735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  <c r="Q873" s="739"/>
      <c r="S873" s="646"/>
      <c r="T873" s="646"/>
      <c r="U873" s="646"/>
      <c r="V873" s="646"/>
      <c r="W873" s="646"/>
      <c r="X873" s="646"/>
      <c r="Y873" s="646"/>
      <c r="AA873" s="646"/>
    </row>
    <row r="874" spans="1:27" s="369" customFormat="1">
      <c r="A874" s="735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  <c r="Q874" s="739"/>
      <c r="S874" s="646"/>
      <c r="T874" s="646"/>
      <c r="U874" s="646"/>
      <c r="V874" s="646"/>
      <c r="W874" s="646"/>
      <c r="X874" s="646"/>
      <c r="Y874" s="646"/>
      <c r="AA874" s="646"/>
    </row>
    <row r="875" spans="1:27" s="369" customFormat="1">
      <c r="A875" s="735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  <c r="Q875" s="739"/>
      <c r="S875" s="646"/>
      <c r="T875" s="646"/>
      <c r="U875" s="646"/>
      <c r="V875" s="646"/>
      <c r="W875" s="646"/>
      <c r="X875" s="646"/>
      <c r="Y875" s="646"/>
      <c r="AA875" s="646"/>
    </row>
    <row r="876" spans="1:27" s="369" customFormat="1">
      <c r="A876" s="735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  <c r="Q876" s="739"/>
      <c r="S876" s="646"/>
      <c r="T876" s="646"/>
      <c r="U876" s="646"/>
      <c r="V876" s="646"/>
      <c r="W876" s="646"/>
      <c r="X876" s="646"/>
      <c r="Y876" s="646"/>
      <c r="AA876" s="646"/>
    </row>
    <row r="877" spans="1:27" s="369" customFormat="1">
      <c r="A877" s="735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  <c r="Q877" s="739"/>
      <c r="S877" s="646"/>
      <c r="T877" s="646"/>
      <c r="U877" s="646"/>
      <c r="V877" s="646"/>
      <c r="W877" s="646"/>
      <c r="X877" s="646"/>
      <c r="Y877" s="646"/>
      <c r="AA877" s="646"/>
    </row>
    <row r="878" spans="1:27" s="369" customFormat="1">
      <c r="A878" s="735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  <c r="Q878" s="739"/>
      <c r="S878" s="646"/>
      <c r="T878" s="646"/>
      <c r="U878" s="646"/>
      <c r="V878" s="646"/>
      <c r="W878" s="646"/>
      <c r="X878" s="646"/>
      <c r="Y878" s="646"/>
      <c r="AA878" s="646"/>
    </row>
    <row r="879" spans="1:27" s="369" customFormat="1">
      <c r="A879" s="735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  <c r="Q879" s="739"/>
      <c r="S879" s="646"/>
      <c r="T879" s="646"/>
      <c r="U879" s="646"/>
      <c r="V879" s="646"/>
      <c r="W879" s="646"/>
      <c r="X879" s="646"/>
      <c r="Y879" s="646"/>
      <c r="AA879" s="646"/>
    </row>
    <row r="880" spans="1:27" s="369" customFormat="1">
      <c r="A880" s="735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  <c r="Q880" s="739"/>
      <c r="S880" s="646"/>
      <c r="T880" s="646"/>
      <c r="U880" s="646"/>
      <c r="V880" s="646"/>
      <c r="W880" s="646"/>
      <c r="X880" s="646"/>
      <c r="Y880" s="646"/>
      <c r="AA880" s="646"/>
    </row>
    <row r="881" spans="1:27" s="369" customFormat="1">
      <c r="A881" s="735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  <c r="Q881" s="739"/>
      <c r="S881" s="646"/>
      <c r="T881" s="646"/>
      <c r="U881" s="646"/>
      <c r="V881" s="646"/>
      <c r="W881" s="646"/>
      <c r="X881" s="646"/>
      <c r="Y881" s="646"/>
      <c r="AA881" s="646"/>
    </row>
    <row r="882" spans="1:27" s="369" customFormat="1">
      <c r="A882" s="735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  <c r="Q882" s="739"/>
      <c r="S882" s="646"/>
      <c r="T882" s="646"/>
      <c r="U882" s="646"/>
      <c r="V882" s="646"/>
      <c r="W882" s="646"/>
      <c r="X882" s="646"/>
      <c r="Y882" s="646"/>
      <c r="AA882" s="646"/>
    </row>
    <row r="883" spans="1:27" s="369" customFormat="1">
      <c r="A883" s="735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  <c r="Q883" s="739"/>
      <c r="S883" s="646"/>
      <c r="T883" s="646"/>
      <c r="U883" s="646"/>
      <c r="V883" s="646"/>
      <c r="W883" s="646"/>
      <c r="X883" s="646"/>
      <c r="Y883" s="646"/>
      <c r="AA883" s="646"/>
    </row>
    <row r="884" spans="1:27" s="369" customFormat="1">
      <c r="A884" s="735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  <c r="Q884" s="739"/>
      <c r="S884" s="646"/>
      <c r="T884" s="646"/>
      <c r="U884" s="646"/>
      <c r="V884" s="646"/>
      <c r="W884" s="646"/>
      <c r="X884" s="646"/>
      <c r="Y884" s="646"/>
      <c r="AA884" s="646"/>
    </row>
    <row r="885" spans="1:27" s="369" customFormat="1">
      <c r="A885" s="735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  <c r="Q885" s="739"/>
      <c r="S885" s="646"/>
      <c r="T885" s="646"/>
      <c r="U885" s="646"/>
      <c r="V885" s="646"/>
      <c r="W885" s="646"/>
      <c r="X885" s="646"/>
      <c r="Y885" s="646"/>
      <c r="AA885" s="646"/>
    </row>
    <row r="886" spans="1:27" s="369" customFormat="1">
      <c r="A886" s="735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  <c r="Q886" s="739"/>
      <c r="S886" s="646"/>
      <c r="T886" s="646"/>
      <c r="U886" s="646"/>
      <c r="V886" s="646"/>
      <c r="W886" s="646"/>
      <c r="X886" s="646"/>
      <c r="Y886" s="646"/>
      <c r="AA886" s="646"/>
    </row>
    <row r="887" spans="1:27" s="369" customFormat="1">
      <c r="A887" s="735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  <c r="Q887" s="739"/>
      <c r="S887" s="646"/>
      <c r="T887" s="646"/>
      <c r="U887" s="646"/>
      <c r="V887" s="646"/>
      <c r="W887" s="646"/>
      <c r="X887" s="646"/>
      <c r="Y887" s="646"/>
      <c r="AA887" s="646"/>
    </row>
    <row r="888" spans="1:27" s="369" customFormat="1">
      <c r="A888" s="735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  <c r="Q888" s="739"/>
      <c r="S888" s="646"/>
      <c r="T888" s="646"/>
      <c r="U888" s="646"/>
      <c r="V888" s="646"/>
      <c r="W888" s="646"/>
      <c r="X888" s="646"/>
      <c r="Y888" s="646"/>
      <c r="AA888" s="646"/>
    </row>
    <row r="889" spans="1:27" s="369" customFormat="1">
      <c r="A889" s="735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  <c r="Q889" s="739"/>
      <c r="S889" s="646"/>
      <c r="T889" s="646"/>
      <c r="U889" s="646"/>
      <c r="V889" s="646"/>
      <c r="W889" s="646"/>
      <c r="X889" s="646"/>
      <c r="Y889" s="646"/>
      <c r="AA889" s="646"/>
    </row>
    <row r="890" spans="1:27" s="369" customFormat="1">
      <c r="A890" s="735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  <c r="Q890" s="739"/>
      <c r="S890" s="646"/>
      <c r="T890" s="646"/>
      <c r="U890" s="646"/>
      <c r="V890" s="646"/>
      <c r="W890" s="646"/>
      <c r="X890" s="646"/>
      <c r="Y890" s="646"/>
      <c r="AA890" s="646"/>
    </row>
    <row r="891" spans="1:27" s="369" customFormat="1">
      <c r="A891" s="735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  <c r="Q891" s="739"/>
      <c r="S891" s="646"/>
      <c r="T891" s="646"/>
      <c r="U891" s="646"/>
      <c r="V891" s="646"/>
      <c r="W891" s="646"/>
      <c r="X891" s="646"/>
      <c r="Y891" s="646"/>
      <c r="AA891" s="646"/>
    </row>
    <row r="892" spans="1:27" s="369" customFormat="1">
      <c r="A892" s="735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  <c r="Q892" s="739"/>
      <c r="S892" s="646"/>
      <c r="T892" s="646"/>
      <c r="U892" s="646"/>
      <c r="V892" s="646"/>
      <c r="W892" s="646"/>
      <c r="X892" s="646"/>
      <c r="Y892" s="646"/>
      <c r="AA892" s="646"/>
    </row>
    <row r="893" spans="1:27" s="369" customFormat="1">
      <c r="A893" s="735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  <c r="Q893" s="739"/>
      <c r="S893" s="646"/>
      <c r="T893" s="646"/>
      <c r="U893" s="646"/>
      <c r="V893" s="646"/>
      <c r="W893" s="646"/>
      <c r="X893" s="646"/>
      <c r="Y893" s="646"/>
      <c r="AA893" s="646"/>
    </row>
    <row r="894" spans="1:27" s="369" customFormat="1">
      <c r="A894" s="735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  <c r="Q894" s="739"/>
      <c r="S894" s="646"/>
      <c r="T894" s="646"/>
      <c r="U894" s="646"/>
      <c r="V894" s="646"/>
      <c r="W894" s="646"/>
      <c r="X894" s="646"/>
      <c r="Y894" s="646"/>
      <c r="AA894" s="646"/>
    </row>
    <row r="895" spans="1:27" s="369" customFormat="1">
      <c r="A895" s="735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  <c r="Q895" s="739"/>
      <c r="S895" s="646"/>
      <c r="T895" s="646"/>
      <c r="U895" s="646"/>
      <c r="V895" s="646"/>
      <c r="W895" s="646"/>
      <c r="X895" s="646"/>
      <c r="Y895" s="646"/>
      <c r="AA895" s="646"/>
    </row>
    <row r="896" spans="1:27" s="369" customFormat="1">
      <c r="A896" s="735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  <c r="Q896" s="739"/>
      <c r="S896" s="646"/>
      <c r="T896" s="646"/>
      <c r="U896" s="646"/>
      <c r="V896" s="646"/>
      <c r="W896" s="646"/>
      <c r="X896" s="646"/>
      <c r="Y896" s="646"/>
      <c r="AA896" s="646"/>
    </row>
    <row r="897" spans="1:27" s="369" customFormat="1">
      <c r="A897" s="735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  <c r="Q897" s="739"/>
      <c r="S897" s="646"/>
      <c r="T897" s="646"/>
      <c r="U897" s="646"/>
      <c r="V897" s="646"/>
      <c r="W897" s="646"/>
      <c r="X897" s="646"/>
      <c r="Y897" s="646"/>
      <c r="AA897" s="646"/>
    </row>
    <row r="898" spans="1:27" s="369" customFormat="1">
      <c r="A898" s="735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  <c r="Q898" s="739"/>
      <c r="S898" s="646"/>
      <c r="T898" s="646"/>
      <c r="U898" s="646"/>
      <c r="V898" s="646"/>
      <c r="W898" s="646"/>
      <c r="X898" s="646"/>
      <c r="Y898" s="646"/>
      <c r="AA898" s="646"/>
    </row>
    <row r="899" spans="1:27" s="369" customFormat="1">
      <c r="A899" s="735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  <c r="Q899" s="739"/>
      <c r="S899" s="646"/>
      <c r="T899" s="646"/>
      <c r="U899" s="646"/>
      <c r="V899" s="646"/>
      <c r="W899" s="646"/>
      <c r="X899" s="646"/>
      <c r="Y899" s="646"/>
      <c r="AA899" s="646"/>
    </row>
    <row r="900" spans="1:27" s="369" customFormat="1">
      <c r="A900" s="735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  <c r="Q900" s="739"/>
      <c r="S900" s="646"/>
      <c r="T900" s="646"/>
      <c r="U900" s="646"/>
      <c r="V900" s="646"/>
      <c r="W900" s="646"/>
      <c r="X900" s="646"/>
      <c r="Y900" s="646"/>
      <c r="AA900" s="646"/>
    </row>
    <row r="901" spans="1:27" s="369" customFormat="1">
      <c r="A901" s="735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  <c r="Q901" s="739"/>
      <c r="S901" s="646"/>
      <c r="T901" s="646"/>
      <c r="U901" s="646"/>
      <c r="V901" s="646"/>
      <c r="W901" s="646"/>
      <c r="X901" s="646"/>
      <c r="Y901" s="646"/>
      <c r="AA901" s="646"/>
    </row>
    <row r="902" spans="1:27" s="369" customFormat="1">
      <c r="A902" s="735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  <c r="Q902" s="739"/>
      <c r="S902" s="646"/>
      <c r="T902" s="646"/>
      <c r="U902" s="646"/>
      <c r="V902" s="646"/>
      <c r="W902" s="646"/>
      <c r="X902" s="646"/>
      <c r="Y902" s="646"/>
      <c r="AA902" s="646"/>
    </row>
    <row r="903" spans="1:27" s="369" customFormat="1">
      <c r="A903" s="735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  <c r="Q903" s="739"/>
      <c r="S903" s="646"/>
      <c r="T903" s="646"/>
      <c r="U903" s="646"/>
      <c r="V903" s="646"/>
      <c r="W903" s="646"/>
      <c r="X903" s="646"/>
      <c r="Y903" s="646"/>
      <c r="AA903" s="646"/>
    </row>
    <row r="904" spans="1:27" s="369" customFormat="1">
      <c r="A904" s="735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  <c r="Q904" s="739"/>
      <c r="S904" s="646"/>
      <c r="T904" s="646"/>
      <c r="U904" s="646"/>
      <c r="V904" s="646"/>
      <c r="W904" s="646"/>
      <c r="X904" s="646"/>
      <c r="Y904" s="646"/>
      <c r="AA904" s="646"/>
    </row>
    <row r="905" spans="1:27" s="369" customFormat="1">
      <c r="A905" s="735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  <c r="Q905" s="739"/>
      <c r="S905" s="646"/>
      <c r="T905" s="646"/>
      <c r="U905" s="646"/>
      <c r="V905" s="646"/>
      <c r="W905" s="646"/>
      <c r="X905" s="646"/>
      <c r="Y905" s="646"/>
      <c r="AA905" s="646"/>
    </row>
    <row r="906" spans="1:27" s="369" customFormat="1">
      <c r="A906" s="735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  <c r="Q906" s="739"/>
      <c r="S906" s="646"/>
      <c r="T906" s="646"/>
      <c r="U906" s="646"/>
      <c r="V906" s="646"/>
      <c r="W906" s="646"/>
      <c r="X906" s="646"/>
      <c r="Y906" s="646"/>
      <c r="AA906" s="646"/>
    </row>
    <row r="907" spans="1:27" s="369" customFormat="1">
      <c r="A907" s="735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  <c r="Q907" s="739"/>
      <c r="S907" s="646"/>
      <c r="T907" s="646"/>
      <c r="U907" s="646"/>
      <c r="V907" s="646"/>
      <c r="W907" s="646"/>
      <c r="X907" s="646"/>
      <c r="Y907" s="646"/>
      <c r="AA907" s="646"/>
    </row>
    <row r="908" spans="1:27" s="369" customFormat="1">
      <c r="A908" s="735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  <c r="Q908" s="739"/>
      <c r="S908" s="646"/>
      <c r="T908" s="646"/>
      <c r="U908" s="646"/>
      <c r="V908" s="646"/>
      <c r="W908" s="646"/>
      <c r="X908" s="646"/>
      <c r="Y908" s="646"/>
      <c r="AA908" s="646"/>
    </row>
    <row r="909" spans="1:27" s="369" customFormat="1">
      <c r="A909" s="735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  <c r="Q909" s="739"/>
      <c r="S909" s="646"/>
      <c r="T909" s="646"/>
      <c r="U909" s="646"/>
      <c r="V909" s="646"/>
      <c r="W909" s="646"/>
      <c r="X909" s="646"/>
      <c r="Y909" s="646"/>
      <c r="AA909" s="646"/>
    </row>
    <row r="910" spans="1:27" s="369" customFormat="1">
      <c r="A910" s="735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  <c r="Q910" s="739"/>
      <c r="S910" s="646"/>
      <c r="T910" s="646"/>
      <c r="U910" s="646"/>
      <c r="V910" s="646"/>
      <c r="W910" s="646"/>
      <c r="X910" s="646"/>
      <c r="Y910" s="646"/>
      <c r="AA910" s="646"/>
    </row>
    <row r="911" spans="1:27" s="369" customFormat="1">
      <c r="A911" s="735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  <c r="Q911" s="739"/>
      <c r="S911" s="646"/>
      <c r="T911" s="646"/>
      <c r="U911" s="646"/>
      <c r="V911" s="646"/>
      <c r="W911" s="646"/>
      <c r="X911" s="646"/>
      <c r="Y911" s="646"/>
      <c r="AA911" s="646"/>
    </row>
    <row r="912" spans="1:27" s="369" customFormat="1">
      <c r="A912" s="735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  <c r="Q912" s="739"/>
      <c r="S912" s="646"/>
      <c r="T912" s="646"/>
      <c r="U912" s="646"/>
      <c r="V912" s="646"/>
      <c r="W912" s="646"/>
      <c r="X912" s="646"/>
      <c r="Y912" s="646"/>
      <c r="AA912" s="646"/>
    </row>
    <row r="913" spans="1:27" s="369" customFormat="1">
      <c r="A913" s="735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  <c r="Q913" s="739"/>
      <c r="S913" s="646"/>
      <c r="T913" s="646"/>
      <c r="U913" s="646"/>
      <c r="V913" s="646"/>
      <c r="W913" s="646"/>
      <c r="X913" s="646"/>
      <c r="Y913" s="646"/>
      <c r="AA913" s="646"/>
    </row>
    <row r="914" spans="1:27" s="369" customFormat="1">
      <c r="A914" s="735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  <c r="Q914" s="739"/>
      <c r="S914" s="646"/>
      <c r="T914" s="646"/>
      <c r="U914" s="646"/>
      <c r="V914" s="646"/>
      <c r="W914" s="646"/>
      <c r="X914" s="646"/>
      <c r="Y914" s="646"/>
      <c r="AA914" s="646"/>
    </row>
    <row r="915" spans="1:27" s="369" customFormat="1">
      <c r="A915" s="735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  <c r="Q915" s="739"/>
      <c r="S915" s="646"/>
      <c r="T915" s="646"/>
      <c r="U915" s="646"/>
      <c r="V915" s="646"/>
      <c r="W915" s="646"/>
      <c r="X915" s="646"/>
      <c r="Y915" s="646"/>
      <c r="AA915" s="646"/>
    </row>
    <row r="916" spans="1:27" s="369" customFormat="1">
      <c r="A916" s="735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  <c r="Q916" s="739"/>
      <c r="S916" s="646"/>
      <c r="T916" s="646"/>
      <c r="U916" s="646"/>
      <c r="V916" s="646"/>
      <c r="W916" s="646"/>
      <c r="X916" s="646"/>
      <c r="Y916" s="646"/>
      <c r="AA916" s="646"/>
    </row>
    <row r="917" spans="1:27" s="369" customFormat="1">
      <c r="A917" s="735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  <c r="Q917" s="739"/>
      <c r="S917" s="646"/>
      <c r="T917" s="646"/>
      <c r="U917" s="646"/>
      <c r="V917" s="646"/>
      <c r="W917" s="646"/>
      <c r="X917" s="646"/>
      <c r="Y917" s="646"/>
      <c r="AA917" s="646"/>
    </row>
    <row r="918" spans="1:27" s="369" customFormat="1">
      <c r="A918" s="735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  <c r="Q918" s="739"/>
      <c r="S918" s="646"/>
      <c r="T918" s="646"/>
      <c r="U918" s="646"/>
      <c r="V918" s="646"/>
      <c r="W918" s="646"/>
      <c r="X918" s="646"/>
      <c r="Y918" s="646"/>
      <c r="AA918" s="646"/>
    </row>
    <row r="919" spans="1:27" s="369" customFormat="1">
      <c r="A919" s="735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  <c r="Q919" s="739"/>
      <c r="S919" s="646"/>
      <c r="T919" s="646"/>
      <c r="U919" s="646"/>
      <c r="V919" s="646"/>
      <c r="W919" s="646"/>
      <c r="X919" s="646"/>
      <c r="Y919" s="646"/>
      <c r="AA919" s="646"/>
    </row>
    <row r="920" spans="1:27" s="369" customFormat="1">
      <c r="A920" s="735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  <c r="Q920" s="739"/>
      <c r="S920" s="646"/>
      <c r="T920" s="646"/>
      <c r="U920" s="646"/>
      <c r="V920" s="646"/>
      <c r="W920" s="646"/>
      <c r="X920" s="646"/>
      <c r="Y920" s="646"/>
      <c r="AA920" s="646"/>
    </row>
    <row r="921" spans="1:27" s="369" customFormat="1">
      <c r="A921" s="735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  <c r="Q921" s="739"/>
      <c r="S921" s="646"/>
      <c r="T921" s="646"/>
      <c r="U921" s="646"/>
      <c r="V921" s="646"/>
      <c r="W921" s="646"/>
      <c r="X921" s="646"/>
      <c r="Y921" s="646"/>
      <c r="AA921" s="646"/>
    </row>
    <row r="922" spans="1:27" s="369" customFormat="1">
      <c r="A922" s="735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  <c r="Q922" s="739"/>
      <c r="S922" s="646"/>
      <c r="T922" s="646"/>
      <c r="U922" s="646"/>
      <c r="V922" s="646"/>
      <c r="W922" s="646"/>
      <c r="X922" s="646"/>
      <c r="Y922" s="646"/>
      <c r="AA922" s="646"/>
    </row>
    <row r="923" spans="1:27" s="369" customFormat="1">
      <c r="A923" s="735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  <c r="Q923" s="739"/>
      <c r="S923" s="646"/>
      <c r="T923" s="646"/>
      <c r="U923" s="646"/>
      <c r="V923" s="646"/>
      <c r="W923" s="646"/>
      <c r="X923" s="646"/>
      <c r="Y923" s="646"/>
      <c r="AA923" s="646"/>
    </row>
    <row r="924" spans="1:27" s="369" customFormat="1">
      <c r="A924" s="735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  <c r="Q924" s="739"/>
      <c r="S924" s="646"/>
      <c r="T924" s="646"/>
      <c r="U924" s="646"/>
      <c r="V924" s="646"/>
      <c r="W924" s="646"/>
      <c r="X924" s="646"/>
      <c r="Y924" s="646"/>
      <c r="AA924" s="646"/>
    </row>
    <row r="925" spans="1:27" s="369" customFormat="1">
      <c r="A925" s="735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  <c r="Q925" s="739"/>
      <c r="S925" s="646"/>
      <c r="T925" s="646"/>
      <c r="U925" s="646"/>
      <c r="V925" s="646"/>
      <c r="W925" s="646"/>
      <c r="X925" s="646"/>
      <c r="Y925" s="646"/>
      <c r="AA925" s="646"/>
    </row>
    <row r="926" spans="1:27" s="369" customFormat="1">
      <c r="A926" s="735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  <c r="Q926" s="739"/>
      <c r="S926" s="646"/>
      <c r="T926" s="646"/>
      <c r="U926" s="646"/>
      <c r="V926" s="646"/>
      <c r="W926" s="646"/>
      <c r="X926" s="646"/>
      <c r="Y926" s="646"/>
      <c r="AA926" s="646"/>
    </row>
    <row r="927" spans="1:27" s="369" customFormat="1">
      <c r="A927" s="735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  <c r="Q927" s="739"/>
      <c r="S927" s="646"/>
      <c r="T927" s="646"/>
      <c r="U927" s="646"/>
      <c r="V927" s="646"/>
      <c r="W927" s="646"/>
      <c r="X927" s="646"/>
      <c r="Y927" s="646"/>
      <c r="AA927" s="646"/>
    </row>
    <row r="928" spans="1:27" s="369" customFormat="1">
      <c r="A928" s="735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  <c r="Q928" s="739"/>
      <c r="S928" s="646"/>
      <c r="T928" s="646"/>
      <c r="U928" s="646"/>
      <c r="V928" s="646"/>
      <c r="W928" s="646"/>
      <c r="X928" s="646"/>
      <c r="Y928" s="646"/>
      <c r="AA928" s="646"/>
    </row>
    <row r="929" spans="1:27" s="369" customFormat="1">
      <c r="A929" s="735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  <c r="Q929" s="739"/>
      <c r="S929" s="646"/>
      <c r="T929" s="646"/>
      <c r="U929" s="646"/>
      <c r="V929" s="646"/>
      <c r="W929" s="646"/>
      <c r="X929" s="646"/>
      <c r="Y929" s="646"/>
      <c r="AA929" s="646"/>
    </row>
    <row r="930" spans="1:27" s="369" customFormat="1">
      <c r="A930" s="735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  <c r="Q930" s="739"/>
      <c r="S930" s="646"/>
      <c r="T930" s="646"/>
      <c r="U930" s="646"/>
      <c r="V930" s="646"/>
      <c r="W930" s="646"/>
      <c r="X930" s="646"/>
      <c r="Y930" s="646"/>
      <c r="AA930" s="646"/>
    </row>
    <row r="931" spans="1:27" s="369" customFormat="1">
      <c r="A931" s="735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  <c r="Q931" s="739"/>
      <c r="S931" s="646"/>
      <c r="T931" s="646"/>
      <c r="U931" s="646"/>
      <c r="V931" s="646"/>
      <c r="W931" s="646"/>
      <c r="X931" s="646"/>
      <c r="Y931" s="646"/>
      <c r="AA931" s="646"/>
    </row>
    <row r="932" spans="1:27" s="369" customFormat="1">
      <c r="A932" s="735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  <c r="Q932" s="739"/>
      <c r="S932" s="646"/>
      <c r="T932" s="646"/>
      <c r="U932" s="646"/>
      <c r="V932" s="646"/>
      <c r="W932" s="646"/>
      <c r="X932" s="646"/>
      <c r="Y932" s="646"/>
      <c r="AA932" s="646"/>
    </row>
    <row r="933" spans="1:27" s="369" customFormat="1">
      <c r="A933" s="735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  <c r="Q933" s="739"/>
      <c r="S933" s="646"/>
      <c r="T933" s="646"/>
      <c r="U933" s="646"/>
      <c r="V933" s="646"/>
      <c r="W933" s="646"/>
      <c r="X933" s="646"/>
      <c r="Y933" s="646"/>
      <c r="AA933" s="646"/>
    </row>
    <row r="934" spans="1:27" s="369" customFormat="1">
      <c r="A934" s="735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  <c r="Q934" s="739"/>
      <c r="S934" s="646"/>
      <c r="T934" s="646"/>
      <c r="U934" s="646"/>
      <c r="V934" s="646"/>
      <c r="W934" s="646"/>
      <c r="X934" s="646"/>
      <c r="Y934" s="646"/>
      <c r="AA934" s="646"/>
    </row>
    <row r="935" spans="1:27" s="369" customFormat="1">
      <c r="A935" s="735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  <c r="Q935" s="739"/>
      <c r="S935" s="646"/>
      <c r="T935" s="646"/>
      <c r="U935" s="646"/>
      <c r="V935" s="646"/>
      <c r="W935" s="646"/>
      <c r="X935" s="646"/>
      <c r="Y935" s="646"/>
      <c r="AA935" s="646"/>
    </row>
    <row r="936" spans="1:27" s="369" customFormat="1">
      <c r="A936" s="735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  <c r="Q936" s="739"/>
      <c r="S936" s="646"/>
      <c r="T936" s="646"/>
      <c r="U936" s="646"/>
      <c r="V936" s="646"/>
      <c r="W936" s="646"/>
      <c r="X936" s="646"/>
      <c r="Y936" s="646"/>
      <c r="AA936" s="646"/>
    </row>
    <row r="937" spans="1:27" s="369" customFormat="1">
      <c r="A937" s="735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  <c r="Q937" s="739"/>
      <c r="S937" s="646"/>
      <c r="T937" s="646"/>
      <c r="U937" s="646"/>
      <c r="V937" s="646"/>
      <c r="W937" s="646"/>
      <c r="X937" s="646"/>
      <c r="Y937" s="646"/>
      <c r="AA937" s="646"/>
    </row>
    <row r="938" spans="1:27" s="369" customFormat="1">
      <c r="A938" s="735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  <c r="Q938" s="739"/>
      <c r="S938" s="646"/>
      <c r="T938" s="646"/>
      <c r="U938" s="646"/>
      <c r="V938" s="646"/>
      <c r="W938" s="646"/>
      <c r="X938" s="646"/>
      <c r="Y938" s="646"/>
      <c r="AA938" s="646"/>
    </row>
    <row r="939" spans="1:27" s="369" customFormat="1">
      <c r="A939" s="735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  <c r="Q939" s="739"/>
      <c r="S939" s="646"/>
      <c r="T939" s="646"/>
      <c r="U939" s="646"/>
      <c r="V939" s="646"/>
      <c r="W939" s="646"/>
      <c r="X939" s="646"/>
      <c r="Y939" s="646"/>
      <c r="AA939" s="646"/>
    </row>
    <row r="940" spans="1:27" s="369" customFormat="1">
      <c r="A940" s="735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  <c r="Q940" s="739"/>
      <c r="S940" s="646"/>
      <c r="T940" s="646"/>
      <c r="U940" s="646"/>
      <c r="V940" s="646"/>
      <c r="W940" s="646"/>
      <c r="X940" s="646"/>
      <c r="Y940" s="646"/>
      <c r="AA940" s="646"/>
    </row>
    <row r="941" spans="1:27" s="369" customFormat="1">
      <c r="A941" s="735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  <c r="Q941" s="739"/>
      <c r="S941" s="646"/>
      <c r="T941" s="646"/>
      <c r="U941" s="646"/>
      <c r="V941" s="646"/>
      <c r="W941" s="646"/>
      <c r="X941" s="646"/>
      <c r="Y941" s="646"/>
      <c r="AA941" s="646"/>
    </row>
    <row r="942" spans="1:27" s="369" customFormat="1">
      <c r="A942" s="735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  <c r="Q942" s="739"/>
      <c r="S942" s="646"/>
      <c r="T942" s="646"/>
      <c r="U942" s="646"/>
      <c r="V942" s="646"/>
      <c r="W942" s="646"/>
      <c r="X942" s="646"/>
      <c r="Y942" s="646"/>
      <c r="AA942" s="646"/>
    </row>
    <row r="943" spans="1:27" s="369" customFormat="1">
      <c r="A943" s="735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  <c r="Q943" s="739"/>
      <c r="S943" s="646"/>
      <c r="T943" s="646"/>
      <c r="U943" s="646"/>
      <c r="V943" s="646"/>
      <c r="W943" s="646"/>
      <c r="X943" s="646"/>
      <c r="Y943" s="646"/>
      <c r="AA943" s="646"/>
    </row>
    <row r="944" spans="1:27" s="369" customFormat="1">
      <c r="A944" s="735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  <c r="Q944" s="739"/>
      <c r="S944" s="646"/>
      <c r="T944" s="646"/>
      <c r="U944" s="646"/>
      <c r="V944" s="646"/>
      <c r="W944" s="646"/>
      <c r="X944" s="646"/>
      <c r="Y944" s="646"/>
      <c r="AA944" s="646"/>
    </row>
    <row r="945" spans="1:27" s="369" customFormat="1">
      <c r="A945" s="735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  <c r="Q945" s="739"/>
      <c r="S945" s="646"/>
      <c r="T945" s="646"/>
      <c r="U945" s="646"/>
      <c r="V945" s="646"/>
      <c r="W945" s="646"/>
      <c r="X945" s="646"/>
      <c r="Y945" s="646"/>
      <c r="AA945" s="646"/>
    </row>
    <row r="946" spans="1:27" s="369" customFormat="1">
      <c r="A946" s="735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  <c r="Q946" s="739"/>
      <c r="S946" s="646"/>
      <c r="T946" s="646"/>
      <c r="U946" s="646"/>
      <c r="V946" s="646"/>
      <c r="W946" s="646"/>
      <c r="X946" s="646"/>
      <c r="Y946" s="646"/>
      <c r="AA946" s="646"/>
    </row>
    <row r="947" spans="1:27" s="369" customFormat="1">
      <c r="A947" s="735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  <c r="Q947" s="739"/>
      <c r="S947" s="646"/>
      <c r="T947" s="646"/>
      <c r="U947" s="646"/>
      <c r="V947" s="646"/>
      <c r="W947" s="646"/>
      <c r="X947" s="646"/>
      <c r="Y947" s="646"/>
      <c r="AA947" s="646"/>
    </row>
    <row r="948" spans="1:27" s="369" customFormat="1">
      <c r="A948" s="735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  <c r="Q948" s="739"/>
      <c r="S948" s="646"/>
      <c r="T948" s="646"/>
      <c r="U948" s="646"/>
      <c r="V948" s="646"/>
      <c r="W948" s="646"/>
      <c r="X948" s="646"/>
      <c r="Y948" s="646"/>
      <c r="AA948" s="646"/>
    </row>
    <row r="949" spans="1:27" s="369" customFormat="1">
      <c r="A949" s="735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  <c r="Q949" s="739"/>
      <c r="S949" s="646"/>
      <c r="T949" s="646"/>
      <c r="U949" s="646"/>
      <c r="V949" s="646"/>
      <c r="W949" s="646"/>
      <c r="X949" s="646"/>
      <c r="Y949" s="646"/>
      <c r="AA949" s="646"/>
    </row>
    <row r="950" spans="1:27" s="369" customFormat="1">
      <c r="A950" s="735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  <c r="Q950" s="739"/>
      <c r="S950" s="646"/>
      <c r="T950" s="646"/>
      <c r="U950" s="646"/>
      <c r="V950" s="646"/>
      <c r="W950" s="646"/>
      <c r="X950" s="646"/>
      <c r="Y950" s="646"/>
      <c r="AA950" s="646"/>
    </row>
    <row r="951" spans="1:27" s="369" customFormat="1">
      <c r="A951" s="735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  <c r="Q951" s="739"/>
      <c r="S951" s="646"/>
      <c r="T951" s="646"/>
      <c r="U951" s="646"/>
      <c r="V951" s="646"/>
      <c r="W951" s="646"/>
      <c r="X951" s="646"/>
      <c r="Y951" s="646"/>
      <c r="AA951" s="646"/>
    </row>
    <row r="952" spans="1:27" s="369" customFormat="1">
      <c r="A952" s="735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  <c r="Q952" s="739"/>
      <c r="S952" s="646"/>
      <c r="T952" s="646"/>
      <c r="U952" s="646"/>
      <c r="V952" s="646"/>
      <c r="W952" s="646"/>
      <c r="X952" s="646"/>
      <c r="Y952" s="646"/>
      <c r="AA952" s="646"/>
    </row>
    <row r="953" spans="1:27" s="369" customFormat="1">
      <c r="A953" s="735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  <c r="Q953" s="739"/>
      <c r="S953" s="646"/>
      <c r="T953" s="646"/>
      <c r="U953" s="646"/>
      <c r="V953" s="646"/>
      <c r="W953" s="646"/>
      <c r="X953" s="646"/>
      <c r="Y953" s="646"/>
      <c r="AA953" s="646"/>
    </row>
    <row r="954" spans="1:27" s="369" customFormat="1">
      <c r="A954" s="735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  <c r="Q954" s="739"/>
      <c r="S954" s="646"/>
      <c r="T954" s="646"/>
      <c r="U954" s="646"/>
      <c r="V954" s="646"/>
      <c r="W954" s="646"/>
      <c r="X954" s="646"/>
      <c r="Y954" s="646"/>
      <c r="AA954" s="646"/>
    </row>
    <row r="955" spans="1:27" s="369" customFormat="1">
      <c r="A955" s="735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  <c r="Q955" s="739"/>
      <c r="S955" s="646"/>
      <c r="T955" s="646"/>
      <c r="U955" s="646"/>
      <c r="V955" s="646"/>
      <c r="W955" s="646"/>
      <c r="X955" s="646"/>
      <c r="Y955" s="646"/>
      <c r="AA955" s="646"/>
    </row>
    <row r="956" spans="1:27" s="369" customFormat="1">
      <c r="A956" s="735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  <c r="Q956" s="739"/>
      <c r="S956" s="646"/>
      <c r="T956" s="646"/>
      <c r="U956" s="646"/>
      <c r="V956" s="646"/>
      <c r="W956" s="646"/>
      <c r="X956" s="646"/>
      <c r="Y956" s="646"/>
      <c r="AA956" s="646"/>
    </row>
    <row r="957" spans="1:27" s="369" customFormat="1">
      <c r="A957" s="735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  <c r="Q957" s="739"/>
      <c r="S957" s="646"/>
      <c r="T957" s="646"/>
      <c r="U957" s="646"/>
      <c r="V957" s="646"/>
      <c r="W957" s="646"/>
      <c r="X957" s="646"/>
      <c r="Y957" s="646"/>
      <c r="AA957" s="646"/>
    </row>
    <row r="958" spans="1:27" s="369" customFormat="1">
      <c r="A958" s="735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  <c r="Q958" s="739"/>
      <c r="S958" s="646"/>
      <c r="T958" s="646"/>
      <c r="U958" s="646"/>
      <c r="V958" s="646"/>
      <c r="W958" s="646"/>
      <c r="X958" s="646"/>
      <c r="Y958" s="646"/>
      <c r="AA958" s="646"/>
    </row>
    <row r="959" spans="1:27" s="369" customFormat="1">
      <c r="A959" s="735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  <c r="Q959" s="739"/>
      <c r="S959" s="646"/>
      <c r="T959" s="646"/>
      <c r="U959" s="646"/>
      <c r="V959" s="646"/>
      <c r="W959" s="646"/>
      <c r="X959" s="646"/>
      <c r="Y959" s="646"/>
      <c r="AA959" s="646"/>
    </row>
    <row r="960" spans="1:27" s="369" customFormat="1">
      <c r="A960" s="735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  <c r="Q960" s="739"/>
      <c r="S960" s="646"/>
      <c r="T960" s="646"/>
      <c r="U960" s="646"/>
      <c r="V960" s="646"/>
      <c r="W960" s="646"/>
      <c r="X960" s="646"/>
      <c r="Y960" s="646"/>
      <c r="AA960" s="646"/>
    </row>
    <row r="961" spans="1:27" s="369" customFormat="1">
      <c r="A961" s="735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  <c r="Q961" s="739"/>
      <c r="S961" s="646"/>
      <c r="T961" s="646"/>
      <c r="U961" s="646"/>
      <c r="V961" s="646"/>
      <c r="W961" s="646"/>
      <c r="X961" s="646"/>
      <c r="Y961" s="646"/>
      <c r="AA961" s="646"/>
    </row>
    <row r="962" spans="1:27" s="369" customFormat="1">
      <c r="A962" s="735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  <c r="Q962" s="739"/>
      <c r="S962" s="646"/>
      <c r="T962" s="646"/>
      <c r="U962" s="646"/>
      <c r="V962" s="646"/>
      <c r="W962" s="646"/>
      <c r="X962" s="646"/>
      <c r="Y962" s="646"/>
      <c r="AA962" s="646"/>
    </row>
    <row r="963" spans="1:27" s="369" customFormat="1">
      <c r="A963" s="735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  <c r="Q963" s="739"/>
      <c r="S963" s="646"/>
      <c r="T963" s="646"/>
      <c r="U963" s="646"/>
      <c r="V963" s="646"/>
      <c r="W963" s="646"/>
      <c r="X963" s="646"/>
      <c r="Y963" s="646"/>
      <c r="AA963" s="646"/>
    </row>
    <row r="964" spans="1:27" s="369" customFormat="1">
      <c r="A964" s="735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  <c r="Q964" s="739"/>
      <c r="S964" s="646"/>
      <c r="T964" s="646"/>
      <c r="U964" s="646"/>
      <c r="V964" s="646"/>
      <c r="W964" s="646"/>
      <c r="X964" s="646"/>
      <c r="Y964" s="646"/>
      <c r="AA964" s="646"/>
    </row>
    <row r="965" spans="1:27" s="369" customFormat="1">
      <c r="A965" s="735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  <c r="Q965" s="739"/>
      <c r="S965" s="646"/>
      <c r="T965" s="646"/>
      <c r="U965" s="646"/>
      <c r="V965" s="646"/>
      <c r="W965" s="646"/>
      <c r="X965" s="646"/>
      <c r="Y965" s="646"/>
      <c r="AA965" s="646"/>
    </row>
    <row r="966" spans="1:27" s="369" customFormat="1">
      <c r="A966" s="735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  <c r="Q966" s="739"/>
      <c r="S966" s="646"/>
      <c r="T966" s="646"/>
      <c r="U966" s="646"/>
      <c r="V966" s="646"/>
      <c r="W966" s="646"/>
      <c r="X966" s="646"/>
      <c r="Y966" s="646"/>
      <c r="AA966" s="646"/>
    </row>
    <row r="967" spans="1:27" s="369" customFormat="1">
      <c r="A967" s="735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  <c r="Q967" s="739"/>
      <c r="S967" s="646"/>
      <c r="T967" s="646"/>
      <c r="U967" s="646"/>
      <c r="V967" s="646"/>
      <c r="W967" s="646"/>
      <c r="X967" s="646"/>
      <c r="Y967" s="646"/>
      <c r="AA967" s="646"/>
    </row>
    <row r="968" spans="1:27" s="369" customFormat="1">
      <c r="A968" s="735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  <c r="Q968" s="739"/>
      <c r="S968" s="646"/>
      <c r="T968" s="646"/>
      <c r="U968" s="646"/>
      <c r="V968" s="646"/>
      <c r="W968" s="646"/>
      <c r="X968" s="646"/>
      <c r="Y968" s="646"/>
      <c r="AA968" s="646"/>
    </row>
    <row r="969" spans="1:27" s="369" customFormat="1">
      <c r="A969" s="735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  <c r="Q969" s="739"/>
      <c r="S969" s="646"/>
      <c r="T969" s="646"/>
      <c r="U969" s="646"/>
      <c r="V969" s="646"/>
      <c r="W969" s="646"/>
      <c r="X969" s="646"/>
      <c r="Y969" s="646"/>
      <c r="AA969" s="646"/>
    </row>
    <row r="970" spans="1:27" s="369" customFormat="1">
      <c r="A970" s="735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  <c r="Q970" s="739"/>
      <c r="S970" s="646"/>
      <c r="T970" s="646"/>
      <c r="U970" s="646"/>
      <c r="V970" s="646"/>
      <c r="W970" s="646"/>
      <c r="X970" s="646"/>
      <c r="Y970" s="646"/>
      <c r="AA970" s="646"/>
    </row>
    <row r="971" spans="1:27" s="369" customFormat="1">
      <c r="A971" s="735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  <c r="Q971" s="739"/>
      <c r="S971" s="646"/>
      <c r="T971" s="646"/>
      <c r="U971" s="646"/>
      <c r="V971" s="646"/>
      <c r="W971" s="646"/>
      <c r="X971" s="646"/>
      <c r="Y971" s="646"/>
      <c r="AA971" s="646"/>
    </row>
    <row r="972" spans="1:27" s="369" customFormat="1">
      <c r="A972" s="735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  <c r="Q972" s="739"/>
      <c r="S972" s="646"/>
      <c r="T972" s="646"/>
      <c r="U972" s="646"/>
      <c r="V972" s="646"/>
      <c r="W972" s="646"/>
      <c r="X972" s="646"/>
      <c r="Y972" s="646"/>
      <c r="AA972" s="646"/>
    </row>
    <row r="973" spans="1:27" s="369" customFormat="1">
      <c r="A973" s="735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  <c r="Q973" s="739"/>
      <c r="S973" s="646"/>
      <c r="T973" s="646"/>
      <c r="U973" s="646"/>
      <c r="V973" s="646"/>
      <c r="W973" s="646"/>
      <c r="X973" s="646"/>
      <c r="Y973" s="646"/>
      <c r="AA973" s="646"/>
    </row>
    <row r="974" spans="1:27" s="369" customFormat="1">
      <c r="A974" s="735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  <c r="Q974" s="739"/>
      <c r="S974" s="646"/>
      <c r="T974" s="646"/>
      <c r="U974" s="646"/>
      <c r="V974" s="646"/>
      <c r="W974" s="646"/>
      <c r="X974" s="646"/>
      <c r="Y974" s="646"/>
      <c r="AA974" s="646"/>
    </row>
    <row r="975" spans="1:27" s="369" customFormat="1">
      <c r="A975" s="735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  <c r="Q975" s="739"/>
      <c r="S975" s="646"/>
      <c r="T975" s="646"/>
      <c r="U975" s="646"/>
      <c r="V975" s="646"/>
      <c r="W975" s="646"/>
      <c r="X975" s="646"/>
      <c r="Y975" s="646"/>
      <c r="AA975" s="646"/>
    </row>
    <row r="976" spans="1:27" s="369" customFormat="1">
      <c r="A976" s="735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  <c r="Q976" s="739"/>
      <c r="S976" s="646"/>
      <c r="T976" s="646"/>
      <c r="U976" s="646"/>
      <c r="V976" s="646"/>
      <c r="W976" s="646"/>
      <c r="X976" s="646"/>
      <c r="Y976" s="646"/>
      <c r="AA976" s="646"/>
    </row>
    <row r="977" spans="1:27" s="369" customFormat="1">
      <c r="A977" s="735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  <c r="Q977" s="739"/>
      <c r="S977" s="646"/>
      <c r="T977" s="646"/>
      <c r="U977" s="646"/>
      <c r="V977" s="646"/>
      <c r="W977" s="646"/>
      <c r="X977" s="646"/>
      <c r="Y977" s="646"/>
      <c r="AA977" s="646"/>
    </row>
    <row r="978" spans="1:27" s="369" customFormat="1">
      <c r="A978" s="735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  <c r="Q978" s="739"/>
      <c r="S978" s="646"/>
      <c r="T978" s="646"/>
      <c r="U978" s="646"/>
      <c r="V978" s="646"/>
      <c r="W978" s="646"/>
      <c r="X978" s="646"/>
      <c r="Y978" s="646"/>
      <c r="AA978" s="646"/>
    </row>
    <row r="979" spans="1:27" s="369" customFormat="1">
      <c r="A979" s="735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  <c r="Q979" s="739"/>
      <c r="S979" s="646"/>
      <c r="T979" s="646"/>
      <c r="U979" s="646"/>
      <c r="V979" s="646"/>
      <c r="W979" s="646"/>
      <c r="X979" s="646"/>
      <c r="Y979" s="646"/>
      <c r="AA979" s="646"/>
    </row>
    <row r="980" spans="1:27" s="369" customFormat="1">
      <c r="A980" s="735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  <c r="Q980" s="739"/>
      <c r="S980" s="646"/>
      <c r="T980" s="646"/>
      <c r="U980" s="646"/>
      <c r="V980" s="646"/>
      <c r="W980" s="646"/>
      <c r="X980" s="646"/>
      <c r="Y980" s="646"/>
      <c r="AA980" s="646"/>
    </row>
    <row r="981" spans="1:27" s="369" customFormat="1">
      <c r="A981" s="735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  <c r="Q981" s="739"/>
      <c r="S981" s="646"/>
      <c r="T981" s="646"/>
      <c r="U981" s="646"/>
      <c r="V981" s="646"/>
      <c r="W981" s="646"/>
      <c r="X981" s="646"/>
      <c r="Y981" s="646"/>
      <c r="AA981" s="646"/>
    </row>
    <row r="982" spans="1:27" s="369" customFormat="1">
      <c r="A982" s="735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  <c r="Q982" s="739"/>
      <c r="S982" s="646"/>
      <c r="T982" s="646"/>
      <c r="U982" s="646"/>
      <c r="V982" s="646"/>
      <c r="W982" s="646"/>
      <c r="X982" s="646"/>
      <c r="Y982" s="646"/>
      <c r="AA982" s="646"/>
    </row>
    <row r="983" spans="1:27" s="369" customFormat="1">
      <c r="A983" s="735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  <c r="Q983" s="739"/>
      <c r="S983" s="646"/>
      <c r="T983" s="646"/>
      <c r="U983" s="646"/>
      <c r="V983" s="646"/>
      <c r="W983" s="646"/>
      <c r="X983" s="646"/>
      <c r="Y983" s="646"/>
      <c r="AA983" s="646"/>
    </row>
    <row r="984" spans="1:27" s="369" customFormat="1">
      <c r="A984" s="735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  <c r="Q984" s="739"/>
      <c r="S984" s="646"/>
      <c r="T984" s="646"/>
      <c r="U984" s="646"/>
      <c r="V984" s="646"/>
      <c r="W984" s="646"/>
      <c r="X984" s="646"/>
      <c r="Y984" s="646"/>
      <c r="AA984" s="646"/>
    </row>
    <row r="985" spans="1:27" s="369" customFormat="1">
      <c r="A985" s="735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  <c r="Q985" s="739"/>
      <c r="S985" s="646"/>
      <c r="T985" s="646"/>
      <c r="U985" s="646"/>
      <c r="V985" s="646"/>
      <c r="W985" s="646"/>
      <c r="X985" s="646"/>
      <c r="Y985" s="646"/>
      <c r="AA985" s="646"/>
    </row>
    <row r="986" spans="1:27" s="369" customFormat="1">
      <c r="A986" s="735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  <c r="Q986" s="739"/>
      <c r="S986" s="646"/>
      <c r="T986" s="646"/>
      <c r="U986" s="646"/>
      <c r="V986" s="646"/>
      <c r="W986" s="646"/>
      <c r="X986" s="646"/>
      <c r="Y986" s="646"/>
      <c r="AA986" s="646"/>
    </row>
    <row r="987" spans="1:27" s="369" customFormat="1">
      <c r="A987" s="735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  <c r="Q987" s="739"/>
      <c r="S987" s="646"/>
      <c r="T987" s="646"/>
      <c r="U987" s="646"/>
      <c r="V987" s="646"/>
      <c r="W987" s="646"/>
      <c r="X987" s="646"/>
      <c r="Y987" s="646"/>
      <c r="AA987" s="646"/>
    </row>
    <row r="988" spans="1:27" s="369" customFormat="1">
      <c r="A988" s="735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  <c r="Q988" s="739"/>
      <c r="S988" s="646"/>
      <c r="T988" s="646"/>
      <c r="U988" s="646"/>
      <c r="V988" s="646"/>
      <c r="W988" s="646"/>
      <c r="X988" s="646"/>
      <c r="Y988" s="646"/>
      <c r="AA988" s="646"/>
    </row>
    <row r="989" spans="1:27" s="369" customFormat="1">
      <c r="A989" s="735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  <c r="Q989" s="739"/>
      <c r="S989" s="646"/>
      <c r="T989" s="646"/>
      <c r="U989" s="646"/>
      <c r="V989" s="646"/>
      <c r="W989" s="646"/>
      <c r="X989" s="646"/>
      <c r="Y989" s="646"/>
      <c r="AA989" s="646"/>
    </row>
    <row r="990" spans="1:27" s="369" customFormat="1">
      <c r="A990" s="735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  <c r="Q990" s="739"/>
      <c r="S990" s="646"/>
      <c r="T990" s="646"/>
      <c r="U990" s="646"/>
      <c r="V990" s="646"/>
      <c r="W990" s="646"/>
      <c r="X990" s="646"/>
      <c r="Y990" s="646"/>
      <c r="AA990" s="646"/>
    </row>
    <row r="991" spans="1:27" s="369" customFormat="1">
      <c r="A991" s="735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  <c r="Q991" s="739"/>
      <c r="S991" s="646"/>
      <c r="T991" s="646"/>
      <c r="U991" s="646"/>
      <c r="V991" s="646"/>
      <c r="W991" s="646"/>
      <c r="X991" s="646"/>
      <c r="Y991" s="646"/>
      <c r="AA991" s="646"/>
    </row>
    <row r="992" spans="1:27" s="369" customFormat="1">
      <c r="A992" s="735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  <c r="Q992" s="739"/>
      <c r="S992" s="646"/>
      <c r="T992" s="646"/>
      <c r="U992" s="646"/>
      <c r="V992" s="646"/>
      <c r="W992" s="646"/>
      <c r="X992" s="646"/>
      <c r="Y992" s="646"/>
      <c r="AA992" s="646"/>
    </row>
    <row r="993" spans="1:27" s="369" customFormat="1">
      <c r="A993" s="735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  <c r="Q993" s="739"/>
      <c r="S993" s="646"/>
      <c r="T993" s="646"/>
      <c r="U993" s="646"/>
      <c r="V993" s="646"/>
      <c r="W993" s="646"/>
      <c r="X993" s="646"/>
      <c r="Y993" s="646"/>
      <c r="AA993" s="646"/>
    </row>
    <row r="994" spans="1:27" s="369" customFormat="1">
      <c r="A994" s="735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  <c r="Q994" s="739"/>
      <c r="S994" s="646"/>
      <c r="T994" s="646"/>
      <c r="U994" s="646"/>
      <c r="V994" s="646"/>
      <c r="W994" s="646"/>
      <c r="X994" s="646"/>
      <c r="Y994" s="646"/>
      <c r="AA994" s="646"/>
    </row>
    <row r="995" spans="1:27" s="369" customFormat="1">
      <c r="A995" s="735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  <c r="Q995" s="739"/>
      <c r="S995" s="646"/>
      <c r="T995" s="646"/>
      <c r="U995" s="646"/>
      <c r="V995" s="646"/>
      <c r="W995" s="646"/>
      <c r="X995" s="646"/>
      <c r="Y995" s="646"/>
      <c r="AA995" s="646"/>
    </row>
    <row r="996" spans="1:27" s="369" customFormat="1">
      <c r="A996" s="735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  <c r="Q996" s="739"/>
      <c r="S996" s="646"/>
      <c r="T996" s="646"/>
      <c r="U996" s="646"/>
      <c r="V996" s="646"/>
      <c r="W996" s="646"/>
      <c r="X996" s="646"/>
      <c r="Y996" s="646"/>
      <c r="AA996" s="646"/>
    </row>
    <row r="997" spans="1:27" s="369" customFormat="1">
      <c r="A997" s="735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  <c r="Q997" s="739"/>
      <c r="S997" s="646"/>
      <c r="T997" s="646"/>
      <c r="U997" s="646"/>
      <c r="V997" s="646"/>
      <c r="W997" s="646"/>
      <c r="X997" s="646"/>
      <c r="Y997" s="646"/>
      <c r="AA997" s="646"/>
    </row>
    <row r="998" spans="1:27" s="369" customFormat="1">
      <c r="A998" s="735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  <c r="Q998" s="739"/>
      <c r="S998" s="646"/>
      <c r="T998" s="646"/>
      <c r="U998" s="646"/>
      <c r="V998" s="646"/>
      <c r="W998" s="646"/>
      <c r="X998" s="646"/>
      <c r="Y998" s="646"/>
      <c r="AA998" s="646"/>
    </row>
    <row r="999" spans="1:27" s="369" customFormat="1">
      <c r="A999" s="735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  <c r="Q999" s="739"/>
      <c r="S999" s="646"/>
      <c r="T999" s="646"/>
      <c r="U999" s="646"/>
      <c r="V999" s="646"/>
      <c r="W999" s="646"/>
      <c r="X999" s="646"/>
      <c r="Y999" s="646"/>
      <c r="AA999" s="646"/>
    </row>
    <row r="1000" spans="1:27" s="369" customFormat="1">
      <c r="A1000" s="735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  <c r="Q1000" s="739"/>
      <c r="S1000" s="646"/>
      <c r="T1000" s="646"/>
      <c r="U1000" s="646"/>
      <c r="V1000" s="646"/>
      <c r="W1000" s="646"/>
      <c r="X1000" s="646"/>
      <c r="Y1000" s="646"/>
      <c r="AA1000" s="646"/>
    </row>
    <row r="1001" spans="1:27" s="369" customFormat="1">
      <c r="A1001" s="735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  <c r="Q1001" s="739"/>
      <c r="S1001" s="646"/>
      <c r="T1001" s="646"/>
      <c r="U1001" s="646"/>
      <c r="V1001" s="646"/>
      <c r="W1001" s="646"/>
      <c r="X1001" s="646"/>
      <c r="Y1001" s="646"/>
      <c r="AA1001" s="646"/>
    </row>
    <row r="1002" spans="1:27" s="369" customFormat="1">
      <c r="A1002" s="735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  <c r="Q1002" s="739"/>
      <c r="S1002" s="646"/>
      <c r="T1002" s="646"/>
      <c r="U1002" s="646"/>
      <c r="V1002" s="646"/>
      <c r="W1002" s="646"/>
      <c r="X1002" s="646"/>
      <c r="Y1002" s="646"/>
      <c r="AA1002" s="646"/>
    </row>
    <row r="1003" spans="1:27" s="369" customFormat="1">
      <c r="A1003" s="735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  <c r="Q1003" s="739"/>
      <c r="S1003" s="646"/>
      <c r="T1003" s="646"/>
      <c r="U1003" s="646"/>
      <c r="V1003" s="646"/>
      <c r="W1003" s="646"/>
      <c r="X1003" s="646"/>
      <c r="Y1003" s="646"/>
      <c r="AA1003" s="646"/>
    </row>
    <row r="1004" spans="1:27" s="369" customFormat="1">
      <c r="A1004" s="735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  <c r="Q1004" s="739"/>
      <c r="S1004" s="646"/>
      <c r="T1004" s="646"/>
      <c r="U1004" s="646"/>
      <c r="V1004" s="646"/>
      <c r="W1004" s="646"/>
      <c r="X1004" s="646"/>
      <c r="Y1004" s="646"/>
      <c r="AA1004" s="646"/>
    </row>
    <row r="1005" spans="1:27" s="369" customFormat="1">
      <c r="A1005" s="735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  <c r="Q1005" s="739"/>
      <c r="S1005" s="646"/>
      <c r="T1005" s="646"/>
      <c r="U1005" s="646"/>
      <c r="V1005" s="646"/>
      <c r="W1005" s="646"/>
      <c r="X1005" s="646"/>
      <c r="Y1005" s="646"/>
      <c r="AA1005" s="646"/>
    </row>
    <row r="1006" spans="1:27" s="369" customFormat="1">
      <c r="A1006" s="735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  <c r="Q1006" s="739"/>
      <c r="S1006" s="646"/>
      <c r="T1006" s="646"/>
      <c r="U1006" s="646"/>
      <c r="V1006" s="646"/>
      <c r="W1006" s="646"/>
      <c r="X1006" s="646"/>
      <c r="Y1006" s="646"/>
      <c r="AA1006" s="646"/>
    </row>
    <row r="1007" spans="1:27" s="369" customFormat="1">
      <c r="A1007" s="735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  <c r="Q1007" s="739"/>
      <c r="S1007" s="646"/>
      <c r="T1007" s="646"/>
      <c r="U1007" s="646"/>
      <c r="V1007" s="646"/>
      <c r="W1007" s="646"/>
      <c r="X1007" s="646"/>
      <c r="Y1007" s="646"/>
      <c r="AA1007" s="646"/>
    </row>
    <row r="1008" spans="1:27" s="369" customFormat="1">
      <c r="A1008" s="735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  <c r="Q1008" s="739"/>
      <c r="S1008" s="646"/>
      <c r="T1008" s="646"/>
      <c r="U1008" s="646"/>
      <c r="V1008" s="646"/>
      <c r="W1008" s="646"/>
      <c r="X1008" s="646"/>
      <c r="Y1008" s="646"/>
      <c r="AA1008" s="646"/>
    </row>
    <row r="1009" spans="1:27" s="369" customFormat="1">
      <c r="A1009" s="735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  <c r="Q1009" s="739"/>
      <c r="S1009" s="646"/>
      <c r="T1009" s="646"/>
      <c r="U1009" s="646"/>
      <c r="V1009" s="646"/>
      <c r="W1009" s="646"/>
      <c r="X1009" s="646"/>
      <c r="Y1009" s="646"/>
      <c r="AA1009" s="646"/>
    </row>
    <row r="1010" spans="1:27" s="369" customFormat="1">
      <c r="A1010" s="735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  <c r="Q1010" s="739"/>
      <c r="S1010" s="646"/>
      <c r="T1010" s="646"/>
      <c r="U1010" s="646"/>
      <c r="V1010" s="646"/>
      <c r="W1010" s="646"/>
      <c r="X1010" s="646"/>
      <c r="Y1010" s="646"/>
      <c r="AA1010" s="646"/>
    </row>
    <row r="1011" spans="1:27" s="369" customFormat="1">
      <c r="A1011" s="735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  <c r="Q1011" s="739"/>
      <c r="S1011" s="646"/>
      <c r="T1011" s="646"/>
      <c r="U1011" s="646"/>
      <c r="V1011" s="646"/>
      <c r="W1011" s="646"/>
      <c r="X1011" s="646"/>
      <c r="Y1011" s="646"/>
      <c r="AA1011" s="646"/>
    </row>
    <row r="1012" spans="1:27" s="369" customFormat="1">
      <c r="A1012" s="735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  <c r="Q1012" s="739"/>
      <c r="S1012" s="646"/>
      <c r="T1012" s="646"/>
      <c r="U1012" s="646"/>
      <c r="V1012" s="646"/>
      <c r="W1012" s="646"/>
      <c r="X1012" s="646"/>
      <c r="Y1012" s="646"/>
      <c r="AA1012" s="646"/>
    </row>
    <row r="1013" spans="1:27" s="369" customFormat="1">
      <c r="A1013" s="735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  <c r="Q1013" s="739"/>
      <c r="S1013" s="646"/>
      <c r="T1013" s="646"/>
      <c r="U1013" s="646"/>
      <c r="V1013" s="646"/>
      <c r="W1013" s="646"/>
      <c r="X1013" s="646"/>
      <c r="Y1013" s="646"/>
      <c r="AA1013" s="646"/>
    </row>
    <row r="1014" spans="1:27" s="369" customFormat="1">
      <c r="A1014" s="735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  <c r="Q1014" s="739"/>
      <c r="S1014" s="646"/>
      <c r="T1014" s="646"/>
      <c r="U1014" s="646"/>
      <c r="V1014" s="646"/>
      <c r="W1014" s="646"/>
      <c r="X1014" s="646"/>
      <c r="Y1014" s="646"/>
      <c r="AA1014" s="646"/>
    </row>
    <row r="1015" spans="1:27" s="369" customFormat="1">
      <c r="A1015" s="735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  <c r="Q1015" s="739"/>
      <c r="S1015" s="646"/>
      <c r="T1015" s="646"/>
      <c r="U1015" s="646"/>
      <c r="V1015" s="646"/>
      <c r="W1015" s="646"/>
      <c r="X1015" s="646"/>
      <c r="Y1015" s="646"/>
      <c r="AA1015" s="646"/>
    </row>
    <row r="1016" spans="1:27" s="369" customFormat="1">
      <c r="A1016" s="735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  <c r="Q1016" s="739"/>
      <c r="S1016" s="646"/>
      <c r="T1016" s="646"/>
      <c r="U1016" s="646"/>
      <c r="V1016" s="646"/>
      <c r="W1016" s="646"/>
      <c r="X1016" s="646"/>
      <c r="Y1016" s="646"/>
      <c r="AA1016" s="646"/>
    </row>
    <row r="1017" spans="1:27" s="369" customFormat="1">
      <c r="A1017" s="735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  <c r="Q1017" s="739"/>
      <c r="S1017" s="646"/>
      <c r="T1017" s="646"/>
      <c r="U1017" s="646"/>
      <c r="V1017" s="646"/>
      <c r="W1017" s="646"/>
      <c r="X1017" s="646"/>
      <c r="Y1017" s="646"/>
      <c r="AA1017" s="646"/>
    </row>
    <row r="1018" spans="1:27" s="369" customFormat="1">
      <c r="A1018" s="735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  <c r="Q1018" s="739"/>
      <c r="S1018" s="646"/>
      <c r="T1018" s="646"/>
      <c r="U1018" s="646"/>
      <c r="V1018" s="646"/>
      <c r="W1018" s="646"/>
      <c r="X1018" s="646"/>
      <c r="Y1018" s="646"/>
      <c r="AA1018" s="646"/>
    </row>
    <row r="1019" spans="1:27" s="369" customFormat="1">
      <c r="A1019" s="735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  <c r="Q1019" s="739"/>
      <c r="S1019" s="646"/>
      <c r="T1019" s="646"/>
      <c r="U1019" s="646"/>
      <c r="V1019" s="646"/>
      <c r="W1019" s="646"/>
      <c r="X1019" s="646"/>
      <c r="Y1019" s="646"/>
      <c r="AA1019" s="646"/>
    </row>
    <row r="1020" spans="1:27" s="369" customFormat="1">
      <c r="A1020" s="735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  <c r="Q1020" s="739"/>
      <c r="S1020" s="646"/>
      <c r="T1020" s="646"/>
      <c r="U1020" s="646"/>
      <c r="V1020" s="646"/>
      <c r="W1020" s="646"/>
      <c r="X1020" s="646"/>
      <c r="Y1020" s="646"/>
      <c r="AA1020" s="646"/>
    </row>
    <row r="1021" spans="1:27" s="369" customFormat="1">
      <c r="A1021" s="735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  <c r="Q1021" s="739"/>
      <c r="S1021" s="646"/>
      <c r="T1021" s="646"/>
      <c r="U1021" s="646"/>
      <c r="V1021" s="646"/>
      <c r="W1021" s="646"/>
      <c r="X1021" s="646"/>
      <c r="Y1021" s="646"/>
      <c r="AA1021" s="646"/>
    </row>
    <row r="1022" spans="1:27" s="369" customFormat="1">
      <c r="A1022" s="735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  <c r="Q1022" s="739"/>
      <c r="S1022" s="646"/>
      <c r="T1022" s="646"/>
      <c r="U1022" s="646"/>
      <c r="V1022" s="646"/>
      <c r="W1022" s="646"/>
      <c r="X1022" s="646"/>
      <c r="Y1022" s="646"/>
      <c r="AA1022" s="646"/>
    </row>
    <row r="1023" spans="1:27" s="369" customFormat="1">
      <c r="A1023" s="735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  <c r="Q1023" s="739"/>
      <c r="S1023" s="646"/>
      <c r="T1023" s="646"/>
      <c r="U1023" s="646"/>
      <c r="V1023" s="646"/>
      <c r="W1023" s="646"/>
      <c r="X1023" s="646"/>
      <c r="Y1023" s="646"/>
      <c r="AA1023" s="646"/>
    </row>
    <row r="1024" spans="1:27" s="369" customFormat="1">
      <c r="A1024" s="735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  <c r="Q1024" s="739"/>
      <c r="S1024" s="646"/>
      <c r="T1024" s="646"/>
      <c r="U1024" s="646"/>
      <c r="V1024" s="646"/>
      <c r="W1024" s="646"/>
      <c r="X1024" s="646"/>
      <c r="Y1024" s="646"/>
      <c r="AA1024" s="646"/>
    </row>
    <row r="1025" spans="1:27" s="369" customFormat="1">
      <c r="A1025" s="735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  <c r="Q1025" s="739"/>
      <c r="S1025" s="646"/>
      <c r="T1025" s="646"/>
      <c r="U1025" s="646"/>
      <c r="V1025" s="646"/>
      <c r="W1025" s="646"/>
      <c r="X1025" s="646"/>
      <c r="Y1025" s="646"/>
      <c r="AA1025" s="646"/>
    </row>
    <row r="1026" spans="1:27" s="369" customFormat="1">
      <c r="A1026" s="735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  <c r="Q1026" s="739"/>
      <c r="S1026" s="646"/>
      <c r="T1026" s="646"/>
      <c r="U1026" s="646"/>
      <c r="V1026" s="646"/>
      <c r="W1026" s="646"/>
      <c r="X1026" s="646"/>
      <c r="Y1026" s="646"/>
      <c r="AA1026" s="646"/>
    </row>
    <row r="1027" spans="1:27" s="369" customFormat="1">
      <c r="A1027" s="735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  <c r="Q1027" s="739"/>
      <c r="S1027" s="646"/>
      <c r="T1027" s="646"/>
      <c r="U1027" s="646"/>
      <c r="V1027" s="646"/>
      <c r="W1027" s="646"/>
      <c r="X1027" s="646"/>
      <c r="Y1027" s="646"/>
      <c r="AA1027" s="646"/>
    </row>
    <row r="1028" spans="1:27" s="369" customFormat="1">
      <c r="A1028" s="735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  <c r="Q1028" s="739"/>
      <c r="S1028" s="646"/>
      <c r="T1028" s="646"/>
      <c r="U1028" s="646"/>
      <c r="V1028" s="646"/>
      <c r="W1028" s="646"/>
      <c r="X1028" s="646"/>
      <c r="Y1028" s="646"/>
      <c r="AA1028" s="646"/>
    </row>
    <row r="1029" spans="1:27" s="369" customFormat="1">
      <c r="A1029" s="735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  <c r="Q1029" s="739"/>
      <c r="S1029" s="646"/>
      <c r="T1029" s="646"/>
      <c r="U1029" s="646"/>
      <c r="V1029" s="646"/>
      <c r="W1029" s="646"/>
      <c r="X1029" s="646"/>
      <c r="Y1029" s="646"/>
      <c r="AA1029" s="646"/>
    </row>
    <row r="1030" spans="1:27" s="369" customFormat="1">
      <c r="A1030" s="735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  <c r="Q1030" s="739"/>
      <c r="S1030" s="646"/>
      <c r="T1030" s="646"/>
      <c r="U1030" s="646"/>
      <c r="V1030" s="646"/>
      <c r="W1030" s="646"/>
      <c r="X1030" s="646"/>
      <c r="Y1030" s="646"/>
      <c r="AA1030" s="646"/>
    </row>
    <row r="1031" spans="1:27" s="369" customFormat="1">
      <c r="A1031" s="735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  <c r="Q1031" s="739"/>
      <c r="S1031" s="646"/>
      <c r="T1031" s="646"/>
      <c r="U1031" s="646"/>
      <c r="V1031" s="646"/>
      <c r="W1031" s="646"/>
      <c r="X1031" s="646"/>
      <c r="Y1031" s="646"/>
      <c r="AA1031" s="646"/>
    </row>
    <row r="1032" spans="1:27" s="369" customFormat="1">
      <c r="A1032" s="735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  <c r="Q1032" s="739"/>
      <c r="S1032" s="646"/>
      <c r="T1032" s="646"/>
      <c r="U1032" s="646"/>
      <c r="V1032" s="646"/>
      <c r="W1032" s="646"/>
      <c r="X1032" s="646"/>
      <c r="Y1032" s="646"/>
      <c r="AA1032" s="646"/>
    </row>
    <row r="1033" spans="1:27" s="369" customFormat="1">
      <c r="A1033" s="735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  <c r="Q1033" s="739"/>
      <c r="S1033" s="646"/>
      <c r="T1033" s="646"/>
      <c r="U1033" s="646"/>
      <c r="V1033" s="646"/>
      <c r="W1033" s="646"/>
      <c r="X1033" s="646"/>
      <c r="Y1033" s="646"/>
      <c r="AA1033" s="646"/>
    </row>
    <row r="1034" spans="1:27" s="369" customFormat="1">
      <c r="A1034" s="735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  <c r="Q1034" s="739"/>
      <c r="S1034" s="646"/>
      <c r="T1034" s="646"/>
      <c r="U1034" s="646"/>
      <c r="V1034" s="646"/>
      <c r="W1034" s="646"/>
      <c r="X1034" s="646"/>
      <c r="Y1034" s="646"/>
      <c r="AA1034" s="646"/>
    </row>
    <row r="1035" spans="1:27" s="369" customFormat="1">
      <c r="A1035" s="735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  <c r="Q1035" s="739"/>
      <c r="S1035" s="646"/>
      <c r="T1035" s="646"/>
      <c r="U1035" s="646"/>
      <c r="V1035" s="646"/>
      <c r="W1035" s="646"/>
      <c r="X1035" s="646"/>
      <c r="Y1035" s="646"/>
      <c r="AA1035" s="646"/>
    </row>
    <row r="1036" spans="1:27" s="369" customFormat="1">
      <c r="A1036" s="735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  <c r="Q1036" s="739"/>
      <c r="S1036" s="646"/>
      <c r="T1036" s="646"/>
      <c r="U1036" s="646"/>
      <c r="V1036" s="646"/>
      <c r="W1036" s="646"/>
      <c r="X1036" s="646"/>
      <c r="Y1036" s="646"/>
      <c r="AA1036" s="646"/>
    </row>
    <row r="1037" spans="1:27" s="369" customFormat="1">
      <c r="A1037" s="735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  <c r="Q1037" s="739"/>
      <c r="S1037" s="646"/>
      <c r="T1037" s="646"/>
      <c r="U1037" s="646"/>
      <c r="V1037" s="646"/>
      <c r="W1037" s="646"/>
      <c r="X1037" s="646"/>
      <c r="Y1037" s="646"/>
      <c r="AA1037" s="646"/>
    </row>
    <row r="1038" spans="1:27" s="369" customFormat="1">
      <c r="A1038" s="735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  <c r="Q1038" s="739"/>
      <c r="S1038" s="646"/>
      <c r="T1038" s="646"/>
      <c r="U1038" s="646"/>
      <c r="V1038" s="646"/>
      <c r="W1038" s="646"/>
      <c r="X1038" s="646"/>
      <c r="Y1038" s="646"/>
      <c r="AA1038" s="646"/>
    </row>
    <row r="1039" spans="1:27" s="369" customFormat="1">
      <c r="A1039" s="735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  <c r="Q1039" s="739"/>
      <c r="S1039" s="646"/>
      <c r="T1039" s="646"/>
      <c r="U1039" s="646"/>
      <c r="V1039" s="646"/>
      <c r="W1039" s="646"/>
      <c r="X1039" s="646"/>
      <c r="Y1039" s="646"/>
      <c r="AA1039" s="646"/>
    </row>
    <row r="1040" spans="1:27" s="369" customFormat="1">
      <c r="A1040" s="735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  <c r="Q1040" s="739"/>
      <c r="S1040" s="646"/>
      <c r="T1040" s="646"/>
      <c r="U1040" s="646"/>
      <c r="V1040" s="646"/>
      <c r="W1040" s="646"/>
      <c r="X1040" s="646"/>
      <c r="Y1040" s="646"/>
      <c r="AA1040" s="646"/>
    </row>
    <row r="1041" spans="1:27" s="369" customFormat="1">
      <c r="A1041" s="735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  <c r="Q1041" s="739"/>
      <c r="S1041" s="646"/>
      <c r="T1041" s="646"/>
      <c r="U1041" s="646"/>
      <c r="V1041" s="646"/>
      <c r="W1041" s="646"/>
      <c r="X1041" s="646"/>
      <c r="Y1041" s="646"/>
      <c r="AA1041" s="646"/>
    </row>
    <row r="1042" spans="1:27" s="369" customFormat="1">
      <c r="A1042" s="735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  <c r="Q1042" s="739"/>
      <c r="S1042" s="646"/>
      <c r="T1042" s="646"/>
      <c r="U1042" s="646"/>
      <c r="V1042" s="646"/>
      <c r="W1042" s="646"/>
      <c r="X1042" s="646"/>
      <c r="Y1042" s="646"/>
      <c r="AA1042" s="646"/>
    </row>
    <row r="1043" spans="1:27" s="369" customFormat="1">
      <c r="A1043" s="735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  <c r="Q1043" s="739"/>
      <c r="S1043" s="646"/>
      <c r="T1043" s="646"/>
      <c r="U1043" s="646"/>
      <c r="V1043" s="646"/>
      <c r="W1043" s="646"/>
      <c r="X1043" s="646"/>
      <c r="Y1043" s="646"/>
      <c r="AA1043" s="646"/>
    </row>
    <row r="1044" spans="1:27" s="369" customFormat="1">
      <c r="A1044" s="735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  <c r="Q1044" s="739"/>
      <c r="S1044" s="646"/>
      <c r="T1044" s="646"/>
      <c r="U1044" s="646"/>
      <c r="V1044" s="646"/>
      <c r="W1044" s="646"/>
      <c r="X1044" s="646"/>
      <c r="Y1044" s="646"/>
      <c r="AA1044" s="646"/>
    </row>
    <row r="1045" spans="1:27" s="369" customFormat="1">
      <c r="A1045" s="735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  <c r="Q1045" s="739"/>
      <c r="S1045" s="646"/>
      <c r="T1045" s="646"/>
      <c r="U1045" s="646"/>
      <c r="V1045" s="646"/>
      <c r="W1045" s="646"/>
      <c r="X1045" s="646"/>
      <c r="Y1045" s="646"/>
      <c r="AA1045" s="646"/>
    </row>
    <row r="1046" spans="1:27" s="369" customFormat="1">
      <c r="A1046" s="735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  <c r="Q1046" s="739"/>
      <c r="S1046" s="646"/>
      <c r="T1046" s="646"/>
      <c r="U1046" s="646"/>
      <c r="V1046" s="646"/>
      <c r="W1046" s="646"/>
      <c r="X1046" s="646"/>
      <c r="Y1046" s="646"/>
      <c r="AA1046" s="646"/>
    </row>
    <row r="1047" spans="1:27" s="369" customFormat="1">
      <c r="A1047" s="735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  <c r="Q1047" s="739"/>
      <c r="S1047" s="646"/>
      <c r="T1047" s="646"/>
      <c r="U1047" s="646"/>
      <c r="V1047" s="646"/>
      <c r="W1047" s="646"/>
      <c r="X1047" s="646"/>
      <c r="Y1047" s="646"/>
      <c r="AA1047" s="646"/>
    </row>
    <row r="1048" spans="1:27" s="369" customFormat="1">
      <c r="A1048" s="735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  <c r="Q1048" s="739"/>
      <c r="S1048" s="646"/>
      <c r="T1048" s="646"/>
      <c r="U1048" s="646"/>
      <c r="V1048" s="646"/>
      <c r="W1048" s="646"/>
      <c r="X1048" s="646"/>
      <c r="Y1048" s="646"/>
      <c r="AA1048" s="646"/>
    </row>
    <row r="1049" spans="1:27" s="369" customFormat="1">
      <c r="A1049" s="735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  <c r="Q1049" s="739"/>
      <c r="S1049" s="646"/>
      <c r="T1049" s="646"/>
      <c r="U1049" s="646"/>
      <c r="V1049" s="646"/>
      <c r="W1049" s="646"/>
      <c r="X1049" s="646"/>
      <c r="Y1049" s="646"/>
      <c r="AA1049" s="646"/>
    </row>
    <row r="1050" spans="1:27" s="369" customFormat="1">
      <c r="A1050" s="735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  <c r="Q1050" s="739"/>
      <c r="S1050" s="646"/>
      <c r="T1050" s="646"/>
      <c r="U1050" s="646"/>
      <c r="V1050" s="646"/>
      <c r="W1050" s="646"/>
      <c r="X1050" s="646"/>
      <c r="Y1050" s="646"/>
      <c r="AA1050" s="646"/>
    </row>
    <row r="1051" spans="1:27" s="369" customFormat="1">
      <c r="A1051" s="735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  <c r="Q1051" s="739"/>
      <c r="S1051" s="646"/>
      <c r="T1051" s="646"/>
      <c r="U1051" s="646"/>
      <c r="V1051" s="646"/>
      <c r="W1051" s="646"/>
      <c r="X1051" s="646"/>
      <c r="Y1051" s="646"/>
      <c r="AA1051" s="646"/>
    </row>
    <row r="1052" spans="1:27" s="369" customFormat="1">
      <c r="A1052" s="735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  <c r="Q1052" s="739"/>
      <c r="S1052" s="646"/>
      <c r="T1052" s="646"/>
      <c r="U1052" s="646"/>
      <c r="V1052" s="646"/>
      <c r="W1052" s="646"/>
      <c r="X1052" s="646"/>
      <c r="Y1052" s="646"/>
      <c r="AA1052" s="646"/>
    </row>
    <row r="1053" spans="1:27" s="369" customFormat="1">
      <c r="A1053" s="735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  <c r="Q1053" s="739"/>
      <c r="S1053" s="646"/>
      <c r="T1053" s="646"/>
      <c r="U1053" s="646"/>
      <c r="V1053" s="646"/>
      <c r="W1053" s="646"/>
      <c r="X1053" s="646"/>
      <c r="Y1053" s="646"/>
      <c r="AA1053" s="646"/>
    </row>
    <row r="1054" spans="1:27" s="369" customFormat="1">
      <c r="A1054" s="735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  <c r="Q1054" s="739"/>
      <c r="S1054" s="646"/>
      <c r="T1054" s="646"/>
      <c r="U1054" s="646"/>
      <c r="V1054" s="646"/>
      <c r="W1054" s="646"/>
      <c r="X1054" s="646"/>
      <c r="Y1054" s="646"/>
      <c r="AA1054" s="646"/>
    </row>
    <row r="1055" spans="1:27" s="369" customFormat="1">
      <c r="A1055" s="735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  <c r="Q1055" s="739"/>
      <c r="S1055" s="646"/>
      <c r="T1055" s="646"/>
      <c r="U1055" s="646"/>
      <c r="V1055" s="646"/>
      <c r="W1055" s="646"/>
      <c r="X1055" s="646"/>
      <c r="Y1055" s="646"/>
      <c r="AA1055" s="646"/>
    </row>
    <row r="1056" spans="1:27" s="369" customFormat="1">
      <c r="A1056" s="735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  <c r="Q1056" s="739"/>
      <c r="S1056" s="646"/>
      <c r="T1056" s="646"/>
      <c r="U1056" s="646"/>
      <c r="V1056" s="646"/>
      <c r="W1056" s="646"/>
      <c r="X1056" s="646"/>
      <c r="Y1056" s="646"/>
      <c r="AA1056" s="646"/>
    </row>
    <row r="1057" spans="1:27" s="369" customFormat="1">
      <c r="A1057" s="735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  <c r="Q1057" s="739"/>
      <c r="S1057" s="646"/>
      <c r="T1057" s="646"/>
      <c r="U1057" s="646"/>
      <c r="V1057" s="646"/>
      <c r="W1057" s="646"/>
      <c r="X1057" s="646"/>
      <c r="Y1057" s="646"/>
      <c r="AA1057" s="646"/>
    </row>
    <row r="1058" spans="1:27" s="369" customFormat="1">
      <c r="A1058" s="735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  <c r="Q1058" s="739"/>
      <c r="S1058" s="646"/>
      <c r="T1058" s="646"/>
      <c r="U1058" s="646"/>
      <c r="V1058" s="646"/>
      <c r="W1058" s="646"/>
      <c r="X1058" s="646"/>
      <c r="Y1058" s="646"/>
      <c r="AA1058" s="646"/>
    </row>
    <row r="1059" spans="1:27" s="369" customFormat="1">
      <c r="A1059" s="735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  <c r="Q1059" s="739"/>
      <c r="S1059" s="646"/>
      <c r="T1059" s="646"/>
      <c r="U1059" s="646"/>
      <c r="V1059" s="646"/>
      <c r="W1059" s="646"/>
      <c r="X1059" s="646"/>
      <c r="Y1059" s="646"/>
      <c r="AA1059" s="646"/>
    </row>
    <row r="1060" spans="1:27" s="369" customFormat="1">
      <c r="A1060" s="735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  <c r="Q1060" s="739"/>
      <c r="S1060" s="646"/>
      <c r="T1060" s="646"/>
      <c r="U1060" s="646"/>
      <c r="V1060" s="646"/>
      <c r="W1060" s="646"/>
      <c r="X1060" s="646"/>
      <c r="Y1060" s="646"/>
      <c r="AA1060" s="646"/>
    </row>
    <row r="1061" spans="1:27" s="369" customFormat="1">
      <c r="A1061" s="735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  <c r="Q1061" s="739"/>
      <c r="S1061" s="646"/>
      <c r="T1061" s="646"/>
      <c r="U1061" s="646"/>
      <c r="V1061" s="646"/>
      <c r="W1061" s="646"/>
      <c r="X1061" s="646"/>
      <c r="Y1061" s="646"/>
      <c r="AA1061" s="646"/>
    </row>
    <row r="1062" spans="1:27" s="369" customFormat="1">
      <c r="A1062" s="735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  <c r="Q1062" s="739"/>
      <c r="S1062" s="646"/>
      <c r="T1062" s="646"/>
      <c r="U1062" s="646"/>
      <c r="V1062" s="646"/>
      <c r="W1062" s="646"/>
      <c r="X1062" s="646"/>
      <c r="Y1062" s="646"/>
      <c r="AA1062" s="646"/>
    </row>
    <row r="1063" spans="1:27" s="369" customFormat="1">
      <c r="A1063" s="735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  <c r="Q1063" s="739"/>
      <c r="S1063" s="646"/>
      <c r="T1063" s="646"/>
      <c r="U1063" s="646"/>
      <c r="V1063" s="646"/>
      <c r="W1063" s="646"/>
      <c r="X1063" s="646"/>
      <c r="Y1063" s="646"/>
      <c r="AA1063" s="646"/>
    </row>
    <row r="1064" spans="1:27" s="369" customFormat="1">
      <c r="A1064" s="735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  <c r="Q1064" s="739"/>
      <c r="S1064" s="646"/>
      <c r="T1064" s="646"/>
      <c r="U1064" s="646"/>
      <c r="V1064" s="646"/>
      <c r="W1064" s="646"/>
      <c r="X1064" s="646"/>
      <c r="Y1064" s="646"/>
      <c r="AA1064" s="646"/>
    </row>
    <row r="1065" spans="1:27" s="369" customFormat="1">
      <c r="A1065" s="735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  <c r="Q1065" s="739"/>
      <c r="S1065" s="646"/>
      <c r="T1065" s="646"/>
      <c r="U1065" s="646"/>
      <c r="V1065" s="646"/>
      <c r="W1065" s="646"/>
      <c r="X1065" s="646"/>
      <c r="Y1065" s="646"/>
      <c r="AA1065" s="646"/>
    </row>
    <row r="1066" spans="1:27" s="369" customFormat="1">
      <c r="A1066" s="735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  <c r="Q1066" s="739"/>
      <c r="S1066" s="646"/>
      <c r="T1066" s="646"/>
      <c r="U1066" s="646"/>
      <c r="V1066" s="646"/>
      <c r="W1066" s="646"/>
      <c r="X1066" s="646"/>
      <c r="Y1066" s="646"/>
      <c r="AA1066" s="646"/>
    </row>
    <row r="1067" spans="1:27" s="369" customFormat="1">
      <c r="A1067" s="735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  <c r="Q1067" s="739"/>
      <c r="S1067" s="646"/>
      <c r="T1067" s="646"/>
      <c r="U1067" s="646"/>
      <c r="V1067" s="646"/>
      <c r="W1067" s="646"/>
      <c r="X1067" s="646"/>
      <c r="Y1067" s="646"/>
      <c r="AA1067" s="646"/>
    </row>
    <row r="1068" spans="1:27" s="369" customFormat="1">
      <c r="A1068" s="735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  <c r="Q1068" s="739"/>
      <c r="S1068" s="646"/>
      <c r="T1068" s="646"/>
      <c r="U1068" s="646"/>
      <c r="V1068" s="646"/>
      <c r="W1068" s="646"/>
      <c r="X1068" s="646"/>
      <c r="Y1068" s="646"/>
      <c r="AA1068" s="646"/>
    </row>
    <row r="1069" spans="1:27" s="369" customFormat="1">
      <c r="A1069" s="735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  <c r="Q1069" s="739"/>
      <c r="S1069" s="646"/>
      <c r="T1069" s="646"/>
      <c r="U1069" s="646"/>
      <c r="V1069" s="646"/>
      <c r="W1069" s="646"/>
      <c r="X1069" s="646"/>
      <c r="Y1069" s="646"/>
      <c r="AA1069" s="646"/>
    </row>
    <row r="1070" spans="1:27" s="369" customFormat="1">
      <c r="A1070" s="735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  <c r="Q1070" s="739"/>
      <c r="S1070" s="646"/>
      <c r="T1070" s="646"/>
      <c r="U1070" s="646"/>
      <c r="V1070" s="646"/>
      <c r="W1070" s="646"/>
      <c r="X1070" s="646"/>
      <c r="Y1070" s="646"/>
      <c r="AA1070" s="646"/>
    </row>
    <row r="1071" spans="1:27" s="369" customFormat="1">
      <c r="A1071" s="735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  <c r="Q1071" s="739"/>
      <c r="S1071" s="646"/>
      <c r="T1071" s="646"/>
      <c r="U1071" s="646"/>
      <c r="V1071" s="646"/>
      <c r="W1071" s="646"/>
      <c r="X1071" s="646"/>
      <c r="Y1071" s="646"/>
      <c r="AA1071" s="646"/>
    </row>
    <row r="1072" spans="1:27" s="369" customFormat="1">
      <c r="A1072" s="735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  <c r="Q1072" s="739"/>
      <c r="S1072" s="646"/>
      <c r="T1072" s="646"/>
      <c r="U1072" s="646"/>
      <c r="V1072" s="646"/>
      <c r="W1072" s="646"/>
      <c r="X1072" s="646"/>
      <c r="Y1072" s="646"/>
      <c r="AA1072" s="646"/>
    </row>
    <row r="1073" spans="1:27" s="369" customFormat="1">
      <c r="A1073" s="735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  <c r="Q1073" s="739"/>
      <c r="S1073" s="646"/>
      <c r="T1073" s="646"/>
      <c r="U1073" s="646"/>
      <c r="V1073" s="646"/>
      <c r="W1073" s="646"/>
      <c r="X1073" s="646"/>
      <c r="Y1073" s="646"/>
      <c r="AA1073" s="646"/>
    </row>
    <row r="1074" spans="1:27" s="369" customFormat="1">
      <c r="A1074" s="735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  <c r="Q1074" s="739"/>
      <c r="S1074" s="646"/>
      <c r="T1074" s="646"/>
      <c r="U1074" s="646"/>
      <c r="V1074" s="646"/>
      <c r="W1074" s="646"/>
      <c r="X1074" s="646"/>
      <c r="Y1074" s="646"/>
      <c r="AA1074" s="646"/>
    </row>
    <row r="1075" spans="1:27" s="369" customFormat="1">
      <c r="A1075" s="735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  <c r="Q1075" s="739"/>
      <c r="S1075" s="646"/>
      <c r="T1075" s="646"/>
      <c r="U1075" s="646"/>
      <c r="V1075" s="646"/>
      <c r="W1075" s="646"/>
      <c r="X1075" s="646"/>
      <c r="Y1075" s="646"/>
      <c r="AA1075" s="646"/>
    </row>
    <row r="1076" spans="1:27" s="369" customFormat="1">
      <c r="A1076" s="735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  <c r="Q1076" s="739"/>
      <c r="S1076" s="646"/>
      <c r="T1076" s="646"/>
      <c r="U1076" s="646"/>
      <c r="V1076" s="646"/>
      <c r="W1076" s="646"/>
      <c r="X1076" s="646"/>
      <c r="Y1076" s="646"/>
      <c r="AA1076" s="646"/>
    </row>
    <row r="1077" spans="1:27" s="369" customFormat="1">
      <c r="A1077" s="735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  <c r="Q1077" s="739"/>
      <c r="S1077" s="646"/>
      <c r="T1077" s="646"/>
      <c r="U1077" s="646"/>
      <c r="V1077" s="646"/>
      <c r="W1077" s="646"/>
      <c r="X1077" s="646"/>
      <c r="Y1077" s="646"/>
      <c r="AA1077" s="646"/>
    </row>
    <row r="1078" spans="1:27" s="369" customFormat="1">
      <c r="A1078" s="735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  <c r="Q1078" s="739"/>
      <c r="S1078" s="646"/>
      <c r="T1078" s="646"/>
      <c r="U1078" s="646"/>
      <c r="V1078" s="646"/>
      <c r="W1078" s="646"/>
      <c r="X1078" s="646"/>
      <c r="Y1078" s="646"/>
      <c r="AA1078" s="646"/>
    </row>
    <row r="1079" spans="1:27" s="369" customFormat="1">
      <c r="A1079" s="735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  <c r="Q1079" s="739"/>
      <c r="S1079" s="646"/>
      <c r="T1079" s="646"/>
      <c r="U1079" s="646"/>
      <c r="V1079" s="646"/>
      <c r="W1079" s="646"/>
      <c r="X1079" s="646"/>
      <c r="Y1079" s="646"/>
      <c r="AA1079" s="646"/>
    </row>
    <row r="1080" spans="1:27" s="369" customFormat="1">
      <c r="A1080" s="735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  <c r="Q1080" s="739"/>
      <c r="S1080" s="646"/>
      <c r="T1080" s="646"/>
      <c r="U1080" s="646"/>
      <c r="V1080" s="646"/>
      <c r="W1080" s="646"/>
      <c r="X1080" s="646"/>
      <c r="Y1080" s="646"/>
      <c r="AA1080" s="646"/>
    </row>
    <row r="1081" spans="1:27" s="369" customFormat="1">
      <c r="A1081" s="735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  <c r="Q1081" s="739"/>
      <c r="S1081" s="646"/>
      <c r="T1081" s="646"/>
      <c r="U1081" s="646"/>
      <c r="V1081" s="646"/>
      <c r="W1081" s="646"/>
      <c r="X1081" s="646"/>
      <c r="Y1081" s="646"/>
      <c r="AA1081" s="646"/>
    </row>
    <row r="1082" spans="1:27" s="369" customFormat="1">
      <c r="A1082" s="735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  <c r="Q1082" s="739"/>
      <c r="S1082" s="646"/>
      <c r="T1082" s="646"/>
      <c r="U1082" s="646"/>
      <c r="V1082" s="646"/>
      <c r="W1082" s="646"/>
      <c r="X1082" s="646"/>
      <c r="Y1082" s="646"/>
      <c r="AA1082" s="646"/>
    </row>
    <row r="1083" spans="1:27" s="369" customFormat="1">
      <c r="A1083" s="735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  <c r="Q1083" s="739"/>
      <c r="S1083" s="646"/>
      <c r="T1083" s="646"/>
      <c r="U1083" s="646"/>
      <c r="V1083" s="646"/>
      <c r="W1083" s="646"/>
      <c r="X1083" s="646"/>
      <c r="Y1083" s="646"/>
      <c r="AA1083" s="646"/>
    </row>
    <row r="1084" spans="1:27" s="369" customFormat="1">
      <c r="A1084" s="735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  <c r="Q1084" s="739"/>
      <c r="S1084" s="646"/>
      <c r="T1084" s="646"/>
      <c r="U1084" s="646"/>
      <c r="V1084" s="646"/>
      <c r="W1084" s="646"/>
      <c r="X1084" s="646"/>
      <c r="Y1084" s="646"/>
      <c r="AA1084" s="646"/>
    </row>
    <row r="1085" spans="1:27" s="369" customFormat="1">
      <c r="A1085" s="735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  <c r="Q1085" s="739"/>
      <c r="S1085" s="646"/>
      <c r="T1085" s="646"/>
      <c r="U1085" s="646"/>
      <c r="V1085" s="646"/>
      <c r="W1085" s="646"/>
      <c r="X1085" s="646"/>
      <c r="Y1085" s="646"/>
      <c r="AA1085" s="646"/>
    </row>
    <row r="1086" spans="1:27" s="369" customFormat="1">
      <c r="A1086" s="735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  <c r="Q1086" s="739"/>
      <c r="S1086" s="646"/>
      <c r="T1086" s="646"/>
      <c r="U1086" s="646"/>
      <c r="V1086" s="646"/>
      <c r="W1086" s="646"/>
      <c r="X1086" s="646"/>
      <c r="Y1086" s="646"/>
      <c r="AA1086" s="646"/>
    </row>
    <row r="1087" spans="1:27" s="369" customFormat="1">
      <c r="A1087" s="735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  <c r="Q1087" s="739"/>
      <c r="S1087" s="646"/>
      <c r="T1087" s="646"/>
      <c r="U1087" s="646"/>
      <c r="V1087" s="646"/>
      <c r="W1087" s="646"/>
      <c r="X1087" s="646"/>
      <c r="Y1087" s="646"/>
      <c r="AA1087" s="646"/>
    </row>
    <row r="1088" spans="1:27" s="369" customFormat="1">
      <c r="A1088" s="735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  <c r="Q1088" s="739"/>
      <c r="S1088" s="646"/>
      <c r="T1088" s="646"/>
      <c r="U1088" s="646"/>
      <c r="V1088" s="646"/>
      <c r="W1088" s="646"/>
      <c r="X1088" s="646"/>
      <c r="Y1088" s="646"/>
      <c r="AA1088" s="646"/>
    </row>
    <row r="1089" spans="1:27" s="369" customFormat="1">
      <c r="A1089" s="735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  <c r="Q1089" s="739"/>
      <c r="S1089" s="646"/>
      <c r="T1089" s="646"/>
      <c r="U1089" s="646"/>
      <c r="V1089" s="646"/>
      <c r="W1089" s="646"/>
      <c r="X1089" s="646"/>
      <c r="Y1089" s="646"/>
      <c r="AA1089" s="646"/>
    </row>
    <row r="1090" spans="1:27" s="369" customFormat="1">
      <c r="A1090" s="735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  <c r="Q1090" s="739"/>
      <c r="S1090" s="646"/>
      <c r="T1090" s="646"/>
      <c r="U1090" s="646"/>
      <c r="V1090" s="646"/>
      <c r="W1090" s="646"/>
      <c r="X1090" s="646"/>
      <c r="Y1090" s="646"/>
      <c r="AA1090" s="646"/>
    </row>
    <row r="1091" spans="1:27" s="369" customFormat="1">
      <c r="A1091" s="735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  <c r="Q1091" s="739"/>
      <c r="S1091" s="646"/>
      <c r="T1091" s="646"/>
      <c r="U1091" s="646"/>
      <c r="V1091" s="646"/>
      <c r="W1091" s="646"/>
      <c r="X1091" s="646"/>
      <c r="Y1091" s="646"/>
      <c r="AA1091" s="646"/>
    </row>
    <row r="1092" spans="1:27" s="369" customFormat="1">
      <c r="A1092" s="735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  <c r="Q1092" s="739"/>
      <c r="S1092" s="646"/>
      <c r="T1092" s="646"/>
      <c r="U1092" s="646"/>
      <c r="V1092" s="646"/>
      <c r="W1092" s="646"/>
      <c r="X1092" s="646"/>
      <c r="Y1092" s="646"/>
      <c r="AA1092" s="646"/>
    </row>
    <row r="1093" spans="1:27" s="369" customFormat="1">
      <c r="A1093" s="735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  <c r="Q1093" s="739"/>
      <c r="S1093" s="646"/>
      <c r="T1093" s="646"/>
      <c r="U1093" s="646"/>
      <c r="V1093" s="646"/>
      <c r="W1093" s="646"/>
      <c r="X1093" s="646"/>
      <c r="Y1093" s="646"/>
      <c r="AA1093" s="646"/>
    </row>
    <row r="1094" spans="1:27" s="369" customFormat="1">
      <c r="A1094" s="735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  <c r="Q1094" s="739"/>
      <c r="S1094" s="646"/>
      <c r="T1094" s="646"/>
      <c r="U1094" s="646"/>
      <c r="V1094" s="646"/>
      <c r="W1094" s="646"/>
      <c r="X1094" s="646"/>
      <c r="Y1094" s="646"/>
      <c r="AA1094" s="646"/>
    </row>
    <row r="1095" spans="1:27" s="369" customFormat="1">
      <c r="A1095" s="735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  <c r="Q1095" s="739"/>
      <c r="S1095" s="646"/>
      <c r="T1095" s="646"/>
      <c r="U1095" s="646"/>
      <c r="V1095" s="646"/>
      <c r="W1095" s="646"/>
      <c r="X1095" s="646"/>
      <c r="Y1095" s="646"/>
      <c r="AA1095" s="646"/>
    </row>
    <row r="1096" spans="1:27" s="369" customFormat="1">
      <c r="A1096" s="735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  <c r="Q1096" s="739"/>
      <c r="S1096" s="646"/>
      <c r="T1096" s="646"/>
      <c r="U1096" s="646"/>
      <c r="V1096" s="646"/>
      <c r="W1096" s="646"/>
      <c r="X1096" s="646"/>
      <c r="Y1096" s="646"/>
      <c r="AA1096" s="646"/>
    </row>
    <row r="1097" spans="1:27" s="369" customFormat="1">
      <c r="A1097" s="735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  <c r="Q1097" s="739"/>
      <c r="S1097" s="646"/>
      <c r="T1097" s="646"/>
      <c r="U1097" s="646"/>
      <c r="V1097" s="646"/>
      <c r="W1097" s="646"/>
      <c r="X1097" s="646"/>
      <c r="Y1097" s="646"/>
      <c r="AA1097" s="646"/>
    </row>
    <row r="1098" spans="1:27" s="369" customFormat="1">
      <c r="A1098" s="735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  <c r="Q1098" s="739"/>
      <c r="S1098" s="646"/>
      <c r="T1098" s="646"/>
      <c r="U1098" s="646"/>
      <c r="V1098" s="646"/>
      <c r="W1098" s="646"/>
      <c r="X1098" s="646"/>
      <c r="Y1098" s="646"/>
      <c r="AA1098" s="646"/>
    </row>
    <row r="1099" spans="1:27" s="369" customFormat="1">
      <c r="A1099" s="735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  <c r="Q1099" s="739"/>
      <c r="S1099" s="646"/>
      <c r="T1099" s="646"/>
      <c r="U1099" s="646"/>
      <c r="V1099" s="646"/>
      <c r="W1099" s="646"/>
      <c r="X1099" s="646"/>
      <c r="Y1099" s="646"/>
      <c r="AA1099" s="646"/>
    </row>
    <row r="1100" spans="1:27" s="369" customFormat="1">
      <c r="A1100" s="735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  <c r="Q1100" s="739"/>
      <c r="S1100" s="646"/>
      <c r="T1100" s="646"/>
      <c r="U1100" s="646"/>
      <c r="V1100" s="646"/>
      <c r="W1100" s="646"/>
      <c r="X1100" s="646"/>
      <c r="Y1100" s="646"/>
      <c r="AA1100" s="646"/>
    </row>
    <row r="1101" spans="1:27" s="369" customFormat="1">
      <c r="A1101" s="735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  <c r="Q1101" s="739"/>
      <c r="S1101" s="646"/>
      <c r="T1101" s="646"/>
      <c r="U1101" s="646"/>
      <c r="V1101" s="646"/>
      <c r="W1101" s="646"/>
      <c r="X1101" s="646"/>
      <c r="Y1101" s="646"/>
      <c r="AA1101" s="646"/>
    </row>
    <row r="1102" spans="1:27" s="369" customFormat="1">
      <c r="A1102" s="735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  <c r="Q1102" s="739"/>
      <c r="S1102" s="646"/>
      <c r="T1102" s="646"/>
      <c r="U1102" s="646"/>
      <c r="V1102" s="646"/>
      <c r="W1102" s="646"/>
      <c r="X1102" s="646"/>
      <c r="Y1102" s="646"/>
      <c r="AA1102" s="646"/>
    </row>
    <row r="1103" spans="1:27" s="369" customFormat="1">
      <c r="A1103" s="735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  <c r="Q1103" s="739"/>
      <c r="S1103" s="646"/>
      <c r="T1103" s="646"/>
      <c r="U1103" s="646"/>
      <c r="V1103" s="646"/>
      <c r="W1103" s="646"/>
      <c r="X1103" s="646"/>
      <c r="Y1103" s="646"/>
      <c r="AA1103" s="646"/>
    </row>
    <row r="1104" spans="1:27" s="369" customFormat="1">
      <c r="A1104" s="735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  <c r="Q1104" s="739"/>
      <c r="S1104" s="646"/>
      <c r="T1104" s="646"/>
      <c r="U1104" s="646"/>
      <c r="V1104" s="646"/>
      <c r="W1104" s="646"/>
      <c r="X1104" s="646"/>
      <c r="Y1104" s="646"/>
      <c r="AA1104" s="646"/>
    </row>
    <row r="1105" spans="1:27" s="369" customFormat="1">
      <c r="A1105" s="735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  <c r="Q1105" s="739"/>
      <c r="S1105" s="646"/>
      <c r="T1105" s="646"/>
      <c r="U1105" s="646"/>
      <c r="V1105" s="646"/>
      <c r="W1105" s="646"/>
      <c r="X1105" s="646"/>
      <c r="Y1105" s="646"/>
      <c r="AA1105" s="646"/>
    </row>
    <row r="1106" spans="1:27" s="369" customFormat="1">
      <c r="A1106" s="735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  <c r="Q1106" s="739"/>
      <c r="S1106" s="646"/>
      <c r="T1106" s="646"/>
      <c r="U1106" s="646"/>
      <c r="V1106" s="646"/>
      <c r="W1106" s="646"/>
      <c r="X1106" s="646"/>
      <c r="Y1106" s="646"/>
      <c r="AA1106" s="646"/>
    </row>
    <row r="1107" spans="1:27" s="369" customFormat="1">
      <c r="A1107" s="735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  <c r="Q1107" s="739"/>
      <c r="S1107" s="646"/>
      <c r="T1107" s="646"/>
      <c r="U1107" s="646"/>
      <c r="V1107" s="646"/>
      <c r="W1107" s="646"/>
      <c r="X1107" s="646"/>
      <c r="Y1107" s="646"/>
      <c r="AA1107" s="646"/>
    </row>
    <row r="1108" spans="1:27" s="369" customFormat="1">
      <c r="A1108" s="735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  <c r="Q1108" s="739"/>
      <c r="S1108" s="646"/>
      <c r="T1108" s="646"/>
      <c r="U1108" s="646"/>
      <c r="V1108" s="646"/>
      <c r="W1108" s="646"/>
      <c r="X1108" s="646"/>
      <c r="Y1108" s="646"/>
      <c r="AA1108" s="646"/>
    </row>
    <row r="1109" spans="1:27" s="369" customFormat="1">
      <c r="A1109" s="735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  <c r="Q1109" s="739"/>
      <c r="S1109" s="646"/>
      <c r="T1109" s="646"/>
      <c r="U1109" s="646"/>
      <c r="V1109" s="646"/>
      <c r="W1109" s="646"/>
      <c r="X1109" s="646"/>
      <c r="Y1109" s="646"/>
      <c r="AA1109" s="646"/>
    </row>
    <row r="1110" spans="1:27" s="369" customFormat="1">
      <c r="A1110" s="735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  <c r="Q1110" s="739"/>
      <c r="S1110" s="646"/>
      <c r="T1110" s="646"/>
      <c r="U1110" s="646"/>
      <c r="V1110" s="646"/>
      <c r="W1110" s="646"/>
      <c r="X1110" s="646"/>
      <c r="Y1110" s="646"/>
      <c r="AA1110" s="646"/>
    </row>
    <row r="1111" spans="1:27" s="369" customFormat="1">
      <c r="A1111" s="735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  <c r="Q1111" s="739"/>
      <c r="S1111" s="646"/>
      <c r="T1111" s="646"/>
      <c r="U1111" s="646"/>
      <c r="V1111" s="646"/>
      <c r="W1111" s="646"/>
      <c r="X1111" s="646"/>
      <c r="Y1111" s="646"/>
      <c r="AA1111" s="646"/>
    </row>
    <row r="1112" spans="1:27" s="369" customFormat="1">
      <c r="A1112" s="735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  <c r="Q1112" s="739"/>
      <c r="S1112" s="646"/>
      <c r="T1112" s="646"/>
      <c r="U1112" s="646"/>
      <c r="V1112" s="646"/>
      <c r="W1112" s="646"/>
      <c r="X1112" s="646"/>
      <c r="Y1112" s="646"/>
      <c r="AA1112" s="646"/>
    </row>
    <row r="1113" spans="1:27" s="369" customFormat="1">
      <c r="A1113" s="735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  <c r="Q1113" s="739"/>
      <c r="S1113" s="646"/>
      <c r="T1113" s="646"/>
      <c r="U1113" s="646"/>
      <c r="V1113" s="646"/>
      <c r="W1113" s="646"/>
      <c r="X1113" s="646"/>
      <c r="Y1113" s="646"/>
      <c r="AA1113" s="646"/>
    </row>
    <row r="1114" spans="1:27" s="369" customFormat="1">
      <c r="A1114" s="735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  <c r="Q1114" s="739"/>
      <c r="S1114" s="646"/>
      <c r="T1114" s="646"/>
      <c r="U1114" s="646"/>
      <c r="V1114" s="646"/>
      <c r="W1114" s="646"/>
      <c r="X1114" s="646"/>
      <c r="Y1114" s="646"/>
      <c r="AA1114" s="646"/>
    </row>
    <row r="1115" spans="1:27" s="369" customFormat="1">
      <c r="A1115" s="735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  <c r="Q1115" s="739"/>
      <c r="S1115" s="646"/>
      <c r="T1115" s="646"/>
      <c r="U1115" s="646"/>
      <c r="V1115" s="646"/>
      <c r="W1115" s="646"/>
      <c r="X1115" s="646"/>
      <c r="Y1115" s="646"/>
      <c r="AA1115" s="646"/>
    </row>
    <row r="1116" spans="1:27" s="369" customFormat="1">
      <c r="A1116" s="735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  <c r="Q1116" s="739"/>
      <c r="S1116" s="646"/>
      <c r="T1116" s="646"/>
      <c r="U1116" s="646"/>
      <c r="V1116" s="646"/>
      <c r="W1116" s="646"/>
      <c r="X1116" s="646"/>
      <c r="Y1116" s="646"/>
      <c r="AA1116" s="646"/>
    </row>
    <row r="1117" spans="1:27" s="369" customFormat="1">
      <c r="A1117" s="735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  <c r="Q1117" s="739"/>
      <c r="S1117" s="646"/>
      <c r="T1117" s="646"/>
      <c r="U1117" s="646"/>
      <c r="V1117" s="646"/>
      <c r="W1117" s="646"/>
      <c r="X1117" s="646"/>
      <c r="Y1117" s="646"/>
      <c r="AA1117" s="646"/>
    </row>
    <row r="1118" spans="1:27" s="369" customFormat="1">
      <c r="A1118" s="735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  <c r="Q1118" s="739"/>
      <c r="S1118" s="646"/>
      <c r="T1118" s="646"/>
      <c r="U1118" s="646"/>
      <c r="V1118" s="646"/>
      <c r="W1118" s="646"/>
      <c r="X1118" s="646"/>
      <c r="Y1118" s="646"/>
      <c r="AA1118" s="646"/>
    </row>
    <row r="1119" spans="1:27" s="369" customFormat="1">
      <c r="A1119" s="735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  <c r="Q1119" s="739"/>
      <c r="S1119" s="646"/>
      <c r="T1119" s="646"/>
      <c r="U1119" s="646"/>
      <c r="V1119" s="646"/>
      <c r="W1119" s="646"/>
      <c r="X1119" s="646"/>
      <c r="Y1119" s="646"/>
      <c r="AA1119" s="646"/>
    </row>
    <row r="1120" spans="1:27" s="369" customFormat="1">
      <c r="A1120" s="735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  <c r="Q1120" s="739"/>
      <c r="S1120" s="646"/>
      <c r="T1120" s="646"/>
      <c r="U1120" s="646"/>
      <c r="V1120" s="646"/>
      <c r="W1120" s="646"/>
      <c r="X1120" s="646"/>
      <c r="Y1120" s="646"/>
      <c r="AA1120" s="646"/>
    </row>
    <row r="1121" spans="1:27" s="369" customFormat="1">
      <c r="A1121" s="735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  <c r="Q1121" s="739"/>
      <c r="S1121" s="646"/>
      <c r="T1121" s="646"/>
      <c r="U1121" s="646"/>
      <c r="V1121" s="646"/>
      <c r="W1121" s="646"/>
      <c r="X1121" s="646"/>
      <c r="Y1121" s="646"/>
      <c r="AA1121" s="646"/>
    </row>
    <row r="1122" spans="1:27" s="369" customFormat="1">
      <c r="A1122" s="735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  <c r="Q1122" s="739"/>
      <c r="S1122" s="646"/>
      <c r="T1122" s="646"/>
      <c r="U1122" s="646"/>
      <c r="V1122" s="646"/>
      <c r="W1122" s="646"/>
      <c r="X1122" s="646"/>
      <c r="Y1122" s="646"/>
      <c r="AA1122" s="646"/>
    </row>
    <row r="1123" spans="1:27" s="369" customFormat="1">
      <c r="A1123" s="735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  <c r="Q1123" s="739"/>
      <c r="S1123" s="646"/>
      <c r="T1123" s="646"/>
      <c r="U1123" s="646"/>
      <c r="V1123" s="646"/>
      <c r="W1123" s="646"/>
      <c r="X1123" s="646"/>
      <c r="Y1123" s="646"/>
      <c r="AA1123" s="646"/>
    </row>
    <row r="1124" spans="1:27" s="369" customFormat="1">
      <c r="A1124" s="735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  <c r="Q1124" s="739"/>
      <c r="S1124" s="646"/>
      <c r="T1124" s="646"/>
      <c r="U1124" s="646"/>
      <c r="V1124" s="646"/>
      <c r="W1124" s="646"/>
      <c r="X1124" s="646"/>
      <c r="Y1124" s="646"/>
      <c r="AA1124" s="646"/>
    </row>
    <row r="1125" spans="1:27" s="369" customFormat="1">
      <c r="A1125" s="735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  <c r="Q1125" s="739"/>
      <c r="S1125" s="646"/>
      <c r="T1125" s="646"/>
      <c r="U1125" s="646"/>
      <c r="V1125" s="646"/>
      <c r="W1125" s="646"/>
      <c r="X1125" s="646"/>
      <c r="Y1125" s="646"/>
      <c r="AA1125" s="646"/>
    </row>
    <row r="1126" spans="1:27" s="369" customFormat="1">
      <c r="A1126" s="735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  <c r="Q1126" s="739"/>
      <c r="S1126" s="646"/>
      <c r="T1126" s="646"/>
      <c r="U1126" s="646"/>
      <c r="V1126" s="646"/>
      <c r="W1126" s="646"/>
      <c r="X1126" s="646"/>
      <c r="Y1126" s="646"/>
      <c r="AA1126" s="646"/>
    </row>
    <row r="1127" spans="1:27" s="369" customFormat="1">
      <c r="A1127" s="735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  <c r="Q1127" s="739"/>
      <c r="S1127" s="646"/>
      <c r="T1127" s="646"/>
      <c r="U1127" s="646"/>
      <c r="V1127" s="646"/>
      <c r="W1127" s="646"/>
      <c r="X1127" s="646"/>
      <c r="Y1127" s="646"/>
      <c r="AA1127" s="646"/>
    </row>
    <row r="1128" spans="1:27" s="369" customFormat="1">
      <c r="A1128" s="735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  <c r="Q1128" s="739"/>
      <c r="S1128" s="646"/>
      <c r="T1128" s="646"/>
      <c r="U1128" s="646"/>
      <c r="V1128" s="646"/>
      <c r="W1128" s="646"/>
      <c r="X1128" s="646"/>
      <c r="Y1128" s="646"/>
      <c r="AA1128" s="646"/>
    </row>
    <row r="1129" spans="1:27" s="369" customFormat="1">
      <c r="A1129" s="735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  <c r="Q1129" s="739"/>
      <c r="S1129" s="646"/>
      <c r="T1129" s="646"/>
      <c r="U1129" s="646"/>
      <c r="V1129" s="646"/>
      <c r="W1129" s="646"/>
      <c r="X1129" s="646"/>
      <c r="Y1129" s="646"/>
      <c r="AA1129" s="646"/>
    </row>
    <row r="1130" spans="1:27" s="369" customFormat="1">
      <c r="A1130" s="735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  <c r="Q1130" s="739"/>
      <c r="S1130" s="646"/>
      <c r="T1130" s="646"/>
      <c r="U1130" s="646"/>
      <c r="V1130" s="646"/>
      <c r="W1130" s="646"/>
      <c r="X1130" s="646"/>
      <c r="Y1130" s="646"/>
      <c r="AA1130" s="646"/>
    </row>
    <row r="1131" spans="1:27" s="369" customFormat="1">
      <c r="A1131" s="735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  <c r="Q1131" s="739"/>
      <c r="S1131" s="646"/>
      <c r="T1131" s="646"/>
      <c r="U1131" s="646"/>
      <c r="V1131" s="646"/>
      <c r="W1131" s="646"/>
      <c r="X1131" s="646"/>
      <c r="Y1131" s="646"/>
      <c r="AA1131" s="646"/>
    </row>
    <row r="1132" spans="1:27" s="369" customFormat="1">
      <c r="A1132" s="735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  <c r="Q1132" s="739"/>
      <c r="S1132" s="646"/>
      <c r="T1132" s="646"/>
      <c r="U1132" s="646"/>
      <c r="V1132" s="646"/>
      <c r="W1132" s="646"/>
      <c r="X1132" s="646"/>
      <c r="Y1132" s="646"/>
      <c r="AA1132" s="646"/>
    </row>
    <row r="1133" spans="1:27" s="369" customFormat="1">
      <c r="A1133" s="735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  <c r="Q1133" s="739"/>
      <c r="S1133" s="646"/>
      <c r="T1133" s="646"/>
      <c r="U1133" s="646"/>
      <c r="V1133" s="646"/>
      <c r="W1133" s="646"/>
      <c r="X1133" s="646"/>
      <c r="Y1133" s="646"/>
      <c r="AA1133" s="646"/>
    </row>
    <row r="1134" spans="1:27" s="369" customFormat="1">
      <c r="A1134" s="735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  <c r="Q1134" s="739"/>
      <c r="S1134" s="646"/>
      <c r="T1134" s="646"/>
      <c r="U1134" s="646"/>
      <c r="V1134" s="646"/>
      <c r="W1134" s="646"/>
      <c r="X1134" s="646"/>
      <c r="Y1134" s="646"/>
      <c r="AA1134" s="646"/>
    </row>
    <row r="1135" spans="1:27" s="369" customFormat="1">
      <c r="A1135" s="735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  <c r="Q1135" s="739"/>
      <c r="S1135" s="646"/>
      <c r="T1135" s="646"/>
      <c r="U1135" s="646"/>
      <c r="V1135" s="646"/>
      <c r="W1135" s="646"/>
      <c r="X1135" s="646"/>
      <c r="Y1135" s="646"/>
      <c r="AA1135" s="646"/>
    </row>
    <row r="1136" spans="1:27" s="369" customFormat="1">
      <c r="A1136" s="735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  <c r="Q1136" s="739"/>
      <c r="S1136" s="646"/>
      <c r="T1136" s="646"/>
      <c r="U1136" s="646"/>
      <c r="V1136" s="646"/>
      <c r="W1136" s="646"/>
      <c r="X1136" s="646"/>
      <c r="Y1136" s="646"/>
      <c r="AA1136" s="646"/>
    </row>
    <row r="1137" spans="1:27" s="369" customFormat="1">
      <c r="A1137" s="735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  <c r="Q1137" s="739"/>
      <c r="S1137" s="646"/>
      <c r="T1137" s="646"/>
      <c r="U1137" s="646"/>
      <c r="V1137" s="646"/>
      <c r="W1137" s="646"/>
      <c r="X1137" s="646"/>
      <c r="Y1137" s="646"/>
      <c r="AA1137" s="646"/>
    </row>
    <row r="1138" spans="1:27" s="369" customFormat="1">
      <c r="A1138" s="735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  <c r="Q1138" s="739"/>
      <c r="S1138" s="646"/>
      <c r="T1138" s="646"/>
      <c r="U1138" s="646"/>
      <c r="V1138" s="646"/>
      <c r="W1138" s="646"/>
      <c r="X1138" s="646"/>
      <c r="Y1138" s="646"/>
      <c r="AA1138" s="646"/>
    </row>
    <row r="1139" spans="1:27" s="369" customFormat="1">
      <c r="A1139" s="735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  <c r="Q1139" s="739"/>
      <c r="S1139" s="646"/>
      <c r="T1139" s="646"/>
      <c r="U1139" s="646"/>
      <c r="V1139" s="646"/>
      <c r="W1139" s="646"/>
      <c r="X1139" s="646"/>
      <c r="Y1139" s="646"/>
      <c r="AA1139" s="646"/>
    </row>
    <row r="1140" spans="1:27" s="369" customFormat="1">
      <c r="A1140" s="735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  <c r="Q1140" s="739"/>
      <c r="S1140" s="646"/>
      <c r="T1140" s="646"/>
      <c r="U1140" s="646"/>
      <c r="V1140" s="646"/>
      <c r="W1140" s="646"/>
      <c r="X1140" s="646"/>
      <c r="Y1140" s="646"/>
      <c r="AA1140" s="646"/>
    </row>
    <row r="1141" spans="1:27" s="369" customFormat="1">
      <c r="A1141" s="735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  <c r="Q1141" s="739"/>
      <c r="S1141" s="646"/>
      <c r="T1141" s="646"/>
      <c r="U1141" s="646"/>
      <c r="V1141" s="646"/>
      <c r="W1141" s="646"/>
      <c r="X1141" s="646"/>
      <c r="Y1141" s="646"/>
      <c r="AA1141" s="646"/>
    </row>
    <row r="1142" spans="1:27" s="369" customFormat="1">
      <c r="A1142" s="735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  <c r="Q1142" s="739"/>
      <c r="S1142" s="646"/>
      <c r="T1142" s="646"/>
      <c r="U1142" s="646"/>
      <c r="V1142" s="646"/>
      <c r="W1142" s="646"/>
      <c r="X1142" s="646"/>
      <c r="Y1142" s="646"/>
      <c r="AA1142" s="646"/>
    </row>
    <row r="1143" spans="1:27" s="369" customFormat="1">
      <c r="A1143" s="735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  <c r="Q1143" s="739"/>
      <c r="S1143" s="646"/>
      <c r="T1143" s="646"/>
      <c r="U1143" s="646"/>
      <c r="V1143" s="646"/>
      <c r="W1143" s="646"/>
      <c r="X1143" s="646"/>
      <c r="Y1143" s="646"/>
      <c r="AA1143" s="646"/>
    </row>
    <row r="1144" spans="1:27" s="369" customFormat="1">
      <c r="A1144" s="735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  <c r="Q1144" s="739"/>
      <c r="S1144" s="646"/>
      <c r="T1144" s="646"/>
      <c r="U1144" s="646"/>
      <c r="V1144" s="646"/>
      <c r="W1144" s="646"/>
      <c r="X1144" s="646"/>
      <c r="Y1144" s="646"/>
      <c r="AA1144" s="646"/>
    </row>
    <row r="1145" spans="1:27" s="369" customFormat="1">
      <c r="A1145" s="735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  <c r="Q1145" s="739"/>
      <c r="S1145" s="646"/>
      <c r="T1145" s="646"/>
      <c r="U1145" s="646"/>
      <c r="V1145" s="646"/>
      <c r="W1145" s="646"/>
      <c r="X1145" s="646"/>
      <c r="Y1145" s="646"/>
      <c r="AA1145" s="646"/>
    </row>
    <row r="1146" spans="1:27" s="369" customFormat="1">
      <c r="A1146" s="735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  <c r="Q1146" s="739"/>
      <c r="S1146" s="646"/>
      <c r="T1146" s="646"/>
      <c r="U1146" s="646"/>
      <c r="V1146" s="646"/>
      <c r="W1146" s="646"/>
      <c r="X1146" s="646"/>
      <c r="Y1146" s="646"/>
      <c r="AA1146" s="646"/>
    </row>
    <row r="1147" spans="1:27" s="369" customFormat="1">
      <c r="A1147" s="735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  <c r="Q1147" s="739"/>
      <c r="S1147" s="646"/>
      <c r="T1147" s="646"/>
      <c r="U1147" s="646"/>
      <c r="V1147" s="646"/>
      <c r="W1147" s="646"/>
      <c r="X1147" s="646"/>
      <c r="Y1147" s="646"/>
      <c r="AA1147" s="646"/>
    </row>
    <row r="1148" spans="1:27" s="369" customFormat="1">
      <c r="A1148" s="735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  <c r="Q1148" s="739"/>
      <c r="S1148" s="646"/>
      <c r="T1148" s="646"/>
      <c r="U1148" s="646"/>
      <c r="V1148" s="646"/>
      <c r="W1148" s="646"/>
      <c r="X1148" s="646"/>
      <c r="Y1148" s="646"/>
      <c r="AA1148" s="646"/>
    </row>
    <row r="1149" spans="1:27" s="369" customFormat="1">
      <c r="A1149" s="735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  <c r="Q1149" s="739"/>
      <c r="S1149" s="646"/>
      <c r="T1149" s="646"/>
      <c r="U1149" s="646"/>
      <c r="V1149" s="646"/>
      <c r="W1149" s="646"/>
      <c r="X1149" s="646"/>
      <c r="Y1149" s="646"/>
      <c r="AA1149" s="646"/>
    </row>
    <row r="1150" spans="1:27" s="369" customFormat="1">
      <c r="A1150" s="735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  <c r="Q1150" s="739"/>
      <c r="S1150" s="646"/>
      <c r="T1150" s="646"/>
      <c r="U1150" s="646"/>
      <c r="V1150" s="646"/>
      <c r="W1150" s="646"/>
      <c r="X1150" s="646"/>
      <c r="Y1150" s="646"/>
      <c r="AA1150" s="646"/>
    </row>
    <row r="1151" spans="1:27" s="369" customFormat="1">
      <c r="A1151" s="735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  <c r="Q1151" s="739"/>
      <c r="S1151" s="646"/>
      <c r="T1151" s="646"/>
      <c r="U1151" s="646"/>
      <c r="V1151" s="646"/>
      <c r="W1151" s="646"/>
      <c r="X1151" s="646"/>
      <c r="Y1151" s="646"/>
      <c r="AA1151" s="646"/>
    </row>
    <row r="1152" spans="1:27" s="369" customFormat="1">
      <c r="A1152" s="735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  <c r="Q1152" s="739"/>
      <c r="S1152" s="646"/>
      <c r="T1152" s="646"/>
      <c r="U1152" s="646"/>
      <c r="V1152" s="646"/>
      <c r="W1152" s="646"/>
      <c r="X1152" s="646"/>
      <c r="Y1152" s="646"/>
      <c r="AA1152" s="646"/>
    </row>
    <row r="1153" spans="1:27" s="369" customFormat="1">
      <c r="A1153" s="735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  <c r="Q1153" s="739"/>
      <c r="S1153" s="646"/>
      <c r="T1153" s="646"/>
      <c r="U1153" s="646"/>
      <c r="V1153" s="646"/>
      <c r="W1153" s="646"/>
      <c r="X1153" s="646"/>
      <c r="Y1153" s="646"/>
      <c r="AA1153" s="646"/>
    </row>
    <row r="1154" spans="1:27" s="369" customFormat="1">
      <c r="A1154" s="735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  <c r="Q1154" s="739"/>
      <c r="S1154" s="646"/>
      <c r="T1154" s="646"/>
      <c r="U1154" s="646"/>
      <c r="V1154" s="646"/>
      <c r="W1154" s="646"/>
      <c r="X1154" s="646"/>
      <c r="Y1154" s="646"/>
      <c r="AA1154" s="646"/>
    </row>
    <row r="1155" spans="1:27" s="369" customFormat="1">
      <c r="A1155" s="735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  <c r="Q1155" s="739"/>
      <c r="S1155" s="646"/>
      <c r="T1155" s="646"/>
      <c r="U1155" s="646"/>
      <c r="V1155" s="646"/>
      <c r="W1155" s="646"/>
      <c r="X1155" s="646"/>
      <c r="Y1155" s="646"/>
      <c r="AA1155" s="646"/>
    </row>
    <row r="1156" spans="1:27" s="369" customFormat="1">
      <c r="A1156" s="735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  <c r="Q1156" s="739"/>
      <c r="S1156" s="646"/>
      <c r="T1156" s="646"/>
      <c r="U1156" s="646"/>
      <c r="V1156" s="646"/>
      <c r="W1156" s="646"/>
      <c r="X1156" s="646"/>
      <c r="Y1156" s="646"/>
      <c r="AA1156" s="646"/>
    </row>
    <row r="1157" spans="1:27" s="369" customFormat="1">
      <c r="A1157" s="735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  <c r="Q1157" s="739"/>
      <c r="S1157" s="646"/>
      <c r="T1157" s="646"/>
      <c r="U1157" s="646"/>
      <c r="V1157" s="646"/>
      <c r="W1157" s="646"/>
      <c r="X1157" s="646"/>
      <c r="Y1157" s="646"/>
      <c r="AA1157" s="646"/>
    </row>
    <row r="1158" spans="1:27" s="369" customFormat="1">
      <c r="A1158" s="735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  <c r="Q1158" s="739"/>
      <c r="S1158" s="646"/>
      <c r="T1158" s="646"/>
      <c r="U1158" s="646"/>
      <c r="V1158" s="646"/>
      <c r="W1158" s="646"/>
      <c r="X1158" s="646"/>
      <c r="Y1158" s="646"/>
      <c r="AA1158" s="646"/>
    </row>
    <row r="1159" spans="1:27" s="369" customFormat="1">
      <c r="A1159" s="735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  <c r="Q1159" s="739"/>
      <c r="S1159" s="646"/>
      <c r="T1159" s="646"/>
      <c r="U1159" s="646"/>
      <c r="V1159" s="646"/>
      <c r="W1159" s="646"/>
      <c r="X1159" s="646"/>
      <c r="Y1159" s="646"/>
      <c r="AA1159" s="646"/>
    </row>
    <row r="1160" spans="1:27" s="369" customFormat="1">
      <c r="A1160" s="735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  <c r="Q1160" s="739"/>
      <c r="S1160" s="646"/>
      <c r="T1160" s="646"/>
      <c r="U1160" s="646"/>
      <c r="V1160" s="646"/>
      <c r="W1160" s="646"/>
      <c r="X1160" s="646"/>
      <c r="Y1160" s="646"/>
      <c r="AA1160" s="646"/>
    </row>
    <row r="1161" spans="1:27" s="369" customFormat="1">
      <c r="A1161" s="735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  <c r="Q1161" s="739"/>
      <c r="S1161" s="646"/>
      <c r="T1161" s="646"/>
      <c r="U1161" s="646"/>
      <c r="V1161" s="646"/>
      <c r="W1161" s="646"/>
      <c r="X1161" s="646"/>
      <c r="Y1161" s="646"/>
      <c r="AA1161" s="646"/>
    </row>
    <row r="1162" spans="1:27" s="369" customFormat="1">
      <c r="A1162" s="735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  <c r="Q1162" s="739"/>
      <c r="S1162" s="646"/>
      <c r="T1162" s="646"/>
      <c r="U1162" s="646"/>
      <c r="V1162" s="646"/>
      <c r="W1162" s="646"/>
      <c r="X1162" s="646"/>
      <c r="Y1162" s="646"/>
      <c r="AA1162" s="646"/>
    </row>
    <row r="1163" spans="1:27" s="369" customFormat="1">
      <c r="A1163" s="735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  <c r="Q1163" s="739"/>
      <c r="S1163" s="646"/>
      <c r="T1163" s="646"/>
      <c r="U1163" s="646"/>
      <c r="V1163" s="646"/>
      <c r="W1163" s="646"/>
      <c r="X1163" s="646"/>
      <c r="Y1163" s="646"/>
      <c r="AA1163" s="646"/>
    </row>
    <row r="1164" spans="1:27" s="369" customFormat="1">
      <c r="A1164" s="735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  <c r="Q1164" s="739"/>
      <c r="S1164" s="646"/>
      <c r="T1164" s="646"/>
      <c r="U1164" s="646"/>
      <c r="V1164" s="646"/>
      <c r="W1164" s="646"/>
      <c r="X1164" s="646"/>
      <c r="Y1164" s="646"/>
      <c r="AA1164" s="646"/>
    </row>
    <row r="1165" spans="1:27" s="369" customFormat="1">
      <c r="A1165" s="735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  <c r="Q1165" s="739"/>
      <c r="S1165" s="646"/>
      <c r="T1165" s="646"/>
      <c r="U1165" s="646"/>
      <c r="V1165" s="646"/>
      <c r="W1165" s="646"/>
      <c r="X1165" s="646"/>
      <c r="Y1165" s="646"/>
      <c r="AA1165" s="646"/>
    </row>
    <row r="1166" spans="1:27" s="369" customFormat="1">
      <c r="A1166" s="735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  <c r="Q1166" s="739"/>
      <c r="S1166" s="646"/>
      <c r="T1166" s="646"/>
      <c r="U1166" s="646"/>
      <c r="V1166" s="646"/>
      <c r="W1166" s="646"/>
      <c r="X1166" s="646"/>
      <c r="Y1166" s="646"/>
      <c r="AA1166" s="646"/>
    </row>
    <row r="1167" spans="1:27" s="369" customFormat="1">
      <c r="A1167" s="735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  <c r="Q1167" s="739"/>
      <c r="S1167" s="646"/>
      <c r="T1167" s="646"/>
      <c r="U1167" s="646"/>
      <c r="V1167" s="646"/>
      <c r="W1167" s="646"/>
      <c r="X1167" s="646"/>
      <c r="Y1167" s="646"/>
      <c r="AA1167" s="646"/>
    </row>
    <row r="1168" spans="1:27" s="369" customFormat="1">
      <c r="A1168" s="735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  <c r="Q1168" s="739"/>
      <c r="S1168" s="646"/>
      <c r="T1168" s="646"/>
      <c r="U1168" s="646"/>
      <c r="V1168" s="646"/>
      <c r="W1168" s="646"/>
      <c r="X1168" s="646"/>
      <c r="Y1168" s="646"/>
      <c r="AA1168" s="646"/>
    </row>
    <row r="1169" spans="1:27" s="369" customFormat="1">
      <c r="A1169" s="735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  <c r="Q1169" s="739"/>
      <c r="S1169" s="646"/>
      <c r="T1169" s="646"/>
      <c r="U1169" s="646"/>
      <c r="V1169" s="646"/>
      <c r="W1169" s="646"/>
      <c r="X1169" s="646"/>
      <c r="Y1169" s="646"/>
      <c r="AA1169" s="646"/>
    </row>
    <row r="1170" spans="1:27" s="369" customFormat="1">
      <c r="A1170" s="735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  <c r="Q1170" s="739"/>
      <c r="S1170" s="646"/>
      <c r="T1170" s="646"/>
      <c r="U1170" s="646"/>
      <c r="V1170" s="646"/>
      <c r="W1170" s="646"/>
      <c r="X1170" s="646"/>
      <c r="Y1170" s="646"/>
      <c r="AA1170" s="646"/>
    </row>
    <row r="1171" spans="1:27" s="369" customFormat="1">
      <c r="A1171" s="735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  <c r="Q1171" s="739"/>
      <c r="S1171" s="646"/>
      <c r="T1171" s="646"/>
      <c r="U1171" s="646"/>
      <c r="V1171" s="646"/>
      <c r="W1171" s="646"/>
      <c r="X1171" s="646"/>
      <c r="Y1171" s="646"/>
      <c r="AA1171" s="646"/>
    </row>
    <row r="1172" spans="1:27" s="369" customFormat="1">
      <c r="A1172" s="735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  <c r="Q1172" s="739"/>
      <c r="S1172" s="646"/>
      <c r="T1172" s="646"/>
      <c r="U1172" s="646"/>
      <c r="V1172" s="646"/>
      <c r="W1172" s="646"/>
      <c r="X1172" s="646"/>
      <c r="Y1172" s="646"/>
      <c r="AA1172" s="646"/>
    </row>
    <row r="1173" spans="1:27" s="369" customFormat="1">
      <c r="A1173" s="735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  <c r="Q1173" s="739"/>
      <c r="S1173" s="646"/>
      <c r="T1173" s="646"/>
      <c r="U1173" s="646"/>
      <c r="V1173" s="646"/>
      <c r="W1173" s="646"/>
      <c r="X1173" s="646"/>
      <c r="Y1173" s="646"/>
      <c r="AA1173" s="646"/>
    </row>
    <row r="1174" spans="1:27" s="369" customFormat="1">
      <c r="A1174" s="735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  <c r="Q1174" s="739"/>
      <c r="S1174" s="646"/>
      <c r="T1174" s="646"/>
      <c r="U1174" s="646"/>
      <c r="V1174" s="646"/>
      <c r="W1174" s="646"/>
      <c r="X1174" s="646"/>
      <c r="Y1174" s="646"/>
      <c r="AA1174" s="646"/>
    </row>
    <row r="1175" spans="1:27" s="369" customFormat="1">
      <c r="A1175" s="735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  <c r="Q1175" s="739"/>
      <c r="S1175" s="646"/>
      <c r="T1175" s="646"/>
      <c r="U1175" s="646"/>
      <c r="V1175" s="646"/>
      <c r="W1175" s="646"/>
      <c r="X1175" s="646"/>
      <c r="Y1175" s="646"/>
      <c r="AA1175" s="646"/>
    </row>
    <row r="1176" spans="1:27" s="369" customFormat="1">
      <c r="A1176" s="735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  <c r="Q1176" s="739"/>
      <c r="S1176" s="646"/>
      <c r="T1176" s="646"/>
      <c r="U1176" s="646"/>
      <c r="V1176" s="646"/>
      <c r="W1176" s="646"/>
      <c r="X1176" s="646"/>
      <c r="Y1176" s="646"/>
      <c r="AA1176" s="646"/>
    </row>
    <row r="1177" spans="1:27" s="369" customFormat="1">
      <c r="A1177" s="735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  <c r="Q1177" s="739"/>
      <c r="S1177" s="646"/>
      <c r="T1177" s="646"/>
      <c r="U1177" s="646"/>
      <c r="V1177" s="646"/>
      <c r="W1177" s="646"/>
      <c r="X1177" s="646"/>
      <c r="Y1177" s="646"/>
      <c r="AA1177" s="646"/>
    </row>
    <row r="1178" spans="1:27" s="369" customFormat="1">
      <c r="A1178" s="735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  <c r="Q1178" s="739"/>
      <c r="S1178" s="646"/>
      <c r="T1178" s="646"/>
      <c r="U1178" s="646"/>
      <c r="V1178" s="646"/>
      <c r="W1178" s="646"/>
      <c r="X1178" s="646"/>
      <c r="Y1178" s="646"/>
      <c r="AA1178" s="646"/>
    </row>
    <row r="1179" spans="1:27" s="369" customFormat="1">
      <c r="A1179" s="735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  <c r="Q1179" s="739"/>
      <c r="S1179" s="646"/>
      <c r="T1179" s="646"/>
      <c r="U1179" s="646"/>
      <c r="V1179" s="646"/>
      <c r="W1179" s="646"/>
      <c r="X1179" s="646"/>
      <c r="Y1179" s="646"/>
      <c r="AA1179" s="646"/>
    </row>
    <row r="1180" spans="1:27" s="369" customFormat="1">
      <c r="A1180" s="735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  <c r="Q1180" s="739"/>
      <c r="S1180" s="646"/>
      <c r="T1180" s="646"/>
      <c r="U1180" s="646"/>
      <c r="V1180" s="646"/>
      <c r="W1180" s="646"/>
      <c r="X1180" s="646"/>
      <c r="Y1180" s="646"/>
      <c r="AA1180" s="646"/>
    </row>
    <row r="1181" spans="1:27" s="369" customFormat="1">
      <c r="A1181" s="735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  <c r="Q1181" s="739"/>
      <c r="S1181" s="646"/>
      <c r="T1181" s="646"/>
      <c r="U1181" s="646"/>
      <c r="V1181" s="646"/>
      <c r="W1181" s="646"/>
      <c r="X1181" s="646"/>
      <c r="Y1181" s="646"/>
      <c r="AA1181" s="646"/>
    </row>
    <row r="1182" spans="1:27" s="369" customFormat="1">
      <c r="A1182" s="735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  <c r="Q1182" s="739"/>
      <c r="S1182" s="646"/>
      <c r="T1182" s="646"/>
      <c r="U1182" s="646"/>
      <c r="V1182" s="646"/>
      <c r="W1182" s="646"/>
      <c r="X1182" s="646"/>
      <c r="Y1182" s="646"/>
      <c r="AA1182" s="646"/>
    </row>
    <row r="1183" spans="1:27" s="369" customFormat="1">
      <c r="A1183" s="735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  <c r="Q1183" s="739"/>
      <c r="S1183" s="646"/>
      <c r="T1183" s="646"/>
      <c r="U1183" s="646"/>
      <c r="V1183" s="646"/>
      <c r="W1183" s="646"/>
      <c r="X1183" s="646"/>
      <c r="Y1183" s="646"/>
      <c r="AA1183" s="646"/>
    </row>
    <row r="1184" spans="1:27" s="369" customFormat="1">
      <c r="A1184" s="735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  <c r="Q1184" s="739"/>
      <c r="S1184" s="646"/>
      <c r="T1184" s="646"/>
      <c r="U1184" s="646"/>
      <c r="V1184" s="646"/>
      <c r="W1184" s="646"/>
      <c r="X1184" s="646"/>
      <c r="Y1184" s="646"/>
      <c r="AA1184" s="646"/>
    </row>
    <row r="1185" spans="1:27" s="369" customFormat="1">
      <c r="A1185" s="735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  <c r="Q1185" s="739"/>
      <c r="S1185" s="646"/>
      <c r="T1185" s="646"/>
      <c r="U1185" s="646"/>
      <c r="V1185" s="646"/>
      <c r="W1185" s="646"/>
      <c r="X1185" s="646"/>
      <c r="Y1185" s="646"/>
      <c r="AA1185" s="646"/>
    </row>
    <row r="1186" spans="1:27" s="369" customFormat="1">
      <c r="A1186" s="735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  <c r="Q1186" s="739"/>
      <c r="S1186" s="646"/>
      <c r="T1186" s="646"/>
      <c r="U1186" s="646"/>
      <c r="V1186" s="646"/>
      <c r="W1186" s="646"/>
      <c r="X1186" s="646"/>
      <c r="Y1186" s="646"/>
      <c r="AA1186" s="646"/>
    </row>
    <row r="1187" spans="1:27" s="369" customFormat="1">
      <c r="A1187" s="735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  <c r="Q1187" s="739"/>
      <c r="S1187" s="646"/>
      <c r="T1187" s="646"/>
      <c r="U1187" s="646"/>
      <c r="V1187" s="646"/>
      <c r="W1187" s="646"/>
      <c r="X1187" s="646"/>
      <c r="Y1187" s="646"/>
      <c r="AA1187" s="646"/>
    </row>
    <row r="1188" spans="1:27" s="369" customFormat="1">
      <c r="A1188" s="735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  <c r="Q1188" s="739"/>
      <c r="S1188" s="646"/>
      <c r="T1188" s="646"/>
      <c r="U1188" s="646"/>
      <c r="V1188" s="646"/>
      <c r="W1188" s="646"/>
      <c r="X1188" s="646"/>
      <c r="Y1188" s="646"/>
      <c r="AA1188" s="646"/>
    </row>
    <row r="1189" spans="1:27" s="369" customFormat="1">
      <c r="A1189" s="735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  <c r="Q1189" s="739"/>
      <c r="S1189" s="646"/>
      <c r="T1189" s="646"/>
      <c r="U1189" s="646"/>
      <c r="V1189" s="646"/>
      <c r="W1189" s="646"/>
      <c r="X1189" s="646"/>
      <c r="Y1189" s="646"/>
      <c r="AA1189" s="646"/>
    </row>
    <row r="1190" spans="1:27" s="369" customFormat="1">
      <c r="A1190" s="735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  <c r="Q1190" s="739"/>
      <c r="S1190" s="646"/>
      <c r="T1190" s="646"/>
      <c r="U1190" s="646"/>
      <c r="V1190" s="646"/>
      <c r="W1190" s="646"/>
      <c r="X1190" s="646"/>
      <c r="Y1190" s="646"/>
      <c r="AA1190" s="646"/>
    </row>
    <row r="1191" spans="1:27" s="369" customFormat="1">
      <c r="A1191" s="735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  <c r="Q1191" s="739"/>
      <c r="S1191" s="646"/>
      <c r="T1191" s="646"/>
      <c r="U1191" s="646"/>
      <c r="V1191" s="646"/>
      <c r="W1191" s="646"/>
      <c r="X1191" s="646"/>
      <c r="Y1191" s="646"/>
      <c r="AA1191" s="646"/>
    </row>
    <row r="1192" spans="1:27" s="369" customFormat="1">
      <c r="A1192" s="735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  <c r="Q1192" s="739"/>
      <c r="S1192" s="646"/>
      <c r="T1192" s="646"/>
      <c r="U1192" s="646"/>
      <c r="V1192" s="646"/>
      <c r="W1192" s="646"/>
      <c r="X1192" s="646"/>
      <c r="Y1192" s="646"/>
      <c r="AA1192" s="646"/>
    </row>
    <row r="1193" spans="1:27" s="369" customFormat="1">
      <c r="A1193" s="735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  <c r="Q1193" s="739"/>
      <c r="S1193" s="646"/>
      <c r="T1193" s="646"/>
      <c r="U1193" s="646"/>
      <c r="V1193" s="646"/>
      <c r="W1193" s="646"/>
      <c r="X1193" s="646"/>
      <c r="Y1193" s="646"/>
      <c r="AA1193" s="646"/>
    </row>
    <row r="1194" spans="1:27" s="369" customFormat="1">
      <c r="A1194" s="735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  <c r="Q1194" s="739"/>
      <c r="S1194" s="646"/>
      <c r="T1194" s="646"/>
      <c r="U1194" s="646"/>
      <c r="V1194" s="646"/>
      <c r="W1194" s="646"/>
      <c r="X1194" s="646"/>
      <c r="Y1194" s="646"/>
      <c r="AA1194" s="646"/>
    </row>
    <row r="1195" spans="1:27" s="369" customFormat="1">
      <c r="A1195" s="735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  <c r="Q1195" s="739"/>
      <c r="S1195" s="646"/>
      <c r="T1195" s="646"/>
      <c r="U1195" s="646"/>
      <c r="V1195" s="646"/>
      <c r="W1195" s="646"/>
      <c r="X1195" s="646"/>
      <c r="Y1195" s="646"/>
      <c r="AA1195" s="646"/>
    </row>
    <row r="1196" spans="1:27" s="369" customFormat="1">
      <c r="A1196" s="735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  <c r="Q1196" s="739"/>
      <c r="S1196" s="646"/>
      <c r="T1196" s="646"/>
      <c r="U1196" s="646"/>
      <c r="V1196" s="646"/>
      <c r="W1196" s="646"/>
      <c r="X1196" s="646"/>
      <c r="Y1196" s="646"/>
      <c r="AA1196" s="646"/>
    </row>
    <row r="1197" spans="1:27" s="369" customFormat="1">
      <c r="A1197" s="735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  <c r="Q1197" s="739"/>
      <c r="S1197" s="646"/>
      <c r="T1197" s="646"/>
      <c r="U1197" s="646"/>
      <c r="V1197" s="646"/>
      <c r="W1197" s="646"/>
      <c r="X1197" s="646"/>
      <c r="Y1197" s="646"/>
      <c r="AA1197" s="646"/>
    </row>
    <row r="1198" spans="1:27" s="369" customFormat="1">
      <c r="A1198" s="735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  <c r="Q1198" s="739"/>
      <c r="S1198" s="646"/>
      <c r="T1198" s="646"/>
      <c r="U1198" s="646"/>
      <c r="V1198" s="646"/>
      <c r="W1198" s="646"/>
      <c r="X1198" s="646"/>
      <c r="Y1198" s="646"/>
      <c r="AA1198" s="646"/>
    </row>
    <row r="1199" spans="1:27" s="369" customFormat="1">
      <c r="A1199" s="735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  <c r="Q1199" s="739"/>
      <c r="S1199" s="646"/>
      <c r="T1199" s="646"/>
      <c r="U1199" s="646"/>
      <c r="V1199" s="646"/>
      <c r="W1199" s="646"/>
      <c r="X1199" s="646"/>
      <c r="Y1199" s="646"/>
      <c r="AA1199" s="646"/>
    </row>
    <row r="1200" spans="1:27" s="369" customFormat="1">
      <c r="A1200" s="735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  <c r="Q1200" s="739"/>
      <c r="S1200" s="646"/>
      <c r="T1200" s="646"/>
      <c r="U1200" s="646"/>
      <c r="V1200" s="646"/>
      <c r="W1200" s="646"/>
      <c r="X1200" s="646"/>
      <c r="Y1200" s="646"/>
      <c r="AA1200" s="646"/>
    </row>
    <row r="1201" spans="1:27" s="369" customFormat="1">
      <c r="A1201" s="735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  <c r="Q1201" s="739"/>
      <c r="S1201" s="646"/>
      <c r="T1201" s="646"/>
      <c r="U1201" s="646"/>
      <c r="V1201" s="646"/>
      <c r="W1201" s="646"/>
      <c r="X1201" s="646"/>
      <c r="Y1201" s="646"/>
      <c r="AA1201" s="646"/>
    </row>
    <row r="1202" spans="1:27" s="369" customFormat="1">
      <c r="A1202" s="735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  <c r="Q1202" s="739"/>
      <c r="S1202" s="646"/>
      <c r="T1202" s="646"/>
      <c r="U1202" s="646"/>
      <c r="V1202" s="646"/>
      <c r="W1202" s="646"/>
      <c r="X1202" s="646"/>
      <c r="Y1202" s="646"/>
      <c r="AA1202" s="646"/>
    </row>
    <row r="1203" spans="1:27" s="369" customFormat="1">
      <c r="A1203" s="735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  <c r="Q1203" s="739"/>
      <c r="S1203" s="646"/>
      <c r="T1203" s="646"/>
      <c r="U1203" s="646"/>
      <c r="V1203" s="646"/>
      <c r="W1203" s="646"/>
      <c r="X1203" s="646"/>
      <c r="Y1203" s="646"/>
      <c r="AA1203" s="646"/>
    </row>
    <row r="1204" spans="1:27" s="369" customFormat="1">
      <c r="A1204" s="735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  <c r="Q1204" s="739"/>
      <c r="S1204" s="646"/>
      <c r="T1204" s="646"/>
      <c r="U1204" s="646"/>
      <c r="V1204" s="646"/>
      <c r="W1204" s="646"/>
      <c r="X1204" s="646"/>
      <c r="Y1204" s="646"/>
      <c r="AA1204" s="646"/>
    </row>
    <row r="1205" spans="1:27" s="369" customFormat="1">
      <c r="A1205" s="735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  <c r="Q1205" s="739"/>
      <c r="S1205" s="646"/>
      <c r="T1205" s="646"/>
      <c r="U1205" s="646"/>
      <c r="V1205" s="646"/>
      <c r="W1205" s="646"/>
      <c r="X1205" s="646"/>
      <c r="Y1205" s="646"/>
      <c r="AA1205" s="646"/>
    </row>
    <row r="1206" spans="1:27" s="369" customFormat="1">
      <c r="A1206" s="735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  <c r="Q1206" s="739"/>
      <c r="S1206" s="646"/>
      <c r="T1206" s="646"/>
      <c r="U1206" s="646"/>
      <c r="V1206" s="646"/>
      <c r="W1206" s="646"/>
      <c r="X1206" s="646"/>
      <c r="Y1206" s="646"/>
      <c r="AA1206" s="646"/>
    </row>
    <row r="1207" spans="1:27" s="369" customFormat="1">
      <c r="A1207" s="735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  <c r="Q1207" s="739"/>
      <c r="S1207" s="646"/>
      <c r="T1207" s="646"/>
      <c r="U1207" s="646"/>
      <c r="V1207" s="646"/>
      <c r="W1207" s="646"/>
      <c r="X1207" s="646"/>
      <c r="Y1207" s="646"/>
      <c r="AA1207" s="646"/>
    </row>
    <row r="1208" spans="1:27" s="369" customFormat="1">
      <c r="A1208" s="735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  <c r="Q1208" s="739"/>
      <c r="S1208" s="646"/>
      <c r="T1208" s="646"/>
      <c r="U1208" s="646"/>
      <c r="V1208" s="646"/>
      <c r="W1208" s="646"/>
      <c r="X1208" s="646"/>
      <c r="Y1208" s="646"/>
      <c r="AA1208" s="646"/>
    </row>
    <row r="1209" spans="1:27" s="369" customFormat="1">
      <c r="A1209" s="735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  <c r="Q1209" s="739"/>
      <c r="S1209" s="646"/>
      <c r="T1209" s="646"/>
      <c r="U1209" s="646"/>
      <c r="V1209" s="646"/>
      <c r="W1209" s="646"/>
      <c r="X1209" s="646"/>
      <c r="Y1209" s="646"/>
      <c r="AA1209" s="646"/>
    </row>
    <row r="1210" spans="1:27" s="369" customFormat="1">
      <c r="A1210" s="735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  <c r="Q1210" s="739"/>
      <c r="S1210" s="646"/>
      <c r="T1210" s="646"/>
      <c r="U1210" s="646"/>
      <c r="V1210" s="646"/>
      <c r="W1210" s="646"/>
      <c r="X1210" s="646"/>
      <c r="Y1210" s="646"/>
      <c r="AA1210" s="646"/>
    </row>
    <row r="1211" spans="1:27" s="369" customFormat="1">
      <c r="A1211" s="735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  <c r="Q1211" s="739"/>
      <c r="S1211" s="646"/>
      <c r="T1211" s="646"/>
      <c r="U1211" s="646"/>
      <c r="V1211" s="646"/>
      <c r="W1211" s="646"/>
      <c r="X1211" s="646"/>
      <c r="Y1211" s="646"/>
      <c r="AA1211" s="646"/>
    </row>
    <row r="1212" spans="1:27" s="369" customFormat="1">
      <c r="A1212" s="735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  <c r="Q1212" s="739"/>
      <c r="S1212" s="646"/>
      <c r="T1212" s="646"/>
      <c r="U1212" s="646"/>
      <c r="V1212" s="646"/>
      <c r="W1212" s="646"/>
      <c r="X1212" s="646"/>
      <c r="Y1212" s="646"/>
      <c r="AA1212" s="646"/>
    </row>
    <row r="1213" spans="1:27" s="369" customFormat="1">
      <c r="A1213" s="735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  <c r="Q1213" s="739"/>
      <c r="S1213" s="646"/>
      <c r="T1213" s="646"/>
      <c r="U1213" s="646"/>
      <c r="V1213" s="646"/>
      <c r="W1213" s="646"/>
      <c r="X1213" s="646"/>
      <c r="Y1213" s="646"/>
      <c r="AA1213" s="646"/>
    </row>
    <row r="1214" spans="1:27" s="369" customFormat="1">
      <c r="A1214" s="735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  <c r="Q1214" s="739"/>
      <c r="S1214" s="646"/>
      <c r="T1214" s="646"/>
      <c r="U1214" s="646"/>
      <c r="V1214" s="646"/>
      <c r="W1214" s="646"/>
      <c r="X1214" s="646"/>
      <c r="Y1214" s="646"/>
      <c r="AA1214" s="646"/>
    </row>
    <row r="1215" spans="1:27" s="369" customFormat="1">
      <c r="A1215" s="735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  <c r="Q1215" s="739"/>
      <c r="S1215" s="646"/>
      <c r="T1215" s="646"/>
      <c r="U1215" s="646"/>
      <c r="V1215" s="646"/>
      <c r="W1215" s="646"/>
      <c r="X1215" s="646"/>
      <c r="Y1215" s="646"/>
      <c r="AA1215" s="646"/>
    </row>
    <row r="1216" spans="1:27" s="369" customFormat="1">
      <c r="A1216" s="735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  <c r="Q1216" s="739"/>
      <c r="S1216" s="646"/>
      <c r="T1216" s="646"/>
      <c r="U1216" s="646"/>
      <c r="V1216" s="646"/>
      <c r="W1216" s="646"/>
      <c r="X1216" s="646"/>
      <c r="Y1216" s="646"/>
      <c r="AA1216" s="646"/>
    </row>
    <row r="1217" spans="1:27" s="369" customFormat="1">
      <c r="A1217" s="735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  <c r="Q1217" s="739"/>
      <c r="S1217" s="646"/>
      <c r="T1217" s="646"/>
      <c r="U1217" s="646"/>
      <c r="V1217" s="646"/>
      <c r="W1217" s="646"/>
      <c r="X1217" s="646"/>
      <c r="Y1217" s="646"/>
      <c r="AA1217" s="646"/>
    </row>
    <row r="1218" spans="1:27" s="369" customFormat="1">
      <c r="A1218" s="735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  <c r="Q1218" s="739"/>
      <c r="S1218" s="646"/>
      <c r="T1218" s="646"/>
      <c r="U1218" s="646"/>
      <c r="V1218" s="646"/>
      <c r="W1218" s="646"/>
      <c r="X1218" s="646"/>
      <c r="Y1218" s="646"/>
      <c r="AA1218" s="646"/>
    </row>
    <row r="1219" spans="1:27" s="369" customFormat="1">
      <c r="A1219" s="735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  <c r="Q1219" s="739"/>
      <c r="S1219" s="646"/>
      <c r="T1219" s="646"/>
      <c r="U1219" s="646"/>
      <c r="V1219" s="646"/>
      <c r="W1219" s="646"/>
      <c r="X1219" s="646"/>
      <c r="Y1219" s="646"/>
      <c r="AA1219" s="646"/>
    </row>
    <row r="1220" spans="1:27" s="369" customFormat="1">
      <c r="A1220" s="735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  <c r="Q1220" s="739"/>
      <c r="S1220" s="646"/>
      <c r="T1220" s="646"/>
      <c r="U1220" s="646"/>
      <c r="V1220" s="646"/>
      <c r="W1220" s="646"/>
      <c r="X1220" s="646"/>
      <c r="Y1220" s="646"/>
      <c r="AA1220" s="646"/>
    </row>
    <row r="1221" spans="1:27" s="369" customFormat="1">
      <c r="A1221" s="735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  <c r="Q1221" s="739"/>
      <c r="S1221" s="646"/>
      <c r="T1221" s="646"/>
      <c r="U1221" s="646"/>
      <c r="V1221" s="646"/>
      <c r="W1221" s="646"/>
      <c r="X1221" s="646"/>
      <c r="Y1221" s="646"/>
      <c r="AA1221" s="646"/>
    </row>
    <row r="1222" spans="1:27" s="369" customFormat="1">
      <c r="A1222" s="735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  <c r="Q1222" s="739"/>
      <c r="S1222" s="646"/>
      <c r="T1222" s="646"/>
      <c r="U1222" s="646"/>
      <c r="V1222" s="646"/>
      <c r="W1222" s="646"/>
      <c r="X1222" s="646"/>
      <c r="Y1222" s="646"/>
      <c r="AA1222" s="646"/>
    </row>
    <row r="1223" spans="1:27" s="369" customFormat="1">
      <c r="A1223" s="735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  <c r="Q1223" s="739"/>
      <c r="S1223" s="646"/>
      <c r="T1223" s="646"/>
      <c r="U1223" s="646"/>
      <c r="V1223" s="646"/>
      <c r="W1223" s="646"/>
      <c r="X1223" s="646"/>
      <c r="Y1223" s="646"/>
      <c r="AA1223" s="646"/>
    </row>
    <row r="1224" spans="1:27" s="369" customFormat="1">
      <c r="A1224" s="735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  <c r="Q1224" s="739"/>
      <c r="S1224" s="646"/>
      <c r="T1224" s="646"/>
      <c r="U1224" s="646"/>
      <c r="V1224" s="646"/>
      <c r="W1224" s="646"/>
      <c r="X1224" s="646"/>
      <c r="Y1224" s="646"/>
      <c r="AA1224" s="646"/>
    </row>
    <row r="1225" spans="1:27" s="369" customFormat="1">
      <c r="A1225" s="735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  <c r="Q1225" s="739"/>
      <c r="S1225" s="646"/>
      <c r="T1225" s="646"/>
      <c r="U1225" s="646"/>
      <c r="V1225" s="646"/>
      <c r="W1225" s="646"/>
      <c r="X1225" s="646"/>
      <c r="Y1225" s="646"/>
      <c r="AA1225" s="646"/>
    </row>
    <row r="1226" spans="1:27" s="369" customFormat="1">
      <c r="A1226" s="735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  <c r="Q1226" s="739"/>
      <c r="S1226" s="646"/>
      <c r="T1226" s="646"/>
      <c r="U1226" s="646"/>
      <c r="V1226" s="646"/>
      <c r="W1226" s="646"/>
      <c r="X1226" s="646"/>
      <c r="Y1226" s="646"/>
      <c r="AA1226" s="646"/>
    </row>
    <row r="1227" spans="1:27" s="369" customFormat="1">
      <c r="A1227" s="735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  <c r="Q1227" s="739"/>
      <c r="S1227" s="646"/>
      <c r="T1227" s="646"/>
      <c r="U1227" s="646"/>
      <c r="V1227" s="646"/>
      <c r="W1227" s="646"/>
      <c r="X1227" s="646"/>
      <c r="Y1227" s="646"/>
      <c r="AA1227" s="646"/>
    </row>
    <row r="1228" spans="1:27" s="369" customFormat="1">
      <c r="A1228" s="735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  <c r="Q1228" s="739"/>
      <c r="S1228" s="646"/>
      <c r="T1228" s="646"/>
      <c r="U1228" s="646"/>
      <c r="V1228" s="646"/>
      <c r="W1228" s="646"/>
      <c r="X1228" s="646"/>
      <c r="Y1228" s="646"/>
      <c r="AA1228" s="646"/>
    </row>
    <row r="1229" spans="1:27" s="369" customFormat="1">
      <c r="A1229" s="735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  <c r="Q1229" s="739"/>
      <c r="S1229" s="646"/>
      <c r="T1229" s="646"/>
      <c r="U1229" s="646"/>
      <c r="V1229" s="646"/>
      <c r="W1229" s="646"/>
      <c r="X1229" s="646"/>
      <c r="Y1229" s="646"/>
      <c r="AA1229" s="646"/>
    </row>
    <row r="1230" spans="1:27" s="369" customFormat="1">
      <c r="A1230" s="735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  <c r="Q1230" s="739"/>
      <c r="S1230" s="646"/>
      <c r="T1230" s="646"/>
      <c r="U1230" s="646"/>
      <c r="V1230" s="646"/>
      <c r="W1230" s="646"/>
      <c r="X1230" s="646"/>
      <c r="Y1230" s="646"/>
      <c r="AA1230" s="646"/>
    </row>
    <row r="1231" spans="1:27" s="369" customFormat="1">
      <c r="A1231" s="735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  <c r="Q1231" s="739"/>
      <c r="S1231" s="646"/>
      <c r="T1231" s="646"/>
      <c r="U1231" s="646"/>
      <c r="V1231" s="646"/>
      <c r="W1231" s="646"/>
      <c r="X1231" s="646"/>
      <c r="Y1231" s="646"/>
      <c r="AA1231" s="646"/>
    </row>
    <row r="1232" spans="1:27" s="369" customFormat="1">
      <c r="A1232" s="735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  <c r="Q1232" s="739"/>
      <c r="S1232" s="646"/>
      <c r="T1232" s="646"/>
      <c r="U1232" s="646"/>
      <c r="V1232" s="646"/>
      <c r="W1232" s="646"/>
      <c r="X1232" s="646"/>
      <c r="Y1232" s="646"/>
      <c r="AA1232" s="646"/>
    </row>
    <row r="1233" spans="1:27" s="369" customFormat="1">
      <c r="A1233" s="735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  <c r="Q1233" s="739"/>
      <c r="S1233" s="646"/>
      <c r="T1233" s="646"/>
      <c r="U1233" s="646"/>
      <c r="V1233" s="646"/>
      <c r="W1233" s="646"/>
      <c r="X1233" s="646"/>
      <c r="Y1233" s="646"/>
      <c r="AA1233" s="646"/>
    </row>
    <row r="1234" spans="1:27" s="369" customFormat="1">
      <c r="A1234" s="735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  <c r="Q1234" s="739"/>
      <c r="S1234" s="646"/>
      <c r="T1234" s="646"/>
      <c r="U1234" s="646"/>
      <c r="V1234" s="646"/>
      <c r="W1234" s="646"/>
      <c r="X1234" s="646"/>
      <c r="Y1234" s="646"/>
      <c r="AA1234" s="646"/>
    </row>
    <row r="1235" spans="1:27" s="369" customFormat="1">
      <c r="A1235" s="735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  <c r="Q1235" s="739"/>
      <c r="S1235" s="646"/>
      <c r="T1235" s="646"/>
      <c r="U1235" s="646"/>
      <c r="V1235" s="646"/>
      <c r="W1235" s="646"/>
      <c r="X1235" s="646"/>
      <c r="Y1235" s="646"/>
      <c r="AA1235" s="646"/>
    </row>
    <row r="1236" spans="1:27" s="369" customFormat="1">
      <c r="A1236" s="735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  <c r="Q1236" s="739"/>
      <c r="S1236" s="646"/>
      <c r="T1236" s="646"/>
      <c r="U1236" s="646"/>
      <c r="V1236" s="646"/>
      <c r="W1236" s="646"/>
      <c r="X1236" s="646"/>
      <c r="Y1236" s="646"/>
      <c r="AA1236" s="646"/>
    </row>
    <row r="1237" spans="1:27" s="369" customFormat="1">
      <c r="A1237" s="735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  <c r="Q1237" s="739"/>
      <c r="S1237" s="646"/>
      <c r="T1237" s="646"/>
      <c r="U1237" s="646"/>
      <c r="V1237" s="646"/>
      <c r="W1237" s="646"/>
      <c r="X1237" s="646"/>
      <c r="Y1237" s="646"/>
      <c r="AA1237" s="646"/>
    </row>
    <row r="1238" spans="1:27" s="369" customFormat="1">
      <c r="A1238" s="735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  <c r="Q1238" s="739"/>
      <c r="S1238" s="646"/>
      <c r="T1238" s="646"/>
      <c r="U1238" s="646"/>
      <c r="V1238" s="646"/>
      <c r="W1238" s="646"/>
      <c r="X1238" s="646"/>
      <c r="Y1238" s="646"/>
      <c r="AA1238" s="646"/>
    </row>
    <row r="1239" spans="1:27" s="369" customFormat="1">
      <c r="A1239" s="735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  <c r="Q1239" s="739"/>
      <c r="S1239" s="646"/>
      <c r="T1239" s="646"/>
      <c r="U1239" s="646"/>
      <c r="V1239" s="646"/>
      <c r="W1239" s="646"/>
      <c r="X1239" s="646"/>
      <c r="Y1239" s="646"/>
      <c r="AA1239" s="646"/>
    </row>
    <row r="1240" spans="1:27" s="369" customFormat="1">
      <c r="A1240" s="735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  <c r="Q1240" s="739"/>
      <c r="S1240" s="646"/>
      <c r="T1240" s="646"/>
      <c r="U1240" s="646"/>
      <c r="V1240" s="646"/>
      <c r="W1240" s="646"/>
      <c r="X1240" s="646"/>
      <c r="Y1240" s="646"/>
      <c r="AA1240" s="646"/>
    </row>
    <row r="1241" spans="1:27" s="369" customFormat="1">
      <c r="A1241" s="735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  <c r="Q1241" s="739"/>
      <c r="S1241" s="646"/>
      <c r="T1241" s="646"/>
      <c r="U1241" s="646"/>
      <c r="V1241" s="646"/>
      <c r="W1241" s="646"/>
      <c r="X1241" s="646"/>
      <c r="Y1241" s="646"/>
      <c r="AA1241" s="646"/>
    </row>
    <row r="1242" spans="1:27" s="369" customFormat="1">
      <c r="A1242" s="735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  <c r="Q1242" s="739"/>
      <c r="S1242" s="646"/>
      <c r="T1242" s="646"/>
      <c r="U1242" s="646"/>
      <c r="V1242" s="646"/>
      <c r="W1242" s="646"/>
      <c r="X1242" s="646"/>
      <c r="Y1242" s="646"/>
      <c r="AA1242" s="646"/>
    </row>
    <row r="1243" spans="1:27" s="369" customFormat="1">
      <c r="A1243" s="735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  <c r="Q1243" s="739"/>
      <c r="S1243" s="646"/>
      <c r="T1243" s="646"/>
      <c r="U1243" s="646"/>
      <c r="V1243" s="646"/>
      <c r="W1243" s="646"/>
      <c r="X1243" s="646"/>
      <c r="Y1243" s="646"/>
      <c r="AA1243" s="646"/>
    </row>
    <row r="1244" spans="1:27" s="369" customFormat="1">
      <c r="A1244" s="735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  <c r="Q1244" s="739"/>
      <c r="S1244" s="646"/>
      <c r="T1244" s="646"/>
      <c r="U1244" s="646"/>
      <c r="V1244" s="646"/>
      <c r="W1244" s="646"/>
      <c r="X1244" s="646"/>
      <c r="Y1244" s="646"/>
      <c r="AA1244" s="646"/>
    </row>
    <row r="1245" spans="1:27" s="369" customFormat="1">
      <c r="A1245" s="735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  <c r="Q1245" s="739"/>
      <c r="S1245" s="646"/>
      <c r="T1245" s="646"/>
      <c r="U1245" s="646"/>
      <c r="V1245" s="646"/>
      <c r="W1245" s="646"/>
      <c r="X1245" s="646"/>
      <c r="Y1245" s="646"/>
      <c r="AA1245" s="646"/>
    </row>
    <row r="1246" spans="1:27" s="369" customFormat="1">
      <c r="A1246" s="735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  <c r="Q1246" s="739"/>
      <c r="S1246" s="646"/>
      <c r="T1246" s="646"/>
      <c r="U1246" s="646"/>
      <c r="V1246" s="646"/>
      <c r="W1246" s="646"/>
      <c r="X1246" s="646"/>
      <c r="Y1246" s="646"/>
      <c r="AA1246" s="646"/>
    </row>
    <row r="1247" spans="1:27" s="369" customFormat="1">
      <c r="A1247" s="735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  <c r="Q1247" s="739"/>
      <c r="S1247" s="646"/>
      <c r="T1247" s="646"/>
      <c r="U1247" s="646"/>
      <c r="V1247" s="646"/>
      <c r="W1247" s="646"/>
      <c r="X1247" s="646"/>
      <c r="Y1247" s="646"/>
      <c r="AA1247" s="646"/>
    </row>
    <row r="1248" spans="1:27" s="369" customFormat="1">
      <c r="A1248" s="735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  <c r="Q1248" s="739"/>
      <c r="S1248" s="646"/>
      <c r="T1248" s="646"/>
      <c r="U1248" s="646"/>
      <c r="V1248" s="646"/>
      <c r="W1248" s="646"/>
      <c r="X1248" s="646"/>
      <c r="Y1248" s="646"/>
      <c r="AA1248" s="646"/>
    </row>
    <row r="1249" spans="1:27" s="369" customFormat="1">
      <c r="A1249" s="735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  <c r="Q1249" s="739"/>
      <c r="S1249" s="646"/>
      <c r="T1249" s="646"/>
      <c r="U1249" s="646"/>
      <c r="V1249" s="646"/>
      <c r="W1249" s="646"/>
      <c r="X1249" s="646"/>
      <c r="Y1249" s="646"/>
      <c r="AA1249" s="646"/>
    </row>
    <row r="1250" spans="1:27" s="369" customFormat="1">
      <c r="A1250" s="735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  <c r="Q1250" s="739"/>
      <c r="S1250" s="646"/>
      <c r="T1250" s="646"/>
      <c r="U1250" s="646"/>
      <c r="V1250" s="646"/>
      <c r="W1250" s="646"/>
      <c r="X1250" s="646"/>
      <c r="Y1250" s="646"/>
      <c r="AA1250" s="646"/>
    </row>
    <row r="1251" spans="1:27" s="369" customFormat="1">
      <c r="A1251" s="735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  <c r="Q1251" s="739"/>
      <c r="S1251" s="646"/>
      <c r="T1251" s="646"/>
      <c r="U1251" s="646"/>
      <c r="V1251" s="646"/>
      <c r="W1251" s="646"/>
      <c r="X1251" s="646"/>
      <c r="Y1251" s="646"/>
      <c r="AA1251" s="646"/>
    </row>
    <row r="1252" spans="1:27" s="369" customFormat="1">
      <c r="A1252" s="735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  <c r="Q1252" s="739"/>
      <c r="S1252" s="646"/>
      <c r="T1252" s="646"/>
      <c r="U1252" s="646"/>
      <c r="V1252" s="646"/>
      <c r="W1252" s="646"/>
      <c r="X1252" s="646"/>
      <c r="Y1252" s="646"/>
      <c r="AA1252" s="646"/>
    </row>
    <row r="1253" spans="1:27" s="369" customFormat="1">
      <c r="A1253" s="735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  <c r="Q1253" s="739"/>
      <c r="S1253" s="646"/>
      <c r="T1253" s="646"/>
      <c r="U1253" s="646"/>
      <c r="V1253" s="646"/>
      <c r="W1253" s="646"/>
      <c r="X1253" s="646"/>
      <c r="Y1253" s="646"/>
      <c r="AA1253" s="646"/>
    </row>
    <row r="1254" spans="1:27" s="369" customFormat="1">
      <c r="A1254" s="735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  <c r="Q1254" s="739"/>
      <c r="S1254" s="646"/>
      <c r="T1254" s="646"/>
      <c r="U1254" s="646"/>
      <c r="V1254" s="646"/>
      <c r="W1254" s="646"/>
      <c r="X1254" s="646"/>
      <c r="Y1254" s="646"/>
      <c r="AA1254" s="646"/>
    </row>
    <row r="1255" spans="1:27" s="369" customFormat="1">
      <c r="A1255" s="735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  <c r="Q1255" s="739"/>
      <c r="S1255" s="646"/>
      <c r="T1255" s="646"/>
      <c r="U1255" s="646"/>
      <c r="V1255" s="646"/>
      <c r="W1255" s="646"/>
      <c r="X1255" s="646"/>
      <c r="Y1255" s="646"/>
      <c r="AA1255" s="646"/>
    </row>
    <row r="1256" spans="1:27" s="369" customFormat="1">
      <c r="A1256" s="735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  <c r="Q1256" s="739"/>
      <c r="S1256" s="646"/>
      <c r="T1256" s="646"/>
      <c r="U1256" s="646"/>
      <c r="V1256" s="646"/>
      <c r="W1256" s="646"/>
      <c r="X1256" s="646"/>
      <c r="Y1256" s="646"/>
      <c r="AA1256" s="646"/>
    </row>
    <row r="1257" spans="1:27" s="369" customFormat="1">
      <c r="A1257" s="735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  <c r="Q1257" s="739"/>
      <c r="S1257" s="646"/>
      <c r="T1257" s="646"/>
      <c r="U1257" s="646"/>
      <c r="V1257" s="646"/>
      <c r="W1257" s="646"/>
      <c r="X1257" s="646"/>
      <c r="Y1257" s="646"/>
      <c r="AA1257" s="646"/>
    </row>
    <row r="1258" spans="1:27" s="369" customFormat="1">
      <c r="A1258" s="735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  <c r="Q1258" s="739"/>
      <c r="S1258" s="646"/>
      <c r="T1258" s="646"/>
      <c r="U1258" s="646"/>
      <c r="V1258" s="646"/>
      <c r="W1258" s="646"/>
      <c r="X1258" s="646"/>
      <c r="Y1258" s="646"/>
      <c r="AA1258" s="646"/>
    </row>
    <row r="1259" spans="1:27" s="369" customFormat="1">
      <c r="A1259" s="735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  <c r="Q1259" s="739"/>
      <c r="S1259" s="646"/>
      <c r="T1259" s="646"/>
      <c r="U1259" s="646"/>
      <c r="V1259" s="646"/>
      <c r="W1259" s="646"/>
      <c r="X1259" s="646"/>
      <c r="Y1259" s="646"/>
      <c r="AA1259" s="646"/>
    </row>
    <row r="1260" spans="1:27" s="369" customFormat="1">
      <c r="A1260" s="735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  <c r="Q1260" s="739"/>
      <c r="S1260" s="646"/>
      <c r="T1260" s="646"/>
      <c r="U1260" s="646"/>
      <c r="V1260" s="646"/>
      <c r="W1260" s="646"/>
      <c r="X1260" s="646"/>
      <c r="Y1260" s="646"/>
      <c r="AA1260" s="646"/>
    </row>
    <row r="1261" spans="1:27" s="369" customFormat="1">
      <c r="A1261" s="735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  <c r="Q1261" s="739"/>
      <c r="S1261" s="646"/>
      <c r="T1261" s="646"/>
      <c r="U1261" s="646"/>
      <c r="V1261" s="646"/>
      <c r="W1261" s="646"/>
      <c r="X1261" s="646"/>
      <c r="Y1261" s="646"/>
      <c r="AA1261" s="646"/>
    </row>
    <row r="1262" spans="1:27" s="369" customFormat="1">
      <c r="A1262" s="735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  <c r="Q1262" s="739"/>
      <c r="S1262" s="646"/>
      <c r="T1262" s="646"/>
      <c r="U1262" s="646"/>
      <c r="V1262" s="646"/>
      <c r="W1262" s="646"/>
      <c r="X1262" s="646"/>
      <c r="Y1262" s="646"/>
      <c r="AA1262" s="646"/>
    </row>
    <row r="1263" spans="1:27" s="369" customFormat="1">
      <c r="A1263" s="735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  <c r="Q1263" s="739"/>
      <c r="S1263" s="646"/>
      <c r="T1263" s="646"/>
      <c r="U1263" s="646"/>
      <c r="V1263" s="646"/>
      <c r="W1263" s="646"/>
      <c r="X1263" s="646"/>
      <c r="Y1263" s="646"/>
      <c r="AA1263" s="646"/>
    </row>
    <row r="1264" spans="1:27" s="369" customFormat="1">
      <c r="A1264" s="735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  <c r="Q1264" s="739"/>
      <c r="S1264" s="646"/>
      <c r="T1264" s="646"/>
      <c r="U1264" s="646"/>
      <c r="V1264" s="646"/>
      <c r="W1264" s="646"/>
      <c r="X1264" s="646"/>
      <c r="Y1264" s="646"/>
      <c r="AA1264" s="646"/>
    </row>
    <row r="1265" spans="1:27" s="369" customFormat="1">
      <c r="A1265" s="735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  <c r="Q1265" s="739"/>
      <c r="S1265" s="646"/>
      <c r="T1265" s="646"/>
      <c r="U1265" s="646"/>
      <c r="V1265" s="646"/>
      <c r="W1265" s="646"/>
      <c r="X1265" s="646"/>
      <c r="Y1265" s="646"/>
      <c r="AA1265" s="646"/>
    </row>
    <row r="1266" spans="1:27" s="369" customFormat="1">
      <c r="A1266" s="735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  <c r="Q1266" s="739"/>
      <c r="S1266" s="646"/>
      <c r="T1266" s="646"/>
      <c r="U1266" s="646"/>
      <c r="V1266" s="646"/>
      <c r="W1266" s="646"/>
      <c r="X1266" s="646"/>
      <c r="Y1266" s="646"/>
      <c r="AA1266" s="646"/>
    </row>
    <row r="1267" spans="1:27" s="369" customFormat="1">
      <c r="A1267" s="735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  <c r="Q1267" s="739"/>
      <c r="S1267" s="646"/>
      <c r="T1267" s="646"/>
      <c r="U1267" s="646"/>
      <c r="V1267" s="646"/>
      <c r="W1267" s="646"/>
      <c r="X1267" s="646"/>
      <c r="Y1267" s="646"/>
      <c r="AA1267" s="646"/>
    </row>
    <row r="1268" spans="1:27" s="369" customFormat="1">
      <c r="A1268" s="735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  <c r="Q1268" s="739"/>
      <c r="S1268" s="646"/>
      <c r="T1268" s="646"/>
      <c r="U1268" s="646"/>
      <c r="V1268" s="646"/>
      <c r="W1268" s="646"/>
      <c r="X1268" s="646"/>
      <c r="Y1268" s="646"/>
      <c r="AA1268" s="646"/>
    </row>
    <row r="1269" spans="1:27" s="369" customFormat="1">
      <c r="A1269" s="735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  <c r="Q1269" s="739"/>
      <c r="S1269" s="646"/>
      <c r="T1269" s="646"/>
      <c r="U1269" s="646"/>
      <c r="V1269" s="646"/>
      <c r="W1269" s="646"/>
      <c r="X1269" s="646"/>
      <c r="Y1269" s="646"/>
      <c r="AA1269" s="646"/>
    </row>
    <row r="1270" spans="1:27" s="369" customFormat="1">
      <c r="A1270" s="735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  <c r="Q1270" s="739"/>
      <c r="S1270" s="646"/>
      <c r="T1270" s="646"/>
      <c r="U1270" s="646"/>
      <c r="V1270" s="646"/>
      <c r="W1270" s="646"/>
      <c r="X1270" s="646"/>
      <c r="Y1270" s="646"/>
      <c r="AA1270" s="646"/>
    </row>
    <row r="1271" spans="1:27" s="369" customFormat="1">
      <c r="A1271" s="735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  <c r="Q1271" s="739"/>
      <c r="S1271" s="646"/>
      <c r="T1271" s="646"/>
      <c r="U1271" s="646"/>
      <c r="V1271" s="646"/>
      <c r="W1271" s="646"/>
      <c r="X1271" s="646"/>
      <c r="Y1271" s="646"/>
      <c r="AA1271" s="646"/>
    </row>
    <row r="1272" spans="1:27" s="369" customFormat="1">
      <c r="A1272" s="735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  <c r="Q1272" s="739"/>
      <c r="S1272" s="646"/>
      <c r="T1272" s="646"/>
      <c r="U1272" s="646"/>
      <c r="V1272" s="646"/>
      <c r="W1272" s="646"/>
      <c r="X1272" s="646"/>
      <c r="Y1272" s="646"/>
      <c r="AA1272" s="646"/>
    </row>
    <row r="1273" spans="1:27" s="369" customFormat="1">
      <c r="A1273" s="735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  <c r="Q1273" s="739"/>
      <c r="S1273" s="646"/>
      <c r="T1273" s="646"/>
      <c r="U1273" s="646"/>
      <c r="V1273" s="646"/>
      <c r="W1273" s="646"/>
      <c r="X1273" s="646"/>
      <c r="Y1273" s="646"/>
      <c r="AA1273" s="646"/>
    </row>
    <row r="1274" spans="1:27" s="369" customFormat="1">
      <c r="A1274" s="735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  <c r="Q1274" s="739"/>
      <c r="S1274" s="646"/>
      <c r="T1274" s="646"/>
      <c r="U1274" s="646"/>
      <c r="V1274" s="646"/>
      <c r="W1274" s="646"/>
      <c r="X1274" s="646"/>
      <c r="Y1274" s="646"/>
      <c r="AA1274" s="646"/>
    </row>
    <row r="1275" spans="1:27" s="369" customFormat="1">
      <c r="A1275" s="735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  <c r="Q1275" s="739"/>
      <c r="S1275" s="646"/>
      <c r="T1275" s="646"/>
      <c r="U1275" s="646"/>
      <c r="V1275" s="646"/>
      <c r="W1275" s="646"/>
      <c r="X1275" s="646"/>
      <c r="Y1275" s="646"/>
      <c r="AA1275" s="646"/>
    </row>
    <row r="1276" spans="1:27" s="369" customFormat="1">
      <c r="A1276" s="735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  <c r="Q1276" s="739"/>
      <c r="S1276" s="646"/>
      <c r="T1276" s="646"/>
      <c r="U1276" s="646"/>
      <c r="V1276" s="646"/>
      <c r="W1276" s="646"/>
      <c r="X1276" s="646"/>
      <c r="Y1276" s="646"/>
      <c r="AA1276" s="646"/>
    </row>
    <row r="1277" spans="1:27" s="369" customFormat="1">
      <c r="A1277" s="735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  <c r="Q1277" s="739"/>
      <c r="S1277" s="646"/>
      <c r="T1277" s="646"/>
      <c r="U1277" s="646"/>
      <c r="V1277" s="646"/>
      <c r="W1277" s="646"/>
      <c r="X1277" s="646"/>
      <c r="Y1277" s="646"/>
      <c r="AA1277" s="646"/>
    </row>
    <row r="1278" spans="1:27" s="369" customFormat="1">
      <c r="A1278" s="735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  <c r="Q1278" s="739"/>
      <c r="S1278" s="646"/>
      <c r="T1278" s="646"/>
      <c r="U1278" s="646"/>
      <c r="V1278" s="646"/>
      <c r="W1278" s="646"/>
      <c r="X1278" s="646"/>
      <c r="Y1278" s="646"/>
      <c r="AA1278" s="646"/>
    </row>
    <row r="1279" spans="1:27" s="369" customFormat="1">
      <c r="A1279" s="735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  <c r="Q1279" s="739"/>
      <c r="S1279" s="646"/>
      <c r="T1279" s="646"/>
      <c r="U1279" s="646"/>
      <c r="V1279" s="646"/>
      <c r="W1279" s="646"/>
      <c r="X1279" s="646"/>
      <c r="Y1279" s="646"/>
      <c r="AA1279" s="646"/>
    </row>
    <row r="1280" spans="1:27" s="369" customFormat="1">
      <c r="A1280" s="735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  <c r="Q1280" s="739"/>
      <c r="S1280" s="646"/>
      <c r="T1280" s="646"/>
      <c r="U1280" s="646"/>
      <c r="V1280" s="646"/>
      <c r="W1280" s="646"/>
      <c r="X1280" s="646"/>
      <c r="Y1280" s="646"/>
      <c r="AA1280" s="646"/>
    </row>
    <row r="1281" spans="1:27" s="369" customFormat="1">
      <c r="A1281" s="735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  <c r="Q1281" s="739"/>
      <c r="S1281" s="646"/>
      <c r="T1281" s="646"/>
      <c r="U1281" s="646"/>
      <c r="V1281" s="646"/>
      <c r="W1281" s="646"/>
      <c r="X1281" s="646"/>
      <c r="Y1281" s="646"/>
      <c r="AA1281" s="646"/>
    </row>
    <row r="1282" spans="1:27" s="369" customFormat="1">
      <c r="A1282" s="735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  <c r="Q1282" s="739"/>
      <c r="S1282" s="646"/>
      <c r="T1282" s="646"/>
      <c r="U1282" s="646"/>
      <c r="V1282" s="646"/>
      <c r="W1282" s="646"/>
      <c r="X1282" s="646"/>
      <c r="Y1282" s="646"/>
      <c r="AA1282" s="646"/>
    </row>
    <row r="1283" spans="1:27" s="369" customFormat="1">
      <c r="A1283" s="735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  <c r="Q1283" s="739"/>
      <c r="S1283" s="646"/>
      <c r="T1283" s="646"/>
      <c r="U1283" s="646"/>
      <c r="V1283" s="646"/>
      <c r="W1283" s="646"/>
      <c r="X1283" s="646"/>
      <c r="Y1283" s="646"/>
      <c r="AA1283" s="646"/>
    </row>
    <row r="1284" spans="1:27" s="369" customFormat="1">
      <c r="A1284" s="735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  <c r="Q1284" s="739"/>
      <c r="S1284" s="646"/>
      <c r="T1284" s="646"/>
      <c r="U1284" s="646"/>
      <c r="V1284" s="646"/>
      <c r="W1284" s="646"/>
      <c r="X1284" s="646"/>
      <c r="Y1284" s="646"/>
      <c r="AA1284" s="646"/>
    </row>
    <row r="1285" spans="1:27" s="369" customFormat="1">
      <c r="A1285" s="735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  <c r="Q1285" s="739"/>
      <c r="S1285" s="646"/>
      <c r="T1285" s="646"/>
      <c r="U1285" s="646"/>
      <c r="V1285" s="646"/>
      <c r="W1285" s="646"/>
      <c r="X1285" s="646"/>
      <c r="Y1285" s="646"/>
      <c r="AA1285" s="646"/>
    </row>
    <row r="1286" spans="1:27" s="369" customFormat="1">
      <c r="A1286" s="735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  <c r="Q1286" s="739"/>
      <c r="S1286" s="646"/>
      <c r="T1286" s="646"/>
      <c r="U1286" s="646"/>
      <c r="V1286" s="646"/>
      <c r="W1286" s="646"/>
      <c r="X1286" s="646"/>
      <c r="Y1286" s="646"/>
      <c r="AA1286" s="646"/>
    </row>
    <row r="1287" spans="1:27" s="369" customFormat="1">
      <c r="A1287" s="735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  <c r="Q1287" s="739"/>
      <c r="S1287" s="646"/>
      <c r="T1287" s="646"/>
      <c r="U1287" s="646"/>
      <c r="V1287" s="646"/>
      <c r="W1287" s="646"/>
      <c r="X1287" s="646"/>
      <c r="Y1287" s="646"/>
      <c r="AA1287" s="646"/>
    </row>
    <row r="1288" spans="1:27" s="369" customFormat="1">
      <c r="A1288" s="735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  <c r="Q1288" s="739"/>
      <c r="S1288" s="646"/>
      <c r="T1288" s="646"/>
      <c r="U1288" s="646"/>
      <c r="V1288" s="646"/>
      <c r="W1288" s="646"/>
      <c r="X1288" s="646"/>
      <c r="Y1288" s="646"/>
      <c r="AA1288" s="646"/>
    </row>
    <row r="1289" spans="1:27" s="369" customFormat="1">
      <c r="A1289" s="735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  <c r="Q1289" s="739"/>
      <c r="S1289" s="646"/>
      <c r="T1289" s="646"/>
      <c r="U1289" s="646"/>
      <c r="V1289" s="646"/>
      <c r="W1289" s="646"/>
      <c r="X1289" s="646"/>
      <c r="Y1289" s="646"/>
      <c r="AA1289" s="646"/>
    </row>
    <row r="1290" spans="1:27" s="369" customFormat="1">
      <c r="A1290" s="735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  <c r="Q1290" s="739"/>
      <c r="S1290" s="646"/>
      <c r="T1290" s="646"/>
      <c r="U1290" s="646"/>
      <c r="V1290" s="646"/>
      <c r="W1290" s="646"/>
      <c r="X1290" s="646"/>
      <c r="Y1290" s="646"/>
      <c r="AA1290" s="646"/>
    </row>
    <row r="1291" spans="1:27" s="369" customFormat="1">
      <c r="A1291" s="735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  <c r="Q1291" s="739"/>
      <c r="S1291" s="646"/>
      <c r="T1291" s="646"/>
      <c r="U1291" s="646"/>
      <c r="V1291" s="646"/>
      <c r="W1291" s="646"/>
      <c r="X1291" s="646"/>
      <c r="Y1291" s="646"/>
      <c r="AA1291" s="646"/>
    </row>
    <row r="1292" spans="1:27" s="369" customFormat="1">
      <c r="A1292" s="735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  <c r="Q1292" s="739"/>
      <c r="S1292" s="646"/>
      <c r="T1292" s="646"/>
      <c r="U1292" s="646"/>
      <c r="V1292" s="646"/>
      <c r="W1292" s="646"/>
      <c r="X1292" s="646"/>
      <c r="Y1292" s="646"/>
      <c r="AA1292" s="646"/>
    </row>
    <row r="1293" spans="1:27" s="369" customFormat="1">
      <c r="A1293" s="735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  <c r="Q1293" s="739"/>
      <c r="S1293" s="646"/>
      <c r="T1293" s="646"/>
      <c r="U1293" s="646"/>
      <c r="V1293" s="646"/>
      <c r="W1293" s="646"/>
      <c r="X1293" s="646"/>
      <c r="Y1293" s="646"/>
      <c r="AA1293" s="646"/>
    </row>
    <row r="1294" spans="1:27" s="369" customFormat="1">
      <c r="A1294" s="735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  <c r="Q1294" s="739"/>
      <c r="S1294" s="646"/>
      <c r="T1294" s="646"/>
      <c r="U1294" s="646"/>
      <c r="V1294" s="646"/>
      <c r="W1294" s="646"/>
      <c r="X1294" s="646"/>
      <c r="Y1294" s="646"/>
      <c r="AA1294" s="646"/>
    </row>
    <row r="1295" spans="1:27" s="369" customFormat="1">
      <c r="A1295" s="735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  <c r="Q1295" s="739"/>
      <c r="S1295" s="646"/>
      <c r="T1295" s="646"/>
      <c r="U1295" s="646"/>
      <c r="V1295" s="646"/>
      <c r="W1295" s="646"/>
      <c r="X1295" s="646"/>
      <c r="Y1295" s="646"/>
      <c r="AA1295" s="646"/>
    </row>
    <row r="1296" spans="1:27" s="369" customFormat="1">
      <c r="A1296" s="735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  <c r="Q1296" s="739"/>
      <c r="S1296" s="646"/>
      <c r="T1296" s="646"/>
      <c r="U1296" s="646"/>
      <c r="V1296" s="646"/>
      <c r="W1296" s="646"/>
      <c r="X1296" s="646"/>
      <c r="Y1296" s="646"/>
      <c r="AA1296" s="646"/>
    </row>
    <row r="1297" spans="1:27" s="369" customFormat="1">
      <c r="A1297" s="735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  <c r="Q1297" s="739"/>
      <c r="S1297" s="646"/>
      <c r="T1297" s="646"/>
      <c r="U1297" s="646"/>
      <c r="V1297" s="646"/>
      <c r="W1297" s="646"/>
      <c r="X1297" s="646"/>
      <c r="Y1297" s="646"/>
      <c r="AA1297" s="646"/>
    </row>
    <row r="1298" spans="1:27" s="369" customFormat="1">
      <c r="A1298" s="735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  <c r="Q1298" s="739"/>
      <c r="S1298" s="646"/>
      <c r="T1298" s="646"/>
      <c r="U1298" s="646"/>
      <c r="V1298" s="646"/>
      <c r="W1298" s="646"/>
      <c r="X1298" s="646"/>
      <c r="Y1298" s="646"/>
      <c r="AA1298" s="646"/>
    </row>
    <row r="1299" spans="1:27" s="369" customFormat="1">
      <c r="A1299" s="735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  <c r="Q1299" s="739"/>
      <c r="S1299" s="646"/>
      <c r="T1299" s="646"/>
      <c r="U1299" s="646"/>
      <c r="V1299" s="646"/>
      <c r="W1299" s="646"/>
      <c r="X1299" s="646"/>
      <c r="Y1299" s="646"/>
      <c r="AA1299" s="646"/>
    </row>
    <row r="1300" spans="1:27" s="369" customFormat="1">
      <c r="A1300" s="735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  <c r="Q1300" s="739"/>
      <c r="S1300" s="646"/>
      <c r="T1300" s="646"/>
      <c r="U1300" s="646"/>
      <c r="V1300" s="646"/>
      <c r="W1300" s="646"/>
      <c r="X1300" s="646"/>
      <c r="Y1300" s="646"/>
      <c r="AA1300" s="646"/>
    </row>
    <row r="1301" spans="1:27" s="369" customFormat="1">
      <c r="A1301" s="735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  <c r="Q1301" s="739"/>
      <c r="S1301" s="646"/>
      <c r="T1301" s="646"/>
      <c r="U1301" s="646"/>
      <c r="V1301" s="646"/>
      <c r="W1301" s="646"/>
      <c r="X1301" s="646"/>
      <c r="Y1301" s="646"/>
      <c r="AA1301" s="646"/>
    </row>
    <row r="1302" spans="1:27" s="369" customFormat="1">
      <c r="A1302" s="735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  <c r="Q1302" s="739"/>
      <c r="S1302" s="646"/>
      <c r="T1302" s="646"/>
      <c r="U1302" s="646"/>
      <c r="V1302" s="646"/>
      <c r="W1302" s="646"/>
      <c r="X1302" s="646"/>
      <c r="Y1302" s="646"/>
      <c r="AA1302" s="646"/>
    </row>
    <row r="1303" spans="1:27" s="369" customFormat="1">
      <c r="A1303" s="735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  <c r="Q1303" s="739"/>
      <c r="S1303" s="646"/>
      <c r="T1303" s="646"/>
      <c r="U1303" s="646"/>
      <c r="V1303" s="646"/>
      <c r="W1303" s="646"/>
      <c r="X1303" s="646"/>
      <c r="Y1303" s="646"/>
      <c r="AA1303" s="646"/>
    </row>
    <row r="1304" spans="1:27" s="369" customFormat="1">
      <c r="A1304" s="735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  <c r="Q1304" s="739"/>
      <c r="S1304" s="646"/>
      <c r="T1304" s="646"/>
      <c r="U1304" s="646"/>
      <c r="V1304" s="646"/>
      <c r="W1304" s="646"/>
      <c r="X1304" s="646"/>
      <c r="Y1304" s="646"/>
      <c r="AA1304" s="646"/>
    </row>
    <row r="1305" spans="1:27" s="369" customFormat="1">
      <c r="A1305" s="735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  <c r="Q1305" s="739"/>
      <c r="S1305" s="646"/>
      <c r="T1305" s="646"/>
      <c r="U1305" s="646"/>
      <c r="V1305" s="646"/>
      <c r="W1305" s="646"/>
      <c r="X1305" s="646"/>
      <c r="Y1305" s="646"/>
      <c r="AA1305" s="646"/>
    </row>
    <row r="1306" spans="1:27" s="369" customFormat="1">
      <c r="A1306" s="735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  <c r="Q1306" s="739"/>
      <c r="S1306" s="646"/>
      <c r="T1306" s="646"/>
      <c r="U1306" s="646"/>
      <c r="V1306" s="646"/>
      <c r="W1306" s="646"/>
      <c r="X1306" s="646"/>
      <c r="Y1306" s="646"/>
      <c r="AA1306" s="646"/>
    </row>
    <row r="1307" spans="1:27" s="369" customFormat="1">
      <c r="A1307" s="735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  <c r="Q1307" s="739"/>
      <c r="S1307" s="646"/>
      <c r="T1307" s="646"/>
      <c r="U1307" s="646"/>
      <c r="V1307" s="646"/>
      <c r="W1307" s="646"/>
      <c r="X1307" s="646"/>
      <c r="Y1307" s="646"/>
      <c r="AA1307" s="646"/>
    </row>
    <row r="1308" spans="1:27" s="369" customFormat="1">
      <c r="A1308" s="735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  <c r="Q1308" s="739"/>
      <c r="S1308" s="646"/>
      <c r="T1308" s="646"/>
      <c r="U1308" s="646"/>
      <c r="V1308" s="646"/>
      <c r="W1308" s="646"/>
      <c r="X1308" s="646"/>
      <c r="Y1308" s="646"/>
      <c r="AA1308" s="646"/>
    </row>
    <row r="1309" spans="1:27" s="369" customFormat="1">
      <c r="A1309" s="735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  <c r="Q1309" s="739"/>
      <c r="S1309" s="646"/>
      <c r="T1309" s="646"/>
      <c r="U1309" s="646"/>
      <c r="V1309" s="646"/>
      <c r="W1309" s="646"/>
      <c r="X1309" s="646"/>
      <c r="Y1309" s="646"/>
      <c r="AA1309" s="646"/>
    </row>
    <row r="1310" spans="1:27" s="369" customFormat="1">
      <c r="A1310" s="735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  <c r="Q1310" s="739"/>
      <c r="S1310" s="646"/>
      <c r="T1310" s="646"/>
      <c r="U1310" s="646"/>
      <c r="V1310" s="646"/>
      <c r="W1310" s="646"/>
      <c r="X1310" s="646"/>
      <c r="Y1310" s="646"/>
      <c r="AA1310" s="646"/>
    </row>
    <row r="1311" spans="1:27" s="369" customFormat="1">
      <c r="A1311" s="735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  <c r="Q1311" s="739"/>
      <c r="S1311" s="646"/>
      <c r="T1311" s="646"/>
      <c r="U1311" s="646"/>
      <c r="V1311" s="646"/>
      <c r="W1311" s="646"/>
      <c r="X1311" s="646"/>
      <c r="Y1311" s="646"/>
      <c r="AA1311" s="646"/>
    </row>
    <row r="1312" spans="1:27" s="369" customFormat="1">
      <c r="A1312" s="735"/>
      <c r="B1312" s="736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739"/>
      <c r="Q1312" s="739"/>
      <c r="S1312" s="646"/>
      <c r="T1312" s="646"/>
      <c r="U1312" s="646"/>
      <c r="V1312" s="646"/>
      <c r="W1312" s="646"/>
      <c r="X1312" s="646"/>
      <c r="Y1312" s="646"/>
      <c r="AA1312" s="646"/>
    </row>
    <row r="1313" spans="1:27" s="369" customFormat="1">
      <c r="A1313" s="735"/>
      <c r="B1313" s="736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739"/>
      <c r="Q1313" s="739"/>
      <c r="S1313" s="646"/>
      <c r="T1313" s="646"/>
      <c r="U1313" s="646"/>
      <c r="V1313" s="646"/>
      <c r="W1313" s="646"/>
      <c r="X1313" s="646"/>
      <c r="Y1313" s="646"/>
      <c r="AA1313" s="646"/>
    </row>
    <row r="1314" spans="1:27" s="369" customFormat="1">
      <c r="A1314" s="735"/>
      <c r="B1314" s="736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739"/>
      <c r="Q1314" s="739"/>
      <c r="S1314" s="646"/>
      <c r="T1314" s="646"/>
      <c r="U1314" s="646"/>
      <c r="V1314" s="646"/>
      <c r="W1314" s="646"/>
      <c r="X1314" s="646"/>
      <c r="Y1314" s="646"/>
      <c r="AA1314" s="646"/>
    </row>
    <row r="1315" spans="1:27" s="369" customFormat="1">
      <c r="A1315" s="735"/>
      <c r="B1315" s="736"/>
      <c r="C1315" s="737"/>
      <c r="D1315" s="646"/>
      <c r="E1315" s="646"/>
      <c r="F1315" s="646"/>
      <c r="G1315" s="738"/>
      <c r="H1315" s="738"/>
      <c r="I1315" s="719"/>
      <c r="L1315" s="646"/>
      <c r="N1315" s="646"/>
      <c r="P1315" s="739"/>
      <c r="Q1315" s="739"/>
      <c r="S1315" s="646"/>
      <c r="T1315" s="646"/>
      <c r="U1315" s="646"/>
      <c r="V1315" s="646"/>
      <c r="W1315" s="646"/>
      <c r="X1315" s="646"/>
      <c r="Y1315" s="646"/>
      <c r="AA1315" s="646"/>
    </row>
    <row r="1316" spans="1:27" s="369" customFormat="1">
      <c r="A1316" s="735"/>
      <c r="B1316" s="736"/>
      <c r="C1316" s="737"/>
      <c r="D1316" s="646"/>
      <c r="E1316" s="646"/>
      <c r="F1316" s="646"/>
      <c r="G1316" s="738"/>
      <c r="H1316" s="738"/>
      <c r="I1316" s="719"/>
      <c r="L1316" s="646"/>
      <c r="N1316" s="646"/>
      <c r="P1316" s="739"/>
      <c r="Q1316" s="739"/>
      <c r="S1316" s="646"/>
      <c r="T1316" s="646"/>
      <c r="U1316" s="646"/>
      <c r="V1316" s="646"/>
      <c r="W1316" s="646"/>
      <c r="X1316" s="646"/>
      <c r="Y1316" s="646"/>
      <c r="AA1316" s="646"/>
    </row>
    <row r="1317" spans="1:27" s="369" customFormat="1">
      <c r="A1317" s="735"/>
      <c r="B1317" s="736"/>
      <c r="C1317" s="737"/>
      <c r="D1317" s="646"/>
      <c r="E1317" s="646"/>
      <c r="F1317" s="646"/>
      <c r="G1317" s="738"/>
      <c r="H1317" s="738"/>
      <c r="I1317" s="719"/>
      <c r="L1317" s="646"/>
      <c r="N1317" s="646"/>
      <c r="P1317" s="739"/>
      <c r="Q1317" s="739"/>
      <c r="S1317" s="646"/>
      <c r="T1317" s="646"/>
      <c r="U1317" s="646"/>
      <c r="V1317" s="646"/>
      <c r="W1317" s="646"/>
      <c r="X1317" s="646"/>
      <c r="Y1317" s="646"/>
      <c r="AA1317" s="646"/>
    </row>
  </sheetData>
  <autoFilter ref="A4:AE366">
    <sortState ref="A5:AE367">
      <sortCondition ref="AC4:AC367"/>
    </sortState>
  </autoFilter>
  <mergeCells count="8">
    <mergeCell ref="B341:D341"/>
    <mergeCell ref="I341:J341"/>
    <mergeCell ref="K341:Q341"/>
    <mergeCell ref="E2:M2"/>
    <mergeCell ref="D3:M3"/>
    <mergeCell ref="A338:P338"/>
    <mergeCell ref="L15:L16"/>
    <mergeCell ref="M13:M14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318"/>
  <sheetViews>
    <sheetView rightToLeft="1" workbookViewId="0">
      <pane ySplit="4" topLeftCell="A5" activePane="bottomLeft" state="frozen"/>
      <selection activeCell="J9" sqref="J9:J10"/>
      <selection pane="bottomLeft" activeCell="I15" sqref="I15"/>
    </sheetView>
  </sheetViews>
  <sheetFormatPr defaultRowHeight="18"/>
  <cols>
    <col min="1" max="1" width="4.25" style="725" customWidth="1"/>
    <col min="2" max="2" width="7.625" style="718" customWidth="1"/>
    <col min="3" max="3" width="17.875" style="730" customWidth="1"/>
    <col min="4" max="4" width="4.75" style="368" customWidth="1"/>
    <col min="5" max="6" width="4.25" style="368" customWidth="1"/>
    <col min="7" max="7" width="9" style="362" hidden="1" customWidth="1"/>
    <col min="8" max="8" width="5.625" style="362" hidden="1" customWidth="1"/>
    <col min="9" max="9" width="14.37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.625" style="387" customWidth="1"/>
    <col min="17" max="17" width="8.625" style="338" hidden="1" customWidth="1"/>
    <col min="18" max="23" width="9" style="1000" customWidth="1"/>
    <col min="24" max="24" width="3.375" style="1000" customWidth="1"/>
    <col min="25" max="35" width="9" style="1000" customWidth="1"/>
    <col min="36" max="45" width="9" style="338" customWidth="1"/>
    <col min="46" max="46" width="10" style="338" bestFit="1" customWidth="1"/>
    <col min="47" max="16384" width="9" style="338"/>
  </cols>
  <sheetData>
    <row r="1" spans="1:64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</row>
    <row r="2" spans="1:64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R2" s="1001"/>
      <c r="S2" s="1001"/>
      <c r="T2" s="1001"/>
      <c r="U2" s="1001"/>
      <c r="V2" s="1001"/>
      <c r="W2" s="1001"/>
      <c r="X2" s="1001"/>
      <c r="Y2" s="1001"/>
      <c r="Z2" s="1001"/>
      <c r="AA2" s="1001"/>
      <c r="AB2" s="1001"/>
      <c r="AC2" s="1001"/>
      <c r="AD2" s="1001"/>
      <c r="AE2" s="1001"/>
      <c r="AF2" s="1001"/>
      <c r="AG2" s="1001"/>
      <c r="AH2" s="1001"/>
      <c r="AI2" s="1001"/>
    </row>
    <row r="3" spans="1:64" s="272" customFormat="1" ht="21.75" customHeight="1">
      <c r="A3" s="723"/>
      <c r="B3" s="714"/>
      <c r="C3" s="713" t="s">
        <v>1952</v>
      </c>
      <c r="D3" s="1136" t="s">
        <v>2032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Q3" s="283"/>
      <c r="R3" s="1001"/>
      <c r="S3" s="1001"/>
      <c r="T3" s="1001"/>
      <c r="U3" s="1001"/>
      <c r="V3" s="1001"/>
      <c r="W3" s="1001"/>
      <c r="X3" s="1001"/>
      <c r="Y3" s="1001"/>
      <c r="Z3" s="1001"/>
      <c r="AA3" s="1001"/>
      <c r="AB3" s="1001"/>
      <c r="AC3" s="1001"/>
      <c r="AD3" s="1001"/>
      <c r="AE3" s="1001"/>
      <c r="AF3" s="1001"/>
      <c r="AG3" s="1001"/>
      <c r="AH3" s="1001"/>
      <c r="AI3" s="1001"/>
    </row>
    <row r="4" spans="1:64" s="748" customFormat="1" ht="29.25" customHeight="1">
      <c r="A4" s="744"/>
      <c r="B4" s="950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45" t="s">
        <v>8</v>
      </c>
      <c r="Q4" s="1019" t="s">
        <v>1373</v>
      </c>
      <c r="R4" s="1002"/>
      <c r="S4" s="1002"/>
      <c r="T4" s="1002"/>
      <c r="U4" s="1002"/>
      <c r="V4" s="1002"/>
      <c r="W4" s="1002"/>
      <c r="X4" s="1002"/>
      <c r="Y4" s="1002"/>
      <c r="Z4" s="1002"/>
      <c r="AA4" s="1002"/>
      <c r="AB4" s="1002"/>
      <c r="AC4" s="1002"/>
      <c r="AD4" s="1002"/>
      <c r="AE4" s="1002"/>
      <c r="AF4" s="1002"/>
      <c r="AG4" s="1002"/>
      <c r="AH4" s="1002"/>
      <c r="AI4" s="1002"/>
      <c r="AT4" s="750" t="s">
        <v>1452</v>
      </c>
    </row>
    <row r="5" spans="1:64" s="272" customFormat="1" ht="15.75" customHeight="1">
      <c r="A5" s="367">
        <v>1</v>
      </c>
      <c r="B5" s="288" t="s">
        <v>608</v>
      </c>
      <c r="C5" s="345" t="str">
        <f>VLOOKUP(B5,مقررات!$A$1:$F$411,2,FALSE)</f>
        <v>أسس كيمائية فيزيائية</v>
      </c>
      <c r="D5" s="211">
        <f>VLOOKUP(B5,مقررات!$A$1:$F$452,3,FALSE)</f>
        <v>2</v>
      </c>
      <c r="E5" s="211">
        <f>VLOOKUP(B5,مقررات!$A$1:$F$476,4,FALSE)</f>
        <v>2</v>
      </c>
      <c r="F5" s="211">
        <f t="shared" ref="F5:F32" si="0">D5+0.5*E5</f>
        <v>3</v>
      </c>
      <c r="G5" s="60" t="str">
        <f>VLOOKUP(B5,مقررات!$A$1:$F$409,6,FALSE)</f>
        <v>-</v>
      </c>
      <c r="H5" s="705" t="s">
        <v>1752</v>
      </c>
      <c r="I5" s="257" t="s">
        <v>2074</v>
      </c>
      <c r="J5" s="251"/>
      <c r="K5" s="1094"/>
      <c r="L5" s="1141" t="s">
        <v>1069</v>
      </c>
      <c r="M5" s="1094"/>
      <c r="N5" s="1094"/>
      <c r="O5" s="1095"/>
      <c r="P5" s="1090" t="s">
        <v>1324</v>
      </c>
      <c r="Q5" s="692">
        <v>1</v>
      </c>
      <c r="R5" s="1003"/>
      <c r="S5" s="1003"/>
      <c r="T5" s="1001"/>
      <c r="U5" s="1001"/>
      <c r="V5" s="1001"/>
      <c r="W5" s="1001"/>
      <c r="X5" s="1001"/>
      <c r="Y5" s="1001"/>
      <c r="Z5" s="1001"/>
      <c r="AA5" s="1001"/>
      <c r="AB5" s="1001"/>
      <c r="AC5" s="1001"/>
      <c r="AD5" s="1001"/>
      <c r="AE5" s="1001"/>
      <c r="AF5" s="1001"/>
      <c r="AG5" s="1001"/>
      <c r="AH5" s="1001"/>
      <c r="AI5" s="1001"/>
      <c r="AT5" s="251" t="e">
        <f>VLOOKUP(#REF!,'اعضاء هيئة التدريس'!#REF!,2,)</f>
        <v>#REF!</v>
      </c>
    </row>
    <row r="6" spans="1:64" s="272" customFormat="1" ht="15.75" customHeight="1">
      <c r="A6" s="367"/>
      <c r="B6" s="998" t="s">
        <v>608</v>
      </c>
      <c r="C6" s="1118" t="str">
        <f>VLOOKUP(B6,مقررات!$A$1:$F$411,2,FALSE)</f>
        <v>أسس كيمائية فيزيائية</v>
      </c>
      <c r="D6" s="999">
        <f>VLOOKUP(B6,مقررات!$A$1:$F$452,3,FALSE)</f>
        <v>2</v>
      </c>
      <c r="E6" s="999">
        <f>VLOOKUP(B6,مقررات!$A$1:$F$476,4,FALSE)</f>
        <v>2</v>
      </c>
      <c r="F6" s="999">
        <f t="shared" si="0"/>
        <v>3</v>
      </c>
      <c r="G6" s="60" t="str">
        <f>VLOOKUP(B6,مقررات!$A$1:$F$409,6,FALSE)</f>
        <v>-</v>
      </c>
      <c r="H6" s="705" t="s">
        <v>1992</v>
      </c>
      <c r="I6" s="257" t="str">
        <f>VLOOKUP(H6,'اعضاء هيئة التدريس'!$B$1:$D$300,2,FALSE)</f>
        <v>د.صافيناز حمدي</v>
      </c>
      <c r="J6" s="535"/>
      <c r="K6" s="1094"/>
      <c r="L6" s="1142"/>
      <c r="M6" s="1094"/>
      <c r="N6" s="1094"/>
      <c r="O6" s="1095"/>
      <c r="P6" s="1090"/>
      <c r="Q6" s="692">
        <v>1</v>
      </c>
      <c r="R6" s="1003"/>
      <c r="S6" s="1003"/>
      <c r="T6" s="1001"/>
      <c r="U6" s="1001"/>
      <c r="V6" s="1001"/>
      <c r="W6" s="1001"/>
      <c r="X6" s="1001"/>
      <c r="Y6" s="1001"/>
      <c r="Z6" s="1001"/>
      <c r="AA6" s="1001"/>
      <c r="AB6" s="1001"/>
      <c r="AC6" s="1001"/>
      <c r="AD6" s="1001"/>
      <c r="AE6" s="1001"/>
      <c r="AF6" s="1001"/>
      <c r="AG6" s="1001"/>
      <c r="AH6" s="1001"/>
      <c r="AI6" s="1001"/>
      <c r="AT6" s="251" t="e">
        <f>VLOOKUP(#REF!,'اعضاء هيئة التدريس'!#REF!,2,)</f>
        <v>#REF!</v>
      </c>
    </row>
    <row r="7" spans="1:64" s="285" customFormat="1" ht="15.75" customHeight="1">
      <c r="A7" s="367">
        <v>2</v>
      </c>
      <c r="B7" s="288" t="s">
        <v>609</v>
      </c>
      <c r="C7" s="345" t="str">
        <f>VLOOKUP(B7,مقررات!$A$1:$F$411,2,FALSE)</f>
        <v>أسس كيمياء غير عضوية</v>
      </c>
      <c r="D7" s="211">
        <f>VLOOKUP(B7,مقررات!$A$1:$F$452,3,FALSE)</f>
        <v>1.5</v>
      </c>
      <c r="E7" s="211">
        <f>VLOOKUP(B7,مقررات!$A$1:$F$476,4,FALSE)</f>
        <v>1</v>
      </c>
      <c r="F7" s="211">
        <f t="shared" si="0"/>
        <v>2</v>
      </c>
      <c r="G7" s="60" t="str">
        <f>VLOOKUP(B7,مقررات!$A$1:$F$409,6,FALSE)</f>
        <v>-</v>
      </c>
      <c r="H7" s="52" t="s">
        <v>1745</v>
      </c>
      <c r="I7" s="257" t="str">
        <f>VLOOKUP(H7,'اعضاء هيئة التدريس'!$B$1:$D$300,2,FALSE)</f>
        <v>د. سناء امام</v>
      </c>
      <c r="J7" s="409"/>
      <c r="K7" s="409" t="s">
        <v>1067</v>
      </c>
      <c r="L7" s="409"/>
      <c r="M7" s="409"/>
      <c r="N7" s="409"/>
      <c r="O7" s="409"/>
      <c r="P7" s="1028" t="s">
        <v>1324</v>
      </c>
      <c r="Q7" s="692">
        <v>2</v>
      </c>
      <c r="R7" s="1004"/>
      <c r="S7" s="1004"/>
      <c r="T7" s="1001"/>
      <c r="U7" s="1004"/>
      <c r="V7" s="1004"/>
      <c r="W7" s="1004"/>
      <c r="X7" s="1004"/>
      <c r="Y7" s="1004"/>
      <c r="Z7" s="1004"/>
      <c r="AA7" s="1004"/>
      <c r="AB7" s="1004"/>
      <c r="AC7" s="1004"/>
      <c r="AD7" s="1004"/>
      <c r="AE7" s="1004"/>
      <c r="AF7" s="1004"/>
      <c r="AG7" s="1004"/>
      <c r="AH7" s="1004"/>
      <c r="AI7" s="1004"/>
      <c r="AT7" s="251" t="e">
        <f>VLOOKUP(#REF!,'اعضاء هيئة التدريس'!#REF!,2,)</f>
        <v>#REF!</v>
      </c>
    </row>
    <row r="8" spans="1:64" s="272" customFormat="1" ht="15.75" customHeight="1">
      <c r="A8" s="367">
        <v>3</v>
      </c>
      <c r="B8" s="288" t="s">
        <v>610</v>
      </c>
      <c r="C8" s="345" t="str">
        <f>VLOOKUP(B8,مقررات!$A$1:$F$411,2,FALSE)</f>
        <v>كيمياء تحليلية وصفية</v>
      </c>
      <c r="D8" s="211">
        <f>VLOOKUP(B8,مقررات!$A$1:$F$452,3,FALSE)</f>
        <v>1</v>
      </c>
      <c r="E8" s="211">
        <f>VLOOKUP(B8,مقررات!$A$1:$F$476,4,FALSE)</f>
        <v>0</v>
      </c>
      <c r="F8" s="211">
        <f t="shared" si="0"/>
        <v>1</v>
      </c>
      <c r="G8" s="60" t="str">
        <f>VLOOKUP(B8,مقررات!$A$1:$F$409,6,FALSE)</f>
        <v>-</v>
      </c>
      <c r="H8" s="700" t="s">
        <v>1743</v>
      </c>
      <c r="I8" s="257" t="str">
        <f>VLOOKUP(H8,'اعضاء هيئة التدريس'!$B$1:$D$300,2,FALSE)</f>
        <v xml:space="preserve">د.هناء البرعي </v>
      </c>
      <c r="J8" s="409"/>
      <c r="K8" s="1141" t="s">
        <v>1147</v>
      </c>
      <c r="L8" s="409"/>
      <c r="M8" s="409"/>
      <c r="N8" s="409"/>
      <c r="O8" s="409"/>
      <c r="P8" s="1090" t="s">
        <v>1324</v>
      </c>
      <c r="Q8" s="692">
        <v>3</v>
      </c>
      <c r="R8" s="1003"/>
      <c r="S8" s="1003"/>
      <c r="T8" s="1001"/>
      <c r="U8" s="1001"/>
      <c r="V8" s="1001"/>
      <c r="W8" s="1001"/>
      <c r="X8" s="1001"/>
      <c r="Y8" s="1001"/>
      <c r="Z8" s="1001"/>
      <c r="AA8" s="1001"/>
      <c r="AB8" s="1001"/>
      <c r="AC8" s="1001"/>
      <c r="AD8" s="1001"/>
      <c r="AE8" s="1001"/>
      <c r="AF8" s="1001"/>
      <c r="AG8" s="1001"/>
      <c r="AH8" s="1001"/>
      <c r="AI8" s="1001"/>
      <c r="AT8" s="251" t="e">
        <f>VLOOKUP(#REF!,'اعضاء هيئة التدريس'!#REF!,2,)</f>
        <v>#REF!</v>
      </c>
    </row>
    <row r="9" spans="1:64" s="272" customFormat="1" ht="15.75" hidden="1" customHeight="1">
      <c r="A9" s="367"/>
      <c r="B9" s="998" t="s">
        <v>610</v>
      </c>
      <c r="C9" s="1118" t="str">
        <f>VLOOKUP(B9,مقررات!$A$1:$F$411,2,FALSE)</f>
        <v>كيمياء تحليلية وصفية</v>
      </c>
      <c r="D9" s="999">
        <f>VLOOKUP(B9,مقررات!$A$1:$F$452,3,FALSE)</f>
        <v>1</v>
      </c>
      <c r="E9" s="999">
        <f>VLOOKUP(B9,مقررات!$A$1:$F$476,4,FALSE)</f>
        <v>0</v>
      </c>
      <c r="F9" s="999">
        <f t="shared" si="0"/>
        <v>1</v>
      </c>
      <c r="G9" s="60" t="str">
        <f>VLOOKUP(B9,مقررات!$A$1:$F$409,6,FALSE)</f>
        <v>-</v>
      </c>
      <c r="H9" s="700" t="s">
        <v>1750</v>
      </c>
      <c r="I9" s="257" t="str">
        <f>VLOOKUP(H9,'اعضاء هيئة التدريس'!$B$1:$D$300,2,FALSE)</f>
        <v>د/ نعيمة سالم</v>
      </c>
      <c r="J9" s="409"/>
      <c r="K9" s="1155"/>
      <c r="L9" s="409"/>
      <c r="M9" s="409"/>
      <c r="N9" s="409"/>
      <c r="O9" s="409"/>
      <c r="P9" s="1090"/>
      <c r="Q9" s="692">
        <v>3</v>
      </c>
      <c r="R9" s="1003"/>
      <c r="S9" s="1003"/>
      <c r="T9" s="1001"/>
      <c r="U9" s="1001"/>
      <c r="V9" s="1001"/>
      <c r="W9" s="1001"/>
      <c r="X9" s="1001"/>
      <c r="Y9" s="1001"/>
      <c r="Z9" s="1001"/>
      <c r="AA9" s="1001"/>
      <c r="AB9" s="1001"/>
      <c r="AC9" s="1001"/>
      <c r="AD9" s="1001"/>
      <c r="AE9" s="1001"/>
      <c r="AF9" s="1001"/>
      <c r="AG9" s="1001"/>
      <c r="AH9" s="1001"/>
      <c r="AI9" s="1001"/>
      <c r="AT9" s="251" t="e">
        <f>VLOOKUP(#REF!,'اعضاء هيئة التدريس'!#REF!,2,)</f>
        <v>#REF!</v>
      </c>
    </row>
    <row r="10" spans="1:64" s="285" customFormat="1" ht="15.75">
      <c r="A10" s="367">
        <v>4</v>
      </c>
      <c r="B10" s="288" t="s">
        <v>611</v>
      </c>
      <c r="C10" s="345" t="str">
        <f>VLOOKUP(B10,مقررات!$A$1:$F$411,2,FALSE)</f>
        <v>كيمياء تحليلية (1)</v>
      </c>
      <c r="D10" s="211">
        <f>VLOOKUP(B10,مقررات!$A$1:$F$452,3,FALSE)</f>
        <v>1.5</v>
      </c>
      <c r="E10" s="211">
        <f>VLOOKUP(B10,مقررات!$A$1:$F$476,4,FALSE)</f>
        <v>1</v>
      </c>
      <c r="F10" s="211">
        <f t="shared" si="0"/>
        <v>2</v>
      </c>
      <c r="G10" s="60" t="str">
        <f>VLOOKUP(B10,مقررات!$A$1:$F$409,6,FALSE)</f>
        <v>-</v>
      </c>
      <c r="H10" s="60" t="s">
        <v>1698</v>
      </c>
      <c r="I10" s="257" t="s">
        <v>2076</v>
      </c>
      <c r="J10" s="1102"/>
      <c r="K10" s="1102"/>
      <c r="L10" s="1102"/>
      <c r="M10" s="1102"/>
      <c r="N10" s="1100" t="s">
        <v>1068</v>
      </c>
      <c r="O10" s="1102"/>
      <c r="P10" s="1090" t="s">
        <v>1324</v>
      </c>
      <c r="Q10" s="428">
        <v>4</v>
      </c>
      <c r="R10" s="1001"/>
      <c r="S10" s="1001"/>
      <c r="T10" s="1001"/>
      <c r="U10" s="1004"/>
      <c r="V10" s="1004"/>
      <c r="W10" s="1004"/>
      <c r="X10" s="1004"/>
      <c r="Y10" s="1004"/>
      <c r="Z10" s="1004"/>
      <c r="AA10" s="1004"/>
      <c r="AB10" s="1004"/>
      <c r="AC10" s="1004"/>
      <c r="AD10" s="1004"/>
      <c r="AE10" s="1004"/>
      <c r="AF10" s="1004"/>
      <c r="AG10" s="1004"/>
      <c r="AH10" s="1004"/>
      <c r="AI10" s="1004"/>
      <c r="AT10" s="251" t="e">
        <f>VLOOKUP(#REF!,'اعضاء هيئة التدريس'!#REF!,2,)</f>
        <v>#REF!</v>
      </c>
    </row>
    <row r="11" spans="1:64" s="272" customFormat="1" ht="15.75" customHeight="1">
      <c r="A11" s="367">
        <v>5</v>
      </c>
      <c r="B11" s="288" t="s">
        <v>614</v>
      </c>
      <c r="C11" s="345" t="str">
        <f>VLOOKUP(B11,مقررات!$A$1:$F$411,2,FALSE)</f>
        <v>كيمياء عملية عضوية (1)</v>
      </c>
      <c r="D11" s="211">
        <f>VLOOKUP(B11,مقررات!$A$1:$F$452,3,FALSE)</f>
        <v>0</v>
      </c>
      <c r="E11" s="211">
        <f>VLOOKUP(B11,مقررات!$A$1:$F$476,4,FALSE)</f>
        <v>4</v>
      </c>
      <c r="F11" s="211">
        <f t="shared" si="0"/>
        <v>2</v>
      </c>
      <c r="G11" s="60" t="str">
        <f>VLOOKUP(B11,مقررات!$A$1:$F$409,6,FALSE)</f>
        <v>-</v>
      </c>
      <c r="H11" s="52"/>
      <c r="I11" s="257" t="s">
        <v>892</v>
      </c>
      <c r="J11" s="409"/>
      <c r="K11" s="409"/>
      <c r="L11" s="409"/>
      <c r="M11" s="409"/>
      <c r="N11" s="409"/>
      <c r="O11" s="409"/>
      <c r="P11" s="1096"/>
      <c r="Q11" s="692">
        <v>5</v>
      </c>
      <c r="R11" s="1003"/>
      <c r="S11" s="1003"/>
      <c r="T11" s="1001"/>
      <c r="U11" s="1001"/>
      <c r="V11" s="1001"/>
      <c r="W11" s="1001"/>
      <c r="X11" s="1001"/>
      <c r="Y11" s="1001"/>
      <c r="Z11" s="1001"/>
      <c r="AA11" s="1001"/>
      <c r="AB11" s="1001"/>
      <c r="AC11" s="1001"/>
      <c r="AD11" s="1001"/>
      <c r="AE11" s="1001"/>
      <c r="AF11" s="1001"/>
      <c r="AG11" s="1001"/>
      <c r="AH11" s="1001"/>
      <c r="AI11" s="1001"/>
      <c r="AT11" s="251" t="e">
        <f>VLOOKUP(#REF!,'اعضاء هيئة التدريس'!#REF!,2,)</f>
        <v>#REF!</v>
      </c>
    </row>
    <row r="12" spans="1:64" s="285" customFormat="1" ht="15.75" customHeight="1">
      <c r="A12" s="328">
        <v>6</v>
      </c>
      <c r="B12" s="288" t="s">
        <v>38</v>
      </c>
      <c r="C12" s="345" t="str">
        <f>VLOOKUP(B12,مقررات!$A$1:$F$411,2,FALSE)</f>
        <v>علم البلورات</v>
      </c>
      <c r="D12" s="211">
        <f>VLOOKUP(B12,مقررات!$A$1:$F$452,3,FALSE)</f>
        <v>1.5</v>
      </c>
      <c r="E12" s="211">
        <f>VLOOKUP(B12,مقررات!$A$1:$F$476,4,FALSE)</f>
        <v>3</v>
      </c>
      <c r="F12" s="211">
        <f t="shared" si="0"/>
        <v>3</v>
      </c>
      <c r="G12" s="60" t="str">
        <f>VLOOKUP(B12,مقررات!$A$1:$F$409,6,FALSE)</f>
        <v>ـــ</v>
      </c>
      <c r="H12" s="60" t="s">
        <v>1464</v>
      </c>
      <c r="I12" s="257" t="str">
        <f>VLOOKUP(H12,'اعضاء هيئة التدريس'!$B$1:$D$300,2,FALSE)</f>
        <v>أ.د. ماهر داود ابراهيم</v>
      </c>
      <c r="J12" s="409"/>
      <c r="K12" s="409"/>
      <c r="L12" s="409"/>
      <c r="M12" s="409" t="s">
        <v>2067</v>
      </c>
      <c r="N12" s="409"/>
      <c r="O12" s="409"/>
      <c r="P12" s="1028" t="s">
        <v>1313</v>
      </c>
      <c r="Q12" s="428">
        <v>6</v>
      </c>
      <c r="R12" s="1001"/>
      <c r="S12" s="1001"/>
      <c r="T12" s="1001"/>
      <c r="U12" s="1004"/>
      <c r="V12" s="1004"/>
      <c r="W12" s="1004"/>
      <c r="X12" s="1004"/>
      <c r="Y12" s="1004"/>
      <c r="Z12" s="1004"/>
      <c r="AA12" s="1004"/>
      <c r="AB12" s="1004"/>
      <c r="AC12" s="1004"/>
      <c r="AD12" s="1004"/>
      <c r="AE12" s="1004"/>
      <c r="AF12" s="1004"/>
      <c r="AG12" s="1004"/>
      <c r="AH12" s="1004"/>
      <c r="AI12" s="1004"/>
      <c r="AT12" s="251" t="e">
        <f>VLOOKUP(#REF!,'اعضاء هيئة التدريس'!#REF!,2,)</f>
        <v>#REF!</v>
      </c>
    </row>
    <row r="13" spans="1:64" s="285" customFormat="1" ht="15.75" customHeight="1">
      <c r="A13" s="328">
        <v>7</v>
      </c>
      <c r="B13" s="288" t="s">
        <v>34</v>
      </c>
      <c r="C13" s="345" t="str">
        <f>VLOOKUP(B13,مقررات!$A$1:$F$411,2,FALSE)</f>
        <v>جيولوجيا طبيعية</v>
      </c>
      <c r="D13" s="211">
        <f>VLOOKUP(B13,مقررات!$A$1:$F$452,3,FALSE)</f>
        <v>1.5</v>
      </c>
      <c r="E13" s="211">
        <f>VLOOKUP(B13,مقررات!$A$1:$F$476,4,FALSE)</f>
        <v>3</v>
      </c>
      <c r="F13" s="211">
        <f t="shared" si="0"/>
        <v>3</v>
      </c>
      <c r="G13" s="60" t="str">
        <f>VLOOKUP(B13,مقررات!$A$1:$F$409,6,FALSE)</f>
        <v>ـــ</v>
      </c>
      <c r="H13" s="60" t="s">
        <v>1466</v>
      </c>
      <c r="I13" s="257" t="s">
        <v>2080</v>
      </c>
      <c r="J13" s="409"/>
      <c r="K13" s="1141" t="s">
        <v>2067</v>
      </c>
      <c r="L13" s="409"/>
      <c r="M13" s="409"/>
      <c r="N13" s="409"/>
      <c r="O13" s="409"/>
      <c r="P13" s="1090" t="s">
        <v>1319</v>
      </c>
      <c r="Q13" s="692">
        <v>7</v>
      </c>
      <c r="R13" s="1004"/>
      <c r="S13" s="1004"/>
      <c r="T13" s="1001"/>
      <c r="U13" s="1004"/>
      <c r="V13" s="1004"/>
      <c r="W13" s="1004"/>
      <c r="X13" s="1004"/>
      <c r="Y13" s="1004"/>
      <c r="Z13" s="1004"/>
      <c r="AA13" s="1004"/>
      <c r="AB13" s="1004"/>
      <c r="AC13" s="1004"/>
      <c r="AD13" s="1004"/>
      <c r="AE13" s="1004"/>
      <c r="AF13" s="1004"/>
      <c r="AG13" s="1004"/>
      <c r="AH13" s="1004"/>
      <c r="AI13" s="1004"/>
      <c r="AT13" s="251" t="e">
        <f>VLOOKUP(#REF!,'اعضاء هيئة التدريس'!#REF!,2,)</f>
        <v>#REF!</v>
      </c>
    </row>
    <row r="14" spans="1:64" s="285" customFormat="1" ht="15.75" customHeight="1">
      <c r="A14" s="328"/>
      <c r="B14" s="998" t="s">
        <v>34</v>
      </c>
      <c r="C14" s="1118" t="str">
        <f>VLOOKUP(B14,مقررات!$A$1:$F$411,2,FALSE)</f>
        <v>جيولوجيا طبيعية</v>
      </c>
      <c r="D14" s="999">
        <f>VLOOKUP(B14,مقررات!$A$1:$F$452,3,FALSE)</f>
        <v>1.5</v>
      </c>
      <c r="E14" s="999">
        <f>VLOOKUP(B14,مقررات!$A$1:$F$476,4,FALSE)</f>
        <v>3</v>
      </c>
      <c r="F14" s="999">
        <f t="shared" si="0"/>
        <v>3</v>
      </c>
      <c r="G14" s="60" t="str">
        <f>VLOOKUP(B14,مقررات!$A$1:$F$409,6,FALSE)</f>
        <v>ـــ</v>
      </c>
      <c r="H14" s="60"/>
      <c r="I14" s="257" t="s">
        <v>2061</v>
      </c>
      <c r="J14" s="409"/>
      <c r="K14" s="1142"/>
      <c r="L14" s="409"/>
      <c r="M14" s="409"/>
      <c r="N14" s="409"/>
      <c r="O14" s="409"/>
      <c r="P14" s="1090"/>
      <c r="Q14" s="692">
        <v>7</v>
      </c>
      <c r="R14" s="1004"/>
      <c r="S14" s="1004"/>
      <c r="T14" s="1001"/>
      <c r="U14" s="1004"/>
      <c r="V14" s="1004"/>
      <c r="W14" s="1004"/>
      <c r="X14" s="1004"/>
      <c r="Y14" s="1004"/>
      <c r="Z14" s="1004"/>
      <c r="AA14" s="1004"/>
      <c r="AB14" s="1004"/>
      <c r="AC14" s="1004"/>
      <c r="AD14" s="1004"/>
      <c r="AE14" s="1004"/>
      <c r="AF14" s="1004"/>
      <c r="AG14" s="1004"/>
      <c r="AH14" s="1004"/>
      <c r="AI14" s="1004"/>
      <c r="AT14" s="251" t="e">
        <f>VLOOKUP(#REF!,'اعضاء هيئة التدريس'!#REF!,2,)</f>
        <v>#REF!</v>
      </c>
    </row>
    <row r="15" spans="1:64" s="272" customFormat="1" ht="15.75" customHeight="1">
      <c r="A15" s="328">
        <v>8</v>
      </c>
      <c r="B15" s="288" t="s">
        <v>973</v>
      </c>
      <c r="C15" s="345" t="str">
        <f>VLOOKUP(B15,مقررات!$A$1:$F$411,2,FALSE)</f>
        <v>لغة أجنبية (1)</v>
      </c>
      <c r="D15" s="211">
        <f>VLOOKUP(B15,مقررات!$A$1:$F$452,3,FALSE)</f>
        <v>2</v>
      </c>
      <c r="E15" s="211">
        <f>VLOOKUP(B15,مقررات!$A$1:$F$476,4,FALSE)</f>
        <v>0</v>
      </c>
      <c r="F15" s="211">
        <f t="shared" si="0"/>
        <v>2</v>
      </c>
      <c r="G15" s="60">
        <f>VLOOKUP(B15,مقررات!$A$1:$F$409,6,FALSE)</f>
        <v>0</v>
      </c>
      <c r="H15" s="60" t="s">
        <v>1971</v>
      </c>
      <c r="I15" s="251" t="s">
        <v>2107</v>
      </c>
      <c r="J15" s="1101" t="s">
        <v>1072</v>
      </c>
      <c r="K15" s="409"/>
      <c r="L15" s="409"/>
      <c r="M15" s="409"/>
      <c r="N15" s="409"/>
      <c r="O15" s="409"/>
      <c r="P15" s="1090" t="s">
        <v>1318</v>
      </c>
      <c r="Q15" s="692">
        <v>8</v>
      </c>
      <c r="R15" s="1003"/>
      <c r="S15" s="1003"/>
      <c r="T15" s="1001"/>
      <c r="U15" s="1001"/>
      <c r="V15" s="1001"/>
      <c r="W15" s="1001"/>
      <c r="X15" s="1001"/>
      <c r="Y15" s="1001"/>
      <c r="Z15" s="1001"/>
      <c r="AA15" s="1001"/>
      <c r="AB15" s="1001"/>
      <c r="AC15" s="1001"/>
      <c r="AD15" s="1001"/>
      <c r="AE15" s="1001"/>
      <c r="AF15" s="1001"/>
      <c r="AG15" s="1001"/>
      <c r="AH15" s="1001"/>
      <c r="AI15" s="1001"/>
      <c r="AT15" s="251" t="e">
        <f>VLOOKUP(#REF!,'اعضاء هيئة التدريس'!#REF!,2,)</f>
        <v>#REF!</v>
      </c>
    </row>
    <row r="16" spans="1:64" s="285" customFormat="1" ht="15.75" customHeight="1">
      <c r="A16" s="367">
        <v>9</v>
      </c>
      <c r="B16" s="288" t="s">
        <v>986</v>
      </c>
      <c r="C16" s="345" t="str">
        <f>VLOOKUP(B16,مقررات!$A$1:$F$411,2,FALSE)</f>
        <v>حاسب آلي (1)</v>
      </c>
      <c r="D16" s="211">
        <f>VLOOKUP(B16,مقررات!$A$1:$F$452,3,FALSE)</f>
        <v>1</v>
      </c>
      <c r="E16" s="211">
        <f>VLOOKUP(B16,مقررات!$A$1:$F$476,4,FALSE)</f>
        <v>2</v>
      </c>
      <c r="F16" s="211">
        <f t="shared" si="0"/>
        <v>2</v>
      </c>
      <c r="G16" s="953" t="s">
        <v>1990</v>
      </c>
      <c r="H16" s="60" t="s">
        <v>1520</v>
      </c>
      <c r="I16" s="257" t="str">
        <f>VLOOKUP(H16,'اعضاء هيئة التدريس'!$B$1:$D$300,2,FALSE)</f>
        <v>أ.د/ محمد امين عبدالواحد</v>
      </c>
      <c r="J16" s="212"/>
      <c r="K16" s="1113"/>
      <c r="L16" s="1141" t="s">
        <v>1071</v>
      </c>
      <c r="M16" s="996"/>
      <c r="N16" s="996"/>
      <c r="O16" s="1113"/>
      <c r="P16" s="1090" t="s">
        <v>1313</v>
      </c>
      <c r="Q16" s="1128"/>
      <c r="R16" s="1129"/>
      <c r="S16" s="1009"/>
      <c r="T16" s="1009"/>
      <c r="U16" s="1009">
        <v>11</v>
      </c>
      <c r="V16" s="1009"/>
      <c r="W16" s="1009"/>
      <c r="X16" s="1009">
        <v>11</v>
      </c>
      <c r="Y16" s="1009">
        <v>11</v>
      </c>
      <c r="Z16" s="1009"/>
      <c r="AA16" s="1009">
        <v>11</v>
      </c>
      <c r="AB16" s="1001">
        <v>11</v>
      </c>
      <c r="AC16" s="1001"/>
      <c r="AD16" s="1001">
        <v>11</v>
      </c>
      <c r="AE16" s="1001"/>
      <c r="AF16" s="1001">
        <v>11</v>
      </c>
      <c r="AG16" s="1009">
        <v>11</v>
      </c>
      <c r="AH16" s="1009">
        <v>11</v>
      </c>
      <c r="AI16" s="1001"/>
      <c r="AJ16" s="283"/>
      <c r="AK16" s="283"/>
      <c r="AL16" s="283"/>
      <c r="AM16" s="284"/>
      <c r="AN16" s="284"/>
      <c r="AO16" s="284"/>
      <c r="AP16" s="284"/>
      <c r="AQ16" s="284"/>
      <c r="AR16" s="284"/>
      <c r="AS16" s="284"/>
      <c r="AT16" s="284"/>
      <c r="AU16" s="284"/>
      <c r="AV16" s="284"/>
      <c r="AW16" s="284"/>
      <c r="AX16" s="284"/>
      <c r="BL16" s="251" t="e">
        <f>VLOOKUP(#REF!,'اعضاء هيئة التدريس'!#REF!,2,)</f>
        <v>#REF!</v>
      </c>
    </row>
    <row r="17" spans="1:64" s="285" customFormat="1" ht="15.75" customHeight="1">
      <c r="A17" s="328"/>
      <c r="B17" s="288"/>
      <c r="C17" s="726"/>
      <c r="D17" s="211"/>
      <c r="E17" s="211"/>
      <c r="F17" s="211"/>
      <c r="G17" s="764" t="s">
        <v>1990</v>
      </c>
      <c r="H17" s="423" t="s">
        <v>1569</v>
      </c>
      <c r="I17" s="257" t="s">
        <v>2091</v>
      </c>
      <c r="J17" s="212"/>
      <c r="K17" s="409"/>
      <c r="L17" s="1142"/>
      <c r="M17" s="996"/>
      <c r="N17" s="996"/>
      <c r="O17" s="409"/>
      <c r="P17" s="1090"/>
      <c r="Q17" s="1130"/>
      <c r="R17" s="1003"/>
      <c r="S17" s="1003"/>
      <c r="T17" s="993"/>
      <c r="U17" s="993">
        <v>11</v>
      </c>
      <c r="V17" s="993"/>
      <c r="W17" s="993"/>
      <c r="X17" s="993">
        <v>11</v>
      </c>
      <c r="Y17" s="993">
        <v>11</v>
      </c>
      <c r="Z17" s="1003"/>
      <c r="AA17" s="993">
        <v>11</v>
      </c>
      <c r="AB17" s="1003">
        <v>11</v>
      </c>
      <c r="AC17" s="1003"/>
      <c r="AD17" s="1003">
        <v>11</v>
      </c>
      <c r="AE17" s="1003"/>
      <c r="AF17" s="1003">
        <v>11</v>
      </c>
      <c r="AG17" s="993">
        <v>11</v>
      </c>
      <c r="AH17" s="993">
        <v>11</v>
      </c>
      <c r="AI17" s="1003"/>
      <c r="AJ17" s="91"/>
      <c r="AK17" s="91"/>
      <c r="AL17" s="283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BL17" s="251" t="e">
        <f>VLOOKUP(#REF!,'اعضاء هيئة التدريس'!#REF!,2,)</f>
        <v>#REF!</v>
      </c>
    </row>
    <row r="18" spans="1:64" s="272" customFormat="1" ht="29.25" customHeight="1">
      <c r="A18" s="367">
        <v>10</v>
      </c>
      <c r="B18" s="288" t="s">
        <v>1976</v>
      </c>
      <c r="C18" s="726" t="str">
        <f>VLOOKUP(B18,مقررات!$A$1:$F$411,2,FALSE)</f>
        <v>مدخل الى الجودة والاعتماد في مؤسسات التعليم العالي</v>
      </c>
      <c r="D18" s="211">
        <f>VLOOKUP(B18,مقررات!$A$1:$F$452,3,FALSE)</f>
        <v>1</v>
      </c>
      <c r="E18" s="211">
        <f>VLOOKUP(B18,مقررات!$A$1:$F$476,4,FALSE)</f>
        <v>0</v>
      </c>
      <c r="F18" s="211">
        <f t="shared" si="0"/>
        <v>1</v>
      </c>
      <c r="G18" s="60">
        <f>VLOOKUP(B18,مقررات!$A$1:$F$409,6,FALSE)</f>
        <v>0</v>
      </c>
      <c r="H18" s="60" t="s">
        <v>1869</v>
      </c>
      <c r="I18" s="257" t="s">
        <v>2078</v>
      </c>
      <c r="J18" s="409" t="s">
        <v>1071</v>
      </c>
      <c r="K18" s="409"/>
      <c r="L18" s="409"/>
      <c r="M18" s="409"/>
      <c r="N18" s="409"/>
      <c r="O18" s="409"/>
      <c r="P18" s="1028" t="s">
        <v>1325</v>
      </c>
      <c r="Q18" s="1039">
        <v>13</v>
      </c>
      <c r="R18" s="1001"/>
      <c r="S18" s="1001"/>
      <c r="T18" s="1001"/>
      <c r="U18" s="1001"/>
      <c r="V18" s="1001"/>
      <c r="W18" s="1001"/>
      <c r="X18" s="1001"/>
      <c r="Y18" s="1001"/>
      <c r="Z18" s="1001"/>
      <c r="AA18" s="1001"/>
      <c r="AB18" s="1001"/>
      <c r="AC18" s="1001"/>
      <c r="AD18" s="1001"/>
      <c r="AE18" s="1001"/>
      <c r="AF18" s="1001"/>
      <c r="AG18" s="1001"/>
      <c r="AH18" s="1001"/>
      <c r="AI18" s="1001"/>
      <c r="AT18" s="251" t="e">
        <f>VLOOKUP(#REF!,'اعضاء هيئة التدريس'!#REF!,2,)</f>
        <v>#REF!</v>
      </c>
    </row>
    <row r="19" spans="1:64" s="272" customFormat="1" ht="15.75" hidden="1" customHeight="1">
      <c r="A19" s="328"/>
      <c r="B19" s="715" t="s">
        <v>784</v>
      </c>
      <c r="C19" s="726" t="str">
        <f>VLOOKUP(B19,مقررات!$A$1:$F$411,2,FALSE)</f>
        <v>بحث ومقال</v>
      </c>
      <c r="D19" s="211">
        <f>VLOOKUP(B19,مقررات!$A$1:$F$452,3,FALSE)</f>
        <v>2</v>
      </c>
      <c r="E19" s="211">
        <v>0</v>
      </c>
      <c r="F19" s="211">
        <f t="shared" si="0"/>
        <v>2</v>
      </c>
      <c r="G19" s="60">
        <f>VLOOKUP(B19,مقررات!$A$1:$F$409,6,FALSE)</f>
        <v>0</v>
      </c>
      <c r="H19" s="60"/>
      <c r="I19" s="786" t="s">
        <v>892</v>
      </c>
      <c r="J19" s="73"/>
      <c r="K19" s="73"/>
      <c r="L19" s="73"/>
      <c r="M19" s="73"/>
      <c r="N19" s="73"/>
      <c r="O19" s="73"/>
      <c r="P19" s="1046"/>
      <c r="Q19" s="692"/>
      <c r="R19" s="1003"/>
      <c r="S19" s="1003"/>
      <c r="T19" s="1001"/>
      <c r="U19" s="1001"/>
      <c r="V19" s="1001"/>
      <c r="W19" s="1001"/>
      <c r="X19" s="1001"/>
      <c r="Y19" s="1001"/>
      <c r="Z19" s="1001"/>
      <c r="AA19" s="1001"/>
      <c r="AB19" s="1001"/>
      <c r="AC19" s="1001"/>
      <c r="AD19" s="1001"/>
      <c r="AE19" s="1001"/>
      <c r="AF19" s="1001"/>
      <c r="AG19" s="1001"/>
      <c r="AH19" s="1001"/>
      <c r="AI19" s="1001"/>
      <c r="AT19" s="251" t="e">
        <f>VLOOKUP(#REF!,'اعضاء هيئة التدريس'!#REF!,2,)</f>
        <v>#REF!</v>
      </c>
    </row>
    <row r="20" spans="1:64" s="272" customFormat="1" ht="15" hidden="1" customHeight="1">
      <c r="A20" s="367"/>
      <c r="B20" s="245" t="s">
        <v>755</v>
      </c>
      <c r="C20" s="726" t="str">
        <f>VLOOKUP(B20,مقررات!$A$1:$F$411,2,FALSE)</f>
        <v>تشريح وشكل خارجي</v>
      </c>
      <c r="D20" s="211">
        <f>VLOOKUP(B20,مقررات!$A$1:$F$452,3,FALSE)</f>
        <v>2</v>
      </c>
      <c r="E20" s="211">
        <f>VLOOKUP(B20,مقررات!$A$1:$F$476,4,FALSE)</f>
        <v>2</v>
      </c>
      <c r="F20" s="211">
        <f t="shared" si="0"/>
        <v>3</v>
      </c>
      <c r="G20" s="60">
        <f>VLOOKUP(B20,مقررات!$A$1:$F$409,6,FALSE)</f>
        <v>0</v>
      </c>
      <c r="H20" s="60" t="s">
        <v>1819</v>
      </c>
      <c r="I20" s="262" t="str">
        <f>VLOOKUP(H20,'اعضاء هيئة التدريس'!$B$1:$D$300,2,FALSE)</f>
        <v>ا.د/ زكى عبدالحمد تركى</v>
      </c>
      <c r="J20" s="73"/>
      <c r="K20" s="73"/>
      <c r="L20" s="73" t="s">
        <v>1068</v>
      </c>
      <c r="M20" s="73"/>
      <c r="N20" s="73"/>
      <c r="O20" s="73"/>
      <c r="P20" s="386" t="s">
        <v>1316</v>
      </c>
      <c r="Q20" s="1020"/>
      <c r="R20" s="1001"/>
      <c r="S20" s="1001"/>
      <c r="T20" s="1001"/>
      <c r="U20" s="1001"/>
      <c r="V20" s="1001"/>
      <c r="W20" s="1001"/>
      <c r="X20" s="1001"/>
      <c r="Y20" s="1001"/>
      <c r="Z20" s="1001"/>
      <c r="AA20" s="1001"/>
      <c r="AB20" s="1001"/>
      <c r="AC20" s="1001"/>
      <c r="AD20" s="1001"/>
      <c r="AE20" s="1001"/>
      <c r="AF20" s="1001"/>
      <c r="AG20" s="1001"/>
      <c r="AH20" s="1001"/>
      <c r="AI20" s="1001"/>
      <c r="AT20" s="251" t="e">
        <f>VLOOKUP(#REF!,'اعضاء هيئة التدريس'!#REF!,2,)</f>
        <v>#REF!</v>
      </c>
    </row>
    <row r="21" spans="1:64" s="285" customFormat="1" ht="15.75" hidden="1" customHeight="1">
      <c r="A21" s="367"/>
      <c r="B21" s="245" t="s">
        <v>757</v>
      </c>
      <c r="C21" s="726" t="str">
        <f>VLOOKUP(B21,مقررات!$A$1:$F$411,2,FALSE)</f>
        <v>بيئة عامه</v>
      </c>
      <c r="D21" s="211">
        <f>VLOOKUP(B21,مقررات!$A$1:$F$452,3,FALSE)</f>
        <v>2</v>
      </c>
      <c r="E21" s="211">
        <f>VLOOKUP(B21,مقررات!$A$1:$F$476,4,FALSE)</f>
        <v>2</v>
      </c>
      <c r="F21" s="211">
        <f t="shared" si="0"/>
        <v>3</v>
      </c>
      <c r="G21" s="60">
        <f>VLOOKUP(B21,مقررات!$A$1:$F$409,6,FALSE)</f>
        <v>0</v>
      </c>
      <c r="H21" s="60" t="s">
        <v>1817</v>
      </c>
      <c r="I21" s="262" t="str">
        <f>VLOOKUP(H21,'اعضاء هيئة التدريس'!$B$1:$D$300,2,FALSE)</f>
        <v>ا.د/ محمد احمد زايد</v>
      </c>
      <c r="J21" s="73"/>
      <c r="K21" s="73"/>
      <c r="L21" s="73" t="s">
        <v>1067</v>
      </c>
      <c r="M21" s="73"/>
      <c r="N21" s="73"/>
      <c r="O21" s="73"/>
      <c r="P21" s="386" t="s">
        <v>1316</v>
      </c>
      <c r="Q21" s="428"/>
      <c r="R21" s="1001"/>
      <c r="S21" s="1004"/>
      <c r="T21" s="1001"/>
      <c r="U21" s="1004"/>
      <c r="V21" s="1004"/>
      <c r="W21" s="1004"/>
      <c r="X21" s="1004"/>
      <c r="Y21" s="1004"/>
      <c r="Z21" s="1004"/>
      <c r="AA21" s="1004"/>
      <c r="AB21" s="1004"/>
      <c r="AC21" s="1004"/>
      <c r="AD21" s="1004"/>
      <c r="AE21" s="1004"/>
      <c r="AF21" s="1004"/>
      <c r="AG21" s="1004"/>
      <c r="AH21" s="1004"/>
      <c r="AI21" s="1004"/>
      <c r="AT21" s="251" t="e">
        <f>VLOOKUP(#REF!,'اعضاء هيئة التدريس'!#REF!,2,)</f>
        <v>#REF!</v>
      </c>
    </row>
    <row r="22" spans="1:64" s="285" customFormat="1" ht="15.75" hidden="1" customHeight="1">
      <c r="A22" s="328"/>
      <c r="B22" s="715" t="s">
        <v>758</v>
      </c>
      <c r="C22" s="726" t="str">
        <f>VLOOKUP(B22,مقررات!$A$1:$F$411,2,FALSE)</f>
        <v>علم الوراثة</v>
      </c>
      <c r="D22" s="211">
        <f>VLOOKUP(B22,مقررات!$A$1:$F$452,3,FALSE)</f>
        <v>2</v>
      </c>
      <c r="E22" s="211">
        <f>VLOOKUP(B22,مقررات!$A$1:$F$476,4,FALSE)</f>
        <v>2</v>
      </c>
      <c r="F22" s="211">
        <f t="shared" si="0"/>
        <v>3</v>
      </c>
      <c r="G22" s="60">
        <f>VLOOKUP(B22,مقررات!$A$1:$F$409,6,FALSE)</f>
        <v>0</v>
      </c>
      <c r="H22" s="60" t="s">
        <v>1860</v>
      </c>
      <c r="I22" s="262" t="str">
        <f>VLOOKUP(H22,'اعضاء هيئة التدريس'!$B$1:$D$300,2,FALSE)</f>
        <v>د/  محمد عزت الليثي</v>
      </c>
      <c r="J22" s="73"/>
      <c r="K22" s="73" t="s">
        <v>1067</v>
      </c>
      <c r="L22" s="73"/>
      <c r="M22" s="73"/>
      <c r="N22" s="73"/>
      <c r="O22" s="73"/>
      <c r="P22" s="386" t="s">
        <v>1316</v>
      </c>
      <c r="Q22" s="692"/>
      <c r="R22" s="1003"/>
      <c r="S22" s="1003"/>
      <c r="T22" s="1001"/>
      <c r="U22" s="1004"/>
      <c r="V22" s="1004"/>
      <c r="W22" s="1004"/>
      <c r="X22" s="1004"/>
      <c r="Y22" s="1004"/>
      <c r="Z22" s="1004"/>
      <c r="AA22" s="1004"/>
      <c r="AB22" s="1004"/>
      <c r="AC22" s="1004"/>
      <c r="AD22" s="1004"/>
      <c r="AE22" s="1004"/>
      <c r="AF22" s="1004"/>
      <c r="AG22" s="1004"/>
      <c r="AH22" s="1004"/>
      <c r="AI22" s="1004"/>
      <c r="AT22" s="251" t="e">
        <f>VLOOKUP(#REF!,'اعضاء هيئة التدريس'!#REF!,2,)</f>
        <v>#REF!</v>
      </c>
    </row>
    <row r="23" spans="1:64" s="285" customFormat="1" ht="15.75" hidden="1" customHeight="1">
      <c r="A23" s="328"/>
      <c r="B23" s="288" t="s">
        <v>759</v>
      </c>
      <c r="C23" s="726" t="str">
        <f>VLOOKUP(B23,مقررات!$A$1:$F$411,2,FALSE)</f>
        <v>فسيولوجي نبات عام</v>
      </c>
      <c r="D23" s="211">
        <f>VLOOKUP(B23,مقررات!$A$1:$F$452,3,FALSE)</f>
        <v>2</v>
      </c>
      <c r="E23" s="211">
        <f>VLOOKUP(B23,مقررات!$A$1:$F$476,4,FALSE)</f>
        <v>2</v>
      </c>
      <c r="F23" s="211">
        <f t="shared" si="0"/>
        <v>3</v>
      </c>
      <c r="G23" s="60">
        <f>VLOOKUP(B23,مقررات!$A$1:$F$409,6,FALSE)</f>
        <v>0</v>
      </c>
      <c r="H23" s="705" t="s">
        <v>1860</v>
      </c>
      <c r="I23" s="262" t="str">
        <f>VLOOKUP(H23,'اعضاء هيئة التدريس'!$B$1:$D$300,2,FALSE)</f>
        <v>د/  محمد عزت الليثي</v>
      </c>
      <c r="J23" s="772"/>
      <c r="K23" s="772"/>
      <c r="L23" s="73"/>
      <c r="M23" s="73"/>
      <c r="N23" s="250" t="s">
        <v>1068</v>
      </c>
      <c r="O23" s="772"/>
      <c r="P23" s="255" t="s">
        <v>1318</v>
      </c>
      <c r="Q23" s="692"/>
      <c r="R23" s="1003"/>
      <c r="S23" s="1003"/>
      <c r="T23" s="1001"/>
      <c r="U23" s="1004"/>
      <c r="V23" s="1004"/>
      <c r="W23" s="1004"/>
      <c r="X23" s="1004"/>
      <c r="Y23" s="1004"/>
      <c r="Z23" s="1004"/>
      <c r="AA23" s="1004"/>
      <c r="AB23" s="1004"/>
      <c r="AC23" s="1004"/>
      <c r="AD23" s="1004"/>
      <c r="AE23" s="1004"/>
      <c r="AF23" s="1004"/>
      <c r="AG23" s="1004"/>
      <c r="AH23" s="1004"/>
      <c r="AI23" s="1004"/>
      <c r="AT23" s="251" t="e">
        <f>VLOOKUP(#REF!,'اعضاء هيئة التدريس'!#REF!,2,)</f>
        <v>#REF!</v>
      </c>
    </row>
    <row r="24" spans="1:64" s="285" customFormat="1" ht="16.5" hidden="1" customHeight="1">
      <c r="A24" s="328"/>
      <c r="B24" s="288" t="s">
        <v>759</v>
      </c>
      <c r="C24" s="726" t="str">
        <f>VLOOKUP(B24,مقررات!$A$1:$F$411,2,FALSE)</f>
        <v>فسيولوجي نبات عام</v>
      </c>
      <c r="D24" s="211">
        <f>VLOOKUP(B24,مقررات!$A$1:$F$452,3,FALSE)</f>
        <v>2</v>
      </c>
      <c r="E24" s="211">
        <f>VLOOKUP(B24,مقررات!$A$1:$F$476,4,FALSE)</f>
        <v>2</v>
      </c>
      <c r="F24" s="211">
        <f t="shared" si="0"/>
        <v>3</v>
      </c>
      <c r="G24" s="60">
        <f>VLOOKUP(B24,مقررات!$A$1:$F$409,6,FALSE)</f>
        <v>0</v>
      </c>
      <c r="H24" s="705" t="s">
        <v>1817</v>
      </c>
      <c r="I24" s="262" t="str">
        <f>VLOOKUP(H24,'اعضاء هيئة التدريس'!$B$1:$D$300,2,FALSE)</f>
        <v>ا.د/ محمد احمد زايد</v>
      </c>
      <c r="J24" s="772"/>
      <c r="K24" s="772"/>
      <c r="L24" s="73"/>
      <c r="M24" s="73"/>
      <c r="N24" s="250" t="s">
        <v>1068</v>
      </c>
      <c r="O24" s="772"/>
      <c r="P24" s="255" t="s">
        <v>1318</v>
      </c>
      <c r="Q24" s="692"/>
      <c r="R24" s="1003"/>
      <c r="S24" s="1003"/>
      <c r="T24" s="1001"/>
      <c r="U24" s="1004"/>
      <c r="V24" s="1004"/>
      <c r="W24" s="1004"/>
      <c r="X24" s="1004"/>
      <c r="Y24" s="1004"/>
      <c r="Z24" s="1004"/>
      <c r="AA24" s="1004"/>
      <c r="AB24" s="1004"/>
      <c r="AC24" s="1004"/>
      <c r="AD24" s="1004"/>
      <c r="AE24" s="1004"/>
      <c r="AF24" s="1004"/>
      <c r="AG24" s="1004"/>
      <c r="AH24" s="1004"/>
      <c r="AI24" s="1004"/>
      <c r="AT24" s="251" t="e">
        <f>VLOOKUP(#REF!,'اعضاء هيئة التدريس'!#REF!,2,)</f>
        <v>#REF!</v>
      </c>
    </row>
    <row r="25" spans="1:64" s="285" customFormat="1" ht="15.75" hidden="1">
      <c r="A25" s="367"/>
      <c r="B25" s="245" t="s">
        <v>800</v>
      </c>
      <c r="C25" s="726" t="str">
        <f>VLOOKUP(B25,مقررات!$A$1:$F$411,2,FALSE)</f>
        <v>علم الخلية</v>
      </c>
      <c r="D25" s="211">
        <f>VLOOKUP(B25,مقررات!$A$1:$F$452,3,FALSE)</f>
        <v>1</v>
      </c>
      <c r="E25" s="211">
        <f>VLOOKUP(B25,مقررات!$A$1:$F$476,4,FALSE)</f>
        <v>2</v>
      </c>
      <c r="F25" s="211">
        <f t="shared" si="0"/>
        <v>2</v>
      </c>
      <c r="G25" s="60">
        <f>VLOOKUP(B25,مقررات!$A$1:$F$409,6,FALSE)</f>
        <v>0</v>
      </c>
      <c r="H25" s="60" t="s">
        <v>1862</v>
      </c>
      <c r="I25" s="262" t="str">
        <f>VLOOKUP(H25,'اعضاء هيئة التدريس'!$B$1:$D$300,2,FALSE)</f>
        <v>د/  مجدي زكي مطر</v>
      </c>
      <c r="J25" s="73"/>
      <c r="K25" s="73"/>
      <c r="L25" s="73"/>
      <c r="M25" s="73"/>
      <c r="N25" s="73" t="s">
        <v>1121</v>
      </c>
      <c r="O25" s="73"/>
      <c r="P25" s="255" t="s">
        <v>1318</v>
      </c>
      <c r="Q25" s="802"/>
      <c r="R25" s="1001"/>
      <c r="S25" s="1001"/>
      <c r="T25" s="1001"/>
      <c r="U25" s="1004"/>
      <c r="V25" s="1004"/>
      <c r="W25" s="1004"/>
      <c r="X25" s="1004"/>
      <c r="Y25" s="1004"/>
      <c r="Z25" s="1004"/>
      <c r="AA25" s="1004"/>
      <c r="AB25" s="1004"/>
      <c r="AC25" s="1004"/>
      <c r="AD25" s="1004"/>
      <c r="AE25" s="1004"/>
      <c r="AF25" s="1004"/>
      <c r="AG25" s="1004"/>
      <c r="AH25" s="1004"/>
      <c r="AI25" s="1004"/>
      <c r="AT25" s="251" t="e">
        <f>VLOOKUP(#REF!,'اعضاء هيئة التدريس'!#REF!,2,)</f>
        <v>#REF!</v>
      </c>
    </row>
    <row r="26" spans="1:64" s="285" customFormat="1" ht="15.75" hidden="1" customHeight="1">
      <c r="A26" s="328"/>
      <c r="B26" s="716" t="s">
        <v>756</v>
      </c>
      <c r="C26" s="726" t="str">
        <f>VLOOKUP(B26,مقررات!$A$1:$F$411,2,FALSE)</f>
        <v>تقسيم مملكة نباتية</v>
      </c>
      <c r="D26" s="211">
        <f>VLOOKUP(B26,مقررات!$A$1:$F$452,3,FALSE)</f>
        <v>2</v>
      </c>
      <c r="E26" s="211">
        <f>VLOOKUP(B26,مقررات!$A$1:$F$476,4,FALSE)</f>
        <v>2</v>
      </c>
      <c r="F26" s="211">
        <f t="shared" si="0"/>
        <v>3</v>
      </c>
      <c r="G26" s="60">
        <f>VLOOKUP(B26,مقررات!$A$1:$F$409,6,FALSE)</f>
        <v>0</v>
      </c>
      <c r="H26" s="60" t="s">
        <v>1815</v>
      </c>
      <c r="I26" s="262" t="str">
        <f>VLOOKUP(H26,'اعضاء هيئة التدريس'!$B$1:$D$300,2,FALSE)</f>
        <v>ا.د/ محمد مدحت غريب</v>
      </c>
      <c r="J26" s="73"/>
      <c r="K26" s="73"/>
      <c r="L26" s="73"/>
      <c r="M26" s="73" t="s">
        <v>1068</v>
      </c>
      <c r="N26" s="73"/>
      <c r="O26" s="73"/>
      <c r="P26" s="255" t="s">
        <v>1318</v>
      </c>
      <c r="Q26" s="807"/>
      <c r="R26" s="1003"/>
      <c r="S26" s="1003"/>
      <c r="T26" s="1001"/>
      <c r="U26" s="1004"/>
      <c r="V26" s="1004"/>
      <c r="W26" s="1004"/>
      <c r="X26" s="1004"/>
      <c r="Y26" s="1004"/>
      <c r="Z26" s="1004"/>
      <c r="AA26" s="1004"/>
      <c r="AB26" s="1004"/>
      <c r="AC26" s="1004"/>
      <c r="AD26" s="1004"/>
      <c r="AE26" s="1004"/>
      <c r="AF26" s="1004"/>
      <c r="AG26" s="1004"/>
      <c r="AH26" s="1004"/>
      <c r="AI26" s="1004"/>
      <c r="AT26" s="251" t="e">
        <f>VLOOKUP(#REF!,'اعضاء هيئة التدريس'!#REF!,2,)</f>
        <v>#REF!</v>
      </c>
    </row>
    <row r="27" spans="1:64" s="272" customFormat="1" ht="15.75" hidden="1" customHeight="1">
      <c r="A27" s="328"/>
      <c r="B27" s="715" t="s">
        <v>799</v>
      </c>
      <c r="C27" s="726" t="str">
        <f>VLOOKUP(B27,مقررات!$A$1:$F$411,2,FALSE)</f>
        <v>ميكروبيولوجيا عام</v>
      </c>
      <c r="D27" s="211">
        <f>VLOOKUP(B27,مقررات!$A$1:$F$452,3,FALSE)</f>
        <v>2</v>
      </c>
      <c r="E27" s="211">
        <f>VLOOKUP(B27,مقررات!$A$1:$F$476,4,FALSE)</f>
        <v>2</v>
      </c>
      <c r="F27" s="211">
        <f t="shared" si="0"/>
        <v>3</v>
      </c>
      <c r="G27" s="60">
        <f>VLOOKUP(B27,مقررات!$A$1:$F$409,6,FALSE)</f>
        <v>0</v>
      </c>
      <c r="H27" s="60" t="s">
        <v>1815</v>
      </c>
      <c r="I27" s="262" t="str">
        <f>VLOOKUP(H27,'اعضاء هيئة التدريس'!$B$1:$D$300,2,FALSE)</f>
        <v>ا.د/ محمد مدحت غريب</v>
      </c>
      <c r="J27" s="73"/>
      <c r="K27" s="73"/>
      <c r="L27" s="73"/>
      <c r="M27" s="73" t="s">
        <v>1068</v>
      </c>
      <c r="N27" s="73"/>
      <c r="O27" s="73"/>
      <c r="P27" s="255" t="s">
        <v>1318</v>
      </c>
      <c r="Q27" s="692"/>
      <c r="R27" s="1003"/>
      <c r="S27" s="1003"/>
      <c r="T27" s="1004"/>
      <c r="U27" s="1001"/>
      <c r="V27" s="1001"/>
      <c r="W27" s="1001"/>
      <c r="X27" s="1001"/>
      <c r="Y27" s="1001"/>
      <c r="Z27" s="1001"/>
      <c r="AA27" s="1001"/>
      <c r="AB27" s="1001"/>
      <c r="AC27" s="1001"/>
      <c r="AD27" s="1001"/>
      <c r="AE27" s="1001"/>
      <c r="AF27" s="1001"/>
      <c r="AG27" s="1001"/>
      <c r="AH27" s="1001"/>
      <c r="AI27" s="1001"/>
      <c r="AT27" s="251" t="e">
        <f>VLOOKUP(#REF!,'اعضاء هيئة التدريس'!#REF!,2,)</f>
        <v>#REF!</v>
      </c>
    </row>
    <row r="28" spans="1:64" s="272" customFormat="1" ht="15.75" hidden="1" customHeight="1">
      <c r="A28" s="328"/>
      <c r="B28" s="716" t="s">
        <v>801</v>
      </c>
      <c r="C28" s="726" t="str">
        <f>VLOOKUP(B28,مقررات!$A$1:$F$411,2,FALSE)</f>
        <v>أسس معامل الميكروبيولوجي</v>
      </c>
      <c r="D28" s="211">
        <f>VLOOKUP(B28,مقررات!$A$1:$F$452,3,FALSE)</f>
        <v>0</v>
      </c>
      <c r="E28" s="211">
        <f>VLOOKUP(B28,مقررات!$A$1:$F$476,4,FALSE)</f>
        <v>2</v>
      </c>
      <c r="F28" s="211">
        <f t="shared" si="0"/>
        <v>1</v>
      </c>
      <c r="G28" s="60">
        <f>VLOOKUP(B28,مقررات!$A$1:$F$409,6,FALSE)</f>
        <v>0</v>
      </c>
      <c r="H28" s="60" t="s">
        <v>1823</v>
      </c>
      <c r="I28" s="262" t="str">
        <f>VLOOKUP(H28,'اعضاء هيئة التدريس'!$B$1:$D$300,2,FALSE)</f>
        <v>د/ صابحة محمود الصباغ</v>
      </c>
      <c r="J28" s="73"/>
      <c r="K28" s="73" t="s">
        <v>1070</v>
      </c>
      <c r="L28" s="73"/>
      <c r="M28" s="73"/>
      <c r="N28" s="73"/>
      <c r="O28" s="73"/>
      <c r="P28" s="1047"/>
      <c r="Q28" s="807"/>
      <c r="R28" s="1003"/>
      <c r="S28" s="1003"/>
      <c r="T28" s="1004"/>
      <c r="U28" s="1001"/>
      <c r="V28" s="1001"/>
      <c r="W28" s="1001"/>
      <c r="X28" s="1001"/>
      <c r="Y28" s="1001"/>
      <c r="Z28" s="1001"/>
      <c r="AA28" s="1001"/>
      <c r="AB28" s="1001"/>
      <c r="AC28" s="1001"/>
      <c r="AD28" s="1001"/>
      <c r="AE28" s="1001"/>
      <c r="AF28" s="1001"/>
      <c r="AG28" s="1001"/>
      <c r="AH28" s="1001"/>
      <c r="AI28" s="1001"/>
      <c r="AT28" s="251" t="e">
        <f>VLOOKUP(#REF!,'اعضاء هيئة التدريس'!#REF!,2,)</f>
        <v>#REF!</v>
      </c>
    </row>
    <row r="29" spans="1:64" s="285" customFormat="1" ht="15.75" hidden="1" customHeight="1">
      <c r="A29" s="367"/>
      <c r="B29" s="245" t="s">
        <v>763</v>
      </c>
      <c r="C29" s="726" t="str">
        <f>VLOOKUP(B29,مقررات!$A$1:$F$411,2,FALSE)</f>
        <v>بيولوجيا الخلية</v>
      </c>
      <c r="D29" s="211">
        <f>VLOOKUP(B29,مقررات!$A$1:$F$452,3,FALSE)</f>
        <v>2</v>
      </c>
      <c r="E29" s="211">
        <f>VLOOKUP(B29,مقررات!$A$1:$F$476,4,FALSE)</f>
        <v>2</v>
      </c>
      <c r="F29" s="211">
        <f t="shared" si="0"/>
        <v>3</v>
      </c>
      <c r="G29" s="60" t="str">
        <f>VLOOKUP(B29,مقررات!$A$1:$F$409,6,FALSE)</f>
        <v>-</v>
      </c>
      <c r="H29" s="60" t="s">
        <v>1827</v>
      </c>
      <c r="I29" s="262" t="str">
        <f>VLOOKUP(H29,'اعضاء هيئة التدريس'!$B$1:$D$300,2,FALSE)</f>
        <v>د/ اميمة عبداللطيف عيسى</v>
      </c>
      <c r="J29" s="73"/>
      <c r="K29" s="73"/>
      <c r="L29" s="73"/>
      <c r="M29" s="73" t="s">
        <v>1068</v>
      </c>
      <c r="N29" s="73"/>
      <c r="O29" s="73"/>
      <c r="P29" s="386" t="s">
        <v>1316</v>
      </c>
      <c r="Q29" s="802"/>
      <c r="R29" s="1001"/>
      <c r="S29" s="1001"/>
      <c r="T29" s="1004"/>
      <c r="U29" s="1004"/>
      <c r="V29" s="1004"/>
      <c r="W29" s="1004"/>
      <c r="X29" s="1004"/>
      <c r="Y29" s="1004"/>
      <c r="Z29" s="1004"/>
      <c r="AA29" s="1004"/>
      <c r="AB29" s="1004"/>
      <c r="AC29" s="1004"/>
      <c r="AD29" s="1004"/>
      <c r="AE29" s="1004"/>
      <c r="AF29" s="1004"/>
      <c r="AG29" s="1004"/>
      <c r="AH29" s="1004"/>
      <c r="AI29" s="1004"/>
      <c r="AT29" s="251" t="e">
        <f>VLOOKUP(#REF!,'اعضاء هيئة التدريس'!#REF!,2,)</f>
        <v>#REF!</v>
      </c>
    </row>
    <row r="30" spans="1:64" s="285" customFormat="1" ht="15.75" hidden="1">
      <c r="A30" s="367"/>
      <c r="B30" s="245" t="s">
        <v>767</v>
      </c>
      <c r="C30" s="726" t="str">
        <f>VLOOKUP(B30,مقررات!$A$1:$F$411,2,FALSE)</f>
        <v>علاقات مائية</v>
      </c>
      <c r="D30" s="211">
        <f>VLOOKUP(B30,مقررات!$A$1:$F$452,3,FALSE)</f>
        <v>2</v>
      </c>
      <c r="E30" s="211">
        <f>VLOOKUP(B30,مقررات!$A$1:$F$476,4,FALSE)</f>
        <v>2</v>
      </c>
      <c r="F30" s="211">
        <f t="shared" si="0"/>
        <v>3</v>
      </c>
      <c r="G30" s="60" t="str">
        <f>VLOOKUP(B30,مقررات!$A$1:$F$409,6,FALSE)</f>
        <v>B115</v>
      </c>
      <c r="H30" s="60" t="s">
        <v>1834</v>
      </c>
      <c r="I30" s="262" t="str">
        <f>VLOOKUP(H30,'اعضاء هيئة التدريس'!$B$1:$D$300,2,FALSE)</f>
        <v>أ. داليا فهمي سليمة</v>
      </c>
      <c r="J30" s="73"/>
      <c r="K30" s="73"/>
      <c r="L30" s="73"/>
      <c r="M30" s="73"/>
      <c r="N30" s="73" t="s">
        <v>1067</v>
      </c>
      <c r="O30" s="73"/>
      <c r="P30" s="386" t="s">
        <v>1316</v>
      </c>
      <c r="Q30" s="428"/>
      <c r="R30" s="1001"/>
      <c r="S30" s="1001"/>
      <c r="T30" s="1001"/>
      <c r="U30" s="1004"/>
      <c r="V30" s="1004"/>
      <c r="W30" s="1004"/>
      <c r="X30" s="1004"/>
      <c r="Y30" s="1004"/>
      <c r="Z30" s="1004"/>
      <c r="AA30" s="1004"/>
      <c r="AB30" s="1004"/>
      <c r="AC30" s="1004"/>
      <c r="AD30" s="1004"/>
      <c r="AE30" s="1004"/>
      <c r="AF30" s="1004"/>
      <c r="AG30" s="1004"/>
      <c r="AH30" s="1004"/>
      <c r="AI30" s="1004"/>
      <c r="AT30" s="251" t="e">
        <f>VLOOKUP(#REF!,'اعضاء هيئة التدريس'!#REF!,2,)</f>
        <v>#REF!</v>
      </c>
    </row>
    <row r="31" spans="1:64" s="272" customFormat="1" ht="15.75" hidden="1" customHeight="1">
      <c r="A31" s="367"/>
      <c r="B31" s="245" t="s">
        <v>785</v>
      </c>
      <c r="C31" s="726" t="str">
        <f>VLOOKUP(B31,مقررات!$A$1:$F$411,2,FALSE)</f>
        <v>علم المحاصيل</v>
      </c>
      <c r="D31" s="211">
        <f>VLOOKUP(B31,مقررات!$A$1:$F$452,3,FALSE)</f>
        <v>2</v>
      </c>
      <c r="E31" s="211">
        <f>VLOOKUP(B31,مقررات!$A$1:$F$476,4,FALSE)</f>
        <v>2</v>
      </c>
      <c r="F31" s="211">
        <f t="shared" si="0"/>
        <v>3</v>
      </c>
      <c r="G31" s="60">
        <f>VLOOKUP(B31,مقررات!$A$1:$F$409,6,FALSE)</f>
        <v>0</v>
      </c>
      <c r="H31" s="60" t="s">
        <v>1832</v>
      </c>
      <c r="I31" s="262" t="str">
        <f>VLOOKUP(H31,'اعضاء هيئة التدريس'!$B$1:$D$300,2,FALSE)</f>
        <v>د/  فايزة عبدالموجود شحاتة</v>
      </c>
      <c r="J31" s="73"/>
      <c r="K31" s="73"/>
      <c r="L31" s="73"/>
      <c r="M31" s="73" t="s">
        <v>1067</v>
      </c>
      <c r="N31" s="73"/>
      <c r="O31" s="73"/>
      <c r="P31" s="386" t="s">
        <v>1316</v>
      </c>
      <c r="Q31" s="428"/>
      <c r="R31" s="1001"/>
      <c r="S31" s="1001"/>
      <c r="T31" s="1001"/>
      <c r="U31" s="1001"/>
      <c r="V31" s="1001"/>
      <c r="W31" s="1001"/>
      <c r="X31" s="1001"/>
      <c r="Y31" s="1001"/>
      <c r="Z31" s="1001"/>
      <c r="AA31" s="1001"/>
      <c r="AB31" s="1001"/>
      <c r="AC31" s="1001"/>
      <c r="AD31" s="1001"/>
      <c r="AE31" s="1001"/>
      <c r="AF31" s="1001"/>
      <c r="AG31" s="1001"/>
      <c r="AH31" s="1001"/>
      <c r="AI31" s="1001"/>
      <c r="AT31" s="251" t="e">
        <f>VLOOKUP(#REF!,'اعضاء هيئة التدريس'!#REF!,2,)</f>
        <v>#REF!</v>
      </c>
    </row>
    <row r="32" spans="1:64" s="272" customFormat="1" ht="15.75" hidden="1">
      <c r="A32" s="328"/>
      <c r="B32" s="715" t="s">
        <v>764</v>
      </c>
      <c r="C32" s="726" t="str">
        <f>VLOOKUP(B32,مقررات!$A$1:$F$411,2,FALSE)</f>
        <v>علم البكتريا</v>
      </c>
      <c r="D32" s="211">
        <f>VLOOKUP(B32,مقررات!$A$1:$F$452,3,FALSE)</f>
        <v>2</v>
      </c>
      <c r="E32" s="211">
        <f>VLOOKUP(B32,مقررات!$A$1:$F$476,4,FALSE)</f>
        <v>2</v>
      </c>
      <c r="F32" s="211">
        <f t="shared" si="0"/>
        <v>3</v>
      </c>
      <c r="G32" s="60" t="str">
        <f>VLOOKUP(B32,مقررات!$A$1:$F$409,6,FALSE)</f>
        <v>B121</v>
      </c>
      <c r="H32" s="60" t="s">
        <v>1821</v>
      </c>
      <c r="I32" s="262" t="str">
        <f>VLOOKUP(H32,'اعضاء هيئة التدريس'!$B$1:$D$300,2,FALSE)</f>
        <v>ا.د/ محمد توفيق شعبان</v>
      </c>
      <c r="J32" s="73"/>
      <c r="K32" s="73"/>
      <c r="L32" s="73"/>
      <c r="M32" s="73" t="s">
        <v>1067</v>
      </c>
      <c r="N32" s="73"/>
      <c r="O32" s="73"/>
      <c r="P32" s="255" t="s">
        <v>89</v>
      </c>
      <c r="Q32" s="692"/>
      <c r="R32" s="1003"/>
      <c r="S32" s="1003"/>
      <c r="T32" s="1001"/>
      <c r="U32" s="1001"/>
      <c r="V32" s="1001"/>
      <c r="W32" s="1001"/>
      <c r="X32" s="1001"/>
      <c r="Y32" s="1001"/>
      <c r="Z32" s="1001"/>
      <c r="AA32" s="1001"/>
      <c r="AB32" s="1001"/>
      <c r="AC32" s="1001"/>
      <c r="AD32" s="1001"/>
      <c r="AE32" s="1001"/>
      <c r="AF32" s="1001"/>
      <c r="AG32" s="1001"/>
      <c r="AH32" s="1001"/>
      <c r="AI32" s="1001"/>
      <c r="AT32" s="251" t="e">
        <f>VLOOKUP(#REF!,'اعضاء هيئة التدريس'!#REF!,2,)</f>
        <v>#REF!</v>
      </c>
    </row>
    <row r="33" spans="1:46" s="285" customFormat="1" ht="25.5" hidden="1" customHeight="1">
      <c r="A33" s="328"/>
      <c r="B33" s="715" t="s">
        <v>766</v>
      </c>
      <c r="C33" s="726" t="str">
        <f>VLOOKUP(B33,مقررات!$A$1:$F$411,2,FALSE)</f>
        <v>علم الفيروسات</v>
      </c>
      <c r="D33" s="211">
        <f>VLOOKUP(B33,مقررات!$A$1:$F$452,3,FALSE)</f>
        <v>1</v>
      </c>
      <c r="E33" s="211">
        <f>VLOOKUP(B33,مقررات!$A$1:$F$476,4,FALSE)</f>
        <v>2</v>
      </c>
      <c r="F33" s="211">
        <f t="shared" ref="F33:F64" si="1">D33+0.5*E33</f>
        <v>2</v>
      </c>
      <c r="G33" s="60" t="str">
        <f>VLOOKUP(B33,مقررات!$A$1:$F$409,6,FALSE)</f>
        <v>B121</v>
      </c>
      <c r="H33" s="60" t="s">
        <v>1821</v>
      </c>
      <c r="I33" s="262" t="str">
        <f>VLOOKUP(H33,'اعضاء هيئة التدريس'!$B$1:$D$300,2,FALSE)</f>
        <v>ا.د/ محمد توفيق شعبان</v>
      </c>
      <c r="J33" s="73"/>
      <c r="K33" s="73"/>
      <c r="L33" s="73"/>
      <c r="M33" s="73" t="s">
        <v>1147</v>
      </c>
      <c r="N33" s="73"/>
      <c r="O33" s="73"/>
      <c r="P33" s="255" t="s">
        <v>89</v>
      </c>
      <c r="Q33" s="692"/>
      <c r="R33" s="1003"/>
      <c r="S33" s="1003"/>
      <c r="T33" s="1001"/>
      <c r="U33" s="1004"/>
      <c r="V33" s="1004"/>
      <c r="W33" s="1004"/>
      <c r="X33" s="1004"/>
      <c r="Y33" s="1004"/>
      <c r="Z33" s="1004"/>
      <c r="AA33" s="1004"/>
      <c r="AB33" s="1004"/>
      <c r="AC33" s="1004"/>
      <c r="AD33" s="1004"/>
      <c r="AE33" s="1004"/>
      <c r="AF33" s="1004"/>
      <c r="AG33" s="1004"/>
      <c r="AH33" s="1004"/>
      <c r="AI33" s="1004"/>
      <c r="AT33" s="251" t="e">
        <f>VLOOKUP(#REF!,'اعضاء هيئة التدريس'!#REF!,2,)</f>
        <v>#REF!</v>
      </c>
    </row>
    <row r="34" spans="1:46" s="272" customFormat="1" ht="15.75" hidden="1" customHeight="1">
      <c r="A34" s="328"/>
      <c r="B34" s="715" t="s">
        <v>808</v>
      </c>
      <c r="C34" s="726" t="str">
        <f>VLOOKUP(B34,مقررات!$A$1:$F$411,2,FALSE)</f>
        <v>ميكروبيولوجي المياه</v>
      </c>
      <c r="D34" s="211">
        <f>VLOOKUP(B34,مقررات!$A$1:$F$452,3,FALSE)</f>
        <v>1</v>
      </c>
      <c r="E34" s="211">
        <f>VLOOKUP(B34,مقررات!$A$1:$F$476,4,FALSE)</f>
        <v>2</v>
      </c>
      <c r="F34" s="211">
        <f t="shared" si="1"/>
        <v>2</v>
      </c>
      <c r="G34" s="60" t="str">
        <f>VLOOKUP(B34,مقررات!$A$1:$F$409,6,FALSE)</f>
        <v>B211</v>
      </c>
      <c r="H34" s="60" t="s">
        <v>1823</v>
      </c>
      <c r="I34" s="262" t="str">
        <f>VLOOKUP(H34,'اعضاء هيئة التدريس'!$B$1:$D$300,2,FALSE)</f>
        <v>د/ صابحة محمود الصباغ</v>
      </c>
      <c r="J34" s="73"/>
      <c r="K34" s="73" t="s">
        <v>1067</v>
      </c>
      <c r="L34" s="73"/>
      <c r="M34" s="73"/>
      <c r="N34" s="73"/>
      <c r="O34" s="73"/>
      <c r="P34" s="255" t="s">
        <v>1318</v>
      </c>
      <c r="Q34" s="692"/>
      <c r="R34" s="1004"/>
      <c r="S34" s="1004"/>
      <c r="T34" s="1001"/>
      <c r="U34" s="1001"/>
      <c r="V34" s="1001"/>
      <c r="W34" s="1001"/>
      <c r="X34" s="1001"/>
      <c r="Y34" s="1001"/>
      <c r="Z34" s="1001"/>
      <c r="AA34" s="1001"/>
      <c r="AB34" s="1001"/>
      <c r="AC34" s="1001"/>
      <c r="AD34" s="1001"/>
      <c r="AE34" s="1001"/>
      <c r="AF34" s="1001"/>
      <c r="AG34" s="1001"/>
      <c r="AH34" s="1001"/>
      <c r="AI34" s="1001"/>
      <c r="AT34" s="251" t="e">
        <f>VLOOKUP(#REF!,'اعضاء هيئة التدريس'!#REF!,2,)</f>
        <v>#REF!</v>
      </c>
    </row>
    <row r="35" spans="1:46" s="272" customFormat="1" ht="15" hidden="1" customHeight="1">
      <c r="A35" s="328"/>
      <c r="B35" s="715" t="s">
        <v>769</v>
      </c>
      <c r="C35" s="726" t="str">
        <f>VLOOKUP(B35,مقررات!$A$1:$F$411,2,FALSE)</f>
        <v>نباتات طبية</v>
      </c>
      <c r="D35" s="211">
        <f>VLOOKUP(B35,مقررات!$A$1:$F$452,3,FALSE)</f>
        <v>1</v>
      </c>
      <c r="E35" s="211">
        <f>VLOOKUP(B35,مقررات!$A$1:$F$476,4,FALSE)</f>
        <v>2</v>
      </c>
      <c r="F35" s="211">
        <f t="shared" si="1"/>
        <v>2</v>
      </c>
      <c r="G35" s="60" t="str">
        <f>VLOOKUP(B35,مقررات!$A$1:$F$409,6,FALSE)</f>
        <v>B211</v>
      </c>
      <c r="H35" s="60" t="s">
        <v>1819</v>
      </c>
      <c r="I35" s="262" t="str">
        <f>VLOOKUP(H35,'اعضاء هيئة التدريس'!$B$1:$D$300,2,FALSE)</f>
        <v>ا.د/ زكى عبدالحمد تركى</v>
      </c>
      <c r="J35" s="73"/>
      <c r="K35" s="73" t="s">
        <v>1119</v>
      </c>
      <c r="L35" s="73"/>
      <c r="M35" s="73"/>
      <c r="N35" s="73"/>
      <c r="O35" s="73"/>
      <c r="P35" s="386" t="s">
        <v>1316</v>
      </c>
      <c r="Q35" s="692"/>
      <c r="R35" s="1004"/>
      <c r="S35" s="1004"/>
      <c r="T35" s="1001"/>
      <c r="U35" s="1001"/>
      <c r="V35" s="1001"/>
      <c r="W35" s="1001"/>
      <c r="X35" s="1001"/>
      <c r="Y35" s="1001"/>
      <c r="Z35" s="1001"/>
      <c r="AA35" s="1001"/>
      <c r="AB35" s="1001"/>
      <c r="AC35" s="1001"/>
      <c r="AD35" s="1001"/>
      <c r="AE35" s="1001"/>
      <c r="AF35" s="1001"/>
      <c r="AG35" s="1001"/>
      <c r="AH35" s="1001"/>
      <c r="AI35" s="1001"/>
      <c r="AT35" s="251" t="e">
        <f>VLOOKUP(#REF!,'اعضاء هيئة التدريس'!#REF!,2,)</f>
        <v>#REF!</v>
      </c>
    </row>
    <row r="36" spans="1:46" s="272" customFormat="1" ht="15" hidden="1" customHeight="1">
      <c r="A36" s="328"/>
      <c r="B36" s="715" t="s">
        <v>769</v>
      </c>
      <c r="C36" s="726" t="str">
        <f>VLOOKUP(B36,مقررات!$A$1:$F$411,2,FALSE)</f>
        <v>نباتات طبية</v>
      </c>
      <c r="D36" s="211">
        <f>VLOOKUP(B36,مقررات!$A$1:$F$452,3,FALSE)</f>
        <v>1</v>
      </c>
      <c r="E36" s="211">
        <f>VLOOKUP(B36,مقررات!$A$1:$F$476,4,FALSE)</f>
        <v>2</v>
      </c>
      <c r="F36" s="211">
        <f t="shared" si="1"/>
        <v>2</v>
      </c>
      <c r="G36" s="60" t="str">
        <f>VLOOKUP(B36,مقررات!$A$1:$F$409,6,FALSE)</f>
        <v>B211</v>
      </c>
      <c r="H36" s="60" t="s">
        <v>1825</v>
      </c>
      <c r="I36" s="262" t="str">
        <f>VLOOKUP(H36,'اعضاء هيئة التدريس'!$B$1:$D$300,2,FALSE)</f>
        <v>د/ فتحى محمد الشايب</v>
      </c>
      <c r="J36" s="73"/>
      <c r="K36" s="73" t="s">
        <v>1119</v>
      </c>
      <c r="L36" s="73"/>
      <c r="M36" s="73"/>
      <c r="N36" s="73"/>
      <c r="O36" s="73"/>
      <c r="P36" s="386" t="s">
        <v>1316</v>
      </c>
      <c r="Q36" s="692"/>
      <c r="R36" s="1004"/>
      <c r="S36" s="1004"/>
      <c r="T36" s="1001"/>
      <c r="U36" s="1001"/>
      <c r="V36" s="1001"/>
      <c r="W36" s="1001"/>
      <c r="X36" s="1001"/>
      <c r="Y36" s="1001"/>
      <c r="Z36" s="1001"/>
      <c r="AA36" s="1001"/>
      <c r="AB36" s="1001"/>
      <c r="AC36" s="1001"/>
      <c r="AD36" s="1001"/>
      <c r="AE36" s="1001"/>
      <c r="AF36" s="1001"/>
      <c r="AG36" s="1001"/>
      <c r="AH36" s="1001"/>
      <c r="AI36" s="1001"/>
      <c r="AT36" s="251" t="e">
        <f>VLOOKUP(#REF!,'اعضاء هيئة التدريس'!#REF!,2,)</f>
        <v>#REF!</v>
      </c>
    </row>
    <row r="37" spans="1:46" s="272" customFormat="1" ht="15.75" hidden="1" customHeight="1">
      <c r="A37" s="328"/>
      <c r="B37" s="716" t="s">
        <v>791</v>
      </c>
      <c r="C37" s="726" t="str">
        <f>VLOOKUP(B37,مقررات!$A$1:$F$411,2,FALSE)</f>
        <v>بيولوجيا البذور</v>
      </c>
      <c r="D37" s="211">
        <f>VLOOKUP(B37,مقررات!$A$1:$F$452,3,FALSE)</f>
        <v>2</v>
      </c>
      <c r="E37" s="211">
        <f>VLOOKUP(B37,مقررات!$A$1:$F$476,4,FALSE)</f>
        <v>2</v>
      </c>
      <c r="F37" s="211">
        <f t="shared" si="1"/>
        <v>3</v>
      </c>
      <c r="G37" s="60" t="str">
        <f>VLOOKUP(B37,مقررات!$A$1:$F$409,6,FALSE)</f>
        <v>B212</v>
      </c>
      <c r="H37" s="60" t="s">
        <v>1825</v>
      </c>
      <c r="I37" s="262" t="str">
        <f>VLOOKUP(H37,'اعضاء هيئة التدريس'!$B$1:$D$300,2,FALSE)</f>
        <v>د/ فتحى محمد الشايب</v>
      </c>
      <c r="J37" s="73"/>
      <c r="K37" s="73"/>
      <c r="L37" s="73"/>
      <c r="M37" s="73" t="s">
        <v>1068</v>
      </c>
      <c r="N37" s="73"/>
      <c r="O37" s="73"/>
      <c r="P37" s="1048"/>
      <c r="Q37" s="807"/>
      <c r="R37" s="1004"/>
      <c r="S37" s="1004"/>
      <c r="T37" s="1001"/>
      <c r="U37" s="1001"/>
      <c r="V37" s="1001"/>
      <c r="W37" s="1001"/>
      <c r="X37" s="1001"/>
      <c r="Y37" s="1001"/>
      <c r="Z37" s="1001"/>
      <c r="AA37" s="1001"/>
      <c r="AB37" s="1001"/>
      <c r="AC37" s="1001"/>
      <c r="AD37" s="1001"/>
      <c r="AE37" s="1001"/>
      <c r="AF37" s="1001"/>
      <c r="AG37" s="1001"/>
      <c r="AH37" s="1001"/>
      <c r="AI37" s="1001"/>
      <c r="AT37" s="251" t="e">
        <f>VLOOKUP(#REF!,'اعضاء هيئة التدريس'!#REF!,2,)</f>
        <v>#REF!</v>
      </c>
    </row>
    <row r="38" spans="1:46" s="272" customFormat="1" ht="15.75" hidden="1" customHeight="1">
      <c r="A38" s="367"/>
      <c r="B38" s="288" t="s">
        <v>787</v>
      </c>
      <c r="C38" s="726" t="str">
        <f>VLOOKUP(B38,مقررات!$A$1:$F$411,2,FALSE)</f>
        <v>تلوث بيئة</v>
      </c>
      <c r="D38" s="211">
        <f>VLOOKUP(B38,مقررات!$A$1:$F$452,3,FALSE)</f>
        <v>2</v>
      </c>
      <c r="E38" s="211">
        <f>VLOOKUP(B38,مقررات!$A$1:$F$476,4,FALSE)</f>
        <v>2</v>
      </c>
      <c r="F38" s="211">
        <f t="shared" si="1"/>
        <v>3</v>
      </c>
      <c r="G38" s="60">
        <f>VLOOKUP(B38,مقررات!$A$1:$F$409,6,FALSE)</f>
        <v>0</v>
      </c>
      <c r="H38" s="298" t="s">
        <v>1813</v>
      </c>
      <c r="I38" s="262" t="str">
        <f>VLOOKUP(H38,'اعضاء هيئة التدريس'!$B$1:$D$300,2,FALSE)</f>
        <v>ا.د/ حسن الطنطاوى</v>
      </c>
      <c r="J38" s="267"/>
      <c r="K38" s="267"/>
      <c r="L38" s="250"/>
      <c r="M38" s="250" t="s">
        <v>1070</v>
      </c>
      <c r="N38" s="250"/>
      <c r="O38" s="267"/>
      <c r="P38" s="386" t="s">
        <v>1316</v>
      </c>
      <c r="Q38" s="428"/>
      <c r="R38" s="1001"/>
      <c r="S38" s="1004"/>
      <c r="T38" s="1001"/>
      <c r="U38" s="1001"/>
      <c r="V38" s="1001"/>
      <c r="W38" s="1001"/>
      <c r="X38" s="1001"/>
      <c r="Y38" s="1001"/>
      <c r="Z38" s="1001"/>
      <c r="AA38" s="1001"/>
      <c r="AB38" s="1001"/>
      <c r="AC38" s="1001"/>
      <c r="AD38" s="1001"/>
      <c r="AE38" s="1001"/>
      <c r="AF38" s="1001"/>
      <c r="AG38" s="1001"/>
      <c r="AH38" s="1001"/>
      <c r="AI38" s="1001"/>
      <c r="AT38" s="251" t="e">
        <f>VLOOKUP(#REF!,'اعضاء هيئة التدريس'!#REF!,2,)</f>
        <v>#REF!</v>
      </c>
    </row>
    <row r="39" spans="1:46" s="272" customFormat="1" ht="15" hidden="1" customHeight="1">
      <c r="A39" s="328"/>
      <c r="B39" s="716" t="s">
        <v>790</v>
      </c>
      <c r="C39" s="726" t="str">
        <f>VLOOKUP(B39,مقررات!$A$1:$F$411,2,FALSE)</f>
        <v>زراعة الأنسجة</v>
      </c>
      <c r="D39" s="211">
        <f>VLOOKUP(B39,مقررات!$A$1:$F$452,3,FALSE)</f>
        <v>2</v>
      </c>
      <c r="E39" s="211">
        <f>VLOOKUP(B39,مقررات!$A$1:$F$476,4,FALSE)</f>
        <v>2</v>
      </c>
      <c r="F39" s="211">
        <f t="shared" si="1"/>
        <v>3</v>
      </c>
      <c r="G39" s="60" t="str">
        <f>VLOOKUP(B39,مقررات!$A$1:$F$409,6,FALSE)</f>
        <v>B212</v>
      </c>
      <c r="H39" s="60" t="s">
        <v>1862</v>
      </c>
      <c r="I39" s="262" t="str">
        <f>VLOOKUP(H39,'اعضاء هيئة التدريس'!$B$1:$D$300,2,FALSE)</f>
        <v>د/  مجدي زكي مطر</v>
      </c>
      <c r="J39" s="73"/>
      <c r="K39" s="73" t="s">
        <v>1067</v>
      </c>
      <c r="L39" s="73"/>
      <c r="M39" s="73"/>
      <c r="N39" s="73"/>
      <c r="O39" s="73"/>
      <c r="P39" s="1047"/>
      <c r="Q39" s="807"/>
      <c r="R39" s="1003"/>
      <c r="S39" s="1003"/>
      <c r="T39" s="1001"/>
      <c r="U39" s="1001"/>
      <c r="V39" s="1001"/>
      <c r="W39" s="1001"/>
      <c r="X39" s="1001"/>
      <c r="Y39" s="1001"/>
      <c r="Z39" s="1001"/>
      <c r="AA39" s="1001"/>
      <c r="AB39" s="1001"/>
      <c r="AC39" s="1001"/>
      <c r="AD39" s="1001"/>
      <c r="AE39" s="1001"/>
      <c r="AF39" s="1001"/>
      <c r="AG39" s="1001"/>
      <c r="AH39" s="1001"/>
      <c r="AI39" s="1001"/>
      <c r="AT39" s="251" t="e">
        <f>VLOOKUP(#REF!,'اعضاء هيئة التدريس'!#REF!,2,)</f>
        <v>#REF!</v>
      </c>
    </row>
    <row r="40" spans="1:46" s="272" customFormat="1" ht="18.75" hidden="1" customHeight="1">
      <c r="A40" s="328"/>
      <c r="B40" s="715" t="s">
        <v>773</v>
      </c>
      <c r="C40" s="726" t="str">
        <f>VLOOKUP(B40,مقررات!$A$1:$F$411,2,FALSE)</f>
        <v>علم الفطريات</v>
      </c>
      <c r="D40" s="211">
        <f>VLOOKUP(B40,مقررات!$A$1:$F$452,3,FALSE)</f>
        <v>2</v>
      </c>
      <c r="E40" s="211">
        <f>VLOOKUP(B40,مقررات!$A$1:$F$476,4,FALSE)</f>
        <v>2</v>
      </c>
      <c r="F40" s="211">
        <f t="shared" si="1"/>
        <v>3</v>
      </c>
      <c r="G40" s="60" t="str">
        <f>VLOOKUP(B40,مقررات!$A$1:$F$409,6,FALSE)</f>
        <v>B121</v>
      </c>
      <c r="H40" s="60" t="s">
        <v>1815</v>
      </c>
      <c r="I40" s="262" t="str">
        <f>VLOOKUP(H40,'اعضاء هيئة التدريس'!$B$1:$D$300,2,FALSE)</f>
        <v>ا.د/ محمد مدحت غريب</v>
      </c>
      <c r="J40" s="73"/>
      <c r="K40" s="73"/>
      <c r="L40" s="73" t="s">
        <v>1068</v>
      </c>
      <c r="M40" s="73"/>
      <c r="N40" s="73"/>
      <c r="O40" s="73"/>
      <c r="P40" s="255" t="s">
        <v>1318</v>
      </c>
      <c r="Q40" s="692"/>
      <c r="R40" s="1004"/>
      <c r="S40" s="1004"/>
      <c r="T40" s="1001"/>
      <c r="U40" s="1001"/>
      <c r="V40" s="1001"/>
      <c r="W40" s="1001"/>
      <c r="X40" s="1001"/>
      <c r="Y40" s="1001"/>
      <c r="Z40" s="1001"/>
      <c r="AA40" s="1001"/>
      <c r="AB40" s="1001"/>
      <c r="AC40" s="1001"/>
      <c r="AD40" s="1001"/>
      <c r="AE40" s="1001"/>
      <c r="AF40" s="1001"/>
      <c r="AG40" s="1001"/>
      <c r="AH40" s="1001"/>
      <c r="AI40" s="1001"/>
      <c r="AT40" s="251" t="e">
        <f>VLOOKUP(#REF!,'اعضاء هيئة التدريس'!#REF!,2,)</f>
        <v>#REF!</v>
      </c>
    </row>
    <row r="41" spans="1:46" s="272" customFormat="1" ht="15" hidden="1" customHeight="1">
      <c r="A41" s="367"/>
      <c r="B41" s="245" t="s">
        <v>777</v>
      </c>
      <c r="C41" s="726" t="str">
        <f>VLOOKUP(B41,مقررات!$A$1:$F$411,2,FALSE)</f>
        <v>جغرافيا نباتية</v>
      </c>
      <c r="D41" s="211">
        <f>VLOOKUP(B41,مقررات!$A$1:$F$452,3,FALSE)</f>
        <v>2</v>
      </c>
      <c r="E41" s="211">
        <v>0</v>
      </c>
      <c r="F41" s="211">
        <f t="shared" si="1"/>
        <v>2</v>
      </c>
      <c r="G41" s="60" t="str">
        <f>VLOOKUP(B41,مقررات!$A$1:$F$409,6,FALSE)</f>
        <v>B211</v>
      </c>
      <c r="H41" s="60" t="s">
        <v>1819</v>
      </c>
      <c r="I41" s="262" t="str">
        <f>VLOOKUP(H41,'اعضاء هيئة التدريس'!$B$1:$D$300,2,FALSE)</f>
        <v>ا.د/ زكى عبدالحمد تركى</v>
      </c>
      <c r="J41" s="73"/>
      <c r="K41" s="73"/>
      <c r="L41" s="73"/>
      <c r="M41" s="73"/>
      <c r="N41" s="73" t="s">
        <v>1068</v>
      </c>
      <c r="O41" s="73"/>
      <c r="P41" s="386" t="s">
        <v>1316</v>
      </c>
      <c r="Q41" s="428"/>
      <c r="R41" s="1001"/>
      <c r="S41" s="1001"/>
      <c r="T41" s="1001"/>
      <c r="U41" s="1001"/>
      <c r="V41" s="1001"/>
      <c r="W41" s="1001"/>
      <c r="X41" s="1001"/>
      <c r="Y41" s="1001"/>
      <c r="Z41" s="1001"/>
      <c r="AA41" s="1001"/>
      <c r="AB41" s="1001"/>
      <c r="AC41" s="1001"/>
      <c r="AD41" s="1001"/>
      <c r="AE41" s="1001"/>
      <c r="AF41" s="1001"/>
      <c r="AG41" s="1001"/>
      <c r="AH41" s="1001"/>
      <c r="AI41" s="1001"/>
      <c r="AT41" s="251" t="e">
        <f>VLOOKUP(#REF!,'اعضاء هيئة التدريس'!#REF!,2,)</f>
        <v>#REF!</v>
      </c>
    </row>
    <row r="42" spans="1:46" ht="15.75" hidden="1" customHeight="1">
      <c r="A42" s="328"/>
      <c r="B42" s="715" t="s">
        <v>778</v>
      </c>
      <c r="C42" s="726" t="str">
        <f>VLOOKUP(B42,مقررات!$A$1:$F$411,2,FALSE)</f>
        <v>بيولوجيا جزيئية</v>
      </c>
      <c r="D42" s="211">
        <f>VLOOKUP(B42,مقررات!$A$1:$F$452,3,FALSE)</f>
        <v>2</v>
      </c>
      <c r="E42" s="211">
        <f>VLOOKUP(B42,مقررات!$A$1:$F$476,4,FALSE)</f>
        <v>2</v>
      </c>
      <c r="F42" s="211">
        <f t="shared" si="1"/>
        <v>3</v>
      </c>
      <c r="G42" s="60" t="str">
        <f>VLOOKUP(B42,مقررات!$A$1:$F$409,6,FALSE)</f>
        <v>------</v>
      </c>
      <c r="H42" s="60" t="s">
        <v>1827</v>
      </c>
      <c r="I42" s="262" t="str">
        <f>VLOOKUP(H42,'اعضاء هيئة التدريس'!$B$1:$D$300,2,FALSE)</f>
        <v>د/ اميمة عبداللطيف عيسى</v>
      </c>
      <c r="J42" s="73"/>
      <c r="K42" s="73" t="s">
        <v>1067</v>
      </c>
      <c r="L42" s="73"/>
      <c r="M42" s="73"/>
      <c r="N42" s="73"/>
      <c r="O42" s="73"/>
      <c r="P42" s="1046"/>
      <c r="Q42" s="692"/>
      <c r="R42" s="1003"/>
      <c r="S42" s="1003"/>
      <c r="AT42" s="251" t="e">
        <f>VLOOKUP(#REF!,'اعضاء هيئة التدريس'!#REF!,2,)</f>
        <v>#REF!</v>
      </c>
    </row>
    <row r="43" spans="1:46" ht="15.75" hidden="1" customHeight="1">
      <c r="A43" s="367"/>
      <c r="B43" s="245" t="s">
        <v>783</v>
      </c>
      <c r="C43" s="726" t="str">
        <f>VLOOKUP(B43,مقررات!$A$1:$F$411,2,FALSE)</f>
        <v>مشروع بحثى</v>
      </c>
      <c r="D43" s="211">
        <f>VLOOKUP(B43,مقررات!$A$1:$F$452,3,FALSE)</f>
        <v>1</v>
      </c>
      <c r="E43" s="211">
        <f>VLOOKUP(B43,مقررات!$A$1:$F$476,4,FALSE)</f>
        <v>2</v>
      </c>
      <c r="F43" s="211">
        <f t="shared" si="1"/>
        <v>2</v>
      </c>
      <c r="G43" s="60">
        <f>VLOOKUP(B43,مقررات!$A$1:$F$409,6,FALSE)</f>
        <v>0</v>
      </c>
      <c r="H43" s="60" t="s">
        <v>1821</v>
      </c>
      <c r="I43" s="262" t="str">
        <f>VLOOKUP(H43,'اعضاء هيئة التدريس'!$B$1:$D$300,2,FALSE)</f>
        <v>ا.د/ محمد توفيق شعبان</v>
      </c>
      <c r="J43" s="73"/>
      <c r="K43" s="73" t="s">
        <v>1233</v>
      </c>
      <c r="L43" s="73"/>
      <c r="M43" s="73"/>
      <c r="N43" s="73"/>
      <c r="O43" s="73"/>
      <c r="P43" s="386" t="s">
        <v>1320</v>
      </c>
      <c r="Q43" s="428"/>
      <c r="R43" s="1001"/>
      <c r="S43" s="1001"/>
      <c r="AT43" s="251" t="e">
        <f>VLOOKUP(#REF!,'اعضاء هيئة التدريس'!#REF!,2,)</f>
        <v>#REF!</v>
      </c>
    </row>
    <row r="44" spans="1:46" ht="15" hidden="1" customHeight="1">
      <c r="A44" s="328"/>
      <c r="B44" s="715" t="s">
        <v>795</v>
      </c>
      <c r="C44" s="726" t="str">
        <f>VLOOKUP(B44,مقررات!$A$1:$F$411,2,FALSE)</f>
        <v>أنزيمات</v>
      </c>
      <c r="D44" s="211">
        <f>VLOOKUP(B44,مقررات!$A$1:$F$452,3,FALSE)</f>
        <v>2</v>
      </c>
      <c r="E44" s="211">
        <f>VLOOKUP(B44,مقررات!$A$1:$F$476,4,FALSE)</f>
        <v>2</v>
      </c>
      <c r="F44" s="211">
        <f t="shared" si="1"/>
        <v>3</v>
      </c>
      <c r="G44" s="60" t="str">
        <f>VLOOKUP(B44,مقررات!$A$1:$F$409,6,FALSE)</f>
        <v>B313</v>
      </c>
      <c r="H44" s="60" t="s">
        <v>1817</v>
      </c>
      <c r="I44" s="262" t="str">
        <f>VLOOKUP(H44,'اعضاء هيئة التدريس'!$B$1:$D$300,2,FALSE)</f>
        <v>ا.د/ محمد احمد زايد</v>
      </c>
      <c r="J44" s="73"/>
      <c r="K44" s="73" t="s">
        <v>1068</v>
      </c>
      <c r="L44" s="73"/>
      <c r="M44" s="73"/>
      <c r="N44" s="73"/>
      <c r="O44" s="73"/>
      <c r="P44" s="386" t="s">
        <v>1316</v>
      </c>
      <c r="Q44" s="692"/>
      <c r="R44" s="1003"/>
      <c r="S44" s="1003"/>
      <c r="AT44" s="251" t="e">
        <f>VLOOKUP(#REF!,'اعضاء هيئة التدريس'!#REF!,2,)</f>
        <v>#REF!</v>
      </c>
    </row>
    <row r="45" spans="1:46" s="285" customFormat="1" ht="15" hidden="1" customHeight="1">
      <c r="A45" s="367"/>
      <c r="B45" s="456" t="s">
        <v>796</v>
      </c>
      <c r="C45" s="726" t="str">
        <f>VLOOKUP(B45,مقررات!$A$1:$F$411,2,FALSE)</f>
        <v>فسيولوجيا البكتريا</v>
      </c>
      <c r="D45" s="211">
        <f>VLOOKUP(B45,مقررات!$A$1:$F$452,3,FALSE)</f>
        <v>2</v>
      </c>
      <c r="E45" s="211">
        <f>VLOOKUP(B45,مقررات!$A$1:$F$476,4,FALSE)</f>
        <v>2</v>
      </c>
      <c r="F45" s="211">
        <f t="shared" si="1"/>
        <v>3</v>
      </c>
      <c r="G45" s="60" t="str">
        <f>VLOOKUP(B45,مقررات!$A$1:$F$409,6,FALSE)</f>
        <v>B221</v>
      </c>
      <c r="H45" s="60" t="s">
        <v>1823</v>
      </c>
      <c r="I45" s="262" t="str">
        <f>VLOOKUP(H45,'اعضاء هيئة التدريس'!$B$1:$D$300,2,FALSE)</f>
        <v>د/ صابحة محمود الصباغ</v>
      </c>
      <c r="J45" s="73"/>
      <c r="K45" s="73"/>
      <c r="L45" s="73"/>
      <c r="M45" s="73" t="s">
        <v>1067</v>
      </c>
      <c r="N45" s="73"/>
      <c r="O45" s="73"/>
      <c r="P45" s="386" t="s">
        <v>1322</v>
      </c>
      <c r="Q45" s="1020"/>
      <c r="R45" s="1001"/>
      <c r="S45" s="1001"/>
      <c r="T45" s="1001"/>
      <c r="U45" s="1004"/>
      <c r="V45" s="1004"/>
      <c r="W45" s="1004"/>
      <c r="X45" s="1004"/>
      <c r="Y45" s="1004"/>
      <c r="Z45" s="1004"/>
      <c r="AA45" s="1004"/>
      <c r="AB45" s="1004"/>
      <c r="AC45" s="1004"/>
      <c r="AD45" s="1004"/>
      <c r="AE45" s="1004"/>
      <c r="AF45" s="1004"/>
      <c r="AG45" s="1004"/>
      <c r="AH45" s="1004"/>
      <c r="AI45" s="1004"/>
      <c r="AT45" s="251" t="e">
        <f>VLOOKUP(#REF!,'اعضاء هيئة التدريس'!#REF!,2,)</f>
        <v>#REF!</v>
      </c>
    </row>
    <row r="46" spans="1:46" ht="15.75" hidden="1" customHeight="1">
      <c r="A46" s="328"/>
      <c r="B46" s="715" t="s">
        <v>797</v>
      </c>
      <c r="C46" s="726" t="str">
        <f>VLOOKUP(B46,مقررات!$A$1:$F$411,2,FALSE)</f>
        <v>فسيولوجيا كائنات دقيقة</v>
      </c>
      <c r="D46" s="211">
        <f>VLOOKUP(B46,مقررات!$A$1:$F$452,3,FALSE)</f>
        <v>1</v>
      </c>
      <c r="E46" s="211">
        <f>VLOOKUP(B46,مقررات!$A$1:$F$476,4,FALSE)</f>
        <v>2</v>
      </c>
      <c r="F46" s="211">
        <f t="shared" si="1"/>
        <v>2</v>
      </c>
      <c r="G46" s="717" t="str">
        <f>VLOOKUP(B46,مقررات!$A$1:$F$409,6,FALSE)</f>
        <v>B222-B322</v>
      </c>
      <c r="H46" s="60" t="s">
        <v>1823</v>
      </c>
      <c r="I46" s="262" t="str">
        <f>VLOOKUP(H46,'اعضاء هيئة التدريس'!$B$1:$D$300,2,FALSE)</f>
        <v>د/ صابحة محمود الصباغ</v>
      </c>
      <c r="J46" s="73"/>
      <c r="K46" s="73"/>
      <c r="L46" s="73"/>
      <c r="M46" s="73"/>
      <c r="N46" s="73" t="s">
        <v>1067</v>
      </c>
      <c r="O46" s="73"/>
      <c r="P46" s="386" t="s">
        <v>1322</v>
      </c>
      <c r="Q46" s="692"/>
      <c r="R46" s="1003"/>
      <c r="S46" s="1003"/>
      <c r="AT46" s="251" t="e">
        <f>VLOOKUP(#REF!,'اعضاء هيئة التدريس'!#REF!,2,)</f>
        <v>#REF!</v>
      </c>
    </row>
    <row r="47" spans="1:46" ht="15.75" hidden="1">
      <c r="A47" s="367"/>
      <c r="B47" s="245" t="s">
        <v>1965</v>
      </c>
      <c r="C47" s="726" t="str">
        <f>VLOOKUP(B47,مقررات!$A$1:$F$411,2,FALSE)</f>
        <v>خلية ووراثة</v>
      </c>
      <c r="D47" s="211">
        <f>VLOOKUP(B47,مقررات!$A$1:$F$452,3,FALSE)</f>
        <v>1</v>
      </c>
      <c r="E47" s="211">
        <f>VLOOKUP(B47,مقررات!$A$1:$F$476,4,FALSE)</f>
        <v>2</v>
      </c>
      <c r="F47" s="211">
        <f t="shared" si="1"/>
        <v>2</v>
      </c>
      <c r="G47" s="60" t="str">
        <f>VLOOKUP(B47,مقررات!$A$1:$F$409,6,FALSE)</f>
        <v>Mi103</v>
      </c>
      <c r="H47" s="60" t="s">
        <v>1862</v>
      </c>
      <c r="I47" s="262" t="str">
        <f>VLOOKUP(H47,'اعضاء هيئة التدريس'!$B$1:$D$300,2,FALSE)</f>
        <v>د/  مجدي زكي مطر</v>
      </c>
      <c r="J47" s="73"/>
      <c r="K47" s="73"/>
      <c r="L47" s="73"/>
      <c r="M47" s="73"/>
      <c r="N47" s="73" t="s">
        <v>1112</v>
      </c>
      <c r="O47" s="73"/>
      <c r="P47" s="252"/>
      <c r="Q47" s="428"/>
      <c r="R47" s="1001"/>
      <c r="S47" s="1001"/>
      <c r="AT47" s="251" t="e">
        <f>VLOOKUP(#REF!,'اعضاء هيئة التدريس'!#REF!,2,)</f>
        <v>#REF!</v>
      </c>
    </row>
    <row r="48" spans="1:46" s="272" customFormat="1" ht="15.75" hidden="1">
      <c r="A48" s="367">
        <v>1</v>
      </c>
      <c r="B48" s="288" t="s">
        <v>647</v>
      </c>
      <c r="C48" s="726" t="str">
        <f>VLOOKUP(B48,مقررات!$A$1:$F$411,2,FALSE)</f>
        <v>بحث ومقال</v>
      </c>
      <c r="D48" s="211">
        <f>VLOOKUP(B48,مقررات!$A$1:$F$452,3,FALSE)</f>
        <v>2</v>
      </c>
      <c r="E48" s="211">
        <f>VLOOKUP(B48,مقررات!$A$1:$F$476,4,FALSE)</f>
        <v>0</v>
      </c>
      <c r="F48" s="211">
        <f t="shared" si="1"/>
        <v>2</v>
      </c>
      <c r="G48" s="60" t="str">
        <f>VLOOKUP(B48,مقررات!$A$1:$F$409,6,FALSE)</f>
        <v>CH211</v>
      </c>
      <c r="H48" s="298"/>
      <c r="I48" s="262" t="e">
        <f>VLOOKUP(H48,'اعضاء هيئة التدريس'!$B$1:$D$300,2,FALSE)</f>
        <v>#N/A</v>
      </c>
      <c r="J48" s="267"/>
      <c r="K48" s="267"/>
      <c r="L48" s="250"/>
      <c r="M48" s="267"/>
      <c r="N48" s="250"/>
      <c r="O48" s="250"/>
      <c r="P48" s="386"/>
      <c r="Q48" s="428"/>
      <c r="R48" s="1001"/>
      <c r="S48" s="1001"/>
      <c r="T48" s="1001"/>
      <c r="U48" s="1001"/>
      <c r="V48" s="1001"/>
      <c r="W48" s="1001"/>
      <c r="X48" s="1001"/>
      <c r="Y48" s="1001"/>
      <c r="Z48" s="1001"/>
      <c r="AA48" s="1001"/>
      <c r="AB48" s="1001"/>
      <c r="AC48" s="1001"/>
      <c r="AD48" s="1001"/>
      <c r="AE48" s="1001"/>
      <c r="AF48" s="1001"/>
      <c r="AG48" s="1001"/>
      <c r="AH48" s="1001"/>
      <c r="AI48" s="1001"/>
      <c r="AT48" s="251" t="e">
        <f>VLOOKUP(#REF!,'اعضاء هيئة التدريس'!#REF!,2,)</f>
        <v>#REF!</v>
      </c>
    </row>
    <row r="49" spans="1:46" s="285" customFormat="1" ht="15" hidden="1" customHeight="1">
      <c r="A49" s="367">
        <v>4</v>
      </c>
      <c r="B49" s="288" t="s">
        <v>1124</v>
      </c>
      <c r="C49" s="726" t="str">
        <f>VLOOKUP(B49,مقررات!$A$1:$F$411,2,FALSE)</f>
        <v>اسس كيمياء فيزيائية (غير متخصصين)</v>
      </c>
      <c r="D49" s="211">
        <f>VLOOKUP(B49,مقررات!$A$1:$F$452,3,FALSE)</f>
        <v>3</v>
      </c>
      <c r="E49" s="211">
        <f>VLOOKUP(B49,مقررات!$A$1:$F$476,4,FALSE)</f>
        <v>2</v>
      </c>
      <c r="F49" s="211">
        <f t="shared" si="1"/>
        <v>4</v>
      </c>
      <c r="G49" s="60">
        <f>VLOOKUP(B49,مقررات!$A$1:$F$409,6,FALSE)</f>
        <v>0</v>
      </c>
      <c r="H49" s="21" t="s">
        <v>1764</v>
      </c>
      <c r="I49" s="262" t="str">
        <f>VLOOKUP(H49,'اعضاء هيئة التدريس'!$B$1:$D$300,2,FALSE)</f>
        <v>د. مها خضر</v>
      </c>
      <c r="J49" s="471"/>
      <c r="K49" s="774" t="s">
        <v>1067</v>
      </c>
      <c r="L49" s="775"/>
      <c r="M49" s="471"/>
      <c r="N49" s="775"/>
      <c r="O49" s="775"/>
      <c r="P49" s="255"/>
      <c r="Q49" s="692"/>
      <c r="R49" s="1005"/>
      <c r="S49" s="993"/>
      <c r="T49" s="1001"/>
      <c r="U49" s="1004"/>
      <c r="V49" s="1004"/>
      <c r="W49" s="1004"/>
      <c r="X49" s="1004"/>
      <c r="Y49" s="1004"/>
      <c r="Z49" s="1004"/>
      <c r="AA49" s="1004"/>
      <c r="AB49" s="1004"/>
      <c r="AC49" s="1004"/>
      <c r="AD49" s="1004"/>
      <c r="AE49" s="1004"/>
      <c r="AF49" s="1004"/>
      <c r="AG49" s="1004"/>
      <c r="AH49" s="1004"/>
      <c r="AI49" s="1004"/>
      <c r="AT49" s="251" t="e">
        <f>VLOOKUP(#REF!,'اعضاء هيئة التدريس'!#REF!,2,)</f>
        <v>#REF!</v>
      </c>
    </row>
    <row r="50" spans="1:46" s="156" customFormat="1" ht="15.75" hidden="1" customHeight="1">
      <c r="A50" s="367">
        <v>5</v>
      </c>
      <c r="B50" s="288" t="s">
        <v>609</v>
      </c>
      <c r="C50" s="726" t="str">
        <f>VLOOKUP(B50,مقررات!$A$1:$F$411,2,FALSE)</f>
        <v>أسس كيمياء غير عضوية</v>
      </c>
      <c r="D50" s="211">
        <f>VLOOKUP(B50,مقررات!$A$1:$F$452,3,FALSE)</f>
        <v>1.5</v>
      </c>
      <c r="E50" s="211">
        <f>VLOOKUP(B50,مقررات!$A$1:$F$476,4,FALSE)</f>
        <v>1</v>
      </c>
      <c r="F50" s="211">
        <f t="shared" si="1"/>
        <v>2</v>
      </c>
      <c r="G50" s="60" t="str">
        <f>VLOOKUP(B50,مقررات!$A$1:$F$409,6,FALSE)</f>
        <v>-</v>
      </c>
      <c r="H50" s="347" t="s">
        <v>1745</v>
      </c>
      <c r="I50" s="262" t="str">
        <f>VLOOKUP(H50,'اعضاء هيئة التدريس'!$B$1:$D$300,2,FALSE)</f>
        <v>د. سناء امام</v>
      </c>
      <c r="J50" s="454"/>
      <c r="K50" s="454" t="s">
        <v>1067</v>
      </c>
      <c r="L50" s="454"/>
      <c r="M50" s="454"/>
      <c r="N50" s="454"/>
      <c r="O50" s="454"/>
      <c r="P50" s="255" t="s">
        <v>1324</v>
      </c>
      <c r="Q50" s="428"/>
      <c r="R50" s="1001"/>
      <c r="S50" s="1001"/>
      <c r="T50" s="1001"/>
      <c r="U50" s="1001"/>
      <c r="V50" s="1004"/>
      <c r="W50" s="1004"/>
      <c r="X50" s="1004"/>
      <c r="Y50" s="1004"/>
      <c r="Z50" s="1004"/>
      <c r="AA50" s="1004"/>
      <c r="AB50" s="1004"/>
      <c r="AC50" s="1004"/>
      <c r="AD50" s="1004"/>
      <c r="AE50" s="1004"/>
      <c r="AF50" s="1004"/>
      <c r="AG50" s="1004"/>
      <c r="AH50" s="1004"/>
      <c r="AI50" s="1004"/>
      <c r="AT50" s="707" t="e">
        <f>VLOOKUP(#REF!,'اعضاء هيئة التدريس'!#REF!,2,)</f>
        <v>#REF!</v>
      </c>
    </row>
    <row r="51" spans="1:46" s="272" customFormat="1" ht="15.75" hidden="1" customHeight="1">
      <c r="A51" s="367">
        <v>11</v>
      </c>
      <c r="B51" s="288" t="s">
        <v>613</v>
      </c>
      <c r="C51" s="961" t="str">
        <f>VLOOKUP(B51,مقررات!$A$1:$F$411,2,FALSE)</f>
        <v>كيمياء عملية تحليلية وفيزيائية وغير عضوية(1)</v>
      </c>
      <c r="D51" s="211">
        <f>VLOOKUP(B51,مقررات!$A$1:$F$452,3,FALSE)</f>
        <v>0</v>
      </c>
      <c r="E51" s="211">
        <f>VLOOKUP(B51,مقررات!$A$1:$F$476,4,FALSE)</f>
        <v>4</v>
      </c>
      <c r="F51" s="211">
        <f t="shared" si="1"/>
        <v>2</v>
      </c>
      <c r="G51" s="60" t="str">
        <f>VLOOKUP(B51,مقررات!$A$1:$F$409,6,FALSE)</f>
        <v>-</v>
      </c>
      <c r="H51" s="60"/>
      <c r="I51" s="262" t="e">
        <f>VLOOKUP(H51,'اعضاء هيئة التدريس'!$B$1:$D$300,2,FALSE)</f>
        <v>#N/A</v>
      </c>
      <c r="J51" s="454"/>
      <c r="K51" s="454"/>
      <c r="L51" s="454"/>
      <c r="M51" s="454"/>
      <c r="N51" s="454"/>
      <c r="O51" s="454"/>
      <c r="P51" s="386"/>
      <c r="Q51" s="428"/>
      <c r="R51" s="1001"/>
      <c r="S51" s="1001"/>
      <c r="T51" s="1001"/>
      <c r="U51" s="1001"/>
      <c r="V51" s="1001"/>
      <c r="W51" s="1001"/>
      <c r="X51" s="1001"/>
      <c r="Y51" s="1001"/>
      <c r="Z51" s="1001"/>
      <c r="AA51" s="1001"/>
      <c r="AB51" s="1001"/>
      <c r="AC51" s="1001"/>
      <c r="AD51" s="1001"/>
      <c r="AE51" s="1001"/>
      <c r="AF51" s="1001"/>
      <c r="AG51" s="1001"/>
      <c r="AH51" s="1001"/>
      <c r="AI51" s="1001"/>
      <c r="AT51" s="707" t="e">
        <f>VLOOKUP(#REF!,'اعضاء هيئة التدريس'!#REF!,2,)</f>
        <v>#REF!</v>
      </c>
    </row>
    <row r="52" spans="1:46" s="285" customFormat="1" ht="31.5" hidden="1" customHeight="1">
      <c r="A52" s="367">
        <v>13</v>
      </c>
      <c r="B52" s="288" t="s">
        <v>615</v>
      </c>
      <c r="C52" s="726" t="str">
        <f>VLOOKUP(B52,مقررات!$A$1:$F$411,2,FALSE)</f>
        <v>ديناميكا حرارية</v>
      </c>
      <c r="D52" s="211">
        <f>VLOOKUP(B52,مقررات!$A$1:$F$452,3,FALSE)</f>
        <v>1.5</v>
      </c>
      <c r="E52" s="211">
        <f>VLOOKUP(B52,مقررات!$A$1:$F$476,4,FALSE)</f>
        <v>1</v>
      </c>
      <c r="F52" s="211">
        <f t="shared" si="1"/>
        <v>2</v>
      </c>
      <c r="G52" s="60" t="str">
        <f>VLOOKUP(B52,مقررات!$A$1:$F$409,6,FALSE)</f>
        <v>CH111</v>
      </c>
      <c r="H52" s="60" t="s">
        <v>1752</v>
      </c>
      <c r="I52" s="262" t="str">
        <f>VLOOKUP(H52,'اعضاء هيئة التدريس'!$B$1:$D$300,2,FALSE)</f>
        <v>د/ ايمن شبل</v>
      </c>
      <c r="J52" s="454"/>
      <c r="K52" s="454"/>
      <c r="L52" s="454" t="s">
        <v>1067</v>
      </c>
      <c r="M52" s="454"/>
      <c r="N52" s="454"/>
      <c r="O52" s="454"/>
      <c r="P52" s="255" t="s">
        <v>1324</v>
      </c>
      <c r="Q52" s="428"/>
      <c r="R52" s="1001"/>
      <c r="S52" s="1001"/>
      <c r="T52" s="1001"/>
      <c r="U52" s="1004"/>
      <c r="V52" s="1004"/>
      <c r="W52" s="1004"/>
      <c r="X52" s="1004"/>
      <c r="Y52" s="1004"/>
      <c r="Z52" s="1004"/>
      <c r="AA52" s="1004"/>
      <c r="AB52" s="1004"/>
      <c r="AC52" s="1004"/>
      <c r="AD52" s="1004"/>
      <c r="AE52" s="1004"/>
      <c r="AF52" s="1004"/>
      <c r="AG52" s="1004"/>
      <c r="AH52" s="1004"/>
      <c r="AI52" s="1004"/>
      <c r="AT52" s="707" t="e">
        <f>VLOOKUP(#REF!,'اعضاء هيئة التدريس'!#REF!,2,)</f>
        <v>#REF!</v>
      </c>
    </row>
    <row r="53" spans="1:46" s="221" customFormat="1" ht="15.75" hidden="1" customHeight="1">
      <c r="A53" s="367">
        <v>14</v>
      </c>
      <c r="B53" s="288" t="s">
        <v>615</v>
      </c>
      <c r="C53" s="726" t="str">
        <f>VLOOKUP(B53,مقررات!$A$1:$F$411,2,FALSE)</f>
        <v>ديناميكا حرارية</v>
      </c>
      <c r="D53" s="211">
        <f>VLOOKUP(B53,مقررات!$A$1:$F$452,3,FALSE)</f>
        <v>1.5</v>
      </c>
      <c r="E53" s="211">
        <f>VLOOKUP(B53,مقررات!$A$1:$F$476,4,FALSE)</f>
        <v>1</v>
      </c>
      <c r="F53" s="211">
        <f t="shared" si="1"/>
        <v>2</v>
      </c>
      <c r="G53" s="60" t="str">
        <f>VLOOKUP(B53,مقررات!$A$1:$F$409,6,FALSE)</f>
        <v>CH111</v>
      </c>
      <c r="H53" s="60" t="s">
        <v>1754</v>
      </c>
      <c r="I53" s="262" t="str">
        <f>VLOOKUP(H53,'اعضاء هيئة التدريس'!$B$1:$D$300,2,FALSE)</f>
        <v>د/ اسامة سمير</v>
      </c>
      <c r="J53" s="454"/>
      <c r="K53" s="454"/>
      <c r="L53" s="454" t="s">
        <v>1067</v>
      </c>
      <c r="M53" s="454"/>
      <c r="N53" s="454"/>
      <c r="O53" s="454"/>
      <c r="P53" s="255" t="s">
        <v>1324</v>
      </c>
      <c r="Q53" s="428"/>
      <c r="R53" s="1001"/>
      <c r="S53" s="1001"/>
      <c r="T53" s="1001"/>
      <c r="U53" s="1001"/>
      <c r="V53" s="1001"/>
      <c r="W53" s="1001"/>
      <c r="X53" s="1001"/>
      <c r="Y53" s="1001"/>
      <c r="Z53" s="1001"/>
      <c r="AA53" s="1001"/>
      <c r="AB53" s="1001"/>
      <c r="AC53" s="1001"/>
      <c r="AD53" s="1001"/>
      <c r="AE53" s="1001"/>
      <c r="AF53" s="1001"/>
      <c r="AG53" s="1001"/>
      <c r="AH53" s="1001"/>
      <c r="AI53" s="1001"/>
      <c r="AT53" s="707" t="e">
        <f>VLOOKUP(#REF!,'اعضاء هيئة التدريس'!#REF!,2,)</f>
        <v>#REF!</v>
      </c>
    </row>
    <row r="54" spans="1:46" s="156" customFormat="1" ht="15.75" hidden="1" customHeight="1">
      <c r="A54" s="367">
        <v>15</v>
      </c>
      <c r="B54" s="288" t="s">
        <v>1134</v>
      </c>
      <c r="C54" s="726" t="str">
        <f>VLOOKUP(B54,مقررات!$A$1:$F$411,2,FALSE)</f>
        <v>ديناميكا حرارية 2</v>
      </c>
      <c r="D54" s="211">
        <f>VLOOKUP(B54,مقررات!$A$1:$F$452,3,FALSE)</f>
        <v>1</v>
      </c>
      <c r="E54" s="211">
        <f>VLOOKUP(B54,مقررات!$A$1:$F$476,4,FALSE)</f>
        <v>2</v>
      </c>
      <c r="F54" s="211">
        <f t="shared" si="1"/>
        <v>2</v>
      </c>
      <c r="G54" s="60" t="str">
        <f>VLOOKUP(B54,مقررات!$A$1:$F$409,6,FALSE)</f>
        <v>CH111</v>
      </c>
      <c r="H54" s="52" t="s">
        <v>1752</v>
      </c>
      <c r="I54" s="262" t="str">
        <f>VLOOKUP(H54,'اعضاء هيئة التدريس'!$B$1:$D$300,2,FALSE)</f>
        <v>د/ ايمن شبل</v>
      </c>
      <c r="J54" s="774"/>
      <c r="K54" s="774"/>
      <c r="L54" s="774" t="s">
        <v>1067</v>
      </c>
      <c r="M54" s="774"/>
      <c r="N54" s="774"/>
      <c r="O54" s="774"/>
      <c r="P54" s="255" t="s">
        <v>1324</v>
      </c>
      <c r="Q54" s="692"/>
      <c r="R54" s="1004"/>
      <c r="S54" s="1004"/>
      <c r="T54" s="1001"/>
      <c r="U54" s="1004"/>
      <c r="V54" s="1004"/>
      <c r="W54" s="1004"/>
      <c r="X54" s="1004"/>
      <c r="Y54" s="1004"/>
      <c r="Z54" s="1004"/>
      <c r="AA54" s="1004"/>
      <c r="AB54" s="1004"/>
      <c r="AC54" s="1004"/>
      <c r="AD54" s="1004"/>
      <c r="AE54" s="1004"/>
      <c r="AF54" s="1004"/>
      <c r="AG54" s="1004"/>
      <c r="AH54" s="1004"/>
      <c r="AI54" s="1004"/>
      <c r="AT54" s="707" t="e">
        <f>VLOOKUP(#REF!,'اعضاء هيئة التدريس'!#REF!,2,)</f>
        <v>#REF!</v>
      </c>
    </row>
    <row r="55" spans="1:46" s="156" customFormat="1" ht="15.75" hidden="1">
      <c r="A55" s="367">
        <v>16</v>
      </c>
      <c r="B55" s="288" t="s">
        <v>616</v>
      </c>
      <c r="C55" s="726" t="str">
        <f>VLOOKUP(B55,مقررات!$A$1:$F$411,2,FALSE)</f>
        <v>كيمياء العناصر غير الانتقالية</v>
      </c>
      <c r="D55" s="211">
        <f>VLOOKUP(B55,مقررات!$A$1:$F$452,3,FALSE)</f>
        <v>1.5</v>
      </c>
      <c r="E55" s="211">
        <f>VLOOKUP(B55,مقررات!$A$1:$F$476,4,FALSE)</f>
        <v>1</v>
      </c>
      <c r="F55" s="211">
        <f t="shared" si="1"/>
        <v>2</v>
      </c>
      <c r="G55" s="60" t="str">
        <f>VLOOKUP(B55,مقررات!$A$1:$F$409,6,FALSE)</f>
        <v>CH122</v>
      </c>
      <c r="H55" s="60" t="s">
        <v>1698</v>
      </c>
      <c r="I55" s="262" t="str">
        <f>VLOOKUP(H55,'اعضاء هيئة التدريس'!$B$1:$D$300,2,FALSE)</f>
        <v>ا.د/ عبدة الطبل</v>
      </c>
      <c r="J55" s="454"/>
      <c r="K55" s="454"/>
      <c r="L55" s="454" t="s">
        <v>1070</v>
      </c>
      <c r="M55" s="454"/>
      <c r="N55" s="454"/>
      <c r="O55" s="454"/>
      <c r="P55" s="255" t="s">
        <v>1324</v>
      </c>
      <c r="Q55" s="428"/>
      <c r="R55" s="1001"/>
      <c r="S55" s="1001"/>
      <c r="T55" s="1001"/>
      <c r="U55" s="1004"/>
      <c r="V55" s="1004"/>
      <c r="W55" s="1004"/>
      <c r="X55" s="1004"/>
      <c r="Y55" s="1004"/>
      <c r="Z55" s="1004"/>
      <c r="AA55" s="1004"/>
      <c r="AB55" s="1004"/>
      <c r="AC55" s="1004"/>
      <c r="AD55" s="1004"/>
      <c r="AE55" s="1004"/>
      <c r="AF55" s="1004"/>
      <c r="AG55" s="1004"/>
      <c r="AH55" s="1004"/>
      <c r="AI55" s="1004"/>
      <c r="AT55" s="707" t="e">
        <f>VLOOKUP(#REF!,'اعضاء هيئة التدريس'!#REF!,2,)</f>
        <v>#REF!</v>
      </c>
    </row>
    <row r="56" spans="1:46" s="221" customFormat="1" ht="15.75" hidden="1">
      <c r="A56" s="367">
        <v>17</v>
      </c>
      <c r="B56" s="288" t="s">
        <v>617</v>
      </c>
      <c r="C56" s="726" t="str">
        <f>VLOOKUP(B56,مقررات!$A$1:$F$411,2,FALSE)</f>
        <v>كيمياء تحليلية (2)</v>
      </c>
      <c r="D56" s="211">
        <f>VLOOKUP(B56,مقررات!$A$1:$F$452,3,FALSE)</f>
        <v>1.5</v>
      </c>
      <c r="E56" s="211">
        <f>VLOOKUP(B56,مقررات!$A$1:$F$476,4,FALSE)</f>
        <v>1</v>
      </c>
      <c r="F56" s="211">
        <f t="shared" si="1"/>
        <v>2</v>
      </c>
      <c r="G56" s="60" t="str">
        <f>VLOOKUP(B56,مقررات!$A$1:$F$409,6,FALSE)</f>
        <v>CH134</v>
      </c>
      <c r="H56" s="52" t="s">
        <v>1723</v>
      </c>
      <c r="I56" s="262" t="str">
        <f>VLOOKUP(H56,'اعضاء هيئة التدريس'!$B$1:$D$300,2,FALSE)</f>
        <v>ا.د/ محمد عياد</v>
      </c>
      <c r="J56" s="774"/>
      <c r="K56" s="774"/>
      <c r="L56" s="774"/>
      <c r="M56" s="774"/>
      <c r="N56" s="774"/>
      <c r="O56" s="774" t="s">
        <v>1068</v>
      </c>
      <c r="P56" s="255" t="s">
        <v>1324</v>
      </c>
      <c r="Q56" s="692"/>
      <c r="R56" s="1004"/>
      <c r="S56" s="1004"/>
      <c r="T56" s="1001"/>
      <c r="U56" s="1001"/>
      <c r="V56" s="1001"/>
      <c r="W56" s="1001"/>
      <c r="X56" s="1001"/>
      <c r="Y56" s="1001"/>
      <c r="Z56" s="1001"/>
      <c r="AA56" s="1001"/>
      <c r="AB56" s="1001"/>
      <c r="AC56" s="1001"/>
      <c r="AD56" s="1001"/>
      <c r="AE56" s="1001"/>
      <c r="AF56" s="1001"/>
      <c r="AG56" s="1001"/>
      <c r="AH56" s="1001"/>
      <c r="AI56" s="1001"/>
      <c r="AT56" s="707" t="e">
        <f>VLOOKUP(#REF!,'اعضاء هيئة التدريس'!#REF!,2,)</f>
        <v>#REF!</v>
      </c>
    </row>
    <row r="57" spans="1:46" s="221" customFormat="1" ht="15.75" hidden="1" customHeight="1">
      <c r="A57" s="367">
        <v>18</v>
      </c>
      <c r="B57" s="288" t="s">
        <v>617</v>
      </c>
      <c r="C57" s="726" t="str">
        <f>VLOOKUP(B57,مقررات!$A$1:$F$411,2,FALSE)</f>
        <v>كيمياء تحليلية (2)</v>
      </c>
      <c r="D57" s="211">
        <f>VLOOKUP(B57,مقررات!$A$1:$F$452,3,FALSE)</f>
        <v>1.5</v>
      </c>
      <c r="E57" s="211">
        <f>VLOOKUP(B57,مقررات!$A$1:$F$476,4,FALSE)</f>
        <v>1</v>
      </c>
      <c r="F57" s="211">
        <f t="shared" si="1"/>
        <v>2</v>
      </c>
      <c r="G57" s="60" t="str">
        <f>VLOOKUP(B57,مقررات!$A$1:$F$409,6,FALSE)</f>
        <v>CH134</v>
      </c>
      <c r="H57" s="52" t="s">
        <v>1750</v>
      </c>
      <c r="I57" s="262" t="str">
        <f>VLOOKUP(H57,'اعضاء هيئة التدريس'!$B$1:$D$300,2,FALSE)</f>
        <v>د/ نعيمة سالم</v>
      </c>
      <c r="J57" s="774"/>
      <c r="K57" s="774"/>
      <c r="L57" s="774"/>
      <c r="M57" s="774"/>
      <c r="N57" s="774"/>
      <c r="O57" s="774" t="s">
        <v>1068</v>
      </c>
      <c r="P57" s="255" t="s">
        <v>1324</v>
      </c>
      <c r="Q57" s="692"/>
      <c r="R57" s="1004"/>
      <c r="S57" s="1004"/>
      <c r="T57" s="1001"/>
      <c r="U57" s="1001"/>
      <c r="V57" s="1001"/>
      <c r="W57" s="1001"/>
      <c r="X57" s="1001"/>
      <c r="Y57" s="1001"/>
      <c r="Z57" s="1001"/>
      <c r="AA57" s="1001"/>
      <c r="AB57" s="1001"/>
      <c r="AC57" s="1001"/>
      <c r="AD57" s="1001"/>
      <c r="AE57" s="1001"/>
      <c r="AF57" s="1001"/>
      <c r="AG57" s="1001"/>
      <c r="AH57" s="1001"/>
      <c r="AI57" s="1001"/>
      <c r="AT57" s="707" t="e">
        <f>VLOOKUP(#REF!,'اعضاء هيئة التدريس'!#REF!,2,)</f>
        <v>#REF!</v>
      </c>
    </row>
    <row r="58" spans="1:46" s="221" customFormat="1" ht="15.75" hidden="1" customHeight="1">
      <c r="A58" s="367">
        <v>19</v>
      </c>
      <c r="B58" s="288" t="s">
        <v>618</v>
      </c>
      <c r="C58" s="726" t="str">
        <f>VLOOKUP(B58,مقررات!$A$1:$F$411,2,FALSE)</f>
        <v>مبادئ الكيمياء العضوية الفيزيائية</v>
      </c>
      <c r="D58" s="211">
        <f>VLOOKUP(B58,مقررات!$A$1:$F$452,3,FALSE)</f>
        <v>1.5</v>
      </c>
      <c r="E58" s="211">
        <f>VLOOKUP(B58,مقررات!$A$1:$F$476,4,FALSE)</f>
        <v>1</v>
      </c>
      <c r="F58" s="211">
        <f t="shared" si="1"/>
        <v>2</v>
      </c>
      <c r="G58" s="60" t="str">
        <f>VLOOKUP(B58,مقررات!$A$1:$F$409,6,FALSE)</f>
        <v>CH145</v>
      </c>
      <c r="H58" s="60" t="s">
        <v>1729</v>
      </c>
      <c r="I58" s="262" t="str">
        <f>VLOOKUP(H58,'اعضاء هيئة التدريس'!$B$1:$D$300,2,FALSE)</f>
        <v>ا.د/ عبد العليم حسن</v>
      </c>
      <c r="J58" s="454"/>
      <c r="K58" s="454" t="s">
        <v>1070</v>
      </c>
      <c r="L58" s="454"/>
      <c r="M58" s="454"/>
      <c r="N58" s="454"/>
      <c r="O58" s="454"/>
      <c r="P58" s="255" t="s">
        <v>1313</v>
      </c>
      <c r="Q58" s="428"/>
      <c r="R58" s="1001"/>
      <c r="S58" s="1001"/>
      <c r="T58" s="1001"/>
      <c r="U58" s="1001"/>
      <c r="V58" s="1001"/>
      <c r="W58" s="1001"/>
      <c r="X58" s="1001"/>
      <c r="Y58" s="1001"/>
      <c r="Z58" s="1001"/>
      <c r="AA58" s="1001"/>
      <c r="AB58" s="1001"/>
      <c r="AC58" s="1001"/>
      <c r="AD58" s="1001"/>
      <c r="AE58" s="1001"/>
      <c r="AF58" s="1001"/>
      <c r="AG58" s="1001"/>
      <c r="AH58" s="1001"/>
      <c r="AI58" s="1001"/>
      <c r="AT58" s="707" t="e">
        <f>VLOOKUP(#REF!,'اعضاء هيئة التدريس'!#REF!,2,)</f>
        <v>#REF!</v>
      </c>
    </row>
    <row r="59" spans="1:46" s="221" customFormat="1" ht="15.75" hidden="1" customHeight="1">
      <c r="A59" s="367">
        <v>20</v>
      </c>
      <c r="B59" s="288" t="s">
        <v>619</v>
      </c>
      <c r="C59" s="726" t="str">
        <f>VLOOKUP(B59,مقررات!$A$1:$F$411,2,FALSE)</f>
        <v>كيمياء عضوية اليفاتية</v>
      </c>
      <c r="D59" s="211">
        <f>VLOOKUP(B59,مقررات!$A$1:$F$452,3,FALSE)</f>
        <v>1.5</v>
      </c>
      <c r="E59" s="211">
        <f>VLOOKUP(B59,مقررات!$A$1:$F$476,4,FALSE)</f>
        <v>1</v>
      </c>
      <c r="F59" s="211">
        <f t="shared" si="1"/>
        <v>2</v>
      </c>
      <c r="G59" s="60" t="str">
        <f>VLOOKUP(B59,مقررات!$A$1:$F$409,6,FALSE)</f>
        <v>CH145</v>
      </c>
      <c r="H59" s="52" t="s">
        <v>1727</v>
      </c>
      <c r="I59" s="262" t="str">
        <f>VLOOKUP(H59,'اعضاء هيئة التدريس'!$B$1:$D$300,2,FALSE)</f>
        <v>ا.د/ احمد عبدالمجبد</v>
      </c>
      <c r="J59" s="774"/>
      <c r="K59" s="774" t="s">
        <v>1068</v>
      </c>
      <c r="L59" s="774"/>
      <c r="M59" s="774" t="s">
        <v>1067</v>
      </c>
      <c r="N59" s="774"/>
      <c r="O59" s="774"/>
      <c r="P59" s="255" t="s">
        <v>1313</v>
      </c>
      <c r="Q59" s="692"/>
      <c r="R59" s="1004"/>
      <c r="S59" s="1004"/>
      <c r="T59" s="1001"/>
      <c r="U59" s="1001"/>
      <c r="V59" s="1001"/>
      <c r="W59" s="1001"/>
      <c r="X59" s="1001"/>
      <c r="Y59" s="1001"/>
      <c r="Z59" s="1001"/>
      <c r="AA59" s="1001"/>
      <c r="AB59" s="1001"/>
      <c r="AC59" s="1001"/>
      <c r="AD59" s="1001"/>
      <c r="AE59" s="1001"/>
      <c r="AF59" s="1001"/>
      <c r="AG59" s="1001"/>
      <c r="AH59" s="1001"/>
      <c r="AI59" s="1001"/>
      <c r="AT59" s="707" t="e">
        <f>VLOOKUP(#REF!,'اعضاء هيئة التدريس'!#REF!,2,)</f>
        <v>#REF!</v>
      </c>
    </row>
    <row r="60" spans="1:46" s="221" customFormat="1" ht="15.75" hidden="1" customHeight="1">
      <c r="A60" s="367">
        <v>21</v>
      </c>
      <c r="B60" s="288" t="s">
        <v>620</v>
      </c>
      <c r="C60" s="726" t="str">
        <f>VLOOKUP(B60,مقررات!$A$1:$F$411,2,FALSE)</f>
        <v>كيمياء عضوية أروماتية</v>
      </c>
      <c r="D60" s="211">
        <f>VLOOKUP(B60,مقررات!$A$1:$F$452,3,FALSE)</f>
        <v>1.5</v>
      </c>
      <c r="E60" s="211">
        <f>VLOOKUP(B60,مقررات!$A$1:$F$476,4,FALSE)</f>
        <v>1</v>
      </c>
      <c r="F60" s="211">
        <f t="shared" si="1"/>
        <v>2</v>
      </c>
      <c r="G60" s="60" t="str">
        <f>VLOOKUP(B60,مقررات!$A$1:$F$409,6,FALSE)</f>
        <v>CH145</v>
      </c>
      <c r="H60" s="60" t="s">
        <v>1695</v>
      </c>
      <c r="I60" s="262" t="str">
        <f>VLOOKUP(H60,'اعضاء هيئة التدريس'!$B$1:$D$300,2,FALSE)</f>
        <v>ا.د/ عادل نصار</v>
      </c>
      <c r="J60" s="454"/>
      <c r="K60" s="454"/>
      <c r="L60" s="454"/>
      <c r="M60" s="454" t="s">
        <v>1070</v>
      </c>
      <c r="N60" s="454"/>
      <c r="O60" s="454"/>
      <c r="P60" s="255" t="s">
        <v>1324</v>
      </c>
      <c r="Q60" s="428"/>
      <c r="R60" s="1001"/>
      <c r="S60" s="1001"/>
      <c r="T60" s="1001"/>
      <c r="U60" s="1001"/>
      <c r="V60" s="1001"/>
      <c r="W60" s="1001"/>
      <c r="X60" s="1001"/>
      <c r="Y60" s="1001"/>
      <c r="Z60" s="1001"/>
      <c r="AA60" s="1001"/>
      <c r="AB60" s="1001"/>
      <c r="AC60" s="1001"/>
      <c r="AD60" s="1001"/>
      <c r="AE60" s="1001"/>
      <c r="AF60" s="1001"/>
      <c r="AG60" s="1001"/>
      <c r="AH60" s="1001"/>
      <c r="AI60" s="1001"/>
      <c r="AT60" s="707" t="e">
        <f>VLOOKUP(#REF!,'اعضاء هيئة التدريس'!#REF!,2,)</f>
        <v>#REF!</v>
      </c>
    </row>
    <row r="61" spans="1:46" s="221" customFormat="1" ht="15.75" hidden="1" customHeight="1">
      <c r="A61" s="367">
        <v>22</v>
      </c>
      <c r="B61" s="288" t="s">
        <v>663</v>
      </c>
      <c r="C61" s="726" t="str">
        <f>VLOOKUP(B61,مقررات!$A$1:$F$411,2,FALSE)</f>
        <v>كيمياء المجموعات الوظيفية</v>
      </c>
      <c r="D61" s="211">
        <f>VLOOKUP(B61,مقررات!$A$1:$F$452,3,FALSE)</f>
        <v>1.5</v>
      </c>
      <c r="E61" s="211">
        <f>VLOOKUP(B61,مقررات!$A$1:$F$476,4,FALSE)</f>
        <v>1</v>
      </c>
      <c r="F61" s="211">
        <f t="shared" si="1"/>
        <v>2</v>
      </c>
      <c r="G61" s="60" t="str">
        <f>VLOOKUP(B61,مقررات!$A$1:$F$409,6,FALSE)</f>
        <v>CH346</v>
      </c>
      <c r="H61" s="52" t="s">
        <v>1804</v>
      </c>
      <c r="I61" s="262" t="str">
        <f>VLOOKUP(H61,'اعضاء هيئة التدريس'!$B$1:$D$300,2,FALSE)</f>
        <v>د/ محمدعبدالله حواطة</v>
      </c>
      <c r="J61" s="774"/>
      <c r="K61" s="774"/>
      <c r="L61" s="774" t="s">
        <v>1068</v>
      </c>
      <c r="M61" s="774"/>
      <c r="N61" s="774"/>
      <c r="O61" s="774"/>
      <c r="P61" s="255" t="s">
        <v>1324</v>
      </c>
      <c r="Q61" s="692"/>
      <c r="R61" s="1004"/>
      <c r="S61" s="1004"/>
      <c r="T61" s="1001"/>
      <c r="U61" s="1001"/>
      <c r="V61" s="1001"/>
      <c r="W61" s="1001"/>
      <c r="X61" s="1001"/>
      <c r="Y61" s="1001"/>
      <c r="Z61" s="1001"/>
      <c r="AA61" s="1001"/>
      <c r="AB61" s="1001"/>
      <c r="AC61" s="1001"/>
      <c r="AD61" s="1001"/>
      <c r="AE61" s="1001"/>
      <c r="AF61" s="1001"/>
      <c r="AG61" s="1001"/>
      <c r="AH61" s="1001"/>
      <c r="AI61" s="1001"/>
      <c r="AT61" s="707" t="e">
        <f>VLOOKUP(#REF!,'اعضاء هيئة التدريس'!#REF!,2,)</f>
        <v>#REF!</v>
      </c>
    </row>
    <row r="62" spans="1:46" s="221" customFormat="1" ht="15.75" hidden="1" customHeight="1">
      <c r="A62" s="367">
        <v>23</v>
      </c>
      <c r="B62" s="288" t="s">
        <v>622</v>
      </c>
      <c r="C62" s="726" t="str">
        <f>VLOOKUP(B62,مقررات!$A$1:$F$411,2,FALSE)</f>
        <v>كيمياء عملية تحليلية وفيزيائية وغير عضوية (2)</v>
      </c>
      <c r="D62" s="211">
        <f>VLOOKUP(B62,مقررات!$A$1:$F$452,3,FALSE)</f>
        <v>0</v>
      </c>
      <c r="E62" s="211">
        <f>VLOOKUP(B62,مقررات!$A$1:$F$476,4,FALSE)</f>
        <v>4</v>
      </c>
      <c r="F62" s="211">
        <f t="shared" si="1"/>
        <v>2</v>
      </c>
      <c r="G62" s="60" t="str">
        <f>VLOOKUP(B62,مقررات!$A$1:$F$409,6,FALSE)</f>
        <v>CH176</v>
      </c>
      <c r="H62" s="60"/>
      <c r="I62" s="964" t="e">
        <f>VLOOKUP(H62,'اعضاء هيئة التدريس'!$B$1:$D$300,2,FALSE)</f>
        <v>#N/A</v>
      </c>
      <c r="J62" s="454"/>
      <c r="K62" s="454"/>
      <c r="L62" s="454"/>
      <c r="M62" s="454"/>
      <c r="N62" s="454"/>
      <c r="O62" s="454"/>
      <c r="P62" s="305"/>
      <c r="Q62" s="428"/>
      <c r="R62" s="1001"/>
      <c r="S62" s="1001"/>
      <c r="T62" s="1001"/>
      <c r="U62" s="1001"/>
      <c r="V62" s="1001"/>
      <c r="W62" s="1001"/>
      <c r="X62" s="1001"/>
      <c r="Y62" s="1001"/>
      <c r="Z62" s="1001"/>
      <c r="AA62" s="1001"/>
      <c r="AB62" s="1001"/>
      <c r="AC62" s="1001"/>
      <c r="AD62" s="1001"/>
      <c r="AE62" s="1001"/>
      <c r="AF62" s="1001"/>
      <c r="AG62" s="1001"/>
      <c r="AH62" s="1001"/>
      <c r="AI62" s="1001"/>
      <c r="AT62" s="707" t="e">
        <f>VLOOKUP(#REF!,'اعضاء هيئة التدريس'!#REF!,2,)</f>
        <v>#REF!</v>
      </c>
    </row>
    <row r="63" spans="1:46" s="122" customFormat="1" ht="24" hidden="1" customHeight="1">
      <c r="A63" s="367">
        <v>24</v>
      </c>
      <c r="B63" s="288" t="s">
        <v>623</v>
      </c>
      <c r="C63" s="726" t="str">
        <f>VLOOKUP(B63,مقررات!$A$1:$F$411,2,FALSE)</f>
        <v>كيمياء عملية عضوية (2)</v>
      </c>
      <c r="D63" s="211">
        <f>VLOOKUP(B63,مقررات!$A$1:$F$452,3,FALSE)</f>
        <v>0</v>
      </c>
      <c r="E63" s="211">
        <f>VLOOKUP(B63,مقررات!$A$1:$F$476,4,FALSE)</f>
        <v>4</v>
      </c>
      <c r="F63" s="211">
        <f t="shared" si="1"/>
        <v>2</v>
      </c>
      <c r="G63" s="60" t="str">
        <f>VLOOKUP(B63,مقررات!$A$1:$F$409,6,FALSE)</f>
        <v>CH177</v>
      </c>
      <c r="H63" s="52"/>
      <c r="I63" s="964" t="e">
        <f>VLOOKUP(H63,'اعضاء هيئة التدريس'!$B$1:$D$300,2,FALSE)</f>
        <v>#N/A</v>
      </c>
      <c r="J63" s="774"/>
      <c r="K63" s="774"/>
      <c r="L63" s="774"/>
      <c r="M63" s="774"/>
      <c r="N63" s="774"/>
      <c r="O63" s="774"/>
      <c r="P63" s="1050"/>
      <c r="Q63" s="692"/>
      <c r="R63" s="1003"/>
      <c r="S63" s="1003"/>
      <c r="T63" s="1003"/>
      <c r="U63" s="1003"/>
      <c r="V63" s="1003"/>
      <c r="W63" s="1003"/>
      <c r="X63" s="1003"/>
      <c r="Y63" s="1003"/>
      <c r="Z63" s="1003"/>
      <c r="AA63" s="1003"/>
      <c r="AB63" s="1003"/>
      <c r="AC63" s="1003"/>
      <c r="AD63" s="1003"/>
      <c r="AE63" s="1003"/>
      <c r="AF63" s="1003"/>
      <c r="AG63" s="1003"/>
      <c r="AH63" s="1003"/>
      <c r="AI63" s="1003"/>
      <c r="AT63" s="707" t="e">
        <f>VLOOKUP(#REF!,'اعضاء هيئة التدريس'!#REF!,2,)</f>
        <v>#REF!</v>
      </c>
    </row>
    <row r="64" spans="1:46" s="221" customFormat="1" ht="15.75" hidden="1" customHeight="1">
      <c r="A64" s="367">
        <v>25</v>
      </c>
      <c r="B64" s="288" t="s">
        <v>624</v>
      </c>
      <c r="C64" s="726" t="str">
        <f>VLOOKUP(B64,مقررات!$A$1:$F$411,2,FALSE)</f>
        <v>كيمياء كهربية (1)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si="1"/>
        <v>2</v>
      </c>
      <c r="G64" s="60" t="str">
        <f>VLOOKUP(B64,مقررات!$A$1:$F$409,6,FALSE)</f>
        <v>CH111</v>
      </c>
      <c r="H64" s="60" t="s">
        <v>1725</v>
      </c>
      <c r="I64" s="262" t="str">
        <f>VLOOKUP(H64,'اعضاء هيئة التدريس'!$B$1:$D$300,2,FALSE)</f>
        <v>ا.د/ السيد الشريفي</v>
      </c>
      <c r="J64" s="454"/>
      <c r="K64" s="774" t="s">
        <v>1072</v>
      </c>
      <c r="L64" s="454"/>
      <c r="M64" s="454"/>
      <c r="N64" s="454"/>
      <c r="O64" s="454"/>
      <c r="P64" s="386" t="s">
        <v>1320</v>
      </c>
      <c r="Q64" s="428"/>
      <c r="R64" s="1001"/>
      <c r="S64" s="1001"/>
      <c r="T64" s="1004"/>
      <c r="U64" s="1001"/>
      <c r="V64" s="1001"/>
      <c r="W64" s="1001"/>
      <c r="X64" s="1001"/>
      <c r="Y64" s="1001"/>
      <c r="Z64" s="1001"/>
      <c r="AA64" s="1001"/>
      <c r="AB64" s="1001"/>
      <c r="AC64" s="1001"/>
      <c r="AD64" s="1001"/>
      <c r="AE64" s="1001"/>
      <c r="AF64" s="1001"/>
      <c r="AG64" s="1001"/>
      <c r="AH64" s="1001"/>
      <c r="AI64" s="1001"/>
      <c r="AT64" s="707" t="e">
        <f>VLOOKUP(#REF!,'اعضاء هيئة التدريس'!#REF!,2,)</f>
        <v>#REF!</v>
      </c>
    </row>
    <row r="65" spans="1:46" s="285" customFormat="1" ht="22.5" hidden="1" customHeight="1">
      <c r="A65" s="367">
        <v>26</v>
      </c>
      <c r="B65" s="288" t="s">
        <v>624</v>
      </c>
      <c r="C65" s="726" t="str">
        <f>VLOOKUP(B65,مقررات!$A$1:$F$411,2,FALSE)</f>
        <v>كيمياء كهربية (1)</v>
      </c>
      <c r="D65" s="211">
        <f>VLOOKUP(B65,مقررات!$A$1:$F$452,3,FALSE)</f>
        <v>1.5</v>
      </c>
      <c r="E65" s="211">
        <f>VLOOKUP(B65,مقررات!$A$1:$F$476,4,FALSE)</f>
        <v>1</v>
      </c>
      <c r="F65" s="211">
        <f t="shared" ref="F65:F84" si="2">D65+0.5*E65</f>
        <v>2</v>
      </c>
      <c r="G65" s="60" t="str">
        <f>VLOOKUP(B65,مقررات!$A$1:$F$409,6,FALSE)</f>
        <v>CH111</v>
      </c>
      <c r="H65" s="60" t="s">
        <v>1707</v>
      </c>
      <c r="I65" s="262" t="str">
        <f>VLOOKUP(H65,'اعضاء هيئة التدريس'!$B$1:$D$300,2,FALSE)</f>
        <v>أ.د/ عبلة حتحوت</v>
      </c>
      <c r="J65" s="454"/>
      <c r="K65" s="257"/>
      <c r="L65" s="454"/>
      <c r="M65" s="454"/>
      <c r="N65" s="454"/>
      <c r="O65" s="454"/>
      <c r="P65" s="386" t="s">
        <v>1320</v>
      </c>
      <c r="Q65" s="428"/>
      <c r="R65" s="1001"/>
      <c r="S65" s="1001"/>
      <c r="T65" s="1001"/>
      <c r="U65" s="1004"/>
      <c r="V65" s="1004"/>
      <c r="W65" s="1004"/>
      <c r="X65" s="1004"/>
      <c r="Y65" s="1004"/>
      <c r="Z65" s="1004"/>
      <c r="AA65" s="1004"/>
      <c r="AB65" s="1004"/>
      <c r="AC65" s="1004"/>
      <c r="AD65" s="1004"/>
      <c r="AE65" s="1004"/>
      <c r="AF65" s="1004"/>
      <c r="AG65" s="1004"/>
      <c r="AH65" s="1004"/>
      <c r="AI65" s="1004"/>
      <c r="AT65" s="707" t="e">
        <f>VLOOKUP(#REF!,'اعضاء هيئة التدريس'!#REF!,2,)</f>
        <v>#REF!</v>
      </c>
    </row>
    <row r="66" spans="1:46" s="272" customFormat="1" ht="15.75" hidden="1" customHeight="1">
      <c r="A66" s="367">
        <v>27</v>
      </c>
      <c r="B66" s="288" t="s">
        <v>625</v>
      </c>
      <c r="C66" s="726" t="str">
        <f>VLOOKUP(B66,مقررات!$A$1:$F$411,2,FALSE)</f>
        <v>كيمياء حركية</v>
      </c>
      <c r="D66" s="211">
        <f>VLOOKUP(B66,مقررات!$A$1:$F$452,3,FALSE)</f>
        <v>1.5</v>
      </c>
      <c r="E66" s="211">
        <f>VLOOKUP(B66,مقررات!$A$1:$F$476,4,FALSE)</f>
        <v>1</v>
      </c>
      <c r="F66" s="211">
        <f t="shared" si="2"/>
        <v>2</v>
      </c>
      <c r="G66" s="60" t="str">
        <f>VLOOKUP(B66,مقررات!$A$1:$F$409,6,FALSE)</f>
        <v>CH111</v>
      </c>
      <c r="H66" s="52" t="s">
        <v>1750</v>
      </c>
      <c r="I66" s="262" t="str">
        <f>VLOOKUP(H66,'اعضاء هيئة التدريس'!$B$1:$D$300,2,FALSE)</f>
        <v>د/ نعيمة سالم</v>
      </c>
      <c r="J66" s="774"/>
      <c r="K66" s="774" t="s">
        <v>1070</v>
      </c>
      <c r="L66" s="774"/>
      <c r="M66" s="774"/>
      <c r="N66" s="774"/>
      <c r="O66" s="774"/>
      <c r="P66" s="255" t="s">
        <v>1313</v>
      </c>
      <c r="Q66" s="692"/>
      <c r="R66" s="1003"/>
      <c r="S66" s="1003"/>
      <c r="T66" s="1001"/>
      <c r="U66" s="1001"/>
      <c r="V66" s="1001"/>
      <c r="W66" s="1001"/>
      <c r="X66" s="1001"/>
      <c r="Y66" s="1001"/>
      <c r="Z66" s="1001"/>
      <c r="AA66" s="1001"/>
      <c r="AB66" s="1001"/>
      <c r="AC66" s="1001"/>
      <c r="AD66" s="1001"/>
      <c r="AE66" s="1001"/>
      <c r="AF66" s="1001"/>
      <c r="AG66" s="1001"/>
      <c r="AH66" s="1001"/>
      <c r="AI66" s="1001"/>
      <c r="AT66" s="707" t="e">
        <f>VLOOKUP(#REF!,'اعضاء هيئة التدريس'!#REF!,2,)</f>
        <v>#REF!</v>
      </c>
    </row>
    <row r="67" spans="1:46" s="272" customFormat="1" ht="15.75" hidden="1" customHeight="1">
      <c r="A67" s="367">
        <v>28</v>
      </c>
      <c r="B67" s="288" t="s">
        <v>626</v>
      </c>
      <c r="C67" s="726" t="str">
        <f>VLOOKUP(B67,مقررات!$A$1:$F$411,2,FALSE)</f>
        <v>كيمياء العناصر الانتقالية</v>
      </c>
      <c r="D67" s="211">
        <f>VLOOKUP(B67,مقررات!$A$1:$F$452,3,FALSE)</f>
        <v>1.5</v>
      </c>
      <c r="E67" s="211">
        <f>VLOOKUP(B67,مقررات!$A$1:$F$476,4,FALSE)</f>
        <v>1</v>
      </c>
      <c r="F67" s="211">
        <f t="shared" si="2"/>
        <v>2</v>
      </c>
      <c r="G67" s="60" t="str">
        <f>VLOOKUP(B67,مقررات!$A$1:$F$409,6,FALSE)</f>
        <v>CH222</v>
      </c>
      <c r="H67" s="60" t="s">
        <v>1723</v>
      </c>
      <c r="I67" s="262" t="str">
        <f>VLOOKUP(H67,'اعضاء هيئة التدريس'!$B$1:$D$300,2,FALSE)</f>
        <v>ا.د/ محمد عياد</v>
      </c>
      <c r="J67" s="454"/>
      <c r="K67" s="454"/>
      <c r="L67" s="454"/>
      <c r="M67" s="454" t="s">
        <v>1139</v>
      </c>
      <c r="N67" s="454"/>
      <c r="O67" s="454"/>
      <c r="P67" s="255" t="s">
        <v>1324</v>
      </c>
      <c r="Q67" s="428"/>
      <c r="R67" s="1001"/>
      <c r="S67" s="1001"/>
      <c r="T67" s="1001"/>
      <c r="U67" s="1001"/>
      <c r="V67" s="1001"/>
      <c r="W67" s="1001"/>
      <c r="X67" s="1001"/>
      <c r="Y67" s="1001"/>
      <c r="Z67" s="1001"/>
      <c r="AA67" s="1001"/>
      <c r="AB67" s="1001"/>
      <c r="AC67" s="1001"/>
      <c r="AD67" s="1001"/>
      <c r="AE67" s="1001"/>
      <c r="AF67" s="1001"/>
      <c r="AG67" s="1001"/>
      <c r="AH67" s="1001"/>
      <c r="AI67" s="1001"/>
      <c r="AT67" s="707" t="e">
        <f>VLOOKUP(#REF!,'اعضاء هيئة التدريس'!#REF!,2,)</f>
        <v>#REF!</v>
      </c>
    </row>
    <row r="68" spans="1:46" s="272" customFormat="1" ht="15.75" hidden="1" customHeight="1">
      <c r="A68" s="367">
        <v>29</v>
      </c>
      <c r="B68" s="288" t="s">
        <v>626</v>
      </c>
      <c r="C68" s="726" t="str">
        <f>VLOOKUP(B68,مقررات!$A$1:$F$411,2,FALSE)</f>
        <v>كيمياء العناصر الانتقالية</v>
      </c>
      <c r="D68" s="211">
        <f>VLOOKUP(B68,مقررات!$A$1:$F$452,3,FALSE)</f>
        <v>1.5</v>
      </c>
      <c r="E68" s="211">
        <f>VLOOKUP(B68,مقررات!$A$1:$F$476,4,FALSE)</f>
        <v>1</v>
      </c>
      <c r="F68" s="211">
        <f t="shared" si="2"/>
        <v>2</v>
      </c>
      <c r="G68" s="60" t="str">
        <f>VLOOKUP(B68,مقررات!$A$1:$F$409,6,FALSE)</f>
        <v>CH222</v>
      </c>
      <c r="H68" s="60" t="s">
        <v>1758</v>
      </c>
      <c r="I68" s="262" t="str">
        <f>VLOOKUP(H68,'اعضاء هيئة التدريس'!$B$1:$D$300,2,FALSE)</f>
        <v>د/ ريهام وجدى</v>
      </c>
      <c r="J68" s="454"/>
      <c r="K68" s="454"/>
      <c r="L68" s="454"/>
      <c r="M68" s="454" t="s">
        <v>1139</v>
      </c>
      <c r="N68" s="454"/>
      <c r="O68" s="454"/>
      <c r="P68" s="255" t="s">
        <v>1324</v>
      </c>
      <c r="Q68" s="428"/>
      <c r="R68" s="1001"/>
      <c r="S68" s="1001"/>
      <c r="T68" s="1001"/>
      <c r="U68" s="1001"/>
      <c r="V68" s="1001"/>
      <c r="W68" s="1001"/>
      <c r="X68" s="1001"/>
      <c r="Y68" s="1001"/>
      <c r="Z68" s="1001"/>
      <c r="AA68" s="1001"/>
      <c r="AB68" s="1001"/>
      <c r="AC68" s="1001"/>
      <c r="AD68" s="1001"/>
      <c r="AE68" s="1001"/>
      <c r="AF68" s="1001"/>
      <c r="AG68" s="1001"/>
      <c r="AH68" s="1001"/>
      <c r="AI68" s="1001"/>
      <c r="AT68" s="707" t="e">
        <f>VLOOKUP(#REF!,'اعضاء هيئة التدريس'!#REF!,2,)</f>
        <v>#REF!</v>
      </c>
    </row>
    <row r="69" spans="1:46" s="272" customFormat="1" ht="27" hidden="1" customHeight="1">
      <c r="A69" s="367">
        <v>30</v>
      </c>
      <c r="B69" s="288" t="s">
        <v>627</v>
      </c>
      <c r="C69" s="726" t="str">
        <f>VLOOKUP(B69,مقررات!$A$1:$F$411,2,FALSE)</f>
        <v>كيمياء المتراكبات</v>
      </c>
      <c r="D69" s="211">
        <f>VLOOKUP(B69,مقررات!$A$1:$F$452,3,FALSE)</f>
        <v>1.5</v>
      </c>
      <c r="E69" s="211">
        <f>VLOOKUP(B69,مقررات!$A$1:$F$476,4,FALSE)</f>
        <v>1</v>
      </c>
      <c r="F69" s="211">
        <f t="shared" si="2"/>
        <v>2</v>
      </c>
      <c r="G69" s="60" t="str">
        <f>VLOOKUP(B69,مقررات!$A$1:$F$409,6,FALSE)</f>
        <v>CH323</v>
      </c>
      <c r="H69" s="52" t="s">
        <v>1709</v>
      </c>
      <c r="I69" s="262" t="str">
        <f>VLOOKUP(H69,'اعضاء هيئة التدريس'!$B$1:$D$300,2,FALSE)</f>
        <v>أ.د/ فتحي عبدالغني</v>
      </c>
      <c r="J69" s="774"/>
      <c r="K69" s="774"/>
      <c r="L69" s="774"/>
      <c r="M69" s="774" t="s">
        <v>1068</v>
      </c>
      <c r="N69" s="774"/>
      <c r="O69" s="774"/>
      <c r="P69" s="255" t="s">
        <v>1324</v>
      </c>
      <c r="Q69" s="692"/>
      <c r="R69" s="1003"/>
      <c r="S69" s="1003"/>
      <c r="T69" s="1001"/>
      <c r="U69" s="1001"/>
      <c r="V69" s="1001"/>
      <c r="W69" s="1001"/>
      <c r="X69" s="1001"/>
      <c r="Y69" s="1001"/>
      <c r="Z69" s="1001"/>
      <c r="AA69" s="1001"/>
      <c r="AB69" s="1001"/>
      <c r="AC69" s="1001"/>
      <c r="AD69" s="1001"/>
      <c r="AE69" s="1001"/>
      <c r="AF69" s="1001"/>
      <c r="AG69" s="1001"/>
      <c r="AH69" s="1001"/>
      <c r="AI69" s="1001"/>
      <c r="AT69" s="707" t="e">
        <f>VLOOKUP(#REF!,'اعضاء هيئة التدريس'!#REF!,2,)</f>
        <v>#REF!</v>
      </c>
    </row>
    <row r="70" spans="1:46" s="272" customFormat="1" ht="25.5" hidden="1" customHeight="1">
      <c r="A70" s="367">
        <v>31</v>
      </c>
      <c r="B70" s="288" t="s">
        <v>628</v>
      </c>
      <c r="C70" s="726" t="str">
        <f>VLOOKUP(B70,مقررات!$A$1:$F$411,2,FALSE)</f>
        <v>تحليل آلي (1)</v>
      </c>
      <c r="D70" s="211">
        <f>VLOOKUP(B70,مقررات!$A$1:$F$452,3,FALSE)</f>
        <v>1.5</v>
      </c>
      <c r="E70" s="211">
        <f>VLOOKUP(B70,مقررات!$A$1:$F$476,4,FALSE)</f>
        <v>1</v>
      </c>
      <c r="F70" s="211">
        <f t="shared" si="2"/>
        <v>2</v>
      </c>
      <c r="G70" s="60" t="str">
        <f>VLOOKUP(B70,مقررات!$A$1:$F$409,6,FALSE)</f>
        <v>CH134</v>
      </c>
      <c r="H70" s="60" t="s">
        <v>1743</v>
      </c>
      <c r="I70" s="262" t="str">
        <f>VLOOKUP(H70,'اعضاء هيئة التدريس'!$B$1:$D$300,2,FALSE)</f>
        <v xml:space="preserve">د.هناء البرعي </v>
      </c>
      <c r="J70" s="454"/>
      <c r="K70" s="454" t="s">
        <v>1070</v>
      </c>
      <c r="L70" s="454"/>
      <c r="M70" s="454"/>
      <c r="N70" s="386"/>
      <c r="O70" s="454"/>
      <c r="P70" s="386" t="s">
        <v>1314</v>
      </c>
      <c r="Q70" s="428"/>
      <c r="R70" s="1001"/>
      <c r="S70" s="1001"/>
      <c r="T70" s="1001"/>
      <c r="U70" s="1001"/>
      <c r="V70" s="1001"/>
      <c r="W70" s="1001"/>
      <c r="X70" s="1001"/>
      <c r="Y70" s="1001"/>
      <c r="Z70" s="1001"/>
      <c r="AA70" s="1001"/>
      <c r="AB70" s="1001"/>
      <c r="AC70" s="1001"/>
      <c r="AD70" s="1001"/>
      <c r="AE70" s="1001"/>
      <c r="AF70" s="1001"/>
      <c r="AG70" s="1001"/>
      <c r="AH70" s="1001"/>
      <c r="AI70" s="1001"/>
      <c r="AT70" s="707" t="e">
        <f>VLOOKUP(#REF!,'اعضاء هيئة التدريس'!#REF!,2,)</f>
        <v>#REF!</v>
      </c>
    </row>
    <row r="71" spans="1:46" s="272" customFormat="1" ht="15.75" hidden="1" customHeight="1">
      <c r="A71" s="367">
        <v>32</v>
      </c>
      <c r="B71" s="288" t="s">
        <v>649</v>
      </c>
      <c r="C71" s="726" t="str">
        <f>VLOOKUP(B71,مقررات!$A$1:$F$411,2,FALSE)</f>
        <v>كروماتوجرافيا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2"/>
        <v>2</v>
      </c>
      <c r="G71" s="60" t="str">
        <f>VLOOKUP(B71,مقررات!$A$1:$F$409,6,FALSE)</f>
        <v>CH245</v>
      </c>
      <c r="H71" s="52" t="s">
        <v>1695</v>
      </c>
      <c r="I71" s="262" t="str">
        <f>VLOOKUP(H71,'اعضاء هيئة التدريس'!$B$1:$D$300,2,FALSE)</f>
        <v>ا.د/ عادل نصار</v>
      </c>
      <c r="J71" s="774"/>
      <c r="K71" s="774" t="s">
        <v>1070</v>
      </c>
      <c r="L71" s="774"/>
      <c r="M71" s="774"/>
      <c r="N71" s="775"/>
      <c r="O71" s="774"/>
      <c r="P71" s="255" t="s">
        <v>1318</v>
      </c>
      <c r="Q71" s="692"/>
      <c r="R71" s="1003"/>
      <c r="S71" s="1003"/>
      <c r="T71" s="1001"/>
      <c r="U71" s="1001"/>
      <c r="V71" s="1001"/>
      <c r="W71" s="1001"/>
      <c r="X71" s="1001"/>
      <c r="Y71" s="1001"/>
      <c r="Z71" s="1001"/>
      <c r="AA71" s="1001"/>
      <c r="AB71" s="1001"/>
      <c r="AC71" s="1001"/>
      <c r="AD71" s="1001"/>
      <c r="AE71" s="1001"/>
      <c r="AF71" s="1001"/>
      <c r="AG71" s="1001"/>
      <c r="AH71" s="1001"/>
      <c r="AI71" s="1001"/>
      <c r="AT71" s="707" t="e">
        <f>VLOOKUP(#REF!,'اعضاء هيئة التدريس'!#REF!,2,)</f>
        <v>#REF!</v>
      </c>
    </row>
    <row r="72" spans="1:46" s="156" customFormat="1" ht="15.75" hidden="1">
      <c r="A72" s="367">
        <v>33</v>
      </c>
      <c r="B72" s="288" t="s">
        <v>650</v>
      </c>
      <c r="C72" s="726" t="str">
        <f>VLOOKUP(B72,مقررات!$A$1:$F$411,2,FALSE)</f>
        <v>تفاعلات البرسيكليك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2"/>
        <v>2</v>
      </c>
      <c r="G72" s="60" t="str">
        <f>VLOOKUP(B72,مقررات!$A$1:$F$409,6,FALSE)</f>
        <v>CH246</v>
      </c>
      <c r="H72" s="60" t="s">
        <v>1721</v>
      </c>
      <c r="I72" s="262" t="str">
        <f>VLOOKUP(H72,'اعضاء هيئة التدريس'!$B$1:$D$300,2,FALSE)</f>
        <v>أ.د/ حامد عبدالباري</v>
      </c>
      <c r="J72" s="454"/>
      <c r="K72" s="454"/>
      <c r="L72" s="454"/>
      <c r="M72" s="454"/>
      <c r="N72" s="454" t="s">
        <v>1068</v>
      </c>
      <c r="O72" s="454"/>
      <c r="P72" s="255" t="s">
        <v>1313</v>
      </c>
      <c r="Q72" s="428"/>
      <c r="R72" s="1001"/>
      <c r="S72" s="1001"/>
      <c r="T72" s="1001"/>
      <c r="U72" s="1004"/>
      <c r="V72" s="1004"/>
      <c r="W72" s="1004"/>
      <c r="X72" s="1004"/>
      <c r="Y72" s="1004"/>
      <c r="Z72" s="1004"/>
      <c r="AA72" s="1004"/>
      <c r="AB72" s="1004"/>
      <c r="AC72" s="1004"/>
      <c r="AD72" s="1004"/>
      <c r="AE72" s="1004"/>
      <c r="AF72" s="1004"/>
      <c r="AG72" s="1004"/>
      <c r="AH72" s="1004"/>
      <c r="AI72" s="1004"/>
      <c r="AT72" s="707" t="e">
        <f>VLOOKUP(#REF!,'اعضاء هيئة التدريس'!#REF!,2,)</f>
        <v>#REF!</v>
      </c>
    </row>
    <row r="73" spans="1:46" s="156" customFormat="1" ht="15.75" hidden="1">
      <c r="A73" s="367">
        <v>34</v>
      </c>
      <c r="B73" s="288" t="s">
        <v>629</v>
      </c>
      <c r="C73" s="756" t="str">
        <f>VLOOKUP(B73,مقررات!$A$1:$F$411,2,FALSE)</f>
        <v>ميكانيكا التفاعلات العضوية(1)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2"/>
        <v>2</v>
      </c>
      <c r="G73" s="60" t="str">
        <f>VLOOKUP(B73,مقررات!$A$1:$F$409,6,FALSE)</f>
        <v>CH244</v>
      </c>
      <c r="H73" s="52" t="s">
        <v>1700</v>
      </c>
      <c r="I73" s="262" t="str">
        <f>VLOOKUP(H73,'اعضاء هيئة التدريس'!$B$1:$D$300,2,FALSE)</f>
        <v>أ.د.ابراهيم الطنطاوي</v>
      </c>
      <c r="J73" s="774"/>
      <c r="K73" s="774"/>
      <c r="L73" s="774"/>
      <c r="M73" s="774"/>
      <c r="N73" s="774"/>
      <c r="O73" s="774" t="s">
        <v>1070</v>
      </c>
      <c r="P73" s="255" t="s">
        <v>1324</v>
      </c>
      <c r="Q73" s="692"/>
      <c r="R73" s="1003"/>
      <c r="S73" s="1003"/>
      <c r="T73" s="1001"/>
      <c r="U73" s="1004"/>
      <c r="V73" s="1004"/>
      <c r="W73" s="1004"/>
      <c r="X73" s="1004"/>
      <c r="Y73" s="1004"/>
      <c r="Z73" s="1004"/>
      <c r="AA73" s="1004"/>
      <c r="AB73" s="1004"/>
      <c r="AC73" s="1004"/>
      <c r="AD73" s="1004"/>
      <c r="AE73" s="1004"/>
      <c r="AF73" s="1004"/>
      <c r="AG73" s="1004"/>
      <c r="AH73" s="1004"/>
      <c r="AI73" s="1004"/>
      <c r="AT73" s="707" t="e">
        <f>VLOOKUP(#REF!,'اعضاء هيئة التدريس'!#REF!,2,)</f>
        <v>#REF!</v>
      </c>
    </row>
    <row r="74" spans="1:46" s="156" customFormat="1" ht="15.75" hidden="1" customHeight="1">
      <c r="A74" s="367">
        <v>35</v>
      </c>
      <c r="B74" s="288" t="s">
        <v>630</v>
      </c>
      <c r="C74" s="726" t="str">
        <f>VLOOKUP(B74,مقررات!$A$1:$F$411,2,FALSE)</f>
        <v>كيمياء حلقية اليفاتية</v>
      </c>
      <c r="D74" s="211">
        <f>VLOOKUP(B74,مقررات!$A$1:$F$452,3,FALSE)</f>
        <v>1.5</v>
      </c>
      <c r="E74" s="211">
        <f>VLOOKUP(B74,مقررات!$A$1:$F$476,4,FALSE)</f>
        <v>1</v>
      </c>
      <c r="F74" s="211">
        <f t="shared" si="2"/>
        <v>2</v>
      </c>
      <c r="G74" s="60" t="str">
        <f>VLOOKUP(B74,مقررات!$A$1:$F$409,6,FALSE)</f>
        <v>CH245</v>
      </c>
      <c r="H74" s="60" t="s">
        <v>1719</v>
      </c>
      <c r="I74" s="262" t="str">
        <f>VLOOKUP(H74,'اعضاء هيئة التدريس'!$B$1:$D$300,2,FALSE)</f>
        <v>ا.د/ محمد طه عبدالعال</v>
      </c>
      <c r="J74" s="454"/>
      <c r="K74" s="454" t="s">
        <v>1068</v>
      </c>
      <c r="L74" s="454"/>
      <c r="M74" s="454"/>
      <c r="N74" s="454"/>
      <c r="O74" s="454"/>
      <c r="P74" s="386" t="s">
        <v>1314</v>
      </c>
      <c r="Q74" s="428"/>
      <c r="R74" s="1001"/>
      <c r="S74" s="1001"/>
      <c r="T74" s="1001"/>
      <c r="U74" s="1004"/>
      <c r="V74" s="1004"/>
      <c r="W74" s="1004"/>
      <c r="X74" s="1004"/>
      <c r="Y74" s="1004"/>
      <c r="Z74" s="1004"/>
      <c r="AA74" s="1004"/>
      <c r="AB74" s="1004"/>
      <c r="AC74" s="1004"/>
      <c r="AD74" s="1004"/>
      <c r="AE74" s="1004"/>
      <c r="AF74" s="1004"/>
      <c r="AG74" s="1004"/>
      <c r="AH74" s="1004"/>
      <c r="AI74" s="1004"/>
      <c r="AT74" s="707" t="e">
        <f>VLOOKUP(#REF!,'اعضاء هيئة التدريس'!#REF!,2,)</f>
        <v>#REF!</v>
      </c>
    </row>
    <row r="75" spans="1:46" s="285" customFormat="1" ht="22.5" hidden="1" customHeight="1">
      <c r="A75" s="367">
        <v>36</v>
      </c>
      <c r="B75" s="288" t="s">
        <v>631</v>
      </c>
      <c r="C75" s="726" t="str">
        <f>VLOOKUP(B75,مقررات!$A$1:$F$411,2,FALSE)</f>
        <v>كيمياء حلقية متجانسة متعددة</v>
      </c>
      <c r="D75" s="211">
        <f>VLOOKUP(B75,مقررات!$A$1:$F$452,3,FALSE)</f>
        <v>1.5</v>
      </c>
      <c r="E75" s="211">
        <f>VLOOKUP(B75,مقررات!$A$1:$F$476,4,FALSE)</f>
        <v>1</v>
      </c>
      <c r="F75" s="211">
        <f t="shared" si="2"/>
        <v>2</v>
      </c>
      <c r="G75" s="60" t="str">
        <f>VLOOKUP(B75,مقررات!$A$1:$F$409,6,FALSE)</f>
        <v>CH246</v>
      </c>
      <c r="H75" s="52" t="s">
        <v>1727</v>
      </c>
      <c r="I75" s="262" t="str">
        <f>VLOOKUP(H75,'اعضاء هيئة التدريس'!$B$1:$D$300,2,FALSE)</f>
        <v>ا.د/ احمد عبدالمجبد</v>
      </c>
      <c r="J75" s="774"/>
      <c r="K75" s="774" t="s">
        <v>1067</v>
      </c>
      <c r="L75" s="774"/>
      <c r="M75" s="774"/>
      <c r="N75" s="774"/>
      <c r="O75" s="774"/>
      <c r="P75" s="255" t="s">
        <v>1325</v>
      </c>
      <c r="Q75" s="692"/>
      <c r="R75" s="1003"/>
      <c r="S75" s="1003"/>
      <c r="T75" s="1001"/>
      <c r="U75" s="1004"/>
      <c r="V75" s="1004"/>
      <c r="W75" s="1004"/>
      <c r="X75" s="1004"/>
      <c r="Y75" s="1004"/>
      <c r="Z75" s="1004"/>
      <c r="AA75" s="1004"/>
      <c r="AB75" s="1004"/>
      <c r="AC75" s="1004"/>
      <c r="AD75" s="1004"/>
      <c r="AE75" s="1004"/>
      <c r="AF75" s="1004"/>
      <c r="AG75" s="1004"/>
      <c r="AH75" s="1004"/>
      <c r="AI75" s="1004"/>
      <c r="AT75" s="707" t="e">
        <f>VLOOKUP(#REF!,'اعضاء هيئة التدريس'!#REF!,2,)</f>
        <v>#REF!</v>
      </c>
    </row>
    <row r="76" spans="1:46" s="272" customFormat="1" ht="22.5" hidden="1" customHeight="1">
      <c r="A76" s="367">
        <v>37</v>
      </c>
      <c r="B76" s="288" t="s">
        <v>632</v>
      </c>
      <c r="C76" s="726" t="str">
        <f>VLOOKUP(B76,مقررات!$A$1:$F$411,2,FALSE)</f>
        <v>كيمياء فراغية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2"/>
        <v>2</v>
      </c>
      <c r="G76" s="60" t="str">
        <f>VLOOKUP(B76,مقررات!$A$1:$F$409,6,FALSE)</f>
        <v>CH246</v>
      </c>
      <c r="H76" s="60" t="s">
        <v>1697</v>
      </c>
      <c r="I76" s="262" t="str">
        <f>VLOOKUP(H76,'اعضاء هيئة التدريس'!$B$1:$D$300,2,FALSE)</f>
        <v>أ.د. عبدالحميد اسماعيل</v>
      </c>
      <c r="J76" s="256"/>
      <c r="K76" s="454"/>
      <c r="L76" s="454"/>
      <c r="M76" s="454"/>
      <c r="N76" s="454"/>
      <c r="O76" s="454" t="s">
        <v>1073</v>
      </c>
      <c r="P76" s="386" t="s">
        <v>1314</v>
      </c>
      <c r="Q76" s="428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1001"/>
      <c r="AF76" s="1001"/>
      <c r="AG76" s="1001"/>
      <c r="AH76" s="1001"/>
      <c r="AI76" s="1001"/>
      <c r="AT76" s="707" t="e">
        <f>VLOOKUP(#REF!,'اعضاء هيئة التدريس'!#REF!,2,)</f>
        <v>#REF!</v>
      </c>
    </row>
    <row r="77" spans="1:46" s="272" customFormat="1" ht="15.75" hidden="1">
      <c r="A77" s="367">
        <v>38</v>
      </c>
      <c r="B77" s="288" t="s">
        <v>633</v>
      </c>
      <c r="C77" s="726" t="str">
        <f>VLOOKUP(B77,مقررات!$A$1:$F$411,2,FALSE)</f>
        <v>كيمياء الكربوهيدرات</v>
      </c>
      <c r="D77" s="211">
        <f>VLOOKUP(B77,مقررات!$A$1:$F$452,3,FALSE)</f>
        <v>1.5</v>
      </c>
      <c r="E77" s="211">
        <f>VLOOKUP(B77,مقررات!$A$1:$F$476,4,FALSE)</f>
        <v>1</v>
      </c>
      <c r="F77" s="211">
        <f t="shared" si="2"/>
        <v>2</v>
      </c>
      <c r="G77" s="60" t="str">
        <f>VLOOKUP(B77,مقررات!$A$1:$F$409,6,FALSE)</f>
        <v>CH245</v>
      </c>
      <c r="H77" s="52" t="s">
        <v>1721</v>
      </c>
      <c r="I77" s="262" t="str">
        <f>VLOOKUP(H77,'اعضاء هيئة التدريس'!$B$1:$D$300,2,FALSE)</f>
        <v>أ.د/ حامد عبدالباري</v>
      </c>
      <c r="J77" s="37"/>
      <c r="K77" s="774"/>
      <c r="L77" s="774" t="s">
        <v>1068</v>
      </c>
      <c r="M77" s="774"/>
      <c r="N77" s="774"/>
      <c r="O77" s="774"/>
      <c r="P77" s="255" t="s">
        <v>1313</v>
      </c>
      <c r="Q77" s="692"/>
      <c r="R77" s="1004"/>
      <c r="S77" s="1004"/>
      <c r="T77" s="1001"/>
      <c r="U77" s="1001"/>
      <c r="V77" s="1001"/>
      <c r="W77" s="1001"/>
      <c r="X77" s="1001"/>
      <c r="Y77" s="1001"/>
      <c r="Z77" s="1001"/>
      <c r="AA77" s="1001"/>
      <c r="AB77" s="1001"/>
      <c r="AC77" s="1001"/>
      <c r="AD77" s="1001"/>
      <c r="AE77" s="1001"/>
      <c r="AF77" s="1001"/>
      <c r="AG77" s="1001"/>
      <c r="AH77" s="1001"/>
      <c r="AI77" s="1001"/>
      <c r="AT77" s="707" t="e">
        <f>VLOOKUP(#REF!,'اعضاء هيئة التدريس'!#REF!,2,)</f>
        <v>#REF!</v>
      </c>
    </row>
    <row r="78" spans="1:46" s="285" customFormat="1" ht="15.75" hidden="1">
      <c r="A78" s="367">
        <v>39</v>
      </c>
      <c r="B78" s="288" t="s">
        <v>651</v>
      </c>
      <c r="C78" s="726" t="str">
        <f>VLOOKUP(B78,مقررات!$A$1:$F$411,2,FALSE)</f>
        <v>كيمياء البترول ومشتقاته</v>
      </c>
      <c r="D78" s="211">
        <f>VLOOKUP(B78,مقررات!$A$1:$F$452,3,FALSE)</f>
        <v>1.5</v>
      </c>
      <c r="E78" s="211">
        <f>VLOOKUP(B78,مقررات!$A$1:$F$476,4,FALSE)</f>
        <v>1</v>
      </c>
      <c r="F78" s="211">
        <f t="shared" si="2"/>
        <v>2</v>
      </c>
      <c r="G78" s="60" t="str">
        <f>VLOOKUP(B78,مقررات!$A$1:$F$409,6,FALSE)</f>
        <v>CH246</v>
      </c>
      <c r="H78" s="60" t="s">
        <v>1729</v>
      </c>
      <c r="I78" s="262" t="str">
        <f>VLOOKUP(H78,'اعضاء هيئة التدريس'!$B$1:$D$300,2,FALSE)</f>
        <v>ا.د/ عبد العليم حسن</v>
      </c>
      <c r="J78" s="256"/>
      <c r="K78" s="454"/>
      <c r="L78" s="454" t="s">
        <v>1067</v>
      </c>
      <c r="M78" s="454"/>
      <c r="N78" s="454"/>
      <c r="O78" s="454"/>
      <c r="P78" s="255" t="s">
        <v>1313</v>
      </c>
      <c r="Q78" s="428"/>
      <c r="R78" s="1001"/>
      <c r="S78" s="1001"/>
      <c r="T78" s="1001"/>
      <c r="U78" s="1004"/>
      <c r="V78" s="1004"/>
      <c r="W78" s="1004"/>
      <c r="X78" s="1004"/>
      <c r="Y78" s="1004"/>
      <c r="Z78" s="1004"/>
      <c r="AA78" s="1004"/>
      <c r="AB78" s="1004"/>
      <c r="AC78" s="1004"/>
      <c r="AD78" s="1004"/>
      <c r="AE78" s="1004"/>
      <c r="AF78" s="1004"/>
      <c r="AG78" s="1004"/>
      <c r="AH78" s="1004"/>
      <c r="AI78" s="1004"/>
      <c r="AT78" s="707" t="e">
        <f>VLOOKUP(#REF!,'اعضاء هيئة التدريس'!#REF!,2,)</f>
        <v>#REF!</v>
      </c>
    </row>
    <row r="79" spans="1:46" s="285" customFormat="1" ht="22.5" hidden="1" customHeight="1">
      <c r="A79" s="367">
        <v>40</v>
      </c>
      <c r="B79" s="288" t="s">
        <v>652</v>
      </c>
      <c r="C79" s="770" t="str">
        <f>VLOOKUP(B79,مقررات!$A$1:$F$411,2,FALSE)</f>
        <v>كيمياء النسيج والأصباغ والمنظفات</v>
      </c>
      <c r="D79" s="211">
        <f>VLOOKUP(B79,مقررات!$A$1:$F$452,3,FALSE)</f>
        <v>1.5</v>
      </c>
      <c r="E79" s="211">
        <f>VLOOKUP(B79,مقررات!$A$1:$F$476,4,FALSE)</f>
        <v>1</v>
      </c>
      <c r="F79" s="211">
        <f t="shared" si="2"/>
        <v>2</v>
      </c>
      <c r="G79" s="60" t="str">
        <f>VLOOKUP(B79,مقررات!$A$1:$F$409,6,FALSE)</f>
        <v>CH311</v>
      </c>
      <c r="H79" s="52" t="s">
        <v>1789</v>
      </c>
      <c r="I79" s="262" t="str">
        <f>VLOOKUP(H79,'اعضاء هيئة التدريس'!$B$1:$D$300,2,FALSE)</f>
        <v>د / هبه عبدالعظيم</v>
      </c>
      <c r="J79" s="37"/>
      <c r="K79" s="774"/>
      <c r="L79" s="774"/>
      <c r="M79" s="774"/>
      <c r="N79" s="774" t="s">
        <v>1068</v>
      </c>
      <c r="O79" s="774"/>
      <c r="P79" s="386" t="s">
        <v>1314</v>
      </c>
      <c r="Q79" s="692"/>
      <c r="R79" s="1003"/>
      <c r="S79" s="1003"/>
      <c r="T79" s="1001"/>
      <c r="U79" s="1004"/>
      <c r="V79" s="1004"/>
      <c r="W79" s="1004"/>
      <c r="X79" s="1004"/>
      <c r="Y79" s="1004"/>
      <c r="Z79" s="1004"/>
      <c r="AA79" s="1004"/>
      <c r="AB79" s="1004"/>
      <c r="AC79" s="1004"/>
      <c r="AD79" s="1004"/>
      <c r="AE79" s="1004"/>
      <c r="AF79" s="1004"/>
      <c r="AG79" s="1004"/>
      <c r="AH79" s="1004"/>
      <c r="AI79" s="1004"/>
      <c r="AT79" s="707" t="e">
        <f>VLOOKUP(#REF!,'اعضاء هيئة التدريس'!#REF!,2,)</f>
        <v>#REF!</v>
      </c>
    </row>
    <row r="80" spans="1:46" s="272" customFormat="1" ht="25.5" hidden="1">
      <c r="A80" s="367">
        <v>41</v>
      </c>
      <c r="B80" s="288" t="s">
        <v>634</v>
      </c>
      <c r="C80" s="726" t="str">
        <f>VLOOKUP(B80,مقررات!$A$1:$F$411,2,FALSE)</f>
        <v>كيمياء عملية تحليلية وفيزيائية وغير عضوية (3)</v>
      </c>
      <c r="D80" s="211">
        <f>VLOOKUP(B80,مقررات!$A$1:$F$452,3,FALSE)</f>
        <v>0</v>
      </c>
      <c r="E80" s="211">
        <f>VLOOKUP(B80,مقررات!$A$1:$F$476,4,FALSE)</f>
        <v>4</v>
      </c>
      <c r="F80" s="211">
        <f t="shared" si="2"/>
        <v>2</v>
      </c>
      <c r="G80" s="60" t="str">
        <f>VLOOKUP(B80,مقررات!$A$1:$F$409,6,FALSE)</f>
        <v>CH278</v>
      </c>
      <c r="H80" s="60"/>
      <c r="I80" s="964" t="e">
        <f>VLOOKUP(H80,'اعضاء هيئة التدريس'!$B$1:$D$300,2,FALSE)</f>
        <v>#N/A</v>
      </c>
      <c r="J80" s="256"/>
      <c r="K80" s="454"/>
      <c r="L80" s="454"/>
      <c r="M80" s="454"/>
      <c r="N80" s="454"/>
      <c r="O80" s="454"/>
      <c r="P80" s="386"/>
      <c r="Q80" s="428"/>
      <c r="R80" s="1001"/>
      <c r="S80" s="1001"/>
      <c r="T80" s="1004"/>
      <c r="U80" s="1001"/>
      <c r="V80" s="1001"/>
      <c r="W80" s="1001"/>
      <c r="X80" s="1001"/>
      <c r="Y80" s="1001"/>
      <c r="Z80" s="1001"/>
      <c r="AA80" s="1001"/>
      <c r="AB80" s="1001"/>
      <c r="AC80" s="1001"/>
      <c r="AD80" s="1001"/>
      <c r="AE80" s="1001"/>
      <c r="AF80" s="1001"/>
      <c r="AG80" s="1001"/>
      <c r="AH80" s="1001"/>
      <c r="AI80" s="1001"/>
      <c r="AT80" s="707" t="e">
        <f>VLOOKUP(#REF!,'اعضاء هيئة التدريس'!#REF!,2,)</f>
        <v>#REF!</v>
      </c>
    </row>
    <row r="81" spans="1:46" s="272" customFormat="1" ht="15.75" hidden="1">
      <c r="A81" s="367">
        <v>42</v>
      </c>
      <c r="B81" s="288" t="s">
        <v>635</v>
      </c>
      <c r="C81" s="726" t="str">
        <f>VLOOKUP(B81,مقررات!$A$1:$F$411,2,FALSE)</f>
        <v>كيمياء عملية عضوية (3)</v>
      </c>
      <c r="D81" s="211">
        <f>VLOOKUP(B81,مقررات!$A$1:$F$452,3,FALSE)</f>
        <v>0</v>
      </c>
      <c r="E81" s="211">
        <f>VLOOKUP(B81,مقررات!$A$1:$F$476,4,FALSE)</f>
        <v>4</v>
      </c>
      <c r="F81" s="211">
        <f t="shared" si="2"/>
        <v>2</v>
      </c>
      <c r="G81" s="60" t="str">
        <f>VLOOKUP(B81,مقررات!$A$1:$F$409,6,FALSE)</f>
        <v>CH279</v>
      </c>
      <c r="H81" s="52"/>
      <c r="I81" s="964" t="e">
        <f>VLOOKUP(H81,'اعضاء هيئة التدريس'!$B$1:$D$300,2,FALSE)</f>
        <v>#N/A</v>
      </c>
      <c r="J81" s="37"/>
      <c r="K81" s="774"/>
      <c r="L81" s="774"/>
      <c r="M81" s="774"/>
      <c r="N81" s="774"/>
      <c r="O81" s="774"/>
      <c r="P81" s="1050"/>
      <c r="Q81" s="692"/>
      <c r="R81" s="1003"/>
      <c r="S81" s="1003"/>
      <c r="T81" s="1001"/>
      <c r="U81" s="1001"/>
      <c r="V81" s="1001"/>
      <c r="W81" s="1001"/>
      <c r="X81" s="1001"/>
      <c r="Y81" s="1001"/>
      <c r="Z81" s="1001"/>
      <c r="AA81" s="1001"/>
      <c r="AB81" s="1001"/>
      <c r="AC81" s="1001"/>
      <c r="AD81" s="1001"/>
      <c r="AE81" s="1001"/>
      <c r="AF81" s="1001"/>
      <c r="AG81" s="1001"/>
      <c r="AH81" s="1001"/>
      <c r="AI81" s="1001"/>
      <c r="AT81" s="707" t="e">
        <f>VLOOKUP(#REF!,'اعضاء هيئة التدريس'!#REF!,2,)</f>
        <v>#REF!</v>
      </c>
    </row>
    <row r="82" spans="1:46" s="272" customFormat="1" ht="15.75" hidden="1">
      <c r="A82" s="367">
        <v>43</v>
      </c>
      <c r="B82" s="288" t="s">
        <v>636</v>
      </c>
      <c r="C82" s="726" t="str">
        <f>VLOOKUP(B82,مقررات!$A$1:$F$411,2,FALSE)</f>
        <v>كيمياء الكم</v>
      </c>
      <c r="D82" s="211">
        <f>VLOOKUP(B82,مقررات!$A$1:$F$452,3,FALSE)</f>
        <v>1.5</v>
      </c>
      <c r="E82" s="211">
        <f>VLOOKUP(B82,مقررات!$A$1:$F$476,4,FALSE)</f>
        <v>1</v>
      </c>
      <c r="F82" s="211">
        <f t="shared" si="2"/>
        <v>2</v>
      </c>
      <c r="G82" s="60" t="str">
        <f>VLOOKUP(B82,مقررات!$A$1:$F$409,6,FALSE)</f>
        <v>CH122</v>
      </c>
      <c r="H82" s="60" t="s">
        <v>1701</v>
      </c>
      <c r="I82" s="262" t="str">
        <f>VLOOKUP(H82,'اعضاء هيئة التدريس'!$B$1:$D$300,2,FALSE)</f>
        <v>ا.د/ احمد النحاس</v>
      </c>
      <c r="J82" s="256"/>
      <c r="K82" s="454"/>
      <c r="L82" s="454"/>
      <c r="M82" s="454"/>
      <c r="N82" s="454" t="s">
        <v>1068</v>
      </c>
      <c r="O82" s="454"/>
      <c r="P82" s="255" t="s">
        <v>89</v>
      </c>
      <c r="Q82" s="428"/>
      <c r="R82" s="1001"/>
      <c r="S82" s="1001"/>
      <c r="T82" s="1001"/>
      <c r="U82" s="1001"/>
      <c r="V82" s="1001"/>
      <c r="W82" s="1001"/>
      <c r="X82" s="1001"/>
      <c r="Y82" s="1001"/>
      <c r="Z82" s="1001"/>
      <c r="AA82" s="1001"/>
      <c r="AB82" s="1001"/>
      <c r="AC82" s="1001"/>
      <c r="AD82" s="1001"/>
      <c r="AE82" s="1001"/>
      <c r="AF82" s="1001"/>
      <c r="AG82" s="1001"/>
      <c r="AH82" s="1001"/>
      <c r="AI82" s="1001"/>
      <c r="AT82" s="707" t="e">
        <f>VLOOKUP(#REF!,'اعضاء هيئة التدريس'!#REF!,2,)</f>
        <v>#REF!</v>
      </c>
    </row>
    <row r="83" spans="1:46" s="272" customFormat="1" ht="15.75" hidden="1">
      <c r="A83" s="367">
        <v>44</v>
      </c>
      <c r="B83" s="288" t="s">
        <v>636</v>
      </c>
      <c r="C83" s="726" t="str">
        <f>VLOOKUP(B83,مقررات!$A$1:$F$411,2,FALSE)</f>
        <v>كيمياء الكم</v>
      </c>
      <c r="D83" s="211">
        <f>VLOOKUP(B83,مقررات!$A$1:$F$452,3,FALSE)</f>
        <v>1.5</v>
      </c>
      <c r="E83" s="211">
        <f>VLOOKUP(B83,مقررات!$A$1:$F$476,4,FALSE)</f>
        <v>1</v>
      </c>
      <c r="F83" s="211">
        <f t="shared" si="2"/>
        <v>2</v>
      </c>
      <c r="G83" s="60" t="str">
        <f>VLOOKUP(B83,مقررات!$A$1:$F$409,6,FALSE)</f>
        <v>CH122</v>
      </c>
      <c r="H83" s="60" t="s">
        <v>1760</v>
      </c>
      <c r="I83" s="262" t="str">
        <f>VLOOKUP(H83,'اعضاء هيئة التدريس'!$B$1:$D$300,2,FALSE)</f>
        <v>د.صافيناز حمدي</v>
      </c>
      <c r="J83" s="256"/>
      <c r="K83" s="454"/>
      <c r="L83" s="454"/>
      <c r="M83" s="454"/>
      <c r="N83" s="454" t="s">
        <v>1068</v>
      </c>
      <c r="O83" s="454"/>
      <c r="P83" s="255" t="s">
        <v>89</v>
      </c>
      <c r="Q83" s="428"/>
      <c r="R83" s="1001"/>
      <c r="S83" s="1001"/>
      <c r="T83" s="1001"/>
      <c r="U83" s="1001"/>
      <c r="V83" s="1001"/>
      <c r="W83" s="1001"/>
      <c r="X83" s="1001"/>
      <c r="Y83" s="1001"/>
      <c r="Z83" s="1001"/>
      <c r="AA83" s="1001"/>
      <c r="AB83" s="1001"/>
      <c r="AC83" s="1001"/>
      <c r="AD83" s="1001"/>
      <c r="AE83" s="1001"/>
      <c r="AF83" s="1001"/>
      <c r="AG83" s="1001"/>
      <c r="AH83" s="1001"/>
      <c r="AI83" s="1001"/>
      <c r="AT83" s="707" t="e">
        <f>VLOOKUP(#REF!,'اعضاء هيئة التدريس'!#REF!,2,)</f>
        <v>#REF!</v>
      </c>
    </row>
    <row r="84" spans="1:46" s="272" customFormat="1" ht="15.75" hidden="1">
      <c r="A84" s="367">
        <v>45</v>
      </c>
      <c r="B84" s="288" t="s">
        <v>653</v>
      </c>
      <c r="C84" s="770" t="str">
        <f>VLOOKUP(B84,مقررات!$A$1:$F$411,2,FALSE)</f>
        <v>كيمياء كهربية( 2)</v>
      </c>
      <c r="D84" s="211">
        <f>VLOOKUP(B84,مقررات!$A$1:$F$452,3,FALSE)</f>
        <v>1.5</v>
      </c>
      <c r="E84" s="211">
        <f>VLOOKUP(B84,مقررات!$A$1:$F$476,4,FALSE)</f>
        <v>1</v>
      </c>
      <c r="F84" s="211">
        <f t="shared" si="2"/>
        <v>2</v>
      </c>
      <c r="G84" s="60" t="str">
        <f>VLOOKUP(B84,مقررات!$A$1:$F$409,6,FALSE)</f>
        <v>CH4112</v>
      </c>
      <c r="H84" s="52" t="s">
        <v>1707</v>
      </c>
      <c r="I84" s="262" t="str">
        <f>VLOOKUP(H84,'اعضاء هيئة التدريس'!$B$1:$D$300,2,FALSE)</f>
        <v>أ.د/ عبلة حتحوت</v>
      </c>
      <c r="J84" s="454" t="s">
        <v>1072</v>
      </c>
      <c r="K84" s="454"/>
      <c r="L84" s="454"/>
      <c r="M84" s="774"/>
      <c r="N84" s="774"/>
      <c r="O84" s="774"/>
      <c r="P84" s="255" t="s">
        <v>1324</v>
      </c>
      <c r="Q84" s="692"/>
      <c r="R84" s="1004"/>
      <c r="S84" s="1004"/>
      <c r="T84" s="1001"/>
      <c r="U84" s="1001"/>
      <c r="V84" s="1001"/>
      <c r="W84" s="1001"/>
      <c r="X84" s="1001"/>
      <c r="Y84" s="1001"/>
      <c r="Z84" s="1001"/>
      <c r="AA84" s="1001"/>
      <c r="AB84" s="1001"/>
      <c r="AC84" s="1001"/>
      <c r="AD84" s="1001"/>
      <c r="AE84" s="1001"/>
      <c r="AF84" s="1001"/>
      <c r="AG84" s="1001"/>
      <c r="AH84" s="1001"/>
      <c r="AI84" s="1001"/>
      <c r="AT84" s="707" t="e">
        <f>VLOOKUP(#REF!,'اعضاء هيئة التدريس'!#REF!,2,)</f>
        <v>#REF!</v>
      </c>
    </row>
    <row r="85" spans="1:46" s="272" customFormat="1" ht="15.75" hidden="1">
      <c r="A85" s="367">
        <v>46</v>
      </c>
      <c r="B85" s="288" t="s">
        <v>654</v>
      </c>
      <c r="C85" s="345" t="str">
        <f>VLOOKUP(B85,مقررات!$A$1:$F$411,2,FALSE)</f>
        <v>كيمياء التآكل</v>
      </c>
      <c r="D85" s="211">
        <f>VLOOKUP(B85,مقررات!$A$1:$F$452,3,FALSE)</f>
        <v>1</v>
      </c>
      <c r="E85" s="211" t="str">
        <f>VLOOKUP(B85,مقررات!$A$1:$F$476,4,FALSE)</f>
        <v>-</v>
      </c>
      <c r="F85" s="211">
        <v>1</v>
      </c>
      <c r="G85" s="60" t="str">
        <f>VLOOKUP(B85,مقررات!$A$1:$F$409,6,FALSE)</f>
        <v>CH4112</v>
      </c>
      <c r="H85" s="60" t="s">
        <v>1752</v>
      </c>
      <c r="I85" s="262" t="str">
        <f>VLOOKUP(H85,'اعضاء هيئة التدريس'!$B$1:$D$300,2,FALSE)</f>
        <v>د/ ايمن شبل</v>
      </c>
      <c r="J85" s="454"/>
      <c r="K85" s="454"/>
      <c r="L85" s="454" t="s">
        <v>1112</v>
      </c>
      <c r="M85" s="454"/>
      <c r="N85" s="454"/>
      <c r="O85" s="454"/>
      <c r="P85" s="386" t="s">
        <v>1320</v>
      </c>
      <c r="Q85" s="428"/>
      <c r="R85" s="1001"/>
      <c r="S85" s="1001"/>
      <c r="T85" s="1001"/>
      <c r="U85" s="1001"/>
      <c r="V85" s="1001"/>
      <c r="W85" s="1001"/>
      <c r="X85" s="1001"/>
      <c r="Y85" s="1001"/>
      <c r="Z85" s="1001"/>
      <c r="AA85" s="1001"/>
      <c r="AB85" s="1001"/>
      <c r="AC85" s="1001"/>
      <c r="AD85" s="1001"/>
      <c r="AE85" s="1001"/>
      <c r="AF85" s="1001"/>
      <c r="AG85" s="1001"/>
      <c r="AH85" s="1001"/>
      <c r="AI85" s="1001"/>
      <c r="AT85" s="707" t="e">
        <f>VLOOKUP(#REF!,'اعضاء هيئة التدريس'!#REF!,2,)</f>
        <v>#REF!</v>
      </c>
    </row>
    <row r="86" spans="1:46" s="272" customFormat="1" ht="15.75" hidden="1">
      <c r="A86" s="367">
        <v>47</v>
      </c>
      <c r="B86" s="288" t="s">
        <v>655</v>
      </c>
      <c r="C86" s="726" t="str">
        <f>VLOOKUP(B86,مقررات!$A$1:$F$411,2,FALSE)</f>
        <v>نظرية المجموعات</v>
      </c>
      <c r="D86" s="211">
        <f>VLOOKUP(B86,مقررات!$A$1:$F$452,3,FALSE)</f>
        <v>1.5</v>
      </c>
      <c r="E86" s="211">
        <f>VLOOKUP(B86,مقررات!$A$1:$F$476,4,FALSE)</f>
        <v>1</v>
      </c>
      <c r="F86" s="211">
        <f t="shared" ref="F86:F109" si="3">D86+0.5*E86</f>
        <v>2</v>
      </c>
      <c r="G86" s="60" t="str">
        <f>VLOOKUP(B86,مقررات!$A$1:$F$409,6,FALSE)</f>
        <v>CH4112</v>
      </c>
      <c r="H86" s="60" t="s">
        <v>1701</v>
      </c>
      <c r="I86" s="262" t="str">
        <f>VLOOKUP(H86,'اعضاء هيئة التدريس'!$B$1:$D$300,2,FALSE)</f>
        <v>ا.د/ احمد النحاس</v>
      </c>
      <c r="J86" s="256"/>
      <c r="K86" s="256"/>
      <c r="L86" s="256"/>
      <c r="M86" s="256"/>
      <c r="N86" s="256" t="s">
        <v>1070</v>
      </c>
      <c r="O86" s="256"/>
      <c r="P86" s="386" t="s">
        <v>1320</v>
      </c>
      <c r="Q86" s="428"/>
      <c r="R86" s="1001"/>
      <c r="S86" s="1001"/>
      <c r="T86" s="1001"/>
      <c r="U86" s="1001"/>
      <c r="V86" s="1001"/>
      <c r="W86" s="1001"/>
      <c r="X86" s="1001"/>
      <c r="Y86" s="1001"/>
      <c r="Z86" s="1001"/>
      <c r="AA86" s="1001"/>
      <c r="AB86" s="1001"/>
      <c r="AC86" s="1001"/>
      <c r="AD86" s="1001"/>
      <c r="AE86" s="1001"/>
      <c r="AF86" s="1001"/>
      <c r="AG86" s="1001"/>
      <c r="AH86" s="1001"/>
      <c r="AI86" s="1001"/>
      <c r="AT86" s="707" t="e">
        <f>VLOOKUP(#REF!,'اعضاء هيئة التدريس'!#REF!,2,)</f>
        <v>#REF!</v>
      </c>
    </row>
    <row r="87" spans="1:46" s="29" customFormat="1" ht="15.75" hidden="1">
      <c r="A87" s="367">
        <v>48</v>
      </c>
      <c r="B87" s="288" t="s">
        <v>655</v>
      </c>
      <c r="C87" s="726" t="str">
        <f>VLOOKUP(B87,مقررات!$A$1:$F$411,2,FALSE)</f>
        <v>نظرية المجموعات</v>
      </c>
      <c r="D87" s="211">
        <f>VLOOKUP(B87,مقررات!$A$1:$F$452,3,FALSE)</f>
        <v>1.5</v>
      </c>
      <c r="E87" s="211">
        <f>VLOOKUP(B87,مقررات!$A$1:$F$476,4,FALSE)</f>
        <v>1</v>
      </c>
      <c r="F87" s="211">
        <f t="shared" si="3"/>
        <v>2</v>
      </c>
      <c r="G87" s="60" t="str">
        <f>VLOOKUP(B87,مقررات!$A$1:$F$409,6,FALSE)</f>
        <v>CH4112</v>
      </c>
      <c r="H87" s="60" t="s">
        <v>1760</v>
      </c>
      <c r="I87" s="262" t="str">
        <f>VLOOKUP(H87,'اعضاء هيئة التدريس'!$B$1:$D$300,2,FALSE)</f>
        <v>د.صافيناز حمدي</v>
      </c>
      <c r="J87" s="256"/>
      <c r="K87" s="256"/>
      <c r="L87" s="256"/>
      <c r="M87" s="256"/>
      <c r="N87" s="256" t="s">
        <v>1070</v>
      </c>
      <c r="O87" s="256"/>
      <c r="P87" s="386" t="s">
        <v>1320</v>
      </c>
      <c r="Q87" s="428"/>
      <c r="R87" s="1001"/>
      <c r="S87" s="1001"/>
      <c r="T87" s="1006"/>
      <c r="U87" s="1006"/>
      <c r="V87" s="1006"/>
      <c r="W87" s="1006"/>
      <c r="X87" s="1006"/>
      <c r="Y87" s="1006"/>
      <c r="Z87" s="1006"/>
      <c r="AA87" s="1006"/>
      <c r="AB87" s="1006"/>
      <c r="AC87" s="1006"/>
      <c r="AD87" s="1006"/>
      <c r="AE87" s="1006"/>
      <c r="AF87" s="1006"/>
      <c r="AG87" s="1006"/>
      <c r="AH87" s="1006"/>
      <c r="AI87" s="1006"/>
      <c r="AT87" s="707" t="e">
        <f>VLOOKUP(#REF!,'اعضاء هيئة التدريس'!#REF!,2,)</f>
        <v>#REF!</v>
      </c>
    </row>
    <row r="88" spans="1:46" s="272" customFormat="1" ht="15.75" hidden="1">
      <c r="A88" s="367">
        <v>49</v>
      </c>
      <c r="B88" s="288" t="s">
        <v>637</v>
      </c>
      <c r="C88" s="345" t="str">
        <f>VLOOKUP(B88,مقررات!$A$1:$F$411,2,FALSE)</f>
        <v>كيمياء السطوح</v>
      </c>
      <c r="D88" s="211">
        <f>VLOOKUP(B88,مقررات!$A$1:$F$452,3,FALSE)</f>
        <v>1.5</v>
      </c>
      <c r="E88" s="211">
        <f>VLOOKUP(B88,مقررات!$A$1:$F$476,4,FALSE)</f>
        <v>1</v>
      </c>
      <c r="F88" s="211">
        <f t="shared" si="3"/>
        <v>2</v>
      </c>
      <c r="G88" s="60" t="str">
        <f>VLOOKUP(B88,مقررات!$A$1:$F$409,6,FALSE)</f>
        <v>CH111</v>
      </c>
      <c r="H88" s="52" t="s">
        <v>1750</v>
      </c>
      <c r="I88" s="262" t="str">
        <f>VLOOKUP(H88,'اعضاء هيئة التدريس'!$B$1:$D$300,2,FALSE)</f>
        <v>د/ نعيمة سالم</v>
      </c>
      <c r="J88" s="454"/>
      <c r="K88" s="454"/>
      <c r="L88" s="454" t="s">
        <v>1072</v>
      </c>
      <c r="M88" s="37"/>
      <c r="N88" s="37"/>
      <c r="O88" s="37"/>
      <c r="P88" s="386" t="s">
        <v>1320</v>
      </c>
      <c r="Q88" s="692"/>
      <c r="R88" s="1004"/>
      <c r="S88" s="1004"/>
      <c r="T88" s="1001"/>
      <c r="U88" s="1001"/>
      <c r="V88" s="1001"/>
      <c r="W88" s="1001"/>
      <c r="X88" s="1001"/>
      <c r="Y88" s="1001"/>
      <c r="Z88" s="1001"/>
      <c r="AA88" s="1001"/>
      <c r="AB88" s="1001"/>
      <c r="AC88" s="1001"/>
      <c r="AD88" s="1001"/>
      <c r="AE88" s="1001"/>
      <c r="AF88" s="1001"/>
      <c r="AG88" s="1001"/>
      <c r="AH88" s="1001"/>
      <c r="AI88" s="1001"/>
      <c r="AT88" s="707" t="e">
        <f>VLOOKUP(#REF!,'اعضاء هيئة التدريس'!#REF!,2,)</f>
        <v>#REF!</v>
      </c>
    </row>
    <row r="89" spans="1:46" s="272" customFormat="1" ht="15.75" hidden="1">
      <c r="A89" s="367">
        <v>50</v>
      </c>
      <c r="B89" s="288" t="s">
        <v>656</v>
      </c>
      <c r="C89" s="726" t="str">
        <f>VLOOKUP(B89,مقررات!$A$1:$F$411,2,FALSE)</f>
        <v>كيمياء غير عضوية حيوية</v>
      </c>
      <c r="D89" s="211">
        <f>VLOOKUP(B89,مقررات!$A$1:$F$452,3,FALSE)</f>
        <v>1.5</v>
      </c>
      <c r="E89" s="211">
        <f>VLOOKUP(B89,مقررات!$A$1:$F$476,4,FALSE)</f>
        <v>1</v>
      </c>
      <c r="F89" s="211">
        <f t="shared" si="3"/>
        <v>2</v>
      </c>
      <c r="G89" s="60" t="str">
        <f>VLOOKUP(B89,مقررات!$A$1:$F$409,6,FALSE)</f>
        <v>CH324</v>
      </c>
      <c r="H89" s="60" t="s">
        <v>1748</v>
      </c>
      <c r="I89" s="262" t="str">
        <f>VLOOKUP(H89,'اعضاء هيئة التدريس'!$B$1:$D$300,2,FALSE)</f>
        <v>د/ جوزيف اسطفانوس</v>
      </c>
      <c r="J89" s="256"/>
      <c r="K89" s="256"/>
      <c r="L89" s="256"/>
      <c r="M89" s="256" t="s">
        <v>1068</v>
      </c>
      <c r="N89" s="256"/>
      <c r="O89" s="256"/>
      <c r="P89" s="386"/>
      <c r="Q89" s="428"/>
      <c r="R89" s="1001"/>
      <c r="S89" s="1001"/>
      <c r="T89" s="1001"/>
      <c r="U89" s="1001"/>
      <c r="V89" s="1001"/>
      <c r="W89" s="1001"/>
      <c r="X89" s="1001"/>
      <c r="Y89" s="1001"/>
      <c r="Z89" s="1001"/>
      <c r="AA89" s="1001"/>
      <c r="AB89" s="1001"/>
      <c r="AC89" s="1001"/>
      <c r="AD89" s="1001"/>
      <c r="AE89" s="1001"/>
      <c r="AF89" s="1001"/>
      <c r="AG89" s="1001"/>
      <c r="AH89" s="1001"/>
      <c r="AI89" s="1001"/>
      <c r="AT89" s="707" t="e">
        <f>VLOOKUP(#REF!,'اعضاء هيئة التدريس'!#REF!,2,)</f>
        <v>#REF!</v>
      </c>
    </row>
    <row r="90" spans="1:46" s="272" customFormat="1" ht="16.5" hidden="1" customHeight="1">
      <c r="A90" s="367">
        <v>51</v>
      </c>
      <c r="B90" s="288" t="s">
        <v>657</v>
      </c>
      <c r="C90" s="770" t="str">
        <f>VLOOKUP(B90,مقررات!$A$1:$F$411,2,FALSE)</f>
        <v>كيمياء علوم المواد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si="3"/>
        <v>2</v>
      </c>
      <c r="G90" s="60" t="str">
        <f>VLOOKUP(B90,مقررات!$A$1:$F$409,6,FALSE)</f>
        <v>CH335</v>
      </c>
      <c r="H90" s="52" t="s">
        <v>1695</v>
      </c>
      <c r="I90" s="262" t="str">
        <f>VLOOKUP(H90,'اعضاء هيئة التدريس'!$B$1:$D$300,2,FALSE)</f>
        <v>ا.د/ عادل نصار</v>
      </c>
      <c r="J90" s="37"/>
      <c r="K90" s="37"/>
      <c r="L90" s="37" t="s">
        <v>1070</v>
      </c>
      <c r="M90" s="37"/>
      <c r="N90" s="37"/>
      <c r="O90" s="37"/>
      <c r="P90" s="255" t="s">
        <v>1313</v>
      </c>
      <c r="Q90" s="692"/>
      <c r="R90" s="1003"/>
      <c r="S90" s="1003"/>
      <c r="T90" s="1001"/>
      <c r="U90" s="1001"/>
      <c r="V90" s="1001"/>
      <c r="W90" s="1001"/>
      <c r="X90" s="1001"/>
      <c r="Y90" s="1001"/>
      <c r="Z90" s="1001"/>
      <c r="AA90" s="1001"/>
      <c r="AB90" s="1001"/>
      <c r="AC90" s="1001"/>
      <c r="AD90" s="1001"/>
      <c r="AE90" s="1001"/>
      <c r="AF90" s="1001"/>
      <c r="AG90" s="1001"/>
      <c r="AH90" s="1001"/>
      <c r="AI90" s="1001"/>
      <c r="AT90" s="707" t="e">
        <f>VLOOKUP(#REF!,'اعضاء هيئة التدريس'!#REF!,2,)</f>
        <v>#REF!</v>
      </c>
    </row>
    <row r="91" spans="1:46" s="272" customFormat="1" ht="17.25" hidden="1" customHeight="1">
      <c r="A91" s="367">
        <v>52</v>
      </c>
      <c r="B91" s="288" t="s">
        <v>657</v>
      </c>
      <c r="C91" s="770" t="str">
        <f>VLOOKUP(B91,مقررات!$A$1:$F$411,2,FALSE)</f>
        <v>كيمياء علوم المواد</v>
      </c>
      <c r="D91" s="211">
        <f>VLOOKUP(B91,مقررات!$A$1:$F$452,3,FALSE)</f>
        <v>1.5</v>
      </c>
      <c r="E91" s="211">
        <f>VLOOKUP(B91,مقررات!$A$1:$F$476,4,FALSE)</f>
        <v>1</v>
      </c>
      <c r="F91" s="211">
        <f t="shared" si="3"/>
        <v>2</v>
      </c>
      <c r="G91" s="60" t="str">
        <f>VLOOKUP(B91,مقررات!$A$1:$F$409,6,FALSE)</f>
        <v>CH335</v>
      </c>
      <c r="H91" s="52" t="s">
        <v>1758</v>
      </c>
      <c r="I91" s="262" t="str">
        <f>VLOOKUP(H91,'اعضاء هيئة التدريس'!$B$1:$D$300,2,FALSE)</f>
        <v>د/ ريهام وجدى</v>
      </c>
      <c r="J91" s="37"/>
      <c r="K91" s="37"/>
      <c r="L91" s="37" t="s">
        <v>1070</v>
      </c>
      <c r="M91" s="37"/>
      <c r="N91" s="37"/>
      <c r="O91" s="37"/>
      <c r="P91" s="255" t="s">
        <v>1313</v>
      </c>
      <c r="Q91" s="692"/>
      <c r="R91" s="1003"/>
      <c r="S91" s="1003"/>
      <c r="T91" s="1001"/>
      <c r="U91" s="1001"/>
      <c r="V91" s="1001"/>
      <c r="W91" s="1001"/>
      <c r="X91" s="1001"/>
      <c r="Y91" s="1001"/>
      <c r="Z91" s="1001"/>
      <c r="AA91" s="1001"/>
      <c r="AB91" s="1001"/>
      <c r="AC91" s="1001"/>
      <c r="AD91" s="1001"/>
      <c r="AE91" s="1001"/>
      <c r="AF91" s="1001"/>
      <c r="AG91" s="1001"/>
      <c r="AH91" s="1001"/>
      <c r="AI91" s="1001"/>
      <c r="AT91" s="707" t="e">
        <f>VLOOKUP(#REF!,'اعضاء هيئة التدريس'!#REF!,2,)</f>
        <v>#REF!</v>
      </c>
    </row>
    <row r="92" spans="1:46" s="272" customFormat="1" ht="15.75" hidden="1" customHeight="1">
      <c r="A92" s="367">
        <v>53</v>
      </c>
      <c r="B92" s="288" t="s">
        <v>638</v>
      </c>
      <c r="C92" s="726" t="str">
        <f>VLOOKUP(B92,مقررات!$A$1:$F$411,2,FALSE)</f>
        <v>كيمياء نووية إشعاعية</v>
      </c>
      <c r="D92" s="211">
        <f>VLOOKUP(B92,مقررات!$A$1:$F$452,3,FALSE)</f>
        <v>1.5</v>
      </c>
      <c r="E92" s="211">
        <f>VLOOKUP(B92,مقررات!$A$1:$F$476,4,FALSE)</f>
        <v>1</v>
      </c>
      <c r="F92" s="211">
        <f t="shared" si="3"/>
        <v>2</v>
      </c>
      <c r="G92" s="60" t="str">
        <f>VLOOKUP(B92,مقررات!$A$1:$F$409,6,FALSE)</f>
        <v>CH122</v>
      </c>
      <c r="H92" s="60" t="s">
        <v>1698</v>
      </c>
      <c r="I92" s="262" t="str">
        <f>VLOOKUP(H92,'اعضاء هيئة التدريس'!$B$1:$D$300,2,FALSE)</f>
        <v>ا.د/ عبدة الطبل</v>
      </c>
      <c r="J92" s="256"/>
      <c r="K92" s="256" t="s">
        <v>1073</v>
      </c>
      <c r="L92" s="256"/>
      <c r="M92" s="256"/>
      <c r="N92" s="256"/>
      <c r="O92" s="256"/>
      <c r="P92" s="255" t="s">
        <v>89</v>
      </c>
      <c r="Q92" s="428"/>
      <c r="R92" s="1001"/>
      <c r="S92" s="1001"/>
      <c r="T92" s="1004"/>
      <c r="U92" s="1001"/>
      <c r="V92" s="1001"/>
      <c r="W92" s="1001"/>
      <c r="X92" s="1001"/>
      <c r="Y92" s="1001"/>
      <c r="Z92" s="1001"/>
      <c r="AA92" s="1001"/>
      <c r="AB92" s="1001"/>
      <c r="AC92" s="1001"/>
      <c r="AD92" s="1001"/>
      <c r="AE92" s="1001"/>
      <c r="AF92" s="1001"/>
      <c r="AG92" s="1001"/>
      <c r="AH92" s="1001"/>
      <c r="AI92" s="1001"/>
      <c r="AT92" s="707" t="e">
        <f>VLOOKUP(#REF!,'اعضاء هيئة التدريس'!#REF!,2,)</f>
        <v>#REF!</v>
      </c>
    </row>
    <row r="93" spans="1:46" s="272" customFormat="1" ht="15.75" hidden="1" customHeight="1">
      <c r="A93" s="367">
        <v>54</v>
      </c>
      <c r="B93" s="288" t="s">
        <v>639</v>
      </c>
      <c r="C93" s="756" t="str">
        <f>VLOOKUP(B93,مقررات!$A$1:$F$411,2,FALSE)</f>
        <v>ميكانيكا التفاعلات غير العضوية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si="3"/>
        <v>2</v>
      </c>
      <c r="G93" s="60" t="str">
        <f>VLOOKUP(B93,مقررات!$A$1:$F$409,6,FALSE)</f>
        <v>CH324</v>
      </c>
      <c r="H93" s="52" t="s">
        <v>1705</v>
      </c>
      <c r="I93" s="262" t="str">
        <f>VLOOKUP(H93,'اعضاء هيئة التدريس'!$B$1:$D$300,2,FALSE)</f>
        <v>ا.د/ سعيدة ابو الثنا</v>
      </c>
      <c r="J93" s="37"/>
      <c r="K93" s="37"/>
      <c r="L93" s="37"/>
      <c r="M93" s="37"/>
      <c r="N93" s="37" t="s">
        <v>1070</v>
      </c>
      <c r="O93" s="37"/>
      <c r="P93" s="255" t="s">
        <v>89</v>
      </c>
      <c r="Q93" s="692"/>
      <c r="R93" s="1003"/>
      <c r="S93" s="1003"/>
      <c r="T93" s="1001"/>
      <c r="U93" s="1001"/>
      <c r="V93" s="1001"/>
      <c r="W93" s="1001"/>
      <c r="X93" s="1001"/>
      <c r="Y93" s="1001"/>
      <c r="Z93" s="1001"/>
      <c r="AA93" s="1001"/>
      <c r="AB93" s="1001"/>
      <c r="AC93" s="1001"/>
      <c r="AD93" s="1001"/>
      <c r="AE93" s="1001"/>
      <c r="AF93" s="1001"/>
      <c r="AG93" s="1001"/>
      <c r="AH93" s="1001"/>
      <c r="AI93" s="1001"/>
      <c r="AT93" s="707" t="e">
        <f>VLOOKUP(#REF!,'اعضاء هيئة التدريس'!#REF!,2,)</f>
        <v>#REF!</v>
      </c>
    </row>
    <row r="94" spans="1:46" s="272" customFormat="1" ht="22.5" hidden="1" customHeight="1">
      <c r="A94" s="367">
        <v>55</v>
      </c>
      <c r="B94" s="288" t="s">
        <v>640</v>
      </c>
      <c r="C94" s="726" t="str">
        <f>VLOOKUP(B94,مقررات!$A$1:$F$411,2,FALSE)</f>
        <v>كيمياء الجوامد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3"/>
        <v>2</v>
      </c>
      <c r="G94" s="60" t="str">
        <f>VLOOKUP(B94,مقررات!$A$1:$F$409,6,FALSE)</f>
        <v>CH122</v>
      </c>
      <c r="H94" s="60" t="s">
        <v>1758</v>
      </c>
      <c r="I94" s="262" t="str">
        <f>VLOOKUP(H94,'اعضاء هيئة التدريس'!$B$1:$D$300,2,FALSE)</f>
        <v>د/ ريهام وجدى</v>
      </c>
      <c r="J94" s="256"/>
      <c r="K94" s="256"/>
      <c r="L94" s="256" t="s">
        <v>1067</v>
      </c>
      <c r="M94" s="256"/>
      <c r="N94" s="256"/>
      <c r="O94" s="256"/>
      <c r="P94" s="386" t="s">
        <v>1315</v>
      </c>
      <c r="Q94" s="428"/>
      <c r="R94" s="1001"/>
      <c r="S94" s="1001"/>
      <c r="T94" s="1004"/>
      <c r="U94" s="1001"/>
      <c r="V94" s="1001"/>
      <c r="W94" s="1001"/>
      <c r="X94" s="1001"/>
      <c r="Y94" s="1001"/>
      <c r="Z94" s="1001"/>
      <c r="AA94" s="1001"/>
      <c r="AB94" s="1001"/>
      <c r="AC94" s="1001"/>
      <c r="AD94" s="1001"/>
      <c r="AE94" s="1001"/>
      <c r="AF94" s="1001"/>
      <c r="AG94" s="1001"/>
      <c r="AH94" s="1001"/>
      <c r="AI94" s="1001"/>
      <c r="AT94" s="707" t="e">
        <f>VLOOKUP(#REF!,'اعضاء هيئة التدريس'!#REF!,2,)</f>
        <v>#REF!</v>
      </c>
    </row>
    <row r="95" spans="1:46" s="272" customFormat="1" ht="15.75" hidden="1">
      <c r="A95" s="367">
        <v>56</v>
      </c>
      <c r="B95" s="288" t="s">
        <v>658</v>
      </c>
      <c r="C95" s="726" t="str">
        <f>VLOOKUP(B95,مقررات!$A$1:$F$411,2,FALSE)</f>
        <v>تحليل آلي ( 2)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3"/>
        <v>2</v>
      </c>
      <c r="G95" s="60" t="str">
        <f>VLOOKUP(B95,مقررات!$A$1:$F$409,6,FALSE)</f>
        <v>CH246</v>
      </c>
      <c r="H95" s="52" t="s">
        <v>1698</v>
      </c>
      <c r="I95" s="262" t="str">
        <f>VLOOKUP(H95,'اعضاء هيئة التدريس'!$B$1:$D$300,2,FALSE)</f>
        <v>ا.د/ عبدة الطبل</v>
      </c>
      <c r="J95" s="37"/>
      <c r="K95" s="37"/>
      <c r="L95" s="37"/>
      <c r="M95" s="37"/>
      <c r="N95" s="37" t="s">
        <v>1072</v>
      </c>
      <c r="O95" s="37"/>
      <c r="P95" s="255" t="s">
        <v>1324</v>
      </c>
      <c r="Q95" s="692"/>
      <c r="R95" s="1004"/>
      <c r="S95" s="1004"/>
      <c r="T95" s="1001"/>
      <c r="U95" s="1001"/>
      <c r="V95" s="1001"/>
      <c r="W95" s="1001"/>
      <c r="X95" s="1001"/>
      <c r="Y95" s="1001"/>
      <c r="Z95" s="1001"/>
      <c r="AA95" s="1001"/>
      <c r="AB95" s="1001"/>
      <c r="AC95" s="1001"/>
      <c r="AD95" s="1001"/>
      <c r="AE95" s="1001"/>
      <c r="AF95" s="1001"/>
      <c r="AG95" s="1001"/>
      <c r="AH95" s="1001"/>
      <c r="AI95" s="1001"/>
      <c r="AT95" s="707" t="e">
        <f>VLOOKUP(#REF!,'اعضاء هيئة التدريس'!#REF!,2,)</f>
        <v>#REF!</v>
      </c>
    </row>
    <row r="96" spans="1:46" s="272" customFormat="1" ht="15.75" hidden="1" customHeight="1">
      <c r="A96" s="367">
        <v>57</v>
      </c>
      <c r="B96" s="288" t="s">
        <v>658</v>
      </c>
      <c r="C96" s="726" t="str">
        <f>VLOOKUP(B96,مقررات!$A$1:$F$411,2,FALSE)</f>
        <v>تحليل آلي ( 2)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3"/>
        <v>2</v>
      </c>
      <c r="G96" s="60" t="str">
        <f>VLOOKUP(B96,مقررات!$A$1:$F$409,6,FALSE)</f>
        <v>CH246</v>
      </c>
      <c r="H96" s="52" t="s">
        <v>1752</v>
      </c>
      <c r="I96" s="262" t="str">
        <f>VLOOKUP(H96,'اعضاء هيئة التدريس'!$B$1:$D$300,2,FALSE)</f>
        <v>د/ ايمن شبل</v>
      </c>
      <c r="J96" s="37"/>
      <c r="K96" s="37"/>
      <c r="L96" s="37"/>
      <c r="M96" s="37"/>
      <c r="N96" s="774" t="s">
        <v>1068</v>
      </c>
      <c r="O96" s="37"/>
      <c r="P96" s="255" t="s">
        <v>1324</v>
      </c>
      <c r="Q96" s="692"/>
      <c r="R96" s="1004"/>
      <c r="S96" s="1004"/>
      <c r="T96" s="1001"/>
      <c r="U96" s="1001"/>
      <c r="V96" s="1001"/>
      <c r="W96" s="1001"/>
      <c r="X96" s="1001"/>
      <c r="Y96" s="1001"/>
      <c r="Z96" s="1001"/>
      <c r="AA96" s="1001"/>
      <c r="AB96" s="1001"/>
      <c r="AC96" s="1001"/>
      <c r="AD96" s="1001"/>
      <c r="AE96" s="1001"/>
      <c r="AF96" s="1001"/>
      <c r="AG96" s="1001"/>
      <c r="AH96" s="1001"/>
      <c r="AI96" s="1001"/>
      <c r="AT96" s="707" t="e">
        <f>VLOOKUP(#REF!,'اعضاء هيئة التدريس'!#REF!,2,)</f>
        <v>#REF!</v>
      </c>
    </row>
    <row r="97" spans="1:46" s="272" customFormat="1" ht="15.75" hidden="1" customHeight="1">
      <c r="A97" s="367">
        <v>58</v>
      </c>
      <c r="B97" s="288" t="s">
        <v>659</v>
      </c>
      <c r="C97" s="726" t="str">
        <f>VLOOKUP(B97,مقررات!$A$1:$F$411,2,FALSE)</f>
        <v>كيمياء عضوية فلزية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3"/>
        <v>2</v>
      </c>
      <c r="G97" s="60" t="str">
        <f>VLOOKUP(B97,مقررات!$A$1:$F$409,6,FALSE)</f>
        <v>CH346</v>
      </c>
      <c r="H97" s="60" t="s">
        <v>1804</v>
      </c>
      <c r="I97" s="262" t="str">
        <f>VLOOKUP(H97,'اعضاء هيئة التدريس'!$B$1:$D$300,2,FALSE)</f>
        <v>د/ محمدعبدالله حواطة</v>
      </c>
      <c r="J97" s="256"/>
      <c r="K97" s="256"/>
      <c r="L97" s="256"/>
      <c r="M97" s="256"/>
      <c r="N97" s="256"/>
      <c r="O97" s="256" t="s">
        <v>1068</v>
      </c>
      <c r="P97" s="255" t="s">
        <v>1313</v>
      </c>
      <c r="Q97" s="428"/>
      <c r="R97" s="1001"/>
      <c r="S97" s="1001"/>
      <c r="T97" s="1001"/>
      <c r="U97" s="1001"/>
      <c r="V97" s="1001"/>
      <c r="W97" s="1001"/>
      <c r="X97" s="1001"/>
      <c r="Y97" s="1001"/>
      <c r="Z97" s="1001"/>
      <c r="AA97" s="1001"/>
      <c r="AB97" s="1001"/>
      <c r="AC97" s="1001"/>
      <c r="AD97" s="1001"/>
      <c r="AE97" s="1001"/>
      <c r="AF97" s="1001"/>
      <c r="AG97" s="1001"/>
      <c r="AH97" s="1001"/>
      <c r="AI97" s="1001"/>
      <c r="AT97" s="707" t="e">
        <f>VLOOKUP(#REF!,'اعضاء هيئة التدريس'!#REF!,2,)</f>
        <v>#REF!</v>
      </c>
    </row>
    <row r="98" spans="1:46" s="272" customFormat="1" ht="15.75" hidden="1" customHeight="1">
      <c r="A98" s="367">
        <v>59</v>
      </c>
      <c r="B98" s="288" t="s">
        <v>660</v>
      </c>
      <c r="C98" s="726" t="str">
        <f>VLOOKUP(B98,مقررات!$A$1:$F$411,2,FALSE)</f>
        <v>كيمياء الإنزيمات والأيض والهرمونات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3"/>
        <v>2</v>
      </c>
      <c r="G98" s="60" t="str">
        <f>VLOOKUP(B98,مقررات!$A$1:$F$409,6,FALSE)</f>
        <v>CH246</v>
      </c>
      <c r="H98" s="52" t="s">
        <v>1717</v>
      </c>
      <c r="I98" s="262" t="str">
        <f>VLOOKUP(H98,'اعضاء هيئة التدريس'!$B$1:$D$300,2,FALSE)</f>
        <v>ا.د/ صلاح القوصى</v>
      </c>
      <c r="J98" s="37"/>
      <c r="K98" s="37"/>
      <c r="L98" s="37"/>
      <c r="M98" s="37"/>
      <c r="N98" s="37"/>
      <c r="O98" s="37" t="s">
        <v>1067</v>
      </c>
      <c r="P98" s="255" t="s">
        <v>1313</v>
      </c>
      <c r="Q98" s="692"/>
      <c r="R98" s="1003"/>
      <c r="S98" s="1003"/>
      <c r="T98" s="1001"/>
      <c r="U98" s="1001"/>
      <c r="V98" s="1001"/>
      <c r="W98" s="1001"/>
      <c r="X98" s="1001"/>
      <c r="Y98" s="1001"/>
      <c r="Z98" s="1001"/>
      <c r="AA98" s="1001"/>
      <c r="AB98" s="1001"/>
      <c r="AC98" s="1001"/>
      <c r="AD98" s="1001"/>
      <c r="AE98" s="1001"/>
      <c r="AF98" s="1001"/>
      <c r="AG98" s="1001"/>
      <c r="AH98" s="1001"/>
      <c r="AI98" s="1001"/>
      <c r="AT98" s="707" t="e">
        <f>VLOOKUP(#REF!,'اعضاء هيئة التدريس'!#REF!,2,)</f>
        <v>#REF!</v>
      </c>
    </row>
    <row r="99" spans="1:46" s="272" customFormat="1" ht="15.75" hidden="1" customHeight="1">
      <c r="A99" s="367">
        <v>60</v>
      </c>
      <c r="B99" s="288" t="s">
        <v>661</v>
      </c>
      <c r="C99" s="726" t="str">
        <f>VLOOKUP(B99,مقررات!$A$1:$F$411,2,FALSE)</f>
        <v>تفاعلات عضوية ضوئية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3"/>
        <v>2</v>
      </c>
      <c r="G99" s="60" t="str">
        <f>VLOOKUP(B99,مقررات!$A$1:$F$409,6,FALSE)</f>
        <v>CH447</v>
      </c>
      <c r="H99" s="60" t="s">
        <v>1703</v>
      </c>
      <c r="I99" s="262" t="str">
        <f>VLOOKUP(H99,'اعضاء هيئة التدريس'!$B$1:$D$300,2,FALSE)</f>
        <v>ا.د/ مجدى زهران</v>
      </c>
      <c r="J99" s="256"/>
      <c r="K99" s="314" t="s">
        <v>1073</v>
      </c>
      <c r="L99" s="256"/>
      <c r="M99" s="256"/>
      <c r="N99" s="256"/>
      <c r="O99" s="256"/>
      <c r="P99" s="386" t="s">
        <v>1320</v>
      </c>
      <c r="Q99" s="428"/>
      <c r="R99" s="1001"/>
      <c r="S99" s="1001"/>
      <c r="T99" s="1001"/>
      <c r="U99" s="1001"/>
      <c r="V99" s="1001"/>
      <c r="W99" s="1001"/>
      <c r="X99" s="1001"/>
      <c r="Y99" s="1001"/>
      <c r="Z99" s="1001"/>
      <c r="AA99" s="1001"/>
      <c r="AB99" s="1001"/>
      <c r="AC99" s="1001"/>
      <c r="AD99" s="1001"/>
      <c r="AE99" s="1001"/>
      <c r="AF99" s="1001"/>
      <c r="AG99" s="1001"/>
      <c r="AH99" s="1001"/>
      <c r="AI99" s="1001"/>
      <c r="AT99" s="707" t="e">
        <f>VLOOKUP(#REF!,'اعضاء هيئة التدريس'!#REF!,2,)</f>
        <v>#REF!</v>
      </c>
    </row>
    <row r="100" spans="1:46" s="272" customFormat="1" ht="15.75" hidden="1" customHeight="1">
      <c r="A100" s="367">
        <v>61</v>
      </c>
      <c r="B100" s="288" t="s">
        <v>641</v>
      </c>
      <c r="C100" s="726" t="str">
        <f>VLOOKUP(B100,مقررات!$A$1:$F$411,2,FALSE)</f>
        <v xml:space="preserve">أطياف 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3"/>
        <v>2</v>
      </c>
      <c r="G100" s="60" t="str">
        <f>VLOOKUP(B100,مقررات!$A$1:$F$409,6,FALSE)</f>
        <v>CH246</v>
      </c>
      <c r="H100" s="52" t="s">
        <v>1731</v>
      </c>
      <c r="I100" s="262" t="str">
        <f>VLOOKUP(H100,'اعضاء هيئة التدريس'!$B$1:$D$300,2,FALSE)</f>
        <v>أ.د/ خالد حلمي</v>
      </c>
      <c r="J100" s="37"/>
      <c r="K100" s="37" t="s">
        <v>1067</v>
      </c>
      <c r="L100" s="37"/>
      <c r="M100" s="37"/>
      <c r="N100" s="37"/>
      <c r="O100" s="37"/>
      <c r="P100" s="255" t="s">
        <v>1324</v>
      </c>
      <c r="Q100" s="692"/>
      <c r="R100" s="1003"/>
      <c r="S100" s="1003"/>
      <c r="T100" s="1001"/>
      <c r="U100" s="1001"/>
      <c r="V100" s="1001"/>
      <c r="W100" s="1001"/>
      <c r="X100" s="1001"/>
      <c r="Y100" s="1001"/>
      <c r="Z100" s="1001"/>
      <c r="AA100" s="1001"/>
      <c r="AB100" s="1001"/>
      <c r="AC100" s="1001"/>
      <c r="AD100" s="1001"/>
      <c r="AE100" s="1001"/>
      <c r="AF100" s="1001"/>
      <c r="AG100" s="1001"/>
      <c r="AH100" s="1001"/>
      <c r="AI100" s="1001"/>
      <c r="AT100" s="707" t="e">
        <f>VLOOKUP(#REF!,'اعضاء هيئة التدريس'!#REF!,2,)</f>
        <v>#REF!</v>
      </c>
    </row>
    <row r="101" spans="1:46" s="272" customFormat="1" ht="15.75" hidden="1" customHeight="1">
      <c r="A101" s="367">
        <v>62</v>
      </c>
      <c r="B101" s="288" t="s">
        <v>664</v>
      </c>
      <c r="C101" s="726" t="str">
        <f>VLOOKUP(B101,مقررات!$A$1:$F$411,2,FALSE)</f>
        <v>ميكانيكا التفاعلات العضوية(2)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3"/>
        <v>2</v>
      </c>
      <c r="G101" s="60" t="str">
        <f>VLOOKUP(B101,مقررات!$A$1:$F$409,6,FALSE)</f>
        <v>CH425</v>
      </c>
      <c r="H101" s="60" t="s">
        <v>1719</v>
      </c>
      <c r="I101" s="262" t="str">
        <f>VLOOKUP(H101,'اعضاء هيئة التدريس'!$B$1:$D$300,2,FALSE)</f>
        <v>ا.د/ محمد طه عبدالعال</v>
      </c>
      <c r="J101" s="260"/>
      <c r="K101" s="260"/>
      <c r="L101" s="305"/>
      <c r="M101" s="37" t="s">
        <v>1067</v>
      </c>
      <c r="N101" s="328"/>
      <c r="O101" s="260"/>
      <c r="P101" s="255" t="s">
        <v>1313</v>
      </c>
      <c r="Q101" s="428"/>
      <c r="R101" s="1001"/>
      <c r="S101" s="1001"/>
      <c r="T101" s="1001"/>
      <c r="U101" s="1001"/>
      <c r="V101" s="1001"/>
      <c r="W101" s="1001"/>
      <c r="X101" s="1001"/>
      <c r="Y101" s="1001"/>
      <c r="Z101" s="1001"/>
      <c r="AA101" s="1001"/>
      <c r="AB101" s="1001"/>
      <c r="AC101" s="1001"/>
      <c r="AD101" s="1001"/>
      <c r="AE101" s="1001"/>
      <c r="AF101" s="1001"/>
      <c r="AG101" s="1001"/>
      <c r="AH101" s="1001"/>
      <c r="AI101" s="1001"/>
      <c r="AT101" s="707" t="e">
        <f>VLOOKUP(#REF!,'اعضاء هيئة التدريس'!#REF!,2,)</f>
        <v>#REF!</v>
      </c>
    </row>
    <row r="102" spans="1:46" s="221" customFormat="1" ht="15.75" hidden="1" customHeight="1">
      <c r="A102" s="367">
        <v>63</v>
      </c>
      <c r="B102" s="288" t="s">
        <v>642</v>
      </c>
      <c r="C102" s="726" t="str">
        <f>VLOOKUP(B102,مقررات!$A$1:$F$411,2,FALSE)</f>
        <v>كيمياء حلقية غير متجانسة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3"/>
        <v>2</v>
      </c>
      <c r="G102" s="60" t="str">
        <f>VLOOKUP(B102,مقررات!$A$1:$F$409,6,FALSE)</f>
        <v>CH246</v>
      </c>
      <c r="H102" s="24" t="s">
        <v>1703</v>
      </c>
      <c r="I102" s="262" t="str">
        <f>VLOOKUP(H102,'اعضاء هيئة التدريس'!$B$1:$D$300,2,FALSE)</f>
        <v>ا.د/ مجدى زهران</v>
      </c>
      <c r="J102" s="195"/>
      <c r="K102" s="195"/>
      <c r="L102" s="195"/>
      <c r="M102" s="37" t="s">
        <v>1068</v>
      </c>
      <c r="N102" s="195"/>
      <c r="O102" s="195"/>
      <c r="P102" s="255" t="s">
        <v>1313</v>
      </c>
      <c r="Q102" s="692"/>
      <c r="R102" s="1003"/>
      <c r="S102" s="1003"/>
      <c r="T102" s="1001"/>
      <c r="U102" s="1001"/>
      <c r="V102" s="1001"/>
      <c r="W102" s="1001"/>
      <c r="X102" s="1001"/>
      <c r="Y102" s="1001"/>
      <c r="Z102" s="1001"/>
      <c r="AA102" s="1001"/>
      <c r="AB102" s="1001"/>
      <c r="AC102" s="1001"/>
      <c r="AD102" s="1001"/>
      <c r="AE102" s="1001"/>
      <c r="AF102" s="1001"/>
      <c r="AG102" s="1001"/>
      <c r="AH102" s="1001"/>
      <c r="AI102" s="1001"/>
      <c r="AT102" s="707" t="e">
        <f>VLOOKUP(#REF!,'اعضاء هيئة التدريس'!#REF!,2,)</f>
        <v>#REF!</v>
      </c>
    </row>
    <row r="103" spans="1:46" s="272" customFormat="1" ht="15.75" hidden="1" customHeight="1">
      <c r="A103" s="367">
        <v>64</v>
      </c>
      <c r="B103" s="288" t="s">
        <v>642</v>
      </c>
      <c r="C103" s="726" t="str">
        <f>VLOOKUP(B103,مقررات!$A$1:$F$411,2,FALSE)</f>
        <v>كيمياء حلقية غير متجانسة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3"/>
        <v>2</v>
      </c>
      <c r="G103" s="60" t="str">
        <f>VLOOKUP(B103,مقررات!$A$1:$F$409,6,FALSE)</f>
        <v>CH246</v>
      </c>
      <c r="H103" s="24" t="s">
        <v>1756</v>
      </c>
      <c r="I103" s="262" t="str">
        <f>VLOOKUP(H103,'اعضاء هيئة التدريس'!$B$1:$D$300,2,FALSE)</f>
        <v>د/ امانى مصطفى</v>
      </c>
      <c r="J103" s="195"/>
      <c r="K103" s="195"/>
      <c r="L103" s="195"/>
      <c r="M103" s="37" t="s">
        <v>1068</v>
      </c>
      <c r="N103" s="195"/>
      <c r="O103" s="195"/>
      <c r="P103" s="255" t="s">
        <v>1313</v>
      </c>
      <c r="Q103" s="692"/>
      <c r="R103" s="1003"/>
      <c r="S103" s="1003"/>
      <c r="T103" s="1001"/>
      <c r="U103" s="1001"/>
      <c r="V103" s="1001"/>
      <c r="W103" s="1001"/>
      <c r="X103" s="1001"/>
      <c r="Y103" s="1001"/>
      <c r="Z103" s="1001"/>
      <c r="AA103" s="1001"/>
      <c r="AB103" s="1001"/>
      <c r="AC103" s="1001"/>
      <c r="AD103" s="1001"/>
      <c r="AE103" s="1001"/>
      <c r="AF103" s="1001"/>
      <c r="AG103" s="1001"/>
      <c r="AH103" s="1001"/>
      <c r="AI103" s="1001"/>
      <c r="AT103" s="707" t="e">
        <f>VLOOKUP(#REF!,'اعضاء هيئة التدريس'!#REF!,2,)</f>
        <v>#REF!</v>
      </c>
    </row>
    <row r="104" spans="1:46" s="272" customFormat="1" ht="27" hidden="1" customHeight="1">
      <c r="A104" s="367">
        <v>65</v>
      </c>
      <c r="B104" s="288" t="s">
        <v>643</v>
      </c>
      <c r="C104" s="726" t="str">
        <f>VLOOKUP(B104,مقررات!$A$1:$F$411,2,FALSE)</f>
        <v>كيمياء المنتجات الطبيعية</v>
      </c>
      <c r="D104" s="211">
        <f>VLOOKUP(B104,مقررات!$A$1:$F$452,3,FALSE)</f>
        <v>1.5</v>
      </c>
      <c r="E104" s="211">
        <f>VLOOKUP(B104,مقررات!$A$1:$F$476,4,FALSE)</f>
        <v>1</v>
      </c>
      <c r="F104" s="211">
        <f t="shared" si="3"/>
        <v>2</v>
      </c>
      <c r="G104" s="60" t="str">
        <f>VLOOKUP(B104,مقررات!$A$1:$F$409,6,FALSE)</f>
        <v>CH246</v>
      </c>
      <c r="H104" s="60" t="s">
        <v>1762</v>
      </c>
      <c r="I104" s="262" t="str">
        <f>VLOOKUP(H104,'اعضاء هيئة التدريس'!$B$1:$D$300,2,FALSE)</f>
        <v xml:space="preserve">د/ مرفت زايد </v>
      </c>
      <c r="J104" s="256"/>
      <c r="K104" s="256"/>
      <c r="L104" s="282"/>
      <c r="M104" s="256"/>
      <c r="N104" s="256" t="s">
        <v>1067</v>
      </c>
      <c r="O104" s="256"/>
      <c r="P104" s="255" t="s">
        <v>1324</v>
      </c>
      <c r="Q104" s="428"/>
      <c r="R104" s="1001"/>
      <c r="S104" s="1001"/>
      <c r="T104" s="1001"/>
      <c r="U104" s="1001"/>
      <c r="V104" s="1001"/>
      <c r="W104" s="1001"/>
      <c r="X104" s="1001"/>
      <c r="Y104" s="1001"/>
      <c r="Z104" s="1001"/>
      <c r="AA104" s="1001"/>
      <c r="AB104" s="1001"/>
      <c r="AC104" s="1001"/>
      <c r="AD104" s="1001"/>
      <c r="AE104" s="1001"/>
      <c r="AF104" s="1001"/>
      <c r="AG104" s="1001"/>
      <c r="AH104" s="1001"/>
      <c r="AI104" s="1001"/>
      <c r="AT104" s="707" t="e">
        <f>VLOOKUP(#REF!,'اعضاء هيئة التدريس'!#REF!,2,)</f>
        <v>#REF!</v>
      </c>
    </row>
    <row r="105" spans="1:46" s="285" customFormat="1" ht="15.75" hidden="1" customHeight="1">
      <c r="A105" s="367">
        <v>66</v>
      </c>
      <c r="B105" s="288" t="s">
        <v>662</v>
      </c>
      <c r="C105" s="726" t="str">
        <f>VLOOKUP(B105,مقررات!$A$1:$F$411,2,FALSE)</f>
        <v>كيمياء الجزيئات الحيوية الكبيرة</v>
      </c>
      <c r="D105" s="211">
        <f>VLOOKUP(B105,مقررات!$A$1:$F$452,3,FALSE)</f>
        <v>1.5</v>
      </c>
      <c r="E105" s="211">
        <f>VLOOKUP(B105,مقررات!$A$1:$F$476,4,FALSE)</f>
        <v>1</v>
      </c>
      <c r="F105" s="211">
        <f t="shared" si="3"/>
        <v>2</v>
      </c>
      <c r="G105" s="60" t="str">
        <f>VLOOKUP(B105,مقررات!$A$1:$F$409,6,FALSE)</f>
        <v>CH145</v>
      </c>
      <c r="H105" s="52" t="s">
        <v>1756</v>
      </c>
      <c r="I105" s="262" t="str">
        <f>VLOOKUP(H105,'اعضاء هيئة التدريس'!$B$1:$D$300,2,FALSE)</f>
        <v>د/ امانى مصطفى</v>
      </c>
      <c r="J105" s="37"/>
      <c r="K105" s="37"/>
      <c r="L105" s="37"/>
      <c r="M105" s="37"/>
      <c r="N105" s="37" t="s">
        <v>1068</v>
      </c>
      <c r="O105" s="37"/>
      <c r="P105" s="386" t="s">
        <v>1320</v>
      </c>
      <c r="Q105" s="692"/>
      <c r="R105" s="1003"/>
      <c r="S105" s="1003"/>
      <c r="T105" s="1001"/>
      <c r="U105" s="1004"/>
      <c r="V105" s="1004"/>
      <c r="W105" s="1004"/>
      <c r="X105" s="1004"/>
      <c r="Y105" s="1004"/>
      <c r="Z105" s="1004"/>
      <c r="AA105" s="1004"/>
      <c r="AB105" s="1004"/>
      <c r="AC105" s="1004"/>
      <c r="AD105" s="1004"/>
      <c r="AE105" s="1004"/>
      <c r="AF105" s="1004"/>
      <c r="AG105" s="1004"/>
      <c r="AH105" s="1004"/>
      <c r="AI105" s="1004"/>
      <c r="AT105" s="707" t="e">
        <f>VLOOKUP(#REF!,'اعضاء هيئة التدريس'!#REF!,2,)</f>
        <v>#REF!</v>
      </c>
    </row>
    <row r="106" spans="1:46" s="285" customFormat="1" ht="24" hidden="1" customHeight="1">
      <c r="A106" s="367">
        <v>67</v>
      </c>
      <c r="B106" s="288" t="s">
        <v>621</v>
      </c>
      <c r="C106" s="726" t="str">
        <f>VLOOKUP(B106,مقررات!$A$1:$F$411,2,FALSE)</f>
        <v>كيمياء طبية (1)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si="3"/>
        <v>2</v>
      </c>
      <c r="G106" s="60" t="str">
        <f>VLOOKUP(B106,مقررات!$A$1:$F$409,6,FALSE)</f>
        <v>CH246</v>
      </c>
      <c r="H106" s="60" t="s">
        <v>1700</v>
      </c>
      <c r="I106" s="262" t="str">
        <f>VLOOKUP(H106,'اعضاء هيئة التدريس'!$B$1:$D$300,2,FALSE)</f>
        <v>أ.د.ابراهيم الطنطاوي</v>
      </c>
      <c r="J106" s="256"/>
      <c r="K106" s="256"/>
      <c r="L106" s="256" t="s">
        <v>1070</v>
      </c>
      <c r="M106" s="256"/>
      <c r="N106" s="256"/>
      <c r="O106" s="256"/>
      <c r="P106" s="255" t="s">
        <v>89</v>
      </c>
      <c r="Q106" s="428"/>
      <c r="R106" s="1001"/>
      <c r="S106" s="1001"/>
      <c r="T106" s="1001"/>
      <c r="U106" s="1004"/>
      <c r="V106" s="1004"/>
      <c r="W106" s="1004"/>
      <c r="X106" s="1004"/>
      <c r="Y106" s="1004"/>
      <c r="Z106" s="1004"/>
      <c r="AA106" s="1004"/>
      <c r="AB106" s="1004"/>
      <c r="AC106" s="1004"/>
      <c r="AD106" s="1004"/>
      <c r="AE106" s="1004"/>
      <c r="AF106" s="1004"/>
      <c r="AG106" s="1004"/>
      <c r="AH106" s="1004"/>
      <c r="AI106" s="1004"/>
      <c r="AT106" s="707" t="e">
        <f>VLOOKUP(#REF!,'اعضاء هيئة التدريس'!#REF!,2,)</f>
        <v>#REF!</v>
      </c>
    </row>
    <row r="107" spans="1:46" s="285" customFormat="1" ht="22.5" hidden="1" customHeight="1">
      <c r="A107" s="367">
        <v>68</v>
      </c>
      <c r="B107" s="288" t="s">
        <v>665</v>
      </c>
      <c r="C107" s="726" t="str">
        <f>VLOOKUP(B107,مقررات!$A$1:$F$411,2,FALSE)</f>
        <v>كيمياء مواد البناء والحراريات</v>
      </c>
      <c r="D107" s="211">
        <f>VLOOKUP(B107,مقررات!$A$1:$F$452,3,FALSE)</f>
        <v>1.5</v>
      </c>
      <c r="E107" s="211">
        <f>VLOOKUP(B107,مقررات!$A$1:$F$476,4,FALSE)</f>
        <v>1</v>
      </c>
      <c r="F107" s="211">
        <f t="shared" si="3"/>
        <v>2</v>
      </c>
      <c r="G107" s="60" t="str">
        <f>VLOOKUP(B107,مقررات!$A$1:$F$409,6,FALSE)</f>
        <v>CH246</v>
      </c>
      <c r="H107" s="52" t="s">
        <v>1741</v>
      </c>
      <c r="I107" s="262" t="str">
        <f>VLOOKUP(H107,'اعضاء هيئة التدريس'!$B$1:$D$300,2,FALSE)</f>
        <v xml:space="preserve">د. السيد السمنودى </v>
      </c>
      <c r="J107" s="37"/>
      <c r="K107" s="37"/>
      <c r="L107" s="37"/>
      <c r="M107" s="37"/>
      <c r="N107" s="37"/>
      <c r="O107" s="37" t="s">
        <v>1070</v>
      </c>
      <c r="P107" s="255" t="s">
        <v>1313</v>
      </c>
      <c r="Q107" s="692"/>
      <c r="R107" s="1003"/>
      <c r="S107" s="1003"/>
      <c r="T107" s="1001"/>
      <c r="U107" s="1004"/>
      <c r="V107" s="1004"/>
      <c r="W107" s="1004"/>
      <c r="X107" s="1004"/>
      <c r="Y107" s="1004"/>
      <c r="Z107" s="1004"/>
      <c r="AA107" s="1004"/>
      <c r="AB107" s="1004"/>
      <c r="AC107" s="1004"/>
      <c r="AD107" s="1004"/>
      <c r="AE107" s="1004"/>
      <c r="AF107" s="1004"/>
      <c r="AG107" s="1004"/>
      <c r="AH107" s="1004"/>
      <c r="AI107" s="1004"/>
      <c r="AT107" s="707" t="e">
        <f>VLOOKUP(#REF!,'اعضاء هيئة التدريس'!#REF!,2,)</f>
        <v>#REF!</v>
      </c>
    </row>
    <row r="108" spans="1:46" s="272" customFormat="1" ht="15.75" hidden="1" customHeight="1">
      <c r="A108" s="367">
        <v>69</v>
      </c>
      <c r="B108" s="288" t="s">
        <v>666</v>
      </c>
      <c r="C108" s="726" t="str">
        <f>VLOOKUP(B108,مقررات!$A$1:$F$411,2,FALSE)</f>
        <v>كيمياء المبيدات</v>
      </c>
      <c r="D108" s="211">
        <f>VLOOKUP(B108,مقررات!$A$1:$F$452,3,FALSE)</f>
        <v>1.5</v>
      </c>
      <c r="E108" s="211">
        <f>VLOOKUP(B108,مقررات!$A$1:$F$476,4,FALSE)</f>
        <v>1</v>
      </c>
      <c r="F108" s="211">
        <f t="shared" si="3"/>
        <v>2</v>
      </c>
      <c r="G108" s="60" t="str">
        <f>VLOOKUP(B108,مقررات!$A$1:$F$409,6,FALSE)</f>
        <v>CH412</v>
      </c>
      <c r="H108" s="340" t="s">
        <v>1789</v>
      </c>
      <c r="I108" s="262" t="str">
        <f>VLOOKUP(H108,'اعضاء هيئة التدريس'!$B$1:$D$300,2,FALSE)</f>
        <v>د / هبه عبدالعظيم</v>
      </c>
      <c r="J108" s="330"/>
      <c r="K108" s="437"/>
      <c r="L108" s="394"/>
      <c r="M108" s="330"/>
      <c r="N108" s="256" t="s">
        <v>1067</v>
      </c>
      <c r="O108" s="330"/>
      <c r="P108" s="255" t="s">
        <v>1313</v>
      </c>
      <c r="Q108" s="428"/>
      <c r="R108" s="1001"/>
      <c r="S108" s="1001"/>
      <c r="T108" s="1001"/>
      <c r="U108" s="1001"/>
      <c r="V108" s="1001"/>
      <c r="W108" s="1001"/>
      <c r="X108" s="1001"/>
      <c r="Y108" s="1001"/>
      <c r="Z108" s="1001"/>
      <c r="AA108" s="1001"/>
      <c r="AB108" s="1001"/>
      <c r="AC108" s="1001"/>
      <c r="AD108" s="1001"/>
      <c r="AE108" s="1001"/>
      <c r="AF108" s="1001"/>
      <c r="AG108" s="1001"/>
      <c r="AH108" s="1001"/>
      <c r="AI108" s="1001"/>
      <c r="AT108" s="251" t="e">
        <f>VLOOKUP(#REF!,'اعضاء هيئة التدريس'!#REF!,2,)</f>
        <v>#REF!</v>
      </c>
    </row>
    <row r="109" spans="1:46" s="272" customFormat="1" ht="15.75" hidden="1" customHeight="1">
      <c r="A109" s="367">
        <v>70</v>
      </c>
      <c r="B109" s="288" t="s">
        <v>666</v>
      </c>
      <c r="C109" s="726" t="str">
        <f>VLOOKUP(B109,مقررات!$A$1:$F$411,2,FALSE)</f>
        <v>كيمياء المبيدات</v>
      </c>
      <c r="D109" s="211">
        <f>VLOOKUP(B109,مقررات!$A$1:$F$452,3,FALSE)</f>
        <v>1.5</v>
      </c>
      <c r="E109" s="211">
        <f>VLOOKUP(B109,مقررات!$A$1:$F$476,4,FALSE)</f>
        <v>1</v>
      </c>
      <c r="F109" s="211">
        <f t="shared" si="3"/>
        <v>2</v>
      </c>
      <c r="G109" s="60" t="str">
        <f>VLOOKUP(B109,مقررات!$A$1:$F$409,6,FALSE)</f>
        <v>CH412</v>
      </c>
      <c r="H109" s="340" t="s">
        <v>1798</v>
      </c>
      <c r="I109" s="262" t="str">
        <f>VLOOKUP(H109,'اعضاء هيئة التدريس'!$B$1:$D$300,2,FALSE)</f>
        <v>أ.د/ عبدالمنعم الترجمان</v>
      </c>
      <c r="J109" s="330"/>
      <c r="K109" s="437"/>
      <c r="L109" s="394"/>
      <c r="M109" s="330"/>
      <c r="N109" s="256" t="s">
        <v>1067</v>
      </c>
      <c r="O109" s="330"/>
      <c r="P109" s="255" t="s">
        <v>1313</v>
      </c>
      <c r="Q109" s="428"/>
      <c r="R109" s="1001"/>
      <c r="S109" s="1001"/>
      <c r="T109" s="1001"/>
      <c r="U109" s="1001"/>
      <c r="V109" s="1001"/>
      <c r="W109" s="1001"/>
      <c r="X109" s="1001"/>
      <c r="Y109" s="1001"/>
      <c r="Z109" s="1001"/>
      <c r="AA109" s="1001"/>
      <c r="AB109" s="1001"/>
      <c r="AC109" s="1001"/>
      <c r="AD109" s="1001"/>
      <c r="AE109" s="1001"/>
      <c r="AF109" s="1001"/>
      <c r="AG109" s="1001"/>
      <c r="AH109" s="1001"/>
      <c r="AI109" s="1001"/>
      <c r="AT109" s="251" t="e">
        <f>VLOOKUP(#REF!,'اعضاء هيئة التدريس'!#REF!,2,)</f>
        <v>#REF!</v>
      </c>
    </row>
    <row r="110" spans="1:46" s="272" customFormat="1" ht="15.75" hidden="1" customHeight="1">
      <c r="A110" s="367">
        <v>71</v>
      </c>
      <c r="B110" s="288" t="s">
        <v>667</v>
      </c>
      <c r="C110" s="726" t="str">
        <f>VLOOKUP(B110,مقررات!$A$1:$F$411,2,FALSE)</f>
        <v>كيمياء الحفز</v>
      </c>
      <c r="D110" s="211">
        <f>VLOOKUP(B110,مقررات!$A$1:$F$452,3,FALSE)</f>
        <v>1</v>
      </c>
      <c r="E110" s="211" t="str">
        <f>VLOOKUP(B110,مقررات!$A$1:$F$476,4,FALSE)</f>
        <v>-</v>
      </c>
      <c r="F110" s="211">
        <v>1</v>
      </c>
      <c r="G110" s="60" t="str">
        <f>VLOOKUP(B110,مقررات!$A$1:$F$409,6,FALSE)</f>
        <v>CH324</v>
      </c>
      <c r="H110" s="24" t="s">
        <v>1750</v>
      </c>
      <c r="I110" s="262" t="str">
        <f>VLOOKUP(H110,'اعضاء هيئة التدريس'!$B$1:$D$300,2,FALSE)</f>
        <v>د/ نعيمة سالم</v>
      </c>
      <c r="J110" s="195"/>
      <c r="K110" s="256" t="s">
        <v>1119</v>
      </c>
      <c r="L110" s="195"/>
      <c r="M110" s="195"/>
      <c r="N110" s="195"/>
      <c r="O110" s="195"/>
      <c r="P110" s="255" t="s">
        <v>1319</v>
      </c>
      <c r="Q110" s="692"/>
      <c r="R110" s="1003"/>
      <c r="S110" s="1003"/>
      <c r="T110" s="1001"/>
      <c r="U110" s="1001"/>
      <c r="V110" s="1001"/>
      <c r="W110" s="1001"/>
      <c r="X110" s="1001"/>
      <c r="Y110" s="1001"/>
      <c r="Z110" s="1001"/>
      <c r="AA110" s="1001"/>
      <c r="AB110" s="1001"/>
      <c r="AC110" s="1001"/>
      <c r="AD110" s="1001"/>
      <c r="AE110" s="1001"/>
      <c r="AF110" s="1001"/>
      <c r="AG110" s="1001"/>
      <c r="AH110" s="1001"/>
      <c r="AI110" s="1001"/>
      <c r="AT110" s="251" t="e">
        <f>VLOOKUP(#REF!,'اعضاء هيئة التدريس'!#REF!,2,)</f>
        <v>#REF!</v>
      </c>
    </row>
    <row r="111" spans="1:46" s="272" customFormat="1" ht="15.75" hidden="1" customHeight="1">
      <c r="A111" s="367">
        <v>72</v>
      </c>
      <c r="B111" s="288" t="s">
        <v>667</v>
      </c>
      <c r="C111" s="726" t="str">
        <f>VLOOKUP(B111,مقررات!$A$1:$F$411,2,FALSE)</f>
        <v>كيمياء الحفز</v>
      </c>
      <c r="D111" s="211">
        <f>VLOOKUP(B111,مقررات!$A$1:$F$452,3,FALSE)</f>
        <v>1</v>
      </c>
      <c r="E111" s="211" t="str">
        <f>VLOOKUP(B111,مقررات!$A$1:$F$476,4,FALSE)</f>
        <v>-</v>
      </c>
      <c r="F111" s="211">
        <v>1</v>
      </c>
      <c r="G111" s="60" t="str">
        <f>VLOOKUP(B111,مقررات!$A$1:$F$409,6,FALSE)</f>
        <v>CH324</v>
      </c>
      <c r="H111" s="24" t="s">
        <v>1764</v>
      </c>
      <c r="I111" s="262" t="str">
        <f>VLOOKUP(H111,'اعضاء هيئة التدريس'!$B$1:$D$300,2,FALSE)</f>
        <v>د. مها خضر</v>
      </c>
      <c r="J111" s="195"/>
      <c r="K111" s="256" t="s">
        <v>1119</v>
      </c>
      <c r="L111" s="195"/>
      <c r="M111" s="195"/>
      <c r="N111" s="195"/>
      <c r="O111" s="195"/>
      <c r="P111" s="255" t="s">
        <v>1319</v>
      </c>
      <c r="Q111" s="692"/>
      <c r="R111" s="1003"/>
      <c r="S111" s="1003"/>
      <c r="T111" s="1001"/>
      <c r="U111" s="1001"/>
      <c r="V111" s="1001"/>
      <c r="W111" s="1001"/>
      <c r="X111" s="1001"/>
      <c r="Y111" s="1001"/>
      <c r="Z111" s="1001"/>
      <c r="AA111" s="1001"/>
      <c r="AB111" s="1001"/>
      <c r="AC111" s="1001"/>
      <c r="AD111" s="1001"/>
      <c r="AE111" s="1001"/>
      <c r="AF111" s="1001"/>
      <c r="AG111" s="1001"/>
      <c r="AH111" s="1001"/>
      <c r="AI111" s="1001"/>
      <c r="AT111" s="251" t="e">
        <f>VLOOKUP(#REF!,'اعضاء هيئة التدريس'!#REF!,2,)</f>
        <v>#REF!</v>
      </c>
    </row>
    <row r="112" spans="1:46" s="272" customFormat="1" ht="15.75" hidden="1" customHeight="1">
      <c r="A112" s="367">
        <v>73</v>
      </c>
      <c r="B112" s="288" t="s">
        <v>668</v>
      </c>
      <c r="C112" s="726" t="str">
        <f>VLOOKUP(B112,مقررات!$A$1:$F$411,2,FALSE)</f>
        <v>الكيمياء البيئية</v>
      </c>
      <c r="D112" s="211">
        <f>VLOOKUP(B112,مقررات!$A$1:$F$452,3,FALSE)</f>
        <v>1.5</v>
      </c>
      <c r="E112" s="211">
        <f>VLOOKUP(B112,مقررات!$A$1:$F$476,4,FALSE)</f>
        <v>1</v>
      </c>
      <c r="F112" s="211">
        <f t="shared" ref="F112:F143" si="4">D112+0.5*E112</f>
        <v>2</v>
      </c>
      <c r="G112" s="60" t="str">
        <f>VLOOKUP(B112,مقررات!$A$1:$F$409,6,FALSE)</f>
        <v>CH324</v>
      </c>
      <c r="H112" s="60" t="s">
        <v>1700</v>
      </c>
      <c r="I112" s="262" t="str">
        <f>VLOOKUP(H112,'اعضاء هيئة التدريس'!$B$1:$D$300,2,FALSE)</f>
        <v>أ.د.ابراهيم الطنطاوي</v>
      </c>
      <c r="J112" s="256"/>
      <c r="K112" s="256" t="s">
        <v>1067</v>
      </c>
      <c r="L112" s="256"/>
      <c r="M112" s="314"/>
      <c r="N112" s="256"/>
      <c r="O112" s="256"/>
      <c r="P112" s="255" t="s">
        <v>89</v>
      </c>
      <c r="Q112" s="428"/>
      <c r="R112" s="1001"/>
      <c r="S112" s="1001"/>
      <c r="T112" s="1001"/>
      <c r="U112" s="1001"/>
      <c r="V112" s="1001"/>
      <c r="W112" s="1001"/>
      <c r="X112" s="1001"/>
      <c r="Y112" s="1001"/>
      <c r="Z112" s="1001"/>
      <c r="AA112" s="1001"/>
      <c r="AB112" s="1001"/>
      <c r="AC112" s="1001"/>
      <c r="AD112" s="1001"/>
      <c r="AE112" s="1001"/>
      <c r="AF112" s="1001"/>
      <c r="AG112" s="1001"/>
      <c r="AH112" s="1001"/>
      <c r="AI112" s="1001"/>
      <c r="AT112" s="251" t="e">
        <f>VLOOKUP(#REF!,'اعضاء هيئة التدريس'!#REF!,2,)</f>
        <v>#REF!</v>
      </c>
    </row>
    <row r="113" spans="1:46" s="272" customFormat="1" ht="15.75" hidden="1" customHeight="1">
      <c r="A113" s="367">
        <v>74</v>
      </c>
      <c r="B113" s="288" t="s">
        <v>668</v>
      </c>
      <c r="C113" s="726" t="str">
        <f>VLOOKUP(B113,مقررات!$A$1:$F$411,2,FALSE)</f>
        <v>الكيمياء البيئية</v>
      </c>
      <c r="D113" s="211">
        <f>VLOOKUP(B113,مقررات!$A$1:$F$452,3,FALSE)</f>
        <v>1.5</v>
      </c>
      <c r="E113" s="211">
        <f>VLOOKUP(B113,مقررات!$A$1:$F$476,4,FALSE)</f>
        <v>1</v>
      </c>
      <c r="F113" s="211">
        <f t="shared" si="4"/>
        <v>2</v>
      </c>
      <c r="G113" s="60" t="str">
        <f>VLOOKUP(B113,مقررات!$A$1:$F$409,6,FALSE)</f>
        <v>CH324</v>
      </c>
      <c r="H113" s="60" t="s">
        <v>1725</v>
      </c>
      <c r="I113" s="262" t="str">
        <f>VLOOKUP(H113,'اعضاء هيئة التدريس'!$B$1:$D$300,2,FALSE)</f>
        <v>ا.د/ السيد الشريفي</v>
      </c>
      <c r="J113" s="256"/>
      <c r="K113" s="256" t="s">
        <v>1067</v>
      </c>
      <c r="L113" s="256"/>
      <c r="M113" s="314"/>
      <c r="N113" s="256"/>
      <c r="O113" s="256"/>
      <c r="P113" s="255" t="s">
        <v>89</v>
      </c>
      <c r="Q113" s="428"/>
      <c r="R113" s="1001"/>
      <c r="S113" s="1001"/>
      <c r="T113" s="1001"/>
      <c r="U113" s="1001"/>
      <c r="V113" s="1001"/>
      <c r="W113" s="1001"/>
      <c r="X113" s="1001"/>
      <c r="Y113" s="1001"/>
      <c r="Z113" s="1001"/>
      <c r="AA113" s="1001"/>
      <c r="AB113" s="1001"/>
      <c r="AC113" s="1001"/>
      <c r="AD113" s="1001"/>
      <c r="AE113" s="1001"/>
      <c r="AF113" s="1001"/>
      <c r="AG113" s="1001"/>
      <c r="AH113" s="1001"/>
      <c r="AI113" s="1001"/>
      <c r="AT113" s="251" t="e">
        <f>VLOOKUP(#REF!,'اعضاء هيئة التدريس'!#REF!,2,)</f>
        <v>#REF!</v>
      </c>
    </row>
    <row r="114" spans="1:46" s="272" customFormat="1" ht="15.75" hidden="1" customHeight="1">
      <c r="A114" s="367">
        <v>75</v>
      </c>
      <c r="B114" s="288" t="s">
        <v>1230</v>
      </c>
      <c r="C114" s="726" t="str">
        <f>VLOOKUP(B114,مقررات!$A$1:$F$411,2,FALSE)</f>
        <v>كيمياء عملية حيوية</v>
      </c>
      <c r="D114" s="211">
        <f>VLOOKUP(B114,مقررات!$A$1:$F$452,3,FALSE)</f>
        <v>0</v>
      </c>
      <c r="E114" s="211">
        <f>VLOOKUP(B114,مقررات!$A$1:$F$476,4,FALSE)</f>
        <v>4</v>
      </c>
      <c r="F114" s="211">
        <f t="shared" si="4"/>
        <v>2</v>
      </c>
      <c r="G114" s="60">
        <f>VLOOKUP(B114,مقررات!$A$1:$F$409,6,FALSE)</f>
        <v>0</v>
      </c>
      <c r="H114" s="52"/>
      <c r="I114" s="964" t="e">
        <f>VLOOKUP(H114,'اعضاء هيئة التدريس'!$B$1:$D$300,2,FALSE)</f>
        <v>#N/A</v>
      </c>
      <c r="J114" s="37"/>
      <c r="K114" s="37"/>
      <c r="L114" s="37"/>
      <c r="M114" s="37"/>
      <c r="N114" s="37"/>
      <c r="O114" s="37"/>
      <c r="P114" s="1050"/>
      <c r="Q114" s="692"/>
      <c r="R114" s="1004"/>
      <c r="S114" s="1004"/>
      <c r="T114" s="1001"/>
      <c r="U114" s="1001"/>
      <c r="V114" s="1001"/>
      <c r="W114" s="1001"/>
      <c r="X114" s="1001"/>
      <c r="Y114" s="1001"/>
      <c r="Z114" s="1001"/>
      <c r="AA114" s="1001"/>
      <c r="AB114" s="1001"/>
      <c r="AC114" s="1001"/>
      <c r="AD114" s="1001"/>
      <c r="AE114" s="1001"/>
      <c r="AF114" s="1001"/>
      <c r="AG114" s="1001"/>
      <c r="AH114" s="1001"/>
      <c r="AI114" s="1001"/>
      <c r="AT114" s="251" t="e">
        <f>VLOOKUP(#REF!,'اعضاء هيئة التدريس'!#REF!,2,)</f>
        <v>#REF!</v>
      </c>
    </row>
    <row r="115" spans="1:46" s="272" customFormat="1" ht="15.75" hidden="1" customHeight="1">
      <c r="A115" s="367">
        <v>76</v>
      </c>
      <c r="B115" s="288" t="s">
        <v>644</v>
      </c>
      <c r="C115" s="726" t="str">
        <f>VLOOKUP(B115,مقررات!$A$1:$F$411,2,FALSE)</f>
        <v>كيمياء البوليمرات العالية</v>
      </c>
      <c r="D115" s="211">
        <f>VLOOKUP(B115,مقررات!$A$1:$F$452,3,FALSE)</f>
        <v>1.5</v>
      </c>
      <c r="E115" s="211">
        <f>VLOOKUP(B115,مقررات!$A$1:$F$476,4,FALSE)</f>
        <v>1</v>
      </c>
      <c r="F115" s="211">
        <f t="shared" si="4"/>
        <v>2</v>
      </c>
      <c r="G115" s="60" t="str">
        <f>VLOOKUP(B115,مقررات!$A$1:$F$409,6,FALSE)</f>
        <v>CH246</v>
      </c>
      <c r="H115" s="60" t="s">
        <v>1715</v>
      </c>
      <c r="I115" s="262" t="str">
        <f>VLOOKUP(H115,'اعضاء هيئة التدريس'!$B$1:$D$300,2,FALSE)</f>
        <v>أ.د/ صبرنال الحامولي</v>
      </c>
      <c r="J115" s="256"/>
      <c r="K115" s="256"/>
      <c r="L115" s="256"/>
      <c r="M115" s="256" t="s">
        <v>1072</v>
      </c>
      <c r="N115" s="256"/>
      <c r="O115" s="256"/>
      <c r="P115" s="255" t="s">
        <v>89</v>
      </c>
      <c r="Q115" s="428"/>
      <c r="R115" s="1001"/>
      <c r="S115" s="1001"/>
      <c r="T115" s="1001"/>
      <c r="U115" s="1001"/>
      <c r="V115" s="1001"/>
      <c r="W115" s="1001"/>
      <c r="X115" s="1001"/>
      <c r="Y115" s="1001"/>
      <c r="Z115" s="1001"/>
      <c r="AA115" s="1001"/>
      <c r="AB115" s="1001"/>
      <c r="AC115" s="1001"/>
      <c r="AD115" s="1001"/>
      <c r="AE115" s="1001"/>
      <c r="AF115" s="1001"/>
      <c r="AG115" s="1001"/>
      <c r="AH115" s="1001"/>
      <c r="AI115" s="1001"/>
      <c r="AT115" s="251" t="e">
        <f>VLOOKUP(#REF!,'اعضاء هيئة التدريس'!#REF!,2,)</f>
        <v>#REF!</v>
      </c>
    </row>
    <row r="116" spans="1:46" s="272" customFormat="1" ht="15.75" hidden="1" customHeight="1">
      <c r="A116" s="367">
        <v>77</v>
      </c>
      <c r="B116" s="288" t="s">
        <v>645</v>
      </c>
      <c r="C116" s="726" t="str">
        <f>VLOOKUP(B116,مقررات!$A$1:$F$411,2,FALSE)</f>
        <v>كيمياء عملية تحليلية وفيزيائية وغير عضوية (4)</v>
      </c>
      <c r="D116" s="211">
        <f>VLOOKUP(B116,مقررات!$A$1:$F$452,3,FALSE)</f>
        <v>0</v>
      </c>
      <c r="E116" s="211">
        <f>VLOOKUP(B116,مقررات!$A$1:$F$476,4,FALSE)</f>
        <v>4</v>
      </c>
      <c r="F116" s="211">
        <f t="shared" si="4"/>
        <v>2</v>
      </c>
      <c r="G116" s="60" t="str">
        <f>VLOOKUP(B116,مقررات!$A$1:$F$409,6,FALSE)</f>
        <v>CH3711</v>
      </c>
      <c r="H116" s="60"/>
      <c r="I116" s="964" t="e">
        <f>VLOOKUP(H116,'اعضاء هيئة التدريس'!$B$1:$D$300,2,FALSE)</f>
        <v>#N/A</v>
      </c>
      <c r="J116" s="256"/>
      <c r="K116" s="256"/>
      <c r="L116" s="256"/>
      <c r="M116" s="256"/>
      <c r="N116" s="256"/>
      <c r="O116" s="256"/>
      <c r="P116" s="386"/>
      <c r="Q116" s="428"/>
      <c r="R116" s="1001"/>
      <c r="S116" s="1001"/>
      <c r="T116" s="1001"/>
      <c r="U116" s="1001"/>
      <c r="V116" s="1001"/>
      <c r="W116" s="1001"/>
      <c r="X116" s="1001"/>
      <c r="Y116" s="1001"/>
      <c r="Z116" s="1001"/>
      <c r="AA116" s="1001"/>
      <c r="AB116" s="1001"/>
      <c r="AC116" s="1001"/>
      <c r="AD116" s="1001"/>
      <c r="AE116" s="1001"/>
      <c r="AF116" s="1001"/>
      <c r="AG116" s="1001"/>
      <c r="AH116" s="1001"/>
      <c r="AI116" s="1001"/>
      <c r="AT116" s="251" t="e">
        <f>VLOOKUP(#REF!,'اعضاء هيئة التدريس'!#REF!,2,)</f>
        <v>#REF!</v>
      </c>
    </row>
    <row r="117" spans="1:46" s="272" customFormat="1" ht="15.75" hidden="1" customHeight="1">
      <c r="A117" s="367">
        <v>78</v>
      </c>
      <c r="B117" s="288" t="s">
        <v>646</v>
      </c>
      <c r="C117" s="726" t="str">
        <f>VLOOKUP(B117,مقررات!$A$1:$F$411,2,FALSE)</f>
        <v>كيمياء عملية عضوية (4)</v>
      </c>
      <c r="D117" s="211">
        <f>VLOOKUP(B117,مقررات!$A$1:$F$452,3,FALSE)</f>
        <v>0</v>
      </c>
      <c r="E117" s="211">
        <f>VLOOKUP(B117,مقررات!$A$1:$F$476,4,FALSE)</f>
        <v>4</v>
      </c>
      <c r="F117" s="211">
        <f t="shared" si="4"/>
        <v>2</v>
      </c>
      <c r="G117" s="60" t="str">
        <f>VLOOKUP(B117,مقررات!$A$1:$F$409,6,FALSE)</f>
        <v>CH3712</v>
      </c>
      <c r="H117" s="52"/>
      <c r="I117" s="964" t="e">
        <f>VLOOKUP(H117,'اعضاء هيئة التدريس'!$B$1:$D$300,2,FALSE)</f>
        <v>#N/A</v>
      </c>
      <c r="J117" s="37"/>
      <c r="K117" s="37"/>
      <c r="L117" s="37"/>
      <c r="M117" s="37"/>
      <c r="N117" s="37"/>
      <c r="O117" s="37"/>
      <c r="P117" s="1051"/>
      <c r="Q117" s="692"/>
      <c r="R117" s="1003"/>
      <c r="S117" s="1003"/>
      <c r="T117" s="1001"/>
      <c r="U117" s="1001"/>
      <c r="V117" s="1001"/>
      <c r="W117" s="1001"/>
      <c r="X117" s="1001"/>
      <c r="Y117" s="1001"/>
      <c r="Z117" s="1001"/>
      <c r="AA117" s="1001"/>
      <c r="AB117" s="1001"/>
      <c r="AC117" s="1001"/>
      <c r="AD117" s="1001"/>
      <c r="AE117" s="1001"/>
      <c r="AF117" s="1001"/>
      <c r="AG117" s="1001"/>
      <c r="AH117" s="1001"/>
      <c r="AI117" s="1001"/>
      <c r="AT117" s="251" t="e">
        <f>VLOOKUP(#REF!,'اعضاء هيئة التدريس'!#REF!,2,)</f>
        <v>#REF!</v>
      </c>
    </row>
    <row r="118" spans="1:46" s="272" customFormat="1" ht="15" hidden="1" customHeight="1">
      <c r="A118" s="328"/>
      <c r="B118" s="288" t="s">
        <v>754</v>
      </c>
      <c r="C118" s="726" t="str">
        <f>VLOOKUP(B118,مقررات!$A$1:$F$411,2,FALSE)</f>
        <v>بحث ومقال</v>
      </c>
      <c r="D118" s="211">
        <f>VLOOKUP(B118,مقررات!$A$1:$F$452,3,FALSE)</f>
        <v>2</v>
      </c>
      <c r="E118" s="211">
        <f>VLOOKUP(B118,مقررات!$A$1:$F$476,4,FALSE)</f>
        <v>0</v>
      </c>
      <c r="F118" s="211">
        <f t="shared" si="4"/>
        <v>2</v>
      </c>
      <c r="G118" s="60" t="str">
        <f>VLOOKUP(B118,مقررات!$A$1:$F$409,6,FALSE)</f>
        <v>-</v>
      </c>
      <c r="H118" s="60"/>
      <c r="I118" s="262" t="s">
        <v>892</v>
      </c>
      <c r="J118" s="73"/>
      <c r="K118" s="73"/>
      <c r="L118" s="73"/>
      <c r="M118" s="73"/>
      <c r="N118" s="73"/>
      <c r="O118" s="73"/>
      <c r="P118" s="1046"/>
      <c r="Q118" s="692"/>
      <c r="R118" s="1003"/>
      <c r="S118" s="1003"/>
      <c r="T118" s="1001"/>
      <c r="U118" s="1001"/>
      <c r="V118" s="1001"/>
      <c r="W118" s="1001"/>
      <c r="X118" s="1001"/>
      <c r="Y118" s="1001"/>
      <c r="Z118" s="1001"/>
      <c r="AA118" s="1001"/>
      <c r="AB118" s="1001"/>
      <c r="AC118" s="1001"/>
      <c r="AD118" s="1001"/>
      <c r="AE118" s="1001"/>
      <c r="AF118" s="1001"/>
      <c r="AG118" s="1001"/>
      <c r="AH118" s="1001"/>
      <c r="AI118" s="1001"/>
      <c r="AT118" s="251" t="e">
        <f>VLOOKUP(#REF!,'اعضاء هيئة التدريس'!#REF!,2,)</f>
        <v>#REF!</v>
      </c>
    </row>
    <row r="119" spans="1:46" s="272" customFormat="1" ht="15.75" hidden="1" customHeight="1">
      <c r="A119" s="328"/>
      <c r="B119" s="288" t="s">
        <v>728</v>
      </c>
      <c r="C119" s="726" t="str">
        <f>VLOOKUP(B119,مقررات!$A$1:$F$411,2,FALSE)</f>
        <v>علم الشكل الخارجى</v>
      </c>
      <c r="D119" s="211">
        <f>VLOOKUP(B119,مقررات!$A$1:$F$452,3,FALSE)</f>
        <v>3</v>
      </c>
      <c r="E119" s="211">
        <f>VLOOKUP(B119,مقررات!$A$1:$F$476,4,FALSE)</f>
        <v>2</v>
      </c>
      <c r="F119" s="211">
        <f t="shared" si="4"/>
        <v>4</v>
      </c>
      <c r="G119" s="60" t="str">
        <f>VLOOKUP(B119,مقررات!$A$1:$F$409,6,FALSE)</f>
        <v>-</v>
      </c>
      <c r="H119" s="60" t="s">
        <v>1875</v>
      </c>
      <c r="I119" s="262" t="str">
        <f>VLOOKUP(H119,'اعضاء هيئة التدريس'!$B$1:$D$300,2,FALSE)</f>
        <v>أ.د. طلعت عمارة</v>
      </c>
      <c r="J119" s="73"/>
      <c r="K119" s="73" t="s">
        <v>1069</v>
      </c>
      <c r="L119" s="73"/>
      <c r="M119" s="73"/>
      <c r="N119" s="73"/>
      <c r="O119" s="73"/>
      <c r="P119" s="386" t="s">
        <v>1323</v>
      </c>
      <c r="Q119" s="692"/>
      <c r="R119" s="1003"/>
      <c r="S119" s="1003"/>
      <c r="T119" s="1001"/>
      <c r="U119" s="1001"/>
      <c r="V119" s="1001"/>
      <c r="W119" s="1001"/>
      <c r="X119" s="1001"/>
      <c r="Y119" s="1001"/>
      <c r="Z119" s="1001"/>
      <c r="AA119" s="1001"/>
      <c r="AB119" s="1001"/>
      <c r="AC119" s="1001"/>
      <c r="AD119" s="1001"/>
      <c r="AE119" s="1001"/>
      <c r="AF119" s="1001"/>
      <c r="AG119" s="1001"/>
      <c r="AH119" s="1001"/>
      <c r="AI119" s="1001"/>
      <c r="AT119" s="251" t="e">
        <f>VLOOKUP(#REF!,'اعضاء هيئة التدريس'!#REF!,2,)</f>
        <v>#REF!</v>
      </c>
    </row>
    <row r="120" spans="1:46" s="272" customFormat="1" ht="21" hidden="1" customHeight="1">
      <c r="A120" s="367"/>
      <c r="B120" s="288" t="s">
        <v>729</v>
      </c>
      <c r="C120" s="726" t="str">
        <f>VLOOKUP(B120,مقررات!$A$1:$F$411,2,FALSE)</f>
        <v>علم التشريح الداخلى</v>
      </c>
      <c r="D120" s="211">
        <f>VLOOKUP(B120,مقررات!$A$1:$F$452,3,FALSE)</f>
        <v>2</v>
      </c>
      <c r="E120" s="211">
        <f>VLOOKUP(B120,مقررات!$A$1:$F$476,4,FALSE)</f>
        <v>2</v>
      </c>
      <c r="F120" s="211">
        <f t="shared" si="4"/>
        <v>3</v>
      </c>
      <c r="G120" s="60">
        <f>VLOOKUP(B120,مقررات!$A$1:$F$409,6,FALSE)</f>
        <v>0</v>
      </c>
      <c r="H120" s="60" t="s">
        <v>1873</v>
      </c>
      <c r="I120" s="262" t="str">
        <f>VLOOKUP(H120,'اعضاء هيئة التدريس'!$B$1:$D$300,2,FALSE)</f>
        <v>أ.د.عبادة ابوزكري</v>
      </c>
      <c r="J120" s="73"/>
      <c r="K120" s="73"/>
      <c r="L120" s="73"/>
      <c r="M120" s="73" t="s">
        <v>1067</v>
      </c>
      <c r="N120" s="73"/>
      <c r="O120" s="73"/>
      <c r="P120" s="386" t="s">
        <v>1323</v>
      </c>
      <c r="Q120" s="428"/>
      <c r="R120" s="1001"/>
      <c r="S120" s="1001"/>
      <c r="T120" s="1004"/>
      <c r="U120" s="1001"/>
      <c r="V120" s="1001"/>
      <c r="W120" s="1001"/>
      <c r="X120" s="1001"/>
      <c r="Y120" s="1001"/>
      <c r="Z120" s="1001"/>
      <c r="AA120" s="1001"/>
      <c r="AB120" s="1001"/>
      <c r="AC120" s="1001"/>
      <c r="AD120" s="1001"/>
      <c r="AE120" s="1001"/>
      <c r="AF120" s="1001"/>
      <c r="AG120" s="1001"/>
      <c r="AH120" s="1001"/>
      <c r="AI120" s="1001"/>
      <c r="AT120" s="251" t="e">
        <f>VLOOKUP(#REF!,'اعضاء هيئة التدريس'!#REF!,2,)</f>
        <v>#REF!</v>
      </c>
    </row>
    <row r="121" spans="1:46" s="272" customFormat="1" ht="15.75" hidden="1" customHeight="1">
      <c r="A121" s="328"/>
      <c r="B121" s="288" t="s">
        <v>732</v>
      </c>
      <c r="C121" s="726" t="str">
        <f>VLOOKUP(B121,مقررات!$A$1:$F$411,2,FALSE)</f>
        <v>تشريح مقارن حشرات</v>
      </c>
      <c r="D121" s="211">
        <f>VLOOKUP(B121,مقررات!$A$1:$F$452,3,FALSE)</f>
        <v>2</v>
      </c>
      <c r="E121" s="211">
        <f>VLOOKUP(B121,مقررات!$A$1:$F$476,4,FALSE)</f>
        <v>0</v>
      </c>
      <c r="F121" s="211">
        <f t="shared" si="4"/>
        <v>2</v>
      </c>
      <c r="G121" s="60" t="str">
        <f>VLOOKUP(B121,مقررات!$A$1:$F$409,6,FALSE)</f>
        <v>E112</v>
      </c>
      <c r="H121" s="60" t="s">
        <v>1873</v>
      </c>
      <c r="I121" s="262" t="str">
        <f>VLOOKUP(H121,'اعضاء هيئة التدريس'!$B$1:$D$300,2,FALSE)</f>
        <v>أ.د.عبادة ابوزكري</v>
      </c>
      <c r="J121" s="73"/>
      <c r="K121" s="73"/>
      <c r="L121" s="73"/>
      <c r="M121" s="73" t="s">
        <v>1070</v>
      </c>
      <c r="N121" s="73"/>
      <c r="O121" s="73"/>
      <c r="P121" s="1046"/>
      <c r="Q121" s="692"/>
      <c r="R121" s="1003"/>
      <c r="S121" s="1003"/>
      <c r="T121" s="1001"/>
      <c r="U121" s="1001"/>
      <c r="V121" s="1001"/>
      <c r="W121" s="1001"/>
      <c r="X121" s="1001"/>
      <c r="Y121" s="1001"/>
      <c r="Z121" s="1001"/>
      <c r="AA121" s="1001"/>
      <c r="AB121" s="1001"/>
      <c r="AC121" s="1001"/>
      <c r="AD121" s="1001"/>
      <c r="AE121" s="1001"/>
      <c r="AF121" s="1001"/>
      <c r="AG121" s="1001"/>
      <c r="AH121" s="1001"/>
      <c r="AI121" s="1001"/>
      <c r="AT121" s="251" t="e">
        <f>VLOOKUP(#REF!,'اعضاء هيئة التدريس'!#REF!,2,)</f>
        <v>#REF!</v>
      </c>
    </row>
    <row r="122" spans="1:46" s="272" customFormat="1" ht="15.75" hidden="1">
      <c r="A122" s="367"/>
      <c r="B122" s="288" t="s">
        <v>741</v>
      </c>
      <c r="C122" s="726" t="str">
        <f>VLOOKUP(B122,مقررات!$A$1:$F$411,2,FALSE)</f>
        <v>تصنيف حشرات (2)</v>
      </c>
      <c r="D122" s="211">
        <f>VLOOKUP(B122,مقررات!$A$1:$F$452,3,FALSE)</f>
        <v>2</v>
      </c>
      <c r="E122" s="211">
        <f>VLOOKUP(B122,مقررات!$A$1:$F$476,4,FALSE)</f>
        <v>2</v>
      </c>
      <c r="F122" s="211">
        <f t="shared" si="4"/>
        <v>3</v>
      </c>
      <c r="G122" s="60" t="str">
        <f>VLOOKUP(B122,مقررات!$A$1:$F$409,6,FALSE)</f>
        <v>E123</v>
      </c>
      <c r="H122" s="60" t="s">
        <v>1889</v>
      </c>
      <c r="I122" s="262" t="str">
        <f>VLOOKUP(H122,'اعضاء هيئة التدريس'!$B$1:$D$300,2,FALSE)</f>
        <v>د. ماجدة ابوالمحاسن</v>
      </c>
      <c r="J122" s="73"/>
      <c r="K122" s="73" t="s">
        <v>1067</v>
      </c>
      <c r="L122" s="73"/>
      <c r="M122" s="73"/>
      <c r="N122" s="73"/>
      <c r="O122" s="73"/>
      <c r="P122" s="386" t="s">
        <v>1317</v>
      </c>
      <c r="Q122" s="428"/>
      <c r="R122" s="1001"/>
      <c r="S122" s="1001"/>
      <c r="T122" s="1001"/>
      <c r="U122" s="1001"/>
      <c r="V122" s="1001"/>
      <c r="W122" s="1001"/>
      <c r="X122" s="1001"/>
      <c r="Y122" s="1001"/>
      <c r="Z122" s="1001"/>
      <c r="AA122" s="1001"/>
      <c r="AB122" s="1001"/>
      <c r="AC122" s="1001"/>
      <c r="AD122" s="1001"/>
      <c r="AE122" s="1001"/>
      <c r="AF122" s="1001"/>
      <c r="AG122" s="1001"/>
      <c r="AH122" s="1001"/>
      <c r="AI122" s="1001"/>
      <c r="AT122" s="251" t="e">
        <f>VLOOKUP(#REF!,'اعضاء هيئة التدريس'!#REF!,2,)</f>
        <v>#REF!</v>
      </c>
    </row>
    <row r="123" spans="1:46" s="272" customFormat="1" ht="15.75" hidden="1" customHeight="1">
      <c r="A123" s="367"/>
      <c r="B123" s="288" t="s">
        <v>742</v>
      </c>
      <c r="C123" s="726" t="str">
        <f>VLOOKUP(B123,مقررات!$A$1:$F$411,2,FALSE)</f>
        <v>حشرات اقتصادية (1)</v>
      </c>
      <c r="D123" s="211">
        <f>VLOOKUP(B123,مقررات!$A$1:$F$452,3,FALSE)</f>
        <v>2</v>
      </c>
      <c r="E123" s="211">
        <f>VLOOKUP(B123,مقررات!$A$1:$F$476,4,FALSE)</f>
        <v>2</v>
      </c>
      <c r="F123" s="211">
        <f t="shared" si="4"/>
        <v>3</v>
      </c>
      <c r="G123" s="60" t="str">
        <f>VLOOKUP(B123,مقررات!$A$1:$F$409,6,FALSE)</f>
        <v>E123</v>
      </c>
      <c r="H123" s="60" t="s">
        <v>1897</v>
      </c>
      <c r="I123" s="262" t="str">
        <f>VLOOKUP(H123,'اعضاء هيئة التدريس'!$B$1:$D$300,2,FALSE)</f>
        <v>د. عادل عبدالمنصف نصار</v>
      </c>
      <c r="J123" s="73"/>
      <c r="K123" s="73" t="s">
        <v>1068</v>
      </c>
      <c r="L123" s="73"/>
      <c r="M123" s="73"/>
      <c r="N123" s="73"/>
      <c r="O123" s="73"/>
      <c r="P123" s="252"/>
      <c r="Q123" s="428"/>
      <c r="R123" s="1001"/>
      <c r="S123" s="1001"/>
      <c r="T123" s="1001"/>
      <c r="U123" s="1001"/>
      <c r="V123" s="1001"/>
      <c r="W123" s="1001"/>
      <c r="X123" s="1001"/>
      <c r="Y123" s="1001"/>
      <c r="Z123" s="1001"/>
      <c r="AA123" s="1001"/>
      <c r="AB123" s="1001"/>
      <c r="AC123" s="1001"/>
      <c r="AD123" s="1001"/>
      <c r="AE123" s="1001"/>
      <c r="AF123" s="1001"/>
      <c r="AG123" s="1001"/>
      <c r="AH123" s="1001"/>
      <c r="AI123" s="1001"/>
      <c r="AT123" s="251" t="e">
        <f>VLOOKUP(#REF!,'اعضاء هيئة التدريس'!#REF!,2,)</f>
        <v>#REF!</v>
      </c>
    </row>
    <row r="124" spans="1:46" s="272" customFormat="1" ht="15.75" hidden="1" customHeight="1">
      <c r="A124" s="367"/>
      <c r="B124" s="288" t="s">
        <v>735</v>
      </c>
      <c r="C124" s="726" t="str">
        <f>VLOOKUP(B124,مقررات!$A$1:$F$411,2,FALSE)</f>
        <v>بيئة الحشرات</v>
      </c>
      <c r="D124" s="211">
        <f>VLOOKUP(B124,مقررات!$A$1:$F$452,3,FALSE)</f>
        <v>2</v>
      </c>
      <c r="E124" s="211">
        <f>VLOOKUP(B124,مقررات!$A$1:$F$476,4,FALSE)</f>
        <v>0</v>
      </c>
      <c r="F124" s="211">
        <f t="shared" si="4"/>
        <v>2</v>
      </c>
      <c r="G124" s="60">
        <f>VLOOKUP(B124,مقررات!$A$1:$F$409,6,FALSE)</f>
        <v>0</v>
      </c>
      <c r="H124" s="60" t="s">
        <v>1881</v>
      </c>
      <c r="I124" s="262" t="str">
        <f>VLOOKUP(H124,'اعضاء هيئة التدريس'!$B$1:$D$300,2,FALSE)</f>
        <v>ا.د. محمد السيد خليل</v>
      </c>
      <c r="J124" s="73"/>
      <c r="K124" s="73"/>
      <c r="L124" s="73"/>
      <c r="M124" s="73" t="s">
        <v>1068</v>
      </c>
      <c r="N124" s="73"/>
      <c r="O124" s="73"/>
      <c r="P124" s="386"/>
      <c r="Q124" s="428"/>
      <c r="R124" s="1001"/>
      <c r="S124" s="1001"/>
      <c r="T124" s="1004"/>
      <c r="U124" s="1001"/>
      <c r="V124" s="1001"/>
      <c r="W124" s="1001"/>
      <c r="X124" s="1001"/>
      <c r="Y124" s="1001"/>
      <c r="Z124" s="1001"/>
      <c r="AA124" s="1001"/>
      <c r="AB124" s="1001"/>
      <c r="AC124" s="1001"/>
      <c r="AD124" s="1001"/>
      <c r="AE124" s="1001"/>
      <c r="AF124" s="1001"/>
      <c r="AG124" s="1001"/>
      <c r="AH124" s="1001"/>
      <c r="AI124" s="1001"/>
      <c r="AT124" s="251" t="e">
        <f>VLOOKUP(#REF!,'اعضاء هيئة التدريس'!#REF!,2,)</f>
        <v>#REF!</v>
      </c>
    </row>
    <row r="125" spans="1:46" s="272" customFormat="1" ht="15.75" hidden="1" customHeight="1">
      <c r="A125" s="328"/>
      <c r="B125" s="288" t="s">
        <v>734</v>
      </c>
      <c r="C125" s="726" t="str">
        <f>VLOOKUP(B125,مقررات!$A$1:$F$411,2,FALSE)</f>
        <v>أنسجة حشرات</v>
      </c>
      <c r="D125" s="211">
        <f>VLOOKUP(B125,مقررات!$A$1:$F$452,3,FALSE)</f>
        <v>1</v>
      </c>
      <c r="E125" s="211">
        <f>VLOOKUP(B125,مقررات!$A$1:$F$476,4,FALSE)</f>
        <v>2</v>
      </c>
      <c r="F125" s="211">
        <f t="shared" si="4"/>
        <v>2</v>
      </c>
      <c r="G125" s="60" t="str">
        <f>VLOOKUP(B125,مقررات!$A$1:$F$409,6,FALSE)</f>
        <v>E112</v>
      </c>
      <c r="H125" s="60" t="s">
        <v>1888</v>
      </c>
      <c r="I125" s="262" t="str">
        <f>VLOOKUP(H125,'اعضاء هيئة التدريس'!$B$1:$D$300,2,FALSE)</f>
        <v>د. هانم صقر</v>
      </c>
      <c r="J125" s="73"/>
      <c r="K125" s="73"/>
      <c r="L125" s="73"/>
      <c r="M125" s="73"/>
      <c r="N125" s="73"/>
      <c r="O125" s="73" t="s">
        <v>1233</v>
      </c>
      <c r="P125" s="386" t="s">
        <v>1317</v>
      </c>
      <c r="Q125" s="692"/>
      <c r="R125" s="1003"/>
      <c r="S125" s="1003"/>
      <c r="T125" s="1004"/>
      <c r="U125" s="1001"/>
      <c r="V125" s="1001"/>
      <c r="W125" s="1001"/>
      <c r="X125" s="1001"/>
      <c r="Y125" s="1001"/>
      <c r="Z125" s="1001"/>
      <c r="AA125" s="1001"/>
      <c r="AB125" s="1001"/>
      <c r="AC125" s="1001"/>
      <c r="AD125" s="1001"/>
      <c r="AE125" s="1001"/>
      <c r="AF125" s="1001"/>
      <c r="AG125" s="1001"/>
      <c r="AH125" s="1001"/>
      <c r="AI125" s="1001"/>
      <c r="AT125" s="251" t="e">
        <f>VLOOKUP(#REF!,'اعضاء هيئة التدريس'!#REF!,2,)</f>
        <v>#REF!</v>
      </c>
    </row>
    <row r="126" spans="1:46" s="272" customFormat="1" ht="15.75" hidden="1" customHeight="1">
      <c r="A126" s="328"/>
      <c r="B126" s="288" t="s">
        <v>733</v>
      </c>
      <c r="C126" s="726" t="str">
        <f>VLOOKUP(B126,مقررات!$A$1:$F$411,2,FALSE)</f>
        <v>ميكروتكنيك</v>
      </c>
      <c r="D126" s="211">
        <f>VLOOKUP(B126,مقررات!$A$1:$F$452,3,FALSE)</f>
        <v>2</v>
      </c>
      <c r="E126" s="211">
        <f>VLOOKUP(B126,مقررات!$A$1:$F$476,4,FALSE)</f>
        <v>2</v>
      </c>
      <c r="F126" s="211">
        <f t="shared" si="4"/>
        <v>3</v>
      </c>
      <c r="G126" s="60">
        <f>VLOOKUP(B126,مقررات!$A$1:$F$409,6,FALSE)</f>
        <v>0</v>
      </c>
      <c r="H126" s="60" t="s">
        <v>1873</v>
      </c>
      <c r="I126" s="262" t="str">
        <f>VLOOKUP(H126,'اعضاء هيئة التدريس'!$B$1:$D$300,2,FALSE)</f>
        <v>أ.د.عبادة ابوزكري</v>
      </c>
      <c r="J126" s="73"/>
      <c r="K126" s="73"/>
      <c r="L126" s="73"/>
      <c r="M126" s="73"/>
      <c r="N126" s="73" t="s">
        <v>1067</v>
      </c>
      <c r="O126" s="73"/>
      <c r="P126" s="386" t="s">
        <v>1317</v>
      </c>
      <c r="Q126" s="692"/>
      <c r="R126" s="1003"/>
      <c r="S126" s="1003"/>
      <c r="T126" s="1004"/>
      <c r="U126" s="1001"/>
      <c r="V126" s="1001"/>
      <c r="W126" s="1001"/>
      <c r="X126" s="1001"/>
      <c r="Y126" s="1001"/>
      <c r="Z126" s="1001"/>
      <c r="AA126" s="1001"/>
      <c r="AB126" s="1001"/>
      <c r="AC126" s="1001"/>
      <c r="AD126" s="1001"/>
      <c r="AE126" s="1001"/>
      <c r="AF126" s="1001"/>
      <c r="AG126" s="1001"/>
      <c r="AH126" s="1001"/>
      <c r="AI126" s="1001"/>
      <c r="AT126" s="251" t="e">
        <f>VLOOKUP(#REF!,'اعضاء هيئة التدريس'!#REF!,2,)</f>
        <v>#REF!</v>
      </c>
    </row>
    <row r="127" spans="1:46" s="759" customFormat="1" ht="15.75" hidden="1" customHeight="1">
      <c r="A127" s="328"/>
      <c r="B127" s="288" t="s">
        <v>744</v>
      </c>
      <c r="C127" s="726" t="str">
        <f>VLOOKUP(B127,مقررات!$A$1:$F$411,2,FALSE)</f>
        <v>سلوك حشرات</v>
      </c>
      <c r="D127" s="211">
        <f>VLOOKUP(B127,مقررات!$A$1:$F$452,3,FALSE)</f>
        <v>2</v>
      </c>
      <c r="E127" s="211">
        <v>0</v>
      </c>
      <c r="F127" s="211">
        <f t="shared" si="4"/>
        <v>2</v>
      </c>
      <c r="G127" s="60" t="str">
        <f>VLOOKUP(B127,مقررات!$A$1:$F$409,6,FALSE)</f>
        <v>-</v>
      </c>
      <c r="H127" s="60" t="s">
        <v>1897</v>
      </c>
      <c r="I127" s="262" t="str">
        <f>VLOOKUP(H127,'اعضاء هيئة التدريس'!$B$1:$D$300,2,FALSE)</f>
        <v>د. عادل عبدالمنصف نصار</v>
      </c>
      <c r="J127" s="73"/>
      <c r="K127" s="73"/>
      <c r="L127" s="73" t="s">
        <v>1072</v>
      </c>
      <c r="M127" s="73"/>
      <c r="N127" s="73"/>
      <c r="O127" s="73"/>
      <c r="P127" s="386"/>
      <c r="Q127" s="692"/>
      <c r="R127" s="1003"/>
      <c r="S127" s="1003"/>
      <c r="T127" s="1007"/>
      <c r="U127" s="1007"/>
      <c r="V127" s="1007"/>
      <c r="W127" s="1007"/>
      <c r="X127" s="1007"/>
      <c r="Y127" s="1007"/>
      <c r="Z127" s="1007"/>
      <c r="AA127" s="1007"/>
      <c r="AB127" s="1007"/>
      <c r="AC127" s="1007"/>
      <c r="AD127" s="1007"/>
      <c r="AE127" s="1007"/>
      <c r="AF127" s="1007"/>
      <c r="AG127" s="1007"/>
      <c r="AH127" s="1007"/>
      <c r="AI127" s="1007"/>
      <c r="AT127" s="260" t="e">
        <f>VLOOKUP(#REF!,'اعضاء هيئة التدريس'!#REF!,2,)</f>
        <v>#REF!</v>
      </c>
    </row>
    <row r="128" spans="1:46" s="272" customFormat="1" ht="15.75" hidden="1" customHeight="1">
      <c r="A128" s="367"/>
      <c r="B128" s="288" t="s">
        <v>737</v>
      </c>
      <c r="C128" s="726" t="str">
        <f>VLOOKUP(B128,مقررات!$A$1:$F$411,2,FALSE)</f>
        <v>فسيولوجي حشرات (1)</v>
      </c>
      <c r="D128" s="211">
        <f>VLOOKUP(B128,مقررات!$A$1:$F$452,3,FALSE)</f>
        <v>2</v>
      </c>
      <c r="E128" s="211">
        <f>VLOOKUP(B128,مقررات!$A$1:$F$476,4,FALSE)</f>
        <v>2</v>
      </c>
      <c r="F128" s="211">
        <f t="shared" si="4"/>
        <v>3</v>
      </c>
      <c r="G128" s="60" t="str">
        <f>VLOOKUP(B128,مقررات!$A$1:$F$409,6,FALSE)</f>
        <v>E112</v>
      </c>
      <c r="H128" s="60" t="s">
        <v>1875</v>
      </c>
      <c r="I128" s="262" t="str">
        <f>VLOOKUP(H128,'اعضاء هيئة التدريس'!$B$1:$D$300,2,FALSE)</f>
        <v>أ.د. طلعت عمارة</v>
      </c>
      <c r="J128" s="73"/>
      <c r="K128" s="73"/>
      <c r="L128" s="73"/>
      <c r="M128" s="73" t="s">
        <v>1067</v>
      </c>
      <c r="N128" s="73"/>
      <c r="O128" s="73"/>
      <c r="P128" s="386" t="s">
        <v>1317</v>
      </c>
      <c r="Q128" s="428"/>
      <c r="R128" s="1001"/>
      <c r="S128" s="1001"/>
      <c r="T128" s="1001"/>
      <c r="U128" s="1001"/>
      <c r="V128" s="1001"/>
      <c r="W128" s="1001"/>
      <c r="X128" s="1001"/>
      <c r="Y128" s="1001"/>
      <c r="Z128" s="1001"/>
      <c r="AA128" s="1001"/>
      <c r="AB128" s="1001"/>
      <c r="AC128" s="1001"/>
      <c r="AD128" s="1001"/>
      <c r="AE128" s="1001"/>
      <c r="AF128" s="1001"/>
      <c r="AG128" s="1001"/>
      <c r="AH128" s="1001"/>
      <c r="AI128" s="1001"/>
      <c r="AT128" s="251" t="e">
        <f>VLOOKUP(#REF!,'اعضاء هيئة التدريس'!#REF!,2,)</f>
        <v>#REF!</v>
      </c>
    </row>
    <row r="129" spans="1:46" s="272" customFormat="1" ht="15.75" hidden="1" customHeight="1">
      <c r="A129" s="367"/>
      <c r="B129" s="288" t="s">
        <v>748</v>
      </c>
      <c r="C129" s="726" t="str">
        <f>VLOOKUP(B129,مقررات!$A$1:$F$411,2,FALSE)</f>
        <v>حشرات اقتصادية (2)</v>
      </c>
      <c r="D129" s="211">
        <f>VLOOKUP(B129,مقررات!$A$1:$F$452,3,FALSE)</f>
        <v>2</v>
      </c>
      <c r="E129" s="211">
        <f>VLOOKUP(B129,مقررات!$A$1:$F$476,4,FALSE)</f>
        <v>2</v>
      </c>
      <c r="F129" s="211">
        <f t="shared" si="4"/>
        <v>3</v>
      </c>
      <c r="G129" s="60" t="str">
        <f>VLOOKUP(B129,مقررات!$A$1:$F$409,6,FALSE)</f>
        <v>E225</v>
      </c>
      <c r="H129" s="60" t="s">
        <v>1881</v>
      </c>
      <c r="I129" s="262" t="str">
        <f>VLOOKUP(H129,'اعضاء هيئة التدريس'!$B$1:$D$300,2,FALSE)</f>
        <v>ا.د. محمد السيد خليل</v>
      </c>
      <c r="J129" s="73"/>
      <c r="K129" s="73"/>
      <c r="L129" s="73"/>
      <c r="M129" s="73"/>
      <c r="N129" s="73" t="s">
        <v>1068</v>
      </c>
      <c r="O129" s="73"/>
      <c r="P129" s="386" t="s">
        <v>1317</v>
      </c>
      <c r="Q129" s="428"/>
      <c r="R129" s="1001"/>
      <c r="S129" s="1001"/>
      <c r="T129" s="1001"/>
      <c r="U129" s="1001"/>
      <c r="V129" s="1001"/>
      <c r="W129" s="1001"/>
      <c r="X129" s="1001"/>
      <c r="Y129" s="1001"/>
      <c r="Z129" s="1001"/>
      <c r="AA129" s="1001"/>
      <c r="AB129" s="1001"/>
      <c r="AC129" s="1001"/>
      <c r="AD129" s="1001"/>
      <c r="AE129" s="1001"/>
      <c r="AF129" s="1001"/>
      <c r="AG129" s="1001"/>
      <c r="AH129" s="1001"/>
      <c r="AI129" s="1001"/>
      <c r="AT129" s="251" t="e">
        <f>VLOOKUP(#REF!,'اعضاء هيئة التدريس'!#REF!,2,)</f>
        <v>#REF!</v>
      </c>
    </row>
    <row r="130" spans="1:46" s="272" customFormat="1" ht="15.75" hidden="1" customHeight="1">
      <c r="A130" s="367"/>
      <c r="B130" s="245" t="s">
        <v>984</v>
      </c>
      <c r="C130" s="726" t="str">
        <f>VLOOKUP(B130,مقررات!$A$1:$F$411,2,FALSE)</f>
        <v>تاريخ العلم</v>
      </c>
      <c r="D130" s="211">
        <f>VLOOKUP(B130,مقررات!$A$1:$F$452,3,FALSE)</f>
        <v>2</v>
      </c>
      <c r="E130" s="225"/>
      <c r="F130" s="211">
        <f t="shared" si="4"/>
        <v>2</v>
      </c>
      <c r="G130" s="60" t="str">
        <f>VLOOKUP(B130,مقررات!$A$1:$F$409,6,FALSE)</f>
        <v>ـ</v>
      </c>
      <c r="H130" s="60" t="s">
        <v>1697</v>
      </c>
      <c r="I130" s="262" t="str">
        <f>VLOOKUP(H130,'اعضاء هيئة التدريس'!$B$1:$D$300,2,FALSE)</f>
        <v>أ.د. عبدالحميد اسماعيل</v>
      </c>
      <c r="J130" s="256"/>
      <c r="K130" s="256"/>
      <c r="L130" s="256" t="s">
        <v>1070</v>
      </c>
      <c r="M130" s="256"/>
      <c r="N130" s="256"/>
      <c r="O130" s="256"/>
      <c r="P130" s="255" t="s">
        <v>1318</v>
      </c>
      <c r="Q130" s="428"/>
      <c r="R130" s="1001"/>
      <c r="S130" s="1001"/>
      <c r="T130" s="1001"/>
      <c r="U130" s="1001"/>
      <c r="V130" s="1001"/>
      <c r="W130" s="1001"/>
      <c r="X130" s="1001"/>
      <c r="Y130" s="1001"/>
      <c r="Z130" s="1001"/>
      <c r="AA130" s="1001"/>
      <c r="AB130" s="1001"/>
      <c r="AC130" s="1001"/>
      <c r="AD130" s="1001"/>
      <c r="AE130" s="1001"/>
      <c r="AF130" s="1001"/>
      <c r="AG130" s="1001"/>
      <c r="AH130" s="1001"/>
      <c r="AI130" s="1001"/>
      <c r="AT130" s="251" t="e">
        <f>VLOOKUP(#REF!,'اعضاء هيئة التدريس'!#REF!,2,)</f>
        <v>#REF!</v>
      </c>
    </row>
    <row r="131" spans="1:46" s="272" customFormat="1" ht="15.75" hidden="1" customHeight="1">
      <c r="A131" s="367"/>
      <c r="B131" s="288" t="s">
        <v>975</v>
      </c>
      <c r="C131" s="726" t="str">
        <f>VLOOKUP(B131,مقررات!$A$1:$F$411,2,FALSE)</f>
        <v>لغة أجنبية (مصطلحات) (2)</v>
      </c>
      <c r="D131" s="211">
        <f>VLOOKUP(B131,مقررات!$A$1:$F$452,3,FALSE)</f>
        <v>2</v>
      </c>
      <c r="E131" s="211">
        <f>VLOOKUP(B131,مقررات!$A$1:$F$476,4,FALSE)</f>
        <v>0</v>
      </c>
      <c r="F131" s="211">
        <f t="shared" si="4"/>
        <v>2</v>
      </c>
      <c r="G131" s="60" t="str">
        <f>VLOOKUP(B131,مقررات!$A$1:$F$409,6,FALSE)</f>
        <v>F111</v>
      </c>
      <c r="H131" s="60" t="s">
        <v>1700</v>
      </c>
      <c r="I131" s="262" t="str">
        <f>VLOOKUP(H131,'اعضاء هيئة التدريس'!$B$1:$D$300,2,FALSE)</f>
        <v>أ.د.ابراهيم الطنطاوي</v>
      </c>
      <c r="J131" s="73"/>
      <c r="K131" s="73"/>
      <c r="L131" s="73"/>
      <c r="M131" s="73"/>
      <c r="N131" s="73"/>
      <c r="O131" s="73" t="s">
        <v>1067</v>
      </c>
      <c r="P131" s="255" t="s">
        <v>89</v>
      </c>
      <c r="Q131" s="428"/>
      <c r="R131" s="1001"/>
      <c r="S131" s="1001"/>
      <c r="T131" s="1001"/>
      <c r="U131" s="1001"/>
      <c r="V131" s="1001"/>
      <c r="W131" s="1001"/>
      <c r="X131" s="1001"/>
      <c r="Y131" s="1001"/>
      <c r="Z131" s="1001"/>
      <c r="AA131" s="1001"/>
      <c r="AB131" s="1001"/>
      <c r="AC131" s="1001"/>
      <c r="AD131" s="1001"/>
      <c r="AE131" s="1001"/>
      <c r="AF131" s="1001"/>
      <c r="AG131" s="1001"/>
      <c r="AH131" s="1001"/>
      <c r="AI131" s="1001"/>
      <c r="AT131" s="251" t="e">
        <f>VLOOKUP(#REF!,'اعضاء هيئة التدريس'!#REF!,2,)</f>
        <v>#REF!</v>
      </c>
    </row>
    <row r="132" spans="1:46" s="272" customFormat="1" ht="15.75" hidden="1" customHeight="1">
      <c r="A132" s="367"/>
      <c r="B132" s="288" t="s">
        <v>975</v>
      </c>
      <c r="C132" s="726" t="str">
        <f>VLOOKUP(B132,مقررات!$A$1:$F$411,2,FALSE)</f>
        <v>لغة أجنبية (مصطلحات) (2)</v>
      </c>
      <c r="D132" s="211">
        <f>VLOOKUP(B132,مقررات!$A$1:$F$452,3,FALSE)</f>
        <v>2</v>
      </c>
      <c r="E132" s="211">
        <f>VLOOKUP(B132,مقررات!$A$1:$F$476,4,FALSE)</f>
        <v>0</v>
      </c>
      <c r="F132" s="211">
        <f t="shared" si="4"/>
        <v>2</v>
      </c>
      <c r="G132" s="60" t="str">
        <f>VLOOKUP(B132,مقررات!$A$1:$F$409,6,FALSE)</f>
        <v>F111</v>
      </c>
      <c r="H132" s="60" t="s">
        <v>1873</v>
      </c>
      <c r="I132" s="262" t="str">
        <f>VLOOKUP(H132,'اعضاء هيئة التدريس'!$B$1:$D$300,2,FALSE)</f>
        <v>أ.د.عبادة ابوزكري</v>
      </c>
      <c r="J132" s="73"/>
      <c r="K132" s="73"/>
      <c r="L132" s="73"/>
      <c r="M132" s="73"/>
      <c r="N132" s="73"/>
      <c r="O132" s="73" t="s">
        <v>1067</v>
      </c>
      <c r="P132" s="255" t="s">
        <v>89</v>
      </c>
      <c r="Q132" s="428"/>
      <c r="R132" s="1001"/>
      <c r="S132" s="1001"/>
      <c r="T132" s="1001"/>
      <c r="U132" s="1001"/>
      <c r="V132" s="1001"/>
      <c r="W132" s="1001"/>
      <c r="X132" s="1001"/>
      <c r="Y132" s="1001"/>
      <c r="Z132" s="1001"/>
      <c r="AA132" s="1001"/>
      <c r="AB132" s="1001"/>
      <c r="AC132" s="1001"/>
      <c r="AD132" s="1001"/>
      <c r="AE132" s="1001"/>
      <c r="AF132" s="1001"/>
      <c r="AG132" s="1001"/>
      <c r="AH132" s="1001"/>
      <c r="AI132" s="1001"/>
      <c r="AT132" s="251" t="e">
        <f>VLOOKUP(#REF!,'اعضاء هيئة التدريس'!#REF!,2,)</f>
        <v>#REF!</v>
      </c>
    </row>
    <row r="133" spans="1:46" s="272" customFormat="1" ht="15.75" hidden="1" customHeight="1">
      <c r="A133" s="328"/>
      <c r="B133" s="288" t="s">
        <v>979</v>
      </c>
      <c r="C133" s="726" t="str">
        <f>VLOOKUP(B133,مقررات!$A$1:$F$411,2,FALSE)</f>
        <v>دراسات إسلامية</v>
      </c>
      <c r="D133" s="211">
        <f>VLOOKUP(B133,مقررات!$A$1:$F$452,3,FALSE)</f>
        <v>2</v>
      </c>
      <c r="E133" s="211">
        <f>VLOOKUP(B133,مقررات!$A$1:$F$476,4,FALSE)</f>
        <v>0</v>
      </c>
      <c r="F133" s="211">
        <f t="shared" si="4"/>
        <v>2</v>
      </c>
      <c r="G133" s="60" t="str">
        <f>VLOOKUP(B133,مقررات!$A$1:$F$409,6,FALSE)</f>
        <v>ـ</v>
      </c>
      <c r="H133" s="60" t="s">
        <v>1966</v>
      </c>
      <c r="I133" s="262" t="str">
        <f>VLOOKUP(H133,'اعضاء هيئة التدريس'!$B$1:$D$300,2,FALSE)</f>
        <v>أ.د / عبدالمنعم سلطان</v>
      </c>
      <c r="J133" s="73" t="s">
        <v>1072</v>
      </c>
      <c r="K133" s="73"/>
      <c r="L133" s="73"/>
      <c r="M133" s="73"/>
      <c r="N133" s="73"/>
      <c r="O133" s="73"/>
      <c r="P133" s="255" t="s">
        <v>89</v>
      </c>
      <c r="Q133" s="692"/>
      <c r="R133" s="1003"/>
      <c r="S133" s="1003"/>
      <c r="T133" s="1001"/>
      <c r="U133" s="1001"/>
      <c r="V133" s="1001"/>
      <c r="W133" s="1001"/>
      <c r="X133" s="1001"/>
      <c r="Y133" s="1001"/>
      <c r="Z133" s="1001"/>
      <c r="AA133" s="1001"/>
      <c r="AB133" s="1001"/>
      <c r="AC133" s="1001"/>
      <c r="AD133" s="1001"/>
      <c r="AE133" s="1001"/>
      <c r="AF133" s="1001"/>
      <c r="AG133" s="1001"/>
      <c r="AH133" s="1001"/>
      <c r="AI133" s="1001"/>
      <c r="AT133" s="251" t="e">
        <f>VLOOKUP(#REF!,'اعضاء هيئة التدريس'!#REF!,2,)</f>
        <v>#REF!</v>
      </c>
    </row>
    <row r="134" spans="1:46" s="272" customFormat="1" ht="15.75" hidden="1" customHeight="1">
      <c r="A134" s="367"/>
      <c r="B134" s="288" t="s">
        <v>981</v>
      </c>
      <c r="C134" s="726" t="str">
        <f>VLOOKUP(B134,مقررات!$A$1:$F$411,2,FALSE)</f>
        <v>تصوير ضوئي وميكروفيلم</v>
      </c>
      <c r="D134" s="211">
        <f>VLOOKUP(B134,مقررات!$A$1:$F$452,3,FALSE)</f>
        <v>2</v>
      </c>
      <c r="E134" s="211">
        <f>VLOOKUP(B134,مقررات!$A$1:$F$476,4,FALSE)</f>
        <v>0</v>
      </c>
      <c r="F134" s="211">
        <f t="shared" si="4"/>
        <v>2</v>
      </c>
      <c r="G134" s="60" t="str">
        <f>VLOOKUP(B134,مقررات!$A$1:$F$409,6,FALSE)</f>
        <v>ـ</v>
      </c>
      <c r="H134" s="60" t="s">
        <v>1650</v>
      </c>
      <c r="I134" s="262" t="str">
        <f>VLOOKUP(H134,'اعضاء هيئة التدريس'!$B$1:$D$300,2,FALSE)</f>
        <v>د/ ياسر رماح</v>
      </c>
      <c r="J134" s="250"/>
      <c r="K134" s="250" t="s">
        <v>1070</v>
      </c>
      <c r="L134" s="250"/>
      <c r="M134" s="250"/>
      <c r="N134" s="250"/>
      <c r="O134" s="250"/>
      <c r="P134" s="386" t="s">
        <v>1326</v>
      </c>
      <c r="Q134" s="428"/>
      <c r="R134" s="1001"/>
      <c r="S134" s="1001"/>
      <c r="T134" s="1001"/>
      <c r="U134" s="1001"/>
      <c r="V134" s="1001"/>
      <c r="W134" s="1001"/>
      <c r="X134" s="1001"/>
      <c r="Y134" s="1001"/>
      <c r="Z134" s="1001"/>
      <c r="AA134" s="1001"/>
      <c r="AB134" s="1001"/>
      <c r="AC134" s="1001"/>
      <c r="AD134" s="1001"/>
      <c r="AE134" s="1001"/>
      <c r="AF134" s="1001"/>
      <c r="AG134" s="1001"/>
      <c r="AH134" s="1001"/>
      <c r="AI134" s="1001"/>
      <c r="AT134" s="251" t="e">
        <f>VLOOKUP(#REF!,'اعضاء هيئة التدريس'!#REF!,2,)</f>
        <v>#REF!</v>
      </c>
    </row>
    <row r="135" spans="1:46" s="272" customFormat="1" ht="15.75" hidden="1" customHeight="1">
      <c r="A135" s="367"/>
      <c r="B135" s="288" t="s">
        <v>977</v>
      </c>
      <c r="C135" s="726" t="str">
        <f>VLOOKUP(B135,مقررات!$A$1:$F$411,2,FALSE)</f>
        <v xml:space="preserve">دراسات بيئية </v>
      </c>
      <c r="D135" s="211">
        <f>VLOOKUP(B135,مقررات!$A$1:$F$452,3,FALSE)</f>
        <v>2</v>
      </c>
      <c r="E135" s="211">
        <f>VLOOKUP(B135,مقررات!$A$1:$F$476,4,FALSE)</f>
        <v>0</v>
      </c>
      <c r="F135" s="211">
        <f t="shared" si="4"/>
        <v>2</v>
      </c>
      <c r="G135" s="60" t="str">
        <f>VLOOKUP(B135,مقررات!$A$1:$F$409,6,FALSE)</f>
        <v>ـ</v>
      </c>
      <c r="H135" s="60" t="s">
        <v>1869</v>
      </c>
      <c r="I135" s="262" t="str">
        <f>VLOOKUP(H135,'اعضاء هيئة التدريس'!$B$1:$D$300,2,FALSE)</f>
        <v>أ.د. علاء النعناعي</v>
      </c>
      <c r="J135" s="73"/>
      <c r="K135" s="73"/>
      <c r="L135" s="73"/>
      <c r="M135" s="73"/>
      <c r="N135" s="73" t="s">
        <v>1072</v>
      </c>
      <c r="O135" s="73"/>
      <c r="P135" s="386" t="s">
        <v>1323</v>
      </c>
      <c r="Q135" s="428"/>
      <c r="R135" s="1001"/>
      <c r="S135" s="1001"/>
      <c r="T135" s="1001"/>
      <c r="U135" s="1001"/>
      <c r="V135" s="1001"/>
      <c r="W135" s="1001"/>
      <c r="X135" s="1001"/>
      <c r="Y135" s="1001"/>
      <c r="Z135" s="1001"/>
      <c r="AA135" s="1001"/>
      <c r="AB135" s="1001"/>
      <c r="AC135" s="1001"/>
      <c r="AD135" s="1001"/>
      <c r="AE135" s="1001"/>
      <c r="AF135" s="1001"/>
      <c r="AG135" s="1001"/>
      <c r="AH135" s="1001"/>
      <c r="AI135" s="1001"/>
      <c r="AT135" s="251" t="e">
        <f>VLOOKUP(#REF!,'اعضاء هيئة التدريس'!#REF!,2,)</f>
        <v>#REF!</v>
      </c>
    </row>
    <row r="136" spans="1:46" s="272" customFormat="1" ht="15.75" hidden="1">
      <c r="A136" s="328"/>
      <c r="B136" s="288" t="s">
        <v>88</v>
      </c>
      <c r="C136" s="726" t="str">
        <f>VLOOKUP(B136,مقررات!$A$1:$F$411,2,FALSE)</f>
        <v>مصريات واثأر</v>
      </c>
      <c r="D136" s="211">
        <f>VLOOKUP(B136,مقررات!$A$1:$F$452,3,FALSE)</f>
        <v>2</v>
      </c>
      <c r="E136" s="211">
        <f>VLOOKUP(B136,مقررات!$A$1:$F$476,4,FALSE)</f>
        <v>0</v>
      </c>
      <c r="F136" s="211">
        <f t="shared" si="4"/>
        <v>2</v>
      </c>
      <c r="G136" s="60" t="str">
        <f>VLOOKUP(B136,مقررات!$A$1:$F$409,6,FALSE)</f>
        <v>ـ</v>
      </c>
      <c r="H136" s="60" t="s">
        <v>1481</v>
      </c>
      <c r="I136" s="262" t="str">
        <f>VLOOKUP(H136,'اعضاء هيئة التدريس'!$B$1:$D$300,2,FALSE)</f>
        <v>أ.د. هاني احمد مصطفى</v>
      </c>
      <c r="J136" s="73"/>
      <c r="K136" s="73"/>
      <c r="L136" s="73"/>
      <c r="M136" s="73"/>
      <c r="N136" s="73"/>
      <c r="O136" s="73" t="s">
        <v>1072</v>
      </c>
      <c r="P136" s="386" t="s">
        <v>1315</v>
      </c>
      <c r="Q136" s="692"/>
      <c r="R136" s="1004"/>
      <c r="S136" s="1004"/>
      <c r="T136" s="1001"/>
      <c r="U136" s="1001"/>
      <c r="V136" s="1001"/>
      <c r="W136" s="1001"/>
      <c r="X136" s="1001"/>
      <c r="Y136" s="1001"/>
      <c r="Z136" s="1001"/>
      <c r="AA136" s="1001"/>
      <c r="AB136" s="1001"/>
      <c r="AC136" s="1001"/>
      <c r="AD136" s="1001"/>
      <c r="AE136" s="1001"/>
      <c r="AF136" s="1001"/>
      <c r="AG136" s="1001"/>
      <c r="AH136" s="1001"/>
      <c r="AI136" s="1001"/>
      <c r="AT136" s="251" t="e">
        <f>VLOOKUP(#REF!,'اعضاء هيئة التدريس'!#REF!,2,)</f>
        <v>#REF!</v>
      </c>
    </row>
    <row r="137" spans="1:46" s="272" customFormat="1" ht="15.75" hidden="1" customHeight="1">
      <c r="A137" s="328"/>
      <c r="B137" s="288" t="s">
        <v>88</v>
      </c>
      <c r="C137" s="726" t="str">
        <f>VLOOKUP(B137,مقررات!$A$1:$F$411,2,FALSE)</f>
        <v>مصريات واثأر</v>
      </c>
      <c r="D137" s="211">
        <f>VLOOKUP(B137,مقررات!$A$1:$F$452,3,FALSE)</f>
        <v>2</v>
      </c>
      <c r="E137" s="211">
        <f>VLOOKUP(B137,مقررات!$A$1:$F$476,4,FALSE)</f>
        <v>0</v>
      </c>
      <c r="F137" s="211">
        <f t="shared" si="4"/>
        <v>2</v>
      </c>
      <c r="G137" s="60" t="str">
        <f>VLOOKUP(B137,مقررات!$A$1:$F$409,6,FALSE)</f>
        <v>ـ</v>
      </c>
      <c r="H137" s="60" t="s">
        <v>1468</v>
      </c>
      <c r="I137" s="262" t="str">
        <f>VLOOKUP(H137,'اعضاء هيئة التدريس'!$B$1:$D$300,2,FALSE)</f>
        <v>أ.د. جمال عيسوي قمح</v>
      </c>
      <c r="J137" s="73"/>
      <c r="K137" s="73"/>
      <c r="L137" s="73"/>
      <c r="M137" s="73"/>
      <c r="N137" s="73"/>
      <c r="O137" s="73" t="s">
        <v>1072</v>
      </c>
      <c r="P137" s="386" t="s">
        <v>1315</v>
      </c>
      <c r="Q137" s="692"/>
      <c r="R137" s="1004"/>
      <c r="S137" s="1004"/>
      <c r="T137" s="1001"/>
      <c r="U137" s="1001"/>
      <c r="V137" s="1001"/>
      <c r="W137" s="1001"/>
      <c r="X137" s="1001"/>
      <c r="Y137" s="1001"/>
      <c r="Z137" s="1001"/>
      <c r="AA137" s="1001"/>
      <c r="AB137" s="1001"/>
      <c r="AC137" s="1001"/>
      <c r="AD137" s="1001"/>
      <c r="AE137" s="1001"/>
      <c r="AF137" s="1001"/>
      <c r="AG137" s="1001"/>
      <c r="AH137" s="1001"/>
      <c r="AI137" s="1001"/>
      <c r="AT137" s="251" t="e">
        <f>VLOOKUP(#REF!,'اعضاء هيئة التدريس'!#REF!,2,)</f>
        <v>#REF!</v>
      </c>
    </row>
    <row r="138" spans="1:46" s="272" customFormat="1" ht="15.75" hidden="1" customHeight="1">
      <c r="A138" s="328">
        <v>1</v>
      </c>
      <c r="B138" s="288" t="s">
        <v>78</v>
      </c>
      <c r="C138" s="726" t="str">
        <f>VLOOKUP(B138,مقررات!$A$1:$F$411,2,FALSE)</f>
        <v>بحث ومقال</v>
      </c>
      <c r="D138" s="211">
        <f>VLOOKUP(B138,مقررات!$A$1:$F$452,3,FALSE)</f>
        <v>2</v>
      </c>
      <c r="E138" s="211">
        <f>VLOOKUP(B138,مقررات!$A$1:$F$476,4,FALSE)</f>
        <v>0</v>
      </c>
      <c r="F138" s="211">
        <f t="shared" si="4"/>
        <v>2</v>
      </c>
      <c r="G138" s="60" t="str">
        <f>VLOOKUP(B138,مقررات!$A$1:$F$409,6,FALSE)</f>
        <v>G441</v>
      </c>
      <c r="H138" s="60"/>
      <c r="I138" s="964" t="e">
        <f>VLOOKUP(H138,'اعضاء هيئة التدريس'!$B$1:$D$300,2,FALSE)</f>
        <v>#N/A</v>
      </c>
      <c r="J138" s="73"/>
      <c r="K138" s="73"/>
      <c r="L138" s="73"/>
      <c r="M138" s="73"/>
      <c r="N138" s="73"/>
      <c r="O138" s="73"/>
      <c r="P138" s="1046"/>
      <c r="Q138" s="692"/>
      <c r="R138" s="1003"/>
      <c r="S138" s="1003"/>
      <c r="T138" s="1001"/>
      <c r="U138" s="1001"/>
      <c r="V138" s="1001"/>
      <c r="W138" s="1001"/>
      <c r="X138" s="1001"/>
      <c r="Y138" s="1001"/>
      <c r="Z138" s="1001"/>
      <c r="AA138" s="1001"/>
      <c r="AB138" s="1001"/>
      <c r="AC138" s="1001"/>
      <c r="AD138" s="1001"/>
      <c r="AE138" s="1001"/>
      <c r="AF138" s="1001"/>
      <c r="AG138" s="1001"/>
      <c r="AH138" s="1001"/>
      <c r="AI138" s="1001"/>
      <c r="AT138" s="251" t="e">
        <f>VLOOKUP(#REF!,'اعضاء هيئة التدريس'!#REF!,2,)</f>
        <v>#REF!</v>
      </c>
    </row>
    <row r="139" spans="1:46" s="272" customFormat="1" ht="15.75" hidden="1" customHeight="1">
      <c r="A139" s="328">
        <v>3</v>
      </c>
      <c r="B139" s="288" t="s">
        <v>40</v>
      </c>
      <c r="C139" s="726" t="str">
        <f>VLOOKUP(B139,مقررات!$A$1:$F$411,2,FALSE)</f>
        <v>علم المعادن</v>
      </c>
      <c r="D139" s="211">
        <f>VLOOKUP(B139,مقررات!$A$1:$F$452,3,FALSE)</f>
        <v>1.5</v>
      </c>
      <c r="E139" s="211">
        <f>VLOOKUP(B139,مقررات!$A$1:$F$476,4,FALSE)</f>
        <v>3</v>
      </c>
      <c r="F139" s="211">
        <f t="shared" si="4"/>
        <v>3</v>
      </c>
      <c r="G139" s="60" t="str">
        <f>VLOOKUP(B139,مقررات!$A$1:$F$409,6,FALSE)</f>
        <v>G111</v>
      </c>
      <c r="H139" s="60" t="s">
        <v>1484</v>
      </c>
      <c r="I139" s="262" t="str">
        <f>VLOOKUP(H139,'اعضاء هيئة التدريس'!$B$1:$D$300,2,FALSE)</f>
        <v>د.نادية محمد السعيد</v>
      </c>
      <c r="J139" s="73"/>
      <c r="K139" s="73" t="s">
        <v>1306</v>
      </c>
      <c r="L139" s="73"/>
      <c r="M139" s="73"/>
      <c r="N139" s="73"/>
      <c r="O139" s="73"/>
      <c r="P139" s="386" t="s">
        <v>1315</v>
      </c>
      <c r="Q139" s="692"/>
      <c r="R139" s="1003"/>
      <c r="S139" s="1003"/>
      <c r="T139" s="1001"/>
      <c r="U139" s="1001"/>
      <c r="V139" s="1001"/>
      <c r="W139" s="1001"/>
      <c r="X139" s="1001"/>
      <c r="Y139" s="1001"/>
      <c r="Z139" s="1001"/>
      <c r="AA139" s="1001"/>
      <c r="AB139" s="1001"/>
      <c r="AC139" s="1001"/>
      <c r="AD139" s="1001"/>
      <c r="AE139" s="1001"/>
      <c r="AF139" s="1001"/>
      <c r="AG139" s="1001"/>
      <c r="AH139" s="1001"/>
      <c r="AI139" s="1001"/>
      <c r="AT139" s="251" t="e">
        <f>VLOOKUP(#REF!,'اعضاء هيئة التدريس'!#REF!,2,)</f>
        <v>#REF!</v>
      </c>
    </row>
    <row r="140" spans="1:46" s="272" customFormat="1" ht="15.75" hidden="1" customHeight="1">
      <c r="A140" s="328">
        <v>4</v>
      </c>
      <c r="B140" s="288" t="s">
        <v>35</v>
      </c>
      <c r="C140" s="726" t="str">
        <f>VLOOKUP(B140,مقررات!$A$1:$F$411,2,FALSE)</f>
        <v>جيولوجيا تاريخية</v>
      </c>
      <c r="D140" s="211">
        <f>VLOOKUP(B140,مقررات!$A$1:$F$452,3,FALSE)</f>
        <v>1.5</v>
      </c>
      <c r="E140" s="211">
        <f>VLOOKUP(B140,مقررات!$A$1:$F$476,4,FALSE)</f>
        <v>3</v>
      </c>
      <c r="F140" s="211">
        <f t="shared" si="4"/>
        <v>3</v>
      </c>
      <c r="G140" s="60" t="str">
        <f>VLOOKUP(B140,مقررات!$A$1:$F$409,6,FALSE)</f>
        <v>ـــ</v>
      </c>
      <c r="H140" s="60" t="s">
        <v>1477</v>
      </c>
      <c r="I140" s="262" t="str">
        <f>VLOOKUP(H140,'اعضاء هيئة التدريس'!$B$1:$D$300,2,FALSE)</f>
        <v>أ.د. حسني الدسوقي سليمان</v>
      </c>
      <c r="J140" s="73"/>
      <c r="K140" s="73"/>
      <c r="L140" s="73"/>
      <c r="M140" s="73"/>
      <c r="N140" s="73" t="s">
        <v>1261</v>
      </c>
      <c r="O140" s="73"/>
      <c r="P140" s="386" t="s">
        <v>1321</v>
      </c>
      <c r="Q140" s="428"/>
      <c r="R140" s="1001"/>
      <c r="S140" s="1001"/>
      <c r="T140" s="1001"/>
      <c r="U140" s="1001"/>
      <c r="V140" s="1001"/>
      <c r="W140" s="1001"/>
      <c r="X140" s="1001"/>
      <c r="Y140" s="1001"/>
      <c r="Z140" s="1001"/>
      <c r="AA140" s="1001"/>
      <c r="AB140" s="1001"/>
      <c r="AC140" s="1001"/>
      <c r="AD140" s="1001"/>
      <c r="AE140" s="1001"/>
      <c r="AF140" s="1001"/>
      <c r="AG140" s="1001"/>
      <c r="AH140" s="1001"/>
      <c r="AI140" s="1001"/>
      <c r="AT140" s="251" t="e">
        <f>VLOOKUP(#REF!,'اعضاء هيئة التدريس'!#REF!,2,)</f>
        <v>#REF!</v>
      </c>
    </row>
    <row r="141" spans="1:46" s="272" customFormat="1" ht="15.75" hidden="1" customHeight="1">
      <c r="A141" s="328">
        <v>7</v>
      </c>
      <c r="B141" s="288" t="s">
        <v>53</v>
      </c>
      <c r="C141" s="726" t="str">
        <f>VLOOKUP(B141,مقررات!$A$1:$F$411,2,FALSE)</f>
        <v>بصريات المعادن</v>
      </c>
      <c r="D141" s="211">
        <f>VLOOKUP(B141,مقررات!$A$1:$F$452,3,FALSE)</f>
        <v>1.5</v>
      </c>
      <c r="E141" s="211">
        <f>VLOOKUP(B141,مقررات!$A$1:$F$476,4,FALSE)</f>
        <v>3</v>
      </c>
      <c r="F141" s="211">
        <f t="shared" si="4"/>
        <v>3</v>
      </c>
      <c r="G141" s="60" t="str">
        <f>VLOOKUP(B141,مقررات!$A$1:$F$409,6,FALSE)</f>
        <v>G112</v>
      </c>
      <c r="H141" s="60" t="s">
        <v>1473</v>
      </c>
      <c r="I141" s="262" t="str">
        <f>VLOOKUP(H141,'اعضاء هيئة التدريس'!$B$1:$D$300,2,FALSE)</f>
        <v>أ.د.احمد محمد بشادي</v>
      </c>
      <c r="J141" s="73"/>
      <c r="K141" s="73"/>
      <c r="L141" s="73"/>
      <c r="M141" s="73"/>
      <c r="N141" s="73" t="s">
        <v>1306</v>
      </c>
      <c r="O141" s="73"/>
      <c r="P141" s="386" t="s">
        <v>1321</v>
      </c>
      <c r="Q141" s="428"/>
      <c r="R141" s="1001"/>
      <c r="S141" s="1001"/>
      <c r="T141" s="1001"/>
      <c r="U141" s="1001"/>
      <c r="V141" s="1001"/>
      <c r="W141" s="1001"/>
      <c r="X141" s="1001"/>
      <c r="Y141" s="1001"/>
      <c r="Z141" s="1001"/>
      <c r="AA141" s="1001"/>
      <c r="AB141" s="1001"/>
      <c r="AC141" s="1001"/>
      <c r="AD141" s="1001"/>
      <c r="AE141" s="1001"/>
      <c r="AF141" s="1001"/>
      <c r="AG141" s="1001"/>
      <c r="AH141" s="1001"/>
      <c r="AI141" s="1001"/>
      <c r="AT141" s="251" t="e">
        <f>VLOOKUP(#REF!,'اعضاء هيئة التدريس'!#REF!,2,)</f>
        <v>#REF!</v>
      </c>
    </row>
    <row r="142" spans="1:46" ht="15.75" hidden="1" customHeight="1">
      <c r="A142" s="328">
        <v>8</v>
      </c>
      <c r="B142" s="288" t="s">
        <v>52</v>
      </c>
      <c r="C142" s="726" t="str">
        <f>VLOOKUP(B142,مقررات!$A$1:$F$411,2,FALSE)</f>
        <v>معادن مكونة للصخور</v>
      </c>
      <c r="D142" s="211">
        <f>VLOOKUP(B142,مقررات!$A$1:$F$452,3,FALSE)</f>
        <v>1.5</v>
      </c>
      <c r="E142" s="211">
        <f>VLOOKUP(B142,مقررات!$A$1:$F$476,4,FALSE)</f>
        <v>3</v>
      </c>
      <c r="F142" s="211">
        <f t="shared" si="4"/>
        <v>3</v>
      </c>
      <c r="G142" s="60" t="str">
        <f>VLOOKUP(B142,مقررات!$A$1:$F$409,6,FALSE)</f>
        <v>G211</v>
      </c>
      <c r="H142" s="60" t="s">
        <v>1473</v>
      </c>
      <c r="I142" s="262" t="str">
        <f>VLOOKUP(H142,'اعضاء هيئة التدريس'!$B$1:$D$300,2,FALSE)</f>
        <v>أ.د.احمد محمد بشادي</v>
      </c>
      <c r="J142" s="73"/>
      <c r="K142" s="73"/>
      <c r="L142" s="73"/>
      <c r="M142" s="73"/>
      <c r="N142" s="73" t="s">
        <v>2017</v>
      </c>
      <c r="O142" s="73"/>
      <c r="P142" s="386" t="s">
        <v>1321</v>
      </c>
      <c r="Q142" s="692"/>
      <c r="R142" s="1003"/>
      <c r="S142" s="1003"/>
      <c r="AT142" s="251" t="e">
        <f>VLOOKUP(#REF!,'اعضاء هيئة التدريس'!#REF!,2,)</f>
        <v>#REF!</v>
      </c>
    </row>
    <row r="143" spans="1:46" s="272" customFormat="1" ht="15.75" hidden="1" customHeight="1">
      <c r="A143" s="328">
        <v>9</v>
      </c>
      <c r="B143" s="288" t="s">
        <v>42</v>
      </c>
      <c r="C143" s="726" t="str">
        <f>VLOOKUP(B143,مقررات!$A$1:$F$411,2,FALSE)</f>
        <v>علم الأحافير</v>
      </c>
      <c r="D143" s="211">
        <f>VLOOKUP(B143,مقررات!$A$1:$F$452,3,FALSE)</f>
        <v>1.5</v>
      </c>
      <c r="E143" s="211">
        <f>VLOOKUP(B143,مقررات!$A$1:$F$476,4,FALSE)</f>
        <v>3</v>
      </c>
      <c r="F143" s="211">
        <f t="shared" si="4"/>
        <v>3</v>
      </c>
      <c r="G143" s="60" t="str">
        <f>VLOOKUP(B143,مقررات!$A$1:$F$409,6,FALSE)</f>
        <v>G121</v>
      </c>
      <c r="H143" s="60" t="s">
        <v>1475</v>
      </c>
      <c r="I143" s="262" t="str">
        <f>VLOOKUP(H143,'اعضاء هيئة التدريس'!$B$1:$D$300,2,FALSE)</f>
        <v>ا.د/عرابي حسين عرابي</v>
      </c>
      <c r="J143" s="73"/>
      <c r="K143" s="73"/>
      <c r="L143" s="73"/>
      <c r="M143" s="73"/>
      <c r="N143" s="73" t="s">
        <v>1303</v>
      </c>
      <c r="O143" s="73"/>
      <c r="P143" s="386"/>
      <c r="Q143" s="428"/>
      <c r="R143" s="1001"/>
      <c r="S143" s="1001"/>
      <c r="T143" s="1001"/>
      <c r="U143" s="1001"/>
      <c r="V143" s="1001"/>
      <c r="W143" s="1001"/>
      <c r="X143" s="1001"/>
      <c r="Y143" s="1001"/>
      <c r="Z143" s="1001"/>
      <c r="AA143" s="1001"/>
      <c r="AB143" s="1001"/>
      <c r="AC143" s="1001"/>
      <c r="AD143" s="1001"/>
      <c r="AE143" s="1001"/>
      <c r="AF143" s="1001"/>
      <c r="AG143" s="1001"/>
      <c r="AH143" s="1001"/>
      <c r="AI143" s="1001"/>
      <c r="AT143" s="251" t="e">
        <f>VLOOKUP(#REF!,'اعضاء هيئة التدريس'!#REF!,2,)</f>
        <v>#REF!</v>
      </c>
    </row>
    <row r="144" spans="1:46" s="285" customFormat="1" ht="15.75" hidden="1" customHeight="1">
      <c r="A144" s="328">
        <v>10</v>
      </c>
      <c r="B144" s="288" t="s">
        <v>46</v>
      </c>
      <c r="C144" s="726" t="str">
        <f>VLOOKUP(B144,مقررات!$A$1:$F$411,2,FALSE)</f>
        <v>علم الصخور</v>
      </c>
      <c r="D144" s="211">
        <f>VLOOKUP(B144,مقررات!$A$1:$F$452,3,FALSE)</f>
        <v>1.5</v>
      </c>
      <c r="E144" s="211">
        <f>VLOOKUP(B144,مقررات!$A$1:$F$476,4,FALSE)</f>
        <v>3</v>
      </c>
      <c r="F144" s="211">
        <f t="shared" ref="F144:F175" si="5">D144+0.5*E144</f>
        <v>3</v>
      </c>
      <c r="G144" s="60" t="str">
        <f>VLOOKUP(B144,مقررات!$A$1:$F$409,6,FALSE)</f>
        <v>G214-G112</v>
      </c>
      <c r="H144" s="60" t="s">
        <v>1466</v>
      </c>
      <c r="I144" s="262" t="str">
        <f>VLOOKUP(H144,'اعضاء هيئة التدريس'!$B$1:$D$300,2,FALSE)</f>
        <v>أ.د.حمدلله عبدالجواد ونس</v>
      </c>
      <c r="J144" s="73"/>
      <c r="K144" s="73"/>
      <c r="L144" s="73"/>
      <c r="M144" s="73" t="s">
        <v>1261</v>
      </c>
      <c r="N144" s="73"/>
      <c r="O144" s="73"/>
      <c r="P144" s="386" t="s">
        <v>1315</v>
      </c>
      <c r="Q144" s="692"/>
      <c r="R144" s="1003"/>
      <c r="S144" s="1003"/>
      <c r="T144" s="1001"/>
      <c r="U144" s="1004"/>
      <c r="V144" s="1004"/>
      <c r="W144" s="1004"/>
      <c r="X144" s="1004"/>
      <c r="Y144" s="1004"/>
      <c r="Z144" s="1004"/>
      <c r="AA144" s="1004"/>
      <c r="AB144" s="1004"/>
      <c r="AC144" s="1004"/>
      <c r="AD144" s="1004"/>
      <c r="AE144" s="1004"/>
      <c r="AF144" s="1004"/>
      <c r="AG144" s="1004"/>
      <c r="AH144" s="1004"/>
      <c r="AI144" s="1004"/>
      <c r="AT144" s="251" t="e">
        <f>VLOOKUP(#REF!,'اعضاء هيئة التدريس'!#REF!,2,)</f>
        <v>#REF!</v>
      </c>
    </row>
    <row r="145" spans="1:46" s="285" customFormat="1" ht="15.75" hidden="1" customHeight="1">
      <c r="A145" s="328">
        <v>11</v>
      </c>
      <c r="B145" s="288" t="s">
        <v>46</v>
      </c>
      <c r="C145" s="726" t="str">
        <f>VLOOKUP(B145,مقررات!$A$1:$F$411,2,FALSE)</f>
        <v>علم الصخور</v>
      </c>
      <c r="D145" s="211">
        <f>VLOOKUP(B145,مقررات!$A$1:$F$452,3,FALSE)</f>
        <v>1.5</v>
      </c>
      <c r="E145" s="211">
        <f>VLOOKUP(B145,مقررات!$A$1:$F$476,4,FALSE)</f>
        <v>3</v>
      </c>
      <c r="F145" s="211">
        <f t="shared" si="5"/>
        <v>3</v>
      </c>
      <c r="G145" s="60" t="str">
        <f>VLOOKUP(B145,مقررات!$A$1:$F$409,6,FALSE)</f>
        <v>G214-G112</v>
      </c>
      <c r="H145" s="60" t="s">
        <v>1471</v>
      </c>
      <c r="I145" s="262" t="str">
        <f>VLOOKUP(H145,'اعضاء هيئة التدريس'!$B$1:$D$300,2,FALSE)</f>
        <v>أ.د. ابراهيم محمد خلف</v>
      </c>
      <c r="J145" s="73"/>
      <c r="K145" s="73"/>
      <c r="L145" s="73"/>
      <c r="M145" s="73" t="s">
        <v>1261</v>
      </c>
      <c r="N145" s="73"/>
      <c r="O145" s="73"/>
      <c r="P145" s="386" t="s">
        <v>1315</v>
      </c>
      <c r="Q145" s="692"/>
      <c r="R145" s="1003"/>
      <c r="S145" s="1003"/>
      <c r="T145" s="1001"/>
      <c r="U145" s="1004"/>
      <c r="V145" s="1004"/>
      <c r="W145" s="1004"/>
      <c r="X145" s="1004"/>
      <c r="Y145" s="1004"/>
      <c r="Z145" s="1004"/>
      <c r="AA145" s="1004"/>
      <c r="AB145" s="1004"/>
      <c r="AC145" s="1004"/>
      <c r="AD145" s="1004"/>
      <c r="AE145" s="1004"/>
      <c r="AF145" s="1004"/>
      <c r="AG145" s="1004"/>
      <c r="AH145" s="1004"/>
      <c r="AI145" s="1004"/>
      <c r="AT145" s="251" t="e">
        <f>VLOOKUP(#REF!,'اعضاء هيئة التدريس'!#REF!,2,)</f>
        <v>#REF!</v>
      </c>
    </row>
    <row r="146" spans="1:46" s="156" customFormat="1" ht="15.75" hidden="1" customHeight="1">
      <c r="A146" s="328">
        <v>12</v>
      </c>
      <c r="B146" s="288" t="s">
        <v>57</v>
      </c>
      <c r="C146" s="726" t="str">
        <f>VLOOKUP(B146,مقررات!$A$1:$F$411,2,FALSE)</f>
        <v>صخور نارية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5"/>
        <v>3</v>
      </c>
      <c r="G146" s="60" t="str">
        <f>VLOOKUP(B146,مقررات!$A$1:$F$409,6,FALSE)</f>
        <v>G231</v>
      </c>
      <c r="H146" s="60" t="s">
        <v>1510</v>
      </c>
      <c r="I146" s="262" t="str">
        <f>VLOOKUP(H146,'اعضاء هيئة التدريس'!$B$1:$D$300,2,FALSE)</f>
        <v>د/ خالد جمال الجميل</v>
      </c>
      <c r="J146" s="73"/>
      <c r="K146" s="73" t="s">
        <v>1303</v>
      </c>
      <c r="L146" s="73"/>
      <c r="M146" s="73"/>
      <c r="N146" s="73"/>
      <c r="O146" s="73"/>
      <c r="P146" s="386" t="s">
        <v>1321</v>
      </c>
      <c r="Q146" s="692"/>
      <c r="R146" s="1004"/>
      <c r="S146" s="1004"/>
      <c r="T146" s="1005"/>
      <c r="U146" s="1004"/>
      <c r="V146" s="1004"/>
      <c r="W146" s="1004"/>
      <c r="X146" s="1004"/>
      <c r="Y146" s="1004"/>
      <c r="Z146" s="1004"/>
      <c r="AA146" s="1004"/>
      <c r="AB146" s="1004"/>
      <c r="AC146" s="1004"/>
      <c r="AD146" s="1004"/>
      <c r="AE146" s="1004"/>
      <c r="AF146" s="1004"/>
      <c r="AG146" s="1004"/>
      <c r="AH146" s="1004"/>
      <c r="AI146" s="1004"/>
      <c r="AT146" s="251" t="e">
        <f>VLOOKUP(#REF!,'اعضاء هيئة التدريس'!#REF!,2,)</f>
        <v>#REF!</v>
      </c>
    </row>
    <row r="147" spans="1:46" s="156" customFormat="1" ht="15.75" hidden="1" customHeight="1">
      <c r="A147" s="328">
        <v>13</v>
      </c>
      <c r="B147" s="288" t="s">
        <v>74</v>
      </c>
      <c r="C147" s="726" t="str">
        <f>VLOOKUP(B147,مقررات!$A$1:$F$411,2,FALSE)</f>
        <v>مساحة</v>
      </c>
      <c r="D147" s="211">
        <f>VLOOKUP(B147,مقررات!$A$1:$F$452,3,FALSE)</f>
        <v>1.5</v>
      </c>
      <c r="E147" s="211">
        <f>VLOOKUP(B147,مقررات!$A$1:$F$476,4,FALSE)</f>
        <v>3</v>
      </c>
      <c r="F147" s="211">
        <f t="shared" si="5"/>
        <v>3</v>
      </c>
      <c r="G147" s="60" t="str">
        <f>VLOOKUP(B147,مقررات!$A$1:$F$409,6,FALSE)</f>
        <v>G141</v>
      </c>
      <c r="H147" s="60" t="s">
        <v>1468</v>
      </c>
      <c r="I147" s="262" t="str">
        <f>VLOOKUP(H147,'اعضاء هيئة التدريس'!$B$1:$D$300,2,FALSE)</f>
        <v>أ.د. جمال عيسوي قمح</v>
      </c>
      <c r="J147" s="73"/>
      <c r="K147" s="73"/>
      <c r="L147" s="73"/>
      <c r="M147" s="73" t="s">
        <v>1306</v>
      </c>
      <c r="N147" s="73"/>
      <c r="O147" s="73"/>
      <c r="P147" s="386" t="s">
        <v>1315</v>
      </c>
      <c r="Q147" s="428"/>
      <c r="R147" s="1001"/>
      <c r="S147" s="1001"/>
      <c r="T147" s="1005"/>
      <c r="U147" s="1004"/>
      <c r="V147" s="1004"/>
      <c r="W147" s="1004"/>
      <c r="X147" s="1004"/>
      <c r="Y147" s="1004"/>
      <c r="Z147" s="1004"/>
      <c r="AA147" s="1004"/>
      <c r="AB147" s="1004"/>
      <c r="AC147" s="1004"/>
      <c r="AD147" s="1004"/>
      <c r="AE147" s="1004"/>
      <c r="AF147" s="1004"/>
      <c r="AG147" s="1004"/>
      <c r="AH147" s="1004"/>
      <c r="AI147" s="1004"/>
      <c r="AT147" s="251" t="e">
        <f>VLOOKUP(#REF!,'اعضاء هيئة التدريس'!#REF!,2,)</f>
        <v>#REF!</v>
      </c>
    </row>
    <row r="148" spans="1:46" s="285" customFormat="1" ht="15.75" hidden="1" customHeight="1">
      <c r="A148" s="328">
        <v>14</v>
      </c>
      <c r="B148" s="288" t="s">
        <v>72</v>
      </c>
      <c r="C148" s="741" t="str">
        <f>VLOOKUP(B148,مقررات!$A$1:$F$411,2,FALSE)</f>
        <v>ميكانيكا الصخور</v>
      </c>
      <c r="D148" s="225">
        <f>VLOOKUP(B148,مقررات!$A$1:$F$452,3,FALSE)</f>
        <v>1.5</v>
      </c>
      <c r="E148" s="225">
        <f>VLOOKUP(B148,مقررات!$A$1:$F$476,4,FALSE)</f>
        <v>3</v>
      </c>
      <c r="F148" s="225">
        <f t="shared" si="5"/>
        <v>3</v>
      </c>
      <c r="G148" s="340" t="str">
        <f>VLOOKUP(B148,مقررات!$A$1:$F$409,6,FALSE)</f>
        <v>G231</v>
      </c>
      <c r="H148" s="340" t="s">
        <v>1487</v>
      </c>
      <c r="I148" s="742" t="str">
        <f>VLOOKUP(H148,'اعضاء هيئة التدريس'!$B$1:$D$300,2,FALSE)</f>
        <v>د. محمد فاروق ابوحشيش</v>
      </c>
      <c r="J148" s="771"/>
      <c r="K148" s="771"/>
      <c r="L148" s="771" t="s">
        <v>1261</v>
      </c>
      <c r="M148" s="771"/>
      <c r="N148" s="771"/>
      <c r="O148" s="771"/>
      <c r="P148" s="386" t="s">
        <v>1321</v>
      </c>
      <c r="Q148" s="806"/>
      <c r="R148" s="1008"/>
      <c r="S148" s="1008"/>
      <c r="T148" s="1001"/>
      <c r="U148" s="1004"/>
      <c r="V148" s="1004"/>
      <c r="W148" s="1004"/>
      <c r="X148" s="1004"/>
      <c r="Y148" s="1004"/>
      <c r="Z148" s="1004"/>
      <c r="AA148" s="1004"/>
      <c r="AB148" s="1004"/>
      <c r="AC148" s="1004"/>
      <c r="AD148" s="1004"/>
      <c r="AE148" s="1004"/>
      <c r="AF148" s="1004"/>
      <c r="AG148" s="1004"/>
      <c r="AH148" s="1004"/>
      <c r="AI148" s="1004"/>
      <c r="AT148" s="251" t="e">
        <f>VLOOKUP(#REF!,'اعضاء هيئة التدريس'!#REF!,2,)</f>
        <v>#REF!</v>
      </c>
    </row>
    <row r="149" spans="1:46" s="272" customFormat="1" ht="15.75" hidden="1" customHeight="1">
      <c r="A149" s="328">
        <v>15</v>
      </c>
      <c r="B149" s="288" t="s">
        <v>45</v>
      </c>
      <c r="C149" s="726" t="str">
        <f>VLOOKUP(B149,مقررات!$A$1:$F$411,2,FALSE)</f>
        <v>علم الطبقات الصخري</v>
      </c>
      <c r="D149" s="211">
        <f>VLOOKUP(B149,مقررات!$A$1:$F$452,3,FALSE)</f>
        <v>1.5</v>
      </c>
      <c r="E149" s="211">
        <f>VLOOKUP(B149,مقررات!$A$1:$F$476,4,FALSE)</f>
        <v>3</v>
      </c>
      <c r="F149" s="211">
        <f t="shared" si="5"/>
        <v>3</v>
      </c>
      <c r="G149" s="60" t="str">
        <f>VLOOKUP(B149,مقررات!$A$1:$F$409,6,FALSE)</f>
        <v>G231-G141</v>
      </c>
      <c r="H149" s="60" t="s">
        <v>1477</v>
      </c>
      <c r="I149" s="262" t="str">
        <f>VLOOKUP(H149,'اعضاء هيئة التدريس'!$B$1:$D$300,2,FALSE)</f>
        <v>أ.د. حسني الدسوقي سليمان</v>
      </c>
      <c r="J149" s="73"/>
      <c r="K149" s="73"/>
      <c r="L149" s="73"/>
      <c r="M149" s="73"/>
      <c r="N149" s="73" t="s">
        <v>1306</v>
      </c>
      <c r="O149" s="73"/>
      <c r="P149" s="386" t="s">
        <v>1315</v>
      </c>
      <c r="Q149" s="428"/>
      <c r="R149" s="1001"/>
      <c r="S149" s="1001"/>
      <c r="T149" s="1001"/>
      <c r="U149" s="1001"/>
      <c r="V149" s="1001"/>
      <c r="W149" s="1001"/>
      <c r="X149" s="1001"/>
      <c r="Y149" s="1001"/>
      <c r="Z149" s="1001"/>
      <c r="AA149" s="1001"/>
      <c r="AB149" s="1001"/>
      <c r="AC149" s="1001"/>
      <c r="AD149" s="1001"/>
      <c r="AE149" s="1001"/>
      <c r="AF149" s="1001"/>
      <c r="AG149" s="1001"/>
      <c r="AH149" s="1001"/>
      <c r="AI149" s="1001"/>
      <c r="AT149" s="251" t="e">
        <f>VLOOKUP(#REF!,'اعضاء هيئة التدريس'!#REF!,2,)</f>
        <v>#REF!</v>
      </c>
    </row>
    <row r="150" spans="1:46" s="272" customFormat="1" ht="15.75" hidden="1" customHeight="1">
      <c r="A150" s="328">
        <v>16</v>
      </c>
      <c r="B150" s="288" t="s">
        <v>44</v>
      </c>
      <c r="C150" s="726" t="str">
        <f>VLOOKUP(B150,مقررات!$A$1:$F$411,2,FALSE)</f>
        <v>علم الطبقات الحفرى</v>
      </c>
      <c r="D150" s="211">
        <f>VLOOKUP(B150,مقررات!$A$1:$F$452,3,FALSE)</f>
        <v>1</v>
      </c>
      <c r="E150" s="211">
        <f>VLOOKUP(B150,مقررات!$A$1:$F$476,4,FALSE)</f>
        <v>2</v>
      </c>
      <c r="F150" s="211">
        <f t="shared" si="5"/>
        <v>2</v>
      </c>
      <c r="G150" s="60" t="str">
        <f>VLOOKUP(B150,مقررات!$A$1:$F$409,6,FALSE)</f>
        <v>G221</v>
      </c>
      <c r="H150" s="60" t="s">
        <v>1475</v>
      </c>
      <c r="I150" s="262" t="str">
        <f>VLOOKUP(H150,'اعضاء هيئة التدريس'!$B$1:$D$300,2,FALSE)</f>
        <v>ا.د/عرابي حسين عرابي</v>
      </c>
      <c r="J150" s="73"/>
      <c r="K150" s="73"/>
      <c r="L150" s="73"/>
      <c r="M150" s="73"/>
      <c r="N150" s="73"/>
      <c r="O150" s="73" t="s">
        <v>1112</v>
      </c>
      <c r="P150" s="386" t="s">
        <v>1321</v>
      </c>
      <c r="Q150" s="692"/>
      <c r="R150" s="1004"/>
      <c r="S150" s="1004"/>
      <c r="T150" s="1001"/>
      <c r="U150" s="1001"/>
      <c r="V150" s="1001"/>
      <c r="W150" s="1001"/>
      <c r="X150" s="1001"/>
      <c r="Y150" s="1001"/>
      <c r="Z150" s="1001"/>
      <c r="AA150" s="1001"/>
      <c r="AB150" s="1001"/>
      <c r="AC150" s="1001"/>
      <c r="AD150" s="1001"/>
      <c r="AE150" s="1001"/>
      <c r="AF150" s="1001"/>
      <c r="AG150" s="1001"/>
      <c r="AH150" s="1001"/>
      <c r="AI150" s="1001"/>
      <c r="AT150" s="251" t="e">
        <f>VLOOKUP(#REF!,'اعضاء هيئة التدريس'!#REF!,2,)</f>
        <v>#REF!</v>
      </c>
    </row>
    <row r="151" spans="1:46" s="272" customFormat="1" ht="15.75" hidden="1" customHeight="1">
      <c r="A151" s="328">
        <v>17</v>
      </c>
      <c r="B151" s="288" t="s">
        <v>49</v>
      </c>
      <c r="C151" s="726" t="str">
        <f>VLOOKUP(B151,مقررات!$A$1:$F$411,2,FALSE)</f>
        <v>ترسيب</v>
      </c>
      <c r="D151" s="211">
        <f>VLOOKUP(B151,مقررات!$A$1:$F$452,3,FALSE)</f>
        <v>1.5</v>
      </c>
      <c r="E151" s="211">
        <f>VLOOKUP(B151,مقررات!$A$1:$F$476,4,FALSE)</f>
        <v>3</v>
      </c>
      <c r="F151" s="211">
        <f t="shared" si="5"/>
        <v>3</v>
      </c>
      <c r="G151" s="60" t="str">
        <f>VLOOKUP(B151,مقررات!$A$1:$F$409,6,FALSE)</f>
        <v>G331</v>
      </c>
      <c r="H151" s="60" t="s">
        <v>1466</v>
      </c>
      <c r="I151" s="262" t="str">
        <f>VLOOKUP(H151,'اعضاء هيئة التدريس'!$B$1:$D$300,2,FALSE)</f>
        <v>أ.د.حمدلله عبدالجواد ونس</v>
      </c>
      <c r="J151" s="73"/>
      <c r="K151" s="73"/>
      <c r="L151" s="73" t="s">
        <v>1303</v>
      </c>
      <c r="M151" s="73"/>
      <c r="N151" s="73"/>
      <c r="O151" s="73"/>
      <c r="P151" s="386" t="s">
        <v>1321</v>
      </c>
      <c r="Q151" s="692"/>
      <c r="R151" s="1003"/>
      <c r="S151" s="1003"/>
      <c r="T151" s="1001"/>
      <c r="U151" s="1001"/>
      <c r="V151" s="1001"/>
      <c r="W151" s="1001"/>
      <c r="X151" s="1001"/>
      <c r="Y151" s="1001"/>
      <c r="Z151" s="1001"/>
      <c r="AA151" s="1001"/>
      <c r="AB151" s="1001"/>
      <c r="AC151" s="1001"/>
      <c r="AD151" s="1001"/>
      <c r="AE151" s="1001"/>
      <c r="AF151" s="1001"/>
      <c r="AG151" s="1001"/>
      <c r="AH151" s="1001"/>
      <c r="AI151" s="1001"/>
      <c r="AT151" s="251" t="e">
        <f>VLOOKUP(#REF!,'اعضاء هيئة التدريس'!#REF!,2,)</f>
        <v>#REF!</v>
      </c>
    </row>
    <row r="152" spans="1:46" s="272" customFormat="1" ht="15.75" hidden="1" customHeight="1">
      <c r="A152" s="328">
        <v>18</v>
      </c>
      <c r="B152" s="288" t="s">
        <v>48</v>
      </c>
      <c r="C152" s="726" t="str">
        <f>VLOOKUP(B152,مقررات!$A$1:$F$411,2,FALSE)</f>
        <v>صخور رسوبية</v>
      </c>
      <c r="D152" s="211">
        <f>VLOOKUP(B152,مقررات!$A$1:$F$452,3,FALSE)</f>
        <v>1.5</v>
      </c>
      <c r="E152" s="211">
        <f>VLOOKUP(B152,مقررات!$A$1:$F$476,4,FALSE)</f>
        <v>3</v>
      </c>
      <c r="F152" s="211">
        <f t="shared" si="5"/>
        <v>3</v>
      </c>
      <c r="G152" s="60" t="str">
        <f>VLOOKUP(B152,مقررات!$A$1:$F$409,6,FALSE)</f>
        <v>G231</v>
      </c>
      <c r="H152" s="60" t="s">
        <v>1460</v>
      </c>
      <c r="I152" s="262" t="str">
        <f>VLOOKUP(H152,'اعضاء هيئة التدريس'!$B$1:$D$300,2,FALSE)</f>
        <v>ا.د/ محمد محمود ابو الحسن</v>
      </c>
      <c r="J152" s="73"/>
      <c r="K152" s="73"/>
      <c r="L152" s="73"/>
      <c r="M152" s="73"/>
      <c r="N152" s="73" t="s">
        <v>1261</v>
      </c>
      <c r="O152" s="73"/>
      <c r="P152" s="252"/>
      <c r="Q152" s="428"/>
      <c r="R152" s="1001"/>
      <c r="S152" s="1004"/>
      <c r="T152" s="1001"/>
      <c r="U152" s="1001"/>
      <c r="V152" s="1001"/>
      <c r="W152" s="1001"/>
      <c r="X152" s="1001"/>
      <c r="Y152" s="1001"/>
      <c r="Z152" s="1001"/>
      <c r="AA152" s="1001"/>
      <c r="AB152" s="1001"/>
      <c r="AC152" s="1001"/>
      <c r="AD152" s="1001"/>
      <c r="AE152" s="1001"/>
      <c r="AF152" s="1001"/>
      <c r="AG152" s="1001"/>
      <c r="AH152" s="1001"/>
      <c r="AI152" s="1001"/>
      <c r="AT152" s="251" t="e">
        <f>VLOOKUP(#REF!,'اعضاء هيئة التدريس'!#REF!,2,)</f>
        <v>#REF!</v>
      </c>
    </row>
    <row r="153" spans="1:46" s="272" customFormat="1" ht="15.75" hidden="1" customHeight="1">
      <c r="A153" s="328">
        <v>19</v>
      </c>
      <c r="B153" s="288" t="s">
        <v>59</v>
      </c>
      <c r="C153" s="726" t="str">
        <f>VLOOKUP(B153,مقررات!$A$1:$F$411,2,FALSE)</f>
        <v>صخور متحولة</v>
      </c>
      <c r="D153" s="211">
        <f>VLOOKUP(B153,مقررات!$A$1:$F$452,3,FALSE)</f>
        <v>1.5</v>
      </c>
      <c r="E153" s="211">
        <f>VLOOKUP(B153,مقررات!$A$1:$F$476,4,FALSE)</f>
        <v>3</v>
      </c>
      <c r="F153" s="211">
        <f t="shared" si="5"/>
        <v>3</v>
      </c>
      <c r="G153" s="60" t="str">
        <f>VLOOKUP(B153,مقررات!$A$1:$F$409,6,FALSE)</f>
        <v>G231</v>
      </c>
      <c r="H153" s="60" t="s">
        <v>1510</v>
      </c>
      <c r="I153" s="262" t="str">
        <f>VLOOKUP(H153,'اعضاء هيئة التدريس'!$B$1:$D$300,2,FALSE)</f>
        <v>د/ خالد جمال الجميل</v>
      </c>
      <c r="J153" s="73"/>
      <c r="K153" s="73"/>
      <c r="L153" s="73"/>
      <c r="M153" s="73" t="s">
        <v>1306</v>
      </c>
      <c r="N153" s="73"/>
      <c r="O153" s="73"/>
      <c r="P153" s="386" t="s">
        <v>1321</v>
      </c>
      <c r="Q153" s="428"/>
      <c r="R153" s="1001"/>
      <c r="S153" s="1004"/>
      <c r="T153" s="1001"/>
      <c r="U153" s="1001"/>
      <c r="V153" s="1001"/>
      <c r="W153" s="1001"/>
      <c r="X153" s="1001"/>
      <c r="Y153" s="1001"/>
      <c r="Z153" s="1001"/>
      <c r="AA153" s="1001"/>
      <c r="AB153" s="1001"/>
      <c r="AC153" s="1001"/>
      <c r="AD153" s="1001"/>
      <c r="AE153" s="1001"/>
      <c r="AF153" s="1001"/>
      <c r="AG153" s="1001"/>
      <c r="AH153" s="1001"/>
      <c r="AI153" s="1001"/>
      <c r="AT153" s="251" t="e">
        <f>VLOOKUP(#REF!,'اعضاء هيئة التدريس'!#REF!,2,)</f>
        <v>#REF!</v>
      </c>
    </row>
    <row r="154" spans="1:46" s="272" customFormat="1" ht="15.75" hidden="1" customHeight="1">
      <c r="A154" s="328">
        <v>20</v>
      </c>
      <c r="B154" s="288" t="s">
        <v>62</v>
      </c>
      <c r="C154" s="726" t="str">
        <f>VLOOKUP(B154,مقررات!$A$1:$F$411,2,FALSE)</f>
        <v>جيولوجيا تركيبية</v>
      </c>
      <c r="D154" s="211">
        <f>VLOOKUP(B154,مقررات!$A$1:$F$452,3,FALSE)</f>
        <v>1.5</v>
      </c>
      <c r="E154" s="211">
        <f>VLOOKUP(B154,مقررات!$A$1:$F$476,4,FALSE)</f>
        <v>3</v>
      </c>
      <c r="F154" s="211">
        <f t="shared" si="5"/>
        <v>3</v>
      </c>
      <c r="G154" s="60" t="str">
        <f>VLOOKUP(B154,مقررات!$A$1:$F$409,6,FALSE)</f>
        <v>G231-G141</v>
      </c>
      <c r="H154" s="60" t="s">
        <v>1479</v>
      </c>
      <c r="I154" s="262" t="str">
        <f>VLOOKUP(H154,'اعضاء هيئة التدريس'!$B$1:$D$300,2,FALSE)</f>
        <v>أ.د/ يحيى صفي الدين محمد</v>
      </c>
      <c r="J154" s="73"/>
      <c r="K154" s="73"/>
      <c r="L154" s="73" t="s">
        <v>1303</v>
      </c>
      <c r="M154" s="73"/>
      <c r="N154" s="73"/>
      <c r="O154" s="73"/>
      <c r="P154" s="1046"/>
      <c r="Q154" s="692"/>
      <c r="R154" s="1003"/>
      <c r="S154" s="1003"/>
      <c r="T154" s="1001"/>
      <c r="U154" s="1001"/>
      <c r="V154" s="1001"/>
      <c r="W154" s="1001"/>
      <c r="X154" s="1001"/>
      <c r="Y154" s="1001"/>
      <c r="Z154" s="1001"/>
      <c r="AA154" s="1001"/>
      <c r="AB154" s="1001"/>
      <c r="AC154" s="1001"/>
      <c r="AD154" s="1001"/>
      <c r="AE154" s="1001"/>
      <c r="AF154" s="1001"/>
      <c r="AG154" s="1001"/>
      <c r="AH154" s="1001"/>
      <c r="AI154" s="1001"/>
      <c r="AT154" s="251" t="e">
        <f>VLOOKUP(#REF!,'اعضاء هيئة التدريس'!#REF!,2,)</f>
        <v>#REF!</v>
      </c>
    </row>
    <row r="155" spans="1:46" s="272" customFormat="1" ht="15.75" hidden="1" customHeight="1">
      <c r="A155" s="328">
        <v>21</v>
      </c>
      <c r="B155" s="288" t="s">
        <v>56</v>
      </c>
      <c r="C155" s="726" t="str">
        <f>VLOOKUP(B155,مقررات!$A$1:$F$411,2,FALSE)</f>
        <v>جيومورفولوجي</v>
      </c>
      <c r="D155" s="211">
        <f>VLOOKUP(B155,مقررات!$A$1:$F$452,3,FALSE)</f>
        <v>1.5</v>
      </c>
      <c r="E155" s="211">
        <f>VLOOKUP(B155,مقررات!$A$1:$F$476,4,FALSE)</f>
        <v>3</v>
      </c>
      <c r="F155" s="211">
        <f t="shared" si="5"/>
        <v>3</v>
      </c>
      <c r="G155" s="60" t="str">
        <f>VLOOKUP(B155,مقررات!$A$1:$F$409,6,FALSE)</f>
        <v>G321-G341</v>
      </c>
      <c r="H155" s="60" t="s">
        <v>1481</v>
      </c>
      <c r="I155" s="262" t="str">
        <f>VLOOKUP(H155,'اعضاء هيئة التدريس'!$B$1:$D$300,2,FALSE)</f>
        <v>أ.د. هاني احمد مصطفى</v>
      </c>
      <c r="J155" s="73"/>
      <c r="K155" s="73"/>
      <c r="L155" s="73"/>
      <c r="M155" s="73" t="s">
        <v>1303</v>
      </c>
      <c r="N155" s="73"/>
      <c r="O155" s="73"/>
      <c r="P155" s="1046"/>
      <c r="Q155" s="692"/>
      <c r="R155" s="1004"/>
      <c r="S155" s="1004"/>
      <c r="T155" s="1001"/>
      <c r="U155" s="1001"/>
      <c r="V155" s="1001"/>
      <c r="W155" s="1001"/>
      <c r="X155" s="1001"/>
      <c r="Y155" s="1001"/>
      <c r="Z155" s="1001"/>
      <c r="AA155" s="1001"/>
      <c r="AB155" s="1001"/>
      <c r="AC155" s="1001"/>
      <c r="AD155" s="1001"/>
      <c r="AE155" s="1001"/>
      <c r="AF155" s="1001"/>
      <c r="AG155" s="1001"/>
      <c r="AH155" s="1001"/>
      <c r="AI155" s="1001"/>
      <c r="AT155" s="251" t="e">
        <f>VLOOKUP(#REF!,'اعضاء هيئة التدريس'!#REF!,2,)</f>
        <v>#REF!</v>
      </c>
    </row>
    <row r="156" spans="1:46" s="272" customFormat="1" ht="15.75" hidden="1" customHeight="1">
      <c r="A156" s="328">
        <v>22</v>
      </c>
      <c r="B156" s="288" t="s">
        <v>61</v>
      </c>
      <c r="C156" s="726" t="str">
        <f>VLOOKUP(B156,مقررات!$A$1:$F$411,2,FALSE)</f>
        <v>جيولوجيا حقل</v>
      </c>
      <c r="D156" s="211">
        <f>VLOOKUP(B156,مقررات!$A$1:$F$452,3,FALSE)</f>
        <v>1</v>
      </c>
      <c r="E156" s="211">
        <f>VLOOKUP(B156,مقررات!$A$1:$F$476,4,FALSE)</f>
        <v>2</v>
      </c>
      <c r="F156" s="211">
        <f t="shared" si="5"/>
        <v>2</v>
      </c>
      <c r="G156" s="60" t="str">
        <f>VLOOKUP(B156,مقررات!$A$1:$F$409,6,FALSE)</f>
        <v>G141-G341-G231</v>
      </c>
      <c r="H156" s="60" t="s">
        <v>1464</v>
      </c>
      <c r="I156" s="262" t="str">
        <f>VLOOKUP(H156,'اعضاء هيئة التدريس'!$B$1:$D$300,2,FALSE)</f>
        <v>أ.د. ماهر داود ابراهيم</v>
      </c>
      <c r="J156" s="73"/>
      <c r="K156" s="73"/>
      <c r="L156" s="73"/>
      <c r="M156" s="73" t="s">
        <v>1147</v>
      </c>
      <c r="N156" s="73"/>
      <c r="O156" s="73"/>
      <c r="P156" s="386" t="s">
        <v>1321</v>
      </c>
      <c r="Q156" s="428"/>
      <c r="R156" s="1001"/>
      <c r="S156" s="1004"/>
      <c r="T156" s="1001"/>
      <c r="U156" s="1001"/>
      <c r="V156" s="1001"/>
      <c r="W156" s="1001"/>
      <c r="X156" s="1001"/>
      <c r="Y156" s="1001"/>
      <c r="Z156" s="1001"/>
      <c r="AA156" s="1001"/>
      <c r="AB156" s="1001"/>
      <c r="AC156" s="1001"/>
      <c r="AD156" s="1001"/>
      <c r="AE156" s="1001"/>
      <c r="AF156" s="1001"/>
      <c r="AG156" s="1001"/>
      <c r="AH156" s="1001"/>
      <c r="AI156" s="1001"/>
      <c r="AT156" s="251" t="e">
        <f>VLOOKUP(#REF!,'اعضاء هيئة التدريس'!#REF!,2,)</f>
        <v>#REF!</v>
      </c>
    </row>
    <row r="157" spans="1:46" s="272" customFormat="1" ht="15.75" hidden="1" customHeight="1">
      <c r="A157" s="328">
        <v>23</v>
      </c>
      <c r="B157" s="288" t="s">
        <v>51</v>
      </c>
      <c r="C157" s="726" t="str">
        <f>VLOOKUP(B157,مقررات!$A$1:$F$411,2,FALSE)</f>
        <v>جيولوجيا مصر</v>
      </c>
      <c r="D157" s="211">
        <f>VLOOKUP(B157,مقررات!$A$1:$F$452,3,FALSE)</f>
        <v>1.5</v>
      </c>
      <c r="E157" s="211">
        <f>VLOOKUP(B157,مقررات!$A$1:$F$476,4,FALSE)</f>
        <v>3</v>
      </c>
      <c r="F157" s="211">
        <f t="shared" si="5"/>
        <v>3</v>
      </c>
      <c r="G157" s="60" t="str">
        <f>VLOOKUP(B157,مقررات!$A$1:$F$409,6,FALSE)</f>
        <v>G322-G321-G231</v>
      </c>
      <c r="H157" s="60" t="s">
        <v>1470</v>
      </c>
      <c r="I157" s="262" t="str">
        <f>VLOOKUP(H157,'اعضاء هيئة التدريس'!$B$1:$D$300,2,FALSE)</f>
        <v>د/ محمد عبدالغني خليفة</v>
      </c>
      <c r="J157" s="73"/>
      <c r="K157" s="73"/>
      <c r="L157" s="73"/>
      <c r="M157" s="73"/>
      <c r="N157" s="73" t="s">
        <v>1306</v>
      </c>
      <c r="O157" s="73"/>
      <c r="P157" s="384"/>
      <c r="Q157" s="692"/>
      <c r="R157" s="1003"/>
      <c r="S157" s="1003"/>
      <c r="T157" s="1001"/>
      <c r="U157" s="1001"/>
      <c r="V157" s="1001"/>
      <c r="W157" s="1001"/>
      <c r="X157" s="1001"/>
      <c r="Y157" s="1001"/>
      <c r="Z157" s="1001"/>
      <c r="AA157" s="1001"/>
      <c r="AB157" s="1001"/>
      <c r="AC157" s="1001"/>
      <c r="AD157" s="1001"/>
      <c r="AE157" s="1001"/>
      <c r="AF157" s="1001"/>
      <c r="AG157" s="1001"/>
      <c r="AH157" s="1001"/>
      <c r="AI157" s="1001"/>
      <c r="AT157" s="251" t="e">
        <f>VLOOKUP(#REF!,'اعضاء هيئة التدريس'!#REF!,2,)</f>
        <v>#REF!</v>
      </c>
    </row>
    <row r="158" spans="1:46" s="272" customFormat="1" ht="15.75" hidden="1" customHeight="1">
      <c r="A158" s="328">
        <v>24</v>
      </c>
      <c r="B158" s="288" t="s">
        <v>76</v>
      </c>
      <c r="C158" s="726" t="str">
        <f>VLOOKUP(B158,مقررات!$A$1:$F$411,2,FALSE)</f>
        <v>تدريبات حقل (1)</v>
      </c>
      <c r="D158" s="211">
        <f>VLOOKUP(B158,مقررات!$A$1:$F$452,3,FALSE)</f>
        <v>0</v>
      </c>
      <c r="E158" s="211">
        <f>VLOOKUP(B158,مقررات!$A$1:$F$476,4,FALSE)</f>
        <v>4</v>
      </c>
      <c r="F158" s="211">
        <f t="shared" si="5"/>
        <v>2</v>
      </c>
      <c r="G158" s="60" t="str">
        <f>VLOOKUP(B158,مقررات!$A$1:$F$409,6,FALSE)</f>
        <v>G341-G321-G343</v>
      </c>
      <c r="H158" s="60"/>
      <c r="I158" s="964" t="e">
        <f>VLOOKUP(H158,'اعضاء هيئة التدريس'!$B$1:$D$300,2,FALSE)</f>
        <v>#N/A</v>
      </c>
      <c r="J158" s="73"/>
      <c r="K158" s="73"/>
      <c r="L158" s="73"/>
      <c r="M158" s="73"/>
      <c r="N158" s="73"/>
      <c r="O158" s="73"/>
      <c r="P158" s="1045"/>
      <c r="Q158" s="428"/>
      <c r="R158" s="1001"/>
      <c r="S158" s="1004"/>
      <c r="T158" s="1001"/>
      <c r="U158" s="1001"/>
      <c r="V158" s="1001"/>
      <c r="W158" s="1001"/>
      <c r="X158" s="1001"/>
      <c r="Y158" s="1001"/>
      <c r="Z158" s="1001"/>
      <c r="AA158" s="1001"/>
      <c r="AB158" s="1001"/>
      <c r="AC158" s="1001"/>
      <c r="AD158" s="1001"/>
      <c r="AE158" s="1001"/>
      <c r="AF158" s="1001"/>
      <c r="AG158" s="1001"/>
      <c r="AH158" s="1001"/>
      <c r="AI158" s="1001"/>
      <c r="AT158" s="251" t="e">
        <f>VLOOKUP(#REF!,'اعضاء هيئة التدريس'!#REF!,2,)</f>
        <v>#REF!</v>
      </c>
    </row>
    <row r="159" spans="1:46" s="289" customFormat="1" ht="15.75" hidden="1" customHeight="1">
      <c r="A159" s="328">
        <v>25</v>
      </c>
      <c r="B159" s="288" t="s">
        <v>58</v>
      </c>
      <c r="C159" s="726" t="str">
        <f>VLOOKUP(B159,مقررات!$A$1:$F$411,2,FALSE)</f>
        <v>بيئات قديمة</v>
      </c>
      <c r="D159" s="211">
        <f>VLOOKUP(B159,مقررات!$A$1:$F$452,3,FALSE)</f>
        <v>1.5</v>
      </c>
      <c r="E159" s="211">
        <f>VLOOKUP(B159,مقررات!$A$1:$F$476,4,FALSE)</f>
        <v>3</v>
      </c>
      <c r="F159" s="211">
        <f t="shared" si="5"/>
        <v>3</v>
      </c>
      <c r="G159" s="60" t="str">
        <f>VLOOKUP(B159,مقررات!$A$1:$F$409,6,FALSE)</f>
        <v>G222-G221</v>
      </c>
      <c r="H159" s="60" t="s">
        <v>1475</v>
      </c>
      <c r="I159" s="262" t="str">
        <f>VLOOKUP(H159,'اعضاء هيئة التدريس'!$B$1:$D$300,2,FALSE)</f>
        <v>ا.د/عرابي حسين عرابي</v>
      </c>
      <c r="J159" s="73"/>
      <c r="K159" s="73" t="s">
        <v>1261</v>
      </c>
      <c r="L159" s="73"/>
      <c r="M159" s="73"/>
      <c r="N159" s="73"/>
      <c r="O159" s="73"/>
      <c r="P159" s="386"/>
      <c r="Q159" s="1020"/>
      <c r="R159" s="1001"/>
      <c r="S159" s="1001"/>
      <c r="T159" s="1001"/>
      <c r="U159" s="1009"/>
      <c r="V159" s="1009"/>
      <c r="W159" s="1009"/>
      <c r="X159" s="1009"/>
      <c r="Y159" s="1009"/>
      <c r="Z159" s="1009"/>
      <c r="AA159" s="1009"/>
      <c r="AB159" s="1009"/>
      <c r="AC159" s="1009"/>
      <c r="AD159" s="1009"/>
      <c r="AE159" s="1009"/>
      <c r="AF159" s="1009"/>
      <c r="AG159" s="1009"/>
      <c r="AH159" s="1009"/>
      <c r="AI159" s="1009"/>
      <c r="AT159" s="251" t="e">
        <f>VLOOKUP(#REF!,'اعضاء هيئة التدريس'!#REF!,2,)</f>
        <v>#REF!</v>
      </c>
    </row>
    <row r="160" spans="1:46" s="272" customFormat="1" ht="15.75" hidden="1" customHeight="1">
      <c r="A160" s="328">
        <v>26</v>
      </c>
      <c r="B160" s="288" t="s">
        <v>465</v>
      </c>
      <c r="C160" s="726" t="str">
        <f>VLOOKUP(B160,مقررات!$A$1:$F$411,2,FALSE)</f>
        <v>رواسب حديثة</v>
      </c>
      <c r="D160" s="211">
        <f>VLOOKUP(B160,مقررات!$A$1:$F$452,3,FALSE)</f>
        <v>1.5</v>
      </c>
      <c r="E160" s="211">
        <f>VLOOKUP(B160,مقررات!$A$1:$F$476,4,FALSE)</f>
        <v>3</v>
      </c>
      <c r="F160" s="211">
        <f t="shared" si="5"/>
        <v>3</v>
      </c>
      <c r="G160" s="60" t="str">
        <f>VLOOKUP(B160,مقررات!$A$1:$F$409,6,FALSE)</f>
        <v>G331</v>
      </c>
      <c r="H160" s="60" t="s">
        <v>1512</v>
      </c>
      <c r="I160" s="262" t="str">
        <f>VLOOKUP(H160,'اعضاء هيئة التدريس'!$B$1:$D$300,2,FALSE)</f>
        <v>د/ معتز محمد عبدالغني</v>
      </c>
      <c r="J160" s="73"/>
      <c r="K160" s="73"/>
      <c r="L160" s="73" t="s">
        <v>1304</v>
      </c>
      <c r="M160" s="73"/>
      <c r="N160" s="73"/>
      <c r="O160" s="73"/>
      <c r="P160" s="1045"/>
      <c r="Q160" s="428"/>
      <c r="R160" s="1001"/>
      <c r="S160" s="1004"/>
      <c r="T160" s="1001"/>
      <c r="U160" s="1001"/>
      <c r="V160" s="1001"/>
      <c r="W160" s="1001"/>
      <c r="X160" s="1001"/>
      <c r="Y160" s="1001"/>
      <c r="Z160" s="1001"/>
      <c r="AA160" s="1001"/>
      <c r="AB160" s="1001"/>
      <c r="AC160" s="1001"/>
      <c r="AD160" s="1001"/>
      <c r="AE160" s="1001"/>
      <c r="AF160" s="1001"/>
      <c r="AG160" s="1001"/>
      <c r="AH160" s="1001"/>
      <c r="AI160" s="1001"/>
      <c r="AT160" s="251" t="e">
        <f>VLOOKUP(#REF!,'اعضاء هيئة التدريس'!#REF!,2,)</f>
        <v>#REF!</v>
      </c>
    </row>
    <row r="161" spans="1:46" s="272" customFormat="1" ht="22.5" hidden="1" customHeight="1">
      <c r="A161" s="328">
        <v>27</v>
      </c>
      <c r="B161" s="288" t="s">
        <v>68</v>
      </c>
      <c r="C161" s="726" t="str">
        <f>VLOOKUP(B161,مقررات!$A$1:$F$411,2,FALSE)</f>
        <v>جيوفيزياء</v>
      </c>
      <c r="D161" s="211">
        <f>VLOOKUP(B161,مقررات!$A$1:$F$452,3,FALSE)</f>
        <v>1.5</v>
      </c>
      <c r="E161" s="211">
        <f>VLOOKUP(B161,مقررات!$A$1:$F$476,4,FALSE)</f>
        <v>3</v>
      </c>
      <c r="F161" s="211">
        <f t="shared" si="5"/>
        <v>3</v>
      </c>
      <c r="G161" s="60" t="str">
        <f>VLOOKUP(B161,مقررات!$A$1:$F$409,6,FALSE)</f>
        <v>G141</v>
      </c>
      <c r="H161" s="60" t="s">
        <v>1457</v>
      </c>
      <c r="I161" s="262" t="str">
        <f>VLOOKUP(H161,'اعضاء هيئة التدريس'!$B$1:$D$300,2,FALSE)</f>
        <v>أ.د.حسن محمد الشايب</v>
      </c>
      <c r="J161" s="73"/>
      <c r="K161" s="73"/>
      <c r="L161" s="73"/>
      <c r="M161" s="73" t="s">
        <v>1303</v>
      </c>
      <c r="N161" s="73"/>
      <c r="O161" s="73"/>
      <c r="P161" s="386" t="s">
        <v>1321</v>
      </c>
      <c r="Q161" s="428"/>
      <c r="R161" s="1001"/>
      <c r="S161" s="1004"/>
      <c r="T161" s="1001"/>
      <c r="U161" s="1001"/>
      <c r="V161" s="1001"/>
      <c r="W161" s="1001"/>
      <c r="X161" s="1001"/>
      <c r="Y161" s="1001"/>
      <c r="Z161" s="1001"/>
      <c r="AA161" s="1001"/>
      <c r="AB161" s="1001"/>
      <c r="AC161" s="1001"/>
      <c r="AD161" s="1001"/>
      <c r="AE161" s="1001"/>
      <c r="AF161" s="1001"/>
      <c r="AG161" s="1001"/>
      <c r="AH161" s="1001"/>
      <c r="AI161" s="1001"/>
      <c r="AT161" s="251" t="e">
        <f>VLOOKUP(#REF!,'اعضاء هيئة التدريس'!#REF!,2,)</f>
        <v>#REF!</v>
      </c>
    </row>
    <row r="162" spans="1:46" s="393" customFormat="1" ht="15.75" hidden="1" customHeight="1">
      <c r="A162" s="328">
        <v>28</v>
      </c>
      <c r="B162" s="288" t="s">
        <v>64</v>
      </c>
      <c r="C162" s="726" t="str">
        <f>VLOOKUP(B162,مقررات!$A$1:$F$411,2,FALSE)</f>
        <v>جيولوجيا مياه (1)</v>
      </c>
      <c r="D162" s="211">
        <f>VLOOKUP(B162,مقررات!$A$1:$F$452,3,FALSE)</f>
        <v>1.5</v>
      </c>
      <c r="E162" s="211">
        <f>VLOOKUP(B162,مقررات!$A$1:$F$476,4,FALSE)</f>
        <v>3</v>
      </c>
      <c r="F162" s="211">
        <f t="shared" si="5"/>
        <v>3</v>
      </c>
      <c r="G162" s="60" t="str">
        <f>VLOOKUP(B162,مقررات!$A$1:$F$409,6,FALSE)</f>
        <v>G331-G341</v>
      </c>
      <c r="H162" s="60" t="s">
        <v>1462</v>
      </c>
      <c r="I162" s="262" t="str">
        <f>VLOOKUP(H162,'اعضاء هيئة التدريس'!$B$1:$D$300,2,FALSE)</f>
        <v>أ.د.كمال عبدالعظيم دهب</v>
      </c>
      <c r="J162" s="73"/>
      <c r="K162" s="73"/>
      <c r="L162" s="73"/>
      <c r="M162" s="73" t="s">
        <v>2016</v>
      </c>
      <c r="N162" s="73"/>
      <c r="O162" s="73"/>
      <c r="P162" s="386" t="s">
        <v>1315</v>
      </c>
      <c r="Q162" s="692"/>
      <c r="R162" s="1003"/>
      <c r="S162" s="1003"/>
      <c r="T162" s="1010"/>
      <c r="U162" s="1010"/>
      <c r="V162" s="1010"/>
      <c r="W162" s="1010"/>
      <c r="X162" s="1010"/>
      <c r="Y162" s="1010"/>
      <c r="Z162" s="1010"/>
      <c r="AA162" s="1010"/>
      <c r="AB162" s="1010"/>
      <c r="AC162" s="1010"/>
      <c r="AD162" s="1010"/>
      <c r="AE162" s="1010"/>
      <c r="AF162" s="1010"/>
      <c r="AG162" s="1010"/>
      <c r="AH162" s="1010"/>
      <c r="AI162" s="1010"/>
      <c r="AT162" s="480" t="e">
        <f>VLOOKUP(#REF!,'اعضاء هيئة التدريس'!#REF!,2,)</f>
        <v>#REF!</v>
      </c>
    </row>
    <row r="163" spans="1:46" s="272" customFormat="1" ht="15.75" hidden="1" customHeight="1">
      <c r="A163" s="328">
        <v>29</v>
      </c>
      <c r="B163" s="288" t="s">
        <v>461</v>
      </c>
      <c r="C163" s="726" t="str">
        <f>VLOOKUP(B163,مقررات!$A$1:$F$411,2,FALSE)</f>
        <v>خامات المعادن</v>
      </c>
      <c r="D163" s="211">
        <f>VLOOKUP(B163,مقررات!$A$1:$F$452,3,FALSE)</f>
        <v>1</v>
      </c>
      <c r="E163" s="211">
        <f>VLOOKUP(B163,مقررات!$A$1:$F$476,4,FALSE)</f>
        <v>2</v>
      </c>
      <c r="F163" s="211">
        <f t="shared" si="5"/>
        <v>2</v>
      </c>
      <c r="G163" s="60" t="str">
        <f>VLOOKUP(B163,مقررات!$A$1:$F$409,6,FALSE)</f>
        <v>G231</v>
      </c>
      <c r="H163" s="60" t="s">
        <v>1514</v>
      </c>
      <c r="I163" s="262" t="str">
        <f>VLOOKUP(H163,'اعضاء هيئة التدريس'!$B$1:$D$300,2,FALSE)</f>
        <v>د/ حمدي احمد الدسوقي</v>
      </c>
      <c r="J163" s="73"/>
      <c r="K163" s="73"/>
      <c r="L163" s="73" t="s">
        <v>1261</v>
      </c>
      <c r="M163" s="73"/>
      <c r="N163" s="73"/>
      <c r="O163" s="73"/>
      <c r="P163" s="384"/>
      <c r="Q163" s="692"/>
      <c r="R163" s="1003"/>
      <c r="S163" s="1003"/>
      <c r="T163" s="1001"/>
      <c r="U163" s="1001"/>
      <c r="V163" s="1001"/>
      <c r="W163" s="1001"/>
      <c r="X163" s="1001"/>
      <c r="Y163" s="1001"/>
      <c r="Z163" s="1001"/>
      <c r="AA163" s="1001"/>
      <c r="AB163" s="1001"/>
      <c r="AC163" s="1001"/>
      <c r="AD163" s="1001"/>
      <c r="AE163" s="1001"/>
      <c r="AF163" s="1001"/>
      <c r="AG163" s="1001"/>
      <c r="AH163" s="1001"/>
      <c r="AI163" s="1001"/>
      <c r="AT163" s="251" t="e">
        <f>VLOOKUP(#REF!,'اعضاء هيئة التدريس'!#REF!,2,)</f>
        <v>#REF!</v>
      </c>
    </row>
    <row r="164" spans="1:46" s="272" customFormat="1" ht="15.75" hidden="1" customHeight="1">
      <c r="A164" s="328">
        <v>30</v>
      </c>
      <c r="B164" s="288" t="s">
        <v>60</v>
      </c>
      <c r="C164" s="726" t="str">
        <f>VLOOKUP(B164,مقررات!$A$1:$F$411,2,FALSE)</f>
        <v>جيوكيمياء</v>
      </c>
      <c r="D164" s="211">
        <f>VLOOKUP(B164,مقررات!$A$1:$F$452,3,FALSE)</f>
        <v>1.5</v>
      </c>
      <c r="E164" s="211">
        <f>VLOOKUP(B164,مقررات!$A$1:$F$476,4,FALSE)</f>
        <v>3</v>
      </c>
      <c r="F164" s="211">
        <f t="shared" si="5"/>
        <v>3</v>
      </c>
      <c r="G164" s="60" t="str">
        <f>VLOOKUP(B164,مقررات!$A$1:$F$409,6,FALSE)</f>
        <v>G231</v>
      </c>
      <c r="H164" s="60" t="s">
        <v>1473</v>
      </c>
      <c r="I164" s="262" t="str">
        <f>VLOOKUP(H164,'اعضاء هيئة التدريس'!$B$1:$D$300,2,FALSE)</f>
        <v>أ.د.احمد محمد بشادي</v>
      </c>
      <c r="J164" s="73"/>
      <c r="K164" s="73"/>
      <c r="L164" s="73"/>
      <c r="M164" s="73" t="s">
        <v>1261</v>
      </c>
      <c r="N164" s="73"/>
      <c r="O164" s="73"/>
      <c r="P164" s="386"/>
      <c r="Q164" s="428"/>
      <c r="R164" s="1001"/>
      <c r="S164" s="1001"/>
      <c r="T164" s="1001"/>
      <c r="U164" s="1001"/>
      <c r="V164" s="1001"/>
      <c r="W164" s="1001"/>
      <c r="X164" s="1001"/>
      <c r="Y164" s="1001"/>
      <c r="Z164" s="1001"/>
      <c r="AA164" s="1001"/>
      <c r="AB164" s="1001"/>
      <c r="AC164" s="1001"/>
      <c r="AD164" s="1001"/>
      <c r="AE164" s="1001"/>
      <c r="AF164" s="1001"/>
      <c r="AG164" s="1001"/>
      <c r="AH164" s="1001"/>
      <c r="AI164" s="1001"/>
      <c r="AT164" s="251" t="e">
        <f>VLOOKUP(#REF!,'اعضاء هيئة التدريس'!#REF!,2,)</f>
        <v>#REF!</v>
      </c>
    </row>
    <row r="165" spans="1:46" s="272" customFormat="1" ht="15.75" hidden="1" customHeight="1">
      <c r="A165" s="328">
        <v>31</v>
      </c>
      <c r="B165" s="288" t="s">
        <v>81</v>
      </c>
      <c r="C165" s="726" t="str">
        <f>VLOOKUP(B165,مقررات!$A$1:$F$411,2,FALSE)</f>
        <v>صخور كربوناتية</v>
      </c>
      <c r="D165" s="211">
        <f>VLOOKUP(B165,مقررات!$A$1:$F$452,3,FALSE)</f>
        <v>1.5</v>
      </c>
      <c r="E165" s="211">
        <f>VLOOKUP(B165,مقررات!$A$1:$F$476,4,FALSE)</f>
        <v>3</v>
      </c>
      <c r="F165" s="211">
        <f t="shared" si="5"/>
        <v>3</v>
      </c>
      <c r="G165" s="60" t="str">
        <f>VLOOKUP(B165,مقررات!$A$1:$F$409,6,FALSE)</f>
        <v>G331</v>
      </c>
      <c r="H165" s="60" t="s">
        <v>1460</v>
      </c>
      <c r="I165" s="262" t="str">
        <f>VLOOKUP(H165,'اعضاء هيئة التدريس'!$B$1:$D$300,2,FALSE)</f>
        <v>ا.د/ محمد محمود ابو الحسن</v>
      </c>
      <c r="J165" s="73"/>
      <c r="K165" s="73"/>
      <c r="L165" s="73" t="s">
        <v>1305</v>
      </c>
      <c r="M165" s="73"/>
      <c r="N165" s="73"/>
      <c r="O165" s="73"/>
      <c r="P165" s="386"/>
      <c r="Q165" s="1020"/>
      <c r="R165" s="1001"/>
      <c r="S165" s="1001"/>
      <c r="T165" s="1001"/>
      <c r="U165" s="1001"/>
      <c r="V165" s="1001"/>
      <c r="W165" s="1001"/>
      <c r="X165" s="1001"/>
      <c r="Y165" s="1001"/>
      <c r="Z165" s="1001"/>
      <c r="AA165" s="1001"/>
      <c r="AB165" s="1001"/>
      <c r="AC165" s="1001"/>
      <c r="AD165" s="1001"/>
      <c r="AE165" s="1001"/>
      <c r="AF165" s="1001"/>
      <c r="AG165" s="1001"/>
      <c r="AH165" s="1001"/>
      <c r="AI165" s="1001"/>
      <c r="AT165" s="251" t="e">
        <f>VLOOKUP(#REF!,'اعضاء هيئة التدريس'!#REF!,2,)</f>
        <v>#REF!</v>
      </c>
    </row>
    <row r="166" spans="1:46" s="272" customFormat="1" ht="15.75" hidden="1" customHeight="1">
      <c r="A166" s="328">
        <v>32</v>
      </c>
      <c r="B166" s="288" t="s">
        <v>71</v>
      </c>
      <c r="C166" s="726" t="str">
        <f>VLOOKUP(B166,مقررات!$A$1:$F$411,2,FALSE)</f>
        <v>جيولوجيا اقتصادية</v>
      </c>
      <c r="D166" s="211">
        <f>VLOOKUP(B166,مقررات!$A$1:$F$452,3,FALSE)</f>
        <v>1.5</v>
      </c>
      <c r="E166" s="211">
        <f>VLOOKUP(B166,مقررات!$A$1:$F$476,4,FALSE)</f>
        <v>3</v>
      </c>
      <c r="F166" s="211">
        <f t="shared" si="5"/>
        <v>3</v>
      </c>
      <c r="G166" s="60" t="str">
        <f>VLOOKUP(B166,مقررات!$A$1:$F$409,6,FALSE)</f>
        <v>G231</v>
      </c>
      <c r="H166" s="60" t="s">
        <v>1514</v>
      </c>
      <c r="I166" s="262" t="str">
        <f>VLOOKUP(H166,'اعضاء هيئة التدريس'!$B$1:$D$300,2,FALSE)</f>
        <v>د/ حمدي احمد الدسوقي</v>
      </c>
      <c r="J166" s="73"/>
      <c r="K166" s="73"/>
      <c r="L166" s="73" t="s">
        <v>1262</v>
      </c>
      <c r="M166" s="73"/>
      <c r="N166" s="73"/>
      <c r="O166" s="73"/>
      <c r="P166" s="1046"/>
      <c r="Q166" s="692"/>
      <c r="R166" s="1004"/>
      <c r="S166" s="1004"/>
      <c r="T166" s="1004"/>
      <c r="U166" s="1001"/>
      <c r="V166" s="1001"/>
      <c r="W166" s="1001"/>
      <c r="X166" s="1001"/>
      <c r="Y166" s="1001"/>
      <c r="Z166" s="1001"/>
      <c r="AA166" s="1001"/>
      <c r="AB166" s="1001"/>
      <c r="AC166" s="1001"/>
      <c r="AD166" s="1001"/>
      <c r="AE166" s="1001"/>
      <c r="AF166" s="1001"/>
      <c r="AG166" s="1001"/>
      <c r="AH166" s="1001"/>
      <c r="AI166" s="1001"/>
      <c r="AT166" s="251" t="e">
        <f>VLOOKUP(#REF!,'اعضاء هيئة التدريس'!#REF!,2,)</f>
        <v>#REF!</v>
      </c>
    </row>
    <row r="167" spans="1:46" s="272" customFormat="1" ht="15.75" hidden="1" customHeight="1">
      <c r="A167" s="328">
        <v>33</v>
      </c>
      <c r="B167" s="288" t="s">
        <v>77</v>
      </c>
      <c r="C167" s="726" t="str">
        <f>VLOOKUP(B167,مقررات!$A$1:$F$411,2,FALSE)</f>
        <v>تدريبات حقل (2)</v>
      </c>
      <c r="D167" s="211">
        <f>VLOOKUP(B167,مقررات!$A$1:$F$452,3,FALSE)</f>
        <v>0</v>
      </c>
      <c r="E167" s="211">
        <f>VLOOKUP(B167,مقررات!$A$1:$F$476,4,FALSE)</f>
        <v>6</v>
      </c>
      <c r="F167" s="211">
        <f t="shared" si="5"/>
        <v>3</v>
      </c>
      <c r="G167" s="60" t="str">
        <f>VLOOKUP(B167,مقررات!$A$1:$F$409,6,FALSE)</f>
        <v>G345</v>
      </c>
      <c r="H167" s="60"/>
      <c r="I167" s="964" t="e">
        <f>VLOOKUP(H167,'اعضاء هيئة التدريس'!$B$1:$D$300,2,FALSE)</f>
        <v>#N/A</v>
      </c>
      <c r="J167" s="73"/>
      <c r="K167" s="73"/>
      <c r="L167" s="73"/>
      <c r="M167" s="73"/>
      <c r="N167" s="73"/>
      <c r="O167" s="73"/>
      <c r="P167" s="386"/>
      <c r="Q167" s="428"/>
      <c r="R167" s="1001"/>
      <c r="S167" s="1001"/>
      <c r="T167" s="1004"/>
      <c r="U167" s="1001"/>
      <c r="V167" s="1001"/>
      <c r="W167" s="1001"/>
      <c r="X167" s="1001"/>
      <c r="Y167" s="1001"/>
      <c r="Z167" s="1001"/>
      <c r="AA167" s="1001"/>
      <c r="AB167" s="1001"/>
      <c r="AC167" s="1001"/>
      <c r="AD167" s="1001"/>
      <c r="AE167" s="1001"/>
      <c r="AF167" s="1001"/>
      <c r="AG167" s="1001"/>
      <c r="AH167" s="1001"/>
      <c r="AI167" s="1001"/>
      <c r="AT167" s="251" t="e">
        <f>VLOOKUP(#REF!,'اعضاء هيئة التدريس'!#REF!,2,)</f>
        <v>#REF!</v>
      </c>
    </row>
    <row r="168" spans="1:46" s="272" customFormat="1" ht="15.75" hidden="1" customHeight="1">
      <c r="A168" s="328">
        <v>34</v>
      </c>
      <c r="B168" s="288" t="s">
        <v>80</v>
      </c>
      <c r="C168" s="726" t="str">
        <f>VLOOKUP(B168,مقررات!$A$1:$F$411,2,FALSE)</f>
        <v>استشعار عن بعد</v>
      </c>
      <c r="D168" s="211">
        <f>VLOOKUP(B168,مقررات!$A$1:$F$452,3,FALSE)</f>
        <v>1.5</v>
      </c>
      <c r="E168" s="211">
        <f>VLOOKUP(B168,مقررات!$A$1:$F$476,4,FALSE)</f>
        <v>3</v>
      </c>
      <c r="F168" s="211">
        <f t="shared" si="5"/>
        <v>3</v>
      </c>
      <c r="G168" s="60" t="str">
        <f>VLOOKUP(B168,مقررات!$A$1:$F$409,6,FALSE)</f>
        <v>G341</v>
      </c>
      <c r="H168" s="60" t="s">
        <v>1481</v>
      </c>
      <c r="I168" s="262" t="str">
        <f>VLOOKUP(H168,'اعضاء هيئة التدريس'!$B$1:$D$300,2,FALSE)</f>
        <v>أ.د. هاني احمد مصطفى</v>
      </c>
      <c r="J168" s="73"/>
      <c r="K168" s="73"/>
      <c r="L168" s="73"/>
      <c r="M168" s="73"/>
      <c r="N168" s="73" t="s">
        <v>1303</v>
      </c>
      <c r="O168" s="73"/>
      <c r="P168" s="386"/>
      <c r="Q168" s="428"/>
      <c r="R168" s="1001"/>
      <c r="S168" s="1001"/>
      <c r="T168" s="1001"/>
      <c r="U168" s="1001"/>
      <c r="V168" s="1001"/>
      <c r="W168" s="1001"/>
      <c r="X168" s="1001"/>
      <c r="Y168" s="1001"/>
      <c r="Z168" s="1001"/>
      <c r="AA168" s="1001"/>
      <c r="AB168" s="1001"/>
      <c r="AC168" s="1001"/>
      <c r="AD168" s="1001"/>
      <c r="AE168" s="1001"/>
      <c r="AF168" s="1001"/>
      <c r="AG168" s="1001"/>
      <c r="AH168" s="1001"/>
      <c r="AI168" s="1001"/>
      <c r="AT168" s="251" t="e">
        <f>VLOOKUP(#REF!,'اعضاء هيئة التدريس'!#REF!,2,)</f>
        <v>#REF!</v>
      </c>
    </row>
    <row r="169" spans="1:46" s="272" customFormat="1" ht="15.75" hidden="1" customHeight="1">
      <c r="A169" s="328">
        <v>35</v>
      </c>
      <c r="B169" s="288" t="s">
        <v>79</v>
      </c>
      <c r="C169" s="726" t="str">
        <f>VLOOKUP(B169,مقررات!$A$1:$F$411,2,FALSE)</f>
        <v>جيولوجيا تصويرية</v>
      </c>
      <c r="D169" s="211">
        <f>VLOOKUP(B169,مقررات!$A$1:$F$452,3,FALSE)</f>
        <v>1.5</v>
      </c>
      <c r="E169" s="211">
        <f>VLOOKUP(B169,مقررات!$A$1:$F$476,4,FALSE)</f>
        <v>3</v>
      </c>
      <c r="F169" s="211">
        <f t="shared" si="5"/>
        <v>3</v>
      </c>
      <c r="G169" s="60" t="str">
        <f>VLOOKUP(B169,مقررات!$A$1:$F$409,6,FALSE)</f>
        <v>G341</v>
      </c>
      <c r="H169" s="60" t="s">
        <v>1490</v>
      </c>
      <c r="I169" s="262" t="str">
        <f>VLOOKUP(H169,'اعضاء هيئة التدريس'!$B$1:$D$300,2,FALSE)</f>
        <v>د. اشرف صبحى عبدالمقصود</v>
      </c>
      <c r="J169" s="73"/>
      <c r="K169" s="73" t="s">
        <v>1303</v>
      </c>
      <c r="L169" s="73"/>
      <c r="M169" s="73"/>
      <c r="N169" s="73"/>
      <c r="O169" s="73"/>
      <c r="P169" s="384"/>
      <c r="Q169" s="692"/>
      <c r="R169" s="1004"/>
      <c r="S169" s="1004"/>
      <c r="T169" s="1001"/>
      <c r="U169" s="1001"/>
      <c r="V169" s="1001"/>
      <c r="W169" s="1001"/>
      <c r="X169" s="1001"/>
      <c r="Y169" s="1001"/>
      <c r="Z169" s="1001"/>
      <c r="AA169" s="1001"/>
      <c r="AB169" s="1001"/>
      <c r="AC169" s="1001"/>
      <c r="AD169" s="1001"/>
      <c r="AE169" s="1001"/>
      <c r="AF169" s="1001"/>
      <c r="AG169" s="1001"/>
      <c r="AH169" s="1001"/>
      <c r="AI169" s="1001"/>
      <c r="AT169" s="251" t="e">
        <f>VLOOKUP(#REF!,'اعضاء هيئة التدريس'!#REF!,2,)</f>
        <v>#REF!</v>
      </c>
    </row>
    <row r="170" spans="1:46" s="122" customFormat="1" ht="15.75" hidden="1" customHeight="1">
      <c r="A170" s="328">
        <v>36</v>
      </c>
      <c r="B170" s="288" t="s">
        <v>466</v>
      </c>
      <c r="C170" s="726" t="str">
        <f>VLOOKUP(B170,مقررات!$A$1:$F$411,2,FALSE)</f>
        <v>جيوتكنيك</v>
      </c>
      <c r="D170" s="211">
        <f>VLOOKUP(B170,مقررات!$A$1:$F$452,3,FALSE)</f>
        <v>1.5</v>
      </c>
      <c r="E170" s="211">
        <f>VLOOKUP(B170,مقررات!$A$1:$F$476,4,FALSE)</f>
        <v>3</v>
      </c>
      <c r="F170" s="211">
        <f t="shared" si="5"/>
        <v>3</v>
      </c>
      <c r="G170" s="60" t="str">
        <f>VLOOKUP(B170,مقررات!$A$1:$F$409,6,FALSE)</f>
        <v>G341</v>
      </c>
      <c r="H170" s="60" t="s">
        <v>1958</v>
      </c>
      <c r="I170" s="262" t="str">
        <f>VLOOKUP(H170,'اعضاء هيئة التدريس'!$B$1:$D$300,2,FALSE)</f>
        <v>أ.د. حسن على عليوة</v>
      </c>
      <c r="J170" s="73"/>
      <c r="K170" s="73"/>
      <c r="L170" s="73"/>
      <c r="M170" s="73" t="s">
        <v>1306</v>
      </c>
      <c r="N170" s="73"/>
      <c r="O170" s="73"/>
      <c r="P170" s="1046"/>
      <c r="Q170" s="692"/>
      <c r="R170" s="1004"/>
      <c r="S170" s="1004"/>
      <c r="T170" s="1003"/>
      <c r="U170" s="1003"/>
      <c r="V170" s="1003"/>
      <c r="W170" s="1003"/>
      <c r="X170" s="1003"/>
      <c r="Y170" s="1003"/>
      <c r="Z170" s="1003"/>
      <c r="AA170" s="1003"/>
      <c r="AB170" s="1003"/>
      <c r="AC170" s="1003"/>
      <c r="AD170" s="1003"/>
      <c r="AE170" s="1003"/>
      <c r="AF170" s="1003"/>
      <c r="AG170" s="1003"/>
      <c r="AH170" s="1003"/>
      <c r="AI170" s="1003"/>
      <c r="AT170" s="251" t="e">
        <f>VLOOKUP(#REF!,'اعضاء هيئة التدريس'!#REF!,2,)</f>
        <v>#REF!</v>
      </c>
    </row>
    <row r="171" spans="1:46" s="122" customFormat="1" ht="15.75" hidden="1" customHeight="1">
      <c r="A171" s="328">
        <v>37</v>
      </c>
      <c r="B171" s="288" t="s">
        <v>55</v>
      </c>
      <c r="C171" s="726" t="str">
        <f>VLOOKUP(B171,مقررات!$A$1:$F$411,2,FALSE)</f>
        <v>جيولوجيا البحار</v>
      </c>
      <c r="D171" s="211">
        <f>VLOOKUP(B171,مقررات!$A$1:$F$452,3,FALSE)</f>
        <v>1</v>
      </c>
      <c r="E171" s="211">
        <f>VLOOKUP(B171,مقررات!$A$1:$F$476,4,FALSE)</f>
        <v>2</v>
      </c>
      <c r="F171" s="211">
        <f t="shared" si="5"/>
        <v>2</v>
      </c>
      <c r="G171" s="60" t="str">
        <f>VLOOKUP(B171,مقررات!$A$1:$F$409,6,FALSE)</f>
        <v>G331 -G342</v>
      </c>
      <c r="H171" s="60" t="s">
        <v>1512</v>
      </c>
      <c r="I171" s="262" t="str">
        <f>VLOOKUP(H171,'اعضاء هيئة التدريس'!$B$1:$D$300,2,FALSE)</f>
        <v>د/ معتز محمد عبدالغني</v>
      </c>
      <c r="J171" s="73"/>
      <c r="K171" s="73"/>
      <c r="L171" s="73" t="s">
        <v>1233</v>
      </c>
      <c r="M171" s="73"/>
      <c r="N171" s="73"/>
      <c r="O171" s="73"/>
      <c r="P171" s="386" t="s">
        <v>1321</v>
      </c>
      <c r="Q171" s="692"/>
      <c r="R171" s="1003"/>
      <c r="S171" s="1003"/>
      <c r="T171" s="1003"/>
      <c r="U171" s="1003"/>
      <c r="V171" s="1003"/>
      <c r="W171" s="1003"/>
      <c r="X171" s="1003"/>
      <c r="Y171" s="1003"/>
      <c r="Z171" s="1003"/>
      <c r="AA171" s="1003"/>
      <c r="AB171" s="1003"/>
      <c r="AC171" s="1003"/>
      <c r="AD171" s="1003"/>
      <c r="AE171" s="1003"/>
      <c r="AF171" s="1003"/>
      <c r="AG171" s="1003"/>
      <c r="AH171" s="1003"/>
      <c r="AI171" s="1003"/>
      <c r="AT171" s="251" t="e">
        <f>VLOOKUP(#REF!,'اعضاء هيئة التدريس'!#REF!,2,)</f>
        <v>#REF!</v>
      </c>
    </row>
    <row r="172" spans="1:46" s="417" customFormat="1" ht="15.75" hidden="1" customHeight="1">
      <c r="A172" s="328">
        <v>38</v>
      </c>
      <c r="B172" s="288" t="s">
        <v>66</v>
      </c>
      <c r="C172" s="726" t="str">
        <f>VLOOKUP(B172,مقررات!$A$1:$F$411,2,FALSE)</f>
        <v>جيولوجيا البترول</v>
      </c>
      <c r="D172" s="211">
        <f>VLOOKUP(B172,مقررات!$A$1:$F$452,3,FALSE)</f>
        <v>1.5</v>
      </c>
      <c r="E172" s="211">
        <f>VLOOKUP(B172,مقررات!$A$1:$F$476,4,FALSE)</f>
        <v>3</v>
      </c>
      <c r="F172" s="211">
        <f t="shared" si="5"/>
        <v>3</v>
      </c>
      <c r="G172" s="60" t="str">
        <f>VLOOKUP(B172,مقررات!$A$1:$F$409,6,FALSE)</f>
        <v>G463</v>
      </c>
      <c r="H172" s="60" t="s">
        <v>1492</v>
      </c>
      <c r="I172" s="262" t="str">
        <f>VLOOKUP(H172,'اعضاء هيئة التدريس'!$B$1:$D$300,2,FALSE)</f>
        <v>د/ خالد جمال المعداوي</v>
      </c>
      <c r="J172" s="73"/>
      <c r="K172" s="73" t="s">
        <v>1156</v>
      </c>
      <c r="L172" s="73"/>
      <c r="M172" s="73"/>
      <c r="N172" s="73"/>
      <c r="O172" s="73"/>
      <c r="P172" s="386" t="s">
        <v>1321</v>
      </c>
      <c r="Q172" s="428"/>
      <c r="R172" s="1001"/>
      <c r="S172" s="1004"/>
      <c r="T172" s="1001"/>
      <c r="U172" s="1001"/>
      <c r="V172" s="1000"/>
      <c r="W172" s="1000"/>
      <c r="X172" s="1000"/>
      <c r="Y172" s="1000"/>
      <c r="Z172" s="1000"/>
      <c r="AA172" s="1000"/>
      <c r="AB172" s="1000"/>
      <c r="AC172" s="1000"/>
      <c r="AD172" s="1000"/>
      <c r="AE172" s="1000"/>
      <c r="AF172" s="1000"/>
      <c r="AG172" s="1000"/>
      <c r="AH172" s="1000"/>
      <c r="AI172" s="1000"/>
      <c r="AT172" s="251" t="e">
        <f>VLOOKUP(#REF!,'اعضاء هيئة التدريس'!#REF!,2,)</f>
        <v>#REF!</v>
      </c>
    </row>
    <row r="173" spans="1:46" s="221" customFormat="1" ht="15.75" hidden="1" customHeight="1">
      <c r="A173" s="328">
        <v>39</v>
      </c>
      <c r="B173" s="288" t="s">
        <v>63</v>
      </c>
      <c r="C173" s="726" t="str">
        <f>VLOOKUP(B173,مقررات!$A$1:$F$411,2,FALSE)</f>
        <v>جيولوجيا استكشاف</v>
      </c>
      <c r="D173" s="211">
        <f>VLOOKUP(B173,مقررات!$A$1:$F$452,3,FALSE)</f>
        <v>1.5</v>
      </c>
      <c r="E173" s="211">
        <f>VLOOKUP(B173,مقررات!$A$1:$F$476,4,FALSE)</f>
        <v>3</v>
      </c>
      <c r="F173" s="211">
        <f t="shared" si="5"/>
        <v>3</v>
      </c>
      <c r="G173" s="60" t="str">
        <f>VLOOKUP(B173,مقررات!$A$1:$F$409,6,FALSE)</f>
        <v>------</v>
      </c>
      <c r="H173" s="60" t="s">
        <v>1494</v>
      </c>
      <c r="I173" s="262" t="str">
        <f>VLOOKUP(H173,'اعضاء هيئة التدريس'!$B$1:$D$300,2,FALSE)</f>
        <v>د.نهى محمد فتح الله</v>
      </c>
      <c r="J173" s="73"/>
      <c r="K173" s="73"/>
      <c r="L173" s="73" t="s">
        <v>1306</v>
      </c>
      <c r="M173" s="73"/>
      <c r="N173" s="73"/>
      <c r="O173" s="73"/>
      <c r="P173" s="1046"/>
      <c r="Q173" s="692"/>
      <c r="R173" s="1004"/>
      <c r="S173" s="1004"/>
      <c r="T173" s="1001"/>
      <c r="U173" s="1001"/>
      <c r="V173" s="1001"/>
      <c r="W173" s="1001"/>
      <c r="X173" s="1001"/>
      <c r="Y173" s="1001"/>
      <c r="Z173" s="1001"/>
      <c r="AA173" s="1001"/>
      <c r="AB173" s="1001"/>
      <c r="AC173" s="1001"/>
      <c r="AD173" s="1001"/>
      <c r="AE173" s="1001"/>
      <c r="AF173" s="1001"/>
      <c r="AG173" s="1001"/>
      <c r="AH173" s="1001"/>
      <c r="AI173" s="1001"/>
      <c r="AT173" s="251" t="e">
        <f>VLOOKUP(#REF!,'اعضاء هيئة التدريس'!#REF!,2,)</f>
        <v>#REF!</v>
      </c>
    </row>
    <row r="174" spans="1:46" s="221" customFormat="1" ht="15.75" hidden="1" customHeight="1">
      <c r="A174" s="328">
        <v>40</v>
      </c>
      <c r="B174" s="288" t="s">
        <v>67</v>
      </c>
      <c r="C174" s="726" t="str">
        <f>VLOOKUP(B174,مقررات!$A$1:$F$411,2,FALSE)</f>
        <v>جيولوجيا  تحت سطحية</v>
      </c>
      <c r="D174" s="211">
        <f>VLOOKUP(B174,مقررات!$A$1:$F$452,3,FALSE)</f>
        <v>1.5</v>
      </c>
      <c r="E174" s="211">
        <f>VLOOKUP(B174,مقررات!$A$1:$F$476,4,FALSE)</f>
        <v>3</v>
      </c>
      <c r="F174" s="211">
        <f t="shared" si="5"/>
        <v>3</v>
      </c>
      <c r="G174" s="60" t="str">
        <f>VLOOKUP(B174,مقررات!$A$1:$F$409,6,FALSE)</f>
        <v>G341-G331</v>
      </c>
      <c r="H174" s="60" t="s">
        <v>1487</v>
      </c>
      <c r="I174" s="262" t="str">
        <f>VLOOKUP(H174,'اعضاء هيئة التدريس'!$B$1:$D$300,2,FALSE)</f>
        <v>د. محمد فاروق ابوحشيش</v>
      </c>
      <c r="J174" s="73"/>
      <c r="K174" s="73"/>
      <c r="L174" s="73"/>
      <c r="M174" s="73"/>
      <c r="N174" s="73" t="s">
        <v>1261</v>
      </c>
      <c r="O174" s="73"/>
      <c r="P174" s="384"/>
      <c r="Q174" s="692"/>
      <c r="R174" s="1003"/>
      <c r="S174" s="1003"/>
      <c r="T174" s="1001"/>
      <c r="U174" s="1001"/>
      <c r="V174" s="1001"/>
      <c r="W174" s="1001"/>
      <c r="X174" s="1001"/>
      <c r="Y174" s="1001"/>
      <c r="Z174" s="1001"/>
      <c r="AA174" s="1001"/>
      <c r="AB174" s="1001"/>
      <c r="AC174" s="1001"/>
      <c r="AD174" s="1001"/>
      <c r="AE174" s="1001"/>
      <c r="AF174" s="1001"/>
      <c r="AG174" s="1001"/>
      <c r="AH174" s="1001"/>
      <c r="AI174" s="1001"/>
      <c r="AT174" s="251" t="e">
        <f>VLOOKUP(#REF!,'اعضاء هيئة التدريس'!#REF!,2,)</f>
        <v>#REF!</v>
      </c>
    </row>
    <row r="175" spans="1:46" s="122" customFormat="1" ht="18.75" hidden="1" customHeight="1">
      <c r="A175" s="328">
        <v>41</v>
      </c>
      <c r="B175" s="288" t="s">
        <v>73</v>
      </c>
      <c r="C175" s="726" t="str">
        <f>VLOOKUP(B175,مقررات!$A$1:$F$411,2,FALSE)</f>
        <v>جيولوجيا هندسية</v>
      </c>
      <c r="D175" s="211">
        <f>VLOOKUP(B175,مقررات!$A$1:$F$452,3,FALSE)</f>
        <v>1.5</v>
      </c>
      <c r="E175" s="211">
        <f>VLOOKUP(B175,مقررات!$A$1:$F$476,4,FALSE)</f>
        <v>3</v>
      </c>
      <c r="F175" s="211">
        <f t="shared" si="5"/>
        <v>3</v>
      </c>
      <c r="G175" s="60" t="str">
        <f>VLOOKUP(B175,مقررات!$A$1:$F$409,6,FALSE)</f>
        <v>G 281</v>
      </c>
      <c r="H175" s="60" t="s">
        <v>1468</v>
      </c>
      <c r="I175" s="262" t="str">
        <f>VLOOKUP(H175,'اعضاء هيئة التدريس'!$B$1:$D$300,2,FALSE)</f>
        <v>أ.د. جمال عيسوي قمح</v>
      </c>
      <c r="J175" s="73"/>
      <c r="K175" s="73"/>
      <c r="L175" s="73"/>
      <c r="M175" s="73"/>
      <c r="N175" s="73"/>
      <c r="O175" s="73" t="s">
        <v>1306</v>
      </c>
      <c r="P175" s="386" t="s">
        <v>1321</v>
      </c>
      <c r="Q175" s="428"/>
      <c r="R175" s="1001"/>
      <c r="S175" s="1001"/>
      <c r="T175" s="993"/>
      <c r="U175" s="1011"/>
      <c r="V175" s="1003"/>
      <c r="W175" s="1012"/>
      <c r="X175" s="1003"/>
      <c r="Y175" s="1003"/>
      <c r="Z175" s="1003"/>
      <c r="AA175" s="1003"/>
      <c r="AB175" s="1003"/>
      <c r="AC175" s="1003"/>
      <c r="AD175" s="1003"/>
      <c r="AE175" s="1003"/>
      <c r="AF175" s="1003"/>
      <c r="AG175" s="1003"/>
      <c r="AH175" s="1003"/>
      <c r="AI175" s="1003"/>
      <c r="AT175" s="251" t="e">
        <f>VLOOKUP(#REF!,'اعضاء هيئة التدريس'!#REF!,2,)</f>
        <v>#REF!</v>
      </c>
    </row>
    <row r="176" spans="1:46" s="272" customFormat="1" ht="15.75" hidden="1" customHeight="1">
      <c r="A176" s="328">
        <v>42</v>
      </c>
      <c r="B176" s="288" t="s">
        <v>1955</v>
      </c>
      <c r="C176" s="726" t="str">
        <f>VLOOKUP(B176,مقررات!$A$1:$F$411,2,FALSE)</f>
        <v>جيوفيزياء (1)</v>
      </c>
      <c r="D176" s="211">
        <f>VLOOKUP(B176,مقررات!$A$1:$F$452,3,FALSE)</f>
        <v>1</v>
      </c>
      <c r="E176" s="211">
        <f>VLOOKUP(B176,مقررات!$A$1:$F$476,4,FALSE)</f>
        <v>2</v>
      </c>
      <c r="F176" s="211">
        <f t="shared" ref="F176" si="6">D176+0.5*E176</f>
        <v>2</v>
      </c>
      <c r="G176" s="60">
        <f>VLOOKUP(B176,مقررات!$A$1:$F$409,6,FALSE)</f>
        <v>0</v>
      </c>
      <c r="H176" s="60" t="s">
        <v>1494</v>
      </c>
      <c r="I176" s="262" t="str">
        <f>VLOOKUP(H176,'اعضاء هيئة التدريس'!$B$1:$D$300,2,FALSE)</f>
        <v>د.نهى محمد فتح الله</v>
      </c>
      <c r="J176" s="73"/>
      <c r="K176" s="73" t="s">
        <v>1233</v>
      </c>
      <c r="L176" s="73"/>
      <c r="M176" s="73"/>
      <c r="N176" s="73"/>
      <c r="O176" s="73"/>
      <c r="P176" s="386" t="s">
        <v>1321</v>
      </c>
      <c r="Q176" s="428"/>
      <c r="R176" s="1001"/>
      <c r="S176" s="1004"/>
      <c r="T176" s="1004"/>
      <c r="U176" s="1001"/>
      <c r="V176" s="1001"/>
      <c r="W176" s="1001"/>
      <c r="X176" s="1001"/>
      <c r="Y176" s="1001"/>
      <c r="Z176" s="1001"/>
      <c r="AA176" s="1001"/>
      <c r="AB176" s="1001"/>
      <c r="AC176" s="1001"/>
      <c r="AD176" s="1001"/>
      <c r="AE176" s="1001"/>
      <c r="AF176" s="1001"/>
      <c r="AG176" s="1001"/>
      <c r="AH176" s="1001"/>
      <c r="AI176" s="1001"/>
      <c r="AT176" s="251" t="e">
        <f>VLOOKUP(#REF!,'اعضاء هيئة التدريس'!#REF!,2,)</f>
        <v>#REF!</v>
      </c>
    </row>
    <row r="177" spans="1:46" s="272" customFormat="1" ht="15.75" hidden="1" customHeight="1">
      <c r="A177" s="724">
        <v>1</v>
      </c>
      <c r="B177" s="288" t="s">
        <v>516</v>
      </c>
      <c r="C177" s="726" t="str">
        <f>VLOOKUP(B177,مقررات!$A$1:$F$411,2,FALSE)</f>
        <v>كاشفات ضوئية</v>
      </c>
      <c r="D177" s="211">
        <f>VLOOKUP(B177,مقررات!$A$1:$F$452,3,FALSE)</f>
        <v>3</v>
      </c>
      <c r="E177" s="211" t="str">
        <f>VLOOKUP(B177,مقررات!$A$1:$F$476,4,FALSE)</f>
        <v>-</v>
      </c>
      <c r="F177" s="211">
        <v>3</v>
      </c>
      <c r="G177" s="60" t="str">
        <f>VLOOKUP(B177,مقررات!$A$1:$F$409,6,FALSE)</f>
        <v>-</v>
      </c>
      <c r="H177" s="455" t="s">
        <v>1680</v>
      </c>
      <c r="I177" s="262" t="str">
        <f>VLOOKUP(H177,'اعضاء هيئة التدريس'!$B$1:$D$300,2,FALSE)</f>
        <v>د/ حسام  عوض</v>
      </c>
      <c r="J177" s="254"/>
      <c r="K177" s="254"/>
      <c r="L177" s="382"/>
      <c r="M177" s="250" t="s">
        <v>1069</v>
      </c>
      <c r="N177" s="382"/>
      <c r="O177" s="254"/>
      <c r="P177" s="386" t="s">
        <v>1326</v>
      </c>
      <c r="Q177" s="624"/>
      <c r="R177" s="1000"/>
      <c r="S177" s="1000"/>
      <c r="T177" s="1001"/>
      <c r="U177" s="1001"/>
      <c r="V177" s="1001"/>
      <c r="W177" s="1001"/>
      <c r="X177" s="1001"/>
      <c r="Y177" s="1001"/>
      <c r="Z177" s="1001"/>
      <c r="AA177" s="1001"/>
      <c r="AB177" s="1001"/>
      <c r="AC177" s="1001"/>
      <c r="AD177" s="1001"/>
      <c r="AE177" s="1001"/>
      <c r="AF177" s="1001"/>
      <c r="AG177" s="1001"/>
      <c r="AH177" s="1001"/>
      <c r="AI177" s="1001"/>
      <c r="AT177" s="251" t="e">
        <f>VLOOKUP(#REF!,'اعضاء هيئة التدريس'!#REF!,2,)</f>
        <v>#REF!</v>
      </c>
    </row>
    <row r="178" spans="1:46" ht="15.75" hidden="1" customHeight="1">
      <c r="A178" s="724">
        <v>2</v>
      </c>
      <c r="B178" s="288" t="s">
        <v>517</v>
      </c>
      <c r="C178" s="726" t="str">
        <f>VLOOKUP(B178,مقررات!$A$1:$F$411,2,FALSE)</f>
        <v>تصميم وبناء ليزر</v>
      </c>
      <c r="D178" s="211">
        <f>VLOOKUP(B178,مقررات!$A$1:$F$452,3,FALSE)</f>
        <v>3</v>
      </c>
      <c r="E178" s="211">
        <f>VLOOKUP(B178,مقررات!$A$1:$F$476,4,FALSE)</f>
        <v>0</v>
      </c>
      <c r="F178" s="211">
        <f>D178+0.5*E178</f>
        <v>3</v>
      </c>
      <c r="G178" s="60" t="str">
        <f>VLOOKUP(B178,مقررات!$A$1:$F$409,6,FALSE)</f>
        <v>L432</v>
      </c>
      <c r="H178" s="216" t="s">
        <v>1649</v>
      </c>
      <c r="I178" s="262" t="str">
        <f>VLOOKUP(H178,'اعضاء هيئة التدريس'!$B$1:$D$300,2,FALSE)</f>
        <v>د/ سعيد صالح</v>
      </c>
      <c r="J178" s="195"/>
      <c r="K178" s="195"/>
      <c r="L178" s="144"/>
      <c r="M178" s="195"/>
      <c r="N178" s="250" t="s">
        <v>1069</v>
      </c>
      <c r="O178" s="195"/>
      <c r="P178" s="386" t="s">
        <v>1326</v>
      </c>
      <c r="Q178" s="807"/>
      <c r="R178" s="1006"/>
      <c r="S178" s="1006"/>
      <c r="AT178" s="251" t="e">
        <f>VLOOKUP(#REF!,'اعضاء هيئة التدريس'!#REF!,2,)</f>
        <v>#REF!</v>
      </c>
    </row>
    <row r="179" spans="1:46" s="272" customFormat="1" ht="15.75" hidden="1" customHeight="1">
      <c r="A179" s="724">
        <v>3</v>
      </c>
      <c r="B179" s="288" t="s">
        <v>529</v>
      </c>
      <c r="C179" s="726" t="str">
        <f>VLOOKUP(B179,مقررات!$A$1:$F$411,2,FALSE)</f>
        <v>المكبرات الضوئيه</v>
      </c>
      <c r="D179" s="211">
        <f>VLOOKUP(B179,مقررات!$A$1:$F$452,3,FALSE)</f>
        <v>2</v>
      </c>
      <c r="E179" s="211">
        <f>VLOOKUP(B179,مقررات!$A$1:$F$476,4,FALSE)</f>
        <v>2</v>
      </c>
      <c r="F179" s="211">
        <f>D179+0.5*E179</f>
        <v>3</v>
      </c>
      <c r="G179" s="60" t="str">
        <f>VLOOKUP(B179,مقررات!$A$1:$F$409,6,FALSE)</f>
        <v>L131</v>
      </c>
      <c r="H179" s="288" t="s">
        <v>1680</v>
      </c>
      <c r="I179" s="262" t="str">
        <f>VLOOKUP(H179,'اعضاء هيئة التدريس'!$B$1:$D$300,2,FALSE)</f>
        <v>د/ حسام  عوض</v>
      </c>
      <c r="J179" s="250"/>
      <c r="K179" s="267"/>
      <c r="L179" s="250"/>
      <c r="M179" s="250" t="s">
        <v>1066</v>
      </c>
      <c r="N179" s="267"/>
      <c r="O179" s="267"/>
      <c r="P179" s="252"/>
      <c r="Q179" s="428"/>
      <c r="R179" s="1001"/>
      <c r="S179" s="1001"/>
      <c r="T179" s="1001"/>
      <c r="U179" s="1001"/>
      <c r="V179" s="1001"/>
      <c r="W179" s="1001"/>
      <c r="X179" s="1001"/>
      <c r="Y179" s="1001"/>
      <c r="Z179" s="1001"/>
      <c r="AA179" s="1001"/>
      <c r="AB179" s="1001"/>
      <c r="AC179" s="1001"/>
      <c r="AD179" s="1001"/>
      <c r="AE179" s="1001"/>
      <c r="AF179" s="1001"/>
      <c r="AG179" s="1001"/>
      <c r="AH179" s="1001"/>
      <c r="AI179" s="1001"/>
      <c r="AT179" s="251" t="e">
        <f>VLOOKUP(#REF!,'اعضاء هيئة التدريس'!#REF!,2,)</f>
        <v>#REF!</v>
      </c>
    </row>
    <row r="180" spans="1:46" s="272" customFormat="1" ht="15.75" hidden="1" customHeight="1">
      <c r="A180" s="724">
        <v>4</v>
      </c>
      <c r="B180" s="288" t="s">
        <v>530</v>
      </c>
      <c r="C180" s="726" t="str">
        <f>VLOOKUP(B180,مقررات!$A$1:$F$411,2,FALSE)</f>
        <v>تكنولوجيا الزجاج</v>
      </c>
      <c r="D180" s="211">
        <f>VLOOKUP(B180,مقررات!$A$1:$F$452,3,FALSE)</f>
        <v>2</v>
      </c>
      <c r="E180" s="211">
        <f>VLOOKUP(B180,مقررات!$A$1:$F$476,4,FALSE)</f>
        <v>2</v>
      </c>
      <c r="F180" s="211">
        <f>D180+0.5*E180</f>
        <v>3</v>
      </c>
      <c r="G180" s="60" t="str">
        <f>VLOOKUP(B180,مقررات!$A$1:$F$409,6,FALSE)</f>
        <v>P211</v>
      </c>
      <c r="H180" s="423" t="s">
        <v>1682</v>
      </c>
      <c r="I180" s="262" t="str">
        <f>VLOOKUP(H180,'اعضاء هيئة التدريس'!$B$1:$D$300,2,FALSE)</f>
        <v>أ.د/ رؤف الملواني</v>
      </c>
      <c r="J180" s="73"/>
      <c r="K180" s="73"/>
      <c r="L180" s="73" t="s">
        <v>1072</v>
      </c>
      <c r="M180" s="73"/>
      <c r="N180" s="73"/>
      <c r="O180" s="73"/>
      <c r="P180" s="1046"/>
      <c r="Q180" s="692"/>
      <c r="R180" s="1003"/>
      <c r="S180" s="1003"/>
      <c r="T180" s="1001"/>
      <c r="U180" s="1001"/>
      <c r="V180" s="1001"/>
      <c r="W180" s="1001"/>
      <c r="X180" s="1001"/>
      <c r="Y180" s="1001"/>
      <c r="Z180" s="1001"/>
      <c r="AA180" s="1001"/>
      <c r="AB180" s="1001"/>
      <c r="AC180" s="1001"/>
      <c r="AD180" s="1001"/>
      <c r="AE180" s="1001"/>
      <c r="AF180" s="1001"/>
      <c r="AG180" s="1001"/>
      <c r="AH180" s="1001"/>
      <c r="AI180" s="1001"/>
      <c r="AT180" s="251" t="e">
        <f>VLOOKUP(#REF!,'اعضاء هيئة التدريس'!#REF!,2,)</f>
        <v>#REF!</v>
      </c>
    </row>
    <row r="181" spans="1:46" s="272" customFormat="1" ht="15.75" hidden="1" customHeight="1">
      <c r="A181" s="724">
        <v>5</v>
      </c>
      <c r="B181" s="288" t="s">
        <v>531</v>
      </c>
      <c r="C181" s="756" t="str">
        <f>VLOOKUP(B181,مقررات!$A$1:$F$411,2,FALSE)</f>
        <v>تكنولوجيا التفريغ العالى للغازات</v>
      </c>
      <c r="D181" s="211">
        <f>VLOOKUP(B181,مقررات!$A$1:$F$452,3,FALSE)</f>
        <v>2</v>
      </c>
      <c r="E181" s="211">
        <f>VLOOKUP(B181,مقررات!$A$1:$F$476,4,FALSE)</f>
        <v>2</v>
      </c>
      <c r="F181" s="211">
        <f>D181+0.5*E181</f>
        <v>3</v>
      </c>
      <c r="G181" s="60" t="str">
        <f>VLOOKUP(B181,مقررات!$A$1:$F$409,6,FALSE)</f>
        <v>P111</v>
      </c>
      <c r="H181" s="60" t="s">
        <v>1644</v>
      </c>
      <c r="I181" s="262" t="str">
        <f>VLOOKUP(H181,'اعضاء هيئة التدريس'!$B$1:$D$300,2,FALSE)</f>
        <v>د/ محمد الهوارى</v>
      </c>
      <c r="J181" s="250"/>
      <c r="K181" s="250"/>
      <c r="L181" s="250"/>
      <c r="M181" s="250" t="s">
        <v>1069</v>
      </c>
      <c r="N181" s="250"/>
      <c r="O181" s="250"/>
      <c r="P181" s="1045"/>
      <c r="Q181" s="428"/>
      <c r="R181" s="1001"/>
      <c r="S181" s="1001"/>
      <c r="T181" s="1001"/>
      <c r="U181" s="1001"/>
      <c r="V181" s="1001"/>
      <c r="W181" s="1001"/>
      <c r="X181" s="1001"/>
      <c r="Y181" s="1001"/>
      <c r="Z181" s="1001"/>
      <c r="AA181" s="1001"/>
      <c r="AB181" s="1001"/>
      <c r="AC181" s="1001"/>
      <c r="AD181" s="1001"/>
      <c r="AE181" s="1001"/>
      <c r="AF181" s="1001"/>
      <c r="AG181" s="1001"/>
      <c r="AH181" s="1001"/>
      <c r="AI181" s="1001"/>
      <c r="AT181" s="251" t="e">
        <f>VLOOKUP(#REF!,'اعضاء هيئة التدريس'!#REF!,2,)</f>
        <v>#REF!</v>
      </c>
    </row>
    <row r="182" spans="1:46" s="272" customFormat="1" ht="25.5" hidden="1" customHeight="1">
      <c r="A182" s="724">
        <v>6</v>
      </c>
      <c r="B182" s="288" t="s">
        <v>518</v>
      </c>
      <c r="C182" s="726" t="str">
        <f>VLOOKUP(B182,مقررات!$A$1:$F$411,2,FALSE)</f>
        <v>ألياف ضوئية</v>
      </c>
      <c r="D182" s="211">
        <f>VLOOKUP(B182,مقررات!$A$1:$F$452,3,FALSE)</f>
        <v>3</v>
      </c>
      <c r="E182" s="211">
        <f>VLOOKUP(B182,مقررات!$A$1:$F$476,4,FALSE)</f>
        <v>0</v>
      </c>
      <c r="F182" s="211">
        <f>D182+0.5*E182</f>
        <v>3</v>
      </c>
      <c r="G182" s="60" t="str">
        <f>VLOOKUP(B182,مقررات!$A$1:$F$409,6,FALSE)</f>
        <v>L432</v>
      </c>
      <c r="H182" s="423" t="s">
        <v>1634</v>
      </c>
      <c r="I182" s="262" t="str">
        <f>VLOOKUP(H182,'اعضاء هيئة التدريس'!$B$1:$D$300,2,FALSE)</f>
        <v>أ.د/  محمد الزيدية</v>
      </c>
      <c r="J182" s="73"/>
      <c r="K182" s="73"/>
      <c r="L182" s="73" t="s">
        <v>1069</v>
      </c>
      <c r="M182" s="73"/>
      <c r="N182" s="73"/>
      <c r="O182" s="73"/>
      <c r="P182" s="1052"/>
      <c r="Q182" s="692"/>
      <c r="R182" s="1004"/>
      <c r="S182" s="1004"/>
      <c r="T182" s="1001"/>
      <c r="U182" s="1001"/>
      <c r="V182" s="1001"/>
      <c r="W182" s="1001"/>
      <c r="X182" s="1001"/>
      <c r="Y182" s="1001"/>
      <c r="Z182" s="1001"/>
      <c r="AA182" s="1001"/>
      <c r="AB182" s="1001"/>
      <c r="AC182" s="1001"/>
      <c r="AD182" s="1001"/>
      <c r="AE182" s="1001"/>
      <c r="AF182" s="1001"/>
      <c r="AG182" s="1001"/>
      <c r="AH182" s="1001"/>
      <c r="AI182" s="1001"/>
      <c r="AT182" s="251" t="e">
        <f>VLOOKUP(#REF!,'اعضاء هيئة التدريس'!#REF!,2,)</f>
        <v>#REF!</v>
      </c>
    </row>
    <row r="183" spans="1:46" s="285" customFormat="1" ht="15.75" hidden="1" customHeight="1">
      <c r="A183" s="724">
        <v>7</v>
      </c>
      <c r="B183" s="288" t="s">
        <v>520</v>
      </c>
      <c r="C183" s="726" t="str">
        <f>VLOOKUP(B183,مقررات!$A$1:$F$411,2,FALSE)</f>
        <v>تطبيقات الليزر (1)</v>
      </c>
      <c r="D183" s="211">
        <f>VLOOKUP(B183,مقررات!$A$1:$F$452,3,FALSE)</f>
        <v>3</v>
      </c>
      <c r="E183" s="211" t="str">
        <f>VLOOKUP(B183,مقررات!$A$1:$F$476,4,FALSE)</f>
        <v>-</v>
      </c>
      <c r="F183" s="211">
        <v>3</v>
      </c>
      <c r="G183" s="60" t="str">
        <f>VLOOKUP(B183,مقررات!$A$1:$F$409,6,FALSE)</f>
        <v>L432</v>
      </c>
      <c r="H183" s="60" t="s">
        <v>1987</v>
      </c>
      <c r="I183" s="262" t="str">
        <f>VLOOKUP(H183,'اعضاء هيئة التدريس'!$B$1:$D$300,2,FALSE)</f>
        <v>د / مجدي ابوغزالة</v>
      </c>
      <c r="J183" s="250"/>
      <c r="K183" s="250" t="s">
        <v>1068</v>
      </c>
      <c r="L183" s="250"/>
      <c r="M183" s="250"/>
      <c r="N183" s="250"/>
      <c r="O183" s="250"/>
      <c r="P183" s="386" t="s">
        <v>1326</v>
      </c>
      <c r="Q183" s="428"/>
      <c r="R183" s="1001"/>
      <c r="S183" s="1001"/>
      <c r="T183" s="1000"/>
      <c r="U183" s="1004"/>
      <c r="V183" s="1004"/>
      <c r="W183" s="1004"/>
      <c r="X183" s="1004"/>
      <c r="Y183" s="1004"/>
      <c r="Z183" s="1004"/>
      <c r="AA183" s="1004"/>
      <c r="AB183" s="1004"/>
      <c r="AC183" s="1004"/>
      <c r="AD183" s="1004"/>
      <c r="AE183" s="1004"/>
      <c r="AF183" s="1004"/>
      <c r="AG183" s="1004"/>
      <c r="AH183" s="1004"/>
      <c r="AI183" s="1004"/>
      <c r="AT183" s="251" t="e">
        <f>VLOOKUP(#REF!,'اعضاء هيئة التدريس'!#REF!,2,)</f>
        <v>#REF!</v>
      </c>
    </row>
    <row r="184" spans="1:46" s="272" customFormat="1" ht="15.75" hidden="1" customHeight="1">
      <c r="A184" s="724">
        <v>8</v>
      </c>
      <c r="B184" s="288" t="s">
        <v>519</v>
      </c>
      <c r="C184" s="726" t="str">
        <f>VLOOKUP(B184,مقررات!$A$1:$F$411,2,FALSE)</f>
        <v>فيزياءالليزر (1)</v>
      </c>
      <c r="D184" s="211">
        <f>VLOOKUP(B184,مقررات!$A$1:$F$452,3,FALSE)</f>
        <v>3</v>
      </c>
      <c r="E184" s="211">
        <f>VLOOKUP(B184,مقررات!$A$1:$F$476,4,FALSE)</f>
        <v>0</v>
      </c>
      <c r="F184" s="211">
        <f t="shared" ref="F184:F189" si="7">D184+0.5*E184</f>
        <v>3</v>
      </c>
      <c r="G184" s="60" t="str">
        <f>VLOOKUP(B184,مقررات!$A$1:$F$409,6,FALSE)</f>
        <v>P133</v>
      </c>
      <c r="H184" s="60" t="s">
        <v>1986</v>
      </c>
      <c r="I184" s="262" t="str">
        <f>VLOOKUP(H184,'اعضاء هيئة التدريس'!$B$1:$D$300,2,FALSE)</f>
        <v>د/ سمير عطوة</v>
      </c>
      <c r="J184" s="250"/>
      <c r="K184" s="250"/>
      <c r="L184" s="250" t="s">
        <v>1069</v>
      </c>
      <c r="M184" s="250"/>
      <c r="N184" s="250"/>
      <c r="O184" s="250"/>
      <c r="P184" s="252"/>
      <c r="Q184" s="428"/>
      <c r="R184" s="1001"/>
      <c r="S184" s="1001"/>
      <c r="T184" s="1004"/>
      <c r="U184" s="1001"/>
      <c r="V184" s="1001"/>
      <c r="W184" s="1001"/>
      <c r="X184" s="1001"/>
      <c r="Y184" s="1001"/>
      <c r="Z184" s="1001"/>
      <c r="AA184" s="1001"/>
      <c r="AB184" s="1001"/>
      <c r="AC184" s="1001"/>
      <c r="AD184" s="1001"/>
      <c r="AE184" s="1001"/>
      <c r="AF184" s="1001"/>
      <c r="AG184" s="1001"/>
      <c r="AH184" s="1001"/>
      <c r="AI184" s="1001"/>
      <c r="AT184" s="251" t="e">
        <f>VLOOKUP(#REF!,'اعضاء هيئة التدريس'!#REF!,2,)</f>
        <v>#REF!</v>
      </c>
    </row>
    <row r="185" spans="1:46" s="272" customFormat="1" ht="15.75" hidden="1" customHeight="1">
      <c r="A185" s="724">
        <v>9</v>
      </c>
      <c r="B185" s="288" t="s">
        <v>534</v>
      </c>
      <c r="C185" s="726" t="str">
        <f>VLOOKUP(B185,مقررات!$A$1:$F$411,2,FALSE)</f>
        <v>ليزر المواد الصلبة</v>
      </c>
      <c r="D185" s="211">
        <f>VLOOKUP(B185,مقررات!$A$1:$F$452,3,FALSE)</f>
        <v>3</v>
      </c>
      <c r="E185" s="211">
        <f>VLOOKUP(B185,مقررات!$A$1:$F$476,4,FALSE)</f>
        <v>0</v>
      </c>
      <c r="F185" s="211">
        <f t="shared" si="7"/>
        <v>3</v>
      </c>
      <c r="G185" s="60" t="str">
        <f>VLOOKUP(B185,مقررات!$A$1:$F$409,6,FALSE)</f>
        <v>L434</v>
      </c>
      <c r="H185" s="340" t="s">
        <v>1623</v>
      </c>
      <c r="I185" s="262" t="str">
        <f>VLOOKUP(H185,'اعضاء هيئة التدريس'!$B$1:$D$300,2,FALSE)</f>
        <v>أ.د/ابراهيم حجر</v>
      </c>
      <c r="J185" s="323"/>
      <c r="K185" s="324"/>
      <c r="L185" s="250"/>
      <c r="M185" s="250" t="s">
        <v>1069</v>
      </c>
      <c r="N185" s="250"/>
      <c r="O185" s="250"/>
      <c r="P185" s="386" t="s">
        <v>1320</v>
      </c>
      <c r="Q185" s="624"/>
      <c r="R185" s="1001"/>
      <c r="S185" s="1001"/>
      <c r="T185" s="1001"/>
      <c r="U185" s="1001"/>
      <c r="V185" s="1001"/>
      <c r="W185" s="1001"/>
      <c r="X185" s="1001"/>
      <c r="Y185" s="1001"/>
      <c r="Z185" s="1001"/>
      <c r="AA185" s="1001"/>
      <c r="AB185" s="1001"/>
      <c r="AC185" s="1001"/>
      <c r="AD185" s="1001"/>
      <c r="AE185" s="1001"/>
      <c r="AF185" s="1001"/>
      <c r="AG185" s="1001"/>
      <c r="AH185" s="1001"/>
      <c r="AI185" s="1001"/>
      <c r="AT185" s="251" t="e">
        <f>VLOOKUP(#REF!,'اعضاء هيئة التدريس'!#REF!,2,)</f>
        <v>#REF!</v>
      </c>
    </row>
    <row r="186" spans="1:46" s="285" customFormat="1" ht="15.75" hidden="1" customHeight="1">
      <c r="A186" s="724">
        <v>10</v>
      </c>
      <c r="B186" s="288" t="s">
        <v>521</v>
      </c>
      <c r="C186" s="726" t="str">
        <f>VLOOKUP(B186,مقررات!$A$1:$F$411,2,FALSE)</f>
        <v>فيزياء عملى بصريات</v>
      </c>
      <c r="D186" s="211">
        <f>VLOOKUP(B186,مقررات!$A$1:$F$452,3,FALSE)</f>
        <v>0</v>
      </c>
      <c r="E186" s="211">
        <f>VLOOKUP(B186,مقررات!$A$1:$F$476,4,FALSE)</f>
        <v>8</v>
      </c>
      <c r="F186" s="211">
        <f t="shared" si="7"/>
        <v>4</v>
      </c>
      <c r="G186" s="60" t="str">
        <f>VLOOKUP(B186,مقررات!$A$1:$F$409,6,FALSE)</f>
        <v>P211</v>
      </c>
      <c r="H186" s="340" t="s">
        <v>1627</v>
      </c>
      <c r="I186" s="262" t="str">
        <f>VLOOKUP(H186,'اعضاء هيئة التدريس'!$B$1:$D$300,2,FALSE)</f>
        <v>أ.د/ عبد المجيد خفاجى</v>
      </c>
      <c r="J186" s="254"/>
      <c r="K186" s="254"/>
      <c r="L186" s="382"/>
      <c r="M186" s="253"/>
      <c r="N186" s="250"/>
      <c r="O186" s="250" t="s">
        <v>1083</v>
      </c>
      <c r="P186" s="382"/>
      <c r="Q186" s="624"/>
      <c r="R186" s="1000"/>
      <c r="S186" s="1000"/>
      <c r="T186" s="1001"/>
      <c r="U186" s="1004"/>
      <c r="V186" s="1004"/>
      <c r="W186" s="1004"/>
      <c r="X186" s="1004"/>
      <c r="Y186" s="1004"/>
      <c r="Z186" s="1004"/>
      <c r="AA186" s="1004"/>
      <c r="AB186" s="1004"/>
      <c r="AC186" s="1004"/>
      <c r="AD186" s="1004"/>
      <c r="AE186" s="1004"/>
      <c r="AF186" s="1004"/>
      <c r="AG186" s="1004"/>
      <c r="AH186" s="1004"/>
      <c r="AI186" s="1004"/>
      <c r="AT186" s="251" t="e">
        <f>VLOOKUP(#REF!,'اعضاء هيئة التدريس'!#REF!,2,)</f>
        <v>#REF!</v>
      </c>
    </row>
    <row r="187" spans="1:46" s="272" customFormat="1" ht="15.75" hidden="1" customHeight="1">
      <c r="A187" s="724">
        <v>11</v>
      </c>
      <c r="B187" s="288" t="s">
        <v>522</v>
      </c>
      <c r="C187" s="726" t="str">
        <f>VLOOKUP(B187,مقررات!$A$1:$F$411,2,FALSE)</f>
        <v>ضوء كمى (1)</v>
      </c>
      <c r="D187" s="211">
        <f>VLOOKUP(B187,مقررات!$A$1:$F$452,3,FALSE)</f>
        <v>3</v>
      </c>
      <c r="E187" s="211">
        <f>VLOOKUP(B187,مقررات!$A$1:$F$476,4,FALSE)</f>
        <v>0</v>
      </c>
      <c r="F187" s="211">
        <f t="shared" si="7"/>
        <v>3</v>
      </c>
      <c r="G187" s="60" t="str">
        <f>VLOOKUP(B187,مقررات!$A$1:$F$409,6,FALSE)</f>
        <v>P232</v>
      </c>
      <c r="H187" s="705" t="s">
        <v>1655</v>
      </c>
      <c r="I187" s="262" t="str">
        <f>VLOOKUP(H187,'اعضاء هيئة التدريس'!$B$1:$D$300,2,FALSE)</f>
        <v>د/ محمد عبد الحكيم</v>
      </c>
      <c r="J187" s="253" t="s">
        <v>1069</v>
      </c>
      <c r="K187" s="772"/>
      <c r="L187" s="73"/>
      <c r="M187" s="772"/>
      <c r="N187" s="772"/>
      <c r="O187" s="73"/>
      <c r="P187" s="386" t="s">
        <v>1326</v>
      </c>
      <c r="Q187" s="692"/>
      <c r="R187" s="1003"/>
      <c r="S187" s="1003"/>
      <c r="T187" s="1001"/>
      <c r="U187" s="1001"/>
      <c r="V187" s="1001"/>
      <c r="W187" s="1001"/>
      <c r="X187" s="1001"/>
      <c r="Y187" s="1001"/>
      <c r="Z187" s="1001"/>
      <c r="AA187" s="1001"/>
      <c r="AB187" s="1001"/>
      <c r="AC187" s="1001"/>
      <c r="AD187" s="1001"/>
      <c r="AE187" s="1001"/>
      <c r="AF187" s="1001"/>
      <c r="AG187" s="1001"/>
      <c r="AH187" s="1001"/>
      <c r="AI187" s="1001"/>
      <c r="AT187" s="251" t="e">
        <f>VLOOKUP(#REF!,'اعضاء هيئة التدريس'!#REF!,2,)</f>
        <v>#REF!</v>
      </c>
    </row>
    <row r="188" spans="1:46" s="272" customFormat="1" ht="15.75" hidden="1" customHeight="1">
      <c r="A188" s="724">
        <v>12</v>
      </c>
      <c r="B188" s="288" t="s">
        <v>523</v>
      </c>
      <c r="C188" s="726" t="str">
        <f>VLOOKUP(B188,مقررات!$A$1:$F$411,2,FALSE)</f>
        <v>فيزياء الليزر (2)</v>
      </c>
      <c r="D188" s="211">
        <f>VLOOKUP(B188,مقررات!$A$1:$F$452,3,FALSE)</f>
        <v>3</v>
      </c>
      <c r="E188" s="211">
        <f>VLOOKUP(B188,مقررات!$A$1:$F$476,4,FALSE)</f>
        <v>0</v>
      </c>
      <c r="F188" s="211">
        <f t="shared" si="7"/>
        <v>3</v>
      </c>
      <c r="G188" s="60" t="str">
        <f>VLOOKUP(B188,مقررات!$A$1:$F$409,6,FALSE)</f>
        <v>L332</v>
      </c>
      <c r="H188" s="60" t="s">
        <v>1652</v>
      </c>
      <c r="I188" s="262" t="str">
        <f>VLOOKUP(H188,'اعضاء هيئة التدريس'!$B$1:$D$300,2,FALSE)</f>
        <v>د/ حسام دنيا</v>
      </c>
      <c r="J188" s="250"/>
      <c r="K188" s="250" t="s">
        <v>1072</v>
      </c>
      <c r="L188" s="250"/>
      <c r="M188" s="250"/>
      <c r="N188" s="250"/>
      <c r="O188" s="250"/>
      <c r="P188" s="386"/>
      <c r="Q188" s="428"/>
      <c r="R188" s="1001"/>
      <c r="S188" s="1001"/>
      <c r="T188" s="1001"/>
      <c r="U188" s="1001"/>
      <c r="V188" s="1001"/>
      <c r="W188" s="1001"/>
      <c r="X188" s="1001"/>
      <c r="Y188" s="1001"/>
      <c r="Z188" s="1001"/>
      <c r="AA188" s="1001"/>
      <c r="AB188" s="1001"/>
      <c r="AC188" s="1001"/>
      <c r="AD188" s="1001"/>
      <c r="AE188" s="1001"/>
      <c r="AF188" s="1001"/>
      <c r="AG188" s="1001"/>
      <c r="AH188" s="1001"/>
      <c r="AI188" s="1001"/>
      <c r="AT188" s="251" t="e">
        <f>VLOOKUP(#REF!,'اعضاء هيئة التدريس'!#REF!,2,)</f>
        <v>#REF!</v>
      </c>
    </row>
    <row r="189" spans="1:46" s="272" customFormat="1" ht="15.75" hidden="1" customHeight="1">
      <c r="A189" s="724">
        <v>13</v>
      </c>
      <c r="B189" s="288" t="s">
        <v>523</v>
      </c>
      <c r="C189" s="726" t="str">
        <f>VLOOKUP(B189,مقررات!$A$1:$F$411,2,FALSE)</f>
        <v>فيزياء الليزر (2)</v>
      </c>
      <c r="D189" s="211">
        <f>VLOOKUP(B189,مقررات!$A$1:$F$452,3,FALSE)</f>
        <v>3</v>
      </c>
      <c r="E189" s="211">
        <f>VLOOKUP(B189,مقررات!$A$1:$F$476,4,FALSE)</f>
        <v>0</v>
      </c>
      <c r="F189" s="211">
        <f t="shared" si="7"/>
        <v>3</v>
      </c>
      <c r="G189" s="60" t="str">
        <f>VLOOKUP(B189,مقررات!$A$1:$F$409,6,FALSE)</f>
        <v>L332</v>
      </c>
      <c r="H189" s="705" t="s">
        <v>1680</v>
      </c>
      <c r="I189" s="262" t="str">
        <f>VLOOKUP(H189,'اعضاء هيئة التدريس'!$B$1:$D$300,2,FALSE)</f>
        <v>د/ حسام  عوض</v>
      </c>
      <c r="J189" s="772"/>
      <c r="K189" s="772"/>
      <c r="L189" s="73"/>
      <c r="M189" s="73"/>
      <c r="N189" s="253" t="s">
        <v>1069</v>
      </c>
      <c r="O189" s="73"/>
      <c r="P189" s="386" t="s">
        <v>1320</v>
      </c>
      <c r="Q189" s="692"/>
      <c r="R189" s="1003"/>
      <c r="S189" s="1003"/>
      <c r="T189" s="1001"/>
      <c r="U189" s="1001"/>
      <c r="V189" s="1001"/>
      <c r="W189" s="1001"/>
      <c r="X189" s="1001"/>
      <c r="Y189" s="1001"/>
      <c r="Z189" s="1001"/>
      <c r="AA189" s="1001"/>
      <c r="AB189" s="1001"/>
      <c r="AC189" s="1001"/>
      <c r="AD189" s="1001"/>
      <c r="AE189" s="1001"/>
      <c r="AF189" s="1001"/>
      <c r="AG189" s="1001"/>
      <c r="AH189" s="1001"/>
      <c r="AI189" s="1001"/>
      <c r="AT189" s="251" t="e">
        <f>VLOOKUP(#REF!,'اعضاء هيئة التدريس'!#REF!,2,)</f>
        <v>#REF!</v>
      </c>
    </row>
    <row r="190" spans="1:46" s="272" customFormat="1" ht="15.75" hidden="1" customHeight="1">
      <c r="A190" s="724">
        <v>14</v>
      </c>
      <c r="B190" s="288" t="s">
        <v>524</v>
      </c>
      <c r="C190" s="726" t="str">
        <f>VLOOKUP(B190,مقررات!$A$1:$F$411,2,FALSE)</f>
        <v>تطبيقات الليزر (2)</v>
      </c>
      <c r="D190" s="211">
        <f>VLOOKUP(B190,مقررات!$A$1:$F$452,3,FALSE)</f>
        <v>3</v>
      </c>
      <c r="E190" s="211" t="str">
        <f>VLOOKUP(B190,مقررات!$A$1:$F$476,4,FALSE)</f>
        <v>-</v>
      </c>
      <c r="F190" s="211">
        <v>3</v>
      </c>
      <c r="G190" s="60" t="str">
        <f>VLOOKUP(B190,مقررات!$A$1:$F$409,6,FALSE)</f>
        <v>L332</v>
      </c>
      <c r="H190" s="298" t="s">
        <v>1652</v>
      </c>
      <c r="I190" s="262" t="str">
        <f>VLOOKUP(H190,'اعضاء هيئة التدريس'!$B$1:$D$300,2,FALSE)</f>
        <v>د/ حسام دنيا</v>
      </c>
      <c r="J190" s="267"/>
      <c r="K190" s="250" t="s">
        <v>1232</v>
      </c>
      <c r="L190" s="250"/>
      <c r="M190" s="250"/>
      <c r="N190" s="250"/>
      <c r="O190" s="267"/>
      <c r="P190" s="386"/>
      <c r="Q190" s="428"/>
      <c r="R190" s="1001"/>
      <c r="S190" s="1001"/>
      <c r="T190" s="1001"/>
      <c r="U190" s="1001"/>
      <c r="V190" s="1001"/>
      <c r="W190" s="1001"/>
      <c r="X190" s="1001"/>
      <c r="Y190" s="1001"/>
      <c r="Z190" s="1001"/>
      <c r="AA190" s="1001"/>
      <c r="AB190" s="1001"/>
      <c r="AC190" s="1001"/>
      <c r="AD190" s="1001"/>
      <c r="AE190" s="1001"/>
      <c r="AF190" s="1001"/>
      <c r="AG190" s="1001"/>
      <c r="AH190" s="1001"/>
      <c r="AI190" s="1001"/>
      <c r="AT190" s="251" t="e">
        <f>VLOOKUP(#REF!,'اعضاء هيئة التدريس'!#REF!,2,)</f>
        <v>#REF!</v>
      </c>
    </row>
    <row r="191" spans="1:46" s="272" customFormat="1" ht="15.75" hidden="1" customHeight="1">
      <c r="A191" s="724">
        <v>15</v>
      </c>
      <c r="B191" s="288" t="s">
        <v>525</v>
      </c>
      <c r="C191" s="726" t="str">
        <f>VLOOKUP(B191,مقررات!$A$1:$F$411,2,FALSE)</f>
        <v>أنظمة الليزر</v>
      </c>
      <c r="D191" s="211">
        <f>VLOOKUP(B191,مقررات!$A$1:$F$452,3,FALSE)</f>
        <v>3</v>
      </c>
      <c r="E191" s="211">
        <f>VLOOKUP(B191,مقررات!$A$1:$F$476,4,FALSE)</f>
        <v>0</v>
      </c>
      <c r="F191" s="211">
        <f t="shared" ref="F191:F222" si="8">D191+0.5*E191</f>
        <v>3</v>
      </c>
      <c r="G191" s="60" t="str">
        <f>VLOOKUP(B191,مقررات!$A$1:$F$409,6,FALSE)</f>
        <v>L432-L232</v>
      </c>
      <c r="H191" s="423" t="s">
        <v>1623</v>
      </c>
      <c r="I191" s="262" t="str">
        <f>VLOOKUP(H191,'اعضاء هيئة التدريس'!$B$1:$D$300,2,FALSE)</f>
        <v>أ.د/ابراهيم حجر</v>
      </c>
      <c r="J191" s="73"/>
      <c r="K191" s="73" t="s">
        <v>1069</v>
      </c>
      <c r="L191" s="73"/>
      <c r="M191" s="73"/>
      <c r="N191" s="73"/>
      <c r="O191" s="73"/>
      <c r="P191" s="386"/>
      <c r="Q191" s="692"/>
      <c r="R191" s="1003"/>
      <c r="S191" s="1003"/>
      <c r="T191" s="1001"/>
      <c r="U191" s="1001"/>
      <c r="V191" s="1001"/>
      <c r="W191" s="1001"/>
      <c r="X191" s="1001"/>
      <c r="Y191" s="1001"/>
      <c r="Z191" s="1001"/>
      <c r="AA191" s="1001"/>
      <c r="AB191" s="1001"/>
      <c r="AC191" s="1001"/>
      <c r="AD191" s="1001"/>
      <c r="AE191" s="1001"/>
      <c r="AF191" s="1001"/>
      <c r="AG191" s="1001"/>
      <c r="AH191" s="1001"/>
      <c r="AI191" s="1001"/>
      <c r="AT191" s="251" t="e">
        <f>VLOOKUP(#REF!,'اعضاء هيئة التدريس'!#REF!,2,)</f>
        <v>#REF!</v>
      </c>
    </row>
    <row r="192" spans="1:46" s="272" customFormat="1" ht="15.75" hidden="1" customHeight="1">
      <c r="A192" s="724">
        <v>16</v>
      </c>
      <c r="B192" s="288" t="s">
        <v>526</v>
      </c>
      <c r="C192" s="726" t="str">
        <f>VLOOKUP(B192,مقررات!$A$1:$F$411,2,FALSE)</f>
        <v>أمان الليزر</v>
      </c>
      <c r="D192" s="211">
        <f>VLOOKUP(B192,مقررات!$A$1:$F$452,3,FALSE)</f>
        <v>2</v>
      </c>
      <c r="E192" s="211">
        <f>VLOOKUP(B192,مقررات!$A$1:$F$476,4,FALSE)</f>
        <v>0</v>
      </c>
      <c r="F192" s="211">
        <f t="shared" si="8"/>
        <v>2</v>
      </c>
      <c r="G192" s="60" t="str">
        <f>VLOOKUP(B192,مقررات!$A$1:$F$409,6,FALSE)</f>
        <v>-</v>
      </c>
      <c r="H192" s="60" t="s">
        <v>1986</v>
      </c>
      <c r="I192" s="262" t="str">
        <f>VLOOKUP(H192,'اعضاء هيئة التدريس'!$B$1:$D$300,2,FALSE)</f>
        <v>د/ سمير عطوة</v>
      </c>
      <c r="J192" s="250"/>
      <c r="K192" s="250" t="s">
        <v>1067</v>
      </c>
      <c r="L192" s="250"/>
      <c r="M192" s="250"/>
      <c r="N192" s="250"/>
      <c r="O192" s="250"/>
      <c r="P192" s="386"/>
      <c r="Q192" s="428"/>
      <c r="R192" s="1001"/>
      <c r="S192" s="1004"/>
      <c r="T192" s="1004"/>
      <c r="U192" s="1001"/>
      <c r="V192" s="1001"/>
      <c r="W192" s="1001"/>
      <c r="X192" s="1001"/>
      <c r="Y192" s="1001"/>
      <c r="Z192" s="1001"/>
      <c r="AA192" s="1001"/>
      <c r="AB192" s="1001"/>
      <c r="AC192" s="1001"/>
      <c r="AD192" s="1001"/>
      <c r="AE192" s="1001"/>
      <c r="AF192" s="1001"/>
      <c r="AG192" s="1001"/>
      <c r="AH192" s="1001"/>
      <c r="AI192" s="1001"/>
      <c r="AT192" s="251" t="e">
        <f>VLOOKUP(#REF!,'اعضاء هيئة التدريس'!#REF!,2,)</f>
        <v>#REF!</v>
      </c>
    </row>
    <row r="193" spans="1:46" s="272" customFormat="1" ht="15.75" hidden="1" customHeight="1">
      <c r="A193" s="724">
        <v>17</v>
      </c>
      <c r="B193" s="288" t="s">
        <v>528</v>
      </c>
      <c r="C193" s="726" t="str">
        <f>VLOOKUP(B193,مقررات!$A$1:$F$411,2,FALSE)</f>
        <v>فيزياء عملية ليزر</v>
      </c>
      <c r="D193" s="211">
        <f>VLOOKUP(B193,مقررات!$A$1:$F$452,3,FALSE)</f>
        <v>0</v>
      </c>
      <c r="E193" s="211">
        <f>VLOOKUP(B193,مقررات!$A$1:$F$476,4,FALSE)</f>
        <v>8</v>
      </c>
      <c r="F193" s="211">
        <f t="shared" si="8"/>
        <v>4</v>
      </c>
      <c r="G193" s="60" t="str">
        <f>VLOOKUP(B193,مقررات!$A$1:$F$409,6,FALSE)</f>
        <v>L348</v>
      </c>
      <c r="H193" s="423" t="s">
        <v>1986</v>
      </c>
      <c r="I193" s="262" t="str">
        <f>VLOOKUP(H193,'اعضاء هيئة التدريس'!$B$1:$D$300,2,FALSE)</f>
        <v>د/ سمير عطوة</v>
      </c>
      <c r="J193" s="73"/>
      <c r="K193" s="73"/>
      <c r="L193" s="73"/>
      <c r="M193" s="73"/>
      <c r="N193" s="250" t="s">
        <v>1083</v>
      </c>
      <c r="O193" s="250"/>
      <c r="P193" s="1052"/>
      <c r="Q193" s="692"/>
      <c r="R193" s="1003"/>
      <c r="S193" s="1003"/>
      <c r="T193" s="1004"/>
      <c r="U193" s="1001"/>
      <c r="V193" s="1001"/>
      <c r="W193" s="1001"/>
      <c r="X193" s="1001"/>
      <c r="Y193" s="1001"/>
      <c r="Z193" s="1001"/>
      <c r="AA193" s="1001"/>
      <c r="AB193" s="1001"/>
      <c r="AC193" s="1001"/>
      <c r="AD193" s="1001"/>
      <c r="AE193" s="1001"/>
      <c r="AF193" s="1001"/>
      <c r="AG193" s="1001"/>
      <c r="AH193" s="1001"/>
      <c r="AI193" s="1001"/>
      <c r="AT193" s="251" t="e">
        <f>VLOOKUP(#REF!,'اعضاء هيئة التدريس'!#REF!,2,)</f>
        <v>#REF!</v>
      </c>
    </row>
    <row r="194" spans="1:46" s="285" customFormat="1" ht="15.75" hidden="1" customHeight="1">
      <c r="A194" s="724">
        <v>1</v>
      </c>
      <c r="B194" s="288" t="s">
        <v>542</v>
      </c>
      <c r="C194" s="726" t="str">
        <f>VLOOKUP(B194,مقررات!$A$1:$F$411,2,FALSE)</f>
        <v>تحليل رياضي (1)</v>
      </c>
      <c r="D194" s="211">
        <f>VLOOKUP(B194,مقررات!$A$1:$F$452,3,FALSE)</f>
        <v>2</v>
      </c>
      <c r="E194" s="211">
        <f>VLOOKUP(B194,مقررات!$A$1:$F$476,4,FALSE)</f>
        <v>2</v>
      </c>
      <c r="F194" s="211">
        <f t="shared" si="8"/>
        <v>3</v>
      </c>
      <c r="G194" s="60">
        <f>VLOOKUP(B194,مقررات!$A$1:$F$409,6,FALSE)</f>
        <v>0</v>
      </c>
      <c r="H194" s="60" t="s">
        <v>1554</v>
      </c>
      <c r="I194" s="262" t="str">
        <f>VLOOKUP(H194,'اعضاء هيئة التدريس'!$B$1:$D$300,2,FALSE)</f>
        <v xml:space="preserve">د. اشرف ابراهيم حفناوي </v>
      </c>
      <c r="J194" s="73"/>
      <c r="K194" s="73"/>
      <c r="L194" s="73" t="s">
        <v>1069</v>
      </c>
      <c r="M194" s="73"/>
      <c r="N194" s="73"/>
      <c r="O194" s="73"/>
      <c r="P194" s="255" t="s">
        <v>1319</v>
      </c>
      <c r="Q194" s="692"/>
      <c r="R194" s="1003"/>
      <c r="S194" s="1003"/>
      <c r="T194" s="1004"/>
      <c r="U194" s="1004"/>
      <c r="V194" s="1004"/>
      <c r="W194" s="1004"/>
      <c r="X194" s="1004"/>
      <c r="Y194" s="1004"/>
      <c r="Z194" s="1004"/>
      <c r="AA194" s="1004"/>
      <c r="AB194" s="1004"/>
      <c r="AC194" s="1004"/>
      <c r="AD194" s="1004"/>
      <c r="AE194" s="1004"/>
      <c r="AF194" s="1004"/>
      <c r="AG194" s="1004"/>
      <c r="AH194" s="1004"/>
      <c r="AI194" s="1004"/>
      <c r="AT194" s="251" t="e">
        <f>VLOOKUP(#REF!,'اعضاء هيئة التدريس'!#REF!,2,)</f>
        <v>#REF!</v>
      </c>
    </row>
    <row r="195" spans="1:46" s="272" customFormat="1" ht="15.75" hidden="1" customHeight="1">
      <c r="A195" s="724">
        <v>2</v>
      </c>
      <c r="B195" s="288" t="s">
        <v>542</v>
      </c>
      <c r="C195" s="726" t="str">
        <f>VLOOKUP(B195,مقررات!$A$1:$F$411,2,FALSE)</f>
        <v>تحليل رياضي (1)</v>
      </c>
      <c r="D195" s="211">
        <f>VLOOKUP(B195,مقررات!$A$1:$F$452,3,FALSE)</f>
        <v>2</v>
      </c>
      <c r="E195" s="211">
        <f>VLOOKUP(B195,مقررات!$A$1:$F$476,4,FALSE)</f>
        <v>2</v>
      </c>
      <c r="F195" s="211">
        <f t="shared" si="8"/>
        <v>3</v>
      </c>
      <c r="G195" s="60">
        <f>VLOOKUP(B195,مقررات!$A$1:$F$409,6,FALSE)</f>
        <v>0</v>
      </c>
      <c r="H195" s="60" t="s">
        <v>1529</v>
      </c>
      <c r="I195" s="262" t="str">
        <f>VLOOKUP(H195,'اعضاء هيئة التدريس'!$B$1:$D$300,2,FALSE)</f>
        <v>أ.د/ شكري إبراهيم ندا</v>
      </c>
      <c r="J195" s="73"/>
      <c r="K195" s="73"/>
      <c r="L195" s="73" t="s">
        <v>1069</v>
      </c>
      <c r="M195" s="73"/>
      <c r="N195" s="73"/>
      <c r="O195" s="73"/>
      <c r="P195" s="255" t="s">
        <v>1319</v>
      </c>
      <c r="Q195" s="692"/>
      <c r="R195" s="1003"/>
      <c r="S195" s="1003"/>
      <c r="T195" s="1001"/>
      <c r="U195" s="1001"/>
      <c r="V195" s="1001"/>
      <c r="W195" s="1001"/>
      <c r="X195" s="1001"/>
      <c r="Y195" s="1001"/>
      <c r="Z195" s="1001"/>
      <c r="AA195" s="1001"/>
      <c r="AB195" s="1001"/>
      <c r="AC195" s="1001"/>
      <c r="AD195" s="1001"/>
      <c r="AE195" s="1001"/>
      <c r="AF195" s="1001"/>
      <c r="AG195" s="1001"/>
      <c r="AH195" s="1001"/>
      <c r="AI195" s="1001"/>
      <c r="AT195" s="251" t="e">
        <f>VLOOKUP(#REF!,'اعضاء هيئة التدريس'!#REF!,2,)</f>
        <v>#REF!</v>
      </c>
    </row>
    <row r="196" spans="1:46" s="285" customFormat="1" ht="15.75" hidden="1" customHeight="1">
      <c r="A196" s="724">
        <v>3</v>
      </c>
      <c r="B196" s="288" t="s">
        <v>543</v>
      </c>
      <c r="C196" s="726" t="str">
        <f>VLOOKUP(B196,مقررات!$A$1:$F$411,2,FALSE)</f>
        <v>هندسة تحليلية (1)</v>
      </c>
      <c r="D196" s="211">
        <f>VLOOKUP(B196,مقررات!$A$1:$F$452,3,FALSE)</f>
        <v>2</v>
      </c>
      <c r="E196" s="211">
        <f>VLOOKUP(B196,مقررات!$A$1:$F$476,4,FALSE)</f>
        <v>1</v>
      </c>
      <c r="F196" s="211">
        <f t="shared" si="8"/>
        <v>2.5</v>
      </c>
      <c r="G196" s="60" t="str">
        <f>VLOOKUP(B196,مقررات!$A$1:$F$409,6,FALSE)</f>
        <v>--</v>
      </c>
      <c r="H196" s="60" t="s">
        <v>1541</v>
      </c>
      <c r="I196" s="262" t="str">
        <f>VLOOKUP(H196,'اعضاء هيئة التدريس'!$B$1:$D$300,2,FALSE)</f>
        <v>د/ ناهد عبد العزيز صقر</v>
      </c>
      <c r="J196" s="73"/>
      <c r="K196" s="777" t="s">
        <v>1068</v>
      </c>
      <c r="L196" s="73"/>
      <c r="M196" s="73"/>
      <c r="N196" s="73"/>
      <c r="O196" s="73"/>
      <c r="P196" s="255" t="s">
        <v>1319</v>
      </c>
      <c r="Q196" s="428"/>
      <c r="R196" s="1001"/>
      <c r="S196" s="1001"/>
      <c r="T196" s="1004"/>
      <c r="U196" s="1004"/>
      <c r="V196" s="1004"/>
      <c r="W196" s="1004"/>
      <c r="X196" s="1004"/>
      <c r="Y196" s="1004"/>
      <c r="Z196" s="1004"/>
      <c r="AA196" s="1004"/>
      <c r="AB196" s="1004"/>
      <c r="AC196" s="1004"/>
      <c r="AD196" s="1004"/>
      <c r="AE196" s="1004"/>
      <c r="AF196" s="1004"/>
      <c r="AG196" s="1004"/>
      <c r="AH196" s="1004"/>
      <c r="AI196" s="1004"/>
      <c r="AT196" s="251" t="e">
        <f>VLOOKUP(#REF!,'اعضاء هيئة التدريس'!#REF!,2,)</f>
        <v>#REF!</v>
      </c>
    </row>
    <row r="197" spans="1:46" s="272" customFormat="1" ht="15.75" hidden="1" customHeight="1">
      <c r="A197" s="724">
        <v>4</v>
      </c>
      <c r="B197" s="288" t="s">
        <v>543</v>
      </c>
      <c r="C197" s="726" t="str">
        <f>VLOOKUP(B197,مقررات!$A$1:$F$411,2,FALSE)</f>
        <v>هندسة تحليلية (1)</v>
      </c>
      <c r="D197" s="211">
        <f>VLOOKUP(B197,مقررات!$A$1:$F$452,3,FALSE)</f>
        <v>2</v>
      </c>
      <c r="E197" s="211">
        <f>VLOOKUP(B197,مقررات!$A$1:$F$476,4,FALSE)</f>
        <v>1</v>
      </c>
      <c r="F197" s="211">
        <f t="shared" si="8"/>
        <v>2.5</v>
      </c>
      <c r="G197" s="60" t="str">
        <f>VLOOKUP(B197,مقررات!$A$1:$F$409,6,FALSE)</f>
        <v>--</v>
      </c>
      <c r="H197" s="60" t="s">
        <v>1522</v>
      </c>
      <c r="I197" s="262" t="str">
        <f>VLOOKUP(H197,'اعضاء هيئة التدريس'!$B$1:$D$300,2,FALSE)</f>
        <v>أ.د/ نبوية عبد الفتاح الرملي</v>
      </c>
      <c r="J197" s="73"/>
      <c r="K197" s="73" t="s">
        <v>1068</v>
      </c>
      <c r="L197" s="73"/>
      <c r="M197" s="73"/>
      <c r="N197" s="73"/>
      <c r="O197" s="73"/>
      <c r="P197" s="255" t="s">
        <v>1319</v>
      </c>
      <c r="Q197" s="428"/>
      <c r="R197" s="1001"/>
      <c r="S197" s="1001"/>
      <c r="T197" s="1001"/>
      <c r="U197" s="1001"/>
      <c r="V197" s="1001"/>
      <c r="W197" s="1001"/>
      <c r="X197" s="1001"/>
      <c r="Y197" s="1001"/>
      <c r="Z197" s="1001"/>
      <c r="AA197" s="1001"/>
      <c r="AB197" s="1001"/>
      <c r="AC197" s="1001"/>
      <c r="AD197" s="1001"/>
      <c r="AE197" s="1001"/>
      <c r="AF197" s="1001"/>
      <c r="AG197" s="1001"/>
      <c r="AH197" s="1001"/>
      <c r="AI197" s="1001"/>
      <c r="AT197" s="251" t="e">
        <f>VLOOKUP(#REF!,'اعضاء هيئة التدريس'!#REF!,2,)</f>
        <v>#REF!</v>
      </c>
    </row>
    <row r="198" spans="1:46" s="272" customFormat="1" ht="15.75" hidden="1" customHeight="1">
      <c r="A198" s="724">
        <v>5</v>
      </c>
      <c r="B198" s="288" t="s">
        <v>544</v>
      </c>
      <c r="C198" s="726" t="str">
        <f>VLOOKUP(B198,مقررات!$A$1:$F$411,2,FALSE)</f>
        <v>الجبر</v>
      </c>
      <c r="D198" s="211">
        <f>VLOOKUP(B198,مقررات!$A$1:$F$452,3,FALSE)</f>
        <v>2</v>
      </c>
      <c r="E198" s="211">
        <f>VLOOKUP(B198,مقررات!$A$1:$F$476,4,FALSE)</f>
        <v>1</v>
      </c>
      <c r="F198" s="211">
        <f t="shared" si="8"/>
        <v>2.5</v>
      </c>
      <c r="G198" s="60" t="str">
        <f>VLOOKUP(B198,مقررات!$A$1:$F$409,6,FALSE)</f>
        <v>--</v>
      </c>
      <c r="H198" s="60" t="s">
        <v>1556</v>
      </c>
      <c r="I198" s="262" t="str">
        <f>VLOOKUP(H198,'اعضاء هيئة التدريس'!$B$1:$D$300,2,FALSE)</f>
        <v xml:space="preserve">د/ نجلاء محمدالشاذلي </v>
      </c>
      <c r="J198" s="73"/>
      <c r="K198" s="73"/>
      <c r="L198" s="73"/>
      <c r="M198" s="73"/>
      <c r="N198" s="73" t="s">
        <v>1067</v>
      </c>
      <c r="O198" s="73"/>
      <c r="P198" s="255" t="s">
        <v>1319</v>
      </c>
      <c r="Q198" s="692"/>
      <c r="R198" s="1003"/>
      <c r="S198" s="1003"/>
      <c r="T198" s="1001"/>
      <c r="U198" s="1001"/>
      <c r="V198" s="1001"/>
      <c r="W198" s="1001"/>
      <c r="X198" s="1001"/>
      <c r="Y198" s="1001"/>
      <c r="Z198" s="1001"/>
      <c r="AA198" s="1001"/>
      <c r="AB198" s="1001"/>
      <c r="AC198" s="1001"/>
      <c r="AD198" s="1001"/>
      <c r="AE198" s="1001"/>
      <c r="AF198" s="1001"/>
      <c r="AG198" s="1001"/>
      <c r="AH198" s="1001"/>
      <c r="AI198" s="1001"/>
      <c r="AT198" s="251" t="e">
        <f>VLOOKUP(#REF!,'اعضاء هيئة التدريس'!#REF!,2,)</f>
        <v>#REF!</v>
      </c>
    </row>
    <row r="199" spans="1:46" s="285" customFormat="1" ht="15.75" hidden="1" customHeight="1">
      <c r="A199" s="724">
        <v>6</v>
      </c>
      <c r="B199" s="288" t="s">
        <v>544</v>
      </c>
      <c r="C199" s="726" t="str">
        <f>VLOOKUP(B199,مقررات!$A$1:$F$411,2,FALSE)</f>
        <v>الجبر</v>
      </c>
      <c r="D199" s="211">
        <f>VLOOKUP(B199,مقررات!$A$1:$F$452,3,FALSE)</f>
        <v>2</v>
      </c>
      <c r="E199" s="211">
        <f>VLOOKUP(B199,مقررات!$A$1:$F$476,4,FALSE)</f>
        <v>1</v>
      </c>
      <c r="F199" s="211">
        <f t="shared" si="8"/>
        <v>2.5</v>
      </c>
      <c r="G199" s="60" t="str">
        <f>VLOOKUP(B199,مقررات!$A$1:$F$409,6,FALSE)</f>
        <v>--</v>
      </c>
      <c r="H199" s="60" t="s">
        <v>1571</v>
      </c>
      <c r="I199" s="262" t="str">
        <f>VLOOKUP(H199,'اعضاء هيئة التدريس'!$B$1:$D$300,2,FALSE)</f>
        <v>د/ منار عبدالله ماهر</v>
      </c>
      <c r="J199" s="73"/>
      <c r="K199" s="73"/>
      <c r="L199" s="73"/>
      <c r="M199" s="73"/>
      <c r="N199" s="73" t="s">
        <v>1067</v>
      </c>
      <c r="O199" s="73"/>
      <c r="P199" s="255" t="s">
        <v>1319</v>
      </c>
      <c r="Q199" s="692"/>
      <c r="R199" s="1003"/>
      <c r="S199" s="1003"/>
      <c r="T199" s="1004"/>
      <c r="U199" s="1004"/>
      <c r="V199" s="1004"/>
      <c r="W199" s="1004"/>
      <c r="X199" s="1004"/>
      <c r="Y199" s="1004"/>
      <c r="Z199" s="1004"/>
      <c r="AA199" s="1004"/>
      <c r="AB199" s="1004"/>
      <c r="AC199" s="1004"/>
      <c r="AD199" s="1004"/>
      <c r="AE199" s="1004"/>
      <c r="AF199" s="1004"/>
      <c r="AG199" s="1004"/>
      <c r="AH199" s="1004"/>
      <c r="AI199" s="1004"/>
      <c r="AT199" s="251" t="e">
        <f>VLOOKUP(#REF!,'اعضاء هيئة التدريس'!#REF!,2,)</f>
        <v>#REF!</v>
      </c>
    </row>
    <row r="200" spans="1:46" s="285" customFormat="1" ht="15.75" hidden="1" customHeight="1">
      <c r="A200" s="724">
        <v>7</v>
      </c>
      <c r="B200" s="288" t="s">
        <v>545</v>
      </c>
      <c r="C200" s="726" t="str">
        <f>VLOOKUP(B200,مقررات!$A$1:$F$411,2,FALSE)</f>
        <v>تحليل رياضي (2)</v>
      </c>
      <c r="D200" s="211">
        <f>VLOOKUP(B200,مقررات!$A$1:$F$452,3,FALSE)</f>
        <v>3</v>
      </c>
      <c r="E200" s="211">
        <f>VLOOKUP(B200,مقررات!$A$1:$F$476,4,FALSE)</f>
        <v>2</v>
      </c>
      <c r="F200" s="211">
        <f t="shared" si="8"/>
        <v>4</v>
      </c>
      <c r="G200" s="60" t="str">
        <f>VLOOKUP(B200,مقررات!$A$1:$F$409,6,FALSE)</f>
        <v>M111</v>
      </c>
      <c r="H200" s="60" t="s">
        <v>1533</v>
      </c>
      <c r="I200" s="262" t="str">
        <f>VLOOKUP(H200,'اعضاء هيئة التدريس'!$B$1:$D$300,2,FALSE)</f>
        <v>د. حسني عبدالعليم عطية</v>
      </c>
      <c r="J200" s="73"/>
      <c r="K200" s="73" t="s">
        <v>1074</v>
      </c>
      <c r="L200" s="73"/>
      <c r="M200" s="73"/>
      <c r="N200" s="73"/>
      <c r="O200" s="73"/>
      <c r="P200" s="386" t="s">
        <v>1315</v>
      </c>
      <c r="Q200" s="428"/>
      <c r="R200" s="1001"/>
      <c r="S200" s="1001"/>
      <c r="T200" s="1001"/>
      <c r="U200" s="1004"/>
      <c r="V200" s="1004"/>
      <c r="W200" s="1004"/>
      <c r="X200" s="1004"/>
      <c r="Y200" s="1004"/>
      <c r="Z200" s="1004"/>
      <c r="AA200" s="1004"/>
      <c r="AB200" s="1004"/>
      <c r="AC200" s="1004"/>
      <c r="AD200" s="1004"/>
      <c r="AE200" s="1004"/>
      <c r="AF200" s="1004"/>
      <c r="AG200" s="1004"/>
      <c r="AH200" s="1004"/>
      <c r="AI200" s="1004"/>
      <c r="AT200" s="251" t="e">
        <f>VLOOKUP(#REF!,'اعضاء هيئة التدريس'!#REF!,2,)</f>
        <v>#REF!</v>
      </c>
    </row>
    <row r="201" spans="1:46" s="272" customFormat="1" ht="15.75" hidden="1" customHeight="1">
      <c r="A201" s="724">
        <v>8</v>
      </c>
      <c r="B201" s="288" t="s">
        <v>547</v>
      </c>
      <c r="C201" s="726" t="str">
        <f>VLOOKUP(B201,مقررات!$A$1:$F$411,2,FALSE)</f>
        <v>جبر مجرد (1)</v>
      </c>
      <c r="D201" s="211">
        <f>VLOOKUP(B201,مقررات!$A$1:$F$452,3,FALSE)</f>
        <v>2</v>
      </c>
      <c r="E201" s="211">
        <f>VLOOKUP(B201,مقررات!$A$1:$F$476,4,FALSE)</f>
        <v>1</v>
      </c>
      <c r="F201" s="211">
        <f t="shared" si="8"/>
        <v>2.5</v>
      </c>
      <c r="G201" s="60" t="str">
        <f>VLOOKUP(B201,مقررات!$A$1:$F$409,6,FALSE)</f>
        <v>M113</v>
      </c>
      <c r="H201" s="60" t="s">
        <v>1538</v>
      </c>
      <c r="I201" s="262" t="str">
        <f>VLOOKUP(H201,'اعضاء هيئة التدريس'!$B$1:$D$300,2,FALSE)</f>
        <v>د/ ليلى ناشد جاب الله</v>
      </c>
      <c r="J201" s="73"/>
      <c r="K201" s="73" t="s">
        <v>1067</v>
      </c>
      <c r="L201" s="73"/>
      <c r="M201" s="73"/>
      <c r="N201" s="73"/>
      <c r="O201" s="73"/>
      <c r="P201" s="255" t="s">
        <v>1319</v>
      </c>
      <c r="Q201" s="692"/>
      <c r="R201" s="1003"/>
      <c r="S201" s="1003"/>
      <c r="T201" s="1001"/>
      <c r="U201" s="1001"/>
      <c r="V201" s="1001"/>
      <c r="W201" s="1001"/>
      <c r="X201" s="1001"/>
      <c r="Y201" s="1001"/>
      <c r="Z201" s="1001"/>
      <c r="AA201" s="1001"/>
      <c r="AB201" s="1001"/>
      <c r="AC201" s="1001"/>
      <c r="AD201" s="1001"/>
      <c r="AE201" s="1001"/>
      <c r="AF201" s="1001"/>
      <c r="AG201" s="1001"/>
      <c r="AH201" s="1001"/>
      <c r="AI201" s="1001"/>
      <c r="AT201" s="251" t="e">
        <f>VLOOKUP(#REF!,'اعضاء هيئة التدريس'!#REF!,2,)</f>
        <v>#REF!</v>
      </c>
    </row>
    <row r="202" spans="1:46" s="272" customFormat="1" ht="14.25" hidden="1" customHeight="1">
      <c r="A202" s="724">
        <v>9</v>
      </c>
      <c r="B202" s="288" t="s">
        <v>548</v>
      </c>
      <c r="C202" s="726" t="str">
        <f>VLOOKUP(B202,مقررات!$A$1:$F$411,2,FALSE)</f>
        <v>جبر خطى</v>
      </c>
      <c r="D202" s="211">
        <f>VLOOKUP(B202,مقررات!$A$1:$F$452,3,FALSE)</f>
        <v>2</v>
      </c>
      <c r="E202" s="211">
        <f>VLOOKUP(B202,مقررات!$A$1:$F$476,4,FALSE)</f>
        <v>1</v>
      </c>
      <c r="F202" s="211">
        <f t="shared" si="8"/>
        <v>2.5</v>
      </c>
      <c r="G202" s="60" t="str">
        <f>VLOOKUP(B202,مقررات!$A$1:$F$409,6,FALSE)</f>
        <v>M113</v>
      </c>
      <c r="H202" s="60" t="s">
        <v>1530</v>
      </c>
      <c r="I202" s="262" t="str">
        <f>VLOOKUP(H202,'اعضاء هيئة التدريس'!$B$1:$D$300,2,FALSE)</f>
        <v>أ.د/ محمد عبد اللطيف رمضان</v>
      </c>
      <c r="J202" s="73"/>
      <c r="K202" s="73"/>
      <c r="L202" s="73"/>
      <c r="M202" s="73"/>
      <c r="N202" s="73" t="s">
        <v>1067</v>
      </c>
      <c r="O202" s="73"/>
      <c r="P202" s="386" t="s">
        <v>1327</v>
      </c>
      <c r="Q202" s="428"/>
      <c r="R202" s="1001"/>
      <c r="S202" s="1001"/>
      <c r="T202" s="1001"/>
      <c r="U202" s="1001"/>
      <c r="V202" s="1001"/>
      <c r="W202" s="1001"/>
      <c r="X202" s="1001"/>
      <c r="Y202" s="1001"/>
      <c r="Z202" s="1001"/>
      <c r="AA202" s="1001"/>
      <c r="AB202" s="1001"/>
      <c r="AC202" s="1001"/>
      <c r="AD202" s="1001"/>
      <c r="AE202" s="1001"/>
      <c r="AF202" s="1001"/>
      <c r="AG202" s="1001"/>
      <c r="AH202" s="1001"/>
      <c r="AI202" s="1001"/>
      <c r="AT202" s="251" t="e">
        <f>VLOOKUP(#REF!,'اعضاء هيئة التدريس'!#REF!,2,)</f>
        <v>#REF!</v>
      </c>
    </row>
    <row r="203" spans="1:46" s="272" customFormat="1" ht="15.75" hidden="1" customHeight="1">
      <c r="A203" s="724">
        <v>10</v>
      </c>
      <c r="B203" s="288" t="s">
        <v>549</v>
      </c>
      <c r="C203" s="726" t="str">
        <f>VLOOKUP(B203,مقررات!$A$1:$F$411,2,FALSE)</f>
        <v>تحليل عددي (1)</v>
      </c>
      <c r="D203" s="211">
        <f>VLOOKUP(B203,مقررات!$A$1:$F$452,3,FALSE)</f>
        <v>2</v>
      </c>
      <c r="E203" s="211">
        <f>VLOOKUP(B203,مقررات!$A$1:$F$476,4,FALSE)</f>
        <v>1</v>
      </c>
      <c r="F203" s="211">
        <f t="shared" si="8"/>
        <v>2.5</v>
      </c>
      <c r="G203" s="60" t="str">
        <f>VLOOKUP(B203,مقررات!$A$1:$F$409,6,FALSE)</f>
        <v>M117</v>
      </c>
      <c r="H203" s="60" t="s">
        <v>1530</v>
      </c>
      <c r="I203" s="262" t="str">
        <f>VLOOKUP(H203,'اعضاء هيئة التدريس'!$B$1:$D$300,2,FALSE)</f>
        <v>أ.د/ محمد عبد اللطيف رمضان</v>
      </c>
      <c r="J203" s="73"/>
      <c r="K203" s="73"/>
      <c r="L203" s="73"/>
      <c r="M203" s="73"/>
      <c r="N203" s="73" t="s">
        <v>1068</v>
      </c>
      <c r="O203" s="73"/>
      <c r="P203" s="386" t="s">
        <v>1322</v>
      </c>
      <c r="Q203" s="692"/>
      <c r="R203" s="1003"/>
      <c r="S203" s="1003"/>
      <c r="T203" s="1001"/>
      <c r="U203" s="1001"/>
      <c r="V203" s="1001"/>
      <c r="W203" s="1001"/>
      <c r="X203" s="1001"/>
      <c r="Y203" s="1001"/>
      <c r="Z203" s="1001"/>
      <c r="AA203" s="1001"/>
      <c r="AB203" s="1001"/>
      <c r="AC203" s="1001"/>
      <c r="AD203" s="1001"/>
      <c r="AE203" s="1001"/>
      <c r="AF203" s="1001"/>
      <c r="AG203" s="1001"/>
      <c r="AH203" s="1001"/>
      <c r="AI203" s="1001"/>
      <c r="AT203" s="251" t="e">
        <f>VLOOKUP(#REF!,'اعضاء هيئة التدريس'!#REF!,2,)</f>
        <v>#REF!</v>
      </c>
    </row>
    <row r="204" spans="1:46" s="272" customFormat="1" ht="15" hidden="1" customHeight="1">
      <c r="A204" s="724">
        <v>11</v>
      </c>
      <c r="B204" s="288" t="s">
        <v>1063</v>
      </c>
      <c r="C204" s="726" t="str">
        <f>VLOOKUP(B204,مقررات!$A$1:$F$411,2,FALSE)</f>
        <v>رياضة عامة (1)</v>
      </c>
      <c r="D204" s="211">
        <f>VLOOKUP(B204,مقررات!$A$1:$F$452,3,FALSE)</f>
        <v>2</v>
      </c>
      <c r="E204" s="211">
        <f>VLOOKUP(B204,مقررات!$A$1:$F$476,4,FALSE)</f>
        <v>2</v>
      </c>
      <c r="F204" s="211">
        <f t="shared" si="8"/>
        <v>3</v>
      </c>
      <c r="G204" s="60" t="str">
        <f>VLOOKUP(B204,مقررات!$A$1:$F$409,6,FALSE)</f>
        <v>--</v>
      </c>
      <c r="H204" s="60" t="s">
        <v>1544</v>
      </c>
      <c r="I204" s="262" t="str">
        <f>VLOOKUP(H204,'اعضاء هيئة التدريس'!$B$1:$D$300,2,FALSE)</f>
        <v xml:space="preserve">د/ رفعت أحمد حسن </v>
      </c>
      <c r="J204" s="250"/>
      <c r="K204" s="250"/>
      <c r="L204" s="250"/>
      <c r="M204" s="250"/>
      <c r="N204" s="250" t="s">
        <v>1067</v>
      </c>
      <c r="O204" s="250"/>
      <c r="P204" s="255" t="s">
        <v>1325</v>
      </c>
      <c r="Q204" s="428"/>
      <c r="R204" s="1001"/>
      <c r="S204" s="1001"/>
      <c r="T204" s="1001"/>
      <c r="U204" s="1001"/>
      <c r="V204" s="1001"/>
      <c r="W204" s="1001"/>
      <c r="X204" s="1001"/>
      <c r="Y204" s="1001"/>
      <c r="Z204" s="1001"/>
      <c r="AA204" s="1001"/>
      <c r="AB204" s="1001"/>
      <c r="AC204" s="1001"/>
      <c r="AD204" s="1001"/>
      <c r="AE204" s="1001"/>
      <c r="AF204" s="1001"/>
      <c r="AG204" s="1001"/>
      <c r="AH204" s="1001"/>
      <c r="AI204" s="1001"/>
      <c r="AT204" s="251" t="e">
        <f>VLOOKUP(#REF!,'اعضاء هيئة التدريس'!#REF!,2,)</f>
        <v>#REF!</v>
      </c>
    </row>
    <row r="205" spans="1:46" s="272" customFormat="1" ht="15.75" hidden="1" customHeight="1">
      <c r="A205" s="724">
        <v>12</v>
      </c>
      <c r="B205" s="288" t="s">
        <v>1063</v>
      </c>
      <c r="C205" s="726" t="str">
        <f>VLOOKUP(B205,مقررات!$A$1:$F$411,2,FALSE)</f>
        <v>رياضة عامة (1)</v>
      </c>
      <c r="D205" s="211">
        <f>VLOOKUP(B205,مقررات!$A$1:$F$452,3,FALSE)</f>
        <v>2</v>
      </c>
      <c r="E205" s="211">
        <f>VLOOKUP(B205,مقررات!$A$1:$F$476,4,FALSE)</f>
        <v>2</v>
      </c>
      <c r="F205" s="211">
        <f t="shared" si="8"/>
        <v>3</v>
      </c>
      <c r="G205" s="60" t="str">
        <f>VLOOKUP(B205,مقررات!$A$1:$F$409,6,FALSE)</f>
        <v>--</v>
      </c>
      <c r="H205" s="60" t="s">
        <v>1547</v>
      </c>
      <c r="I205" s="262" t="str">
        <f>VLOOKUP(H205,'اعضاء هيئة التدريس'!$B$1:$D$300,2,FALSE)</f>
        <v>د/ جميل على شلبي</v>
      </c>
      <c r="J205" s="250"/>
      <c r="K205" s="250"/>
      <c r="L205" s="250"/>
      <c r="M205" s="250"/>
      <c r="N205" s="250" t="s">
        <v>1067</v>
      </c>
      <c r="O205" s="250"/>
      <c r="P205" s="255" t="s">
        <v>1325</v>
      </c>
      <c r="Q205" s="428"/>
      <c r="R205" s="1001"/>
      <c r="S205" s="1001"/>
      <c r="T205" s="1001"/>
      <c r="U205" s="1001"/>
      <c r="V205" s="1001"/>
      <c r="W205" s="1001"/>
      <c r="X205" s="1001"/>
      <c r="Y205" s="1001"/>
      <c r="Z205" s="1001"/>
      <c r="AA205" s="1001"/>
      <c r="AB205" s="1001"/>
      <c r="AC205" s="1001"/>
      <c r="AD205" s="1001"/>
      <c r="AE205" s="1001"/>
      <c r="AF205" s="1001"/>
      <c r="AG205" s="1001"/>
      <c r="AH205" s="1001"/>
      <c r="AI205" s="1001"/>
      <c r="AT205" s="251" t="e">
        <f>VLOOKUP(#REF!,'اعضاء هيئة التدريس'!#REF!,2,)</f>
        <v>#REF!</v>
      </c>
    </row>
    <row r="206" spans="1:46" s="272" customFormat="1" ht="15.75" hidden="1" customHeight="1">
      <c r="A206" s="724">
        <v>13</v>
      </c>
      <c r="B206" s="288" t="s">
        <v>551</v>
      </c>
      <c r="C206" s="726" t="str">
        <f>VLOOKUP(B206,مقررات!$A$1:$F$411,2,FALSE)</f>
        <v>ديناميكا(1)</v>
      </c>
      <c r="D206" s="211">
        <f>VLOOKUP(B206,مقررات!$A$1:$F$452,3,FALSE)</f>
        <v>2</v>
      </c>
      <c r="E206" s="211">
        <f>VLOOKUP(B206,مقررات!$A$1:$F$476,4,FALSE)</f>
        <v>1</v>
      </c>
      <c r="F206" s="211">
        <f t="shared" si="8"/>
        <v>2.5</v>
      </c>
      <c r="G206" s="60" t="str">
        <f>VLOOKUP(B206,مقررات!$A$1:$F$409,6,FALSE)</f>
        <v>M111</v>
      </c>
      <c r="H206" s="60" t="s">
        <v>1544</v>
      </c>
      <c r="I206" s="262" t="str">
        <f>VLOOKUP(H206,'اعضاء هيئة التدريس'!$B$1:$D$300,2,FALSE)</f>
        <v xml:space="preserve">د/ رفعت أحمد حسن </v>
      </c>
      <c r="J206" s="73"/>
      <c r="K206" s="73"/>
      <c r="L206" s="73"/>
      <c r="M206" s="73"/>
      <c r="N206" s="73" t="s">
        <v>1072</v>
      </c>
      <c r="O206" s="73"/>
      <c r="P206" s="386"/>
      <c r="Q206" s="428"/>
      <c r="R206" s="1001"/>
      <c r="S206" s="1001"/>
      <c r="T206" s="1001"/>
      <c r="U206" s="1001"/>
      <c r="V206" s="1001"/>
      <c r="W206" s="1001"/>
      <c r="X206" s="1001"/>
      <c r="Y206" s="1001"/>
      <c r="Z206" s="1001"/>
      <c r="AA206" s="1001"/>
      <c r="AB206" s="1001"/>
      <c r="AC206" s="1001"/>
      <c r="AD206" s="1001"/>
      <c r="AE206" s="1001"/>
      <c r="AF206" s="1001"/>
      <c r="AG206" s="1001"/>
      <c r="AH206" s="1001"/>
      <c r="AI206" s="1001"/>
      <c r="AT206" s="251" t="e">
        <f>VLOOKUP(#REF!,'اعضاء هيئة التدريس'!#REF!,2,)</f>
        <v>#REF!</v>
      </c>
    </row>
    <row r="207" spans="1:46" s="272" customFormat="1" ht="15.75" hidden="1" customHeight="1">
      <c r="A207" s="724">
        <v>14</v>
      </c>
      <c r="B207" s="288" t="s">
        <v>553</v>
      </c>
      <c r="C207" s="726" t="str">
        <f>VLOOKUP(B207,مقررات!$A$1:$F$411,2,FALSE)</f>
        <v>نظرية حركة الموائع</v>
      </c>
      <c r="D207" s="211">
        <f>VLOOKUP(B207,مقررات!$A$1:$F$452,3,FALSE)</f>
        <v>2</v>
      </c>
      <c r="E207" s="211">
        <f>VLOOKUP(B207,مقررات!$A$1:$F$476,4,FALSE)</f>
        <v>0</v>
      </c>
      <c r="F207" s="211">
        <f t="shared" si="8"/>
        <v>2</v>
      </c>
      <c r="G207" s="60" t="str">
        <f>VLOOKUP(B207,مقررات!$A$1:$F$409,6,FALSE)</f>
        <v>M229</v>
      </c>
      <c r="H207" s="60" t="s">
        <v>1547</v>
      </c>
      <c r="I207" s="262" t="str">
        <f>VLOOKUP(H207,'اعضاء هيئة التدريس'!$B$1:$D$300,2,FALSE)</f>
        <v>د/ جميل على شلبي</v>
      </c>
      <c r="J207" s="73"/>
      <c r="K207" s="73"/>
      <c r="L207" s="73"/>
      <c r="M207" s="73"/>
      <c r="N207" s="73" t="s">
        <v>1070</v>
      </c>
      <c r="O207" s="73"/>
      <c r="P207" s="386" t="s">
        <v>1327</v>
      </c>
      <c r="Q207" s="428"/>
      <c r="R207" s="1001"/>
      <c r="S207" s="1001"/>
      <c r="T207" s="1001"/>
      <c r="U207" s="1001"/>
      <c r="V207" s="1001"/>
      <c r="W207" s="1001"/>
      <c r="X207" s="1001"/>
      <c r="Y207" s="1001"/>
      <c r="Z207" s="1001"/>
      <c r="AA207" s="1001"/>
      <c r="AB207" s="1001"/>
      <c r="AC207" s="1001"/>
      <c r="AD207" s="1001"/>
      <c r="AE207" s="1001"/>
      <c r="AF207" s="1001"/>
      <c r="AG207" s="1001"/>
      <c r="AH207" s="1001"/>
      <c r="AI207" s="1001"/>
      <c r="AT207" s="251" t="e">
        <f>VLOOKUP(#REF!,'اعضاء هيئة التدريس'!#REF!,2,)</f>
        <v>#REF!</v>
      </c>
    </row>
    <row r="208" spans="1:46" s="272" customFormat="1" ht="15.75" hidden="1">
      <c r="A208" s="724">
        <v>15</v>
      </c>
      <c r="B208" s="288" t="s">
        <v>1042</v>
      </c>
      <c r="C208" s="726" t="str">
        <f>VLOOKUP(B208,مقررات!$A$1:$F$411,2,FALSE)</f>
        <v>ميكانيكا عامة</v>
      </c>
      <c r="D208" s="211">
        <f>VLOOKUP(B208,مقررات!$A$1:$F$452,3,FALSE)</f>
        <v>3</v>
      </c>
      <c r="E208" s="211">
        <f>VLOOKUP(B208,مقررات!$A$1:$F$476,4,FALSE)</f>
        <v>2</v>
      </c>
      <c r="F208" s="211">
        <f t="shared" si="8"/>
        <v>4</v>
      </c>
      <c r="G208" s="60" t="str">
        <f>VLOOKUP(B208,مقررات!$A$1:$F$409,6,FALSE)</f>
        <v>--</v>
      </c>
      <c r="H208" s="697" t="s">
        <v>1552</v>
      </c>
      <c r="I208" s="262" t="str">
        <f>VLOOKUP(H208,'اعضاء هيئة التدريس'!$B$1:$D$300,2,FALSE)</f>
        <v>د. طه عبدالكريم ابراهيم</v>
      </c>
      <c r="J208" s="73"/>
      <c r="K208" s="73"/>
      <c r="L208" s="73" t="s">
        <v>1074</v>
      </c>
      <c r="M208" s="73"/>
      <c r="N208" s="73"/>
      <c r="O208" s="73"/>
      <c r="P208" s="386" t="s">
        <v>1322</v>
      </c>
      <c r="Q208" s="692"/>
      <c r="R208" s="1003"/>
      <c r="S208" s="1003"/>
      <c r="T208" s="1001"/>
      <c r="U208" s="1001"/>
      <c r="V208" s="1001"/>
      <c r="W208" s="1001"/>
      <c r="X208" s="1001"/>
      <c r="Y208" s="1001"/>
      <c r="Z208" s="1001"/>
      <c r="AA208" s="1001"/>
      <c r="AB208" s="1001"/>
      <c r="AC208" s="1001"/>
      <c r="AD208" s="1001"/>
      <c r="AE208" s="1001"/>
      <c r="AF208" s="1001"/>
      <c r="AG208" s="1001"/>
      <c r="AH208" s="1001"/>
      <c r="AI208" s="1001"/>
      <c r="AT208" s="251" t="e">
        <f>VLOOKUP(#REF!,'اعضاء هيئة التدريس'!#REF!,2,)</f>
        <v>#REF!</v>
      </c>
    </row>
    <row r="209" spans="1:46" s="272" customFormat="1" ht="15.75" hidden="1" customHeight="1">
      <c r="A209" s="724">
        <v>16</v>
      </c>
      <c r="B209" s="288" t="s">
        <v>573</v>
      </c>
      <c r="C209" s="726" t="str">
        <f>VLOOKUP(B209,مقررات!$A$1:$F$411,2,FALSE)</f>
        <v>رياضيات غير متصلة (1)</v>
      </c>
      <c r="D209" s="211">
        <f>VLOOKUP(B209,مقررات!$A$1:$F$452,3,FALSE)</f>
        <v>2</v>
      </c>
      <c r="E209" s="211">
        <f>VLOOKUP(B209,مقررات!$A$1:$F$476,4,FALSE)</f>
        <v>2</v>
      </c>
      <c r="F209" s="211">
        <f t="shared" si="8"/>
        <v>3</v>
      </c>
      <c r="G209" s="60">
        <f>VLOOKUP(B209,مقررات!$A$1:$F$409,6,FALSE)</f>
        <v>0</v>
      </c>
      <c r="H209" s="60" t="s">
        <v>1520</v>
      </c>
      <c r="I209" s="262" t="str">
        <f>VLOOKUP(H209,'اعضاء هيئة التدريس'!$B$1:$D$300,2,FALSE)</f>
        <v>أ.د/ محمد امين عبدالواحد</v>
      </c>
      <c r="J209" s="73"/>
      <c r="K209" s="73"/>
      <c r="L209" s="73"/>
      <c r="M209" s="73" t="s">
        <v>1072</v>
      </c>
      <c r="N209" s="73"/>
      <c r="O209" s="73"/>
      <c r="P209" s="255" t="s">
        <v>1319</v>
      </c>
      <c r="Q209" s="692"/>
      <c r="R209" s="1003"/>
      <c r="S209" s="1003"/>
      <c r="T209" s="1001"/>
      <c r="U209" s="1001"/>
      <c r="V209" s="1001"/>
      <c r="W209" s="1001"/>
      <c r="X209" s="1001"/>
      <c r="Y209" s="1001"/>
      <c r="Z209" s="1001"/>
      <c r="AA209" s="1001"/>
      <c r="AB209" s="1001"/>
      <c r="AC209" s="1001"/>
      <c r="AD209" s="1001"/>
      <c r="AE209" s="1001"/>
      <c r="AF209" s="1001"/>
      <c r="AG209" s="1001"/>
      <c r="AH209" s="1001"/>
      <c r="AI209" s="1001"/>
      <c r="AT209" s="251" t="e">
        <f>VLOOKUP(#REF!,'اعضاء هيئة التدريس'!#REF!,2,)</f>
        <v>#REF!</v>
      </c>
    </row>
    <row r="210" spans="1:46" s="272" customFormat="1" ht="15" hidden="1" customHeight="1">
      <c r="A210" s="724">
        <v>17</v>
      </c>
      <c r="B210" s="288" t="s">
        <v>550</v>
      </c>
      <c r="C210" s="726" t="str">
        <f>VLOOKUP(B210,مقررات!$A$1:$F$411,2,FALSE)</f>
        <v>مقدمة في برمجة الحاسب</v>
      </c>
      <c r="D210" s="211">
        <f>VLOOKUP(B210,مقررات!$A$1:$F$452,3,FALSE)</f>
        <v>2</v>
      </c>
      <c r="E210" s="211">
        <f>VLOOKUP(B210,مقررات!$A$1:$F$476,4,FALSE)</f>
        <v>2</v>
      </c>
      <c r="F210" s="211">
        <f t="shared" si="8"/>
        <v>3</v>
      </c>
      <c r="G210" s="60">
        <f>VLOOKUP(B210,مقررات!$A$1:$F$409,6,FALSE)</f>
        <v>0</v>
      </c>
      <c r="H210" s="60" t="s">
        <v>1566</v>
      </c>
      <c r="I210" s="262" t="str">
        <f>VLOOKUP(H210,'اعضاء هيئة التدريس'!$B$1:$D$300,2,FALSE)</f>
        <v>د/ عزة أحمد عبده</v>
      </c>
      <c r="J210" s="73"/>
      <c r="K210" s="73"/>
      <c r="L210" s="73" t="s">
        <v>1072</v>
      </c>
      <c r="M210" s="73"/>
      <c r="N210" s="73"/>
      <c r="O210" s="73"/>
      <c r="P210" s="255" t="s">
        <v>1319</v>
      </c>
      <c r="Q210" s="428"/>
      <c r="R210" s="1001"/>
      <c r="S210" s="1001"/>
      <c r="T210" s="1004"/>
      <c r="U210" s="1001"/>
      <c r="V210" s="1001"/>
      <c r="W210" s="1001"/>
      <c r="X210" s="1001"/>
      <c r="Y210" s="1001"/>
      <c r="Z210" s="1001"/>
      <c r="AA210" s="1001"/>
      <c r="AB210" s="1001"/>
      <c r="AC210" s="1001"/>
      <c r="AD210" s="1001"/>
      <c r="AE210" s="1001"/>
      <c r="AF210" s="1001"/>
      <c r="AG210" s="1001"/>
      <c r="AH210" s="1001"/>
      <c r="AI210" s="1001"/>
      <c r="AT210" s="251" t="e">
        <f>VLOOKUP(#REF!,'اعضاء هيئة التدريس'!#REF!,2,)</f>
        <v>#REF!</v>
      </c>
    </row>
    <row r="211" spans="1:46" s="272" customFormat="1" ht="15.75" hidden="1" customHeight="1">
      <c r="A211" s="724">
        <v>18</v>
      </c>
      <c r="B211" s="288" t="s">
        <v>554</v>
      </c>
      <c r="C211" s="726" t="str">
        <f>VLOOKUP(B211,مقررات!$A$1:$F$411,2,FALSE)</f>
        <v>تحليل رياضي (3)</v>
      </c>
      <c r="D211" s="211">
        <f>VLOOKUP(B211,مقررات!$A$1:$F$452,3,FALSE)</f>
        <v>2</v>
      </c>
      <c r="E211" s="211">
        <f>VLOOKUP(B211,مقررات!$A$1:$F$476,4,FALSE)</f>
        <v>2</v>
      </c>
      <c r="F211" s="211">
        <f t="shared" si="8"/>
        <v>3</v>
      </c>
      <c r="G211" s="60" t="str">
        <f>VLOOKUP(B211,مقررات!$A$1:$F$409,6,FALSE)</f>
        <v>M114</v>
      </c>
      <c r="H211" s="60" t="s">
        <v>1545</v>
      </c>
      <c r="I211" s="262" t="str">
        <f>VLOOKUP(H211,'اعضاء هيئة التدريس'!$B$1:$D$300,2,FALSE)</f>
        <v>د/ عبدالرحمن حسن عامر</v>
      </c>
      <c r="J211" s="73" t="s">
        <v>1072</v>
      </c>
      <c r="K211" s="73"/>
      <c r="L211" s="73"/>
      <c r="M211" s="73"/>
      <c r="N211" s="73"/>
      <c r="O211" s="73"/>
      <c r="P211" s="255" t="s">
        <v>1319</v>
      </c>
      <c r="Q211" s="428"/>
      <c r="R211" s="1001"/>
      <c r="S211" s="1001"/>
      <c r="T211" s="1004"/>
      <c r="U211" s="1001"/>
      <c r="V211" s="1001"/>
      <c r="W211" s="1001"/>
      <c r="X211" s="1001"/>
      <c r="Y211" s="1001"/>
      <c r="Z211" s="1001"/>
      <c r="AA211" s="1001"/>
      <c r="AB211" s="1001"/>
      <c r="AC211" s="1001"/>
      <c r="AD211" s="1001"/>
      <c r="AE211" s="1001"/>
      <c r="AF211" s="1001"/>
      <c r="AG211" s="1001"/>
      <c r="AH211" s="1001"/>
      <c r="AI211" s="1001"/>
      <c r="AT211" s="251" t="e">
        <f>VLOOKUP(#REF!,'اعضاء هيئة التدريس'!#REF!,2,)</f>
        <v>#REF!</v>
      </c>
    </row>
    <row r="212" spans="1:46" s="272" customFormat="1" ht="15.75" hidden="1">
      <c r="A212" s="724">
        <v>19</v>
      </c>
      <c r="B212" s="288" t="s">
        <v>1978</v>
      </c>
      <c r="C212" s="726" t="str">
        <f>VLOOKUP(B212,مقررات!$A$1:$F$411,2,FALSE)</f>
        <v xml:space="preserve">برمجة غير خطية </v>
      </c>
      <c r="D212" s="211">
        <f>VLOOKUP(B212,مقررات!$A$1:$F$452,3,FALSE)</f>
        <v>2</v>
      </c>
      <c r="E212" s="211">
        <f>VLOOKUP(B212,مقررات!$A$1:$F$476,4,FALSE)</f>
        <v>1</v>
      </c>
      <c r="F212" s="211">
        <f t="shared" si="8"/>
        <v>2.5</v>
      </c>
      <c r="G212" s="60" t="str">
        <f>VLOOKUP(B212,مقررات!$A$1:$F$409,6,FALSE)</f>
        <v>M2118</v>
      </c>
      <c r="H212" s="60" t="s">
        <v>1522</v>
      </c>
      <c r="I212" s="262" t="str">
        <f>VLOOKUP(H212,'اعضاء هيئة التدريس'!$B$1:$D$300,2,FALSE)</f>
        <v>أ.د/ نبوية عبد الفتاح الرملي</v>
      </c>
      <c r="J212" s="73"/>
      <c r="K212" s="73" t="s">
        <v>1067</v>
      </c>
      <c r="L212" s="73"/>
      <c r="M212" s="73"/>
      <c r="N212" s="73"/>
      <c r="O212" s="73"/>
      <c r="P212" s="386" t="s">
        <v>1326</v>
      </c>
      <c r="Q212" s="428"/>
      <c r="R212" s="1001"/>
      <c r="S212" s="1001"/>
      <c r="T212" s="1004"/>
      <c r="U212" s="1001"/>
      <c r="V212" s="1001"/>
      <c r="W212" s="1001"/>
      <c r="X212" s="1001"/>
      <c r="Y212" s="1001"/>
      <c r="Z212" s="1001"/>
      <c r="AA212" s="1001"/>
      <c r="AB212" s="1001"/>
      <c r="AC212" s="1001"/>
      <c r="AD212" s="1001"/>
      <c r="AE212" s="1001"/>
      <c r="AF212" s="1001"/>
      <c r="AG212" s="1001"/>
      <c r="AH212" s="1001"/>
      <c r="AI212" s="1001"/>
      <c r="AT212" s="251" t="e">
        <f>VLOOKUP(#REF!,'اعضاء هيئة التدريس'!#REF!,2,)</f>
        <v>#REF!</v>
      </c>
    </row>
    <row r="213" spans="1:46" s="272" customFormat="1" ht="15.75" hidden="1" customHeight="1">
      <c r="A213" s="724">
        <v>20</v>
      </c>
      <c r="B213" s="288" t="s">
        <v>555</v>
      </c>
      <c r="C213" s="726" t="str">
        <f>VLOOKUP(B213,مقررات!$A$1:$F$411,2,FALSE)</f>
        <v>معادلات تفاضلية عادية</v>
      </c>
      <c r="D213" s="211">
        <f>VLOOKUP(B213,مقررات!$A$1:$F$452,3,FALSE)</f>
        <v>2</v>
      </c>
      <c r="E213" s="211">
        <f>VLOOKUP(B213,مقررات!$A$1:$F$476,4,FALSE)</f>
        <v>1</v>
      </c>
      <c r="F213" s="211">
        <f t="shared" si="8"/>
        <v>2.5</v>
      </c>
      <c r="G213" s="60" t="str">
        <f>VLOOKUP(B213,مقررات!$A$1:$F$409,6,FALSE)</f>
        <v>M111</v>
      </c>
      <c r="H213" s="60" t="s">
        <v>1545</v>
      </c>
      <c r="I213" s="262" t="str">
        <f>VLOOKUP(H213,'اعضاء هيئة التدريس'!$B$1:$D$300,2,FALSE)</f>
        <v>د/ عبدالرحمن حسن عامر</v>
      </c>
      <c r="J213" s="73" t="s">
        <v>1069</v>
      </c>
      <c r="K213" s="73"/>
      <c r="L213" s="73"/>
      <c r="M213" s="73"/>
      <c r="N213" s="73"/>
      <c r="O213" s="73"/>
      <c r="P213" s="255" t="s">
        <v>1319</v>
      </c>
      <c r="Q213" s="692"/>
      <c r="R213" s="1003"/>
      <c r="S213" s="1003"/>
      <c r="T213" s="1001"/>
      <c r="U213" s="1001"/>
      <c r="V213" s="1001"/>
      <c r="W213" s="1001"/>
      <c r="X213" s="1001"/>
      <c r="Y213" s="1001"/>
      <c r="Z213" s="1001"/>
      <c r="AA213" s="1001"/>
      <c r="AB213" s="1001"/>
      <c r="AC213" s="1001"/>
      <c r="AD213" s="1001"/>
      <c r="AE213" s="1001"/>
      <c r="AF213" s="1001"/>
      <c r="AG213" s="1001"/>
      <c r="AH213" s="1001"/>
      <c r="AI213" s="1001"/>
      <c r="AT213" s="251" t="e">
        <f>VLOOKUP(#REF!,'اعضاء هيئة التدريس'!#REF!,2,)</f>
        <v>#REF!</v>
      </c>
    </row>
    <row r="214" spans="1:46" s="272" customFormat="1" ht="25.5" hidden="1">
      <c r="A214" s="724">
        <v>21</v>
      </c>
      <c r="B214" s="288" t="s">
        <v>1269</v>
      </c>
      <c r="C214" s="726" t="str">
        <f>VLOOKUP(B214,مقررات!$A$1:$F$411,2,FALSE)</f>
        <v>معادلات تفاضلية عادية
(باقي الشعب)</v>
      </c>
      <c r="D214" s="211">
        <f>VLOOKUP(B214,مقررات!$A$1:$F$452,3,FALSE)</f>
        <v>2</v>
      </c>
      <c r="E214" s="211">
        <f>VLOOKUP(B214,مقررات!$A$1:$F$476,4,FALSE)</f>
        <v>2</v>
      </c>
      <c r="F214" s="211">
        <f t="shared" si="8"/>
        <v>3</v>
      </c>
      <c r="G214" s="60" t="str">
        <f>VLOOKUP(B214,مقررات!$A$1:$F$409,6,FALSE)</f>
        <v>M111</v>
      </c>
      <c r="H214" s="60" t="s">
        <v>1545</v>
      </c>
      <c r="I214" s="262" t="str">
        <f>VLOOKUP(H214,'اعضاء هيئة التدريس'!$B$1:$D$300,2,FALSE)</f>
        <v>د/ عبدالرحمن حسن عامر</v>
      </c>
      <c r="J214" s="73" t="s">
        <v>1069</v>
      </c>
      <c r="K214" s="73"/>
      <c r="L214" s="73"/>
      <c r="M214" s="73"/>
      <c r="N214" s="73"/>
      <c r="O214" s="73"/>
      <c r="P214" s="255" t="s">
        <v>1319</v>
      </c>
      <c r="Q214" s="428"/>
      <c r="R214" s="1001"/>
      <c r="S214" s="1001"/>
      <c r="T214" s="1001"/>
      <c r="U214" s="1001"/>
      <c r="V214" s="1001"/>
      <c r="W214" s="1001"/>
      <c r="X214" s="1001"/>
      <c r="Y214" s="1001"/>
      <c r="Z214" s="1001"/>
      <c r="AA214" s="1001"/>
      <c r="AB214" s="1001"/>
      <c r="AC214" s="1001"/>
      <c r="AD214" s="1001"/>
      <c r="AE214" s="1001"/>
      <c r="AF214" s="1001"/>
      <c r="AG214" s="1001"/>
      <c r="AH214" s="1001"/>
      <c r="AI214" s="1001"/>
      <c r="AT214" s="251" t="e">
        <f>VLOOKUP(#REF!,'اعضاء هيئة التدريس'!#REF!,2,)</f>
        <v>#REF!</v>
      </c>
    </row>
    <row r="215" spans="1:46" s="272" customFormat="1" ht="15.75" hidden="1">
      <c r="A215" s="724">
        <v>22</v>
      </c>
      <c r="B215" s="288" t="s">
        <v>556</v>
      </c>
      <c r="C215" s="726" t="str">
        <f>VLOOKUP(B215,مقررات!$A$1:$F$411,2,FALSE)</f>
        <v>تحليل رياضي (4)</v>
      </c>
      <c r="D215" s="211">
        <f>VLOOKUP(B215,مقررات!$A$1:$F$452,3,FALSE)</f>
        <v>2</v>
      </c>
      <c r="E215" s="211">
        <f>VLOOKUP(B215,مقررات!$A$1:$F$476,4,FALSE)</f>
        <v>1</v>
      </c>
      <c r="F215" s="211">
        <f t="shared" si="8"/>
        <v>2.5</v>
      </c>
      <c r="G215" s="60" t="str">
        <f>VLOOKUP(B215,مقررات!$A$1:$F$409,6,FALSE)</f>
        <v>M211</v>
      </c>
      <c r="H215" s="60" t="s">
        <v>1554</v>
      </c>
      <c r="I215" s="262" t="str">
        <f>VLOOKUP(H215,'اعضاء هيئة التدريس'!$B$1:$D$300,2,FALSE)</f>
        <v xml:space="preserve">د. اشرف ابراهيم حفناوي </v>
      </c>
      <c r="J215" s="73"/>
      <c r="K215" s="73"/>
      <c r="L215" s="73" t="s">
        <v>1072</v>
      </c>
      <c r="M215" s="73"/>
      <c r="N215" s="73"/>
      <c r="O215" s="73"/>
      <c r="P215" s="386" t="s">
        <v>1317</v>
      </c>
      <c r="Q215" s="692"/>
      <c r="R215" s="1003"/>
      <c r="S215" s="1003"/>
      <c r="T215" s="1001"/>
      <c r="U215" s="1001"/>
      <c r="V215" s="1001"/>
      <c r="W215" s="1001"/>
      <c r="X215" s="1001"/>
      <c r="Y215" s="1001"/>
      <c r="Z215" s="1001"/>
      <c r="AA215" s="1001"/>
      <c r="AB215" s="1001"/>
      <c r="AC215" s="1001"/>
      <c r="AD215" s="1001"/>
      <c r="AE215" s="1001"/>
      <c r="AF215" s="1001"/>
      <c r="AG215" s="1001"/>
      <c r="AH215" s="1001"/>
      <c r="AI215" s="1001"/>
      <c r="AT215" s="251" t="e">
        <f>VLOOKUP(#REF!,'اعضاء هيئة التدريس'!#REF!,2,)</f>
        <v>#REF!</v>
      </c>
    </row>
    <row r="216" spans="1:46" s="272" customFormat="1" ht="15.75" hidden="1">
      <c r="A216" s="724">
        <v>23</v>
      </c>
      <c r="B216" s="288" t="s">
        <v>557</v>
      </c>
      <c r="C216" s="726" t="str">
        <f>VLOOKUP(B216,مقررات!$A$1:$F$411,2,FALSE)</f>
        <v>جبر مجرد (2)</v>
      </c>
      <c r="D216" s="211">
        <f>VLOOKUP(B216,مقررات!$A$1:$F$452,3,FALSE)</f>
        <v>2</v>
      </c>
      <c r="E216" s="211">
        <f>VLOOKUP(B216,مقررات!$A$1:$F$476,4,FALSE)</f>
        <v>1</v>
      </c>
      <c r="F216" s="211">
        <f t="shared" si="8"/>
        <v>2.5</v>
      </c>
      <c r="G216" s="60" t="str">
        <f>VLOOKUP(B216,مقررات!$A$1:$F$409,6,FALSE)</f>
        <v>M116</v>
      </c>
      <c r="H216" s="60" t="s">
        <v>1538</v>
      </c>
      <c r="I216" s="262" t="str">
        <f>VLOOKUP(H216,'اعضاء هيئة التدريس'!$B$1:$D$300,2,FALSE)</f>
        <v>د/ ليلى ناشد جاب الله</v>
      </c>
      <c r="J216" s="73"/>
      <c r="K216" s="73"/>
      <c r="L216" s="73"/>
      <c r="M216" s="73" t="s">
        <v>1067</v>
      </c>
      <c r="N216" s="73"/>
      <c r="O216" s="73"/>
      <c r="P216" s="255" t="s">
        <v>1325</v>
      </c>
      <c r="Q216" s="428"/>
      <c r="R216" s="1001"/>
      <c r="S216" s="1001"/>
      <c r="T216" s="1004"/>
      <c r="U216" s="1001"/>
      <c r="V216" s="1001"/>
      <c r="W216" s="1001"/>
      <c r="X216" s="1001"/>
      <c r="Y216" s="1001"/>
      <c r="Z216" s="1001"/>
      <c r="AA216" s="1001"/>
      <c r="AB216" s="1001"/>
      <c r="AC216" s="1001"/>
      <c r="AD216" s="1001"/>
      <c r="AE216" s="1001"/>
      <c r="AF216" s="1001"/>
      <c r="AG216" s="1001"/>
      <c r="AH216" s="1001"/>
      <c r="AI216" s="1001"/>
      <c r="AT216" s="251" t="e">
        <f>VLOOKUP(#REF!,'اعضاء هيئة التدريس'!#REF!,2,)</f>
        <v>#REF!</v>
      </c>
    </row>
    <row r="217" spans="1:46" s="272" customFormat="1" ht="15.75" hidden="1" customHeight="1">
      <c r="A217" s="724">
        <v>24</v>
      </c>
      <c r="B217" s="288" t="s">
        <v>558</v>
      </c>
      <c r="C217" s="726" t="str">
        <f>VLOOKUP(B217,مقررات!$A$1:$F$411,2,FALSE)</f>
        <v>مقدمة في الهندسة التفاضلية</v>
      </c>
      <c r="D217" s="211">
        <f>VLOOKUP(B217,مقررات!$A$1:$F$452,3,FALSE)</f>
        <v>2</v>
      </c>
      <c r="E217" s="211">
        <f>VLOOKUP(B217,مقررات!$A$1:$F$476,4,FALSE)</f>
        <v>1</v>
      </c>
      <c r="F217" s="211">
        <f t="shared" si="8"/>
        <v>2.5</v>
      </c>
      <c r="G217" s="60" t="str">
        <f>VLOOKUP(B217,مقررات!$A$1:$F$409,6,FALSE)</f>
        <v>M115</v>
      </c>
      <c r="H217" s="60" t="s">
        <v>1558</v>
      </c>
      <c r="I217" s="262" t="str">
        <f>VLOOKUP(H217,'اعضاء هيئة التدريس'!$B$1:$D$300,2,FALSE)</f>
        <v xml:space="preserve">  د/ مها عبد الفتاح ابوشنب</v>
      </c>
      <c r="J217" s="73"/>
      <c r="K217" s="73"/>
      <c r="L217" s="73" t="s">
        <v>1067</v>
      </c>
      <c r="M217" s="73"/>
      <c r="N217" s="73"/>
      <c r="O217" s="73"/>
      <c r="P217" s="386" t="s">
        <v>1322</v>
      </c>
      <c r="Q217" s="692"/>
      <c r="R217" s="1003"/>
      <c r="S217" s="1003"/>
      <c r="T217" s="1001"/>
      <c r="U217" s="1001"/>
      <c r="V217" s="1001"/>
      <c r="W217" s="1001"/>
      <c r="X217" s="1001"/>
      <c r="Y217" s="1001"/>
      <c r="Z217" s="1001"/>
      <c r="AA217" s="1001"/>
      <c r="AB217" s="1001"/>
      <c r="AC217" s="1001"/>
      <c r="AD217" s="1001"/>
      <c r="AE217" s="1001"/>
      <c r="AF217" s="1001"/>
      <c r="AG217" s="1001"/>
      <c r="AH217" s="1001"/>
      <c r="AI217" s="1001"/>
      <c r="AT217" s="251" t="e">
        <f>VLOOKUP(#REF!,'اعضاء هيئة التدريس'!#REF!,2,)</f>
        <v>#REF!</v>
      </c>
    </row>
    <row r="218" spans="1:46" s="272" customFormat="1" ht="15.75" hidden="1" customHeight="1">
      <c r="A218" s="724">
        <v>25</v>
      </c>
      <c r="B218" s="288" t="s">
        <v>559</v>
      </c>
      <c r="C218" s="726" t="str">
        <f>VLOOKUP(B218,مقررات!$A$1:$F$411,2,FALSE)</f>
        <v>معادلات تفاضلية جزئية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8"/>
        <v>2.5</v>
      </c>
      <c r="G218" s="60" t="str">
        <f>VLOOKUP(B218,مقررات!$A$1:$F$409,6,FALSE)</f>
        <v>M212--M117</v>
      </c>
      <c r="H218" s="60" t="s">
        <v>1523</v>
      </c>
      <c r="I218" s="262" t="str">
        <f>VLOOKUP(H218,'اعضاء هيئة التدريس'!$B$1:$D$300,2,FALSE)</f>
        <v xml:space="preserve">أ.د/ محمد محمود الشيخ </v>
      </c>
      <c r="J218" s="73"/>
      <c r="K218" s="73" t="s">
        <v>1067</v>
      </c>
      <c r="L218" s="73"/>
      <c r="M218" s="73"/>
      <c r="N218" s="73"/>
      <c r="O218" s="73"/>
      <c r="P218" s="386" t="s">
        <v>1327</v>
      </c>
      <c r="Q218" s="428"/>
      <c r="R218" s="1001"/>
      <c r="S218" s="1001"/>
      <c r="T218" s="1001"/>
      <c r="U218" s="1001"/>
      <c r="V218" s="1001"/>
      <c r="W218" s="1001"/>
      <c r="X218" s="1001"/>
      <c r="Y218" s="1001"/>
      <c r="Z218" s="1001"/>
      <c r="AA218" s="1001"/>
      <c r="AB218" s="1001"/>
      <c r="AC218" s="1001"/>
      <c r="AD218" s="1001"/>
      <c r="AE218" s="1001"/>
      <c r="AF218" s="1001"/>
      <c r="AG218" s="1001"/>
      <c r="AH218" s="1001"/>
      <c r="AI218" s="1001"/>
      <c r="AT218" s="251" t="e">
        <f>VLOOKUP(#REF!,'اعضاء هيئة التدريس'!#REF!,2,)</f>
        <v>#REF!</v>
      </c>
    </row>
    <row r="219" spans="1:46" s="272" customFormat="1" ht="15.75" hidden="1">
      <c r="A219" s="724">
        <v>26</v>
      </c>
      <c r="B219" s="288" t="s">
        <v>560</v>
      </c>
      <c r="C219" s="726" t="str">
        <f>VLOOKUP(B219,مقررات!$A$1:$F$411,2,FALSE)</f>
        <v>تحليل عددي (2)</v>
      </c>
      <c r="D219" s="211">
        <f>VLOOKUP(B219,مقررات!$A$1:$F$452,3,FALSE)</f>
        <v>2</v>
      </c>
      <c r="E219" s="211">
        <f>VLOOKUP(B219,مقررات!$A$1:$F$476,4,FALSE)</f>
        <v>1</v>
      </c>
      <c r="F219" s="211">
        <f t="shared" si="8"/>
        <v>2.5</v>
      </c>
      <c r="G219" s="60" t="str">
        <f>VLOOKUP(B219,مقررات!$A$1:$F$409,6,FALSE)</f>
        <v>M118</v>
      </c>
      <c r="H219" s="60" t="s">
        <v>1556</v>
      </c>
      <c r="I219" s="262" t="str">
        <f>VLOOKUP(H219,'اعضاء هيئة التدريس'!$B$1:$D$300,2,FALSE)</f>
        <v xml:space="preserve">د/ نجلاء محمدالشاذلي </v>
      </c>
      <c r="J219" s="73"/>
      <c r="K219" s="73"/>
      <c r="L219" s="73"/>
      <c r="M219" s="73"/>
      <c r="N219" s="73" t="s">
        <v>1068</v>
      </c>
      <c r="O219" s="73"/>
      <c r="P219" s="255" t="s">
        <v>1319</v>
      </c>
      <c r="Q219" s="692"/>
      <c r="R219" s="1003"/>
      <c r="S219" s="1003"/>
      <c r="T219" s="1001"/>
      <c r="U219" s="1001"/>
      <c r="V219" s="1001"/>
      <c r="W219" s="1001"/>
      <c r="X219" s="1001"/>
      <c r="Y219" s="1001"/>
      <c r="Z219" s="1001"/>
      <c r="AA219" s="1001"/>
      <c r="AB219" s="1001"/>
      <c r="AC219" s="1001"/>
      <c r="AD219" s="1001"/>
      <c r="AE219" s="1001"/>
      <c r="AF219" s="1001"/>
      <c r="AG219" s="1001"/>
      <c r="AH219" s="1001"/>
      <c r="AI219" s="1001"/>
      <c r="AT219" s="251" t="e">
        <f>VLOOKUP(#REF!,'اعضاء هيئة التدريس'!#REF!,2,)</f>
        <v>#REF!</v>
      </c>
    </row>
    <row r="220" spans="1:46" s="272" customFormat="1" ht="15.75" hidden="1" customHeight="1">
      <c r="A220" s="724">
        <v>27</v>
      </c>
      <c r="B220" s="288" t="s">
        <v>563</v>
      </c>
      <c r="C220" s="726" t="str">
        <f>VLOOKUP(B220,مقررات!$A$1:$F$411,2,FALSE)</f>
        <v>نظرية النسبية (1)</v>
      </c>
      <c r="D220" s="211">
        <f>VLOOKUP(B220,مقررات!$A$1:$F$452,3,FALSE)</f>
        <v>2</v>
      </c>
      <c r="E220" s="211">
        <f>VLOOKUP(B220,مقررات!$A$1:$F$476,4,FALSE)</f>
        <v>1</v>
      </c>
      <c r="F220" s="211">
        <f t="shared" si="8"/>
        <v>2.5</v>
      </c>
      <c r="G220" s="60" t="str">
        <f>VLOOKUP(B220,مقررات!$A$1:$F$409,6,FALSE)</f>
        <v>M 229</v>
      </c>
      <c r="H220" s="60" t="s">
        <v>1524</v>
      </c>
      <c r="I220" s="262" t="str">
        <f>VLOOKUP(H220,'اعضاء هيئة التدريس'!$B$1:$D$300,2,FALSE)</f>
        <v>أ.د/ على ماهر ابوربية</v>
      </c>
      <c r="J220" s="73"/>
      <c r="K220" s="73" t="s">
        <v>1067</v>
      </c>
      <c r="L220" s="73"/>
      <c r="M220" s="73"/>
      <c r="N220" s="73"/>
      <c r="O220" s="73"/>
      <c r="P220" s="386"/>
      <c r="Q220" s="428"/>
      <c r="R220" s="1001"/>
      <c r="S220" s="1001"/>
      <c r="T220" s="1001"/>
      <c r="U220" s="1001"/>
      <c r="V220" s="1001"/>
      <c r="W220" s="1001"/>
      <c r="X220" s="1001"/>
      <c r="Y220" s="1001"/>
      <c r="Z220" s="1001"/>
      <c r="AA220" s="1001"/>
      <c r="AB220" s="1001"/>
      <c r="AC220" s="1001"/>
      <c r="AD220" s="1001"/>
      <c r="AE220" s="1001"/>
      <c r="AF220" s="1001"/>
      <c r="AG220" s="1001"/>
      <c r="AH220" s="1001"/>
      <c r="AI220" s="1001"/>
      <c r="AT220" s="251" t="e">
        <f>VLOOKUP(#REF!,'اعضاء هيئة التدريس'!#REF!,2,)</f>
        <v>#REF!</v>
      </c>
    </row>
    <row r="221" spans="1:46" s="272" customFormat="1" ht="15.75" hidden="1" customHeight="1">
      <c r="A221" s="724">
        <v>28</v>
      </c>
      <c r="B221" s="288" t="s">
        <v>564</v>
      </c>
      <c r="C221" s="726" t="str">
        <f>VLOOKUP(B221,مقررات!$A$1:$F$411,2,FALSE)</f>
        <v>ميكانيكا تحليلية (1)</v>
      </c>
      <c r="D221" s="211">
        <f>VLOOKUP(B221,مقررات!$A$1:$F$452,3,FALSE)</f>
        <v>2</v>
      </c>
      <c r="E221" s="211">
        <f>VLOOKUP(B221,مقررات!$A$1:$F$476,4,FALSE)</f>
        <v>1</v>
      </c>
      <c r="F221" s="211">
        <f t="shared" si="8"/>
        <v>2.5</v>
      </c>
      <c r="G221" s="60" t="str">
        <f>VLOOKUP(B221,مقررات!$A$1:$F$409,6,FALSE)</f>
        <v>M229</v>
      </c>
      <c r="H221" s="60" t="s">
        <v>1542</v>
      </c>
      <c r="I221" s="262" t="str">
        <f>VLOOKUP(H221,'اعضاء هيئة التدريس'!$B$1:$D$300,2,FALSE)</f>
        <v>د. كوثر محمد حسن</v>
      </c>
      <c r="J221" s="73"/>
      <c r="K221" s="73" t="s">
        <v>1072</v>
      </c>
      <c r="L221" s="73"/>
      <c r="M221" s="73"/>
      <c r="N221" s="73"/>
      <c r="O221" s="73"/>
      <c r="P221" s="1052"/>
      <c r="Q221" s="692"/>
      <c r="R221" s="1003"/>
      <c r="S221" s="1003"/>
      <c r="T221" s="1001"/>
      <c r="U221" s="1001"/>
      <c r="V221" s="1001"/>
      <c r="W221" s="1001"/>
      <c r="X221" s="1001"/>
      <c r="Y221" s="1001"/>
      <c r="Z221" s="1001"/>
      <c r="AA221" s="1001"/>
      <c r="AB221" s="1001"/>
      <c r="AC221" s="1001"/>
      <c r="AD221" s="1001"/>
      <c r="AE221" s="1001"/>
      <c r="AF221" s="1001"/>
      <c r="AG221" s="1001"/>
      <c r="AH221" s="1001"/>
      <c r="AI221" s="1001"/>
      <c r="AT221" s="251" t="e">
        <f>VLOOKUP(#REF!,'اعضاء هيئة التدريس'!#REF!,2,)</f>
        <v>#REF!</v>
      </c>
    </row>
    <row r="222" spans="1:46" s="272" customFormat="1" ht="15.75" hidden="1">
      <c r="A222" s="724">
        <v>29</v>
      </c>
      <c r="B222" s="288" t="s">
        <v>552</v>
      </c>
      <c r="C222" s="726" t="str">
        <f>VLOOKUP(B222,مقررات!$A$1:$F$411,2,FALSE)</f>
        <v>نظرية الكهرومغناطيسية (1)</v>
      </c>
      <c r="D222" s="211">
        <f>VLOOKUP(B222,مقررات!$A$1:$F$452,3,FALSE)</f>
        <v>2</v>
      </c>
      <c r="E222" s="211">
        <f>VLOOKUP(B222,مقررات!$A$1:$F$476,4,FALSE)</f>
        <v>2</v>
      </c>
      <c r="F222" s="211">
        <f t="shared" si="8"/>
        <v>3</v>
      </c>
      <c r="G222" s="60" t="str">
        <f>VLOOKUP(B222,مقررات!$A$1:$F$409,6,FALSE)</f>
        <v>M211</v>
      </c>
      <c r="H222" s="60" t="s">
        <v>1548</v>
      </c>
      <c r="I222" s="262" t="str">
        <f>VLOOKUP(H222,'اعضاء هيئة التدريس'!$B$1:$D$300,2,FALSE)</f>
        <v>د/ فاطمة الزهراء نجيب</v>
      </c>
      <c r="J222" s="73"/>
      <c r="K222" s="73"/>
      <c r="L222" s="73"/>
      <c r="M222" s="73"/>
      <c r="N222" s="73"/>
      <c r="O222" s="73" t="s">
        <v>1069</v>
      </c>
      <c r="P222" s="386" t="s">
        <v>1316</v>
      </c>
      <c r="Q222" s="692"/>
      <c r="R222" s="1003"/>
      <c r="S222" s="1003"/>
      <c r="T222" s="1001"/>
      <c r="U222" s="1001"/>
      <c r="V222" s="1001"/>
      <c r="W222" s="1001"/>
      <c r="X222" s="1001"/>
      <c r="Y222" s="1001"/>
      <c r="Z222" s="1001"/>
      <c r="AA222" s="1001"/>
      <c r="AB222" s="1001"/>
      <c r="AC222" s="1001"/>
      <c r="AD222" s="1001"/>
      <c r="AE222" s="1001"/>
      <c r="AF222" s="1001"/>
      <c r="AG222" s="1001"/>
      <c r="AH222" s="1001"/>
      <c r="AI222" s="1001"/>
      <c r="AT222" s="251" t="e">
        <f>VLOOKUP(#REF!,'اعضاء هيئة التدريس'!#REF!,2,)</f>
        <v>#REF!</v>
      </c>
    </row>
    <row r="223" spans="1:46" s="272" customFormat="1" ht="15.75" hidden="1">
      <c r="A223" s="724">
        <v>30</v>
      </c>
      <c r="B223" s="288" t="s">
        <v>1045</v>
      </c>
      <c r="C223" s="726" t="str">
        <f>VLOOKUP(B223,مقررات!$A$1:$F$411,2,FALSE)</f>
        <v>طرق رياضية (1)</v>
      </c>
      <c r="D223" s="211">
        <f>VLOOKUP(B223,مقررات!$A$1:$F$452,3,FALSE)</f>
        <v>2</v>
      </c>
      <c r="E223" s="211">
        <f>VLOOKUP(B223,مقررات!$A$1:$F$476,4,FALSE)</f>
        <v>1</v>
      </c>
      <c r="F223" s="211">
        <f t="shared" ref="F223:F254" si="9">D223+0.5*E223</f>
        <v>2.5</v>
      </c>
      <c r="G223" s="60" t="str">
        <f>VLOOKUP(B223,مقررات!$A$1:$F$409,6,FALSE)</f>
        <v>M211</v>
      </c>
      <c r="H223" s="347" t="s">
        <v>1547</v>
      </c>
      <c r="I223" s="262" t="str">
        <f>VLOOKUP(H223,'اعضاء هيئة التدريس'!$B$1:$D$300,2,FALSE)</f>
        <v>د/ جميل على شلبي</v>
      </c>
      <c r="J223" s="250"/>
      <c r="K223" s="250"/>
      <c r="L223" s="250"/>
      <c r="M223" s="250"/>
      <c r="N223" s="250" t="s">
        <v>1068</v>
      </c>
      <c r="O223" s="250"/>
      <c r="P223" s="386" t="s">
        <v>1327</v>
      </c>
      <c r="Q223" s="428"/>
      <c r="R223" s="1001"/>
      <c r="S223" s="1001"/>
      <c r="T223" s="1001"/>
      <c r="U223" s="1001"/>
      <c r="V223" s="1001"/>
      <c r="W223" s="1001"/>
      <c r="X223" s="1001"/>
      <c r="Y223" s="1001"/>
      <c r="Z223" s="1001"/>
      <c r="AA223" s="1001"/>
      <c r="AB223" s="1001"/>
      <c r="AC223" s="1001"/>
      <c r="AD223" s="1001"/>
      <c r="AE223" s="1001"/>
      <c r="AF223" s="1001"/>
      <c r="AG223" s="1001"/>
      <c r="AH223" s="1001"/>
      <c r="AI223" s="1001"/>
      <c r="AT223" s="251" t="e">
        <f>VLOOKUP(#REF!,'اعضاء هيئة التدريس'!#REF!,2,)</f>
        <v>#REF!</v>
      </c>
    </row>
    <row r="224" spans="1:46" s="272" customFormat="1" ht="15.75" hidden="1">
      <c r="A224" s="724">
        <v>31</v>
      </c>
      <c r="B224" s="288" t="s">
        <v>562</v>
      </c>
      <c r="C224" s="726" t="str">
        <f>VLOOKUP(B224,مقررات!$A$1:$F$411,2,FALSE)</f>
        <v>ديناميكا (2)</v>
      </c>
      <c r="D224" s="211">
        <f>VLOOKUP(B224,مقررات!$A$1:$F$452,3,FALSE)</f>
        <v>2</v>
      </c>
      <c r="E224" s="211">
        <f>VLOOKUP(B224,مقررات!$A$1:$F$476,4,FALSE)</f>
        <v>1</v>
      </c>
      <c r="F224" s="211">
        <f t="shared" si="9"/>
        <v>2.5</v>
      </c>
      <c r="G224" s="60" t="str">
        <f>VLOOKUP(B224,مقررات!$A$1:$F$409,6,FALSE)</f>
        <v>M1210</v>
      </c>
      <c r="H224" s="60" t="s">
        <v>1552</v>
      </c>
      <c r="I224" s="262" t="str">
        <f>VLOOKUP(H224,'اعضاء هيئة التدريس'!$B$1:$D$300,2,FALSE)</f>
        <v>د. طه عبدالكريم ابراهيم</v>
      </c>
      <c r="J224" s="73"/>
      <c r="K224" s="73"/>
      <c r="L224" s="73" t="s">
        <v>1067</v>
      </c>
      <c r="M224" s="73"/>
      <c r="N224" s="73"/>
      <c r="O224" s="73"/>
      <c r="P224" s="1052"/>
      <c r="Q224" s="692"/>
      <c r="R224" s="1003"/>
      <c r="S224" s="1003"/>
      <c r="T224" s="1001"/>
      <c r="U224" s="1001"/>
      <c r="V224" s="1001"/>
      <c r="W224" s="1001"/>
      <c r="X224" s="1001"/>
      <c r="Y224" s="1001"/>
      <c r="Z224" s="1001"/>
      <c r="AA224" s="1001"/>
      <c r="AB224" s="1001"/>
      <c r="AC224" s="1001"/>
      <c r="AD224" s="1001"/>
      <c r="AE224" s="1001"/>
      <c r="AF224" s="1001"/>
      <c r="AG224" s="1001"/>
      <c r="AH224" s="1001"/>
      <c r="AI224" s="1001"/>
      <c r="AT224" s="251" t="e">
        <f>VLOOKUP(#REF!,'اعضاء هيئة التدريس'!#REF!,2,)</f>
        <v>#REF!</v>
      </c>
    </row>
    <row r="225" spans="1:46" s="272" customFormat="1" ht="15.75" hidden="1">
      <c r="A225" s="724">
        <v>32</v>
      </c>
      <c r="B225" s="288" t="s">
        <v>575</v>
      </c>
      <c r="C225" s="726" t="str">
        <f>VLOOKUP(B225,مقررات!$A$1:$F$411,2,FALSE)</f>
        <v>لغة الحاسب</v>
      </c>
      <c r="D225" s="211">
        <f>VLOOKUP(B225,مقررات!$A$1:$F$452,3,FALSE)</f>
        <v>3</v>
      </c>
      <c r="E225" s="211">
        <f>VLOOKUP(B225,مقررات!$A$1:$F$476,4,FALSE)</f>
        <v>2</v>
      </c>
      <c r="F225" s="211">
        <f t="shared" si="9"/>
        <v>4</v>
      </c>
      <c r="G225" s="60" t="str">
        <f>VLOOKUP(B225,مقررات!$A$1:$F$409,6,FALSE)</f>
        <v>M1312</v>
      </c>
      <c r="H225" s="60" t="s">
        <v>1520</v>
      </c>
      <c r="I225" s="262" t="str">
        <f>VLOOKUP(H225,'اعضاء هيئة التدريس'!$B$1:$D$300,2,FALSE)</f>
        <v>أ.د/ محمد امين عبدالواحد</v>
      </c>
      <c r="J225" s="73"/>
      <c r="K225" s="73"/>
      <c r="L225" s="73" t="s">
        <v>1074</v>
      </c>
      <c r="M225" s="73"/>
      <c r="N225" s="73"/>
      <c r="O225" s="73"/>
      <c r="P225" s="386" t="s">
        <v>1327</v>
      </c>
      <c r="Q225" s="428"/>
      <c r="R225" s="1001"/>
      <c r="S225" s="1001"/>
      <c r="T225" s="1001"/>
      <c r="U225" s="1001"/>
      <c r="V225" s="1001"/>
      <c r="W225" s="1001"/>
      <c r="X225" s="1001"/>
      <c r="Y225" s="1001"/>
      <c r="Z225" s="1001"/>
      <c r="AA225" s="1001"/>
      <c r="AB225" s="1001"/>
      <c r="AC225" s="1001"/>
      <c r="AD225" s="1001"/>
      <c r="AE225" s="1001"/>
      <c r="AF225" s="1001"/>
      <c r="AG225" s="1001"/>
      <c r="AH225" s="1001"/>
      <c r="AI225" s="1001"/>
      <c r="AT225" s="251" t="e">
        <f>VLOOKUP(#REF!,'اعضاء هيئة التدريس'!#REF!,2,)</f>
        <v>#REF!</v>
      </c>
    </row>
    <row r="226" spans="1:46" s="272" customFormat="1" ht="15.75" hidden="1" customHeight="1">
      <c r="A226" s="724">
        <v>33</v>
      </c>
      <c r="B226" s="288" t="s">
        <v>576</v>
      </c>
      <c r="C226" s="726" t="str">
        <f>VLOOKUP(B226,مقررات!$A$1:$F$411,2,FALSE)</f>
        <v>مقدمة في أنظمة الحاسب</v>
      </c>
      <c r="D226" s="211">
        <f>VLOOKUP(B226,مقررات!$A$1:$F$452,3,FALSE)</f>
        <v>2</v>
      </c>
      <c r="E226" s="211">
        <f>VLOOKUP(B226,مقررات!$A$1:$F$476,4,FALSE)</f>
        <v>2</v>
      </c>
      <c r="F226" s="211">
        <f t="shared" si="9"/>
        <v>3</v>
      </c>
      <c r="G226" s="60" t="str">
        <f>VLOOKUP(B226,مقررات!$A$1:$F$409,6,FALSE)</f>
        <v>M2311</v>
      </c>
      <c r="H226" s="60" t="s">
        <v>1560</v>
      </c>
      <c r="I226" s="262" t="str">
        <f>VLOOKUP(H226,'اعضاء هيئة التدريس'!$B$1:$D$300,2,FALSE)</f>
        <v xml:space="preserve">د/ هاني محمد إبراهيم </v>
      </c>
      <c r="J226" s="73"/>
      <c r="K226" s="73"/>
      <c r="L226" s="73" t="s">
        <v>1067</v>
      </c>
      <c r="M226" s="73"/>
      <c r="N226" s="73"/>
      <c r="O226" s="73"/>
      <c r="P226" s="386" t="s">
        <v>1327</v>
      </c>
      <c r="Q226" s="428"/>
      <c r="R226" s="1001"/>
      <c r="S226" s="1001"/>
      <c r="T226" s="1001"/>
      <c r="U226" s="1001"/>
      <c r="V226" s="1001"/>
      <c r="W226" s="1001"/>
      <c r="X226" s="1001"/>
      <c r="Y226" s="1001"/>
      <c r="Z226" s="1001"/>
      <c r="AA226" s="1001"/>
      <c r="AB226" s="1001"/>
      <c r="AC226" s="1001"/>
      <c r="AD226" s="1001"/>
      <c r="AE226" s="1001"/>
      <c r="AF226" s="1001"/>
      <c r="AG226" s="1001"/>
      <c r="AH226" s="1001"/>
      <c r="AI226" s="1001"/>
      <c r="AT226" s="251" t="e">
        <f>VLOOKUP(#REF!,'اعضاء هيئة التدريس'!#REF!,2,)</f>
        <v>#REF!</v>
      </c>
    </row>
    <row r="227" spans="1:46" s="272" customFormat="1" ht="15.75" hidden="1" customHeight="1">
      <c r="A227" s="724">
        <v>34</v>
      </c>
      <c r="B227" s="288" t="s">
        <v>577</v>
      </c>
      <c r="C227" s="726" t="str">
        <f>VLOOKUP(B227,مقررات!$A$1:$F$411,2,FALSE)</f>
        <v>هياكل البيانات</v>
      </c>
      <c r="D227" s="211">
        <f>VLOOKUP(B227,مقررات!$A$1:$F$452,3,FALSE)</f>
        <v>3</v>
      </c>
      <c r="E227" s="211">
        <f>VLOOKUP(B227,مقررات!$A$1:$F$476,4,FALSE)</f>
        <v>2</v>
      </c>
      <c r="F227" s="211">
        <f t="shared" si="9"/>
        <v>4</v>
      </c>
      <c r="G227" s="60" t="str">
        <f>VLOOKUP(B227,مقررات!$A$1:$F$409,6,FALSE)</f>
        <v>M2311</v>
      </c>
      <c r="H227" s="60" t="s">
        <v>1563</v>
      </c>
      <c r="I227" s="262" t="str">
        <f>VLOOKUP(H227,'اعضاء هيئة التدريس'!$B$1:$D$300,2,FALSE)</f>
        <v>د/ محمد مصطفى ناصف</v>
      </c>
      <c r="J227" s="73"/>
      <c r="K227" s="73" t="s">
        <v>1159</v>
      </c>
      <c r="L227" s="73"/>
      <c r="M227" s="73"/>
      <c r="N227" s="73"/>
      <c r="O227" s="73"/>
      <c r="P227" s="386" t="s">
        <v>1322</v>
      </c>
      <c r="Q227" s="692"/>
      <c r="R227" s="1003"/>
      <c r="S227" s="1003"/>
      <c r="T227" s="1001"/>
      <c r="U227" s="1001"/>
      <c r="V227" s="1001"/>
      <c r="W227" s="1001"/>
      <c r="X227" s="1001"/>
      <c r="Y227" s="1001"/>
      <c r="Z227" s="1001"/>
      <c r="AA227" s="1001"/>
      <c r="AB227" s="1001"/>
      <c r="AC227" s="1001"/>
      <c r="AD227" s="1001"/>
      <c r="AE227" s="1001"/>
      <c r="AF227" s="1001"/>
      <c r="AG227" s="1001"/>
      <c r="AH227" s="1001"/>
      <c r="AI227" s="1001"/>
      <c r="AT227" s="251" t="e">
        <f>VLOOKUP(#REF!,'اعضاء هيئة التدريس'!#REF!,2,)</f>
        <v>#REF!</v>
      </c>
    </row>
    <row r="228" spans="1:46" s="272" customFormat="1" ht="15.75" hidden="1" customHeight="1">
      <c r="A228" s="724">
        <v>35</v>
      </c>
      <c r="B228" s="288" t="s">
        <v>561</v>
      </c>
      <c r="C228" s="726" t="str">
        <f>VLOOKUP(B228,مقررات!$A$1:$F$411,2,FALSE)</f>
        <v>مبادئ إحصاء واحتمالات(1)</v>
      </c>
      <c r="D228" s="211">
        <f>VLOOKUP(B228,مقررات!$A$1:$F$452,3,FALSE)</f>
        <v>1.5</v>
      </c>
      <c r="E228" s="211">
        <f>VLOOKUP(B228,مقررات!$A$1:$F$476,4,FALSE)</f>
        <v>1</v>
      </c>
      <c r="F228" s="211">
        <f t="shared" si="9"/>
        <v>2</v>
      </c>
      <c r="G228" s="60" t="str">
        <f>VLOOKUP(B228,مقررات!$A$1:$F$409,6,FALSE)</f>
        <v>M111--M113</v>
      </c>
      <c r="H228" s="60" t="s">
        <v>1527</v>
      </c>
      <c r="I228" s="262" t="str">
        <f>VLOOKUP(H228,'اعضاء هيئة التدريس'!$B$1:$D$300,2,FALSE)</f>
        <v>أ.د/ رجب عمارة الصعيدي</v>
      </c>
      <c r="J228" s="73"/>
      <c r="K228" s="73"/>
      <c r="L228" s="73"/>
      <c r="M228" s="73"/>
      <c r="N228" s="73"/>
      <c r="O228" s="73" t="s">
        <v>1072</v>
      </c>
      <c r="P228" s="255" t="s">
        <v>1319</v>
      </c>
      <c r="Q228" s="428"/>
      <c r="R228" s="1001"/>
      <c r="S228" s="1001"/>
      <c r="T228" s="1001"/>
      <c r="U228" s="1001"/>
      <c r="V228" s="1001"/>
      <c r="W228" s="1001"/>
      <c r="X228" s="1001"/>
      <c r="Y228" s="1001"/>
      <c r="Z228" s="1001"/>
      <c r="AA228" s="1001"/>
      <c r="AB228" s="1001"/>
      <c r="AC228" s="1001"/>
      <c r="AD228" s="1001"/>
      <c r="AE228" s="1001"/>
      <c r="AF228" s="1001"/>
      <c r="AG228" s="1001"/>
      <c r="AH228" s="1001"/>
      <c r="AI228" s="1001"/>
      <c r="AT228" s="251" t="e">
        <f>VLOOKUP(#REF!,'اعضاء هيئة التدريس'!#REF!,2,)</f>
        <v>#REF!</v>
      </c>
    </row>
    <row r="229" spans="1:46" s="285" customFormat="1" ht="15.75" hidden="1" customHeight="1">
      <c r="A229" s="724">
        <v>36</v>
      </c>
      <c r="B229" s="288" t="s">
        <v>569</v>
      </c>
      <c r="C229" s="726" t="str">
        <f>VLOOKUP(B229,مقررات!$A$1:$F$411,2,FALSE)</f>
        <v>توبولوجى عام</v>
      </c>
      <c r="D229" s="211">
        <f>VLOOKUP(B229,مقررات!$A$1:$F$452,3,FALSE)</f>
        <v>2</v>
      </c>
      <c r="E229" s="211">
        <f>VLOOKUP(B229,مقررات!$A$1:$F$476,4,FALSE)</f>
        <v>0</v>
      </c>
      <c r="F229" s="211">
        <f t="shared" si="9"/>
        <v>2</v>
      </c>
      <c r="G229" s="60" t="str">
        <f>VLOOKUP(B229,مقررات!$A$1:$F$409,6,FALSE)</f>
        <v>M312</v>
      </c>
      <c r="H229" s="60" t="s">
        <v>1558</v>
      </c>
      <c r="I229" s="262" t="str">
        <f>VLOOKUP(H229,'اعضاء هيئة التدريس'!$B$1:$D$300,2,FALSE)</f>
        <v xml:space="preserve">  د/ مها عبد الفتاح ابوشنب</v>
      </c>
      <c r="J229" s="73"/>
      <c r="K229" s="73"/>
      <c r="L229" s="73" t="s">
        <v>1068</v>
      </c>
      <c r="M229" s="73"/>
      <c r="N229" s="73"/>
      <c r="O229" s="73"/>
      <c r="P229" s="1046"/>
      <c r="Q229" s="692"/>
      <c r="R229" s="1003"/>
      <c r="S229" s="1003"/>
      <c r="T229" s="1001"/>
      <c r="U229" s="1004"/>
      <c r="V229" s="1004"/>
      <c r="W229" s="1004"/>
      <c r="X229" s="1004"/>
      <c r="Y229" s="1004"/>
      <c r="Z229" s="1004"/>
      <c r="AA229" s="1004"/>
      <c r="AB229" s="1004"/>
      <c r="AC229" s="1004"/>
      <c r="AD229" s="1004"/>
      <c r="AE229" s="1004"/>
      <c r="AF229" s="1004"/>
      <c r="AG229" s="1004"/>
      <c r="AH229" s="1004"/>
      <c r="AI229" s="1004"/>
      <c r="AT229" s="251" t="e">
        <f>VLOOKUP(#REF!,'اعضاء هيئة التدريس'!#REF!,2,)</f>
        <v>#REF!</v>
      </c>
    </row>
    <row r="230" spans="1:46" s="272" customFormat="1" ht="15.75" hidden="1" customHeight="1">
      <c r="A230" s="724">
        <v>37</v>
      </c>
      <c r="B230" s="288" t="s">
        <v>567</v>
      </c>
      <c r="C230" s="726" t="str">
        <f>VLOOKUP(B230,مقررات!$A$1:$F$411,2,FALSE)</f>
        <v>نظرية المتغير المركب</v>
      </c>
      <c r="D230" s="211">
        <f>VLOOKUP(B230,مقررات!$A$1:$F$452,3,FALSE)</f>
        <v>2</v>
      </c>
      <c r="E230" s="211">
        <f>VLOOKUP(B230,مقررات!$A$1:$F$476,4,FALSE)</f>
        <v>0</v>
      </c>
      <c r="F230" s="211">
        <f t="shared" si="9"/>
        <v>2</v>
      </c>
      <c r="G230" s="60" t="str">
        <f>VLOOKUP(B230,مقررات!$A$1:$F$409,6,FALSE)</f>
        <v>M211</v>
      </c>
      <c r="H230" s="60" t="s">
        <v>1545</v>
      </c>
      <c r="I230" s="262" t="str">
        <f>VLOOKUP(H230,'اعضاء هيئة التدريس'!$B$1:$D$300,2,FALSE)</f>
        <v>د/ عبدالرحمن حسن عامر</v>
      </c>
      <c r="J230" s="73"/>
      <c r="K230" s="73"/>
      <c r="L230" s="73"/>
      <c r="M230" s="73"/>
      <c r="N230" s="73"/>
      <c r="O230" s="73" t="s">
        <v>1067</v>
      </c>
      <c r="P230" s="255" t="s">
        <v>1325</v>
      </c>
      <c r="Q230" s="428"/>
      <c r="R230" s="1001"/>
      <c r="S230" s="1001"/>
      <c r="T230" s="1001"/>
      <c r="U230" s="1001"/>
      <c r="V230" s="1001"/>
      <c r="W230" s="1001"/>
      <c r="X230" s="1001"/>
      <c r="Y230" s="1001"/>
      <c r="Z230" s="1001"/>
      <c r="AA230" s="1001"/>
      <c r="AB230" s="1001"/>
      <c r="AC230" s="1001"/>
      <c r="AD230" s="1001"/>
      <c r="AE230" s="1001"/>
      <c r="AF230" s="1001"/>
      <c r="AG230" s="1001"/>
      <c r="AH230" s="1001"/>
      <c r="AI230" s="1001"/>
      <c r="AT230" s="251" t="e">
        <f>VLOOKUP(#REF!,'اعضاء هيئة التدريس'!#REF!,2,)</f>
        <v>#REF!</v>
      </c>
    </row>
    <row r="231" spans="1:46" s="272" customFormat="1" ht="15.75" hidden="1" customHeight="1">
      <c r="A231" s="724">
        <v>38</v>
      </c>
      <c r="B231" s="288" t="s">
        <v>571</v>
      </c>
      <c r="C231" s="726" t="str">
        <f>VLOOKUP(B231,مقررات!$A$1:$F$411,2,FALSE)</f>
        <v>معادلات تفاضلية متقدمه</v>
      </c>
      <c r="D231" s="211">
        <f>VLOOKUP(B231,مقررات!$A$1:$F$452,3,FALSE)</f>
        <v>2</v>
      </c>
      <c r="E231" s="211">
        <f>VLOOKUP(B231,مقررات!$A$1:$F$476,4,FALSE)</f>
        <v>2</v>
      </c>
      <c r="F231" s="211">
        <f t="shared" si="9"/>
        <v>3</v>
      </c>
      <c r="G231" s="60" t="str">
        <f>VLOOKUP(B231,مقررات!$A$1:$F$409,6,FALSE)</f>
        <v>M216</v>
      </c>
      <c r="H231" s="60" t="s">
        <v>1550</v>
      </c>
      <c r="I231" s="262" t="str">
        <f>VLOOKUP(H231,'اعضاء هيئة التدريس'!$B$1:$D$300,2,FALSE)</f>
        <v xml:space="preserve">د/ رجاء عبدالغفارسلام </v>
      </c>
      <c r="J231" s="73"/>
      <c r="K231" s="73"/>
      <c r="L231" s="73"/>
      <c r="M231" s="73"/>
      <c r="N231" s="73" t="s">
        <v>1067</v>
      </c>
      <c r="O231" s="73"/>
      <c r="P231" s="386" t="s">
        <v>1314</v>
      </c>
      <c r="Q231" s="692"/>
      <c r="R231" s="1003"/>
      <c r="S231" s="1003"/>
      <c r="T231" s="1004"/>
      <c r="U231" s="1001"/>
      <c r="V231" s="1001"/>
      <c r="W231" s="1001"/>
      <c r="X231" s="1001"/>
      <c r="Y231" s="1001"/>
      <c r="Z231" s="1001"/>
      <c r="AA231" s="1001"/>
      <c r="AB231" s="1001"/>
      <c r="AC231" s="1001"/>
      <c r="AD231" s="1001"/>
      <c r="AE231" s="1001"/>
      <c r="AF231" s="1001"/>
      <c r="AG231" s="1001"/>
      <c r="AH231" s="1001"/>
      <c r="AI231" s="1001"/>
      <c r="AT231" s="251" t="e">
        <f>VLOOKUP(#REF!,'اعضاء هيئة التدريس'!#REF!,2,)</f>
        <v>#REF!</v>
      </c>
    </row>
    <row r="232" spans="1:46" s="272" customFormat="1" ht="15.75" hidden="1" customHeight="1">
      <c r="A232" s="724">
        <v>39</v>
      </c>
      <c r="B232" s="288" t="s">
        <v>565</v>
      </c>
      <c r="C232" s="726" t="str">
        <f>VLOOKUP(B232,مقررات!$A$1:$F$411,2,FALSE)</f>
        <v>تحليل حقيقي</v>
      </c>
      <c r="D232" s="211">
        <f>VLOOKUP(B232,مقررات!$A$1:$F$452,3,FALSE)</f>
        <v>2</v>
      </c>
      <c r="E232" s="211">
        <f>VLOOKUP(B232,مقررات!$A$1:$F$476,4,FALSE)</f>
        <v>2</v>
      </c>
      <c r="F232" s="211">
        <f t="shared" si="9"/>
        <v>3</v>
      </c>
      <c r="G232" s="60" t="str">
        <f>VLOOKUP(B232,مقررات!$A$1:$F$409,6,FALSE)</f>
        <v>M213</v>
      </c>
      <c r="H232" s="60" t="s">
        <v>1529</v>
      </c>
      <c r="I232" s="262" t="str">
        <f>VLOOKUP(H232,'اعضاء هيئة التدريس'!$B$1:$D$300,2,FALSE)</f>
        <v>أ.د/ شكري إبراهيم ندا</v>
      </c>
      <c r="J232" s="73"/>
      <c r="K232" s="73"/>
      <c r="L232" s="73" t="s">
        <v>1072</v>
      </c>
      <c r="M232" s="73"/>
      <c r="N232" s="73"/>
      <c r="O232" s="73"/>
      <c r="P232" s="386" t="s">
        <v>1315</v>
      </c>
      <c r="Q232" s="428"/>
      <c r="R232" s="1001"/>
      <c r="S232" s="1001"/>
      <c r="T232" s="1004"/>
      <c r="U232" s="1001"/>
      <c r="V232" s="1001"/>
      <c r="W232" s="1001"/>
      <c r="X232" s="1001"/>
      <c r="Y232" s="1001"/>
      <c r="Z232" s="1001"/>
      <c r="AA232" s="1001"/>
      <c r="AB232" s="1001"/>
      <c r="AC232" s="1001"/>
      <c r="AD232" s="1001"/>
      <c r="AE232" s="1001"/>
      <c r="AF232" s="1001"/>
      <c r="AG232" s="1001"/>
      <c r="AH232" s="1001"/>
      <c r="AI232" s="1001"/>
      <c r="AT232" s="251" t="e">
        <f>VLOOKUP(#REF!,'اعضاء هيئة التدريس'!#REF!,2,)</f>
        <v>#REF!</v>
      </c>
    </row>
    <row r="233" spans="1:46" s="272" customFormat="1" ht="15.75" hidden="1" customHeight="1">
      <c r="A233" s="724">
        <v>40</v>
      </c>
      <c r="B233" s="288" t="s">
        <v>1178</v>
      </c>
      <c r="C233" s="726" t="str">
        <f>VLOOKUP(B233,مقررات!$A$1:$F$411,2,FALSE)</f>
        <v>نظرية الزمر المنتهية</v>
      </c>
      <c r="D233" s="211">
        <f>VLOOKUP(B233,مقررات!$A$1:$F$452,3,FALSE)</f>
        <v>3</v>
      </c>
      <c r="E233" s="211">
        <f>VLOOKUP(B233,مقررات!$A$1:$F$476,4,FALSE)</f>
        <v>0</v>
      </c>
      <c r="F233" s="211">
        <f t="shared" si="9"/>
        <v>3</v>
      </c>
      <c r="G233" s="60" t="str">
        <f>VLOOKUP(B233,مقررات!$A$1:$F$409,6,FALSE)</f>
        <v>M214</v>
      </c>
      <c r="H233" s="347" t="s">
        <v>1573</v>
      </c>
      <c r="I233" s="262" t="str">
        <f>VLOOKUP(H233,'اعضاء هيئة التدريس'!$B$1:$D$300,2,FALSE)</f>
        <v>د. محمد الغالي محمد عبدالله</v>
      </c>
      <c r="J233" s="250"/>
      <c r="K233" s="250"/>
      <c r="L233" s="250"/>
      <c r="M233" s="250"/>
      <c r="N233" s="250"/>
      <c r="O233" s="250" t="s">
        <v>1069</v>
      </c>
      <c r="P233" s="386" t="s">
        <v>1322</v>
      </c>
      <c r="Q233" s="428"/>
      <c r="R233" s="1001"/>
      <c r="S233" s="1001"/>
      <c r="T233" s="1001"/>
      <c r="U233" s="1001"/>
      <c r="V233" s="1001"/>
      <c r="W233" s="1001"/>
      <c r="X233" s="1001"/>
      <c r="Y233" s="1001"/>
      <c r="Z233" s="1001"/>
      <c r="AA233" s="1001"/>
      <c r="AB233" s="1001"/>
      <c r="AC233" s="1001"/>
      <c r="AD233" s="1001"/>
      <c r="AE233" s="1001"/>
      <c r="AF233" s="1001"/>
      <c r="AG233" s="1001"/>
      <c r="AH233" s="1001"/>
      <c r="AI233" s="1001"/>
      <c r="AT233" s="251" t="e">
        <f>VLOOKUP(#REF!,'اعضاء هيئة التدريس'!#REF!,2,)</f>
        <v>#REF!</v>
      </c>
    </row>
    <row r="234" spans="1:46" s="272" customFormat="1" ht="15.75" hidden="1">
      <c r="A234" s="724">
        <v>41</v>
      </c>
      <c r="B234" s="288" t="s">
        <v>1058</v>
      </c>
      <c r="C234" s="726" t="str">
        <f>VLOOKUP(B234,مقررات!$A$1:$F$411,2,FALSE)</f>
        <v xml:space="preserve">بحوث عمليات </v>
      </c>
      <c r="D234" s="211">
        <f>VLOOKUP(B234,مقررات!$A$1:$F$452,3,FALSE)</f>
        <v>2</v>
      </c>
      <c r="E234" s="211">
        <f>VLOOKUP(B234,مقررات!$A$1:$F$476,4,FALSE)</f>
        <v>0</v>
      </c>
      <c r="F234" s="211">
        <f t="shared" si="9"/>
        <v>2</v>
      </c>
      <c r="G234" s="60" t="str">
        <f>VLOOKUP(B234,مقررات!$A$1:$F$409,6,FALSE)</f>
        <v>M2118</v>
      </c>
      <c r="H234" s="697" t="s">
        <v>1541</v>
      </c>
      <c r="I234" s="262" t="str">
        <f>VLOOKUP(H234,'اعضاء هيئة التدريس'!$B$1:$D$300,2,FALSE)</f>
        <v>د/ ناهد عبد العزيز صقر</v>
      </c>
      <c r="J234" s="73"/>
      <c r="K234" s="73" t="s">
        <v>1070</v>
      </c>
      <c r="L234" s="73"/>
      <c r="M234" s="73"/>
      <c r="N234" s="73"/>
      <c r="O234" s="73"/>
      <c r="P234" s="386" t="s">
        <v>1327</v>
      </c>
      <c r="Q234" s="692"/>
      <c r="R234" s="1003"/>
      <c r="S234" s="1003"/>
      <c r="T234" s="1001"/>
      <c r="U234" s="1001"/>
      <c r="V234" s="1001"/>
      <c r="W234" s="1001"/>
      <c r="X234" s="1001"/>
      <c r="Y234" s="1001"/>
      <c r="Z234" s="1001"/>
      <c r="AA234" s="1001"/>
      <c r="AB234" s="1001"/>
      <c r="AC234" s="1001"/>
      <c r="AD234" s="1001"/>
      <c r="AE234" s="1001"/>
      <c r="AF234" s="1001"/>
      <c r="AG234" s="1001"/>
      <c r="AH234" s="1001"/>
      <c r="AI234" s="1001"/>
      <c r="AT234" s="251" t="e">
        <f>VLOOKUP(#REF!,'اعضاء هيئة التدريس'!#REF!,2,)</f>
        <v>#REF!</v>
      </c>
    </row>
    <row r="235" spans="1:46" s="272" customFormat="1" ht="15.75" hidden="1" customHeight="1">
      <c r="A235" s="724">
        <v>42</v>
      </c>
      <c r="B235" s="288" t="s">
        <v>566</v>
      </c>
      <c r="C235" s="726" t="str">
        <f>VLOOKUP(B235,مقررات!$A$1:$F$411,2,FALSE)</f>
        <v>نظرية الكم (1)</v>
      </c>
      <c r="D235" s="211">
        <f>VLOOKUP(B235,مقررات!$A$1:$F$452,3,FALSE)</f>
        <v>2</v>
      </c>
      <c r="E235" s="211">
        <f>VLOOKUP(B235,مقررات!$A$1:$F$476,4,FALSE)</f>
        <v>0</v>
      </c>
      <c r="F235" s="211">
        <f t="shared" si="9"/>
        <v>2</v>
      </c>
      <c r="G235" s="60" t="str">
        <f>VLOOKUP(B235,مقررات!$A$1:$F$409,6,FALSE)</f>
        <v>M2210</v>
      </c>
      <c r="H235" s="60" t="s">
        <v>1535</v>
      </c>
      <c r="I235" s="262" t="str">
        <f>VLOOKUP(H235,'اعضاء هيئة التدريس'!$B$1:$D$300,2,FALSE)</f>
        <v xml:space="preserve">د/ محمد محمد أبو شادي </v>
      </c>
      <c r="J235" s="73" t="s">
        <v>1068</v>
      </c>
      <c r="K235" s="73"/>
      <c r="L235" s="73"/>
      <c r="M235" s="73"/>
      <c r="N235" s="73"/>
      <c r="O235" s="73"/>
      <c r="P235" s="386" t="s">
        <v>1327</v>
      </c>
      <c r="Q235" s="692"/>
      <c r="R235" s="1003"/>
      <c r="S235" s="1003"/>
      <c r="T235" s="1001"/>
      <c r="U235" s="1001"/>
      <c r="V235" s="1001"/>
      <c r="W235" s="1001"/>
      <c r="X235" s="1001"/>
      <c r="Y235" s="1001"/>
      <c r="Z235" s="1001"/>
      <c r="AA235" s="1001"/>
      <c r="AB235" s="1001"/>
      <c r="AC235" s="1001"/>
      <c r="AD235" s="1001"/>
      <c r="AE235" s="1001"/>
      <c r="AF235" s="1001"/>
      <c r="AG235" s="1001"/>
      <c r="AH235" s="1001"/>
      <c r="AI235" s="1001"/>
      <c r="AT235" s="251" t="e">
        <f>VLOOKUP(#REF!,'اعضاء هيئة التدريس'!#REF!,2,)</f>
        <v>#REF!</v>
      </c>
    </row>
    <row r="236" spans="1:46" s="272" customFormat="1" ht="24.75" hidden="1" customHeight="1">
      <c r="A236" s="724">
        <v>43</v>
      </c>
      <c r="B236" s="288" t="s">
        <v>580</v>
      </c>
      <c r="C236" s="726" t="str">
        <f>VLOOKUP(B236,مقررات!$A$1:$F$411,2,FALSE)</f>
        <v>نظم قواعد البيانات</v>
      </c>
      <c r="D236" s="211">
        <f>VLOOKUP(B236,مقررات!$A$1:$F$452,3,FALSE)</f>
        <v>3</v>
      </c>
      <c r="E236" s="211">
        <f>VLOOKUP(B236,مقررات!$A$1:$F$476,4,FALSE)</f>
        <v>2</v>
      </c>
      <c r="F236" s="211">
        <f t="shared" si="9"/>
        <v>4</v>
      </c>
      <c r="G236" s="60" t="str">
        <f>VLOOKUP(B236,مقررات!$A$1:$F$409,6,FALSE)</f>
        <v>M2317</v>
      </c>
      <c r="H236" s="60" t="s">
        <v>1565</v>
      </c>
      <c r="I236" s="262" t="str">
        <f>VLOOKUP(H236,'اعضاء هيئة التدريس'!$B$1:$D$300,2,FALSE)</f>
        <v xml:space="preserve">د/ عمرو مسعد صابر </v>
      </c>
      <c r="J236" s="73"/>
      <c r="K236" s="73" t="s">
        <v>1068</v>
      </c>
      <c r="L236" s="73"/>
      <c r="M236" s="73"/>
      <c r="N236" s="73"/>
      <c r="O236" s="73"/>
      <c r="P236" s="255" t="s">
        <v>1318</v>
      </c>
      <c r="Q236" s="428"/>
      <c r="R236" s="1001"/>
      <c r="S236" s="1001"/>
      <c r="T236" s="1001"/>
      <c r="U236" s="1001"/>
      <c r="V236" s="1001"/>
      <c r="W236" s="1001"/>
      <c r="X236" s="1001"/>
      <c r="Y236" s="1001"/>
      <c r="Z236" s="1001"/>
      <c r="AA236" s="1001"/>
      <c r="AB236" s="1001"/>
      <c r="AC236" s="1001"/>
      <c r="AD236" s="1001"/>
      <c r="AE236" s="1001"/>
      <c r="AF236" s="1001"/>
      <c r="AG236" s="1001"/>
      <c r="AH236" s="1001"/>
      <c r="AI236" s="1001"/>
      <c r="AT236" s="251" t="e">
        <f>VLOOKUP(#REF!,'اعضاء هيئة التدريس'!#REF!,2,)</f>
        <v>#REF!</v>
      </c>
    </row>
    <row r="237" spans="1:46" s="272" customFormat="1" ht="15.75" hidden="1" customHeight="1">
      <c r="A237" s="724">
        <v>44</v>
      </c>
      <c r="B237" s="288" t="s">
        <v>585</v>
      </c>
      <c r="C237" s="726" t="str">
        <f>VLOOKUP(B237,مقررات!$A$1:$F$411,2,FALSE)</f>
        <v>تحليل وتصميم النظم</v>
      </c>
      <c r="D237" s="211">
        <f>VLOOKUP(B237,مقررات!$A$1:$F$452,3,FALSE)</f>
        <v>3</v>
      </c>
      <c r="E237" s="211">
        <f>VLOOKUP(B237,مقررات!$A$1:$F$476,4,FALSE)</f>
        <v>2</v>
      </c>
      <c r="F237" s="211">
        <f t="shared" si="9"/>
        <v>4</v>
      </c>
      <c r="G237" s="60" t="str">
        <f>VLOOKUP(B237,مقررات!$A$1:$F$409,6,FALSE)</f>
        <v>M2311</v>
      </c>
      <c r="H237" s="697" t="s">
        <v>1569</v>
      </c>
      <c r="I237" s="262" t="str">
        <f>VLOOKUP(H237,'اعضاء هيئة التدريس'!$B$1:$D$300,2,FALSE)</f>
        <v>د/ عبدالله عبدالغفار محمد</v>
      </c>
      <c r="J237" s="73"/>
      <c r="K237" s="73"/>
      <c r="L237" s="73"/>
      <c r="M237" s="73" t="s">
        <v>1074</v>
      </c>
      <c r="N237" s="73"/>
      <c r="O237" s="73"/>
      <c r="P237" s="255" t="s">
        <v>1325</v>
      </c>
      <c r="Q237" s="692"/>
      <c r="R237" s="1003"/>
      <c r="S237" s="1003"/>
      <c r="T237" s="1001"/>
      <c r="U237" s="1001"/>
      <c r="V237" s="1001"/>
      <c r="W237" s="1001"/>
      <c r="X237" s="1001"/>
      <c r="Y237" s="1001"/>
      <c r="Z237" s="1001"/>
      <c r="AA237" s="1001"/>
      <c r="AB237" s="1001"/>
      <c r="AC237" s="1001"/>
      <c r="AD237" s="1001"/>
      <c r="AE237" s="1001"/>
      <c r="AF237" s="1001"/>
      <c r="AG237" s="1001"/>
      <c r="AH237" s="1001"/>
      <c r="AI237" s="1001"/>
      <c r="AT237" s="251" t="e">
        <f>VLOOKUP(#REF!,'اعضاء هيئة التدريس'!#REF!,2,)</f>
        <v>#REF!</v>
      </c>
    </row>
    <row r="238" spans="1:46" s="272" customFormat="1" ht="15.75" hidden="1">
      <c r="A238" s="724">
        <v>45</v>
      </c>
      <c r="B238" s="288" t="s">
        <v>579</v>
      </c>
      <c r="C238" s="726" t="str">
        <f>VLOOKUP(B238,مقررات!$A$1:$F$411,2,FALSE)</f>
        <v>نظم التشغيل</v>
      </c>
      <c r="D238" s="211">
        <f>VLOOKUP(B238,مقررات!$A$1:$F$452,3,FALSE)</f>
        <v>3</v>
      </c>
      <c r="E238" s="211">
        <f>VLOOKUP(B238,مقررات!$A$1:$F$476,4,FALSE)</f>
        <v>2</v>
      </c>
      <c r="F238" s="211">
        <f t="shared" si="9"/>
        <v>4</v>
      </c>
      <c r="G238" s="60" t="str">
        <f>VLOOKUP(B238,مقررات!$A$1:$F$409,6,FALSE)</f>
        <v>M2317</v>
      </c>
      <c r="H238" s="60" t="s">
        <v>1561</v>
      </c>
      <c r="I238" s="262" t="str">
        <f>VLOOKUP(H238,'اعضاء هيئة التدريس'!$B$1:$D$300,2,FALSE)</f>
        <v xml:space="preserve">د/ وليد أحمد دبور </v>
      </c>
      <c r="J238" s="73"/>
      <c r="K238" s="73"/>
      <c r="L238" s="73"/>
      <c r="M238" s="73"/>
      <c r="N238" s="73" t="s">
        <v>1074</v>
      </c>
      <c r="O238" s="73"/>
      <c r="P238" s="386" t="s">
        <v>1315</v>
      </c>
      <c r="Q238" s="692"/>
      <c r="R238" s="1003"/>
      <c r="S238" s="1003"/>
      <c r="T238" s="1001"/>
      <c r="U238" s="1001"/>
      <c r="V238" s="1001"/>
      <c r="W238" s="1001"/>
      <c r="X238" s="1001"/>
      <c r="Y238" s="1001"/>
      <c r="Z238" s="1001"/>
      <c r="AA238" s="1001"/>
      <c r="AB238" s="1001"/>
      <c r="AC238" s="1001"/>
      <c r="AD238" s="1001"/>
      <c r="AE238" s="1001"/>
      <c r="AF238" s="1001"/>
      <c r="AG238" s="1001"/>
      <c r="AH238" s="1001"/>
      <c r="AI238" s="1001"/>
      <c r="AT238" s="251" t="e">
        <f>VLOOKUP(#REF!,'اعضاء هيئة التدريس'!#REF!,2,)</f>
        <v>#REF!</v>
      </c>
    </row>
    <row r="239" spans="1:46" s="272" customFormat="1" ht="15.75" hidden="1" customHeight="1">
      <c r="A239" s="724">
        <v>46</v>
      </c>
      <c r="B239" s="288" t="s">
        <v>582</v>
      </c>
      <c r="C239" s="726" t="str">
        <f>VLOOKUP(B239,مقررات!$A$1:$F$411,2,FALSE)</f>
        <v>تحليل وتصميم الخوارزميات</v>
      </c>
      <c r="D239" s="211">
        <f>VLOOKUP(B239,مقررات!$A$1:$F$452,3,FALSE)</f>
        <v>2</v>
      </c>
      <c r="E239" s="211">
        <f>VLOOKUP(B239,مقررات!$A$1:$F$476,4,FALSE)</f>
        <v>0</v>
      </c>
      <c r="F239" s="211">
        <f t="shared" si="9"/>
        <v>2</v>
      </c>
      <c r="G239" s="60" t="str">
        <f>VLOOKUP(B239,مقررات!$A$1:$F$409,6,FALSE)</f>
        <v>M2317</v>
      </c>
      <c r="H239" s="60" t="s">
        <v>1567</v>
      </c>
      <c r="I239" s="262" t="str">
        <f>VLOOKUP(H239,'اعضاء هيئة التدريس'!$B$1:$D$300,2,FALSE)</f>
        <v>د/ أحمد عبد الرحيم عبداللطيف</v>
      </c>
      <c r="J239" s="73"/>
      <c r="K239" s="73"/>
      <c r="L239" s="73"/>
      <c r="M239" s="73"/>
      <c r="N239" s="73"/>
      <c r="O239" s="73" t="s">
        <v>1072</v>
      </c>
      <c r="P239" s="386" t="s">
        <v>1327</v>
      </c>
      <c r="Q239" s="428"/>
      <c r="R239" s="1001"/>
      <c r="S239" s="1001"/>
      <c r="T239" s="1001"/>
      <c r="U239" s="1001"/>
      <c r="V239" s="1001"/>
      <c r="W239" s="1001"/>
      <c r="X239" s="1001"/>
      <c r="Y239" s="1001"/>
      <c r="Z239" s="1001"/>
      <c r="AA239" s="1001"/>
      <c r="AB239" s="1001"/>
      <c r="AC239" s="1001"/>
      <c r="AD239" s="1001"/>
      <c r="AE239" s="1001"/>
      <c r="AF239" s="1001"/>
      <c r="AG239" s="1001"/>
      <c r="AH239" s="1001"/>
      <c r="AI239" s="1001"/>
      <c r="AT239" s="251" t="e">
        <f>VLOOKUP(#REF!,'اعضاء هيئة التدريس'!#REF!,2,)</f>
        <v>#REF!</v>
      </c>
    </row>
    <row r="240" spans="1:46" s="272" customFormat="1" ht="15.75" hidden="1" customHeight="1">
      <c r="A240" s="724">
        <v>47</v>
      </c>
      <c r="B240" s="288" t="s">
        <v>568</v>
      </c>
      <c r="C240" s="726" t="str">
        <f>VLOOKUP(B240,مقررات!$A$1:$F$411,2,FALSE)</f>
        <v>التحليل الدالي(1)</v>
      </c>
      <c r="D240" s="211">
        <f>VLOOKUP(B240,مقررات!$A$1:$F$452,3,FALSE)</f>
        <v>3</v>
      </c>
      <c r="E240" s="211">
        <f>VLOOKUP(B240,مقررات!$A$1:$F$476,4,FALSE)</f>
        <v>0</v>
      </c>
      <c r="F240" s="211">
        <f t="shared" si="9"/>
        <v>3</v>
      </c>
      <c r="G240" s="60" t="str">
        <f>VLOOKUP(B240,مقررات!$A$1:$F$409,6,FALSE)</f>
        <v>M213</v>
      </c>
      <c r="H240" s="60" t="s">
        <v>1571</v>
      </c>
      <c r="I240" s="262" t="str">
        <f>VLOOKUP(H240,'اعضاء هيئة التدريس'!$B$1:$D$300,2,FALSE)</f>
        <v>د/ منار عبدالله ماهر</v>
      </c>
      <c r="J240" s="73"/>
      <c r="K240" s="73"/>
      <c r="L240" s="73"/>
      <c r="M240" s="73"/>
      <c r="N240" s="73" t="s">
        <v>1074</v>
      </c>
      <c r="O240" s="73"/>
      <c r="P240" s="386"/>
      <c r="Q240" s="692"/>
      <c r="R240" s="1003"/>
      <c r="S240" s="1003"/>
      <c r="T240" s="1001"/>
      <c r="U240" s="1001"/>
      <c r="V240" s="1001"/>
      <c r="W240" s="1001"/>
      <c r="X240" s="1001"/>
      <c r="Y240" s="1001"/>
      <c r="Z240" s="1001"/>
      <c r="AA240" s="1001"/>
      <c r="AB240" s="1001"/>
      <c r="AC240" s="1001"/>
      <c r="AD240" s="1001"/>
      <c r="AE240" s="1001"/>
      <c r="AF240" s="1001"/>
      <c r="AG240" s="1001"/>
      <c r="AH240" s="1001"/>
      <c r="AI240" s="1001"/>
      <c r="AT240" s="251" t="e">
        <f>VLOOKUP(#REF!,'اعضاء هيئة التدريس'!#REF!,2,)</f>
        <v>#REF!</v>
      </c>
    </row>
    <row r="241" spans="1:46" s="272" customFormat="1" ht="15.75" hidden="1" customHeight="1">
      <c r="A241" s="724">
        <v>48</v>
      </c>
      <c r="B241" s="288" t="s">
        <v>1051</v>
      </c>
      <c r="C241" s="741" t="str">
        <f>VLOOKUP(B241,مقررات!$A$1:$F$411,2,FALSE)</f>
        <v xml:space="preserve">الهندسة التفاضلية </v>
      </c>
      <c r="D241" s="225">
        <f>VLOOKUP(B241,مقررات!$A$1:$F$452,3,FALSE)</f>
        <v>3</v>
      </c>
      <c r="E241" s="225">
        <f>VLOOKUP(B241,مقررات!$A$1:$F$476,4,FALSE)</f>
        <v>0</v>
      </c>
      <c r="F241" s="225">
        <f t="shared" si="9"/>
        <v>3</v>
      </c>
      <c r="G241" s="340" t="str">
        <f>VLOOKUP(B241,مقررات!$A$1:$F$409,6,FALSE)</f>
        <v xml:space="preserve">   M213&amp;M115</v>
      </c>
      <c r="H241" s="340" t="s">
        <v>1558</v>
      </c>
      <c r="I241" s="742" t="str">
        <f>VLOOKUP(H241,'اعضاء هيئة التدريس'!$B$1:$D$300,2,FALSE)</f>
        <v xml:space="preserve">  د/ مها عبد الفتاح ابوشنب</v>
      </c>
      <c r="J241" s="648"/>
      <c r="K241" s="648"/>
      <c r="L241" s="648"/>
      <c r="M241" s="648"/>
      <c r="N241" s="648"/>
      <c r="O241" s="648" t="s">
        <v>1069</v>
      </c>
      <c r="P241" s="386" t="s">
        <v>1327</v>
      </c>
      <c r="Q241" s="752"/>
      <c r="R241" s="1010"/>
      <c r="S241" s="1010"/>
      <c r="T241" s="1001"/>
      <c r="U241" s="1001"/>
      <c r="V241" s="1001"/>
      <c r="W241" s="1001"/>
      <c r="X241" s="1001"/>
      <c r="Y241" s="1001"/>
      <c r="Z241" s="1001"/>
      <c r="AA241" s="1001"/>
      <c r="AB241" s="1001"/>
      <c r="AC241" s="1001"/>
      <c r="AD241" s="1001"/>
      <c r="AE241" s="1001"/>
      <c r="AF241" s="1001"/>
      <c r="AG241" s="1001"/>
      <c r="AH241" s="1001"/>
      <c r="AI241" s="1001"/>
      <c r="AT241" s="251" t="e">
        <f>VLOOKUP(#REF!,'اعضاء هيئة التدريس'!#REF!,2,)</f>
        <v>#REF!</v>
      </c>
    </row>
    <row r="242" spans="1:46" s="272" customFormat="1" ht="15.75" hidden="1" customHeight="1">
      <c r="A242" s="724">
        <v>49</v>
      </c>
      <c r="B242" s="288" t="s">
        <v>1184</v>
      </c>
      <c r="C242" s="726" t="str">
        <f>VLOOKUP(B242,مقررات!$A$1:$F$411,2,FALSE)</f>
        <v>تحليل دالي (2)</v>
      </c>
      <c r="D242" s="211">
        <f>VLOOKUP(B242,مقررات!$A$1:$F$452,3,FALSE)</f>
        <v>3</v>
      </c>
      <c r="E242" s="211">
        <f>VLOOKUP(B242,مقررات!$A$1:$F$476,4,FALSE)</f>
        <v>0</v>
      </c>
      <c r="F242" s="211">
        <f t="shared" si="9"/>
        <v>3</v>
      </c>
      <c r="G242" s="60" t="str">
        <f>VLOOKUP(B242,مقررات!$A$1:$F$409,6,FALSE)</f>
        <v>M311</v>
      </c>
      <c r="H242" s="423" t="s">
        <v>1571</v>
      </c>
      <c r="I242" s="262" t="str">
        <f>VLOOKUP(H242,'اعضاء هيئة التدريس'!$B$1:$D$300,2,FALSE)</f>
        <v>د/ منار عبدالله ماهر</v>
      </c>
      <c r="J242" s="73"/>
      <c r="K242" s="73"/>
      <c r="L242" s="73"/>
      <c r="M242" s="73"/>
      <c r="N242" s="73"/>
      <c r="O242" s="73" t="s">
        <v>1074</v>
      </c>
      <c r="P242" s="386" t="s">
        <v>1322</v>
      </c>
      <c r="Q242" s="692"/>
      <c r="R242" s="1003"/>
      <c r="S242" s="1003"/>
      <c r="T242" s="1001"/>
      <c r="U242" s="1001"/>
      <c r="V242" s="1001"/>
      <c r="W242" s="1001"/>
      <c r="X242" s="1001"/>
      <c r="Y242" s="1001"/>
      <c r="Z242" s="1001"/>
      <c r="AA242" s="1001"/>
      <c r="AB242" s="1001"/>
      <c r="AC242" s="1001"/>
      <c r="AD242" s="1001"/>
      <c r="AE242" s="1001"/>
      <c r="AF242" s="1001"/>
      <c r="AG242" s="1001"/>
      <c r="AH242" s="1001"/>
      <c r="AI242" s="1001"/>
      <c r="AT242" s="251" t="e">
        <f>VLOOKUP(#REF!,'اعضاء هيئة التدريس'!#REF!,2,)</f>
        <v>#REF!</v>
      </c>
    </row>
    <row r="243" spans="1:46" s="272" customFormat="1" ht="15.75" hidden="1" customHeight="1">
      <c r="A243" s="724">
        <v>50</v>
      </c>
      <c r="B243" s="288" t="s">
        <v>1049</v>
      </c>
      <c r="C243" s="726" t="str">
        <f>VLOOKUP(B243,مقررات!$A$1:$F$411,2,FALSE)</f>
        <v>مختارات في  التطبيقية</v>
      </c>
      <c r="D243" s="211">
        <f>VLOOKUP(B243,مقررات!$A$1:$F$452,3,FALSE)</f>
        <v>3</v>
      </c>
      <c r="E243" s="211">
        <f>VLOOKUP(B243,مقررات!$A$1:$F$476,4,FALSE)</f>
        <v>0</v>
      </c>
      <c r="F243" s="211">
        <f t="shared" si="9"/>
        <v>3</v>
      </c>
      <c r="G243" s="60" t="str">
        <f>VLOOKUP(B243,مقررات!$A$1:$F$409,6,FALSE)</f>
        <v>M3217</v>
      </c>
      <c r="H243" s="697" t="s">
        <v>1524</v>
      </c>
      <c r="I243" s="262" t="str">
        <f>VLOOKUP(H243,'اعضاء هيئة التدريس'!$B$1:$D$300,2,FALSE)</f>
        <v>أ.د/ على ماهر ابوربية</v>
      </c>
      <c r="J243" s="73"/>
      <c r="K243" s="73" t="s">
        <v>1074</v>
      </c>
      <c r="L243" s="73"/>
      <c r="M243" s="73"/>
      <c r="N243" s="73"/>
      <c r="O243" s="73"/>
      <c r="P243" s="386" t="s">
        <v>1327</v>
      </c>
      <c r="Q243" s="692"/>
      <c r="R243" s="1003"/>
      <c r="S243" s="1003"/>
      <c r="T243" s="1004"/>
      <c r="U243" s="1001"/>
      <c r="V243" s="1001"/>
      <c r="W243" s="1001"/>
      <c r="X243" s="1001"/>
      <c r="Y243" s="1001"/>
      <c r="Z243" s="1001"/>
      <c r="AA243" s="1001"/>
      <c r="AB243" s="1001"/>
      <c r="AC243" s="1001"/>
      <c r="AD243" s="1001"/>
      <c r="AE243" s="1001"/>
      <c r="AF243" s="1001"/>
      <c r="AG243" s="1001"/>
      <c r="AH243" s="1001"/>
      <c r="AI243" s="1001"/>
      <c r="AT243" s="251" t="e">
        <f>VLOOKUP(#REF!,'اعضاء هيئة التدريس'!#REF!,2,)</f>
        <v>#REF!</v>
      </c>
    </row>
    <row r="244" spans="1:46" s="272" customFormat="1" ht="15.75" hidden="1" customHeight="1">
      <c r="A244" s="724">
        <v>51</v>
      </c>
      <c r="B244" s="288" t="s">
        <v>594</v>
      </c>
      <c r="C244" s="726" t="str">
        <f>VLOOKUP(B244,مقررات!$A$1:$F$411,2,FALSE)</f>
        <v>مختارات في الحاسبات</v>
      </c>
      <c r="D244" s="211">
        <f>VLOOKUP(B244,مقررات!$A$1:$F$452,3,FALSE)</f>
        <v>3</v>
      </c>
      <c r="E244" s="211">
        <f>VLOOKUP(B244,مقررات!$A$1:$F$476,4,FALSE)</f>
        <v>0</v>
      </c>
      <c r="F244" s="211">
        <f t="shared" si="9"/>
        <v>3</v>
      </c>
      <c r="G244" s="60" t="str">
        <f>VLOOKUP(B244,مقررات!$A$1:$F$409,6,FALSE)</f>
        <v>ـ</v>
      </c>
      <c r="H244" s="347" t="s">
        <v>1567</v>
      </c>
      <c r="I244" s="262" t="str">
        <f>VLOOKUP(H244,'اعضاء هيئة التدريس'!$B$1:$D$300,2,FALSE)</f>
        <v>د/ أحمد عبد الرحيم عبداللطيف</v>
      </c>
      <c r="J244" s="250"/>
      <c r="K244" s="413"/>
      <c r="L244" s="250"/>
      <c r="M244" s="250"/>
      <c r="N244" s="250"/>
      <c r="O244" s="250" t="s">
        <v>1180</v>
      </c>
      <c r="P244" s="386" t="s">
        <v>1327</v>
      </c>
      <c r="Q244" s="428"/>
      <c r="R244" s="1001"/>
      <c r="S244" s="1001"/>
      <c r="T244" s="1004"/>
      <c r="U244" s="1001"/>
      <c r="V244" s="1001"/>
      <c r="W244" s="1001"/>
      <c r="X244" s="1001"/>
      <c r="Y244" s="1001"/>
      <c r="Z244" s="1001"/>
      <c r="AA244" s="1001"/>
      <c r="AB244" s="1001"/>
      <c r="AC244" s="1001"/>
      <c r="AD244" s="1001"/>
      <c r="AE244" s="1001"/>
      <c r="AF244" s="1001"/>
      <c r="AG244" s="1001"/>
      <c r="AH244" s="1001"/>
      <c r="AI244" s="1001"/>
      <c r="AT244" s="251" t="e">
        <f>VLOOKUP(#REF!,'اعضاء هيئة التدريس'!#REF!,2,)</f>
        <v>#REF!</v>
      </c>
    </row>
    <row r="245" spans="1:46" s="272" customFormat="1" ht="15.75" hidden="1" customHeight="1">
      <c r="A245" s="724">
        <v>52</v>
      </c>
      <c r="B245" s="288" t="s">
        <v>597</v>
      </c>
      <c r="C245" s="726" t="str">
        <f>VLOOKUP(B245,مقررات!$A$1:$F$411,2,FALSE)</f>
        <v>ذكاء اصطناعي</v>
      </c>
      <c r="D245" s="211">
        <f>VLOOKUP(B245,مقررات!$A$1:$F$452,3,FALSE)</f>
        <v>3</v>
      </c>
      <c r="E245" s="211">
        <f>VLOOKUP(B245,مقررات!$A$1:$F$476,4,FALSE)</f>
        <v>0</v>
      </c>
      <c r="F245" s="211">
        <f t="shared" si="9"/>
        <v>3</v>
      </c>
      <c r="G245" s="60" t="str">
        <f>VLOOKUP(B245,مقررات!$A$1:$F$409,6,FALSE)</f>
        <v>M2317</v>
      </c>
      <c r="H245" s="60" t="s">
        <v>1536</v>
      </c>
      <c r="I245" s="262" t="str">
        <f>VLOOKUP(H245,'اعضاء هيئة التدريس'!$B$1:$D$300,2,FALSE)</f>
        <v>د. بسنت محمد الكفراوي</v>
      </c>
      <c r="J245" s="73"/>
      <c r="K245" s="73"/>
      <c r="L245" s="73"/>
      <c r="M245" s="73" t="s">
        <v>1069</v>
      </c>
      <c r="N245" s="73"/>
      <c r="O245" s="73"/>
      <c r="P245" s="386" t="s">
        <v>1327</v>
      </c>
      <c r="Q245" s="428"/>
      <c r="R245" s="1001"/>
      <c r="S245" s="1001"/>
      <c r="T245" s="1004"/>
      <c r="U245" s="1001"/>
      <c r="V245" s="1001"/>
      <c r="W245" s="1001"/>
      <c r="X245" s="1001"/>
      <c r="Y245" s="1001"/>
      <c r="Z245" s="1001"/>
      <c r="AA245" s="1001"/>
      <c r="AB245" s="1001"/>
      <c r="AC245" s="1001"/>
      <c r="AD245" s="1001"/>
      <c r="AE245" s="1001"/>
      <c r="AF245" s="1001"/>
      <c r="AG245" s="1001"/>
      <c r="AH245" s="1001"/>
      <c r="AI245" s="1001"/>
      <c r="AT245" s="251" t="e">
        <f>VLOOKUP(#REF!,'اعضاء هيئة التدريس'!#REF!,2,)</f>
        <v>#REF!</v>
      </c>
    </row>
    <row r="246" spans="1:46" ht="15.75" hidden="1" customHeight="1">
      <c r="A246" s="724">
        <v>53</v>
      </c>
      <c r="B246" s="288" t="s">
        <v>583</v>
      </c>
      <c r="C246" s="726" t="str">
        <f>VLOOKUP(B246,مقررات!$A$1:$F$411,2,FALSE)</f>
        <v>المنطق في علوم الحاسب</v>
      </c>
      <c r="D246" s="211">
        <f>VLOOKUP(B246,مقررات!$A$1:$F$452,3,FALSE)</f>
        <v>3</v>
      </c>
      <c r="E246" s="211">
        <f>VLOOKUP(B246,مقررات!$A$1:$F$476,4,FALSE)</f>
        <v>2</v>
      </c>
      <c r="F246" s="211">
        <f t="shared" si="9"/>
        <v>4</v>
      </c>
      <c r="G246" s="60" t="str">
        <f>VLOOKUP(B246,مقررات!$A$1:$F$409,6,FALSE)</f>
        <v>--</v>
      </c>
      <c r="H246" s="60" t="s">
        <v>1569</v>
      </c>
      <c r="I246" s="262" t="str">
        <f>VLOOKUP(H246,'اعضاء هيئة التدريس'!$B$1:$D$300,2,FALSE)</f>
        <v>د/ عبدالله عبدالغفار محمد</v>
      </c>
      <c r="J246" s="73"/>
      <c r="K246" s="73"/>
      <c r="L246" s="73"/>
      <c r="M246" s="73"/>
      <c r="N246" s="73"/>
      <c r="O246" s="73" t="s">
        <v>1069</v>
      </c>
      <c r="P246" s="255" t="s">
        <v>1325</v>
      </c>
      <c r="Q246" s="692"/>
      <c r="R246" s="1003"/>
      <c r="S246" s="1003"/>
      <c r="AT246" s="251" t="e">
        <f>VLOOKUP(#REF!,'اعضاء هيئة التدريس'!#REF!,2,)</f>
        <v>#REF!</v>
      </c>
    </row>
    <row r="247" spans="1:46" s="272" customFormat="1" ht="15.75" hidden="1" customHeight="1">
      <c r="A247" s="724">
        <v>54</v>
      </c>
      <c r="B247" s="288" t="s">
        <v>600</v>
      </c>
      <c r="C247" s="726" t="str">
        <f>VLOOKUP(B247,مقررات!$A$1:$F$411,2,FALSE)</f>
        <v>تكنولوجيا المعلومات</v>
      </c>
      <c r="D247" s="211">
        <f>VLOOKUP(B247,مقررات!$A$1:$F$452,3,FALSE)</f>
        <v>2</v>
      </c>
      <c r="E247" s="211">
        <f>VLOOKUP(B247,مقررات!$A$1:$F$476,4,FALSE)</f>
        <v>2</v>
      </c>
      <c r="F247" s="211">
        <f t="shared" si="9"/>
        <v>3</v>
      </c>
      <c r="G247" s="60" t="str">
        <f>VLOOKUP(B247,مقررات!$A$1:$F$409,6,FALSE)</f>
        <v>M437</v>
      </c>
      <c r="H247" s="60" t="s">
        <v>1536</v>
      </c>
      <c r="I247" s="262" t="str">
        <f>VLOOKUP(H247,'اعضاء هيئة التدريس'!$B$1:$D$300,2,FALSE)</f>
        <v>د. بسنت محمد الكفراوي</v>
      </c>
      <c r="J247" s="73"/>
      <c r="K247" s="73" t="s">
        <v>1070</v>
      </c>
      <c r="L247" s="73"/>
      <c r="M247" s="73"/>
      <c r="N247" s="73"/>
      <c r="O247" s="73"/>
      <c r="P247" s="386" t="s">
        <v>1327</v>
      </c>
      <c r="Q247" s="428"/>
      <c r="R247" s="1001"/>
      <c r="S247" s="1001"/>
      <c r="T247" s="1004"/>
      <c r="U247" s="1001"/>
      <c r="V247" s="1001"/>
      <c r="W247" s="1001"/>
      <c r="X247" s="1001"/>
      <c r="Y247" s="1001"/>
      <c r="Z247" s="1001"/>
      <c r="AA247" s="1001"/>
      <c r="AB247" s="1001"/>
      <c r="AC247" s="1001"/>
      <c r="AD247" s="1001"/>
      <c r="AE247" s="1001"/>
      <c r="AF247" s="1001"/>
      <c r="AG247" s="1001"/>
      <c r="AH247" s="1001"/>
      <c r="AI247" s="1001"/>
      <c r="AT247" s="251" t="e">
        <f>VLOOKUP(#REF!,'اعضاء هيئة التدريس'!#REF!,2,)</f>
        <v>#REF!</v>
      </c>
    </row>
    <row r="248" spans="1:46" s="272" customFormat="1" ht="15.75" hidden="1" customHeight="1">
      <c r="A248" s="724">
        <v>55</v>
      </c>
      <c r="B248" s="288" t="s">
        <v>603</v>
      </c>
      <c r="C248" s="726" t="str">
        <f>VLOOKUP(B248,مقررات!$A$1:$F$411,2,FALSE)</f>
        <v>معالجة الصور</v>
      </c>
      <c r="D248" s="211">
        <f>VLOOKUP(B248,مقررات!$A$1:$F$452,3,FALSE)</f>
        <v>2</v>
      </c>
      <c r="E248" s="211">
        <f>VLOOKUP(B248,مقررات!$A$1:$F$476,4,FALSE)</f>
        <v>2</v>
      </c>
      <c r="F248" s="211">
        <f t="shared" si="9"/>
        <v>3</v>
      </c>
      <c r="G248" s="60" t="str">
        <f>VLOOKUP(B248,مقررات!$A$1:$F$409,6,FALSE)</f>
        <v>M2315</v>
      </c>
      <c r="H248" s="347" t="s">
        <v>1560</v>
      </c>
      <c r="I248" s="262" t="str">
        <f>VLOOKUP(H248,'اعضاء هيئة التدريس'!$B$1:$D$300,2,FALSE)</f>
        <v xml:space="preserve">د/ هاني محمد إبراهيم </v>
      </c>
      <c r="J248" s="250"/>
      <c r="K248" s="250" t="s">
        <v>1067</v>
      </c>
      <c r="L248" s="250"/>
      <c r="M248" s="250"/>
      <c r="N248" s="250"/>
      <c r="O248" s="250"/>
      <c r="P248" s="255"/>
      <c r="Q248" s="428"/>
      <c r="R248" s="1001"/>
      <c r="S248" s="1001"/>
      <c r="T248" s="1001"/>
      <c r="U248" s="1001"/>
      <c r="V248" s="1001"/>
      <c r="W248" s="1001"/>
      <c r="X248" s="1001"/>
      <c r="Y248" s="1001"/>
      <c r="Z248" s="1001"/>
      <c r="AA248" s="1001"/>
      <c r="AB248" s="1001"/>
      <c r="AC248" s="1001"/>
      <c r="AD248" s="1001"/>
      <c r="AE248" s="1001"/>
      <c r="AF248" s="1001"/>
      <c r="AG248" s="1001"/>
      <c r="AH248" s="1001"/>
      <c r="AI248" s="1001"/>
      <c r="AT248" s="251" t="e">
        <f>VLOOKUP(#REF!,'اعضاء هيئة التدريس'!#REF!,2,)</f>
        <v>#REF!</v>
      </c>
    </row>
    <row r="249" spans="1:46" s="272" customFormat="1" ht="15.75" hidden="1" customHeight="1">
      <c r="A249" s="724">
        <v>56</v>
      </c>
      <c r="B249" s="288" t="s">
        <v>581</v>
      </c>
      <c r="C249" s="726" t="str">
        <f>VLOOKUP(B249,مقررات!$A$1:$F$411,2,FALSE)</f>
        <v>شبكات الحاسبات</v>
      </c>
      <c r="D249" s="211">
        <f>VLOOKUP(B249,مقررات!$A$1:$F$452,3,FALSE)</f>
        <v>3</v>
      </c>
      <c r="E249" s="211">
        <f>VLOOKUP(B249,مقررات!$A$1:$F$476,4,FALSE)</f>
        <v>0</v>
      </c>
      <c r="F249" s="211">
        <f t="shared" si="9"/>
        <v>3</v>
      </c>
      <c r="G249" s="60" t="str">
        <f>VLOOKUP(B249,مقررات!$A$1:$F$409,6,FALSE)</f>
        <v>M2312</v>
      </c>
      <c r="H249" s="60" t="s">
        <v>1526</v>
      </c>
      <c r="I249" s="262" t="str">
        <f>VLOOKUP(H249,'اعضاء هيئة التدريس'!$B$1:$D$300,2,FALSE)</f>
        <v xml:space="preserve">أ.د/ على محمد مليجى </v>
      </c>
      <c r="J249" s="73"/>
      <c r="K249" s="73"/>
      <c r="L249" s="73" t="s">
        <v>1069</v>
      </c>
      <c r="M249" s="73"/>
      <c r="N249" s="73"/>
      <c r="O249" s="73"/>
      <c r="P249" s="255" t="s">
        <v>1325</v>
      </c>
      <c r="Q249" s="692"/>
      <c r="R249" s="1003"/>
      <c r="S249" s="1003"/>
      <c r="T249" s="1001"/>
      <c r="U249" s="1001"/>
      <c r="V249" s="1001"/>
      <c r="W249" s="1001"/>
      <c r="X249" s="1001"/>
      <c r="Y249" s="1001"/>
      <c r="Z249" s="1001"/>
      <c r="AA249" s="1001"/>
      <c r="AB249" s="1001"/>
      <c r="AC249" s="1001"/>
      <c r="AD249" s="1001"/>
      <c r="AE249" s="1001"/>
      <c r="AF249" s="1001"/>
      <c r="AG249" s="1001"/>
      <c r="AH249" s="1001"/>
      <c r="AI249" s="1001"/>
      <c r="AT249" s="251" t="e">
        <f>VLOOKUP(#REF!,'اعضاء هيئة التدريس'!#REF!,2,)</f>
        <v>#REF!</v>
      </c>
    </row>
    <row r="250" spans="1:46" s="272" customFormat="1" ht="15.75" hidden="1" customHeight="1">
      <c r="A250" s="724">
        <v>57</v>
      </c>
      <c r="B250" s="288" t="s">
        <v>590</v>
      </c>
      <c r="C250" s="726" t="str">
        <f>VLOOKUP(B250,مقررات!$A$1:$F$411,2,FALSE)</f>
        <v>هندسة البرامج</v>
      </c>
      <c r="D250" s="211">
        <f>VLOOKUP(B250,مقررات!$A$1:$F$452,3,FALSE)</f>
        <v>3</v>
      </c>
      <c r="E250" s="211">
        <f>VLOOKUP(B250,مقررات!$A$1:$F$476,4,FALSE)</f>
        <v>2</v>
      </c>
      <c r="F250" s="211">
        <f t="shared" si="9"/>
        <v>4</v>
      </c>
      <c r="G250" s="60" t="str">
        <f>VLOOKUP(B250,مقررات!$A$1:$F$409,6,FALSE)</f>
        <v>M1318</v>
      </c>
      <c r="H250" s="60" t="s">
        <v>1526</v>
      </c>
      <c r="I250" s="262" t="str">
        <f>VLOOKUP(H250,'اعضاء هيئة التدريس'!$B$1:$D$300,2,FALSE)</f>
        <v xml:space="preserve">أ.د/ على محمد مليجى </v>
      </c>
      <c r="J250" s="73"/>
      <c r="K250" s="73" t="s">
        <v>1069</v>
      </c>
      <c r="L250" s="73"/>
      <c r="M250" s="73"/>
      <c r="N250" s="73"/>
      <c r="O250" s="73"/>
      <c r="P250" s="386" t="s">
        <v>1322</v>
      </c>
      <c r="Q250" s="692"/>
      <c r="R250" s="1003"/>
      <c r="S250" s="1003"/>
      <c r="T250" s="1001"/>
      <c r="U250" s="1001"/>
      <c r="V250" s="1001"/>
      <c r="W250" s="1001"/>
      <c r="X250" s="1001"/>
      <c r="Y250" s="1001"/>
      <c r="Z250" s="1001"/>
      <c r="AA250" s="1001"/>
      <c r="AB250" s="1001"/>
      <c r="AC250" s="1001"/>
      <c r="AD250" s="1001"/>
      <c r="AE250" s="1001"/>
      <c r="AF250" s="1001"/>
      <c r="AG250" s="1001"/>
      <c r="AH250" s="1001"/>
      <c r="AI250" s="1001"/>
      <c r="AT250" s="251" t="e">
        <f>VLOOKUP(#REF!,'اعضاء هيئة التدريس'!#REF!,2,)</f>
        <v>#REF!</v>
      </c>
    </row>
    <row r="251" spans="1:46" s="272" customFormat="1" ht="15.75" hidden="1" customHeight="1">
      <c r="A251" s="724">
        <v>18</v>
      </c>
      <c r="B251" s="288" t="s">
        <v>1186</v>
      </c>
      <c r="C251" s="726" t="str">
        <f>VLOOKUP(B251,مقررات!$A$1:$F$411,2,FALSE)</f>
        <v>بحث ومقال</v>
      </c>
      <c r="D251" s="211">
        <f>VLOOKUP(B251,مقررات!$A$1:$F$452,3,FALSE)</f>
        <v>2</v>
      </c>
      <c r="E251" s="211">
        <f>VLOOKUP(B251,مقررات!$A$1:$F$476,4,FALSE)</f>
        <v>0</v>
      </c>
      <c r="F251" s="211">
        <f t="shared" si="9"/>
        <v>2</v>
      </c>
      <c r="G251" s="60" t="str">
        <f>VLOOKUP(B251,مقررات!$A$1:$F$409,6,FALSE)</f>
        <v>-</v>
      </c>
      <c r="H251" s="298" t="s">
        <v>1646</v>
      </c>
      <c r="I251" s="262" t="str">
        <f>VLOOKUP(H251,'اعضاء هيئة التدريس'!$B$1:$D$300,2,FALSE)</f>
        <v>د/ لبنى شرف الدين</v>
      </c>
      <c r="J251" s="267"/>
      <c r="K251" s="267"/>
      <c r="L251" s="250"/>
      <c r="M251" s="250"/>
      <c r="N251" s="267"/>
      <c r="O251" s="251"/>
      <c r="P251" s="252"/>
      <c r="Q251" s="428"/>
      <c r="R251" s="1001"/>
      <c r="S251" s="1001"/>
      <c r="T251" s="1001"/>
      <c r="U251" s="1001"/>
      <c r="V251" s="1001"/>
      <c r="W251" s="1001"/>
      <c r="X251" s="1001"/>
      <c r="Y251" s="1001"/>
      <c r="Z251" s="1001"/>
      <c r="AA251" s="1001"/>
      <c r="AB251" s="1001"/>
      <c r="AC251" s="1001"/>
      <c r="AD251" s="1001"/>
      <c r="AE251" s="1001"/>
      <c r="AF251" s="1001"/>
      <c r="AG251" s="1001"/>
      <c r="AH251" s="1001"/>
      <c r="AI251" s="1001"/>
      <c r="AT251" s="251" t="e">
        <f>VLOOKUP(#REF!,'اعضاء هيئة التدريس'!#REF!,2,)</f>
        <v>#REF!</v>
      </c>
    </row>
    <row r="252" spans="1:46" s="272" customFormat="1" ht="15.75" hidden="1" customHeight="1">
      <c r="A252" s="724">
        <v>19</v>
      </c>
      <c r="B252" s="288" t="s">
        <v>823</v>
      </c>
      <c r="C252" s="726" t="str">
        <f>VLOOKUP(B252,مقررات!$A$1:$F$411,2,FALSE)</f>
        <v>خواص مادة</v>
      </c>
      <c r="D252" s="211">
        <f>VLOOKUP(B252,مقررات!$A$1:$F$452,3,FALSE)</f>
        <v>3</v>
      </c>
      <c r="E252" s="211">
        <f>VLOOKUP(B252,مقررات!$A$1:$F$476,4,FALSE)</f>
        <v>0</v>
      </c>
      <c r="F252" s="211">
        <f t="shared" si="9"/>
        <v>3</v>
      </c>
      <c r="G252" s="60">
        <f>VLOOKUP(B252,مقررات!$A$1:$F$409,6,FALSE)</f>
        <v>0</v>
      </c>
      <c r="H252" s="347" t="s">
        <v>1622</v>
      </c>
      <c r="I252" s="262" t="str">
        <f>VLOOKUP(H252,'اعضاء هيئة التدريس'!$B$1:$D$300,2,FALSE)</f>
        <v>أ.د/ أمين العدوى</v>
      </c>
      <c r="J252" s="250"/>
      <c r="K252" s="250"/>
      <c r="L252" s="250"/>
      <c r="M252" s="250"/>
      <c r="N252" s="250" t="s">
        <v>1068</v>
      </c>
      <c r="O252" s="250"/>
      <c r="P252" s="255" t="s">
        <v>1325</v>
      </c>
      <c r="Q252" s="428"/>
      <c r="R252" s="1001"/>
      <c r="S252" s="1001"/>
      <c r="T252" s="1001"/>
      <c r="U252" s="1001"/>
      <c r="V252" s="1001"/>
      <c r="W252" s="1001"/>
      <c r="X252" s="1001"/>
      <c r="Y252" s="1001"/>
      <c r="Z252" s="1001"/>
      <c r="AA252" s="1001"/>
      <c r="AB252" s="1001"/>
      <c r="AC252" s="1001"/>
      <c r="AD252" s="1001"/>
      <c r="AE252" s="1001"/>
      <c r="AF252" s="1001"/>
      <c r="AG252" s="1001"/>
      <c r="AH252" s="1001"/>
      <c r="AI252" s="1001"/>
      <c r="AT252" s="251" t="e">
        <f>VLOOKUP(#REF!,'اعضاء هيئة التدريس'!#REF!,2,)</f>
        <v>#REF!</v>
      </c>
    </row>
    <row r="253" spans="1:46" s="272" customFormat="1" ht="15.75" hidden="1" customHeight="1">
      <c r="A253" s="724">
        <v>20</v>
      </c>
      <c r="B253" s="288" t="s">
        <v>1187</v>
      </c>
      <c r="C253" s="726" t="str">
        <f>VLOOKUP(B253,مقررات!$A$1:$F$411,2,FALSE)</f>
        <v>ديناميكا حرارية</v>
      </c>
      <c r="D253" s="211">
        <f>VLOOKUP(B253,مقررات!$A$1:$F$452,3,FALSE)</f>
        <v>3</v>
      </c>
      <c r="E253" s="211">
        <f>VLOOKUP(B253,مقررات!$A$1:$F$476,4,FALSE)</f>
        <v>0</v>
      </c>
      <c r="F253" s="211">
        <f t="shared" si="9"/>
        <v>3</v>
      </c>
      <c r="G253" s="60" t="str">
        <f>VLOOKUP(B253,مقررات!$A$1:$F$409,6,FALSE)</f>
        <v>-</v>
      </c>
      <c r="H253" s="697" t="s">
        <v>1638</v>
      </c>
      <c r="I253" s="262" t="str">
        <f>VLOOKUP(H253,'اعضاء هيئة التدريس'!$B$1:$D$300,2,FALSE)</f>
        <v>أ.د/ يحيى القاضي</v>
      </c>
      <c r="J253" s="73"/>
      <c r="K253" s="73"/>
      <c r="L253" s="250" t="s">
        <v>1069</v>
      </c>
      <c r="M253" s="73"/>
      <c r="N253" s="73"/>
      <c r="O253" s="73"/>
      <c r="P253" s="1046"/>
      <c r="Q253" s="692"/>
      <c r="R253" s="1003"/>
      <c r="S253" s="1003"/>
      <c r="T253" s="1001"/>
      <c r="U253" s="1001"/>
      <c r="V253" s="1001"/>
      <c r="W253" s="1001"/>
      <c r="X253" s="1001"/>
      <c r="Y253" s="1001"/>
      <c r="Z253" s="1001"/>
      <c r="AA253" s="1001"/>
      <c r="AB253" s="1001"/>
      <c r="AC253" s="1001"/>
      <c r="AD253" s="1001"/>
      <c r="AE253" s="1001"/>
      <c r="AF253" s="1001"/>
      <c r="AG253" s="1001"/>
      <c r="AH253" s="1001"/>
      <c r="AI253" s="1001"/>
      <c r="AT253" s="251" t="e">
        <f>VLOOKUP(#REF!,'اعضاء هيئة التدريس'!#REF!,2,)</f>
        <v>#REF!</v>
      </c>
    </row>
    <row r="254" spans="1:46" s="272" customFormat="1" ht="15.75" hidden="1" customHeight="1">
      <c r="A254" s="724">
        <v>21</v>
      </c>
      <c r="B254" s="288" t="s">
        <v>825</v>
      </c>
      <c r="C254" s="726" t="str">
        <f>VLOOKUP(B254,مقررات!$A$1:$F$411,2,FALSE)</f>
        <v>فيزياء ذرية (1)</v>
      </c>
      <c r="D254" s="211">
        <f>VLOOKUP(B254,مقررات!$A$1:$F$452,3,FALSE)</f>
        <v>2</v>
      </c>
      <c r="E254" s="211">
        <f>VLOOKUP(B254,مقررات!$A$1:$F$476,4,FALSE)</f>
        <v>2</v>
      </c>
      <c r="F254" s="211">
        <f t="shared" si="9"/>
        <v>3</v>
      </c>
      <c r="G254" s="60" t="str">
        <f>VLOOKUP(B254,مقررات!$A$1:$F$409,6,FALSE)</f>
        <v>-</v>
      </c>
      <c r="H254" s="423" t="s">
        <v>1642</v>
      </c>
      <c r="I254" s="262" t="str">
        <f>VLOOKUP(H254,'اعضاء هيئة التدريس'!$B$1:$D$300,2,FALSE)</f>
        <v>أ.د/عبد العزيز حبيب</v>
      </c>
      <c r="J254" s="73"/>
      <c r="K254" s="73"/>
      <c r="L254" s="73" t="s">
        <v>1069</v>
      </c>
      <c r="M254" s="73"/>
      <c r="N254" s="73"/>
      <c r="O254" s="73"/>
      <c r="P254" s="386" t="s">
        <v>1326</v>
      </c>
      <c r="Q254" s="692"/>
      <c r="R254" s="1003"/>
      <c r="S254" s="1003"/>
      <c r="T254" s="1001"/>
      <c r="U254" s="1001"/>
      <c r="V254" s="1001"/>
      <c r="W254" s="1001"/>
      <c r="X254" s="1001"/>
      <c r="Y254" s="1001"/>
      <c r="Z254" s="1001"/>
      <c r="AA254" s="1001"/>
      <c r="AB254" s="1001"/>
      <c r="AC254" s="1001"/>
      <c r="AD254" s="1001"/>
      <c r="AE254" s="1001"/>
      <c r="AF254" s="1001"/>
      <c r="AG254" s="1001"/>
      <c r="AH254" s="1001"/>
      <c r="AI254" s="1001"/>
      <c r="AT254" s="251" t="e">
        <f>VLOOKUP(#REF!,'اعضاء هيئة التدريس'!#REF!,2,)</f>
        <v>#REF!</v>
      </c>
    </row>
    <row r="255" spans="1:46" s="272" customFormat="1" ht="15.75" hidden="1" customHeight="1">
      <c r="A255" s="724">
        <v>22</v>
      </c>
      <c r="B255" s="288" t="s">
        <v>824</v>
      </c>
      <c r="C255" s="726" t="str">
        <f>VLOOKUP(B255,مقررات!$A$1:$F$411,2,FALSE)</f>
        <v>موجات و صوتيات</v>
      </c>
      <c r="D255" s="211">
        <f>VLOOKUP(B255,مقررات!$A$1:$F$452,3,FALSE)</f>
        <v>3</v>
      </c>
      <c r="E255" s="211">
        <f>VLOOKUP(B255,مقررات!$A$1:$F$476,4,FALSE)</f>
        <v>0</v>
      </c>
      <c r="F255" s="211">
        <f t="shared" ref="F255:F266" si="10">D255+0.5*E255</f>
        <v>3</v>
      </c>
      <c r="G255" s="60">
        <f>VLOOKUP(B255,مقررات!$A$1:$F$409,6,FALSE)</f>
        <v>0</v>
      </c>
      <c r="H255" s="423" t="s">
        <v>1626</v>
      </c>
      <c r="I255" s="262" t="str">
        <f>VLOOKUP(H255,'اعضاء هيئة التدريس'!$B$1:$D$300,2,FALSE)</f>
        <v>أ.د/ محمود عويضة</v>
      </c>
      <c r="J255" s="73"/>
      <c r="K255" s="73"/>
      <c r="L255" s="73"/>
      <c r="M255" s="73" t="s">
        <v>1069</v>
      </c>
      <c r="N255" s="73"/>
      <c r="O255" s="73"/>
      <c r="P255" s="255" t="s">
        <v>1319</v>
      </c>
      <c r="Q255" s="692"/>
      <c r="R255" s="1003"/>
      <c r="S255" s="1003"/>
      <c r="T255" s="1001"/>
      <c r="U255" s="1001"/>
      <c r="V255" s="1001"/>
      <c r="W255" s="1001"/>
      <c r="X255" s="1001"/>
      <c r="Y255" s="1001"/>
      <c r="Z255" s="1001"/>
      <c r="AA255" s="1001"/>
      <c r="AB255" s="1001"/>
      <c r="AC255" s="1001"/>
      <c r="AD255" s="1001"/>
      <c r="AE255" s="1001"/>
      <c r="AF255" s="1001"/>
      <c r="AG255" s="1001"/>
      <c r="AH255" s="1001"/>
      <c r="AI255" s="1001"/>
      <c r="AT255" s="251" t="e">
        <f>VLOOKUP(#REF!,'اعضاء هيئة التدريس'!#REF!,2,)</f>
        <v>#REF!</v>
      </c>
    </row>
    <row r="256" spans="1:46" s="272" customFormat="1" ht="15.75" hidden="1" customHeight="1">
      <c r="A256" s="724">
        <v>23</v>
      </c>
      <c r="B256" s="288" t="s">
        <v>827</v>
      </c>
      <c r="C256" s="726" t="str">
        <f>VLOOKUP(B256,مقررات!$A$1:$F$411,2,FALSE)</f>
        <v>كهرومغناطيسية</v>
      </c>
      <c r="D256" s="211">
        <f>VLOOKUP(B256,مقررات!$A$1:$F$452,3,FALSE)</f>
        <v>3</v>
      </c>
      <c r="E256" s="211">
        <f>VLOOKUP(B256,مقررات!$A$1:$F$476,4,FALSE)</f>
        <v>0</v>
      </c>
      <c r="F256" s="211">
        <f t="shared" si="10"/>
        <v>3</v>
      </c>
      <c r="G256" s="60">
        <f>VLOOKUP(B256,مقررات!$A$1:$F$409,6,FALSE)</f>
        <v>0</v>
      </c>
      <c r="H256" s="21" t="s">
        <v>1620</v>
      </c>
      <c r="I256" s="262" t="str">
        <f>VLOOKUP(H256,'اعضاء هيئة التدريس'!$B$1:$D$300,2,FALSE)</f>
        <v>أ.د/ معوض محمد الخولى</v>
      </c>
      <c r="J256" s="250" t="s">
        <v>1069</v>
      </c>
      <c r="K256" s="145"/>
      <c r="L256" s="146"/>
      <c r="M256" s="145"/>
      <c r="N256" s="146"/>
      <c r="O256" s="145"/>
      <c r="P256" s="255" t="s">
        <v>1318</v>
      </c>
      <c r="Q256" s="692"/>
      <c r="R256" s="1003"/>
      <c r="S256" s="1003"/>
      <c r="T256" s="1001"/>
      <c r="U256" s="1001"/>
      <c r="V256" s="1001"/>
      <c r="W256" s="1001"/>
      <c r="X256" s="1001"/>
      <c r="Y256" s="1001"/>
      <c r="Z256" s="1001"/>
      <c r="AA256" s="1001"/>
      <c r="AB256" s="1001"/>
      <c r="AC256" s="1001"/>
      <c r="AD256" s="1001"/>
      <c r="AE256" s="1001"/>
      <c r="AF256" s="1001"/>
      <c r="AG256" s="1001"/>
      <c r="AH256" s="1001"/>
      <c r="AI256" s="1001"/>
      <c r="AT256" s="251" t="e">
        <f>VLOOKUP(#REF!,'اعضاء هيئة التدريس'!#REF!,2,)</f>
        <v>#REF!</v>
      </c>
    </row>
    <row r="257" spans="1:46" s="272" customFormat="1" ht="15.75" hidden="1" customHeight="1">
      <c r="A257" s="724">
        <v>24</v>
      </c>
      <c r="B257" s="288" t="s">
        <v>1188</v>
      </c>
      <c r="C257" s="726" t="str">
        <f>VLOOKUP(B257,مقررات!$A$1:$F$411,2,FALSE)</f>
        <v>تيار متردد</v>
      </c>
      <c r="D257" s="211">
        <f>VLOOKUP(B257,مقررات!$A$1:$F$452,3,FALSE)</f>
        <v>2</v>
      </c>
      <c r="E257" s="211">
        <f>VLOOKUP(B257,مقررات!$A$1:$F$476,4,FALSE)</f>
        <v>2</v>
      </c>
      <c r="F257" s="211">
        <f t="shared" si="10"/>
        <v>3</v>
      </c>
      <c r="G257" s="60">
        <f>VLOOKUP(B257,مقررات!$A$1:$F$409,6,FALSE)</f>
        <v>0</v>
      </c>
      <c r="H257" s="340" t="s">
        <v>1649</v>
      </c>
      <c r="I257" s="262" t="str">
        <f>VLOOKUP(H257,'اعضاء هيئة التدريس'!$B$1:$D$300,2,FALSE)</f>
        <v>د/ سعيد صالح</v>
      </c>
      <c r="J257" s="254"/>
      <c r="K257" s="254"/>
      <c r="L257" s="382"/>
      <c r="M257" s="254"/>
      <c r="N257" s="382"/>
      <c r="O257" s="250" t="s">
        <v>1069</v>
      </c>
      <c r="P257" s="386" t="s">
        <v>1326</v>
      </c>
      <c r="Q257" s="624"/>
      <c r="R257" s="1000"/>
      <c r="S257" s="1000"/>
      <c r="T257" s="1001"/>
      <c r="U257" s="1001"/>
      <c r="V257" s="1001"/>
      <c r="W257" s="1001"/>
      <c r="X257" s="1001"/>
      <c r="Y257" s="1001"/>
      <c r="Z257" s="1001"/>
      <c r="AA257" s="1001"/>
      <c r="AB257" s="1001"/>
      <c r="AC257" s="1001"/>
      <c r="AD257" s="1001"/>
      <c r="AE257" s="1001"/>
      <c r="AF257" s="1001"/>
      <c r="AG257" s="1001"/>
      <c r="AH257" s="1001"/>
      <c r="AI257" s="1001"/>
      <c r="AT257" s="251" t="e">
        <f>VLOOKUP(#REF!,'اعضاء هيئة التدريس'!#REF!,2,)</f>
        <v>#REF!</v>
      </c>
    </row>
    <row r="258" spans="1:46" s="272" customFormat="1" ht="15.75" hidden="1" customHeight="1">
      <c r="A258" s="724">
        <v>25</v>
      </c>
      <c r="B258" s="288" t="s">
        <v>495</v>
      </c>
      <c r="C258" s="726" t="str">
        <f>VLOOKUP(B258,مقررات!$A$1:$F$411,2,FALSE)</f>
        <v>الكترونيات فيزيائية</v>
      </c>
      <c r="D258" s="211">
        <f>VLOOKUP(B258,مقررات!$A$1:$F$452,3,FALSE)</f>
        <v>3</v>
      </c>
      <c r="E258" s="211">
        <f>VLOOKUP(B258,مقررات!$A$1:$F$476,4,FALSE)</f>
        <v>0</v>
      </c>
      <c r="F258" s="211">
        <f t="shared" si="10"/>
        <v>3</v>
      </c>
      <c r="G258" s="60" t="str">
        <f>VLOOKUP(B258,مقررات!$A$1:$F$409,6,FALSE)</f>
        <v>P144</v>
      </c>
      <c r="H258" s="32" t="s">
        <v>1644</v>
      </c>
      <c r="I258" s="262" t="str">
        <f>VLOOKUP(H258,'اعضاء هيئة التدريس'!$B$1:$D$300,2,FALSE)</f>
        <v>د/ محمد الهوارى</v>
      </c>
      <c r="J258" s="776"/>
      <c r="K258" s="695" t="s">
        <v>1069</v>
      </c>
      <c r="L258" s="695"/>
      <c r="M258" s="695"/>
      <c r="N258" s="695"/>
      <c r="O258" s="776"/>
      <c r="P258" s="1053"/>
      <c r="Q258" s="807"/>
      <c r="R258" s="1004"/>
      <c r="S258" s="1004"/>
      <c r="T258" s="1001"/>
      <c r="U258" s="1001"/>
      <c r="V258" s="1001"/>
      <c r="W258" s="1001"/>
      <c r="X258" s="1001"/>
      <c r="Y258" s="1001"/>
      <c r="Z258" s="1001"/>
      <c r="AA258" s="1001"/>
      <c r="AB258" s="1001"/>
      <c r="AC258" s="1001"/>
      <c r="AD258" s="1001"/>
      <c r="AE258" s="1001"/>
      <c r="AF258" s="1001"/>
      <c r="AG258" s="1001"/>
      <c r="AH258" s="1001"/>
      <c r="AI258" s="1001"/>
      <c r="AT258" s="251" t="e">
        <f>VLOOKUP(#REF!,'اعضاء هيئة التدريس'!#REF!,2,)</f>
        <v>#REF!</v>
      </c>
    </row>
    <row r="259" spans="1:46" s="272" customFormat="1" ht="15.75" hidden="1" customHeight="1">
      <c r="A259" s="724">
        <v>26</v>
      </c>
      <c r="B259" s="288" t="s">
        <v>822</v>
      </c>
      <c r="C259" s="726" t="str">
        <f>VLOOKUP(B259,مقررات!$A$1:$F$411,2,FALSE)</f>
        <v>فيزياء رياضية (1)</v>
      </c>
      <c r="D259" s="211">
        <f>VLOOKUP(B259,مقررات!$A$1:$F$452,3,FALSE)</f>
        <v>3</v>
      </c>
      <c r="E259" s="211">
        <f>VLOOKUP(B259,مقررات!$A$1:$F$476,4,FALSE)</f>
        <v>0</v>
      </c>
      <c r="F259" s="211">
        <f t="shared" si="10"/>
        <v>3</v>
      </c>
      <c r="G259" s="60" t="str">
        <f>VLOOKUP(B259,مقررات!$A$1:$F$409,6,FALSE)</f>
        <v>-</v>
      </c>
      <c r="H259" s="298" t="s">
        <v>1653</v>
      </c>
      <c r="I259" s="262" t="str">
        <f>VLOOKUP(H259,'اعضاء هيئة التدريس'!$B$1:$D$300,2,FALSE)</f>
        <v>د/ سامي الجمال</v>
      </c>
      <c r="J259" s="267"/>
      <c r="K259" s="253" t="s">
        <v>1069</v>
      </c>
      <c r="L259" s="250"/>
      <c r="M259" s="250"/>
      <c r="N259" s="267"/>
      <c r="O259" s="250"/>
      <c r="P259" s="252"/>
      <c r="Q259" s="428"/>
      <c r="R259" s="1001"/>
      <c r="S259" s="1004"/>
      <c r="T259" s="1004"/>
      <c r="U259" s="1001"/>
      <c r="V259" s="1001"/>
      <c r="W259" s="1001"/>
      <c r="X259" s="1001"/>
      <c r="Y259" s="1001"/>
      <c r="Z259" s="1001"/>
      <c r="AA259" s="1001"/>
      <c r="AB259" s="1001"/>
      <c r="AC259" s="1001"/>
      <c r="AD259" s="1001"/>
      <c r="AE259" s="1001"/>
      <c r="AF259" s="1001"/>
      <c r="AG259" s="1001"/>
      <c r="AH259" s="1001"/>
      <c r="AI259" s="1001"/>
      <c r="AT259" s="251" t="e">
        <f>VLOOKUP(#REF!,'اعضاء هيئة التدريس'!#REF!,2,)</f>
        <v>#REF!</v>
      </c>
    </row>
    <row r="260" spans="1:46" s="272" customFormat="1" ht="15.75" hidden="1" customHeight="1">
      <c r="A260" s="724">
        <v>27</v>
      </c>
      <c r="B260" s="288" t="s">
        <v>1189</v>
      </c>
      <c r="C260" s="726" t="str">
        <f>VLOOKUP(B260,مقررات!$A$1:$F$411,2,FALSE)</f>
        <v>ميكانيكا تقليدية ونسبية</v>
      </c>
      <c r="D260" s="211">
        <f>VLOOKUP(B260,مقررات!$A$1:$F$452,3,FALSE)</f>
        <v>2</v>
      </c>
      <c r="E260" s="211">
        <f>VLOOKUP(B260,مقررات!$A$1:$F$476,4,FALSE)</f>
        <v>2</v>
      </c>
      <c r="F260" s="211">
        <f t="shared" si="10"/>
        <v>3</v>
      </c>
      <c r="G260" s="60" t="str">
        <f>VLOOKUP(B260,مقررات!$A$1:$F$409,6,FALSE)</f>
        <v>P177</v>
      </c>
      <c r="H260" s="60" t="s">
        <v>1637</v>
      </c>
      <c r="I260" s="262" t="str">
        <f>VLOOKUP(H260,'اعضاء هيئة التدريس'!$B$1:$D$300,2,FALSE)</f>
        <v>أ.د/ ماجدة هانم خيرى</v>
      </c>
      <c r="J260" s="250"/>
      <c r="K260" s="250" t="s">
        <v>1232</v>
      </c>
      <c r="L260" s="250"/>
      <c r="M260" s="250"/>
      <c r="N260" s="250"/>
      <c r="O260" s="250"/>
      <c r="P260" s="252"/>
      <c r="Q260" s="428"/>
      <c r="R260" s="1001"/>
      <c r="S260" s="1001"/>
      <c r="T260" s="1001"/>
      <c r="U260" s="1001"/>
      <c r="V260" s="1001"/>
      <c r="W260" s="1001"/>
      <c r="X260" s="1001"/>
      <c r="Y260" s="1001"/>
      <c r="Z260" s="1001"/>
      <c r="AA260" s="1001"/>
      <c r="AB260" s="1001"/>
      <c r="AC260" s="1001"/>
      <c r="AD260" s="1001"/>
      <c r="AE260" s="1001"/>
      <c r="AF260" s="1001"/>
      <c r="AG260" s="1001"/>
      <c r="AH260" s="1001"/>
      <c r="AI260" s="1001"/>
      <c r="AT260" s="251" t="e">
        <f>VLOOKUP(#REF!,'اعضاء هيئة التدريس'!#REF!,2,)</f>
        <v>#REF!</v>
      </c>
    </row>
    <row r="261" spans="1:46" s="272" customFormat="1" ht="15.75" hidden="1" customHeight="1">
      <c r="A261" s="724">
        <v>28</v>
      </c>
      <c r="B261" s="288" t="s">
        <v>1190</v>
      </c>
      <c r="C261" s="726" t="str">
        <f>VLOOKUP(B261,مقررات!$A$1:$F$411,2,FALSE)</f>
        <v>فيزياءتطبيقية (1)</v>
      </c>
      <c r="D261" s="211">
        <f>VLOOKUP(B261,مقررات!$A$1:$F$452,3,FALSE)</f>
        <v>0</v>
      </c>
      <c r="E261" s="211">
        <f>VLOOKUP(B261,مقررات!$A$1:$F$476,4,FALSE)</f>
        <v>6</v>
      </c>
      <c r="F261" s="211">
        <f t="shared" si="10"/>
        <v>3</v>
      </c>
      <c r="G261" s="60" t="str">
        <f>VLOOKUP(B261,مقررات!$A$1:$F$409,6,FALSE)</f>
        <v>-</v>
      </c>
      <c r="H261" s="423" t="s">
        <v>1646</v>
      </c>
      <c r="I261" s="262" t="str">
        <f>VLOOKUP(H261,'اعضاء هيئة التدريس'!$B$1:$D$300,2,FALSE)</f>
        <v>د/ لبنى شرف الدين</v>
      </c>
      <c r="J261" s="73" t="s">
        <v>1985</v>
      </c>
      <c r="K261" s="73"/>
      <c r="L261" s="73" t="s">
        <v>1985</v>
      </c>
      <c r="M261" s="73"/>
      <c r="N261" s="73"/>
      <c r="O261" s="73" t="s">
        <v>1985</v>
      </c>
      <c r="P261" s="1046"/>
      <c r="Q261" s="692"/>
      <c r="R261" s="1003"/>
      <c r="S261" s="1003"/>
      <c r="T261" s="1004"/>
      <c r="U261" s="1001"/>
      <c r="V261" s="1001"/>
      <c r="W261" s="1001"/>
      <c r="X261" s="1001"/>
      <c r="Y261" s="1001"/>
      <c r="Z261" s="1001"/>
      <c r="AA261" s="1001"/>
      <c r="AB261" s="1001"/>
      <c r="AC261" s="1001"/>
      <c r="AD261" s="1001"/>
      <c r="AE261" s="1001"/>
      <c r="AF261" s="1001"/>
      <c r="AG261" s="1001"/>
      <c r="AH261" s="1001"/>
      <c r="AI261" s="1001"/>
      <c r="AT261" s="251" t="e">
        <f>VLOOKUP(#REF!,'اعضاء هيئة التدريس'!#REF!,2,)</f>
        <v>#REF!</v>
      </c>
    </row>
    <row r="262" spans="1:46" s="272" customFormat="1" ht="15.75" hidden="1" customHeight="1">
      <c r="A262" s="724">
        <v>29</v>
      </c>
      <c r="B262" s="288" t="s">
        <v>831</v>
      </c>
      <c r="C262" s="726" t="str">
        <f>VLOOKUP(B262,مقررات!$A$1:$F$411,2,FALSE)</f>
        <v>فيزياء جوامد (1)</v>
      </c>
      <c r="D262" s="211">
        <f>VLOOKUP(B262,مقررات!$A$1:$F$452,3,FALSE)</f>
        <v>2</v>
      </c>
      <c r="E262" s="211">
        <f>VLOOKUP(B262,مقررات!$A$1:$F$476,4,FALSE)</f>
        <v>2</v>
      </c>
      <c r="F262" s="211">
        <f t="shared" si="10"/>
        <v>3</v>
      </c>
      <c r="G262" s="60" t="str">
        <f>VLOOKUP(B262,مقررات!$A$1:$F$409,6,FALSE)</f>
        <v>P111</v>
      </c>
      <c r="H262" s="697" t="s">
        <v>1636</v>
      </c>
      <c r="I262" s="262" t="str">
        <f>VLOOKUP(H262,'اعضاء هيئة التدريس'!$B$1:$D$300,2,FALSE)</f>
        <v>أ.د/ أنور حجازى</v>
      </c>
      <c r="J262" s="73"/>
      <c r="K262" s="73"/>
      <c r="L262" s="73"/>
      <c r="M262" s="73"/>
      <c r="N262" s="73"/>
      <c r="O262" s="73"/>
      <c r="P262" s="1046"/>
      <c r="Q262" s="692"/>
      <c r="R262" s="1003"/>
      <c r="S262" s="1003"/>
      <c r="T262" s="1001"/>
      <c r="U262" s="1001"/>
      <c r="V262" s="1001"/>
      <c r="W262" s="1001"/>
      <c r="X262" s="1001"/>
      <c r="Y262" s="1001"/>
      <c r="Z262" s="1001"/>
      <c r="AA262" s="1001"/>
      <c r="AB262" s="1001"/>
      <c r="AC262" s="1001"/>
      <c r="AD262" s="1001"/>
      <c r="AE262" s="1001"/>
      <c r="AF262" s="1001"/>
      <c r="AG262" s="1001"/>
      <c r="AH262" s="1001"/>
      <c r="AI262" s="1001"/>
      <c r="AT262" s="251" t="e">
        <f>VLOOKUP(#REF!,'اعضاء هيئة التدريس'!#REF!,2,)</f>
        <v>#REF!</v>
      </c>
    </row>
    <row r="263" spans="1:46" s="272" customFormat="1" ht="15.75" hidden="1" customHeight="1">
      <c r="A263" s="724">
        <v>30</v>
      </c>
      <c r="B263" s="288" t="s">
        <v>830</v>
      </c>
      <c r="C263" s="726" t="str">
        <f>VLOOKUP(B263,مقررات!$A$1:$F$411,2,FALSE)</f>
        <v>بصريات الكترونية</v>
      </c>
      <c r="D263" s="211">
        <f>VLOOKUP(B263,مقررات!$A$1:$F$452,3,FALSE)</f>
        <v>2</v>
      </c>
      <c r="E263" s="211">
        <f>VLOOKUP(B263,مقررات!$A$1:$F$476,4,FALSE)</f>
        <v>2</v>
      </c>
      <c r="F263" s="211">
        <f t="shared" si="10"/>
        <v>3</v>
      </c>
      <c r="G263" s="60" t="str">
        <f>VLOOKUP(B263,مقررات!$A$1:$F$409,6,FALSE)</f>
        <v>-</v>
      </c>
      <c r="H263" s="700" t="s">
        <v>1650</v>
      </c>
      <c r="I263" s="262" t="str">
        <f>VLOOKUP(H263,'اعضاء هيئة التدريس'!$B$1:$D$300,2,FALSE)</f>
        <v>د/ ياسر رماح</v>
      </c>
      <c r="J263" s="471"/>
      <c r="K263" s="471" t="s">
        <v>1065</v>
      </c>
      <c r="L263" s="471"/>
      <c r="M263" s="385"/>
      <c r="N263" s="471"/>
      <c r="O263" s="385"/>
      <c r="P263" s="386" t="s">
        <v>1320</v>
      </c>
      <c r="Q263" s="769"/>
      <c r="R263" s="1013"/>
      <c r="S263" s="1014"/>
      <c r="T263" s="1001"/>
      <c r="U263" s="1001"/>
      <c r="V263" s="1001"/>
      <c r="W263" s="1001"/>
      <c r="X263" s="1001"/>
      <c r="Y263" s="1001"/>
      <c r="Z263" s="1001"/>
      <c r="AA263" s="1001"/>
      <c r="AB263" s="1001"/>
      <c r="AC263" s="1001"/>
      <c r="AD263" s="1001"/>
      <c r="AE263" s="1001"/>
      <c r="AF263" s="1001"/>
      <c r="AG263" s="1001"/>
      <c r="AH263" s="1001"/>
      <c r="AI263" s="1001"/>
      <c r="AT263" s="251" t="e">
        <f>VLOOKUP(#REF!,'اعضاء هيئة التدريس'!#REF!,2,)</f>
        <v>#REF!</v>
      </c>
    </row>
    <row r="264" spans="1:46" s="272" customFormat="1" ht="15.75" hidden="1">
      <c r="A264" s="724">
        <v>31</v>
      </c>
      <c r="B264" s="288" t="s">
        <v>496</v>
      </c>
      <c r="C264" s="726" t="str">
        <f>VLOOKUP(B264,مقررات!$A$1:$F$411,2,FALSE)</f>
        <v>فيزياء ذرية (2)</v>
      </c>
      <c r="D264" s="211">
        <f>VLOOKUP(B264,مقررات!$A$1:$F$452,3,FALSE)</f>
        <v>2</v>
      </c>
      <c r="E264" s="211">
        <f>VLOOKUP(B264,مقررات!$A$1:$F$476,4,FALSE)</f>
        <v>2</v>
      </c>
      <c r="F264" s="211">
        <f t="shared" si="10"/>
        <v>3</v>
      </c>
      <c r="G264" s="60" t="str">
        <f>VLOOKUP(B264,مقررات!$A$1:$F$409,6,FALSE)</f>
        <v>P133</v>
      </c>
      <c r="H264" s="32" t="s">
        <v>1680</v>
      </c>
      <c r="I264" s="262" t="str">
        <f>VLOOKUP(H264,'اعضاء هيئة التدريس'!$B$1:$D$300,2,FALSE)</f>
        <v>د/ حسام  عوض</v>
      </c>
      <c r="J264" s="776"/>
      <c r="K264" s="695"/>
      <c r="L264" s="250"/>
      <c r="M264" s="250"/>
      <c r="N264" s="250"/>
      <c r="O264" s="250" t="s">
        <v>1069</v>
      </c>
      <c r="P264" s="386" t="s">
        <v>1320</v>
      </c>
      <c r="Q264" s="807"/>
      <c r="R264" s="1003"/>
      <c r="S264" s="1003"/>
      <c r="T264" s="1001"/>
      <c r="U264" s="1001"/>
      <c r="V264" s="1001"/>
      <c r="W264" s="1001"/>
      <c r="X264" s="1001"/>
      <c r="Y264" s="1001"/>
      <c r="Z264" s="1001"/>
      <c r="AA264" s="1001"/>
      <c r="AB264" s="1001"/>
      <c r="AC264" s="1001"/>
      <c r="AD264" s="1001"/>
      <c r="AE264" s="1001"/>
      <c r="AF264" s="1001"/>
      <c r="AG264" s="1001"/>
      <c r="AH264" s="1001"/>
      <c r="AI264" s="1001"/>
      <c r="AT264" s="251" t="e">
        <f>VLOOKUP(#REF!,'اعضاء هيئة التدريس'!#REF!,2,)</f>
        <v>#REF!</v>
      </c>
    </row>
    <row r="265" spans="1:46" s="272" customFormat="1" ht="15.75" hidden="1" customHeight="1">
      <c r="A265" s="724">
        <v>32</v>
      </c>
      <c r="B265" s="288" t="s">
        <v>826</v>
      </c>
      <c r="C265" s="726" t="str">
        <f>VLOOKUP(B265,مقررات!$A$1:$F$411,2,FALSE)</f>
        <v>فيزيـاء نووية (1)</v>
      </c>
      <c r="D265" s="211">
        <f>VLOOKUP(B265,مقررات!$A$1:$F$452,3,FALSE)</f>
        <v>2</v>
      </c>
      <c r="E265" s="211">
        <f>VLOOKUP(B265,مقررات!$A$1:$F$476,4,FALSE)</f>
        <v>2</v>
      </c>
      <c r="F265" s="211">
        <f t="shared" si="10"/>
        <v>3</v>
      </c>
      <c r="G265" s="60" t="str">
        <f>VLOOKUP(B265,مقررات!$A$1:$F$409,6,FALSE)</f>
        <v>P 133</v>
      </c>
      <c r="H265" s="423" t="s">
        <v>1631</v>
      </c>
      <c r="I265" s="262" t="str">
        <f>VLOOKUP(H265,'اعضاء هيئة التدريس'!$B$1:$D$300,2,FALSE)</f>
        <v>أ.د/ عبد العظيم المرسى</v>
      </c>
      <c r="J265" s="73"/>
      <c r="K265" s="73"/>
      <c r="L265" s="73" t="s">
        <v>1066</v>
      </c>
      <c r="M265" s="73"/>
      <c r="N265" s="73"/>
      <c r="O265" s="73"/>
      <c r="P265" s="386" t="s">
        <v>1326</v>
      </c>
      <c r="Q265" s="692"/>
      <c r="R265" s="1003"/>
      <c r="S265" s="1003"/>
      <c r="T265" s="1001"/>
      <c r="U265" s="1001"/>
      <c r="V265" s="1001"/>
      <c r="W265" s="1001"/>
      <c r="X265" s="1001"/>
      <c r="Y265" s="1001"/>
      <c r="Z265" s="1001"/>
      <c r="AA265" s="1001"/>
      <c r="AB265" s="1001"/>
      <c r="AC265" s="1001"/>
      <c r="AD265" s="1001"/>
      <c r="AE265" s="1001"/>
      <c r="AF265" s="1001"/>
      <c r="AG265" s="1001"/>
      <c r="AH265" s="1001"/>
      <c r="AI265" s="1001"/>
      <c r="AT265" s="251" t="e">
        <f>VLOOKUP(#REF!,'اعضاء هيئة التدريس'!#REF!,2,)</f>
        <v>#REF!</v>
      </c>
    </row>
    <row r="266" spans="1:46" s="272" customFormat="1" ht="15.75" hidden="1" customHeight="1">
      <c r="A266" s="724">
        <v>33</v>
      </c>
      <c r="B266" s="288" t="s">
        <v>498</v>
      </c>
      <c r="C266" s="726" t="str">
        <f>VLOOKUP(B266,مقررات!$A$1:$F$411,2,FALSE)</f>
        <v>دوائر الكترونية</v>
      </c>
      <c r="D266" s="211">
        <f>VLOOKUP(B266,مقررات!$A$1:$F$452,3,FALSE)</f>
        <v>2</v>
      </c>
      <c r="E266" s="211">
        <f>VLOOKUP(B266,مقررات!$A$1:$F$476,4,FALSE)</f>
        <v>2</v>
      </c>
      <c r="F266" s="211">
        <f t="shared" si="10"/>
        <v>3</v>
      </c>
      <c r="G266" s="60" t="str">
        <f>VLOOKUP(B266,مقررات!$A$1:$F$409,6,FALSE)</f>
        <v>P1610</v>
      </c>
      <c r="H266" s="60" t="s">
        <v>1641</v>
      </c>
      <c r="I266" s="262" t="str">
        <f>VLOOKUP(H266,'اعضاء هيئة التدريس'!$B$1:$D$300,2,FALSE)</f>
        <v>د/ زكريا البدوى</v>
      </c>
      <c r="J266" s="250"/>
      <c r="K266" s="250" t="s">
        <v>1069</v>
      </c>
      <c r="L266" s="250"/>
      <c r="M266" s="250"/>
      <c r="N266" s="250"/>
      <c r="O266" s="250"/>
      <c r="P266" s="386" t="s">
        <v>1314</v>
      </c>
      <c r="Q266" s="428"/>
      <c r="R266" s="1001"/>
      <c r="S266" s="1001"/>
      <c r="T266" s="1001"/>
      <c r="U266" s="1001"/>
      <c r="V266" s="1001"/>
      <c r="W266" s="1001"/>
      <c r="X266" s="1001"/>
      <c r="Y266" s="1001"/>
      <c r="Z266" s="1001"/>
      <c r="AA266" s="1001"/>
      <c r="AB266" s="1001"/>
      <c r="AC266" s="1001"/>
      <c r="AD266" s="1001"/>
      <c r="AE266" s="1001"/>
      <c r="AF266" s="1001"/>
      <c r="AG266" s="1001"/>
      <c r="AH266" s="1001"/>
      <c r="AI266" s="1001"/>
      <c r="AT266" s="251" t="e">
        <f>VLOOKUP(#REF!,'اعضاء هيئة التدريس'!#REF!,2,)</f>
        <v>#REF!</v>
      </c>
    </row>
    <row r="267" spans="1:46" s="272" customFormat="1" ht="15" hidden="1" customHeight="1">
      <c r="A267" s="724">
        <v>34</v>
      </c>
      <c r="B267" s="288" t="s">
        <v>500</v>
      </c>
      <c r="C267" s="726" t="str">
        <f>VLOOKUP(B267,مقررات!$A$1:$F$411,2,FALSE)</f>
        <v>ميكانيكا الموائع</v>
      </c>
      <c r="D267" s="211">
        <f>VLOOKUP(B267,مقررات!$A$1:$F$452,3,FALSE)</f>
        <v>3</v>
      </c>
      <c r="E267" s="211" t="str">
        <f>VLOOKUP(B267,مقررات!$A$1:$F$476,4,FALSE)</f>
        <v>-</v>
      </c>
      <c r="F267" s="211">
        <v>3</v>
      </c>
      <c r="G267" s="60" t="str">
        <f>VLOOKUP(B267,مقررات!$A$1:$F$409,6,FALSE)</f>
        <v>P177</v>
      </c>
      <c r="H267" s="298" t="s">
        <v>1655</v>
      </c>
      <c r="I267" s="262" t="str">
        <f>VLOOKUP(H267,'اعضاء هيئة التدريس'!$B$1:$D$300,2,FALSE)</f>
        <v>د/ محمد عبد الحكيم</v>
      </c>
      <c r="J267" s="250"/>
      <c r="K267" s="267"/>
      <c r="L267" s="250"/>
      <c r="M267" s="267"/>
      <c r="N267" s="267"/>
      <c r="O267" s="267"/>
      <c r="P267" s="252"/>
      <c r="Q267" s="428"/>
      <c r="R267" s="1001"/>
      <c r="S267" s="1001"/>
      <c r="T267" s="1001"/>
      <c r="U267" s="1001"/>
      <c r="V267" s="1001"/>
      <c r="W267" s="1001"/>
      <c r="X267" s="1001"/>
      <c r="Y267" s="1001"/>
      <c r="Z267" s="1001"/>
      <c r="AA267" s="1001"/>
      <c r="AB267" s="1001"/>
      <c r="AC267" s="1001"/>
      <c r="AD267" s="1001"/>
      <c r="AE267" s="1001"/>
      <c r="AF267" s="1001"/>
      <c r="AG267" s="1001"/>
      <c r="AH267" s="1001"/>
      <c r="AI267" s="1001"/>
      <c r="AT267" s="251" t="e">
        <f>VLOOKUP(#REF!,'اعضاء هيئة التدريس'!#REF!,2,)</f>
        <v>#REF!</v>
      </c>
    </row>
    <row r="268" spans="1:46" s="272" customFormat="1" ht="15.75" hidden="1">
      <c r="A268" s="724">
        <v>35</v>
      </c>
      <c r="B268" s="288" t="s">
        <v>1192</v>
      </c>
      <c r="C268" s="726" t="str">
        <f>VLOOKUP(B268,مقررات!$A$1:$F$411,2,FALSE)</f>
        <v>ميكانيكا الكم (1)</v>
      </c>
      <c r="D268" s="211">
        <f>VLOOKUP(B268,مقررات!$A$1:$F$452,3,FALSE)</f>
        <v>3</v>
      </c>
      <c r="E268" s="211">
        <f>VLOOKUP(B268,مقررات!$A$1:$F$476,4,FALSE)</f>
        <v>0</v>
      </c>
      <c r="F268" s="211">
        <f>D268+0.5*E268</f>
        <v>3</v>
      </c>
      <c r="G268" s="60" t="str">
        <f>VLOOKUP(B268,مقررات!$A$1:$F$409,6,FALSE)</f>
        <v>P 177</v>
      </c>
      <c r="H268" s="60" t="s">
        <v>1617</v>
      </c>
      <c r="I268" s="262" t="str">
        <f>VLOOKUP(H268,'اعضاء هيئة التدريس'!$B$1:$D$300,2,FALSE)</f>
        <v>أ.د/ سناء محمد انيس ميز</v>
      </c>
      <c r="J268" s="250"/>
      <c r="K268" s="250"/>
      <c r="L268" s="250" t="s">
        <v>1067</v>
      </c>
      <c r="M268" s="250"/>
      <c r="N268" s="263" t="s">
        <v>1233</v>
      </c>
      <c r="O268" s="250"/>
      <c r="P268" s="386" t="s">
        <v>1314</v>
      </c>
      <c r="Q268" s="428"/>
      <c r="R268" s="1001"/>
      <c r="S268" s="1001"/>
      <c r="T268" s="1004"/>
      <c r="U268" s="1001"/>
      <c r="V268" s="1001"/>
      <c r="W268" s="1001"/>
      <c r="X268" s="1001"/>
      <c r="Y268" s="1001"/>
      <c r="Z268" s="1001"/>
      <c r="AA268" s="1001"/>
      <c r="AB268" s="1001"/>
      <c r="AC268" s="1001"/>
      <c r="AD268" s="1001"/>
      <c r="AE268" s="1001"/>
      <c r="AF268" s="1001"/>
      <c r="AG268" s="1001"/>
      <c r="AH268" s="1001"/>
      <c r="AI268" s="1001"/>
      <c r="AT268" s="251" t="e">
        <f>VLOOKUP(#REF!,'اعضاء هيئة التدريس'!#REF!,2,)</f>
        <v>#REF!</v>
      </c>
    </row>
    <row r="269" spans="1:46" s="272" customFormat="1" ht="15.75" hidden="1" customHeight="1">
      <c r="A269" s="724">
        <v>36</v>
      </c>
      <c r="B269" s="288" t="s">
        <v>1193</v>
      </c>
      <c r="C269" s="726" t="str">
        <f>VLOOKUP(B269,مقررات!$A$1:$F$411,2,FALSE)</f>
        <v>فيزياء تطبيقية (2)</v>
      </c>
      <c r="D269" s="211">
        <f>VLOOKUP(B269,مقررات!$A$1:$F$452,3,FALSE)</f>
        <v>0</v>
      </c>
      <c r="E269" s="211">
        <f>VLOOKUP(B269,مقررات!$A$1:$F$476,4,FALSE)</f>
        <v>8</v>
      </c>
      <c r="F269" s="211">
        <f>D269+0.5*E269</f>
        <v>4</v>
      </c>
      <c r="G269" s="60" t="str">
        <f>VLOOKUP(B269,مقررات!$A$1:$F$409,6,FALSE)</f>
        <v>P 189</v>
      </c>
      <c r="H269" s="287" t="s">
        <v>1625</v>
      </c>
      <c r="I269" s="262" t="str">
        <f>VLOOKUP(H269,'اعضاء هيئة التدريس'!$B$1:$D$300,2,FALSE)</f>
        <v>أ.د/ أحمد الحملاوى</v>
      </c>
      <c r="J269" s="265"/>
      <c r="K269" s="265"/>
      <c r="L269" s="237"/>
      <c r="M269" s="265"/>
      <c r="N269" s="237"/>
      <c r="O269" s="265"/>
      <c r="P269" s="386"/>
      <c r="Q269" s="428"/>
      <c r="R269" s="1001"/>
      <c r="S269" s="1001"/>
      <c r="T269" s="1001"/>
      <c r="U269" s="1001"/>
      <c r="V269" s="1001"/>
      <c r="W269" s="1001"/>
      <c r="X269" s="1001"/>
      <c r="Y269" s="1001"/>
      <c r="Z269" s="1001"/>
      <c r="AA269" s="1001"/>
      <c r="AB269" s="1001"/>
      <c r="AC269" s="1001"/>
      <c r="AD269" s="1001"/>
      <c r="AE269" s="1001"/>
      <c r="AF269" s="1001"/>
      <c r="AG269" s="1001"/>
      <c r="AH269" s="1001"/>
      <c r="AI269" s="1001"/>
      <c r="AT269" s="251" t="e">
        <f>VLOOKUP(#REF!,'اعضاء هيئة التدريس'!#REF!,2,)</f>
        <v>#REF!</v>
      </c>
    </row>
    <row r="270" spans="1:46" s="272" customFormat="1" ht="15.75" hidden="1" customHeight="1">
      <c r="A270" s="724">
        <v>37</v>
      </c>
      <c r="B270" s="288" t="s">
        <v>829</v>
      </c>
      <c r="C270" s="726" t="str">
        <f>VLOOKUP(B270,مقررات!$A$1:$F$411,2,FALSE)</f>
        <v>فيزياء جوامد (2)</v>
      </c>
      <c r="D270" s="211">
        <f>VLOOKUP(B270,مقررات!$A$1:$F$452,3,FALSE)</f>
        <v>2</v>
      </c>
      <c r="E270" s="211">
        <f>VLOOKUP(B270,مقررات!$A$1:$F$476,4,FALSE)</f>
        <v>2</v>
      </c>
      <c r="F270" s="211">
        <f>D270+0.5*E270</f>
        <v>3</v>
      </c>
      <c r="G270" s="60" t="str">
        <f>VLOOKUP(B270,مقررات!$A$1:$F$409,6,FALSE)</f>
        <v>P 211</v>
      </c>
      <c r="H270" s="423" t="s">
        <v>1682</v>
      </c>
      <c r="I270" s="262" t="str">
        <f>VLOOKUP(H270,'اعضاء هيئة التدريس'!$B$1:$D$300,2,FALSE)</f>
        <v>أ.د/ رؤف الملواني</v>
      </c>
      <c r="J270" s="73"/>
      <c r="K270" s="73"/>
      <c r="L270" s="250" t="s">
        <v>1069</v>
      </c>
      <c r="M270" s="250"/>
      <c r="N270" s="250"/>
      <c r="O270" s="250"/>
      <c r="P270" s="1052"/>
      <c r="Q270" s="692"/>
      <c r="R270" s="1003"/>
      <c r="S270" s="1003"/>
      <c r="T270" s="1001"/>
      <c r="U270" s="1001"/>
      <c r="V270" s="1001"/>
      <c r="W270" s="1001"/>
      <c r="X270" s="1001"/>
      <c r="Y270" s="1001"/>
      <c r="Z270" s="1001"/>
      <c r="AA270" s="1001"/>
      <c r="AB270" s="1001"/>
      <c r="AC270" s="1001"/>
      <c r="AD270" s="1001"/>
      <c r="AE270" s="1001"/>
      <c r="AF270" s="1001"/>
      <c r="AG270" s="1001"/>
      <c r="AH270" s="1001"/>
      <c r="AI270" s="1001"/>
      <c r="AT270" s="251" t="e">
        <f>VLOOKUP(#REF!,'اعضاء هيئة التدريس'!#REF!,2,)</f>
        <v>#REF!</v>
      </c>
    </row>
    <row r="271" spans="1:46" s="272" customFormat="1" ht="15.75" hidden="1" customHeight="1">
      <c r="A271" s="724">
        <v>38</v>
      </c>
      <c r="B271" s="288" t="s">
        <v>1194</v>
      </c>
      <c r="C271" s="726" t="str">
        <f>VLOOKUP(B271,مقررات!$A$1:$F$411,2,FALSE)</f>
        <v>فيزياء نووية(2)</v>
      </c>
      <c r="D271" s="211">
        <f>VLOOKUP(B271,مقررات!$A$1:$F$452,3,FALSE)</f>
        <v>2</v>
      </c>
      <c r="E271" s="211">
        <f>VLOOKUP(B271,مقررات!$A$1:$F$476,4,FALSE)</f>
        <v>2</v>
      </c>
      <c r="F271" s="211">
        <f>D271+0.5*E271</f>
        <v>3</v>
      </c>
      <c r="G271" s="60" t="str">
        <f>VLOOKUP(B271,مقررات!$A$1:$F$409,6,FALSE)</f>
        <v>P 254</v>
      </c>
      <c r="H271" s="340" t="s">
        <v>1630</v>
      </c>
      <c r="I271" s="262" t="str">
        <f>VLOOKUP(H271,'اعضاء هيئة التدريس'!$B$1:$D$300,2,FALSE)</f>
        <v>أ.د/ حسين السمان</v>
      </c>
      <c r="J271" s="254"/>
      <c r="K271" s="253" t="s">
        <v>1067</v>
      </c>
      <c r="L271" s="382"/>
      <c r="M271" s="254"/>
      <c r="N271" s="253" t="s">
        <v>1112</v>
      </c>
      <c r="O271" s="254"/>
      <c r="P271" s="382"/>
      <c r="Q271" s="624"/>
      <c r="R271" s="1000"/>
      <c r="S271" s="1000"/>
      <c r="T271" s="1004"/>
      <c r="U271" s="1001"/>
      <c r="V271" s="1001"/>
      <c r="W271" s="1001"/>
      <c r="X271" s="1001"/>
      <c r="Y271" s="1001"/>
      <c r="Z271" s="1001"/>
      <c r="AA271" s="1001"/>
      <c r="AB271" s="1001"/>
      <c r="AC271" s="1001"/>
      <c r="AD271" s="1001"/>
      <c r="AE271" s="1001"/>
      <c r="AF271" s="1001"/>
      <c r="AG271" s="1001"/>
      <c r="AH271" s="1001"/>
      <c r="AI271" s="1001"/>
      <c r="AT271" s="251" t="e">
        <f>VLOOKUP(#REF!,'اعضاء هيئة التدريس'!#REF!,2,)</f>
        <v>#REF!</v>
      </c>
    </row>
    <row r="272" spans="1:46" s="272" customFormat="1" ht="15.75" hidden="1" customHeight="1">
      <c r="A272" s="724">
        <v>39</v>
      </c>
      <c r="B272" s="288" t="s">
        <v>501</v>
      </c>
      <c r="C272" s="726" t="str">
        <f>VLOOKUP(B272,مقررات!$A$1:$F$411,2,FALSE)</f>
        <v>فيزياء طاقات عالية</v>
      </c>
      <c r="D272" s="211">
        <f>VLOOKUP(B272,مقررات!$A$1:$F$452,3,FALSE)</f>
        <v>3</v>
      </c>
      <c r="E272" s="211">
        <f>VLOOKUP(B272,مقررات!$A$1:$F$476,4,FALSE)</f>
        <v>0</v>
      </c>
      <c r="F272" s="211">
        <f>D272+0.5*E272</f>
        <v>3</v>
      </c>
      <c r="G272" s="60" t="str">
        <f>VLOOKUP(B272,مقررات!$A$1:$F$409,6,FALSE)</f>
        <v>P254</v>
      </c>
      <c r="H272" s="340" t="s">
        <v>1631</v>
      </c>
      <c r="I272" s="262" t="str">
        <f>VLOOKUP(H272,'اعضاء هيئة التدريس'!$B$1:$D$300,2,FALSE)</f>
        <v>أ.د/ عبد العظيم المرسى</v>
      </c>
      <c r="J272" s="254"/>
      <c r="K272" s="254"/>
      <c r="L272" s="382"/>
      <c r="M272" s="253" t="s">
        <v>1232</v>
      </c>
      <c r="N272" s="382"/>
      <c r="O272" s="254"/>
      <c r="P272" s="382"/>
      <c r="Q272" s="624"/>
      <c r="R272" s="1000"/>
      <c r="S272" s="1000"/>
      <c r="T272" s="1004"/>
      <c r="U272" s="1001"/>
      <c r="V272" s="1001"/>
      <c r="W272" s="1001"/>
      <c r="X272" s="1001"/>
      <c r="Y272" s="1001"/>
      <c r="Z272" s="1001"/>
      <c r="AA272" s="1001"/>
      <c r="AB272" s="1001"/>
      <c r="AC272" s="1001"/>
      <c r="AD272" s="1001"/>
      <c r="AE272" s="1001"/>
      <c r="AF272" s="1001"/>
      <c r="AG272" s="1001"/>
      <c r="AH272" s="1001"/>
      <c r="AI272" s="1001"/>
      <c r="AT272" s="251" t="e">
        <f>VLOOKUP(#REF!,'اعضاء هيئة التدريس'!#REF!,2,)</f>
        <v>#REF!</v>
      </c>
    </row>
    <row r="273" spans="1:46" s="272" customFormat="1" ht="15.75" hidden="1" customHeight="1">
      <c r="A273" s="724">
        <v>40</v>
      </c>
      <c r="B273" s="288" t="s">
        <v>502</v>
      </c>
      <c r="C273" s="726" t="str">
        <f>VLOOKUP(B273,مقررات!$A$1:$F$411,2,FALSE)</f>
        <v>فيزياء معجلات</v>
      </c>
      <c r="D273" s="211">
        <f>VLOOKUP(B273,مقررات!$A$1:$F$452,3,FALSE)</f>
        <v>2</v>
      </c>
      <c r="E273" s="211" t="str">
        <f>VLOOKUP(B273,مقررات!$A$1:$F$476,4,FALSE)</f>
        <v>-</v>
      </c>
      <c r="F273" s="211">
        <v>2</v>
      </c>
      <c r="G273" s="60" t="str">
        <f>VLOOKUP(B273,مقررات!$A$1:$F$409,6,FALSE)</f>
        <v>P254</v>
      </c>
      <c r="H273" s="423" t="s">
        <v>1630</v>
      </c>
      <c r="I273" s="262" t="str">
        <f>VLOOKUP(H273,'اعضاء هيئة التدريس'!$B$1:$D$300,2,FALSE)</f>
        <v>أ.د/ حسين السمان</v>
      </c>
      <c r="J273" s="73"/>
      <c r="K273" s="73" t="s">
        <v>1072</v>
      </c>
      <c r="L273" s="73"/>
      <c r="M273" s="73"/>
      <c r="N273" s="73"/>
      <c r="O273" s="73"/>
      <c r="P273" s="1046"/>
      <c r="Q273" s="692"/>
      <c r="R273" s="1003"/>
      <c r="S273" s="1003"/>
      <c r="T273" s="1001"/>
      <c r="U273" s="1001"/>
      <c r="V273" s="1001"/>
      <c r="W273" s="1001"/>
      <c r="X273" s="1001"/>
      <c r="Y273" s="1001"/>
      <c r="Z273" s="1001"/>
      <c r="AA273" s="1001"/>
      <c r="AB273" s="1001"/>
      <c r="AC273" s="1001"/>
      <c r="AD273" s="1001"/>
      <c r="AE273" s="1001"/>
      <c r="AF273" s="1001"/>
      <c r="AG273" s="1001"/>
      <c r="AH273" s="1001"/>
      <c r="AI273" s="1001"/>
      <c r="AT273" s="251" t="e">
        <f>VLOOKUP(#REF!,'اعضاء هيئة التدريس'!#REF!,2,)</f>
        <v>#REF!</v>
      </c>
    </row>
    <row r="274" spans="1:46" s="272" customFormat="1" ht="15.75" hidden="1" customHeight="1">
      <c r="A274" s="724">
        <v>41</v>
      </c>
      <c r="B274" s="288" t="s">
        <v>1195</v>
      </c>
      <c r="C274" s="726" t="str">
        <f>VLOOKUP(B274,مقررات!$A$1:$F$411,2,FALSE)</f>
        <v>ميكانيكا احصائية</v>
      </c>
      <c r="D274" s="211">
        <f>VLOOKUP(B274,مقررات!$A$1:$F$452,3,FALSE)</f>
        <v>3</v>
      </c>
      <c r="E274" s="211" t="str">
        <f>VLOOKUP(B274,مقررات!$A$1:$F$476,4,FALSE)</f>
        <v>-</v>
      </c>
      <c r="F274" s="211">
        <v>3</v>
      </c>
      <c r="G274" s="60" t="str">
        <f>VLOOKUP(B274,مقررات!$A$1:$F$409,6,FALSE)</f>
        <v>P 222</v>
      </c>
      <c r="H274" s="705" t="s">
        <v>1641</v>
      </c>
      <c r="I274" s="262" t="str">
        <f>VLOOKUP(H274,'اعضاء هيئة التدريس'!$B$1:$D$300,2,FALSE)</f>
        <v>د/ زكريا البدوى</v>
      </c>
      <c r="J274" s="73"/>
      <c r="K274" s="772"/>
      <c r="L274" s="73" t="s">
        <v>1069</v>
      </c>
      <c r="M274" s="772"/>
      <c r="N274" s="772"/>
      <c r="O274" s="772"/>
      <c r="P274" s="1046"/>
      <c r="Q274" s="692"/>
      <c r="R274" s="1003"/>
      <c r="S274" s="1003"/>
      <c r="T274" s="1001"/>
      <c r="U274" s="1001"/>
      <c r="V274" s="1001"/>
      <c r="W274" s="1001"/>
      <c r="X274" s="1001"/>
      <c r="Y274" s="1001"/>
      <c r="Z274" s="1001"/>
      <c r="AA274" s="1001"/>
      <c r="AB274" s="1001"/>
      <c r="AC274" s="1001"/>
      <c r="AD274" s="1001"/>
      <c r="AE274" s="1001"/>
      <c r="AF274" s="1001"/>
      <c r="AG274" s="1001"/>
      <c r="AH274" s="1001"/>
      <c r="AI274" s="1001"/>
      <c r="AT274" s="251" t="e">
        <f>VLOOKUP(#REF!,'اعضاء هيئة التدريس'!#REF!,2,)</f>
        <v>#REF!</v>
      </c>
    </row>
    <row r="275" spans="1:46" s="272" customFormat="1" ht="24" hidden="1" customHeight="1">
      <c r="A275" s="724">
        <v>42</v>
      </c>
      <c r="B275" s="288" t="s">
        <v>1197</v>
      </c>
      <c r="C275" s="726" t="str">
        <f>VLOOKUP(B275,مقررات!$A$1:$F$411,2,FALSE)</f>
        <v>فيزياءتطبيقية (3)</v>
      </c>
      <c r="D275" s="211">
        <f>VLOOKUP(B275,مقررات!$A$1:$F$452,3,FALSE)</f>
        <v>0</v>
      </c>
      <c r="E275" s="211">
        <f>VLOOKUP(B275,مقررات!$A$1:$F$476,4,FALSE)</f>
        <v>8</v>
      </c>
      <c r="F275" s="211">
        <f t="shared" ref="F275:F306" si="11">D275+0.5*E275</f>
        <v>4</v>
      </c>
      <c r="G275" s="60" t="str">
        <f>VLOOKUP(B275,مقررات!$A$1:$F$409,6,FALSE)</f>
        <v>P 286</v>
      </c>
      <c r="H275" s="21" t="s">
        <v>1646</v>
      </c>
      <c r="I275" s="262" t="str">
        <f>VLOOKUP(H275,'اعضاء هيئة التدريس'!$B$1:$D$300,2,FALSE)</f>
        <v>د/ لبنى شرف الدين</v>
      </c>
      <c r="J275" s="145"/>
      <c r="K275" s="145"/>
      <c r="L275" s="146"/>
      <c r="M275" s="145"/>
      <c r="N275" s="146"/>
      <c r="O275" s="145"/>
      <c r="P275" s="1052"/>
      <c r="Q275" s="692"/>
      <c r="R275" s="1003"/>
      <c r="S275" s="1003"/>
      <c r="T275" s="1001"/>
      <c r="U275" s="1001"/>
      <c r="V275" s="1001"/>
      <c r="W275" s="1001"/>
      <c r="X275" s="1001"/>
      <c r="Y275" s="1001"/>
      <c r="Z275" s="1001"/>
      <c r="AA275" s="1001"/>
      <c r="AB275" s="1001"/>
      <c r="AC275" s="1001"/>
      <c r="AD275" s="1001"/>
      <c r="AE275" s="1001"/>
      <c r="AF275" s="1001"/>
      <c r="AG275" s="1001"/>
      <c r="AH275" s="1001"/>
      <c r="AI275" s="1001"/>
      <c r="AT275" s="251" t="e">
        <f>VLOOKUP(#REF!,'اعضاء هيئة التدريس'!#REF!,2,)</f>
        <v>#REF!</v>
      </c>
    </row>
    <row r="276" spans="1:46" s="285" customFormat="1" ht="15.75" hidden="1">
      <c r="A276" s="724">
        <v>43</v>
      </c>
      <c r="B276" s="288" t="s">
        <v>1386</v>
      </c>
      <c r="C276" s="726" t="str">
        <f>VLOOKUP(B276,مقررات!$A$1:$F$411,2,FALSE)</f>
        <v>اشباة موصلات</v>
      </c>
      <c r="D276" s="211">
        <f>VLOOKUP(B276,مقررات!$A$1:$F$452,3,FALSE)</f>
        <v>2</v>
      </c>
      <c r="E276" s="211">
        <f>VLOOKUP(B276,مقررات!$A$1:$F$476,4,FALSE)</f>
        <v>2</v>
      </c>
      <c r="F276" s="211">
        <f t="shared" si="11"/>
        <v>3</v>
      </c>
      <c r="G276" s="60" t="str">
        <f>VLOOKUP(B276,مقررات!$A$1:$F$409,6,FALSE)</f>
        <v>P211</v>
      </c>
      <c r="H276" s="298" t="s">
        <v>1634</v>
      </c>
      <c r="I276" s="262" t="str">
        <f>VLOOKUP(H276,'اعضاء هيئة التدريس'!$B$1:$D$300,2,FALSE)</f>
        <v>أ.د/  محمد الزيدية</v>
      </c>
      <c r="J276" s="267"/>
      <c r="K276" s="267"/>
      <c r="L276" s="250" t="s">
        <v>1066</v>
      </c>
      <c r="M276" s="267"/>
      <c r="N276" s="267"/>
      <c r="O276" s="250"/>
      <c r="P276" s="252"/>
      <c r="Q276" s="428"/>
      <c r="R276" s="1001"/>
      <c r="S276" s="1001"/>
      <c r="T276" s="1004"/>
      <c r="U276" s="1004"/>
      <c r="V276" s="1004"/>
      <c r="W276" s="1004"/>
      <c r="X276" s="1004"/>
      <c r="Y276" s="1004"/>
      <c r="Z276" s="1004"/>
      <c r="AA276" s="1004"/>
      <c r="AB276" s="1004"/>
      <c r="AC276" s="1004"/>
      <c r="AD276" s="1004"/>
      <c r="AE276" s="1004"/>
      <c r="AF276" s="1004"/>
      <c r="AG276" s="1004"/>
      <c r="AH276" s="1004"/>
      <c r="AI276" s="1004"/>
      <c r="AT276" s="251" t="e">
        <f>VLOOKUP(#REF!,'اعضاء هيئة التدريس'!#REF!,2,)</f>
        <v>#REF!</v>
      </c>
    </row>
    <row r="277" spans="1:46" s="272" customFormat="1" ht="15.75" hidden="1" customHeight="1">
      <c r="A277" s="724">
        <v>44</v>
      </c>
      <c r="B277" s="288" t="s">
        <v>511</v>
      </c>
      <c r="C277" s="726" t="str">
        <f>VLOOKUP(B277,مقررات!$A$1:$F$411,2,FALSE)</f>
        <v>فيزياء البللورات</v>
      </c>
      <c r="D277" s="211">
        <f>VLOOKUP(B277,مقررات!$A$1:$F$452,3,FALSE)</f>
        <v>1</v>
      </c>
      <c r="E277" s="211">
        <f>VLOOKUP(B277,مقررات!$A$1:$F$476,4,FALSE)</f>
        <v>2</v>
      </c>
      <c r="F277" s="211">
        <f t="shared" si="11"/>
        <v>2</v>
      </c>
      <c r="G277" s="60" t="str">
        <f>VLOOKUP(B277,مقررات!$A$1:$F$409,6,FALSE)</f>
        <v>P311</v>
      </c>
      <c r="H277" s="423" t="s">
        <v>1627</v>
      </c>
      <c r="I277" s="262" t="str">
        <f>VLOOKUP(H277,'اعضاء هيئة التدريس'!$B$1:$D$300,2,FALSE)</f>
        <v>أ.د/ عبد المجيد خفاجى</v>
      </c>
      <c r="J277" s="772"/>
      <c r="K277" s="250" t="s">
        <v>1067</v>
      </c>
      <c r="L277" s="73"/>
      <c r="M277" s="772"/>
      <c r="N277" s="772"/>
      <c r="O277" s="73"/>
      <c r="P277" s="1052"/>
      <c r="Q277" s="692"/>
      <c r="R277" s="1003"/>
      <c r="S277" s="1003"/>
      <c r="T277" s="1001"/>
      <c r="U277" s="1001"/>
      <c r="V277" s="1001"/>
      <c r="W277" s="1001"/>
      <c r="X277" s="1001"/>
      <c r="Y277" s="1001"/>
      <c r="Z277" s="1001"/>
      <c r="AA277" s="1001"/>
      <c r="AB277" s="1001"/>
      <c r="AC277" s="1001"/>
      <c r="AD277" s="1001"/>
      <c r="AE277" s="1001"/>
      <c r="AF277" s="1001"/>
      <c r="AG277" s="1001"/>
      <c r="AH277" s="1001"/>
      <c r="AI277" s="1001"/>
      <c r="AT277" s="251" t="e">
        <f>VLOOKUP(#REF!,'اعضاء هيئة التدريس'!#REF!,2,)</f>
        <v>#REF!</v>
      </c>
    </row>
    <row r="278" spans="1:46" ht="15.75" hidden="1" customHeight="1">
      <c r="A278" s="724">
        <v>45</v>
      </c>
      <c r="B278" s="288" t="s">
        <v>1202</v>
      </c>
      <c r="C278" s="726" t="str">
        <f>VLOOKUP(B278,مقررات!$A$1:$F$411,2,FALSE)</f>
        <v>طيف جزيئى</v>
      </c>
      <c r="D278" s="211">
        <f>VLOOKUP(B278,مقررات!$A$1:$F$452,3,FALSE)</f>
        <v>2</v>
      </c>
      <c r="E278" s="211">
        <f>VLOOKUP(B278,مقررات!$A$1:$F$476,4,FALSE)</f>
        <v>0</v>
      </c>
      <c r="F278" s="211">
        <f t="shared" si="11"/>
        <v>2</v>
      </c>
      <c r="G278" s="60" t="str">
        <f>VLOOKUP(B278,مقررات!$A$1:$F$409,6,FALSE)</f>
        <v>-</v>
      </c>
      <c r="H278" s="60" t="s">
        <v>1632</v>
      </c>
      <c r="I278" s="262" t="str">
        <f>VLOOKUP(H278,'اعضاء هيئة التدريس'!$B$1:$D$300,2,FALSE)</f>
        <v>أ.د/ زينات الجوهرى</v>
      </c>
      <c r="J278" s="250"/>
      <c r="K278" s="250"/>
      <c r="L278" s="250" t="s">
        <v>1067</v>
      </c>
      <c r="M278" s="250"/>
      <c r="N278" s="250"/>
      <c r="O278" s="250"/>
      <c r="P278" s="386"/>
      <c r="Q278" s="428"/>
      <c r="R278" s="1001"/>
      <c r="S278" s="1001"/>
      <c r="AT278" s="251" t="e">
        <f>VLOOKUP(#REF!,'اعضاء هيئة التدريس'!#REF!,2,)</f>
        <v>#REF!</v>
      </c>
    </row>
    <row r="279" spans="1:46" s="272" customFormat="1" ht="15.75" hidden="1" customHeight="1">
      <c r="A279" s="724">
        <v>46</v>
      </c>
      <c r="B279" s="288" t="s">
        <v>504</v>
      </c>
      <c r="C279" s="726" t="str">
        <f>VLOOKUP(B279,مقررات!$A$1:$F$411,2,FALSE)</f>
        <v>فيزياء اشعاعية</v>
      </c>
      <c r="D279" s="211">
        <f>VLOOKUP(B279,مقررات!$A$1:$F$452,3,FALSE)</f>
        <v>2</v>
      </c>
      <c r="E279" s="211">
        <f>VLOOKUP(B279,مقررات!$A$1:$F$476,4,FALSE)</f>
        <v>2</v>
      </c>
      <c r="F279" s="211">
        <f t="shared" si="11"/>
        <v>3</v>
      </c>
      <c r="G279" s="60" t="str">
        <f>VLOOKUP(B279,مقررات!$A$1:$F$409,6,FALSE)</f>
        <v>-</v>
      </c>
      <c r="H279" s="60" t="s">
        <v>1657</v>
      </c>
      <c r="I279" s="262" t="str">
        <f>VLOOKUP(H279,'اعضاء هيئة التدريس'!$B$1:$D$300,2,FALSE)</f>
        <v>د/ انتصار المسدى</v>
      </c>
      <c r="J279" s="250"/>
      <c r="K279" s="250" t="s">
        <v>1065</v>
      </c>
      <c r="L279" s="382"/>
      <c r="M279" s="250"/>
      <c r="N279" s="250"/>
      <c r="O279" s="250"/>
      <c r="P279" s="386"/>
      <c r="Q279" s="428"/>
      <c r="R279" s="1001"/>
      <c r="S279" s="1001"/>
      <c r="T279" s="1004"/>
      <c r="U279" s="1001"/>
      <c r="V279" s="1001"/>
      <c r="W279" s="1001"/>
      <c r="X279" s="1001"/>
      <c r="Y279" s="1001"/>
      <c r="Z279" s="1001"/>
      <c r="AA279" s="1001"/>
      <c r="AB279" s="1001"/>
      <c r="AC279" s="1001"/>
      <c r="AD279" s="1001"/>
      <c r="AE279" s="1001"/>
      <c r="AF279" s="1001"/>
      <c r="AG279" s="1001"/>
      <c r="AH279" s="1001"/>
      <c r="AI279" s="1001"/>
      <c r="AT279" s="251" t="e">
        <f>VLOOKUP(#REF!,'اعضاء هيئة التدريس'!#REF!,2,)</f>
        <v>#REF!</v>
      </c>
    </row>
    <row r="280" spans="1:46" s="272" customFormat="1" ht="15.75" hidden="1">
      <c r="A280" s="724">
        <v>47</v>
      </c>
      <c r="B280" s="288" t="s">
        <v>503</v>
      </c>
      <c r="C280" s="726" t="str">
        <f>VLOOKUP(B280,مقررات!$A$1:$F$411,2,FALSE)</f>
        <v>فيزياء مفاعلات</v>
      </c>
      <c r="D280" s="211">
        <f>VLOOKUP(B280,مقررات!$A$1:$F$452,3,FALSE)</f>
        <v>2</v>
      </c>
      <c r="E280" s="211">
        <f>VLOOKUP(B280,مقررات!$A$1:$F$476,4,FALSE)</f>
        <v>0</v>
      </c>
      <c r="F280" s="211">
        <f t="shared" si="11"/>
        <v>2</v>
      </c>
      <c r="G280" s="60" t="str">
        <f>VLOOKUP(B280,مقررات!$A$1:$F$409,6,FALSE)</f>
        <v>P2711</v>
      </c>
      <c r="H280" s="705" t="s">
        <v>1652</v>
      </c>
      <c r="I280" s="262" t="str">
        <f>VLOOKUP(H280,'اعضاء هيئة التدريس'!$B$1:$D$300,2,FALSE)</f>
        <v>د/ حسام دنيا</v>
      </c>
      <c r="J280" s="772"/>
      <c r="K280" s="250" t="s">
        <v>1070</v>
      </c>
      <c r="L280" s="73"/>
      <c r="M280" s="73"/>
      <c r="N280" s="772"/>
      <c r="O280" s="772"/>
      <c r="P280" s="1046"/>
      <c r="Q280" s="692"/>
      <c r="R280" s="1004"/>
      <c r="S280" s="1004"/>
      <c r="T280" s="1001"/>
      <c r="U280" s="1001"/>
      <c r="V280" s="1001"/>
      <c r="W280" s="1001"/>
      <c r="X280" s="1001"/>
      <c r="Y280" s="1001"/>
      <c r="Z280" s="1001"/>
      <c r="AA280" s="1001"/>
      <c r="AB280" s="1001"/>
      <c r="AC280" s="1001"/>
      <c r="AD280" s="1001"/>
      <c r="AE280" s="1001"/>
      <c r="AF280" s="1001"/>
      <c r="AG280" s="1001"/>
      <c r="AH280" s="1001"/>
      <c r="AI280" s="1001"/>
      <c r="AT280" s="251" t="e">
        <f>VLOOKUP(#REF!,'اعضاء هيئة التدريس'!#REF!,2,)</f>
        <v>#REF!</v>
      </c>
    </row>
    <row r="281" spans="1:46" s="272" customFormat="1" ht="25.5" hidden="1" customHeight="1">
      <c r="A281" s="724">
        <v>48</v>
      </c>
      <c r="B281" s="288" t="s">
        <v>506</v>
      </c>
      <c r="C281" s="726" t="str">
        <f>VLOOKUP(B281,مقررات!$A$1:$F$411,2,FALSE)</f>
        <v>فيزياءالبلازما</v>
      </c>
      <c r="D281" s="211">
        <f>VLOOKUP(B281,مقررات!$A$1:$F$452,3,FALSE)</f>
        <v>2</v>
      </c>
      <c r="E281" s="211">
        <f>VLOOKUP(B281,مقررات!$A$1:$F$476,4,FALSE)</f>
        <v>0</v>
      </c>
      <c r="F281" s="211">
        <f t="shared" si="11"/>
        <v>2</v>
      </c>
      <c r="G281" s="60" t="str">
        <f>VLOOKUP(B281,مقررات!$A$1:$F$409,6,FALSE)</f>
        <v>P145</v>
      </c>
      <c r="H281" s="60" t="s">
        <v>1642</v>
      </c>
      <c r="I281" s="262" t="str">
        <f>VLOOKUP(H281,'اعضاء هيئة التدريس'!$B$1:$D$300,2,FALSE)</f>
        <v>أ.د/عبد العزيز حبيب</v>
      </c>
      <c r="J281" s="267"/>
      <c r="K281" s="267"/>
      <c r="L281" s="250"/>
      <c r="M281" s="250" t="s">
        <v>1073</v>
      </c>
      <c r="N281" s="267"/>
      <c r="O281" s="250"/>
      <c r="P281" s="386"/>
      <c r="Q281" s="428"/>
      <c r="R281" s="1001"/>
      <c r="S281" s="1004"/>
      <c r="T281" s="1001"/>
      <c r="U281" s="1001"/>
      <c r="V281" s="1001"/>
      <c r="W281" s="1001"/>
      <c r="X281" s="1001"/>
      <c r="Y281" s="1001"/>
      <c r="Z281" s="1001"/>
      <c r="AA281" s="1001"/>
      <c r="AB281" s="1001"/>
      <c r="AC281" s="1001"/>
      <c r="AD281" s="1001"/>
      <c r="AE281" s="1001"/>
      <c r="AF281" s="1001"/>
      <c r="AG281" s="1001"/>
      <c r="AH281" s="1001"/>
      <c r="AI281" s="1001"/>
      <c r="AT281" s="251" t="e">
        <f>VLOOKUP(#REF!,'اعضاء هيئة التدريس'!#REF!,2,)</f>
        <v>#REF!</v>
      </c>
    </row>
    <row r="282" spans="1:46" s="272" customFormat="1" ht="23.25" hidden="1" customHeight="1">
      <c r="A282" s="724">
        <v>49</v>
      </c>
      <c r="B282" s="288" t="s">
        <v>505</v>
      </c>
      <c r="C282" s="726" t="str">
        <f>VLOOKUP(B282,مقررات!$A$1:$F$411,2,FALSE)</f>
        <v>النظرية النسبية الخاصة</v>
      </c>
      <c r="D282" s="211">
        <f>VLOOKUP(B282,مقررات!$A$1:$F$452,3,FALSE)</f>
        <v>2</v>
      </c>
      <c r="E282" s="211">
        <f>VLOOKUP(B282,مقررات!$A$1:$F$476,4,FALSE)</f>
        <v>0</v>
      </c>
      <c r="F282" s="211">
        <f t="shared" si="11"/>
        <v>2</v>
      </c>
      <c r="G282" s="60" t="str">
        <f>VLOOKUP(B282,مقررات!$A$1:$F$409,6,FALSE)</f>
        <v>-</v>
      </c>
      <c r="H282" s="423" t="s">
        <v>1653</v>
      </c>
      <c r="I282" s="262" t="str">
        <f>VLOOKUP(H282,'اعضاء هيئة التدريس'!$B$1:$D$300,2,FALSE)</f>
        <v>د/ سامي الجمال</v>
      </c>
      <c r="J282" s="73"/>
      <c r="K282" s="73"/>
      <c r="L282" s="73"/>
      <c r="M282" s="73" t="s">
        <v>1069</v>
      </c>
      <c r="N282" s="73"/>
      <c r="O282" s="73"/>
      <c r="P282" s="1052"/>
      <c r="Q282" s="692"/>
      <c r="R282" s="1004"/>
      <c r="S282" s="1004"/>
      <c r="T282" s="1001"/>
      <c r="U282" s="1001"/>
      <c r="V282" s="1001"/>
      <c r="W282" s="1001"/>
      <c r="X282" s="1001"/>
      <c r="Y282" s="1001"/>
      <c r="Z282" s="1001"/>
      <c r="AA282" s="1001"/>
      <c r="AB282" s="1001"/>
      <c r="AC282" s="1001"/>
      <c r="AD282" s="1001"/>
      <c r="AE282" s="1001"/>
      <c r="AF282" s="1001"/>
      <c r="AG282" s="1001"/>
      <c r="AH282" s="1001"/>
      <c r="AI282" s="1001"/>
      <c r="AT282" s="251" t="e">
        <f>VLOOKUP(#REF!,'اعضاء هيئة التدريس'!#REF!,2,)</f>
        <v>#REF!</v>
      </c>
    </row>
    <row r="283" spans="1:46" s="272" customFormat="1" ht="15.75" hidden="1">
      <c r="A283" s="724">
        <v>50</v>
      </c>
      <c r="B283" s="288" t="s">
        <v>1203</v>
      </c>
      <c r="C283" s="726" t="str">
        <f>VLOOKUP(B283,مقررات!$A$1:$F$411,2,FALSE)</f>
        <v>فيزياء تطبيقية (4)</v>
      </c>
      <c r="D283" s="211">
        <f>VLOOKUP(B283,مقررات!$A$1:$F$452,3,FALSE)</f>
        <v>0</v>
      </c>
      <c r="E283" s="211">
        <f>VLOOKUP(B283,مقررات!$A$1:$F$476,4,FALSE)</f>
        <v>8</v>
      </c>
      <c r="F283" s="211">
        <f t="shared" si="11"/>
        <v>4</v>
      </c>
      <c r="G283" s="60" t="str">
        <f>VLOOKUP(B283,مقررات!$A$1:$F$409,6,FALSE)</f>
        <v>P 385</v>
      </c>
      <c r="H283" s="52" t="s">
        <v>1631</v>
      </c>
      <c r="I283" s="262" t="str">
        <f>VLOOKUP(H283,'اعضاء هيئة التدريس'!$B$1:$D$300,2,FALSE)</f>
        <v>أ.د/ عبد العظيم المرسى</v>
      </c>
      <c r="J283" s="385"/>
      <c r="K283" s="385"/>
      <c r="L283" s="471"/>
      <c r="M283" s="471"/>
      <c r="N283" s="471"/>
      <c r="O283" s="385"/>
      <c r="P283" s="255"/>
      <c r="Q283" s="769"/>
      <c r="R283" s="1013"/>
      <c r="S283" s="1014"/>
      <c r="T283" s="1001"/>
      <c r="U283" s="1001"/>
      <c r="V283" s="1001"/>
      <c r="W283" s="1001"/>
      <c r="X283" s="1001"/>
      <c r="Y283" s="1001"/>
      <c r="Z283" s="1001"/>
      <c r="AA283" s="1001"/>
      <c r="AB283" s="1001"/>
      <c r="AC283" s="1001"/>
      <c r="AD283" s="1001"/>
      <c r="AE283" s="1001"/>
      <c r="AF283" s="1001"/>
      <c r="AG283" s="1001"/>
      <c r="AH283" s="1001"/>
      <c r="AI283" s="1001"/>
      <c r="AT283" s="251" t="e">
        <f>VLOOKUP(#REF!,'اعضاء هيئة التدريس'!#REF!,2,)</f>
        <v>#REF!</v>
      </c>
    </row>
    <row r="284" spans="1:46" s="272" customFormat="1" ht="39" hidden="1" customHeight="1">
      <c r="A284" s="724">
        <v>51</v>
      </c>
      <c r="B284" s="288" t="s">
        <v>508</v>
      </c>
      <c r="C284" s="726" t="str">
        <f>VLOOKUP(B284,مقررات!$A$1:$F$411,2,FALSE)</f>
        <v>فيزياء حيوية</v>
      </c>
      <c r="D284" s="211">
        <f>VLOOKUP(B284,مقررات!$A$1:$F$452,3,FALSE)</f>
        <v>2</v>
      </c>
      <c r="E284" s="211">
        <f>VLOOKUP(B284,مقررات!$A$1:$F$476,4,FALSE)</f>
        <v>0</v>
      </c>
      <c r="F284" s="211">
        <f t="shared" si="11"/>
        <v>2</v>
      </c>
      <c r="G284" s="60" t="str">
        <f>VLOOKUP(B284,مقررات!$A$1:$F$409,6,FALSE)</f>
        <v>-</v>
      </c>
      <c r="H284" s="705" t="s">
        <v>1651</v>
      </c>
      <c r="I284" s="262" t="str">
        <f>VLOOKUP(H284,'اعضاء هيئة التدريس'!$B$1:$D$300,2,FALSE)</f>
        <v>د/ سامح السيد</v>
      </c>
      <c r="J284" s="772"/>
      <c r="K284" s="250"/>
      <c r="L284" s="73" t="s">
        <v>1067</v>
      </c>
      <c r="M284" s="772"/>
      <c r="N284" s="772"/>
      <c r="O284" s="73"/>
      <c r="P284" s="386" t="s">
        <v>1320</v>
      </c>
      <c r="Q284" s="692"/>
      <c r="R284" s="1004"/>
      <c r="S284" s="1004"/>
      <c r="T284" s="1001"/>
      <c r="U284" s="1001"/>
      <c r="V284" s="1001"/>
      <c r="W284" s="1001"/>
      <c r="X284" s="1001"/>
      <c r="Y284" s="1001"/>
      <c r="Z284" s="1001"/>
      <c r="AA284" s="1001"/>
      <c r="AB284" s="1001"/>
      <c r="AC284" s="1001"/>
      <c r="AD284" s="1001"/>
      <c r="AE284" s="1001"/>
      <c r="AF284" s="1001"/>
      <c r="AG284" s="1001"/>
      <c r="AH284" s="1001"/>
      <c r="AI284" s="1001"/>
      <c r="AT284" s="251" t="e">
        <f>VLOOKUP(#REF!,'اعضاء هيئة التدريس'!#REF!,2,)</f>
        <v>#REF!</v>
      </c>
    </row>
    <row r="285" spans="1:46" s="272" customFormat="1" ht="54.75" hidden="1" customHeight="1">
      <c r="A285" s="724">
        <v>52</v>
      </c>
      <c r="B285" s="288" t="s">
        <v>510</v>
      </c>
      <c r="C285" s="726" t="str">
        <f>VLOOKUP(B285,مقررات!$A$1:$F$411,2,FALSE)</f>
        <v>الطاقات المتجددة</v>
      </c>
      <c r="D285" s="211">
        <f>VLOOKUP(B285,مقررات!$A$1:$F$452,3,FALSE)</f>
        <v>2</v>
      </c>
      <c r="E285" s="211">
        <f>VLOOKUP(B285,مقررات!$A$1:$F$476,4,FALSE)</f>
        <v>0</v>
      </c>
      <c r="F285" s="211">
        <f t="shared" si="11"/>
        <v>2</v>
      </c>
      <c r="G285" s="60" t="str">
        <f>VLOOKUP(B285,مقررات!$A$1:$F$409,6,FALSE)</f>
        <v>-</v>
      </c>
      <c r="H285" s="423" t="s">
        <v>1625</v>
      </c>
      <c r="I285" s="262" t="str">
        <f>VLOOKUP(H285,'اعضاء هيئة التدريس'!$B$1:$D$300,2,FALSE)</f>
        <v>أ.د/ أحمد الحملاوى</v>
      </c>
      <c r="J285" s="73"/>
      <c r="K285" s="250" t="s">
        <v>1067</v>
      </c>
      <c r="L285" s="73"/>
      <c r="M285" s="73"/>
      <c r="N285" s="73"/>
      <c r="O285" s="73"/>
      <c r="P285" s="1052"/>
      <c r="Q285" s="692"/>
      <c r="R285" s="1003"/>
      <c r="S285" s="1003"/>
      <c r="T285" s="1001"/>
      <c r="U285" s="1001"/>
      <c r="V285" s="1001"/>
      <c r="W285" s="1001"/>
      <c r="X285" s="1001"/>
      <c r="Y285" s="1001"/>
      <c r="Z285" s="1001"/>
      <c r="AA285" s="1001"/>
      <c r="AB285" s="1001"/>
      <c r="AC285" s="1001"/>
      <c r="AD285" s="1001"/>
      <c r="AE285" s="1001"/>
      <c r="AF285" s="1001"/>
      <c r="AG285" s="1001"/>
      <c r="AH285" s="1001"/>
      <c r="AI285" s="1001"/>
      <c r="AT285" s="251" t="e">
        <f>VLOOKUP(#REF!,'اعضاء هيئة التدريس'!#REF!,2,)</f>
        <v>#REF!</v>
      </c>
    </row>
    <row r="286" spans="1:46" s="272" customFormat="1" ht="53.25" hidden="1" customHeight="1">
      <c r="A286" s="328"/>
      <c r="B286" s="288" t="s">
        <v>986</v>
      </c>
      <c r="C286" s="726" t="str">
        <f>VLOOKUP(B286,مقررات!$A$1:$F$411,2,FALSE)</f>
        <v>حاسب آلي (1)</v>
      </c>
      <c r="D286" s="211">
        <f>VLOOKUP(B286,مقررات!$A$1:$F$452,3,FALSE)</f>
        <v>1</v>
      </c>
      <c r="E286" s="211">
        <f>VLOOKUP(B286,مقررات!$A$1:$F$476,4,FALSE)</f>
        <v>2</v>
      </c>
      <c r="F286" s="211">
        <f t="shared" si="11"/>
        <v>2</v>
      </c>
      <c r="G286" s="73" t="s">
        <v>1980</v>
      </c>
      <c r="H286" s="423" t="s">
        <v>1561</v>
      </c>
      <c r="I286" s="262" t="str">
        <f>VLOOKUP(H286,'اعضاء هيئة التدريس'!$B$1:$D$300,2,FALSE)</f>
        <v xml:space="preserve">د/ وليد أحمد دبور </v>
      </c>
      <c r="J286" s="406"/>
      <c r="K286" s="73"/>
      <c r="L286" s="73"/>
      <c r="M286" s="73"/>
      <c r="N286" s="73"/>
      <c r="O286" s="73" t="s">
        <v>1119</v>
      </c>
      <c r="P286" s="255" t="s">
        <v>1325</v>
      </c>
      <c r="Q286" s="692"/>
      <c r="R286" s="1003"/>
      <c r="S286" s="1003"/>
      <c r="T286" s="1001"/>
      <c r="U286" s="1001"/>
      <c r="V286" s="1001"/>
      <c r="W286" s="1001"/>
      <c r="X286" s="1001"/>
      <c r="Y286" s="1001"/>
      <c r="Z286" s="1001"/>
      <c r="AA286" s="1001"/>
      <c r="AB286" s="1001"/>
      <c r="AC286" s="1001"/>
      <c r="AD286" s="1001"/>
      <c r="AE286" s="1001"/>
      <c r="AF286" s="1001"/>
      <c r="AG286" s="1001"/>
      <c r="AH286" s="1001"/>
      <c r="AI286" s="1001"/>
      <c r="AT286" s="251" t="e">
        <f>VLOOKUP(#REF!,'اعضاء هيئة التدريس'!#REF!,2,)</f>
        <v>#REF!</v>
      </c>
    </row>
    <row r="287" spans="1:46" s="272" customFormat="1" ht="40.5" hidden="1" customHeight="1">
      <c r="A287" s="367"/>
      <c r="B287" s="288" t="s">
        <v>986</v>
      </c>
      <c r="C287" s="726" t="str">
        <f>VLOOKUP(B287,مقررات!$A$1:$F$411,2,FALSE)</f>
        <v>حاسب آلي (1)</v>
      </c>
      <c r="D287" s="211">
        <f>VLOOKUP(B287,مقررات!$A$1:$F$452,3,FALSE)</f>
        <v>1</v>
      </c>
      <c r="E287" s="211">
        <f>VLOOKUP(B287,مقررات!$A$1:$F$476,4,FALSE)</f>
        <v>2</v>
      </c>
      <c r="F287" s="211">
        <f t="shared" si="11"/>
        <v>2</v>
      </c>
      <c r="G287" s="73" t="s">
        <v>1980</v>
      </c>
      <c r="H287" s="60" t="s">
        <v>1569</v>
      </c>
      <c r="I287" s="262" t="str">
        <f>VLOOKUP(H287,'اعضاء هيئة التدريس'!$B$1:$D$300,2,FALSE)</f>
        <v>د/ عبدالله عبدالغفار محمد</v>
      </c>
      <c r="J287" s="212"/>
      <c r="K287" s="250"/>
      <c r="L287" s="250"/>
      <c r="M287" s="250"/>
      <c r="N287" s="250"/>
      <c r="O287" s="250" t="s">
        <v>1119</v>
      </c>
      <c r="P287" s="255" t="s">
        <v>1325</v>
      </c>
      <c r="Q287" s="428"/>
      <c r="R287" s="1001"/>
      <c r="S287" s="1001"/>
      <c r="T287" s="1001"/>
      <c r="U287" s="1001"/>
      <c r="V287" s="1001"/>
      <c r="W287" s="1001"/>
      <c r="X287" s="1001"/>
      <c r="Y287" s="1001"/>
      <c r="Z287" s="1001"/>
      <c r="AA287" s="1001"/>
      <c r="AB287" s="1001"/>
      <c r="AC287" s="1001"/>
      <c r="AD287" s="1001"/>
      <c r="AE287" s="1001"/>
      <c r="AF287" s="1001"/>
      <c r="AG287" s="1001"/>
      <c r="AH287" s="1001"/>
      <c r="AI287" s="1001"/>
      <c r="AT287" s="251" t="e">
        <f>VLOOKUP(#REF!,'اعضاء هيئة التدريس'!#REF!,2,)</f>
        <v>#REF!</v>
      </c>
    </row>
    <row r="288" spans="1:46" s="285" customFormat="1" ht="29.25" hidden="1" customHeight="1">
      <c r="A288" s="328"/>
      <c r="B288" s="288" t="s">
        <v>986</v>
      </c>
      <c r="C288" s="726" t="str">
        <f>VLOOKUP(B288,مقررات!$A$1:$F$411,2,FALSE)</f>
        <v>حاسب آلي (1)</v>
      </c>
      <c r="D288" s="211">
        <f>VLOOKUP(B288,مقررات!$A$1:$F$452,3,FALSE)</f>
        <v>1</v>
      </c>
      <c r="E288" s="211">
        <f>VLOOKUP(B288,مقررات!$A$1:$F$476,4,FALSE)</f>
        <v>2</v>
      </c>
      <c r="F288" s="211">
        <f t="shared" si="11"/>
        <v>2</v>
      </c>
      <c r="G288" s="764" t="s">
        <v>2012</v>
      </c>
      <c r="H288" s="423" t="s">
        <v>1560</v>
      </c>
      <c r="I288" s="262" t="str">
        <f>VLOOKUP(H288,'اعضاء هيئة التدريس'!$B$1:$D$300,2,FALSE)</f>
        <v xml:space="preserve">د/ هاني محمد إبراهيم </v>
      </c>
      <c r="J288" s="251"/>
      <c r="K288" s="73" t="s">
        <v>1993</v>
      </c>
      <c r="L288" s="73"/>
      <c r="M288" s="73"/>
      <c r="N288" s="73"/>
      <c r="O288" s="73"/>
      <c r="P288" s="255" t="s">
        <v>1319</v>
      </c>
      <c r="Q288" s="692"/>
      <c r="R288" s="1003"/>
      <c r="S288" s="1003"/>
      <c r="T288" s="1001"/>
      <c r="U288" s="1004"/>
      <c r="V288" s="1004"/>
      <c r="W288" s="1004"/>
      <c r="X288" s="1004"/>
      <c r="Y288" s="1004"/>
      <c r="Z288" s="1004"/>
      <c r="AA288" s="1004"/>
      <c r="AB288" s="1004"/>
      <c r="AC288" s="1004"/>
      <c r="AD288" s="1004"/>
      <c r="AE288" s="1004"/>
      <c r="AF288" s="1004"/>
      <c r="AG288" s="1004"/>
      <c r="AH288" s="1004"/>
      <c r="AI288" s="1004"/>
      <c r="AT288" s="251" t="e">
        <f>VLOOKUP(#REF!,'اعضاء هيئة التدريس'!#REF!,2,)</f>
        <v>#REF!</v>
      </c>
    </row>
    <row r="289" spans="1:46" s="29" customFormat="1" ht="22.5" hidden="1" customHeight="1">
      <c r="A289" s="328"/>
      <c r="B289" s="288" t="s">
        <v>986</v>
      </c>
      <c r="C289" s="726" t="str">
        <f>VLOOKUP(B289,مقررات!$A$1:$F$411,2,FALSE)</f>
        <v>حاسب آلي (1)</v>
      </c>
      <c r="D289" s="211">
        <f>VLOOKUP(B289,مقررات!$A$1:$F$452,3,FALSE)</f>
        <v>1</v>
      </c>
      <c r="E289" s="211">
        <f>VLOOKUP(B289,مقررات!$A$1:$F$476,4,FALSE)</f>
        <v>2</v>
      </c>
      <c r="F289" s="211">
        <f t="shared" si="11"/>
        <v>2</v>
      </c>
      <c r="G289" s="764" t="s">
        <v>2012</v>
      </c>
      <c r="H289" s="423" t="s">
        <v>1563</v>
      </c>
      <c r="I289" s="262" t="str">
        <f>VLOOKUP(H289,'اعضاء هيئة التدريس'!$B$1:$D$300,2,FALSE)</f>
        <v>د/ محمد مصطفى ناصف</v>
      </c>
      <c r="J289" s="251"/>
      <c r="K289" s="73" t="s">
        <v>1993</v>
      </c>
      <c r="L289" s="73"/>
      <c r="M289" s="73"/>
      <c r="N289" s="73"/>
      <c r="O289" s="73"/>
      <c r="P289" s="255" t="s">
        <v>1319</v>
      </c>
      <c r="Q289" s="692"/>
      <c r="R289" s="1003"/>
      <c r="S289" s="1003"/>
      <c r="T289" s="1006"/>
      <c r="U289" s="1006"/>
      <c r="V289" s="1006"/>
      <c r="W289" s="1006"/>
      <c r="X289" s="1006"/>
      <c r="Y289" s="1006"/>
      <c r="Z289" s="1006"/>
      <c r="AA289" s="1006"/>
      <c r="AB289" s="1006"/>
      <c r="AC289" s="1006"/>
      <c r="AD289" s="1006"/>
      <c r="AE289" s="1006"/>
      <c r="AF289" s="1006"/>
      <c r="AG289" s="1006"/>
      <c r="AH289" s="1006"/>
      <c r="AI289" s="1006"/>
      <c r="AT289" s="251" t="e">
        <f>VLOOKUP(#REF!,'اعضاء هيئة التدريس'!#REF!,2,)</f>
        <v>#REF!</v>
      </c>
    </row>
    <row r="290" spans="1:46" s="272" customFormat="1" ht="28.5" hidden="1" customHeight="1">
      <c r="A290" s="328"/>
      <c r="B290" s="288" t="s">
        <v>986</v>
      </c>
      <c r="C290" s="726" t="str">
        <f>VLOOKUP(B290,مقررات!$A$1:$F$411,2,FALSE)</f>
        <v>حاسب آلي (1)</v>
      </c>
      <c r="D290" s="211">
        <f>VLOOKUP(B290,مقررات!$A$1:$F$452,3,FALSE)</f>
        <v>1</v>
      </c>
      <c r="E290" s="211">
        <f>VLOOKUP(B290,مقررات!$A$1:$F$476,4,FALSE)</f>
        <v>2</v>
      </c>
      <c r="F290" s="211">
        <f t="shared" si="11"/>
        <v>2</v>
      </c>
      <c r="G290" s="73" t="s">
        <v>1994</v>
      </c>
      <c r="H290" s="423" t="s">
        <v>1520</v>
      </c>
      <c r="I290" s="262" t="str">
        <f>VLOOKUP(H290,'اعضاء هيئة التدريس'!$B$1:$D$300,2,FALSE)</f>
        <v>أ.د/ محمد امين عبدالواحد</v>
      </c>
      <c r="J290" s="143"/>
      <c r="K290" s="73"/>
      <c r="L290" s="73" t="s">
        <v>1993</v>
      </c>
      <c r="M290" s="73"/>
      <c r="N290" s="73"/>
      <c r="O290" s="73"/>
      <c r="P290" s="255" t="s">
        <v>1319</v>
      </c>
      <c r="Q290" s="692"/>
      <c r="R290" s="1003"/>
      <c r="S290" s="1003"/>
      <c r="T290" s="1001"/>
      <c r="U290" s="1001"/>
      <c r="V290" s="1001"/>
      <c r="W290" s="1001"/>
      <c r="X290" s="1001"/>
      <c r="Y290" s="1001"/>
      <c r="Z290" s="1001"/>
      <c r="AA290" s="1001"/>
      <c r="AB290" s="1001"/>
      <c r="AC290" s="1001"/>
      <c r="AD290" s="1001"/>
      <c r="AE290" s="1001"/>
      <c r="AF290" s="1001"/>
      <c r="AG290" s="1001"/>
      <c r="AH290" s="1001"/>
      <c r="AI290" s="1001"/>
      <c r="AT290" s="251" t="e">
        <f>VLOOKUP(#REF!,'اعضاء هيئة التدريس'!#REF!,2,)</f>
        <v>#REF!</v>
      </c>
    </row>
    <row r="291" spans="1:46" s="272" customFormat="1" ht="15" hidden="1" customHeight="1">
      <c r="A291" s="328"/>
      <c r="B291" s="288" t="s">
        <v>986</v>
      </c>
      <c r="C291" s="726" t="str">
        <f>VLOOKUP(B291,مقررات!$A$1:$F$411,2,FALSE)</f>
        <v>حاسب آلي (1)</v>
      </c>
      <c r="D291" s="211">
        <f>VLOOKUP(B291,مقررات!$A$1:$F$452,3,FALSE)</f>
        <v>1</v>
      </c>
      <c r="E291" s="211">
        <f>VLOOKUP(B291,مقررات!$A$1:$F$476,4,FALSE)</f>
        <v>2</v>
      </c>
      <c r="F291" s="211">
        <f t="shared" si="11"/>
        <v>2</v>
      </c>
      <c r="G291" s="73" t="s">
        <v>1994</v>
      </c>
      <c r="H291" s="423" t="s">
        <v>1560</v>
      </c>
      <c r="I291" s="262" t="str">
        <f>VLOOKUP(H291,'اعضاء هيئة التدريس'!$B$1:$D$300,2,FALSE)</f>
        <v xml:space="preserve">د/ هاني محمد إبراهيم </v>
      </c>
      <c r="J291" s="143"/>
      <c r="K291" s="73"/>
      <c r="L291" s="73" t="s">
        <v>1993</v>
      </c>
      <c r="M291" s="73"/>
      <c r="N291" s="73"/>
      <c r="O291" s="73"/>
      <c r="P291" s="255" t="s">
        <v>1319</v>
      </c>
      <c r="Q291" s="692"/>
      <c r="R291" s="1003"/>
      <c r="S291" s="1003"/>
      <c r="T291" s="1001"/>
      <c r="U291" s="1001"/>
      <c r="V291" s="1001"/>
      <c r="W291" s="1001"/>
      <c r="X291" s="1001"/>
      <c r="Y291" s="1001"/>
      <c r="Z291" s="1001"/>
      <c r="AA291" s="1001"/>
      <c r="AB291" s="1001"/>
      <c r="AC291" s="1001"/>
      <c r="AD291" s="1001"/>
      <c r="AE291" s="1001"/>
      <c r="AF291" s="1001"/>
      <c r="AG291" s="1001"/>
      <c r="AH291" s="1001"/>
      <c r="AI291" s="1001"/>
      <c r="AT291" s="251" t="e">
        <f>VLOOKUP(#REF!,'اعضاء هيئة التدريس'!#REF!,2,)</f>
        <v>#REF!</v>
      </c>
    </row>
    <row r="292" spans="1:46" s="285" customFormat="1" ht="15.75" hidden="1">
      <c r="A292" s="328"/>
      <c r="B292" s="288" t="s">
        <v>988</v>
      </c>
      <c r="C292" s="726" t="str">
        <f>VLOOKUP(B292,مقررات!$A$1:$F$411,2,FALSE)</f>
        <v>إحصاء</v>
      </c>
      <c r="D292" s="211">
        <f>VLOOKUP(B292,مقررات!$A$1:$F$452,3,FALSE)</f>
        <v>1</v>
      </c>
      <c r="E292" s="211">
        <f>VLOOKUP(B292,مقررات!$A$1:$F$476,4,FALSE)</f>
        <v>0</v>
      </c>
      <c r="F292" s="211">
        <f t="shared" si="11"/>
        <v>1</v>
      </c>
      <c r="G292" s="60" t="str">
        <f>VLOOKUP(B292,مقررات!$A$1:$F$409,6,FALSE)</f>
        <v>ـ</v>
      </c>
      <c r="H292" s="697" t="s">
        <v>1982</v>
      </c>
      <c r="I292" s="262" t="str">
        <f>VLOOKUP(H292,'اعضاء هيئة التدريس'!$B$1:$D$300,2,FALSE)</f>
        <v>د/ نيفين محمد كيلانى</v>
      </c>
      <c r="J292" s="73"/>
      <c r="K292" s="73"/>
      <c r="L292" s="73" t="s">
        <v>1112</v>
      </c>
      <c r="M292" s="73"/>
      <c r="N292" s="73"/>
      <c r="O292" s="73"/>
      <c r="P292" s="255" t="s">
        <v>89</v>
      </c>
      <c r="Q292" s="692"/>
      <c r="R292" s="1003"/>
      <c r="S292" s="1003"/>
      <c r="T292" s="1001"/>
      <c r="U292" s="1004"/>
      <c r="V292" s="1004"/>
      <c r="W292" s="1004"/>
      <c r="X292" s="1004"/>
      <c r="Y292" s="1004"/>
      <c r="Z292" s="1004"/>
      <c r="AA292" s="1004"/>
      <c r="AB292" s="1004"/>
      <c r="AC292" s="1004"/>
      <c r="AD292" s="1004"/>
      <c r="AE292" s="1004"/>
      <c r="AF292" s="1004"/>
      <c r="AG292" s="1004"/>
      <c r="AH292" s="1004"/>
      <c r="AI292" s="1004"/>
      <c r="AT292" s="251" t="e">
        <f>VLOOKUP(#REF!,'اعضاء هيئة التدريس'!#REF!,2,)</f>
        <v>#REF!</v>
      </c>
    </row>
    <row r="293" spans="1:46" s="122" customFormat="1" ht="15.75" hidden="1" customHeight="1">
      <c r="A293" s="367"/>
      <c r="B293" s="288" t="s">
        <v>988</v>
      </c>
      <c r="C293" s="726" t="str">
        <f>VLOOKUP(B293,مقررات!$A$1:$F$411,2,FALSE)</f>
        <v>إحصاء</v>
      </c>
      <c r="D293" s="211">
        <f>VLOOKUP(B293,مقررات!$A$1:$F$452,3,FALSE)</f>
        <v>1</v>
      </c>
      <c r="E293" s="211">
        <f>VLOOKUP(B293,مقررات!$A$1:$F$476,4,FALSE)</f>
        <v>0</v>
      </c>
      <c r="F293" s="211">
        <f t="shared" si="11"/>
        <v>1</v>
      </c>
      <c r="G293" s="60" t="str">
        <f>VLOOKUP(B293,مقررات!$A$1:$F$409,6,FALSE)</f>
        <v>ـ</v>
      </c>
      <c r="H293" s="347" t="s">
        <v>1981</v>
      </c>
      <c r="I293" s="262" t="str">
        <f>VLOOKUP(H293,'اعضاء هيئة التدريس'!$B$1:$D$300,2,FALSE)</f>
        <v>د/ شعبان عبدالخالق الشهاوى</v>
      </c>
      <c r="J293" s="250"/>
      <c r="K293" s="250" t="s">
        <v>1112</v>
      </c>
      <c r="L293" s="250"/>
      <c r="M293" s="250"/>
      <c r="N293" s="250"/>
      <c r="O293" s="250"/>
      <c r="P293" s="386" t="s">
        <v>1322</v>
      </c>
      <c r="Q293" s="428"/>
      <c r="R293" s="1001"/>
      <c r="S293" s="1001"/>
      <c r="T293" s="1003"/>
      <c r="U293" s="1003"/>
      <c r="V293" s="1003"/>
      <c r="W293" s="1003"/>
      <c r="X293" s="1003"/>
      <c r="Y293" s="1003"/>
      <c r="Z293" s="1003"/>
      <c r="AA293" s="1003"/>
      <c r="AB293" s="1003"/>
      <c r="AC293" s="1003"/>
      <c r="AD293" s="1003"/>
      <c r="AE293" s="1003"/>
      <c r="AF293" s="1003"/>
      <c r="AG293" s="1003"/>
      <c r="AH293" s="1003"/>
      <c r="AI293" s="1003"/>
      <c r="AT293" s="251" t="e">
        <f>VLOOKUP(#REF!,'اعضاء هيئة التدريس'!#REF!,2,)</f>
        <v>#REF!</v>
      </c>
    </row>
    <row r="294" spans="1:46" s="29" customFormat="1" ht="15.75" hidden="1" customHeight="1">
      <c r="A294" s="328"/>
      <c r="B294" s="288" t="s">
        <v>988</v>
      </c>
      <c r="C294" s="726" t="str">
        <f>VLOOKUP(B294,مقررات!$A$1:$F$411,2,FALSE)</f>
        <v>إحصاء</v>
      </c>
      <c r="D294" s="211">
        <f>VLOOKUP(B294,مقررات!$A$1:$F$452,3,FALSE)</f>
        <v>1</v>
      </c>
      <c r="E294" s="211">
        <f>VLOOKUP(B294,مقررات!$A$1:$F$476,4,FALSE)</f>
        <v>0</v>
      </c>
      <c r="F294" s="211">
        <f t="shared" si="11"/>
        <v>1</v>
      </c>
      <c r="G294" s="60" t="str">
        <f>VLOOKUP(B294,مقررات!$A$1:$F$409,6,FALSE)</f>
        <v>ـ</v>
      </c>
      <c r="H294" s="697" t="s">
        <v>1539</v>
      </c>
      <c r="I294" s="262" t="str">
        <f>VLOOKUP(H294,'اعضاء هيئة التدريس'!$B$1:$D$300,2,FALSE)</f>
        <v>د / عبدالعزيز الشربيني</v>
      </c>
      <c r="J294" s="73"/>
      <c r="K294" s="73"/>
      <c r="L294" s="73"/>
      <c r="M294" s="73"/>
      <c r="N294" s="73" t="s">
        <v>1993</v>
      </c>
      <c r="O294" s="73"/>
      <c r="P294" s="255" t="s">
        <v>1319</v>
      </c>
      <c r="Q294" s="692"/>
      <c r="R294" s="1003"/>
      <c r="S294" s="1003"/>
      <c r="T294" s="1006"/>
      <c r="U294" s="1006"/>
      <c r="V294" s="1006"/>
      <c r="W294" s="1006"/>
      <c r="X294" s="1006"/>
      <c r="Y294" s="1006"/>
      <c r="Z294" s="1006"/>
      <c r="AA294" s="1006"/>
      <c r="AB294" s="1006"/>
      <c r="AC294" s="1006"/>
      <c r="AD294" s="1006"/>
      <c r="AE294" s="1006"/>
      <c r="AF294" s="1006"/>
      <c r="AG294" s="1006"/>
      <c r="AH294" s="1006"/>
      <c r="AI294" s="1006"/>
      <c r="AT294" s="251" t="e">
        <f>VLOOKUP(#REF!,'اعضاء هيئة التدريس'!#REF!,2,)</f>
        <v>#REF!</v>
      </c>
    </row>
    <row r="295" spans="1:46" s="272" customFormat="1" ht="15.75" hidden="1" customHeight="1">
      <c r="A295" s="328"/>
      <c r="B295" s="288" t="s">
        <v>699</v>
      </c>
      <c r="C295" s="726" t="str">
        <f>VLOOKUP(B295,مقررات!$A$1:$F$411,2,FALSE)</f>
        <v>بحث ومقال</v>
      </c>
      <c r="D295" s="211">
        <f>VLOOKUP(B295,مقررات!$A$1:$F$452,3,FALSE)</f>
        <v>2</v>
      </c>
      <c r="E295" s="211">
        <f>VLOOKUP(B295,مقررات!$A$1:$F$476,4,FALSE)</f>
        <v>0</v>
      </c>
      <c r="F295" s="211">
        <f t="shared" si="11"/>
        <v>2</v>
      </c>
      <c r="G295" s="60" t="str">
        <f>VLOOKUP(B295,مقررات!$A$1:$F$409,6,FALSE)</f>
        <v>-</v>
      </c>
      <c r="H295" s="60"/>
      <c r="I295" s="262" t="s">
        <v>892</v>
      </c>
      <c r="J295" s="73"/>
      <c r="K295" s="73"/>
      <c r="L295" s="73"/>
      <c r="M295" s="73"/>
      <c r="N295" s="73"/>
      <c r="O295" s="73"/>
      <c r="P295" s="1046"/>
      <c r="Q295" s="692"/>
      <c r="R295" s="1003"/>
      <c r="S295" s="1003"/>
      <c r="T295" s="1001"/>
      <c r="U295" s="1001"/>
      <c r="V295" s="1001"/>
      <c r="W295" s="1001"/>
      <c r="X295" s="1001"/>
      <c r="Y295" s="1001"/>
      <c r="Z295" s="1001"/>
      <c r="AA295" s="1001"/>
      <c r="AB295" s="1001"/>
      <c r="AC295" s="1001"/>
      <c r="AD295" s="1001"/>
      <c r="AE295" s="1001"/>
      <c r="AF295" s="1001"/>
      <c r="AG295" s="1001"/>
      <c r="AH295" s="1001"/>
      <c r="AI295" s="1001"/>
      <c r="AT295" s="251" t="e">
        <f>VLOOKUP(#REF!,'اعضاء هيئة التدريس'!#REF!,2,)</f>
        <v>#REF!</v>
      </c>
    </row>
    <row r="296" spans="1:46" s="285" customFormat="1" ht="15.75" hidden="1" customHeight="1">
      <c r="A296" s="367"/>
      <c r="B296" s="288" t="s">
        <v>669</v>
      </c>
      <c r="C296" s="726" t="str">
        <f>VLOOKUP(B296,مقررات!$A$1:$F$411,2,FALSE)</f>
        <v>فسيولوجيا(1)</v>
      </c>
      <c r="D296" s="211">
        <f>VLOOKUP(B296,مقررات!$A$1:$F$452,3,FALSE)</f>
        <v>2</v>
      </c>
      <c r="E296" s="211">
        <f>VLOOKUP(B296,مقررات!$A$1:$F$476,4,FALSE)</f>
        <v>2</v>
      </c>
      <c r="F296" s="211">
        <f t="shared" si="11"/>
        <v>3</v>
      </c>
      <c r="G296" s="60" t="str">
        <f>VLOOKUP(B296,مقررات!$A$1:$F$409,6,FALSE)</f>
        <v>-</v>
      </c>
      <c r="H296" s="60" t="s">
        <v>1870</v>
      </c>
      <c r="I296" s="262" t="str">
        <f>VLOOKUP(H296,'اعضاء هيئة التدريس'!$B$1:$D$300,2,FALSE)</f>
        <v>أ.د. فاتن عبدالغفار</v>
      </c>
      <c r="J296" s="73"/>
      <c r="K296" s="73" t="s">
        <v>1072</v>
      </c>
      <c r="L296" s="73"/>
      <c r="M296" s="73"/>
      <c r="N296" s="73"/>
      <c r="O296" s="73"/>
      <c r="P296" s="255" t="s">
        <v>89</v>
      </c>
      <c r="Q296" s="428"/>
      <c r="R296" s="1001"/>
      <c r="S296" s="1001"/>
      <c r="T296" s="1001"/>
      <c r="U296" s="1004"/>
      <c r="V296" s="1004"/>
      <c r="W296" s="1004"/>
      <c r="X296" s="1004"/>
      <c r="Y296" s="1004"/>
      <c r="Z296" s="1004"/>
      <c r="AA296" s="1004"/>
      <c r="AB296" s="1004"/>
      <c r="AC296" s="1004"/>
      <c r="AD296" s="1004"/>
      <c r="AE296" s="1004"/>
      <c r="AF296" s="1004"/>
      <c r="AG296" s="1004"/>
      <c r="AH296" s="1004"/>
      <c r="AI296" s="1004"/>
      <c r="AT296" s="251" t="e">
        <f>VLOOKUP(#REF!,'اعضاء هيئة التدريس'!#REF!,2,)</f>
        <v>#REF!</v>
      </c>
    </row>
    <row r="297" spans="1:46" s="272" customFormat="1" ht="15" hidden="1" customHeight="1">
      <c r="A297" s="328"/>
      <c r="B297" s="288" t="s">
        <v>671</v>
      </c>
      <c r="C297" s="726" t="str">
        <f>VLOOKUP(B297,مقررات!$A$1:$F$411,2,FALSE)</f>
        <v>اساسيات علم الخلية</v>
      </c>
      <c r="D297" s="211">
        <f>VLOOKUP(B297,مقررات!$A$1:$F$452,3,FALSE)</f>
        <v>2</v>
      </c>
      <c r="E297" s="211">
        <f>VLOOKUP(B297,مقررات!$A$1:$F$476,4,FALSE)</f>
        <v>0</v>
      </c>
      <c r="F297" s="211">
        <f t="shared" si="11"/>
        <v>2</v>
      </c>
      <c r="G297" s="60" t="str">
        <f>VLOOKUP(B297,مقررات!$A$1:$F$409,6,FALSE)</f>
        <v>-</v>
      </c>
      <c r="H297" s="60" t="s">
        <v>1923</v>
      </c>
      <c r="I297" s="262" t="str">
        <f>VLOOKUP(H297,'اعضاء هيئة التدريس'!$B$1:$D$300,2,FALSE)</f>
        <v>د. يسري علي عقدة</v>
      </c>
      <c r="J297" s="73"/>
      <c r="K297" s="73"/>
      <c r="L297" s="73"/>
      <c r="M297" s="73"/>
      <c r="N297" s="73"/>
      <c r="O297" s="73" t="s">
        <v>1068</v>
      </c>
      <c r="P297" s="255" t="s">
        <v>1325</v>
      </c>
      <c r="Q297" s="692"/>
      <c r="R297" s="1003"/>
      <c r="S297" s="1003"/>
      <c r="T297" s="1009"/>
      <c r="U297" s="1001"/>
      <c r="V297" s="1001"/>
      <c r="W297" s="1001"/>
      <c r="X297" s="1001"/>
      <c r="Y297" s="1001"/>
      <c r="Z297" s="1001"/>
      <c r="AA297" s="1001"/>
      <c r="AB297" s="1001"/>
      <c r="AC297" s="1001"/>
      <c r="AD297" s="1001"/>
      <c r="AE297" s="1001"/>
      <c r="AF297" s="1001"/>
      <c r="AG297" s="1001"/>
      <c r="AH297" s="1001"/>
      <c r="AI297" s="1001"/>
      <c r="AT297" s="251" t="e">
        <f>VLOOKUP(#REF!,'اعضاء هيئة التدريس'!#REF!,2,)</f>
        <v>#REF!</v>
      </c>
    </row>
    <row r="298" spans="1:46" s="272" customFormat="1" ht="15.75" hidden="1" customHeight="1">
      <c r="A298" s="367"/>
      <c r="B298" s="288" t="s">
        <v>937</v>
      </c>
      <c r="C298" s="726" t="str">
        <f>VLOOKUP(B298,مقررات!$A$1:$F$411,2,FALSE)</f>
        <v>علم الخلية والانسجة</v>
      </c>
      <c r="D298" s="211">
        <f>VLOOKUP(B298,مقررات!$A$1:$F$452,3,FALSE)</f>
        <v>2</v>
      </c>
      <c r="E298" s="211">
        <f>VLOOKUP(B298,مقررات!$A$1:$F$476,4,FALSE)</f>
        <v>2</v>
      </c>
      <c r="F298" s="211">
        <f t="shared" si="11"/>
        <v>3</v>
      </c>
      <c r="G298" s="60">
        <f>VLOOKUP(B298,مقررات!$A$1:$F$409,6,FALSE)</f>
        <v>0</v>
      </c>
      <c r="H298" s="60" t="s">
        <v>1868</v>
      </c>
      <c r="I298" s="262" t="str">
        <f>VLOOKUP(H298,'اعضاء هيئة التدريس'!$B$1:$D$300,2,FALSE)</f>
        <v>أ.د. صابر صقر</v>
      </c>
      <c r="J298" s="73"/>
      <c r="K298" s="73"/>
      <c r="L298" s="73" t="s">
        <v>1072</v>
      </c>
      <c r="M298" s="73"/>
      <c r="N298" s="73"/>
      <c r="O298" s="73"/>
      <c r="P298" s="255" t="s">
        <v>1325</v>
      </c>
      <c r="Q298" s="428"/>
      <c r="R298" s="1001"/>
      <c r="S298" s="1001"/>
      <c r="T298" s="1001"/>
      <c r="U298" s="1001"/>
      <c r="V298" s="1001"/>
      <c r="W298" s="1001"/>
      <c r="X298" s="1001"/>
      <c r="Y298" s="1001"/>
      <c r="Z298" s="1001"/>
      <c r="AA298" s="1001"/>
      <c r="AB298" s="1001"/>
      <c r="AC298" s="1001"/>
      <c r="AD298" s="1001"/>
      <c r="AE298" s="1001"/>
      <c r="AF298" s="1001"/>
      <c r="AG298" s="1001"/>
      <c r="AH298" s="1001"/>
      <c r="AI298" s="1001"/>
      <c r="AT298" s="251" t="e">
        <f>VLOOKUP(#REF!,'اعضاء هيئة التدريس'!#REF!,2,)</f>
        <v>#REF!</v>
      </c>
    </row>
    <row r="299" spans="1:46" s="285" customFormat="1" ht="15.75" hidden="1" customHeight="1">
      <c r="A299" s="328"/>
      <c r="B299" s="288" t="s">
        <v>673</v>
      </c>
      <c r="C299" s="726" t="str">
        <f>VLOOKUP(B299,مقررات!$A$1:$F$411,2,FALSE)</f>
        <v>لافقاريات (1)</v>
      </c>
      <c r="D299" s="211">
        <f>VLOOKUP(B299,مقررات!$A$1:$F$452,3,FALSE)</f>
        <v>2</v>
      </c>
      <c r="E299" s="211">
        <f>VLOOKUP(B299,مقررات!$A$1:$F$476,4,FALSE)</f>
        <v>2</v>
      </c>
      <c r="F299" s="211">
        <f t="shared" si="11"/>
        <v>3</v>
      </c>
      <c r="G299" s="60" t="str">
        <f>VLOOKUP(B299,مقررات!$A$1:$F$409,6,FALSE)</f>
        <v>-</v>
      </c>
      <c r="H299" s="60" t="s">
        <v>1886</v>
      </c>
      <c r="I299" s="262" t="str">
        <f>VLOOKUP(H299,'اعضاء هيئة التدريس'!$B$1:$D$300,2,FALSE)</f>
        <v>أ.د. جمالات عثمان</v>
      </c>
      <c r="J299" s="73"/>
      <c r="K299" s="73"/>
      <c r="L299" s="73"/>
      <c r="M299" s="73"/>
      <c r="N299" s="73" t="s">
        <v>1067</v>
      </c>
      <c r="O299" s="73"/>
      <c r="P299" s="255" t="s">
        <v>89</v>
      </c>
      <c r="Q299" s="692"/>
      <c r="R299" s="1003"/>
      <c r="S299" s="1003"/>
      <c r="T299" s="1001"/>
      <c r="U299" s="1004"/>
      <c r="V299" s="1004"/>
      <c r="W299" s="1004"/>
      <c r="X299" s="1004"/>
      <c r="Y299" s="1004"/>
      <c r="Z299" s="1004"/>
      <c r="AA299" s="1004"/>
      <c r="AB299" s="1004"/>
      <c r="AC299" s="1004"/>
      <c r="AD299" s="1004"/>
      <c r="AE299" s="1004"/>
      <c r="AF299" s="1004"/>
      <c r="AG299" s="1004"/>
      <c r="AH299" s="1004"/>
      <c r="AI299" s="1004"/>
      <c r="AT299" s="251" t="e">
        <f>VLOOKUP(#REF!,'اعضاء هيئة التدريس'!#REF!,2,)</f>
        <v>#REF!</v>
      </c>
    </row>
    <row r="300" spans="1:46" s="272" customFormat="1" ht="15.75" hidden="1">
      <c r="A300" s="367"/>
      <c r="B300" s="288" t="s">
        <v>935</v>
      </c>
      <c r="C300" s="726" t="str">
        <f>VLOOKUP(B300,مقررات!$A$1:$F$411,2,FALSE)</f>
        <v xml:space="preserve">تصنيف حيوان </v>
      </c>
      <c r="D300" s="211">
        <f>VLOOKUP(B300,مقررات!$A$1:$F$452,3,FALSE)</f>
        <v>2</v>
      </c>
      <c r="E300" s="211">
        <f>VLOOKUP(B300,مقررات!$A$1:$F$476,4,FALSE)</f>
        <v>2</v>
      </c>
      <c r="F300" s="211">
        <f t="shared" si="11"/>
        <v>3</v>
      </c>
      <c r="G300" s="60">
        <f>VLOOKUP(B300,مقررات!$A$1:$F$409,6,FALSE)</f>
        <v>0</v>
      </c>
      <c r="H300" s="60" t="s">
        <v>1881</v>
      </c>
      <c r="I300" s="262" t="str">
        <f>VLOOKUP(H300,'اعضاء هيئة التدريس'!$B$1:$D$300,2,FALSE)</f>
        <v>ا.د. محمد السيد خليل</v>
      </c>
      <c r="J300" s="73"/>
      <c r="K300" s="73" t="s">
        <v>1067</v>
      </c>
      <c r="L300" s="73"/>
      <c r="M300" s="73"/>
      <c r="N300" s="73"/>
      <c r="O300" s="73"/>
      <c r="P300" s="386" t="s">
        <v>1317</v>
      </c>
      <c r="Q300" s="428"/>
      <c r="R300" s="1001"/>
      <c r="S300" s="1001"/>
      <c r="T300" s="1001"/>
      <c r="U300" s="1001"/>
      <c r="V300" s="1001"/>
      <c r="W300" s="1001"/>
      <c r="X300" s="1001"/>
      <c r="Y300" s="1001"/>
      <c r="Z300" s="1001"/>
      <c r="AA300" s="1001"/>
      <c r="AB300" s="1001"/>
      <c r="AC300" s="1001"/>
      <c r="AD300" s="1001"/>
      <c r="AE300" s="1001"/>
      <c r="AF300" s="1001"/>
      <c r="AG300" s="1001"/>
      <c r="AH300" s="1001"/>
      <c r="AI300" s="1001"/>
      <c r="AT300" s="251" t="e">
        <f>VLOOKUP(#REF!,'اعضاء هيئة التدريس'!#REF!,2,)</f>
        <v>#REF!</v>
      </c>
    </row>
    <row r="301" spans="1:46" s="285" customFormat="1" ht="15.75" hidden="1">
      <c r="A301" s="367"/>
      <c r="B301" s="288" t="s">
        <v>935</v>
      </c>
      <c r="C301" s="726" t="str">
        <f>VLOOKUP(B301,مقررات!$A$1:$F$411,2,FALSE)</f>
        <v xml:space="preserve">تصنيف حيوان </v>
      </c>
      <c r="D301" s="211">
        <f>VLOOKUP(B301,مقررات!$A$1:$F$452,3,FALSE)</f>
        <v>2</v>
      </c>
      <c r="E301" s="211">
        <f>VLOOKUP(B301,مقررات!$A$1:$F$476,4,FALSE)</f>
        <v>2</v>
      </c>
      <c r="F301" s="211">
        <f t="shared" si="11"/>
        <v>3</v>
      </c>
      <c r="G301" s="60">
        <f>VLOOKUP(B301,مقررات!$A$1:$F$409,6,FALSE)</f>
        <v>0</v>
      </c>
      <c r="H301" s="60" t="s">
        <v>1897</v>
      </c>
      <c r="I301" s="262" t="str">
        <f>VLOOKUP(H301,'اعضاء هيئة التدريس'!$B$1:$D$300,2,FALSE)</f>
        <v>د. عادل عبدالمنصف نصار</v>
      </c>
      <c r="J301" s="73"/>
      <c r="K301" s="73" t="s">
        <v>1068</v>
      </c>
      <c r="L301" s="73"/>
      <c r="M301" s="73"/>
      <c r="N301" s="73"/>
      <c r="O301" s="73"/>
      <c r="P301" s="386" t="s">
        <v>1317</v>
      </c>
      <c r="Q301" s="428"/>
      <c r="R301" s="1001"/>
      <c r="S301" s="1001"/>
      <c r="T301" s="1001"/>
      <c r="U301" s="1004"/>
      <c r="V301" s="1004"/>
      <c r="W301" s="1004"/>
      <c r="X301" s="1004"/>
      <c r="Y301" s="1004"/>
      <c r="Z301" s="1004"/>
      <c r="AA301" s="1004"/>
      <c r="AB301" s="1004"/>
      <c r="AC301" s="1004"/>
      <c r="AD301" s="1004"/>
      <c r="AE301" s="1004"/>
      <c r="AF301" s="1004"/>
      <c r="AG301" s="1004"/>
      <c r="AH301" s="1004"/>
      <c r="AI301" s="1004"/>
      <c r="AT301" s="251" t="e">
        <f>VLOOKUP(#REF!,'اعضاء هيئة التدريس'!#REF!,2,)</f>
        <v>#REF!</v>
      </c>
    </row>
    <row r="302" spans="1:46" s="285" customFormat="1" ht="15.75" hidden="1">
      <c r="A302" s="367"/>
      <c r="B302" s="288" t="s">
        <v>675</v>
      </c>
      <c r="C302" s="726" t="str">
        <f>VLOOKUP(B302,مقررات!$A$1:$F$411,2,FALSE)</f>
        <v>حبليات (1)</v>
      </c>
      <c r="D302" s="211">
        <f>VLOOKUP(B302,مقررات!$A$1:$F$452,3,FALSE)</f>
        <v>1</v>
      </c>
      <c r="E302" s="211">
        <f>VLOOKUP(B302,مقررات!$A$1:$F$476,4,FALSE)</f>
        <v>2</v>
      </c>
      <c r="F302" s="211">
        <f t="shared" si="11"/>
        <v>2</v>
      </c>
      <c r="G302" s="60" t="str">
        <f>VLOOKUP(B302,مقررات!$A$1:$F$409,6,FALSE)</f>
        <v>-</v>
      </c>
      <c r="H302" s="60" t="s">
        <v>1890</v>
      </c>
      <c r="I302" s="262" t="str">
        <f>VLOOKUP(H302,'اعضاء هيئة التدريس'!$B$1:$D$300,2,FALSE)</f>
        <v>د. جمال متولي بدوي</v>
      </c>
      <c r="J302" s="73"/>
      <c r="K302" s="73"/>
      <c r="L302" s="73"/>
      <c r="M302" s="73"/>
      <c r="N302" s="73" t="s">
        <v>1147</v>
      </c>
      <c r="O302" s="73"/>
      <c r="P302" s="386" t="s">
        <v>1323</v>
      </c>
      <c r="Q302" s="428"/>
      <c r="R302" s="1001"/>
      <c r="S302" s="1001"/>
      <c r="T302" s="1001"/>
      <c r="U302" s="1004"/>
      <c r="V302" s="1004"/>
      <c r="W302" s="1004"/>
      <c r="X302" s="1004"/>
      <c r="Y302" s="1004"/>
      <c r="Z302" s="1004"/>
      <c r="AA302" s="1004"/>
      <c r="AB302" s="1004"/>
      <c r="AC302" s="1004"/>
      <c r="AD302" s="1004"/>
      <c r="AE302" s="1004"/>
      <c r="AF302" s="1004"/>
      <c r="AG302" s="1004"/>
      <c r="AH302" s="1004"/>
      <c r="AI302" s="1004"/>
      <c r="AT302" s="251" t="e">
        <f>VLOOKUP(#REF!,'اعضاء هيئة التدريس'!#REF!,2,)</f>
        <v>#REF!</v>
      </c>
    </row>
    <row r="303" spans="1:46" s="285" customFormat="1" ht="15" hidden="1" customHeight="1">
      <c r="A303" s="328"/>
      <c r="B303" s="288" t="s">
        <v>676</v>
      </c>
      <c r="C303" s="726" t="str">
        <f>VLOOKUP(B303,مقررات!$A$1:$F$411,2,FALSE)</f>
        <v>حشرات عامة</v>
      </c>
      <c r="D303" s="211">
        <f>VLOOKUP(B303,مقررات!$A$1:$F$452,3,FALSE)</f>
        <v>2</v>
      </c>
      <c r="E303" s="211">
        <f>VLOOKUP(B303,مقررات!$A$1:$F$476,4,FALSE)</f>
        <v>2</v>
      </c>
      <c r="F303" s="211">
        <f t="shared" si="11"/>
        <v>3</v>
      </c>
      <c r="G303" s="60" t="str">
        <f>VLOOKUP(B303,مقررات!$A$1:$F$409,6,FALSE)</f>
        <v>Z136</v>
      </c>
      <c r="H303" s="60" t="s">
        <v>1889</v>
      </c>
      <c r="I303" s="262" t="str">
        <f>VLOOKUP(H303,'اعضاء هيئة التدريس'!$B$1:$D$300,2,FALSE)</f>
        <v>د. ماجدة ابوالمحاسن</v>
      </c>
      <c r="J303" s="73"/>
      <c r="K303" s="73"/>
      <c r="L303" s="73"/>
      <c r="M303" s="73"/>
      <c r="N303" s="73" t="s">
        <v>1067</v>
      </c>
      <c r="O303" s="73"/>
      <c r="P303" s="386" t="s">
        <v>1323</v>
      </c>
      <c r="Q303" s="692"/>
      <c r="R303" s="1003"/>
      <c r="S303" s="1003"/>
      <c r="T303" s="1001"/>
      <c r="U303" s="1004"/>
      <c r="V303" s="1004"/>
      <c r="W303" s="1004"/>
      <c r="X303" s="1004"/>
      <c r="Y303" s="1004"/>
      <c r="Z303" s="1004"/>
      <c r="AA303" s="1004"/>
      <c r="AB303" s="1004"/>
      <c r="AC303" s="1004"/>
      <c r="AD303" s="1004"/>
      <c r="AE303" s="1004"/>
      <c r="AF303" s="1004"/>
      <c r="AG303" s="1004"/>
      <c r="AH303" s="1004"/>
      <c r="AI303" s="1004"/>
      <c r="AT303" s="251" t="e">
        <f>VLOOKUP(#REF!,'اعضاء هيئة التدريس'!#REF!,2,)</f>
        <v>#REF!</v>
      </c>
    </row>
    <row r="304" spans="1:46" s="272" customFormat="1" ht="15.75" hidden="1" customHeight="1">
      <c r="A304" s="367"/>
      <c r="B304" s="288" t="s">
        <v>680</v>
      </c>
      <c r="C304" s="726" t="str">
        <f>VLOOKUP(B304,مقررات!$A$1:$F$411,2,FALSE)</f>
        <v>اوليات</v>
      </c>
      <c r="D304" s="211">
        <f>VLOOKUP(B304,مقررات!$A$1:$F$452,3,FALSE)</f>
        <v>2</v>
      </c>
      <c r="E304" s="211">
        <f>VLOOKUP(B304,مقررات!$A$1:$F$476,4,FALSE)</f>
        <v>2</v>
      </c>
      <c r="F304" s="211">
        <f t="shared" si="11"/>
        <v>3</v>
      </c>
      <c r="G304" s="60" t="str">
        <f>VLOOKUP(B304,مقررات!$A$1:$F$409,6,FALSE)</f>
        <v>Z136</v>
      </c>
      <c r="H304" s="60" t="s">
        <v>1885</v>
      </c>
      <c r="I304" s="262" t="str">
        <f>VLOOKUP(H304,'اعضاء هيئة التدريس'!$B$1:$D$300,2,FALSE)</f>
        <v>أ.د. منصور جلال</v>
      </c>
      <c r="J304" s="73"/>
      <c r="K304" s="73" t="s">
        <v>1067</v>
      </c>
      <c r="L304" s="73"/>
      <c r="M304" s="73"/>
      <c r="N304" s="73"/>
      <c r="O304" s="73"/>
      <c r="P304" s="386"/>
      <c r="Q304" s="428"/>
      <c r="R304" s="1001"/>
      <c r="S304" s="1004"/>
      <c r="T304" s="1001"/>
      <c r="U304" s="1001"/>
      <c r="V304" s="1001"/>
      <c r="W304" s="1001"/>
      <c r="X304" s="1001"/>
      <c r="Y304" s="1001"/>
      <c r="Z304" s="1001"/>
      <c r="AA304" s="1001"/>
      <c r="AB304" s="1001"/>
      <c r="AC304" s="1001"/>
      <c r="AD304" s="1001"/>
      <c r="AE304" s="1001"/>
      <c r="AF304" s="1001"/>
      <c r="AG304" s="1001"/>
      <c r="AH304" s="1001"/>
      <c r="AI304" s="1001"/>
      <c r="AT304" s="251" t="e">
        <f>VLOOKUP(#REF!,'اعضاء هيئة التدريس'!#REF!,2,)</f>
        <v>#REF!</v>
      </c>
    </row>
    <row r="305" spans="1:46" s="272" customFormat="1" ht="15.75" hidden="1" customHeight="1">
      <c r="A305" s="367"/>
      <c r="B305" s="288" t="s">
        <v>681</v>
      </c>
      <c r="C305" s="726" t="str">
        <f>VLOOKUP(B305,مقررات!$A$1:$F$411,2,FALSE)</f>
        <v>حبليات (2)</v>
      </c>
      <c r="D305" s="211">
        <f>VLOOKUP(B305,مقررات!$A$1:$F$452,3,FALSE)</f>
        <v>2</v>
      </c>
      <c r="E305" s="211">
        <f>VLOOKUP(B305,مقررات!$A$1:$F$476,4,FALSE)</f>
        <v>2</v>
      </c>
      <c r="F305" s="211">
        <f t="shared" si="11"/>
        <v>3</v>
      </c>
      <c r="G305" s="60" t="str">
        <f>VLOOKUP(B305,مقررات!$A$1:$F$409,6,FALSE)</f>
        <v>Z112</v>
      </c>
      <c r="H305" s="60" t="s">
        <v>1892</v>
      </c>
      <c r="I305" s="262" t="str">
        <f>VLOOKUP(H305,'اعضاء هيئة التدريس'!$B$1:$D$300,2,FALSE)</f>
        <v>د. سمية شلبي</v>
      </c>
      <c r="J305" s="73"/>
      <c r="K305" s="73"/>
      <c r="L305" s="73"/>
      <c r="M305" s="73" t="s">
        <v>1067</v>
      </c>
      <c r="N305" s="73"/>
      <c r="O305" s="73"/>
      <c r="P305" s="252"/>
      <c r="Q305" s="428"/>
      <c r="R305" s="1001"/>
      <c r="S305" s="1001"/>
      <c r="T305" s="1001"/>
      <c r="U305" s="1001"/>
      <c r="V305" s="1001"/>
      <c r="W305" s="1001"/>
      <c r="X305" s="1001"/>
      <c r="Y305" s="1001"/>
      <c r="Z305" s="1001"/>
      <c r="AA305" s="1001"/>
      <c r="AB305" s="1001"/>
      <c r="AC305" s="1001"/>
      <c r="AD305" s="1001"/>
      <c r="AE305" s="1001"/>
      <c r="AF305" s="1001"/>
      <c r="AG305" s="1001"/>
      <c r="AH305" s="1001"/>
      <c r="AI305" s="1001"/>
      <c r="AT305" s="251" t="e">
        <f>VLOOKUP(#REF!,'اعضاء هيئة التدريس'!#REF!,2,)</f>
        <v>#REF!</v>
      </c>
    </row>
    <row r="306" spans="1:46" s="156" customFormat="1" ht="15" hidden="1" customHeight="1">
      <c r="A306" s="328"/>
      <c r="B306" s="288" t="s">
        <v>682</v>
      </c>
      <c r="C306" s="726" t="str">
        <f>VLOOKUP(B306,مقررات!$A$1:$F$411,2,FALSE)</f>
        <v>اجنة</v>
      </c>
      <c r="D306" s="211">
        <f>VLOOKUP(B306,مقررات!$A$1:$F$452,3,FALSE)</f>
        <v>2</v>
      </c>
      <c r="E306" s="211">
        <f>VLOOKUP(B306,مقررات!$A$1:$F$476,4,FALSE)</f>
        <v>2</v>
      </c>
      <c r="F306" s="211">
        <f t="shared" si="11"/>
        <v>3</v>
      </c>
      <c r="G306" s="60" t="str">
        <f>VLOOKUP(B306,مقررات!$A$1:$F$409,6,FALSE)</f>
        <v>Z2410</v>
      </c>
      <c r="H306" s="60" t="s">
        <v>1890</v>
      </c>
      <c r="I306" s="262" t="str">
        <f>VLOOKUP(H306,'اعضاء هيئة التدريس'!$B$1:$D$300,2,FALSE)</f>
        <v>د. جمال متولي بدوي</v>
      </c>
      <c r="J306" s="73"/>
      <c r="K306" s="73"/>
      <c r="L306" s="73"/>
      <c r="M306" s="73" t="s">
        <v>1067</v>
      </c>
      <c r="N306" s="73"/>
      <c r="O306" s="73"/>
      <c r="P306" s="1046"/>
      <c r="Q306" s="692"/>
      <c r="R306" s="1003"/>
      <c r="S306" s="1003"/>
      <c r="T306" s="1001"/>
      <c r="U306" s="1001"/>
      <c r="V306" s="1004"/>
      <c r="W306" s="1004"/>
      <c r="X306" s="1004"/>
      <c r="Y306" s="1004"/>
      <c r="Z306" s="1004"/>
      <c r="AA306" s="1004"/>
      <c r="AB306" s="1004"/>
      <c r="AC306" s="1004"/>
      <c r="AD306" s="1004"/>
      <c r="AE306" s="1004"/>
      <c r="AF306" s="1004"/>
      <c r="AG306" s="1004"/>
      <c r="AH306" s="1004"/>
      <c r="AI306" s="1004"/>
      <c r="AT306" s="251" t="e">
        <f>VLOOKUP(#REF!,'اعضاء هيئة التدريس'!#REF!,2,)</f>
        <v>#REF!</v>
      </c>
    </row>
    <row r="307" spans="1:46" s="221" customFormat="1" ht="15.75" hidden="1" customHeight="1">
      <c r="A307" s="328"/>
      <c r="B307" s="288" t="s">
        <v>726</v>
      </c>
      <c r="C307" s="726" t="str">
        <f>VLOOKUP(B307,مقررات!$A$1:$F$411,2,FALSE)</f>
        <v>حشرات طبية</v>
      </c>
      <c r="D307" s="211">
        <f>VLOOKUP(B307,مقررات!$A$1:$F$452,3,FALSE)</f>
        <v>1</v>
      </c>
      <c r="E307" s="211">
        <f>VLOOKUP(B307,مقررات!$A$1:$F$476,4,FALSE)</f>
        <v>2</v>
      </c>
      <c r="F307" s="211">
        <f t="shared" ref="F307:F331" si="12">D307+0.5*E307</f>
        <v>2</v>
      </c>
      <c r="G307" s="60" t="str">
        <f>VLOOKUP(B307,مقررات!$A$1:$F$409,6,FALSE)</f>
        <v>Z158</v>
      </c>
      <c r="H307" s="60" t="s">
        <v>1881</v>
      </c>
      <c r="I307" s="262" t="str">
        <f>VLOOKUP(H307,'اعضاء هيئة التدريس'!$B$1:$D$300,2,FALSE)</f>
        <v>ا.د. محمد السيد خليل</v>
      </c>
      <c r="J307" s="73"/>
      <c r="K307" s="73"/>
      <c r="L307" s="73" t="s">
        <v>1147</v>
      </c>
      <c r="M307" s="73"/>
      <c r="N307" s="73"/>
      <c r="O307" s="73"/>
      <c r="P307" s="386" t="s">
        <v>1317</v>
      </c>
      <c r="Q307" s="692"/>
      <c r="R307" s="1004"/>
      <c r="S307" s="1004"/>
      <c r="T307" s="1001"/>
      <c r="U307" s="1001"/>
      <c r="V307" s="1001"/>
      <c r="W307" s="1001"/>
      <c r="X307" s="1001"/>
      <c r="Y307" s="1001"/>
      <c r="Z307" s="1001"/>
      <c r="AA307" s="1001"/>
      <c r="AB307" s="1001"/>
      <c r="AC307" s="1001"/>
      <c r="AD307" s="1001"/>
      <c r="AE307" s="1001"/>
      <c r="AF307" s="1001"/>
      <c r="AG307" s="1001"/>
      <c r="AH307" s="1001"/>
      <c r="AI307" s="1001"/>
      <c r="AT307" s="251" t="e">
        <f>VLOOKUP(#REF!,'اعضاء هيئة التدريس'!#REF!,2,)</f>
        <v>#REF!</v>
      </c>
    </row>
    <row r="308" spans="1:46" s="272" customFormat="1" ht="15.75" hidden="1">
      <c r="A308" s="328"/>
      <c r="B308" s="288" t="s">
        <v>704</v>
      </c>
      <c r="C308" s="726" t="str">
        <f>VLOOKUP(B308,مقررات!$A$1:$F$411,2,FALSE)</f>
        <v>بيولوجيا حشرات</v>
      </c>
      <c r="D308" s="211">
        <f>VLOOKUP(B308,مقررات!$A$1:$F$452,3,FALSE)</f>
        <v>2</v>
      </c>
      <c r="E308" s="211">
        <f>VLOOKUP(B308,مقررات!$A$1:$F$476,4,FALSE)</f>
        <v>2</v>
      </c>
      <c r="F308" s="211">
        <f t="shared" si="12"/>
        <v>3</v>
      </c>
      <c r="G308" s="60" t="str">
        <f>VLOOKUP(B308,مقررات!$A$1:$F$409,6,FALSE)</f>
        <v>Z158</v>
      </c>
      <c r="H308" s="60" t="s">
        <v>1888</v>
      </c>
      <c r="I308" s="262" t="str">
        <f>VLOOKUP(H308,'اعضاء هيئة التدريس'!$B$1:$D$300,2,FALSE)</f>
        <v>د. هانم صقر</v>
      </c>
      <c r="J308" s="73"/>
      <c r="K308" s="73"/>
      <c r="L308" s="73" t="s">
        <v>1067</v>
      </c>
      <c r="M308" s="73"/>
      <c r="N308" s="73"/>
      <c r="O308" s="73"/>
      <c r="P308" s="1046"/>
      <c r="Q308" s="692"/>
      <c r="R308" s="1003"/>
      <c r="S308" s="1003"/>
      <c r="T308" s="1001"/>
      <c r="U308" s="1001"/>
      <c r="V308" s="1001"/>
      <c r="W308" s="1001"/>
      <c r="X308" s="1001"/>
      <c r="Y308" s="1001"/>
      <c r="Z308" s="1001"/>
      <c r="AA308" s="1001"/>
      <c r="AB308" s="1001"/>
      <c r="AC308" s="1001"/>
      <c r="AD308" s="1001"/>
      <c r="AE308" s="1001"/>
      <c r="AF308" s="1001"/>
      <c r="AG308" s="1001"/>
      <c r="AH308" s="1001"/>
      <c r="AI308" s="1001"/>
      <c r="AT308" s="251" t="e">
        <f>VLOOKUP(#REF!,'اعضاء هيئة التدريس'!#REF!,2,)</f>
        <v>#REF!</v>
      </c>
    </row>
    <row r="309" spans="1:46" s="272" customFormat="1" ht="15.75" hidden="1">
      <c r="A309" s="367"/>
      <c r="B309" s="288" t="s">
        <v>684</v>
      </c>
      <c r="C309" s="726" t="str">
        <f>VLOOKUP(B309,مقررات!$A$1:$F$411,2,FALSE)</f>
        <v>وراثة خلوية</v>
      </c>
      <c r="D309" s="211">
        <f>VLOOKUP(B309,مقررات!$A$1:$F$452,3,FALSE)</f>
        <v>2</v>
      </c>
      <c r="E309" s="211">
        <f>VLOOKUP(B309,مقررات!$A$1:$F$476,4,FALSE)</f>
        <v>2</v>
      </c>
      <c r="F309" s="211">
        <f t="shared" si="12"/>
        <v>3</v>
      </c>
      <c r="G309" s="60" t="str">
        <f>VLOOKUP(B309,مقررات!$A$1:$F$409,6,FALSE)</f>
        <v>Z124</v>
      </c>
      <c r="H309" s="60" t="s">
        <v>1925</v>
      </c>
      <c r="I309" s="262" t="str">
        <f>VLOOKUP(H309,'اعضاء هيئة التدريس'!$B$1:$D$300,2,FALSE)</f>
        <v>د. اسلام الجرواني</v>
      </c>
      <c r="J309" s="73"/>
      <c r="K309" s="73" t="s">
        <v>1070</v>
      </c>
      <c r="L309" s="73"/>
      <c r="M309" s="73"/>
      <c r="N309" s="73"/>
      <c r="O309" s="73"/>
      <c r="P309" s="386"/>
      <c r="Q309" s="428"/>
      <c r="R309" s="1001"/>
      <c r="S309" s="1001"/>
      <c r="T309" s="1001"/>
      <c r="U309" s="1001"/>
      <c r="V309" s="1001"/>
      <c r="W309" s="1001"/>
      <c r="X309" s="1001"/>
      <c r="Y309" s="1001"/>
      <c r="Z309" s="1001"/>
      <c r="AA309" s="1001"/>
      <c r="AB309" s="1001"/>
      <c r="AC309" s="1001"/>
      <c r="AD309" s="1001"/>
      <c r="AE309" s="1001"/>
      <c r="AF309" s="1001"/>
      <c r="AG309" s="1001"/>
      <c r="AH309" s="1001"/>
      <c r="AI309" s="1001"/>
      <c r="AT309" s="251" t="e">
        <f>VLOOKUP(#REF!,'اعضاء هيئة التدريس'!#REF!,2,)</f>
        <v>#REF!</v>
      </c>
    </row>
    <row r="310" spans="1:46" s="272" customFormat="1" ht="15.75" hidden="1">
      <c r="A310" s="367"/>
      <c r="B310" s="288" t="s">
        <v>684</v>
      </c>
      <c r="C310" s="726" t="str">
        <f>VLOOKUP(B310,مقررات!$A$1:$F$411,2,FALSE)</f>
        <v>وراثة خلوية</v>
      </c>
      <c r="D310" s="211">
        <f>VLOOKUP(B310,مقررات!$A$1:$F$452,3,FALSE)</f>
        <v>2</v>
      </c>
      <c r="E310" s="211">
        <f>VLOOKUP(B310,مقررات!$A$1:$F$476,4,FALSE)</f>
        <v>2</v>
      </c>
      <c r="F310" s="211">
        <f t="shared" si="12"/>
        <v>3</v>
      </c>
      <c r="G310" s="60" t="str">
        <f>VLOOKUP(B310,مقررات!$A$1:$F$409,6,FALSE)</f>
        <v>Z124</v>
      </c>
      <c r="H310" s="60" t="s">
        <v>1871</v>
      </c>
      <c r="I310" s="262" t="str">
        <f>VLOOKUP(H310,'اعضاء هيئة التدريس'!$B$1:$D$300,2,FALSE)</f>
        <v>أ.د.صبحي حسب النبي</v>
      </c>
      <c r="J310" s="73"/>
      <c r="K310" s="73" t="s">
        <v>1070</v>
      </c>
      <c r="L310" s="73"/>
      <c r="M310" s="73"/>
      <c r="N310" s="73"/>
      <c r="O310" s="73"/>
      <c r="P310" s="386"/>
      <c r="Q310" s="428"/>
      <c r="R310" s="1001"/>
      <c r="S310" s="1001"/>
      <c r="T310" s="1001"/>
      <c r="U310" s="1001"/>
      <c r="V310" s="1001"/>
      <c r="W310" s="1001"/>
      <c r="X310" s="1001"/>
      <c r="Y310" s="1001"/>
      <c r="Z310" s="1001"/>
      <c r="AA310" s="1001"/>
      <c r="AB310" s="1001"/>
      <c r="AC310" s="1001"/>
      <c r="AD310" s="1001"/>
      <c r="AE310" s="1001"/>
      <c r="AF310" s="1001"/>
      <c r="AG310" s="1001"/>
      <c r="AH310" s="1001"/>
      <c r="AI310" s="1001"/>
      <c r="AT310" s="251" t="e">
        <f>VLOOKUP(#REF!,'اعضاء هيئة التدريس'!#REF!,2,)</f>
        <v>#REF!</v>
      </c>
    </row>
    <row r="311" spans="1:46" s="272" customFormat="1" ht="15.75" hidden="1" customHeight="1">
      <c r="A311" s="328"/>
      <c r="B311" s="288" t="s">
        <v>685</v>
      </c>
      <c r="C311" s="726" t="str">
        <f>VLOOKUP(B311,مقررات!$A$1:$F$411,2,FALSE)</f>
        <v>بيئة وتوزيع جغرافى</v>
      </c>
      <c r="D311" s="211">
        <f>VLOOKUP(B311,مقررات!$A$1:$F$452,3,FALSE)</f>
        <v>2</v>
      </c>
      <c r="E311" s="211">
        <f>VLOOKUP(B311,مقررات!$A$1:$F$476,4,FALSE)</f>
        <v>2</v>
      </c>
      <c r="F311" s="211">
        <f t="shared" si="12"/>
        <v>3</v>
      </c>
      <c r="G311" s="60" t="str">
        <f>VLOOKUP(B311,مقررات!$A$1:$F$409,6,FALSE)</f>
        <v>-</v>
      </c>
      <c r="H311" s="60" t="s">
        <v>1869</v>
      </c>
      <c r="I311" s="262" t="str">
        <f>VLOOKUP(H311,'اعضاء هيئة التدريس'!$B$1:$D$300,2,FALSE)</f>
        <v>أ.د. علاء النعناعي</v>
      </c>
      <c r="J311" s="73"/>
      <c r="K311" s="73"/>
      <c r="L311" s="73"/>
      <c r="M311" s="73"/>
      <c r="N311" s="73" t="s">
        <v>1065</v>
      </c>
      <c r="O311" s="73"/>
      <c r="P311" s="1046"/>
      <c r="Q311" s="692"/>
      <c r="R311" s="1003"/>
      <c r="S311" s="1003"/>
      <c r="T311" s="1001"/>
      <c r="U311" s="1001"/>
      <c r="V311" s="1001"/>
      <c r="W311" s="1001"/>
      <c r="X311" s="1001"/>
      <c r="Y311" s="1001"/>
      <c r="Z311" s="1001"/>
      <c r="AA311" s="1001"/>
      <c r="AB311" s="1001"/>
      <c r="AC311" s="1001"/>
      <c r="AD311" s="1001"/>
      <c r="AE311" s="1001"/>
      <c r="AF311" s="1001"/>
      <c r="AG311" s="1001"/>
      <c r="AH311" s="1001"/>
      <c r="AI311" s="1001"/>
      <c r="AT311" s="251" t="e">
        <f>VLOOKUP(#REF!,'اعضاء هيئة التدريس'!#REF!,2,)</f>
        <v>#REF!</v>
      </c>
    </row>
    <row r="312" spans="1:46" s="285" customFormat="1" ht="15.75" hidden="1">
      <c r="A312" s="328"/>
      <c r="B312" s="288" t="s">
        <v>706</v>
      </c>
      <c r="C312" s="726" t="str">
        <f>VLOOKUP(B312,مقررات!$A$1:$F$411,2,FALSE)</f>
        <v>بيئة صحراوية</v>
      </c>
      <c r="D312" s="211">
        <f>VLOOKUP(B312,مقررات!$A$1:$F$452,3,FALSE)</f>
        <v>1</v>
      </c>
      <c r="E312" s="211">
        <f>VLOOKUP(B312,مقررات!$A$1:$F$476,4,FALSE)</f>
        <v>2</v>
      </c>
      <c r="F312" s="211">
        <f t="shared" si="12"/>
        <v>2</v>
      </c>
      <c r="G312" s="60" t="str">
        <f>VLOOKUP(B312,مقررات!$A$1:$F$409,6,FALSE)</f>
        <v>Z2716</v>
      </c>
      <c r="H312" s="60" t="s">
        <v>1885</v>
      </c>
      <c r="I312" s="262" t="str">
        <f>VLOOKUP(H312,'اعضاء هيئة التدريس'!$B$1:$D$300,2,FALSE)</f>
        <v>أ.د. منصور جلال</v>
      </c>
      <c r="J312" s="73"/>
      <c r="K312" s="73" t="s">
        <v>1068</v>
      </c>
      <c r="L312" s="73"/>
      <c r="M312" s="73"/>
      <c r="N312" s="73"/>
      <c r="O312" s="73"/>
      <c r="P312" s="1052"/>
      <c r="Q312" s="692"/>
      <c r="R312" s="1003"/>
      <c r="S312" s="1003"/>
      <c r="T312" s="1001"/>
      <c r="U312" s="1004"/>
      <c r="V312" s="1004"/>
      <c r="W312" s="1004"/>
      <c r="X312" s="1004"/>
      <c r="Y312" s="1004"/>
      <c r="Z312" s="1004"/>
      <c r="AA312" s="1004"/>
      <c r="AB312" s="1004"/>
      <c r="AC312" s="1004"/>
      <c r="AD312" s="1004"/>
      <c r="AE312" s="1004"/>
      <c r="AF312" s="1004"/>
      <c r="AG312" s="1004"/>
      <c r="AH312" s="1004"/>
      <c r="AI312" s="1004"/>
      <c r="AT312" s="251" t="e">
        <f>VLOOKUP(#REF!,'اعضاء هيئة التدريس'!#REF!,2,)</f>
        <v>#REF!</v>
      </c>
    </row>
    <row r="313" spans="1:46" s="272" customFormat="1" ht="15.75" hidden="1">
      <c r="A313" s="367"/>
      <c r="B313" s="288" t="s">
        <v>688</v>
      </c>
      <c r="C313" s="726" t="str">
        <f>VLOOKUP(B313,مقررات!$A$1:$F$411,2,FALSE)</f>
        <v>كيمياء الخلية والانسجة</v>
      </c>
      <c r="D313" s="211">
        <f>VLOOKUP(B313,مقررات!$A$1:$F$452,3,FALSE)</f>
        <v>2</v>
      </c>
      <c r="E313" s="211">
        <f>VLOOKUP(B313,مقررات!$A$1:$F$476,4,FALSE)</f>
        <v>2</v>
      </c>
      <c r="F313" s="211">
        <f t="shared" si="12"/>
        <v>3</v>
      </c>
      <c r="G313" s="60" t="str">
        <f>VLOOKUP(B313,مقررات!$A$1:$F$409,6,FALSE)</f>
        <v>Z227</v>
      </c>
      <c r="H313" s="60" t="s">
        <v>1879</v>
      </c>
      <c r="I313" s="262" t="str">
        <f>VLOOKUP(H313,'اعضاء هيئة التدريس'!$B$1:$D$300,2,FALSE)</f>
        <v>أ.د. هدى مهران</v>
      </c>
      <c r="J313" s="73"/>
      <c r="K313" s="73"/>
      <c r="L313" s="73"/>
      <c r="M313" s="73" t="s">
        <v>1068</v>
      </c>
      <c r="N313" s="73"/>
      <c r="O313" s="73"/>
      <c r="P313" s="386" t="s">
        <v>1317</v>
      </c>
      <c r="Q313" s="428"/>
      <c r="R313" s="1001"/>
      <c r="S313" s="1004"/>
      <c r="T313" s="1001"/>
      <c r="U313" s="1001"/>
      <c r="V313" s="1001"/>
      <c r="W313" s="1001"/>
      <c r="X313" s="1001"/>
      <c r="Y313" s="1001"/>
      <c r="Z313" s="1001"/>
      <c r="AA313" s="1001"/>
      <c r="AB313" s="1001"/>
      <c r="AC313" s="1001"/>
      <c r="AD313" s="1001"/>
      <c r="AE313" s="1001"/>
      <c r="AF313" s="1001"/>
      <c r="AG313" s="1001"/>
      <c r="AH313" s="1001"/>
      <c r="AI313" s="1001"/>
      <c r="AT313" s="251" t="e">
        <f>VLOOKUP(#REF!,'اعضاء هيئة التدريس'!#REF!,2,)</f>
        <v>#REF!</v>
      </c>
    </row>
    <row r="314" spans="1:46" s="417" customFormat="1" ht="15.75" hidden="1">
      <c r="A314" s="328"/>
      <c r="B314" s="288" t="s">
        <v>710</v>
      </c>
      <c r="C314" s="726" t="str">
        <f>VLOOKUP(B314,مقررات!$A$1:$F$411,2,FALSE)</f>
        <v>لافقاريات بحرية</v>
      </c>
      <c r="D314" s="211">
        <f>VLOOKUP(B314,مقررات!$A$1:$F$452,3,FALSE)</f>
        <v>2</v>
      </c>
      <c r="E314" s="211">
        <f>VLOOKUP(B314,مقررات!$A$1:$F$476,4,FALSE)</f>
        <v>2</v>
      </c>
      <c r="F314" s="211">
        <f t="shared" si="12"/>
        <v>3</v>
      </c>
      <c r="G314" s="60" t="str">
        <f>VLOOKUP(B314,مقررات!$A$1:$F$409,6,FALSE)</f>
        <v>Z136</v>
      </c>
      <c r="H314" s="60" t="s">
        <v>1929</v>
      </c>
      <c r="I314" s="262" t="str">
        <f>VLOOKUP(H314,'اعضاء هيئة التدريس'!$B$1:$D$300,2,FALSE)</f>
        <v>د. هدى حسن عبدالعظيم</v>
      </c>
      <c r="J314" s="73"/>
      <c r="K314" s="73" t="s">
        <v>1067</v>
      </c>
      <c r="L314" s="73"/>
      <c r="M314" s="73"/>
      <c r="N314" s="73"/>
      <c r="O314" s="73"/>
      <c r="P314" s="1046"/>
      <c r="Q314" s="692"/>
      <c r="R314" s="1003"/>
      <c r="S314" s="1003"/>
      <c r="T314" s="1000"/>
      <c r="U314" s="1000"/>
      <c r="V314" s="1000"/>
      <c r="W314" s="1000"/>
      <c r="X314" s="1000"/>
      <c r="Y314" s="1000"/>
      <c r="Z314" s="1000"/>
      <c r="AA314" s="1000"/>
      <c r="AB314" s="1000"/>
      <c r="AC314" s="1000"/>
      <c r="AD314" s="1000"/>
      <c r="AE314" s="1000"/>
      <c r="AF314" s="1000"/>
      <c r="AG314" s="1000"/>
      <c r="AH314" s="1000"/>
      <c r="AI314" s="1000"/>
      <c r="AT314" s="251" t="e">
        <f>VLOOKUP(#REF!,'اعضاء هيئة التدريس'!#REF!,2,)</f>
        <v>#REF!</v>
      </c>
    </row>
    <row r="315" spans="1:46" s="361" customFormat="1" ht="15.75" hidden="1">
      <c r="A315" s="328"/>
      <c r="B315" s="288" t="s">
        <v>725</v>
      </c>
      <c r="C315" s="726" t="str">
        <f>VLOOKUP(B315,مقررات!$A$1:$F$411,2,FALSE)</f>
        <v>لافقاريات مياة عذبة</v>
      </c>
      <c r="D315" s="211">
        <f>VLOOKUP(B315,مقررات!$A$1:$F$452,3,FALSE)</f>
        <v>2</v>
      </c>
      <c r="E315" s="211">
        <f>VLOOKUP(B315,مقررات!$A$1:$F$476,4,FALSE)</f>
        <v>2</v>
      </c>
      <c r="F315" s="211">
        <f t="shared" si="12"/>
        <v>3</v>
      </c>
      <c r="G315" s="60" t="str">
        <f>VLOOKUP(B315,مقررات!$A$1:$F$409,6,FALSE)</f>
        <v>Z2136</v>
      </c>
      <c r="H315" s="60" t="s">
        <v>1896</v>
      </c>
      <c r="I315" s="262" t="str">
        <f>VLOOKUP(H315,'اعضاء هيئة التدريس'!$B$1:$D$300,2,FALSE)</f>
        <v>د. شرين خليفة</v>
      </c>
      <c r="J315" s="73"/>
      <c r="K315" s="73"/>
      <c r="L315" s="73" t="s">
        <v>1067</v>
      </c>
      <c r="M315" s="73"/>
      <c r="N315" s="73"/>
      <c r="O315" s="73"/>
      <c r="P315" s="386" t="s">
        <v>1323</v>
      </c>
      <c r="Q315" s="692"/>
      <c r="R315" s="1003"/>
      <c r="S315" s="1003"/>
      <c r="T315" s="1015"/>
      <c r="U315" s="1015"/>
      <c r="V315" s="1015"/>
      <c r="W315" s="1015"/>
      <c r="X315" s="1015"/>
      <c r="Y315" s="1015"/>
      <c r="Z315" s="1015"/>
      <c r="AA315" s="1015"/>
      <c r="AB315" s="1015"/>
      <c r="AC315" s="1015"/>
      <c r="AD315" s="1015"/>
      <c r="AE315" s="1015"/>
      <c r="AF315" s="1015"/>
      <c r="AG315" s="1015"/>
      <c r="AH315" s="1015"/>
      <c r="AI315" s="1015"/>
      <c r="AT315" s="251" t="e">
        <f>VLOOKUP(#REF!,'اعضاء هيئة التدريس'!#REF!,2,)</f>
        <v>#REF!</v>
      </c>
    </row>
    <row r="316" spans="1:46" s="361" customFormat="1" ht="15.75" hidden="1">
      <c r="A316" s="328"/>
      <c r="B316" s="288" t="s">
        <v>690</v>
      </c>
      <c r="C316" s="726" t="str">
        <f>VLOOKUP(B316,مقررات!$A$1:$F$411,2,FALSE)</f>
        <v>تشريح مقارن</v>
      </c>
      <c r="D316" s="211">
        <f>VLOOKUP(B316,مقررات!$A$1:$F$452,3,FALSE)</f>
        <v>2</v>
      </c>
      <c r="E316" s="211">
        <f>VLOOKUP(B316,مقررات!$A$1:$F$476,4,FALSE)</f>
        <v>2</v>
      </c>
      <c r="F316" s="211">
        <f t="shared" si="12"/>
        <v>3</v>
      </c>
      <c r="G316" s="60" t="str">
        <f>VLOOKUP(B316,مقررات!$A$1:$F$409,6,FALSE)</f>
        <v>Z2410</v>
      </c>
      <c r="H316" s="60" t="s">
        <v>1892</v>
      </c>
      <c r="I316" s="262" t="str">
        <f>VLOOKUP(H316,'اعضاء هيئة التدريس'!$B$1:$D$300,2,FALSE)</f>
        <v>د. سمية شلبي</v>
      </c>
      <c r="J316" s="73"/>
      <c r="K316" s="73" t="s">
        <v>1067</v>
      </c>
      <c r="L316" s="73"/>
      <c r="M316" s="73"/>
      <c r="N316" s="73"/>
      <c r="O316" s="73"/>
      <c r="P316" s="1046"/>
      <c r="Q316" s="692"/>
      <c r="R316" s="1003"/>
      <c r="S316" s="1003"/>
      <c r="T316" s="1015"/>
      <c r="U316" s="1015"/>
      <c r="V316" s="1015"/>
      <c r="W316" s="1015"/>
      <c r="X316" s="1015"/>
      <c r="Y316" s="1015"/>
      <c r="Z316" s="1015"/>
      <c r="AA316" s="1015"/>
      <c r="AB316" s="1015"/>
      <c r="AC316" s="1015"/>
      <c r="AD316" s="1015"/>
      <c r="AE316" s="1015"/>
      <c r="AF316" s="1015"/>
      <c r="AG316" s="1015"/>
      <c r="AH316" s="1015"/>
      <c r="AI316" s="1015"/>
      <c r="AT316" s="251" t="e">
        <f>VLOOKUP(#REF!,'اعضاء هيئة التدريس'!#REF!,2,)</f>
        <v>#REF!</v>
      </c>
    </row>
    <row r="317" spans="1:46" s="272" customFormat="1" ht="15.75" hidden="1">
      <c r="A317" s="328"/>
      <c r="B317" s="288" t="s">
        <v>687</v>
      </c>
      <c r="C317" s="726" t="str">
        <f>VLOOKUP(B317,مقررات!$A$1:$F$411,2,FALSE)</f>
        <v>سلوك حيوان</v>
      </c>
      <c r="D317" s="211">
        <f>VLOOKUP(B317,مقررات!$A$1:$F$452,3,FALSE)</f>
        <v>2</v>
      </c>
      <c r="E317" s="211">
        <f>VLOOKUP(B317,مقررات!$A$1:$F$476,4,FALSE)</f>
        <v>0</v>
      </c>
      <c r="F317" s="211">
        <f t="shared" si="12"/>
        <v>2</v>
      </c>
      <c r="G317" s="60" t="str">
        <f>VLOOKUP(B317,مقررات!$A$1:$F$409,6,FALSE)</f>
        <v>Z2716</v>
      </c>
      <c r="H317" s="60" t="s">
        <v>1880</v>
      </c>
      <c r="I317" s="262" t="str">
        <f>VLOOKUP(H317,'اعضاء هيئة التدريس'!$B$1:$D$300,2,FALSE)</f>
        <v>أ.د. السيد خلاف</v>
      </c>
      <c r="J317" s="73"/>
      <c r="K317" s="73"/>
      <c r="L317" s="73"/>
      <c r="M317" s="73"/>
      <c r="N317" s="73" t="s">
        <v>1072</v>
      </c>
      <c r="O317" s="73"/>
      <c r="P317" s="386" t="s">
        <v>1323</v>
      </c>
      <c r="Q317" s="692"/>
      <c r="R317" s="1003"/>
      <c r="S317" s="1003"/>
      <c r="T317" s="1001"/>
      <c r="U317" s="1001"/>
      <c r="V317" s="1001"/>
      <c r="W317" s="1001"/>
      <c r="X317" s="1001"/>
      <c r="Y317" s="1001"/>
      <c r="Z317" s="1001"/>
      <c r="AA317" s="1001"/>
      <c r="AB317" s="1001"/>
      <c r="AC317" s="1001"/>
      <c r="AD317" s="1001"/>
      <c r="AE317" s="1001"/>
      <c r="AF317" s="1001"/>
      <c r="AG317" s="1001"/>
      <c r="AH317" s="1001"/>
      <c r="AI317" s="1001"/>
      <c r="AT317" s="251" t="e">
        <f>VLOOKUP(#REF!,'اعضاء هيئة التدريس'!#REF!,2,)</f>
        <v>#REF!</v>
      </c>
    </row>
    <row r="318" spans="1:46" s="272" customFormat="1" ht="15.75" hidden="1">
      <c r="A318" s="367"/>
      <c r="B318" s="288" t="s">
        <v>692</v>
      </c>
      <c r="C318" s="726" t="str">
        <f>VLOOKUP(B318,مقررات!$A$1:$F$411,2,FALSE)</f>
        <v>تصنيف حشرات</v>
      </c>
      <c r="D318" s="211">
        <f>VLOOKUP(B318,مقررات!$A$1:$F$452,3,FALSE)</f>
        <v>1</v>
      </c>
      <c r="E318" s="211">
        <f>VLOOKUP(B318,مقررات!$A$1:$F$476,4,FALSE)</f>
        <v>2</v>
      </c>
      <c r="F318" s="211">
        <f t="shared" si="12"/>
        <v>2</v>
      </c>
      <c r="G318" s="60" t="str">
        <f>VLOOKUP(B318,مقررات!$A$1:$F$409,6,FALSE)</f>
        <v>Z158</v>
      </c>
      <c r="H318" s="60" t="s">
        <v>1873</v>
      </c>
      <c r="I318" s="262" t="str">
        <f>VLOOKUP(H318,'اعضاء هيئة التدريس'!$B$1:$D$300,2,FALSE)</f>
        <v>أ.د.عبادة ابوزكري</v>
      </c>
      <c r="J318" s="73"/>
      <c r="K318" s="73" t="s">
        <v>1233</v>
      </c>
      <c r="L318" s="73"/>
      <c r="M318" s="73"/>
      <c r="N318" s="73"/>
      <c r="O318" s="73"/>
      <c r="P318" s="252"/>
      <c r="Q318" s="428"/>
      <c r="R318" s="1001"/>
      <c r="S318" s="1001"/>
      <c r="T318" s="1001"/>
      <c r="U318" s="1001"/>
      <c r="V318" s="1001"/>
      <c r="W318" s="1001"/>
      <c r="X318" s="1001"/>
      <c r="Y318" s="1001"/>
      <c r="Z318" s="1001"/>
      <c r="AA318" s="1001"/>
      <c r="AB318" s="1001"/>
      <c r="AC318" s="1001"/>
      <c r="AD318" s="1001"/>
      <c r="AE318" s="1001"/>
      <c r="AF318" s="1001"/>
      <c r="AG318" s="1001"/>
      <c r="AH318" s="1001"/>
      <c r="AI318" s="1001"/>
      <c r="AT318" s="251" t="e">
        <f>VLOOKUP(#REF!,'اعضاء هيئة التدريس'!#REF!,2,)</f>
        <v>#REF!</v>
      </c>
    </row>
    <row r="319" spans="1:46" s="272" customFormat="1" ht="15.75" hidden="1" customHeight="1">
      <c r="A319" s="367"/>
      <c r="B319" s="288" t="s">
        <v>683</v>
      </c>
      <c r="C319" s="726" t="str">
        <f>VLOOKUP(B319,مقررات!$A$1:$F$411,2,FALSE)</f>
        <v>بيولوجيا جزئية</v>
      </c>
      <c r="D319" s="211">
        <f>VLOOKUP(B319,مقررات!$A$1:$F$452,3,FALSE)</f>
        <v>2</v>
      </c>
      <c r="E319" s="211">
        <f>VLOOKUP(B319,مقررات!$A$1:$F$476,4,FALSE)</f>
        <v>0</v>
      </c>
      <c r="F319" s="211">
        <f t="shared" si="12"/>
        <v>2</v>
      </c>
      <c r="G319" s="60" t="str">
        <f>VLOOKUP(B319,مقررات!$A$1:$F$409,6,FALSE)</f>
        <v>Z2614</v>
      </c>
      <c r="H319" s="60" t="s">
        <v>1871</v>
      </c>
      <c r="I319" s="262" t="str">
        <f>VLOOKUP(H319,'اعضاء هيئة التدريس'!$B$1:$D$300,2,FALSE)</f>
        <v>أ.د.صبحي حسب النبي</v>
      </c>
      <c r="J319" s="73"/>
      <c r="K319" s="73"/>
      <c r="L319" s="73"/>
      <c r="M319" s="73" t="s">
        <v>1070</v>
      </c>
      <c r="N319" s="73"/>
      <c r="O319" s="73"/>
      <c r="P319" s="386" t="s">
        <v>1317</v>
      </c>
      <c r="Q319" s="428"/>
      <c r="R319" s="1001"/>
      <c r="S319" s="1001"/>
      <c r="T319" s="1001"/>
      <c r="U319" s="1001"/>
      <c r="V319" s="1001"/>
      <c r="W319" s="1001"/>
      <c r="X319" s="1001"/>
      <c r="Y319" s="1001"/>
      <c r="Z319" s="1001"/>
      <c r="AA319" s="1001"/>
      <c r="AB319" s="1001"/>
      <c r="AC319" s="1001"/>
      <c r="AD319" s="1001"/>
      <c r="AE319" s="1001"/>
      <c r="AF319" s="1001"/>
      <c r="AG319" s="1001"/>
      <c r="AH319" s="1001"/>
      <c r="AI319" s="1001"/>
      <c r="AT319" s="251" t="e">
        <f>VLOOKUP(#REF!,'اعضاء هيئة التدريس'!#REF!,2,)</f>
        <v>#REF!</v>
      </c>
    </row>
    <row r="320" spans="1:46" s="272" customFormat="1" ht="15.75" hidden="1">
      <c r="A320" s="367"/>
      <c r="B320" s="288" t="s">
        <v>683</v>
      </c>
      <c r="C320" s="726" t="str">
        <f>VLOOKUP(B320,مقررات!$A$1:$F$411,2,FALSE)</f>
        <v>بيولوجيا جزئية</v>
      </c>
      <c r="D320" s="211">
        <f>VLOOKUP(B320,مقررات!$A$1:$F$452,3,FALSE)</f>
        <v>2</v>
      </c>
      <c r="E320" s="211">
        <f>VLOOKUP(B320,مقررات!$A$1:$F$476,4,FALSE)</f>
        <v>0</v>
      </c>
      <c r="F320" s="211">
        <f t="shared" si="12"/>
        <v>2</v>
      </c>
      <c r="G320" s="60" t="str">
        <f>VLOOKUP(B320,مقررات!$A$1:$F$409,6,FALSE)</f>
        <v>Z2614</v>
      </c>
      <c r="H320" s="60" t="s">
        <v>1963</v>
      </c>
      <c r="I320" s="262" t="str">
        <f>VLOOKUP(H320,'اعضاء هيئة التدريس'!$B$1:$D$300,2,FALSE)</f>
        <v>د / خالد جبة</v>
      </c>
      <c r="J320" s="73"/>
      <c r="K320" s="73"/>
      <c r="L320" s="73"/>
      <c r="M320" s="73" t="s">
        <v>1070</v>
      </c>
      <c r="N320" s="73"/>
      <c r="O320" s="73"/>
      <c r="P320" s="386" t="s">
        <v>1317</v>
      </c>
      <c r="Q320" s="428"/>
      <c r="R320" s="1001"/>
      <c r="S320" s="1001"/>
      <c r="T320" s="1004"/>
      <c r="U320" s="1001"/>
      <c r="V320" s="1001"/>
      <c r="W320" s="1001"/>
      <c r="X320" s="1001"/>
      <c r="Y320" s="1001"/>
      <c r="Z320" s="1001"/>
      <c r="AA320" s="1001"/>
      <c r="AB320" s="1001"/>
      <c r="AC320" s="1001"/>
      <c r="AD320" s="1001"/>
      <c r="AE320" s="1001"/>
      <c r="AF320" s="1001"/>
      <c r="AG320" s="1001"/>
      <c r="AH320" s="1001"/>
      <c r="AI320" s="1001"/>
      <c r="AT320" s="251" t="e">
        <f>VLOOKUP(#REF!,'اعضاء هيئة التدريس'!#REF!,2,)</f>
        <v>#REF!</v>
      </c>
    </row>
    <row r="321" spans="1:46" s="272" customFormat="1" ht="15" hidden="1" customHeight="1">
      <c r="A321" s="367"/>
      <c r="B321" s="288" t="s">
        <v>694</v>
      </c>
      <c r="C321" s="726" t="str">
        <f>VLOOKUP(B321,مقررات!$A$1:$F$411,2,FALSE)</f>
        <v>بيئة بحرية</v>
      </c>
      <c r="D321" s="211">
        <f>VLOOKUP(B321,مقررات!$A$1:$F$452,3,FALSE)</f>
        <v>1</v>
      </c>
      <c r="E321" s="211">
        <f>VLOOKUP(B321,مقررات!$A$1:$F$476,4,FALSE)</f>
        <v>2</v>
      </c>
      <c r="F321" s="211">
        <f t="shared" si="12"/>
        <v>2</v>
      </c>
      <c r="G321" s="60" t="str">
        <f>VLOOKUP(B321,مقررات!$A$1:$F$409,6,FALSE)</f>
        <v>Z2716</v>
      </c>
      <c r="H321" s="60" t="s">
        <v>1880</v>
      </c>
      <c r="I321" s="262" t="str">
        <f>VLOOKUP(H321,'اعضاء هيئة التدريس'!$B$1:$D$300,2,FALSE)</f>
        <v>أ.د. السيد خلاف</v>
      </c>
      <c r="J321" s="73"/>
      <c r="K321" s="73"/>
      <c r="L321" s="73"/>
      <c r="M321" s="73" t="s">
        <v>1121</v>
      </c>
      <c r="N321" s="73"/>
      <c r="O321" s="73"/>
      <c r="P321" s="252"/>
      <c r="Q321" s="428"/>
      <c r="R321" s="1001"/>
      <c r="S321" s="1004"/>
      <c r="T321" s="1001"/>
      <c r="U321" s="1001"/>
      <c r="V321" s="1001"/>
      <c r="W321" s="1001"/>
      <c r="X321" s="1001"/>
      <c r="Y321" s="1001"/>
      <c r="Z321" s="1001"/>
      <c r="AA321" s="1001"/>
      <c r="AB321" s="1001"/>
      <c r="AC321" s="1001"/>
      <c r="AD321" s="1001"/>
      <c r="AE321" s="1001"/>
      <c r="AF321" s="1001"/>
      <c r="AG321" s="1001"/>
      <c r="AH321" s="1001"/>
      <c r="AI321" s="1001"/>
      <c r="AT321" s="251" t="e">
        <f>VLOOKUP(#REF!,'اعضاء هيئة التدريس'!#REF!,2,)</f>
        <v>#REF!</v>
      </c>
    </row>
    <row r="322" spans="1:46" s="272" customFormat="1" ht="15.75" hidden="1" customHeight="1">
      <c r="A322" s="367"/>
      <c r="B322" s="288" t="s">
        <v>695</v>
      </c>
      <c r="C322" s="726" t="str">
        <f>VLOOKUP(B322,مقررات!$A$1:$F$411,2,FALSE)</f>
        <v>علم الغدد الصماء</v>
      </c>
      <c r="D322" s="211">
        <f>VLOOKUP(B322,مقررات!$A$1:$F$452,3,FALSE)</f>
        <v>2</v>
      </c>
      <c r="E322" s="211">
        <f>VLOOKUP(B322,مقررات!$A$1:$F$476,4,FALSE)</f>
        <v>0</v>
      </c>
      <c r="F322" s="211">
        <f t="shared" si="12"/>
        <v>2</v>
      </c>
      <c r="G322" s="60" t="str">
        <f>VLOOKUP(B322,مقررات!$A$1:$F$409,6,FALSE)</f>
        <v>Z112</v>
      </c>
      <c r="H322" s="60" t="s">
        <v>1883</v>
      </c>
      <c r="I322" s="262" t="str">
        <f>VLOOKUP(H322,'اعضاء هيئة التدريس'!$B$1:$D$300,2,FALSE)</f>
        <v>أ.د. ابراهيم العليمي</v>
      </c>
      <c r="J322" s="73"/>
      <c r="K322" s="73"/>
      <c r="L322" s="73"/>
      <c r="M322" s="73" t="s">
        <v>1070</v>
      </c>
      <c r="N322" s="73"/>
      <c r="O322" s="73"/>
      <c r="P322" s="252"/>
      <c r="Q322" s="428"/>
      <c r="R322" s="1001"/>
      <c r="S322" s="1001"/>
      <c r="T322" s="1001"/>
      <c r="U322" s="1001"/>
      <c r="V322" s="1001"/>
      <c r="W322" s="1001"/>
      <c r="X322" s="1001"/>
      <c r="Y322" s="1001"/>
      <c r="Z322" s="1001"/>
      <c r="AA322" s="1001"/>
      <c r="AB322" s="1001"/>
      <c r="AC322" s="1001"/>
      <c r="AD322" s="1001"/>
      <c r="AE322" s="1001"/>
      <c r="AF322" s="1001"/>
      <c r="AG322" s="1001"/>
      <c r="AH322" s="1001"/>
      <c r="AI322" s="1001"/>
      <c r="AT322" s="251" t="e">
        <f>VLOOKUP(#REF!,'اعضاء هيئة التدريس'!#REF!,2,)</f>
        <v>#REF!</v>
      </c>
    </row>
    <row r="323" spans="1:46" s="272" customFormat="1" ht="15" hidden="1" customHeight="1">
      <c r="A323" s="328"/>
      <c r="B323" s="288" t="s">
        <v>713</v>
      </c>
      <c r="C323" s="726" t="str">
        <f>VLOOKUP(B323,مقررات!$A$1:$F$411,2,FALSE)</f>
        <v>علم الدم</v>
      </c>
      <c r="D323" s="211">
        <f>VLOOKUP(B323,مقررات!$A$1:$F$452,3,FALSE)</f>
        <v>1</v>
      </c>
      <c r="E323" s="211">
        <f>VLOOKUP(B323,مقررات!$A$1:$F$476,4,FALSE)</f>
        <v>2</v>
      </c>
      <c r="F323" s="211">
        <f t="shared" si="12"/>
        <v>2</v>
      </c>
      <c r="G323" s="60" t="str">
        <f>VLOOKUP(B323,مقررات!$A$1:$F$409,6,FALSE)</f>
        <v>Z112</v>
      </c>
      <c r="H323" s="60" t="s">
        <v>1876</v>
      </c>
      <c r="I323" s="262" t="str">
        <f>VLOOKUP(H323,'اعضاء هيئة التدريس'!$B$1:$D$300,2,FALSE)</f>
        <v>أ.د. محمد فتحي فرج</v>
      </c>
      <c r="J323" s="73"/>
      <c r="K323" s="73" t="s">
        <v>1119</v>
      </c>
      <c r="L323" s="73"/>
      <c r="M323" s="73"/>
      <c r="N323" s="73"/>
      <c r="O323" s="73"/>
      <c r="P323" s="1052"/>
      <c r="Q323" s="692"/>
      <c r="R323" s="1003"/>
      <c r="S323" s="1003"/>
      <c r="T323" s="1001"/>
      <c r="U323" s="1001"/>
      <c r="V323" s="1001"/>
      <c r="W323" s="1001"/>
      <c r="X323" s="1001"/>
      <c r="Y323" s="1001"/>
      <c r="Z323" s="1001"/>
      <c r="AA323" s="1001"/>
      <c r="AB323" s="1001"/>
      <c r="AC323" s="1001"/>
      <c r="AD323" s="1001"/>
      <c r="AE323" s="1001"/>
      <c r="AF323" s="1001"/>
      <c r="AG323" s="1001"/>
      <c r="AH323" s="1001"/>
      <c r="AI323" s="1001"/>
      <c r="AT323" s="251" t="e">
        <f>VLOOKUP(#REF!,'اعضاء هيئة التدريس'!#REF!,2,)</f>
        <v>#REF!</v>
      </c>
    </row>
    <row r="324" spans="1:46" s="272" customFormat="1" ht="15.75" hidden="1" customHeight="1">
      <c r="A324" s="328"/>
      <c r="B324" s="288" t="s">
        <v>724</v>
      </c>
      <c r="C324" s="726" t="str">
        <f>VLOOKUP(B324,مقررات!$A$1:$F$411,2,FALSE)</f>
        <v>كيمياء مناعة</v>
      </c>
      <c r="D324" s="211">
        <f>VLOOKUP(B324,مقررات!$A$1:$F$452,3,FALSE)</f>
        <v>2</v>
      </c>
      <c r="E324" s="211">
        <f>VLOOKUP(B324,مقررات!$A$1:$F$476,4,FALSE)</f>
        <v>2</v>
      </c>
      <c r="F324" s="211">
        <f t="shared" si="12"/>
        <v>3</v>
      </c>
      <c r="G324" s="60" t="str">
        <f>VLOOKUP(B324,مقررات!$A$1:$F$409,6,FALSE)</f>
        <v>Z412</v>
      </c>
      <c r="H324" s="60" t="s">
        <v>1895</v>
      </c>
      <c r="I324" s="262" t="str">
        <f>VLOOKUP(H324,'اعضاء هيئة التدريس'!$B$1:$D$300,2,FALSE)</f>
        <v>د. هاني عبدالعزيز</v>
      </c>
      <c r="J324" s="73"/>
      <c r="K324" s="73" t="s">
        <v>1067</v>
      </c>
      <c r="L324" s="73"/>
      <c r="M324" s="73"/>
      <c r="N324" s="73"/>
      <c r="O324" s="73"/>
      <c r="P324" s="1046"/>
      <c r="Q324" s="692"/>
      <c r="R324" s="1003"/>
      <c r="S324" s="1003"/>
      <c r="T324" s="1001"/>
      <c r="U324" s="1001"/>
      <c r="V324" s="1001"/>
      <c r="W324" s="1001"/>
      <c r="X324" s="1001"/>
      <c r="Y324" s="1001"/>
      <c r="Z324" s="1001"/>
      <c r="AA324" s="1001"/>
      <c r="AB324" s="1001"/>
      <c r="AC324" s="1001"/>
      <c r="AD324" s="1001"/>
      <c r="AE324" s="1001"/>
      <c r="AF324" s="1001"/>
      <c r="AG324" s="1001"/>
      <c r="AH324" s="1001"/>
      <c r="AI324" s="1001"/>
      <c r="AT324" s="251" t="e">
        <f>VLOOKUP(#REF!,'اعضاء هيئة التدريس'!#REF!,2,)</f>
        <v>#REF!</v>
      </c>
    </row>
    <row r="325" spans="1:46" s="272" customFormat="1" ht="15.75" hidden="1" customHeight="1">
      <c r="A325" s="328"/>
      <c r="B325" s="288" t="s">
        <v>693</v>
      </c>
      <c r="C325" s="756" t="str">
        <f>VLOOKUP(B325,مقررات!$A$1:$F$411,2,FALSE)</f>
        <v>تكنيك الميكروسكوب الالكترونى</v>
      </c>
      <c r="D325" s="418">
        <f>VLOOKUP(B325,مقررات!$A$1:$F$452,3,FALSE)</f>
        <v>1</v>
      </c>
      <c r="E325" s="418">
        <f>VLOOKUP(B325,مقررات!$A$1:$F$476,4,FALSE)</f>
        <v>2</v>
      </c>
      <c r="F325" s="418">
        <f t="shared" si="12"/>
        <v>2</v>
      </c>
      <c r="G325" s="418" t="str">
        <f>VLOOKUP(B325,مقررات!$A$1:$F$409,6,FALSE)</f>
        <v>Z227</v>
      </c>
      <c r="H325" s="418" t="s">
        <v>1868</v>
      </c>
      <c r="I325" s="260" t="str">
        <f>VLOOKUP(H325,'اعضاء هيئة التدريس'!$B$1:$D$300,2,FALSE)</f>
        <v>أ.د. صابر صقر</v>
      </c>
      <c r="J325" s="73"/>
      <c r="K325" s="73"/>
      <c r="L325" s="73"/>
      <c r="M325" s="73"/>
      <c r="N325" s="73"/>
      <c r="O325" s="777" t="s">
        <v>1121</v>
      </c>
      <c r="P325" s="255" t="s">
        <v>1318</v>
      </c>
      <c r="Q325" s="809"/>
      <c r="R325" s="1007"/>
      <c r="S325" s="1007"/>
      <c r="T325" s="1001"/>
      <c r="U325" s="1001"/>
      <c r="V325" s="1001"/>
      <c r="W325" s="1001"/>
      <c r="X325" s="1001"/>
      <c r="Y325" s="1001"/>
      <c r="Z325" s="1001"/>
      <c r="AA325" s="1001"/>
      <c r="AB325" s="1001"/>
      <c r="AC325" s="1001"/>
      <c r="AD325" s="1001"/>
      <c r="AE325" s="1001"/>
      <c r="AF325" s="1001"/>
      <c r="AG325" s="1001"/>
      <c r="AH325" s="1001"/>
      <c r="AI325" s="1001"/>
      <c r="AT325" s="251" t="e">
        <f>VLOOKUP(#REF!,'اعضاء هيئة التدريس'!#REF!,2,)</f>
        <v>#REF!</v>
      </c>
    </row>
    <row r="326" spans="1:46" s="272" customFormat="1" ht="15.75" hidden="1" customHeight="1">
      <c r="A326" s="367"/>
      <c r="B326" s="288" t="s">
        <v>718</v>
      </c>
      <c r="C326" s="726" t="str">
        <f>VLOOKUP(B326,مقررات!$A$1:$F$411,2,FALSE)</f>
        <v>غدد صماء لافقاريات</v>
      </c>
      <c r="D326" s="211">
        <f>VLOOKUP(B326,مقررات!$A$1:$F$452,3,FALSE)</f>
        <v>2</v>
      </c>
      <c r="E326" s="211">
        <f>VLOOKUP(B326,مقررات!$A$1:$F$476,4,FALSE)</f>
        <v>0</v>
      </c>
      <c r="F326" s="211">
        <f t="shared" si="12"/>
        <v>2</v>
      </c>
      <c r="G326" s="60" t="str">
        <f>VLOOKUP(B326,مقررات!$A$1:$F$409,6,FALSE)</f>
        <v>Z136</v>
      </c>
      <c r="H326" s="60" t="s">
        <v>1896</v>
      </c>
      <c r="I326" s="262" t="str">
        <f>VLOOKUP(H326,'اعضاء هيئة التدريس'!$B$1:$D$300,2,FALSE)</f>
        <v>د. شرين خليفة</v>
      </c>
      <c r="J326" s="73"/>
      <c r="K326" s="73"/>
      <c r="L326" s="73"/>
      <c r="M326" s="73" t="s">
        <v>1067</v>
      </c>
      <c r="N326" s="73"/>
      <c r="O326" s="73"/>
      <c r="P326" s="1045"/>
      <c r="Q326" s="428"/>
      <c r="R326" s="1001"/>
      <c r="S326" s="1001"/>
      <c r="T326" s="1001"/>
      <c r="U326" s="1001"/>
      <c r="V326" s="1001"/>
      <c r="W326" s="1001"/>
      <c r="X326" s="1001"/>
      <c r="Y326" s="1001"/>
      <c r="Z326" s="1001"/>
      <c r="AA326" s="1001"/>
      <c r="AB326" s="1001"/>
      <c r="AC326" s="1001"/>
      <c r="AD326" s="1001"/>
      <c r="AE326" s="1001"/>
      <c r="AF326" s="1001"/>
      <c r="AG326" s="1001"/>
      <c r="AH326" s="1001"/>
      <c r="AI326" s="1001"/>
      <c r="AT326" s="251" t="e">
        <f>VLOOKUP(#REF!,'اعضاء هيئة التدريس'!#REF!,2,)</f>
        <v>#REF!</v>
      </c>
    </row>
    <row r="327" spans="1:46" s="412" customFormat="1" ht="15.75" hidden="1" customHeight="1">
      <c r="A327" s="367"/>
      <c r="B327" s="288" t="s">
        <v>718</v>
      </c>
      <c r="C327" s="726" t="str">
        <f>VLOOKUP(B327,مقررات!$A$1:$F$411,2,FALSE)</f>
        <v>غدد صماء لافقاريات</v>
      </c>
      <c r="D327" s="211">
        <f>VLOOKUP(B327,مقررات!$A$1:$F$452,3,FALSE)</f>
        <v>2</v>
      </c>
      <c r="E327" s="211">
        <f>VLOOKUP(B327,مقررات!$A$1:$F$476,4,FALSE)</f>
        <v>0</v>
      </c>
      <c r="F327" s="211">
        <f t="shared" si="12"/>
        <v>2</v>
      </c>
      <c r="G327" s="60" t="str">
        <f>VLOOKUP(B327,مقررات!$A$1:$F$409,6,FALSE)</f>
        <v>Z136</v>
      </c>
      <c r="H327" s="60" t="s">
        <v>1929</v>
      </c>
      <c r="I327" s="262" t="str">
        <f>VLOOKUP(H327,'اعضاء هيئة التدريس'!$B$1:$D$300,2,FALSE)</f>
        <v>د. هدى حسن عبدالعظيم</v>
      </c>
      <c r="J327" s="73"/>
      <c r="K327" s="73"/>
      <c r="L327" s="73"/>
      <c r="M327" s="73" t="s">
        <v>1067</v>
      </c>
      <c r="N327" s="73"/>
      <c r="O327" s="73"/>
      <c r="P327" s="1045"/>
      <c r="Q327" s="428"/>
      <c r="R327" s="1001"/>
      <c r="S327" s="1001"/>
      <c r="T327" s="1010"/>
      <c r="U327" s="1010"/>
      <c r="V327" s="1010"/>
      <c r="W327" s="1010"/>
      <c r="X327" s="1010"/>
      <c r="Y327" s="1010"/>
      <c r="Z327" s="1010"/>
      <c r="AA327" s="1010"/>
      <c r="AB327" s="1010"/>
      <c r="AC327" s="1010"/>
      <c r="AD327" s="1010"/>
      <c r="AE327" s="1010"/>
      <c r="AF327" s="1010"/>
      <c r="AG327" s="1010"/>
      <c r="AH327" s="1010"/>
      <c r="AI327" s="1010"/>
      <c r="AT327" s="251" t="e">
        <f>VLOOKUP(#REF!,'اعضاء هيئة التدريس'!#REF!,2,)</f>
        <v>#REF!</v>
      </c>
    </row>
    <row r="328" spans="1:46" s="272" customFormat="1" ht="15" hidden="1" customHeight="1">
      <c r="A328" s="367"/>
      <c r="B328" s="288" t="s">
        <v>722</v>
      </c>
      <c r="C328" s="726" t="str">
        <f>VLOOKUP(B328,مقررات!$A$1:$F$411,2,FALSE)</f>
        <v>طفيليات متقدم</v>
      </c>
      <c r="D328" s="211">
        <f>VLOOKUP(B328,مقررات!$A$1:$F$452,3,FALSE)</f>
        <v>2</v>
      </c>
      <c r="E328" s="211">
        <f>VLOOKUP(B328,مقررات!$A$1:$F$476,4,FALSE)</f>
        <v>2</v>
      </c>
      <c r="F328" s="211">
        <f t="shared" si="12"/>
        <v>3</v>
      </c>
      <c r="G328" s="60" t="str">
        <f>VLOOKUP(B328,مقررات!$A$1:$F$409,6,FALSE)</f>
        <v>Z338</v>
      </c>
      <c r="H328" s="60" t="s">
        <v>1887</v>
      </c>
      <c r="I328" s="262" t="str">
        <f>VLOOKUP(H328,'اعضاء هيئة التدريس'!$B$1:$D$300,2,FALSE)</f>
        <v>أ.د. عاطف الطوخي</v>
      </c>
      <c r="J328" s="73"/>
      <c r="K328" s="73"/>
      <c r="L328" s="73" t="s">
        <v>1067</v>
      </c>
      <c r="M328" s="73"/>
      <c r="N328" s="73"/>
      <c r="O328" s="73"/>
      <c r="P328" s="386" t="s">
        <v>1317</v>
      </c>
      <c r="Q328" s="428"/>
      <c r="R328" s="1001"/>
      <c r="S328" s="1001"/>
      <c r="T328" s="1001"/>
      <c r="U328" s="1001"/>
      <c r="V328" s="1001"/>
      <c r="W328" s="1001"/>
      <c r="X328" s="1001"/>
      <c r="Y328" s="1001"/>
      <c r="Z328" s="1001"/>
      <c r="AA328" s="1001"/>
      <c r="AB328" s="1001"/>
      <c r="AC328" s="1001"/>
      <c r="AD328" s="1001"/>
      <c r="AE328" s="1001"/>
      <c r="AF328" s="1001"/>
      <c r="AG328" s="1001"/>
      <c r="AH328" s="1001"/>
      <c r="AI328" s="1001"/>
      <c r="AT328" s="251" t="e">
        <f>VLOOKUP(#REF!,'اعضاء هيئة التدريس'!#REF!,2,)</f>
        <v>#REF!</v>
      </c>
    </row>
    <row r="329" spans="1:46" s="272" customFormat="1" ht="15.75" hidden="1">
      <c r="A329" s="367"/>
      <c r="B329" s="288" t="s">
        <v>720</v>
      </c>
      <c r="C329" s="726" t="str">
        <f>VLOOKUP(B329,مقررات!$A$1:$F$411,2,FALSE)</f>
        <v>بيولوجيا الاسماك</v>
      </c>
      <c r="D329" s="211">
        <f>VLOOKUP(B329,مقررات!$A$1:$F$452,3,FALSE)</f>
        <v>1</v>
      </c>
      <c r="E329" s="211">
        <f>VLOOKUP(B329,مقررات!$A$1:$F$476,4,FALSE)</f>
        <v>2</v>
      </c>
      <c r="F329" s="211">
        <f t="shared" si="12"/>
        <v>2</v>
      </c>
      <c r="G329" s="60" t="str">
        <f>VLOOKUP(B329,مقررات!$A$1:$F$409,6,FALSE)</f>
        <v>Z2410</v>
      </c>
      <c r="H329" s="60" t="s">
        <v>1880</v>
      </c>
      <c r="I329" s="262" t="str">
        <f>VLOOKUP(H329,'اعضاء هيئة التدريس'!$B$1:$D$300,2,FALSE)</f>
        <v>أ.د. السيد خلاف</v>
      </c>
      <c r="J329" s="73"/>
      <c r="K329" s="73"/>
      <c r="L329" s="73" t="s">
        <v>1233</v>
      </c>
      <c r="M329" s="73"/>
      <c r="N329" s="73"/>
      <c r="O329" s="73"/>
      <c r="P329" s="252"/>
      <c r="Q329" s="428"/>
      <c r="R329" s="1001"/>
      <c r="S329" s="1001"/>
      <c r="T329" s="1004"/>
      <c r="U329" s="1001"/>
      <c r="V329" s="1001"/>
      <c r="W329" s="1001"/>
      <c r="X329" s="1001"/>
      <c r="Y329" s="1001"/>
      <c r="Z329" s="1001"/>
      <c r="AA329" s="1001"/>
      <c r="AB329" s="1001"/>
      <c r="AC329" s="1001"/>
      <c r="AD329" s="1001"/>
      <c r="AE329" s="1001"/>
      <c r="AF329" s="1001"/>
      <c r="AG329" s="1001"/>
      <c r="AH329" s="1001"/>
      <c r="AI329" s="1001"/>
      <c r="AT329" s="251" t="e">
        <f>VLOOKUP(#REF!,'اعضاء هيئة التدريس'!#REF!,2,)</f>
        <v>#REF!</v>
      </c>
    </row>
    <row r="330" spans="1:46" s="272" customFormat="1" ht="15.75" hidden="1">
      <c r="A330" s="367"/>
      <c r="B330" s="288" t="s">
        <v>727</v>
      </c>
      <c r="C330" s="726" t="str">
        <f>VLOOKUP(B330,مقررات!$A$1:$F$411,2,FALSE)</f>
        <v>فسيولوجيا الحشرات</v>
      </c>
      <c r="D330" s="211">
        <f>VLOOKUP(B330,مقررات!$A$1:$F$452,3,FALSE)</f>
        <v>1</v>
      </c>
      <c r="E330" s="211">
        <f>VLOOKUP(B330,مقررات!$A$1:$F$476,4,FALSE)</f>
        <v>2</v>
      </c>
      <c r="F330" s="211">
        <f t="shared" si="12"/>
        <v>2</v>
      </c>
      <c r="G330" s="60" t="str">
        <f>VLOOKUP(B330,مقررات!$A$1:$F$409,6,FALSE)</f>
        <v>Z158</v>
      </c>
      <c r="H330" s="60" t="s">
        <v>1875</v>
      </c>
      <c r="I330" s="262" t="str">
        <f>VLOOKUP(H330,'اعضاء هيئة التدريس'!$B$1:$D$300,2,FALSE)</f>
        <v>أ.د. طلعت عمارة</v>
      </c>
      <c r="J330" s="73"/>
      <c r="K330" s="73"/>
      <c r="L330" s="73"/>
      <c r="M330" s="73"/>
      <c r="N330" s="73" t="s">
        <v>1067</v>
      </c>
      <c r="O330" s="73"/>
      <c r="P330" s="383"/>
      <c r="Q330" s="428"/>
      <c r="R330" s="1001"/>
      <c r="S330" s="1001"/>
      <c r="T330" s="1004"/>
      <c r="U330" s="1001"/>
      <c r="V330" s="1001"/>
      <c r="W330" s="1001"/>
      <c r="X330" s="1001"/>
      <c r="Y330" s="1001"/>
      <c r="Z330" s="1001"/>
      <c r="AA330" s="1001"/>
      <c r="AB330" s="1001"/>
      <c r="AC330" s="1001"/>
      <c r="AD330" s="1001"/>
      <c r="AE330" s="1001"/>
      <c r="AF330" s="1001"/>
      <c r="AG330" s="1001"/>
      <c r="AH330" s="1001"/>
      <c r="AI330" s="1001"/>
      <c r="AT330" s="251" t="e">
        <f>VLOOKUP(#REF!,'اعضاء هيئة التدريس'!#REF!,2,)</f>
        <v>#REF!</v>
      </c>
    </row>
    <row r="331" spans="1:46" s="283" customFormat="1" ht="15.75" hidden="1" customHeight="1">
      <c r="A331" s="328"/>
      <c r="B331" s="288" t="s">
        <v>723</v>
      </c>
      <c r="C331" s="726" t="str">
        <f>VLOOKUP(B331,مقررات!$A$1:$F$411,2,FALSE)</f>
        <v>ادارة وحماية البيئة</v>
      </c>
      <c r="D331" s="211">
        <f>VLOOKUP(B331,مقررات!$A$1:$F$452,3,FALSE)</f>
        <v>2</v>
      </c>
      <c r="E331" s="211">
        <f>VLOOKUP(B331,مقررات!$A$1:$F$476,4,FALSE)</f>
        <v>0</v>
      </c>
      <c r="F331" s="211">
        <f t="shared" si="12"/>
        <v>2</v>
      </c>
      <c r="G331" s="60">
        <f>VLOOKUP(B331,مقررات!$A$1:$F$409,6,FALSE)</f>
        <v>0</v>
      </c>
      <c r="H331" s="60" t="s">
        <v>1869</v>
      </c>
      <c r="I331" s="262" t="str">
        <f>VLOOKUP(H331,'اعضاء هيئة التدريس'!$B$1:$D$300,2,FALSE)</f>
        <v>أ.د. علاء النعناعي</v>
      </c>
      <c r="J331" s="73"/>
      <c r="K331" s="73"/>
      <c r="L331" s="73" t="s">
        <v>1067</v>
      </c>
      <c r="M331" s="73"/>
      <c r="N331" s="73"/>
      <c r="O331" s="73"/>
      <c r="P331" s="744"/>
      <c r="Q331" s="91"/>
      <c r="R331" s="1003"/>
      <c r="S331" s="1003"/>
      <c r="T331" s="1004"/>
      <c r="U331" s="1001"/>
      <c r="V331" s="1001"/>
      <c r="W331" s="1001"/>
      <c r="X331" s="1001"/>
      <c r="Y331" s="1001"/>
      <c r="Z331" s="1001"/>
      <c r="AA331" s="1001"/>
      <c r="AB331" s="1001"/>
      <c r="AC331" s="1001"/>
      <c r="AD331" s="1001"/>
      <c r="AE331" s="1001"/>
      <c r="AF331" s="1001"/>
      <c r="AG331" s="1001"/>
      <c r="AH331" s="1001"/>
      <c r="AI331" s="1001"/>
      <c r="AT331" s="294" t="e">
        <f>VLOOKUP(#REF!,'اعضاء هيئة التدريس'!#REF!,2,)</f>
        <v>#REF!</v>
      </c>
    </row>
    <row r="332" spans="1:46" s="284" customFormat="1" ht="15.75" hidden="1" customHeight="1">
      <c r="A332" s="328"/>
      <c r="B332" s="717"/>
      <c r="C332" s="729"/>
      <c r="D332" s="403"/>
      <c r="E332" s="403"/>
      <c r="F332" s="403"/>
      <c r="G332" s="52"/>
      <c r="H332" s="52"/>
      <c r="I332" s="49"/>
      <c r="J332" s="37"/>
      <c r="K332" s="37"/>
      <c r="L332" s="37"/>
      <c r="M332" s="37"/>
      <c r="N332" s="37"/>
      <c r="O332" s="37"/>
      <c r="P332" s="1051"/>
      <c r="Q332" s="91"/>
      <c r="R332" s="1004"/>
      <c r="S332" s="1004"/>
      <c r="T332" s="1001"/>
      <c r="U332" s="1004"/>
      <c r="V332" s="1004"/>
      <c r="W332" s="1004"/>
      <c r="X332" s="1004"/>
      <c r="Y332" s="1004"/>
      <c r="Z332" s="1004"/>
      <c r="AA332" s="1004"/>
      <c r="AB332" s="1004"/>
      <c r="AC332" s="1004"/>
      <c r="AD332" s="1004"/>
      <c r="AE332" s="1004"/>
      <c r="AF332" s="1004"/>
      <c r="AG332" s="1004"/>
      <c r="AH332" s="1004"/>
      <c r="AI332" s="1004"/>
      <c r="AT332" s="294" t="e">
        <f>VLOOKUP(#REF!,'اعضاء هيئة التدريس'!#REF!,2,)</f>
        <v>#REF!</v>
      </c>
    </row>
    <row r="333" spans="1:46" s="283" customFormat="1" ht="15.75" hidden="1" customHeight="1">
      <c r="A333" s="367"/>
      <c r="B333" s="245"/>
      <c r="C333" s="728"/>
      <c r="D333" s="225"/>
      <c r="E333" s="225"/>
      <c r="F333" s="225"/>
      <c r="G333" s="60"/>
      <c r="H333" s="60"/>
      <c r="I333" s="266"/>
      <c r="J333" s="256"/>
      <c r="K333" s="256"/>
      <c r="L333" s="256"/>
      <c r="M333" s="256"/>
      <c r="N333" s="256"/>
      <c r="O333" s="256"/>
      <c r="P333" s="256"/>
      <c r="R333" s="1001"/>
      <c r="S333" s="1001"/>
      <c r="T333" s="1001"/>
      <c r="U333" s="1001"/>
      <c r="V333" s="1001"/>
      <c r="W333" s="1001"/>
      <c r="X333" s="1001"/>
      <c r="Y333" s="1001"/>
      <c r="Z333" s="1001"/>
      <c r="AA333" s="1001"/>
      <c r="AB333" s="1001"/>
      <c r="AC333" s="1001"/>
      <c r="AD333" s="1001"/>
      <c r="AE333" s="1001"/>
      <c r="AF333" s="1001"/>
      <c r="AG333" s="1001"/>
      <c r="AH333" s="1001"/>
      <c r="AI333" s="1001"/>
      <c r="AT333" s="294" t="e">
        <f>VLOOKUP(#REF!,'اعضاء هيئة التدريس'!#REF!,2,)</f>
        <v>#REF!</v>
      </c>
    </row>
    <row r="334" spans="1:46" s="283" customFormat="1" ht="15.75" hidden="1" customHeight="1">
      <c r="A334" s="328"/>
      <c r="B334" s="717"/>
      <c r="C334" s="729"/>
      <c r="D334" s="403"/>
      <c r="E334" s="403"/>
      <c r="F334" s="403"/>
      <c r="G334" s="52"/>
      <c r="H334" s="52"/>
      <c r="I334" s="49"/>
      <c r="J334" s="37"/>
      <c r="K334" s="37"/>
      <c r="L334" s="37"/>
      <c r="M334" s="37"/>
      <c r="N334" s="37"/>
      <c r="O334" s="37"/>
      <c r="P334" s="1051"/>
      <c r="Q334" s="91"/>
      <c r="R334" s="1003"/>
      <c r="S334" s="1003"/>
      <c r="T334" s="1001"/>
      <c r="U334" s="1001"/>
      <c r="V334" s="1001"/>
      <c r="W334" s="1001"/>
      <c r="X334" s="1001"/>
      <c r="Y334" s="1001"/>
      <c r="Z334" s="1001"/>
      <c r="AA334" s="1001"/>
      <c r="AB334" s="1001"/>
      <c r="AC334" s="1001"/>
      <c r="AD334" s="1001"/>
      <c r="AE334" s="1001"/>
      <c r="AF334" s="1001"/>
      <c r="AG334" s="1001"/>
      <c r="AH334" s="1001"/>
      <c r="AI334" s="1001"/>
      <c r="AT334" s="294" t="e">
        <f>VLOOKUP(#REF!,'اعضاء هيئة التدريس'!#REF!,2,)</f>
        <v>#REF!</v>
      </c>
    </row>
    <row r="335" spans="1:46" s="283" customFormat="1" ht="28.5" hidden="1" customHeight="1">
      <c r="A335" s="367"/>
      <c r="B335" s="245"/>
      <c r="C335" s="728"/>
      <c r="D335" s="225"/>
      <c r="E335" s="225"/>
      <c r="F335" s="225"/>
      <c r="G335" s="60"/>
      <c r="H335" s="60"/>
      <c r="I335" s="266"/>
      <c r="J335" s="256"/>
      <c r="K335" s="256"/>
      <c r="L335" s="256"/>
      <c r="M335" s="256"/>
      <c r="N335" s="256"/>
      <c r="O335" s="256"/>
      <c r="P335" s="256"/>
      <c r="R335" s="1001"/>
      <c r="S335" s="1001"/>
      <c r="T335" s="1001"/>
      <c r="U335" s="1001"/>
      <c r="V335" s="1001"/>
      <c r="W335" s="1001"/>
      <c r="X335" s="1001"/>
      <c r="Y335" s="1001"/>
      <c r="Z335" s="1001"/>
      <c r="AA335" s="1001"/>
      <c r="AB335" s="1001"/>
      <c r="AC335" s="1001"/>
      <c r="AD335" s="1001"/>
      <c r="AE335" s="1001"/>
      <c r="AF335" s="1001"/>
      <c r="AG335" s="1001"/>
      <c r="AH335" s="1001"/>
      <c r="AI335" s="1001"/>
      <c r="AT335" s="294" t="e">
        <f>VLOOKUP(#REF!,'اعضاء هيئة التدريس'!#REF!,2,)</f>
        <v>#REF!</v>
      </c>
    </row>
    <row r="336" spans="1:46" s="283" customFormat="1" ht="15.75" hidden="1" customHeight="1">
      <c r="A336" s="328"/>
      <c r="B336" s="717"/>
      <c r="C336" s="729"/>
      <c r="D336" s="403"/>
      <c r="E336" s="403"/>
      <c r="F336" s="403"/>
      <c r="G336" s="52"/>
      <c r="H336" s="52"/>
      <c r="I336" s="49"/>
      <c r="J336" s="37"/>
      <c r="K336" s="37"/>
      <c r="L336" s="37"/>
      <c r="M336" s="37"/>
      <c r="N336" s="37"/>
      <c r="O336" s="37"/>
      <c r="P336" s="1051"/>
      <c r="Q336" s="91"/>
      <c r="R336" s="1004"/>
      <c r="S336" s="1004"/>
      <c r="T336" s="1001"/>
      <c r="U336" s="1001"/>
      <c r="V336" s="1001"/>
      <c r="W336" s="1001"/>
      <c r="X336" s="1001"/>
      <c r="Y336" s="1001"/>
      <c r="Z336" s="1001"/>
      <c r="AA336" s="1001"/>
      <c r="AB336" s="1001"/>
      <c r="AC336" s="1001"/>
      <c r="AD336" s="1001"/>
      <c r="AE336" s="1001"/>
      <c r="AF336" s="1001"/>
      <c r="AG336" s="1001"/>
      <c r="AH336" s="1001"/>
      <c r="AI336" s="1001"/>
      <c r="AT336" s="294" t="e">
        <f>VLOOKUP(#REF!,'اعضاء هيئة التدريس'!#REF!,2,)</f>
        <v>#REF!</v>
      </c>
    </row>
    <row r="337" spans="1:46" s="283" customFormat="1" ht="28.5" hidden="1" customHeight="1">
      <c r="A337" s="367"/>
      <c r="B337" s="245"/>
      <c r="C337" s="728"/>
      <c r="D337" s="211"/>
      <c r="E337" s="211"/>
      <c r="F337" s="211"/>
      <c r="G337" s="60"/>
      <c r="H337" s="60"/>
      <c r="I337" s="276"/>
      <c r="J337" s="256"/>
      <c r="K337" s="256"/>
      <c r="L337" s="256"/>
      <c r="M337" s="256"/>
      <c r="N337" s="256"/>
      <c r="O337" s="256"/>
      <c r="P337" s="256"/>
      <c r="R337" s="1001"/>
      <c r="S337" s="1001"/>
      <c r="T337" s="1001"/>
      <c r="U337" s="1001"/>
      <c r="V337" s="1001"/>
      <c r="W337" s="1001"/>
      <c r="X337" s="1001"/>
      <c r="Y337" s="1001"/>
      <c r="Z337" s="1001"/>
      <c r="AA337" s="1001"/>
      <c r="AB337" s="1001"/>
      <c r="AC337" s="1001"/>
      <c r="AD337" s="1001"/>
      <c r="AE337" s="1001"/>
      <c r="AF337" s="1001"/>
      <c r="AG337" s="1001"/>
      <c r="AH337" s="1001"/>
      <c r="AI337" s="1001"/>
      <c r="AT337" s="294" t="e">
        <f>VLOOKUP(#REF!,'اعضاء هيئة التدريس'!#REF!,2,)</f>
        <v>#REF!</v>
      </c>
    </row>
    <row r="338" spans="1:46" s="283" customFormat="1" ht="28.5" customHeight="1">
      <c r="A338" s="367">
        <v>11</v>
      </c>
      <c r="B338" s="245" t="s">
        <v>988</v>
      </c>
      <c r="C338" s="345" t="s">
        <v>2103</v>
      </c>
      <c r="D338" s="211">
        <v>1</v>
      </c>
      <c r="E338" s="211">
        <v>0</v>
      </c>
      <c r="F338" s="211">
        <v>1</v>
      </c>
      <c r="G338" s="60"/>
      <c r="H338" s="60"/>
      <c r="I338" s="276" t="s">
        <v>2071</v>
      </c>
      <c r="J338" s="256"/>
      <c r="K338" s="256"/>
      <c r="L338" s="256"/>
      <c r="M338" s="256"/>
      <c r="N338" s="1113" t="s">
        <v>1119</v>
      </c>
      <c r="O338" s="256"/>
      <c r="P338" s="256"/>
      <c r="R338" s="1001"/>
      <c r="S338" s="1001"/>
      <c r="T338" s="1001"/>
      <c r="U338" s="1001"/>
      <c r="V338" s="1001"/>
      <c r="W338" s="1001"/>
      <c r="X338" s="1001"/>
      <c r="Y338" s="1001"/>
      <c r="Z338" s="1001"/>
      <c r="AA338" s="1001"/>
      <c r="AB338" s="1001"/>
      <c r="AC338" s="1001"/>
      <c r="AD338" s="1001"/>
      <c r="AE338" s="1001"/>
      <c r="AF338" s="1001"/>
      <c r="AG338" s="1001"/>
      <c r="AH338" s="1001"/>
      <c r="AI338" s="1001"/>
      <c r="AT338" s="294"/>
    </row>
    <row r="339" spans="1:46" s="283" customFormat="1" ht="22.5" customHeight="1">
      <c r="A339" s="817"/>
      <c r="B339" s="818"/>
      <c r="C339" s="819"/>
      <c r="D339" s="820"/>
      <c r="E339" s="820"/>
      <c r="F339" s="579">
        <f>SUM(F5,F7:F8,F10,F11:F13,F15)</f>
        <v>18</v>
      </c>
      <c r="G339" s="821"/>
      <c r="H339" s="821"/>
      <c r="I339" s="825"/>
      <c r="J339" s="822"/>
      <c r="K339" s="822"/>
      <c r="L339" s="822"/>
      <c r="M339" s="822"/>
      <c r="N339" s="822"/>
      <c r="O339" s="822"/>
      <c r="P339" s="1054"/>
      <c r="Q339" s="91"/>
      <c r="R339" s="1004"/>
      <c r="S339" s="1004"/>
      <c r="T339" s="1001"/>
      <c r="U339" s="1001"/>
      <c r="V339" s="1001"/>
      <c r="W339" s="1001"/>
      <c r="X339" s="1001"/>
      <c r="Y339" s="1001"/>
      <c r="Z339" s="1001"/>
      <c r="AA339" s="1001"/>
      <c r="AB339" s="1001"/>
      <c r="AC339" s="1001"/>
      <c r="AD339" s="1001"/>
      <c r="AE339" s="1001"/>
      <c r="AF339" s="1001"/>
      <c r="AG339" s="1001"/>
      <c r="AH339" s="1001"/>
      <c r="AI339" s="1001"/>
      <c r="AT339" s="294" t="e">
        <f>VLOOKUP(#REF!,'اعضاء هيئة التدريس'!#REF!,2,)</f>
        <v>#REF!</v>
      </c>
    </row>
    <row r="340" spans="1:46" s="29" customFormat="1" ht="15.75">
      <c r="A340" s="1151" t="s">
        <v>2020</v>
      </c>
      <c r="B340" s="1151"/>
      <c r="C340" s="1151"/>
      <c r="D340" s="1151"/>
      <c r="E340" s="1151"/>
      <c r="F340" s="1151"/>
      <c r="G340" s="1151"/>
      <c r="H340" s="1151"/>
      <c r="I340" s="1151"/>
      <c r="J340" s="1151"/>
      <c r="K340" s="1151"/>
      <c r="L340" s="1151"/>
      <c r="M340" s="1151"/>
      <c r="N340" s="1151"/>
      <c r="O340" s="1151"/>
      <c r="P340" s="1151"/>
      <c r="Q340" s="970"/>
      <c r="R340" s="1021"/>
      <c r="S340" s="1021"/>
      <c r="T340" s="1022"/>
      <c r="U340" s="1006"/>
      <c r="V340" s="1006"/>
      <c r="W340" s="1022"/>
      <c r="X340" s="1006"/>
      <c r="Y340" s="1006"/>
      <c r="Z340" s="1006"/>
      <c r="AA340" s="1006"/>
      <c r="AB340" s="1006"/>
      <c r="AC340" s="1023"/>
      <c r="AD340" s="1006"/>
      <c r="AE340" s="1006"/>
      <c r="AF340" s="1006"/>
      <c r="AG340" s="1006"/>
      <c r="AH340" s="1006"/>
      <c r="AI340" s="1006"/>
    </row>
    <row r="341" spans="1:46" s="29" customFormat="1" ht="15.75">
      <c r="A341" s="968"/>
      <c r="B341" s="800"/>
      <c r="C341" s="970"/>
      <c r="D341" s="971"/>
      <c r="E341" s="971"/>
      <c r="F341" s="971"/>
      <c r="G341" s="971"/>
      <c r="H341" s="972"/>
      <c r="J341" s="800"/>
      <c r="K341" s="800"/>
      <c r="L341" s="800"/>
      <c r="M341" s="800"/>
      <c r="N341" s="800"/>
      <c r="O341" s="800"/>
      <c r="P341" s="337"/>
      <c r="R341" s="1006"/>
      <c r="S341" s="1006"/>
      <c r="T341" s="1022"/>
      <c r="U341" s="1006"/>
      <c r="V341" s="1006"/>
      <c r="W341" s="1022"/>
      <c r="X341" s="1006"/>
      <c r="Y341" s="1006"/>
      <c r="Z341" s="1006"/>
      <c r="AA341" s="1006"/>
      <c r="AB341" s="1006"/>
      <c r="AC341" s="1023"/>
      <c r="AD341" s="1006"/>
      <c r="AE341" s="1006"/>
      <c r="AF341" s="1006"/>
      <c r="AG341" s="1006"/>
      <c r="AH341" s="1006"/>
      <c r="AI341" s="1006"/>
    </row>
    <row r="342" spans="1:46" s="29" customFormat="1" ht="15.75">
      <c r="A342" s="968"/>
      <c r="B342" s="800"/>
      <c r="C342" s="970"/>
      <c r="D342" s="971"/>
      <c r="E342" s="971"/>
      <c r="F342" s="971"/>
      <c r="G342" s="971"/>
      <c r="H342" s="972"/>
      <c r="J342" s="800"/>
      <c r="K342" s="800"/>
      <c r="L342" s="800"/>
      <c r="M342" s="800"/>
      <c r="N342" s="800"/>
      <c r="O342" s="800"/>
      <c r="P342" s="337"/>
      <c r="R342" s="1006"/>
      <c r="S342" s="1006"/>
      <c r="T342" s="1022"/>
      <c r="U342" s="1006"/>
      <c r="V342" s="1006"/>
      <c r="W342" s="1022"/>
      <c r="X342" s="1006"/>
      <c r="Y342" s="1006"/>
      <c r="Z342" s="1006"/>
      <c r="AA342" s="1006"/>
      <c r="AB342" s="1006"/>
      <c r="AC342" s="1023"/>
      <c r="AD342" s="1006"/>
      <c r="AE342" s="1006"/>
      <c r="AF342" s="1006"/>
      <c r="AG342" s="1006"/>
      <c r="AH342" s="1006"/>
      <c r="AI342" s="1006"/>
    </row>
    <row r="343" spans="1:46" s="975" customFormat="1" ht="36">
      <c r="A343" s="973"/>
      <c r="B343" s="1138" t="s">
        <v>2021</v>
      </c>
      <c r="C343" s="1138"/>
      <c r="D343" s="1138"/>
      <c r="E343" s="974"/>
      <c r="F343" s="974"/>
      <c r="G343" s="974"/>
      <c r="H343" s="1030"/>
      <c r="I343" s="1138" t="s">
        <v>2022</v>
      </c>
      <c r="J343" s="1138"/>
      <c r="K343" s="1139" t="s">
        <v>2023</v>
      </c>
      <c r="L343" s="1139"/>
      <c r="M343" s="1139"/>
      <c r="N343" s="1139"/>
      <c r="O343" s="1139"/>
      <c r="P343" s="1139"/>
      <c r="Q343" s="1139"/>
      <c r="R343" s="1024"/>
      <c r="S343" s="1024"/>
      <c r="T343" s="1025"/>
      <c r="U343" s="1024"/>
      <c r="V343" s="1024"/>
      <c r="W343" s="1025"/>
      <c r="X343" s="1024"/>
      <c r="Y343" s="1024"/>
      <c r="Z343" s="1024"/>
      <c r="AA343" s="1024"/>
      <c r="AB343" s="1024"/>
      <c r="AC343" s="1024"/>
      <c r="AD343" s="1024"/>
      <c r="AE343" s="1024"/>
      <c r="AF343" s="1024"/>
      <c r="AG343" s="1024"/>
      <c r="AH343" s="1024"/>
      <c r="AI343" s="1024"/>
    </row>
    <row r="344" spans="1:46" s="369" customFormat="1" ht="15.75" customHeight="1">
      <c r="A344" s="817"/>
      <c r="B344" s="818"/>
      <c r="C344" s="819"/>
      <c r="D344" s="820"/>
      <c r="E344" s="820"/>
      <c r="F344" s="820"/>
      <c r="G344" s="821"/>
      <c r="H344" s="821"/>
      <c r="I344" s="812"/>
      <c r="J344" s="822"/>
      <c r="K344" s="822"/>
      <c r="L344" s="822"/>
      <c r="M344" s="822"/>
      <c r="N344" s="822"/>
      <c r="O344" s="822"/>
      <c r="P344" s="1054"/>
      <c r="Q344" s="91"/>
      <c r="R344" s="1003"/>
      <c r="S344" s="1003"/>
      <c r="T344" s="1000"/>
      <c r="U344" s="1000"/>
      <c r="V344" s="1000"/>
      <c r="W344" s="1000"/>
      <c r="X344" s="1000"/>
      <c r="Y344" s="1000"/>
      <c r="Z344" s="1000"/>
      <c r="AA344" s="1000"/>
      <c r="AB344" s="1000"/>
      <c r="AC344" s="1000"/>
      <c r="AD344" s="1000"/>
      <c r="AE344" s="1000"/>
      <c r="AF344" s="1000"/>
      <c r="AG344" s="1000"/>
      <c r="AH344" s="1000"/>
      <c r="AI344" s="1000"/>
      <c r="AT344" s="294" t="e">
        <f>VLOOKUP(#REF!,'اعضاء هيئة التدريس'!#REF!,2,)</f>
        <v>#REF!</v>
      </c>
    </row>
    <row r="345" spans="1:46" s="369" customFormat="1" ht="15.75" customHeight="1">
      <c r="A345" s="564"/>
      <c r="B345" s="380"/>
      <c r="C345" s="814"/>
      <c r="D345" s="815"/>
      <c r="E345" s="815"/>
      <c r="F345" s="815"/>
      <c r="G345" s="567"/>
      <c r="H345" s="567"/>
      <c r="I345" s="568"/>
      <c r="J345" s="816"/>
      <c r="K345" s="816"/>
      <c r="L345" s="816"/>
      <c r="M345" s="816"/>
      <c r="N345" s="816"/>
      <c r="O345" s="816"/>
      <c r="P345" s="631"/>
      <c r="Q345" s="283"/>
      <c r="R345" s="1001"/>
      <c r="S345" s="1001"/>
      <c r="T345" s="1000"/>
      <c r="U345" s="1000"/>
      <c r="V345" s="1000"/>
      <c r="W345" s="1000"/>
      <c r="X345" s="1000"/>
      <c r="Y345" s="1000"/>
      <c r="Z345" s="1000"/>
      <c r="AA345" s="1000"/>
      <c r="AB345" s="1000"/>
      <c r="AC345" s="1000"/>
      <c r="AD345" s="1000"/>
      <c r="AE345" s="1000"/>
      <c r="AF345" s="1000"/>
      <c r="AG345" s="1000"/>
      <c r="AH345" s="1000"/>
      <c r="AI345" s="1000"/>
      <c r="AT345" s="294" t="e">
        <f>VLOOKUP(#REF!,'اعضاء هيئة التدريس'!#REF!,2,)</f>
        <v>#REF!</v>
      </c>
    </row>
    <row r="346" spans="1:46" s="91" customFormat="1" ht="15.75" customHeight="1">
      <c r="A346" s="817"/>
      <c r="B346" s="818"/>
      <c r="C346" s="819"/>
      <c r="D346" s="820"/>
      <c r="E346" s="820"/>
      <c r="F346" s="820"/>
      <c r="G346" s="821"/>
      <c r="H346" s="821"/>
      <c r="I346" s="812"/>
      <c r="J346" s="822"/>
      <c r="K346" s="822"/>
      <c r="L346" s="822"/>
      <c r="M346" s="822"/>
      <c r="N346" s="822"/>
      <c r="O346" s="822"/>
      <c r="P346" s="1056"/>
      <c r="R346" s="1003"/>
      <c r="S346" s="1003"/>
      <c r="T346" s="1003"/>
      <c r="U346" s="1012"/>
      <c r="V346" s="1003"/>
      <c r="W346" s="1003"/>
      <c r="X346" s="1003"/>
      <c r="Y346" s="1003"/>
      <c r="Z346" s="1003"/>
      <c r="AA346" s="1003"/>
      <c r="AB346" s="1003"/>
      <c r="AC346" s="1003"/>
      <c r="AD346" s="1003"/>
      <c r="AE346" s="1003"/>
      <c r="AF346" s="1003"/>
      <c r="AG346" s="1003"/>
      <c r="AH346" s="1003"/>
      <c r="AI346" s="1003"/>
      <c r="AT346" s="294" t="e">
        <f>VLOOKUP(#REF!,'اعضاء هيئة التدريس'!#REF!,2,)</f>
        <v>#REF!</v>
      </c>
    </row>
    <row r="347" spans="1:46" s="283" customFormat="1" ht="25.5" customHeight="1">
      <c r="A347" s="564"/>
      <c r="B347" s="380"/>
      <c r="C347" s="814"/>
      <c r="D347" s="815"/>
      <c r="E347" s="815"/>
      <c r="F347" s="815"/>
      <c r="G347" s="567"/>
      <c r="H347" s="567"/>
      <c r="I347" s="568"/>
      <c r="J347" s="816"/>
      <c r="K347" s="816"/>
      <c r="L347" s="816"/>
      <c r="M347" s="816"/>
      <c r="N347" s="827"/>
      <c r="O347" s="816"/>
      <c r="P347" s="816"/>
      <c r="R347" s="1001"/>
      <c r="S347" s="1001"/>
      <c r="T347" s="1001"/>
      <c r="U347" s="1001"/>
      <c r="V347" s="1001"/>
      <c r="W347" s="1001"/>
      <c r="X347" s="1001"/>
      <c r="Y347" s="1001"/>
      <c r="Z347" s="1001"/>
      <c r="AA347" s="1001"/>
      <c r="AB347" s="1001"/>
      <c r="AC347" s="1001"/>
      <c r="AD347" s="1001"/>
      <c r="AE347" s="1001"/>
      <c r="AF347" s="1001"/>
      <c r="AG347" s="1001"/>
      <c r="AH347" s="1001"/>
      <c r="AI347" s="1001"/>
    </row>
    <row r="348" spans="1:46" s="283" customFormat="1" ht="22.5" customHeight="1">
      <c r="A348" s="817"/>
      <c r="B348" s="818"/>
      <c r="C348" s="819"/>
      <c r="D348" s="820"/>
      <c r="E348" s="820"/>
      <c r="F348" s="820"/>
      <c r="G348" s="821"/>
      <c r="H348" s="821"/>
      <c r="I348" s="812"/>
      <c r="J348" s="822"/>
      <c r="K348" s="822"/>
      <c r="L348" s="822"/>
      <c r="M348" s="822"/>
      <c r="N348" s="822"/>
      <c r="O348" s="822"/>
      <c r="P348" s="1054"/>
      <c r="Q348" s="91"/>
      <c r="R348" s="1003"/>
      <c r="S348" s="1003"/>
      <c r="T348" s="1001"/>
      <c r="U348" s="1001"/>
      <c r="V348" s="1001"/>
      <c r="W348" s="1001"/>
      <c r="X348" s="1001"/>
      <c r="Y348" s="1001"/>
      <c r="Z348" s="1001"/>
      <c r="AA348" s="1001"/>
      <c r="AB348" s="1001"/>
      <c r="AC348" s="1001"/>
      <c r="AD348" s="1001"/>
      <c r="AE348" s="1001"/>
      <c r="AF348" s="1001"/>
      <c r="AG348" s="1001"/>
      <c r="AH348" s="1001"/>
      <c r="AI348" s="1001"/>
    </row>
    <row r="349" spans="1:46" s="284" customFormat="1" ht="15.75" customHeight="1">
      <c r="A349" s="564"/>
      <c r="B349" s="380"/>
      <c r="C349" s="814"/>
      <c r="D349" s="815"/>
      <c r="E349" s="815"/>
      <c r="F349" s="815"/>
      <c r="G349" s="828"/>
      <c r="H349" s="828"/>
      <c r="I349" s="568"/>
      <c r="J349" s="816"/>
      <c r="K349" s="816"/>
      <c r="L349" s="816"/>
      <c r="M349" s="816"/>
      <c r="N349" s="816"/>
      <c r="O349" s="827"/>
      <c r="P349" s="631"/>
      <c r="Q349" s="283"/>
      <c r="R349" s="1001"/>
      <c r="S349" s="1001"/>
      <c r="T349" s="1001"/>
      <c r="U349" s="1004"/>
      <c r="V349" s="1004"/>
      <c r="W349" s="1004"/>
      <c r="X349" s="1004"/>
      <c r="Y349" s="1004"/>
      <c r="Z349" s="1004"/>
      <c r="AA349" s="1004"/>
      <c r="AB349" s="1004"/>
      <c r="AC349" s="1004"/>
      <c r="AD349" s="1004"/>
      <c r="AE349" s="1004"/>
      <c r="AF349" s="1004"/>
      <c r="AG349" s="1004"/>
      <c r="AH349" s="1004"/>
      <c r="AI349" s="1004"/>
    </row>
    <row r="350" spans="1:46" s="283" customFormat="1" ht="47.25" customHeight="1">
      <c r="A350" s="817"/>
      <c r="B350" s="818"/>
      <c r="C350" s="819"/>
      <c r="D350" s="820"/>
      <c r="E350" s="820"/>
      <c r="F350" s="820"/>
      <c r="G350" s="829"/>
      <c r="H350" s="829"/>
      <c r="I350" s="812"/>
      <c r="J350" s="822"/>
      <c r="K350" s="822"/>
      <c r="L350" s="822"/>
      <c r="M350" s="822"/>
      <c r="N350" s="822"/>
      <c r="O350" s="822"/>
      <c r="P350" s="1056"/>
      <c r="Q350" s="91"/>
      <c r="R350" s="1003"/>
      <c r="S350" s="1003"/>
      <c r="T350" s="1001"/>
      <c r="U350" s="1001"/>
      <c r="V350" s="1001"/>
      <c r="W350" s="1001"/>
      <c r="X350" s="1001"/>
      <c r="Y350" s="1001"/>
      <c r="Z350" s="1001"/>
      <c r="AA350" s="1001"/>
      <c r="AB350" s="1001"/>
      <c r="AC350" s="1001"/>
      <c r="AD350" s="1001"/>
      <c r="AE350" s="1001"/>
      <c r="AF350" s="1001"/>
      <c r="AG350" s="1001"/>
      <c r="AH350" s="1001"/>
      <c r="AI350" s="1001"/>
    </row>
    <row r="351" spans="1:46" s="283" customFormat="1" ht="15" customHeight="1">
      <c r="A351" s="817"/>
      <c r="B351" s="830"/>
      <c r="C351" s="819"/>
      <c r="D351" s="831"/>
      <c r="E351" s="831"/>
      <c r="F351" s="831"/>
      <c r="G351" s="584"/>
      <c r="H351" s="584"/>
      <c r="I351" s="832"/>
      <c r="J351" s="833"/>
      <c r="K351" s="833"/>
      <c r="L351" s="833"/>
      <c r="M351" s="833"/>
      <c r="N351" s="833"/>
      <c r="O351" s="833"/>
      <c r="P351" s="1057"/>
      <c r="Q351" s="91"/>
      <c r="R351" s="1003"/>
      <c r="S351" s="1003"/>
      <c r="T351" s="1001"/>
      <c r="U351" s="1001"/>
      <c r="V351" s="1001"/>
      <c r="W351" s="1001"/>
      <c r="X351" s="1001"/>
      <c r="Y351" s="1001"/>
      <c r="Z351" s="1001"/>
      <c r="AA351" s="1001"/>
      <c r="AB351" s="1001"/>
      <c r="AC351" s="1001"/>
      <c r="AD351" s="1001"/>
      <c r="AE351" s="1001"/>
      <c r="AF351" s="1001"/>
      <c r="AG351" s="1001"/>
      <c r="AH351" s="1001"/>
      <c r="AI351" s="1001"/>
    </row>
    <row r="352" spans="1:46" s="283" customFormat="1" ht="15.75" customHeight="1">
      <c r="A352" s="564"/>
      <c r="B352" s="380"/>
      <c r="C352" s="814"/>
      <c r="D352" s="815"/>
      <c r="E352" s="815"/>
      <c r="F352" s="815"/>
      <c r="G352" s="567"/>
      <c r="H352" s="567"/>
      <c r="I352" s="834"/>
      <c r="J352" s="313"/>
      <c r="K352" s="313"/>
      <c r="L352" s="313"/>
      <c r="M352" s="313"/>
      <c r="N352" s="313"/>
      <c r="O352" s="313"/>
      <c r="P352" s="631"/>
      <c r="R352" s="1001"/>
      <c r="S352" s="1001"/>
      <c r="T352" s="1001"/>
      <c r="U352" s="1001"/>
      <c r="V352" s="1001"/>
      <c r="W352" s="1001"/>
      <c r="X352" s="1001"/>
      <c r="Y352" s="1001"/>
      <c r="Z352" s="1001"/>
      <c r="AA352" s="1001"/>
      <c r="AB352" s="1001"/>
      <c r="AC352" s="1001"/>
      <c r="AD352" s="1001"/>
      <c r="AE352" s="1001"/>
      <c r="AF352" s="1001"/>
      <c r="AG352" s="1001"/>
      <c r="AH352" s="1001"/>
      <c r="AI352" s="1001"/>
    </row>
    <row r="353" spans="1:35" s="284" customFormat="1" ht="15" customHeight="1">
      <c r="A353" s="817"/>
      <c r="B353" s="830"/>
      <c r="C353" s="819"/>
      <c r="D353" s="831"/>
      <c r="E353" s="831"/>
      <c r="F353" s="831"/>
      <c r="G353" s="584"/>
      <c r="H353" s="584"/>
      <c r="I353" s="832"/>
      <c r="J353" s="833"/>
      <c r="K353" s="833"/>
      <c r="L353" s="833"/>
      <c r="M353" s="833"/>
      <c r="N353" s="833"/>
      <c r="O353" s="833"/>
      <c r="P353" s="1057"/>
      <c r="Q353" s="91"/>
      <c r="R353" s="1003"/>
      <c r="S353" s="1003"/>
      <c r="T353" s="1001"/>
      <c r="U353" s="1004"/>
      <c r="V353" s="1004"/>
      <c r="W353" s="1004"/>
      <c r="X353" s="1004"/>
      <c r="Y353" s="1004"/>
      <c r="Z353" s="1004"/>
      <c r="AA353" s="1004"/>
      <c r="AB353" s="1004"/>
      <c r="AC353" s="1004"/>
      <c r="AD353" s="1004"/>
      <c r="AE353" s="1004"/>
      <c r="AF353" s="1004"/>
      <c r="AG353" s="1004"/>
      <c r="AH353" s="1004"/>
      <c r="AI353" s="1004"/>
    </row>
    <row r="354" spans="1:35" s="284" customFormat="1" ht="15" customHeight="1">
      <c r="A354" s="817"/>
      <c r="B354" s="835"/>
      <c r="C354" s="836"/>
      <c r="D354" s="837"/>
      <c r="E354" s="837"/>
      <c r="F354" s="837"/>
      <c r="G354" s="837"/>
      <c r="H354" s="837"/>
      <c r="I354" s="187"/>
      <c r="J354" s="838"/>
      <c r="K354" s="187"/>
      <c r="L354" s="838"/>
      <c r="M354" s="187"/>
      <c r="N354" s="187"/>
      <c r="O354" s="187"/>
      <c r="P354" s="922"/>
      <c r="Q354" s="187"/>
      <c r="R354" s="1003"/>
      <c r="S354" s="1003"/>
      <c r="T354" s="1001"/>
      <c r="U354" s="1004"/>
      <c r="V354" s="1004"/>
      <c r="W354" s="1004"/>
      <c r="X354" s="1004"/>
      <c r="Y354" s="1004"/>
      <c r="Z354" s="1004"/>
      <c r="AA354" s="1004"/>
      <c r="AB354" s="1004"/>
      <c r="AC354" s="1004"/>
      <c r="AD354" s="1004"/>
      <c r="AE354" s="1004"/>
      <c r="AF354" s="1004"/>
      <c r="AG354" s="1004"/>
      <c r="AH354" s="1004"/>
      <c r="AI354" s="1004"/>
    </row>
    <row r="355" spans="1:35" s="283" customFormat="1" ht="15.75" customHeight="1">
      <c r="A355" s="564"/>
      <c r="B355" s="380"/>
      <c r="C355" s="814"/>
      <c r="D355" s="815"/>
      <c r="E355" s="815"/>
      <c r="F355" s="815"/>
      <c r="G355" s="567"/>
      <c r="H355" s="567"/>
      <c r="I355" s="834"/>
      <c r="J355" s="614"/>
      <c r="K355" s="614"/>
      <c r="L355" s="839"/>
      <c r="M355" s="614"/>
      <c r="N355" s="614"/>
      <c r="O355" s="614"/>
      <c r="P355" s="631"/>
      <c r="R355" s="1001"/>
      <c r="S355" s="1001"/>
      <c r="T355" s="1001"/>
      <c r="U355" s="1001"/>
      <c r="V355" s="1001"/>
      <c r="W355" s="1001"/>
      <c r="X355" s="1001"/>
      <c r="Y355" s="1001"/>
      <c r="Z355" s="1001"/>
      <c r="AA355" s="1001"/>
      <c r="AB355" s="1001"/>
      <c r="AC355" s="1001"/>
      <c r="AD355" s="1001"/>
      <c r="AE355" s="1001"/>
      <c r="AF355" s="1001"/>
      <c r="AG355" s="1001"/>
      <c r="AH355" s="1001"/>
      <c r="AI355" s="1001"/>
    </row>
    <row r="356" spans="1:35" s="283" customFormat="1" ht="15" customHeight="1">
      <c r="A356" s="817"/>
      <c r="B356" s="830"/>
      <c r="C356" s="819"/>
      <c r="D356" s="831"/>
      <c r="E356" s="831"/>
      <c r="F356" s="831"/>
      <c r="G356" s="584"/>
      <c r="H356" s="584"/>
      <c r="I356" s="832"/>
      <c r="J356" s="833"/>
      <c r="K356" s="833"/>
      <c r="L356" s="833"/>
      <c r="M356" s="833"/>
      <c r="N356" s="833"/>
      <c r="O356" s="833"/>
      <c r="P356" s="1057"/>
      <c r="Q356" s="91"/>
      <c r="R356" s="1003"/>
      <c r="S356" s="1003"/>
      <c r="T356" s="1001"/>
      <c r="U356" s="1001"/>
      <c r="V356" s="1001"/>
      <c r="W356" s="1001"/>
      <c r="X356" s="1001"/>
      <c r="Y356" s="1001"/>
      <c r="Z356" s="1001"/>
      <c r="AA356" s="1001"/>
      <c r="AB356" s="1001"/>
      <c r="AC356" s="1001"/>
      <c r="AD356" s="1001"/>
      <c r="AE356" s="1001"/>
      <c r="AF356" s="1001"/>
      <c r="AG356" s="1001"/>
      <c r="AH356" s="1001"/>
      <c r="AI356" s="1001"/>
    </row>
    <row r="357" spans="1:35" s="283" customFormat="1" ht="15.75" customHeight="1">
      <c r="A357" s="564"/>
      <c r="B357" s="380"/>
      <c r="C357" s="814"/>
      <c r="D357" s="566"/>
      <c r="E357" s="566"/>
      <c r="F357" s="566"/>
      <c r="G357" s="567"/>
      <c r="H357" s="567"/>
      <c r="I357" s="841"/>
      <c r="J357" s="313"/>
      <c r="K357" s="313"/>
      <c r="L357" s="313"/>
      <c r="N357" s="313"/>
      <c r="O357" s="313"/>
      <c r="P357" s="631"/>
      <c r="R357" s="1001"/>
      <c r="S357" s="1001"/>
      <c r="T357" s="1001"/>
      <c r="U357" s="1001"/>
      <c r="V357" s="1001"/>
      <c r="W357" s="1001"/>
      <c r="X357" s="1001"/>
      <c r="Y357" s="1001"/>
      <c r="Z357" s="1001"/>
      <c r="AA357" s="1001"/>
      <c r="AB357" s="1001"/>
      <c r="AC357" s="1001"/>
      <c r="AD357" s="1001"/>
      <c r="AE357" s="1001"/>
      <c r="AF357" s="1001"/>
      <c r="AG357" s="1001"/>
      <c r="AH357" s="1001"/>
      <c r="AI357" s="1001"/>
    </row>
    <row r="358" spans="1:35" s="284" customFormat="1" ht="47.25" customHeight="1">
      <c r="A358" s="817"/>
      <c r="B358" s="830"/>
      <c r="C358" s="819"/>
      <c r="D358" s="831"/>
      <c r="E358" s="831"/>
      <c r="F358" s="831"/>
      <c r="G358" s="584"/>
      <c r="H358" s="584"/>
      <c r="I358" s="832"/>
      <c r="J358" s="833"/>
      <c r="K358" s="833"/>
      <c r="L358" s="833"/>
      <c r="M358" s="833"/>
      <c r="N358" s="833"/>
      <c r="O358" s="833"/>
      <c r="P358" s="1057"/>
      <c r="Q358" s="91"/>
      <c r="R358" s="1003"/>
      <c r="S358" s="1003"/>
      <c r="T358" s="1001"/>
      <c r="U358" s="1004"/>
      <c r="V358" s="1004"/>
      <c r="W358" s="1004"/>
      <c r="X358" s="1004"/>
      <c r="Y358" s="1004"/>
      <c r="Z358" s="1004"/>
      <c r="AA358" s="1004"/>
      <c r="AB358" s="1004"/>
      <c r="AC358" s="1004"/>
      <c r="AD358" s="1004"/>
      <c r="AE358" s="1004"/>
      <c r="AF358" s="1004"/>
      <c r="AG358" s="1004"/>
      <c r="AH358" s="1004"/>
      <c r="AI358" s="1004"/>
    </row>
    <row r="359" spans="1:35" s="283" customFormat="1" ht="15.75" customHeight="1">
      <c r="A359" s="564"/>
      <c r="B359" s="380"/>
      <c r="C359" s="814"/>
      <c r="D359" s="815"/>
      <c r="E359" s="815"/>
      <c r="F359" s="815"/>
      <c r="G359" s="567"/>
      <c r="H359" s="567"/>
      <c r="I359" s="834"/>
      <c r="J359" s="313"/>
      <c r="K359" s="313"/>
      <c r="L359" s="313"/>
      <c r="M359" s="313"/>
      <c r="N359" s="313"/>
      <c r="O359" s="313"/>
      <c r="P359" s="631"/>
      <c r="R359" s="1001"/>
      <c r="S359" s="1001"/>
      <c r="T359" s="1001"/>
      <c r="U359" s="1001"/>
      <c r="V359" s="1001"/>
      <c r="W359" s="1001"/>
      <c r="X359" s="1001"/>
      <c r="Y359" s="1001"/>
      <c r="Z359" s="1001"/>
      <c r="AA359" s="1001"/>
      <c r="AB359" s="1001"/>
      <c r="AC359" s="1001"/>
      <c r="AD359" s="1001"/>
      <c r="AE359" s="1001"/>
      <c r="AF359" s="1001"/>
      <c r="AG359" s="1001"/>
      <c r="AH359" s="1001"/>
      <c r="AI359" s="1001"/>
    </row>
    <row r="360" spans="1:35" s="283" customFormat="1" ht="15" customHeight="1">
      <c r="A360" s="817"/>
      <c r="B360" s="830"/>
      <c r="C360" s="819"/>
      <c r="D360" s="831"/>
      <c r="E360" s="831"/>
      <c r="F360" s="831"/>
      <c r="G360" s="584"/>
      <c r="H360" s="584"/>
      <c r="I360" s="832"/>
      <c r="J360" s="842"/>
      <c r="K360" s="842"/>
      <c r="L360" s="842"/>
      <c r="M360" s="842"/>
      <c r="N360" s="842"/>
      <c r="O360" s="842"/>
      <c r="P360" s="1058"/>
      <c r="Q360" s="91"/>
      <c r="R360" s="1003"/>
      <c r="S360" s="1003"/>
      <c r="T360" s="1001"/>
      <c r="U360" s="1001"/>
      <c r="V360" s="1001"/>
      <c r="W360" s="1001"/>
      <c r="X360" s="1001"/>
      <c r="Y360" s="1001"/>
      <c r="Z360" s="1001"/>
      <c r="AA360" s="1001"/>
      <c r="AB360" s="1001"/>
      <c r="AC360" s="1001"/>
      <c r="AD360" s="1001"/>
      <c r="AE360" s="1001"/>
      <c r="AF360" s="1001"/>
      <c r="AG360" s="1001"/>
      <c r="AH360" s="1001"/>
      <c r="AI360" s="1001"/>
    </row>
    <row r="361" spans="1:35" s="283" customFormat="1" ht="15" customHeight="1">
      <c r="A361" s="817"/>
      <c r="B361" s="830"/>
      <c r="C361" s="819"/>
      <c r="D361" s="831"/>
      <c r="E361" s="831"/>
      <c r="F361" s="831"/>
      <c r="G361" s="584"/>
      <c r="H361" s="584"/>
      <c r="I361" s="832"/>
      <c r="J361" s="842"/>
      <c r="K361" s="844"/>
      <c r="L361" s="842"/>
      <c r="M361" s="842"/>
      <c r="N361" s="842"/>
      <c r="O361" s="842"/>
      <c r="P361" s="1058"/>
      <c r="Q361" s="91"/>
      <c r="R361" s="1003"/>
      <c r="S361" s="1003"/>
      <c r="T361" s="1001"/>
      <c r="U361" s="1001"/>
      <c r="V361" s="1001"/>
      <c r="W361" s="1001"/>
      <c r="X361" s="1001"/>
      <c r="Y361" s="1001"/>
      <c r="Z361" s="1001"/>
      <c r="AA361" s="1001"/>
      <c r="AB361" s="1001"/>
      <c r="AC361" s="1001"/>
      <c r="AD361" s="1001"/>
      <c r="AE361" s="1001"/>
      <c r="AF361" s="1001"/>
      <c r="AG361" s="1001"/>
      <c r="AH361" s="1001"/>
      <c r="AI361" s="1001"/>
    </row>
    <row r="362" spans="1:35" s="283" customFormat="1" ht="36" customHeight="1">
      <c r="A362" s="564"/>
      <c r="B362" s="380"/>
      <c r="C362" s="814"/>
      <c r="D362" s="815"/>
      <c r="E362" s="815"/>
      <c r="F362" s="815"/>
      <c r="G362" s="567"/>
      <c r="H362" s="567"/>
      <c r="I362" s="841"/>
      <c r="J362" s="313"/>
      <c r="K362" s="614"/>
      <c r="L362" s="313"/>
      <c r="M362" s="313"/>
      <c r="N362" s="313"/>
      <c r="O362" s="313"/>
      <c r="P362" s="614"/>
      <c r="R362" s="1001"/>
      <c r="S362" s="1001"/>
      <c r="T362" s="1001"/>
      <c r="U362" s="1001"/>
      <c r="V362" s="1001"/>
      <c r="W362" s="1001"/>
      <c r="X362" s="1001"/>
      <c r="Y362" s="1001"/>
      <c r="Z362" s="1001"/>
      <c r="AA362" s="1001"/>
      <c r="AB362" s="1001"/>
      <c r="AC362" s="1001"/>
      <c r="AD362" s="1001"/>
      <c r="AE362" s="1001"/>
      <c r="AF362" s="1001"/>
      <c r="AG362" s="1001"/>
      <c r="AH362" s="1001"/>
      <c r="AI362" s="1001"/>
    </row>
    <row r="363" spans="1:35" s="283" customFormat="1" ht="15" customHeight="1">
      <c r="A363" s="817"/>
      <c r="B363" s="830"/>
      <c r="C363" s="819"/>
      <c r="D363" s="831"/>
      <c r="E363" s="831"/>
      <c r="F363" s="831"/>
      <c r="G363" s="584"/>
      <c r="H363" s="584"/>
      <c r="I363" s="845"/>
      <c r="J363" s="833"/>
      <c r="K363" s="833"/>
      <c r="L363" s="833"/>
      <c r="M363" s="833"/>
      <c r="N363" s="833"/>
      <c r="O363" s="833"/>
      <c r="P363" s="1057"/>
      <c r="Q363" s="91"/>
      <c r="R363" s="1004"/>
      <c r="S363" s="1004"/>
      <c r="T363" s="1001"/>
      <c r="U363" s="1001"/>
      <c r="V363" s="1001"/>
      <c r="W363" s="1001"/>
      <c r="X363" s="1001"/>
      <c r="Y363" s="1001"/>
      <c r="Z363" s="1001"/>
      <c r="AA363" s="1001"/>
      <c r="AB363" s="1001"/>
      <c r="AC363" s="1001"/>
      <c r="AD363" s="1001"/>
      <c r="AE363" s="1001"/>
      <c r="AF363" s="1001"/>
      <c r="AG363" s="1001"/>
      <c r="AH363" s="1001"/>
      <c r="AI363" s="1001"/>
    </row>
    <row r="364" spans="1:35" s="283" customFormat="1" ht="15.75" customHeight="1">
      <c r="A364" s="564"/>
      <c r="B364" s="380"/>
      <c r="C364" s="814"/>
      <c r="D364" s="815"/>
      <c r="E364" s="815"/>
      <c r="F364" s="815"/>
      <c r="G364" s="567"/>
      <c r="H364" s="567"/>
      <c r="I364" s="834"/>
      <c r="J364" s="313"/>
      <c r="K364" s="313"/>
      <c r="L364" s="313"/>
      <c r="M364" s="313"/>
      <c r="N364" s="313"/>
      <c r="O364" s="284"/>
      <c r="P364" s="631"/>
      <c r="R364" s="1001"/>
      <c r="S364" s="1001"/>
      <c r="T364" s="1001"/>
      <c r="U364" s="1001"/>
      <c r="V364" s="1001"/>
      <c r="W364" s="1001"/>
      <c r="X364" s="1001"/>
      <c r="Y364" s="1001"/>
      <c r="Z364" s="1001"/>
      <c r="AA364" s="1001"/>
      <c r="AB364" s="1001"/>
      <c r="AC364" s="1001"/>
      <c r="AD364" s="1001"/>
      <c r="AE364" s="1001"/>
      <c r="AF364" s="1001"/>
      <c r="AG364" s="1001"/>
      <c r="AH364" s="1001"/>
      <c r="AI364" s="1001"/>
    </row>
    <row r="365" spans="1:35" s="283" customFormat="1" ht="15" customHeight="1">
      <c r="A365" s="817"/>
      <c r="B365" s="830"/>
      <c r="C365" s="819"/>
      <c r="D365" s="831"/>
      <c r="E365" s="831"/>
      <c r="F365" s="831"/>
      <c r="G365" s="584"/>
      <c r="H365" s="584"/>
      <c r="I365" s="832"/>
      <c r="J365" s="833"/>
      <c r="K365" s="833"/>
      <c r="L365" s="833"/>
      <c r="M365" s="833"/>
      <c r="N365" s="833"/>
      <c r="O365" s="833"/>
      <c r="P365" s="1057"/>
      <c r="Q365" s="91"/>
      <c r="R365" s="1003"/>
      <c r="S365" s="1003"/>
      <c r="T365" s="1001"/>
      <c r="U365" s="1001"/>
      <c r="V365" s="1001"/>
      <c r="W365" s="1001"/>
      <c r="X365" s="1001"/>
      <c r="Y365" s="1001"/>
      <c r="Z365" s="1001"/>
      <c r="AA365" s="1001"/>
      <c r="AB365" s="1001"/>
      <c r="AC365" s="1001"/>
      <c r="AD365" s="1001"/>
      <c r="AE365" s="1001"/>
      <c r="AF365" s="1001"/>
      <c r="AG365" s="1001"/>
      <c r="AH365" s="1001"/>
      <c r="AI365" s="1001"/>
    </row>
    <row r="366" spans="1:35" s="284" customFormat="1" ht="24" customHeight="1">
      <c r="A366" s="817"/>
      <c r="B366" s="830"/>
      <c r="C366" s="819"/>
      <c r="D366" s="831"/>
      <c r="E366" s="831"/>
      <c r="F366" s="831"/>
      <c r="G366" s="584"/>
      <c r="H366" s="584"/>
      <c r="I366" s="832"/>
      <c r="J366" s="842"/>
      <c r="K366" s="842"/>
      <c r="L366" s="842"/>
      <c r="M366" s="842"/>
      <c r="N366" s="842"/>
      <c r="O366" s="842"/>
      <c r="P366" s="1058"/>
      <c r="Q366" s="91"/>
      <c r="R366" s="1003"/>
      <c r="S366" s="1003"/>
      <c r="T366" s="1001"/>
      <c r="U366" s="1004"/>
      <c r="V366" s="1004"/>
      <c r="W366" s="1004"/>
      <c r="X366" s="1004"/>
      <c r="Y366" s="1004"/>
      <c r="Z366" s="1004"/>
      <c r="AA366" s="1004"/>
      <c r="AB366" s="1004"/>
      <c r="AC366" s="1004"/>
      <c r="AD366" s="1004"/>
      <c r="AE366" s="1004"/>
      <c r="AF366" s="1004"/>
      <c r="AG366" s="1004"/>
      <c r="AH366" s="1004"/>
      <c r="AI366" s="1004"/>
    </row>
    <row r="367" spans="1:35" s="284" customFormat="1" ht="15.75" customHeight="1">
      <c r="A367" s="564"/>
      <c r="B367" s="380"/>
      <c r="C367" s="814"/>
      <c r="D367" s="815"/>
      <c r="E367" s="815"/>
      <c r="F367" s="815"/>
      <c r="G367" s="567"/>
      <c r="H367" s="567"/>
      <c r="I367" s="846"/>
      <c r="J367" s="313"/>
      <c r="K367" s="313"/>
      <c r="L367" s="313"/>
      <c r="M367" s="313"/>
      <c r="N367" s="313"/>
      <c r="O367" s="847"/>
      <c r="P367" s="569"/>
      <c r="Q367" s="283"/>
      <c r="R367" s="1001"/>
      <c r="S367" s="1001"/>
      <c r="T367" s="1001"/>
      <c r="U367" s="1004"/>
      <c r="V367" s="1004"/>
      <c r="W367" s="1004"/>
      <c r="X367" s="1004"/>
      <c r="Y367" s="1004"/>
      <c r="Z367" s="1004"/>
      <c r="AA367" s="1004"/>
      <c r="AB367" s="1004"/>
      <c r="AC367" s="1004"/>
      <c r="AD367" s="1004"/>
      <c r="AE367" s="1004"/>
      <c r="AF367" s="1004"/>
      <c r="AG367" s="1004"/>
      <c r="AH367" s="1004"/>
      <c r="AI367" s="1004"/>
    </row>
    <row r="368" spans="1:35" s="91" customFormat="1" ht="14.25" customHeight="1">
      <c r="A368" s="817"/>
      <c r="B368" s="830"/>
      <c r="C368" s="819"/>
      <c r="D368" s="831"/>
      <c r="E368" s="831"/>
      <c r="F368" s="831"/>
      <c r="G368" s="584"/>
      <c r="H368" s="584"/>
      <c r="I368" s="832"/>
      <c r="J368" s="833"/>
      <c r="K368" s="833"/>
      <c r="L368" s="833"/>
      <c r="M368" s="833"/>
      <c r="N368" s="833"/>
      <c r="O368" s="833"/>
      <c r="P368" s="1058"/>
      <c r="R368" s="1003"/>
      <c r="S368" s="1003"/>
      <c r="T368" s="1003"/>
      <c r="U368" s="1003"/>
      <c r="V368" s="1003"/>
      <c r="W368" s="1003"/>
      <c r="X368" s="1003"/>
      <c r="Y368" s="1003"/>
      <c r="Z368" s="1003"/>
      <c r="AA368" s="1003"/>
      <c r="AB368" s="1003"/>
      <c r="AC368" s="1003"/>
      <c r="AD368" s="1003"/>
      <c r="AE368" s="1003"/>
      <c r="AF368" s="1003"/>
      <c r="AG368" s="1003"/>
      <c r="AH368" s="1003"/>
      <c r="AI368" s="1003"/>
    </row>
    <row r="369" spans="1:35" s="92" customFormat="1" ht="15" customHeight="1">
      <c r="A369" s="564"/>
      <c r="B369" s="848"/>
      <c r="C369" s="849"/>
      <c r="D369" s="815"/>
      <c r="E369" s="815"/>
      <c r="F369" s="815"/>
      <c r="G369" s="850"/>
      <c r="H369" s="850"/>
      <c r="I369" s="719"/>
      <c r="J369" s="851"/>
      <c r="K369" s="369"/>
      <c r="L369" s="739"/>
      <c r="M369" s="369"/>
      <c r="N369" s="646"/>
      <c r="O369" s="369"/>
      <c r="P369" s="631"/>
      <c r="Q369" s="369"/>
      <c r="R369" s="1001"/>
      <c r="S369" s="1004"/>
      <c r="T369" s="1004"/>
      <c r="U369" s="1004"/>
      <c r="V369" s="1004"/>
      <c r="W369" s="1004"/>
      <c r="X369" s="1004"/>
      <c r="Y369" s="1004"/>
      <c r="Z369" s="1004"/>
      <c r="AA369" s="1004"/>
      <c r="AB369" s="1004"/>
      <c r="AC369" s="1004"/>
      <c r="AD369" s="1004"/>
      <c r="AE369" s="1004"/>
      <c r="AF369" s="1004"/>
      <c r="AG369" s="1004"/>
      <c r="AH369" s="1004"/>
      <c r="AI369" s="1004"/>
    </row>
    <row r="370" spans="1:35" s="91" customFormat="1" ht="15" customHeight="1">
      <c r="A370" s="817"/>
      <c r="B370" s="835"/>
      <c r="C370" s="836"/>
      <c r="D370" s="837"/>
      <c r="E370" s="837"/>
      <c r="F370" s="837"/>
      <c r="G370" s="837"/>
      <c r="H370" s="837"/>
      <c r="I370" s="187"/>
      <c r="J370" s="838"/>
      <c r="K370" s="187"/>
      <c r="L370" s="838"/>
      <c r="M370" s="187"/>
      <c r="N370" s="187"/>
      <c r="O370" s="187"/>
      <c r="P370" s="922"/>
      <c r="Q370" s="187"/>
      <c r="R370" s="1003"/>
      <c r="S370" s="1003"/>
      <c r="T370" s="1003"/>
      <c r="U370" s="1003"/>
      <c r="V370" s="1003"/>
      <c r="W370" s="1003"/>
      <c r="X370" s="1003"/>
      <c r="Y370" s="1003"/>
      <c r="Z370" s="1003"/>
      <c r="AA370" s="1003"/>
      <c r="AB370" s="1003"/>
      <c r="AC370" s="1003"/>
      <c r="AD370" s="1003"/>
      <c r="AE370" s="1003"/>
      <c r="AF370" s="1003"/>
      <c r="AG370" s="1003"/>
      <c r="AH370" s="1003"/>
      <c r="AI370" s="1003"/>
    </row>
    <row r="371" spans="1:35" s="91" customFormat="1" ht="15.75" customHeight="1">
      <c r="A371" s="564"/>
      <c r="B371" s="848"/>
      <c r="C371" s="849"/>
      <c r="D371" s="815"/>
      <c r="E371" s="815"/>
      <c r="F371" s="815"/>
      <c r="G371" s="850"/>
      <c r="H371" s="850"/>
      <c r="I371" s="853"/>
      <c r="J371" s="854"/>
      <c r="K371" s="855"/>
      <c r="L371" s="855"/>
      <c r="M371" s="856"/>
      <c r="N371" s="857"/>
      <c r="O371" s="856"/>
      <c r="P371" s="631"/>
      <c r="Q371" s="369"/>
      <c r="R371" s="1001"/>
      <c r="S371" s="1004"/>
      <c r="T371" s="1003"/>
      <c r="U371" s="1003"/>
      <c r="V371" s="1003"/>
      <c r="W371" s="1003"/>
      <c r="X371" s="1003"/>
      <c r="Y371" s="1003"/>
      <c r="Z371" s="1003"/>
      <c r="AA371" s="1003"/>
      <c r="AB371" s="1003"/>
      <c r="AC371" s="1003"/>
      <c r="AD371" s="1003"/>
      <c r="AE371" s="1003"/>
      <c r="AF371" s="1003"/>
      <c r="AG371" s="1003"/>
      <c r="AH371" s="1003"/>
      <c r="AI371" s="1003"/>
    </row>
    <row r="372" spans="1:35" s="92" customFormat="1" ht="15" customHeight="1">
      <c r="A372" s="817"/>
      <c r="B372" s="835"/>
      <c r="C372" s="836"/>
      <c r="D372" s="831"/>
      <c r="E372" s="831"/>
      <c r="F372" s="831"/>
      <c r="G372" s="831"/>
      <c r="H372" s="831"/>
      <c r="I372" s="860"/>
      <c r="J372" s="861"/>
      <c r="K372" s="862"/>
      <c r="L372" s="861"/>
      <c r="M372" s="863"/>
      <c r="N372" s="863"/>
      <c r="O372" s="863"/>
      <c r="P372" s="1059"/>
      <c r="Q372" s="187"/>
      <c r="R372" s="1003"/>
      <c r="S372" s="1003"/>
      <c r="T372" s="1004"/>
      <c r="U372" s="1004"/>
      <c r="V372" s="1004"/>
      <c r="W372" s="1004"/>
      <c r="X372" s="1004"/>
      <c r="Y372" s="1004"/>
      <c r="Z372" s="1004"/>
      <c r="AA372" s="1004"/>
      <c r="AB372" s="1004"/>
      <c r="AC372" s="1004"/>
      <c r="AD372" s="1004"/>
      <c r="AE372" s="1004"/>
      <c r="AF372" s="1004"/>
      <c r="AG372" s="1004"/>
      <c r="AH372" s="1004"/>
      <c r="AI372" s="1004"/>
    </row>
    <row r="373" spans="1:35" s="92" customFormat="1" ht="15.75" customHeight="1">
      <c r="A373" s="564"/>
      <c r="B373" s="380"/>
      <c r="C373" s="814"/>
      <c r="D373" s="815"/>
      <c r="E373" s="815"/>
      <c r="F373" s="815"/>
      <c r="G373" s="567"/>
      <c r="H373" s="567"/>
      <c r="I373" s="834"/>
      <c r="J373" s="313"/>
      <c r="K373" s="313"/>
      <c r="L373" s="313"/>
      <c r="M373" s="313"/>
      <c r="N373" s="313"/>
      <c r="O373" s="313"/>
      <c r="P373" s="631"/>
      <c r="Q373" s="283"/>
      <c r="R373" s="1001"/>
      <c r="S373" s="1001"/>
      <c r="T373" s="1004"/>
      <c r="U373" s="1004"/>
      <c r="V373" s="1004"/>
      <c r="W373" s="1004"/>
      <c r="X373" s="1004"/>
      <c r="Y373" s="1004"/>
      <c r="Z373" s="1004"/>
      <c r="AA373" s="1004"/>
      <c r="AB373" s="1004"/>
      <c r="AC373" s="1004"/>
      <c r="AD373" s="1004"/>
      <c r="AE373" s="1004"/>
      <c r="AF373" s="1004"/>
      <c r="AG373" s="1004"/>
      <c r="AH373" s="1004"/>
      <c r="AI373" s="1004"/>
    </row>
    <row r="374" spans="1:35" s="91" customFormat="1" ht="14.25" customHeight="1">
      <c r="A374" s="817"/>
      <c r="B374" s="830"/>
      <c r="C374" s="819"/>
      <c r="D374" s="831"/>
      <c r="E374" s="831"/>
      <c r="F374" s="831"/>
      <c r="G374" s="584"/>
      <c r="H374" s="584"/>
      <c r="I374" s="832"/>
      <c r="J374" s="833"/>
      <c r="K374" s="833"/>
      <c r="L374" s="833"/>
      <c r="M374" s="833"/>
      <c r="N374" s="833"/>
      <c r="O374" s="833"/>
      <c r="P374" s="1057"/>
      <c r="R374" s="1003"/>
      <c r="S374" s="1003"/>
      <c r="T374" s="1003"/>
      <c r="U374" s="1003"/>
      <c r="V374" s="1003"/>
      <c r="W374" s="1003"/>
      <c r="X374" s="1003"/>
      <c r="Y374" s="1003"/>
      <c r="Z374" s="1003"/>
      <c r="AA374" s="1003"/>
      <c r="AB374" s="1003"/>
      <c r="AC374" s="1003"/>
      <c r="AD374" s="1003"/>
      <c r="AE374" s="1003"/>
      <c r="AF374" s="1003"/>
      <c r="AG374" s="1003"/>
      <c r="AH374" s="1003"/>
      <c r="AI374" s="1003"/>
    </row>
    <row r="375" spans="1:35" s="92" customFormat="1" ht="15.75" customHeight="1">
      <c r="A375" s="564"/>
      <c r="B375" s="380"/>
      <c r="C375" s="814"/>
      <c r="D375" s="566"/>
      <c r="E375" s="566"/>
      <c r="F375" s="566"/>
      <c r="G375" s="567"/>
      <c r="H375" s="567"/>
      <c r="I375" s="589"/>
      <c r="J375" s="865"/>
      <c r="K375" s="313"/>
      <c r="L375" s="313"/>
      <c r="M375" s="313"/>
      <c r="N375" s="313"/>
      <c r="O375" s="313"/>
      <c r="P375" s="631"/>
      <c r="Q375" s="283"/>
      <c r="R375" s="1001"/>
      <c r="S375" s="1001"/>
      <c r="T375" s="1004"/>
      <c r="U375" s="1004"/>
      <c r="V375" s="1004"/>
      <c r="W375" s="1004"/>
      <c r="X375" s="1004"/>
      <c r="Y375" s="1004"/>
      <c r="Z375" s="1004"/>
      <c r="AA375" s="1004"/>
      <c r="AB375" s="1004"/>
      <c r="AC375" s="1004"/>
      <c r="AD375" s="1004"/>
      <c r="AE375" s="1004"/>
      <c r="AF375" s="1004"/>
      <c r="AG375" s="1004"/>
      <c r="AH375" s="1004"/>
      <c r="AI375" s="1004"/>
    </row>
    <row r="376" spans="1:35" s="91" customFormat="1" ht="15" customHeight="1">
      <c r="A376" s="817"/>
      <c r="B376" s="830"/>
      <c r="C376" s="819"/>
      <c r="D376" s="866"/>
      <c r="E376" s="866"/>
      <c r="F376" s="866"/>
      <c r="G376" s="821"/>
      <c r="H376" s="821"/>
      <c r="J376" s="867"/>
      <c r="K376" s="833"/>
      <c r="L376" s="833"/>
      <c r="M376" s="833"/>
      <c r="N376" s="833"/>
      <c r="O376" s="833"/>
      <c r="P376" s="1060"/>
      <c r="R376" s="1004"/>
      <c r="S376" s="1004"/>
      <c r="T376" s="1003"/>
      <c r="U376" s="1003"/>
      <c r="V376" s="1003"/>
      <c r="W376" s="1003"/>
      <c r="X376" s="1003"/>
      <c r="Y376" s="1003"/>
      <c r="Z376" s="1003"/>
      <c r="AA376" s="1003"/>
      <c r="AB376" s="1003"/>
      <c r="AC376" s="1003"/>
      <c r="AD376" s="1003"/>
      <c r="AE376" s="1003"/>
      <c r="AF376" s="1003"/>
      <c r="AG376" s="1003"/>
      <c r="AH376" s="1003"/>
      <c r="AI376" s="1003"/>
    </row>
    <row r="377" spans="1:35" s="91" customFormat="1" ht="14.25" customHeight="1">
      <c r="A377" s="817"/>
      <c r="B377" s="835"/>
      <c r="C377" s="836"/>
      <c r="D377" s="837"/>
      <c r="E377" s="837"/>
      <c r="F377" s="837"/>
      <c r="G377" s="837"/>
      <c r="H377" s="837"/>
      <c r="I377" s="187"/>
      <c r="J377" s="187"/>
      <c r="K377" s="187"/>
      <c r="L377" s="838"/>
      <c r="M377" s="187"/>
      <c r="N377" s="187"/>
      <c r="O377" s="187"/>
      <c r="P377" s="922"/>
      <c r="Q377" s="187"/>
      <c r="R377" s="1003"/>
      <c r="S377" s="1003"/>
      <c r="T377" s="1003"/>
      <c r="U377" s="1003"/>
      <c r="V377" s="1003"/>
      <c r="W377" s="1003"/>
      <c r="X377" s="1003"/>
      <c r="Y377" s="1003"/>
      <c r="Z377" s="1003"/>
      <c r="AA377" s="1003"/>
      <c r="AB377" s="1003"/>
      <c r="AC377" s="1003"/>
      <c r="AD377" s="1003"/>
      <c r="AE377" s="1003"/>
      <c r="AF377" s="1003"/>
      <c r="AG377" s="1003"/>
      <c r="AH377" s="1003"/>
      <c r="AI377" s="1003"/>
    </row>
    <row r="378" spans="1:35" s="91" customFormat="1" ht="14.25" customHeight="1">
      <c r="A378" s="564"/>
      <c r="B378" s="380"/>
      <c r="C378" s="814"/>
      <c r="D378" s="815"/>
      <c r="E378" s="815"/>
      <c r="F378" s="815"/>
      <c r="G378" s="567"/>
      <c r="H378" s="567"/>
      <c r="I378" s="841"/>
      <c r="J378" s="313"/>
      <c r="K378" s="313"/>
      <c r="L378" s="357"/>
      <c r="M378" s="313"/>
      <c r="N378" s="313"/>
      <c r="O378" s="313"/>
      <c r="P378" s="631"/>
      <c r="Q378" s="283"/>
      <c r="R378" s="1001"/>
      <c r="S378" s="1001"/>
      <c r="T378" s="1003"/>
      <c r="U378" s="1003"/>
      <c r="V378" s="1003"/>
      <c r="W378" s="1003"/>
      <c r="X378" s="1003"/>
      <c r="Y378" s="1003"/>
      <c r="Z378" s="1003"/>
      <c r="AA378" s="1003"/>
      <c r="AB378" s="1003"/>
      <c r="AC378" s="1003"/>
      <c r="AD378" s="1003"/>
      <c r="AE378" s="1003"/>
      <c r="AF378" s="1003"/>
      <c r="AG378" s="1003"/>
      <c r="AH378" s="1003"/>
      <c r="AI378" s="1003"/>
    </row>
    <row r="379" spans="1:35" s="91" customFormat="1" ht="24" customHeight="1">
      <c r="A379" s="817"/>
      <c r="B379" s="830"/>
      <c r="C379" s="819"/>
      <c r="D379" s="831"/>
      <c r="E379" s="831"/>
      <c r="F379" s="831"/>
      <c r="G379" s="584"/>
      <c r="H379" s="584"/>
      <c r="I379" s="845"/>
      <c r="J379" s="833"/>
      <c r="K379" s="833"/>
      <c r="L379" s="833"/>
      <c r="M379" s="833"/>
      <c r="N379" s="833"/>
      <c r="O379" s="833"/>
      <c r="P379" s="1057"/>
      <c r="R379" s="1003"/>
      <c r="S379" s="1003"/>
      <c r="T379" s="1003"/>
      <c r="U379" s="1003"/>
      <c r="V379" s="1003"/>
      <c r="W379" s="1003"/>
      <c r="X379" s="1003"/>
      <c r="Y379" s="1003"/>
      <c r="Z379" s="1003"/>
      <c r="AA379" s="1003"/>
      <c r="AB379" s="1003"/>
      <c r="AC379" s="1003"/>
      <c r="AD379" s="1003"/>
      <c r="AE379" s="1003"/>
      <c r="AF379" s="1003"/>
      <c r="AG379" s="1003"/>
      <c r="AH379" s="1003"/>
      <c r="AI379" s="1003"/>
    </row>
    <row r="380" spans="1:35" s="91" customFormat="1" ht="14.25" customHeight="1">
      <c r="A380" s="564"/>
      <c r="B380" s="380"/>
      <c r="C380" s="814"/>
      <c r="D380" s="815"/>
      <c r="E380" s="815"/>
      <c r="F380" s="815"/>
      <c r="G380" s="567"/>
      <c r="H380" s="567"/>
      <c r="I380" s="834"/>
      <c r="J380" s="313"/>
      <c r="K380" s="313"/>
      <c r="L380" s="357"/>
      <c r="M380" s="313"/>
      <c r="N380" s="313"/>
      <c r="O380" s="313"/>
      <c r="P380" s="569"/>
      <c r="Q380" s="283"/>
      <c r="R380" s="1001"/>
      <c r="S380" s="1001"/>
      <c r="T380" s="1003"/>
      <c r="U380" s="1003"/>
      <c r="V380" s="1003"/>
      <c r="W380" s="1003"/>
      <c r="X380" s="1003"/>
      <c r="Y380" s="1003"/>
      <c r="Z380" s="1003"/>
      <c r="AA380" s="1003"/>
      <c r="AB380" s="1003"/>
      <c r="AC380" s="1003"/>
      <c r="AD380" s="1003"/>
      <c r="AE380" s="1003"/>
      <c r="AF380" s="1003"/>
      <c r="AG380" s="1003"/>
      <c r="AH380" s="1003"/>
      <c r="AI380" s="1003"/>
    </row>
    <row r="381" spans="1:35" s="91" customFormat="1" ht="14.25" customHeight="1">
      <c r="A381" s="817"/>
      <c r="B381" s="830"/>
      <c r="C381" s="819"/>
      <c r="D381" s="831"/>
      <c r="E381" s="831"/>
      <c r="F381" s="831"/>
      <c r="G381" s="584"/>
      <c r="H381" s="584"/>
      <c r="I381" s="832"/>
      <c r="J381" s="842"/>
      <c r="K381" s="842"/>
      <c r="L381" s="842"/>
      <c r="M381" s="842"/>
      <c r="N381" s="842"/>
      <c r="O381" s="842"/>
      <c r="P381" s="1058"/>
      <c r="R381" s="1003"/>
      <c r="S381" s="1003"/>
      <c r="T381" s="1003"/>
      <c r="U381" s="1003"/>
      <c r="V381" s="1003"/>
      <c r="W381" s="1003"/>
      <c r="X381" s="1003"/>
      <c r="Y381" s="1003"/>
      <c r="Z381" s="1003"/>
      <c r="AA381" s="1003"/>
      <c r="AB381" s="1003"/>
      <c r="AC381" s="1003"/>
      <c r="AD381" s="1003"/>
      <c r="AE381" s="1003"/>
      <c r="AF381" s="1003"/>
      <c r="AG381" s="1003"/>
      <c r="AH381" s="1003"/>
      <c r="AI381" s="1003"/>
    </row>
    <row r="382" spans="1:35" s="92" customFormat="1" ht="15" customHeight="1">
      <c r="A382" s="564"/>
      <c r="B382" s="380"/>
      <c r="C382" s="814"/>
      <c r="D382" s="815"/>
      <c r="E382" s="815"/>
      <c r="F382" s="815"/>
      <c r="G382" s="567"/>
      <c r="H382" s="567"/>
      <c r="I382" s="834"/>
      <c r="J382" s="313"/>
      <c r="K382" s="313"/>
      <c r="L382" s="313"/>
      <c r="M382" s="313"/>
      <c r="N382" s="313"/>
      <c r="O382" s="313"/>
      <c r="P382" s="631"/>
      <c r="Q382" s="283"/>
      <c r="R382" s="1001"/>
      <c r="S382" s="1001"/>
      <c r="T382" s="1004"/>
      <c r="U382" s="1004"/>
      <c r="V382" s="1004"/>
      <c r="W382" s="1004"/>
      <c r="X382" s="1004"/>
      <c r="Y382" s="1004"/>
      <c r="Z382" s="1004"/>
      <c r="AA382" s="1004"/>
      <c r="AB382" s="1004"/>
      <c r="AC382" s="1004"/>
      <c r="AD382" s="1004"/>
      <c r="AE382" s="1004"/>
      <c r="AF382" s="1004"/>
      <c r="AG382" s="1004"/>
      <c r="AH382" s="1004"/>
      <c r="AI382" s="1004"/>
    </row>
    <row r="383" spans="1:35" s="92" customFormat="1" ht="15" customHeight="1">
      <c r="A383" s="817"/>
      <c r="B383" s="830"/>
      <c r="C383" s="819"/>
      <c r="D383" s="831"/>
      <c r="E383" s="831"/>
      <c r="F383" s="831"/>
      <c r="G383" s="584"/>
      <c r="H383" s="584"/>
      <c r="I383" s="832"/>
      <c r="J383" s="842"/>
      <c r="K383" s="842"/>
      <c r="L383" s="842"/>
      <c r="M383" s="842"/>
      <c r="N383" s="842"/>
      <c r="O383" s="842"/>
      <c r="P383" s="1058"/>
      <c r="Q383" s="91"/>
      <c r="R383" s="1003"/>
      <c r="S383" s="1003"/>
      <c r="T383" s="1004"/>
      <c r="U383" s="1004"/>
      <c r="V383" s="1004"/>
      <c r="W383" s="1004"/>
      <c r="X383" s="1004"/>
      <c r="Y383" s="1004"/>
      <c r="Z383" s="1004"/>
      <c r="AA383" s="1004"/>
      <c r="AB383" s="1004"/>
      <c r="AC383" s="1004"/>
      <c r="AD383" s="1004"/>
      <c r="AE383" s="1004"/>
      <c r="AF383" s="1004"/>
      <c r="AG383" s="1004"/>
      <c r="AH383" s="1004"/>
      <c r="AI383" s="1004"/>
    </row>
    <row r="384" spans="1:35" s="92" customFormat="1" ht="15" customHeight="1">
      <c r="A384" s="564"/>
      <c r="B384" s="380"/>
      <c r="C384" s="814"/>
      <c r="D384" s="815"/>
      <c r="E384" s="815"/>
      <c r="F384" s="815"/>
      <c r="G384" s="567"/>
      <c r="H384" s="567"/>
      <c r="I384" s="841"/>
      <c r="J384" s="313"/>
      <c r="K384" s="313"/>
      <c r="L384" s="313"/>
      <c r="M384" s="313"/>
      <c r="N384" s="313"/>
      <c r="O384" s="313"/>
      <c r="P384" s="569"/>
      <c r="Q384" s="283"/>
      <c r="R384" s="1001"/>
      <c r="S384" s="1001"/>
      <c r="T384" s="1004"/>
      <c r="U384" s="1004"/>
      <c r="V384" s="1004"/>
      <c r="W384" s="1004"/>
      <c r="X384" s="1004"/>
      <c r="Y384" s="1004"/>
      <c r="Z384" s="1004"/>
      <c r="AA384" s="1004"/>
      <c r="AB384" s="1004"/>
      <c r="AC384" s="1004"/>
      <c r="AD384" s="1004"/>
      <c r="AE384" s="1004"/>
      <c r="AF384" s="1004"/>
      <c r="AG384" s="1004"/>
      <c r="AH384" s="1004"/>
      <c r="AI384" s="1004"/>
    </row>
    <row r="385" spans="1:35" s="92" customFormat="1" ht="15" customHeight="1">
      <c r="A385" s="817"/>
      <c r="B385" s="830"/>
      <c r="C385" s="819"/>
      <c r="D385" s="831"/>
      <c r="E385" s="831"/>
      <c r="F385" s="831"/>
      <c r="G385" s="584"/>
      <c r="H385" s="584"/>
      <c r="I385" s="832"/>
      <c r="J385" s="833"/>
      <c r="K385" s="833"/>
      <c r="L385" s="833"/>
      <c r="M385" s="833"/>
      <c r="N385" s="833"/>
      <c r="O385" s="833"/>
      <c r="P385" s="1058"/>
      <c r="Q385" s="91"/>
      <c r="R385" s="1003"/>
      <c r="S385" s="1003"/>
      <c r="T385" s="1004"/>
      <c r="U385" s="1004"/>
      <c r="V385" s="1004"/>
      <c r="W385" s="1004"/>
      <c r="X385" s="1004"/>
      <c r="Y385" s="1004"/>
      <c r="Z385" s="1004"/>
      <c r="AA385" s="1004"/>
      <c r="AB385" s="1004"/>
      <c r="AC385" s="1004"/>
      <c r="AD385" s="1004"/>
      <c r="AE385" s="1004"/>
      <c r="AF385" s="1004"/>
      <c r="AG385" s="1004"/>
      <c r="AH385" s="1004"/>
      <c r="AI385" s="1004"/>
    </row>
    <row r="386" spans="1:35" s="92" customFormat="1" ht="22.5" customHeight="1">
      <c r="A386" s="564"/>
      <c r="B386" s="380"/>
      <c r="C386" s="814"/>
      <c r="D386" s="566"/>
      <c r="E386" s="566"/>
      <c r="F386" s="566"/>
      <c r="G386" s="567"/>
      <c r="H386" s="567"/>
      <c r="I386" s="841"/>
      <c r="J386" s="313"/>
      <c r="K386" s="313"/>
      <c r="L386" s="313"/>
      <c r="M386" s="313"/>
      <c r="N386" s="313"/>
      <c r="O386" s="313"/>
      <c r="P386" s="569"/>
      <c r="Q386" s="283"/>
      <c r="R386" s="1001"/>
      <c r="S386" s="1001"/>
      <c r="T386" s="1004"/>
      <c r="U386" s="1004"/>
      <c r="V386" s="1004"/>
      <c r="W386" s="1004"/>
      <c r="X386" s="1004"/>
      <c r="Y386" s="1004"/>
      <c r="Z386" s="1004"/>
      <c r="AA386" s="1004"/>
      <c r="AB386" s="1004"/>
      <c r="AC386" s="1004"/>
      <c r="AD386" s="1004"/>
      <c r="AE386" s="1004"/>
      <c r="AF386" s="1004"/>
      <c r="AG386" s="1004"/>
      <c r="AH386" s="1004"/>
      <c r="AI386" s="1004"/>
    </row>
    <row r="387" spans="1:35" s="91" customFormat="1" ht="24" customHeight="1">
      <c r="A387" s="817"/>
      <c r="B387" s="830"/>
      <c r="C387" s="819"/>
      <c r="D387" s="831"/>
      <c r="E387" s="831"/>
      <c r="F387" s="831"/>
      <c r="G387" s="584"/>
      <c r="H387" s="584"/>
      <c r="I387" s="832"/>
      <c r="J387" s="842"/>
      <c r="K387" s="842"/>
      <c r="L387" s="842"/>
      <c r="M387" s="842"/>
      <c r="N387" s="842"/>
      <c r="O387" s="842"/>
      <c r="P387" s="1058"/>
      <c r="R387" s="1003"/>
      <c r="S387" s="1003"/>
      <c r="T387" s="1003"/>
      <c r="U387" s="1003"/>
      <c r="V387" s="1003"/>
      <c r="W387" s="1003"/>
      <c r="X387" s="1003"/>
      <c r="Y387" s="1003"/>
      <c r="Z387" s="1003"/>
      <c r="AA387" s="1003"/>
      <c r="AB387" s="1003"/>
      <c r="AC387" s="1003"/>
      <c r="AD387" s="1003"/>
      <c r="AE387" s="1003"/>
      <c r="AF387" s="1003"/>
      <c r="AG387" s="1003"/>
      <c r="AH387" s="1003"/>
      <c r="AI387" s="1003"/>
    </row>
    <row r="388" spans="1:35" s="92" customFormat="1" ht="15" customHeight="1">
      <c r="A388" s="564"/>
      <c r="B388" s="380"/>
      <c r="C388" s="814"/>
      <c r="D388" s="815"/>
      <c r="E388" s="815"/>
      <c r="F388" s="815"/>
      <c r="G388" s="567"/>
      <c r="H388" s="567"/>
      <c r="I388" s="869"/>
      <c r="J388" s="311"/>
      <c r="K388" s="311"/>
      <c r="L388" s="311"/>
      <c r="M388" s="311"/>
      <c r="N388" s="311"/>
      <c r="O388" s="311"/>
      <c r="P388" s="569"/>
      <c r="Q388" s="283"/>
      <c r="R388" s="1001"/>
      <c r="S388" s="1001"/>
      <c r="T388" s="1004"/>
      <c r="U388" s="1004"/>
      <c r="V388" s="1004"/>
      <c r="W388" s="1004"/>
      <c r="X388" s="1004"/>
      <c r="Y388" s="1004"/>
      <c r="Z388" s="1004"/>
      <c r="AA388" s="1004"/>
      <c r="AB388" s="1004"/>
      <c r="AC388" s="1004"/>
      <c r="AD388" s="1004"/>
      <c r="AE388" s="1004"/>
      <c r="AF388" s="1004"/>
      <c r="AG388" s="1004"/>
      <c r="AH388" s="1004"/>
      <c r="AI388" s="1004"/>
    </row>
    <row r="389" spans="1:35" s="91" customFormat="1" ht="14.25" customHeight="1">
      <c r="A389" s="817"/>
      <c r="B389" s="830"/>
      <c r="C389" s="814"/>
      <c r="D389" s="871"/>
      <c r="E389" s="871"/>
      <c r="F389" s="871"/>
      <c r="G389" s="872"/>
      <c r="H389" s="872"/>
      <c r="I389" s="577"/>
      <c r="J389" s="873"/>
      <c r="K389" s="873"/>
      <c r="L389" s="873"/>
      <c r="M389" s="873"/>
      <c r="N389" s="873"/>
      <c r="O389" s="873"/>
      <c r="P389" s="647"/>
      <c r="R389" s="1003"/>
      <c r="S389" s="1003"/>
      <c r="T389" s="1003"/>
      <c r="U389" s="1003"/>
      <c r="V389" s="1003"/>
      <c r="W389" s="1003"/>
      <c r="X389" s="1003"/>
      <c r="Y389" s="1003"/>
      <c r="Z389" s="1003"/>
      <c r="AA389" s="1003"/>
      <c r="AB389" s="1003"/>
      <c r="AC389" s="1003"/>
      <c r="AD389" s="1003"/>
      <c r="AE389" s="1003"/>
      <c r="AF389" s="1003"/>
      <c r="AG389" s="1003"/>
      <c r="AH389" s="1003"/>
      <c r="AI389" s="1003"/>
    </row>
    <row r="390" spans="1:35" s="91" customFormat="1" ht="24" customHeight="1">
      <c r="A390" s="564"/>
      <c r="B390" s="380"/>
      <c r="C390" s="814"/>
      <c r="D390" s="566"/>
      <c r="E390" s="566"/>
      <c r="F390" s="566"/>
      <c r="G390" s="567"/>
      <c r="H390" s="567"/>
      <c r="I390" s="577"/>
      <c r="J390" s="311"/>
      <c r="K390" s="311"/>
      <c r="L390" s="311"/>
      <c r="M390" s="311"/>
      <c r="N390" s="311"/>
      <c r="O390" s="311"/>
      <c r="P390" s="614"/>
      <c r="Q390" s="283"/>
      <c r="R390" s="1001"/>
      <c r="S390" s="1001"/>
      <c r="T390" s="1003"/>
      <c r="U390" s="1003"/>
      <c r="V390" s="1003"/>
      <c r="W390" s="1003"/>
      <c r="X390" s="1003"/>
      <c r="Y390" s="1003"/>
      <c r="Z390" s="1003"/>
      <c r="AA390" s="1003"/>
      <c r="AB390" s="1003"/>
      <c r="AC390" s="1003"/>
      <c r="AD390" s="1003"/>
      <c r="AE390" s="1003"/>
      <c r="AF390" s="1003"/>
      <c r="AG390" s="1003"/>
      <c r="AH390" s="1003"/>
      <c r="AI390" s="1003"/>
    </row>
    <row r="391" spans="1:35" s="91" customFormat="1" ht="22.5" customHeight="1">
      <c r="A391" s="817"/>
      <c r="B391" s="830"/>
      <c r="C391" s="814"/>
      <c r="D391" s="871"/>
      <c r="E391" s="871"/>
      <c r="F391" s="871"/>
      <c r="G391" s="872"/>
      <c r="H391" s="872"/>
      <c r="I391" s="310"/>
      <c r="J391" s="875"/>
      <c r="K391" s="875"/>
      <c r="L391" s="875"/>
      <c r="M391" s="875"/>
      <c r="N391" s="875"/>
      <c r="O391" s="875"/>
      <c r="P391" s="1057"/>
      <c r="R391" s="1003"/>
      <c r="S391" s="1003"/>
      <c r="T391" s="1003"/>
      <c r="U391" s="1003"/>
      <c r="V391" s="1003"/>
      <c r="W391" s="1003"/>
      <c r="X391" s="1003"/>
      <c r="Y391" s="1003"/>
      <c r="Z391" s="1003"/>
      <c r="AA391" s="1003"/>
      <c r="AB391" s="1003"/>
      <c r="AC391" s="1003"/>
      <c r="AD391" s="1003"/>
      <c r="AE391" s="1003"/>
      <c r="AF391" s="1003"/>
      <c r="AG391" s="1003"/>
      <c r="AH391" s="1003"/>
      <c r="AI391" s="1003"/>
    </row>
    <row r="392" spans="1:35" s="91" customFormat="1" ht="15.75" customHeight="1">
      <c r="A392" s="564"/>
      <c r="B392" s="380"/>
      <c r="C392" s="814"/>
      <c r="D392" s="566"/>
      <c r="E392" s="566"/>
      <c r="F392" s="566"/>
      <c r="G392" s="567"/>
      <c r="H392" s="567"/>
      <c r="I392" s="869"/>
      <c r="J392" s="311"/>
      <c r="K392" s="311"/>
      <c r="L392" s="876"/>
      <c r="M392" s="311"/>
      <c r="N392" s="311"/>
      <c r="O392" s="311"/>
      <c r="P392" s="614"/>
      <c r="Q392" s="283"/>
      <c r="R392" s="1001"/>
      <c r="S392" s="1001"/>
      <c r="T392" s="1003"/>
      <c r="U392" s="1003"/>
      <c r="V392" s="1003"/>
      <c r="W392" s="1003"/>
      <c r="X392" s="1003"/>
      <c r="Y392" s="1003"/>
      <c r="Z392" s="1003"/>
      <c r="AA392" s="1003"/>
      <c r="AB392" s="1003"/>
      <c r="AC392" s="1003"/>
      <c r="AD392" s="1003"/>
      <c r="AE392" s="1003"/>
      <c r="AF392" s="1003"/>
      <c r="AG392" s="1003"/>
      <c r="AH392" s="1003"/>
      <c r="AI392" s="1003"/>
    </row>
    <row r="393" spans="1:35" s="91" customFormat="1" ht="21" customHeight="1">
      <c r="A393" s="817"/>
      <c r="B393" s="830"/>
      <c r="C393" s="814"/>
      <c r="D393" s="871"/>
      <c r="E393" s="871"/>
      <c r="F393" s="871"/>
      <c r="G393" s="872"/>
      <c r="H393" s="872"/>
      <c r="I393" s="877"/>
      <c r="J393" s="875"/>
      <c r="K393" s="875"/>
      <c r="L393" s="833"/>
      <c r="M393" s="875"/>
      <c r="N393" s="875"/>
      <c r="O393" s="875"/>
      <c r="P393" s="1057"/>
      <c r="R393" s="1003"/>
      <c r="S393" s="1003"/>
      <c r="T393" s="1003"/>
      <c r="U393" s="1003"/>
      <c r="V393" s="1003"/>
      <c r="W393" s="1003"/>
      <c r="X393" s="1003"/>
      <c r="Y393" s="1003"/>
      <c r="Z393" s="1003"/>
      <c r="AA393" s="1003"/>
      <c r="AB393" s="1003"/>
      <c r="AC393" s="1003"/>
      <c r="AD393" s="1003"/>
      <c r="AE393" s="1003"/>
      <c r="AF393" s="1003"/>
      <c r="AG393" s="1003"/>
      <c r="AH393" s="1003"/>
      <c r="AI393" s="1003"/>
    </row>
    <row r="394" spans="1:35" s="91" customFormat="1" ht="24" customHeight="1">
      <c r="A394" s="564"/>
      <c r="B394" s="380"/>
      <c r="C394" s="814"/>
      <c r="D394" s="566"/>
      <c r="E394" s="566"/>
      <c r="F394" s="566"/>
      <c r="G394" s="567"/>
      <c r="H394" s="567"/>
      <c r="I394" s="878"/>
      <c r="J394" s="311"/>
      <c r="K394" s="311"/>
      <c r="L394" s="311"/>
      <c r="M394" s="311"/>
      <c r="N394" s="311"/>
      <c r="O394" s="311"/>
      <c r="P394" s="614"/>
      <c r="Q394" s="283"/>
      <c r="R394" s="1001"/>
      <c r="S394" s="1001"/>
      <c r="T394" s="1003"/>
      <c r="U394" s="1003"/>
      <c r="V394" s="1003"/>
      <c r="W394" s="1003"/>
      <c r="X394" s="1003"/>
      <c r="Y394" s="1003"/>
      <c r="Z394" s="1003"/>
      <c r="AA394" s="1003"/>
      <c r="AB394" s="1003"/>
      <c r="AC394" s="1003"/>
      <c r="AD394" s="1003"/>
      <c r="AE394" s="1003"/>
      <c r="AF394" s="1003"/>
      <c r="AG394" s="1003"/>
      <c r="AH394" s="1003"/>
      <c r="AI394" s="1003"/>
    </row>
    <row r="395" spans="1:35" s="92" customFormat="1" ht="24" customHeight="1">
      <c r="A395" s="328"/>
      <c r="B395" s="715"/>
      <c r="C395" s="728"/>
      <c r="D395" s="708"/>
      <c r="E395" s="708"/>
      <c r="F395" s="708"/>
      <c r="G395" s="418"/>
      <c r="H395" s="418"/>
      <c r="I395" s="184"/>
      <c r="J395" s="300"/>
      <c r="K395" s="300"/>
      <c r="L395" s="300"/>
      <c r="M395" s="300"/>
      <c r="N395" s="300"/>
      <c r="O395" s="300"/>
      <c r="P395" s="1046"/>
      <c r="Q395" s="91"/>
      <c r="R395" s="1003"/>
      <c r="S395" s="1003"/>
      <c r="T395" s="1004"/>
      <c r="U395" s="1004"/>
      <c r="V395" s="1004"/>
      <c r="W395" s="1004"/>
      <c r="X395" s="1004"/>
      <c r="Y395" s="1004"/>
      <c r="Z395" s="1004"/>
      <c r="AA395" s="1004"/>
      <c r="AB395" s="1004"/>
      <c r="AC395" s="1004"/>
      <c r="AD395" s="1004"/>
      <c r="AE395" s="1004"/>
      <c r="AF395" s="1004"/>
      <c r="AG395" s="1004"/>
      <c r="AH395" s="1004"/>
      <c r="AI395" s="1004"/>
    </row>
    <row r="396" spans="1:35" s="92" customFormat="1" ht="15" customHeight="1">
      <c r="A396" s="367"/>
      <c r="B396" s="245"/>
      <c r="C396" s="728"/>
      <c r="D396" s="225"/>
      <c r="E396" s="225"/>
      <c r="F396" s="225"/>
      <c r="G396" s="60"/>
      <c r="H396" s="60"/>
      <c r="I396" s="184"/>
      <c r="J396" s="217"/>
      <c r="K396" s="217"/>
      <c r="L396" s="217"/>
      <c r="M396" s="217"/>
      <c r="N396" s="282"/>
      <c r="O396" s="217"/>
      <c r="P396" s="252"/>
      <c r="Q396" s="283"/>
      <c r="R396" s="1001"/>
      <c r="S396" s="1001"/>
      <c r="T396" s="1004"/>
      <c r="U396" s="1004"/>
      <c r="V396" s="1004"/>
      <c r="W396" s="1004"/>
      <c r="X396" s="1004"/>
      <c r="Y396" s="1004"/>
      <c r="Z396" s="1004"/>
      <c r="AA396" s="1004"/>
      <c r="AB396" s="1004"/>
      <c r="AC396" s="1004"/>
      <c r="AD396" s="1004"/>
      <c r="AE396" s="1004"/>
      <c r="AF396" s="1004"/>
      <c r="AG396" s="1004"/>
      <c r="AH396" s="1004"/>
      <c r="AI396" s="1004"/>
    </row>
    <row r="397" spans="1:35" s="92" customFormat="1" ht="15" customHeight="1">
      <c r="A397" s="328"/>
      <c r="B397" s="715"/>
      <c r="C397" s="728"/>
      <c r="D397" s="708"/>
      <c r="E397" s="708"/>
      <c r="F397" s="708"/>
      <c r="G397" s="418"/>
      <c r="H397" s="418"/>
      <c r="I397" s="184"/>
      <c r="J397" s="299"/>
      <c r="K397" s="299"/>
      <c r="L397" s="299"/>
      <c r="M397" s="299"/>
      <c r="N397" s="299"/>
      <c r="O397" s="299"/>
      <c r="P397" s="384"/>
      <c r="Q397" s="91"/>
      <c r="R397" s="1003"/>
      <c r="S397" s="1003"/>
      <c r="T397" s="1004"/>
      <c r="U397" s="1004"/>
      <c r="V397" s="1004"/>
      <c r="W397" s="1004"/>
      <c r="X397" s="1004"/>
      <c r="Y397" s="1004"/>
      <c r="Z397" s="1004"/>
      <c r="AA397" s="1004"/>
      <c r="AB397" s="1004"/>
      <c r="AC397" s="1004"/>
      <c r="AD397" s="1004"/>
      <c r="AE397" s="1004"/>
      <c r="AF397" s="1004"/>
      <c r="AG397" s="1004"/>
      <c r="AH397" s="1004"/>
      <c r="AI397" s="1004"/>
    </row>
    <row r="398" spans="1:35" s="91" customFormat="1" ht="14.25" customHeight="1">
      <c r="A398" s="367"/>
      <c r="B398" s="456"/>
      <c r="C398" s="962"/>
      <c r="D398" s="216"/>
      <c r="E398" s="216"/>
      <c r="F398" s="216"/>
      <c r="G398" s="403"/>
      <c r="H398" s="403"/>
      <c r="I398" s="416"/>
      <c r="J398" s="406"/>
      <c r="K398" s="406"/>
      <c r="L398" s="213"/>
      <c r="M398" s="406"/>
      <c r="N398" s="215"/>
      <c r="O398" s="213"/>
      <c r="P398" s="386"/>
      <c r="Q398" s="222"/>
      <c r="R398" s="1001"/>
      <c r="S398" s="1001"/>
      <c r="T398" s="1003"/>
      <c r="U398" s="1003"/>
      <c r="V398" s="1003"/>
      <c r="W398" s="1003"/>
      <c r="X398" s="1003"/>
      <c r="Y398" s="1003"/>
      <c r="Z398" s="1003"/>
      <c r="AA398" s="1003"/>
      <c r="AB398" s="1003"/>
      <c r="AC398" s="1003"/>
      <c r="AD398" s="1003"/>
      <c r="AE398" s="1003"/>
      <c r="AF398" s="1003"/>
      <c r="AG398" s="1003"/>
      <c r="AH398" s="1003"/>
      <c r="AI398" s="1003"/>
    </row>
    <row r="399" spans="1:35" s="92" customFormat="1" ht="15" customHeight="1">
      <c r="A399" s="328"/>
      <c r="B399" s="716"/>
      <c r="C399" s="962"/>
      <c r="D399" s="24"/>
      <c r="E399" s="24"/>
      <c r="F399" s="24"/>
      <c r="G399" s="24"/>
      <c r="H399" s="24"/>
      <c r="I399" s="195"/>
      <c r="J399" s="195"/>
      <c r="K399" s="195"/>
      <c r="L399" s="963"/>
      <c r="M399" s="195"/>
      <c r="N399" s="963"/>
      <c r="O399" s="195"/>
      <c r="P399" s="424"/>
      <c r="Q399" s="187"/>
      <c r="R399" s="1003"/>
      <c r="S399" s="1003"/>
      <c r="T399" s="1004"/>
      <c r="U399" s="1004"/>
      <c r="V399" s="1004"/>
      <c r="W399" s="1004"/>
      <c r="X399" s="1004"/>
      <c r="Y399" s="1004"/>
      <c r="Z399" s="1004"/>
      <c r="AA399" s="1004"/>
      <c r="AB399" s="1004"/>
      <c r="AC399" s="1004"/>
      <c r="AD399" s="1004"/>
      <c r="AE399" s="1004"/>
      <c r="AF399" s="1004"/>
      <c r="AG399" s="1004"/>
      <c r="AH399" s="1004"/>
      <c r="AI399" s="1004"/>
    </row>
    <row r="400" spans="1:35" s="91" customFormat="1" ht="15.75" customHeight="1">
      <c r="A400" s="367"/>
      <c r="B400" s="245"/>
      <c r="C400" s="728"/>
      <c r="D400" s="225"/>
      <c r="E400" s="225"/>
      <c r="F400" s="225"/>
      <c r="G400" s="60"/>
      <c r="H400" s="60"/>
      <c r="I400" s="184"/>
      <c r="J400" s="217"/>
      <c r="K400" s="217"/>
      <c r="L400" s="217"/>
      <c r="M400" s="217"/>
      <c r="N400" s="217"/>
      <c r="O400" s="217"/>
      <c r="P400" s="252"/>
      <c r="Q400" s="283"/>
      <c r="R400" s="1001"/>
      <c r="S400" s="1001"/>
      <c r="T400" s="1003"/>
      <c r="U400" s="1003"/>
      <c r="V400" s="1003"/>
      <c r="W400" s="1003"/>
      <c r="X400" s="1003"/>
      <c r="Y400" s="1003"/>
      <c r="Z400" s="1003"/>
      <c r="AA400" s="1003"/>
      <c r="AB400" s="1003"/>
      <c r="AC400" s="1003"/>
      <c r="AD400" s="1003"/>
      <c r="AE400" s="1003"/>
      <c r="AF400" s="1003"/>
      <c r="AG400" s="1003"/>
      <c r="AH400" s="1003"/>
      <c r="AI400" s="1003"/>
    </row>
    <row r="401" spans="1:35" s="91" customFormat="1" ht="30" customHeight="1">
      <c r="A401" s="817"/>
      <c r="B401" s="830"/>
      <c r="C401" s="814"/>
      <c r="D401" s="871"/>
      <c r="E401" s="871"/>
      <c r="F401" s="871"/>
      <c r="G401" s="872"/>
      <c r="H401" s="872"/>
      <c r="I401" s="869"/>
      <c r="J401" s="875"/>
      <c r="K401" s="875"/>
      <c r="L401" s="875"/>
      <c r="M401" s="875"/>
      <c r="N401" s="875"/>
      <c r="O401" s="875"/>
      <c r="P401" s="1061"/>
      <c r="R401" s="1003"/>
      <c r="S401" s="1003"/>
      <c r="T401" s="1003"/>
      <c r="U401" s="1003"/>
      <c r="V401" s="1003"/>
      <c r="W401" s="1003"/>
      <c r="X401" s="1003"/>
      <c r="Y401" s="1003"/>
      <c r="Z401" s="1003"/>
      <c r="AA401" s="1003"/>
      <c r="AB401" s="1003"/>
      <c r="AC401" s="1003"/>
      <c r="AD401" s="1003"/>
      <c r="AE401" s="1003"/>
      <c r="AF401" s="1003"/>
      <c r="AG401" s="1003"/>
      <c r="AH401" s="1003"/>
      <c r="AI401" s="1003"/>
    </row>
    <row r="402" spans="1:35" s="91" customFormat="1" ht="15" customHeight="1">
      <c r="A402" s="564"/>
      <c r="B402" s="380"/>
      <c r="C402" s="814"/>
      <c r="D402" s="815"/>
      <c r="E402" s="815"/>
      <c r="F402" s="815"/>
      <c r="G402" s="567"/>
      <c r="H402" s="567"/>
      <c r="I402" s="310"/>
      <c r="J402" s="311"/>
      <c r="K402" s="311"/>
      <c r="L402" s="311"/>
      <c r="M402" s="311"/>
      <c r="N402" s="311"/>
      <c r="O402" s="311"/>
      <c r="P402" s="631"/>
      <c r="Q402" s="283"/>
      <c r="R402" s="1001"/>
      <c r="S402" s="1001"/>
      <c r="T402" s="1003"/>
      <c r="U402" s="1003"/>
      <c r="V402" s="1003"/>
      <c r="W402" s="1003"/>
      <c r="X402" s="1003"/>
      <c r="Y402" s="1003"/>
      <c r="Z402" s="1003"/>
      <c r="AA402" s="1003"/>
      <c r="AB402" s="1003"/>
      <c r="AC402" s="1003"/>
      <c r="AD402" s="1003"/>
      <c r="AE402" s="1003"/>
      <c r="AF402" s="1003"/>
      <c r="AG402" s="1003"/>
      <c r="AH402" s="1003"/>
      <c r="AI402" s="1003"/>
    </row>
    <row r="403" spans="1:35" s="91" customFormat="1" ht="24" customHeight="1">
      <c r="A403" s="817"/>
      <c r="B403" s="830"/>
      <c r="C403" s="814"/>
      <c r="D403" s="871"/>
      <c r="E403" s="871"/>
      <c r="F403" s="871"/>
      <c r="G403" s="872"/>
      <c r="H403" s="872"/>
      <c r="I403" s="577"/>
      <c r="J403" s="875"/>
      <c r="K403" s="875"/>
      <c r="L403" s="875"/>
      <c r="M403" s="875"/>
      <c r="N403" s="875"/>
      <c r="O403" s="875"/>
      <c r="P403" s="1057"/>
      <c r="R403" s="1003"/>
      <c r="S403" s="1003"/>
      <c r="T403" s="1003"/>
      <c r="U403" s="1003"/>
      <c r="V403" s="1003"/>
      <c r="W403" s="1003"/>
      <c r="X403" s="1003"/>
      <c r="Y403" s="1003"/>
      <c r="Z403" s="1003"/>
      <c r="AA403" s="1003"/>
      <c r="AB403" s="1003"/>
      <c r="AC403" s="1003"/>
      <c r="AD403" s="1003"/>
      <c r="AE403" s="1003"/>
      <c r="AF403" s="1003"/>
      <c r="AG403" s="1003"/>
      <c r="AH403" s="1003"/>
      <c r="AI403" s="1003"/>
    </row>
    <row r="404" spans="1:35" s="91" customFormat="1" ht="14.25" customHeight="1">
      <c r="A404" s="564"/>
      <c r="B404" s="380"/>
      <c r="C404" s="814"/>
      <c r="D404" s="815"/>
      <c r="E404" s="815"/>
      <c r="F404" s="815"/>
      <c r="G404" s="567"/>
      <c r="H404" s="567"/>
      <c r="I404" s="577"/>
      <c r="J404" s="311"/>
      <c r="K404" s="311"/>
      <c r="L404" s="311"/>
      <c r="M404" s="311"/>
      <c r="N404" s="311"/>
      <c r="O404" s="311"/>
      <c r="P404" s="614"/>
      <c r="Q404" s="283"/>
      <c r="R404" s="1001"/>
      <c r="S404" s="1001"/>
      <c r="T404" s="1003"/>
      <c r="U404" s="1003"/>
      <c r="V404" s="1003"/>
      <c r="W404" s="1003"/>
      <c r="X404" s="1003"/>
      <c r="Y404" s="1003"/>
      <c r="Z404" s="1003"/>
      <c r="AA404" s="1003"/>
      <c r="AB404" s="1003"/>
      <c r="AC404" s="1003"/>
      <c r="AD404" s="1003"/>
      <c r="AE404" s="1003"/>
      <c r="AF404" s="1003"/>
      <c r="AG404" s="1003"/>
      <c r="AH404" s="1003"/>
      <c r="AI404" s="1003"/>
    </row>
    <row r="405" spans="1:35" s="91" customFormat="1" ht="14.25" customHeight="1">
      <c r="A405" s="817"/>
      <c r="B405" s="830"/>
      <c r="C405" s="814"/>
      <c r="D405" s="871"/>
      <c r="E405" s="871"/>
      <c r="F405" s="871"/>
      <c r="G405" s="872"/>
      <c r="H405" s="872"/>
      <c r="I405" s="577"/>
      <c r="J405" s="875"/>
      <c r="K405" s="875"/>
      <c r="L405" s="875"/>
      <c r="M405" s="875"/>
      <c r="N405" s="875"/>
      <c r="O405" s="875"/>
      <c r="P405" s="1057"/>
      <c r="R405" s="1003"/>
      <c r="S405" s="1003"/>
      <c r="T405" s="1003"/>
      <c r="U405" s="1003"/>
      <c r="V405" s="1003"/>
      <c r="W405" s="1003"/>
      <c r="X405" s="1003"/>
      <c r="Y405" s="1003"/>
      <c r="Z405" s="1003"/>
      <c r="AA405" s="1003"/>
      <c r="AB405" s="1003"/>
      <c r="AC405" s="1003"/>
      <c r="AD405" s="1003"/>
      <c r="AE405" s="1003"/>
      <c r="AF405" s="1003"/>
      <c r="AG405" s="1003"/>
      <c r="AH405" s="1003"/>
      <c r="AI405" s="1003"/>
    </row>
    <row r="406" spans="1:35" s="91" customFormat="1" ht="24" customHeight="1">
      <c r="A406" s="564"/>
      <c r="B406" s="380"/>
      <c r="C406" s="814"/>
      <c r="D406" s="566"/>
      <c r="E406" s="566"/>
      <c r="F406" s="566"/>
      <c r="G406" s="567"/>
      <c r="H406" s="567"/>
      <c r="I406" s="577"/>
      <c r="J406" s="311"/>
      <c r="K406" s="311"/>
      <c r="L406" s="311"/>
      <c r="M406" s="311"/>
      <c r="N406" s="311"/>
      <c r="O406" s="311"/>
      <c r="P406" s="614"/>
      <c r="Q406" s="283"/>
      <c r="R406" s="1001"/>
      <c r="S406" s="1001"/>
      <c r="T406" s="1003"/>
      <c r="U406" s="1003"/>
      <c r="V406" s="1003"/>
      <c r="W406" s="1003"/>
      <c r="X406" s="1003"/>
      <c r="Y406" s="1003"/>
      <c r="Z406" s="1003"/>
      <c r="AA406" s="1003"/>
      <c r="AB406" s="1003"/>
      <c r="AC406" s="1003"/>
      <c r="AD406" s="1003"/>
      <c r="AE406" s="1003"/>
      <c r="AF406" s="1003"/>
      <c r="AG406" s="1003"/>
      <c r="AH406" s="1003"/>
      <c r="AI406" s="1003"/>
    </row>
    <row r="407" spans="1:35" s="91" customFormat="1" ht="24" customHeight="1">
      <c r="A407" s="564"/>
      <c r="B407" s="380"/>
      <c r="C407" s="814"/>
      <c r="D407" s="566"/>
      <c r="E407" s="566"/>
      <c r="F407" s="566"/>
      <c r="G407" s="567"/>
      <c r="H407" s="567"/>
      <c r="I407" s="577"/>
      <c r="J407" s="311"/>
      <c r="K407" s="311"/>
      <c r="L407" s="311"/>
      <c r="M407" s="311"/>
      <c r="N407" s="311"/>
      <c r="O407" s="311"/>
      <c r="P407" s="614"/>
      <c r="Q407" s="283"/>
      <c r="R407" s="1001"/>
      <c r="S407" s="1001"/>
      <c r="T407" s="1003"/>
      <c r="U407" s="1003"/>
      <c r="V407" s="1003"/>
      <c r="W407" s="1003"/>
      <c r="X407" s="1003"/>
      <c r="Y407" s="1003"/>
      <c r="Z407" s="1003"/>
      <c r="AA407" s="1003"/>
      <c r="AB407" s="1003"/>
      <c r="AC407" s="1003"/>
      <c r="AD407" s="1003"/>
      <c r="AE407" s="1003"/>
      <c r="AF407" s="1003"/>
      <c r="AG407" s="1003"/>
      <c r="AH407" s="1003"/>
      <c r="AI407" s="1003"/>
    </row>
    <row r="408" spans="1:35" s="91" customFormat="1" ht="24" customHeight="1">
      <c r="A408" s="817"/>
      <c r="B408" s="830"/>
      <c r="C408" s="814"/>
      <c r="D408" s="871"/>
      <c r="E408" s="871"/>
      <c r="F408" s="871"/>
      <c r="G408" s="872"/>
      <c r="H408" s="872"/>
      <c r="I408" s="577"/>
      <c r="J408" s="875"/>
      <c r="K408" s="875"/>
      <c r="L408" s="875"/>
      <c r="M408" s="875"/>
      <c r="N408" s="875"/>
      <c r="O408" s="875"/>
      <c r="P408" s="1057"/>
      <c r="R408" s="1003"/>
      <c r="S408" s="1003"/>
      <c r="T408" s="1003"/>
      <c r="U408" s="1003"/>
      <c r="V408" s="1003"/>
      <c r="W408" s="1003"/>
      <c r="X408" s="1003"/>
      <c r="Y408" s="1003"/>
      <c r="Z408" s="1003"/>
      <c r="AA408" s="1003"/>
      <c r="AB408" s="1003"/>
      <c r="AC408" s="1003"/>
      <c r="AD408" s="1003"/>
      <c r="AE408" s="1003"/>
      <c r="AF408" s="1003"/>
      <c r="AG408" s="1003"/>
      <c r="AH408" s="1003"/>
      <c r="AI408" s="1003"/>
    </row>
    <row r="409" spans="1:35" s="91" customFormat="1" ht="14.25" customHeight="1">
      <c r="A409" s="817"/>
      <c r="B409" s="830"/>
      <c r="C409" s="814"/>
      <c r="D409" s="871"/>
      <c r="E409" s="871"/>
      <c r="F409" s="871"/>
      <c r="G409" s="872"/>
      <c r="H409" s="872"/>
      <c r="I409" s="577"/>
      <c r="J409" s="873"/>
      <c r="K409" s="873"/>
      <c r="L409" s="873"/>
      <c r="M409" s="873"/>
      <c r="N409" s="873"/>
      <c r="O409" s="873"/>
      <c r="P409" s="647"/>
      <c r="Q409" s="89"/>
      <c r="R409" s="1003"/>
      <c r="S409" s="1003"/>
      <c r="T409" s="1003"/>
      <c r="U409" s="1003"/>
      <c r="V409" s="1003"/>
      <c r="W409" s="1003"/>
      <c r="X409" s="1003"/>
      <c r="Y409" s="1003"/>
      <c r="Z409" s="1003"/>
      <c r="AA409" s="1003"/>
      <c r="AB409" s="1003"/>
      <c r="AC409" s="1003"/>
      <c r="AD409" s="1003"/>
      <c r="AE409" s="1003"/>
      <c r="AF409" s="1003"/>
      <c r="AG409" s="1003"/>
      <c r="AH409" s="1003"/>
      <c r="AI409" s="1003"/>
    </row>
    <row r="410" spans="1:35" s="91" customFormat="1" ht="24" customHeight="1">
      <c r="A410" s="564"/>
      <c r="B410" s="380"/>
      <c r="C410" s="814"/>
      <c r="D410" s="815"/>
      <c r="E410" s="815"/>
      <c r="F410" s="815"/>
      <c r="G410" s="567"/>
      <c r="H410" s="567"/>
      <c r="I410" s="577"/>
      <c r="J410" s="311"/>
      <c r="K410" s="311"/>
      <c r="L410" s="311"/>
      <c r="M410" s="311"/>
      <c r="N410" s="311"/>
      <c r="O410" s="311"/>
      <c r="P410" s="631"/>
      <c r="Q410" s="283"/>
      <c r="R410" s="1001"/>
      <c r="S410" s="1001"/>
      <c r="T410" s="1003"/>
      <c r="U410" s="1003"/>
      <c r="V410" s="1003"/>
      <c r="W410" s="1003"/>
      <c r="X410" s="1003"/>
      <c r="Y410" s="1003"/>
      <c r="Z410" s="1003"/>
      <c r="AA410" s="1003"/>
      <c r="AB410" s="1003"/>
      <c r="AC410" s="1003"/>
      <c r="AD410" s="1003"/>
      <c r="AE410" s="1003"/>
      <c r="AF410" s="1003"/>
      <c r="AG410" s="1003"/>
      <c r="AH410" s="1003"/>
      <c r="AI410" s="1003"/>
    </row>
    <row r="411" spans="1:35" s="91" customFormat="1" ht="14.25" customHeight="1">
      <c r="A411" s="817"/>
      <c r="B411" s="830"/>
      <c r="C411" s="814"/>
      <c r="D411" s="871"/>
      <c r="E411" s="871"/>
      <c r="F411" s="871"/>
      <c r="G411" s="872"/>
      <c r="H411" s="872"/>
      <c r="I411" s="577"/>
      <c r="J411" s="873"/>
      <c r="K411" s="873"/>
      <c r="L411" s="873"/>
      <c r="M411" s="873"/>
      <c r="N411" s="873"/>
      <c r="O411" s="873"/>
      <c r="P411" s="647"/>
      <c r="R411" s="1003"/>
      <c r="S411" s="1003"/>
      <c r="T411" s="1003"/>
      <c r="U411" s="1003"/>
      <c r="V411" s="1003"/>
      <c r="W411" s="1003"/>
      <c r="X411" s="1003"/>
      <c r="Y411" s="1003"/>
      <c r="Z411" s="1003"/>
      <c r="AA411" s="1003"/>
      <c r="AB411" s="1003"/>
      <c r="AC411" s="1003"/>
      <c r="AD411" s="1003"/>
      <c r="AE411" s="1003"/>
      <c r="AF411" s="1003"/>
      <c r="AG411" s="1003"/>
      <c r="AH411" s="1003"/>
      <c r="AI411" s="1003"/>
    </row>
    <row r="412" spans="1:35" s="91" customFormat="1" ht="15" customHeight="1">
      <c r="A412" s="564"/>
      <c r="B412" s="848"/>
      <c r="C412" s="849"/>
      <c r="D412" s="815"/>
      <c r="E412" s="815"/>
      <c r="F412" s="815"/>
      <c r="G412" s="850"/>
      <c r="H412" s="850"/>
      <c r="I412" s="369"/>
      <c r="J412" s="883"/>
      <c r="K412" s="369"/>
      <c r="L412" s="646"/>
      <c r="M412" s="369"/>
      <c r="N412" s="646"/>
      <c r="O412" s="369"/>
      <c r="P412" s="631"/>
      <c r="Q412" s="369"/>
      <c r="R412" s="1000"/>
      <c r="S412" s="1000"/>
      <c r="T412" s="1003"/>
      <c r="U412" s="1003"/>
      <c r="V412" s="1003"/>
      <c r="W412" s="1003"/>
      <c r="X412" s="1003"/>
      <c r="Y412" s="1003"/>
      <c r="Z412" s="1003"/>
      <c r="AA412" s="1003"/>
      <c r="AB412" s="1003"/>
      <c r="AC412" s="1003"/>
      <c r="AD412" s="1003"/>
      <c r="AE412" s="1003"/>
      <c r="AF412" s="1003"/>
      <c r="AG412" s="1003"/>
      <c r="AH412" s="1003"/>
      <c r="AI412" s="1003"/>
    </row>
    <row r="413" spans="1:35" s="91" customFormat="1" ht="15.75" customHeight="1">
      <c r="A413" s="564"/>
      <c r="B413" s="380"/>
      <c r="C413" s="814"/>
      <c r="D413" s="566"/>
      <c r="E413" s="566"/>
      <c r="F413" s="566"/>
      <c r="G413" s="567"/>
      <c r="H413" s="567"/>
      <c r="I413" s="577"/>
      <c r="J413" s="311"/>
      <c r="K413" s="311"/>
      <c r="L413" s="311"/>
      <c r="M413" s="311"/>
      <c r="N413" s="311"/>
      <c r="O413" s="311"/>
      <c r="P413" s="569"/>
      <c r="Q413" s="283"/>
      <c r="R413" s="1001"/>
      <c r="S413" s="1001"/>
      <c r="T413" s="1003"/>
      <c r="U413" s="1003"/>
      <c r="V413" s="1003"/>
      <c r="W413" s="1003"/>
      <c r="X413" s="1003"/>
      <c r="Y413" s="1003"/>
      <c r="Z413" s="1003"/>
      <c r="AA413" s="1003"/>
      <c r="AB413" s="1003"/>
      <c r="AC413" s="1003"/>
      <c r="AD413" s="1003"/>
      <c r="AE413" s="1003"/>
      <c r="AF413" s="1003"/>
      <c r="AG413" s="1003"/>
      <c r="AH413" s="1003"/>
      <c r="AI413" s="1003"/>
    </row>
    <row r="414" spans="1:35" s="91" customFormat="1" ht="14.25" customHeight="1">
      <c r="A414" s="817"/>
      <c r="B414" s="830"/>
      <c r="C414" s="814"/>
      <c r="D414" s="871"/>
      <c r="E414" s="871"/>
      <c r="F414" s="871"/>
      <c r="G414" s="872"/>
      <c r="H414" s="872"/>
      <c r="I414" s="577"/>
      <c r="J414" s="873"/>
      <c r="K414" s="873"/>
      <c r="L414" s="873"/>
      <c r="M414" s="873"/>
      <c r="N414" s="873"/>
      <c r="O414" s="873"/>
      <c r="P414" s="647"/>
      <c r="R414" s="1003"/>
      <c r="S414" s="1003"/>
      <c r="T414" s="1003"/>
      <c r="U414" s="1003"/>
      <c r="V414" s="1003"/>
      <c r="W414" s="1003"/>
      <c r="X414" s="1003"/>
      <c r="Y414" s="1003"/>
      <c r="Z414" s="1003"/>
      <c r="AA414" s="1003"/>
      <c r="AB414" s="1003"/>
      <c r="AC414" s="1003"/>
      <c r="AD414" s="1003"/>
      <c r="AE414" s="1003"/>
      <c r="AF414" s="1003"/>
      <c r="AG414" s="1003"/>
      <c r="AH414" s="1003"/>
      <c r="AI414" s="1003"/>
    </row>
    <row r="415" spans="1:35" s="92" customFormat="1" ht="15" customHeight="1">
      <c r="A415" s="564"/>
      <c r="B415" s="380"/>
      <c r="C415" s="814"/>
      <c r="D415" s="815"/>
      <c r="E415" s="815"/>
      <c r="F415" s="815"/>
      <c r="G415" s="567"/>
      <c r="H415" s="567"/>
      <c r="I415" s="878"/>
      <c r="J415" s="311"/>
      <c r="K415" s="311"/>
      <c r="L415" s="311"/>
      <c r="M415" s="311"/>
      <c r="N415" s="311"/>
      <c r="O415" s="311"/>
      <c r="P415" s="614"/>
      <c r="Q415" s="283"/>
      <c r="R415" s="1001"/>
      <c r="S415" s="1001"/>
      <c r="T415" s="1004"/>
      <c r="U415" s="1004"/>
      <c r="V415" s="1004"/>
      <c r="W415" s="1004"/>
      <c r="X415" s="1004"/>
      <c r="Y415" s="1004"/>
      <c r="Z415" s="1004"/>
      <c r="AA415" s="1004"/>
      <c r="AB415" s="1004"/>
      <c r="AC415" s="1004"/>
      <c r="AD415" s="1004"/>
      <c r="AE415" s="1004"/>
      <c r="AF415" s="1004"/>
      <c r="AG415" s="1004"/>
      <c r="AH415" s="1004"/>
      <c r="AI415" s="1004"/>
    </row>
    <row r="416" spans="1:35" s="91" customFormat="1" ht="15.75" customHeight="1">
      <c r="A416" s="817"/>
      <c r="B416" s="830"/>
      <c r="C416" s="814"/>
      <c r="D416" s="871"/>
      <c r="E416" s="871"/>
      <c r="F416" s="871"/>
      <c r="G416" s="872"/>
      <c r="H416" s="872"/>
      <c r="I416" s="878"/>
      <c r="J416" s="875"/>
      <c r="K416" s="875"/>
      <c r="L416" s="875"/>
      <c r="M416" s="875"/>
      <c r="N416" s="875"/>
      <c r="O416" s="875"/>
      <c r="P416" s="1057"/>
      <c r="R416" s="1003"/>
      <c r="S416" s="1003"/>
      <c r="T416" s="1003"/>
      <c r="U416" s="1003"/>
      <c r="V416" s="1003"/>
      <c r="W416" s="1003"/>
      <c r="X416" s="1003"/>
      <c r="Y416" s="1003"/>
      <c r="Z416" s="1003"/>
      <c r="AA416" s="1003"/>
      <c r="AB416" s="1003"/>
      <c r="AC416" s="1003"/>
      <c r="AD416" s="1003"/>
      <c r="AE416" s="1003"/>
      <c r="AF416" s="1003"/>
      <c r="AG416" s="1003"/>
      <c r="AH416" s="1003"/>
      <c r="AI416" s="1003"/>
    </row>
    <row r="417" spans="1:35" s="91" customFormat="1" ht="18.75">
      <c r="A417" s="564"/>
      <c r="B417" s="380"/>
      <c r="C417" s="814"/>
      <c r="D417" s="566"/>
      <c r="E417" s="566"/>
      <c r="F417" s="566"/>
      <c r="G417" s="567"/>
      <c r="H417" s="567"/>
      <c r="I417" s="577"/>
      <c r="J417" s="311"/>
      <c r="K417" s="311"/>
      <c r="L417" s="311"/>
      <c r="M417" s="311"/>
      <c r="N417" s="311"/>
      <c r="O417" s="311"/>
      <c r="P417" s="614"/>
      <c r="Q417" s="283"/>
      <c r="R417" s="1001"/>
      <c r="S417" s="1001"/>
      <c r="T417" s="1003"/>
      <c r="U417" s="1003"/>
      <c r="V417" s="1003"/>
      <c r="W417" s="1003"/>
      <c r="X417" s="1003"/>
      <c r="Y417" s="1003"/>
      <c r="Z417" s="1003"/>
      <c r="AA417" s="1003"/>
      <c r="AB417" s="1003"/>
      <c r="AC417" s="1003"/>
      <c r="AD417" s="1003"/>
      <c r="AE417" s="1003"/>
      <c r="AF417" s="1003"/>
      <c r="AG417" s="1003"/>
      <c r="AH417" s="1003"/>
      <c r="AI417" s="1003"/>
    </row>
    <row r="418" spans="1:35" s="91" customFormat="1" ht="14.25" customHeight="1">
      <c r="A418" s="817"/>
      <c r="B418" s="830"/>
      <c r="C418" s="814"/>
      <c r="D418" s="871"/>
      <c r="E418" s="871"/>
      <c r="F418" s="871"/>
      <c r="G418" s="872"/>
      <c r="H418" s="872"/>
      <c r="I418" s="577"/>
      <c r="J418" s="875"/>
      <c r="K418" s="875"/>
      <c r="L418" s="875"/>
      <c r="M418" s="875"/>
      <c r="N418" s="875"/>
      <c r="O418" s="875"/>
      <c r="P418" s="1057"/>
      <c r="R418" s="993"/>
      <c r="S418" s="993"/>
      <c r="T418" s="1003"/>
      <c r="U418" s="1003"/>
      <c r="V418" s="1003"/>
      <c r="W418" s="1003"/>
      <c r="X418" s="1003"/>
      <c r="Y418" s="1003"/>
      <c r="Z418" s="1003"/>
      <c r="AA418" s="1003"/>
      <c r="AB418" s="1003"/>
      <c r="AC418" s="1003"/>
      <c r="AD418" s="1003"/>
      <c r="AE418" s="1003"/>
      <c r="AF418" s="1003"/>
      <c r="AG418" s="1003"/>
      <c r="AH418" s="1003"/>
      <c r="AI418" s="1003"/>
    </row>
    <row r="419" spans="1:35" s="91" customFormat="1" ht="14.25" customHeight="1">
      <c r="A419" s="564"/>
      <c r="B419" s="848"/>
      <c r="C419" s="836"/>
      <c r="D419" s="579"/>
      <c r="E419" s="579"/>
      <c r="F419" s="579"/>
      <c r="G419" s="820"/>
      <c r="H419" s="820"/>
      <c r="I419" s="884"/>
      <c r="J419" s="885"/>
      <c r="K419" s="886"/>
      <c r="L419" s="886"/>
      <c r="M419" s="886"/>
      <c r="N419" s="886"/>
      <c r="O419" s="887"/>
      <c r="P419" s="631"/>
      <c r="Q419" s="222"/>
      <c r="R419" s="1001"/>
      <c r="S419" s="1001"/>
      <c r="T419" s="1003"/>
      <c r="U419" s="1003"/>
      <c r="V419" s="1003"/>
      <c r="W419" s="1003"/>
      <c r="X419" s="1003"/>
      <c r="Y419" s="1003"/>
      <c r="Z419" s="1003"/>
      <c r="AA419" s="1003"/>
      <c r="AB419" s="1003"/>
      <c r="AC419" s="1003"/>
      <c r="AD419" s="1003"/>
      <c r="AE419" s="1003"/>
      <c r="AF419" s="1003"/>
      <c r="AG419" s="1003"/>
      <c r="AH419" s="1003"/>
      <c r="AI419" s="1003"/>
    </row>
    <row r="420" spans="1:35" s="91" customFormat="1" ht="14.25" customHeight="1">
      <c r="A420" s="817"/>
      <c r="B420" s="835"/>
      <c r="C420" s="836"/>
      <c r="D420" s="831"/>
      <c r="E420" s="831"/>
      <c r="F420" s="831"/>
      <c r="G420" s="831"/>
      <c r="H420" s="831"/>
      <c r="I420" s="884"/>
      <c r="J420" s="888"/>
      <c r="K420" s="889"/>
      <c r="L420" s="889"/>
      <c r="M420" s="889"/>
      <c r="N420" s="889"/>
      <c r="O420" s="888"/>
      <c r="P420" s="1062"/>
      <c r="Q420" s="187"/>
      <c r="R420" s="1006"/>
      <c r="S420" s="1006"/>
      <c r="T420" s="1003"/>
      <c r="U420" s="1003"/>
      <c r="V420" s="1003"/>
      <c r="W420" s="1003"/>
      <c r="X420" s="1003"/>
      <c r="Y420" s="1003"/>
      <c r="Z420" s="1003"/>
      <c r="AA420" s="1003"/>
      <c r="AB420" s="1003"/>
      <c r="AC420" s="1003"/>
      <c r="AD420" s="1003"/>
      <c r="AE420" s="1003"/>
      <c r="AF420" s="1003"/>
      <c r="AG420" s="1003"/>
      <c r="AH420" s="1003"/>
      <c r="AI420" s="1003"/>
    </row>
    <row r="421" spans="1:35" s="91" customFormat="1" ht="24" customHeight="1">
      <c r="A421" s="564"/>
      <c r="B421" s="380"/>
      <c r="C421" s="814"/>
      <c r="D421" s="815"/>
      <c r="E421" s="815"/>
      <c r="F421" s="815"/>
      <c r="G421" s="567"/>
      <c r="H421" s="567"/>
      <c r="I421" s="577"/>
      <c r="J421" s="311"/>
      <c r="K421" s="311"/>
      <c r="L421" s="311"/>
      <c r="M421" s="311"/>
      <c r="N421" s="311"/>
      <c r="O421" s="311"/>
      <c r="P421" s="614"/>
      <c r="Q421" s="283"/>
      <c r="R421" s="1001"/>
      <c r="S421" s="1001"/>
      <c r="T421" s="1003"/>
      <c r="U421" s="1003"/>
      <c r="V421" s="1003"/>
      <c r="W421" s="1003"/>
      <c r="X421" s="1003"/>
      <c r="Y421" s="1003"/>
      <c r="Z421" s="1003"/>
      <c r="AA421" s="1003"/>
      <c r="AB421" s="1003"/>
      <c r="AC421" s="1003"/>
      <c r="AD421" s="1003"/>
      <c r="AE421" s="1003"/>
      <c r="AF421" s="1003"/>
      <c r="AG421" s="1003"/>
      <c r="AH421" s="1003"/>
      <c r="AI421" s="1003"/>
    </row>
    <row r="422" spans="1:35" s="91" customFormat="1" ht="14.25" customHeight="1">
      <c r="A422" s="817"/>
      <c r="B422" s="830"/>
      <c r="C422" s="814"/>
      <c r="D422" s="871"/>
      <c r="E422" s="871"/>
      <c r="F422" s="871"/>
      <c r="G422" s="872"/>
      <c r="H422" s="872"/>
      <c r="I422" s="577"/>
      <c r="J422" s="875"/>
      <c r="K422" s="875"/>
      <c r="L422" s="875"/>
      <c r="M422" s="875"/>
      <c r="N422" s="875"/>
      <c r="O422" s="875"/>
      <c r="P422" s="1057"/>
      <c r="R422" s="1006"/>
      <c r="S422" s="1006"/>
      <c r="T422" s="1003"/>
      <c r="U422" s="1003"/>
      <c r="V422" s="1003"/>
      <c r="W422" s="1003"/>
      <c r="X422" s="1003"/>
      <c r="Y422" s="1003"/>
      <c r="Z422" s="1003"/>
      <c r="AA422" s="1003"/>
      <c r="AB422" s="1003"/>
      <c r="AC422" s="1003"/>
      <c r="AD422" s="1003"/>
      <c r="AE422" s="1003"/>
      <c r="AF422" s="1003"/>
      <c r="AG422" s="1003"/>
      <c r="AH422" s="1003"/>
      <c r="AI422" s="1003"/>
    </row>
    <row r="423" spans="1:35" s="91" customFormat="1" ht="14.25" customHeight="1">
      <c r="A423" s="564"/>
      <c r="B423" s="380"/>
      <c r="C423" s="814"/>
      <c r="D423" s="815"/>
      <c r="E423" s="815"/>
      <c r="F423" s="815"/>
      <c r="G423" s="567"/>
      <c r="H423" s="567"/>
      <c r="I423" s="577"/>
      <c r="J423" s="311"/>
      <c r="K423" s="311"/>
      <c r="L423" s="311"/>
      <c r="M423" s="311"/>
      <c r="N423" s="311"/>
      <c r="O423" s="311"/>
      <c r="P423" s="614"/>
      <c r="Q423" s="283"/>
      <c r="R423" s="1001"/>
      <c r="S423" s="1001"/>
      <c r="T423" s="1003"/>
      <c r="U423" s="1003"/>
      <c r="V423" s="1003"/>
      <c r="W423" s="1003"/>
      <c r="X423" s="1003"/>
      <c r="Y423" s="1003"/>
      <c r="Z423" s="1003"/>
      <c r="AA423" s="1003"/>
      <c r="AB423" s="1003"/>
      <c r="AC423" s="1003"/>
      <c r="AD423" s="1003"/>
      <c r="AE423" s="1003"/>
      <c r="AF423" s="1003"/>
      <c r="AG423" s="1003"/>
      <c r="AH423" s="1003"/>
      <c r="AI423" s="1003"/>
    </row>
    <row r="424" spans="1:35" s="91" customFormat="1" ht="14.25" customHeight="1">
      <c r="A424" s="817"/>
      <c r="B424" s="830"/>
      <c r="C424" s="814"/>
      <c r="D424" s="871"/>
      <c r="E424" s="871"/>
      <c r="F424" s="871"/>
      <c r="G424" s="872"/>
      <c r="H424" s="872"/>
      <c r="I424" s="577"/>
      <c r="J424" s="875"/>
      <c r="K424" s="875"/>
      <c r="L424" s="875"/>
      <c r="M424" s="875"/>
      <c r="N424" s="875"/>
      <c r="O424" s="875"/>
      <c r="P424" s="1057"/>
      <c r="R424" s="1006"/>
      <c r="S424" s="1006"/>
      <c r="T424" s="1003"/>
      <c r="U424" s="1003"/>
      <c r="V424" s="1003"/>
      <c r="W424" s="1003"/>
      <c r="X424" s="1003"/>
      <c r="Y424" s="1003"/>
      <c r="Z424" s="1003"/>
      <c r="AA424" s="1003"/>
      <c r="AB424" s="1003"/>
      <c r="AC424" s="1003"/>
      <c r="AD424" s="1003"/>
      <c r="AE424" s="1003"/>
      <c r="AF424" s="1003"/>
      <c r="AG424" s="1003"/>
      <c r="AH424" s="1003"/>
      <c r="AI424" s="1003"/>
    </row>
    <row r="425" spans="1:35" s="91" customFormat="1" ht="27" customHeight="1">
      <c r="A425" s="564"/>
      <c r="B425" s="380"/>
      <c r="C425" s="814"/>
      <c r="D425" s="566"/>
      <c r="E425" s="566"/>
      <c r="F425" s="566"/>
      <c r="G425" s="567"/>
      <c r="H425" s="567"/>
      <c r="I425" s="577"/>
      <c r="J425" s="311"/>
      <c r="K425" s="311"/>
      <c r="L425" s="311"/>
      <c r="M425" s="311"/>
      <c r="N425" s="311"/>
      <c r="O425" s="311"/>
      <c r="P425" s="614"/>
      <c r="Q425" s="283"/>
      <c r="R425" s="1001"/>
      <c r="S425" s="1001"/>
      <c r="T425" s="1003"/>
      <c r="U425" s="1003"/>
      <c r="V425" s="1003"/>
      <c r="W425" s="1003"/>
      <c r="X425" s="1003"/>
      <c r="Y425" s="1003"/>
      <c r="Z425" s="1003"/>
      <c r="AA425" s="1003"/>
      <c r="AB425" s="1003"/>
      <c r="AC425" s="1003"/>
      <c r="AD425" s="1003"/>
      <c r="AE425" s="1003"/>
      <c r="AF425" s="1003"/>
      <c r="AG425" s="1003"/>
      <c r="AH425" s="1003"/>
      <c r="AI425" s="1003"/>
    </row>
    <row r="426" spans="1:35" s="91" customFormat="1" ht="14.25" customHeight="1">
      <c r="A426" s="817"/>
      <c r="B426" s="830"/>
      <c r="C426" s="814"/>
      <c r="D426" s="871"/>
      <c r="E426" s="871"/>
      <c r="F426" s="871"/>
      <c r="G426" s="872"/>
      <c r="H426" s="872"/>
      <c r="I426" s="577"/>
      <c r="J426" s="875"/>
      <c r="K426" s="875"/>
      <c r="L426" s="875"/>
      <c r="M426" s="875"/>
      <c r="N426" s="875"/>
      <c r="O426" s="875"/>
      <c r="P426" s="1057"/>
      <c r="R426" s="1006"/>
      <c r="S426" s="1006"/>
      <c r="T426" s="1003"/>
      <c r="U426" s="1003"/>
      <c r="V426" s="1003"/>
      <c r="W426" s="1003"/>
      <c r="X426" s="1003"/>
      <c r="Y426" s="1003"/>
      <c r="Z426" s="1003"/>
      <c r="AA426" s="1003"/>
      <c r="AB426" s="1003"/>
      <c r="AC426" s="1003"/>
      <c r="AD426" s="1003"/>
      <c r="AE426" s="1003"/>
      <c r="AF426" s="1003"/>
      <c r="AG426" s="1003"/>
      <c r="AH426" s="1003"/>
      <c r="AI426" s="1003"/>
    </row>
    <row r="427" spans="1:35" s="91" customFormat="1" ht="27" customHeight="1">
      <c r="A427" s="564"/>
      <c r="B427" s="380"/>
      <c r="C427" s="814"/>
      <c r="D427" s="566"/>
      <c r="E427" s="566"/>
      <c r="F427" s="566"/>
      <c r="G427" s="567"/>
      <c r="H427" s="567"/>
      <c r="I427" s="577"/>
      <c r="J427" s="311"/>
      <c r="K427" s="311"/>
      <c r="L427" s="311"/>
      <c r="M427" s="311"/>
      <c r="N427" s="311"/>
      <c r="O427" s="311"/>
      <c r="P427" s="614"/>
      <c r="Q427" s="283"/>
      <c r="R427" s="1001"/>
      <c r="S427" s="1001"/>
      <c r="T427" s="1003"/>
      <c r="U427" s="1003"/>
      <c r="V427" s="1003"/>
      <c r="W427" s="1003"/>
      <c r="X427" s="1003"/>
      <c r="Y427" s="1003"/>
      <c r="Z427" s="1003"/>
      <c r="AA427" s="1003"/>
      <c r="AB427" s="1003"/>
      <c r="AC427" s="1003"/>
      <c r="AD427" s="1003"/>
      <c r="AE427" s="1003"/>
      <c r="AF427" s="1003"/>
      <c r="AG427" s="1003"/>
      <c r="AH427" s="1003"/>
      <c r="AI427" s="1003"/>
    </row>
    <row r="428" spans="1:35" s="91" customFormat="1" ht="14.25" customHeight="1">
      <c r="A428" s="564"/>
      <c r="B428" s="380"/>
      <c r="C428" s="814"/>
      <c r="D428" s="815"/>
      <c r="E428" s="815"/>
      <c r="F428" s="815"/>
      <c r="G428" s="567"/>
      <c r="H428" s="567"/>
      <c r="I428" s="891"/>
      <c r="J428" s="311"/>
      <c r="K428" s="311"/>
      <c r="L428" s="311"/>
      <c r="M428" s="311"/>
      <c r="N428" s="311"/>
      <c r="O428" s="311"/>
      <c r="P428" s="631"/>
      <c r="Q428" s="283"/>
      <c r="R428" s="1001"/>
      <c r="S428" s="1001"/>
      <c r="T428" s="1003"/>
      <c r="U428" s="1003"/>
      <c r="V428" s="1003"/>
      <c r="W428" s="1003"/>
      <c r="X428" s="1003"/>
      <c r="Y428" s="1003"/>
      <c r="Z428" s="1003"/>
      <c r="AA428" s="1003"/>
      <c r="AB428" s="1003"/>
      <c r="AC428" s="1003"/>
      <c r="AD428" s="1003"/>
      <c r="AE428" s="1003"/>
      <c r="AF428" s="1003"/>
      <c r="AG428" s="1003"/>
      <c r="AH428" s="1003"/>
      <c r="AI428" s="1003"/>
    </row>
    <row r="429" spans="1:35" s="91" customFormat="1" ht="14.25" customHeight="1">
      <c r="A429" s="817"/>
      <c r="B429" s="830"/>
      <c r="C429" s="814"/>
      <c r="D429" s="871"/>
      <c r="E429" s="871"/>
      <c r="F429" s="871"/>
      <c r="G429" s="872"/>
      <c r="H429" s="872"/>
      <c r="I429" s="577"/>
      <c r="J429" s="873"/>
      <c r="K429" s="873"/>
      <c r="L429" s="873"/>
      <c r="M429" s="873"/>
      <c r="N429" s="873"/>
      <c r="O429" s="873"/>
      <c r="P429" s="1057"/>
      <c r="R429" s="1003"/>
      <c r="S429" s="1003"/>
      <c r="T429" s="1003"/>
      <c r="U429" s="1003"/>
      <c r="V429" s="1003"/>
      <c r="W429" s="1003"/>
      <c r="X429" s="1003"/>
      <c r="Y429" s="1003"/>
      <c r="Z429" s="1003"/>
      <c r="AA429" s="1003"/>
      <c r="AB429" s="1003"/>
      <c r="AC429" s="1003"/>
      <c r="AD429" s="1003"/>
      <c r="AE429" s="1003"/>
      <c r="AF429" s="1003"/>
      <c r="AG429" s="1003"/>
      <c r="AH429" s="1003"/>
      <c r="AI429" s="1003"/>
    </row>
    <row r="430" spans="1:35" s="91" customFormat="1" ht="14.25" customHeight="1">
      <c r="A430" s="564"/>
      <c r="B430" s="380"/>
      <c r="C430" s="814"/>
      <c r="D430" s="815"/>
      <c r="E430" s="815"/>
      <c r="F430" s="815"/>
      <c r="G430" s="567"/>
      <c r="H430" s="567"/>
      <c r="I430" s="577"/>
      <c r="J430" s="311"/>
      <c r="K430" s="311"/>
      <c r="L430" s="311"/>
      <c r="M430" s="311"/>
      <c r="N430" s="311"/>
      <c r="O430" s="311"/>
      <c r="P430" s="631"/>
      <c r="Q430" s="283"/>
      <c r="R430" s="1001"/>
      <c r="S430" s="1001"/>
      <c r="T430" s="1003"/>
      <c r="U430" s="1003"/>
      <c r="V430" s="1003"/>
      <c r="W430" s="1003"/>
      <c r="X430" s="1003"/>
      <c r="Y430" s="1003"/>
      <c r="Z430" s="1003"/>
      <c r="AA430" s="1003"/>
      <c r="AB430" s="1003"/>
      <c r="AC430" s="1003"/>
      <c r="AD430" s="1003"/>
      <c r="AE430" s="1003"/>
      <c r="AF430" s="1003"/>
      <c r="AG430" s="1003"/>
      <c r="AH430" s="1003"/>
      <c r="AI430" s="1003"/>
    </row>
    <row r="431" spans="1:35" s="91" customFormat="1" ht="14.25" customHeight="1">
      <c r="A431" s="817"/>
      <c r="B431" s="830"/>
      <c r="C431" s="814"/>
      <c r="D431" s="871"/>
      <c r="E431" s="871"/>
      <c r="F431" s="871"/>
      <c r="G431" s="872"/>
      <c r="H431" s="872"/>
      <c r="I431" s="577"/>
      <c r="J431" s="875"/>
      <c r="K431" s="875"/>
      <c r="L431" s="875"/>
      <c r="M431" s="875"/>
      <c r="N431" s="875"/>
      <c r="O431" s="875"/>
      <c r="P431" s="1057"/>
      <c r="R431" s="1006"/>
      <c r="S431" s="1006"/>
      <c r="T431" s="1003"/>
      <c r="U431" s="1003"/>
      <c r="V431" s="1003"/>
      <c r="W431" s="1003"/>
      <c r="X431" s="1003"/>
      <c r="Y431" s="1003"/>
      <c r="Z431" s="1003"/>
      <c r="AA431" s="1003"/>
      <c r="AB431" s="1003"/>
      <c r="AC431" s="1003"/>
      <c r="AD431" s="1003"/>
      <c r="AE431" s="1003"/>
      <c r="AF431" s="1003"/>
      <c r="AG431" s="1003"/>
      <c r="AH431" s="1003"/>
      <c r="AI431" s="1003"/>
    </row>
    <row r="432" spans="1:35" s="91" customFormat="1" ht="15.75" customHeight="1">
      <c r="A432" s="564"/>
      <c r="B432" s="380"/>
      <c r="C432" s="814"/>
      <c r="D432" s="566"/>
      <c r="E432" s="566"/>
      <c r="F432" s="566"/>
      <c r="G432" s="567"/>
      <c r="H432" s="567"/>
      <c r="I432" s="577"/>
      <c r="J432" s="311"/>
      <c r="K432" s="311"/>
      <c r="L432" s="311"/>
      <c r="M432" s="311"/>
      <c r="N432" s="311"/>
      <c r="O432" s="311"/>
      <c r="P432" s="614"/>
      <c r="Q432" s="283"/>
      <c r="R432" s="1001"/>
      <c r="S432" s="1001"/>
      <c r="T432" s="1003"/>
      <c r="U432" s="1003"/>
      <c r="V432" s="1003"/>
      <c r="W432" s="1003"/>
      <c r="X432" s="1003"/>
      <c r="Y432" s="1003"/>
      <c r="Z432" s="1003"/>
      <c r="AA432" s="1003"/>
      <c r="AB432" s="1003"/>
      <c r="AC432" s="1003"/>
      <c r="AD432" s="1003"/>
      <c r="AE432" s="1003"/>
      <c r="AF432" s="1003"/>
      <c r="AG432" s="1003"/>
      <c r="AH432" s="1003"/>
      <c r="AI432" s="1003"/>
    </row>
    <row r="433" spans="1:35" s="91" customFormat="1" ht="24" customHeight="1">
      <c r="A433" s="817"/>
      <c r="B433" s="830"/>
      <c r="C433" s="814"/>
      <c r="D433" s="871"/>
      <c r="E433" s="871"/>
      <c r="F433" s="871"/>
      <c r="G433" s="872"/>
      <c r="H433" s="872"/>
      <c r="I433" s="577"/>
      <c r="J433" s="875"/>
      <c r="K433" s="875"/>
      <c r="L433" s="875"/>
      <c r="M433" s="875"/>
      <c r="N433" s="875"/>
      <c r="O433" s="875"/>
      <c r="P433" s="1057"/>
      <c r="R433" s="1003"/>
      <c r="S433" s="1003"/>
      <c r="T433" s="1003"/>
      <c r="U433" s="1003"/>
      <c r="V433" s="1003"/>
      <c r="W433" s="1003"/>
      <c r="X433" s="1003"/>
      <c r="Y433" s="1003"/>
      <c r="Z433" s="1003"/>
      <c r="AA433" s="1003"/>
      <c r="AB433" s="1003"/>
      <c r="AC433" s="1003"/>
      <c r="AD433" s="1003"/>
      <c r="AE433" s="1003"/>
      <c r="AF433" s="1003"/>
      <c r="AG433" s="1003"/>
      <c r="AH433" s="1003"/>
      <c r="AI433" s="1003"/>
    </row>
    <row r="434" spans="1:35" s="91" customFormat="1" ht="14.25" customHeight="1">
      <c r="A434" s="564"/>
      <c r="B434" s="380"/>
      <c r="C434" s="814"/>
      <c r="D434" s="815"/>
      <c r="E434" s="815"/>
      <c r="F434" s="815"/>
      <c r="G434" s="567"/>
      <c r="H434" s="567"/>
      <c r="I434" s="577"/>
      <c r="J434" s="311"/>
      <c r="K434" s="311"/>
      <c r="L434" s="311"/>
      <c r="M434" s="311"/>
      <c r="N434" s="311"/>
      <c r="O434" s="311"/>
      <c r="P434" s="614"/>
      <c r="Q434" s="283"/>
      <c r="R434" s="1001"/>
      <c r="S434" s="1004"/>
      <c r="T434" s="1003"/>
      <c r="U434" s="1003"/>
      <c r="V434" s="1003"/>
      <c r="W434" s="1003"/>
      <c r="X434" s="1003"/>
      <c r="Y434" s="1003"/>
      <c r="Z434" s="1003"/>
      <c r="AA434" s="1003"/>
      <c r="AB434" s="1003"/>
      <c r="AC434" s="1003"/>
      <c r="AD434" s="1003"/>
      <c r="AE434" s="1003"/>
      <c r="AF434" s="1003"/>
      <c r="AG434" s="1003"/>
      <c r="AH434" s="1003"/>
      <c r="AI434" s="1003"/>
    </row>
    <row r="435" spans="1:35" s="91" customFormat="1" ht="24" customHeight="1">
      <c r="A435" s="817"/>
      <c r="B435" s="830"/>
      <c r="C435" s="814"/>
      <c r="D435" s="871"/>
      <c r="E435" s="871"/>
      <c r="F435" s="871"/>
      <c r="G435" s="872"/>
      <c r="H435" s="872"/>
      <c r="I435" s="577"/>
      <c r="J435" s="875"/>
      <c r="K435" s="875"/>
      <c r="L435" s="875"/>
      <c r="M435" s="875"/>
      <c r="N435" s="875"/>
      <c r="O435" s="875"/>
      <c r="P435" s="1057"/>
      <c r="R435" s="1003"/>
      <c r="S435" s="1003"/>
      <c r="T435" s="1003"/>
      <c r="U435" s="1003"/>
      <c r="V435" s="1003"/>
      <c r="W435" s="1003"/>
      <c r="X435" s="1003"/>
      <c r="Y435" s="1003"/>
      <c r="Z435" s="1003"/>
      <c r="AA435" s="1003"/>
      <c r="AB435" s="1003"/>
      <c r="AC435" s="1003"/>
      <c r="AD435" s="1003"/>
      <c r="AE435" s="1003"/>
      <c r="AF435" s="1003"/>
      <c r="AG435" s="1003"/>
      <c r="AH435" s="1003"/>
      <c r="AI435" s="1003"/>
    </row>
    <row r="436" spans="1:35" s="91" customFormat="1" ht="14.25" customHeight="1">
      <c r="A436" s="564"/>
      <c r="B436" s="380"/>
      <c r="C436" s="814"/>
      <c r="D436" s="815"/>
      <c r="E436" s="815"/>
      <c r="F436" s="815"/>
      <c r="G436" s="567"/>
      <c r="H436" s="567"/>
      <c r="I436" s="577"/>
      <c r="J436" s="311"/>
      <c r="K436" s="311"/>
      <c r="L436" s="311"/>
      <c r="M436" s="360"/>
      <c r="N436" s="311"/>
      <c r="O436" s="311"/>
      <c r="P436" s="614"/>
      <c r="Q436" s="283"/>
      <c r="R436" s="1001"/>
      <c r="S436" s="1001"/>
      <c r="T436" s="1003"/>
      <c r="U436" s="1003"/>
      <c r="V436" s="1003"/>
      <c r="W436" s="1003"/>
      <c r="X436" s="1003"/>
      <c r="Y436" s="1003"/>
      <c r="Z436" s="1003"/>
      <c r="AA436" s="1003"/>
      <c r="AB436" s="1003"/>
      <c r="AC436" s="1003"/>
      <c r="AD436" s="1003"/>
      <c r="AE436" s="1003"/>
      <c r="AF436" s="1003"/>
      <c r="AG436" s="1003"/>
      <c r="AH436" s="1003"/>
      <c r="AI436" s="1003"/>
    </row>
    <row r="437" spans="1:35" s="91" customFormat="1" ht="14.25" customHeight="1">
      <c r="A437" s="817"/>
      <c r="B437" s="830"/>
      <c r="C437" s="814"/>
      <c r="D437" s="871"/>
      <c r="E437" s="871"/>
      <c r="F437" s="871"/>
      <c r="G437" s="872"/>
      <c r="H437" s="872"/>
      <c r="I437" s="577"/>
      <c r="J437" s="875"/>
      <c r="K437" s="875"/>
      <c r="L437" s="875"/>
      <c r="M437" s="605"/>
      <c r="N437" s="875"/>
      <c r="O437" s="875"/>
      <c r="P437" s="1057"/>
      <c r="R437" s="1006"/>
      <c r="S437" s="1006"/>
      <c r="T437" s="1003"/>
      <c r="U437" s="1003"/>
      <c r="V437" s="1003"/>
      <c r="W437" s="1003"/>
      <c r="X437" s="1003"/>
      <c r="Y437" s="1003"/>
      <c r="Z437" s="1003"/>
      <c r="AA437" s="1003"/>
      <c r="AB437" s="1003"/>
      <c r="AC437" s="1003"/>
      <c r="AD437" s="1003"/>
      <c r="AE437" s="1003"/>
      <c r="AF437" s="1003"/>
      <c r="AG437" s="1003"/>
      <c r="AH437" s="1003"/>
      <c r="AI437" s="1003"/>
    </row>
    <row r="438" spans="1:35" s="91" customFormat="1" ht="15.75" customHeight="1">
      <c r="A438" s="564"/>
      <c r="B438" s="380"/>
      <c r="C438" s="814"/>
      <c r="D438" s="566"/>
      <c r="E438" s="566"/>
      <c r="F438" s="566"/>
      <c r="G438" s="567"/>
      <c r="H438" s="567"/>
      <c r="I438" s="577"/>
      <c r="J438" s="311"/>
      <c r="K438" s="311"/>
      <c r="L438" s="311"/>
      <c r="M438" s="311"/>
      <c r="N438" s="311"/>
      <c r="O438" s="311"/>
      <c r="P438" s="631"/>
      <c r="Q438" s="283"/>
      <c r="R438" s="1001"/>
      <c r="S438" s="1001"/>
      <c r="T438" s="1003"/>
      <c r="U438" s="1003"/>
      <c r="V438" s="1003"/>
      <c r="W438" s="1003"/>
      <c r="X438" s="1003"/>
      <c r="Y438" s="1003"/>
      <c r="Z438" s="1003"/>
      <c r="AA438" s="1003"/>
      <c r="AB438" s="1003"/>
      <c r="AC438" s="1003"/>
      <c r="AD438" s="1003"/>
      <c r="AE438" s="1003"/>
      <c r="AF438" s="1003"/>
      <c r="AG438" s="1003"/>
      <c r="AH438" s="1003"/>
      <c r="AI438" s="1003"/>
    </row>
    <row r="439" spans="1:35" s="91" customFormat="1" ht="14.25" customHeight="1">
      <c r="A439" s="817"/>
      <c r="B439" s="830"/>
      <c r="C439" s="814"/>
      <c r="D439" s="871"/>
      <c r="E439" s="871"/>
      <c r="F439" s="871"/>
      <c r="G439" s="872"/>
      <c r="H439" s="872"/>
      <c r="I439" s="577"/>
      <c r="J439" s="873"/>
      <c r="K439" s="873"/>
      <c r="L439" s="873"/>
      <c r="M439" s="873"/>
      <c r="N439" s="873"/>
      <c r="O439" s="873"/>
      <c r="P439" s="647"/>
      <c r="R439" s="1003"/>
      <c r="S439" s="1003"/>
      <c r="T439" s="1003"/>
      <c r="U439" s="1003"/>
      <c r="V439" s="1003"/>
      <c r="W439" s="1003"/>
      <c r="X439" s="1003"/>
      <c r="Y439" s="1003"/>
      <c r="Z439" s="1003"/>
      <c r="AA439" s="1003"/>
      <c r="AB439" s="1003"/>
      <c r="AC439" s="1003"/>
      <c r="AD439" s="1003"/>
      <c r="AE439" s="1003"/>
      <c r="AF439" s="1003"/>
      <c r="AG439" s="1003"/>
      <c r="AH439" s="1003"/>
      <c r="AI439" s="1003"/>
    </row>
    <row r="440" spans="1:35" s="91" customFormat="1" ht="14.25" customHeight="1">
      <c r="A440" s="817"/>
      <c r="B440" s="892"/>
      <c r="C440" s="893"/>
      <c r="D440" s="894"/>
      <c r="E440" s="894"/>
      <c r="F440" s="894"/>
      <c r="G440" s="895"/>
      <c r="H440" s="895"/>
      <c r="I440" s="812"/>
      <c r="J440" s="895"/>
      <c r="K440" s="895"/>
      <c r="L440" s="842"/>
      <c r="M440" s="895"/>
      <c r="N440" s="895"/>
      <c r="O440" s="842"/>
      <c r="P440" s="1058"/>
      <c r="R440" s="1006"/>
      <c r="S440" s="1006"/>
      <c r="T440" s="1003"/>
      <c r="U440" s="1003"/>
      <c r="V440" s="1003"/>
      <c r="W440" s="1003"/>
      <c r="X440" s="1003"/>
      <c r="Y440" s="1003"/>
      <c r="Z440" s="1003"/>
      <c r="AA440" s="1003"/>
      <c r="AB440" s="1003"/>
      <c r="AC440" s="1003"/>
      <c r="AD440" s="1003"/>
      <c r="AE440" s="1003"/>
      <c r="AF440" s="1003"/>
      <c r="AG440" s="1003"/>
      <c r="AH440" s="1003"/>
      <c r="AI440" s="1003"/>
    </row>
    <row r="441" spans="1:35" s="91" customFormat="1" ht="24" customHeight="1">
      <c r="A441" s="817"/>
      <c r="B441" s="830"/>
      <c r="C441" s="814"/>
      <c r="D441" s="871"/>
      <c r="E441" s="871"/>
      <c r="F441" s="871"/>
      <c r="G441" s="872"/>
      <c r="H441" s="872"/>
      <c r="I441" s="878"/>
      <c r="J441" s="875"/>
      <c r="K441" s="875"/>
      <c r="L441" s="875"/>
      <c r="M441" s="875"/>
      <c r="N441" s="875"/>
      <c r="O441" s="875"/>
      <c r="P441" s="1057"/>
      <c r="R441" s="1003"/>
      <c r="S441" s="1003"/>
      <c r="T441" s="1003"/>
      <c r="U441" s="1003"/>
      <c r="V441" s="1003"/>
      <c r="W441" s="1003"/>
      <c r="X441" s="1003"/>
      <c r="Y441" s="1003"/>
      <c r="Z441" s="1003"/>
      <c r="AA441" s="1003"/>
      <c r="AB441" s="1003"/>
      <c r="AC441" s="1003"/>
      <c r="AD441" s="1003"/>
      <c r="AE441" s="1003"/>
      <c r="AF441" s="1003"/>
      <c r="AG441" s="1003"/>
      <c r="AH441" s="1003"/>
      <c r="AI441" s="1003"/>
    </row>
    <row r="442" spans="1:35" s="91" customFormat="1" ht="15.75" customHeight="1">
      <c r="A442" s="564"/>
      <c r="B442" s="380"/>
      <c r="C442" s="814"/>
      <c r="D442" s="815"/>
      <c r="E442" s="815"/>
      <c r="F442" s="815"/>
      <c r="G442" s="567"/>
      <c r="H442" s="567"/>
      <c r="I442" s="577"/>
      <c r="J442" s="896"/>
      <c r="K442" s="311"/>
      <c r="L442" s="311"/>
      <c r="M442" s="311"/>
      <c r="N442" s="311"/>
      <c r="O442" s="311"/>
      <c r="P442" s="631"/>
      <c r="Q442" s="283"/>
      <c r="R442" s="1001"/>
      <c r="S442" s="1016"/>
      <c r="T442" s="1003"/>
      <c r="U442" s="1003"/>
      <c r="V442" s="1003"/>
      <c r="W442" s="1003"/>
      <c r="X442" s="1003"/>
      <c r="Y442" s="1003"/>
      <c r="Z442" s="1003"/>
      <c r="AA442" s="1003"/>
      <c r="AB442" s="1003"/>
      <c r="AC442" s="1003"/>
      <c r="AD442" s="1003"/>
      <c r="AE442" s="1003"/>
      <c r="AF442" s="1003"/>
      <c r="AG442" s="1003"/>
      <c r="AH442" s="1003"/>
      <c r="AI442" s="1003"/>
    </row>
    <row r="443" spans="1:35" s="91" customFormat="1" ht="14.25" customHeight="1">
      <c r="A443" s="817"/>
      <c r="B443" s="830"/>
      <c r="C443" s="814"/>
      <c r="D443" s="871"/>
      <c r="E443" s="871"/>
      <c r="F443" s="871"/>
      <c r="G443" s="872"/>
      <c r="H443" s="872"/>
      <c r="I443" s="577"/>
      <c r="J443" s="873"/>
      <c r="K443" s="873"/>
      <c r="L443" s="873"/>
      <c r="M443" s="873"/>
      <c r="N443" s="873"/>
      <c r="O443" s="873"/>
      <c r="P443" s="647"/>
      <c r="R443" s="1003"/>
      <c r="S443" s="1003"/>
      <c r="T443" s="1003"/>
      <c r="U443" s="1003"/>
      <c r="V443" s="1003"/>
      <c r="W443" s="1003"/>
      <c r="X443" s="1003"/>
      <c r="Y443" s="1003"/>
      <c r="Z443" s="1003"/>
      <c r="AA443" s="1003"/>
      <c r="AB443" s="1003"/>
      <c r="AC443" s="1003"/>
      <c r="AD443" s="1003"/>
      <c r="AE443" s="1003"/>
      <c r="AF443" s="1003"/>
      <c r="AG443" s="1003"/>
      <c r="AH443" s="1003"/>
      <c r="AI443" s="1003"/>
    </row>
    <row r="444" spans="1:35" s="91" customFormat="1" ht="14.25" customHeight="1">
      <c r="A444" s="564"/>
      <c r="B444" s="380"/>
      <c r="C444" s="814"/>
      <c r="D444" s="815"/>
      <c r="E444" s="815"/>
      <c r="F444" s="815"/>
      <c r="G444" s="567"/>
      <c r="H444" s="567"/>
      <c r="I444" s="577"/>
      <c r="J444" s="311"/>
      <c r="K444" s="311"/>
      <c r="L444" s="311"/>
      <c r="M444" s="311"/>
      <c r="N444" s="311"/>
      <c r="O444" s="311"/>
      <c r="P444" s="631"/>
      <c r="Q444" s="283"/>
      <c r="R444" s="1001"/>
      <c r="S444" s="1016"/>
      <c r="T444" s="1003"/>
      <c r="U444" s="1003"/>
      <c r="V444" s="1003"/>
      <c r="W444" s="1003"/>
      <c r="X444" s="1003"/>
      <c r="Y444" s="1003"/>
      <c r="Z444" s="1003"/>
      <c r="AA444" s="1003"/>
      <c r="AB444" s="1003"/>
      <c r="AC444" s="1003"/>
      <c r="AD444" s="1003"/>
      <c r="AE444" s="1003"/>
      <c r="AF444" s="1003"/>
      <c r="AG444" s="1003"/>
      <c r="AH444" s="1003"/>
      <c r="AI444" s="1003"/>
    </row>
    <row r="445" spans="1:35" s="91" customFormat="1" ht="14.25" customHeight="1">
      <c r="A445" s="817"/>
      <c r="B445" s="830"/>
      <c r="C445" s="814"/>
      <c r="D445" s="871"/>
      <c r="E445" s="871"/>
      <c r="F445" s="871"/>
      <c r="G445" s="872"/>
      <c r="H445" s="872"/>
      <c r="I445" s="577"/>
      <c r="J445" s="873"/>
      <c r="K445" s="873"/>
      <c r="L445" s="873"/>
      <c r="M445" s="873"/>
      <c r="N445" s="873"/>
      <c r="O445" s="873"/>
      <c r="P445" s="647"/>
      <c r="R445" s="1003"/>
      <c r="S445" s="1003"/>
      <c r="T445" s="1003"/>
      <c r="U445" s="1003"/>
      <c r="V445" s="1003"/>
      <c r="W445" s="1003"/>
      <c r="X445" s="1003"/>
      <c r="Y445" s="1003"/>
      <c r="Z445" s="1003"/>
      <c r="AA445" s="1003"/>
      <c r="AB445" s="1003"/>
      <c r="AC445" s="1003"/>
      <c r="AD445" s="1003"/>
      <c r="AE445" s="1003"/>
      <c r="AF445" s="1003"/>
      <c r="AG445" s="1003"/>
      <c r="AH445" s="1003"/>
      <c r="AI445" s="1003"/>
    </row>
    <row r="446" spans="1:35" s="91" customFormat="1" ht="15.75" customHeight="1">
      <c r="A446" s="564"/>
      <c r="B446" s="380"/>
      <c r="C446" s="814"/>
      <c r="D446" s="566"/>
      <c r="E446" s="566"/>
      <c r="F446" s="566"/>
      <c r="G446" s="567"/>
      <c r="H446" s="567"/>
      <c r="I446" s="577"/>
      <c r="J446" s="311"/>
      <c r="K446" s="311"/>
      <c r="L446" s="311"/>
      <c r="M446" s="311"/>
      <c r="N446" s="311"/>
      <c r="O446" s="311"/>
      <c r="P446" s="614"/>
      <c r="Q446" s="283"/>
      <c r="R446" s="1001"/>
      <c r="S446" s="1004"/>
      <c r="T446" s="1003"/>
      <c r="U446" s="1003"/>
      <c r="V446" s="1003"/>
      <c r="W446" s="1003"/>
      <c r="X446" s="1003"/>
      <c r="Y446" s="1003"/>
      <c r="Z446" s="1003"/>
      <c r="AA446" s="1003"/>
      <c r="AB446" s="1003"/>
      <c r="AC446" s="1003"/>
      <c r="AD446" s="1003"/>
      <c r="AE446" s="1003"/>
      <c r="AF446" s="1003"/>
      <c r="AG446" s="1003"/>
      <c r="AH446" s="1003"/>
      <c r="AI446" s="1003"/>
    </row>
    <row r="447" spans="1:35" s="91" customFormat="1" ht="15" customHeight="1">
      <c r="A447" s="817"/>
      <c r="B447" s="830"/>
      <c r="C447" s="814"/>
      <c r="D447" s="871"/>
      <c r="E447" s="871"/>
      <c r="F447" s="871"/>
      <c r="G447" s="872"/>
      <c r="H447" s="872"/>
      <c r="I447" s="878"/>
      <c r="J447" s="875"/>
      <c r="K447" s="875"/>
      <c r="L447" s="875"/>
      <c r="M447" s="875"/>
      <c r="N447" s="875"/>
      <c r="O447" s="875"/>
      <c r="P447" s="1057"/>
      <c r="R447" s="1003"/>
      <c r="S447" s="1003"/>
      <c r="T447" s="1003"/>
      <c r="U447" s="1003"/>
      <c r="V447" s="1003"/>
      <c r="W447" s="1003"/>
      <c r="X447" s="1003"/>
      <c r="Y447" s="1003"/>
      <c r="Z447" s="1003"/>
      <c r="AA447" s="1003"/>
      <c r="AB447" s="1003"/>
      <c r="AC447" s="1003"/>
      <c r="AD447" s="1003"/>
      <c r="AE447" s="1003"/>
      <c r="AF447" s="1003"/>
      <c r="AG447" s="1003"/>
      <c r="AH447" s="1003"/>
      <c r="AI447" s="1003"/>
    </row>
    <row r="448" spans="1:35" s="91" customFormat="1" ht="14.25" customHeight="1">
      <c r="A448" s="564"/>
      <c r="B448" s="380"/>
      <c r="C448" s="814"/>
      <c r="D448" s="815"/>
      <c r="E448" s="815"/>
      <c r="F448" s="815"/>
      <c r="G448" s="567"/>
      <c r="H448" s="567"/>
      <c r="I448" s="577"/>
      <c r="J448" s="311"/>
      <c r="K448" s="311"/>
      <c r="L448" s="311"/>
      <c r="M448" s="311"/>
      <c r="N448" s="311"/>
      <c r="O448" s="311"/>
      <c r="P448" s="631"/>
      <c r="Q448" s="283"/>
      <c r="R448" s="1001"/>
      <c r="S448" s="1001"/>
      <c r="T448" s="1003"/>
      <c r="U448" s="1003"/>
      <c r="V448" s="1003"/>
      <c r="W448" s="1003"/>
      <c r="X448" s="1003"/>
      <c r="Y448" s="1003"/>
      <c r="Z448" s="1003"/>
      <c r="AA448" s="1003"/>
      <c r="AB448" s="1003"/>
      <c r="AC448" s="1003"/>
      <c r="AD448" s="1003"/>
      <c r="AE448" s="1003"/>
      <c r="AF448" s="1003"/>
      <c r="AG448" s="1003"/>
      <c r="AH448" s="1003"/>
      <c r="AI448" s="1003"/>
    </row>
    <row r="449" spans="1:35" s="91" customFormat="1" ht="14.25" customHeight="1">
      <c r="A449" s="817"/>
      <c r="B449" s="830"/>
      <c r="C449" s="814"/>
      <c r="D449" s="871"/>
      <c r="E449" s="871"/>
      <c r="F449" s="871"/>
      <c r="G449" s="872"/>
      <c r="H449" s="872"/>
      <c r="I449" s="878"/>
      <c r="J449" s="875"/>
      <c r="K449" s="875"/>
      <c r="L449" s="875"/>
      <c r="M449" s="875"/>
      <c r="N449" s="875"/>
      <c r="O449" s="875"/>
      <c r="P449" s="1057"/>
      <c r="R449" s="1003"/>
      <c r="S449" s="1003"/>
      <c r="T449" s="1003"/>
      <c r="U449" s="1003"/>
      <c r="V449" s="1003"/>
      <c r="W449" s="1003"/>
      <c r="X449" s="1003"/>
      <c r="Y449" s="1003"/>
      <c r="Z449" s="1003"/>
      <c r="AA449" s="1003"/>
      <c r="AB449" s="1003"/>
      <c r="AC449" s="1003"/>
      <c r="AD449" s="1003"/>
      <c r="AE449" s="1003"/>
      <c r="AF449" s="1003"/>
      <c r="AG449" s="1003"/>
      <c r="AH449" s="1003"/>
      <c r="AI449" s="1003"/>
    </row>
    <row r="450" spans="1:35" s="91" customFormat="1" ht="15.75" customHeight="1">
      <c r="A450" s="564"/>
      <c r="B450" s="380"/>
      <c r="C450" s="814"/>
      <c r="D450" s="566"/>
      <c r="E450" s="566"/>
      <c r="F450" s="566"/>
      <c r="G450" s="567"/>
      <c r="H450" s="567"/>
      <c r="I450" s="577"/>
      <c r="J450" s="311"/>
      <c r="K450" s="311"/>
      <c r="L450" s="311"/>
      <c r="M450" s="311"/>
      <c r="N450" s="311"/>
      <c r="O450" s="311"/>
      <c r="P450" s="631"/>
      <c r="Q450" s="283"/>
      <c r="R450" s="1001"/>
      <c r="S450" s="1001"/>
      <c r="T450" s="1003"/>
      <c r="U450" s="1003"/>
      <c r="V450" s="1003"/>
      <c r="W450" s="1003"/>
      <c r="X450" s="1003"/>
      <c r="Y450" s="1003"/>
      <c r="Z450" s="1003"/>
      <c r="AA450" s="1003"/>
      <c r="AB450" s="1003"/>
      <c r="AC450" s="1003"/>
      <c r="AD450" s="1003"/>
      <c r="AE450" s="1003"/>
      <c r="AF450" s="1003"/>
      <c r="AG450" s="1003"/>
      <c r="AH450" s="1003"/>
      <c r="AI450" s="1003"/>
    </row>
    <row r="451" spans="1:35" s="91" customFormat="1" ht="14.25" customHeight="1">
      <c r="A451" s="817"/>
      <c r="B451" s="830"/>
      <c r="C451" s="814"/>
      <c r="D451" s="871"/>
      <c r="E451" s="871"/>
      <c r="F451" s="871"/>
      <c r="G451" s="872"/>
      <c r="H451" s="872"/>
      <c r="I451" s="310"/>
      <c r="J451" s="875"/>
      <c r="K451" s="875"/>
      <c r="L451" s="875"/>
      <c r="M451" s="875"/>
      <c r="N451" s="875"/>
      <c r="O451" s="875"/>
      <c r="P451" s="1057"/>
      <c r="R451" s="1006"/>
      <c r="S451" s="1006"/>
      <c r="T451" s="1003"/>
      <c r="U451" s="1003"/>
      <c r="V451" s="1003"/>
      <c r="W451" s="1003"/>
      <c r="X451" s="1003"/>
      <c r="Y451" s="1003"/>
      <c r="Z451" s="1003"/>
      <c r="AA451" s="1003"/>
      <c r="AB451" s="1003"/>
      <c r="AC451" s="1003"/>
      <c r="AD451" s="1003"/>
      <c r="AE451" s="1003"/>
      <c r="AF451" s="1003"/>
      <c r="AG451" s="1003"/>
      <c r="AH451" s="1003"/>
      <c r="AI451" s="1003"/>
    </row>
    <row r="452" spans="1:35" s="91" customFormat="1" ht="15.75" customHeight="1">
      <c r="A452" s="564"/>
      <c r="B452" s="380"/>
      <c r="C452" s="814"/>
      <c r="D452" s="566"/>
      <c r="E452" s="566"/>
      <c r="F452" s="566"/>
      <c r="G452" s="567"/>
      <c r="H452" s="567"/>
      <c r="I452" s="760"/>
      <c r="J452" s="311"/>
      <c r="K452" s="311"/>
      <c r="L452" s="311"/>
      <c r="M452" s="311"/>
      <c r="N452" s="311"/>
      <c r="O452" s="311"/>
      <c r="P452" s="614"/>
      <c r="Q452" s="283"/>
      <c r="R452" s="1001"/>
      <c r="S452" s="1001"/>
      <c r="T452" s="1003"/>
      <c r="U452" s="1003"/>
      <c r="V452" s="1003"/>
      <c r="W452" s="1003"/>
      <c r="X452" s="1003"/>
      <c r="Y452" s="1003"/>
      <c r="Z452" s="1003"/>
      <c r="AA452" s="1003"/>
      <c r="AB452" s="1003"/>
      <c r="AC452" s="1003"/>
      <c r="AD452" s="1003"/>
      <c r="AE452" s="1003"/>
      <c r="AF452" s="1003"/>
      <c r="AG452" s="1003"/>
      <c r="AH452" s="1003"/>
      <c r="AI452" s="1003"/>
    </row>
    <row r="453" spans="1:35" s="91" customFormat="1" ht="14.25" customHeight="1">
      <c r="A453" s="817"/>
      <c r="B453" s="830"/>
      <c r="C453" s="814"/>
      <c r="D453" s="871"/>
      <c r="E453" s="871"/>
      <c r="F453" s="871"/>
      <c r="G453" s="872"/>
      <c r="H453" s="872"/>
      <c r="I453" s="577"/>
      <c r="J453" s="875"/>
      <c r="K453" s="875"/>
      <c r="L453" s="875"/>
      <c r="M453" s="875"/>
      <c r="N453" s="875"/>
      <c r="O453" s="875"/>
      <c r="P453" s="1057"/>
      <c r="R453" s="1006"/>
      <c r="S453" s="1006"/>
      <c r="T453" s="1003"/>
      <c r="U453" s="1003"/>
      <c r="V453" s="1003"/>
      <c r="W453" s="1003"/>
      <c r="X453" s="1003"/>
      <c r="Y453" s="1003"/>
      <c r="Z453" s="1003"/>
      <c r="AA453" s="1003"/>
      <c r="AB453" s="1003"/>
      <c r="AC453" s="1003"/>
      <c r="AD453" s="1003"/>
      <c r="AE453" s="1003"/>
      <c r="AF453" s="1003"/>
      <c r="AG453" s="1003"/>
      <c r="AH453" s="1003"/>
      <c r="AI453" s="1003"/>
    </row>
    <row r="454" spans="1:35" s="91" customFormat="1" ht="15.75" customHeight="1">
      <c r="A454" s="564"/>
      <c r="B454" s="380"/>
      <c r="C454" s="814"/>
      <c r="D454" s="566"/>
      <c r="E454" s="566"/>
      <c r="F454" s="566"/>
      <c r="G454" s="567"/>
      <c r="H454" s="567"/>
      <c r="I454" s="577"/>
      <c r="J454" s="311"/>
      <c r="K454" s="311"/>
      <c r="L454" s="311"/>
      <c r="M454" s="311"/>
      <c r="N454" s="311"/>
      <c r="O454" s="311"/>
      <c r="P454" s="614"/>
      <c r="Q454" s="283"/>
      <c r="R454" s="1001"/>
      <c r="S454" s="1001"/>
      <c r="T454" s="1003"/>
      <c r="U454" s="1003"/>
      <c r="V454" s="1003"/>
      <c r="W454" s="1003"/>
      <c r="X454" s="1003"/>
      <c r="Y454" s="1003"/>
      <c r="Z454" s="1003"/>
      <c r="AA454" s="1003"/>
      <c r="AB454" s="1003"/>
      <c r="AC454" s="1003"/>
      <c r="AD454" s="1003"/>
      <c r="AE454" s="1003"/>
      <c r="AF454" s="1003"/>
      <c r="AG454" s="1003"/>
      <c r="AH454" s="1003"/>
      <c r="AI454" s="1003"/>
    </row>
    <row r="455" spans="1:35" s="91" customFormat="1" ht="18.75">
      <c r="A455" s="817"/>
      <c r="B455" s="830"/>
      <c r="C455" s="814"/>
      <c r="D455" s="871"/>
      <c r="E455" s="871"/>
      <c r="F455" s="871"/>
      <c r="G455" s="872"/>
      <c r="H455" s="872"/>
      <c r="I455" s="577"/>
      <c r="J455" s="875"/>
      <c r="K455" s="875"/>
      <c r="L455" s="875"/>
      <c r="M455" s="875"/>
      <c r="N455" s="875"/>
      <c r="O455" s="875"/>
      <c r="P455" s="1057"/>
      <c r="R455" s="1003"/>
      <c r="S455" s="1003"/>
      <c r="T455" s="1003"/>
      <c r="U455" s="1003"/>
      <c r="V455" s="1003"/>
      <c r="W455" s="1003"/>
      <c r="X455" s="1003"/>
      <c r="Y455" s="1003"/>
      <c r="Z455" s="1003"/>
      <c r="AA455" s="1003"/>
      <c r="AB455" s="1003"/>
      <c r="AC455" s="1003"/>
      <c r="AD455" s="1003"/>
      <c r="AE455" s="1003"/>
      <c r="AF455" s="1003"/>
      <c r="AG455" s="1003"/>
      <c r="AH455" s="1003"/>
      <c r="AI455" s="1003"/>
    </row>
    <row r="456" spans="1:35" s="91" customFormat="1" ht="15.75" customHeight="1">
      <c r="A456" s="564"/>
      <c r="B456" s="380"/>
      <c r="C456" s="814"/>
      <c r="D456" s="566"/>
      <c r="E456" s="566"/>
      <c r="F456" s="566"/>
      <c r="G456" s="567"/>
      <c r="H456" s="567"/>
      <c r="I456" s="577"/>
      <c r="J456" s="311"/>
      <c r="K456" s="311"/>
      <c r="L456" s="311"/>
      <c r="M456" s="311"/>
      <c r="N456" s="311"/>
      <c r="O456" s="311"/>
      <c r="P456" s="614"/>
      <c r="Q456" s="283"/>
      <c r="R456" s="1001"/>
      <c r="S456" s="1001"/>
      <c r="T456" s="1003"/>
      <c r="U456" s="1003"/>
      <c r="V456" s="1003"/>
      <c r="W456" s="1003"/>
      <c r="X456" s="1003"/>
      <c r="Y456" s="1003"/>
      <c r="Z456" s="1003"/>
      <c r="AA456" s="1003"/>
      <c r="AB456" s="1003"/>
      <c r="AC456" s="1003"/>
      <c r="AD456" s="1003"/>
      <c r="AE456" s="1003"/>
      <c r="AF456" s="1003"/>
      <c r="AG456" s="1003"/>
      <c r="AH456" s="1003"/>
      <c r="AI456" s="1003"/>
    </row>
    <row r="457" spans="1:35" s="91" customFormat="1" ht="18.75">
      <c r="A457" s="817"/>
      <c r="B457" s="830"/>
      <c r="C457" s="814"/>
      <c r="D457" s="871"/>
      <c r="E457" s="871"/>
      <c r="F457" s="871"/>
      <c r="G457" s="872"/>
      <c r="H457" s="872"/>
      <c r="I457" s="577"/>
      <c r="J457" s="875"/>
      <c r="K457" s="875"/>
      <c r="L457" s="875"/>
      <c r="M457" s="875"/>
      <c r="N457" s="875"/>
      <c r="O457" s="875"/>
      <c r="P457" s="1057"/>
      <c r="R457" s="1006"/>
      <c r="S457" s="1006"/>
      <c r="T457" s="1003"/>
      <c r="U457" s="1003"/>
      <c r="V457" s="1003"/>
      <c r="W457" s="1003"/>
      <c r="X457" s="1003"/>
      <c r="Y457" s="1003"/>
      <c r="Z457" s="1003"/>
      <c r="AA457" s="1003"/>
      <c r="AB457" s="1003"/>
      <c r="AC457" s="1003"/>
      <c r="AD457" s="1003"/>
      <c r="AE457" s="1003"/>
      <c r="AF457" s="1003"/>
      <c r="AG457" s="1003"/>
      <c r="AH457" s="1003"/>
      <c r="AI457" s="1003"/>
    </row>
    <row r="458" spans="1:35" s="91" customFormat="1" ht="14.25" customHeight="1">
      <c r="A458" s="564"/>
      <c r="B458" s="380"/>
      <c r="C458" s="814"/>
      <c r="D458" s="815"/>
      <c r="E458" s="815"/>
      <c r="F458" s="815"/>
      <c r="G458" s="567"/>
      <c r="H458" s="567"/>
      <c r="I458" s="878"/>
      <c r="J458" s="311"/>
      <c r="K458" s="311"/>
      <c r="L458" s="311"/>
      <c r="M458" s="311"/>
      <c r="N458" s="311"/>
      <c r="O458" s="311"/>
      <c r="P458" s="631"/>
      <c r="Q458" s="220"/>
      <c r="R458" s="1001"/>
      <c r="S458" s="1001"/>
      <c r="T458" s="1003"/>
      <c r="U458" s="1003"/>
      <c r="V458" s="1003"/>
      <c r="W458" s="1003"/>
      <c r="X458" s="1003"/>
      <c r="Y458" s="1003"/>
      <c r="Z458" s="1003"/>
      <c r="AA458" s="1003"/>
      <c r="AB458" s="1003"/>
      <c r="AC458" s="1003"/>
      <c r="AD458" s="1003"/>
      <c r="AE458" s="1003"/>
      <c r="AF458" s="1003"/>
      <c r="AG458" s="1003"/>
      <c r="AH458" s="1003"/>
      <c r="AI458" s="1003"/>
    </row>
    <row r="459" spans="1:35" s="91" customFormat="1" ht="18.75">
      <c r="A459" s="817"/>
      <c r="B459" s="830"/>
      <c r="C459" s="814"/>
      <c r="D459" s="871"/>
      <c r="E459" s="871"/>
      <c r="F459" s="871"/>
      <c r="G459" s="872"/>
      <c r="H459" s="872"/>
      <c r="I459" s="878"/>
      <c r="J459" s="875"/>
      <c r="K459" s="875"/>
      <c r="L459" s="875"/>
      <c r="M459" s="875"/>
      <c r="N459" s="875"/>
      <c r="O459" s="875"/>
      <c r="P459" s="1057"/>
      <c r="R459" s="1006"/>
      <c r="S459" s="1006"/>
      <c r="T459" s="1003"/>
      <c r="U459" s="1003"/>
      <c r="V459" s="1003"/>
      <c r="W459" s="1003"/>
      <c r="X459" s="1003"/>
      <c r="Y459" s="1003"/>
      <c r="Z459" s="1003"/>
      <c r="AA459" s="1003"/>
      <c r="AB459" s="1003"/>
      <c r="AC459" s="1003"/>
      <c r="AD459" s="1003"/>
      <c r="AE459" s="1003"/>
      <c r="AF459" s="1003"/>
      <c r="AG459" s="1003"/>
      <c r="AH459" s="1003"/>
      <c r="AI459" s="1003"/>
    </row>
    <row r="460" spans="1:35" s="91" customFormat="1" ht="22.5" customHeight="1">
      <c r="A460" s="564"/>
      <c r="B460" s="380"/>
      <c r="C460" s="814"/>
      <c r="D460" s="566"/>
      <c r="E460" s="566"/>
      <c r="F460" s="566"/>
      <c r="G460" s="567"/>
      <c r="H460" s="567"/>
      <c r="I460" s="310"/>
      <c r="J460" s="311"/>
      <c r="K460" s="311"/>
      <c r="L460" s="311"/>
      <c r="M460" s="311"/>
      <c r="N460" s="357"/>
      <c r="O460" s="311"/>
      <c r="P460" s="631"/>
      <c r="Q460" s="283"/>
      <c r="R460" s="1001"/>
      <c r="S460" s="1001"/>
      <c r="T460" s="1003"/>
      <c r="U460" s="1003"/>
      <c r="V460" s="1003"/>
      <c r="W460" s="1003"/>
      <c r="X460" s="1003"/>
      <c r="Y460" s="1003"/>
      <c r="Z460" s="1003"/>
      <c r="AA460" s="1003"/>
      <c r="AB460" s="1003"/>
      <c r="AC460" s="1003"/>
      <c r="AD460" s="1003"/>
      <c r="AE460" s="1003"/>
      <c r="AF460" s="1003"/>
      <c r="AG460" s="1003"/>
      <c r="AH460" s="1003"/>
      <c r="AI460" s="1003"/>
    </row>
    <row r="461" spans="1:35" s="91" customFormat="1" ht="18.75">
      <c r="A461" s="817"/>
      <c r="B461" s="830"/>
      <c r="C461" s="814"/>
      <c r="D461" s="871"/>
      <c r="E461" s="871"/>
      <c r="F461" s="871"/>
      <c r="G461" s="872"/>
      <c r="H461" s="872"/>
      <c r="I461" s="577"/>
      <c r="J461" s="875"/>
      <c r="K461" s="875"/>
      <c r="L461" s="875"/>
      <c r="M461" s="875"/>
      <c r="N461" s="875"/>
      <c r="O461" s="875"/>
      <c r="P461" s="1057"/>
      <c r="R461" s="1006"/>
      <c r="S461" s="1006"/>
      <c r="T461" s="1003"/>
      <c r="U461" s="1003"/>
      <c r="V461" s="1003"/>
      <c r="W461" s="1003"/>
      <c r="X461" s="1003"/>
      <c r="Y461" s="1003"/>
      <c r="Z461" s="1003"/>
      <c r="AA461" s="1003"/>
      <c r="AB461" s="1003"/>
      <c r="AC461" s="1003"/>
      <c r="AD461" s="1003"/>
      <c r="AE461" s="1003"/>
      <c r="AF461" s="1003"/>
      <c r="AG461" s="1003"/>
      <c r="AH461" s="1003"/>
      <c r="AI461" s="1003"/>
    </row>
    <row r="462" spans="1:35" s="91" customFormat="1" ht="24" customHeight="1">
      <c r="A462" s="564"/>
      <c r="B462" s="380"/>
      <c r="C462" s="814"/>
      <c r="D462" s="872"/>
      <c r="E462" s="872"/>
      <c r="F462" s="872"/>
      <c r="G462" s="872"/>
      <c r="H462" s="872"/>
      <c r="I462" s="577"/>
      <c r="J462" s="873"/>
      <c r="K462" s="873"/>
      <c r="L462" s="873"/>
      <c r="M462" s="873"/>
      <c r="N462" s="873"/>
      <c r="O462" s="873"/>
      <c r="P462" s="647"/>
      <c r="R462" s="1003"/>
      <c r="S462" s="1003"/>
      <c r="T462" s="1003"/>
      <c r="U462" s="1003"/>
      <c r="V462" s="1003"/>
      <c r="W462" s="1003"/>
      <c r="X462" s="1003"/>
      <c r="Y462" s="1003"/>
      <c r="Z462" s="1003"/>
      <c r="AA462" s="1003"/>
      <c r="AB462" s="1003"/>
      <c r="AC462" s="1003"/>
      <c r="AD462" s="1003"/>
      <c r="AE462" s="1003"/>
      <c r="AF462" s="1003"/>
      <c r="AG462" s="1003"/>
      <c r="AH462" s="1003"/>
      <c r="AI462" s="1003"/>
    </row>
    <row r="463" spans="1:35" s="91" customFormat="1" ht="18.75">
      <c r="A463" s="817"/>
      <c r="B463" s="830"/>
      <c r="C463" s="814"/>
      <c r="D463" s="871"/>
      <c r="E463" s="871"/>
      <c r="F463" s="871"/>
      <c r="G463" s="872"/>
      <c r="H463" s="872"/>
      <c r="I463" s="577"/>
      <c r="J463" s="873"/>
      <c r="K463" s="873"/>
      <c r="L463" s="873"/>
      <c r="M463" s="873"/>
      <c r="N463" s="873"/>
      <c r="O463" s="873"/>
      <c r="P463" s="647"/>
      <c r="R463" s="1006"/>
      <c r="S463" s="1006"/>
      <c r="T463" s="1003"/>
      <c r="U463" s="1003"/>
      <c r="V463" s="1003"/>
      <c r="W463" s="1003"/>
      <c r="X463" s="1003"/>
      <c r="Y463" s="1003"/>
      <c r="Z463" s="1003"/>
      <c r="AA463" s="1003"/>
      <c r="AB463" s="1003"/>
      <c r="AC463" s="1003"/>
      <c r="AD463" s="1003"/>
      <c r="AE463" s="1003"/>
      <c r="AF463" s="1003"/>
      <c r="AG463" s="1003"/>
      <c r="AH463" s="1003"/>
      <c r="AI463" s="1003"/>
    </row>
    <row r="464" spans="1:35" s="91" customFormat="1" ht="15.75" customHeight="1">
      <c r="A464" s="564"/>
      <c r="B464" s="380"/>
      <c r="C464" s="814"/>
      <c r="D464" s="566"/>
      <c r="E464" s="566"/>
      <c r="F464" s="566"/>
      <c r="G464" s="567"/>
      <c r="H464" s="567"/>
      <c r="I464" s="760"/>
      <c r="J464" s="283"/>
      <c r="K464" s="614"/>
      <c r="L464" s="614"/>
      <c r="M464" s="283"/>
      <c r="N464" s="313"/>
      <c r="O464" s="283"/>
      <c r="P464" s="631"/>
      <c r="Q464" s="283"/>
      <c r="R464" s="1001"/>
      <c r="S464" s="1001"/>
      <c r="T464" s="1003"/>
      <c r="U464" s="1003"/>
      <c r="V464" s="1003"/>
      <c r="W464" s="1003"/>
      <c r="X464" s="1003"/>
      <c r="Y464" s="1003"/>
      <c r="Z464" s="1003"/>
      <c r="AA464" s="1003"/>
      <c r="AB464" s="1003"/>
      <c r="AC464" s="1003"/>
      <c r="AD464" s="1003"/>
      <c r="AE464" s="1003"/>
      <c r="AF464" s="1003"/>
      <c r="AG464" s="1003"/>
      <c r="AH464" s="1003"/>
      <c r="AI464" s="1003"/>
    </row>
    <row r="465" spans="1:35" s="91" customFormat="1" ht="18.75">
      <c r="A465" s="817"/>
      <c r="B465" s="835"/>
      <c r="C465" s="836"/>
      <c r="D465" s="837"/>
      <c r="E465" s="837"/>
      <c r="F465" s="837"/>
      <c r="G465" s="837"/>
      <c r="H465" s="837"/>
      <c r="I465" s="187"/>
      <c r="J465" s="187"/>
      <c r="K465" s="187"/>
      <c r="L465" s="838"/>
      <c r="M465" s="187"/>
      <c r="N465" s="861"/>
      <c r="O465" s="187"/>
      <c r="P465" s="922"/>
      <c r="Q465" s="187"/>
      <c r="R465" s="1006"/>
      <c r="S465" s="1006"/>
      <c r="T465" s="1003"/>
      <c r="U465" s="1003"/>
      <c r="V465" s="1003"/>
      <c r="W465" s="1003"/>
      <c r="X465" s="1003"/>
      <c r="Y465" s="1003"/>
      <c r="Z465" s="1003"/>
      <c r="AA465" s="1003"/>
      <c r="AB465" s="1003"/>
      <c r="AC465" s="1003"/>
      <c r="AD465" s="1003"/>
      <c r="AE465" s="1003"/>
      <c r="AF465" s="1003"/>
      <c r="AG465" s="1003"/>
      <c r="AH465" s="1003"/>
      <c r="AI465" s="1003"/>
    </row>
    <row r="466" spans="1:35" s="91" customFormat="1" ht="15.75" customHeight="1">
      <c r="A466" s="564"/>
      <c r="B466" s="380"/>
      <c r="C466" s="814"/>
      <c r="D466" s="566"/>
      <c r="E466" s="566"/>
      <c r="F466" s="566"/>
      <c r="G466" s="567"/>
      <c r="H466" s="567"/>
      <c r="I466" s="577"/>
      <c r="J466" s="311"/>
      <c r="K466" s="311"/>
      <c r="L466" s="311"/>
      <c r="M466" s="311"/>
      <c r="N466" s="311"/>
      <c r="O466" s="311"/>
      <c r="P466" s="614"/>
      <c r="Q466" s="283"/>
      <c r="R466" s="1001"/>
      <c r="S466" s="1001"/>
      <c r="T466" s="1003"/>
      <c r="U466" s="1003"/>
      <c r="V466" s="1003"/>
      <c r="W466" s="1003"/>
      <c r="X466" s="1003"/>
      <c r="Y466" s="1003"/>
      <c r="Z466" s="1003"/>
      <c r="AA466" s="1003"/>
      <c r="AB466" s="1003"/>
      <c r="AC466" s="1003"/>
      <c r="AD466" s="1003"/>
      <c r="AE466" s="1003"/>
      <c r="AF466" s="1003"/>
      <c r="AG466" s="1003"/>
      <c r="AH466" s="1003"/>
      <c r="AI466" s="1003"/>
    </row>
    <row r="467" spans="1:35" s="91" customFormat="1" ht="18.75">
      <c r="A467" s="817"/>
      <c r="B467" s="830"/>
      <c r="C467" s="814"/>
      <c r="D467" s="871"/>
      <c r="E467" s="871"/>
      <c r="F467" s="871"/>
      <c r="G467" s="872"/>
      <c r="H467" s="872"/>
      <c r="I467" s="577"/>
      <c r="J467" s="875"/>
      <c r="K467" s="875"/>
      <c r="L467" s="875"/>
      <c r="M467" s="875"/>
      <c r="N467" s="875"/>
      <c r="O467" s="875"/>
      <c r="P467" s="1057"/>
      <c r="R467" s="1003"/>
      <c r="S467" s="1003"/>
      <c r="T467" s="1003"/>
      <c r="U467" s="1003"/>
      <c r="V467" s="1003"/>
      <c r="W467" s="1003"/>
      <c r="X467" s="1003"/>
      <c r="Y467" s="1003"/>
      <c r="Z467" s="1003"/>
      <c r="AA467" s="1003"/>
      <c r="AB467" s="1003"/>
      <c r="AC467" s="1003"/>
      <c r="AD467" s="1003"/>
      <c r="AE467" s="1003"/>
      <c r="AF467" s="1003"/>
      <c r="AG467" s="1003"/>
      <c r="AH467" s="1003"/>
      <c r="AI467" s="1003"/>
    </row>
    <row r="468" spans="1:35" s="91" customFormat="1" ht="15.75" customHeight="1">
      <c r="A468" s="564"/>
      <c r="B468" s="380"/>
      <c r="C468" s="814"/>
      <c r="D468" s="566"/>
      <c r="E468" s="566"/>
      <c r="F468" s="566"/>
      <c r="G468" s="567"/>
      <c r="H468" s="567"/>
      <c r="I468" s="577"/>
      <c r="J468" s="311"/>
      <c r="K468" s="311"/>
      <c r="L468" s="311"/>
      <c r="M468" s="311"/>
      <c r="N468" s="311"/>
      <c r="O468" s="311"/>
      <c r="P468" s="569"/>
      <c r="Q468" s="283"/>
      <c r="R468" s="1001"/>
      <c r="S468" s="1001"/>
      <c r="T468" s="1003"/>
      <c r="U468" s="1003"/>
      <c r="V468" s="1003"/>
      <c r="W468" s="1003"/>
      <c r="X468" s="1003"/>
      <c r="Y468" s="1003"/>
      <c r="Z468" s="1003"/>
      <c r="AA468" s="1003"/>
      <c r="AB468" s="1003"/>
      <c r="AC468" s="1003"/>
      <c r="AD468" s="1003"/>
      <c r="AE468" s="1003"/>
      <c r="AF468" s="1003"/>
      <c r="AG468" s="1003"/>
      <c r="AH468" s="1003"/>
      <c r="AI468" s="1003"/>
    </row>
    <row r="469" spans="1:35" s="91" customFormat="1" ht="18.75">
      <c r="A469" s="817"/>
      <c r="B469" s="830"/>
      <c r="C469" s="814"/>
      <c r="D469" s="871"/>
      <c r="E469" s="871"/>
      <c r="F469" s="871"/>
      <c r="G469" s="872"/>
      <c r="H469" s="872"/>
      <c r="I469" s="577"/>
      <c r="J469" s="873"/>
      <c r="K469" s="873"/>
      <c r="L469" s="873"/>
      <c r="M469" s="873"/>
      <c r="N469" s="873"/>
      <c r="O469" s="873"/>
      <c r="P469" s="647"/>
      <c r="R469" s="1003"/>
      <c r="S469" s="1003"/>
      <c r="T469" s="1003"/>
      <c r="U469" s="1003"/>
      <c r="V469" s="1003"/>
      <c r="W469" s="1003"/>
      <c r="X469" s="1003"/>
      <c r="Y469" s="1003"/>
      <c r="Z469" s="1003"/>
      <c r="AA469" s="1003"/>
      <c r="AB469" s="1003"/>
      <c r="AC469" s="1003"/>
      <c r="AD469" s="1003"/>
      <c r="AE469" s="1003"/>
      <c r="AF469" s="1003"/>
      <c r="AG469" s="1003"/>
      <c r="AH469" s="1003"/>
      <c r="AI469" s="1003"/>
    </row>
    <row r="470" spans="1:35" s="91" customFormat="1" ht="18.75">
      <c r="A470" s="564"/>
      <c r="B470" s="380"/>
      <c r="C470" s="814"/>
      <c r="D470" s="566"/>
      <c r="E470" s="566"/>
      <c r="F470" s="566"/>
      <c r="G470" s="567"/>
      <c r="H470" s="567"/>
      <c r="I470" s="577"/>
      <c r="J470" s="311"/>
      <c r="K470" s="311"/>
      <c r="L470" s="311"/>
      <c r="M470" s="311"/>
      <c r="N470" s="311"/>
      <c r="O470" s="311"/>
      <c r="P470" s="614"/>
      <c r="Q470" s="283"/>
      <c r="R470" s="1001"/>
      <c r="S470" s="1001"/>
      <c r="T470" s="1003"/>
      <c r="U470" s="1003"/>
      <c r="V470" s="1003"/>
      <c r="W470" s="1003"/>
      <c r="X470" s="1003"/>
      <c r="Y470" s="1003"/>
      <c r="Z470" s="1003"/>
      <c r="AA470" s="1003"/>
      <c r="AB470" s="1003"/>
      <c r="AC470" s="1003"/>
      <c r="AD470" s="1003"/>
      <c r="AE470" s="1003"/>
      <c r="AF470" s="1003"/>
      <c r="AG470" s="1003"/>
      <c r="AH470" s="1003"/>
      <c r="AI470" s="1003"/>
    </row>
    <row r="471" spans="1:35" s="91" customFormat="1" ht="18.75">
      <c r="A471" s="817"/>
      <c r="B471" s="830"/>
      <c r="C471" s="814"/>
      <c r="D471" s="871"/>
      <c r="E471" s="871"/>
      <c r="F471" s="871"/>
      <c r="G471" s="872"/>
      <c r="H471" s="872"/>
      <c r="I471" s="869"/>
      <c r="J471" s="875"/>
      <c r="K471" s="875"/>
      <c r="L471" s="875"/>
      <c r="M471" s="875"/>
      <c r="N471" s="875"/>
      <c r="O471" s="875"/>
      <c r="P471" s="1061"/>
      <c r="R471" s="1003"/>
      <c r="S471" s="1003"/>
      <c r="T471" s="1003"/>
      <c r="U471" s="1003"/>
      <c r="V471" s="1003"/>
      <c r="W471" s="1003"/>
      <c r="X471" s="1003"/>
      <c r="Y471" s="1003"/>
      <c r="Z471" s="1003"/>
      <c r="AA471" s="1003"/>
      <c r="AB471" s="1003"/>
      <c r="AC471" s="1003"/>
      <c r="AD471" s="1003"/>
      <c r="AE471" s="1003"/>
      <c r="AF471" s="1003"/>
      <c r="AG471" s="1003"/>
      <c r="AH471" s="1003"/>
      <c r="AI471" s="1003"/>
    </row>
    <row r="472" spans="1:35" s="91" customFormat="1" ht="15.75" customHeight="1">
      <c r="A472" s="564"/>
      <c r="B472" s="898"/>
      <c r="C472" s="899"/>
      <c r="D472" s="614"/>
      <c r="E472" s="614"/>
      <c r="F472" s="614"/>
      <c r="G472" s="900"/>
      <c r="H472" s="900"/>
      <c r="I472" s="891"/>
      <c r="J472" s="360"/>
      <c r="K472" s="360"/>
      <c r="L472" s="313"/>
      <c r="M472" s="360"/>
      <c r="N472" s="360"/>
      <c r="O472" s="313"/>
      <c r="P472" s="631"/>
      <c r="Q472" s="283"/>
      <c r="R472" s="1001"/>
      <c r="S472" s="1001"/>
      <c r="T472" s="1003"/>
      <c r="U472" s="1003"/>
      <c r="V472" s="1003"/>
      <c r="W472" s="1003"/>
      <c r="X472" s="1003"/>
      <c r="Y472" s="1003"/>
      <c r="Z472" s="1003"/>
      <c r="AA472" s="1003"/>
      <c r="AB472" s="1003"/>
      <c r="AC472" s="1003"/>
      <c r="AD472" s="1003"/>
      <c r="AE472" s="1003"/>
      <c r="AF472" s="1003"/>
      <c r="AG472" s="1003"/>
      <c r="AH472" s="1003"/>
      <c r="AI472" s="1003"/>
    </row>
    <row r="473" spans="1:35" s="91" customFormat="1">
      <c r="A473" s="817"/>
      <c r="B473" s="892"/>
      <c r="C473" s="893"/>
      <c r="D473" s="894"/>
      <c r="E473" s="894"/>
      <c r="F473" s="894"/>
      <c r="G473" s="895"/>
      <c r="H473" s="895"/>
      <c r="I473" s="812"/>
      <c r="J473" s="895"/>
      <c r="K473" s="895"/>
      <c r="L473" s="842"/>
      <c r="M473" s="895"/>
      <c r="N473" s="895"/>
      <c r="O473" s="842"/>
      <c r="P473" s="1058"/>
      <c r="R473" s="1006"/>
      <c r="S473" s="1006"/>
      <c r="T473" s="1003"/>
      <c r="U473" s="1003"/>
      <c r="V473" s="1003"/>
      <c r="W473" s="1003"/>
      <c r="X473" s="1003"/>
      <c r="Y473" s="1003"/>
      <c r="Z473" s="1003"/>
      <c r="AA473" s="1003"/>
      <c r="AB473" s="1003"/>
      <c r="AC473" s="1003"/>
      <c r="AD473" s="1003"/>
      <c r="AE473" s="1003"/>
      <c r="AF473" s="1003"/>
      <c r="AG473" s="1003"/>
      <c r="AH473" s="1003"/>
      <c r="AI473" s="1003"/>
    </row>
    <row r="474" spans="1:35" s="91" customFormat="1" ht="15.75" customHeight="1">
      <c r="A474" s="564"/>
      <c r="B474" s="380"/>
      <c r="C474" s="814"/>
      <c r="D474" s="566"/>
      <c r="E474" s="566"/>
      <c r="F474" s="566"/>
      <c r="G474" s="567"/>
      <c r="H474" s="567"/>
      <c r="I474" s="878"/>
      <c r="J474" s="311"/>
      <c r="K474" s="311"/>
      <c r="L474" s="311"/>
      <c r="M474" s="311"/>
      <c r="N474" s="311"/>
      <c r="O474" s="311"/>
      <c r="P474" s="614"/>
      <c r="Q474" s="283"/>
      <c r="R474" s="1001"/>
      <c r="S474" s="1001"/>
      <c r="T474" s="1003"/>
      <c r="U474" s="1003"/>
      <c r="V474" s="1003"/>
      <c r="W474" s="1003"/>
      <c r="X474" s="1003"/>
      <c r="Y474" s="1003"/>
      <c r="Z474" s="1003"/>
      <c r="AA474" s="1003"/>
      <c r="AB474" s="1003"/>
      <c r="AC474" s="1003"/>
      <c r="AD474" s="1003"/>
      <c r="AE474" s="1003"/>
      <c r="AF474" s="1003"/>
      <c r="AG474" s="1003"/>
      <c r="AH474" s="1003"/>
      <c r="AI474" s="1003"/>
    </row>
    <row r="475" spans="1:35" s="91" customFormat="1" ht="18.75">
      <c r="A475" s="817"/>
      <c r="B475" s="830"/>
      <c r="C475" s="814"/>
      <c r="D475" s="871"/>
      <c r="E475" s="871"/>
      <c r="F475" s="871"/>
      <c r="G475" s="872"/>
      <c r="H475" s="872"/>
      <c r="I475" s="878"/>
      <c r="J475" s="875"/>
      <c r="K475" s="875"/>
      <c r="L475" s="875"/>
      <c r="M475" s="875"/>
      <c r="N475" s="875"/>
      <c r="O475" s="875"/>
      <c r="P475" s="1057"/>
      <c r="R475" s="1004"/>
      <c r="S475" s="1004"/>
      <c r="T475" s="1003"/>
      <c r="U475" s="1003"/>
      <c r="V475" s="1003"/>
      <c r="W475" s="1003"/>
      <c r="X475" s="1003"/>
      <c r="Y475" s="1003"/>
      <c r="Z475" s="1003"/>
      <c r="AA475" s="1003"/>
      <c r="AB475" s="1003"/>
      <c r="AC475" s="1003"/>
      <c r="AD475" s="1003"/>
      <c r="AE475" s="1003"/>
      <c r="AF475" s="1003"/>
      <c r="AG475" s="1003"/>
      <c r="AH475" s="1003"/>
      <c r="AI475" s="1003"/>
    </row>
    <row r="476" spans="1:35" s="91" customFormat="1" ht="15.75" customHeight="1">
      <c r="A476" s="564"/>
      <c r="B476" s="380"/>
      <c r="C476" s="814"/>
      <c r="D476" s="566"/>
      <c r="E476" s="566"/>
      <c r="F476" s="566"/>
      <c r="G476" s="567"/>
      <c r="H476" s="567"/>
      <c r="I476" s="577"/>
      <c r="J476" s="311"/>
      <c r="K476" s="311"/>
      <c r="L476" s="357"/>
      <c r="M476" s="311"/>
      <c r="N476" s="311"/>
      <c r="O476" s="311"/>
      <c r="P476" s="631"/>
      <c r="Q476" s="283"/>
      <c r="R476" s="1001"/>
      <c r="S476" s="1001"/>
      <c r="T476" s="1003"/>
      <c r="U476" s="1003"/>
      <c r="V476" s="1003"/>
      <c r="W476" s="1003"/>
      <c r="X476" s="1003"/>
      <c r="Y476" s="1003"/>
      <c r="Z476" s="1003"/>
      <c r="AA476" s="1003"/>
      <c r="AB476" s="1003"/>
      <c r="AC476" s="1003"/>
      <c r="AD476" s="1003"/>
      <c r="AE476" s="1003"/>
      <c r="AF476" s="1003"/>
      <c r="AG476" s="1003"/>
      <c r="AH476" s="1003"/>
      <c r="AI476" s="1003"/>
    </row>
    <row r="477" spans="1:35" s="92" customFormat="1" ht="18.75">
      <c r="A477" s="817"/>
      <c r="B477" s="830"/>
      <c r="C477" s="814"/>
      <c r="D477" s="871"/>
      <c r="E477" s="871"/>
      <c r="F477" s="871"/>
      <c r="G477" s="872"/>
      <c r="H477" s="872"/>
      <c r="I477" s="577"/>
      <c r="J477" s="873"/>
      <c r="K477" s="873"/>
      <c r="L477" s="873"/>
      <c r="M477" s="873"/>
      <c r="N477" s="873"/>
      <c r="O477" s="873"/>
      <c r="P477" s="647"/>
      <c r="Q477" s="91"/>
      <c r="R477" s="1004"/>
      <c r="S477" s="1004"/>
      <c r="T477" s="1004"/>
      <c r="U477" s="1004"/>
      <c r="V477" s="1004"/>
      <c r="W477" s="1004"/>
      <c r="X477" s="1004"/>
      <c r="Y477" s="1004"/>
      <c r="Z477" s="1004"/>
      <c r="AA477" s="1004"/>
      <c r="AB477" s="1004"/>
      <c r="AC477" s="1004"/>
      <c r="AD477" s="1004"/>
      <c r="AE477" s="1004"/>
      <c r="AF477" s="1004"/>
      <c r="AG477" s="1004"/>
      <c r="AH477" s="1004"/>
      <c r="AI477" s="1004"/>
    </row>
    <row r="478" spans="1:35" s="92" customFormat="1" ht="15" customHeight="1">
      <c r="A478" s="564"/>
      <c r="B478" s="898"/>
      <c r="C478" s="893"/>
      <c r="D478" s="880"/>
      <c r="E478" s="880"/>
      <c r="F478" s="880"/>
      <c r="G478" s="895"/>
      <c r="H478" s="895"/>
      <c r="I478" s="884"/>
      <c r="J478" s="222"/>
      <c r="K478" s="880"/>
      <c r="L478" s="881"/>
      <c r="M478" s="222"/>
      <c r="N478" s="881"/>
      <c r="O478" s="880"/>
      <c r="P478" s="631"/>
      <c r="Q478" s="222"/>
      <c r="R478" s="1000"/>
      <c r="S478" s="1000"/>
      <c r="T478" s="1004"/>
      <c r="U478" s="1004"/>
      <c r="V478" s="1004"/>
      <c r="W478" s="1004"/>
      <c r="X478" s="1004"/>
      <c r="Y478" s="1004"/>
      <c r="Z478" s="1004"/>
      <c r="AA478" s="1004"/>
      <c r="AB478" s="1004"/>
      <c r="AC478" s="1004"/>
      <c r="AD478" s="1004"/>
      <c r="AE478" s="1004"/>
      <c r="AF478" s="1004"/>
      <c r="AG478" s="1004"/>
      <c r="AH478" s="1004"/>
      <c r="AI478" s="1004"/>
    </row>
    <row r="479" spans="1:35" s="92" customFormat="1" ht="18.75">
      <c r="A479" s="564"/>
      <c r="B479" s="380"/>
      <c r="C479" s="814"/>
      <c r="D479" s="872"/>
      <c r="E479" s="872"/>
      <c r="F479" s="872"/>
      <c r="G479" s="872"/>
      <c r="H479" s="872"/>
      <c r="I479" s="577"/>
      <c r="J479" s="873"/>
      <c r="K479" s="873"/>
      <c r="L479" s="873"/>
      <c r="M479" s="873"/>
      <c r="N479" s="873"/>
      <c r="O479" s="873"/>
      <c r="P479" s="631"/>
      <c r="Q479" s="91"/>
      <c r="R479" s="1003"/>
      <c r="S479" s="1003"/>
      <c r="T479" s="1004"/>
      <c r="U479" s="1004"/>
      <c r="V479" s="1004"/>
      <c r="W479" s="1004"/>
      <c r="X479" s="1004"/>
      <c r="Y479" s="1004"/>
      <c r="Z479" s="1004"/>
      <c r="AA479" s="1004"/>
      <c r="AB479" s="1004"/>
      <c r="AC479" s="1004"/>
      <c r="AD479" s="1004"/>
      <c r="AE479" s="1004"/>
      <c r="AF479" s="1004"/>
      <c r="AG479" s="1004"/>
      <c r="AH479" s="1004"/>
      <c r="AI479" s="1004"/>
    </row>
    <row r="480" spans="1:35" s="91" customFormat="1" ht="18.75">
      <c r="A480" s="817"/>
      <c r="B480" s="830"/>
      <c r="C480" s="814"/>
      <c r="D480" s="871"/>
      <c r="E480" s="871"/>
      <c r="F480" s="871"/>
      <c r="G480" s="872"/>
      <c r="H480" s="872"/>
      <c r="I480" s="577"/>
      <c r="J480" s="873"/>
      <c r="K480" s="873"/>
      <c r="L480" s="873"/>
      <c r="M480" s="873"/>
      <c r="N480" s="873"/>
      <c r="O480" s="873"/>
      <c r="P480" s="647"/>
      <c r="R480" s="1003"/>
      <c r="S480" s="1003"/>
      <c r="T480" s="1003"/>
      <c r="U480" s="1003"/>
      <c r="V480" s="1003"/>
      <c r="W480" s="1003"/>
      <c r="X480" s="1003"/>
      <c r="Y480" s="1003"/>
      <c r="Z480" s="1003"/>
      <c r="AA480" s="1003"/>
      <c r="AB480" s="1003"/>
      <c r="AC480" s="1003"/>
      <c r="AD480" s="1003"/>
      <c r="AE480" s="1003"/>
      <c r="AF480" s="1003"/>
      <c r="AG480" s="1003"/>
      <c r="AH480" s="1003"/>
      <c r="AI480" s="1003"/>
    </row>
    <row r="481" spans="1:35" s="91" customFormat="1" ht="24" customHeight="1">
      <c r="A481" s="564"/>
      <c r="B481" s="380"/>
      <c r="C481" s="814"/>
      <c r="D481" s="815"/>
      <c r="E481" s="815"/>
      <c r="F481" s="815"/>
      <c r="G481" s="567"/>
      <c r="H481" s="567"/>
      <c r="I481" s="577"/>
      <c r="J481" s="311"/>
      <c r="K481" s="311"/>
      <c r="L481" s="311"/>
      <c r="M481" s="311"/>
      <c r="N481" s="311"/>
      <c r="O481" s="311"/>
      <c r="P481" s="631"/>
      <c r="Q481" s="283"/>
      <c r="R481" s="1001"/>
      <c r="S481" s="1016"/>
      <c r="T481" s="1003"/>
      <c r="U481" s="1003"/>
      <c r="V481" s="1003"/>
      <c r="W481" s="1003"/>
      <c r="X481" s="1003"/>
      <c r="Y481" s="1003"/>
      <c r="Z481" s="1003"/>
      <c r="AA481" s="1003"/>
      <c r="AB481" s="1003"/>
      <c r="AC481" s="1003"/>
      <c r="AD481" s="1003"/>
      <c r="AE481" s="1003"/>
      <c r="AF481" s="1003"/>
      <c r="AG481" s="1003"/>
      <c r="AH481" s="1003"/>
      <c r="AI481" s="1003"/>
    </row>
    <row r="482" spans="1:35" s="92" customFormat="1" ht="15.75" customHeight="1">
      <c r="A482" s="564"/>
      <c r="B482" s="380"/>
      <c r="C482" s="814"/>
      <c r="D482" s="566"/>
      <c r="E482" s="566"/>
      <c r="F482" s="566"/>
      <c r="G482" s="901"/>
      <c r="H482" s="901"/>
      <c r="I482" s="576"/>
      <c r="J482" s="220"/>
      <c r="K482" s="311"/>
      <c r="L482" s="311"/>
      <c r="M482" s="311"/>
      <c r="N482" s="311"/>
      <c r="O482" s="311"/>
      <c r="P482" s="614"/>
      <c r="Q482" s="220"/>
      <c r="R482" s="1001"/>
      <c r="S482" s="1001"/>
      <c r="T482" s="1004"/>
      <c r="U482" s="1004"/>
      <c r="V482" s="1004"/>
      <c r="W482" s="1004"/>
      <c r="X482" s="1004"/>
      <c r="Y482" s="1004"/>
      <c r="Z482" s="1004"/>
      <c r="AA482" s="1004"/>
      <c r="AB482" s="1004"/>
      <c r="AC482" s="1004"/>
      <c r="AD482" s="1004"/>
      <c r="AE482" s="1004"/>
      <c r="AF482" s="1004"/>
      <c r="AG482" s="1004"/>
      <c r="AH482" s="1004"/>
      <c r="AI482" s="1004"/>
    </row>
    <row r="483" spans="1:35" s="91" customFormat="1" ht="18.75">
      <c r="A483" s="817"/>
      <c r="B483" s="830"/>
      <c r="C483" s="814"/>
      <c r="D483" s="871"/>
      <c r="E483" s="871"/>
      <c r="F483" s="871"/>
      <c r="G483" s="872"/>
      <c r="H483" s="872"/>
      <c r="I483" s="577"/>
      <c r="J483" s="875"/>
      <c r="K483" s="875"/>
      <c r="L483" s="875"/>
      <c r="M483" s="875"/>
      <c r="N483" s="875"/>
      <c r="O483" s="875"/>
      <c r="P483" s="1057"/>
      <c r="R483" s="1003"/>
      <c r="S483" s="1003"/>
      <c r="T483" s="1003"/>
      <c r="U483" s="1003"/>
      <c r="V483" s="1003"/>
      <c r="W483" s="1003"/>
      <c r="X483" s="1003"/>
      <c r="Y483" s="1003"/>
      <c r="Z483" s="1003"/>
      <c r="AA483" s="1003"/>
      <c r="AB483" s="1003"/>
      <c r="AC483" s="1003"/>
      <c r="AD483" s="1003"/>
      <c r="AE483" s="1003"/>
      <c r="AF483" s="1003"/>
      <c r="AG483" s="1003"/>
      <c r="AH483" s="1003"/>
      <c r="AI483" s="1003"/>
    </row>
    <row r="484" spans="1:35" s="92" customFormat="1" ht="18.75">
      <c r="A484" s="564"/>
      <c r="B484" s="380"/>
      <c r="C484" s="814"/>
      <c r="D484" s="566"/>
      <c r="E484" s="566"/>
      <c r="F484" s="566"/>
      <c r="G484" s="567"/>
      <c r="H484" s="567"/>
      <c r="I484" s="878"/>
      <c r="J484" s="311"/>
      <c r="K484" s="311"/>
      <c r="L484" s="311"/>
      <c r="M484" s="311"/>
      <c r="N484" s="311"/>
      <c r="O484" s="311"/>
      <c r="P484" s="902"/>
      <c r="Q484" s="283"/>
      <c r="R484" s="1001"/>
      <c r="S484" s="1001"/>
      <c r="T484" s="1004"/>
      <c r="U484" s="1004"/>
      <c r="V484" s="1004"/>
      <c r="W484" s="1004"/>
      <c r="X484" s="1004"/>
      <c r="Y484" s="1004"/>
      <c r="Z484" s="1004"/>
      <c r="AA484" s="1004"/>
      <c r="AB484" s="1004"/>
      <c r="AC484" s="1004"/>
      <c r="AD484" s="1004"/>
      <c r="AE484" s="1004"/>
      <c r="AF484" s="1004"/>
      <c r="AG484" s="1004"/>
      <c r="AH484" s="1004"/>
      <c r="AI484" s="1004"/>
    </row>
    <row r="485" spans="1:35" s="91" customFormat="1" ht="18.75">
      <c r="A485" s="817"/>
      <c r="B485" s="835"/>
      <c r="C485" s="836"/>
      <c r="D485" s="837"/>
      <c r="E485" s="837"/>
      <c r="F485" s="837"/>
      <c r="G485" s="837"/>
      <c r="H485" s="837"/>
      <c r="I485" s="187"/>
      <c r="J485" s="187"/>
      <c r="K485" s="187"/>
      <c r="L485" s="838"/>
      <c r="M485" s="894"/>
      <c r="N485" s="187"/>
      <c r="O485" s="187"/>
      <c r="P485" s="922"/>
      <c r="Q485" s="187"/>
      <c r="R485" s="1004"/>
      <c r="S485" s="1004"/>
      <c r="T485" s="1003"/>
      <c r="U485" s="1003"/>
      <c r="V485" s="1003"/>
      <c r="W485" s="1003"/>
      <c r="X485" s="1003"/>
      <c r="Y485" s="1003"/>
      <c r="Z485" s="1003"/>
      <c r="AA485" s="1003"/>
      <c r="AB485" s="1003"/>
      <c r="AC485" s="1003"/>
      <c r="AD485" s="1003"/>
      <c r="AE485" s="1003"/>
      <c r="AF485" s="1003"/>
      <c r="AG485" s="1003"/>
      <c r="AH485" s="1003"/>
      <c r="AI485" s="1003"/>
    </row>
    <row r="486" spans="1:35" s="91" customFormat="1" ht="18.75">
      <c r="A486" s="564"/>
      <c r="B486" s="380"/>
      <c r="C486" s="814"/>
      <c r="D486" s="566"/>
      <c r="E486" s="566"/>
      <c r="F486" s="566"/>
      <c r="G486" s="567"/>
      <c r="H486" s="567"/>
      <c r="I486" s="577"/>
      <c r="J486" s="311"/>
      <c r="K486" s="311"/>
      <c r="L486" s="311"/>
      <c r="M486" s="311"/>
      <c r="N486" s="311"/>
      <c r="O486" s="311"/>
      <c r="P486" s="357"/>
      <c r="Q486" s="283"/>
      <c r="R486" s="1001"/>
      <c r="S486" s="1001"/>
      <c r="T486" s="1003"/>
      <c r="U486" s="1003"/>
      <c r="V486" s="1003"/>
      <c r="W486" s="1003"/>
      <c r="X486" s="1003"/>
      <c r="Y486" s="1003"/>
      <c r="Z486" s="1003"/>
      <c r="AA486" s="1003"/>
      <c r="AB486" s="1003"/>
      <c r="AC486" s="1003"/>
      <c r="AD486" s="1003"/>
      <c r="AE486" s="1003"/>
      <c r="AF486" s="1003"/>
      <c r="AG486" s="1003"/>
      <c r="AH486" s="1003"/>
      <c r="AI486" s="1003"/>
    </row>
    <row r="487" spans="1:35" s="91" customFormat="1" ht="14.25" customHeight="1">
      <c r="A487" s="817"/>
      <c r="B487" s="830"/>
      <c r="C487" s="814"/>
      <c r="D487" s="871"/>
      <c r="E487" s="871"/>
      <c r="F487" s="871"/>
      <c r="G487" s="872"/>
      <c r="H487" s="872"/>
      <c r="I487" s="878"/>
      <c r="J487" s="875"/>
      <c r="K487" s="875"/>
      <c r="L487" s="875"/>
      <c r="M487" s="875"/>
      <c r="N487" s="875"/>
      <c r="O487" s="875"/>
      <c r="P487" s="1057"/>
      <c r="R487" s="1003"/>
      <c r="S487" s="1003"/>
      <c r="T487" s="1003"/>
      <c r="U487" s="1003"/>
      <c r="V487" s="1003"/>
      <c r="W487" s="1003"/>
      <c r="X487" s="1003"/>
      <c r="Y487" s="1003"/>
      <c r="Z487" s="1003"/>
      <c r="AA487" s="1003"/>
      <c r="AB487" s="1003"/>
      <c r="AC487" s="1003"/>
      <c r="AD487" s="1003"/>
      <c r="AE487" s="1003"/>
      <c r="AF487" s="1003"/>
      <c r="AG487" s="1003"/>
      <c r="AH487" s="1003"/>
      <c r="AI487" s="1003"/>
    </row>
    <row r="488" spans="1:35" s="92" customFormat="1" ht="15" customHeight="1">
      <c r="A488" s="817"/>
      <c r="B488" s="830"/>
      <c r="C488" s="814"/>
      <c r="D488" s="871"/>
      <c r="E488" s="871"/>
      <c r="F488" s="871"/>
      <c r="G488" s="872"/>
      <c r="H488" s="872"/>
      <c r="I488" s="878"/>
      <c r="J488" s="875"/>
      <c r="K488" s="875"/>
      <c r="L488" s="875"/>
      <c r="M488" s="875"/>
      <c r="N488" s="875"/>
      <c r="O488" s="875"/>
      <c r="P488" s="1057"/>
      <c r="Q488" s="91"/>
      <c r="R488" s="1004"/>
      <c r="S488" s="1004"/>
      <c r="T488" s="1004"/>
      <c r="U488" s="1004"/>
      <c r="V488" s="1004"/>
      <c r="W488" s="1004"/>
      <c r="X488" s="1004"/>
      <c r="Y488" s="1004"/>
      <c r="Z488" s="1004"/>
      <c r="AA488" s="1004"/>
      <c r="AB488" s="1004"/>
      <c r="AC488" s="1004"/>
      <c r="AD488" s="1004"/>
      <c r="AE488" s="1004"/>
      <c r="AF488" s="1004"/>
      <c r="AG488" s="1004"/>
      <c r="AH488" s="1004"/>
      <c r="AI488" s="1004"/>
    </row>
    <row r="489" spans="1:35" s="91" customFormat="1" ht="15.75" customHeight="1">
      <c r="A489" s="564"/>
      <c r="B489" s="380"/>
      <c r="C489" s="814"/>
      <c r="D489" s="566"/>
      <c r="E489" s="566"/>
      <c r="F489" s="566"/>
      <c r="G489" s="567"/>
      <c r="H489" s="567"/>
      <c r="I489" s="577"/>
      <c r="J489" s="311"/>
      <c r="K489" s="311"/>
      <c r="L489" s="311"/>
      <c r="M489" s="311"/>
      <c r="N489" s="311"/>
      <c r="O489" s="311"/>
      <c r="P489" s="631"/>
      <c r="Q489" s="283"/>
      <c r="R489" s="1009"/>
      <c r="S489" s="1009"/>
      <c r="T489" s="1003"/>
      <c r="U489" s="1003"/>
      <c r="V489" s="1003"/>
      <c r="W489" s="1003"/>
      <c r="X489" s="1003"/>
      <c r="Y489" s="1003"/>
      <c r="Z489" s="1003"/>
      <c r="AA489" s="1003"/>
      <c r="AB489" s="1003"/>
      <c r="AC489" s="1003"/>
      <c r="AD489" s="1003"/>
      <c r="AE489" s="1003"/>
      <c r="AF489" s="1003"/>
      <c r="AG489" s="1003"/>
      <c r="AH489" s="1003"/>
      <c r="AI489" s="1003"/>
    </row>
    <row r="490" spans="1:35" s="92" customFormat="1" ht="18.75">
      <c r="A490" s="817"/>
      <c r="B490" s="830"/>
      <c r="C490" s="814"/>
      <c r="D490" s="871"/>
      <c r="E490" s="871"/>
      <c r="F490" s="871"/>
      <c r="G490" s="872"/>
      <c r="H490" s="872"/>
      <c r="I490" s="577"/>
      <c r="J490" s="875"/>
      <c r="K490" s="875"/>
      <c r="L490" s="875"/>
      <c r="M490" s="875"/>
      <c r="N490" s="875"/>
      <c r="O490" s="875"/>
      <c r="P490" s="1057"/>
      <c r="Q490" s="91"/>
      <c r="R490" s="1003"/>
      <c r="S490" s="1003"/>
      <c r="T490" s="1004"/>
      <c r="U490" s="1004"/>
      <c r="V490" s="1004"/>
      <c r="W490" s="1004"/>
      <c r="X490" s="1004"/>
      <c r="Y490" s="1004"/>
      <c r="Z490" s="1004"/>
      <c r="AA490" s="1004"/>
      <c r="AB490" s="1004"/>
      <c r="AC490" s="1004"/>
      <c r="AD490" s="1004"/>
      <c r="AE490" s="1004"/>
      <c r="AF490" s="1004"/>
      <c r="AG490" s="1004"/>
      <c r="AH490" s="1004"/>
      <c r="AI490" s="1004"/>
    </row>
    <row r="491" spans="1:35" s="92" customFormat="1" ht="18.75">
      <c r="A491" s="564"/>
      <c r="B491" s="380"/>
      <c r="C491" s="814"/>
      <c r="D491" s="566"/>
      <c r="E491" s="566"/>
      <c r="F491" s="566"/>
      <c r="G491" s="567"/>
      <c r="H491" s="567"/>
      <c r="I491" s="878"/>
      <c r="J491" s="311"/>
      <c r="K491" s="311"/>
      <c r="L491" s="311"/>
      <c r="M491" s="311"/>
      <c r="N491" s="311"/>
      <c r="O491" s="311"/>
      <c r="P491" s="631"/>
      <c r="Q491" s="283"/>
      <c r="R491" s="1001"/>
      <c r="S491" s="1001"/>
      <c r="T491" s="1004"/>
      <c r="U491" s="1004"/>
      <c r="V491" s="1004"/>
      <c r="W491" s="1004"/>
      <c r="X491" s="1004"/>
      <c r="Y491" s="1004"/>
      <c r="Z491" s="1004"/>
      <c r="AA491" s="1004"/>
      <c r="AB491" s="1004"/>
      <c r="AC491" s="1004"/>
      <c r="AD491" s="1004"/>
      <c r="AE491" s="1004"/>
      <c r="AF491" s="1004"/>
      <c r="AG491" s="1004"/>
      <c r="AH491" s="1004"/>
      <c r="AI491" s="1004"/>
    </row>
    <row r="492" spans="1:35" s="92" customFormat="1" ht="18.75">
      <c r="A492" s="817"/>
      <c r="B492" s="830"/>
      <c r="C492" s="814"/>
      <c r="D492" s="871"/>
      <c r="E492" s="871"/>
      <c r="F492" s="871"/>
      <c r="G492" s="872"/>
      <c r="H492" s="872"/>
      <c r="I492" s="903"/>
      <c r="J492" s="875"/>
      <c r="K492" s="875"/>
      <c r="L492" s="875"/>
      <c r="M492" s="875"/>
      <c r="N492" s="875"/>
      <c r="O492" s="875"/>
      <c r="P492" s="1061"/>
      <c r="Q492" s="91"/>
      <c r="R492" s="1003"/>
      <c r="S492" s="1003"/>
      <c r="T492" s="1004"/>
      <c r="U492" s="1004"/>
      <c r="V492" s="1004"/>
      <c r="W492" s="1004"/>
      <c r="X492" s="1004"/>
      <c r="Y492" s="1004"/>
      <c r="Z492" s="1004"/>
      <c r="AA492" s="1004"/>
      <c r="AB492" s="1004"/>
      <c r="AC492" s="1004"/>
      <c r="AD492" s="1004"/>
      <c r="AE492" s="1004"/>
      <c r="AF492" s="1004"/>
      <c r="AG492" s="1004"/>
      <c r="AH492" s="1004"/>
      <c r="AI492" s="1004"/>
    </row>
    <row r="493" spans="1:35" s="92" customFormat="1" ht="18.75">
      <c r="A493" s="564"/>
      <c r="B493" s="380"/>
      <c r="C493" s="814"/>
      <c r="D493" s="566"/>
      <c r="E493" s="566"/>
      <c r="F493" s="566"/>
      <c r="G493" s="567"/>
      <c r="H493" s="567"/>
      <c r="I493" s="577"/>
      <c r="J493" s="311"/>
      <c r="K493" s="311"/>
      <c r="L493" s="311"/>
      <c r="M493" s="311"/>
      <c r="N493" s="311"/>
      <c r="O493" s="311"/>
      <c r="P493" s="631"/>
      <c r="Q493" s="283"/>
      <c r="R493" s="1001"/>
      <c r="S493" s="1001"/>
      <c r="T493" s="1004"/>
      <c r="U493" s="1004"/>
      <c r="V493" s="1004"/>
      <c r="W493" s="1004"/>
      <c r="X493" s="1004"/>
      <c r="Y493" s="1004"/>
      <c r="Z493" s="1004"/>
      <c r="AA493" s="1004"/>
      <c r="AB493" s="1004"/>
      <c r="AC493" s="1004"/>
      <c r="AD493" s="1004"/>
      <c r="AE493" s="1004"/>
      <c r="AF493" s="1004"/>
      <c r="AG493" s="1004"/>
      <c r="AH493" s="1004"/>
      <c r="AI493" s="1004"/>
    </row>
    <row r="494" spans="1:35" s="91" customFormat="1" ht="18.75">
      <c r="A494" s="817"/>
      <c r="B494" s="830"/>
      <c r="C494" s="814"/>
      <c r="D494" s="871"/>
      <c r="E494" s="871"/>
      <c r="F494" s="871"/>
      <c r="G494" s="872"/>
      <c r="H494" s="872"/>
      <c r="I494" s="577"/>
      <c r="J494" s="873"/>
      <c r="K494" s="873"/>
      <c r="L494" s="873"/>
      <c r="M494" s="873"/>
      <c r="N494" s="873"/>
      <c r="O494" s="873"/>
      <c r="P494" s="647"/>
      <c r="R494" s="1003"/>
      <c r="S494" s="1003"/>
      <c r="T494" s="1003"/>
      <c r="U494" s="1003"/>
      <c r="V494" s="1003"/>
      <c r="W494" s="1003"/>
      <c r="X494" s="1003"/>
      <c r="Y494" s="1003"/>
      <c r="Z494" s="1003"/>
      <c r="AA494" s="1003"/>
      <c r="AB494" s="1003"/>
      <c r="AC494" s="1003"/>
      <c r="AD494" s="1003"/>
      <c r="AE494" s="1003"/>
      <c r="AF494" s="1003"/>
      <c r="AG494" s="1003"/>
      <c r="AH494" s="1003"/>
      <c r="AI494" s="1003"/>
    </row>
    <row r="495" spans="1:35" s="91" customFormat="1" ht="18.75">
      <c r="A495" s="564"/>
      <c r="B495" s="380"/>
      <c r="C495" s="814"/>
      <c r="D495" s="566"/>
      <c r="E495" s="566"/>
      <c r="F495" s="566"/>
      <c r="G495" s="567"/>
      <c r="H495" s="567"/>
      <c r="I495" s="878"/>
      <c r="J495" s="311"/>
      <c r="K495" s="311"/>
      <c r="L495" s="311"/>
      <c r="M495" s="311"/>
      <c r="N495" s="311"/>
      <c r="O495" s="311"/>
      <c r="P495" s="631"/>
      <c r="Q495" s="283"/>
      <c r="R495" s="1001"/>
      <c r="S495" s="1001"/>
      <c r="T495" s="1003"/>
      <c r="U495" s="1003"/>
      <c r="V495" s="1003"/>
      <c r="W495" s="1003"/>
      <c r="X495" s="1003"/>
      <c r="Y495" s="1003"/>
      <c r="Z495" s="1003"/>
      <c r="AA495" s="1003"/>
      <c r="AB495" s="1003"/>
      <c r="AC495" s="1003"/>
      <c r="AD495" s="1003"/>
      <c r="AE495" s="1003"/>
      <c r="AF495" s="1003"/>
      <c r="AG495" s="1003"/>
      <c r="AH495" s="1003"/>
      <c r="AI495" s="1003"/>
    </row>
    <row r="496" spans="1:35" s="91" customFormat="1" ht="18.75">
      <c r="A496" s="817"/>
      <c r="B496" s="830"/>
      <c r="C496" s="814"/>
      <c r="D496" s="871"/>
      <c r="E496" s="871"/>
      <c r="F496" s="871"/>
      <c r="G496" s="872"/>
      <c r="H496" s="872"/>
      <c r="I496" s="903"/>
      <c r="J496" s="875"/>
      <c r="K496" s="875"/>
      <c r="L496" s="875"/>
      <c r="M496" s="875"/>
      <c r="N496" s="875"/>
      <c r="O496" s="875"/>
      <c r="P496" s="906"/>
      <c r="R496" s="1004"/>
      <c r="S496" s="1004"/>
      <c r="T496" s="1003"/>
      <c r="U496" s="1003"/>
      <c r="V496" s="1003"/>
      <c r="W496" s="1003"/>
      <c r="X496" s="1003"/>
      <c r="Y496" s="1003"/>
      <c r="Z496" s="1003"/>
      <c r="AA496" s="1003"/>
      <c r="AB496" s="1003"/>
      <c r="AC496" s="1003"/>
      <c r="AD496" s="1003"/>
      <c r="AE496" s="1003"/>
      <c r="AF496" s="1003"/>
      <c r="AG496" s="1003"/>
      <c r="AH496" s="1003"/>
      <c r="AI496" s="1003"/>
    </row>
    <row r="497" spans="1:35" s="91" customFormat="1">
      <c r="A497" s="564"/>
      <c r="B497" s="898"/>
      <c r="C497" s="899"/>
      <c r="D497" s="614"/>
      <c r="E497" s="614"/>
      <c r="F497" s="614"/>
      <c r="G497" s="900"/>
      <c r="H497" s="900"/>
      <c r="I497" s="891"/>
      <c r="J497" s="360"/>
      <c r="K497" s="360"/>
      <c r="L497" s="313"/>
      <c r="M497" s="360"/>
      <c r="N497" s="360"/>
      <c r="O497" s="284"/>
      <c r="P497" s="569"/>
      <c r="Q497" s="283"/>
      <c r="R497" s="1001"/>
      <c r="S497" s="1001"/>
      <c r="T497" s="1003"/>
      <c r="U497" s="1003"/>
      <c r="V497" s="1003"/>
      <c r="W497" s="1003"/>
      <c r="X497" s="1003"/>
      <c r="Y497" s="1003"/>
      <c r="Z497" s="1003"/>
      <c r="AA497" s="1003"/>
      <c r="AB497" s="1003"/>
      <c r="AC497" s="1003"/>
      <c r="AD497" s="1003"/>
      <c r="AE497" s="1003"/>
      <c r="AF497" s="1003"/>
      <c r="AG497" s="1003"/>
      <c r="AH497" s="1003"/>
      <c r="AI497" s="1003"/>
    </row>
    <row r="498" spans="1:35" s="91" customFormat="1">
      <c r="A498" s="817"/>
      <c r="B498" s="892"/>
      <c r="C498" s="893"/>
      <c r="D498" s="894"/>
      <c r="E498" s="894"/>
      <c r="F498" s="894"/>
      <c r="G498" s="895"/>
      <c r="H498" s="895"/>
      <c r="I498" s="812"/>
      <c r="J498" s="895"/>
      <c r="K498" s="895"/>
      <c r="L498" s="842"/>
      <c r="M498" s="895"/>
      <c r="N498" s="895"/>
      <c r="O498" s="842"/>
      <c r="P498" s="1058"/>
      <c r="R498" s="1003"/>
      <c r="S498" s="1003"/>
      <c r="T498" s="1003"/>
      <c r="U498" s="1003"/>
      <c r="V498" s="1003"/>
      <c r="W498" s="1003"/>
      <c r="X498" s="1003"/>
      <c r="Y498" s="1003"/>
      <c r="Z498" s="1003"/>
      <c r="AA498" s="1003"/>
      <c r="AB498" s="1003"/>
      <c r="AC498" s="1003"/>
      <c r="AD498" s="1003"/>
      <c r="AE498" s="1003"/>
      <c r="AF498" s="1003"/>
      <c r="AG498" s="1003"/>
      <c r="AH498" s="1003"/>
      <c r="AI498" s="1003"/>
    </row>
    <row r="499" spans="1:35" s="91" customFormat="1" ht="15.75" customHeight="1">
      <c r="A499" s="564"/>
      <c r="B499" s="380"/>
      <c r="C499" s="814"/>
      <c r="D499" s="566"/>
      <c r="E499" s="566"/>
      <c r="F499" s="566"/>
      <c r="G499" s="567"/>
      <c r="H499" s="567"/>
      <c r="I499" s="577"/>
      <c r="J499" s="311"/>
      <c r="K499" s="311"/>
      <c r="L499" s="311"/>
      <c r="M499" s="311"/>
      <c r="N499" s="311"/>
      <c r="O499" s="311"/>
      <c r="P499" s="631"/>
      <c r="Q499" s="283"/>
      <c r="R499" s="1001"/>
      <c r="S499" s="1001"/>
      <c r="T499" s="1003"/>
      <c r="U499" s="1003"/>
      <c r="V499" s="1003"/>
      <c r="W499" s="1003"/>
      <c r="X499" s="1003"/>
      <c r="Y499" s="1003"/>
      <c r="Z499" s="1003"/>
      <c r="AA499" s="1003"/>
      <c r="AB499" s="1003"/>
      <c r="AC499" s="1003"/>
      <c r="AD499" s="1003"/>
      <c r="AE499" s="1003"/>
      <c r="AF499" s="1003"/>
      <c r="AG499" s="1003"/>
      <c r="AH499" s="1003"/>
      <c r="AI499" s="1003"/>
    </row>
    <row r="500" spans="1:35" s="92" customFormat="1" ht="18.75">
      <c r="A500" s="817"/>
      <c r="B500" s="830"/>
      <c r="C500" s="814"/>
      <c r="D500" s="871"/>
      <c r="E500" s="871"/>
      <c r="F500" s="871"/>
      <c r="G500" s="872"/>
      <c r="H500" s="872"/>
      <c r="I500" s="878"/>
      <c r="J500" s="873"/>
      <c r="K500" s="873"/>
      <c r="L500" s="873"/>
      <c r="M500" s="873"/>
      <c r="N500" s="873"/>
      <c r="O500" s="873"/>
      <c r="P500" s="647"/>
      <c r="Q500" s="91"/>
      <c r="R500" s="1004"/>
      <c r="S500" s="1004"/>
      <c r="T500" s="1004"/>
      <c r="U500" s="1004"/>
      <c r="V500" s="1004"/>
      <c r="W500" s="1004"/>
      <c r="X500" s="1004"/>
      <c r="Y500" s="1004"/>
      <c r="Z500" s="1004"/>
      <c r="AA500" s="1004"/>
      <c r="AB500" s="1004"/>
      <c r="AC500" s="1004"/>
      <c r="AD500" s="1004"/>
      <c r="AE500" s="1004"/>
      <c r="AF500" s="1004"/>
      <c r="AG500" s="1004"/>
      <c r="AH500" s="1004"/>
      <c r="AI500" s="1004"/>
    </row>
    <row r="501" spans="1:35" s="91" customFormat="1" ht="15" customHeight="1">
      <c r="A501" s="817"/>
      <c r="B501" s="830"/>
      <c r="C501" s="814"/>
      <c r="D501" s="871"/>
      <c r="E501" s="871"/>
      <c r="F501" s="871"/>
      <c r="G501" s="872"/>
      <c r="H501" s="872"/>
      <c r="I501" s="878"/>
      <c r="J501" s="875"/>
      <c r="K501" s="875"/>
      <c r="L501" s="875"/>
      <c r="M501" s="875"/>
      <c r="N501" s="875"/>
      <c r="O501" s="875"/>
      <c r="P501" s="1057"/>
      <c r="R501" s="1004"/>
      <c r="S501" s="1004"/>
      <c r="T501" s="1003"/>
      <c r="U501" s="1003"/>
      <c r="V501" s="1003"/>
      <c r="W501" s="1003"/>
      <c r="X501" s="1003"/>
      <c r="Y501" s="1003"/>
      <c r="Z501" s="1003"/>
      <c r="AA501" s="1003"/>
      <c r="AB501" s="1003"/>
      <c r="AC501" s="1003"/>
      <c r="AD501" s="1003"/>
      <c r="AE501" s="1003"/>
      <c r="AF501" s="1003"/>
      <c r="AG501" s="1003"/>
      <c r="AH501" s="1003"/>
      <c r="AI501" s="1003"/>
    </row>
    <row r="502" spans="1:35" s="91" customFormat="1" ht="18.75">
      <c r="A502" s="564"/>
      <c r="B502" s="380"/>
      <c r="C502" s="814"/>
      <c r="D502" s="566"/>
      <c r="E502" s="566"/>
      <c r="F502" s="566"/>
      <c r="G502" s="567"/>
      <c r="H502" s="567"/>
      <c r="I502" s="878"/>
      <c r="J502" s="311"/>
      <c r="K502" s="311"/>
      <c r="L502" s="311"/>
      <c r="M502" s="311"/>
      <c r="N502" s="311"/>
      <c r="O502" s="284"/>
      <c r="P502" s="631"/>
      <c r="Q502" s="283"/>
      <c r="R502" s="1001"/>
      <c r="S502" s="1001"/>
      <c r="T502" s="1003"/>
      <c r="U502" s="1003"/>
      <c r="V502" s="1003"/>
      <c r="W502" s="1003"/>
      <c r="X502" s="1003"/>
      <c r="Y502" s="1003"/>
      <c r="Z502" s="1003"/>
      <c r="AA502" s="1003"/>
      <c r="AB502" s="1003"/>
      <c r="AC502" s="1003"/>
      <c r="AD502" s="1003"/>
      <c r="AE502" s="1003"/>
      <c r="AF502" s="1003"/>
      <c r="AG502" s="1003"/>
      <c r="AH502" s="1003"/>
      <c r="AI502" s="1003"/>
    </row>
    <row r="503" spans="1:35" s="92" customFormat="1" ht="18.75">
      <c r="A503" s="817"/>
      <c r="B503" s="830"/>
      <c r="C503" s="814"/>
      <c r="D503" s="871"/>
      <c r="E503" s="871"/>
      <c r="F503" s="871"/>
      <c r="G503" s="872"/>
      <c r="H503" s="872"/>
      <c r="I503" s="878"/>
      <c r="J503" s="875"/>
      <c r="K503" s="875"/>
      <c r="L503" s="875"/>
      <c r="M503" s="875"/>
      <c r="N503" s="875"/>
      <c r="O503" s="875"/>
      <c r="P503" s="1057"/>
      <c r="Q503" s="91"/>
      <c r="R503" s="1004"/>
      <c r="S503" s="1004"/>
      <c r="T503" s="1004"/>
      <c r="U503" s="1004"/>
      <c r="V503" s="1004"/>
      <c r="W503" s="1004"/>
      <c r="X503" s="1004"/>
      <c r="Y503" s="1004"/>
      <c r="Z503" s="1004"/>
      <c r="AA503" s="1004"/>
      <c r="AB503" s="1004"/>
      <c r="AC503" s="1004"/>
      <c r="AD503" s="1004"/>
      <c r="AE503" s="1004"/>
      <c r="AF503" s="1004"/>
      <c r="AG503" s="1004"/>
      <c r="AH503" s="1004"/>
      <c r="AI503" s="1004"/>
    </row>
    <row r="504" spans="1:35" s="92" customFormat="1" ht="22.5" customHeight="1">
      <c r="A504" s="564"/>
      <c r="B504" s="848"/>
      <c r="C504" s="849"/>
      <c r="D504" s="815"/>
      <c r="E504" s="815"/>
      <c r="F504" s="815"/>
      <c r="G504" s="850"/>
      <c r="H504" s="850"/>
      <c r="I504" s="907"/>
      <c r="J504" s="908"/>
      <c r="K504" s="908"/>
      <c r="L504" s="908"/>
      <c r="M504" s="908"/>
      <c r="N504" s="908"/>
      <c r="O504" s="908"/>
      <c r="P504" s="614"/>
      <c r="Q504" s="398"/>
      <c r="R504" s="1010"/>
      <c r="S504" s="1010"/>
      <c r="T504" s="1004"/>
      <c r="U504" s="1004"/>
      <c r="V504" s="1004"/>
      <c r="W504" s="1004"/>
      <c r="X504" s="1004"/>
      <c r="Y504" s="1004"/>
      <c r="Z504" s="1004"/>
      <c r="AA504" s="1004"/>
      <c r="AB504" s="1004"/>
      <c r="AC504" s="1004"/>
      <c r="AD504" s="1004"/>
      <c r="AE504" s="1004"/>
      <c r="AF504" s="1004"/>
      <c r="AG504" s="1004"/>
      <c r="AH504" s="1004"/>
      <c r="AI504" s="1004"/>
    </row>
    <row r="505" spans="1:35" s="91" customFormat="1" ht="14.25" customHeight="1">
      <c r="A505" s="817"/>
      <c r="B505" s="830"/>
      <c r="C505" s="814"/>
      <c r="D505" s="871"/>
      <c r="E505" s="871"/>
      <c r="F505" s="871"/>
      <c r="G505" s="872"/>
      <c r="H505" s="872"/>
      <c r="I505" s="878"/>
      <c r="J505" s="875"/>
      <c r="K505" s="875"/>
      <c r="L505" s="875"/>
      <c r="M505" s="875"/>
      <c r="N505" s="875"/>
      <c r="O505" s="875"/>
      <c r="P505" s="1057"/>
      <c r="R505" s="1003"/>
      <c r="S505" s="1003"/>
      <c r="T505" s="1003"/>
      <c r="U505" s="1003"/>
      <c r="V505" s="1003"/>
      <c r="W505" s="1003"/>
      <c r="X505" s="1003"/>
      <c r="Y505" s="1003"/>
      <c r="Z505" s="1003"/>
      <c r="AA505" s="1003"/>
      <c r="AB505" s="1003"/>
      <c r="AC505" s="1003"/>
      <c r="AD505" s="1003"/>
      <c r="AE505" s="1003"/>
      <c r="AF505" s="1003"/>
      <c r="AG505" s="1003"/>
      <c r="AH505" s="1003"/>
      <c r="AI505" s="1003"/>
    </row>
    <row r="506" spans="1:35" s="91" customFormat="1" ht="18.75">
      <c r="A506" s="564"/>
      <c r="B506" s="380"/>
      <c r="C506" s="814"/>
      <c r="D506" s="566"/>
      <c r="E506" s="566"/>
      <c r="F506" s="566"/>
      <c r="G506" s="567"/>
      <c r="H506" s="567"/>
      <c r="I506" s="878"/>
      <c r="J506" s="311"/>
      <c r="K506" s="311"/>
      <c r="L506" s="311"/>
      <c r="M506" s="311"/>
      <c r="N506" s="311"/>
      <c r="O506" s="311"/>
      <c r="P506" s="631"/>
      <c r="Q506" s="283"/>
      <c r="R506" s="1001"/>
      <c r="S506" s="1001"/>
      <c r="T506" s="1003"/>
      <c r="U506" s="1003"/>
      <c r="V506" s="1003"/>
      <c r="W506" s="1003"/>
      <c r="X506" s="1003"/>
      <c r="Y506" s="1003"/>
      <c r="Z506" s="1003"/>
      <c r="AA506" s="1003"/>
      <c r="AB506" s="1003"/>
      <c r="AC506" s="1003"/>
      <c r="AD506" s="1003"/>
      <c r="AE506" s="1003"/>
      <c r="AF506" s="1003"/>
      <c r="AG506" s="1003"/>
      <c r="AH506" s="1003"/>
      <c r="AI506" s="1003"/>
    </row>
    <row r="507" spans="1:35" s="92" customFormat="1" ht="18.75">
      <c r="A507" s="817"/>
      <c r="B507" s="830"/>
      <c r="C507" s="814"/>
      <c r="D507" s="871"/>
      <c r="E507" s="871"/>
      <c r="F507" s="871"/>
      <c r="G507" s="872"/>
      <c r="H507" s="872"/>
      <c r="I507" s="910"/>
      <c r="J507" s="875"/>
      <c r="K507" s="875"/>
      <c r="L507" s="875"/>
      <c r="M507" s="875"/>
      <c r="N507" s="875"/>
      <c r="O507" s="875"/>
      <c r="P507" s="1057"/>
      <c r="Q507" s="91"/>
      <c r="R507" s="1003"/>
      <c r="S507" s="1003"/>
      <c r="T507" s="1004"/>
      <c r="U507" s="1004"/>
      <c r="V507" s="1004"/>
      <c r="W507" s="1004"/>
      <c r="X507" s="1004"/>
      <c r="Y507" s="1004"/>
      <c r="Z507" s="1004"/>
      <c r="AA507" s="1004"/>
      <c r="AB507" s="1004"/>
      <c r="AC507" s="1004"/>
      <c r="AD507" s="1004"/>
      <c r="AE507" s="1004"/>
      <c r="AF507" s="1004"/>
      <c r="AG507" s="1004"/>
      <c r="AH507" s="1004"/>
      <c r="AI507" s="1004"/>
    </row>
    <row r="508" spans="1:35" s="91" customFormat="1" ht="18.75">
      <c r="A508" s="564"/>
      <c r="B508" s="380"/>
      <c r="C508" s="814"/>
      <c r="D508" s="566"/>
      <c r="E508" s="566"/>
      <c r="F508" s="566"/>
      <c r="G508" s="567"/>
      <c r="H508" s="567"/>
      <c r="I508" s="878"/>
      <c r="J508" s="311"/>
      <c r="K508" s="311"/>
      <c r="L508" s="311"/>
      <c r="M508" s="311"/>
      <c r="N508" s="311"/>
      <c r="O508" s="311"/>
      <c r="P508" s="614"/>
      <c r="Q508" s="283"/>
      <c r="R508" s="1001"/>
      <c r="S508" s="1001"/>
      <c r="T508" s="1003"/>
      <c r="U508" s="1003"/>
      <c r="V508" s="1003"/>
      <c r="W508" s="1003"/>
      <c r="X508" s="1003"/>
      <c r="Y508" s="1003"/>
      <c r="Z508" s="1003"/>
      <c r="AA508" s="1003"/>
      <c r="AB508" s="1003"/>
      <c r="AC508" s="1003"/>
      <c r="AD508" s="1003"/>
      <c r="AE508" s="1003"/>
      <c r="AF508" s="1003"/>
      <c r="AG508" s="1003"/>
      <c r="AH508" s="1003"/>
      <c r="AI508" s="1003"/>
    </row>
    <row r="509" spans="1:35" s="91" customFormat="1" ht="18.75">
      <c r="A509" s="817"/>
      <c r="B509" s="830"/>
      <c r="C509" s="814"/>
      <c r="D509" s="871"/>
      <c r="E509" s="871"/>
      <c r="F509" s="871"/>
      <c r="G509" s="872"/>
      <c r="H509" s="872"/>
      <c r="I509" s="878"/>
      <c r="J509" s="875"/>
      <c r="K509" s="875"/>
      <c r="L509" s="875"/>
      <c r="M509" s="875"/>
      <c r="N509" s="875"/>
      <c r="O509" s="875"/>
      <c r="P509" s="1057"/>
      <c r="R509" s="1003"/>
      <c r="S509" s="1003"/>
      <c r="T509" s="1003"/>
      <c r="U509" s="1003"/>
      <c r="V509" s="1003"/>
      <c r="W509" s="1003"/>
      <c r="X509" s="1003"/>
      <c r="Y509" s="1003"/>
      <c r="Z509" s="1003"/>
      <c r="AA509" s="1003"/>
      <c r="AB509" s="1003"/>
      <c r="AC509" s="1003"/>
      <c r="AD509" s="1003"/>
      <c r="AE509" s="1003"/>
      <c r="AF509" s="1003"/>
      <c r="AG509" s="1003"/>
      <c r="AH509" s="1003"/>
      <c r="AI509" s="1003"/>
    </row>
    <row r="510" spans="1:35" s="91" customFormat="1" ht="15.75" customHeight="1">
      <c r="A510" s="564"/>
      <c r="B510" s="380"/>
      <c r="C510" s="814"/>
      <c r="D510" s="566"/>
      <c r="E510" s="566"/>
      <c r="F510" s="566"/>
      <c r="G510" s="567"/>
      <c r="H510" s="567"/>
      <c r="I510" s="878"/>
      <c r="J510" s="311"/>
      <c r="K510" s="311"/>
      <c r="L510" s="311"/>
      <c r="M510" s="311"/>
      <c r="N510" s="311"/>
      <c r="O510" s="311"/>
      <c r="P510" s="631"/>
      <c r="Q510" s="283"/>
      <c r="R510" s="1001"/>
      <c r="S510" s="1001"/>
      <c r="T510" s="1003"/>
      <c r="U510" s="1003"/>
      <c r="V510" s="1003"/>
      <c r="W510" s="1003"/>
      <c r="X510" s="1003"/>
      <c r="Y510" s="1003"/>
      <c r="Z510" s="1003"/>
      <c r="AA510" s="1003"/>
      <c r="AB510" s="1003"/>
      <c r="AC510" s="1003"/>
      <c r="AD510" s="1003"/>
      <c r="AE510" s="1003"/>
      <c r="AF510" s="1003"/>
      <c r="AG510" s="1003"/>
      <c r="AH510" s="1003"/>
      <c r="AI510" s="1003"/>
    </row>
    <row r="511" spans="1:35" s="91" customFormat="1" ht="14.25" customHeight="1">
      <c r="A511" s="817"/>
      <c r="B511" s="830"/>
      <c r="C511" s="814"/>
      <c r="D511" s="871"/>
      <c r="E511" s="871"/>
      <c r="F511" s="871"/>
      <c r="G511" s="872"/>
      <c r="H511" s="872"/>
      <c r="I511" s="878"/>
      <c r="J511" s="875"/>
      <c r="K511" s="875"/>
      <c r="L511" s="875"/>
      <c r="M511" s="875"/>
      <c r="N511" s="875"/>
      <c r="O511" s="875"/>
      <c r="P511" s="1057"/>
      <c r="R511" s="1003"/>
      <c r="S511" s="1003"/>
      <c r="T511" s="1003"/>
      <c r="U511" s="1003"/>
      <c r="V511" s="1003"/>
      <c r="W511" s="1003"/>
      <c r="X511" s="1003"/>
      <c r="Y511" s="1003"/>
      <c r="Z511" s="1003"/>
      <c r="AA511" s="1003"/>
      <c r="AB511" s="1003"/>
      <c r="AC511" s="1003"/>
      <c r="AD511" s="1003"/>
      <c r="AE511" s="1003"/>
      <c r="AF511" s="1003"/>
      <c r="AG511" s="1003"/>
      <c r="AH511" s="1003"/>
      <c r="AI511" s="1003"/>
    </row>
    <row r="512" spans="1:35" s="91" customFormat="1" ht="15.75" customHeight="1">
      <c r="A512" s="564"/>
      <c r="B512" s="380"/>
      <c r="C512" s="814"/>
      <c r="D512" s="566"/>
      <c r="E512" s="566"/>
      <c r="F512" s="566"/>
      <c r="G512" s="872"/>
      <c r="H512" s="872"/>
      <c r="I512" s="576"/>
      <c r="J512" s="311"/>
      <c r="K512" s="311"/>
      <c r="L512" s="311"/>
      <c r="M512" s="311"/>
      <c r="N512" s="311"/>
      <c r="O512" s="311"/>
      <c r="P512" s="631"/>
      <c r="Q512" s="220"/>
      <c r="R512" s="1001"/>
      <c r="S512" s="1001"/>
      <c r="T512" s="1003"/>
      <c r="U512" s="1003"/>
      <c r="V512" s="1003"/>
      <c r="W512" s="1003"/>
      <c r="X512" s="1003"/>
      <c r="Y512" s="1003"/>
      <c r="Z512" s="1003"/>
      <c r="AA512" s="1003"/>
      <c r="AB512" s="1003"/>
      <c r="AC512" s="1003"/>
      <c r="AD512" s="1003"/>
      <c r="AE512" s="1003"/>
      <c r="AF512" s="1003"/>
      <c r="AG512" s="1003"/>
      <c r="AH512" s="1003"/>
      <c r="AI512" s="1003"/>
    </row>
    <row r="513" spans="1:35" s="91" customFormat="1" ht="18.75">
      <c r="A513" s="817"/>
      <c r="B513" s="830"/>
      <c r="C513" s="814"/>
      <c r="D513" s="871"/>
      <c r="E513" s="871"/>
      <c r="F513" s="871"/>
      <c r="G513" s="872"/>
      <c r="H513" s="872"/>
      <c r="I513" s="577"/>
      <c r="J513" s="875"/>
      <c r="K513" s="875"/>
      <c r="L513" s="875"/>
      <c r="M513" s="875"/>
      <c r="N513" s="875"/>
      <c r="O513" s="875"/>
      <c r="P513" s="1057"/>
      <c r="R513" s="1003"/>
      <c r="S513" s="1003"/>
      <c r="T513" s="1003"/>
      <c r="U513" s="1003"/>
      <c r="V513" s="1003"/>
      <c r="W513" s="1003"/>
      <c r="X513" s="1003"/>
      <c r="Y513" s="1003"/>
      <c r="Z513" s="1003"/>
      <c r="AA513" s="1003"/>
      <c r="AB513" s="1003"/>
      <c r="AC513" s="1003"/>
      <c r="AD513" s="1003"/>
      <c r="AE513" s="1003"/>
      <c r="AF513" s="1003"/>
      <c r="AG513" s="1003"/>
      <c r="AH513" s="1003"/>
      <c r="AI513" s="1003"/>
    </row>
    <row r="514" spans="1:35" s="92" customFormat="1" ht="18.75">
      <c r="A514" s="564"/>
      <c r="B514" s="380"/>
      <c r="C514" s="814"/>
      <c r="D514" s="566"/>
      <c r="E514" s="566"/>
      <c r="F514" s="566"/>
      <c r="G514" s="567"/>
      <c r="H514" s="567"/>
      <c r="I514" s="577"/>
      <c r="J514" s="614"/>
      <c r="K514" s="283"/>
      <c r="L514" s="614"/>
      <c r="M514" s="614"/>
      <c r="N514" s="357"/>
      <c r="O514" s="614"/>
      <c r="P514" s="631"/>
      <c r="Q514" s="283"/>
      <c r="R514" s="1001"/>
      <c r="S514" s="1001"/>
      <c r="T514" s="1004"/>
      <c r="U514" s="1004"/>
      <c r="V514" s="1004"/>
      <c r="W514" s="1004"/>
      <c r="X514" s="1004"/>
      <c r="Y514" s="1004"/>
      <c r="Z514" s="1004"/>
      <c r="AA514" s="1004"/>
      <c r="AB514" s="1004"/>
      <c r="AC514" s="1004"/>
      <c r="AD514" s="1004"/>
      <c r="AE514" s="1004"/>
      <c r="AF514" s="1004"/>
      <c r="AG514" s="1004"/>
      <c r="AH514" s="1004"/>
      <c r="AI514" s="1004"/>
    </row>
    <row r="515" spans="1:35" s="91" customFormat="1" ht="18.75">
      <c r="A515" s="817"/>
      <c r="B515" s="830"/>
      <c r="C515" s="814"/>
      <c r="D515" s="871"/>
      <c r="E515" s="871"/>
      <c r="F515" s="871"/>
      <c r="G515" s="872"/>
      <c r="H515" s="872"/>
      <c r="I515" s="878"/>
      <c r="J515" s="873"/>
      <c r="K515" s="873"/>
      <c r="L515" s="873"/>
      <c r="M515" s="873"/>
      <c r="N515" s="873"/>
      <c r="O515" s="873"/>
      <c r="P515" s="647"/>
      <c r="R515" s="1003"/>
      <c r="S515" s="1003"/>
      <c r="T515" s="1003"/>
      <c r="U515" s="1003"/>
      <c r="V515" s="1003"/>
      <c r="W515" s="1003"/>
      <c r="X515" s="1003"/>
      <c r="Y515" s="1003"/>
      <c r="Z515" s="1003"/>
      <c r="AA515" s="1003"/>
      <c r="AB515" s="1003"/>
      <c r="AC515" s="1003"/>
      <c r="AD515" s="1003"/>
      <c r="AE515" s="1003"/>
      <c r="AF515" s="1003"/>
      <c r="AG515" s="1003"/>
      <c r="AH515" s="1003"/>
      <c r="AI515" s="1003"/>
    </row>
    <row r="516" spans="1:35" s="91" customFormat="1" ht="18.75">
      <c r="A516" s="564"/>
      <c r="B516" s="911"/>
      <c r="C516" s="814"/>
      <c r="D516" s="912"/>
      <c r="E516" s="912"/>
      <c r="F516" s="912"/>
      <c r="G516" s="310"/>
      <c r="H516" s="310"/>
      <c r="I516" s="913"/>
      <c r="J516" s="914"/>
      <c r="K516" s="914"/>
      <c r="L516" s="914"/>
      <c r="M516" s="914"/>
      <c r="N516" s="914"/>
      <c r="O516" s="914"/>
      <c r="P516" s="631"/>
      <c r="Q516" s="284"/>
      <c r="R516" s="1017"/>
      <c r="S516" s="1018"/>
      <c r="T516" s="1003"/>
      <c r="U516" s="1003"/>
      <c r="V516" s="1003"/>
      <c r="W516" s="1003"/>
      <c r="X516" s="1003"/>
      <c r="Y516" s="1003"/>
      <c r="Z516" s="1003"/>
      <c r="AA516" s="1003"/>
      <c r="AB516" s="1003"/>
      <c r="AC516" s="1003"/>
      <c r="AD516" s="1003"/>
      <c r="AE516" s="1003"/>
      <c r="AF516" s="1003"/>
      <c r="AG516" s="1003"/>
      <c r="AH516" s="1003"/>
      <c r="AI516" s="1003"/>
    </row>
    <row r="517" spans="1:35" s="92" customFormat="1" ht="18.75">
      <c r="A517" s="564"/>
      <c r="B517" s="911"/>
      <c r="C517" s="814"/>
      <c r="D517" s="912"/>
      <c r="E517" s="912"/>
      <c r="F517" s="912"/>
      <c r="G517" s="310"/>
      <c r="H517" s="310"/>
      <c r="I517" s="913"/>
      <c r="J517" s="914"/>
      <c r="K517" s="914"/>
      <c r="L517" s="914"/>
      <c r="M517" s="914"/>
      <c r="N517" s="914"/>
      <c r="O517" s="914"/>
      <c r="P517" s="631"/>
      <c r="Q517" s="284"/>
      <c r="R517" s="1017"/>
      <c r="S517" s="1018"/>
      <c r="T517" s="1004"/>
      <c r="U517" s="1004"/>
      <c r="V517" s="1004"/>
      <c r="W517" s="1004"/>
      <c r="X517" s="1004"/>
      <c r="Y517" s="1004"/>
      <c r="Z517" s="1004"/>
      <c r="AA517" s="1004"/>
      <c r="AB517" s="1004"/>
      <c r="AC517" s="1004"/>
      <c r="AD517" s="1004"/>
      <c r="AE517" s="1004"/>
      <c r="AF517" s="1004"/>
      <c r="AG517" s="1004"/>
      <c r="AH517" s="1004"/>
      <c r="AI517" s="1004"/>
    </row>
    <row r="518" spans="1:35" s="91" customFormat="1" ht="18.75">
      <c r="A518" s="817"/>
      <c r="B518" s="835"/>
      <c r="C518" s="836"/>
      <c r="D518" s="837"/>
      <c r="E518" s="837"/>
      <c r="F518" s="837"/>
      <c r="G518" s="837"/>
      <c r="H518" s="837"/>
      <c r="I518" s="187"/>
      <c r="J518" s="187"/>
      <c r="K518" s="187"/>
      <c r="L518" s="838"/>
      <c r="M518" s="187"/>
      <c r="N518" s="187"/>
      <c r="O518" s="187"/>
      <c r="P518" s="922"/>
      <c r="Q518" s="187"/>
      <c r="R518" s="1004"/>
      <c r="S518" s="1004"/>
      <c r="T518" s="1003"/>
      <c r="U518" s="1003"/>
      <c r="V518" s="1003"/>
      <c r="W518" s="1003"/>
      <c r="X518" s="1003"/>
      <c r="Y518" s="1003"/>
      <c r="Z518" s="1003"/>
      <c r="AA518" s="1003"/>
      <c r="AB518" s="1003"/>
      <c r="AC518" s="1003"/>
      <c r="AD518" s="1003"/>
      <c r="AE518" s="1003"/>
      <c r="AF518" s="1003"/>
      <c r="AG518" s="1003"/>
      <c r="AH518" s="1003"/>
      <c r="AI518" s="1003"/>
    </row>
    <row r="519" spans="1:35" s="92" customFormat="1" ht="18.75">
      <c r="A519" s="564"/>
      <c r="B519" s="380"/>
      <c r="C519" s="814"/>
      <c r="D519" s="566"/>
      <c r="E519" s="566"/>
      <c r="F519" s="566"/>
      <c r="G519" s="567"/>
      <c r="H519" s="567"/>
      <c r="I519" s="841"/>
      <c r="J519" s="313"/>
      <c r="K519" s="313"/>
      <c r="L519" s="313"/>
      <c r="M519" s="313"/>
      <c r="N519" s="313"/>
      <c r="O519" s="313"/>
      <c r="P519" s="569"/>
      <c r="Q519" s="283"/>
      <c r="R519" s="1001"/>
      <c r="S519" s="1001"/>
      <c r="T519" s="1004"/>
      <c r="U519" s="1004"/>
      <c r="V519" s="1004"/>
      <c r="W519" s="1004"/>
      <c r="X519" s="1004"/>
      <c r="Y519" s="1004"/>
      <c r="Z519" s="1004"/>
      <c r="AA519" s="1004"/>
      <c r="AB519" s="1004"/>
      <c r="AC519" s="1004"/>
      <c r="AD519" s="1004"/>
      <c r="AE519" s="1004"/>
      <c r="AF519" s="1004"/>
      <c r="AG519" s="1004"/>
      <c r="AH519" s="1004"/>
      <c r="AI519" s="1004"/>
    </row>
    <row r="520" spans="1:35" s="92" customFormat="1" ht="18.75">
      <c r="A520" s="817"/>
      <c r="B520" s="830"/>
      <c r="C520" s="819"/>
      <c r="D520" s="831"/>
      <c r="E520" s="831"/>
      <c r="F520" s="831"/>
      <c r="G520" s="584"/>
      <c r="H520" s="584"/>
      <c r="I520" s="832"/>
      <c r="J520" s="842"/>
      <c r="K520" s="842"/>
      <c r="L520" s="842"/>
      <c r="M520" s="842"/>
      <c r="N520" s="842"/>
      <c r="O520" s="842"/>
      <c r="P520" s="1058"/>
      <c r="Q520" s="91"/>
      <c r="R520" s="1003"/>
      <c r="S520" s="1003"/>
      <c r="T520" s="1004"/>
      <c r="U520" s="1004"/>
      <c r="V520" s="1004"/>
      <c r="W520" s="1004"/>
      <c r="X520" s="1004"/>
      <c r="Y520" s="1004"/>
      <c r="Z520" s="1004"/>
      <c r="AA520" s="1004"/>
      <c r="AB520" s="1004"/>
      <c r="AC520" s="1004"/>
      <c r="AD520" s="1004"/>
      <c r="AE520" s="1004"/>
      <c r="AF520" s="1004"/>
      <c r="AG520" s="1004"/>
      <c r="AH520" s="1004"/>
      <c r="AI520" s="1004"/>
    </row>
    <row r="521" spans="1:35" s="91" customFormat="1" ht="18.75">
      <c r="A521" s="817"/>
      <c r="B521" s="830"/>
      <c r="C521" s="819"/>
      <c r="D521" s="831"/>
      <c r="E521" s="831"/>
      <c r="F521" s="831"/>
      <c r="G521" s="584"/>
      <c r="H521" s="584"/>
      <c r="I521" s="832"/>
      <c r="J521" s="605"/>
      <c r="K521" s="833"/>
      <c r="L521" s="833"/>
      <c r="M521" s="833"/>
      <c r="N521" s="833"/>
      <c r="O521" s="833"/>
      <c r="P521" s="1057"/>
      <c r="R521" s="1003"/>
      <c r="S521" s="1003"/>
      <c r="T521" s="1003"/>
      <c r="U521" s="1003"/>
      <c r="V521" s="1003"/>
      <c r="W521" s="1003"/>
      <c r="X521" s="1003"/>
      <c r="Y521" s="1003"/>
      <c r="Z521" s="1003"/>
      <c r="AA521" s="1003"/>
      <c r="AB521" s="1003"/>
      <c r="AC521" s="1003"/>
      <c r="AD521" s="1003"/>
      <c r="AE521" s="1003"/>
      <c r="AF521" s="1003"/>
      <c r="AG521" s="1003"/>
      <c r="AH521" s="1003"/>
      <c r="AI521" s="1003"/>
    </row>
    <row r="522" spans="1:35" s="91" customFormat="1" ht="14.25" customHeight="1">
      <c r="A522" s="564"/>
      <c r="B522" s="380"/>
      <c r="C522" s="814"/>
      <c r="D522" s="566"/>
      <c r="E522" s="566"/>
      <c r="F522" s="566"/>
      <c r="G522" s="567"/>
      <c r="H522" s="567"/>
      <c r="I522" s="841"/>
      <c r="J522" s="360"/>
      <c r="K522" s="313"/>
      <c r="L522" s="313"/>
      <c r="M522" s="313"/>
      <c r="N522" s="313"/>
      <c r="O522" s="313"/>
      <c r="P522" s="614"/>
      <c r="Q522" s="283"/>
      <c r="R522" s="1001"/>
      <c r="S522" s="1001"/>
      <c r="T522" s="1003"/>
      <c r="U522" s="1003"/>
      <c r="V522" s="1003"/>
      <c r="W522" s="1003"/>
      <c r="X522" s="1003"/>
      <c r="Y522" s="1003"/>
      <c r="Z522" s="1003"/>
      <c r="AA522" s="1003"/>
      <c r="AB522" s="1003"/>
      <c r="AC522" s="1003"/>
      <c r="AD522" s="1003"/>
      <c r="AE522" s="1003"/>
      <c r="AF522" s="1003"/>
      <c r="AG522" s="1003"/>
      <c r="AH522" s="1003"/>
      <c r="AI522" s="1003"/>
    </row>
    <row r="523" spans="1:35" s="91" customFormat="1" ht="18.75">
      <c r="A523" s="564"/>
      <c r="B523" s="380"/>
      <c r="C523" s="814"/>
      <c r="D523" s="566"/>
      <c r="E523" s="566"/>
      <c r="F523" s="566"/>
      <c r="G523" s="567"/>
      <c r="H523" s="567"/>
      <c r="I523" s="841"/>
      <c r="J523" s="313"/>
      <c r="K523" s="313"/>
      <c r="L523" s="313"/>
      <c r="M523" s="313"/>
      <c r="N523" s="313"/>
      <c r="O523" s="313"/>
      <c r="P523" s="631"/>
      <c r="Q523" s="283"/>
      <c r="R523" s="1001"/>
      <c r="S523" s="1001"/>
      <c r="T523" s="1003"/>
      <c r="U523" s="1003"/>
      <c r="V523" s="1003"/>
      <c r="W523" s="1003"/>
      <c r="X523" s="1003"/>
      <c r="Y523" s="1003"/>
      <c r="Z523" s="1003"/>
      <c r="AA523" s="1003"/>
      <c r="AB523" s="1003"/>
      <c r="AC523" s="1003"/>
      <c r="AD523" s="1003"/>
      <c r="AE523" s="1003"/>
      <c r="AF523" s="1003"/>
      <c r="AG523" s="1003"/>
      <c r="AH523" s="1003"/>
      <c r="AI523" s="1003"/>
    </row>
    <row r="524" spans="1:35" s="91" customFormat="1" ht="15" customHeight="1">
      <c r="A524" s="817"/>
      <c r="B524" s="830"/>
      <c r="C524" s="819"/>
      <c r="D524" s="831"/>
      <c r="E524" s="831"/>
      <c r="F524" s="831"/>
      <c r="G524" s="584"/>
      <c r="H524" s="584"/>
      <c r="I524" s="832"/>
      <c r="J524" s="842"/>
      <c r="K524" s="842"/>
      <c r="L524" s="842"/>
      <c r="M524" s="842"/>
      <c r="N524" s="842"/>
      <c r="O524" s="842"/>
      <c r="P524" s="1058"/>
      <c r="R524" s="1004"/>
      <c r="S524" s="1004"/>
      <c r="T524" s="1003"/>
      <c r="U524" s="1003"/>
      <c r="V524" s="1003"/>
      <c r="W524" s="1003"/>
      <c r="X524" s="1003"/>
      <c r="Y524" s="1003"/>
      <c r="Z524" s="1003"/>
      <c r="AA524" s="1003"/>
      <c r="AB524" s="1003"/>
      <c r="AC524" s="1003"/>
      <c r="AD524" s="1003"/>
      <c r="AE524" s="1003"/>
      <c r="AF524" s="1003"/>
      <c r="AG524" s="1003"/>
      <c r="AH524" s="1003"/>
      <c r="AI524" s="1003"/>
    </row>
    <row r="525" spans="1:35" s="91" customFormat="1" ht="18.75">
      <c r="A525" s="817"/>
      <c r="B525" s="830"/>
      <c r="C525" s="819"/>
      <c r="D525" s="831"/>
      <c r="E525" s="831"/>
      <c r="F525" s="831"/>
      <c r="G525" s="584"/>
      <c r="H525" s="584"/>
      <c r="I525" s="915"/>
      <c r="J525" s="833"/>
      <c r="K525" s="605"/>
      <c r="L525" s="833"/>
      <c r="M525" s="833"/>
      <c r="N525" s="833"/>
      <c r="O525" s="833"/>
      <c r="P525" s="1057"/>
      <c r="R525" s="1004"/>
      <c r="S525" s="1004"/>
      <c r="T525" s="1003"/>
      <c r="U525" s="1003"/>
      <c r="V525" s="1003"/>
      <c r="W525" s="1003"/>
      <c r="X525" s="1003"/>
      <c r="Y525" s="1003"/>
      <c r="Z525" s="1003"/>
      <c r="AA525" s="1003"/>
      <c r="AB525" s="1003"/>
      <c r="AC525" s="1003"/>
      <c r="AD525" s="1003"/>
      <c r="AE525" s="1003"/>
      <c r="AF525" s="1003"/>
      <c r="AG525" s="1003"/>
      <c r="AH525" s="1003"/>
      <c r="AI525" s="1003"/>
    </row>
    <row r="526" spans="1:35" s="91" customFormat="1" ht="18.75">
      <c r="A526" s="564"/>
      <c r="B526" s="380"/>
      <c r="C526" s="814"/>
      <c r="D526" s="566"/>
      <c r="E526" s="566"/>
      <c r="F526" s="566"/>
      <c r="G526" s="567"/>
      <c r="H526" s="567"/>
      <c r="I526" s="916"/>
      <c r="J526" s="614"/>
      <c r="K526" s="357"/>
      <c r="L526" s="614"/>
      <c r="M526" s="614"/>
      <c r="N526" s="614"/>
      <c r="O526" s="614"/>
      <c r="P526" s="631"/>
      <c r="Q526" s="283"/>
      <c r="R526" s="1001"/>
      <c r="S526" s="1001"/>
      <c r="T526" s="1003"/>
      <c r="U526" s="1003"/>
      <c r="V526" s="1003"/>
      <c r="W526" s="1003"/>
      <c r="X526" s="1003"/>
      <c r="Y526" s="1003"/>
      <c r="Z526" s="1003"/>
      <c r="AA526" s="1003"/>
      <c r="AB526" s="1003"/>
      <c r="AC526" s="1003"/>
      <c r="AD526" s="1003"/>
      <c r="AE526" s="1003"/>
      <c r="AF526" s="1003"/>
      <c r="AG526" s="1003"/>
      <c r="AH526" s="1003"/>
      <c r="AI526" s="1003"/>
    </row>
    <row r="527" spans="1:35" s="91" customFormat="1" ht="18.75">
      <c r="A527" s="817"/>
      <c r="B527" s="830"/>
      <c r="C527" s="819"/>
      <c r="D527" s="831"/>
      <c r="E527" s="831"/>
      <c r="F527" s="831"/>
      <c r="G527" s="584"/>
      <c r="H527" s="584"/>
      <c r="I527" s="832"/>
      <c r="J527" s="833"/>
      <c r="K527" s="605"/>
      <c r="L527" s="833"/>
      <c r="M527" s="833"/>
      <c r="N527" s="833"/>
      <c r="O527" s="833"/>
      <c r="P527" s="1057"/>
      <c r="R527" s="1003"/>
      <c r="S527" s="1003"/>
      <c r="T527" s="1003"/>
      <c r="U527" s="1003"/>
      <c r="V527" s="1003"/>
      <c r="W527" s="1003"/>
      <c r="X527" s="1003"/>
      <c r="Y527" s="1003"/>
      <c r="Z527" s="1003"/>
      <c r="AA527" s="1003"/>
      <c r="AB527" s="1003"/>
      <c r="AC527" s="1003"/>
      <c r="AD527" s="1003"/>
      <c r="AE527" s="1003"/>
      <c r="AF527" s="1003"/>
      <c r="AG527" s="1003"/>
      <c r="AH527" s="1003"/>
      <c r="AI527" s="1003"/>
    </row>
    <row r="528" spans="1:35" s="91" customFormat="1" ht="30" customHeight="1">
      <c r="A528" s="564"/>
      <c r="B528" s="380"/>
      <c r="C528" s="814"/>
      <c r="D528" s="566"/>
      <c r="E528" s="566"/>
      <c r="F528" s="566"/>
      <c r="G528" s="567"/>
      <c r="H528" s="567"/>
      <c r="I528" s="841"/>
      <c r="J528" s="614"/>
      <c r="K528" s="641"/>
      <c r="L528" s="614"/>
      <c r="M528" s="614"/>
      <c r="N528" s="614"/>
      <c r="O528" s="641"/>
      <c r="P528" s="631"/>
      <c r="Q528" s="283"/>
      <c r="R528" s="1001"/>
      <c r="S528" s="1001"/>
      <c r="T528" s="1003"/>
      <c r="U528" s="1003"/>
      <c r="V528" s="1003"/>
      <c r="W528" s="1003"/>
      <c r="X528" s="1003"/>
      <c r="Y528" s="1003"/>
      <c r="Z528" s="1003"/>
      <c r="AA528" s="1003"/>
      <c r="AB528" s="1003"/>
      <c r="AC528" s="1003"/>
      <c r="AD528" s="1003"/>
      <c r="AE528" s="1003"/>
      <c r="AF528" s="1003"/>
      <c r="AG528" s="1003"/>
      <c r="AH528" s="1003"/>
      <c r="AI528" s="1003"/>
    </row>
    <row r="529" spans="1:35" s="91" customFormat="1" ht="18.75">
      <c r="A529" s="564"/>
      <c r="B529" s="380"/>
      <c r="C529" s="814"/>
      <c r="D529" s="566"/>
      <c r="E529" s="566"/>
      <c r="F529" s="566"/>
      <c r="G529" s="567"/>
      <c r="H529" s="567"/>
      <c r="I529" s="841"/>
      <c r="J529" s="614"/>
      <c r="K529" s="641"/>
      <c r="L529" s="614"/>
      <c r="M529" s="614"/>
      <c r="N529" s="614"/>
      <c r="O529" s="641"/>
      <c r="P529" s="641"/>
      <c r="Q529" s="283"/>
      <c r="R529" s="1001"/>
      <c r="S529" s="1001"/>
      <c r="T529" s="1003"/>
      <c r="U529" s="1003"/>
      <c r="V529" s="1003"/>
      <c r="W529" s="1003"/>
      <c r="X529" s="1003"/>
      <c r="Y529" s="1003"/>
      <c r="Z529" s="1003"/>
      <c r="AA529" s="1003"/>
      <c r="AB529" s="1003"/>
      <c r="AC529" s="1003"/>
      <c r="AD529" s="1003"/>
      <c r="AE529" s="1003"/>
      <c r="AF529" s="1003"/>
      <c r="AG529" s="1003"/>
      <c r="AH529" s="1003"/>
      <c r="AI529" s="1003"/>
    </row>
    <row r="530" spans="1:35" s="91" customFormat="1" ht="18.75">
      <c r="A530" s="817"/>
      <c r="B530" s="830"/>
      <c r="C530" s="819"/>
      <c r="D530" s="831"/>
      <c r="E530" s="831"/>
      <c r="F530" s="831"/>
      <c r="G530" s="584"/>
      <c r="H530" s="584"/>
      <c r="I530" s="832"/>
      <c r="J530" s="833"/>
      <c r="K530" s="833"/>
      <c r="L530" s="833"/>
      <c r="M530" s="833"/>
      <c r="N530" s="833"/>
      <c r="O530" s="833"/>
      <c r="P530" s="1057"/>
      <c r="R530" s="1003"/>
      <c r="S530" s="1003"/>
      <c r="T530" s="1003"/>
      <c r="U530" s="1003"/>
      <c r="V530" s="1003"/>
      <c r="W530" s="1003"/>
      <c r="X530" s="1003"/>
      <c r="Y530" s="1003"/>
      <c r="Z530" s="1003"/>
      <c r="AA530" s="1003"/>
      <c r="AB530" s="1003"/>
      <c r="AC530" s="1003"/>
      <c r="AD530" s="1003"/>
      <c r="AE530" s="1003"/>
      <c r="AF530" s="1003"/>
      <c r="AG530" s="1003"/>
      <c r="AH530" s="1003"/>
      <c r="AI530" s="1003"/>
    </row>
    <row r="531" spans="1:35" s="91" customFormat="1" ht="18.75">
      <c r="A531" s="564"/>
      <c r="B531" s="380"/>
      <c r="C531" s="814"/>
      <c r="D531" s="566"/>
      <c r="E531" s="566"/>
      <c r="F531" s="566"/>
      <c r="G531" s="567"/>
      <c r="H531" s="567"/>
      <c r="I531" s="917"/>
      <c r="J531" s="313"/>
      <c r="K531" s="313"/>
      <c r="L531" s="313"/>
      <c r="M531" s="313"/>
      <c r="N531" s="313"/>
      <c r="O531" s="313"/>
      <c r="P531" s="614"/>
      <c r="Q531" s="283"/>
      <c r="R531" s="1001"/>
      <c r="S531" s="1001"/>
      <c r="T531" s="1003"/>
      <c r="U531" s="1003"/>
      <c r="V531" s="1003"/>
      <c r="W531" s="1003"/>
      <c r="X531" s="1003"/>
      <c r="Y531" s="1003"/>
      <c r="Z531" s="1003"/>
      <c r="AA531" s="1003"/>
      <c r="AB531" s="1003"/>
      <c r="AC531" s="1003"/>
      <c r="AD531" s="1003"/>
      <c r="AE531" s="1003"/>
      <c r="AF531" s="1003"/>
      <c r="AG531" s="1003"/>
      <c r="AH531" s="1003"/>
      <c r="AI531" s="1003"/>
    </row>
    <row r="532" spans="1:35" s="92" customFormat="1" ht="18.75">
      <c r="A532" s="564"/>
      <c r="B532" s="380"/>
      <c r="C532" s="814"/>
      <c r="D532" s="566"/>
      <c r="E532" s="566"/>
      <c r="F532" s="566"/>
      <c r="G532" s="567"/>
      <c r="H532" s="567"/>
      <c r="I532" s="841"/>
      <c r="J532" s="313"/>
      <c r="K532" s="313"/>
      <c r="L532" s="313"/>
      <c r="M532" s="313"/>
      <c r="N532" s="313"/>
      <c r="O532" s="313"/>
      <c r="P532" s="631"/>
      <c r="Q532" s="283"/>
      <c r="R532" s="1001"/>
      <c r="S532" s="1001"/>
      <c r="T532" s="1004"/>
      <c r="U532" s="1004"/>
      <c r="V532" s="1004"/>
      <c r="W532" s="1004"/>
      <c r="X532" s="1004"/>
      <c r="Y532" s="1004"/>
      <c r="Z532" s="1004"/>
      <c r="AA532" s="1004"/>
      <c r="AB532" s="1004"/>
      <c r="AC532" s="1004"/>
      <c r="AD532" s="1004"/>
      <c r="AE532" s="1004"/>
      <c r="AF532" s="1004"/>
      <c r="AG532" s="1004"/>
      <c r="AH532" s="1004"/>
      <c r="AI532" s="1004"/>
    </row>
    <row r="533" spans="1:35" s="91" customFormat="1" ht="18.75">
      <c r="A533" s="817"/>
      <c r="B533" s="830"/>
      <c r="C533" s="819"/>
      <c r="D533" s="831"/>
      <c r="E533" s="831"/>
      <c r="F533" s="831"/>
      <c r="G533" s="584"/>
      <c r="H533" s="584"/>
      <c r="I533" s="832"/>
      <c r="J533" s="833"/>
      <c r="K533" s="833"/>
      <c r="L533" s="833"/>
      <c r="M533" s="833"/>
      <c r="N533" s="833"/>
      <c r="O533" s="833"/>
      <c r="P533" s="1057"/>
      <c r="R533" s="1004"/>
      <c r="S533" s="1004"/>
      <c r="T533" s="1003"/>
      <c r="U533" s="1003"/>
      <c r="V533" s="1003"/>
      <c r="W533" s="1003"/>
      <c r="X533" s="1003"/>
      <c r="Y533" s="1003"/>
      <c r="Z533" s="1003"/>
      <c r="AA533" s="1003"/>
      <c r="AB533" s="1003"/>
      <c r="AC533" s="1003"/>
      <c r="AD533" s="1003"/>
      <c r="AE533" s="1003"/>
      <c r="AF533" s="1003"/>
      <c r="AG533" s="1003"/>
      <c r="AH533" s="1003"/>
      <c r="AI533" s="1003"/>
    </row>
    <row r="534" spans="1:35" s="91" customFormat="1" ht="15.75" customHeight="1">
      <c r="A534" s="564"/>
      <c r="B534" s="380"/>
      <c r="C534" s="814"/>
      <c r="D534" s="566"/>
      <c r="E534" s="566"/>
      <c r="F534" s="566"/>
      <c r="G534" s="567"/>
      <c r="H534" s="567"/>
      <c r="I534" s="841"/>
      <c r="J534" s="313"/>
      <c r="K534" s="313"/>
      <c r="L534" s="313"/>
      <c r="M534" s="360"/>
      <c r="N534" s="313"/>
      <c r="O534" s="313"/>
      <c r="P534" s="614"/>
      <c r="Q534" s="283"/>
      <c r="R534" s="1001"/>
      <c r="S534" s="1001"/>
      <c r="T534" s="1003"/>
      <c r="U534" s="1003"/>
      <c r="V534" s="1003"/>
      <c r="W534" s="1003"/>
      <c r="X534" s="1003"/>
      <c r="Y534" s="1003"/>
      <c r="Z534" s="1003"/>
      <c r="AA534" s="1003"/>
      <c r="AB534" s="1003"/>
      <c r="AC534" s="1003"/>
      <c r="AD534" s="1003"/>
      <c r="AE534" s="1003"/>
      <c r="AF534" s="1003"/>
      <c r="AG534" s="1003"/>
      <c r="AH534" s="1003"/>
      <c r="AI534" s="1003"/>
    </row>
    <row r="535" spans="1:35" s="91" customFormat="1" ht="18.75">
      <c r="A535" s="817"/>
      <c r="B535" s="830"/>
      <c r="C535" s="819"/>
      <c r="D535" s="831"/>
      <c r="E535" s="831"/>
      <c r="F535" s="831"/>
      <c r="G535" s="584"/>
      <c r="H535" s="584"/>
      <c r="I535" s="832"/>
      <c r="J535" s="842"/>
      <c r="K535" s="842"/>
      <c r="L535" s="842"/>
      <c r="M535" s="895"/>
      <c r="N535" s="842"/>
      <c r="O535" s="842"/>
      <c r="P535" s="1058"/>
      <c r="R535" s="1003"/>
      <c r="S535" s="1003"/>
      <c r="T535" s="1003"/>
      <c r="U535" s="1003"/>
      <c r="V535" s="1003"/>
      <c r="W535" s="1003"/>
      <c r="X535" s="1003"/>
      <c r="Y535" s="1003"/>
      <c r="Z535" s="1003"/>
      <c r="AA535" s="1003"/>
      <c r="AB535" s="1003"/>
      <c r="AC535" s="1003"/>
      <c r="AD535" s="1003"/>
      <c r="AE535" s="1003"/>
      <c r="AF535" s="1003"/>
      <c r="AG535" s="1003"/>
      <c r="AH535" s="1003"/>
      <c r="AI535" s="1003"/>
    </row>
    <row r="536" spans="1:35" s="91" customFormat="1" ht="18.75">
      <c r="A536" s="564"/>
      <c r="B536" s="380"/>
      <c r="C536" s="814"/>
      <c r="D536" s="566"/>
      <c r="E536" s="566"/>
      <c r="F536" s="566"/>
      <c r="G536" s="567"/>
      <c r="H536" s="567"/>
      <c r="I536" s="589"/>
      <c r="J536" s="283"/>
      <c r="K536" s="283"/>
      <c r="L536" s="614"/>
      <c r="M536" s="283"/>
      <c r="N536" s="357"/>
      <c r="O536" s="283"/>
      <c r="P536" s="631"/>
      <c r="Q536" s="283"/>
      <c r="R536" s="1001"/>
      <c r="S536" s="1001"/>
      <c r="T536" s="1003"/>
      <c r="U536" s="1003"/>
      <c r="V536" s="1003"/>
      <c r="W536" s="1003"/>
      <c r="X536" s="1003"/>
      <c r="Y536" s="1003"/>
      <c r="Z536" s="1003"/>
      <c r="AA536" s="1003"/>
      <c r="AB536" s="1003"/>
      <c r="AC536" s="1003"/>
      <c r="AD536" s="1003"/>
      <c r="AE536" s="1003"/>
      <c r="AF536" s="1003"/>
      <c r="AG536" s="1003"/>
      <c r="AH536" s="1003"/>
      <c r="AI536" s="1003"/>
    </row>
    <row r="537" spans="1:35" s="91" customFormat="1" ht="18.75">
      <c r="A537" s="564"/>
      <c r="B537" s="380"/>
      <c r="C537" s="814"/>
      <c r="D537" s="566"/>
      <c r="E537" s="566"/>
      <c r="F537" s="566"/>
      <c r="G537" s="567"/>
      <c r="H537" s="567"/>
      <c r="I537" s="841"/>
      <c r="J537" s="313"/>
      <c r="K537" s="313"/>
      <c r="L537" s="313"/>
      <c r="M537" s="313"/>
      <c r="N537" s="313"/>
      <c r="O537" s="313"/>
      <c r="P537" s="631"/>
      <c r="Q537" s="283"/>
      <c r="R537" s="1001"/>
      <c r="S537" s="1001"/>
      <c r="T537" s="1003"/>
      <c r="U537" s="1003"/>
      <c r="V537" s="1003"/>
      <c r="W537" s="1003"/>
      <c r="X537" s="1003"/>
      <c r="Y537" s="1003"/>
      <c r="Z537" s="1003"/>
      <c r="AA537" s="1003"/>
      <c r="AB537" s="1003"/>
      <c r="AC537" s="1003"/>
      <c r="AD537" s="1003"/>
      <c r="AE537" s="1003"/>
      <c r="AF537" s="1003"/>
      <c r="AG537" s="1003"/>
      <c r="AH537" s="1003"/>
      <c r="AI537" s="1003"/>
    </row>
    <row r="538" spans="1:35" s="91" customFormat="1" ht="18.75">
      <c r="A538" s="817"/>
      <c r="B538" s="830"/>
      <c r="C538" s="819"/>
      <c r="D538" s="831"/>
      <c r="E538" s="831"/>
      <c r="F538" s="831"/>
      <c r="G538" s="584"/>
      <c r="H538" s="584"/>
      <c r="I538" s="832"/>
      <c r="J538" s="842"/>
      <c r="K538" s="842"/>
      <c r="L538" s="842"/>
      <c r="M538" s="842"/>
      <c r="N538" s="842"/>
      <c r="O538" s="842"/>
      <c r="P538" s="1058"/>
      <c r="R538" s="1003"/>
      <c r="S538" s="1003"/>
      <c r="T538" s="1003"/>
      <c r="U538" s="1003"/>
      <c r="V538" s="1003"/>
      <c r="W538" s="1003"/>
      <c r="X538" s="1003"/>
      <c r="Y538" s="1003"/>
      <c r="Z538" s="1003"/>
      <c r="AA538" s="1003"/>
      <c r="AB538" s="1003"/>
      <c r="AC538" s="1003"/>
      <c r="AD538" s="1003"/>
      <c r="AE538" s="1003"/>
      <c r="AF538" s="1003"/>
      <c r="AG538" s="1003"/>
      <c r="AH538" s="1003"/>
      <c r="AI538" s="1003"/>
    </row>
    <row r="539" spans="1:35" s="92" customFormat="1" ht="18.75">
      <c r="A539" s="817"/>
      <c r="B539" s="830"/>
      <c r="C539" s="819"/>
      <c r="D539" s="831"/>
      <c r="E539" s="831"/>
      <c r="F539" s="831"/>
      <c r="G539" s="584"/>
      <c r="H539" s="584"/>
      <c r="I539" s="832"/>
      <c r="J539" s="833"/>
      <c r="K539" s="605"/>
      <c r="L539" s="833"/>
      <c r="M539" s="605"/>
      <c r="N539" s="833"/>
      <c r="O539" s="833"/>
      <c r="P539" s="1058"/>
      <c r="Q539" s="91"/>
      <c r="R539" s="1003"/>
      <c r="S539" s="1003"/>
      <c r="T539" s="1004"/>
      <c r="U539" s="1004"/>
      <c r="V539" s="1004"/>
      <c r="W539" s="1004"/>
      <c r="X539" s="1004"/>
      <c r="Y539" s="1004"/>
      <c r="Z539" s="1004"/>
      <c r="AA539" s="1004"/>
      <c r="AB539" s="1004"/>
      <c r="AC539" s="1004"/>
      <c r="AD539" s="1004"/>
      <c r="AE539" s="1004"/>
      <c r="AF539" s="1004"/>
      <c r="AG539" s="1004"/>
      <c r="AH539" s="1004"/>
      <c r="AI539" s="1004"/>
    </row>
    <row r="540" spans="1:35" s="91" customFormat="1" ht="18.75">
      <c r="A540" s="564"/>
      <c r="B540" s="380"/>
      <c r="C540" s="814"/>
      <c r="D540" s="566"/>
      <c r="E540" s="566"/>
      <c r="F540" s="566"/>
      <c r="G540" s="567"/>
      <c r="H540" s="567"/>
      <c r="I540" s="841"/>
      <c r="J540" s="313"/>
      <c r="K540" s="360"/>
      <c r="L540" s="313"/>
      <c r="M540" s="360"/>
      <c r="N540" s="313"/>
      <c r="O540" s="313"/>
      <c r="P540" s="569"/>
      <c r="Q540" s="283"/>
      <c r="R540" s="1001"/>
      <c r="S540" s="1001"/>
      <c r="T540" s="1003"/>
      <c r="U540" s="1003"/>
      <c r="V540" s="1003"/>
      <c r="W540" s="1003"/>
      <c r="X540" s="1003"/>
      <c r="Y540" s="1003"/>
      <c r="Z540" s="1003"/>
      <c r="AA540" s="1003"/>
      <c r="AB540" s="1003"/>
      <c r="AC540" s="1003"/>
      <c r="AD540" s="1003"/>
      <c r="AE540" s="1003"/>
      <c r="AF540" s="1003"/>
      <c r="AG540" s="1003"/>
      <c r="AH540" s="1003"/>
      <c r="AI540" s="1003"/>
    </row>
    <row r="541" spans="1:35" s="91" customFormat="1" ht="18.75">
      <c r="A541" s="564"/>
      <c r="B541" s="380"/>
      <c r="C541" s="814"/>
      <c r="D541" s="566"/>
      <c r="E541" s="566"/>
      <c r="F541" s="566"/>
      <c r="G541" s="567"/>
      <c r="H541" s="567"/>
      <c r="I541" s="841"/>
      <c r="J541" s="313"/>
      <c r="K541" s="313"/>
      <c r="L541" s="313"/>
      <c r="M541" s="313"/>
      <c r="N541" s="313"/>
      <c r="O541" s="313"/>
      <c r="P541" s="614"/>
      <c r="Q541" s="283"/>
      <c r="R541" s="1001"/>
      <c r="S541" s="1001"/>
      <c r="T541" s="1003"/>
      <c r="U541" s="1003"/>
      <c r="V541" s="1003"/>
      <c r="W541" s="1003"/>
      <c r="X541" s="1003"/>
      <c r="Y541" s="1003"/>
      <c r="Z541" s="1003"/>
      <c r="AA541" s="1003"/>
      <c r="AB541" s="1003"/>
      <c r="AC541" s="1003"/>
      <c r="AD541" s="1003"/>
      <c r="AE541" s="1003"/>
      <c r="AF541" s="1003"/>
      <c r="AG541" s="1003"/>
      <c r="AH541" s="1003"/>
      <c r="AI541" s="1003"/>
    </row>
    <row r="542" spans="1:35" s="91" customFormat="1" ht="18.75">
      <c r="A542" s="817"/>
      <c r="B542" s="830"/>
      <c r="C542" s="819"/>
      <c r="D542" s="831"/>
      <c r="E542" s="831"/>
      <c r="F542" s="831"/>
      <c r="G542" s="584"/>
      <c r="H542" s="584"/>
      <c r="I542" s="832"/>
      <c r="J542" s="833"/>
      <c r="K542" s="833"/>
      <c r="L542" s="833"/>
      <c r="M542" s="833"/>
      <c r="N542" s="833"/>
      <c r="O542" s="833"/>
      <c r="P542" s="1057"/>
      <c r="R542" s="1003"/>
      <c r="S542" s="1003"/>
      <c r="T542" s="1003"/>
      <c r="U542" s="1003"/>
      <c r="V542" s="1003"/>
      <c r="W542" s="1003"/>
      <c r="X542" s="1003"/>
      <c r="Y542" s="1003"/>
      <c r="Z542" s="1003"/>
      <c r="AA542" s="1003"/>
      <c r="AB542" s="1003"/>
      <c r="AC542" s="1003"/>
      <c r="AD542" s="1003"/>
      <c r="AE542" s="1003"/>
      <c r="AF542" s="1003"/>
      <c r="AG542" s="1003"/>
      <c r="AH542" s="1003"/>
      <c r="AI542" s="1003"/>
    </row>
    <row r="543" spans="1:35" s="91" customFormat="1" ht="18.75">
      <c r="A543" s="564"/>
      <c r="B543" s="380"/>
      <c r="C543" s="814"/>
      <c r="D543" s="566"/>
      <c r="E543" s="566"/>
      <c r="F543" s="566"/>
      <c r="G543" s="567"/>
      <c r="H543" s="567"/>
      <c r="I543" s="841"/>
      <c r="J543" s="283"/>
      <c r="K543" s="283"/>
      <c r="L543" s="357"/>
      <c r="M543" s="614"/>
      <c r="N543" s="357"/>
      <c r="O543" s="283"/>
      <c r="P543" s="631"/>
      <c r="Q543" s="283"/>
      <c r="R543" s="1001"/>
      <c r="S543" s="1001"/>
      <c r="T543" s="1003"/>
      <c r="U543" s="1003"/>
      <c r="V543" s="1003"/>
      <c r="W543" s="1003"/>
      <c r="X543" s="1003"/>
      <c r="Y543" s="1003"/>
      <c r="Z543" s="1003"/>
      <c r="AA543" s="1003"/>
      <c r="AB543" s="1003"/>
      <c r="AC543" s="1003"/>
      <c r="AD543" s="1003"/>
      <c r="AE543" s="1003"/>
      <c r="AF543" s="1003"/>
      <c r="AG543" s="1003"/>
      <c r="AH543" s="1003"/>
      <c r="AI543" s="1003"/>
    </row>
    <row r="544" spans="1:35" s="91" customFormat="1" ht="18.75">
      <c r="A544" s="564"/>
      <c r="B544" s="380"/>
      <c r="C544" s="814"/>
      <c r="D544" s="566"/>
      <c r="E544" s="566"/>
      <c r="F544" s="566"/>
      <c r="G544" s="567"/>
      <c r="H544" s="567"/>
      <c r="I544" s="841"/>
      <c r="J544" s="614"/>
      <c r="K544" s="614"/>
      <c r="L544" s="614"/>
      <c r="M544" s="614"/>
      <c r="N544" s="614"/>
      <c r="O544" s="614"/>
      <c r="P544" s="614"/>
      <c r="Q544" s="283"/>
      <c r="R544" s="1001"/>
      <c r="S544" s="1001"/>
      <c r="T544" s="1003"/>
      <c r="U544" s="1003"/>
      <c r="V544" s="1003"/>
      <c r="W544" s="1003"/>
      <c r="X544" s="1003"/>
      <c r="Y544" s="1003"/>
      <c r="Z544" s="1003"/>
      <c r="AA544" s="1003"/>
      <c r="AB544" s="1003"/>
      <c r="AC544" s="1003"/>
      <c r="AD544" s="1003"/>
      <c r="AE544" s="1003"/>
      <c r="AF544" s="1003"/>
      <c r="AG544" s="1003"/>
      <c r="AH544" s="1003"/>
      <c r="AI544" s="1003"/>
    </row>
    <row r="545" spans="1:35" s="91" customFormat="1" ht="18.75">
      <c r="A545" s="817"/>
      <c r="B545" s="830"/>
      <c r="C545" s="819"/>
      <c r="D545" s="831"/>
      <c r="E545" s="831"/>
      <c r="F545" s="831"/>
      <c r="G545" s="584"/>
      <c r="H545" s="584"/>
      <c r="I545" s="832"/>
      <c r="J545" s="842"/>
      <c r="K545" s="842"/>
      <c r="L545" s="842"/>
      <c r="M545" s="842"/>
      <c r="N545" s="842"/>
      <c r="O545" s="842"/>
      <c r="P545" s="1058"/>
      <c r="R545" s="1003"/>
      <c r="S545" s="1003"/>
      <c r="T545" s="1003"/>
      <c r="U545" s="1003"/>
      <c r="V545" s="1003"/>
      <c r="W545" s="1003"/>
      <c r="X545" s="1003"/>
      <c r="Y545" s="1003"/>
      <c r="Z545" s="1003"/>
      <c r="AA545" s="1003"/>
      <c r="AB545" s="1003"/>
      <c r="AC545" s="1003"/>
      <c r="AD545" s="1003"/>
      <c r="AE545" s="1003"/>
      <c r="AF545" s="1003"/>
      <c r="AG545" s="1003"/>
      <c r="AH545" s="1003"/>
      <c r="AI545" s="1003"/>
    </row>
    <row r="546" spans="1:35" s="91" customFormat="1" ht="18.75">
      <c r="A546" s="564"/>
      <c r="B546" s="380"/>
      <c r="C546" s="814"/>
      <c r="D546" s="566"/>
      <c r="E546" s="566"/>
      <c r="F546" s="566"/>
      <c r="G546" s="567"/>
      <c r="H546" s="567"/>
      <c r="I546" s="841"/>
      <c r="J546" s="313"/>
      <c r="K546" s="313"/>
      <c r="L546" s="313"/>
      <c r="M546" s="313"/>
      <c r="N546" s="313"/>
      <c r="O546" s="313"/>
      <c r="P546" s="631"/>
      <c r="Q546" s="283"/>
      <c r="R546" s="1001"/>
      <c r="S546" s="1001"/>
      <c r="T546" s="1003"/>
      <c r="U546" s="1003"/>
      <c r="V546" s="1003"/>
      <c r="W546" s="1003"/>
      <c r="X546" s="1003"/>
      <c r="Y546" s="1003"/>
      <c r="Z546" s="1003"/>
      <c r="AA546" s="1003"/>
      <c r="AB546" s="1003"/>
      <c r="AC546" s="1003"/>
      <c r="AD546" s="1003"/>
      <c r="AE546" s="1003"/>
      <c r="AF546" s="1003"/>
      <c r="AG546" s="1003"/>
      <c r="AH546" s="1003"/>
      <c r="AI546" s="1003"/>
    </row>
    <row r="547" spans="1:35" s="91" customFormat="1" ht="18.75">
      <c r="A547" s="817"/>
      <c r="B547" s="830"/>
      <c r="C547" s="819"/>
      <c r="D547" s="831"/>
      <c r="E547" s="831"/>
      <c r="F547" s="831"/>
      <c r="G547" s="584"/>
      <c r="H547" s="584"/>
      <c r="I547" s="832"/>
      <c r="J547" s="833"/>
      <c r="K547" s="833"/>
      <c r="L547" s="833"/>
      <c r="M547" s="833"/>
      <c r="N547" s="833"/>
      <c r="O547" s="833"/>
      <c r="P547" s="1057"/>
      <c r="R547" s="1003"/>
      <c r="S547" s="1003"/>
      <c r="T547" s="1003"/>
      <c r="U547" s="1003"/>
      <c r="V547" s="1003"/>
      <c r="W547" s="1003"/>
      <c r="X547" s="1003"/>
      <c r="Y547" s="1003"/>
      <c r="Z547" s="1003"/>
      <c r="AA547" s="1003"/>
      <c r="AB547" s="1003"/>
      <c r="AC547" s="1003"/>
      <c r="AD547" s="1003"/>
      <c r="AE547" s="1003"/>
      <c r="AF547" s="1003"/>
      <c r="AG547" s="1003"/>
      <c r="AH547" s="1003"/>
      <c r="AI547" s="1003"/>
    </row>
    <row r="548" spans="1:35" s="91" customFormat="1" ht="18.75">
      <c r="A548" s="564"/>
      <c r="B548" s="380"/>
      <c r="C548" s="814"/>
      <c r="D548" s="566"/>
      <c r="E548" s="566"/>
      <c r="F548" s="566"/>
      <c r="G548" s="567"/>
      <c r="H548" s="567"/>
      <c r="I548" s="918"/>
      <c r="J548" s="313"/>
      <c r="K548" s="313"/>
      <c r="L548" s="313"/>
      <c r="M548" s="313"/>
      <c r="N548" s="313"/>
      <c r="O548" s="313"/>
      <c r="P548" s="614"/>
      <c r="Q548" s="283"/>
      <c r="R548" s="1001"/>
      <c r="S548" s="1001"/>
      <c r="T548" s="1003"/>
      <c r="U548" s="1003"/>
      <c r="V548" s="1003"/>
      <c r="W548" s="1003"/>
      <c r="X548" s="1003"/>
      <c r="Y548" s="1003"/>
      <c r="Z548" s="1003"/>
      <c r="AA548" s="1003"/>
      <c r="AB548" s="1003"/>
      <c r="AC548" s="1003"/>
      <c r="AD548" s="1003"/>
      <c r="AE548" s="1003"/>
      <c r="AF548" s="1003"/>
      <c r="AG548" s="1003"/>
      <c r="AH548" s="1003"/>
      <c r="AI548" s="1003"/>
    </row>
    <row r="549" spans="1:35" s="91" customFormat="1" ht="18.75">
      <c r="A549" s="817"/>
      <c r="B549" s="830"/>
      <c r="C549" s="819"/>
      <c r="D549" s="831"/>
      <c r="E549" s="831"/>
      <c r="F549" s="831"/>
      <c r="G549" s="584"/>
      <c r="H549" s="584"/>
      <c r="I549" s="832"/>
      <c r="J549" s="833"/>
      <c r="K549" s="833"/>
      <c r="L549" s="833"/>
      <c r="M549" s="833"/>
      <c r="N549" s="833"/>
      <c r="O549" s="833"/>
      <c r="P549" s="1057"/>
      <c r="R549" s="1004"/>
      <c r="S549" s="1004"/>
      <c r="T549" s="1003"/>
      <c r="U549" s="1003"/>
      <c r="V549" s="1003"/>
      <c r="W549" s="1003"/>
      <c r="X549" s="1003"/>
      <c r="Y549" s="1003"/>
      <c r="Z549" s="1003"/>
      <c r="AA549" s="1003"/>
      <c r="AB549" s="1003"/>
      <c r="AC549" s="1003"/>
      <c r="AD549" s="1003"/>
      <c r="AE549" s="1003"/>
      <c r="AF549" s="1003"/>
      <c r="AG549" s="1003"/>
      <c r="AH549" s="1003"/>
      <c r="AI549" s="1003"/>
    </row>
    <row r="550" spans="1:35" s="91" customFormat="1" ht="18.75">
      <c r="A550" s="564"/>
      <c r="B550" s="380"/>
      <c r="C550" s="814"/>
      <c r="D550" s="566"/>
      <c r="E550" s="566"/>
      <c r="F550" s="566"/>
      <c r="G550" s="567"/>
      <c r="H550" s="567"/>
      <c r="I550" s="841"/>
      <c r="J550" s="614"/>
      <c r="K550" s="614"/>
      <c r="L550" s="614"/>
      <c r="M550" s="614"/>
      <c r="N550" s="614"/>
      <c r="O550" s="614"/>
      <c r="P550" s="631"/>
      <c r="Q550" s="283"/>
      <c r="R550" s="1001"/>
      <c r="S550" s="1004"/>
      <c r="T550" s="1003"/>
      <c r="U550" s="1003"/>
      <c r="V550" s="1003"/>
      <c r="W550" s="1003"/>
      <c r="X550" s="1003"/>
      <c r="Y550" s="1003"/>
      <c r="Z550" s="1003"/>
      <c r="AA550" s="1003"/>
      <c r="AB550" s="1003"/>
      <c r="AC550" s="1003"/>
      <c r="AD550" s="1003"/>
      <c r="AE550" s="1003"/>
      <c r="AF550" s="1003"/>
      <c r="AG550" s="1003"/>
      <c r="AH550" s="1003"/>
      <c r="AI550" s="1003"/>
    </row>
    <row r="551" spans="1:35" s="91" customFormat="1" ht="18.75">
      <c r="A551" s="817"/>
      <c r="B551" s="830"/>
      <c r="C551" s="819"/>
      <c r="D551" s="831"/>
      <c r="E551" s="831"/>
      <c r="F551" s="831"/>
      <c r="G551" s="584"/>
      <c r="H551" s="584"/>
      <c r="I551" s="832"/>
      <c r="J551" s="842"/>
      <c r="K551" s="842"/>
      <c r="L551" s="842"/>
      <c r="M551" s="842"/>
      <c r="N551" s="842"/>
      <c r="O551" s="842"/>
      <c r="P551" s="1058"/>
      <c r="R551" s="1003"/>
      <c r="S551" s="1003"/>
      <c r="T551" s="1003"/>
      <c r="U551" s="1003"/>
      <c r="V551" s="1003"/>
      <c r="W551" s="1003"/>
      <c r="X551" s="1003"/>
      <c r="Y551" s="1003"/>
      <c r="Z551" s="1003"/>
      <c r="AA551" s="1003"/>
      <c r="AB551" s="1003"/>
      <c r="AC551" s="1003"/>
      <c r="AD551" s="1003"/>
      <c r="AE551" s="1003"/>
      <c r="AF551" s="1003"/>
      <c r="AG551" s="1003"/>
      <c r="AH551" s="1003"/>
      <c r="AI551" s="1003"/>
    </row>
    <row r="552" spans="1:35" s="91" customFormat="1" ht="18.75">
      <c r="A552" s="564"/>
      <c r="B552" s="380"/>
      <c r="C552" s="814"/>
      <c r="D552" s="566"/>
      <c r="E552" s="566"/>
      <c r="F552" s="566"/>
      <c r="G552" s="567"/>
      <c r="H552" s="567"/>
      <c r="I552" s="919"/>
      <c r="J552" s="313"/>
      <c r="K552" s="313"/>
      <c r="L552" s="313"/>
      <c r="M552" s="313"/>
      <c r="N552" s="313"/>
      <c r="O552" s="313"/>
      <c r="P552" s="569"/>
      <c r="Q552" s="283"/>
      <c r="R552" s="1001"/>
      <c r="S552" s="1004"/>
      <c r="T552" s="1003"/>
      <c r="U552" s="1003"/>
      <c r="V552" s="1003"/>
      <c r="W552" s="1003"/>
      <c r="X552" s="1003"/>
      <c r="Y552" s="1003"/>
      <c r="Z552" s="1003"/>
      <c r="AA552" s="1003"/>
      <c r="AB552" s="1003"/>
      <c r="AC552" s="1003"/>
      <c r="AD552" s="1003"/>
      <c r="AE552" s="1003"/>
      <c r="AF552" s="1003"/>
      <c r="AG552" s="1003"/>
      <c r="AH552" s="1003"/>
      <c r="AI552" s="1003"/>
    </row>
    <row r="553" spans="1:35" s="91" customFormat="1" ht="18.75">
      <c r="A553" s="817"/>
      <c r="B553" s="830"/>
      <c r="C553" s="819"/>
      <c r="D553" s="831"/>
      <c r="E553" s="831"/>
      <c r="F553" s="831"/>
      <c r="G553" s="584"/>
      <c r="H553" s="584"/>
      <c r="I553" s="832"/>
      <c r="J553" s="842"/>
      <c r="K553" s="842"/>
      <c r="L553" s="842"/>
      <c r="M553" s="842"/>
      <c r="N553" s="842"/>
      <c r="O553" s="842"/>
      <c r="P553" s="1058"/>
      <c r="R553" s="1003"/>
      <c r="S553" s="1003"/>
      <c r="T553" s="1003"/>
      <c r="U553" s="1003"/>
      <c r="V553" s="1003"/>
      <c r="W553" s="1003"/>
      <c r="X553" s="1003"/>
      <c r="Y553" s="1003"/>
      <c r="Z553" s="1003"/>
      <c r="AA553" s="1003"/>
      <c r="AB553" s="1003"/>
      <c r="AC553" s="1003"/>
      <c r="AD553" s="1003"/>
      <c r="AE553" s="1003"/>
      <c r="AF553" s="1003"/>
      <c r="AG553" s="1003"/>
      <c r="AH553" s="1003"/>
      <c r="AI553" s="1003"/>
    </row>
    <row r="554" spans="1:35" s="91" customFormat="1" ht="18.75">
      <c r="A554" s="817"/>
      <c r="B554" s="830"/>
      <c r="C554" s="819"/>
      <c r="D554" s="831"/>
      <c r="E554" s="831"/>
      <c r="F554" s="831"/>
      <c r="G554" s="584"/>
      <c r="H554" s="584"/>
      <c r="I554" s="832"/>
      <c r="J554" s="842"/>
      <c r="K554" s="842"/>
      <c r="L554" s="842"/>
      <c r="M554" s="842"/>
      <c r="N554" s="842"/>
      <c r="O554" s="842"/>
      <c r="P554" s="1058"/>
      <c r="R554" s="1004"/>
      <c r="S554" s="1004"/>
      <c r="T554" s="1003"/>
      <c r="U554" s="1003"/>
      <c r="V554" s="1003"/>
      <c r="W554" s="1003"/>
      <c r="X554" s="1003"/>
      <c r="Y554" s="1003"/>
      <c r="Z554" s="1003"/>
      <c r="AA554" s="1003"/>
      <c r="AB554" s="1003"/>
      <c r="AC554" s="1003"/>
      <c r="AD554" s="1003"/>
      <c r="AE554" s="1003"/>
      <c r="AF554" s="1003"/>
      <c r="AG554" s="1003"/>
      <c r="AH554" s="1003"/>
      <c r="AI554" s="1003"/>
    </row>
    <row r="555" spans="1:35" s="91" customFormat="1" ht="18.75">
      <c r="A555" s="564"/>
      <c r="B555" s="380"/>
      <c r="C555" s="814"/>
      <c r="D555" s="566"/>
      <c r="E555" s="566"/>
      <c r="F555" s="566"/>
      <c r="G555" s="567"/>
      <c r="H555" s="567"/>
      <c r="I555" s="841"/>
      <c r="J555" s="614"/>
      <c r="K555" s="283"/>
      <c r="L555" s="614"/>
      <c r="M555" s="614"/>
      <c r="N555" s="865"/>
      <c r="O555" s="614"/>
      <c r="P555" s="631"/>
      <c r="Q555" s="283"/>
      <c r="R555" s="1001"/>
      <c r="S555" s="1001"/>
      <c r="T555" s="1003"/>
      <c r="U555" s="1003"/>
      <c r="V555" s="1003"/>
      <c r="W555" s="1003"/>
      <c r="X555" s="1003"/>
      <c r="Y555" s="1003"/>
      <c r="Z555" s="1003"/>
      <c r="AA555" s="1003"/>
      <c r="AB555" s="1003"/>
      <c r="AC555" s="1003"/>
      <c r="AD555" s="1003"/>
      <c r="AE555" s="1003"/>
      <c r="AF555" s="1003"/>
      <c r="AG555" s="1003"/>
      <c r="AH555" s="1003"/>
      <c r="AI555" s="1003"/>
    </row>
    <row r="556" spans="1:35" s="91" customFormat="1" ht="18.75">
      <c r="A556" s="817"/>
      <c r="B556" s="830"/>
      <c r="C556" s="819"/>
      <c r="D556" s="831"/>
      <c r="E556" s="831"/>
      <c r="F556" s="831"/>
      <c r="G556" s="584"/>
      <c r="H556" s="584"/>
      <c r="I556" s="832"/>
      <c r="J556" s="833"/>
      <c r="K556" s="833"/>
      <c r="L556" s="833"/>
      <c r="M556" s="833"/>
      <c r="N556" s="833"/>
      <c r="O556" s="833"/>
      <c r="P556" s="1057"/>
      <c r="R556" s="1003"/>
      <c r="S556" s="1003"/>
      <c r="T556" s="1003"/>
      <c r="U556" s="1003"/>
      <c r="V556" s="1003"/>
      <c r="W556" s="1003"/>
      <c r="X556" s="1003"/>
      <c r="Y556" s="1003"/>
      <c r="Z556" s="1003"/>
      <c r="AA556" s="1003"/>
      <c r="AB556" s="1003"/>
      <c r="AC556" s="1003"/>
      <c r="AD556" s="1003"/>
      <c r="AE556" s="1003"/>
      <c r="AF556" s="1003"/>
      <c r="AG556" s="1003"/>
      <c r="AH556" s="1003"/>
      <c r="AI556" s="1003"/>
    </row>
    <row r="557" spans="1:35" s="91" customFormat="1" ht="18.75">
      <c r="A557" s="564"/>
      <c r="B557" s="380"/>
      <c r="C557" s="814"/>
      <c r="D557" s="566"/>
      <c r="E557" s="566"/>
      <c r="F557" s="566"/>
      <c r="G557" s="567"/>
      <c r="H557" s="567"/>
      <c r="I557" s="841"/>
      <c r="J557" s="313"/>
      <c r="K557" s="313"/>
      <c r="L557" s="313"/>
      <c r="M557" s="313"/>
      <c r="N557" s="313"/>
      <c r="O557" s="313"/>
      <c r="P557" s="569"/>
      <c r="Q557" s="283"/>
      <c r="R557" s="1001"/>
      <c r="S557" s="1004"/>
      <c r="T557" s="1003"/>
      <c r="U557" s="1003"/>
      <c r="V557" s="1003"/>
      <c r="W557" s="1003"/>
      <c r="X557" s="1003"/>
      <c r="Y557" s="1003"/>
      <c r="Z557" s="1003"/>
      <c r="AA557" s="1003"/>
      <c r="AB557" s="1003"/>
      <c r="AC557" s="1003"/>
      <c r="AD557" s="1003"/>
      <c r="AE557" s="1003"/>
      <c r="AF557" s="1003"/>
      <c r="AG557" s="1003"/>
      <c r="AH557" s="1003"/>
      <c r="AI557" s="1003"/>
    </row>
    <row r="558" spans="1:35" s="91" customFormat="1" ht="18.75">
      <c r="A558" s="817"/>
      <c r="B558" s="830"/>
      <c r="C558" s="819"/>
      <c r="D558" s="831"/>
      <c r="E558" s="831"/>
      <c r="F558" s="831"/>
      <c r="G558" s="584"/>
      <c r="H558" s="584"/>
      <c r="I558" s="832"/>
      <c r="J558" s="833"/>
      <c r="K558" s="833"/>
      <c r="L558" s="833"/>
      <c r="M558" s="833"/>
      <c r="N558" s="833"/>
      <c r="O558" s="833"/>
      <c r="P558" s="1058"/>
      <c r="R558" s="1004"/>
      <c r="S558" s="1004"/>
      <c r="T558" s="1003"/>
      <c r="U558" s="1003"/>
      <c r="V558" s="1003"/>
      <c r="W558" s="1003"/>
      <c r="X558" s="1003"/>
      <c r="Y558" s="1003"/>
      <c r="Z558" s="1003"/>
      <c r="AA558" s="1003"/>
      <c r="AB558" s="1003"/>
      <c r="AC558" s="1003"/>
      <c r="AD558" s="1003"/>
      <c r="AE558" s="1003"/>
      <c r="AF558" s="1003"/>
      <c r="AG558" s="1003"/>
      <c r="AH558" s="1003"/>
      <c r="AI558" s="1003"/>
    </row>
    <row r="559" spans="1:35" s="91" customFormat="1" ht="18.75">
      <c r="A559" s="564"/>
      <c r="B559" s="380"/>
      <c r="C559" s="814"/>
      <c r="D559" s="566"/>
      <c r="E559" s="566"/>
      <c r="F559" s="566"/>
      <c r="G559" s="567"/>
      <c r="H559" s="567"/>
      <c r="I559" s="841"/>
      <c r="J559" s="313"/>
      <c r="K559" s="313"/>
      <c r="L559" s="313"/>
      <c r="M559" s="313"/>
      <c r="N559" s="313"/>
      <c r="O559" s="313"/>
      <c r="P559" s="569"/>
      <c r="Q559" s="283"/>
      <c r="R559" s="1001"/>
      <c r="S559" s="1001"/>
      <c r="T559" s="1003"/>
      <c r="U559" s="1003"/>
      <c r="V559" s="1003"/>
      <c r="W559" s="1003"/>
      <c r="X559" s="1003"/>
      <c r="Y559" s="1003"/>
      <c r="Z559" s="1003"/>
      <c r="AA559" s="1003"/>
      <c r="AB559" s="1003"/>
      <c r="AC559" s="1003"/>
      <c r="AD559" s="1003"/>
      <c r="AE559" s="1003"/>
      <c r="AF559" s="1003"/>
      <c r="AG559" s="1003"/>
      <c r="AH559" s="1003"/>
      <c r="AI559" s="1003"/>
    </row>
    <row r="560" spans="1:35" s="89" customFormat="1" ht="18.75">
      <c r="A560" s="817"/>
      <c r="B560" s="830"/>
      <c r="C560" s="819"/>
      <c r="D560" s="831"/>
      <c r="E560" s="831"/>
      <c r="F560" s="831"/>
      <c r="G560" s="584"/>
      <c r="H560" s="584"/>
      <c r="I560" s="832"/>
      <c r="J560" s="842"/>
      <c r="K560" s="842"/>
      <c r="L560" s="842"/>
      <c r="M560" s="842"/>
      <c r="N560" s="842"/>
      <c r="O560" s="842"/>
      <c r="P560" s="1058"/>
      <c r="Q560" s="91"/>
      <c r="R560" s="1004"/>
      <c r="S560" s="1004"/>
      <c r="T560" s="993"/>
      <c r="U560" s="993"/>
      <c r="V560" s="993"/>
      <c r="W560" s="993"/>
      <c r="X560" s="993"/>
      <c r="Y560" s="993"/>
      <c r="Z560" s="993"/>
      <c r="AA560" s="993"/>
      <c r="AB560" s="993"/>
      <c r="AC560" s="993"/>
      <c r="AD560" s="993"/>
      <c r="AE560" s="993"/>
      <c r="AF560" s="993"/>
      <c r="AG560" s="993"/>
      <c r="AH560" s="993"/>
      <c r="AI560" s="993"/>
    </row>
    <row r="561" spans="1:35" s="187" customFormat="1" ht="15.75" customHeight="1">
      <c r="A561" s="564"/>
      <c r="B561" s="380"/>
      <c r="C561" s="814"/>
      <c r="D561" s="566"/>
      <c r="E561" s="566"/>
      <c r="F561" s="566"/>
      <c r="G561" s="567"/>
      <c r="H561" s="567"/>
      <c r="I561" s="841"/>
      <c r="J561" s="313"/>
      <c r="K561" s="313"/>
      <c r="L561" s="313"/>
      <c r="M561" s="313"/>
      <c r="N561" s="313"/>
      <c r="O561" s="313"/>
      <c r="P561" s="614"/>
      <c r="Q561" s="283"/>
      <c r="R561" s="1001"/>
      <c r="S561" s="1004"/>
      <c r="T561" s="1006"/>
      <c r="U561" s="1006"/>
      <c r="V561" s="1006"/>
      <c r="W561" s="1006"/>
      <c r="X561" s="1006"/>
      <c r="Y561" s="1006"/>
      <c r="Z561" s="1006"/>
      <c r="AA561" s="1006"/>
      <c r="AB561" s="1006"/>
      <c r="AC561" s="1006"/>
      <c r="AD561" s="1006"/>
      <c r="AE561" s="1006"/>
      <c r="AF561" s="1006"/>
      <c r="AG561" s="1006"/>
      <c r="AH561" s="1006"/>
      <c r="AI561" s="1006"/>
    </row>
    <row r="562" spans="1:35" s="187" customFormat="1" ht="18.75">
      <c r="A562" s="817"/>
      <c r="B562" s="830"/>
      <c r="C562" s="819"/>
      <c r="D562" s="831"/>
      <c r="E562" s="831"/>
      <c r="F562" s="831"/>
      <c r="G562" s="584"/>
      <c r="H562" s="584"/>
      <c r="I562" s="845"/>
      <c r="J562" s="833"/>
      <c r="K562" s="833"/>
      <c r="L562" s="833"/>
      <c r="M562" s="833"/>
      <c r="N562" s="833"/>
      <c r="O562" s="833"/>
      <c r="P562" s="1057"/>
      <c r="Q562" s="91"/>
      <c r="R562" s="1003"/>
      <c r="S562" s="1003"/>
      <c r="T562" s="1006"/>
      <c r="U562" s="1006"/>
      <c r="V562" s="1006"/>
      <c r="W562" s="1006"/>
      <c r="X562" s="1006"/>
      <c r="Y562" s="1006"/>
      <c r="Z562" s="1006"/>
      <c r="AA562" s="1006"/>
      <c r="AB562" s="1006"/>
      <c r="AC562" s="1006"/>
      <c r="AD562" s="1006"/>
      <c r="AE562" s="1006"/>
      <c r="AF562" s="1006"/>
      <c r="AG562" s="1006"/>
      <c r="AH562" s="1006"/>
      <c r="AI562" s="1006"/>
    </row>
    <row r="563" spans="1:35" s="187" customFormat="1" ht="18.75">
      <c r="A563" s="564"/>
      <c r="B563" s="380"/>
      <c r="C563" s="814"/>
      <c r="D563" s="566"/>
      <c r="E563" s="566"/>
      <c r="F563" s="566"/>
      <c r="G563" s="567"/>
      <c r="H563" s="567"/>
      <c r="I563" s="918"/>
      <c r="J563" s="313"/>
      <c r="K563" s="313"/>
      <c r="L563" s="313"/>
      <c r="M563" s="313"/>
      <c r="N563" s="313"/>
      <c r="O563" s="313"/>
      <c r="P563" s="614"/>
      <c r="Q563" s="283"/>
      <c r="R563" s="1001"/>
      <c r="S563" s="1001"/>
      <c r="T563" s="1006"/>
      <c r="U563" s="1006"/>
      <c r="V563" s="1006"/>
      <c r="W563" s="1006"/>
      <c r="X563" s="1006"/>
      <c r="Y563" s="1006"/>
      <c r="Z563" s="1006"/>
      <c r="AA563" s="1006"/>
      <c r="AB563" s="1006"/>
      <c r="AC563" s="1006"/>
      <c r="AD563" s="1006"/>
      <c r="AE563" s="1006"/>
      <c r="AF563" s="1006"/>
      <c r="AG563" s="1006"/>
      <c r="AH563" s="1006"/>
      <c r="AI563" s="1006"/>
    </row>
    <row r="564" spans="1:35" s="187" customFormat="1" ht="18.75">
      <c r="A564" s="817"/>
      <c r="B564" s="830"/>
      <c r="C564" s="819"/>
      <c r="D564" s="831"/>
      <c r="E564" s="831"/>
      <c r="F564" s="831"/>
      <c r="G564" s="584"/>
      <c r="H564" s="584"/>
      <c r="I564" s="845"/>
      <c r="J564" s="833"/>
      <c r="K564" s="833"/>
      <c r="L564" s="833"/>
      <c r="M564" s="833"/>
      <c r="N564" s="833"/>
      <c r="O564" s="833"/>
      <c r="P564" s="1057"/>
      <c r="Q564" s="91"/>
      <c r="R564" s="1003"/>
      <c r="S564" s="1003"/>
      <c r="T564" s="1006"/>
      <c r="U564" s="1006"/>
      <c r="V564" s="1006"/>
      <c r="W564" s="1006"/>
      <c r="X564" s="1006"/>
      <c r="Y564" s="1006"/>
      <c r="Z564" s="1006"/>
      <c r="AA564" s="1006"/>
      <c r="AB564" s="1006"/>
      <c r="AC564" s="1006"/>
      <c r="AD564" s="1006"/>
      <c r="AE564" s="1006"/>
      <c r="AF564" s="1006"/>
      <c r="AG564" s="1006"/>
      <c r="AH564" s="1006"/>
      <c r="AI564" s="1006"/>
    </row>
    <row r="565" spans="1:35" s="91" customFormat="1" ht="14.25" customHeight="1">
      <c r="A565" s="564"/>
      <c r="B565" s="380"/>
      <c r="C565" s="819"/>
      <c r="D565" s="579"/>
      <c r="E565" s="579"/>
      <c r="F565" s="579"/>
      <c r="G565" s="584"/>
      <c r="H565" s="584"/>
      <c r="I565" s="832"/>
      <c r="J565" s="842"/>
      <c r="K565" s="920"/>
      <c r="L565" s="842"/>
      <c r="M565" s="842"/>
      <c r="N565" s="842"/>
      <c r="O565" s="842"/>
      <c r="P565" s="647"/>
      <c r="R565" s="1003"/>
      <c r="S565" s="1003"/>
      <c r="T565" s="1003"/>
      <c r="U565" s="1003"/>
      <c r="V565" s="1003"/>
      <c r="W565" s="1003"/>
      <c r="X565" s="1003"/>
      <c r="Y565" s="1003"/>
      <c r="Z565" s="1003"/>
      <c r="AA565" s="1003"/>
      <c r="AB565" s="1003"/>
      <c r="AC565" s="1003"/>
      <c r="AD565" s="1003"/>
      <c r="AE565" s="1003"/>
      <c r="AF565" s="1003"/>
      <c r="AG565" s="1003"/>
      <c r="AH565" s="1003"/>
      <c r="AI565" s="1003"/>
    </row>
    <row r="566" spans="1:35" s="187" customFormat="1" ht="18.75">
      <c r="A566" s="817"/>
      <c r="B566" s="830"/>
      <c r="C566" s="819"/>
      <c r="D566" s="831"/>
      <c r="E566" s="831"/>
      <c r="F566" s="831"/>
      <c r="G566" s="584"/>
      <c r="H566" s="584"/>
      <c r="I566" s="832"/>
      <c r="J566" s="842"/>
      <c r="K566" s="842"/>
      <c r="L566" s="842"/>
      <c r="M566" s="842"/>
      <c r="N566" s="842"/>
      <c r="O566" s="842"/>
      <c r="P566" s="1058"/>
      <c r="Q566" s="91"/>
      <c r="R566" s="1003"/>
      <c r="S566" s="1003"/>
      <c r="T566" s="1006"/>
      <c r="U566" s="1006"/>
      <c r="V566" s="1006"/>
      <c r="W566" s="1006"/>
      <c r="X566" s="1006"/>
      <c r="Y566" s="1006"/>
      <c r="Z566" s="1006"/>
      <c r="AA566" s="1006"/>
      <c r="AB566" s="1006"/>
      <c r="AC566" s="1006"/>
      <c r="AD566" s="1006"/>
      <c r="AE566" s="1006"/>
      <c r="AF566" s="1006"/>
      <c r="AG566" s="1006"/>
      <c r="AH566" s="1006"/>
      <c r="AI566" s="1006"/>
    </row>
    <row r="567" spans="1:35" s="91" customFormat="1" ht="14.25" customHeight="1">
      <c r="A567" s="564"/>
      <c r="B567" s="848"/>
      <c r="C567" s="836"/>
      <c r="D567" s="579"/>
      <c r="E567" s="579"/>
      <c r="F567" s="579"/>
      <c r="G567" s="837"/>
      <c r="H567" s="837"/>
      <c r="I567" s="921"/>
      <c r="J567" s="719"/>
      <c r="K567" s="719"/>
      <c r="L567" s="922"/>
      <c r="M567" s="719"/>
      <c r="N567" s="739"/>
      <c r="O567" s="719"/>
      <c r="P567" s="631"/>
      <c r="Q567" s="187"/>
      <c r="R567" s="1006"/>
      <c r="S567" s="1006"/>
      <c r="T567" s="1003"/>
      <c r="U567" s="1003"/>
      <c r="V567" s="1003"/>
      <c r="W567" s="1003"/>
      <c r="X567" s="1003"/>
      <c r="Y567" s="1003"/>
      <c r="Z567" s="1003"/>
      <c r="AA567" s="1003"/>
      <c r="AB567" s="1003"/>
      <c r="AC567" s="1003"/>
      <c r="AD567" s="1003"/>
      <c r="AE567" s="1003"/>
      <c r="AF567" s="1003"/>
      <c r="AG567" s="1003"/>
      <c r="AH567" s="1003"/>
      <c r="AI567" s="1003"/>
    </row>
    <row r="568" spans="1:35" s="91" customFormat="1" ht="18.75">
      <c r="A568" s="817"/>
      <c r="B568" s="835"/>
      <c r="C568" s="836"/>
      <c r="D568" s="837"/>
      <c r="E568" s="837"/>
      <c r="F568" s="837"/>
      <c r="G568" s="837"/>
      <c r="H568" s="837"/>
      <c r="I568" s="923"/>
      <c r="J568" s="863"/>
      <c r="K568" s="924"/>
      <c r="L568" s="861"/>
      <c r="M568" s="863"/>
      <c r="N568" s="862"/>
      <c r="O568" s="863"/>
      <c r="P568" s="1059"/>
      <c r="Q568" s="187"/>
      <c r="R568" s="1003"/>
      <c r="S568" s="1003"/>
      <c r="T568" s="1003"/>
      <c r="U568" s="1003"/>
      <c r="V568" s="1003"/>
      <c r="W568" s="1003"/>
      <c r="X568" s="1003"/>
      <c r="Y568" s="1003"/>
      <c r="Z568" s="1003"/>
      <c r="AA568" s="1003"/>
      <c r="AB568" s="1003"/>
      <c r="AC568" s="1003"/>
      <c r="AD568" s="1003"/>
      <c r="AE568" s="1003"/>
      <c r="AF568" s="1003"/>
      <c r="AG568" s="1003"/>
      <c r="AH568" s="1003"/>
      <c r="AI568" s="1003"/>
    </row>
    <row r="569" spans="1:35" s="187" customFormat="1" ht="18.75">
      <c r="A569" s="564"/>
      <c r="B569" s="380"/>
      <c r="C569" s="814"/>
      <c r="D569" s="566"/>
      <c r="E569" s="566"/>
      <c r="F569" s="566"/>
      <c r="G569" s="567"/>
      <c r="H569" s="567"/>
      <c r="I569" s="568"/>
      <c r="J569" s="313"/>
      <c r="K569" s="360"/>
      <c r="L569" s="357"/>
      <c r="M569" s="313"/>
      <c r="N569" s="313"/>
      <c r="O569" s="313"/>
      <c r="P569" s="569"/>
      <c r="Q569" s="283"/>
      <c r="R569" s="1001"/>
      <c r="S569" s="1004"/>
      <c r="T569" s="1006"/>
      <c r="U569" s="1006"/>
      <c r="V569" s="1006"/>
      <c r="W569" s="1006"/>
      <c r="X569" s="1006"/>
      <c r="Y569" s="1006"/>
      <c r="Z569" s="1006"/>
      <c r="AA569" s="1006"/>
      <c r="AB569" s="1006"/>
      <c r="AC569" s="1006"/>
      <c r="AD569" s="1006"/>
      <c r="AE569" s="1006"/>
      <c r="AF569" s="1006"/>
      <c r="AG569" s="1006"/>
      <c r="AH569" s="1006"/>
      <c r="AI569" s="1006"/>
    </row>
    <row r="570" spans="1:35" s="91" customFormat="1" ht="18.75">
      <c r="A570" s="817"/>
      <c r="B570" s="830"/>
      <c r="C570" s="819"/>
      <c r="D570" s="831"/>
      <c r="E570" s="831"/>
      <c r="F570" s="831"/>
      <c r="G570" s="584"/>
      <c r="H570" s="584"/>
      <c r="I570" s="884"/>
      <c r="J570" s="842"/>
      <c r="K570" s="895"/>
      <c r="L570" s="842"/>
      <c r="M570" s="842"/>
      <c r="N570" s="842"/>
      <c r="O570" s="842"/>
      <c r="P570" s="1058"/>
      <c r="R570" s="1004"/>
      <c r="S570" s="1004"/>
      <c r="T570" s="1003"/>
      <c r="U570" s="1003"/>
      <c r="V570" s="1003"/>
      <c r="W570" s="1003"/>
      <c r="X570" s="1003"/>
      <c r="Y570" s="1003"/>
      <c r="Z570" s="1003"/>
      <c r="AA570" s="1003"/>
      <c r="AB570" s="1003"/>
      <c r="AC570" s="1003"/>
      <c r="AD570" s="1003"/>
      <c r="AE570" s="1003"/>
      <c r="AF570" s="1003"/>
      <c r="AG570" s="1003"/>
      <c r="AH570" s="1003"/>
      <c r="AI570" s="1003"/>
    </row>
    <row r="571" spans="1:35" s="187" customFormat="1" ht="15.75" customHeight="1">
      <c r="A571" s="564"/>
      <c r="B571" s="898"/>
      <c r="C571" s="925"/>
      <c r="D571" s="313"/>
      <c r="E571" s="313"/>
      <c r="F571" s="313"/>
      <c r="G571" s="926"/>
      <c r="H571" s="926"/>
      <c r="I571" s="568"/>
      <c r="J571" s="313"/>
      <c r="K571" s="313"/>
      <c r="L571" s="357"/>
      <c r="M571" s="360"/>
      <c r="N571" s="360"/>
      <c r="O571" s="360"/>
      <c r="P571" s="631"/>
      <c r="Q571" s="283"/>
      <c r="R571" s="1001"/>
      <c r="S571" s="1004"/>
      <c r="T571" s="1006"/>
      <c r="U571" s="1006"/>
      <c r="V571" s="1006"/>
      <c r="W571" s="1006"/>
      <c r="X571" s="1006"/>
      <c r="Y571" s="1006"/>
      <c r="Z571" s="1006"/>
      <c r="AA571" s="1006"/>
      <c r="AB571" s="1006"/>
      <c r="AC571" s="1006"/>
      <c r="AD571" s="1006"/>
      <c r="AE571" s="1006"/>
      <c r="AF571" s="1006"/>
      <c r="AG571" s="1006"/>
      <c r="AH571" s="1006"/>
      <c r="AI571" s="1006"/>
    </row>
    <row r="572" spans="1:35" s="91" customFormat="1" ht="18.75">
      <c r="A572" s="564"/>
      <c r="B572" s="380"/>
      <c r="C572" s="814"/>
      <c r="D572" s="566"/>
      <c r="E572" s="566"/>
      <c r="F572" s="566"/>
      <c r="G572" s="567"/>
      <c r="H572" s="567"/>
      <c r="I572" s="919"/>
      <c r="J572" s="313"/>
      <c r="K572" s="313"/>
      <c r="L572" s="313"/>
      <c r="M572" s="313"/>
      <c r="N572" s="313"/>
      <c r="O572" s="313"/>
      <c r="P572" s="614"/>
      <c r="Q572" s="283"/>
      <c r="R572" s="1001"/>
      <c r="S572" s="1001"/>
      <c r="T572" s="1003"/>
      <c r="U572" s="1003"/>
      <c r="V572" s="1003"/>
      <c r="W572" s="1003"/>
      <c r="X572" s="1003"/>
      <c r="Y572" s="1003"/>
      <c r="Z572" s="1003"/>
      <c r="AA572" s="1003"/>
      <c r="AB572" s="1003"/>
      <c r="AC572" s="1003"/>
      <c r="AD572" s="1003"/>
      <c r="AE572" s="1003"/>
      <c r="AF572" s="1003"/>
      <c r="AG572" s="1003"/>
      <c r="AH572" s="1003"/>
      <c r="AI572" s="1003"/>
    </row>
    <row r="573" spans="1:35" s="91" customFormat="1" ht="14.25" customHeight="1">
      <c r="A573" s="817"/>
      <c r="B573" s="830"/>
      <c r="C573" s="819"/>
      <c r="D573" s="831"/>
      <c r="E573" s="831"/>
      <c r="F573" s="831"/>
      <c r="G573" s="584"/>
      <c r="H573" s="584"/>
      <c r="I573" s="832"/>
      <c r="J573" s="833"/>
      <c r="K573" s="833"/>
      <c r="L573" s="833"/>
      <c r="M573" s="833"/>
      <c r="N573" s="833"/>
      <c r="O573" s="833"/>
      <c r="P573" s="1057"/>
      <c r="R573" s="1003"/>
      <c r="S573" s="1003"/>
      <c r="T573" s="1003"/>
      <c r="U573" s="1003"/>
      <c r="V573" s="1003"/>
      <c r="W573" s="1003"/>
      <c r="X573" s="1003"/>
      <c r="Y573" s="1003"/>
      <c r="Z573" s="1003"/>
      <c r="AA573" s="1003"/>
      <c r="AB573" s="1003"/>
      <c r="AC573" s="1003"/>
      <c r="AD573" s="1003"/>
      <c r="AE573" s="1003"/>
      <c r="AF573" s="1003"/>
      <c r="AG573" s="1003"/>
      <c r="AH573" s="1003"/>
      <c r="AI573" s="1003"/>
    </row>
    <row r="574" spans="1:35" s="91" customFormat="1" ht="18.75">
      <c r="A574" s="564"/>
      <c r="B574" s="380"/>
      <c r="C574" s="814"/>
      <c r="D574" s="566"/>
      <c r="E574" s="566"/>
      <c r="F574" s="566"/>
      <c r="G574" s="567"/>
      <c r="H574" s="567"/>
      <c r="I574" s="919"/>
      <c r="J574" s="283"/>
      <c r="K574" s="283"/>
      <c r="L574" s="357"/>
      <c r="M574" s="614"/>
      <c r="N574" s="357"/>
      <c r="O574" s="283"/>
      <c r="P574" s="631"/>
      <c r="Q574" s="283"/>
      <c r="R574" s="1001"/>
      <c r="S574" s="1001"/>
      <c r="T574" s="1003"/>
      <c r="U574" s="1003"/>
      <c r="V574" s="1003"/>
      <c r="W574" s="1003"/>
      <c r="X574" s="1003"/>
      <c r="Y574" s="1003"/>
      <c r="Z574" s="1003"/>
      <c r="AA574" s="1003"/>
      <c r="AB574" s="1003"/>
      <c r="AC574" s="1003"/>
      <c r="AD574" s="1003"/>
      <c r="AE574" s="1003"/>
      <c r="AF574" s="1003"/>
      <c r="AG574" s="1003"/>
      <c r="AH574" s="1003"/>
      <c r="AI574" s="1003"/>
    </row>
    <row r="575" spans="1:35" s="91" customFormat="1" ht="15" customHeight="1">
      <c r="A575" s="817"/>
      <c r="B575" s="892"/>
      <c r="C575" s="927"/>
      <c r="D575" s="889"/>
      <c r="E575" s="889"/>
      <c r="F575" s="889"/>
      <c r="G575" s="833"/>
      <c r="H575" s="833"/>
      <c r="I575" s="928"/>
      <c r="J575" s="842"/>
      <c r="K575" s="842"/>
      <c r="L575" s="842"/>
      <c r="M575" s="895"/>
      <c r="N575" s="895"/>
      <c r="O575" s="895"/>
      <c r="P575" s="1058"/>
      <c r="R575" s="1003"/>
      <c r="S575" s="1003"/>
      <c r="T575" s="1003"/>
      <c r="U575" s="1003"/>
      <c r="V575" s="1003"/>
      <c r="W575" s="1003"/>
      <c r="X575" s="1003"/>
      <c r="Y575" s="1003"/>
      <c r="Z575" s="1003"/>
      <c r="AA575" s="1003"/>
      <c r="AB575" s="1003"/>
      <c r="AC575" s="1003"/>
      <c r="AD575" s="1003"/>
      <c r="AE575" s="1003"/>
      <c r="AF575" s="1003"/>
      <c r="AG575" s="1003"/>
      <c r="AH575" s="1003"/>
      <c r="AI575" s="1003"/>
    </row>
    <row r="576" spans="1:35" s="91" customFormat="1" ht="18.75">
      <c r="A576" s="564"/>
      <c r="B576" s="380"/>
      <c r="C576" s="814"/>
      <c r="D576" s="566"/>
      <c r="E576" s="566"/>
      <c r="F576" s="566"/>
      <c r="G576" s="567"/>
      <c r="H576" s="567"/>
      <c r="I576" s="841"/>
      <c r="J576" s="313"/>
      <c r="K576" s="313"/>
      <c r="L576" s="313"/>
      <c r="M576" s="313"/>
      <c r="N576" s="313"/>
      <c r="O576" s="313"/>
      <c r="P576" s="614"/>
      <c r="Q576" s="283"/>
      <c r="R576" s="1001"/>
      <c r="S576" s="1004"/>
      <c r="T576" s="1003"/>
      <c r="U576" s="1003"/>
      <c r="V576" s="1003"/>
      <c r="W576" s="1003"/>
      <c r="X576" s="1003"/>
      <c r="Y576" s="1003"/>
      <c r="Z576" s="1003"/>
      <c r="AA576" s="1003"/>
      <c r="AB576" s="1003"/>
      <c r="AC576" s="1003"/>
      <c r="AD576" s="1003"/>
      <c r="AE576" s="1003"/>
      <c r="AF576" s="1003"/>
      <c r="AG576" s="1003"/>
      <c r="AH576" s="1003"/>
      <c r="AI576" s="1003"/>
    </row>
    <row r="577" spans="1:35" s="187" customFormat="1" ht="15" customHeight="1">
      <c r="A577" s="817"/>
      <c r="B577" s="830"/>
      <c r="C577" s="819"/>
      <c r="D577" s="831"/>
      <c r="E577" s="831"/>
      <c r="F577" s="831"/>
      <c r="G577" s="584"/>
      <c r="H577" s="584"/>
      <c r="I577" s="832"/>
      <c r="J577" s="833"/>
      <c r="K577" s="833"/>
      <c r="L577" s="833"/>
      <c r="M577" s="833"/>
      <c r="N577" s="833"/>
      <c r="O577" s="833"/>
      <c r="P577" s="1057"/>
      <c r="Q577" s="91"/>
      <c r="R577" s="1003"/>
      <c r="S577" s="1003"/>
      <c r="T577" s="1006"/>
      <c r="U577" s="1006"/>
      <c r="V577" s="1006"/>
      <c r="W577" s="1006"/>
      <c r="X577" s="1006"/>
      <c r="Y577" s="1006"/>
      <c r="Z577" s="1006"/>
      <c r="AA577" s="1006"/>
      <c r="AB577" s="1006"/>
      <c r="AC577" s="1006"/>
      <c r="AD577" s="1006"/>
      <c r="AE577" s="1006"/>
      <c r="AF577" s="1006"/>
      <c r="AG577" s="1006"/>
      <c r="AH577" s="1006"/>
      <c r="AI577" s="1006"/>
    </row>
    <row r="578" spans="1:35" s="187" customFormat="1" ht="18.75">
      <c r="A578" s="564"/>
      <c r="B578" s="380"/>
      <c r="C578" s="814"/>
      <c r="D578" s="566"/>
      <c r="E578" s="566"/>
      <c r="F578" s="566"/>
      <c r="G578" s="567"/>
      <c r="H578" s="567"/>
      <c r="I578" s="841"/>
      <c r="J578" s="313"/>
      <c r="K578" s="313"/>
      <c r="L578" s="313"/>
      <c r="M578" s="313"/>
      <c r="N578" s="313"/>
      <c r="O578" s="313"/>
      <c r="P578" s="631"/>
      <c r="Q578" s="283"/>
      <c r="R578" s="1001"/>
      <c r="S578" s="1004"/>
      <c r="T578" s="1006"/>
      <c r="U578" s="1006"/>
      <c r="V578" s="1006"/>
      <c r="W578" s="1006"/>
      <c r="X578" s="1006"/>
      <c r="Y578" s="1006"/>
      <c r="Z578" s="1006"/>
      <c r="AA578" s="1006"/>
      <c r="AB578" s="1006"/>
      <c r="AC578" s="1006"/>
      <c r="AD578" s="1006"/>
      <c r="AE578" s="1006"/>
      <c r="AF578" s="1006"/>
      <c r="AG578" s="1006"/>
      <c r="AH578" s="1006"/>
      <c r="AI578" s="1006"/>
    </row>
    <row r="579" spans="1:35" s="91" customFormat="1" ht="15" customHeight="1">
      <c r="A579" s="817"/>
      <c r="B579" s="830"/>
      <c r="C579" s="819"/>
      <c r="D579" s="831"/>
      <c r="E579" s="831"/>
      <c r="F579" s="831"/>
      <c r="G579" s="584"/>
      <c r="H579" s="584"/>
      <c r="I579" s="832"/>
      <c r="J579" s="842"/>
      <c r="K579" s="842"/>
      <c r="L579" s="842"/>
      <c r="M579" s="842"/>
      <c r="N579" s="842"/>
      <c r="O579" s="842"/>
      <c r="P579" s="1058"/>
      <c r="R579" s="1003"/>
      <c r="S579" s="1003"/>
      <c r="T579" s="1003"/>
      <c r="U579" s="1003"/>
      <c r="V579" s="1003"/>
      <c r="W579" s="1003"/>
      <c r="X579" s="1003"/>
      <c r="Y579" s="1003"/>
      <c r="Z579" s="1003"/>
      <c r="AA579" s="1003"/>
      <c r="AB579" s="1003"/>
      <c r="AC579" s="1003"/>
      <c r="AD579" s="1003"/>
      <c r="AE579" s="1003"/>
      <c r="AF579" s="1003"/>
      <c r="AG579" s="1003"/>
      <c r="AH579" s="1003"/>
      <c r="AI579" s="1003"/>
    </row>
    <row r="580" spans="1:35" s="187" customFormat="1" ht="14.25" customHeight="1">
      <c r="A580" s="817"/>
      <c r="B580" s="830"/>
      <c r="C580" s="819"/>
      <c r="D580" s="831"/>
      <c r="E580" s="831"/>
      <c r="F580" s="831"/>
      <c r="G580" s="584"/>
      <c r="H580" s="584"/>
      <c r="I580" s="832"/>
      <c r="J580" s="833"/>
      <c r="K580" s="833"/>
      <c r="L580" s="833"/>
      <c r="M580" s="833"/>
      <c r="N580" s="833"/>
      <c r="O580" s="833"/>
      <c r="P580" s="1057"/>
      <c r="Q580" s="91"/>
      <c r="R580" s="1003"/>
      <c r="S580" s="1003"/>
      <c r="T580" s="1006"/>
      <c r="U580" s="1006"/>
      <c r="V580" s="1006"/>
      <c r="W580" s="1006"/>
      <c r="X580" s="1006"/>
      <c r="Y580" s="1006"/>
      <c r="Z580" s="1006"/>
      <c r="AA580" s="1006"/>
      <c r="AB580" s="1006"/>
      <c r="AC580" s="1006"/>
      <c r="AD580" s="1006"/>
      <c r="AE580" s="1006"/>
      <c r="AF580" s="1006"/>
      <c r="AG580" s="1006"/>
      <c r="AH580" s="1006"/>
      <c r="AI580" s="1006"/>
    </row>
    <row r="581" spans="1:35" s="187" customFormat="1" ht="15.75" customHeight="1">
      <c r="A581" s="564"/>
      <c r="B581" s="380"/>
      <c r="C581" s="819"/>
      <c r="D581" s="581"/>
      <c r="E581" s="581"/>
      <c r="F581" s="581"/>
      <c r="G581" s="821"/>
      <c r="H581" s="821"/>
      <c r="I581" s="841"/>
      <c r="J581" s="313"/>
      <c r="K581" s="313"/>
      <c r="L581" s="313"/>
      <c r="M581" s="313"/>
      <c r="N581" s="313"/>
      <c r="O581" s="313"/>
      <c r="P581" s="614"/>
      <c r="Q581" s="220"/>
      <c r="R581" s="1001"/>
      <c r="S581" s="1001"/>
      <c r="T581" s="1006"/>
      <c r="U581" s="1006"/>
      <c r="V581" s="1006"/>
      <c r="W581" s="1006"/>
      <c r="X581" s="1006"/>
      <c r="Y581" s="1006"/>
      <c r="Z581" s="1006"/>
      <c r="AA581" s="1006"/>
      <c r="AB581" s="1006"/>
      <c r="AC581" s="1006"/>
      <c r="AD581" s="1006"/>
      <c r="AE581" s="1006"/>
      <c r="AF581" s="1006"/>
      <c r="AG581" s="1006"/>
      <c r="AH581" s="1006"/>
      <c r="AI581" s="1006"/>
    </row>
    <row r="582" spans="1:35" s="187" customFormat="1" ht="15.75" customHeight="1">
      <c r="A582" s="564"/>
      <c r="B582" s="380"/>
      <c r="C582" s="814"/>
      <c r="D582" s="566"/>
      <c r="E582" s="566"/>
      <c r="F582" s="566"/>
      <c r="G582" s="567"/>
      <c r="H582" s="567"/>
      <c r="I582" s="841"/>
      <c r="J582" s="313"/>
      <c r="K582" s="313"/>
      <c r="L582" s="313"/>
      <c r="M582" s="313"/>
      <c r="N582" s="313"/>
      <c r="O582" s="313"/>
      <c r="P582" s="631"/>
      <c r="Q582" s="283"/>
      <c r="R582" s="1001"/>
      <c r="S582" s="1001"/>
      <c r="T582" s="1006"/>
      <c r="U582" s="1006"/>
      <c r="V582" s="1006"/>
      <c r="W582" s="1006"/>
      <c r="X582" s="1006"/>
      <c r="Y582" s="1006"/>
      <c r="Z582" s="1006"/>
      <c r="AA582" s="1006"/>
      <c r="AB582" s="1006"/>
      <c r="AC582" s="1006"/>
      <c r="AD582" s="1006"/>
      <c r="AE582" s="1006"/>
      <c r="AF582" s="1006"/>
      <c r="AG582" s="1006"/>
      <c r="AH582" s="1006"/>
      <c r="AI582" s="1006"/>
    </row>
    <row r="583" spans="1:35" s="187" customFormat="1" ht="18.75">
      <c r="A583" s="817"/>
      <c r="B583" s="830"/>
      <c r="C583" s="819"/>
      <c r="D583" s="831"/>
      <c r="E583" s="831"/>
      <c r="F583" s="831"/>
      <c r="G583" s="584"/>
      <c r="H583" s="584"/>
      <c r="I583" s="845"/>
      <c r="J583" s="833"/>
      <c r="K583" s="833"/>
      <c r="L583" s="833"/>
      <c r="M583" s="833"/>
      <c r="N583" s="833"/>
      <c r="O583" s="833"/>
      <c r="P583" s="1057"/>
      <c r="Q583" s="91"/>
      <c r="R583" s="1003"/>
      <c r="S583" s="1003"/>
      <c r="T583" s="1006"/>
      <c r="U583" s="1006"/>
      <c r="V583" s="1006"/>
      <c r="W583" s="1006"/>
      <c r="X583" s="1006"/>
      <c r="Y583" s="1006"/>
      <c r="Z583" s="1006"/>
      <c r="AA583" s="1006"/>
      <c r="AB583" s="1006"/>
      <c r="AC583" s="1006"/>
      <c r="AD583" s="1006"/>
      <c r="AE583" s="1006"/>
      <c r="AF583" s="1006"/>
      <c r="AG583" s="1006"/>
      <c r="AH583" s="1006"/>
      <c r="AI583" s="1006"/>
    </row>
    <row r="584" spans="1:35" s="187" customFormat="1" ht="14.25" customHeight="1">
      <c r="A584" s="564"/>
      <c r="B584" s="848"/>
      <c r="C584" s="849"/>
      <c r="D584" s="815"/>
      <c r="E584" s="815"/>
      <c r="F584" s="815"/>
      <c r="G584" s="850"/>
      <c r="H584" s="850"/>
      <c r="I584" s="369"/>
      <c r="J584" s="369"/>
      <c r="K584" s="369"/>
      <c r="L584" s="646"/>
      <c r="M584" s="369"/>
      <c r="N584" s="929"/>
      <c r="O584" s="369"/>
      <c r="P584" s="646"/>
      <c r="Q584" s="369"/>
      <c r="R584" s="1000"/>
      <c r="S584" s="1000"/>
      <c r="T584" s="1006"/>
      <c r="U584" s="1006"/>
      <c r="V584" s="1006"/>
      <c r="W584" s="1006"/>
      <c r="X584" s="1006"/>
      <c r="Y584" s="1006"/>
      <c r="Z584" s="1006"/>
      <c r="AA584" s="1006"/>
      <c r="AB584" s="1006"/>
      <c r="AC584" s="1006"/>
      <c r="AD584" s="1006"/>
      <c r="AE584" s="1006"/>
      <c r="AF584" s="1006"/>
      <c r="AG584" s="1006"/>
      <c r="AH584" s="1006"/>
      <c r="AI584" s="1006"/>
    </row>
    <row r="585" spans="1:35" s="91" customFormat="1" ht="18.75">
      <c r="A585" s="564"/>
      <c r="B585" s="380"/>
      <c r="C585" s="814"/>
      <c r="D585" s="566"/>
      <c r="E585" s="566"/>
      <c r="F585" s="566"/>
      <c r="G585" s="567"/>
      <c r="H585" s="567"/>
      <c r="I585" s="841"/>
      <c r="J585" s="313"/>
      <c r="K585" s="313"/>
      <c r="L585" s="313"/>
      <c r="M585" s="313"/>
      <c r="N585" s="313"/>
      <c r="O585" s="313"/>
      <c r="P585" s="569"/>
      <c r="Q585" s="283"/>
      <c r="R585" s="1001"/>
      <c r="S585" s="1001"/>
      <c r="T585" s="1003"/>
      <c r="U585" s="1003"/>
      <c r="V585" s="1003"/>
      <c r="W585" s="1003"/>
      <c r="X585" s="1003"/>
      <c r="Y585" s="1003"/>
      <c r="Z585" s="1003"/>
      <c r="AA585" s="1003"/>
      <c r="AB585" s="1003"/>
      <c r="AC585" s="1003"/>
      <c r="AD585" s="1003"/>
      <c r="AE585" s="1003"/>
      <c r="AF585" s="1003"/>
      <c r="AG585" s="1003"/>
      <c r="AH585" s="1003"/>
      <c r="AI585" s="1003"/>
    </row>
    <row r="586" spans="1:35" s="91" customFormat="1" ht="14.25" customHeight="1">
      <c r="A586" s="817"/>
      <c r="B586" s="830"/>
      <c r="C586" s="819"/>
      <c r="D586" s="831"/>
      <c r="E586" s="831"/>
      <c r="F586" s="831"/>
      <c r="G586" s="584"/>
      <c r="H586" s="584"/>
      <c r="I586" s="832"/>
      <c r="J586" s="842"/>
      <c r="K586" s="842"/>
      <c r="L586" s="842"/>
      <c r="M586" s="842"/>
      <c r="N586" s="842"/>
      <c r="O586" s="842"/>
      <c r="P586" s="1058"/>
      <c r="R586" s="1003"/>
      <c r="S586" s="1003"/>
      <c r="T586" s="1003"/>
      <c r="U586" s="1003"/>
      <c r="V586" s="1003"/>
      <c r="W586" s="1003"/>
      <c r="X586" s="1003"/>
      <c r="Y586" s="1003"/>
      <c r="Z586" s="1003"/>
      <c r="AA586" s="1003"/>
      <c r="AB586" s="1003"/>
      <c r="AC586" s="1003"/>
      <c r="AD586" s="1003"/>
      <c r="AE586" s="1003"/>
      <c r="AF586" s="1003"/>
      <c r="AG586" s="1003"/>
      <c r="AH586" s="1003"/>
      <c r="AI586" s="1003"/>
    </row>
    <row r="587" spans="1:35" s="91" customFormat="1" ht="18.75">
      <c r="A587" s="564"/>
      <c r="B587" s="380"/>
      <c r="C587" s="814"/>
      <c r="D587" s="566"/>
      <c r="E587" s="566"/>
      <c r="F587" s="566"/>
      <c r="G587" s="567"/>
      <c r="H587" s="567"/>
      <c r="I587" s="918"/>
      <c r="J587" s="313"/>
      <c r="K587" s="313"/>
      <c r="L587" s="313"/>
      <c r="M587" s="313"/>
      <c r="N587" s="313"/>
      <c r="O587" s="847"/>
      <c r="P587" s="569"/>
      <c r="Q587" s="283"/>
      <c r="R587" s="1001"/>
      <c r="S587" s="1001"/>
      <c r="T587" s="1003"/>
      <c r="U587" s="1003"/>
      <c r="V587" s="1003"/>
      <c r="W587" s="1003"/>
      <c r="X587" s="1003"/>
      <c r="Y587" s="1003"/>
      <c r="Z587" s="1003"/>
      <c r="AA587" s="1003"/>
      <c r="AB587" s="1003"/>
      <c r="AC587" s="1003"/>
      <c r="AD587" s="1003"/>
      <c r="AE587" s="1003"/>
      <c r="AF587" s="1003"/>
      <c r="AG587" s="1003"/>
      <c r="AH587" s="1003"/>
      <c r="AI587" s="1003"/>
    </row>
    <row r="588" spans="1:35" s="187" customFormat="1" ht="18.75">
      <c r="A588" s="817"/>
      <c r="B588" s="830"/>
      <c r="C588" s="819"/>
      <c r="D588" s="831"/>
      <c r="E588" s="831"/>
      <c r="F588" s="831"/>
      <c r="G588" s="584"/>
      <c r="H588" s="584"/>
      <c r="I588" s="832"/>
      <c r="J588" s="842"/>
      <c r="K588" s="842"/>
      <c r="L588" s="842"/>
      <c r="M588" s="842"/>
      <c r="N588" s="842"/>
      <c r="O588" s="842"/>
      <c r="P588" s="1058"/>
      <c r="Q588" s="91"/>
      <c r="R588" s="1003"/>
      <c r="S588" s="1003"/>
      <c r="T588" s="1006"/>
      <c r="U588" s="1006"/>
      <c r="V588" s="1006"/>
      <c r="W588" s="1006"/>
      <c r="X588" s="1006"/>
      <c r="Y588" s="1006"/>
      <c r="Z588" s="1006"/>
      <c r="AA588" s="1006"/>
      <c r="AB588" s="1006"/>
      <c r="AC588" s="1006"/>
      <c r="AD588" s="1006"/>
      <c r="AE588" s="1006"/>
      <c r="AF588" s="1006"/>
      <c r="AG588" s="1006"/>
      <c r="AH588" s="1006"/>
      <c r="AI588" s="1006"/>
    </row>
    <row r="589" spans="1:35" s="92" customFormat="1" ht="18.75">
      <c r="A589" s="564"/>
      <c r="B589" s="380"/>
      <c r="C589" s="819"/>
      <c r="D589" s="581"/>
      <c r="E589" s="581"/>
      <c r="F589" s="581"/>
      <c r="G589" s="821"/>
      <c r="H589" s="821"/>
      <c r="I589" s="589"/>
      <c r="J589" s="930"/>
      <c r="K589" s="283"/>
      <c r="L589" s="283"/>
      <c r="M589" s="283"/>
      <c r="N589" s="283"/>
      <c r="O589" s="283"/>
      <c r="P589" s="631"/>
      <c r="Q589" s="220"/>
      <c r="R589" s="1001"/>
      <c r="S589" s="1001"/>
      <c r="T589" s="1004"/>
      <c r="U589" s="1004"/>
      <c r="V589" s="1004"/>
      <c r="W589" s="1004"/>
      <c r="X589" s="1004"/>
      <c r="Y589" s="1004"/>
      <c r="Z589" s="1004"/>
      <c r="AA589" s="1004"/>
      <c r="AB589" s="1004"/>
      <c r="AC589" s="1004"/>
      <c r="AD589" s="1004"/>
      <c r="AE589" s="1004"/>
      <c r="AF589" s="1004"/>
      <c r="AG589" s="1004"/>
      <c r="AH589" s="1004"/>
      <c r="AI589" s="1004"/>
    </row>
    <row r="590" spans="1:35" s="92" customFormat="1" ht="15" customHeight="1">
      <c r="A590" s="817"/>
      <c r="B590" s="835"/>
      <c r="C590" s="836"/>
      <c r="D590" s="837"/>
      <c r="E590" s="837"/>
      <c r="F590" s="837"/>
      <c r="G590" s="837"/>
      <c r="H590" s="837"/>
      <c r="I590" s="187"/>
      <c r="J590" s="187"/>
      <c r="K590" s="187"/>
      <c r="L590" s="838"/>
      <c r="M590" s="187"/>
      <c r="N590" s="187"/>
      <c r="O590" s="187"/>
      <c r="P590" s="922"/>
      <c r="Q590" s="187"/>
      <c r="R590" s="1003"/>
      <c r="S590" s="1003"/>
      <c r="T590" s="1004"/>
      <c r="U590" s="1004"/>
      <c r="V590" s="1004"/>
      <c r="W590" s="1004"/>
      <c r="X590" s="1004"/>
      <c r="Y590" s="1004"/>
      <c r="Z590" s="1004"/>
      <c r="AA590" s="1004"/>
      <c r="AB590" s="1004"/>
      <c r="AC590" s="1004"/>
      <c r="AD590" s="1004"/>
      <c r="AE590" s="1004"/>
      <c r="AF590" s="1004"/>
      <c r="AG590" s="1004"/>
      <c r="AH590" s="1004"/>
      <c r="AI590" s="1004"/>
    </row>
    <row r="591" spans="1:35" s="91" customFormat="1" ht="14.25" customHeight="1">
      <c r="A591" s="564"/>
      <c r="B591" s="848"/>
      <c r="C591" s="836"/>
      <c r="D591" s="579"/>
      <c r="E591" s="579"/>
      <c r="F591" s="579"/>
      <c r="G591" s="820"/>
      <c r="H591" s="820"/>
      <c r="I591" s="187"/>
      <c r="J591" s="187"/>
      <c r="K591" s="894"/>
      <c r="L591" s="785"/>
      <c r="M591" s="187"/>
      <c r="N591" s="785"/>
      <c r="O591" s="187"/>
      <c r="P591" s="922"/>
      <c r="Q591" s="187"/>
      <c r="R591" s="1006"/>
      <c r="S591" s="1006"/>
      <c r="T591" s="1003"/>
      <c r="U591" s="1003"/>
      <c r="V591" s="1003"/>
      <c r="W591" s="1003"/>
      <c r="X591" s="1003"/>
      <c r="Y591" s="1003"/>
      <c r="Z591" s="1003"/>
      <c r="AA591" s="1003"/>
      <c r="AB591" s="1003"/>
      <c r="AC591" s="1003"/>
      <c r="AD591" s="1003"/>
      <c r="AE591" s="1003"/>
      <c r="AF591" s="1003"/>
      <c r="AG591" s="1003"/>
      <c r="AH591" s="1003"/>
      <c r="AI591" s="1003"/>
    </row>
    <row r="592" spans="1:35" s="91" customFormat="1" ht="15.75" customHeight="1">
      <c r="A592" s="564"/>
      <c r="B592" s="380"/>
      <c r="C592" s="814"/>
      <c r="D592" s="566"/>
      <c r="E592" s="566"/>
      <c r="F592" s="566"/>
      <c r="G592" s="567"/>
      <c r="H592" s="567"/>
      <c r="I592" s="841"/>
      <c r="J592" s="313"/>
      <c r="K592" s="313"/>
      <c r="L592" s="313"/>
      <c r="M592" s="313"/>
      <c r="N592" s="313"/>
      <c r="O592" s="313"/>
      <c r="P592" s="922"/>
      <c r="Q592" s="283"/>
      <c r="R592" s="1001"/>
      <c r="S592" s="1001"/>
      <c r="T592" s="1003"/>
      <c r="U592" s="1003"/>
      <c r="V592" s="1003"/>
      <c r="W592" s="1003"/>
      <c r="X592" s="1003"/>
      <c r="Y592" s="1003"/>
      <c r="Z592" s="1003"/>
      <c r="AA592" s="1003"/>
      <c r="AB592" s="1003"/>
      <c r="AC592" s="1003"/>
      <c r="AD592" s="1003"/>
      <c r="AE592" s="1003"/>
      <c r="AF592" s="1003"/>
      <c r="AG592" s="1003"/>
      <c r="AH592" s="1003"/>
      <c r="AI592" s="1003"/>
    </row>
    <row r="593" spans="1:35" s="92" customFormat="1" ht="18.75">
      <c r="A593" s="817"/>
      <c r="B593" s="830"/>
      <c r="C593" s="819"/>
      <c r="D593" s="831"/>
      <c r="E593" s="831"/>
      <c r="F593" s="831"/>
      <c r="G593" s="584"/>
      <c r="H593" s="584"/>
      <c r="I593" s="832"/>
      <c r="J593" s="842"/>
      <c r="K593" s="842"/>
      <c r="L593" s="842"/>
      <c r="M593" s="842"/>
      <c r="N593" s="842"/>
      <c r="O593" s="842"/>
      <c r="P593" s="1058"/>
      <c r="Q593" s="91"/>
      <c r="R593" s="1003"/>
      <c r="S593" s="1003"/>
      <c r="T593" s="1004"/>
      <c r="U593" s="1004"/>
      <c r="V593" s="1004"/>
      <c r="W593" s="1004"/>
      <c r="X593" s="1004"/>
      <c r="Y593" s="1004"/>
      <c r="Z593" s="1004"/>
      <c r="AA593" s="1004"/>
      <c r="AB593" s="1004"/>
      <c r="AC593" s="1004"/>
      <c r="AD593" s="1004"/>
      <c r="AE593" s="1004"/>
      <c r="AF593" s="1004"/>
      <c r="AG593" s="1004"/>
      <c r="AH593" s="1004"/>
      <c r="AI593" s="1004"/>
    </row>
    <row r="594" spans="1:35" s="91" customFormat="1">
      <c r="A594" s="735"/>
      <c r="B594" s="931"/>
      <c r="C594" s="893"/>
      <c r="D594" s="622"/>
      <c r="E594" s="622"/>
      <c r="F594" s="622"/>
      <c r="G594" s="738"/>
      <c r="H594" s="738"/>
      <c r="I594" s="568"/>
      <c r="J594" s="369"/>
      <c r="K594" s="369"/>
      <c r="L594" s="646"/>
      <c r="M594" s="369"/>
      <c r="N594" s="646"/>
      <c r="O594" s="369"/>
      <c r="P594" s="739"/>
      <c r="Q594" s="369"/>
      <c r="R594" s="1000"/>
      <c r="S594" s="1000"/>
      <c r="T594" s="1003"/>
      <c r="U594" s="1003"/>
      <c r="V594" s="1003"/>
      <c r="W594" s="1003"/>
      <c r="X594" s="1003"/>
      <c r="Y594" s="1003"/>
      <c r="Z594" s="1003"/>
      <c r="AA594" s="1003"/>
      <c r="AB594" s="1003"/>
      <c r="AC594" s="1003"/>
      <c r="AD594" s="1003"/>
      <c r="AE594" s="1003"/>
      <c r="AF594" s="1003"/>
      <c r="AG594" s="1003"/>
      <c r="AH594" s="1003"/>
      <c r="AI594" s="1003"/>
    </row>
    <row r="595" spans="1:35" s="92" customFormat="1">
      <c r="A595" s="735"/>
      <c r="B595" s="931"/>
      <c r="C595" s="893"/>
      <c r="D595" s="622"/>
      <c r="E595" s="622"/>
      <c r="F595" s="622"/>
      <c r="G595" s="738"/>
      <c r="H595" s="738"/>
      <c r="I595" s="568"/>
      <c r="J595" s="369"/>
      <c r="K595" s="369"/>
      <c r="L595" s="646"/>
      <c r="M595" s="369"/>
      <c r="N595" s="646"/>
      <c r="O595" s="369"/>
      <c r="P595" s="739"/>
      <c r="Q595" s="369"/>
      <c r="R595" s="1000"/>
      <c r="S595" s="1000"/>
      <c r="T595" s="1004"/>
      <c r="U595" s="1004"/>
      <c r="V595" s="1004"/>
      <c r="W595" s="1004"/>
      <c r="X595" s="1004"/>
      <c r="Y595" s="1004"/>
      <c r="Z595" s="1004"/>
      <c r="AA595" s="1004"/>
      <c r="AB595" s="1004"/>
      <c r="AC595" s="1004"/>
      <c r="AD595" s="1004"/>
      <c r="AE595" s="1004"/>
      <c r="AF595" s="1004"/>
      <c r="AG595" s="1004"/>
      <c r="AH595" s="1004"/>
      <c r="AI595" s="1004"/>
    </row>
    <row r="596" spans="1:35" s="91" customFormat="1" ht="24" customHeight="1">
      <c r="A596" s="817"/>
      <c r="B596" s="932"/>
      <c r="C596" s="933"/>
      <c r="D596" s="934"/>
      <c r="E596" s="934"/>
      <c r="F596" s="934"/>
      <c r="G596" s="935"/>
      <c r="H596" s="935"/>
      <c r="I596" s="577"/>
      <c r="J596" s="875"/>
      <c r="K596" s="875"/>
      <c r="L596" s="875"/>
      <c r="M596" s="875"/>
      <c r="N596" s="875"/>
      <c r="O596" s="875"/>
      <c r="P596" s="1057"/>
      <c r="R596" s="1003"/>
      <c r="S596" s="1003"/>
      <c r="T596" s="1003"/>
      <c r="U596" s="1003"/>
      <c r="V596" s="1003"/>
      <c r="W596" s="1003"/>
      <c r="X596" s="1003"/>
      <c r="Y596" s="1003"/>
      <c r="Z596" s="1003"/>
      <c r="AA596" s="1003"/>
      <c r="AB596" s="1003"/>
      <c r="AC596" s="1003"/>
      <c r="AD596" s="1003"/>
      <c r="AE596" s="1003"/>
      <c r="AF596" s="1003"/>
      <c r="AG596" s="1003"/>
      <c r="AH596" s="1003"/>
      <c r="AI596" s="1003"/>
    </row>
    <row r="597" spans="1:35" s="91" customFormat="1" ht="47.25" customHeight="1">
      <c r="A597" s="564"/>
      <c r="B597" s="936"/>
      <c r="C597" s="937"/>
      <c r="D597" s="578"/>
      <c r="E597" s="578"/>
      <c r="F597" s="578"/>
      <c r="G597" s="582"/>
      <c r="H597" s="582"/>
      <c r="I597" s="577"/>
      <c r="J597" s="311"/>
      <c r="K597" s="311"/>
      <c r="L597" s="311"/>
      <c r="M597" s="311"/>
      <c r="N597" s="873"/>
      <c r="O597" s="873"/>
      <c r="P597" s="614"/>
      <c r="Q597" s="283"/>
      <c r="R597" s="1001"/>
      <c r="S597" s="1001"/>
      <c r="T597" s="1003"/>
      <c r="U597" s="1003"/>
      <c r="V597" s="1003"/>
      <c r="W597" s="1003"/>
      <c r="X597" s="1003"/>
      <c r="Y597" s="1003"/>
      <c r="Z597" s="1003"/>
      <c r="AA597" s="1003"/>
      <c r="AB597" s="1003"/>
      <c r="AC597" s="1003"/>
      <c r="AD597" s="1003"/>
      <c r="AE597" s="1003"/>
      <c r="AF597" s="1003"/>
      <c r="AG597" s="1003"/>
      <c r="AH597" s="1003"/>
      <c r="AI597" s="1003"/>
    </row>
    <row r="598" spans="1:35" s="91" customFormat="1" ht="47.25" customHeight="1">
      <c r="A598" s="564"/>
      <c r="B598" s="936"/>
      <c r="C598" s="937"/>
      <c r="D598" s="578"/>
      <c r="E598" s="578"/>
      <c r="F598" s="578"/>
      <c r="G598" s="582"/>
      <c r="H598" s="582"/>
      <c r="I598" s="577"/>
      <c r="J598" s="311"/>
      <c r="K598" s="311"/>
      <c r="L598" s="311"/>
      <c r="M598" s="311"/>
      <c r="N598" s="311"/>
      <c r="O598" s="311"/>
      <c r="P598" s="614"/>
      <c r="Q598" s="283"/>
      <c r="R598" s="1001"/>
      <c r="S598" s="1001"/>
      <c r="T598" s="1003"/>
      <c r="U598" s="1003"/>
      <c r="V598" s="1003"/>
      <c r="W598" s="1003"/>
      <c r="X598" s="1003"/>
      <c r="Y598" s="1003"/>
      <c r="Z598" s="1003"/>
      <c r="AA598" s="1003"/>
      <c r="AB598" s="1003"/>
      <c r="AC598" s="1003"/>
      <c r="AD598" s="1003"/>
      <c r="AE598" s="1003"/>
      <c r="AF598" s="1003"/>
      <c r="AG598" s="1003"/>
      <c r="AH598" s="1003"/>
      <c r="AI598" s="1003"/>
    </row>
    <row r="599" spans="1:35" s="92" customFormat="1" ht="36" customHeight="1">
      <c r="A599" s="564"/>
      <c r="B599" s="936"/>
      <c r="C599" s="937"/>
      <c r="D599" s="578"/>
      <c r="E599" s="578"/>
      <c r="F599" s="578"/>
      <c r="G599" s="582"/>
      <c r="H599" s="582"/>
      <c r="I599" s="577"/>
      <c r="J599" s="311"/>
      <c r="K599" s="311"/>
      <c r="L599" s="311"/>
      <c r="M599" s="311"/>
      <c r="N599" s="873"/>
      <c r="O599" s="875"/>
      <c r="P599" s="614"/>
      <c r="Q599" s="283"/>
      <c r="R599" s="1001"/>
      <c r="S599" s="1001"/>
      <c r="T599" s="1004"/>
      <c r="U599" s="1004"/>
      <c r="V599" s="1004"/>
      <c r="W599" s="1004"/>
      <c r="X599" s="1004"/>
      <c r="Y599" s="1004"/>
      <c r="Z599" s="1004"/>
      <c r="AA599" s="1004"/>
      <c r="AB599" s="1004"/>
      <c r="AC599" s="1004"/>
      <c r="AD599" s="1004"/>
      <c r="AE599" s="1004"/>
      <c r="AF599" s="1004"/>
      <c r="AG599" s="1004"/>
      <c r="AH599" s="1004"/>
      <c r="AI599" s="1004"/>
    </row>
    <row r="600" spans="1:35" s="91" customFormat="1" ht="18.75">
      <c r="A600" s="564"/>
      <c r="B600" s="936"/>
      <c r="C600" s="937"/>
      <c r="D600" s="578"/>
      <c r="E600" s="578"/>
      <c r="F600" s="578"/>
      <c r="G600" s="582"/>
      <c r="H600" s="582"/>
      <c r="I600" s="577"/>
      <c r="J600" s="311"/>
      <c r="K600" s="311"/>
      <c r="L600" s="311"/>
      <c r="M600" s="311"/>
      <c r="N600" s="873"/>
      <c r="O600" s="875"/>
      <c r="P600" s="614"/>
      <c r="Q600" s="283"/>
      <c r="R600" s="1001"/>
      <c r="S600" s="1001"/>
      <c r="T600" s="1003"/>
      <c r="U600" s="1003"/>
      <c r="V600" s="1003"/>
      <c r="W600" s="1003"/>
      <c r="X600" s="1003"/>
      <c r="Y600" s="1003"/>
      <c r="Z600" s="1003"/>
      <c r="AA600" s="1003"/>
      <c r="AB600" s="1003"/>
      <c r="AC600" s="1003"/>
      <c r="AD600" s="1003"/>
      <c r="AE600" s="1003"/>
      <c r="AF600" s="1003"/>
      <c r="AG600" s="1003"/>
      <c r="AH600" s="1003"/>
      <c r="AI600" s="1003"/>
    </row>
    <row r="601" spans="1:35" s="92" customFormat="1" ht="18.75">
      <c r="A601" s="564"/>
      <c r="B601" s="380"/>
      <c r="C601" s="814"/>
      <c r="D601" s="566"/>
      <c r="E601" s="566"/>
      <c r="F601" s="566"/>
      <c r="G601" s="567"/>
      <c r="H601" s="567"/>
      <c r="I601" s="869"/>
      <c r="J601" s="896"/>
      <c r="K601" s="311"/>
      <c r="L601" s="311"/>
      <c r="M601" s="311"/>
      <c r="N601" s="311"/>
      <c r="O601" s="311"/>
      <c r="P601" s="631"/>
      <c r="Q601" s="220"/>
      <c r="R601" s="1001"/>
      <c r="S601" s="1004"/>
      <c r="T601" s="1004"/>
      <c r="U601" s="1004"/>
      <c r="V601" s="1004"/>
      <c r="W601" s="1004"/>
      <c r="X601" s="1004"/>
      <c r="Y601" s="1004"/>
      <c r="Z601" s="1004"/>
      <c r="AA601" s="1004"/>
      <c r="AB601" s="1004"/>
      <c r="AC601" s="1004"/>
      <c r="AD601" s="1004"/>
      <c r="AE601" s="1004"/>
      <c r="AF601" s="1004"/>
      <c r="AG601" s="1004"/>
      <c r="AH601" s="1004"/>
      <c r="AI601" s="1004"/>
    </row>
    <row r="602" spans="1:35" s="92" customFormat="1" ht="18.75">
      <c r="A602" s="817"/>
      <c r="B602" s="830"/>
      <c r="C602" s="814"/>
      <c r="D602" s="871"/>
      <c r="E602" s="871"/>
      <c r="F602" s="871"/>
      <c r="G602" s="872"/>
      <c r="H602" s="872"/>
      <c r="I602" s="577"/>
      <c r="J602" s="873"/>
      <c r="K602" s="873"/>
      <c r="L602" s="873"/>
      <c r="M602" s="873"/>
      <c r="N602" s="873"/>
      <c r="O602" s="873"/>
      <c r="P602" s="647"/>
      <c r="Q602" s="91"/>
      <c r="R602" s="1003"/>
      <c r="S602" s="1003"/>
      <c r="T602" s="1004"/>
      <c r="U602" s="1004"/>
      <c r="V602" s="1004"/>
      <c r="W602" s="1004"/>
      <c r="X602" s="1004"/>
      <c r="Y602" s="1004"/>
      <c r="Z602" s="1004"/>
      <c r="AA602" s="1004"/>
      <c r="AB602" s="1004"/>
      <c r="AC602" s="1004"/>
      <c r="AD602" s="1004"/>
      <c r="AE602" s="1004"/>
      <c r="AF602" s="1004"/>
      <c r="AG602" s="1004"/>
      <c r="AH602" s="1004"/>
      <c r="AI602" s="1004"/>
    </row>
    <row r="603" spans="1:35" s="92" customFormat="1" ht="24" customHeight="1">
      <c r="A603" s="817"/>
      <c r="B603" s="932"/>
      <c r="C603" s="933"/>
      <c r="D603" s="938"/>
      <c r="E603" s="938"/>
      <c r="F603" s="938"/>
      <c r="G603" s="935"/>
      <c r="H603" s="935"/>
      <c r="I603" s="577"/>
      <c r="J603" s="875"/>
      <c r="K603" s="875"/>
      <c r="L603" s="875"/>
      <c r="M603" s="875"/>
      <c r="N603" s="875"/>
      <c r="O603" s="875"/>
      <c r="P603" s="1057"/>
      <c r="Q603" s="91"/>
      <c r="R603" s="1003"/>
      <c r="S603" s="1003"/>
      <c r="T603" s="1004"/>
      <c r="U603" s="1004"/>
      <c r="V603" s="1004"/>
      <c r="W603" s="1004"/>
      <c r="X603" s="1004"/>
      <c r="Y603" s="1004"/>
      <c r="Z603" s="1004"/>
      <c r="AA603" s="1004"/>
      <c r="AB603" s="1004"/>
      <c r="AC603" s="1004"/>
      <c r="AD603" s="1004"/>
      <c r="AE603" s="1004"/>
      <c r="AF603" s="1004"/>
      <c r="AG603" s="1004"/>
      <c r="AH603" s="1004"/>
      <c r="AI603" s="1004"/>
    </row>
    <row r="604" spans="1:35" s="91" customFormat="1" ht="18.75">
      <c r="A604" s="564"/>
      <c r="B604" s="936"/>
      <c r="C604" s="937"/>
      <c r="D604" s="578"/>
      <c r="E604" s="578"/>
      <c r="F604" s="578"/>
      <c r="G604" s="582"/>
      <c r="H604" s="582"/>
      <c r="I604" s="310"/>
      <c r="J604" s="311"/>
      <c r="K604" s="312"/>
      <c r="L604" s="311"/>
      <c r="M604" s="311"/>
      <c r="N604" s="311"/>
      <c r="O604" s="311"/>
      <c r="P604" s="614"/>
      <c r="Q604" s="283"/>
      <c r="R604" s="1001"/>
      <c r="S604" s="1001"/>
      <c r="T604" s="1003"/>
      <c r="U604" s="1003"/>
      <c r="V604" s="1003"/>
      <c r="W604" s="1003"/>
      <c r="X604" s="1003"/>
      <c r="Y604" s="1003"/>
      <c r="Z604" s="1003"/>
      <c r="AA604" s="1003"/>
      <c r="AB604" s="1003"/>
      <c r="AC604" s="1003"/>
      <c r="AD604" s="1003"/>
      <c r="AE604" s="1003"/>
      <c r="AF604" s="1003"/>
      <c r="AG604" s="1003"/>
      <c r="AH604" s="1003"/>
      <c r="AI604" s="1003"/>
    </row>
    <row r="605" spans="1:35" s="91" customFormat="1" ht="23.25" customHeight="1">
      <c r="A605" s="564"/>
      <c r="B605" s="936"/>
      <c r="C605" s="937"/>
      <c r="D605" s="578"/>
      <c r="E605" s="578"/>
      <c r="F605" s="578"/>
      <c r="G605" s="582"/>
      <c r="H605" s="582"/>
      <c r="I605" s="310"/>
      <c r="J605" s="311"/>
      <c r="K605" s="283"/>
      <c r="L605" s="311"/>
      <c r="M605" s="939"/>
      <c r="N605" s="311"/>
      <c r="O605" s="311"/>
      <c r="P605" s="614"/>
      <c r="Q605" s="283"/>
      <c r="R605" s="1001"/>
      <c r="S605" s="1001"/>
      <c r="T605" s="1003"/>
      <c r="U605" s="1003"/>
      <c r="V605" s="1003"/>
      <c r="W605" s="1003"/>
      <c r="X605" s="1003"/>
      <c r="Y605" s="1003"/>
      <c r="Z605" s="1003"/>
      <c r="AA605" s="1003"/>
      <c r="AB605" s="1003"/>
      <c r="AC605" s="1003"/>
      <c r="AD605" s="1003"/>
      <c r="AE605" s="1003"/>
      <c r="AF605" s="1003"/>
      <c r="AG605" s="1003"/>
      <c r="AH605" s="1003"/>
      <c r="AI605" s="1003"/>
    </row>
    <row r="606" spans="1:35" s="91" customFormat="1" ht="15" customHeight="1">
      <c r="A606" s="631"/>
      <c r="B606" s="931"/>
      <c r="C606" s="893"/>
      <c r="D606" s="622"/>
      <c r="E606" s="622"/>
      <c r="F606" s="622"/>
      <c r="G606" s="924"/>
      <c r="H606" s="924"/>
      <c r="I606" s="568"/>
      <c r="J606" s="622"/>
      <c r="K606" s="89"/>
      <c r="L606" s="89"/>
      <c r="M606" s="622"/>
      <c r="N606" s="89"/>
      <c r="O606" s="89"/>
      <c r="P606" s="914"/>
      <c r="R606" s="993"/>
      <c r="S606" s="1011"/>
      <c r="T606" s="1003"/>
      <c r="U606" s="1003"/>
      <c r="V606" s="1003"/>
      <c r="W606" s="1003"/>
      <c r="X606" s="1003"/>
      <c r="Y606" s="1003"/>
      <c r="Z606" s="1003"/>
      <c r="AA606" s="1003"/>
      <c r="AB606" s="1003"/>
      <c r="AC606" s="1003"/>
      <c r="AD606" s="1003"/>
      <c r="AE606" s="1003"/>
      <c r="AF606" s="1003"/>
      <c r="AG606" s="1003"/>
      <c r="AH606" s="1003"/>
      <c r="AI606" s="1003"/>
    </row>
    <row r="607" spans="1:35" s="91" customFormat="1">
      <c r="A607" s="631"/>
      <c r="B607" s="931"/>
      <c r="C607" s="893"/>
      <c r="D607" s="622"/>
      <c r="E607" s="622"/>
      <c r="F607" s="622"/>
      <c r="G607" s="924"/>
      <c r="H607" s="924"/>
      <c r="I607" s="568"/>
      <c r="J607" s="622"/>
      <c r="K607" s="89"/>
      <c r="L607" s="89"/>
      <c r="M607" s="622"/>
      <c r="N607" s="89"/>
      <c r="O607" s="89"/>
      <c r="P607" s="914"/>
      <c r="R607" s="993"/>
      <c r="S607" s="1011"/>
      <c r="T607" s="1003"/>
      <c r="U607" s="1003"/>
      <c r="V607" s="1003"/>
      <c r="W607" s="1003"/>
      <c r="X607" s="1003"/>
      <c r="Y607" s="1003"/>
      <c r="Z607" s="1003"/>
      <c r="AA607" s="1003"/>
      <c r="AB607" s="1003"/>
      <c r="AC607" s="1003"/>
      <c r="AD607" s="1003"/>
      <c r="AE607" s="1003"/>
      <c r="AF607" s="1003"/>
      <c r="AG607" s="1003"/>
      <c r="AH607" s="1003"/>
      <c r="AI607" s="1003"/>
    </row>
    <row r="608" spans="1:35" s="91" customFormat="1" ht="18.75">
      <c r="A608" s="564"/>
      <c r="B608" s="936"/>
      <c r="C608" s="933"/>
      <c r="D608" s="308"/>
      <c r="E608" s="308"/>
      <c r="F608" s="308"/>
      <c r="G608" s="901"/>
      <c r="H608" s="901"/>
      <c r="I608" s="869"/>
      <c r="J608" s="896"/>
      <c r="K608" s="311"/>
      <c r="L608" s="311"/>
      <c r="M608" s="311"/>
      <c r="N608" s="311"/>
      <c r="O608" s="311"/>
      <c r="P608" s="631"/>
      <c r="Q608" s="220"/>
      <c r="R608" s="1001"/>
      <c r="S608" s="1001"/>
      <c r="T608" s="1003"/>
      <c r="U608" s="1003"/>
      <c r="V608" s="1003"/>
      <c r="W608" s="1003"/>
      <c r="X608" s="1003"/>
      <c r="Y608" s="1003"/>
      <c r="Z608" s="1003"/>
      <c r="AA608" s="1003"/>
      <c r="AB608" s="1003"/>
      <c r="AC608" s="1003"/>
      <c r="AD608" s="1003"/>
      <c r="AE608" s="1003"/>
      <c r="AF608" s="1003"/>
      <c r="AG608" s="1003"/>
      <c r="AH608" s="1003"/>
      <c r="AI608" s="1003"/>
    </row>
    <row r="609" spans="1:35" s="91" customFormat="1" ht="18.75">
      <c r="A609" s="817"/>
      <c r="B609" s="932"/>
      <c r="C609" s="933"/>
      <c r="D609" s="934"/>
      <c r="E609" s="934"/>
      <c r="F609" s="934"/>
      <c r="G609" s="935"/>
      <c r="H609" s="935"/>
      <c r="I609" s="577"/>
      <c r="J609" s="873"/>
      <c r="K609" s="873"/>
      <c r="L609" s="873"/>
      <c r="M609" s="873"/>
      <c r="N609" s="873"/>
      <c r="O609" s="873"/>
      <c r="P609" s="647"/>
      <c r="R609" s="1003"/>
      <c r="S609" s="1003"/>
      <c r="T609" s="1003"/>
      <c r="U609" s="1003"/>
      <c r="V609" s="1003"/>
      <c r="W609" s="1003"/>
      <c r="X609" s="1003"/>
      <c r="Y609" s="1003"/>
      <c r="Z609" s="1003"/>
      <c r="AA609" s="1003"/>
      <c r="AB609" s="1003"/>
      <c r="AC609" s="1003"/>
      <c r="AD609" s="1003"/>
      <c r="AE609" s="1003"/>
      <c r="AF609" s="1003"/>
      <c r="AG609" s="1003"/>
      <c r="AH609" s="1003"/>
      <c r="AI609" s="1003"/>
    </row>
    <row r="610" spans="1:35" s="92" customFormat="1" ht="15.75" customHeight="1">
      <c r="A610" s="564"/>
      <c r="B610" s="380"/>
      <c r="C610" s="814"/>
      <c r="D610" s="566"/>
      <c r="E610" s="566"/>
      <c r="F610" s="566"/>
      <c r="G610" s="567"/>
      <c r="H610" s="567"/>
      <c r="I610" s="283"/>
      <c r="J610" s="283"/>
      <c r="K610" s="283"/>
      <c r="L610" s="357"/>
      <c r="M610" s="283"/>
      <c r="N610" s="357"/>
      <c r="O610" s="283"/>
      <c r="P610" s="357"/>
      <c r="Q610" s="283"/>
      <c r="R610" s="1001"/>
      <c r="S610" s="1001"/>
      <c r="T610" s="1004"/>
      <c r="U610" s="1004"/>
      <c r="V610" s="1004"/>
      <c r="W610" s="1004"/>
      <c r="X610" s="1004"/>
      <c r="Y610" s="1004"/>
      <c r="Z610" s="1004"/>
      <c r="AA610" s="1004"/>
      <c r="AB610" s="1004"/>
      <c r="AC610" s="1004"/>
      <c r="AD610" s="1004"/>
      <c r="AE610" s="1004"/>
      <c r="AF610" s="1004"/>
      <c r="AG610" s="1004"/>
      <c r="AH610" s="1004"/>
      <c r="AI610" s="1004"/>
    </row>
    <row r="611" spans="1:35" s="91" customFormat="1" ht="18.75">
      <c r="A611" s="564"/>
      <c r="B611" s="380"/>
      <c r="C611" s="814"/>
      <c r="D611" s="566"/>
      <c r="E611" s="566"/>
      <c r="F611" s="566"/>
      <c r="G611" s="567"/>
      <c r="H611" s="567"/>
      <c r="I611" s="589"/>
      <c r="J611" s="569"/>
      <c r="K611" s="940"/>
      <c r="L611" s="569"/>
      <c r="M611" s="569"/>
      <c r="N611" s="569"/>
      <c r="O611" s="569"/>
      <c r="P611" s="614"/>
      <c r="Q611" s="283"/>
      <c r="R611" s="1001"/>
      <c r="S611" s="1004"/>
      <c r="T611" s="1003"/>
      <c r="U611" s="1003"/>
      <c r="V611" s="1003"/>
      <c r="W611" s="1003"/>
      <c r="X611" s="1003"/>
      <c r="Y611" s="1003"/>
      <c r="Z611" s="1003"/>
      <c r="AA611" s="1003"/>
      <c r="AB611" s="1003"/>
      <c r="AC611" s="1003"/>
      <c r="AD611" s="1003"/>
      <c r="AE611" s="1003"/>
      <c r="AF611" s="1003"/>
      <c r="AG611" s="1003"/>
      <c r="AH611" s="1003"/>
      <c r="AI611" s="1003"/>
    </row>
    <row r="612" spans="1:35" s="91" customFormat="1" ht="18.75">
      <c r="A612" s="817"/>
      <c r="B612" s="830"/>
      <c r="C612" s="819"/>
      <c r="D612" s="831"/>
      <c r="E612" s="831"/>
      <c r="F612" s="831"/>
      <c r="G612" s="584"/>
      <c r="H612" s="584"/>
      <c r="I612" s="591"/>
      <c r="J612" s="604"/>
      <c r="K612" s="941"/>
      <c r="L612" s="604"/>
      <c r="M612" s="604"/>
      <c r="N612" s="604"/>
      <c r="O612" s="604"/>
      <c r="P612" s="1057"/>
      <c r="R612" s="1003"/>
      <c r="S612" s="1003"/>
      <c r="T612" s="1003"/>
      <c r="U612" s="1003"/>
      <c r="V612" s="1003"/>
      <c r="W612" s="1003"/>
      <c r="X612" s="1003"/>
      <c r="Y612" s="1003"/>
      <c r="Z612" s="1003"/>
      <c r="AA612" s="1003"/>
      <c r="AB612" s="1003"/>
      <c r="AC612" s="1003"/>
      <c r="AD612" s="1003"/>
      <c r="AE612" s="1003"/>
      <c r="AF612" s="1003"/>
      <c r="AG612" s="1003"/>
      <c r="AH612" s="1003"/>
      <c r="AI612" s="1003"/>
    </row>
    <row r="613" spans="1:35" s="92" customFormat="1" ht="18.75">
      <c r="A613" s="564"/>
      <c r="B613" s="380"/>
      <c r="C613" s="814"/>
      <c r="D613" s="566"/>
      <c r="E613" s="566"/>
      <c r="F613" s="566"/>
      <c r="G613" s="567"/>
      <c r="H613" s="567"/>
      <c r="I613" s="568"/>
      <c r="J613" s="569"/>
      <c r="K613" s="569"/>
      <c r="L613" s="569"/>
      <c r="M613" s="569"/>
      <c r="N613" s="569"/>
      <c r="O613" s="569"/>
      <c r="P613" s="614"/>
      <c r="Q613" s="283"/>
      <c r="R613" s="1001"/>
      <c r="S613" s="1004"/>
      <c r="T613" s="1004"/>
      <c r="U613" s="1004"/>
      <c r="V613" s="1004"/>
      <c r="W613" s="1004"/>
      <c r="X613" s="1004"/>
      <c r="Y613" s="1004"/>
      <c r="Z613" s="1004"/>
      <c r="AA613" s="1004"/>
      <c r="AB613" s="1004"/>
      <c r="AC613" s="1004"/>
      <c r="AD613" s="1004"/>
      <c r="AE613" s="1004"/>
      <c r="AF613" s="1004"/>
      <c r="AG613" s="1004"/>
      <c r="AH613" s="1004"/>
      <c r="AI613" s="1004"/>
    </row>
    <row r="614" spans="1:35" s="92" customFormat="1" ht="18.75">
      <c r="A614" s="817"/>
      <c r="B614" s="830"/>
      <c r="C614" s="819"/>
      <c r="D614" s="831"/>
      <c r="E614" s="831"/>
      <c r="F614" s="831"/>
      <c r="G614" s="584"/>
      <c r="H614" s="584"/>
      <c r="I614" s="884"/>
      <c r="J614" s="604"/>
      <c r="K614" s="604"/>
      <c r="L614" s="604"/>
      <c r="M614" s="604"/>
      <c r="N614" s="604"/>
      <c r="O614" s="604"/>
      <c r="P614" s="1057"/>
      <c r="Q614" s="91"/>
      <c r="R614" s="1003"/>
      <c r="S614" s="1003"/>
      <c r="T614" s="1004"/>
      <c r="U614" s="1004"/>
      <c r="V614" s="1004"/>
      <c r="W614" s="1004"/>
      <c r="X614" s="1004"/>
      <c r="Y614" s="1004"/>
      <c r="Z614" s="1004"/>
      <c r="AA614" s="1004"/>
      <c r="AB614" s="1004"/>
      <c r="AC614" s="1004"/>
      <c r="AD614" s="1004"/>
      <c r="AE614" s="1004"/>
      <c r="AF614" s="1004"/>
      <c r="AG614" s="1004"/>
      <c r="AH614" s="1004"/>
      <c r="AI614" s="1004"/>
    </row>
    <row r="615" spans="1:35" s="91" customFormat="1" ht="18.75">
      <c r="A615" s="817"/>
      <c r="B615" s="830"/>
      <c r="C615" s="819"/>
      <c r="D615" s="584"/>
      <c r="E615" s="584"/>
      <c r="F615" s="584"/>
      <c r="G615" s="584"/>
      <c r="H615" s="584"/>
      <c r="I615" s="884"/>
      <c r="J615" s="812"/>
      <c r="K615" s="873"/>
      <c r="L615" s="942"/>
      <c r="M615" s="812"/>
      <c r="N615" s="812"/>
      <c r="O615" s="812"/>
      <c r="P615" s="1058"/>
      <c r="R615" s="1003"/>
      <c r="S615" s="1003"/>
      <c r="T615" s="1003"/>
      <c r="U615" s="1003"/>
      <c r="V615" s="1003"/>
      <c r="W615" s="1003"/>
      <c r="X615" s="1003"/>
      <c r="Y615" s="1003"/>
      <c r="Z615" s="1003"/>
      <c r="AA615" s="1003"/>
      <c r="AB615" s="1003"/>
      <c r="AC615" s="1003"/>
      <c r="AD615" s="1003"/>
      <c r="AE615" s="1003"/>
      <c r="AF615" s="1003"/>
      <c r="AG615" s="1003"/>
      <c r="AH615" s="1003"/>
      <c r="AI615" s="1003"/>
    </row>
    <row r="616" spans="1:35" s="91" customFormat="1" ht="18.75">
      <c r="A616" s="564"/>
      <c r="B616" s="943"/>
      <c r="C616" s="814"/>
      <c r="D616" s="566"/>
      <c r="E616" s="566"/>
      <c r="F616" s="566"/>
      <c r="G616" s="900"/>
      <c r="H616" s="900"/>
      <c r="I616" s="568"/>
      <c r="J616" s="363"/>
      <c r="K616" s="363"/>
      <c r="L616" s="569"/>
      <c r="M616" s="363"/>
      <c r="N616" s="363"/>
      <c r="O616" s="363"/>
      <c r="P616" s="614"/>
      <c r="Q616" s="283"/>
      <c r="R616" s="1001"/>
      <c r="S616" s="1004"/>
      <c r="T616" s="1003"/>
      <c r="U616" s="1003"/>
      <c r="V616" s="1003"/>
      <c r="W616" s="1003"/>
      <c r="X616" s="1003"/>
      <c r="Y616" s="1003"/>
      <c r="Z616" s="1003"/>
      <c r="AA616" s="1003"/>
      <c r="AB616" s="1003"/>
      <c r="AC616" s="1003"/>
      <c r="AD616" s="1003"/>
      <c r="AE616" s="1003"/>
      <c r="AF616" s="1003"/>
      <c r="AG616" s="1003"/>
      <c r="AH616" s="1003"/>
      <c r="AI616" s="1003"/>
    </row>
    <row r="617" spans="1:35" s="92" customFormat="1" ht="18.75">
      <c r="A617" s="817"/>
      <c r="B617" s="944"/>
      <c r="C617" s="819"/>
      <c r="D617" s="831"/>
      <c r="E617" s="831"/>
      <c r="F617" s="831"/>
      <c r="G617" s="605"/>
      <c r="H617" s="605"/>
      <c r="I617" s="884"/>
      <c r="J617" s="945"/>
      <c r="K617" s="945"/>
      <c r="L617" s="604"/>
      <c r="M617" s="945"/>
      <c r="N617" s="945"/>
      <c r="O617" s="945"/>
      <c r="P617" s="1057"/>
      <c r="Q617" s="91"/>
      <c r="R617" s="1003"/>
      <c r="S617" s="1003"/>
      <c r="T617" s="1004"/>
      <c r="U617" s="1004"/>
      <c r="V617" s="1004"/>
      <c r="W617" s="1004"/>
      <c r="X617" s="1004"/>
      <c r="Y617" s="1004"/>
      <c r="Z617" s="1004"/>
      <c r="AA617" s="1004"/>
      <c r="AB617" s="1004"/>
      <c r="AC617" s="1004"/>
      <c r="AD617" s="1004"/>
      <c r="AE617" s="1004"/>
      <c r="AF617" s="1004"/>
      <c r="AG617" s="1004"/>
      <c r="AH617" s="1004"/>
      <c r="AI617" s="1004"/>
    </row>
    <row r="618" spans="1:35" s="91" customFormat="1" ht="18.75">
      <c r="A618" s="564"/>
      <c r="B618" s="380"/>
      <c r="C618" s="814"/>
      <c r="D618" s="566"/>
      <c r="E618" s="566"/>
      <c r="F618" s="566"/>
      <c r="G618" s="567"/>
      <c r="H618" s="567"/>
      <c r="I618" s="589"/>
      <c r="J618" s="569"/>
      <c r="K618" s="569"/>
      <c r="L618" s="569"/>
      <c r="M618" s="569"/>
      <c r="N618" s="357"/>
      <c r="O618" s="313"/>
      <c r="P618" s="614"/>
      <c r="Q618" s="283"/>
      <c r="R618" s="1001"/>
      <c r="S618" s="1001"/>
      <c r="T618" s="1003"/>
      <c r="U618" s="1003"/>
      <c r="V618" s="1003"/>
      <c r="W618" s="1003"/>
      <c r="X618" s="1003"/>
      <c r="Y618" s="1003"/>
      <c r="Z618" s="1003"/>
      <c r="AA618" s="1003"/>
      <c r="AB618" s="1003"/>
      <c r="AC618" s="1003"/>
      <c r="AD618" s="1003"/>
      <c r="AE618" s="1003"/>
      <c r="AF618" s="1003"/>
      <c r="AG618" s="1003"/>
      <c r="AH618" s="1003"/>
      <c r="AI618" s="1003"/>
    </row>
    <row r="619" spans="1:35" s="91" customFormat="1" ht="18.75">
      <c r="A619" s="817"/>
      <c r="B619" s="830"/>
      <c r="C619" s="819"/>
      <c r="D619" s="831"/>
      <c r="E619" s="831"/>
      <c r="F619" s="831"/>
      <c r="G619" s="584"/>
      <c r="H619" s="584"/>
      <c r="I619" s="591"/>
      <c r="J619" s="604"/>
      <c r="K619" s="604"/>
      <c r="L619" s="604"/>
      <c r="M619" s="604"/>
      <c r="N619" s="605"/>
      <c r="O619" s="604"/>
      <c r="P619" s="1057"/>
      <c r="R619" s="1003"/>
      <c r="S619" s="1003"/>
      <c r="T619" s="1003"/>
      <c r="U619" s="1003"/>
      <c r="V619" s="1003"/>
      <c r="W619" s="1003"/>
      <c r="X619" s="1003"/>
      <c r="Y619" s="1003"/>
      <c r="Z619" s="1003"/>
      <c r="AA619" s="1003"/>
      <c r="AB619" s="1003"/>
      <c r="AC619" s="1003"/>
      <c r="AD619" s="1003"/>
      <c r="AE619" s="1003"/>
      <c r="AF619" s="1003"/>
      <c r="AG619" s="1003"/>
      <c r="AH619" s="1003"/>
      <c r="AI619" s="1003"/>
    </row>
    <row r="620" spans="1:35" s="91" customFormat="1" ht="18.75">
      <c r="A620" s="564"/>
      <c r="B620" s="943"/>
      <c r="C620" s="814"/>
      <c r="D620" s="566"/>
      <c r="E620" s="566"/>
      <c r="F620" s="566"/>
      <c r="G620" s="900"/>
      <c r="H620" s="900"/>
      <c r="I620" s="589"/>
      <c r="J620" s="363"/>
      <c r="K620" s="569"/>
      <c r="L620" s="569"/>
      <c r="M620" s="363"/>
      <c r="N620" s="363"/>
      <c r="O620" s="363"/>
      <c r="P620" s="631"/>
      <c r="Q620" s="283"/>
      <c r="R620" s="1001"/>
      <c r="S620" s="1004"/>
      <c r="T620" s="1003"/>
      <c r="U620" s="1003"/>
      <c r="V620" s="1003"/>
      <c r="W620" s="1003"/>
      <c r="X620" s="1003"/>
      <c r="Y620" s="1003"/>
      <c r="Z620" s="1003"/>
      <c r="AA620" s="1003"/>
      <c r="AB620" s="1003"/>
      <c r="AC620" s="1003"/>
      <c r="AD620" s="1003"/>
      <c r="AE620" s="1003"/>
      <c r="AF620" s="1003"/>
      <c r="AG620" s="1003"/>
      <c r="AH620" s="1003"/>
      <c r="AI620" s="1003"/>
    </row>
    <row r="621" spans="1:35" s="91" customFormat="1" ht="18.75">
      <c r="A621" s="817"/>
      <c r="B621" s="944"/>
      <c r="C621" s="819"/>
      <c r="D621" s="831"/>
      <c r="E621" s="831"/>
      <c r="F621" s="831"/>
      <c r="G621" s="605"/>
      <c r="H621" s="605"/>
      <c r="I621" s="946"/>
      <c r="J621" s="945"/>
      <c r="K621" s="604"/>
      <c r="L621" s="604"/>
      <c r="M621" s="945"/>
      <c r="N621" s="945"/>
      <c r="O621" s="945"/>
      <c r="P621" s="1057"/>
      <c r="R621" s="1003"/>
      <c r="S621" s="1003"/>
      <c r="T621" s="1003"/>
      <c r="U621" s="1003"/>
      <c r="V621" s="1003"/>
      <c r="W621" s="1003"/>
      <c r="X621" s="1003"/>
      <c r="Y621" s="1003"/>
      <c r="Z621" s="1003"/>
      <c r="AA621" s="1003"/>
      <c r="AB621" s="1003"/>
      <c r="AC621" s="1003"/>
      <c r="AD621" s="1003"/>
      <c r="AE621" s="1003"/>
      <c r="AF621" s="1003"/>
      <c r="AG621" s="1003"/>
      <c r="AH621" s="1003"/>
      <c r="AI621" s="1003"/>
    </row>
    <row r="622" spans="1:35" s="91" customFormat="1" ht="18.75">
      <c r="A622" s="564"/>
      <c r="B622" s="380"/>
      <c r="C622" s="814"/>
      <c r="D622" s="566"/>
      <c r="E622" s="566"/>
      <c r="F622" s="566"/>
      <c r="G622" s="567"/>
      <c r="H622" s="567"/>
      <c r="I622" s="763"/>
      <c r="J622" s="569"/>
      <c r="K622" s="569"/>
      <c r="L622" s="569"/>
      <c r="M622" s="569"/>
      <c r="N622" s="569"/>
      <c r="O622" s="569"/>
      <c r="P622" s="631"/>
      <c r="Q622" s="283"/>
      <c r="R622" s="1001"/>
      <c r="S622" s="1001"/>
      <c r="T622" s="1003"/>
      <c r="U622" s="1003"/>
      <c r="V622" s="1003"/>
      <c r="W622" s="1003"/>
      <c r="X622" s="1003"/>
      <c r="Y622" s="1003"/>
      <c r="Z622" s="1003"/>
      <c r="AA622" s="1003"/>
      <c r="AB622" s="1003"/>
      <c r="AC622" s="1003"/>
      <c r="AD622" s="1003"/>
      <c r="AE622" s="1003"/>
      <c r="AF622" s="1003"/>
      <c r="AG622" s="1003"/>
      <c r="AH622" s="1003"/>
      <c r="AI622" s="1003"/>
    </row>
    <row r="623" spans="1:35" s="91" customFormat="1" ht="18.75">
      <c r="A623" s="817"/>
      <c r="B623" s="830"/>
      <c r="C623" s="819"/>
      <c r="D623" s="831"/>
      <c r="E623" s="831"/>
      <c r="F623" s="831"/>
      <c r="G623" s="584"/>
      <c r="H623" s="584"/>
      <c r="I623" s="946"/>
      <c r="J623" s="604"/>
      <c r="K623" s="604"/>
      <c r="L623" s="604"/>
      <c r="M623" s="604"/>
      <c r="N623" s="604"/>
      <c r="O623" s="604"/>
      <c r="P623" s="1057"/>
      <c r="R623" s="1003"/>
      <c r="S623" s="1003"/>
      <c r="T623" s="1003"/>
      <c r="U623" s="1003"/>
      <c r="V623" s="1003"/>
      <c r="W623" s="1003"/>
      <c r="X623" s="1003"/>
      <c r="Y623" s="1003"/>
      <c r="Z623" s="1003"/>
      <c r="AA623" s="1003"/>
      <c r="AB623" s="1003"/>
      <c r="AC623" s="1003"/>
      <c r="AD623" s="1003"/>
      <c r="AE623" s="1003"/>
      <c r="AF623" s="1003"/>
      <c r="AG623" s="1003"/>
      <c r="AH623" s="1003"/>
      <c r="AI623" s="1003"/>
    </row>
    <row r="624" spans="1:35" s="92" customFormat="1" ht="18.75">
      <c r="A624" s="564"/>
      <c r="B624" s="380"/>
      <c r="C624" s="814"/>
      <c r="D624" s="566"/>
      <c r="E624" s="566"/>
      <c r="F624" s="566"/>
      <c r="G624" s="567"/>
      <c r="H624" s="567"/>
      <c r="I624" s="568"/>
      <c r="J624" s="569"/>
      <c r="K624" s="569"/>
      <c r="L624" s="569"/>
      <c r="M624" s="569"/>
      <c r="N624" s="569"/>
      <c r="O624" s="569"/>
      <c r="P624" s="631"/>
      <c r="Q624" s="283"/>
      <c r="R624" s="1001"/>
      <c r="S624" s="1001"/>
      <c r="T624" s="1004"/>
      <c r="U624" s="1004"/>
      <c r="V624" s="1004"/>
      <c r="W624" s="1004"/>
      <c r="X624" s="1004"/>
      <c r="Y624" s="1004"/>
      <c r="Z624" s="1004"/>
      <c r="AA624" s="1004"/>
      <c r="AB624" s="1004"/>
      <c r="AC624" s="1004"/>
      <c r="AD624" s="1004"/>
      <c r="AE624" s="1004"/>
      <c r="AF624" s="1004"/>
      <c r="AG624" s="1004"/>
      <c r="AH624" s="1004"/>
      <c r="AI624" s="1004"/>
    </row>
    <row r="625" spans="1:35" s="91" customFormat="1" ht="18.75">
      <c r="A625" s="817"/>
      <c r="B625" s="830"/>
      <c r="C625" s="819"/>
      <c r="D625" s="831"/>
      <c r="E625" s="831"/>
      <c r="F625" s="831"/>
      <c r="G625" s="584"/>
      <c r="H625" s="584"/>
      <c r="I625" s="884"/>
      <c r="J625" s="822"/>
      <c r="K625" s="822"/>
      <c r="L625" s="822"/>
      <c r="M625" s="822"/>
      <c r="N625" s="822"/>
      <c r="O625" s="822"/>
      <c r="P625" s="1058"/>
      <c r="R625" s="1003"/>
      <c r="S625" s="1003"/>
      <c r="T625" s="1003"/>
      <c r="U625" s="1003"/>
      <c r="V625" s="1003"/>
      <c r="W625" s="1003"/>
      <c r="X625" s="1003"/>
      <c r="Y625" s="1003"/>
      <c r="Z625" s="1003"/>
      <c r="AA625" s="1003"/>
      <c r="AB625" s="1003"/>
      <c r="AC625" s="1003"/>
      <c r="AD625" s="1003"/>
      <c r="AE625" s="1003"/>
      <c r="AF625" s="1003"/>
      <c r="AG625" s="1003"/>
      <c r="AH625" s="1003"/>
      <c r="AI625" s="1003"/>
    </row>
    <row r="626" spans="1:35" s="91" customFormat="1" ht="18.75">
      <c r="A626" s="564"/>
      <c r="B626" s="380"/>
      <c r="C626" s="814"/>
      <c r="D626" s="566"/>
      <c r="E626" s="566"/>
      <c r="F626" s="566"/>
      <c r="G626" s="567"/>
      <c r="H626" s="567"/>
      <c r="I626" s="589"/>
      <c r="J626" s="569"/>
      <c r="K626" s="569"/>
      <c r="L626" s="569"/>
      <c r="M626" s="569"/>
      <c r="N626" s="569"/>
      <c r="O626" s="569"/>
      <c r="P626" s="631"/>
      <c r="Q626" s="283"/>
      <c r="R626" s="1001"/>
      <c r="S626" s="1001"/>
      <c r="T626" s="1003"/>
      <c r="U626" s="1003"/>
      <c r="V626" s="1003"/>
      <c r="W626" s="1003"/>
      <c r="X626" s="1003"/>
      <c r="Y626" s="1003"/>
      <c r="Z626" s="1003"/>
      <c r="AA626" s="1003"/>
      <c r="AB626" s="1003"/>
      <c r="AC626" s="1003"/>
      <c r="AD626" s="1003"/>
      <c r="AE626" s="1003"/>
      <c r="AF626" s="1003"/>
      <c r="AG626" s="1003"/>
      <c r="AH626" s="1003"/>
      <c r="AI626" s="1003"/>
    </row>
    <row r="627" spans="1:35" s="92" customFormat="1" ht="18.75">
      <c r="A627" s="817"/>
      <c r="B627" s="830"/>
      <c r="C627" s="819"/>
      <c r="D627" s="831"/>
      <c r="E627" s="831"/>
      <c r="F627" s="831"/>
      <c r="G627" s="584"/>
      <c r="H627" s="584"/>
      <c r="I627" s="884"/>
      <c r="J627" s="604"/>
      <c r="K627" s="604"/>
      <c r="L627" s="604"/>
      <c r="M627" s="604"/>
      <c r="N627" s="604"/>
      <c r="O627" s="604"/>
      <c r="P627" s="1057"/>
      <c r="Q627" s="91"/>
      <c r="R627" s="1003"/>
      <c r="S627" s="1003"/>
      <c r="T627" s="1004"/>
      <c r="U627" s="1004"/>
      <c r="V627" s="1004"/>
      <c r="W627" s="1004"/>
      <c r="X627" s="1004"/>
      <c r="Y627" s="1004"/>
      <c r="Z627" s="1004"/>
      <c r="AA627" s="1004"/>
      <c r="AB627" s="1004"/>
      <c r="AC627" s="1004"/>
      <c r="AD627" s="1004"/>
      <c r="AE627" s="1004"/>
      <c r="AF627" s="1004"/>
      <c r="AG627" s="1004"/>
      <c r="AH627" s="1004"/>
      <c r="AI627" s="1004"/>
    </row>
    <row r="628" spans="1:35" s="91" customFormat="1" ht="18.75">
      <c r="A628" s="564"/>
      <c r="B628" s="380"/>
      <c r="C628" s="814"/>
      <c r="D628" s="566"/>
      <c r="E628" s="566"/>
      <c r="F628" s="566"/>
      <c r="G628" s="567"/>
      <c r="H628" s="567"/>
      <c r="I628" s="589"/>
      <c r="J628" s="569"/>
      <c r="K628" s="569"/>
      <c r="L628" s="569"/>
      <c r="M628" s="569"/>
      <c r="N628" s="569"/>
      <c r="O628" s="569"/>
      <c r="P628" s="569"/>
      <c r="Q628" s="283"/>
      <c r="R628" s="1001"/>
      <c r="S628" s="1001"/>
      <c r="T628" s="1003"/>
      <c r="U628" s="1003"/>
      <c r="V628" s="1003"/>
      <c r="W628" s="1003"/>
      <c r="X628" s="1003"/>
      <c r="Y628" s="1003"/>
      <c r="Z628" s="1003"/>
      <c r="AA628" s="1003"/>
      <c r="AB628" s="1003"/>
      <c r="AC628" s="1003"/>
      <c r="AD628" s="1003"/>
      <c r="AE628" s="1003"/>
      <c r="AF628" s="1003"/>
      <c r="AG628" s="1003"/>
      <c r="AH628" s="1003"/>
      <c r="AI628" s="1003"/>
    </row>
    <row r="629" spans="1:35" s="92" customFormat="1" ht="18.75">
      <c r="A629" s="564"/>
      <c r="B629" s="380"/>
      <c r="C629" s="814"/>
      <c r="D629" s="566"/>
      <c r="E629" s="566"/>
      <c r="F629" s="566"/>
      <c r="G629" s="567"/>
      <c r="H629" s="567"/>
      <c r="I629" s="589"/>
      <c r="J629" s="569"/>
      <c r="K629" s="569"/>
      <c r="L629" s="569"/>
      <c r="M629" s="569"/>
      <c r="N629" s="569"/>
      <c r="O629" s="569"/>
      <c r="P629" s="631"/>
      <c r="Q629" s="283"/>
      <c r="R629" s="1001"/>
      <c r="S629" s="1001"/>
      <c r="T629" s="1004"/>
      <c r="U629" s="1004"/>
      <c r="V629" s="1004"/>
      <c r="W629" s="1004"/>
      <c r="X629" s="1004"/>
      <c r="Y629" s="1004"/>
      <c r="Z629" s="1004"/>
      <c r="AA629" s="1004"/>
      <c r="AB629" s="1004"/>
      <c r="AC629" s="1004"/>
      <c r="AD629" s="1004"/>
      <c r="AE629" s="1004"/>
      <c r="AF629" s="1004"/>
      <c r="AG629" s="1004"/>
      <c r="AH629" s="1004"/>
      <c r="AI629" s="1004"/>
    </row>
    <row r="630" spans="1:35" s="92" customFormat="1">
      <c r="A630" s="735"/>
      <c r="B630" s="380"/>
      <c r="C630" s="737"/>
      <c r="D630" s="739"/>
      <c r="E630" s="739"/>
      <c r="F630" s="739"/>
      <c r="G630" s="584"/>
      <c r="H630" s="584"/>
      <c r="I630" s="719"/>
      <c r="J630" s="369"/>
      <c r="K630" s="369"/>
      <c r="L630" s="646"/>
      <c r="M630" s="369"/>
      <c r="N630" s="646"/>
      <c r="O630" s="369"/>
      <c r="P630" s="739"/>
      <c r="Q630" s="369"/>
      <c r="R630" s="1000"/>
      <c r="S630" s="1000"/>
      <c r="T630" s="1004"/>
      <c r="U630" s="1004"/>
      <c r="V630" s="1004"/>
      <c r="W630" s="1004"/>
      <c r="X630" s="1004"/>
      <c r="Y630" s="1004"/>
      <c r="Z630" s="1004"/>
      <c r="AA630" s="1004"/>
      <c r="AB630" s="1004"/>
      <c r="AC630" s="1004"/>
      <c r="AD630" s="1004"/>
      <c r="AE630" s="1004"/>
      <c r="AF630" s="1004"/>
      <c r="AG630" s="1004"/>
      <c r="AH630" s="1004"/>
      <c r="AI630" s="1004"/>
    </row>
    <row r="631" spans="1:35" s="91" customFormat="1" ht="15" customHeight="1">
      <c r="A631" s="564"/>
      <c r="B631" s="848"/>
      <c r="C631" s="836"/>
      <c r="D631" s="579"/>
      <c r="E631" s="579"/>
      <c r="F631" s="579"/>
      <c r="G631" s="837"/>
      <c r="H631" s="837"/>
      <c r="I631" s="222"/>
      <c r="J631" s="222"/>
      <c r="K631" s="880"/>
      <c r="L631" s="881"/>
      <c r="M631" s="222"/>
      <c r="N631" s="881"/>
      <c r="O631" s="222"/>
      <c r="P631" s="631"/>
      <c r="Q631" s="222"/>
      <c r="R631" s="1000"/>
      <c r="S631" s="1000"/>
      <c r="T631" s="1003"/>
      <c r="U631" s="1003"/>
      <c r="V631" s="1003"/>
      <c r="W631" s="1003"/>
      <c r="X631" s="1003"/>
      <c r="Y631" s="1003"/>
      <c r="Z631" s="1003"/>
      <c r="AA631" s="1003"/>
      <c r="AB631" s="1003"/>
      <c r="AC631" s="1003"/>
      <c r="AD631" s="1003"/>
      <c r="AE631" s="1003"/>
      <c r="AF631" s="1003"/>
      <c r="AG631" s="1003"/>
      <c r="AH631" s="1003"/>
      <c r="AI631" s="1003"/>
    </row>
    <row r="632" spans="1:35" s="91" customFormat="1" ht="14.25" customHeight="1">
      <c r="A632" s="564"/>
      <c r="B632" s="848"/>
      <c r="C632" s="836"/>
      <c r="D632" s="579"/>
      <c r="E632" s="579"/>
      <c r="F632" s="579"/>
      <c r="G632" s="837"/>
      <c r="H632" s="837"/>
      <c r="I632" s="222"/>
      <c r="J632" s="222"/>
      <c r="K632" s="947"/>
      <c r="L632" s="881"/>
      <c r="M632" s="222"/>
      <c r="N632" s="881"/>
      <c r="O632" s="222"/>
      <c r="P632" s="631"/>
      <c r="Q632" s="222"/>
      <c r="R632" s="1000"/>
      <c r="S632" s="1000"/>
      <c r="T632" s="1003"/>
      <c r="U632" s="1003"/>
      <c r="V632" s="1003"/>
      <c r="W632" s="1003"/>
      <c r="X632" s="1003"/>
      <c r="Y632" s="1003"/>
      <c r="Z632" s="1003"/>
      <c r="AA632" s="1003"/>
      <c r="AB632" s="1003"/>
      <c r="AC632" s="1003"/>
      <c r="AD632" s="1003"/>
      <c r="AE632" s="1003"/>
      <c r="AF632" s="1003"/>
      <c r="AG632" s="1003"/>
      <c r="AH632" s="1003"/>
      <c r="AI632" s="1003"/>
    </row>
    <row r="633" spans="1:35" s="91" customFormat="1" ht="15.75" customHeight="1">
      <c r="A633" s="564"/>
      <c r="B633" s="380"/>
      <c r="C633" s="814"/>
      <c r="D633" s="566"/>
      <c r="E633" s="566"/>
      <c r="F633" s="566"/>
      <c r="G633" s="567"/>
      <c r="H633" s="567"/>
      <c r="I633" s="568"/>
      <c r="J633" s="569"/>
      <c r="K633" s="569"/>
      <c r="L633" s="569"/>
      <c r="M633" s="569"/>
      <c r="N633" s="569"/>
      <c r="O633" s="569"/>
      <c r="P633" s="569"/>
      <c r="Q633" s="283"/>
      <c r="R633" s="1001"/>
      <c r="S633" s="1001"/>
      <c r="T633" s="1003"/>
      <c r="U633" s="1003"/>
      <c r="V633" s="1003"/>
      <c r="W633" s="1003"/>
      <c r="X633" s="1003"/>
      <c r="Y633" s="1003"/>
      <c r="Z633" s="1003"/>
      <c r="AA633" s="1003"/>
      <c r="AB633" s="1003"/>
      <c r="AC633" s="1003"/>
      <c r="AD633" s="1003"/>
      <c r="AE633" s="1003"/>
      <c r="AF633" s="1003"/>
      <c r="AG633" s="1003"/>
      <c r="AH633" s="1003"/>
      <c r="AI633" s="1003"/>
    </row>
    <row r="634" spans="1:35" s="91" customFormat="1" ht="18.75">
      <c r="A634" s="817"/>
      <c r="B634" s="830"/>
      <c r="C634" s="819"/>
      <c r="D634" s="831"/>
      <c r="E634" s="831"/>
      <c r="F634" s="831"/>
      <c r="G634" s="584"/>
      <c r="H634" s="584"/>
      <c r="I634" s="884"/>
      <c r="J634" s="822"/>
      <c r="K634" s="822"/>
      <c r="L634" s="822"/>
      <c r="M634" s="822"/>
      <c r="N634" s="822"/>
      <c r="O634" s="822"/>
      <c r="P634" s="1058"/>
      <c r="R634" s="1003"/>
      <c r="S634" s="1003"/>
      <c r="T634" s="1003"/>
      <c r="U634" s="1003"/>
      <c r="V634" s="1003"/>
      <c r="W634" s="1003"/>
      <c r="X634" s="1003"/>
      <c r="Y634" s="1003"/>
      <c r="Z634" s="1003"/>
      <c r="AA634" s="1003"/>
      <c r="AB634" s="1003"/>
      <c r="AC634" s="1003"/>
      <c r="AD634" s="1003"/>
      <c r="AE634" s="1003"/>
      <c r="AF634" s="1003"/>
      <c r="AG634" s="1003"/>
      <c r="AH634" s="1003"/>
      <c r="AI634" s="1003"/>
    </row>
    <row r="635" spans="1:35" s="92" customFormat="1" ht="18.75">
      <c r="A635" s="817"/>
      <c r="B635" s="835"/>
      <c r="C635" s="836"/>
      <c r="D635" s="831"/>
      <c r="E635" s="831"/>
      <c r="F635" s="831"/>
      <c r="G635" s="831"/>
      <c r="H635" s="831"/>
      <c r="I635" s="884"/>
      <c r="J635" s="833"/>
      <c r="K635" s="833"/>
      <c r="L635" s="833"/>
      <c r="M635" s="833"/>
      <c r="N635" s="833"/>
      <c r="O635" s="833"/>
      <c r="P635" s="1057"/>
      <c r="Q635" s="91"/>
      <c r="R635" s="1003"/>
      <c r="S635" s="1003"/>
      <c r="T635" s="1004"/>
      <c r="U635" s="1004"/>
      <c r="V635" s="1004"/>
      <c r="W635" s="1004"/>
      <c r="X635" s="1004"/>
      <c r="Y635" s="1004"/>
      <c r="Z635" s="1004"/>
      <c r="AA635" s="1004"/>
      <c r="AB635" s="1004"/>
      <c r="AC635" s="1004"/>
      <c r="AD635" s="1004"/>
      <c r="AE635" s="1004"/>
      <c r="AF635" s="1004"/>
      <c r="AG635" s="1004"/>
      <c r="AH635" s="1004"/>
      <c r="AI635" s="1004"/>
    </row>
    <row r="636" spans="1:35" s="91" customFormat="1" ht="18.75">
      <c r="A636" s="564"/>
      <c r="B636" s="380"/>
      <c r="C636" s="814"/>
      <c r="D636" s="566"/>
      <c r="E636" s="566"/>
      <c r="F636" s="566"/>
      <c r="G636" s="567"/>
      <c r="H636" s="567"/>
      <c r="I636" s="568"/>
      <c r="J636" s="569"/>
      <c r="K636" s="569"/>
      <c r="L636" s="569"/>
      <c r="M636" s="569"/>
      <c r="N636" s="569"/>
      <c r="O636" s="569"/>
      <c r="P636" s="631"/>
      <c r="Q636" s="283"/>
      <c r="R636" s="1001"/>
      <c r="S636" s="1001"/>
      <c r="T636" s="1003"/>
      <c r="U636" s="1003"/>
      <c r="V636" s="1003"/>
      <c r="W636" s="1003"/>
      <c r="X636" s="1003"/>
      <c r="Y636" s="1003"/>
      <c r="Z636" s="1003"/>
      <c r="AA636" s="1003"/>
      <c r="AB636" s="1003"/>
      <c r="AC636" s="1003"/>
      <c r="AD636" s="1003"/>
      <c r="AE636" s="1003"/>
      <c r="AF636" s="1003"/>
      <c r="AG636" s="1003"/>
      <c r="AH636" s="1003"/>
      <c r="AI636" s="1003"/>
    </row>
    <row r="637" spans="1:35" s="91" customFormat="1" ht="18.75">
      <c r="A637" s="817"/>
      <c r="B637" s="830"/>
      <c r="C637" s="819"/>
      <c r="D637" s="831"/>
      <c r="E637" s="831"/>
      <c r="F637" s="831"/>
      <c r="G637" s="584"/>
      <c r="H637" s="584"/>
      <c r="I637" s="884"/>
      <c r="J637" s="604"/>
      <c r="K637" s="604"/>
      <c r="L637" s="604"/>
      <c r="M637" s="604"/>
      <c r="N637" s="604"/>
      <c r="O637" s="604"/>
      <c r="P637" s="1057"/>
      <c r="R637" s="1003"/>
      <c r="S637" s="1003"/>
      <c r="T637" s="1003"/>
      <c r="U637" s="1003"/>
      <c r="V637" s="1003"/>
      <c r="W637" s="1003"/>
      <c r="X637" s="1003"/>
      <c r="Y637" s="1003"/>
      <c r="Z637" s="1003"/>
      <c r="AA637" s="1003"/>
      <c r="AB637" s="1003"/>
      <c r="AC637" s="1003"/>
      <c r="AD637" s="1003"/>
      <c r="AE637" s="1003"/>
      <c r="AF637" s="1003"/>
      <c r="AG637" s="1003"/>
      <c r="AH637" s="1003"/>
      <c r="AI637" s="1003"/>
    </row>
    <row r="638" spans="1:35" s="91" customFormat="1" ht="18.75">
      <c r="A638" s="564"/>
      <c r="B638" s="380"/>
      <c r="C638" s="814"/>
      <c r="D638" s="566"/>
      <c r="E638" s="566"/>
      <c r="F638" s="566"/>
      <c r="G638" s="567"/>
      <c r="H638" s="567"/>
      <c r="I638" s="568"/>
      <c r="J638" s="569"/>
      <c r="K638" s="569"/>
      <c r="L638" s="569"/>
      <c r="M638" s="569"/>
      <c r="N638" s="569"/>
      <c r="O638" s="569"/>
      <c r="P638" s="631"/>
      <c r="Q638" s="283"/>
      <c r="R638" s="1001"/>
      <c r="S638" s="1004"/>
      <c r="T638" s="1003"/>
      <c r="U638" s="1003"/>
      <c r="V638" s="1003"/>
      <c r="W638" s="1003"/>
      <c r="X638" s="1003"/>
      <c r="Y638" s="1003"/>
      <c r="Z638" s="1003"/>
      <c r="AA638" s="1003"/>
      <c r="AB638" s="1003"/>
      <c r="AC638" s="1003"/>
      <c r="AD638" s="1003"/>
      <c r="AE638" s="1003"/>
      <c r="AF638" s="1003"/>
      <c r="AG638" s="1003"/>
      <c r="AH638" s="1003"/>
      <c r="AI638" s="1003"/>
    </row>
    <row r="639" spans="1:35" s="91" customFormat="1" ht="18.75">
      <c r="A639" s="817"/>
      <c r="B639" s="830"/>
      <c r="C639" s="819"/>
      <c r="D639" s="831"/>
      <c r="E639" s="831"/>
      <c r="F639" s="831"/>
      <c r="G639" s="584"/>
      <c r="H639" s="584"/>
      <c r="I639" s="884"/>
      <c r="J639" s="822"/>
      <c r="K639" s="822"/>
      <c r="L639" s="822"/>
      <c r="M639" s="822"/>
      <c r="N639" s="822"/>
      <c r="O639" s="822"/>
      <c r="P639" s="1058"/>
      <c r="R639" s="1003"/>
      <c r="S639" s="1003"/>
      <c r="T639" s="1003"/>
      <c r="U639" s="1003"/>
      <c r="V639" s="1003"/>
      <c r="W639" s="1003"/>
      <c r="X639" s="1003"/>
      <c r="Y639" s="1003"/>
      <c r="Z639" s="1003"/>
      <c r="AA639" s="1003"/>
      <c r="AB639" s="1003"/>
      <c r="AC639" s="1003"/>
      <c r="AD639" s="1003"/>
      <c r="AE639" s="1003"/>
      <c r="AF639" s="1003"/>
      <c r="AG639" s="1003"/>
      <c r="AH639" s="1003"/>
      <c r="AI639" s="1003"/>
    </row>
    <row r="640" spans="1:35" s="91" customFormat="1" ht="18.75">
      <c r="A640" s="817"/>
      <c r="B640" s="830"/>
      <c r="C640" s="819"/>
      <c r="D640" s="831"/>
      <c r="E640" s="831"/>
      <c r="F640" s="831"/>
      <c r="G640" s="584"/>
      <c r="H640" s="584"/>
      <c r="I640" s="884"/>
      <c r="J640" s="945"/>
      <c r="K640" s="604"/>
      <c r="L640" s="604"/>
      <c r="M640" s="945"/>
      <c r="N640" s="945"/>
      <c r="O640" s="945"/>
      <c r="P640" s="1057"/>
      <c r="R640" s="1003"/>
      <c r="S640" s="1003"/>
      <c r="T640" s="1003"/>
      <c r="U640" s="1003"/>
      <c r="V640" s="1003"/>
      <c r="W640" s="1003"/>
      <c r="X640" s="1003"/>
      <c r="Y640" s="1003"/>
      <c r="Z640" s="1003"/>
      <c r="AA640" s="1003"/>
      <c r="AB640" s="1003"/>
      <c r="AC640" s="1003"/>
      <c r="AD640" s="1003"/>
      <c r="AE640" s="1003"/>
      <c r="AF640" s="1003"/>
      <c r="AG640" s="1003"/>
      <c r="AH640" s="1003"/>
      <c r="AI640" s="1003"/>
    </row>
    <row r="641" spans="1:35" s="91" customFormat="1" ht="18.75">
      <c r="A641" s="564"/>
      <c r="B641" s="380"/>
      <c r="C641" s="814"/>
      <c r="D641" s="566"/>
      <c r="E641" s="566"/>
      <c r="F641" s="566"/>
      <c r="G641" s="567"/>
      <c r="H641" s="567"/>
      <c r="I641" s="568"/>
      <c r="J641" s="363"/>
      <c r="K641" s="569"/>
      <c r="L641" s="569"/>
      <c r="M641" s="363"/>
      <c r="N641" s="363"/>
      <c r="O641" s="363"/>
      <c r="P641" s="631"/>
      <c r="Q641" s="283"/>
      <c r="R641" s="1001"/>
      <c r="S641" s="1001"/>
      <c r="T641" s="1003"/>
      <c r="U641" s="1003"/>
      <c r="V641" s="1003"/>
      <c r="W641" s="1003"/>
      <c r="X641" s="1003"/>
      <c r="Y641" s="1003"/>
      <c r="Z641" s="1003"/>
      <c r="AA641" s="1003"/>
      <c r="AB641" s="1003"/>
      <c r="AC641" s="1003"/>
      <c r="AD641" s="1003"/>
      <c r="AE641" s="1003"/>
      <c r="AF641" s="1003"/>
      <c r="AG641" s="1003"/>
      <c r="AH641" s="1003"/>
      <c r="AI641" s="1003"/>
    </row>
    <row r="642" spans="1:35" s="91" customFormat="1" ht="18.75">
      <c r="A642" s="564"/>
      <c r="B642" s="380"/>
      <c r="C642" s="814"/>
      <c r="D642" s="566"/>
      <c r="E642" s="566"/>
      <c r="F642" s="566"/>
      <c r="G642" s="567"/>
      <c r="H642" s="567"/>
      <c r="I642" s="589"/>
      <c r="J642" s="569"/>
      <c r="K642" s="569"/>
      <c r="L642" s="569"/>
      <c r="M642" s="569"/>
      <c r="N642" s="569"/>
      <c r="O642" s="569"/>
      <c r="P642" s="631"/>
      <c r="Q642" s="283"/>
      <c r="R642" s="1001"/>
      <c r="S642" s="1001"/>
      <c r="T642" s="1003"/>
      <c r="U642" s="1003"/>
      <c r="V642" s="1003"/>
      <c r="W642" s="1003"/>
      <c r="X642" s="1003"/>
      <c r="Y642" s="1003"/>
      <c r="Z642" s="1003"/>
      <c r="AA642" s="1003"/>
      <c r="AB642" s="1003"/>
      <c r="AC642" s="1003"/>
      <c r="AD642" s="1003"/>
      <c r="AE642" s="1003"/>
      <c r="AF642" s="1003"/>
      <c r="AG642" s="1003"/>
      <c r="AH642" s="1003"/>
      <c r="AI642" s="1003"/>
    </row>
    <row r="643" spans="1:35" s="91" customFormat="1" ht="18.75">
      <c r="A643" s="817"/>
      <c r="B643" s="830"/>
      <c r="C643" s="819"/>
      <c r="D643" s="831"/>
      <c r="E643" s="831"/>
      <c r="F643" s="831"/>
      <c r="G643" s="584"/>
      <c r="H643" s="584"/>
      <c r="I643" s="591"/>
      <c r="J643" s="822"/>
      <c r="K643" s="822"/>
      <c r="L643" s="822"/>
      <c r="M643" s="822"/>
      <c r="N643" s="822"/>
      <c r="O643" s="822"/>
      <c r="P643" s="1058"/>
      <c r="R643" s="1003"/>
      <c r="S643" s="1003"/>
      <c r="T643" s="1003"/>
      <c r="U643" s="1003"/>
      <c r="V643" s="1003"/>
      <c r="W643" s="1003"/>
      <c r="X643" s="1003"/>
      <c r="Y643" s="1003"/>
      <c r="Z643" s="1003"/>
      <c r="AA643" s="1003"/>
      <c r="AB643" s="1003"/>
      <c r="AC643" s="1003"/>
      <c r="AD643" s="1003"/>
      <c r="AE643" s="1003"/>
      <c r="AF643" s="1003"/>
      <c r="AG643" s="1003"/>
      <c r="AH643" s="1003"/>
      <c r="AI643" s="1003"/>
    </row>
    <row r="644" spans="1:35" s="91" customFormat="1" ht="18.75">
      <c r="A644" s="564"/>
      <c r="B644" s="380"/>
      <c r="C644" s="814"/>
      <c r="D644" s="566"/>
      <c r="E644" s="566"/>
      <c r="F644" s="566"/>
      <c r="G644" s="567"/>
      <c r="H644" s="567"/>
      <c r="I644" s="588"/>
      <c r="J644" s="569"/>
      <c r="K644" s="569"/>
      <c r="L644" s="569"/>
      <c r="M644" s="569"/>
      <c r="N644" s="569"/>
      <c r="O644" s="569"/>
      <c r="P644" s="631"/>
      <c r="Q644" s="283"/>
      <c r="R644" s="1001"/>
      <c r="S644" s="1004"/>
      <c r="T644" s="1003"/>
      <c r="U644" s="1003"/>
      <c r="V644" s="1003"/>
      <c r="W644" s="1003"/>
      <c r="X644" s="1003"/>
      <c r="Y644" s="1003"/>
      <c r="Z644" s="1003"/>
      <c r="AA644" s="1003"/>
      <c r="AB644" s="1003"/>
      <c r="AC644" s="1003"/>
      <c r="AD644" s="1003"/>
      <c r="AE644" s="1003"/>
      <c r="AF644" s="1003"/>
      <c r="AG644" s="1003"/>
      <c r="AH644" s="1003"/>
      <c r="AI644" s="1003"/>
    </row>
    <row r="645" spans="1:35" s="91" customFormat="1" ht="18.75">
      <c r="A645" s="817"/>
      <c r="B645" s="830"/>
      <c r="C645" s="819"/>
      <c r="D645" s="831"/>
      <c r="E645" s="831"/>
      <c r="F645" s="831"/>
      <c r="G645" s="584"/>
      <c r="H645" s="584"/>
      <c r="I645" s="946"/>
      <c r="J645" s="604"/>
      <c r="K645" s="604"/>
      <c r="L645" s="604"/>
      <c r="M645" s="604"/>
      <c r="N645" s="604"/>
      <c r="O645" s="604"/>
      <c r="P645" s="1057"/>
      <c r="R645" s="1003"/>
      <c r="S645" s="1003"/>
      <c r="T645" s="1003"/>
      <c r="U645" s="1003"/>
      <c r="V645" s="1003"/>
      <c r="W645" s="1003"/>
      <c r="X645" s="1003"/>
      <c r="Y645" s="1003"/>
      <c r="Z645" s="1003"/>
      <c r="AA645" s="1003"/>
      <c r="AB645" s="1003"/>
      <c r="AC645" s="1003"/>
      <c r="AD645" s="1003"/>
      <c r="AE645" s="1003"/>
      <c r="AF645" s="1003"/>
      <c r="AG645" s="1003"/>
      <c r="AH645" s="1003"/>
      <c r="AI645" s="1003"/>
    </row>
    <row r="646" spans="1:35" s="91" customFormat="1" ht="18.75">
      <c r="A646" s="564"/>
      <c r="B646" s="380"/>
      <c r="C646" s="814"/>
      <c r="D646" s="566"/>
      <c r="E646" s="566"/>
      <c r="F646" s="566"/>
      <c r="G646" s="567"/>
      <c r="H646" s="567"/>
      <c r="I646" s="589"/>
      <c r="J646" s="569"/>
      <c r="K646" s="569"/>
      <c r="L646" s="569"/>
      <c r="M646" s="569"/>
      <c r="N646" s="569"/>
      <c r="O646" s="569"/>
      <c r="P646" s="631"/>
      <c r="Q646" s="283"/>
      <c r="R646" s="1001"/>
      <c r="S646" s="1001"/>
      <c r="T646" s="1003"/>
      <c r="U646" s="1003"/>
      <c r="V646" s="1003"/>
      <c r="W646" s="1003"/>
      <c r="X646" s="1003"/>
      <c r="Y646" s="1003"/>
      <c r="Z646" s="1003"/>
      <c r="AA646" s="1003"/>
      <c r="AB646" s="1003"/>
      <c r="AC646" s="1003"/>
      <c r="AD646" s="1003"/>
      <c r="AE646" s="1003"/>
      <c r="AF646" s="1003"/>
      <c r="AG646" s="1003"/>
      <c r="AH646" s="1003"/>
      <c r="AI646" s="1003"/>
    </row>
    <row r="647" spans="1:35" s="91" customFormat="1" ht="18.75">
      <c r="A647" s="817"/>
      <c r="B647" s="830"/>
      <c r="C647" s="819"/>
      <c r="D647" s="831"/>
      <c r="E647" s="831"/>
      <c r="F647" s="831"/>
      <c r="G647" s="584"/>
      <c r="H647" s="584"/>
      <c r="I647" s="591"/>
      <c r="J647" s="604"/>
      <c r="K647" s="604"/>
      <c r="L647" s="604"/>
      <c r="M647" s="604"/>
      <c r="N647" s="604"/>
      <c r="O647" s="604"/>
      <c r="P647" s="1057"/>
      <c r="R647" s="1003"/>
      <c r="S647" s="1003"/>
      <c r="T647" s="1003"/>
      <c r="U647" s="1003"/>
      <c r="V647" s="1003"/>
      <c r="W647" s="1003"/>
      <c r="X647" s="1003"/>
      <c r="Y647" s="1003"/>
      <c r="Z647" s="1003"/>
      <c r="AA647" s="1003"/>
      <c r="AB647" s="1003"/>
      <c r="AC647" s="1003"/>
      <c r="AD647" s="1003"/>
      <c r="AE647" s="1003"/>
      <c r="AF647" s="1003"/>
      <c r="AG647" s="1003"/>
      <c r="AH647" s="1003"/>
      <c r="AI647" s="1003"/>
    </row>
    <row r="648" spans="1:35" s="91" customFormat="1" ht="18.75">
      <c r="A648" s="564"/>
      <c r="B648" s="380"/>
      <c r="C648" s="814"/>
      <c r="D648" s="566"/>
      <c r="E648" s="566"/>
      <c r="F648" s="566"/>
      <c r="G648" s="567"/>
      <c r="H648" s="567"/>
      <c r="I648" s="589"/>
      <c r="J648" s="569"/>
      <c r="K648" s="569"/>
      <c r="L648" s="569"/>
      <c r="M648" s="569"/>
      <c r="N648" s="569"/>
      <c r="O648" s="569"/>
      <c r="P648" s="569"/>
      <c r="Q648" s="283"/>
      <c r="R648" s="1001"/>
      <c r="S648" s="1004"/>
      <c r="T648" s="1003"/>
      <c r="U648" s="1003"/>
      <c r="V648" s="1003"/>
      <c r="W648" s="1003"/>
      <c r="X648" s="1003"/>
      <c r="Y648" s="1003"/>
      <c r="Z648" s="1003"/>
      <c r="AA648" s="1003"/>
      <c r="AB648" s="1003"/>
      <c r="AC648" s="1003"/>
      <c r="AD648" s="1003"/>
      <c r="AE648" s="1003"/>
      <c r="AF648" s="1003"/>
      <c r="AG648" s="1003"/>
      <c r="AH648" s="1003"/>
      <c r="AI648" s="1003"/>
    </row>
    <row r="649" spans="1:35" s="91" customFormat="1" ht="18.75">
      <c r="A649" s="817"/>
      <c r="B649" s="830"/>
      <c r="C649" s="819"/>
      <c r="D649" s="831"/>
      <c r="E649" s="831"/>
      <c r="F649" s="831"/>
      <c r="G649" s="584"/>
      <c r="H649" s="584"/>
      <c r="I649" s="591"/>
      <c r="J649" s="822"/>
      <c r="K649" s="822"/>
      <c r="L649" s="822"/>
      <c r="M649" s="822"/>
      <c r="N649" s="822"/>
      <c r="O649" s="822"/>
      <c r="P649" s="1058"/>
      <c r="R649" s="1003"/>
      <c r="S649" s="1003"/>
      <c r="T649" s="1003"/>
      <c r="U649" s="1003"/>
      <c r="V649" s="1003"/>
      <c r="W649" s="1003"/>
      <c r="X649" s="1003"/>
      <c r="Y649" s="1003"/>
      <c r="Z649" s="1003"/>
      <c r="AA649" s="1003"/>
      <c r="AB649" s="1003"/>
      <c r="AC649" s="1003"/>
      <c r="AD649" s="1003"/>
      <c r="AE649" s="1003"/>
      <c r="AF649" s="1003"/>
      <c r="AG649" s="1003"/>
      <c r="AH649" s="1003"/>
      <c r="AI649" s="1003"/>
    </row>
    <row r="650" spans="1:35" s="91" customFormat="1" ht="18.75">
      <c r="A650" s="564"/>
      <c r="B650" s="380"/>
      <c r="C650" s="814"/>
      <c r="D650" s="566"/>
      <c r="E650" s="566"/>
      <c r="F650" s="566"/>
      <c r="G650" s="567"/>
      <c r="H650" s="567"/>
      <c r="I650" s="568"/>
      <c r="J650" s="569"/>
      <c r="K650" s="569"/>
      <c r="L650" s="569"/>
      <c r="M650" s="569"/>
      <c r="N650" s="569"/>
      <c r="O650" s="569"/>
      <c r="P650" s="631"/>
      <c r="Q650" s="283"/>
      <c r="R650" s="1001"/>
      <c r="S650" s="1004"/>
      <c r="T650" s="1003"/>
      <c r="U650" s="1003"/>
      <c r="V650" s="1003"/>
      <c r="W650" s="1003"/>
      <c r="X650" s="1003"/>
      <c r="Y650" s="1003"/>
      <c r="Z650" s="1003"/>
      <c r="AA650" s="1003"/>
      <c r="AB650" s="1003"/>
      <c r="AC650" s="1003"/>
      <c r="AD650" s="1003"/>
      <c r="AE650" s="1003"/>
      <c r="AF650" s="1003"/>
      <c r="AG650" s="1003"/>
      <c r="AH650" s="1003"/>
      <c r="AI650" s="1003"/>
    </row>
    <row r="651" spans="1:35" s="91" customFormat="1" ht="18.75">
      <c r="A651" s="817"/>
      <c r="B651" s="830"/>
      <c r="C651" s="819"/>
      <c r="D651" s="831"/>
      <c r="E651" s="831"/>
      <c r="F651" s="831"/>
      <c r="G651" s="584"/>
      <c r="H651" s="584"/>
      <c r="I651" s="884"/>
      <c r="J651" s="604"/>
      <c r="K651" s="604"/>
      <c r="L651" s="604"/>
      <c r="M651" s="604"/>
      <c r="N651" s="604"/>
      <c r="O651" s="604"/>
      <c r="P651" s="1057"/>
      <c r="R651" s="1003"/>
      <c r="S651" s="1003"/>
      <c r="T651" s="1003"/>
      <c r="U651" s="1003"/>
      <c r="V651" s="1003"/>
      <c r="W651" s="1003"/>
      <c r="X651" s="1003"/>
      <c r="Y651" s="1003"/>
      <c r="Z651" s="1003"/>
      <c r="AA651" s="1003"/>
      <c r="AB651" s="1003"/>
      <c r="AC651" s="1003"/>
      <c r="AD651" s="1003"/>
      <c r="AE651" s="1003"/>
      <c r="AF651" s="1003"/>
      <c r="AG651" s="1003"/>
      <c r="AH651" s="1003"/>
      <c r="AI651" s="1003"/>
    </row>
    <row r="652" spans="1:35" s="91" customFormat="1" ht="18.75">
      <c r="A652" s="564"/>
      <c r="B652" s="380"/>
      <c r="C652" s="814"/>
      <c r="D652" s="566"/>
      <c r="E652" s="566"/>
      <c r="F652" s="566"/>
      <c r="G652" s="567"/>
      <c r="H652" s="567"/>
      <c r="I652" s="568"/>
      <c r="J652" s="569"/>
      <c r="K652" s="569"/>
      <c r="L652" s="569"/>
      <c r="M652" s="569"/>
      <c r="N652" s="569"/>
      <c r="O652" s="569"/>
      <c r="P652" s="631"/>
      <c r="Q652" s="283"/>
      <c r="R652" s="1001"/>
      <c r="S652" s="1001"/>
      <c r="T652" s="1003"/>
      <c r="U652" s="1003"/>
      <c r="V652" s="1003"/>
      <c r="W652" s="1003"/>
      <c r="X652" s="1003"/>
      <c r="Y652" s="1003"/>
      <c r="Z652" s="1003"/>
      <c r="AA652" s="1003"/>
      <c r="AB652" s="1003"/>
      <c r="AC652" s="1003"/>
      <c r="AD652" s="1003"/>
      <c r="AE652" s="1003"/>
      <c r="AF652" s="1003"/>
      <c r="AG652" s="1003"/>
      <c r="AH652" s="1003"/>
      <c r="AI652" s="1003"/>
    </row>
    <row r="653" spans="1:35" s="91" customFormat="1" ht="18.75">
      <c r="A653" s="817"/>
      <c r="B653" s="830"/>
      <c r="C653" s="819"/>
      <c r="D653" s="831"/>
      <c r="E653" s="831"/>
      <c r="F653" s="831"/>
      <c r="G653" s="584"/>
      <c r="H653" s="584"/>
      <c r="I653" s="884"/>
      <c r="J653" s="604"/>
      <c r="K653" s="604"/>
      <c r="L653" s="604"/>
      <c r="M653" s="604"/>
      <c r="N653" s="604"/>
      <c r="O653" s="604"/>
      <c r="P653" s="1057"/>
      <c r="R653" s="1003"/>
      <c r="S653" s="1003"/>
      <c r="T653" s="1003"/>
      <c r="U653" s="1003"/>
      <c r="V653" s="1003"/>
      <c r="W653" s="1003"/>
      <c r="X653" s="1003"/>
      <c r="Y653" s="1003"/>
      <c r="Z653" s="1003"/>
      <c r="AA653" s="1003"/>
      <c r="AB653" s="1003"/>
      <c r="AC653" s="1003"/>
      <c r="AD653" s="1003"/>
      <c r="AE653" s="1003"/>
      <c r="AF653" s="1003"/>
      <c r="AG653" s="1003"/>
      <c r="AH653" s="1003"/>
      <c r="AI653" s="1003"/>
    </row>
    <row r="654" spans="1:35" s="91" customFormat="1" ht="18.75">
      <c r="A654" s="564"/>
      <c r="B654" s="380"/>
      <c r="C654" s="819"/>
      <c r="D654" s="581"/>
      <c r="E654" s="581"/>
      <c r="F654" s="581"/>
      <c r="G654" s="581"/>
      <c r="H654" s="581"/>
      <c r="I654" s="179"/>
      <c r="J654" s="604"/>
      <c r="K654" s="604"/>
      <c r="L654" s="604"/>
      <c r="M654" s="604"/>
      <c r="N654" s="604"/>
      <c r="O654" s="604"/>
      <c r="P654" s="1057"/>
      <c r="R654" s="1003"/>
      <c r="S654" s="1003"/>
      <c r="T654" s="1003"/>
      <c r="U654" s="1003"/>
      <c r="V654" s="1003"/>
      <c r="W654" s="1003"/>
      <c r="X654" s="1003"/>
      <c r="Y654" s="1003"/>
      <c r="Z654" s="1003"/>
      <c r="AA654" s="1003"/>
      <c r="AB654" s="1003"/>
      <c r="AC654" s="1003"/>
      <c r="AD654" s="1003"/>
      <c r="AE654" s="1003"/>
      <c r="AF654" s="1003"/>
      <c r="AG654" s="1003"/>
      <c r="AH654" s="1003"/>
      <c r="AI654" s="1003"/>
    </row>
    <row r="655" spans="1:35" s="91" customFormat="1" ht="18.75">
      <c r="A655" s="817"/>
      <c r="B655" s="830"/>
      <c r="C655" s="819"/>
      <c r="D655" s="831"/>
      <c r="E655" s="831"/>
      <c r="F655" s="831"/>
      <c r="G655" s="584"/>
      <c r="H655" s="584"/>
      <c r="I655" s="884"/>
      <c r="J655" s="604"/>
      <c r="K655" s="604"/>
      <c r="L655" s="604"/>
      <c r="M655" s="604"/>
      <c r="N655" s="604"/>
      <c r="O655" s="604"/>
      <c r="P655" s="1057"/>
      <c r="R655" s="1003"/>
      <c r="S655" s="1003"/>
      <c r="T655" s="1003"/>
      <c r="U655" s="1003"/>
      <c r="V655" s="1003"/>
      <c r="W655" s="1003"/>
      <c r="X655" s="1003"/>
      <c r="Y655" s="1003"/>
      <c r="Z655" s="1003"/>
      <c r="AA655" s="1003"/>
      <c r="AB655" s="1003"/>
      <c r="AC655" s="1003"/>
      <c r="AD655" s="1003"/>
      <c r="AE655" s="1003"/>
      <c r="AF655" s="1003"/>
      <c r="AG655" s="1003"/>
      <c r="AH655" s="1003"/>
      <c r="AI655" s="1003"/>
    </row>
    <row r="656" spans="1:35" s="91" customFormat="1" ht="18.75">
      <c r="A656" s="564"/>
      <c r="B656" s="380"/>
      <c r="C656" s="814"/>
      <c r="D656" s="566"/>
      <c r="E656" s="566"/>
      <c r="F656" s="566"/>
      <c r="G656" s="567"/>
      <c r="H656" s="567"/>
      <c r="I656" s="568"/>
      <c r="J656" s="569"/>
      <c r="K656" s="569"/>
      <c r="L656" s="569"/>
      <c r="M656" s="569"/>
      <c r="N656" s="569"/>
      <c r="O656" s="569"/>
      <c r="P656" s="1057"/>
      <c r="Q656" s="283"/>
      <c r="R656" s="1001"/>
      <c r="S656" s="1001"/>
      <c r="T656" s="1003"/>
      <c r="U656" s="1003"/>
      <c r="V656" s="1003"/>
      <c r="W656" s="1003"/>
      <c r="X656" s="1003"/>
      <c r="Y656" s="1003"/>
      <c r="Z656" s="1003"/>
      <c r="AA656" s="1003"/>
      <c r="AB656" s="1003"/>
      <c r="AC656" s="1003"/>
      <c r="AD656" s="1003"/>
      <c r="AE656" s="1003"/>
      <c r="AF656" s="1003"/>
      <c r="AG656" s="1003"/>
      <c r="AH656" s="1003"/>
      <c r="AI656" s="1003"/>
    </row>
    <row r="657" spans="1:35" s="91" customFormat="1" ht="18.75">
      <c r="A657" s="817"/>
      <c r="B657" s="830"/>
      <c r="C657" s="819"/>
      <c r="D657" s="831"/>
      <c r="E657" s="831"/>
      <c r="F657" s="831"/>
      <c r="G657" s="584"/>
      <c r="H657" s="584"/>
      <c r="I657" s="884"/>
      <c r="J657" s="822"/>
      <c r="K657" s="822"/>
      <c r="L657" s="822"/>
      <c r="M657" s="822"/>
      <c r="N657" s="822"/>
      <c r="O657" s="822"/>
      <c r="P657" s="1058"/>
      <c r="R657" s="1003"/>
      <c r="S657" s="1003"/>
      <c r="T657" s="1003"/>
      <c r="U657" s="1003"/>
      <c r="V657" s="1003"/>
      <c r="W657" s="1003"/>
      <c r="X657" s="1003"/>
      <c r="Y657" s="1003"/>
      <c r="Z657" s="1003"/>
      <c r="AA657" s="1003"/>
      <c r="AB657" s="1003"/>
      <c r="AC657" s="1003"/>
      <c r="AD657" s="1003"/>
      <c r="AE657" s="1003"/>
      <c r="AF657" s="1003"/>
      <c r="AG657" s="1003"/>
      <c r="AH657" s="1003"/>
      <c r="AI657" s="1003"/>
    </row>
    <row r="658" spans="1:35" s="91" customFormat="1" ht="18.75">
      <c r="A658" s="564"/>
      <c r="B658" s="380"/>
      <c r="C658" s="814"/>
      <c r="D658" s="566"/>
      <c r="E658" s="566"/>
      <c r="F658" s="566"/>
      <c r="G658" s="567"/>
      <c r="H658" s="567"/>
      <c r="I658" s="568"/>
      <c r="J658" s="569"/>
      <c r="K658" s="569"/>
      <c r="L658" s="569"/>
      <c r="M658" s="569"/>
      <c r="N658" s="569"/>
      <c r="O658" s="569"/>
      <c r="P658" s="631"/>
      <c r="Q658" s="283"/>
      <c r="R658" s="1001"/>
      <c r="S658" s="1001"/>
      <c r="T658" s="1003"/>
      <c r="U658" s="1003"/>
      <c r="V658" s="1003"/>
      <c r="W658" s="1003"/>
      <c r="X658" s="1003"/>
      <c r="Y658" s="1003"/>
      <c r="Z658" s="1003"/>
      <c r="AA658" s="1003"/>
      <c r="AB658" s="1003"/>
      <c r="AC658" s="1003"/>
      <c r="AD658" s="1003"/>
      <c r="AE658" s="1003"/>
      <c r="AF658" s="1003"/>
      <c r="AG658" s="1003"/>
      <c r="AH658" s="1003"/>
      <c r="AI658" s="1003"/>
    </row>
    <row r="659" spans="1:35" s="91" customFormat="1" ht="18.75">
      <c r="A659" s="817"/>
      <c r="B659" s="830"/>
      <c r="C659" s="819"/>
      <c r="D659" s="831"/>
      <c r="E659" s="831"/>
      <c r="F659" s="831"/>
      <c r="G659" s="584"/>
      <c r="H659" s="584"/>
      <c r="I659" s="884"/>
      <c r="J659" s="822"/>
      <c r="K659" s="822"/>
      <c r="L659" s="822"/>
      <c r="M659" s="822"/>
      <c r="N659" s="822"/>
      <c r="O659" s="822"/>
      <c r="P659" s="1058"/>
      <c r="R659" s="1003"/>
      <c r="S659" s="1003"/>
      <c r="T659" s="1003"/>
      <c r="U659" s="1003"/>
      <c r="V659" s="1003"/>
      <c r="W659" s="1003"/>
      <c r="X659" s="1003"/>
      <c r="Y659" s="1003"/>
      <c r="Z659" s="1003"/>
      <c r="AA659" s="1003"/>
      <c r="AB659" s="1003"/>
      <c r="AC659" s="1003"/>
      <c r="AD659" s="1003"/>
      <c r="AE659" s="1003"/>
      <c r="AF659" s="1003"/>
      <c r="AG659" s="1003"/>
      <c r="AH659" s="1003"/>
      <c r="AI659" s="1003"/>
    </row>
    <row r="660" spans="1:35" s="91" customFormat="1" ht="18.75">
      <c r="A660" s="564"/>
      <c r="B660" s="380"/>
      <c r="C660" s="814"/>
      <c r="D660" s="566"/>
      <c r="E660" s="566"/>
      <c r="F660" s="566"/>
      <c r="G660" s="567"/>
      <c r="H660" s="567"/>
      <c r="I660" s="589"/>
      <c r="J660" s="569"/>
      <c r="K660" s="569"/>
      <c r="L660" s="569"/>
      <c r="M660" s="569"/>
      <c r="N660" s="569"/>
      <c r="O660" s="569"/>
      <c r="P660" s="631"/>
      <c r="Q660" s="283"/>
      <c r="R660" s="1001"/>
      <c r="S660" s="1004"/>
      <c r="T660" s="1003"/>
      <c r="U660" s="1003"/>
      <c r="V660" s="1003"/>
      <c r="W660" s="1003"/>
      <c r="X660" s="1003"/>
      <c r="Y660" s="1003"/>
      <c r="Z660" s="1003"/>
      <c r="AA660" s="1003"/>
      <c r="AB660" s="1003"/>
      <c r="AC660" s="1003"/>
      <c r="AD660" s="1003"/>
      <c r="AE660" s="1003"/>
      <c r="AF660" s="1003"/>
      <c r="AG660" s="1003"/>
      <c r="AH660" s="1003"/>
      <c r="AI660" s="1003"/>
    </row>
    <row r="661" spans="1:35" s="91" customFormat="1" ht="18.75">
      <c r="A661" s="817"/>
      <c r="B661" s="830"/>
      <c r="C661" s="819"/>
      <c r="D661" s="831"/>
      <c r="E661" s="831"/>
      <c r="F661" s="831"/>
      <c r="G661" s="584"/>
      <c r="H661" s="584"/>
      <c r="I661" s="591"/>
      <c r="J661" s="604"/>
      <c r="K661" s="604"/>
      <c r="L661" s="604"/>
      <c r="M661" s="604"/>
      <c r="N661" s="604"/>
      <c r="O661" s="604"/>
      <c r="P661" s="1057"/>
      <c r="R661" s="1003"/>
      <c r="S661" s="1003"/>
      <c r="T661" s="1003"/>
      <c r="U661" s="1003"/>
      <c r="V661" s="1003"/>
      <c r="W661" s="1003"/>
      <c r="X661" s="1003"/>
      <c r="Y661" s="1003"/>
      <c r="Z661" s="1003"/>
      <c r="AA661" s="1003"/>
      <c r="AB661" s="1003"/>
      <c r="AC661" s="1003"/>
      <c r="AD661" s="1003"/>
      <c r="AE661" s="1003"/>
      <c r="AF661" s="1003"/>
      <c r="AG661" s="1003"/>
      <c r="AH661" s="1003"/>
      <c r="AI661" s="1003"/>
    </row>
    <row r="662" spans="1:35" s="91" customFormat="1" ht="18.75">
      <c r="A662" s="564"/>
      <c r="B662" s="380"/>
      <c r="C662" s="814"/>
      <c r="D662" s="566"/>
      <c r="E662" s="566"/>
      <c r="F662" s="566"/>
      <c r="G662" s="567"/>
      <c r="H662" s="567"/>
      <c r="I662" s="589"/>
      <c r="J662" s="569"/>
      <c r="K662" s="569"/>
      <c r="L662" s="569"/>
      <c r="M662" s="569"/>
      <c r="N662" s="569"/>
      <c r="O662" s="569"/>
      <c r="P662" s="614"/>
      <c r="Q662" s="283"/>
      <c r="R662" s="1001"/>
      <c r="S662" s="1001"/>
      <c r="T662" s="1003"/>
      <c r="U662" s="1003"/>
      <c r="V662" s="1003"/>
      <c r="W662" s="1003"/>
      <c r="X662" s="1003"/>
      <c r="Y662" s="1003"/>
      <c r="Z662" s="1003"/>
      <c r="AA662" s="1003"/>
      <c r="AB662" s="1003"/>
      <c r="AC662" s="1003"/>
      <c r="AD662" s="1003"/>
      <c r="AE662" s="1003"/>
      <c r="AF662" s="1003"/>
      <c r="AG662" s="1003"/>
      <c r="AH662" s="1003"/>
      <c r="AI662" s="1003"/>
    </row>
    <row r="663" spans="1:35" s="91" customFormat="1" ht="18.75">
      <c r="A663" s="817"/>
      <c r="B663" s="830"/>
      <c r="C663" s="819"/>
      <c r="D663" s="831"/>
      <c r="E663" s="831"/>
      <c r="F663" s="831"/>
      <c r="G663" s="584"/>
      <c r="H663" s="584"/>
      <c r="I663" s="591"/>
      <c r="J663" s="604"/>
      <c r="K663" s="604"/>
      <c r="L663" s="604"/>
      <c r="M663" s="604"/>
      <c r="N663" s="604"/>
      <c r="O663" s="604"/>
      <c r="P663" s="1057"/>
      <c r="R663" s="1003"/>
      <c r="S663" s="1003"/>
      <c r="T663" s="1003"/>
      <c r="U663" s="1003"/>
      <c r="V663" s="1003"/>
      <c r="W663" s="1003"/>
      <c r="X663" s="1003"/>
      <c r="Y663" s="1003"/>
      <c r="Z663" s="1003"/>
      <c r="AA663" s="1003"/>
      <c r="AB663" s="1003"/>
      <c r="AC663" s="1003"/>
      <c r="AD663" s="1003"/>
      <c r="AE663" s="1003"/>
      <c r="AF663" s="1003"/>
      <c r="AG663" s="1003"/>
      <c r="AH663" s="1003"/>
      <c r="AI663" s="1003"/>
    </row>
    <row r="664" spans="1:35" s="91" customFormat="1" ht="18.75">
      <c r="A664" s="564"/>
      <c r="B664" s="380"/>
      <c r="C664" s="814"/>
      <c r="D664" s="566"/>
      <c r="E664" s="566"/>
      <c r="F664" s="566"/>
      <c r="G664" s="586"/>
      <c r="H664" s="586"/>
      <c r="I664" s="588"/>
      <c r="J664" s="376"/>
      <c r="K664" s="376"/>
      <c r="L664" s="357"/>
      <c r="M664" s="614"/>
      <c r="N664" s="357"/>
      <c r="O664" s="376"/>
      <c r="P664" s="631"/>
      <c r="Q664" s="376"/>
      <c r="R664" s="1015"/>
      <c r="S664" s="1015"/>
      <c r="T664" s="1003"/>
      <c r="U664" s="1003"/>
      <c r="V664" s="1003"/>
      <c r="W664" s="1003"/>
      <c r="X664" s="1003"/>
      <c r="Y664" s="1003"/>
      <c r="Z664" s="1003"/>
      <c r="AA664" s="1003"/>
      <c r="AB664" s="1003"/>
      <c r="AC664" s="1003"/>
      <c r="AD664" s="1003"/>
      <c r="AE664" s="1003"/>
      <c r="AF664" s="1003"/>
      <c r="AG664" s="1003"/>
      <c r="AH664" s="1003"/>
      <c r="AI664" s="1003"/>
    </row>
    <row r="665" spans="1:35" s="91" customFormat="1" ht="18.75">
      <c r="A665" s="564"/>
      <c r="B665" s="380"/>
      <c r="C665" s="814"/>
      <c r="D665" s="566"/>
      <c r="E665" s="566"/>
      <c r="F665" s="566"/>
      <c r="G665" s="567"/>
      <c r="H665" s="567"/>
      <c r="I665" s="568"/>
      <c r="J665" s="363"/>
      <c r="K665" s="363"/>
      <c r="L665" s="569"/>
      <c r="M665" s="569"/>
      <c r="N665" s="363"/>
      <c r="O665" s="363"/>
      <c r="P665" s="569"/>
      <c r="Q665" s="283"/>
      <c r="R665" s="1001"/>
      <c r="S665" s="1001"/>
      <c r="T665" s="1003"/>
      <c r="U665" s="1003"/>
      <c r="V665" s="1003"/>
      <c r="W665" s="1003"/>
      <c r="X665" s="1003"/>
      <c r="Y665" s="1003"/>
      <c r="Z665" s="1003"/>
      <c r="AA665" s="1003"/>
      <c r="AB665" s="1003"/>
      <c r="AC665" s="1003"/>
      <c r="AD665" s="1003"/>
      <c r="AE665" s="1003"/>
      <c r="AF665" s="1003"/>
      <c r="AG665" s="1003"/>
      <c r="AH665" s="1003"/>
      <c r="AI665" s="1003"/>
    </row>
    <row r="666" spans="1:35" s="91" customFormat="1" ht="18.75">
      <c r="A666" s="817"/>
      <c r="B666" s="830"/>
      <c r="C666" s="819"/>
      <c r="D666" s="831"/>
      <c r="E666" s="831"/>
      <c r="F666" s="831"/>
      <c r="G666" s="584"/>
      <c r="H666" s="584"/>
      <c r="I666" s="884"/>
      <c r="J666" s="948"/>
      <c r="K666" s="948"/>
      <c r="L666" s="822"/>
      <c r="M666" s="822"/>
      <c r="N666" s="948"/>
      <c r="O666" s="948"/>
      <c r="P666" s="1058"/>
      <c r="R666" s="1003"/>
      <c r="S666" s="1003"/>
      <c r="T666" s="1003"/>
      <c r="U666" s="1003"/>
      <c r="V666" s="1003"/>
      <c r="W666" s="1003"/>
      <c r="X666" s="1003"/>
      <c r="Y666" s="1003"/>
      <c r="Z666" s="1003"/>
      <c r="AA666" s="1003"/>
      <c r="AB666" s="1003"/>
      <c r="AC666" s="1003"/>
      <c r="AD666" s="1003"/>
      <c r="AE666" s="1003"/>
      <c r="AF666" s="1003"/>
      <c r="AG666" s="1003"/>
      <c r="AH666" s="1003"/>
      <c r="AI666" s="1003"/>
    </row>
    <row r="667" spans="1:35" s="91" customFormat="1" ht="18.75">
      <c r="A667" s="564"/>
      <c r="B667" s="380"/>
      <c r="C667" s="814"/>
      <c r="D667" s="566"/>
      <c r="E667" s="566"/>
      <c r="F667" s="566"/>
      <c r="G667" s="567"/>
      <c r="H667" s="567"/>
      <c r="I667" s="589"/>
      <c r="J667" s="569"/>
      <c r="K667" s="569"/>
      <c r="L667" s="569"/>
      <c r="M667" s="569"/>
      <c r="N667" s="569"/>
      <c r="O667" s="569"/>
      <c r="P667" s="631"/>
      <c r="Q667" s="283"/>
      <c r="R667" s="1001"/>
      <c r="S667" s="1001"/>
      <c r="T667" s="1003"/>
      <c r="U667" s="1003"/>
      <c r="V667" s="1003"/>
      <c r="W667" s="1003"/>
      <c r="X667" s="1003"/>
      <c r="Y667" s="1003"/>
      <c r="Z667" s="1003"/>
      <c r="AA667" s="1003"/>
      <c r="AB667" s="1003"/>
      <c r="AC667" s="1003"/>
      <c r="AD667" s="1003"/>
      <c r="AE667" s="1003"/>
      <c r="AF667" s="1003"/>
      <c r="AG667" s="1003"/>
      <c r="AH667" s="1003"/>
      <c r="AI667" s="1003"/>
    </row>
    <row r="668" spans="1:35" s="91" customFormat="1" ht="18.75">
      <c r="A668" s="817"/>
      <c r="B668" s="830"/>
      <c r="C668" s="819"/>
      <c r="D668" s="831"/>
      <c r="E668" s="831"/>
      <c r="F668" s="831"/>
      <c r="G668" s="584"/>
      <c r="H668" s="584"/>
      <c r="I668" s="591"/>
      <c r="J668" s="822"/>
      <c r="K668" s="822"/>
      <c r="L668" s="822"/>
      <c r="M668" s="822"/>
      <c r="N668" s="822"/>
      <c r="O668" s="822"/>
      <c r="P668" s="1058"/>
      <c r="R668" s="1003"/>
      <c r="S668" s="1003"/>
      <c r="T668" s="1003"/>
      <c r="U668" s="1003"/>
      <c r="V668" s="1003"/>
      <c r="W668" s="1003"/>
      <c r="X668" s="1003"/>
      <c r="Y668" s="1003"/>
      <c r="Z668" s="1003"/>
      <c r="AA668" s="1003"/>
      <c r="AB668" s="1003"/>
      <c r="AC668" s="1003"/>
      <c r="AD668" s="1003"/>
      <c r="AE668" s="1003"/>
      <c r="AF668" s="1003"/>
      <c r="AG668" s="1003"/>
      <c r="AH668" s="1003"/>
      <c r="AI668" s="1003"/>
    </row>
    <row r="669" spans="1:35" s="91" customFormat="1" ht="18.75">
      <c r="A669" s="817"/>
      <c r="B669" s="830"/>
      <c r="C669" s="819"/>
      <c r="D669" s="831"/>
      <c r="E669" s="831"/>
      <c r="F669" s="831"/>
      <c r="G669" s="584"/>
      <c r="H669" s="584"/>
      <c r="I669" s="946"/>
      <c r="J669" s="604"/>
      <c r="K669" s="604"/>
      <c r="L669" s="604"/>
      <c r="M669" s="604"/>
      <c r="N669" s="604"/>
      <c r="O669" s="604"/>
      <c r="P669" s="1057"/>
      <c r="R669" s="1003"/>
      <c r="S669" s="1003"/>
      <c r="T669" s="1003"/>
      <c r="U669" s="1003"/>
      <c r="V669" s="1003"/>
      <c r="W669" s="1003"/>
      <c r="X669" s="1003"/>
      <c r="Y669" s="1003"/>
      <c r="Z669" s="1003"/>
      <c r="AA669" s="1003"/>
      <c r="AB669" s="1003"/>
      <c r="AC669" s="1003"/>
      <c r="AD669" s="1003"/>
      <c r="AE669" s="1003"/>
      <c r="AF669" s="1003"/>
      <c r="AG669" s="1003"/>
      <c r="AH669" s="1003"/>
      <c r="AI669" s="1003"/>
    </row>
    <row r="670" spans="1:35" s="91" customFormat="1" ht="18.75">
      <c r="A670" s="817"/>
      <c r="B670" s="835"/>
      <c r="C670" s="836"/>
      <c r="D670" s="831"/>
      <c r="E670" s="831"/>
      <c r="F670" s="831"/>
      <c r="G670" s="831"/>
      <c r="H670" s="831"/>
      <c r="I670" s="949"/>
      <c r="J670" s="861"/>
      <c r="K670" s="862"/>
      <c r="L670" s="861"/>
      <c r="M670" s="861"/>
      <c r="N670" s="862"/>
      <c r="O670" s="861"/>
      <c r="P670" s="1059"/>
      <c r="Q670" s="187"/>
      <c r="R670" s="1003"/>
      <c r="S670" s="1003"/>
      <c r="T670" s="1003"/>
      <c r="U670" s="1003"/>
      <c r="V670" s="1003"/>
      <c r="W670" s="1003"/>
      <c r="X670" s="1003"/>
      <c r="Y670" s="1003"/>
      <c r="Z670" s="1003"/>
      <c r="AA670" s="1003"/>
      <c r="AB670" s="1003"/>
      <c r="AC670" s="1003"/>
      <c r="AD670" s="1003"/>
      <c r="AE670" s="1003"/>
      <c r="AF670" s="1003"/>
      <c r="AG670" s="1003"/>
      <c r="AH670" s="1003"/>
      <c r="AI670" s="1003"/>
    </row>
    <row r="671" spans="1:35" s="91" customFormat="1" ht="18.75">
      <c r="A671" s="564"/>
      <c r="B671" s="380"/>
      <c r="C671" s="814"/>
      <c r="D671" s="566"/>
      <c r="E671" s="566"/>
      <c r="F671" s="566"/>
      <c r="G671" s="567"/>
      <c r="H671" s="567"/>
      <c r="I671" s="589"/>
      <c r="J671" s="569"/>
      <c r="K671" s="569"/>
      <c r="L671" s="569"/>
      <c r="M671" s="569"/>
      <c r="N671" s="569"/>
      <c r="O671" s="569"/>
      <c r="P671" s="569"/>
      <c r="Q671" s="283"/>
      <c r="R671" s="1001"/>
      <c r="S671" s="1001"/>
      <c r="T671" s="1003"/>
      <c r="U671" s="1003"/>
      <c r="V671" s="1003"/>
      <c r="W671" s="1003"/>
      <c r="X671" s="1003"/>
      <c r="Y671" s="1003"/>
      <c r="Z671" s="1003"/>
      <c r="AA671" s="1003"/>
      <c r="AB671" s="1003"/>
      <c r="AC671" s="1003"/>
      <c r="AD671" s="1003"/>
      <c r="AE671" s="1003"/>
      <c r="AF671" s="1003"/>
      <c r="AG671" s="1003"/>
      <c r="AH671" s="1003"/>
      <c r="AI671" s="1003"/>
    </row>
    <row r="672" spans="1:35" s="91" customFormat="1" ht="18.75">
      <c r="A672" s="817"/>
      <c r="B672" s="830"/>
      <c r="C672" s="819"/>
      <c r="D672" s="831"/>
      <c r="E672" s="831"/>
      <c r="F672" s="831"/>
      <c r="G672" s="584"/>
      <c r="H672" s="584"/>
      <c r="I672" s="591"/>
      <c r="J672" s="822"/>
      <c r="K672" s="822"/>
      <c r="L672" s="822"/>
      <c r="M672" s="822"/>
      <c r="N672" s="822"/>
      <c r="O672" s="822"/>
      <c r="P672" s="1058"/>
      <c r="R672" s="1003"/>
      <c r="S672" s="1003"/>
      <c r="T672" s="1003"/>
      <c r="U672" s="1003"/>
      <c r="V672" s="1003"/>
      <c r="W672" s="1003"/>
      <c r="X672" s="1003"/>
      <c r="Y672" s="1003"/>
      <c r="Z672" s="1003"/>
      <c r="AA672" s="1003"/>
      <c r="AB672" s="1003"/>
      <c r="AC672" s="1003"/>
      <c r="AD672" s="1003"/>
      <c r="AE672" s="1003"/>
      <c r="AF672" s="1003"/>
      <c r="AG672" s="1003"/>
      <c r="AH672" s="1003"/>
      <c r="AI672" s="1003"/>
    </row>
    <row r="673" spans="1:35" s="91" customFormat="1" ht="18.75">
      <c r="A673" s="564"/>
      <c r="B673" s="380"/>
      <c r="C673" s="814"/>
      <c r="D673" s="566"/>
      <c r="E673" s="566"/>
      <c r="F673" s="566"/>
      <c r="G673" s="567"/>
      <c r="H673" s="567"/>
      <c r="I673" s="568"/>
      <c r="J673" s="569"/>
      <c r="K673" s="569"/>
      <c r="L673" s="569"/>
      <c r="M673" s="569"/>
      <c r="N673" s="569"/>
      <c r="O673" s="569"/>
      <c r="P673" s="614"/>
      <c r="Q673" s="283"/>
      <c r="R673" s="1001"/>
      <c r="S673" s="1001"/>
      <c r="T673" s="1003"/>
      <c r="U673" s="1003"/>
      <c r="V673" s="1003"/>
      <c r="W673" s="1003"/>
      <c r="X673" s="1003"/>
      <c r="Y673" s="1003"/>
      <c r="Z673" s="1003"/>
      <c r="AA673" s="1003"/>
      <c r="AB673" s="1003"/>
      <c r="AC673" s="1003"/>
      <c r="AD673" s="1003"/>
      <c r="AE673" s="1003"/>
      <c r="AF673" s="1003"/>
      <c r="AG673" s="1003"/>
      <c r="AH673" s="1003"/>
      <c r="AI673" s="1003"/>
    </row>
    <row r="674" spans="1:35" s="91" customFormat="1" ht="18.75">
      <c r="A674" s="817"/>
      <c r="B674" s="830"/>
      <c r="C674" s="819"/>
      <c r="D674" s="831"/>
      <c r="E674" s="831"/>
      <c r="F674" s="831"/>
      <c r="G674" s="584"/>
      <c r="H674" s="584"/>
      <c r="I674" s="884"/>
      <c r="J674" s="604"/>
      <c r="K674" s="604"/>
      <c r="L674" s="604"/>
      <c r="M674" s="604"/>
      <c r="N674" s="604"/>
      <c r="O674" s="604"/>
      <c r="P674" s="1057"/>
      <c r="R674" s="1003"/>
      <c r="S674" s="1003"/>
      <c r="T674" s="1003"/>
      <c r="U674" s="1003"/>
      <c r="V674" s="1003"/>
      <c r="W674" s="1003"/>
      <c r="X674" s="1003"/>
      <c r="Y674" s="1003"/>
      <c r="Z674" s="1003"/>
      <c r="AA674" s="1003"/>
      <c r="AB674" s="1003"/>
      <c r="AC674" s="1003"/>
      <c r="AD674" s="1003"/>
      <c r="AE674" s="1003"/>
      <c r="AF674" s="1003"/>
      <c r="AG674" s="1003"/>
      <c r="AH674" s="1003"/>
      <c r="AI674" s="1003"/>
    </row>
    <row r="675" spans="1:35" s="91" customFormat="1" ht="18.75">
      <c r="A675" s="564"/>
      <c r="B675" s="380"/>
      <c r="C675" s="814"/>
      <c r="D675" s="566"/>
      <c r="E675" s="566"/>
      <c r="F675" s="566"/>
      <c r="G675" s="567"/>
      <c r="H675" s="567"/>
      <c r="I675" s="589"/>
      <c r="J675" s="569"/>
      <c r="K675" s="569"/>
      <c r="L675" s="569"/>
      <c r="M675" s="569"/>
      <c r="N675" s="569"/>
      <c r="O675" s="569"/>
      <c r="P675" s="569"/>
      <c r="Q675" s="283"/>
      <c r="R675" s="1001"/>
      <c r="S675" s="1001"/>
      <c r="T675" s="1003"/>
      <c r="U675" s="1003"/>
      <c r="V675" s="1003"/>
      <c r="W675" s="1003"/>
      <c r="X675" s="1003"/>
      <c r="Y675" s="1003"/>
      <c r="Z675" s="1003"/>
      <c r="AA675" s="1003"/>
      <c r="AB675" s="1003"/>
      <c r="AC675" s="1003"/>
      <c r="AD675" s="1003"/>
      <c r="AE675" s="1003"/>
      <c r="AF675" s="1003"/>
      <c r="AG675" s="1003"/>
      <c r="AH675" s="1003"/>
      <c r="AI675" s="1003"/>
    </row>
    <row r="676" spans="1:35" s="91" customFormat="1" ht="18.75">
      <c r="A676" s="817"/>
      <c r="B676" s="830"/>
      <c r="C676" s="819"/>
      <c r="D676" s="831"/>
      <c r="E676" s="831"/>
      <c r="F676" s="831"/>
      <c r="G676" s="584"/>
      <c r="H676" s="584"/>
      <c r="I676" s="591"/>
      <c r="J676" s="822"/>
      <c r="K676" s="822"/>
      <c r="L676" s="822"/>
      <c r="M676" s="822"/>
      <c r="N676" s="822"/>
      <c r="O676" s="822"/>
      <c r="P676" s="1058"/>
      <c r="R676" s="1003"/>
      <c r="S676" s="1003"/>
      <c r="T676" s="1003"/>
      <c r="U676" s="1003"/>
      <c r="V676" s="1003"/>
      <c r="W676" s="1003"/>
      <c r="X676" s="1003"/>
      <c r="Y676" s="1003"/>
      <c r="Z676" s="1003"/>
      <c r="AA676" s="1003"/>
      <c r="AB676" s="1003"/>
      <c r="AC676" s="1003"/>
      <c r="AD676" s="1003"/>
      <c r="AE676" s="1003"/>
      <c r="AF676" s="1003"/>
      <c r="AG676" s="1003"/>
      <c r="AH676" s="1003"/>
      <c r="AI676" s="1003"/>
    </row>
    <row r="677" spans="1:35" s="91" customFormat="1" ht="18.75">
      <c r="A677" s="564"/>
      <c r="B677" s="380"/>
      <c r="C677" s="814"/>
      <c r="D677" s="566"/>
      <c r="E677" s="566"/>
      <c r="F677" s="566"/>
      <c r="G677" s="567"/>
      <c r="H677" s="567"/>
      <c r="I677" s="568"/>
      <c r="J677" s="569"/>
      <c r="K677" s="569"/>
      <c r="L677" s="569"/>
      <c r="M677" s="569"/>
      <c r="N677" s="569"/>
      <c r="O677" s="569"/>
      <c r="P677" s="569"/>
      <c r="Q677" s="283"/>
      <c r="R677" s="1001"/>
      <c r="S677" s="1001"/>
      <c r="T677" s="1003"/>
      <c r="U677" s="1003"/>
      <c r="V677" s="1003"/>
      <c r="W677" s="1003"/>
      <c r="X677" s="1003"/>
      <c r="Y677" s="1003"/>
      <c r="Z677" s="1003"/>
      <c r="AA677" s="1003"/>
      <c r="AB677" s="1003"/>
      <c r="AC677" s="1003"/>
      <c r="AD677" s="1003"/>
      <c r="AE677" s="1003"/>
      <c r="AF677" s="1003"/>
      <c r="AG677" s="1003"/>
      <c r="AH677" s="1003"/>
      <c r="AI677" s="1003"/>
    </row>
    <row r="678" spans="1:35" s="91" customFormat="1" ht="18.75">
      <c r="A678" s="817"/>
      <c r="B678" s="830"/>
      <c r="C678" s="819"/>
      <c r="D678" s="831"/>
      <c r="E678" s="831"/>
      <c r="F678" s="831"/>
      <c r="G678" s="584"/>
      <c r="H678" s="584"/>
      <c r="I678" s="884"/>
      <c r="J678" s="822"/>
      <c r="K678" s="822"/>
      <c r="L678" s="822"/>
      <c r="M678" s="822"/>
      <c r="N678" s="822"/>
      <c r="O678" s="822"/>
      <c r="P678" s="1058"/>
      <c r="R678" s="1003"/>
      <c r="S678" s="1003"/>
      <c r="T678" s="1003"/>
      <c r="U678" s="1003"/>
      <c r="V678" s="1003"/>
      <c r="W678" s="1003"/>
      <c r="X678" s="1003"/>
      <c r="Y678" s="1003"/>
      <c r="Z678" s="1003"/>
      <c r="AA678" s="1003"/>
      <c r="AB678" s="1003"/>
      <c r="AC678" s="1003"/>
      <c r="AD678" s="1003"/>
      <c r="AE678" s="1003"/>
      <c r="AF678" s="1003"/>
      <c r="AG678" s="1003"/>
      <c r="AH678" s="1003"/>
      <c r="AI678" s="1003"/>
    </row>
    <row r="679" spans="1:35" s="91" customFormat="1" ht="18.75">
      <c r="A679" s="564"/>
      <c r="B679" s="380"/>
      <c r="C679" s="814"/>
      <c r="D679" s="566"/>
      <c r="E679" s="566"/>
      <c r="F679" s="566"/>
      <c r="G679" s="567"/>
      <c r="H679" s="567"/>
      <c r="I679" s="588"/>
      <c r="J679" s="569"/>
      <c r="K679" s="569"/>
      <c r="L679" s="569"/>
      <c r="M679" s="569"/>
      <c r="N679" s="569"/>
      <c r="O679" s="569"/>
      <c r="P679" s="631"/>
      <c r="Q679" s="283"/>
      <c r="R679" s="1001"/>
      <c r="S679" s="1001"/>
      <c r="T679" s="1003"/>
      <c r="U679" s="1003"/>
      <c r="V679" s="1003"/>
      <c r="W679" s="1003"/>
      <c r="X679" s="1003"/>
      <c r="Y679" s="1003"/>
      <c r="Z679" s="1003"/>
      <c r="AA679" s="1003"/>
      <c r="AB679" s="1003"/>
      <c r="AC679" s="1003"/>
      <c r="AD679" s="1003"/>
      <c r="AE679" s="1003"/>
      <c r="AF679" s="1003"/>
      <c r="AG679" s="1003"/>
      <c r="AH679" s="1003"/>
      <c r="AI679" s="1003"/>
    </row>
    <row r="680" spans="1:35" s="91" customFormat="1" ht="18.75">
      <c r="A680" s="817"/>
      <c r="B680" s="830"/>
      <c r="C680" s="819"/>
      <c r="D680" s="831"/>
      <c r="E680" s="831"/>
      <c r="F680" s="831"/>
      <c r="G680" s="584"/>
      <c r="H680" s="584"/>
      <c r="I680" s="884"/>
      <c r="J680" s="822"/>
      <c r="K680" s="822"/>
      <c r="L680" s="822"/>
      <c r="M680" s="822"/>
      <c r="N680" s="822"/>
      <c r="O680" s="822"/>
      <c r="P680" s="1058"/>
      <c r="R680" s="1003"/>
      <c r="S680" s="1003"/>
      <c r="T680" s="1003"/>
      <c r="U680" s="1003"/>
      <c r="V680" s="1003"/>
      <c r="W680" s="1003"/>
      <c r="X680" s="1003"/>
      <c r="Y680" s="1003"/>
      <c r="Z680" s="1003"/>
      <c r="AA680" s="1003"/>
      <c r="AB680" s="1003"/>
      <c r="AC680" s="1003"/>
      <c r="AD680" s="1003"/>
      <c r="AE680" s="1003"/>
      <c r="AF680" s="1003"/>
      <c r="AG680" s="1003"/>
      <c r="AH680" s="1003"/>
      <c r="AI680" s="1003"/>
    </row>
    <row r="681" spans="1:35" s="91" customFormat="1" ht="14.25" customHeight="1">
      <c r="A681" s="564"/>
      <c r="B681" s="380"/>
      <c r="C681" s="819"/>
      <c r="D681" s="579"/>
      <c r="E681" s="579"/>
      <c r="F681" s="579"/>
      <c r="G681" s="584"/>
      <c r="H681" s="584"/>
      <c r="I681" s="591"/>
      <c r="J681" s="601"/>
      <c r="K681" s="601"/>
      <c r="L681" s="608"/>
      <c r="M681" s="608"/>
      <c r="N681" s="601"/>
      <c r="O681" s="601"/>
      <c r="P681" s="631"/>
      <c r="Q681" s="220"/>
      <c r="R681" s="1001"/>
      <c r="S681" s="1001"/>
      <c r="T681" s="1003"/>
      <c r="U681" s="1003"/>
      <c r="V681" s="1003"/>
      <c r="W681" s="1003"/>
      <c r="X681" s="1003"/>
      <c r="Y681" s="1003"/>
      <c r="Z681" s="1003"/>
      <c r="AA681" s="1003"/>
      <c r="AB681" s="1003"/>
      <c r="AC681" s="1003"/>
      <c r="AD681" s="1003"/>
      <c r="AE681" s="1003"/>
      <c r="AF681" s="1003"/>
      <c r="AG681" s="1003"/>
      <c r="AH681" s="1003"/>
      <c r="AI681" s="1003"/>
    </row>
    <row r="682" spans="1:35" s="91" customFormat="1" ht="14.25" customHeight="1">
      <c r="A682" s="817"/>
      <c r="B682" s="830"/>
      <c r="C682" s="819"/>
      <c r="D682" s="831"/>
      <c r="E682" s="831"/>
      <c r="F682" s="831"/>
      <c r="G682" s="584"/>
      <c r="H682" s="584"/>
      <c r="I682" s="591"/>
      <c r="J682" s="945"/>
      <c r="K682" s="945"/>
      <c r="L682" s="604"/>
      <c r="M682" s="604"/>
      <c r="N682" s="945"/>
      <c r="O682" s="945"/>
      <c r="P682" s="1057"/>
      <c r="R682" s="1003"/>
      <c r="S682" s="1003"/>
      <c r="T682" s="1003"/>
      <c r="U682" s="1003"/>
      <c r="V682" s="1003"/>
      <c r="W682" s="1003"/>
      <c r="X682" s="1003"/>
      <c r="Y682" s="1003"/>
      <c r="Z682" s="1003"/>
      <c r="AA682" s="1003"/>
      <c r="AB682" s="1003"/>
      <c r="AC682" s="1003"/>
      <c r="AD682" s="1003"/>
      <c r="AE682" s="1003"/>
      <c r="AF682" s="1003"/>
      <c r="AG682" s="1003"/>
      <c r="AH682" s="1003"/>
      <c r="AI682" s="1003"/>
    </row>
    <row r="683" spans="1:35" s="91" customFormat="1" ht="18.75">
      <c r="A683" s="564"/>
      <c r="B683" s="936"/>
      <c r="C683" s="937"/>
      <c r="D683" s="578"/>
      <c r="E683" s="578"/>
      <c r="F683" s="578"/>
      <c r="G683" s="582"/>
      <c r="H683" s="582"/>
      <c r="I683" s="588"/>
      <c r="J683" s="363"/>
      <c r="K683" s="363"/>
      <c r="L683" s="569"/>
      <c r="M683" s="569"/>
      <c r="N683" s="363"/>
      <c r="O683" s="569"/>
      <c r="P683" s="614"/>
      <c r="Q683" s="283"/>
      <c r="R683" s="1001"/>
      <c r="S683" s="1004"/>
      <c r="T683" s="1003"/>
      <c r="U683" s="1003"/>
      <c r="V683" s="1003"/>
      <c r="W683" s="1003"/>
      <c r="X683" s="1003"/>
      <c r="Y683" s="1003"/>
      <c r="Z683" s="1003"/>
      <c r="AA683" s="1003"/>
      <c r="AB683" s="1003"/>
      <c r="AC683" s="1003"/>
      <c r="AD683" s="1003"/>
      <c r="AE683" s="1003"/>
      <c r="AF683" s="1003"/>
      <c r="AG683" s="1003"/>
      <c r="AH683" s="1003"/>
      <c r="AI683" s="1003"/>
    </row>
    <row r="684" spans="1:35" s="91" customFormat="1" ht="18.75">
      <c r="A684" s="564"/>
      <c r="B684" s="380"/>
      <c r="C684" s="814"/>
      <c r="D684" s="566"/>
      <c r="E684" s="566"/>
      <c r="F684" s="566"/>
      <c r="G684" s="567"/>
      <c r="H684" s="567"/>
      <c r="I684" s="589"/>
      <c r="J684" s="569"/>
      <c r="K684" s="607"/>
      <c r="L684" s="569"/>
      <c r="M684" s="569"/>
      <c r="N684" s="569"/>
      <c r="O684" s="607"/>
      <c r="P684" s="641"/>
      <c r="Q684" s="283"/>
      <c r="R684" s="1001"/>
      <c r="S684" s="1001"/>
      <c r="T684" s="1003"/>
      <c r="U684" s="1003"/>
      <c r="V684" s="1003"/>
      <c r="W684" s="1003"/>
      <c r="X684" s="1003"/>
      <c r="Y684" s="1003"/>
      <c r="Z684" s="1003"/>
      <c r="AA684" s="1003"/>
      <c r="AB684" s="1003"/>
      <c r="AC684" s="1003"/>
      <c r="AD684" s="1003"/>
      <c r="AE684" s="1003"/>
      <c r="AF684" s="1003"/>
      <c r="AG684" s="1003"/>
      <c r="AH684" s="1003"/>
      <c r="AI684" s="1003"/>
    </row>
    <row r="685" spans="1:35" s="369" customFormat="1">
      <c r="A685" s="735"/>
      <c r="B685" s="736"/>
      <c r="C685" s="737"/>
      <c r="D685" s="646"/>
      <c r="E685" s="646"/>
      <c r="F685" s="646"/>
      <c r="G685" s="738"/>
      <c r="H685" s="738"/>
      <c r="I685" s="719"/>
      <c r="L685" s="646"/>
      <c r="N685" s="646"/>
      <c r="P685" s="739"/>
      <c r="R685" s="1000"/>
      <c r="S685" s="1000"/>
      <c r="T685" s="1000"/>
      <c r="U685" s="1000"/>
      <c r="V685" s="1000"/>
      <c r="W685" s="1000"/>
      <c r="X685" s="1000"/>
      <c r="Y685" s="1000"/>
      <c r="Z685" s="1000"/>
      <c r="AA685" s="1000"/>
      <c r="AB685" s="1000"/>
      <c r="AC685" s="1000"/>
      <c r="AD685" s="1000"/>
      <c r="AE685" s="1000"/>
      <c r="AF685" s="1000"/>
      <c r="AG685" s="1000"/>
      <c r="AH685" s="1000"/>
      <c r="AI685" s="1000"/>
    </row>
    <row r="686" spans="1:35" s="369" customFormat="1">
      <c r="A686" s="735"/>
      <c r="B686" s="736"/>
      <c r="C686" s="737"/>
      <c r="D686" s="646"/>
      <c r="E686" s="646"/>
      <c r="F686" s="646"/>
      <c r="G686" s="738"/>
      <c r="H686" s="738"/>
      <c r="I686" s="719"/>
      <c r="L686" s="646"/>
      <c r="N686" s="646"/>
      <c r="P686" s="739"/>
      <c r="R686" s="1000"/>
      <c r="S686" s="1000"/>
      <c r="T686" s="1000"/>
      <c r="U686" s="1000"/>
      <c r="V686" s="1000"/>
      <c r="W686" s="1000"/>
      <c r="X686" s="1000"/>
      <c r="Y686" s="1000"/>
      <c r="Z686" s="1000"/>
      <c r="AA686" s="1000"/>
      <c r="AB686" s="1000"/>
      <c r="AC686" s="1000"/>
      <c r="AD686" s="1000"/>
      <c r="AE686" s="1000"/>
      <c r="AF686" s="1000"/>
      <c r="AG686" s="1000"/>
      <c r="AH686" s="1000"/>
      <c r="AI686" s="1000"/>
    </row>
    <row r="687" spans="1:35" s="369" customFormat="1">
      <c r="A687" s="735"/>
      <c r="B687" s="736"/>
      <c r="C687" s="737"/>
      <c r="D687" s="646"/>
      <c r="E687" s="646"/>
      <c r="F687" s="646"/>
      <c r="G687" s="738"/>
      <c r="H687" s="738"/>
      <c r="I687" s="719"/>
      <c r="L687" s="646"/>
      <c r="N687" s="646"/>
      <c r="P687" s="739"/>
      <c r="R687" s="1000"/>
      <c r="S687" s="1000"/>
      <c r="T687" s="1000"/>
      <c r="U687" s="1000"/>
      <c r="V687" s="1000"/>
      <c r="W687" s="1000"/>
      <c r="X687" s="1000"/>
      <c r="Y687" s="1000"/>
      <c r="Z687" s="1000"/>
      <c r="AA687" s="1000"/>
      <c r="AB687" s="1000"/>
      <c r="AC687" s="1000"/>
      <c r="AD687" s="1000"/>
      <c r="AE687" s="1000"/>
      <c r="AF687" s="1000"/>
      <c r="AG687" s="1000"/>
      <c r="AH687" s="1000"/>
      <c r="AI687" s="1000"/>
    </row>
    <row r="688" spans="1:35" s="369" customFormat="1">
      <c r="A688" s="735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  <c r="R688" s="1000"/>
      <c r="S688" s="1000"/>
      <c r="T688" s="1000"/>
      <c r="U688" s="1000"/>
      <c r="V688" s="1000"/>
      <c r="W688" s="1000"/>
      <c r="X688" s="1000"/>
      <c r="Y688" s="1000"/>
      <c r="Z688" s="1000"/>
      <c r="AA688" s="1000"/>
      <c r="AB688" s="1000"/>
      <c r="AC688" s="1000"/>
      <c r="AD688" s="1000"/>
      <c r="AE688" s="1000"/>
      <c r="AF688" s="1000"/>
      <c r="AG688" s="1000"/>
      <c r="AH688" s="1000"/>
      <c r="AI688" s="1000"/>
    </row>
    <row r="689" spans="1:35" s="369" customFormat="1">
      <c r="A689" s="735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  <c r="R689" s="1000"/>
      <c r="S689" s="1000"/>
      <c r="T689" s="1000"/>
      <c r="U689" s="1000"/>
      <c r="V689" s="1000"/>
      <c r="W689" s="1000"/>
      <c r="X689" s="1000"/>
      <c r="Y689" s="1000"/>
      <c r="Z689" s="1000"/>
      <c r="AA689" s="1000"/>
      <c r="AB689" s="1000"/>
      <c r="AC689" s="1000"/>
      <c r="AD689" s="1000"/>
      <c r="AE689" s="1000"/>
      <c r="AF689" s="1000"/>
      <c r="AG689" s="1000"/>
      <c r="AH689" s="1000"/>
      <c r="AI689" s="1000"/>
    </row>
    <row r="690" spans="1:35" s="369" customFormat="1">
      <c r="A690" s="735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  <c r="R690" s="1000"/>
      <c r="S690" s="1000"/>
      <c r="T690" s="1000"/>
      <c r="U690" s="1000"/>
      <c r="V690" s="1000"/>
      <c r="W690" s="1000"/>
      <c r="X690" s="1000"/>
      <c r="Y690" s="1000"/>
      <c r="Z690" s="1000"/>
      <c r="AA690" s="1000"/>
      <c r="AB690" s="1000"/>
      <c r="AC690" s="1000"/>
      <c r="AD690" s="1000"/>
      <c r="AE690" s="1000"/>
      <c r="AF690" s="1000"/>
      <c r="AG690" s="1000"/>
      <c r="AH690" s="1000"/>
      <c r="AI690" s="1000"/>
    </row>
    <row r="691" spans="1:35" s="369" customFormat="1">
      <c r="A691" s="735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  <c r="R691" s="1000"/>
      <c r="S691" s="1000"/>
      <c r="T691" s="1000"/>
      <c r="U691" s="1000"/>
      <c r="V691" s="1000"/>
      <c r="W691" s="1000"/>
      <c r="X691" s="1000"/>
      <c r="Y691" s="1000"/>
      <c r="Z691" s="1000"/>
      <c r="AA691" s="1000"/>
      <c r="AB691" s="1000"/>
      <c r="AC691" s="1000"/>
      <c r="AD691" s="1000"/>
      <c r="AE691" s="1000"/>
      <c r="AF691" s="1000"/>
      <c r="AG691" s="1000"/>
      <c r="AH691" s="1000"/>
      <c r="AI691" s="1000"/>
    </row>
    <row r="692" spans="1:35" s="369" customFormat="1">
      <c r="A692" s="735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  <c r="R692" s="1000"/>
      <c r="S692" s="1000"/>
      <c r="T692" s="1000"/>
      <c r="U692" s="1000"/>
      <c r="V692" s="1000"/>
      <c r="W692" s="1000"/>
      <c r="X692" s="1000"/>
      <c r="Y692" s="1000"/>
      <c r="Z692" s="1000"/>
      <c r="AA692" s="1000"/>
      <c r="AB692" s="1000"/>
      <c r="AC692" s="1000"/>
      <c r="AD692" s="1000"/>
      <c r="AE692" s="1000"/>
      <c r="AF692" s="1000"/>
      <c r="AG692" s="1000"/>
      <c r="AH692" s="1000"/>
      <c r="AI692" s="1000"/>
    </row>
    <row r="693" spans="1:35" s="369" customFormat="1">
      <c r="A693" s="735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  <c r="R693" s="1000"/>
      <c r="S693" s="1000"/>
      <c r="T693" s="1000"/>
      <c r="U693" s="1000"/>
      <c r="V693" s="1000"/>
      <c r="W693" s="1000"/>
      <c r="X693" s="1000"/>
      <c r="Y693" s="1000"/>
      <c r="Z693" s="1000"/>
      <c r="AA693" s="1000"/>
      <c r="AB693" s="1000"/>
      <c r="AC693" s="1000"/>
      <c r="AD693" s="1000"/>
      <c r="AE693" s="1000"/>
      <c r="AF693" s="1000"/>
      <c r="AG693" s="1000"/>
      <c r="AH693" s="1000"/>
      <c r="AI693" s="1000"/>
    </row>
    <row r="694" spans="1:35" s="369" customFormat="1">
      <c r="A694" s="735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  <c r="R694" s="1000"/>
      <c r="S694" s="1000"/>
      <c r="T694" s="1000"/>
      <c r="U694" s="1000"/>
      <c r="V694" s="1000"/>
      <c r="W694" s="1000"/>
      <c r="X694" s="1000"/>
      <c r="Y694" s="1000"/>
      <c r="Z694" s="1000"/>
      <c r="AA694" s="1000"/>
      <c r="AB694" s="1000"/>
      <c r="AC694" s="1000"/>
      <c r="AD694" s="1000"/>
      <c r="AE694" s="1000"/>
      <c r="AF694" s="1000"/>
      <c r="AG694" s="1000"/>
      <c r="AH694" s="1000"/>
      <c r="AI694" s="1000"/>
    </row>
    <row r="695" spans="1:35" s="369" customFormat="1">
      <c r="A695" s="735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  <c r="R695" s="1000"/>
      <c r="S695" s="1000"/>
      <c r="T695" s="1000"/>
      <c r="U695" s="1000"/>
      <c r="V695" s="1000"/>
      <c r="W695" s="1000"/>
      <c r="X695" s="1000"/>
      <c r="Y695" s="1000"/>
      <c r="Z695" s="1000"/>
      <c r="AA695" s="1000"/>
      <c r="AB695" s="1000"/>
      <c r="AC695" s="1000"/>
      <c r="AD695" s="1000"/>
      <c r="AE695" s="1000"/>
      <c r="AF695" s="1000"/>
      <c r="AG695" s="1000"/>
      <c r="AH695" s="1000"/>
      <c r="AI695" s="1000"/>
    </row>
    <row r="696" spans="1:35" s="369" customFormat="1">
      <c r="A696" s="735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  <c r="R696" s="1000"/>
      <c r="S696" s="1000"/>
      <c r="T696" s="1000"/>
      <c r="U696" s="1000"/>
      <c r="V696" s="1000"/>
      <c r="W696" s="1000"/>
      <c r="X696" s="1000"/>
      <c r="Y696" s="1000"/>
      <c r="Z696" s="1000"/>
      <c r="AA696" s="1000"/>
      <c r="AB696" s="1000"/>
      <c r="AC696" s="1000"/>
      <c r="AD696" s="1000"/>
      <c r="AE696" s="1000"/>
      <c r="AF696" s="1000"/>
      <c r="AG696" s="1000"/>
      <c r="AH696" s="1000"/>
      <c r="AI696" s="1000"/>
    </row>
    <row r="697" spans="1:35" s="369" customFormat="1">
      <c r="A697" s="735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  <c r="R697" s="1000"/>
      <c r="S697" s="1000"/>
      <c r="T697" s="1000"/>
      <c r="U697" s="1000"/>
      <c r="V697" s="1000"/>
      <c r="W697" s="1000"/>
      <c r="X697" s="1000"/>
      <c r="Y697" s="1000"/>
      <c r="Z697" s="1000"/>
      <c r="AA697" s="1000"/>
      <c r="AB697" s="1000"/>
      <c r="AC697" s="1000"/>
      <c r="AD697" s="1000"/>
      <c r="AE697" s="1000"/>
      <c r="AF697" s="1000"/>
      <c r="AG697" s="1000"/>
      <c r="AH697" s="1000"/>
      <c r="AI697" s="1000"/>
    </row>
    <row r="698" spans="1:35" s="369" customFormat="1">
      <c r="A698" s="735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  <c r="R698" s="1000"/>
      <c r="S698" s="1000"/>
      <c r="T698" s="1000"/>
      <c r="U698" s="1000"/>
      <c r="V698" s="1000"/>
      <c r="W698" s="1000"/>
      <c r="X698" s="1000"/>
      <c r="Y698" s="1000"/>
      <c r="Z698" s="1000"/>
      <c r="AA698" s="1000"/>
      <c r="AB698" s="1000"/>
      <c r="AC698" s="1000"/>
      <c r="AD698" s="1000"/>
      <c r="AE698" s="1000"/>
      <c r="AF698" s="1000"/>
      <c r="AG698" s="1000"/>
      <c r="AH698" s="1000"/>
      <c r="AI698" s="1000"/>
    </row>
    <row r="699" spans="1:35" s="369" customFormat="1">
      <c r="A699" s="735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  <c r="R699" s="1000"/>
      <c r="S699" s="1000"/>
      <c r="T699" s="1000"/>
      <c r="U699" s="1000"/>
      <c r="V699" s="1000"/>
      <c r="W699" s="1000"/>
      <c r="X699" s="1000"/>
      <c r="Y699" s="1000"/>
      <c r="Z699" s="1000"/>
      <c r="AA699" s="1000"/>
      <c r="AB699" s="1000"/>
      <c r="AC699" s="1000"/>
      <c r="AD699" s="1000"/>
      <c r="AE699" s="1000"/>
      <c r="AF699" s="1000"/>
      <c r="AG699" s="1000"/>
      <c r="AH699" s="1000"/>
      <c r="AI699" s="1000"/>
    </row>
    <row r="700" spans="1:35" s="369" customFormat="1">
      <c r="A700" s="735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  <c r="R700" s="1000"/>
      <c r="S700" s="1000"/>
      <c r="T700" s="1000"/>
      <c r="U700" s="1000"/>
      <c r="V700" s="1000"/>
      <c r="W700" s="1000"/>
      <c r="X700" s="1000"/>
      <c r="Y700" s="1000"/>
      <c r="Z700" s="1000"/>
      <c r="AA700" s="1000"/>
      <c r="AB700" s="1000"/>
      <c r="AC700" s="1000"/>
      <c r="AD700" s="1000"/>
      <c r="AE700" s="1000"/>
      <c r="AF700" s="1000"/>
      <c r="AG700" s="1000"/>
      <c r="AH700" s="1000"/>
      <c r="AI700" s="1000"/>
    </row>
    <row r="701" spans="1:35" s="369" customFormat="1">
      <c r="A701" s="735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  <c r="R701" s="1000"/>
      <c r="S701" s="1000"/>
      <c r="T701" s="1000"/>
      <c r="U701" s="1000"/>
      <c r="V701" s="1000"/>
      <c r="W701" s="1000"/>
      <c r="X701" s="1000"/>
      <c r="Y701" s="1000"/>
      <c r="Z701" s="1000"/>
      <c r="AA701" s="1000"/>
      <c r="AB701" s="1000"/>
      <c r="AC701" s="1000"/>
      <c r="AD701" s="1000"/>
      <c r="AE701" s="1000"/>
      <c r="AF701" s="1000"/>
      <c r="AG701" s="1000"/>
      <c r="AH701" s="1000"/>
      <c r="AI701" s="1000"/>
    </row>
    <row r="702" spans="1:35" s="369" customFormat="1">
      <c r="A702" s="735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  <c r="R702" s="1000"/>
      <c r="S702" s="1000"/>
      <c r="T702" s="1000"/>
      <c r="U702" s="1000"/>
      <c r="V702" s="1000"/>
      <c r="W702" s="1000"/>
      <c r="X702" s="1000"/>
      <c r="Y702" s="1000"/>
      <c r="Z702" s="1000"/>
      <c r="AA702" s="1000"/>
      <c r="AB702" s="1000"/>
      <c r="AC702" s="1000"/>
      <c r="AD702" s="1000"/>
      <c r="AE702" s="1000"/>
      <c r="AF702" s="1000"/>
      <c r="AG702" s="1000"/>
      <c r="AH702" s="1000"/>
      <c r="AI702" s="1000"/>
    </row>
    <row r="703" spans="1:35" s="369" customFormat="1">
      <c r="A703" s="735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  <c r="R703" s="1000"/>
      <c r="S703" s="1000"/>
      <c r="T703" s="1000"/>
      <c r="U703" s="1000"/>
      <c r="V703" s="1000"/>
      <c r="W703" s="1000"/>
      <c r="X703" s="1000"/>
      <c r="Y703" s="1000"/>
      <c r="Z703" s="1000"/>
      <c r="AA703" s="1000"/>
      <c r="AB703" s="1000"/>
      <c r="AC703" s="1000"/>
      <c r="AD703" s="1000"/>
      <c r="AE703" s="1000"/>
      <c r="AF703" s="1000"/>
      <c r="AG703" s="1000"/>
      <c r="AH703" s="1000"/>
      <c r="AI703" s="1000"/>
    </row>
    <row r="704" spans="1:35" s="369" customFormat="1">
      <c r="A704" s="735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  <c r="R704" s="1000"/>
      <c r="S704" s="1000"/>
      <c r="T704" s="1000"/>
      <c r="U704" s="1000"/>
      <c r="V704" s="1000"/>
      <c r="W704" s="1000"/>
      <c r="X704" s="1000"/>
      <c r="Y704" s="1000"/>
      <c r="Z704" s="1000"/>
      <c r="AA704" s="1000"/>
      <c r="AB704" s="1000"/>
      <c r="AC704" s="1000"/>
      <c r="AD704" s="1000"/>
      <c r="AE704" s="1000"/>
      <c r="AF704" s="1000"/>
      <c r="AG704" s="1000"/>
      <c r="AH704" s="1000"/>
      <c r="AI704" s="1000"/>
    </row>
    <row r="705" spans="1:35" s="369" customFormat="1">
      <c r="A705" s="735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  <c r="R705" s="1000"/>
      <c r="S705" s="1000"/>
      <c r="T705" s="1000"/>
      <c r="U705" s="1000"/>
      <c r="V705" s="1000"/>
      <c r="W705" s="1000"/>
      <c r="X705" s="1000"/>
      <c r="Y705" s="1000"/>
      <c r="Z705" s="1000"/>
      <c r="AA705" s="1000"/>
      <c r="AB705" s="1000"/>
      <c r="AC705" s="1000"/>
      <c r="AD705" s="1000"/>
      <c r="AE705" s="1000"/>
      <c r="AF705" s="1000"/>
      <c r="AG705" s="1000"/>
      <c r="AH705" s="1000"/>
      <c r="AI705" s="1000"/>
    </row>
    <row r="706" spans="1:35" s="369" customFormat="1">
      <c r="A706" s="735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  <c r="R706" s="1000"/>
      <c r="S706" s="1000"/>
      <c r="T706" s="1000"/>
      <c r="U706" s="1000"/>
      <c r="V706" s="1000"/>
      <c r="W706" s="1000"/>
      <c r="X706" s="1000"/>
      <c r="Y706" s="1000"/>
      <c r="Z706" s="1000"/>
      <c r="AA706" s="1000"/>
      <c r="AB706" s="1000"/>
      <c r="AC706" s="1000"/>
      <c r="AD706" s="1000"/>
      <c r="AE706" s="1000"/>
      <c r="AF706" s="1000"/>
      <c r="AG706" s="1000"/>
      <c r="AH706" s="1000"/>
      <c r="AI706" s="1000"/>
    </row>
    <row r="707" spans="1:35" s="369" customFormat="1">
      <c r="A707" s="735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  <c r="R707" s="1000"/>
      <c r="S707" s="1000"/>
      <c r="T707" s="1000"/>
      <c r="U707" s="1000"/>
      <c r="V707" s="1000"/>
      <c r="W707" s="1000"/>
      <c r="X707" s="1000"/>
      <c r="Y707" s="1000"/>
      <c r="Z707" s="1000"/>
      <c r="AA707" s="1000"/>
      <c r="AB707" s="1000"/>
      <c r="AC707" s="1000"/>
      <c r="AD707" s="1000"/>
      <c r="AE707" s="1000"/>
      <c r="AF707" s="1000"/>
      <c r="AG707" s="1000"/>
      <c r="AH707" s="1000"/>
      <c r="AI707" s="1000"/>
    </row>
    <row r="708" spans="1:35" s="369" customFormat="1">
      <c r="A708" s="735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  <c r="R708" s="1000"/>
      <c r="S708" s="1000"/>
      <c r="T708" s="1000"/>
      <c r="U708" s="1000"/>
      <c r="V708" s="1000"/>
      <c r="W708" s="1000"/>
      <c r="X708" s="1000"/>
      <c r="Y708" s="1000"/>
      <c r="Z708" s="1000"/>
      <c r="AA708" s="1000"/>
      <c r="AB708" s="1000"/>
      <c r="AC708" s="1000"/>
      <c r="AD708" s="1000"/>
      <c r="AE708" s="1000"/>
      <c r="AF708" s="1000"/>
      <c r="AG708" s="1000"/>
      <c r="AH708" s="1000"/>
      <c r="AI708" s="1000"/>
    </row>
    <row r="709" spans="1:35" s="369" customFormat="1">
      <c r="A709" s="735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  <c r="R709" s="1000"/>
      <c r="S709" s="1000"/>
      <c r="T709" s="1000"/>
      <c r="U709" s="1000"/>
      <c r="V709" s="1000"/>
      <c r="W709" s="1000"/>
      <c r="X709" s="1000"/>
      <c r="Y709" s="1000"/>
      <c r="Z709" s="1000"/>
      <c r="AA709" s="1000"/>
      <c r="AB709" s="1000"/>
      <c r="AC709" s="1000"/>
      <c r="AD709" s="1000"/>
      <c r="AE709" s="1000"/>
      <c r="AF709" s="1000"/>
      <c r="AG709" s="1000"/>
      <c r="AH709" s="1000"/>
      <c r="AI709" s="1000"/>
    </row>
    <row r="710" spans="1:35" s="369" customFormat="1">
      <c r="A710" s="735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  <c r="R710" s="1000"/>
      <c r="S710" s="1000"/>
      <c r="T710" s="1000"/>
      <c r="U710" s="1000"/>
      <c r="V710" s="1000"/>
      <c r="W710" s="1000"/>
      <c r="X710" s="1000"/>
      <c r="Y710" s="1000"/>
      <c r="Z710" s="1000"/>
      <c r="AA710" s="1000"/>
      <c r="AB710" s="1000"/>
      <c r="AC710" s="1000"/>
      <c r="AD710" s="1000"/>
      <c r="AE710" s="1000"/>
      <c r="AF710" s="1000"/>
      <c r="AG710" s="1000"/>
      <c r="AH710" s="1000"/>
      <c r="AI710" s="1000"/>
    </row>
    <row r="711" spans="1:35" s="369" customFormat="1">
      <c r="A711" s="735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  <c r="R711" s="1000"/>
      <c r="S711" s="1000"/>
      <c r="T711" s="1000"/>
      <c r="U711" s="1000"/>
      <c r="V711" s="1000"/>
      <c r="W711" s="1000"/>
      <c r="X711" s="1000"/>
      <c r="Y711" s="1000"/>
      <c r="Z711" s="1000"/>
      <c r="AA711" s="1000"/>
      <c r="AB711" s="1000"/>
      <c r="AC711" s="1000"/>
      <c r="AD711" s="1000"/>
      <c r="AE711" s="1000"/>
      <c r="AF711" s="1000"/>
      <c r="AG711" s="1000"/>
      <c r="AH711" s="1000"/>
      <c r="AI711" s="1000"/>
    </row>
    <row r="712" spans="1:35" s="369" customFormat="1">
      <c r="A712" s="735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  <c r="R712" s="1000"/>
      <c r="S712" s="1000"/>
      <c r="T712" s="1000"/>
      <c r="U712" s="1000"/>
      <c r="V712" s="1000"/>
      <c r="W712" s="1000"/>
      <c r="X712" s="1000"/>
      <c r="Y712" s="1000"/>
      <c r="Z712" s="1000"/>
      <c r="AA712" s="1000"/>
      <c r="AB712" s="1000"/>
      <c r="AC712" s="1000"/>
      <c r="AD712" s="1000"/>
      <c r="AE712" s="1000"/>
      <c r="AF712" s="1000"/>
      <c r="AG712" s="1000"/>
      <c r="AH712" s="1000"/>
      <c r="AI712" s="1000"/>
    </row>
    <row r="713" spans="1:35" s="369" customFormat="1">
      <c r="A713" s="735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  <c r="R713" s="1000"/>
      <c r="S713" s="1000"/>
      <c r="T713" s="1000"/>
      <c r="U713" s="1000"/>
      <c r="V713" s="1000"/>
      <c r="W713" s="1000"/>
      <c r="X713" s="1000"/>
      <c r="Y713" s="1000"/>
      <c r="Z713" s="1000"/>
      <c r="AA713" s="1000"/>
      <c r="AB713" s="1000"/>
      <c r="AC713" s="1000"/>
      <c r="AD713" s="1000"/>
      <c r="AE713" s="1000"/>
      <c r="AF713" s="1000"/>
      <c r="AG713" s="1000"/>
      <c r="AH713" s="1000"/>
      <c r="AI713" s="1000"/>
    </row>
    <row r="714" spans="1:35" s="369" customFormat="1">
      <c r="A714" s="735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  <c r="R714" s="1000"/>
      <c r="S714" s="1000"/>
      <c r="T714" s="1000"/>
      <c r="U714" s="1000"/>
      <c r="V714" s="1000"/>
      <c r="W714" s="1000"/>
      <c r="X714" s="1000"/>
      <c r="Y714" s="1000"/>
      <c r="Z714" s="1000"/>
      <c r="AA714" s="1000"/>
      <c r="AB714" s="1000"/>
      <c r="AC714" s="1000"/>
      <c r="AD714" s="1000"/>
      <c r="AE714" s="1000"/>
      <c r="AF714" s="1000"/>
      <c r="AG714" s="1000"/>
      <c r="AH714" s="1000"/>
      <c r="AI714" s="1000"/>
    </row>
    <row r="715" spans="1:35" s="369" customFormat="1">
      <c r="A715" s="735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  <c r="R715" s="1000"/>
      <c r="S715" s="1000"/>
      <c r="T715" s="1000"/>
      <c r="U715" s="1000"/>
      <c r="V715" s="1000"/>
      <c r="W715" s="1000"/>
      <c r="X715" s="1000"/>
      <c r="Y715" s="1000"/>
      <c r="Z715" s="1000"/>
      <c r="AA715" s="1000"/>
      <c r="AB715" s="1000"/>
      <c r="AC715" s="1000"/>
      <c r="AD715" s="1000"/>
      <c r="AE715" s="1000"/>
      <c r="AF715" s="1000"/>
      <c r="AG715" s="1000"/>
      <c r="AH715" s="1000"/>
      <c r="AI715" s="1000"/>
    </row>
    <row r="716" spans="1:35" s="369" customFormat="1">
      <c r="A716" s="735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  <c r="R716" s="1000"/>
      <c r="S716" s="1000"/>
      <c r="T716" s="1000"/>
      <c r="U716" s="1000"/>
      <c r="V716" s="1000"/>
      <c r="W716" s="1000"/>
      <c r="X716" s="1000"/>
      <c r="Y716" s="1000"/>
      <c r="Z716" s="1000"/>
      <c r="AA716" s="1000"/>
      <c r="AB716" s="1000"/>
      <c r="AC716" s="1000"/>
      <c r="AD716" s="1000"/>
      <c r="AE716" s="1000"/>
      <c r="AF716" s="1000"/>
      <c r="AG716" s="1000"/>
      <c r="AH716" s="1000"/>
      <c r="AI716" s="1000"/>
    </row>
    <row r="717" spans="1:35" s="369" customFormat="1">
      <c r="A717" s="735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  <c r="R717" s="1000"/>
      <c r="S717" s="1000"/>
      <c r="T717" s="1000"/>
      <c r="U717" s="1000"/>
      <c r="V717" s="1000"/>
      <c r="W717" s="1000"/>
      <c r="X717" s="1000"/>
      <c r="Y717" s="1000"/>
      <c r="Z717" s="1000"/>
      <c r="AA717" s="1000"/>
      <c r="AB717" s="1000"/>
      <c r="AC717" s="1000"/>
      <c r="AD717" s="1000"/>
      <c r="AE717" s="1000"/>
      <c r="AF717" s="1000"/>
      <c r="AG717" s="1000"/>
      <c r="AH717" s="1000"/>
      <c r="AI717" s="1000"/>
    </row>
    <row r="718" spans="1:35" s="369" customFormat="1">
      <c r="A718" s="735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  <c r="R718" s="1000"/>
      <c r="S718" s="1000"/>
      <c r="T718" s="1000"/>
      <c r="U718" s="1000"/>
      <c r="V718" s="1000"/>
      <c r="W718" s="1000"/>
      <c r="X718" s="1000"/>
      <c r="Y718" s="1000"/>
      <c r="Z718" s="1000"/>
      <c r="AA718" s="1000"/>
      <c r="AB718" s="1000"/>
      <c r="AC718" s="1000"/>
      <c r="AD718" s="1000"/>
      <c r="AE718" s="1000"/>
      <c r="AF718" s="1000"/>
      <c r="AG718" s="1000"/>
      <c r="AH718" s="1000"/>
      <c r="AI718" s="1000"/>
    </row>
    <row r="719" spans="1:35" s="369" customFormat="1">
      <c r="A719" s="735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  <c r="R719" s="1000"/>
      <c r="S719" s="1000"/>
      <c r="T719" s="1000"/>
      <c r="U719" s="1000"/>
      <c r="V719" s="1000"/>
      <c r="W719" s="1000"/>
      <c r="X719" s="1000"/>
      <c r="Y719" s="1000"/>
      <c r="Z719" s="1000"/>
      <c r="AA719" s="1000"/>
      <c r="AB719" s="1000"/>
      <c r="AC719" s="1000"/>
      <c r="AD719" s="1000"/>
      <c r="AE719" s="1000"/>
      <c r="AF719" s="1000"/>
      <c r="AG719" s="1000"/>
      <c r="AH719" s="1000"/>
      <c r="AI719" s="1000"/>
    </row>
    <row r="720" spans="1:35" s="369" customFormat="1">
      <c r="A720" s="735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  <c r="R720" s="1000"/>
      <c r="S720" s="1000"/>
      <c r="T720" s="1000"/>
      <c r="U720" s="1000"/>
      <c r="V720" s="1000"/>
      <c r="W720" s="1000"/>
      <c r="X720" s="1000"/>
      <c r="Y720" s="1000"/>
      <c r="Z720" s="1000"/>
      <c r="AA720" s="1000"/>
      <c r="AB720" s="1000"/>
      <c r="AC720" s="1000"/>
      <c r="AD720" s="1000"/>
      <c r="AE720" s="1000"/>
      <c r="AF720" s="1000"/>
      <c r="AG720" s="1000"/>
      <c r="AH720" s="1000"/>
      <c r="AI720" s="1000"/>
    </row>
    <row r="721" spans="1:35" s="369" customFormat="1">
      <c r="A721" s="735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  <c r="R721" s="1000"/>
      <c r="S721" s="1000"/>
      <c r="T721" s="1000"/>
      <c r="U721" s="1000"/>
      <c r="V721" s="1000"/>
      <c r="W721" s="1000"/>
      <c r="X721" s="1000"/>
      <c r="Y721" s="1000"/>
      <c r="Z721" s="1000"/>
      <c r="AA721" s="1000"/>
      <c r="AB721" s="1000"/>
      <c r="AC721" s="1000"/>
      <c r="AD721" s="1000"/>
      <c r="AE721" s="1000"/>
      <c r="AF721" s="1000"/>
      <c r="AG721" s="1000"/>
      <c r="AH721" s="1000"/>
      <c r="AI721" s="1000"/>
    </row>
    <row r="722" spans="1:35" s="369" customFormat="1">
      <c r="A722" s="735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  <c r="R722" s="1000"/>
      <c r="S722" s="1000"/>
      <c r="T722" s="1000"/>
      <c r="U722" s="1000"/>
      <c r="V722" s="1000"/>
      <c r="W722" s="1000"/>
      <c r="X722" s="1000"/>
      <c r="Y722" s="1000"/>
      <c r="Z722" s="1000"/>
      <c r="AA722" s="1000"/>
      <c r="AB722" s="1000"/>
      <c r="AC722" s="1000"/>
      <c r="AD722" s="1000"/>
      <c r="AE722" s="1000"/>
      <c r="AF722" s="1000"/>
      <c r="AG722" s="1000"/>
      <c r="AH722" s="1000"/>
      <c r="AI722" s="1000"/>
    </row>
    <row r="723" spans="1:35" s="369" customFormat="1">
      <c r="A723" s="735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  <c r="R723" s="1000"/>
      <c r="S723" s="1000"/>
      <c r="T723" s="1000"/>
      <c r="U723" s="1000"/>
      <c r="V723" s="1000"/>
      <c r="W723" s="1000"/>
      <c r="X723" s="1000"/>
      <c r="Y723" s="1000"/>
      <c r="Z723" s="1000"/>
      <c r="AA723" s="1000"/>
      <c r="AB723" s="1000"/>
      <c r="AC723" s="1000"/>
      <c r="AD723" s="1000"/>
      <c r="AE723" s="1000"/>
      <c r="AF723" s="1000"/>
      <c r="AG723" s="1000"/>
      <c r="AH723" s="1000"/>
      <c r="AI723" s="1000"/>
    </row>
    <row r="724" spans="1:35" s="369" customFormat="1">
      <c r="A724" s="735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  <c r="R724" s="1000"/>
      <c r="S724" s="1000"/>
      <c r="T724" s="1000"/>
      <c r="U724" s="1000"/>
      <c r="V724" s="1000"/>
      <c r="W724" s="1000"/>
      <c r="X724" s="1000"/>
      <c r="Y724" s="1000"/>
      <c r="Z724" s="1000"/>
      <c r="AA724" s="1000"/>
      <c r="AB724" s="1000"/>
      <c r="AC724" s="1000"/>
      <c r="AD724" s="1000"/>
      <c r="AE724" s="1000"/>
      <c r="AF724" s="1000"/>
      <c r="AG724" s="1000"/>
      <c r="AH724" s="1000"/>
      <c r="AI724" s="1000"/>
    </row>
    <row r="725" spans="1:35" s="369" customFormat="1">
      <c r="A725" s="735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  <c r="R725" s="1000"/>
      <c r="S725" s="1000"/>
      <c r="T725" s="1000"/>
      <c r="U725" s="1000"/>
      <c r="V725" s="1000"/>
      <c r="W725" s="1000"/>
      <c r="X725" s="1000"/>
      <c r="Y725" s="1000"/>
      <c r="Z725" s="1000"/>
      <c r="AA725" s="1000"/>
      <c r="AB725" s="1000"/>
      <c r="AC725" s="1000"/>
      <c r="AD725" s="1000"/>
      <c r="AE725" s="1000"/>
      <c r="AF725" s="1000"/>
      <c r="AG725" s="1000"/>
      <c r="AH725" s="1000"/>
      <c r="AI725" s="1000"/>
    </row>
    <row r="726" spans="1:35" s="369" customFormat="1">
      <c r="A726" s="735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  <c r="R726" s="1000"/>
      <c r="S726" s="1000"/>
      <c r="T726" s="1000"/>
      <c r="U726" s="1000"/>
      <c r="V726" s="1000"/>
      <c r="W726" s="1000"/>
      <c r="X726" s="1000"/>
      <c r="Y726" s="1000"/>
      <c r="Z726" s="1000"/>
      <c r="AA726" s="1000"/>
      <c r="AB726" s="1000"/>
      <c r="AC726" s="1000"/>
      <c r="AD726" s="1000"/>
      <c r="AE726" s="1000"/>
      <c r="AF726" s="1000"/>
      <c r="AG726" s="1000"/>
      <c r="AH726" s="1000"/>
      <c r="AI726" s="1000"/>
    </row>
    <row r="727" spans="1:35" s="369" customFormat="1">
      <c r="A727" s="735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  <c r="R727" s="1000"/>
      <c r="S727" s="1000"/>
      <c r="T727" s="1000"/>
      <c r="U727" s="1000"/>
      <c r="V727" s="1000"/>
      <c r="W727" s="1000"/>
      <c r="X727" s="1000"/>
      <c r="Y727" s="1000"/>
      <c r="Z727" s="1000"/>
      <c r="AA727" s="1000"/>
      <c r="AB727" s="1000"/>
      <c r="AC727" s="1000"/>
      <c r="AD727" s="1000"/>
      <c r="AE727" s="1000"/>
      <c r="AF727" s="1000"/>
      <c r="AG727" s="1000"/>
      <c r="AH727" s="1000"/>
      <c r="AI727" s="1000"/>
    </row>
    <row r="728" spans="1:35" s="369" customFormat="1">
      <c r="A728" s="735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  <c r="R728" s="1000"/>
      <c r="S728" s="1000"/>
      <c r="T728" s="1000"/>
      <c r="U728" s="1000"/>
      <c r="V728" s="1000"/>
      <c r="W728" s="1000"/>
      <c r="X728" s="1000"/>
      <c r="Y728" s="1000"/>
      <c r="Z728" s="1000"/>
      <c r="AA728" s="1000"/>
      <c r="AB728" s="1000"/>
      <c r="AC728" s="1000"/>
      <c r="AD728" s="1000"/>
      <c r="AE728" s="1000"/>
      <c r="AF728" s="1000"/>
      <c r="AG728" s="1000"/>
      <c r="AH728" s="1000"/>
      <c r="AI728" s="1000"/>
    </row>
    <row r="729" spans="1:35" s="369" customFormat="1">
      <c r="A729" s="735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  <c r="R729" s="1000"/>
      <c r="S729" s="1000"/>
      <c r="T729" s="1000"/>
      <c r="U729" s="1000"/>
      <c r="V729" s="1000"/>
      <c r="W729" s="1000"/>
      <c r="X729" s="1000"/>
      <c r="Y729" s="1000"/>
      <c r="Z729" s="1000"/>
      <c r="AA729" s="1000"/>
      <c r="AB729" s="1000"/>
      <c r="AC729" s="1000"/>
      <c r="AD729" s="1000"/>
      <c r="AE729" s="1000"/>
      <c r="AF729" s="1000"/>
      <c r="AG729" s="1000"/>
      <c r="AH729" s="1000"/>
      <c r="AI729" s="1000"/>
    </row>
    <row r="730" spans="1:35" s="369" customFormat="1">
      <c r="A730" s="735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  <c r="R730" s="1000"/>
      <c r="S730" s="1000"/>
      <c r="T730" s="1000"/>
      <c r="U730" s="1000"/>
      <c r="V730" s="1000"/>
      <c r="W730" s="1000"/>
      <c r="X730" s="1000"/>
      <c r="Y730" s="1000"/>
      <c r="Z730" s="1000"/>
      <c r="AA730" s="1000"/>
      <c r="AB730" s="1000"/>
      <c r="AC730" s="1000"/>
      <c r="AD730" s="1000"/>
      <c r="AE730" s="1000"/>
      <c r="AF730" s="1000"/>
      <c r="AG730" s="1000"/>
      <c r="AH730" s="1000"/>
      <c r="AI730" s="1000"/>
    </row>
    <row r="731" spans="1:35" s="369" customFormat="1">
      <c r="A731" s="735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  <c r="R731" s="1000"/>
      <c r="S731" s="1000"/>
      <c r="T731" s="1000"/>
      <c r="U731" s="1000"/>
      <c r="V731" s="1000"/>
      <c r="W731" s="1000"/>
      <c r="X731" s="1000"/>
      <c r="Y731" s="1000"/>
      <c r="Z731" s="1000"/>
      <c r="AA731" s="1000"/>
      <c r="AB731" s="1000"/>
      <c r="AC731" s="1000"/>
      <c r="AD731" s="1000"/>
      <c r="AE731" s="1000"/>
      <c r="AF731" s="1000"/>
      <c r="AG731" s="1000"/>
      <c r="AH731" s="1000"/>
      <c r="AI731" s="1000"/>
    </row>
    <row r="732" spans="1:35" s="369" customFormat="1">
      <c r="A732" s="735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  <c r="R732" s="1000"/>
      <c r="S732" s="1000"/>
      <c r="T732" s="1000"/>
      <c r="U732" s="1000"/>
      <c r="V732" s="1000"/>
      <c r="W732" s="1000"/>
      <c r="X732" s="1000"/>
      <c r="Y732" s="1000"/>
      <c r="Z732" s="1000"/>
      <c r="AA732" s="1000"/>
      <c r="AB732" s="1000"/>
      <c r="AC732" s="1000"/>
      <c r="AD732" s="1000"/>
      <c r="AE732" s="1000"/>
      <c r="AF732" s="1000"/>
      <c r="AG732" s="1000"/>
      <c r="AH732" s="1000"/>
      <c r="AI732" s="1000"/>
    </row>
    <row r="733" spans="1:35" s="369" customFormat="1">
      <c r="A733" s="735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  <c r="R733" s="1000"/>
      <c r="S733" s="1000"/>
      <c r="T733" s="1000"/>
      <c r="U733" s="1000"/>
      <c r="V733" s="1000"/>
      <c r="W733" s="1000"/>
      <c r="X733" s="1000"/>
      <c r="Y733" s="1000"/>
      <c r="Z733" s="1000"/>
      <c r="AA733" s="1000"/>
      <c r="AB733" s="1000"/>
      <c r="AC733" s="1000"/>
      <c r="AD733" s="1000"/>
      <c r="AE733" s="1000"/>
      <c r="AF733" s="1000"/>
      <c r="AG733" s="1000"/>
      <c r="AH733" s="1000"/>
      <c r="AI733" s="1000"/>
    </row>
    <row r="734" spans="1:35" s="369" customFormat="1">
      <c r="A734" s="735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  <c r="R734" s="1000"/>
      <c r="S734" s="1000"/>
      <c r="T734" s="1000"/>
      <c r="U734" s="1000"/>
      <c r="V734" s="1000"/>
      <c r="W734" s="1000"/>
      <c r="X734" s="1000"/>
      <c r="Y734" s="1000"/>
      <c r="Z734" s="1000"/>
      <c r="AA734" s="1000"/>
      <c r="AB734" s="1000"/>
      <c r="AC734" s="1000"/>
      <c r="AD734" s="1000"/>
      <c r="AE734" s="1000"/>
      <c r="AF734" s="1000"/>
      <c r="AG734" s="1000"/>
      <c r="AH734" s="1000"/>
      <c r="AI734" s="1000"/>
    </row>
    <row r="735" spans="1:35" s="369" customFormat="1">
      <c r="A735" s="735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  <c r="R735" s="1000"/>
      <c r="S735" s="1000"/>
      <c r="T735" s="1000"/>
      <c r="U735" s="1000"/>
      <c r="V735" s="1000"/>
      <c r="W735" s="1000"/>
      <c r="X735" s="1000"/>
      <c r="Y735" s="1000"/>
      <c r="Z735" s="1000"/>
      <c r="AA735" s="1000"/>
      <c r="AB735" s="1000"/>
      <c r="AC735" s="1000"/>
      <c r="AD735" s="1000"/>
      <c r="AE735" s="1000"/>
      <c r="AF735" s="1000"/>
      <c r="AG735" s="1000"/>
      <c r="AH735" s="1000"/>
      <c r="AI735" s="1000"/>
    </row>
    <row r="736" spans="1:35" s="369" customFormat="1">
      <c r="A736" s="735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  <c r="R736" s="1000"/>
      <c r="S736" s="1000"/>
      <c r="T736" s="1000"/>
      <c r="U736" s="1000"/>
      <c r="V736" s="1000"/>
      <c r="W736" s="1000"/>
      <c r="X736" s="1000"/>
      <c r="Y736" s="1000"/>
      <c r="Z736" s="1000"/>
      <c r="AA736" s="1000"/>
      <c r="AB736" s="1000"/>
      <c r="AC736" s="1000"/>
      <c r="AD736" s="1000"/>
      <c r="AE736" s="1000"/>
      <c r="AF736" s="1000"/>
      <c r="AG736" s="1000"/>
      <c r="AH736" s="1000"/>
      <c r="AI736" s="1000"/>
    </row>
    <row r="737" spans="1:35" s="369" customFormat="1">
      <c r="A737" s="735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  <c r="R737" s="1000"/>
      <c r="S737" s="1000"/>
      <c r="T737" s="1000"/>
      <c r="U737" s="1000"/>
      <c r="V737" s="1000"/>
      <c r="W737" s="1000"/>
      <c r="X737" s="1000"/>
      <c r="Y737" s="1000"/>
      <c r="Z737" s="1000"/>
      <c r="AA737" s="1000"/>
      <c r="AB737" s="1000"/>
      <c r="AC737" s="1000"/>
      <c r="AD737" s="1000"/>
      <c r="AE737" s="1000"/>
      <c r="AF737" s="1000"/>
      <c r="AG737" s="1000"/>
      <c r="AH737" s="1000"/>
      <c r="AI737" s="1000"/>
    </row>
    <row r="738" spans="1:35" s="369" customFormat="1">
      <c r="A738" s="735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  <c r="R738" s="1000"/>
      <c r="S738" s="1000"/>
      <c r="T738" s="1000"/>
      <c r="U738" s="1000"/>
      <c r="V738" s="1000"/>
      <c r="W738" s="1000"/>
      <c r="X738" s="1000"/>
      <c r="Y738" s="1000"/>
      <c r="Z738" s="1000"/>
      <c r="AA738" s="1000"/>
      <c r="AB738" s="1000"/>
      <c r="AC738" s="1000"/>
      <c r="AD738" s="1000"/>
      <c r="AE738" s="1000"/>
      <c r="AF738" s="1000"/>
      <c r="AG738" s="1000"/>
      <c r="AH738" s="1000"/>
      <c r="AI738" s="1000"/>
    </row>
    <row r="739" spans="1:35" s="369" customFormat="1">
      <c r="A739" s="735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  <c r="R739" s="1000"/>
      <c r="S739" s="1000"/>
      <c r="T739" s="1000"/>
      <c r="U739" s="1000"/>
      <c r="V739" s="1000"/>
      <c r="W739" s="1000"/>
      <c r="X739" s="1000"/>
      <c r="Y739" s="1000"/>
      <c r="Z739" s="1000"/>
      <c r="AA739" s="1000"/>
      <c r="AB739" s="1000"/>
      <c r="AC739" s="1000"/>
      <c r="AD739" s="1000"/>
      <c r="AE739" s="1000"/>
      <c r="AF739" s="1000"/>
      <c r="AG739" s="1000"/>
      <c r="AH739" s="1000"/>
      <c r="AI739" s="1000"/>
    </row>
    <row r="740" spans="1:35" s="369" customFormat="1">
      <c r="A740" s="735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  <c r="R740" s="1000"/>
      <c r="S740" s="1000"/>
      <c r="T740" s="1000"/>
      <c r="U740" s="1000"/>
      <c r="V740" s="1000"/>
      <c r="W740" s="1000"/>
      <c r="X740" s="1000"/>
      <c r="Y740" s="1000"/>
      <c r="Z740" s="1000"/>
      <c r="AA740" s="1000"/>
      <c r="AB740" s="1000"/>
      <c r="AC740" s="1000"/>
      <c r="AD740" s="1000"/>
      <c r="AE740" s="1000"/>
      <c r="AF740" s="1000"/>
      <c r="AG740" s="1000"/>
      <c r="AH740" s="1000"/>
      <c r="AI740" s="1000"/>
    </row>
    <row r="741" spans="1:35" s="369" customFormat="1">
      <c r="A741" s="735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  <c r="R741" s="1000"/>
      <c r="S741" s="1000"/>
      <c r="T741" s="1000"/>
      <c r="U741" s="1000"/>
      <c r="V741" s="1000"/>
      <c r="W741" s="1000"/>
      <c r="X741" s="1000"/>
      <c r="Y741" s="1000"/>
      <c r="Z741" s="1000"/>
      <c r="AA741" s="1000"/>
      <c r="AB741" s="1000"/>
      <c r="AC741" s="1000"/>
      <c r="AD741" s="1000"/>
      <c r="AE741" s="1000"/>
      <c r="AF741" s="1000"/>
      <c r="AG741" s="1000"/>
      <c r="AH741" s="1000"/>
      <c r="AI741" s="1000"/>
    </row>
    <row r="742" spans="1:35" s="369" customFormat="1">
      <c r="A742" s="735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  <c r="R742" s="1000"/>
      <c r="S742" s="1000"/>
      <c r="T742" s="1000"/>
      <c r="U742" s="1000"/>
      <c r="V742" s="1000"/>
      <c r="W742" s="1000"/>
      <c r="X742" s="1000"/>
      <c r="Y742" s="1000"/>
      <c r="Z742" s="1000"/>
      <c r="AA742" s="1000"/>
      <c r="AB742" s="1000"/>
      <c r="AC742" s="1000"/>
      <c r="AD742" s="1000"/>
      <c r="AE742" s="1000"/>
      <c r="AF742" s="1000"/>
      <c r="AG742" s="1000"/>
      <c r="AH742" s="1000"/>
      <c r="AI742" s="1000"/>
    </row>
    <row r="743" spans="1:35" s="369" customFormat="1">
      <c r="A743" s="735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  <c r="R743" s="1000"/>
      <c r="S743" s="1000"/>
      <c r="T743" s="1000"/>
      <c r="U743" s="1000"/>
      <c r="V743" s="1000"/>
      <c r="W743" s="1000"/>
      <c r="X743" s="1000"/>
      <c r="Y743" s="1000"/>
      <c r="Z743" s="1000"/>
      <c r="AA743" s="1000"/>
      <c r="AB743" s="1000"/>
      <c r="AC743" s="1000"/>
      <c r="AD743" s="1000"/>
      <c r="AE743" s="1000"/>
      <c r="AF743" s="1000"/>
      <c r="AG743" s="1000"/>
      <c r="AH743" s="1000"/>
      <c r="AI743" s="1000"/>
    </row>
    <row r="744" spans="1:35" s="369" customFormat="1">
      <c r="A744" s="735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  <c r="R744" s="1000"/>
      <c r="S744" s="1000"/>
      <c r="T744" s="1000"/>
      <c r="U744" s="1000"/>
      <c r="V744" s="1000"/>
      <c r="W744" s="1000"/>
      <c r="X744" s="1000"/>
      <c r="Y744" s="1000"/>
      <c r="Z744" s="1000"/>
      <c r="AA744" s="1000"/>
      <c r="AB744" s="1000"/>
      <c r="AC744" s="1000"/>
      <c r="AD744" s="1000"/>
      <c r="AE744" s="1000"/>
      <c r="AF744" s="1000"/>
      <c r="AG744" s="1000"/>
      <c r="AH744" s="1000"/>
      <c r="AI744" s="1000"/>
    </row>
    <row r="745" spans="1:35" s="369" customFormat="1">
      <c r="A745" s="735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  <c r="R745" s="1000"/>
      <c r="S745" s="1000"/>
      <c r="T745" s="1000"/>
      <c r="U745" s="1000"/>
      <c r="V745" s="1000"/>
      <c r="W745" s="1000"/>
      <c r="X745" s="1000"/>
      <c r="Y745" s="1000"/>
      <c r="Z745" s="1000"/>
      <c r="AA745" s="1000"/>
      <c r="AB745" s="1000"/>
      <c r="AC745" s="1000"/>
      <c r="AD745" s="1000"/>
      <c r="AE745" s="1000"/>
      <c r="AF745" s="1000"/>
      <c r="AG745" s="1000"/>
      <c r="AH745" s="1000"/>
      <c r="AI745" s="1000"/>
    </row>
    <row r="746" spans="1:35" s="369" customFormat="1">
      <c r="A746" s="735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  <c r="R746" s="1000"/>
      <c r="S746" s="1000"/>
      <c r="T746" s="1000"/>
      <c r="U746" s="1000"/>
      <c r="V746" s="1000"/>
      <c r="W746" s="1000"/>
      <c r="X746" s="1000"/>
      <c r="Y746" s="1000"/>
      <c r="Z746" s="1000"/>
      <c r="AA746" s="1000"/>
      <c r="AB746" s="1000"/>
      <c r="AC746" s="1000"/>
      <c r="AD746" s="1000"/>
      <c r="AE746" s="1000"/>
      <c r="AF746" s="1000"/>
      <c r="AG746" s="1000"/>
      <c r="AH746" s="1000"/>
      <c r="AI746" s="1000"/>
    </row>
    <row r="747" spans="1:35" s="369" customFormat="1">
      <c r="A747" s="735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  <c r="R747" s="1000"/>
      <c r="S747" s="1000"/>
      <c r="T747" s="1000"/>
      <c r="U747" s="1000"/>
      <c r="V747" s="1000"/>
      <c r="W747" s="1000"/>
      <c r="X747" s="1000"/>
      <c r="Y747" s="1000"/>
      <c r="Z747" s="1000"/>
      <c r="AA747" s="1000"/>
      <c r="AB747" s="1000"/>
      <c r="AC747" s="1000"/>
      <c r="AD747" s="1000"/>
      <c r="AE747" s="1000"/>
      <c r="AF747" s="1000"/>
      <c r="AG747" s="1000"/>
      <c r="AH747" s="1000"/>
      <c r="AI747" s="1000"/>
    </row>
    <row r="748" spans="1:35" s="369" customFormat="1">
      <c r="A748" s="735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  <c r="R748" s="1000"/>
      <c r="S748" s="1000"/>
      <c r="T748" s="1000"/>
      <c r="U748" s="1000"/>
      <c r="V748" s="1000"/>
      <c r="W748" s="1000"/>
      <c r="X748" s="1000"/>
      <c r="Y748" s="1000"/>
      <c r="Z748" s="1000"/>
      <c r="AA748" s="1000"/>
      <c r="AB748" s="1000"/>
      <c r="AC748" s="1000"/>
      <c r="AD748" s="1000"/>
      <c r="AE748" s="1000"/>
      <c r="AF748" s="1000"/>
      <c r="AG748" s="1000"/>
      <c r="AH748" s="1000"/>
      <c r="AI748" s="1000"/>
    </row>
    <row r="749" spans="1:35" s="369" customFormat="1">
      <c r="A749" s="735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  <c r="R749" s="1000"/>
      <c r="S749" s="1000"/>
      <c r="T749" s="1000"/>
      <c r="U749" s="1000"/>
      <c r="V749" s="1000"/>
      <c r="W749" s="1000"/>
      <c r="X749" s="1000"/>
      <c r="Y749" s="1000"/>
      <c r="Z749" s="1000"/>
      <c r="AA749" s="1000"/>
      <c r="AB749" s="1000"/>
      <c r="AC749" s="1000"/>
      <c r="AD749" s="1000"/>
      <c r="AE749" s="1000"/>
      <c r="AF749" s="1000"/>
      <c r="AG749" s="1000"/>
      <c r="AH749" s="1000"/>
      <c r="AI749" s="1000"/>
    </row>
    <row r="750" spans="1:35" s="369" customFormat="1">
      <c r="A750" s="735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  <c r="R750" s="1000"/>
      <c r="S750" s="1000"/>
      <c r="T750" s="1000"/>
      <c r="U750" s="1000"/>
      <c r="V750" s="1000"/>
      <c r="W750" s="1000"/>
      <c r="X750" s="1000"/>
      <c r="Y750" s="1000"/>
      <c r="Z750" s="1000"/>
      <c r="AA750" s="1000"/>
      <c r="AB750" s="1000"/>
      <c r="AC750" s="1000"/>
      <c r="AD750" s="1000"/>
      <c r="AE750" s="1000"/>
      <c r="AF750" s="1000"/>
      <c r="AG750" s="1000"/>
      <c r="AH750" s="1000"/>
      <c r="AI750" s="1000"/>
    </row>
    <row r="751" spans="1:35" s="369" customFormat="1">
      <c r="A751" s="735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  <c r="R751" s="1000"/>
      <c r="S751" s="1000"/>
      <c r="T751" s="1000"/>
      <c r="U751" s="1000"/>
      <c r="V751" s="1000"/>
      <c r="W751" s="1000"/>
      <c r="X751" s="1000"/>
      <c r="Y751" s="1000"/>
      <c r="Z751" s="1000"/>
      <c r="AA751" s="1000"/>
      <c r="AB751" s="1000"/>
      <c r="AC751" s="1000"/>
      <c r="AD751" s="1000"/>
      <c r="AE751" s="1000"/>
      <c r="AF751" s="1000"/>
      <c r="AG751" s="1000"/>
      <c r="AH751" s="1000"/>
      <c r="AI751" s="1000"/>
    </row>
    <row r="752" spans="1:35" s="369" customFormat="1">
      <c r="A752" s="735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  <c r="R752" s="1000"/>
      <c r="S752" s="1000"/>
      <c r="T752" s="1000"/>
      <c r="U752" s="1000"/>
      <c r="V752" s="1000"/>
      <c r="W752" s="1000"/>
      <c r="X752" s="1000"/>
      <c r="Y752" s="1000"/>
      <c r="Z752" s="1000"/>
      <c r="AA752" s="1000"/>
      <c r="AB752" s="1000"/>
      <c r="AC752" s="1000"/>
      <c r="AD752" s="1000"/>
      <c r="AE752" s="1000"/>
      <c r="AF752" s="1000"/>
      <c r="AG752" s="1000"/>
      <c r="AH752" s="1000"/>
      <c r="AI752" s="1000"/>
    </row>
    <row r="753" spans="1:35" s="369" customFormat="1">
      <c r="A753" s="735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  <c r="R753" s="1000"/>
      <c r="S753" s="1000"/>
      <c r="T753" s="1000"/>
      <c r="U753" s="1000"/>
      <c r="V753" s="1000"/>
      <c r="W753" s="1000"/>
      <c r="X753" s="1000"/>
      <c r="Y753" s="1000"/>
      <c r="Z753" s="1000"/>
      <c r="AA753" s="1000"/>
      <c r="AB753" s="1000"/>
      <c r="AC753" s="1000"/>
      <c r="AD753" s="1000"/>
      <c r="AE753" s="1000"/>
      <c r="AF753" s="1000"/>
      <c r="AG753" s="1000"/>
      <c r="AH753" s="1000"/>
      <c r="AI753" s="1000"/>
    </row>
    <row r="754" spans="1:35" s="369" customFormat="1">
      <c r="A754" s="735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  <c r="R754" s="1000"/>
      <c r="S754" s="1000"/>
      <c r="T754" s="1000"/>
      <c r="U754" s="1000"/>
      <c r="V754" s="1000"/>
      <c r="W754" s="1000"/>
      <c r="X754" s="1000"/>
      <c r="Y754" s="1000"/>
      <c r="Z754" s="1000"/>
      <c r="AA754" s="1000"/>
      <c r="AB754" s="1000"/>
      <c r="AC754" s="1000"/>
      <c r="AD754" s="1000"/>
      <c r="AE754" s="1000"/>
      <c r="AF754" s="1000"/>
      <c r="AG754" s="1000"/>
      <c r="AH754" s="1000"/>
      <c r="AI754" s="1000"/>
    </row>
    <row r="755" spans="1:35" s="369" customFormat="1">
      <c r="A755" s="735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  <c r="R755" s="1000"/>
      <c r="S755" s="1000"/>
      <c r="T755" s="1000"/>
      <c r="U755" s="1000"/>
      <c r="V755" s="1000"/>
      <c r="W755" s="1000"/>
      <c r="X755" s="1000"/>
      <c r="Y755" s="1000"/>
      <c r="Z755" s="1000"/>
      <c r="AA755" s="1000"/>
      <c r="AB755" s="1000"/>
      <c r="AC755" s="1000"/>
      <c r="AD755" s="1000"/>
      <c r="AE755" s="1000"/>
      <c r="AF755" s="1000"/>
      <c r="AG755" s="1000"/>
      <c r="AH755" s="1000"/>
      <c r="AI755" s="1000"/>
    </row>
    <row r="756" spans="1:35" s="369" customFormat="1">
      <c r="A756" s="735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  <c r="R756" s="1000"/>
      <c r="S756" s="1000"/>
      <c r="T756" s="1000"/>
      <c r="U756" s="1000"/>
      <c r="V756" s="1000"/>
      <c r="W756" s="1000"/>
      <c r="X756" s="1000"/>
      <c r="Y756" s="1000"/>
      <c r="Z756" s="1000"/>
      <c r="AA756" s="1000"/>
      <c r="AB756" s="1000"/>
      <c r="AC756" s="1000"/>
      <c r="AD756" s="1000"/>
      <c r="AE756" s="1000"/>
      <c r="AF756" s="1000"/>
      <c r="AG756" s="1000"/>
      <c r="AH756" s="1000"/>
      <c r="AI756" s="1000"/>
    </row>
    <row r="757" spans="1:35" s="369" customFormat="1">
      <c r="A757" s="735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  <c r="R757" s="1000"/>
      <c r="S757" s="1000"/>
      <c r="T757" s="1000"/>
      <c r="U757" s="1000"/>
      <c r="V757" s="1000"/>
      <c r="W757" s="1000"/>
      <c r="X757" s="1000"/>
      <c r="Y757" s="1000"/>
      <c r="Z757" s="1000"/>
      <c r="AA757" s="1000"/>
      <c r="AB757" s="1000"/>
      <c r="AC757" s="1000"/>
      <c r="AD757" s="1000"/>
      <c r="AE757" s="1000"/>
      <c r="AF757" s="1000"/>
      <c r="AG757" s="1000"/>
      <c r="AH757" s="1000"/>
      <c r="AI757" s="1000"/>
    </row>
    <row r="758" spans="1:35" s="369" customFormat="1">
      <c r="A758" s="735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  <c r="R758" s="1000"/>
      <c r="S758" s="1000"/>
      <c r="T758" s="1000"/>
      <c r="U758" s="1000"/>
      <c r="V758" s="1000"/>
      <c r="W758" s="1000"/>
      <c r="X758" s="1000"/>
      <c r="Y758" s="1000"/>
      <c r="Z758" s="1000"/>
      <c r="AA758" s="1000"/>
      <c r="AB758" s="1000"/>
      <c r="AC758" s="1000"/>
      <c r="AD758" s="1000"/>
      <c r="AE758" s="1000"/>
      <c r="AF758" s="1000"/>
      <c r="AG758" s="1000"/>
      <c r="AH758" s="1000"/>
      <c r="AI758" s="1000"/>
    </row>
    <row r="759" spans="1:35" s="369" customFormat="1">
      <c r="A759" s="735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  <c r="R759" s="1000"/>
      <c r="S759" s="1000"/>
      <c r="T759" s="1000"/>
      <c r="U759" s="1000"/>
      <c r="V759" s="1000"/>
      <c r="W759" s="1000"/>
      <c r="X759" s="1000"/>
      <c r="Y759" s="1000"/>
      <c r="Z759" s="1000"/>
      <c r="AA759" s="1000"/>
      <c r="AB759" s="1000"/>
      <c r="AC759" s="1000"/>
      <c r="AD759" s="1000"/>
      <c r="AE759" s="1000"/>
      <c r="AF759" s="1000"/>
      <c r="AG759" s="1000"/>
      <c r="AH759" s="1000"/>
      <c r="AI759" s="1000"/>
    </row>
    <row r="760" spans="1:35" s="369" customFormat="1">
      <c r="A760" s="735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  <c r="R760" s="1000"/>
      <c r="S760" s="1000"/>
      <c r="T760" s="1000"/>
      <c r="U760" s="1000"/>
      <c r="V760" s="1000"/>
      <c r="W760" s="1000"/>
      <c r="X760" s="1000"/>
      <c r="Y760" s="1000"/>
      <c r="Z760" s="1000"/>
      <c r="AA760" s="1000"/>
      <c r="AB760" s="1000"/>
      <c r="AC760" s="1000"/>
      <c r="AD760" s="1000"/>
      <c r="AE760" s="1000"/>
      <c r="AF760" s="1000"/>
      <c r="AG760" s="1000"/>
      <c r="AH760" s="1000"/>
      <c r="AI760" s="1000"/>
    </row>
    <row r="761" spans="1:35" s="369" customFormat="1">
      <c r="A761" s="735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  <c r="R761" s="1000"/>
      <c r="S761" s="1000"/>
      <c r="T761" s="1000"/>
      <c r="U761" s="1000"/>
      <c r="V761" s="1000"/>
      <c r="W761" s="1000"/>
      <c r="X761" s="1000"/>
      <c r="Y761" s="1000"/>
      <c r="Z761" s="1000"/>
      <c r="AA761" s="1000"/>
      <c r="AB761" s="1000"/>
      <c r="AC761" s="1000"/>
      <c r="AD761" s="1000"/>
      <c r="AE761" s="1000"/>
      <c r="AF761" s="1000"/>
      <c r="AG761" s="1000"/>
      <c r="AH761" s="1000"/>
      <c r="AI761" s="1000"/>
    </row>
    <row r="762" spans="1:35" s="369" customFormat="1">
      <c r="A762" s="735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  <c r="R762" s="1000"/>
      <c r="S762" s="1000"/>
      <c r="T762" s="1000"/>
      <c r="U762" s="1000"/>
      <c r="V762" s="1000"/>
      <c r="W762" s="1000"/>
      <c r="X762" s="1000"/>
      <c r="Y762" s="1000"/>
      <c r="Z762" s="1000"/>
      <c r="AA762" s="1000"/>
      <c r="AB762" s="1000"/>
      <c r="AC762" s="1000"/>
      <c r="AD762" s="1000"/>
      <c r="AE762" s="1000"/>
      <c r="AF762" s="1000"/>
      <c r="AG762" s="1000"/>
      <c r="AH762" s="1000"/>
      <c r="AI762" s="1000"/>
    </row>
    <row r="763" spans="1:35" s="369" customFormat="1">
      <c r="A763" s="735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  <c r="R763" s="1000"/>
      <c r="S763" s="1000"/>
      <c r="T763" s="1000"/>
      <c r="U763" s="1000"/>
      <c r="V763" s="1000"/>
      <c r="W763" s="1000"/>
      <c r="X763" s="1000"/>
      <c r="Y763" s="1000"/>
      <c r="Z763" s="1000"/>
      <c r="AA763" s="1000"/>
      <c r="AB763" s="1000"/>
      <c r="AC763" s="1000"/>
      <c r="AD763" s="1000"/>
      <c r="AE763" s="1000"/>
      <c r="AF763" s="1000"/>
      <c r="AG763" s="1000"/>
      <c r="AH763" s="1000"/>
      <c r="AI763" s="1000"/>
    </row>
    <row r="764" spans="1:35" s="369" customFormat="1">
      <c r="A764" s="735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  <c r="R764" s="1000"/>
      <c r="S764" s="1000"/>
      <c r="T764" s="1000"/>
      <c r="U764" s="1000"/>
      <c r="V764" s="1000"/>
      <c r="W764" s="1000"/>
      <c r="X764" s="1000"/>
      <c r="Y764" s="1000"/>
      <c r="Z764" s="1000"/>
      <c r="AA764" s="1000"/>
      <c r="AB764" s="1000"/>
      <c r="AC764" s="1000"/>
      <c r="AD764" s="1000"/>
      <c r="AE764" s="1000"/>
      <c r="AF764" s="1000"/>
      <c r="AG764" s="1000"/>
      <c r="AH764" s="1000"/>
      <c r="AI764" s="1000"/>
    </row>
    <row r="765" spans="1:35" s="369" customFormat="1">
      <c r="A765" s="735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  <c r="R765" s="1000"/>
      <c r="S765" s="1000"/>
      <c r="T765" s="1000"/>
      <c r="U765" s="1000"/>
      <c r="V765" s="1000"/>
      <c r="W765" s="1000"/>
      <c r="X765" s="1000"/>
      <c r="Y765" s="1000"/>
      <c r="Z765" s="1000"/>
      <c r="AA765" s="1000"/>
      <c r="AB765" s="1000"/>
      <c r="AC765" s="1000"/>
      <c r="AD765" s="1000"/>
      <c r="AE765" s="1000"/>
      <c r="AF765" s="1000"/>
      <c r="AG765" s="1000"/>
      <c r="AH765" s="1000"/>
      <c r="AI765" s="1000"/>
    </row>
    <row r="766" spans="1:35" s="369" customFormat="1">
      <c r="A766" s="735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  <c r="R766" s="1000"/>
      <c r="S766" s="1000"/>
      <c r="T766" s="1000"/>
      <c r="U766" s="1000"/>
      <c r="V766" s="1000"/>
      <c r="W766" s="1000"/>
      <c r="X766" s="1000"/>
      <c r="Y766" s="1000"/>
      <c r="Z766" s="1000"/>
      <c r="AA766" s="1000"/>
      <c r="AB766" s="1000"/>
      <c r="AC766" s="1000"/>
      <c r="AD766" s="1000"/>
      <c r="AE766" s="1000"/>
      <c r="AF766" s="1000"/>
      <c r="AG766" s="1000"/>
      <c r="AH766" s="1000"/>
      <c r="AI766" s="1000"/>
    </row>
    <row r="767" spans="1:35" s="369" customFormat="1">
      <c r="A767" s="735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  <c r="R767" s="1000"/>
      <c r="S767" s="1000"/>
      <c r="T767" s="1000"/>
      <c r="U767" s="1000"/>
      <c r="V767" s="1000"/>
      <c r="W767" s="1000"/>
      <c r="X767" s="1000"/>
      <c r="Y767" s="1000"/>
      <c r="Z767" s="1000"/>
      <c r="AA767" s="1000"/>
      <c r="AB767" s="1000"/>
      <c r="AC767" s="1000"/>
      <c r="AD767" s="1000"/>
      <c r="AE767" s="1000"/>
      <c r="AF767" s="1000"/>
      <c r="AG767" s="1000"/>
      <c r="AH767" s="1000"/>
      <c r="AI767" s="1000"/>
    </row>
    <row r="768" spans="1:35" s="369" customFormat="1">
      <c r="A768" s="735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  <c r="R768" s="1000"/>
      <c r="S768" s="1000"/>
      <c r="T768" s="1000"/>
      <c r="U768" s="1000"/>
      <c r="V768" s="1000"/>
      <c r="W768" s="1000"/>
      <c r="X768" s="1000"/>
      <c r="Y768" s="1000"/>
      <c r="Z768" s="1000"/>
      <c r="AA768" s="1000"/>
      <c r="AB768" s="1000"/>
      <c r="AC768" s="1000"/>
      <c r="AD768" s="1000"/>
      <c r="AE768" s="1000"/>
      <c r="AF768" s="1000"/>
      <c r="AG768" s="1000"/>
      <c r="AH768" s="1000"/>
      <c r="AI768" s="1000"/>
    </row>
    <row r="769" spans="1:35" s="369" customFormat="1">
      <c r="A769" s="735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  <c r="R769" s="1000"/>
      <c r="S769" s="1000"/>
      <c r="T769" s="1000"/>
      <c r="U769" s="1000"/>
      <c r="V769" s="1000"/>
      <c r="W769" s="1000"/>
      <c r="X769" s="1000"/>
      <c r="Y769" s="1000"/>
      <c r="Z769" s="1000"/>
      <c r="AA769" s="1000"/>
      <c r="AB769" s="1000"/>
      <c r="AC769" s="1000"/>
      <c r="AD769" s="1000"/>
      <c r="AE769" s="1000"/>
      <c r="AF769" s="1000"/>
      <c r="AG769" s="1000"/>
      <c r="AH769" s="1000"/>
      <c r="AI769" s="1000"/>
    </row>
    <row r="770" spans="1:35" s="369" customFormat="1">
      <c r="A770" s="735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  <c r="R770" s="1000"/>
      <c r="S770" s="1000"/>
      <c r="T770" s="1000"/>
      <c r="U770" s="1000"/>
      <c r="V770" s="1000"/>
      <c r="W770" s="1000"/>
      <c r="X770" s="1000"/>
      <c r="Y770" s="1000"/>
      <c r="Z770" s="1000"/>
      <c r="AA770" s="1000"/>
      <c r="AB770" s="1000"/>
      <c r="AC770" s="1000"/>
      <c r="AD770" s="1000"/>
      <c r="AE770" s="1000"/>
      <c r="AF770" s="1000"/>
      <c r="AG770" s="1000"/>
      <c r="AH770" s="1000"/>
      <c r="AI770" s="1000"/>
    </row>
    <row r="771" spans="1:35" s="369" customFormat="1">
      <c r="A771" s="735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  <c r="R771" s="1000"/>
      <c r="S771" s="1000"/>
      <c r="T771" s="1000"/>
      <c r="U771" s="1000"/>
      <c r="V771" s="1000"/>
      <c r="W771" s="1000"/>
      <c r="X771" s="1000"/>
      <c r="Y771" s="1000"/>
      <c r="Z771" s="1000"/>
      <c r="AA771" s="1000"/>
      <c r="AB771" s="1000"/>
      <c r="AC771" s="1000"/>
      <c r="AD771" s="1000"/>
      <c r="AE771" s="1000"/>
      <c r="AF771" s="1000"/>
      <c r="AG771" s="1000"/>
      <c r="AH771" s="1000"/>
      <c r="AI771" s="1000"/>
    </row>
    <row r="772" spans="1:35" s="369" customFormat="1">
      <c r="A772" s="735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  <c r="R772" s="1000"/>
      <c r="S772" s="1000"/>
      <c r="T772" s="1000"/>
      <c r="U772" s="1000"/>
      <c r="V772" s="1000"/>
      <c r="W772" s="1000"/>
      <c r="X772" s="1000"/>
      <c r="Y772" s="1000"/>
      <c r="Z772" s="1000"/>
      <c r="AA772" s="1000"/>
      <c r="AB772" s="1000"/>
      <c r="AC772" s="1000"/>
      <c r="AD772" s="1000"/>
      <c r="AE772" s="1000"/>
      <c r="AF772" s="1000"/>
      <c r="AG772" s="1000"/>
      <c r="AH772" s="1000"/>
      <c r="AI772" s="1000"/>
    </row>
    <row r="773" spans="1:35" s="369" customFormat="1">
      <c r="A773" s="735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  <c r="R773" s="1000"/>
      <c r="S773" s="1000"/>
      <c r="T773" s="1000"/>
      <c r="U773" s="1000"/>
      <c r="V773" s="1000"/>
      <c r="W773" s="1000"/>
      <c r="X773" s="1000"/>
      <c r="Y773" s="1000"/>
      <c r="Z773" s="1000"/>
      <c r="AA773" s="1000"/>
      <c r="AB773" s="1000"/>
      <c r="AC773" s="1000"/>
      <c r="AD773" s="1000"/>
      <c r="AE773" s="1000"/>
      <c r="AF773" s="1000"/>
      <c r="AG773" s="1000"/>
      <c r="AH773" s="1000"/>
      <c r="AI773" s="1000"/>
    </row>
    <row r="774" spans="1:35" s="369" customFormat="1">
      <c r="A774" s="735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  <c r="R774" s="1000"/>
      <c r="S774" s="1000"/>
      <c r="T774" s="1000"/>
      <c r="U774" s="1000"/>
      <c r="V774" s="1000"/>
      <c r="W774" s="1000"/>
      <c r="X774" s="1000"/>
      <c r="Y774" s="1000"/>
      <c r="Z774" s="1000"/>
      <c r="AA774" s="1000"/>
      <c r="AB774" s="1000"/>
      <c r="AC774" s="1000"/>
      <c r="AD774" s="1000"/>
      <c r="AE774" s="1000"/>
      <c r="AF774" s="1000"/>
      <c r="AG774" s="1000"/>
      <c r="AH774" s="1000"/>
      <c r="AI774" s="1000"/>
    </row>
    <row r="775" spans="1:35" s="369" customFormat="1">
      <c r="A775" s="735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  <c r="R775" s="1000"/>
      <c r="S775" s="1000"/>
      <c r="T775" s="1000"/>
      <c r="U775" s="1000"/>
      <c r="V775" s="1000"/>
      <c r="W775" s="1000"/>
      <c r="X775" s="1000"/>
      <c r="Y775" s="1000"/>
      <c r="Z775" s="1000"/>
      <c r="AA775" s="1000"/>
      <c r="AB775" s="1000"/>
      <c r="AC775" s="1000"/>
      <c r="AD775" s="1000"/>
      <c r="AE775" s="1000"/>
      <c r="AF775" s="1000"/>
      <c r="AG775" s="1000"/>
      <c r="AH775" s="1000"/>
      <c r="AI775" s="1000"/>
    </row>
    <row r="776" spans="1:35" s="369" customFormat="1">
      <c r="A776" s="735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  <c r="R776" s="1000"/>
      <c r="S776" s="1000"/>
      <c r="T776" s="1000"/>
      <c r="U776" s="1000"/>
      <c r="V776" s="1000"/>
      <c r="W776" s="1000"/>
      <c r="X776" s="1000"/>
      <c r="Y776" s="1000"/>
      <c r="Z776" s="1000"/>
      <c r="AA776" s="1000"/>
      <c r="AB776" s="1000"/>
      <c r="AC776" s="1000"/>
      <c r="AD776" s="1000"/>
      <c r="AE776" s="1000"/>
      <c r="AF776" s="1000"/>
      <c r="AG776" s="1000"/>
      <c r="AH776" s="1000"/>
      <c r="AI776" s="1000"/>
    </row>
    <row r="777" spans="1:35" s="369" customFormat="1">
      <c r="A777" s="735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  <c r="R777" s="1000"/>
      <c r="S777" s="1000"/>
      <c r="T777" s="1000"/>
      <c r="U777" s="1000"/>
      <c r="V777" s="1000"/>
      <c r="W777" s="1000"/>
      <c r="X777" s="1000"/>
      <c r="Y777" s="1000"/>
      <c r="Z777" s="1000"/>
      <c r="AA777" s="1000"/>
      <c r="AB777" s="1000"/>
      <c r="AC777" s="1000"/>
      <c r="AD777" s="1000"/>
      <c r="AE777" s="1000"/>
      <c r="AF777" s="1000"/>
      <c r="AG777" s="1000"/>
      <c r="AH777" s="1000"/>
      <c r="AI777" s="1000"/>
    </row>
    <row r="778" spans="1:35" s="369" customFormat="1">
      <c r="A778" s="735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  <c r="R778" s="1000"/>
      <c r="S778" s="1000"/>
      <c r="T778" s="1000"/>
      <c r="U778" s="1000"/>
      <c r="V778" s="1000"/>
      <c r="W778" s="1000"/>
      <c r="X778" s="1000"/>
      <c r="Y778" s="1000"/>
      <c r="Z778" s="1000"/>
      <c r="AA778" s="1000"/>
      <c r="AB778" s="1000"/>
      <c r="AC778" s="1000"/>
      <c r="AD778" s="1000"/>
      <c r="AE778" s="1000"/>
      <c r="AF778" s="1000"/>
      <c r="AG778" s="1000"/>
      <c r="AH778" s="1000"/>
      <c r="AI778" s="1000"/>
    </row>
    <row r="779" spans="1:35" s="369" customFormat="1">
      <c r="A779" s="735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  <c r="R779" s="1000"/>
      <c r="S779" s="1000"/>
      <c r="T779" s="1000"/>
      <c r="U779" s="1000"/>
      <c r="V779" s="1000"/>
      <c r="W779" s="1000"/>
      <c r="X779" s="1000"/>
      <c r="Y779" s="1000"/>
      <c r="Z779" s="1000"/>
      <c r="AA779" s="1000"/>
      <c r="AB779" s="1000"/>
      <c r="AC779" s="1000"/>
      <c r="AD779" s="1000"/>
      <c r="AE779" s="1000"/>
      <c r="AF779" s="1000"/>
      <c r="AG779" s="1000"/>
      <c r="AH779" s="1000"/>
      <c r="AI779" s="1000"/>
    </row>
    <row r="780" spans="1:35" s="369" customFormat="1">
      <c r="A780" s="735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  <c r="R780" s="1000"/>
      <c r="S780" s="1000"/>
      <c r="T780" s="1000"/>
      <c r="U780" s="1000"/>
      <c r="V780" s="1000"/>
      <c r="W780" s="1000"/>
      <c r="X780" s="1000"/>
      <c r="Y780" s="1000"/>
      <c r="Z780" s="1000"/>
      <c r="AA780" s="1000"/>
      <c r="AB780" s="1000"/>
      <c r="AC780" s="1000"/>
      <c r="AD780" s="1000"/>
      <c r="AE780" s="1000"/>
      <c r="AF780" s="1000"/>
      <c r="AG780" s="1000"/>
      <c r="AH780" s="1000"/>
      <c r="AI780" s="1000"/>
    </row>
    <row r="781" spans="1:35" s="369" customFormat="1">
      <c r="A781" s="735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  <c r="R781" s="1000"/>
      <c r="S781" s="1000"/>
      <c r="T781" s="1000"/>
      <c r="U781" s="1000"/>
      <c r="V781" s="1000"/>
      <c r="W781" s="1000"/>
      <c r="X781" s="1000"/>
      <c r="Y781" s="1000"/>
      <c r="Z781" s="1000"/>
      <c r="AA781" s="1000"/>
      <c r="AB781" s="1000"/>
      <c r="AC781" s="1000"/>
      <c r="AD781" s="1000"/>
      <c r="AE781" s="1000"/>
      <c r="AF781" s="1000"/>
      <c r="AG781" s="1000"/>
      <c r="AH781" s="1000"/>
      <c r="AI781" s="1000"/>
    </row>
    <row r="782" spans="1:35" s="369" customFormat="1">
      <c r="A782" s="735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  <c r="R782" s="1000"/>
      <c r="S782" s="1000"/>
      <c r="T782" s="1000"/>
      <c r="U782" s="1000"/>
      <c r="V782" s="1000"/>
      <c r="W782" s="1000"/>
      <c r="X782" s="1000"/>
      <c r="Y782" s="1000"/>
      <c r="Z782" s="1000"/>
      <c r="AA782" s="1000"/>
      <c r="AB782" s="1000"/>
      <c r="AC782" s="1000"/>
      <c r="AD782" s="1000"/>
      <c r="AE782" s="1000"/>
      <c r="AF782" s="1000"/>
      <c r="AG782" s="1000"/>
      <c r="AH782" s="1000"/>
      <c r="AI782" s="1000"/>
    </row>
    <row r="783" spans="1:35" s="369" customFormat="1">
      <c r="A783" s="735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  <c r="R783" s="1000"/>
      <c r="S783" s="1000"/>
      <c r="T783" s="1000"/>
      <c r="U783" s="1000"/>
      <c r="V783" s="1000"/>
      <c r="W783" s="1000"/>
      <c r="X783" s="1000"/>
      <c r="Y783" s="1000"/>
      <c r="Z783" s="1000"/>
      <c r="AA783" s="1000"/>
      <c r="AB783" s="1000"/>
      <c r="AC783" s="1000"/>
      <c r="AD783" s="1000"/>
      <c r="AE783" s="1000"/>
      <c r="AF783" s="1000"/>
      <c r="AG783" s="1000"/>
      <c r="AH783" s="1000"/>
      <c r="AI783" s="1000"/>
    </row>
    <row r="784" spans="1:35" s="369" customFormat="1">
      <c r="A784" s="735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  <c r="R784" s="1000"/>
      <c r="S784" s="1000"/>
      <c r="T784" s="1000"/>
      <c r="U784" s="1000"/>
      <c r="V784" s="1000"/>
      <c r="W784" s="1000"/>
      <c r="X784" s="1000"/>
      <c r="Y784" s="1000"/>
      <c r="Z784" s="1000"/>
      <c r="AA784" s="1000"/>
      <c r="AB784" s="1000"/>
      <c r="AC784" s="1000"/>
      <c r="AD784" s="1000"/>
      <c r="AE784" s="1000"/>
      <c r="AF784" s="1000"/>
      <c r="AG784" s="1000"/>
      <c r="AH784" s="1000"/>
      <c r="AI784" s="1000"/>
    </row>
    <row r="785" spans="1:35" s="369" customFormat="1">
      <c r="A785" s="735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  <c r="R785" s="1000"/>
      <c r="S785" s="1000"/>
      <c r="T785" s="1000"/>
      <c r="U785" s="1000"/>
      <c r="V785" s="1000"/>
      <c r="W785" s="1000"/>
      <c r="X785" s="1000"/>
      <c r="Y785" s="1000"/>
      <c r="Z785" s="1000"/>
      <c r="AA785" s="1000"/>
      <c r="AB785" s="1000"/>
      <c r="AC785" s="1000"/>
      <c r="AD785" s="1000"/>
      <c r="AE785" s="1000"/>
      <c r="AF785" s="1000"/>
      <c r="AG785" s="1000"/>
      <c r="AH785" s="1000"/>
      <c r="AI785" s="1000"/>
    </row>
    <row r="786" spans="1:35" s="369" customFormat="1">
      <c r="A786" s="735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  <c r="R786" s="1000"/>
      <c r="S786" s="1000"/>
      <c r="T786" s="1000"/>
      <c r="U786" s="1000"/>
      <c r="V786" s="1000"/>
      <c r="W786" s="1000"/>
      <c r="X786" s="1000"/>
      <c r="Y786" s="1000"/>
      <c r="Z786" s="1000"/>
      <c r="AA786" s="1000"/>
      <c r="AB786" s="1000"/>
      <c r="AC786" s="1000"/>
      <c r="AD786" s="1000"/>
      <c r="AE786" s="1000"/>
      <c r="AF786" s="1000"/>
      <c r="AG786" s="1000"/>
      <c r="AH786" s="1000"/>
      <c r="AI786" s="1000"/>
    </row>
    <row r="787" spans="1:35" s="369" customFormat="1">
      <c r="A787" s="735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  <c r="R787" s="1000"/>
      <c r="S787" s="1000"/>
      <c r="T787" s="1000"/>
      <c r="U787" s="1000"/>
      <c r="V787" s="1000"/>
      <c r="W787" s="1000"/>
      <c r="X787" s="1000"/>
      <c r="Y787" s="1000"/>
      <c r="Z787" s="1000"/>
      <c r="AA787" s="1000"/>
      <c r="AB787" s="1000"/>
      <c r="AC787" s="1000"/>
      <c r="AD787" s="1000"/>
      <c r="AE787" s="1000"/>
      <c r="AF787" s="1000"/>
      <c r="AG787" s="1000"/>
      <c r="AH787" s="1000"/>
      <c r="AI787" s="1000"/>
    </row>
    <row r="788" spans="1:35" s="369" customFormat="1">
      <c r="A788" s="735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  <c r="R788" s="1000"/>
      <c r="S788" s="1000"/>
      <c r="T788" s="1000"/>
      <c r="U788" s="1000"/>
      <c r="V788" s="1000"/>
      <c r="W788" s="1000"/>
      <c r="X788" s="1000"/>
      <c r="Y788" s="1000"/>
      <c r="Z788" s="1000"/>
      <c r="AA788" s="1000"/>
      <c r="AB788" s="1000"/>
      <c r="AC788" s="1000"/>
      <c r="AD788" s="1000"/>
      <c r="AE788" s="1000"/>
      <c r="AF788" s="1000"/>
      <c r="AG788" s="1000"/>
      <c r="AH788" s="1000"/>
      <c r="AI788" s="1000"/>
    </row>
    <row r="789" spans="1:35" s="369" customFormat="1">
      <c r="A789" s="735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  <c r="R789" s="1000"/>
      <c r="S789" s="1000"/>
      <c r="T789" s="1000"/>
      <c r="U789" s="1000"/>
      <c r="V789" s="1000"/>
      <c r="W789" s="1000"/>
      <c r="X789" s="1000"/>
      <c r="Y789" s="1000"/>
      <c r="Z789" s="1000"/>
      <c r="AA789" s="1000"/>
      <c r="AB789" s="1000"/>
      <c r="AC789" s="1000"/>
      <c r="AD789" s="1000"/>
      <c r="AE789" s="1000"/>
      <c r="AF789" s="1000"/>
      <c r="AG789" s="1000"/>
      <c r="AH789" s="1000"/>
      <c r="AI789" s="1000"/>
    </row>
    <row r="790" spans="1:35" s="369" customFormat="1">
      <c r="A790" s="735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  <c r="R790" s="1000"/>
      <c r="S790" s="1000"/>
      <c r="T790" s="1000"/>
      <c r="U790" s="1000"/>
      <c r="V790" s="1000"/>
      <c r="W790" s="1000"/>
      <c r="X790" s="1000"/>
      <c r="Y790" s="1000"/>
      <c r="Z790" s="1000"/>
      <c r="AA790" s="1000"/>
      <c r="AB790" s="1000"/>
      <c r="AC790" s="1000"/>
      <c r="AD790" s="1000"/>
      <c r="AE790" s="1000"/>
      <c r="AF790" s="1000"/>
      <c r="AG790" s="1000"/>
      <c r="AH790" s="1000"/>
      <c r="AI790" s="1000"/>
    </row>
    <row r="791" spans="1:35" s="369" customFormat="1">
      <c r="A791" s="735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  <c r="R791" s="1000"/>
      <c r="S791" s="1000"/>
      <c r="T791" s="1000"/>
      <c r="U791" s="1000"/>
      <c r="V791" s="1000"/>
      <c r="W791" s="1000"/>
      <c r="X791" s="1000"/>
      <c r="Y791" s="1000"/>
      <c r="Z791" s="1000"/>
      <c r="AA791" s="1000"/>
      <c r="AB791" s="1000"/>
      <c r="AC791" s="1000"/>
      <c r="AD791" s="1000"/>
      <c r="AE791" s="1000"/>
      <c r="AF791" s="1000"/>
      <c r="AG791" s="1000"/>
      <c r="AH791" s="1000"/>
      <c r="AI791" s="1000"/>
    </row>
    <row r="792" spans="1:35" s="369" customFormat="1">
      <c r="A792" s="735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  <c r="R792" s="1000"/>
      <c r="S792" s="1000"/>
      <c r="T792" s="1000"/>
      <c r="U792" s="1000"/>
      <c r="V792" s="1000"/>
      <c r="W792" s="1000"/>
      <c r="X792" s="1000"/>
      <c r="Y792" s="1000"/>
      <c r="Z792" s="1000"/>
      <c r="AA792" s="1000"/>
      <c r="AB792" s="1000"/>
      <c r="AC792" s="1000"/>
      <c r="AD792" s="1000"/>
      <c r="AE792" s="1000"/>
      <c r="AF792" s="1000"/>
      <c r="AG792" s="1000"/>
      <c r="AH792" s="1000"/>
      <c r="AI792" s="1000"/>
    </row>
    <row r="793" spans="1:35" s="369" customFormat="1">
      <c r="A793" s="735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  <c r="R793" s="1000"/>
      <c r="S793" s="1000"/>
      <c r="T793" s="1000"/>
      <c r="U793" s="1000"/>
      <c r="V793" s="1000"/>
      <c r="W793" s="1000"/>
      <c r="X793" s="1000"/>
      <c r="Y793" s="1000"/>
      <c r="Z793" s="1000"/>
      <c r="AA793" s="1000"/>
      <c r="AB793" s="1000"/>
      <c r="AC793" s="1000"/>
      <c r="AD793" s="1000"/>
      <c r="AE793" s="1000"/>
      <c r="AF793" s="1000"/>
      <c r="AG793" s="1000"/>
      <c r="AH793" s="1000"/>
      <c r="AI793" s="1000"/>
    </row>
    <row r="794" spans="1:35" s="369" customFormat="1">
      <c r="A794" s="735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  <c r="R794" s="1000"/>
      <c r="S794" s="1000"/>
      <c r="T794" s="1000"/>
      <c r="U794" s="1000"/>
      <c r="V794" s="1000"/>
      <c r="W794" s="1000"/>
      <c r="X794" s="1000"/>
      <c r="Y794" s="1000"/>
      <c r="Z794" s="1000"/>
      <c r="AA794" s="1000"/>
      <c r="AB794" s="1000"/>
      <c r="AC794" s="1000"/>
      <c r="AD794" s="1000"/>
      <c r="AE794" s="1000"/>
      <c r="AF794" s="1000"/>
      <c r="AG794" s="1000"/>
      <c r="AH794" s="1000"/>
      <c r="AI794" s="1000"/>
    </row>
    <row r="795" spans="1:35" s="369" customFormat="1">
      <c r="A795" s="735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  <c r="R795" s="1000"/>
      <c r="S795" s="1000"/>
      <c r="T795" s="1000"/>
      <c r="U795" s="1000"/>
      <c r="V795" s="1000"/>
      <c r="W795" s="1000"/>
      <c r="X795" s="1000"/>
      <c r="Y795" s="1000"/>
      <c r="Z795" s="1000"/>
      <c r="AA795" s="1000"/>
      <c r="AB795" s="1000"/>
      <c r="AC795" s="1000"/>
      <c r="AD795" s="1000"/>
      <c r="AE795" s="1000"/>
      <c r="AF795" s="1000"/>
      <c r="AG795" s="1000"/>
      <c r="AH795" s="1000"/>
      <c r="AI795" s="1000"/>
    </row>
    <row r="796" spans="1:35" s="369" customFormat="1">
      <c r="A796" s="735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  <c r="R796" s="1000"/>
      <c r="S796" s="1000"/>
      <c r="T796" s="1000"/>
      <c r="U796" s="1000"/>
      <c r="V796" s="1000"/>
      <c r="W796" s="1000"/>
      <c r="X796" s="1000"/>
      <c r="Y796" s="1000"/>
      <c r="Z796" s="1000"/>
      <c r="AA796" s="1000"/>
      <c r="AB796" s="1000"/>
      <c r="AC796" s="1000"/>
      <c r="AD796" s="1000"/>
      <c r="AE796" s="1000"/>
      <c r="AF796" s="1000"/>
      <c r="AG796" s="1000"/>
      <c r="AH796" s="1000"/>
      <c r="AI796" s="1000"/>
    </row>
    <row r="797" spans="1:35" s="369" customFormat="1">
      <c r="A797" s="735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  <c r="R797" s="1000"/>
      <c r="S797" s="1000"/>
      <c r="T797" s="1000"/>
      <c r="U797" s="1000"/>
      <c r="V797" s="1000"/>
      <c r="W797" s="1000"/>
      <c r="X797" s="1000"/>
      <c r="Y797" s="1000"/>
      <c r="Z797" s="1000"/>
      <c r="AA797" s="1000"/>
      <c r="AB797" s="1000"/>
      <c r="AC797" s="1000"/>
      <c r="AD797" s="1000"/>
      <c r="AE797" s="1000"/>
      <c r="AF797" s="1000"/>
      <c r="AG797" s="1000"/>
      <c r="AH797" s="1000"/>
      <c r="AI797" s="1000"/>
    </row>
    <row r="798" spans="1:35" s="369" customFormat="1">
      <c r="A798" s="735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  <c r="R798" s="1000"/>
      <c r="S798" s="1000"/>
      <c r="T798" s="1000"/>
      <c r="U798" s="1000"/>
      <c r="V798" s="1000"/>
      <c r="W798" s="1000"/>
      <c r="X798" s="1000"/>
      <c r="Y798" s="1000"/>
      <c r="Z798" s="1000"/>
      <c r="AA798" s="1000"/>
      <c r="AB798" s="1000"/>
      <c r="AC798" s="1000"/>
      <c r="AD798" s="1000"/>
      <c r="AE798" s="1000"/>
      <c r="AF798" s="1000"/>
      <c r="AG798" s="1000"/>
      <c r="AH798" s="1000"/>
      <c r="AI798" s="1000"/>
    </row>
    <row r="799" spans="1:35" s="369" customFormat="1">
      <c r="A799" s="735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  <c r="R799" s="1000"/>
      <c r="S799" s="1000"/>
      <c r="T799" s="1000"/>
      <c r="U799" s="1000"/>
      <c r="V799" s="1000"/>
      <c r="W799" s="1000"/>
      <c r="X799" s="1000"/>
      <c r="Y799" s="1000"/>
      <c r="Z799" s="1000"/>
      <c r="AA799" s="1000"/>
      <c r="AB799" s="1000"/>
      <c r="AC799" s="1000"/>
      <c r="AD799" s="1000"/>
      <c r="AE799" s="1000"/>
      <c r="AF799" s="1000"/>
      <c r="AG799" s="1000"/>
      <c r="AH799" s="1000"/>
      <c r="AI799" s="1000"/>
    </row>
    <row r="800" spans="1:35" s="369" customFormat="1">
      <c r="A800" s="735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  <c r="R800" s="1000"/>
      <c r="S800" s="1000"/>
      <c r="T800" s="1000"/>
      <c r="U800" s="1000"/>
      <c r="V800" s="1000"/>
      <c r="W800" s="1000"/>
      <c r="X800" s="1000"/>
      <c r="Y800" s="1000"/>
      <c r="Z800" s="1000"/>
      <c r="AA800" s="1000"/>
      <c r="AB800" s="1000"/>
      <c r="AC800" s="1000"/>
      <c r="AD800" s="1000"/>
      <c r="AE800" s="1000"/>
      <c r="AF800" s="1000"/>
      <c r="AG800" s="1000"/>
      <c r="AH800" s="1000"/>
      <c r="AI800" s="1000"/>
    </row>
    <row r="801" spans="1:35" s="369" customFormat="1">
      <c r="A801" s="735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  <c r="R801" s="1000"/>
      <c r="S801" s="1000"/>
      <c r="T801" s="1000"/>
      <c r="U801" s="1000"/>
      <c r="V801" s="1000"/>
      <c r="W801" s="1000"/>
      <c r="X801" s="1000"/>
      <c r="Y801" s="1000"/>
      <c r="Z801" s="1000"/>
      <c r="AA801" s="1000"/>
      <c r="AB801" s="1000"/>
      <c r="AC801" s="1000"/>
      <c r="AD801" s="1000"/>
      <c r="AE801" s="1000"/>
      <c r="AF801" s="1000"/>
      <c r="AG801" s="1000"/>
      <c r="AH801" s="1000"/>
      <c r="AI801" s="1000"/>
    </row>
    <row r="802" spans="1:35" s="369" customFormat="1">
      <c r="A802" s="735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  <c r="R802" s="1000"/>
      <c r="S802" s="1000"/>
      <c r="T802" s="1000"/>
      <c r="U802" s="1000"/>
      <c r="V802" s="1000"/>
      <c r="W802" s="1000"/>
      <c r="X802" s="1000"/>
      <c r="Y802" s="1000"/>
      <c r="Z802" s="1000"/>
      <c r="AA802" s="1000"/>
      <c r="AB802" s="1000"/>
      <c r="AC802" s="1000"/>
      <c r="AD802" s="1000"/>
      <c r="AE802" s="1000"/>
      <c r="AF802" s="1000"/>
      <c r="AG802" s="1000"/>
      <c r="AH802" s="1000"/>
      <c r="AI802" s="1000"/>
    </row>
    <row r="803" spans="1:35" s="369" customFormat="1">
      <c r="A803" s="735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  <c r="R803" s="1000"/>
      <c r="S803" s="1000"/>
      <c r="T803" s="1000"/>
      <c r="U803" s="1000"/>
      <c r="V803" s="1000"/>
      <c r="W803" s="1000"/>
      <c r="X803" s="1000"/>
      <c r="Y803" s="1000"/>
      <c r="Z803" s="1000"/>
      <c r="AA803" s="1000"/>
      <c r="AB803" s="1000"/>
      <c r="AC803" s="1000"/>
      <c r="AD803" s="1000"/>
      <c r="AE803" s="1000"/>
      <c r="AF803" s="1000"/>
      <c r="AG803" s="1000"/>
      <c r="AH803" s="1000"/>
      <c r="AI803" s="1000"/>
    </row>
    <row r="804" spans="1:35" s="369" customFormat="1">
      <c r="A804" s="735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  <c r="R804" s="1000"/>
      <c r="S804" s="1000"/>
      <c r="T804" s="1000"/>
      <c r="U804" s="1000"/>
      <c r="V804" s="1000"/>
      <c r="W804" s="1000"/>
      <c r="X804" s="1000"/>
      <c r="Y804" s="1000"/>
      <c r="Z804" s="1000"/>
      <c r="AA804" s="1000"/>
      <c r="AB804" s="1000"/>
      <c r="AC804" s="1000"/>
      <c r="AD804" s="1000"/>
      <c r="AE804" s="1000"/>
      <c r="AF804" s="1000"/>
      <c r="AG804" s="1000"/>
      <c r="AH804" s="1000"/>
      <c r="AI804" s="1000"/>
    </row>
    <row r="805" spans="1:35" s="369" customFormat="1">
      <c r="A805" s="735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  <c r="R805" s="1000"/>
      <c r="S805" s="1000"/>
      <c r="T805" s="1000"/>
      <c r="U805" s="1000"/>
      <c r="V805" s="1000"/>
      <c r="W805" s="1000"/>
      <c r="X805" s="1000"/>
      <c r="Y805" s="1000"/>
      <c r="Z805" s="1000"/>
      <c r="AA805" s="1000"/>
      <c r="AB805" s="1000"/>
      <c r="AC805" s="1000"/>
      <c r="AD805" s="1000"/>
      <c r="AE805" s="1000"/>
      <c r="AF805" s="1000"/>
      <c r="AG805" s="1000"/>
      <c r="AH805" s="1000"/>
      <c r="AI805" s="1000"/>
    </row>
    <row r="806" spans="1:35" s="369" customFormat="1">
      <c r="A806" s="735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  <c r="R806" s="1000"/>
      <c r="S806" s="1000"/>
      <c r="T806" s="1000"/>
      <c r="U806" s="1000"/>
      <c r="V806" s="1000"/>
      <c r="W806" s="1000"/>
      <c r="X806" s="1000"/>
      <c r="Y806" s="1000"/>
      <c r="Z806" s="1000"/>
      <c r="AA806" s="1000"/>
      <c r="AB806" s="1000"/>
      <c r="AC806" s="1000"/>
      <c r="AD806" s="1000"/>
      <c r="AE806" s="1000"/>
      <c r="AF806" s="1000"/>
      <c r="AG806" s="1000"/>
      <c r="AH806" s="1000"/>
      <c r="AI806" s="1000"/>
    </row>
    <row r="807" spans="1:35" s="369" customFormat="1">
      <c r="A807" s="735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  <c r="R807" s="1000"/>
      <c r="S807" s="1000"/>
      <c r="T807" s="1000"/>
      <c r="U807" s="1000"/>
      <c r="V807" s="1000"/>
      <c r="W807" s="1000"/>
      <c r="X807" s="1000"/>
      <c r="Y807" s="1000"/>
      <c r="Z807" s="1000"/>
      <c r="AA807" s="1000"/>
      <c r="AB807" s="1000"/>
      <c r="AC807" s="1000"/>
      <c r="AD807" s="1000"/>
      <c r="AE807" s="1000"/>
      <c r="AF807" s="1000"/>
      <c r="AG807" s="1000"/>
      <c r="AH807" s="1000"/>
      <c r="AI807" s="1000"/>
    </row>
    <row r="808" spans="1:35" s="369" customFormat="1">
      <c r="A808" s="735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  <c r="R808" s="1000"/>
      <c r="S808" s="1000"/>
      <c r="T808" s="1000"/>
      <c r="U808" s="1000"/>
      <c r="V808" s="1000"/>
      <c r="W808" s="1000"/>
      <c r="X808" s="1000"/>
      <c r="Y808" s="1000"/>
      <c r="Z808" s="1000"/>
      <c r="AA808" s="1000"/>
      <c r="AB808" s="1000"/>
      <c r="AC808" s="1000"/>
      <c r="AD808" s="1000"/>
      <c r="AE808" s="1000"/>
      <c r="AF808" s="1000"/>
      <c r="AG808" s="1000"/>
      <c r="AH808" s="1000"/>
      <c r="AI808" s="1000"/>
    </row>
    <row r="809" spans="1:35" s="369" customFormat="1">
      <c r="A809" s="735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  <c r="R809" s="1000"/>
      <c r="S809" s="1000"/>
      <c r="T809" s="1000"/>
      <c r="U809" s="1000"/>
      <c r="V809" s="1000"/>
      <c r="W809" s="1000"/>
      <c r="X809" s="1000"/>
      <c r="Y809" s="1000"/>
      <c r="Z809" s="1000"/>
      <c r="AA809" s="1000"/>
      <c r="AB809" s="1000"/>
      <c r="AC809" s="1000"/>
      <c r="AD809" s="1000"/>
      <c r="AE809" s="1000"/>
      <c r="AF809" s="1000"/>
      <c r="AG809" s="1000"/>
      <c r="AH809" s="1000"/>
      <c r="AI809" s="1000"/>
    </row>
    <row r="810" spans="1:35" s="369" customFormat="1">
      <c r="A810" s="735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  <c r="R810" s="1000"/>
      <c r="S810" s="1000"/>
      <c r="T810" s="1000"/>
      <c r="U810" s="1000"/>
      <c r="V810" s="1000"/>
      <c r="W810" s="1000"/>
      <c r="X810" s="1000"/>
      <c r="Y810" s="1000"/>
      <c r="Z810" s="1000"/>
      <c r="AA810" s="1000"/>
      <c r="AB810" s="1000"/>
      <c r="AC810" s="1000"/>
      <c r="AD810" s="1000"/>
      <c r="AE810" s="1000"/>
      <c r="AF810" s="1000"/>
      <c r="AG810" s="1000"/>
      <c r="AH810" s="1000"/>
      <c r="AI810" s="1000"/>
    </row>
    <row r="811" spans="1:35" s="369" customFormat="1">
      <c r="A811" s="735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  <c r="R811" s="1000"/>
      <c r="S811" s="1000"/>
      <c r="T811" s="1000"/>
      <c r="U811" s="1000"/>
      <c r="V811" s="1000"/>
      <c r="W811" s="1000"/>
      <c r="X811" s="1000"/>
      <c r="Y811" s="1000"/>
      <c r="Z811" s="1000"/>
      <c r="AA811" s="1000"/>
      <c r="AB811" s="1000"/>
      <c r="AC811" s="1000"/>
      <c r="AD811" s="1000"/>
      <c r="AE811" s="1000"/>
      <c r="AF811" s="1000"/>
      <c r="AG811" s="1000"/>
      <c r="AH811" s="1000"/>
      <c r="AI811" s="1000"/>
    </row>
    <row r="812" spans="1:35" s="369" customFormat="1">
      <c r="A812" s="735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  <c r="R812" s="1000"/>
      <c r="S812" s="1000"/>
      <c r="T812" s="1000"/>
      <c r="U812" s="1000"/>
      <c r="V812" s="1000"/>
      <c r="W812" s="1000"/>
      <c r="X812" s="1000"/>
      <c r="Y812" s="1000"/>
      <c r="Z812" s="1000"/>
      <c r="AA812" s="1000"/>
      <c r="AB812" s="1000"/>
      <c r="AC812" s="1000"/>
      <c r="AD812" s="1000"/>
      <c r="AE812" s="1000"/>
      <c r="AF812" s="1000"/>
      <c r="AG812" s="1000"/>
      <c r="AH812" s="1000"/>
      <c r="AI812" s="1000"/>
    </row>
    <row r="813" spans="1:35" s="369" customFormat="1">
      <c r="A813" s="735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  <c r="R813" s="1000"/>
      <c r="S813" s="1000"/>
      <c r="T813" s="1000"/>
      <c r="U813" s="1000"/>
      <c r="V813" s="1000"/>
      <c r="W813" s="1000"/>
      <c r="X813" s="1000"/>
      <c r="Y813" s="1000"/>
      <c r="Z813" s="1000"/>
      <c r="AA813" s="1000"/>
      <c r="AB813" s="1000"/>
      <c r="AC813" s="1000"/>
      <c r="AD813" s="1000"/>
      <c r="AE813" s="1000"/>
      <c r="AF813" s="1000"/>
      <c r="AG813" s="1000"/>
      <c r="AH813" s="1000"/>
      <c r="AI813" s="1000"/>
    </row>
    <row r="814" spans="1:35" s="369" customFormat="1">
      <c r="A814" s="735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  <c r="R814" s="1000"/>
      <c r="S814" s="1000"/>
      <c r="T814" s="1000"/>
      <c r="U814" s="1000"/>
      <c r="V814" s="1000"/>
      <c r="W814" s="1000"/>
      <c r="X814" s="1000"/>
      <c r="Y814" s="1000"/>
      <c r="Z814" s="1000"/>
      <c r="AA814" s="1000"/>
      <c r="AB814" s="1000"/>
      <c r="AC814" s="1000"/>
      <c r="AD814" s="1000"/>
      <c r="AE814" s="1000"/>
      <c r="AF814" s="1000"/>
      <c r="AG814" s="1000"/>
      <c r="AH814" s="1000"/>
      <c r="AI814" s="1000"/>
    </row>
    <row r="815" spans="1:35" s="369" customFormat="1">
      <c r="A815" s="735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  <c r="R815" s="1000"/>
      <c r="S815" s="1000"/>
      <c r="T815" s="1000"/>
      <c r="U815" s="1000"/>
      <c r="V815" s="1000"/>
      <c r="W815" s="1000"/>
      <c r="X815" s="1000"/>
      <c r="Y815" s="1000"/>
      <c r="Z815" s="1000"/>
      <c r="AA815" s="1000"/>
      <c r="AB815" s="1000"/>
      <c r="AC815" s="1000"/>
      <c r="AD815" s="1000"/>
      <c r="AE815" s="1000"/>
      <c r="AF815" s="1000"/>
      <c r="AG815" s="1000"/>
      <c r="AH815" s="1000"/>
      <c r="AI815" s="1000"/>
    </row>
    <row r="816" spans="1:35" s="369" customFormat="1">
      <c r="A816" s="735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  <c r="R816" s="1000"/>
      <c r="S816" s="1000"/>
      <c r="T816" s="1000"/>
      <c r="U816" s="1000"/>
      <c r="V816" s="1000"/>
      <c r="W816" s="1000"/>
      <c r="X816" s="1000"/>
      <c r="Y816" s="1000"/>
      <c r="Z816" s="1000"/>
      <c r="AA816" s="1000"/>
      <c r="AB816" s="1000"/>
      <c r="AC816" s="1000"/>
      <c r="AD816" s="1000"/>
      <c r="AE816" s="1000"/>
      <c r="AF816" s="1000"/>
      <c r="AG816" s="1000"/>
      <c r="AH816" s="1000"/>
      <c r="AI816" s="1000"/>
    </row>
    <row r="817" spans="1:35" s="369" customFormat="1">
      <c r="A817" s="735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  <c r="R817" s="1000"/>
      <c r="S817" s="1000"/>
      <c r="T817" s="1000"/>
      <c r="U817" s="1000"/>
      <c r="V817" s="1000"/>
      <c r="W817" s="1000"/>
      <c r="X817" s="1000"/>
      <c r="Y817" s="1000"/>
      <c r="Z817" s="1000"/>
      <c r="AA817" s="1000"/>
      <c r="AB817" s="1000"/>
      <c r="AC817" s="1000"/>
      <c r="AD817" s="1000"/>
      <c r="AE817" s="1000"/>
      <c r="AF817" s="1000"/>
      <c r="AG817" s="1000"/>
      <c r="AH817" s="1000"/>
      <c r="AI817" s="1000"/>
    </row>
    <row r="818" spans="1:35" s="369" customFormat="1">
      <c r="A818" s="735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  <c r="R818" s="1000"/>
      <c r="S818" s="1000"/>
      <c r="T818" s="1000"/>
      <c r="U818" s="1000"/>
      <c r="V818" s="1000"/>
      <c r="W818" s="1000"/>
      <c r="X818" s="1000"/>
      <c r="Y818" s="1000"/>
      <c r="Z818" s="1000"/>
      <c r="AA818" s="1000"/>
      <c r="AB818" s="1000"/>
      <c r="AC818" s="1000"/>
      <c r="AD818" s="1000"/>
      <c r="AE818" s="1000"/>
      <c r="AF818" s="1000"/>
      <c r="AG818" s="1000"/>
      <c r="AH818" s="1000"/>
      <c r="AI818" s="1000"/>
    </row>
    <row r="819" spans="1:35" s="369" customFormat="1">
      <c r="A819" s="735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  <c r="R819" s="1000"/>
      <c r="S819" s="1000"/>
      <c r="T819" s="1000"/>
      <c r="U819" s="1000"/>
      <c r="V819" s="1000"/>
      <c r="W819" s="1000"/>
      <c r="X819" s="1000"/>
      <c r="Y819" s="1000"/>
      <c r="Z819" s="1000"/>
      <c r="AA819" s="1000"/>
      <c r="AB819" s="1000"/>
      <c r="AC819" s="1000"/>
      <c r="AD819" s="1000"/>
      <c r="AE819" s="1000"/>
      <c r="AF819" s="1000"/>
      <c r="AG819" s="1000"/>
      <c r="AH819" s="1000"/>
      <c r="AI819" s="1000"/>
    </row>
    <row r="820" spans="1:35" s="369" customFormat="1">
      <c r="A820" s="735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  <c r="R820" s="1000"/>
      <c r="S820" s="1000"/>
      <c r="T820" s="1000"/>
      <c r="U820" s="1000"/>
      <c r="V820" s="1000"/>
      <c r="W820" s="1000"/>
      <c r="X820" s="1000"/>
      <c r="Y820" s="1000"/>
      <c r="Z820" s="1000"/>
      <c r="AA820" s="1000"/>
      <c r="AB820" s="1000"/>
      <c r="AC820" s="1000"/>
      <c r="AD820" s="1000"/>
      <c r="AE820" s="1000"/>
      <c r="AF820" s="1000"/>
      <c r="AG820" s="1000"/>
      <c r="AH820" s="1000"/>
      <c r="AI820" s="1000"/>
    </row>
    <row r="821" spans="1:35" s="369" customFormat="1">
      <c r="A821" s="735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  <c r="R821" s="1000"/>
      <c r="S821" s="1000"/>
      <c r="T821" s="1000"/>
      <c r="U821" s="1000"/>
      <c r="V821" s="1000"/>
      <c r="W821" s="1000"/>
      <c r="X821" s="1000"/>
      <c r="Y821" s="1000"/>
      <c r="Z821" s="1000"/>
      <c r="AA821" s="1000"/>
      <c r="AB821" s="1000"/>
      <c r="AC821" s="1000"/>
      <c r="AD821" s="1000"/>
      <c r="AE821" s="1000"/>
      <c r="AF821" s="1000"/>
      <c r="AG821" s="1000"/>
      <c r="AH821" s="1000"/>
      <c r="AI821" s="1000"/>
    </row>
    <row r="822" spans="1:35" s="369" customFormat="1">
      <c r="A822" s="735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  <c r="R822" s="1000"/>
      <c r="S822" s="1000"/>
      <c r="T822" s="1000"/>
      <c r="U822" s="1000"/>
      <c r="V822" s="1000"/>
      <c r="W822" s="1000"/>
      <c r="X822" s="1000"/>
      <c r="Y822" s="1000"/>
      <c r="Z822" s="1000"/>
      <c r="AA822" s="1000"/>
      <c r="AB822" s="1000"/>
      <c r="AC822" s="1000"/>
      <c r="AD822" s="1000"/>
      <c r="AE822" s="1000"/>
      <c r="AF822" s="1000"/>
      <c r="AG822" s="1000"/>
      <c r="AH822" s="1000"/>
      <c r="AI822" s="1000"/>
    </row>
    <row r="823" spans="1:35" s="369" customFormat="1">
      <c r="A823" s="735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  <c r="R823" s="1000"/>
      <c r="S823" s="1000"/>
      <c r="T823" s="1000"/>
      <c r="U823" s="1000"/>
      <c r="V823" s="1000"/>
      <c r="W823" s="1000"/>
      <c r="X823" s="1000"/>
      <c r="Y823" s="1000"/>
      <c r="Z823" s="1000"/>
      <c r="AA823" s="1000"/>
      <c r="AB823" s="1000"/>
      <c r="AC823" s="1000"/>
      <c r="AD823" s="1000"/>
      <c r="AE823" s="1000"/>
      <c r="AF823" s="1000"/>
      <c r="AG823" s="1000"/>
      <c r="AH823" s="1000"/>
      <c r="AI823" s="1000"/>
    </row>
    <row r="824" spans="1:35" s="369" customFormat="1">
      <c r="A824" s="735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  <c r="R824" s="1000"/>
      <c r="S824" s="1000"/>
      <c r="T824" s="1000"/>
      <c r="U824" s="1000"/>
      <c r="V824" s="1000"/>
      <c r="W824" s="1000"/>
      <c r="X824" s="1000"/>
      <c r="Y824" s="1000"/>
      <c r="Z824" s="1000"/>
      <c r="AA824" s="1000"/>
      <c r="AB824" s="1000"/>
      <c r="AC824" s="1000"/>
      <c r="AD824" s="1000"/>
      <c r="AE824" s="1000"/>
      <c r="AF824" s="1000"/>
      <c r="AG824" s="1000"/>
      <c r="AH824" s="1000"/>
      <c r="AI824" s="1000"/>
    </row>
    <row r="825" spans="1:35" s="369" customFormat="1">
      <c r="A825" s="735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  <c r="R825" s="1000"/>
      <c r="S825" s="1000"/>
      <c r="T825" s="1000"/>
      <c r="U825" s="1000"/>
      <c r="V825" s="1000"/>
      <c r="W825" s="1000"/>
      <c r="X825" s="1000"/>
      <c r="Y825" s="1000"/>
      <c r="Z825" s="1000"/>
      <c r="AA825" s="1000"/>
      <c r="AB825" s="1000"/>
      <c r="AC825" s="1000"/>
      <c r="AD825" s="1000"/>
      <c r="AE825" s="1000"/>
      <c r="AF825" s="1000"/>
      <c r="AG825" s="1000"/>
      <c r="AH825" s="1000"/>
      <c r="AI825" s="1000"/>
    </row>
    <row r="826" spans="1:35" s="369" customFormat="1">
      <c r="A826" s="735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  <c r="R826" s="1000"/>
      <c r="S826" s="1000"/>
      <c r="T826" s="1000"/>
      <c r="U826" s="1000"/>
      <c r="V826" s="1000"/>
      <c r="W826" s="1000"/>
      <c r="X826" s="1000"/>
      <c r="Y826" s="1000"/>
      <c r="Z826" s="1000"/>
      <c r="AA826" s="1000"/>
      <c r="AB826" s="1000"/>
      <c r="AC826" s="1000"/>
      <c r="AD826" s="1000"/>
      <c r="AE826" s="1000"/>
      <c r="AF826" s="1000"/>
      <c r="AG826" s="1000"/>
      <c r="AH826" s="1000"/>
      <c r="AI826" s="1000"/>
    </row>
    <row r="827" spans="1:35" s="369" customFormat="1">
      <c r="A827" s="735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  <c r="R827" s="1000"/>
      <c r="S827" s="1000"/>
      <c r="T827" s="1000"/>
      <c r="U827" s="1000"/>
      <c r="V827" s="1000"/>
      <c r="W827" s="1000"/>
      <c r="X827" s="1000"/>
      <c r="Y827" s="1000"/>
      <c r="Z827" s="1000"/>
      <c r="AA827" s="1000"/>
      <c r="AB827" s="1000"/>
      <c r="AC827" s="1000"/>
      <c r="AD827" s="1000"/>
      <c r="AE827" s="1000"/>
      <c r="AF827" s="1000"/>
      <c r="AG827" s="1000"/>
      <c r="AH827" s="1000"/>
      <c r="AI827" s="1000"/>
    </row>
    <row r="828" spans="1:35" s="369" customFormat="1">
      <c r="A828" s="735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  <c r="R828" s="1000"/>
      <c r="S828" s="1000"/>
      <c r="T828" s="1000"/>
      <c r="U828" s="1000"/>
      <c r="V828" s="1000"/>
      <c r="W828" s="1000"/>
      <c r="X828" s="1000"/>
      <c r="Y828" s="1000"/>
      <c r="Z828" s="1000"/>
      <c r="AA828" s="1000"/>
      <c r="AB828" s="1000"/>
      <c r="AC828" s="1000"/>
      <c r="AD828" s="1000"/>
      <c r="AE828" s="1000"/>
      <c r="AF828" s="1000"/>
      <c r="AG828" s="1000"/>
      <c r="AH828" s="1000"/>
      <c r="AI828" s="1000"/>
    </row>
    <row r="829" spans="1:35" s="369" customFormat="1">
      <c r="A829" s="735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  <c r="R829" s="1000"/>
      <c r="S829" s="1000"/>
      <c r="T829" s="1000"/>
      <c r="U829" s="1000"/>
      <c r="V829" s="1000"/>
      <c r="W829" s="1000"/>
      <c r="X829" s="1000"/>
      <c r="Y829" s="1000"/>
      <c r="Z829" s="1000"/>
      <c r="AA829" s="1000"/>
      <c r="AB829" s="1000"/>
      <c r="AC829" s="1000"/>
      <c r="AD829" s="1000"/>
      <c r="AE829" s="1000"/>
      <c r="AF829" s="1000"/>
      <c r="AG829" s="1000"/>
      <c r="AH829" s="1000"/>
      <c r="AI829" s="1000"/>
    </row>
    <row r="830" spans="1:35" s="369" customFormat="1">
      <c r="A830" s="735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  <c r="R830" s="1000"/>
      <c r="S830" s="1000"/>
      <c r="T830" s="1000"/>
      <c r="U830" s="1000"/>
      <c r="V830" s="1000"/>
      <c r="W830" s="1000"/>
      <c r="X830" s="1000"/>
      <c r="Y830" s="1000"/>
      <c r="Z830" s="1000"/>
      <c r="AA830" s="1000"/>
      <c r="AB830" s="1000"/>
      <c r="AC830" s="1000"/>
      <c r="AD830" s="1000"/>
      <c r="AE830" s="1000"/>
      <c r="AF830" s="1000"/>
      <c r="AG830" s="1000"/>
      <c r="AH830" s="1000"/>
      <c r="AI830" s="1000"/>
    </row>
    <row r="831" spans="1:35" s="369" customFormat="1">
      <c r="A831" s="735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  <c r="R831" s="1000"/>
      <c r="S831" s="1000"/>
      <c r="T831" s="1000"/>
      <c r="U831" s="1000"/>
      <c r="V831" s="1000"/>
      <c r="W831" s="1000"/>
      <c r="X831" s="1000"/>
      <c r="Y831" s="1000"/>
      <c r="Z831" s="1000"/>
      <c r="AA831" s="1000"/>
      <c r="AB831" s="1000"/>
      <c r="AC831" s="1000"/>
      <c r="AD831" s="1000"/>
      <c r="AE831" s="1000"/>
      <c r="AF831" s="1000"/>
      <c r="AG831" s="1000"/>
      <c r="AH831" s="1000"/>
      <c r="AI831" s="1000"/>
    </row>
    <row r="832" spans="1:35" s="369" customFormat="1">
      <c r="A832" s="735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  <c r="R832" s="1000"/>
      <c r="S832" s="1000"/>
      <c r="T832" s="1000"/>
      <c r="U832" s="1000"/>
      <c r="V832" s="1000"/>
      <c r="W832" s="1000"/>
      <c r="X832" s="1000"/>
      <c r="Y832" s="1000"/>
      <c r="Z832" s="1000"/>
      <c r="AA832" s="1000"/>
      <c r="AB832" s="1000"/>
      <c r="AC832" s="1000"/>
      <c r="AD832" s="1000"/>
      <c r="AE832" s="1000"/>
      <c r="AF832" s="1000"/>
      <c r="AG832" s="1000"/>
      <c r="AH832" s="1000"/>
      <c r="AI832" s="1000"/>
    </row>
    <row r="833" spans="1:35" s="369" customFormat="1">
      <c r="A833" s="735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  <c r="R833" s="1000"/>
      <c r="S833" s="1000"/>
      <c r="T833" s="1000"/>
      <c r="U833" s="1000"/>
      <c r="V833" s="1000"/>
      <c r="W833" s="1000"/>
      <c r="X833" s="1000"/>
      <c r="Y833" s="1000"/>
      <c r="Z833" s="1000"/>
      <c r="AA833" s="1000"/>
      <c r="AB833" s="1000"/>
      <c r="AC833" s="1000"/>
      <c r="AD833" s="1000"/>
      <c r="AE833" s="1000"/>
      <c r="AF833" s="1000"/>
      <c r="AG833" s="1000"/>
      <c r="AH833" s="1000"/>
      <c r="AI833" s="1000"/>
    </row>
    <row r="834" spans="1:35" s="369" customFormat="1">
      <c r="A834" s="735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  <c r="R834" s="1000"/>
      <c r="S834" s="1000"/>
      <c r="T834" s="1000"/>
      <c r="U834" s="1000"/>
      <c r="V834" s="1000"/>
      <c r="W834" s="1000"/>
      <c r="X834" s="1000"/>
      <c r="Y834" s="1000"/>
      <c r="Z834" s="1000"/>
      <c r="AA834" s="1000"/>
      <c r="AB834" s="1000"/>
      <c r="AC834" s="1000"/>
      <c r="AD834" s="1000"/>
      <c r="AE834" s="1000"/>
      <c r="AF834" s="1000"/>
      <c r="AG834" s="1000"/>
      <c r="AH834" s="1000"/>
      <c r="AI834" s="1000"/>
    </row>
    <row r="835" spans="1:35" s="369" customFormat="1">
      <c r="A835" s="735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  <c r="R835" s="1000"/>
      <c r="S835" s="1000"/>
      <c r="T835" s="1000"/>
      <c r="U835" s="1000"/>
      <c r="V835" s="1000"/>
      <c r="W835" s="1000"/>
      <c r="X835" s="1000"/>
      <c r="Y835" s="1000"/>
      <c r="Z835" s="1000"/>
      <c r="AA835" s="1000"/>
      <c r="AB835" s="1000"/>
      <c r="AC835" s="1000"/>
      <c r="AD835" s="1000"/>
      <c r="AE835" s="1000"/>
      <c r="AF835" s="1000"/>
      <c r="AG835" s="1000"/>
      <c r="AH835" s="1000"/>
      <c r="AI835" s="1000"/>
    </row>
    <row r="836" spans="1:35" s="369" customFormat="1">
      <c r="A836" s="735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  <c r="R836" s="1000"/>
      <c r="S836" s="1000"/>
      <c r="T836" s="1000"/>
      <c r="U836" s="1000"/>
      <c r="V836" s="1000"/>
      <c r="W836" s="1000"/>
      <c r="X836" s="1000"/>
      <c r="Y836" s="1000"/>
      <c r="Z836" s="1000"/>
      <c r="AA836" s="1000"/>
      <c r="AB836" s="1000"/>
      <c r="AC836" s="1000"/>
      <c r="AD836" s="1000"/>
      <c r="AE836" s="1000"/>
      <c r="AF836" s="1000"/>
      <c r="AG836" s="1000"/>
      <c r="AH836" s="1000"/>
      <c r="AI836" s="1000"/>
    </row>
    <row r="837" spans="1:35" s="369" customFormat="1">
      <c r="A837" s="735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  <c r="R837" s="1000"/>
      <c r="S837" s="1000"/>
      <c r="T837" s="1000"/>
      <c r="U837" s="1000"/>
      <c r="V837" s="1000"/>
      <c r="W837" s="1000"/>
      <c r="X837" s="1000"/>
      <c r="Y837" s="1000"/>
      <c r="Z837" s="1000"/>
      <c r="AA837" s="1000"/>
      <c r="AB837" s="1000"/>
      <c r="AC837" s="1000"/>
      <c r="AD837" s="1000"/>
      <c r="AE837" s="1000"/>
      <c r="AF837" s="1000"/>
      <c r="AG837" s="1000"/>
      <c r="AH837" s="1000"/>
      <c r="AI837" s="1000"/>
    </row>
    <row r="838" spans="1:35" s="369" customFormat="1">
      <c r="A838" s="735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  <c r="R838" s="1000"/>
      <c r="S838" s="1000"/>
      <c r="T838" s="1000"/>
      <c r="U838" s="1000"/>
      <c r="V838" s="1000"/>
      <c r="W838" s="1000"/>
      <c r="X838" s="1000"/>
      <c r="Y838" s="1000"/>
      <c r="Z838" s="1000"/>
      <c r="AA838" s="1000"/>
      <c r="AB838" s="1000"/>
      <c r="AC838" s="1000"/>
      <c r="AD838" s="1000"/>
      <c r="AE838" s="1000"/>
      <c r="AF838" s="1000"/>
      <c r="AG838" s="1000"/>
      <c r="AH838" s="1000"/>
      <c r="AI838" s="1000"/>
    </row>
    <row r="839" spans="1:35" s="369" customFormat="1">
      <c r="A839" s="735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  <c r="R839" s="1000"/>
      <c r="S839" s="1000"/>
      <c r="T839" s="1000"/>
      <c r="U839" s="1000"/>
      <c r="V839" s="1000"/>
      <c r="W839" s="1000"/>
      <c r="X839" s="1000"/>
      <c r="Y839" s="1000"/>
      <c r="Z839" s="1000"/>
      <c r="AA839" s="1000"/>
      <c r="AB839" s="1000"/>
      <c r="AC839" s="1000"/>
      <c r="AD839" s="1000"/>
      <c r="AE839" s="1000"/>
      <c r="AF839" s="1000"/>
      <c r="AG839" s="1000"/>
      <c r="AH839" s="1000"/>
      <c r="AI839" s="1000"/>
    </row>
    <row r="840" spans="1:35" s="369" customFormat="1">
      <c r="A840" s="735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  <c r="R840" s="1000"/>
      <c r="S840" s="1000"/>
      <c r="T840" s="1000"/>
      <c r="U840" s="1000"/>
      <c r="V840" s="1000"/>
      <c r="W840" s="1000"/>
      <c r="X840" s="1000"/>
      <c r="Y840" s="1000"/>
      <c r="Z840" s="1000"/>
      <c r="AA840" s="1000"/>
      <c r="AB840" s="1000"/>
      <c r="AC840" s="1000"/>
      <c r="AD840" s="1000"/>
      <c r="AE840" s="1000"/>
      <c r="AF840" s="1000"/>
      <c r="AG840" s="1000"/>
      <c r="AH840" s="1000"/>
      <c r="AI840" s="1000"/>
    </row>
    <row r="841" spans="1:35" s="369" customFormat="1">
      <c r="A841" s="735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  <c r="R841" s="1000"/>
      <c r="S841" s="1000"/>
      <c r="T841" s="1000"/>
      <c r="U841" s="1000"/>
      <c r="V841" s="1000"/>
      <c r="W841" s="1000"/>
      <c r="X841" s="1000"/>
      <c r="Y841" s="1000"/>
      <c r="Z841" s="1000"/>
      <c r="AA841" s="1000"/>
      <c r="AB841" s="1000"/>
      <c r="AC841" s="1000"/>
      <c r="AD841" s="1000"/>
      <c r="AE841" s="1000"/>
      <c r="AF841" s="1000"/>
      <c r="AG841" s="1000"/>
      <c r="AH841" s="1000"/>
      <c r="AI841" s="1000"/>
    </row>
    <row r="842" spans="1:35" s="369" customFormat="1">
      <c r="A842" s="735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  <c r="R842" s="1000"/>
      <c r="S842" s="1000"/>
      <c r="T842" s="1000"/>
      <c r="U842" s="1000"/>
      <c r="V842" s="1000"/>
      <c r="W842" s="1000"/>
      <c r="X842" s="1000"/>
      <c r="Y842" s="1000"/>
      <c r="Z842" s="1000"/>
      <c r="AA842" s="1000"/>
      <c r="AB842" s="1000"/>
      <c r="AC842" s="1000"/>
      <c r="AD842" s="1000"/>
      <c r="AE842" s="1000"/>
      <c r="AF842" s="1000"/>
      <c r="AG842" s="1000"/>
      <c r="AH842" s="1000"/>
      <c r="AI842" s="1000"/>
    </row>
    <row r="843" spans="1:35" s="369" customFormat="1">
      <c r="A843" s="735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  <c r="R843" s="1000"/>
      <c r="S843" s="1000"/>
      <c r="T843" s="1000"/>
      <c r="U843" s="1000"/>
      <c r="V843" s="1000"/>
      <c r="W843" s="1000"/>
      <c r="X843" s="1000"/>
      <c r="Y843" s="1000"/>
      <c r="Z843" s="1000"/>
      <c r="AA843" s="1000"/>
      <c r="AB843" s="1000"/>
      <c r="AC843" s="1000"/>
      <c r="AD843" s="1000"/>
      <c r="AE843" s="1000"/>
      <c r="AF843" s="1000"/>
      <c r="AG843" s="1000"/>
      <c r="AH843" s="1000"/>
      <c r="AI843" s="1000"/>
    </row>
    <row r="844" spans="1:35" s="369" customFormat="1">
      <c r="A844" s="735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  <c r="R844" s="1000"/>
      <c r="S844" s="1000"/>
      <c r="T844" s="1000"/>
      <c r="U844" s="1000"/>
      <c r="V844" s="1000"/>
      <c r="W844" s="1000"/>
      <c r="X844" s="1000"/>
      <c r="Y844" s="1000"/>
      <c r="Z844" s="1000"/>
      <c r="AA844" s="1000"/>
      <c r="AB844" s="1000"/>
      <c r="AC844" s="1000"/>
      <c r="AD844" s="1000"/>
      <c r="AE844" s="1000"/>
      <c r="AF844" s="1000"/>
      <c r="AG844" s="1000"/>
      <c r="AH844" s="1000"/>
      <c r="AI844" s="1000"/>
    </row>
    <row r="845" spans="1:35" s="369" customFormat="1">
      <c r="A845" s="735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  <c r="R845" s="1000"/>
      <c r="S845" s="1000"/>
      <c r="T845" s="1000"/>
      <c r="U845" s="1000"/>
      <c r="V845" s="1000"/>
      <c r="W845" s="1000"/>
      <c r="X845" s="1000"/>
      <c r="Y845" s="1000"/>
      <c r="Z845" s="1000"/>
      <c r="AA845" s="1000"/>
      <c r="AB845" s="1000"/>
      <c r="AC845" s="1000"/>
      <c r="AD845" s="1000"/>
      <c r="AE845" s="1000"/>
      <c r="AF845" s="1000"/>
      <c r="AG845" s="1000"/>
      <c r="AH845" s="1000"/>
      <c r="AI845" s="1000"/>
    </row>
    <row r="846" spans="1:35" s="369" customFormat="1">
      <c r="A846" s="735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  <c r="R846" s="1000"/>
      <c r="S846" s="1000"/>
      <c r="T846" s="1000"/>
      <c r="U846" s="1000"/>
      <c r="V846" s="1000"/>
      <c r="W846" s="1000"/>
      <c r="X846" s="1000"/>
      <c r="Y846" s="1000"/>
      <c r="Z846" s="1000"/>
      <c r="AA846" s="1000"/>
      <c r="AB846" s="1000"/>
      <c r="AC846" s="1000"/>
      <c r="AD846" s="1000"/>
      <c r="AE846" s="1000"/>
      <c r="AF846" s="1000"/>
      <c r="AG846" s="1000"/>
      <c r="AH846" s="1000"/>
      <c r="AI846" s="1000"/>
    </row>
    <row r="847" spans="1:35" s="369" customFormat="1">
      <c r="A847" s="735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  <c r="R847" s="1000"/>
      <c r="S847" s="1000"/>
      <c r="T847" s="1000"/>
      <c r="U847" s="1000"/>
      <c r="V847" s="1000"/>
      <c r="W847" s="1000"/>
      <c r="X847" s="1000"/>
      <c r="Y847" s="1000"/>
      <c r="Z847" s="1000"/>
      <c r="AA847" s="1000"/>
      <c r="AB847" s="1000"/>
      <c r="AC847" s="1000"/>
      <c r="AD847" s="1000"/>
      <c r="AE847" s="1000"/>
      <c r="AF847" s="1000"/>
      <c r="AG847" s="1000"/>
      <c r="AH847" s="1000"/>
      <c r="AI847" s="1000"/>
    </row>
    <row r="848" spans="1:35" s="369" customFormat="1">
      <c r="A848" s="735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  <c r="R848" s="1000"/>
      <c r="S848" s="1000"/>
      <c r="T848" s="1000"/>
      <c r="U848" s="1000"/>
      <c r="V848" s="1000"/>
      <c r="W848" s="1000"/>
      <c r="X848" s="1000"/>
      <c r="Y848" s="1000"/>
      <c r="Z848" s="1000"/>
      <c r="AA848" s="1000"/>
      <c r="AB848" s="1000"/>
      <c r="AC848" s="1000"/>
      <c r="AD848" s="1000"/>
      <c r="AE848" s="1000"/>
      <c r="AF848" s="1000"/>
      <c r="AG848" s="1000"/>
      <c r="AH848" s="1000"/>
      <c r="AI848" s="1000"/>
    </row>
    <row r="849" spans="1:35" s="369" customFormat="1">
      <c r="A849" s="735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  <c r="R849" s="1000"/>
      <c r="S849" s="1000"/>
      <c r="T849" s="1000"/>
      <c r="U849" s="1000"/>
      <c r="V849" s="1000"/>
      <c r="W849" s="1000"/>
      <c r="X849" s="1000"/>
      <c r="Y849" s="1000"/>
      <c r="Z849" s="1000"/>
      <c r="AA849" s="1000"/>
      <c r="AB849" s="1000"/>
      <c r="AC849" s="1000"/>
      <c r="AD849" s="1000"/>
      <c r="AE849" s="1000"/>
      <c r="AF849" s="1000"/>
      <c r="AG849" s="1000"/>
      <c r="AH849" s="1000"/>
      <c r="AI849" s="1000"/>
    </row>
    <row r="850" spans="1:35" s="369" customFormat="1">
      <c r="A850" s="735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  <c r="R850" s="1000"/>
      <c r="S850" s="1000"/>
      <c r="T850" s="1000"/>
      <c r="U850" s="1000"/>
      <c r="V850" s="1000"/>
      <c r="W850" s="1000"/>
      <c r="X850" s="1000"/>
      <c r="Y850" s="1000"/>
      <c r="Z850" s="1000"/>
      <c r="AA850" s="1000"/>
      <c r="AB850" s="1000"/>
      <c r="AC850" s="1000"/>
      <c r="AD850" s="1000"/>
      <c r="AE850" s="1000"/>
      <c r="AF850" s="1000"/>
      <c r="AG850" s="1000"/>
      <c r="AH850" s="1000"/>
      <c r="AI850" s="1000"/>
    </row>
    <row r="851" spans="1:35" s="369" customFormat="1">
      <c r="A851" s="735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  <c r="R851" s="1000"/>
      <c r="S851" s="1000"/>
      <c r="T851" s="1000"/>
      <c r="U851" s="1000"/>
      <c r="V851" s="1000"/>
      <c r="W851" s="1000"/>
      <c r="X851" s="1000"/>
      <c r="Y851" s="1000"/>
      <c r="Z851" s="1000"/>
      <c r="AA851" s="1000"/>
      <c r="AB851" s="1000"/>
      <c r="AC851" s="1000"/>
      <c r="AD851" s="1000"/>
      <c r="AE851" s="1000"/>
      <c r="AF851" s="1000"/>
      <c r="AG851" s="1000"/>
      <c r="AH851" s="1000"/>
      <c r="AI851" s="1000"/>
    </row>
    <row r="852" spans="1:35" s="369" customFormat="1">
      <c r="A852" s="735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  <c r="R852" s="1000"/>
      <c r="S852" s="1000"/>
      <c r="T852" s="1000"/>
      <c r="U852" s="1000"/>
      <c r="V852" s="1000"/>
      <c r="W852" s="1000"/>
      <c r="X852" s="1000"/>
      <c r="Y852" s="1000"/>
      <c r="Z852" s="1000"/>
      <c r="AA852" s="1000"/>
      <c r="AB852" s="1000"/>
      <c r="AC852" s="1000"/>
      <c r="AD852" s="1000"/>
      <c r="AE852" s="1000"/>
      <c r="AF852" s="1000"/>
      <c r="AG852" s="1000"/>
      <c r="AH852" s="1000"/>
      <c r="AI852" s="1000"/>
    </row>
    <row r="853" spans="1:35" s="369" customFormat="1">
      <c r="A853" s="735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  <c r="R853" s="1000"/>
      <c r="S853" s="1000"/>
      <c r="T853" s="1000"/>
      <c r="U853" s="1000"/>
      <c r="V853" s="1000"/>
      <c r="W853" s="1000"/>
      <c r="X853" s="1000"/>
      <c r="Y853" s="1000"/>
      <c r="Z853" s="1000"/>
      <c r="AA853" s="1000"/>
      <c r="AB853" s="1000"/>
      <c r="AC853" s="1000"/>
      <c r="AD853" s="1000"/>
      <c r="AE853" s="1000"/>
      <c r="AF853" s="1000"/>
      <c r="AG853" s="1000"/>
      <c r="AH853" s="1000"/>
      <c r="AI853" s="1000"/>
    </row>
    <row r="854" spans="1:35" s="369" customFormat="1">
      <c r="A854" s="735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  <c r="R854" s="1000"/>
      <c r="S854" s="1000"/>
      <c r="T854" s="1000"/>
      <c r="U854" s="1000"/>
      <c r="V854" s="1000"/>
      <c r="W854" s="1000"/>
      <c r="X854" s="1000"/>
      <c r="Y854" s="1000"/>
      <c r="Z854" s="1000"/>
      <c r="AA854" s="1000"/>
      <c r="AB854" s="1000"/>
      <c r="AC854" s="1000"/>
      <c r="AD854" s="1000"/>
      <c r="AE854" s="1000"/>
      <c r="AF854" s="1000"/>
      <c r="AG854" s="1000"/>
      <c r="AH854" s="1000"/>
      <c r="AI854" s="1000"/>
    </row>
    <row r="855" spans="1:35" s="369" customFormat="1">
      <c r="A855" s="735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  <c r="R855" s="1000"/>
      <c r="S855" s="1000"/>
      <c r="T855" s="1000"/>
      <c r="U855" s="1000"/>
      <c r="V855" s="1000"/>
      <c r="W855" s="1000"/>
      <c r="X855" s="1000"/>
      <c r="Y855" s="1000"/>
      <c r="Z855" s="1000"/>
      <c r="AA855" s="1000"/>
      <c r="AB855" s="1000"/>
      <c r="AC855" s="1000"/>
      <c r="AD855" s="1000"/>
      <c r="AE855" s="1000"/>
      <c r="AF855" s="1000"/>
      <c r="AG855" s="1000"/>
      <c r="AH855" s="1000"/>
      <c r="AI855" s="1000"/>
    </row>
    <row r="856" spans="1:35" s="369" customFormat="1">
      <c r="A856" s="735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  <c r="R856" s="1000"/>
      <c r="S856" s="1000"/>
      <c r="T856" s="1000"/>
      <c r="U856" s="1000"/>
      <c r="V856" s="1000"/>
      <c r="W856" s="1000"/>
      <c r="X856" s="1000"/>
      <c r="Y856" s="1000"/>
      <c r="Z856" s="1000"/>
      <c r="AA856" s="1000"/>
      <c r="AB856" s="1000"/>
      <c r="AC856" s="1000"/>
      <c r="AD856" s="1000"/>
      <c r="AE856" s="1000"/>
      <c r="AF856" s="1000"/>
      <c r="AG856" s="1000"/>
      <c r="AH856" s="1000"/>
      <c r="AI856" s="1000"/>
    </row>
    <row r="857" spans="1:35" s="369" customFormat="1">
      <c r="A857" s="735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  <c r="R857" s="1000"/>
      <c r="S857" s="1000"/>
      <c r="T857" s="1000"/>
      <c r="U857" s="1000"/>
      <c r="V857" s="1000"/>
      <c r="W857" s="1000"/>
      <c r="X857" s="1000"/>
      <c r="Y857" s="1000"/>
      <c r="Z857" s="1000"/>
      <c r="AA857" s="1000"/>
      <c r="AB857" s="1000"/>
      <c r="AC857" s="1000"/>
      <c r="AD857" s="1000"/>
      <c r="AE857" s="1000"/>
      <c r="AF857" s="1000"/>
      <c r="AG857" s="1000"/>
      <c r="AH857" s="1000"/>
      <c r="AI857" s="1000"/>
    </row>
    <row r="858" spans="1:35" s="369" customFormat="1">
      <c r="A858" s="735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  <c r="R858" s="1000"/>
      <c r="S858" s="1000"/>
      <c r="T858" s="1000"/>
      <c r="U858" s="1000"/>
      <c r="V858" s="1000"/>
      <c r="W858" s="1000"/>
      <c r="X858" s="1000"/>
      <c r="Y858" s="1000"/>
      <c r="Z858" s="1000"/>
      <c r="AA858" s="1000"/>
      <c r="AB858" s="1000"/>
      <c r="AC858" s="1000"/>
      <c r="AD858" s="1000"/>
      <c r="AE858" s="1000"/>
      <c r="AF858" s="1000"/>
      <c r="AG858" s="1000"/>
      <c r="AH858" s="1000"/>
      <c r="AI858" s="1000"/>
    </row>
    <row r="859" spans="1:35" s="369" customFormat="1">
      <c r="A859" s="735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  <c r="R859" s="1000"/>
      <c r="S859" s="1000"/>
      <c r="T859" s="1000"/>
      <c r="U859" s="1000"/>
      <c r="V859" s="1000"/>
      <c r="W859" s="1000"/>
      <c r="X859" s="1000"/>
      <c r="Y859" s="1000"/>
      <c r="Z859" s="1000"/>
      <c r="AA859" s="1000"/>
      <c r="AB859" s="1000"/>
      <c r="AC859" s="1000"/>
      <c r="AD859" s="1000"/>
      <c r="AE859" s="1000"/>
      <c r="AF859" s="1000"/>
      <c r="AG859" s="1000"/>
      <c r="AH859" s="1000"/>
      <c r="AI859" s="1000"/>
    </row>
    <row r="860" spans="1:35" s="369" customFormat="1">
      <c r="A860" s="735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  <c r="R860" s="1000"/>
      <c r="S860" s="1000"/>
      <c r="T860" s="1000"/>
      <c r="U860" s="1000"/>
      <c r="V860" s="1000"/>
      <c r="W860" s="1000"/>
      <c r="X860" s="1000"/>
      <c r="Y860" s="1000"/>
      <c r="Z860" s="1000"/>
      <c r="AA860" s="1000"/>
      <c r="AB860" s="1000"/>
      <c r="AC860" s="1000"/>
      <c r="AD860" s="1000"/>
      <c r="AE860" s="1000"/>
      <c r="AF860" s="1000"/>
      <c r="AG860" s="1000"/>
      <c r="AH860" s="1000"/>
      <c r="AI860" s="1000"/>
    </row>
    <row r="861" spans="1:35" s="369" customFormat="1">
      <c r="A861" s="735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  <c r="R861" s="1000"/>
      <c r="S861" s="1000"/>
      <c r="T861" s="1000"/>
      <c r="U861" s="1000"/>
      <c r="V861" s="1000"/>
      <c r="W861" s="1000"/>
      <c r="X861" s="1000"/>
      <c r="Y861" s="1000"/>
      <c r="Z861" s="1000"/>
      <c r="AA861" s="1000"/>
      <c r="AB861" s="1000"/>
      <c r="AC861" s="1000"/>
      <c r="AD861" s="1000"/>
      <c r="AE861" s="1000"/>
      <c r="AF861" s="1000"/>
      <c r="AG861" s="1000"/>
      <c r="AH861" s="1000"/>
      <c r="AI861" s="1000"/>
    </row>
    <row r="862" spans="1:35" s="369" customFormat="1">
      <c r="A862" s="735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  <c r="R862" s="1000"/>
      <c r="S862" s="1000"/>
      <c r="T862" s="1000"/>
      <c r="U862" s="1000"/>
      <c r="V862" s="1000"/>
      <c r="W862" s="1000"/>
      <c r="X862" s="1000"/>
      <c r="Y862" s="1000"/>
      <c r="Z862" s="1000"/>
      <c r="AA862" s="1000"/>
      <c r="AB862" s="1000"/>
      <c r="AC862" s="1000"/>
      <c r="AD862" s="1000"/>
      <c r="AE862" s="1000"/>
      <c r="AF862" s="1000"/>
      <c r="AG862" s="1000"/>
      <c r="AH862" s="1000"/>
      <c r="AI862" s="1000"/>
    </row>
    <row r="863" spans="1:35" s="369" customFormat="1">
      <c r="A863" s="735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  <c r="R863" s="1000"/>
      <c r="S863" s="1000"/>
      <c r="T863" s="1000"/>
      <c r="U863" s="1000"/>
      <c r="V863" s="1000"/>
      <c r="W863" s="1000"/>
      <c r="X863" s="1000"/>
      <c r="Y863" s="1000"/>
      <c r="Z863" s="1000"/>
      <c r="AA863" s="1000"/>
      <c r="AB863" s="1000"/>
      <c r="AC863" s="1000"/>
      <c r="AD863" s="1000"/>
      <c r="AE863" s="1000"/>
      <c r="AF863" s="1000"/>
      <c r="AG863" s="1000"/>
      <c r="AH863" s="1000"/>
      <c r="AI863" s="1000"/>
    </row>
    <row r="864" spans="1:35" s="369" customFormat="1">
      <c r="A864" s="735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  <c r="R864" s="1000"/>
      <c r="S864" s="1000"/>
      <c r="T864" s="1000"/>
      <c r="U864" s="1000"/>
      <c r="V864" s="1000"/>
      <c r="W864" s="1000"/>
      <c r="X864" s="1000"/>
      <c r="Y864" s="1000"/>
      <c r="Z864" s="1000"/>
      <c r="AA864" s="1000"/>
      <c r="AB864" s="1000"/>
      <c r="AC864" s="1000"/>
      <c r="AD864" s="1000"/>
      <c r="AE864" s="1000"/>
      <c r="AF864" s="1000"/>
      <c r="AG864" s="1000"/>
      <c r="AH864" s="1000"/>
      <c r="AI864" s="1000"/>
    </row>
    <row r="865" spans="1:35" s="369" customFormat="1">
      <c r="A865" s="735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  <c r="R865" s="1000"/>
      <c r="S865" s="1000"/>
      <c r="T865" s="1000"/>
      <c r="U865" s="1000"/>
      <c r="V865" s="1000"/>
      <c r="W865" s="1000"/>
      <c r="X865" s="1000"/>
      <c r="Y865" s="1000"/>
      <c r="Z865" s="1000"/>
      <c r="AA865" s="1000"/>
      <c r="AB865" s="1000"/>
      <c r="AC865" s="1000"/>
      <c r="AD865" s="1000"/>
      <c r="AE865" s="1000"/>
      <c r="AF865" s="1000"/>
      <c r="AG865" s="1000"/>
      <c r="AH865" s="1000"/>
      <c r="AI865" s="1000"/>
    </row>
    <row r="866" spans="1:35" s="369" customFormat="1">
      <c r="A866" s="735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  <c r="R866" s="1000"/>
      <c r="S866" s="1000"/>
      <c r="T866" s="1000"/>
      <c r="U866" s="1000"/>
      <c r="V866" s="1000"/>
      <c r="W866" s="1000"/>
      <c r="X866" s="1000"/>
      <c r="Y866" s="1000"/>
      <c r="Z866" s="1000"/>
      <c r="AA866" s="1000"/>
      <c r="AB866" s="1000"/>
      <c r="AC866" s="1000"/>
      <c r="AD866" s="1000"/>
      <c r="AE866" s="1000"/>
      <c r="AF866" s="1000"/>
      <c r="AG866" s="1000"/>
      <c r="AH866" s="1000"/>
      <c r="AI866" s="1000"/>
    </row>
    <row r="867" spans="1:35" s="369" customFormat="1">
      <c r="A867" s="735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  <c r="R867" s="1000"/>
      <c r="S867" s="1000"/>
      <c r="T867" s="1000"/>
      <c r="U867" s="1000"/>
      <c r="V867" s="1000"/>
      <c r="W867" s="1000"/>
      <c r="X867" s="1000"/>
      <c r="Y867" s="1000"/>
      <c r="Z867" s="1000"/>
      <c r="AA867" s="1000"/>
      <c r="AB867" s="1000"/>
      <c r="AC867" s="1000"/>
      <c r="AD867" s="1000"/>
      <c r="AE867" s="1000"/>
      <c r="AF867" s="1000"/>
      <c r="AG867" s="1000"/>
      <c r="AH867" s="1000"/>
      <c r="AI867" s="1000"/>
    </row>
    <row r="868" spans="1:35" s="369" customFormat="1">
      <c r="A868" s="735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  <c r="R868" s="1000"/>
      <c r="S868" s="1000"/>
      <c r="T868" s="1000"/>
      <c r="U868" s="1000"/>
      <c r="V868" s="1000"/>
      <c r="W868" s="1000"/>
      <c r="X868" s="1000"/>
      <c r="Y868" s="1000"/>
      <c r="Z868" s="1000"/>
      <c r="AA868" s="1000"/>
      <c r="AB868" s="1000"/>
      <c r="AC868" s="1000"/>
      <c r="AD868" s="1000"/>
      <c r="AE868" s="1000"/>
      <c r="AF868" s="1000"/>
      <c r="AG868" s="1000"/>
      <c r="AH868" s="1000"/>
      <c r="AI868" s="1000"/>
    </row>
    <row r="869" spans="1:35" s="369" customFormat="1">
      <c r="A869" s="735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  <c r="R869" s="1000"/>
      <c r="S869" s="1000"/>
      <c r="T869" s="1000"/>
      <c r="U869" s="1000"/>
      <c r="V869" s="1000"/>
      <c r="W869" s="1000"/>
      <c r="X869" s="1000"/>
      <c r="Y869" s="1000"/>
      <c r="Z869" s="1000"/>
      <c r="AA869" s="1000"/>
      <c r="AB869" s="1000"/>
      <c r="AC869" s="1000"/>
      <c r="AD869" s="1000"/>
      <c r="AE869" s="1000"/>
      <c r="AF869" s="1000"/>
      <c r="AG869" s="1000"/>
      <c r="AH869" s="1000"/>
      <c r="AI869" s="1000"/>
    </row>
    <row r="870" spans="1:35" s="369" customFormat="1">
      <c r="A870" s="735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  <c r="R870" s="1000"/>
      <c r="S870" s="1000"/>
      <c r="T870" s="1000"/>
      <c r="U870" s="1000"/>
      <c r="V870" s="1000"/>
      <c r="W870" s="1000"/>
      <c r="X870" s="1000"/>
      <c r="Y870" s="1000"/>
      <c r="Z870" s="1000"/>
      <c r="AA870" s="1000"/>
      <c r="AB870" s="1000"/>
      <c r="AC870" s="1000"/>
      <c r="AD870" s="1000"/>
      <c r="AE870" s="1000"/>
      <c r="AF870" s="1000"/>
      <c r="AG870" s="1000"/>
      <c r="AH870" s="1000"/>
      <c r="AI870" s="1000"/>
    </row>
    <row r="871" spans="1:35" s="369" customFormat="1">
      <c r="A871" s="735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  <c r="R871" s="1000"/>
      <c r="S871" s="1000"/>
      <c r="T871" s="1000"/>
      <c r="U871" s="1000"/>
      <c r="V871" s="1000"/>
      <c r="W871" s="1000"/>
      <c r="X871" s="1000"/>
      <c r="Y871" s="1000"/>
      <c r="Z871" s="1000"/>
      <c r="AA871" s="1000"/>
      <c r="AB871" s="1000"/>
      <c r="AC871" s="1000"/>
      <c r="AD871" s="1000"/>
      <c r="AE871" s="1000"/>
      <c r="AF871" s="1000"/>
      <c r="AG871" s="1000"/>
      <c r="AH871" s="1000"/>
      <c r="AI871" s="1000"/>
    </row>
    <row r="872" spans="1:35" s="369" customFormat="1">
      <c r="A872" s="735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  <c r="R872" s="1000"/>
      <c r="S872" s="1000"/>
      <c r="T872" s="1000"/>
      <c r="U872" s="1000"/>
      <c r="V872" s="1000"/>
      <c r="W872" s="1000"/>
      <c r="X872" s="1000"/>
      <c r="Y872" s="1000"/>
      <c r="Z872" s="1000"/>
      <c r="AA872" s="1000"/>
      <c r="AB872" s="1000"/>
      <c r="AC872" s="1000"/>
      <c r="AD872" s="1000"/>
      <c r="AE872" s="1000"/>
      <c r="AF872" s="1000"/>
      <c r="AG872" s="1000"/>
      <c r="AH872" s="1000"/>
      <c r="AI872" s="1000"/>
    </row>
    <row r="873" spans="1:35" s="369" customFormat="1">
      <c r="A873" s="735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  <c r="R873" s="1000"/>
      <c r="S873" s="1000"/>
      <c r="T873" s="1000"/>
      <c r="U873" s="1000"/>
      <c r="V873" s="1000"/>
      <c r="W873" s="1000"/>
      <c r="X873" s="1000"/>
      <c r="Y873" s="1000"/>
      <c r="Z873" s="1000"/>
      <c r="AA873" s="1000"/>
      <c r="AB873" s="1000"/>
      <c r="AC873" s="1000"/>
      <c r="AD873" s="1000"/>
      <c r="AE873" s="1000"/>
      <c r="AF873" s="1000"/>
      <c r="AG873" s="1000"/>
      <c r="AH873" s="1000"/>
      <c r="AI873" s="1000"/>
    </row>
    <row r="874" spans="1:35" s="369" customFormat="1">
      <c r="A874" s="735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  <c r="R874" s="1000"/>
      <c r="S874" s="1000"/>
      <c r="T874" s="1000"/>
      <c r="U874" s="1000"/>
      <c r="V874" s="1000"/>
      <c r="W874" s="1000"/>
      <c r="X874" s="1000"/>
      <c r="Y874" s="1000"/>
      <c r="Z874" s="1000"/>
      <c r="AA874" s="1000"/>
      <c r="AB874" s="1000"/>
      <c r="AC874" s="1000"/>
      <c r="AD874" s="1000"/>
      <c r="AE874" s="1000"/>
      <c r="AF874" s="1000"/>
      <c r="AG874" s="1000"/>
      <c r="AH874" s="1000"/>
      <c r="AI874" s="1000"/>
    </row>
    <row r="875" spans="1:35" s="369" customFormat="1">
      <c r="A875" s="735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  <c r="R875" s="1000"/>
      <c r="S875" s="1000"/>
      <c r="T875" s="1000"/>
      <c r="U875" s="1000"/>
      <c r="V875" s="1000"/>
      <c r="W875" s="1000"/>
      <c r="X875" s="1000"/>
      <c r="Y875" s="1000"/>
      <c r="Z875" s="1000"/>
      <c r="AA875" s="1000"/>
      <c r="AB875" s="1000"/>
      <c r="AC875" s="1000"/>
      <c r="AD875" s="1000"/>
      <c r="AE875" s="1000"/>
      <c r="AF875" s="1000"/>
      <c r="AG875" s="1000"/>
      <c r="AH875" s="1000"/>
      <c r="AI875" s="1000"/>
    </row>
    <row r="876" spans="1:35" s="369" customFormat="1">
      <c r="A876" s="735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  <c r="R876" s="1000"/>
      <c r="S876" s="1000"/>
      <c r="T876" s="1000"/>
      <c r="U876" s="1000"/>
      <c r="V876" s="1000"/>
      <c r="W876" s="1000"/>
      <c r="X876" s="1000"/>
      <c r="Y876" s="1000"/>
      <c r="Z876" s="1000"/>
      <c r="AA876" s="1000"/>
      <c r="AB876" s="1000"/>
      <c r="AC876" s="1000"/>
      <c r="AD876" s="1000"/>
      <c r="AE876" s="1000"/>
      <c r="AF876" s="1000"/>
      <c r="AG876" s="1000"/>
      <c r="AH876" s="1000"/>
      <c r="AI876" s="1000"/>
    </row>
    <row r="877" spans="1:35" s="369" customFormat="1">
      <c r="A877" s="735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  <c r="R877" s="1000"/>
      <c r="S877" s="1000"/>
      <c r="T877" s="1000"/>
      <c r="U877" s="1000"/>
      <c r="V877" s="1000"/>
      <c r="W877" s="1000"/>
      <c r="X877" s="1000"/>
      <c r="Y877" s="1000"/>
      <c r="Z877" s="1000"/>
      <c r="AA877" s="1000"/>
      <c r="AB877" s="1000"/>
      <c r="AC877" s="1000"/>
      <c r="AD877" s="1000"/>
      <c r="AE877" s="1000"/>
      <c r="AF877" s="1000"/>
      <c r="AG877" s="1000"/>
      <c r="AH877" s="1000"/>
      <c r="AI877" s="1000"/>
    </row>
    <row r="878" spans="1:35" s="369" customFormat="1">
      <c r="A878" s="735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  <c r="R878" s="1000"/>
      <c r="S878" s="1000"/>
      <c r="T878" s="1000"/>
      <c r="U878" s="1000"/>
      <c r="V878" s="1000"/>
      <c r="W878" s="1000"/>
      <c r="X878" s="1000"/>
      <c r="Y878" s="1000"/>
      <c r="Z878" s="1000"/>
      <c r="AA878" s="1000"/>
      <c r="AB878" s="1000"/>
      <c r="AC878" s="1000"/>
      <c r="AD878" s="1000"/>
      <c r="AE878" s="1000"/>
      <c r="AF878" s="1000"/>
      <c r="AG878" s="1000"/>
      <c r="AH878" s="1000"/>
      <c r="AI878" s="1000"/>
    </row>
    <row r="879" spans="1:35" s="369" customFormat="1">
      <c r="A879" s="735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  <c r="R879" s="1000"/>
      <c r="S879" s="1000"/>
      <c r="T879" s="1000"/>
      <c r="U879" s="1000"/>
      <c r="V879" s="1000"/>
      <c r="W879" s="1000"/>
      <c r="X879" s="1000"/>
      <c r="Y879" s="1000"/>
      <c r="Z879" s="1000"/>
      <c r="AA879" s="1000"/>
      <c r="AB879" s="1000"/>
      <c r="AC879" s="1000"/>
      <c r="AD879" s="1000"/>
      <c r="AE879" s="1000"/>
      <c r="AF879" s="1000"/>
      <c r="AG879" s="1000"/>
      <c r="AH879" s="1000"/>
      <c r="AI879" s="1000"/>
    </row>
    <row r="880" spans="1:35" s="369" customFormat="1">
      <c r="A880" s="735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  <c r="R880" s="1000"/>
      <c r="S880" s="1000"/>
      <c r="T880" s="1000"/>
      <c r="U880" s="1000"/>
      <c r="V880" s="1000"/>
      <c r="W880" s="1000"/>
      <c r="X880" s="1000"/>
      <c r="Y880" s="1000"/>
      <c r="Z880" s="1000"/>
      <c r="AA880" s="1000"/>
      <c r="AB880" s="1000"/>
      <c r="AC880" s="1000"/>
      <c r="AD880" s="1000"/>
      <c r="AE880" s="1000"/>
      <c r="AF880" s="1000"/>
      <c r="AG880" s="1000"/>
      <c r="AH880" s="1000"/>
      <c r="AI880" s="1000"/>
    </row>
    <row r="881" spans="1:35" s="369" customFormat="1">
      <c r="A881" s="735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  <c r="R881" s="1000"/>
      <c r="S881" s="1000"/>
      <c r="T881" s="1000"/>
      <c r="U881" s="1000"/>
      <c r="V881" s="1000"/>
      <c r="W881" s="1000"/>
      <c r="X881" s="1000"/>
      <c r="Y881" s="1000"/>
      <c r="Z881" s="1000"/>
      <c r="AA881" s="1000"/>
      <c r="AB881" s="1000"/>
      <c r="AC881" s="1000"/>
      <c r="AD881" s="1000"/>
      <c r="AE881" s="1000"/>
      <c r="AF881" s="1000"/>
      <c r="AG881" s="1000"/>
      <c r="AH881" s="1000"/>
      <c r="AI881" s="1000"/>
    </row>
    <row r="882" spans="1:35" s="369" customFormat="1">
      <c r="A882" s="735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  <c r="R882" s="1000"/>
      <c r="S882" s="1000"/>
      <c r="T882" s="1000"/>
      <c r="U882" s="1000"/>
      <c r="V882" s="1000"/>
      <c r="W882" s="1000"/>
      <c r="X882" s="1000"/>
      <c r="Y882" s="1000"/>
      <c r="Z882" s="1000"/>
      <c r="AA882" s="1000"/>
      <c r="AB882" s="1000"/>
      <c r="AC882" s="1000"/>
      <c r="AD882" s="1000"/>
      <c r="AE882" s="1000"/>
      <c r="AF882" s="1000"/>
      <c r="AG882" s="1000"/>
      <c r="AH882" s="1000"/>
      <c r="AI882" s="1000"/>
    </row>
    <row r="883" spans="1:35" s="369" customFormat="1">
      <c r="A883" s="735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  <c r="R883" s="1000"/>
      <c r="S883" s="1000"/>
      <c r="T883" s="1000"/>
      <c r="U883" s="1000"/>
      <c r="V883" s="1000"/>
      <c r="W883" s="1000"/>
      <c r="X883" s="1000"/>
      <c r="Y883" s="1000"/>
      <c r="Z883" s="1000"/>
      <c r="AA883" s="1000"/>
      <c r="AB883" s="1000"/>
      <c r="AC883" s="1000"/>
      <c r="AD883" s="1000"/>
      <c r="AE883" s="1000"/>
      <c r="AF883" s="1000"/>
      <c r="AG883" s="1000"/>
      <c r="AH883" s="1000"/>
      <c r="AI883" s="1000"/>
    </row>
    <row r="884" spans="1:35" s="369" customFormat="1">
      <c r="A884" s="735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  <c r="R884" s="1000"/>
      <c r="S884" s="1000"/>
      <c r="T884" s="1000"/>
      <c r="U884" s="1000"/>
      <c r="V884" s="1000"/>
      <c r="W884" s="1000"/>
      <c r="X884" s="1000"/>
      <c r="Y884" s="1000"/>
      <c r="Z884" s="1000"/>
      <c r="AA884" s="1000"/>
      <c r="AB884" s="1000"/>
      <c r="AC884" s="1000"/>
      <c r="AD884" s="1000"/>
      <c r="AE884" s="1000"/>
      <c r="AF884" s="1000"/>
      <c r="AG884" s="1000"/>
      <c r="AH884" s="1000"/>
      <c r="AI884" s="1000"/>
    </row>
    <row r="885" spans="1:35" s="369" customFormat="1">
      <c r="A885" s="735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  <c r="R885" s="1000"/>
      <c r="S885" s="1000"/>
      <c r="T885" s="1000"/>
      <c r="U885" s="1000"/>
      <c r="V885" s="1000"/>
      <c r="W885" s="1000"/>
      <c r="X885" s="1000"/>
      <c r="Y885" s="1000"/>
      <c r="Z885" s="1000"/>
      <c r="AA885" s="1000"/>
      <c r="AB885" s="1000"/>
      <c r="AC885" s="1000"/>
      <c r="AD885" s="1000"/>
      <c r="AE885" s="1000"/>
      <c r="AF885" s="1000"/>
      <c r="AG885" s="1000"/>
      <c r="AH885" s="1000"/>
      <c r="AI885" s="1000"/>
    </row>
    <row r="886" spans="1:35" s="369" customFormat="1">
      <c r="A886" s="735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  <c r="R886" s="1000"/>
      <c r="S886" s="1000"/>
      <c r="T886" s="1000"/>
      <c r="U886" s="1000"/>
      <c r="V886" s="1000"/>
      <c r="W886" s="1000"/>
      <c r="X886" s="1000"/>
      <c r="Y886" s="1000"/>
      <c r="Z886" s="1000"/>
      <c r="AA886" s="1000"/>
      <c r="AB886" s="1000"/>
      <c r="AC886" s="1000"/>
      <c r="AD886" s="1000"/>
      <c r="AE886" s="1000"/>
      <c r="AF886" s="1000"/>
      <c r="AG886" s="1000"/>
      <c r="AH886" s="1000"/>
      <c r="AI886" s="1000"/>
    </row>
    <row r="887" spans="1:35" s="369" customFormat="1">
      <c r="A887" s="735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  <c r="R887" s="1000"/>
      <c r="S887" s="1000"/>
      <c r="T887" s="1000"/>
      <c r="U887" s="1000"/>
      <c r="V887" s="1000"/>
      <c r="W887" s="1000"/>
      <c r="X887" s="1000"/>
      <c r="Y887" s="1000"/>
      <c r="Z887" s="1000"/>
      <c r="AA887" s="1000"/>
      <c r="AB887" s="1000"/>
      <c r="AC887" s="1000"/>
      <c r="AD887" s="1000"/>
      <c r="AE887" s="1000"/>
      <c r="AF887" s="1000"/>
      <c r="AG887" s="1000"/>
      <c r="AH887" s="1000"/>
      <c r="AI887" s="1000"/>
    </row>
    <row r="888" spans="1:35" s="369" customFormat="1">
      <c r="A888" s="735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  <c r="R888" s="1000"/>
      <c r="S888" s="1000"/>
      <c r="T888" s="1000"/>
      <c r="U888" s="1000"/>
      <c r="V888" s="1000"/>
      <c r="W888" s="1000"/>
      <c r="X888" s="1000"/>
      <c r="Y888" s="1000"/>
      <c r="Z888" s="1000"/>
      <c r="AA888" s="1000"/>
      <c r="AB888" s="1000"/>
      <c r="AC888" s="1000"/>
      <c r="AD888" s="1000"/>
      <c r="AE888" s="1000"/>
      <c r="AF888" s="1000"/>
      <c r="AG888" s="1000"/>
      <c r="AH888" s="1000"/>
      <c r="AI888" s="1000"/>
    </row>
    <row r="889" spans="1:35" s="369" customFormat="1">
      <c r="A889" s="735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  <c r="R889" s="1000"/>
      <c r="S889" s="1000"/>
      <c r="T889" s="1000"/>
      <c r="U889" s="1000"/>
      <c r="V889" s="1000"/>
      <c r="W889" s="1000"/>
      <c r="X889" s="1000"/>
      <c r="Y889" s="1000"/>
      <c r="Z889" s="1000"/>
      <c r="AA889" s="1000"/>
      <c r="AB889" s="1000"/>
      <c r="AC889" s="1000"/>
      <c r="AD889" s="1000"/>
      <c r="AE889" s="1000"/>
      <c r="AF889" s="1000"/>
      <c r="AG889" s="1000"/>
      <c r="AH889" s="1000"/>
      <c r="AI889" s="1000"/>
    </row>
    <row r="890" spans="1:35" s="369" customFormat="1">
      <c r="A890" s="735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  <c r="R890" s="1000"/>
      <c r="S890" s="1000"/>
      <c r="T890" s="1000"/>
      <c r="U890" s="1000"/>
      <c r="V890" s="1000"/>
      <c r="W890" s="1000"/>
      <c r="X890" s="1000"/>
      <c r="Y890" s="1000"/>
      <c r="Z890" s="1000"/>
      <c r="AA890" s="1000"/>
      <c r="AB890" s="1000"/>
      <c r="AC890" s="1000"/>
      <c r="AD890" s="1000"/>
      <c r="AE890" s="1000"/>
      <c r="AF890" s="1000"/>
      <c r="AG890" s="1000"/>
      <c r="AH890" s="1000"/>
      <c r="AI890" s="1000"/>
    </row>
    <row r="891" spans="1:35" s="369" customFormat="1">
      <c r="A891" s="735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  <c r="R891" s="1000"/>
      <c r="S891" s="1000"/>
      <c r="T891" s="1000"/>
      <c r="U891" s="1000"/>
      <c r="V891" s="1000"/>
      <c r="W891" s="1000"/>
      <c r="X891" s="1000"/>
      <c r="Y891" s="1000"/>
      <c r="Z891" s="1000"/>
      <c r="AA891" s="1000"/>
      <c r="AB891" s="1000"/>
      <c r="AC891" s="1000"/>
      <c r="AD891" s="1000"/>
      <c r="AE891" s="1000"/>
      <c r="AF891" s="1000"/>
      <c r="AG891" s="1000"/>
      <c r="AH891" s="1000"/>
      <c r="AI891" s="1000"/>
    </row>
    <row r="892" spans="1:35" s="369" customFormat="1">
      <c r="A892" s="735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  <c r="R892" s="1000"/>
      <c r="S892" s="1000"/>
      <c r="T892" s="1000"/>
      <c r="U892" s="1000"/>
      <c r="V892" s="1000"/>
      <c r="W892" s="1000"/>
      <c r="X892" s="1000"/>
      <c r="Y892" s="1000"/>
      <c r="Z892" s="1000"/>
      <c r="AA892" s="1000"/>
      <c r="AB892" s="1000"/>
      <c r="AC892" s="1000"/>
      <c r="AD892" s="1000"/>
      <c r="AE892" s="1000"/>
      <c r="AF892" s="1000"/>
      <c r="AG892" s="1000"/>
      <c r="AH892" s="1000"/>
      <c r="AI892" s="1000"/>
    </row>
    <row r="893" spans="1:35" s="369" customFormat="1">
      <c r="A893" s="735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  <c r="R893" s="1000"/>
      <c r="S893" s="1000"/>
      <c r="T893" s="1000"/>
      <c r="U893" s="1000"/>
      <c r="V893" s="1000"/>
      <c r="W893" s="1000"/>
      <c r="X893" s="1000"/>
      <c r="Y893" s="1000"/>
      <c r="Z893" s="1000"/>
      <c r="AA893" s="1000"/>
      <c r="AB893" s="1000"/>
      <c r="AC893" s="1000"/>
      <c r="AD893" s="1000"/>
      <c r="AE893" s="1000"/>
      <c r="AF893" s="1000"/>
      <c r="AG893" s="1000"/>
      <c r="AH893" s="1000"/>
      <c r="AI893" s="1000"/>
    </row>
    <row r="894" spans="1:35" s="369" customFormat="1">
      <c r="A894" s="735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  <c r="R894" s="1000"/>
      <c r="S894" s="1000"/>
      <c r="T894" s="1000"/>
      <c r="U894" s="1000"/>
      <c r="V894" s="1000"/>
      <c r="W894" s="1000"/>
      <c r="X894" s="1000"/>
      <c r="Y894" s="1000"/>
      <c r="Z894" s="1000"/>
      <c r="AA894" s="1000"/>
      <c r="AB894" s="1000"/>
      <c r="AC894" s="1000"/>
      <c r="AD894" s="1000"/>
      <c r="AE894" s="1000"/>
      <c r="AF894" s="1000"/>
      <c r="AG894" s="1000"/>
      <c r="AH894" s="1000"/>
      <c r="AI894" s="1000"/>
    </row>
    <row r="895" spans="1:35" s="369" customFormat="1">
      <c r="A895" s="735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  <c r="R895" s="1000"/>
      <c r="S895" s="1000"/>
      <c r="T895" s="1000"/>
      <c r="U895" s="1000"/>
      <c r="V895" s="1000"/>
      <c r="W895" s="1000"/>
      <c r="X895" s="1000"/>
      <c r="Y895" s="1000"/>
      <c r="Z895" s="1000"/>
      <c r="AA895" s="1000"/>
      <c r="AB895" s="1000"/>
      <c r="AC895" s="1000"/>
      <c r="AD895" s="1000"/>
      <c r="AE895" s="1000"/>
      <c r="AF895" s="1000"/>
      <c r="AG895" s="1000"/>
      <c r="AH895" s="1000"/>
      <c r="AI895" s="1000"/>
    </row>
    <row r="896" spans="1:35" s="369" customFormat="1">
      <c r="A896" s="735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  <c r="R896" s="1000"/>
      <c r="S896" s="1000"/>
      <c r="T896" s="1000"/>
      <c r="U896" s="1000"/>
      <c r="V896" s="1000"/>
      <c r="W896" s="1000"/>
      <c r="X896" s="1000"/>
      <c r="Y896" s="1000"/>
      <c r="Z896" s="1000"/>
      <c r="AA896" s="1000"/>
      <c r="AB896" s="1000"/>
      <c r="AC896" s="1000"/>
      <c r="AD896" s="1000"/>
      <c r="AE896" s="1000"/>
      <c r="AF896" s="1000"/>
      <c r="AG896" s="1000"/>
      <c r="AH896" s="1000"/>
      <c r="AI896" s="1000"/>
    </row>
    <row r="897" spans="1:35" s="369" customFormat="1">
      <c r="A897" s="735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  <c r="R897" s="1000"/>
      <c r="S897" s="1000"/>
      <c r="T897" s="1000"/>
      <c r="U897" s="1000"/>
      <c r="V897" s="1000"/>
      <c r="W897" s="1000"/>
      <c r="X897" s="1000"/>
      <c r="Y897" s="1000"/>
      <c r="Z897" s="1000"/>
      <c r="AA897" s="1000"/>
      <c r="AB897" s="1000"/>
      <c r="AC897" s="1000"/>
      <c r="AD897" s="1000"/>
      <c r="AE897" s="1000"/>
      <c r="AF897" s="1000"/>
      <c r="AG897" s="1000"/>
      <c r="AH897" s="1000"/>
      <c r="AI897" s="1000"/>
    </row>
    <row r="898" spans="1:35" s="369" customFormat="1">
      <c r="A898" s="735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  <c r="R898" s="1000"/>
      <c r="S898" s="1000"/>
      <c r="T898" s="1000"/>
      <c r="U898" s="1000"/>
      <c r="V898" s="1000"/>
      <c r="W898" s="1000"/>
      <c r="X898" s="1000"/>
      <c r="Y898" s="1000"/>
      <c r="Z898" s="1000"/>
      <c r="AA898" s="1000"/>
      <c r="AB898" s="1000"/>
      <c r="AC898" s="1000"/>
      <c r="AD898" s="1000"/>
      <c r="AE898" s="1000"/>
      <c r="AF898" s="1000"/>
      <c r="AG898" s="1000"/>
      <c r="AH898" s="1000"/>
      <c r="AI898" s="1000"/>
    </row>
    <row r="899" spans="1:35" s="369" customFormat="1">
      <c r="A899" s="735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  <c r="R899" s="1000"/>
      <c r="S899" s="1000"/>
      <c r="T899" s="1000"/>
      <c r="U899" s="1000"/>
      <c r="V899" s="1000"/>
      <c r="W899" s="1000"/>
      <c r="X899" s="1000"/>
      <c r="Y899" s="1000"/>
      <c r="Z899" s="1000"/>
      <c r="AA899" s="1000"/>
      <c r="AB899" s="1000"/>
      <c r="AC899" s="1000"/>
      <c r="AD899" s="1000"/>
      <c r="AE899" s="1000"/>
      <c r="AF899" s="1000"/>
      <c r="AG899" s="1000"/>
      <c r="AH899" s="1000"/>
      <c r="AI899" s="1000"/>
    </row>
    <row r="900" spans="1:35" s="369" customFormat="1">
      <c r="A900" s="735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  <c r="R900" s="1000"/>
      <c r="S900" s="1000"/>
      <c r="T900" s="1000"/>
      <c r="U900" s="1000"/>
      <c r="V900" s="1000"/>
      <c r="W900" s="1000"/>
      <c r="X900" s="1000"/>
      <c r="Y900" s="1000"/>
      <c r="Z900" s="1000"/>
      <c r="AA900" s="1000"/>
      <c r="AB900" s="1000"/>
      <c r="AC900" s="1000"/>
      <c r="AD900" s="1000"/>
      <c r="AE900" s="1000"/>
      <c r="AF900" s="1000"/>
      <c r="AG900" s="1000"/>
      <c r="AH900" s="1000"/>
      <c r="AI900" s="1000"/>
    </row>
    <row r="901" spans="1:35" s="369" customFormat="1">
      <c r="A901" s="735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  <c r="R901" s="1000"/>
      <c r="S901" s="1000"/>
      <c r="T901" s="1000"/>
      <c r="U901" s="1000"/>
      <c r="V901" s="1000"/>
      <c r="W901" s="1000"/>
      <c r="X901" s="1000"/>
      <c r="Y901" s="1000"/>
      <c r="Z901" s="1000"/>
      <c r="AA901" s="1000"/>
      <c r="AB901" s="1000"/>
      <c r="AC901" s="1000"/>
      <c r="AD901" s="1000"/>
      <c r="AE901" s="1000"/>
      <c r="AF901" s="1000"/>
      <c r="AG901" s="1000"/>
      <c r="AH901" s="1000"/>
      <c r="AI901" s="1000"/>
    </row>
    <row r="902" spans="1:35" s="369" customFormat="1">
      <c r="A902" s="735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  <c r="R902" s="1000"/>
      <c r="S902" s="1000"/>
      <c r="T902" s="1000"/>
      <c r="U902" s="1000"/>
      <c r="V902" s="1000"/>
      <c r="W902" s="1000"/>
      <c r="X902" s="1000"/>
      <c r="Y902" s="1000"/>
      <c r="Z902" s="1000"/>
      <c r="AA902" s="1000"/>
      <c r="AB902" s="1000"/>
      <c r="AC902" s="1000"/>
      <c r="AD902" s="1000"/>
      <c r="AE902" s="1000"/>
      <c r="AF902" s="1000"/>
      <c r="AG902" s="1000"/>
      <c r="AH902" s="1000"/>
      <c r="AI902" s="1000"/>
    </row>
    <row r="903" spans="1:35" s="369" customFormat="1">
      <c r="A903" s="735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  <c r="R903" s="1000"/>
      <c r="S903" s="1000"/>
      <c r="T903" s="1000"/>
      <c r="U903" s="1000"/>
      <c r="V903" s="1000"/>
      <c r="W903" s="1000"/>
      <c r="X903" s="1000"/>
      <c r="Y903" s="1000"/>
      <c r="Z903" s="1000"/>
      <c r="AA903" s="1000"/>
      <c r="AB903" s="1000"/>
      <c r="AC903" s="1000"/>
      <c r="AD903" s="1000"/>
      <c r="AE903" s="1000"/>
      <c r="AF903" s="1000"/>
      <c r="AG903" s="1000"/>
      <c r="AH903" s="1000"/>
      <c r="AI903" s="1000"/>
    </row>
    <row r="904" spans="1:35" s="369" customFormat="1">
      <c r="A904" s="735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  <c r="R904" s="1000"/>
      <c r="S904" s="1000"/>
      <c r="T904" s="1000"/>
      <c r="U904" s="1000"/>
      <c r="V904" s="1000"/>
      <c r="W904" s="1000"/>
      <c r="X904" s="1000"/>
      <c r="Y904" s="1000"/>
      <c r="Z904" s="1000"/>
      <c r="AA904" s="1000"/>
      <c r="AB904" s="1000"/>
      <c r="AC904" s="1000"/>
      <c r="AD904" s="1000"/>
      <c r="AE904" s="1000"/>
      <c r="AF904" s="1000"/>
      <c r="AG904" s="1000"/>
      <c r="AH904" s="1000"/>
      <c r="AI904" s="1000"/>
    </row>
    <row r="905" spans="1:35" s="369" customFormat="1">
      <c r="A905" s="735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  <c r="R905" s="1000"/>
      <c r="S905" s="1000"/>
      <c r="T905" s="1000"/>
      <c r="U905" s="1000"/>
      <c r="V905" s="1000"/>
      <c r="W905" s="1000"/>
      <c r="X905" s="1000"/>
      <c r="Y905" s="1000"/>
      <c r="Z905" s="1000"/>
      <c r="AA905" s="1000"/>
      <c r="AB905" s="1000"/>
      <c r="AC905" s="1000"/>
      <c r="AD905" s="1000"/>
      <c r="AE905" s="1000"/>
      <c r="AF905" s="1000"/>
      <c r="AG905" s="1000"/>
      <c r="AH905" s="1000"/>
      <c r="AI905" s="1000"/>
    </row>
    <row r="906" spans="1:35" s="369" customFormat="1">
      <c r="A906" s="735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  <c r="R906" s="1000"/>
      <c r="S906" s="1000"/>
      <c r="T906" s="1000"/>
      <c r="U906" s="1000"/>
      <c r="V906" s="1000"/>
      <c r="W906" s="1000"/>
      <c r="X906" s="1000"/>
      <c r="Y906" s="1000"/>
      <c r="Z906" s="1000"/>
      <c r="AA906" s="1000"/>
      <c r="AB906" s="1000"/>
      <c r="AC906" s="1000"/>
      <c r="AD906" s="1000"/>
      <c r="AE906" s="1000"/>
      <c r="AF906" s="1000"/>
      <c r="AG906" s="1000"/>
      <c r="AH906" s="1000"/>
      <c r="AI906" s="1000"/>
    </row>
    <row r="907" spans="1:35" s="369" customFormat="1">
      <c r="A907" s="735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  <c r="R907" s="1000"/>
      <c r="S907" s="1000"/>
      <c r="T907" s="1000"/>
      <c r="U907" s="1000"/>
      <c r="V907" s="1000"/>
      <c r="W907" s="1000"/>
      <c r="X907" s="1000"/>
      <c r="Y907" s="1000"/>
      <c r="Z907" s="1000"/>
      <c r="AA907" s="1000"/>
      <c r="AB907" s="1000"/>
      <c r="AC907" s="1000"/>
      <c r="AD907" s="1000"/>
      <c r="AE907" s="1000"/>
      <c r="AF907" s="1000"/>
      <c r="AG907" s="1000"/>
      <c r="AH907" s="1000"/>
      <c r="AI907" s="1000"/>
    </row>
    <row r="908" spans="1:35" s="369" customFormat="1">
      <c r="A908" s="735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  <c r="R908" s="1000"/>
      <c r="S908" s="1000"/>
      <c r="T908" s="1000"/>
      <c r="U908" s="1000"/>
      <c r="V908" s="1000"/>
      <c r="W908" s="1000"/>
      <c r="X908" s="1000"/>
      <c r="Y908" s="1000"/>
      <c r="Z908" s="1000"/>
      <c r="AA908" s="1000"/>
      <c r="AB908" s="1000"/>
      <c r="AC908" s="1000"/>
      <c r="AD908" s="1000"/>
      <c r="AE908" s="1000"/>
      <c r="AF908" s="1000"/>
      <c r="AG908" s="1000"/>
      <c r="AH908" s="1000"/>
      <c r="AI908" s="1000"/>
    </row>
    <row r="909" spans="1:35" s="369" customFormat="1">
      <c r="A909" s="735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  <c r="R909" s="1000"/>
      <c r="S909" s="1000"/>
      <c r="T909" s="1000"/>
      <c r="U909" s="1000"/>
      <c r="V909" s="1000"/>
      <c r="W909" s="1000"/>
      <c r="X909" s="1000"/>
      <c r="Y909" s="1000"/>
      <c r="Z909" s="1000"/>
      <c r="AA909" s="1000"/>
      <c r="AB909" s="1000"/>
      <c r="AC909" s="1000"/>
      <c r="AD909" s="1000"/>
      <c r="AE909" s="1000"/>
      <c r="AF909" s="1000"/>
      <c r="AG909" s="1000"/>
      <c r="AH909" s="1000"/>
      <c r="AI909" s="1000"/>
    </row>
    <row r="910" spans="1:35" s="369" customFormat="1">
      <c r="A910" s="735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  <c r="R910" s="1000"/>
      <c r="S910" s="1000"/>
      <c r="T910" s="1000"/>
      <c r="U910" s="1000"/>
      <c r="V910" s="1000"/>
      <c r="W910" s="1000"/>
      <c r="X910" s="1000"/>
      <c r="Y910" s="1000"/>
      <c r="Z910" s="1000"/>
      <c r="AA910" s="1000"/>
      <c r="AB910" s="1000"/>
      <c r="AC910" s="1000"/>
      <c r="AD910" s="1000"/>
      <c r="AE910" s="1000"/>
      <c r="AF910" s="1000"/>
      <c r="AG910" s="1000"/>
      <c r="AH910" s="1000"/>
      <c r="AI910" s="1000"/>
    </row>
    <row r="911" spans="1:35" s="369" customFormat="1">
      <c r="A911" s="735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  <c r="R911" s="1000"/>
      <c r="S911" s="1000"/>
      <c r="T911" s="1000"/>
      <c r="U911" s="1000"/>
      <c r="V911" s="1000"/>
      <c r="W911" s="1000"/>
      <c r="X911" s="1000"/>
      <c r="Y911" s="1000"/>
      <c r="Z911" s="1000"/>
      <c r="AA911" s="1000"/>
      <c r="AB911" s="1000"/>
      <c r="AC911" s="1000"/>
      <c r="AD911" s="1000"/>
      <c r="AE911" s="1000"/>
      <c r="AF911" s="1000"/>
      <c r="AG911" s="1000"/>
      <c r="AH911" s="1000"/>
      <c r="AI911" s="1000"/>
    </row>
    <row r="912" spans="1:35" s="369" customFormat="1">
      <c r="A912" s="735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  <c r="R912" s="1000"/>
      <c r="S912" s="1000"/>
      <c r="T912" s="1000"/>
      <c r="U912" s="1000"/>
      <c r="V912" s="1000"/>
      <c r="W912" s="1000"/>
      <c r="X912" s="1000"/>
      <c r="Y912" s="1000"/>
      <c r="Z912" s="1000"/>
      <c r="AA912" s="1000"/>
      <c r="AB912" s="1000"/>
      <c r="AC912" s="1000"/>
      <c r="AD912" s="1000"/>
      <c r="AE912" s="1000"/>
      <c r="AF912" s="1000"/>
      <c r="AG912" s="1000"/>
      <c r="AH912" s="1000"/>
      <c r="AI912" s="1000"/>
    </row>
    <row r="913" spans="1:35" s="369" customFormat="1">
      <c r="A913" s="735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  <c r="R913" s="1000"/>
      <c r="S913" s="1000"/>
      <c r="T913" s="1000"/>
      <c r="U913" s="1000"/>
      <c r="V913" s="1000"/>
      <c r="W913" s="1000"/>
      <c r="X913" s="1000"/>
      <c r="Y913" s="1000"/>
      <c r="Z913" s="1000"/>
      <c r="AA913" s="1000"/>
      <c r="AB913" s="1000"/>
      <c r="AC913" s="1000"/>
      <c r="AD913" s="1000"/>
      <c r="AE913" s="1000"/>
      <c r="AF913" s="1000"/>
      <c r="AG913" s="1000"/>
      <c r="AH913" s="1000"/>
      <c r="AI913" s="1000"/>
    </row>
    <row r="914" spans="1:35" s="369" customFormat="1">
      <c r="A914" s="735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  <c r="R914" s="1000"/>
      <c r="S914" s="1000"/>
      <c r="T914" s="1000"/>
      <c r="U914" s="1000"/>
      <c r="V914" s="1000"/>
      <c r="W914" s="1000"/>
      <c r="X914" s="1000"/>
      <c r="Y914" s="1000"/>
      <c r="Z914" s="1000"/>
      <c r="AA914" s="1000"/>
      <c r="AB914" s="1000"/>
      <c r="AC914" s="1000"/>
      <c r="AD914" s="1000"/>
      <c r="AE914" s="1000"/>
      <c r="AF914" s="1000"/>
      <c r="AG914" s="1000"/>
      <c r="AH914" s="1000"/>
      <c r="AI914" s="1000"/>
    </row>
    <row r="915" spans="1:35" s="369" customFormat="1">
      <c r="A915" s="735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  <c r="R915" s="1000"/>
      <c r="S915" s="1000"/>
      <c r="T915" s="1000"/>
      <c r="U915" s="1000"/>
      <c r="V915" s="1000"/>
      <c r="W915" s="1000"/>
      <c r="X915" s="1000"/>
      <c r="Y915" s="1000"/>
      <c r="Z915" s="1000"/>
      <c r="AA915" s="1000"/>
      <c r="AB915" s="1000"/>
      <c r="AC915" s="1000"/>
      <c r="AD915" s="1000"/>
      <c r="AE915" s="1000"/>
      <c r="AF915" s="1000"/>
      <c r="AG915" s="1000"/>
      <c r="AH915" s="1000"/>
      <c r="AI915" s="1000"/>
    </row>
    <row r="916" spans="1:35" s="369" customFormat="1">
      <c r="A916" s="735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  <c r="R916" s="1000"/>
      <c r="S916" s="1000"/>
      <c r="T916" s="1000"/>
      <c r="U916" s="1000"/>
      <c r="V916" s="1000"/>
      <c r="W916" s="1000"/>
      <c r="X916" s="1000"/>
      <c r="Y916" s="1000"/>
      <c r="Z916" s="1000"/>
      <c r="AA916" s="1000"/>
      <c r="AB916" s="1000"/>
      <c r="AC916" s="1000"/>
      <c r="AD916" s="1000"/>
      <c r="AE916" s="1000"/>
      <c r="AF916" s="1000"/>
      <c r="AG916" s="1000"/>
      <c r="AH916" s="1000"/>
      <c r="AI916" s="1000"/>
    </row>
    <row r="917" spans="1:35" s="369" customFormat="1">
      <c r="A917" s="735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  <c r="R917" s="1000"/>
      <c r="S917" s="1000"/>
      <c r="T917" s="1000"/>
      <c r="U917" s="1000"/>
      <c r="V917" s="1000"/>
      <c r="W917" s="1000"/>
      <c r="X917" s="1000"/>
      <c r="Y917" s="1000"/>
      <c r="Z917" s="1000"/>
      <c r="AA917" s="1000"/>
      <c r="AB917" s="1000"/>
      <c r="AC917" s="1000"/>
      <c r="AD917" s="1000"/>
      <c r="AE917" s="1000"/>
      <c r="AF917" s="1000"/>
      <c r="AG917" s="1000"/>
      <c r="AH917" s="1000"/>
      <c r="AI917" s="1000"/>
    </row>
    <row r="918" spans="1:35" s="369" customFormat="1">
      <c r="A918" s="735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  <c r="R918" s="1000"/>
      <c r="S918" s="1000"/>
      <c r="T918" s="1000"/>
      <c r="U918" s="1000"/>
      <c r="V918" s="1000"/>
      <c r="W918" s="1000"/>
      <c r="X918" s="1000"/>
      <c r="Y918" s="1000"/>
      <c r="Z918" s="1000"/>
      <c r="AA918" s="1000"/>
      <c r="AB918" s="1000"/>
      <c r="AC918" s="1000"/>
      <c r="AD918" s="1000"/>
      <c r="AE918" s="1000"/>
      <c r="AF918" s="1000"/>
      <c r="AG918" s="1000"/>
      <c r="AH918" s="1000"/>
      <c r="AI918" s="1000"/>
    </row>
    <row r="919" spans="1:35" s="369" customFormat="1">
      <c r="A919" s="735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  <c r="R919" s="1000"/>
      <c r="S919" s="1000"/>
      <c r="T919" s="1000"/>
      <c r="U919" s="1000"/>
      <c r="V919" s="1000"/>
      <c r="W919" s="1000"/>
      <c r="X919" s="1000"/>
      <c r="Y919" s="1000"/>
      <c r="Z919" s="1000"/>
      <c r="AA919" s="1000"/>
      <c r="AB919" s="1000"/>
      <c r="AC919" s="1000"/>
      <c r="AD919" s="1000"/>
      <c r="AE919" s="1000"/>
      <c r="AF919" s="1000"/>
      <c r="AG919" s="1000"/>
      <c r="AH919" s="1000"/>
      <c r="AI919" s="1000"/>
    </row>
    <row r="920" spans="1:35" s="369" customFormat="1">
      <c r="A920" s="735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  <c r="R920" s="1000"/>
      <c r="S920" s="1000"/>
      <c r="T920" s="1000"/>
      <c r="U920" s="1000"/>
      <c r="V920" s="1000"/>
      <c r="W920" s="1000"/>
      <c r="X920" s="1000"/>
      <c r="Y920" s="1000"/>
      <c r="Z920" s="1000"/>
      <c r="AA920" s="1000"/>
      <c r="AB920" s="1000"/>
      <c r="AC920" s="1000"/>
      <c r="AD920" s="1000"/>
      <c r="AE920" s="1000"/>
      <c r="AF920" s="1000"/>
      <c r="AG920" s="1000"/>
      <c r="AH920" s="1000"/>
      <c r="AI920" s="1000"/>
    </row>
    <row r="921" spans="1:35" s="369" customFormat="1">
      <c r="A921" s="735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  <c r="R921" s="1000"/>
      <c r="S921" s="1000"/>
      <c r="T921" s="1000"/>
      <c r="U921" s="1000"/>
      <c r="V921" s="1000"/>
      <c r="W921" s="1000"/>
      <c r="X921" s="1000"/>
      <c r="Y921" s="1000"/>
      <c r="Z921" s="1000"/>
      <c r="AA921" s="1000"/>
      <c r="AB921" s="1000"/>
      <c r="AC921" s="1000"/>
      <c r="AD921" s="1000"/>
      <c r="AE921" s="1000"/>
      <c r="AF921" s="1000"/>
      <c r="AG921" s="1000"/>
      <c r="AH921" s="1000"/>
      <c r="AI921" s="1000"/>
    </row>
    <row r="922" spans="1:35" s="369" customFormat="1">
      <c r="A922" s="735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  <c r="R922" s="1000"/>
      <c r="S922" s="1000"/>
      <c r="T922" s="1000"/>
      <c r="U922" s="1000"/>
      <c r="V922" s="1000"/>
      <c r="W922" s="1000"/>
      <c r="X922" s="1000"/>
      <c r="Y922" s="1000"/>
      <c r="Z922" s="1000"/>
      <c r="AA922" s="1000"/>
      <c r="AB922" s="1000"/>
      <c r="AC922" s="1000"/>
      <c r="AD922" s="1000"/>
      <c r="AE922" s="1000"/>
      <c r="AF922" s="1000"/>
      <c r="AG922" s="1000"/>
      <c r="AH922" s="1000"/>
      <c r="AI922" s="1000"/>
    </row>
    <row r="923" spans="1:35" s="369" customFormat="1">
      <c r="A923" s="735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  <c r="R923" s="1000"/>
      <c r="S923" s="1000"/>
      <c r="T923" s="1000"/>
      <c r="U923" s="1000"/>
      <c r="V923" s="1000"/>
      <c r="W923" s="1000"/>
      <c r="X923" s="1000"/>
      <c r="Y923" s="1000"/>
      <c r="Z923" s="1000"/>
      <c r="AA923" s="1000"/>
      <c r="AB923" s="1000"/>
      <c r="AC923" s="1000"/>
      <c r="AD923" s="1000"/>
      <c r="AE923" s="1000"/>
      <c r="AF923" s="1000"/>
      <c r="AG923" s="1000"/>
      <c r="AH923" s="1000"/>
      <c r="AI923" s="1000"/>
    </row>
    <row r="924" spans="1:35" s="369" customFormat="1">
      <c r="A924" s="735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  <c r="R924" s="1000"/>
      <c r="S924" s="1000"/>
      <c r="T924" s="1000"/>
      <c r="U924" s="1000"/>
      <c r="V924" s="1000"/>
      <c r="W924" s="1000"/>
      <c r="X924" s="1000"/>
      <c r="Y924" s="1000"/>
      <c r="Z924" s="1000"/>
      <c r="AA924" s="1000"/>
      <c r="AB924" s="1000"/>
      <c r="AC924" s="1000"/>
      <c r="AD924" s="1000"/>
      <c r="AE924" s="1000"/>
      <c r="AF924" s="1000"/>
      <c r="AG924" s="1000"/>
      <c r="AH924" s="1000"/>
      <c r="AI924" s="1000"/>
    </row>
    <row r="925" spans="1:35" s="369" customFormat="1">
      <c r="A925" s="735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  <c r="R925" s="1000"/>
      <c r="S925" s="1000"/>
      <c r="T925" s="1000"/>
      <c r="U925" s="1000"/>
      <c r="V925" s="1000"/>
      <c r="W925" s="1000"/>
      <c r="X925" s="1000"/>
      <c r="Y925" s="1000"/>
      <c r="Z925" s="1000"/>
      <c r="AA925" s="1000"/>
      <c r="AB925" s="1000"/>
      <c r="AC925" s="1000"/>
      <c r="AD925" s="1000"/>
      <c r="AE925" s="1000"/>
      <c r="AF925" s="1000"/>
      <c r="AG925" s="1000"/>
      <c r="AH925" s="1000"/>
      <c r="AI925" s="1000"/>
    </row>
    <row r="926" spans="1:35" s="369" customFormat="1">
      <c r="A926" s="735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  <c r="R926" s="1000"/>
      <c r="S926" s="1000"/>
      <c r="T926" s="1000"/>
      <c r="U926" s="1000"/>
      <c r="V926" s="1000"/>
      <c r="W926" s="1000"/>
      <c r="X926" s="1000"/>
      <c r="Y926" s="1000"/>
      <c r="Z926" s="1000"/>
      <c r="AA926" s="1000"/>
      <c r="AB926" s="1000"/>
      <c r="AC926" s="1000"/>
      <c r="AD926" s="1000"/>
      <c r="AE926" s="1000"/>
      <c r="AF926" s="1000"/>
      <c r="AG926" s="1000"/>
      <c r="AH926" s="1000"/>
      <c r="AI926" s="1000"/>
    </row>
    <row r="927" spans="1:35" s="369" customFormat="1">
      <c r="A927" s="735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  <c r="R927" s="1000"/>
      <c r="S927" s="1000"/>
      <c r="T927" s="1000"/>
      <c r="U927" s="1000"/>
      <c r="V927" s="1000"/>
      <c r="W927" s="1000"/>
      <c r="X927" s="1000"/>
      <c r="Y927" s="1000"/>
      <c r="Z927" s="1000"/>
      <c r="AA927" s="1000"/>
      <c r="AB927" s="1000"/>
      <c r="AC927" s="1000"/>
      <c r="AD927" s="1000"/>
      <c r="AE927" s="1000"/>
      <c r="AF927" s="1000"/>
      <c r="AG927" s="1000"/>
      <c r="AH927" s="1000"/>
      <c r="AI927" s="1000"/>
    </row>
    <row r="928" spans="1:35" s="369" customFormat="1">
      <c r="A928" s="735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  <c r="R928" s="1000"/>
      <c r="S928" s="1000"/>
      <c r="T928" s="1000"/>
      <c r="U928" s="1000"/>
      <c r="V928" s="1000"/>
      <c r="W928" s="1000"/>
      <c r="X928" s="1000"/>
      <c r="Y928" s="1000"/>
      <c r="Z928" s="1000"/>
      <c r="AA928" s="1000"/>
      <c r="AB928" s="1000"/>
      <c r="AC928" s="1000"/>
      <c r="AD928" s="1000"/>
      <c r="AE928" s="1000"/>
      <c r="AF928" s="1000"/>
      <c r="AG928" s="1000"/>
      <c r="AH928" s="1000"/>
      <c r="AI928" s="1000"/>
    </row>
    <row r="929" spans="1:35" s="369" customFormat="1">
      <c r="A929" s="735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  <c r="R929" s="1000"/>
      <c r="S929" s="1000"/>
      <c r="T929" s="1000"/>
      <c r="U929" s="1000"/>
      <c r="V929" s="1000"/>
      <c r="W929" s="1000"/>
      <c r="X929" s="1000"/>
      <c r="Y929" s="1000"/>
      <c r="Z929" s="1000"/>
      <c r="AA929" s="1000"/>
      <c r="AB929" s="1000"/>
      <c r="AC929" s="1000"/>
      <c r="AD929" s="1000"/>
      <c r="AE929" s="1000"/>
      <c r="AF929" s="1000"/>
      <c r="AG929" s="1000"/>
      <c r="AH929" s="1000"/>
      <c r="AI929" s="1000"/>
    </row>
    <row r="930" spans="1:35" s="369" customFormat="1">
      <c r="A930" s="735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  <c r="R930" s="1000"/>
      <c r="S930" s="1000"/>
      <c r="T930" s="1000"/>
      <c r="U930" s="1000"/>
      <c r="V930" s="1000"/>
      <c r="W930" s="1000"/>
      <c r="X930" s="1000"/>
      <c r="Y930" s="1000"/>
      <c r="Z930" s="1000"/>
      <c r="AA930" s="1000"/>
      <c r="AB930" s="1000"/>
      <c r="AC930" s="1000"/>
      <c r="AD930" s="1000"/>
      <c r="AE930" s="1000"/>
      <c r="AF930" s="1000"/>
      <c r="AG930" s="1000"/>
      <c r="AH930" s="1000"/>
      <c r="AI930" s="1000"/>
    </row>
    <row r="931" spans="1:35" s="369" customFormat="1">
      <c r="A931" s="735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  <c r="R931" s="1000"/>
      <c r="S931" s="1000"/>
      <c r="T931" s="1000"/>
      <c r="U931" s="1000"/>
      <c r="V931" s="1000"/>
      <c r="W931" s="1000"/>
      <c r="X931" s="1000"/>
      <c r="Y931" s="1000"/>
      <c r="Z931" s="1000"/>
      <c r="AA931" s="1000"/>
      <c r="AB931" s="1000"/>
      <c r="AC931" s="1000"/>
      <c r="AD931" s="1000"/>
      <c r="AE931" s="1000"/>
      <c r="AF931" s="1000"/>
      <c r="AG931" s="1000"/>
      <c r="AH931" s="1000"/>
      <c r="AI931" s="1000"/>
    </row>
    <row r="932" spans="1:35" s="369" customFormat="1">
      <c r="A932" s="735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  <c r="R932" s="1000"/>
      <c r="S932" s="1000"/>
      <c r="T932" s="1000"/>
      <c r="U932" s="1000"/>
      <c r="V932" s="1000"/>
      <c r="W932" s="1000"/>
      <c r="X932" s="1000"/>
      <c r="Y932" s="1000"/>
      <c r="Z932" s="1000"/>
      <c r="AA932" s="1000"/>
      <c r="AB932" s="1000"/>
      <c r="AC932" s="1000"/>
      <c r="AD932" s="1000"/>
      <c r="AE932" s="1000"/>
      <c r="AF932" s="1000"/>
      <c r="AG932" s="1000"/>
      <c r="AH932" s="1000"/>
      <c r="AI932" s="1000"/>
    </row>
    <row r="933" spans="1:35" s="369" customFormat="1">
      <c r="A933" s="735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  <c r="R933" s="1000"/>
      <c r="S933" s="1000"/>
      <c r="T933" s="1000"/>
      <c r="U933" s="1000"/>
      <c r="V933" s="1000"/>
      <c r="W933" s="1000"/>
      <c r="X933" s="1000"/>
      <c r="Y933" s="1000"/>
      <c r="Z933" s="1000"/>
      <c r="AA933" s="1000"/>
      <c r="AB933" s="1000"/>
      <c r="AC933" s="1000"/>
      <c r="AD933" s="1000"/>
      <c r="AE933" s="1000"/>
      <c r="AF933" s="1000"/>
      <c r="AG933" s="1000"/>
      <c r="AH933" s="1000"/>
      <c r="AI933" s="1000"/>
    </row>
    <row r="934" spans="1:35" s="369" customFormat="1">
      <c r="A934" s="735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  <c r="R934" s="1000"/>
      <c r="S934" s="1000"/>
      <c r="T934" s="1000"/>
      <c r="U934" s="1000"/>
      <c r="V934" s="1000"/>
      <c r="W934" s="1000"/>
      <c r="X934" s="1000"/>
      <c r="Y934" s="1000"/>
      <c r="Z934" s="1000"/>
      <c r="AA934" s="1000"/>
      <c r="AB934" s="1000"/>
      <c r="AC934" s="1000"/>
      <c r="AD934" s="1000"/>
      <c r="AE934" s="1000"/>
      <c r="AF934" s="1000"/>
      <c r="AG934" s="1000"/>
      <c r="AH934" s="1000"/>
      <c r="AI934" s="1000"/>
    </row>
    <row r="935" spans="1:35" s="369" customFormat="1">
      <c r="A935" s="735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  <c r="R935" s="1000"/>
      <c r="S935" s="1000"/>
      <c r="T935" s="1000"/>
      <c r="U935" s="1000"/>
      <c r="V935" s="1000"/>
      <c r="W935" s="1000"/>
      <c r="X935" s="1000"/>
      <c r="Y935" s="1000"/>
      <c r="Z935" s="1000"/>
      <c r="AA935" s="1000"/>
      <c r="AB935" s="1000"/>
      <c r="AC935" s="1000"/>
      <c r="AD935" s="1000"/>
      <c r="AE935" s="1000"/>
      <c r="AF935" s="1000"/>
      <c r="AG935" s="1000"/>
      <c r="AH935" s="1000"/>
      <c r="AI935" s="1000"/>
    </row>
    <row r="936" spans="1:35" s="369" customFormat="1">
      <c r="A936" s="735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  <c r="R936" s="1000"/>
      <c r="S936" s="1000"/>
      <c r="T936" s="1000"/>
      <c r="U936" s="1000"/>
      <c r="V936" s="1000"/>
      <c r="W936" s="1000"/>
      <c r="X936" s="1000"/>
      <c r="Y936" s="1000"/>
      <c r="Z936" s="1000"/>
      <c r="AA936" s="1000"/>
      <c r="AB936" s="1000"/>
      <c r="AC936" s="1000"/>
      <c r="AD936" s="1000"/>
      <c r="AE936" s="1000"/>
      <c r="AF936" s="1000"/>
      <c r="AG936" s="1000"/>
      <c r="AH936" s="1000"/>
      <c r="AI936" s="1000"/>
    </row>
    <row r="937" spans="1:35" s="369" customFormat="1">
      <c r="A937" s="735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  <c r="R937" s="1000"/>
      <c r="S937" s="1000"/>
      <c r="T937" s="1000"/>
      <c r="U937" s="1000"/>
      <c r="V937" s="1000"/>
      <c r="W937" s="1000"/>
      <c r="X937" s="1000"/>
      <c r="Y937" s="1000"/>
      <c r="Z937" s="1000"/>
      <c r="AA937" s="1000"/>
      <c r="AB937" s="1000"/>
      <c r="AC937" s="1000"/>
      <c r="AD937" s="1000"/>
      <c r="AE937" s="1000"/>
      <c r="AF937" s="1000"/>
      <c r="AG937" s="1000"/>
      <c r="AH937" s="1000"/>
      <c r="AI937" s="1000"/>
    </row>
    <row r="938" spans="1:35" s="369" customFormat="1">
      <c r="A938" s="735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  <c r="R938" s="1000"/>
      <c r="S938" s="1000"/>
      <c r="T938" s="1000"/>
      <c r="U938" s="1000"/>
      <c r="V938" s="1000"/>
      <c r="W938" s="1000"/>
      <c r="X938" s="1000"/>
      <c r="Y938" s="1000"/>
      <c r="Z938" s="1000"/>
      <c r="AA938" s="1000"/>
      <c r="AB938" s="1000"/>
      <c r="AC938" s="1000"/>
      <c r="AD938" s="1000"/>
      <c r="AE938" s="1000"/>
      <c r="AF938" s="1000"/>
      <c r="AG938" s="1000"/>
      <c r="AH938" s="1000"/>
      <c r="AI938" s="1000"/>
    </row>
    <row r="939" spans="1:35" s="369" customFormat="1">
      <c r="A939" s="735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  <c r="R939" s="1000"/>
      <c r="S939" s="1000"/>
      <c r="T939" s="1000"/>
      <c r="U939" s="1000"/>
      <c r="V939" s="1000"/>
      <c r="W939" s="1000"/>
      <c r="X939" s="1000"/>
      <c r="Y939" s="1000"/>
      <c r="Z939" s="1000"/>
      <c r="AA939" s="1000"/>
      <c r="AB939" s="1000"/>
      <c r="AC939" s="1000"/>
      <c r="AD939" s="1000"/>
      <c r="AE939" s="1000"/>
      <c r="AF939" s="1000"/>
      <c r="AG939" s="1000"/>
      <c r="AH939" s="1000"/>
      <c r="AI939" s="1000"/>
    </row>
    <row r="940" spans="1:35" s="369" customFormat="1">
      <c r="A940" s="735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  <c r="R940" s="1000"/>
      <c r="S940" s="1000"/>
      <c r="T940" s="1000"/>
      <c r="U940" s="1000"/>
      <c r="V940" s="1000"/>
      <c r="W940" s="1000"/>
      <c r="X940" s="1000"/>
      <c r="Y940" s="1000"/>
      <c r="Z940" s="1000"/>
      <c r="AA940" s="1000"/>
      <c r="AB940" s="1000"/>
      <c r="AC940" s="1000"/>
      <c r="AD940" s="1000"/>
      <c r="AE940" s="1000"/>
      <c r="AF940" s="1000"/>
      <c r="AG940" s="1000"/>
      <c r="AH940" s="1000"/>
      <c r="AI940" s="1000"/>
    </row>
    <row r="941" spans="1:35" s="369" customFormat="1">
      <c r="A941" s="735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  <c r="R941" s="1000"/>
      <c r="S941" s="1000"/>
      <c r="T941" s="1000"/>
      <c r="U941" s="1000"/>
      <c r="V941" s="1000"/>
      <c r="W941" s="1000"/>
      <c r="X941" s="1000"/>
      <c r="Y941" s="1000"/>
      <c r="Z941" s="1000"/>
      <c r="AA941" s="1000"/>
      <c r="AB941" s="1000"/>
      <c r="AC941" s="1000"/>
      <c r="AD941" s="1000"/>
      <c r="AE941" s="1000"/>
      <c r="AF941" s="1000"/>
      <c r="AG941" s="1000"/>
      <c r="AH941" s="1000"/>
      <c r="AI941" s="1000"/>
    </row>
    <row r="942" spans="1:35" s="369" customFormat="1">
      <c r="A942" s="735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  <c r="R942" s="1000"/>
      <c r="S942" s="1000"/>
      <c r="T942" s="1000"/>
      <c r="U942" s="1000"/>
      <c r="V942" s="1000"/>
      <c r="W942" s="1000"/>
      <c r="X942" s="1000"/>
      <c r="Y942" s="1000"/>
      <c r="Z942" s="1000"/>
      <c r="AA942" s="1000"/>
      <c r="AB942" s="1000"/>
      <c r="AC942" s="1000"/>
      <c r="AD942" s="1000"/>
      <c r="AE942" s="1000"/>
      <c r="AF942" s="1000"/>
      <c r="AG942" s="1000"/>
      <c r="AH942" s="1000"/>
      <c r="AI942" s="1000"/>
    </row>
    <row r="943" spans="1:35" s="369" customFormat="1">
      <c r="A943" s="735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  <c r="R943" s="1000"/>
      <c r="S943" s="1000"/>
      <c r="T943" s="1000"/>
      <c r="U943" s="1000"/>
      <c r="V943" s="1000"/>
      <c r="W943" s="1000"/>
      <c r="X943" s="1000"/>
      <c r="Y943" s="1000"/>
      <c r="Z943" s="1000"/>
      <c r="AA943" s="1000"/>
      <c r="AB943" s="1000"/>
      <c r="AC943" s="1000"/>
      <c r="AD943" s="1000"/>
      <c r="AE943" s="1000"/>
      <c r="AF943" s="1000"/>
      <c r="AG943" s="1000"/>
      <c r="AH943" s="1000"/>
      <c r="AI943" s="1000"/>
    </row>
    <row r="944" spans="1:35" s="369" customFormat="1">
      <c r="A944" s="735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  <c r="R944" s="1000"/>
      <c r="S944" s="1000"/>
      <c r="T944" s="1000"/>
      <c r="U944" s="1000"/>
      <c r="V944" s="1000"/>
      <c r="W944" s="1000"/>
      <c r="X944" s="1000"/>
      <c r="Y944" s="1000"/>
      <c r="Z944" s="1000"/>
      <c r="AA944" s="1000"/>
      <c r="AB944" s="1000"/>
      <c r="AC944" s="1000"/>
      <c r="AD944" s="1000"/>
      <c r="AE944" s="1000"/>
      <c r="AF944" s="1000"/>
      <c r="AG944" s="1000"/>
      <c r="AH944" s="1000"/>
      <c r="AI944" s="1000"/>
    </row>
    <row r="945" spans="1:35" s="369" customFormat="1">
      <c r="A945" s="735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  <c r="R945" s="1000"/>
      <c r="S945" s="1000"/>
      <c r="T945" s="1000"/>
      <c r="U945" s="1000"/>
      <c r="V945" s="1000"/>
      <c r="W945" s="1000"/>
      <c r="X945" s="1000"/>
      <c r="Y945" s="1000"/>
      <c r="Z945" s="1000"/>
      <c r="AA945" s="1000"/>
      <c r="AB945" s="1000"/>
      <c r="AC945" s="1000"/>
      <c r="AD945" s="1000"/>
      <c r="AE945" s="1000"/>
      <c r="AF945" s="1000"/>
      <c r="AG945" s="1000"/>
      <c r="AH945" s="1000"/>
      <c r="AI945" s="1000"/>
    </row>
    <row r="946" spans="1:35" s="369" customFormat="1">
      <c r="A946" s="735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  <c r="R946" s="1000"/>
      <c r="S946" s="1000"/>
      <c r="T946" s="1000"/>
      <c r="U946" s="1000"/>
      <c r="V946" s="1000"/>
      <c r="W946" s="1000"/>
      <c r="X946" s="1000"/>
      <c r="Y946" s="1000"/>
      <c r="Z946" s="1000"/>
      <c r="AA946" s="1000"/>
      <c r="AB946" s="1000"/>
      <c r="AC946" s="1000"/>
      <c r="AD946" s="1000"/>
      <c r="AE946" s="1000"/>
      <c r="AF946" s="1000"/>
      <c r="AG946" s="1000"/>
      <c r="AH946" s="1000"/>
      <c r="AI946" s="1000"/>
    </row>
    <row r="947" spans="1:35" s="369" customFormat="1">
      <c r="A947" s="735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  <c r="R947" s="1000"/>
      <c r="S947" s="1000"/>
      <c r="T947" s="1000"/>
      <c r="U947" s="1000"/>
      <c r="V947" s="1000"/>
      <c r="W947" s="1000"/>
      <c r="X947" s="1000"/>
      <c r="Y947" s="1000"/>
      <c r="Z947" s="1000"/>
      <c r="AA947" s="1000"/>
      <c r="AB947" s="1000"/>
      <c r="AC947" s="1000"/>
      <c r="AD947" s="1000"/>
      <c r="AE947" s="1000"/>
      <c r="AF947" s="1000"/>
      <c r="AG947" s="1000"/>
      <c r="AH947" s="1000"/>
      <c r="AI947" s="1000"/>
    </row>
    <row r="948" spans="1:35" s="369" customFormat="1">
      <c r="A948" s="735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  <c r="R948" s="1000"/>
      <c r="S948" s="1000"/>
      <c r="T948" s="1000"/>
      <c r="U948" s="1000"/>
      <c r="V948" s="1000"/>
      <c r="W948" s="1000"/>
      <c r="X948" s="1000"/>
      <c r="Y948" s="1000"/>
      <c r="Z948" s="1000"/>
      <c r="AA948" s="1000"/>
      <c r="AB948" s="1000"/>
      <c r="AC948" s="1000"/>
      <c r="AD948" s="1000"/>
      <c r="AE948" s="1000"/>
      <c r="AF948" s="1000"/>
      <c r="AG948" s="1000"/>
      <c r="AH948" s="1000"/>
      <c r="AI948" s="1000"/>
    </row>
    <row r="949" spans="1:35" s="369" customFormat="1">
      <c r="A949" s="735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  <c r="R949" s="1000"/>
      <c r="S949" s="1000"/>
      <c r="T949" s="1000"/>
      <c r="U949" s="1000"/>
      <c r="V949" s="1000"/>
      <c r="W949" s="1000"/>
      <c r="X949" s="1000"/>
      <c r="Y949" s="1000"/>
      <c r="Z949" s="1000"/>
      <c r="AA949" s="1000"/>
      <c r="AB949" s="1000"/>
      <c r="AC949" s="1000"/>
      <c r="AD949" s="1000"/>
      <c r="AE949" s="1000"/>
      <c r="AF949" s="1000"/>
      <c r="AG949" s="1000"/>
      <c r="AH949" s="1000"/>
      <c r="AI949" s="1000"/>
    </row>
    <row r="950" spans="1:35" s="369" customFormat="1">
      <c r="A950" s="735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  <c r="R950" s="1000"/>
      <c r="S950" s="1000"/>
      <c r="T950" s="1000"/>
      <c r="U950" s="1000"/>
      <c r="V950" s="1000"/>
      <c r="W950" s="1000"/>
      <c r="X950" s="1000"/>
      <c r="Y950" s="1000"/>
      <c r="Z950" s="1000"/>
      <c r="AA950" s="1000"/>
      <c r="AB950" s="1000"/>
      <c r="AC950" s="1000"/>
      <c r="AD950" s="1000"/>
      <c r="AE950" s="1000"/>
      <c r="AF950" s="1000"/>
      <c r="AG950" s="1000"/>
      <c r="AH950" s="1000"/>
      <c r="AI950" s="1000"/>
    </row>
    <row r="951" spans="1:35" s="369" customFormat="1">
      <c r="A951" s="735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  <c r="R951" s="1000"/>
      <c r="S951" s="1000"/>
      <c r="T951" s="1000"/>
      <c r="U951" s="1000"/>
      <c r="V951" s="1000"/>
      <c r="W951" s="1000"/>
      <c r="X951" s="1000"/>
      <c r="Y951" s="1000"/>
      <c r="Z951" s="1000"/>
      <c r="AA951" s="1000"/>
      <c r="AB951" s="1000"/>
      <c r="AC951" s="1000"/>
      <c r="AD951" s="1000"/>
      <c r="AE951" s="1000"/>
      <c r="AF951" s="1000"/>
      <c r="AG951" s="1000"/>
      <c r="AH951" s="1000"/>
      <c r="AI951" s="1000"/>
    </row>
    <row r="952" spans="1:35" s="369" customFormat="1">
      <c r="A952" s="735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  <c r="R952" s="1000"/>
      <c r="S952" s="1000"/>
      <c r="T952" s="1000"/>
      <c r="U952" s="1000"/>
      <c r="V952" s="1000"/>
      <c r="W952" s="1000"/>
      <c r="X952" s="1000"/>
      <c r="Y952" s="1000"/>
      <c r="Z952" s="1000"/>
      <c r="AA952" s="1000"/>
      <c r="AB952" s="1000"/>
      <c r="AC952" s="1000"/>
      <c r="AD952" s="1000"/>
      <c r="AE952" s="1000"/>
      <c r="AF952" s="1000"/>
      <c r="AG952" s="1000"/>
      <c r="AH952" s="1000"/>
      <c r="AI952" s="1000"/>
    </row>
    <row r="953" spans="1:35" s="369" customFormat="1">
      <c r="A953" s="735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  <c r="R953" s="1000"/>
      <c r="S953" s="1000"/>
      <c r="T953" s="1000"/>
      <c r="U953" s="1000"/>
      <c r="V953" s="1000"/>
      <c r="W953" s="1000"/>
      <c r="X953" s="1000"/>
      <c r="Y953" s="1000"/>
      <c r="Z953" s="1000"/>
      <c r="AA953" s="1000"/>
      <c r="AB953" s="1000"/>
      <c r="AC953" s="1000"/>
      <c r="AD953" s="1000"/>
      <c r="AE953" s="1000"/>
      <c r="AF953" s="1000"/>
      <c r="AG953" s="1000"/>
      <c r="AH953" s="1000"/>
      <c r="AI953" s="1000"/>
    </row>
    <row r="954" spans="1:35" s="369" customFormat="1">
      <c r="A954" s="735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  <c r="R954" s="1000"/>
      <c r="S954" s="1000"/>
      <c r="T954" s="1000"/>
      <c r="U954" s="1000"/>
      <c r="V954" s="1000"/>
      <c r="W954" s="1000"/>
      <c r="X954" s="1000"/>
      <c r="Y954" s="1000"/>
      <c r="Z954" s="1000"/>
      <c r="AA954" s="1000"/>
      <c r="AB954" s="1000"/>
      <c r="AC954" s="1000"/>
      <c r="AD954" s="1000"/>
      <c r="AE954" s="1000"/>
      <c r="AF954" s="1000"/>
      <c r="AG954" s="1000"/>
      <c r="AH954" s="1000"/>
      <c r="AI954" s="1000"/>
    </row>
    <row r="955" spans="1:35" s="369" customFormat="1">
      <c r="A955" s="735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  <c r="R955" s="1000"/>
      <c r="S955" s="1000"/>
      <c r="T955" s="1000"/>
      <c r="U955" s="1000"/>
      <c r="V955" s="1000"/>
      <c r="W955" s="1000"/>
      <c r="X955" s="1000"/>
      <c r="Y955" s="1000"/>
      <c r="Z955" s="1000"/>
      <c r="AA955" s="1000"/>
      <c r="AB955" s="1000"/>
      <c r="AC955" s="1000"/>
      <c r="AD955" s="1000"/>
      <c r="AE955" s="1000"/>
      <c r="AF955" s="1000"/>
      <c r="AG955" s="1000"/>
      <c r="AH955" s="1000"/>
      <c r="AI955" s="1000"/>
    </row>
    <row r="956" spans="1:35" s="369" customFormat="1">
      <c r="A956" s="735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  <c r="R956" s="1000"/>
      <c r="S956" s="1000"/>
      <c r="T956" s="1000"/>
      <c r="U956" s="1000"/>
      <c r="V956" s="1000"/>
      <c r="W956" s="1000"/>
      <c r="X956" s="1000"/>
      <c r="Y956" s="1000"/>
      <c r="Z956" s="1000"/>
      <c r="AA956" s="1000"/>
      <c r="AB956" s="1000"/>
      <c r="AC956" s="1000"/>
      <c r="AD956" s="1000"/>
      <c r="AE956" s="1000"/>
      <c r="AF956" s="1000"/>
      <c r="AG956" s="1000"/>
      <c r="AH956" s="1000"/>
      <c r="AI956" s="1000"/>
    </row>
    <row r="957" spans="1:35" s="369" customFormat="1">
      <c r="A957" s="735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  <c r="R957" s="1000"/>
      <c r="S957" s="1000"/>
      <c r="T957" s="1000"/>
      <c r="U957" s="1000"/>
      <c r="V957" s="1000"/>
      <c r="W957" s="1000"/>
      <c r="X957" s="1000"/>
      <c r="Y957" s="1000"/>
      <c r="Z957" s="1000"/>
      <c r="AA957" s="1000"/>
      <c r="AB957" s="1000"/>
      <c r="AC957" s="1000"/>
      <c r="AD957" s="1000"/>
      <c r="AE957" s="1000"/>
      <c r="AF957" s="1000"/>
      <c r="AG957" s="1000"/>
      <c r="AH957" s="1000"/>
      <c r="AI957" s="1000"/>
    </row>
    <row r="958" spans="1:35" s="369" customFormat="1">
      <c r="A958" s="735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  <c r="R958" s="1000"/>
      <c r="S958" s="1000"/>
      <c r="T958" s="1000"/>
      <c r="U958" s="1000"/>
      <c r="V958" s="1000"/>
      <c r="W958" s="1000"/>
      <c r="X958" s="1000"/>
      <c r="Y958" s="1000"/>
      <c r="Z958" s="1000"/>
      <c r="AA958" s="1000"/>
      <c r="AB958" s="1000"/>
      <c r="AC958" s="1000"/>
      <c r="AD958" s="1000"/>
      <c r="AE958" s="1000"/>
      <c r="AF958" s="1000"/>
      <c r="AG958" s="1000"/>
      <c r="AH958" s="1000"/>
      <c r="AI958" s="1000"/>
    </row>
    <row r="959" spans="1:35" s="369" customFormat="1">
      <c r="A959" s="735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  <c r="R959" s="1000"/>
      <c r="S959" s="1000"/>
      <c r="T959" s="1000"/>
      <c r="U959" s="1000"/>
      <c r="V959" s="1000"/>
      <c r="W959" s="1000"/>
      <c r="X959" s="1000"/>
      <c r="Y959" s="1000"/>
      <c r="Z959" s="1000"/>
      <c r="AA959" s="1000"/>
      <c r="AB959" s="1000"/>
      <c r="AC959" s="1000"/>
      <c r="AD959" s="1000"/>
      <c r="AE959" s="1000"/>
      <c r="AF959" s="1000"/>
      <c r="AG959" s="1000"/>
      <c r="AH959" s="1000"/>
      <c r="AI959" s="1000"/>
    </row>
    <row r="960" spans="1:35" s="369" customFormat="1">
      <c r="A960" s="735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  <c r="R960" s="1000"/>
      <c r="S960" s="1000"/>
      <c r="T960" s="1000"/>
      <c r="U960" s="1000"/>
      <c r="V960" s="1000"/>
      <c r="W960" s="1000"/>
      <c r="X960" s="1000"/>
      <c r="Y960" s="1000"/>
      <c r="Z960" s="1000"/>
      <c r="AA960" s="1000"/>
      <c r="AB960" s="1000"/>
      <c r="AC960" s="1000"/>
      <c r="AD960" s="1000"/>
      <c r="AE960" s="1000"/>
      <c r="AF960" s="1000"/>
      <c r="AG960" s="1000"/>
      <c r="AH960" s="1000"/>
      <c r="AI960" s="1000"/>
    </row>
    <row r="961" spans="1:35" s="369" customFormat="1">
      <c r="A961" s="735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  <c r="R961" s="1000"/>
      <c r="S961" s="1000"/>
      <c r="T961" s="1000"/>
      <c r="U961" s="1000"/>
      <c r="V961" s="1000"/>
      <c r="W961" s="1000"/>
      <c r="X961" s="1000"/>
      <c r="Y961" s="1000"/>
      <c r="Z961" s="1000"/>
      <c r="AA961" s="1000"/>
      <c r="AB961" s="1000"/>
      <c r="AC961" s="1000"/>
      <c r="AD961" s="1000"/>
      <c r="AE961" s="1000"/>
      <c r="AF961" s="1000"/>
      <c r="AG961" s="1000"/>
      <c r="AH961" s="1000"/>
      <c r="AI961" s="1000"/>
    </row>
    <row r="962" spans="1:35" s="369" customFormat="1">
      <c r="A962" s="735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  <c r="R962" s="1000"/>
      <c r="S962" s="1000"/>
      <c r="T962" s="1000"/>
      <c r="U962" s="1000"/>
      <c r="V962" s="1000"/>
      <c r="W962" s="1000"/>
      <c r="X962" s="1000"/>
      <c r="Y962" s="1000"/>
      <c r="Z962" s="1000"/>
      <c r="AA962" s="1000"/>
      <c r="AB962" s="1000"/>
      <c r="AC962" s="1000"/>
      <c r="AD962" s="1000"/>
      <c r="AE962" s="1000"/>
      <c r="AF962" s="1000"/>
      <c r="AG962" s="1000"/>
      <c r="AH962" s="1000"/>
      <c r="AI962" s="1000"/>
    </row>
    <row r="963" spans="1:35" s="369" customFormat="1">
      <c r="A963" s="735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  <c r="R963" s="1000"/>
      <c r="S963" s="1000"/>
      <c r="T963" s="1000"/>
      <c r="U963" s="1000"/>
      <c r="V963" s="1000"/>
      <c r="W963" s="1000"/>
      <c r="X963" s="1000"/>
      <c r="Y963" s="1000"/>
      <c r="Z963" s="1000"/>
      <c r="AA963" s="1000"/>
      <c r="AB963" s="1000"/>
      <c r="AC963" s="1000"/>
      <c r="AD963" s="1000"/>
      <c r="AE963" s="1000"/>
      <c r="AF963" s="1000"/>
      <c r="AG963" s="1000"/>
      <c r="AH963" s="1000"/>
      <c r="AI963" s="1000"/>
    </row>
    <row r="964" spans="1:35" s="369" customFormat="1">
      <c r="A964" s="735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  <c r="R964" s="1000"/>
      <c r="S964" s="1000"/>
      <c r="T964" s="1000"/>
      <c r="U964" s="1000"/>
      <c r="V964" s="1000"/>
      <c r="W964" s="1000"/>
      <c r="X964" s="1000"/>
      <c r="Y964" s="1000"/>
      <c r="Z964" s="1000"/>
      <c r="AA964" s="1000"/>
      <c r="AB964" s="1000"/>
      <c r="AC964" s="1000"/>
      <c r="AD964" s="1000"/>
      <c r="AE964" s="1000"/>
      <c r="AF964" s="1000"/>
      <c r="AG964" s="1000"/>
      <c r="AH964" s="1000"/>
      <c r="AI964" s="1000"/>
    </row>
    <row r="965" spans="1:35" s="369" customFormat="1">
      <c r="A965" s="735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  <c r="R965" s="1000"/>
      <c r="S965" s="1000"/>
      <c r="T965" s="1000"/>
      <c r="U965" s="1000"/>
      <c r="V965" s="1000"/>
      <c r="W965" s="1000"/>
      <c r="X965" s="1000"/>
      <c r="Y965" s="1000"/>
      <c r="Z965" s="1000"/>
      <c r="AA965" s="1000"/>
      <c r="AB965" s="1000"/>
      <c r="AC965" s="1000"/>
      <c r="AD965" s="1000"/>
      <c r="AE965" s="1000"/>
      <c r="AF965" s="1000"/>
      <c r="AG965" s="1000"/>
      <c r="AH965" s="1000"/>
      <c r="AI965" s="1000"/>
    </row>
    <row r="966" spans="1:35" s="369" customFormat="1">
      <c r="A966" s="735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  <c r="R966" s="1000"/>
      <c r="S966" s="1000"/>
      <c r="T966" s="1000"/>
      <c r="U966" s="1000"/>
      <c r="V966" s="1000"/>
      <c r="W966" s="1000"/>
      <c r="X966" s="1000"/>
      <c r="Y966" s="1000"/>
      <c r="Z966" s="1000"/>
      <c r="AA966" s="1000"/>
      <c r="AB966" s="1000"/>
      <c r="AC966" s="1000"/>
      <c r="AD966" s="1000"/>
      <c r="AE966" s="1000"/>
      <c r="AF966" s="1000"/>
      <c r="AG966" s="1000"/>
      <c r="AH966" s="1000"/>
      <c r="AI966" s="1000"/>
    </row>
    <row r="967" spans="1:35" s="369" customFormat="1">
      <c r="A967" s="735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  <c r="R967" s="1000"/>
      <c r="S967" s="1000"/>
      <c r="T967" s="1000"/>
      <c r="U967" s="1000"/>
      <c r="V967" s="1000"/>
      <c r="W967" s="1000"/>
      <c r="X967" s="1000"/>
      <c r="Y967" s="1000"/>
      <c r="Z967" s="1000"/>
      <c r="AA967" s="1000"/>
      <c r="AB967" s="1000"/>
      <c r="AC967" s="1000"/>
      <c r="AD967" s="1000"/>
      <c r="AE967" s="1000"/>
      <c r="AF967" s="1000"/>
      <c r="AG967" s="1000"/>
      <c r="AH967" s="1000"/>
      <c r="AI967" s="1000"/>
    </row>
    <row r="968" spans="1:35" s="369" customFormat="1">
      <c r="A968" s="735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  <c r="R968" s="1000"/>
      <c r="S968" s="1000"/>
      <c r="T968" s="1000"/>
      <c r="U968" s="1000"/>
      <c r="V968" s="1000"/>
      <c r="W968" s="1000"/>
      <c r="X968" s="1000"/>
      <c r="Y968" s="1000"/>
      <c r="Z968" s="1000"/>
      <c r="AA968" s="1000"/>
      <c r="AB968" s="1000"/>
      <c r="AC968" s="1000"/>
      <c r="AD968" s="1000"/>
      <c r="AE968" s="1000"/>
      <c r="AF968" s="1000"/>
      <c r="AG968" s="1000"/>
      <c r="AH968" s="1000"/>
      <c r="AI968" s="1000"/>
    </row>
    <row r="969" spans="1:35" s="369" customFormat="1">
      <c r="A969" s="735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  <c r="R969" s="1000"/>
      <c r="S969" s="1000"/>
      <c r="T969" s="1000"/>
      <c r="U969" s="1000"/>
      <c r="V969" s="1000"/>
      <c r="W969" s="1000"/>
      <c r="X969" s="1000"/>
      <c r="Y969" s="1000"/>
      <c r="Z969" s="1000"/>
      <c r="AA969" s="1000"/>
      <c r="AB969" s="1000"/>
      <c r="AC969" s="1000"/>
      <c r="AD969" s="1000"/>
      <c r="AE969" s="1000"/>
      <c r="AF969" s="1000"/>
      <c r="AG969" s="1000"/>
      <c r="AH969" s="1000"/>
      <c r="AI969" s="1000"/>
    </row>
    <row r="970" spans="1:35" s="369" customFormat="1">
      <c r="A970" s="735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  <c r="R970" s="1000"/>
      <c r="S970" s="1000"/>
      <c r="T970" s="1000"/>
      <c r="U970" s="1000"/>
      <c r="V970" s="1000"/>
      <c r="W970" s="1000"/>
      <c r="X970" s="1000"/>
      <c r="Y970" s="1000"/>
      <c r="Z970" s="1000"/>
      <c r="AA970" s="1000"/>
      <c r="AB970" s="1000"/>
      <c r="AC970" s="1000"/>
      <c r="AD970" s="1000"/>
      <c r="AE970" s="1000"/>
      <c r="AF970" s="1000"/>
      <c r="AG970" s="1000"/>
      <c r="AH970" s="1000"/>
      <c r="AI970" s="1000"/>
    </row>
    <row r="971" spans="1:35" s="369" customFormat="1">
      <c r="A971" s="735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  <c r="R971" s="1000"/>
      <c r="S971" s="1000"/>
      <c r="T971" s="1000"/>
      <c r="U971" s="1000"/>
      <c r="V971" s="1000"/>
      <c r="W971" s="1000"/>
      <c r="X971" s="1000"/>
      <c r="Y971" s="1000"/>
      <c r="Z971" s="1000"/>
      <c r="AA971" s="1000"/>
      <c r="AB971" s="1000"/>
      <c r="AC971" s="1000"/>
      <c r="AD971" s="1000"/>
      <c r="AE971" s="1000"/>
      <c r="AF971" s="1000"/>
      <c r="AG971" s="1000"/>
      <c r="AH971" s="1000"/>
      <c r="AI971" s="1000"/>
    </row>
    <row r="972" spans="1:35" s="369" customFormat="1">
      <c r="A972" s="735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  <c r="R972" s="1000"/>
      <c r="S972" s="1000"/>
      <c r="T972" s="1000"/>
      <c r="U972" s="1000"/>
      <c r="V972" s="1000"/>
      <c r="W972" s="1000"/>
      <c r="X972" s="1000"/>
      <c r="Y972" s="1000"/>
      <c r="Z972" s="1000"/>
      <c r="AA972" s="1000"/>
      <c r="AB972" s="1000"/>
      <c r="AC972" s="1000"/>
      <c r="AD972" s="1000"/>
      <c r="AE972" s="1000"/>
      <c r="AF972" s="1000"/>
      <c r="AG972" s="1000"/>
      <c r="AH972" s="1000"/>
      <c r="AI972" s="1000"/>
    </row>
    <row r="973" spans="1:35" s="369" customFormat="1">
      <c r="A973" s="735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  <c r="R973" s="1000"/>
      <c r="S973" s="1000"/>
      <c r="T973" s="1000"/>
      <c r="U973" s="1000"/>
      <c r="V973" s="1000"/>
      <c r="W973" s="1000"/>
      <c r="X973" s="1000"/>
      <c r="Y973" s="1000"/>
      <c r="Z973" s="1000"/>
      <c r="AA973" s="1000"/>
      <c r="AB973" s="1000"/>
      <c r="AC973" s="1000"/>
      <c r="AD973" s="1000"/>
      <c r="AE973" s="1000"/>
      <c r="AF973" s="1000"/>
      <c r="AG973" s="1000"/>
      <c r="AH973" s="1000"/>
      <c r="AI973" s="1000"/>
    </row>
    <row r="974" spans="1:35" s="369" customFormat="1">
      <c r="A974" s="735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  <c r="R974" s="1000"/>
      <c r="S974" s="1000"/>
      <c r="T974" s="1000"/>
      <c r="U974" s="1000"/>
      <c r="V974" s="1000"/>
      <c r="W974" s="1000"/>
      <c r="X974" s="1000"/>
      <c r="Y974" s="1000"/>
      <c r="Z974" s="1000"/>
      <c r="AA974" s="1000"/>
      <c r="AB974" s="1000"/>
      <c r="AC974" s="1000"/>
      <c r="AD974" s="1000"/>
      <c r="AE974" s="1000"/>
      <c r="AF974" s="1000"/>
      <c r="AG974" s="1000"/>
      <c r="AH974" s="1000"/>
      <c r="AI974" s="1000"/>
    </row>
    <row r="975" spans="1:35" s="369" customFormat="1">
      <c r="A975" s="735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  <c r="R975" s="1000"/>
      <c r="S975" s="1000"/>
      <c r="T975" s="1000"/>
      <c r="U975" s="1000"/>
      <c r="V975" s="1000"/>
      <c r="W975" s="1000"/>
      <c r="X975" s="1000"/>
      <c r="Y975" s="1000"/>
      <c r="Z975" s="1000"/>
      <c r="AA975" s="1000"/>
      <c r="AB975" s="1000"/>
      <c r="AC975" s="1000"/>
      <c r="AD975" s="1000"/>
      <c r="AE975" s="1000"/>
      <c r="AF975" s="1000"/>
      <c r="AG975" s="1000"/>
      <c r="AH975" s="1000"/>
      <c r="AI975" s="1000"/>
    </row>
    <row r="976" spans="1:35" s="369" customFormat="1">
      <c r="A976" s="735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  <c r="R976" s="1000"/>
      <c r="S976" s="1000"/>
      <c r="T976" s="1000"/>
      <c r="U976" s="1000"/>
      <c r="V976" s="1000"/>
      <c r="W976" s="1000"/>
      <c r="X976" s="1000"/>
      <c r="Y976" s="1000"/>
      <c r="Z976" s="1000"/>
      <c r="AA976" s="1000"/>
      <c r="AB976" s="1000"/>
      <c r="AC976" s="1000"/>
      <c r="AD976" s="1000"/>
      <c r="AE976" s="1000"/>
      <c r="AF976" s="1000"/>
      <c r="AG976" s="1000"/>
      <c r="AH976" s="1000"/>
      <c r="AI976" s="1000"/>
    </row>
    <row r="977" spans="1:35" s="369" customFormat="1">
      <c r="A977" s="735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  <c r="R977" s="1000"/>
      <c r="S977" s="1000"/>
      <c r="T977" s="1000"/>
      <c r="U977" s="1000"/>
      <c r="V977" s="1000"/>
      <c r="W977" s="1000"/>
      <c r="X977" s="1000"/>
      <c r="Y977" s="1000"/>
      <c r="Z977" s="1000"/>
      <c r="AA977" s="1000"/>
      <c r="AB977" s="1000"/>
      <c r="AC977" s="1000"/>
      <c r="AD977" s="1000"/>
      <c r="AE977" s="1000"/>
      <c r="AF977" s="1000"/>
      <c r="AG977" s="1000"/>
      <c r="AH977" s="1000"/>
      <c r="AI977" s="1000"/>
    </row>
    <row r="978" spans="1:35" s="369" customFormat="1">
      <c r="A978" s="735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  <c r="R978" s="1000"/>
      <c r="S978" s="1000"/>
      <c r="T978" s="1000"/>
      <c r="U978" s="1000"/>
      <c r="V978" s="1000"/>
      <c r="W978" s="1000"/>
      <c r="X978" s="1000"/>
      <c r="Y978" s="1000"/>
      <c r="Z978" s="1000"/>
      <c r="AA978" s="1000"/>
      <c r="AB978" s="1000"/>
      <c r="AC978" s="1000"/>
      <c r="AD978" s="1000"/>
      <c r="AE978" s="1000"/>
      <c r="AF978" s="1000"/>
      <c r="AG978" s="1000"/>
      <c r="AH978" s="1000"/>
      <c r="AI978" s="1000"/>
    </row>
    <row r="979" spans="1:35" s="369" customFormat="1">
      <c r="A979" s="735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  <c r="R979" s="1000"/>
      <c r="S979" s="1000"/>
      <c r="T979" s="1000"/>
      <c r="U979" s="1000"/>
      <c r="V979" s="1000"/>
      <c r="W979" s="1000"/>
      <c r="X979" s="1000"/>
      <c r="Y979" s="1000"/>
      <c r="Z979" s="1000"/>
      <c r="AA979" s="1000"/>
      <c r="AB979" s="1000"/>
      <c r="AC979" s="1000"/>
      <c r="AD979" s="1000"/>
      <c r="AE979" s="1000"/>
      <c r="AF979" s="1000"/>
      <c r="AG979" s="1000"/>
      <c r="AH979" s="1000"/>
      <c r="AI979" s="1000"/>
    </row>
    <row r="980" spans="1:35" s="369" customFormat="1">
      <c r="A980" s="735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  <c r="R980" s="1000"/>
      <c r="S980" s="1000"/>
      <c r="T980" s="1000"/>
      <c r="U980" s="1000"/>
      <c r="V980" s="1000"/>
      <c r="W980" s="1000"/>
      <c r="X980" s="1000"/>
      <c r="Y980" s="1000"/>
      <c r="Z980" s="1000"/>
      <c r="AA980" s="1000"/>
      <c r="AB980" s="1000"/>
      <c r="AC980" s="1000"/>
      <c r="AD980" s="1000"/>
      <c r="AE980" s="1000"/>
      <c r="AF980" s="1000"/>
      <c r="AG980" s="1000"/>
      <c r="AH980" s="1000"/>
      <c r="AI980" s="1000"/>
    </row>
    <row r="981" spans="1:35" s="369" customFormat="1">
      <c r="A981" s="735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  <c r="R981" s="1000"/>
      <c r="S981" s="1000"/>
      <c r="T981" s="1000"/>
      <c r="U981" s="1000"/>
      <c r="V981" s="1000"/>
      <c r="W981" s="1000"/>
      <c r="X981" s="1000"/>
      <c r="Y981" s="1000"/>
      <c r="Z981" s="1000"/>
      <c r="AA981" s="1000"/>
      <c r="AB981" s="1000"/>
      <c r="AC981" s="1000"/>
      <c r="AD981" s="1000"/>
      <c r="AE981" s="1000"/>
      <c r="AF981" s="1000"/>
      <c r="AG981" s="1000"/>
      <c r="AH981" s="1000"/>
      <c r="AI981" s="1000"/>
    </row>
    <row r="982" spans="1:35" s="369" customFormat="1">
      <c r="A982" s="735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  <c r="R982" s="1000"/>
      <c r="S982" s="1000"/>
      <c r="T982" s="1000"/>
      <c r="U982" s="1000"/>
      <c r="V982" s="1000"/>
      <c r="W982" s="1000"/>
      <c r="X982" s="1000"/>
      <c r="Y982" s="1000"/>
      <c r="Z982" s="1000"/>
      <c r="AA982" s="1000"/>
      <c r="AB982" s="1000"/>
      <c r="AC982" s="1000"/>
      <c r="AD982" s="1000"/>
      <c r="AE982" s="1000"/>
      <c r="AF982" s="1000"/>
      <c r="AG982" s="1000"/>
      <c r="AH982" s="1000"/>
      <c r="AI982" s="1000"/>
    </row>
    <row r="983" spans="1:35" s="369" customFormat="1">
      <c r="A983" s="735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  <c r="R983" s="1000"/>
      <c r="S983" s="1000"/>
      <c r="T983" s="1000"/>
      <c r="U983" s="1000"/>
      <c r="V983" s="1000"/>
      <c r="W983" s="1000"/>
      <c r="X983" s="1000"/>
      <c r="Y983" s="1000"/>
      <c r="Z983" s="1000"/>
      <c r="AA983" s="1000"/>
      <c r="AB983" s="1000"/>
      <c r="AC983" s="1000"/>
      <c r="AD983" s="1000"/>
      <c r="AE983" s="1000"/>
      <c r="AF983" s="1000"/>
      <c r="AG983" s="1000"/>
      <c r="AH983" s="1000"/>
      <c r="AI983" s="1000"/>
    </row>
    <row r="984" spans="1:35" s="369" customFormat="1">
      <c r="A984" s="735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  <c r="R984" s="1000"/>
      <c r="S984" s="1000"/>
      <c r="T984" s="1000"/>
      <c r="U984" s="1000"/>
      <c r="V984" s="1000"/>
      <c r="W984" s="1000"/>
      <c r="X984" s="1000"/>
      <c r="Y984" s="1000"/>
      <c r="Z984" s="1000"/>
      <c r="AA984" s="1000"/>
      <c r="AB984" s="1000"/>
      <c r="AC984" s="1000"/>
      <c r="AD984" s="1000"/>
      <c r="AE984" s="1000"/>
      <c r="AF984" s="1000"/>
      <c r="AG984" s="1000"/>
      <c r="AH984" s="1000"/>
      <c r="AI984" s="1000"/>
    </row>
    <row r="985" spans="1:35" s="369" customFormat="1">
      <c r="A985" s="735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  <c r="R985" s="1000"/>
      <c r="S985" s="1000"/>
      <c r="T985" s="1000"/>
      <c r="U985" s="1000"/>
      <c r="V985" s="1000"/>
      <c r="W985" s="1000"/>
      <c r="X985" s="1000"/>
      <c r="Y985" s="1000"/>
      <c r="Z985" s="1000"/>
      <c r="AA985" s="1000"/>
      <c r="AB985" s="1000"/>
      <c r="AC985" s="1000"/>
      <c r="AD985" s="1000"/>
      <c r="AE985" s="1000"/>
      <c r="AF985" s="1000"/>
      <c r="AG985" s="1000"/>
      <c r="AH985" s="1000"/>
      <c r="AI985" s="1000"/>
    </row>
    <row r="986" spans="1:35" s="369" customFormat="1">
      <c r="A986" s="735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  <c r="R986" s="1000"/>
      <c r="S986" s="1000"/>
      <c r="T986" s="1000"/>
      <c r="U986" s="1000"/>
      <c r="V986" s="1000"/>
      <c r="W986" s="1000"/>
      <c r="X986" s="1000"/>
      <c r="Y986" s="1000"/>
      <c r="Z986" s="1000"/>
      <c r="AA986" s="1000"/>
      <c r="AB986" s="1000"/>
      <c r="AC986" s="1000"/>
      <c r="AD986" s="1000"/>
      <c r="AE986" s="1000"/>
      <c r="AF986" s="1000"/>
      <c r="AG986" s="1000"/>
      <c r="AH986" s="1000"/>
      <c r="AI986" s="1000"/>
    </row>
    <row r="987" spans="1:35" s="369" customFormat="1">
      <c r="A987" s="735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  <c r="R987" s="1000"/>
      <c r="S987" s="1000"/>
      <c r="T987" s="1000"/>
      <c r="U987" s="1000"/>
      <c r="V987" s="1000"/>
      <c r="W987" s="1000"/>
      <c r="X987" s="1000"/>
      <c r="Y987" s="1000"/>
      <c r="Z987" s="1000"/>
      <c r="AA987" s="1000"/>
      <c r="AB987" s="1000"/>
      <c r="AC987" s="1000"/>
      <c r="AD987" s="1000"/>
      <c r="AE987" s="1000"/>
      <c r="AF987" s="1000"/>
      <c r="AG987" s="1000"/>
      <c r="AH987" s="1000"/>
      <c r="AI987" s="1000"/>
    </row>
    <row r="988" spans="1:35" s="369" customFormat="1">
      <c r="A988" s="735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  <c r="R988" s="1000"/>
      <c r="S988" s="1000"/>
      <c r="T988" s="1000"/>
      <c r="U988" s="1000"/>
      <c r="V988" s="1000"/>
      <c r="W988" s="1000"/>
      <c r="X988" s="1000"/>
      <c r="Y988" s="1000"/>
      <c r="Z988" s="1000"/>
      <c r="AA988" s="1000"/>
      <c r="AB988" s="1000"/>
      <c r="AC988" s="1000"/>
      <c r="AD988" s="1000"/>
      <c r="AE988" s="1000"/>
      <c r="AF988" s="1000"/>
      <c r="AG988" s="1000"/>
      <c r="AH988" s="1000"/>
      <c r="AI988" s="1000"/>
    </row>
    <row r="989" spans="1:35" s="369" customFormat="1">
      <c r="A989" s="735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  <c r="R989" s="1000"/>
      <c r="S989" s="1000"/>
      <c r="T989" s="1000"/>
      <c r="U989" s="1000"/>
      <c r="V989" s="1000"/>
      <c r="W989" s="1000"/>
      <c r="X989" s="1000"/>
      <c r="Y989" s="1000"/>
      <c r="Z989" s="1000"/>
      <c r="AA989" s="1000"/>
      <c r="AB989" s="1000"/>
      <c r="AC989" s="1000"/>
      <c r="AD989" s="1000"/>
      <c r="AE989" s="1000"/>
      <c r="AF989" s="1000"/>
      <c r="AG989" s="1000"/>
      <c r="AH989" s="1000"/>
      <c r="AI989" s="1000"/>
    </row>
    <row r="990" spans="1:35" s="369" customFormat="1">
      <c r="A990" s="735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  <c r="R990" s="1000"/>
      <c r="S990" s="1000"/>
      <c r="T990" s="1000"/>
      <c r="U990" s="1000"/>
      <c r="V990" s="1000"/>
      <c r="W990" s="1000"/>
      <c r="X990" s="1000"/>
      <c r="Y990" s="1000"/>
      <c r="Z990" s="1000"/>
      <c r="AA990" s="1000"/>
      <c r="AB990" s="1000"/>
      <c r="AC990" s="1000"/>
      <c r="AD990" s="1000"/>
      <c r="AE990" s="1000"/>
      <c r="AF990" s="1000"/>
      <c r="AG990" s="1000"/>
      <c r="AH990" s="1000"/>
      <c r="AI990" s="1000"/>
    </row>
    <row r="991" spans="1:35" s="369" customFormat="1">
      <c r="A991" s="735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  <c r="R991" s="1000"/>
      <c r="S991" s="1000"/>
      <c r="T991" s="1000"/>
      <c r="U991" s="1000"/>
      <c r="V991" s="1000"/>
      <c r="W991" s="1000"/>
      <c r="X991" s="1000"/>
      <c r="Y991" s="1000"/>
      <c r="Z991" s="1000"/>
      <c r="AA991" s="1000"/>
      <c r="AB991" s="1000"/>
      <c r="AC991" s="1000"/>
      <c r="AD991" s="1000"/>
      <c r="AE991" s="1000"/>
      <c r="AF991" s="1000"/>
      <c r="AG991" s="1000"/>
      <c r="AH991" s="1000"/>
      <c r="AI991" s="1000"/>
    </row>
    <row r="992" spans="1:35" s="369" customFormat="1">
      <c r="A992" s="735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  <c r="R992" s="1000"/>
      <c r="S992" s="1000"/>
      <c r="T992" s="1000"/>
      <c r="U992" s="1000"/>
      <c r="V992" s="1000"/>
      <c r="W992" s="1000"/>
      <c r="X992" s="1000"/>
      <c r="Y992" s="1000"/>
      <c r="Z992" s="1000"/>
      <c r="AA992" s="1000"/>
      <c r="AB992" s="1000"/>
      <c r="AC992" s="1000"/>
      <c r="AD992" s="1000"/>
      <c r="AE992" s="1000"/>
      <c r="AF992" s="1000"/>
      <c r="AG992" s="1000"/>
      <c r="AH992" s="1000"/>
      <c r="AI992" s="1000"/>
    </row>
    <row r="993" spans="1:35" s="369" customFormat="1">
      <c r="A993" s="735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  <c r="R993" s="1000"/>
      <c r="S993" s="1000"/>
      <c r="T993" s="1000"/>
      <c r="U993" s="1000"/>
      <c r="V993" s="1000"/>
      <c r="W993" s="1000"/>
      <c r="X993" s="1000"/>
      <c r="Y993" s="1000"/>
      <c r="Z993" s="1000"/>
      <c r="AA993" s="1000"/>
      <c r="AB993" s="1000"/>
      <c r="AC993" s="1000"/>
      <c r="AD993" s="1000"/>
      <c r="AE993" s="1000"/>
      <c r="AF993" s="1000"/>
      <c r="AG993" s="1000"/>
      <c r="AH993" s="1000"/>
      <c r="AI993" s="1000"/>
    </row>
    <row r="994" spans="1:35" s="369" customFormat="1">
      <c r="A994" s="735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  <c r="R994" s="1000"/>
      <c r="S994" s="1000"/>
      <c r="T994" s="1000"/>
      <c r="U994" s="1000"/>
      <c r="V994" s="1000"/>
      <c r="W994" s="1000"/>
      <c r="X994" s="1000"/>
      <c r="Y994" s="1000"/>
      <c r="Z994" s="1000"/>
      <c r="AA994" s="1000"/>
      <c r="AB994" s="1000"/>
      <c r="AC994" s="1000"/>
      <c r="AD994" s="1000"/>
      <c r="AE994" s="1000"/>
      <c r="AF994" s="1000"/>
      <c r="AG994" s="1000"/>
      <c r="AH994" s="1000"/>
      <c r="AI994" s="1000"/>
    </row>
    <row r="995" spans="1:35" s="369" customFormat="1">
      <c r="A995" s="735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  <c r="R995" s="1000"/>
      <c r="S995" s="1000"/>
      <c r="T995" s="1000"/>
      <c r="U995" s="1000"/>
      <c r="V995" s="1000"/>
      <c r="W995" s="1000"/>
      <c r="X995" s="1000"/>
      <c r="Y995" s="1000"/>
      <c r="Z995" s="1000"/>
      <c r="AA995" s="1000"/>
      <c r="AB995" s="1000"/>
      <c r="AC995" s="1000"/>
      <c r="AD995" s="1000"/>
      <c r="AE995" s="1000"/>
      <c r="AF995" s="1000"/>
      <c r="AG995" s="1000"/>
      <c r="AH995" s="1000"/>
      <c r="AI995" s="1000"/>
    </row>
    <row r="996" spans="1:35" s="369" customFormat="1">
      <c r="A996" s="735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  <c r="R996" s="1000"/>
      <c r="S996" s="1000"/>
      <c r="T996" s="1000"/>
      <c r="U996" s="1000"/>
      <c r="V996" s="1000"/>
      <c r="W996" s="1000"/>
      <c r="X996" s="1000"/>
      <c r="Y996" s="1000"/>
      <c r="Z996" s="1000"/>
      <c r="AA996" s="1000"/>
      <c r="AB996" s="1000"/>
      <c r="AC996" s="1000"/>
      <c r="AD996" s="1000"/>
      <c r="AE996" s="1000"/>
      <c r="AF996" s="1000"/>
      <c r="AG996" s="1000"/>
      <c r="AH996" s="1000"/>
      <c r="AI996" s="1000"/>
    </row>
    <row r="997" spans="1:35" s="369" customFormat="1">
      <c r="A997" s="735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  <c r="R997" s="1000"/>
      <c r="S997" s="1000"/>
      <c r="T997" s="1000"/>
      <c r="U997" s="1000"/>
      <c r="V997" s="1000"/>
      <c r="W997" s="1000"/>
      <c r="X997" s="1000"/>
      <c r="Y997" s="1000"/>
      <c r="Z997" s="1000"/>
      <c r="AA997" s="1000"/>
      <c r="AB997" s="1000"/>
      <c r="AC997" s="1000"/>
      <c r="AD997" s="1000"/>
      <c r="AE997" s="1000"/>
      <c r="AF997" s="1000"/>
      <c r="AG997" s="1000"/>
      <c r="AH997" s="1000"/>
      <c r="AI997" s="1000"/>
    </row>
    <row r="998" spans="1:35" s="369" customFormat="1">
      <c r="A998" s="735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  <c r="R998" s="1000"/>
      <c r="S998" s="1000"/>
      <c r="T998" s="1000"/>
      <c r="U998" s="1000"/>
      <c r="V998" s="1000"/>
      <c r="W998" s="1000"/>
      <c r="X998" s="1000"/>
      <c r="Y998" s="1000"/>
      <c r="Z998" s="1000"/>
      <c r="AA998" s="1000"/>
      <c r="AB998" s="1000"/>
      <c r="AC998" s="1000"/>
      <c r="AD998" s="1000"/>
      <c r="AE998" s="1000"/>
      <c r="AF998" s="1000"/>
      <c r="AG998" s="1000"/>
      <c r="AH998" s="1000"/>
      <c r="AI998" s="1000"/>
    </row>
    <row r="999" spans="1:35" s="369" customFormat="1">
      <c r="A999" s="735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  <c r="R999" s="1000"/>
      <c r="S999" s="1000"/>
      <c r="T999" s="1000"/>
      <c r="U999" s="1000"/>
      <c r="V999" s="1000"/>
      <c r="W999" s="1000"/>
      <c r="X999" s="1000"/>
      <c r="Y999" s="1000"/>
      <c r="Z999" s="1000"/>
      <c r="AA999" s="1000"/>
      <c r="AB999" s="1000"/>
      <c r="AC999" s="1000"/>
      <c r="AD999" s="1000"/>
      <c r="AE999" s="1000"/>
      <c r="AF999" s="1000"/>
      <c r="AG999" s="1000"/>
      <c r="AH999" s="1000"/>
      <c r="AI999" s="1000"/>
    </row>
    <row r="1000" spans="1:35" s="369" customFormat="1">
      <c r="A1000" s="735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  <c r="R1000" s="1000"/>
      <c r="S1000" s="1000"/>
      <c r="T1000" s="1000"/>
      <c r="U1000" s="1000"/>
      <c r="V1000" s="1000"/>
      <c r="W1000" s="1000"/>
      <c r="X1000" s="1000"/>
      <c r="Y1000" s="1000"/>
      <c r="Z1000" s="1000"/>
      <c r="AA1000" s="1000"/>
      <c r="AB1000" s="1000"/>
      <c r="AC1000" s="1000"/>
      <c r="AD1000" s="1000"/>
      <c r="AE1000" s="1000"/>
      <c r="AF1000" s="1000"/>
      <c r="AG1000" s="1000"/>
      <c r="AH1000" s="1000"/>
      <c r="AI1000" s="1000"/>
    </row>
    <row r="1001" spans="1:35" s="369" customFormat="1">
      <c r="A1001" s="735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  <c r="R1001" s="1000"/>
      <c r="S1001" s="1000"/>
      <c r="T1001" s="1000"/>
      <c r="U1001" s="1000"/>
      <c r="V1001" s="1000"/>
      <c r="W1001" s="1000"/>
      <c r="X1001" s="1000"/>
      <c r="Y1001" s="1000"/>
      <c r="Z1001" s="1000"/>
      <c r="AA1001" s="1000"/>
      <c r="AB1001" s="1000"/>
      <c r="AC1001" s="1000"/>
      <c r="AD1001" s="1000"/>
      <c r="AE1001" s="1000"/>
      <c r="AF1001" s="1000"/>
      <c r="AG1001" s="1000"/>
      <c r="AH1001" s="1000"/>
      <c r="AI1001" s="1000"/>
    </row>
    <row r="1002" spans="1:35" s="369" customFormat="1">
      <c r="A1002" s="735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  <c r="R1002" s="1000"/>
      <c r="S1002" s="1000"/>
      <c r="T1002" s="1000"/>
      <c r="U1002" s="1000"/>
      <c r="V1002" s="1000"/>
      <c r="W1002" s="1000"/>
      <c r="X1002" s="1000"/>
      <c r="Y1002" s="1000"/>
      <c r="Z1002" s="1000"/>
      <c r="AA1002" s="1000"/>
      <c r="AB1002" s="1000"/>
      <c r="AC1002" s="1000"/>
      <c r="AD1002" s="1000"/>
      <c r="AE1002" s="1000"/>
      <c r="AF1002" s="1000"/>
      <c r="AG1002" s="1000"/>
      <c r="AH1002" s="1000"/>
      <c r="AI1002" s="1000"/>
    </row>
    <row r="1003" spans="1:35" s="369" customFormat="1">
      <c r="A1003" s="735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  <c r="R1003" s="1000"/>
      <c r="S1003" s="1000"/>
      <c r="T1003" s="1000"/>
      <c r="U1003" s="1000"/>
      <c r="V1003" s="1000"/>
      <c r="W1003" s="1000"/>
      <c r="X1003" s="1000"/>
      <c r="Y1003" s="1000"/>
      <c r="Z1003" s="1000"/>
      <c r="AA1003" s="1000"/>
      <c r="AB1003" s="1000"/>
      <c r="AC1003" s="1000"/>
      <c r="AD1003" s="1000"/>
      <c r="AE1003" s="1000"/>
      <c r="AF1003" s="1000"/>
      <c r="AG1003" s="1000"/>
      <c r="AH1003" s="1000"/>
      <c r="AI1003" s="1000"/>
    </row>
    <row r="1004" spans="1:35" s="369" customFormat="1">
      <c r="A1004" s="735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  <c r="R1004" s="1000"/>
      <c r="S1004" s="1000"/>
      <c r="T1004" s="1000"/>
      <c r="U1004" s="1000"/>
      <c r="V1004" s="1000"/>
      <c r="W1004" s="1000"/>
      <c r="X1004" s="1000"/>
      <c r="Y1004" s="1000"/>
      <c r="Z1004" s="1000"/>
      <c r="AA1004" s="1000"/>
      <c r="AB1004" s="1000"/>
      <c r="AC1004" s="1000"/>
      <c r="AD1004" s="1000"/>
      <c r="AE1004" s="1000"/>
      <c r="AF1004" s="1000"/>
      <c r="AG1004" s="1000"/>
      <c r="AH1004" s="1000"/>
      <c r="AI1004" s="1000"/>
    </row>
    <row r="1005" spans="1:35" s="369" customFormat="1">
      <c r="A1005" s="735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  <c r="R1005" s="1000"/>
      <c r="S1005" s="1000"/>
      <c r="T1005" s="1000"/>
      <c r="U1005" s="1000"/>
      <c r="V1005" s="1000"/>
      <c r="W1005" s="1000"/>
      <c r="X1005" s="1000"/>
      <c r="Y1005" s="1000"/>
      <c r="Z1005" s="1000"/>
      <c r="AA1005" s="1000"/>
      <c r="AB1005" s="1000"/>
      <c r="AC1005" s="1000"/>
      <c r="AD1005" s="1000"/>
      <c r="AE1005" s="1000"/>
      <c r="AF1005" s="1000"/>
      <c r="AG1005" s="1000"/>
      <c r="AH1005" s="1000"/>
      <c r="AI1005" s="1000"/>
    </row>
    <row r="1006" spans="1:35" s="369" customFormat="1">
      <c r="A1006" s="735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  <c r="R1006" s="1000"/>
      <c r="S1006" s="1000"/>
      <c r="T1006" s="1000"/>
      <c r="U1006" s="1000"/>
      <c r="V1006" s="1000"/>
      <c r="W1006" s="1000"/>
      <c r="X1006" s="1000"/>
      <c r="Y1006" s="1000"/>
      <c r="Z1006" s="1000"/>
      <c r="AA1006" s="1000"/>
      <c r="AB1006" s="1000"/>
      <c r="AC1006" s="1000"/>
      <c r="AD1006" s="1000"/>
      <c r="AE1006" s="1000"/>
      <c r="AF1006" s="1000"/>
      <c r="AG1006" s="1000"/>
      <c r="AH1006" s="1000"/>
      <c r="AI1006" s="1000"/>
    </row>
    <row r="1007" spans="1:35" s="369" customFormat="1">
      <c r="A1007" s="735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  <c r="R1007" s="1000"/>
      <c r="S1007" s="1000"/>
      <c r="T1007" s="1000"/>
      <c r="U1007" s="1000"/>
      <c r="V1007" s="1000"/>
      <c r="W1007" s="1000"/>
      <c r="X1007" s="1000"/>
      <c r="Y1007" s="1000"/>
      <c r="Z1007" s="1000"/>
      <c r="AA1007" s="1000"/>
      <c r="AB1007" s="1000"/>
      <c r="AC1007" s="1000"/>
      <c r="AD1007" s="1000"/>
      <c r="AE1007" s="1000"/>
      <c r="AF1007" s="1000"/>
      <c r="AG1007" s="1000"/>
      <c r="AH1007" s="1000"/>
      <c r="AI1007" s="1000"/>
    </row>
    <row r="1008" spans="1:35" s="369" customFormat="1">
      <c r="A1008" s="735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  <c r="R1008" s="1000"/>
      <c r="S1008" s="1000"/>
      <c r="T1008" s="1000"/>
      <c r="U1008" s="1000"/>
      <c r="V1008" s="1000"/>
      <c r="W1008" s="1000"/>
      <c r="X1008" s="1000"/>
      <c r="Y1008" s="1000"/>
      <c r="Z1008" s="1000"/>
      <c r="AA1008" s="1000"/>
      <c r="AB1008" s="1000"/>
      <c r="AC1008" s="1000"/>
      <c r="AD1008" s="1000"/>
      <c r="AE1008" s="1000"/>
      <c r="AF1008" s="1000"/>
      <c r="AG1008" s="1000"/>
      <c r="AH1008" s="1000"/>
      <c r="AI1008" s="1000"/>
    </row>
    <row r="1009" spans="1:35" s="369" customFormat="1">
      <c r="A1009" s="735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  <c r="R1009" s="1000"/>
      <c r="S1009" s="1000"/>
      <c r="T1009" s="1000"/>
      <c r="U1009" s="1000"/>
      <c r="V1009" s="1000"/>
      <c r="W1009" s="1000"/>
      <c r="X1009" s="1000"/>
      <c r="Y1009" s="1000"/>
      <c r="Z1009" s="1000"/>
      <c r="AA1009" s="1000"/>
      <c r="AB1009" s="1000"/>
      <c r="AC1009" s="1000"/>
      <c r="AD1009" s="1000"/>
      <c r="AE1009" s="1000"/>
      <c r="AF1009" s="1000"/>
      <c r="AG1009" s="1000"/>
      <c r="AH1009" s="1000"/>
      <c r="AI1009" s="1000"/>
    </row>
    <row r="1010" spans="1:35" s="369" customFormat="1">
      <c r="A1010" s="735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  <c r="R1010" s="1000"/>
      <c r="S1010" s="1000"/>
      <c r="T1010" s="1000"/>
      <c r="U1010" s="1000"/>
      <c r="V1010" s="1000"/>
      <c r="W1010" s="1000"/>
      <c r="X1010" s="1000"/>
      <c r="Y1010" s="1000"/>
      <c r="Z1010" s="1000"/>
      <c r="AA1010" s="1000"/>
      <c r="AB1010" s="1000"/>
      <c r="AC1010" s="1000"/>
      <c r="AD1010" s="1000"/>
      <c r="AE1010" s="1000"/>
      <c r="AF1010" s="1000"/>
      <c r="AG1010" s="1000"/>
      <c r="AH1010" s="1000"/>
      <c r="AI1010" s="1000"/>
    </row>
    <row r="1011" spans="1:35" s="369" customFormat="1">
      <c r="A1011" s="735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  <c r="R1011" s="1000"/>
      <c r="S1011" s="1000"/>
      <c r="T1011" s="1000"/>
      <c r="U1011" s="1000"/>
      <c r="V1011" s="1000"/>
      <c r="W1011" s="1000"/>
      <c r="X1011" s="1000"/>
      <c r="Y1011" s="1000"/>
      <c r="Z1011" s="1000"/>
      <c r="AA1011" s="1000"/>
      <c r="AB1011" s="1000"/>
      <c r="AC1011" s="1000"/>
      <c r="AD1011" s="1000"/>
      <c r="AE1011" s="1000"/>
      <c r="AF1011" s="1000"/>
      <c r="AG1011" s="1000"/>
      <c r="AH1011" s="1000"/>
      <c r="AI1011" s="1000"/>
    </row>
    <row r="1012" spans="1:35" s="369" customFormat="1">
      <c r="A1012" s="735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  <c r="R1012" s="1000"/>
      <c r="S1012" s="1000"/>
      <c r="T1012" s="1000"/>
      <c r="U1012" s="1000"/>
      <c r="V1012" s="1000"/>
      <c r="W1012" s="1000"/>
      <c r="X1012" s="1000"/>
      <c r="Y1012" s="1000"/>
      <c r="Z1012" s="1000"/>
      <c r="AA1012" s="1000"/>
      <c r="AB1012" s="1000"/>
      <c r="AC1012" s="1000"/>
      <c r="AD1012" s="1000"/>
      <c r="AE1012" s="1000"/>
      <c r="AF1012" s="1000"/>
      <c r="AG1012" s="1000"/>
      <c r="AH1012" s="1000"/>
      <c r="AI1012" s="1000"/>
    </row>
    <row r="1013" spans="1:35" s="369" customFormat="1">
      <c r="A1013" s="735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  <c r="R1013" s="1000"/>
      <c r="S1013" s="1000"/>
      <c r="T1013" s="1000"/>
      <c r="U1013" s="1000"/>
      <c r="V1013" s="1000"/>
      <c r="W1013" s="1000"/>
      <c r="X1013" s="1000"/>
      <c r="Y1013" s="1000"/>
      <c r="Z1013" s="1000"/>
      <c r="AA1013" s="1000"/>
      <c r="AB1013" s="1000"/>
      <c r="AC1013" s="1000"/>
      <c r="AD1013" s="1000"/>
      <c r="AE1013" s="1000"/>
      <c r="AF1013" s="1000"/>
      <c r="AG1013" s="1000"/>
      <c r="AH1013" s="1000"/>
      <c r="AI1013" s="1000"/>
    </row>
    <row r="1014" spans="1:35" s="369" customFormat="1">
      <c r="A1014" s="735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  <c r="R1014" s="1000"/>
      <c r="S1014" s="1000"/>
      <c r="T1014" s="1000"/>
      <c r="U1014" s="1000"/>
      <c r="V1014" s="1000"/>
      <c r="W1014" s="1000"/>
      <c r="X1014" s="1000"/>
      <c r="Y1014" s="1000"/>
      <c r="Z1014" s="1000"/>
      <c r="AA1014" s="1000"/>
      <c r="AB1014" s="1000"/>
      <c r="AC1014" s="1000"/>
      <c r="AD1014" s="1000"/>
      <c r="AE1014" s="1000"/>
      <c r="AF1014" s="1000"/>
      <c r="AG1014" s="1000"/>
      <c r="AH1014" s="1000"/>
      <c r="AI1014" s="1000"/>
    </row>
    <row r="1015" spans="1:35" s="369" customFormat="1">
      <c r="A1015" s="735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  <c r="R1015" s="1000"/>
      <c r="S1015" s="1000"/>
      <c r="T1015" s="1000"/>
      <c r="U1015" s="1000"/>
      <c r="V1015" s="1000"/>
      <c r="W1015" s="1000"/>
      <c r="X1015" s="1000"/>
      <c r="Y1015" s="1000"/>
      <c r="Z1015" s="1000"/>
      <c r="AA1015" s="1000"/>
      <c r="AB1015" s="1000"/>
      <c r="AC1015" s="1000"/>
      <c r="AD1015" s="1000"/>
      <c r="AE1015" s="1000"/>
      <c r="AF1015" s="1000"/>
      <c r="AG1015" s="1000"/>
      <c r="AH1015" s="1000"/>
      <c r="AI1015" s="1000"/>
    </row>
    <row r="1016" spans="1:35" s="369" customFormat="1">
      <c r="A1016" s="735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  <c r="R1016" s="1000"/>
      <c r="S1016" s="1000"/>
      <c r="T1016" s="1000"/>
      <c r="U1016" s="1000"/>
      <c r="V1016" s="1000"/>
      <c r="W1016" s="1000"/>
      <c r="X1016" s="1000"/>
      <c r="Y1016" s="1000"/>
      <c r="Z1016" s="1000"/>
      <c r="AA1016" s="1000"/>
      <c r="AB1016" s="1000"/>
      <c r="AC1016" s="1000"/>
      <c r="AD1016" s="1000"/>
      <c r="AE1016" s="1000"/>
      <c r="AF1016" s="1000"/>
      <c r="AG1016" s="1000"/>
      <c r="AH1016" s="1000"/>
      <c r="AI1016" s="1000"/>
    </row>
    <row r="1017" spans="1:35" s="369" customFormat="1">
      <c r="A1017" s="735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  <c r="R1017" s="1000"/>
      <c r="S1017" s="1000"/>
      <c r="T1017" s="1000"/>
      <c r="U1017" s="1000"/>
      <c r="V1017" s="1000"/>
      <c r="W1017" s="1000"/>
      <c r="X1017" s="1000"/>
      <c r="Y1017" s="1000"/>
      <c r="Z1017" s="1000"/>
      <c r="AA1017" s="1000"/>
      <c r="AB1017" s="1000"/>
      <c r="AC1017" s="1000"/>
      <c r="AD1017" s="1000"/>
      <c r="AE1017" s="1000"/>
      <c r="AF1017" s="1000"/>
      <c r="AG1017" s="1000"/>
      <c r="AH1017" s="1000"/>
      <c r="AI1017" s="1000"/>
    </row>
    <row r="1018" spans="1:35" s="369" customFormat="1">
      <c r="A1018" s="735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  <c r="R1018" s="1000"/>
      <c r="S1018" s="1000"/>
      <c r="T1018" s="1000"/>
      <c r="U1018" s="1000"/>
      <c r="V1018" s="1000"/>
      <c r="W1018" s="1000"/>
      <c r="X1018" s="1000"/>
      <c r="Y1018" s="1000"/>
      <c r="Z1018" s="1000"/>
      <c r="AA1018" s="1000"/>
      <c r="AB1018" s="1000"/>
      <c r="AC1018" s="1000"/>
      <c r="AD1018" s="1000"/>
      <c r="AE1018" s="1000"/>
      <c r="AF1018" s="1000"/>
      <c r="AG1018" s="1000"/>
      <c r="AH1018" s="1000"/>
      <c r="AI1018" s="1000"/>
    </row>
    <row r="1019" spans="1:35" s="369" customFormat="1">
      <c r="A1019" s="735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  <c r="R1019" s="1000"/>
      <c r="S1019" s="1000"/>
      <c r="T1019" s="1000"/>
      <c r="U1019" s="1000"/>
      <c r="V1019" s="1000"/>
      <c r="W1019" s="1000"/>
      <c r="X1019" s="1000"/>
      <c r="Y1019" s="1000"/>
      <c r="Z1019" s="1000"/>
      <c r="AA1019" s="1000"/>
      <c r="AB1019" s="1000"/>
      <c r="AC1019" s="1000"/>
      <c r="AD1019" s="1000"/>
      <c r="AE1019" s="1000"/>
      <c r="AF1019" s="1000"/>
      <c r="AG1019" s="1000"/>
      <c r="AH1019" s="1000"/>
      <c r="AI1019" s="1000"/>
    </row>
    <row r="1020" spans="1:35" s="369" customFormat="1">
      <c r="A1020" s="735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  <c r="R1020" s="1000"/>
      <c r="S1020" s="1000"/>
      <c r="T1020" s="1000"/>
      <c r="U1020" s="1000"/>
      <c r="V1020" s="1000"/>
      <c r="W1020" s="1000"/>
      <c r="X1020" s="1000"/>
      <c r="Y1020" s="1000"/>
      <c r="Z1020" s="1000"/>
      <c r="AA1020" s="1000"/>
      <c r="AB1020" s="1000"/>
      <c r="AC1020" s="1000"/>
      <c r="AD1020" s="1000"/>
      <c r="AE1020" s="1000"/>
      <c r="AF1020" s="1000"/>
      <c r="AG1020" s="1000"/>
      <c r="AH1020" s="1000"/>
      <c r="AI1020" s="1000"/>
    </row>
    <row r="1021" spans="1:35" s="369" customFormat="1">
      <c r="A1021" s="735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  <c r="R1021" s="1000"/>
      <c r="S1021" s="1000"/>
      <c r="T1021" s="1000"/>
      <c r="U1021" s="1000"/>
      <c r="V1021" s="1000"/>
      <c r="W1021" s="1000"/>
      <c r="X1021" s="1000"/>
      <c r="Y1021" s="1000"/>
      <c r="Z1021" s="1000"/>
      <c r="AA1021" s="1000"/>
      <c r="AB1021" s="1000"/>
      <c r="AC1021" s="1000"/>
      <c r="AD1021" s="1000"/>
      <c r="AE1021" s="1000"/>
      <c r="AF1021" s="1000"/>
      <c r="AG1021" s="1000"/>
      <c r="AH1021" s="1000"/>
      <c r="AI1021" s="1000"/>
    </row>
    <row r="1022" spans="1:35" s="369" customFormat="1">
      <c r="A1022" s="735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  <c r="R1022" s="1000"/>
      <c r="S1022" s="1000"/>
      <c r="T1022" s="1000"/>
      <c r="U1022" s="1000"/>
      <c r="V1022" s="1000"/>
      <c r="W1022" s="1000"/>
      <c r="X1022" s="1000"/>
      <c r="Y1022" s="1000"/>
      <c r="Z1022" s="1000"/>
      <c r="AA1022" s="1000"/>
      <c r="AB1022" s="1000"/>
      <c r="AC1022" s="1000"/>
      <c r="AD1022" s="1000"/>
      <c r="AE1022" s="1000"/>
      <c r="AF1022" s="1000"/>
      <c r="AG1022" s="1000"/>
      <c r="AH1022" s="1000"/>
      <c r="AI1022" s="1000"/>
    </row>
    <row r="1023" spans="1:35" s="369" customFormat="1">
      <c r="A1023" s="735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  <c r="R1023" s="1000"/>
      <c r="S1023" s="1000"/>
      <c r="T1023" s="1000"/>
      <c r="U1023" s="1000"/>
      <c r="V1023" s="1000"/>
      <c r="W1023" s="1000"/>
      <c r="X1023" s="1000"/>
      <c r="Y1023" s="1000"/>
      <c r="Z1023" s="1000"/>
      <c r="AA1023" s="1000"/>
      <c r="AB1023" s="1000"/>
      <c r="AC1023" s="1000"/>
      <c r="AD1023" s="1000"/>
      <c r="AE1023" s="1000"/>
      <c r="AF1023" s="1000"/>
      <c r="AG1023" s="1000"/>
      <c r="AH1023" s="1000"/>
      <c r="AI1023" s="1000"/>
    </row>
    <row r="1024" spans="1:35" s="369" customFormat="1">
      <c r="A1024" s="735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  <c r="R1024" s="1000"/>
      <c r="S1024" s="1000"/>
      <c r="T1024" s="1000"/>
      <c r="U1024" s="1000"/>
      <c r="V1024" s="1000"/>
      <c r="W1024" s="1000"/>
      <c r="X1024" s="1000"/>
      <c r="Y1024" s="1000"/>
      <c r="Z1024" s="1000"/>
      <c r="AA1024" s="1000"/>
      <c r="AB1024" s="1000"/>
      <c r="AC1024" s="1000"/>
      <c r="AD1024" s="1000"/>
      <c r="AE1024" s="1000"/>
      <c r="AF1024" s="1000"/>
      <c r="AG1024" s="1000"/>
      <c r="AH1024" s="1000"/>
      <c r="AI1024" s="1000"/>
    </row>
    <row r="1025" spans="1:35" s="369" customFormat="1">
      <c r="A1025" s="735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  <c r="R1025" s="1000"/>
      <c r="S1025" s="1000"/>
      <c r="T1025" s="1000"/>
      <c r="U1025" s="1000"/>
      <c r="V1025" s="1000"/>
      <c r="W1025" s="1000"/>
      <c r="X1025" s="1000"/>
      <c r="Y1025" s="1000"/>
      <c r="Z1025" s="1000"/>
      <c r="AA1025" s="1000"/>
      <c r="AB1025" s="1000"/>
      <c r="AC1025" s="1000"/>
      <c r="AD1025" s="1000"/>
      <c r="AE1025" s="1000"/>
      <c r="AF1025" s="1000"/>
      <c r="AG1025" s="1000"/>
      <c r="AH1025" s="1000"/>
      <c r="AI1025" s="1000"/>
    </row>
    <row r="1026" spans="1:35" s="369" customFormat="1">
      <c r="A1026" s="735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  <c r="R1026" s="1000"/>
      <c r="S1026" s="1000"/>
      <c r="T1026" s="1000"/>
      <c r="U1026" s="1000"/>
      <c r="V1026" s="1000"/>
      <c r="W1026" s="1000"/>
      <c r="X1026" s="1000"/>
      <c r="Y1026" s="1000"/>
      <c r="Z1026" s="1000"/>
      <c r="AA1026" s="1000"/>
      <c r="AB1026" s="1000"/>
      <c r="AC1026" s="1000"/>
      <c r="AD1026" s="1000"/>
      <c r="AE1026" s="1000"/>
      <c r="AF1026" s="1000"/>
      <c r="AG1026" s="1000"/>
      <c r="AH1026" s="1000"/>
      <c r="AI1026" s="1000"/>
    </row>
    <row r="1027" spans="1:35" s="369" customFormat="1">
      <c r="A1027" s="735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  <c r="R1027" s="1000"/>
      <c r="S1027" s="1000"/>
      <c r="T1027" s="1000"/>
      <c r="U1027" s="1000"/>
      <c r="V1027" s="1000"/>
      <c r="W1027" s="1000"/>
      <c r="X1027" s="1000"/>
      <c r="Y1027" s="1000"/>
      <c r="Z1027" s="1000"/>
      <c r="AA1027" s="1000"/>
      <c r="AB1027" s="1000"/>
      <c r="AC1027" s="1000"/>
      <c r="AD1027" s="1000"/>
      <c r="AE1027" s="1000"/>
      <c r="AF1027" s="1000"/>
      <c r="AG1027" s="1000"/>
      <c r="AH1027" s="1000"/>
      <c r="AI1027" s="1000"/>
    </row>
    <row r="1028" spans="1:35" s="369" customFormat="1">
      <c r="A1028" s="735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  <c r="R1028" s="1000"/>
      <c r="S1028" s="1000"/>
      <c r="T1028" s="1000"/>
      <c r="U1028" s="1000"/>
      <c r="V1028" s="1000"/>
      <c r="W1028" s="1000"/>
      <c r="X1028" s="1000"/>
      <c r="Y1028" s="1000"/>
      <c r="Z1028" s="1000"/>
      <c r="AA1028" s="1000"/>
      <c r="AB1028" s="1000"/>
      <c r="AC1028" s="1000"/>
      <c r="AD1028" s="1000"/>
      <c r="AE1028" s="1000"/>
      <c r="AF1028" s="1000"/>
      <c r="AG1028" s="1000"/>
      <c r="AH1028" s="1000"/>
      <c r="AI1028" s="1000"/>
    </row>
    <row r="1029" spans="1:35" s="369" customFormat="1">
      <c r="A1029" s="735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  <c r="R1029" s="1000"/>
      <c r="S1029" s="1000"/>
      <c r="T1029" s="1000"/>
      <c r="U1029" s="1000"/>
      <c r="V1029" s="1000"/>
      <c r="W1029" s="1000"/>
      <c r="X1029" s="1000"/>
      <c r="Y1029" s="1000"/>
      <c r="Z1029" s="1000"/>
      <c r="AA1029" s="1000"/>
      <c r="AB1029" s="1000"/>
      <c r="AC1029" s="1000"/>
      <c r="AD1029" s="1000"/>
      <c r="AE1029" s="1000"/>
      <c r="AF1029" s="1000"/>
      <c r="AG1029" s="1000"/>
      <c r="AH1029" s="1000"/>
      <c r="AI1029" s="1000"/>
    </row>
    <row r="1030" spans="1:35" s="369" customFormat="1">
      <c r="A1030" s="735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  <c r="R1030" s="1000"/>
      <c r="S1030" s="1000"/>
      <c r="T1030" s="1000"/>
      <c r="U1030" s="1000"/>
      <c r="V1030" s="1000"/>
      <c r="W1030" s="1000"/>
      <c r="X1030" s="1000"/>
      <c r="Y1030" s="1000"/>
      <c r="Z1030" s="1000"/>
      <c r="AA1030" s="1000"/>
      <c r="AB1030" s="1000"/>
      <c r="AC1030" s="1000"/>
      <c r="AD1030" s="1000"/>
      <c r="AE1030" s="1000"/>
      <c r="AF1030" s="1000"/>
      <c r="AG1030" s="1000"/>
      <c r="AH1030" s="1000"/>
      <c r="AI1030" s="1000"/>
    </row>
    <row r="1031" spans="1:35" s="369" customFormat="1">
      <c r="A1031" s="735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  <c r="R1031" s="1000"/>
      <c r="S1031" s="1000"/>
      <c r="T1031" s="1000"/>
      <c r="U1031" s="1000"/>
      <c r="V1031" s="1000"/>
      <c r="W1031" s="1000"/>
      <c r="X1031" s="1000"/>
      <c r="Y1031" s="1000"/>
      <c r="Z1031" s="1000"/>
      <c r="AA1031" s="1000"/>
      <c r="AB1031" s="1000"/>
      <c r="AC1031" s="1000"/>
      <c r="AD1031" s="1000"/>
      <c r="AE1031" s="1000"/>
      <c r="AF1031" s="1000"/>
      <c r="AG1031" s="1000"/>
      <c r="AH1031" s="1000"/>
      <c r="AI1031" s="1000"/>
    </row>
    <row r="1032" spans="1:35" s="369" customFormat="1">
      <c r="A1032" s="735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  <c r="R1032" s="1000"/>
      <c r="S1032" s="1000"/>
      <c r="T1032" s="1000"/>
      <c r="U1032" s="1000"/>
      <c r="V1032" s="1000"/>
      <c r="W1032" s="1000"/>
      <c r="X1032" s="1000"/>
      <c r="Y1032" s="1000"/>
      <c r="Z1032" s="1000"/>
      <c r="AA1032" s="1000"/>
      <c r="AB1032" s="1000"/>
      <c r="AC1032" s="1000"/>
      <c r="AD1032" s="1000"/>
      <c r="AE1032" s="1000"/>
      <c r="AF1032" s="1000"/>
      <c r="AG1032" s="1000"/>
      <c r="AH1032" s="1000"/>
      <c r="AI1032" s="1000"/>
    </row>
    <row r="1033" spans="1:35" s="369" customFormat="1">
      <c r="A1033" s="735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  <c r="R1033" s="1000"/>
      <c r="S1033" s="1000"/>
      <c r="T1033" s="1000"/>
      <c r="U1033" s="1000"/>
      <c r="V1033" s="1000"/>
      <c r="W1033" s="1000"/>
      <c r="X1033" s="1000"/>
      <c r="Y1033" s="1000"/>
      <c r="Z1033" s="1000"/>
      <c r="AA1033" s="1000"/>
      <c r="AB1033" s="1000"/>
      <c r="AC1033" s="1000"/>
      <c r="AD1033" s="1000"/>
      <c r="AE1033" s="1000"/>
      <c r="AF1033" s="1000"/>
      <c r="AG1033" s="1000"/>
      <c r="AH1033" s="1000"/>
      <c r="AI1033" s="1000"/>
    </row>
    <row r="1034" spans="1:35" s="369" customFormat="1">
      <c r="A1034" s="735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  <c r="R1034" s="1000"/>
      <c r="S1034" s="1000"/>
      <c r="T1034" s="1000"/>
      <c r="U1034" s="1000"/>
      <c r="V1034" s="1000"/>
      <c r="W1034" s="1000"/>
      <c r="X1034" s="1000"/>
      <c r="Y1034" s="1000"/>
      <c r="Z1034" s="1000"/>
      <c r="AA1034" s="1000"/>
      <c r="AB1034" s="1000"/>
      <c r="AC1034" s="1000"/>
      <c r="AD1034" s="1000"/>
      <c r="AE1034" s="1000"/>
      <c r="AF1034" s="1000"/>
      <c r="AG1034" s="1000"/>
      <c r="AH1034" s="1000"/>
      <c r="AI1034" s="1000"/>
    </row>
    <row r="1035" spans="1:35" s="369" customFormat="1">
      <c r="A1035" s="735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  <c r="R1035" s="1000"/>
      <c r="S1035" s="1000"/>
      <c r="T1035" s="1000"/>
      <c r="U1035" s="1000"/>
      <c r="V1035" s="1000"/>
      <c r="W1035" s="1000"/>
      <c r="X1035" s="1000"/>
      <c r="Y1035" s="1000"/>
      <c r="Z1035" s="1000"/>
      <c r="AA1035" s="1000"/>
      <c r="AB1035" s="1000"/>
      <c r="AC1035" s="1000"/>
      <c r="AD1035" s="1000"/>
      <c r="AE1035" s="1000"/>
      <c r="AF1035" s="1000"/>
      <c r="AG1035" s="1000"/>
      <c r="AH1035" s="1000"/>
      <c r="AI1035" s="1000"/>
    </row>
    <row r="1036" spans="1:35" s="369" customFormat="1">
      <c r="A1036" s="735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  <c r="R1036" s="1000"/>
      <c r="S1036" s="1000"/>
      <c r="T1036" s="1000"/>
      <c r="U1036" s="1000"/>
      <c r="V1036" s="1000"/>
      <c r="W1036" s="1000"/>
      <c r="X1036" s="1000"/>
      <c r="Y1036" s="1000"/>
      <c r="Z1036" s="1000"/>
      <c r="AA1036" s="1000"/>
      <c r="AB1036" s="1000"/>
      <c r="AC1036" s="1000"/>
      <c r="AD1036" s="1000"/>
      <c r="AE1036" s="1000"/>
      <c r="AF1036" s="1000"/>
      <c r="AG1036" s="1000"/>
      <c r="AH1036" s="1000"/>
      <c r="AI1036" s="1000"/>
    </row>
    <row r="1037" spans="1:35" s="369" customFormat="1">
      <c r="A1037" s="735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  <c r="R1037" s="1000"/>
      <c r="S1037" s="1000"/>
      <c r="T1037" s="1000"/>
      <c r="U1037" s="1000"/>
      <c r="V1037" s="1000"/>
      <c r="W1037" s="1000"/>
      <c r="X1037" s="1000"/>
      <c r="Y1037" s="1000"/>
      <c r="Z1037" s="1000"/>
      <c r="AA1037" s="1000"/>
      <c r="AB1037" s="1000"/>
      <c r="AC1037" s="1000"/>
      <c r="AD1037" s="1000"/>
      <c r="AE1037" s="1000"/>
      <c r="AF1037" s="1000"/>
      <c r="AG1037" s="1000"/>
      <c r="AH1037" s="1000"/>
      <c r="AI1037" s="1000"/>
    </row>
    <row r="1038" spans="1:35" s="369" customFormat="1">
      <c r="A1038" s="735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  <c r="R1038" s="1000"/>
      <c r="S1038" s="1000"/>
      <c r="T1038" s="1000"/>
      <c r="U1038" s="1000"/>
      <c r="V1038" s="1000"/>
      <c r="W1038" s="1000"/>
      <c r="X1038" s="1000"/>
      <c r="Y1038" s="1000"/>
      <c r="Z1038" s="1000"/>
      <c r="AA1038" s="1000"/>
      <c r="AB1038" s="1000"/>
      <c r="AC1038" s="1000"/>
      <c r="AD1038" s="1000"/>
      <c r="AE1038" s="1000"/>
      <c r="AF1038" s="1000"/>
      <c r="AG1038" s="1000"/>
      <c r="AH1038" s="1000"/>
      <c r="AI1038" s="1000"/>
    </row>
    <row r="1039" spans="1:35" s="369" customFormat="1">
      <c r="A1039" s="735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  <c r="R1039" s="1000"/>
      <c r="S1039" s="1000"/>
      <c r="T1039" s="1000"/>
      <c r="U1039" s="1000"/>
      <c r="V1039" s="1000"/>
      <c r="W1039" s="1000"/>
      <c r="X1039" s="1000"/>
      <c r="Y1039" s="1000"/>
      <c r="Z1039" s="1000"/>
      <c r="AA1039" s="1000"/>
      <c r="AB1039" s="1000"/>
      <c r="AC1039" s="1000"/>
      <c r="AD1039" s="1000"/>
      <c r="AE1039" s="1000"/>
      <c r="AF1039" s="1000"/>
      <c r="AG1039" s="1000"/>
      <c r="AH1039" s="1000"/>
      <c r="AI1039" s="1000"/>
    </row>
    <row r="1040" spans="1:35" s="369" customFormat="1">
      <c r="A1040" s="735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  <c r="R1040" s="1000"/>
      <c r="S1040" s="1000"/>
      <c r="T1040" s="1000"/>
      <c r="U1040" s="1000"/>
      <c r="V1040" s="1000"/>
      <c r="W1040" s="1000"/>
      <c r="X1040" s="1000"/>
      <c r="Y1040" s="1000"/>
      <c r="Z1040" s="1000"/>
      <c r="AA1040" s="1000"/>
      <c r="AB1040" s="1000"/>
      <c r="AC1040" s="1000"/>
      <c r="AD1040" s="1000"/>
      <c r="AE1040" s="1000"/>
      <c r="AF1040" s="1000"/>
      <c r="AG1040" s="1000"/>
      <c r="AH1040" s="1000"/>
      <c r="AI1040" s="1000"/>
    </row>
    <row r="1041" spans="1:35" s="369" customFormat="1">
      <c r="A1041" s="735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  <c r="R1041" s="1000"/>
      <c r="S1041" s="1000"/>
      <c r="T1041" s="1000"/>
      <c r="U1041" s="1000"/>
      <c r="V1041" s="1000"/>
      <c r="W1041" s="1000"/>
      <c r="X1041" s="1000"/>
      <c r="Y1041" s="1000"/>
      <c r="Z1041" s="1000"/>
      <c r="AA1041" s="1000"/>
      <c r="AB1041" s="1000"/>
      <c r="AC1041" s="1000"/>
      <c r="AD1041" s="1000"/>
      <c r="AE1041" s="1000"/>
      <c r="AF1041" s="1000"/>
      <c r="AG1041" s="1000"/>
      <c r="AH1041" s="1000"/>
      <c r="AI1041" s="1000"/>
    </row>
    <row r="1042" spans="1:35" s="369" customFormat="1">
      <c r="A1042" s="735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  <c r="R1042" s="1000"/>
      <c r="S1042" s="1000"/>
      <c r="T1042" s="1000"/>
      <c r="U1042" s="1000"/>
      <c r="V1042" s="1000"/>
      <c r="W1042" s="1000"/>
      <c r="X1042" s="1000"/>
      <c r="Y1042" s="1000"/>
      <c r="Z1042" s="1000"/>
      <c r="AA1042" s="1000"/>
      <c r="AB1042" s="1000"/>
      <c r="AC1042" s="1000"/>
      <c r="AD1042" s="1000"/>
      <c r="AE1042" s="1000"/>
      <c r="AF1042" s="1000"/>
      <c r="AG1042" s="1000"/>
      <c r="AH1042" s="1000"/>
      <c r="AI1042" s="1000"/>
    </row>
    <row r="1043" spans="1:35" s="369" customFormat="1">
      <c r="A1043" s="735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  <c r="R1043" s="1000"/>
      <c r="S1043" s="1000"/>
      <c r="T1043" s="1000"/>
      <c r="U1043" s="1000"/>
      <c r="V1043" s="1000"/>
      <c r="W1043" s="1000"/>
      <c r="X1043" s="1000"/>
      <c r="Y1043" s="1000"/>
      <c r="Z1043" s="1000"/>
      <c r="AA1043" s="1000"/>
      <c r="AB1043" s="1000"/>
      <c r="AC1043" s="1000"/>
      <c r="AD1043" s="1000"/>
      <c r="AE1043" s="1000"/>
      <c r="AF1043" s="1000"/>
      <c r="AG1043" s="1000"/>
      <c r="AH1043" s="1000"/>
      <c r="AI1043" s="1000"/>
    </row>
    <row r="1044" spans="1:35" s="369" customFormat="1">
      <c r="A1044" s="735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  <c r="R1044" s="1000"/>
      <c r="S1044" s="1000"/>
      <c r="T1044" s="1000"/>
      <c r="U1044" s="1000"/>
      <c r="V1044" s="1000"/>
      <c r="W1044" s="1000"/>
      <c r="X1044" s="1000"/>
      <c r="Y1044" s="1000"/>
      <c r="Z1044" s="1000"/>
      <c r="AA1044" s="1000"/>
      <c r="AB1044" s="1000"/>
      <c r="AC1044" s="1000"/>
      <c r="AD1044" s="1000"/>
      <c r="AE1044" s="1000"/>
      <c r="AF1044" s="1000"/>
      <c r="AG1044" s="1000"/>
      <c r="AH1044" s="1000"/>
      <c r="AI1044" s="1000"/>
    </row>
    <row r="1045" spans="1:35" s="369" customFormat="1">
      <c r="A1045" s="735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  <c r="R1045" s="1000"/>
      <c r="S1045" s="1000"/>
      <c r="T1045" s="1000"/>
      <c r="U1045" s="1000"/>
      <c r="V1045" s="1000"/>
      <c r="W1045" s="1000"/>
      <c r="X1045" s="1000"/>
      <c r="Y1045" s="1000"/>
      <c r="Z1045" s="1000"/>
      <c r="AA1045" s="1000"/>
      <c r="AB1045" s="1000"/>
      <c r="AC1045" s="1000"/>
      <c r="AD1045" s="1000"/>
      <c r="AE1045" s="1000"/>
      <c r="AF1045" s="1000"/>
      <c r="AG1045" s="1000"/>
      <c r="AH1045" s="1000"/>
      <c r="AI1045" s="1000"/>
    </row>
    <row r="1046" spans="1:35" s="369" customFormat="1">
      <c r="A1046" s="735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  <c r="R1046" s="1000"/>
      <c r="S1046" s="1000"/>
      <c r="T1046" s="1000"/>
      <c r="U1046" s="1000"/>
      <c r="V1046" s="1000"/>
      <c r="W1046" s="1000"/>
      <c r="X1046" s="1000"/>
      <c r="Y1046" s="1000"/>
      <c r="Z1046" s="1000"/>
      <c r="AA1046" s="1000"/>
      <c r="AB1046" s="1000"/>
      <c r="AC1046" s="1000"/>
      <c r="AD1046" s="1000"/>
      <c r="AE1046" s="1000"/>
      <c r="AF1046" s="1000"/>
      <c r="AG1046" s="1000"/>
      <c r="AH1046" s="1000"/>
      <c r="AI1046" s="1000"/>
    </row>
    <row r="1047" spans="1:35" s="369" customFormat="1">
      <c r="A1047" s="735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  <c r="R1047" s="1000"/>
      <c r="S1047" s="1000"/>
      <c r="T1047" s="1000"/>
      <c r="U1047" s="1000"/>
      <c r="V1047" s="1000"/>
      <c r="W1047" s="1000"/>
      <c r="X1047" s="1000"/>
      <c r="Y1047" s="1000"/>
      <c r="Z1047" s="1000"/>
      <c r="AA1047" s="1000"/>
      <c r="AB1047" s="1000"/>
      <c r="AC1047" s="1000"/>
      <c r="AD1047" s="1000"/>
      <c r="AE1047" s="1000"/>
      <c r="AF1047" s="1000"/>
      <c r="AG1047" s="1000"/>
      <c r="AH1047" s="1000"/>
      <c r="AI1047" s="1000"/>
    </row>
    <row r="1048" spans="1:35" s="369" customFormat="1">
      <c r="A1048" s="735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  <c r="R1048" s="1000"/>
      <c r="S1048" s="1000"/>
      <c r="T1048" s="1000"/>
      <c r="U1048" s="1000"/>
      <c r="V1048" s="1000"/>
      <c r="W1048" s="1000"/>
      <c r="X1048" s="1000"/>
      <c r="Y1048" s="1000"/>
      <c r="Z1048" s="1000"/>
      <c r="AA1048" s="1000"/>
      <c r="AB1048" s="1000"/>
      <c r="AC1048" s="1000"/>
      <c r="AD1048" s="1000"/>
      <c r="AE1048" s="1000"/>
      <c r="AF1048" s="1000"/>
      <c r="AG1048" s="1000"/>
      <c r="AH1048" s="1000"/>
      <c r="AI1048" s="1000"/>
    </row>
    <row r="1049" spans="1:35" s="369" customFormat="1">
      <c r="A1049" s="735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  <c r="R1049" s="1000"/>
      <c r="S1049" s="1000"/>
      <c r="T1049" s="1000"/>
      <c r="U1049" s="1000"/>
      <c r="V1049" s="1000"/>
      <c r="W1049" s="1000"/>
      <c r="X1049" s="1000"/>
      <c r="Y1049" s="1000"/>
      <c r="Z1049" s="1000"/>
      <c r="AA1049" s="1000"/>
      <c r="AB1049" s="1000"/>
      <c r="AC1049" s="1000"/>
      <c r="AD1049" s="1000"/>
      <c r="AE1049" s="1000"/>
      <c r="AF1049" s="1000"/>
      <c r="AG1049" s="1000"/>
      <c r="AH1049" s="1000"/>
      <c r="AI1049" s="1000"/>
    </row>
    <row r="1050" spans="1:35" s="369" customFormat="1">
      <c r="A1050" s="735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  <c r="R1050" s="1000"/>
      <c r="S1050" s="1000"/>
      <c r="T1050" s="1000"/>
      <c r="U1050" s="1000"/>
      <c r="V1050" s="1000"/>
      <c r="W1050" s="1000"/>
      <c r="X1050" s="1000"/>
      <c r="Y1050" s="1000"/>
      <c r="Z1050" s="1000"/>
      <c r="AA1050" s="1000"/>
      <c r="AB1050" s="1000"/>
      <c r="AC1050" s="1000"/>
      <c r="AD1050" s="1000"/>
      <c r="AE1050" s="1000"/>
      <c r="AF1050" s="1000"/>
      <c r="AG1050" s="1000"/>
      <c r="AH1050" s="1000"/>
      <c r="AI1050" s="1000"/>
    </row>
    <row r="1051" spans="1:35" s="369" customFormat="1">
      <c r="A1051" s="735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  <c r="R1051" s="1000"/>
      <c r="S1051" s="1000"/>
      <c r="T1051" s="1000"/>
      <c r="U1051" s="1000"/>
      <c r="V1051" s="1000"/>
      <c r="W1051" s="1000"/>
      <c r="X1051" s="1000"/>
      <c r="Y1051" s="1000"/>
      <c r="Z1051" s="1000"/>
      <c r="AA1051" s="1000"/>
      <c r="AB1051" s="1000"/>
      <c r="AC1051" s="1000"/>
      <c r="AD1051" s="1000"/>
      <c r="AE1051" s="1000"/>
      <c r="AF1051" s="1000"/>
      <c r="AG1051" s="1000"/>
      <c r="AH1051" s="1000"/>
      <c r="AI1051" s="1000"/>
    </row>
    <row r="1052" spans="1:35" s="369" customFormat="1">
      <c r="A1052" s="735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  <c r="R1052" s="1000"/>
      <c r="S1052" s="1000"/>
      <c r="T1052" s="1000"/>
      <c r="U1052" s="1000"/>
      <c r="V1052" s="1000"/>
      <c r="W1052" s="1000"/>
      <c r="X1052" s="1000"/>
      <c r="Y1052" s="1000"/>
      <c r="Z1052" s="1000"/>
      <c r="AA1052" s="1000"/>
      <c r="AB1052" s="1000"/>
      <c r="AC1052" s="1000"/>
      <c r="AD1052" s="1000"/>
      <c r="AE1052" s="1000"/>
      <c r="AF1052" s="1000"/>
      <c r="AG1052" s="1000"/>
      <c r="AH1052" s="1000"/>
      <c r="AI1052" s="1000"/>
    </row>
    <row r="1053" spans="1:35" s="369" customFormat="1">
      <c r="A1053" s="735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  <c r="R1053" s="1000"/>
      <c r="S1053" s="1000"/>
      <c r="T1053" s="1000"/>
      <c r="U1053" s="1000"/>
      <c r="V1053" s="1000"/>
      <c r="W1053" s="1000"/>
      <c r="X1053" s="1000"/>
      <c r="Y1053" s="1000"/>
      <c r="Z1053" s="1000"/>
      <c r="AA1053" s="1000"/>
      <c r="AB1053" s="1000"/>
      <c r="AC1053" s="1000"/>
      <c r="AD1053" s="1000"/>
      <c r="AE1053" s="1000"/>
      <c r="AF1053" s="1000"/>
      <c r="AG1053" s="1000"/>
      <c r="AH1053" s="1000"/>
      <c r="AI1053" s="1000"/>
    </row>
    <row r="1054" spans="1:35" s="369" customFormat="1">
      <c r="A1054" s="735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  <c r="R1054" s="1000"/>
      <c r="S1054" s="1000"/>
      <c r="T1054" s="1000"/>
      <c r="U1054" s="1000"/>
      <c r="V1054" s="1000"/>
      <c r="W1054" s="1000"/>
      <c r="X1054" s="1000"/>
      <c r="Y1054" s="1000"/>
      <c r="Z1054" s="1000"/>
      <c r="AA1054" s="1000"/>
      <c r="AB1054" s="1000"/>
      <c r="AC1054" s="1000"/>
      <c r="AD1054" s="1000"/>
      <c r="AE1054" s="1000"/>
      <c r="AF1054" s="1000"/>
      <c r="AG1054" s="1000"/>
      <c r="AH1054" s="1000"/>
      <c r="AI1054" s="1000"/>
    </row>
    <row r="1055" spans="1:35" s="369" customFormat="1">
      <c r="A1055" s="735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  <c r="R1055" s="1000"/>
      <c r="S1055" s="1000"/>
      <c r="T1055" s="1000"/>
      <c r="U1055" s="1000"/>
      <c r="V1055" s="1000"/>
      <c r="W1055" s="1000"/>
      <c r="X1055" s="1000"/>
      <c r="Y1055" s="1000"/>
      <c r="Z1055" s="1000"/>
      <c r="AA1055" s="1000"/>
      <c r="AB1055" s="1000"/>
      <c r="AC1055" s="1000"/>
      <c r="AD1055" s="1000"/>
      <c r="AE1055" s="1000"/>
      <c r="AF1055" s="1000"/>
      <c r="AG1055" s="1000"/>
      <c r="AH1055" s="1000"/>
      <c r="AI1055" s="1000"/>
    </row>
    <row r="1056" spans="1:35" s="369" customFormat="1">
      <c r="A1056" s="735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  <c r="R1056" s="1000"/>
      <c r="S1056" s="1000"/>
      <c r="T1056" s="1000"/>
      <c r="U1056" s="1000"/>
      <c r="V1056" s="1000"/>
      <c r="W1056" s="1000"/>
      <c r="X1056" s="1000"/>
      <c r="Y1056" s="1000"/>
      <c r="Z1056" s="1000"/>
      <c r="AA1056" s="1000"/>
      <c r="AB1056" s="1000"/>
      <c r="AC1056" s="1000"/>
      <c r="AD1056" s="1000"/>
      <c r="AE1056" s="1000"/>
      <c r="AF1056" s="1000"/>
      <c r="AG1056" s="1000"/>
      <c r="AH1056" s="1000"/>
      <c r="AI1056" s="1000"/>
    </row>
    <row r="1057" spans="1:35" s="369" customFormat="1">
      <c r="A1057" s="735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  <c r="R1057" s="1000"/>
      <c r="S1057" s="1000"/>
      <c r="T1057" s="1000"/>
      <c r="U1057" s="1000"/>
      <c r="V1057" s="1000"/>
      <c r="W1057" s="1000"/>
      <c r="X1057" s="1000"/>
      <c r="Y1057" s="1000"/>
      <c r="Z1057" s="1000"/>
      <c r="AA1057" s="1000"/>
      <c r="AB1057" s="1000"/>
      <c r="AC1057" s="1000"/>
      <c r="AD1057" s="1000"/>
      <c r="AE1057" s="1000"/>
      <c r="AF1057" s="1000"/>
      <c r="AG1057" s="1000"/>
      <c r="AH1057" s="1000"/>
      <c r="AI1057" s="1000"/>
    </row>
    <row r="1058" spans="1:35" s="369" customFormat="1">
      <c r="A1058" s="735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  <c r="R1058" s="1000"/>
      <c r="S1058" s="1000"/>
      <c r="T1058" s="1000"/>
      <c r="U1058" s="1000"/>
      <c r="V1058" s="1000"/>
      <c r="W1058" s="1000"/>
      <c r="X1058" s="1000"/>
      <c r="Y1058" s="1000"/>
      <c r="Z1058" s="1000"/>
      <c r="AA1058" s="1000"/>
      <c r="AB1058" s="1000"/>
      <c r="AC1058" s="1000"/>
      <c r="AD1058" s="1000"/>
      <c r="AE1058" s="1000"/>
      <c r="AF1058" s="1000"/>
      <c r="AG1058" s="1000"/>
      <c r="AH1058" s="1000"/>
      <c r="AI1058" s="1000"/>
    </row>
    <row r="1059" spans="1:35" s="369" customFormat="1">
      <c r="A1059" s="735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  <c r="R1059" s="1000"/>
      <c r="S1059" s="1000"/>
      <c r="T1059" s="1000"/>
      <c r="U1059" s="1000"/>
      <c r="V1059" s="1000"/>
      <c r="W1059" s="1000"/>
      <c r="X1059" s="1000"/>
      <c r="Y1059" s="1000"/>
      <c r="Z1059" s="1000"/>
      <c r="AA1059" s="1000"/>
      <c r="AB1059" s="1000"/>
      <c r="AC1059" s="1000"/>
      <c r="AD1059" s="1000"/>
      <c r="AE1059" s="1000"/>
      <c r="AF1059" s="1000"/>
      <c r="AG1059" s="1000"/>
      <c r="AH1059" s="1000"/>
      <c r="AI1059" s="1000"/>
    </row>
    <row r="1060" spans="1:35" s="369" customFormat="1">
      <c r="A1060" s="735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  <c r="R1060" s="1000"/>
      <c r="S1060" s="1000"/>
      <c r="T1060" s="1000"/>
      <c r="U1060" s="1000"/>
      <c r="V1060" s="1000"/>
      <c r="W1060" s="1000"/>
      <c r="X1060" s="1000"/>
      <c r="Y1060" s="1000"/>
      <c r="Z1060" s="1000"/>
      <c r="AA1060" s="1000"/>
      <c r="AB1060" s="1000"/>
      <c r="AC1060" s="1000"/>
      <c r="AD1060" s="1000"/>
      <c r="AE1060" s="1000"/>
      <c r="AF1060" s="1000"/>
      <c r="AG1060" s="1000"/>
      <c r="AH1060" s="1000"/>
      <c r="AI1060" s="1000"/>
    </row>
    <row r="1061" spans="1:35" s="369" customFormat="1">
      <c r="A1061" s="735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  <c r="R1061" s="1000"/>
      <c r="S1061" s="1000"/>
      <c r="T1061" s="1000"/>
      <c r="U1061" s="1000"/>
      <c r="V1061" s="1000"/>
      <c r="W1061" s="1000"/>
      <c r="X1061" s="1000"/>
      <c r="Y1061" s="1000"/>
      <c r="Z1061" s="1000"/>
      <c r="AA1061" s="1000"/>
      <c r="AB1061" s="1000"/>
      <c r="AC1061" s="1000"/>
      <c r="AD1061" s="1000"/>
      <c r="AE1061" s="1000"/>
      <c r="AF1061" s="1000"/>
      <c r="AG1061" s="1000"/>
      <c r="AH1061" s="1000"/>
      <c r="AI1061" s="1000"/>
    </row>
    <row r="1062" spans="1:35" s="369" customFormat="1">
      <c r="A1062" s="735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  <c r="R1062" s="1000"/>
      <c r="S1062" s="1000"/>
      <c r="T1062" s="1000"/>
      <c r="U1062" s="1000"/>
      <c r="V1062" s="1000"/>
      <c r="W1062" s="1000"/>
      <c r="X1062" s="1000"/>
      <c r="Y1062" s="1000"/>
      <c r="Z1062" s="1000"/>
      <c r="AA1062" s="1000"/>
      <c r="AB1062" s="1000"/>
      <c r="AC1062" s="1000"/>
      <c r="AD1062" s="1000"/>
      <c r="AE1062" s="1000"/>
      <c r="AF1062" s="1000"/>
      <c r="AG1062" s="1000"/>
      <c r="AH1062" s="1000"/>
      <c r="AI1062" s="1000"/>
    </row>
    <row r="1063" spans="1:35" s="369" customFormat="1">
      <c r="A1063" s="735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  <c r="R1063" s="1000"/>
      <c r="S1063" s="1000"/>
      <c r="T1063" s="1000"/>
      <c r="U1063" s="1000"/>
      <c r="V1063" s="1000"/>
      <c r="W1063" s="1000"/>
      <c r="X1063" s="1000"/>
      <c r="Y1063" s="1000"/>
      <c r="Z1063" s="1000"/>
      <c r="AA1063" s="1000"/>
      <c r="AB1063" s="1000"/>
      <c r="AC1063" s="1000"/>
      <c r="AD1063" s="1000"/>
      <c r="AE1063" s="1000"/>
      <c r="AF1063" s="1000"/>
      <c r="AG1063" s="1000"/>
      <c r="AH1063" s="1000"/>
      <c r="AI1063" s="1000"/>
    </row>
    <row r="1064" spans="1:35" s="369" customFormat="1">
      <c r="A1064" s="735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  <c r="R1064" s="1000"/>
      <c r="S1064" s="1000"/>
      <c r="T1064" s="1000"/>
      <c r="U1064" s="1000"/>
      <c r="V1064" s="1000"/>
      <c r="W1064" s="1000"/>
      <c r="X1064" s="1000"/>
      <c r="Y1064" s="1000"/>
      <c r="Z1064" s="1000"/>
      <c r="AA1064" s="1000"/>
      <c r="AB1064" s="1000"/>
      <c r="AC1064" s="1000"/>
      <c r="AD1064" s="1000"/>
      <c r="AE1064" s="1000"/>
      <c r="AF1064" s="1000"/>
      <c r="AG1064" s="1000"/>
      <c r="AH1064" s="1000"/>
      <c r="AI1064" s="1000"/>
    </row>
    <row r="1065" spans="1:35" s="369" customFormat="1">
      <c r="A1065" s="735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  <c r="R1065" s="1000"/>
      <c r="S1065" s="1000"/>
      <c r="T1065" s="1000"/>
      <c r="U1065" s="1000"/>
      <c r="V1065" s="1000"/>
      <c r="W1065" s="1000"/>
      <c r="X1065" s="1000"/>
      <c r="Y1065" s="1000"/>
      <c r="Z1065" s="1000"/>
      <c r="AA1065" s="1000"/>
      <c r="AB1065" s="1000"/>
      <c r="AC1065" s="1000"/>
      <c r="AD1065" s="1000"/>
      <c r="AE1065" s="1000"/>
      <c r="AF1065" s="1000"/>
      <c r="AG1065" s="1000"/>
      <c r="AH1065" s="1000"/>
      <c r="AI1065" s="1000"/>
    </row>
    <row r="1066" spans="1:35" s="369" customFormat="1">
      <c r="A1066" s="735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  <c r="R1066" s="1000"/>
      <c r="S1066" s="1000"/>
      <c r="T1066" s="1000"/>
      <c r="U1066" s="1000"/>
      <c r="V1066" s="1000"/>
      <c r="W1066" s="1000"/>
      <c r="X1066" s="1000"/>
      <c r="Y1066" s="1000"/>
      <c r="Z1066" s="1000"/>
      <c r="AA1066" s="1000"/>
      <c r="AB1066" s="1000"/>
      <c r="AC1066" s="1000"/>
      <c r="AD1066" s="1000"/>
      <c r="AE1066" s="1000"/>
      <c r="AF1066" s="1000"/>
      <c r="AG1066" s="1000"/>
      <c r="AH1066" s="1000"/>
      <c r="AI1066" s="1000"/>
    </row>
    <row r="1067" spans="1:35" s="369" customFormat="1">
      <c r="A1067" s="735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  <c r="R1067" s="1000"/>
      <c r="S1067" s="1000"/>
      <c r="T1067" s="1000"/>
      <c r="U1067" s="1000"/>
      <c r="V1067" s="1000"/>
      <c r="W1067" s="1000"/>
      <c r="X1067" s="1000"/>
      <c r="Y1067" s="1000"/>
      <c r="Z1067" s="1000"/>
      <c r="AA1067" s="1000"/>
      <c r="AB1067" s="1000"/>
      <c r="AC1067" s="1000"/>
      <c r="AD1067" s="1000"/>
      <c r="AE1067" s="1000"/>
      <c r="AF1067" s="1000"/>
      <c r="AG1067" s="1000"/>
      <c r="AH1067" s="1000"/>
      <c r="AI1067" s="1000"/>
    </row>
    <row r="1068" spans="1:35" s="369" customFormat="1">
      <c r="A1068" s="735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  <c r="R1068" s="1000"/>
      <c r="S1068" s="1000"/>
      <c r="T1068" s="1000"/>
      <c r="U1068" s="1000"/>
      <c r="V1068" s="1000"/>
      <c r="W1068" s="1000"/>
      <c r="X1068" s="1000"/>
      <c r="Y1068" s="1000"/>
      <c r="Z1068" s="1000"/>
      <c r="AA1068" s="1000"/>
      <c r="AB1068" s="1000"/>
      <c r="AC1068" s="1000"/>
      <c r="AD1068" s="1000"/>
      <c r="AE1068" s="1000"/>
      <c r="AF1068" s="1000"/>
      <c r="AG1068" s="1000"/>
      <c r="AH1068" s="1000"/>
      <c r="AI1068" s="1000"/>
    </row>
    <row r="1069" spans="1:35" s="369" customFormat="1">
      <c r="A1069" s="735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  <c r="R1069" s="1000"/>
      <c r="S1069" s="1000"/>
      <c r="T1069" s="1000"/>
      <c r="U1069" s="1000"/>
      <c r="V1069" s="1000"/>
      <c r="W1069" s="1000"/>
      <c r="X1069" s="1000"/>
      <c r="Y1069" s="1000"/>
      <c r="Z1069" s="1000"/>
      <c r="AA1069" s="1000"/>
      <c r="AB1069" s="1000"/>
      <c r="AC1069" s="1000"/>
      <c r="AD1069" s="1000"/>
      <c r="AE1069" s="1000"/>
      <c r="AF1069" s="1000"/>
      <c r="AG1069" s="1000"/>
      <c r="AH1069" s="1000"/>
      <c r="AI1069" s="1000"/>
    </row>
    <row r="1070" spans="1:35" s="369" customFormat="1">
      <c r="A1070" s="735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  <c r="R1070" s="1000"/>
      <c r="S1070" s="1000"/>
      <c r="T1070" s="1000"/>
      <c r="U1070" s="1000"/>
      <c r="V1070" s="1000"/>
      <c r="W1070" s="1000"/>
      <c r="X1070" s="1000"/>
      <c r="Y1070" s="1000"/>
      <c r="Z1070" s="1000"/>
      <c r="AA1070" s="1000"/>
      <c r="AB1070" s="1000"/>
      <c r="AC1070" s="1000"/>
      <c r="AD1070" s="1000"/>
      <c r="AE1070" s="1000"/>
      <c r="AF1070" s="1000"/>
      <c r="AG1070" s="1000"/>
      <c r="AH1070" s="1000"/>
      <c r="AI1070" s="1000"/>
    </row>
    <row r="1071" spans="1:35" s="369" customFormat="1">
      <c r="A1071" s="735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  <c r="R1071" s="1000"/>
      <c r="S1071" s="1000"/>
      <c r="T1071" s="1000"/>
      <c r="U1071" s="1000"/>
      <c r="V1071" s="1000"/>
      <c r="W1071" s="1000"/>
      <c r="X1071" s="1000"/>
      <c r="Y1071" s="1000"/>
      <c r="Z1071" s="1000"/>
      <c r="AA1071" s="1000"/>
      <c r="AB1071" s="1000"/>
      <c r="AC1071" s="1000"/>
      <c r="AD1071" s="1000"/>
      <c r="AE1071" s="1000"/>
      <c r="AF1071" s="1000"/>
      <c r="AG1071" s="1000"/>
      <c r="AH1071" s="1000"/>
      <c r="AI1071" s="1000"/>
    </row>
    <row r="1072" spans="1:35" s="369" customFormat="1">
      <c r="A1072" s="735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  <c r="R1072" s="1000"/>
      <c r="S1072" s="1000"/>
      <c r="T1072" s="1000"/>
      <c r="U1072" s="1000"/>
      <c r="V1072" s="1000"/>
      <c r="W1072" s="1000"/>
      <c r="X1072" s="1000"/>
      <c r="Y1072" s="1000"/>
      <c r="Z1072" s="1000"/>
      <c r="AA1072" s="1000"/>
      <c r="AB1072" s="1000"/>
      <c r="AC1072" s="1000"/>
      <c r="AD1072" s="1000"/>
      <c r="AE1072" s="1000"/>
      <c r="AF1072" s="1000"/>
      <c r="AG1072" s="1000"/>
      <c r="AH1072" s="1000"/>
      <c r="AI1072" s="1000"/>
    </row>
    <row r="1073" spans="1:35" s="369" customFormat="1">
      <c r="A1073" s="735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  <c r="R1073" s="1000"/>
      <c r="S1073" s="1000"/>
      <c r="T1073" s="1000"/>
      <c r="U1073" s="1000"/>
      <c r="V1073" s="1000"/>
      <c r="W1073" s="1000"/>
      <c r="X1073" s="1000"/>
      <c r="Y1073" s="1000"/>
      <c r="Z1073" s="1000"/>
      <c r="AA1073" s="1000"/>
      <c r="AB1073" s="1000"/>
      <c r="AC1073" s="1000"/>
      <c r="AD1073" s="1000"/>
      <c r="AE1073" s="1000"/>
      <c r="AF1073" s="1000"/>
      <c r="AG1073" s="1000"/>
      <c r="AH1073" s="1000"/>
      <c r="AI1073" s="1000"/>
    </row>
    <row r="1074" spans="1:35" s="369" customFormat="1">
      <c r="A1074" s="735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  <c r="R1074" s="1000"/>
      <c r="S1074" s="1000"/>
      <c r="T1074" s="1000"/>
      <c r="U1074" s="1000"/>
      <c r="V1074" s="1000"/>
      <c r="W1074" s="1000"/>
      <c r="X1074" s="1000"/>
      <c r="Y1074" s="1000"/>
      <c r="Z1074" s="1000"/>
      <c r="AA1074" s="1000"/>
      <c r="AB1074" s="1000"/>
      <c r="AC1074" s="1000"/>
      <c r="AD1074" s="1000"/>
      <c r="AE1074" s="1000"/>
      <c r="AF1074" s="1000"/>
      <c r="AG1074" s="1000"/>
      <c r="AH1074" s="1000"/>
      <c r="AI1074" s="1000"/>
    </row>
    <row r="1075" spans="1:35" s="369" customFormat="1">
      <c r="A1075" s="735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  <c r="R1075" s="1000"/>
      <c r="S1075" s="1000"/>
      <c r="T1075" s="1000"/>
      <c r="U1075" s="1000"/>
      <c r="V1075" s="1000"/>
      <c r="W1075" s="1000"/>
      <c r="X1075" s="1000"/>
      <c r="Y1075" s="1000"/>
      <c r="Z1075" s="1000"/>
      <c r="AA1075" s="1000"/>
      <c r="AB1075" s="1000"/>
      <c r="AC1075" s="1000"/>
      <c r="AD1075" s="1000"/>
      <c r="AE1075" s="1000"/>
      <c r="AF1075" s="1000"/>
      <c r="AG1075" s="1000"/>
      <c r="AH1075" s="1000"/>
      <c r="AI1075" s="1000"/>
    </row>
    <row r="1076" spans="1:35" s="369" customFormat="1">
      <c r="A1076" s="735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  <c r="R1076" s="1000"/>
      <c r="S1076" s="1000"/>
      <c r="T1076" s="1000"/>
      <c r="U1076" s="1000"/>
      <c r="V1076" s="1000"/>
      <c r="W1076" s="1000"/>
      <c r="X1076" s="1000"/>
      <c r="Y1076" s="1000"/>
      <c r="Z1076" s="1000"/>
      <c r="AA1076" s="1000"/>
      <c r="AB1076" s="1000"/>
      <c r="AC1076" s="1000"/>
      <c r="AD1076" s="1000"/>
      <c r="AE1076" s="1000"/>
      <c r="AF1076" s="1000"/>
      <c r="AG1076" s="1000"/>
      <c r="AH1076" s="1000"/>
      <c r="AI1076" s="1000"/>
    </row>
    <row r="1077" spans="1:35" s="369" customFormat="1">
      <c r="A1077" s="735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  <c r="R1077" s="1000"/>
      <c r="S1077" s="1000"/>
      <c r="T1077" s="1000"/>
      <c r="U1077" s="1000"/>
      <c r="V1077" s="1000"/>
      <c r="W1077" s="1000"/>
      <c r="X1077" s="1000"/>
      <c r="Y1077" s="1000"/>
      <c r="Z1077" s="1000"/>
      <c r="AA1077" s="1000"/>
      <c r="AB1077" s="1000"/>
      <c r="AC1077" s="1000"/>
      <c r="AD1077" s="1000"/>
      <c r="AE1077" s="1000"/>
      <c r="AF1077" s="1000"/>
      <c r="AG1077" s="1000"/>
      <c r="AH1077" s="1000"/>
      <c r="AI1077" s="1000"/>
    </row>
    <row r="1078" spans="1:35" s="369" customFormat="1">
      <c r="A1078" s="735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  <c r="R1078" s="1000"/>
      <c r="S1078" s="1000"/>
      <c r="T1078" s="1000"/>
      <c r="U1078" s="1000"/>
      <c r="V1078" s="1000"/>
      <c r="W1078" s="1000"/>
      <c r="X1078" s="1000"/>
      <c r="Y1078" s="1000"/>
      <c r="Z1078" s="1000"/>
      <c r="AA1078" s="1000"/>
      <c r="AB1078" s="1000"/>
      <c r="AC1078" s="1000"/>
      <c r="AD1078" s="1000"/>
      <c r="AE1078" s="1000"/>
      <c r="AF1078" s="1000"/>
      <c r="AG1078" s="1000"/>
      <c r="AH1078" s="1000"/>
      <c r="AI1078" s="1000"/>
    </row>
    <row r="1079" spans="1:35" s="369" customFormat="1">
      <c r="A1079" s="735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  <c r="R1079" s="1000"/>
      <c r="S1079" s="1000"/>
      <c r="T1079" s="1000"/>
      <c r="U1079" s="1000"/>
      <c r="V1079" s="1000"/>
      <c r="W1079" s="1000"/>
      <c r="X1079" s="1000"/>
      <c r="Y1079" s="1000"/>
      <c r="Z1079" s="1000"/>
      <c r="AA1079" s="1000"/>
      <c r="AB1079" s="1000"/>
      <c r="AC1079" s="1000"/>
      <c r="AD1079" s="1000"/>
      <c r="AE1079" s="1000"/>
      <c r="AF1079" s="1000"/>
      <c r="AG1079" s="1000"/>
      <c r="AH1079" s="1000"/>
      <c r="AI1079" s="1000"/>
    </row>
    <row r="1080" spans="1:35" s="369" customFormat="1">
      <c r="A1080" s="735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  <c r="R1080" s="1000"/>
      <c r="S1080" s="1000"/>
      <c r="T1080" s="1000"/>
      <c r="U1080" s="1000"/>
      <c r="V1080" s="1000"/>
      <c r="W1080" s="1000"/>
      <c r="X1080" s="1000"/>
      <c r="Y1080" s="1000"/>
      <c r="Z1080" s="1000"/>
      <c r="AA1080" s="1000"/>
      <c r="AB1080" s="1000"/>
      <c r="AC1080" s="1000"/>
      <c r="AD1080" s="1000"/>
      <c r="AE1080" s="1000"/>
      <c r="AF1080" s="1000"/>
      <c r="AG1080" s="1000"/>
      <c r="AH1080" s="1000"/>
      <c r="AI1080" s="1000"/>
    </row>
    <row r="1081" spans="1:35" s="369" customFormat="1">
      <c r="A1081" s="735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  <c r="R1081" s="1000"/>
      <c r="S1081" s="1000"/>
      <c r="T1081" s="1000"/>
      <c r="U1081" s="1000"/>
      <c r="V1081" s="1000"/>
      <c r="W1081" s="1000"/>
      <c r="X1081" s="1000"/>
      <c r="Y1081" s="1000"/>
      <c r="Z1081" s="1000"/>
      <c r="AA1081" s="1000"/>
      <c r="AB1081" s="1000"/>
      <c r="AC1081" s="1000"/>
      <c r="AD1081" s="1000"/>
      <c r="AE1081" s="1000"/>
      <c r="AF1081" s="1000"/>
      <c r="AG1081" s="1000"/>
      <c r="AH1081" s="1000"/>
      <c r="AI1081" s="1000"/>
    </row>
    <row r="1082" spans="1:35" s="369" customFormat="1">
      <c r="A1082" s="735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  <c r="R1082" s="1000"/>
      <c r="S1082" s="1000"/>
      <c r="T1082" s="1000"/>
      <c r="U1082" s="1000"/>
      <c r="V1082" s="1000"/>
      <c r="W1082" s="1000"/>
      <c r="X1082" s="1000"/>
      <c r="Y1082" s="1000"/>
      <c r="Z1082" s="1000"/>
      <c r="AA1082" s="1000"/>
      <c r="AB1082" s="1000"/>
      <c r="AC1082" s="1000"/>
      <c r="AD1082" s="1000"/>
      <c r="AE1082" s="1000"/>
      <c r="AF1082" s="1000"/>
      <c r="AG1082" s="1000"/>
      <c r="AH1082" s="1000"/>
      <c r="AI1082" s="1000"/>
    </row>
    <row r="1083" spans="1:35" s="369" customFormat="1">
      <c r="A1083" s="735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  <c r="R1083" s="1000"/>
      <c r="S1083" s="1000"/>
      <c r="T1083" s="1000"/>
      <c r="U1083" s="1000"/>
      <c r="V1083" s="1000"/>
      <c r="W1083" s="1000"/>
      <c r="X1083" s="1000"/>
      <c r="Y1083" s="1000"/>
      <c r="Z1083" s="1000"/>
      <c r="AA1083" s="1000"/>
      <c r="AB1083" s="1000"/>
      <c r="AC1083" s="1000"/>
      <c r="AD1083" s="1000"/>
      <c r="AE1083" s="1000"/>
      <c r="AF1083" s="1000"/>
      <c r="AG1083" s="1000"/>
      <c r="AH1083" s="1000"/>
      <c r="AI1083" s="1000"/>
    </row>
    <row r="1084" spans="1:35" s="369" customFormat="1">
      <c r="A1084" s="735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  <c r="R1084" s="1000"/>
      <c r="S1084" s="1000"/>
      <c r="T1084" s="1000"/>
      <c r="U1084" s="1000"/>
      <c r="V1084" s="1000"/>
      <c r="W1084" s="1000"/>
      <c r="X1084" s="1000"/>
      <c r="Y1084" s="1000"/>
      <c r="Z1084" s="1000"/>
      <c r="AA1084" s="1000"/>
      <c r="AB1084" s="1000"/>
      <c r="AC1084" s="1000"/>
      <c r="AD1084" s="1000"/>
      <c r="AE1084" s="1000"/>
      <c r="AF1084" s="1000"/>
      <c r="AG1084" s="1000"/>
      <c r="AH1084" s="1000"/>
      <c r="AI1084" s="1000"/>
    </row>
    <row r="1085" spans="1:35" s="369" customFormat="1">
      <c r="A1085" s="735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  <c r="R1085" s="1000"/>
      <c r="S1085" s="1000"/>
      <c r="T1085" s="1000"/>
      <c r="U1085" s="1000"/>
      <c r="V1085" s="1000"/>
      <c r="W1085" s="1000"/>
      <c r="X1085" s="1000"/>
      <c r="Y1085" s="1000"/>
      <c r="Z1085" s="1000"/>
      <c r="AA1085" s="1000"/>
      <c r="AB1085" s="1000"/>
      <c r="AC1085" s="1000"/>
      <c r="AD1085" s="1000"/>
      <c r="AE1085" s="1000"/>
      <c r="AF1085" s="1000"/>
      <c r="AG1085" s="1000"/>
      <c r="AH1085" s="1000"/>
      <c r="AI1085" s="1000"/>
    </row>
    <row r="1086" spans="1:35" s="369" customFormat="1">
      <c r="A1086" s="735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  <c r="R1086" s="1000"/>
      <c r="S1086" s="1000"/>
      <c r="T1086" s="1000"/>
      <c r="U1086" s="1000"/>
      <c r="V1086" s="1000"/>
      <c r="W1086" s="1000"/>
      <c r="X1086" s="1000"/>
      <c r="Y1086" s="1000"/>
      <c r="Z1086" s="1000"/>
      <c r="AA1086" s="1000"/>
      <c r="AB1086" s="1000"/>
      <c r="AC1086" s="1000"/>
      <c r="AD1086" s="1000"/>
      <c r="AE1086" s="1000"/>
      <c r="AF1086" s="1000"/>
      <c r="AG1086" s="1000"/>
      <c r="AH1086" s="1000"/>
      <c r="AI1086" s="1000"/>
    </row>
    <row r="1087" spans="1:35" s="369" customFormat="1">
      <c r="A1087" s="735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  <c r="R1087" s="1000"/>
      <c r="S1087" s="1000"/>
      <c r="T1087" s="1000"/>
      <c r="U1087" s="1000"/>
      <c r="V1087" s="1000"/>
      <c r="W1087" s="1000"/>
      <c r="X1087" s="1000"/>
      <c r="Y1087" s="1000"/>
      <c r="Z1087" s="1000"/>
      <c r="AA1087" s="1000"/>
      <c r="AB1087" s="1000"/>
      <c r="AC1087" s="1000"/>
      <c r="AD1087" s="1000"/>
      <c r="AE1087" s="1000"/>
      <c r="AF1087" s="1000"/>
      <c r="AG1087" s="1000"/>
      <c r="AH1087" s="1000"/>
      <c r="AI1087" s="1000"/>
    </row>
    <row r="1088" spans="1:35" s="369" customFormat="1">
      <c r="A1088" s="735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  <c r="R1088" s="1000"/>
      <c r="S1088" s="1000"/>
      <c r="T1088" s="1000"/>
      <c r="U1088" s="1000"/>
      <c r="V1088" s="1000"/>
      <c r="W1088" s="1000"/>
      <c r="X1088" s="1000"/>
      <c r="Y1088" s="1000"/>
      <c r="Z1088" s="1000"/>
      <c r="AA1088" s="1000"/>
      <c r="AB1088" s="1000"/>
      <c r="AC1088" s="1000"/>
      <c r="AD1088" s="1000"/>
      <c r="AE1088" s="1000"/>
      <c r="AF1088" s="1000"/>
      <c r="AG1088" s="1000"/>
      <c r="AH1088" s="1000"/>
      <c r="AI1088" s="1000"/>
    </row>
    <row r="1089" spans="1:35" s="369" customFormat="1">
      <c r="A1089" s="735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  <c r="R1089" s="1000"/>
      <c r="S1089" s="1000"/>
      <c r="T1089" s="1000"/>
      <c r="U1089" s="1000"/>
      <c r="V1089" s="1000"/>
      <c r="W1089" s="1000"/>
      <c r="X1089" s="1000"/>
      <c r="Y1089" s="1000"/>
      <c r="Z1089" s="1000"/>
      <c r="AA1089" s="1000"/>
      <c r="AB1089" s="1000"/>
      <c r="AC1089" s="1000"/>
      <c r="AD1089" s="1000"/>
      <c r="AE1089" s="1000"/>
      <c r="AF1089" s="1000"/>
      <c r="AG1089" s="1000"/>
      <c r="AH1089" s="1000"/>
      <c r="AI1089" s="1000"/>
    </row>
    <row r="1090" spans="1:35" s="369" customFormat="1">
      <c r="A1090" s="735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  <c r="R1090" s="1000"/>
      <c r="S1090" s="1000"/>
      <c r="T1090" s="1000"/>
      <c r="U1090" s="1000"/>
      <c r="V1090" s="1000"/>
      <c r="W1090" s="1000"/>
      <c r="X1090" s="1000"/>
      <c r="Y1090" s="1000"/>
      <c r="Z1090" s="1000"/>
      <c r="AA1090" s="1000"/>
      <c r="AB1090" s="1000"/>
      <c r="AC1090" s="1000"/>
      <c r="AD1090" s="1000"/>
      <c r="AE1090" s="1000"/>
      <c r="AF1090" s="1000"/>
      <c r="AG1090" s="1000"/>
      <c r="AH1090" s="1000"/>
      <c r="AI1090" s="1000"/>
    </row>
    <row r="1091" spans="1:35" s="369" customFormat="1">
      <c r="A1091" s="735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  <c r="R1091" s="1000"/>
      <c r="S1091" s="1000"/>
      <c r="T1091" s="1000"/>
      <c r="U1091" s="1000"/>
      <c r="V1091" s="1000"/>
      <c r="W1091" s="1000"/>
      <c r="X1091" s="1000"/>
      <c r="Y1091" s="1000"/>
      <c r="Z1091" s="1000"/>
      <c r="AA1091" s="1000"/>
      <c r="AB1091" s="1000"/>
      <c r="AC1091" s="1000"/>
      <c r="AD1091" s="1000"/>
      <c r="AE1091" s="1000"/>
      <c r="AF1091" s="1000"/>
      <c r="AG1091" s="1000"/>
      <c r="AH1091" s="1000"/>
      <c r="AI1091" s="1000"/>
    </row>
    <row r="1092" spans="1:35" s="369" customFormat="1">
      <c r="A1092" s="735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  <c r="R1092" s="1000"/>
      <c r="S1092" s="1000"/>
      <c r="T1092" s="1000"/>
      <c r="U1092" s="1000"/>
      <c r="V1092" s="1000"/>
      <c r="W1092" s="1000"/>
      <c r="X1092" s="1000"/>
      <c r="Y1092" s="1000"/>
      <c r="Z1092" s="1000"/>
      <c r="AA1092" s="1000"/>
      <c r="AB1092" s="1000"/>
      <c r="AC1092" s="1000"/>
      <c r="AD1092" s="1000"/>
      <c r="AE1092" s="1000"/>
      <c r="AF1092" s="1000"/>
      <c r="AG1092" s="1000"/>
      <c r="AH1092" s="1000"/>
      <c r="AI1092" s="1000"/>
    </row>
    <row r="1093" spans="1:35" s="369" customFormat="1">
      <c r="A1093" s="735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  <c r="R1093" s="1000"/>
      <c r="S1093" s="1000"/>
      <c r="T1093" s="1000"/>
      <c r="U1093" s="1000"/>
      <c r="V1093" s="1000"/>
      <c r="W1093" s="1000"/>
      <c r="X1093" s="1000"/>
      <c r="Y1093" s="1000"/>
      <c r="Z1093" s="1000"/>
      <c r="AA1093" s="1000"/>
      <c r="AB1093" s="1000"/>
      <c r="AC1093" s="1000"/>
      <c r="AD1093" s="1000"/>
      <c r="AE1093" s="1000"/>
      <c r="AF1093" s="1000"/>
      <c r="AG1093" s="1000"/>
      <c r="AH1093" s="1000"/>
      <c r="AI1093" s="1000"/>
    </row>
    <row r="1094" spans="1:35" s="369" customFormat="1">
      <c r="A1094" s="735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  <c r="R1094" s="1000"/>
      <c r="S1094" s="1000"/>
      <c r="T1094" s="1000"/>
      <c r="U1094" s="1000"/>
      <c r="V1094" s="1000"/>
      <c r="W1094" s="1000"/>
      <c r="X1094" s="1000"/>
      <c r="Y1094" s="1000"/>
      <c r="Z1094" s="1000"/>
      <c r="AA1094" s="1000"/>
      <c r="AB1094" s="1000"/>
      <c r="AC1094" s="1000"/>
      <c r="AD1094" s="1000"/>
      <c r="AE1094" s="1000"/>
      <c r="AF1094" s="1000"/>
      <c r="AG1094" s="1000"/>
      <c r="AH1094" s="1000"/>
      <c r="AI1094" s="1000"/>
    </row>
    <row r="1095" spans="1:35" s="369" customFormat="1">
      <c r="A1095" s="735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  <c r="R1095" s="1000"/>
      <c r="S1095" s="1000"/>
      <c r="T1095" s="1000"/>
      <c r="U1095" s="1000"/>
      <c r="V1095" s="1000"/>
      <c r="W1095" s="1000"/>
      <c r="X1095" s="1000"/>
      <c r="Y1095" s="1000"/>
      <c r="Z1095" s="1000"/>
      <c r="AA1095" s="1000"/>
      <c r="AB1095" s="1000"/>
      <c r="AC1095" s="1000"/>
      <c r="AD1095" s="1000"/>
      <c r="AE1095" s="1000"/>
      <c r="AF1095" s="1000"/>
      <c r="AG1095" s="1000"/>
      <c r="AH1095" s="1000"/>
      <c r="AI1095" s="1000"/>
    </row>
    <row r="1096" spans="1:35" s="369" customFormat="1">
      <c r="A1096" s="735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  <c r="R1096" s="1000"/>
      <c r="S1096" s="1000"/>
      <c r="T1096" s="1000"/>
      <c r="U1096" s="1000"/>
      <c r="V1096" s="1000"/>
      <c r="W1096" s="1000"/>
      <c r="X1096" s="1000"/>
      <c r="Y1096" s="1000"/>
      <c r="Z1096" s="1000"/>
      <c r="AA1096" s="1000"/>
      <c r="AB1096" s="1000"/>
      <c r="AC1096" s="1000"/>
      <c r="AD1096" s="1000"/>
      <c r="AE1096" s="1000"/>
      <c r="AF1096" s="1000"/>
      <c r="AG1096" s="1000"/>
      <c r="AH1096" s="1000"/>
      <c r="AI1096" s="1000"/>
    </row>
    <row r="1097" spans="1:35" s="369" customFormat="1">
      <c r="A1097" s="735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  <c r="R1097" s="1000"/>
      <c r="S1097" s="1000"/>
      <c r="T1097" s="1000"/>
      <c r="U1097" s="1000"/>
      <c r="V1097" s="1000"/>
      <c r="W1097" s="1000"/>
      <c r="X1097" s="1000"/>
      <c r="Y1097" s="1000"/>
      <c r="Z1097" s="1000"/>
      <c r="AA1097" s="1000"/>
      <c r="AB1097" s="1000"/>
      <c r="AC1097" s="1000"/>
      <c r="AD1097" s="1000"/>
      <c r="AE1097" s="1000"/>
      <c r="AF1097" s="1000"/>
      <c r="AG1097" s="1000"/>
      <c r="AH1097" s="1000"/>
      <c r="AI1097" s="1000"/>
    </row>
    <row r="1098" spans="1:35" s="369" customFormat="1">
      <c r="A1098" s="735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  <c r="R1098" s="1000"/>
      <c r="S1098" s="1000"/>
      <c r="T1098" s="1000"/>
      <c r="U1098" s="1000"/>
      <c r="V1098" s="1000"/>
      <c r="W1098" s="1000"/>
      <c r="X1098" s="1000"/>
      <c r="Y1098" s="1000"/>
      <c r="Z1098" s="1000"/>
      <c r="AA1098" s="1000"/>
      <c r="AB1098" s="1000"/>
      <c r="AC1098" s="1000"/>
      <c r="AD1098" s="1000"/>
      <c r="AE1098" s="1000"/>
      <c r="AF1098" s="1000"/>
      <c r="AG1098" s="1000"/>
      <c r="AH1098" s="1000"/>
      <c r="AI1098" s="1000"/>
    </row>
    <row r="1099" spans="1:35" s="369" customFormat="1">
      <c r="A1099" s="735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  <c r="R1099" s="1000"/>
      <c r="S1099" s="1000"/>
      <c r="T1099" s="1000"/>
      <c r="U1099" s="1000"/>
      <c r="V1099" s="1000"/>
      <c r="W1099" s="1000"/>
      <c r="X1099" s="1000"/>
      <c r="Y1099" s="1000"/>
      <c r="Z1099" s="1000"/>
      <c r="AA1099" s="1000"/>
      <c r="AB1099" s="1000"/>
      <c r="AC1099" s="1000"/>
      <c r="AD1099" s="1000"/>
      <c r="AE1099" s="1000"/>
      <c r="AF1099" s="1000"/>
      <c r="AG1099" s="1000"/>
      <c r="AH1099" s="1000"/>
      <c r="AI1099" s="1000"/>
    </row>
    <row r="1100" spans="1:35" s="369" customFormat="1">
      <c r="A1100" s="735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  <c r="R1100" s="1000"/>
      <c r="S1100" s="1000"/>
      <c r="T1100" s="1000"/>
      <c r="U1100" s="1000"/>
      <c r="V1100" s="1000"/>
      <c r="W1100" s="1000"/>
      <c r="X1100" s="1000"/>
      <c r="Y1100" s="1000"/>
      <c r="Z1100" s="1000"/>
      <c r="AA1100" s="1000"/>
      <c r="AB1100" s="1000"/>
      <c r="AC1100" s="1000"/>
      <c r="AD1100" s="1000"/>
      <c r="AE1100" s="1000"/>
      <c r="AF1100" s="1000"/>
      <c r="AG1100" s="1000"/>
      <c r="AH1100" s="1000"/>
      <c r="AI1100" s="1000"/>
    </row>
    <row r="1101" spans="1:35" s="369" customFormat="1">
      <c r="A1101" s="735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  <c r="R1101" s="1000"/>
      <c r="S1101" s="1000"/>
      <c r="T1101" s="1000"/>
      <c r="U1101" s="1000"/>
      <c r="V1101" s="1000"/>
      <c r="W1101" s="1000"/>
      <c r="X1101" s="1000"/>
      <c r="Y1101" s="1000"/>
      <c r="Z1101" s="1000"/>
      <c r="AA1101" s="1000"/>
      <c r="AB1101" s="1000"/>
      <c r="AC1101" s="1000"/>
      <c r="AD1101" s="1000"/>
      <c r="AE1101" s="1000"/>
      <c r="AF1101" s="1000"/>
      <c r="AG1101" s="1000"/>
      <c r="AH1101" s="1000"/>
      <c r="AI1101" s="1000"/>
    </row>
    <row r="1102" spans="1:35" s="369" customFormat="1">
      <c r="A1102" s="735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  <c r="R1102" s="1000"/>
      <c r="S1102" s="1000"/>
      <c r="T1102" s="1000"/>
      <c r="U1102" s="1000"/>
      <c r="V1102" s="1000"/>
      <c r="W1102" s="1000"/>
      <c r="X1102" s="1000"/>
      <c r="Y1102" s="1000"/>
      <c r="Z1102" s="1000"/>
      <c r="AA1102" s="1000"/>
      <c r="AB1102" s="1000"/>
      <c r="AC1102" s="1000"/>
      <c r="AD1102" s="1000"/>
      <c r="AE1102" s="1000"/>
      <c r="AF1102" s="1000"/>
      <c r="AG1102" s="1000"/>
      <c r="AH1102" s="1000"/>
      <c r="AI1102" s="1000"/>
    </row>
    <row r="1103" spans="1:35" s="369" customFormat="1">
      <c r="A1103" s="735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  <c r="R1103" s="1000"/>
      <c r="S1103" s="1000"/>
      <c r="T1103" s="1000"/>
      <c r="U1103" s="1000"/>
      <c r="V1103" s="1000"/>
      <c r="W1103" s="1000"/>
      <c r="X1103" s="1000"/>
      <c r="Y1103" s="1000"/>
      <c r="Z1103" s="1000"/>
      <c r="AA1103" s="1000"/>
      <c r="AB1103" s="1000"/>
      <c r="AC1103" s="1000"/>
      <c r="AD1103" s="1000"/>
      <c r="AE1103" s="1000"/>
      <c r="AF1103" s="1000"/>
      <c r="AG1103" s="1000"/>
      <c r="AH1103" s="1000"/>
      <c r="AI1103" s="1000"/>
    </row>
    <row r="1104" spans="1:35" s="369" customFormat="1">
      <c r="A1104" s="735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  <c r="R1104" s="1000"/>
      <c r="S1104" s="1000"/>
      <c r="T1104" s="1000"/>
      <c r="U1104" s="1000"/>
      <c r="V1104" s="1000"/>
      <c r="W1104" s="1000"/>
      <c r="X1104" s="1000"/>
      <c r="Y1104" s="1000"/>
      <c r="Z1104" s="1000"/>
      <c r="AA1104" s="1000"/>
      <c r="AB1104" s="1000"/>
      <c r="AC1104" s="1000"/>
      <c r="AD1104" s="1000"/>
      <c r="AE1104" s="1000"/>
      <c r="AF1104" s="1000"/>
      <c r="AG1104" s="1000"/>
      <c r="AH1104" s="1000"/>
      <c r="AI1104" s="1000"/>
    </row>
    <row r="1105" spans="1:35" s="369" customFormat="1">
      <c r="A1105" s="735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  <c r="R1105" s="1000"/>
      <c r="S1105" s="1000"/>
      <c r="T1105" s="1000"/>
      <c r="U1105" s="1000"/>
      <c r="V1105" s="1000"/>
      <c r="W1105" s="1000"/>
      <c r="X1105" s="1000"/>
      <c r="Y1105" s="1000"/>
      <c r="Z1105" s="1000"/>
      <c r="AA1105" s="1000"/>
      <c r="AB1105" s="1000"/>
      <c r="AC1105" s="1000"/>
      <c r="AD1105" s="1000"/>
      <c r="AE1105" s="1000"/>
      <c r="AF1105" s="1000"/>
      <c r="AG1105" s="1000"/>
      <c r="AH1105" s="1000"/>
      <c r="AI1105" s="1000"/>
    </row>
    <row r="1106" spans="1:35" s="369" customFormat="1">
      <c r="A1106" s="735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  <c r="R1106" s="1000"/>
      <c r="S1106" s="1000"/>
      <c r="T1106" s="1000"/>
      <c r="U1106" s="1000"/>
      <c r="V1106" s="1000"/>
      <c r="W1106" s="1000"/>
      <c r="X1106" s="1000"/>
      <c r="Y1106" s="1000"/>
      <c r="Z1106" s="1000"/>
      <c r="AA1106" s="1000"/>
      <c r="AB1106" s="1000"/>
      <c r="AC1106" s="1000"/>
      <c r="AD1106" s="1000"/>
      <c r="AE1106" s="1000"/>
      <c r="AF1106" s="1000"/>
      <c r="AG1106" s="1000"/>
      <c r="AH1106" s="1000"/>
      <c r="AI1106" s="1000"/>
    </row>
    <row r="1107" spans="1:35" s="369" customFormat="1">
      <c r="A1107" s="735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  <c r="R1107" s="1000"/>
      <c r="S1107" s="1000"/>
      <c r="T1107" s="1000"/>
      <c r="U1107" s="1000"/>
      <c r="V1107" s="1000"/>
      <c r="W1107" s="1000"/>
      <c r="X1107" s="1000"/>
      <c r="Y1107" s="1000"/>
      <c r="Z1107" s="1000"/>
      <c r="AA1107" s="1000"/>
      <c r="AB1107" s="1000"/>
      <c r="AC1107" s="1000"/>
      <c r="AD1107" s="1000"/>
      <c r="AE1107" s="1000"/>
      <c r="AF1107" s="1000"/>
      <c r="AG1107" s="1000"/>
      <c r="AH1107" s="1000"/>
      <c r="AI1107" s="1000"/>
    </row>
    <row r="1108" spans="1:35" s="369" customFormat="1">
      <c r="A1108" s="735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  <c r="R1108" s="1000"/>
      <c r="S1108" s="1000"/>
      <c r="T1108" s="1000"/>
      <c r="U1108" s="1000"/>
      <c r="V1108" s="1000"/>
      <c r="W1108" s="1000"/>
      <c r="X1108" s="1000"/>
      <c r="Y1108" s="1000"/>
      <c r="Z1108" s="1000"/>
      <c r="AA1108" s="1000"/>
      <c r="AB1108" s="1000"/>
      <c r="AC1108" s="1000"/>
      <c r="AD1108" s="1000"/>
      <c r="AE1108" s="1000"/>
      <c r="AF1108" s="1000"/>
      <c r="AG1108" s="1000"/>
      <c r="AH1108" s="1000"/>
      <c r="AI1108" s="1000"/>
    </row>
    <row r="1109" spans="1:35" s="369" customFormat="1">
      <c r="A1109" s="735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  <c r="R1109" s="1000"/>
      <c r="S1109" s="1000"/>
      <c r="T1109" s="1000"/>
      <c r="U1109" s="1000"/>
      <c r="V1109" s="1000"/>
      <c r="W1109" s="1000"/>
      <c r="X1109" s="1000"/>
      <c r="Y1109" s="1000"/>
      <c r="Z1109" s="1000"/>
      <c r="AA1109" s="1000"/>
      <c r="AB1109" s="1000"/>
      <c r="AC1109" s="1000"/>
      <c r="AD1109" s="1000"/>
      <c r="AE1109" s="1000"/>
      <c r="AF1109" s="1000"/>
      <c r="AG1109" s="1000"/>
      <c r="AH1109" s="1000"/>
      <c r="AI1109" s="1000"/>
    </row>
    <row r="1110" spans="1:35" s="369" customFormat="1">
      <c r="A1110" s="735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  <c r="R1110" s="1000"/>
      <c r="S1110" s="1000"/>
      <c r="T1110" s="1000"/>
      <c r="U1110" s="1000"/>
      <c r="V1110" s="1000"/>
      <c r="W1110" s="1000"/>
      <c r="X1110" s="1000"/>
      <c r="Y1110" s="1000"/>
      <c r="Z1110" s="1000"/>
      <c r="AA1110" s="1000"/>
      <c r="AB1110" s="1000"/>
      <c r="AC1110" s="1000"/>
      <c r="AD1110" s="1000"/>
      <c r="AE1110" s="1000"/>
      <c r="AF1110" s="1000"/>
      <c r="AG1110" s="1000"/>
      <c r="AH1110" s="1000"/>
      <c r="AI1110" s="1000"/>
    </row>
    <row r="1111" spans="1:35" s="369" customFormat="1">
      <c r="A1111" s="735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  <c r="R1111" s="1000"/>
      <c r="S1111" s="1000"/>
      <c r="T1111" s="1000"/>
      <c r="U1111" s="1000"/>
      <c r="V1111" s="1000"/>
      <c r="W1111" s="1000"/>
      <c r="X1111" s="1000"/>
      <c r="Y1111" s="1000"/>
      <c r="Z1111" s="1000"/>
      <c r="AA1111" s="1000"/>
      <c r="AB1111" s="1000"/>
      <c r="AC1111" s="1000"/>
      <c r="AD1111" s="1000"/>
      <c r="AE1111" s="1000"/>
      <c r="AF1111" s="1000"/>
      <c r="AG1111" s="1000"/>
      <c r="AH1111" s="1000"/>
      <c r="AI1111" s="1000"/>
    </row>
    <row r="1112" spans="1:35" s="369" customFormat="1">
      <c r="A1112" s="735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  <c r="R1112" s="1000"/>
      <c r="S1112" s="1000"/>
      <c r="T1112" s="1000"/>
      <c r="U1112" s="1000"/>
      <c r="V1112" s="1000"/>
      <c r="W1112" s="1000"/>
      <c r="X1112" s="1000"/>
      <c r="Y1112" s="1000"/>
      <c r="Z1112" s="1000"/>
      <c r="AA1112" s="1000"/>
      <c r="AB1112" s="1000"/>
      <c r="AC1112" s="1000"/>
      <c r="AD1112" s="1000"/>
      <c r="AE1112" s="1000"/>
      <c r="AF1112" s="1000"/>
      <c r="AG1112" s="1000"/>
      <c r="AH1112" s="1000"/>
      <c r="AI1112" s="1000"/>
    </row>
    <row r="1113" spans="1:35" s="369" customFormat="1">
      <c r="A1113" s="735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  <c r="R1113" s="1000"/>
      <c r="S1113" s="1000"/>
      <c r="T1113" s="1000"/>
      <c r="U1113" s="1000"/>
      <c r="V1113" s="1000"/>
      <c r="W1113" s="1000"/>
      <c r="X1113" s="1000"/>
      <c r="Y1113" s="1000"/>
      <c r="Z1113" s="1000"/>
      <c r="AA1113" s="1000"/>
      <c r="AB1113" s="1000"/>
      <c r="AC1113" s="1000"/>
      <c r="AD1113" s="1000"/>
      <c r="AE1113" s="1000"/>
      <c r="AF1113" s="1000"/>
      <c r="AG1113" s="1000"/>
      <c r="AH1113" s="1000"/>
      <c r="AI1113" s="1000"/>
    </row>
    <row r="1114" spans="1:35" s="369" customFormat="1">
      <c r="A1114" s="735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  <c r="R1114" s="1000"/>
      <c r="S1114" s="1000"/>
      <c r="T1114" s="1000"/>
      <c r="U1114" s="1000"/>
      <c r="V1114" s="1000"/>
      <c r="W1114" s="1000"/>
      <c r="X1114" s="1000"/>
      <c r="Y1114" s="1000"/>
      <c r="Z1114" s="1000"/>
      <c r="AA1114" s="1000"/>
      <c r="AB1114" s="1000"/>
      <c r="AC1114" s="1000"/>
      <c r="AD1114" s="1000"/>
      <c r="AE1114" s="1000"/>
      <c r="AF1114" s="1000"/>
      <c r="AG1114" s="1000"/>
      <c r="AH1114" s="1000"/>
      <c r="AI1114" s="1000"/>
    </row>
    <row r="1115" spans="1:35" s="369" customFormat="1">
      <c r="A1115" s="735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  <c r="R1115" s="1000"/>
      <c r="S1115" s="1000"/>
      <c r="T1115" s="1000"/>
      <c r="U1115" s="1000"/>
      <c r="V1115" s="1000"/>
      <c r="W1115" s="1000"/>
      <c r="X1115" s="1000"/>
      <c r="Y1115" s="1000"/>
      <c r="Z1115" s="1000"/>
      <c r="AA1115" s="1000"/>
      <c r="AB1115" s="1000"/>
      <c r="AC1115" s="1000"/>
      <c r="AD1115" s="1000"/>
      <c r="AE1115" s="1000"/>
      <c r="AF1115" s="1000"/>
      <c r="AG1115" s="1000"/>
      <c r="AH1115" s="1000"/>
      <c r="AI1115" s="1000"/>
    </row>
    <row r="1116" spans="1:35" s="369" customFormat="1">
      <c r="A1116" s="735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  <c r="R1116" s="1000"/>
      <c r="S1116" s="1000"/>
      <c r="T1116" s="1000"/>
      <c r="U1116" s="1000"/>
      <c r="V1116" s="1000"/>
      <c r="W1116" s="1000"/>
      <c r="X1116" s="1000"/>
      <c r="Y1116" s="1000"/>
      <c r="Z1116" s="1000"/>
      <c r="AA1116" s="1000"/>
      <c r="AB1116" s="1000"/>
      <c r="AC1116" s="1000"/>
      <c r="AD1116" s="1000"/>
      <c r="AE1116" s="1000"/>
      <c r="AF1116" s="1000"/>
      <c r="AG1116" s="1000"/>
      <c r="AH1116" s="1000"/>
      <c r="AI1116" s="1000"/>
    </row>
    <row r="1117" spans="1:35" s="369" customFormat="1">
      <c r="A1117" s="735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  <c r="R1117" s="1000"/>
      <c r="S1117" s="1000"/>
      <c r="T1117" s="1000"/>
      <c r="U1117" s="1000"/>
      <c r="V1117" s="1000"/>
      <c r="W1117" s="1000"/>
      <c r="X1117" s="1000"/>
      <c r="Y1117" s="1000"/>
      <c r="Z1117" s="1000"/>
      <c r="AA1117" s="1000"/>
      <c r="AB1117" s="1000"/>
      <c r="AC1117" s="1000"/>
      <c r="AD1117" s="1000"/>
      <c r="AE1117" s="1000"/>
      <c r="AF1117" s="1000"/>
      <c r="AG1117" s="1000"/>
      <c r="AH1117" s="1000"/>
      <c r="AI1117" s="1000"/>
    </row>
    <row r="1118" spans="1:35" s="369" customFormat="1">
      <c r="A1118" s="735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  <c r="R1118" s="1000"/>
      <c r="S1118" s="1000"/>
      <c r="T1118" s="1000"/>
      <c r="U1118" s="1000"/>
      <c r="V1118" s="1000"/>
      <c r="W1118" s="1000"/>
      <c r="X1118" s="1000"/>
      <c r="Y1118" s="1000"/>
      <c r="Z1118" s="1000"/>
      <c r="AA1118" s="1000"/>
      <c r="AB1118" s="1000"/>
      <c r="AC1118" s="1000"/>
      <c r="AD1118" s="1000"/>
      <c r="AE1118" s="1000"/>
      <c r="AF1118" s="1000"/>
      <c r="AG1118" s="1000"/>
      <c r="AH1118" s="1000"/>
      <c r="AI1118" s="1000"/>
    </row>
    <row r="1119" spans="1:35" s="369" customFormat="1">
      <c r="A1119" s="735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  <c r="R1119" s="1000"/>
      <c r="S1119" s="1000"/>
      <c r="T1119" s="1000"/>
      <c r="U1119" s="1000"/>
      <c r="V1119" s="1000"/>
      <c r="W1119" s="1000"/>
      <c r="X1119" s="1000"/>
      <c r="Y1119" s="1000"/>
      <c r="Z1119" s="1000"/>
      <c r="AA1119" s="1000"/>
      <c r="AB1119" s="1000"/>
      <c r="AC1119" s="1000"/>
      <c r="AD1119" s="1000"/>
      <c r="AE1119" s="1000"/>
      <c r="AF1119" s="1000"/>
      <c r="AG1119" s="1000"/>
      <c r="AH1119" s="1000"/>
      <c r="AI1119" s="1000"/>
    </row>
    <row r="1120" spans="1:35" s="369" customFormat="1">
      <c r="A1120" s="735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  <c r="R1120" s="1000"/>
      <c r="S1120" s="1000"/>
      <c r="T1120" s="1000"/>
      <c r="U1120" s="1000"/>
      <c r="V1120" s="1000"/>
      <c r="W1120" s="1000"/>
      <c r="X1120" s="1000"/>
      <c r="Y1120" s="1000"/>
      <c r="Z1120" s="1000"/>
      <c r="AA1120" s="1000"/>
      <c r="AB1120" s="1000"/>
      <c r="AC1120" s="1000"/>
      <c r="AD1120" s="1000"/>
      <c r="AE1120" s="1000"/>
      <c r="AF1120" s="1000"/>
      <c r="AG1120" s="1000"/>
      <c r="AH1120" s="1000"/>
      <c r="AI1120" s="1000"/>
    </row>
    <row r="1121" spans="1:35" s="369" customFormat="1">
      <c r="A1121" s="735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  <c r="R1121" s="1000"/>
      <c r="S1121" s="1000"/>
      <c r="T1121" s="1000"/>
      <c r="U1121" s="1000"/>
      <c r="V1121" s="1000"/>
      <c r="W1121" s="1000"/>
      <c r="X1121" s="1000"/>
      <c r="Y1121" s="1000"/>
      <c r="Z1121" s="1000"/>
      <c r="AA1121" s="1000"/>
      <c r="AB1121" s="1000"/>
      <c r="AC1121" s="1000"/>
      <c r="AD1121" s="1000"/>
      <c r="AE1121" s="1000"/>
      <c r="AF1121" s="1000"/>
      <c r="AG1121" s="1000"/>
      <c r="AH1121" s="1000"/>
      <c r="AI1121" s="1000"/>
    </row>
    <row r="1122" spans="1:35" s="369" customFormat="1">
      <c r="A1122" s="735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  <c r="R1122" s="1000"/>
      <c r="S1122" s="1000"/>
      <c r="T1122" s="1000"/>
      <c r="U1122" s="1000"/>
      <c r="V1122" s="1000"/>
      <c r="W1122" s="1000"/>
      <c r="X1122" s="1000"/>
      <c r="Y1122" s="1000"/>
      <c r="Z1122" s="1000"/>
      <c r="AA1122" s="1000"/>
      <c r="AB1122" s="1000"/>
      <c r="AC1122" s="1000"/>
      <c r="AD1122" s="1000"/>
      <c r="AE1122" s="1000"/>
      <c r="AF1122" s="1000"/>
      <c r="AG1122" s="1000"/>
      <c r="AH1122" s="1000"/>
      <c r="AI1122" s="1000"/>
    </row>
    <row r="1123" spans="1:35" s="369" customFormat="1">
      <c r="A1123" s="735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  <c r="R1123" s="1000"/>
      <c r="S1123" s="1000"/>
      <c r="T1123" s="1000"/>
      <c r="U1123" s="1000"/>
      <c r="V1123" s="1000"/>
      <c r="W1123" s="1000"/>
      <c r="X1123" s="1000"/>
      <c r="Y1123" s="1000"/>
      <c r="Z1123" s="1000"/>
      <c r="AA1123" s="1000"/>
      <c r="AB1123" s="1000"/>
      <c r="AC1123" s="1000"/>
      <c r="AD1123" s="1000"/>
      <c r="AE1123" s="1000"/>
      <c r="AF1123" s="1000"/>
      <c r="AG1123" s="1000"/>
      <c r="AH1123" s="1000"/>
      <c r="AI1123" s="1000"/>
    </row>
    <row r="1124" spans="1:35" s="369" customFormat="1">
      <c r="A1124" s="735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  <c r="R1124" s="1000"/>
      <c r="S1124" s="1000"/>
      <c r="T1124" s="1000"/>
      <c r="U1124" s="1000"/>
      <c r="V1124" s="1000"/>
      <c r="W1124" s="1000"/>
      <c r="X1124" s="1000"/>
      <c r="Y1124" s="1000"/>
      <c r="Z1124" s="1000"/>
      <c r="AA1124" s="1000"/>
      <c r="AB1124" s="1000"/>
      <c r="AC1124" s="1000"/>
      <c r="AD1124" s="1000"/>
      <c r="AE1124" s="1000"/>
      <c r="AF1124" s="1000"/>
      <c r="AG1124" s="1000"/>
      <c r="AH1124" s="1000"/>
      <c r="AI1124" s="1000"/>
    </row>
    <row r="1125" spans="1:35" s="369" customFormat="1">
      <c r="A1125" s="735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  <c r="R1125" s="1000"/>
      <c r="S1125" s="1000"/>
      <c r="T1125" s="1000"/>
      <c r="U1125" s="1000"/>
      <c r="V1125" s="1000"/>
      <c r="W1125" s="1000"/>
      <c r="X1125" s="1000"/>
      <c r="Y1125" s="1000"/>
      <c r="Z1125" s="1000"/>
      <c r="AA1125" s="1000"/>
      <c r="AB1125" s="1000"/>
      <c r="AC1125" s="1000"/>
      <c r="AD1125" s="1000"/>
      <c r="AE1125" s="1000"/>
      <c r="AF1125" s="1000"/>
      <c r="AG1125" s="1000"/>
      <c r="AH1125" s="1000"/>
      <c r="AI1125" s="1000"/>
    </row>
    <row r="1126" spans="1:35" s="369" customFormat="1">
      <c r="A1126" s="735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  <c r="R1126" s="1000"/>
      <c r="S1126" s="1000"/>
      <c r="T1126" s="1000"/>
      <c r="U1126" s="1000"/>
      <c r="V1126" s="1000"/>
      <c r="W1126" s="1000"/>
      <c r="X1126" s="1000"/>
      <c r="Y1126" s="1000"/>
      <c r="Z1126" s="1000"/>
      <c r="AA1126" s="1000"/>
      <c r="AB1126" s="1000"/>
      <c r="AC1126" s="1000"/>
      <c r="AD1126" s="1000"/>
      <c r="AE1126" s="1000"/>
      <c r="AF1126" s="1000"/>
      <c r="AG1126" s="1000"/>
      <c r="AH1126" s="1000"/>
      <c r="AI1126" s="1000"/>
    </row>
    <row r="1127" spans="1:35" s="369" customFormat="1">
      <c r="A1127" s="735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  <c r="R1127" s="1000"/>
      <c r="S1127" s="1000"/>
      <c r="T1127" s="1000"/>
      <c r="U1127" s="1000"/>
      <c r="V1127" s="1000"/>
      <c r="W1127" s="1000"/>
      <c r="X1127" s="1000"/>
      <c r="Y1127" s="1000"/>
      <c r="Z1127" s="1000"/>
      <c r="AA1127" s="1000"/>
      <c r="AB1127" s="1000"/>
      <c r="AC1127" s="1000"/>
      <c r="AD1127" s="1000"/>
      <c r="AE1127" s="1000"/>
      <c r="AF1127" s="1000"/>
      <c r="AG1127" s="1000"/>
      <c r="AH1127" s="1000"/>
      <c r="AI1127" s="1000"/>
    </row>
    <row r="1128" spans="1:35" s="369" customFormat="1">
      <c r="A1128" s="735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  <c r="R1128" s="1000"/>
      <c r="S1128" s="1000"/>
      <c r="T1128" s="1000"/>
      <c r="U1128" s="1000"/>
      <c r="V1128" s="1000"/>
      <c r="W1128" s="1000"/>
      <c r="X1128" s="1000"/>
      <c r="Y1128" s="1000"/>
      <c r="Z1128" s="1000"/>
      <c r="AA1128" s="1000"/>
      <c r="AB1128" s="1000"/>
      <c r="AC1128" s="1000"/>
      <c r="AD1128" s="1000"/>
      <c r="AE1128" s="1000"/>
      <c r="AF1128" s="1000"/>
      <c r="AG1128" s="1000"/>
      <c r="AH1128" s="1000"/>
      <c r="AI1128" s="1000"/>
    </row>
    <row r="1129" spans="1:35" s="369" customFormat="1">
      <c r="A1129" s="735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  <c r="R1129" s="1000"/>
      <c r="S1129" s="1000"/>
      <c r="T1129" s="1000"/>
      <c r="U1129" s="1000"/>
      <c r="V1129" s="1000"/>
      <c r="W1129" s="1000"/>
      <c r="X1129" s="1000"/>
      <c r="Y1129" s="1000"/>
      <c r="Z1129" s="1000"/>
      <c r="AA1129" s="1000"/>
      <c r="AB1129" s="1000"/>
      <c r="AC1129" s="1000"/>
      <c r="AD1129" s="1000"/>
      <c r="AE1129" s="1000"/>
      <c r="AF1129" s="1000"/>
      <c r="AG1129" s="1000"/>
      <c r="AH1129" s="1000"/>
      <c r="AI1129" s="1000"/>
    </row>
    <row r="1130" spans="1:35" s="369" customFormat="1">
      <c r="A1130" s="735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  <c r="R1130" s="1000"/>
      <c r="S1130" s="1000"/>
      <c r="T1130" s="1000"/>
      <c r="U1130" s="1000"/>
      <c r="V1130" s="1000"/>
      <c r="W1130" s="1000"/>
      <c r="X1130" s="1000"/>
      <c r="Y1130" s="1000"/>
      <c r="Z1130" s="1000"/>
      <c r="AA1130" s="1000"/>
      <c r="AB1130" s="1000"/>
      <c r="AC1130" s="1000"/>
      <c r="AD1130" s="1000"/>
      <c r="AE1130" s="1000"/>
      <c r="AF1130" s="1000"/>
      <c r="AG1130" s="1000"/>
      <c r="AH1130" s="1000"/>
      <c r="AI1130" s="1000"/>
    </row>
    <row r="1131" spans="1:35" s="369" customFormat="1">
      <c r="A1131" s="735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  <c r="R1131" s="1000"/>
      <c r="S1131" s="1000"/>
      <c r="T1131" s="1000"/>
      <c r="U1131" s="1000"/>
      <c r="V1131" s="1000"/>
      <c r="W1131" s="1000"/>
      <c r="X1131" s="1000"/>
      <c r="Y1131" s="1000"/>
      <c r="Z1131" s="1000"/>
      <c r="AA1131" s="1000"/>
      <c r="AB1131" s="1000"/>
      <c r="AC1131" s="1000"/>
      <c r="AD1131" s="1000"/>
      <c r="AE1131" s="1000"/>
      <c r="AF1131" s="1000"/>
      <c r="AG1131" s="1000"/>
      <c r="AH1131" s="1000"/>
      <c r="AI1131" s="1000"/>
    </row>
    <row r="1132" spans="1:35" s="369" customFormat="1">
      <c r="A1132" s="735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  <c r="R1132" s="1000"/>
      <c r="S1132" s="1000"/>
      <c r="T1132" s="1000"/>
      <c r="U1132" s="1000"/>
      <c r="V1132" s="1000"/>
      <c r="W1132" s="1000"/>
      <c r="X1132" s="1000"/>
      <c r="Y1132" s="1000"/>
      <c r="Z1132" s="1000"/>
      <c r="AA1132" s="1000"/>
      <c r="AB1132" s="1000"/>
      <c r="AC1132" s="1000"/>
      <c r="AD1132" s="1000"/>
      <c r="AE1132" s="1000"/>
      <c r="AF1132" s="1000"/>
      <c r="AG1132" s="1000"/>
      <c r="AH1132" s="1000"/>
      <c r="AI1132" s="1000"/>
    </row>
    <row r="1133" spans="1:35" s="369" customFormat="1">
      <c r="A1133" s="735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  <c r="R1133" s="1000"/>
      <c r="S1133" s="1000"/>
      <c r="T1133" s="1000"/>
      <c r="U1133" s="1000"/>
      <c r="V1133" s="1000"/>
      <c r="W1133" s="1000"/>
      <c r="X1133" s="1000"/>
      <c r="Y1133" s="1000"/>
      <c r="Z1133" s="1000"/>
      <c r="AA1133" s="1000"/>
      <c r="AB1133" s="1000"/>
      <c r="AC1133" s="1000"/>
      <c r="AD1133" s="1000"/>
      <c r="AE1133" s="1000"/>
      <c r="AF1133" s="1000"/>
      <c r="AG1133" s="1000"/>
      <c r="AH1133" s="1000"/>
      <c r="AI1133" s="1000"/>
    </row>
    <row r="1134" spans="1:35" s="369" customFormat="1">
      <c r="A1134" s="735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  <c r="R1134" s="1000"/>
      <c r="S1134" s="1000"/>
      <c r="T1134" s="1000"/>
      <c r="U1134" s="1000"/>
      <c r="V1134" s="1000"/>
      <c r="W1134" s="1000"/>
      <c r="X1134" s="1000"/>
      <c r="Y1134" s="1000"/>
      <c r="Z1134" s="1000"/>
      <c r="AA1134" s="1000"/>
      <c r="AB1134" s="1000"/>
      <c r="AC1134" s="1000"/>
      <c r="AD1134" s="1000"/>
      <c r="AE1134" s="1000"/>
      <c r="AF1134" s="1000"/>
      <c r="AG1134" s="1000"/>
      <c r="AH1134" s="1000"/>
      <c r="AI1134" s="1000"/>
    </row>
    <row r="1135" spans="1:35" s="369" customFormat="1">
      <c r="A1135" s="735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  <c r="R1135" s="1000"/>
      <c r="S1135" s="1000"/>
      <c r="T1135" s="1000"/>
      <c r="U1135" s="1000"/>
      <c r="V1135" s="1000"/>
      <c r="W1135" s="1000"/>
      <c r="X1135" s="1000"/>
      <c r="Y1135" s="1000"/>
      <c r="Z1135" s="1000"/>
      <c r="AA1135" s="1000"/>
      <c r="AB1135" s="1000"/>
      <c r="AC1135" s="1000"/>
      <c r="AD1135" s="1000"/>
      <c r="AE1135" s="1000"/>
      <c r="AF1135" s="1000"/>
      <c r="AG1135" s="1000"/>
      <c r="AH1135" s="1000"/>
      <c r="AI1135" s="1000"/>
    </row>
    <row r="1136" spans="1:35" s="369" customFormat="1">
      <c r="A1136" s="735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  <c r="R1136" s="1000"/>
      <c r="S1136" s="1000"/>
      <c r="T1136" s="1000"/>
      <c r="U1136" s="1000"/>
      <c r="V1136" s="1000"/>
      <c r="W1136" s="1000"/>
      <c r="X1136" s="1000"/>
      <c r="Y1136" s="1000"/>
      <c r="Z1136" s="1000"/>
      <c r="AA1136" s="1000"/>
      <c r="AB1136" s="1000"/>
      <c r="AC1136" s="1000"/>
      <c r="AD1136" s="1000"/>
      <c r="AE1136" s="1000"/>
      <c r="AF1136" s="1000"/>
      <c r="AG1136" s="1000"/>
      <c r="AH1136" s="1000"/>
      <c r="AI1136" s="1000"/>
    </row>
    <row r="1137" spans="1:35" s="369" customFormat="1">
      <c r="A1137" s="735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  <c r="R1137" s="1000"/>
      <c r="S1137" s="1000"/>
      <c r="T1137" s="1000"/>
      <c r="U1137" s="1000"/>
      <c r="V1137" s="1000"/>
      <c r="W1137" s="1000"/>
      <c r="X1137" s="1000"/>
      <c r="Y1137" s="1000"/>
      <c r="Z1137" s="1000"/>
      <c r="AA1137" s="1000"/>
      <c r="AB1137" s="1000"/>
      <c r="AC1137" s="1000"/>
      <c r="AD1137" s="1000"/>
      <c r="AE1137" s="1000"/>
      <c r="AF1137" s="1000"/>
      <c r="AG1137" s="1000"/>
      <c r="AH1137" s="1000"/>
      <c r="AI1137" s="1000"/>
    </row>
    <row r="1138" spans="1:35" s="369" customFormat="1">
      <c r="A1138" s="735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  <c r="R1138" s="1000"/>
      <c r="S1138" s="1000"/>
      <c r="T1138" s="1000"/>
      <c r="U1138" s="1000"/>
      <c r="V1138" s="1000"/>
      <c r="W1138" s="1000"/>
      <c r="X1138" s="1000"/>
      <c r="Y1138" s="1000"/>
      <c r="Z1138" s="1000"/>
      <c r="AA1138" s="1000"/>
      <c r="AB1138" s="1000"/>
      <c r="AC1138" s="1000"/>
      <c r="AD1138" s="1000"/>
      <c r="AE1138" s="1000"/>
      <c r="AF1138" s="1000"/>
      <c r="AG1138" s="1000"/>
      <c r="AH1138" s="1000"/>
      <c r="AI1138" s="1000"/>
    </row>
    <row r="1139" spans="1:35" s="369" customFormat="1">
      <c r="A1139" s="735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  <c r="R1139" s="1000"/>
      <c r="S1139" s="1000"/>
      <c r="T1139" s="1000"/>
      <c r="U1139" s="1000"/>
      <c r="V1139" s="1000"/>
      <c r="W1139" s="1000"/>
      <c r="X1139" s="1000"/>
      <c r="Y1139" s="1000"/>
      <c r="Z1139" s="1000"/>
      <c r="AA1139" s="1000"/>
      <c r="AB1139" s="1000"/>
      <c r="AC1139" s="1000"/>
      <c r="AD1139" s="1000"/>
      <c r="AE1139" s="1000"/>
      <c r="AF1139" s="1000"/>
      <c r="AG1139" s="1000"/>
      <c r="AH1139" s="1000"/>
      <c r="AI1139" s="1000"/>
    </row>
    <row r="1140" spans="1:35" s="369" customFormat="1">
      <c r="A1140" s="735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  <c r="R1140" s="1000"/>
      <c r="S1140" s="1000"/>
      <c r="T1140" s="1000"/>
      <c r="U1140" s="1000"/>
      <c r="V1140" s="1000"/>
      <c r="W1140" s="1000"/>
      <c r="X1140" s="1000"/>
      <c r="Y1140" s="1000"/>
      <c r="Z1140" s="1000"/>
      <c r="AA1140" s="1000"/>
      <c r="AB1140" s="1000"/>
      <c r="AC1140" s="1000"/>
      <c r="AD1140" s="1000"/>
      <c r="AE1140" s="1000"/>
      <c r="AF1140" s="1000"/>
      <c r="AG1140" s="1000"/>
      <c r="AH1140" s="1000"/>
      <c r="AI1140" s="1000"/>
    </row>
    <row r="1141" spans="1:35" s="369" customFormat="1">
      <c r="A1141" s="735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  <c r="R1141" s="1000"/>
      <c r="S1141" s="1000"/>
      <c r="T1141" s="1000"/>
      <c r="U1141" s="1000"/>
      <c r="V1141" s="1000"/>
      <c r="W1141" s="1000"/>
      <c r="X1141" s="1000"/>
      <c r="Y1141" s="1000"/>
      <c r="Z1141" s="1000"/>
      <c r="AA1141" s="1000"/>
      <c r="AB1141" s="1000"/>
      <c r="AC1141" s="1000"/>
      <c r="AD1141" s="1000"/>
      <c r="AE1141" s="1000"/>
      <c r="AF1141" s="1000"/>
      <c r="AG1141" s="1000"/>
      <c r="AH1141" s="1000"/>
      <c r="AI1141" s="1000"/>
    </row>
    <row r="1142" spans="1:35" s="369" customFormat="1">
      <c r="A1142" s="735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  <c r="R1142" s="1000"/>
      <c r="S1142" s="1000"/>
      <c r="T1142" s="1000"/>
      <c r="U1142" s="1000"/>
      <c r="V1142" s="1000"/>
      <c r="W1142" s="1000"/>
      <c r="X1142" s="1000"/>
      <c r="Y1142" s="1000"/>
      <c r="Z1142" s="1000"/>
      <c r="AA1142" s="1000"/>
      <c r="AB1142" s="1000"/>
      <c r="AC1142" s="1000"/>
      <c r="AD1142" s="1000"/>
      <c r="AE1142" s="1000"/>
      <c r="AF1142" s="1000"/>
      <c r="AG1142" s="1000"/>
      <c r="AH1142" s="1000"/>
      <c r="AI1142" s="1000"/>
    </row>
    <row r="1143" spans="1:35" s="369" customFormat="1">
      <c r="A1143" s="735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  <c r="R1143" s="1000"/>
      <c r="S1143" s="1000"/>
      <c r="T1143" s="1000"/>
      <c r="U1143" s="1000"/>
      <c r="V1143" s="1000"/>
      <c r="W1143" s="1000"/>
      <c r="X1143" s="1000"/>
      <c r="Y1143" s="1000"/>
      <c r="Z1143" s="1000"/>
      <c r="AA1143" s="1000"/>
      <c r="AB1143" s="1000"/>
      <c r="AC1143" s="1000"/>
      <c r="AD1143" s="1000"/>
      <c r="AE1143" s="1000"/>
      <c r="AF1143" s="1000"/>
      <c r="AG1143" s="1000"/>
      <c r="AH1143" s="1000"/>
      <c r="AI1143" s="1000"/>
    </row>
    <row r="1144" spans="1:35" s="369" customFormat="1">
      <c r="A1144" s="735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  <c r="R1144" s="1000"/>
      <c r="S1144" s="1000"/>
      <c r="T1144" s="1000"/>
      <c r="U1144" s="1000"/>
      <c r="V1144" s="1000"/>
      <c r="W1144" s="1000"/>
      <c r="X1144" s="1000"/>
      <c r="Y1144" s="1000"/>
      <c r="Z1144" s="1000"/>
      <c r="AA1144" s="1000"/>
      <c r="AB1144" s="1000"/>
      <c r="AC1144" s="1000"/>
      <c r="AD1144" s="1000"/>
      <c r="AE1144" s="1000"/>
      <c r="AF1144" s="1000"/>
      <c r="AG1144" s="1000"/>
      <c r="AH1144" s="1000"/>
      <c r="AI1144" s="1000"/>
    </row>
    <row r="1145" spans="1:35" s="369" customFormat="1">
      <c r="A1145" s="735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  <c r="R1145" s="1000"/>
      <c r="S1145" s="1000"/>
      <c r="T1145" s="1000"/>
      <c r="U1145" s="1000"/>
      <c r="V1145" s="1000"/>
      <c r="W1145" s="1000"/>
      <c r="X1145" s="1000"/>
      <c r="Y1145" s="1000"/>
      <c r="Z1145" s="1000"/>
      <c r="AA1145" s="1000"/>
      <c r="AB1145" s="1000"/>
      <c r="AC1145" s="1000"/>
      <c r="AD1145" s="1000"/>
      <c r="AE1145" s="1000"/>
      <c r="AF1145" s="1000"/>
      <c r="AG1145" s="1000"/>
      <c r="AH1145" s="1000"/>
      <c r="AI1145" s="1000"/>
    </row>
    <row r="1146" spans="1:35" s="369" customFormat="1">
      <c r="A1146" s="735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  <c r="R1146" s="1000"/>
      <c r="S1146" s="1000"/>
      <c r="T1146" s="1000"/>
      <c r="U1146" s="1000"/>
      <c r="V1146" s="1000"/>
      <c r="W1146" s="1000"/>
      <c r="X1146" s="1000"/>
      <c r="Y1146" s="1000"/>
      <c r="Z1146" s="1000"/>
      <c r="AA1146" s="1000"/>
      <c r="AB1146" s="1000"/>
      <c r="AC1146" s="1000"/>
      <c r="AD1146" s="1000"/>
      <c r="AE1146" s="1000"/>
      <c r="AF1146" s="1000"/>
      <c r="AG1146" s="1000"/>
      <c r="AH1146" s="1000"/>
      <c r="AI1146" s="1000"/>
    </row>
    <row r="1147" spans="1:35" s="369" customFormat="1">
      <c r="A1147" s="735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  <c r="R1147" s="1000"/>
      <c r="S1147" s="1000"/>
      <c r="T1147" s="1000"/>
      <c r="U1147" s="1000"/>
      <c r="V1147" s="1000"/>
      <c r="W1147" s="1000"/>
      <c r="X1147" s="1000"/>
      <c r="Y1147" s="1000"/>
      <c r="Z1147" s="1000"/>
      <c r="AA1147" s="1000"/>
      <c r="AB1147" s="1000"/>
      <c r="AC1147" s="1000"/>
      <c r="AD1147" s="1000"/>
      <c r="AE1147" s="1000"/>
      <c r="AF1147" s="1000"/>
      <c r="AG1147" s="1000"/>
      <c r="AH1147" s="1000"/>
      <c r="AI1147" s="1000"/>
    </row>
    <row r="1148" spans="1:35" s="369" customFormat="1">
      <c r="A1148" s="735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  <c r="R1148" s="1000"/>
      <c r="S1148" s="1000"/>
      <c r="T1148" s="1000"/>
      <c r="U1148" s="1000"/>
      <c r="V1148" s="1000"/>
      <c r="W1148" s="1000"/>
      <c r="X1148" s="1000"/>
      <c r="Y1148" s="1000"/>
      <c r="Z1148" s="1000"/>
      <c r="AA1148" s="1000"/>
      <c r="AB1148" s="1000"/>
      <c r="AC1148" s="1000"/>
      <c r="AD1148" s="1000"/>
      <c r="AE1148" s="1000"/>
      <c r="AF1148" s="1000"/>
      <c r="AG1148" s="1000"/>
      <c r="AH1148" s="1000"/>
      <c r="AI1148" s="1000"/>
    </row>
    <row r="1149" spans="1:35" s="369" customFormat="1">
      <c r="A1149" s="735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  <c r="R1149" s="1000"/>
      <c r="S1149" s="1000"/>
      <c r="T1149" s="1000"/>
      <c r="U1149" s="1000"/>
      <c r="V1149" s="1000"/>
      <c r="W1149" s="1000"/>
      <c r="X1149" s="1000"/>
      <c r="Y1149" s="1000"/>
      <c r="Z1149" s="1000"/>
      <c r="AA1149" s="1000"/>
      <c r="AB1149" s="1000"/>
      <c r="AC1149" s="1000"/>
      <c r="AD1149" s="1000"/>
      <c r="AE1149" s="1000"/>
      <c r="AF1149" s="1000"/>
      <c r="AG1149" s="1000"/>
      <c r="AH1149" s="1000"/>
      <c r="AI1149" s="1000"/>
    </row>
    <row r="1150" spans="1:35" s="369" customFormat="1">
      <c r="A1150" s="735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  <c r="R1150" s="1000"/>
      <c r="S1150" s="1000"/>
      <c r="T1150" s="1000"/>
      <c r="U1150" s="1000"/>
      <c r="V1150" s="1000"/>
      <c r="W1150" s="1000"/>
      <c r="X1150" s="1000"/>
      <c r="Y1150" s="1000"/>
      <c r="Z1150" s="1000"/>
      <c r="AA1150" s="1000"/>
      <c r="AB1150" s="1000"/>
      <c r="AC1150" s="1000"/>
      <c r="AD1150" s="1000"/>
      <c r="AE1150" s="1000"/>
      <c r="AF1150" s="1000"/>
      <c r="AG1150" s="1000"/>
      <c r="AH1150" s="1000"/>
      <c r="AI1150" s="1000"/>
    </row>
    <row r="1151" spans="1:35" s="369" customFormat="1">
      <c r="A1151" s="735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  <c r="R1151" s="1000"/>
      <c r="S1151" s="1000"/>
      <c r="T1151" s="1000"/>
      <c r="U1151" s="1000"/>
      <c r="V1151" s="1000"/>
      <c r="W1151" s="1000"/>
      <c r="X1151" s="1000"/>
      <c r="Y1151" s="1000"/>
      <c r="Z1151" s="1000"/>
      <c r="AA1151" s="1000"/>
      <c r="AB1151" s="1000"/>
      <c r="AC1151" s="1000"/>
      <c r="AD1151" s="1000"/>
      <c r="AE1151" s="1000"/>
      <c r="AF1151" s="1000"/>
      <c r="AG1151" s="1000"/>
      <c r="AH1151" s="1000"/>
      <c r="AI1151" s="1000"/>
    </row>
    <row r="1152" spans="1:35" s="369" customFormat="1">
      <c r="A1152" s="735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  <c r="R1152" s="1000"/>
      <c r="S1152" s="1000"/>
      <c r="T1152" s="1000"/>
      <c r="U1152" s="1000"/>
      <c r="V1152" s="1000"/>
      <c r="W1152" s="1000"/>
      <c r="X1152" s="1000"/>
      <c r="Y1152" s="1000"/>
      <c r="Z1152" s="1000"/>
      <c r="AA1152" s="1000"/>
      <c r="AB1152" s="1000"/>
      <c r="AC1152" s="1000"/>
      <c r="AD1152" s="1000"/>
      <c r="AE1152" s="1000"/>
      <c r="AF1152" s="1000"/>
      <c r="AG1152" s="1000"/>
      <c r="AH1152" s="1000"/>
      <c r="AI1152" s="1000"/>
    </row>
    <row r="1153" spans="1:35" s="369" customFormat="1">
      <c r="A1153" s="735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  <c r="R1153" s="1000"/>
      <c r="S1153" s="1000"/>
      <c r="T1153" s="1000"/>
      <c r="U1153" s="1000"/>
      <c r="V1153" s="1000"/>
      <c r="W1153" s="1000"/>
      <c r="X1153" s="1000"/>
      <c r="Y1153" s="1000"/>
      <c r="Z1153" s="1000"/>
      <c r="AA1153" s="1000"/>
      <c r="AB1153" s="1000"/>
      <c r="AC1153" s="1000"/>
      <c r="AD1153" s="1000"/>
      <c r="AE1153" s="1000"/>
      <c r="AF1153" s="1000"/>
      <c r="AG1153" s="1000"/>
      <c r="AH1153" s="1000"/>
      <c r="AI1153" s="1000"/>
    </row>
    <row r="1154" spans="1:35" s="369" customFormat="1">
      <c r="A1154" s="735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  <c r="R1154" s="1000"/>
      <c r="S1154" s="1000"/>
      <c r="T1154" s="1000"/>
      <c r="U1154" s="1000"/>
      <c r="V1154" s="1000"/>
      <c r="W1154" s="1000"/>
      <c r="X1154" s="1000"/>
      <c r="Y1154" s="1000"/>
      <c r="Z1154" s="1000"/>
      <c r="AA1154" s="1000"/>
      <c r="AB1154" s="1000"/>
      <c r="AC1154" s="1000"/>
      <c r="AD1154" s="1000"/>
      <c r="AE1154" s="1000"/>
      <c r="AF1154" s="1000"/>
      <c r="AG1154" s="1000"/>
      <c r="AH1154" s="1000"/>
      <c r="AI1154" s="1000"/>
    </row>
    <row r="1155" spans="1:35" s="369" customFormat="1">
      <c r="A1155" s="735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  <c r="R1155" s="1000"/>
      <c r="S1155" s="1000"/>
      <c r="T1155" s="1000"/>
      <c r="U1155" s="1000"/>
      <c r="V1155" s="1000"/>
      <c r="W1155" s="1000"/>
      <c r="X1155" s="1000"/>
      <c r="Y1155" s="1000"/>
      <c r="Z1155" s="1000"/>
      <c r="AA1155" s="1000"/>
      <c r="AB1155" s="1000"/>
      <c r="AC1155" s="1000"/>
      <c r="AD1155" s="1000"/>
      <c r="AE1155" s="1000"/>
      <c r="AF1155" s="1000"/>
      <c r="AG1155" s="1000"/>
      <c r="AH1155" s="1000"/>
      <c r="AI1155" s="1000"/>
    </row>
    <row r="1156" spans="1:35" s="369" customFormat="1">
      <c r="A1156" s="735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  <c r="R1156" s="1000"/>
      <c r="S1156" s="1000"/>
      <c r="T1156" s="1000"/>
      <c r="U1156" s="1000"/>
      <c r="V1156" s="1000"/>
      <c r="W1156" s="1000"/>
      <c r="X1156" s="1000"/>
      <c r="Y1156" s="1000"/>
      <c r="Z1156" s="1000"/>
      <c r="AA1156" s="1000"/>
      <c r="AB1156" s="1000"/>
      <c r="AC1156" s="1000"/>
      <c r="AD1156" s="1000"/>
      <c r="AE1156" s="1000"/>
      <c r="AF1156" s="1000"/>
      <c r="AG1156" s="1000"/>
      <c r="AH1156" s="1000"/>
      <c r="AI1156" s="1000"/>
    </row>
    <row r="1157" spans="1:35" s="369" customFormat="1">
      <c r="A1157" s="735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  <c r="R1157" s="1000"/>
      <c r="S1157" s="1000"/>
      <c r="T1157" s="1000"/>
      <c r="U1157" s="1000"/>
      <c r="V1157" s="1000"/>
      <c r="W1157" s="1000"/>
      <c r="X1157" s="1000"/>
      <c r="Y1157" s="1000"/>
      <c r="Z1157" s="1000"/>
      <c r="AA1157" s="1000"/>
      <c r="AB1157" s="1000"/>
      <c r="AC1157" s="1000"/>
      <c r="AD1157" s="1000"/>
      <c r="AE1157" s="1000"/>
      <c r="AF1157" s="1000"/>
      <c r="AG1157" s="1000"/>
      <c r="AH1157" s="1000"/>
      <c r="AI1157" s="1000"/>
    </row>
    <row r="1158" spans="1:35" s="369" customFormat="1">
      <c r="A1158" s="735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  <c r="R1158" s="1000"/>
      <c r="S1158" s="1000"/>
      <c r="T1158" s="1000"/>
      <c r="U1158" s="1000"/>
      <c r="V1158" s="1000"/>
      <c r="W1158" s="1000"/>
      <c r="X1158" s="1000"/>
      <c r="Y1158" s="1000"/>
      <c r="Z1158" s="1000"/>
      <c r="AA1158" s="1000"/>
      <c r="AB1158" s="1000"/>
      <c r="AC1158" s="1000"/>
      <c r="AD1158" s="1000"/>
      <c r="AE1158" s="1000"/>
      <c r="AF1158" s="1000"/>
      <c r="AG1158" s="1000"/>
      <c r="AH1158" s="1000"/>
      <c r="AI1158" s="1000"/>
    </row>
    <row r="1159" spans="1:35" s="369" customFormat="1">
      <c r="A1159" s="735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  <c r="R1159" s="1000"/>
      <c r="S1159" s="1000"/>
      <c r="T1159" s="1000"/>
      <c r="U1159" s="1000"/>
      <c r="V1159" s="1000"/>
      <c r="W1159" s="1000"/>
      <c r="X1159" s="1000"/>
      <c r="Y1159" s="1000"/>
      <c r="Z1159" s="1000"/>
      <c r="AA1159" s="1000"/>
      <c r="AB1159" s="1000"/>
      <c r="AC1159" s="1000"/>
      <c r="AD1159" s="1000"/>
      <c r="AE1159" s="1000"/>
      <c r="AF1159" s="1000"/>
      <c r="AG1159" s="1000"/>
      <c r="AH1159" s="1000"/>
      <c r="AI1159" s="1000"/>
    </row>
    <row r="1160" spans="1:35" s="369" customFormat="1">
      <c r="A1160" s="735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  <c r="R1160" s="1000"/>
      <c r="S1160" s="1000"/>
      <c r="T1160" s="1000"/>
      <c r="U1160" s="1000"/>
      <c r="V1160" s="1000"/>
      <c r="W1160" s="1000"/>
      <c r="X1160" s="1000"/>
      <c r="Y1160" s="1000"/>
      <c r="Z1160" s="1000"/>
      <c r="AA1160" s="1000"/>
      <c r="AB1160" s="1000"/>
      <c r="AC1160" s="1000"/>
      <c r="AD1160" s="1000"/>
      <c r="AE1160" s="1000"/>
      <c r="AF1160" s="1000"/>
      <c r="AG1160" s="1000"/>
      <c r="AH1160" s="1000"/>
      <c r="AI1160" s="1000"/>
    </row>
    <row r="1161" spans="1:35" s="369" customFormat="1">
      <c r="A1161" s="735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  <c r="R1161" s="1000"/>
      <c r="S1161" s="1000"/>
      <c r="T1161" s="1000"/>
      <c r="U1161" s="1000"/>
      <c r="V1161" s="1000"/>
      <c r="W1161" s="1000"/>
      <c r="X1161" s="1000"/>
      <c r="Y1161" s="1000"/>
      <c r="Z1161" s="1000"/>
      <c r="AA1161" s="1000"/>
      <c r="AB1161" s="1000"/>
      <c r="AC1161" s="1000"/>
      <c r="AD1161" s="1000"/>
      <c r="AE1161" s="1000"/>
      <c r="AF1161" s="1000"/>
      <c r="AG1161" s="1000"/>
      <c r="AH1161" s="1000"/>
      <c r="AI1161" s="1000"/>
    </row>
    <row r="1162" spans="1:35" s="369" customFormat="1">
      <c r="A1162" s="735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  <c r="R1162" s="1000"/>
      <c r="S1162" s="1000"/>
      <c r="T1162" s="1000"/>
      <c r="U1162" s="1000"/>
      <c r="V1162" s="1000"/>
      <c r="W1162" s="1000"/>
      <c r="X1162" s="1000"/>
      <c r="Y1162" s="1000"/>
      <c r="Z1162" s="1000"/>
      <c r="AA1162" s="1000"/>
      <c r="AB1162" s="1000"/>
      <c r="AC1162" s="1000"/>
      <c r="AD1162" s="1000"/>
      <c r="AE1162" s="1000"/>
      <c r="AF1162" s="1000"/>
      <c r="AG1162" s="1000"/>
      <c r="AH1162" s="1000"/>
      <c r="AI1162" s="1000"/>
    </row>
    <row r="1163" spans="1:35" s="369" customFormat="1">
      <c r="A1163" s="735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  <c r="R1163" s="1000"/>
      <c r="S1163" s="1000"/>
      <c r="T1163" s="1000"/>
      <c r="U1163" s="1000"/>
      <c r="V1163" s="1000"/>
      <c r="W1163" s="1000"/>
      <c r="X1163" s="1000"/>
      <c r="Y1163" s="1000"/>
      <c r="Z1163" s="1000"/>
      <c r="AA1163" s="1000"/>
      <c r="AB1163" s="1000"/>
      <c r="AC1163" s="1000"/>
      <c r="AD1163" s="1000"/>
      <c r="AE1163" s="1000"/>
      <c r="AF1163" s="1000"/>
      <c r="AG1163" s="1000"/>
      <c r="AH1163" s="1000"/>
      <c r="AI1163" s="1000"/>
    </row>
    <row r="1164" spans="1:35" s="369" customFormat="1">
      <c r="A1164" s="735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  <c r="R1164" s="1000"/>
      <c r="S1164" s="1000"/>
      <c r="T1164" s="1000"/>
      <c r="U1164" s="1000"/>
      <c r="V1164" s="1000"/>
      <c r="W1164" s="1000"/>
      <c r="X1164" s="1000"/>
      <c r="Y1164" s="1000"/>
      <c r="Z1164" s="1000"/>
      <c r="AA1164" s="1000"/>
      <c r="AB1164" s="1000"/>
      <c r="AC1164" s="1000"/>
      <c r="AD1164" s="1000"/>
      <c r="AE1164" s="1000"/>
      <c r="AF1164" s="1000"/>
      <c r="AG1164" s="1000"/>
      <c r="AH1164" s="1000"/>
      <c r="AI1164" s="1000"/>
    </row>
    <row r="1165" spans="1:35" s="369" customFormat="1">
      <c r="A1165" s="735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  <c r="R1165" s="1000"/>
      <c r="S1165" s="1000"/>
      <c r="T1165" s="1000"/>
      <c r="U1165" s="1000"/>
      <c r="V1165" s="1000"/>
      <c r="W1165" s="1000"/>
      <c r="X1165" s="1000"/>
      <c r="Y1165" s="1000"/>
      <c r="Z1165" s="1000"/>
      <c r="AA1165" s="1000"/>
      <c r="AB1165" s="1000"/>
      <c r="AC1165" s="1000"/>
      <c r="AD1165" s="1000"/>
      <c r="AE1165" s="1000"/>
      <c r="AF1165" s="1000"/>
      <c r="AG1165" s="1000"/>
      <c r="AH1165" s="1000"/>
      <c r="AI1165" s="1000"/>
    </row>
    <row r="1166" spans="1:35" s="369" customFormat="1">
      <c r="A1166" s="735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  <c r="R1166" s="1000"/>
      <c r="S1166" s="1000"/>
      <c r="T1166" s="1000"/>
      <c r="U1166" s="1000"/>
      <c r="V1166" s="1000"/>
      <c r="W1166" s="1000"/>
      <c r="X1166" s="1000"/>
      <c r="Y1166" s="1000"/>
      <c r="Z1166" s="1000"/>
      <c r="AA1166" s="1000"/>
      <c r="AB1166" s="1000"/>
      <c r="AC1166" s="1000"/>
      <c r="AD1166" s="1000"/>
      <c r="AE1166" s="1000"/>
      <c r="AF1166" s="1000"/>
      <c r="AG1166" s="1000"/>
      <c r="AH1166" s="1000"/>
      <c r="AI1166" s="1000"/>
    </row>
    <row r="1167" spans="1:35" s="369" customFormat="1">
      <c r="A1167" s="735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  <c r="R1167" s="1000"/>
      <c r="S1167" s="1000"/>
      <c r="T1167" s="1000"/>
      <c r="U1167" s="1000"/>
      <c r="V1167" s="1000"/>
      <c r="W1167" s="1000"/>
      <c r="X1167" s="1000"/>
      <c r="Y1167" s="1000"/>
      <c r="Z1167" s="1000"/>
      <c r="AA1167" s="1000"/>
      <c r="AB1167" s="1000"/>
      <c r="AC1167" s="1000"/>
      <c r="AD1167" s="1000"/>
      <c r="AE1167" s="1000"/>
      <c r="AF1167" s="1000"/>
      <c r="AG1167" s="1000"/>
      <c r="AH1167" s="1000"/>
      <c r="AI1167" s="1000"/>
    </row>
    <row r="1168" spans="1:35" s="369" customFormat="1">
      <c r="A1168" s="735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  <c r="R1168" s="1000"/>
      <c r="S1168" s="1000"/>
      <c r="T1168" s="1000"/>
      <c r="U1168" s="1000"/>
      <c r="V1168" s="1000"/>
      <c r="W1168" s="1000"/>
      <c r="X1168" s="1000"/>
      <c r="Y1168" s="1000"/>
      <c r="Z1168" s="1000"/>
      <c r="AA1168" s="1000"/>
      <c r="AB1168" s="1000"/>
      <c r="AC1168" s="1000"/>
      <c r="AD1168" s="1000"/>
      <c r="AE1168" s="1000"/>
      <c r="AF1168" s="1000"/>
      <c r="AG1168" s="1000"/>
      <c r="AH1168" s="1000"/>
      <c r="AI1168" s="1000"/>
    </row>
    <row r="1169" spans="1:35" s="369" customFormat="1">
      <c r="A1169" s="735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  <c r="R1169" s="1000"/>
      <c r="S1169" s="1000"/>
      <c r="T1169" s="1000"/>
      <c r="U1169" s="1000"/>
      <c r="V1169" s="1000"/>
      <c r="W1169" s="1000"/>
      <c r="X1169" s="1000"/>
      <c r="Y1169" s="1000"/>
      <c r="Z1169" s="1000"/>
      <c r="AA1169" s="1000"/>
      <c r="AB1169" s="1000"/>
      <c r="AC1169" s="1000"/>
      <c r="AD1169" s="1000"/>
      <c r="AE1169" s="1000"/>
      <c r="AF1169" s="1000"/>
      <c r="AG1169" s="1000"/>
      <c r="AH1169" s="1000"/>
      <c r="AI1169" s="1000"/>
    </row>
    <row r="1170" spans="1:35" s="369" customFormat="1">
      <c r="A1170" s="735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  <c r="R1170" s="1000"/>
      <c r="S1170" s="1000"/>
      <c r="T1170" s="1000"/>
      <c r="U1170" s="1000"/>
      <c r="V1170" s="1000"/>
      <c r="W1170" s="1000"/>
      <c r="X1170" s="1000"/>
      <c r="Y1170" s="1000"/>
      <c r="Z1170" s="1000"/>
      <c r="AA1170" s="1000"/>
      <c r="AB1170" s="1000"/>
      <c r="AC1170" s="1000"/>
      <c r="AD1170" s="1000"/>
      <c r="AE1170" s="1000"/>
      <c r="AF1170" s="1000"/>
      <c r="AG1170" s="1000"/>
      <c r="AH1170" s="1000"/>
      <c r="AI1170" s="1000"/>
    </row>
    <row r="1171" spans="1:35" s="369" customFormat="1">
      <c r="A1171" s="735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  <c r="R1171" s="1000"/>
      <c r="S1171" s="1000"/>
      <c r="T1171" s="1000"/>
      <c r="U1171" s="1000"/>
      <c r="V1171" s="1000"/>
      <c r="W1171" s="1000"/>
      <c r="X1171" s="1000"/>
      <c r="Y1171" s="1000"/>
      <c r="Z1171" s="1000"/>
      <c r="AA1171" s="1000"/>
      <c r="AB1171" s="1000"/>
      <c r="AC1171" s="1000"/>
      <c r="AD1171" s="1000"/>
      <c r="AE1171" s="1000"/>
      <c r="AF1171" s="1000"/>
      <c r="AG1171" s="1000"/>
      <c r="AH1171" s="1000"/>
      <c r="AI1171" s="1000"/>
    </row>
    <row r="1172" spans="1:35" s="369" customFormat="1">
      <c r="A1172" s="735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  <c r="R1172" s="1000"/>
      <c r="S1172" s="1000"/>
      <c r="T1172" s="1000"/>
      <c r="U1172" s="1000"/>
      <c r="V1172" s="1000"/>
      <c r="W1172" s="1000"/>
      <c r="X1172" s="1000"/>
      <c r="Y1172" s="1000"/>
      <c r="Z1172" s="1000"/>
      <c r="AA1172" s="1000"/>
      <c r="AB1172" s="1000"/>
      <c r="AC1172" s="1000"/>
      <c r="AD1172" s="1000"/>
      <c r="AE1172" s="1000"/>
      <c r="AF1172" s="1000"/>
      <c r="AG1172" s="1000"/>
      <c r="AH1172" s="1000"/>
      <c r="AI1172" s="1000"/>
    </row>
    <row r="1173" spans="1:35" s="369" customFormat="1">
      <c r="A1173" s="735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  <c r="R1173" s="1000"/>
      <c r="S1173" s="1000"/>
      <c r="T1173" s="1000"/>
      <c r="U1173" s="1000"/>
      <c r="V1173" s="1000"/>
      <c r="W1173" s="1000"/>
      <c r="X1173" s="1000"/>
      <c r="Y1173" s="1000"/>
      <c r="Z1173" s="1000"/>
      <c r="AA1173" s="1000"/>
      <c r="AB1173" s="1000"/>
      <c r="AC1173" s="1000"/>
      <c r="AD1173" s="1000"/>
      <c r="AE1173" s="1000"/>
      <c r="AF1173" s="1000"/>
      <c r="AG1173" s="1000"/>
      <c r="AH1173" s="1000"/>
      <c r="AI1173" s="1000"/>
    </row>
    <row r="1174" spans="1:35" s="369" customFormat="1">
      <c r="A1174" s="735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  <c r="R1174" s="1000"/>
      <c r="S1174" s="1000"/>
      <c r="T1174" s="1000"/>
      <c r="U1174" s="1000"/>
      <c r="V1174" s="1000"/>
      <c r="W1174" s="1000"/>
      <c r="X1174" s="1000"/>
      <c r="Y1174" s="1000"/>
      <c r="Z1174" s="1000"/>
      <c r="AA1174" s="1000"/>
      <c r="AB1174" s="1000"/>
      <c r="AC1174" s="1000"/>
      <c r="AD1174" s="1000"/>
      <c r="AE1174" s="1000"/>
      <c r="AF1174" s="1000"/>
      <c r="AG1174" s="1000"/>
      <c r="AH1174" s="1000"/>
      <c r="AI1174" s="1000"/>
    </row>
    <row r="1175" spans="1:35" s="369" customFormat="1">
      <c r="A1175" s="735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  <c r="R1175" s="1000"/>
      <c r="S1175" s="1000"/>
      <c r="T1175" s="1000"/>
      <c r="U1175" s="1000"/>
      <c r="V1175" s="1000"/>
      <c r="W1175" s="1000"/>
      <c r="X1175" s="1000"/>
      <c r="Y1175" s="1000"/>
      <c r="Z1175" s="1000"/>
      <c r="AA1175" s="1000"/>
      <c r="AB1175" s="1000"/>
      <c r="AC1175" s="1000"/>
      <c r="AD1175" s="1000"/>
      <c r="AE1175" s="1000"/>
      <c r="AF1175" s="1000"/>
      <c r="AG1175" s="1000"/>
      <c r="AH1175" s="1000"/>
      <c r="AI1175" s="1000"/>
    </row>
    <row r="1176" spans="1:35" s="369" customFormat="1">
      <c r="A1176" s="735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  <c r="R1176" s="1000"/>
      <c r="S1176" s="1000"/>
      <c r="T1176" s="1000"/>
      <c r="U1176" s="1000"/>
      <c r="V1176" s="1000"/>
      <c r="W1176" s="1000"/>
      <c r="X1176" s="1000"/>
      <c r="Y1176" s="1000"/>
      <c r="Z1176" s="1000"/>
      <c r="AA1176" s="1000"/>
      <c r="AB1176" s="1000"/>
      <c r="AC1176" s="1000"/>
      <c r="AD1176" s="1000"/>
      <c r="AE1176" s="1000"/>
      <c r="AF1176" s="1000"/>
      <c r="AG1176" s="1000"/>
      <c r="AH1176" s="1000"/>
      <c r="AI1176" s="1000"/>
    </row>
    <row r="1177" spans="1:35" s="369" customFormat="1">
      <c r="A1177" s="735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  <c r="R1177" s="1000"/>
      <c r="S1177" s="1000"/>
      <c r="T1177" s="1000"/>
      <c r="U1177" s="1000"/>
      <c r="V1177" s="1000"/>
      <c r="W1177" s="1000"/>
      <c r="X1177" s="1000"/>
      <c r="Y1177" s="1000"/>
      <c r="Z1177" s="1000"/>
      <c r="AA1177" s="1000"/>
      <c r="AB1177" s="1000"/>
      <c r="AC1177" s="1000"/>
      <c r="AD1177" s="1000"/>
      <c r="AE1177" s="1000"/>
      <c r="AF1177" s="1000"/>
      <c r="AG1177" s="1000"/>
      <c r="AH1177" s="1000"/>
      <c r="AI1177" s="1000"/>
    </row>
    <row r="1178" spans="1:35" s="369" customFormat="1">
      <c r="A1178" s="735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  <c r="R1178" s="1000"/>
      <c r="S1178" s="1000"/>
      <c r="T1178" s="1000"/>
      <c r="U1178" s="1000"/>
      <c r="V1178" s="1000"/>
      <c r="W1178" s="1000"/>
      <c r="X1178" s="1000"/>
      <c r="Y1178" s="1000"/>
      <c r="Z1178" s="1000"/>
      <c r="AA1178" s="1000"/>
      <c r="AB1178" s="1000"/>
      <c r="AC1178" s="1000"/>
      <c r="AD1178" s="1000"/>
      <c r="AE1178" s="1000"/>
      <c r="AF1178" s="1000"/>
      <c r="AG1178" s="1000"/>
      <c r="AH1178" s="1000"/>
      <c r="AI1178" s="1000"/>
    </row>
    <row r="1179" spans="1:35" s="369" customFormat="1">
      <c r="A1179" s="735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  <c r="R1179" s="1000"/>
      <c r="S1179" s="1000"/>
      <c r="T1179" s="1000"/>
      <c r="U1179" s="1000"/>
      <c r="V1179" s="1000"/>
      <c r="W1179" s="1000"/>
      <c r="X1179" s="1000"/>
      <c r="Y1179" s="1000"/>
      <c r="Z1179" s="1000"/>
      <c r="AA1179" s="1000"/>
      <c r="AB1179" s="1000"/>
      <c r="AC1179" s="1000"/>
      <c r="AD1179" s="1000"/>
      <c r="AE1179" s="1000"/>
      <c r="AF1179" s="1000"/>
      <c r="AG1179" s="1000"/>
      <c r="AH1179" s="1000"/>
      <c r="AI1179" s="1000"/>
    </row>
    <row r="1180" spans="1:35" s="369" customFormat="1">
      <c r="A1180" s="735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  <c r="R1180" s="1000"/>
      <c r="S1180" s="1000"/>
      <c r="T1180" s="1000"/>
      <c r="U1180" s="1000"/>
      <c r="V1180" s="1000"/>
      <c r="W1180" s="1000"/>
      <c r="X1180" s="1000"/>
      <c r="Y1180" s="1000"/>
      <c r="Z1180" s="1000"/>
      <c r="AA1180" s="1000"/>
      <c r="AB1180" s="1000"/>
      <c r="AC1180" s="1000"/>
      <c r="AD1180" s="1000"/>
      <c r="AE1180" s="1000"/>
      <c r="AF1180" s="1000"/>
      <c r="AG1180" s="1000"/>
      <c r="AH1180" s="1000"/>
      <c r="AI1180" s="1000"/>
    </row>
    <row r="1181" spans="1:35" s="369" customFormat="1">
      <c r="A1181" s="735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  <c r="R1181" s="1000"/>
      <c r="S1181" s="1000"/>
      <c r="T1181" s="1000"/>
      <c r="U1181" s="1000"/>
      <c r="V1181" s="1000"/>
      <c r="W1181" s="1000"/>
      <c r="X1181" s="1000"/>
      <c r="Y1181" s="1000"/>
      <c r="Z1181" s="1000"/>
      <c r="AA1181" s="1000"/>
      <c r="AB1181" s="1000"/>
      <c r="AC1181" s="1000"/>
      <c r="AD1181" s="1000"/>
      <c r="AE1181" s="1000"/>
      <c r="AF1181" s="1000"/>
      <c r="AG1181" s="1000"/>
      <c r="AH1181" s="1000"/>
      <c r="AI1181" s="1000"/>
    </row>
    <row r="1182" spans="1:35" s="369" customFormat="1">
      <c r="A1182" s="735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  <c r="R1182" s="1000"/>
      <c r="S1182" s="1000"/>
      <c r="T1182" s="1000"/>
      <c r="U1182" s="1000"/>
      <c r="V1182" s="1000"/>
      <c r="W1182" s="1000"/>
      <c r="X1182" s="1000"/>
      <c r="Y1182" s="1000"/>
      <c r="Z1182" s="1000"/>
      <c r="AA1182" s="1000"/>
      <c r="AB1182" s="1000"/>
      <c r="AC1182" s="1000"/>
      <c r="AD1182" s="1000"/>
      <c r="AE1182" s="1000"/>
      <c r="AF1182" s="1000"/>
      <c r="AG1182" s="1000"/>
      <c r="AH1182" s="1000"/>
      <c r="AI1182" s="1000"/>
    </row>
    <row r="1183" spans="1:35" s="369" customFormat="1">
      <c r="A1183" s="735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  <c r="R1183" s="1000"/>
      <c r="S1183" s="1000"/>
      <c r="T1183" s="1000"/>
      <c r="U1183" s="1000"/>
      <c r="V1183" s="1000"/>
      <c r="W1183" s="1000"/>
      <c r="X1183" s="1000"/>
      <c r="Y1183" s="1000"/>
      <c r="Z1183" s="1000"/>
      <c r="AA1183" s="1000"/>
      <c r="AB1183" s="1000"/>
      <c r="AC1183" s="1000"/>
      <c r="AD1183" s="1000"/>
      <c r="AE1183" s="1000"/>
      <c r="AF1183" s="1000"/>
      <c r="AG1183" s="1000"/>
      <c r="AH1183" s="1000"/>
      <c r="AI1183" s="1000"/>
    </row>
    <row r="1184" spans="1:35" s="369" customFormat="1">
      <c r="A1184" s="735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  <c r="R1184" s="1000"/>
      <c r="S1184" s="1000"/>
      <c r="T1184" s="1000"/>
      <c r="U1184" s="1000"/>
      <c r="V1184" s="1000"/>
      <c r="W1184" s="1000"/>
      <c r="X1184" s="1000"/>
      <c r="Y1184" s="1000"/>
      <c r="Z1184" s="1000"/>
      <c r="AA1184" s="1000"/>
      <c r="AB1184" s="1000"/>
      <c r="AC1184" s="1000"/>
      <c r="AD1184" s="1000"/>
      <c r="AE1184" s="1000"/>
      <c r="AF1184" s="1000"/>
      <c r="AG1184" s="1000"/>
      <c r="AH1184" s="1000"/>
      <c r="AI1184" s="1000"/>
    </row>
    <row r="1185" spans="1:35" s="369" customFormat="1">
      <c r="A1185" s="735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  <c r="R1185" s="1000"/>
      <c r="S1185" s="1000"/>
      <c r="T1185" s="1000"/>
      <c r="U1185" s="1000"/>
      <c r="V1185" s="1000"/>
      <c r="W1185" s="1000"/>
      <c r="X1185" s="1000"/>
      <c r="Y1185" s="1000"/>
      <c r="Z1185" s="1000"/>
      <c r="AA1185" s="1000"/>
      <c r="AB1185" s="1000"/>
      <c r="AC1185" s="1000"/>
      <c r="AD1185" s="1000"/>
      <c r="AE1185" s="1000"/>
      <c r="AF1185" s="1000"/>
      <c r="AG1185" s="1000"/>
      <c r="AH1185" s="1000"/>
      <c r="AI1185" s="1000"/>
    </row>
    <row r="1186" spans="1:35" s="369" customFormat="1">
      <c r="A1186" s="735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  <c r="R1186" s="1000"/>
      <c r="S1186" s="1000"/>
      <c r="T1186" s="1000"/>
      <c r="U1186" s="1000"/>
      <c r="V1186" s="1000"/>
      <c r="W1186" s="1000"/>
      <c r="X1186" s="1000"/>
      <c r="Y1186" s="1000"/>
      <c r="Z1186" s="1000"/>
      <c r="AA1186" s="1000"/>
      <c r="AB1186" s="1000"/>
      <c r="AC1186" s="1000"/>
      <c r="AD1186" s="1000"/>
      <c r="AE1186" s="1000"/>
      <c r="AF1186" s="1000"/>
      <c r="AG1186" s="1000"/>
      <c r="AH1186" s="1000"/>
      <c r="AI1186" s="1000"/>
    </row>
    <row r="1187" spans="1:35" s="369" customFormat="1">
      <c r="A1187" s="735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  <c r="R1187" s="1000"/>
      <c r="S1187" s="1000"/>
      <c r="T1187" s="1000"/>
      <c r="U1187" s="1000"/>
      <c r="V1187" s="1000"/>
      <c r="W1187" s="1000"/>
      <c r="X1187" s="1000"/>
      <c r="Y1187" s="1000"/>
      <c r="Z1187" s="1000"/>
      <c r="AA1187" s="1000"/>
      <c r="AB1187" s="1000"/>
      <c r="AC1187" s="1000"/>
      <c r="AD1187" s="1000"/>
      <c r="AE1187" s="1000"/>
      <c r="AF1187" s="1000"/>
      <c r="AG1187" s="1000"/>
      <c r="AH1187" s="1000"/>
      <c r="AI1187" s="1000"/>
    </row>
    <row r="1188" spans="1:35" s="369" customFormat="1">
      <c r="A1188" s="735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  <c r="R1188" s="1000"/>
      <c r="S1188" s="1000"/>
      <c r="T1188" s="1000"/>
      <c r="U1188" s="1000"/>
      <c r="V1188" s="1000"/>
      <c r="W1188" s="1000"/>
      <c r="X1188" s="1000"/>
      <c r="Y1188" s="1000"/>
      <c r="Z1188" s="1000"/>
      <c r="AA1188" s="1000"/>
      <c r="AB1188" s="1000"/>
      <c r="AC1188" s="1000"/>
      <c r="AD1188" s="1000"/>
      <c r="AE1188" s="1000"/>
      <c r="AF1188" s="1000"/>
      <c r="AG1188" s="1000"/>
      <c r="AH1188" s="1000"/>
      <c r="AI1188" s="1000"/>
    </row>
    <row r="1189" spans="1:35" s="369" customFormat="1">
      <c r="A1189" s="735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  <c r="R1189" s="1000"/>
      <c r="S1189" s="1000"/>
      <c r="T1189" s="1000"/>
      <c r="U1189" s="1000"/>
      <c r="V1189" s="1000"/>
      <c r="W1189" s="1000"/>
      <c r="X1189" s="1000"/>
      <c r="Y1189" s="1000"/>
      <c r="Z1189" s="1000"/>
      <c r="AA1189" s="1000"/>
      <c r="AB1189" s="1000"/>
      <c r="AC1189" s="1000"/>
      <c r="AD1189" s="1000"/>
      <c r="AE1189" s="1000"/>
      <c r="AF1189" s="1000"/>
      <c r="AG1189" s="1000"/>
      <c r="AH1189" s="1000"/>
      <c r="AI1189" s="1000"/>
    </row>
    <row r="1190" spans="1:35" s="369" customFormat="1">
      <c r="A1190" s="735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  <c r="R1190" s="1000"/>
      <c r="S1190" s="1000"/>
      <c r="T1190" s="1000"/>
      <c r="U1190" s="1000"/>
      <c r="V1190" s="1000"/>
      <c r="W1190" s="1000"/>
      <c r="X1190" s="1000"/>
      <c r="Y1190" s="1000"/>
      <c r="Z1190" s="1000"/>
      <c r="AA1190" s="1000"/>
      <c r="AB1190" s="1000"/>
      <c r="AC1190" s="1000"/>
      <c r="AD1190" s="1000"/>
      <c r="AE1190" s="1000"/>
      <c r="AF1190" s="1000"/>
      <c r="AG1190" s="1000"/>
      <c r="AH1190" s="1000"/>
      <c r="AI1190" s="1000"/>
    </row>
    <row r="1191" spans="1:35" s="369" customFormat="1">
      <c r="A1191" s="735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  <c r="R1191" s="1000"/>
      <c r="S1191" s="1000"/>
      <c r="T1191" s="1000"/>
      <c r="U1191" s="1000"/>
      <c r="V1191" s="1000"/>
      <c r="W1191" s="1000"/>
      <c r="X1191" s="1000"/>
      <c r="Y1191" s="1000"/>
      <c r="Z1191" s="1000"/>
      <c r="AA1191" s="1000"/>
      <c r="AB1191" s="1000"/>
      <c r="AC1191" s="1000"/>
      <c r="AD1191" s="1000"/>
      <c r="AE1191" s="1000"/>
      <c r="AF1191" s="1000"/>
      <c r="AG1191" s="1000"/>
      <c r="AH1191" s="1000"/>
      <c r="AI1191" s="1000"/>
    </row>
    <row r="1192" spans="1:35" s="369" customFormat="1">
      <c r="A1192" s="735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  <c r="R1192" s="1000"/>
      <c r="S1192" s="1000"/>
      <c r="T1192" s="1000"/>
      <c r="U1192" s="1000"/>
      <c r="V1192" s="1000"/>
      <c r="W1192" s="1000"/>
      <c r="X1192" s="1000"/>
      <c r="Y1192" s="1000"/>
      <c r="Z1192" s="1000"/>
      <c r="AA1192" s="1000"/>
      <c r="AB1192" s="1000"/>
      <c r="AC1192" s="1000"/>
      <c r="AD1192" s="1000"/>
      <c r="AE1192" s="1000"/>
      <c r="AF1192" s="1000"/>
      <c r="AG1192" s="1000"/>
      <c r="AH1192" s="1000"/>
      <c r="AI1192" s="1000"/>
    </row>
    <row r="1193" spans="1:35" s="369" customFormat="1">
      <c r="A1193" s="735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  <c r="R1193" s="1000"/>
      <c r="S1193" s="1000"/>
      <c r="T1193" s="1000"/>
      <c r="U1193" s="1000"/>
      <c r="V1193" s="1000"/>
      <c r="W1193" s="1000"/>
      <c r="X1193" s="1000"/>
      <c r="Y1193" s="1000"/>
      <c r="Z1193" s="1000"/>
      <c r="AA1193" s="1000"/>
      <c r="AB1193" s="1000"/>
      <c r="AC1193" s="1000"/>
      <c r="AD1193" s="1000"/>
      <c r="AE1193" s="1000"/>
      <c r="AF1193" s="1000"/>
      <c r="AG1193" s="1000"/>
      <c r="AH1193" s="1000"/>
      <c r="AI1193" s="1000"/>
    </row>
    <row r="1194" spans="1:35" s="369" customFormat="1">
      <c r="A1194" s="735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  <c r="R1194" s="1000"/>
      <c r="S1194" s="1000"/>
      <c r="T1194" s="1000"/>
      <c r="U1194" s="1000"/>
      <c r="V1194" s="1000"/>
      <c r="W1194" s="1000"/>
      <c r="X1194" s="1000"/>
      <c r="Y1194" s="1000"/>
      <c r="Z1194" s="1000"/>
      <c r="AA1194" s="1000"/>
      <c r="AB1194" s="1000"/>
      <c r="AC1194" s="1000"/>
      <c r="AD1194" s="1000"/>
      <c r="AE1194" s="1000"/>
      <c r="AF1194" s="1000"/>
      <c r="AG1194" s="1000"/>
      <c r="AH1194" s="1000"/>
      <c r="AI1194" s="1000"/>
    </row>
    <row r="1195" spans="1:35" s="369" customFormat="1">
      <c r="A1195" s="735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  <c r="R1195" s="1000"/>
      <c r="S1195" s="1000"/>
      <c r="T1195" s="1000"/>
      <c r="U1195" s="1000"/>
      <c r="V1195" s="1000"/>
      <c r="W1195" s="1000"/>
      <c r="X1195" s="1000"/>
      <c r="Y1195" s="1000"/>
      <c r="Z1195" s="1000"/>
      <c r="AA1195" s="1000"/>
      <c r="AB1195" s="1000"/>
      <c r="AC1195" s="1000"/>
      <c r="AD1195" s="1000"/>
      <c r="AE1195" s="1000"/>
      <c r="AF1195" s="1000"/>
      <c r="AG1195" s="1000"/>
      <c r="AH1195" s="1000"/>
      <c r="AI1195" s="1000"/>
    </row>
    <row r="1196" spans="1:35" s="369" customFormat="1">
      <c r="A1196" s="735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  <c r="R1196" s="1000"/>
      <c r="S1196" s="1000"/>
      <c r="T1196" s="1000"/>
      <c r="U1196" s="1000"/>
      <c r="V1196" s="1000"/>
      <c r="W1196" s="1000"/>
      <c r="X1196" s="1000"/>
      <c r="Y1196" s="1000"/>
      <c r="Z1196" s="1000"/>
      <c r="AA1196" s="1000"/>
      <c r="AB1196" s="1000"/>
      <c r="AC1196" s="1000"/>
      <c r="AD1196" s="1000"/>
      <c r="AE1196" s="1000"/>
      <c r="AF1196" s="1000"/>
      <c r="AG1196" s="1000"/>
      <c r="AH1196" s="1000"/>
      <c r="AI1196" s="1000"/>
    </row>
    <row r="1197" spans="1:35" s="369" customFormat="1">
      <c r="A1197" s="735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  <c r="R1197" s="1000"/>
      <c r="S1197" s="1000"/>
      <c r="T1197" s="1000"/>
      <c r="U1197" s="1000"/>
      <c r="V1197" s="1000"/>
      <c r="W1197" s="1000"/>
      <c r="X1197" s="1000"/>
      <c r="Y1197" s="1000"/>
      <c r="Z1197" s="1000"/>
      <c r="AA1197" s="1000"/>
      <c r="AB1197" s="1000"/>
      <c r="AC1197" s="1000"/>
      <c r="AD1197" s="1000"/>
      <c r="AE1197" s="1000"/>
      <c r="AF1197" s="1000"/>
      <c r="AG1197" s="1000"/>
      <c r="AH1197" s="1000"/>
      <c r="AI1197" s="1000"/>
    </row>
    <row r="1198" spans="1:35" s="369" customFormat="1">
      <c r="A1198" s="735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  <c r="R1198" s="1000"/>
      <c r="S1198" s="1000"/>
      <c r="T1198" s="1000"/>
      <c r="U1198" s="1000"/>
      <c r="V1198" s="1000"/>
      <c r="W1198" s="1000"/>
      <c r="X1198" s="1000"/>
      <c r="Y1198" s="1000"/>
      <c r="Z1198" s="1000"/>
      <c r="AA1198" s="1000"/>
      <c r="AB1198" s="1000"/>
      <c r="AC1198" s="1000"/>
      <c r="AD1198" s="1000"/>
      <c r="AE1198" s="1000"/>
      <c r="AF1198" s="1000"/>
      <c r="AG1198" s="1000"/>
      <c r="AH1198" s="1000"/>
      <c r="AI1198" s="1000"/>
    </row>
    <row r="1199" spans="1:35" s="369" customFormat="1">
      <c r="A1199" s="735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  <c r="R1199" s="1000"/>
      <c r="S1199" s="1000"/>
      <c r="T1199" s="1000"/>
      <c r="U1199" s="1000"/>
      <c r="V1199" s="1000"/>
      <c r="W1199" s="1000"/>
      <c r="X1199" s="1000"/>
      <c r="Y1199" s="1000"/>
      <c r="Z1199" s="1000"/>
      <c r="AA1199" s="1000"/>
      <c r="AB1199" s="1000"/>
      <c r="AC1199" s="1000"/>
      <c r="AD1199" s="1000"/>
      <c r="AE1199" s="1000"/>
      <c r="AF1199" s="1000"/>
      <c r="AG1199" s="1000"/>
      <c r="AH1199" s="1000"/>
      <c r="AI1199" s="1000"/>
    </row>
    <row r="1200" spans="1:35" s="369" customFormat="1">
      <c r="A1200" s="735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  <c r="R1200" s="1000"/>
      <c r="S1200" s="1000"/>
      <c r="T1200" s="1000"/>
      <c r="U1200" s="1000"/>
      <c r="V1200" s="1000"/>
      <c r="W1200" s="1000"/>
      <c r="X1200" s="1000"/>
      <c r="Y1200" s="1000"/>
      <c r="Z1200" s="1000"/>
      <c r="AA1200" s="1000"/>
      <c r="AB1200" s="1000"/>
      <c r="AC1200" s="1000"/>
      <c r="AD1200" s="1000"/>
      <c r="AE1200" s="1000"/>
      <c r="AF1200" s="1000"/>
      <c r="AG1200" s="1000"/>
      <c r="AH1200" s="1000"/>
      <c r="AI1200" s="1000"/>
    </row>
    <row r="1201" spans="1:35" s="369" customFormat="1">
      <c r="A1201" s="735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  <c r="R1201" s="1000"/>
      <c r="S1201" s="1000"/>
      <c r="T1201" s="1000"/>
      <c r="U1201" s="1000"/>
      <c r="V1201" s="1000"/>
      <c r="W1201" s="1000"/>
      <c r="X1201" s="1000"/>
      <c r="Y1201" s="1000"/>
      <c r="Z1201" s="1000"/>
      <c r="AA1201" s="1000"/>
      <c r="AB1201" s="1000"/>
      <c r="AC1201" s="1000"/>
      <c r="AD1201" s="1000"/>
      <c r="AE1201" s="1000"/>
      <c r="AF1201" s="1000"/>
      <c r="AG1201" s="1000"/>
      <c r="AH1201" s="1000"/>
      <c r="AI1201" s="1000"/>
    </row>
    <row r="1202" spans="1:35" s="369" customFormat="1">
      <c r="A1202" s="735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  <c r="R1202" s="1000"/>
      <c r="S1202" s="1000"/>
      <c r="T1202" s="1000"/>
      <c r="U1202" s="1000"/>
      <c r="V1202" s="1000"/>
      <c r="W1202" s="1000"/>
      <c r="X1202" s="1000"/>
      <c r="Y1202" s="1000"/>
      <c r="Z1202" s="1000"/>
      <c r="AA1202" s="1000"/>
      <c r="AB1202" s="1000"/>
      <c r="AC1202" s="1000"/>
      <c r="AD1202" s="1000"/>
      <c r="AE1202" s="1000"/>
      <c r="AF1202" s="1000"/>
      <c r="AG1202" s="1000"/>
      <c r="AH1202" s="1000"/>
      <c r="AI1202" s="1000"/>
    </row>
    <row r="1203" spans="1:35" s="369" customFormat="1">
      <c r="A1203" s="735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  <c r="R1203" s="1000"/>
      <c r="S1203" s="1000"/>
      <c r="T1203" s="1000"/>
      <c r="U1203" s="1000"/>
      <c r="V1203" s="1000"/>
      <c r="W1203" s="1000"/>
      <c r="X1203" s="1000"/>
      <c r="Y1203" s="1000"/>
      <c r="Z1203" s="1000"/>
      <c r="AA1203" s="1000"/>
      <c r="AB1203" s="1000"/>
      <c r="AC1203" s="1000"/>
      <c r="AD1203" s="1000"/>
      <c r="AE1203" s="1000"/>
      <c r="AF1203" s="1000"/>
      <c r="AG1203" s="1000"/>
      <c r="AH1203" s="1000"/>
      <c r="AI1203" s="1000"/>
    </row>
    <row r="1204" spans="1:35" s="369" customFormat="1">
      <c r="A1204" s="735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  <c r="R1204" s="1000"/>
      <c r="S1204" s="1000"/>
      <c r="T1204" s="1000"/>
      <c r="U1204" s="1000"/>
      <c r="V1204" s="1000"/>
      <c r="W1204" s="1000"/>
      <c r="X1204" s="1000"/>
      <c r="Y1204" s="1000"/>
      <c r="Z1204" s="1000"/>
      <c r="AA1204" s="1000"/>
      <c r="AB1204" s="1000"/>
      <c r="AC1204" s="1000"/>
      <c r="AD1204" s="1000"/>
      <c r="AE1204" s="1000"/>
      <c r="AF1204" s="1000"/>
      <c r="AG1204" s="1000"/>
      <c r="AH1204" s="1000"/>
      <c r="AI1204" s="1000"/>
    </row>
    <row r="1205" spans="1:35" s="369" customFormat="1">
      <c r="A1205" s="735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  <c r="R1205" s="1000"/>
      <c r="S1205" s="1000"/>
      <c r="T1205" s="1000"/>
      <c r="U1205" s="1000"/>
      <c r="V1205" s="1000"/>
      <c r="W1205" s="1000"/>
      <c r="X1205" s="1000"/>
      <c r="Y1205" s="1000"/>
      <c r="Z1205" s="1000"/>
      <c r="AA1205" s="1000"/>
      <c r="AB1205" s="1000"/>
      <c r="AC1205" s="1000"/>
      <c r="AD1205" s="1000"/>
      <c r="AE1205" s="1000"/>
      <c r="AF1205" s="1000"/>
      <c r="AG1205" s="1000"/>
      <c r="AH1205" s="1000"/>
      <c r="AI1205" s="1000"/>
    </row>
    <row r="1206" spans="1:35" s="369" customFormat="1">
      <c r="A1206" s="735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  <c r="R1206" s="1000"/>
      <c r="S1206" s="1000"/>
      <c r="T1206" s="1000"/>
      <c r="U1206" s="1000"/>
      <c r="V1206" s="1000"/>
      <c r="W1206" s="1000"/>
      <c r="X1206" s="1000"/>
      <c r="Y1206" s="1000"/>
      <c r="Z1206" s="1000"/>
      <c r="AA1206" s="1000"/>
      <c r="AB1206" s="1000"/>
      <c r="AC1206" s="1000"/>
      <c r="AD1206" s="1000"/>
      <c r="AE1206" s="1000"/>
      <c r="AF1206" s="1000"/>
      <c r="AG1206" s="1000"/>
      <c r="AH1206" s="1000"/>
      <c r="AI1206" s="1000"/>
    </row>
    <row r="1207" spans="1:35" s="369" customFormat="1">
      <c r="A1207" s="735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  <c r="R1207" s="1000"/>
      <c r="S1207" s="1000"/>
      <c r="T1207" s="1000"/>
      <c r="U1207" s="1000"/>
      <c r="V1207" s="1000"/>
      <c r="W1207" s="1000"/>
      <c r="X1207" s="1000"/>
      <c r="Y1207" s="1000"/>
      <c r="Z1207" s="1000"/>
      <c r="AA1207" s="1000"/>
      <c r="AB1207" s="1000"/>
      <c r="AC1207" s="1000"/>
      <c r="AD1207" s="1000"/>
      <c r="AE1207" s="1000"/>
      <c r="AF1207" s="1000"/>
      <c r="AG1207" s="1000"/>
      <c r="AH1207" s="1000"/>
      <c r="AI1207" s="1000"/>
    </row>
    <row r="1208" spans="1:35" s="369" customFormat="1">
      <c r="A1208" s="735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  <c r="R1208" s="1000"/>
      <c r="S1208" s="1000"/>
      <c r="T1208" s="1000"/>
      <c r="U1208" s="1000"/>
      <c r="V1208" s="1000"/>
      <c r="W1208" s="1000"/>
      <c r="X1208" s="1000"/>
      <c r="Y1208" s="1000"/>
      <c r="Z1208" s="1000"/>
      <c r="AA1208" s="1000"/>
      <c r="AB1208" s="1000"/>
      <c r="AC1208" s="1000"/>
      <c r="AD1208" s="1000"/>
      <c r="AE1208" s="1000"/>
      <c r="AF1208" s="1000"/>
      <c r="AG1208" s="1000"/>
      <c r="AH1208" s="1000"/>
      <c r="AI1208" s="1000"/>
    </row>
    <row r="1209" spans="1:35" s="369" customFormat="1">
      <c r="A1209" s="735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  <c r="R1209" s="1000"/>
      <c r="S1209" s="1000"/>
      <c r="T1209" s="1000"/>
      <c r="U1209" s="1000"/>
      <c r="V1209" s="1000"/>
      <c r="W1209" s="1000"/>
      <c r="X1209" s="1000"/>
      <c r="Y1209" s="1000"/>
      <c r="Z1209" s="1000"/>
      <c r="AA1209" s="1000"/>
      <c r="AB1209" s="1000"/>
      <c r="AC1209" s="1000"/>
      <c r="AD1209" s="1000"/>
      <c r="AE1209" s="1000"/>
      <c r="AF1209" s="1000"/>
      <c r="AG1209" s="1000"/>
      <c r="AH1209" s="1000"/>
      <c r="AI1209" s="1000"/>
    </row>
    <row r="1210" spans="1:35" s="369" customFormat="1">
      <c r="A1210" s="735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  <c r="R1210" s="1000"/>
      <c r="S1210" s="1000"/>
      <c r="T1210" s="1000"/>
      <c r="U1210" s="1000"/>
      <c r="V1210" s="1000"/>
      <c r="W1210" s="1000"/>
      <c r="X1210" s="1000"/>
      <c r="Y1210" s="1000"/>
      <c r="Z1210" s="1000"/>
      <c r="AA1210" s="1000"/>
      <c r="AB1210" s="1000"/>
      <c r="AC1210" s="1000"/>
      <c r="AD1210" s="1000"/>
      <c r="AE1210" s="1000"/>
      <c r="AF1210" s="1000"/>
      <c r="AG1210" s="1000"/>
      <c r="AH1210" s="1000"/>
      <c r="AI1210" s="1000"/>
    </row>
    <row r="1211" spans="1:35" s="369" customFormat="1">
      <c r="A1211" s="735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  <c r="R1211" s="1000"/>
      <c r="S1211" s="1000"/>
      <c r="T1211" s="1000"/>
      <c r="U1211" s="1000"/>
      <c r="V1211" s="1000"/>
      <c r="W1211" s="1000"/>
      <c r="X1211" s="1000"/>
      <c r="Y1211" s="1000"/>
      <c r="Z1211" s="1000"/>
      <c r="AA1211" s="1000"/>
      <c r="AB1211" s="1000"/>
      <c r="AC1211" s="1000"/>
      <c r="AD1211" s="1000"/>
      <c r="AE1211" s="1000"/>
      <c r="AF1211" s="1000"/>
      <c r="AG1211" s="1000"/>
      <c r="AH1211" s="1000"/>
      <c r="AI1211" s="1000"/>
    </row>
    <row r="1212" spans="1:35" s="369" customFormat="1">
      <c r="A1212" s="735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  <c r="R1212" s="1000"/>
      <c r="S1212" s="1000"/>
      <c r="T1212" s="1000"/>
      <c r="U1212" s="1000"/>
      <c r="V1212" s="1000"/>
      <c r="W1212" s="1000"/>
      <c r="X1212" s="1000"/>
      <c r="Y1212" s="1000"/>
      <c r="Z1212" s="1000"/>
      <c r="AA1212" s="1000"/>
      <c r="AB1212" s="1000"/>
      <c r="AC1212" s="1000"/>
      <c r="AD1212" s="1000"/>
      <c r="AE1212" s="1000"/>
      <c r="AF1212" s="1000"/>
      <c r="AG1212" s="1000"/>
      <c r="AH1212" s="1000"/>
      <c r="AI1212" s="1000"/>
    </row>
    <row r="1213" spans="1:35" s="369" customFormat="1">
      <c r="A1213" s="735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  <c r="R1213" s="1000"/>
      <c r="S1213" s="1000"/>
      <c r="T1213" s="1000"/>
      <c r="U1213" s="1000"/>
      <c r="V1213" s="1000"/>
      <c r="W1213" s="1000"/>
      <c r="X1213" s="1000"/>
      <c r="Y1213" s="1000"/>
      <c r="Z1213" s="1000"/>
      <c r="AA1213" s="1000"/>
      <c r="AB1213" s="1000"/>
      <c r="AC1213" s="1000"/>
      <c r="AD1213" s="1000"/>
      <c r="AE1213" s="1000"/>
      <c r="AF1213" s="1000"/>
      <c r="AG1213" s="1000"/>
      <c r="AH1213" s="1000"/>
      <c r="AI1213" s="1000"/>
    </row>
    <row r="1214" spans="1:35" s="369" customFormat="1">
      <c r="A1214" s="735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  <c r="R1214" s="1000"/>
      <c r="S1214" s="1000"/>
      <c r="T1214" s="1000"/>
      <c r="U1214" s="1000"/>
      <c r="V1214" s="1000"/>
      <c r="W1214" s="1000"/>
      <c r="X1214" s="1000"/>
      <c r="Y1214" s="1000"/>
      <c r="Z1214" s="1000"/>
      <c r="AA1214" s="1000"/>
      <c r="AB1214" s="1000"/>
      <c r="AC1214" s="1000"/>
      <c r="AD1214" s="1000"/>
      <c r="AE1214" s="1000"/>
      <c r="AF1214" s="1000"/>
      <c r="AG1214" s="1000"/>
      <c r="AH1214" s="1000"/>
      <c r="AI1214" s="1000"/>
    </row>
    <row r="1215" spans="1:35" s="369" customFormat="1">
      <c r="A1215" s="735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  <c r="R1215" s="1000"/>
      <c r="S1215" s="1000"/>
      <c r="T1215" s="1000"/>
      <c r="U1215" s="1000"/>
      <c r="V1215" s="1000"/>
      <c r="W1215" s="1000"/>
      <c r="X1215" s="1000"/>
      <c r="Y1215" s="1000"/>
      <c r="Z1215" s="1000"/>
      <c r="AA1215" s="1000"/>
      <c r="AB1215" s="1000"/>
      <c r="AC1215" s="1000"/>
      <c r="AD1215" s="1000"/>
      <c r="AE1215" s="1000"/>
      <c r="AF1215" s="1000"/>
      <c r="AG1215" s="1000"/>
      <c r="AH1215" s="1000"/>
      <c r="AI1215" s="1000"/>
    </row>
    <row r="1216" spans="1:35" s="369" customFormat="1">
      <c r="A1216" s="735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  <c r="R1216" s="1000"/>
      <c r="S1216" s="1000"/>
      <c r="T1216" s="1000"/>
      <c r="U1216" s="1000"/>
      <c r="V1216" s="1000"/>
      <c r="W1216" s="1000"/>
      <c r="X1216" s="1000"/>
      <c r="Y1216" s="1000"/>
      <c r="Z1216" s="1000"/>
      <c r="AA1216" s="1000"/>
      <c r="AB1216" s="1000"/>
      <c r="AC1216" s="1000"/>
      <c r="AD1216" s="1000"/>
      <c r="AE1216" s="1000"/>
      <c r="AF1216" s="1000"/>
      <c r="AG1216" s="1000"/>
      <c r="AH1216" s="1000"/>
      <c r="AI1216" s="1000"/>
    </row>
    <row r="1217" spans="1:35" s="369" customFormat="1">
      <c r="A1217" s="735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  <c r="R1217" s="1000"/>
      <c r="S1217" s="1000"/>
      <c r="T1217" s="1000"/>
      <c r="U1217" s="1000"/>
      <c r="V1217" s="1000"/>
      <c r="W1217" s="1000"/>
      <c r="X1217" s="1000"/>
      <c r="Y1217" s="1000"/>
      <c r="Z1217" s="1000"/>
      <c r="AA1217" s="1000"/>
      <c r="AB1217" s="1000"/>
      <c r="AC1217" s="1000"/>
      <c r="AD1217" s="1000"/>
      <c r="AE1217" s="1000"/>
      <c r="AF1217" s="1000"/>
      <c r="AG1217" s="1000"/>
      <c r="AH1217" s="1000"/>
      <c r="AI1217" s="1000"/>
    </row>
    <row r="1218" spans="1:35" s="369" customFormat="1">
      <c r="A1218" s="735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  <c r="R1218" s="1000"/>
      <c r="S1218" s="1000"/>
      <c r="T1218" s="1000"/>
      <c r="U1218" s="1000"/>
      <c r="V1218" s="1000"/>
      <c r="W1218" s="1000"/>
      <c r="X1218" s="1000"/>
      <c r="Y1218" s="1000"/>
      <c r="Z1218" s="1000"/>
      <c r="AA1218" s="1000"/>
      <c r="AB1218" s="1000"/>
      <c r="AC1218" s="1000"/>
      <c r="AD1218" s="1000"/>
      <c r="AE1218" s="1000"/>
      <c r="AF1218" s="1000"/>
      <c r="AG1218" s="1000"/>
      <c r="AH1218" s="1000"/>
      <c r="AI1218" s="1000"/>
    </row>
    <row r="1219" spans="1:35" s="369" customFormat="1">
      <c r="A1219" s="735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  <c r="R1219" s="1000"/>
      <c r="S1219" s="1000"/>
      <c r="T1219" s="1000"/>
      <c r="U1219" s="1000"/>
      <c r="V1219" s="1000"/>
      <c r="W1219" s="1000"/>
      <c r="X1219" s="1000"/>
      <c r="Y1219" s="1000"/>
      <c r="Z1219" s="1000"/>
      <c r="AA1219" s="1000"/>
      <c r="AB1219" s="1000"/>
      <c r="AC1219" s="1000"/>
      <c r="AD1219" s="1000"/>
      <c r="AE1219" s="1000"/>
      <c r="AF1219" s="1000"/>
      <c r="AG1219" s="1000"/>
      <c r="AH1219" s="1000"/>
      <c r="AI1219" s="1000"/>
    </row>
    <row r="1220" spans="1:35" s="369" customFormat="1">
      <c r="A1220" s="735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  <c r="R1220" s="1000"/>
      <c r="S1220" s="1000"/>
      <c r="T1220" s="1000"/>
      <c r="U1220" s="1000"/>
      <c r="V1220" s="1000"/>
      <c r="W1220" s="1000"/>
      <c r="X1220" s="1000"/>
      <c r="Y1220" s="1000"/>
      <c r="Z1220" s="1000"/>
      <c r="AA1220" s="1000"/>
      <c r="AB1220" s="1000"/>
      <c r="AC1220" s="1000"/>
      <c r="AD1220" s="1000"/>
      <c r="AE1220" s="1000"/>
      <c r="AF1220" s="1000"/>
      <c r="AG1220" s="1000"/>
      <c r="AH1220" s="1000"/>
      <c r="AI1220" s="1000"/>
    </row>
    <row r="1221" spans="1:35" s="369" customFormat="1">
      <c r="A1221" s="735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  <c r="R1221" s="1000"/>
      <c r="S1221" s="1000"/>
      <c r="T1221" s="1000"/>
      <c r="U1221" s="1000"/>
      <c r="V1221" s="1000"/>
      <c r="W1221" s="1000"/>
      <c r="X1221" s="1000"/>
      <c r="Y1221" s="1000"/>
      <c r="Z1221" s="1000"/>
      <c r="AA1221" s="1000"/>
      <c r="AB1221" s="1000"/>
      <c r="AC1221" s="1000"/>
      <c r="AD1221" s="1000"/>
      <c r="AE1221" s="1000"/>
      <c r="AF1221" s="1000"/>
      <c r="AG1221" s="1000"/>
      <c r="AH1221" s="1000"/>
      <c r="AI1221" s="1000"/>
    </row>
    <row r="1222" spans="1:35" s="369" customFormat="1">
      <c r="A1222" s="735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  <c r="R1222" s="1000"/>
      <c r="S1222" s="1000"/>
      <c r="T1222" s="1000"/>
      <c r="U1222" s="1000"/>
      <c r="V1222" s="1000"/>
      <c r="W1222" s="1000"/>
      <c r="X1222" s="1000"/>
      <c r="Y1222" s="1000"/>
      <c r="Z1222" s="1000"/>
      <c r="AA1222" s="1000"/>
      <c r="AB1222" s="1000"/>
      <c r="AC1222" s="1000"/>
      <c r="AD1222" s="1000"/>
      <c r="AE1222" s="1000"/>
      <c r="AF1222" s="1000"/>
      <c r="AG1222" s="1000"/>
      <c r="AH1222" s="1000"/>
      <c r="AI1222" s="1000"/>
    </row>
    <row r="1223" spans="1:35" s="369" customFormat="1">
      <c r="A1223" s="735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  <c r="R1223" s="1000"/>
      <c r="S1223" s="1000"/>
      <c r="T1223" s="1000"/>
      <c r="U1223" s="1000"/>
      <c r="V1223" s="1000"/>
      <c r="W1223" s="1000"/>
      <c r="X1223" s="1000"/>
      <c r="Y1223" s="1000"/>
      <c r="Z1223" s="1000"/>
      <c r="AA1223" s="1000"/>
      <c r="AB1223" s="1000"/>
      <c r="AC1223" s="1000"/>
      <c r="AD1223" s="1000"/>
      <c r="AE1223" s="1000"/>
      <c r="AF1223" s="1000"/>
      <c r="AG1223" s="1000"/>
      <c r="AH1223" s="1000"/>
      <c r="AI1223" s="1000"/>
    </row>
    <row r="1224" spans="1:35" s="369" customFormat="1">
      <c r="A1224" s="735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  <c r="R1224" s="1000"/>
      <c r="S1224" s="1000"/>
      <c r="T1224" s="1000"/>
      <c r="U1224" s="1000"/>
      <c r="V1224" s="1000"/>
      <c r="W1224" s="1000"/>
      <c r="X1224" s="1000"/>
      <c r="Y1224" s="1000"/>
      <c r="Z1224" s="1000"/>
      <c r="AA1224" s="1000"/>
      <c r="AB1224" s="1000"/>
      <c r="AC1224" s="1000"/>
      <c r="AD1224" s="1000"/>
      <c r="AE1224" s="1000"/>
      <c r="AF1224" s="1000"/>
      <c r="AG1224" s="1000"/>
      <c r="AH1224" s="1000"/>
      <c r="AI1224" s="1000"/>
    </row>
    <row r="1225" spans="1:35" s="369" customFormat="1">
      <c r="A1225" s="735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  <c r="R1225" s="1000"/>
      <c r="S1225" s="1000"/>
      <c r="T1225" s="1000"/>
      <c r="U1225" s="1000"/>
      <c r="V1225" s="1000"/>
      <c r="W1225" s="1000"/>
      <c r="X1225" s="1000"/>
      <c r="Y1225" s="1000"/>
      <c r="Z1225" s="1000"/>
      <c r="AA1225" s="1000"/>
      <c r="AB1225" s="1000"/>
      <c r="AC1225" s="1000"/>
      <c r="AD1225" s="1000"/>
      <c r="AE1225" s="1000"/>
      <c r="AF1225" s="1000"/>
      <c r="AG1225" s="1000"/>
      <c r="AH1225" s="1000"/>
      <c r="AI1225" s="1000"/>
    </row>
    <row r="1226" spans="1:35" s="369" customFormat="1">
      <c r="A1226" s="735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  <c r="R1226" s="1000"/>
      <c r="S1226" s="1000"/>
      <c r="T1226" s="1000"/>
      <c r="U1226" s="1000"/>
      <c r="V1226" s="1000"/>
      <c r="W1226" s="1000"/>
      <c r="X1226" s="1000"/>
      <c r="Y1226" s="1000"/>
      <c r="Z1226" s="1000"/>
      <c r="AA1226" s="1000"/>
      <c r="AB1226" s="1000"/>
      <c r="AC1226" s="1000"/>
      <c r="AD1226" s="1000"/>
      <c r="AE1226" s="1000"/>
      <c r="AF1226" s="1000"/>
      <c r="AG1226" s="1000"/>
      <c r="AH1226" s="1000"/>
      <c r="AI1226" s="1000"/>
    </row>
    <row r="1227" spans="1:35" s="369" customFormat="1">
      <c r="A1227" s="735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  <c r="R1227" s="1000"/>
      <c r="S1227" s="1000"/>
      <c r="T1227" s="1000"/>
      <c r="U1227" s="1000"/>
      <c r="V1227" s="1000"/>
      <c r="W1227" s="1000"/>
      <c r="X1227" s="1000"/>
      <c r="Y1227" s="1000"/>
      <c r="Z1227" s="1000"/>
      <c r="AA1227" s="1000"/>
      <c r="AB1227" s="1000"/>
      <c r="AC1227" s="1000"/>
      <c r="AD1227" s="1000"/>
      <c r="AE1227" s="1000"/>
      <c r="AF1227" s="1000"/>
      <c r="AG1227" s="1000"/>
      <c r="AH1227" s="1000"/>
      <c r="AI1227" s="1000"/>
    </row>
    <row r="1228" spans="1:35" s="369" customFormat="1">
      <c r="A1228" s="735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  <c r="R1228" s="1000"/>
      <c r="S1228" s="1000"/>
      <c r="T1228" s="1000"/>
      <c r="U1228" s="1000"/>
      <c r="V1228" s="1000"/>
      <c r="W1228" s="1000"/>
      <c r="X1228" s="1000"/>
      <c r="Y1228" s="1000"/>
      <c r="Z1228" s="1000"/>
      <c r="AA1228" s="1000"/>
      <c r="AB1228" s="1000"/>
      <c r="AC1228" s="1000"/>
      <c r="AD1228" s="1000"/>
      <c r="AE1228" s="1000"/>
      <c r="AF1228" s="1000"/>
      <c r="AG1228" s="1000"/>
      <c r="AH1228" s="1000"/>
      <c r="AI1228" s="1000"/>
    </row>
    <row r="1229" spans="1:35" s="369" customFormat="1">
      <c r="A1229" s="735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  <c r="R1229" s="1000"/>
      <c r="S1229" s="1000"/>
      <c r="T1229" s="1000"/>
      <c r="U1229" s="1000"/>
      <c r="V1229" s="1000"/>
      <c r="W1229" s="1000"/>
      <c r="X1229" s="1000"/>
      <c r="Y1229" s="1000"/>
      <c r="Z1229" s="1000"/>
      <c r="AA1229" s="1000"/>
      <c r="AB1229" s="1000"/>
      <c r="AC1229" s="1000"/>
      <c r="AD1229" s="1000"/>
      <c r="AE1229" s="1000"/>
      <c r="AF1229" s="1000"/>
      <c r="AG1229" s="1000"/>
      <c r="AH1229" s="1000"/>
      <c r="AI1229" s="1000"/>
    </row>
    <row r="1230" spans="1:35" s="369" customFormat="1">
      <c r="A1230" s="735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  <c r="R1230" s="1000"/>
      <c r="S1230" s="1000"/>
      <c r="T1230" s="1000"/>
      <c r="U1230" s="1000"/>
      <c r="V1230" s="1000"/>
      <c r="W1230" s="1000"/>
      <c r="X1230" s="1000"/>
      <c r="Y1230" s="1000"/>
      <c r="Z1230" s="1000"/>
      <c r="AA1230" s="1000"/>
      <c r="AB1230" s="1000"/>
      <c r="AC1230" s="1000"/>
      <c r="AD1230" s="1000"/>
      <c r="AE1230" s="1000"/>
      <c r="AF1230" s="1000"/>
      <c r="AG1230" s="1000"/>
      <c r="AH1230" s="1000"/>
      <c r="AI1230" s="1000"/>
    </row>
    <row r="1231" spans="1:35" s="369" customFormat="1">
      <c r="A1231" s="735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  <c r="R1231" s="1000"/>
      <c r="S1231" s="1000"/>
      <c r="T1231" s="1000"/>
      <c r="U1231" s="1000"/>
      <c r="V1231" s="1000"/>
      <c r="W1231" s="1000"/>
      <c r="X1231" s="1000"/>
      <c r="Y1231" s="1000"/>
      <c r="Z1231" s="1000"/>
      <c r="AA1231" s="1000"/>
      <c r="AB1231" s="1000"/>
      <c r="AC1231" s="1000"/>
      <c r="AD1231" s="1000"/>
      <c r="AE1231" s="1000"/>
      <c r="AF1231" s="1000"/>
      <c r="AG1231" s="1000"/>
      <c r="AH1231" s="1000"/>
      <c r="AI1231" s="1000"/>
    </row>
    <row r="1232" spans="1:35" s="369" customFormat="1">
      <c r="A1232" s="735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  <c r="R1232" s="1000"/>
      <c r="S1232" s="1000"/>
      <c r="T1232" s="1000"/>
      <c r="U1232" s="1000"/>
      <c r="V1232" s="1000"/>
      <c r="W1232" s="1000"/>
      <c r="X1232" s="1000"/>
      <c r="Y1232" s="1000"/>
      <c r="Z1232" s="1000"/>
      <c r="AA1232" s="1000"/>
      <c r="AB1232" s="1000"/>
      <c r="AC1232" s="1000"/>
      <c r="AD1232" s="1000"/>
      <c r="AE1232" s="1000"/>
      <c r="AF1232" s="1000"/>
      <c r="AG1232" s="1000"/>
      <c r="AH1232" s="1000"/>
      <c r="AI1232" s="1000"/>
    </row>
    <row r="1233" spans="1:35" s="369" customFormat="1">
      <c r="A1233" s="735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  <c r="R1233" s="1000"/>
      <c r="S1233" s="1000"/>
      <c r="T1233" s="1000"/>
      <c r="U1233" s="1000"/>
      <c r="V1233" s="1000"/>
      <c r="W1233" s="1000"/>
      <c r="X1233" s="1000"/>
      <c r="Y1233" s="1000"/>
      <c r="Z1233" s="1000"/>
      <c r="AA1233" s="1000"/>
      <c r="AB1233" s="1000"/>
      <c r="AC1233" s="1000"/>
      <c r="AD1233" s="1000"/>
      <c r="AE1233" s="1000"/>
      <c r="AF1233" s="1000"/>
      <c r="AG1233" s="1000"/>
      <c r="AH1233" s="1000"/>
      <c r="AI1233" s="1000"/>
    </row>
    <row r="1234" spans="1:35" s="369" customFormat="1">
      <c r="A1234" s="735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  <c r="R1234" s="1000"/>
      <c r="S1234" s="1000"/>
      <c r="T1234" s="1000"/>
      <c r="U1234" s="1000"/>
      <c r="V1234" s="1000"/>
      <c r="W1234" s="1000"/>
      <c r="X1234" s="1000"/>
      <c r="Y1234" s="1000"/>
      <c r="Z1234" s="1000"/>
      <c r="AA1234" s="1000"/>
      <c r="AB1234" s="1000"/>
      <c r="AC1234" s="1000"/>
      <c r="AD1234" s="1000"/>
      <c r="AE1234" s="1000"/>
      <c r="AF1234" s="1000"/>
      <c r="AG1234" s="1000"/>
      <c r="AH1234" s="1000"/>
      <c r="AI1234" s="1000"/>
    </row>
    <row r="1235" spans="1:35" s="369" customFormat="1">
      <c r="A1235" s="735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  <c r="R1235" s="1000"/>
      <c r="S1235" s="1000"/>
      <c r="T1235" s="1000"/>
      <c r="U1235" s="1000"/>
      <c r="V1235" s="1000"/>
      <c r="W1235" s="1000"/>
      <c r="X1235" s="1000"/>
      <c r="Y1235" s="1000"/>
      <c r="Z1235" s="1000"/>
      <c r="AA1235" s="1000"/>
      <c r="AB1235" s="1000"/>
      <c r="AC1235" s="1000"/>
      <c r="AD1235" s="1000"/>
      <c r="AE1235" s="1000"/>
      <c r="AF1235" s="1000"/>
      <c r="AG1235" s="1000"/>
      <c r="AH1235" s="1000"/>
      <c r="AI1235" s="1000"/>
    </row>
    <row r="1236" spans="1:35" s="369" customFormat="1">
      <c r="A1236" s="735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  <c r="R1236" s="1000"/>
      <c r="S1236" s="1000"/>
      <c r="T1236" s="1000"/>
      <c r="U1236" s="1000"/>
      <c r="V1236" s="1000"/>
      <c r="W1236" s="1000"/>
      <c r="X1236" s="1000"/>
      <c r="Y1236" s="1000"/>
      <c r="Z1236" s="1000"/>
      <c r="AA1236" s="1000"/>
      <c r="AB1236" s="1000"/>
      <c r="AC1236" s="1000"/>
      <c r="AD1236" s="1000"/>
      <c r="AE1236" s="1000"/>
      <c r="AF1236" s="1000"/>
      <c r="AG1236" s="1000"/>
      <c r="AH1236" s="1000"/>
      <c r="AI1236" s="1000"/>
    </row>
    <row r="1237" spans="1:35" s="369" customFormat="1">
      <c r="A1237" s="735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  <c r="R1237" s="1000"/>
      <c r="S1237" s="1000"/>
      <c r="T1237" s="1000"/>
      <c r="U1237" s="1000"/>
      <c r="V1237" s="1000"/>
      <c r="W1237" s="1000"/>
      <c r="X1237" s="1000"/>
      <c r="Y1237" s="1000"/>
      <c r="Z1237" s="1000"/>
      <c r="AA1237" s="1000"/>
      <c r="AB1237" s="1000"/>
      <c r="AC1237" s="1000"/>
      <c r="AD1237" s="1000"/>
      <c r="AE1237" s="1000"/>
      <c r="AF1237" s="1000"/>
      <c r="AG1237" s="1000"/>
      <c r="AH1237" s="1000"/>
      <c r="AI1237" s="1000"/>
    </row>
    <row r="1238" spans="1:35" s="369" customFormat="1">
      <c r="A1238" s="735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  <c r="R1238" s="1000"/>
      <c r="S1238" s="1000"/>
      <c r="T1238" s="1000"/>
      <c r="U1238" s="1000"/>
      <c r="V1238" s="1000"/>
      <c r="W1238" s="1000"/>
      <c r="X1238" s="1000"/>
      <c r="Y1238" s="1000"/>
      <c r="Z1238" s="1000"/>
      <c r="AA1238" s="1000"/>
      <c r="AB1238" s="1000"/>
      <c r="AC1238" s="1000"/>
      <c r="AD1238" s="1000"/>
      <c r="AE1238" s="1000"/>
      <c r="AF1238" s="1000"/>
      <c r="AG1238" s="1000"/>
      <c r="AH1238" s="1000"/>
      <c r="AI1238" s="1000"/>
    </row>
    <row r="1239" spans="1:35" s="369" customFormat="1">
      <c r="A1239" s="735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  <c r="R1239" s="1000"/>
      <c r="S1239" s="1000"/>
      <c r="T1239" s="1000"/>
      <c r="U1239" s="1000"/>
      <c r="V1239" s="1000"/>
      <c r="W1239" s="1000"/>
      <c r="X1239" s="1000"/>
      <c r="Y1239" s="1000"/>
      <c r="Z1239" s="1000"/>
      <c r="AA1239" s="1000"/>
      <c r="AB1239" s="1000"/>
      <c r="AC1239" s="1000"/>
      <c r="AD1239" s="1000"/>
      <c r="AE1239" s="1000"/>
      <c r="AF1239" s="1000"/>
      <c r="AG1239" s="1000"/>
      <c r="AH1239" s="1000"/>
      <c r="AI1239" s="1000"/>
    </row>
    <row r="1240" spans="1:35" s="369" customFormat="1">
      <c r="A1240" s="735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  <c r="R1240" s="1000"/>
      <c r="S1240" s="1000"/>
      <c r="T1240" s="1000"/>
      <c r="U1240" s="1000"/>
      <c r="V1240" s="1000"/>
      <c r="W1240" s="1000"/>
      <c r="X1240" s="1000"/>
      <c r="Y1240" s="1000"/>
      <c r="Z1240" s="1000"/>
      <c r="AA1240" s="1000"/>
      <c r="AB1240" s="1000"/>
      <c r="AC1240" s="1000"/>
      <c r="AD1240" s="1000"/>
      <c r="AE1240" s="1000"/>
      <c r="AF1240" s="1000"/>
      <c r="AG1240" s="1000"/>
      <c r="AH1240" s="1000"/>
      <c r="AI1240" s="1000"/>
    </row>
    <row r="1241" spans="1:35" s="369" customFormat="1">
      <c r="A1241" s="735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  <c r="R1241" s="1000"/>
      <c r="S1241" s="1000"/>
      <c r="T1241" s="1000"/>
      <c r="U1241" s="1000"/>
      <c r="V1241" s="1000"/>
      <c r="W1241" s="1000"/>
      <c r="X1241" s="1000"/>
      <c r="Y1241" s="1000"/>
      <c r="Z1241" s="1000"/>
      <c r="AA1241" s="1000"/>
      <c r="AB1241" s="1000"/>
      <c r="AC1241" s="1000"/>
      <c r="AD1241" s="1000"/>
      <c r="AE1241" s="1000"/>
      <c r="AF1241" s="1000"/>
      <c r="AG1241" s="1000"/>
      <c r="AH1241" s="1000"/>
      <c r="AI1241" s="1000"/>
    </row>
    <row r="1242" spans="1:35" s="369" customFormat="1">
      <c r="A1242" s="735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  <c r="R1242" s="1000"/>
      <c r="S1242" s="1000"/>
      <c r="T1242" s="1000"/>
      <c r="U1242" s="1000"/>
      <c r="V1242" s="1000"/>
      <c r="W1242" s="1000"/>
      <c r="X1242" s="1000"/>
      <c r="Y1242" s="1000"/>
      <c r="Z1242" s="1000"/>
      <c r="AA1242" s="1000"/>
      <c r="AB1242" s="1000"/>
      <c r="AC1242" s="1000"/>
      <c r="AD1242" s="1000"/>
      <c r="AE1242" s="1000"/>
      <c r="AF1242" s="1000"/>
      <c r="AG1242" s="1000"/>
      <c r="AH1242" s="1000"/>
      <c r="AI1242" s="1000"/>
    </row>
    <row r="1243" spans="1:35" s="369" customFormat="1">
      <c r="A1243" s="735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  <c r="R1243" s="1000"/>
      <c r="S1243" s="1000"/>
      <c r="T1243" s="1000"/>
      <c r="U1243" s="1000"/>
      <c r="V1243" s="1000"/>
      <c r="W1243" s="1000"/>
      <c r="X1243" s="1000"/>
      <c r="Y1243" s="1000"/>
      <c r="Z1243" s="1000"/>
      <c r="AA1243" s="1000"/>
      <c r="AB1243" s="1000"/>
      <c r="AC1243" s="1000"/>
      <c r="AD1243" s="1000"/>
      <c r="AE1243" s="1000"/>
      <c r="AF1243" s="1000"/>
      <c r="AG1243" s="1000"/>
      <c r="AH1243" s="1000"/>
      <c r="AI1243" s="1000"/>
    </row>
    <row r="1244" spans="1:35" s="369" customFormat="1">
      <c r="A1244" s="735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  <c r="R1244" s="1000"/>
      <c r="S1244" s="1000"/>
      <c r="T1244" s="1000"/>
      <c r="U1244" s="1000"/>
      <c r="V1244" s="1000"/>
      <c r="W1244" s="1000"/>
      <c r="X1244" s="1000"/>
      <c r="Y1244" s="1000"/>
      <c r="Z1244" s="1000"/>
      <c r="AA1244" s="1000"/>
      <c r="AB1244" s="1000"/>
      <c r="AC1244" s="1000"/>
      <c r="AD1244" s="1000"/>
      <c r="AE1244" s="1000"/>
      <c r="AF1244" s="1000"/>
      <c r="AG1244" s="1000"/>
      <c r="AH1244" s="1000"/>
      <c r="AI1244" s="1000"/>
    </row>
    <row r="1245" spans="1:35" s="369" customFormat="1">
      <c r="A1245" s="735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  <c r="R1245" s="1000"/>
      <c r="S1245" s="1000"/>
      <c r="T1245" s="1000"/>
      <c r="U1245" s="1000"/>
      <c r="V1245" s="1000"/>
      <c r="W1245" s="1000"/>
      <c r="X1245" s="1000"/>
      <c r="Y1245" s="1000"/>
      <c r="Z1245" s="1000"/>
      <c r="AA1245" s="1000"/>
      <c r="AB1245" s="1000"/>
      <c r="AC1245" s="1000"/>
      <c r="AD1245" s="1000"/>
      <c r="AE1245" s="1000"/>
      <c r="AF1245" s="1000"/>
      <c r="AG1245" s="1000"/>
      <c r="AH1245" s="1000"/>
      <c r="AI1245" s="1000"/>
    </row>
    <row r="1246" spans="1:35" s="369" customFormat="1">
      <c r="A1246" s="735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  <c r="R1246" s="1000"/>
      <c r="S1246" s="1000"/>
      <c r="T1246" s="1000"/>
      <c r="U1246" s="1000"/>
      <c r="V1246" s="1000"/>
      <c r="W1246" s="1000"/>
      <c r="X1246" s="1000"/>
      <c r="Y1246" s="1000"/>
      <c r="Z1246" s="1000"/>
      <c r="AA1246" s="1000"/>
      <c r="AB1246" s="1000"/>
      <c r="AC1246" s="1000"/>
      <c r="AD1246" s="1000"/>
      <c r="AE1246" s="1000"/>
      <c r="AF1246" s="1000"/>
      <c r="AG1246" s="1000"/>
      <c r="AH1246" s="1000"/>
      <c r="AI1246" s="1000"/>
    </row>
    <row r="1247" spans="1:35" s="369" customFormat="1">
      <c r="A1247" s="735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  <c r="R1247" s="1000"/>
      <c r="S1247" s="1000"/>
      <c r="T1247" s="1000"/>
      <c r="U1247" s="1000"/>
      <c r="V1247" s="1000"/>
      <c r="W1247" s="1000"/>
      <c r="X1247" s="1000"/>
      <c r="Y1247" s="1000"/>
      <c r="Z1247" s="1000"/>
      <c r="AA1247" s="1000"/>
      <c r="AB1247" s="1000"/>
      <c r="AC1247" s="1000"/>
      <c r="AD1247" s="1000"/>
      <c r="AE1247" s="1000"/>
      <c r="AF1247" s="1000"/>
      <c r="AG1247" s="1000"/>
      <c r="AH1247" s="1000"/>
      <c r="AI1247" s="1000"/>
    </row>
    <row r="1248" spans="1:35" s="369" customFormat="1">
      <c r="A1248" s="735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  <c r="R1248" s="1000"/>
      <c r="S1248" s="1000"/>
      <c r="T1248" s="1000"/>
      <c r="U1248" s="1000"/>
      <c r="V1248" s="1000"/>
      <c r="W1248" s="1000"/>
      <c r="X1248" s="1000"/>
      <c r="Y1248" s="1000"/>
      <c r="Z1248" s="1000"/>
      <c r="AA1248" s="1000"/>
      <c r="AB1248" s="1000"/>
      <c r="AC1248" s="1000"/>
      <c r="AD1248" s="1000"/>
      <c r="AE1248" s="1000"/>
      <c r="AF1248" s="1000"/>
      <c r="AG1248" s="1000"/>
      <c r="AH1248" s="1000"/>
      <c r="AI1248" s="1000"/>
    </row>
    <row r="1249" spans="1:35" s="369" customFormat="1">
      <c r="A1249" s="735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  <c r="R1249" s="1000"/>
      <c r="S1249" s="1000"/>
      <c r="T1249" s="1000"/>
      <c r="U1249" s="1000"/>
      <c r="V1249" s="1000"/>
      <c r="W1249" s="1000"/>
      <c r="X1249" s="1000"/>
      <c r="Y1249" s="1000"/>
      <c r="Z1249" s="1000"/>
      <c r="AA1249" s="1000"/>
      <c r="AB1249" s="1000"/>
      <c r="AC1249" s="1000"/>
      <c r="AD1249" s="1000"/>
      <c r="AE1249" s="1000"/>
      <c r="AF1249" s="1000"/>
      <c r="AG1249" s="1000"/>
      <c r="AH1249" s="1000"/>
      <c r="AI1249" s="1000"/>
    </row>
    <row r="1250" spans="1:35" s="369" customFormat="1">
      <c r="A1250" s="735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  <c r="R1250" s="1000"/>
      <c r="S1250" s="1000"/>
      <c r="T1250" s="1000"/>
      <c r="U1250" s="1000"/>
      <c r="V1250" s="1000"/>
      <c r="W1250" s="1000"/>
      <c r="X1250" s="1000"/>
      <c r="Y1250" s="1000"/>
      <c r="Z1250" s="1000"/>
      <c r="AA1250" s="1000"/>
      <c r="AB1250" s="1000"/>
      <c r="AC1250" s="1000"/>
      <c r="AD1250" s="1000"/>
      <c r="AE1250" s="1000"/>
      <c r="AF1250" s="1000"/>
      <c r="AG1250" s="1000"/>
      <c r="AH1250" s="1000"/>
      <c r="AI1250" s="1000"/>
    </row>
    <row r="1251" spans="1:35" s="369" customFormat="1">
      <c r="A1251" s="735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  <c r="R1251" s="1000"/>
      <c r="S1251" s="1000"/>
      <c r="T1251" s="1000"/>
      <c r="U1251" s="1000"/>
      <c r="V1251" s="1000"/>
      <c r="W1251" s="1000"/>
      <c r="X1251" s="1000"/>
      <c r="Y1251" s="1000"/>
      <c r="Z1251" s="1000"/>
      <c r="AA1251" s="1000"/>
      <c r="AB1251" s="1000"/>
      <c r="AC1251" s="1000"/>
      <c r="AD1251" s="1000"/>
      <c r="AE1251" s="1000"/>
      <c r="AF1251" s="1000"/>
      <c r="AG1251" s="1000"/>
      <c r="AH1251" s="1000"/>
      <c r="AI1251" s="1000"/>
    </row>
    <row r="1252" spans="1:35" s="369" customFormat="1">
      <c r="A1252" s="735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  <c r="R1252" s="1000"/>
      <c r="S1252" s="1000"/>
      <c r="T1252" s="1000"/>
      <c r="U1252" s="1000"/>
      <c r="V1252" s="1000"/>
      <c r="W1252" s="1000"/>
      <c r="X1252" s="1000"/>
      <c r="Y1252" s="1000"/>
      <c r="Z1252" s="1000"/>
      <c r="AA1252" s="1000"/>
      <c r="AB1252" s="1000"/>
      <c r="AC1252" s="1000"/>
      <c r="AD1252" s="1000"/>
      <c r="AE1252" s="1000"/>
      <c r="AF1252" s="1000"/>
      <c r="AG1252" s="1000"/>
      <c r="AH1252" s="1000"/>
      <c r="AI1252" s="1000"/>
    </row>
    <row r="1253" spans="1:35" s="369" customFormat="1">
      <c r="A1253" s="735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  <c r="R1253" s="1000"/>
      <c r="S1253" s="1000"/>
      <c r="T1253" s="1000"/>
      <c r="U1253" s="1000"/>
      <c r="V1253" s="1000"/>
      <c r="W1253" s="1000"/>
      <c r="X1253" s="1000"/>
      <c r="Y1253" s="1000"/>
      <c r="Z1253" s="1000"/>
      <c r="AA1253" s="1000"/>
      <c r="AB1253" s="1000"/>
      <c r="AC1253" s="1000"/>
      <c r="AD1253" s="1000"/>
      <c r="AE1253" s="1000"/>
      <c r="AF1253" s="1000"/>
      <c r="AG1253" s="1000"/>
      <c r="AH1253" s="1000"/>
      <c r="AI1253" s="1000"/>
    </row>
    <row r="1254" spans="1:35" s="369" customFormat="1">
      <c r="A1254" s="735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  <c r="R1254" s="1000"/>
      <c r="S1254" s="1000"/>
      <c r="T1254" s="1000"/>
      <c r="U1254" s="1000"/>
      <c r="V1254" s="1000"/>
      <c r="W1254" s="1000"/>
      <c r="X1254" s="1000"/>
      <c r="Y1254" s="1000"/>
      <c r="Z1254" s="1000"/>
      <c r="AA1254" s="1000"/>
      <c r="AB1254" s="1000"/>
      <c r="AC1254" s="1000"/>
      <c r="AD1254" s="1000"/>
      <c r="AE1254" s="1000"/>
      <c r="AF1254" s="1000"/>
      <c r="AG1254" s="1000"/>
      <c r="AH1254" s="1000"/>
      <c r="AI1254" s="1000"/>
    </row>
    <row r="1255" spans="1:35" s="369" customFormat="1">
      <c r="A1255" s="735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  <c r="R1255" s="1000"/>
      <c r="S1255" s="1000"/>
      <c r="T1255" s="1000"/>
      <c r="U1255" s="1000"/>
      <c r="V1255" s="1000"/>
      <c r="W1255" s="1000"/>
      <c r="X1255" s="1000"/>
      <c r="Y1255" s="1000"/>
      <c r="Z1255" s="1000"/>
      <c r="AA1255" s="1000"/>
      <c r="AB1255" s="1000"/>
      <c r="AC1255" s="1000"/>
      <c r="AD1255" s="1000"/>
      <c r="AE1255" s="1000"/>
      <c r="AF1255" s="1000"/>
      <c r="AG1255" s="1000"/>
      <c r="AH1255" s="1000"/>
      <c r="AI1255" s="1000"/>
    </row>
    <row r="1256" spans="1:35" s="369" customFormat="1">
      <c r="A1256" s="735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  <c r="R1256" s="1000"/>
      <c r="S1256" s="1000"/>
      <c r="T1256" s="1000"/>
      <c r="U1256" s="1000"/>
      <c r="V1256" s="1000"/>
      <c r="W1256" s="1000"/>
      <c r="X1256" s="1000"/>
      <c r="Y1256" s="1000"/>
      <c r="Z1256" s="1000"/>
      <c r="AA1256" s="1000"/>
      <c r="AB1256" s="1000"/>
      <c r="AC1256" s="1000"/>
      <c r="AD1256" s="1000"/>
      <c r="AE1256" s="1000"/>
      <c r="AF1256" s="1000"/>
      <c r="AG1256" s="1000"/>
      <c r="AH1256" s="1000"/>
      <c r="AI1256" s="1000"/>
    </row>
    <row r="1257" spans="1:35" s="369" customFormat="1">
      <c r="A1257" s="735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  <c r="R1257" s="1000"/>
      <c r="S1257" s="1000"/>
      <c r="T1257" s="1000"/>
      <c r="U1257" s="1000"/>
      <c r="V1257" s="1000"/>
      <c r="W1257" s="1000"/>
      <c r="X1257" s="1000"/>
      <c r="Y1257" s="1000"/>
      <c r="Z1257" s="1000"/>
      <c r="AA1257" s="1000"/>
      <c r="AB1257" s="1000"/>
      <c r="AC1257" s="1000"/>
      <c r="AD1257" s="1000"/>
      <c r="AE1257" s="1000"/>
      <c r="AF1257" s="1000"/>
      <c r="AG1257" s="1000"/>
      <c r="AH1257" s="1000"/>
      <c r="AI1257" s="1000"/>
    </row>
    <row r="1258" spans="1:35" s="369" customFormat="1">
      <c r="A1258" s="735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  <c r="R1258" s="1000"/>
      <c r="S1258" s="1000"/>
      <c r="T1258" s="1000"/>
      <c r="U1258" s="1000"/>
      <c r="V1258" s="1000"/>
      <c r="W1258" s="1000"/>
      <c r="X1258" s="1000"/>
      <c r="Y1258" s="1000"/>
      <c r="Z1258" s="1000"/>
      <c r="AA1258" s="1000"/>
      <c r="AB1258" s="1000"/>
      <c r="AC1258" s="1000"/>
      <c r="AD1258" s="1000"/>
      <c r="AE1258" s="1000"/>
      <c r="AF1258" s="1000"/>
      <c r="AG1258" s="1000"/>
      <c r="AH1258" s="1000"/>
      <c r="AI1258" s="1000"/>
    </row>
    <row r="1259" spans="1:35" s="369" customFormat="1">
      <c r="A1259" s="735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  <c r="R1259" s="1000"/>
      <c r="S1259" s="1000"/>
      <c r="T1259" s="1000"/>
      <c r="U1259" s="1000"/>
      <c r="V1259" s="1000"/>
      <c r="W1259" s="1000"/>
      <c r="X1259" s="1000"/>
      <c r="Y1259" s="1000"/>
      <c r="Z1259" s="1000"/>
      <c r="AA1259" s="1000"/>
      <c r="AB1259" s="1000"/>
      <c r="AC1259" s="1000"/>
      <c r="AD1259" s="1000"/>
      <c r="AE1259" s="1000"/>
      <c r="AF1259" s="1000"/>
      <c r="AG1259" s="1000"/>
      <c r="AH1259" s="1000"/>
      <c r="AI1259" s="1000"/>
    </row>
    <row r="1260" spans="1:35" s="369" customFormat="1">
      <c r="A1260" s="735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  <c r="R1260" s="1000"/>
      <c r="S1260" s="1000"/>
      <c r="T1260" s="1000"/>
      <c r="U1260" s="1000"/>
      <c r="V1260" s="1000"/>
      <c r="W1260" s="1000"/>
      <c r="X1260" s="1000"/>
      <c r="Y1260" s="1000"/>
      <c r="Z1260" s="1000"/>
      <c r="AA1260" s="1000"/>
      <c r="AB1260" s="1000"/>
      <c r="AC1260" s="1000"/>
      <c r="AD1260" s="1000"/>
      <c r="AE1260" s="1000"/>
      <c r="AF1260" s="1000"/>
      <c r="AG1260" s="1000"/>
      <c r="AH1260" s="1000"/>
      <c r="AI1260" s="1000"/>
    </row>
    <row r="1261" spans="1:35" s="369" customFormat="1">
      <c r="A1261" s="735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  <c r="R1261" s="1000"/>
      <c r="S1261" s="1000"/>
      <c r="T1261" s="1000"/>
      <c r="U1261" s="1000"/>
      <c r="V1261" s="1000"/>
      <c r="W1261" s="1000"/>
      <c r="X1261" s="1000"/>
      <c r="Y1261" s="1000"/>
      <c r="Z1261" s="1000"/>
      <c r="AA1261" s="1000"/>
      <c r="AB1261" s="1000"/>
      <c r="AC1261" s="1000"/>
      <c r="AD1261" s="1000"/>
      <c r="AE1261" s="1000"/>
      <c r="AF1261" s="1000"/>
      <c r="AG1261" s="1000"/>
      <c r="AH1261" s="1000"/>
      <c r="AI1261" s="1000"/>
    </row>
    <row r="1262" spans="1:35" s="369" customFormat="1">
      <c r="A1262" s="735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  <c r="R1262" s="1000"/>
      <c r="S1262" s="1000"/>
      <c r="T1262" s="1000"/>
      <c r="U1262" s="1000"/>
      <c r="V1262" s="1000"/>
      <c r="W1262" s="1000"/>
      <c r="X1262" s="1000"/>
      <c r="Y1262" s="1000"/>
      <c r="Z1262" s="1000"/>
      <c r="AA1262" s="1000"/>
      <c r="AB1262" s="1000"/>
      <c r="AC1262" s="1000"/>
      <c r="AD1262" s="1000"/>
      <c r="AE1262" s="1000"/>
      <c r="AF1262" s="1000"/>
      <c r="AG1262" s="1000"/>
      <c r="AH1262" s="1000"/>
      <c r="AI1262" s="1000"/>
    </row>
    <row r="1263" spans="1:35" s="369" customFormat="1">
      <c r="A1263" s="735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  <c r="R1263" s="1000"/>
      <c r="S1263" s="1000"/>
      <c r="T1263" s="1000"/>
      <c r="U1263" s="1000"/>
      <c r="V1263" s="1000"/>
      <c r="W1263" s="1000"/>
      <c r="X1263" s="1000"/>
      <c r="Y1263" s="1000"/>
      <c r="Z1263" s="1000"/>
      <c r="AA1263" s="1000"/>
      <c r="AB1263" s="1000"/>
      <c r="AC1263" s="1000"/>
      <c r="AD1263" s="1000"/>
      <c r="AE1263" s="1000"/>
      <c r="AF1263" s="1000"/>
      <c r="AG1263" s="1000"/>
      <c r="AH1263" s="1000"/>
      <c r="AI1263" s="1000"/>
    </row>
    <row r="1264" spans="1:35" s="369" customFormat="1">
      <c r="A1264" s="735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  <c r="R1264" s="1000"/>
      <c r="S1264" s="1000"/>
      <c r="T1264" s="1000"/>
      <c r="U1264" s="1000"/>
      <c r="V1264" s="1000"/>
      <c r="W1264" s="1000"/>
      <c r="X1264" s="1000"/>
      <c r="Y1264" s="1000"/>
      <c r="Z1264" s="1000"/>
      <c r="AA1264" s="1000"/>
      <c r="AB1264" s="1000"/>
      <c r="AC1264" s="1000"/>
      <c r="AD1264" s="1000"/>
      <c r="AE1264" s="1000"/>
      <c r="AF1264" s="1000"/>
      <c r="AG1264" s="1000"/>
      <c r="AH1264" s="1000"/>
      <c r="AI1264" s="1000"/>
    </row>
    <row r="1265" spans="1:35" s="369" customFormat="1">
      <c r="A1265" s="735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  <c r="R1265" s="1000"/>
      <c r="S1265" s="1000"/>
      <c r="T1265" s="1000"/>
      <c r="U1265" s="1000"/>
      <c r="V1265" s="1000"/>
      <c r="W1265" s="1000"/>
      <c r="X1265" s="1000"/>
      <c r="Y1265" s="1000"/>
      <c r="Z1265" s="1000"/>
      <c r="AA1265" s="1000"/>
      <c r="AB1265" s="1000"/>
      <c r="AC1265" s="1000"/>
      <c r="AD1265" s="1000"/>
      <c r="AE1265" s="1000"/>
      <c r="AF1265" s="1000"/>
      <c r="AG1265" s="1000"/>
      <c r="AH1265" s="1000"/>
      <c r="AI1265" s="1000"/>
    </row>
    <row r="1266" spans="1:35" s="369" customFormat="1">
      <c r="A1266" s="735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  <c r="R1266" s="1000"/>
      <c r="S1266" s="1000"/>
      <c r="T1266" s="1000"/>
      <c r="U1266" s="1000"/>
      <c r="V1266" s="1000"/>
      <c r="W1266" s="1000"/>
      <c r="X1266" s="1000"/>
      <c r="Y1266" s="1000"/>
      <c r="Z1266" s="1000"/>
      <c r="AA1266" s="1000"/>
      <c r="AB1266" s="1000"/>
      <c r="AC1266" s="1000"/>
      <c r="AD1266" s="1000"/>
      <c r="AE1266" s="1000"/>
      <c r="AF1266" s="1000"/>
      <c r="AG1266" s="1000"/>
      <c r="AH1266" s="1000"/>
      <c r="AI1266" s="1000"/>
    </row>
    <row r="1267" spans="1:35" s="369" customFormat="1">
      <c r="A1267" s="735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  <c r="R1267" s="1000"/>
      <c r="S1267" s="1000"/>
      <c r="T1267" s="1000"/>
      <c r="U1267" s="1000"/>
      <c r="V1267" s="1000"/>
      <c r="W1267" s="1000"/>
      <c r="X1267" s="1000"/>
      <c r="Y1267" s="1000"/>
      <c r="Z1267" s="1000"/>
      <c r="AA1267" s="1000"/>
      <c r="AB1267" s="1000"/>
      <c r="AC1267" s="1000"/>
      <c r="AD1267" s="1000"/>
      <c r="AE1267" s="1000"/>
      <c r="AF1267" s="1000"/>
      <c r="AG1267" s="1000"/>
      <c r="AH1267" s="1000"/>
      <c r="AI1267" s="1000"/>
    </row>
    <row r="1268" spans="1:35" s="369" customFormat="1">
      <c r="A1268" s="735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  <c r="R1268" s="1000"/>
      <c r="S1268" s="1000"/>
      <c r="T1268" s="1000"/>
      <c r="U1268" s="1000"/>
      <c r="V1268" s="1000"/>
      <c r="W1268" s="1000"/>
      <c r="X1268" s="1000"/>
      <c r="Y1268" s="1000"/>
      <c r="Z1268" s="1000"/>
      <c r="AA1268" s="1000"/>
      <c r="AB1268" s="1000"/>
      <c r="AC1268" s="1000"/>
      <c r="AD1268" s="1000"/>
      <c r="AE1268" s="1000"/>
      <c r="AF1268" s="1000"/>
      <c r="AG1268" s="1000"/>
      <c r="AH1268" s="1000"/>
      <c r="AI1268" s="1000"/>
    </row>
    <row r="1269" spans="1:35" s="369" customFormat="1">
      <c r="A1269" s="735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  <c r="R1269" s="1000"/>
      <c r="S1269" s="1000"/>
      <c r="T1269" s="1000"/>
      <c r="U1269" s="1000"/>
      <c r="V1269" s="1000"/>
      <c r="W1269" s="1000"/>
      <c r="X1269" s="1000"/>
      <c r="Y1269" s="1000"/>
      <c r="Z1269" s="1000"/>
      <c r="AA1269" s="1000"/>
      <c r="AB1269" s="1000"/>
      <c r="AC1269" s="1000"/>
      <c r="AD1269" s="1000"/>
      <c r="AE1269" s="1000"/>
      <c r="AF1269" s="1000"/>
      <c r="AG1269" s="1000"/>
      <c r="AH1269" s="1000"/>
      <c r="AI1269" s="1000"/>
    </row>
    <row r="1270" spans="1:35" s="369" customFormat="1">
      <c r="A1270" s="735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  <c r="R1270" s="1000"/>
      <c r="S1270" s="1000"/>
      <c r="T1270" s="1000"/>
      <c r="U1270" s="1000"/>
      <c r="V1270" s="1000"/>
      <c r="W1270" s="1000"/>
      <c r="X1270" s="1000"/>
      <c r="Y1270" s="1000"/>
      <c r="Z1270" s="1000"/>
      <c r="AA1270" s="1000"/>
      <c r="AB1270" s="1000"/>
      <c r="AC1270" s="1000"/>
      <c r="AD1270" s="1000"/>
      <c r="AE1270" s="1000"/>
      <c r="AF1270" s="1000"/>
      <c r="AG1270" s="1000"/>
      <c r="AH1270" s="1000"/>
      <c r="AI1270" s="1000"/>
    </row>
    <row r="1271" spans="1:35" s="369" customFormat="1">
      <c r="A1271" s="735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  <c r="R1271" s="1000"/>
      <c r="S1271" s="1000"/>
      <c r="T1271" s="1000"/>
      <c r="U1271" s="1000"/>
      <c r="V1271" s="1000"/>
      <c r="W1271" s="1000"/>
      <c r="X1271" s="1000"/>
      <c r="Y1271" s="1000"/>
      <c r="Z1271" s="1000"/>
      <c r="AA1271" s="1000"/>
      <c r="AB1271" s="1000"/>
      <c r="AC1271" s="1000"/>
      <c r="AD1271" s="1000"/>
      <c r="AE1271" s="1000"/>
      <c r="AF1271" s="1000"/>
      <c r="AG1271" s="1000"/>
      <c r="AH1271" s="1000"/>
      <c r="AI1271" s="1000"/>
    </row>
    <row r="1272" spans="1:35" s="369" customFormat="1">
      <c r="A1272" s="735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  <c r="R1272" s="1000"/>
      <c r="S1272" s="1000"/>
      <c r="T1272" s="1000"/>
      <c r="U1272" s="1000"/>
      <c r="V1272" s="1000"/>
      <c r="W1272" s="1000"/>
      <c r="X1272" s="1000"/>
      <c r="Y1272" s="1000"/>
      <c r="Z1272" s="1000"/>
      <c r="AA1272" s="1000"/>
      <c r="AB1272" s="1000"/>
      <c r="AC1272" s="1000"/>
      <c r="AD1272" s="1000"/>
      <c r="AE1272" s="1000"/>
      <c r="AF1272" s="1000"/>
      <c r="AG1272" s="1000"/>
      <c r="AH1272" s="1000"/>
      <c r="AI1272" s="1000"/>
    </row>
    <row r="1273" spans="1:35" s="369" customFormat="1">
      <c r="A1273" s="735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  <c r="R1273" s="1000"/>
      <c r="S1273" s="1000"/>
      <c r="T1273" s="1000"/>
      <c r="U1273" s="1000"/>
      <c r="V1273" s="1000"/>
      <c r="W1273" s="1000"/>
      <c r="X1273" s="1000"/>
      <c r="Y1273" s="1000"/>
      <c r="Z1273" s="1000"/>
      <c r="AA1273" s="1000"/>
      <c r="AB1273" s="1000"/>
      <c r="AC1273" s="1000"/>
      <c r="AD1273" s="1000"/>
      <c r="AE1273" s="1000"/>
      <c r="AF1273" s="1000"/>
      <c r="AG1273" s="1000"/>
      <c r="AH1273" s="1000"/>
      <c r="AI1273" s="1000"/>
    </row>
    <row r="1274" spans="1:35" s="369" customFormat="1">
      <c r="A1274" s="735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  <c r="R1274" s="1000"/>
      <c r="S1274" s="1000"/>
      <c r="T1274" s="1000"/>
      <c r="U1274" s="1000"/>
      <c r="V1274" s="1000"/>
      <c r="W1274" s="1000"/>
      <c r="X1274" s="1000"/>
      <c r="Y1274" s="1000"/>
      <c r="Z1274" s="1000"/>
      <c r="AA1274" s="1000"/>
      <c r="AB1274" s="1000"/>
      <c r="AC1274" s="1000"/>
      <c r="AD1274" s="1000"/>
      <c r="AE1274" s="1000"/>
      <c r="AF1274" s="1000"/>
      <c r="AG1274" s="1000"/>
      <c r="AH1274" s="1000"/>
      <c r="AI1274" s="1000"/>
    </row>
    <row r="1275" spans="1:35" s="369" customFormat="1">
      <c r="A1275" s="735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  <c r="R1275" s="1000"/>
      <c r="S1275" s="1000"/>
      <c r="T1275" s="1000"/>
      <c r="U1275" s="1000"/>
      <c r="V1275" s="1000"/>
      <c r="W1275" s="1000"/>
      <c r="X1275" s="1000"/>
      <c r="Y1275" s="1000"/>
      <c r="Z1275" s="1000"/>
      <c r="AA1275" s="1000"/>
      <c r="AB1275" s="1000"/>
      <c r="AC1275" s="1000"/>
      <c r="AD1275" s="1000"/>
      <c r="AE1275" s="1000"/>
      <c r="AF1275" s="1000"/>
      <c r="AG1275" s="1000"/>
      <c r="AH1275" s="1000"/>
      <c r="AI1275" s="1000"/>
    </row>
    <row r="1276" spans="1:35" s="369" customFormat="1">
      <c r="A1276" s="735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  <c r="R1276" s="1000"/>
      <c r="S1276" s="1000"/>
      <c r="T1276" s="1000"/>
      <c r="U1276" s="1000"/>
      <c r="V1276" s="1000"/>
      <c r="W1276" s="1000"/>
      <c r="X1276" s="1000"/>
      <c r="Y1276" s="1000"/>
      <c r="Z1276" s="1000"/>
      <c r="AA1276" s="1000"/>
      <c r="AB1276" s="1000"/>
      <c r="AC1276" s="1000"/>
      <c r="AD1276" s="1000"/>
      <c r="AE1276" s="1000"/>
      <c r="AF1276" s="1000"/>
      <c r="AG1276" s="1000"/>
      <c r="AH1276" s="1000"/>
      <c r="AI1276" s="1000"/>
    </row>
    <row r="1277" spans="1:35" s="369" customFormat="1">
      <c r="A1277" s="735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  <c r="R1277" s="1000"/>
      <c r="S1277" s="1000"/>
      <c r="T1277" s="1000"/>
      <c r="U1277" s="1000"/>
      <c r="V1277" s="1000"/>
      <c r="W1277" s="1000"/>
      <c r="X1277" s="1000"/>
      <c r="Y1277" s="1000"/>
      <c r="Z1277" s="1000"/>
      <c r="AA1277" s="1000"/>
      <c r="AB1277" s="1000"/>
      <c r="AC1277" s="1000"/>
      <c r="AD1277" s="1000"/>
      <c r="AE1277" s="1000"/>
      <c r="AF1277" s="1000"/>
      <c r="AG1277" s="1000"/>
      <c r="AH1277" s="1000"/>
      <c r="AI1277" s="1000"/>
    </row>
    <row r="1278" spans="1:35" s="369" customFormat="1">
      <c r="A1278" s="735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  <c r="R1278" s="1000"/>
      <c r="S1278" s="1000"/>
      <c r="T1278" s="1000"/>
      <c r="U1278" s="1000"/>
      <c r="V1278" s="1000"/>
      <c r="W1278" s="1000"/>
      <c r="X1278" s="1000"/>
      <c r="Y1278" s="1000"/>
      <c r="Z1278" s="1000"/>
      <c r="AA1278" s="1000"/>
      <c r="AB1278" s="1000"/>
      <c r="AC1278" s="1000"/>
      <c r="AD1278" s="1000"/>
      <c r="AE1278" s="1000"/>
      <c r="AF1278" s="1000"/>
      <c r="AG1278" s="1000"/>
      <c r="AH1278" s="1000"/>
      <c r="AI1278" s="1000"/>
    </row>
    <row r="1279" spans="1:35" s="369" customFormat="1">
      <c r="A1279" s="735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  <c r="R1279" s="1000"/>
      <c r="S1279" s="1000"/>
      <c r="T1279" s="1000"/>
      <c r="U1279" s="1000"/>
      <c r="V1279" s="1000"/>
      <c r="W1279" s="1000"/>
      <c r="X1279" s="1000"/>
      <c r="Y1279" s="1000"/>
      <c r="Z1279" s="1000"/>
      <c r="AA1279" s="1000"/>
      <c r="AB1279" s="1000"/>
      <c r="AC1279" s="1000"/>
      <c r="AD1279" s="1000"/>
      <c r="AE1279" s="1000"/>
      <c r="AF1279" s="1000"/>
      <c r="AG1279" s="1000"/>
      <c r="AH1279" s="1000"/>
      <c r="AI1279" s="1000"/>
    </row>
    <row r="1280" spans="1:35" s="369" customFormat="1">
      <c r="A1280" s="735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  <c r="R1280" s="1000"/>
      <c r="S1280" s="1000"/>
      <c r="T1280" s="1000"/>
      <c r="U1280" s="1000"/>
      <c r="V1280" s="1000"/>
      <c r="W1280" s="1000"/>
      <c r="X1280" s="1000"/>
      <c r="Y1280" s="1000"/>
      <c r="Z1280" s="1000"/>
      <c r="AA1280" s="1000"/>
      <c r="AB1280" s="1000"/>
      <c r="AC1280" s="1000"/>
      <c r="AD1280" s="1000"/>
      <c r="AE1280" s="1000"/>
      <c r="AF1280" s="1000"/>
      <c r="AG1280" s="1000"/>
      <c r="AH1280" s="1000"/>
      <c r="AI1280" s="1000"/>
    </row>
    <row r="1281" spans="1:35" s="369" customFormat="1">
      <c r="A1281" s="735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  <c r="R1281" s="1000"/>
      <c r="S1281" s="1000"/>
      <c r="T1281" s="1000"/>
      <c r="U1281" s="1000"/>
      <c r="V1281" s="1000"/>
      <c r="W1281" s="1000"/>
      <c r="X1281" s="1000"/>
      <c r="Y1281" s="1000"/>
      <c r="Z1281" s="1000"/>
      <c r="AA1281" s="1000"/>
      <c r="AB1281" s="1000"/>
      <c r="AC1281" s="1000"/>
      <c r="AD1281" s="1000"/>
      <c r="AE1281" s="1000"/>
      <c r="AF1281" s="1000"/>
      <c r="AG1281" s="1000"/>
      <c r="AH1281" s="1000"/>
      <c r="AI1281" s="1000"/>
    </row>
    <row r="1282" spans="1:35" s="369" customFormat="1">
      <c r="A1282" s="735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  <c r="R1282" s="1000"/>
      <c r="S1282" s="1000"/>
      <c r="T1282" s="1000"/>
      <c r="U1282" s="1000"/>
      <c r="V1282" s="1000"/>
      <c r="W1282" s="1000"/>
      <c r="X1282" s="1000"/>
      <c r="Y1282" s="1000"/>
      <c r="Z1282" s="1000"/>
      <c r="AA1282" s="1000"/>
      <c r="AB1282" s="1000"/>
      <c r="AC1282" s="1000"/>
      <c r="AD1282" s="1000"/>
      <c r="AE1282" s="1000"/>
      <c r="AF1282" s="1000"/>
      <c r="AG1282" s="1000"/>
      <c r="AH1282" s="1000"/>
      <c r="AI1282" s="1000"/>
    </row>
    <row r="1283" spans="1:35" s="369" customFormat="1">
      <c r="A1283" s="735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  <c r="R1283" s="1000"/>
      <c r="S1283" s="1000"/>
      <c r="T1283" s="1000"/>
      <c r="U1283" s="1000"/>
      <c r="V1283" s="1000"/>
      <c r="W1283" s="1000"/>
      <c r="X1283" s="1000"/>
      <c r="Y1283" s="1000"/>
      <c r="Z1283" s="1000"/>
      <c r="AA1283" s="1000"/>
      <c r="AB1283" s="1000"/>
      <c r="AC1283" s="1000"/>
      <c r="AD1283" s="1000"/>
      <c r="AE1283" s="1000"/>
      <c r="AF1283" s="1000"/>
      <c r="AG1283" s="1000"/>
      <c r="AH1283" s="1000"/>
      <c r="AI1283" s="1000"/>
    </row>
    <row r="1284" spans="1:35" s="369" customFormat="1">
      <c r="A1284" s="735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  <c r="R1284" s="1000"/>
      <c r="S1284" s="1000"/>
      <c r="T1284" s="1000"/>
      <c r="U1284" s="1000"/>
      <c r="V1284" s="1000"/>
      <c r="W1284" s="1000"/>
      <c r="X1284" s="1000"/>
      <c r="Y1284" s="1000"/>
      <c r="Z1284" s="1000"/>
      <c r="AA1284" s="1000"/>
      <c r="AB1284" s="1000"/>
      <c r="AC1284" s="1000"/>
      <c r="AD1284" s="1000"/>
      <c r="AE1284" s="1000"/>
      <c r="AF1284" s="1000"/>
      <c r="AG1284" s="1000"/>
      <c r="AH1284" s="1000"/>
      <c r="AI1284" s="1000"/>
    </row>
    <row r="1285" spans="1:35" s="369" customFormat="1">
      <c r="A1285" s="735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  <c r="R1285" s="1000"/>
      <c r="S1285" s="1000"/>
      <c r="T1285" s="1000"/>
      <c r="U1285" s="1000"/>
      <c r="V1285" s="1000"/>
      <c r="W1285" s="1000"/>
      <c r="X1285" s="1000"/>
      <c r="Y1285" s="1000"/>
      <c r="Z1285" s="1000"/>
      <c r="AA1285" s="1000"/>
      <c r="AB1285" s="1000"/>
      <c r="AC1285" s="1000"/>
      <c r="AD1285" s="1000"/>
      <c r="AE1285" s="1000"/>
      <c r="AF1285" s="1000"/>
      <c r="AG1285" s="1000"/>
      <c r="AH1285" s="1000"/>
      <c r="AI1285" s="1000"/>
    </row>
    <row r="1286" spans="1:35" s="369" customFormat="1">
      <c r="A1286" s="735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  <c r="R1286" s="1000"/>
      <c r="S1286" s="1000"/>
      <c r="T1286" s="1000"/>
      <c r="U1286" s="1000"/>
      <c r="V1286" s="1000"/>
      <c r="W1286" s="1000"/>
      <c r="X1286" s="1000"/>
      <c r="Y1286" s="1000"/>
      <c r="Z1286" s="1000"/>
      <c r="AA1286" s="1000"/>
      <c r="AB1286" s="1000"/>
      <c r="AC1286" s="1000"/>
      <c r="AD1286" s="1000"/>
      <c r="AE1286" s="1000"/>
      <c r="AF1286" s="1000"/>
      <c r="AG1286" s="1000"/>
      <c r="AH1286" s="1000"/>
      <c r="AI1286" s="1000"/>
    </row>
    <row r="1287" spans="1:35" s="369" customFormat="1">
      <c r="A1287" s="735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  <c r="R1287" s="1000"/>
      <c r="S1287" s="1000"/>
      <c r="T1287" s="1000"/>
      <c r="U1287" s="1000"/>
      <c r="V1287" s="1000"/>
      <c r="W1287" s="1000"/>
      <c r="X1287" s="1000"/>
      <c r="Y1287" s="1000"/>
      <c r="Z1287" s="1000"/>
      <c r="AA1287" s="1000"/>
      <c r="AB1287" s="1000"/>
      <c r="AC1287" s="1000"/>
      <c r="AD1287" s="1000"/>
      <c r="AE1287" s="1000"/>
      <c r="AF1287" s="1000"/>
      <c r="AG1287" s="1000"/>
      <c r="AH1287" s="1000"/>
      <c r="AI1287" s="1000"/>
    </row>
    <row r="1288" spans="1:35" s="369" customFormat="1">
      <c r="A1288" s="735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  <c r="R1288" s="1000"/>
      <c r="S1288" s="1000"/>
      <c r="T1288" s="1000"/>
      <c r="U1288" s="1000"/>
      <c r="V1288" s="1000"/>
      <c r="W1288" s="1000"/>
      <c r="X1288" s="1000"/>
      <c r="Y1288" s="1000"/>
      <c r="Z1288" s="1000"/>
      <c r="AA1288" s="1000"/>
      <c r="AB1288" s="1000"/>
      <c r="AC1288" s="1000"/>
      <c r="AD1288" s="1000"/>
      <c r="AE1288" s="1000"/>
      <c r="AF1288" s="1000"/>
      <c r="AG1288" s="1000"/>
      <c r="AH1288" s="1000"/>
      <c r="AI1288" s="1000"/>
    </row>
    <row r="1289" spans="1:35" s="369" customFormat="1">
      <c r="A1289" s="735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  <c r="R1289" s="1000"/>
      <c r="S1289" s="1000"/>
      <c r="T1289" s="1000"/>
      <c r="U1289" s="1000"/>
      <c r="V1289" s="1000"/>
      <c r="W1289" s="1000"/>
      <c r="X1289" s="1000"/>
      <c r="Y1289" s="1000"/>
      <c r="Z1289" s="1000"/>
      <c r="AA1289" s="1000"/>
      <c r="AB1289" s="1000"/>
      <c r="AC1289" s="1000"/>
      <c r="AD1289" s="1000"/>
      <c r="AE1289" s="1000"/>
      <c r="AF1289" s="1000"/>
      <c r="AG1289" s="1000"/>
      <c r="AH1289" s="1000"/>
      <c r="AI1289" s="1000"/>
    </row>
    <row r="1290" spans="1:35" s="369" customFormat="1">
      <c r="A1290" s="735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  <c r="R1290" s="1000"/>
      <c r="S1290" s="1000"/>
      <c r="T1290" s="1000"/>
      <c r="U1290" s="1000"/>
      <c r="V1290" s="1000"/>
      <c r="W1290" s="1000"/>
      <c r="X1290" s="1000"/>
      <c r="Y1290" s="1000"/>
      <c r="Z1290" s="1000"/>
      <c r="AA1290" s="1000"/>
      <c r="AB1290" s="1000"/>
      <c r="AC1290" s="1000"/>
      <c r="AD1290" s="1000"/>
      <c r="AE1290" s="1000"/>
      <c r="AF1290" s="1000"/>
      <c r="AG1290" s="1000"/>
      <c r="AH1290" s="1000"/>
      <c r="AI1290" s="1000"/>
    </row>
    <row r="1291" spans="1:35" s="369" customFormat="1">
      <c r="A1291" s="735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  <c r="R1291" s="1000"/>
      <c r="S1291" s="1000"/>
      <c r="T1291" s="1000"/>
      <c r="U1291" s="1000"/>
      <c r="V1291" s="1000"/>
      <c r="W1291" s="1000"/>
      <c r="X1291" s="1000"/>
      <c r="Y1291" s="1000"/>
      <c r="Z1291" s="1000"/>
      <c r="AA1291" s="1000"/>
      <c r="AB1291" s="1000"/>
      <c r="AC1291" s="1000"/>
      <c r="AD1291" s="1000"/>
      <c r="AE1291" s="1000"/>
      <c r="AF1291" s="1000"/>
      <c r="AG1291" s="1000"/>
      <c r="AH1291" s="1000"/>
      <c r="AI1291" s="1000"/>
    </row>
    <row r="1292" spans="1:35" s="369" customFormat="1">
      <c r="A1292" s="735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  <c r="R1292" s="1000"/>
      <c r="S1292" s="1000"/>
      <c r="T1292" s="1000"/>
      <c r="U1292" s="1000"/>
      <c r="V1292" s="1000"/>
      <c r="W1292" s="1000"/>
      <c r="X1292" s="1000"/>
      <c r="Y1292" s="1000"/>
      <c r="Z1292" s="1000"/>
      <c r="AA1292" s="1000"/>
      <c r="AB1292" s="1000"/>
      <c r="AC1292" s="1000"/>
      <c r="AD1292" s="1000"/>
      <c r="AE1292" s="1000"/>
      <c r="AF1292" s="1000"/>
      <c r="AG1292" s="1000"/>
      <c r="AH1292" s="1000"/>
      <c r="AI1292" s="1000"/>
    </row>
    <row r="1293" spans="1:35" s="369" customFormat="1">
      <c r="A1293" s="735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  <c r="R1293" s="1000"/>
      <c r="S1293" s="1000"/>
      <c r="T1293" s="1000"/>
      <c r="U1293" s="1000"/>
      <c r="V1293" s="1000"/>
      <c r="W1293" s="1000"/>
      <c r="X1293" s="1000"/>
      <c r="Y1293" s="1000"/>
      <c r="Z1293" s="1000"/>
      <c r="AA1293" s="1000"/>
      <c r="AB1293" s="1000"/>
      <c r="AC1293" s="1000"/>
      <c r="AD1293" s="1000"/>
      <c r="AE1293" s="1000"/>
      <c r="AF1293" s="1000"/>
      <c r="AG1293" s="1000"/>
      <c r="AH1293" s="1000"/>
      <c r="AI1293" s="1000"/>
    </row>
    <row r="1294" spans="1:35" s="369" customFormat="1">
      <c r="A1294" s="735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  <c r="R1294" s="1000"/>
      <c r="S1294" s="1000"/>
      <c r="T1294" s="1000"/>
      <c r="U1294" s="1000"/>
      <c r="V1294" s="1000"/>
      <c r="W1294" s="1000"/>
      <c r="X1294" s="1000"/>
      <c r="Y1294" s="1000"/>
      <c r="Z1294" s="1000"/>
      <c r="AA1294" s="1000"/>
      <c r="AB1294" s="1000"/>
      <c r="AC1294" s="1000"/>
      <c r="AD1294" s="1000"/>
      <c r="AE1294" s="1000"/>
      <c r="AF1294" s="1000"/>
      <c r="AG1294" s="1000"/>
      <c r="AH1294" s="1000"/>
      <c r="AI1294" s="1000"/>
    </row>
    <row r="1295" spans="1:35" s="369" customFormat="1">
      <c r="A1295" s="735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  <c r="R1295" s="1000"/>
      <c r="S1295" s="1000"/>
      <c r="T1295" s="1000"/>
      <c r="U1295" s="1000"/>
      <c r="V1295" s="1000"/>
      <c r="W1295" s="1000"/>
      <c r="X1295" s="1000"/>
      <c r="Y1295" s="1000"/>
      <c r="Z1295" s="1000"/>
      <c r="AA1295" s="1000"/>
      <c r="AB1295" s="1000"/>
      <c r="AC1295" s="1000"/>
      <c r="AD1295" s="1000"/>
      <c r="AE1295" s="1000"/>
      <c r="AF1295" s="1000"/>
      <c r="AG1295" s="1000"/>
      <c r="AH1295" s="1000"/>
      <c r="AI1295" s="1000"/>
    </row>
    <row r="1296" spans="1:35" s="369" customFormat="1">
      <c r="A1296" s="735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  <c r="R1296" s="1000"/>
      <c r="S1296" s="1000"/>
      <c r="T1296" s="1000"/>
      <c r="U1296" s="1000"/>
      <c r="V1296" s="1000"/>
      <c r="W1296" s="1000"/>
      <c r="X1296" s="1000"/>
      <c r="Y1296" s="1000"/>
      <c r="Z1296" s="1000"/>
      <c r="AA1296" s="1000"/>
      <c r="AB1296" s="1000"/>
      <c r="AC1296" s="1000"/>
      <c r="AD1296" s="1000"/>
      <c r="AE1296" s="1000"/>
      <c r="AF1296" s="1000"/>
      <c r="AG1296" s="1000"/>
      <c r="AH1296" s="1000"/>
      <c r="AI1296" s="1000"/>
    </row>
    <row r="1297" spans="1:35" s="369" customFormat="1">
      <c r="A1297" s="735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  <c r="R1297" s="1000"/>
      <c r="S1297" s="1000"/>
      <c r="T1297" s="1000"/>
      <c r="U1297" s="1000"/>
      <c r="V1297" s="1000"/>
      <c r="W1297" s="1000"/>
      <c r="X1297" s="1000"/>
      <c r="Y1297" s="1000"/>
      <c r="Z1297" s="1000"/>
      <c r="AA1297" s="1000"/>
      <c r="AB1297" s="1000"/>
      <c r="AC1297" s="1000"/>
      <c r="AD1297" s="1000"/>
      <c r="AE1297" s="1000"/>
      <c r="AF1297" s="1000"/>
      <c r="AG1297" s="1000"/>
      <c r="AH1297" s="1000"/>
      <c r="AI1297" s="1000"/>
    </row>
    <row r="1298" spans="1:35" s="369" customFormat="1">
      <c r="A1298" s="735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  <c r="R1298" s="1000"/>
      <c r="S1298" s="1000"/>
      <c r="T1298" s="1000"/>
      <c r="U1298" s="1000"/>
      <c r="V1298" s="1000"/>
      <c r="W1298" s="1000"/>
      <c r="X1298" s="1000"/>
      <c r="Y1298" s="1000"/>
      <c r="Z1298" s="1000"/>
      <c r="AA1298" s="1000"/>
      <c r="AB1298" s="1000"/>
      <c r="AC1298" s="1000"/>
      <c r="AD1298" s="1000"/>
      <c r="AE1298" s="1000"/>
      <c r="AF1298" s="1000"/>
      <c r="AG1298" s="1000"/>
      <c r="AH1298" s="1000"/>
      <c r="AI1298" s="1000"/>
    </row>
    <row r="1299" spans="1:35" s="369" customFormat="1">
      <c r="A1299" s="735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  <c r="R1299" s="1000"/>
      <c r="S1299" s="1000"/>
      <c r="T1299" s="1000"/>
      <c r="U1299" s="1000"/>
      <c r="V1299" s="1000"/>
      <c r="W1299" s="1000"/>
      <c r="X1299" s="1000"/>
      <c r="Y1299" s="1000"/>
      <c r="Z1299" s="1000"/>
      <c r="AA1299" s="1000"/>
      <c r="AB1299" s="1000"/>
      <c r="AC1299" s="1000"/>
      <c r="AD1299" s="1000"/>
      <c r="AE1299" s="1000"/>
      <c r="AF1299" s="1000"/>
      <c r="AG1299" s="1000"/>
      <c r="AH1299" s="1000"/>
      <c r="AI1299" s="1000"/>
    </row>
    <row r="1300" spans="1:35" s="369" customFormat="1">
      <c r="A1300" s="735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  <c r="R1300" s="1000"/>
      <c r="S1300" s="1000"/>
      <c r="T1300" s="1000"/>
      <c r="U1300" s="1000"/>
      <c r="V1300" s="1000"/>
      <c r="W1300" s="1000"/>
      <c r="X1300" s="1000"/>
      <c r="Y1300" s="1000"/>
      <c r="Z1300" s="1000"/>
      <c r="AA1300" s="1000"/>
      <c r="AB1300" s="1000"/>
      <c r="AC1300" s="1000"/>
      <c r="AD1300" s="1000"/>
      <c r="AE1300" s="1000"/>
      <c r="AF1300" s="1000"/>
      <c r="AG1300" s="1000"/>
      <c r="AH1300" s="1000"/>
      <c r="AI1300" s="1000"/>
    </row>
    <row r="1301" spans="1:35" s="369" customFormat="1">
      <c r="A1301" s="735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  <c r="R1301" s="1000"/>
      <c r="S1301" s="1000"/>
      <c r="T1301" s="1000"/>
      <c r="U1301" s="1000"/>
      <c r="V1301" s="1000"/>
      <c r="W1301" s="1000"/>
      <c r="X1301" s="1000"/>
      <c r="Y1301" s="1000"/>
      <c r="Z1301" s="1000"/>
      <c r="AA1301" s="1000"/>
      <c r="AB1301" s="1000"/>
      <c r="AC1301" s="1000"/>
      <c r="AD1301" s="1000"/>
      <c r="AE1301" s="1000"/>
      <c r="AF1301" s="1000"/>
      <c r="AG1301" s="1000"/>
      <c r="AH1301" s="1000"/>
      <c r="AI1301" s="1000"/>
    </row>
    <row r="1302" spans="1:35" s="369" customFormat="1">
      <c r="A1302" s="735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  <c r="R1302" s="1000"/>
      <c r="S1302" s="1000"/>
      <c r="T1302" s="1000"/>
      <c r="U1302" s="1000"/>
      <c r="V1302" s="1000"/>
      <c r="W1302" s="1000"/>
      <c r="X1302" s="1000"/>
      <c r="Y1302" s="1000"/>
      <c r="Z1302" s="1000"/>
      <c r="AA1302" s="1000"/>
      <c r="AB1302" s="1000"/>
      <c r="AC1302" s="1000"/>
      <c r="AD1302" s="1000"/>
      <c r="AE1302" s="1000"/>
      <c r="AF1302" s="1000"/>
      <c r="AG1302" s="1000"/>
      <c r="AH1302" s="1000"/>
      <c r="AI1302" s="1000"/>
    </row>
    <row r="1303" spans="1:35" s="369" customFormat="1">
      <c r="A1303" s="735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  <c r="R1303" s="1000"/>
      <c r="S1303" s="1000"/>
      <c r="T1303" s="1000"/>
      <c r="U1303" s="1000"/>
      <c r="V1303" s="1000"/>
      <c r="W1303" s="1000"/>
      <c r="X1303" s="1000"/>
      <c r="Y1303" s="1000"/>
      <c r="Z1303" s="1000"/>
      <c r="AA1303" s="1000"/>
      <c r="AB1303" s="1000"/>
      <c r="AC1303" s="1000"/>
      <c r="AD1303" s="1000"/>
      <c r="AE1303" s="1000"/>
      <c r="AF1303" s="1000"/>
      <c r="AG1303" s="1000"/>
      <c r="AH1303" s="1000"/>
      <c r="AI1303" s="1000"/>
    </row>
    <row r="1304" spans="1:35" s="369" customFormat="1">
      <c r="A1304" s="735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  <c r="R1304" s="1000"/>
      <c r="S1304" s="1000"/>
      <c r="T1304" s="1000"/>
      <c r="U1304" s="1000"/>
      <c r="V1304" s="1000"/>
      <c r="W1304" s="1000"/>
      <c r="X1304" s="1000"/>
      <c r="Y1304" s="1000"/>
      <c r="Z1304" s="1000"/>
      <c r="AA1304" s="1000"/>
      <c r="AB1304" s="1000"/>
      <c r="AC1304" s="1000"/>
      <c r="AD1304" s="1000"/>
      <c r="AE1304" s="1000"/>
      <c r="AF1304" s="1000"/>
      <c r="AG1304" s="1000"/>
      <c r="AH1304" s="1000"/>
      <c r="AI1304" s="1000"/>
    </row>
    <row r="1305" spans="1:35" s="369" customFormat="1">
      <c r="A1305" s="735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  <c r="R1305" s="1000"/>
      <c r="S1305" s="1000"/>
      <c r="T1305" s="1000"/>
      <c r="U1305" s="1000"/>
      <c r="V1305" s="1000"/>
      <c r="W1305" s="1000"/>
      <c r="X1305" s="1000"/>
      <c r="Y1305" s="1000"/>
      <c r="Z1305" s="1000"/>
      <c r="AA1305" s="1000"/>
      <c r="AB1305" s="1000"/>
      <c r="AC1305" s="1000"/>
      <c r="AD1305" s="1000"/>
      <c r="AE1305" s="1000"/>
      <c r="AF1305" s="1000"/>
      <c r="AG1305" s="1000"/>
      <c r="AH1305" s="1000"/>
      <c r="AI1305" s="1000"/>
    </row>
    <row r="1306" spans="1:35" s="369" customFormat="1">
      <c r="A1306" s="735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  <c r="R1306" s="1000"/>
      <c r="S1306" s="1000"/>
      <c r="T1306" s="1000"/>
      <c r="U1306" s="1000"/>
      <c r="V1306" s="1000"/>
      <c r="W1306" s="1000"/>
      <c r="X1306" s="1000"/>
      <c r="Y1306" s="1000"/>
      <c r="Z1306" s="1000"/>
      <c r="AA1306" s="1000"/>
      <c r="AB1306" s="1000"/>
      <c r="AC1306" s="1000"/>
      <c r="AD1306" s="1000"/>
      <c r="AE1306" s="1000"/>
      <c r="AF1306" s="1000"/>
      <c r="AG1306" s="1000"/>
      <c r="AH1306" s="1000"/>
      <c r="AI1306" s="1000"/>
    </row>
    <row r="1307" spans="1:35" s="369" customFormat="1">
      <c r="A1307" s="735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  <c r="R1307" s="1000"/>
      <c r="S1307" s="1000"/>
      <c r="T1307" s="1000"/>
      <c r="U1307" s="1000"/>
      <c r="V1307" s="1000"/>
      <c r="W1307" s="1000"/>
      <c r="X1307" s="1000"/>
      <c r="Y1307" s="1000"/>
      <c r="Z1307" s="1000"/>
      <c r="AA1307" s="1000"/>
      <c r="AB1307" s="1000"/>
      <c r="AC1307" s="1000"/>
      <c r="AD1307" s="1000"/>
      <c r="AE1307" s="1000"/>
      <c r="AF1307" s="1000"/>
      <c r="AG1307" s="1000"/>
      <c r="AH1307" s="1000"/>
      <c r="AI1307" s="1000"/>
    </row>
    <row r="1308" spans="1:35" s="369" customFormat="1">
      <c r="A1308" s="735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  <c r="R1308" s="1000"/>
      <c r="S1308" s="1000"/>
      <c r="T1308" s="1000"/>
      <c r="U1308" s="1000"/>
      <c r="V1308" s="1000"/>
      <c r="W1308" s="1000"/>
      <c r="X1308" s="1000"/>
      <c r="Y1308" s="1000"/>
      <c r="Z1308" s="1000"/>
      <c r="AA1308" s="1000"/>
      <c r="AB1308" s="1000"/>
      <c r="AC1308" s="1000"/>
      <c r="AD1308" s="1000"/>
      <c r="AE1308" s="1000"/>
      <c r="AF1308" s="1000"/>
      <c r="AG1308" s="1000"/>
      <c r="AH1308" s="1000"/>
      <c r="AI1308" s="1000"/>
    </row>
    <row r="1309" spans="1:35" s="369" customFormat="1">
      <c r="A1309" s="735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  <c r="R1309" s="1000"/>
      <c r="S1309" s="1000"/>
      <c r="T1309" s="1000"/>
      <c r="U1309" s="1000"/>
      <c r="V1309" s="1000"/>
      <c r="W1309" s="1000"/>
      <c r="X1309" s="1000"/>
      <c r="Y1309" s="1000"/>
      <c r="Z1309" s="1000"/>
      <c r="AA1309" s="1000"/>
      <c r="AB1309" s="1000"/>
      <c r="AC1309" s="1000"/>
      <c r="AD1309" s="1000"/>
      <c r="AE1309" s="1000"/>
      <c r="AF1309" s="1000"/>
      <c r="AG1309" s="1000"/>
      <c r="AH1309" s="1000"/>
      <c r="AI1309" s="1000"/>
    </row>
    <row r="1310" spans="1:35" s="369" customFormat="1">
      <c r="A1310" s="735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  <c r="R1310" s="1000"/>
      <c r="S1310" s="1000"/>
      <c r="T1310" s="1000"/>
      <c r="U1310" s="1000"/>
      <c r="V1310" s="1000"/>
      <c r="W1310" s="1000"/>
      <c r="X1310" s="1000"/>
      <c r="Y1310" s="1000"/>
      <c r="Z1310" s="1000"/>
      <c r="AA1310" s="1000"/>
      <c r="AB1310" s="1000"/>
      <c r="AC1310" s="1000"/>
      <c r="AD1310" s="1000"/>
      <c r="AE1310" s="1000"/>
      <c r="AF1310" s="1000"/>
      <c r="AG1310" s="1000"/>
      <c r="AH1310" s="1000"/>
      <c r="AI1310" s="1000"/>
    </row>
    <row r="1311" spans="1:35" s="369" customFormat="1">
      <c r="A1311" s="735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  <c r="R1311" s="1000"/>
      <c r="S1311" s="1000"/>
      <c r="T1311" s="1000"/>
      <c r="U1311" s="1000"/>
      <c r="V1311" s="1000"/>
      <c r="W1311" s="1000"/>
      <c r="X1311" s="1000"/>
      <c r="Y1311" s="1000"/>
      <c r="Z1311" s="1000"/>
      <c r="AA1311" s="1000"/>
      <c r="AB1311" s="1000"/>
      <c r="AC1311" s="1000"/>
      <c r="AD1311" s="1000"/>
      <c r="AE1311" s="1000"/>
      <c r="AF1311" s="1000"/>
      <c r="AG1311" s="1000"/>
      <c r="AH1311" s="1000"/>
      <c r="AI1311" s="1000"/>
    </row>
    <row r="1312" spans="1:35" s="369" customFormat="1">
      <c r="A1312" s="735"/>
      <c r="B1312" s="736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739"/>
      <c r="R1312" s="1000"/>
      <c r="S1312" s="1000"/>
      <c r="T1312" s="1000"/>
      <c r="U1312" s="1000"/>
      <c r="V1312" s="1000"/>
      <c r="W1312" s="1000"/>
      <c r="X1312" s="1000"/>
      <c r="Y1312" s="1000"/>
      <c r="Z1312" s="1000"/>
      <c r="AA1312" s="1000"/>
      <c r="AB1312" s="1000"/>
      <c r="AC1312" s="1000"/>
      <c r="AD1312" s="1000"/>
      <c r="AE1312" s="1000"/>
      <c r="AF1312" s="1000"/>
      <c r="AG1312" s="1000"/>
      <c r="AH1312" s="1000"/>
      <c r="AI1312" s="1000"/>
    </row>
    <row r="1313" spans="1:35" s="369" customFormat="1">
      <c r="A1313" s="735"/>
      <c r="B1313" s="736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739"/>
      <c r="R1313" s="1000"/>
      <c r="S1313" s="1000"/>
      <c r="T1313" s="1000"/>
      <c r="U1313" s="1000"/>
      <c r="V1313" s="1000"/>
      <c r="W1313" s="1000"/>
      <c r="X1313" s="1000"/>
      <c r="Y1313" s="1000"/>
      <c r="Z1313" s="1000"/>
      <c r="AA1313" s="1000"/>
      <c r="AB1313" s="1000"/>
      <c r="AC1313" s="1000"/>
      <c r="AD1313" s="1000"/>
      <c r="AE1313" s="1000"/>
      <c r="AF1313" s="1000"/>
      <c r="AG1313" s="1000"/>
      <c r="AH1313" s="1000"/>
      <c r="AI1313" s="1000"/>
    </row>
    <row r="1314" spans="1:35" s="369" customFormat="1">
      <c r="A1314" s="735"/>
      <c r="B1314" s="736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739"/>
      <c r="R1314" s="1000"/>
      <c r="S1314" s="1000"/>
      <c r="T1314" s="1000"/>
      <c r="U1314" s="1000"/>
      <c r="V1314" s="1000"/>
      <c r="W1314" s="1000"/>
      <c r="X1314" s="1000"/>
      <c r="Y1314" s="1000"/>
      <c r="Z1314" s="1000"/>
      <c r="AA1314" s="1000"/>
      <c r="AB1314" s="1000"/>
      <c r="AC1314" s="1000"/>
      <c r="AD1314" s="1000"/>
      <c r="AE1314" s="1000"/>
      <c r="AF1314" s="1000"/>
      <c r="AG1314" s="1000"/>
      <c r="AH1314" s="1000"/>
      <c r="AI1314" s="1000"/>
    </row>
    <row r="1315" spans="1:35" s="369" customFormat="1">
      <c r="A1315" s="735"/>
      <c r="B1315" s="736"/>
      <c r="C1315" s="737"/>
      <c r="D1315" s="646"/>
      <c r="E1315" s="646"/>
      <c r="F1315" s="646"/>
      <c r="G1315" s="738"/>
      <c r="H1315" s="738"/>
      <c r="I1315" s="719"/>
      <c r="L1315" s="646"/>
      <c r="N1315" s="646"/>
      <c r="P1315" s="739"/>
      <c r="R1315" s="1000"/>
      <c r="S1315" s="1000"/>
      <c r="T1315" s="1000"/>
      <c r="U1315" s="1000"/>
      <c r="V1315" s="1000"/>
      <c r="W1315" s="1000"/>
      <c r="X1315" s="1000"/>
      <c r="Y1315" s="1000"/>
      <c r="Z1315" s="1000"/>
      <c r="AA1315" s="1000"/>
      <c r="AB1315" s="1000"/>
      <c r="AC1315" s="1000"/>
      <c r="AD1315" s="1000"/>
      <c r="AE1315" s="1000"/>
      <c r="AF1315" s="1000"/>
      <c r="AG1315" s="1000"/>
      <c r="AH1315" s="1000"/>
      <c r="AI1315" s="1000"/>
    </row>
    <row r="1316" spans="1:35" s="369" customFormat="1">
      <c r="A1316" s="735"/>
      <c r="B1316" s="736"/>
      <c r="C1316" s="737"/>
      <c r="D1316" s="646"/>
      <c r="E1316" s="646"/>
      <c r="F1316" s="646"/>
      <c r="G1316" s="738"/>
      <c r="H1316" s="738"/>
      <c r="I1316" s="719"/>
      <c r="L1316" s="646"/>
      <c r="N1316" s="646"/>
      <c r="P1316" s="739"/>
      <c r="R1316" s="1000"/>
      <c r="S1316" s="1000"/>
      <c r="T1316" s="1000"/>
      <c r="U1316" s="1000"/>
      <c r="V1316" s="1000"/>
      <c r="W1316" s="1000"/>
      <c r="X1316" s="1000"/>
      <c r="Y1316" s="1000"/>
      <c r="Z1316" s="1000"/>
      <c r="AA1316" s="1000"/>
      <c r="AB1316" s="1000"/>
      <c r="AC1316" s="1000"/>
      <c r="AD1316" s="1000"/>
      <c r="AE1316" s="1000"/>
      <c r="AF1316" s="1000"/>
      <c r="AG1316" s="1000"/>
      <c r="AH1316" s="1000"/>
      <c r="AI1316" s="1000"/>
    </row>
    <row r="1317" spans="1:35" s="369" customFormat="1">
      <c r="A1317" s="735"/>
      <c r="B1317" s="736"/>
      <c r="C1317" s="737"/>
      <c r="D1317" s="646"/>
      <c r="E1317" s="646"/>
      <c r="F1317" s="646"/>
      <c r="G1317" s="738"/>
      <c r="H1317" s="738"/>
      <c r="I1317" s="719"/>
      <c r="L1317" s="646"/>
      <c r="N1317" s="646"/>
      <c r="P1317" s="739"/>
      <c r="R1317" s="1000"/>
      <c r="S1317" s="1000"/>
      <c r="T1317" s="1000"/>
      <c r="U1317" s="1000"/>
      <c r="V1317" s="1000"/>
      <c r="W1317" s="1000"/>
      <c r="X1317" s="1000"/>
      <c r="Y1317" s="1000"/>
      <c r="Z1317" s="1000"/>
      <c r="AA1317" s="1000"/>
      <c r="AB1317" s="1000"/>
      <c r="AC1317" s="1000"/>
      <c r="AD1317" s="1000"/>
      <c r="AE1317" s="1000"/>
      <c r="AF1317" s="1000"/>
      <c r="AG1317" s="1000"/>
      <c r="AH1317" s="1000"/>
      <c r="AI1317" s="1000"/>
    </row>
    <row r="1318" spans="1:35" s="369" customFormat="1">
      <c r="A1318" s="735"/>
      <c r="B1318" s="736"/>
      <c r="C1318" s="737"/>
      <c r="D1318" s="646"/>
      <c r="E1318" s="646"/>
      <c r="F1318" s="646"/>
      <c r="G1318" s="738"/>
      <c r="H1318" s="738"/>
      <c r="I1318" s="719"/>
      <c r="L1318" s="646"/>
      <c r="N1318" s="646"/>
      <c r="P1318" s="739"/>
      <c r="R1318" s="1000"/>
      <c r="S1318" s="1000"/>
      <c r="T1318" s="1000"/>
      <c r="U1318" s="1000"/>
      <c r="V1318" s="1000"/>
      <c r="W1318" s="1000"/>
      <c r="X1318" s="1000"/>
      <c r="Y1318" s="1000"/>
      <c r="Z1318" s="1000"/>
      <c r="AA1318" s="1000"/>
      <c r="AB1318" s="1000"/>
      <c r="AC1318" s="1000"/>
      <c r="AD1318" s="1000"/>
      <c r="AE1318" s="1000"/>
      <c r="AF1318" s="1000"/>
      <c r="AG1318" s="1000"/>
      <c r="AH1318" s="1000"/>
      <c r="AI1318" s="1000"/>
    </row>
  </sheetData>
  <autoFilter ref="A4:S367">
    <sortState ref="A5:X367">
      <sortCondition ref="Q4:Q367"/>
    </sortState>
  </autoFilter>
  <mergeCells count="10">
    <mergeCell ref="L5:L6"/>
    <mergeCell ref="K8:K9"/>
    <mergeCell ref="E2:M2"/>
    <mergeCell ref="D3:M3"/>
    <mergeCell ref="B343:D343"/>
    <mergeCell ref="I343:J343"/>
    <mergeCell ref="K343:Q343"/>
    <mergeCell ref="K13:K14"/>
    <mergeCell ref="A340:P340"/>
    <mergeCell ref="L16:L17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20"/>
  <sheetViews>
    <sheetView rightToLeft="1" workbookViewId="0">
      <pane ySplit="4" topLeftCell="A5" activePane="bottomLeft" state="frozen"/>
      <selection activeCell="J9" sqref="J9:J10"/>
      <selection pane="bottomLeft" activeCell="I11" sqref="I11"/>
    </sheetView>
  </sheetViews>
  <sheetFormatPr defaultRowHeight="18"/>
  <cols>
    <col min="1" max="1" width="4.25" style="725" customWidth="1"/>
    <col min="2" max="2" width="7.625" style="718" customWidth="1"/>
    <col min="3" max="3" width="17.375" style="730" customWidth="1"/>
    <col min="4" max="4" width="4.75" style="368" customWidth="1"/>
    <col min="5" max="6" width="4.25" style="368" customWidth="1"/>
    <col min="7" max="7" width="4.375" style="362" customWidth="1"/>
    <col min="8" max="8" width="5.625" style="362" hidden="1" customWidth="1"/>
    <col min="9" max="9" width="16.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.625" style="387" customWidth="1"/>
    <col min="17" max="17" width="9.625" style="338" hidden="1" customWidth="1"/>
    <col min="18" max="23" width="9" style="369" customWidth="1"/>
    <col min="24" max="24" width="3.375" style="369" customWidth="1"/>
    <col min="25" max="32" width="9" style="369" customWidth="1"/>
    <col min="33" max="45" width="9" style="338" customWidth="1"/>
    <col min="46" max="46" width="10" style="338" bestFit="1" customWidth="1"/>
    <col min="47" max="16384" width="9" style="338"/>
  </cols>
  <sheetData>
    <row r="1" spans="1:46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</row>
    <row r="2" spans="1:46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</row>
    <row r="3" spans="1:46" s="272" customFormat="1" ht="21.75" customHeight="1">
      <c r="A3" s="723"/>
      <c r="B3" s="714"/>
      <c r="C3" s="713" t="s">
        <v>1952</v>
      </c>
      <c r="D3" s="1136" t="s">
        <v>2033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</row>
    <row r="4" spans="1:46" s="985" customFormat="1" ht="29.25" customHeight="1">
      <c r="A4" s="744" t="s">
        <v>856</v>
      </c>
      <c r="B4" s="983" t="s">
        <v>854</v>
      </c>
      <c r="C4" s="984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45" t="s">
        <v>8</v>
      </c>
      <c r="Q4" s="747" t="s">
        <v>1377</v>
      </c>
      <c r="R4" s="363"/>
      <c r="S4" s="363"/>
      <c r="T4" s="363"/>
      <c r="U4" s="363"/>
      <c r="V4" s="363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T4" s="267" t="s">
        <v>1452</v>
      </c>
    </row>
    <row r="5" spans="1:46" s="272" customFormat="1" ht="15.75" customHeight="1">
      <c r="A5" s="367">
        <v>1</v>
      </c>
      <c r="B5" s="288" t="s">
        <v>609</v>
      </c>
      <c r="C5" s="770" t="str">
        <f>VLOOKUP(B5,مقررات!$A$1:$F$411,2,FALSE)</f>
        <v>أسس كيمياء غير عضوية</v>
      </c>
      <c r="D5" s="211">
        <f>VLOOKUP(B5,مقررات!$A$1:$F$452,3,FALSE)</f>
        <v>1.5</v>
      </c>
      <c r="E5" s="211">
        <f>VLOOKUP(B5,مقررات!$A$1:$F$476,4,FALSE)</f>
        <v>1</v>
      </c>
      <c r="F5" s="211">
        <f t="shared" ref="F5:F33" si="0">D5+0.5*E5</f>
        <v>2</v>
      </c>
      <c r="G5" s="60" t="str">
        <f>VLOOKUP(B5,مقررات!$A$1:$F$409,6,FALSE)</f>
        <v>-</v>
      </c>
      <c r="H5" s="347" t="s">
        <v>1745</v>
      </c>
      <c r="I5" s="251" t="str">
        <f>VLOOKUP(H5,'اعضاء هيئة التدريس'!$B$1:$D$300,2,FALSE)</f>
        <v>د. سناء امام</v>
      </c>
      <c r="J5" s="1102"/>
      <c r="K5" s="1102" t="s">
        <v>1067</v>
      </c>
      <c r="L5" s="1102"/>
      <c r="M5" s="1102"/>
      <c r="N5" s="1102"/>
      <c r="O5" s="1102"/>
      <c r="P5" s="1028" t="s">
        <v>1324</v>
      </c>
      <c r="Q5" s="251">
        <v>1</v>
      </c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T5" s="251" t="e">
        <f>VLOOKUP(#REF!,'اعضاء هيئة التدريس'!#REF!,2,)</f>
        <v>#REF!</v>
      </c>
    </row>
    <row r="6" spans="1:46" s="272" customFormat="1" ht="15.75" customHeight="1">
      <c r="A6" s="367">
        <v>2</v>
      </c>
      <c r="B6" s="288" t="s">
        <v>611</v>
      </c>
      <c r="C6" s="770" t="str">
        <f>VLOOKUP(B6,مقررات!$A$1:$F$411,2,FALSE)</f>
        <v>كيمياء تحليلية (1)</v>
      </c>
      <c r="D6" s="211">
        <f>VLOOKUP(B6,مقررات!$A$1:$F$452,3,FALSE)</f>
        <v>1.5</v>
      </c>
      <c r="E6" s="211">
        <f>VLOOKUP(B6,مقررات!$A$1:$F$476,4,FALSE)</f>
        <v>1</v>
      </c>
      <c r="F6" s="211">
        <f t="shared" ref="F6" si="1">D6+0.5*E6</f>
        <v>2</v>
      </c>
      <c r="G6" s="60" t="str">
        <f>VLOOKUP(B6,مقررات!$A$1:$F$409,6,FALSE)</f>
        <v>-</v>
      </c>
      <c r="H6" s="60" t="s">
        <v>1698</v>
      </c>
      <c r="I6" s="251" t="s">
        <v>2069</v>
      </c>
      <c r="J6" s="1102"/>
      <c r="K6" s="1102"/>
      <c r="L6" s="1102"/>
      <c r="M6" s="1102"/>
      <c r="N6" s="1100" t="s">
        <v>1067</v>
      </c>
      <c r="O6" s="409"/>
      <c r="P6" s="1090" t="s">
        <v>1324</v>
      </c>
      <c r="Q6" s="143">
        <v>2</v>
      </c>
      <c r="R6" s="91"/>
      <c r="S6" s="91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T6" s="251" t="e">
        <f>VLOOKUP(#REF!,'اعضاء هيئة التدريس'!#REF!,2,)</f>
        <v>#REF!</v>
      </c>
    </row>
    <row r="7" spans="1:46" s="285" customFormat="1" ht="15.75">
      <c r="A7" s="367">
        <v>3</v>
      </c>
      <c r="B7" s="288" t="s">
        <v>614</v>
      </c>
      <c r="C7" s="770" t="str">
        <f>VLOOKUP(B7,مقررات!$A$1:$F$411,2,FALSE)</f>
        <v>كيمياء عملية عضوية (1)</v>
      </c>
      <c r="D7" s="211">
        <f>VLOOKUP(B7,مقررات!$A$1:$F$452,3,FALSE)</f>
        <v>0</v>
      </c>
      <c r="E7" s="211">
        <f>VLOOKUP(B7,مقررات!$A$1:$F$476,4,FALSE)</f>
        <v>4</v>
      </c>
      <c r="F7" s="211">
        <f t="shared" si="0"/>
        <v>2</v>
      </c>
      <c r="G7" s="60" t="str">
        <f>VLOOKUP(B7,مقررات!$A$1:$F$409,6,FALSE)</f>
        <v>-</v>
      </c>
      <c r="H7" s="52"/>
      <c r="I7" s="251" t="s">
        <v>892</v>
      </c>
      <c r="J7" s="409"/>
      <c r="K7" s="409"/>
      <c r="L7" s="409"/>
      <c r="M7" s="409"/>
      <c r="N7" s="409"/>
      <c r="O7" s="409"/>
      <c r="P7" s="1096"/>
      <c r="Q7" s="143">
        <v>4</v>
      </c>
      <c r="R7" s="91"/>
      <c r="S7" s="91"/>
      <c r="T7" s="283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  <c r="AF7" s="284"/>
      <c r="AT7" s="251" t="e">
        <f>VLOOKUP(#REF!,'اعضاء هيئة التدريس'!#REF!,2,)</f>
        <v>#REF!</v>
      </c>
    </row>
    <row r="8" spans="1:46" s="272" customFormat="1" ht="15.75">
      <c r="A8" s="367">
        <v>4</v>
      </c>
      <c r="B8" s="288" t="s">
        <v>669</v>
      </c>
      <c r="C8" s="770" t="str">
        <f>VLOOKUP(B8,مقررات!$A$1:$F$411,2,FALSE)</f>
        <v>فسيولوجيا(1)</v>
      </c>
      <c r="D8" s="211">
        <f>VLOOKUP(B8,مقررات!$A$1:$F$452,3,FALSE)</f>
        <v>2</v>
      </c>
      <c r="E8" s="211">
        <f>VLOOKUP(B8,مقررات!$A$1:$F$476,4,FALSE)</f>
        <v>2</v>
      </c>
      <c r="F8" s="211">
        <f t="shared" si="0"/>
        <v>3</v>
      </c>
      <c r="G8" s="60" t="str">
        <f>VLOOKUP(B8,مقررات!$A$1:$F$409,6,FALSE)</f>
        <v>-</v>
      </c>
      <c r="H8" s="60" t="s">
        <v>2065</v>
      </c>
      <c r="I8" s="251" t="s">
        <v>2082</v>
      </c>
      <c r="J8" s="409"/>
      <c r="K8" s="409" t="s">
        <v>1068</v>
      </c>
      <c r="L8" s="409"/>
      <c r="M8" s="409"/>
      <c r="N8" s="409"/>
      <c r="O8" s="409"/>
      <c r="P8" s="1028" t="s">
        <v>1318</v>
      </c>
      <c r="Q8" s="251">
        <v>5</v>
      </c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T8" s="251" t="e">
        <f>VLOOKUP(#REF!,'اعضاء هيئة التدريس'!#REF!,2,)</f>
        <v>#REF!</v>
      </c>
    </row>
    <row r="9" spans="1:46" s="272" customFormat="1" ht="15.75" customHeight="1">
      <c r="A9" s="367">
        <v>5</v>
      </c>
      <c r="B9" s="288" t="s">
        <v>671</v>
      </c>
      <c r="C9" s="770" t="str">
        <f>VLOOKUP(B9,مقررات!$A$1:$F$411,2,FALSE)</f>
        <v>اساسيات علم الخلية</v>
      </c>
      <c r="D9" s="211">
        <f>VLOOKUP(B9,مقررات!$A$1:$F$452,3,FALSE)</f>
        <v>2</v>
      </c>
      <c r="E9" s="211">
        <f>VLOOKUP(B9,مقررات!$A$1:$F$476,4,FALSE)</f>
        <v>0</v>
      </c>
      <c r="F9" s="211">
        <f t="shared" si="0"/>
        <v>2</v>
      </c>
      <c r="G9" s="60" t="str">
        <f>VLOOKUP(B9,مقررات!$A$1:$F$409,6,FALSE)</f>
        <v>-</v>
      </c>
      <c r="H9" s="60" t="s">
        <v>2049</v>
      </c>
      <c r="I9" s="251" t="s">
        <v>2066</v>
      </c>
      <c r="J9" s="409"/>
      <c r="K9" s="409"/>
      <c r="L9" s="409"/>
      <c r="M9" s="1102" t="s">
        <v>1068</v>
      </c>
      <c r="N9" s="1102"/>
      <c r="O9" s="1102"/>
      <c r="P9" s="1028" t="s">
        <v>1318</v>
      </c>
      <c r="Q9" s="143">
        <v>6</v>
      </c>
      <c r="R9" s="91"/>
      <c r="S9" s="91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T9" s="251" t="e">
        <f>VLOOKUP(#REF!,'اعضاء هيئة التدريس'!#REF!,2,)</f>
        <v>#REF!</v>
      </c>
    </row>
    <row r="10" spans="1:46" s="285" customFormat="1" ht="15.75" customHeight="1">
      <c r="A10" s="367">
        <v>6</v>
      </c>
      <c r="B10" s="288" t="s">
        <v>673</v>
      </c>
      <c r="C10" s="770" t="str">
        <f>VLOOKUP(B10,مقررات!$A$1:$F$411,2,FALSE)</f>
        <v>لافقاريات (1)</v>
      </c>
      <c r="D10" s="211">
        <f>VLOOKUP(B10,مقررات!$A$1:$F$452,3,FALSE)</f>
        <v>2</v>
      </c>
      <c r="E10" s="211">
        <f>VLOOKUP(B10,مقررات!$A$1:$F$476,4,FALSE)</f>
        <v>2</v>
      </c>
      <c r="F10" s="211">
        <f t="shared" si="0"/>
        <v>3</v>
      </c>
      <c r="G10" s="60" t="str">
        <f>VLOOKUP(B10,مقررات!$A$1:$F$409,6,FALSE)</f>
        <v>-</v>
      </c>
      <c r="H10" s="60" t="s">
        <v>1886</v>
      </c>
      <c r="I10" s="251" t="str">
        <f>VLOOKUP(H10,'اعضاء هيئة التدريس'!$B$1:$D$300,2,FALSE)</f>
        <v>أ.د. جمالات عثمان</v>
      </c>
      <c r="J10" s="409"/>
      <c r="K10" s="409"/>
      <c r="L10" s="409" t="s">
        <v>1068</v>
      </c>
      <c r="M10" s="1102"/>
      <c r="N10" s="1102"/>
      <c r="O10" s="1102"/>
      <c r="P10" s="1028" t="s">
        <v>1313</v>
      </c>
      <c r="Q10" s="143">
        <v>7</v>
      </c>
      <c r="R10" s="91"/>
      <c r="S10" s="91"/>
      <c r="T10" s="283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T10" s="251" t="e">
        <f>VLOOKUP(#REF!,'اعضاء هيئة التدريس'!#REF!,2,)</f>
        <v>#REF!</v>
      </c>
    </row>
    <row r="11" spans="1:46" s="285" customFormat="1" ht="15.75" customHeight="1">
      <c r="A11" s="367">
        <v>7</v>
      </c>
      <c r="B11" s="288" t="s">
        <v>973</v>
      </c>
      <c r="C11" s="770" t="str">
        <f>VLOOKUP(B11,مقررات!$A$1:$F$411,2,FALSE)</f>
        <v>لغة أجنبية (1)</v>
      </c>
      <c r="D11" s="211">
        <f>VLOOKUP(B11,مقررات!$A$1:$F$452,3,FALSE)</f>
        <v>2</v>
      </c>
      <c r="E11" s="211">
        <f>VLOOKUP(B11,مقررات!$A$1:$F$476,4,FALSE)</f>
        <v>0</v>
      </c>
      <c r="F11" s="211">
        <f t="shared" si="0"/>
        <v>2</v>
      </c>
      <c r="G11" s="60">
        <f>VLOOKUP(B11,مقررات!$A$1:$F$409,6,FALSE)</f>
        <v>0</v>
      </c>
      <c r="H11" s="60" t="s">
        <v>1971</v>
      </c>
      <c r="I11" s="251" t="s">
        <v>2107</v>
      </c>
      <c r="J11" s="1101" t="s">
        <v>1072</v>
      </c>
      <c r="K11" s="409"/>
      <c r="L11" s="409"/>
      <c r="M11" s="409"/>
      <c r="N11" s="409"/>
      <c r="O11" s="409"/>
      <c r="P11" s="1090" t="s">
        <v>1318</v>
      </c>
      <c r="Q11" s="143"/>
      <c r="R11" s="91"/>
      <c r="S11" s="91"/>
      <c r="T11" s="283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T11" s="251"/>
    </row>
    <row r="12" spans="1:46" s="285" customFormat="1" ht="15.75" customHeight="1">
      <c r="A12" s="367">
        <v>8</v>
      </c>
      <c r="B12" s="245" t="s">
        <v>984</v>
      </c>
      <c r="C12" s="770" t="s">
        <v>983</v>
      </c>
      <c r="D12" s="211">
        <v>2</v>
      </c>
      <c r="E12" s="211">
        <v>0</v>
      </c>
      <c r="F12" s="211">
        <v>2</v>
      </c>
      <c r="G12" s="60"/>
      <c r="H12" s="60"/>
      <c r="I12" s="257" t="s">
        <v>2075</v>
      </c>
      <c r="J12" s="1102"/>
      <c r="K12" s="1102"/>
      <c r="L12" s="996"/>
      <c r="M12" s="1102"/>
      <c r="N12" s="1102"/>
      <c r="O12" s="1102" t="s">
        <v>1067</v>
      </c>
      <c r="P12" s="1028" t="s">
        <v>89</v>
      </c>
      <c r="Q12" s="143">
        <v>8</v>
      </c>
      <c r="R12" s="91"/>
      <c r="S12" s="91"/>
      <c r="T12" s="283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T12" s="251" t="e">
        <f>VLOOKUP(#REF!,'اعضاء هيئة التدريس'!#REF!,2,)</f>
        <v>#REF!</v>
      </c>
    </row>
    <row r="13" spans="1:46" s="285" customFormat="1" ht="15.75" customHeight="1">
      <c r="A13" s="367">
        <v>9</v>
      </c>
      <c r="B13" s="288" t="s">
        <v>986</v>
      </c>
      <c r="C13" s="770" t="str">
        <f>VLOOKUP(B13,مقررات!$A$1:$F$411,2,FALSE)</f>
        <v>حاسب آلي (1)</v>
      </c>
      <c r="D13" s="211">
        <f>VLOOKUP(B13,مقررات!$A$1:$F$452,3,FALSE)</f>
        <v>1</v>
      </c>
      <c r="E13" s="211">
        <f>VLOOKUP(B13,مقررات!$A$1:$F$476,4,FALSE)</f>
        <v>2</v>
      </c>
      <c r="F13" s="211">
        <f t="shared" si="0"/>
        <v>2</v>
      </c>
      <c r="G13" s="764"/>
      <c r="H13" s="423" t="s">
        <v>1520</v>
      </c>
      <c r="I13" s="251" t="str">
        <f>VLOOKUP(H13,'اعضاء هيئة التدريس'!$B$1:$D$300,2,FALSE)</f>
        <v>أ.د/ محمد امين عبدالواحد</v>
      </c>
      <c r="J13" s="251"/>
      <c r="K13" s="1095"/>
      <c r="L13" s="409"/>
      <c r="M13" s="1095"/>
      <c r="N13" s="1141" t="s">
        <v>1112</v>
      </c>
      <c r="O13" s="409"/>
      <c r="P13" s="1090" t="s">
        <v>1319</v>
      </c>
      <c r="Q13" s="143">
        <v>11</v>
      </c>
      <c r="R13" s="91"/>
      <c r="S13" s="91"/>
      <c r="T13" s="283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T13" s="251" t="e">
        <f>VLOOKUP(#REF!,'اعضاء هيئة التدريس'!#REF!,2,)</f>
        <v>#REF!</v>
      </c>
    </row>
    <row r="14" spans="1:46" s="272" customFormat="1" ht="15.75" customHeight="1">
      <c r="A14" s="328"/>
      <c r="B14" s="998" t="s">
        <v>986</v>
      </c>
      <c r="C14" s="1114" t="str">
        <f>VLOOKUP(B14,مقررات!$A$1:$F$411,2,FALSE)</f>
        <v>حاسب آلي (1)</v>
      </c>
      <c r="D14" s="999">
        <f>VLOOKUP(B14,مقررات!$A$1:$F$452,3,FALSE)</f>
        <v>1</v>
      </c>
      <c r="E14" s="999">
        <f>VLOOKUP(B14,مقررات!$A$1:$F$476,4,FALSE)</f>
        <v>2</v>
      </c>
      <c r="F14" s="999">
        <f t="shared" si="0"/>
        <v>2</v>
      </c>
      <c r="G14" s="764"/>
      <c r="H14" s="423" t="s">
        <v>1569</v>
      </c>
      <c r="I14" s="251" t="s">
        <v>2104</v>
      </c>
      <c r="J14" s="251"/>
      <c r="K14" s="1124"/>
      <c r="L14" s="409"/>
      <c r="M14" s="1095"/>
      <c r="N14" s="1142"/>
      <c r="O14" s="409"/>
      <c r="P14" s="1090"/>
      <c r="Q14" s="143">
        <v>11</v>
      </c>
      <c r="R14" s="91"/>
      <c r="S14" s="91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T14" s="251" t="e">
        <f>VLOOKUP(#REF!,'اعضاء هيئة التدريس'!#REF!,2,)</f>
        <v>#REF!</v>
      </c>
    </row>
    <row r="15" spans="1:46" s="285" customFormat="1" ht="27.75" customHeight="1">
      <c r="A15" s="367">
        <v>10</v>
      </c>
      <c r="B15" s="288" t="s">
        <v>1976</v>
      </c>
      <c r="C15" s="726" t="str">
        <f>VLOOKUP(B15,مقررات!$A$1:$F$411,2,FALSE)</f>
        <v>مدخل الى الجودة والاعتماد في مؤسسات التعليم العالي</v>
      </c>
      <c r="D15" s="211">
        <f>VLOOKUP(B15,مقررات!$A$1:$F$452,3,FALSE)</f>
        <v>1</v>
      </c>
      <c r="E15" s="211">
        <f>VLOOKUP(B15,مقررات!$A$1:$F$476,4,FALSE)</f>
        <v>0</v>
      </c>
      <c r="F15" s="211">
        <f t="shared" si="0"/>
        <v>1</v>
      </c>
      <c r="G15" s="60">
        <f>VLOOKUP(B15,مقررات!$A$1:$F$409,6,FALSE)</f>
        <v>0</v>
      </c>
      <c r="H15" s="60" t="s">
        <v>1869</v>
      </c>
      <c r="I15" s="251" t="s">
        <v>2078</v>
      </c>
      <c r="J15" s="409"/>
      <c r="K15" s="409"/>
      <c r="L15" s="409" t="s">
        <v>1071</v>
      </c>
      <c r="M15" s="409"/>
      <c r="N15" s="409"/>
      <c r="O15" s="409"/>
      <c r="P15" s="1028" t="s">
        <v>1325</v>
      </c>
      <c r="Q15" s="282">
        <v>13</v>
      </c>
      <c r="R15" s="283"/>
      <c r="S15" s="283"/>
      <c r="T15" s="283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T15" s="251" t="e">
        <f>VLOOKUP(#REF!,'اعضاء هيئة التدريس'!#REF!,2,)</f>
        <v>#REF!</v>
      </c>
    </row>
    <row r="16" spans="1:46" s="272" customFormat="1" ht="15.75" hidden="1" customHeight="1">
      <c r="A16" s="367">
        <v>10</v>
      </c>
      <c r="B16" s="288" t="s">
        <v>612</v>
      </c>
      <c r="C16" s="726" t="str">
        <f>VLOOKUP(B16,مقررات!$A$1:$F$411,2,FALSE)</f>
        <v>أسس كيمياء عضوية</v>
      </c>
      <c r="D16" s="211">
        <f>VLOOKUP(B16,مقررات!$A$1:$F$452,3,FALSE)</f>
        <v>1.5</v>
      </c>
      <c r="E16" s="211">
        <f>VLOOKUP(B16,مقررات!$A$1:$F$476,4,FALSE)</f>
        <v>1</v>
      </c>
      <c r="F16" s="211">
        <f t="shared" si="0"/>
        <v>2</v>
      </c>
      <c r="G16" s="60" t="str">
        <f>VLOOKUP(B16,مقررات!$A$1:$F$409,6,FALSE)</f>
        <v>-</v>
      </c>
      <c r="H16" s="52" t="s">
        <v>1697</v>
      </c>
      <c r="I16" s="262" t="str">
        <f>VLOOKUP(H16,'اعضاء هيئة التدريس'!$B$1:$D$300,2,FALSE)</f>
        <v>أ.د. عبدالحميد اسماعيل</v>
      </c>
      <c r="J16" s="774"/>
      <c r="K16" s="774"/>
      <c r="L16" s="774"/>
      <c r="M16" s="774" t="s">
        <v>1067</v>
      </c>
      <c r="N16" s="774"/>
      <c r="O16" s="774" t="s">
        <v>1067</v>
      </c>
      <c r="P16" s="255" t="s">
        <v>1324</v>
      </c>
      <c r="Q16" s="143"/>
      <c r="R16" s="92"/>
      <c r="S16" s="92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E16" s="283"/>
      <c r="AF16" s="283"/>
      <c r="AT16" s="251" t="e">
        <f>VLOOKUP(#REF!,'اعضاء هيئة التدريس'!#REF!,2,)</f>
        <v>#REF!</v>
      </c>
    </row>
    <row r="17" spans="1:47" s="480" customFormat="1" ht="15.75" hidden="1" customHeight="1">
      <c r="A17" s="328"/>
      <c r="B17" s="715" t="s">
        <v>784</v>
      </c>
      <c r="C17" s="726" t="str">
        <f>VLOOKUP(B17,مقررات!$A$1:$F$411,2,FALSE)</f>
        <v>بحث ومقال</v>
      </c>
      <c r="D17" s="211">
        <f>VLOOKUP(B17,مقررات!$A$1:$F$452,3,FALSE)</f>
        <v>2</v>
      </c>
      <c r="E17" s="211">
        <v>0</v>
      </c>
      <c r="F17" s="211">
        <f t="shared" si="0"/>
        <v>2</v>
      </c>
      <c r="G17" s="60">
        <f>VLOOKUP(B17,مقررات!$A$1:$F$409,6,FALSE)</f>
        <v>0</v>
      </c>
      <c r="H17" s="60"/>
      <c r="I17" s="786" t="s">
        <v>892</v>
      </c>
      <c r="J17" s="73"/>
      <c r="K17" s="73"/>
      <c r="L17" s="73"/>
      <c r="M17" s="73"/>
      <c r="N17" s="73"/>
      <c r="O17" s="73"/>
      <c r="P17" s="1046"/>
      <c r="Q17" s="143"/>
      <c r="R17" s="91"/>
      <c r="S17" s="91"/>
      <c r="T17" s="743"/>
      <c r="U17" s="743"/>
      <c r="V17" s="743"/>
      <c r="W17" s="743"/>
      <c r="X17" s="743"/>
      <c r="Y17" s="743"/>
      <c r="Z17" s="743"/>
      <c r="AA17" s="743"/>
      <c r="AB17" s="743"/>
      <c r="AC17" s="743"/>
      <c r="AD17" s="743"/>
      <c r="AE17" s="743"/>
      <c r="AF17" s="743"/>
      <c r="AG17" s="751"/>
      <c r="AS17" s="752"/>
      <c r="AT17" s="480" t="e">
        <f>VLOOKUP(#REF!,'اعضاء هيئة التدريس'!#REF!,2,)</f>
        <v>#REF!</v>
      </c>
      <c r="AU17" s="751"/>
    </row>
    <row r="18" spans="1:47" s="272" customFormat="1" ht="15.75" hidden="1" customHeight="1">
      <c r="A18" s="367"/>
      <c r="B18" s="245" t="s">
        <v>755</v>
      </c>
      <c r="C18" s="726" t="str">
        <f>VLOOKUP(B18,مقررات!$A$1:$F$411,2,FALSE)</f>
        <v>تشريح وشكل خارجي</v>
      </c>
      <c r="D18" s="211">
        <f>VLOOKUP(B18,مقررات!$A$1:$F$452,3,FALSE)</f>
        <v>2</v>
      </c>
      <c r="E18" s="211">
        <f>VLOOKUP(B18,مقررات!$A$1:$F$476,4,FALSE)</f>
        <v>2</v>
      </c>
      <c r="F18" s="211">
        <f t="shared" si="0"/>
        <v>3</v>
      </c>
      <c r="G18" s="60">
        <f>VLOOKUP(B18,مقررات!$A$1:$F$409,6,FALSE)</f>
        <v>0</v>
      </c>
      <c r="H18" s="60" t="s">
        <v>1819</v>
      </c>
      <c r="I18" s="262" t="str">
        <f>VLOOKUP(H18,'اعضاء هيئة التدريس'!$B$1:$D$300,2,FALSE)</f>
        <v>ا.د/ زكى عبدالحمد تركى</v>
      </c>
      <c r="J18" s="73"/>
      <c r="K18" s="73"/>
      <c r="L18" s="73" t="s">
        <v>1068</v>
      </c>
      <c r="M18" s="73"/>
      <c r="N18" s="73"/>
      <c r="O18" s="73"/>
      <c r="P18" s="386" t="s">
        <v>1316</v>
      </c>
      <c r="Q18" s="406"/>
      <c r="R18" s="220"/>
      <c r="S18" s="220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T18" s="251" t="e">
        <f>VLOOKUP(#REF!,'اعضاء هيئة التدريس'!#REF!,2,)</f>
        <v>#REF!</v>
      </c>
    </row>
    <row r="19" spans="1:47" s="272" customFormat="1" ht="15.75" hidden="1" customHeight="1">
      <c r="A19" s="367"/>
      <c r="B19" s="245" t="s">
        <v>757</v>
      </c>
      <c r="C19" s="726" t="str">
        <f>VLOOKUP(B19,مقررات!$A$1:$F$411,2,FALSE)</f>
        <v>بيئة عامه</v>
      </c>
      <c r="D19" s="211">
        <f>VLOOKUP(B19,مقررات!$A$1:$F$452,3,FALSE)</f>
        <v>2</v>
      </c>
      <c r="E19" s="211">
        <f>VLOOKUP(B19,مقررات!$A$1:$F$476,4,FALSE)</f>
        <v>2</v>
      </c>
      <c r="F19" s="211">
        <f t="shared" si="0"/>
        <v>3</v>
      </c>
      <c r="G19" s="60">
        <f>VLOOKUP(B19,مقررات!$A$1:$F$409,6,FALSE)</f>
        <v>0</v>
      </c>
      <c r="H19" s="60" t="s">
        <v>1817</v>
      </c>
      <c r="I19" s="262" t="str">
        <f>VLOOKUP(H19,'اعضاء هيئة التدريس'!$B$1:$D$300,2,FALSE)</f>
        <v>ا.د/ محمد احمد زايد</v>
      </c>
      <c r="J19" s="73"/>
      <c r="K19" s="73"/>
      <c r="L19" s="73" t="s">
        <v>1067</v>
      </c>
      <c r="M19" s="73"/>
      <c r="N19" s="73"/>
      <c r="O19" s="73"/>
      <c r="P19" s="386" t="s">
        <v>1316</v>
      </c>
      <c r="Q19" s="251"/>
      <c r="R19" s="283"/>
      <c r="S19" s="284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T19" s="251" t="e">
        <f>VLOOKUP(#REF!,'اعضاء هيئة التدريس'!#REF!,2,)</f>
        <v>#REF!</v>
      </c>
    </row>
    <row r="20" spans="1:47" s="272" customFormat="1" ht="15.75" hidden="1" customHeight="1">
      <c r="A20" s="328"/>
      <c r="B20" s="715" t="s">
        <v>758</v>
      </c>
      <c r="C20" s="726" t="str">
        <f>VLOOKUP(B20,مقررات!$A$1:$F$411,2,FALSE)</f>
        <v>علم الوراثة</v>
      </c>
      <c r="D20" s="211">
        <f>VLOOKUP(B20,مقررات!$A$1:$F$452,3,FALSE)</f>
        <v>2</v>
      </c>
      <c r="E20" s="211">
        <f>VLOOKUP(B20,مقررات!$A$1:$F$476,4,FALSE)</f>
        <v>2</v>
      </c>
      <c r="F20" s="211">
        <f t="shared" si="0"/>
        <v>3</v>
      </c>
      <c r="G20" s="60">
        <f>VLOOKUP(B20,مقررات!$A$1:$F$409,6,FALSE)</f>
        <v>0</v>
      </c>
      <c r="H20" s="60" t="s">
        <v>1860</v>
      </c>
      <c r="I20" s="262" t="str">
        <f>VLOOKUP(H20,'اعضاء هيئة التدريس'!$B$1:$D$300,2,FALSE)</f>
        <v>د/  محمد عزت الليثي</v>
      </c>
      <c r="J20" s="73"/>
      <c r="K20" s="73" t="s">
        <v>1067</v>
      </c>
      <c r="L20" s="73"/>
      <c r="M20" s="73"/>
      <c r="N20" s="73"/>
      <c r="O20" s="73"/>
      <c r="P20" s="386" t="s">
        <v>1316</v>
      </c>
      <c r="Q20" s="143"/>
      <c r="R20" s="91"/>
      <c r="S20" s="91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T20" s="251" t="e">
        <f>VLOOKUP(#REF!,'اعضاء هيئة التدريس'!#REF!,2,)</f>
        <v>#REF!</v>
      </c>
    </row>
    <row r="21" spans="1:47" s="272" customFormat="1" ht="15" hidden="1" customHeight="1">
      <c r="A21" s="328"/>
      <c r="B21" s="288" t="s">
        <v>759</v>
      </c>
      <c r="C21" s="726" t="str">
        <f>VLOOKUP(B21,مقررات!$A$1:$F$411,2,FALSE)</f>
        <v>فسيولوجي نبات عام</v>
      </c>
      <c r="D21" s="211">
        <f>VLOOKUP(B21,مقررات!$A$1:$F$452,3,FALSE)</f>
        <v>2</v>
      </c>
      <c r="E21" s="211">
        <f>VLOOKUP(B21,مقررات!$A$1:$F$476,4,FALSE)</f>
        <v>2</v>
      </c>
      <c r="F21" s="211">
        <f t="shared" si="0"/>
        <v>3</v>
      </c>
      <c r="G21" s="60">
        <f>VLOOKUP(B21,مقررات!$A$1:$F$409,6,FALSE)</f>
        <v>0</v>
      </c>
      <c r="H21" s="705" t="s">
        <v>1860</v>
      </c>
      <c r="I21" s="262" t="str">
        <f>VLOOKUP(H21,'اعضاء هيئة التدريس'!$B$1:$D$300,2,FALSE)</f>
        <v>د/  محمد عزت الليثي</v>
      </c>
      <c r="J21" s="772"/>
      <c r="K21" s="772"/>
      <c r="L21" s="73"/>
      <c r="M21" s="73"/>
      <c r="N21" s="250" t="s">
        <v>1068</v>
      </c>
      <c r="O21" s="772"/>
      <c r="P21" s="255" t="s">
        <v>1318</v>
      </c>
      <c r="Q21" s="143"/>
      <c r="R21" s="91"/>
      <c r="S21" s="91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T21" s="251" t="e">
        <f>VLOOKUP(#REF!,'اعضاء هيئة التدريس'!#REF!,2,)</f>
        <v>#REF!</v>
      </c>
    </row>
    <row r="22" spans="1:47" s="285" customFormat="1" ht="15.75" hidden="1" customHeight="1">
      <c r="A22" s="328"/>
      <c r="B22" s="288" t="s">
        <v>759</v>
      </c>
      <c r="C22" s="726" t="str">
        <f>VLOOKUP(B22,مقررات!$A$1:$F$411,2,FALSE)</f>
        <v>فسيولوجي نبات عام</v>
      </c>
      <c r="D22" s="211">
        <f>VLOOKUP(B22,مقررات!$A$1:$F$452,3,FALSE)</f>
        <v>2</v>
      </c>
      <c r="E22" s="211">
        <f>VLOOKUP(B22,مقررات!$A$1:$F$476,4,FALSE)</f>
        <v>2</v>
      </c>
      <c r="F22" s="211">
        <f t="shared" si="0"/>
        <v>3</v>
      </c>
      <c r="G22" s="60">
        <f>VLOOKUP(B22,مقررات!$A$1:$F$409,6,FALSE)</f>
        <v>0</v>
      </c>
      <c r="H22" s="705" t="s">
        <v>1817</v>
      </c>
      <c r="I22" s="262" t="str">
        <f>VLOOKUP(H22,'اعضاء هيئة التدريس'!$B$1:$D$300,2,FALSE)</f>
        <v>ا.د/ محمد احمد زايد</v>
      </c>
      <c r="J22" s="772"/>
      <c r="K22" s="772"/>
      <c r="L22" s="73"/>
      <c r="M22" s="73"/>
      <c r="N22" s="250" t="s">
        <v>1068</v>
      </c>
      <c r="O22" s="772"/>
      <c r="P22" s="255" t="s">
        <v>1318</v>
      </c>
      <c r="Q22" s="143"/>
      <c r="R22" s="91"/>
      <c r="S22" s="91"/>
      <c r="T22" s="283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T22" s="251" t="e">
        <f>VLOOKUP(#REF!,'اعضاء هيئة التدريس'!#REF!,2,)</f>
        <v>#REF!</v>
      </c>
    </row>
    <row r="23" spans="1:47" s="285" customFormat="1" ht="15.75" hidden="1" customHeight="1">
      <c r="A23" s="367"/>
      <c r="B23" s="245" t="s">
        <v>800</v>
      </c>
      <c r="C23" s="726" t="str">
        <f>VLOOKUP(B23,مقررات!$A$1:$F$411,2,FALSE)</f>
        <v>علم الخلية</v>
      </c>
      <c r="D23" s="211">
        <f>VLOOKUP(B23,مقررات!$A$1:$F$452,3,FALSE)</f>
        <v>1</v>
      </c>
      <c r="E23" s="211">
        <f>VLOOKUP(B23,مقررات!$A$1:$F$476,4,FALSE)</f>
        <v>2</v>
      </c>
      <c r="F23" s="211">
        <f t="shared" si="0"/>
        <v>2</v>
      </c>
      <c r="G23" s="60">
        <f>VLOOKUP(B23,مقررات!$A$1:$F$409,6,FALSE)</f>
        <v>0</v>
      </c>
      <c r="H23" s="60" t="s">
        <v>1862</v>
      </c>
      <c r="I23" s="262" t="str">
        <f>VLOOKUP(H23,'اعضاء هيئة التدريس'!$B$1:$D$300,2,FALSE)</f>
        <v>د/  مجدي زكي مطر</v>
      </c>
      <c r="J23" s="73"/>
      <c r="K23" s="73"/>
      <c r="L23" s="73"/>
      <c r="M23" s="73"/>
      <c r="N23" s="73" t="s">
        <v>1121</v>
      </c>
      <c r="O23" s="73"/>
      <c r="P23" s="255" t="s">
        <v>1318</v>
      </c>
      <c r="Q23" s="212"/>
      <c r="R23" s="220"/>
      <c r="S23" s="220"/>
      <c r="T23" s="283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T23" s="251" t="e">
        <f>VLOOKUP(#REF!,'اعضاء هيئة التدريس'!#REF!,2,)</f>
        <v>#REF!</v>
      </c>
    </row>
    <row r="24" spans="1:47" s="285" customFormat="1" ht="15.75" hidden="1" customHeight="1">
      <c r="A24" s="328"/>
      <c r="B24" s="716" t="s">
        <v>756</v>
      </c>
      <c r="C24" s="726" t="str">
        <f>VLOOKUP(B24,مقررات!$A$1:$F$411,2,FALSE)</f>
        <v>تقسيم مملكة نباتية</v>
      </c>
      <c r="D24" s="211">
        <f>VLOOKUP(B24,مقررات!$A$1:$F$452,3,FALSE)</f>
        <v>2</v>
      </c>
      <c r="E24" s="211">
        <f>VLOOKUP(B24,مقررات!$A$1:$F$476,4,FALSE)</f>
        <v>2</v>
      </c>
      <c r="F24" s="211">
        <f t="shared" si="0"/>
        <v>3</v>
      </c>
      <c r="G24" s="60">
        <f>VLOOKUP(B24,مقررات!$A$1:$F$409,6,FALSE)</f>
        <v>0</v>
      </c>
      <c r="H24" s="60" t="s">
        <v>1815</v>
      </c>
      <c r="I24" s="262" t="str">
        <f>VLOOKUP(H24,'اعضاء هيئة التدريس'!$B$1:$D$300,2,FALSE)</f>
        <v>ا.د/ محمد مدحت غريب</v>
      </c>
      <c r="J24" s="73"/>
      <c r="K24" s="73"/>
      <c r="L24" s="73"/>
      <c r="M24" s="73" t="s">
        <v>1068</v>
      </c>
      <c r="N24" s="73"/>
      <c r="O24" s="73"/>
      <c r="P24" s="255" t="s">
        <v>1318</v>
      </c>
      <c r="Q24" s="195"/>
      <c r="R24" s="91"/>
      <c r="S24" s="91"/>
      <c r="T24" s="283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T24" s="251" t="e">
        <f>VLOOKUP(#REF!,'اعضاء هيئة التدريس'!#REF!,2,)</f>
        <v>#REF!</v>
      </c>
    </row>
    <row r="25" spans="1:47" s="285" customFormat="1" ht="16.5" hidden="1" customHeight="1">
      <c r="A25" s="328"/>
      <c r="B25" s="716" t="s">
        <v>801</v>
      </c>
      <c r="C25" s="726" t="str">
        <f>VLOOKUP(B25,مقررات!$A$1:$F$411,2,FALSE)</f>
        <v>أسس معامل الميكروبيولوجي</v>
      </c>
      <c r="D25" s="211">
        <f>VLOOKUP(B25,مقررات!$A$1:$F$452,3,FALSE)</f>
        <v>0</v>
      </c>
      <c r="E25" s="211">
        <f>VLOOKUP(B25,مقررات!$A$1:$F$476,4,FALSE)</f>
        <v>2</v>
      </c>
      <c r="F25" s="211">
        <f t="shared" si="0"/>
        <v>1</v>
      </c>
      <c r="G25" s="60">
        <f>VLOOKUP(B25,مقررات!$A$1:$F$409,6,FALSE)</f>
        <v>0</v>
      </c>
      <c r="H25" s="60" t="s">
        <v>1823</v>
      </c>
      <c r="I25" s="262" t="str">
        <f>VLOOKUP(H25,'اعضاء هيئة التدريس'!$B$1:$D$300,2,FALSE)</f>
        <v>د/ صابحة محمود الصباغ</v>
      </c>
      <c r="J25" s="73"/>
      <c r="K25" s="73" t="s">
        <v>1070</v>
      </c>
      <c r="L25" s="73"/>
      <c r="M25" s="73"/>
      <c r="N25" s="73"/>
      <c r="O25" s="73"/>
      <c r="P25" s="1047"/>
      <c r="Q25" s="195"/>
      <c r="R25" s="91"/>
      <c r="S25" s="91"/>
      <c r="T25" s="283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T25" s="251" t="e">
        <f>VLOOKUP(#REF!,'اعضاء هيئة التدريس'!#REF!,2,)</f>
        <v>#REF!</v>
      </c>
    </row>
    <row r="26" spans="1:47" s="285" customFormat="1" ht="15.75" hidden="1">
      <c r="A26" s="367"/>
      <c r="B26" s="245" t="s">
        <v>763</v>
      </c>
      <c r="C26" s="726" t="str">
        <f>VLOOKUP(B26,مقررات!$A$1:$F$411,2,FALSE)</f>
        <v>بيولوجيا الخلية</v>
      </c>
      <c r="D26" s="211">
        <f>VLOOKUP(B26,مقررات!$A$1:$F$452,3,FALSE)</f>
        <v>2</v>
      </c>
      <c r="E26" s="211">
        <f>VLOOKUP(B26,مقررات!$A$1:$F$476,4,FALSE)</f>
        <v>2</v>
      </c>
      <c r="F26" s="211">
        <f t="shared" si="0"/>
        <v>3</v>
      </c>
      <c r="G26" s="60" t="str">
        <f>VLOOKUP(B26,مقررات!$A$1:$F$409,6,FALSE)</f>
        <v>-</v>
      </c>
      <c r="H26" s="60" t="s">
        <v>1827</v>
      </c>
      <c r="I26" s="262" t="str">
        <f>VLOOKUP(H26,'اعضاء هيئة التدريس'!$B$1:$D$300,2,FALSE)</f>
        <v>د/ اميمة عبداللطيف عيسى</v>
      </c>
      <c r="J26" s="73"/>
      <c r="K26" s="73"/>
      <c r="L26" s="73"/>
      <c r="M26" s="73" t="s">
        <v>1068</v>
      </c>
      <c r="N26" s="73"/>
      <c r="O26" s="73"/>
      <c r="P26" s="386" t="s">
        <v>1316</v>
      </c>
      <c r="Q26" s="212"/>
      <c r="R26" s="220"/>
      <c r="S26" s="220"/>
      <c r="T26" s="283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T26" s="251" t="e">
        <f>VLOOKUP(#REF!,'اعضاء هيئة التدريس'!#REF!,2,)</f>
        <v>#REF!</v>
      </c>
    </row>
    <row r="27" spans="1:47" s="285" customFormat="1" ht="15.75" hidden="1" customHeight="1">
      <c r="A27" s="367"/>
      <c r="B27" s="245" t="s">
        <v>767</v>
      </c>
      <c r="C27" s="726" t="str">
        <f>VLOOKUP(B27,مقررات!$A$1:$F$411,2,FALSE)</f>
        <v>علاقات مائية</v>
      </c>
      <c r="D27" s="211">
        <f>VLOOKUP(B27,مقررات!$A$1:$F$452,3,FALSE)</f>
        <v>2</v>
      </c>
      <c r="E27" s="211">
        <f>VLOOKUP(B27,مقررات!$A$1:$F$476,4,FALSE)</f>
        <v>2</v>
      </c>
      <c r="F27" s="211">
        <f t="shared" si="0"/>
        <v>3</v>
      </c>
      <c r="G27" s="60" t="str">
        <f>VLOOKUP(B27,مقررات!$A$1:$F$409,6,FALSE)</f>
        <v>B115</v>
      </c>
      <c r="H27" s="60" t="s">
        <v>1834</v>
      </c>
      <c r="I27" s="262" t="str">
        <f>VLOOKUP(H27,'اعضاء هيئة التدريس'!$B$1:$D$300,2,FALSE)</f>
        <v>أ. داليا فهمي سليمة</v>
      </c>
      <c r="J27" s="73"/>
      <c r="K27" s="73"/>
      <c r="L27" s="73"/>
      <c r="M27" s="73"/>
      <c r="N27" s="73" t="s">
        <v>1067</v>
      </c>
      <c r="O27" s="73"/>
      <c r="P27" s="386" t="s">
        <v>1316</v>
      </c>
      <c r="Q27" s="251"/>
      <c r="R27" s="283"/>
      <c r="S27" s="283"/>
      <c r="T27" s="283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T27" s="251" t="e">
        <f>VLOOKUP(#REF!,'اعضاء هيئة التدريس'!#REF!,2,)</f>
        <v>#REF!</v>
      </c>
    </row>
    <row r="28" spans="1:47" s="272" customFormat="1" ht="15.75" hidden="1" customHeight="1">
      <c r="A28" s="367"/>
      <c r="B28" s="245" t="s">
        <v>785</v>
      </c>
      <c r="C28" s="726" t="str">
        <f>VLOOKUP(B28,مقررات!$A$1:$F$411,2,FALSE)</f>
        <v>علم المحاصيل</v>
      </c>
      <c r="D28" s="211">
        <f>VLOOKUP(B28,مقررات!$A$1:$F$452,3,FALSE)</f>
        <v>2</v>
      </c>
      <c r="E28" s="211">
        <f>VLOOKUP(B28,مقررات!$A$1:$F$476,4,FALSE)</f>
        <v>2</v>
      </c>
      <c r="F28" s="211">
        <f t="shared" si="0"/>
        <v>3</v>
      </c>
      <c r="G28" s="60">
        <f>VLOOKUP(B28,مقررات!$A$1:$F$409,6,FALSE)</f>
        <v>0</v>
      </c>
      <c r="H28" s="60" t="s">
        <v>1832</v>
      </c>
      <c r="I28" s="262" t="str">
        <f>VLOOKUP(H28,'اعضاء هيئة التدريس'!$B$1:$D$300,2,FALSE)</f>
        <v>د/  فايزة عبدالموجود شحاتة</v>
      </c>
      <c r="J28" s="73"/>
      <c r="K28" s="73"/>
      <c r="L28" s="73"/>
      <c r="M28" s="73" t="s">
        <v>1067</v>
      </c>
      <c r="N28" s="73"/>
      <c r="O28" s="73"/>
      <c r="P28" s="386" t="s">
        <v>1316</v>
      </c>
      <c r="Q28" s="251"/>
      <c r="R28" s="283"/>
      <c r="S28" s="283"/>
      <c r="T28" s="284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T28" s="251" t="e">
        <f>VLOOKUP(#REF!,'اعضاء هيئة التدريس'!#REF!,2,)</f>
        <v>#REF!</v>
      </c>
    </row>
    <row r="29" spans="1:47" s="272" customFormat="1" ht="15.75" hidden="1" customHeight="1">
      <c r="A29" s="328"/>
      <c r="B29" s="715" t="s">
        <v>764</v>
      </c>
      <c r="C29" s="726" t="str">
        <f>VLOOKUP(B29,مقررات!$A$1:$F$411,2,FALSE)</f>
        <v>علم البكتريا</v>
      </c>
      <c r="D29" s="211">
        <f>VLOOKUP(B29,مقررات!$A$1:$F$452,3,FALSE)</f>
        <v>2</v>
      </c>
      <c r="E29" s="211">
        <f>VLOOKUP(B29,مقررات!$A$1:$F$476,4,FALSE)</f>
        <v>2</v>
      </c>
      <c r="F29" s="211">
        <f t="shared" si="0"/>
        <v>3</v>
      </c>
      <c r="G29" s="60" t="str">
        <f>VLOOKUP(B29,مقررات!$A$1:$F$409,6,FALSE)</f>
        <v>B121</v>
      </c>
      <c r="H29" s="60" t="s">
        <v>1821</v>
      </c>
      <c r="I29" s="262" t="str">
        <f>VLOOKUP(H29,'اعضاء هيئة التدريس'!$B$1:$D$300,2,FALSE)</f>
        <v>ا.د/ محمد توفيق شعبان</v>
      </c>
      <c r="J29" s="73"/>
      <c r="K29" s="73"/>
      <c r="L29" s="73"/>
      <c r="M29" s="73" t="s">
        <v>1067</v>
      </c>
      <c r="N29" s="73"/>
      <c r="O29" s="73"/>
      <c r="P29" s="255" t="s">
        <v>89</v>
      </c>
      <c r="Q29" s="143"/>
      <c r="R29" s="91"/>
      <c r="S29" s="91"/>
      <c r="T29" s="284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T29" s="251" t="e">
        <f>VLOOKUP(#REF!,'اعضاء هيئة التدريس'!#REF!,2,)</f>
        <v>#REF!</v>
      </c>
    </row>
    <row r="30" spans="1:47" s="285" customFormat="1" ht="15.75" hidden="1" customHeight="1">
      <c r="A30" s="328"/>
      <c r="B30" s="715" t="s">
        <v>766</v>
      </c>
      <c r="C30" s="726" t="str">
        <f>VLOOKUP(B30,مقررات!$A$1:$F$411,2,FALSE)</f>
        <v>علم الفيروسات</v>
      </c>
      <c r="D30" s="211">
        <f>VLOOKUP(B30,مقررات!$A$1:$F$452,3,FALSE)</f>
        <v>1</v>
      </c>
      <c r="E30" s="211">
        <f>VLOOKUP(B30,مقررات!$A$1:$F$476,4,FALSE)</f>
        <v>2</v>
      </c>
      <c r="F30" s="211">
        <f t="shared" si="0"/>
        <v>2</v>
      </c>
      <c r="G30" s="60" t="str">
        <f>VLOOKUP(B30,مقررات!$A$1:$F$409,6,FALSE)</f>
        <v>B121</v>
      </c>
      <c r="H30" s="60" t="s">
        <v>1821</v>
      </c>
      <c r="I30" s="262" t="str">
        <f>VLOOKUP(H30,'اعضاء هيئة التدريس'!$B$1:$D$300,2,FALSE)</f>
        <v>ا.د/ محمد توفيق شعبان</v>
      </c>
      <c r="J30" s="73"/>
      <c r="K30" s="73"/>
      <c r="L30" s="73"/>
      <c r="M30" s="73" t="s">
        <v>1147</v>
      </c>
      <c r="N30" s="73"/>
      <c r="O30" s="73"/>
      <c r="P30" s="255" t="s">
        <v>89</v>
      </c>
      <c r="Q30" s="143"/>
      <c r="R30" s="91"/>
      <c r="S30" s="91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T30" s="251" t="e">
        <f>VLOOKUP(#REF!,'اعضاء هيئة التدريس'!#REF!,2,)</f>
        <v>#REF!</v>
      </c>
    </row>
    <row r="31" spans="1:47" s="285" customFormat="1" ht="15.75" hidden="1">
      <c r="A31" s="328"/>
      <c r="B31" s="715" t="s">
        <v>808</v>
      </c>
      <c r="C31" s="726" t="str">
        <f>VLOOKUP(B31,مقررات!$A$1:$F$411,2,FALSE)</f>
        <v>ميكروبيولوجي المياه</v>
      </c>
      <c r="D31" s="211">
        <f>VLOOKUP(B31,مقررات!$A$1:$F$452,3,FALSE)</f>
        <v>1</v>
      </c>
      <c r="E31" s="211">
        <f>VLOOKUP(B31,مقررات!$A$1:$F$476,4,FALSE)</f>
        <v>2</v>
      </c>
      <c r="F31" s="211">
        <f t="shared" si="0"/>
        <v>2</v>
      </c>
      <c r="G31" s="60" t="str">
        <f>VLOOKUP(B31,مقررات!$A$1:$F$409,6,FALSE)</f>
        <v>B211</v>
      </c>
      <c r="H31" s="60" t="s">
        <v>1823</v>
      </c>
      <c r="I31" s="262" t="str">
        <f>VLOOKUP(H31,'اعضاء هيئة التدريس'!$B$1:$D$300,2,FALSE)</f>
        <v>د/ صابحة محمود الصباغ</v>
      </c>
      <c r="J31" s="73"/>
      <c r="K31" s="73" t="s">
        <v>1067</v>
      </c>
      <c r="L31" s="73"/>
      <c r="M31" s="73"/>
      <c r="N31" s="73"/>
      <c r="O31" s="73"/>
      <c r="P31" s="255" t="s">
        <v>1318</v>
      </c>
      <c r="Q31" s="143"/>
      <c r="R31" s="92"/>
      <c r="S31" s="92"/>
      <c r="T31" s="283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T31" s="251" t="e">
        <f>VLOOKUP(#REF!,'اعضاء هيئة التدريس'!#REF!,2,)</f>
        <v>#REF!</v>
      </c>
    </row>
    <row r="32" spans="1:47" s="272" customFormat="1" ht="15.75" hidden="1" customHeight="1">
      <c r="A32" s="328"/>
      <c r="B32" s="715" t="s">
        <v>769</v>
      </c>
      <c r="C32" s="726" t="str">
        <f>VLOOKUP(B32,مقررات!$A$1:$F$411,2,FALSE)</f>
        <v>نباتات طبية</v>
      </c>
      <c r="D32" s="211">
        <f>VLOOKUP(B32,مقررات!$A$1:$F$452,3,FALSE)</f>
        <v>1</v>
      </c>
      <c r="E32" s="211">
        <f>VLOOKUP(B32,مقررات!$A$1:$F$476,4,FALSE)</f>
        <v>2</v>
      </c>
      <c r="F32" s="211">
        <f t="shared" si="0"/>
        <v>2</v>
      </c>
      <c r="G32" s="60" t="str">
        <f>VLOOKUP(B32,مقررات!$A$1:$F$409,6,FALSE)</f>
        <v>B211</v>
      </c>
      <c r="H32" s="60" t="s">
        <v>1819</v>
      </c>
      <c r="I32" s="262" t="str">
        <f>VLOOKUP(H32,'اعضاء هيئة التدريس'!$B$1:$D$300,2,FALSE)</f>
        <v>ا.د/ زكى عبدالحمد تركى</v>
      </c>
      <c r="J32" s="73"/>
      <c r="K32" s="73" t="s">
        <v>1119</v>
      </c>
      <c r="L32" s="73"/>
      <c r="M32" s="73"/>
      <c r="N32" s="73"/>
      <c r="O32" s="73"/>
      <c r="P32" s="386" t="s">
        <v>1316</v>
      </c>
      <c r="Q32" s="143"/>
      <c r="R32" s="92"/>
      <c r="S32" s="92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T32" s="251" t="e">
        <f>VLOOKUP(#REF!,'اعضاء هيئة التدريس'!#REF!,2,)</f>
        <v>#REF!</v>
      </c>
    </row>
    <row r="33" spans="1:46" s="272" customFormat="1" ht="15.75" hidden="1">
      <c r="A33" s="328"/>
      <c r="B33" s="715" t="s">
        <v>769</v>
      </c>
      <c r="C33" s="726" t="str">
        <f>VLOOKUP(B33,مقررات!$A$1:$F$411,2,FALSE)</f>
        <v>نباتات طبية</v>
      </c>
      <c r="D33" s="211">
        <f>VLOOKUP(B33,مقررات!$A$1:$F$452,3,FALSE)</f>
        <v>1</v>
      </c>
      <c r="E33" s="211">
        <f>VLOOKUP(B33,مقررات!$A$1:$F$476,4,FALSE)</f>
        <v>2</v>
      </c>
      <c r="F33" s="211">
        <f t="shared" si="0"/>
        <v>2</v>
      </c>
      <c r="G33" s="60" t="str">
        <f>VLOOKUP(B33,مقررات!$A$1:$F$409,6,FALSE)</f>
        <v>B211</v>
      </c>
      <c r="H33" s="60" t="s">
        <v>1825</v>
      </c>
      <c r="I33" s="262" t="str">
        <f>VLOOKUP(H33,'اعضاء هيئة التدريس'!$B$1:$D$300,2,FALSE)</f>
        <v>د/ فتحى محمد الشايب</v>
      </c>
      <c r="J33" s="73"/>
      <c r="K33" s="73" t="s">
        <v>1119</v>
      </c>
      <c r="L33" s="73"/>
      <c r="M33" s="73"/>
      <c r="N33" s="73"/>
      <c r="O33" s="73"/>
      <c r="P33" s="386" t="s">
        <v>1316</v>
      </c>
      <c r="Q33" s="143"/>
      <c r="R33" s="92"/>
      <c r="S33" s="92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T33" s="251" t="e">
        <f>VLOOKUP(#REF!,'اعضاء هيئة التدريس'!#REF!,2,)</f>
        <v>#REF!</v>
      </c>
    </row>
    <row r="34" spans="1:46" s="285" customFormat="1" ht="25.5" hidden="1" customHeight="1">
      <c r="A34" s="328"/>
      <c r="B34" s="716" t="s">
        <v>791</v>
      </c>
      <c r="C34" s="726" t="str">
        <f>VLOOKUP(B34,مقررات!$A$1:$F$411,2,FALSE)</f>
        <v>بيولوجيا البذور</v>
      </c>
      <c r="D34" s="211">
        <f>VLOOKUP(B34,مقررات!$A$1:$F$452,3,FALSE)</f>
        <v>2</v>
      </c>
      <c r="E34" s="211">
        <f>VLOOKUP(B34,مقررات!$A$1:$F$476,4,FALSE)</f>
        <v>2</v>
      </c>
      <c r="F34" s="211">
        <f t="shared" ref="F34:F65" si="2">D34+0.5*E34</f>
        <v>3</v>
      </c>
      <c r="G34" s="60" t="str">
        <f>VLOOKUP(B34,مقررات!$A$1:$F$409,6,FALSE)</f>
        <v>B212</v>
      </c>
      <c r="H34" s="60" t="s">
        <v>1825</v>
      </c>
      <c r="I34" s="262" t="str">
        <f>VLOOKUP(H34,'اعضاء هيئة التدريس'!$B$1:$D$300,2,FALSE)</f>
        <v>د/ فتحى محمد الشايب</v>
      </c>
      <c r="J34" s="73"/>
      <c r="K34" s="73"/>
      <c r="L34" s="73"/>
      <c r="M34" s="73" t="s">
        <v>1068</v>
      </c>
      <c r="N34" s="73"/>
      <c r="O34" s="73"/>
      <c r="P34" s="1048"/>
      <c r="Q34" s="195"/>
      <c r="R34" s="92"/>
      <c r="S34" s="92"/>
      <c r="T34" s="283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T34" s="251" t="e">
        <f>VLOOKUP(#REF!,'اعضاء هيئة التدريس'!#REF!,2,)</f>
        <v>#REF!</v>
      </c>
    </row>
    <row r="35" spans="1:46" s="272" customFormat="1" ht="15.75" hidden="1" customHeight="1">
      <c r="A35" s="367"/>
      <c r="B35" s="288" t="s">
        <v>787</v>
      </c>
      <c r="C35" s="726" t="str">
        <f>VLOOKUP(B35,مقررات!$A$1:$F$411,2,FALSE)</f>
        <v>تلوث بيئة</v>
      </c>
      <c r="D35" s="211">
        <f>VLOOKUP(B35,مقررات!$A$1:$F$452,3,FALSE)</f>
        <v>2</v>
      </c>
      <c r="E35" s="211">
        <f>VLOOKUP(B35,مقررات!$A$1:$F$476,4,FALSE)</f>
        <v>2</v>
      </c>
      <c r="F35" s="211">
        <f t="shared" si="2"/>
        <v>3</v>
      </c>
      <c r="G35" s="60">
        <f>VLOOKUP(B35,مقررات!$A$1:$F$409,6,FALSE)</f>
        <v>0</v>
      </c>
      <c r="H35" s="298" t="s">
        <v>1813</v>
      </c>
      <c r="I35" s="262" t="str">
        <f>VLOOKUP(H35,'اعضاء هيئة التدريس'!$B$1:$D$300,2,FALSE)</f>
        <v>ا.د/ حسن الطنطاوى</v>
      </c>
      <c r="J35" s="267"/>
      <c r="K35" s="267"/>
      <c r="L35" s="250"/>
      <c r="M35" s="250" t="s">
        <v>1070</v>
      </c>
      <c r="N35" s="250"/>
      <c r="O35" s="267"/>
      <c r="P35" s="386" t="s">
        <v>1316</v>
      </c>
      <c r="Q35" s="251"/>
      <c r="R35" s="283"/>
      <c r="S35" s="284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T35" s="251" t="e">
        <f>VLOOKUP(#REF!,'اعضاء هيئة التدريس'!#REF!,2,)</f>
        <v>#REF!</v>
      </c>
    </row>
    <row r="36" spans="1:46" s="272" customFormat="1" ht="15" hidden="1" customHeight="1">
      <c r="A36" s="328"/>
      <c r="B36" s="716" t="s">
        <v>790</v>
      </c>
      <c r="C36" s="726" t="str">
        <f>VLOOKUP(B36,مقررات!$A$1:$F$411,2,FALSE)</f>
        <v>زراعة الأنسجة</v>
      </c>
      <c r="D36" s="211">
        <f>VLOOKUP(B36,مقررات!$A$1:$F$452,3,FALSE)</f>
        <v>2</v>
      </c>
      <c r="E36" s="211">
        <f>VLOOKUP(B36,مقررات!$A$1:$F$476,4,FALSE)</f>
        <v>2</v>
      </c>
      <c r="F36" s="211">
        <f t="shared" si="2"/>
        <v>3</v>
      </c>
      <c r="G36" s="60" t="str">
        <f>VLOOKUP(B36,مقررات!$A$1:$F$409,6,FALSE)</f>
        <v>B212</v>
      </c>
      <c r="H36" s="60" t="s">
        <v>1862</v>
      </c>
      <c r="I36" s="262" t="str">
        <f>VLOOKUP(H36,'اعضاء هيئة التدريس'!$B$1:$D$300,2,FALSE)</f>
        <v>د/  مجدي زكي مطر</v>
      </c>
      <c r="J36" s="73"/>
      <c r="K36" s="73" t="s">
        <v>1067</v>
      </c>
      <c r="L36" s="73"/>
      <c r="M36" s="73"/>
      <c r="N36" s="73"/>
      <c r="O36" s="73"/>
      <c r="P36" s="1047"/>
      <c r="Q36" s="195"/>
      <c r="R36" s="91"/>
      <c r="S36" s="91"/>
      <c r="T36" s="283"/>
      <c r="U36" s="283"/>
      <c r="V36" s="283"/>
      <c r="W36" s="283"/>
      <c r="X36" s="283"/>
      <c r="Y36" s="283"/>
      <c r="Z36" s="283"/>
      <c r="AA36" s="283"/>
      <c r="AB36" s="283"/>
      <c r="AC36" s="283"/>
      <c r="AD36" s="283"/>
      <c r="AE36" s="283"/>
      <c r="AF36" s="283"/>
      <c r="AT36" s="251" t="e">
        <f>VLOOKUP(#REF!,'اعضاء هيئة التدريس'!#REF!,2,)</f>
        <v>#REF!</v>
      </c>
    </row>
    <row r="37" spans="1:46" s="272" customFormat="1" ht="15" hidden="1" customHeight="1">
      <c r="A37" s="328"/>
      <c r="B37" s="715" t="s">
        <v>773</v>
      </c>
      <c r="C37" s="726" t="str">
        <f>VLOOKUP(B37,مقررات!$A$1:$F$411,2,FALSE)</f>
        <v>علم الفطريات</v>
      </c>
      <c r="D37" s="211">
        <f>VLOOKUP(B37,مقررات!$A$1:$F$452,3,FALSE)</f>
        <v>2</v>
      </c>
      <c r="E37" s="211">
        <f>VLOOKUP(B37,مقررات!$A$1:$F$476,4,FALSE)</f>
        <v>2</v>
      </c>
      <c r="F37" s="211">
        <f t="shared" si="2"/>
        <v>3</v>
      </c>
      <c r="G37" s="60" t="str">
        <f>VLOOKUP(B37,مقررات!$A$1:$F$409,6,FALSE)</f>
        <v>B121</v>
      </c>
      <c r="H37" s="60" t="s">
        <v>1815</v>
      </c>
      <c r="I37" s="262" t="str">
        <f>VLOOKUP(H37,'اعضاء هيئة التدريس'!$B$1:$D$300,2,FALSE)</f>
        <v>ا.د/ محمد مدحت غريب</v>
      </c>
      <c r="J37" s="73"/>
      <c r="K37" s="73"/>
      <c r="L37" s="73" t="s">
        <v>1068</v>
      </c>
      <c r="M37" s="73"/>
      <c r="N37" s="73"/>
      <c r="O37" s="73"/>
      <c r="P37" s="255" t="s">
        <v>1318</v>
      </c>
      <c r="Q37" s="143"/>
      <c r="R37" s="92"/>
      <c r="S37" s="92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T37" s="251" t="e">
        <f>VLOOKUP(#REF!,'اعضاء هيئة التدريس'!#REF!,2,)</f>
        <v>#REF!</v>
      </c>
    </row>
    <row r="38" spans="1:46" s="272" customFormat="1" ht="15.75" hidden="1" customHeight="1">
      <c r="A38" s="367"/>
      <c r="B38" s="245" t="s">
        <v>777</v>
      </c>
      <c r="C38" s="726" t="str">
        <f>VLOOKUP(B38,مقررات!$A$1:$F$411,2,FALSE)</f>
        <v>جغرافيا نباتية</v>
      </c>
      <c r="D38" s="211">
        <f>VLOOKUP(B38,مقررات!$A$1:$F$452,3,FALSE)</f>
        <v>2</v>
      </c>
      <c r="E38" s="211">
        <v>0</v>
      </c>
      <c r="F38" s="211">
        <f t="shared" si="2"/>
        <v>2</v>
      </c>
      <c r="G38" s="60" t="str">
        <f>VLOOKUP(B38,مقررات!$A$1:$F$409,6,FALSE)</f>
        <v>B211</v>
      </c>
      <c r="H38" s="60" t="s">
        <v>1819</v>
      </c>
      <c r="I38" s="262" t="str">
        <f>VLOOKUP(H38,'اعضاء هيئة التدريس'!$B$1:$D$300,2,FALSE)</f>
        <v>ا.د/ زكى عبدالحمد تركى</v>
      </c>
      <c r="J38" s="73"/>
      <c r="K38" s="73"/>
      <c r="L38" s="73"/>
      <c r="M38" s="73"/>
      <c r="N38" s="73" t="s">
        <v>1068</v>
      </c>
      <c r="O38" s="73"/>
      <c r="P38" s="386" t="s">
        <v>1316</v>
      </c>
      <c r="Q38" s="251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T38" s="251" t="e">
        <f>VLOOKUP(#REF!,'اعضاء هيئة التدريس'!#REF!,2,)</f>
        <v>#REF!</v>
      </c>
    </row>
    <row r="39" spans="1:46" s="272" customFormat="1" ht="15.75" hidden="1" customHeight="1">
      <c r="A39" s="328"/>
      <c r="B39" s="715" t="s">
        <v>778</v>
      </c>
      <c r="C39" s="726" t="str">
        <f>VLOOKUP(B39,مقررات!$A$1:$F$411,2,FALSE)</f>
        <v>بيولوجيا جزيئية</v>
      </c>
      <c r="D39" s="211">
        <f>VLOOKUP(B39,مقررات!$A$1:$F$452,3,FALSE)</f>
        <v>2</v>
      </c>
      <c r="E39" s="211">
        <f>VLOOKUP(B39,مقررات!$A$1:$F$476,4,FALSE)</f>
        <v>2</v>
      </c>
      <c r="F39" s="211">
        <f t="shared" si="2"/>
        <v>3</v>
      </c>
      <c r="G39" s="60" t="str">
        <f>VLOOKUP(B39,مقررات!$A$1:$F$409,6,FALSE)</f>
        <v>------</v>
      </c>
      <c r="H39" s="60" t="s">
        <v>1827</v>
      </c>
      <c r="I39" s="262" t="str">
        <f>VLOOKUP(H39,'اعضاء هيئة التدريس'!$B$1:$D$300,2,FALSE)</f>
        <v>د/ اميمة عبداللطيف عيسى</v>
      </c>
      <c r="J39" s="73"/>
      <c r="K39" s="73" t="s">
        <v>1067</v>
      </c>
      <c r="L39" s="73"/>
      <c r="M39" s="73"/>
      <c r="N39" s="73"/>
      <c r="O39" s="73"/>
      <c r="P39" s="1046"/>
      <c r="Q39" s="143"/>
      <c r="R39" s="91"/>
      <c r="S39" s="91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T39" s="251" t="e">
        <f>VLOOKUP(#REF!,'اعضاء هيئة التدريس'!#REF!,2,)</f>
        <v>#REF!</v>
      </c>
    </row>
    <row r="40" spans="1:46" s="272" customFormat="1" ht="15" hidden="1" customHeight="1">
      <c r="A40" s="367"/>
      <c r="B40" s="245" t="s">
        <v>783</v>
      </c>
      <c r="C40" s="726" t="str">
        <f>VLOOKUP(B40,مقررات!$A$1:$F$411,2,FALSE)</f>
        <v>مشروع بحثى</v>
      </c>
      <c r="D40" s="211">
        <f>VLOOKUP(B40,مقررات!$A$1:$F$452,3,FALSE)</f>
        <v>1</v>
      </c>
      <c r="E40" s="211">
        <f>VLOOKUP(B40,مقررات!$A$1:$F$476,4,FALSE)</f>
        <v>2</v>
      </c>
      <c r="F40" s="211">
        <f t="shared" si="2"/>
        <v>2</v>
      </c>
      <c r="G40" s="60">
        <f>VLOOKUP(B40,مقررات!$A$1:$F$409,6,FALSE)</f>
        <v>0</v>
      </c>
      <c r="H40" s="60" t="s">
        <v>1821</v>
      </c>
      <c r="I40" s="262" t="str">
        <f>VLOOKUP(H40,'اعضاء هيئة التدريس'!$B$1:$D$300,2,FALSE)</f>
        <v>ا.د/ محمد توفيق شعبان</v>
      </c>
      <c r="J40" s="73"/>
      <c r="K40" s="73" t="s">
        <v>1233</v>
      </c>
      <c r="L40" s="73"/>
      <c r="M40" s="73"/>
      <c r="N40" s="73"/>
      <c r="O40" s="73"/>
      <c r="P40" s="386" t="s">
        <v>1320</v>
      </c>
      <c r="Q40" s="251"/>
      <c r="R40" s="283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  <c r="AC40" s="283"/>
      <c r="AD40" s="283"/>
      <c r="AE40" s="283"/>
      <c r="AF40" s="283"/>
      <c r="AT40" s="251" t="e">
        <f>VLOOKUP(#REF!,'اعضاء هيئة التدريس'!#REF!,2,)</f>
        <v>#REF!</v>
      </c>
    </row>
    <row r="41" spans="1:46" s="272" customFormat="1" ht="18.75" hidden="1" customHeight="1">
      <c r="A41" s="328"/>
      <c r="B41" s="715" t="s">
        <v>795</v>
      </c>
      <c r="C41" s="726" t="str">
        <f>VLOOKUP(B41,مقررات!$A$1:$F$411,2,FALSE)</f>
        <v>أنزيمات</v>
      </c>
      <c r="D41" s="211">
        <f>VLOOKUP(B41,مقررات!$A$1:$F$452,3,FALSE)</f>
        <v>2</v>
      </c>
      <c r="E41" s="211">
        <f>VLOOKUP(B41,مقررات!$A$1:$F$476,4,FALSE)</f>
        <v>2</v>
      </c>
      <c r="F41" s="211">
        <f t="shared" si="2"/>
        <v>3</v>
      </c>
      <c r="G41" s="60" t="str">
        <f>VLOOKUP(B41,مقررات!$A$1:$F$409,6,FALSE)</f>
        <v>B313</v>
      </c>
      <c r="H41" s="60" t="s">
        <v>1817</v>
      </c>
      <c r="I41" s="262" t="str">
        <f>VLOOKUP(H41,'اعضاء هيئة التدريس'!$B$1:$D$300,2,FALSE)</f>
        <v>ا.د/ محمد احمد زايد</v>
      </c>
      <c r="J41" s="73"/>
      <c r="K41" s="73" t="s">
        <v>1068</v>
      </c>
      <c r="L41" s="73"/>
      <c r="M41" s="73"/>
      <c r="N41" s="73"/>
      <c r="O41" s="73"/>
      <c r="P41" s="386" t="s">
        <v>1316</v>
      </c>
      <c r="Q41" s="143"/>
      <c r="R41" s="91"/>
      <c r="S41" s="91"/>
      <c r="T41" s="283"/>
      <c r="U41" s="283"/>
      <c r="V41" s="283"/>
      <c r="W41" s="283"/>
      <c r="X41" s="283"/>
      <c r="Y41" s="283"/>
      <c r="Z41" s="283"/>
      <c r="AA41" s="283"/>
      <c r="AB41" s="283"/>
      <c r="AC41" s="283"/>
      <c r="AD41" s="283"/>
      <c r="AE41" s="283"/>
      <c r="AF41" s="283"/>
      <c r="AT41" s="251" t="e">
        <f>VLOOKUP(#REF!,'اعضاء هيئة التدريس'!#REF!,2,)</f>
        <v>#REF!</v>
      </c>
    </row>
    <row r="42" spans="1:46" s="272" customFormat="1" ht="15" hidden="1" customHeight="1">
      <c r="A42" s="367"/>
      <c r="B42" s="456" t="s">
        <v>796</v>
      </c>
      <c r="C42" s="726" t="str">
        <f>VLOOKUP(B42,مقررات!$A$1:$F$411,2,FALSE)</f>
        <v>فسيولوجيا البكتريا</v>
      </c>
      <c r="D42" s="211">
        <f>VLOOKUP(B42,مقررات!$A$1:$F$452,3,FALSE)</f>
        <v>2</v>
      </c>
      <c r="E42" s="211">
        <f>VLOOKUP(B42,مقررات!$A$1:$F$476,4,FALSE)</f>
        <v>2</v>
      </c>
      <c r="F42" s="211">
        <f t="shared" si="2"/>
        <v>3</v>
      </c>
      <c r="G42" s="60" t="str">
        <f>VLOOKUP(B42,مقررات!$A$1:$F$409,6,FALSE)</f>
        <v>B221</v>
      </c>
      <c r="H42" s="60" t="s">
        <v>1823</v>
      </c>
      <c r="I42" s="262" t="str">
        <f>VLOOKUP(H42,'اعضاء هيئة التدريس'!$B$1:$D$300,2,FALSE)</f>
        <v>د/ صابحة محمود الصباغ</v>
      </c>
      <c r="J42" s="73"/>
      <c r="K42" s="73"/>
      <c r="L42" s="73"/>
      <c r="M42" s="73" t="s">
        <v>1067</v>
      </c>
      <c r="N42" s="73"/>
      <c r="O42" s="73"/>
      <c r="P42" s="386" t="s">
        <v>1322</v>
      </c>
      <c r="Q42" s="406"/>
      <c r="R42" s="220"/>
      <c r="S42" s="220"/>
      <c r="T42" s="283"/>
      <c r="U42" s="283"/>
      <c r="V42" s="283"/>
      <c r="W42" s="283"/>
      <c r="X42" s="283"/>
      <c r="Y42" s="283"/>
      <c r="Z42" s="283"/>
      <c r="AA42" s="283"/>
      <c r="AB42" s="283"/>
      <c r="AC42" s="283"/>
      <c r="AD42" s="283"/>
      <c r="AE42" s="283"/>
      <c r="AF42" s="283"/>
      <c r="AT42" s="251" t="e">
        <f>VLOOKUP(#REF!,'اعضاء هيئة التدريس'!#REF!,2,)</f>
        <v>#REF!</v>
      </c>
    </row>
    <row r="43" spans="1:46" ht="15.75" hidden="1" customHeight="1">
      <c r="A43" s="328"/>
      <c r="B43" s="715" t="s">
        <v>797</v>
      </c>
      <c r="C43" s="726" t="str">
        <f>VLOOKUP(B43,مقررات!$A$1:$F$411,2,FALSE)</f>
        <v>فسيولوجيا كائنات دقيقة</v>
      </c>
      <c r="D43" s="211">
        <f>VLOOKUP(B43,مقررات!$A$1:$F$452,3,FALSE)</f>
        <v>1</v>
      </c>
      <c r="E43" s="211">
        <f>VLOOKUP(B43,مقررات!$A$1:$F$476,4,FALSE)</f>
        <v>2</v>
      </c>
      <c r="F43" s="211">
        <f t="shared" si="2"/>
        <v>2</v>
      </c>
      <c r="G43" s="717" t="str">
        <f>VLOOKUP(B43,مقررات!$A$1:$F$409,6,FALSE)</f>
        <v>B222-B322</v>
      </c>
      <c r="H43" s="60" t="s">
        <v>1823</v>
      </c>
      <c r="I43" s="262" t="str">
        <f>VLOOKUP(H43,'اعضاء هيئة التدريس'!$B$1:$D$300,2,FALSE)</f>
        <v>د/ صابحة محمود الصباغ</v>
      </c>
      <c r="J43" s="73"/>
      <c r="K43" s="73"/>
      <c r="L43" s="73"/>
      <c r="M43" s="73"/>
      <c r="N43" s="73" t="s">
        <v>1067</v>
      </c>
      <c r="O43" s="73"/>
      <c r="P43" s="386" t="s">
        <v>1322</v>
      </c>
      <c r="Q43" s="143"/>
      <c r="R43" s="91"/>
      <c r="S43" s="91"/>
      <c r="AT43" s="251" t="e">
        <f>VLOOKUP(#REF!,'اعضاء هيئة التدريس'!#REF!,2,)</f>
        <v>#REF!</v>
      </c>
    </row>
    <row r="44" spans="1:46" ht="15.75" hidden="1" customHeight="1">
      <c r="A44" s="367"/>
      <c r="B44" s="245" t="s">
        <v>1965</v>
      </c>
      <c r="C44" s="726" t="str">
        <f>VLOOKUP(B44,مقررات!$A$1:$F$411,2,FALSE)</f>
        <v>خلية ووراثة</v>
      </c>
      <c r="D44" s="211">
        <f>VLOOKUP(B44,مقررات!$A$1:$F$452,3,FALSE)</f>
        <v>1</v>
      </c>
      <c r="E44" s="211">
        <f>VLOOKUP(B44,مقررات!$A$1:$F$476,4,FALSE)</f>
        <v>2</v>
      </c>
      <c r="F44" s="211">
        <f t="shared" si="2"/>
        <v>2</v>
      </c>
      <c r="G44" s="60" t="str">
        <f>VLOOKUP(B44,مقررات!$A$1:$F$409,6,FALSE)</f>
        <v>Mi103</v>
      </c>
      <c r="H44" s="60" t="s">
        <v>1862</v>
      </c>
      <c r="I44" s="262" t="str">
        <f>VLOOKUP(H44,'اعضاء هيئة التدريس'!$B$1:$D$300,2,FALSE)</f>
        <v>د/  مجدي زكي مطر</v>
      </c>
      <c r="J44" s="73"/>
      <c r="K44" s="73"/>
      <c r="L44" s="73"/>
      <c r="M44" s="73"/>
      <c r="N44" s="73" t="s">
        <v>1112</v>
      </c>
      <c r="O44" s="73"/>
      <c r="P44" s="252"/>
      <c r="Q44" s="251"/>
      <c r="R44" s="283"/>
      <c r="S44" s="283"/>
      <c r="AT44" s="251" t="e">
        <f>VLOOKUP(#REF!,'اعضاء هيئة التدريس'!#REF!,2,)</f>
        <v>#REF!</v>
      </c>
    </row>
    <row r="45" spans="1:46" ht="15" hidden="1" customHeight="1">
      <c r="A45" s="367">
        <v>1</v>
      </c>
      <c r="B45" s="288" t="s">
        <v>647</v>
      </c>
      <c r="C45" s="726" t="str">
        <f>VLOOKUP(B45,مقررات!$A$1:$F$411,2,FALSE)</f>
        <v>بحث ومقال</v>
      </c>
      <c r="D45" s="211">
        <f>VLOOKUP(B45,مقررات!$A$1:$F$452,3,FALSE)</f>
        <v>2</v>
      </c>
      <c r="E45" s="211">
        <f>VLOOKUP(B45,مقررات!$A$1:$F$476,4,FALSE)</f>
        <v>0</v>
      </c>
      <c r="F45" s="211">
        <f t="shared" si="2"/>
        <v>2</v>
      </c>
      <c r="G45" s="60" t="str">
        <f>VLOOKUP(B45,مقررات!$A$1:$F$409,6,FALSE)</f>
        <v>CH211</v>
      </c>
      <c r="H45" s="298"/>
      <c r="I45" s="262" t="e">
        <f>VLOOKUP(H45,'اعضاء هيئة التدريس'!$B$1:$D$300,2,FALSE)</f>
        <v>#N/A</v>
      </c>
      <c r="J45" s="267"/>
      <c r="K45" s="267"/>
      <c r="L45" s="250"/>
      <c r="M45" s="267"/>
      <c r="N45" s="250"/>
      <c r="O45" s="250"/>
      <c r="P45" s="386"/>
      <c r="Q45" s="251"/>
      <c r="R45" s="283"/>
      <c r="S45" s="283"/>
      <c r="AT45" s="251" t="e">
        <f>VLOOKUP(#REF!,'اعضاء هيئة التدريس'!#REF!,2,)</f>
        <v>#REF!</v>
      </c>
    </row>
    <row r="46" spans="1:46" s="285" customFormat="1" ht="15" hidden="1" customHeight="1">
      <c r="A46" s="367">
        <v>2</v>
      </c>
      <c r="B46" s="288" t="s">
        <v>608</v>
      </c>
      <c r="C46" s="726" t="str">
        <f>VLOOKUP(B46,مقررات!$A$1:$F$411,2,FALSE)</f>
        <v>أسس كيمائية فيزيائية</v>
      </c>
      <c r="D46" s="211">
        <f>VLOOKUP(B46,مقررات!$A$1:$F$452,3,FALSE)</f>
        <v>2</v>
      </c>
      <c r="E46" s="211">
        <f>VLOOKUP(B46,مقررات!$A$1:$F$476,4,FALSE)</f>
        <v>2</v>
      </c>
      <c r="F46" s="211">
        <f t="shared" si="2"/>
        <v>3</v>
      </c>
      <c r="G46" s="60" t="str">
        <f>VLOOKUP(B46,مقررات!$A$1:$F$409,6,FALSE)</f>
        <v>-</v>
      </c>
      <c r="H46" s="705" t="s">
        <v>1991</v>
      </c>
      <c r="I46" s="262" t="str">
        <f>VLOOKUP(H46,'اعضاء هيئة التدريس'!$B$1:$D$300,2,FALSE)</f>
        <v>أ.د/ عبلة حتحوت</v>
      </c>
      <c r="J46" s="774" t="s">
        <v>1069</v>
      </c>
      <c r="K46" s="773"/>
      <c r="L46" s="774"/>
      <c r="M46" s="773"/>
      <c r="N46" s="773"/>
      <c r="O46" s="774"/>
      <c r="P46" s="255" t="s">
        <v>1324</v>
      </c>
      <c r="Q46" s="143"/>
      <c r="R46" s="91"/>
      <c r="S46" s="91"/>
      <c r="T46" s="283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T46" s="251" t="e">
        <f>VLOOKUP(#REF!,'اعضاء هيئة التدريس'!#REF!,2,)</f>
        <v>#REF!</v>
      </c>
    </row>
    <row r="47" spans="1:46" ht="15.75" hidden="1" customHeight="1">
      <c r="A47" s="367">
        <v>3</v>
      </c>
      <c r="B47" s="288" t="s">
        <v>608</v>
      </c>
      <c r="C47" s="726" t="str">
        <f>VLOOKUP(B47,مقررات!$A$1:$F$411,2,FALSE)</f>
        <v>أسس كيمائية فيزيائية</v>
      </c>
      <c r="D47" s="211">
        <f>VLOOKUP(B47,مقررات!$A$1:$F$452,3,FALSE)</f>
        <v>2</v>
      </c>
      <c r="E47" s="211">
        <f>VLOOKUP(B47,مقررات!$A$1:$F$476,4,FALSE)</f>
        <v>2</v>
      </c>
      <c r="F47" s="211">
        <f t="shared" si="2"/>
        <v>3</v>
      </c>
      <c r="G47" s="60" t="str">
        <f>VLOOKUP(B47,مقررات!$A$1:$F$409,6,FALSE)</f>
        <v>-</v>
      </c>
      <c r="H47" s="705" t="s">
        <v>1992</v>
      </c>
      <c r="I47" s="262" t="str">
        <f>VLOOKUP(H47,'اعضاء هيئة التدريس'!$B$1:$D$300,2,FALSE)</f>
        <v>د.صافيناز حمدي</v>
      </c>
      <c r="J47" s="774" t="s">
        <v>1069</v>
      </c>
      <c r="K47" s="773"/>
      <c r="L47" s="774"/>
      <c r="M47" s="773"/>
      <c r="N47" s="773"/>
      <c r="O47" s="774"/>
      <c r="P47" s="255" t="s">
        <v>1324</v>
      </c>
      <c r="Q47" s="143"/>
      <c r="R47" s="91"/>
      <c r="S47" s="91"/>
      <c r="AT47" s="251" t="e">
        <f>VLOOKUP(#REF!,'اعضاء هيئة التدريس'!#REF!,2,)</f>
        <v>#REF!</v>
      </c>
    </row>
    <row r="48" spans="1:46" ht="25.5" hidden="1">
      <c r="A48" s="367">
        <v>4</v>
      </c>
      <c r="B48" s="288" t="s">
        <v>1124</v>
      </c>
      <c r="C48" s="726" t="str">
        <f>VLOOKUP(B48,مقررات!$A$1:$F$411,2,FALSE)</f>
        <v>اسس كيمياء فيزيائية (غير متخصصين)</v>
      </c>
      <c r="D48" s="211">
        <f>VLOOKUP(B48,مقررات!$A$1:$F$452,3,FALSE)</f>
        <v>3</v>
      </c>
      <c r="E48" s="211">
        <f>VLOOKUP(B48,مقررات!$A$1:$F$476,4,FALSE)</f>
        <v>2</v>
      </c>
      <c r="F48" s="211">
        <f t="shared" si="2"/>
        <v>4</v>
      </c>
      <c r="G48" s="60">
        <f>VLOOKUP(B48,مقررات!$A$1:$F$409,6,FALSE)</f>
        <v>0</v>
      </c>
      <c r="H48" s="21" t="s">
        <v>1764</v>
      </c>
      <c r="I48" s="262" t="str">
        <f>VLOOKUP(H48,'اعضاء هيئة التدريس'!$B$1:$D$300,2,FALSE)</f>
        <v>د. مها خضر</v>
      </c>
      <c r="J48" s="471"/>
      <c r="K48" s="774" t="s">
        <v>1067</v>
      </c>
      <c r="L48" s="775"/>
      <c r="M48" s="471"/>
      <c r="N48" s="775"/>
      <c r="O48" s="775"/>
      <c r="P48" s="255"/>
      <c r="Q48" s="143"/>
      <c r="R48" s="810"/>
      <c r="S48" s="89"/>
      <c r="AT48" s="251" t="e">
        <f>VLOOKUP(#REF!,'اعضاء هيئة التدريس'!#REF!,2,)</f>
        <v>#REF!</v>
      </c>
    </row>
    <row r="49" spans="1:46" s="272" customFormat="1" ht="22.5" hidden="1">
      <c r="A49" s="367">
        <v>11</v>
      </c>
      <c r="B49" s="288" t="s">
        <v>613</v>
      </c>
      <c r="C49" s="961" t="str">
        <f>VLOOKUP(B49,مقررات!$A$1:$F$411,2,FALSE)</f>
        <v>كيمياء عملية تحليلية وفيزيائية وغير عضوية(1)</v>
      </c>
      <c r="D49" s="211">
        <f>VLOOKUP(B49,مقررات!$A$1:$F$452,3,FALSE)</f>
        <v>0</v>
      </c>
      <c r="E49" s="211">
        <f>VLOOKUP(B49,مقررات!$A$1:$F$476,4,FALSE)</f>
        <v>4</v>
      </c>
      <c r="F49" s="211">
        <f t="shared" si="2"/>
        <v>2</v>
      </c>
      <c r="G49" s="60" t="str">
        <f>VLOOKUP(B49,مقررات!$A$1:$F$409,6,FALSE)</f>
        <v>-</v>
      </c>
      <c r="H49" s="60"/>
      <c r="I49" s="262" t="e">
        <f>VLOOKUP(H49,'اعضاء هيئة التدريس'!$B$1:$D$300,2,FALSE)</f>
        <v>#N/A</v>
      </c>
      <c r="J49" s="454"/>
      <c r="K49" s="454"/>
      <c r="L49" s="454"/>
      <c r="M49" s="454"/>
      <c r="N49" s="454"/>
      <c r="O49" s="454"/>
      <c r="P49" s="386"/>
      <c r="Q49" s="251"/>
      <c r="R49" s="283"/>
      <c r="S49" s="283"/>
      <c r="T49" s="283"/>
      <c r="U49" s="283"/>
      <c r="V49" s="283"/>
      <c r="W49" s="283"/>
      <c r="X49" s="283"/>
      <c r="Y49" s="283"/>
      <c r="Z49" s="283"/>
      <c r="AA49" s="283"/>
      <c r="AB49" s="283"/>
      <c r="AC49" s="283"/>
      <c r="AD49" s="283"/>
      <c r="AE49" s="283"/>
      <c r="AF49" s="283"/>
      <c r="AT49" s="251" t="e">
        <f>VLOOKUP(#REF!,'اعضاء هيئة التدريس'!#REF!,2,)</f>
        <v>#REF!</v>
      </c>
    </row>
    <row r="50" spans="1:46" s="285" customFormat="1" ht="15" hidden="1" customHeight="1">
      <c r="A50" s="367">
        <v>13</v>
      </c>
      <c r="B50" s="288" t="s">
        <v>615</v>
      </c>
      <c r="C50" s="726" t="str">
        <f>VLOOKUP(B50,مقررات!$A$1:$F$411,2,FALSE)</f>
        <v>ديناميكا حرارية</v>
      </c>
      <c r="D50" s="211">
        <f>VLOOKUP(B50,مقررات!$A$1:$F$452,3,FALSE)</f>
        <v>1.5</v>
      </c>
      <c r="E50" s="211">
        <f>VLOOKUP(B50,مقررات!$A$1:$F$476,4,FALSE)</f>
        <v>1</v>
      </c>
      <c r="F50" s="211">
        <f t="shared" si="2"/>
        <v>2</v>
      </c>
      <c r="G50" s="60" t="str">
        <f>VLOOKUP(B50,مقررات!$A$1:$F$409,6,FALSE)</f>
        <v>CH111</v>
      </c>
      <c r="H50" s="60" t="s">
        <v>1752</v>
      </c>
      <c r="I50" s="262" t="str">
        <f>VLOOKUP(H50,'اعضاء هيئة التدريس'!$B$1:$D$300,2,FALSE)</f>
        <v>د/ ايمن شبل</v>
      </c>
      <c r="J50" s="454"/>
      <c r="K50" s="454"/>
      <c r="L50" s="454" t="s">
        <v>1067</v>
      </c>
      <c r="M50" s="454"/>
      <c r="N50" s="454"/>
      <c r="O50" s="454"/>
      <c r="P50" s="255" t="s">
        <v>1324</v>
      </c>
      <c r="Q50" s="251"/>
      <c r="R50" s="283"/>
      <c r="S50" s="283"/>
      <c r="T50" s="283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T50" s="251" t="e">
        <f>VLOOKUP(#REF!,'اعضاء هيئة التدريس'!#REF!,2,)</f>
        <v>#REF!</v>
      </c>
    </row>
    <row r="51" spans="1:46" s="156" customFormat="1" ht="15.75" hidden="1" customHeight="1">
      <c r="A51" s="367">
        <v>14</v>
      </c>
      <c r="B51" s="288" t="s">
        <v>615</v>
      </c>
      <c r="C51" s="726" t="str">
        <f>VLOOKUP(B51,مقررات!$A$1:$F$411,2,FALSE)</f>
        <v>ديناميكا حرارية</v>
      </c>
      <c r="D51" s="211">
        <f>VLOOKUP(B51,مقررات!$A$1:$F$452,3,FALSE)</f>
        <v>1.5</v>
      </c>
      <c r="E51" s="211">
        <f>VLOOKUP(B51,مقررات!$A$1:$F$476,4,FALSE)</f>
        <v>1</v>
      </c>
      <c r="F51" s="211">
        <f t="shared" si="2"/>
        <v>2</v>
      </c>
      <c r="G51" s="60" t="str">
        <f>VLOOKUP(B51,مقررات!$A$1:$F$409,6,FALSE)</f>
        <v>CH111</v>
      </c>
      <c r="H51" s="60" t="s">
        <v>1754</v>
      </c>
      <c r="I51" s="262" t="str">
        <f>VLOOKUP(H51,'اعضاء هيئة التدريس'!$B$1:$D$300,2,FALSE)</f>
        <v>د/ اسامة سمير</v>
      </c>
      <c r="J51" s="454"/>
      <c r="K51" s="454"/>
      <c r="L51" s="454" t="s">
        <v>1067</v>
      </c>
      <c r="M51" s="454"/>
      <c r="N51" s="454"/>
      <c r="O51" s="454"/>
      <c r="P51" s="255" t="s">
        <v>1324</v>
      </c>
      <c r="Q51" s="251"/>
      <c r="R51" s="283"/>
      <c r="S51" s="283"/>
      <c r="T51" s="220"/>
      <c r="U51" s="220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T51" s="707" t="e">
        <f>VLOOKUP(#REF!,'اعضاء هيئة التدريس'!#REF!,2,)</f>
        <v>#REF!</v>
      </c>
    </row>
    <row r="52" spans="1:46" s="272" customFormat="1" ht="15.75" hidden="1" customHeight="1">
      <c r="A52" s="367">
        <v>15</v>
      </c>
      <c r="B52" s="288" t="s">
        <v>1134</v>
      </c>
      <c r="C52" s="726" t="str">
        <f>VLOOKUP(B52,مقررات!$A$1:$F$411,2,FALSE)</f>
        <v>ديناميكا حرارية 2</v>
      </c>
      <c r="D52" s="211">
        <f>VLOOKUP(B52,مقررات!$A$1:$F$452,3,FALSE)</f>
        <v>1</v>
      </c>
      <c r="E52" s="211">
        <f>VLOOKUP(B52,مقررات!$A$1:$F$476,4,FALSE)</f>
        <v>2</v>
      </c>
      <c r="F52" s="211">
        <f t="shared" si="2"/>
        <v>2</v>
      </c>
      <c r="G52" s="60" t="str">
        <f>VLOOKUP(B52,مقررات!$A$1:$F$409,6,FALSE)</f>
        <v>CH111</v>
      </c>
      <c r="H52" s="52" t="s">
        <v>1752</v>
      </c>
      <c r="I52" s="262" t="str">
        <f>VLOOKUP(H52,'اعضاء هيئة التدريس'!$B$1:$D$300,2,FALSE)</f>
        <v>د/ ايمن شبل</v>
      </c>
      <c r="J52" s="774"/>
      <c r="K52" s="774"/>
      <c r="L52" s="774" t="s">
        <v>1067</v>
      </c>
      <c r="M52" s="774"/>
      <c r="N52" s="774"/>
      <c r="O52" s="774"/>
      <c r="P52" s="255" t="s">
        <v>1324</v>
      </c>
      <c r="Q52" s="143"/>
      <c r="R52" s="92"/>
      <c r="S52" s="92"/>
      <c r="T52" s="283"/>
      <c r="U52" s="283"/>
      <c r="V52" s="283"/>
      <c r="W52" s="283"/>
      <c r="X52" s="283"/>
      <c r="Y52" s="283"/>
      <c r="Z52" s="283"/>
      <c r="AA52" s="283"/>
      <c r="AB52" s="283"/>
      <c r="AC52" s="283"/>
      <c r="AD52" s="283"/>
      <c r="AE52" s="283"/>
      <c r="AF52" s="283"/>
      <c r="AT52" s="707" t="e">
        <f>VLOOKUP(#REF!,'اعضاء هيئة التدريس'!#REF!,2,)</f>
        <v>#REF!</v>
      </c>
    </row>
    <row r="53" spans="1:46" s="285" customFormat="1" ht="31.5" hidden="1" customHeight="1">
      <c r="A53" s="367">
        <v>16</v>
      </c>
      <c r="B53" s="288" t="s">
        <v>616</v>
      </c>
      <c r="C53" s="726" t="str">
        <f>VLOOKUP(B53,مقررات!$A$1:$F$411,2,FALSE)</f>
        <v>كيمياء العناصر غير الانتقالية</v>
      </c>
      <c r="D53" s="211">
        <f>VLOOKUP(B53,مقررات!$A$1:$F$452,3,FALSE)</f>
        <v>1.5</v>
      </c>
      <c r="E53" s="211">
        <f>VLOOKUP(B53,مقررات!$A$1:$F$476,4,FALSE)</f>
        <v>1</v>
      </c>
      <c r="F53" s="211">
        <f t="shared" si="2"/>
        <v>2</v>
      </c>
      <c r="G53" s="60" t="str">
        <f>VLOOKUP(B53,مقررات!$A$1:$F$409,6,FALSE)</f>
        <v>CH122</v>
      </c>
      <c r="H53" s="60" t="s">
        <v>1698</v>
      </c>
      <c r="I53" s="262" t="str">
        <f>VLOOKUP(H53,'اعضاء هيئة التدريس'!$B$1:$D$300,2,FALSE)</f>
        <v>ا.د/ عبدة الطبل</v>
      </c>
      <c r="J53" s="454"/>
      <c r="K53" s="454"/>
      <c r="L53" s="454" t="s">
        <v>1070</v>
      </c>
      <c r="M53" s="454"/>
      <c r="N53" s="454"/>
      <c r="O53" s="454"/>
      <c r="P53" s="255" t="s">
        <v>1324</v>
      </c>
      <c r="Q53" s="251"/>
      <c r="R53" s="283"/>
      <c r="S53" s="283"/>
      <c r="T53" s="283"/>
      <c r="U53" s="284"/>
      <c r="V53" s="284"/>
      <c r="W53" s="284"/>
      <c r="X53" s="284"/>
      <c r="Y53" s="284"/>
      <c r="Z53" s="284"/>
      <c r="AA53" s="284"/>
      <c r="AB53" s="284"/>
      <c r="AC53" s="284"/>
      <c r="AD53" s="284"/>
      <c r="AE53" s="284"/>
      <c r="AF53" s="284"/>
      <c r="AT53" s="707" t="e">
        <f>VLOOKUP(#REF!,'اعضاء هيئة التدريس'!#REF!,2,)</f>
        <v>#REF!</v>
      </c>
    </row>
    <row r="54" spans="1:46" s="221" customFormat="1" ht="15.75" hidden="1" customHeight="1">
      <c r="A54" s="367">
        <v>17</v>
      </c>
      <c r="B54" s="288" t="s">
        <v>617</v>
      </c>
      <c r="C54" s="726" t="str">
        <f>VLOOKUP(B54,مقررات!$A$1:$F$411,2,FALSE)</f>
        <v>كيمياء تحليلية (2)</v>
      </c>
      <c r="D54" s="211">
        <f>VLOOKUP(B54,مقررات!$A$1:$F$452,3,FALSE)</f>
        <v>1.5</v>
      </c>
      <c r="E54" s="211">
        <f>VLOOKUP(B54,مقررات!$A$1:$F$476,4,FALSE)</f>
        <v>1</v>
      </c>
      <c r="F54" s="211">
        <f t="shared" si="2"/>
        <v>2</v>
      </c>
      <c r="G54" s="60" t="str">
        <f>VLOOKUP(B54,مقررات!$A$1:$F$409,6,FALSE)</f>
        <v>CH134</v>
      </c>
      <c r="H54" s="52" t="s">
        <v>1723</v>
      </c>
      <c r="I54" s="262" t="str">
        <f>VLOOKUP(H54,'اعضاء هيئة التدريس'!$B$1:$D$300,2,FALSE)</f>
        <v>ا.د/ محمد عياد</v>
      </c>
      <c r="J54" s="774"/>
      <c r="K54" s="774"/>
      <c r="L54" s="774"/>
      <c r="M54" s="774"/>
      <c r="N54" s="774"/>
      <c r="O54" s="774" t="s">
        <v>1068</v>
      </c>
      <c r="P54" s="255" t="s">
        <v>1324</v>
      </c>
      <c r="Q54" s="143"/>
      <c r="R54" s="92"/>
      <c r="S54" s="92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T54" s="707" t="e">
        <f>VLOOKUP(#REF!,'اعضاء هيئة التدريس'!#REF!,2,)</f>
        <v>#REF!</v>
      </c>
    </row>
    <row r="55" spans="1:46" s="156" customFormat="1" ht="15.75" hidden="1" customHeight="1">
      <c r="A55" s="367">
        <v>18</v>
      </c>
      <c r="B55" s="288" t="s">
        <v>617</v>
      </c>
      <c r="C55" s="726" t="str">
        <f>VLOOKUP(B55,مقررات!$A$1:$F$411,2,FALSE)</f>
        <v>كيمياء تحليلية (2)</v>
      </c>
      <c r="D55" s="211">
        <f>VLOOKUP(B55,مقررات!$A$1:$F$452,3,FALSE)</f>
        <v>1.5</v>
      </c>
      <c r="E55" s="211">
        <f>VLOOKUP(B55,مقررات!$A$1:$F$476,4,FALSE)</f>
        <v>1</v>
      </c>
      <c r="F55" s="211">
        <f t="shared" si="2"/>
        <v>2</v>
      </c>
      <c r="G55" s="60" t="str">
        <f>VLOOKUP(B55,مقررات!$A$1:$F$409,6,FALSE)</f>
        <v>CH134</v>
      </c>
      <c r="H55" s="52" t="s">
        <v>1750</v>
      </c>
      <c r="I55" s="262" t="str">
        <f>VLOOKUP(H55,'اعضاء هيئة التدريس'!$B$1:$D$300,2,FALSE)</f>
        <v>د/ نعيمة سالم</v>
      </c>
      <c r="J55" s="774"/>
      <c r="K55" s="774"/>
      <c r="L55" s="774"/>
      <c r="M55" s="774"/>
      <c r="N55" s="774"/>
      <c r="O55" s="774" t="s">
        <v>1068</v>
      </c>
      <c r="P55" s="255" t="s">
        <v>1324</v>
      </c>
      <c r="Q55" s="143"/>
      <c r="R55" s="92"/>
      <c r="S55" s="92"/>
      <c r="T55" s="220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T55" s="707" t="e">
        <f>VLOOKUP(#REF!,'اعضاء هيئة التدريس'!#REF!,2,)</f>
        <v>#REF!</v>
      </c>
    </row>
    <row r="56" spans="1:46" s="156" customFormat="1" ht="25.5" hidden="1">
      <c r="A56" s="367">
        <v>19</v>
      </c>
      <c r="B56" s="288" t="s">
        <v>618</v>
      </c>
      <c r="C56" s="726" t="str">
        <f>VLOOKUP(B56,مقررات!$A$1:$F$411,2,FALSE)</f>
        <v>مبادئ الكيمياء العضوية الفيزيائية</v>
      </c>
      <c r="D56" s="211">
        <f>VLOOKUP(B56,مقررات!$A$1:$F$452,3,FALSE)</f>
        <v>1.5</v>
      </c>
      <c r="E56" s="211">
        <f>VLOOKUP(B56,مقررات!$A$1:$F$476,4,FALSE)</f>
        <v>1</v>
      </c>
      <c r="F56" s="211">
        <f t="shared" si="2"/>
        <v>2</v>
      </c>
      <c r="G56" s="60" t="str">
        <f>VLOOKUP(B56,مقررات!$A$1:$F$409,6,FALSE)</f>
        <v>CH145</v>
      </c>
      <c r="H56" s="60" t="s">
        <v>1729</v>
      </c>
      <c r="I56" s="262" t="str">
        <f>VLOOKUP(H56,'اعضاء هيئة التدريس'!$B$1:$D$300,2,FALSE)</f>
        <v>ا.د/ عبد العليم حسن</v>
      </c>
      <c r="J56" s="454"/>
      <c r="K56" s="454" t="s">
        <v>1070</v>
      </c>
      <c r="L56" s="454"/>
      <c r="M56" s="454"/>
      <c r="N56" s="454"/>
      <c r="O56" s="454"/>
      <c r="P56" s="255" t="s">
        <v>1313</v>
      </c>
      <c r="Q56" s="251"/>
      <c r="R56" s="283"/>
      <c r="S56" s="283"/>
      <c r="T56" s="220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T56" s="707" t="e">
        <f>VLOOKUP(#REF!,'اعضاء هيئة التدريس'!#REF!,2,)</f>
        <v>#REF!</v>
      </c>
    </row>
    <row r="57" spans="1:46" s="221" customFormat="1" ht="22.5" hidden="1">
      <c r="A57" s="367">
        <v>20</v>
      </c>
      <c r="B57" s="288" t="s">
        <v>619</v>
      </c>
      <c r="C57" s="726" t="str">
        <f>VLOOKUP(B57,مقررات!$A$1:$F$411,2,FALSE)</f>
        <v>كيمياء عضوية اليفاتية</v>
      </c>
      <c r="D57" s="211">
        <f>VLOOKUP(B57,مقررات!$A$1:$F$452,3,FALSE)</f>
        <v>1.5</v>
      </c>
      <c r="E57" s="211">
        <f>VLOOKUP(B57,مقررات!$A$1:$F$476,4,FALSE)</f>
        <v>1</v>
      </c>
      <c r="F57" s="211">
        <f t="shared" si="2"/>
        <v>2</v>
      </c>
      <c r="G57" s="60" t="str">
        <f>VLOOKUP(B57,مقررات!$A$1:$F$409,6,FALSE)</f>
        <v>CH145</v>
      </c>
      <c r="H57" s="52" t="s">
        <v>1727</v>
      </c>
      <c r="I57" s="262" t="str">
        <f>VLOOKUP(H57,'اعضاء هيئة التدريس'!$B$1:$D$300,2,FALSE)</f>
        <v>ا.د/ احمد عبدالمجبد</v>
      </c>
      <c r="J57" s="774"/>
      <c r="K57" s="774" t="s">
        <v>1068</v>
      </c>
      <c r="L57" s="774"/>
      <c r="M57" s="774" t="s">
        <v>1067</v>
      </c>
      <c r="N57" s="774"/>
      <c r="O57" s="774"/>
      <c r="P57" s="255" t="s">
        <v>1313</v>
      </c>
      <c r="Q57" s="143"/>
      <c r="R57" s="92"/>
      <c r="S57" s="92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T57" s="707" t="e">
        <f>VLOOKUP(#REF!,'اعضاء هيئة التدريس'!#REF!,2,)</f>
        <v>#REF!</v>
      </c>
    </row>
    <row r="58" spans="1:46" s="221" customFormat="1" ht="15.75" hidden="1" customHeight="1">
      <c r="A58" s="367">
        <v>21</v>
      </c>
      <c r="B58" s="288" t="s">
        <v>620</v>
      </c>
      <c r="C58" s="726" t="str">
        <f>VLOOKUP(B58,مقررات!$A$1:$F$411,2,FALSE)</f>
        <v>كيمياء عضوية أروماتية</v>
      </c>
      <c r="D58" s="211">
        <f>VLOOKUP(B58,مقررات!$A$1:$F$452,3,FALSE)</f>
        <v>1.5</v>
      </c>
      <c r="E58" s="211">
        <f>VLOOKUP(B58,مقررات!$A$1:$F$476,4,FALSE)</f>
        <v>1</v>
      </c>
      <c r="F58" s="211">
        <f t="shared" si="2"/>
        <v>2</v>
      </c>
      <c r="G58" s="60" t="str">
        <f>VLOOKUP(B58,مقررات!$A$1:$F$409,6,FALSE)</f>
        <v>CH145</v>
      </c>
      <c r="H58" s="60" t="s">
        <v>1695</v>
      </c>
      <c r="I58" s="262" t="str">
        <f>VLOOKUP(H58,'اعضاء هيئة التدريس'!$B$1:$D$300,2,FALSE)</f>
        <v>ا.د/ عادل نصار</v>
      </c>
      <c r="J58" s="454"/>
      <c r="K58" s="454"/>
      <c r="L58" s="454"/>
      <c r="M58" s="454" t="s">
        <v>1070</v>
      </c>
      <c r="N58" s="454"/>
      <c r="O58" s="454"/>
      <c r="P58" s="255" t="s">
        <v>1324</v>
      </c>
      <c r="Q58" s="251"/>
      <c r="R58" s="283"/>
      <c r="S58" s="283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T58" s="707" t="e">
        <f>VLOOKUP(#REF!,'اعضاء هيئة التدريس'!#REF!,2,)</f>
        <v>#REF!</v>
      </c>
    </row>
    <row r="59" spans="1:46" s="221" customFormat="1" ht="15.75" hidden="1" customHeight="1">
      <c r="A59" s="367">
        <v>22</v>
      </c>
      <c r="B59" s="288" t="s">
        <v>663</v>
      </c>
      <c r="C59" s="726" t="str">
        <f>VLOOKUP(B59,مقررات!$A$1:$F$411,2,FALSE)</f>
        <v>كيمياء المجموعات الوظيفية</v>
      </c>
      <c r="D59" s="211">
        <f>VLOOKUP(B59,مقررات!$A$1:$F$452,3,FALSE)</f>
        <v>1.5</v>
      </c>
      <c r="E59" s="211">
        <f>VLOOKUP(B59,مقررات!$A$1:$F$476,4,FALSE)</f>
        <v>1</v>
      </c>
      <c r="F59" s="211">
        <f t="shared" si="2"/>
        <v>2</v>
      </c>
      <c r="G59" s="60" t="str">
        <f>VLOOKUP(B59,مقررات!$A$1:$F$409,6,FALSE)</f>
        <v>CH346</v>
      </c>
      <c r="H59" s="52" t="s">
        <v>1804</v>
      </c>
      <c r="I59" s="262" t="str">
        <f>VLOOKUP(H59,'اعضاء هيئة التدريس'!$B$1:$D$300,2,FALSE)</f>
        <v>د/ محمدعبدالله حواطة</v>
      </c>
      <c r="J59" s="774"/>
      <c r="K59" s="774"/>
      <c r="L59" s="774" t="s">
        <v>1068</v>
      </c>
      <c r="M59" s="774"/>
      <c r="N59" s="774"/>
      <c r="O59" s="774"/>
      <c r="P59" s="255" t="s">
        <v>1324</v>
      </c>
      <c r="Q59" s="143"/>
      <c r="R59" s="92"/>
      <c r="S59" s="92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T59" s="707" t="e">
        <f>VLOOKUP(#REF!,'اعضاء هيئة التدريس'!#REF!,2,)</f>
        <v>#REF!</v>
      </c>
    </row>
    <row r="60" spans="1:46" s="221" customFormat="1" ht="15.75" hidden="1" customHeight="1">
      <c r="A60" s="367">
        <v>23</v>
      </c>
      <c r="B60" s="288" t="s">
        <v>622</v>
      </c>
      <c r="C60" s="726" t="str">
        <f>VLOOKUP(B60,مقررات!$A$1:$F$411,2,FALSE)</f>
        <v>كيمياء عملية تحليلية وفيزيائية وغير عضوية (2)</v>
      </c>
      <c r="D60" s="211">
        <f>VLOOKUP(B60,مقررات!$A$1:$F$452,3,FALSE)</f>
        <v>0</v>
      </c>
      <c r="E60" s="211">
        <f>VLOOKUP(B60,مقررات!$A$1:$F$476,4,FALSE)</f>
        <v>4</v>
      </c>
      <c r="F60" s="211">
        <f t="shared" si="2"/>
        <v>2</v>
      </c>
      <c r="G60" s="60" t="str">
        <f>VLOOKUP(B60,مقررات!$A$1:$F$409,6,FALSE)</f>
        <v>CH176</v>
      </c>
      <c r="H60" s="60"/>
      <c r="I60" s="964" t="e">
        <f>VLOOKUP(H60,'اعضاء هيئة التدريس'!$B$1:$D$300,2,FALSE)</f>
        <v>#N/A</v>
      </c>
      <c r="J60" s="454"/>
      <c r="K60" s="454"/>
      <c r="L60" s="454"/>
      <c r="M60" s="454"/>
      <c r="N60" s="454"/>
      <c r="O60" s="454"/>
      <c r="P60" s="305"/>
      <c r="Q60" s="251"/>
      <c r="R60" s="283"/>
      <c r="S60" s="283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T60" s="707" t="e">
        <f>VLOOKUP(#REF!,'اعضاء هيئة التدريس'!#REF!,2,)</f>
        <v>#REF!</v>
      </c>
    </row>
    <row r="61" spans="1:46" s="221" customFormat="1" ht="15.75" hidden="1" customHeight="1">
      <c r="A61" s="367">
        <v>24</v>
      </c>
      <c r="B61" s="288" t="s">
        <v>623</v>
      </c>
      <c r="C61" s="726" t="str">
        <f>VLOOKUP(B61,مقررات!$A$1:$F$411,2,FALSE)</f>
        <v>كيمياء عملية عضوية (2)</v>
      </c>
      <c r="D61" s="211">
        <f>VLOOKUP(B61,مقررات!$A$1:$F$452,3,FALSE)</f>
        <v>0</v>
      </c>
      <c r="E61" s="211">
        <f>VLOOKUP(B61,مقررات!$A$1:$F$476,4,FALSE)</f>
        <v>4</v>
      </c>
      <c r="F61" s="211">
        <f t="shared" si="2"/>
        <v>2</v>
      </c>
      <c r="G61" s="60" t="str">
        <f>VLOOKUP(B61,مقررات!$A$1:$F$409,6,FALSE)</f>
        <v>CH177</v>
      </c>
      <c r="H61" s="52"/>
      <c r="I61" s="964" t="e">
        <f>VLOOKUP(H61,'اعضاء هيئة التدريس'!$B$1:$D$300,2,FALSE)</f>
        <v>#N/A</v>
      </c>
      <c r="J61" s="774"/>
      <c r="K61" s="774"/>
      <c r="L61" s="774"/>
      <c r="M61" s="774"/>
      <c r="N61" s="774"/>
      <c r="O61" s="774"/>
      <c r="P61" s="1050"/>
      <c r="Q61" s="143"/>
      <c r="R61" s="91"/>
      <c r="S61" s="91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T61" s="707" t="e">
        <f>VLOOKUP(#REF!,'اعضاء هيئة التدريس'!#REF!,2,)</f>
        <v>#REF!</v>
      </c>
    </row>
    <row r="62" spans="1:46" s="221" customFormat="1" ht="15.75" hidden="1" customHeight="1">
      <c r="A62" s="367">
        <v>25</v>
      </c>
      <c r="B62" s="288" t="s">
        <v>624</v>
      </c>
      <c r="C62" s="726" t="str">
        <f>VLOOKUP(B62,مقررات!$A$1:$F$411,2,FALSE)</f>
        <v>كيمياء كهربية (1)</v>
      </c>
      <c r="D62" s="211">
        <f>VLOOKUP(B62,مقررات!$A$1:$F$452,3,FALSE)</f>
        <v>1.5</v>
      </c>
      <c r="E62" s="211">
        <f>VLOOKUP(B62,مقررات!$A$1:$F$476,4,FALSE)</f>
        <v>1</v>
      </c>
      <c r="F62" s="211">
        <f t="shared" si="2"/>
        <v>2</v>
      </c>
      <c r="G62" s="60" t="str">
        <f>VLOOKUP(B62,مقررات!$A$1:$F$409,6,FALSE)</f>
        <v>CH111</v>
      </c>
      <c r="H62" s="60" t="s">
        <v>1725</v>
      </c>
      <c r="I62" s="262" t="str">
        <f>VLOOKUP(H62,'اعضاء هيئة التدريس'!$B$1:$D$300,2,FALSE)</f>
        <v>ا.د/ السيد الشريفي</v>
      </c>
      <c r="J62" s="454"/>
      <c r="K62" s="774" t="s">
        <v>1072</v>
      </c>
      <c r="L62" s="454"/>
      <c r="M62" s="454"/>
      <c r="N62" s="454"/>
      <c r="O62" s="454"/>
      <c r="P62" s="386" t="s">
        <v>1320</v>
      </c>
      <c r="Q62" s="251"/>
      <c r="R62" s="283"/>
      <c r="S62" s="283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T62" s="707" t="e">
        <f>VLOOKUP(#REF!,'اعضاء هيئة التدريس'!#REF!,2,)</f>
        <v>#REF!</v>
      </c>
    </row>
    <row r="63" spans="1:46" s="221" customFormat="1" ht="15.75" hidden="1" customHeight="1">
      <c r="A63" s="367">
        <v>26</v>
      </c>
      <c r="B63" s="288" t="s">
        <v>624</v>
      </c>
      <c r="C63" s="726" t="str">
        <f>VLOOKUP(B63,مقررات!$A$1:$F$411,2,FALSE)</f>
        <v>كيمياء كهربية (1)</v>
      </c>
      <c r="D63" s="211">
        <f>VLOOKUP(B63,مقررات!$A$1:$F$452,3,FALSE)</f>
        <v>1.5</v>
      </c>
      <c r="E63" s="211">
        <f>VLOOKUP(B63,مقررات!$A$1:$F$476,4,FALSE)</f>
        <v>1</v>
      </c>
      <c r="F63" s="211">
        <f t="shared" si="2"/>
        <v>2</v>
      </c>
      <c r="G63" s="60" t="str">
        <f>VLOOKUP(B63,مقررات!$A$1:$F$409,6,FALSE)</f>
        <v>CH111</v>
      </c>
      <c r="H63" s="60" t="s">
        <v>1707</v>
      </c>
      <c r="I63" s="262" t="str">
        <f>VLOOKUP(H63,'اعضاء هيئة التدريس'!$B$1:$D$300,2,FALSE)</f>
        <v>أ.د/ عبلة حتحوت</v>
      </c>
      <c r="J63" s="454"/>
      <c r="K63" s="257"/>
      <c r="L63" s="454"/>
      <c r="M63" s="454"/>
      <c r="N63" s="454"/>
      <c r="O63" s="454"/>
      <c r="P63" s="386" t="s">
        <v>1320</v>
      </c>
      <c r="Q63" s="251"/>
      <c r="R63" s="283"/>
      <c r="S63" s="283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T63" s="707" t="e">
        <f>VLOOKUP(#REF!,'اعضاء هيئة التدريس'!#REF!,2,)</f>
        <v>#REF!</v>
      </c>
    </row>
    <row r="64" spans="1:46" s="122" customFormat="1" ht="24" hidden="1" customHeight="1">
      <c r="A64" s="367">
        <v>27</v>
      </c>
      <c r="B64" s="288" t="s">
        <v>625</v>
      </c>
      <c r="C64" s="726" t="str">
        <f>VLOOKUP(B64,مقررات!$A$1:$F$411,2,FALSE)</f>
        <v>كيمياء حركية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si="2"/>
        <v>2</v>
      </c>
      <c r="G64" s="60" t="str">
        <f>VLOOKUP(B64,مقررات!$A$1:$F$409,6,FALSE)</f>
        <v>CH111</v>
      </c>
      <c r="H64" s="52" t="s">
        <v>1750</v>
      </c>
      <c r="I64" s="262" t="str">
        <f>VLOOKUP(H64,'اعضاء هيئة التدريس'!$B$1:$D$300,2,FALSE)</f>
        <v>د/ نعيمة سالم</v>
      </c>
      <c r="J64" s="774"/>
      <c r="K64" s="774" t="s">
        <v>1070</v>
      </c>
      <c r="L64" s="774"/>
      <c r="M64" s="774"/>
      <c r="N64" s="774"/>
      <c r="O64" s="774"/>
      <c r="P64" s="255" t="s">
        <v>1313</v>
      </c>
      <c r="Q64" s="143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T64" s="707" t="e">
        <f>VLOOKUP(#REF!,'اعضاء هيئة التدريس'!#REF!,2,)</f>
        <v>#REF!</v>
      </c>
    </row>
    <row r="65" spans="1:46" s="221" customFormat="1" ht="15.75" hidden="1" customHeight="1">
      <c r="A65" s="367">
        <v>28</v>
      </c>
      <c r="B65" s="288" t="s">
        <v>626</v>
      </c>
      <c r="C65" s="726" t="str">
        <f>VLOOKUP(B65,مقررات!$A$1:$F$411,2,FALSE)</f>
        <v>كيمياء العناصر الانتقالية</v>
      </c>
      <c r="D65" s="211">
        <f>VLOOKUP(B65,مقررات!$A$1:$F$452,3,FALSE)</f>
        <v>1.5</v>
      </c>
      <c r="E65" s="211">
        <f>VLOOKUP(B65,مقررات!$A$1:$F$476,4,FALSE)</f>
        <v>1</v>
      </c>
      <c r="F65" s="211">
        <f t="shared" si="2"/>
        <v>2</v>
      </c>
      <c r="G65" s="60" t="str">
        <f>VLOOKUP(B65,مقررات!$A$1:$F$409,6,FALSE)</f>
        <v>CH222</v>
      </c>
      <c r="H65" s="60" t="s">
        <v>1723</v>
      </c>
      <c r="I65" s="262" t="str">
        <f>VLOOKUP(H65,'اعضاء هيئة التدريس'!$B$1:$D$300,2,FALSE)</f>
        <v>ا.د/ محمد عياد</v>
      </c>
      <c r="J65" s="454"/>
      <c r="K65" s="454"/>
      <c r="L65" s="454"/>
      <c r="M65" s="454" t="s">
        <v>1139</v>
      </c>
      <c r="N65" s="454"/>
      <c r="O65" s="454"/>
      <c r="P65" s="255" t="s">
        <v>1324</v>
      </c>
      <c r="Q65" s="251"/>
      <c r="R65" s="283"/>
      <c r="S65" s="283"/>
      <c r="T65" s="92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T65" s="707" t="e">
        <f>VLOOKUP(#REF!,'اعضاء هيئة التدريس'!#REF!,2,)</f>
        <v>#REF!</v>
      </c>
    </row>
    <row r="66" spans="1:46" s="285" customFormat="1" ht="22.5" hidden="1" customHeight="1">
      <c r="A66" s="367">
        <v>29</v>
      </c>
      <c r="B66" s="288" t="s">
        <v>626</v>
      </c>
      <c r="C66" s="726" t="str">
        <f>VLOOKUP(B66,مقررات!$A$1:$F$411,2,FALSE)</f>
        <v>كيمياء العناصر الانتقالية</v>
      </c>
      <c r="D66" s="211">
        <f>VLOOKUP(B66,مقررات!$A$1:$F$452,3,FALSE)</f>
        <v>1.5</v>
      </c>
      <c r="E66" s="211">
        <f>VLOOKUP(B66,مقررات!$A$1:$F$476,4,FALSE)</f>
        <v>1</v>
      </c>
      <c r="F66" s="211">
        <f t="shared" ref="F66:F82" si="3">D66+0.5*E66</f>
        <v>2</v>
      </c>
      <c r="G66" s="60" t="str">
        <f>VLOOKUP(B66,مقررات!$A$1:$F$409,6,FALSE)</f>
        <v>CH222</v>
      </c>
      <c r="H66" s="60" t="s">
        <v>1758</v>
      </c>
      <c r="I66" s="262" t="str">
        <f>VLOOKUP(H66,'اعضاء هيئة التدريس'!$B$1:$D$300,2,FALSE)</f>
        <v>د/ ريهام وجدى</v>
      </c>
      <c r="J66" s="454"/>
      <c r="K66" s="454"/>
      <c r="L66" s="454"/>
      <c r="M66" s="454" t="s">
        <v>1139</v>
      </c>
      <c r="N66" s="454"/>
      <c r="O66" s="454"/>
      <c r="P66" s="255" t="s">
        <v>1324</v>
      </c>
      <c r="Q66" s="251"/>
      <c r="R66" s="283"/>
      <c r="S66" s="283"/>
      <c r="T66" s="283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T66" s="707" t="e">
        <f>VLOOKUP(#REF!,'اعضاء هيئة التدريس'!#REF!,2,)</f>
        <v>#REF!</v>
      </c>
    </row>
    <row r="67" spans="1:46" s="272" customFormat="1" ht="15.75" hidden="1" customHeight="1">
      <c r="A67" s="367">
        <v>30</v>
      </c>
      <c r="B67" s="288" t="s">
        <v>627</v>
      </c>
      <c r="C67" s="726" t="str">
        <f>VLOOKUP(B67,مقررات!$A$1:$F$411,2,FALSE)</f>
        <v>كيمياء المتراكبات</v>
      </c>
      <c r="D67" s="211">
        <f>VLOOKUP(B67,مقررات!$A$1:$F$452,3,FALSE)</f>
        <v>1.5</v>
      </c>
      <c r="E67" s="211">
        <f>VLOOKUP(B67,مقررات!$A$1:$F$476,4,FALSE)</f>
        <v>1</v>
      </c>
      <c r="F67" s="211">
        <f t="shared" si="3"/>
        <v>2</v>
      </c>
      <c r="G67" s="60" t="str">
        <f>VLOOKUP(B67,مقررات!$A$1:$F$409,6,FALSE)</f>
        <v>CH323</v>
      </c>
      <c r="H67" s="52" t="s">
        <v>1709</v>
      </c>
      <c r="I67" s="262" t="str">
        <f>VLOOKUP(H67,'اعضاء هيئة التدريس'!$B$1:$D$300,2,FALSE)</f>
        <v>أ.د/ فتحي عبدالغني</v>
      </c>
      <c r="J67" s="774"/>
      <c r="K67" s="774"/>
      <c r="L67" s="774"/>
      <c r="M67" s="774" t="s">
        <v>1068</v>
      </c>
      <c r="N67" s="774"/>
      <c r="O67" s="774"/>
      <c r="P67" s="255" t="s">
        <v>1324</v>
      </c>
      <c r="Q67" s="143"/>
      <c r="R67" s="91"/>
      <c r="S67" s="91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T67" s="707" t="e">
        <f>VLOOKUP(#REF!,'اعضاء هيئة التدريس'!#REF!,2,)</f>
        <v>#REF!</v>
      </c>
    </row>
    <row r="68" spans="1:46" s="272" customFormat="1" ht="15.75" hidden="1" customHeight="1">
      <c r="A68" s="367">
        <v>31</v>
      </c>
      <c r="B68" s="288" t="s">
        <v>628</v>
      </c>
      <c r="C68" s="726" t="str">
        <f>VLOOKUP(B68,مقررات!$A$1:$F$411,2,FALSE)</f>
        <v>تحليل آلي (1)</v>
      </c>
      <c r="D68" s="211">
        <f>VLOOKUP(B68,مقررات!$A$1:$F$452,3,FALSE)</f>
        <v>1.5</v>
      </c>
      <c r="E68" s="211">
        <f>VLOOKUP(B68,مقررات!$A$1:$F$476,4,FALSE)</f>
        <v>1</v>
      </c>
      <c r="F68" s="211">
        <f t="shared" si="3"/>
        <v>2</v>
      </c>
      <c r="G68" s="60" t="str">
        <f>VLOOKUP(B68,مقررات!$A$1:$F$409,6,FALSE)</f>
        <v>CH134</v>
      </c>
      <c r="H68" s="60" t="s">
        <v>1743</v>
      </c>
      <c r="I68" s="262" t="str">
        <f>VLOOKUP(H68,'اعضاء هيئة التدريس'!$B$1:$D$300,2,FALSE)</f>
        <v xml:space="preserve">د.هناء البرعي </v>
      </c>
      <c r="J68" s="454"/>
      <c r="K68" s="454" t="s">
        <v>1070</v>
      </c>
      <c r="L68" s="454"/>
      <c r="M68" s="454"/>
      <c r="N68" s="386"/>
      <c r="O68" s="454"/>
      <c r="P68" s="386" t="s">
        <v>1314</v>
      </c>
      <c r="Q68" s="251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T68" s="707" t="e">
        <f>VLOOKUP(#REF!,'اعضاء هيئة التدريس'!#REF!,2,)</f>
        <v>#REF!</v>
      </c>
    </row>
    <row r="69" spans="1:46" s="272" customFormat="1" ht="15.75" hidden="1" customHeight="1">
      <c r="A69" s="367">
        <v>32</v>
      </c>
      <c r="B69" s="288" t="s">
        <v>649</v>
      </c>
      <c r="C69" s="726" t="str">
        <f>VLOOKUP(B69,مقررات!$A$1:$F$411,2,FALSE)</f>
        <v>كروماتوجرافيا</v>
      </c>
      <c r="D69" s="211">
        <f>VLOOKUP(B69,مقررات!$A$1:$F$452,3,FALSE)</f>
        <v>1.5</v>
      </c>
      <c r="E69" s="211">
        <f>VLOOKUP(B69,مقررات!$A$1:$F$476,4,FALSE)</f>
        <v>1</v>
      </c>
      <c r="F69" s="211">
        <f t="shared" si="3"/>
        <v>2</v>
      </c>
      <c r="G69" s="60" t="str">
        <f>VLOOKUP(B69,مقررات!$A$1:$F$409,6,FALSE)</f>
        <v>CH245</v>
      </c>
      <c r="H69" s="52" t="s">
        <v>1695</v>
      </c>
      <c r="I69" s="262" t="str">
        <f>VLOOKUP(H69,'اعضاء هيئة التدريس'!$B$1:$D$300,2,FALSE)</f>
        <v>ا.د/ عادل نصار</v>
      </c>
      <c r="J69" s="774"/>
      <c r="K69" s="774" t="s">
        <v>1070</v>
      </c>
      <c r="L69" s="774"/>
      <c r="M69" s="774"/>
      <c r="N69" s="775"/>
      <c r="O69" s="774"/>
      <c r="P69" s="255" t="s">
        <v>1318</v>
      </c>
      <c r="Q69" s="143"/>
      <c r="R69" s="91"/>
      <c r="S69" s="91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T69" s="707" t="e">
        <f>VLOOKUP(#REF!,'اعضاء هيئة التدريس'!#REF!,2,)</f>
        <v>#REF!</v>
      </c>
    </row>
    <row r="70" spans="1:46" s="272" customFormat="1" ht="27" hidden="1" customHeight="1">
      <c r="A70" s="367">
        <v>33</v>
      </c>
      <c r="B70" s="288" t="s">
        <v>650</v>
      </c>
      <c r="C70" s="726" t="str">
        <f>VLOOKUP(B70,مقررات!$A$1:$F$411,2,FALSE)</f>
        <v>تفاعلات البرسيكليك</v>
      </c>
      <c r="D70" s="211">
        <f>VLOOKUP(B70,مقررات!$A$1:$F$452,3,FALSE)</f>
        <v>1.5</v>
      </c>
      <c r="E70" s="211">
        <f>VLOOKUP(B70,مقررات!$A$1:$F$476,4,FALSE)</f>
        <v>1</v>
      </c>
      <c r="F70" s="211">
        <f t="shared" si="3"/>
        <v>2</v>
      </c>
      <c r="G70" s="60" t="str">
        <f>VLOOKUP(B70,مقررات!$A$1:$F$409,6,FALSE)</f>
        <v>CH246</v>
      </c>
      <c r="H70" s="60" t="s">
        <v>1721</v>
      </c>
      <c r="I70" s="262" t="str">
        <f>VLOOKUP(H70,'اعضاء هيئة التدريس'!$B$1:$D$300,2,FALSE)</f>
        <v>أ.د/ حامد عبدالباري</v>
      </c>
      <c r="J70" s="454"/>
      <c r="K70" s="454"/>
      <c r="L70" s="454"/>
      <c r="M70" s="454"/>
      <c r="N70" s="454" t="s">
        <v>1068</v>
      </c>
      <c r="O70" s="454"/>
      <c r="P70" s="255" t="s">
        <v>1313</v>
      </c>
      <c r="Q70" s="251"/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T70" s="707" t="e">
        <f>VLOOKUP(#REF!,'اعضاء هيئة التدريس'!#REF!,2,)</f>
        <v>#REF!</v>
      </c>
    </row>
    <row r="71" spans="1:46" s="272" customFormat="1" ht="25.5" hidden="1" customHeight="1">
      <c r="A71" s="367">
        <v>34</v>
      </c>
      <c r="B71" s="288" t="s">
        <v>629</v>
      </c>
      <c r="C71" s="756" t="str">
        <f>VLOOKUP(B71,مقررات!$A$1:$F$411,2,FALSE)</f>
        <v>ميكانيكا التفاعلات العضوية(1)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3"/>
        <v>2</v>
      </c>
      <c r="G71" s="60" t="str">
        <f>VLOOKUP(B71,مقررات!$A$1:$F$409,6,FALSE)</f>
        <v>CH244</v>
      </c>
      <c r="H71" s="52" t="s">
        <v>1700</v>
      </c>
      <c r="I71" s="262" t="str">
        <f>VLOOKUP(H71,'اعضاء هيئة التدريس'!$B$1:$D$300,2,FALSE)</f>
        <v>أ.د.ابراهيم الطنطاوي</v>
      </c>
      <c r="J71" s="774"/>
      <c r="K71" s="774"/>
      <c r="L71" s="774"/>
      <c r="M71" s="774"/>
      <c r="N71" s="774"/>
      <c r="O71" s="774" t="s">
        <v>1070</v>
      </c>
      <c r="P71" s="255" t="s">
        <v>1324</v>
      </c>
      <c r="Q71" s="143"/>
      <c r="R71" s="91"/>
      <c r="S71" s="91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T71" s="707" t="e">
        <f>VLOOKUP(#REF!,'اعضاء هيئة التدريس'!#REF!,2,)</f>
        <v>#REF!</v>
      </c>
    </row>
    <row r="72" spans="1:46" s="272" customFormat="1" ht="15.75" hidden="1" customHeight="1">
      <c r="A72" s="367">
        <v>35</v>
      </c>
      <c r="B72" s="288" t="s">
        <v>630</v>
      </c>
      <c r="C72" s="726" t="str">
        <f>VLOOKUP(B72,مقررات!$A$1:$F$411,2,FALSE)</f>
        <v>كيمياء حلقية اليفاتية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3"/>
        <v>2</v>
      </c>
      <c r="G72" s="60" t="str">
        <f>VLOOKUP(B72,مقررات!$A$1:$F$409,6,FALSE)</f>
        <v>CH245</v>
      </c>
      <c r="H72" s="60" t="s">
        <v>1719</v>
      </c>
      <c r="I72" s="262" t="str">
        <f>VLOOKUP(H72,'اعضاء هيئة التدريس'!$B$1:$D$300,2,FALSE)</f>
        <v>ا.د/ محمد طه عبدالعال</v>
      </c>
      <c r="J72" s="454"/>
      <c r="K72" s="454" t="s">
        <v>1068</v>
      </c>
      <c r="L72" s="454"/>
      <c r="M72" s="454"/>
      <c r="N72" s="454"/>
      <c r="O72" s="454"/>
      <c r="P72" s="386" t="s">
        <v>1314</v>
      </c>
      <c r="Q72" s="251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T72" s="707" t="e">
        <f>VLOOKUP(#REF!,'اعضاء هيئة التدريس'!#REF!,2,)</f>
        <v>#REF!</v>
      </c>
    </row>
    <row r="73" spans="1:46" s="156" customFormat="1" ht="22.5" hidden="1">
      <c r="A73" s="367">
        <v>36</v>
      </c>
      <c r="B73" s="288" t="s">
        <v>631</v>
      </c>
      <c r="C73" s="726" t="str">
        <f>VLOOKUP(B73,مقررات!$A$1:$F$411,2,FALSE)</f>
        <v>كيمياء حلقية متجانسة متعددة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3"/>
        <v>2</v>
      </c>
      <c r="G73" s="60" t="str">
        <f>VLOOKUP(B73,مقررات!$A$1:$F$409,6,FALSE)</f>
        <v>CH246</v>
      </c>
      <c r="H73" s="52" t="s">
        <v>1727</v>
      </c>
      <c r="I73" s="262" t="str">
        <f>VLOOKUP(H73,'اعضاء هيئة التدريس'!$B$1:$D$300,2,FALSE)</f>
        <v>ا.د/ احمد عبدالمجبد</v>
      </c>
      <c r="J73" s="774"/>
      <c r="K73" s="774" t="s">
        <v>1067</v>
      </c>
      <c r="L73" s="774"/>
      <c r="M73" s="774"/>
      <c r="N73" s="774"/>
      <c r="O73" s="774"/>
      <c r="P73" s="255" t="s">
        <v>1325</v>
      </c>
      <c r="Q73" s="143"/>
      <c r="R73" s="91"/>
      <c r="S73" s="91"/>
      <c r="T73" s="220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T73" s="707" t="e">
        <f>VLOOKUP(#REF!,'اعضاء هيئة التدريس'!#REF!,2,)</f>
        <v>#REF!</v>
      </c>
    </row>
    <row r="74" spans="1:46" s="156" customFormat="1" ht="22.5" hidden="1">
      <c r="A74" s="367">
        <v>37</v>
      </c>
      <c r="B74" s="288" t="s">
        <v>632</v>
      </c>
      <c r="C74" s="726" t="str">
        <f>VLOOKUP(B74,مقررات!$A$1:$F$411,2,FALSE)</f>
        <v>كيمياء فراغية</v>
      </c>
      <c r="D74" s="211">
        <f>VLOOKUP(B74,مقررات!$A$1:$F$452,3,FALSE)</f>
        <v>1.5</v>
      </c>
      <c r="E74" s="211">
        <f>VLOOKUP(B74,مقررات!$A$1:$F$476,4,FALSE)</f>
        <v>1</v>
      </c>
      <c r="F74" s="211">
        <f t="shared" si="3"/>
        <v>2</v>
      </c>
      <c r="G74" s="60" t="str">
        <f>VLOOKUP(B74,مقررات!$A$1:$F$409,6,FALSE)</f>
        <v>CH246</v>
      </c>
      <c r="H74" s="60" t="s">
        <v>1697</v>
      </c>
      <c r="I74" s="262" t="str">
        <f>VLOOKUP(H74,'اعضاء هيئة التدريس'!$B$1:$D$300,2,FALSE)</f>
        <v>أ.د. عبدالحميد اسماعيل</v>
      </c>
      <c r="J74" s="256"/>
      <c r="K74" s="454"/>
      <c r="L74" s="454"/>
      <c r="M74" s="454"/>
      <c r="N74" s="454"/>
      <c r="O74" s="454" t="s">
        <v>1073</v>
      </c>
      <c r="P74" s="386" t="s">
        <v>1314</v>
      </c>
      <c r="Q74" s="251"/>
      <c r="R74" s="283"/>
      <c r="S74" s="283"/>
      <c r="T74" s="220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T74" s="707" t="e">
        <f>VLOOKUP(#REF!,'اعضاء هيئة التدريس'!#REF!,2,)</f>
        <v>#REF!</v>
      </c>
    </row>
    <row r="75" spans="1:46" s="156" customFormat="1" ht="15.75" hidden="1" customHeight="1">
      <c r="A75" s="367">
        <v>38</v>
      </c>
      <c r="B75" s="288" t="s">
        <v>633</v>
      </c>
      <c r="C75" s="726" t="str">
        <f>VLOOKUP(B75,مقررات!$A$1:$F$411,2,FALSE)</f>
        <v>كيمياء الكربوهيدرات</v>
      </c>
      <c r="D75" s="211">
        <f>VLOOKUP(B75,مقررات!$A$1:$F$452,3,FALSE)</f>
        <v>1.5</v>
      </c>
      <c r="E75" s="211">
        <f>VLOOKUP(B75,مقررات!$A$1:$F$476,4,FALSE)</f>
        <v>1</v>
      </c>
      <c r="F75" s="211">
        <f t="shared" si="3"/>
        <v>2</v>
      </c>
      <c r="G75" s="60" t="str">
        <f>VLOOKUP(B75,مقررات!$A$1:$F$409,6,FALSE)</f>
        <v>CH245</v>
      </c>
      <c r="H75" s="52" t="s">
        <v>1721</v>
      </c>
      <c r="I75" s="262" t="str">
        <f>VLOOKUP(H75,'اعضاء هيئة التدريس'!$B$1:$D$300,2,FALSE)</f>
        <v>أ.د/ حامد عبدالباري</v>
      </c>
      <c r="J75" s="37"/>
      <c r="K75" s="774"/>
      <c r="L75" s="774" t="s">
        <v>1068</v>
      </c>
      <c r="M75" s="774"/>
      <c r="N75" s="774"/>
      <c r="O75" s="774"/>
      <c r="P75" s="255" t="s">
        <v>1313</v>
      </c>
      <c r="Q75" s="143"/>
      <c r="R75" s="92"/>
      <c r="S75" s="92"/>
      <c r="T75" s="220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T75" s="707" t="e">
        <f>VLOOKUP(#REF!,'اعضاء هيئة التدريس'!#REF!,2,)</f>
        <v>#REF!</v>
      </c>
    </row>
    <row r="76" spans="1:46" s="285" customFormat="1" ht="22.5" hidden="1" customHeight="1">
      <c r="A76" s="367">
        <v>39</v>
      </c>
      <c r="B76" s="288" t="s">
        <v>651</v>
      </c>
      <c r="C76" s="726" t="str">
        <f>VLOOKUP(B76,مقررات!$A$1:$F$411,2,FALSE)</f>
        <v>كيمياء البترول ومشتقاته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3"/>
        <v>2</v>
      </c>
      <c r="G76" s="60" t="str">
        <f>VLOOKUP(B76,مقررات!$A$1:$F$409,6,FALSE)</f>
        <v>CH246</v>
      </c>
      <c r="H76" s="60" t="s">
        <v>1729</v>
      </c>
      <c r="I76" s="262" t="str">
        <f>VLOOKUP(H76,'اعضاء هيئة التدريس'!$B$1:$D$300,2,FALSE)</f>
        <v>ا.د/ عبد العليم حسن</v>
      </c>
      <c r="J76" s="256"/>
      <c r="K76" s="454"/>
      <c r="L76" s="454" t="s">
        <v>1067</v>
      </c>
      <c r="M76" s="454"/>
      <c r="N76" s="454"/>
      <c r="O76" s="454"/>
      <c r="P76" s="255" t="s">
        <v>1313</v>
      </c>
      <c r="Q76" s="251"/>
      <c r="R76" s="283"/>
      <c r="S76" s="283"/>
      <c r="T76" s="283"/>
      <c r="U76" s="284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F76" s="284"/>
      <c r="AT76" s="707" t="e">
        <f>VLOOKUP(#REF!,'اعضاء هيئة التدريس'!#REF!,2,)</f>
        <v>#REF!</v>
      </c>
    </row>
    <row r="77" spans="1:46" s="272" customFormat="1" ht="22.5" hidden="1" customHeight="1">
      <c r="A77" s="367">
        <v>40</v>
      </c>
      <c r="B77" s="288" t="s">
        <v>652</v>
      </c>
      <c r="C77" s="770" t="str">
        <f>VLOOKUP(B77,مقررات!$A$1:$F$411,2,FALSE)</f>
        <v>كيمياء النسيج والأصباغ والمنظفات</v>
      </c>
      <c r="D77" s="211">
        <f>VLOOKUP(B77,مقررات!$A$1:$F$452,3,FALSE)</f>
        <v>1.5</v>
      </c>
      <c r="E77" s="211">
        <f>VLOOKUP(B77,مقررات!$A$1:$F$476,4,FALSE)</f>
        <v>1</v>
      </c>
      <c r="F77" s="211">
        <f t="shared" si="3"/>
        <v>2</v>
      </c>
      <c r="G77" s="60" t="str">
        <f>VLOOKUP(B77,مقررات!$A$1:$F$409,6,FALSE)</f>
        <v>CH311</v>
      </c>
      <c r="H77" s="52" t="s">
        <v>1789</v>
      </c>
      <c r="I77" s="262" t="str">
        <f>VLOOKUP(H77,'اعضاء هيئة التدريس'!$B$1:$D$300,2,FALSE)</f>
        <v>د / هبه عبدالعظيم</v>
      </c>
      <c r="J77" s="37"/>
      <c r="K77" s="774"/>
      <c r="L77" s="774"/>
      <c r="M77" s="774"/>
      <c r="N77" s="774" t="s">
        <v>1068</v>
      </c>
      <c r="O77" s="774"/>
      <c r="P77" s="386" t="s">
        <v>1314</v>
      </c>
      <c r="Q77" s="143"/>
      <c r="R77" s="91"/>
      <c r="S77" s="91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T77" s="707" t="e">
        <f>VLOOKUP(#REF!,'اعضاء هيئة التدريس'!#REF!,2,)</f>
        <v>#REF!</v>
      </c>
    </row>
    <row r="78" spans="1:46" s="272" customFormat="1" ht="25.5" hidden="1">
      <c r="A78" s="367">
        <v>41</v>
      </c>
      <c r="B78" s="288" t="s">
        <v>634</v>
      </c>
      <c r="C78" s="726" t="str">
        <f>VLOOKUP(B78,مقررات!$A$1:$F$411,2,FALSE)</f>
        <v>كيمياء عملية تحليلية وفيزيائية وغير عضوية (3)</v>
      </c>
      <c r="D78" s="211">
        <f>VLOOKUP(B78,مقررات!$A$1:$F$452,3,FALSE)</f>
        <v>0</v>
      </c>
      <c r="E78" s="211">
        <f>VLOOKUP(B78,مقررات!$A$1:$F$476,4,FALSE)</f>
        <v>4</v>
      </c>
      <c r="F78" s="211">
        <f t="shared" si="3"/>
        <v>2</v>
      </c>
      <c r="G78" s="60" t="str">
        <f>VLOOKUP(B78,مقررات!$A$1:$F$409,6,FALSE)</f>
        <v>CH278</v>
      </c>
      <c r="H78" s="60"/>
      <c r="I78" s="964" t="e">
        <f>VLOOKUP(H78,'اعضاء هيئة التدريس'!$B$1:$D$300,2,FALSE)</f>
        <v>#N/A</v>
      </c>
      <c r="J78" s="256"/>
      <c r="K78" s="454"/>
      <c r="L78" s="454"/>
      <c r="M78" s="454"/>
      <c r="N78" s="454"/>
      <c r="O78" s="454"/>
      <c r="P78" s="386"/>
      <c r="Q78" s="251"/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T78" s="707" t="e">
        <f>VLOOKUP(#REF!,'اعضاء هيئة التدريس'!#REF!,2,)</f>
        <v>#REF!</v>
      </c>
    </row>
    <row r="79" spans="1:46" s="285" customFormat="1" ht="22.5" hidden="1">
      <c r="A79" s="367">
        <v>42</v>
      </c>
      <c r="B79" s="288" t="s">
        <v>635</v>
      </c>
      <c r="C79" s="726" t="str">
        <f>VLOOKUP(B79,مقررات!$A$1:$F$411,2,FALSE)</f>
        <v>كيمياء عملية عضوية (3)</v>
      </c>
      <c r="D79" s="211">
        <f>VLOOKUP(B79,مقررات!$A$1:$F$452,3,FALSE)</f>
        <v>0</v>
      </c>
      <c r="E79" s="211">
        <f>VLOOKUP(B79,مقررات!$A$1:$F$476,4,FALSE)</f>
        <v>4</v>
      </c>
      <c r="F79" s="211">
        <f t="shared" si="3"/>
        <v>2</v>
      </c>
      <c r="G79" s="60" t="str">
        <f>VLOOKUP(B79,مقررات!$A$1:$F$409,6,FALSE)</f>
        <v>CH279</v>
      </c>
      <c r="H79" s="52"/>
      <c r="I79" s="964" t="e">
        <f>VLOOKUP(H79,'اعضاء هيئة التدريس'!$B$1:$D$300,2,FALSE)</f>
        <v>#N/A</v>
      </c>
      <c r="J79" s="37"/>
      <c r="K79" s="774"/>
      <c r="L79" s="774"/>
      <c r="M79" s="774"/>
      <c r="N79" s="774"/>
      <c r="O79" s="774"/>
      <c r="P79" s="1050"/>
      <c r="Q79" s="143"/>
      <c r="R79" s="91"/>
      <c r="S79" s="91"/>
      <c r="T79" s="283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T79" s="707" t="e">
        <f>VLOOKUP(#REF!,'اعضاء هيئة التدريس'!#REF!,2,)</f>
        <v>#REF!</v>
      </c>
    </row>
    <row r="80" spans="1:46" s="285" customFormat="1" ht="22.5" hidden="1" customHeight="1">
      <c r="A80" s="367">
        <v>43</v>
      </c>
      <c r="B80" s="288" t="s">
        <v>636</v>
      </c>
      <c r="C80" s="726" t="str">
        <f>VLOOKUP(B80,مقررات!$A$1:$F$411,2,FALSE)</f>
        <v>كيمياء الكم</v>
      </c>
      <c r="D80" s="211">
        <f>VLOOKUP(B80,مقررات!$A$1:$F$452,3,FALSE)</f>
        <v>1.5</v>
      </c>
      <c r="E80" s="211">
        <f>VLOOKUP(B80,مقررات!$A$1:$F$476,4,FALSE)</f>
        <v>1</v>
      </c>
      <c r="F80" s="211">
        <f t="shared" si="3"/>
        <v>2</v>
      </c>
      <c r="G80" s="60" t="str">
        <f>VLOOKUP(B80,مقررات!$A$1:$F$409,6,FALSE)</f>
        <v>CH122</v>
      </c>
      <c r="H80" s="60" t="s">
        <v>1701</v>
      </c>
      <c r="I80" s="262" t="str">
        <f>VLOOKUP(H80,'اعضاء هيئة التدريس'!$B$1:$D$300,2,FALSE)</f>
        <v>ا.د/ احمد النحاس</v>
      </c>
      <c r="J80" s="256"/>
      <c r="K80" s="454"/>
      <c r="L80" s="454"/>
      <c r="M80" s="454"/>
      <c r="N80" s="454" t="s">
        <v>1068</v>
      </c>
      <c r="O80" s="454"/>
      <c r="P80" s="255" t="s">
        <v>89</v>
      </c>
      <c r="Q80" s="251"/>
      <c r="R80" s="283"/>
      <c r="S80" s="283"/>
      <c r="T80" s="283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T80" s="707" t="e">
        <f>VLOOKUP(#REF!,'اعضاء هيئة التدريس'!#REF!,2,)</f>
        <v>#REF!</v>
      </c>
    </row>
    <row r="81" spans="1:46" s="272" customFormat="1" ht="22.5" hidden="1">
      <c r="A81" s="367">
        <v>44</v>
      </c>
      <c r="B81" s="288" t="s">
        <v>636</v>
      </c>
      <c r="C81" s="726" t="str">
        <f>VLOOKUP(B81,مقررات!$A$1:$F$411,2,FALSE)</f>
        <v>كيمياء الكم</v>
      </c>
      <c r="D81" s="211">
        <f>VLOOKUP(B81,مقررات!$A$1:$F$452,3,FALSE)</f>
        <v>1.5</v>
      </c>
      <c r="E81" s="211">
        <f>VLOOKUP(B81,مقررات!$A$1:$F$476,4,FALSE)</f>
        <v>1</v>
      </c>
      <c r="F81" s="211">
        <f t="shared" si="3"/>
        <v>2</v>
      </c>
      <c r="G81" s="60" t="str">
        <f>VLOOKUP(B81,مقررات!$A$1:$F$409,6,FALSE)</f>
        <v>CH122</v>
      </c>
      <c r="H81" s="60" t="s">
        <v>1760</v>
      </c>
      <c r="I81" s="262" t="str">
        <f>VLOOKUP(H81,'اعضاء هيئة التدريس'!$B$1:$D$300,2,FALSE)</f>
        <v>د.صافيناز حمدي</v>
      </c>
      <c r="J81" s="256"/>
      <c r="K81" s="454"/>
      <c r="L81" s="454"/>
      <c r="M81" s="454"/>
      <c r="N81" s="454" t="s">
        <v>1068</v>
      </c>
      <c r="O81" s="454"/>
      <c r="P81" s="255" t="s">
        <v>89</v>
      </c>
      <c r="Q81" s="251"/>
      <c r="R81" s="283"/>
      <c r="S81" s="283"/>
      <c r="T81" s="284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T81" s="707" t="e">
        <f>VLOOKUP(#REF!,'اعضاء هيئة التدريس'!#REF!,2,)</f>
        <v>#REF!</v>
      </c>
    </row>
    <row r="82" spans="1:46" s="272" customFormat="1" ht="22.5" hidden="1">
      <c r="A82" s="367">
        <v>45</v>
      </c>
      <c r="B82" s="288" t="s">
        <v>653</v>
      </c>
      <c r="C82" s="770" t="str">
        <f>VLOOKUP(B82,مقررات!$A$1:$F$411,2,FALSE)</f>
        <v>كيمياء كهربية( 2)</v>
      </c>
      <c r="D82" s="211">
        <f>VLOOKUP(B82,مقررات!$A$1:$F$452,3,FALSE)</f>
        <v>1.5</v>
      </c>
      <c r="E82" s="211">
        <f>VLOOKUP(B82,مقررات!$A$1:$F$476,4,FALSE)</f>
        <v>1</v>
      </c>
      <c r="F82" s="211">
        <f t="shared" si="3"/>
        <v>2</v>
      </c>
      <c r="G82" s="60" t="str">
        <f>VLOOKUP(B82,مقررات!$A$1:$F$409,6,FALSE)</f>
        <v>CH4112</v>
      </c>
      <c r="H82" s="52" t="s">
        <v>1707</v>
      </c>
      <c r="I82" s="262" t="str">
        <f>VLOOKUP(H82,'اعضاء هيئة التدريس'!$B$1:$D$300,2,FALSE)</f>
        <v>أ.د/ عبلة حتحوت</v>
      </c>
      <c r="J82" s="454" t="s">
        <v>1072</v>
      </c>
      <c r="K82" s="454"/>
      <c r="L82" s="454"/>
      <c r="M82" s="774"/>
      <c r="N82" s="774"/>
      <c r="O82" s="774"/>
      <c r="P82" s="255" t="s">
        <v>1324</v>
      </c>
      <c r="Q82" s="143"/>
      <c r="R82" s="92"/>
      <c r="S82" s="92"/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283"/>
      <c r="AT82" s="707" t="e">
        <f>VLOOKUP(#REF!,'اعضاء هيئة التدريس'!#REF!,2,)</f>
        <v>#REF!</v>
      </c>
    </row>
    <row r="83" spans="1:46" s="272" customFormat="1" ht="22.5" hidden="1">
      <c r="A83" s="367">
        <v>46</v>
      </c>
      <c r="B83" s="288" t="s">
        <v>654</v>
      </c>
      <c r="C83" s="345" t="str">
        <f>VLOOKUP(B83,مقررات!$A$1:$F$411,2,FALSE)</f>
        <v>كيمياء التآكل</v>
      </c>
      <c r="D83" s="211">
        <f>VLOOKUP(B83,مقررات!$A$1:$F$452,3,FALSE)</f>
        <v>1</v>
      </c>
      <c r="E83" s="211" t="str">
        <f>VLOOKUP(B83,مقررات!$A$1:$F$476,4,FALSE)</f>
        <v>-</v>
      </c>
      <c r="F83" s="211">
        <v>1</v>
      </c>
      <c r="G83" s="60" t="str">
        <f>VLOOKUP(B83,مقررات!$A$1:$F$409,6,FALSE)</f>
        <v>CH4112</v>
      </c>
      <c r="H83" s="60" t="s">
        <v>1752</v>
      </c>
      <c r="I83" s="262" t="str">
        <f>VLOOKUP(H83,'اعضاء هيئة التدريس'!$B$1:$D$300,2,FALSE)</f>
        <v>د/ ايمن شبل</v>
      </c>
      <c r="J83" s="454"/>
      <c r="K83" s="454"/>
      <c r="L83" s="454" t="s">
        <v>1112</v>
      </c>
      <c r="M83" s="454"/>
      <c r="N83" s="454"/>
      <c r="O83" s="454"/>
      <c r="P83" s="386" t="s">
        <v>1320</v>
      </c>
      <c r="Q83" s="251"/>
      <c r="R83" s="283"/>
      <c r="S83" s="283"/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283"/>
      <c r="AT83" s="707" t="e">
        <f>VLOOKUP(#REF!,'اعضاء هيئة التدريس'!#REF!,2,)</f>
        <v>#REF!</v>
      </c>
    </row>
    <row r="84" spans="1:46" s="272" customFormat="1" ht="22.5" hidden="1">
      <c r="A84" s="367">
        <v>47</v>
      </c>
      <c r="B84" s="288" t="s">
        <v>655</v>
      </c>
      <c r="C84" s="726" t="str">
        <f>VLOOKUP(B84,مقررات!$A$1:$F$411,2,FALSE)</f>
        <v>نظرية المجموعات</v>
      </c>
      <c r="D84" s="211">
        <f>VLOOKUP(B84,مقررات!$A$1:$F$452,3,FALSE)</f>
        <v>1.5</v>
      </c>
      <c r="E84" s="211">
        <f>VLOOKUP(B84,مقررات!$A$1:$F$476,4,FALSE)</f>
        <v>1</v>
      </c>
      <c r="F84" s="211">
        <f t="shared" ref="F84:F107" si="4">D84+0.5*E84</f>
        <v>2</v>
      </c>
      <c r="G84" s="60" t="str">
        <f>VLOOKUP(B84,مقررات!$A$1:$F$409,6,FALSE)</f>
        <v>CH4112</v>
      </c>
      <c r="H84" s="60" t="s">
        <v>1701</v>
      </c>
      <c r="I84" s="262" t="str">
        <f>VLOOKUP(H84,'اعضاء هيئة التدريس'!$B$1:$D$300,2,FALSE)</f>
        <v>ا.د/ احمد النحاس</v>
      </c>
      <c r="J84" s="256"/>
      <c r="K84" s="256"/>
      <c r="L84" s="256"/>
      <c r="M84" s="256"/>
      <c r="N84" s="256" t="s">
        <v>1070</v>
      </c>
      <c r="O84" s="256"/>
      <c r="P84" s="386" t="s">
        <v>1320</v>
      </c>
      <c r="Q84" s="251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283"/>
      <c r="AT84" s="707" t="e">
        <f>VLOOKUP(#REF!,'اعضاء هيئة التدريس'!#REF!,2,)</f>
        <v>#REF!</v>
      </c>
    </row>
    <row r="85" spans="1:46" s="272" customFormat="1" ht="22.5" hidden="1">
      <c r="A85" s="367">
        <v>48</v>
      </c>
      <c r="B85" s="288" t="s">
        <v>655</v>
      </c>
      <c r="C85" s="726" t="str">
        <f>VLOOKUP(B85,مقررات!$A$1:$F$411,2,FALSE)</f>
        <v>نظرية المجموعات</v>
      </c>
      <c r="D85" s="211">
        <f>VLOOKUP(B85,مقررات!$A$1:$F$452,3,FALSE)</f>
        <v>1.5</v>
      </c>
      <c r="E85" s="211">
        <f>VLOOKUP(B85,مقررات!$A$1:$F$476,4,FALSE)</f>
        <v>1</v>
      </c>
      <c r="F85" s="211">
        <f t="shared" si="4"/>
        <v>2</v>
      </c>
      <c r="G85" s="60" t="str">
        <f>VLOOKUP(B85,مقررات!$A$1:$F$409,6,FALSE)</f>
        <v>CH4112</v>
      </c>
      <c r="H85" s="60" t="s">
        <v>1760</v>
      </c>
      <c r="I85" s="262" t="str">
        <f>VLOOKUP(H85,'اعضاء هيئة التدريس'!$B$1:$D$300,2,FALSE)</f>
        <v>د.صافيناز حمدي</v>
      </c>
      <c r="J85" s="256"/>
      <c r="K85" s="256"/>
      <c r="L85" s="256"/>
      <c r="M85" s="256"/>
      <c r="N85" s="256" t="s">
        <v>1070</v>
      </c>
      <c r="O85" s="256"/>
      <c r="P85" s="386" t="s">
        <v>1320</v>
      </c>
      <c r="Q85" s="251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E85" s="283"/>
      <c r="AF85" s="283"/>
      <c r="AT85" s="707" t="e">
        <f>VLOOKUP(#REF!,'اعضاء هيئة التدريس'!#REF!,2,)</f>
        <v>#REF!</v>
      </c>
    </row>
    <row r="86" spans="1:46" s="272" customFormat="1" ht="22.5" hidden="1">
      <c r="A86" s="367">
        <v>49</v>
      </c>
      <c r="B86" s="288" t="s">
        <v>637</v>
      </c>
      <c r="C86" s="345" t="str">
        <f>VLOOKUP(B86,مقررات!$A$1:$F$411,2,FALSE)</f>
        <v>كيمياء السطوح</v>
      </c>
      <c r="D86" s="211">
        <f>VLOOKUP(B86,مقررات!$A$1:$F$452,3,FALSE)</f>
        <v>1.5</v>
      </c>
      <c r="E86" s="211">
        <f>VLOOKUP(B86,مقررات!$A$1:$F$476,4,FALSE)</f>
        <v>1</v>
      </c>
      <c r="F86" s="211">
        <f t="shared" si="4"/>
        <v>2</v>
      </c>
      <c r="G86" s="60" t="str">
        <f>VLOOKUP(B86,مقررات!$A$1:$F$409,6,FALSE)</f>
        <v>CH111</v>
      </c>
      <c r="H86" s="52" t="s">
        <v>1750</v>
      </c>
      <c r="I86" s="262" t="str">
        <f>VLOOKUP(H86,'اعضاء هيئة التدريس'!$B$1:$D$300,2,FALSE)</f>
        <v>د/ نعيمة سالم</v>
      </c>
      <c r="J86" s="454"/>
      <c r="K86" s="454"/>
      <c r="L86" s="454" t="s">
        <v>1072</v>
      </c>
      <c r="M86" s="37"/>
      <c r="N86" s="37"/>
      <c r="O86" s="37"/>
      <c r="P86" s="386" t="s">
        <v>1320</v>
      </c>
      <c r="Q86" s="143"/>
      <c r="R86" s="92"/>
      <c r="S86" s="92"/>
      <c r="T86" s="283"/>
      <c r="U86" s="283"/>
      <c r="V86" s="283"/>
      <c r="W86" s="283"/>
      <c r="X86" s="283"/>
      <c r="Y86" s="283"/>
      <c r="Z86" s="283"/>
      <c r="AA86" s="283"/>
      <c r="AB86" s="283"/>
      <c r="AC86" s="283"/>
      <c r="AD86" s="283"/>
      <c r="AE86" s="283"/>
      <c r="AF86" s="283"/>
      <c r="AT86" s="707" t="e">
        <f>VLOOKUP(#REF!,'اعضاء هيئة التدريس'!#REF!,2,)</f>
        <v>#REF!</v>
      </c>
    </row>
    <row r="87" spans="1:46" s="272" customFormat="1" ht="22.5" hidden="1">
      <c r="A87" s="367">
        <v>50</v>
      </c>
      <c r="B87" s="288" t="s">
        <v>656</v>
      </c>
      <c r="C87" s="726" t="str">
        <f>VLOOKUP(B87,مقررات!$A$1:$F$411,2,FALSE)</f>
        <v>كيمياء غير عضوية حيوية</v>
      </c>
      <c r="D87" s="211">
        <f>VLOOKUP(B87,مقررات!$A$1:$F$452,3,FALSE)</f>
        <v>1.5</v>
      </c>
      <c r="E87" s="211">
        <f>VLOOKUP(B87,مقررات!$A$1:$F$476,4,FALSE)</f>
        <v>1</v>
      </c>
      <c r="F87" s="211">
        <f t="shared" si="4"/>
        <v>2</v>
      </c>
      <c r="G87" s="60" t="str">
        <f>VLOOKUP(B87,مقررات!$A$1:$F$409,6,FALSE)</f>
        <v>CH324</v>
      </c>
      <c r="H87" s="60" t="s">
        <v>1748</v>
      </c>
      <c r="I87" s="262" t="str">
        <f>VLOOKUP(H87,'اعضاء هيئة التدريس'!$B$1:$D$300,2,FALSE)</f>
        <v>د/ جوزيف اسطفانوس</v>
      </c>
      <c r="J87" s="256"/>
      <c r="K87" s="256"/>
      <c r="L87" s="256"/>
      <c r="M87" s="256" t="s">
        <v>1068</v>
      </c>
      <c r="N87" s="256"/>
      <c r="O87" s="256"/>
      <c r="P87" s="386"/>
      <c r="Q87" s="251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  <c r="AC87" s="283"/>
      <c r="AD87" s="283"/>
      <c r="AE87" s="283"/>
      <c r="AF87" s="283"/>
      <c r="AT87" s="707" t="e">
        <f>VLOOKUP(#REF!,'اعضاء هيئة التدريس'!#REF!,2,)</f>
        <v>#REF!</v>
      </c>
    </row>
    <row r="88" spans="1:46" s="29" customFormat="1" ht="22.5" hidden="1">
      <c r="A88" s="367">
        <v>51</v>
      </c>
      <c r="B88" s="288" t="s">
        <v>657</v>
      </c>
      <c r="C88" s="770" t="str">
        <f>VLOOKUP(B88,مقررات!$A$1:$F$411,2,FALSE)</f>
        <v>كيمياء علوم المواد</v>
      </c>
      <c r="D88" s="211">
        <f>VLOOKUP(B88,مقررات!$A$1:$F$452,3,FALSE)</f>
        <v>1.5</v>
      </c>
      <c r="E88" s="211">
        <f>VLOOKUP(B88,مقررات!$A$1:$F$476,4,FALSE)</f>
        <v>1</v>
      </c>
      <c r="F88" s="211">
        <f t="shared" si="4"/>
        <v>2</v>
      </c>
      <c r="G88" s="60" t="str">
        <f>VLOOKUP(B88,مقررات!$A$1:$F$409,6,FALSE)</f>
        <v>CH335</v>
      </c>
      <c r="H88" s="52" t="s">
        <v>1695</v>
      </c>
      <c r="I88" s="262" t="str">
        <f>VLOOKUP(H88,'اعضاء هيئة التدريس'!$B$1:$D$300,2,FALSE)</f>
        <v>ا.د/ عادل نصار</v>
      </c>
      <c r="J88" s="37"/>
      <c r="K88" s="37"/>
      <c r="L88" s="37" t="s">
        <v>1070</v>
      </c>
      <c r="M88" s="37"/>
      <c r="N88" s="37"/>
      <c r="O88" s="37"/>
      <c r="P88" s="255" t="s">
        <v>1313</v>
      </c>
      <c r="Q88" s="143"/>
      <c r="R88" s="91"/>
      <c r="S88" s="91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T88" s="707" t="e">
        <f>VLOOKUP(#REF!,'اعضاء هيئة التدريس'!#REF!,2,)</f>
        <v>#REF!</v>
      </c>
    </row>
    <row r="89" spans="1:46" s="272" customFormat="1" ht="22.5" hidden="1">
      <c r="A89" s="367">
        <v>52</v>
      </c>
      <c r="B89" s="288" t="s">
        <v>657</v>
      </c>
      <c r="C89" s="770" t="str">
        <f>VLOOKUP(B89,مقررات!$A$1:$F$411,2,FALSE)</f>
        <v>كيمياء علوم المواد</v>
      </c>
      <c r="D89" s="211">
        <f>VLOOKUP(B89,مقررات!$A$1:$F$452,3,FALSE)</f>
        <v>1.5</v>
      </c>
      <c r="E89" s="211">
        <f>VLOOKUP(B89,مقررات!$A$1:$F$476,4,FALSE)</f>
        <v>1</v>
      </c>
      <c r="F89" s="211">
        <f t="shared" si="4"/>
        <v>2</v>
      </c>
      <c r="G89" s="60" t="str">
        <f>VLOOKUP(B89,مقررات!$A$1:$F$409,6,FALSE)</f>
        <v>CH335</v>
      </c>
      <c r="H89" s="52" t="s">
        <v>1758</v>
      </c>
      <c r="I89" s="262" t="str">
        <f>VLOOKUP(H89,'اعضاء هيئة التدريس'!$B$1:$D$300,2,FALSE)</f>
        <v>د/ ريهام وجدى</v>
      </c>
      <c r="J89" s="37"/>
      <c r="K89" s="37"/>
      <c r="L89" s="37" t="s">
        <v>1070</v>
      </c>
      <c r="M89" s="37"/>
      <c r="N89" s="37"/>
      <c r="O89" s="37"/>
      <c r="P89" s="255" t="s">
        <v>1313</v>
      </c>
      <c r="Q89" s="143"/>
      <c r="R89" s="91"/>
      <c r="S89" s="91"/>
      <c r="T89" s="283"/>
      <c r="U89" s="283"/>
      <c r="V89" s="283"/>
      <c r="W89" s="283"/>
      <c r="X89" s="283"/>
      <c r="Y89" s="283"/>
      <c r="Z89" s="283"/>
      <c r="AA89" s="283"/>
      <c r="AB89" s="283"/>
      <c r="AC89" s="283"/>
      <c r="AD89" s="283"/>
      <c r="AE89" s="283"/>
      <c r="AF89" s="283"/>
      <c r="AT89" s="707" t="e">
        <f>VLOOKUP(#REF!,'اعضاء هيئة التدريس'!#REF!,2,)</f>
        <v>#REF!</v>
      </c>
    </row>
    <row r="90" spans="1:46" s="272" customFormat="1" ht="22.5" hidden="1">
      <c r="A90" s="367">
        <v>53</v>
      </c>
      <c r="B90" s="288" t="s">
        <v>638</v>
      </c>
      <c r="C90" s="726" t="str">
        <f>VLOOKUP(B90,مقررات!$A$1:$F$411,2,FALSE)</f>
        <v>كيمياء نووية إشعاعية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si="4"/>
        <v>2</v>
      </c>
      <c r="G90" s="60" t="str">
        <f>VLOOKUP(B90,مقررات!$A$1:$F$409,6,FALSE)</f>
        <v>CH122</v>
      </c>
      <c r="H90" s="60" t="s">
        <v>1698</v>
      </c>
      <c r="I90" s="262" t="str">
        <f>VLOOKUP(H90,'اعضاء هيئة التدريس'!$B$1:$D$300,2,FALSE)</f>
        <v>ا.د/ عبدة الطبل</v>
      </c>
      <c r="J90" s="256"/>
      <c r="K90" s="256" t="s">
        <v>1073</v>
      </c>
      <c r="L90" s="256"/>
      <c r="M90" s="256"/>
      <c r="N90" s="256"/>
      <c r="O90" s="256"/>
      <c r="P90" s="255" t="s">
        <v>89</v>
      </c>
      <c r="Q90" s="251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  <c r="AC90" s="283"/>
      <c r="AD90" s="283"/>
      <c r="AE90" s="283"/>
      <c r="AF90" s="283"/>
      <c r="AT90" s="707" t="e">
        <f>VLOOKUP(#REF!,'اعضاء هيئة التدريس'!#REF!,2,)</f>
        <v>#REF!</v>
      </c>
    </row>
    <row r="91" spans="1:46" s="272" customFormat="1" ht="16.5" hidden="1" customHeight="1">
      <c r="A91" s="367">
        <v>54</v>
      </c>
      <c r="B91" s="288" t="s">
        <v>639</v>
      </c>
      <c r="C91" s="756" t="str">
        <f>VLOOKUP(B91,مقررات!$A$1:$F$411,2,FALSE)</f>
        <v>ميكانيكا التفاعلات غير العضوية</v>
      </c>
      <c r="D91" s="211">
        <f>VLOOKUP(B91,مقررات!$A$1:$F$452,3,FALSE)</f>
        <v>1.5</v>
      </c>
      <c r="E91" s="211">
        <f>VLOOKUP(B91,مقررات!$A$1:$F$476,4,FALSE)</f>
        <v>1</v>
      </c>
      <c r="F91" s="211">
        <f t="shared" si="4"/>
        <v>2</v>
      </c>
      <c r="G91" s="60" t="str">
        <f>VLOOKUP(B91,مقررات!$A$1:$F$409,6,FALSE)</f>
        <v>CH324</v>
      </c>
      <c r="H91" s="52" t="s">
        <v>1705</v>
      </c>
      <c r="I91" s="262" t="str">
        <f>VLOOKUP(H91,'اعضاء هيئة التدريس'!$B$1:$D$300,2,FALSE)</f>
        <v>ا.د/ سعيدة ابو الثنا</v>
      </c>
      <c r="J91" s="37"/>
      <c r="K91" s="37"/>
      <c r="L91" s="37"/>
      <c r="M91" s="37"/>
      <c r="N91" s="37" t="s">
        <v>1070</v>
      </c>
      <c r="O91" s="37"/>
      <c r="P91" s="255" t="s">
        <v>89</v>
      </c>
      <c r="Q91" s="143"/>
      <c r="R91" s="91"/>
      <c r="S91" s="91"/>
      <c r="T91" s="283"/>
      <c r="U91" s="283"/>
      <c r="V91" s="283"/>
      <c r="W91" s="283"/>
      <c r="X91" s="283"/>
      <c r="Y91" s="283"/>
      <c r="Z91" s="283"/>
      <c r="AA91" s="283"/>
      <c r="AB91" s="283"/>
      <c r="AC91" s="283"/>
      <c r="AD91" s="283"/>
      <c r="AE91" s="283"/>
      <c r="AF91" s="283"/>
      <c r="AT91" s="707" t="e">
        <f>VLOOKUP(#REF!,'اعضاء هيئة التدريس'!#REF!,2,)</f>
        <v>#REF!</v>
      </c>
    </row>
    <row r="92" spans="1:46" s="272" customFormat="1" ht="17.25" hidden="1" customHeight="1">
      <c r="A92" s="367">
        <v>55</v>
      </c>
      <c r="B92" s="288" t="s">
        <v>640</v>
      </c>
      <c r="C92" s="726" t="str">
        <f>VLOOKUP(B92,مقررات!$A$1:$F$411,2,FALSE)</f>
        <v>كيمياء الجوامد</v>
      </c>
      <c r="D92" s="211">
        <f>VLOOKUP(B92,مقررات!$A$1:$F$452,3,FALSE)</f>
        <v>1.5</v>
      </c>
      <c r="E92" s="211">
        <f>VLOOKUP(B92,مقررات!$A$1:$F$476,4,FALSE)</f>
        <v>1</v>
      </c>
      <c r="F92" s="211">
        <f t="shared" si="4"/>
        <v>2</v>
      </c>
      <c r="G92" s="60" t="str">
        <f>VLOOKUP(B92,مقررات!$A$1:$F$409,6,FALSE)</f>
        <v>CH122</v>
      </c>
      <c r="H92" s="60" t="s">
        <v>1758</v>
      </c>
      <c r="I92" s="262" t="str">
        <f>VLOOKUP(H92,'اعضاء هيئة التدريس'!$B$1:$D$300,2,FALSE)</f>
        <v>د/ ريهام وجدى</v>
      </c>
      <c r="J92" s="256"/>
      <c r="K92" s="256"/>
      <c r="L92" s="256" t="s">
        <v>1067</v>
      </c>
      <c r="M92" s="256"/>
      <c r="N92" s="256"/>
      <c r="O92" s="256"/>
      <c r="P92" s="386" t="s">
        <v>1315</v>
      </c>
      <c r="Q92" s="251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E92" s="283"/>
      <c r="AF92" s="283"/>
      <c r="AT92" s="707" t="e">
        <f>VLOOKUP(#REF!,'اعضاء هيئة التدريس'!#REF!,2,)</f>
        <v>#REF!</v>
      </c>
    </row>
    <row r="93" spans="1:46" s="272" customFormat="1" ht="15.75" hidden="1" customHeight="1">
      <c r="A93" s="367">
        <v>56</v>
      </c>
      <c r="B93" s="288" t="s">
        <v>658</v>
      </c>
      <c r="C93" s="726" t="str">
        <f>VLOOKUP(B93,مقررات!$A$1:$F$411,2,FALSE)</f>
        <v>تحليل آلي ( 2)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si="4"/>
        <v>2</v>
      </c>
      <c r="G93" s="60" t="str">
        <f>VLOOKUP(B93,مقررات!$A$1:$F$409,6,FALSE)</f>
        <v>CH246</v>
      </c>
      <c r="H93" s="52" t="s">
        <v>1698</v>
      </c>
      <c r="I93" s="262" t="str">
        <f>VLOOKUP(H93,'اعضاء هيئة التدريس'!$B$1:$D$300,2,FALSE)</f>
        <v>ا.د/ عبدة الطبل</v>
      </c>
      <c r="J93" s="37"/>
      <c r="K93" s="37"/>
      <c r="L93" s="37"/>
      <c r="M93" s="37"/>
      <c r="N93" s="37" t="s">
        <v>1072</v>
      </c>
      <c r="O93" s="37"/>
      <c r="P93" s="255" t="s">
        <v>1324</v>
      </c>
      <c r="Q93" s="143"/>
      <c r="R93" s="92"/>
      <c r="S93" s="92"/>
      <c r="T93" s="284"/>
      <c r="U93" s="283"/>
      <c r="V93" s="283"/>
      <c r="W93" s="283"/>
      <c r="X93" s="283"/>
      <c r="Y93" s="283"/>
      <c r="Z93" s="283"/>
      <c r="AA93" s="283"/>
      <c r="AB93" s="283"/>
      <c r="AC93" s="283"/>
      <c r="AD93" s="283"/>
      <c r="AE93" s="283"/>
      <c r="AF93" s="283"/>
      <c r="AT93" s="707" t="e">
        <f>VLOOKUP(#REF!,'اعضاء هيئة التدريس'!#REF!,2,)</f>
        <v>#REF!</v>
      </c>
    </row>
    <row r="94" spans="1:46" s="272" customFormat="1" ht="15.75" hidden="1" customHeight="1">
      <c r="A94" s="367">
        <v>57</v>
      </c>
      <c r="B94" s="288" t="s">
        <v>658</v>
      </c>
      <c r="C94" s="726" t="str">
        <f>VLOOKUP(B94,مقررات!$A$1:$F$411,2,FALSE)</f>
        <v>تحليل آلي ( 2)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4"/>
        <v>2</v>
      </c>
      <c r="G94" s="60" t="str">
        <f>VLOOKUP(B94,مقررات!$A$1:$F$409,6,FALSE)</f>
        <v>CH246</v>
      </c>
      <c r="H94" s="52" t="s">
        <v>1752</v>
      </c>
      <c r="I94" s="262" t="str">
        <f>VLOOKUP(H94,'اعضاء هيئة التدريس'!$B$1:$D$300,2,FALSE)</f>
        <v>د/ ايمن شبل</v>
      </c>
      <c r="J94" s="37"/>
      <c r="K94" s="37"/>
      <c r="L94" s="37"/>
      <c r="M94" s="37"/>
      <c r="N94" s="774" t="s">
        <v>1068</v>
      </c>
      <c r="O94" s="37"/>
      <c r="P94" s="255" t="s">
        <v>1324</v>
      </c>
      <c r="Q94" s="143"/>
      <c r="R94" s="92"/>
      <c r="S94" s="92"/>
      <c r="T94" s="283"/>
      <c r="U94" s="283"/>
      <c r="V94" s="283"/>
      <c r="W94" s="283"/>
      <c r="X94" s="283"/>
      <c r="Y94" s="283"/>
      <c r="Z94" s="283"/>
      <c r="AA94" s="283"/>
      <c r="AB94" s="283"/>
      <c r="AC94" s="283"/>
      <c r="AD94" s="283"/>
      <c r="AE94" s="283"/>
      <c r="AF94" s="283"/>
      <c r="AT94" s="707" t="e">
        <f>VLOOKUP(#REF!,'اعضاء هيئة التدريس'!#REF!,2,)</f>
        <v>#REF!</v>
      </c>
    </row>
    <row r="95" spans="1:46" s="272" customFormat="1" ht="22.5" hidden="1" customHeight="1">
      <c r="A95" s="367">
        <v>58</v>
      </c>
      <c r="B95" s="288" t="s">
        <v>659</v>
      </c>
      <c r="C95" s="726" t="str">
        <f>VLOOKUP(B95,مقررات!$A$1:$F$411,2,FALSE)</f>
        <v>كيمياء عضوية فلزية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4"/>
        <v>2</v>
      </c>
      <c r="G95" s="60" t="str">
        <f>VLOOKUP(B95,مقررات!$A$1:$F$409,6,FALSE)</f>
        <v>CH346</v>
      </c>
      <c r="H95" s="60" t="s">
        <v>1804</v>
      </c>
      <c r="I95" s="262" t="str">
        <f>VLOOKUP(H95,'اعضاء هيئة التدريس'!$B$1:$D$300,2,FALSE)</f>
        <v>د/ محمدعبدالله حواطة</v>
      </c>
      <c r="J95" s="256"/>
      <c r="K95" s="256"/>
      <c r="L95" s="256"/>
      <c r="M95" s="256"/>
      <c r="N95" s="256"/>
      <c r="O95" s="256" t="s">
        <v>1068</v>
      </c>
      <c r="P95" s="255" t="s">
        <v>1313</v>
      </c>
      <c r="Q95" s="251"/>
      <c r="R95" s="283"/>
      <c r="S95" s="283"/>
      <c r="T95" s="284"/>
      <c r="U95" s="283"/>
      <c r="V95" s="283"/>
      <c r="W95" s="283"/>
      <c r="X95" s="283"/>
      <c r="Y95" s="283"/>
      <c r="Z95" s="283"/>
      <c r="AA95" s="283"/>
      <c r="AB95" s="283"/>
      <c r="AC95" s="283"/>
      <c r="AD95" s="283"/>
      <c r="AE95" s="283"/>
      <c r="AF95" s="283"/>
      <c r="AT95" s="707" t="e">
        <f>VLOOKUP(#REF!,'اعضاء هيئة التدريس'!#REF!,2,)</f>
        <v>#REF!</v>
      </c>
    </row>
    <row r="96" spans="1:46" s="272" customFormat="1" ht="25.5" hidden="1">
      <c r="A96" s="367">
        <v>59</v>
      </c>
      <c r="B96" s="288" t="s">
        <v>660</v>
      </c>
      <c r="C96" s="726" t="str">
        <f>VLOOKUP(B96,مقررات!$A$1:$F$411,2,FALSE)</f>
        <v>كيمياء الإنزيمات والأيض والهرمونات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4"/>
        <v>2</v>
      </c>
      <c r="G96" s="60" t="str">
        <f>VLOOKUP(B96,مقررات!$A$1:$F$409,6,FALSE)</f>
        <v>CH246</v>
      </c>
      <c r="H96" s="52" t="s">
        <v>1717</v>
      </c>
      <c r="I96" s="262" t="str">
        <f>VLOOKUP(H96,'اعضاء هيئة التدريس'!$B$1:$D$300,2,FALSE)</f>
        <v>ا.د/ صلاح القوصى</v>
      </c>
      <c r="J96" s="37"/>
      <c r="K96" s="37"/>
      <c r="L96" s="37"/>
      <c r="M96" s="37"/>
      <c r="N96" s="37"/>
      <c r="O96" s="37" t="s">
        <v>1067</v>
      </c>
      <c r="P96" s="255" t="s">
        <v>1313</v>
      </c>
      <c r="Q96" s="143"/>
      <c r="R96" s="91"/>
      <c r="S96" s="91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F96" s="283"/>
      <c r="AT96" s="707" t="e">
        <f>VLOOKUP(#REF!,'اعضاء هيئة التدريس'!#REF!,2,)</f>
        <v>#REF!</v>
      </c>
    </row>
    <row r="97" spans="1:46" s="272" customFormat="1" ht="15.75" hidden="1" customHeight="1">
      <c r="A97" s="367">
        <v>60</v>
      </c>
      <c r="B97" s="288" t="s">
        <v>661</v>
      </c>
      <c r="C97" s="726" t="str">
        <f>VLOOKUP(B97,مقررات!$A$1:$F$411,2,FALSE)</f>
        <v>تفاعلات عضوية ضوئية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4"/>
        <v>2</v>
      </c>
      <c r="G97" s="60" t="str">
        <f>VLOOKUP(B97,مقررات!$A$1:$F$409,6,FALSE)</f>
        <v>CH447</v>
      </c>
      <c r="H97" s="60" t="s">
        <v>1703</v>
      </c>
      <c r="I97" s="262" t="str">
        <f>VLOOKUP(H97,'اعضاء هيئة التدريس'!$B$1:$D$300,2,FALSE)</f>
        <v>ا.د/ مجدى زهران</v>
      </c>
      <c r="J97" s="256"/>
      <c r="K97" s="314" t="s">
        <v>1073</v>
      </c>
      <c r="L97" s="256"/>
      <c r="M97" s="256"/>
      <c r="N97" s="256"/>
      <c r="O97" s="256"/>
      <c r="P97" s="386" t="s">
        <v>1320</v>
      </c>
      <c r="Q97" s="251"/>
      <c r="R97" s="283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E97" s="283"/>
      <c r="AF97" s="283"/>
      <c r="AT97" s="707" t="e">
        <f>VLOOKUP(#REF!,'اعضاء هيئة التدريس'!#REF!,2,)</f>
        <v>#REF!</v>
      </c>
    </row>
    <row r="98" spans="1:46" s="272" customFormat="1" ht="15.75" hidden="1" customHeight="1">
      <c r="A98" s="367">
        <v>61</v>
      </c>
      <c r="B98" s="288" t="s">
        <v>641</v>
      </c>
      <c r="C98" s="726" t="str">
        <f>VLOOKUP(B98,مقررات!$A$1:$F$411,2,FALSE)</f>
        <v xml:space="preserve">أطياف 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4"/>
        <v>2</v>
      </c>
      <c r="G98" s="60" t="str">
        <f>VLOOKUP(B98,مقررات!$A$1:$F$409,6,FALSE)</f>
        <v>CH246</v>
      </c>
      <c r="H98" s="52" t="s">
        <v>1731</v>
      </c>
      <c r="I98" s="262" t="str">
        <f>VLOOKUP(H98,'اعضاء هيئة التدريس'!$B$1:$D$300,2,FALSE)</f>
        <v>أ.د/ خالد حلمي</v>
      </c>
      <c r="J98" s="37"/>
      <c r="K98" s="37" t="s">
        <v>1067</v>
      </c>
      <c r="L98" s="37"/>
      <c r="M98" s="37"/>
      <c r="N98" s="37"/>
      <c r="O98" s="37"/>
      <c r="P98" s="255" t="s">
        <v>1324</v>
      </c>
      <c r="Q98" s="143"/>
      <c r="R98" s="91"/>
      <c r="S98" s="91"/>
      <c r="T98" s="283"/>
      <c r="U98" s="283"/>
      <c r="V98" s="283"/>
      <c r="W98" s="283"/>
      <c r="X98" s="283"/>
      <c r="Y98" s="283"/>
      <c r="Z98" s="283"/>
      <c r="AA98" s="283"/>
      <c r="AB98" s="283"/>
      <c r="AC98" s="283"/>
      <c r="AD98" s="283"/>
      <c r="AE98" s="283"/>
      <c r="AF98" s="283"/>
      <c r="AT98" s="707" t="e">
        <f>VLOOKUP(#REF!,'اعضاء هيئة التدريس'!#REF!,2,)</f>
        <v>#REF!</v>
      </c>
    </row>
    <row r="99" spans="1:46" s="272" customFormat="1" ht="15.75" hidden="1" customHeight="1">
      <c r="A99" s="367">
        <v>62</v>
      </c>
      <c r="B99" s="288" t="s">
        <v>664</v>
      </c>
      <c r="C99" s="726" t="str">
        <f>VLOOKUP(B99,مقررات!$A$1:$F$411,2,FALSE)</f>
        <v>ميكانيكا التفاعلات العضوية(2)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4"/>
        <v>2</v>
      </c>
      <c r="G99" s="60" t="str">
        <f>VLOOKUP(B99,مقررات!$A$1:$F$409,6,FALSE)</f>
        <v>CH425</v>
      </c>
      <c r="H99" s="60" t="s">
        <v>1719</v>
      </c>
      <c r="I99" s="262" t="str">
        <f>VLOOKUP(H99,'اعضاء هيئة التدريس'!$B$1:$D$300,2,FALSE)</f>
        <v>ا.د/ محمد طه عبدالعال</v>
      </c>
      <c r="J99" s="260"/>
      <c r="K99" s="260"/>
      <c r="L99" s="305"/>
      <c r="M99" s="37" t="s">
        <v>1067</v>
      </c>
      <c r="N99" s="328"/>
      <c r="O99" s="260"/>
      <c r="P99" s="255" t="s">
        <v>1313</v>
      </c>
      <c r="Q99" s="251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  <c r="AC99" s="283"/>
      <c r="AD99" s="283"/>
      <c r="AE99" s="283"/>
      <c r="AF99" s="283"/>
      <c r="AT99" s="707" t="e">
        <f>VLOOKUP(#REF!,'اعضاء هيئة التدريس'!#REF!,2,)</f>
        <v>#REF!</v>
      </c>
    </row>
    <row r="100" spans="1:46" s="272" customFormat="1" ht="15.75" hidden="1" customHeight="1">
      <c r="A100" s="367">
        <v>63</v>
      </c>
      <c r="B100" s="288" t="s">
        <v>642</v>
      </c>
      <c r="C100" s="726" t="str">
        <f>VLOOKUP(B100,مقررات!$A$1:$F$411,2,FALSE)</f>
        <v>كيمياء حلقية غير متجانسة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4"/>
        <v>2</v>
      </c>
      <c r="G100" s="60" t="str">
        <f>VLOOKUP(B100,مقررات!$A$1:$F$409,6,FALSE)</f>
        <v>CH246</v>
      </c>
      <c r="H100" s="24" t="s">
        <v>1703</v>
      </c>
      <c r="I100" s="262" t="str">
        <f>VLOOKUP(H100,'اعضاء هيئة التدريس'!$B$1:$D$300,2,FALSE)</f>
        <v>ا.د/ مجدى زهران</v>
      </c>
      <c r="J100" s="195"/>
      <c r="K100" s="195"/>
      <c r="L100" s="195"/>
      <c r="M100" s="37" t="s">
        <v>1068</v>
      </c>
      <c r="N100" s="195"/>
      <c r="O100" s="195"/>
      <c r="P100" s="255" t="s">
        <v>1313</v>
      </c>
      <c r="Q100" s="143"/>
      <c r="R100" s="91"/>
      <c r="S100" s="91"/>
      <c r="T100" s="283"/>
      <c r="U100" s="283"/>
      <c r="V100" s="283"/>
      <c r="W100" s="283"/>
      <c r="X100" s="283"/>
      <c r="Y100" s="283"/>
      <c r="Z100" s="283"/>
      <c r="AA100" s="283"/>
      <c r="AB100" s="283"/>
      <c r="AC100" s="283"/>
      <c r="AD100" s="283"/>
      <c r="AE100" s="283"/>
      <c r="AF100" s="283"/>
      <c r="AT100" s="707" t="e">
        <f>VLOOKUP(#REF!,'اعضاء هيئة التدريس'!#REF!,2,)</f>
        <v>#REF!</v>
      </c>
    </row>
    <row r="101" spans="1:46" s="272" customFormat="1" ht="15.75" hidden="1" customHeight="1">
      <c r="A101" s="367">
        <v>64</v>
      </c>
      <c r="B101" s="288" t="s">
        <v>642</v>
      </c>
      <c r="C101" s="726" t="str">
        <f>VLOOKUP(B101,مقررات!$A$1:$F$411,2,FALSE)</f>
        <v>كيمياء حلقية غير متجانسة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4"/>
        <v>2</v>
      </c>
      <c r="G101" s="60" t="str">
        <f>VLOOKUP(B101,مقررات!$A$1:$F$409,6,FALSE)</f>
        <v>CH246</v>
      </c>
      <c r="H101" s="24" t="s">
        <v>1756</v>
      </c>
      <c r="I101" s="262" t="str">
        <f>VLOOKUP(H101,'اعضاء هيئة التدريس'!$B$1:$D$300,2,FALSE)</f>
        <v>د/ امانى مصطفى</v>
      </c>
      <c r="J101" s="195"/>
      <c r="K101" s="195"/>
      <c r="L101" s="195"/>
      <c r="M101" s="37" t="s">
        <v>1068</v>
      </c>
      <c r="N101" s="195"/>
      <c r="O101" s="195"/>
      <c r="P101" s="255" t="s">
        <v>1313</v>
      </c>
      <c r="Q101" s="143"/>
      <c r="R101" s="91"/>
      <c r="S101" s="91"/>
      <c r="T101" s="283"/>
      <c r="U101" s="283"/>
      <c r="V101" s="283"/>
      <c r="W101" s="283"/>
      <c r="X101" s="283"/>
      <c r="Y101" s="283"/>
      <c r="Z101" s="283"/>
      <c r="AA101" s="283"/>
      <c r="AB101" s="283"/>
      <c r="AC101" s="283"/>
      <c r="AD101" s="283"/>
      <c r="AE101" s="283"/>
      <c r="AF101" s="283"/>
      <c r="AT101" s="707" t="e">
        <f>VLOOKUP(#REF!,'اعضاء هيئة التدريس'!#REF!,2,)</f>
        <v>#REF!</v>
      </c>
    </row>
    <row r="102" spans="1:46" s="272" customFormat="1" ht="15.75" hidden="1" customHeight="1">
      <c r="A102" s="367">
        <v>65</v>
      </c>
      <c r="B102" s="288" t="s">
        <v>643</v>
      </c>
      <c r="C102" s="726" t="str">
        <f>VLOOKUP(B102,مقررات!$A$1:$F$411,2,FALSE)</f>
        <v>كيمياء المنتجات الطبيعية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4"/>
        <v>2</v>
      </c>
      <c r="G102" s="60" t="str">
        <f>VLOOKUP(B102,مقررات!$A$1:$F$409,6,FALSE)</f>
        <v>CH246</v>
      </c>
      <c r="H102" s="60" t="s">
        <v>1762</v>
      </c>
      <c r="I102" s="262" t="str">
        <f>VLOOKUP(H102,'اعضاء هيئة التدريس'!$B$1:$D$300,2,FALSE)</f>
        <v xml:space="preserve">د/ مرفت زايد </v>
      </c>
      <c r="J102" s="256"/>
      <c r="K102" s="256"/>
      <c r="L102" s="282"/>
      <c r="M102" s="256"/>
      <c r="N102" s="256" t="s">
        <v>1067</v>
      </c>
      <c r="O102" s="256"/>
      <c r="P102" s="255" t="s">
        <v>1324</v>
      </c>
      <c r="Q102" s="251"/>
      <c r="R102" s="283"/>
      <c r="S102" s="283"/>
      <c r="T102" s="283"/>
      <c r="U102" s="283"/>
      <c r="V102" s="283"/>
      <c r="W102" s="283"/>
      <c r="X102" s="283"/>
      <c r="Y102" s="283"/>
      <c r="Z102" s="283"/>
      <c r="AA102" s="283"/>
      <c r="AB102" s="283"/>
      <c r="AC102" s="283"/>
      <c r="AD102" s="283"/>
      <c r="AE102" s="283"/>
      <c r="AF102" s="283"/>
      <c r="AT102" s="707" t="e">
        <f>VLOOKUP(#REF!,'اعضاء هيئة التدريس'!#REF!,2,)</f>
        <v>#REF!</v>
      </c>
    </row>
    <row r="103" spans="1:46" s="221" customFormat="1" ht="15.75" hidden="1" customHeight="1">
      <c r="A103" s="367">
        <v>66</v>
      </c>
      <c r="B103" s="288" t="s">
        <v>662</v>
      </c>
      <c r="C103" s="726" t="str">
        <f>VLOOKUP(B103,مقررات!$A$1:$F$411,2,FALSE)</f>
        <v>كيمياء الجزيئات الحيوية الكبيرة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4"/>
        <v>2</v>
      </c>
      <c r="G103" s="60" t="str">
        <f>VLOOKUP(B103,مقررات!$A$1:$F$409,6,FALSE)</f>
        <v>CH145</v>
      </c>
      <c r="H103" s="52" t="s">
        <v>1756</v>
      </c>
      <c r="I103" s="262" t="str">
        <f>VLOOKUP(H103,'اعضاء هيئة التدريس'!$B$1:$D$300,2,FALSE)</f>
        <v>د/ امانى مصطفى</v>
      </c>
      <c r="J103" s="37"/>
      <c r="K103" s="37"/>
      <c r="L103" s="37"/>
      <c r="M103" s="37"/>
      <c r="N103" s="37" t="s">
        <v>1068</v>
      </c>
      <c r="O103" s="37"/>
      <c r="P103" s="386" t="s">
        <v>1320</v>
      </c>
      <c r="Q103" s="143"/>
      <c r="R103" s="91"/>
      <c r="S103" s="91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/>
      <c r="AT103" s="707" t="e">
        <f>VLOOKUP(#REF!,'اعضاء هيئة التدريس'!#REF!,2,)</f>
        <v>#REF!</v>
      </c>
    </row>
    <row r="104" spans="1:46" s="272" customFormat="1" ht="15.75" hidden="1" customHeight="1">
      <c r="A104" s="367">
        <v>67</v>
      </c>
      <c r="B104" s="288" t="s">
        <v>621</v>
      </c>
      <c r="C104" s="726" t="str">
        <f>VLOOKUP(B104,مقررات!$A$1:$F$411,2,FALSE)</f>
        <v>كيمياء طبية (1)</v>
      </c>
      <c r="D104" s="211">
        <f>VLOOKUP(B104,مقررات!$A$1:$F$452,3,FALSE)</f>
        <v>1.5</v>
      </c>
      <c r="E104" s="211">
        <f>VLOOKUP(B104,مقررات!$A$1:$F$476,4,FALSE)</f>
        <v>1</v>
      </c>
      <c r="F104" s="211">
        <f t="shared" si="4"/>
        <v>2</v>
      </c>
      <c r="G104" s="60" t="str">
        <f>VLOOKUP(B104,مقررات!$A$1:$F$409,6,FALSE)</f>
        <v>CH246</v>
      </c>
      <c r="H104" s="60" t="s">
        <v>1700</v>
      </c>
      <c r="I104" s="262" t="str">
        <f>VLOOKUP(H104,'اعضاء هيئة التدريس'!$B$1:$D$300,2,FALSE)</f>
        <v>أ.د.ابراهيم الطنطاوي</v>
      </c>
      <c r="J104" s="256"/>
      <c r="K104" s="256"/>
      <c r="L104" s="256" t="s">
        <v>1070</v>
      </c>
      <c r="M104" s="256"/>
      <c r="N104" s="256"/>
      <c r="O104" s="256"/>
      <c r="P104" s="255" t="s">
        <v>89</v>
      </c>
      <c r="Q104" s="251"/>
      <c r="R104" s="283"/>
      <c r="S104" s="283"/>
      <c r="T104" s="283"/>
      <c r="U104" s="283"/>
      <c r="V104" s="283"/>
      <c r="W104" s="283"/>
      <c r="X104" s="283"/>
      <c r="Y104" s="283"/>
      <c r="Z104" s="283"/>
      <c r="AA104" s="283"/>
      <c r="AB104" s="283"/>
      <c r="AC104" s="283"/>
      <c r="AD104" s="283"/>
      <c r="AE104" s="283"/>
      <c r="AF104" s="283"/>
      <c r="AT104" s="707" t="e">
        <f>VLOOKUP(#REF!,'اعضاء هيئة التدريس'!#REF!,2,)</f>
        <v>#REF!</v>
      </c>
    </row>
    <row r="105" spans="1:46" s="272" customFormat="1" ht="27" hidden="1" customHeight="1">
      <c r="A105" s="367">
        <v>68</v>
      </c>
      <c r="B105" s="288" t="s">
        <v>665</v>
      </c>
      <c r="C105" s="726" t="str">
        <f>VLOOKUP(B105,مقررات!$A$1:$F$411,2,FALSE)</f>
        <v>كيمياء مواد البناء والحراريات</v>
      </c>
      <c r="D105" s="211">
        <f>VLOOKUP(B105,مقررات!$A$1:$F$452,3,FALSE)</f>
        <v>1.5</v>
      </c>
      <c r="E105" s="211">
        <f>VLOOKUP(B105,مقررات!$A$1:$F$476,4,FALSE)</f>
        <v>1</v>
      </c>
      <c r="F105" s="211">
        <f t="shared" si="4"/>
        <v>2</v>
      </c>
      <c r="G105" s="60" t="str">
        <f>VLOOKUP(B105,مقررات!$A$1:$F$409,6,FALSE)</f>
        <v>CH246</v>
      </c>
      <c r="H105" s="52" t="s">
        <v>1741</v>
      </c>
      <c r="I105" s="262" t="str">
        <f>VLOOKUP(H105,'اعضاء هيئة التدريس'!$B$1:$D$300,2,FALSE)</f>
        <v xml:space="preserve">د. السيد السمنودى </v>
      </c>
      <c r="J105" s="37"/>
      <c r="K105" s="37"/>
      <c r="L105" s="37"/>
      <c r="M105" s="37"/>
      <c r="N105" s="37"/>
      <c r="O105" s="37" t="s">
        <v>1070</v>
      </c>
      <c r="P105" s="255" t="s">
        <v>1313</v>
      </c>
      <c r="Q105" s="143"/>
      <c r="R105" s="91"/>
      <c r="S105" s="91"/>
      <c r="T105" s="283"/>
      <c r="U105" s="283"/>
      <c r="V105" s="283"/>
      <c r="W105" s="283"/>
      <c r="X105" s="283"/>
      <c r="Y105" s="283"/>
      <c r="Z105" s="283"/>
      <c r="AA105" s="283"/>
      <c r="AB105" s="283"/>
      <c r="AC105" s="283"/>
      <c r="AD105" s="283"/>
      <c r="AE105" s="283"/>
      <c r="AF105" s="283"/>
      <c r="AT105" s="707" t="e">
        <f>VLOOKUP(#REF!,'اعضاء هيئة التدريس'!#REF!,2,)</f>
        <v>#REF!</v>
      </c>
    </row>
    <row r="106" spans="1:46" s="285" customFormat="1" ht="15.75" hidden="1" customHeight="1">
      <c r="A106" s="367">
        <v>69</v>
      </c>
      <c r="B106" s="288" t="s">
        <v>666</v>
      </c>
      <c r="C106" s="726" t="str">
        <f>VLOOKUP(B106,مقررات!$A$1:$F$411,2,FALSE)</f>
        <v>كيمياء المبيدات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si="4"/>
        <v>2</v>
      </c>
      <c r="G106" s="60" t="str">
        <f>VLOOKUP(B106,مقررات!$A$1:$F$409,6,FALSE)</f>
        <v>CH412</v>
      </c>
      <c r="H106" s="340" t="s">
        <v>1789</v>
      </c>
      <c r="I106" s="262" t="str">
        <f>VLOOKUP(H106,'اعضاء هيئة التدريس'!$B$1:$D$300,2,FALSE)</f>
        <v>د / هبه عبدالعظيم</v>
      </c>
      <c r="J106" s="330"/>
      <c r="K106" s="437"/>
      <c r="L106" s="394"/>
      <c r="M106" s="330"/>
      <c r="N106" s="256" t="s">
        <v>1067</v>
      </c>
      <c r="O106" s="330"/>
      <c r="P106" s="255" t="s">
        <v>1313</v>
      </c>
      <c r="Q106" s="251"/>
      <c r="R106" s="283"/>
      <c r="S106" s="283"/>
      <c r="T106" s="283"/>
      <c r="U106" s="284"/>
      <c r="V106" s="284"/>
      <c r="W106" s="284"/>
      <c r="X106" s="284"/>
      <c r="Y106" s="284"/>
      <c r="Z106" s="284"/>
      <c r="AA106" s="284"/>
      <c r="AB106" s="284"/>
      <c r="AC106" s="284"/>
      <c r="AD106" s="284"/>
      <c r="AE106" s="284"/>
      <c r="AF106" s="284"/>
      <c r="AT106" s="707" t="e">
        <f>VLOOKUP(#REF!,'اعضاء هيئة التدريس'!#REF!,2,)</f>
        <v>#REF!</v>
      </c>
    </row>
    <row r="107" spans="1:46" s="285" customFormat="1" ht="24" hidden="1" customHeight="1">
      <c r="A107" s="367">
        <v>70</v>
      </c>
      <c r="B107" s="288" t="s">
        <v>666</v>
      </c>
      <c r="C107" s="726" t="str">
        <f>VLOOKUP(B107,مقررات!$A$1:$F$411,2,FALSE)</f>
        <v>كيمياء المبيدات</v>
      </c>
      <c r="D107" s="211">
        <f>VLOOKUP(B107,مقررات!$A$1:$F$452,3,FALSE)</f>
        <v>1.5</v>
      </c>
      <c r="E107" s="211">
        <f>VLOOKUP(B107,مقررات!$A$1:$F$476,4,FALSE)</f>
        <v>1</v>
      </c>
      <c r="F107" s="211">
        <f t="shared" si="4"/>
        <v>2</v>
      </c>
      <c r="G107" s="60" t="str">
        <f>VLOOKUP(B107,مقررات!$A$1:$F$409,6,FALSE)</f>
        <v>CH412</v>
      </c>
      <c r="H107" s="340" t="s">
        <v>1798</v>
      </c>
      <c r="I107" s="262" t="str">
        <f>VLOOKUP(H107,'اعضاء هيئة التدريس'!$B$1:$D$300,2,FALSE)</f>
        <v>أ.د/ عبدالمنعم الترجمان</v>
      </c>
      <c r="J107" s="330"/>
      <c r="K107" s="437"/>
      <c r="L107" s="394"/>
      <c r="M107" s="330"/>
      <c r="N107" s="256" t="s">
        <v>1067</v>
      </c>
      <c r="O107" s="330"/>
      <c r="P107" s="255" t="s">
        <v>1313</v>
      </c>
      <c r="Q107" s="251"/>
      <c r="R107" s="283"/>
      <c r="S107" s="283"/>
      <c r="T107" s="283"/>
      <c r="U107" s="284"/>
      <c r="V107" s="284"/>
      <c r="W107" s="284"/>
      <c r="X107" s="284"/>
      <c r="Y107" s="284"/>
      <c r="Z107" s="284"/>
      <c r="AA107" s="284"/>
      <c r="AB107" s="284"/>
      <c r="AC107" s="284"/>
      <c r="AD107" s="284"/>
      <c r="AE107" s="284"/>
      <c r="AF107" s="284"/>
      <c r="AT107" s="707" t="e">
        <f>VLOOKUP(#REF!,'اعضاء هيئة التدريس'!#REF!,2,)</f>
        <v>#REF!</v>
      </c>
    </row>
    <row r="108" spans="1:46" s="285" customFormat="1" ht="22.5" hidden="1" customHeight="1">
      <c r="A108" s="367">
        <v>71</v>
      </c>
      <c r="B108" s="288" t="s">
        <v>667</v>
      </c>
      <c r="C108" s="726" t="str">
        <f>VLOOKUP(B108,مقررات!$A$1:$F$411,2,FALSE)</f>
        <v>كيمياء الحفز</v>
      </c>
      <c r="D108" s="211">
        <f>VLOOKUP(B108,مقررات!$A$1:$F$452,3,FALSE)</f>
        <v>1</v>
      </c>
      <c r="E108" s="211" t="str">
        <f>VLOOKUP(B108,مقررات!$A$1:$F$476,4,FALSE)</f>
        <v>-</v>
      </c>
      <c r="F108" s="211">
        <v>1</v>
      </c>
      <c r="G108" s="60" t="str">
        <f>VLOOKUP(B108,مقررات!$A$1:$F$409,6,FALSE)</f>
        <v>CH324</v>
      </c>
      <c r="H108" s="24" t="s">
        <v>1750</v>
      </c>
      <c r="I108" s="262" t="str">
        <f>VLOOKUP(H108,'اعضاء هيئة التدريس'!$B$1:$D$300,2,FALSE)</f>
        <v>د/ نعيمة سالم</v>
      </c>
      <c r="J108" s="195"/>
      <c r="K108" s="256" t="s">
        <v>1119</v>
      </c>
      <c r="L108" s="195"/>
      <c r="M108" s="195"/>
      <c r="N108" s="195"/>
      <c r="O108" s="195"/>
      <c r="P108" s="255" t="s">
        <v>1319</v>
      </c>
      <c r="Q108" s="143"/>
      <c r="R108" s="91"/>
      <c r="S108" s="91"/>
      <c r="T108" s="283"/>
      <c r="U108" s="284"/>
      <c r="V108" s="284"/>
      <c r="W108" s="284"/>
      <c r="X108" s="284"/>
      <c r="Y108" s="284"/>
      <c r="Z108" s="284"/>
      <c r="AA108" s="284"/>
      <c r="AB108" s="284"/>
      <c r="AC108" s="284"/>
      <c r="AD108" s="284"/>
      <c r="AE108" s="284"/>
      <c r="AF108" s="284"/>
      <c r="AT108" s="707" t="e">
        <f>VLOOKUP(#REF!,'اعضاء هيئة التدريس'!#REF!,2,)</f>
        <v>#REF!</v>
      </c>
    </row>
    <row r="109" spans="1:46" s="272" customFormat="1" ht="15.75" hidden="1" customHeight="1">
      <c r="A109" s="367">
        <v>72</v>
      </c>
      <c r="B109" s="288" t="s">
        <v>667</v>
      </c>
      <c r="C109" s="726" t="str">
        <f>VLOOKUP(B109,مقررات!$A$1:$F$411,2,FALSE)</f>
        <v>كيمياء الحفز</v>
      </c>
      <c r="D109" s="211">
        <f>VLOOKUP(B109,مقررات!$A$1:$F$452,3,FALSE)</f>
        <v>1</v>
      </c>
      <c r="E109" s="211" t="str">
        <f>VLOOKUP(B109,مقررات!$A$1:$F$476,4,FALSE)</f>
        <v>-</v>
      </c>
      <c r="F109" s="211">
        <v>1</v>
      </c>
      <c r="G109" s="60" t="str">
        <f>VLOOKUP(B109,مقررات!$A$1:$F$409,6,FALSE)</f>
        <v>CH324</v>
      </c>
      <c r="H109" s="24" t="s">
        <v>1764</v>
      </c>
      <c r="I109" s="262" t="str">
        <f>VLOOKUP(H109,'اعضاء هيئة التدريس'!$B$1:$D$300,2,FALSE)</f>
        <v>د. مها خضر</v>
      </c>
      <c r="J109" s="195"/>
      <c r="K109" s="256" t="s">
        <v>1119</v>
      </c>
      <c r="L109" s="195"/>
      <c r="M109" s="195"/>
      <c r="N109" s="195"/>
      <c r="O109" s="195"/>
      <c r="P109" s="255" t="s">
        <v>1319</v>
      </c>
      <c r="Q109" s="143"/>
      <c r="R109" s="91"/>
      <c r="S109" s="91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T109" s="251" t="e">
        <f>VLOOKUP(#REF!,'اعضاء هيئة التدريس'!#REF!,2,)</f>
        <v>#REF!</v>
      </c>
    </row>
    <row r="110" spans="1:46" s="272" customFormat="1" ht="15.75" hidden="1" customHeight="1">
      <c r="A110" s="367">
        <v>73</v>
      </c>
      <c r="B110" s="288" t="s">
        <v>668</v>
      </c>
      <c r="C110" s="726" t="str">
        <f>VLOOKUP(B110,مقررات!$A$1:$F$411,2,FALSE)</f>
        <v>الكيمياء البيئية</v>
      </c>
      <c r="D110" s="211">
        <f>VLOOKUP(B110,مقررات!$A$1:$F$452,3,FALSE)</f>
        <v>1.5</v>
      </c>
      <c r="E110" s="211">
        <f>VLOOKUP(B110,مقررات!$A$1:$F$476,4,FALSE)</f>
        <v>1</v>
      </c>
      <c r="F110" s="211">
        <f t="shared" ref="F110:F141" si="5">D110+0.5*E110</f>
        <v>2</v>
      </c>
      <c r="G110" s="60" t="str">
        <f>VLOOKUP(B110,مقررات!$A$1:$F$409,6,FALSE)</f>
        <v>CH324</v>
      </c>
      <c r="H110" s="60" t="s">
        <v>1700</v>
      </c>
      <c r="I110" s="262" t="str">
        <f>VLOOKUP(H110,'اعضاء هيئة التدريس'!$B$1:$D$300,2,FALSE)</f>
        <v>أ.د.ابراهيم الطنطاوي</v>
      </c>
      <c r="J110" s="256"/>
      <c r="K110" s="256" t="s">
        <v>1067</v>
      </c>
      <c r="L110" s="256"/>
      <c r="M110" s="314"/>
      <c r="N110" s="256"/>
      <c r="O110" s="256"/>
      <c r="P110" s="255" t="s">
        <v>89</v>
      </c>
      <c r="Q110" s="251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T110" s="251" t="e">
        <f>VLOOKUP(#REF!,'اعضاء هيئة التدريس'!#REF!,2,)</f>
        <v>#REF!</v>
      </c>
    </row>
    <row r="111" spans="1:46" s="272" customFormat="1" ht="15.75" hidden="1" customHeight="1">
      <c r="A111" s="367">
        <v>74</v>
      </c>
      <c r="B111" s="288" t="s">
        <v>668</v>
      </c>
      <c r="C111" s="726" t="str">
        <f>VLOOKUP(B111,مقررات!$A$1:$F$411,2,FALSE)</f>
        <v>الكيمياء البيئية</v>
      </c>
      <c r="D111" s="211">
        <f>VLOOKUP(B111,مقررات!$A$1:$F$452,3,FALSE)</f>
        <v>1.5</v>
      </c>
      <c r="E111" s="211">
        <f>VLOOKUP(B111,مقررات!$A$1:$F$476,4,FALSE)</f>
        <v>1</v>
      </c>
      <c r="F111" s="211">
        <f t="shared" si="5"/>
        <v>2</v>
      </c>
      <c r="G111" s="60" t="str">
        <f>VLOOKUP(B111,مقررات!$A$1:$F$409,6,FALSE)</f>
        <v>CH324</v>
      </c>
      <c r="H111" s="60" t="s">
        <v>1725</v>
      </c>
      <c r="I111" s="262" t="str">
        <f>VLOOKUP(H111,'اعضاء هيئة التدريس'!$B$1:$D$300,2,FALSE)</f>
        <v>ا.د/ السيد الشريفي</v>
      </c>
      <c r="J111" s="256"/>
      <c r="K111" s="256" t="s">
        <v>1067</v>
      </c>
      <c r="L111" s="256"/>
      <c r="M111" s="314"/>
      <c r="N111" s="256"/>
      <c r="O111" s="256"/>
      <c r="P111" s="255" t="s">
        <v>89</v>
      </c>
      <c r="Q111" s="251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T111" s="251" t="e">
        <f>VLOOKUP(#REF!,'اعضاء هيئة التدريس'!#REF!,2,)</f>
        <v>#REF!</v>
      </c>
    </row>
    <row r="112" spans="1:46" s="272" customFormat="1" ht="15.75" hidden="1" customHeight="1">
      <c r="A112" s="367">
        <v>75</v>
      </c>
      <c r="B112" s="288" t="s">
        <v>1230</v>
      </c>
      <c r="C112" s="726" t="str">
        <f>VLOOKUP(B112,مقررات!$A$1:$F$411,2,FALSE)</f>
        <v>كيمياء عملية حيوية</v>
      </c>
      <c r="D112" s="211">
        <f>VLOOKUP(B112,مقررات!$A$1:$F$452,3,FALSE)</f>
        <v>0</v>
      </c>
      <c r="E112" s="211">
        <f>VLOOKUP(B112,مقررات!$A$1:$F$476,4,FALSE)</f>
        <v>4</v>
      </c>
      <c r="F112" s="211">
        <f t="shared" si="5"/>
        <v>2</v>
      </c>
      <c r="G112" s="60">
        <f>VLOOKUP(B112,مقررات!$A$1:$F$409,6,FALSE)</f>
        <v>0</v>
      </c>
      <c r="H112" s="52"/>
      <c r="I112" s="964" t="e">
        <f>VLOOKUP(H112,'اعضاء هيئة التدريس'!$B$1:$D$300,2,FALSE)</f>
        <v>#N/A</v>
      </c>
      <c r="J112" s="37"/>
      <c r="K112" s="37"/>
      <c r="L112" s="37"/>
      <c r="M112" s="37"/>
      <c r="N112" s="37"/>
      <c r="O112" s="37"/>
      <c r="P112" s="1050"/>
      <c r="Q112" s="143"/>
      <c r="R112" s="92"/>
      <c r="S112" s="92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E112" s="283"/>
      <c r="AF112" s="283"/>
      <c r="AT112" s="251" t="e">
        <f>VLOOKUP(#REF!,'اعضاء هيئة التدريس'!#REF!,2,)</f>
        <v>#REF!</v>
      </c>
    </row>
    <row r="113" spans="1:46" s="272" customFormat="1" ht="15.75" hidden="1" customHeight="1">
      <c r="A113" s="367">
        <v>76</v>
      </c>
      <c r="B113" s="288" t="s">
        <v>644</v>
      </c>
      <c r="C113" s="726" t="str">
        <f>VLOOKUP(B113,مقررات!$A$1:$F$411,2,FALSE)</f>
        <v>كيمياء البوليمرات العالية</v>
      </c>
      <c r="D113" s="211">
        <f>VLOOKUP(B113,مقررات!$A$1:$F$452,3,FALSE)</f>
        <v>1.5</v>
      </c>
      <c r="E113" s="211">
        <f>VLOOKUP(B113,مقررات!$A$1:$F$476,4,FALSE)</f>
        <v>1</v>
      </c>
      <c r="F113" s="211">
        <f t="shared" si="5"/>
        <v>2</v>
      </c>
      <c r="G113" s="60" t="str">
        <f>VLOOKUP(B113,مقررات!$A$1:$F$409,6,FALSE)</f>
        <v>CH246</v>
      </c>
      <c r="H113" s="60" t="s">
        <v>1715</v>
      </c>
      <c r="I113" s="262" t="str">
        <f>VLOOKUP(H113,'اعضاء هيئة التدريس'!$B$1:$D$300,2,FALSE)</f>
        <v>أ.د/ صبرنال الحامولي</v>
      </c>
      <c r="J113" s="256"/>
      <c r="K113" s="256"/>
      <c r="L113" s="256"/>
      <c r="M113" s="256" t="s">
        <v>1072</v>
      </c>
      <c r="N113" s="256"/>
      <c r="O113" s="256"/>
      <c r="P113" s="255" t="s">
        <v>89</v>
      </c>
      <c r="Q113" s="251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E113" s="283"/>
      <c r="AF113" s="283"/>
      <c r="AT113" s="251" t="e">
        <f>VLOOKUP(#REF!,'اعضاء هيئة التدريس'!#REF!,2,)</f>
        <v>#REF!</v>
      </c>
    </row>
    <row r="114" spans="1:46" s="272" customFormat="1" ht="15.75" hidden="1" customHeight="1">
      <c r="A114" s="367">
        <v>77</v>
      </c>
      <c r="B114" s="288" t="s">
        <v>645</v>
      </c>
      <c r="C114" s="726" t="str">
        <f>VLOOKUP(B114,مقررات!$A$1:$F$411,2,FALSE)</f>
        <v>كيمياء عملية تحليلية وفيزيائية وغير عضوية (4)</v>
      </c>
      <c r="D114" s="211">
        <f>VLOOKUP(B114,مقررات!$A$1:$F$452,3,FALSE)</f>
        <v>0</v>
      </c>
      <c r="E114" s="211">
        <f>VLOOKUP(B114,مقررات!$A$1:$F$476,4,FALSE)</f>
        <v>4</v>
      </c>
      <c r="F114" s="211">
        <f t="shared" si="5"/>
        <v>2</v>
      </c>
      <c r="G114" s="60" t="str">
        <f>VLOOKUP(B114,مقررات!$A$1:$F$409,6,FALSE)</f>
        <v>CH3711</v>
      </c>
      <c r="H114" s="60"/>
      <c r="I114" s="964" t="e">
        <f>VLOOKUP(H114,'اعضاء هيئة التدريس'!$B$1:$D$300,2,FALSE)</f>
        <v>#N/A</v>
      </c>
      <c r="J114" s="256"/>
      <c r="K114" s="256"/>
      <c r="L114" s="256"/>
      <c r="M114" s="256"/>
      <c r="N114" s="256"/>
      <c r="O114" s="256"/>
      <c r="P114" s="386"/>
      <c r="Q114" s="251"/>
      <c r="R114" s="283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  <c r="AC114" s="283"/>
      <c r="AD114" s="283"/>
      <c r="AE114" s="283"/>
      <c r="AF114" s="283"/>
      <c r="AT114" s="251" t="e">
        <f>VLOOKUP(#REF!,'اعضاء هيئة التدريس'!#REF!,2,)</f>
        <v>#REF!</v>
      </c>
    </row>
    <row r="115" spans="1:46" s="272" customFormat="1" ht="15.75" hidden="1" customHeight="1">
      <c r="A115" s="367">
        <v>78</v>
      </c>
      <c r="B115" s="288" t="s">
        <v>646</v>
      </c>
      <c r="C115" s="726" t="str">
        <f>VLOOKUP(B115,مقررات!$A$1:$F$411,2,FALSE)</f>
        <v>كيمياء عملية عضوية (4)</v>
      </c>
      <c r="D115" s="211">
        <f>VLOOKUP(B115,مقررات!$A$1:$F$452,3,FALSE)</f>
        <v>0</v>
      </c>
      <c r="E115" s="211">
        <f>VLOOKUP(B115,مقررات!$A$1:$F$476,4,FALSE)</f>
        <v>4</v>
      </c>
      <c r="F115" s="211">
        <f t="shared" si="5"/>
        <v>2</v>
      </c>
      <c r="G115" s="60" t="str">
        <f>VLOOKUP(B115,مقررات!$A$1:$F$409,6,FALSE)</f>
        <v>CH3712</v>
      </c>
      <c r="H115" s="52"/>
      <c r="I115" s="964" t="e">
        <f>VLOOKUP(H115,'اعضاء هيئة التدريس'!$B$1:$D$300,2,FALSE)</f>
        <v>#N/A</v>
      </c>
      <c r="J115" s="37"/>
      <c r="K115" s="37"/>
      <c r="L115" s="37"/>
      <c r="M115" s="37"/>
      <c r="N115" s="37"/>
      <c r="O115" s="37"/>
      <c r="P115" s="1051"/>
      <c r="Q115" s="143"/>
      <c r="R115" s="91"/>
      <c r="S115" s="91"/>
      <c r="T115" s="283"/>
      <c r="U115" s="283"/>
      <c r="V115" s="283"/>
      <c r="W115" s="283"/>
      <c r="X115" s="283"/>
      <c r="Y115" s="283"/>
      <c r="Z115" s="283"/>
      <c r="AA115" s="283"/>
      <c r="AB115" s="283"/>
      <c r="AC115" s="283"/>
      <c r="AD115" s="283"/>
      <c r="AE115" s="283"/>
      <c r="AF115" s="283"/>
      <c r="AT115" s="251" t="e">
        <f>VLOOKUP(#REF!,'اعضاء هيئة التدريس'!#REF!,2,)</f>
        <v>#REF!</v>
      </c>
    </row>
    <row r="116" spans="1:46" s="272" customFormat="1" ht="15.75" hidden="1" customHeight="1">
      <c r="A116" s="328"/>
      <c r="B116" s="288" t="s">
        <v>754</v>
      </c>
      <c r="C116" s="726" t="str">
        <f>VLOOKUP(B116,مقررات!$A$1:$F$411,2,FALSE)</f>
        <v>بحث ومقال</v>
      </c>
      <c r="D116" s="211">
        <f>VLOOKUP(B116,مقررات!$A$1:$F$452,3,FALSE)</f>
        <v>2</v>
      </c>
      <c r="E116" s="211">
        <f>VLOOKUP(B116,مقررات!$A$1:$F$476,4,FALSE)</f>
        <v>0</v>
      </c>
      <c r="F116" s="211">
        <f t="shared" si="5"/>
        <v>2</v>
      </c>
      <c r="G116" s="60" t="str">
        <f>VLOOKUP(B116,مقررات!$A$1:$F$409,6,FALSE)</f>
        <v>-</v>
      </c>
      <c r="H116" s="60"/>
      <c r="I116" s="262" t="s">
        <v>892</v>
      </c>
      <c r="J116" s="73"/>
      <c r="K116" s="73"/>
      <c r="L116" s="73"/>
      <c r="M116" s="73"/>
      <c r="N116" s="73"/>
      <c r="O116" s="73"/>
      <c r="P116" s="1046"/>
      <c r="Q116" s="143"/>
      <c r="R116" s="91"/>
      <c r="S116" s="91"/>
      <c r="T116" s="283"/>
      <c r="U116" s="283"/>
      <c r="V116" s="283"/>
      <c r="W116" s="283"/>
      <c r="X116" s="283"/>
      <c r="Y116" s="283"/>
      <c r="Z116" s="283"/>
      <c r="AA116" s="283"/>
      <c r="AB116" s="283"/>
      <c r="AC116" s="283"/>
      <c r="AD116" s="283"/>
      <c r="AE116" s="283"/>
      <c r="AF116" s="283"/>
      <c r="AT116" s="251" t="e">
        <f>VLOOKUP(#REF!,'اعضاء هيئة التدريس'!#REF!,2,)</f>
        <v>#REF!</v>
      </c>
    </row>
    <row r="117" spans="1:46" s="272" customFormat="1" ht="15.75" hidden="1" customHeight="1">
      <c r="A117" s="328"/>
      <c r="B117" s="288" t="s">
        <v>728</v>
      </c>
      <c r="C117" s="726" t="str">
        <f>VLOOKUP(B117,مقررات!$A$1:$F$411,2,FALSE)</f>
        <v>علم الشكل الخارجى</v>
      </c>
      <c r="D117" s="211">
        <f>VLOOKUP(B117,مقررات!$A$1:$F$452,3,FALSE)</f>
        <v>3</v>
      </c>
      <c r="E117" s="211">
        <f>VLOOKUP(B117,مقررات!$A$1:$F$476,4,FALSE)</f>
        <v>2</v>
      </c>
      <c r="F117" s="211">
        <f t="shared" si="5"/>
        <v>4</v>
      </c>
      <c r="G117" s="60" t="str">
        <f>VLOOKUP(B117,مقررات!$A$1:$F$409,6,FALSE)</f>
        <v>-</v>
      </c>
      <c r="H117" s="60" t="s">
        <v>1875</v>
      </c>
      <c r="I117" s="262" t="str">
        <f>VLOOKUP(H117,'اعضاء هيئة التدريس'!$B$1:$D$300,2,FALSE)</f>
        <v>أ.د. طلعت عمارة</v>
      </c>
      <c r="J117" s="73"/>
      <c r="K117" s="73" t="s">
        <v>1069</v>
      </c>
      <c r="L117" s="73"/>
      <c r="M117" s="73"/>
      <c r="N117" s="73"/>
      <c r="O117" s="73"/>
      <c r="P117" s="386" t="s">
        <v>1323</v>
      </c>
      <c r="Q117" s="143"/>
      <c r="R117" s="91"/>
      <c r="S117" s="91"/>
      <c r="T117" s="283"/>
      <c r="U117" s="283"/>
      <c r="V117" s="283"/>
      <c r="W117" s="283"/>
      <c r="X117" s="283"/>
      <c r="Y117" s="283"/>
      <c r="Z117" s="283"/>
      <c r="AA117" s="283"/>
      <c r="AB117" s="283"/>
      <c r="AC117" s="283"/>
      <c r="AD117" s="283"/>
      <c r="AE117" s="283"/>
      <c r="AF117" s="283"/>
      <c r="AT117" s="251" t="e">
        <f>VLOOKUP(#REF!,'اعضاء هيئة التدريس'!#REF!,2,)</f>
        <v>#REF!</v>
      </c>
    </row>
    <row r="118" spans="1:46" s="272" customFormat="1" ht="15.75" hidden="1" customHeight="1">
      <c r="A118" s="367"/>
      <c r="B118" s="288" t="s">
        <v>729</v>
      </c>
      <c r="C118" s="726" t="str">
        <f>VLOOKUP(B118,مقررات!$A$1:$F$411,2,FALSE)</f>
        <v>علم التشريح الداخلى</v>
      </c>
      <c r="D118" s="211">
        <f>VLOOKUP(B118,مقررات!$A$1:$F$452,3,FALSE)</f>
        <v>2</v>
      </c>
      <c r="E118" s="211">
        <f>VLOOKUP(B118,مقررات!$A$1:$F$476,4,FALSE)</f>
        <v>2</v>
      </c>
      <c r="F118" s="211">
        <f t="shared" si="5"/>
        <v>3</v>
      </c>
      <c r="G118" s="60">
        <f>VLOOKUP(B118,مقررات!$A$1:$F$409,6,FALSE)</f>
        <v>0</v>
      </c>
      <c r="H118" s="60" t="s">
        <v>1873</v>
      </c>
      <c r="I118" s="262" t="str">
        <f>VLOOKUP(H118,'اعضاء هيئة التدريس'!$B$1:$D$300,2,FALSE)</f>
        <v>أ.د.عبادة ابوزكري</v>
      </c>
      <c r="J118" s="73"/>
      <c r="K118" s="73"/>
      <c r="L118" s="73"/>
      <c r="M118" s="73" t="s">
        <v>1067</v>
      </c>
      <c r="N118" s="73"/>
      <c r="O118" s="73"/>
      <c r="P118" s="386" t="s">
        <v>1323</v>
      </c>
      <c r="Q118" s="251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E118" s="283"/>
      <c r="AF118" s="283"/>
      <c r="AT118" s="251" t="e">
        <f>VLOOKUP(#REF!,'اعضاء هيئة التدريس'!#REF!,2,)</f>
        <v>#REF!</v>
      </c>
    </row>
    <row r="119" spans="1:46" s="272" customFormat="1" ht="15" hidden="1" customHeight="1">
      <c r="A119" s="328"/>
      <c r="B119" s="288" t="s">
        <v>732</v>
      </c>
      <c r="C119" s="726" t="str">
        <f>VLOOKUP(B119,مقررات!$A$1:$F$411,2,FALSE)</f>
        <v>تشريح مقارن حشرات</v>
      </c>
      <c r="D119" s="211">
        <f>VLOOKUP(B119,مقررات!$A$1:$F$452,3,FALSE)</f>
        <v>2</v>
      </c>
      <c r="E119" s="211">
        <f>VLOOKUP(B119,مقررات!$A$1:$F$476,4,FALSE)</f>
        <v>0</v>
      </c>
      <c r="F119" s="211">
        <f t="shared" si="5"/>
        <v>2</v>
      </c>
      <c r="G119" s="60" t="str">
        <f>VLOOKUP(B119,مقررات!$A$1:$F$409,6,FALSE)</f>
        <v>E112</v>
      </c>
      <c r="H119" s="60" t="s">
        <v>1873</v>
      </c>
      <c r="I119" s="262" t="str">
        <f>VLOOKUP(H119,'اعضاء هيئة التدريس'!$B$1:$D$300,2,FALSE)</f>
        <v>أ.د.عبادة ابوزكري</v>
      </c>
      <c r="J119" s="73"/>
      <c r="K119" s="73"/>
      <c r="L119" s="73"/>
      <c r="M119" s="73" t="s">
        <v>1070</v>
      </c>
      <c r="N119" s="73"/>
      <c r="O119" s="73"/>
      <c r="P119" s="1046"/>
      <c r="Q119" s="143"/>
      <c r="R119" s="91"/>
      <c r="S119" s="91"/>
      <c r="T119" s="283"/>
      <c r="U119" s="283"/>
      <c r="V119" s="283"/>
      <c r="W119" s="283"/>
      <c r="X119" s="283"/>
      <c r="Y119" s="283"/>
      <c r="Z119" s="283"/>
      <c r="AA119" s="283"/>
      <c r="AB119" s="283"/>
      <c r="AC119" s="283"/>
      <c r="AD119" s="283"/>
      <c r="AE119" s="283"/>
      <c r="AF119" s="283"/>
      <c r="AT119" s="251" t="e">
        <f>VLOOKUP(#REF!,'اعضاء هيئة التدريس'!#REF!,2,)</f>
        <v>#REF!</v>
      </c>
    </row>
    <row r="120" spans="1:46" s="272" customFormat="1" ht="15.75" hidden="1" customHeight="1">
      <c r="A120" s="367"/>
      <c r="B120" s="288" t="s">
        <v>741</v>
      </c>
      <c r="C120" s="726" t="str">
        <f>VLOOKUP(B120,مقررات!$A$1:$F$411,2,FALSE)</f>
        <v>تصنيف حشرات (2)</v>
      </c>
      <c r="D120" s="211">
        <f>VLOOKUP(B120,مقررات!$A$1:$F$452,3,FALSE)</f>
        <v>2</v>
      </c>
      <c r="E120" s="211">
        <f>VLOOKUP(B120,مقررات!$A$1:$F$476,4,FALSE)</f>
        <v>2</v>
      </c>
      <c r="F120" s="211">
        <f t="shared" si="5"/>
        <v>3</v>
      </c>
      <c r="G120" s="60" t="str">
        <f>VLOOKUP(B120,مقررات!$A$1:$F$409,6,FALSE)</f>
        <v>E123</v>
      </c>
      <c r="H120" s="60" t="s">
        <v>1889</v>
      </c>
      <c r="I120" s="262" t="str">
        <f>VLOOKUP(H120,'اعضاء هيئة التدريس'!$B$1:$D$300,2,FALSE)</f>
        <v>د. ماجدة ابوالمحاسن</v>
      </c>
      <c r="J120" s="73"/>
      <c r="K120" s="73" t="s">
        <v>1067</v>
      </c>
      <c r="L120" s="73"/>
      <c r="M120" s="73"/>
      <c r="N120" s="73"/>
      <c r="O120" s="73"/>
      <c r="P120" s="386" t="s">
        <v>1317</v>
      </c>
      <c r="Q120" s="251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  <c r="AC120" s="283"/>
      <c r="AD120" s="283"/>
      <c r="AE120" s="283"/>
      <c r="AF120" s="283"/>
      <c r="AT120" s="251" t="e">
        <f>VLOOKUP(#REF!,'اعضاء هيئة التدريس'!#REF!,2,)</f>
        <v>#REF!</v>
      </c>
    </row>
    <row r="121" spans="1:46" s="272" customFormat="1" ht="21" hidden="1" customHeight="1">
      <c r="A121" s="367"/>
      <c r="B121" s="288" t="s">
        <v>742</v>
      </c>
      <c r="C121" s="726" t="str">
        <f>VLOOKUP(B121,مقررات!$A$1:$F$411,2,FALSE)</f>
        <v>حشرات اقتصادية (1)</v>
      </c>
      <c r="D121" s="211">
        <f>VLOOKUP(B121,مقررات!$A$1:$F$452,3,FALSE)</f>
        <v>2</v>
      </c>
      <c r="E121" s="211">
        <f>VLOOKUP(B121,مقررات!$A$1:$F$476,4,FALSE)</f>
        <v>2</v>
      </c>
      <c r="F121" s="211">
        <f t="shared" si="5"/>
        <v>3</v>
      </c>
      <c r="G121" s="60" t="str">
        <f>VLOOKUP(B121,مقررات!$A$1:$F$409,6,FALSE)</f>
        <v>E123</v>
      </c>
      <c r="H121" s="60" t="s">
        <v>1897</v>
      </c>
      <c r="I121" s="262" t="str">
        <f>VLOOKUP(H121,'اعضاء هيئة التدريس'!$B$1:$D$300,2,FALSE)</f>
        <v>د. عادل عبدالمنصف نصار</v>
      </c>
      <c r="J121" s="73"/>
      <c r="K121" s="73" t="s">
        <v>1068</v>
      </c>
      <c r="L121" s="73"/>
      <c r="M121" s="73"/>
      <c r="N121" s="73"/>
      <c r="O121" s="73"/>
      <c r="P121" s="252"/>
      <c r="Q121" s="251"/>
      <c r="R121" s="283"/>
      <c r="S121" s="283"/>
      <c r="T121" s="284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E121" s="283"/>
      <c r="AF121" s="283"/>
      <c r="AT121" s="251" t="e">
        <f>VLOOKUP(#REF!,'اعضاء هيئة التدريس'!#REF!,2,)</f>
        <v>#REF!</v>
      </c>
    </row>
    <row r="122" spans="1:46" s="272" customFormat="1" ht="15.75" hidden="1" customHeight="1">
      <c r="A122" s="367"/>
      <c r="B122" s="288" t="s">
        <v>735</v>
      </c>
      <c r="C122" s="726" t="str">
        <f>VLOOKUP(B122,مقررات!$A$1:$F$411,2,FALSE)</f>
        <v>بيئة الحشرات</v>
      </c>
      <c r="D122" s="211">
        <f>VLOOKUP(B122,مقررات!$A$1:$F$452,3,FALSE)</f>
        <v>2</v>
      </c>
      <c r="E122" s="211">
        <f>VLOOKUP(B122,مقررات!$A$1:$F$476,4,FALSE)</f>
        <v>0</v>
      </c>
      <c r="F122" s="211">
        <f t="shared" si="5"/>
        <v>2</v>
      </c>
      <c r="G122" s="60">
        <f>VLOOKUP(B122,مقررات!$A$1:$F$409,6,FALSE)</f>
        <v>0</v>
      </c>
      <c r="H122" s="60" t="s">
        <v>1881</v>
      </c>
      <c r="I122" s="262" t="str">
        <f>VLOOKUP(H122,'اعضاء هيئة التدريس'!$B$1:$D$300,2,FALSE)</f>
        <v>ا.د. محمد السيد خليل</v>
      </c>
      <c r="J122" s="73"/>
      <c r="K122" s="73"/>
      <c r="L122" s="73"/>
      <c r="M122" s="73" t="s">
        <v>1068</v>
      </c>
      <c r="N122" s="73"/>
      <c r="O122" s="73"/>
      <c r="P122" s="386"/>
      <c r="Q122" s="251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E122" s="283"/>
      <c r="AF122" s="283"/>
      <c r="AT122" s="251" t="e">
        <f>VLOOKUP(#REF!,'اعضاء هيئة التدريس'!#REF!,2,)</f>
        <v>#REF!</v>
      </c>
    </row>
    <row r="123" spans="1:46" s="272" customFormat="1" ht="15.75" hidden="1">
      <c r="A123" s="328"/>
      <c r="B123" s="288" t="s">
        <v>734</v>
      </c>
      <c r="C123" s="726" t="str">
        <f>VLOOKUP(B123,مقررات!$A$1:$F$411,2,FALSE)</f>
        <v>أنسجة حشرات</v>
      </c>
      <c r="D123" s="211">
        <f>VLOOKUP(B123,مقررات!$A$1:$F$452,3,FALSE)</f>
        <v>1</v>
      </c>
      <c r="E123" s="211">
        <f>VLOOKUP(B123,مقررات!$A$1:$F$476,4,FALSE)</f>
        <v>2</v>
      </c>
      <c r="F123" s="211">
        <f t="shared" si="5"/>
        <v>2</v>
      </c>
      <c r="G123" s="60" t="str">
        <f>VLOOKUP(B123,مقررات!$A$1:$F$409,6,FALSE)</f>
        <v>E112</v>
      </c>
      <c r="H123" s="60" t="s">
        <v>1888</v>
      </c>
      <c r="I123" s="262" t="str">
        <f>VLOOKUP(H123,'اعضاء هيئة التدريس'!$B$1:$D$300,2,FALSE)</f>
        <v>د. هانم صقر</v>
      </c>
      <c r="J123" s="73"/>
      <c r="K123" s="73"/>
      <c r="L123" s="73"/>
      <c r="M123" s="73"/>
      <c r="N123" s="73"/>
      <c r="O123" s="73" t="s">
        <v>1233</v>
      </c>
      <c r="P123" s="386" t="s">
        <v>1317</v>
      </c>
      <c r="Q123" s="143"/>
      <c r="R123" s="91"/>
      <c r="S123" s="91"/>
      <c r="T123" s="283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E123" s="283"/>
      <c r="AF123" s="283"/>
      <c r="AT123" s="251" t="e">
        <f>VLOOKUP(#REF!,'اعضاء هيئة التدريس'!#REF!,2,)</f>
        <v>#REF!</v>
      </c>
    </row>
    <row r="124" spans="1:46" s="272" customFormat="1" ht="15.75" hidden="1" customHeight="1">
      <c r="A124" s="328"/>
      <c r="B124" s="288" t="s">
        <v>733</v>
      </c>
      <c r="C124" s="726" t="str">
        <f>VLOOKUP(B124,مقررات!$A$1:$F$411,2,FALSE)</f>
        <v>ميكروتكنيك</v>
      </c>
      <c r="D124" s="211">
        <f>VLOOKUP(B124,مقررات!$A$1:$F$452,3,FALSE)</f>
        <v>2</v>
      </c>
      <c r="E124" s="211">
        <f>VLOOKUP(B124,مقررات!$A$1:$F$476,4,FALSE)</f>
        <v>2</v>
      </c>
      <c r="F124" s="211">
        <f t="shared" si="5"/>
        <v>3</v>
      </c>
      <c r="G124" s="60">
        <f>VLOOKUP(B124,مقررات!$A$1:$F$409,6,FALSE)</f>
        <v>0</v>
      </c>
      <c r="H124" s="60" t="s">
        <v>1873</v>
      </c>
      <c r="I124" s="262" t="str">
        <f>VLOOKUP(H124,'اعضاء هيئة التدريس'!$B$1:$D$300,2,FALSE)</f>
        <v>أ.د.عبادة ابوزكري</v>
      </c>
      <c r="J124" s="73"/>
      <c r="K124" s="73"/>
      <c r="L124" s="73"/>
      <c r="M124" s="73"/>
      <c r="N124" s="73" t="s">
        <v>1067</v>
      </c>
      <c r="O124" s="73"/>
      <c r="P124" s="386" t="s">
        <v>1317</v>
      </c>
      <c r="Q124" s="143"/>
      <c r="R124" s="91"/>
      <c r="S124" s="91"/>
      <c r="T124" s="283"/>
      <c r="U124" s="283"/>
      <c r="V124" s="283"/>
      <c r="W124" s="283"/>
      <c r="X124" s="283"/>
      <c r="Y124" s="283"/>
      <c r="Z124" s="283"/>
      <c r="AA124" s="283"/>
      <c r="AB124" s="283"/>
      <c r="AC124" s="283"/>
      <c r="AD124" s="283"/>
      <c r="AE124" s="283"/>
      <c r="AF124" s="283"/>
      <c r="AT124" s="251" t="e">
        <f>VLOOKUP(#REF!,'اعضاء هيئة التدريس'!#REF!,2,)</f>
        <v>#REF!</v>
      </c>
    </row>
    <row r="125" spans="1:46" s="272" customFormat="1" ht="15.75" hidden="1" customHeight="1">
      <c r="A125" s="328"/>
      <c r="B125" s="288" t="s">
        <v>744</v>
      </c>
      <c r="C125" s="726" t="str">
        <f>VLOOKUP(B125,مقررات!$A$1:$F$411,2,FALSE)</f>
        <v>سلوك حشرات</v>
      </c>
      <c r="D125" s="211">
        <f>VLOOKUP(B125,مقررات!$A$1:$F$452,3,FALSE)</f>
        <v>2</v>
      </c>
      <c r="E125" s="211">
        <v>0</v>
      </c>
      <c r="F125" s="211">
        <f t="shared" si="5"/>
        <v>2</v>
      </c>
      <c r="G125" s="60" t="str">
        <f>VLOOKUP(B125,مقررات!$A$1:$F$409,6,FALSE)</f>
        <v>-</v>
      </c>
      <c r="H125" s="60" t="s">
        <v>1897</v>
      </c>
      <c r="I125" s="262" t="str">
        <f>VLOOKUP(H125,'اعضاء هيئة التدريس'!$B$1:$D$300,2,FALSE)</f>
        <v>د. عادل عبدالمنصف نصار</v>
      </c>
      <c r="J125" s="73"/>
      <c r="K125" s="73"/>
      <c r="L125" s="73" t="s">
        <v>1072</v>
      </c>
      <c r="M125" s="73"/>
      <c r="N125" s="73"/>
      <c r="O125" s="73"/>
      <c r="P125" s="386"/>
      <c r="Q125" s="143"/>
      <c r="R125" s="91"/>
      <c r="S125" s="91"/>
      <c r="T125" s="284"/>
      <c r="U125" s="283"/>
      <c r="V125" s="283"/>
      <c r="W125" s="283"/>
      <c r="X125" s="283"/>
      <c r="Y125" s="283"/>
      <c r="Z125" s="283"/>
      <c r="AA125" s="283"/>
      <c r="AB125" s="283"/>
      <c r="AC125" s="283"/>
      <c r="AD125" s="283"/>
      <c r="AE125" s="283"/>
      <c r="AF125" s="283"/>
      <c r="AT125" s="251" t="e">
        <f>VLOOKUP(#REF!,'اعضاء هيئة التدريس'!#REF!,2,)</f>
        <v>#REF!</v>
      </c>
    </row>
    <row r="126" spans="1:46" s="272" customFormat="1" ht="15.75" hidden="1" customHeight="1">
      <c r="A126" s="367"/>
      <c r="B126" s="288" t="s">
        <v>737</v>
      </c>
      <c r="C126" s="726" t="str">
        <f>VLOOKUP(B126,مقررات!$A$1:$F$411,2,FALSE)</f>
        <v>فسيولوجي حشرات (1)</v>
      </c>
      <c r="D126" s="211">
        <f>VLOOKUP(B126,مقررات!$A$1:$F$452,3,FALSE)</f>
        <v>2</v>
      </c>
      <c r="E126" s="211">
        <f>VLOOKUP(B126,مقررات!$A$1:$F$476,4,FALSE)</f>
        <v>2</v>
      </c>
      <c r="F126" s="211">
        <f t="shared" si="5"/>
        <v>3</v>
      </c>
      <c r="G126" s="60" t="str">
        <f>VLOOKUP(B126,مقررات!$A$1:$F$409,6,FALSE)</f>
        <v>E112</v>
      </c>
      <c r="H126" s="60" t="s">
        <v>1875</v>
      </c>
      <c r="I126" s="262" t="str">
        <f>VLOOKUP(H126,'اعضاء هيئة التدريس'!$B$1:$D$300,2,FALSE)</f>
        <v>أ.د. طلعت عمارة</v>
      </c>
      <c r="J126" s="73"/>
      <c r="K126" s="73"/>
      <c r="L126" s="73"/>
      <c r="M126" s="73" t="s">
        <v>1067</v>
      </c>
      <c r="N126" s="73"/>
      <c r="O126" s="73"/>
      <c r="P126" s="386" t="s">
        <v>1317</v>
      </c>
      <c r="Q126" s="251"/>
      <c r="R126" s="283"/>
      <c r="S126" s="283"/>
      <c r="T126" s="284"/>
      <c r="U126" s="283"/>
      <c r="V126" s="283"/>
      <c r="W126" s="283"/>
      <c r="X126" s="283"/>
      <c r="Y126" s="283"/>
      <c r="Z126" s="283"/>
      <c r="AA126" s="283"/>
      <c r="AB126" s="283"/>
      <c r="AC126" s="283"/>
      <c r="AD126" s="283"/>
      <c r="AE126" s="283"/>
      <c r="AF126" s="283"/>
      <c r="AT126" s="251" t="e">
        <f>VLOOKUP(#REF!,'اعضاء هيئة التدريس'!#REF!,2,)</f>
        <v>#REF!</v>
      </c>
    </row>
    <row r="127" spans="1:46" s="272" customFormat="1" ht="15.75" hidden="1" customHeight="1">
      <c r="A127" s="367"/>
      <c r="B127" s="288" t="s">
        <v>748</v>
      </c>
      <c r="C127" s="726" t="str">
        <f>VLOOKUP(B127,مقررات!$A$1:$F$411,2,FALSE)</f>
        <v>حشرات اقتصادية (2)</v>
      </c>
      <c r="D127" s="211">
        <f>VLOOKUP(B127,مقررات!$A$1:$F$452,3,FALSE)</f>
        <v>2</v>
      </c>
      <c r="E127" s="211">
        <f>VLOOKUP(B127,مقررات!$A$1:$F$476,4,FALSE)</f>
        <v>2</v>
      </c>
      <c r="F127" s="211">
        <f t="shared" si="5"/>
        <v>3</v>
      </c>
      <c r="G127" s="60" t="str">
        <f>VLOOKUP(B127,مقررات!$A$1:$F$409,6,FALSE)</f>
        <v>E225</v>
      </c>
      <c r="H127" s="60" t="s">
        <v>1881</v>
      </c>
      <c r="I127" s="262" t="str">
        <f>VLOOKUP(H127,'اعضاء هيئة التدريس'!$B$1:$D$300,2,FALSE)</f>
        <v>ا.د. محمد السيد خليل</v>
      </c>
      <c r="J127" s="73"/>
      <c r="K127" s="73"/>
      <c r="L127" s="73"/>
      <c r="M127" s="73"/>
      <c r="N127" s="73" t="s">
        <v>1068</v>
      </c>
      <c r="O127" s="73"/>
      <c r="P127" s="386" t="s">
        <v>1317</v>
      </c>
      <c r="Q127" s="251"/>
      <c r="R127" s="283"/>
      <c r="S127" s="283"/>
      <c r="T127" s="284"/>
      <c r="U127" s="283"/>
      <c r="V127" s="283"/>
      <c r="W127" s="283"/>
      <c r="X127" s="283"/>
      <c r="Y127" s="283"/>
      <c r="Z127" s="283"/>
      <c r="AA127" s="283"/>
      <c r="AB127" s="283"/>
      <c r="AC127" s="283"/>
      <c r="AD127" s="283"/>
      <c r="AE127" s="283"/>
      <c r="AF127" s="283"/>
      <c r="AT127" s="251" t="e">
        <f>VLOOKUP(#REF!,'اعضاء هيئة التدريس'!#REF!,2,)</f>
        <v>#REF!</v>
      </c>
    </row>
    <row r="128" spans="1:46" s="759" customFormat="1" ht="15.75" hidden="1" customHeight="1">
      <c r="A128" s="367"/>
      <c r="B128" s="245" t="s">
        <v>984</v>
      </c>
      <c r="C128" s="726" t="str">
        <f>VLOOKUP(B128,مقررات!$A$1:$F$411,2,FALSE)</f>
        <v>تاريخ العلم</v>
      </c>
      <c r="D128" s="211">
        <f>VLOOKUP(B128,مقررات!$A$1:$F$452,3,FALSE)</f>
        <v>2</v>
      </c>
      <c r="E128" s="225"/>
      <c r="F128" s="211">
        <f t="shared" si="5"/>
        <v>2</v>
      </c>
      <c r="G128" s="60" t="str">
        <f>VLOOKUP(B128,مقررات!$A$1:$F$409,6,FALSE)</f>
        <v>ـ</v>
      </c>
      <c r="H128" s="60" t="s">
        <v>1697</v>
      </c>
      <c r="I128" s="262" t="str">
        <f>VLOOKUP(H128,'اعضاء هيئة التدريس'!$B$1:$D$300,2,FALSE)</f>
        <v>أ.د. عبدالحميد اسماعيل</v>
      </c>
      <c r="J128" s="256"/>
      <c r="K128" s="256"/>
      <c r="L128" s="256" t="s">
        <v>1070</v>
      </c>
      <c r="M128" s="256"/>
      <c r="N128" s="256"/>
      <c r="O128" s="256"/>
      <c r="P128" s="255" t="s">
        <v>1318</v>
      </c>
      <c r="Q128" s="251"/>
      <c r="R128" s="283"/>
      <c r="S128" s="283"/>
      <c r="T128" s="760"/>
      <c r="U128" s="760"/>
      <c r="V128" s="760"/>
      <c r="W128" s="760"/>
      <c r="X128" s="760"/>
      <c r="Y128" s="760"/>
      <c r="Z128" s="760"/>
      <c r="AA128" s="760"/>
      <c r="AB128" s="760"/>
      <c r="AC128" s="760"/>
      <c r="AD128" s="760"/>
      <c r="AE128" s="760"/>
      <c r="AF128" s="760"/>
      <c r="AT128" s="260" t="e">
        <f>VLOOKUP(#REF!,'اعضاء هيئة التدريس'!#REF!,2,)</f>
        <v>#REF!</v>
      </c>
    </row>
    <row r="129" spans="1:46" s="272" customFormat="1" ht="15.75" hidden="1" customHeight="1">
      <c r="A129" s="328"/>
      <c r="B129" s="288" t="s">
        <v>973</v>
      </c>
      <c r="C129" s="726" t="str">
        <f>VLOOKUP(B129,مقررات!$A$1:$F$411,2,FALSE)</f>
        <v>لغة أجنبية (1)</v>
      </c>
      <c r="D129" s="211">
        <f>VLOOKUP(B129,مقررات!$A$1:$F$452,3,FALSE)</f>
        <v>2</v>
      </c>
      <c r="E129" s="211">
        <f>VLOOKUP(B129,مقررات!$A$1:$F$476,4,FALSE)</f>
        <v>0</v>
      </c>
      <c r="F129" s="211">
        <f t="shared" si="5"/>
        <v>2</v>
      </c>
      <c r="G129" s="60">
        <f>VLOOKUP(B129,مقررات!$A$1:$F$409,6,FALSE)</f>
        <v>0</v>
      </c>
      <c r="H129" s="60" t="s">
        <v>1971</v>
      </c>
      <c r="I129" s="262" t="str">
        <f>VLOOKUP(H129,'اعضاء هيئة التدريس'!$B$1:$D$300,2,FALSE)</f>
        <v>د/ شبل الكومي +أ/ دينا سراج</v>
      </c>
      <c r="J129" s="73" t="s">
        <v>1072</v>
      </c>
      <c r="K129" s="73"/>
      <c r="L129" s="73"/>
      <c r="M129" s="73"/>
      <c r="N129" s="73"/>
      <c r="O129" s="73"/>
      <c r="P129" s="255" t="s">
        <v>1318</v>
      </c>
      <c r="Q129" s="143"/>
      <c r="R129" s="91"/>
      <c r="S129" s="91"/>
      <c r="T129" s="283"/>
      <c r="U129" s="283"/>
      <c r="V129" s="283"/>
      <c r="W129" s="283"/>
      <c r="X129" s="283"/>
      <c r="Y129" s="283"/>
      <c r="Z129" s="283"/>
      <c r="AA129" s="283"/>
      <c r="AB129" s="283"/>
      <c r="AC129" s="283"/>
      <c r="AD129" s="283"/>
      <c r="AE129" s="283"/>
      <c r="AF129" s="283"/>
      <c r="AT129" s="251" t="e">
        <f>VLOOKUP(#REF!,'اعضاء هيئة التدريس'!#REF!,2,)</f>
        <v>#REF!</v>
      </c>
    </row>
    <row r="130" spans="1:46" s="272" customFormat="1" ht="15.75" hidden="1" customHeight="1">
      <c r="A130" s="328"/>
      <c r="B130" s="288" t="s">
        <v>973</v>
      </c>
      <c r="C130" s="726" t="str">
        <f>VLOOKUP(B130,مقررات!$A$1:$F$411,2,FALSE)</f>
        <v>لغة أجنبية (1)</v>
      </c>
      <c r="D130" s="211">
        <f>VLOOKUP(B130,مقررات!$A$1:$F$452,3,FALSE)</f>
        <v>2</v>
      </c>
      <c r="E130" s="211">
        <f>VLOOKUP(B130,مقررات!$A$1:$F$476,4,FALSE)</f>
        <v>0</v>
      </c>
      <c r="F130" s="211">
        <f t="shared" si="5"/>
        <v>2</v>
      </c>
      <c r="G130" s="60">
        <f>VLOOKUP(B130,مقررات!$A$1:$F$409,6,FALSE)</f>
        <v>0</v>
      </c>
      <c r="H130" s="60" t="s">
        <v>1972</v>
      </c>
      <c r="I130" s="260" t="str">
        <f>VLOOKUP(H130,'اعضاء هيئة التدريس'!$B$1:$D$300,2,FALSE)</f>
        <v>د/ شبل الكومي +أ/ هند الاشموني</v>
      </c>
      <c r="J130" s="73"/>
      <c r="K130" s="73"/>
      <c r="L130" s="73"/>
      <c r="M130" s="73"/>
      <c r="N130" s="73"/>
      <c r="O130" s="73"/>
      <c r="P130" s="255" t="s">
        <v>1318</v>
      </c>
      <c r="Q130" s="143"/>
      <c r="R130" s="91"/>
      <c r="S130" s="91"/>
      <c r="T130" s="283"/>
      <c r="U130" s="283"/>
      <c r="V130" s="283"/>
      <c r="W130" s="283"/>
      <c r="X130" s="283"/>
      <c r="Y130" s="283"/>
      <c r="Z130" s="283"/>
      <c r="AA130" s="283"/>
      <c r="AB130" s="283"/>
      <c r="AC130" s="283"/>
      <c r="AD130" s="283"/>
      <c r="AE130" s="283"/>
      <c r="AF130" s="283"/>
      <c r="AT130" s="251" t="e">
        <f>VLOOKUP(#REF!,'اعضاء هيئة التدريس'!#REF!,2,)</f>
        <v>#REF!</v>
      </c>
    </row>
    <row r="131" spans="1:46" s="272" customFormat="1" ht="15.75" hidden="1" customHeight="1">
      <c r="A131" s="367"/>
      <c r="B131" s="288" t="s">
        <v>975</v>
      </c>
      <c r="C131" s="726" t="str">
        <f>VLOOKUP(B131,مقررات!$A$1:$F$411,2,FALSE)</f>
        <v>لغة أجنبية (مصطلحات) (2)</v>
      </c>
      <c r="D131" s="211">
        <f>VLOOKUP(B131,مقررات!$A$1:$F$452,3,FALSE)</f>
        <v>2</v>
      </c>
      <c r="E131" s="211">
        <f>VLOOKUP(B131,مقررات!$A$1:$F$476,4,FALSE)</f>
        <v>0</v>
      </c>
      <c r="F131" s="211">
        <f t="shared" si="5"/>
        <v>2</v>
      </c>
      <c r="G131" s="60" t="str">
        <f>VLOOKUP(B131,مقررات!$A$1:$F$409,6,FALSE)</f>
        <v>F111</v>
      </c>
      <c r="H131" s="60" t="s">
        <v>1700</v>
      </c>
      <c r="I131" s="262" t="str">
        <f>VLOOKUP(H131,'اعضاء هيئة التدريس'!$B$1:$D$300,2,FALSE)</f>
        <v>أ.د.ابراهيم الطنطاوي</v>
      </c>
      <c r="J131" s="73"/>
      <c r="K131" s="73"/>
      <c r="L131" s="73"/>
      <c r="M131" s="73"/>
      <c r="N131" s="73"/>
      <c r="O131" s="73" t="s">
        <v>1067</v>
      </c>
      <c r="P131" s="255" t="s">
        <v>89</v>
      </c>
      <c r="Q131" s="251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  <c r="AC131" s="283"/>
      <c r="AD131" s="283"/>
      <c r="AE131" s="283"/>
      <c r="AF131" s="283"/>
      <c r="AT131" s="251" t="e">
        <f>VLOOKUP(#REF!,'اعضاء هيئة التدريس'!#REF!,2,)</f>
        <v>#REF!</v>
      </c>
    </row>
    <row r="132" spans="1:46" s="272" customFormat="1" ht="15.75" hidden="1" customHeight="1">
      <c r="A132" s="367"/>
      <c r="B132" s="288" t="s">
        <v>975</v>
      </c>
      <c r="C132" s="726" t="str">
        <f>VLOOKUP(B132,مقررات!$A$1:$F$411,2,FALSE)</f>
        <v>لغة أجنبية (مصطلحات) (2)</v>
      </c>
      <c r="D132" s="211">
        <f>VLOOKUP(B132,مقررات!$A$1:$F$452,3,FALSE)</f>
        <v>2</v>
      </c>
      <c r="E132" s="211">
        <f>VLOOKUP(B132,مقررات!$A$1:$F$476,4,FALSE)</f>
        <v>0</v>
      </c>
      <c r="F132" s="211">
        <f t="shared" si="5"/>
        <v>2</v>
      </c>
      <c r="G132" s="60" t="str">
        <f>VLOOKUP(B132,مقررات!$A$1:$F$409,6,FALSE)</f>
        <v>F111</v>
      </c>
      <c r="H132" s="60" t="s">
        <v>1873</v>
      </c>
      <c r="I132" s="262" t="str">
        <f>VLOOKUP(H132,'اعضاء هيئة التدريس'!$B$1:$D$300,2,FALSE)</f>
        <v>أ.د.عبادة ابوزكري</v>
      </c>
      <c r="J132" s="73"/>
      <c r="K132" s="73"/>
      <c r="L132" s="73"/>
      <c r="M132" s="73"/>
      <c r="N132" s="73"/>
      <c r="O132" s="73" t="s">
        <v>1067</v>
      </c>
      <c r="P132" s="255" t="s">
        <v>89</v>
      </c>
      <c r="Q132" s="251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E132" s="283"/>
      <c r="AF132" s="283"/>
      <c r="AT132" s="251" t="e">
        <f>VLOOKUP(#REF!,'اعضاء هيئة التدريس'!#REF!,2,)</f>
        <v>#REF!</v>
      </c>
    </row>
    <row r="133" spans="1:46" s="272" customFormat="1" ht="15.75" hidden="1" customHeight="1">
      <c r="A133" s="328"/>
      <c r="B133" s="288" t="s">
        <v>979</v>
      </c>
      <c r="C133" s="726" t="str">
        <f>VLOOKUP(B133,مقررات!$A$1:$F$411,2,FALSE)</f>
        <v>دراسات إسلامية</v>
      </c>
      <c r="D133" s="211">
        <f>VLOOKUP(B133,مقررات!$A$1:$F$452,3,FALSE)</f>
        <v>2</v>
      </c>
      <c r="E133" s="211">
        <f>VLOOKUP(B133,مقررات!$A$1:$F$476,4,FALSE)</f>
        <v>0</v>
      </c>
      <c r="F133" s="211">
        <f t="shared" si="5"/>
        <v>2</v>
      </c>
      <c r="G133" s="60" t="str">
        <f>VLOOKUP(B133,مقررات!$A$1:$F$409,6,FALSE)</f>
        <v>ـ</v>
      </c>
      <c r="H133" s="60" t="s">
        <v>1966</v>
      </c>
      <c r="I133" s="262" t="str">
        <f>VLOOKUP(H133,'اعضاء هيئة التدريس'!$B$1:$D$300,2,FALSE)</f>
        <v>أ.د / عبدالمنعم سلطان</v>
      </c>
      <c r="J133" s="73" t="s">
        <v>1072</v>
      </c>
      <c r="K133" s="73"/>
      <c r="L133" s="73"/>
      <c r="M133" s="73"/>
      <c r="N133" s="73"/>
      <c r="O133" s="73"/>
      <c r="P133" s="255" t="s">
        <v>89</v>
      </c>
      <c r="Q133" s="143"/>
      <c r="R133" s="91"/>
      <c r="S133" s="91"/>
      <c r="T133" s="283"/>
      <c r="U133" s="283"/>
      <c r="V133" s="283"/>
      <c r="W133" s="283"/>
      <c r="X133" s="283"/>
      <c r="Y133" s="283"/>
      <c r="Z133" s="283"/>
      <c r="AA133" s="283"/>
      <c r="AB133" s="283"/>
      <c r="AC133" s="283"/>
      <c r="AD133" s="283"/>
      <c r="AE133" s="283"/>
      <c r="AF133" s="283"/>
      <c r="AT133" s="251" t="e">
        <f>VLOOKUP(#REF!,'اعضاء هيئة التدريس'!#REF!,2,)</f>
        <v>#REF!</v>
      </c>
    </row>
    <row r="134" spans="1:46" s="272" customFormat="1" ht="15.75" hidden="1" customHeight="1">
      <c r="A134" s="367"/>
      <c r="B134" s="288" t="s">
        <v>981</v>
      </c>
      <c r="C134" s="726" t="str">
        <f>VLOOKUP(B134,مقررات!$A$1:$F$411,2,FALSE)</f>
        <v>تصوير ضوئي وميكروفيلم</v>
      </c>
      <c r="D134" s="211">
        <f>VLOOKUP(B134,مقررات!$A$1:$F$452,3,FALSE)</f>
        <v>2</v>
      </c>
      <c r="E134" s="211">
        <f>VLOOKUP(B134,مقررات!$A$1:$F$476,4,FALSE)</f>
        <v>0</v>
      </c>
      <c r="F134" s="211">
        <f t="shared" si="5"/>
        <v>2</v>
      </c>
      <c r="G134" s="60" t="str">
        <f>VLOOKUP(B134,مقررات!$A$1:$F$409,6,FALSE)</f>
        <v>ـ</v>
      </c>
      <c r="H134" s="60" t="s">
        <v>1650</v>
      </c>
      <c r="I134" s="262" t="str">
        <f>VLOOKUP(H134,'اعضاء هيئة التدريس'!$B$1:$D$300,2,FALSE)</f>
        <v>د/ ياسر رماح</v>
      </c>
      <c r="J134" s="250"/>
      <c r="K134" s="250" t="s">
        <v>1070</v>
      </c>
      <c r="L134" s="250"/>
      <c r="M134" s="250"/>
      <c r="N134" s="250"/>
      <c r="O134" s="250"/>
      <c r="P134" s="386" t="s">
        <v>1326</v>
      </c>
      <c r="Q134" s="251"/>
      <c r="R134" s="283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  <c r="AC134" s="283"/>
      <c r="AD134" s="283"/>
      <c r="AE134" s="283"/>
      <c r="AF134" s="283"/>
      <c r="AT134" s="251" t="e">
        <f>VLOOKUP(#REF!,'اعضاء هيئة التدريس'!#REF!,2,)</f>
        <v>#REF!</v>
      </c>
    </row>
    <row r="135" spans="1:46" s="272" customFormat="1" ht="15.75" hidden="1" customHeight="1">
      <c r="A135" s="367"/>
      <c r="B135" s="288" t="s">
        <v>977</v>
      </c>
      <c r="C135" s="726" t="str">
        <f>VLOOKUP(B135,مقررات!$A$1:$F$411,2,FALSE)</f>
        <v xml:space="preserve">دراسات بيئية </v>
      </c>
      <c r="D135" s="211">
        <f>VLOOKUP(B135,مقررات!$A$1:$F$452,3,FALSE)</f>
        <v>2</v>
      </c>
      <c r="E135" s="211">
        <f>VLOOKUP(B135,مقررات!$A$1:$F$476,4,FALSE)</f>
        <v>0</v>
      </c>
      <c r="F135" s="211">
        <f t="shared" si="5"/>
        <v>2</v>
      </c>
      <c r="G135" s="60" t="str">
        <f>VLOOKUP(B135,مقررات!$A$1:$F$409,6,FALSE)</f>
        <v>ـ</v>
      </c>
      <c r="H135" s="60" t="s">
        <v>1869</v>
      </c>
      <c r="I135" s="262" t="str">
        <f>VLOOKUP(H135,'اعضاء هيئة التدريس'!$B$1:$D$300,2,FALSE)</f>
        <v>أ.د. علاء النعناعي</v>
      </c>
      <c r="J135" s="73"/>
      <c r="K135" s="73"/>
      <c r="L135" s="73"/>
      <c r="M135" s="73"/>
      <c r="N135" s="73" t="s">
        <v>1072</v>
      </c>
      <c r="O135" s="73"/>
      <c r="P135" s="386" t="s">
        <v>1323</v>
      </c>
      <c r="Q135" s="251"/>
      <c r="R135" s="283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  <c r="AC135" s="283"/>
      <c r="AD135" s="283"/>
      <c r="AE135" s="283"/>
      <c r="AF135" s="283"/>
      <c r="AT135" s="251" t="e">
        <f>VLOOKUP(#REF!,'اعضاء هيئة التدريس'!#REF!,2,)</f>
        <v>#REF!</v>
      </c>
    </row>
    <row r="136" spans="1:46" s="272" customFormat="1" ht="15.75" hidden="1" customHeight="1">
      <c r="A136" s="328"/>
      <c r="B136" s="288" t="s">
        <v>88</v>
      </c>
      <c r="C136" s="726" t="str">
        <f>VLOOKUP(B136,مقررات!$A$1:$F$411,2,FALSE)</f>
        <v>مصريات واثأر</v>
      </c>
      <c r="D136" s="211">
        <f>VLOOKUP(B136,مقررات!$A$1:$F$452,3,FALSE)</f>
        <v>2</v>
      </c>
      <c r="E136" s="211">
        <f>VLOOKUP(B136,مقررات!$A$1:$F$476,4,FALSE)</f>
        <v>0</v>
      </c>
      <c r="F136" s="211">
        <f t="shared" si="5"/>
        <v>2</v>
      </c>
      <c r="G136" s="60" t="str">
        <f>VLOOKUP(B136,مقررات!$A$1:$F$409,6,FALSE)</f>
        <v>ـ</v>
      </c>
      <c r="H136" s="60" t="s">
        <v>1481</v>
      </c>
      <c r="I136" s="262" t="str">
        <f>VLOOKUP(H136,'اعضاء هيئة التدريس'!$B$1:$D$300,2,FALSE)</f>
        <v>أ.د. هاني احمد مصطفى</v>
      </c>
      <c r="J136" s="73"/>
      <c r="K136" s="73"/>
      <c r="L136" s="73"/>
      <c r="M136" s="73"/>
      <c r="N136" s="73"/>
      <c r="O136" s="73" t="s">
        <v>1072</v>
      </c>
      <c r="P136" s="386" t="s">
        <v>1315</v>
      </c>
      <c r="Q136" s="143"/>
      <c r="R136" s="92"/>
      <c r="S136" s="92"/>
      <c r="T136" s="283"/>
      <c r="U136" s="283"/>
      <c r="V136" s="283"/>
      <c r="W136" s="283"/>
      <c r="X136" s="283"/>
      <c r="Y136" s="283"/>
      <c r="Z136" s="283"/>
      <c r="AA136" s="283"/>
      <c r="AB136" s="283"/>
      <c r="AC136" s="283"/>
      <c r="AD136" s="283"/>
      <c r="AE136" s="283"/>
      <c r="AF136" s="283"/>
      <c r="AT136" s="251" t="e">
        <f>VLOOKUP(#REF!,'اعضاء هيئة التدريس'!#REF!,2,)</f>
        <v>#REF!</v>
      </c>
    </row>
    <row r="137" spans="1:46" s="272" customFormat="1" ht="15.75" hidden="1">
      <c r="A137" s="328"/>
      <c r="B137" s="288" t="s">
        <v>88</v>
      </c>
      <c r="C137" s="726" t="str">
        <f>VLOOKUP(B137,مقررات!$A$1:$F$411,2,FALSE)</f>
        <v>مصريات واثأر</v>
      </c>
      <c r="D137" s="211">
        <f>VLOOKUP(B137,مقررات!$A$1:$F$452,3,FALSE)</f>
        <v>2</v>
      </c>
      <c r="E137" s="211">
        <f>VLOOKUP(B137,مقررات!$A$1:$F$476,4,FALSE)</f>
        <v>0</v>
      </c>
      <c r="F137" s="211">
        <f t="shared" si="5"/>
        <v>2</v>
      </c>
      <c r="G137" s="60" t="str">
        <f>VLOOKUP(B137,مقررات!$A$1:$F$409,6,FALSE)</f>
        <v>ـ</v>
      </c>
      <c r="H137" s="60" t="s">
        <v>1468</v>
      </c>
      <c r="I137" s="262" t="str">
        <f>VLOOKUP(H137,'اعضاء هيئة التدريس'!$B$1:$D$300,2,FALSE)</f>
        <v>أ.د. جمال عيسوي قمح</v>
      </c>
      <c r="J137" s="73"/>
      <c r="K137" s="73"/>
      <c r="L137" s="73"/>
      <c r="M137" s="73"/>
      <c r="N137" s="73"/>
      <c r="O137" s="73" t="s">
        <v>1072</v>
      </c>
      <c r="P137" s="386" t="s">
        <v>1315</v>
      </c>
      <c r="Q137" s="143"/>
      <c r="R137" s="92"/>
      <c r="S137" s="92"/>
      <c r="T137" s="283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E137" s="283"/>
      <c r="AF137" s="283"/>
      <c r="AT137" s="251" t="e">
        <f>VLOOKUP(#REF!,'اعضاء هيئة التدريس'!#REF!,2,)</f>
        <v>#REF!</v>
      </c>
    </row>
    <row r="138" spans="1:46" s="272" customFormat="1" ht="15.75" hidden="1" customHeight="1">
      <c r="A138" s="328">
        <v>1</v>
      </c>
      <c r="B138" s="288" t="s">
        <v>78</v>
      </c>
      <c r="C138" s="726" t="str">
        <f>VLOOKUP(B138,مقررات!$A$1:$F$411,2,FALSE)</f>
        <v>بحث ومقال</v>
      </c>
      <c r="D138" s="211">
        <f>VLOOKUP(B138,مقررات!$A$1:$F$452,3,FALSE)</f>
        <v>2</v>
      </c>
      <c r="E138" s="211">
        <f>VLOOKUP(B138,مقررات!$A$1:$F$476,4,FALSE)</f>
        <v>0</v>
      </c>
      <c r="F138" s="211">
        <f t="shared" si="5"/>
        <v>2</v>
      </c>
      <c r="G138" s="60" t="str">
        <f>VLOOKUP(B138,مقررات!$A$1:$F$409,6,FALSE)</f>
        <v>G441</v>
      </c>
      <c r="H138" s="60"/>
      <c r="I138" s="964" t="e">
        <f>VLOOKUP(H138,'اعضاء هيئة التدريس'!$B$1:$D$300,2,FALSE)</f>
        <v>#N/A</v>
      </c>
      <c r="J138" s="73"/>
      <c r="K138" s="73"/>
      <c r="L138" s="73"/>
      <c r="M138" s="73"/>
      <c r="N138" s="73"/>
      <c r="O138" s="73"/>
      <c r="P138" s="1046"/>
      <c r="Q138" s="143"/>
      <c r="R138" s="91"/>
      <c r="S138" s="91"/>
      <c r="T138" s="283"/>
      <c r="U138" s="283"/>
      <c r="V138" s="283"/>
      <c r="W138" s="283"/>
      <c r="X138" s="283"/>
      <c r="Y138" s="283"/>
      <c r="Z138" s="283"/>
      <c r="AA138" s="283"/>
      <c r="AB138" s="283"/>
      <c r="AC138" s="283"/>
      <c r="AD138" s="283"/>
      <c r="AE138" s="283"/>
      <c r="AF138" s="283"/>
      <c r="AT138" s="251" t="e">
        <f>VLOOKUP(#REF!,'اعضاء هيئة التدريس'!#REF!,2,)</f>
        <v>#REF!</v>
      </c>
    </row>
    <row r="139" spans="1:46" s="272" customFormat="1" ht="15.75" hidden="1" customHeight="1">
      <c r="A139" s="328">
        <v>2</v>
      </c>
      <c r="B139" s="288" t="s">
        <v>38</v>
      </c>
      <c r="C139" s="726" t="str">
        <f>VLOOKUP(B139,مقررات!$A$1:$F$411,2,FALSE)</f>
        <v>علم البلورات</v>
      </c>
      <c r="D139" s="211">
        <f>VLOOKUP(B139,مقررات!$A$1:$F$452,3,FALSE)</f>
        <v>1.5</v>
      </c>
      <c r="E139" s="211">
        <f>VLOOKUP(B139,مقررات!$A$1:$F$476,4,FALSE)</f>
        <v>3</v>
      </c>
      <c r="F139" s="211">
        <f t="shared" si="5"/>
        <v>3</v>
      </c>
      <c r="G139" s="60" t="str">
        <f>VLOOKUP(B139,مقررات!$A$1:$F$409,6,FALSE)</f>
        <v>ـــ</v>
      </c>
      <c r="H139" s="60" t="s">
        <v>1464</v>
      </c>
      <c r="I139" s="262" t="str">
        <f>VLOOKUP(H139,'اعضاء هيئة التدريس'!$B$1:$D$300,2,FALSE)</f>
        <v>أ.د. ماهر داود ابراهيم</v>
      </c>
      <c r="J139" s="73"/>
      <c r="K139" s="73"/>
      <c r="L139" s="73"/>
      <c r="M139" s="73" t="s">
        <v>1306</v>
      </c>
      <c r="N139" s="73"/>
      <c r="O139" s="73"/>
      <c r="P139" s="255" t="s">
        <v>1318</v>
      </c>
      <c r="Q139" s="251"/>
      <c r="R139" s="283"/>
      <c r="S139" s="283"/>
      <c r="T139" s="283"/>
      <c r="U139" s="283"/>
      <c r="V139" s="283"/>
      <c r="W139" s="283"/>
      <c r="X139" s="283"/>
      <c r="Y139" s="283"/>
      <c r="Z139" s="283"/>
      <c r="AA139" s="283"/>
      <c r="AB139" s="283"/>
      <c r="AC139" s="283"/>
      <c r="AD139" s="283"/>
      <c r="AE139" s="283"/>
      <c r="AF139" s="283"/>
      <c r="AT139" s="251" t="e">
        <f>VLOOKUP(#REF!,'اعضاء هيئة التدريس'!#REF!,2,)</f>
        <v>#REF!</v>
      </c>
    </row>
    <row r="140" spans="1:46" s="272" customFormat="1" ht="15.75" hidden="1" customHeight="1">
      <c r="A140" s="328">
        <v>3</v>
      </c>
      <c r="B140" s="288" t="s">
        <v>40</v>
      </c>
      <c r="C140" s="726" t="str">
        <f>VLOOKUP(B140,مقررات!$A$1:$F$411,2,FALSE)</f>
        <v>علم المعادن</v>
      </c>
      <c r="D140" s="211">
        <f>VLOOKUP(B140,مقررات!$A$1:$F$452,3,FALSE)</f>
        <v>1.5</v>
      </c>
      <c r="E140" s="211">
        <f>VLOOKUP(B140,مقررات!$A$1:$F$476,4,FALSE)</f>
        <v>3</v>
      </c>
      <c r="F140" s="211">
        <f t="shared" si="5"/>
        <v>3</v>
      </c>
      <c r="G140" s="60" t="str">
        <f>VLOOKUP(B140,مقررات!$A$1:$F$409,6,FALSE)</f>
        <v>G111</v>
      </c>
      <c r="H140" s="60" t="s">
        <v>1484</v>
      </c>
      <c r="I140" s="262" t="str">
        <f>VLOOKUP(H140,'اعضاء هيئة التدريس'!$B$1:$D$300,2,FALSE)</f>
        <v>د.نادية محمد السعيد</v>
      </c>
      <c r="J140" s="73"/>
      <c r="K140" s="73" t="s">
        <v>1306</v>
      </c>
      <c r="L140" s="73"/>
      <c r="M140" s="73"/>
      <c r="N140" s="73"/>
      <c r="O140" s="73"/>
      <c r="P140" s="386" t="s">
        <v>1315</v>
      </c>
      <c r="Q140" s="143"/>
      <c r="R140" s="91"/>
      <c r="S140" s="91"/>
      <c r="T140" s="283"/>
      <c r="U140" s="283"/>
      <c r="V140" s="283"/>
      <c r="W140" s="283"/>
      <c r="X140" s="283"/>
      <c r="Y140" s="283"/>
      <c r="Z140" s="283"/>
      <c r="AA140" s="283"/>
      <c r="AB140" s="283"/>
      <c r="AC140" s="283"/>
      <c r="AD140" s="283"/>
      <c r="AE140" s="283"/>
      <c r="AF140" s="283"/>
      <c r="AT140" s="251" t="e">
        <f>VLOOKUP(#REF!,'اعضاء هيئة التدريس'!#REF!,2,)</f>
        <v>#REF!</v>
      </c>
    </row>
    <row r="141" spans="1:46" s="272" customFormat="1" ht="15.75" hidden="1" customHeight="1">
      <c r="A141" s="328">
        <v>4</v>
      </c>
      <c r="B141" s="288" t="s">
        <v>35</v>
      </c>
      <c r="C141" s="726" t="str">
        <f>VLOOKUP(B141,مقررات!$A$1:$F$411,2,FALSE)</f>
        <v>جيولوجيا تاريخية</v>
      </c>
      <c r="D141" s="211">
        <f>VLOOKUP(B141,مقررات!$A$1:$F$452,3,FALSE)</f>
        <v>1.5</v>
      </c>
      <c r="E141" s="211">
        <f>VLOOKUP(B141,مقررات!$A$1:$F$476,4,FALSE)</f>
        <v>3</v>
      </c>
      <c r="F141" s="211">
        <f t="shared" si="5"/>
        <v>3</v>
      </c>
      <c r="G141" s="60" t="str">
        <f>VLOOKUP(B141,مقررات!$A$1:$F$409,6,FALSE)</f>
        <v>ـــ</v>
      </c>
      <c r="H141" s="60" t="s">
        <v>1477</v>
      </c>
      <c r="I141" s="262" t="str">
        <f>VLOOKUP(H141,'اعضاء هيئة التدريس'!$B$1:$D$300,2,FALSE)</f>
        <v>أ.د. حسني الدسوقي سليمان</v>
      </c>
      <c r="J141" s="73"/>
      <c r="K141" s="73"/>
      <c r="L141" s="73"/>
      <c r="M141" s="73"/>
      <c r="N141" s="73" t="s">
        <v>1261</v>
      </c>
      <c r="O141" s="73"/>
      <c r="P141" s="386" t="s">
        <v>1321</v>
      </c>
      <c r="Q141" s="251"/>
      <c r="R141" s="283"/>
      <c r="S141" s="283"/>
      <c r="T141" s="283"/>
      <c r="U141" s="283"/>
      <c r="V141" s="283"/>
      <c r="W141" s="283"/>
      <c r="X141" s="283"/>
      <c r="Y141" s="283"/>
      <c r="Z141" s="283"/>
      <c r="AA141" s="283"/>
      <c r="AB141" s="283"/>
      <c r="AC141" s="283"/>
      <c r="AD141" s="283"/>
      <c r="AE141" s="283"/>
      <c r="AF141" s="283"/>
      <c r="AT141" s="251" t="e">
        <f>VLOOKUP(#REF!,'اعضاء هيئة التدريس'!#REF!,2,)</f>
        <v>#REF!</v>
      </c>
    </row>
    <row r="142" spans="1:46" s="272" customFormat="1" ht="15.75" hidden="1" customHeight="1">
      <c r="A142" s="328">
        <v>5</v>
      </c>
      <c r="B142" s="288" t="s">
        <v>34</v>
      </c>
      <c r="C142" s="726" t="str">
        <f>VLOOKUP(B142,مقررات!$A$1:$F$411,2,FALSE)</f>
        <v>جيولوجيا طبيعية</v>
      </c>
      <c r="D142" s="211">
        <f>VLOOKUP(B142,مقررات!$A$1:$F$452,3,FALSE)</f>
        <v>1.5</v>
      </c>
      <c r="E142" s="211">
        <f>VLOOKUP(B142,مقررات!$A$1:$F$476,4,FALSE)</f>
        <v>3</v>
      </c>
      <c r="F142" s="211">
        <f t="shared" ref="F142:F173" si="6">D142+0.5*E142</f>
        <v>3</v>
      </c>
      <c r="G142" s="60" t="str">
        <f>VLOOKUP(B142,مقررات!$A$1:$F$409,6,FALSE)</f>
        <v>ـــ</v>
      </c>
      <c r="H142" s="60" t="s">
        <v>1462</v>
      </c>
      <c r="I142" s="262" t="str">
        <f>VLOOKUP(H142,'اعضاء هيئة التدريس'!$B$1:$D$300,2,FALSE)</f>
        <v>أ.د.كمال عبدالعظيم دهب</v>
      </c>
      <c r="J142" s="73"/>
      <c r="K142" s="73" t="s">
        <v>1303</v>
      </c>
      <c r="L142" s="73"/>
      <c r="M142" s="73"/>
      <c r="N142" s="73"/>
      <c r="O142" s="73"/>
      <c r="P142" s="255" t="s">
        <v>1325</v>
      </c>
      <c r="Q142" s="143"/>
      <c r="R142" s="92"/>
      <c r="S142" s="92"/>
      <c r="T142" s="283"/>
      <c r="U142" s="283"/>
      <c r="V142" s="283"/>
      <c r="W142" s="283"/>
      <c r="X142" s="283"/>
      <c r="Y142" s="283"/>
      <c r="Z142" s="283"/>
      <c r="AA142" s="283"/>
      <c r="AB142" s="283"/>
      <c r="AC142" s="283"/>
      <c r="AD142" s="283"/>
      <c r="AE142" s="283"/>
      <c r="AF142" s="283"/>
      <c r="AT142" s="251" t="e">
        <f>VLOOKUP(#REF!,'اعضاء هيئة التدريس'!#REF!,2,)</f>
        <v>#REF!</v>
      </c>
    </row>
    <row r="143" spans="1:46" ht="15.75" hidden="1" customHeight="1">
      <c r="A143" s="328">
        <v>6</v>
      </c>
      <c r="B143" s="288" t="s">
        <v>34</v>
      </c>
      <c r="C143" s="726" t="str">
        <f>VLOOKUP(B143,مقررات!$A$1:$F$411,2,FALSE)</f>
        <v>جيولوجيا طبيعية</v>
      </c>
      <c r="D143" s="211">
        <f>VLOOKUP(B143,مقررات!$A$1:$F$452,3,FALSE)</f>
        <v>1.5</v>
      </c>
      <c r="E143" s="211">
        <f>VLOOKUP(B143,مقررات!$A$1:$F$476,4,FALSE)</f>
        <v>3</v>
      </c>
      <c r="F143" s="211">
        <f t="shared" si="6"/>
        <v>3</v>
      </c>
      <c r="G143" s="60" t="str">
        <f>VLOOKUP(B143,مقررات!$A$1:$F$409,6,FALSE)</f>
        <v>ـــ</v>
      </c>
      <c r="H143" s="60" t="s">
        <v>1466</v>
      </c>
      <c r="I143" s="262" t="str">
        <f>VLOOKUP(H143,'اعضاء هيئة التدريس'!$B$1:$D$300,2,FALSE)</f>
        <v>أ.د.حمدلله عبدالجواد ونس</v>
      </c>
      <c r="J143" s="73"/>
      <c r="K143" s="73" t="s">
        <v>1303</v>
      </c>
      <c r="L143" s="73"/>
      <c r="M143" s="73"/>
      <c r="N143" s="73"/>
      <c r="O143" s="73"/>
      <c r="P143" s="255" t="s">
        <v>1325</v>
      </c>
      <c r="Q143" s="143"/>
      <c r="R143" s="92"/>
      <c r="S143" s="92"/>
      <c r="AT143" s="251" t="e">
        <f>VLOOKUP(#REF!,'اعضاء هيئة التدريس'!#REF!,2,)</f>
        <v>#REF!</v>
      </c>
    </row>
    <row r="144" spans="1:46" s="272" customFormat="1" ht="15.75" hidden="1" customHeight="1">
      <c r="A144" s="328">
        <v>7</v>
      </c>
      <c r="B144" s="288" t="s">
        <v>53</v>
      </c>
      <c r="C144" s="726" t="str">
        <f>VLOOKUP(B144,مقررات!$A$1:$F$411,2,FALSE)</f>
        <v>بصريات المعادن</v>
      </c>
      <c r="D144" s="211">
        <f>VLOOKUP(B144,مقررات!$A$1:$F$452,3,FALSE)</f>
        <v>1.5</v>
      </c>
      <c r="E144" s="211">
        <f>VLOOKUP(B144,مقررات!$A$1:$F$476,4,FALSE)</f>
        <v>3</v>
      </c>
      <c r="F144" s="211">
        <f t="shared" si="6"/>
        <v>3</v>
      </c>
      <c r="G144" s="60" t="str">
        <f>VLOOKUP(B144,مقررات!$A$1:$F$409,6,FALSE)</f>
        <v>G112</v>
      </c>
      <c r="H144" s="60" t="s">
        <v>1473</v>
      </c>
      <c r="I144" s="262" t="str">
        <f>VLOOKUP(H144,'اعضاء هيئة التدريس'!$B$1:$D$300,2,FALSE)</f>
        <v>أ.د.احمد محمد بشادي</v>
      </c>
      <c r="J144" s="73"/>
      <c r="K144" s="73"/>
      <c r="L144" s="73"/>
      <c r="M144" s="73"/>
      <c r="N144" s="73" t="s">
        <v>1306</v>
      </c>
      <c r="O144" s="73"/>
      <c r="P144" s="386" t="s">
        <v>1321</v>
      </c>
      <c r="Q144" s="251"/>
      <c r="R144" s="283"/>
      <c r="S144" s="283"/>
      <c r="T144" s="283"/>
      <c r="U144" s="283"/>
      <c r="V144" s="283"/>
      <c r="W144" s="283"/>
      <c r="X144" s="283"/>
      <c r="Y144" s="283"/>
      <c r="Z144" s="283"/>
      <c r="AA144" s="283"/>
      <c r="AB144" s="283"/>
      <c r="AC144" s="283"/>
      <c r="AD144" s="283"/>
      <c r="AE144" s="283"/>
      <c r="AF144" s="283"/>
      <c r="AT144" s="251" t="e">
        <f>VLOOKUP(#REF!,'اعضاء هيئة التدريس'!#REF!,2,)</f>
        <v>#REF!</v>
      </c>
    </row>
    <row r="145" spans="1:46" s="285" customFormat="1" ht="15.75" hidden="1" customHeight="1">
      <c r="A145" s="328">
        <v>8</v>
      </c>
      <c r="B145" s="288" t="s">
        <v>52</v>
      </c>
      <c r="C145" s="726" t="str">
        <f>VLOOKUP(B145,مقررات!$A$1:$F$411,2,FALSE)</f>
        <v>معادن مكونة للصخور</v>
      </c>
      <c r="D145" s="211">
        <f>VLOOKUP(B145,مقررات!$A$1:$F$452,3,FALSE)</f>
        <v>1.5</v>
      </c>
      <c r="E145" s="211">
        <f>VLOOKUP(B145,مقررات!$A$1:$F$476,4,FALSE)</f>
        <v>3</v>
      </c>
      <c r="F145" s="211">
        <f t="shared" si="6"/>
        <v>3</v>
      </c>
      <c r="G145" s="60" t="str">
        <f>VLOOKUP(B145,مقررات!$A$1:$F$409,6,FALSE)</f>
        <v>G211</v>
      </c>
      <c r="H145" s="60" t="s">
        <v>1473</v>
      </c>
      <c r="I145" s="262" t="str">
        <f>VLOOKUP(H145,'اعضاء هيئة التدريس'!$B$1:$D$300,2,FALSE)</f>
        <v>أ.د.احمد محمد بشادي</v>
      </c>
      <c r="J145" s="73"/>
      <c r="K145" s="73"/>
      <c r="L145" s="73"/>
      <c r="M145" s="73"/>
      <c r="N145" s="73" t="s">
        <v>2017</v>
      </c>
      <c r="O145" s="73"/>
      <c r="P145" s="386" t="s">
        <v>1321</v>
      </c>
      <c r="Q145" s="143"/>
      <c r="R145" s="91"/>
      <c r="S145" s="91"/>
      <c r="T145" s="283"/>
      <c r="U145" s="284"/>
      <c r="V145" s="284"/>
      <c r="W145" s="284"/>
      <c r="X145" s="284"/>
      <c r="Y145" s="284"/>
      <c r="Z145" s="284"/>
      <c r="AA145" s="284"/>
      <c r="AB145" s="284"/>
      <c r="AC145" s="284"/>
      <c r="AD145" s="284"/>
      <c r="AE145" s="284"/>
      <c r="AF145" s="284"/>
      <c r="AT145" s="251" t="e">
        <f>VLOOKUP(#REF!,'اعضاء هيئة التدريس'!#REF!,2,)</f>
        <v>#REF!</v>
      </c>
    </row>
    <row r="146" spans="1:46" s="285" customFormat="1" ht="15.75" hidden="1" customHeight="1">
      <c r="A146" s="328">
        <v>9</v>
      </c>
      <c r="B146" s="288" t="s">
        <v>42</v>
      </c>
      <c r="C146" s="726" t="str">
        <f>VLOOKUP(B146,مقررات!$A$1:$F$411,2,FALSE)</f>
        <v>علم الأحافير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6"/>
        <v>3</v>
      </c>
      <c r="G146" s="60" t="str">
        <f>VLOOKUP(B146,مقررات!$A$1:$F$409,6,FALSE)</f>
        <v>G121</v>
      </c>
      <c r="H146" s="60" t="s">
        <v>1475</v>
      </c>
      <c r="I146" s="262" t="str">
        <f>VLOOKUP(H146,'اعضاء هيئة التدريس'!$B$1:$D$300,2,FALSE)</f>
        <v>ا.د/عرابي حسين عرابي</v>
      </c>
      <c r="J146" s="73"/>
      <c r="K146" s="73"/>
      <c r="L146" s="73"/>
      <c r="M146" s="73"/>
      <c r="N146" s="73" t="s">
        <v>1303</v>
      </c>
      <c r="O146" s="73"/>
      <c r="P146" s="386"/>
      <c r="Q146" s="251"/>
      <c r="R146" s="283"/>
      <c r="S146" s="283"/>
      <c r="T146" s="283"/>
      <c r="U146" s="284"/>
      <c r="V146" s="284"/>
      <c r="W146" s="284"/>
      <c r="X146" s="284"/>
      <c r="Y146" s="284"/>
      <c r="Z146" s="284"/>
      <c r="AA146" s="284"/>
      <c r="AB146" s="284"/>
      <c r="AC146" s="284"/>
      <c r="AD146" s="284"/>
      <c r="AE146" s="284"/>
      <c r="AF146" s="284"/>
      <c r="AT146" s="251" t="e">
        <f>VLOOKUP(#REF!,'اعضاء هيئة التدريس'!#REF!,2,)</f>
        <v>#REF!</v>
      </c>
    </row>
    <row r="147" spans="1:46" s="156" customFormat="1" ht="15.75" hidden="1" customHeight="1">
      <c r="A147" s="328">
        <v>10</v>
      </c>
      <c r="B147" s="288" t="s">
        <v>46</v>
      </c>
      <c r="C147" s="726" t="str">
        <f>VLOOKUP(B147,مقررات!$A$1:$F$411,2,FALSE)</f>
        <v>علم الصخور</v>
      </c>
      <c r="D147" s="211">
        <f>VLOOKUP(B147,مقررات!$A$1:$F$452,3,FALSE)</f>
        <v>1.5</v>
      </c>
      <c r="E147" s="211">
        <f>VLOOKUP(B147,مقررات!$A$1:$F$476,4,FALSE)</f>
        <v>3</v>
      </c>
      <c r="F147" s="211">
        <f t="shared" si="6"/>
        <v>3</v>
      </c>
      <c r="G147" s="60" t="str">
        <f>VLOOKUP(B147,مقررات!$A$1:$F$409,6,FALSE)</f>
        <v>G214-G112</v>
      </c>
      <c r="H147" s="60" t="s">
        <v>1466</v>
      </c>
      <c r="I147" s="262" t="str">
        <f>VLOOKUP(H147,'اعضاء هيئة التدريس'!$B$1:$D$300,2,FALSE)</f>
        <v>أ.د.حمدلله عبدالجواد ونس</v>
      </c>
      <c r="J147" s="73"/>
      <c r="K147" s="73"/>
      <c r="L147" s="73"/>
      <c r="M147" s="73" t="s">
        <v>1261</v>
      </c>
      <c r="N147" s="73"/>
      <c r="O147" s="73"/>
      <c r="P147" s="386" t="s">
        <v>1315</v>
      </c>
      <c r="Q147" s="143"/>
      <c r="R147" s="91"/>
      <c r="S147" s="91"/>
      <c r="T147" s="810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T147" s="251" t="e">
        <f>VLOOKUP(#REF!,'اعضاء هيئة التدريس'!#REF!,2,)</f>
        <v>#REF!</v>
      </c>
    </row>
    <row r="148" spans="1:46" s="156" customFormat="1" ht="15.75" hidden="1" customHeight="1">
      <c r="A148" s="328">
        <v>11</v>
      </c>
      <c r="B148" s="288" t="s">
        <v>46</v>
      </c>
      <c r="C148" s="726" t="str">
        <f>VLOOKUP(B148,مقررات!$A$1:$F$411,2,FALSE)</f>
        <v>علم الصخور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si="6"/>
        <v>3</v>
      </c>
      <c r="G148" s="60" t="str">
        <f>VLOOKUP(B148,مقررات!$A$1:$F$409,6,FALSE)</f>
        <v>G214-G112</v>
      </c>
      <c r="H148" s="60" t="s">
        <v>1471</v>
      </c>
      <c r="I148" s="262" t="str">
        <f>VLOOKUP(H148,'اعضاء هيئة التدريس'!$B$1:$D$300,2,FALSE)</f>
        <v>أ.د. ابراهيم محمد خلف</v>
      </c>
      <c r="J148" s="73"/>
      <c r="K148" s="73"/>
      <c r="L148" s="73"/>
      <c r="M148" s="73" t="s">
        <v>1261</v>
      </c>
      <c r="N148" s="73"/>
      <c r="O148" s="73"/>
      <c r="P148" s="386" t="s">
        <v>1315</v>
      </c>
      <c r="Q148" s="143"/>
      <c r="R148" s="91"/>
      <c r="S148" s="91"/>
      <c r="T148" s="810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T148" s="251" t="e">
        <f>VLOOKUP(#REF!,'اعضاء هيئة التدريس'!#REF!,2,)</f>
        <v>#REF!</v>
      </c>
    </row>
    <row r="149" spans="1:46" s="285" customFormat="1" ht="15.75" hidden="1" customHeight="1">
      <c r="A149" s="328">
        <v>12</v>
      </c>
      <c r="B149" s="288" t="s">
        <v>57</v>
      </c>
      <c r="C149" s="726" t="str">
        <f>VLOOKUP(B149,مقررات!$A$1:$F$411,2,FALSE)</f>
        <v>صخور نارية</v>
      </c>
      <c r="D149" s="211">
        <f>VLOOKUP(B149,مقررات!$A$1:$F$452,3,FALSE)</f>
        <v>1.5</v>
      </c>
      <c r="E149" s="211">
        <f>VLOOKUP(B149,مقررات!$A$1:$F$476,4,FALSE)</f>
        <v>3</v>
      </c>
      <c r="F149" s="211">
        <f t="shared" si="6"/>
        <v>3</v>
      </c>
      <c r="G149" s="60" t="str">
        <f>VLOOKUP(B149,مقررات!$A$1:$F$409,6,FALSE)</f>
        <v>G231</v>
      </c>
      <c r="H149" s="60" t="s">
        <v>1510</v>
      </c>
      <c r="I149" s="262" t="str">
        <f>VLOOKUP(H149,'اعضاء هيئة التدريس'!$B$1:$D$300,2,FALSE)</f>
        <v>د/ خالد جمال الجميل</v>
      </c>
      <c r="J149" s="73"/>
      <c r="K149" s="73" t="s">
        <v>1303</v>
      </c>
      <c r="L149" s="73"/>
      <c r="M149" s="73"/>
      <c r="N149" s="73"/>
      <c r="O149" s="73"/>
      <c r="P149" s="386" t="s">
        <v>1321</v>
      </c>
      <c r="Q149" s="143"/>
      <c r="R149" s="92"/>
      <c r="S149" s="92"/>
      <c r="T149" s="283"/>
      <c r="U149" s="284"/>
      <c r="V149" s="284"/>
      <c r="W149" s="284"/>
      <c r="X149" s="284"/>
      <c r="Y149" s="284"/>
      <c r="Z149" s="284"/>
      <c r="AA149" s="284"/>
      <c r="AB149" s="284"/>
      <c r="AC149" s="284"/>
      <c r="AD149" s="284"/>
      <c r="AE149" s="284"/>
      <c r="AF149" s="284"/>
      <c r="AT149" s="251" t="e">
        <f>VLOOKUP(#REF!,'اعضاء هيئة التدريس'!#REF!,2,)</f>
        <v>#REF!</v>
      </c>
    </row>
    <row r="150" spans="1:46" s="272" customFormat="1" ht="15.75" hidden="1" customHeight="1">
      <c r="A150" s="328">
        <v>13</v>
      </c>
      <c r="B150" s="288" t="s">
        <v>74</v>
      </c>
      <c r="C150" s="726" t="str">
        <f>VLOOKUP(B150,مقررات!$A$1:$F$411,2,FALSE)</f>
        <v>مساحة</v>
      </c>
      <c r="D150" s="211">
        <f>VLOOKUP(B150,مقررات!$A$1:$F$452,3,FALSE)</f>
        <v>1.5</v>
      </c>
      <c r="E150" s="211">
        <f>VLOOKUP(B150,مقررات!$A$1:$F$476,4,FALSE)</f>
        <v>3</v>
      </c>
      <c r="F150" s="211">
        <f t="shared" si="6"/>
        <v>3</v>
      </c>
      <c r="G150" s="60" t="str">
        <f>VLOOKUP(B150,مقررات!$A$1:$F$409,6,FALSE)</f>
        <v>G141</v>
      </c>
      <c r="H150" s="60" t="s">
        <v>1468</v>
      </c>
      <c r="I150" s="262" t="str">
        <f>VLOOKUP(H150,'اعضاء هيئة التدريس'!$B$1:$D$300,2,FALSE)</f>
        <v>أ.د. جمال عيسوي قمح</v>
      </c>
      <c r="J150" s="73"/>
      <c r="K150" s="73"/>
      <c r="L150" s="73"/>
      <c r="M150" s="73" t="s">
        <v>1306</v>
      </c>
      <c r="N150" s="73"/>
      <c r="O150" s="73"/>
      <c r="P150" s="386" t="s">
        <v>1315</v>
      </c>
      <c r="Q150" s="251"/>
      <c r="R150" s="283"/>
      <c r="S150" s="283"/>
      <c r="T150" s="283"/>
      <c r="U150" s="283"/>
      <c r="V150" s="283"/>
      <c r="W150" s="283"/>
      <c r="X150" s="283"/>
      <c r="Y150" s="283"/>
      <c r="Z150" s="283"/>
      <c r="AA150" s="283"/>
      <c r="AB150" s="283"/>
      <c r="AC150" s="283"/>
      <c r="AD150" s="283"/>
      <c r="AE150" s="283"/>
      <c r="AF150" s="283"/>
      <c r="AT150" s="251" t="e">
        <f>VLOOKUP(#REF!,'اعضاء هيئة التدريس'!#REF!,2,)</f>
        <v>#REF!</v>
      </c>
    </row>
    <row r="151" spans="1:46" s="272" customFormat="1" ht="15.75" hidden="1" customHeight="1">
      <c r="A151" s="328">
        <v>14</v>
      </c>
      <c r="B151" s="288" t="s">
        <v>72</v>
      </c>
      <c r="C151" s="741" t="str">
        <f>VLOOKUP(B151,مقررات!$A$1:$F$411,2,FALSE)</f>
        <v>ميكانيكا الصخور</v>
      </c>
      <c r="D151" s="225">
        <f>VLOOKUP(B151,مقررات!$A$1:$F$452,3,FALSE)</f>
        <v>1.5</v>
      </c>
      <c r="E151" s="225">
        <f>VLOOKUP(B151,مقررات!$A$1:$F$476,4,FALSE)</f>
        <v>3</v>
      </c>
      <c r="F151" s="225">
        <f t="shared" si="6"/>
        <v>3</v>
      </c>
      <c r="G151" s="340" t="str">
        <f>VLOOKUP(B151,مقررات!$A$1:$F$409,6,FALSE)</f>
        <v>G231</v>
      </c>
      <c r="H151" s="340" t="s">
        <v>1487</v>
      </c>
      <c r="I151" s="742" t="str">
        <f>VLOOKUP(H151,'اعضاء هيئة التدريس'!$B$1:$D$300,2,FALSE)</f>
        <v>د. محمد فاروق ابوحشيش</v>
      </c>
      <c r="J151" s="771"/>
      <c r="K151" s="771"/>
      <c r="L151" s="771" t="s">
        <v>1261</v>
      </c>
      <c r="M151" s="771"/>
      <c r="N151" s="771"/>
      <c r="O151" s="771"/>
      <c r="P151" s="386" t="s">
        <v>1321</v>
      </c>
      <c r="Q151" s="193"/>
      <c r="R151" s="761"/>
      <c r="S151" s="761"/>
      <c r="T151" s="283"/>
      <c r="U151" s="283"/>
      <c r="V151" s="283"/>
      <c r="W151" s="283"/>
      <c r="X151" s="283"/>
      <c r="Y151" s="283"/>
      <c r="Z151" s="283"/>
      <c r="AA151" s="283"/>
      <c r="AB151" s="283"/>
      <c r="AC151" s="283"/>
      <c r="AD151" s="283"/>
      <c r="AE151" s="283"/>
      <c r="AF151" s="283"/>
      <c r="AT151" s="251" t="e">
        <f>VLOOKUP(#REF!,'اعضاء هيئة التدريس'!#REF!,2,)</f>
        <v>#REF!</v>
      </c>
    </row>
    <row r="152" spans="1:46" s="272" customFormat="1" ht="15.75" hidden="1" customHeight="1">
      <c r="A152" s="328">
        <v>15</v>
      </c>
      <c r="B152" s="288" t="s">
        <v>45</v>
      </c>
      <c r="C152" s="726" t="str">
        <f>VLOOKUP(B152,مقررات!$A$1:$F$411,2,FALSE)</f>
        <v>علم الطبقات الصخري</v>
      </c>
      <c r="D152" s="211">
        <f>VLOOKUP(B152,مقررات!$A$1:$F$452,3,FALSE)</f>
        <v>1.5</v>
      </c>
      <c r="E152" s="211">
        <f>VLOOKUP(B152,مقررات!$A$1:$F$476,4,FALSE)</f>
        <v>3</v>
      </c>
      <c r="F152" s="211">
        <f t="shared" si="6"/>
        <v>3</v>
      </c>
      <c r="G152" s="60" t="str">
        <f>VLOOKUP(B152,مقررات!$A$1:$F$409,6,FALSE)</f>
        <v>G231-G141</v>
      </c>
      <c r="H152" s="60" t="s">
        <v>1477</v>
      </c>
      <c r="I152" s="262" t="str">
        <f>VLOOKUP(H152,'اعضاء هيئة التدريس'!$B$1:$D$300,2,FALSE)</f>
        <v>أ.د. حسني الدسوقي سليمان</v>
      </c>
      <c r="J152" s="73"/>
      <c r="K152" s="73"/>
      <c r="L152" s="73"/>
      <c r="M152" s="73"/>
      <c r="N152" s="73" t="s">
        <v>1306</v>
      </c>
      <c r="O152" s="73"/>
      <c r="P152" s="386" t="s">
        <v>1315</v>
      </c>
      <c r="Q152" s="251"/>
      <c r="R152" s="283"/>
      <c r="S152" s="283"/>
      <c r="T152" s="283"/>
      <c r="U152" s="283"/>
      <c r="V152" s="283"/>
      <c r="W152" s="283"/>
      <c r="X152" s="283"/>
      <c r="Y152" s="283"/>
      <c r="Z152" s="283"/>
      <c r="AA152" s="283"/>
      <c r="AB152" s="283"/>
      <c r="AC152" s="283"/>
      <c r="AD152" s="283"/>
      <c r="AE152" s="283"/>
      <c r="AF152" s="283"/>
      <c r="AT152" s="251" t="e">
        <f>VLOOKUP(#REF!,'اعضاء هيئة التدريس'!#REF!,2,)</f>
        <v>#REF!</v>
      </c>
    </row>
    <row r="153" spans="1:46" s="272" customFormat="1" ht="15.75" hidden="1" customHeight="1">
      <c r="A153" s="328">
        <v>16</v>
      </c>
      <c r="B153" s="288" t="s">
        <v>44</v>
      </c>
      <c r="C153" s="726" t="str">
        <f>VLOOKUP(B153,مقررات!$A$1:$F$411,2,FALSE)</f>
        <v>علم الطبقات الحفرى</v>
      </c>
      <c r="D153" s="211">
        <f>VLOOKUP(B153,مقررات!$A$1:$F$452,3,FALSE)</f>
        <v>1</v>
      </c>
      <c r="E153" s="211">
        <f>VLOOKUP(B153,مقررات!$A$1:$F$476,4,FALSE)</f>
        <v>2</v>
      </c>
      <c r="F153" s="211">
        <f t="shared" si="6"/>
        <v>2</v>
      </c>
      <c r="G153" s="60" t="str">
        <f>VLOOKUP(B153,مقررات!$A$1:$F$409,6,FALSE)</f>
        <v>G221</v>
      </c>
      <c r="H153" s="60" t="s">
        <v>1475</v>
      </c>
      <c r="I153" s="262" t="str">
        <f>VLOOKUP(H153,'اعضاء هيئة التدريس'!$B$1:$D$300,2,FALSE)</f>
        <v>ا.د/عرابي حسين عرابي</v>
      </c>
      <c r="J153" s="73"/>
      <c r="K153" s="73"/>
      <c r="L153" s="73"/>
      <c r="M153" s="73"/>
      <c r="N153" s="73"/>
      <c r="O153" s="73" t="s">
        <v>1112</v>
      </c>
      <c r="P153" s="386" t="s">
        <v>1321</v>
      </c>
      <c r="Q153" s="143"/>
      <c r="R153" s="92"/>
      <c r="S153" s="92"/>
      <c r="T153" s="283"/>
      <c r="U153" s="283"/>
      <c r="V153" s="283"/>
      <c r="W153" s="283"/>
      <c r="X153" s="283"/>
      <c r="Y153" s="283"/>
      <c r="Z153" s="283"/>
      <c r="AA153" s="283"/>
      <c r="AB153" s="283"/>
      <c r="AC153" s="283"/>
      <c r="AD153" s="283"/>
      <c r="AE153" s="283"/>
      <c r="AF153" s="283"/>
      <c r="AT153" s="251" t="e">
        <f>VLOOKUP(#REF!,'اعضاء هيئة التدريس'!#REF!,2,)</f>
        <v>#REF!</v>
      </c>
    </row>
    <row r="154" spans="1:46" s="272" customFormat="1" ht="15.75" hidden="1" customHeight="1">
      <c r="A154" s="328">
        <v>17</v>
      </c>
      <c r="B154" s="288" t="s">
        <v>49</v>
      </c>
      <c r="C154" s="726" t="str">
        <f>VLOOKUP(B154,مقررات!$A$1:$F$411,2,FALSE)</f>
        <v>ترسيب</v>
      </c>
      <c r="D154" s="211">
        <f>VLOOKUP(B154,مقررات!$A$1:$F$452,3,FALSE)</f>
        <v>1.5</v>
      </c>
      <c r="E154" s="211">
        <f>VLOOKUP(B154,مقررات!$A$1:$F$476,4,FALSE)</f>
        <v>3</v>
      </c>
      <c r="F154" s="211">
        <f t="shared" si="6"/>
        <v>3</v>
      </c>
      <c r="G154" s="60" t="str">
        <f>VLOOKUP(B154,مقررات!$A$1:$F$409,6,FALSE)</f>
        <v>G331</v>
      </c>
      <c r="H154" s="60" t="s">
        <v>1466</v>
      </c>
      <c r="I154" s="262" t="str">
        <f>VLOOKUP(H154,'اعضاء هيئة التدريس'!$B$1:$D$300,2,FALSE)</f>
        <v>أ.د.حمدلله عبدالجواد ونس</v>
      </c>
      <c r="J154" s="73"/>
      <c r="K154" s="73"/>
      <c r="L154" s="73" t="s">
        <v>1303</v>
      </c>
      <c r="M154" s="73"/>
      <c r="N154" s="73"/>
      <c r="O154" s="73"/>
      <c r="P154" s="386" t="s">
        <v>1321</v>
      </c>
      <c r="Q154" s="143"/>
      <c r="R154" s="91"/>
      <c r="S154" s="91"/>
      <c r="T154" s="283"/>
      <c r="U154" s="283"/>
      <c r="V154" s="283"/>
      <c r="W154" s="283"/>
      <c r="X154" s="283"/>
      <c r="Y154" s="283"/>
      <c r="Z154" s="283"/>
      <c r="AA154" s="283"/>
      <c r="AB154" s="283"/>
      <c r="AC154" s="283"/>
      <c r="AD154" s="283"/>
      <c r="AE154" s="283"/>
      <c r="AF154" s="283"/>
      <c r="AT154" s="251" t="e">
        <f>VLOOKUP(#REF!,'اعضاء هيئة التدريس'!#REF!,2,)</f>
        <v>#REF!</v>
      </c>
    </row>
    <row r="155" spans="1:46" s="272" customFormat="1" ht="15.75" hidden="1" customHeight="1">
      <c r="A155" s="328">
        <v>18</v>
      </c>
      <c r="B155" s="288" t="s">
        <v>48</v>
      </c>
      <c r="C155" s="726" t="str">
        <f>VLOOKUP(B155,مقررات!$A$1:$F$411,2,FALSE)</f>
        <v>صخور رسوبية</v>
      </c>
      <c r="D155" s="211">
        <f>VLOOKUP(B155,مقررات!$A$1:$F$452,3,FALSE)</f>
        <v>1.5</v>
      </c>
      <c r="E155" s="211">
        <f>VLOOKUP(B155,مقررات!$A$1:$F$476,4,FALSE)</f>
        <v>3</v>
      </c>
      <c r="F155" s="211">
        <f t="shared" si="6"/>
        <v>3</v>
      </c>
      <c r="G155" s="60" t="str">
        <f>VLOOKUP(B155,مقررات!$A$1:$F$409,6,FALSE)</f>
        <v>G231</v>
      </c>
      <c r="H155" s="60" t="s">
        <v>1460</v>
      </c>
      <c r="I155" s="262" t="str">
        <f>VLOOKUP(H155,'اعضاء هيئة التدريس'!$B$1:$D$300,2,FALSE)</f>
        <v>ا.د/ محمد محمود ابو الحسن</v>
      </c>
      <c r="J155" s="73"/>
      <c r="K155" s="73"/>
      <c r="L155" s="73"/>
      <c r="M155" s="73"/>
      <c r="N155" s="73" t="s">
        <v>1261</v>
      </c>
      <c r="O155" s="73"/>
      <c r="P155" s="252"/>
      <c r="Q155" s="251"/>
      <c r="R155" s="283"/>
      <c r="S155" s="284"/>
      <c r="T155" s="283"/>
      <c r="U155" s="283"/>
      <c r="V155" s="283"/>
      <c r="W155" s="283"/>
      <c r="X155" s="283"/>
      <c r="Y155" s="283"/>
      <c r="Z155" s="283"/>
      <c r="AA155" s="283"/>
      <c r="AB155" s="283"/>
      <c r="AC155" s="283"/>
      <c r="AD155" s="283"/>
      <c r="AE155" s="283"/>
      <c r="AF155" s="283"/>
      <c r="AT155" s="251" t="e">
        <f>VLOOKUP(#REF!,'اعضاء هيئة التدريس'!#REF!,2,)</f>
        <v>#REF!</v>
      </c>
    </row>
    <row r="156" spans="1:46" s="272" customFormat="1" ht="15.75" hidden="1" customHeight="1">
      <c r="A156" s="328">
        <v>19</v>
      </c>
      <c r="B156" s="288" t="s">
        <v>59</v>
      </c>
      <c r="C156" s="726" t="str">
        <f>VLOOKUP(B156,مقررات!$A$1:$F$411,2,FALSE)</f>
        <v>صخور متحولة</v>
      </c>
      <c r="D156" s="211">
        <f>VLOOKUP(B156,مقررات!$A$1:$F$452,3,FALSE)</f>
        <v>1.5</v>
      </c>
      <c r="E156" s="211">
        <f>VLOOKUP(B156,مقررات!$A$1:$F$476,4,FALSE)</f>
        <v>3</v>
      </c>
      <c r="F156" s="211">
        <f t="shared" si="6"/>
        <v>3</v>
      </c>
      <c r="G156" s="60" t="str">
        <f>VLOOKUP(B156,مقررات!$A$1:$F$409,6,FALSE)</f>
        <v>G231</v>
      </c>
      <c r="H156" s="60" t="s">
        <v>1510</v>
      </c>
      <c r="I156" s="262" t="str">
        <f>VLOOKUP(H156,'اعضاء هيئة التدريس'!$B$1:$D$300,2,FALSE)</f>
        <v>د/ خالد جمال الجميل</v>
      </c>
      <c r="J156" s="73"/>
      <c r="K156" s="73"/>
      <c r="L156" s="73"/>
      <c r="M156" s="73" t="s">
        <v>1306</v>
      </c>
      <c r="N156" s="73"/>
      <c r="O156" s="73"/>
      <c r="P156" s="386" t="s">
        <v>1321</v>
      </c>
      <c r="Q156" s="251"/>
      <c r="R156" s="283"/>
      <c r="S156" s="284"/>
      <c r="T156" s="283"/>
      <c r="U156" s="283"/>
      <c r="V156" s="283"/>
      <c r="W156" s="283"/>
      <c r="X156" s="283"/>
      <c r="Y156" s="283"/>
      <c r="Z156" s="283"/>
      <c r="AA156" s="283"/>
      <c r="AB156" s="283"/>
      <c r="AC156" s="283"/>
      <c r="AD156" s="283"/>
      <c r="AE156" s="283"/>
      <c r="AF156" s="283"/>
      <c r="AT156" s="251" t="e">
        <f>VLOOKUP(#REF!,'اعضاء هيئة التدريس'!#REF!,2,)</f>
        <v>#REF!</v>
      </c>
    </row>
    <row r="157" spans="1:46" s="272" customFormat="1" ht="15.75" hidden="1" customHeight="1">
      <c r="A157" s="328">
        <v>20</v>
      </c>
      <c r="B157" s="288" t="s">
        <v>62</v>
      </c>
      <c r="C157" s="726" t="str">
        <f>VLOOKUP(B157,مقررات!$A$1:$F$411,2,FALSE)</f>
        <v>جيولوجيا تركيبية</v>
      </c>
      <c r="D157" s="211">
        <f>VLOOKUP(B157,مقررات!$A$1:$F$452,3,FALSE)</f>
        <v>1.5</v>
      </c>
      <c r="E157" s="211">
        <f>VLOOKUP(B157,مقررات!$A$1:$F$476,4,FALSE)</f>
        <v>3</v>
      </c>
      <c r="F157" s="211">
        <f t="shared" si="6"/>
        <v>3</v>
      </c>
      <c r="G157" s="60" t="str">
        <f>VLOOKUP(B157,مقررات!$A$1:$F$409,6,FALSE)</f>
        <v>G231-G141</v>
      </c>
      <c r="H157" s="60" t="s">
        <v>1479</v>
      </c>
      <c r="I157" s="262" t="str">
        <f>VLOOKUP(H157,'اعضاء هيئة التدريس'!$B$1:$D$300,2,FALSE)</f>
        <v>أ.د/ يحيى صفي الدين محمد</v>
      </c>
      <c r="J157" s="73"/>
      <c r="K157" s="73"/>
      <c r="L157" s="73" t="s">
        <v>1303</v>
      </c>
      <c r="M157" s="73"/>
      <c r="N157" s="73"/>
      <c r="O157" s="73"/>
      <c r="P157" s="1046"/>
      <c r="Q157" s="143"/>
      <c r="R157" s="91"/>
      <c r="S157" s="91"/>
      <c r="T157" s="283"/>
      <c r="U157" s="283"/>
      <c r="V157" s="283"/>
      <c r="W157" s="283"/>
      <c r="X157" s="283"/>
      <c r="Y157" s="283"/>
      <c r="Z157" s="283"/>
      <c r="AA157" s="283"/>
      <c r="AB157" s="283"/>
      <c r="AC157" s="283"/>
      <c r="AD157" s="283"/>
      <c r="AE157" s="283"/>
      <c r="AF157" s="283"/>
      <c r="AT157" s="251" t="e">
        <f>VLOOKUP(#REF!,'اعضاء هيئة التدريس'!#REF!,2,)</f>
        <v>#REF!</v>
      </c>
    </row>
    <row r="158" spans="1:46" s="272" customFormat="1" ht="15.75" hidden="1" customHeight="1">
      <c r="A158" s="328">
        <v>21</v>
      </c>
      <c r="B158" s="288" t="s">
        <v>56</v>
      </c>
      <c r="C158" s="726" t="str">
        <f>VLOOKUP(B158,مقررات!$A$1:$F$411,2,FALSE)</f>
        <v>جيومورفولوجي</v>
      </c>
      <c r="D158" s="211">
        <f>VLOOKUP(B158,مقررات!$A$1:$F$452,3,FALSE)</f>
        <v>1.5</v>
      </c>
      <c r="E158" s="211">
        <f>VLOOKUP(B158,مقررات!$A$1:$F$476,4,FALSE)</f>
        <v>3</v>
      </c>
      <c r="F158" s="211">
        <f t="shared" si="6"/>
        <v>3</v>
      </c>
      <c r="G158" s="60" t="str">
        <f>VLOOKUP(B158,مقررات!$A$1:$F$409,6,FALSE)</f>
        <v>G321-G341</v>
      </c>
      <c r="H158" s="60" t="s">
        <v>1481</v>
      </c>
      <c r="I158" s="262" t="str">
        <f>VLOOKUP(H158,'اعضاء هيئة التدريس'!$B$1:$D$300,2,FALSE)</f>
        <v>أ.د. هاني احمد مصطفى</v>
      </c>
      <c r="J158" s="73"/>
      <c r="K158" s="73"/>
      <c r="L158" s="73"/>
      <c r="M158" s="73" t="s">
        <v>1303</v>
      </c>
      <c r="N158" s="73"/>
      <c r="O158" s="73"/>
      <c r="P158" s="1046"/>
      <c r="Q158" s="143"/>
      <c r="R158" s="92"/>
      <c r="S158" s="92"/>
      <c r="T158" s="283"/>
      <c r="U158" s="283"/>
      <c r="V158" s="283"/>
      <c r="W158" s="283"/>
      <c r="X158" s="283"/>
      <c r="Y158" s="283"/>
      <c r="Z158" s="283"/>
      <c r="AA158" s="283"/>
      <c r="AB158" s="283"/>
      <c r="AC158" s="283"/>
      <c r="AD158" s="283"/>
      <c r="AE158" s="283"/>
      <c r="AF158" s="283"/>
      <c r="AT158" s="251" t="e">
        <f>VLOOKUP(#REF!,'اعضاء هيئة التدريس'!#REF!,2,)</f>
        <v>#REF!</v>
      </c>
    </row>
    <row r="159" spans="1:46" s="272" customFormat="1" ht="15.75" hidden="1" customHeight="1">
      <c r="A159" s="328">
        <v>22</v>
      </c>
      <c r="B159" s="288" t="s">
        <v>61</v>
      </c>
      <c r="C159" s="726" t="str">
        <f>VLOOKUP(B159,مقررات!$A$1:$F$411,2,FALSE)</f>
        <v>جيولوجيا حقل</v>
      </c>
      <c r="D159" s="211">
        <f>VLOOKUP(B159,مقررات!$A$1:$F$452,3,FALSE)</f>
        <v>1</v>
      </c>
      <c r="E159" s="211">
        <f>VLOOKUP(B159,مقررات!$A$1:$F$476,4,FALSE)</f>
        <v>2</v>
      </c>
      <c r="F159" s="211">
        <f t="shared" si="6"/>
        <v>2</v>
      </c>
      <c r="G159" s="60" t="str">
        <f>VLOOKUP(B159,مقررات!$A$1:$F$409,6,FALSE)</f>
        <v>G141-G341-G231</v>
      </c>
      <c r="H159" s="60" t="s">
        <v>1464</v>
      </c>
      <c r="I159" s="262" t="str">
        <f>VLOOKUP(H159,'اعضاء هيئة التدريس'!$B$1:$D$300,2,FALSE)</f>
        <v>أ.د. ماهر داود ابراهيم</v>
      </c>
      <c r="J159" s="73"/>
      <c r="K159" s="73"/>
      <c r="L159" s="73"/>
      <c r="M159" s="73" t="s">
        <v>1147</v>
      </c>
      <c r="N159" s="73"/>
      <c r="O159" s="73"/>
      <c r="P159" s="386" t="s">
        <v>1321</v>
      </c>
      <c r="Q159" s="251"/>
      <c r="R159" s="283"/>
      <c r="S159" s="284"/>
      <c r="T159" s="283"/>
      <c r="U159" s="283"/>
      <c r="V159" s="283"/>
      <c r="W159" s="283"/>
      <c r="X159" s="283"/>
      <c r="Y159" s="283"/>
      <c r="Z159" s="283"/>
      <c r="AA159" s="283"/>
      <c r="AB159" s="283"/>
      <c r="AC159" s="283"/>
      <c r="AD159" s="283"/>
      <c r="AE159" s="283"/>
      <c r="AF159" s="283"/>
      <c r="AT159" s="251" t="e">
        <f>VLOOKUP(#REF!,'اعضاء هيئة التدريس'!#REF!,2,)</f>
        <v>#REF!</v>
      </c>
    </row>
    <row r="160" spans="1:46" s="289" customFormat="1" ht="15.75" hidden="1" customHeight="1">
      <c r="A160" s="328">
        <v>23</v>
      </c>
      <c r="B160" s="288" t="s">
        <v>51</v>
      </c>
      <c r="C160" s="726" t="str">
        <f>VLOOKUP(B160,مقررات!$A$1:$F$411,2,FALSE)</f>
        <v>جيولوجيا مصر</v>
      </c>
      <c r="D160" s="211">
        <f>VLOOKUP(B160,مقررات!$A$1:$F$452,3,FALSE)</f>
        <v>1.5</v>
      </c>
      <c r="E160" s="211">
        <f>VLOOKUP(B160,مقررات!$A$1:$F$476,4,FALSE)</f>
        <v>3</v>
      </c>
      <c r="F160" s="211">
        <f t="shared" si="6"/>
        <v>3</v>
      </c>
      <c r="G160" s="60" t="str">
        <f>VLOOKUP(B160,مقررات!$A$1:$F$409,6,FALSE)</f>
        <v>G322-G321-G231</v>
      </c>
      <c r="H160" s="60" t="s">
        <v>1470</v>
      </c>
      <c r="I160" s="262" t="str">
        <f>VLOOKUP(H160,'اعضاء هيئة التدريس'!$B$1:$D$300,2,FALSE)</f>
        <v>د/ محمد عبدالغني خليفة</v>
      </c>
      <c r="J160" s="73"/>
      <c r="K160" s="73"/>
      <c r="L160" s="73"/>
      <c r="M160" s="73"/>
      <c r="N160" s="73" t="s">
        <v>1306</v>
      </c>
      <c r="O160" s="73"/>
      <c r="P160" s="384"/>
      <c r="Q160" s="143"/>
      <c r="R160" s="91"/>
      <c r="S160" s="91"/>
      <c r="T160" s="283"/>
      <c r="U160" s="357"/>
      <c r="V160" s="357"/>
      <c r="W160" s="357"/>
      <c r="X160" s="357"/>
      <c r="Y160" s="357"/>
      <c r="Z160" s="357"/>
      <c r="AA160" s="357"/>
      <c r="AB160" s="357"/>
      <c r="AC160" s="357"/>
      <c r="AD160" s="357"/>
      <c r="AE160" s="357"/>
      <c r="AF160" s="357"/>
      <c r="AT160" s="251" t="e">
        <f>VLOOKUP(#REF!,'اعضاء هيئة التدريس'!#REF!,2,)</f>
        <v>#REF!</v>
      </c>
    </row>
    <row r="161" spans="1:46" s="272" customFormat="1" ht="15.75" hidden="1" customHeight="1">
      <c r="A161" s="328">
        <v>24</v>
      </c>
      <c r="B161" s="288" t="s">
        <v>76</v>
      </c>
      <c r="C161" s="726" t="str">
        <f>VLOOKUP(B161,مقررات!$A$1:$F$411,2,FALSE)</f>
        <v>تدريبات حقل (1)</v>
      </c>
      <c r="D161" s="211">
        <f>VLOOKUP(B161,مقررات!$A$1:$F$452,3,FALSE)</f>
        <v>0</v>
      </c>
      <c r="E161" s="211">
        <f>VLOOKUP(B161,مقررات!$A$1:$F$476,4,FALSE)</f>
        <v>4</v>
      </c>
      <c r="F161" s="211">
        <f t="shared" si="6"/>
        <v>2</v>
      </c>
      <c r="G161" s="60" t="str">
        <f>VLOOKUP(B161,مقررات!$A$1:$F$409,6,FALSE)</f>
        <v>G341-G321-G343</v>
      </c>
      <c r="H161" s="60"/>
      <c r="I161" s="964" t="e">
        <f>VLOOKUP(H161,'اعضاء هيئة التدريس'!$B$1:$D$300,2,FALSE)</f>
        <v>#N/A</v>
      </c>
      <c r="J161" s="73"/>
      <c r="K161" s="73"/>
      <c r="L161" s="73"/>
      <c r="M161" s="73"/>
      <c r="N161" s="73"/>
      <c r="O161" s="73"/>
      <c r="P161" s="1045"/>
      <c r="Q161" s="251"/>
      <c r="R161" s="283"/>
      <c r="S161" s="284"/>
      <c r="T161" s="283"/>
      <c r="U161" s="283"/>
      <c r="V161" s="283"/>
      <c r="W161" s="283"/>
      <c r="X161" s="283"/>
      <c r="Y161" s="283"/>
      <c r="Z161" s="283"/>
      <c r="AA161" s="283"/>
      <c r="AB161" s="283"/>
      <c r="AC161" s="283"/>
      <c r="AD161" s="283"/>
      <c r="AE161" s="283"/>
      <c r="AF161" s="283"/>
      <c r="AT161" s="251" t="e">
        <f>VLOOKUP(#REF!,'اعضاء هيئة التدريس'!#REF!,2,)</f>
        <v>#REF!</v>
      </c>
    </row>
    <row r="162" spans="1:46" s="272" customFormat="1" ht="22.5" hidden="1" customHeight="1">
      <c r="A162" s="328">
        <v>25</v>
      </c>
      <c r="B162" s="288" t="s">
        <v>58</v>
      </c>
      <c r="C162" s="726" t="str">
        <f>VLOOKUP(B162,مقررات!$A$1:$F$411,2,FALSE)</f>
        <v>بيئات قديمة</v>
      </c>
      <c r="D162" s="211">
        <f>VLOOKUP(B162,مقررات!$A$1:$F$452,3,FALSE)</f>
        <v>1.5</v>
      </c>
      <c r="E162" s="211">
        <f>VLOOKUP(B162,مقررات!$A$1:$F$476,4,FALSE)</f>
        <v>3</v>
      </c>
      <c r="F162" s="211">
        <f t="shared" si="6"/>
        <v>3</v>
      </c>
      <c r="G162" s="60" t="str">
        <f>VLOOKUP(B162,مقررات!$A$1:$F$409,6,FALSE)</f>
        <v>G222-G221</v>
      </c>
      <c r="H162" s="60" t="s">
        <v>1475</v>
      </c>
      <c r="I162" s="262" t="str">
        <f>VLOOKUP(H162,'اعضاء هيئة التدريس'!$B$1:$D$300,2,FALSE)</f>
        <v>ا.د/عرابي حسين عرابي</v>
      </c>
      <c r="J162" s="73"/>
      <c r="K162" s="73" t="s">
        <v>1261</v>
      </c>
      <c r="L162" s="73"/>
      <c r="M162" s="73"/>
      <c r="N162" s="73"/>
      <c r="O162" s="73"/>
      <c r="P162" s="386"/>
      <c r="Q162" s="406"/>
      <c r="R162" s="220"/>
      <c r="S162" s="220"/>
      <c r="T162" s="283"/>
      <c r="U162" s="283"/>
      <c r="V162" s="283"/>
      <c r="W162" s="283"/>
      <c r="X162" s="283"/>
      <c r="Y162" s="283"/>
      <c r="Z162" s="283"/>
      <c r="AA162" s="283"/>
      <c r="AB162" s="283"/>
      <c r="AC162" s="283"/>
      <c r="AD162" s="283"/>
      <c r="AE162" s="283"/>
      <c r="AF162" s="283"/>
      <c r="AT162" s="251" t="e">
        <f>VLOOKUP(#REF!,'اعضاء هيئة التدريس'!#REF!,2,)</f>
        <v>#REF!</v>
      </c>
    </row>
    <row r="163" spans="1:46" s="393" customFormat="1" ht="15.75" hidden="1" customHeight="1">
      <c r="A163" s="328">
        <v>26</v>
      </c>
      <c r="B163" s="288" t="s">
        <v>465</v>
      </c>
      <c r="C163" s="726" t="str">
        <f>VLOOKUP(B163,مقررات!$A$1:$F$411,2,FALSE)</f>
        <v>رواسب حديثة</v>
      </c>
      <c r="D163" s="211">
        <f>VLOOKUP(B163,مقررات!$A$1:$F$452,3,FALSE)</f>
        <v>1.5</v>
      </c>
      <c r="E163" s="211">
        <f>VLOOKUP(B163,مقررات!$A$1:$F$476,4,FALSE)</f>
        <v>3</v>
      </c>
      <c r="F163" s="211">
        <f t="shared" si="6"/>
        <v>3</v>
      </c>
      <c r="G163" s="60" t="str">
        <f>VLOOKUP(B163,مقررات!$A$1:$F$409,6,FALSE)</f>
        <v>G331</v>
      </c>
      <c r="H163" s="60" t="s">
        <v>1512</v>
      </c>
      <c r="I163" s="262" t="str">
        <f>VLOOKUP(H163,'اعضاء هيئة التدريس'!$B$1:$D$300,2,FALSE)</f>
        <v>د/ معتز محمد عبدالغني</v>
      </c>
      <c r="J163" s="73"/>
      <c r="K163" s="73"/>
      <c r="L163" s="73" t="s">
        <v>1304</v>
      </c>
      <c r="M163" s="73"/>
      <c r="N163" s="73"/>
      <c r="O163" s="73"/>
      <c r="P163" s="1045"/>
      <c r="Q163" s="251"/>
      <c r="R163" s="283"/>
      <c r="S163" s="284"/>
      <c r="T163" s="743"/>
      <c r="U163" s="743"/>
      <c r="V163" s="743"/>
      <c r="W163" s="743"/>
      <c r="X163" s="743"/>
      <c r="Y163" s="743"/>
      <c r="Z163" s="743"/>
      <c r="AA163" s="743"/>
      <c r="AB163" s="743"/>
      <c r="AC163" s="743"/>
      <c r="AD163" s="743"/>
      <c r="AE163" s="743"/>
      <c r="AF163" s="743"/>
      <c r="AT163" s="480" t="e">
        <f>VLOOKUP(#REF!,'اعضاء هيئة التدريس'!#REF!,2,)</f>
        <v>#REF!</v>
      </c>
    </row>
    <row r="164" spans="1:46" s="272" customFormat="1" ht="15.75" hidden="1" customHeight="1">
      <c r="A164" s="328">
        <v>27</v>
      </c>
      <c r="B164" s="288" t="s">
        <v>68</v>
      </c>
      <c r="C164" s="726" t="str">
        <f>VLOOKUP(B164,مقررات!$A$1:$F$411,2,FALSE)</f>
        <v>جيوفيزياء</v>
      </c>
      <c r="D164" s="211">
        <f>VLOOKUP(B164,مقررات!$A$1:$F$452,3,FALSE)</f>
        <v>1.5</v>
      </c>
      <c r="E164" s="211">
        <f>VLOOKUP(B164,مقررات!$A$1:$F$476,4,FALSE)</f>
        <v>3</v>
      </c>
      <c r="F164" s="211">
        <f t="shared" si="6"/>
        <v>3</v>
      </c>
      <c r="G164" s="60" t="str">
        <f>VLOOKUP(B164,مقررات!$A$1:$F$409,6,FALSE)</f>
        <v>G141</v>
      </c>
      <c r="H164" s="60" t="s">
        <v>1457</v>
      </c>
      <c r="I164" s="262" t="str">
        <f>VLOOKUP(H164,'اعضاء هيئة التدريس'!$B$1:$D$300,2,FALSE)</f>
        <v>أ.د.حسن محمد الشايب</v>
      </c>
      <c r="J164" s="73"/>
      <c r="K164" s="73"/>
      <c r="L164" s="73"/>
      <c r="M164" s="73" t="s">
        <v>1303</v>
      </c>
      <c r="N164" s="73"/>
      <c r="O164" s="73"/>
      <c r="P164" s="386" t="s">
        <v>1321</v>
      </c>
      <c r="Q164" s="251"/>
      <c r="R164" s="283"/>
      <c r="S164" s="284"/>
      <c r="T164" s="283"/>
      <c r="U164" s="283"/>
      <c r="V164" s="283"/>
      <c r="W164" s="283"/>
      <c r="X164" s="283"/>
      <c r="Y164" s="283"/>
      <c r="Z164" s="283"/>
      <c r="AA164" s="283"/>
      <c r="AB164" s="283"/>
      <c r="AC164" s="283"/>
      <c r="AD164" s="283"/>
      <c r="AE164" s="283"/>
      <c r="AF164" s="283"/>
      <c r="AT164" s="251" t="e">
        <f>VLOOKUP(#REF!,'اعضاء هيئة التدريس'!#REF!,2,)</f>
        <v>#REF!</v>
      </c>
    </row>
    <row r="165" spans="1:46" s="272" customFormat="1" ht="15.75" hidden="1" customHeight="1">
      <c r="A165" s="328">
        <v>28</v>
      </c>
      <c r="B165" s="288" t="s">
        <v>64</v>
      </c>
      <c r="C165" s="726" t="str">
        <f>VLOOKUP(B165,مقررات!$A$1:$F$411,2,FALSE)</f>
        <v>جيولوجيا مياه (1)</v>
      </c>
      <c r="D165" s="211">
        <f>VLOOKUP(B165,مقررات!$A$1:$F$452,3,FALSE)</f>
        <v>1.5</v>
      </c>
      <c r="E165" s="211">
        <f>VLOOKUP(B165,مقررات!$A$1:$F$476,4,FALSE)</f>
        <v>3</v>
      </c>
      <c r="F165" s="211">
        <f t="shared" si="6"/>
        <v>3</v>
      </c>
      <c r="G165" s="60" t="str">
        <f>VLOOKUP(B165,مقررات!$A$1:$F$409,6,FALSE)</f>
        <v>G331-G341</v>
      </c>
      <c r="H165" s="60" t="s">
        <v>1462</v>
      </c>
      <c r="I165" s="262" t="str">
        <f>VLOOKUP(H165,'اعضاء هيئة التدريس'!$B$1:$D$300,2,FALSE)</f>
        <v>أ.د.كمال عبدالعظيم دهب</v>
      </c>
      <c r="J165" s="73"/>
      <c r="K165" s="73"/>
      <c r="L165" s="73"/>
      <c r="M165" s="73" t="s">
        <v>2016</v>
      </c>
      <c r="N165" s="73"/>
      <c r="O165" s="73"/>
      <c r="P165" s="386" t="s">
        <v>1315</v>
      </c>
      <c r="Q165" s="143"/>
      <c r="R165" s="91"/>
      <c r="S165" s="91"/>
      <c r="T165" s="283"/>
      <c r="U165" s="283"/>
      <c r="V165" s="283"/>
      <c r="W165" s="283"/>
      <c r="X165" s="283"/>
      <c r="Y165" s="283"/>
      <c r="Z165" s="283"/>
      <c r="AA165" s="283"/>
      <c r="AB165" s="283"/>
      <c r="AC165" s="283"/>
      <c r="AD165" s="283"/>
      <c r="AE165" s="283"/>
      <c r="AF165" s="283"/>
      <c r="AT165" s="251" t="e">
        <f>VLOOKUP(#REF!,'اعضاء هيئة التدريس'!#REF!,2,)</f>
        <v>#REF!</v>
      </c>
    </row>
    <row r="166" spans="1:46" s="272" customFormat="1" ht="15.75" hidden="1" customHeight="1">
      <c r="A166" s="328">
        <v>29</v>
      </c>
      <c r="B166" s="288" t="s">
        <v>461</v>
      </c>
      <c r="C166" s="726" t="str">
        <f>VLOOKUP(B166,مقررات!$A$1:$F$411,2,FALSE)</f>
        <v>خامات المعادن</v>
      </c>
      <c r="D166" s="211">
        <f>VLOOKUP(B166,مقررات!$A$1:$F$452,3,FALSE)</f>
        <v>1</v>
      </c>
      <c r="E166" s="211">
        <f>VLOOKUP(B166,مقررات!$A$1:$F$476,4,FALSE)</f>
        <v>2</v>
      </c>
      <c r="F166" s="211">
        <f t="shared" si="6"/>
        <v>2</v>
      </c>
      <c r="G166" s="60" t="str">
        <f>VLOOKUP(B166,مقررات!$A$1:$F$409,6,FALSE)</f>
        <v>G231</v>
      </c>
      <c r="H166" s="60" t="s">
        <v>1514</v>
      </c>
      <c r="I166" s="262" t="str">
        <f>VLOOKUP(H166,'اعضاء هيئة التدريس'!$B$1:$D$300,2,FALSE)</f>
        <v>د/ حمدي احمد الدسوقي</v>
      </c>
      <c r="J166" s="73"/>
      <c r="K166" s="73"/>
      <c r="L166" s="73" t="s">
        <v>1261</v>
      </c>
      <c r="M166" s="73"/>
      <c r="N166" s="73"/>
      <c r="O166" s="73"/>
      <c r="P166" s="384"/>
      <c r="Q166" s="143"/>
      <c r="R166" s="91"/>
      <c r="S166" s="91"/>
      <c r="T166" s="283"/>
      <c r="U166" s="283"/>
      <c r="V166" s="283"/>
      <c r="W166" s="283"/>
      <c r="X166" s="283"/>
      <c r="Y166" s="283"/>
      <c r="Z166" s="283"/>
      <c r="AA166" s="283"/>
      <c r="AB166" s="283"/>
      <c r="AC166" s="283"/>
      <c r="AD166" s="283"/>
      <c r="AE166" s="283"/>
      <c r="AF166" s="283"/>
      <c r="AT166" s="251" t="e">
        <f>VLOOKUP(#REF!,'اعضاء هيئة التدريس'!#REF!,2,)</f>
        <v>#REF!</v>
      </c>
    </row>
    <row r="167" spans="1:46" s="272" customFormat="1" ht="15.75" hidden="1" customHeight="1">
      <c r="A167" s="328">
        <v>30</v>
      </c>
      <c r="B167" s="288" t="s">
        <v>60</v>
      </c>
      <c r="C167" s="726" t="str">
        <f>VLOOKUP(B167,مقررات!$A$1:$F$411,2,FALSE)</f>
        <v>جيوكيمياء</v>
      </c>
      <c r="D167" s="211">
        <f>VLOOKUP(B167,مقررات!$A$1:$F$452,3,FALSE)</f>
        <v>1.5</v>
      </c>
      <c r="E167" s="211">
        <f>VLOOKUP(B167,مقررات!$A$1:$F$476,4,FALSE)</f>
        <v>3</v>
      </c>
      <c r="F167" s="211">
        <f t="shared" si="6"/>
        <v>3</v>
      </c>
      <c r="G167" s="60" t="str">
        <f>VLOOKUP(B167,مقررات!$A$1:$F$409,6,FALSE)</f>
        <v>G231</v>
      </c>
      <c r="H167" s="60" t="s">
        <v>1473</v>
      </c>
      <c r="I167" s="262" t="str">
        <f>VLOOKUP(H167,'اعضاء هيئة التدريس'!$B$1:$D$300,2,FALSE)</f>
        <v>أ.د.احمد محمد بشادي</v>
      </c>
      <c r="J167" s="73"/>
      <c r="K167" s="73"/>
      <c r="L167" s="73"/>
      <c r="M167" s="73" t="s">
        <v>1261</v>
      </c>
      <c r="N167" s="73"/>
      <c r="O167" s="73"/>
      <c r="P167" s="386"/>
      <c r="Q167" s="251"/>
      <c r="R167" s="283"/>
      <c r="S167" s="283"/>
      <c r="T167" s="284"/>
      <c r="U167" s="283"/>
      <c r="V167" s="283"/>
      <c r="W167" s="283"/>
      <c r="X167" s="283"/>
      <c r="Y167" s="283"/>
      <c r="Z167" s="283"/>
      <c r="AA167" s="283"/>
      <c r="AB167" s="283"/>
      <c r="AC167" s="283"/>
      <c r="AD167" s="283"/>
      <c r="AE167" s="283"/>
      <c r="AF167" s="283"/>
      <c r="AT167" s="251" t="e">
        <f>VLOOKUP(#REF!,'اعضاء هيئة التدريس'!#REF!,2,)</f>
        <v>#REF!</v>
      </c>
    </row>
    <row r="168" spans="1:46" s="272" customFormat="1" ht="15.75" hidden="1" customHeight="1">
      <c r="A168" s="328">
        <v>31</v>
      </c>
      <c r="B168" s="288" t="s">
        <v>81</v>
      </c>
      <c r="C168" s="726" t="str">
        <f>VLOOKUP(B168,مقررات!$A$1:$F$411,2,FALSE)</f>
        <v>صخور كربوناتية</v>
      </c>
      <c r="D168" s="211">
        <f>VLOOKUP(B168,مقررات!$A$1:$F$452,3,FALSE)</f>
        <v>1.5</v>
      </c>
      <c r="E168" s="211">
        <f>VLOOKUP(B168,مقررات!$A$1:$F$476,4,FALSE)</f>
        <v>3</v>
      </c>
      <c r="F168" s="211">
        <f t="shared" si="6"/>
        <v>3</v>
      </c>
      <c r="G168" s="60" t="str">
        <f>VLOOKUP(B168,مقررات!$A$1:$F$409,6,FALSE)</f>
        <v>G331</v>
      </c>
      <c r="H168" s="60" t="s">
        <v>1460</v>
      </c>
      <c r="I168" s="262" t="str">
        <f>VLOOKUP(H168,'اعضاء هيئة التدريس'!$B$1:$D$300,2,FALSE)</f>
        <v>ا.د/ محمد محمود ابو الحسن</v>
      </c>
      <c r="J168" s="73"/>
      <c r="K168" s="73"/>
      <c r="L168" s="73" t="s">
        <v>1305</v>
      </c>
      <c r="M168" s="73"/>
      <c r="N168" s="73"/>
      <c r="O168" s="73"/>
      <c r="P168" s="386"/>
      <c r="Q168" s="406"/>
      <c r="R168" s="220"/>
      <c r="S168" s="220"/>
      <c r="T168" s="284"/>
      <c r="U168" s="283"/>
      <c r="V168" s="283"/>
      <c r="W168" s="283"/>
      <c r="X168" s="283"/>
      <c r="Y168" s="283"/>
      <c r="Z168" s="283"/>
      <c r="AA168" s="283"/>
      <c r="AB168" s="283"/>
      <c r="AC168" s="283"/>
      <c r="AD168" s="283"/>
      <c r="AE168" s="283"/>
      <c r="AF168" s="283"/>
      <c r="AT168" s="251" t="e">
        <f>VLOOKUP(#REF!,'اعضاء هيئة التدريس'!#REF!,2,)</f>
        <v>#REF!</v>
      </c>
    </row>
    <row r="169" spans="1:46" s="272" customFormat="1" ht="15.75" hidden="1" customHeight="1">
      <c r="A169" s="328">
        <v>32</v>
      </c>
      <c r="B169" s="288" t="s">
        <v>71</v>
      </c>
      <c r="C169" s="726" t="str">
        <f>VLOOKUP(B169,مقررات!$A$1:$F$411,2,FALSE)</f>
        <v>جيولوجيا اقتصادية</v>
      </c>
      <c r="D169" s="211">
        <f>VLOOKUP(B169,مقررات!$A$1:$F$452,3,FALSE)</f>
        <v>1.5</v>
      </c>
      <c r="E169" s="211">
        <f>VLOOKUP(B169,مقررات!$A$1:$F$476,4,FALSE)</f>
        <v>3</v>
      </c>
      <c r="F169" s="211">
        <f t="shared" si="6"/>
        <v>3</v>
      </c>
      <c r="G169" s="60" t="str">
        <f>VLOOKUP(B169,مقررات!$A$1:$F$409,6,FALSE)</f>
        <v>G231</v>
      </c>
      <c r="H169" s="60" t="s">
        <v>1514</v>
      </c>
      <c r="I169" s="262" t="str">
        <f>VLOOKUP(H169,'اعضاء هيئة التدريس'!$B$1:$D$300,2,FALSE)</f>
        <v>د/ حمدي احمد الدسوقي</v>
      </c>
      <c r="J169" s="73"/>
      <c r="K169" s="73"/>
      <c r="L169" s="73" t="s">
        <v>1262</v>
      </c>
      <c r="M169" s="73"/>
      <c r="N169" s="73"/>
      <c r="O169" s="73"/>
      <c r="P169" s="1046"/>
      <c r="Q169" s="143"/>
      <c r="R169" s="92"/>
      <c r="S169" s="92"/>
      <c r="T169" s="283"/>
      <c r="U169" s="283"/>
      <c r="V169" s="283"/>
      <c r="W169" s="283"/>
      <c r="X169" s="283"/>
      <c r="Y169" s="283"/>
      <c r="Z169" s="283"/>
      <c r="AA169" s="283"/>
      <c r="AB169" s="283"/>
      <c r="AC169" s="283"/>
      <c r="AD169" s="283"/>
      <c r="AE169" s="283"/>
      <c r="AF169" s="283"/>
      <c r="AT169" s="251" t="e">
        <f>VLOOKUP(#REF!,'اعضاء هيئة التدريس'!#REF!,2,)</f>
        <v>#REF!</v>
      </c>
    </row>
    <row r="170" spans="1:46" s="272" customFormat="1" ht="15.75" hidden="1" customHeight="1">
      <c r="A170" s="328">
        <v>33</v>
      </c>
      <c r="B170" s="288" t="s">
        <v>77</v>
      </c>
      <c r="C170" s="726" t="str">
        <f>VLOOKUP(B170,مقررات!$A$1:$F$411,2,FALSE)</f>
        <v>تدريبات حقل (2)</v>
      </c>
      <c r="D170" s="211">
        <f>VLOOKUP(B170,مقررات!$A$1:$F$452,3,FALSE)</f>
        <v>0</v>
      </c>
      <c r="E170" s="211">
        <f>VLOOKUP(B170,مقررات!$A$1:$F$476,4,FALSE)</f>
        <v>6</v>
      </c>
      <c r="F170" s="211">
        <f t="shared" si="6"/>
        <v>3</v>
      </c>
      <c r="G170" s="60" t="str">
        <f>VLOOKUP(B170,مقررات!$A$1:$F$409,6,FALSE)</f>
        <v>G345</v>
      </c>
      <c r="H170" s="60"/>
      <c r="I170" s="964" t="e">
        <f>VLOOKUP(H170,'اعضاء هيئة التدريس'!$B$1:$D$300,2,FALSE)</f>
        <v>#N/A</v>
      </c>
      <c r="J170" s="73"/>
      <c r="K170" s="73"/>
      <c r="L170" s="73"/>
      <c r="M170" s="73"/>
      <c r="N170" s="73"/>
      <c r="O170" s="73"/>
      <c r="P170" s="386"/>
      <c r="Q170" s="251"/>
      <c r="R170" s="283"/>
      <c r="S170" s="283"/>
      <c r="T170" s="283"/>
      <c r="U170" s="283"/>
      <c r="V170" s="283"/>
      <c r="W170" s="283"/>
      <c r="X170" s="283"/>
      <c r="Y170" s="283"/>
      <c r="Z170" s="283"/>
      <c r="AA170" s="283"/>
      <c r="AB170" s="283"/>
      <c r="AC170" s="283"/>
      <c r="AD170" s="283"/>
      <c r="AE170" s="283"/>
      <c r="AF170" s="283"/>
      <c r="AT170" s="251" t="e">
        <f>VLOOKUP(#REF!,'اعضاء هيئة التدريس'!#REF!,2,)</f>
        <v>#REF!</v>
      </c>
    </row>
    <row r="171" spans="1:46" s="122" customFormat="1" ht="15.75" hidden="1" customHeight="1">
      <c r="A171" s="328">
        <v>34</v>
      </c>
      <c r="B171" s="288" t="s">
        <v>80</v>
      </c>
      <c r="C171" s="726" t="str">
        <f>VLOOKUP(B171,مقررات!$A$1:$F$411,2,FALSE)</f>
        <v>استشعار عن بعد</v>
      </c>
      <c r="D171" s="211">
        <f>VLOOKUP(B171,مقررات!$A$1:$F$452,3,FALSE)</f>
        <v>1.5</v>
      </c>
      <c r="E171" s="211">
        <f>VLOOKUP(B171,مقررات!$A$1:$F$476,4,FALSE)</f>
        <v>3</v>
      </c>
      <c r="F171" s="211">
        <f t="shared" si="6"/>
        <v>3</v>
      </c>
      <c r="G171" s="60" t="str">
        <f>VLOOKUP(B171,مقررات!$A$1:$F$409,6,FALSE)</f>
        <v>G341</v>
      </c>
      <c r="H171" s="60" t="s">
        <v>1481</v>
      </c>
      <c r="I171" s="262" t="str">
        <f>VLOOKUP(H171,'اعضاء هيئة التدريس'!$B$1:$D$300,2,FALSE)</f>
        <v>أ.د. هاني احمد مصطفى</v>
      </c>
      <c r="J171" s="73"/>
      <c r="K171" s="73"/>
      <c r="L171" s="73"/>
      <c r="M171" s="73"/>
      <c r="N171" s="73" t="s">
        <v>1303</v>
      </c>
      <c r="O171" s="73"/>
      <c r="P171" s="386"/>
      <c r="Q171" s="251"/>
      <c r="R171" s="283"/>
      <c r="S171" s="283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T171" s="251" t="e">
        <f>VLOOKUP(#REF!,'اعضاء هيئة التدريس'!#REF!,2,)</f>
        <v>#REF!</v>
      </c>
    </row>
    <row r="172" spans="1:46" s="122" customFormat="1" ht="15.75" hidden="1" customHeight="1">
      <c r="A172" s="328">
        <v>35</v>
      </c>
      <c r="B172" s="288" t="s">
        <v>79</v>
      </c>
      <c r="C172" s="726" t="str">
        <f>VLOOKUP(B172,مقررات!$A$1:$F$411,2,FALSE)</f>
        <v>جيولوجيا تصويرية</v>
      </c>
      <c r="D172" s="211">
        <f>VLOOKUP(B172,مقررات!$A$1:$F$452,3,FALSE)</f>
        <v>1.5</v>
      </c>
      <c r="E172" s="211">
        <f>VLOOKUP(B172,مقررات!$A$1:$F$476,4,FALSE)</f>
        <v>3</v>
      </c>
      <c r="F172" s="211">
        <f t="shared" si="6"/>
        <v>3</v>
      </c>
      <c r="G172" s="60" t="str">
        <f>VLOOKUP(B172,مقررات!$A$1:$F$409,6,FALSE)</f>
        <v>G341</v>
      </c>
      <c r="H172" s="60" t="s">
        <v>1490</v>
      </c>
      <c r="I172" s="262" t="str">
        <f>VLOOKUP(H172,'اعضاء هيئة التدريس'!$B$1:$D$300,2,FALSE)</f>
        <v>د. اشرف صبحى عبدالمقصود</v>
      </c>
      <c r="J172" s="73"/>
      <c r="K172" s="73" t="s">
        <v>1303</v>
      </c>
      <c r="L172" s="73"/>
      <c r="M172" s="73"/>
      <c r="N172" s="73"/>
      <c r="O172" s="73"/>
      <c r="P172" s="384"/>
      <c r="Q172" s="143"/>
      <c r="R172" s="92"/>
      <c r="S172" s="92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T172" s="251" t="e">
        <f>VLOOKUP(#REF!,'اعضاء هيئة التدريس'!#REF!,2,)</f>
        <v>#REF!</v>
      </c>
    </row>
    <row r="173" spans="1:46" s="417" customFormat="1" ht="15.75" hidden="1" customHeight="1">
      <c r="A173" s="328">
        <v>36</v>
      </c>
      <c r="B173" s="288" t="s">
        <v>466</v>
      </c>
      <c r="C173" s="726" t="str">
        <f>VLOOKUP(B173,مقررات!$A$1:$F$411,2,FALSE)</f>
        <v>جيوتكنيك</v>
      </c>
      <c r="D173" s="211">
        <f>VLOOKUP(B173,مقررات!$A$1:$F$452,3,FALSE)</f>
        <v>1.5</v>
      </c>
      <c r="E173" s="211">
        <f>VLOOKUP(B173,مقررات!$A$1:$F$476,4,FALSE)</f>
        <v>3</v>
      </c>
      <c r="F173" s="211">
        <f t="shared" si="6"/>
        <v>3</v>
      </c>
      <c r="G173" s="60" t="str">
        <f>VLOOKUP(B173,مقررات!$A$1:$F$409,6,FALSE)</f>
        <v>G341</v>
      </c>
      <c r="H173" s="60" t="s">
        <v>1958</v>
      </c>
      <c r="I173" s="262" t="str">
        <f>VLOOKUP(H173,'اعضاء هيئة التدريس'!$B$1:$D$300,2,FALSE)</f>
        <v>أ.د. حسن على عليوة</v>
      </c>
      <c r="J173" s="73"/>
      <c r="K173" s="73"/>
      <c r="L173" s="73"/>
      <c r="M173" s="73" t="s">
        <v>1306</v>
      </c>
      <c r="N173" s="73"/>
      <c r="O173" s="73"/>
      <c r="P173" s="1046"/>
      <c r="Q173" s="143"/>
      <c r="R173" s="92"/>
      <c r="S173" s="92"/>
      <c r="T173" s="220"/>
      <c r="U173" s="220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T173" s="251" t="e">
        <f>VLOOKUP(#REF!,'اعضاء هيئة التدريس'!#REF!,2,)</f>
        <v>#REF!</v>
      </c>
    </row>
    <row r="174" spans="1:46" s="221" customFormat="1" ht="15.75" hidden="1" customHeight="1">
      <c r="A174" s="328">
        <v>37</v>
      </c>
      <c r="B174" s="288" t="s">
        <v>55</v>
      </c>
      <c r="C174" s="726" t="str">
        <f>VLOOKUP(B174,مقررات!$A$1:$F$411,2,FALSE)</f>
        <v>جيولوجيا البحار</v>
      </c>
      <c r="D174" s="211">
        <f>VLOOKUP(B174,مقررات!$A$1:$F$452,3,FALSE)</f>
        <v>1</v>
      </c>
      <c r="E174" s="211">
        <f>VLOOKUP(B174,مقررات!$A$1:$F$476,4,FALSE)</f>
        <v>2</v>
      </c>
      <c r="F174" s="211">
        <f t="shared" ref="F174:F179" si="7">D174+0.5*E174</f>
        <v>2</v>
      </c>
      <c r="G174" s="60" t="str">
        <f>VLOOKUP(B174,مقررات!$A$1:$F$409,6,FALSE)</f>
        <v>G331 -G342</v>
      </c>
      <c r="H174" s="60" t="s">
        <v>1512</v>
      </c>
      <c r="I174" s="262" t="str">
        <f>VLOOKUP(H174,'اعضاء هيئة التدريس'!$B$1:$D$300,2,FALSE)</f>
        <v>د/ معتز محمد عبدالغني</v>
      </c>
      <c r="J174" s="73"/>
      <c r="K174" s="73"/>
      <c r="L174" s="73" t="s">
        <v>1233</v>
      </c>
      <c r="M174" s="73"/>
      <c r="N174" s="73"/>
      <c r="O174" s="73"/>
      <c r="P174" s="386" t="s">
        <v>1321</v>
      </c>
      <c r="Q174" s="143"/>
      <c r="R174" s="91"/>
      <c r="S174" s="91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T174" s="251" t="e">
        <f>VLOOKUP(#REF!,'اعضاء هيئة التدريس'!#REF!,2,)</f>
        <v>#REF!</v>
      </c>
    </row>
    <row r="175" spans="1:46" s="221" customFormat="1" ht="15.75" hidden="1" customHeight="1">
      <c r="A175" s="328">
        <v>38</v>
      </c>
      <c r="B175" s="288" t="s">
        <v>66</v>
      </c>
      <c r="C175" s="726" t="str">
        <f>VLOOKUP(B175,مقررات!$A$1:$F$411,2,FALSE)</f>
        <v>جيولوجيا البترول</v>
      </c>
      <c r="D175" s="211">
        <f>VLOOKUP(B175,مقررات!$A$1:$F$452,3,FALSE)</f>
        <v>1.5</v>
      </c>
      <c r="E175" s="211">
        <f>VLOOKUP(B175,مقررات!$A$1:$F$476,4,FALSE)</f>
        <v>3</v>
      </c>
      <c r="F175" s="211">
        <f t="shared" si="7"/>
        <v>3</v>
      </c>
      <c r="G175" s="60" t="str">
        <f>VLOOKUP(B175,مقررات!$A$1:$F$409,6,FALSE)</f>
        <v>G463</v>
      </c>
      <c r="H175" s="60" t="s">
        <v>1492</v>
      </c>
      <c r="I175" s="262" t="str">
        <f>VLOOKUP(H175,'اعضاء هيئة التدريس'!$B$1:$D$300,2,FALSE)</f>
        <v>د/ خالد جمال المعداوي</v>
      </c>
      <c r="J175" s="73"/>
      <c r="K175" s="73" t="s">
        <v>1156</v>
      </c>
      <c r="L175" s="73"/>
      <c r="M175" s="73"/>
      <c r="N175" s="73"/>
      <c r="O175" s="73"/>
      <c r="P175" s="386" t="s">
        <v>1321</v>
      </c>
      <c r="Q175" s="251"/>
      <c r="R175" s="283"/>
      <c r="S175" s="284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T175" s="251" t="e">
        <f>VLOOKUP(#REF!,'اعضاء هيئة التدريس'!#REF!,2,)</f>
        <v>#REF!</v>
      </c>
    </row>
    <row r="176" spans="1:46" s="122" customFormat="1" ht="18.75" hidden="1" customHeight="1">
      <c r="A176" s="328">
        <v>39</v>
      </c>
      <c r="B176" s="288" t="s">
        <v>63</v>
      </c>
      <c r="C176" s="726" t="str">
        <f>VLOOKUP(B176,مقررات!$A$1:$F$411,2,FALSE)</f>
        <v>جيولوجيا استكشاف</v>
      </c>
      <c r="D176" s="211">
        <f>VLOOKUP(B176,مقررات!$A$1:$F$452,3,FALSE)</f>
        <v>1.5</v>
      </c>
      <c r="E176" s="211">
        <f>VLOOKUP(B176,مقررات!$A$1:$F$476,4,FALSE)</f>
        <v>3</v>
      </c>
      <c r="F176" s="211">
        <f t="shared" si="7"/>
        <v>3</v>
      </c>
      <c r="G176" s="60" t="str">
        <f>VLOOKUP(B176,مقررات!$A$1:$F$409,6,FALSE)</f>
        <v>------</v>
      </c>
      <c r="H176" s="60" t="s">
        <v>1494</v>
      </c>
      <c r="I176" s="262" t="str">
        <f>VLOOKUP(H176,'اعضاء هيئة التدريس'!$B$1:$D$300,2,FALSE)</f>
        <v>د.نهى محمد فتح الله</v>
      </c>
      <c r="J176" s="73"/>
      <c r="K176" s="73"/>
      <c r="L176" s="73" t="s">
        <v>1306</v>
      </c>
      <c r="M176" s="73"/>
      <c r="N176" s="73"/>
      <c r="O176" s="73"/>
      <c r="P176" s="1046"/>
      <c r="Q176" s="143"/>
      <c r="R176" s="92"/>
      <c r="S176" s="92"/>
      <c r="T176" s="89"/>
      <c r="U176" s="622"/>
      <c r="V176" s="91"/>
      <c r="W176" s="811"/>
      <c r="X176" s="91"/>
      <c r="Y176" s="91"/>
      <c r="Z176" s="91"/>
      <c r="AA176" s="91"/>
      <c r="AB176" s="91"/>
      <c r="AC176" s="91"/>
      <c r="AD176" s="91"/>
      <c r="AE176" s="91"/>
      <c r="AF176" s="91"/>
      <c r="AT176" s="251" t="e">
        <f>VLOOKUP(#REF!,'اعضاء هيئة التدريس'!#REF!,2,)</f>
        <v>#REF!</v>
      </c>
    </row>
    <row r="177" spans="1:46" s="272" customFormat="1" ht="15.75" hidden="1" customHeight="1">
      <c r="A177" s="328">
        <v>40</v>
      </c>
      <c r="B177" s="288" t="s">
        <v>67</v>
      </c>
      <c r="C177" s="726" t="str">
        <f>VLOOKUP(B177,مقررات!$A$1:$F$411,2,FALSE)</f>
        <v>جيولوجيا  تحت سطحية</v>
      </c>
      <c r="D177" s="211">
        <f>VLOOKUP(B177,مقررات!$A$1:$F$452,3,FALSE)</f>
        <v>1.5</v>
      </c>
      <c r="E177" s="211">
        <f>VLOOKUP(B177,مقررات!$A$1:$F$476,4,FALSE)</f>
        <v>3</v>
      </c>
      <c r="F177" s="211">
        <f t="shared" si="7"/>
        <v>3</v>
      </c>
      <c r="G177" s="60" t="str">
        <f>VLOOKUP(B177,مقررات!$A$1:$F$409,6,FALSE)</f>
        <v>G341-G331</v>
      </c>
      <c r="H177" s="60" t="s">
        <v>1487</v>
      </c>
      <c r="I177" s="262" t="str">
        <f>VLOOKUP(H177,'اعضاء هيئة التدريس'!$B$1:$D$300,2,FALSE)</f>
        <v>د. محمد فاروق ابوحشيش</v>
      </c>
      <c r="J177" s="73"/>
      <c r="K177" s="73"/>
      <c r="L177" s="73"/>
      <c r="M177" s="73"/>
      <c r="N177" s="73" t="s">
        <v>1261</v>
      </c>
      <c r="O177" s="73"/>
      <c r="P177" s="384"/>
      <c r="Q177" s="143"/>
      <c r="R177" s="91"/>
      <c r="S177" s="91"/>
      <c r="T177" s="284"/>
      <c r="U177" s="283"/>
      <c r="V177" s="283"/>
      <c r="W177" s="283"/>
      <c r="X177" s="283"/>
      <c r="Y177" s="283"/>
      <c r="Z177" s="283"/>
      <c r="AA177" s="283"/>
      <c r="AB177" s="283"/>
      <c r="AC177" s="283"/>
      <c r="AD177" s="283"/>
      <c r="AE177" s="283"/>
      <c r="AF177" s="283"/>
      <c r="AT177" s="251" t="e">
        <f>VLOOKUP(#REF!,'اعضاء هيئة التدريس'!#REF!,2,)</f>
        <v>#REF!</v>
      </c>
    </row>
    <row r="178" spans="1:46" s="272" customFormat="1" ht="15.75" hidden="1" customHeight="1">
      <c r="A178" s="328">
        <v>41</v>
      </c>
      <c r="B178" s="288" t="s">
        <v>73</v>
      </c>
      <c r="C178" s="726" t="str">
        <f>VLOOKUP(B178,مقررات!$A$1:$F$411,2,FALSE)</f>
        <v>جيولوجيا هندسية</v>
      </c>
      <c r="D178" s="211">
        <f>VLOOKUP(B178,مقررات!$A$1:$F$452,3,FALSE)</f>
        <v>1.5</v>
      </c>
      <c r="E178" s="211">
        <f>VLOOKUP(B178,مقررات!$A$1:$F$476,4,FALSE)</f>
        <v>3</v>
      </c>
      <c r="F178" s="211">
        <f t="shared" si="7"/>
        <v>3</v>
      </c>
      <c r="G178" s="60" t="str">
        <f>VLOOKUP(B178,مقررات!$A$1:$F$409,6,FALSE)</f>
        <v>G 281</v>
      </c>
      <c r="H178" s="60" t="s">
        <v>1468</v>
      </c>
      <c r="I178" s="262" t="str">
        <f>VLOOKUP(H178,'اعضاء هيئة التدريس'!$B$1:$D$300,2,FALSE)</f>
        <v>أ.د. جمال عيسوي قمح</v>
      </c>
      <c r="J178" s="73"/>
      <c r="K178" s="73"/>
      <c r="L178" s="73"/>
      <c r="M178" s="73"/>
      <c r="N178" s="73"/>
      <c r="O178" s="73" t="s">
        <v>1306</v>
      </c>
      <c r="P178" s="386" t="s">
        <v>1321</v>
      </c>
      <c r="Q178" s="251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3"/>
      <c r="AB178" s="283"/>
      <c r="AC178" s="283"/>
      <c r="AD178" s="283"/>
      <c r="AE178" s="283"/>
      <c r="AF178" s="283"/>
      <c r="AT178" s="251" t="e">
        <f>VLOOKUP(#REF!,'اعضاء هيئة التدريس'!#REF!,2,)</f>
        <v>#REF!</v>
      </c>
    </row>
    <row r="179" spans="1:46" ht="15.75" hidden="1" customHeight="1">
      <c r="A179" s="328">
        <v>42</v>
      </c>
      <c r="B179" s="288" t="s">
        <v>1955</v>
      </c>
      <c r="C179" s="726" t="str">
        <f>VLOOKUP(B179,مقررات!$A$1:$F$411,2,FALSE)</f>
        <v>جيوفيزياء (1)</v>
      </c>
      <c r="D179" s="211">
        <f>VLOOKUP(B179,مقررات!$A$1:$F$452,3,FALSE)</f>
        <v>1</v>
      </c>
      <c r="E179" s="211">
        <f>VLOOKUP(B179,مقررات!$A$1:$F$476,4,FALSE)</f>
        <v>2</v>
      </c>
      <c r="F179" s="211">
        <f t="shared" si="7"/>
        <v>2</v>
      </c>
      <c r="G179" s="60">
        <f>VLOOKUP(B179,مقررات!$A$1:$F$409,6,FALSE)</f>
        <v>0</v>
      </c>
      <c r="H179" s="60" t="s">
        <v>1494</v>
      </c>
      <c r="I179" s="262" t="str">
        <f>VLOOKUP(H179,'اعضاء هيئة التدريس'!$B$1:$D$300,2,FALSE)</f>
        <v>د.نهى محمد فتح الله</v>
      </c>
      <c r="J179" s="73"/>
      <c r="K179" s="73" t="s">
        <v>1233</v>
      </c>
      <c r="L179" s="73"/>
      <c r="M179" s="73"/>
      <c r="N179" s="73"/>
      <c r="O179" s="73"/>
      <c r="P179" s="386" t="s">
        <v>1321</v>
      </c>
      <c r="Q179" s="251"/>
      <c r="R179" s="283"/>
      <c r="S179" s="284"/>
      <c r="AT179" s="251" t="e">
        <f>VLOOKUP(#REF!,'اعضاء هيئة التدريس'!#REF!,2,)</f>
        <v>#REF!</v>
      </c>
    </row>
    <row r="180" spans="1:46" s="272" customFormat="1" ht="15.75" hidden="1" customHeight="1">
      <c r="A180" s="724">
        <v>1</v>
      </c>
      <c r="B180" s="288" t="s">
        <v>516</v>
      </c>
      <c r="C180" s="726" t="str">
        <f>VLOOKUP(B180,مقررات!$A$1:$F$411,2,FALSE)</f>
        <v>كاشفات ضوئية</v>
      </c>
      <c r="D180" s="211">
        <f>VLOOKUP(B180,مقررات!$A$1:$F$452,3,FALSE)</f>
        <v>3</v>
      </c>
      <c r="E180" s="211" t="str">
        <f>VLOOKUP(B180,مقررات!$A$1:$F$476,4,FALSE)</f>
        <v>-</v>
      </c>
      <c r="F180" s="211">
        <v>3</v>
      </c>
      <c r="G180" s="60" t="str">
        <f>VLOOKUP(B180,مقررات!$A$1:$F$409,6,FALSE)</f>
        <v>-</v>
      </c>
      <c r="H180" s="455" t="s">
        <v>1680</v>
      </c>
      <c r="I180" s="262" t="str">
        <f>VLOOKUP(H180,'اعضاء هيئة التدريس'!$B$1:$D$300,2,FALSE)</f>
        <v>د/ حسام  عوض</v>
      </c>
      <c r="J180" s="254"/>
      <c r="K180" s="254"/>
      <c r="L180" s="382"/>
      <c r="M180" s="250" t="s">
        <v>1069</v>
      </c>
      <c r="N180" s="382"/>
      <c r="O180" s="254"/>
      <c r="P180" s="386" t="s">
        <v>1326</v>
      </c>
      <c r="Q180" s="254"/>
      <c r="R180" s="369"/>
      <c r="S180" s="369"/>
      <c r="T180" s="283"/>
      <c r="U180" s="283"/>
      <c r="V180" s="283"/>
      <c r="W180" s="283"/>
      <c r="X180" s="283"/>
      <c r="Y180" s="283"/>
      <c r="Z180" s="283"/>
      <c r="AA180" s="283"/>
      <c r="AB180" s="283"/>
      <c r="AC180" s="283"/>
      <c r="AD180" s="283"/>
      <c r="AE180" s="283"/>
      <c r="AF180" s="283"/>
      <c r="AT180" s="251" t="e">
        <f>VLOOKUP(#REF!,'اعضاء هيئة التدريس'!#REF!,2,)</f>
        <v>#REF!</v>
      </c>
    </row>
    <row r="181" spans="1:46" s="272" customFormat="1" ht="15.75" hidden="1" customHeight="1">
      <c r="A181" s="724">
        <v>2</v>
      </c>
      <c r="B181" s="288" t="s">
        <v>517</v>
      </c>
      <c r="C181" s="726" t="str">
        <f>VLOOKUP(B181,مقررات!$A$1:$F$411,2,FALSE)</f>
        <v>تصميم وبناء ليزر</v>
      </c>
      <c r="D181" s="211">
        <f>VLOOKUP(B181,مقررات!$A$1:$F$452,3,FALSE)</f>
        <v>3</v>
      </c>
      <c r="E181" s="211">
        <f>VLOOKUP(B181,مقررات!$A$1:$F$476,4,FALSE)</f>
        <v>0</v>
      </c>
      <c r="F181" s="211">
        <f>D181+0.5*E181</f>
        <v>3</v>
      </c>
      <c r="G181" s="60" t="str">
        <f>VLOOKUP(B181,مقررات!$A$1:$F$409,6,FALSE)</f>
        <v>L432</v>
      </c>
      <c r="H181" s="216" t="s">
        <v>1649</v>
      </c>
      <c r="I181" s="262" t="str">
        <f>VLOOKUP(H181,'اعضاء هيئة التدريس'!$B$1:$D$300,2,FALSE)</f>
        <v>د/ سعيد صالح</v>
      </c>
      <c r="J181" s="195"/>
      <c r="K181" s="195"/>
      <c r="L181" s="144"/>
      <c r="M181" s="195"/>
      <c r="N181" s="250" t="s">
        <v>1069</v>
      </c>
      <c r="O181" s="195"/>
      <c r="P181" s="386" t="s">
        <v>1326</v>
      </c>
      <c r="Q181" s="195"/>
      <c r="R181" s="187"/>
      <c r="S181" s="187"/>
      <c r="T181" s="283"/>
      <c r="U181" s="283"/>
      <c r="V181" s="283"/>
      <c r="W181" s="283"/>
      <c r="X181" s="283"/>
      <c r="Y181" s="283"/>
      <c r="Z181" s="283"/>
      <c r="AA181" s="283"/>
      <c r="AB181" s="283"/>
      <c r="AC181" s="283"/>
      <c r="AD181" s="283"/>
      <c r="AE181" s="283"/>
      <c r="AF181" s="283"/>
      <c r="AT181" s="251" t="e">
        <f>VLOOKUP(#REF!,'اعضاء هيئة التدريس'!#REF!,2,)</f>
        <v>#REF!</v>
      </c>
    </row>
    <row r="182" spans="1:46" s="272" customFormat="1" ht="15.75" hidden="1" customHeight="1">
      <c r="A182" s="724">
        <v>3</v>
      </c>
      <c r="B182" s="288" t="s">
        <v>529</v>
      </c>
      <c r="C182" s="726" t="str">
        <f>VLOOKUP(B182,مقررات!$A$1:$F$411,2,FALSE)</f>
        <v>المكبرات الضوئيه</v>
      </c>
      <c r="D182" s="211">
        <f>VLOOKUP(B182,مقررات!$A$1:$F$452,3,FALSE)</f>
        <v>2</v>
      </c>
      <c r="E182" s="211">
        <f>VLOOKUP(B182,مقررات!$A$1:$F$476,4,FALSE)</f>
        <v>2</v>
      </c>
      <c r="F182" s="211">
        <f>D182+0.5*E182</f>
        <v>3</v>
      </c>
      <c r="G182" s="60" t="str">
        <f>VLOOKUP(B182,مقررات!$A$1:$F$409,6,FALSE)</f>
        <v>L131</v>
      </c>
      <c r="H182" s="288" t="s">
        <v>1680</v>
      </c>
      <c r="I182" s="262" t="str">
        <f>VLOOKUP(H182,'اعضاء هيئة التدريس'!$B$1:$D$300,2,FALSE)</f>
        <v>د/ حسام  عوض</v>
      </c>
      <c r="J182" s="250"/>
      <c r="K182" s="267"/>
      <c r="L182" s="250"/>
      <c r="M182" s="250" t="s">
        <v>1066</v>
      </c>
      <c r="N182" s="267"/>
      <c r="O182" s="267"/>
      <c r="P182" s="252"/>
      <c r="Q182" s="251"/>
      <c r="R182" s="283"/>
      <c r="S182" s="283"/>
      <c r="T182" s="283"/>
      <c r="U182" s="283"/>
      <c r="V182" s="283"/>
      <c r="W182" s="283"/>
      <c r="X182" s="283"/>
      <c r="Y182" s="283"/>
      <c r="Z182" s="283"/>
      <c r="AA182" s="283"/>
      <c r="AB182" s="283"/>
      <c r="AC182" s="283"/>
      <c r="AD182" s="283"/>
      <c r="AE182" s="283"/>
      <c r="AF182" s="283"/>
      <c r="AT182" s="251" t="e">
        <f>VLOOKUP(#REF!,'اعضاء هيئة التدريس'!#REF!,2,)</f>
        <v>#REF!</v>
      </c>
    </row>
    <row r="183" spans="1:46" s="272" customFormat="1" ht="25.5" hidden="1" customHeight="1">
      <c r="A183" s="724">
        <v>4</v>
      </c>
      <c r="B183" s="288" t="s">
        <v>530</v>
      </c>
      <c r="C183" s="726" t="str">
        <f>VLOOKUP(B183,مقررات!$A$1:$F$411,2,FALSE)</f>
        <v>تكنولوجيا الزجاج</v>
      </c>
      <c r="D183" s="211">
        <f>VLOOKUP(B183,مقررات!$A$1:$F$452,3,FALSE)</f>
        <v>2</v>
      </c>
      <c r="E183" s="211">
        <f>VLOOKUP(B183,مقررات!$A$1:$F$476,4,FALSE)</f>
        <v>2</v>
      </c>
      <c r="F183" s="211">
        <f>D183+0.5*E183</f>
        <v>3</v>
      </c>
      <c r="G183" s="60" t="str">
        <f>VLOOKUP(B183,مقررات!$A$1:$F$409,6,FALSE)</f>
        <v>P211</v>
      </c>
      <c r="H183" s="423" t="s">
        <v>1682</v>
      </c>
      <c r="I183" s="262" t="str">
        <f>VLOOKUP(H183,'اعضاء هيئة التدريس'!$B$1:$D$300,2,FALSE)</f>
        <v>أ.د/ رؤف الملواني</v>
      </c>
      <c r="J183" s="73"/>
      <c r="K183" s="73"/>
      <c r="L183" s="73" t="s">
        <v>1072</v>
      </c>
      <c r="M183" s="73"/>
      <c r="N183" s="73"/>
      <c r="O183" s="73"/>
      <c r="P183" s="1046"/>
      <c r="Q183" s="143"/>
      <c r="R183" s="91"/>
      <c r="S183" s="91"/>
      <c r="T183" s="283"/>
      <c r="U183" s="283"/>
      <c r="V183" s="283"/>
      <c r="W183" s="283"/>
      <c r="X183" s="283"/>
      <c r="Y183" s="283"/>
      <c r="Z183" s="283"/>
      <c r="AA183" s="283"/>
      <c r="AB183" s="283"/>
      <c r="AC183" s="283"/>
      <c r="AD183" s="283"/>
      <c r="AE183" s="283"/>
      <c r="AF183" s="283"/>
      <c r="AT183" s="251" t="e">
        <f>VLOOKUP(#REF!,'اعضاء هيئة التدريس'!#REF!,2,)</f>
        <v>#REF!</v>
      </c>
    </row>
    <row r="184" spans="1:46" s="285" customFormat="1" ht="15.75" hidden="1" customHeight="1">
      <c r="A184" s="724">
        <v>5</v>
      </c>
      <c r="B184" s="288" t="s">
        <v>531</v>
      </c>
      <c r="C184" s="756" t="str">
        <f>VLOOKUP(B184,مقررات!$A$1:$F$411,2,FALSE)</f>
        <v>تكنولوجيا التفريغ العالى للغازات</v>
      </c>
      <c r="D184" s="211">
        <f>VLOOKUP(B184,مقررات!$A$1:$F$452,3,FALSE)</f>
        <v>2</v>
      </c>
      <c r="E184" s="211">
        <f>VLOOKUP(B184,مقررات!$A$1:$F$476,4,FALSE)</f>
        <v>2</v>
      </c>
      <c r="F184" s="211">
        <f>D184+0.5*E184</f>
        <v>3</v>
      </c>
      <c r="G184" s="60" t="str">
        <f>VLOOKUP(B184,مقررات!$A$1:$F$409,6,FALSE)</f>
        <v>P111</v>
      </c>
      <c r="H184" s="60" t="s">
        <v>1644</v>
      </c>
      <c r="I184" s="262" t="str">
        <f>VLOOKUP(H184,'اعضاء هيئة التدريس'!$B$1:$D$300,2,FALSE)</f>
        <v>د/ محمد الهوارى</v>
      </c>
      <c r="J184" s="250"/>
      <c r="K184" s="250"/>
      <c r="L184" s="250"/>
      <c r="M184" s="250" t="s">
        <v>1069</v>
      </c>
      <c r="N184" s="250"/>
      <c r="O184" s="250"/>
      <c r="P184" s="1045"/>
      <c r="Q184" s="251"/>
      <c r="R184" s="283"/>
      <c r="S184" s="283"/>
      <c r="T184" s="369"/>
      <c r="U184" s="284"/>
      <c r="V184" s="284"/>
      <c r="W184" s="284"/>
      <c r="X184" s="284"/>
      <c r="Y184" s="284"/>
      <c r="Z184" s="284"/>
      <c r="AA184" s="284"/>
      <c r="AB184" s="284"/>
      <c r="AC184" s="284"/>
      <c r="AD184" s="284"/>
      <c r="AE184" s="284"/>
      <c r="AF184" s="284"/>
      <c r="AT184" s="251" t="e">
        <f>VLOOKUP(#REF!,'اعضاء هيئة التدريس'!#REF!,2,)</f>
        <v>#REF!</v>
      </c>
    </row>
    <row r="185" spans="1:46" s="272" customFormat="1" ht="15.75" hidden="1" customHeight="1">
      <c r="A185" s="724">
        <v>6</v>
      </c>
      <c r="B185" s="288" t="s">
        <v>518</v>
      </c>
      <c r="C185" s="726" t="str">
        <f>VLOOKUP(B185,مقررات!$A$1:$F$411,2,FALSE)</f>
        <v>ألياف ضوئية</v>
      </c>
      <c r="D185" s="211">
        <f>VLOOKUP(B185,مقررات!$A$1:$F$452,3,FALSE)</f>
        <v>3</v>
      </c>
      <c r="E185" s="211">
        <f>VLOOKUP(B185,مقررات!$A$1:$F$476,4,FALSE)</f>
        <v>0</v>
      </c>
      <c r="F185" s="211">
        <f>D185+0.5*E185</f>
        <v>3</v>
      </c>
      <c r="G185" s="60" t="str">
        <f>VLOOKUP(B185,مقررات!$A$1:$F$409,6,FALSE)</f>
        <v>L432</v>
      </c>
      <c r="H185" s="423" t="s">
        <v>1634</v>
      </c>
      <c r="I185" s="262" t="str">
        <f>VLOOKUP(H185,'اعضاء هيئة التدريس'!$B$1:$D$300,2,FALSE)</f>
        <v>أ.د/  محمد الزيدية</v>
      </c>
      <c r="J185" s="73"/>
      <c r="K185" s="73"/>
      <c r="L185" s="73" t="s">
        <v>1069</v>
      </c>
      <c r="M185" s="73"/>
      <c r="N185" s="73"/>
      <c r="O185" s="73"/>
      <c r="P185" s="1052"/>
      <c r="Q185" s="143"/>
      <c r="R185" s="92"/>
      <c r="S185" s="92"/>
      <c r="T185" s="284"/>
      <c r="U185" s="283"/>
      <c r="V185" s="283"/>
      <c r="W185" s="283"/>
      <c r="X185" s="283"/>
      <c r="Y185" s="283"/>
      <c r="Z185" s="283"/>
      <c r="AA185" s="283"/>
      <c r="AB185" s="283"/>
      <c r="AC185" s="283"/>
      <c r="AD185" s="283"/>
      <c r="AE185" s="283"/>
      <c r="AF185" s="283"/>
      <c r="AT185" s="251" t="e">
        <f>VLOOKUP(#REF!,'اعضاء هيئة التدريس'!#REF!,2,)</f>
        <v>#REF!</v>
      </c>
    </row>
    <row r="186" spans="1:46" s="272" customFormat="1" ht="15.75" hidden="1" customHeight="1">
      <c r="A186" s="724">
        <v>7</v>
      </c>
      <c r="B186" s="288" t="s">
        <v>520</v>
      </c>
      <c r="C186" s="726" t="str">
        <f>VLOOKUP(B186,مقررات!$A$1:$F$411,2,FALSE)</f>
        <v>تطبيقات الليزر (1)</v>
      </c>
      <c r="D186" s="211">
        <f>VLOOKUP(B186,مقررات!$A$1:$F$452,3,FALSE)</f>
        <v>3</v>
      </c>
      <c r="E186" s="211" t="str">
        <f>VLOOKUP(B186,مقررات!$A$1:$F$476,4,FALSE)</f>
        <v>-</v>
      </c>
      <c r="F186" s="211">
        <v>3</v>
      </c>
      <c r="G186" s="60" t="str">
        <f>VLOOKUP(B186,مقررات!$A$1:$F$409,6,FALSE)</f>
        <v>L432</v>
      </c>
      <c r="H186" s="60" t="s">
        <v>1987</v>
      </c>
      <c r="I186" s="262" t="str">
        <f>VLOOKUP(H186,'اعضاء هيئة التدريس'!$B$1:$D$300,2,FALSE)</f>
        <v>د / مجدي ابوغزالة</v>
      </c>
      <c r="J186" s="250"/>
      <c r="K186" s="250" t="s">
        <v>1068</v>
      </c>
      <c r="L186" s="250"/>
      <c r="M186" s="250"/>
      <c r="N186" s="250"/>
      <c r="O186" s="250"/>
      <c r="P186" s="386" t="s">
        <v>1326</v>
      </c>
      <c r="Q186" s="251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3"/>
      <c r="AB186" s="283"/>
      <c r="AC186" s="283"/>
      <c r="AD186" s="283"/>
      <c r="AE186" s="283"/>
      <c r="AF186" s="283"/>
      <c r="AT186" s="251" t="e">
        <f>VLOOKUP(#REF!,'اعضاء هيئة التدريس'!#REF!,2,)</f>
        <v>#REF!</v>
      </c>
    </row>
    <row r="187" spans="1:46" s="285" customFormat="1" ht="15.75" hidden="1" customHeight="1">
      <c r="A187" s="724">
        <v>8</v>
      </c>
      <c r="B187" s="288" t="s">
        <v>519</v>
      </c>
      <c r="C187" s="726" t="str">
        <f>VLOOKUP(B187,مقررات!$A$1:$F$411,2,FALSE)</f>
        <v>فيزياءالليزر (1)</v>
      </c>
      <c r="D187" s="211">
        <f>VLOOKUP(B187,مقررات!$A$1:$F$452,3,FALSE)</f>
        <v>3</v>
      </c>
      <c r="E187" s="211">
        <f>VLOOKUP(B187,مقررات!$A$1:$F$476,4,FALSE)</f>
        <v>0</v>
      </c>
      <c r="F187" s="211">
        <f t="shared" ref="F187:F192" si="8">D187+0.5*E187</f>
        <v>3</v>
      </c>
      <c r="G187" s="60" t="str">
        <f>VLOOKUP(B187,مقررات!$A$1:$F$409,6,FALSE)</f>
        <v>P133</v>
      </c>
      <c r="H187" s="60" t="s">
        <v>1986</v>
      </c>
      <c r="I187" s="262" t="str">
        <f>VLOOKUP(H187,'اعضاء هيئة التدريس'!$B$1:$D$300,2,FALSE)</f>
        <v>د/ سمير عطوة</v>
      </c>
      <c r="J187" s="250"/>
      <c r="K187" s="250"/>
      <c r="L187" s="250" t="s">
        <v>1069</v>
      </c>
      <c r="M187" s="250"/>
      <c r="N187" s="250"/>
      <c r="O187" s="250"/>
      <c r="P187" s="252"/>
      <c r="Q187" s="251"/>
      <c r="R187" s="283"/>
      <c r="S187" s="283"/>
      <c r="T187" s="283"/>
      <c r="U187" s="284"/>
      <c r="V187" s="284"/>
      <c r="W187" s="284"/>
      <c r="X187" s="284"/>
      <c r="Y187" s="284"/>
      <c r="Z187" s="284"/>
      <c r="AA187" s="284"/>
      <c r="AB187" s="284"/>
      <c r="AC187" s="284"/>
      <c r="AD187" s="284"/>
      <c r="AE187" s="284"/>
      <c r="AF187" s="284"/>
      <c r="AT187" s="251" t="e">
        <f>VLOOKUP(#REF!,'اعضاء هيئة التدريس'!#REF!,2,)</f>
        <v>#REF!</v>
      </c>
    </row>
    <row r="188" spans="1:46" s="272" customFormat="1" ht="15.75" hidden="1" customHeight="1">
      <c r="A188" s="724">
        <v>9</v>
      </c>
      <c r="B188" s="288" t="s">
        <v>534</v>
      </c>
      <c r="C188" s="726" t="str">
        <f>VLOOKUP(B188,مقررات!$A$1:$F$411,2,FALSE)</f>
        <v>ليزر المواد الصلبة</v>
      </c>
      <c r="D188" s="211">
        <f>VLOOKUP(B188,مقررات!$A$1:$F$452,3,FALSE)</f>
        <v>3</v>
      </c>
      <c r="E188" s="211">
        <f>VLOOKUP(B188,مقررات!$A$1:$F$476,4,FALSE)</f>
        <v>0</v>
      </c>
      <c r="F188" s="211">
        <f t="shared" si="8"/>
        <v>3</v>
      </c>
      <c r="G188" s="60" t="str">
        <f>VLOOKUP(B188,مقررات!$A$1:$F$409,6,FALSE)</f>
        <v>L434</v>
      </c>
      <c r="H188" s="340" t="s">
        <v>1623</v>
      </c>
      <c r="I188" s="262" t="str">
        <f>VLOOKUP(H188,'اعضاء هيئة التدريس'!$B$1:$D$300,2,FALSE)</f>
        <v>أ.د/ابراهيم حجر</v>
      </c>
      <c r="J188" s="323"/>
      <c r="K188" s="324"/>
      <c r="L188" s="250"/>
      <c r="M188" s="250" t="s">
        <v>1069</v>
      </c>
      <c r="N188" s="250"/>
      <c r="O188" s="250"/>
      <c r="P188" s="386" t="s">
        <v>1320</v>
      </c>
      <c r="Q188" s="254"/>
      <c r="R188" s="283"/>
      <c r="S188" s="283"/>
      <c r="T188" s="283"/>
      <c r="U188" s="283"/>
      <c r="V188" s="283"/>
      <c r="W188" s="283"/>
      <c r="X188" s="283"/>
      <c r="Y188" s="283"/>
      <c r="Z188" s="283"/>
      <c r="AA188" s="283"/>
      <c r="AB188" s="283"/>
      <c r="AC188" s="283"/>
      <c r="AD188" s="283"/>
      <c r="AE188" s="283"/>
      <c r="AF188" s="283"/>
      <c r="AT188" s="251" t="e">
        <f>VLOOKUP(#REF!,'اعضاء هيئة التدريس'!#REF!,2,)</f>
        <v>#REF!</v>
      </c>
    </row>
    <row r="189" spans="1:46" s="272" customFormat="1" ht="15.75" hidden="1" customHeight="1">
      <c r="A189" s="724">
        <v>10</v>
      </c>
      <c r="B189" s="288" t="s">
        <v>521</v>
      </c>
      <c r="C189" s="726" t="str">
        <f>VLOOKUP(B189,مقررات!$A$1:$F$411,2,FALSE)</f>
        <v>فيزياء عملى بصريات</v>
      </c>
      <c r="D189" s="211">
        <f>VLOOKUP(B189,مقررات!$A$1:$F$452,3,FALSE)</f>
        <v>0</v>
      </c>
      <c r="E189" s="211">
        <f>VLOOKUP(B189,مقررات!$A$1:$F$476,4,FALSE)</f>
        <v>8</v>
      </c>
      <c r="F189" s="211">
        <f t="shared" si="8"/>
        <v>4</v>
      </c>
      <c r="G189" s="60" t="str">
        <f>VLOOKUP(B189,مقررات!$A$1:$F$409,6,FALSE)</f>
        <v>P211</v>
      </c>
      <c r="H189" s="340" t="s">
        <v>1627</v>
      </c>
      <c r="I189" s="262" t="str">
        <f>VLOOKUP(H189,'اعضاء هيئة التدريس'!$B$1:$D$300,2,FALSE)</f>
        <v>أ.د/ عبد المجيد خفاجى</v>
      </c>
      <c r="J189" s="254"/>
      <c r="K189" s="254"/>
      <c r="L189" s="382"/>
      <c r="M189" s="253"/>
      <c r="N189" s="250"/>
      <c r="O189" s="250" t="s">
        <v>1083</v>
      </c>
      <c r="P189" s="382"/>
      <c r="Q189" s="254"/>
      <c r="R189" s="369"/>
      <c r="S189" s="369"/>
      <c r="T189" s="283"/>
      <c r="U189" s="283"/>
      <c r="V189" s="283"/>
      <c r="W189" s="283"/>
      <c r="X189" s="283"/>
      <c r="Y189" s="283"/>
      <c r="Z189" s="283"/>
      <c r="AA189" s="283"/>
      <c r="AB189" s="283"/>
      <c r="AC189" s="283"/>
      <c r="AD189" s="283"/>
      <c r="AE189" s="283"/>
      <c r="AF189" s="283"/>
      <c r="AT189" s="251" t="e">
        <f>VLOOKUP(#REF!,'اعضاء هيئة التدريس'!#REF!,2,)</f>
        <v>#REF!</v>
      </c>
    </row>
    <row r="190" spans="1:46" s="272" customFormat="1" ht="15.75" hidden="1" customHeight="1">
      <c r="A190" s="724">
        <v>11</v>
      </c>
      <c r="B190" s="288" t="s">
        <v>522</v>
      </c>
      <c r="C190" s="726" t="str">
        <f>VLOOKUP(B190,مقررات!$A$1:$F$411,2,FALSE)</f>
        <v>ضوء كمى (1)</v>
      </c>
      <c r="D190" s="211">
        <f>VLOOKUP(B190,مقررات!$A$1:$F$452,3,FALSE)</f>
        <v>3</v>
      </c>
      <c r="E190" s="211">
        <f>VLOOKUP(B190,مقررات!$A$1:$F$476,4,FALSE)</f>
        <v>0</v>
      </c>
      <c r="F190" s="211">
        <f t="shared" si="8"/>
        <v>3</v>
      </c>
      <c r="G190" s="60" t="str">
        <f>VLOOKUP(B190,مقررات!$A$1:$F$409,6,FALSE)</f>
        <v>P232</v>
      </c>
      <c r="H190" s="705" t="s">
        <v>1655</v>
      </c>
      <c r="I190" s="262" t="str">
        <f>VLOOKUP(H190,'اعضاء هيئة التدريس'!$B$1:$D$300,2,FALSE)</f>
        <v>د/ محمد عبد الحكيم</v>
      </c>
      <c r="J190" s="253" t="s">
        <v>1069</v>
      </c>
      <c r="K190" s="772"/>
      <c r="L190" s="73"/>
      <c r="M190" s="772"/>
      <c r="N190" s="772"/>
      <c r="O190" s="73"/>
      <c r="P190" s="386" t="s">
        <v>1326</v>
      </c>
      <c r="Q190" s="143"/>
      <c r="R190" s="91"/>
      <c r="S190" s="91"/>
      <c r="T190" s="283"/>
      <c r="U190" s="283"/>
      <c r="V190" s="283"/>
      <c r="W190" s="283"/>
      <c r="X190" s="283"/>
      <c r="Y190" s="283"/>
      <c r="Z190" s="283"/>
      <c r="AA190" s="283"/>
      <c r="AB190" s="283"/>
      <c r="AC190" s="283"/>
      <c r="AD190" s="283"/>
      <c r="AE190" s="283"/>
      <c r="AF190" s="283"/>
      <c r="AT190" s="251" t="e">
        <f>VLOOKUP(#REF!,'اعضاء هيئة التدريس'!#REF!,2,)</f>
        <v>#REF!</v>
      </c>
    </row>
    <row r="191" spans="1:46" s="272" customFormat="1" ht="15.75" hidden="1" customHeight="1">
      <c r="A191" s="724">
        <v>12</v>
      </c>
      <c r="B191" s="288" t="s">
        <v>523</v>
      </c>
      <c r="C191" s="726" t="str">
        <f>VLOOKUP(B191,مقررات!$A$1:$F$411,2,FALSE)</f>
        <v>فيزياء الليزر (2)</v>
      </c>
      <c r="D191" s="211">
        <f>VLOOKUP(B191,مقررات!$A$1:$F$452,3,FALSE)</f>
        <v>3</v>
      </c>
      <c r="E191" s="211">
        <f>VLOOKUP(B191,مقررات!$A$1:$F$476,4,FALSE)</f>
        <v>0</v>
      </c>
      <c r="F191" s="211">
        <f t="shared" si="8"/>
        <v>3</v>
      </c>
      <c r="G191" s="60" t="str">
        <f>VLOOKUP(B191,مقررات!$A$1:$F$409,6,FALSE)</f>
        <v>L332</v>
      </c>
      <c r="H191" s="60" t="s">
        <v>1652</v>
      </c>
      <c r="I191" s="262" t="str">
        <f>VLOOKUP(H191,'اعضاء هيئة التدريس'!$B$1:$D$300,2,FALSE)</f>
        <v>د/ حسام دنيا</v>
      </c>
      <c r="J191" s="250"/>
      <c r="K191" s="250" t="s">
        <v>1072</v>
      </c>
      <c r="L191" s="250"/>
      <c r="M191" s="250"/>
      <c r="N191" s="250"/>
      <c r="O191" s="250"/>
      <c r="P191" s="386"/>
      <c r="Q191" s="251"/>
      <c r="R191" s="283"/>
      <c r="S191" s="283"/>
      <c r="T191" s="283"/>
      <c r="U191" s="283"/>
      <c r="V191" s="283"/>
      <c r="W191" s="283"/>
      <c r="X191" s="283"/>
      <c r="Y191" s="283"/>
      <c r="Z191" s="283"/>
      <c r="AA191" s="283"/>
      <c r="AB191" s="283"/>
      <c r="AC191" s="283"/>
      <c r="AD191" s="283"/>
      <c r="AE191" s="283"/>
      <c r="AF191" s="283"/>
      <c r="AT191" s="251" t="e">
        <f>VLOOKUP(#REF!,'اعضاء هيئة التدريس'!#REF!,2,)</f>
        <v>#REF!</v>
      </c>
    </row>
    <row r="192" spans="1:46" s="272" customFormat="1" ht="15.75" hidden="1" customHeight="1">
      <c r="A192" s="724">
        <v>13</v>
      </c>
      <c r="B192" s="288" t="s">
        <v>523</v>
      </c>
      <c r="C192" s="726" t="str">
        <f>VLOOKUP(B192,مقررات!$A$1:$F$411,2,FALSE)</f>
        <v>فيزياء الليزر (2)</v>
      </c>
      <c r="D192" s="211">
        <f>VLOOKUP(B192,مقررات!$A$1:$F$452,3,FALSE)</f>
        <v>3</v>
      </c>
      <c r="E192" s="211">
        <f>VLOOKUP(B192,مقررات!$A$1:$F$476,4,FALSE)</f>
        <v>0</v>
      </c>
      <c r="F192" s="211">
        <f t="shared" si="8"/>
        <v>3</v>
      </c>
      <c r="G192" s="60" t="str">
        <f>VLOOKUP(B192,مقررات!$A$1:$F$409,6,FALSE)</f>
        <v>L332</v>
      </c>
      <c r="H192" s="705" t="s">
        <v>1680</v>
      </c>
      <c r="I192" s="262" t="str">
        <f>VLOOKUP(H192,'اعضاء هيئة التدريس'!$B$1:$D$300,2,FALSE)</f>
        <v>د/ حسام  عوض</v>
      </c>
      <c r="J192" s="772"/>
      <c r="K192" s="772"/>
      <c r="L192" s="73"/>
      <c r="M192" s="73"/>
      <c r="N192" s="253" t="s">
        <v>1069</v>
      </c>
      <c r="O192" s="73"/>
      <c r="P192" s="386" t="s">
        <v>1320</v>
      </c>
      <c r="Q192" s="143"/>
      <c r="R192" s="91"/>
      <c r="S192" s="91"/>
      <c r="T192" s="283"/>
      <c r="U192" s="283"/>
      <c r="V192" s="283"/>
      <c r="W192" s="283"/>
      <c r="X192" s="283"/>
      <c r="Y192" s="283"/>
      <c r="Z192" s="283"/>
      <c r="AA192" s="283"/>
      <c r="AB192" s="283"/>
      <c r="AC192" s="283"/>
      <c r="AD192" s="283"/>
      <c r="AE192" s="283"/>
      <c r="AF192" s="283"/>
      <c r="AT192" s="251" t="e">
        <f>VLOOKUP(#REF!,'اعضاء هيئة التدريس'!#REF!,2,)</f>
        <v>#REF!</v>
      </c>
    </row>
    <row r="193" spans="1:46" s="272" customFormat="1" ht="15.75" hidden="1" customHeight="1">
      <c r="A193" s="724">
        <v>14</v>
      </c>
      <c r="B193" s="288" t="s">
        <v>524</v>
      </c>
      <c r="C193" s="726" t="str">
        <f>VLOOKUP(B193,مقررات!$A$1:$F$411,2,FALSE)</f>
        <v>تطبيقات الليزر (2)</v>
      </c>
      <c r="D193" s="211">
        <f>VLOOKUP(B193,مقررات!$A$1:$F$452,3,FALSE)</f>
        <v>3</v>
      </c>
      <c r="E193" s="211" t="str">
        <f>VLOOKUP(B193,مقررات!$A$1:$F$476,4,FALSE)</f>
        <v>-</v>
      </c>
      <c r="F193" s="211">
        <v>3</v>
      </c>
      <c r="G193" s="60" t="str">
        <f>VLOOKUP(B193,مقررات!$A$1:$F$409,6,FALSE)</f>
        <v>L332</v>
      </c>
      <c r="H193" s="298" t="s">
        <v>1652</v>
      </c>
      <c r="I193" s="262" t="str">
        <f>VLOOKUP(H193,'اعضاء هيئة التدريس'!$B$1:$D$300,2,FALSE)</f>
        <v>د/ حسام دنيا</v>
      </c>
      <c r="J193" s="267"/>
      <c r="K193" s="250" t="s">
        <v>1232</v>
      </c>
      <c r="L193" s="250"/>
      <c r="M193" s="250"/>
      <c r="N193" s="250"/>
      <c r="O193" s="267"/>
      <c r="P193" s="386"/>
      <c r="Q193" s="251"/>
      <c r="R193" s="283"/>
      <c r="S193" s="283"/>
      <c r="T193" s="284"/>
      <c r="U193" s="283"/>
      <c r="V193" s="283"/>
      <c r="W193" s="283"/>
      <c r="X193" s="283"/>
      <c r="Y193" s="283"/>
      <c r="Z193" s="283"/>
      <c r="AA193" s="283"/>
      <c r="AB193" s="283"/>
      <c r="AC193" s="283"/>
      <c r="AD193" s="283"/>
      <c r="AE193" s="283"/>
      <c r="AF193" s="283"/>
      <c r="AT193" s="251" t="e">
        <f>VLOOKUP(#REF!,'اعضاء هيئة التدريس'!#REF!,2,)</f>
        <v>#REF!</v>
      </c>
    </row>
    <row r="194" spans="1:46" s="272" customFormat="1" ht="15.75" hidden="1" customHeight="1">
      <c r="A194" s="724">
        <v>15</v>
      </c>
      <c r="B194" s="288" t="s">
        <v>525</v>
      </c>
      <c r="C194" s="726" t="str">
        <f>VLOOKUP(B194,مقررات!$A$1:$F$411,2,FALSE)</f>
        <v>أنظمة الليزر</v>
      </c>
      <c r="D194" s="211">
        <f>VLOOKUP(B194,مقررات!$A$1:$F$452,3,FALSE)</f>
        <v>3</v>
      </c>
      <c r="E194" s="211">
        <f>VLOOKUP(B194,مقررات!$A$1:$F$476,4,FALSE)</f>
        <v>0</v>
      </c>
      <c r="F194" s="211">
        <f t="shared" ref="F194:F225" si="9">D194+0.5*E194</f>
        <v>3</v>
      </c>
      <c r="G194" s="60" t="str">
        <f>VLOOKUP(B194,مقررات!$A$1:$F$409,6,FALSE)</f>
        <v>L432-L232</v>
      </c>
      <c r="H194" s="423" t="s">
        <v>1623</v>
      </c>
      <c r="I194" s="262" t="str">
        <f>VLOOKUP(H194,'اعضاء هيئة التدريس'!$B$1:$D$300,2,FALSE)</f>
        <v>أ.د/ابراهيم حجر</v>
      </c>
      <c r="J194" s="73"/>
      <c r="K194" s="73" t="s">
        <v>1069</v>
      </c>
      <c r="L194" s="73"/>
      <c r="M194" s="73"/>
      <c r="N194" s="73"/>
      <c r="O194" s="73"/>
      <c r="P194" s="386"/>
      <c r="Q194" s="143"/>
      <c r="R194" s="91"/>
      <c r="S194" s="91"/>
      <c r="T194" s="284"/>
      <c r="U194" s="283"/>
      <c r="V194" s="283"/>
      <c r="W194" s="283"/>
      <c r="X194" s="283"/>
      <c r="Y194" s="283"/>
      <c r="Z194" s="283"/>
      <c r="AA194" s="283"/>
      <c r="AB194" s="283"/>
      <c r="AC194" s="283"/>
      <c r="AD194" s="283"/>
      <c r="AE194" s="283"/>
      <c r="AF194" s="283"/>
      <c r="AT194" s="251" t="e">
        <f>VLOOKUP(#REF!,'اعضاء هيئة التدريس'!#REF!,2,)</f>
        <v>#REF!</v>
      </c>
    </row>
    <row r="195" spans="1:46" s="285" customFormat="1" ht="15.75" hidden="1" customHeight="1">
      <c r="A195" s="724">
        <v>16</v>
      </c>
      <c r="B195" s="288" t="s">
        <v>526</v>
      </c>
      <c r="C195" s="726" t="str">
        <f>VLOOKUP(B195,مقررات!$A$1:$F$411,2,FALSE)</f>
        <v>أمان الليزر</v>
      </c>
      <c r="D195" s="211">
        <f>VLOOKUP(B195,مقررات!$A$1:$F$452,3,FALSE)</f>
        <v>2</v>
      </c>
      <c r="E195" s="211">
        <f>VLOOKUP(B195,مقررات!$A$1:$F$476,4,FALSE)</f>
        <v>0</v>
      </c>
      <c r="F195" s="211">
        <f t="shared" si="9"/>
        <v>2</v>
      </c>
      <c r="G195" s="60" t="str">
        <f>VLOOKUP(B195,مقررات!$A$1:$F$409,6,FALSE)</f>
        <v>-</v>
      </c>
      <c r="H195" s="60" t="s">
        <v>1986</v>
      </c>
      <c r="I195" s="262" t="str">
        <f>VLOOKUP(H195,'اعضاء هيئة التدريس'!$B$1:$D$300,2,FALSE)</f>
        <v>د/ سمير عطوة</v>
      </c>
      <c r="J195" s="250"/>
      <c r="K195" s="250" t="s">
        <v>1067</v>
      </c>
      <c r="L195" s="250"/>
      <c r="M195" s="250"/>
      <c r="N195" s="250"/>
      <c r="O195" s="250"/>
      <c r="P195" s="386"/>
      <c r="Q195" s="251"/>
      <c r="R195" s="283"/>
      <c r="S195" s="284"/>
      <c r="T195" s="284"/>
      <c r="U195" s="284"/>
      <c r="V195" s="284"/>
      <c r="W195" s="284"/>
      <c r="X195" s="284"/>
      <c r="Y195" s="284"/>
      <c r="Z195" s="284"/>
      <c r="AA195" s="284"/>
      <c r="AB195" s="284"/>
      <c r="AC195" s="284"/>
      <c r="AD195" s="284"/>
      <c r="AE195" s="284"/>
      <c r="AF195" s="284"/>
      <c r="AT195" s="251" t="e">
        <f>VLOOKUP(#REF!,'اعضاء هيئة التدريس'!#REF!,2,)</f>
        <v>#REF!</v>
      </c>
    </row>
    <row r="196" spans="1:46" s="272" customFormat="1" ht="15.75" hidden="1" customHeight="1">
      <c r="A196" s="724">
        <v>17</v>
      </c>
      <c r="B196" s="288" t="s">
        <v>528</v>
      </c>
      <c r="C196" s="726" t="str">
        <f>VLOOKUP(B196,مقررات!$A$1:$F$411,2,FALSE)</f>
        <v>فيزياء عملية ليزر</v>
      </c>
      <c r="D196" s="211">
        <f>VLOOKUP(B196,مقررات!$A$1:$F$452,3,FALSE)</f>
        <v>0</v>
      </c>
      <c r="E196" s="211">
        <f>VLOOKUP(B196,مقررات!$A$1:$F$476,4,FALSE)</f>
        <v>8</v>
      </c>
      <c r="F196" s="211">
        <f t="shared" si="9"/>
        <v>4</v>
      </c>
      <c r="G196" s="60" t="str">
        <f>VLOOKUP(B196,مقررات!$A$1:$F$409,6,FALSE)</f>
        <v>L348</v>
      </c>
      <c r="H196" s="423" t="s">
        <v>1986</v>
      </c>
      <c r="I196" s="262" t="str">
        <f>VLOOKUP(H196,'اعضاء هيئة التدريس'!$B$1:$D$300,2,FALSE)</f>
        <v>د/ سمير عطوة</v>
      </c>
      <c r="J196" s="73"/>
      <c r="K196" s="73"/>
      <c r="L196" s="73"/>
      <c r="M196" s="73"/>
      <c r="N196" s="250" t="s">
        <v>1083</v>
      </c>
      <c r="O196" s="250"/>
      <c r="P196" s="1052"/>
      <c r="Q196" s="143"/>
      <c r="R196" s="91"/>
      <c r="S196" s="91"/>
      <c r="T196" s="283"/>
      <c r="U196" s="283"/>
      <c r="V196" s="283"/>
      <c r="W196" s="283"/>
      <c r="X196" s="283"/>
      <c r="Y196" s="283"/>
      <c r="Z196" s="283"/>
      <c r="AA196" s="283"/>
      <c r="AB196" s="283"/>
      <c r="AC196" s="283"/>
      <c r="AD196" s="283"/>
      <c r="AE196" s="283"/>
      <c r="AF196" s="283"/>
      <c r="AT196" s="251" t="e">
        <f>VLOOKUP(#REF!,'اعضاء هيئة التدريس'!#REF!,2,)</f>
        <v>#REF!</v>
      </c>
    </row>
    <row r="197" spans="1:46" s="285" customFormat="1" ht="15.75" hidden="1" customHeight="1">
      <c r="A197" s="724">
        <v>1</v>
      </c>
      <c r="B197" s="288" t="s">
        <v>542</v>
      </c>
      <c r="C197" s="726" t="str">
        <f>VLOOKUP(B197,مقررات!$A$1:$F$411,2,FALSE)</f>
        <v>تحليل رياضي (1)</v>
      </c>
      <c r="D197" s="211">
        <f>VLOOKUP(B197,مقررات!$A$1:$F$452,3,FALSE)</f>
        <v>2</v>
      </c>
      <c r="E197" s="211">
        <f>VLOOKUP(B197,مقررات!$A$1:$F$476,4,FALSE)</f>
        <v>2</v>
      </c>
      <c r="F197" s="211">
        <f t="shared" si="9"/>
        <v>3</v>
      </c>
      <c r="G197" s="60">
        <f>VLOOKUP(B197,مقررات!$A$1:$F$409,6,FALSE)</f>
        <v>0</v>
      </c>
      <c r="H197" s="60" t="s">
        <v>1554</v>
      </c>
      <c r="I197" s="262" t="str">
        <f>VLOOKUP(H197,'اعضاء هيئة التدريس'!$B$1:$D$300,2,FALSE)</f>
        <v xml:space="preserve">د. اشرف ابراهيم حفناوي </v>
      </c>
      <c r="J197" s="73"/>
      <c r="K197" s="73"/>
      <c r="L197" s="73" t="s">
        <v>1069</v>
      </c>
      <c r="M197" s="73"/>
      <c r="N197" s="73"/>
      <c r="O197" s="73"/>
      <c r="P197" s="255" t="s">
        <v>1319</v>
      </c>
      <c r="Q197" s="143"/>
      <c r="R197" s="91"/>
      <c r="S197" s="91"/>
      <c r="T197" s="284"/>
      <c r="U197" s="284"/>
      <c r="V197" s="284"/>
      <c r="W197" s="284"/>
      <c r="X197" s="284"/>
      <c r="Y197" s="284"/>
      <c r="Z197" s="284"/>
      <c r="AA197" s="284"/>
      <c r="AB197" s="284"/>
      <c r="AC197" s="284"/>
      <c r="AD197" s="284"/>
      <c r="AE197" s="284"/>
      <c r="AF197" s="284"/>
      <c r="AT197" s="251" t="e">
        <f>VLOOKUP(#REF!,'اعضاء هيئة التدريس'!#REF!,2,)</f>
        <v>#REF!</v>
      </c>
    </row>
    <row r="198" spans="1:46" s="272" customFormat="1" ht="15.75" hidden="1" customHeight="1">
      <c r="A198" s="724">
        <v>2</v>
      </c>
      <c r="B198" s="288" t="s">
        <v>542</v>
      </c>
      <c r="C198" s="726" t="str">
        <f>VLOOKUP(B198,مقررات!$A$1:$F$411,2,FALSE)</f>
        <v>تحليل رياضي (1)</v>
      </c>
      <c r="D198" s="211">
        <f>VLOOKUP(B198,مقررات!$A$1:$F$452,3,FALSE)</f>
        <v>2</v>
      </c>
      <c r="E198" s="211">
        <f>VLOOKUP(B198,مقررات!$A$1:$F$476,4,FALSE)</f>
        <v>2</v>
      </c>
      <c r="F198" s="211">
        <f t="shared" si="9"/>
        <v>3</v>
      </c>
      <c r="G198" s="60">
        <f>VLOOKUP(B198,مقررات!$A$1:$F$409,6,FALSE)</f>
        <v>0</v>
      </c>
      <c r="H198" s="60" t="s">
        <v>1529</v>
      </c>
      <c r="I198" s="262" t="str">
        <f>VLOOKUP(H198,'اعضاء هيئة التدريس'!$B$1:$D$300,2,FALSE)</f>
        <v>أ.د/ شكري إبراهيم ندا</v>
      </c>
      <c r="J198" s="73"/>
      <c r="K198" s="73"/>
      <c r="L198" s="73" t="s">
        <v>1069</v>
      </c>
      <c r="M198" s="73"/>
      <c r="N198" s="73"/>
      <c r="O198" s="73"/>
      <c r="P198" s="255" t="s">
        <v>1319</v>
      </c>
      <c r="Q198" s="143"/>
      <c r="R198" s="91"/>
      <c r="S198" s="91"/>
      <c r="T198" s="283"/>
      <c r="U198" s="283"/>
      <c r="V198" s="283"/>
      <c r="W198" s="283"/>
      <c r="X198" s="283"/>
      <c r="Y198" s="283"/>
      <c r="Z198" s="283"/>
      <c r="AA198" s="283"/>
      <c r="AB198" s="283"/>
      <c r="AC198" s="283"/>
      <c r="AD198" s="283"/>
      <c r="AE198" s="283"/>
      <c r="AF198" s="283"/>
      <c r="AT198" s="251" t="e">
        <f>VLOOKUP(#REF!,'اعضاء هيئة التدريس'!#REF!,2,)</f>
        <v>#REF!</v>
      </c>
    </row>
    <row r="199" spans="1:46" s="272" customFormat="1" ht="15.75" hidden="1" customHeight="1">
      <c r="A199" s="724">
        <v>3</v>
      </c>
      <c r="B199" s="288" t="s">
        <v>543</v>
      </c>
      <c r="C199" s="726" t="str">
        <f>VLOOKUP(B199,مقررات!$A$1:$F$411,2,FALSE)</f>
        <v>هندسة تحليلية (1)</v>
      </c>
      <c r="D199" s="211">
        <f>VLOOKUP(B199,مقررات!$A$1:$F$452,3,FALSE)</f>
        <v>2</v>
      </c>
      <c r="E199" s="211">
        <f>VLOOKUP(B199,مقررات!$A$1:$F$476,4,FALSE)</f>
        <v>1</v>
      </c>
      <c r="F199" s="211">
        <f t="shared" si="9"/>
        <v>2.5</v>
      </c>
      <c r="G199" s="60" t="str">
        <f>VLOOKUP(B199,مقررات!$A$1:$F$409,6,FALSE)</f>
        <v>--</v>
      </c>
      <c r="H199" s="60" t="s">
        <v>1541</v>
      </c>
      <c r="I199" s="262" t="str">
        <f>VLOOKUP(H199,'اعضاء هيئة التدريس'!$B$1:$D$300,2,FALSE)</f>
        <v>د/ ناهد عبد العزيز صقر</v>
      </c>
      <c r="J199" s="73"/>
      <c r="K199" s="777" t="s">
        <v>1068</v>
      </c>
      <c r="L199" s="73"/>
      <c r="M199" s="73"/>
      <c r="N199" s="73"/>
      <c r="O199" s="73"/>
      <c r="P199" s="255" t="s">
        <v>1319</v>
      </c>
      <c r="Q199" s="251"/>
      <c r="R199" s="283"/>
      <c r="S199" s="283"/>
      <c r="T199" s="283"/>
      <c r="U199" s="283"/>
      <c r="V199" s="283"/>
      <c r="W199" s="283"/>
      <c r="X199" s="283"/>
      <c r="Y199" s="283"/>
      <c r="Z199" s="283"/>
      <c r="AA199" s="283"/>
      <c r="AB199" s="283"/>
      <c r="AC199" s="283"/>
      <c r="AD199" s="283"/>
      <c r="AE199" s="283"/>
      <c r="AF199" s="283"/>
      <c r="AT199" s="251" t="e">
        <f>VLOOKUP(#REF!,'اعضاء هيئة التدريس'!#REF!,2,)</f>
        <v>#REF!</v>
      </c>
    </row>
    <row r="200" spans="1:46" s="285" customFormat="1" ht="15.75" hidden="1" customHeight="1">
      <c r="A200" s="724">
        <v>4</v>
      </c>
      <c r="B200" s="288" t="s">
        <v>543</v>
      </c>
      <c r="C200" s="726" t="str">
        <f>VLOOKUP(B200,مقررات!$A$1:$F$411,2,FALSE)</f>
        <v>هندسة تحليلية (1)</v>
      </c>
      <c r="D200" s="211">
        <f>VLOOKUP(B200,مقررات!$A$1:$F$452,3,FALSE)</f>
        <v>2</v>
      </c>
      <c r="E200" s="211">
        <f>VLOOKUP(B200,مقررات!$A$1:$F$476,4,FALSE)</f>
        <v>1</v>
      </c>
      <c r="F200" s="211">
        <f t="shared" si="9"/>
        <v>2.5</v>
      </c>
      <c r="G200" s="60" t="str">
        <f>VLOOKUP(B200,مقررات!$A$1:$F$409,6,FALSE)</f>
        <v>--</v>
      </c>
      <c r="H200" s="60" t="s">
        <v>1522</v>
      </c>
      <c r="I200" s="262" t="str">
        <f>VLOOKUP(H200,'اعضاء هيئة التدريس'!$B$1:$D$300,2,FALSE)</f>
        <v>أ.د/ نبوية عبد الفتاح الرملي</v>
      </c>
      <c r="J200" s="73"/>
      <c r="K200" s="73" t="s">
        <v>1068</v>
      </c>
      <c r="L200" s="73"/>
      <c r="M200" s="73"/>
      <c r="N200" s="73"/>
      <c r="O200" s="73"/>
      <c r="P200" s="255" t="s">
        <v>1319</v>
      </c>
      <c r="Q200" s="251"/>
      <c r="R200" s="283"/>
      <c r="S200" s="283"/>
      <c r="T200" s="284"/>
      <c r="U200" s="284"/>
      <c r="V200" s="284"/>
      <c r="W200" s="284"/>
      <c r="X200" s="284"/>
      <c r="Y200" s="284"/>
      <c r="Z200" s="284"/>
      <c r="AA200" s="284"/>
      <c r="AB200" s="284"/>
      <c r="AC200" s="284"/>
      <c r="AD200" s="284"/>
      <c r="AE200" s="284"/>
      <c r="AF200" s="284"/>
      <c r="AT200" s="251" t="e">
        <f>VLOOKUP(#REF!,'اعضاء هيئة التدريس'!#REF!,2,)</f>
        <v>#REF!</v>
      </c>
    </row>
    <row r="201" spans="1:46" s="285" customFormat="1" ht="15.75" hidden="1" customHeight="1">
      <c r="A201" s="724">
        <v>5</v>
      </c>
      <c r="B201" s="288" t="s">
        <v>544</v>
      </c>
      <c r="C201" s="726" t="str">
        <f>VLOOKUP(B201,مقررات!$A$1:$F$411,2,FALSE)</f>
        <v>الجبر</v>
      </c>
      <c r="D201" s="211">
        <f>VLOOKUP(B201,مقررات!$A$1:$F$452,3,FALSE)</f>
        <v>2</v>
      </c>
      <c r="E201" s="211">
        <f>VLOOKUP(B201,مقررات!$A$1:$F$476,4,FALSE)</f>
        <v>1</v>
      </c>
      <c r="F201" s="211">
        <f t="shared" si="9"/>
        <v>2.5</v>
      </c>
      <c r="G201" s="60" t="str">
        <f>VLOOKUP(B201,مقررات!$A$1:$F$409,6,FALSE)</f>
        <v>--</v>
      </c>
      <c r="H201" s="60" t="s">
        <v>1556</v>
      </c>
      <c r="I201" s="262" t="str">
        <f>VLOOKUP(H201,'اعضاء هيئة التدريس'!$B$1:$D$300,2,FALSE)</f>
        <v xml:space="preserve">د/ نجلاء محمدالشاذلي </v>
      </c>
      <c r="J201" s="73"/>
      <c r="K201" s="73"/>
      <c r="L201" s="73"/>
      <c r="M201" s="73"/>
      <c r="N201" s="73" t="s">
        <v>1067</v>
      </c>
      <c r="O201" s="73"/>
      <c r="P201" s="255" t="s">
        <v>1319</v>
      </c>
      <c r="Q201" s="143"/>
      <c r="R201" s="91"/>
      <c r="S201" s="91"/>
      <c r="T201" s="283"/>
      <c r="U201" s="284"/>
      <c r="V201" s="284"/>
      <c r="W201" s="284"/>
      <c r="X201" s="284"/>
      <c r="Y201" s="284"/>
      <c r="Z201" s="284"/>
      <c r="AA201" s="284"/>
      <c r="AB201" s="284"/>
      <c r="AC201" s="284"/>
      <c r="AD201" s="284"/>
      <c r="AE201" s="284"/>
      <c r="AF201" s="284"/>
      <c r="AT201" s="251" t="e">
        <f>VLOOKUP(#REF!,'اعضاء هيئة التدريس'!#REF!,2,)</f>
        <v>#REF!</v>
      </c>
    </row>
    <row r="202" spans="1:46" s="272" customFormat="1" ht="15.75" hidden="1" customHeight="1">
      <c r="A202" s="724">
        <v>6</v>
      </c>
      <c r="B202" s="288" t="s">
        <v>544</v>
      </c>
      <c r="C202" s="726" t="str">
        <f>VLOOKUP(B202,مقررات!$A$1:$F$411,2,FALSE)</f>
        <v>الجبر</v>
      </c>
      <c r="D202" s="211">
        <f>VLOOKUP(B202,مقررات!$A$1:$F$452,3,FALSE)</f>
        <v>2</v>
      </c>
      <c r="E202" s="211">
        <f>VLOOKUP(B202,مقررات!$A$1:$F$476,4,FALSE)</f>
        <v>1</v>
      </c>
      <c r="F202" s="211">
        <f t="shared" si="9"/>
        <v>2.5</v>
      </c>
      <c r="G202" s="60" t="str">
        <f>VLOOKUP(B202,مقررات!$A$1:$F$409,6,FALSE)</f>
        <v>--</v>
      </c>
      <c r="H202" s="60" t="s">
        <v>1571</v>
      </c>
      <c r="I202" s="262" t="str">
        <f>VLOOKUP(H202,'اعضاء هيئة التدريس'!$B$1:$D$300,2,FALSE)</f>
        <v>د/ منار عبدالله ماهر</v>
      </c>
      <c r="J202" s="73"/>
      <c r="K202" s="73"/>
      <c r="L202" s="73"/>
      <c r="M202" s="73"/>
      <c r="N202" s="73" t="s">
        <v>1067</v>
      </c>
      <c r="O202" s="73"/>
      <c r="P202" s="255" t="s">
        <v>1319</v>
      </c>
      <c r="Q202" s="143"/>
      <c r="R202" s="91"/>
      <c r="S202" s="91"/>
      <c r="T202" s="283"/>
      <c r="U202" s="283"/>
      <c r="V202" s="283"/>
      <c r="W202" s="283"/>
      <c r="X202" s="283"/>
      <c r="Y202" s="283"/>
      <c r="Z202" s="283"/>
      <c r="AA202" s="283"/>
      <c r="AB202" s="283"/>
      <c r="AC202" s="283"/>
      <c r="AD202" s="283"/>
      <c r="AE202" s="283"/>
      <c r="AF202" s="283"/>
      <c r="AT202" s="251" t="e">
        <f>VLOOKUP(#REF!,'اعضاء هيئة التدريس'!#REF!,2,)</f>
        <v>#REF!</v>
      </c>
    </row>
    <row r="203" spans="1:46" s="272" customFormat="1" ht="14.25" hidden="1" customHeight="1">
      <c r="A203" s="724">
        <v>7</v>
      </c>
      <c r="B203" s="288" t="s">
        <v>545</v>
      </c>
      <c r="C203" s="726" t="str">
        <f>VLOOKUP(B203,مقررات!$A$1:$F$411,2,FALSE)</f>
        <v>تحليل رياضي (2)</v>
      </c>
      <c r="D203" s="211">
        <f>VLOOKUP(B203,مقررات!$A$1:$F$452,3,FALSE)</f>
        <v>3</v>
      </c>
      <c r="E203" s="211">
        <f>VLOOKUP(B203,مقررات!$A$1:$F$476,4,FALSE)</f>
        <v>2</v>
      </c>
      <c r="F203" s="211">
        <f t="shared" si="9"/>
        <v>4</v>
      </c>
      <c r="G203" s="60" t="str">
        <f>VLOOKUP(B203,مقررات!$A$1:$F$409,6,FALSE)</f>
        <v>M111</v>
      </c>
      <c r="H203" s="60" t="s">
        <v>1533</v>
      </c>
      <c r="I203" s="262" t="str">
        <f>VLOOKUP(H203,'اعضاء هيئة التدريس'!$B$1:$D$300,2,FALSE)</f>
        <v>د. حسني عبدالعليم عطية</v>
      </c>
      <c r="J203" s="73"/>
      <c r="K203" s="73" t="s">
        <v>1074</v>
      </c>
      <c r="L203" s="73"/>
      <c r="M203" s="73"/>
      <c r="N203" s="73"/>
      <c r="O203" s="73"/>
      <c r="P203" s="386" t="s">
        <v>1315</v>
      </c>
      <c r="Q203" s="251"/>
      <c r="R203" s="283"/>
      <c r="S203" s="283"/>
      <c r="T203" s="283"/>
      <c r="U203" s="283"/>
      <c r="V203" s="283"/>
      <c r="W203" s="283"/>
      <c r="X203" s="283"/>
      <c r="Y203" s="283"/>
      <c r="Z203" s="283"/>
      <c r="AA203" s="283"/>
      <c r="AB203" s="283"/>
      <c r="AC203" s="283"/>
      <c r="AD203" s="283"/>
      <c r="AE203" s="283"/>
      <c r="AF203" s="283"/>
      <c r="AT203" s="251" t="e">
        <f>VLOOKUP(#REF!,'اعضاء هيئة التدريس'!#REF!,2,)</f>
        <v>#REF!</v>
      </c>
    </row>
    <row r="204" spans="1:46" s="272" customFormat="1" ht="15.75" hidden="1" customHeight="1">
      <c r="A204" s="724">
        <v>8</v>
      </c>
      <c r="B204" s="288" t="s">
        <v>547</v>
      </c>
      <c r="C204" s="726" t="str">
        <f>VLOOKUP(B204,مقررات!$A$1:$F$411,2,FALSE)</f>
        <v>جبر مجرد (1)</v>
      </c>
      <c r="D204" s="211">
        <f>VLOOKUP(B204,مقررات!$A$1:$F$452,3,FALSE)</f>
        <v>2</v>
      </c>
      <c r="E204" s="211">
        <f>VLOOKUP(B204,مقررات!$A$1:$F$476,4,FALSE)</f>
        <v>1</v>
      </c>
      <c r="F204" s="211">
        <f t="shared" si="9"/>
        <v>2.5</v>
      </c>
      <c r="G204" s="60" t="str">
        <f>VLOOKUP(B204,مقررات!$A$1:$F$409,6,FALSE)</f>
        <v>M113</v>
      </c>
      <c r="H204" s="60" t="s">
        <v>1538</v>
      </c>
      <c r="I204" s="262" t="str">
        <f>VLOOKUP(H204,'اعضاء هيئة التدريس'!$B$1:$D$300,2,FALSE)</f>
        <v>د/ ليلى ناشد جاب الله</v>
      </c>
      <c r="J204" s="73"/>
      <c r="K204" s="73" t="s">
        <v>1067</v>
      </c>
      <c r="L204" s="73"/>
      <c r="M204" s="73"/>
      <c r="N204" s="73"/>
      <c r="O204" s="73"/>
      <c r="P204" s="255" t="s">
        <v>1319</v>
      </c>
      <c r="Q204" s="143"/>
      <c r="R204" s="91"/>
      <c r="S204" s="91"/>
      <c r="T204" s="283"/>
      <c r="U204" s="283"/>
      <c r="V204" s="283"/>
      <c r="W204" s="283"/>
      <c r="X204" s="283"/>
      <c r="Y204" s="283"/>
      <c r="Z204" s="283"/>
      <c r="AA204" s="283"/>
      <c r="AB204" s="283"/>
      <c r="AC204" s="283"/>
      <c r="AD204" s="283"/>
      <c r="AE204" s="283"/>
      <c r="AF204" s="283"/>
      <c r="AT204" s="251" t="e">
        <f>VLOOKUP(#REF!,'اعضاء هيئة التدريس'!#REF!,2,)</f>
        <v>#REF!</v>
      </c>
    </row>
    <row r="205" spans="1:46" s="272" customFormat="1" ht="15" hidden="1" customHeight="1">
      <c r="A205" s="724">
        <v>9</v>
      </c>
      <c r="B205" s="288" t="s">
        <v>548</v>
      </c>
      <c r="C205" s="726" t="str">
        <f>VLOOKUP(B205,مقررات!$A$1:$F$411,2,FALSE)</f>
        <v>جبر خطى</v>
      </c>
      <c r="D205" s="211">
        <f>VLOOKUP(B205,مقررات!$A$1:$F$452,3,FALSE)</f>
        <v>2</v>
      </c>
      <c r="E205" s="211">
        <f>VLOOKUP(B205,مقررات!$A$1:$F$476,4,FALSE)</f>
        <v>1</v>
      </c>
      <c r="F205" s="211">
        <f t="shared" si="9"/>
        <v>2.5</v>
      </c>
      <c r="G205" s="60" t="str">
        <f>VLOOKUP(B205,مقررات!$A$1:$F$409,6,FALSE)</f>
        <v>M113</v>
      </c>
      <c r="H205" s="60" t="s">
        <v>1530</v>
      </c>
      <c r="I205" s="262" t="str">
        <f>VLOOKUP(H205,'اعضاء هيئة التدريس'!$B$1:$D$300,2,FALSE)</f>
        <v>أ.د/ محمد عبد اللطيف رمضان</v>
      </c>
      <c r="J205" s="73"/>
      <c r="K205" s="73"/>
      <c r="L205" s="73"/>
      <c r="M205" s="73"/>
      <c r="N205" s="73" t="s">
        <v>1067</v>
      </c>
      <c r="O205" s="73"/>
      <c r="P205" s="386" t="s">
        <v>1327</v>
      </c>
      <c r="Q205" s="251"/>
      <c r="R205" s="283"/>
      <c r="S205" s="283"/>
      <c r="T205" s="283"/>
      <c r="U205" s="283"/>
      <c r="V205" s="283"/>
      <c r="W205" s="283"/>
      <c r="X205" s="283"/>
      <c r="Y205" s="283"/>
      <c r="Z205" s="283"/>
      <c r="AA205" s="283"/>
      <c r="AB205" s="283"/>
      <c r="AC205" s="283"/>
      <c r="AD205" s="283"/>
      <c r="AE205" s="283"/>
      <c r="AF205" s="283"/>
      <c r="AT205" s="251" t="e">
        <f>VLOOKUP(#REF!,'اعضاء هيئة التدريس'!#REF!,2,)</f>
        <v>#REF!</v>
      </c>
    </row>
    <row r="206" spans="1:46" s="272" customFormat="1" ht="15.75" hidden="1" customHeight="1">
      <c r="A206" s="724">
        <v>10</v>
      </c>
      <c r="B206" s="288" t="s">
        <v>549</v>
      </c>
      <c r="C206" s="726" t="str">
        <f>VLOOKUP(B206,مقررات!$A$1:$F$411,2,FALSE)</f>
        <v>تحليل عددي (1)</v>
      </c>
      <c r="D206" s="211">
        <f>VLOOKUP(B206,مقررات!$A$1:$F$452,3,FALSE)</f>
        <v>2</v>
      </c>
      <c r="E206" s="211">
        <f>VLOOKUP(B206,مقررات!$A$1:$F$476,4,FALSE)</f>
        <v>1</v>
      </c>
      <c r="F206" s="211">
        <f t="shared" si="9"/>
        <v>2.5</v>
      </c>
      <c r="G206" s="60" t="str">
        <f>VLOOKUP(B206,مقررات!$A$1:$F$409,6,FALSE)</f>
        <v>M117</v>
      </c>
      <c r="H206" s="60" t="s">
        <v>1530</v>
      </c>
      <c r="I206" s="262" t="str">
        <f>VLOOKUP(H206,'اعضاء هيئة التدريس'!$B$1:$D$300,2,FALSE)</f>
        <v>أ.د/ محمد عبد اللطيف رمضان</v>
      </c>
      <c r="J206" s="73"/>
      <c r="K206" s="73"/>
      <c r="L206" s="73"/>
      <c r="M206" s="73"/>
      <c r="N206" s="73" t="s">
        <v>1068</v>
      </c>
      <c r="O206" s="73"/>
      <c r="P206" s="386" t="s">
        <v>1322</v>
      </c>
      <c r="Q206" s="143"/>
      <c r="R206" s="91"/>
      <c r="S206" s="91"/>
      <c r="T206" s="283"/>
      <c r="U206" s="283"/>
      <c r="V206" s="283"/>
      <c r="W206" s="283"/>
      <c r="X206" s="283"/>
      <c r="Y206" s="283"/>
      <c r="Z206" s="283"/>
      <c r="AA206" s="283"/>
      <c r="AB206" s="283"/>
      <c r="AC206" s="283"/>
      <c r="AD206" s="283"/>
      <c r="AE206" s="283"/>
      <c r="AF206" s="283"/>
      <c r="AT206" s="251" t="e">
        <f>VLOOKUP(#REF!,'اعضاء هيئة التدريس'!#REF!,2,)</f>
        <v>#REF!</v>
      </c>
    </row>
    <row r="207" spans="1:46" s="272" customFormat="1" ht="15.75" hidden="1" customHeight="1">
      <c r="A207" s="724">
        <v>11</v>
      </c>
      <c r="B207" s="288" t="s">
        <v>1063</v>
      </c>
      <c r="C207" s="726" t="str">
        <f>VLOOKUP(B207,مقررات!$A$1:$F$411,2,FALSE)</f>
        <v>رياضة عامة (1)</v>
      </c>
      <c r="D207" s="211">
        <f>VLOOKUP(B207,مقررات!$A$1:$F$452,3,FALSE)</f>
        <v>2</v>
      </c>
      <c r="E207" s="211">
        <f>VLOOKUP(B207,مقررات!$A$1:$F$476,4,FALSE)</f>
        <v>2</v>
      </c>
      <c r="F207" s="211">
        <f t="shared" si="9"/>
        <v>3</v>
      </c>
      <c r="G207" s="60" t="str">
        <f>VLOOKUP(B207,مقررات!$A$1:$F$409,6,FALSE)</f>
        <v>--</v>
      </c>
      <c r="H207" s="60" t="s">
        <v>1544</v>
      </c>
      <c r="I207" s="262" t="str">
        <f>VLOOKUP(H207,'اعضاء هيئة التدريس'!$B$1:$D$300,2,FALSE)</f>
        <v xml:space="preserve">د/ رفعت أحمد حسن </v>
      </c>
      <c r="J207" s="250"/>
      <c r="K207" s="250"/>
      <c r="L207" s="250"/>
      <c r="M207" s="250"/>
      <c r="N207" s="250" t="s">
        <v>1067</v>
      </c>
      <c r="O207" s="250"/>
      <c r="P207" s="255" t="s">
        <v>1325</v>
      </c>
      <c r="Q207" s="251"/>
      <c r="R207" s="283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  <c r="AC207" s="283"/>
      <c r="AD207" s="283"/>
      <c r="AE207" s="283"/>
      <c r="AF207" s="283"/>
      <c r="AT207" s="251" t="e">
        <f>VLOOKUP(#REF!,'اعضاء هيئة التدريس'!#REF!,2,)</f>
        <v>#REF!</v>
      </c>
    </row>
    <row r="208" spans="1:46" s="272" customFormat="1" ht="15.75" hidden="1" customHeight="1">
      <c r="A208" s="724">
        <v>12</v>
      </c>
      <c r="B208" s="288" t="s">
        <v>1063</v>
      </c>
      <c r="C208" s="726" t="str">
        <f>VLOOKUP(B208,مقررات!$A$1:$F$411,2,FALSE)</f>
        <v>رياضة عامة (1)</v>
      </c>
      <c r="D208" s="211">
        <f>VLOOKUP(B208,مقررات!$A$1:$F$452,3,FALSE)</f>
        <v>2</v>
      </c>
      <c r="E208" s="211">
        <f>VLOOKUP(B208,مقررات!$A$1:$F$476,4,FALSE)</f>
        <v>2</v>
      </c>
      <c r="F208" s="211">
        <f t="shared" si="9"/>
        <v>3</v>
      </c>
      <c r="G208" s="60" t="str">
        <f>VLOOKUP(B208,مقررات!$A$1:$F$409,6,FALSE)</f>
        <v>--</v>
      </c>
      <c r="H208" s="60" t="s">
        <v>1547</v>
      </c>
      <c r="I208" s="262" t="str">
        <f>VLOOKUP(H208,'اعضاء هيئة التدريس'!$B$1:$D$300,2,FALSE)</f>
        <v>د/ جميل على شلبي</v>
      </c>
      <c r="J208" s="250"/>
      <c r="K208" s="250"/>
      <c r="L208" s="250"/>
      <c r="M208" s="250"/>
      <c r="N208" s="250" t="s">
        <v>1067</v>
      </c>
      <c r="O208" s="250"/>
      <c r="P208" s="255" t="s">
        <v>1325</v>
      </c>
      <c r="Q208" s="251"/>
      <c r="R208" s="283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  <c r="AC208" s="283"/>
      <c r="AD208" s="283"/>
      <c r="AE208" s="283"/>
      <c r="AF208" s="283"/>
      <c r="AT208" s="251" t="e">
        <f>VLOOKUP(#REF!,'اعضاء هيئة التدريس'!#REF!,2,)</f>
        <v>#REF!</v>
      </c>
    </row>
    <row r="209" spans="1:46" s="272" customFormat="1" ht="15.75" hidden="1">
      <c r="A209" s="724">
        <v>13</v>
      </c>
      <c r="B209" s="288" t="s">
        <v>551</v>
      </c>
      <c r="C209" s="726" t="str">
        <f>VLOOKUP(B209,مقررات!$A$1:$F$411,2,FALSE)</f>
        <v>ديناميكا(1)</v>
      </c>
      <c r="D209" s="211">
        <f>VLOOKUP(B209,مقررات!$A$1:$F$452,3,FALSE)</f>
        <v>2</v>
      </c>
      <c r="E209" s="211">
        <f>VLOOKUP(B209,مقررات!$A$1:$F$476,4,FALSE)</f>
        <v>1</v>
      </c>
      <c r="F209" s="211">
        <f t="shared" si="9"/>
        <v>2.5</v>
      </c>
      <c r="G209" s="60" t="str">
        <f>VLOOKUP(B209,مقررات!$A$1:$F$409,6,FALSE)</f>
        <v>M111</v>
      </c>
      <c r="H209" s="60" t="s">
        <v>1544</v>
      </c>
      <c r="I209" s="262" t="str">
        <f>VLOOKUP(H209,'اعضاء هيئة التدريس'!$B$1:$D$300,2,FALSE)</f>
        <v xml:space="preserve">د/ رفعت أحمد حسن </v>
      </c>
      <c r="J209" s="73"/>
      <c r="K209" s="73"/>
      <c r="L209" s="73"/>
      <c r="M209" s="73"/>
      <c r="N209" s="73" t="s">
        <v>1072</v>
      </c>
      <c r="O209" s="73"/>
      <c r="P209" s="386"/>
      <c r="Q209" s="251"/>
      <c r="R209" s="283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  <c r="AC209" s="283"/>
      <c r="AD209" s="283"/>
      <c r="AE209" s="283"/>
      <c r="AF209" s="283"/>
      <c r="AT209" s="251" t="e">
        <f>VLOOKUP(#REF!,'اعضاء هيئة التدريس'!#REF!,2,)</f>
        <v>#REF!</v>
      </c>
    </row>
    <row r="210" spans="1:46" s="272" customFormat="1" ht="15.75" hidden="1" customHeight="1">
      <c r="A210" s="724">
        <v>14</v>
      </c>
      <c r="B210" s="288" t="s">
        <v>553</v>
      </c>
      <c r="C210" s="726" t="str">
        <f>VLOOKUP(B210,مقررات!$A$1:$F$411,2,FALSE)</f>
        <v>نظرية حركة الموائع</v>
      </c>
      <c r="D210" s="211">
        <f>VLOOKUP(B210,مقررات!$A$1:$F$452,3,FALSE)</f>
        <v>2</v>
      </c>
      <c r="E210" s="211">
        <f>VLOOKUP(B210,مقررات!$A$1:$F$476,4,FALSE)</f>
        <v>0</v>
      </c>
      <c r="F210" s="211">
        <f t="shared" si="9"/>
        <v>2</v>
      </c>
      <c r="G210" s="60" t="str">
        <f>VLOOKUP(B210,مقررات!$A$1:$F$409,6,FALSE)</f>
        <v>M229</v>
      </c>
      <c r="H210" s="60" t="s">
        <v>1547</v>
      </c>
      <c r="I210" s="262" t="str">
        <f>VLOOKUP(H210,'اعضاء هيئة التدريس'!$B$1:$D$300,2,FALSE)</f>
        <v>د/ جميل على شلبي</v>
      </c>
      <c r="J210" s="73"/>
      <c r="K210" s="73"/>
      <c r="L210" s="73"/>
      <c r="M210" s="73"/>
      <c r="N210" s="73" t="s">
        <v>1070</v>
      </c>
      <c r="O210" s="73"/>
      <c r="P210" s="386" t="s">
        <v>1327</v>
      </c>
      <c r="Q210" s="251"/>
      <c r="R210" s="283"/>
      <c r="S210" s="283"/>
      <c r="T210" s="283"/>
      <c r="U210" s="283"/>
      <c r="V210" s="283"/>
      <c r="W210" s="283"/>
      <c r="X210" s="283"/>
      <c r="Y210" s="283"/>
      <c r="Z210" s="283"/>
      <c r="AA210" s="283"/>
      <c r="AB210" s="283"/>
      <c r="AC210" s="283"/>
      <c r="AD210" s="283"/>
      <c r="AE210" s="283"/>
      <c r="AF210" s="283"/>
      <c r="AT210" s="251" t="e">
        <f>VLOOKUP(#REF!,'اعضاء هيئة التدريس'!#REF!,2,)</f>
        <v>#REF!</v>
      </c>
    </row>
    <row r="211" spans="1:46" s="272" customFormat="1" ht="15" hidden="1" customHeight="1">
      <c r="A211" s="724">
        <v>15</v>
      </c>
      <c r="B211" s="288" t="s">
        <v>1042</v>
      </c>
      <c r="C211" s="726" t="str">
        <f>VLOOKUP(B211,مقررات!$A$1:$F$411,2,FALSE)</f>
        <v>ميكانيكا عامة</v>
      </c>
      <c r="D211" s="211">
        <f>VLOOKUP(B211,مقررات!$A$1:$F$452,3,FALSE)</f>
        <v>3</v>
      </c>
      <c r="E211" s="211">
        <f>VLOOKUP(B211,مقررات!$A$1:$F$476,4,FALSE)</f>
        <v>2</v>
      </c>
      <c r="F211" s="211">
        <f t="shared" si="9"/>
        <v>4</v>
      </c>
      <c r="G211" s="60" t="str">
        <f>VLOOKUP(B211,مقررات!$A$1:$F$409,6,FALSE)</f>
        <v>--</v>
      </c>
      <c r="H211" s="697" t="s">
        <v>1552</v>
      </c>
      <c r="I211" s="262" t="str">
        <f>VLOOKUP(H211,'اعضاء هيئة التدريس'!$B$1:$D$300,2,FALSE)</f>
        <v>د. طه عبدالكريم ابراهيم</v>
      </c>
      <c r="J211" s="73"/>
      <c r="K211" s="73"/>
      <c r="L211" s="73" t="s">
        <v>1074</v>
      </c>
      <c r="M211" s="73"/>
      <c r="N211" s="73"/>
      <c r="O211" s="73"/>
      <c r="P211" s="386" t="s">
        <v>1322</v>
      </c>
      <c r="Q211" s="143"/>
      <c r="R211" s="91"/>
      <c r="S211" s="91"/>
      <c r="T211" s="284"/>
      <c r="U211" s="283"/>
      <c r="V211" s="283"/>
      <c r="W211" s="283"/>
      <c r="X211" s="283"/>
      <c r="Y211" s="283"/>
      <c r="Z211" s="283"/>
      <c r="AA211" s="283"/>
      <c r="AB211" s="283"/>
      <c r="AC211" s="283"/>
      <c r="AD211" s="283"/>
      <c r="AE211" s="283"/>
      <c r="AF211" s="283"/>
      <c r="AT211" s="251" t="e">
        <f>VLOOKUP(#REF!,'اعضاء هيئة التدريس'!#REF!,2,)</f>
        <v>#REF!</v>
      </c>
    </row>
    <row r="212" spans="1:46" s="272" customFormat="1" ht="15.75" hidden="1" customHeight="1">
      <c r="A212" s="724">
        <v>16</v>
      </c>
      <c r="B212" s="288" t="s">
        <v>573</v>
      </c>
      <c r="C212" s="726" t="str">
        <f>VLOOKUP(B212,مقررات!$A$1:$F$411,2,FALSE)</f>
        <v>رياضيات غير متصلة (1)</v>
      </c>
      <c r="D212" s="211">
        <f>VLOOKUP(B212,مقررات!$A$1:$F$452,3,FALSE)</f>
        <v>2</v>
      </c>
      <c r="E212" s="211">
        <f>VLOOKUP(B212,مقررات!$A$1:$F$476,4,FALSE)</f>
        <v>2</v>
      </c>
      <c r="F212" s="211">
        <f t="shared" si="9"/>
        <v>3</v>
      </c>
      <c r="G212" s="60">
        <f>VLOOKUP(B212,مقررات!$A$1:$F$409,6,FALSE)</f>
        <v>0</v>
      </c>
      <c r="H212" s="60" t="s">
        <v>1520</v>
      </c>
      <c r="I212" s="262" t="str">
        <f>VLOOKUP(H212,'اعضاء هيئة التدريس'!$B$1:$D$300,2,FALSE)</f>
        <v>أ.د/ محمد امين عبدالواحد</v>
      </c>
      <c r="J212" s="73"/>
      <c r="K212" s="73"/>
      <c r="L212" s="73"/>
      <c r="M212" s="73" t="s">
        <v>1072</v>
      </c>
      <c r="N212" s="73"/>
      <c r="O212" s="73"/>
      <c r="P212" s="255" t="s">
        <v>1319</v>
      </c>
      <c r="Q212" s="143"/>
      <c r="R212" s="91"/>
      <c r="S212" s="91"/>
      <c r="T212" s="284"/>
      <c r="U212" s="283"/>
      <c r="V212" s="283"/>
      <c r="W212" s="283"/>
      <c r="X212" s="283"/>
      <c r="Y212" s="283"/>
      <c r="Z212" s="283"/>
      <c r="AA212" s="283"/>
      <c r="AB212" s="283"/>
      <c r="AC212" s="283"/>
      <c r="AD212" s="283"/>
      <c r="AE212" s="283"/>
      <c r="AF212" s="283"/>
      <c r="AT212" s="251" t="e">
        <f>VLOOKUP(#REF!,'اعضاء هيئة التدريس'!#REF!,2,)</f>
        <v>#REF!</v>
      </c>
    </row>
    <row r="213" spans="1:46" s="272" customFormat="1" ht="15.75" hidden="1">
      <c r="A213" s="724">
        <v>17</v>
      </c>
      <c r="B213" s="288" t="s">
        <v>550</v>
      </c>
      <c r="C213" s="726" t="str">
        <f>VLOOKUP(B213,مقررات!$A$1:$F$411,2,FALSE)</f>
        <v>مقدمة في برمجة الحاسب</v>
      </c>
      <c r="D213" s="211">
        <f>VLOOKUP(B213,مقررات!$A$1:$F$452,3,FALSE)</f>
        <v>2</v>
      </c>
      <c r="E213" s="211">
        <f>VLOOKUP(B213,مقررات!$A$1:$F$476,4,FALSE)</f>
        <v>2</v>
      </c>
      <c r="F213" s="211">
        <f t="shared" si="9"/>
        <v>3</v>
      </c>
      <c r="G213" s="60">
        <f>VLOOKUP(B213,مقررات!$A$1:$F$409,6,FALSE)</f>
        <v>0</v>
      </c>
      <c r="H213" s="60" t="s">
        <v>1566</v>
      </c>
      <c r="I213" s="262" t="str">
        <f>VLOOKUP(H213,'اعضاء هيئة التدريس'!$B$1:$D$300,2,FALSE)</f>
        <v>د/ عزة أحمد عبده</v>
      </c>
      <c r="J213" s="73"/>
      <c r="K213" s="73"/>
      <c r="L213" s="73" t="s">
        <v>1072</v>
      </c>
      <c r="M213" s="73"/>
      <c r="N213" s="73"/>
      <c r="O213" s="73"/>
      <c r="P213" s="255" t="s">
        <v>1319</v>
      </c>
      <c r="Q213" s="251"/>
      <c r="R213" s="283"/>
      <c r="S213" s="283"/>
      <c r="T213" s="284"/>
      <c r="U213" s="283"/>
      <c r="V213" s="283"/>
      <c r="W213" s="283"/>
      <c r="X213" s="283"/>
      <c r="Y213" s="283"/>
      <c r="Z213" s="283"/>
      <c r="AA213" s="283"/>
      <c r="AB213" s="283"/>
      <c r="AC213" s="283"/>
      <c r="AD213" s="283"/>
      <c r="AE213" s="283"/>
      <c r="AF213" s="283"/>
      <c r="AT213" s="251" t="e">
        <f>VLOOKUP(#REF!,'اعضاء هيئة التدريس'!#REF!,2,)</f>
        <v>#REF!</v>
      </c>
    </row>
    <row r="214" spans="1:46" s="272" customFormat="1" ht="15.75" hidden="1" customHeight="1">
      <c r="A214" s="724">
        <v>18</v>
      </c>
      <c r="B214" s="288" t="s">
        <v>554</v>
      </c>
      <c r="C214" s="726" t="str">
        <f>VLOOKUP(B214,مقررات!$A$1:$F$411,2,FALSE)</f>
        <v>تحليل رياضي (3)</v>
      </c>
      <c r="D214" s="211">
        <f>VLOOKUP(B214,مقررات!$A$1:$F$452,3,FALSE)</f>
        <v>2</v>
      </c>
      <c r="E214" s="211">
        <f>VLOOKUP(B214,مقررات!$A$1:$F$476,4,FALSE)</f>
        <v>2</v>
      </c>
      <c r="F214" s="211">
        <f t="shared" si="9"/>
        <v>3</v>
      </c>
      <c r="G214" s="60" t="str">
        <f>VLOOKUP(B214,مقررات!$A$1:$F$409,6,FALSE)</f>
        <v>M114</v>
      </c>
      <c r="H214" s="60" t="s">
        <v>1545</v>
      </c>
      <c r="I214" s="262" t="str">
        <f>VLOOKUP(H214,'اعضاء هيئة التدريس'!$B$1:$D$300,2,FALSE)</f>
        <v>د/ عبدالرحمن حسن عامر</v>
      </c>
      <c r="J214" s="73" t="s">
        <v>1072</v>
      </c>
      <c r="K214" s="73"/>
      <c r="L214" s="73"/>
      <c r="M214" s="73"/>
      <c r="N214" s="73"/>
      <c r="O214" s="73"/>
      <c r="P214" s="255" t="s">
        <v>1319</v>
      </c>
      <c r="Q214" s="251"/>
      <c r="R214" s="283"/>
      <c r="S214" s="283"/>
      <c r="T214" s="283"/>
      <c r="U214" s="283"/>
      <c r="V214" s="283"/>
      <c r="W214" s="283"/>
      <c r="X214" s="283"/>
      <c r="Y214" s="283"/>
      <c r="Z214" s="283"/>
      <c r="AA214" s="283"/>
      <c r="AB214" s="283"/>
      <c r="AC214" s="283"/>
      <c r="AD214" s="283"/>
      <c r="AE214" s="283"/>
      <c r="AF214" s="283"/>
      <c r="AT214" s="251" t="e">
        <f>VLOOKUP(#REF!,'اعضاء هيئة التدريس'!#REF!,2,)</f>
        <v>#REF!</v>
      </c>
    </row>
    <row r="215" spans="1:46" s="272" customFormat="1" ht="22.5" hidden="1">
      <c r="A215" s="724">
        <v>19</v>
      </c>
      <c r="B215" s="288" t="s">
        <v>1978</v>
      </c>
      <c r="C215" s="726" t="str">
        <f>VLOOKUP(B215,مقررات!$A$1:$F$411,2,FALSE)</f>
        <v xml:space="preserve">برمجة غير خطية </v>
      </c>
      <c r="D215" s="211">
        <f>VLOOKUP(B215,مقررات!$A$1:$F$452,3,FALSE)</f>
        <v>2</v>
      </c>
      <c r="E215" s="211">
        <f>VLOOKUP(B215,مقررات!$A$1:$F$476,4,FALSE)</f>
        <v>1</v>
      </c>
      <c r="F215" s="211">
        <f t="shared" si="9"/>
        <v>2.5</v>
      </c>
      <c r="G215" s="60" t="str">
        <f>VLOOKUP(B215,مقررات!$A$1:$F$409,6,FALSE)</f>
        <v>M2118</v>
      </c>
      <c r="H215" s="60" t="s">
        <v>1522</v>
      </c>
      <c r="I215" s="262" t="str">
        <f>VLOOKUP(H215,'اعضاء هيئة التدريس'!$B$1:$D$300,2,FALSE)</f>
        <v>أ.د/ نبوية عبد الفتاح الرملي</v>
      </c>
      <c r="J215" s="73"/>
      <c r="K215" s="73" t="s">
        <v>1067</v>
      </c>
      <c r="L215" s="73"/>
      <c r="M215" s="73"/>
      <c r="N215" s="73"/>
      <c r="O215" s="73"/>
      <c r="P215" s="386" t="s">
        <v>1326</v>
      </c>
      <c r="Q215" s="251"/>
      <c r="R215" s="283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  <c r="AC215" s="283"/>
      <c r="AD215" s="283"/>
      <c r="AE215" s="283"/>
      <c r="AF215" s="283"/>
      <c r="AT215" s="251" t="e">
        <f>VLOOKUP(#REF!,'اعضاء هيئة التدريس'!#REF!,2,)</f>
        <v>#REF!</v>
      </c>
    </row>
    <row r="216" spans="1:46" s="272" customFormat="1" ht="15.75" hidden="1">
      <c r="A216" s="724">
        <v>20</v>
      </c>
      <c r="B216" s="288" t="s">
        <v>555</v>
      </c>
      <c r="C216" s="726" t="str">
        <f>VLOOKUP(B216,مقررات!$A$1:$F$411,2,FALSE)</f>
        <v>معادلات تفاضلية عادية</v>
      </c>
      <c r="D216" s="211">
        <f>VLOOKUP(B216,مقررات!$A$1:$F$452,3,FALSE)</f>
        <v>2</v>
      </c>
      <c r="E216" s="211">
        <f>VLOOKUP(B216,مقررات!$A$1:$F$476,4,FALSE)</f>
        <v>1</v>
      </c>
      <c r="F216" s="211">
        <f t="shared" si="9"/>
        <v>2.5</v>
      </c>
      <c r="G216" s="60" t="str">
        <f>VLOOKUP(B216,مقررات!$A$1:$F$409,6,FALSE)</f>
        <v>M111</v>
      </c>
      <c r="H216" s="60" t="s">
        <v>1545</v>
      </c>
      <c r="I216" s="262" t="str">
        <f>VLOOKUP(H216,'اعضاء هيئة التدريس'!$B$1:$D$300,2,FALSE)</f>
        <v>د/ عبدالرحمن حسن عامر</v>
      </c>
      <c r="J216" s="73" t="s">
        <v>1069</v>
      </c>
      <c r="K216" s="73"/>
      <c r="L216" s="73"/>
      <c r="M216" s="73"/>
      <c r="N216" s="73"/>
      <c r="O216" s="73"/>
      <c r="P216" s="255" t="s">
        <v>1319</v>
      </c>
      <c r="Q216" s="143"/>
      <c r="R216" s="91"/>
      <c r="S216" s="91"/>
      <c r="T216" s="283"/>
      <c r="U216" s="283"/>
      <c r="V216" s="283"/>
      <c r="W216" s="283"/>
      <c r="X216" s="283"/>
      <c r="Y216" s="283"/>
      <c r="Z216" s="283"/>
      <c r="AA216" s="283"/>
      <c r="AB216" s="283"/>
      <c r="AC216" s="283"/>
      <c r="AD216" s="283"/>
      <c r="AE216" s="283"/>
      <c r="AF216" s="283"/>
      <c r="AT216" s="251" t="e">
        <f>VLOOKUP(#REF!,'اعضاء هيئة التدريس'!#REF!,2,)</f>
        <v>#REF!</v>
      </c>
    </row>
    <row r="217" spans="1:46" s="272" customFormat="1" ht="25.5" hidden="1">
      <c r="A217" s="724">
        <v>21</v>
      </c>
      <c r="B217" s="288" t="s">
        <v>1269</v>
      </c>
      <c r="C217" s="726" t="str">
        <f>VLOOKUP(B217,مقررات!$A$1:$F$411,2,FALSE)</f>
        <v>معادلات تفاضلية عادية
(باقي الشعب)</v>
      </c>
      <c r="D217" s="211">
        <f>VLOOKUP(B217,مقررات!$A$1:$F$452,3,FALSE)</f>
        <v>2</v>
      </c>
      <c r="E217" s="211">
        <f>VLOOKUP(B217,مقررات!$A$1:$F$476,4,FALSE)</f>
        <v>2</v>
      </c>
      <c r="F217" s="211">
        <f t="shared" si="9"/>
        <v>3</v>
      </c>
      <c r="G217" s="60" t="str">
        <f>VLOOKUP(B217,مقررات!$A$1:$F$409,6,FALSE)</f>
        <v>M111</v>
      </c>
      <c r="H217" s="60" t="s">
        <v>1545</v>
      </c>
      <c r="I217" s="262" t="str">
        <f>VLOOKUP(H217,'اعضاء هيئة التدريس'!$B$1:$D$300,2,FALSE)</f>
        <v>د/ عبدالرحمن حسن عامر</v>
      </c>
      <c r="J217" s="73" t="s">
        <v>1069</v>
      </c>
      <c r="K217" s="73"/>
      <c r="L217" s="73"/>
      <c r="M217" s="73"/>
      <c r="N217" s="73"/>
      <c r="O217" s="73"/>
      <c r="P217" s="255" t="s">
        <v>1319</v>
      </c>
      <c r="Q217" s="251"/>
      <c r="R217" s="283"/>
      <c r="S217" s="283"/>
      <c r="T217" s="284"/>
      <c r="U217" s="283"/>
      <c r="V217" s="283"/>
      <c r="W217" s="283"/>
      <c r="X217" s="283"/>
      <c r="Y217" s="283"/>
      <c r="Z217" s="283"/>
      <c r="AA217" s="283"/>
      <c r="AB217" s="283"/>
      <c r="AC217" s="283"/>
      <c r="AD217" s="283"/>
      <c r="AE217" s="283"/>
      <c r="AF217" s="283"/>
      <c r="AT217" s="251" t="e">
        <f>VLOOKUP(#REF!,'اعضاء هيئة التدريس'!#REF!,2,)</f>
        <v>#REF!</v>
      </c>
    </row>
    <row r="218" spans="1:46" s="272" customFormat="1" ht="15.75" hidden="1" customHeight="1">
      <c r="A218" s="724">
        <v>22</v>
      </c>
      <c r="B218" s="288" t="s">
        <v>556</v>
      </c>
      <c r="C218" s="726" t="str">
        <f>VLOOKUP(B218,مقررات!$A$1:$F$411,2,FALSE)</f>
        <v>تحليل رياضي (4)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9"/>
        <v>2.5</v>
      </c>
      <c r="G218" s="60" t="str">
        <f>VLOOKUP(B218,مقررات!$A$1:$F$409,6,FALSE)</f>
        <v>M211</v>
      </c>
      <c r="H218" s="60" t="s">
        <v>1554</v>
      </c>
      <c r="I218" s="262" t="str">
        <f>VLOOKUP(H218,'اعضاء هيئة التدريس'!$B$1:$D$300,2,FALSE)</f>
        <v xml:space="preserve">د. اشرف ابراهيم حفناوي </v>
      </c>
      <c r="J218" s="73"/>
      <c r="K218" s="73"/>
      <c r="L218" s="73" t="s">
        <v>1072</v>
      </c>
      <c r="M218" s="73"/>
      <c r="N218" s="73"/>
      <c r="O218" s="73"/>
      <c r="P218" s="386" t="s">
        <v>1317</v>
      </c>
      <c r="Q218" s="143"/>
      <c r="R218" s="91"/>
      <c r="S218" s="91"/>
      <c r="T218" s="283"/>
      <c r="U218" s="283"/>
      <c r="V218" s="283"/>
      <c r="W218" s="283"/>
      <c r="X218" s="283"/>
      <c r="Y218" s="283"/>
      <c r="Z218" s="283"/>
      <c r="AA218" s="283"/>
      <c r="AB218" s="283"/>
      <c r="AC218" s="283"/>
      <c r="AD218" s="283"/>
      <c r="AE218" s="283"/>
      <c r="AF218" s="283"/>
      <c r="AT218" s="251" t="e">
        <f>VLOOKUP(#REF!,'اعضاء هيئة التدريس'!#REF!,2,)</f>
        <v>#REF!</v>
      </c>
    </row>
    <row r="219" spans="1:46" s="272" customFormat="1" ht="15.75" hidden="1" customHeight="1">
      <c r="A219" s="724">
        <v>23</v>
      </c>
      <c r="B219" s="288" t="s">
        <v>557</v>
      </c>
      <c r="C219" s="726" t="str">
        <f>VLOOKUP(B219,مقررات!$A$1:$F$411,2,FALSE)</f>
        <v>جبر مجرد (2)</v>
      </c>
      <c r="D219" s="211">
        <f>VLOOKUP(B219,مقررات!$A$1:$F$452,3,FALSE)</f>
        <v>2</v>
      </c>
      <c r="E219" s="211">
        <f>VLOOKUP(B219,مقررات!$A$1:$F$476,4,FALSE)</f>
        <v>1</v>
      </c>
      <c r="F219" s="211">
        <f t="shared" si="9"/>
        <v>2.5</v>
      </c>
      <c r="G219" s="60" t="str">
        <f>VLOOKUP(B219,مقررات!$A$1:$F$409,6,FALSE)</f>
        <v>M116</v>
      </c>
      <c r="H219" s="60" t="s">
        <v>1538</v>
      </c>
      <c r="I219" s="262" t="str">
        <f>VLOOKUP(H219,'اعضاء هيئة التدريس'!$B$1:$D$300,2,FALSE)</f>
        <v>د/ ليلى ناشد جاب الله</v>
      </c>
      <c r="J219" s="73"/>
      <c r="K219" s="73"/>
      <c r="L219" s="73"/>
      <c r="M219" s="73" t="s">
        <v>1067</v>
      </c>
      <c r="N219" s="73"/>
      <c r="O219" s="73"/>
      <c r="P219" s="255" t="s">
        <v>1325</v>
      </c>
      <c r="Q219" s="251"/>
      <c r="R219" s="283"/>
      <c r="S219" s="283"/>
      <c r="T219" s="283"/>
      <c r="U219" s="283"/>
      <c r="V219" s="283"/>
      <c r="W219" s="283"/>
      <c r="X219" s="283"/>
      <c r="Y219" s="283"/>
      <c r="Z219" s="283"/>
      <c r="AA219" s="283"/>
      <c r="AB219" s="283"/>
      <c r="AC219" s="283"/>
      <c r="AD219" s="283"/>
      <c r="AE219" s="283"/>
      <c r="AF219" s="283"/>
      <c r="AT219" s="251" t="e">
        <f>VLOOKUP(#REF!,'اعضاء هيئة التدريس'!#REF!,2,)</f>
        <v>#REF!</v>
      </c>
    </row>
    <row r="220" spans="1:46" s="272" customFormat="1" ht="15.75" hidden="1">
      <c r="A220" s="724">
        <v>24</v>
      </c>
      <c r="B220" s="288" t="s">
        <v>558</v>
      </c>
      <c r="C220" s="726" t="str">
        <f>VLOOKUP(B220,مقررات!$A$1:$F$411,2,FALSE)</f>
        <v>مقدمة في الهندسة التفاضلية</v>
      </c>
      <c r="D220" s="211">
        <f>VLOOKUP(B220,مقررات!$A$1:$F$452,3,FALSE)</f>
        <v>2</v>
      </c>
      <c r="E220" s="211">
        <f>VLOOKUP(B220,مقررات!$A$1:$F$476,4,FALSE)</f>
        <v>1</v>
      </c>
      <c r="F220" s="211">
        <f t="shared" si="9"/>
        <v>2.5</v>
      </c>
      <c r="G220" s="60" t="str">
        <f>VLOOKUP(B220,مقررات!$A$1:$F$409,6,FALSE)</f>
        <v>M115</v>
      </c>
      <c r="H220" s="60" t="s">
        <v>1558</v>
      </c>
      <c r="I220" s="262" t="str">
        <f>VLOOKUP(H220,'اعضاء هيئة التدريس'!$B$1:$D$300,2,FALSE)</f>
        <v xml:space="preserve">  د/ مها عبد الفتاح ابوشنب</v>
      </c>
      <c r="J220" s="73"/>
      <c r="K220" s="73"/>
      <c r="L220" s="73" t="s">
        <v>1067</v>
      </c>
      <c r="M220" s="73"/>
      <c r="N220" s="73"/>
      <c r="O220" s="73"/>
      <c r="P220" s="386" t="s">
        <v>1322</v>
      </c>
      <c r="Q220" s="143"/>
      <c r="R220" s="91"/>
      <c r="S220" s="91"/>
      <c r="T220" s="283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E220" s="283"/>
      <c r="AF220" s="283"/>
      <c r="AT220" s="251" t="e">
        <f>VLOOKUP(#REF!,'اعضاء هيئة التدريس'!#REF!,2,)</f>
        <v>#REF!</v>
      </c>
    </row>
    <row r="221" spans="1:46" s="272" customFormat="1" ht="15.75" hidden="1" customHeight="1">
      <c r="A221" s="724">
        <v>25</v>
      </c>
      <c r="B221" s="288" t="s">
        <v>559</v>
      </c>
      <c r="C221" s="726" t="str">
        <f>VLOOKUP(B221,مقررات!$A$1:$F$411,2,FALSE)</f>
        <v>معادلات تفاضلية جزئية</v>
      </c>
      <c r="D221" s="211">
        <f>VLOOKUP(B221,مقررات!$A$1:$F$452,3,FALSE)</f>
        <v>2</v>
      </c>
      <c r="E221" s="211">
        <f>VLOOKUP(B221,مقررات!$A$1:$F$476,4,FALSE)</f>
        <v>1</v>
      </c>
      <c r="F221" s="211">
        <f t="shared" si="9"/>
        <v>2.5</v>
      </c>
      <c r="G221" s="60" t="str">
        <f>VLOOKUP(B221,مقررات!$A$1:$F$409,6,FALSE)</f>
        <v>M212--M117</v>
      </c>
      <c r="H221" s="60" t="s">
        <v>1523</v>
      </c>
      <c r="I221" s="262" t="str">
        <f>VLOOKUP(H221,'اعضاء هيئة التدريس'!$B$1:$D$300,2,FALSE)</f>
        <v xml:space="preserve">أ.د/ محمد محمود الشيخ </v>
      </c>
      <c r="J221" s="73"/>
      <c r="K221" s="73" t="s">
        <v>1067</v>
      </c>
      <c r="L221" s="73"/>
      <c r="M221" s="73"/>
      <c r="N221" s="73"/>
      <c r="O221" s="73"/>
      <c r="P221" s="386" t="s">
        <v>1327</v>
      </c>
      <c r="Q221" s="251"/>
      <c r="R221" s="283"/>
      <c r="S221" s="283"/>
      <c r="T221" s="283"/>
      <c r="U221" s="283"/>
      <c r="V221" s="283"/>
      <c r="W221" s="283"/>
      <c r="X221" s="283"/>
      <c r="Y221" s="283"/>
      <c r="Z221" s="283"/>
      <c r="AA221" s="283"/>
      <c r="AB221" s="283"/>
      <c r="AC221" s="283"/>
      <c r="AD221" s="283"/>
      <c r="AE221" s="283"/>
      <c r="AF221" s="283"/>
      <c r="AT221" s="251" t="e">
        <f>VLOOKUP(#REF!,'اعضاء هيئة التدريس'!#REF!,2,)</f>
        <v>#REF!</v>
      </c>
    </row>
    <row r="222" spans="1:46" s="272" customFormat="1" ht="15.75" hidden="1" customHeight="1">
      <c r="A222" s="724">
        <v>26</v>
      </c>
      <c r="B222" s="288" t="s">
        <v>560</v>
      </c>
      <c r="C222" s="726" t="str">
        <f>VLOOKUP(B222,مقررات!$A$1:$F$411,2,FALSE)</f>
        <v>تحليل عددي (2)</v>
      </c>
      <c r="D222" s="211">
        <f>VLOOKUP(B222,مقررات!$A$1:$F$452,3,FALSE)</f>
        <v>2</v>
      </c>
      <c r="E222" s="211">
        <f>VLOOKUP(B222,مقررات!$A$1:$F$476,4,FALSE)</f>
        <v>1</v>
      </c>
      <c r="F222" s="211">
        <f t="shared" si="9"/>
        <v>2.5</v>
      </c>
      <c r="G222" s="60" t="str">
        <f>VLOOKUP(B222,مقررات!$A$1:$F$409,6,FALSE)</f>
        <v>M118</v>
      </c>
      <c r="H222" s="60" t="s">
        <v>1556</v>
      </c>
      <c r="I222" s="262" t="str">
        <f>VLOOKUP(H222,'اعضاء هيئة التدريس'!$B$1:$D$300,2,FALSE)</f>
        <v xml:space="preserve">د/ نجلاء محمدالشاذلي </v>
      </c>
      <c r="J222" s="73"/>
      <c r="K222" s="73"/>
      <c r="L222" s="73"/>
      <c r="M222" s="73"/>
      <c r="N222" s="73" t="s">
        <v>1068</v>
      </c>
      <c r="O222" s="73"/>
      <c r="P222" s="255" t="s">
        <v>1319</v>
      </c>
      <c r="Q222" s="143"/>
      <c r="R222" s="91"/>
      <c r="S222" s="91"/>
      <c r="T222" s="283"/>
      <c r="U222" s="283"/>
      <c r="V222" s="283"/>
      <c r="W222" s="283"/>
      <c r="X222" s="283"/>
      <c r="Y222" s="283"/>
      <c r="Z222" s="283"/>
      <c r="AA222" s="283"/>
      <c r="AB222" s="283"/>
      <c r="AC222" s="283"/>
      <c r="AD222" s="283"/>
      <c r="AE222" s="283"/>
      <c r="AF222" s="283"/>
      <c r="AT222" s="251" t="e">
        <f>VLOOKUP(#REF!,'اعضاء هيئة التدريس'!#REF!,2,)</f>
        <v>#REF!</v>
      </c>
    </row>
    <row r="223" spans="1:46" s="272" customFormat="1" ht="22.5" hidden="1">
      <c r="A223" s="724">
        <v>27</v>
      </c>
      <c r="B223" s="288" t="s">
        <v>563</v>
      </c>
      <c r="C223" s="726" t="str">
        <f>VLOOKUP(B223,مقررات!$A$1:$F$411,2,FALSE)</f>
        <v>نظرية النسبية (1)</v>
      </c>
      <c r="D223" s="211">
        <f>VLOOKUP(B223,مقررات!$A$1:$F$452,3,FALSE)</f>
        <v>2</v>
      </c>
      <c r="E223" s="211">
        <f>VLOOKUP(B223,مقررات!$A$1:$F$476,4,FALSE)</f>
        <v>1</v>
      </c>
      <c r="F223" s="211">
        <f t="shared" si="9"/>
        <v>2.5</v>
      </c>
      <c r="G223" s="60" t="str">
        <f>VLOOKUP(B223,مقررات!$A$1:$F$409,6,FALSE)</f>
        <v>M 229</v>
      </c>
      <c r="H223" s="60" t="s">
        <v>1524</v>
      </c>
      <c r="I223" s="262" t="str">
        <f>VLOOKUP(H223,'اعضاء هيئة التدريس'!$B$1:$D$300,2,FALSE)</f>
        <v>أ.د/ على ماهر ابوربية</v>
      </c>
      <c r="J223" s="73"/>
      <c r="K223" s="73" t="s">
        <v>1067</v>
      </c>
      <c r="L223" s="73"/>
      <c r="M223" s="73"/>
      <c r="N223" s="73"/>
      <c r="O223" s="73"/>
      <c r="P223" s="386"/>
      <c r="Q223" s="251"/>
      <c r="R223" s="283"/>
      <c r="S223" s="283"/>
      <c r="T223" s="283"/>
      <c r="U223" s="283"/>
      <c r="V223" s="283"/>
      <c r="W223" s="283"/>
      <c r="X223" s="283"/>
      <c r="Y223" s="283"/>
      <c r="Z223" s="283"/>
      <c r="AA223" s="283"/>
      <c r="AB223" s="283"/>
      <c r="AC223" s="283"/>
      <c r="AD223" s="283"/>
      <c r="AE223" s="283"/>
      <c r="AF223" s="283"/>
      <c r="AT223" s="251" t="e">
        <f>VLOOKUP(#REF!,'اعضاء هيئة التدريس'!#REF!,2,)</f>
        <v>#REF!</v>
      </c>
    </row>
    <row r="224" spans="1:46" s="272" customFormat="1" ht="15.75" hidden="1">
      <c r="A224" s="724">
        <v>28</v>
      </c>
      <c r="B224" s="288" t="s">
        <v>564</v>
      </c>
      <c r="C224" s="726" t="str">
        <f>VLOOKUP(B224,مقررات!$A$1:$F$411,2,FALSE)</f>
        <v>ميكانيكا تحليلية (1)</v>
      </c>
      <c r="D224" s="211">
        <f>VLOOKUP(B224,مقررات!$A$1:$F$452,3,FALSE)</f>
        <v>2</v>
      </c>
      <c r="E224" s="211">
        <f>VLOOKUP(B224,مقررات!$A$1:$F$476,4,FALSE)</f>
        <v>1</v>
      </c>
      <c r="F224" s="211">
        <f t="shared" si="9"/>
        <v>2.5</v>
      </c>
      <c r="G224" s="60" t="str">
        <f>VLOOKUP(B224,مقررات!$A$1:$F$409,6,FALSE)</f>
        <v>M229</v>
      </c>
      <c r="H224" s="60" t="s">
        <v>1542</v>
      </c>
      <c r="I224" s="262" t="str">
        <f>VLOOKUP(H224,'اعضاء هيئة التدريس'!$B$1:$D$300,2,FALSE)</f>
        <v>د. كوثر محمد حسن</v>
      </c>
      <c r="J224" s="73"/>
      <c r="K224" s="73" t="s">
        <v>1072</v>
      </c>
      <c r="L224" s="73"/>
      <c r="M224" s="73"/>
      <c r="N224" s="73"/>
      <c r="O224" s="73"/>
      <c r="P224" s="1052"/>
      <c r="Q224" s="143"/>
      <c r="R224" s="91"/>
      <c r="S224" s="91"/>
      <c r="T224" s="283"/>
      <c r="U224" s="283"/>
      <c r="V224" s="283"/>
      <c r="W224" s="283"/>
      <c r="X224" s="283"/>
      <c r="Y224" s="283"/>
      <c r="Z224" s="283"/>
      <c r="AA224" s="283"/>
      <c r="AB224" s="283"/>
      <c r="AC224" s="283"/>
      <c r="AD224" s="283"/>
      <c r="AE224" s="283"/>
      <c r="AF224" s="283"/>
      <c r="AT224" s="251" t="e">
        <f>VLOOKUP(#REF!,'اعضاء هيئة التدريس'!#REF!,2,)</f>
        <v>#REF!</v>
      </c>
    </row>
    <row r="225" spans="1:46" s="272" customFormat="1" ht="15.75" hidden="1">
      <c r="A225" s="724">
        <v>29</v>
      </c>
      <c r="B225" s="288" t="s">
        <v>552</v>
      </c>
      <c r="C225" s="726" t="str">
        <f>VLOOKUP(B225,مقررات!$A$1:$F$411,2,FALSE)</f>
        <v>نظرية الكهرومغناطيسية (1)</v>
      </c>
      <c r="D225" s="211">
        <f>VLOOKUP(B225,مقررات!$A$1:$F$452,3,FALSE)</f>
        <v>2</v>
      </c>
      <c r="E225" s="211">
        <f>VLOOKUP(B225,مقررات!$A$1:$F$476,4,FALSE)</f>
        <v>2</v>
      </c>
      <c r="F225" s="211">
        <f t="shared" si="9"/>
        <v>3</v>
      </c>
      <c r="G225" s="60" t="str">
        <f>VLOOKUP(B225,مقررات!$A$1:$F$409,6,FALSE)</f>
        <v>M211</v>
      </c>
      <c r="H225" s="60" t="s">
        <v>1548</v>
      </c>
      <c r="I225" s="262" t="str">
        <f>VLOOKUP(H225,'اعضاء هيئة التدريس'!$B$1:$D$300,2,FALSE)</f>
        <v>د/ فاطمة الزهراء نجيب</v>
      </c>
      <c r="J225" s="73"/>
      <c r="K225" s="73"/>
      <c r="L225" s="73"/>
      <c r="M225" s="73"/>
      <c r="N225" s="73"/>
      <c r="O225" s="73" t="s">
        <v>1069</v>
      </c>
      <c r="P225" s="386" t="s">
        <v>1316</v>
      </c>
      <c r="Q225" s="143"/>
      <c r="R225" s="91"/>
      <c r="S225" s="91"/>
      <c r="T225" s="283"/>
      <c r="U225" s="283"/>
      <c r="V225" s="283"/>
      <c r="W225" s="283"/>
      <c r="X225" s="283"/>
      <c r="Y225" s="283"/>
      <c r="Z225" s="283"/>
      <c r="AA225" s="283"/>
      <c r="AB225" s="283"/>
      <c r="AC225" s="283"/>
      <c r="AD225" s="283"/>
      <c r="AE225" s="283"/>
      <c r="AF225" s="283"/>
      <c r="AT225" s="251" t="e">
        <f>VLOOKUP(#REF!,'اعضاء هيئة التدريس'!#REF!,2,)</f>
        <v>#REF!</v>
      </c>
    </row>
    <row r="226" spans="1:46" s="272" customFormat="1" ht="15.75" hidden="1">
      <c r="A226" s="724">
        <v>30</v>
      </c>
      <c r="B226" s="288" t="s">
        <v>1045</v>
      </c>
      <c r="C226" s="726" t="str">
        <f>VLOOKUP(B226,مقررات!$A$1:$F$411,2,FALSE)</f>
        <v>طرق رياضية (1)</v>
      </c>
      <c r="D226" s="211">
        <f>VLOOKUP(B226,مقررات!$A$1:$F$452,3,FALSE)</f>
        <v>2</v>
      </c>
      <c r="E226" s="211">
        <f>VLOOKUP(B226,مقررات!$A$1:$F$476,4,FALSE)</f>
        <v>1</v>
      </c>
      <c r="F226" s="211">
        <f t="shared" ref="F226:F257" si="10">D226+0.5*E226</f>
        <v>2.5</v>
      </c>
      <c r="G226" s="60" t="str">
        <f>VLOOKUP(B226,مقررات!$A$1:$F$409,6,FALSE)</f>
        <v>M211</v>
      </c>
      <c r="H226" s="347" t="s">
        <v>1547</v>
      </c>
      <c r="I226" s="262" t="str">
        <f>VLOOKUP(H226,'اعضاء هيئة التدريس'!$B$1:$D$300,2,FALSE)</f>
        <v>د/ جميل على شلبي</v>
      </c>
      <c r="J226" s="250"/>
      <c r="K226" s="250"/>
      <c r="L226" s="250"/>
      <c r="M226" s="250"/>
      <c r="N226" s="250" t="s">
        <v>1068</v>
      </c>
      <c r="O226" s="250"/>
      <c r="P226" s="386" t="s">
        <v>1327</v>
      </c>
      <c r="Q226" s="251"/>
      <c r="R226" s="283"/>
      <c r="S226" s="283"/>
      <c r="T226" s="283"/>
      <c r="U226" s="283"/>
      <c r="V226" s="283"/>
      <c r="W226" s="283"/>
      <c r="X226" s="283"/>
      <c r="Y226" s="283"/>
      <c r="Z226" s="283"/>
      <c r="AA226" s="283"/>
      <c r="AB226" s="283"/>
      <c r="AC226" s="283"/>
      <c r="AD226" s="283"/>
      <c r="AE226" s="283"/>
      <c r="AF226" s="283"/>
      <c r="AT226" s="251" t="e">
        <f>VLOOKUP(#REF!,'اعضاء هيئة التدريس'!#REF!,2,)</f>
        <v>#REF!</v>
      </c>
    </row>
    <row r="227" spans="1:46" s="272" customFormat="1" ht="15.75" hidden="1" customHeight="1">
      <c r="A227" s="724">
        <v>31</v>
      </c>
      <c r="B227" s="288" t="s">
        <v>562</v>
      </c>
      <c r="C227" s="726" t="str">
        <f>VLOOKUP(B227,مقررات!$A$1:$F$411,2,FALSE)</f>
        <v>ديناميكا (2)</v>
      </c>
      <c r="D227" s="211">
        <f>VLOOKUP(B227,مقررات!$A$1:$F$452,3,FALSE)</f>
        <v>2</v>
      </c>
      <c r="E227" s="211">
        <f>VLOOKUP(B227,مقررات!$A$1:$F$476,4,FALSE)</f>
        <v>1</v>
      </c>
      <c r="F227" s="211">
        <f t="shared" si="10"/>
        <v>2.5</v>
      </c>
      <c r="G227" s="60" t="str">
        <f>VLOOKUP(B227,مقررات!$A$1:$F$409,6,FALSE)</f>
        <v>M1210</v>
      </c>
      <c r="H227" s="60" t="s">
        <v>1552</v>
      </c>
      <c r="I227" s="262" t="str">
        <f>VLOOKUP(H227,'اعضاء هيئة التدريس'!$B$1:$D$300,2,FALSE)</f>
        <v>د. طه عبدالكريم ابراهيم</v>
      </c>
      <c r="J227" s="73"/>
      <c r="K227" s="73"/>
      <c r="L227" s="73" t="s">
        <v>1067</v>
      </c>
      <c r="M227" s="73"/>
      <c r="N227" s="73"/>
      <c r="O227" s="73"/>
      <c r="P227" s="1052"/>
      <c r="Q227" s="143"/>
      <c r="R227" s="91"/>
      <c r="S227" s="91"/>
      <c r="T227" s="283"/>
      <c r="U227" s="283"/>
      <c r="V227" s="283"/>
      <c r="W227" s="283"/>
      <c r="X227" s="283"/>
      <c r="Y227" s="283"/>
      <c r="Z227" s="283"/>
      <c r="AA227" s="283"/>
      <c r="AB227" s="283"/>
      <c r="AC227" s="283"/>
      <c r="AD227" s="283"/>
      <c r="AE227" s="283"/>
      <c r="AF227" s="283"/>
      <c r="AT227" s="251" t="e">
        <f>VLOOKUP(#REF!,'اعضاء هيئة التدريس'!#REF!,2,)</f>
        <v>#REF!</v>
      </c>
    </row>
    <row r="228" spans="1:46" s="272" customFormat="1" ht="15.75" hidden="1" customHeight="1">
      <c r="A228" s="724">
        <v>32</v>
      </c>
      <c r="B228" s="288" t="s">
        <v>575</v>
      </c>
      <c r="C228" s="726" t="str">
        <f>VLOOKUP(B228,مقررات!$A$1:$F$411,2,FALSE)</f>
        <v>لغة الحاسب</v>
      </c>
      <c r="D228" s="211">
        <f>VLOOKUP(B228,مقررات!$A$1:$F$452,3,FALSE)</f>
        <v>3</v>
      </c>
      <c r="E228" s="211">
        <f>VLOOKUP(B228,مقررات!$A$1:$F$476,4,FALSE)</f>
        <v>2</v>
      </c>
      <c r="F228" s="211">
        <f t="shared" si="10"/>
        <v>4</v>
      </c>
      <c r="G228" s="60" t="str">
        <f>VLOOKUP(B228,مقررات!$A$1:$F$409,6,FALSE)</f>
        <v>M1312</v>
      </c>
      <c r="H228" s="60" t="s">
        <v>1520</v>
      </c>
      <c r="I228" s="262" t="str">
        <f>VLOOKUP(H228,'اعضاء هيئة التدريس'!$B$1:$D$300,2,FALSE)</f>
        <v>أ.د/ محمد امين عبدالواحد</v>
      </c>
      <c r="J228" s="73"/>
      <c r="K228" s="73"/>
      <c r="L228" s="73" t="s">
        <v>1074</v>
      </c>
      <c r="M228" s="73"/>
      <c r="N228" s="73"/>
      <c r="O228" s="73"/>
      <c r="P228" s="386" t="s">
        <v>1327</v>
      </c>
      <c r="Q228" s="251"/>
      <c r="R228" s="283"/>
      <c r="S228" s="283"/>
      <c r="T228" s="283"/>
      <c r="U228" s="283"/>
      <c r="V228" s="283"/>
      <c r="W228" s="283"/>
      <c r="X228" s="283"/>
      <c r="Y228" s="283"/>
      <c r="Z228" s="283"/>
      <c r="AA228" s="283"/>
      <c r="AB228" s="283"/>
      <c r="AC228" s="283"/>
      <c r="AD228" s="283"/>
      <c r="AE228" s="283"/>
      <c r="AF228" s="283"/>
      <c r="AT228" s="251" t="e">
        <f>VLOOKUP(#REF!,'اعضاء هيئة التدريس'!#REF!,2,)</f>
        <v>#REF!</v>
      </c>
    </row>
    <row r="229" spans="1:46" s="272" customFormat="1" ht="15.75" hidden="1" customHeight="1">
      <c r="A229" s="724">
        <v>33</v>
      </c>
      <c r="B229" s="288" t="s">
        <v>576</v>
      </c>
      <c r="C229" s="726" t="str">
        <f>VLOOKUP(B229,مقررات!$A$1:$F$411,2,FALSE)</f>
        <v>مقدمة في أنظمة الحاسب</v>
      </c>
      <c r="D229" s="211">
        <f>VLOOKUP(B229,مقررات!$A$1:$F$452,3,FALSE)</f>
        <v>2</v>
      </c>
      <c r="E229" s="211">
        <f>VLOOKUP(B229,مقررات!$A$1:$F$476,4,FALSE)</f>
        <v>2</v>
      </c>
      <c r="F229" s="211">
        <f t="shared" si="10"/>
        <v>3</v>
      </c>
      <c r="G229" s="60" t="str">
        <f>VLOOKUP(B229,مقررات!$A$1:$F$409,6,FALSE)</f>
        <v>M2311</v>
      </c>
      <c r="H229" s="60" t="s">
        <v>1560</v>
      </c>
      <c r="I229" s="262" t="str">
        <f>VLOOKUP(H229,'اعضاء هيئة التدريس'!$B$1:$D$300,2,FALSE)</f>
        <v xml:space="preserve">د/ هاني محمد إبراهيم </v>
      </c>
      <c r="J229" s="73"/>
      <c r="K229" s="73"/>
      <c r="L229" s="73" t="s">
        <v>1067</v>
      </c>
      <c r="M229" s="73"/>
      <c r="N229" s="73"/>
      <c r="O229" s="73"/>
      <c r="P229" s="386" t="s">
        <v>1327</v>
      </c>
      <c r="Q229" s="251"/>
      <c r="R229" s="283"/>
      <c r="S229" s="283"/>
      <c r="T229" s="283"/>
      <c r="U229" s="283"/>
      <c r="V229" s="283"/>
      <c r="W229" s="283"/>
      <c r="X229" s="283"/>
      <c r="Y229" s="283"/>
      <c r="Z229" s="283"/>
      <c r="AA229" s="283"/>
      <c r="AB229" s="283"/>
      <c r="AC229" s="283"/>
      <c r="AD229" s="283"/>
      <c r="AE229" s="283"/>
      <c r="AF229" s="283"/>
      <c r="AT229" s="251" t="e">
        <f>VLOOKUP(#REF!,'اعضاء هيئة التدريس'!#REF!,2,)</f>
        <v>#REF!</v>
      </c>
    </row>
    <row r="230" spans="1:46" s="285" customFormat="1" ht="15.75" hidden="1" customHeight="1">
      <c r="A230" s="724">
        <v>34</v>
      </c>
      <c r="B230" s="288" t="s">
        <v>577</v>
      </c>
      <c r="C230" s="726" t="str">
        <f>VLOOKUP(B230,مقررات!$A$1:$F$411,2,FALSE)</f>
        <v>هياكل البيانات</v>
      </c>
      <c r="D230" s="211">
        <f>VLOOKUP(B230,مقررات!$A$1:$F$452,3,FALSE)</f>
        <v>3</v>
      </c>
      <c r="E230" s="211">
        <f>VLOOKUP(B230,مقررات!$A$1:$F$476,4,FALSE)</f>
        <v>2</v>
      </c>
      <c r="F230" s="211">
        <f t="shared" si="10"/>
        <v>4</v>
      </c>
      <c r="G230" s="60" t="str">
        <f>VLOOKUP(B230,مقررات!$A$1:$F$409,6,FALSE)</f>
        <v>M2311</v>
      </c>
      <c r="H230" s="60" t="s">
        <v>1563</v>
      </c>
      <c r="I230" s="262" t="str">
        <f>VLOOKUP(H230,'اعضاء هيئة التدريس'!$B$1:$D$300,2,FALSE)</f>
        <v>د/ محمد مصطفى ناصف</v>
      </c>
      <c r="J230" s="73"/>
      <c r="K230" s="73" t="s">
        <v>1159</v>
      </c>
      <c r="L230" s="73"/>
      <c r="M230" s="73"/>
      <c r="N230" s="73"/>
      <c r="O230" s="73"/>
      <c r="P230" s="386" t="s">
        <v>1322</v>
      </c>
      <c r="Q230" s="143"/>
      <c r="R230" s="91"/>
      <c r="S230" s="91"/>
      <c r="T230" s="283"/>
      <c r="U230" s="284"/>
      <c r="V230" s="284"/>
      <c r="W230" s="284"/>
      <c r="X230" s="284"/>
      <c r="Y230" s="284"/>
      <c r="Z230" s="284"/>
      <c r="AA230" s="284"/>
      <c r="AB230" s="284"/>
      <c r="AC230" s="284"/>
      <c r="AD230" s="284"/>
      <c r="AE230" s="284"/>
      <c r="AF230" s="284"/>
      <c r="AT230" s="251" t="e">
        <f>VLOOKUP(#REF!,'اعضاء هيئة التدريس'!#REF!,2,)</f>
        <v>#REF!</v>
      </c>
    </row>
    <row r="231" spans="1:46" s="272" customFormat="1" ht="15.75" hidden="1" customHeight="1">
      <c r="A231" s="724">
        <v>35</v>
      </c>
      <c r="B231" s="288" t="s">
        <v>561</v>
      </c>
      <c r="C231" s="726" t="str">
        <f>VLOOKUP(B231,مقررات!$A$1:$F$411,2,FALSE)</f>
        <v>مبادئ إحصاء واحتمالات(1)</v>
      </c>
      <c r="D231" s="211">
        <f>VLOOKUP(B231,مقررات!$A$1:$F$452,3,FALSE)</f>
        <v>1.5</v>
      </c>
      <c r="E231" s="211">
        <f>VLOOKUP(B231,مقررات!$A$1:$F$476,4,FALSE)</f>
        <v>1</v>
      </c>
      <c r="F231" s="211">
        <f t="shared" si="10"/>
        <v>2</v>
      </c>
      <c r="G231" s="60" t="str">
        <f>VLOOKUP(B231,مقررات!$A$1:$F$409,6,FALSE)</f>
        <v>M111--M113</v>
      </c>
      <c r="H231" s="60" t="s">
        <v>1527</v>
      </c>
      <c r="I231" s="262" t="str">
        <f>VLOOKUP(H231,'اعضاء هيئة التدريس'!$B$1:$D$300,2,FALSE)</f>
        <v>أ.د/ رجب عمارة الصعيدي</v>
      </c>
      <c r="J231" s="73"/>
      <c r="K231" s="73"/>
      <c r="L231" s="73"/>
      <c r="M231" s="73"/>
      <c r="N231" s="73"/>
      <c r="O231" s="73" t="s">
        <v>1072</v>
      </c>
      <c r="P231" s="255" t="s">
        <v>1319</v>
      </c>
      <c r="Q231" s="251"/>
      <c r="R231" s="283"/>
      <c r="S231" s="283"/>
      <c r="T231" s="283"/>
      <c r="U231" s="283"/>
      <c r="V231" s="283"/>
      <c r="W231" s="283"/>
      <c r="X231" s="283"/>
      <c r="Y231" s="283"/>
      <c r="Z231" s="283"/>
      <c r="AA231" s="283"/>
      <c r="AB231" s="283"/>
      <c r="AC231" s="283"/>
      <c r="AD231" s="283"/>
      <c r="AE231" s="283"/>
      <c r="AF231" s="283"/>
      <c r="AT231" s="251" t="e">
        <f>VLOOKUP(#REF!,'اعضاء هيئة التدريس'!#REF!,2,)</f>
        <v>#REF!</v>
      </c>
    </row>
    <row r="232" spans="1:46" s="272" customFormat="1" ht="15.75" hidden="1" customHeight="1">
      <c r="A232" s="724">
        <v>36</v>
      </c>
      <c r="B232" s="288" t="s">
        <v>569</v>
      </c>
      <c r="C232" s="726" t="str">
        <f>VLOOKUP(B232,مقررات!$A$1:$F$411,2,FALSE)</f>
        <v>توبولوجى عام</v>
      </c>
      <c r="D232" s="211">
        <f>VLOOKUP(B232,مقررات!$A$1:$F$452,3,FALSE)</f>
        <v>2</v>
      </c>
      <c r="E232" s="211">
        <f>VLOOKUP(B232,مقررات!$A$1:$F$476,4,FALSE)</f>
        <v>0</v>
      </c>
      <c r="F232" s="211">
        <f t="shared" si="10"/>
        <v>2</v>
      </c>
      <c r="G232" s="60" t="str">
        <f>VLOOKUP(B232,مقررات!$A$1:$F$409,6,FALSE)</f>
        <v>M312</v>
      </c>
      <c r="H232" s="60" t="s">
        <v>1558</v>
      </c>
      <c r="I232" s="262" t="str">
        <f>VLOOKUP(H232,'اعضاء هيئة التدريس'!$B$1:$D$300,2,FALSE)</f>
        <v xml:space="preserve">  د/ مها عبد الفتاح ابوشنب</v>
      </c>
      <c r="J232" s="73"/>
      <c r="K232" s="73"/>
      <c r="L232" s="73" t="s">
        <v>1068</v>
      </c>
      <c r="M232" s="73"/>
      <c r="N232" s="73"/>
      <c r="O232" s="73"/>
      <c r="P232" s="1046"/>
      <c r="Q232" s="143"/>
      <c r="R232" s="91"/>
      <c r="S232" s="91"/>
      <c r="T232" s="284"/>
      <c r="U232" s="283"/>
      <c r="V232" s="283"/>
      <c r="W232" s="283"/>
      <c r="X232" s="283"/>
      <c r="Y232" s="283"/>
      <c r="Z232" s="283"/>
      <c r="AA232" s="283"/>
      <c r="AB232" s="283"/>
      <c r="AC232" s="283"/>
      <c r="AD232" s="283"/>
      <c r="AE232" s="283"/>
      <c r="AF232" s="283"/>
      <c r="AT232" s="251" t="e">
        <f>VLOOKUP(#REF!,'اعضاء هيئة التدريس'!#REF!,2,)</f>
        <v>#REF!</v>
      </c>
    </row>
    <row r="233" spans="1:46" s="272" customFormat="1" ht="15.75" hidden="1" customHeight="1">
      <c r="A233" s="724">
        <v>37</v>
      </c>
      <c r="B233" s="288" t="s">
        <v>567</v>
      </c>
      <c r="C233" s="726" t="str">
        <f>VLOOKUP(B233,مقررات!$A$1:$F$411,2,FALSE)</f>
        <v>نظرية المتغير المركب</v>
      </c>
      <c r="D233" s="211">
        <f>VLOOKUP(B233,مقررات!$A$1:$F$452,3,FALSE)</f>
        <v>2</v>
      </c>
      <c r="E233" s="211">
        <f>VLOOKUP(B233,مقررات!$A$1:$F$476,4,FALSE)</f>
        <v>0</v>
      </c>
      <c r="F233" s="211">
        <f t="shared" si="10"/>
        <v>2</v>
      </c>
      <c r="G233" s="60" t="str">
        <f>VLOOKUP(B233,مقررات!$A$1:$F$409,6,FALSE)</f>
        <v>M211</v>
      </c>
      <c r="H233" s="60" t="s">
        <v>1545</v>
      </c>
      <c r="I233" s="262" t="str">
        <f>VLOOKUP(H233,'اعضاء هيئة التدريس'!$B$1:$D$300,2,FALSE)</f>
        <v>د/ عبدالرحمن حسن عامر</v>
      </c>
      <c r="J233" s="73"/>
      <c r="K233" s="73"/>
      <c r="L233" s="73"/>
      <c r="M233" s="73"/>
      <c r="N233" s="73"/>
      <c r="O233" s="73" t="s">
        <v>1067</v>
      </c>
      <c r="P233" s="255" t="s">
        <v>1325</v>
      </c>
      <c r="Q233" s="251"/>
      <c r="R233" s="283"/>
      <c r="S233" s="283"/>
      <c r="T233" s="284"/>
      <c r="U233" s="283"/>
      <c r="V233" s="283"/>
      <c r="W233" s="283"/>
      <c r="X233" s="283"/>
      <c r="Y233" s="283"/>
      <c r="Z233" s="283"/>
      <c r="AA233" s="283"/>
      <c r="AB233" s="283"/>
      <c r="AC233" s="283"/>
      <c r="AD233" s="283"/>
      <c r="AE233" s="283"/>
      <c r="AF233" s="283"/>
      <c r="AT233" s="251" t="e">
        <f>VLOOKUP(#REF!,'اعضاء هيئة التدريس'!#REF!,2,)</f>
        <v>#REF!</v>
      </c>
    </row>
    <row r="234" spans="1:46" s="272" customFormat="1" ht="15.75" hidden="1" customHeight="1">
      <c r="A234" s="724">
        <v>38</v>
      </c>
      <c r="B234" s="288" t="s">
        <v>571</v>
      </c>
      <c r="C234" s="726" t="str">
        <f>VLOOKUP(B234,مقررات!$A$1:$F$411,2,FALSE)</f>
        <v>معادلات تفاضلية متقدمه</v>
      </c>
      <c r="D234" s="211">
        <f>VLOOKUP(B234,مقررات!$A$1:$F$452,3,FALSE)</f>
        <v>2</v>
      </c>
      <c r="E234" s="211">
        <f>VLOOKUP(B234,مقررات!$A$1:$F$476,4,FALSE)</f>
        <v>2</v>
      </c>
      <c r="F234" s="211">
        <f t="shared" si="10"/>
        <v>3</v>
      </c>
      <c r="G234" s="60" t="str">
        <f>VLOOKUP(B234,مقررات!$A$1:$F$409,6,FALSE)</f>
        <v>M216</v>
      </c>
      <c r="H234" s="60" t="s">
        <v>1550</v>
      </c>
      <c r="I234" s="262" t="str">
        <f>VLOOKUP(H234,'اعضاء هيئة التدريس'!$B$1:$D$300,2,FALSE)</f>
        <v xml:space="preserve">د/ رجاء عبدالغفارسلام </v>
      </c>
      <c r="J234" s="73"/>
      <c r="K234" s="73"/>
      <c r="L234" s="73"/>
      <c r="M234" s="73"/>
      <c r="N234" s="73" t="s">
        <v>1067</v>
      </c>
      <c r="O234" s="73"/>
      <c r="P234" s="386" t="s">
        <v>1314</v>
      </c>
      <c r="Q234" s="143"/>
      <c r="R234" s="91"/>
      <c r="S234" s="91"/>
      <c r="T234" s="283"/>
      <c r="U234" s="283"/>
      <c r="V234" s="283"/>
      <c r="W234" s="283"/>
      <c r="X234" s="283"/>
      <c r="Y234" s="283"/>
      <c r="Z234" s="283"/>
      <c r="AA234" s="283"/>
      <c r="AB234" s="283"/>
      <c r="AC234" s="283"/>
      <c r="AD234" s="283"/>
      <c r="AE234" s="283"/>
      <c r="AF234" s="283"/>
      <c r="AT234" s="251" t="e">
        <f>VLOOKUP(#REF!,'اعضاء هيئة التدريس'!#REF!,2,)</f>
        <v>#REF!</v>
      </c>
    </row>
    <row r="235" spans="1:46" s="272" customFormat="1" ht="15.75" hidden="1">
      <c r="A235" s="724">
        <v>39</v>
      </c>
      <c r="B235" s="288" t="s">
        <v>565</v>
      </c>
      <c r="C235" s="726" t="str">
        <f>VLOOKUP(B235,مقررات!$A$1:$F$411,2,FALSE)</f>
        <v>تحليل حقيقي</v>
      </c>
      <c r="D235" s="211">
        <f>VLOOKUP(B235,مقررات!$A$1:$F$452,3,FALSE)</f>
        <v>2</v>
      </c>
      <c r="E235" s="211">
        <f>VLOOKUP(B235,مقررات!$A$1:$F$476,4,FALSE)</f>
        <v>2</v>
      </c>
      <c r="F235" s="211">
        <f t="shared" si="10"/>
        <v>3</v>
      </c>
      <c r="G235" s="60" t="str">
        <f>VLOOKUP(B235,مقررات!$A$1:$F$409,6,FALSE)</f>
        <v>M213</v>
      </c>
      <c r="H235" s="60" t="s">
        <v>1529</v>
      </c>
      <c r="I235" s="262" t="str">
        <f>VLOOKUP(H235,'اعضاء هيئة التدريس'!$B$1:$D$300,2,FALSE)</f>
        <v>أ.د/ شكري إبراهيم ندا</v>
      </c>
      <c r="J235" s="73"/>
      <c r="K235" s="73"/>
      <c r="L235" s="73" t="s">
        <v>1072</v>
      </c>
      <c r="M235" s="73"/>
      <c r="N235" s="73"/>
      <c r="O235" s="73"/>
      <c r="P235" s="386" t="s">
        <v>1315</v>
      </c>
      <c r="Q235" s="251"/>
      <c r="R235" s="283"/>
      <c r="S235" s="283"/>
      <c r="T235" s="283"/>
      <c r="U235" s="283"/>
      <c r="V235" s="283"/>
      <c r="W235" s="283"/>
      <c r="X235" s="283"/>
      <c r="Y235" s="283"/>
      <c r="Z235" s="283"/>
      <c r="AA235" s="283"/>
      <c r="AB235" s="283"/>
      <c r="AC235" s="283"/>
      <c r="AD235" s="283"/>
      <c r="AE235" s="283"/>
      <c r="AF235" s="283"/>
      <c r="AT235" s="251" t="e">
        <f>VLOOKUP(#REF!,'اعضاء هيئة التدريس'!#REF!,2,)</f>
        <v>#REF!</v>
      </c>
    </row>
    <row r="236" spans="1:46" s="272" customFormat="1" ht="15.75" hidden="1" customHeight="1">
      <c r="A236" s="724">
        <v>40</v>
      </c>
      <c r="B236" s="288" t="s">
        <v>1178</v>
      </c>
      <c r="C236" s="726" t="str">
        <f>VLOOKUP(B236,مقررات!$A$1:$F$411,2,FALSE)</f>
        <v>نظرية الزمر المنتهية</v>
      </c>
      <c r="D236" s="211">
        <f>VLOOKUP(B236,مقررات!$A$1:$F$452,3,FALSE)</f>
        <v>3</v>
      </c>
      <c r="E236" s="211">
        <f>VLOOKUP(B236,مقررات!$A$1:$F$476,4,FALSE)</f>
        <v>0</v>
      </c>
      <c r="F236" s="211">
        <f t="shared" si="10"/>
        <v>3</v>
      </c>
      <c r="G236" s="60" t="str">
        <f>VLOOKUP(B236,مقررات!$A$1:$F$409,6,FALSE)</f>
        <v>M214</v>
      </c>
      <c r="H236" s="347" t="s">
        <v>1573</v>
      </c>
      <c r="I236" s="262" t="str">
        <f>VLOOKUP(H236,'اعضاء هيئة التدريس'!$B$1:$D$300,2,FALSE)</f>
        <v>د. محمد الغالي محمد عبدالله</v>
      </c>
      <c r="J236" s="250"/>
      <c r="K236" s="250"/>
      <c r="L236" s="250"/>
      <c r="M236" s="250"/>
      <c r="N236" s="250"/>
      <c r="O236" s="250" t="s">
        <v>1069</v>
      </c>
      <c r="P236" s="386" t="s">
        <v>1322</v>
      </c>
      <c r="Q236" s="251"/>
      <c r="R236" s="283"/>
      <c r="S236" s="283"/>
      <c r="T236" s="283"/>
      <c r="U236" s="283"/>
      <c r="V236" s="283"/>
      <c r="W236" s="283"/>
      <c r="X236" s="283"/>
      <c r="Y236" s="283"/>
      <c r="Z236" s="283"/>
      <c r="AA236" s="283"/>
      <c r="AB236" s="283"/>
      <c r="AC236" s="283"/>
      <c r="AD236" s="283"/>
      <c r="AE236" s="283"/>
      <c r="AF236" s="283"/>
      <c r="AT236" s="251" t="e">
        <f>VLOOKUP(#REF!,'اعضاء هيئة التدريس'!#REF!,2,)</f>
        <v>#REF!</v>
      </c>
    </row>
    <row r="237" spans="1:46" s="272" customFormat="1" ht="24.75" hidden="1" customHeight="1">
      <c r="A237" s="724">
        <v>41</v>
      </c>
      <c r="B237" s="288" t="s">
        <v>1058</v>
      </c>
      <c r="C237" s="726" t="str">
        <f>VLOOKUP(B237,مقررات!$A$1:$F$411,2,FALSE)</f>
        <v xml:space="preserve">بحوث عمليات </v>
      </c>
      <c r="D237" s="211">
        <f>VLOOKUP(B237,مقررات!$A$1:$F$452,3,FALSE)</f>
        <v>2</v>
      </c>
      <c r="E237" s="211">
        <f>VLOOKUP(B237,مقررات!$A$1:$F$476,4,FALSE)</f>
        <v>0</v>
      </c>
      <c r="F237" s="211">
        <f t="shared" si="10"/>
        <v>2</v>
      </c>
      <c r="G237" s="60" t="str">
        <f>VLOOKUP(B237,مقررات!$A$1:$F$409,6,FALSE)</f>
        <v>M2118</v>
      </c>
      <c r="H237" s="697" t="s">
        <v>1541</v>
      </c>
      <c r="I237" s="262" t="str">
        <f>VLOOKUP(H237,'اعضاء هيئة التدريس'!$B$1:$D$300,2,FALSE)</f>
        <v>د/ ناهد عبد العزيز صقر</v>
      </c>
      <c r="J237" s="73"/>
      <c r="K237" s="73" t="s">
        <v>1070</v>
      </c>
      <c r="L237" s="73"/>
      <c r="M237" s="73"/>
      <c r="N237" s="73"/>
      <c r="O237" s="73"/>
      <c r="P237" s="386" t="s">
        <v>1327</v>
      </c>
      <c r="Q237" s="143"/>
      <c r="R237" s="91"/>
      <c r="S237" s="91"/>
      <c r="T237" s="283"/>
      <c r="U237" s="283"/>
      <c r="V237" s="283"/>
      <c r="W237" s="283"/>
      <c r="X237" s="283"/>
      <c r="Y237" s="283"/>
      <c r="Z237" s="283"/>
      <c r="AA237" s="283"/>
      <c r="AB237" s="283"/>
      <c r="AC237" s="283"/>
      <c r="AD237" s="283"/>
      <c r="AE237" s="283"/>
      <c r="AF237" s="283"/>
      <c r="AT237" s="251" t="e">
        <f>VLOOKUP(#REF!,'اعضاء هيئة التدريس'!#REF!,2,)</f>
        <v>#REF!</v>
      </c>
    </row>
    <row r="238" spans="1:46" s="272" customFormat="1" ht="15.75" hidden="1" customHeight="1">
      <c r="A238" s="724">
        <v>42</v>
      </c>
      <c r="B238" s="288" t="s">
        <v>566</v>
      </c>
      <c r="C238" s="726" t="str">
        <f>VLOOKUP(B238,مقررات!$A$1:$F$411,2,FALSE)</f>
        <v>نظرية الكم (1)</v>
      </c>
      <c r="D238" s="211">
        <f>VLOOKUP(B238,مقررات!$A$1:$F$452,3,FALSE)</f>
        <v>2</v>
      </c>
      <c r="E238" s="211">
        <f>VLOOKUP(B238,مقررات!$A$1:$F$476,4,FALSE)</f>
        <v>0</v>
      </c>
      <c r="F238" s="211">
        <f t="shared" si="10"/>
        <v>2</v>
      </c>
      <c r="G238" s="60" t="str">
        <f>VLOOKUP(B238,مقررات!$A$1:$F$409,6,FALSE)</f>
        <v>M2210</v>
      </c>
      <c r="H238" s="60" t="s">
        <v>1535</v>
      </c>
      <c r="I238" s="262" t="str">
        <f>VLOOKUP(H238,'اعضاء هيئة التدريس'!$B$1:$D$300,2,FALSE)</f>
        <v xml:space="preserve">د/ محمد محمد أبو شادي </v>
      </c>
      <c r="J238" s="73" t="s">
        <v>1068</v>
      </c>
      <c r="K238" s="73"/>
      <c r="L238" s="73"/>
      <c r="M238" s="73"/>
      <c r="N238" s="73"/>
      <c r="O238" s="73"/>
      <c r="P238" s="386" t="s">
        <v>1327</v>
      </c>
      <c r="Q238" s="143"/>
      <c r="R238" s="91"/>
      <c r="S238" s="91"/>
      <c r="T238" s="283"/>
      <c r="U238" s="283"/>
      <c r="V238" s="283"/>
      <c r="W238" s="283"/>
      <c r="X238" s="283"/>
      <c r="Y238" s="283"/>
      <c r="Z238" s="283"/>
      <c r="AA238" s="283"/>
      <c r="AB238" s="283"/>
      <c r="AC238" s="283"/>
      <c r="AD238" s="283"/>
      <c r="AE238" s="283"/>
      <c r="AF238" s="283"/>
      <c r="AT238" s="251" t="e">
        <f>VLOOKUP(#REF!,'اعضاء هيئة التدريس'!#REF!,2,)</f>
        <v>#REF!</v>
      </c>
    </row>
    <row r="239" spans="1:46" s="272" customFormat="1" ht="22.5" hidden="1">
      <c r="A239" s="724">
        <v>43</v>
      </c>
      <c r="B239" s="288" t="s">
        <v>580</v>
      </c>
      <c r="C239" s="726" t="str">
        <f>VLOOKUP(B239,مقررات!$A$1:$F$411,2,FALSE)</f>
        <v>نظم قواعد البيانات</v>
      </c>
      <c r="D239" s="211">
        <f>VLOOKUP(B239,مقررات!$A$1:$F$452,3,FALSE)</f>
        <v>3</v>
      </c>
      <c r="E239" s="211">
        <f>VLOOKUP(B239,مقررات!$A$1:$F$476,4,FALSE)</f>
        <v>2</v>
      </c>
      <c r="F239" s="211">
        <f t="shared" si="10"/>
        <v>4</v>
      </c>
      <c r="G239" s="60" t="str">
        <f>VLOOKUP(B239,مقررات!$A$1:$F$409,6,FALSE)</f>
        <v>M2317</v>
      </c>
      <c r="H239" s="60" t="s">
        <v>1565</v>
      </c>
      <c r="I239" s="262" t="str">
        <f>VLOOKUP(H239,'اعضاء هيئة التدريس'!$B$1:$D$300,2,FALSE)</f>
        <v xml:space="preserve">د/ عمرو مسعد صابر </v>
      </c>
      <c r="J239" s="73"/>
      <c r="K239" s="73" t="s">
        <v>1068</v>
      </c>
      <c r="L239" s="73"/>
      <c r="M239" s="73"/>
      <c r="N239" s="73"/>
      <c r="O239" s="73"/>
      <c r="P239" s="255" t="s">
        <v>1318</v>
      </c>
      <c r="Q239" s="251"/>
      <c r="R239" s="283"/>
      <c r="S239" s="283"/>
      <c r="T239" s="283"/>
      <c r="U239" s="283"/>
      <c r="V239" s="283"/>
      <c r="W239" s="283"/>
      <c r="X239" s="283"/>
      <c r="Y239" s="283"/>
      <c r="Z239" s="283"/>
      <c r="AA239" s="283"/>
      <c r="AB239" s="283"/>
      <c r="AC239" s="283"/>
      <c r="AD239" s="283"/>
      <c r="AE239" s="283"/>
      <c r="AF239" s="283"/>
      <c r="AT239" s="251" t="e">
        <f>VLOOKUP(#REF!,'اعضاء هيئة التدريس'!#REF!,2,)</f>
        <v>#REF!</v>
      </c>
    </row>
    <row r="240" spans="1:46" s="272" customFormat="1" ht="15.75" hidden="1" customHeight="1">
      <c r="A240" s="724">
        <v>44</v>
      </c>
      <c r="B240" s="288" t="s">
        <v>585</v>
      </c>
      <c r="C240" s="726" t="str">
        <f>VLOOKUP(B240,مقررات!$A$1:$F$411,2,FALSE)</f>
        <v>تحليل وتصميم النظم</v>
      </c>
      <c r="D240" s="211">
        <f>VLOOKUP(B240,مقررات!$A$1:$F$452,3,FALSE)</f>
        <v>3</v>
      </c>
      <c r="E240" s="211">
        <f>VLOOKUP(B240,مقررات!$A$1:$F$476,4,FALSE)</f>
        <v>2</v>
      </c>
      <c r="F240" s="211">
        <f t="shared" si="10"/>
        <v>4</v>
      </c>
      <c r="G240" s="60" t="str">
        <f>VLOOKUP(B240,مقررات!$A$1:$F$409,6,FALSE)</f>
        <v>M2311</v>
      </c>
      <c r="H240" s="697" t="s">
        <v>1569</v>
      </c>
      <c r="I240" s="262" t="str">
        <f>VLOOKUP(H240,'اعضاء هيئة التدريس'!$B$1:$D$300,2,FALSE)</f>
        <v>د/ عبدالله عبدالغفار محمد</v>
      </c>
      <c r="J240" s="73"/>
      <c r="K240" s="73"/>
      <c r="L240" s="73"/>
      <c r="M240" s="73" t="s">
        <v>1074</v>
      </c>
      <c r="N240" s="73"/>
      <c r="O240" s="73"/>
      <c r="P240" s="255" t="s">
        <v>1325</v>
      </c>
      <c r="Q240" s="143"/>
      <c r="R240" s="91"/>
      <c r="S240" s="91"/>
      <c r="T240" s="283"/>
      <c r="U240" s="283"/>
      <c r="V240" s="283"/>
      <c r="W240" s="283"/>
      <c r="X240" s="283"/>
      <c r="Y240" s="283"/>
      <c r="Z240" s="283"/>
      <c r="AA240" s="283"/>
      <c r="AB240" s="283"/>
      <c r="AC240" s="283"/>
      <c r="AD240" s="283"/>
      <c r="AE240" s="283"/>
      <c r="AF240" s="283"/>
      <c r="AT240" s="251" t="e">
        <f>VLOOKUP(#REF!,'اعضاء هيئة التدريس'!#REF!,2,)</f>
        <v>#REF!</v>
      </c>
    </row>
    <row r="241" spans="1:46" s="272" customFormat="1" ht="15.75" hidden="1" customHeight="1">
      <c r="A241" s="724">
        <v>45</v>
      </c>
      <c r="B241" s="288" t="s">
        <v>579</v>
      </c>
      <c r="C241" s="726" t="str">
        <f>VLOOKUP(B241,مقررات!$A$1:$F$411,2,FALSE)</f>
        <v>نظم التشغيل</v>
      </c>
      <c r="D241" s="211">
        <f>VLOOKUP(B241,مقررات!$A$1:$F$452,3,FALSE)</f>
        <v>3</v>
      </c>
      <c r="E241" s="211">
        <f>VLOOKUP(B241,مقررات!$A$1:$F$476,4,FALSE)</f>
        <v>2</v>
      </c>
      <c r="F241" s="211">
        <f t="shared" si="10"/>
        <v>4</v>
      </c>
      <c r="G241" s="60" t="str">
        <f>VLOOKUP(B241,مقررات!$A$1:$F$409,6,FALSE)</f>
        <v>M2317</v>
      </c>
      <c r="H241" s="60" t="s">
        <v>1561</v>
      </c>
      <c r="I241" s="262" t="str">
        <f>VLOOKUP(H241,'اعضاء هيئة التدريس'!$B$1:$D$300,2,FALSE)</f>
        <v xml:space="preserve">د/ وليد أحمد دبور </v>
      </c>
      <c r="J241" s="73"/>
      <c r="K241" s="73"/>
      <c r="L241" s="73"/>
      <c r="M241" s="73"/>
      <c r="N241" s="73" t="s">
        <v>1074</v>
      </c>
      <c r="O241" s="73"/>
      <c r="P241" s="386" t="s">
        <v>1315</v>
      </c>
      <c r="Q241" s="143"/>
      <c r="R241" s="91"/>
      <c r="S241" s="91"/>
      <c r="T241" s="283"/>
      <c r="U241" s="283"/>
      <c r="V241" s="283"/>
      <c r="W241" s="283"/>
      <c r="X241" s="283"/>
      <c r="Y241" s="283"/>
      <c r="Z241" s="283"/>
      <c r="AA241" s="283"/>
      <c r="AB241" s="283"/>
      <c r="AC241" s="283"/>
      <c r="AD241" s="283"/>
      <c r="AE241" s="283"/>
      <c r="AF241" s="283"/>
      <c r="AT241" s="251" t="e">
        <f>VLOOKUP(#REF!,'اعضاء هيئة التدريس'!#REF!,2,)</f>
        <v>#REF!</v>
      </c>
    </row>
    <row r="242" spans="1:46" s="272" customFormat="1" ht="15.75" hidden="1" customHeight="1">
      <c r="A242" s="724">
        <v>46</v>
      </c>
      <c r="B242" s="288" t="s">
        <v>582</v>
      </c>
      <c r="C242" s="726" t="str">
        <f>VLOOKUP(B242,مقررات!$A$1:$F$411,2,FALSE)</f>
        <v>تحليل وتصميم الخوارزميات</v>
      </c>
      <c r="D242" s="211">
        <f>VLOOKUP(B242,مقررات!$A$1:$F$452,3,FALSE)</f>
        <v>2</v>
      </c>
      <c r="E242" s="211">
        <f>VLOOKUP(B242,مقررات!$A$1:$F$476,4,FALSE)</f>
        <v>0</v>
      </c>
      <c r="F242" s="211">
        <f t="shared" si="10"/>
        <v>2</v>
      </c>
      <c r="G242" s="60" t="str">
        <f>VLOOKUP(B242,مقررات!$A$1:$F$409,6,FALSE)</f>
        <v>M2317</v>
      </c>
      <c r="H242" s="60" t="s">
        <v>1567</v>
      </c>
      <c r="I242" s="262" t="str">
        <f>VLOOKUP(H242,'اعضاء هيئة التدريس'!$B$1:$D$300,2,FALSE)</f>
        <v>د/ أحمد عبد الرحيم عبداللطيف</v>
      </c>
      <c r="J242" s="73"/>
      <c r="K242" s="73"/>
      <c r="L242" s="73"/>
      <c r="M242" s="73"/>
      <c r="N242" s="73"/>
      <c r="O242" s="73" t="s">
        <v>1072</v>
      </c>
      <c r="P242" s="386" t="s">
        <v>1327</v>
      </c>
      <c r="Q242" s="251"/>
      <c r="R242" s="283"/>
      <c r="S242" s="283"/>
      <c r="T242" s="283"/>
      <c r="U242" s="283"/>
      <c r="V242" s="283"/>
      <c r="W242" s="283"/>
      <c r="X242" s="283"/>
      <c r="Y242" s="283"/>
      <c r="Z242" s="283"/>
      <c r="AA242" s="283"/>
      <c r="AB242" s="283"/>
      <c r="AC242" s="283"/>
      <c r="AD242" s="283"/>
      <c r="AE242" s="283"/>
      <c r="AF242" s="283"/>
      <c r="AT242" s="251" t="e">
        <f>VLOOKUP(#REF!,'اعضاء هيئة التدريس'!#REF!,2,)</f>
        <v>#REF!</v>
      </c>
    </row>
    <row r="243" spans="1:46" s="272" customFormat="1" ht="15.75" hidden="1" customHeight="1">
      <c r="A243" s="724">
        <v>47</v>
      </c>
      <c r="B243" s="288" t="s">
        <v>568</v>
      </c>
      <c r="C243" s="726" t="str">
        <f>VLOOKUP(B243,مقررات!$A$1:$F$411,2,FALSE)</f>
        <v>التحليل الدالي(1)</v>
      </c>
      <c r="D243" s="211">
        <f>VLOOKUP(B243,مقررات!$A$1:$F$452,3,FALSE)</f>
        <v>3</v>
      </c>
      <c r="E243" s="211">
        <f>VLOOKUP(B243,مقررات!$A$1:$F$476,4,FALSE)</f>
        <v>0</v>
      </c>
      <c r="F243" s="211">
        <f t="shared" si="10"/>
        <v>3</v>
      </c>
      <c r="G243" s="60" t="str">
        <f>VLOOKUP(B243,مقررات!$A$1:$F$409,6,FALSE)</f>
        <v>M213</v>
      </c>
      <c r="H243" s="60" t="s">
        <v>1571</v>
      </c>
      <c r="I243" s="262" t="str">
        <f>VLOOKUP(H243,'اعضاء هيئة التدريس'!$B$1:$D$300,2,FALSE)</f>
        <v>د/ منار عبدالله ماهر</v>
      </c>
      <c r="J243" s="73"/>
      <c r="K243" s="73"/>
      <c r="L243" s="73"/>
      <c r="M243" s="73"/>
      <c r="N243" s="73" t="s">
        <v>1074</v>
      </c>
      <c r="O243" s="73"/>
      <c r="P243" s="386"/>
      <c r="Q243" s="143"/>
      <c r="R243" s="91"/>
      <c r="S243" s="91"/>
      <c r="T243" s="283"/>
      <c r="U243" s="283"/>
      <c r="V243" s="283"/>
      <c r="W243" s="283"/>
      <c r="X243" s="283"/>
      <c r="Y243" s="283"/>
      <c r="Z243" s="283"/>
      <c r="AA243" s="283"/>
      <c r="AB243" s="283"/>
      <c r="AC243" s="283"/>
      <c r="AD243" s="283"/>
      <c r="AE243" s="283"/>
      <c r="AF243" s="283"/>
      <c r="AT243" s="251" t="e">
        <f>VLOOKUP(#REF!,'اعضاء هيئة التدريس'!#REF!,2,)</f>
        <v>#REF!</v>
      </c>
    </row>
    <row r="244" spans="1:46" s="272" customFormat="1" ht="15.75" hidden="1" customHeight="1">
      <c r="A244" s="724">
        <v>48</v>
      </c>
      <c r="B244" s="288" t="s">
        <v>1051</v>
      </c>
      <c r="C244" s="741" t="str">
        <f>VLOOKUP(B244,مقررات!$A$1:$F$411,2,FALSE)</f>
        <v xml:space="preserve">الهندسة التفاضلية </v>
      </c>
      <c r="D244" s="225">
        <f>VLOOKUP(B244,مقررات!$A$1:$F$452,3,FALSE)</f>
        <v>3</v>
      </c>
      <c r="E244" s="225">
        <f>VLOOKUP(B244,مقررات!$A$1:$F$476,4,FALSE)</f>
        <v>0</v>
      </c>
      <c r="F244" s="225">
        <f t="shared" si="10"/>
        <v>3</v>
      </c>
      <c r="G244" s="340" t="str">
        <f>VLOOKUP(B244,مقررات!$A$1:$F$409,6,FALSE)</f>
        <v xml:space="preserve">   M213&amp;M115</v>
      </c>
      <c r="H244" s="340" t="s">
        <v>1558</v>
      </c>
      <c r="I244" s="742" t="str">
        <f>VLOOKUP(H244,'اعضاء هيئة التدريس'!$B$1:$D$300,2,FALSE)</f>
        <v xml:space="preserve">  د/ مها عبد الفتاح ابوشنب</v>
      </c>
      <c r="J244" s="648"/>
      <c r="K244" s="648"/>
      <c r="L244" s="648"/>
      <c r="M244" s="648"/>
      <c r="N244" s="648"/>
      <c r="O244" s="648" t="s">
        <v>1069</v>
      </c>
      <c r="P244" s="386" t="s">
        <v>1327</v>
      </c>
      <c r="Q244" s="480"/>
      <c r="R244" s="743"/>
      <c r="S244" s="743"/>
      <c r="T244" s="284"/>
      <c r="U244" s="283"/>
      <c r="V244" s="283"/>
      <c r="W244" s="283"/>
      <c r="X244" s="283"/>
      <c r="Y244" s="283"/>
      <c r="Z244" s="283"/>
      <c r="AA244" s="283"/>
      <c r="AB244" s="283"/>
      <c r="AC244" s="283"/>
      <c r="AD244" s="283"/>
      <c r="AE244" s="283"/>
      <c r="AF244" s="283"/>
      <c r="AT244" s="251" t="e">
        <f>VLOOKUP(#REF!,'اعضاء هيئة التدريس'!#REF!,2,)</f>
        <v>#REF!</v>
      </c>
    </row>
    <row r="245" spans="1:46" s="272" customFormat="1" ht="15.75" hidden="1" customHeight="1">
      <c r="A245" s="724">
        <v>49</v>
      </c>
      <c r="B245" s="288" t="s">
        <v>1184</v>
      </c>
      <c r="C245" s="726" t="str">
        <f>VLOOKUP(B245,مقررات!$A$1:$F$411,2,FALSE)</f>
        <v>تحليل دالي (2)</v>
      </c>
      <c r="D245" s="211">
        <f>VLOOKUP(B245,مقررات!$A$1:$F$452,3,FALSE)</f>
        <v>3</v>
      </c>
      <c r="E245" s="211">
        <f>VLOOKUP(B245,مقررات!$A$1:$F$476,4,FALSE)</f>
        <v>0</v>
      </c>
      <c r="F245" s="211">
        <f t="shared" si="10"/>
        <v>3</v>
      </c>
      <c r="G245" s="60" t="str">
        <f>VLOOKUP(B245,مقررات!$A$1:$F$409,6,FALSE)</f>
        <v>M311</v>
      </c>
      <c r="H245" s="423" t="s">
        <v>1571</v>
      </c>
      <c r="I245" s="262" t="str">
        <f>VLOOKUP(H245,'اعضاء هيئة التدريس'!$B$1:$D$300,2,FALSE)</f>
        <v>د/ منار عبدالله ماهر</v>
      </c>
      <c r="J245" s="73"/>
      <c r="K245" s="73"/>
      <c r="L245" s="73"/>
      <c r="M245" s="73"/>
      <c r="N245" s="73"/>
      <c r="O245" s="73" t="s">
        <v>1074</v>
      </c>
      <c r="P245" s="386" t="s">
        <v>1322</v>
      </c>
      <c r="Q245" s="143"/>
      <c r="R245" s="91"/>
      <c r="S245" s="91"/>
      <c r="T245" s="284"/>
      <c r="U245" s="283"/>
      <c r="V245" s="283"/>
      <c r="W245" s="283"/>
      <c r="X245" s="283"/>
      <c r="Y245" s="283"/>
      <c r="Z245" s="283"/>
      <c r="AA245" s="283"/>
      <c r="AB245" s="283"/>
      <c r="AC245" s="283"/>
      <c r="AD245" s="283"/>
      <c r="AE245" s="283"/>
      <c r="AF245" s="283"/>
      <c r="AT245" s="251" t="e">
        <f>VLOOKUP(#REF!,'اعضاء هيئة التدريس'!#REF!,2,)</f>
        <v>#REF!</v>
      </c>
    </row>
    <row r="246" spans="1:46" s="272" customFormat="1" ht="15.75" hidden="1" customHeight="1">
      <c r="A246" s="724">
        <v>50</v>
      </c>
      <c r="B246" s="288" t="s">
        <v>1049</v>
      </c>
      <c r="C246" s="726" t="str">
        <f>VLOOKUP(B246,مقررات!$A$1:$F$411,2,FALSE)</f>
        <v>مختارات في  التطبيقية</v>
      </c>
      <c r="D246" s="211">
        <f>VLOOKUP(B246,مقررات!$A$1:$F$452,3,FALSE)</f>
        <v>3</v>
      </c>
      <c r="E246" s="211">
        <f>VLOOKUP(B246,مقررات!$A$1:$F$476,4,FALSE)</f>
        <v>0</v>
      </c>
      <c r="F246" s="211">
        <f t="shared" si="10"/>
        <v>3</v>
      </c>
      <c r="G246" s="60" t="str">
        <f>VLOOKUP(B246,مقررات!$A$1:$F$409,6,FALSE)</f>
        <v>M3217</v>
      </c>
      <c r="H246" s="697" t="s">
        <v>1524</v>
      </c>
      <c r="I246" s="262" t="str">
        <f>VLOOKUP(H246,'اعضاء هيئة التدريس'!$B$1:$D$300,2,FALSE)</f>
        <v>أ.د/ على ماهر ابوربية</v>
      </c>
      <c r="J246" s="73"/>
      <c r="K246" s="73" t="s">
        <v>1074</v>
      </c>
      <c r="L246" s="73"/>
      <c r="M246" s="73"/>
      <c r="N246" s="73"/>
      <c r="O246" s="73"/>
      <c r="P246" s="386" t="s">
        <v>1327</v>
      </c>
      <c r="Q246" s="143"/>
      <c r="R246" s="91"/>
      <c r="S246" s="91"/>
      <c r="T246" s="284"/>
      <c r="U246" s="283"/>
      <c r="V246" s="283"/>
      <c r="W246" s="283"/>
      <c r="X246" s="283"/>
      <c r="Y246" s="283"/>
      <c r="Z246" s="283"/>
      <c r="AA246" s="283"/>
      <c r="AB246" s="283"/>
      <c r="AC246" s="283"/>
      <c r="AD246" s="283"/>
      <c r="AE246" s="283"/>
      <c r="AF246" s="283"/>
      <c r="AT246" s="251" t="e">
        <f>VLOOKUP(#REF!,'اعضاء هيئة التدريس'!#REF!,2,)</f>
        <v>#REF!</v>
      </c>
    </row>
    <row r="247" spans="1:46" ht="15.75" hidden="1" customHeight="1">
      <c r="A247" s="724">
        <v>51</v>
      </c>
      <c r="B247" s="288" t="s">
        <v>594</v>
      </c>
      <c r="C247" s="726" t="str">
        <f>VLOOKUP(B247,مقررات!$A$1:$F$411,2,FALSE)</f>
        <v>مختارات في الحاسبات</v>
      </c>
      <c r="D247" s="211">
        <f>VLOOKUP(B247,مقررات!$A$1:$F$452,3,FALSE)</f>
        <v>3</v>
      </c>
      <c r="E247" s="211">
        <f>VLOOKUP(B247,مقررات!$A$1:$F$476,4,FALSE)</f>
        <v>0</v>
      </c>
      <c r="F247" s="211">
        <f t="shared" si="10"/>
        <v>3</v>
      </c>
      <c r="G247" s="60" t="str">
        <f>VLOOKUP(B247,مقررات!$A$1:$F$409,6,FALSE)</f>
        <v>ـ</v>
      </c>
      <c r="H247" s="347" t="s">
        <v>1567</v>
      </c>
      <c r="I247" s="262" t="str">
        <f>VLOOKUP(H247,'اعضاء هيئة التدريس'!$B$1:$D$300,2,FALSE)</f>
        <v>د/ أحمد عبد الرحيم عبداللطيف</v>
      </c>
      <c r="J247" s="250"/>
      <c r="K247" s="413"/>
      <c r="L247" s="250"/>
      <c r="M247" s="250"/>
      <c r="N247" s="250"/>
      <c r="O247" s="250" t="s">
        <v>1180</v>
      </c>
      <c r="P247" s="386" t="s">
        <v>1327</v>
      </c>
      <c r="Q247" s="251"/>
      <c r="R247" s="283"/>
      <c r="S247" s="283"/>
      <c r="AT247" s="251" t="e">
        <f>VLOOKUP(#REF!,'اعضاء هيئة التدريس'!#REF!,2,)</f>
        <v>#REF!</v>
      </c>
    </row>
    <row r="248" spans="1:46" s="272" customFormat="1" ht="15.75" hidden="1" customHeight="1">
      <c r="A248" s="724">
        <v>52</v>
      </c>
      <c r="B248" s="288" t="s">
        <v>597</v>
      </c>
      <c r="C248" s="726" t="str">
        <f>VLOOKUP(B248,مقررات!$A$1:$F$411,2,FALSE)</f>
        <v>ذكاء اصطناعي</v>
      </c>
      <c r="D248" s="211">
        <f>VLOOKUP(B248,مقررات!$A$1:$F$452,3,FALSE)</f>
        <v>3</v>
      </c>
      <c r="E248" s="211">
        <f>VLOOKUP(B248,مقررات!$A$1:$F$476,4,FALSE)</f>
        <v>0</v>
      </c>
      <c r="F248" s="211">
        <f t="shared" si="10"/>
        <v>3</v>
      </c>
      <c r="G248" s="60" t="str">
        <f>VLOOKUP(B248,مقررات!$A$1:$F$409,6,FALSE)</f>
        <v>M2317</v>
      </c>
      <c r="H248" s="60" t="s">
        <v>1536</v>
      </c>
      <c r="I248" s="262" t="str">
        <f>VLOOKUP(H248,'اعضاء هيئة التدريس'!$B$1:$D$300,2,FALSE)</f>
        <v>د. بسنت محمد الكفراوي</v>
      </c>
      <c r="J248" s="73"/>
      <c r="K248" s="73"/>
      <c r="L248" s="73"/>
      <c r="M248" s="73" t="s">
        <v>1069</v>
      </c>
      <c r="N248" s="73"/>
      <c r="O248" s="73"/>
      <c r="P248" s="386" t="s">
        <v>1327</v>
      </c>
      <c r="Q248" s="251"/>
      <c r="R248" s="283"/>
      <c r="S248" s="283"/>
      <c r="T248" s="284"/>
      <c r="U248" s="283"/>
      <c r="V248" s="283"/>
      <c r="W248" s="283"/>
      <c r="X248" s="283"/>
      <c r="Y248" s="283"/>
      <c r="Z248" s="283"/>
      <c r="AA248" s="283"/>
      <c r="AB248" s="283"/>
      <c r="AC248" s="283"/>
      <c r="AD248" s="283"/>
      <c r="AE248" s="283"/>
      <c r="AF248" s="283"/>
      <c r="AT248" s="251" t="e">
        <f>VLOOKUP(#REF!,'اعضاء هيئة التدريس'!#REF!,2,)</f>
        <v>#REF!</v>
      </c>
    </row>
    <row r="249" spans="1:46" s="272" customFormat="1" ht="15.75" hidden="1" customHeight="1">
      <c r="A249" s="724">
        <v>53</v>
      </c>
      <c r="B249" s="288" t="s">
        <v>583</v>
      </c>
      <c r="C249" s="726" t="str">
        <f>VLOOKUP(B249,مقررات!$A$1:$F$411,2,FALSE)</f>
        <v>المنطق في علوم الحاسب</v>
      </c>
      <c r="D249" s="211">
        <f>VLOOKUP(B249,مقررات!$A$1:$F$452,3,FALSE)</f>
        <v>3</v>
      </c>
      <c r="E249" s="211">
        <f>VLOOKUP(B249,مقررات!$A$1:$F$476,4,FALSE)</f>
        <v>2</v>
      </c>
      <c r="F249" s="211">
        <f t="shared" si="10"/>
        <v>4</v>
      </c>
      <c r="G249" s="60" t="str">
        <f>VLOOKUP(B249,مقررات!$A$1:$F$409,6,FALSE)</f>
        <v>--</v>
      </c>
      <c r="H249" s="60" t="s">
        <v>1569</v>
      </c>
      <c r="I249" s="262" t="str">
        <f>VLOOKUP(H249,'اعضاء هيئة التدريس'!$B$1:$D$300,2,FALSE)</f>
        <v>د/ عبدالله عبدالغفار محمد</v>
      </c>
      <c r="J249" s="73"/>
      <c r="K249" s="73"/>
      <c r="L249" s="73"/>
      <c r="M249" s="73"/>
      <c r="N249" s="73"/>
      <c r="O249" s="73" t="s">
        <v>1069</v>
      </c>
      <c r="P249" s="255" t="s">
        <v>1325</v>
      </c>
      <c r="Q249" s="143"/>
      <c r="R249" s="91"/>
      <c r="S249" s="91"/>
      <c r="T249" s="283"/>
      <c r="U249" s="283"/>
      <c r="V249" s="283"/>
      <c r="W249" s="283"/>
      <c r="X249" s="283"/>
      <c r="Y249" s="283"/>
      <c r="Z249" s="283"/>
      <c r="AA249" s="283"/>
      <c r="AB249" s="283"/>
      <c r="AC249" s="283"/>
      <c r="AD249" s="283"/>
      <c r="AE249" s="283"/>
      <c r="AF249" s="283"/>
      <c r="AT249" s="251" t="e">
        <f>VLOOKUP(#REF!,'اعضاء هيئة التدريس'!#REF!,2,)</f>
        <v>#REF!</v>
      </c>
    </row>
    <row r="250" spans="1:46" s="272" customFormat="1" ht="15.75" hidden="1" customHeight="1">
      <c r="A250" s="724">
        <v>54</v>
      </c>
      <c r="B250" s="288" t="s">
        <v>600</v>
      </c>
      <c r="C250" s="726" t="str">
        <f>VLOOKUP(B250,مقررات!$A$1:$F$411,2,FALSE)</f>
        <v>تكنولوجيا المعلومات</v>
      </c>
      <c r="D250" s="211">
        <f>VLOOKUP(B250,مقررات!$A$1:$F$452,3,FALSE)</f>
        <v>2</v>
      </c>
      <c r="E250" s="211">
        <f>VLOOKUP(B250,مقررات!$A$1:$F$476,4,FALSE)</f>
        <v>2</v>
      </c>
      <c r="F250" s="211">
        <f t="shared" si="10"/>
        <v>3</v>
      </c>
      <c r="G250" s="60" t="str">
        <f>VLOOKUP(B250,مقررات!$A$1:$F$409,6,FALSE)</f>
        <v>M437</v>
      </c>
      <c r="H250" s="60" t="s">
        <v>1536</v>
      </c>
      <c r="I250" s="262" t="str">
        <f>VLOOKUP(H250,'اعضاء هيئة التدريس'!$B$1:$D$300,2,FALSE)</f>
        <v>د. بسنت محمد الكفراوي</v>
      </c>
      <c r="J250" s="73"/>
      <c r="K250" s="73" t="s">
        <v>1070</v>
      </c>
      <c r="L250" s="73"/>
      <c r="M250" s="73"/>
      <c r="N250" s="73"/>
      <c r="O250" s="73"/>
      <c r="P250" s="386" t="s">
        <v>1327</v>
      </c>
      <c r="Q250" s="251"/>
      <c r="R250" s="283"/>
      <c r="S250" s="283"/>
      <c r="T250" s="283"/>
      <c r="U250" s="283"/>
      <c r="V250" s="283"/>
      <c r="W250" s="283"/>
      <c r="X250" s="283"/>
      <c r="Y250" s="283"/>
      <c r="Z250" s="283"/>
      <c r="AA250" s="283"/>
      <c r="AB250" s="283"/>
      <c r="AC250" s="283"/>
      <c r="AD250" s="283"/>
      <c r="AE250" s="283"/>
      <c r="AF250" s="283"/>
      <c r="AT250" s="251" t="e">
        <f>VLOOKUP(#REF!,'اعضاء هيئة التدريس'!#REF!,2,)</f>
        <v>#REF!</v>
      </c>
    </row>
    <row r="251" spans="1:46" s="272" customFormat="1" ht="15.75" hidden="1" customHeight="1">
      <c r="A251" s="724">
        <v>55</v>
      </c>
      <c r="B251" s="288" t="s">
        <v>603</v>
      </c>
      <c r="C251" s="726" t="str">
        <f>VLOOKUP(B251,مقررات!$A$1:$F$411,2,FALSE)</f>
        <v>معالجة الصور</v>
      </c>
      <c r="D251" s="211">
        <f>VLOOKUP(B251,مقررات!$A$1:$F$452,3,FALSE)</f>
        <v>2</v>
      </c>
      <c r="E251" s="211">
        <f>VLOOKUP(B251,مقررات!$A$1:$F$476,4,FALSE)</f>
        <v>2</v>
      </c>
      <c r="F251" s="211">
        <f t="shared" si="10"/>
        <v>3</v>
      </c>
      <c r="G251" s="60" t="str">
        <f>VLOOKUP(B251,مقررات!$A$1:$F$409,6,FALSE)</f>
        <v>M2315</v>
      </c>
      <c r="H251" s="347" t="s">
        <v>1560</v>
      </c>
      <c r="I251" s="262" t="str">
        <f>VLOOKUP(H251,'اعضاء هيئة التدريس'!$B$1:$D$300,2,FALSE)</f>
        <v xml:space="preserve">د/ هاني محمد إبراهيم </v>
      </c>
      <c r="J251" s="250"/>
      <c r="K251" s="250" t="s">
        <v>1067</v>
      </c>
      <c r="L251" s="250"/>
      <c r="M251" s="250"/>
      <c r="N251" s="250"/>
      <c r="O251" s="250"/>
      <c r="P251" s="255"/>
      <c r="Q251" s="251"/>
      <c r="R251" s="283"/>
      <c r="S251" s="283"/>
      <c r="T251" s="283"/>
      <c r="U251" s="283"/>
      <c r="V251" s="283"/>
      <c r="W251" s="283"/>
      <c r="X251" s="283"/>
      <c r="Y251" s="283"/>
      <c r="Z251" s="283"/>
      <c r="AA251" s="283"/>
      <c r="AB251" s="283"/>
      <c r="AC251" s="283"/>
      <c r="AD251" s="283"/>
      <c r="AE251" s="283"/>
      <c r="AF251" s="283"/>
      <c r="AT251" s="251" t="e">
        <f>VLOOKUP(#REF!,'اعضاء هيئة التدريس'!#REF!,2,)</f>
        <v>#REF!</v>
      </c>
    </row>
    <row r="252" spans="1:46" s="272" customFormat="1" ht="15.75" hidden="1" customHeight="1">
      <c r="A252" s="724">
        <v>56</v>
      </c>
      <c r="B252" s="288" t="s">
        <v>581</v>
      </c>
      <c r="C252" s="726" t="str">
        <f>VLOOKUP(B252,مقررات!$A$1:$F$411,2,FALSE)</f>
        <v>شبكات الحاسبات</v>
      </c>
      <c r="D252" s="211">
        <f>VLOOKUP(B252,مقررات!$A$1:$F$452,3,FALSE)</f>
        <v>3</v>
      </c>
      <c r="E252" s="211">
        <f>VLOOKUP(B252,مقررات!$A$1:$F$476,4,FALSE)</f>
        <v>0</v>
      </c>
      <c r="F252" s="211">
        <f t="shared" si="10"/>
        <v>3</v>
      </c>
      <c r="G252" s="60" t="str">
        <f>VLOOKUP(B252,مقررات!$A$1:$F$409,6,FALSE)</f>
        <v>M2312</v>
      </c>
      <c r="H252" s="60" t="s">
        <v>1526</v>
      </c>
      <c r="I252" s="262" t="str">
        <f>VLOOKUP(H252,'اعضاء هيئة التدريس'!$B$1:$D$300,2,FALSE)</f>
        <v xml:space="preserve">أ.د/ على محمد مليجى </v>
      </c>
      <c r="J252" s="73"/>
      <c r="K252" s="73"/>
      <c r="L252" s="73" t="s">
        <v>1069</v>
      </c>
      <c r="M252" s="73"/>
      <c r="N252" s="73"/>
      <c r="O252" s="73"/>
      <c r="P252" s="255" t="s">
        <v>1325</v>
      </c>
      <c r="Q252" s="143"/>
      <c r="R252" s="91"/>
      <c r="S252" s="91"/>
      <c r="T252" s="283"/>
      <c r="U252" s="283"/>
      <c r="V252" s="283"/>
      <c r="W252" s="283"/>
      <c r="X252" s="283"/>
      <c r="Y252" s="283"/>
      <c r="Z252" s="283"/>
      <c r="AA252" s="283"/>
      <c r="AB252" s="283"/>
      <c r="AC252" s="283"/>
      <c r="AD252" s="283"/>
      <c r="AE252" s="283"/>
      <c r="AF252" s="283"/>
      <c r="AT252" s="251" t="e">
        <f>VLOOKUP(#REF!,'اعضاء هيئة التدريس'!#REF!,2,)</f>
        <v>#REF!</v>
      </c>
    </row>
    <row r="253" spans="1:46" s="272" customFormat="1" ht="15.75" hidden="1" customHeight="1">
      <c r="A253" s="724">
        <v>57</v>
      </c>
      <c r="B253" s="288" t="s">
        <v>590</v>
      </c>
      <c r="C253" s="726" t="str">
        <f>VLOOKUP(B253,مقررات!$A$1:$F$411,2,FALSE)</f>
        <v>هندسة البرامج</v>
      </c>
      <c r="D253" s="211">
        <f>VLOOKUP(B253,مقررات!$A$1:$F$452,3,FALSE)</f>
        <v>3</v>
      </c>
      <c r="E253" s="211">
        <f>VLOOKUP(B253,مقررات!$A$1:$F$476,4,FALSE)</f>
        <v>2</v>
      </c>
      <c r="F253" s="211">
        <f t="shared" si="10"/>
        <v>4</v>
      </c>
      <c r="G253" s="60" t="str">
        <f>VLOOKUP(B253,مقررات!$A$1:$F$409,6,FALSE)</f>
        <v>M1318</v>
      </c>
      <c r="H253" s="60" t="s">
        <v>1526</v>
      </c>
      <c r="I253" s="262" t="str">
        <f>VLOOKUP(H253,'اعضاء هيئة التدريس'!$B$1:$D$300,2,FALSE)</f>
        <v xml:space="preserve">أ.د/ على محمد مليجى </v>
      </c>
      <c r="J253" s="73"/>
      <c r="K253" s="73" t="s">
        <v>1069</v>
      </c>
      <c r="L253" s="73"/>
      <c r="M253" s="73"/>
      <c r="N253" s="73"/>
      <c r="O253" s="73"/>
      <c r="P253" s="386" t="s">
        <v>1322</v>
      </c>
      <c r="Q253" s="143"/>
      <c r="R253" s="91"/>
      <c r="S253" s="91"/>
      <c r="T253" s="283"/>
      <c r="U253" s="283"/>
      <c r="V253" s="283"/>
      <c r="W253" s="283"/>
      <c r="X253" s="283"/>
      <c r="Y253" s="283"/>
      <c r="Z253" s="283"/>
      <c r="AA253" s="283"/>
      <c r="AB253" s="283"/>
      <c r="AC253" s="283"/>
      <c r="AD253" s="283"/>
      <c r="AE253" s="283"/>
      <c r="AF253" s="283"/>
      <c r="AT253" s="251" t="e">
        <f>VLOOKUP(#REF!,'اعضاء هيئة التدريس'!#REF!,2,)</f>
        <v>#REF!</v>
      </c>
    </row>
    <row r="254" spans="1:46" s="272" customFormat="1" ht="15.75" hidden="1" customHeight="1">
      <c r="A254" s="724">
        <v>18</v>
      </c>
      <c r="B254" s="288" t="s">
        <v>1186</v>
      </c>
      <c r="C254" s="726" t="str">
        <f>VLOOKUP(B254,مقررات!$A$1:$F$411,2,FALSE)</f>
        <v>بحث ومقال</v>
      </c>
      <c r="D254" s="211">
        <f>VLOOKUP(B254,مقررات!$A$1:$F$452,3,FALSE)</f>
        <v>2</v>
      </c>
      <c r="E254" s="211">
        <f>VLOOKUP(B254,مقررات!$A$1:$F$476,4,FALSE)</f>
        <v>0</v>
      </c>
      <c r="F254" s="211">
        <f t="shared" si="10"/>
        <v>2</v>
      </c>
      <c r="G254" s="60" t="str">
        <f>VLOOKUP(B254,مقررات!$A$1:$F$409,6,FALSE)</f>
        <v>-</v>
      </c>
      <c r="H254" s="298" t="s">
        <v>1646</v>
      </c>
      <c r="I254" s="262" t="str">
        <f>VLOOKUP(H254,'اعضاء هيئة التدريس'!$B$1:$D$300,2,FALSE)</f>
        <v>د/ لبنى شرف الدين</v>
      </c>
      <c r="J254" s="267"/>
      <c r="K254" s="267"/>
      <c r="L254" s="250"/>
      <c r="M254" s="250"/>
      <c r="N254" s="267"/>
      <c r="O254" s="251"/>
      <c r="P254" s="252"/>
      <c r="Q254" s="251"/>
      <c r="R254" s="283"/>
      <c r="S254" s="283"/>
      <c r="T254" s="283"/>
      <c r="U254" s="283"/>
      <c r="V254" s="283"/>
      <c r="W254" s="283"/>
      <c r="X254" s="283"/>
      <c r="Y254" s="283"/>
      <c r="Z254" s="283"/>
      <c r="AA254" s="283"/>
      <c r="AB254" s="283"/>
      <c r="AC254" s="283"/>
      <c r="AD254" s="283"/>
      <c r="AE254" s="283"/>
      <c r="AF254" s="283"/>
      <c r="AT254" s="251" t="e">
        <f>VLOOKUP(#REF!,'اعضاء هيئة التدريس'!#REF!,2,)</f>
        <v>#REF!</v>
      </c>
    </row>
    <row r="255" spans="1:46" s="272" customFormat="1" ht="15.75" hidden="1" customHeight="1">
      <c r="A255" s="724">
        <v>19</v>
      </c>
      <c r="B255" s="288" t="s">
        <v>823</v>
      </c>
      <c r="C255" s="726" t="str">
        <f>VLOOKUP(B255,مقررات!$A$1:$F$411,2,FALSE)</f>
        <v>خواص مادة</v>
      </c>
      <c r="D255" s="211">
        <f>VLOOKUP(B255,مقررات!$A$1:$F$452,3,FALSE)</f>
        <v>3</v>
      </c>
      <c r="E255" s="211">
        <f>VLOOKUP(B255,مقررات!$A$1:$F$476,4,FALSE)</f>
        <v>0</v>
      </c>
      <c r="F255" s="211">
        <f t="shared" si="10"/>
        <v>3</v>
      </c>
      <c r="G255" s="60">
        <f>VLOOKUP(B255,مقررات!$A$1:$F$409,6,FALSE)</f>
        <v>0</v>
      </c>
      <c r="H255" s="347" t="s">
        <v>1622</v>
      </c>
      <c r="I255" s="262" t="str">
        <f>VLOOKUP(H255,'اعضاء هيئة التدريس'!$B$1:$D$300,2,FALSE)</f>
        <v>أ.د/ أمين العدوى</v>
      </c>
      <c r="J255" s="250"/>
      <c r="K255" s="250"/>
      <c r="L255" s="250"/>
      <c r="M255" s="250"/>
      <c r="N255" s="250" t="s">
        <v>1068</v>
      </c>
      <c r="O255" s="250"/>
      <c r="P255" s="255" t="s">
        <v>1325</v>
      </c>
      <c r="Q255" s="251"/>
      <c r="R255" s="283"/>
      <c r="S255" s="283"/>
      <c r="T255" s="283"/>
      <c r="U255" s="283"/>
      <c r="V255" s="283"/>
      <c r="W255" s="283"/>
      <c r="X255" s="283"/>
      <c r="Y255" s="283"/>
      <c r="Z255" s="283"/>
      <c r="AA255" s="283"/>
      <c r="AB255" s="283"/>
      <c r="AC255" s="283"/>
      <c r="AD255" s="283"/>
      <c r="AE255" s="283"/>
      <c r="AF255" s="283"/>
      <c r="AT255" s="251" t="e">
        <f>VLOOKUP(#REF!,'اعضاء هيئة التدريس'!#REF!,2,)</f>
        <v>#REF!</v>
      </c>
    </row>
    <row r="256" spans="1:46" s="272" customFormat="1" ht="15.75" hidden="1" customHeight="1">
      <c r="A256" s="724">
        <v>20</v>
      </c>
      <c r="B256" s="288" t="s">
        <v>1187</v>
      </c>
      <c r="C256" s="726" t="str">
        <f>VLOOKUP(B256,مقررات!$A$1:$F$411,2,FALSE)</f>
        <v>ديناميكا حرارية</v>
      </c>
      <c r="D256" s="211">
        <f>VLOOKUP(B256,مقررات!$A$1:$F$452,3,FALSE)</f>
        <v>3</v>
      </c>
      <c r="E256" s="211">
        <f>VLOOKUP(B256,مقررات!$A$1:$F$476,4,FALSE)</f>
        <v>0</v>
      </c>
      <c r="F256" s="211">
        <f t="shared" si="10"/>
        <v>3</v>
      </c>
      <c r="G256" s="60" t="str">
        <f>VLOOKUP(B256,مقررات!$A$1:$F$409,6,FALSE)</f>
        <v>-</v>
      </c>
      <c r="H256" s="697" t="s">
        <v>1638</v>
      </c>
      <c r="I256" s="262" t="str">
        <f>VLOOKUP(H256,'اعضاء هيئة التدريس'!$B$1:$D$300,2,FALSE)</f>
        <v>أ.د/ يحيى القاضي</v>
      </c>
      <c r="J256" s="73"/>
      <c r="K256" s="73"/>
      <c r="L256" s="250" t="s">
        <v>1069</v>
      </c>
      <c r="M256" s="73"/>
      <c r="N256" s="73"/>
      <c r="O256" s="73"/>
      <c r="P256" s="1046"/>
      <c r="Q256" s="143"/>
      <c r="R256" s="91"/>
      <c r="S256" s="91"/>
      <c r="T256" s="283"/>
      <c r="U256" s="283"/>
      <c r="V256" s="283"/>
      <c r="W256" s="283"/>
      <c r="X256" s="283"/>
      <c r="Y256" s="283"/>
      <c r="Z256" s="283"/>
      <c r="AA256" s="283"/>
      <c r="AB256" s="283"/>
      <c r="AC256" s="283"/>
      <c r="AD256" s="283"/>
      <c r="AE256" s="283"/>
      <c r="AF256" s="283"/>
      <c r="AT256" s="251" t="e">
        <f>VLOOKUP(#REF!,'اعضاء هيئة التدريس'!#REF!,2,)</f>
        <v>#REF!</v>
      </c>
    </row>
    <row r="257" spans="1:46" s="272" customFormat="1" ht="15.75" hidden="1" customHeight="1">
      <c r="A257" s="724">
        <v>21</v>
      </c>
      <c r="B257" s="288" t="s">
        <v>825</v>
      </c>
      <c r="C257" s="726" t="str">
        <f>VLOOKUP(B257,مقررات!$A$1:$F$411,2,FALSE)</f>
        <v>فيزياء ذرية (1)</v>
      </c>
      <c r="D257" s="211">
        <f>VLOOKUP(B257,مقررات!$A$1:$F$452,3,FALSE)</f>
        <v>2</v>
      </c>
      <c r="E257" s="211">
        <f>VLOOKUP(B257,مقررات!$A$1:$F$476,4,FALSE)</f>
        <v>2</v>
      </c>
      <c r="F257" s="211">
        <f t="shared" si="10"/>
        <v>3</v>
      </c>
      <c r="G257" s="60" t="str">
        <f>VLOOKUP(B257,مقررات!$A$1:$F$409,6,FALSE)</f>
        <v>-</v>
      </c>
      <c r="H257" s="423" t="s">
        <v>1642</v>
      </c>
      <c r="I257" s="262" t="str">
        <f>VLOOKUP(H257,'اعضاء هيئة التدريس'!$B$1:$D$300,2,FALSE)</f>
        <v>أ.د/عبد العزيز حبيب</v>
      </c>
      <c r="J257" s="73"/>
      <c r="K257" s="73"/>
      <c r="L257" s="73" t="s">
        <v>1069</v>
      </c>
      <c r="M257" s="73"/>
      <c r="N257" s="73"/>
      <c r="O257" s="73"/>
      <c r="P257" s="386" t="s">
        <v>1326</v>
      </c>
      <c r="Q257" s="143"/>
      <c r="R257" s="91"/>
      <c r="S257" s="91"/>
      <c r="T257" s="283"/>
      <c r="U257" s="283"/>
      <c r="V257" s="283"/>
      <c r="W257" s="283"/>
      <c r="X257" s="283"/>
      <c r="Y257" s="283"/>
      <c r="Z257" s="283"/>
      <c r="AA257" s="283"/>
      <c r="AB257" s="283"/>
      <c r="AC257" s="283"/>
      <c r="AD257" s="283"/>
      <c r="AE257" s="283"/>
      <c r="AF257" s="283"/>
      <c r="AT257" s="251" t="e">
        <f>VLOOKUP(#REF!,'اعضاء هيئة التدريس'!#REF!,2,)</f>
        <v>#REF!</v>
      </c>
    </row>
    <row r="258" spans="1:46" s="272" customFormat="1" ht="15.75" hidden="1" customHeight="1">
      <c r="A258" s="724">
        <v>22</v>
      </c>
      <c r="B258" s="288" t="s">
        <v>824</v>
      </c>
      <c r="C258" s="726" t="str">
        <f>VLOOKUP(B258,مقررات!$A$1:$F$411,2,FALSE)</f>
        <v>موجات و صوتيات</v>
      </c>
      <c r="D258" s="211">
        <f>VLOOKUP(B258,مقررات!$A$1:$F$452,3,FALSE)</f>
        <v>3</v>
      </c>
      <c r="E258" s="211">
        <f>VLOOKUP(B258,مقررات!$A$1:$F$476,4,FALSE)</f>
        <v>0</v>
      </c>
      <c r="F258" s="211">
        <f t="shared" ref="F258:F269" si="11">D258+0.5*E258</f>
        <v>3</v>
      </c>
      <c r="G258" s="60">
        <f>VLOOKUP(B258,مقررات!$A$1:$F$409,6,FALSE)</f>
        <v>0</v>
      </c>
      <c r="H258" s="423" t="s">
        <v>1626</v>
      </c>
      <c r="I258" s="262" t="str">
        <f>VLOOKUP(H258,'اعضاء هيئة التدريس'!$B$1:$D$300,2,FALSE)</f>
        <v>أ.د/ محمود عويضة</v>
      </c>
      <c r="J258" s="73"/>
      <c r="K258" s="73"/>
      <c r="L258" s="73"/>
      <c r="M258" s="73" t="s">
        <v>1069</v>
      </c>
      <c r="N258" s="73"/>
      <c r="O258" s="73"/>
      <c r="P258" s="255" t="s">
        <v>1319</v>
      </c>
      <c r="Q258" s="143"/>
      <c r="R258" s="91"/>
      <c r="S258" s="91"/>
      <c r="T258" s="283"/>
      <c r="U258" s="283"/>
      <c r="V258" s="283"/>
      <c r="W258" s="283"/>
      <c r="X258" s="283"/>
      <c r="Y258" s="283"/>
      <c r="Z258" s="283"/>
      <c r="AA258" s="283"/>
      <c r="AB258" s="283"/>
      <c r="AC258" s="283"/>
      <c r="AD258" s="283"/>
      <c r="AE258" s="283"/>
      <c r="AF258" s="283"/>
      <c r="AT258" s="251" t="e">
        <f>VLOOKUP(#REF!,'اعضاء هيئة التدريس'!#REF!,2,)</f>
        <v>#REF!</v>
      </c>
    </row>
    <row r="259" spans="1:46" s="272" customFormat="1" ht="15.75" hidden="1" customHeight="1">
      <c r="A259" s="724">
        <v>23</v>
      </c>
      <c r="B259" s="288" t="s">
        <v>827</v>
      </c>
      <c r="C259" s="726" t="str">
        <f>VLOOKUP(B259,مقررات!$A$1:$F$411,2,FALSE)</f>
        <v>كهرومغناطيسية</v>
      </c>
      <c r="D259" s="211">
        <f>VLOOKUP(B259,مقررات!$A$1:$F$452,3,FALSE)</f>
        <v>3</v>
      </c>
      <c r="E259" s="211">
        <f>VLOOKUP(B259,مقررات!$A$1:$F$476,4,FALSE)</f>
        <v>0</v>
      </c>
      <c r="F259" s="211">
        <f t="shared" si="11"/>
        <v>3</v>
      </c>
      <c r="G259" s="60">
        <f>VLOOKUP(B259,مقررات!$A$1:$F$409,6,FALSE)</f>
        <v>0</v>
      </c>
      <c r="H259" s="21" t="s">
        <v>1620</v>
      </c>
      <c r="I259" s="262" t="str">
        <f>VLOOKUP(H259,'اعضاء هيئة التدريس'!$B$1:$D$300,2,FALSE)</f>
        <v>أ.د/ معوض محمد الخولى</v>
      </c>
      <c r="J259" s="250" t="s">
        <v>1069</v>
      </c>
      <c r="K259" s="145"/>
      <c r="L259" s="146"/>
      <c r="M259" s="145"/>
      <c r="N259" s="146"/>
      <c r="O259" s="145"/>
      <c r="P259" s="255" t="s">
        <v>1318</v>
      </c>
      <c r="Q259" s="143"/>
      <c r="R259" s="91"/>
      <c r="S259" s="91"/>
      <c r="T259" s="283"/>
      <c r="U259" s="283"/>
      <c r="V259" s="283"/>
      <c r="W259" s="283"/>
      <c r="X259" s="283"/>
      <c r="Y259" s="283"/>
      <c r="Z259" s="283"/>
      <c r="AA259" s="283"/>
      <c r="AB259" s="283"/>
      <c r="AC259" s="283"/>
      <c r="AD259" s="283"/>
      <c r="AE259" s="283"/>
      <c r="AF259" s="283"/>
      <c r="AT259" s="251" t="e">
        <f>VLOOKUP(#REF!,'اعضاء هيئة التدريس'!#REF!,2,)</f>
        <v>#REF!</v>
      </c>
    </row>
    <row r="260" spans="1:46" s="272" customFormat="1" ht="15.75" hidden="1" customHeight="1">
      <c r="A260" s="724">
        <v>24</v>
      </c>
      <c r="B260" s="288" t="s">
        <v>1188</v>
      </c>
      <c r="C260" s="726" t="str">
        <f>VLOOKUP(B260,مقررات!$A$1:$F$411,2,FALSE)</f>
        <v>تيار متردد</v>
      </c>
      <c r="D260" s="211">
        <f>VLOOKUP(B260,مقررات!$A$1:$F$452,3,FALSE)</f>
        <v>2</v>
      </c>
      <c r="E260" s="211">
        <f>VLOOKUP(B260,مقررات!$A$1:$F$476,4,FALSE)</f>
        <v>2</v>
      </c>
      <c r="F260" s="211">
        <f t="shared" si="11"/>
        <v>3</v>
      </c>
      <c r="G260" s="60">
        <f>VLOOKUP(B260,مقررات!$A$1:$F$409,6,FALSE)</f>
        <v>0</v>
      </c>
      <c r="H260" s="340" t="s">
        <v>1649</v>
      </c>
      <c r="I260" s="262" t="str">
        <f>VLOOKUP(H260,'اعضاء هيئة التدريس'!$B$1:$D$300,2,FALSE)</f>
        <v>د/ سعيد صالح</v>
      </c>
      <c r="J260" s="254"/>
      <c r="K260" s="254"/>
      <c r="L260" s="382"/>
      <c r="M260" s="254"/>
      <c r="N260" s="382"/>
      <c r="O260" s="250" t="s">
        <v>1069</v>
      </c>
      <c r="P260" s="386" t="s">
        <v>1326</v>
      </c>
      <c r="Q260" s="254"/>
      <c r="R260" s="369"/>
      <c r="S260" s="369"/>
      <c r="T260" s="284"/>
      <c r="U260" s="283"/>
      <c r="V260" s="283"/>
      <c r="W260" s="283"/>
      <c r="X260" s="283"/>
      <c r="Y260" s="283"/>
      <c r="Z260" s="283"/>
      <c r="AA260" s="283"/>
      <c r="AB260" s="283"/>
      <c r="AC260" s="283"/>
      <c r="AD260" s="283"/>
      <c r="AE260" s="283"/>
      <c r="AF260" s="283"/>
      <c r="AT260" s="251" t="e">
        <f>VLOOKUP(#REF!,'اعضاء هيئة التدريس'!#REF!,2,)</f>
        <v>#REF!</v>
      </c>
    </row>
    <row r="261" spans="1:46" s="272" customFormat="1" ht="15.75" hidden="1" customHeight="1">
      <c r="A261" s="724">
        <v>25</v>
      </c>
      <c r="B261" s="288" t="s">
        <v>495</v>
      </c>
      <c r="C261" s="726" t="str">
        <f>VLOOKUP(B261,مقررات!$A$1:$F$411,2,FALSE)</f>
        <v>الكترونيات فيزيائية</v>
      </c>
      <c r="D261" s="211">
        <f>VLOOKUP(B261,مقررات!$A$1:$F$452,3,FALSE)</f>
        <v>3</v>
      </c>
      <c r="E261" s="211">
        <f>VLOOKUP(B261,مقررات!$A$1:$F$476,4,FALSE)</f>
        <v>0</v>
      </c>
      <c r="F261" s="211">
        <f t="shared" si="11"/>
        <v>3</v>
      </c>
      <c r="G261" s="60" t="str">
        <f>VLOOKUP(B261,مقررات!$A$1:$F$409,6,FALSE)</f>
        <v>P144</v>
      </c>
      <c r="H261" s="32" t="s">
        <v>1644</v>
      </c>
      <c r="I261" s="262" t="str">
        <f>VLOOKUP(H261,'اعضاء هيئة التدريس'!$B$1:$D$300,2,FALSE)</f>
        <v>د/ محمد الهوارى</v>
      </c>
      <c r="J261" s="776"/>
      <c r="K261" s="695" t="s">
        <v>1069</v>
      </c>
      <c r="L261" s="695"/>
      <c r="M261" s="695"/>
      <c r="N261" s="695"/>
      <c r="O261" s="776"/>
      <c r="P261" s="1053"/>
      <c r="Q261" s="195"/>
      <c r="R261" s="92"/>
      <c r="S261" s="92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E261" s="283"/>
      <c r="AF261" s="283"/>
      <c r="AT261" s="251" t="e">
        <f>VLOOKUP(#REF!,'اعضاء هيئة التدريس'!#REF!,2,)</f>
        <v>#REF!</v>
      </c>
    </row>
    <row r="262" spans="1:46" s="272" customFormat="1" ht="15.75" hidden="1" customHeight="1">
      <c r="A262" s="724">
        <v>26</v>
      </c>
      <c r="B262" s="288" t="s">
        <v>822</v>
      </c>
      <c r="C262" s="726" t="str">
        <f>VLOOKUP(B262,مقررات!$A$1:$F$411,2,FALSE)</f>
        <v>فيزياء رياضية (1)</v>
      </c>
      <c r="D262" s="211">
        <f>VLOOKUP(B262,مقررات!$A$1:$F$452,3,FALSE)</f>
        <v>3</v>
      </c>
      <c r="E262" s="211">
        <f>VLOOKUP(B262,مقررات!$A$1:$F$476,4,FALSE)</f>
        <v>0</v>
      </c>
      <c r="F262" s="211">
        <f t="shared" si="11"/>
        <v>3</v>
      </c>
      <c r="G262" s="60" t="str">
        <f>VLOOKUP(B262,مقررات!$A$1:$F$409,6,FALSE)</f>
        <v>-</v>
      </c>
      <c r="H262" s="298" t="s">
        <v>1653</v>
      </c>
      <c r="I262" s="262" t="str">
        <f>VLOOKUP(H262,'اعضاء هيئة التدريس'!$B$1:$D$300,2,FALSE)</f>
        <v>د/ سامي الجمال</v>
      </c>
      <c r="J262" s="267"/>
      <c r="K262" s="253" t="s">
        <v>1069</v>
      </c>
      <c r="L262" s="250"/>
      <c r="M262" s="250"/>
      <c r="N262" s="267"/>
      <c r="O262" s="250"/>
      <c r="P262" s="252"/>
      <c r="Q262" s="251"/>
      <c r="R262" s="283"/>
      <c r="S262" s="284"/>
      <c r="T262" s="284"/>
      <c r="U262" s="283"/>
      <c r="V262" s="283"/>
      <c r="W262" s="283"/>
      <c r="X262" s="283"/>
      <c r="Y262" s="283"/>
      <c r="Z262" s="283"/>
      <c r="AA262" s="283"/>
      <c r="AB262" s="283"/>
      <c r="AC262" s="283"/>
      <c r="AD262" s="283"/>
      <c r="AE262" s="283"/>
      <c r="AF262" s="283"/>
      <c r="AT262" s="251" t="e">
        <f>VLOOKUP(#REF!,'اعضاء هيئة التدريس'!#REF!,2,)</f>
        <v>#REF!</v>
      </c>
    </row>
    <row r="263" spans="1:46" s="272" customFormat="1" ht="15.75" hidden="1" customHeight="1">
      <c r="A263" s="724">
        <v>27</v>
      </c>
      <c r="B263" s="288" t="s">
        <v>1189</v>
      </c>
      <c r="C263" s="726" t="str">
        <f>VLOOKUP(B263,مقررات!$A$1:$F$411,2,FALSE)</f>
        <v>ميكانيكا تقليدية ونسبية</v>
      </c>
      <c r="D263" s="211">
        <f>VLOOKUP(B263,مقررات!$A$1:$F$452,3,FALSE)</f>
        <v>2</v>
      </c>
      <c r="E263" s="211">
        <f>VLOOKUP(B263,مقررات!$A$1:$F$476,4,FALSE)</f>
        <v>2</v>
      </c>
      <c r="F263" s="211">
        <f t="shared" si="11"/>
        <v>3</v>
      </c>
      <c r="G263" s="60" t="str">
        <f>VLOOKUP(B263,مقررات!$A$1:$F$409,6,FALSE)</f>
        <v>P177</v>
      </c>
      <c r="H263" s="60" t="s">
        <v>1637</v>
      </c>
      <c r="I263" s="262" t="str">
        <f>VLOOKUP(H263,'اعضاء هيئة التدريس'!$B$1:$D$300,2,FALSE)</f>
        <v>أ.د/ ماجدة هانم خيرى</v>
      </c>
      <c r="J263" s="250"/>
      <c r="K263" s="250" t="s">
        <v>1232</v>
      </c>
      <c r="L263" s="250"/>
      <c r="M263" s="250"/>
      <c r="N263" s="250"/>
      <c r="O263" s="250"/>
      <c r="P263" s="252"/>
      <c r="Q263" s="251"/>
      <c r="R263" s="283"/>
      <c r="S263" s="283"/>
      <c r="T263" s="283"/>
      <c r="U263" s="283"/>
      <c r="V263" s="283"/>
      <c r="W263" s="283"/>
      <c r="X263" s="283"/>
      <c r="Y263" s="283"/>
      <c r="Z263" s="283"/>
      <c r="AA263" s="283"/>
      <c r="AB263" s="283"/>
      <c r="AC263" s="283"/>
      <c r="AD263" s="283"/>
      <c r="AE263" s="283"/>
      <c r="AF263" s="283"/>
      <c r="AT263" s="251" t="e">
        <f>VLOOKUP(#REF!,'اعضاء هيئة التدريس'!#REF!,2,)</f>
        <v>#REF!</v>
      </c>
    </row>
    <row r="264" spans="1:46" s="272" customFormat="1" ht="15.75" hidden="1" customHeight="1">
      <c r="A264" s="724">
        <v>28</v>
      </c>
      <c r="B264" s="288" t="s">
        <v>1190</v>
      </c>
      <c r="C264" s="726" t="str">
        <f>VLOOKUP(B264,مقررات!$A$1:$F$411,2,FALSE)</f>
        <v>فيزياءتطبيقية (1)</v>
      </c>
      <c r="D264" s="211">
        <f>VLOOKUP(B264,مقررات!$A$1:$F$452,3,FALSE)</f>
        <v>0</v>
      </c>
      <c r="E264" s="211">
        <f>VLOOKUP(B264,مقررات!$A$1:$F$476,4,FALSE)</f>
        <v>6</v>
      </c>
      <c r="F264" s="211">
        <f t="shared" si="11"/>
        <v>3</v>
      </c>
      <c r="G264" s="60" t="str">
        <f>VLOOKUP(B264,مقررات!$A$1:$F$409,6,FALSE)</f>
        <v>-</v>
      </c>
      <c r="H264" s="423" t="s">
        <v>1646</v>
      </c>
      <c r="I264" s="262" t="str">
        <f>VLOOKUP(H264,'اعضاء هيئة التدريس'!$B$1:$D$300,2,FALSE)</f>
        <v>د/ لبنى شرف الدين</v>
      </c>
      <c r="J264" s="73" t="s">
        <v>1985</v>
      </c>
      <c r="K264" s="73"/>
      <c r="L264" s="73" t="s">
        <v>1985</v>
      </c>
      <c r="M264" s="73"/>
      <c r="N264" s="73"/>
      <c r="O264" s="73" t="s">
        <v>1985</v>
      </c>
      <c r="P264" s="1046"/>
      <c r="Q264" s="143"/>
      <c r="R264" s="91"/>
      <c r="S264" s="91"/>
      <c r="T264" s="283"/>
      <c r="U264" s="283"/>
      <c r="V264" s="283"/>
      <c r="W264" s="283"/>
      <c r="X264" s="283"/>
      <c r="Y264" s="283"/>
      <c r="Z264" s="283"/>
      <c r="AA264" s="283"/>
      <c r="AB264" s="283"/>
      <c r="AC264" s="283"/>
      <c r="AD264" s="283"/>
      <c r="AE264" s="283"/>
      <c r="AF264" s="283"/>
      <c r="AT264" s="251" t="e">
        <f>VLOOKUP(#REF!,'اعضاء هيئة التدريس'!#REF!,2,)</f>
        <v>#REF!</v>
      </c>
    </row>
    <row r="265" spans="1:46" s="272" customFormat="1" ht="15.75" hidden="1">
      <c r="A265" s="724">
        <v>29</v>
      </c>
      <c r="B265" s="288" t="s">
        <v>831</v>
      </c>
      <c r="C265" s="726" t="str">
        <f>VLOOKUP(B265,مقررات!$A$1:$F$411,2,FALSE)</f>
        <v>فيزياء جوامد (1)</v>
      </c>
      <c r="D265" s="211">
        <f>VLOOKUP(B265,مقررات!$A$1:$F$452,3,FALSE)</f>
        <v>2</v>
      </c>
      <c r="E265" s="211">
        <f>VLOOKUP(B265,مقررات!$A$1:$F$476,4,FALSE)</f>
        <v>2</v>
      </c>
      <c r="F265" s="211">
        <f t="shared" si="11"/>
        <v>3</v>
      </c>
      <c r="G265" s="60" t="str">
        <f>VLOOKUP(B265,مقررات!$A$1:$F$409,6,FALSE)</f>
        <v>P111</v>
      </c>
      <c r="H265" s="697" t="s">
        <v>1636</v>
      </c>
      <c r="I265" s="262" t="str">
        <f>VLOOKUP(H265,'اعضاء هيئة التدريس'!$B$1:$D$300,2,FALSE)</f>
        <v>أ.د/ أنور حجازى</v>
      </c>
      <c r="J265" s="73"/>
      <c r="K265" s="73"/>
      <c r="L265" s="73"/>
      <c r="M265" s="73"/>
      <c r="N265" s="73"/>
      <c r="O265" s="73"/>
      <c r="P265" s="1046"/>
      <c r="Q265" s="143"/>
      <c r="R265" s="91"/>
      <c r="S265" s="91"/>
      <c r="T265" s="283"/>
      <c r="U265" s="283"/>
      <c r="V265" s="283"/>
      <c r="W265" s="283"/>
      <c r="X265" s="283"/>
      <c r="Y265" s="283"/>
      <c r="Z265" s="283"/>
      <c r="AA265" s="283"/>
      <c r="AB265" s="283"/>
      <c r="AC265" s="283"/>
      <c r="AD265" s="283"/>
      <c r="AE265" s="283"/>
      <c r="AF265" s="283"/>
      <c r="AT265" s="251" t="e">
        <f>VLOOKUP(#REF!,'اعضاء هيئة التدريس'!#REF!,2,)</f>
        <v>#REF!</v>
      </c>
    </row>
    <row r="266" spans="1:46" s="272" customFormat="1" ht="15.75" hidden="1" customHeight="1">
      <c r="A266" s="724">
        <v>30</v>
      </c>
      <c r="B266" s="288" t="s">
        <v>830</v>
      </c>
      <c r="C266" s="726" t="str">
        <f>VLOOKUP(B266,مقررات!$A$1:$F$411,2,FALSE)</f>
        <v>بصريات الكترونية</v>
      </c>
      <c r="D266" s="211">
        <f>VLOOKUP(B266,مقررات!$A$1:$F$452,3,FALSE)</f>
        <v>2</v>
      </c>
      <c r="E266" s="211">
        <f>VLOOKUP(B266,مقررات!$A$1:$F$476,4,FALSE)</f>
        <v>2</v>
      </c>
      <c r="F266" s="211">
        <f t="shared" si="11"/>
        <v>3</v>
      </c>
      <c r="G266" s="60" t="str">
        <f>VLOOKUP(B266,مقررات!$A$1:$F$409,6,FALSE)</f>
        <v>-</v>
      </c>
      <c r="H266" s="700" t="s">
        <v>1650</v>
      </c>
      <c r="I266" s="262" t="str">
        <f>VLOOKUP(H266,'اعضاء هيئة التدريس'!$B$1:$D$300,2,FALSE)</f>
        <v>د/ ياسر رماح</v>
      </c>
      <c r="J266" s="471"/>
      <c r="K266" s="471" t="s">
        <v>1065</v>
      </c>
      <c r="L266" s="471"/>
      <c r="M266" s="385"/>
      <c r="N266" s="471"/>
      <c r="O266" s="385"/>
      <c r="P266" s="386" t="s">
        <v>1320</v>
      </c>
      <c r="Q266" s="410"/>
      <c r="R266" s="699"/>
      <c r="S266" s="812"/>
      <c r="T266" s="283"/>
      <c r="U266" s="283"/>
      <c r="V266" s="283"/>
      <c r="W266" s="283"/>
      <c r="X266" s="283"/>
      <c r="Y266" s="283"/>
      <c r="Z266" s="283"/>
      <c r="AA266" s="283"/>
      <c r="AB266" s="283"/>
      <c r="AC266" s="283"/>
      <c r="AD266" s="283"/>
      <c r="AE266" s="283"/>
      <c r="AF266" s="283"/>
      <c r="AT266" s="251" t="e">
        <f>VLOOKUP(#REF!,'اعضاء هيئة التدريس'!#REF!,2,)</f>
        <v>#REF!</v>
      </c>
    </row>
    <row r="267" spans="1:46" s="272" customFormat="1" ht="15.75" hidden="1" customHeight="1">
      <c r="A267" s="724">
        <v>31</v>
      </c>
      <c r="B267" s="288" t="s">
        <v>496</v>
      </c>
      <c r="C267" s="726" t="str">
        <f>VLOOKUP(B267,مقررات!$A$1:$F$411,2,FALSE)</f>
        <v>فيزياء ذرية (2)</v>
      </c>
      <c r="D267" s="211">
        <f>VLOOKUP(B267,مقررات!$A$1:$F$452,3,FALSE)</f>
        <v>2</v>
      </c>
      <c r="E267" s="211">
        <f>VLOOKUP(B267,مقررات!$A$1:$F$476,4,FALSE)</f>
        <v>2</v>
      </c>
      <c r="F267" s="211">
        <f t="shared" si="11"/>
        <v>3</v>
      </c>
      <c r="G267" s="60" t="str">
        <f>VLOOKUP(B267,مقررات!$A$1:$F$409,6,FALSE)</f>
        <v>P133</v>
      </c>
      <c r="H267" s="32" t="s">
        <v>1680</v>
      </c>
      <c r="I267" s="262" t="str">
        <f>VLOOKUP(H267,'اعضاء هيئة التدريس'!$B$1:$D$300,2,FALSE)</f>
        <v>د/ حسام  عوض</v>
      </c>
      <c r="J267" s="776"/>
      <c r="K267" s="695"/>
      <c r="L267" s="250"/>
      <c r="M267" s="250"/>
      <c r="N267" s="250"/>
      <c r="O267" s="250" t="s">
        <v>1069</v>
      </c>
      <c r="P267" s="386" t="s">
        <v>1320</v>
      </c>
      <c r="Q267" s="195"/>
      <c r="R267" s="91"/>
      <c r="S267" s="91"/>
      <c r="T267" s="283"/>
      <c r="U267" s="283"/>
      <c r="V267" s="283"/>
      <c r="W267" s="283"/>
      <c r="X267" s="283"/>
      <c r="Y267" s="283"/>
      <c r="Z267" s="283"/>
      <c r="AA267" s="283"/>
      <c r="AB267" s="283"/>
      <c r="AC267" s="283"/>
      <c r="AD267" s="283"/>
      <c r="AE267" s="283"/>
      <c r="AF267" s="283"/>
      <c r="AT267" s="251" t="e">
        <f>VLOOKUP(#REF!,'اعضاء هيئة التدريس'!#REF!,2,)</f>
        <v>#REF!</v>
      </c>
    </row>
    <row r="268" spans="1:46" s="272" customFormat="1" ht="15" hidden="1" customHeight="1">
      <c r="A268" s="724">
        <v>32</v>
      </c>
      <c r="B268" s="288" t="s">
        <v>826</v>
      </c>
      <c r="C268" s="726" t="str">
        <f>VLOOKUP(B268,مقررات!$A$1:$F$411,2,FALSE)</f>
        <v>فيزيـاء نووية (1)</v>
      </c>
      <c r="D268" s="211">
        <f>VLOOKUP(B268,مقررات!$A$1:$F$452,3,FALSE)</f>
        <v>2</v>
      </c>
      <c r="E268" s="211">
        <f>VLOOKUP(B268,مقررات!$A$1:$F$476,4,FALSE)</f>
        <v>2</v>
      </c>
      <c r="F268" s="211">
        <f t="shared" si="11"/>
        <v>3</v>
      </c>
      <c r="G268" s="60" t="str">
        <f>VLOOKUP(B268,مقررات!$A$1:$F$409,6,FALSE)</f>
        <v>P 133</v>
      </c>
      <c r="H268" s="423" t="s">
        <v>1631</v>
      </c>
      <c r="I268" s="262" t="str">
        <f>VLOOKUP(H268,'اعضاء هيئة التدريس'!$B$1:$D$300,2,FALSE)</f>
        <v>أ.د/ عبد العظيم المرسى</v>
      </c>
      <c r="J268" s="73"/>
      <c r="K268" s="73"/>
      <c r="L268" s="73" t="s">
        <v>1066</v>
      </c>
      <c r="M268" s="73"/>
      <c r="N268" s="73"/>
      <c r="O268" s="73"/>
      <c r="P268" s="386" t="s">
        <v>1326</v>
      </c>
      <c r="Q268" s="143"/>
      <c r="R268" s="91"/>
      <c r="S268" s="91"/>
      <c r="T268" s="283"/>
      <c r="U268" s="283"/>
      <c r="V268" s="283"/>
      <c r="W268" s="283"/>
      <c r="X268" s="283"/>
      <c r="Y268" s="283"/>
      <c r="Z268" s="283"/>
      <c r="AA268" s="283"/>
      <c r="AB268" s="283"/>
      <c r="AC268" s="283"/>
      <c r="AD268" s="283"/>
      <c r="AE268" s="283"/>
      <c r="AF268" s="283"/>
      <c r="AT268" s="251" t="e">
        <f>VLOOKUP(#REF!,'اعضاء هيئة التدريس'!#REF!,2,)</f>
        <v>#REF!</v>
      </c>
    </row>
    <row r="269" spans="1:46" s="272" customFormat="1" ht="22.5" hidden="1">
      <c r="A269" s="724">
        <v>33</v>
      </c>
      <c r="B269" s="288" t="s">
        <v>498</v>
      </c>
      <c r="C269" s="726" t="str">
        <f>VLOOKUP(B269,مقررات!$A$1:$F$411,2,FALSE)</f>
        <v>دوائر الكترونية</v>
      </c>
      <c r="D269" s="211">
        <f>VLOOKUP(B269,مقررات!$A$1:$F$452,3,FALSE)</f>
        <v>2</v>
      </c>
      <c r="E269" s="211">
        <f>VLOOKUP(B269,مقررات!$A$1:$F$476,4,FALSE)</f>
        <v>2</v>
      </c>
      <c r="F269" s="211">
        <f t="shared" si="11"/>
        <v>3</v>
      </c>
      <c r="G269" s="60" t="str">
        <f>VLOOKUP(B269,مقررات!$A$1:$F$409,6,FALSE)</f>
        <v>P1610</v>
      </c>
      <c r="H269" s="60" t="s">
        <v>1641</v>
      </c>
      <c r="I269" s="262" t="str">
        <f>VLOOKUP(H269,'اعضاء هيئة التدريس'!$B$1:$D$300,2,FALSE)</f>
        <v>د/ زكريا البدوى</v>
      </c>
      <c r="J269" s="250"/>
      <c r="K269" s="250" t="s">
        <v>1069</v>
      </c>
      <c r="L269" s="250"/>
      <c r="M269" s="250"/>
      <c r="N269" s="250"/>
      <c r="O269" s="250"/>
      <c r="P269" s="386" t="s">
        <v>1314</v>
      </c>
      <c r="Q269" s="251"/>
      <c r="R269" s="283"/>
      <c r="S269" s="283"/>
      <c r="T269" s="284"/>
      <c r="U269" s="283"/>
      <c r="V269" s="283"/>
      <c r="W269" s="283"/>
      <c r="X269" s="283"/>
      <c r="Y269" s="283"/>
      <c r="Z269" s="283"/>
      <c r="AA269" s="283"/>
      <c r="AB269" s="283"/>
      <c r="AC269" s="283"/>
      <c r="AD269" s="283"/>
      <c r="AE269" s="283"/>
      <c r="AF269" s="283"/>
      <c r="AT269" s="251" t="e">
        <f>VLOOKUP(#REF!,'اعضاء هيئة التدريس'!#REF!,2,)</f>
        <v>#REF!</v>
      </c>
    </row>
    <row r="270" spans="1:46" s="272" customFormat="1" ht="15.75" hidden="1" customHeight="1">
      <c r="A270" s="724">
        <v>34</v>
      </c>
      <c r="B270" s="288" t="s">
        <v>500</v>
      </c>
      <c r="C270" s="726" t="str">
        <f>VLOOKUP(B270,مقررات!$A$1:$F$411,2,FALSE)</f>
        <v>ميكانيكا الموائع</v>
      </c>
      <c r="D270" s="211">
        <f>VLOOKUP(B270,مقررات!$A$1:$F$452,3,FALSE)</f>
        <v>3</v>
      </c>
      <c r="E270" s="211" t="str">
        <f>VLOOKUP(B270,مقررات!$A$1:$F$476,4,FALSE)</f>
        <v>-</v>
      </c>
      <c r="F270" s="211">
        <v>3</v>
      </c>
      <c r="G270" s="60" t="str">
        <f>VLOOKUP(B270,مقررات!$A$1:$F$409,6,FALSE)</f>
        <v>P177</v>
      </c>
      <c r="H270" s="298" t="s">
        <v>1655</v>
      </c>
      <c r="I270" s="262" t="str">
        <f>VLOOKUP(H270,'اعضاء هيئة التدريس'!$B$1:$D$300,2,FALSE)</f>
        <v>د/ محمد عبد الحكيم</v>
      </c>
      <c r="J270" s="250"/>
      <c r="K270" s="267"/>
      <c r="L270" s="250"/>
      <c r="M270" s="267"/>
      <c r="N270" s="267"/>
      <c r="O270" s="267"/>
      <c r="P270" s="252"/>
      <c r="Q270" s="251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 s="283"/>
      <c r="AC270" s="283"/>
      <c r="AD270" s="283"/>
      <c r="AE270" s="283"/>
      <c r="AF270" s="283"/>
      <c r="AT270" s="251" t="e">
        <f>VLOOKUP(#REF!,'اعضاء هيئة التدريس'!#REF!,2,)</f>
        <v>#REF!</v>
      </c>
    </row>
    <row r="271" spans="1:46" s="272" customFormat="1" ht="15.75" hidden="1" customHeight="1">
      <c r="A271" s="724">
        <v>35</v>
      </c>
      <c r="B271" s="288" t="s">
        <v>1192</v>
      </c>
      <c r="C271" s="726" t="str">
        <f>VLOOKUP(B271,مقررات!$A$1:$F$411,2,FALSE)</f>
        <v>ميكانيكا الكم (1)</v>
      </c>
      <c r="D271" s="211">
        <f>VLOOKUP(B271,مقررات!$A$1:$F$452,3,FALSE)</f>
        <v>3</v>
      </c>
      <c r="E271" s="211">
        <f>VLOOKUP(B271,مقررات!$A$1:$F$476,4,FALSE)</f>
        <v>0</v>
      </c>
      <c r="F271" s="211">
        <f>D271+0.5*E271</f>
        <v>3</v>
      </c>
      <c r="G271" s="60" t="str">
        <f>VLOOKUP(B271,مقررات!$A$1:$F$409,6,FALSE)</f>
        <v>P 177</v>
      </c>
      <c r="H271" s="60" t="s">
        <v>1617</v>
      </c>
      <c r="I271" s="262" t="str">
        <f>VLOOKUP(H271,'اعضاء هيئة التدريس'!$B$1:$D$300,2,FALSE)</f>
        <v>أ.د/ سناء محمد انيس ميز</v>
      </c>
      <c r="J271" s="250"/>
      <c r="K271" s="250"/>
      <c r="L271" s="250" t="s">
        <v>1067</v>
      </c>
      <c r="M271" s="250"/>
      <c r="N271" s="263" t="s">
        <v>1233</v>
      </c>
      <c r="O271" s="250"/>
      <c r="P271" s="386" t="s">
        <v>1314</v>
      </c>
      <c r="Q271" s="251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 s="283"/>
      <c r="AC271" s="283"/>
      <c r="AD271" s="283"/>
      <c r="AE271" s="283"/>
      <c r="AF271" s="283"/>
      <c r="AT271" s="251" t="e">
        <f>VLOOKUP(#REF!,'اعضاء هيئة التدريس'!#REF!,2,)</f>
        <v>#REF!</v>
      </c>
    </row>
    <row r="272" spans="1:46" s="272" customFormat="1" ht="15.75" hidden="1" customHeight="1">
      <c r="A272" s="724">
        <v>36</v>
      </c>
      <c r="B272" s="288" t="s">
        <v>1193</v>
      </c>
      <c r="C272" s="726" t="str">
        <f>VLOOKUP(B272,مقررات!$A$1:$F$411,2,FALSE)</f>
        <v>فيزياء تطبيقية (2)</v>
      </c>
      <c r="D272" s="211">
        <f>VLOOKUP(B272,مقررات!$A$1:$F$452,3,FALSE)</f>
        <v>0</v>
      </c>
      <c r="E272" s="211">
        <f>VLOOKUP(B272,مقررات!$A$1:$F$476,4,FALSE)</f>
        <v>8</v>
      </c>
      <c r="F272" s="211">
        <f>D272+0.5*E272</f>
        <v>4</v>
      </c>
      <c r="G272" s="60" t="str">
        <f>VLOOKUP(B272,مقررات!$A$1:$F$409,6,FALSE)</f>
        <v>P 189</v>
      </c>
      <c r="H272" s="287" t="s">
        <v>1625</v>
      </c>
      <c r="I272" s="262" t="str">
        <f>VLOOKUP(H272,'اعضاء هيئة التدريس'!$B$1:$D$300,2,FALSE)</f>
        <v>أ.د/ أحمد الحملاوى</v>
      </c>
      <c r="J272" s="265"/>
      <c r="K272" s="265"/>
      <c r="L272" s="237"/>
      <c r="M272" s="265"/>
      <c r="N272" s="237"/>
      <c r="O272" s="265"/>
      <c r="P272" s="386"/>
      <c r="Q272" s="251"/>
      <c r="R272" s="283"/>
      <c r="S272" s="283"/>
      <c r="T272" s="284"/>
      <c r="U272" s="283"/>
      <c r="V272" s="283"/>
      <c r="W272" s="283"/>
      <c r="X272" s="283"/>
      <c r="Y272" s="283"/>
      <c r="Z272" s="283"/>
      <c r="AA272" s="283"/>
      <c r="AB272" s="283"/>
      <c r="AC272" s="283"/>
      <c r="AD272" s="283"/>
      <c r="AE272" s="283"/>
      <c r="AF272" s="283"/>
      <c r="AT272" s="251" t="e">
        <f>VLOOKUP(#REF!,'اعضاء هيئة التدريس'!#REF!,2,)</f>
        <v>#REF!</v>
      </c>
    </row>
    <row r="273" spans="1:46" s="272" customFormat="1" ht="15.75" hidden="1" customHeight="1">
      <c r="A273" s="724">
        <v>37</v>
      </c>
      <c r="B273" s="288" t="s">
        <v>829</v>
      </c>
      <c r="C273" s="726" t="str">
        <f>VLOOKUP(B273,مقررات!$A$1:$F$411,2,FALSE)</f>
        <v>فيزياء جوامد (2)</v>
      </c>
      <c r="D273" s="211">
        <f>VLOOKUP(B273,مقررات!$A$1:$F$452,3,FALSE)</f>
        <v>2</v>
      </c>
      <c r="E273" s="211">
        <f>VLOOKUP(B273,مقررات!$A$1:$F$476,4,FALSE)</f>
        <v>2</v>
      </c>
      <c r="F273" s="211">
        <f>D273+0.5*E273</f>
        <v>3</v>
      </c>
      <c r="G273" s="60" t="str">
        <f>VLOOKUP(B273,مقررات!$A$1:$F$409,6,FALSE)</f>
        <v>P 211</v>
      </c>
      <c r="H273" s="423" t="s">
        <v>1682</v>
      </c>
      <c r="I273" s="262" t="str">
        <f>VLOOKUP(H273,'اعضاء هيئة التدريس'!$B$1:$D$300,2,FALSE)</f>
        <v>أ.د/ رؤف الملواني</v>
      </c>
      <c r="J273" s="73"/>
      <c r="K273" s="73"/>
      <c r="L273" s="250" t="s">
        <v>1069</v>
      </c>
      <c r="M273" s="250"/>
      <c r="N273" s="250"/>
      <c r="O273" s="250"/>
      <c r="P273" s="1052"/>
      <c r="Q273" s="143"/>
      <c r="R273" s="91"/>
      <c r="S273" s="91"/>
      <c r="T273" s="284"/>
      <c r="U273" s="283"/>
      <c r="V273" s="283"/>
      <c r="W273" s="283"/>
      <c r="X273" s="283"/>
      <c r="Y273" s="283"/>
      <c r="Z273" s="283"/>
      <c r="AA273" s="283"/>
      <c r="AB273" s="283"/>
      <c r="AC273" s="283"/>
      <c r="AD273" s="283"/>
      <c r="AE273" s="283"/>
      <c r="AF273" s="283"/>
      <c r="AT273" s="251" t="e">
        <f>VLOOKUP(#REF!,'اعضاء هيئة التدريس'!#REF!,2,)</f>
        <v>#REF!</v>
      </c>
    </row>
    <row r="274" spans="1:46" s="272" customFormat="1" ht="15.75" hidden="1" customHeight="1">
      <c r="A274" s="724">
        <v>38</v>
      </c>
      <c r="B274" s="288" t="s">
        <v>1194</v>
      </c>
      <c r="C274" s="726" t="str">
        <f>VLOOKUP(B274,مقررات!$A$1:$F$411,2,FALSE)</f>
        <v>فيزياء نووية(2)</v>
      </c>
      <c r="D274" s="211">
        <f>VLOOKUP(B274,مقررات!$A$1:$F$452,3,FALSE)</f>
        <v>2</v>
      </c>
      <c r="E274" s="211">
        <f>VLOOKUP(B274,مقررات!$A$1:$F$476,4,FALSE)</f>
        <v>2</v>
      </c>
      <c r="F274" s="211">
        <f>D274+0.5*E274</f>
        <v>3</v>
      </c>
      <c r="G274" s="60" t="str">
        <f>VLOOKUP(B274,مقررات!$A$1:$F$409,6,FALSE)</f>
        <v>P 254</v>
      </c>
      <c r="H274" s="340" t="s">
        <v>1630</v>
      </c>
      <c r="I274" s="262" t="str">
        <f>VLOOKUP(H274,'اعضاء هيئة التدريس'!$B$1:$D$300,2,FALSE)</f>
        <v>أ.د/ حسين السمان</v>
      </c>
      <c r="J274" s="254"/>
      <c r="K274" s="253" t="s">
        <v>1067</v>
      </c>
      <c r="L274" s="382"/>
      <c r="M274" s="254"/>
      <c r="N274" s="253" t="s">
        <v>1112</v>
      </c>
      <c r="O274" s="254"/>
      <c r="P274" s="382"/>
      <c r="Q274" s="254"/>
      <c r="R274" s="369"/>
      <c r="S274" s="369"/>
      <c r="T274" s="283"/>
      <c r="U274" s="283"/>
      <c r="V274" s="283"/>
      <c r="W274" s="283"/>
      <c r="X274" s="283"/>
      <c r="Y274" s="283"/>
      <c r="Z274" s="283"/>
      <c r="AA274" s="283"/>
      <c r="AB274" s="283"/>
      <c r="AC274" s="283"/>
      <c r="AD274" s="283"/>
      <c r="AE274" s="283"/>
      <c r="AF274" s="283"/>
      <c r="AT274" s="251" t="e">
        <f>VLOOKUP(#REF!,'اعضاء هيئة التدريس'!#REF!,2,)</f>
        <v>#REF!</v>
      </c>
    </row>
    <row r="275" spans="1:46" s="272" customFormat="1" ht="15.75" hidden="1" customHeight="1">
      <c r="A275" s="724">
        <v>39</v>
      </c>
      <c r="B275" s="288" t="s">
        <v>501</v>
      </c>
      <c r="C275" s="726" t="str">
        <f>VLOOKUP(B275,مقررات!$A$1:$F$411,2,FALSE)</f>
        <v>فيزياء طاقات عالية</v>
      </c>
      <c r="D275" s="211">
        <f>VLOOKUP(B275,مقررات!$A$1:$F$452,3,FALSE)</f>
        <v>3</v>
      </c>
      <c r="E275" s="211">
        <f>VLOOKUP(B275,مقررات!$A$1:$F$476,4,FALSE)</f>
        <v>0</v>
      </c>
      <c r="F275" s="211">
        <f>D275+0.5*E275</f>
        <v>3</v>
      </c>
      <c r="G275" s="60" t="str">
        <f>VLOOKUP(B275,مقررات!$A$1:$F$409,6,FALSE)</f>
        <v>P254</v>
      </c>
      <c r="H275" s="340" t="s">
        <v>1631</v>
      </c>
      <c r="I275" s="262" t="str">
        <f>VLOOKUP(H275,'اعضاء هيئة التدريس'!$B$1:$D$300,2,FALSE)</f>
        <v>أ.د/ عبد العظيم المرسى</v>
      </c>
      <c r="J275" s="254"/>
      <c r="K275" s="254"/>
      <c r="L275" s="382"/>
      <c r="M275" s="253" t="s">
        <v>1232</v>
      </c>
      <c r="N275" s="382"/>
      <c r="O275" s="254"/>
      <c r="P275" s="382"/>
      <c r="Q275" s="254"/>
      <c r="R275" s="369"/>
      <c r="S275" s="369"/>
      <c r="T275" s="283"/>
      <c r="U275" s="283"/>
      <c r="V275" s="283"/>
      <c r="W275" s="283"/>
      <c r="X275" s="283"/>
      <c r="Y275" s="283"/>
      <c r="Z275" s="283"/>
      <c r="AA275" s="283"/>
      <c r="AB275" s="283"/>
      <c r="AC275" s="283"/>
      <c r="AD275" s="283"/>
      <c r="AE275" s="283"/>
      <c r="AF275" s="283"/>
      <c r="AT275" s="251" t="e">
        <f>VLOOKUP(#REF!,'اعضاء هيئة التدريس'!#REF!,2,)</f>
        <v>#REF!</v>
      </c>
    </row>
    <row r="276" spans="1:46" s="272" customFormat="1" ht="24" hidden="1" customHeight="1">
      <c r="A276" s="724">
        <v>40</v>
      </c>
      <c r="B276" s="288" t="s">
        <v>502</v>
      </c>
      <c r="C276" s="726" t="str">
        <f>VLOOKUP(B276,مقررات!$A$1:$F$411,2,FALSE)</f>
        <v>فيزياء معجلات</v>
      </c>
      <c r="D276" s="211">
        <f>VLOOKUP(B276,مقررات!$A$1:$F$452,3,FALSE)</f>
        <v>2</v>
      </c>
      <c r="E276" s="211" t="str">
        <f>VLOOKUP(B276,مقررات!$A$1:$F$476,4,FALSE)</f>
        <v>-</v>
      </c>
      <c r="F276" s="211">
        <v>2</v>
      </c>
      <c r="G276" s="60" t="str">
        <f>VLOOKUP(B276,مقررات!$A$1:$F$409,6,FALSE)</f>
        <v>P254</v>
      </c>
      <c r="H276" s="423" t="s">
        <v>1630</v>
      </c>
      <c r="I276" s="262" t="str">
        <f>VLOOKUP(H276,'اعضاء هيئة التدريس'!$B$1:$D$300,2,FALSE)</f>
        <v>أ.د/ حسين السمان</v>
      </c>
      <c r="J276" s="73"/>
      <c r="K276" s="73" t="s">
        <v>1072</v>
      </c>
      <c r="L276" s="73"/>
      <c r="M276" s="73"/>
      <c r="N276" s="73"/>
      <c r="O276" s="73"/>
      <c r="P276" s="1046"/>
      <c r="Q276" s="143"/>
      <c r="R276" s="91"/>
      <c r="S276" s="91"/>
      <c r="T276" s="283"/>
      <c r="U276" s="283"/>
      <c r="V276" s="283"/>
      <c r="W276" s="283"/>
      <c r="X276" s="283"/>
      <c r="Y276" s="283"/>
      <c r="Z276" s="283"/>
      <c r="AA276" s="283"/>
      <c r="AB276" s="283"/>
      <c r="AC276" s="283"/>
      <c r="AD276" s="283"/>
      <c r="AE276" s="283"/>
      <c r="AF276" s="283"/>
      <c r="AT276" s="251" t="e">
        <f>VLOOKUP(#REF!,'اعضاء هيئة التدريس'!#REF!,2,)</f>
        <v>#REF!</v>
      </c>
    </row>
    <row r="277" spans="1:46" s="285" customFormat="1" ht="15.75" hidden="1">
      <c r="A277" s="724">
        <v>41</v>
      </c>
      <c r="B277" s="288" t="s">
        <v>1195</v>
      </c>
      <c r="C277" s="726" t="str">
        <f>VLOOKUP(B277,مقررات!$A$1:$F$411,2,FALSE)</f>
        <v>ميكانيكا احصائية</v>
      </c>
      <c r="D277" s="211">
        <f>VLOOKUP(B277,مقررات!$A$1:$F$452,3,FALSE)</f>
        <v>3</v>
      </c>
      <c r="E277" s="211" t="str">
        <f>VLOOKUP(B277,مقررات!$A$1:$F$476,4,FALSE)</f>
        <v>-</v>
      </c>
      <c r="F277" s="211">
        <v>3</v>
      </c>
      <c r="G277" s="60" t="str">
        <f>VLOOKUP(B277,مقررات!$A$1:$F$409,6,FALSE)</f>
        <v>P 222</v>
      </c>
      <c r="H277" s="705" t="s">
        <v>1641</v>
      </c>
      <c r="I277" s="262" t="str">
        <f>VLOOKUP(H277,'اعضاء هيئة التدريس'!$B$1:$D$300,2,FALSE)</f>
        <v>د/ زكريا البدوى</v>
      </c>
      <c r="J277" s="73"/>
      <c r="K277" s="772"/>
      <c r="L277" s="73" t="s">
        <v>1069</v>
      </c>
      <c r="M277" s="772"/>
      <c r="N277" s="772"/>
      <c r="O277" s="772"/>
      <c r="P277" s="1046"/>
      <c r="Q277" s="143"/>
      <c r="R277" s="91"/>
      <c r="S277" s="91"/>
      <c r="T277" s="284"/>
      <c r="U277" s="284"/>
      <c r="V277" s="284"/>
      <c r="W277" s="284"/>
      <c r="X277" s="284"/>
      <c r="Y277" s="284"/>
      <c r="Z277" s="284"/>
      <c r="AA277" s="284"/>
      <c r="AB277" s="284"/>
      <c r="AC277" s="284"/>
      <c r="AD277" s="284"/>
      <c r="AE277" s="284"/>
      <c r="AF277" s="284"/>
      <c r="AT277" s="251" t="e">
        <f>VLOOKUP(#REF!,'اعضاء هيئة التدريس'!#REF!,2,)</f>
        <v>#REF!</v>
      </c>
    </row>
    <row r="278" spans="1:46" s="272" customFormat="1" ht="15.75" hidden="1" customHeight="1">
      <c r="A278" s="724">
        <v>42</v>
      </c>
      <c r="B278" s="288" t="s">
        <v>1197</v>
      </c>
      <c r="C278" s="726" t="str">
        <f>VLOOKUP(B278,مقررات!$A$1:$F$411,2,FALSE)</f>
        <v>فيزياءتطبيقية (3)</v>
      </c>
      <c r="D278" s="211">
        <f>VLOOKUP(B278,مقررات!$A$1:$F$452,3,FALSE)</f>
        <v>0</v>
      </c>
      <c r="E278" s="211">
        <f>VLOOKUP(B278,مقررات!$A$1:$F$476,4,FALSE)</f>
        <v>8</v>
      </c>
      <c r="F278" s="211">
        <f t="shared" ref="F278:F309" si="12">D278+0.5*E278</f>
        <v>4</v>
      </c>
      <c r="G278" s="60" t="str">
        <f>VLOOKUP(B278,مقررات!$A$1:$F$409,6,FALSE)</f>
        <v>P 286</v>
      </c>
      <c r="H278" s="21" t="s">
        <v>1646</v>
      </c>
      <c r="I278" s="262" t="str">
        <f>VLOOKUP(H278,'اعضاء هيئة التدريس'!$B$1:$D$300,2,FALSE)</f>
        <v>د/ لبنى شرف الدين</v>
      </c>
      <c r="J278" s="145"/>
      <c r="K278" s="145"/>
      <c r="L278" s="146"/>
      <c r="M278" s="145"/>
      <c r="N278" s="146"/>
      <c r="O278" s="145"/>
      <c r="P278" s="1052"/>
      <c r="Q278" s="143"/>
      <c r="R278" s="91"/>
      <c r="S278" s="91"/>
      <c r="T278" s="283"/>
      <c r="U278" s="283"/>
      <c r="V278" s="283"/>
      <c r="W278" s="283"/>
      <c r="X278" s="283"/>
      <c r="Y278" s="283"/>
      <c r="Z278" s="283"/>
      <c r="AA278" s="283"/>
      <c r="AB278" s="283"/>
      <c r="AC278" s="283"/>
      <c r="AD278" s="283"/>
      <c r="AE278" s="283"/>
      <c r="AF278" s="283"/>
      <c r="AT278" s="251" t="e">
        <f>VLOOKUP(#REF!,'اعضاء هيئة التدريس'!#REF!,2,)</f>
        <v>#REF!</v>
      </c>
    </row>
    <row r="279" spans="1:46" ht="15.75" hidden="1" customHeight="1">
      <c r="A279" s="724">
        <v>43</v>
      </c>
      <c r="B279" s="288" t="s">
        <v>1386</v>
      </c>
      <c r="C279" s="726" t="str">
        <f>VLOOKUP(B279,مقررات!$A$1:$F$411,2,FALSE)</f>
        <v>اشباة موصلات</v>
      </c>
      <c r="D279" s="211">
        <f>VLOOKUP(B279,مقررات!$A$1:$F$452,3,FALSE)</f>
        <v>2</v>
      </c>
      <c r="E279" s="211">
        <f>VLOOKUP(B279,مقررات!$A$1:$F$476,4,FALSE)</f>
        <v>2</v>
      </c>
      <c r="F279" s="211">
        <f t="shared" si="12"/>
        <v>3</v>
      </c>
      <c r="G279" s="60" t="str">
        <f>VLOOKUP(B279,مقررات!$A$1:$F$409,6,FALSE)</f>
        <v>P211</v>
      </c>
      <c r="H279" s="298" t="s">
        <v>1634</v>
      </c>
      <c r="I279" s="262" t="str">
        <f>VLOOKUP(H279,'اعضاء هيئة التدريس'!$B$1:$D$300,2,FALSE)</f>
        <v>أ.د/  محمد الزيدية</v>
      </c>
      <c r="J279" s="267"/>
      <c r="K279" s="267"/>
      <c r="L279" s="250" t="s">
        <v>1066</v>
      </c>
      <c r="M279" s="267"/>
      <c r="N279" s="267"/>
      <c r="O279" s="250"/>
      <c r="P279" s="252"/>
      <c r="Q279" s="251"/>
      <c r="R279" s="283"/>
      <c r="S279" s="283"/>
      <c r="AT279" s="251" t="e">
        <f>VLOOKUP(#REF!,'اعضاء هيئة التدريس'!#REF!,2,)</f>
        <v>#REF!</v>
      </c>
    </row>
    <row r="280" spans="1:46" s="272" customFormat="1" ht="15.75" hidden="1" customHeight="1">
      <c r="A280" s="724">
        <v>44</v>
      </c>
      <c r="B280" s="288" t="s">
        <v>511</v>
      </c>
      <c r="C280" s="726" t="str">
        <f>VLOOKUP(B280,مقررات!$A$1:$F$411,2,FALSE)</f>
        <v>فيزياء البللورات</v>
      </c>
      <c r="D280" s="211">
        <f>VLOOKUP(B280,مقررات!$A$1:$F$452,3,FALSE)</f>
        <v>1</v>
      </c>
      <c r="E280" s="211">
        <f>VLOOKUP(B280,مقررات!$A$1:$F$476,4,FALSE)</f>
        <v>2</v>
      </c>
      <c r="F280" s="211">
        <f t="shared" si="12"/>
        <v>2</v>
      </c>
      <c r="G280" s="60" t="str">
        <f>VLOOKUP(B280,مقررات!$A$1:$F$409,6,FALSE)</f>
        <v>P311</v>
      </c>
      <c r="H280" s="423" t="s">
        <v>1627</v>
      </c>
      <c r="I280" s="262" t="str">
        <f>VLOOKUP(H280,'اعضاء هيئة التدريس'!$B$1:$D$300,2,FALSE)</f>
        <v>أ.د/ عبد المجيد خفاجى</v>
      </c>
      <c r="J280" s="772"/>
      <c r="K280" s="250" t="s">
        <v>1067</v>
      </c>
      <c r="L280" s="73"/>
      <c r="M280" s="772"/>
      <c r="N280" s="772"/>
      <c r="O280" s="73"/>
      <c r="P280" s="1052"/>
      <c r="Q280" s="143"/>
      <c r="R280" s="91"/>
      <c r="S280" s="91"/>
      <c r="T280" s="284"/>
      <c r="U280" s="283"/>
      <c r="V280" s="283"/>
      <c r="W280" s="283"/>
      <c r="X280" s="283"/>
      <c r="Y280" s="283"/>
      <c r="Z280" s="283"/>
      <c r="AA280" s="283"/>
      <c r="AB280" s="283"/>
      <c r="AC280" s="283"/>
      <c r="AD280" s="283"/>
      <c r="AE280" s="283"/>
      <c r="AF280" s="283"/>
      <c r="AT280" s="251" t="e">
        <f>VLOOKUP(#REF!,'اعضاء هيئة التدريس'!#REF!,2,)</f>
        <v>#REF!</v>
      </c>
    </row>
    <row r="281" spans="1:46" s="272" customFormat="1" ht="15.75" hidden="1">
      <c r="A281" s="724">
        <v>45</v>
      </c>
      <c r="B281" s="288" t="s">
        <v>1202</v>
      </c>
      <c r="C281" s="726" t="str">
        <f>VLOOKUP(B281,مقررات!$A$1:$F$411,2,FALSE)</f>
        <v>طيف جزيئى</v>
      </c>
      <c r="D281" s="211">
        <f>VLOOKUP(B281,مقررات!$A$1:$F$452,3,FALSE)</f>
        <v>2</v>
      </c>
      <c r="E281" s="211">
        <f>VLOOKUP(B281,مقررات!$A$1:$F$476,4,FALSE)</f>
        <v>0</v>
      </c>
      <c r="F281" s="211">
        <f t="shared" si="12"/>
        <v>2</v>
      </c>
      <c r="G281" s="60" t="str">
        <f>VLOOKUP(B281,مقررات!$A$1:$F$409,6,FALSE)</f>
        <v>-</v>
      </c>
      <c r="H281" s="60" t="s">
        <v>1632</v>
      </c>
      <c r="I281" s="262" t="str">
        <f>VLOOKUP(H281,'اعضاء هيئة التدريس'!$B$1:$D$300,2,FALSE)</f>
        <v>أ.د/ زينات الجوهرى</v>
      </c>
      <c r="J281" s="250"/>
      <c r="K281" s="250"/>
      <c r="L281" s="250" t="s">
        <v>1067</v>
      </c>
      <c r="M281" s="250"/>
      <c r="N281" s="250"/>
      <c r="O281" s="250"/>
      <c r="P281" s="386"/>
      <c r="Q281" s="251"/>
      <c r="R281" s="283"/>
      <c r="S281" s="283"/>
      <c r="T281" s="283"/>
      <c r="U281" s="283"/>
      <c r="V281" s="283"/>
      <c r="W281" s="283"/>
      <c r="X281" s="283"/>
      <c r="Y281" s="283"/>
      <c r="Z281" s="283"/>
      <c r="AA281" s="283"/>
      <c r="AB281" s="283"/>
      <c r="AC281" s="283"/>
      <c r="AD281" s="283"/>
      <c r="AE281" s="283"/>
      <c r="AF281" s="283"/>
      <c r="AT281" s="251" t="e">
        <f>VLOOKUP(#REF!,'اعضاء هيئة التدريس'!#REF!,2,)</f>
        <v>#REF!</v>
      </c>
    </row>
    <row r="282" spans="1:46" s="272" customFormat="1" ht="25.5" hidden="1" customHeight="1">
      <c r="A282" s="724">
        <v>46</v>
      </c>
      <c r="B282" s="288" t="s">
        <v>504</v>
      </c>
      <c r="C282" s="726" t="str">
        <f>VLOOKUP(B282,مقررات!$A$1:$F$411,2,FALSE)</f>
        <v>فيزياء اشعاعية</v>
      </c>
      <c r="D282" s="211">
        <f>VLOOKUP(B282,مقررات!$A$1:$F$452,3,FALSE)</f>
        <v>2</v>
      </c>
      <c r="E282" s="211">
        <f>VLOOKUP(B282,مقررات!$A$1:$F$476,4,FALSE)</f>
        <v>2</v>
      </c>
      <c r="F282" s="211">
        <f t="shared" si="12"/>
        <v>3</v>
      </c>
      <c r="G282" s="60" t="str">
        <f>VLOOKUP(B282,مقررات!$A$1:$F$409,6,FALSE)</f>
        <v>-</v>
      </c>
      <c r="H282" s="60" t="s">
        <v>1657</v>
      </c>
      <c r="I282" s="262" t="str">
        <f>VLOOKUP(H282,'اعضاء هيئة التدريس'!$B$1:$D$300,2,FALSE)</f>
        <v>د/ انتصار المسدى</v>
      </c>
      <c r="J282" s="250"/>
      <c r="K282" s="250" t="s">
        <v>1065</v>
      </c>
      <c r="L282" s="382"/>
      <c r="M282" s="250"/>
      <c r="N282" s="250"/>
      <c r="O282" s="250"/>
      <c r="P282" s="386"/>
      <c r="Q282" s="251"/>
      <c r="R282" s="283"/>
      <c r="S282" s="283"/>
      <c r="T282" s="283"/>
      <c r="U282" s="283"/>
      <c r="V282" s="283"/>
      <c r="W282" s="283"/>
      <c r="X282" s="283"/>
      <c r="Y282" s="283"/>
      <c r="Z282" s="283"/>
      <c r="AA282" s="283"/>
      <c r="AB282" s="283"/>
      <c r="AC282" s="283"/>
      <c r="AD282" s="283"/>
      <c r="AE282" s="283"/>
      <c r="AF282" s="283"/>
      <c r="AT282" s="251" t="e">
        <f>VLOOKUP(#REF!,'اعضاء هيئة التدريس'!#REF!,2,)</f>
        <v>#REF!</v>
      </c>
    </row>
    <row r="283" spans="1:46" s="272" customFormat="1" ht="23.25" hidden="1" customHeight="1">
      <c r="A283" s="724">
        <v>47</v>
      </c>
      <c r="B283" s="288" t="s">
        <v>503</v>
      </c>
      <c r="C283" s="726" t="str">
        <f>VLOOKUP(B283,مقررات!$A$1:$F$411,2,FALSE)</f>
        <v>فيزياء مفاعلات</v>
      </c>
      <c r="D283" s="211">
        <f>VLOOKUP(B283,مقررات!$A$1:$F$452,3,FALSE)</f>
        <v>2</v>
      </c>
      <c r="E283" s="211">
        <f>VLOOKUP(B283,مقررات!$A$1:$F$476,4,FALSE)</f>
        <v>0</v>
      </c>
      <c r="F283" s="211">
        <f t="shared" si="12"/>
        <v>2</v>
      </c>
      <c r="G283" s="60" t="str">
        <f>VLOOKUP(B283,مقررات!$A$1:$F$409,6,FALSE)</f>
        <v>P2711</v>
      </c>
      <c r="H283" s="705" t="s">
        <v>1652</v>
      </c>
      <c r="I283" s="262" t="str">
        <f>VLOOKUP(H283,'اعضاء هيئة التدريس'!$B$1:$D$300,2,FALSE)</f>
        <v>د/ حسام دنيا</v>
      </c>
      <c r="J283" s="772"/>
      <c r="K283" s="250" t="s">
        <v>1070</v>
      </c>
      <c r="L283" s="73"/>
      <c r="M283" s="73"/>
      <c r="N283" s="772"/>
      <c r="O283" s="772"/>
      <c r="P283" s="1046"/>
      <c r="Q283" s="143"/>
      <c r="R283" s="92"/>
      <c r="S283" s="92"/>
      <c r="T283" s="283"/>
      <c r="U283" s="283"/>
      <c r="V283" s="283"/>
      <c r="W283" s="283"/>
      <c r="X283" s="283"/>
      <c r="Y283" s="283"/>
      <c r="Z283" s="283"/>
      <c r="AA283" s="283"/>
      <c r="AB283" s="283"/>
      <c r="AC283" s="283"/>
      <c r="AD283" s="283"/>
      <c r="AE283" s="283"/>
      <c r="AF283" s="283"/>
      <c r="AT283" s="251" t="e">
        <f>VLOOKUP(#REF!,'اعضاء هيئة التدريس'!#REF!,2,)</f>
        <v>#REF!</v>
      </c>
    </row>
    <row r="284" spans="1:46" s="272" customFormat="1" ht="15.75" hidden="1">
      <c r="A284" s="724">
        <v>48</v>
      </c>
      <c r="B284" s="288" t="s">
        <v>506</v>
      </c>
      <c r="C284" s="726" t="str">
        <f>VLOOKUP(B284,مقررات!$A$1:$F$411,2,FALSE)</f>
        <v>فيزياءالبلازما</v>
      </c>
      <c r="D284" s="211">
        <f>VLOOKUP(B284,مقررات!$A$1:$F$452,3,FALSE)</f>
        <v>2</v>
      </c>
      <c r="E284" s="211">
        <f>VLOOKUP(B284,مقررات!$A$1:$F$476,4,FALSE)</f>
        <v>0</v>
      </c>
      <c r="F284" s="211">
        <f t="shared" si="12"/>
        <v>2</v>
      </c>
      <c r="G284" s="60" t="str">
        <f>VLOOKUP(B284,مقررات!$A$1:$F$409,6,FALSE)</f>
        <v>P145</v>
      </c>
      <c r="H284" s="60" t="s">
        <v>1642</v>
      </c>
      <c r="I284" s="262" t="str">
        <f>VLOOKUP(H284,'اعضاء هيئة التدريس'!$B$1:$D$300,2,FALSE)</f>
        <v>أ.د/عبد العزيز حبيب</v>
      </c>
      <c r="J284" s="267"/>
      <c r="K284" s="267"/>
      <c r="L284" s="250"/>
      <c r="M284" s="250" t="s">
        <v>1073</v>
      </c>
      <c r="N284" s="267"/>
      <c r="O284" s="250"/>
      <c r="P284" s="386"/>
      <c r="Q284" s="251"/>
      <c r="R284" s="283"/>
      <c r="S284" s="284"/>
      <c r="T284" s="283"/>
      <c r="U284" s="283"/>
      <c r="V284" s="283"/>
      <c r="W284" s="283"/>
      <c r="X284" s="283"/>
      <c r="Y284" s="283"/>
      <c r="Z284" s="283"/>
      <c r="AA284" s="283"/>
      <c r="AB284" s="283"/>
      <c r="AC284" s="283"/>
      <c r="AD284" s="283"/>
      <c r="AE284" s="283"/>
      <c r="AF284" s="283"/>
      <c r="AT284" s="251" t="e">
        <f>VLOOKUP(#REF!,'اعضاء هيئة التدريس'!#REF!,2,)</f>
        <v>#REF!</v>
      </c>
    </row>
    <row r="285" spans="1:46" s="272" customFormat="1" ht="39" hidden="1" customHeight="1">
      <c r="A285" s="724">
        <v>49</v>
      </c>
      <c r="B285" s="288" t="s">
        <v>505</v>
      </c>
      <c r="C285" s="726" t="str">
        <f>VLOOKUP(B285,مقررات!$A$1:$F$411,2,FALSE)</f>
        <v>النظرية النسبية الخاصة</v>
      </c>
      <c r="D285" s="211">
        <f>VLOOKUP(B285,مقررات!$A$1:$F$452,3,FALSE)</f>
        <v>2</v>
      </c>
      <c r="E285" s="211">
        <f>VLOOKUP(B285,مقررات!$A$1:$F$476,4,FALSE)</f>
        <v>0</v>
      </c>
      <c r="F285" s="211">
        <f t="shared" si="12"/>
        <v>2</v>
      </c>
      <c r="G285" s="60" t="str">
        <f>VLOOKUP(B285,مقررات!$A$1:$F$409,6,FALSE)</f>
        <v>-</v>
      </c>
      <c r="H285" s="423" t="s">
        <v>1653</v>
      </c>
      <c r="I285" s="262" t="str">
        <f>VLOOKUP(H285,'اعضاء هيئة التدريس'!$B$1:$D$300,2,FALSE)</f>
        <v>د/ سامي الجمال</v>
      </c>
      <c r="J285" s="73"/>
      <c r="K285" s="73"/>
      <c r="L285" s="73"/>
      <c r="M285" s="73" t="s">
        <v>1069</v>
      </c>
      <c r="N285" s="73"/>
      <c r="O285" s="73"/>
      <c r="P285" s="1052"/>
      <c r="Q285" s="143"/>
      <c r="R285" s="92"/>
      <c r="S285" s="92"/>
      <c r="T285" s="283"/>
      <c r="U285" s="283"/>
      <c r="V285" s="283"/>
      <c r="W285" s="283"/>
      <c r="X285" s="283"/>
      <c r="Y285" s="283"/>
      <c r="Z285" s="283"/>
      <c r="AA285" s="283"/>
      <c r="AB285" s="283"/>
      <c r="AC285" s="283"/>
      <c r="AD285" s="283"/>
      <c r="AE285" s="283"/>
      <c r="AF285" s="283"/>
      <c r="AT285" s="251" t="e">
        <f>VLOOKUP(#REF!,'اعضاء هيئة التدريس'!#REF!,2,)</f>
        <v>#REF!</v>
      </c>
    </row>
    <row r="286" spans="1:46" s="272" customFormat="1" ht="54.75" hidden="1" customHeight="1">
      <c r="A286" s="724">
        <v>50</v>
      </c>
      <c r="B286" s="288" t="s">
        <v>1203</v>
      </c>
      <c r="C286" s="726" t="str">
        <f>VLOOKUP(B286,مقررات!$A$1:$F$411,2,FALSE)</f>
        <v>فيزياء تطبيقية (4)</v>
      </c>
      <c r="D286" s="211">
        <f>VLOOKUP(B286,مقررات!$A$1:$F$452,3,FALSE)</f>
        <v>0</v>
      </c>
      <c r="E286" s="211">
        <f>VLOOKUP(B286,مقررات!$A$1:$F$476,4,FALSE)</f>
        <v>8</v>
      </c>
      <c r="F286" s="211">
        <f t="shared" si="12"/>
        <v>4</v>
      </c>
      <c r="G286" s="60" t="str">
        <f>VLOOKUP(B286,مقررات!$A$1:$F$409,6,FALSE)</f>
        <v>P 385</v>
      </c>
      <c r="H286" s="52" t="s">
        <v>1631</v>
      </c>
      <c r="I286" s="262" t="str">
        <f>VLOOKUP(H286,'اعضاء هيئة التدريس'!$B$1:$D$300,2,FALSE)</f>
        <v>أ.د/ عبد العظيم المرسى</v>
      </c>
      <c r="J286" s="385"/>
      <c r="K286" s="385"/>
      <c r="L286" s="471"/>
      <c r="M286" s="471"/>
      <c r="N286" s="471"/>
      <c r="O286" s="385"/>
      <c r="P286" s="255"/>
      <c r="Q286" s="410"/>
      <c r="R286" s="699"/>
      <c r="S286" s="812"/>
      <c r="T286" s="283"/>
      <c r="U286" s="283"/>
      <c r="V286" s="283"/>
      <c r="W286" s="283"/>
      <c r="X286" s="283"/>
      <c r="Y286" s="283"/>
      <c r="Z286" s="283"/>
      <c r="AA286" s="283"/>
      <c r="AB286" s="283"/>
      <c r="AC286" s="283"/>
      <c r="AD286" s="283"/>
      <c r="AE286" s="283"/>
      <c r="AF286" s="283"/>
      <c r="AT286" s="251" t="e">
        <f>VLOOKUP(#REF!,'اعضاء هيئة التدريس'!#REF!,2,)</f>
        <v>#REF!</v>
      </c>
    </row>
    <row r="287" spans="1:46" s="272" customFormat="1" ht="53.25" hidden="1" customHeight="1">
      <c r="A287" s="724">
        <v>51</v>
      </c>
      <c r="B287" s="288" t="s">
        <v>508</v>
      </c>
      <c r="C287" s="726" t="str">
        <f>VLOOKUP(B287,مقررات!$A$1:$F$411,2,FALSE)</f>
        <v>فيزياء حيوية</v>
      </c>
      <c r="D287" s="211">
        <f>VLOOKUP(B287,مقررات!$A$1:$F$452,3,FALSE)</f>
        <v>2</v>
      </c>
      <c r="E287" s="211">
        <f>VLOOKUP(B287,مقررات!$A$1:$F$476,4,FALSE)</f>
        <v>0</v>
      </c>
      <c r="F287" s="211">
        <f t="shared" si="12"/>
        <v>2</v>
      </c>
      <c r="G287" s="60" t="str">
        <f>VLOOKUP(B287,مقررات!$A$1:$F$409,6,FALSE)</f>
        <v>-</v>
      </c>
      <c r="H287" s="705" t="s">
        <v>1651</v>
      </c>
      <c r="I287" s="262" t="str">
        <f>VLOOKUP(H287,'اعضاء هيئة التدريس'!$B$1:$D$300,2,FALSE)</f>
        <v>د/ سامح السيد</v>
      </c>
      <c r="J287" s="772"/>
      <c r="K287" s="250"/>
      <c r="L287" s="73" t="s">
        <v>1067</v>
      </c>
      <c r="M287" s="772"/>
      <c r="N287" s="772"/>
      <c r="O287" s="73"/>
      <c r="P287" s="386" t="s">
        <v>1320</v>
      </c>
      <c r="Q287" s="143"/>
      <c r="R287" s="92"/>
      <c r="S287" s="92"/>
      <c r="T287" s="283"/>
      <c r="U287" s="283"/>
      <c r="V287" s="283"/>
      <c r="W287" s="283"/>
      <c r="X287" s="283"/>
      <c r="Y287" s="283"/>
      <c r="Z287" s="283"/>
      <c r="AA287" s="283"/>
      <c r="AB287" s="283"/>
      <c r="AC287" s="283"/>
      <c r="AD287" s="283"/>
      <c r="AE287" s="283"/>
      <c r="AF287" s="283"/>
      <c r="AT287" s="251" t="e">
        <f>VLOOKUP(#REF!,'اعضاء هيئة التدريس'!#REF!,2,)</f>
        <v>#REF!</v>
      </c>
    </row>
    <row r="288" spans="1:46" s="272" customFormat="1" ht="40.5" hidden="1" customHeight="1">
      <c r="A288" s="724">
        <v>52</v>
      </c>
      <c r="B288" s="288" t="s">
        <v>510</v>
      </c>
      <c r="C288" s="726" t="str">
        <f>VLOOKUP(B288,مقررات!$A$1:$F$411,2,FALSE)</f>
        <v>الطاقات المتجددة</v>
      </c>
      <c r="D288" s="211">
        <f>VLOOKUP(B288,مقررات!$A$1:$F$452,3,FALSE)</f>
        <v>2</v>
      </c>
      <c r="E288" s="211">
        <f>VLOOKUP(B288,مقررات!$A$1:$F$476,4,FALSE)</f>
        <v>0</v>
      </c>
      <c r="F288" s="211">
        <f t="shared" si="12"/>
        <v>2</v>
      </c>
      <c r="G288" s="60" t="str">
        <f>VLOOKUP(B288,مقررات!$A$1:$F$409,6,FALSE)</f>
        <v>-</v>
      </c>
      <c r="H288" s="423" t="s">
        <v>1625</v>
      </c>
      <c r="I288" s="262" t="str">
        <f>VLOOKUP(H288,'اعضاء هيئة التدريس'!$B$1:$D$300,2,FALSE)</f>
        <v>أ.د/ أحمد الحملاوى</v>
      </c>
      <c r="J288" s="73"/>
      <c r="K288" s="250" t="s">
        <v>1067</v>
      </c>
      <c r="L288" s="73"/>
      <c r="M288" s="73"/>
      <c r="N288" s="73"/>
      <c r="O288" s="73"/>
      <c r="P288" s="1052"/>
      <c r="Q288" s="143"/>
      <c r="R288" s="91"/>
      <c r="S288" s="91"/>
      <c r="T288" s="283"/>
      <c r="U288" s="283"/>
      <c r="V288" s="283"/>
      <c r="W288" s="283"/>
      <c r="X288" s="283"/>
      <c r="Y288" s="283"/>
      <c r="Z288" s="283"/>
      <c r="AA288" s="283"/>
      <c r="AB288" s="283"/>
      <c r="AC288" s="283"/>
      <c r="AD288" s="283"/>
      <c r="AE288" s="283"/>
      <c r="AF288" s="283"/>
      <c r="AT288" s="251" t="e">
        <f>VLOOKUP(#REF!,'اعضاء هيئة التدريس'!#REF!,2,)</f>
        <v>#REF!</v>
      </c>
    </row>
    <row r="289" spans="1:46" s="285" customFormat="1" ht="29.25" hidden="1" customHeight="1">
      <c r="A289" s="328"/>
      <c r="B289" s="288" t="s">
        <v>986</v>
      </c>
      <c r="C289" s="726" t="str">
        <f>VLOOKUP(B289,مقررات!$A$1:$F$411,2,FALSE)</f>
        <v>حاسب آلي (1)</v>
      </c>
      <c r="D289" s="211">
        <f>VLOOKUP(B289,مقررات!$A$1:$F$452,3,FALSE)</f>
        <v>1</v>
      </c>
      <c r="E289" s="211">
        <f>VLOOKUP(B289,مقررات!$A$1:$F$476,4,FALSE)</f>
        <v>2</v>
      </c>
      <c r="F289" s="211">
        <f t="shared" si="12"/>
        <v>2</v>
      </c>
      <c r="G289" s="73" t="s">
        <v>1980</v>
      </c>
      <c r="H289" s="423" t="s">
        <v>1561</v>
      </c>
      <c r="I289" s="262" t="str">
        <f>VLOOKUP(H289,'اعضاء هيئة التدريس'!$B$1:$D$300,2,FALSE)</f>
        <v xml:space="preserve">د/ وليد أحمد دبور </v>
      </c>
      <c r="J289" s="406"/>
      <c r="K289" s="73"/>
      <c r="L289" s="73"/>
      <c r="M289" s="73"/>
      <c r="N289" s="73"/>
      <c r="O289" s="73" t="s">
        <v>1119</v>
      </c>
      <c r="P289" s="255" t="s">
        <v>1325</v>
      </c>
      <c r="Q289" s="143"/>
      <c r="R289" s="91"/>
      <c r="S289" s="91"/>
      <c r="T289" s="283"/>
      <c r="U289" s="284"/>
      <c r="V289" s="284"/>
      <c r="W289" s="284"/>
      <c r="X289" s="284"/>
      <c r="Y289" s="284"/>
      <c r="Z289" s="284"/>
      <c r="AA289" s="284"/>
      <c r="AB289" s="284"/>
      <c r="AC289" s="284"/>
      <c r="AD289" s="284"/>
      <c r="AE289" s="284"/>
      <c r="AF289" s="284"/>
      <c r="AT289" s="251" t="e">
        <f>VLOOKUP(#REF!,'اعضاء هيئة التدريس'!#REF!,2,)</f>
        <v>#REF!</v>
      </c>
    </row>
    <row r="290" spans="1:46" s="29" customFormat="1" ht="22.5" hidden="1" customHeight="1">
      <c r="A290" s="367"/>
      <c r="B290" s="288" t="s">
        <v>986</v>
      </c>
      <c r="C290" s="726" t="str">
        <f>VLOOKUP(B290,مقررات!$A$1:$F$411,2,FALSE)</f>
        <v>حاسب آلي (1)</v>
      </c>
      <c r="D290" s="211">
        <f>VLOOKUP(B290,مقررات!$A$1:$F$452,3,FALSE)</f>
        <v>1</v>
      </c>
      <c r="E290" s="211">
        <f>VLOOKUP(B290,مقررات!$A$1:$F$476,4,FALSE)</f>
        <v>2</v>
      </c>
      <c r="F290" s="211">
        <f t="shared" si="12"/>
        <v>2</v>
      </c>
      <c r="G290" s="73" t="s">
        <v>1980</v>
      </c>
      <c r="H290" s="60" t="s">
        <v>1569</v>
      </c>
      <c r="I290" s="262" t="str">
        <f>VLOOKUP(H290,'اعضاء هيئة التدريس'!$B$1:$D$300,2,FALSE)</f>
        <v>د/ عبدالله عبدالغفار محمد</v>
      </c>
      <c r="J290" s="212"/>
      <c r="K290" s="250"/>
      <c r="L290" s="250"/>
      <c r="M290" s="250"/>
      <c r="N290" s="250"/>
      <c r="O290" s="250" t="s">
        <v>1119</v>
      </c>
      <c r="P290" s="255" t="s">
        <v>1325</v>
      </c>
      <c r="Q290" s="251"/>
      <c r="R290" s="283"/>
      <c r="S290" s="283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T290" s="251" t="e">
        <f>VLOOKUP(#REF!,'اعضاء هيئة التدريس'!#REF!,2,)</f>
        <v>#REF!</v>
      </c>
    </row>
    <row r="291" spans="1:46" s="272" customFormat="1" ht="28.5" hidden="1" customHeight="1">
      <c r="A291" s="328"/>
      <c r="B291" s="288" t="s">
        <v>986</v>
      </c>
      <c r="C291" s="726" t="str">
        <f>VLOOKUP(B291,مقررات!$A$1:$F$411,2,FALSE)</f>
        <v>حاسب آلي (1)</v>
      </c>
      <c r="D291" s="211">
        <f>VLOOKUP(B291,مقررات!$A$1:$F$452,3,FALSE)</f>
        <v>1</v>
      </c>
      <c r="E291" s="211">
        <f>VLOOKUP(B291,مقررات!$A$1:$F$476,4,FALSE)</f>
        <v>2</v>
      </c>
      <c r="F291" s="211">
        <f t="shared" si="12"/>
        <v>2</v>
      </c>
      <c r="G291" s="73" t="s">
        <v>1994</v>
      </c>
      <c r="H291" s="423" t="s">
        <v>1520</v>
      </c>
      <c r="I291" s="262" t="str">
        <f>VLOOKUP(H291,'اعضاء هيئة التدريس'!$B$1:$D$300,2,FALSE)</f>
        <v>أ.د/ محمد امين عبدالواحد</v>
      </c>
      <c r="J291" s="143"/>
      <c r="K291" s="73"/>
      <c r="L291" s="73" t="s">
        <v>1993</v>
      </c>
      <c r="M291" s="73"/>
      <c r="N291" s="73"/>
      <c r="O291" s="73"/>
      <c r="P291" s="255" t="s">
        <v>1319</v>
      </c>
      <c r="Q291" s="143"/>
      <c r="R291" s="91"/>
      <c r="S291" s="91"/>
      <c r="T291" s="283"/>
      <c r="U291" s="283"/>
      <c r="V291" s="283"/>
      <c r="W291" s="283"/>
      <c r="X291" s="283"/>
      <c r="Y291" s="283"/>
      <c r="Z291" s="283"/>
      <c r="AA291" s="283"/>
      <c r="AB291" s="283"/>
      <c r="AC291" s="283"/>
      <c r="AD291" s="283"/>
      <c r="AE291" s="283"/>
      <c r="AF291" s="283"/>
      <c r="AT291" s="251" t="e">
        <f>VLOOKUP(#REF!,'اعضاء هيئة التدريس'!#REF!,2,)</f>
        <v>#REF!</v>
      </c>
    </row>
    <row r="292" spans="1:46" s="272" customFormat="1" ht="15" hidden="1" customHeight="1">
      <c r="A292" s="328"/>
      <c r="B292" s="288" t="s">
        <v>986</v>
      </c>
      <c r="C292" s="726" t="str">
        <f>VLOOKUP(B292,مقررات!$A$1:$F$411,2,FALSE)</f>
        <v>حاسب آلي (1)</v>
      </c>
      <c r="D292" s="211">
        <f>VLOOKUP(B292,مقررات!$A$1:$F$452,3,FALSE)</f>
        <v>1</v>
      </c>
      <c r="E292" s="211">
        <f>VLOOKUP(B292,مقررات!$A$1:$F$476,4,FALSE)</f>
        <v>2</v>
      </c>
      <c r="F292" s="211">
        <f t="shared" si="12"/>
        <v>2</v>
      </c>
      <c r="G292" s="73" t="s">
        <v>1994</v>
      </c>
      <c r="H292" s="423" t="s">
        <v>1560</v>
      </c>
      <c r="I292" s="262" t="str">
        <f>VLOOKUP(H292,'اعضاء هيئة التدريس'!$B$1:$D$300,2,FALSE)</f>
        <v xml:space="preserve">د/ هاني محمد إبراهيم </v>
      </c>
      <c r="J292" s="143"/>
      <c r="K292" s="73"/>
      <c r="L292" s="73" t="s">
        <v>1993</v>
      </c>
      <c r="M292" s="73"/>
      <c r="N292" s="73"/>
      <c r="O292" s="73"/>
      <c r="P292" s="255" t="s">
        <v>1319</v>
      </c>
      <c r="Q292" s="143"/>
      <c r="R292" s="91"/>
      <c r="S292" s="91"/>
      <c r="T292" s="283"/>
      <c r="U292" s="283"/>
      <c r="V292" s="283"/>
      <c r="W292" s="283"/>
      <c r="X292" s="283"/>
      <c r="Y292" s="283"/>
      <c r="Z292" s="283"/>
      <c r="AA292" s="283"/>
      <c r="AB292" s="283"/>
      <c r="AC292" s="283"/>
      <c r="AD292" s="283"/>
      <c r="AE292" s="283"/>
      <c r="AF292" s="283"/>
      <c r="AT292" s="251" t="e">
        <f>VLOOKUP(#REF!,'اعضاء هيئة التدريس'!#REF!,2,)</f>
        <v>#REF!</v>
      </c>
    </row>
    <row r="293" spans="1:46" s="285" customFormat="1" ht="101.25" hidden="1">
      <c r="A293" s="367"/>
      <c r="B293" s="288" t="s">
        <v>986</v>
      </c>
      <c r="C293" s="726" t="str">
        <f>VLOOKUP(B293,مقررات!$A$1:$F$411,2,FALSE)</f>
        <v>حاسب آلي (1)</v>
      </c>
      <c r="D293" s="211">
        <f>VLOOKUP(B293,مقررات!$A$1:$F$452,3,FALSE)</f>
        <v>1</v>
      </c>
      <c r="E293" s="211">
        <f>VLOOKUP(B293,مقررات!$A$1:$F$476,4,FALSE)</f>
        <v>2</v>
      </c>
      <c r="F293" s="211">
        <f t="shared" si="12"/>
        <v>2</v>
      </c>
      <c r="G293" s="953" t="s">
        <v>1990</v>
      </c>
      <c r="H293" s="60" t="s">
        <v>1566</v>
      </c>
      <c r="I293" s="262" t="str">
        <f>VLOOKUP(H293,'اعضاء هيئة التدريس'!$B$1:$D$300,2,FALSE)</f>
        <v>د/ عزة أحمد عبده</v>
      </c>
      <c r="J293" s="143"/>
      <c r="K293" s="250"/>
      <c r="L293" s="73" t="s">
        <v>1071</v>
      </c>
      <c r="M293" s="250"/>
      <c r="N293" s="250"/>
      <c r="O293" s="250"/>
      <c r="P293" s="255" t="s">
        <v>1319</v>
      </c>
      <c r="Q293" s="251"/>
      <c r="R293" s="283"/>
      <c r="S293" s="283"/>
      <c r="T293" s="283"/>
      <c r="U293" s="284"/>
      <c r="V293" s="284"/>
      <c r="W293" s="284"/>
      <c r="X293" s="284"/>
      <c r="Y293" s="284"/>
      <c r="Z293" s="284"/>
      <c r="AA293" s="284"/>
      <c r="AB293" s="284"/>
      <c r="AC293" s="284"/>
      <c r="AD293" s="284"/>
      <c r="AE293" s="284"/>
      <c r="AF293" s="284"/>
      <c r="AT293" s="251" t="e">
        <f>VLOOKUP(#REF!,'اعضاء هيئة التدريس'!#REF!,2,)</f>
        <v>#REF!</v>
      </c>
    </row>
    <row r="294" spans="1:46" s="122" customFormat="1" ht="15.75" hidden="1" customHeight="1">
      <c r="A294" s="328"/>
      <c r="B294" s="288" t="s">
        <v>986</v>
      </c>
      <c r="C294" s="726" t="str">
        <f>VLOOKUP(B294,مقررات!$A$1:$F$411,2,FALSE)</f>
        <v>حاسب آلي (1)</v>
      </c>
      <c r="D294" s="211">
        <f>VLOOKUP(B294,مقررات!$A$1:$F$452,3,FALSE)</f>
        <v>1</v>
      </c>
      <c r="E294" s="211">
        <f>VLOOKUP(B294,مقررات!$A$1:$F$476,4,FALSE)</f>
        <v>2</v>
      </c>
      <c r="F294" s="211">
        <f t="shared" si="12"/>
        <v>2</v>
      </c>
      <c r="G294" s="764" t="s">
        <v>1990</v>
      </c>
      <c r="H294" s="423" t="s">
        <v>1536</v>
      </c>
      <c r="I294" s="262" t="str">
        <f>VLOOKUP(H294,'اعضاء هيئة التدريس'!$B$1:$D$300,2,FALSE)</f>
        <v>د. بسنت محمد الكفراوي</v>
      </c>
      <c r="J294" s="212"/>
      <c r="K294" s="73"/>
      <c r="L294" s="73" t="s">
        <v>1071</v>
      </c>
      <c r="M294" s="73"/>
      <c r="N294" s="73"/>
      <c r="O294" s="73"/>
      <c r="P294" s="255" t="s">
        <v>1319</v>
      </c>
      <c r="Q294" s="143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T294" s="251" t="e">
        <f>VLOOKUP(#REF!,'اعضاء هيئة التدريس'!#REF!,2,)</f>
        <v>#REF!</v>
      </c>
    </row>
    <row r="295" spans="1:46" s="29" customFormat="1" ht="15.75" hidden="1" customHeight="1">
      <c r="A295" s="367"/>
      <c r="B295" s="288" t="s">
        <v>986</v>
      </c>
      <c r="C295" s="726" t="str">
        <f>VLOOKUP(B295,مقررات!$A$1:$F$411,2,FALSE)</f>
        <v>حاسب آلي (1)</v>
      </c>
      <c r="D295" s="211">
        <f>VLOOKUP(B295,مقررات!$A$1:$F$452,3,FALSE)</f>
        <v>1</v>
      </c>
      <c r="E295" s="211">
        <f>VLOOKUP(B295,مقررات!$A$1:$F$476,4,FALSE)</f>
        <v>2</v>
      </c>
      <c r="F295" s="211">
        <f t="shared" si="12"/>
        <v>2</v>
      </c>
      <c r="G295" s="764" t="s">
        <v>1990</v>
      </c>
      <c r="H295" s="347" t="s">
        <v>1565</v>
      </c>
      <c r="I295" s="262" t="str">
        <f>VLOOKUP(H295,'اعضاء هيئة التدريس'!$B$1:$D$300,2,FALSE)</f>
        <v xml:space="preserve">د/ عمرو مسعد صابر </v>
      </c>
      <c r="J295" s="250"/>
      <c r="K295" s="250"/>
      <c r="L295" s="250" t="s">
        <v>1071</v>
      </c>
      <c r="M295" s="250"/>
      <c r="N295" s="250"/>
      <c r="O295" s="250"/>
      <c r="P295" s="255" t="s">
        <v>1319</v>
      </c>
      <c r="Q295" s="251"/>
      <c r="R295" s="283"/>
      <c r="S295" s="283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T295" s="251" t="e">
        <f>VLOOKUP(#REF!,'اعضاء هيئة التدريس'!#REF!,2,)</f>
        <v>#REF!</v>
      </c>
    </row>
    <row r="296" spans="1:46" s="272" customFormat="1" ht="15.75" hidden="1" customHeight="1">
      <c r="A296" s="328"/>
      <c r="B296" s="288" t="s">
        <v>988</v>
      </c>
      <c r="C296" s="726" t="str">
        <f>VLOOKUP(B296,مقررات!$A$1:$F$411,2,FALSE)</f>
        <v>إحصاء</v>
      </c>
      <c r="D296" s="211">
        <f>VLOOKUP(B296,مقررات!$A$1:$F$452,3,FALSE)</f>
        <v>1</v>
      </c>
      <c r="E296" s="211">
        <f>VLOOKUP(B296,مقررات!$A$1:$F$476,4,FALSE)</f>
        <v>0</v>
      </c>
      <c r="F296" s="211">
        <f t="shared" si="12"/>
        <v>1</v>
      </c>
      <c r="G296" s="60" t="str">
        <f>VLOOKUP(B296,مقررات!$A$1:$F$409,6,FALSE)</f>
        <v>ـ</v>
      </c>
      <c r="H296" s="697" t="s">
        <v>1982</v>
      </c>
      <c r="I296" s="262" t="str">
        <f>VLOOKUP(H296,'اعضاء هيئة التدريس'!$B$1:$D$300,2,FALSE)</f>
        <v>د/ نيفين محمد كيلانى</v>
      </c>
      <c r="J296" s="73"/>
      <c r="K296" s="73"/>
      <c r="L296" s="73" t="s">
        <v>1112</v>
      </c>
      <c r="M296" s="73"/>
      <c r="N296" s="73"/>
      <c r="O296" s="73"/>
      <c r="P296" s="255" t="s">
        <v>89</v>
      </c>
      <c r="Q296" s="143"/>
      <c r="R296" s="91"/>
      <c r="S296" s="91"/>
      <c r="T296" s="283"/>
      <c r="U296" s="283"/>
      <c r="V296" s="283"/>
      <c r="W296" s="283"/>
      <c r="X296" s="283"/>
      <c r="Y296" s="283"/>
      <c r="Z296" s="283"/>
      <c r="AA296" s="283"/>
      <c r="AB296" s="283"/>
      <c r="AC296" s="283"/>
      <c r="AD296" s="283"/>
      <c r="AE296" s="283"/>
      <c r="AF296" s="283"/>
      <c r="AT296" s="251" t="e">
        <f>VLOOKUP(#REF!,'اعضاء هيئة التدريس'!#REF!,2,)</f>
        <v>#REF!</v>
      </c>
    </row>
    <row r="297" spans="1:46" s="285" customFormat="1" ht="15.75" hidden="1" customHeight="1">
      <c r="A297" s="367"/>
      <c r="B297" s="288" t="s">
        <v>988</v>
      </c>
      <c r="C297" s="726" t="str">
        <f>VLOOKUP(B297,مقررات!$A$1:$F$411,2,FALSE)</f>
        <v>إحصاء</v>
      </c>
      <c r="D297" s="211">
        <f>VLOOKUP(B297,مقررات!$A$1:$F$452,3,FALSE)</f>
        <v>1</v>
      </c>
      <c r="E297" s="211">
        <f>VLOOKUP(B297,مقررات!$A$1:$F$476,4,FALSE)</f>
        <v>0</v>
      </c>
      <c r="F297" s="211">
        <f t="shared" si="12"/>
        <v>1</v>
      </c>
      <c r="G297" s="60" t="str">
        <f>VLOOKUP(B297,مقررات!$A$1:$F$409,6,FALSE)</f>
        <v>ـ</v>
      </c>
      <c r="H297" s="347" t="s">
        <v>1981</v>
      </c>
      <c r="I297" s="262" t="str">
        <f>VLOOKUP(H297,'اعضاء هيئة التدريس'!$B$1:$D$300,2,FALSE)</f>
        <v>د/ شعبان عبدالخالق الشهاوى</v>
      </c>
      <c r="J297" s="250"/>
      <c r="K297" s="250" t="s">
        <v>1112</v>
      </c>
      <c r="L297" s="250"/>
      <c r="M297" s="250"/>
      <c r="N297" s="250"/>
      <c r="O297" s="250"/>
      <c r="P297" s="386" t="s">
        <v>1322</v>
      </c>
      <c r="Q297" s="251"/>
      <c r="R297" s="283"/>
      <c r="S297" s="283"/>
      <c r="T297" s="283"/>
      <c r="U297" s="284"/>
      <c r="V297" s="284"/>
      <c r="W297" s="284"/>
      <c r="X297" s="284"/>
      <c r="Y297" s="284"/>
      <c r="Z297" s="284"/>
      <c r="AA297" s="284"/>
      <c r="AB297" s="284"/>
      <c r="AC297" s="284"/>
      <c r="AD297" s="284"/>
      <c r="AE297" s="284"/>
      <c r="AF297" s="284"/>
      <c r="AT297" s="251" t="e">
        <f>VLOOKUP(#REF!,'اعضاء هيئة التدريس'!#REF!,2,)</f>
        <v>#REF!</v>
      </c>
    </row>
    <row r="298" spans="1:46" s="272" customFormat="1" ht="15" hidden="1" customHeight="1">
      <c r="A298" s="328"/>
      <c r="B298" s="288" t="s">
        <v>988</v>
      </c>
      <c r="C298" s="726" t="str">
        <f>VLOOKUP(B298,مقررات!$A$1:$F$411,2,FALSE)</f>
        <v>إحصاء</v>
      </c>
      <c r="D298" s="211">
        <f>VLOOKUP(B298,مقررات!$A$1:$F$452,3,FALSE)</f>
        <v>1</v>
      </c>
      <c r="E298" s="211">
        <f>VLOOKUP(B298,مقررات!$A$1:$F$476,4,FALSE)</f>
        <v>0</v>
      </c>
      <c r="F298" s="211">
        <f t="shared" si="12"/>
        <v>1</v>
      </c>
      <c r="G298" s="60" t="str">
        <f>VLOOKUP(B298,مقررات!$A$1:$F$409,6,FALSE)</f>
        <v>ـ</v>
      </c>
      <c r="H298" s="697" t="s">
        <v>1539</v>
      </c>
      <c r="I298" s="262" t="str">
        <f>VLOOKUP(H298,'اعضاء هيئة التدريس'!$B$1:$D$300,2,FALSE)</f>
        <v>د / عبدالعزيز الشربيني</v>
      </c>
      <c r="J298" s="73"/>
      <c r="K298" s="73"/>
      <c r="L298" s="73"/>
      <c r="M298" s="73"/>
      <c r="N298" s="73" t="s">
        <v>1993</v>
      </c>
      <c r="O298" s="73"/>
      <c r="P298" s="255" t="s">
        <v>1319</v>
      </c>
      <c r="Q298" s="143"/>
      <c r="R298" s="91"/>
      <c r="S298" s="91"/>
      <c r="T298" s="357"/>
      <c r="U298" s="283"/>
      <c r="V298" s="283"/>
      <c r="W298" s="283"/>
      <c r="X298" s="283"/>
      <c r="Y298" s="283"/>
      <c r="Z298" s="283"/>
      <c r="AA298" s="283"/>
      <c r="AB298" s="283"/>
      <c r="AC298" s="283"/>
      <c r="AD298" s="283"/>
      <c r="AE298" s="283"/>
      <c r="AF298" s="283"/>
      <c r="AT298" s="251" t="e">
        <f>VLOOKUP(#REF!,'اعضاء هيئة التدريس'!#REF!,2,)</f>
        <v>#REF!</v>
      </c>
    </row>
    <row r="299" spans="1:46" s="272" customFormat="1" ht="15.75" hidden="1" customHeight="1">
      <c r="A299" s="328"/>
      <c r="B299" s="288" t="s">
        <v>699</v>
      </c>
      <c r="C299" s="726" t="str">
        <f>VLOOKUP(B299,مقررات!$A$1:$F$411,2,FALSE)</f>
        <v>بحث ومقال</v>
      </c>
      <c r="D299" s="211">
        <f>VLOOKUP(B299,مقررات!$A$1:$F$452,3,FALSE)</f>
        <v>2</v>
      </c>
      <c r="E299" s="211">
        <f>VLOOKUP(B299,مقررات!$A$1:$F$476,4,FALSE)</f>
        <v>0</v>
      </c>
      <c r="F299" s="211">
        <f t="shared" si="12"/>
        <v>2</v>
      </c>
      <c r="G299" s="60" t="str">
        <f>VLOOKUP(B299,مقررات!$A$1:$F$409,6,FALSE)</f>
        <v>-</v>
      </c>
      <c r="H299" s="60"/>
      <c r="I299" s="262" t="s">
        <v>892</v>
      </c>
      <c r="J299" s="73"/>
      <c r="K299" s="73"/>
      <c r="L299" s="73"/>
      <c r="M299" s="73"/>
      <c r="N299" s="73"/>
      <c r="O299" s="73"/>
      <c r="P299" s="1046"/>
      <c r="Q299" s="143"/>
      <c r="R299" s="91"/>
      <c r="S299" s="91"/>
      <c r="T299" s="283"/>
      <c r="U299" s="283"/>
      <c r="V299" s="283"/>
      <c r="W299" s="283"/>
      <c r="X299" s="283"/>
      <c r="Y299" s="283"/>
      <c r="Z299" s="283"/>
      <c r="AA299" s="283"/>
      <c r="AB299" s="283"/>
      <c r="AC299" s="283"/>
      <c r="AD299" s="283"/>
      <c r="AE299" s="283"/>
      <c r="AF299" s="283"/>
      <c r="AT299" s="251" t="e">
        <f>VLOOKUP(#REF!,'اعضاء هيئة التدريس'!#REF!,2,)</f>
        <v>#REF!</v>
      </c>
    </row>
    <row r="300" spans="1:46" s="285" customFormat="1" ht="15.75" hidden="1" customHeight="1">
      <c r="A300" s="367"/>
      <c r="B300" s="288" t="s">
        <v>937</v>
      </c>
      <c r="C300" s="726" t="str">
        <f>VLOOKUP(B300,مقررات!$A$1:$F$411,2,FALSE)</f>
        <v>علم الخلية والانسجة</v>
      </c>
      <c r="D300" s="211">
        <f>VLOOKUP(B300,مقررات!$A$1:$F$452,3,FALSE)</f>
        <v>2</v>
      </c>
      <c r="E300" s="211">
        <f>VLOOKUP(B300,مقررات!$A$1:$F$476,4,FALSE)</f>
        <v>2</v>
      </c>
      <c r="F300" s="211">
        <f t="shared" si="12"/>
        <v>3</v>
      </c>
      <c r="G300" s="60">
        <f>VLOOKUP(B300,مقررات!$A$1:$F$409,6,FALSE)</f>
        <v>0</v>
      </c>
      <c r="H300" s="60" t="s">
        <v>1868</v>
      </c>
      <c r="I300" s="262" t="str">
        <f>VLOOKUP(H300,'اعضاء هيئة التدريس'!$B$1:$D$300,2,FALSE)</f>
        <v>أ.د. صابر صقر</v>
      </c>
      <c r="J300" s="73"/>
      <c r="K300" s="73"/>
      <c r="L300" s="73" t="s">
        <v>1072</v>
      </c>
      <c r="M300" s="73"/>
      <c r="N300" s="73"/>
      <c r="O300" s="73"/>
      <c r="P300" s="255" t="s">
        <v>1325</v>
      </c>
      <c r="Q300" s="251"/>
      <c r="R300" s="283"/>
      <c r="S300" s="283"/>
      <c r="T300" s="283"/>
      <c r="U300" s="284"/>
      <c r="V300" s="284"/>
      <c r="W300" s="284"/>
      <c r="X300" s="284"/>
      <c r="Y300" s="284"/>
      <c r="Z300" s="284"/>
      <c r="AA300" s="284"/>
      <c r="AB300" s="284"/>
      <c r="AC300" s="284"/>
      <c r="AD300" s="284"/>
      <c r="AE300" s="284"/>
      <c r="AF300" s="284"/>
      <c r="AT300" s="251" t="e">
        <f>VLOOKUP(#REF!,'اعضاء هيئة التدريس'!#REF!,2,)</f>
        <v>#REF!</v>
      </c>
    </row>
    <row r="301" spans="1:46" s="272" customFormat="1" ht="15.75" hidden="1">
      <c r="A301" s="367"/>
      <c r="B301" s="288" t="s">
        <v>935</v>
      </c>
      <c r="C301" s="726" t="str">
        <f>VLOOKUP(B301,مقررات!$A$1:$F$411,2,FALSE)</f>
        <v xml:space="preserve">تصنيف حيوان </v>
      </c>
      <c r="D301" s="211">
        <f>VLOOKUP(B301,مقررات!$A$1:$F$452,3,FALSE)</f>
        <v>2</v>
      </c>
      <c r="E301" s="211">
        <f>VLOOKUP(B301,مقررات!$A$1:$F$476,4,FALSE)</f>
        <v>2</v>
      </c>
      <c r="F301" s="211">
        <f t="shared" si="12"/>
        <v>3</v>
      </c>
      <c r="G301" s="60">
        <f>VLOOKUP(B301,مقررات!$A$1:$F$409,6,FALSE)</f>
        <v>0</v>
      </c>
      <c r="H301" s="60" t="s">
        <v>1881</v>
      </c>
      <c r="I301" s="262" t="str">
        <f>VLOOKUP(H301,'اعضاء هيئة التدريس'!$B$1:$D$300,2,FALSE)</f>
        <v>ا.د. محمد السيد خليل</v>
      </c>
      <c r="J301" s="73"/>
      <c r="K301" s="73" t="s">
        <v>1067</v>
      </c>
      <c r="L301" s="73"/>
      <c r="M301" s="73"/>
      <c r="N301" s="73"/>
      <c r="O301" s="73"/>
      <c r="P301" s="386" t="s">
        <v>1317</v>
      </c>
      <c r="Q301" s="251"/>
      <c r="R301" s="283"/>
      <c r="S301" s="283"/>
      <c r="T301" s="283"/>
      <c r="U301" s="283"/>
      <c r="V301" s="283"/>
      <c r="W301" s="283"/>
      <c r="X301" s="283"/>
      <c r="Y301" s="283"/>
      <c r="Z301" s="283"/>
      <c r="AA301" s="283"/>
      <c r="AB301" s="283"/>
      <c r="AC301" s="283"/>
      <c r="AD301" s="283"/>
      <c r="AE301" s="283"/>
      <c r="AF301" s="283"/>
      <c r="AT301" s="251" t="e">
        <f>VLOOKUP(#REF!,'اعضاء هيئة التدريس'!#REF!,2,)</f>
        <v>#REF!</v>
      </c>
    </row>
    <row r="302" spans="1:46" s="285" customFormat="1" ht="15.75" hidden="1">
      <c r="A302" s="367"/>
      <c r="B302" s="288" t="s">
        <v>935</v>
      </c>
      <c r="C302" s="726" t="str">
        <f>VLOOKUP(B302,مقررات!$A$1:$F$411,2,FALSE)</f>
        <v xml:space="preserve">تصنيف حيوان </v>
      </c>
      <c r="D302" s="211">
        <f>VLOOKUP(B302,مقررات!$A$1:$F$452,3,FALSE)</f>
        <v>2</v>
      </c>
      <c r="E302" s="211">
        <f>VLOOKUP(B302,مقررات!$A$1:$F$476,4,FALSE)</f>
        <v>2</v>
      </c>
      <c r="F302" s="211">
        <f t="shared" si="12"/>
        <v>3</v>
      </c>
      <c r="G302" s="60">
        <f>VLOOKUP(B302,مقررات!$A$1:$F$409,6,FALSE)</f>
        <v>0</v>
      </c>
      <c r="H302" s="60" t="s">
        <v>1897</v>
      </c>
      <c r="I302" s="262" t="str">
        <f>VLOOKUP(H302,'اعضاء هيئة التدريس'!$B$1:$D$300,2,FALSE)</f>
        <v>د. عادل عبدالمنصف نصار</v>
      </c>
      <c r="J302" s="73"/>
      <c r="K302" s="73" t="s">
        <v>1068</v>
      </c>
      <c r="L302" s="73"/>
      <c r="M302" s="73"/>
      <c r="N302" s="73"/>
      <c r="O302" s="73"/>
      <c r="P302" s="386" t="s">
        <v>1317</v>
      </c>
      <c r="Q302" s="251"/>
      <c r="R302" s="283"/>
      <c r="S302" s="283"/>
      <c r="T302" s="283"/>
      <c r="U302" s="284"/>
      <c r="V302" s="284"/>
      <c r="W302" s="284"/>
      <c r="X302" s="284"/>
      <c r="Y302" s="284"/>
      <c r="Z302" s="284"/>
      <c r="AA302" s="284"/>
      <c r="AB302" s="284"/>
      <c r="AC302" s="284"/>
      <c r="AD302" s="284"/>
      <c r="AE302" s="284"/>
      <c r="AF302" s="284"/>
      <c r="AT302" s="251" t="e">
        <f>VLOOKUP(#REF!,'اعضاء هيئة التدريس'!#REF!,2,)</f>
        <v>#REF!</v>
      </c>
    </row>
    <row r="303" spans="1:46" s="285" customFormat="1" ht="15.75" hidden="1">
      <c r="A303" s="367"/>
      <c r="B303" s="288" t="s">
        <v>675</v>
      </c>
      <c r="C303" s="726" t="str">
        <f>VLOOKUP(B303,مقررات!$A$1:$F$411,2,FALSE)</f>
        <v>حبليات (1)</v>
      </c>
      <c r="D303" s="211">
        <f>VLOOKUP(B303,مقررات!$A$1:$F$452,3,FALSE)</f>
        <v>1</v>
      </c>
      <c r="E303" s="211">
        <f>VLOOKUP(B303,مقررات!$A$1:$F$476,4,FALSE)</f>
        <v>2</v>
      </c>
      <c r="F303" s="211">
        <f t="shared" si="12"/>
        <v>2</v>
      </c>
      <c r="G303" s="60" t="str">
        <f>VLOOKUP(B303,مقررات!$A$1:$F$409,6,FALSE)</f>
        <v>-</v>
      </c>
      <c r="H303" s="60" t="s">
        <v>1890</v>
      </c>
      <c r="I303" s="262" t="str">
        <f>VLOOKUP(H303,'اعضاء هيئة التدريس'!$B$1:$D$300,2,FALSE)</f>
        <v>د. جمال متولي بدوي</v>
      </c>
      <c r="J303" s="73"/>
      <c r="K303" s="73"/>
      <c r="L303" s="73"/>
      <c r="M303" s="73"/>
      <c r="N303" s="73" t="s">
        <v>1147</v>
      </c>
      <c r="O303" s="73"/>
      <c r="P303" s="386" t="s">
        <v>1323</v>
      </c>
      <c r="Q303" s="251"/>
      <c r="R303" s="283"/>
      <c r="S303" s="283"/>
      <c r="T303" s="283"/>
      <c r="U303" s="284"/>
      <c r="V303" s="284"/>
      <c r="W303" s="284"/>
      <c r="X303" s="284"/>
      <c r="Y303" s="284"/>
      <c r="Z303" s="284"/>
      <c r="AA303" s="284"/>
      <c r="AB303" s="284"/>
      <c r="AC303" s="284"/>
      <c r="AD303" s="284"/>
      <c r="AE303" s="284"/>
      <c r="AF303" s="284"/>
      <c r="AT303" s="251" t="e">
        <f>VLOOKUP(#REF!,'اعضاء هيئة التدريس'!#REF!,2,)</f>
        <v>#REF!</v>
      </c>
    </row>
    <row r="304" spans="1:46" s="285" customFormat="1" ht="15" hidden="1" customHeight="1">
      <c r="A304" s="328"/>
      <c r="B304" s="288" t="s">
        <v>676</v>
      </c>
      <c r="C304" s="726" t="str">
        <f>VLOOKUP(B304,مقررات!$A$1:$F$411,2,FALSE)</f>
        <v>حشرات عامة</v>
      </c>
      <c r="D304" s="211">
        <f>VLOOKUP(B304,مقررات!$A$1:$F$452,3,FALSE)</f>
        <v>2</v>
      </c>
      <c r="E304" s="211">
        <f>VLOOKUP(B304,مقررات!$A$1:$F$476,4,FALSE)</f>
        <v>2</v>
      </c>
      <c r="F304" s="211">
        <f t="shared" si="12"/>
        <v>3</v>
      </c>
      <c r="G304" s="60" t="str">
        <f>VLOOKUP(B304,مقررات!$A$1:$F$409,6,FALSE)</f>
        <v>Z136</v>
      </c>
      <c r="H304" s="60" t="s">
        <v>1889</v>
      </c>
      <c r="I304" s="262" t="str">
        <f>VLOOKUP(H304,'اعضاء هيئة التدريس'!$B$1:$D$300,2,FALSE)</f>
        <v>د. ماجدة ابوالمحاسن</v>
      </c>
      <c r="J304" s="73"/>
      <c r="K304" s="73"/>
      <c r="L304" s="73"/>
      <c r="M304" s="73"/>
      <c r="N304" s="73" t="s">
        <v>1067</v>
      </c>
      <c r="O304" s="73"/>
      <c r="P304" s="386" t="s">
        <v>1323</v>
      </c>
      <c r="Q304" s="143"/>
      <c r="R304" s="91"/>
      <c r="S304" s="91"/>
      <c r="T304" s="283"/>
      <c r="U304" s="284"/>
      <c r="V304" s="284"/>
      <c r="W304" s="284"/>
      <c r="X304" s="284"/>
      <c r="Y304" s="284"/>
      <c r="Z304" s="284"/>
      <c r="AA304" s="284"/>
      <c r="AB304" s="284"/>
      <c r="AC304" s="284"/>
      <c r="AD304" s="284"/>
      <c r="AE304" s="284"/>
      <c r="AF304" s="284"/>
      <c r="AT304" s="251" t="e">
        <f>VLOOKUP(#REF!,'اعضاء هيئة التدريس'!#REF!,2,)</f>
        <v>#REF!</v>
      </c>
    </row>
    <row r="305" spans="1:46" s="272" customFormat="1" ht="15.75" hidden="1" customHeight="1">
      <c r="A305" s="367"/>
      <c r="B305" s="288" t="s">
        <v>680</v>
      </c>
      <c r="C305" s="726" t="str">
        <f>VLOOKUP(B305,مقررات!$A$1:$F$411,2,FALSE)</f>
        <v>اوليات</v>
      </c>
      <c r="D305" s="211">
        <f>VLOOKUP(B305,مقررات!$A$1:$F$452,3,FALSE)</f>
        <v>2</v>
      </c>
      <c r="E305" s="211">
        <f>VLOOKUP(B305,مقررات!$A$1:$F$476,4,FALSE)</f>
        <v>2</v>
      </c>
      <c r="F305" s="211">
        <f t="shared" si="12"/>
        <v>3</v>
      </c>
      <c r="G305" s="60" t="str">
        <f>VLOOKUP(B305,مقررات!$A$1:$F$409,6,FALSE)</f>
        <v>Z136</v>
      </c>
      <c r="H305" s="60" t="s">
        <v>1885</v>
      </c>
      <c r="I305" s="262" t="str">
        <f>VLOOKUP(H305,'اعضاء هيئة التدريس'!$B$1:$D$300,2,FALSE)</f>
        <v>أ.د. منصور جلال</v>
      </c>
      <c r="J305" s="73"/>
      <c r="K305" s="73" t="s">
        <v>1067</v>
      </c>
      <c r="L305" s="73"/>
      <c r="M305" s="73"/>
      <c r="N305" s="73"/>
      <c r="O305" s="73"/>
      <c r="P305" s="386"/>
      <c r="Q305" s="251"/>
      <c r="R305" s="283"/>
      <c r="S305" s="284"/>
      <c r="T305" s="283"/>
      <c r="U305" s="283"/>
      <c r="V305" s="283"/>
      <c r="W305" s="283"/>
      <c r="X305" s="283"/>
      <c r="Y305" s="283"/>
      <c r="Z305" s="283"/>
      <c r="AA305" s="283"/>
      <c r="AB305" s="283"/>
      <c r="AC305" s="283"/>
      <c r="AD305" s="283"/>
      <c r="AE305" s="283"/>
      <c r="AF305" s="283"/>
      <c r="AT305" s="251" t="e">
        <f>VLOOKUP(#REF!,'اعضاء هيئة التدريس'!#REF!,2,)</f>
        <v>#REF!</v>
      </c>
    </row>
    <row r="306" spans="1:46" s="272" customFormat="1" ht="15.75" hidden="1" customHeight="1">
      <c r="A306" s="367"/>
      <c r="B306" s="288" t="s">
        <v>681</v>
      </c>
      <c r="C306" s="726" t="str">
        <f>VLOOKUP(B306,مقررات!$A$1:$F$411,2,FALSE)</f>
        <v>حبليات (2)</v>
      </c>
      <c r="D306" s="211">
        <f>VLOOKUP(B306,مقررات!$A$1:$F$452,3,FALSE)</f>
        <v>2</v>
      </c>
      <c r="E306" s="211">
        <f>VLOOKUP(B306,مقررات!$A$1:$F$476,4,FALSE)</f>
        <v>2</v>
      </c>
      <c r="F306" s="211">
        <f t="shared" si="12"/>
        <v>3</v>
      </c>
      <c r="G306" s="60" t="str">
        <f>VLOOKUP(B306,مقررات!$A$1:$F$409,6,FALSE)</f>
        <v>Z112</v>
      </c>
      <c r="H306" s="60" t="s">
        <v>1892</v>
      </c>
      <c r="I306" s="262" t="str">
        <f>VLOOKUP(H306,'اعضاء هيئة التدريس'!$B$1:$D$300,2,FALSE)</f>
        <v>د. سمية شلبي</v>
      </c>
      <c r="J306" s="73"/>
      <c r="K306" s="73"/>
      <c r="L306" s="73"/>
      <c r="M306" s="73" t="s">
        <v>1067</v>
      </c>
      <c r="N306" s="73"/>
      <c r="O306" s="73"/>
      <c r="P306" s="252"/>
      <c r="Q306" s="251"/>
      <c r="R306" s="283"/>
      <c r="S306" s="283"/>
      <c r="T306" s="283"/>
      <c r="U306" s="283"/>
      <c r="V306" s="283"/>
      <c r="W306" s="283"/>
      <c r="X306" s="283"/>
      <c r="Y306" s="283"/>
      <c r="Z306" s="283"/>
      <c r="AA306" s="283"/>
      <c r="AB306" s="283"/>
      <c r="AC306" s="283"/>
      <c r="AD306" s="283"/>
      <c r="AE306" s="283"/>
      <c r="AF306" s="283"/>
      <c r="AT306" s="251" t="e">
        <f>VLOOKUP(#REF!,'اعضاء هيئة التدريس'!#REF!,2,)</f>
        <v>#REF!</v>
      </c>
    </row>
    <row r="307" spans="1:46" s="156" customFormat="1" ht="15" hidden="1" customHeight="1">
      <c r="A307" s="328"/>
      <c r="B307" s="288" t="s">
        <v>682</v>
      </c>
      <c r="C307" s="726" t="str">
        <f>VLOOKUP(B307,مقررات!$A$1:$F$411,2,FALSE)</f>
        <v>اجنة</v>
      </c>
      <c r="D307" s="211">
        <f>VLOOKUP(B307,مقررات!$A$1:$F$452,3,FALSE)</f>
        <v>2</v>
      </c>
      <c r="E307" s="211">
        <f>VLOOKUP(B307,مقررات!$A$1:$F$476,4,FALSE)</f>
        <v>2</v>
      </c>
      <c r="F307" s="211">
        <f t="shared" si="12"/>
        <v>3</v>
      </c>
      <c r="G307" s="60" t="str">
        <f>VLOOKUP(B307,مقررات!$A$1:$F$409,6,FALSE)</f>
        <v>Z2410</v>
      </c>
      <c r="H307" s="60" t="s">
        <v>1890</v>
      </c>
      <c r="I307" s="262" t="str">
        <f>VLOOKUP(H307,'اعضاء هيئة التدريس'!$B$1:$D$300,2,FALSE)</f>
        <v>د. جمال متولي بدوي</v>
      </c>
      <c r="J307" s="73"/>
      <c r="K307" s="73"/>
      <c r="L307" s="73"/>
      <c r="M307" s="73" t="s">
        <v>1067</v>
      </c>
      <c r="N307" s="73"/>
      <c r="O307" s="73"/>
      <c r="P307" s="1046"/>
      <c r="Q307" s="143"/>
      <c r="R307" s="91"/>
      <c r="S307" s="91"/>
      <c r="T307" s="220"/>
      <c r="U307" s="220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T307" s="251" t="e">
        <f>VLOOKUP(#REF!,'اعضاء هيئة التدريس'!#REF!,2,)</f>
        <v>#REF!</v>
      </c>
    </row>
    <row r="308" spans="1:46" s="221" customFormat="1" ht="15.75" hidden="1" customHeight="1">
      <c r="A308" s="328"/>
      <c r="B308" s="288" t="s">
        <v>726</v>
      </c>
      <c r="C308" s="726" t="str">
        <f>VLOOKUP(B308,مقررات!$A$1:$F$411,2,FALSE)</f>
        <v>حشرات طبية</v>
      </c>
      <c r="D308" s="211">
        <f>VLOOKUP(B308,مقررات!$A$1:$F$452,3,FALSE)</f>
        <v>1</v>
      </c>
      <c r="E308" s="211">
        <f>VLOOKUP(B308,مقررات!$A$1:$F$476,4,FALSE)</f>
        <v>2</v>
      </c>
      <c r="F308" s="211">
        <f t="shared" si="12"/>
        <v>2</v>
      </c>
      <c r="G308" s="60" t="str">
        <f>VLOOKUP(B308,مقررات!$A$1:$F$409,6,FALSE)</f>
        <v>Z158</v>
      </c>
      <c r="H308" s="60" t="s">
        <v>1881</v>
      </c>
      <c r="I308" s="262" t="str">
        <f>VLOOKUP(H308,'اعضاء هيئة التدريس'!$B$1:$D$300,2,FALSE)</f>
        <v>ا.د. محمد السيد خليل</v>
      </c>
      <c r="J308" s="73"/>
      <c r="K308" s="73"/>
      <c r="L308" s="73" t="s">
        <v>1147</v>
      </c>
      <c r="M308" s="73"/>
      <c r="N308" s="73"/>
      <c r="O308" s="73"/>
      <c r="P308" s="386" t="s">
        <v>1317</v>
      </c>
      <c r="Q308" s="143"/>
      <c r="R308" s="92"/>
      <c r="S308" s="92"/>
      <c r="T308" s="220"/>
      <c r="U308" s="220"/>
      <c r="V308" s="220"/>
      <c r="W308" s="220"/>
      <c r="X308" s="220"/>
      <c r="Y308" s="220"/>
      <c r="Z308" s="220"/>
      <c r="AA308" s="220"/>
      <c r="AB308" s="220"/>
      <c r="AC308" s="220"/>
      <c r="AD308" s="220"/>
      <c r="AE308" s="220"/>
      <c r="AF308" s="220"/>
      <c r="AT308" s="251" t="e">
        <f>VLOOKUP(#REF!,'اعضاء هيئة التدريس'!#REF!,2,)</f>
        <v>#REF!</v>
      </c>
    </row>
    <row r="309" spans="1:46" s="272" customFormat="1" ht="15.75" hidden="1">
      <c r="A309" s="328"/>
      <c r="B309" s="288" t="s">
        <v>704</v>
      </c>
      <c r="C309" s="726" t="str">
        <f>VLOOKUP(B309,مقررات!$A$1:$F$411,2,FALSE)</f>
        <v>بيولوجيا حشرات</v>
      </c>
      <c r="D309" s="211">
        <f>VLOOKUP(B309,مقررات!$A$1:$F$452,3,FALSE)</f>
        <v>2</v>
      </c>
      <c r="E309" s="211">
        <f>VLOOKUP(B309,مقررات!$A$1:$F$476,4,FALSE)</f>
        <v>2</v>
      </c>
      <c r="F309" s="211">
        <f t="shared" si="12"/>
        <v>3</v>
      </c>
      <c r="G309" s="60" t="str">
        <f>VLOOKUP(B309,مقررات!$A$1:$F$409,6,FALSE)</f>
        <v>Z158</v>
      </c>
      <c r="H309" s="60" t="s">
        <v>1888</v>
      </c>
      <c r="I309" s="262" t="str">
        <f>VLOOKUP(H309,'اعضاء هيئة التدريس'!$B$1:$D$300,2,FALSE)</f>
        <v>د. هانم صقر</v>
      </c>
      <c r="J309" s="73"/>
      <c r="K309" s="73"/>
      <c r="L309" s="73" t="s">
        <v>1067</v>
      </c>
      <c r="M309" s="73"/>
      <c r="N309" s="73"/>
      <c r="O309" s="73"/>
      <c r="P309" s="1046"/>
      <c r="Q309" s="143"/>
      <c r="R309" s="91"/>
      <c r="S309" s="91"/>
      <c r="T309" s="283"/>
      <c r="U309" s="283"/>
      <c r="V309" s="283"/>
      <c r="W309" s="283"/>
      <c r="X309" s="283"/>
      <c r="Y309" s="283"/>
      <c r="Z309" s="283"/>
      <c r="AA309" s="283"/>
      <c r="AB309" s="283"/>
      <c r="AC309" s="283"/>
      <c r="AD309" s="283"/>
      <c r="AE309" s="283"/>
      <c r="AF309" s="283"/>
      <c r="AT309" s="251" t="e">
        <f>VLOOKUP(#REF!,'اعضاء هيئة التدريس'!#REF!,2,)</f>
        <v>#REF!</v>
      </c>
    </row>
    <row r="310" spans="1:46" s="272" customFormat="1" ht="15.75" hidden="1">
      <c r="A310" s="367"/>
      <c r="B310" s="288" t="s">
        <v>684</v>
      </c>
      <c r="C310" s="726" t="str">
        <f>VLOOKUP(B310,مقررات!$A$1:$F$411,2,FALSE)</f>
        <v>وراثة خلوية</v>
      </c>
      <c r="D310" s="211">
        <f>VLOOKUP(B310,مقررات!$A$1:$F$452,3,FALSE)</f>
        <v>2</v>
      </c>
      <c r="E310" s="211">
        <f>VLOOKUP(B310,مقررات!$A$1:$F$476,4,FALSE)</f>
        <v>2</v>
      </c>
      <c r="F310" s="211">
        <f t="shared" ref="F310:F332" si="13">D310+0.5*E310</f>
        <v>3</v>
      </c>
      <c r="G310" s="60" t="str">
        <f>VLOOKUP(B310,مقررات!$A$1:$F$409,6,FALSE)</f>
        <v>Z124</v>
      </c>
      <c r="H310" s="60" t="s">
        <v>1925</v>
      </c>
      <c r="I310" s="262" t="str">
        <f>VLOOKUP(H310,'اعضاء هيئة التدريس'!$B$1:$D$300,2,FALSE)</f>
        <v>د. اسلام الجرواني</v>
      </c>
      <c r="J310" s="73"/>
      <c r="K310" s="73" t="s">
        <v>1070</v>
      </c>
      <c r="L310" s="73"/>
      <c r="M310" s="73"/>
      <c r="N310" s="73"/>
      <c r="O310" s="73"/>
      <c r="P310" s="386"/>
      <c r="Q310" s="251"/>
      <c r="R310" s="283"/>
      <c r="S310" s="283"/>
      <c r="T310" s="283"/>
      <c r="U310" s="283"/>
      <c r="V310" s="283"/>
      <c r="W310" s="283"/>
      <c r="X310" s="283"/>
      <c r="Y310" s="283"/>
      <c r="Z310" s="283"/>
      <c r="AA310" s="283"/>
      <c r="AB310" s="283"/>
      <c r="AC310" s="283"/>
      <c r="AD310" s="283"/>
      <c r="AE310" s="283"/>
      <c r="AF310" s="283"/>
      <c r="AT310" s="251" t="e">
        <f>VLOOKUP(#REF!,'اعضاء هيئة التدريس'!#REF!,2,)</f>
        <v>#REF!</v>
      </c>
    </row>
    <row r="311" spans="1:46" s="272" customFormat="1" ht="15.75" hidden="1">
      <c r="A311" s="367"/>
      <c r="B311" s="288" t="s">
        <v>684</v>
      </c>
      <c r="C311" s="726" t="str">
        <f>VLOOKUP(B311,مقررات!$A$1:$F$411,2,FALSE)</f>
        <v>وراثة خلوية</v>
      </c>
      <c r="D311" s="211">
        <f>VLOOKUP(B311,مقررات!$A$1:$F$452,3,FALSE)</f>
        <v>2</v>
      </c>
      <c r="E311" s="211">
        <f>VLOOKUP(B311,مقررات!$A$1:$F$476,4,FALSE)</f>
        <v>2</v>
      </c>
      <c r="F311" s="211">
        <f t="shared" si="13"/>
        <v>3</v>
      </c>
      <c r="G311" s="60" t="str">
        <f>VLOOKUP(B311,مقررات!$A$1:$F$409,6,FALSE)</f>
        <v>Z124</v>
      </c>
      <c r="H311" s="60" t="s">
        <v>1871</v>
      </c>
      <c r="I311" s="262" t="str">
        <f>VLOOKUP(H311,'اعضاء هيئة التدريس'!$B$1:$D$300,2,FALSE)</f>
        <v>أ.د.صبحي حسب النبي</v>
      </c>
      <c r="J311" s="73"/>
      <c r="K311" s="73" t="s">
        <v>1070</v>
      </c>
      <c r="L311" s="73"/>
      <c r="M311" s="73"/>
      <c r="N311" s="73"/>
      <c r="O311" s="73"/>
      <c r="P311" s="386"/>
      <c r="Q311" s="251"/>
      <c r="R311" s="283"/>
      <c r="S311" s="283"/>
      <c r="T311" s="283"/>
      <c r="U311" s="283"/>
      <c r="V311" s="283"/>
      <c r="W311" s="283"/>
      <c r="X311" s="283"/>
      <c r="Y311" s="283"/>
      <c r="Z311" s="283"/>
      <c r="AA311" s="283"/>
      <c r="AB311" s="283"/>
      <c r="AC311" s="283"/>
      <c r="AD311" s="283"/>
      <c r="AE311" s="283"/>
      <c r="AF311" s="283"/>
      <c r="AT311" s="251" t="e">
        <f>VLOOKUP(#REF!,'اعضاء هيئة التدريس'!#REF!,2,)</f>
        <v>#REF!</v>
      </c>
    </row>
    <row r="312" spans="1:46" s="272" customFormat="1" ht="15.75" hidden="1" customHeight="1">
      <c r="A312" s="328"/>
      <c r="B312" s="288" t="s">
        <v>685</v>
      </c>
      <c r="C312" s="726" t="str">
        <f>VLOOKUP(B312,مقررات!$A$1:$F$411,2,FALSE)</f>
        <v>بيئة وتوزيع جغرافى</v>
      </c>
      <c r="D312" s="211">
        <f>VLOOKUP(B312,مقررات!$A$1:$F$452,3,FALSE)</f>
        <v>2</v>
      </c>
      <c r="E312" s="211">
        <f>VLOOKUP(B312,مقررات!$A$1:$F$476,4,FALSE)</f>
        <v>2</v>
      </c>
      <c r="F312" s="211">
        <f t="shared" si="13"/>
        <v>3</v>
      </c>
      <c r="G312" s="60" t="str">
        <f>VLOOKUP(B312,مقررات!$A$1:$F$409,6,FALSE)</f>
        <v>-</v>
      </c>
      <c r="H312" s="60" t="s">
        <v>1869</v>
      </c>
      <c r="I312" s="262" t="str">
        <f>VLOOKUP(H312,'اعضاء هيئة التدريس'!$B$1:$D$300,2,FALSE)</f>
        <v>أ.د. علاء النعناعي</v>
      </c>
      <c r="J312" s="73"/>
      <c r="K312" s="73"/>
      <c r="L312" s="73"/>
      <c r="M312" s="73"/>
      <c r="N312" s="73" t="s">
        <v>1065</v>
      </c>
      <c r="O312" s="73"/>
      <c r="P312" s="1046"/>
      <c r="Q312" s="143"/>
      <c r="R312" s="91"/>
      <c r="S312" s="91"/>
      <c r="T312" s="283"/>
      <c r="U312" s="283"/>
      <c r="V312" s="283"/>
      <c r="W312" s="283"/>
      <c r="X312" s="283"/>
      <c r="Y312" s="283"/>
      <c r="Z312" s="283"/>
      <c r="AA312" s="283"/>
      <c r="AB312" s="283"/>
      <c r="AC312" s="283"/>
      <c r="AD312" s="283"/>
      <c r="AE312" s="283"/>
      <c r="AF312" s="283"/>
      <c r="AT312" s="251" t="e">
        <f>VLOOKUP(#REF!,'اعضاء هيئة التدريس'!#REF!,2,)</f>
        <v>#REF!</v>
      </c>
    </row>
    <row r="313" spans="1:46" s="285" customFormat="1" ht="22.5" hidden="1">
      <c r="A313" s="328"/>
      <c r="B313" s="288" t="s">
        <v>706</v>
      </c>
      <c r="C313" s="726" t="str">
        <f>VLOOKUP(B313,مقررات!$A$1:$F$411,2,FALSE)</f>
        <v>بيئة صحراوية</v>
      </c>
      <c r="D313" s="211">
        <f>VLOOKUP(B313,مقررات!$A$1:$F$452,3,FALSE)</f>
        <v>1</v>
      </c>
      <c r="E313" s="211">
        <f>VLOOKUP(B313,مقررات!$A$1:$F$476,4,FALSE)</f>
        <v>2</v>
      </c>
      <c r="F313" s="211">
        <f t="shared" si="13"/>
        <v>2</v>
      </c>
      <c r="G313" s="60" t="str">
        <f>VLOOKUP(B313,مقررات!$A$1:$F$409,6,FALSE)</f>
        <v>Z2716</v>
      </c>
      <c r="H313" s="60" t="s">
        <v>1885</v>
      </c>
      <c r="I313" s="262" t="str">
        <f>VLOOKUP(H313,'اعضاء هيئة التدريس'!$B$1:$D$300,2,FALSE)</f>
        <v>أ.د. منصور جلال</v>
      </c>
      <c r="J313" s="73"/>
      <c r="K313" s="73" t="s">
        <v>1068</v>
      </c>
      <c r="L313" s="73"/>
      <c r="M313" s="73"/>
      <c r="N313" s="73"/>
      <c r="O313" s="73"/>
      <c r="P313" s="1052"/>
      <c r="Q313" s="143"/>
      <c r="R313" s="91"/>
      <c r="S313" s="91"/>
      <c r="T313" s="283"/>
      <c r="U313" s="284"/>
      <c r="V313" s="284"/>
      <c r="W313" s="284"/>
      <c r="X313" s="284"/>
      <c r="Y313" s="284"/>
      <c r="Z313" s="284"/>
      <c r="AA313" s="284"/>
      <c r="AB313" s="284"/>
      <c r="AC313" s="284"/>
      <c r="AD313" s="284"/>
      <c r="AE313" s="284"/>
      <c r="AF313" s="284"/>
      <c r="AT313" s="251" t="e">
        <f>VLOOKUP(#REF!,'اعضاء هيئة التدريس'!#REF!,2,)</f>
        <v>#REF!</v>
      </c>
    </row>
    <row r="314" spans="1:46" s="272" customFormat="1" ht="15.75" hidden="1">
      <c r="A314" s="367"/>
      <c r="B314" s="288" t="s">
        <v>688</v>
      </c>
      <c r="C314" s="726" t="str">
        <f>VLOOKUP(B314,مقررات!$A$1:$F$411,2,FALSE)</f>
        <v>كيمياء الخلية والانسجة</v>
      </c>
      <c r="D314" s="211">
        <f>VLOOKUP(B314,مقررات!$A$1:$F$452,3,FALSE)</f>
        <v>2</v>
      </c>
      <c r="E314" s="211">
        <f>VLOOKUP(B314,مقررات!$A$1:$F$476,4,FALSE)</f>
        <v>2</v>
      </c>
      <c r="F314" s="211">
        <f t="shared" si="13"/>
        <v>3</v>
      </c>
      <c r="G314" s="60" t="str">
        <f>VLOOKUP(B314,مقررات!$A$1:$F$409,6,FALSE)</f>
        <v>Z227</v>
      </c>
      <c r="H314" s="60" t="s">
        <v>1879</v>
      </c>
      <c r="I314" s="262" t="str">
        <f>VLOOKUP(H314,'اعضاء هيئة التدريس'!$B$1:$D$300,2,FALSE)</f>
        <v>أ.د. هدى مهران</v>
      </c>
      <c r="J314" s="73"/>
      <c r="K314" s="73"/>
      <c r="L314" s="73"/>
      <c r="M314" s="73" t="s">
        <v>1068</v>
      </c>
      <c r="N314" s="73"/>
      <c r="O314" s="73"/>
      <c r="P314" s="386" t="s">
        <v>1317</v>
      </c>
      <c r="Q314" s="251"/>
      <c r="R314" s="283"/>
      <c r="S314" s="284"/>
      <c r="T314" s="283"/>
      <c r="U314" s="283"/>
      <c r="V314" s="283"/>
      <c r="W314" s="283"/>
      <c r="X314" s="283"/>
      <c r="Y314" s="283"/>
      <c r="Z314" s="283"/>
      <c r="AA314" s="283"/>
      <c r="AB314" s="283"/>
      <c r="AC314" s="283"/>
      <c r="AD314" s="283"/>
      <c r="AE314" s="283"/>
      <c r="AF314" s="283"/>
      <c r="AT314" s="251" t="e">
        <f>VLOOKUP(#REF!,'اعضاء هيئة التدريس'!#REF!,2,)</f>
        <v>#REF!</v>
      </c>
    </row>
    <row r="315" spans="1:46" s="417" customFormat="1" ht="15.75" hidden="1">
      <c r="A315" s="328"/>
      <c r="B315" s="288" t="s">
        <v>710</v>
      </c>
      <c r="C315" s="726" t="str">
        <f>VLOOKUP(B315,مقررات!$A$1:$F$411,2,FALSE)</f>
        <v>لافقاريات بحرية</v>
      </c>
      <c r="D315" s="211">
        <f>VLOOKUP(B315,مقررات!$A$1:$F$452,3,FALSE)</f>
        <v>2</v>
      </c>
      <c r="E315" s="211">
        <f>VLOOKUP(B315,مقررات!$A$1:$F$476,4,FALSE)</f>
        <v>2</v>
      </c>
      <c r="F315" s="211">
        <f t="shared" si="13"/>
        <v>3</v>
      </c>
      <c r="G315" s="60" t="str">
        <f>VLOOKUP(B315,مقررات!$A$1:$F$409,6,FALSE)</f>
        <v>Z136</v>
      </c>
      <c r="H315" s="60" t="s">
        <v>1929</v>
      </c>
      <c r="I315" s="262" t="str">
        <f>VLOOKUP(H315,'اعضاء هيئة التدريس'!$B$1:$D$300,2,FALSE)</f>
        <v>د. هدى حسن عبدالعظيم</v>
      </c>
      <c r="J315" s="73"/>
      <c r="K315" s="73" t="s">
        <v>1067</v>
      </c>
      <c r="L315" s="73"/>
      <c r="M315" s="73"/>
      <c r="N315" s="73"/>
      <c r="O315" s="73"/>
      <c r="P315" s="1046"/>
      <c r="Q315" s="143"/>
      <c r="R315" s="91"/>
      <c r="S315" s="91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222"/>
      <c r="AF315" s="222"/>
      <c r="AT315" s="251" t="e">
        <f>VLOOKUP(#REF!,'اعضاء هيئة التدريس'!#REF!,2,)</f>
        <v>#REF!</v>
      </c>
    </row>
    <row r="316" spans="1:46" s="361" customFormat="1" ht="22.5" hidden="1">
      <c r="A316" s="328"/>
      <c r="B316" s="288" t="s">
        <v>725</v>
      </c>
      <c r="C316" s="726" t="str">
        <f>VLOOKUP(B316,مقررات!$A$1:$F$411,2,FALSE)</f>
        <v>لافقاريات مياة عذبة</v>
      </c>
      <c r="D316" s="211">
        <f>VLOOKUP(B316,مقررات!$A$1:$F$452,3,FALSE)</f>
        <v>2</v>
      </c>
      <c r="E316" s="211">
        <f>VLOOKUP(B316,مقررات!$A$1:$F$476,4,FALSE)</f>
        <v>2</v>
      </c>
      <c r="F316" s="211">
        <f t="shared" si="13"/>
        <v>3</v>
      </c>
      <c r="G316" s="60" t="str">
        <f>VLOOKUP(B316,مقررات!$A$1:$F$409,6,FALSE)</f>
        <v>Z2136</v>
      </c>
      <c r="H316" s="60" t="s">
        <v>1896</v>
      </c>
      <c r="I316" s="262" t="str">
        <f>VLOOKUP(H316,'اعضاء هيئة التدريس'!$B$1:$D$300,2,FALSE)</f>
        <v>د. شرين خليفة</v>
      </c>
      <c r="J316" s="73"/>
      <c r="K316" s="73"/>
      <c r="L316" s="73" t="s">
        <v>1067</v>
      </c>
      <c r="M316" s="73"/>
      <c r="N316" s="73"/>
      <c r="O316" s="73"/>
      <c r="P316" s="386" t="s">
        <v>1323</v>
      </c>
      <c r="Q316" s="143"/>
      <c r="R316" s="91"/>
      <c r="S316" s="91"/>
      <c r="T316" s="376"/>
      <c r="U316" s="376"/>
      <c r="V316" s="376"/>
      <c r="W316" s="376"/>
      <c r="X316" s="376"/>
      <c r="Y316" s="376"/>
      <c r="Z316" s="376"/>
      <c r="AA316" s="376"/>
      <c r="AB316" s="376"/>
      <c r="AC316" s="376"/>
      <c r="AD316" s="376"/>
      <c r="AE316" s="376"/>
      <c r="AF316" s="376"/>
      <c r="AT316" s="251" t="e">
        <f>VLOOKUP(#REF!,'اعضاء هيئة التدريس'!#REF!,2,)</f>
        <v>#REF!</v>
      </c>
    </row>
    <row r="317" spans="1:46" s="361" customFormat="1" ht="22.5" hidden="1">
      <c r="A317" s="328"/>
      <c r="B317" s="288" t="s">
        <v>690</v>
      </c>
      <c r="C317" s="726" t="str">
        <f>VLOOKUP(B317,مقررات!$A$1:$F$411,2,FALSE)</f>
        <v>تشريح مقارن</v>
      </c>
      <c r="D317" s="211">
        <f>VLOOKUP(B317,مقررات!$A$1:$F$452,3,FALSE)</f>
        <v>2</v>
      </c>
      <c r="E317" s="211">
        <f>VLOOKUP(B317,مقررات!$A$1:$F$476,4,FALSE)</f>
        <v>2</v>
      </c>
      <c r="F317" s="211">
        <f t="shared" si="13"/>
        <v>3</v>
      </c>
      <c r="G317" s="60" t="str">
        <f>VLOOKUP(B317,مقررات!$A$1:$F$409,6,FALSE)</f>
        <v>Z2410</v>
      </c>
      <c r="H317" s="60" t="s">
        <v>1892</v>
      </c>
      <c r="I317" s="262" t="str">
        <f>VLOOKUP(H317,'اعضاء هيئة التدريس'!$B$1:$D$300,2,FALSE)</f>
        <v>د. سمية شلبي</v>
      </c>
      <c r="J317" s="73"/>
      <c r="K317" s="73" t="s">
        <v>1067</v>
      </c>
      <c r="L317" s="73"/>
      <c r="M317" s="73"/>
      <c r="N317" s="73"/>
      <c r="O317" s="73"/>
      <c r="P317" s="1046"/>
      <c r="Q317" s="143"/>
      <c r="R317" s="91"/>
      <c r="S317" s="91"/>
      <c r="T317" s="376"/>
      <c r="U317" s="376"/>
      <c r="V317" s="376"/>
      <c r="W317" s="376"/>
      <c r="X317" s="376"/>
      <c r="Y317" s="376"/>
      <c r="Z317" s="376"/>
      <c r="AA317" s="376"/>
      <c r="AB317" s="376"/>
      <c r="AC317" s="376"/>
      <c r="AD317" s="376"/>
      <c r="AE317" s="376"/>
      <c r="AF317" s="376"/>
      <c r="AT317" s="251" t="e">
        <f>VLOOKUP(#REF!,'اعضاء هيئة التدريس'!#REF!,2,)</f>
        <v>#REF!</v>
      </c>
    </row>
    <row r="318" spans="1:46" s="272" customFormat="1" ht="22.5" hidden="1">
      <c r="A318" s="328"/>
      <c r="B318" s="288" t="s">
        <v>687</v>
      </c>
      <c r="C318" s="726" t="str">
        <f>VLOOKUP(B318,مقررات!$A$1:$F$411,2,FALSE)</f>
        <v>سلوك حيوان</v>
      </c>
      <c r="D318" s="211">
        <f>VLOOKUP(B318,مقررات!$A$1:$F$452,3,FALSE)</f>
        <v>2</v>
      </c>
      <c r="E318" s="211">
        <f>VLOOKUP(B318,مقررات!$A$1:$F$476,4,FALSE)</f>
        <v>0</v>
      </c>
      <c r="F318" s="211">
        <f t="shared" si="13"/>
        <v>2</v>
      </c>
      <c r="G318" s="60" t="str">
        <f>VLOOKUP(B318,مقررات!$A$1:$F$409,6,FALSE)</f>
        <v>Z2716</v>
      </c>
      <c r="H318" s="60" t="s">
        <v>1880</v>
      </c>
      <c r="I318" s="262" t="str">
        <f>VLOOKUP(H318,'اعضاء هيئة التدريس'!$B$1:$D$300,2,FALSE)</f>
        <v>أ.د. السيد خلاف</v>
      </c>
      <c r="J318" s="73"/>
      <c r="K318" s="73"/>
      <c r="L318" s="73"/>
      <c r="M318" s="73"/>
      <c r="N318" s="73" t="s">
        <v>1072</v>
      </c>
      <c r="O318" s="73"/>
      <c r="P318" s="386" t="s">
        <v>1323</v>
      </c>
      <c r="Q318" s="143"/>
      <c r="R318" s="91"/>
      <c r="S318" s="91"/>
      <c r="T318" s="283"/>
      <c r="U318" s="283"/>
      <c r="V318" s="283"/>
      <c r="W318" s="283"/>
      <c r="X318" s="283"/>
      <c r="Y318" s="283"/>
      <c r="Z318" s="283"/>
      <c r="AA318" s="283"/>
      <c r="AB318" s="283"/>
      <c r="AC318" s="283"/>
      <c r="AD318" s="283"/>
      <c r="AE318" s="283"/>
      <c r="AF318" s="283"/>
      <c r="AT318" s="251" t="e">
        <f>VLOOKUP(#REF!,'اعضاء هيئة التدريس'!#REF!,2,)</f>
        <v>#REF!</v>
      </c>
    </row>
    <row r="319" spans="1:46" s="272" customFormat="1" ht="15.75" hidden="1">
      <c r="A319" s="367"/>
      <c r="B319" s="288" t="s">
        <v>692</v>
      </c>
      <c r="C319" s="726" t="str">
        <f>VLOOKUP(B319,مقررات!$A$1:$F$411,2,FALSE)</f>
        <v>تصنيف حشرات</v>
      </c>
      <c r="D319" s="211">
        <f>VLOOKUP(B319,مقررات!$A$1:$F$452,3,FALSE)</f>
        <v>1</v>
      </c>
      <c r="E319" s="211">
        <f>VLOOKUP(B319,مقررات!$A$1:$F$476,4,FALSE)</f>
        <v>2</v>
      </c>
      <c r="F319" s="211">
        <f t="shared" si="13"/>
        <v>2</v>
      </c>
      <c r="G319" s="60" t="str">
        <f>VLOOKUP(B319,مقررات!$A$1:$F$409,6,FALSE)</f>
        <v>Z158</v>
      </c>
      <c r="H319" s="60" t="s">
        <v>1873</v>
      </c>
      <c r="I319" s="262" t="str">
        <f>VLOOKUP(H319,'اعضاء هيئة التدريس'!$B$1:$D$300,2,FALSE)</f>
        <v>أ.د.عبادة ابوزكري</v>
      </c>
      <c r="J319" s="73"/>
      <c r="K319" s="73" t="s">
        <v>1233</v>
      </c>
      <c r="L319" s="73"/>
      <c r="M319" s="73"/>
      <c r="N319" s="73"/>
      <c r="O319" s="73"/>
      <c r="P319" s="252"/>
      <c r="Q319" s="251"/>
      <c r="R319" s="283"/>
      <c r="S319" s="283"/>
      <c r="T319" s="283"/>
      <c r="U319" s="283"/>
      <c r="V319" s="283"/>
      <c r="W319" s="283"/>
      <c r="X319" s="283"/>
      <c r="Y319" s="283"/>
      <c r="Z319" s="283"/>
      <c r="AA319" s="283"/>
      <c r="AB319" s="283"/>
      <c r="AC319" s="283"/>
      <c r="AD319" s="283"/>
      <c r="AE319" s="283"/>
      <c r="AF319" s="283"/>
      <c r="AT319" s="251" t="e">
        <f>VLOOKUP(#REF!,'اعضاء هيئة التدريس'!#REF!,2,)</f>
        <v>#REF!</v>
      </c>
    </row>
    <row r="320" spans="1:46" s="272" customFormat="1" ht="15.75" hidden="1" customHeight="1">
      <c r="A320" s="367"/>
      <c r="B320" s="288" t="s">
        <v>683</v>
      </c>
      <c r="C320" s="726" t="str">
        <f>VLOOKUP(B320,مقررات!$A$1:$F$411,2,FALSE)</f>
        <v>بيولوجيا جزئية</v>
      </c>
      <c r="D320" s="211">
        <f>VLOOKUP(B320,مقررات!$A$1:$F$452,3,FALSE)</f>
        <v>2</v>
      </c>
      <c r="E320" s="211">
        <f>VLOOKUP(B320,مقررات!$A$1:$F$476,4,FALSE)</f>
        <v>0</v>
      </c>
      <c r="F320" s="211">
        <f t="shared" si="13"/>
        <v>2</v>
      </c>
      <c r="G320" s="60" t="str">
        <f>VLOOKUP(B320,مقررات!$A$1:$F$409,6,FALSE)</f>
        <v>Z2614</v>
      </c>
      <c r="H320" s="60" t="s">
        <v>1871</v>
      </c>
      <c r="I320" s="262" t="str">
        <f>VLOOKUP(H320,'اعضاء هيئة التدريس'!$B$1:$D$300,2,FALSE)</f>
        <v>أ.د.صبحي حسب النبي</v>
      </c>
      <c r="J320" s="73"/>
      <c r="K320" s="73"/>
      <c r="L320" s="73"/>
      <c r="M320" s="73" t="s">
        <v>1070</v>
      </c>
      <c r="N320" s="73"/>
      <c r="O320" s="73"/>
      <c r="P320" s="386" t="s">
        <v>1317</v>
      </c>
      <c r="Q320" s="251"/>
      <c r="R320" s="283"/>
      <c r="S320" s="283"/>
      <c r="T320" s="283"/>
      <c r="U320" s="283"/>
      <c r="V320" s="283"/>
      <c r="W320" s="283"/>
      <c r="X320" s="283"/>
      <c r="Y320" s="283"/>
      <c r="Z320" s="283"/>
      <c r="AA320" s="283"/>
      <c r="AB320" s="283"/>
      <c r="AC320" s="283"/>
      <c r="AD320" s="283"/>
      <c r="AE320" s="283"/>
      <c r="AF320" s="283"/>
      <c r="AT320" s="251" t="e">
        <f>VLOOKUP(#REF!,'اعضاء هيئة التدريس'!#REF!,2,)</f>
        <v>#REF!</v>
      </c>
    </row>
    <row r="321" spans="1:46" s="272" customFormat="1" ht="22.5" hidden="1">
      <c r="A321" s="367"/>
      <c r="B321" s="288" t="s">
        <v>683</v>
      </c>
      <c r="C321" s="726" t="str">
        <f>VLOOKUP(B321,مقررات!$A$1:$F$411,2,FALSE)</f>
        <v>بيولوجيا جزئية</v>
      </c>
      <c r="D321" s="211">
        <f>VLOOKUP(B321,مقررات!$A$1:$F$452,3,FALSE)</f>
        <v>2</v>
      </c>
      <c r="E321" s="211">
        <f>VLOOKUP(B321,مقررات!$A$1:$F$476,4,FALSE)</f>
        <v>0</v>
      </c>
      <c r="F321" s="211">
        <f t="shared" si="13"/>
        <v>2</v>
      </c>
      <c r="G321" s="60" t="str">
        <f>VLOOKUP(B321,مقررات!$A$1:$F$409,6,FALSE)</f>
        <v>Z2614</v>
      </c>
      <c r="H321" s="60" t="s">
        <v>1963</v>
      </c>
      <c r="I321" s="262" t="str">
        <f>VLOOKUP(H321,'اعضاء هيئة التدريس'!$B$1:$D$300,2,FALSE)</f>
        <v>د / خالد جبة</v>
      </c>
      <c r="J321" s="73"/>
      <c r="K321" s="73"/>
      <c r="L321" s="73"/>
      <c r="M321" s="73" t="s">
        <v>1070</v>
      </c>
      <c r="N321" s="73"/>
      <c r="O321" s="73"/>
      <c r="P321" s="386" t="s">
        <v>1317</v>
      </c>
      <c r="Q321" s="251"/>
      <c r="R321" s="283"/>
      <c r="S321" s="283"/>
      <c r="T321" s="284"/>
      <c r="U321" s="283"/>
      <c r="V321" s="283"/>
      <c r="W321" s="283"/>
      <c r="X321" s="283"/>
      <c r="Y321" s="283"/>
      <c r="Z321" s="283"/>
      <c r="AA321" s="283"/>
      <c r="AB321" s="283"/>
      <c r="AC321" s="283"/>
      <c r="AD321" s="283"/>
      <c r="AE321" s="283"/>
      <c r="AF321" s="283"/>
      <c r="AT321" s="251" t="e">
        <f>VLOOKUP(#REF!,'اعضاء هيئة التدريس'!#REF!,2,)</f>
        <v>#REF!</v>
      </c>
    </row>
    <row r="322" spans="1:46" s="272" customFormat="1" ht="15" hidden="1" customHeight="1">
      <c r="A322" s="367"/>
      <c r="B322" s="288" t="s">
        <v>694</v>
      </c>
      <c r="C322" s="726" t="str">
        <f>VLOOKUP(B322,مقررات!$A$1:$F$411,2,FALSE)</f>
        <v>بيئة بحرية</v>
      </c>
      <c r="D322" s="211">
        <f>VLOOKUP(B322,مقررات!$A$1:$F$452,3,FALSE)</f>
        <v>1</v>
      </c>
      <c r="E322" s="211">
        <f>VLOOKUP(B322,مقررات!$A$1:$F$476,4,FALSE)</f>
        <v>2</v>
      </c>
      <c r="F322" s="211">
        <f t="shared" si="13"/>
        <v>2</v>
      </c>
      <c r="G322" s="60" t="str">
        <f>VLOOKUP(B322,مقررات!$A$1:$F$409,6,FALSE)</f>
        <v>Z2716</v>
      </c>
      <c r="H322" s="60" t="s">
        <v>1880</v>
      </c>
      <c r="I322" s="262" t="str">
        <f>VLOOKUP(H322,'اعضاء هيئة التدريس'!$B$1:$D$300,2,FALSE)</f>
        <v>أ.د. السيد خلاف</v>
      </c>
      <c r="J322" s="73"/>
      <c r="K322" s="73"/>
      <c r="L322" s="73"/>
      <c r="M322" s="73" t="s">
        <v>1121</v>
      </c>
      <c r="N322" s="73"/>
      <c r="O322" s="73"/>
      <c r="P322" s="252"/>
      <c r="Q322" s="251"/>
      <c r="R322" s="283"/>
      <c r="S322" s="284"/>
      <c r="T322" s="283"/>
      <c r="U322" s="283"/>
      <c r="V322" s="283"/>
      <c r="W322" s="283"/>
      <c r="X322" s="283"/>
      <c r="Y322" s="283"/>
      <c r="Z322" s="283"/>
      <c r="AA322" s="283"/>
      <c r="AB322" s="283"/>
      <c r="AC322" s="283"/>
      <c r="AD322" s="283"/>
      <c r="AE322" s="283"/>
      <c r="AF322" s="283"/>
      <c r="AT322" s="251" t="e">
        <f>VLOOKUP(#REF!,'اعضاء هيئة التدريس'!#REF!,2,)</f>
        <v>#REF!</v>
      </c>
    </row>
    <row r="323" spans="1:46" s="272" customFormat="1" ht="15.75" hidden="1" customHeight="1">
      <c r="A323" s="367"/>
      <c r="B323" s="288" t="s">
        <v>695</v>
      </c>
      <c r="C323" s="726" t="str">
        <f>VLOOKUP(B323,مقررات!$A$1:$F$411,2,FALSE)</f>
        <v>علم الغدد الصماء</v>
      </c>
      <c r="D323" s="211">
        <f>VLOOKUP(B323,مقررات!$A$1:$F$452,3,FALSE)</f>
        <v>2</v>
      </c>
      <c r="E323" s="211">
        <f>VLOOKUP(B323,مقررات!$A$1:$F$476,4,FALSE)</f>
        <v>0</v>
      </c>
      <c r="F323" s="211">
        <f t="shared" si="13"/>
        <v>2</v>
      </c>
      <c r="G323" s="60" t="str">
        <f>VLOOKUP(B323,مقررات!$A$1:$F$409,6,FALSE)</f>
        <v>Z112</v>
      </c>
      <c r="H323" s="60" t="s">
        <v>1883</v>
      </c>
      <c r="I323" s="262" t="str">
        <f>VLOOKUP(H323,'اعضاء هيئة التدريس'!$B$1:$D$300,2,FALSE)</f>
        <v>أ.د. ابراهيم العليمي</v>
      </c>
      <c r="J323" s="73"/>
      <c r="K323" s="73"/>
      <c r="L323" s="73"/>
      <c r="M323" s="73" t="s">
        <v>1070</v>
      </c>
      <c r="N323" s="73"/>
      <c r="O323" s="73"/>
      <c r="P323" s="252"/>
      <c r="Q323" s="251"/>
      <c r="R323" s="283"/>
      <c r="S323" s="283"/>
      <c r="T323" s="283"/>
      <c r="U323" s="283"/>
      <c r="V323" s="283"/>
      <c r="W323" s="283"/>
      <c r="X323" s="283"/>
      <c r="Y323" s="283"/>
      <c r="Z323" s="283"/>
      <c r="AA323" s="283"/>
      <c r="AB323" s="283"/>
      <c r="AC323" s="283"/>
      <c r="AD323" s="283"/>
      <c r="AE323" s="283"/>
      <c r="AF323" s="283"/>
      <c r="AT323" s="251" t="e">
        <f>VLOOKUP(#REF!,'اعضاء هيئة التدريس'!#REF!,2,)</f>
        <v>#REF!</v>
      </c>
    </row>
    <row r="324" spans="1:46" s="272" customFormat="1" ht="15" hidden="1" customHeight="1">
      <c r="A324" s="328"/>
      <c r="B324" s="288" t="s">
        <v>713</v>
      </c>
      <c r="C324" s="726" t="str">
        <f>VLOOKUP(B324,مقررات!$A$1:$F$411,2,FALSE)</f>
        <v>علم الدم</v>
      </c>
      <c r="D324" s="211">
        <f>VLOOKUP(B324,مقررات!$A$1:$F$452,3,FALSE)</f>
        <v>1</v>
      </c>
      <c r="E324" s="211">
        <f>VLOOKUP(B324,مقررات!$A$1:$F$476,4,FALSE)</f>
        <v>2</v>
      </c>
      <c r="F324" s="211">
        <f t="shared" si="13"/>
        <v>2</v>
      </c>
      <c r="G324" s="60" t="str">
        <f>VLOOKUP(B324,مقررات!$A$1:$F$409,6,FALSE)</f>
        <v>Z112</v>
      </c>
      <c r="H324" s="60" t="s">
        <v>1876</v>
      </c>
      <c r="I324" s="262" t="str">
        <f>VLOOKUP(H324,'اعضاء هيئة التدريس'!$B$1:$D$300,2,FALSE)</f>
        <v>أ.د. محمد فتحي فرج</v>
      </c>
      <c r="J324" s="73"/>
      <c r="K324" s="73" t="s">
        <v>1119</v>
      </c>
      <c r="L324" s="73"/>
      <c r="M324" s="73"/>
      <c r="N324" s="73"/>
      <c r="O324" s="73"/>
      <c r="P324" s="1052"/>
      <c r="Q324" s="143"/>
      <c r="R324" s="91"/>
      <c r="S324" s="91"/>
      <c r="T324" s="283"/>
      <c r="U324" s="283"/>
      <c r="V324" s="283"/>
      <c r="W324" s="283"/>
      <c r="X324" s="283"/>
      <c r="Y324" s="283"/>
      <c r="Z324" s="283"/>
      <c r="AA324" s="283"/>
      <c r="AB324" s="283"/>
      <c r="AC324" s="283"/>
      <c r="AD324" s="283"/>
      <c r="AE324" s="283"/>
      <c r="AF324" s="283"/>
      <c r="AT324" s="251" t="e">
        <f>VLOOKUP(#REF!,'اعضاء هيئة التدريس'!#REF!,2,)</f>
        <v>#REF!</v>
      </c>
    </row>
    <row r="325" spans="1:46" s="272" customFormat="1" ht="15.75" hidden="1" customHeight="1">
      <c r="A325" s="328"/>
      <c r="B325" s="288" t="s">
        <v>724</v>
      </c>
      <c r="C325" s="726" t="str">
        <f>VLOOKUP(B325,مقررات!$A$1:$F$411,2,FALSE)</f>
        <v>كيمياء مناعة</v>
      </c>
      <c r="D325" s="211">
        <f>VLOOKUP(B325,مقررات!$A$1:$F$452,3,FALSE)</f>
        <v>2</v>
      </c>
      <c r="E325" s="211">
        <f>VLOOKUP(B325,مقررات!$A$1:$F$476,4,FALSE)</f>
        <v>2</v>
      </c>
      <c r="F325" s="211">
        <f t="shared" si="13"/>
        <v>3</v>
      </c>
      <c r="G325" s="60" t="str">
        <f>VLOOKUP(B325,مقررات!$A$1:$F$409,6,FALSE)</f>
        <v>Z412</v>
      </c>
      <c r="H325" s="60" t="s">
        <v>1895</v>
      </c>
      <c r="I325" s="262" t="str">
        <f>VLOOKUP(H325,'اعضاء هيئة التدريس'!$B$1:$D$300,2,FALSE)</f>
        <v>د. هاني عبدالعزيز</v>
      </c>
      <c r="J325" s="73"/>
      <c r="K325" s="73" t="s">
        <v>1067</v>
      </c>
      <c r="L325" s="73"/>
      <c r="M325" s="73"/>
      <c r="N325" s="73"/>
      <c r="O325" s="73"/>
      <c r="P325" s="1046"/>
      <c r="Q325" s="143"/>
      <c r="R325" s="91"/>
      <c r="S325" s="91"/>
      <c r="T325" s="283"/>
      <c r="U325" s="283"/>
      <c r="V325" s="283"/>
      <c r="W325" s="283"/>
      <c r="X325" s="283"/>
      <c r="Y325" s="283"/>
      <c r="Z325" s="283"/>
      <c r="AA325" s="283"/>
      <c r="AB325" s="283"/>
      <c r="AC325" s="283"/>
      <c r="AD325" s="283"/>
      <c r="AE325" s="283"/>
      <c r="AF325" s="283"/>
      <c r="AT325" s="251" t="e">
        <f>VLOOKUP(#REF!,'اعضاء هيئة التدريس'!#REF!,2,)</f>
        <v>#REF!</v>
      </c>
    </row>
    <row r="326" spans="1:46" s="272" customFormat="1" ht="15.75" hidden="1" customHeight="1">
      <c r="A326" s="328"/>
      <c r="B326" s="288" t="s">
        <v>693</v>
      </c>
      <c r="C326" s="756" t="str">
        <f>VLOOKUP(B326,مقررات!$A$1:$F$411,2,FALSE)</f>
        <v>تكنيك الميكروسكوب الالكترونى</v>
      </c>
      <c r="D326" s="418">
        <f>VLOOKUP(B326,مقررات!$A$1:$F$452,3,FALSE)</f>
        <v>1</v>
      </c>
      <c r="E326" s="418">
        <f>VLOOKUP(B326,مقررات!$A$1:$F$476,4,FALSE)</f>
        <v>2</v>
      </c>
      <c r="F326" s="418">
        <f t="shared" si="13"/>
        <v>2</v>
      </c>
      <c r="G326" s="418" t="str">
        <f>VLOOKUP(B326,مقررات!$A$1:$F$409,6,FALSE)</f>
        <v>Z227</v>
      </c>
      <c r="H326" s="418" t="s">
        <v>1868</v>
      </c>
      <c r="I326" s="260" t="str">
        <f>VLOOKUP(H326,'اعضاء هيئة التدريس'!$B$1:$D$300,2,FALSE)</f>
        <v>أ.د. صابر صقر</v>
      </c>
      <c r="J326" s="73"/>
      <c r="K326" s="73"/>
      <c r="L326" s="73"/>
      <c r="M326" s="73"/>
      <c r="N326" s="73"/>
      <c r="O326" s="777" t="s">
        <v>1121</v>
      </c>
      <c r="P326" s="255" t="s">
        <v>1318</v>
      </c>
      <c r="Q326" s="260"/>
      <c r="R326" s="760"/>
      <c r="S326" s="760"/>
      <c r="T326" s="283"/>
      <c r="U326" s="283"/>
      <c r="V326" s="283"/>
      <c r="W326" s="283"/>
      <c r="X326" s="283"/>
      <c r="Y326" s="283"/>
      <c r="Z326" s="283"/>
      <c r="AA326" s="283"/>
      <c r="AB326" s="283"/>
      <c r="AC326" s="283"/>
      <c r="AD326" s="283"/>
      <c r="AE326" s="283"/>
      <c r="AF326" s="283"/>
      <c r="AT326" s="251" t="e">
        <f>VLOOKUP(#REF!,'اعضاء هيئة التدريس'!#REF!,2,)</f>
        <v>#REF!</v>
      </c>
    </row>
    <row r="327" spans="1:46" s="272" customFormat="1" ht="15.75" hidden="1" customHeight="1">
      <c r="A327" s="367"/>
      <c r="B327" s="288" t="s">
        <v>718</v>
      </c>
      <c r="C327" s="726" t="str">
        <f>VLOOKUP(B327,مقررات!$A$1:$F$411,2,FALSE)</f>
        <v>غدد صماء لافقاريات</v>
      </c>
      <c r="D327" s="211">
        <f>VLOOKUP(B327,مقررات!$A$1:$F$452,3,FALSE)</f>
        <v>2</v>
      </c>
      <c r="E327" s="211">
        <f>VLOOKUP(B327,مقررات!$A$1:$F$476,4,FALSE)</f>
        <v>0</v>
      </c>
      <c r="F327" s="211">
        <f t="shared" si="13"/>
        <v>2</v>
      </c>
      <c r="G327" s="60" t="str">
        <f>VLOOKUP(B327,مقررات!$A$1:$F$409,6,FALSE)</f>
        <v>Z136</v>
      </c>
      <c r="H327" s="60" t="s">
        <v>1896</v>
      </c>
      <c r="I327" s="262" t="str">
        <f>VLOOKUP(H327,'اعضاء هيئة التدريس'!$B$1:$D$300,2,FALSE)</f>
        <v>د. شرين خليفة</v>
      </c>
      <c r="J327" s="73"/>
      <c r="K327" s="73"/>
      <c r="L327" s="73"/>
      <c r="M327" s="73" t="s">
        <v>1067</v>
      </c>
      <c r="N327" s="73"/>
      <c r="O327" s="73"/>
      <c r="P327" s="1045"/>
      <c r="Q327" s="251"/>
      <c r="R327" s="283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  <c r="AC327" s="283"/>
      <c r="AD327" s="283"/>
      <c r="AE327" s="283"/>
      <c r="AF327" s="283"/>
      <c r="AT327" s="251" t="e">
        <f>VLOOKUP(#REF!,'اعضاء هيئة التدريس'!#REF!,2,)</f>
        <v>#REF!</v>
      </c>
    </row>
    <row r="328" spans="1:46" s="412" customFormat="1" ht="15.75" hidden="1" customHeight="1">
      <c r="A328" s="367"/>
      <c r="B328" s="288" t="s">
        <v>718</v>
      </c>
      <c r="C328" s="726" t="str">
        <f>VLOOKUP(B328,مقررات!$A$1:$F$411,2,FALSE)</f>
        <v>غدد صماء لافقاريات</v>
      </c>
      <c r="D328" s="211">
        <f>VLOOKUP(B328,مقررات!$A$1:$F$452,3,FALSE)</f>
        <v>2</v>
      </c>
      <c r="E328" s="211">
        <f>VLOOKUP(B328,مقررات!$A$1:$F$476,4,FALSE)</f>
        <v>0</v>
      </c>
      <c r="F328" s="211">
        <f t="shared" si="13"/>
        <v>2</v>
      </c>
      <c r="G328" s="60" t="str">
        <f>VLOOKUP(B328,مقررات!$A$1:$F$409,6,FALSE)</f>
        <v>Z136</v>
      </c>
      <c r="H328" s="60" t="s">
        <v>1929</v>
      </c>
      <c r="I328" s="262" t="str">
        <f>VLOOKUP(H328,'اعضاء هيئة التدريس'!$B$1:$D$300,2,FALSE)</f>
        <v>د. هدى حسن عبدالعظيم</v>
      </c>
      <c r="J328" s="73"/>
      <c r="K328" s="73"/>
      <c r="L328" s="73"/>
      <c r="M328" s="73" t="s">
        <v>1067</v>
      </c>
      <c r="N328" s="73"/>
      <c r="O328" s="73"/>
      <c r="P328" s="1045"/>
      <c r="Q328" s="251"/>
      <c r="R328" s="283"/>
      <c r="S328" s="283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  <c r="AE328" s="398"/>
      <c r="AF328" s="398"/>
      <c r="AT328" s="251" t="e">
        <f>VLOOKUP(#REF!,'اعضاء هيئة التدريس'!#REF!,2,)</f>
        <v>#REF!</v>
      </c>
    </row>
    <row r="329" spans="1:46" s="272" customFormat="1" ht="15" hidden="1" customHeight="1">
      <c r="A329" s="367"/>
      <c r="B329" s="288" t="s">
        <v>722</v>
      </c>
      <c r="C329" s="726" t="str">
        <f>VLOOKUP(B329,مقررات!$A$1:$F$411,2,FALSE)</f>
        <v>طفيليات متقدم</v>
      </c>
      <c r="D329" s="211">
        <f>VLOOKUP(B329,مقررات!$A$1:$F$452,3,FALSE)</f>
        <v>2</v>
      </c>
      <c r="E329" s="211">
        <f>VLOOKUP(B329,مقررات!$A$1:$F$476,4,FALSE)</f>
        <v>2</v>
      </c>
      <c r="F329" s="211">
        <f t="shared" si="13"/>
        <v>3</v>
      </c>
      <c r="G329" s="60" t="str">
        <f>VLOOKUP(B329,مقررات!$A$1:$F$409,6,FALSE)</f>
        <v>Z338</v>
      </c>
      <c r="H329" s="60" t="s">
        <v>1887</v>
      </c>
      <c r="I329" s="262" t="str">
        <f>VLOOKUP(H329,'اعضاء هيئة التدريس'!$B$1:$D$300,2,FALSE)</f>
        <v>أ.د. عاطف الطوخي</v>
      </c>
      <c r="J329" s="73"/>
      <c r="K329" s="73"/>
      <c r="L329" s="73" t="s">
        <v>1067</v>
      </c>
      <c r="M329" s="73"/>
      <c r="N329" s="73"/>
      <c r="O329" s="73"/>
      <c r="P329" s="386" t="s">
        <v>1317</v>
      </c>
      <c r="Q329" s="251"/>
      <c r="R329" s="283"/>
      <c r="S329" s="283"/>
      <c r="T329" s="283"/>
      <c r="U329" s="283"/>
      <c r="V329" s="283"/>
      <c r="W329" s="283"/>
      <c r="X329" s="283"/>
      <c r="Y329" s="283"/>
      <c r="Z329" s="283"/>
      <c r="AA329" s="283"/>
      <c r="AB329" s="283"/>
      <c r="AC329" s="283"/>
      <c r="AD329" s="283"/>
      <c r="AE329" s="283"/>
      <c r="AF329" s="283"/>
      <c r="AT329" s="251" t="e">
        <f>VLOOKUP(#REF!,'اعضاء هيئة التدريس'!#REF!,2,)</f>
        <v>#REF!</v>
      </c>
    </row>
    <row r="330" spans="1:46" s="272" customFormat="1" ht="22.5" hidden="1">
      <c r="A330" s="367"/>
      <c r="B330" s="288" t="s">
        <v>720</v>
      </c>
      <c r="C330" s="726" t="str">
        <f>VLOOKUP(B330,مقررات!$A$1:$F$411,2,FALSE)</f>
        <v>بيولوجيا الاسماك</v>
      </c>
      <c r="D330" s="211">
        <f>VLOOKUP(B330,مقررات!$A$1:$F$452,3,FALSE)</f>
        <v>1</v>
      </c>
      <c r="E330" s="211">
        <f>VLOOKUP(B330,مقررات!$A$1:$F$476,4,FALSE)</f>
        <v>2</v>
      </c>
      <c r="F330" s="211">
        <f t="shared" si="13"/>
        <v>2</v>
      </c>
      <c r="G330" s="60" t="str">
        <f>VLOOKUP(B330,مقررات!$A$1:$F$409,6,FALSE)</f>
        <v>Z2410</v>
      </c>
      <c r="H330" s="60" t="s">
        <v>1880</v>
      </c>
      <c r="I330" s="262" t="str">
        <f>VLOOKUP(H330,'اعضاء هيئة التدريس'!$B$1:$D$300,2,FALSE)</f>
        <v>أ.د. السيد خلاف</v>
      </c>
      <c r="J330" s="73"/>
      <c r="K330" s="73"/>
      <c r="L330" s="73" t="s">
        <v>1233</v>
      </c>
      <c r="M330" s="73"/>
      <c r="N330" s="73"/>
      <c r="O330" s="73"/>
      <c r="P330" s="252"/>
      <c r="Q330" s="251"/>
      <c r="R330" s="283"/>
      <c r="S330" s="283"/>
      <c r="T330" s="284"/>
      <c r="U330" s="283"/>
      <c r="V330" s="283"/>
      <c r="W330" s="283"/>
      <c r="X330" s="283"/>
      <c r="Y330" s="283"/>
      <c r="Z330" s="283"/>
      <c r="AA330" s="283"/>
      <c r="AB330" s="283"/>
      <c r="AC330" s="283"/>
      <c r="AD330" s="283"/>
      <c r="AE330" s="283"/>
      <c r="AF330" s="283"/>
      <c r="AT330" s="251" t="e">
        <f>VLOOKUP(#REF!,'اعضاء هيئة التدريس'!#REF!,2,)</f>
        <v>#REF!</v>
      </c>
    </row>
    <row r="331" spans="1:46" s="272" customFormat="1" ht="15.75" hidden="1">
      <c r="A331" s="367"/>
      <c r="B331" s="288" t="s">
        <v>727</v>
      </c>
      <c r="C331" s="726" t="str">
        <f>VLOOKUP(B331,مقررات!$A$1:$F$411,2,FALSE)</f>
        <v>فسيولوجيا الحشرات</v>
      </c>
      <c r="D331" s="211">
        <f>VLOOKUP(B331,مقررات!$A$1:$F$452,3,FALSE)</f>
        <v>1</v>
      </c>
      <c r="E331" s="211">
        <f>VLOOKUP(B331,مقررات!$A$1:$F$476,4,FALSE)</f>
        <v>2</v>
      </c>
      <c r="F331" s="211">
        <f t="shared" si="13"/>
        <v>2</v>
      </c>
      <c r="G331" s="60" t="str">
        <f>VLOOKUP(B331,مقررات!$A$1:$F$409,6,FALSE)</f>
        <v>Z158</v>
      </c>
      <c r="H331" s="60" t="s">
        <v>1875</v>
      </c>
      <c r="I331" s="262" t="str">
        <f>VLOOKUP(H331,'اعضاء هيئة التدريس'!$B$1:$D$300,2,FALSE)</f>
        <v>أ.د. طلعت عمارة</v>
      </c>
      <c r="J331" s="73"/>
      <c r="K331" s="73"/>
      <c r="L331" s="73"/>
      <c r="M331" s="73"/>
      <c r="N331" s="73" t="s">
        <v>1067</v>
      </c>
      <c r="O331" s="73"/>
      <c r="P331" s="383"/>
      <c r="Q331" s="251"/>
      <c r="R331" s="283"/>
      <c r="S331" s="283"/>
      <c r="T331" s="284"/>
      <c r="U331" s="283"/>
      <c r="V331" s="283"/>
      <c r="W331" s="283"/>
      <c r="X331" s="283"/>
      <c r="Y331" s="283"/>
      <c r="Z331" s="283"/>
      <c r="AA331" s="283"/>
      <c r="AB331" s="283"/>
      <c r="AC331" s="283"/>
      <c r="AD331" s="283"/>
      <c r="AE331" s="283"/>
      <c r="AF331" s="283"/>
      <c r="AT331" s="251" t="e">
        <f>VLOOKUP(#REF!,'اعضاء هيئة التدريس'!#REF!,2,)</f>
        <v>#REF!</v>
      </c>
    </row>
    <row r="332" spans="1:46" s="283" customFormat="1" ht="15.75" hidden="1" customHeight="1">
      <c r="A332" s="328"/>
      <c r="B332" s="288" t="s">
        <v>723</v>
      </c>
      <c r="C332" s="726" t="str">
        <f>VLOOKUP(B332,مقررات!$A$1:$F$411,2,FALSE)</f>
        <v>ادارة وحماية البيئة</v>
      </c>
      <c r="D332" s="211">
        <f>VLOOKUP(B332,مقررات!$A$1:$F$452,3,FALSE)</f>
        <v>2</v>
      </c>
      <c r="E332" s="211">
        <f>VLOOKUP(B332,مقررات!$A$1:$F$476,4,FALSE)</f>
        <v>0</v>
      </c>
      <c r="F332" s="211">
        <f t="shared" si="13"/>
        <v>2</v>
      </c>
      <c r="G332" s="60">
        <f>VLOOKUP(B332,مقررات!$A$1:$F$409,6,FALSE)</f>
        <v>0</v>
      </c>
      <c r="H332" s="60" t="s">
        <v>1869</v>
      </c>
      <c r="I332" s="262" t="str">
        <f>VLOOKUP(H332,'اعضاء هيئة التدريس'!$B$1:$D$300,2,FALSE)</f>
        <v>أ.د. علاء النعناعي</v>
      </c>
      <c r="J332" s="73"/>
      <c r="K332" s="73"/>
      <c r="L332" s="73" t="s">
        <v>1067</v>
      </c>
      <c r="M332" s="73"/>
      <c r="N332" s="73"/>
      <c r="O332" s="73"/>
      <c r="P332" s="744"/>
      <c r="Q332" s="91"/>
      <c r="R332" s="91"/>
      <c r="S332" s="91"/>
      <c r="T332" s="284"/>
      <c r="AT332" s="294" t="e">
        <f>VLOOKUP(#REF!,'اعضاء هيئة التدريس'!#REF!,2,)</f>
        <v>#REF!</v>
      </c>
    </row>
    <row r="333" spans="1:46" s="284" customFormat="1" ht="15.75" hidden="1" customHeight="1">
      <c r="A333" s="328"/>
      <c r="B333" s="717"/>
      <c r="C333" s="729"/>
      <c r="D333" s="403"/>
      <c r="E333" s="403"/>
      <c r="F333" s="403"/>
      <c r="G333" s="52"/>
      <c r="H333" s="52"/>
      <c r="I333" s="49"/>
      <c r="J333" s="37"/>
      <c r="K333" s="37"/>
      <c r="L333" s="37"/>
      <c r="M333" s="37"/>
      <c r="N333" s="37"/>
      <c r="O333" s="37"/>
      <c r="P333" s="1051"/>
      <c r="Q333" s="91"/>
      <c r="R333" s="92"/>
      <c r="S333" s="92"/>
      <c r="T333" s="283"/>
      <c r="AT333" s="294" t="e">
        <f>VLOOKUP(#REF!,'اعضاء هيئة التدريس'!#REF!,2,)</f>
        <v>#REF!</v>
      </c>
    </row>
    <row r="334" spans="1:46" s="283" customFormat="1" ht="15.75" hidden="1" customHeight="1">
      <c r="A334" s="367"/>
      <c r="B334" s="245"/>
      <c r="C334" s="728"/>
      <c r="D334" s="225"/>
      <c r="E334" s="225"/>
      <c r="F334" s="225"/>
      <c r="G334" s="60"/>
      <c r="H334" s="60"/>
      <c r="I334" s="266"/>
      <c r="J334" s="256"/>
      <c r="K334" s="256"/>
      <c r="L334" s="256"/>
      <c r="M334" s="256"/>
      <c r="N334" s="256"/>
      <c r="O334" s="256"/>
      <c r="P334" s="256"/>
      <c r="AT334" s="294" t="e">
        <f>VLOOKUP(#REF!,'اعضاء هيئة التدريس'!#REF!,2,)</f>
        <v>#REF!</v>
      </c>
    </row>
    <row r="335" spans="1:46" s="283" customFormat="1" ht="15.75" hidden="1" customHeight="1">
      <c r="A335" s="328"/>
      <c r="B335" s="717"/>
      <c r="C335" s="729"/>
      <c r="D335" s="403"/>
      <c r="E335" s="403"/>
      <c r="F335" s="403"/>
      <c r="G335" s="52"/>
      <c r="H335" s="52"/>
      <c r="I335" s="49"/>
      <c r="J335" s="37"/>
      <c r="K335" s="37"/>
      <c r="L335" s="37"/>
      <c r="M335" s="37"/>
      <c r="N335" s="37"/>
      <c r="O335" s="37"/>
      <c r="P335" s="1051"/>
      <c r="Q335" s="91"/>
      <c r="R335" s="91"/>
      <c r="S335" s="91"/>
      <c r="AT335" s="294" t="e">
        <f>VLOOKUP(#REF!,'اعضاء هيئة التدريس'!#REF!,2,)</f>
        <v>#REF!</v>
      </c>
    </row>
    <row r="336" spans="1:46" s="283" customFormat="1" ht="28.5" hidden="1" customHeight="1">
      <c r="A336" s="367"/>
      <c r="B336" s="245"/>
      <c r="C336" s="728"/>
      <c r="D336" s="225"/>
      <c r="E336" s="225"/>
      <c r="F336" s="225"/>
      <c r="G336" s="60"/>
      <c r="H336" s="60"/>
      <c r="I336" s="266"/>
      <c r="J336" s="256"/>
      <c r="K336" s="256"/>
      <c r="L336" s="256"/>
      <c r="M336" s="256"/>
      <c r="N336" s="256"/>
      <c r="O336" s="256"/>
      <c r="P336" s="256"/>
      <c r="AT336" s="294" t="e">
        <f>VLOOKUP(#REF!,'اعضاء هيئة التدريس'!#REF!,2,)</f>
        <v>#REF!</v>
      </c>
    </row>
    <row r="337" spans="1:46" s="283" customFormat="1" ht="15.75" hidden="1" customHeight="1">
      <c r="A337" s="328"/>
      <c r="B337" s="717"/>
      <c r="C337" s="729"/>
      <c r="D337" s="403"/>
      <c r="E337" s="403"/>
      <c r="F337" s="403"/>
      <c r="G337" s="52"/>
      <c r="H337" s="52"/>
      <c r="I337" s="49"/>
      <c r="J337" s="37"/>
      <c r="K337" s="37"/>
      <c r="L337" s="37"/>
      <c r="M337" s="37"/>
      <c r="N337" s="37"/>
      <c r="O337" s="37"/>
      <c r="P337" s="1051"/>
      <c r="Q337" s="91"/>
      <c r="R337" s="92"/>
      <c r="S337" s="92"/>
      <c r="AT337" s="294" t="e">
        <f>VLOOKUP(#REF!,'اعضاء هيئة التدريس'!#REF!,2,)</f>
        <v>#REF!</v>
      </c>
    </row>
    <row r="338" spans="1:46" s="283" customFormat="1" ht="28.5" hidden="1" customHeight="1">
      <c r="A338" s="367"/>
      <c r="B338" s="245"/>
      <c r="C338" s="728"/>
      <c r="D338" s="211"/>
      <c r="E338" s="211"/>
      <c r="F338" s="211"/>
      <c r="G338" s="60"/>
      <c r="H338" s="60"/>
      <c r="I338" s="276"/>
      <c r="J338" s="256"/>
      <c r="K338" s="256"/>
      <c r="L338" s="256"/>
      <c r="M338" s="256"/>
      <c r="N338" s="256"/>
      <c r="O338" s="256"/>
      <c r="P338" s="256"/>
      <c r="AT338" s="294" t="e">
        <f>VLOOKUP(#REF!,'اعضاء هيئة التدريس'!#REF!,2,)</f>
        <v>#REF!</v>
      </c>
    </row>
    <row r="339" spans="1:46" s="283" customFormat="1" ht="22.5" customHeight="1">
      <c r="A339" s="367">
        <v>11</v>
      </c>
      <c r="B339" s="245" t="s">
        <v>988</v>
      </c>
      <c r="C339" s="345" t="s">
        <v>2103</v>
      </c>
      <c r="D339" s="211">
        <v>1</v>
      </c>
      <c r="E339" s="211">
        <v>0</v>
      </c>
      <c r="F339" s="211">
        <v>1</v>
      </c>
      <c r="G339" s="60"/>
      <c r="H339" s="60"/>
      <c r="I339" s="276" t="s">
        <v>2071</v>
      </c>
      <c r="J339" s="256"/>
      <c r="K339" s="256"/>
      <c r="L339" s="256"/>
      <c r="M339" s="256"/>
      <c r="N339" s="1113" t="s">
        <v>1119</v>
      </c>
      <c r="O339" s="256"/>
      <c r="P339" s="256"/>
      <c r="AT339" s="294"/>
    </row>
    <row r="340" spans="1:46" s="283" customFormat="1" ht="22.5" customHeight="1">
      <c r="A340" s="817"/>
      <c r="B340" s="818"/>
      <c r="C340" s="819"/>
      <c r="D340" s="820"/>
      <c r="E340" s="820"/>
      <c r="F340" s="579">
        <v>18</v>
      </c>
      <c r="G340" s="821"/>
      <c r="H340" s="821"/>
      <c r="I340" s="825"/>
      <c r="J340" s="822"/>
      <c r="K340" s="822"/>
      <c r="L340" s="822"/>
      <c r="M340" s="822"/>
      <c r="N340" s="822"/>
      <c r="O340" s="822"/>
      <c r="P340" s="1054"/>
      <c r="Q340" s="91"/>
      <c r="R340" s="92"/>
      <c r="S340" s="92"/>
      <c r="AT340" s="294" t="e">
        <f>VLOOKUP(#REF!,'اعضاء هيئة التدريس'!#REF!,2,)</f>
        <v>#REF!</v>
      </c>
    </row>
    <row r="341" spans="1:46" s="29" customFormat="1" ht="15.75">
      <c r="A341" s="1151" t="s">
        <v>2020</v>
      </c>
      <c r="B341" s="1151"/>
      <c r="C341" s="1151"/>
      <c r="D341" s="1151"/>
      <c r="E341" s="1151"/>
      <c r="F341" s="1151"/>
      <c r="G341" s="1151"/>
      <c r="H341" s="1151"/>
      <c r="I341" s="1151"/>
      <c r="J341" s="1151"/>
      <c r="K341" s="1151"/>
      <c r="L341" s="1151"/>
      <c r="M341" s="1151"/>
      <c r="N341" s="1151"/>
      <c r="O341" s="1151"/>
      <c r="P341" s="1151"/>
      <c r="Q341" s="970"/>
      <c r="R341" s="970"/>
      <c r="S341" s="970"/>
      <c r="T341" s="800"/>
      <c r="W341" s="800"/>
      <c r="AC341" s="969"/>
    </row>
    <row r="342" spans="1:46" s="29" customFormat="1" ht="15.75">
      <c r="A342" s="968"/>
      <c r="B342" s="800"/>
      <c r="C342" s="970"/>
      <c r="D342" s="971"/>
      <c r="E342" s="971"/>
      <c r="F342" s="971"/>
      <c r="G342" s="971"/>
      <c r="H342" s="972"/>
      <c r="J342" s="800"/>
      <c r="K342" s="800"/>
      <c r="L342" s="800"/>
      <c r="M342" s="800"/>
      <c r="N342" s="800"/>
      <c r="O342" s="800"/>
      <c r="P342" s="337"/>
      <c r="T342" s="800"/>
      <c r="W342" s="800"/>
      <c r="AC342" s="969"/>
    </row>
    <row r="343" spans="1:46" s="29" customFormat="1" ht="15.75">
      <c r="A343" s="968"/>
      <c r="B343" s="800"/>
      <c r="C343" s="970"/>
      <c r="D343" s="971"/>
      <c r="E343" s="971"/>
      <c r="F343" s="971"/>
      <c r="G343" s="971"/>
      <c r="H343" s="972"/>
      <c r="J343" s="800"/>
      <c r="K343" s="800"/>
      <c r="L343" s="800"/>
      <c r="M343" s="800"/>
      <c r="N343" s="800"/>
      <c r="O343" s="800"/>
      <c r="P343" s="337"/>
      <c r="T343" s="800"/>
      <c r="W343" s="800"/>
      <c r="AC343" s="969"/>
    </row>
    <row r="344" spans="1:46" s="975" customFormat="1" ht="36">
      <c r="A344" s="973"/>
      <c r="B344" s="1138" t="s">
        <v>2021</v>
      </c>
      <c r="C344" s="1138"/>
      <c r="D344" s="1138"/>
      <c r="E344" s="974"/>
      <c r="F344" s="974"/>
      <c r="G344" s="974"/>
      <c r="H344" s="1030"/>
      <c r="I344" s="1138" t="s">
        <v>2022</v>
      </c>
      <c r="J344" s="1138"/>
      <c r="K344" s="1139" t="s">
        <v>2023</v>
      </c>
      <c r="L344" s="1139"/>
      <c r="M344" s="1139"/>
      <c r="N344" s="1139"/>
      <c r="O344" s="1139"/>
      <c r="P344" s="1139"/>
      <c r="Q344" s="1139"/>
      <c r="T344" s="974"/>
      <c r="W344" s="974"/>
      <c r="AC344" s="976"/>
    </row>
    <row r="345" spans="1:46" s="369" customFormat="1" ht="15.75" customHeight="1">
      <c r="A345" s="817"/>
      <c r="B345" s="818"/>
      <c r="C345" s="819"/>
      <c r="D345" s="820"/>
      <c r="E345" s="820"/>
      <c r="F345" s="820"/>
      <c r="G345" s="821"/>
      <c r="H345" s="821"/>
      <c r="I345" s="812"/>
      <c r="J345" s="822"/>
      <c r="K345" s="822"/>
      <c r="L345" s="822"/>
      <c r="M345" s="822"/>
      <c r="N345" s="822"/>
      <c r="O345" s="822"/>
      <c r="P345" s="1054"/>
      <c r="Q345" s="91"/>
      <c r="R345" s="91"/>
      <c r="S345" s="91"/>
      <c r="AT345" s="294" t="e">
        <f>VLOOKUP(#REF!,'اعضاء هيئة التدريس'!#REF!,2,)</f>
        <v>#REF!</v>
      </c>
    </row>
    <row r="346" spans="1:46" s="369" customFormat="1" ht="15.75" customHeight="1">
      <c r="A346" s="817"/>
      <c r="B346" s="818"/>
      <c r="C346" s="819"/>
      <c r="D346" s="820"/>
      <c r="E346" s="820"/>
      <c r="F346" s="820"/>
      <c r="G346" s="821"/>
      <c r="H346" s="821"/>
      <c r="I346" s="812"/>
      <c r="J346" s="822"/>
      <c r="K346" s="822"/>
      <c r="L346" s="822"/>
      <c r="M346" s="822"/>
      <c r="N346" s="822"/>
      <c r="O346" s="822"/>
      <c r="P346" s="1054"/>
      <c r="Q346" s="91"/>
      <c r="R346" s="91"/>
      <c r="S346" s="91"/>
      <c r="AT346" s="294" t="e">
        <f>VLOOKUP(#REF!,'اعضاء هيئة التدريس'!#REF!,2,)</f>
        <v>#REF!</v>
      </c>
    </row>
    <row r="347" spans="1:46" s="369" customFormat="1" ht="15.75" customHeight="1">
      <c r="A347" s="564"/>
      <c r="B347" s="380"/>
      <c r="C347" s="814"/>
      <c r="D347" s="815"/>
      <c r="E347" s="815"/>
      <c r="F347" s="815"/>
      <c r="G347" s="567"/>
      <c r="H347" s="567"/>
      <c r="I347" s="568"/>
      <c r="J347" s="816"/>
      <c r="K347" s="816"/>
      <c r="L347" s="816"/>
      <c r="M347" s="816"/>
      <c r="N347" s="816"/>
      <c r="O347" s="816"/>
      <c r="P347" s="631"/>
      <c r="Q347" s="283"/>
      <c r="R347" s="283"/>
      <c r="S347" s="283"/>
      <c r="AT347" s="294" t="e">
        <f>VLOOKUP(#REF!,'اعضاء هيئة التدريس'!#REF!,2,)</f>
        <v>#REF!</v>
      </c>
    </row>
    <row r="348" spans="1:46" s="91" customFormat="1" ht="15.75" customHeight="1">
      <c r="A348" s="817"/>
      <c r="B348" s="818"/>
      <c r="C348" s="819"/>
      <c r="D348" s="820"/>
      <c r="E348" s="820"/>
      <c r="F348" s="820"/>
      <c r="G348" s="821"/>
      <c r="H348" s="821"/>
      <c r="I348" s="812"/>
      <c r="J348" s="822"/>
      <c r="K348" s="822"/>
      <c r="L348" s="822"/>
      <c r="M348" s="822"/>
      <c r="N348" s="822"/>
      <c r="O348" s="822"/>
      <c r="P348" s="1056"/>
      <c r="U348" s="811"/>
      <c r="AT348" s="294" t="e">
        <f>VLOOKUP(#REF!,'اعضاء هيئة التدريس'!#REF!,2,)</f>
        <v>#REF!</v>
      </c>
    </row>
    <row r="349" spans="1:46" s="283" customFormat="1" ht="25.5" customHeight="1">
      <c r="A349" s="564"/>
      <c r="B349" s="380"/>
      <c r="C349" s="814"/>
      <c r="D349" s="815"/>
      <c r="E349" s="815"/>
      <c r="F349" s="815"/>
      <c r="G349" s="567"/>
      <c r="H349" s="567"/>
      <c r="I349" s="568"/>
      <c r="J349" s="816"/>
      <c r="K349" s="816"/>
      <c r="L349" s="816"/>
      <c r="M349" s="816"/>
      <c r="N349" s="827"/>
      <c r="O349" s="816"/>
      <c r="P349" s="816"/>
    </row>
    <row r="350" spans="1:46" s="283" customFormat="1" ht="22.5" customHeight="1">
      <c r="A350" s="817"/>
      <c r="B350" s="818"/>
      <c r="C350" s="819"/>
      <c r="D350" s="820"/>
      <c r="E350" s="820"/>
      <c r="F350" s="820"/>
      <c r="G350" s="821"/>
      <c r="H350" s="821"/>
      <c r="I350" s="812"/>
      <c r="J350" s="822"/>
      <c r="K350" s="822"/>
      <c r="L350" s="822"/>
      <c r="M350" s="822"/>
      <c r="N350" s="822"/>
      <c r="O350" s="822"/>
      <c r="P350" s="1054"/>
      <c r="Q350" s="91"/>
      <c r="R350" s="91"/>
      <c r="S350" s="91"/>
    </row>
    <row r="351" spans="1:46" s="284" customFormat="1" ht="15.75" customHeight="1">
      <c r="A351" s="564"/>
      <c r="B351" s="380"/>
      <c r="C351" s="814"/>
      <c r="D351" s="815"/>
      <c r="E351" s="815"/>
      <c r="F351" s="815"/>
      <c r="G351" s="828"/>
      <c r="H351" s="828"/>
      <c r="I351" s="568"/>
      <c r="J351" s="816"/>
      <c r="K351" s="816"/>
      <c r="L351" s="816"/>
      <c r="M351" s="816"/>
      <c r="N351" s="816"/>
      <c r="O351" s="827"/>
      <c r="P351" s="631"/>
      <c r="Q351" s="283"/>
      <c r="R351" s="283"/>
      <c r="S351" s="283"/>
      <c r="T351" s="283"/>
    </row>
    <row r="352" spans="1:46" s="283" customFormat="1" ht="47.25" customHeight="1">
      <c r="A352" s="817"/>
      <c r="B352" s="818"/>
      <c r="C352" s="819"/>
      <c r="D352" s="820"/>
      <c r="E352" s="820"/>
      <c r="F352" s="820"/>
      <c r="G352" s="829"/>
      <c r="H352" s="829"/>
      <c r="I352" s="812"/>
      <c r="J352" s="822"/>
      <c r="K352" s="822"/>
      <c r="L352" s="822"/>
      <c r="M352" s="822"/>
      <c r="N352" s="822"/>
      <c r="O352" s="822"/>
      <c r="P352" s="1056"/>
      <c r="Q352" s="91"/>
      <c r="R352" s="91"/>
      <c r="S352" s="91"/>
    </row>
    <row r="353" spans="1:20" s="283" customFormat="1" ht="15" customHeight="1">
      <c r="A353" s="817"/>
      <c r="B353" s="830"/>
      <c r="C353" s="819"/>
      <c r="D353" s="831"/>
      <c r="E353" s="831"/>
      <c r="F353" s="831"/>
      <c r="G353" s="584"/>
      <c r="H353" s="584"/>
      <c r="I353" s="832"/>
      <c r="J353" s="833"/>
      <c r="K353" s="833"/>
      <c r="L353" s="833"/>
      <c r="M353" s="833"/>
      <c r="N353" s="833"/>
      <c r="O353" s="833"/>
      <c r="P353" s="1057"/>
      <c r="Q353" s="91"/>
      <c r="R353" s="91"/>
      <c r="S353" s="91"/>
    </row>
    <row r="354" spans="1:20" s="283" customFormat="1" ht="15.75" customHeight="1">
      <c r="A354" s="564"/>
      <c r="B354" s="380"/>
      <c r="C354" s="814"/>
      <c r="D354" s="815"/>
      <c r="E354" s="815"/>
      <c r="F354" s="815"/>
      <c r="G354" s="567"/>
      <c r="H354" s="567"/>
      <c r="I354" s="834"/>
      <c r="J354" s="313"/>
      <c r="K354" s="313"/>
      <c r="L354" s="313"/>
      <c r="M354" s="313"/>
      <c r="N354" s="313"/>
      <c r="O354" s="313"/>
      <c r="P354" s="631"/>
    </row>
    <row r="355" spans="1:20" s="284" customFormat="1" ht="15" customHeight="1">
      <c r="A355" s="817"/>
      <c r="B355" s="830"/>
      <c r="C355" s="819"/>
      <c r="D355" s="831"/>
      <c r="E355" s="831"/>
      <c r="F355" s="831"/>
      <c r="G355" s="584"/>
      <c r="H355" s="584"/>
      <c r="I355" s="832"/>
      <c r="J355" s="833"/>
      <c r="K355" s="833"/>
      <c r="L355" s="833"/>
      <c r="M355" s="833"/>
      <c r="N355" s="833"/>
      <c r="O355" s="833"/>
      <c r="P355" s="1057"/>
      <c r="Q355" s="91"/>
      <c r="R355" s="91"/>
      <c r="S355" s="91"/>
      <c r="T355" s="283"/>
    </row>
    <row r="356" spans="1:20" s="284" customFormat="1" ht="15" customHeight="1">
      <c r="A356" s="817"/>
      <c r="B356" s="835"/>
      <c r="C356" s="836"/>
      <c r="D356" s="837"/>
      <c r="E356" s="837"/>
      <c r="F356" s="837"/>
      <c r="G356" s="837"/>
      <c r="H356" s="837"/>
      <c r="I356" s="187"/>
      <c r="J356" s="838"/>
      <c r="K356" s="187"/>
      <c r="L356" s="838"/>
      <c r="M356" s="187"/>
      <c r="N356" s="187"/>
      <c r="O356" s="187"/>
      <c r="P356" s="922"/>
      <c r="Q356" s="187"/>
      <c r="R356" s="91"/>
      <c r="S356" s="91"/>
      <c r="T356" s="283"/>
    </row>
    <row r="357" spans="1:20" s="283" customFormat="1" ht="15.75" customHeight="1">
      <c r="A357" s="564"/>
      <c r="B357" s="380"/>
      <c r="C357" s="814"/>
      <c r="D357" s="815"/>
      <c r="E357" s="815"/>
      <c r="F357" s="815"/>
      <c r="G357" s="567"/>
      <c r="H357" s="567"/>
      <c r="I357" s="834"/>
      <c r="J357" s="614"/>
      <c r="K357" s="614"/>
      <c r="L357" s="839"/>
      <c r="M357" s="614"/>
      <c r="N357" s="614"/>
      <c r="O357" s="614"/>
      <c r="P357" s="631"/>
    </row>
    <row r="358" spans="1:20" s="283" customFormat="1" ht="15" customHeight="1">
      <c r="A358" s="817"/>
      <c r="B358" s="830"/>
      <c r="C358" s="819"/>
      <c r="D358" s="831"/>
      <c r="E358" s="831"/>
      <c r="F358" s="831"/>
      <c r="G358" s="584"/>
      <c r="H358" s="584"/>
      <c r="I358" s="832"/>
      <c r="J358" s="833"/>
      <c r="K358" s="833"/>
      <c r="L358" s="833"/>
      <c r="M358" s="833"/>
      <c r="N358" s="833"/>
      <c r="O358" s="833"/>
      <c r="P358" s="1057"/>
      <c r="Q358" s="91"/>
      <c r="R358" s="91"/>
      <c r="S358" s="91"/>
    </row>
    <row r="359" spans="1:20" s="283" customFormat="1" ht="15.75" customHeight="1">
      <c r="A359" s="564"/>
      <c r="B359" s="380"/>
      <c r="C359" s="814"/>
      <c r="D359" s="566"/>
      <c r="E359" s="566"/>
      <c r="F359" s="566"/>
      <c r="G359" s="567"/>
      <c r="H359" s="567"/>
      <c r="I359" s="841"/>
      <c r="J359" s="313"/>
      <c r="K359" s="313"/>
      <c r="L359" s="313"/>
      <c r="N359" s="313"/>
      <c r="O359" s="313"/>
      <c r="P359" s="631"/>
    </row>
    <row r="360" spans="1:20" s="284" customFormat="1" ht="47.25" customHeight="1">
      <c r="A360" s="817"/>
      <c r="B360" s="830"/>
      <c r="C360" s="819"/>
      <c r="D360" s="831"/>
      <c r="E360" s="831"/>
      <c r="F360" s="831"/>
      <c r="G360" s="584"/>
      <c r="H360" s="584"/>
      <c r="I360" s="832"/>
      <c r="J360" s="833"/>
      <c r="K360" s="833"/>
      <c r="L360" s="833"/>
      <c r="M360" s="833"/>
      <c r="N360" s="833"/>
      <c r="O360" s="833"/>
      <c r="P360" s="1057"/>
      <c r="Q360" s="91"/>
      <c r="R360" s="91"/>
      <c r="S360" s="91"/>
      <c r="T360" s="283"/>
    </row>
    <row r="361" spans="1:20" s="283" customFormat="1" ht="15.75" customHeight="1">
      <c r="A361" s="564"/>
      <c r="B361" s="380"/>
      <c r="C361" s="814"/>
      <c r="D361" s="815"/>
      <c r="E361" s="815"/>
      <c r="F361" s="815"/>
      <c r="G361" s="567"/>
      <c r="H361" s="567"/>
      <c r="I361" s="834"/>
      <c r="J361" s="313"/>
      <c r="K361" s="313"/>
      <c r="L361" s="313"/>
      <c r="M361" s="313"/>
      <c r="N361" s="313"/>
      <c r="O361" s="313"/>
      <c r="P361" s="631"/>
    </row>
    <row r="362" spans="1:20" s="283" customFormat="1" ht="15" customHeight="1">
      <c r="A362" s="817"/>
      <c r="B362" s="830"/>
      <c r="C362" s="819"/>
      <c r="D362" s="831"/>
      <c r="E362" s="831"/>
      <c r="F362" s="831"/>
      <c r="G362" s="584"/>
      <c r="H362" s="584"/>
      <c r="I362" s="832"/>
      <c r="J362" s="842"/>
      <c r="K362" s="842"/>
      <c r="L362" s="842"/>
      <c r="M362" s="842"/>
      <c r="N362" s="842"/>
      <c r="O362" s="842"/>
      <c r="P362" s="1058"/>
      <c r="Q362" s="91"/>
      <c r="R362" s="91"/>
      <c r="S362" s="91"/>
    </row>
    <row r="363" spans="1:20" s="283" customFormat="1" ht="15" customHeight="1">
      <c r="A363" s="817"/>
      <c r="B363" s="830"/>
      <c r="C363" s="819"/>
      <c r="D363" s="831"/>
      <c r="E363" s="831"/>
      <c r="F363" s="831"/>
      <c r="G363" s="584"/>
      <c r="H363" s="584"/>
      <c r="I363" s="832"/>
      <c r="J363" s="842"/>
      <c r="K363" s="844"/>
      <c r="L363" s="842"/>
      <c r="M363" s="842"/>
      <c r="N363" s="842"/>
      <c r="O363" s="842"/>
      <c r="P363" s="1058"/>
      <c r="Q363" s="91"/>
      <c r="R363" s="91"/>
      <c r="S363" s="91"/>
    </row>
    <row r="364" spans="1:20" s="283" customFormat="1" ht="36" customHeight="1">
      <c r="A364" s="564"/>
      <c r="B364" s="380"/>
      <c r="C364" s="814"/>
      <c r="D364" s="815"/>
      <c r="E364" s="815"/>
      <c r="F364" s="815"/>
      <c r="G364" s="567"/>
      <c r="H364" s="567"/>
      <c r="I364" s="841"/>
      <c r="J364" s="313"/>
      <c r="K364" s="614"/>
      <c r="L364" s="313"/>
      <c r="M364" s="313"/>
      <c r="N364" s="313"/>
      <c r="O364" s="313"/>
      <c r="P364" s="614"/>
    </row>
    <row r="365" spans="1:20" s="283" customFormat="1" ht="15" customHeight="1">
      <c r="A365" s="817"/>
      <c r="B365" s="830"/>
      <c r="C365" s="819"/>
      <c r="D365" s="831"/>
      <c r="E365" s="831"/>
      <c r="F365" s="831"/>
      <c r="G365" s="584"/>
      <c r="H365" s="584"/>
      <c r="I365" s="845"/>
      <c r="J365" s="833"/>
      <c r="K365" s="833"/>
      <c r="L365" s="833"/>
      <c r="M365" s="833"/>
      <c r="N365" s="833"/>
      <c r="O365" s="833"/>
      <c r="P365" s="1057"/>
      <c r="Q365" s="91"/>
      <c r="R365" s="92"/>
      <c r="S365" s="92"/>
    </row>
    <row r="366" spans="1:20" s="283" customFormat="1" ht="15.75" customHeight="1">
      <c r="A366" s="564"/>
      <c r="B366" s="380"/>
      <c r="C366" s="814"/>
      <c r="D366" s="815"/>
      <c r="E366" s="815"/>
      <c r="F366" s="815"/>
      <c r="G366" s="567"/>
      <c r="H366" s="567"/>
      <c r="I366" s="834"/>
      <c r="J366" s="313"/>
      <c r="K366" s="313"/>
      <c r="L366" s="313"/>
      <c r="M366" s="313"/>
      <c r="N366" s="313"/>
      <c r="O366" s="284"/>
      <c r="P366" s="631"/>
    </row>
    <row r="367" spans="1:20" s="283" customFormat="1" ht="15" customHeight="1">
      <c r="A367" s="817"/>
      <c r="B367" s="830"/>
      <c r="C367" s="819"/>
      <c r="D367" s="831"/>
      <c r="E367" s="831"/>
      <c r="F367" s="831"/>
      <c r="G367" s="584"/>
      <c r="H367" s="584"/>
      <c r="I367" s="832"/>
      <c r="J367" s="833"/>
      <c r="K367" s="833"/>
      <c r="L367" s="833"/>
      <c r="M367" s="833"/>
      <c r="N367" s="833"/>
      <c r="O367" s="833"/>
      <c r="P367" s="1057"/>
      <c r="Q367" s="91"/>
      <c r="R367" s="91"/>
      <c r="S367" s="91"/>
    </row>
    <row r="368" spans="1:20" s="284" customFormat="1" ht="24" customHeight="1">
      <c r="A368" s="817"/>
      <c r="B368" s="830"/>
      <c r="C368" s="819"/>
      <c r="D368" s="831"/>
      <c r="E368" s="831"/>
      <c r="F368" s="831"/>
      <c r="G368" s="584"/>
      <c r="H368" s="584"/>
      <c r="I368" s="832"/>
      <c r="J368" s="842"/>
      <c r="K368" s="842"/>
      <c r="L368" s="842"/>
      <c r="M368" s="842"/>
      <c r="N368" s="842"/>
      <c r="O368" s="842"/>
      <c r="P368" s="1058"/>
      <c r="Q368" s="91"/>
      <c r="R368" s="91"/>
      <c r="S368" s="91"/>
      <c r="T368" s="283"/>
    </row>
    <row r="369" spans="1:20" s="284" customFormat="1" ht="15.75" customHeight="1">
      <c r="A369" s="564"/>
      <c r="B369" s="380"/>
      <c r="C369" s="814"/>
      <c r="D369" s="815"/>
      <c r="E369" s="815"/>
      <c r="F369" s="815"/>
      <c r="G369" s="567"/>
      <c r="H369" s="567"/>
      <c r="I369" s="846"/>
      <c r="J369" s="313"/>
      <c r="K369" s="313"/>
      <c r="L369" s="313"/>
      <c r="M369" s="313"/>
      <c r="N369" s="313"/>
      <c r="O369" s="847"/>
      <c r="P369" s="569"/>
      <c r="Q369" s="283"/>
      <c r="R369" s="283"/>
      <c r="S369" s="283"/>
      <c r="T369" s="283"/>
    </row>
    <row r="370" spans="1:20" s="91" customFormat="1" ht="14.25" customHeight="1">
      <c r="A370" s="817"/>
      <c r="B370" s="830"/>
      <c r="C370" s="819"/>
      <c r="D370" s="831"/>
      <c r="E370" s="831"/>
      <c r="F370" s="831"/>
      <c r="G370" s="584"/>
      <c r="H370" s="584"/>
      <c r="I370" s="832"/>
      <c r="J370" s="833"/>
      <c r="K370" s="833"/>
      <c r="L370" s="833"/>
      <c r="M370" s="833"/>
      <c r="N370" s="833"/>
      <c r="O370" s="833"/>
      <c r="P370" s="1058"/>
    </row>
    <row r="371" spans="1:20" s="92" customFormat="1" ht="15" customHeight="1">
      <c r="A371" s="564"/>
      <c r="B371" s="848"/>
      <c r="C371" s="849"/>
      <c r="D371" s="815"/>
      <c r="E371" s="815"/>
      <c r="F371" s="815"/>
      <c r="G371" s="850"/>
      <c r="H371" s="850"/>
      <c r="I371" s="719"/>
      <c r="J371" s="851"/>
      <c r="K371" s="369"/>
      <c r="L371" s="739"/>
      <c r="M371" s="369"/>
      <c r="N371" s="646"/>
      <c r="O371" s="369"/>
      <c r="P371" s="631"/>
      <c r="Q371" s="369"/>
      <c r="R371" s="283"/>
      <c r="S371" s="284"/>
    </row>
    <row r="372" spans="1:20" s="91" customFormat="1" ht="15" customHeight="1">
      <c r="A372" s="817"/>
      <c r="B372" s="835"/>
      <c r="C372" s="836"/>
      <c r="D372" s="837"/>
      <c r="E372" s="837"/>
      <c r="F372" s="837"/>
      <c r="G372" s="837"/>
      <c r="H372" s="837"/>
      <c r="I372" s="187"/>
      <c r="J372" s="838"/>
      <c r="K372" s="187"/>
      <c r="L372" s="838"/>
      <c r="M372" s="187"/>
      <c r="N372" s="187"/>
      <c r="O372" s="187"/>
      <c r="P372" s="922"/>
      <c r="Q372" s="187"/>
    </row>
    <row r="373" spans="1:20" s="91" customFormat="1" ht="15.75" customHeight="1">
      <c r="A373" s="564"/>
      <c r="B373" s="848"/>
      <c r="C373" s="849"/>
      <c r="D373" s="815"/>
      <c r="E373" s="815"/>
      <c r="F373" s="815"/>
      <c r="G373" s="850"/>
      <c r="H373" s="850"/>
      <c r="I373" s="853"/>
      <c r="J373" s="854"/>
      <c r="K373" s="855"/>
      <c r="L373" s="855"/>
      <c r="M373" s="856"/>
      <c r="N373" s="857"/>
      <c r="O373" s="856"/>
      <c r="P373" s="631"/>
      <c r="Q373" s="369"/>
      <c r="R373" s="283"/>
      <c r="S373" s="284"/>
    </row>
    <row r="374" spans="1:20" s="92" customFormat="1" ht="15" customHeight="1">
      <c r="A374" s="817"/>
      <c r="B374" s="835"/>
      <c r="C374" s="836"/>
      <c r="D374" s="831"/>
      <c r="E374" s="831"/>
      <c r="F374" s="831"/>
      <c r="G374" s="831"/>
      <c r="H374" s="831"/>
      <c r="I374" s="860"/>
      <c r="J374" s="861"/>
      <c r="K374" s="862"/>
      <c r="L374" s="861"/>
      <c r="M374" s="863"/>
      <c r="N374" s="863"/>
      <c r="O374" s="863"/>
      <c r="P374" s="1059"/>
      <c r="Q374" s="187"/>
      <c r="R374" s="91"/>
      <c r="S374" s="91"/>
    </row>
    <row r="375" spans="1:20" s="92" customFormat="1" ht="15.75" customHeight="1">
      <c r="A375" s="564"/>
      <c r="B375" s="380"/>
      <c r="C375" s="814"/>
      <c r="D375" s="815"/>
      <c r="E375" s="815"/>
      <c r="F375" s="815"/>
      <c r="G375" s="567"/>
      <c r="H375" s="567"/>
      <c r="I375" s="834"/>
      <c r="J375" s="313"/>
      <c r="K375" s="313"/>
      <c r="L375" s="313"/>
      <c r="M375" s="313"/>
      <c r="N375" s="313"/>
      <c r="O375" s="313"/>
      <c r="P375" s="631"/>
      <c r="Q375" s="283"/>
      <c r="R375" s="283"/>
      <c r="S375" s="283"/>
    </row>
    <row r="376" spans="1:20" s="91" customFormat="1" ht="14.25" customHeight="1">
      <c r="A376" s="817"/>
      <c r="B376" s="830"/>
      <c r="C376" s="819"/>
      <c r="D376" s="831"/>
      <c r="E376" s="831"/>
      <c r="F376" s="831"/>
      <c r="G376" s="584"/>
      <c r="H376" s="584"/>
      <c r="I376" s="832"/>
      <c r="J376" s="833"/>
      <c r="K376" s="833"/>
      <c r="L376" s="833"/>
      <c r="M376" s="833"/>
      <c r="N376" s="833"/>
      <c r="O376" s="833"/>
      <c r="P376" s="1057"/>
    </row>
    <row r="377" spans="1:20" s="92" customFormat="1" ht="15.75" customHeight="1">
      <c r="A377" s="564"/>
      <c r="B377" s="380"/>
      <c r="C377" s="814"/>
      <c r="D377" s="566"/>
      <c r="E377" s="566"/>
      <c r="F377" s="566"/>
      <c r="G377" s="567"/>
      <c r="H377" s="567"/>
      <c r="I377" s="589"/>
      <c r="J377" s="865"/>
      <c r="K377" s="313"/>
      <c r="L377" s="313"/>
      <c r="M377" s="313"/>
      <c r="N377" s="313"/>
      <c r="O377" s="313"/>
      <c r="P377" s="631"/>
      <c r="Q377" s="283"/>
      <c r="R377" s="283"/>
      <c r="S377" s="283"/>
    </row>
    <row r="378" spans="1:20" s="91" customFormat="1" ht="15" customHeight="1">
      <c r="A378" s="817"/>
      <c r="B378" s="830"/>
      <c r="C378" s="819"/>
      <c r="D378" s="866"/>
      <c r="E378" s="866"/>
      <c r="F378" s="866"/>
      <c r="G378" s="821"/>
      <c r="H378" s="821"/>
      <c r="J378" s="867"/>
      <c r="K378" s="833"/>
      <c r="L378" s="833"/>
      <c r="M378" s="833"/>
      <c r="N378" s="833"/>
      <c r="O378" s="833"/>
      <c r="P378" s="1060"/>
      <c r="R378" s="92"/>
      <c r="S378" s="92"/>
    </row>
    <row r="379" spans="1:20" s="91" customFormat="1" ht="14.25" customHeight="1">
      <c r="A379" s="817"/>
      <c r="B379" s="835"/>
      <c r="C379" s="836"/>
      <c r="D379" s="837"/>
      <c r="E379" s="837"/>
      <c r="F379" s="837"/>
      <c r="G379" s="837"/>
      <c r="H379" s="837"/>
      <c r="I379" s="187"/>
      <c r="J379" s="187"/>
      <c r="K379" s="187"/>
      <c r="L379" s="838"/>
      <c r="M379" s="187"/>
      <c r="N379" s="187"/>
      <c r="O379" s="187"/>
      <c r="P379" s="922"/>
      <c r="Q379" s="187"/>
    </row>
    <row r="380" spans="1:20" s="91" customFormat="1" ht="14.25" customHeight="1">
      <c r="A380" s="564"/>
      <c r="B380" s="380"/>
      <c r="C380" s="814"/>
      <c r="D380" s="815"/>
      <c r="E380" s="815"/>
      <c r="F380" s="815"/>
      <c r="G380" s="567"/>
      <c r="H380" s="567"/>
      <c r="I380" s="841"/>
      <c r="J380" s="313"/>
      <c r="K380" s="313"/>
      <c r="L380" s="357"/>
      <c r="M380" s="313"/>
      <c r="N380" s="313"/>
      <c r="O380" s="313"/>
      <c r="P380" s="631"/>
      <c r="Q380" s="283"/>
      <c r="R380" s="283"/>
      <c r="S380" s="283"/>
    </row>
    <row r="381" spans="1:20" s="91" customFormat="1" ht="24" customHeight="1">
      <c r="A381" s="817"/>
      <c r="B381" s="830"/>
      <c r="C381" s="819"/>
      <c r="D381" s="831"/>
      <c r="E381" s="831"/>
      <c r="F381" s="831"/>
      <c r="G381" s="584"/>
      <c r="H381" s="584"/>
      <c r="I381" s="845"/>
      <c r="J381" s="833"/>
      <c r="K381" s="833"/>
      <c r="L381" s="833"/>
      <c r="M381" s="833"/>
      <c r="N381" s="833"/>
      <c r="O381" s="833"/>
      <c r="P381" s="1057"/>
    </row>
    <row r="382" spans="1:20" s="91" customFormat="1" ht="14.25" customHeight="1">
      <c r="A382" s="564"/>
      <c r="B382" s="380"/>
      <c r="C382" s="814"/>
      <c r="D382" s="815"/>
      <c r="E382" s="815"/>
      <c r="F382" s="815"/>
      <c r="G382" s="567"/>
      <c r="H382" s="567"/>
      <c r="I382" s="834"/>
      <c r="J382" s="313"/>
      <c r="K382" s="313"/>
      <c r="L382" s="357"/>
      <c r="M382" s="313"/>
      <c r="N382" s="313"/>
      <c r="O382" s="313"/>
      <c r="P382" s="569"/>
      <c r="Q382" s="283"/>
      <c r="R382" s="283"/>
      <c r="S382" s="283"/>
    </row>
    <row r="383" spans="1:20" s="91" customFormat="1" ht="14.25" customHeight="1">
      <c r="A383" s="817"/>
      <c r="B383" s="830"/>
      <c r="C383" s="819"/>
      <c r="D383" s="831"/>
      <c r="E383" s="831"/>
      <c r="F383" s="831"/>
      <c r="G383" s="584"/>
      <c r="H383" s="584"/>
      <c r="I383" s="832"/>
      <c r="J383" s="842"/>
      <c r="K383" s="842"/>
      <c r="L383" s="842"/>
      <c r="M383" s="842"/>
      <c r="N383" s="842"/>
      <c r="O383" s="842"/>
      <c r="P383" s="1058"/>
    </row>
    <row r="384" spans="1:20" s="92" customFormat="1" ht="15" customHeight="1">
      <c r="A384" s="564"/>
      <c r="B384" s="380"/>
      <c r="C384" s="814"/>
      <c r="D384" s="815"/>
      <c r="E384" s="815"/>
      <c r="F384" s="815"/>
      <c r="G384" s="567"/>
      <c r="H384" s="567"/>
      <c r="I384" s="834"/>
      <c r="J384" s="313"/>
      <c r="K384" s="313"/>
      <c r="L384" s="313"/>
      <c r="M384" s="313"/>
      <c r="N384" s="313"/>
      <c r="O384" s="313"/>
      <c r="P384" s="631"/>
      <c r="Q384" s="283"/>
      <c r="R384" s="283"/>
      <c r="S384" s="283"/>
    </row>
    <row r="385" spans="1:19" s="92" customFormat="1" ht="15" customHeight="1">
      <c r="A385" s="817"/>
      <c r="B385" s="830"/>
      <c r="C385" s="819"/>
      <c r="D385" s="831"/>
      <c r="E385" s="831"/>
      <c r="F385" s="831"/>
      <c r="G385" s="584"/>
      <c r="H385" s="584"/>
      <c r="I385" s="832"/>
      <c r="J385" s="842"/>
      <c r="K385" s="842"/>
      <c r="L385" s="842"/>
      <c r="M385" s="842"/>
      <c r="N385" s="842"/>
      <c r="O385" s="842"/>
      <c r="P385" s="1058"/>
      <c r="Q385" s="91"/>
      <c r="R385" s="91"/>
      <c r="S385" s="91"/>
    </row>
    <row r="386" spans="1:19" s="92" customFormat="1" ht="15" customHeight="1">
      <c r="A386" s="564"/>
      <c r="B386" s="380"/>
      <c r="C386" s="814"/>
      <c r="D386" s="815"/>
      <c r="E386" s="815"/>
      <c r="F386" s="815"/>
      <c r="G386" s="567"/>
      <c r="H386" s="567"/>
      <c r="I386" s="841"/>
      <c r="J386" s="313"/>
      <c r="K386" s="313"/>
      <c r="L386" s="313"/>
      <c r="M386" s="313"/>
      <c r="N386" s="313"/>
      <c r="O386" s="313"/>
      <c r="P386" s="569"/>
      <c r="Q386" s="283"/>
      <c r="R386" s="283"/>
      <c r="S386" s="283"/>
    </row>
    <row r="387" spans="1:19" s="92" customFormat="1" ht="15" customHeight="1">
      <c r="A387" s="817"/>
      <c r="B387" s="830"/>
      <c r="C387" s="819"/>
      <c r="D387" s="831"/>
      <c r="E387" s="831"/>
      <c r="F387" s="831"/>
      <c r="G387" s="584"/>
      <c r="H387" s="584"/>
      <c r="I387" s="832"/>
      <c r="J387" s="833"/>
      <c r="K387" s="833"/>
      <c r="L387" s="833"/>
      <c r="M387" s="833"/>
      <c r="N387" s="833"/>
      <c r="O387" s="833"/>
      <c r="P387" s="1058"/>
      <c r="Q387" s="91"/>
      <c r="R387" s="91"/>
      <c r="S387" s="91"/>
    </row>
    <row r="388" spans="1:19" s="92" customFormat="1" ht="22.5" customHeight="1">
      <c r="A388" s="564"/>
      <c r="B388" s="380"/>
      <c r="C388" s="814"/>
      <c r="D388" s="566"/>
      <c r="E388" s="566"/>
      <c r="F388" s="566"/>
      <c r="G388" s="567"/>
      <c r="H388" s="567"/>
      <c r="I388" s="841"/>
      <c r="J388" s="313"/>
      <c r="K388" s="313"/>
      <c r="L388" s="313"/>
      <c r="M388" s="313"/>
      <c r="N388" s="313"/>
      <c r="O388" s="313"/>
      <c r="P388" s="569"/>
      <c r="Q388" s="283"/>
      <c r="R388" s="283"/>
      <c r="S388" s="283"/>
    </row>
    <row r="389" spans="1:19" s="91" customFormat="1" ht="24" customHeight="1">
      <c r="A389" s="817"/>
      <c r="B389" s="830"/>
      <c r="C389" s="819"/>
      <c r="D389" s="831"/>
      <c r="E389" s="831"/>
      <c r="F389" s="831"/>
      <c r="G389" s="584"/>
      <c r="H389" s="584"/>
      <c r="I389" s="832"/>
      <c r="J389" s="842"/>
      <c r="K389" s="842"/>
      <c r="L389" s="842"/>
      <c r="M389" s="842"/>
      <c r="N389" s="842"/>
      <c r="O389" s="842"/>
      <c r="P389" s="1058"/>
    </row>
    <row r="390" spans="1:19" s="92" customFormat="1" ht="15" customHeight="1">
      <c r="A390" s="564"/>
      <c r="B390" s="380"/>
      <c r="C390" s="814"/>
      <c r="D390" s="815"/>
      <c r="E390" s="815"/>
      <c r="F390" s="815"/>
      <c r="G390" s="567"/>
      <c r="H390" s="567"/>
      <c r="I390" s="869"/>
      <c r="J390" s="311"/>
      <c r="K390" s="311"/>
      <c r="L390" s="311"/>
      <c r="M390" s="311"/>
      <c r="N390" s="311"/>
      <c r="O390" s="311"/>
      <c r="P390" s="569"/>
      <c r="Q390" s="283"/>
      <c r="R390" s="283"/>
      <c r="S390" s="283"/>
    </row>
    <row r="391" spans="1:19" s="91" customFormat="1" ht="14.25" customHeight="1">
      <c r="A391" s="817"/>
      <c r="B391" s="830"/>
      <c r="C391" s="814"/>
      <c r="D391" s="871"/>
      <c r="E391" s="871"/>
      <c r="F391" s="871"/>
      <c r="G391" s="872"/>
      <c r="H391" s="872"/>
      <c r="I391" s="577"/>
      <c r="J391" s="873"/>
      <c r="K391" s="873"/>
      <c r="L391" s="873"/>
      <c r="M391" s="873"/>
      <c r="N391" s="873"/>
      <c r="O391" s="873"/>
      <c r="P391" s="647"/>
    </row>
    <row r="392" spans="1:19" s="91" customFormat="1" ht="24" customHeight="1">
      <c r="A392" s="564"/>
      <c r="B392" s="380"/>
      <c r="C392" s="814"/>
      <c r="D392" s="566"/>
      <c r="E392" s="566"/>
      <c r="F392" s="566"/>
      <c r="G392" s="567"/>
      <c r="H392" s="567"/>
      <c r="I392" s="577"/>
      <c r="J392" s="311"/>
      <c r="K392" s="311"/>
      <c r="L392" s="311"/>
      <c r="M392" s="311"/>
      <c r="N392" s="311"/>
      <c r="O392" s="311"/>
      <c r="P392" s="614"/>
      <c r="Q392" s="283"/>
      <c r="R392" s="283"/>
      <c r="S392" s="283"/>
    </row>
    <row r="393" spans="1:19" s="91" customFormat="1" ht="22.5" customHeight="1">
      <c r="A393" s="817"/>
      <c r="B393" s="830"/>
      <c r="C393" s="814"/>
      <c r="D393" s="871"/>
      <c r="E393" s="871"/>
      <c r="F393" s="871"/>
      <c r="G393" s="872"/>
      <c r="H393" s="872"/>
      <c r="I393" s="310"/>
      <c r="J393" s="875"/>
      <c r="K393" s="875"/>
      <c r="L393" s="875"/>
      <c r="M393" s="875"/>
      <c r="N393" s="875"/>
      <c r="O393" s="875"/>
      <c r="P393" s="1057"/>
    </row>
    <row r="394" spans="1:19" s="91" customFormat="1" ht="15.75" customHeight="1">
      <c r="A394" s="564"/>
      <c r="B394" s="380"/>
      <c r="C394" s="814"/>
      <c r="D394" s="566"/>
      <c r="E394" s="566"/>
      <c r="F394" s="566"/>
      <c r="G394" s="567"/>
      <c r="H394" s="567"/>
      <c r="I394" s="869"/>
      <c r="J394" s="311"/>
      <c r="K394" s="311"/>
      <c r="L394" s="876"/>
      <c r="M394" s="311"/>
      <c r="N394" s="311"/>
      <c r="O394" s="311"/>
      <c r="P394" s="614"/>
      <c r="Q394" s="283"/>
      <c r="R394" s="283"/>
      <c r="S394" s="283"/>
    </row>
    <row r="395" spans="1:19" s="91" customFormat="1" ht="21" customHeight="1">
      <c r="A395" s="817"/>
      <c r="B395" s="830"/>
      <c r="C395" s="814"/>
      <c r="D395" s="871"/>
      <c r="E395" s="871"/>
      <c r="F395" s="871"/>
      <c r="G395" s="872"/>
      <c r="H395" s="872"/>
      <c r="I395" s="877"/>
      <c r="J395" s="875"/>
      <c r="K395" s="875"/>
      <c r="L395" s="833"/>
      <c r="M395" s="875"/>
      <c r="N395" s="875"/>
      <c r="O395" s="875"/>
      <c r="P395" s="1057"/>
    </row>
    <row r="396" spans="1:19" s="91" customFormat="1" ht="24" customHeight="1">
      <c r="A396" s="564"/>
      <c r="B396" s="380"/>
      <c r="C396" s="814"/>
      <c r="D396" s="566"/>
      <c r="E396" s="566"/>
      <c r="F396" s="566"/>
      <c r="G396" s="567"/>
      <c r="H396" s="567"/>
      <c r="I396" s="878"/>
      <c r="J396" s="311"/>
      <c r="K396" s="311"/>
      <c r="L396" s="311"/>
      <c r="M396" s="311"/>
      <c r="N396" s="311"/>
      <c r="O396" s="311"/>
      <c r="P396" s="614"/>
      <c r="Q396" s="283"/>
      <c r="R396" s="283"/>
      <c r="S396" s="283"/>
    </row>
    <row r="397" spans="1:19" s="92" customFormat="1" ht="24" customHeight="1">
      <c r="A397" s="328"/>
      <c r="B397" s="715"/>
      <c r="C397" s="728"/>
      <c r="D397" s="708"/>
      <c r="E397" s="708"/>
      <c r="F397" s="708"/>
      <c r="G397" s="418"/>
      <c r="H397" s="418"/>
      <c r="I397" s="184"/>
      <c r="J397" s="300"/>
      <c r="K397" s="300"/>
      <c r="L397" s="300"/>
      <c r="M397" s="300"/>
      <c r="N397" s="300"/>
      <c r="O397" s="300"/>
      <c r="P397" s="1046"/>
      <c r="Q397" s="91"/>
      <c r="R397" s="91"/>
      <c r="S397" s="91"/>
    </row>
    <row r="398" spans="1:19" s="92" customFormat="1" ht="15" customHeight="1">
      <c r="A398" s="367"/>
      <c r="B398" s="245"/>
      <c r="C398" s="728"/>
      <c r="D398" s="225"/>
      <c r="E398" s="225"/>
      <c r="F398" s="225"/>
      <c r="G398" s="60"/>
      <c r="H398" s="60"/>
      <c r="I398" s="184"/>
      <c r="J398" s="217"/>
      <c r="K398" s="217"/>
      <c r="L398" s="217"/>
      <c r="M398" s="217"/>
      <c r="N398" s="282"/>
      <c r="O398" s="217"/>
      <c r="P398" s="252"/>
      <c r="Q398" s="283"/>
      <c r="R398" s="283"/>
      <c r="S398" s="283"/>
    </row>
    <row r="399" spans="1:19" s="92" customFormat="1" ht="15" customHeight="1">
      <c r="A399" s="328"/>
      <c r="B399" s="715"/>
      <c r="C399" s="728"/>
      <c r="D399" s="708"/>
      <c r="E399" s="708"/>
      <c r="F399" s="708"/>
      <c r="G399" s="418"/>
      <c r="H399" s="418"/>
      <c r="I399" s="184"/>
      <c r="J399" s="299"/>
      <c r="K399" s="299"/>
      <c r="L399" s="299"/>
      <c r="M399" s="299"/>
      <c r="N399" s="299"/>
      <c r="O399" s="299"/>
      <c r="P399" s="384"/>
      <c r="Q399" s="91"/>
      <c r="R399" s="91"/>
      <c r="S399" s="91"/>
    </row>
    <row r="400" spans="1:19" s="91" customFormat="1" ht="14.25" customHeight="1">
      <c r="A400" s="367"/>
      <c r="B400" s="456"/>
      <c r="C400" s="962"/>
      <c r="D400" s="216"/>
      <c r="E400" s="216"/>
      <c r="F400" s="216"/>
      <c r="G400" s="403"/>
      <c r="H400" s="403"/>
      <c r="I400" s="416"/>
      <c r="J400" s="406"/>
      <c r="K400" s="406"/>
      <c r="L400" s="213"/>
      <c r="M400" s="406"/>
      <c r="N400" s="215"/>
      <c r="O400" s="213"/>
      <c r="P400" s="386"/>
      <c r="Q400" s="222"/>
      <c r="R400" s="220"/>
      <c r="S400" s="220"/>
    </row>
    <row r="401" spans="1:19" s="92" customFormat="1" ht="15" customHeight="1">
      <c r="A401" s="328"/>
      <c r="B401" s="716"/>
      <c r="C401" s="962"/>
      <c r="D401" s="24"/>
      <c r="E401" s="24"/>
      <c r="F401" s="24"/>
      <c r="G401" s="24"/>
      <c r="H401" s="24"/>
      <c r="I401" s="195"/>
      <c r="J401" s="195"/>
      <c r="K401" s="195"/>
      <c r="L401" s="963"/>
      <c r="M401" s="195"/>
      <c r="N401" s="963"/>
      <c r="O401" s="195"/>
      <c r="P401" s="424"/>
      <c r="Q401" s="187"/>
      <c r="R401" s="91"/>
      <c r="S401" s="91"/>
    </row>
    <row r="402" spans="1:19" s="91" customFormat="1" ht="15.75" customHeight="1">
      <c r="A402" s="367"/>
      <c r="B402" s="245"/>
      <c r="C402" s="728"/>
      <c r="D402" s="225"/>
      <c r="E402" s="225"/>
      <c r="F402" s="225"/>
      <c r="G402" s="60"/>
      <c r="H402" s="60"/>
      <c r="I402" s="184"/>
      <c r="J402" s="217"/>
      <c r="K402" s="217"/>
      <c r="L402" s="217"/>
      <c r="M402" s="217"/>
      <c r="N402" s="217"/>
      <c r="O402" s="217"/>
      <c r="P402" s="252"/>
      <c r="Q402" s="283"/>
      <c r="R402" s="283"/>
      <c r="S402" s="283"/>
    </row>
    <row r="403" spans="1:19" s="91" customFormat="1" ht="30" customHeight="1">
      <c r="A403" s="817"/>
      <c r="B403" s="830"/>
      <c r="C403" s="814"/>
      <c r="D403" s="871"/>
      <c r="E403" s="871"/>
      <c r="F403" s="871"/>
      <c r="G403" s="872"/>
      <c r="H403" s="872"/>
      <c r="I403" s="869"/>
      <c r="J403" s="875"/>
      <c r="K403" s="875"/>
      <c r="L403" s="875"/>
      <c r="M403" s="875"/>
      <c r="N403" s="875"/>
      <c r="O403" s="875"/>
      <c r="P403" s="1061"/>
    </row>
    <row r="404" spans="1:19" s="91" customFormat="1" ht="15" customHeight="1">
      <c r="A404" s="564"/>
      <c r="B404" s="380"/>
      <c r="C404" s="814"/>
      <c r="D404" s="815"/>
      <c r="E404" s="815"/>
      <c r="F404" s="815"/>
      <c r="G404" s="567"/>
      <c r="H404" s="567"/>
      <c r="I404" s="310"/>
      <c r="J404" s="311"/>
      <c r="K404" s="311"/>
      <c r="L404" s="311"/>
      <c r="M404" s="311"/>
      <c r="N404" s="311"/>
      <c r="O404" s="311"/>
      <c r="P404" s="631"/>
      <c r="Q404" s="283"/>
      <c r="R404" s="283"/>
      <c r="S404" s="283"/>
    </row>
    <row r="405" spans="1:19" s="91" customFormat="1" ht="24" customHeight="1">
      <c r="A405" s="817"/>
      <c r="B405" s="830"/>
      <c r="C405" s="814"/>
      <c r="D405" s="871"/>
      <c r="E405" s="871"/>
      <c r="F405" s="871"/>
      <c r="G405" s="872"/>
      <c r="H405" s="872"/>
      <c r="I405" s="577"/>
      <c r="J405" s="875"/>
      <c r="K405" s="875"/>
      <c r="L405" s="875"/>
      <c r="M405" s="875"/>
      <c r="N405" s="875"/>
      <c r="O405" s="875"/>
      <c r="P405" s="1057"/>
    </row>
    <row r="406" spans="1:19" s="91" customFormat="1" ht="14.25" customHeight="1">
      <c r="A406" s="564"/>
      <c r="B406" s="380"/>
      <c r="C406" s="814"/>
      <c r="D406" s="815"/>
      <c r="E406" s="815"/>
      <c r="F406" s="815"/>
      <c r="G406" s="567"/>
      <c r="H406" s="567"/>
      <c r="I406" s="577"/>
      <c r="J406" s="311"/>
      <c r="K406" s="311"/>
      <c r="L406" s="311"/>
      <c r="M406" s="311"/>
      <c r="N406" s="311"/>
      <c r="O406" s="311"/>
      <c r="P406" s="614"/>
      <c r="Q406" s="283"/>
      <c r="R406" s="283"/>
      <c r="S406" s="283"/>
    </row>
    <row r="407" spans="1:19" s="91" customFormat="1" ht="14.25" customHeight="1">
      <c r="A407" s="817"/>
      <c r="B407" s="830"/>
      <c r="C407" s="814"/>
      <c r="D407" s="871"/>
      <c r="E407" s="871"/>
      <c r="F407" s="871"/>
      <c r="G407" s="872"/>
      <c r="H407" s="872"/>
      <c r="I407" s="577"/>
      <c r="J407" s="875"/>
      <c r="K407" s="875"/>
      <c r="L407" s="875"/>
      <c r="M407" s="875"/>
      <c r="N407" s="875"/>
      <c r="O407" s="875"/>
      <c r="P407" s="1057"/>
    </row>
    <row r="408" spans="1:19" s="91" customFormat="1" ht="24" customHeight="1">
      <c r="A408" s="564"/>
      <c r="B408" s="380"/>
      <c r="C408" s="814"/>
      <c r="D408" s="566"/>
      <c r="E408" s="566"/>
      <c r="F408" s="566"/>
      <c r="G408" s="567"/>
      <c r="H408" s="567"/>
      <c r="I408" s="577"/>
      <c r="J408" s="311"/>
      <c r="K408" s="311"/>
      <c r="L408" s="311"/>
      <c r="M408" s="311"/>
      <c r="N408" s="311"/>
      <c r="O408" s="311"/>
      <c r="P408" s="614"/>
      <c r="Q408" s="283"/>
      <c r="R408" s="283"/>
      <c r="S408" s="283"/>
    </row>
    <row r="409" spans="1:19" s="91" customFormat="1" ht="24" customHeight="1">
      <c r="A409" s="564"/>
      <c r="B409" s="380"/>
      <c r="C409" s="814"/>
      <c r="D409" s="566"/>
      <c r="E409" s="566"/>
      <c r="F409" s="566"/>
      <c r="G409" s="567"/>
      <c r="H409" s="567"/>
      <c r="I409" s="577"/>
      <c r="J409" s="311"/>
      <c r="K409" s="311"/>
      <c r="L409" s="311"/>
      <c r="M409" s="311"/>
      <c r="N409" s="311"/>
      <c r="O409" s="311"/>
      <c r="P409" s="614"/>
      <c r="Q409" s="283"/>
      <c r="R409" s="283"/>
      <c r="S409" s="283"/>
    </row>
    <row r="410" spans="1:19" s="91" customFormat="1" ht="24" customHeight="1">
      <c r="A410" s="817"/>
      <c r="B410" s="830"/>
      <c r="C410" s="814"/>
      <c r="D410" s="871"/>
      <c r="E410" s="871"/>
      <c r="F410" s="871"/>
      <c r="G410" s="872"/>
      <c r="H410" s="872"/>
      <c r="I410" s="577"/>
      <c r="J410" s="875"/>
      <c r="K410" s="875"/>
      <c r="L410" s="875"/>
      <c r="M410" s="875"/>
      <c r="N410" s="875"/>
      <c r="O410" s="875"/>
      <c r="P410" s="1057"/>
    </row>
    <row r="411" spans="1:19" s="91" customFormat="1" ht="14.25" customHeight="1">
      <c r="A411" s="817"/>
      <c r="B411" s="830"/>
      <c r="C411" s="814"/>
      <c r="D411" s="871"/>
      <c r="E411" s="871"/>
      <c r="F411" s="871"/>
      <c r="G411" s="872"/>
      <c r="H411" s="872"/>
      <c r="I411" s="577"/>
      <c r="J411" s="873"/>
      <c r="K411" s="873"/>
      <c r="L411" s="873"/>
      <c r="M411" s="873"/>
      <c r="N411" s="873"/>
      <c r="O411" s="873"/>
      <c r="P411" s="647"/>
      <c r="Q411" s="89"/>
    </row>
    <row r="412" spans="1:19" s="91" customFormat="1" ht="24" customHeight="1">
      <c r="A412" s="564"/>
      <c r="B412" s="380"/>
      <c r="C412" s="814"/>
      <c r="D412" s="815"/>
      <c r="E412" s="815"/>
      <c r="F412" s="815"/>
      <c r="G412" s="567"/>
      <c r="H412" s="567"/>
      <c r="I412" s="577"/>
      <c r="J412" s="311"/>
      <c r="K412" s="311"/>
      <c r="L412" s="311"/>
      <c r="M412" s="311"/>
      <c r="N412" s="311"/>
      <c r="O412" s="311"/>
      <c r="P412" s="631"/>
      <c r="Q412" s="283"/>
      <c r="R412" s="283"/>
      <c r="S412" s="283"/>
    </row>
    <row r="413" spans="1:19" s="91" customFormat="1" ht="14.25" customHeight="1">
      <c r="A413" s="817"/>
      <c r="B413" s="830"/>
      <c r="C413" s="814"/>
      <c r="D413" s="871"/>
      <c r="E413" s="871"/>
      <c r="F413" s="871"/>
      <c r="G413" s="872"/>
      <c r="H413" s="872"/>
      <c r="I413" s="577"/>
      <c r="J413" s="873"/>
      <c r="K413" s="873"/>
      <c r="L413" s="873"/>
      <c r="M413" s="873"/>
      <c r="N413" s="873"/>
      <c r="O413" s="873"/>
      <c r="P413" s="647"/>
    </row>
    <row r="414" spans="1:19" s="91" customFormat="1" ht="15" customHeight="1">
      <c r="A414" s="564"/>
      <c r="B414" s="848"/>
      <c r="C414" s="849"/>
      <c r="D414" s="815"/>
      <c r="E414" s="815"/>
      <c r="F414" s="815"/>
      <c r="G414" s="850"/>
      <c r="H414" s="850"/>
      <c r="I414" s="369"/>
      <c r="J414" s="883"/>
      <c r="K414" s="369"/>
      <c r="L414" s="646"/>
      <c r="M414" s="369"/>
      <c r="N414" s="646"/>
      <c r="O414" s="369"/>
      <c r="P414" s="631"/>
      <c r="Q414" s="369"/>
      <c r="R414" s="369"/>
      <c r="S414" s="369"/>
    </row>
    <row r="415" spans="1:19" s="91" customFormat="1" ht="15.75" customHeight="1">
      <c r="A415" s="564"/>
      <c r="B415" s="380"/>
      <c r="C415" s="814"/>
      <c r="D415" s="566"/>
      <c r="E415" s="566"/>
      <c r="F415" s="566"/>
      <c r="G415" s="567"/>
      <c r="H415" s="567"/>
      <c r="I415" s="577"/>
      <c r="J415" s="311"/>
      <c r="K415" s="311"/>
      <c r="L415" s="311"/>
      <c r="M415" s="311"/>
      <c r="N415" s="311"/>
      <c r="O415" s="311"/>
      <c r="P415" s="569"/>
      <c r="Q415" s="283"/>
      <c r="R415" s="283"/>
      <c r="S415" s="283"/>
    </row>
    <row r="416" spans="1:19" s="91" customFormat="1" ht="14.25" customHeight="1">
      <c r="A416" s="817"/>
      <c r="B416" s="830"/>
      <c r="C416" s="814"/>
      <c r="D416" s="871"/>
      <c r="E416" s="871"/>
      <c r="F416" s="871"/>
      <c r="G416" s="872"/>
      <c r="H416" s="872"/>
      <c r="I416" s="577"/>
      <c r="J416" s="873"/>
      <c r="K416" s="873"/>
      <c r="L416" s="873"/>
      <c r="M416" s="873"/>
      <c r="N416" s="873"/>
      <c r="O416" s="873"/>
      <c r="P416" s="647"/>
    </row>
    <row r="417" spans="1:19" s="92" customFormat="1" ht="15" customHeight="1">
      <c r="A417" s="564"/>
      <c r="B417" s="380"/>
      <c r="C417" s="814"/>
      <c r="D417" s="815"/>
      <c r="E417" s="815"/>
      <c r="F417" s="815"/>
      <c r="G417" s="567"/>
      <c r="H417" s="567"/>
      <c r="I417" s="878"/>
      <c r="J417" s="311"/>
      <c r="K417" s="311"/>
      <c r="L417" s="311"/>
      <c r="M417" s="311"/>
      <c r="N417" s="311"/>
      <c r="O417" s="311"/>
      <c r="P417" s="614"/>
      <c r="Q417" s="283"/>
      <c r="R417" s="283"/>
      <c r="S417" s="283"/>
    </row>
    <row r="418" spans="1:19" s="91" customFormat="1" ht="15.75" customHeight="1">
      <c r="A418" s="817"/>
      <c r="B418" s="830"/>
      <c r="C418" s="814"/>
      <c r="D418" s="871"/>
      <c r="E418" s="871"/>
      <c r="F418" s="871"/>
      <c r="G418" s="872"/>
      <c r="H418" s="872"/>
      <c r="I418" s="878"/>
      <c r="J418" s="875"/>
      <c r="K418" s="875"/>
      <c r="L418" s="875"/>
      <c r="M418" s="875"/>
      <c r="N418" s="875"/>
      <c r="O418" s="875"/>
      <c r="P418" s="1057"/>
    </row>
    <row r="419" spans="1:19" s="91" customFormat="1" ht="18.75">
      <c r="A419" s="564"/>
      <c r="B419" s="380"/>
      <c r="C419" s="814"/>
      <c r="D419" s="566"/>
      <c r="E419" s="566"/>
      <c r="F419" s="566"/>
      <c r="G419" s="567"/>
      <c r="H419" s="567"/>
      <c r="I419" s="577"/>
      <c r="J419" s="311"/>
      <c r="K419" s="311"/>
      <c r="L419" s="311"/>
      <c r="M419" s="311"/>
      <c r="N419" s="311"/>
      <c r="O419" s="311"/>
      <c r="P419" s="614"/>
      <c r="Q419" s="283"/>
      <c r="R419" s="283"/>
      <c r="S419" s="283"/>
    </row>
    <row r="420" spans="1:19" s="91" customFormat="1" ht="14.25" customHeight="1">
      <c r="A420" s="817"/>
      <c r="B420" s="830"/>
      <c r="C420" s="814"/>
      <c r="D420" s="871"/>
      <c r="E420" s="871"/>
      <c r="F420" s="871"/>
      <c r="G420" s="872"/>
      <c r="H420" s="872"/>
      <c r="I420" s="577"/>
      <c r="J420" s="875"/>
      <c r="K420" s="875"/>
      <c r="L420" s="875"/>
      <c r="M420" s="875"/>
      <c r="N420" s="875"/>
      <c r="O420" s="875"/>
      <c r="P420" s="1057"/>
      <c r="R420" s="89"/>
      <c r="S420" s="89"/>
    </row>
    <row r="421" spans="1:19" s="91" customFormat="1" ht="14.25" customHeight="1">
      <c r="A421" s="564"/>
      <c r="B421" s="848"/>
      <c r="C421" s="836"/>
      <c r="D421" s="579"/>
      <c r="E421" s="579"/>
      <c r="F421" s="579"/>
      <c r="G421" s="820"/>
      <c r="H421" s="820"/>
      <c r="I421" s="884"/>
      <c r="J421" s="885"/>
      <c r="K421" s="886"/>
      <c r="L421" s="886"/>
      <c r="M421" s="886"/>
      <c r="N421" s="886"/>
      <c r="O421" s="887"/>
      <c r="P421" s="631"/>
      <c r="Q421" s="222"/>
      <c r="R421" s="220"/>
      <c r="S421" s="220"/>
    </row>
    <row r="422" spans="1:19" s="91" customFormat="1" ht="14.25" customHeight="1">
      <c r="A422" s="817"/>
      <c r="B422" s="835"/>
      <c r="C422" s="836"/>
      <c r="D422" s="831"/>
      <c r="E422" s="831"/>
      <c r="F422" s="831"/>
      <c r="G422" s="831"/>
      <c r="H422" s="831"/>
      <c r="I422" s="884"/>
      <c r="J422" s="888"/>
      <c r="K422" s="889"/>
      <c r="L422" s="889"/>
      <c r="M422" s="889"/>
      <c r="N422" s="889"/>
      <c r="O422" s="888"/>
      <c r="P422" s="1062"/>
      <c r="Q422" s="187"/>
      <c r="R422" s="187"/>
      <c r="S422" s="187"/>
    </row>
    <row r="423" spans="1:19" s="91" customFormat="1" ht="24" customHeight="1">
      <c r="A423" s="564"/>
      <c r="B423" s="380"/>
      <c r="C423" s="814"/>
      <c r="D423" s="815"/>
      <c r="E423" s="815"/>
      <c r="F423" s="815"/>
      <c r="G423" s="567"/>
      <c r="H423" s="567"/>
      <c r="I423" s="577"/>
      <c r="J423" s="311"/>
      <c r="K423" s="311"/>
      <c r="L423" s="311"/>
      <c r="M423" s="311"/>
      <c r="N423" s="311"/>
      <c r="O423" s="311"/>
      <c r="P423" s="614"/>
      <c r="Q423" s="283"/>
      <c r="R423" s="283"/>
      <c r="S423" s="283"/>
    </row>
    <row r="424" spans="1:19" s="91" customFormat="1" ht="14.25" customHeight="1">
      <c r="A424" s="817"/>
      <c r="B424" s="830"/>
      <c r="C424" s="814"/>
      <c r="D424" s="871"/>
      <c r="E424" s="871"/>
      <c r="F424" s="871"/>
      <c r="G424" s="872"/>
      <c r="H424" s="872"/>
      <c r="I424" s="577"/>
      <c r="J424" s="875"/>
      <c r="K424" s="875"/>
      <c r="L424" s="875"/>
      <c r="M424" s="875"/>
      <c r="N424" s="875"/>
      <c r="O424" s="875"/>
      <c r="P424" s="1057"/>
      <c r="R424" s="187"/>
      <c r="S424" s="187"/>
    </row>
    <row r="425" spans="1:19" s="91" customFormat="1" ht="14.25" customHeight="1">
      <c r="A425" s="564"/>
      <c r="B425" s="380"/>
      <c r="C425" s="814"/>
      <c r="D425" s="815"/>
      <c r="E425" s="815"/>
      <c r="F425" s="815"/>
      <c r="G425" s="567"/>
      <c r="H425" s="567"/>
      <c r="I425" s="577"/>
      <c r="J425" s="311"/>
      <c r="K425" s="311"/>
      <c r="L425" s="311"/>
      <c r="M425" s="311"/>
      <c r="N425" s="311"/>
      <c r="O425" s="311"/>
      <c r="P425" s="614"/>
      <c r="Q425" s="283"/>
      <c r="R425" s="283"/>
      <c r="S425" s="283"/>
    </row>
    <row r="426" spans="1:19" s="91" customFormat="1" ht="14.25" customHeight="1">
      <c r="A426" s="817"/>
      <c r="B426" s="830"/>
      <c r="C426" s="814"/>
      <c r="D426" s="871"/>
      <c r="E426" s="871"/>
      <c r="F426" s="871"/>
      <c r="G426" s="872"/>
      <c r="H426" s="872"/>
      <c r="I426" s="577"/>
      <c r="J426" s="875"/>
      <c r="K426" s="875"/>
      <c r="L426" s="875"/>
      <c r="M426" s="875"/>
      <c r="N426" s="875"/>
      <c r="O426" s="875"/>
      <c r="P426" s="1057"/>
      <c r="R426" s="187"/>
      <c r="S426" s="187"/>
    </row>
    <row r="427" spans="1:19" s="91" customFormat="1" ht="27" customHeight="1">
      <c r="A427" s="564"/>
      <c r="B427" s="380"/>
      <c r="C427" s="814"/>
      <c r="D427" s="566"/>
      <c r="E427" s="566"/>
      <c r="F427" s="566"/>
      <c r="G427" s="567"/>
      <c r="H427" s="567"/>
      <c r="I427" s="577"/>
      <c r="J427" s="311"/>
      <c r="K427" s="311"/>
      <c r="L427" s="311"/>
      <c r="M427" s="311"/>
      <c r="N427" s="311"/>
      <c r="O427" s="311"/>
      <c r="P427" s="614"/>
      <c r="Q427" s="283"/>
      <c r="R427" s="283"/>
      <c r="S427" s="283"/>
    </row>
    <row r="428" spans="1:19" s="91" customFormat="1" ht="14.25" customHeight="1">
      <c r="A428" s="817"/>
      <c r="B428" s="830"/>
      <c r="C428" s="814"/>
      <c r="D428" s="871"/>
      <c r="E428" s="871"/>
      <c r="F428" s="871"/>
      <c r="G428" s="872"/>
      <c r="H428" s="872"/>
      <c r="I428" s="577"/>
      <c r="J428" s="875"/>
      <c r="K428" s="875"/>
      <c r="L428" s="875"/>
      <c r="M428" s="875"/>
      <c r="N428" s="875"/>
      <c r="O428" s="875"/>
      <c r="P428" s="1057"/>
      <c r="R428" s="187"/>
      <c r="S428" s="187"/>
    </row>
    <row r="429" spans="1:19" s="91" customFormat="1" ht="27" customHeight="1">
      <c r="A429" s="564"/>
      <c r="B429" s="380"/>
      <c r="C429" s="814"/>
      <c r="D429" s="566"/>
      <c r="E429" s="566"/>
      <c r="F429" s="566"/>
      <c r="G429" s="567"/>
      <c r="H429" s="567"/>
      <c r="I429" s="577"/>
      <c r="J429" s="311"/>
      <c r="K429" s="311"/>
      <c r="L429" s="311"/>
      <c r="M429" s="311"/>
      <c r="N429" s="311"/>
      <c r="O429" s="311"/>
      <c r="P429" s="614"/>
      <c r="Q429" s="283"/>
      <c r="R429" s="283"/>
      <c r="S429" s="283"/>
    </row>
    <row r="430" spans="1:19" s="91" customFormat="1" ht="14.25" customHeight="1">
      <c r="A430" s="564"/>
      <c r="B430" s="380"/>
      <c r="C430" s="814"/>
      <c r="D430" s="815"/>
      <c r="E430" s="815"/>
      <c r="F430" s="815"/>
      <c r="G430" s="567"/>
      <c r="H430" s="567"/>
      <c r="I430" s="891"/>
      <c r="J430" s="311"/>
      <c r="K430" s="311"/>
      <c r="L430" s="311"/>
      <c r="M430" s="311"/>
      <c r="N430" s="311"/>
      <c r="O430" s="311"/>
      <c r="P430" s="631"/>
      <c r="Q430" s="283"/>
      <c r="R430" s="283"/>
      <c r="S430" s="283"/>
    </row>
    <row r="431" spans="1:19" s="91" customFormat="1" ht="14.25" customHeight="1">
      <c r="A431" s="817"/>
      <c r="B431" s="830"/>
      <c r="C431" s="814"/>
      <c r="D431" s="871"/>
      <c r="E431" s="871"/>
      <c r="F431" s="871"/>
      <c r="G431" s="872"/>
      <c r="H431" s="872"/>
      <c r="I431" s="577"/>
      <c r="J431" s="873"/>
      <c r="K431" s="873"/>
      <c r="L431" s="873"/>
      <c r="M431" s="873"/>
      <c r="N431" s="873"/>
      <c r="O431" s="873"/>
      <c r="P431" s="1057"/>
    </row>
    <row r="432" spans="1:19" s="91" customFormat="1" ht="14.25" customHeight="1">
      <c r="A432" s="564"/>
      <c r="B432" s="380"/>
      <c r="C432" s="814"/>
      <c r="D432" s="815"/>
      <c r="E432" s="815"/>
      <c r="F432" s="815"/>
      <c r="G432" s="567"/>
      <c r="H432" s="567"/>
      <c r="I432" s="577"/>
      <c r="J432" s="311"/>
      <c r="K432" s="311"/>
      <c r="L432" s="311"/>
      <c r="M432" s="311"/>
      <c r="N432" s="311"/>
      <c r="O432" s="311"/>
      <c r="P432" s="631"/>
      <c r="Q432" s="283"/>
      <c r="R432" s="283"/>
      <c r="S432" s="283"/>
    </row>
    <row r="433" spans="1:19" s="91" customFormat="1" ht="14.25" customHeight="1">
      <c r="A433" s="817"/>
      <c r="B433" s="830"/>
      <c r="C433" s="814"/>
      <c r="D433" s="871"/>
      <c r="E433" s="871"/>
      <c r="F433" s="871"/>
      <c r="G433" s="872"/>
      <c r="H433" s="872"/>
      <c r="I433" s="577"/>
      <c r="J433" s="875"/>
      <c r="K433" s="875"/>
      <c r="L433" s="875"/>
      <c r="M433" s="875"/>
      <c r="N433" s="875"/>
      <c r="O433" s="875"/>
      <c r="P433" s="1057"/>
      <c r="R433" s="187"/>
      <c r="S433" s="187"/>
    </row>
    <row r="434" spans="1:19" s="91" customFormat="1" ht="15.75" customHeight="1">
      <c r="A434" s="564"/>
      <c r="B434" s="380"/>
      <c r="C434" s="814"/>
      <c r="D434" s="566"/>
      <c r="E434" s="566"/>
      <c r="F434" s="566"/>
      <c r="G434" s="567"/>
      <c r="H434" s="567"/>
      <c r="I434" s="577"/>
      <c r="J434" s="311"/>
      <c r="K434" s="311"/>
      <c r="L434" s="311"/>
      <c r="M434" s="311"/>
      <c r="N434" s="311"/>
      <c r="O434" s="311"/>
      <c r="P434" s="614"/>
      <c r="Q434" s="283"/>
      <c r="R434" s="283"/>
      <c r="S434" s="283"/>
    </row>
    <row r="435" spans="1:19" s="91" customFormat="1" ht="24" customHeight="1">
      <c r="A435" s="817"/>
      <c r="B435" s="830"/>
      <c r="C435" s="814"/>
      <c r="D435" s="871"/>
      <c r="E435" s="871"/>
      <c r="F435" s="871"/>
      <c r="G435" s="872"/>
      <c r="H435" s="872"/>
      <c r="I435" s="577"/>
      <c r="J435" s="875"/>
      <c r="K435" s="875"/>
      <c r="L435" s="875"/>
      <c r="M435" s="875"/>
      <c r="N435" s="875"/>
      <c r="O435" s="875"/>
      <c r="P435" s="1057"/>
    </row>
    <row r="436" spans="1:19" s="91" customFormat="1" ht="14.25" customHeight="1">
      <c r="A436" s="564"/>
      <c r="B436" s="380"/>
      <c r="C436" s="814"/>
      <c r="D436" s="815"/>
      <c r="E436" s="815"/>
      <c r="F436" s="815"/>
      <c r="G436" s="567"/>
      <c r="H436" s="567"/>
      <c r="I436" s="577"/>
      <c r="J436" s="311"/>
      <c r="K436" s="311"/>
      <c r="L436" s="311"/>
      <c r="M436" s="311"/>
      <c r="N436" s="311"/>
      <c r="O436" s="311"/>
      <c r="P436" s="614"/>
      <c r="Q436" s="283"/>
      <c r="R436" s="283"/>
      <c r="S436" s="284"/>
    </row>
    <row r="437" spans="1:19" s="91" customFormat="1" ht="24" customHeight="1">
      <c r="A437" s="817"/>
      <c r="B437" s="830"/>
      <c r="C437" s="814"/>
      <c r="D437" s="871"/>
      <c r="E437" s="871"/>
      <c r="F437" s="871"/>
      <c r="G437" s="872"/>
      <c r="H437" s="872"/>
      <c r="I437" s="577"/>
      <c r="J437" s="875"/>
      <c r="K437" s="875"/>
      <c r="L437" s="875"/>
      <c r="M437" s="875"/>
      <c r="N437" s="875"/>
      <c r="O437" s="875"/>
      <c r="P437" s="1057"/>
    </row>
    <row r="438" spans="1:19" s="91" customFormat="1" ht="14.25" customHeight="1">
      <c r="A438" s="564"/>
      <c r="B438" s="380"/>
      <c r="C438" s="814"/>
      <c r="D438" s="815"/>
      <c r="E438" s="815"/>
      <c r="F438" s="815"/>
      <c r="G438" s="567"/>
      <c r="H438" s="567"/>
      <c r="I438" s="577"/>
      <c r="J438" s="311"/>
      <c r="K438" s="311"/>
      <c r="L438" s="311"/>
      <c r="M438" s="360"/>
      <c r="N438" s="311"/>
      <c r="O438" s="311"/>
      <c r="P438" s="614"/>
      <c r="Q438" s="283"/>
      <c r="R438" s="283"/>
      <c r="S438" s="283"/>
    </row>
    <row r="439" spans="1:19" s="91" customFormat="1" ht="14.25" customHeight="1">
      <c r="A439" s="817"/>
      <c r="B439" s="830"/>
      <c r="C439" s="814"/>
      <c r="D439" s="871"/>
      <c r="E439" s="871"/>
      <c r="F439" s="871"/>
      <c r="G439" s="872"/>
      <c r="H439" s="872"/>
      <c r="I439" s="577"/>
      <c r="J439" s="875"/>
      <c r="K439" s="875"/>
      <c r="L439" s="875"/>
      <c r="M439" s="605"/>
      <c r="N439" s="875"/>
      <c r="O439" s="875"/>
      <c r="P439" s="1057"/>
      <c r="R439" s="187"/>
      <c r="S439" s="187"/>
    </row>
    <row r="440" spans="1:19" s="91" customFormat="1" ht="15.75" customHeight="1">
      <c r="A440" s="564"/>
      <c r="B440" s="380"/>
      <c r="C440" s="814"/>
      <c r="D440" s="566"/>
      <c r="E440" s="566"/>
      <c r="F440" s="566"/>
      <c r="G440" s="567"/>
      <c r="H440" s="567"/>
      <c r="I440" s="577"/>
      <c r="J440" s="311"/>
      <c r="K440" s="311"/>
      <c r="L440" s="311"/>
      <c r="M440" s="311"/>
      <c r="N440" s="311"/>
      <c r="O440" s="311"/>
      <c r="P440" s="631"/>
      <c r="Q440" s="283"/>
      <c r="R440" s="283"/>
      <c r="S440" s="283"/>
    </row>
    <row r="441" spans="1:19" s="91" customFormat="1" ht="14.25" customHeight="1">
      <c r="A441" s="817"/>
      <c r="B441" s="830"/>
      <c r="C441" s="814"/>
      <c r="D441" s="871"/>
      <c r="E441" s="871"/>
      <c r="F441" s="871"/>
      <c r="G441" s="872"/>
      <c r="H441" s="872"/>
      <c r="I441" s="577"/>
      <c r="J441" s="873"/>
      <c r="K441" s="873"/>
      <c r="L441" s="873"/>
      <c r="M441" s="873"/>
      <c r="N441" s="873"/>
      <c r="O441" s="873"/>
      <c r="P441" s="647"/>
    </row>
    <row r="442" spans="1:19" s="91" customFormat="1" ht="14.25" customHeight="1">
      <c r="A442" s="817"/>
      <c r="B442" s="892"/>
      <c r="C442" s="893"/>
      <c r="D442" s="894"/>
      <c r="E442" s="894"/>
      <c r="F442" s="894"/>
      <c r="G442" s="895"/>
      <c r="H442" s="895"/>
      <c r="I442" s="812"/>
      <c r="J442" s="895"/>
      <c r="K442" s="895"/>
      <c r="L442" s="842"/>
      <c r="M442" s="895"/>
      <c r="N442" s="895"/>
      <c r="O442" s="842"/>
      <c r="P442" s="1058"/>
      <c r="R442" s="187"/>
      <c r="S442" s="187"/>
    </row>
    <row r="443" spans="1:19" s="91" customFormat="1" ht="24" customHeight="1">
      <c r="A443" s="817"/>
      <c r="B443" s="830"/>
      <c r="C443" s="814"/>
      <c r="D443" s="871"/>
      <c r="E443" s="871"/>
      <c r="F443" s="871"/>
      <c r="G443" s="872"/>
      <c r="H443" s="872"/>
      <c r="I443" s="878"/>
      <c r="J443" s="875"/>
      <c r="K443" s="875"/>
      <c r="L443" s="875"/>
      <c r="M443" s="875"/>
      <c r="N443" s="875"/>
      <c r="O443" s="875"/>
      <c r="P443" s="1057"/>
    </row>
    <row r="444" spans="1:19" s="91" customFormat="1" ht="15.75" customHeight="1">
      <c r="A444" s="564"/>
      <c r="B444" s="380"/>
      <c r="C444" s="814"/>
      <c r="D444" s="815"/>
      <c r="E444" s="815"/>
      <c r="F444" s="815"/>
      <c r="G444" s="567"/>
      <c r="H444" s="567"/>
      <c r="I444" s="577"/>
      <c r="J444" s="896"/>
      <c r="K444" s="311"/>
      <c r="L444" s="311"/>
      <c r="M444" s="311"/>
      <c r="N444" s="311"/>
      <c r="O444" s="311"/>
      <c r="P444" s="631"/>
      <c r="Q444" s="283"/>
      <c r="R444" s="283"/>
      <c r="S444" s="356"/>
    </row>
    <row r="445" spans="1:19" s="91" customFormat="1" ht="14.25" customHeight="1">
      <c r="A445" s="817"/>
      <c r="B445" s="830"/>
      <c r="C445" s="814"/>
      <c r="D445" s="871"/>
      <c r="E445" s="871"/>
      <c r="F445" s="871"/>
      <c r="G445" s="872"/>
      <c r="H445" s="872"/>
      <c r="I445" s="577"/>
      <c r="J445" s="873"/>
      <c r="K445" s="873"/>
      <c r="L445" s="873"/>
      <c r="M445" s="873"/>
      <c r="N445" s="873"/>
      <c r="O445" s="873"/>
      <c r="P445" s="647"/>
    </row>
    <row r="446" spans="1:19" s="91" customFormat="1" ht="14.25" customHeight="1">
      <c r="A446" s="564"/>
      <c r="B446" s="380"/>
      <c r="C446" s="814"/>
      <c r="D446" s="815"/>
      <c r="E446" s="815"/>
      <c r="F446" s="815"/>
      <c r="G446" s="567"/>
      <c r="H446" s="567"/>
      <c r="I446" s="577"/>
      <c r="J446" s="311"/>
      <c r="K446" s="311"/>
      <c r="L446" s="311"/>
      <c r="M446" s="311"/>
      <c r="N446" s="311"/>
      <c r="O446" s="311"/>
      <c r="P446" s="631"/>
      <c r="Q446" s="283"/>
      <c r="R446" s="283"/>
      <c r="S446" s="356"/>
    </row>
    <row r="447" spans="1:19" s="91" customFormat="1" ht="14.25" customHeight="1">
      <c r="A447" s="817"/>
      <c r="B447" s="830"/>
      <c r="C447" s="814"/>
      <c r="D447" s="871"/>
      <c r="E447" s="871"/>
      <c r="F447" s="871"/>
      <c r="G447" s="872"/>
      <c r="H447" s="872"/>
      <c r="I447" s="577"/>
      <c r="J447" s="873"/>
      <c r="K447" s="873"/>
      <c r="L447" s="873"/>
      <c r="M447" s="873"/>
      <c r="N447" s="873"/>
      <c r="O447" s="873"/>
      <c r="P447" s="647"/>
    </row>
    <row r="448" spans="1:19" s="91" customFormat="1" ht="15.75" customHeight="1">
      <c r="A448" s="564"/>
      <c r="B448" s="380"/>
      <c r="C448" s="814"/>
      <c r="D448" s="566"/>
      <c r="E448" s="566"/>
      <c r="F448" s="566"/>
      <c r="G448" s="567"/>
      <c r="H448" s="567"/>
      <c r="I448" s="577"/>
      <c r="J448" s="311"/>
      <c r="K448" s="311"/>
      <c r="L448" s="311"/>
      <c r="M448" s="311"/>
      <c r="N448" s="311"/>
      <c r="O448" s="311"/>
      <c r="P448" s="614"/>
      <c r="Q448" s="283"/>
      <c r="R448" s="283"/>
      <c r="S448" s="284"/>
    </row>
    <row r="449" spans="1:19" s="91" customFormat="1" ht="15" customHeight="1">
      <c r="A449" s="817"/>
      <c r="B449" s="830"/>
      <c r="C449" s="814"/>
      <c r="D449" s="871"/>
      <c r="E449" s="871"/>
      <c r="F449" s="871"/>
      <c r="G449" s="872"/>
      <c r="H449" s="872"/>
      <c r="I449" s="878"/>
      <c r="J449" s="875"/>
      <c r="K449" s="875"/>
      <c r="L449" s="875"/>
      <c r="M449" s="875"/>
      <c r="N449" s="875"/>
      <c r="O449" s="875"/>
      <c r="P449" s="1057"/>
    </row>
    <row r="450" spans="1:19" s="91" customFormat="1" ht="14.25" customHeight="1">
      <c r="A450" s="564"/>
      <c r="B450" s="380"/>
      <c r="C450" s="814"/>
      <c r="D450" s="815"/>
      <c r="E450" s="815"/>
      <c r="F450" s="815"/>
      <c r="G450" s="567"/>
      <c r="H450" s="567"/>
      <c r="I450" s="577"/>
      <c r="J450" s="311"/>
      <c r="K450" s="311"/>
      <c r="L450" s="311"/>
      <c r="M450" s="311"/>
      <c r="N450" s="311"/>
      <c r="O450" s="311"/>
      <c r="P450" s="631"/>
      <c r="Q450" s="283"/>
      <c r="R450" s="283"/>
      <c r="S450" s="283"/>
    </row>
    <row r="451" spans="1:19" s="91" customFormat="1" ht="14.25" customHeight="1">
      <c r="A451" s="817"/>
      <c r="B451" s="830"/>
      <c r="C451" s="814"/>
      <c r="D451" s="871"/>
      <c r="E451" s="871"/>
      <c r="F451" s="871"/>
      <c r="G451" s="872"/>
      <c r="H451" s="872"/>
      <c r="I451" s="878"/>
      <c r="J451" s="875"/>
      <c r="K451" s="875"/>
      <c r="L451" s="875"/>
      <c r="M451" s="875"/>
      <c r="N451" s="875"/>
      <c r="O451" s="875"/>
      <c r="P451" s="1057"/>
    </row>
    <row r="452" spans="1:19" s="91" customFormat="1" ht="15.75" customHeight="1">
      <c r="A452" s="564"/>
      <c r="B452" s="380"/>
      <c r="C452" s="814"/>
      <c r="D452" s="566"/>
      <c r="E452" s="566"/>
      <c r="F452" s="566"/>
      <c r="G452" s="567"/>
      <c r="H452" s="567"/>
      <c r="I452" s="577"/>
      <c r="J452" s="311"/>
      <c r="K452" s="311"/>
      <c r="L452" s="311"/>
      <c r="M452" s="311"/>
      <c r="N452" s="311"/>
      <c r="O452" s="311"/>
      <c r="P452" s="631"/>
      <c r="Q452" s="283"/>
      <c r="R452" s="283"/>
      <c r="S452" s="283"/>
    </row>
    <row r="453" spans="1:19" s="91" customFormat="1" ht="14.25" customHeight="1">
      <c r="A453" s="817"/>
      <c r="B453" s="830"/>
      <c r="C453" s="814"/>
      <c r="D453" s="871"/>
      <c r="E453" s="871"/>
      <c r="F453" s="871"/>
      <c r="G453" s="872"/>
      <c r="H453" s="872"/>
      <c r="I453" s="310"/>
      <c r="J453" s="875"/>
      <c r="K453" s="875"/>
      <c r="L453" s="875"/>
      <c r="M453" s="875"/>
      <c r="N453" s="875"/>
      <c r="O453" s="875"/>
      <c r="P453" s="1057"/>
      <c r="R453" s="187"/>
      <c r="S453" s="187"/>
    </row>
    <row r="454" spans="1:19" s="91" customFormat="1" ht="15.75" customHeight="1">
      <c r="A454" s="564"/>
      <c r="B454" s="380"/>
      <c r="C454" s="814"/>
      <c r="D454" s="566"/>
      <c r="E454" s="566"/>
      <c r="F454" s="566"/>
      <c r="G454" s="567"/>
      <c r="H454" s="567"/>
      <c r="I454" s="760"/>
      <c r="J454" s="311"/>
      <c r="K454" s="311"/>
      <c r="L454" s="311"/>
      <c r="M454" s="311"/>
      <c r="N454" s="311"/>
      <c r="O454" s="311"/>
      <c r="P454" s="614"/>
      <c r="Q454" s="283"/>
      <c r="R454" s="283"/>
      <c r="S454" s="283"/>
    </row>
    <row r="455" spans="1:19" s="91" customFormat="1" ht="14.25" customHeight="1">
      <c r="A455" s="817"/>
      <c r="B455" s="830"/>
      <c r="C455" s="814"/>
      <c r="D455" s="871"/>
      <c r="E455" s="871"/>
      <c r="F455" s="871"/>
      <c r="G455" s="872"/>
      <c r="H455" s="872"/>
      <c r="I455" s="577"/>
      <c r="J455" s="875"/>
      <c r="K455" s="875"/>
      <c r="L455" s="875"/>
      <c r="M455" s="875"/>
      <c r="N455" s="875"/>
      <c r="O455" s="875"/>
      <c r="P455" s="1057"/>
      <c r="R455" s="187"/>
      <c r="S455" s="187"/>
    </row>
    <row r="456" spans="1:19" s="91" customFormat="1" ht="15.75" customHeight="1">
      <c r="A456" s="564"/>
      <c r="B456" s="380"/>
      <c r="C456" s="814"/>
      <c r="D456" s="566"/>
      <c r="E456" s="566"/>
      <c r="F456" s="566"/>
      <c r="G456" s="567"/>
      <c r="H456" s="567"/>
      <c r="I456" s="577"/>
      <c r="J456" s="311"/>
      <c r="K456" s="311"/>
      <c r="L456" s="311"/>
      <c r="M456" s="311"/>
      <c r="N456" s="311"/>
      <c r="O456" s="311"/>
      <c r="P456" s="614"/>
      <c r="Q456" s="283"/>
      <c r="R456" s="283"/>
      <c r="S456" s="283"/>
    </row>
    <row r="457" spans="1:19" s="91" customFormat="1" ht="18.75">
      <c r="A457" s="817"/>
      <c r="B457" s="830"/>
      <c r="C457" s="814"/>
      <c r="D457" s="871"/>
      <c r="E457" s="871"/>
      <c r="F457" s="871"/>
      <c r="G457" s="872"/>
      <c r="H457" s="872"/>
      <c r="I457" s="577"/>
      <c r="J457" s="875"/>
      <c r="K457" s="875"/>
      <c r="L457" s="875"/>
      <c r="M457" s="875"/>
      <c r="N457" s="875"/>
      <c r="O457" s="875"/>
      <c r="P457" s="1057"/>
    </row>
    <row r="458" spans="1:19" s="91" customFormat="1" ht="15.75" customHeight="1">
      <c r="A458" s="564"/>
      <c r="B458" s="380"/>
      <c r="C458" s="814"/>
      <c r="D458" s="566"/>
      <c r="E458" s="566"/>
      <c r="F458" s="566"/>
      <c r="G458" s="567"/>
      <c r="H458" s="567"/>
      <c r="I458" s="577"/>
      <c r="J458" s="311"/>
      <c r="K458" s="311"/>
      <c r="L458" s="311"/>
      <c r="M458" s="311"/>
      <c r="N458" s="311"/>
      <c r="O458" s="311"/>
      <c r="P458" s="614"/>
      <c r="Q458" s="283"/>
      <c r="R458" s="283"/>
      <c r="S458" s="283"/>
    </row>
    <row r="459" spans="1:19" s="91" customFormat="1" ht="18.75">
      <c r="A459" s="817"/>
      <c r="B459" s="830"/>
      <c r="C459" s="814"/>
      <c r="D459" s="871"/>
      <c r="E459" s="871"/>
      <c r="F459" s="871"/>
      <c r="G459" s="872"/>
      <c r="H459" s="872"/>
      <c r="I459" s="577"/>
      <c r="J459" s="875"/>
      <c r="K459" s="875"/>
      <c r="L459" s="875"/>
      <c r="M459" s="875"/>
      <c r="N459" s="875"/>
      <c r="O459" s="875"/>
      <c r="P459" s="1057"/>
      <c r="R459" s="187"/>
      <c r="S459" s="187"/>
    </row>
    <row r="460" spans="1:19" s="91" customFormat="1" ht="14.25" customHeight="1">
      <c r="A460" s="564"/>
      <c r="B460" s="380"/>
      <c r="C460" s="814"/>
      <c r="D460" s="815"/>
      <c r="E460" s="815"/>
      <c r="F460" s="815"/>
      <c r="G460" s="567"/>
      <c r="H460" s="567"/>
      <c r="I460" s="878"/>
      <c r="J460" s="311"/>
      <c r="K460" s="311"/>
      <c r="L460" s="311"/>
      <c r="M460" s="311"/>
      <c r="N460" s="311"/>
      <c r="O460" s="311"/>
      <c r="P460" s="631"/>
      <c r="Q460" s="220"/>
      <c r="R460" s="220"/>
      <c r="S460" s="220"/>
    </row>
    <row r="461" spans="1:19" s="91" customFormat="1" ht="18.75">
      <c r="A461" s="817"/>
      <c r="B461" s="830"/>
      <c r="C461" s="814"/>
      <c r="D461" s="871"/>
      <c r="E461" s="871"/>
      <c r="F461" s="871"/>
      <c r="G461" s="872"/>
      <c r="H461" s="872"/>
      <c r="I461" s="878"/>
      <c r="J461" s="875"/>
      <c r="K461" s="875"/>
      <c r="L461" s="875"/>
      <c r="M461" s="875"/>
      <c r="N461" s="875"/>
      <c r="O461" s="875"/>
      <c r="P461" s="1057"/>
      <c r="R461" s="187"/>
      <c r="S461" s="187"/>
    </row>
    <row r="462" spans="1:19" s="91" customFormat="1" ht="22.5" customHeight="1">
      <c r="A462" s="564"/>
      <c r="B462" s="380"/>
      <c r="C462" s="814"/>
      <c r="D462" s="566"/>
      <c r="E462" s="566"/>
      <c r="F462" s="566"/>
      <c r="G462" s="567"/>
      <c r="H462" s="567"/>
      <c r="I462" s="310"/>
      <c r="J462" s="311"/>
      <c r="K462" s="311"/>
      <c r="L462" s="311"/>
      <c r="M462" s="311"/>
      <c r="N462" s="357"/>
      <c r="O462" s="311"/>
      <c r="P462" s="631"/>
      <c r="Q462" s="283"/>
      <c r="R462" s="283"/>
      <c r="S462" s="283"/>
    </row>
    <row r="463" spans="1:19" s="91" customFormat="1" ht="18.75">
      <c r="A463" s="817"/>
      <c r="B463" s="830"/>
      <c r="C463" s="814"/>
      <c r="D463" s="871"/>
      <c r="E463" s="871"/>
      <c r="F463" s="871"/>
      <c r="G463" s="872"/>
      <c r="H463" s="872"/>
      <c r="I463" s="577"/>
      <c r="J463" s="875"/>
      <c r="K463" s="875"/>
      <c r="L463" s="875"/>
      <c r="M463" s="875"/>
      <c r="N463" s="875"/>
      <c r="O463" s="875"/>
      <c r="P463" s="1057"/>
      <c r="R463" s="187"/>
      <c r="S463" s="187"/>
    </row>
    <row r="464" spans="1:19" s="91" customFormat="1" ht="24" customHeight="1">
      <c r="A464" s="564"/>
      <c r="B464" s="380"/>
      <c r="C464" s="814"/>
      <c r="D464" s="872"/>
      <c r="E464" s="872"/>
      <c r="F464" s="872"/>
      <c r="G464" s="872"/>
      <c r="H464" s="872"/>
      <c r="I464" s="577"/>
      <c r="J464" s="873"/>
      <c r="K464" s="873"/>
      <c r="L464" s="873"/>
      <c r="M464" s="873"/>
      <c r="N464" s="873"/>
      <c r="O464" s="873"/>
      <c r="P464" s="647"/>
    </row>
    <row r="465" spans="1:19" s="91" customFormat="1" ht="18.75">
      <c r="A465" s="817"/>
      <c r="B465" s="830"/>
      <c r="C465" s="814"/>
      <c r="D465" s="871"/>
      <c r="E465" s="871"/>
      <c r="F465" s="871"/>
      <c r="G465" s="872"/>
      <c r="H465" s="872"/>
      <c r="I465" s="577"/>
      <c r="J465" s="873"/>
      <c r="K465" s="873"/>
      <c r="L465" s="873"/>
      <c r="M465" s="873"/>
      <c r="N465" s="873"/>
      <c r="O465" s="873"/>
      <c r="P465" s="647"/>
      <c r="R465" s="187"/>
      <c r="S465" s="187"/>
    </row>
    <row r="466" spans="1:19" s="91" customFormat="1" ht="15.75" customHeight="1">
      <c r="A466" s="564"/>
      <c r="B466" s="380"/>
      <c r="C466" s="814"/>
      <c r="D466" s="566"/>
      <c r="E466" s="566"/>
      <c r="F466" s="566"/>
      <c r="G466" s="567"/>
      <c r="H466" s="567"/>
      <c r="I466" s="760"/>
      <c r="J466" s="283"/>
      <c r="K466" s="614"/>
      <c r="L466" s="614"/>
      <c r="M466" s="283"/>
      <c r="N466" s="313"/>
      <c r="O466" s="283"/>
      <c r="P466" s="631"/>
      <c r="Q466" s="283"/>
      <c r="R466" s="283"/>
      <c r="S466" s="283"/>
    </row>
    <row r="467" spans="1:19" s="91" customFormat="1" ht="18.75">
      <c r="A467" s="817"/>
      <c r="B467" s="835"/>
      <c r="C467" s="836"/>
      <c r="D467" s="837"/>
      <c r="E467" s="837"/>
      <c r="F467" s="837"/>
      <c r="G467" s="837"/>
      <c r="H467" s="837"/>
      <c r="I467" s="187"/>
      <c r="J467" s="187"/>
      <c r="K467" s="187"/>
      <c r="L467" s="838"/>
      <c r="M467" s="187"/>
      <c r="N467" s="861"/>
      <c r="O467" s="187"/>
      <c r="P467" s="922"/>
      <c r="Q467" s="187"/>
      <c r="R467" s="187"/>
      <c r="S467" s="187"/>
    </row>
    <row r="468" spans="1:19" s="91" customFormat="1" ht="15.75" customHeight="1">
      <c r="A468" s="564"/>
      <c r="B468" s="380"/>
      <c r="C468" s="814"/>
      <c r="D468" s="566"/>
      <c r="E468" s="566"/>
      <c r="F468" s="566"/>
      <c r="G468" s="567"/>
      <c r="H468" s="567"/>
      <c r="I468" s="577"/>
      <c r="J468" s="311"/>
      <c r="K468" s="311"/>
      <c r="L468" s="311"/>
      <c r="M468" s="311"/>
      <c r="N468" s="311"/>
      <c r="O468" s="311"/>
      <c r="P468" s="614"/>
      <c r="Q468" s="283"/>
      <c r="R468" s="283"/>
      <c r="S468" s="283"/>
    </row>
    <row r="469" spans="1:19" s="91" customFormat="1" ht="18.75">
      <c r="A469" s="817"/>
      <c r="B469" s="830"/>
      <c r="C469" s="814"/>
      <c r="D469" s="871"/>
      <c r="E469" s="871"/>
      <c r="F469" s="871"/>
      <c r="G469" s="872"/>
      <c r="H469" s="872"/>
      <c r="I469" s="577"/>
      <c r="J469" s="875"/>
      <c r="K469" s="875"/>
      <c r="L469" s="875"/>
      <c r="M469" s="875"/>
      <c r="N469" s="875"/>
      <c r="O469" s="875"/>
      <c r="P469" s="1057"/>
    </row>
    <row r="470" spans="1:19" s="91" customFormat="1" ht="15.75" customHeight="1">
      <c r="A470" s="564"/>
      <c r="B470" s="380"/>
      <c r="C470" s="814"/>
      <c r="D470" s="566"/>
      <c r="E470" s="566"/>
      <c r="F470" s="566"/>
      <c r="G470" s="567"/>
      <c r="H470" s="567"/>
      <c r="I470" s="577"/>
      <c r="J470" s="311"/>
      <c r="K470" s="311"/>
      <c r="L470" s="311"/>
      <c r="M470" s="311"/>
      <c r="N470" s="311"/>
      <c r="O470" s="311"/>
      <c r="P470" s="569"/>
      <c r="Q470" s="283"/>
      <c r="R470" s="283"/>
      <c r="S470" s="283"/>
    </row>
    <row r="471" spans="1:19" s="91" customFormat="1" ht="18.75">
      <c r="A471" s="817"/>
      <c r="B471" s="830"/>
      <c r="C471" s="814"/>
      <c r="D471" s="871"/>
      <c r="E471" s="871"/>
      <c r="F471" s="871"/>
      <c r="G471" s="872"/>
      <c r="H471" s="872"/>
      <c r="I471" s="577"/>
      <c r="J471" s="873"/>
      <c r="K471" s="873"/>
      <c r="L471" s="873"/>
      <c r="M471" s="873"/>
      <c r="N471" s="873"/>
      <c r="O471" s="873"/>
      <c r="P471" s="647"/>
    </row>
    <row r="472" spans="1:19" s="91" customFormat="1" ht="18.75">
      <c r="A472" s="564"/>
      <c r="B472" s="380"/>
      <c r="C472" s="814"/>
      <c r="D472" s="566"/>
      <c r="E472" s="566"/>
      <c r="F472" s="566"/>
      <c r="G472" s="567"/>
      <c r="H472" s="567"/>
      <c r="I472" s="577"/>
      <c r="J472" s="311"/>
      <c r="K472" s="311"/>
      <c r="L472" s="311"/>
      <c r="M472" s="311"/>
      <c r="N472" s="311"/>
      <c r="O472" s="311"/>
      <c r="P472" s="614"/>
      <c r="Q472" s="283"/>
      <c r="R472" s="283"/>
      <c r="S472" s="283"/>
    </row>
    <row r="473" spans="1:19" s="91" customFormat="1" ht="18.75">
      <c r="A473" s="817"/>
      <c r="B473" s="830"/>
      <c r="C473" s="814"/>
      <c r="D473" s="871"/>
      <c r="E473" s="871"/>
      <c r="F473" s="871"/>
      <c r="G473" s="872"/>
      <c r="H473" s="872"/>
      <c r="I473" s="869"/>
      <c r="J473" s="875"/>
      <c r="K473" s="875"/>
      <c r="L473" s="875"/>
      <c r="M473" s="875"/>
      <c r="N473" s="875"/>
      <c r="O473" s="875"/>
      <c r="P473" s="1061"/>
    </row>
    <row r="474" spans="1:19" s="91" customFormat="1" ht="15.75" customHeight="1">
      <c r="A474" s="564"/>
      <c r="B474" s="898"/>
      <c r="C474" s="899"/>
      <c r="D474" s="614"/>
      <c r="E474" s="614"/>
      <c r="F474" s="614"/>
      <c r="G474" s="900"/>
      <c r="H474" s="900"/>
      <c r="I474" s="891"/>
      <c r="J474" s="360"/>
      <c r="K474" s="360"/>
      <c r="L474" s="313"/>
      <c r="M474" s="360"/>
      <c r="N474" s="360"/>
      <c r="O474" s="313"/>
      <c r="P474" s="631"/>
      <c r="Q474" s="283"/>
      <c r="R474" s="283"/>
      <c r="S474" s="283"/>
    </row>
    <row r="475" spans="1:19" s="91" customFormat="1">
      <c r="A475" s="817"/>
      <c r="B475" s="892"/>
      <c r="C475" s="893"/>
      <c r="D475" s="894"/>
      <c r="E475" s="894"/>
      <c r="F475" s="894"/>
      <c r="G475" s="895"/>
      <c r="H475" s="895"/>
      <c r="I475" s="812"/>
      <c r="J475" s="895"/>
      <c r="K475" s="895"/>
      <c r="L475" s="842"/>
      <c r="M475" s="895"/>
      <c r="N475" s="895"/>
      <c r="O475" s="842"/>
      <c r="P475" s="1058"/>
      <c r="R475" s="187"/>
      <c r="S475" s="187"/>
    </row>
    <row r="476" spans="1:19" s="91" customFormat="1" ht="15.75" customHeight="1">
      <c r="A476" s="564"/>
      <c r="B476" s="380"/>
      <c r="C476" s="814"/>
      <c r="D476" s="566"/>
      <c r="E476" s="566"/>
      <c r="F476" s="566"/>
      <c r="G476" s="567"/>
      <c r="H476" s="567"/>
      <c r="I476" s="878"/>
      <c r="J476" s="311"/>
      <c r="K476" s="311"/>
      <c r="L476" s="311"/>
      <c r="M476" s="311"/>
      <c r="N476" s="311"/>
      <c r="O476" s="311"/>
      <c r="P476" s="614"/>
      <c r="Q476" s="283"/>
      <c r="R476" s="283"/>
      <c r="S476" s="283"/>
    </row>
    <row r="477" spans="1:19" s="91" customFormat="1" ht="18.75">
      <c r="A477" s="817"/>
      <c r="B477" s="830"/>
      <c r="C477" s="814"/>
      <c r="D477" s="871"/>
      <c r="E477" s="871"/>
      <c r="F477" s="871"/>
      <c r="G477" s="872"/>
      <c r="H477" s="872"/>
      <c r="I477" s="878"/>
      <c r="J477" s="875"/>
      <c r="K477" s="875"/>
      <c r="L477" s="875"/>
      <c r="M477" s="875"/>
      <c r="N477" s="875"/>
      <c r="O477" s="875"/>
      <c r="P477" s="1057"/>
      <c r="R477" s="92"/>
      <c r="S477" s="92"/>
    </row>
    <row r="478" spans="1:19" s="91" customFormat="1" ht="15.75" customHeight="1">
      <c r="A478" s="564"/>
      <c r="B478" s="380"/>
      <c r="C478" s="814"/>
      <c r="D478" s="566"/>
      <c r="E478" s="566"/>
      <c r="F478" s="566"/>
      <c r="G478" s="567"/>
      <c r="H478" s="567"/>
      <c r="I478" s="577"/>
      <c r="J478" s="311"/>
      <c r="K478" s="311"/>
      <c r="L478" s="357"/>
      <c r="M478" s="311"/>
      <c r="N478" s="311"/>
      <c r="O478" s="311"/>
      <c r="P478" s="631"/>
      <c r="Q478" s="283"/>
      <c r="R478" s="283"/>
      <c r="S478" s="283"/>
    </row>
    <row r="479" spans="1:19" s="92" customFormat="1" ht="18.75">
      <c r="A479" s="817"/>
      <c r="B479" s="830"/>
      <c r="C479" s="814"/>
      <c r="D479" s="871"/>
      <c r="E479" s="871"/>
      <c r="F479" s="871"/>
      <c r="G479" s="872"/>
      <c r="H479" s="872"/>
      <c r="I479" s="577"/>
      <c r="J479" s="873"/>
      <c r="K479" s="873"/>
      <c r="L479" s="873"/>
      <c r="M479" s="873"/>
      <c r="N479" s="873"/>
      <c r="O479" s="873"/>
      <c r="P479" s="647"/>
      <c r="Q479" s="91"/>
    </row>
    <row r="480" spans="1:19" s="92" customFormat="1" ht="15" customHeight="1">
      <c r="A480" s="564"/>
      <c r="B480" s="898"/>
      <c r="C480" s="893"/>
      <c r="D480" s="880"/>
      <c r="E480" s="880"/>
      <c r="F480" s="880"/>
      <c r="G480" s="895"/>
      <c r="H480" s="895"/>
      <c r="I480" s="884"/>
      <c r="J480" s="222"/>
      <c r="K480" s="880"/>
      <c r="L480" s="881"/>
      <c r="M480" s="222"/>
      <c r="N480" s="881"/>
      <c r="O480" s="880"/>
      <c r="P480" s="631"/>
      <c r="Q480" s="222"/>
      <c r="R480" s="222"/>
      <c r="S480" s="222"/>
    </row>
    <row r="481" spans="1:19" s="92" customFormat="1" ht="18.75">
      <c r="A481" s="564"/>
      <c r="B481" s="380"/>
      <c r="C481" s="814"/>
      <c r="D481" s="872"/>
      <c r="E481" s="872"/>
      <c r="F481" s="872"/>
      <c r="G481" s="872"/>
      <c r="H481" s="872"/>
      <c r="I481" s="577"/>
      <c r="J481" s="873"/>
      <c r="K481" s="873"/>
      <c r="L481" s="873"/>
      <c r="M481" s="873"/>
      <c r="N481" s="873"/>
      <c r="O481" s="873"/>
      <c r="P481" s="631"/>
      <c r="Q481" s="91"/>
      <c r="R481" s="91"/>
      <c r="S481" s="91"/>
    </row>
    <row r="482" spans="1:19" s="91" customFormat="1" ht="18.75">
      <c r="A482" s="817"/>
      <c r="B482" s="830"/>
      <c r="C482" s="814"/>
      <c r="D482" s="871"/>
      <c r="E482" s="871"/>
      <c r="F482" s="871"/>
      <c r="G482" s="872"/>
      <c r="H482" s="872"/>
      <c r="I482" s="577"/>
      <c r="J482" s="873"/>
      <c r="K482" s="873"/>
      <c r="L482" s="873"/>
      <c r="M482" s="873"/>
      <c r="N482" s="873"/>
      <c r="O482" s="873"/>
      <c r="P482" s="647"/>
    </row>
    <row r="483" spans="1:19" s="91" customFormat="1" ht="24" customHeight="1">
      <c r="A483" s="564"/>
      <c r="B483" s="380"/>
      <c r="C483" s="814"/>
      <c r="D483" s="815"/>
      <c r="E483" s="815"/>
      <c r="F483" s="815"/>
      <c r="G483" s="567"/>
      <c r="H483" s="567"/>
      <c r="I483" s="577"/>
      <c r="J483" s="311"/>
      <c r="K483" s="311"/>
      <c r="L483" s="311"/>
      <c r="M483" s="311"/>
      <c r="N483" s="311"/>
      <c r="O483" s="311"/>
      <c r="P483" s="631"/>
      <c r="Q483" s="283"/>
      <c r="R483" s="283"/>
      <c r="S483" s="356"/>
    </row>
    <row r="484" spans="1:19" s="92" customFormat="1" ht="15.75" customHeight="1">
      <c r="A484" s="564"/>
      <c r="B484" s="380"/>
      <c r="C484" s="814"/>
      <c r="D484" s="566"/>
      <c r="E484" s="566"/>
      <c r="F484" s="566"/>
      <c r="G484" s="901"/>
      <c r="H484" s="901"/>
      <c r="I484" s="576"/>
      <c r="J484" s="220"/>
      <c r="K484" s="311"/>
      <c r="L484" s="311"/>
      <c r="M484" s="311"/>
      <c r="N484" s="311"/>
      <c r="O484" s="311"/>
      <c r="P484" s="614"/>
      <c r="Q484" s="220"/>
      <c r="R484" s="220"/>
      <c r="S484" s="220"/>
    </row>
    <row r="485" spans="1:19" s="91" customFormat="1" ht="18.75">
      <c r="A485" s="817"/>
      <c r="B485" s="830"/>
      <c r="C485" s="814"/>
      <c r="D485" s="871"/>
      <c r="E485" s="871"/>
      <c r="F485" s="871"/>
      <c r="G485" s="872"/>
      <c r="H485" s="872"/>
      <c r="I485" s="577"/>
      <c r="J485" s="875"/>
      <c r="K485" s="875"/>
      <c r="L485" s="875"/>
      <c r="M485" s="875"/>
      <c r="N485" s="875"/>
      <c r="O485" s="875"/>
      <c r="P485" s="1057"/>
    </row>
    <row r="486" spans="1:19" s="92" customFormat="1" ht="18.75">
      <c r="A486" s="564"/>
      <c r="B486" s="380"/>
      <c r="C486" s="814"/>
      <c r="D486" s="566"/>
      <c r="E486" s="566"/>
      <c r="F486" s="566"/>
      <c r="G486" s="567"/>
      <c r="H486" s="567"/>
      <c r="I486" s="878"/>
      <c r="J486" s="311"/>
      <c r="K486" s="311"/>
      <c r="L486" s="311"/>
      <c r="M486" s="311"/>
      <c r="N486" s="311"/>
      <c r="O486" s="311"/>
      <c r="P486" s="902"/>
      <c r="Q486" s="283"/>
      <c r="R486" s="283"/>
      <c r="S486" s="283"/>
    </row>
    <row r="487" spans="1:19" s="91" customFormat="1" ht="18.75">
      <c r="A487" s="817"/>
      <c r="B487" s="835"/>
      <c r="C487" s="836"/>
      <c r="D487" s="837"/>
      <c r="E487" s="837"/>
      <c r="F487" s="837"/>
      <c r="G487" s="837"/>
      <c r="H487" s="837"/>
      <c r="I487" s="187"/>
      <c r="J487" s="187"/>
      <c r="K487" s="187"/>
      <c r="L487" s="838"/>
      <c r="M487" s="894"/>
      <c r="N487" s="187"/>
      <c r="O487" s="187"/>
      <c r="P487" s="922"/>
      <c r="Q487" s="187"/>
      <c r="R487" s="92"/>
      <c r="S487" s="92"/>
    </row>
    <row r="488" spans="1:19" s="91" customFormat="1" ht="18.75">
      <c r="A488" s="564"/>
      <c r="B488" s="380"/>
      <c r="C488" s="814"/>
      <c r="D488" s="566"/>
      <c r="E488" s="566"/>
      <c r="F488" s="566"/>
      <c r="G488" s="567"/>
      <c r="H488" s="567"/>
      <c r="I488" s="577"/>
      <c r="J488" s="311"/>
      <c r="K488" s="311"/>
      <c r="L488" s="311"/>
      <c r="M488" s="311"/>
      <c r="N488" s="311"/>
      <c r="O488" s="311"/>
      <c r="P488" s="357"/>
      <c r="Q488" s="283"/>
      <c r="R488" s="283"/>
      <c r="S488" s="283"/>
    </row>
    <row r="489" spans="1:19" s="91" customFormat="1" ht="14.25" customHeight="1">
      <c r="A489" s="817"/>
      <c r="B489" s="830"/>
      <c r="C489" s="814"/>
      <c r="D489" s="871"/>
      <c r="E489" s="871"/>
      <c r="F489" s="871"/>
      <c r="G489" s="872"/>
      <c r="H489" s="872"/>
      <c r="I489" s="878"/>
      <c r="J489" s="875"/>
      <c r="K489" s="875"/>
      <c r="L489" s="875"/>
      <c r="M489" s="875"/>
      <c r="N489" s="875"/>
      <c r="O489" s="875"/>
      <c r="P489" s="1057"/>
    </row>
    <row r="490" spans="1:19" s="92" customFormat="1" ht="15" customHeight="1">
      <c r="A490" s="817"/>
      <c r="B490" s="830"/>
      <c r="C490" s="814"/>
      <c r="D490" s="871"/>
      <c r="E490" s="871"/>
      <c r="F490" s="871"/>
      <c r="G490" s="872"/>
      <c r="H490" s="872"/>
      <c r="I490" s="878"/>
      <c r="J490" s="875"/>
      <c r="K490" s="875"/>
      <c r="L490" s="875"/>
      <c r="M490" s="875"/>
      <c r="N490" s="875"/>
      <c r="O490" s="875"/>
      <c r="P490" s="1057"/>
      <c r="Q490" s="91"/>
    </row>
    <row r="491" spans="1:19" s="91" customFormat="1" ht="15.75" customHeight="1">
      <c r="A491" s="564"/>
      <c r="B491" s="380"/>
      <c r="C491" s="814"/>
      <c r="D491" s="566"/>
      <c r="E491" s="566"/>
      <c r="F491" s="566"/>
      <c r="G491" s="567"/>
      <c r="H491" s="567"/>
      <c r="I491" s="577"/>
      <c r="J491" s="311"/>
      <c r="K491" s="311"/>
      <c r="L491" s="311"/>
      <c r="M491" s="311"/>
      <c r="N491" s="311"/>
      <c r="O491" s="311"/>
      <c r="P491" s="631"/>
      <c r="Q491" s="283"/>
      <c r="R491" s="357"/>
      <c r="S491" s="357"/>
    </row>
    <row r="492" spans="1:19" s="92" customFormat="1" ht="18.75">
      <c r="A492" s="817"/>
      <c r="B492" s="830"/>
      <c r="C492" s="814"/>
      <c r="D492" s="871"/>
      <c r="E492" s="871"/>
      <c r="F492" s="871"/>
      <c r="G492" s="872"/>
      <c r="H492" s="872"/>
      <c r="I492" s="577"/>
      <c r="J492" s="875"/>
      <c r="K492" s="875"/>
      <c r="L492" s="875"/>
      <c r="M492" s="875"/>
      <c r="N492" s="875"/>
      <c r="O492" s="875"/>
      <c r="P492" s="1057"/>
      <c r="Q492" s="91"/>
      <c r="R492" s="91"/>
      <c r="S492" s="91"/>
    </row>
    <row r="493" spans="1:19" s="92" customFormat="1" ht="18.75">
      <c r="A493" s="564"/>
      <c r="B493" s="380"/>
      <c r="C493" s="814"/>
      <c r="D493" s="566"/>
      <c r="E493" s="566"/>
      <c r="F493" s="566"/>
      <c r="G493" s="567"/>
      <c r="H493" s="567"/>
      <c r="I493" s="878"/>
      <c r="J493" s="311"/>
      <c r="K493" s="311"/>
      <c r="L493" s="311"/>
      <c r="M493" s="311"/>
      <c r="N493" s="311"/>
      <c r="O493" s="311"/>
      <c r="P493" s="631"/>
      <c r="Q493" s="283"/>
      <c r="R493" s="283"/>
      <c r="S493" s="283"/>
    </row>
    <row r="494" spans="1:19" s="92" customFormat="1" ht="18.75">
      <c r="A494" s="817"/>
      <c r="B494" s="830"/>
      <c r="C494" s="814"/>
      <c r="D494" s="871"/>
      <c r="E494" s="871"/>
      <c r="F494" s="871"/>
      <c r="G494" s="872"/>
      <c r="H494" s="872"/>
      <c r="I494" s="903"/>
      <c r="J494" s="875"/>
      <c r="K494" s="875"/>
      <c r="L494" s="875"/>
      <c r="M494" s="875"/>
      <c r="N494" s="875"/>
      <c r="O494" s="875"/>
      <c r="P494" s="1061"/>
      <c r="Q494" s="91"/>
      <c r="R494" s="91"/>
      <c r="S494" s="91"/>
    </row>
    <row r="495" spans="1:19" s="92" customFormat="1" ht="18.75">
      <c r="A495" s="564"/>
      <c r="B495" s="380"/>
      <c r="C495" s="814"/>
      <c r="D495" s="566"/>
      <c r="E495" s="566"/>
      <c r="F495" s="566"/>
      <c r="G495" s="567"/>
      <c r="H495" s="567"/>
      <c r="I495" s="577"/>
      <c r="J495" s="311"/>
      <c r="K495" s="311"/>
      <c r="L495" s="311"/>
      <c r="M495" s="311"/>
      <c r="N495" s="311"/>
      <c r="O495" s="311"/>
      <c r="P495" s="631"/>
      <c r="Q495" s="283"/>
      <c r="R495" s="283"/>
      <c r="S495" s="283"/>
    </row>
    <row r="496" spans="1:19" s="91" customFormat="1" ht="18.75">
      <c r="A496" s="817"/>
      <c r="B496" s="830"/>
      <c r="C496" s="814"/>
      <c r="D496" s="871"/>
      <c r="E496" s="871"/>
      <c r="F496" s="871"/>
      <c r="G496" s="872"/>
      <c r="H496" s="872"/>
      <c r="I496" s="577"/>
      <c r="J496" s="873"/>
      <c r="K496" s="873"/>
      <c r="L496" s="873"/>
      <c r="M496" s="873"/>
      <c r="N496" s="873"/>
      <c r="O496" s="873"/>
      <c r="P496" s="647"/>
    </row>
    <row r="497" spans="1:19" s="91" customFormat="1" ht="18.75">
      <c r="A497" s="564"/>
      <c r="B497" s="380"/>
      <c r="C497" s="814"/>
      <c r="D497" s="566"/>
      <c r="E497" s="566"/>
      <c r="F497" s="566"/>
      <c r="G497" s="567"/>
      <c r="H497" s="567"/>
      <c r="I497" s="878"/>
      <c r="J497" s="311"/>
      <c r="K497" s="311"/>
      <c r="L497" s="311"/>
      <c r="M497" s="311"/>
      <c r="N497" s="311"/>
      <c r="O497" s="311"/>
      <c r="P497" s="631"/>
      <c r="Q497" s="283"/>
      <c r="R497" s="283"/>
      <c r="S497" s="283"/>
    </row>
    <row r="498" spans="1:19" s="91" customFormat="1" ht="18.75">
      <c r="A498" s="817"/>
      <c r="B498" s="830"/>
      <c r="C498" s="814"/>
      <c r="D498" s="871"/>
      <c r="E498" s="871"/>
      <c r="F498" s="871"/>
      <c r="G498" s="872"/>
      <c r="H498" s="872"/>
      <c r="I498" s="903"/>
      <c r="J498" s="875"/>
      <c r="K498" s="875"/>
      <c r="L498" s="875"/>
      <c r="M498" s="875"/>
      <c r="N498" s="875"/>
      <c r="O498" s="875"/>
      <c r="P498" s="906"/>
      <c r="R498" s="92"/>
      <c r="S498" s="92"/>
    </row>
    <row r="499" spans="1:19" s="91" customFormat="1">
      <c r="A499" s="564"/>
      <c r="B499" s="898"/>
      <c r="C499" s="899"/>
      <c r="D499" s="614"/>
      <c r="E499" s="614"/>
      <c r="F499" s="614"/>
      <c r="G499" s="900"/>
      <c r="H499" s="900"/>
      <c r="I499" s="891"/>
      <c r="J499" s="360"/>
      <c r="K499" s="360"/>
      <c r="L499" s="313"/>
      <c r="M499" s="360"/>
      <c r="N499" s="360"/>
      <c r="O499" s="284"/>
      <c r="P499" s="569"/>
      <c r="Q499" s="283"/>
      <c r="R499" s="283"/>
      <c r="S499" s="283"/>
    </row>
    <row r="500" spans="1:19" s="91" customFormat="1">
      <c r="A500" s="817"/>
      <c r="B500" s="892"/>
      <c r="C500" s="893"/>
      <c r="D500" s="894"/>
      <c r="E500" s="894"/>
      <c r="F500" s="894"/>
      <c r="G500" s="895"/>
      <c r="H500" s="895"/>
      <c r="I500" s="812"/>
      <c r="J500" s="895"/>
      <c r="K500" s="895"/>
      <c r="L500" s="842"/>
      <c r="M500" s="895"/>
      <c r="N500" s="895"/>
      <c r="O500" s="842"/>
      <c r="P500" s="1058"/>
    </row>
    <row r="501" spans="1:19" s="91" customFormat="1" ht="15.75" customHeight="1">
      <c r="A501" s="564"/>
      <c r="B501" s="380"/>
      <c r="C501" s="814"/>
      <c r="D501" s="566"/>
      <c r="E501" s="566"/>
      <c r="F501" s="566"/>
      <c r="G501" s="567"/>
      <c r="H501" s="567"/>
      <c r="I501" s="577"/>
      <c r="J501" s="311"/>
      <c r="K501" s="311"/>
      <c r="L501" s="311"/>
      <c r="M501" s="311"/>
      <c r="N501" s="311"/>
      <c r="O501" s="311"/>
      <c r="P501" s="631"/>
      <c r="Q501" s="283"/>
      <c r="R501" s="283"/>
      <c r="S501" s="283"/>
    </row>
    <row r="502" spans="1:19" s="92" customFormat="1" ht="18.75">
      <c r="A502" s="817"/>
      <c r="B502" s="830"/>
      <c r="C502" s="814"/>
      <c r="D502" s="871"/>
      <c r="E502" s="871"/>
      <c r="F502" s="871"/>
      <c r="G502" s="872"/>
      <c r="H502" s="872"/>
      <c r="I502" s="878"/>
      <c r="J502" s="873"/>
      <c r="K502" s="873"/>
      <c r="L502" s="873"/>
      <c r="M502" s="873"/>
      <c r="N502" s="873"/>
      <c r="O502" s="873"/>
      <c r="P502" s="647"/>
      <c r="Q502" s="91"/>
    </row>
    <row r="503" spans="1:19" s="91" customFormat="1" ht="15" customHeight="1">
      <c r="A503" s="817"/>
      <c r="B503" s="830"/>
      <c r="C503" s="814"/>
      <c r="D503" s="871"/>
      <c r="E503" s="871"/>
      <c r="F503" s="871"/>
      <c r="G503" s="872"/>
      <c r="H503" s="872"/>
      <c r="I503" s="878"/>
      <c r="J503" s="875"/>
      <c r="K503" s="875"/>
      <c r="L503" s="875"/>
      <c r="M503" s="875"/>
      <c r="N503" s="875"/>
      <c r="O503" s="875"/>
      <c r="P503" s="1057"/>
      <c r="R503" s="92"/>
      <c r="S503" s="92"/>
    </row>
    <row r="504" spans="1:19" s="91" customFormat="1" ht="18.75">
      <c r="A504" s="564"/>
      <c r="B504" s="380"/>
      <c r="C504" s="814"/>
      <c r="D504" s="566"/>
      <c r="E504" s="566"/>
      <c r="F504" s="566"/>
      <c r="G504" s="567"/>
      <c r="H504" s="567"/>
      <c r="I504" s="878"/>
      <c r="J504" s="311"/>
      <c r="K504" s="311"/>
      <c r="L504" s="311"/>
      <c r="M504" s="311"/>
      <c r="N504" s="311"/>
      <c r="O504" s="284"/>
      <c r="P504" s="631"/>
      <c r="Q504" s="283"/>
      <c r="R504" s="283"/>
      <c r="S504" s="283"/>
    </row>
    <row r="505" spans="1:19" s="92" customFormat="1" ht="18.75">
      <c r="A505" s="817"/>
      <c r="B505" s="830"/>
      <c r="C505" s="814"/>
      <c r="D505" s="871"/>
      <c r="E505" s="871"/>
      <c r="F505" s="871"/>
      <c r="G505" s="872"/>
      <c r="H505" s="872"/>
      <c r="I505" s="878"/>
      <c r="J505" s="875"/>
      <c r="K505" s="875"/>
      <c r="L505" s="875"/>
      <c r="M505" s="875"/>
      <c r="N505" s="875"/>
      <c r="O505" s="875"/>
      <c r="P505" s="1057"/>
      <c r="Q505" s="91"/>
    </row>
    <row r="506" spans="1:19" s="92" customFormat="1" ht="22.5" customHeight="1">
      <c r="A506" s="564"/>
      <c r="B506" s="848"/>
      <c r="C506" s="849"/>
      <c r="D506" s="815"/>
      <c r="E506" s="815"/>
      <c r="F506" s="815"/>
      <c r="G506" s="850"/>
      <c r="H506" s="850"/>
      <c r="I506" s="907"/>
      <c r="J506" s="908"/>
      <c r="K506" s="908"/>
      <c r="L506" s="908"/>
      <c r="M506" s="908"/>
      <c r="N506" s="908"/>
      <c r="O506" s="908"/>
      <c r="P506" s="614"/>
      <c r="Q506" s="398"/>
      <c r="R506" s="398"/>
      <c r="S506" s="398"/>
    </row>
    <row r="507" spans="1:19" s="91" customFormat="1" ht="14.25" customHeight="1">
      <c r="A507" s="817"/>
      <c r="B507" s="830"/>
      <c r="C507" s="814"/>
      <c r="D507" s="871"/>
      <c r="E507" s="871"/>
      <c r="F507" s="871"/>
      <c r="G507" s="872"/>
      <c r="H507" s="872"/>
      <c r="I507" s="878"/>
      <c r="J507" s="875"/>
      <c r="K507" s="875"/>
      <c r="L507" s="875"/>
      <c r="M507" s="875"/>
      <c r="N507" s="875"/>
      <c r="O507" s="875"/>
      <c r="P507" s="1057"/>
    </row>
    <row r="508" spans="1:19" s="91" customFormat="1" ht="18.75">
      <c r="A508" s="564"/>
      <c r="B508" s="380"/>
      <c r="C508" s="814"/>
      <c r="D508" s="566"/>
      <c r="E508" s="566"/>
      <c r="F508" s="566"/>
      <c r="G508" s="567"/>
      <c r="H508" s="567"/>
      <c r="I508" s="878"/>
      <c r="J508" s="311"/>
      <c r="K508" s="311"/>
      <c r="L508" s="311"/>
      <c r="M508" s="311"/>
      <c r="N508" s="311"/>
      <c r="O508" s="311"/>
      <c r="P508" s="631"/>
      <c r="Q508" s="283"/>
      <c r="R508" s="283"/>
      <c r="S508" s="283"/>
    </row>
    <row r="509" spans="1:19" s="92" customFormat="1" ht="18.75">
      <c r="A509" s="817"/>
      <c r="B509" s="830"/>
      <c r="C509" s="814"/>
      <c r="D509" s="871"/>
      <c r="E509" s="871"/>
      <c r="F509" s="871"/>
      <c r="G509" s="872"/>
      <c r="H509" s="872"/>
      <c r="I509" s="910"/>
      <c r="J509" s="875"/>
      <c r="K509" s="875"/>
      <c r="L509" s="875"/>
      <c r="M509" s="875"/>
      <c r="N509" s="875"/>
      <c r="O509" s="875"/>
      <c r="P509" s="1057"/>
      <c r="Q509" s="91"/>
      <c r="R509" s="91"/>
      <c r="S509" s="91"/>
    </row>
    <row r="510" spans="1:19" s="91" customFormat="1" ht="18.75">
      <c r="A510" s="564"/>
      <c r="B510" s="380"/>
      <c r="C510" s="814"/>
      <c r="D510" s="566"/>
      <c r="E510" s="566"/>
      <c r="F510" s="566"/>
      <c r="G510" s="567"/>
      <c r="H510" s="567"/>
      <c r="I510" s="878"/>
      <c r="J510" s="311"/>
      <c r="K510" s="311"/>
      <c r="L510" s="311"/>
      <c r="M510" s="311"/>
      <c r="N510" s="311"/>
      <c r="O510" s="311"/>
      <c r="P510" s="614"/>
      <c r="Q510" s="283"/>
      <c r="R510" s="283"/>
      <c r="S510" s="283"/>
    </row>
    <row r="511" spans="1:19" s="91" customFormat="1" ht="18.75">
      <c r="A511" s="817"/>
      <c r="B511" s="830"/>
      <c r="C511" s="814"/>
      <c r="D511" s="871"/>
      <c r="E511" s="871"/>
      <c r="F511" s="871"/>
      <c r="G511" s="872"/>
      <c r="H511" s="872"/>
      <c r="I511" s="878"/>
      <c r="J511" s="875"/>
      <c r="K511" s="875"/>
      <c r="L511" s="875"/>
      <c r="M511" s="875"/>
      <c r="N511" s="875"/>
      <c r="O511" s="875"/>
      <c r="P511" s="1057"/>
    </row>
    <row r="512" spans="1:19" s="91" customFormat="1" ht="15.75" customHeight="1">
      <c r="A512" s="564"/>
      <c r="B512" s="380"/>
      <c r="C512" s="814"/>
      <c r="D512" s="566"/>
      <c r="E512" s="566"/>
      <c r="F512" s="566"/>
      <c r="G512" s="567"/>
      <c r="H512" s="567"/>
      <c r="I512" s="878"/>
      <c r="J512" s="311"/>
      <c r="K512" s="311"/>
      <c r="L512" s="311"/>
      <c r="M512" s="311"/>
      <c r="N512" s="311"/>
      <c r="O512" s="311"/>
      <c r="P512" s="631"/>
      <c r="Q512" s="283"/>
      <c r="R512" s="283"/>
      <c r="S512" s="283"/>
    </row>
    <row r="513" spans="1:19" s="91" customFormat="1" ht="14.25" customHeight="1">
      <c r="A513" s="817"/>
      <c r="B513" s="830"/>
      <c r="C513" s="814"/>
      <c r="D513" s="871"/>
      <c r="E513" s="871"/>
      <c r="F513" s="871"/>
      <c r="G513" s="872"/>
      <c r="H513" s="872"/>
      <c r="I513" s="878"/>
      <c r="J513" s="875"/>
      <c r="K513" s="875"/>
      <c r="L513" s="875"/>
      <c r="M513" s="875"/>
      <c r="N513" s="875"/>
      <c r="O513" s="875"/>
      <c r="P513" s="1057"/>
    </row>
    <row r="514" spans="1:19" s="91" customFormat="1" ht="15.75" customHeight="1">
      <c r="A514" s="564"/>
      <c r="B514" s="380"/>
      <c r="C514" s="814"/>
      <c r="D514" s="566"/>
      <c r="E514" s="566"/>
      <c r="F514" s="566"/>
      <c r="G514" s="872"/>
      <c r="H514" s="872"/>
      <c r="I514" s="576"/>
      <c r="J514" s="311"/>
      <c r="K514" s="311"/>
      <c r="L514" s="311"/>
      <c r="M514" s="311"/>
      <c r="N514" s="311"/>
      <c r="O514" s="311"/>
      <c r="P514" s="631"/>
      <c r="Q514" s="220"/>
      <c r="R514" s="220"/>
      <c r="S514" s="220"/>
    </row>
    <row r="515" spans="1:19" s="91" customFormat="1" ht="18.75">
      <c r="A515" s="817"/>
      <c r="B515" s="830"/>
      <c r="C515" s="814"/>
      <c r="D515" s="871"/>
      <c r="E515" s="871"/>
      <c r="F515" s="871"/>
      <c r="G515" s="872"/>
      <c r="H515" s="872"/>
      <c r="I515" s="577"/>
      <c r="J515" s="875"/>
      <c r="K515" s="875"/>
      <c r="L515" s="875"/>
      <c r="M515" s="875"/>
      <c r="N515" s="875"/>
      <c r="O515" s="875"/>
      <c r="P515" s="1057"/>
    </row>
    <row r="516" spans="1:19" s="92" customFormat="1" ht="18.75">
      <c r="A516" s="564"/>
      <c r="B516" s="380"/>
      <c r="C516" s="814"/>
      <c r="D516" s="566"/>
      <c r="E516" s="566"/>
      <c r="F516" s="566"/>
      <c r="G516" s="567"/>
      <c r="H516" s="567"/>
      <c r="I516" s="577"/>
      <c r="J516" s="614"/>
      <c r="K516" s="283"/>
      <c r="L516" s="614"/>
      <c r="M516" s="614"/>
      <c r="N516" s="357"/>
      <c r="O516" s="614"/>
      <c r="P516" s="631"/>
      <c r="Q516" s="283"/>
      <c r="R516" s="283"/>
      <c r="S516" s="283"/>
    </row>
    <row r="517" spans="1:19" s="91" customFormat="1" ht="18.75">
      <c r="A517" s="817"/>
      <c r="B517" s="830"/>
      <c r="C517" s="814"/>
      <c r="D517" s="871"/>
      <c r="E517" s="871"/>
      <c r="F517" s="871"/>
      <c r="G517" s="872"/>
      <c r="H517" s="872"/>
      <c r="I517" s="878"/>
      <c r="J517" s="873"/>
      <c r="K517" s="873"/>
      <c r="L517" s="873"/>
      <c r="M517" s="873"/>
      <c r="N517" s="873"/>
      <c r="O517" s="873"/>
      <c r="P517" s="647"/>
    </row>
    <row r="518" spans="1:19" s="91" customFormat="1" ht="18.75">
      <c r="A518" s="564"/>
      <c r="B518" s="911"/>
      <c r="C518" s="814"/>
      <c r="D518" s="912"/>
      <c r="E518" s="912"/>
      <c r="F518" s="912"/>
      <c r="G518" s="310"/>
      <c r="H518" s="310"/>
      <c r="I518" s="913"/>
      <c r="J518" s="914"/>
      <c r="K518" s="914"/>
      <c r="L518" s="914"/>
      <c r="M518" s="914"/>
      <c r="N518" s="914"/>
      <c r="O518" s="914"/>
      <c r="P518" s="631"/>
      <c r="Q518" s="284"/>
      <c r="R518" s="813"/>
      <c r="S518" s="360"/>
    </row>
    <row r="519" spans="1:19" s="92" customFormat="1" ht="18.75">
      <c r="A519" s="564"/>
      <c r="B519" s="911"/>
      <c r="C519" s="814"/>
      <c r="D519" s="912"/>
      <c r="E519" s="912"/>
      <c r="F519" s="912"/>
      <c r="G519" s="310"/>
      <c r="H519" s="310"/>
      <c r="I519" s="913"/>
      <c r="J519" s="914"/>
      <c r="K519" s="914"/>
      <c r="L519" s="914"/>
      <c r="M519" s="914"/>
      <c r="N519" s="914"/>
      <c r="O519" s="914"/>
      <c r="P519" s="631"/>
      <c r="Q519" s="284"/>
      <c r="R519" s="813"/>
      <c r="S519" s="360"/>
    </row>
    <row r="520" spans="1:19" s="91" customFormat="1" ht="18.75">
      <c r="A520" s="817"/>
      <c r="B520" s="835"/>
      <c r="C520" s="836"/>
      <c r="D520" s="837"/>
      <c r="E520" s="837"/>
      <c r="F520" s="837"/>
      <c r="G520" s="837"/>
      <c r="H520" s="837"/>
      <c r="I520" s="187"/>
      <c r="J520" s="187"/>
      <c r="K520" s="187"/>
      <c r="L520" s="838"/>
      <c r="M520" s="187"/>
      <c r="N520" s="187"/>
      <c r="O520" s="187"/>
      <c r="P520" s="922"/>
      <c r="Q520" s="187"/>
      <c r="R520" s="92"/>
      <c r="S520" s="92"/>
    </row>
    <row r="521" spans="1:19" s="92" customFormat="1" ht="18.75">
      <c r="A521" s="564"/>
      <c r="B521" s="380"/>
      <c r="C521" s="814"/>
      <c r="D521" s="566"/>
      <c r="E521" s="566"/>
      <c r="F521" s="566"/>
      <c r="G521" s="567"/>
      <c r="H521" s="567"/>
      <c r="I521" s="841"/>
      <c r="J521" s="313"/>
      <c r="K521" s="313"/>
      <c r="L521" s="313"/>
      <c r="M521" s="313"/>
      <c r="N521" s="313"/>
      <c r="O521" s="313"/>
      <c r="P521" s="569"/>
      <c r="Q521" s="283"/>
      <c r="R521" s="283"/>
      <c r="S521" s="283"/>
    </row>
    <row r="522" spans="1:19" s="92" customFormat="1" ht="18.75">
      <c r="A522" s="817"/>
      <c r="B522" s="830"/>
      <c r="C522" s="819"/>
      <c r="D522" s="831"/>
      <c r="E522" s="831"/>
      <c r="F522" s="831"/>
      <c r="G522" s="584"/>
      <c r="H522" s="584"/>
      <c r="I522" s="832"/>
      <c r="J522" s="842"/>
      <c r="K522" s="842"/>
      <c r="L522" s="842"/>
      <c r="M522" s="842"/>
      <c r="N522" s="842"/>
      <c r="O522" s="842"/>
      <c r="P522" s="1058"/>
      <c r="Q522" s="91"/>
      <c r="R522" s="91"/>
      <c r="S522" s="91"/>
    </row>
    <row r="523" spans="1:19" s="91" customFormat="1" ht="18.75">
      <c r="A523" s="817"/>
      <c r="B523" s="830"/>
      <c r="C523" s="819"/>
      <c r="D523" s="831"/>
      <c r="E523" s="831"/>
      <c r="F523" s="831"/>
      <c r="G523" s="584"/>
      <c r="H523" s="584"/>
      <c r="I523" s="832"/>
      <c r="J523" s="605"/>
      <c r="K523" s="833"/>
      <c r="L523" s="833"/>
      <c r="M523" s="833"/>
      <c r="N523" s="833"/>
      <c r="O523" s="833"/>
      <c r="P523" s="1057"/>
    </row>
    <row r="524" spans="1:19" s="91" customFormat="1" ht="14.25" customHeight="1">
      <c r="A524" s="564"/>
      <c r="B524" s="380"/>
      <c r="C524" s="814"/>
      <c r="D524" s="566"/>
      <c r="E524" s="566"/>
      <c r="F524" s="566"/>
      <c r="G524" s="567"/>
      <c r="H524" s="567"/>
      <c r="I524" s="841"/>
      <c r="J524" s="360"/>
      <c r="K524" s="313"/>
      <c r="L524" s="313"/>
      <c r="M524" s="313"/>
      <c r="N524" s="313"/>
      <c r="O524" s="313"/>
      <c r="P524" s="614"/>
      <c r="Q524" s="283"/>
      <c r="R524" s="283"/>
      <c r="S524" s="283"/>
    </row>
    <row r="525" spans="1:19" s="91" customFormat="1" ht="18.75">
      <c r="A525" s="564"/>
      <c r="B525" s="380"/>
      <c r="C525" s="814"/>
      <c r="D525" s="566"/>
      <c r="E525" s="566"/>
      <c r="F525" s="566"/>
      <c r="G525" s="567"/>
      <c r="H525" s="567"/>
      <c r="I525" s="841"/>
      <c r="J525" s="313"/>
      <c r="K525" s="313"/>
      <c r="L525" s="313"/>
      <c r="M525" s="313"/>
      <c r="N525" s="313"/>
      <c r="O525" s="313"/>
      <c r="P525" s="631"/>
      <c r="Q525" s="283"/>
      <c r="R525" s="283"/>
      <c r="S525" s="283"/>
    </row>
    <row r="526" spans="1:19" s="91" customFormat="1" ht="15" customHeight="1">
      <c r="A526" s="817"/>
      <c r="B526" s="830"/>
      <c r="C526" s="819"/>
      <c r="D526" s="831"/>
      <c r="E526" s="831"/>
      <c r="F526" s="831"/>
      <c r="G526" s="584"/>
      <c r="H526" s="584"/>
      <c r="I526" s="832"/>
      <c r="J526" s="842"/>
      <c r="K526" s="842"/>
      <c r="L526" s="842"/>
      <c r="M526" s="842"/>
      <c r="N526" s="842"/>
      <c r="O526" s="842"/>
      <c r="P526" s="1058"/>
      <c r="R526" s="92"/>
      <c r="S526" s="92"/>
    </row>
    <row r="527" spans="1:19" s="91" customFormat="1" ht="18.75">
      <c r="A527" s="817"/>
      <c r="B527" s="830"/>
      <c r="C527" s="819"/>
      <c r="D527" s="831"/>
      <c r="E527" s="831"/>
      <c r="F527" s="831"/>
      <c r="G527" s="584"/>
      <c r="H527" s="584"/>
      <c r="I527" s="915"/>
      <c r="J527" s="833"/>
      <c r="K527" s="605"/>
      <c r="L527" s="833"/>
      <c r="M527" s="833"/>
      <c r="N527" s="833"/>
      <c r="O527" s="833"/>
      <c r="P527" s="1057"/>
      <c r="R527" s="92"/>
      <c r="S527" s="92"/>
    </row>
    <row r="528" spans="1:19" s="91" customFormat="1" ht="18.75">
      <c r="A528" s="564"/>
      <c r="B528" s="380"/>
      <c r="C528" s="814"/>
      <c r="D528" s="566"/>
      <c r="E528" s="566"/>
      <c r="F528" s="566"/>
      <c r="G528" s="567"/>
      <c r="H528" s="567"/>
      <c r="I528" s="916"/>
      <c r="J528" s="614"/>
      <c r="K528" s="357"/>
      <c r="L528" s="614"/>
      <c r="M528" s="614"/>
      <c r="N528" s="614"/>
      <c r="O528" s="614"/>
      <c r="P528" s="631"/>
      <c r="Q528" s="283"/>
      <c r="R528" s="283"/>
      <c r="S528" s="283"/>
    </row>
    <row r="529" spans="1:19" s="91" customFormat="1" ht="18.75">
      <c r="A529" s="817"/>
      <c r="B529" s="830"/>
      <c r="C529" s="819"/>
      <c r="D529" s="831"/>
      <c r="E529" s="831"/>
      <c r="F529" s="831"/>
      <c r="G529" s="584"/>
      <c r="H529" s="584"/>
      <c r="I529" s="832"/>
      <c r="J529" s="833"/>
      <c r="K529" s="605"/>
      <c r="L529" s="833"/>
      <c r="M529" s="833"/>
      <c r="N529" s="833"/>
      <c r="O529" s="833"/>
      <c r="P529" s="1057"/>
    </row>
    <row r="530" spans="1:19" s="91" customFormat="1" ht="30" customHeight="1">
      <c r="A530" s="564"/>
      <c r="B530" s="380"/>
      <c r="C530" s="814"/>
      <c r="D530" s="566"/>
      <c r="E530" s="566"/>
      <c r="F530" s="566"/>
      <c r="G530" s="567"/>
      <c r="H530" s="567"/>
      <c r="I530" s="841"/>
      <c r="J530" s="614"/>
      <c r="K530" s="641"/>
      <c r="L530" s="614"/>
      <c r="M530" s="614"/>
      <c r="N530" s="614"/>
      <c r="O530" s="641"/>
      <c r="P530" s="631"/>
      <c r="Q530" s="283"/>
      <c r="R530" s="283"/>
      <c r="S530" s="283"/>
    </row>
    <row r="531" spans="1:19" s="91" customFormat="1" ht="18.75">
      <c r="A531" s="564"/>
      <c r="B531" s="380"/>
      <c r="C531" s="814"/>
      <c r="D531" s="566"/>
      <c r="E531" s="566"/>
      <c r="F531" s="566"/>
      <c r="G531" s="567"/>
      <c r="H531" s="567"/>
      <c r="I531" s="841"/>
      <c r="J531" s="614"/>
      <c r="K531" s="641"/>
      <c r="L531" s="614"/>
      <c r="M531" s="614"/>
      <c r="N531" s="614"/>
      <c r="O531" s="641"/>
      <c r="P531" s="641"/>
      <c r="Q531" s="283"/>
      <c r="R531" s="283"/>
      <c r="S531" s="283"/>
    </row>
    <row r="532" spans="1:19" s="91" customFormat="1" ht="18.75">
      <c r="A532" s="817"/>
      <c r="B532" s="830"/>
      <c r="C532" s="819"/>
      <c r="D532" s="831"/>
      <c r="E532" s="831"/>
      <c r="F532" s="831"/>
      <c r="G532" s="584"/>
      <c r="H532" s="584"/>
      <c r="I532" s="832"/>
      <c r="J532" s="833"/>
      <c r="K532" s="833"/>
      <c r="L532" s="833"/>
      <c r="M532" s="833"/>
      <c r="N532" s="833"/>
      <c r="O532" s="833"/>
      <c r="P532" s="1057"/>
    </row>
    <row r="533" spans="1:19" s="91" customFormat="1" ht="18.75">
      <c r="A533" s="564"/>
      <c r="B533" s="380"/>
      <c r="C533" s="814"/>
      <c r="D533" s="566"/>
      <c r="E533" s="566"/>
      <c r="F533" s="566"/>
      <c r="G533" s="567"/>
      <c r="H533" s="567"/>
      <c r="I533" s="917"/>
      <c r="J533" s="313"/>
      <c r="K533" s="313"/>
      <c r="L533" s="313"/>
      <c r="M533" s="313"/>
      <c r="N533" s="313"/>
      <c r="O533" s="313"/>
      <c r="P533" s="614"/>
      <c r="Q533" s="283"/>
      <c r="R533" s="283"/>
      <c r="S533" s="283"/>
    </row>
    <row r="534" spans="1:19" s="92" customFormat="1" ht="18.75">
      <c r="A534" s="564"/>
      <c r="B534" s="380"/>
      <c r="C534" s="814"/>
      <c r="D534" s="566"/>
      <c r="E534" s="566"/>
      <c r="F534" s="566"/>
      <c r="G534" s="567"/>
      <c r="H534" s="567"/>
      <c r="I534" s="841"/>
      <c r="J534" s="313"/>
      <c r="K534" s="313"/>
      <c r="L534" s="313"/>
      <c r="M534" s="313"/>
      <c r="N534" s="313"/>
      <c r="O534" s="313"/>
      <c r="P534" s="631"/>
      <c r="Q534" s="283"/>
      <c r="R534" s="283"/>
      <c r="S534" s="283"/>
    </row>
    <row r="535" spans="1:19" s="91" customFormat="1" ht="18.75">
      <c r="A535" s="817"/>
      <c r="B535" s="830"/>
      <c r="C535" s="819"/>
      <c r="D535" s="831"/>
      <c r="E535" s="831"/>
      <c r="F535" s="831"/>
      <c r="G535" s="584"/>
      <c r="H535" s="584"/>
      <c r="I535" s="832"/>
      <c r="J535" s="833"/>
      <c r="K535" s="833"/>
      <c r="L535" s="833"/>
      <c r="M535" s="833"/>
      <c r="N535" s="833"/>
      <c r="O535" s="833"/>
      <c r="P535" s="1057"/>
      <c r="R535" s="92"/>
      <c r="S535" s="92"/>
    </row>
    <row r="536" spans="1:19" s="91" customFormat="1" ht="15.75" customHeight="1">
      <c r="A536" s="564"/>
      <c r="B536" s="380"/>
      <c r="C536" s="814"/>
      <c r="D536" s="566"/>
      <c r="E536" s="566"/>
      <c r="F536" s="566"/>
      <c r="G536" s="567"/>
      <c r="H536" s="567"/>
      <c r="I536" s="841"/>
      <c r="J536" s="313"/>
      <c r="K536" s="313"/>
      <c r="L536" s="313"/>
      <c r="M536" s="360"/>
      <c r="N536" s="313"/>
      <c r="O536" s="313"/>
      <c r="P536" s="614"/>
      <c r="Q536" s="283"/>
      <c r="R536" s="283"/>
      <c r="S536" s="283"/>
    </row>
    <row r="537" spans="1:19" s="91" customFormat="1" ht="18.75">
      <c r="A537" s="817"/>
      <c r="B537" s="830"/>
      <c r="C537" s="819"/>
      <c r="D537" s="831"/>
      <c r="E537" s="831"/>
      <c r="F537" s="831"/>
      <c r="G537" s="584"/>
      <c r="H537" s="584"/>
      <c r="I537" s="832"/>
      <c r="J537" s="842"/>
      <c r="K537" s="842"/>
      <c r="L537" s="842"/>
      <c r="M537" s="895"/>
      <c r="N537" s="842"/>
      <c r="O537" s="842"/>
      <c r="P537" s="1058"/>
    </row>
    <row r="538" spans="1:19" s="91" customFormat="1" ht="18.75">
      <c r="A538" s="564"/>
      <c r="B538" s="380"/>
      <c r="C538" s="814"/>
      <c r="D538" s="566"/>
      <c r="E538" s="566"/>
      <c r="F538" s="566"/>
      <c r="G538" s="567"/>
      <c r="H538" s="567"/>
      <c r="I538" s="589"/>
      <c r="J538" s="283"/>
      <c r="K538" s="283"/>
      <c r="L538" s="614"/>
      <c r="M538" s="283"/>
      <c r="N538" s="357"/>
      <c r="O538" s="283"/>
      <c r="P538" s="631"/>
      <c r="Q538" s="283"/>
      <c r="R538" s="283"/>
      <c r="S538" s="283"/>
    </row>
    <row r="539" spans="1:19" s="91" customFormat="1" ht="18.75">
      <c r="A539" s="564"/>
      <c r="B539" s="380"/>
      <c r="C539" s="814"/>
      <c r="D539" s="566"/>
      <c r="E539" s="566"/>
      <c r="F539" s="566"/>
      <c r="G539" s="567"/>
      <c r="H539" s="567"/>
      <c r="I539" s="841"/>
      <c r="J539" s="313"/>
      <c r="K539" s="313"/>
      <c r="L539" s="313"/>
      <c r="M539" s="313"/>
      <c r="N539" s="313"/>
      <c r="O539" s="313"/>
      <c r="P539" s="631"/>
      <c r="Q539" s="283"/>
      <c r="R539" s="283"/>
      <c r="S539" s="283"/>
    </row>
    <row r="540" spans="1:19" s="91" customFormat="1" ht="18.75">
      <c r="A540" s="817"/>
      <c r="B540" s="830"/>
      <c r="C540" s="819"/>
      <c r="D540" s="831"/>
      <c r="E540" s="831"/>
      <c r="F540" s="831"/>
      <c r="G540" s="584"/>
      <c r="H540" s="584"/>
      <c r="I540" s="832"/>
      <c r="J540" s="842"/>
      <c r="K540" s="842"/>
      <c r="L540" s="842"/>
      <c r="M540" s="842"/>
      <c r="N540" s="842"/>
      <c r="O540" s="842"/>
      <c r="P540" s="1058"/>
    </row>
    <row r="541" spans="1:19" s="92" customFormat="1" ht="18.75">
      <c r="A541" s="817"/>
      <c r="B541" s="830"/>
      <c r="C541" s="819"/>
      <c r="D541" s="831"/>
      <c r="E541" s="831"/>
      <c r="F541" s="831"/>
      <c r="G541" s="584"/>
      <c r="H541" s="584"/>
      <c r="I541" s="832"/>
      <c r="J541" s="833"/>
      <c r="K541" s="605"/>
      <c r="L541" s="833"/>
      <c r="M541" s="605"/>
      <c r="N541" s="833"/>
      <c r="O541" s="833"/>
      <c r="P541" s="1058"/>
      <c r="Q541" s="91"/>
      <c r="R541" s="91"/>
      <c r="S541" s="91"/>
    </row>
    <row r="542" spans="1:19" s="91" customFormat="1" ht="18.75">
      <c r="A542" s="564"/>
      <c r="B542" s="380"/>
      <c r="C542" s="814"/>
      <c r="D542" s="566"/>
      <c r="E542" s="566"/>
      <c r="F542" s="566"/>
      <c r="G542" s="567"/>
      <c r="H542" s="567"/>
      <c r="I542" s="841"/>
      <c r="J542" s="313"/>
      <c r="K542" s="360"/>
      <c r="L542" s="313"/>
      <c r="M542" s="360"/>
      <c r="N542" s="313"/>
      <c r="O542" s="313"/>
      <c r="P542" s="569"/>
      <c r="Q542" s="283"/>
      <c r="R542" s="283"/>
      <c r="S542" s="283"/>
    </row>
    <row r="543" spans="1:19" s="91" customFormat="1" ht="18.75">
      <c r="A543" s="564"/>
      <c r="B543" s="380"/>
      <c r="C543" s="814"/>
      <c r="D543" s="566"/>
      <c r="E543" s="566"/>
      <c r="F543" s="566"/>
      <c r="G543" s="567"/>
      <c r="H543" s="567"/>
      <c r="I543" s="841"/>
      <c r="J543" s="313"/>
      <c r="K543" s="313"/>
      <c r="L543" s="313"/>
      <c r="M543" s="313"/>
      <c r="N543" s="313"/>
      <c r="O543" s="313"/>
      <c r="P543" s="614"/>
      <c r="Q543" s="283"/>
      <c r="R543" s="283"/>
      <c r="S543" s="283"/>
    </row>
    <row r="544" spans="1:19" s="91" customFormat="1" ht="18.75">
      <c r="A544" s="817"/>
      <c r="B544" s="830"/>
      <c r="C544" s="819"/>
      <c r="D544" s="831"/>
      <c r="E544" s="831"/>
      <c r="F544" s="831"/>
      <c r="G544" s="584"/>
      <c r="H544" s="584"/>
      <c r="I544" s="832"/>
      <c r="J544" s="833"/>
      <c r="K544" s="833"/>
      <c r="L544" s="833"/>
      <c r="M544" s="833"/>
      <c r="N544" s="833"/>
      <c r="O544" s="833"/>
      <c r="P544" s="1057"/>
    </row>
    <row r="545" spans="1:19" s="91" customFormat="1" ht="18.75">
      <c r="A545" s="564"/>
      <c r="B545" s="380"/>
      <c r="C545" s="814"/>
      <c r="D545" s="566"/>
      <c r="E545" s="566"/>
      <c r="F545" s="566"/>
      <c r="G545" s="567"/>
      <c r="H545" s="567"/>
      <c r="I545" s="841"/>
      <c r="J545" s="283"/>
      <c r="K545" s="283"/>
      <c r="L545" s="357"/>
      <c r="M545" s="614"/>
      <c r="N545" s="357"/>
      <c r="O545" s="283"/>
      <c r="P545" s="631"/>
      <c r="Q545" s="283"/>
      <c r="R545" s="283"/>
      <c r="S545" s="283"/>
    </row>
    <row r="546" spans="1:19" s="91" customFormat="1" ht="18.75">
      <c r="A546" s="564"/>
      <c r="B546" s="380"/>
      <c r="C546" s="814"/>
      <c r="D546" s="566"/>
      <c r="E546" s="566"/>
      <c r="F546" s="566"/>
      <c r="G546" s="567"/>
      <c r="H546" s="567"/>
      <c r="I546" s="841"/>
      <c r="J546" s="614"/>
      <c r="K546" s="614"/>
      <c r="L546" s="614"/>
      <c r="M546" s="614"/>
      <c r="N546" s="614"/>
      <c r="O546" s="614"/>
      <c r="P546" s="614"/>
      <c r="Q546" s="283"/>
      <c r="R546" s="283"/>
      <c r="S546" s="283"/>
    </row>
    <row r="547" spans="1:19" s="91" customFormat="1" ht="18.75">
      <c r="A547" s="817"/>
      <c r="B547" s="830"/>
      <c r="C547" s="819"/>
      <c r="D547" s="831"/>
      <c r="E547" s="831"/>
      <c r="F547" s="831"/>
      <c r="G547" s="584"/>
      <c r="H547" s="584"/>
      <c r="I547" s="832"/>
      <c r="J547" s="842"/>
      <c r="K547" s="842"/>
      <c r="L547" s="842"/>
      <c r="M547" s="842"/>
      <c r="N547" s="842"/>
      <c r="O547" s="842"/>
      <c r="P547" s="1058"/>
    </row>
    <row r="548" spans="1:19" s="91" customFormat="1" ht="18.75">
      <c r="A548" s="564"/>
      <c r="B548" s="380"/>
      <c r="C548" s="814"/>
      <c r="D548" s="566"/>
      <c r="E548" s="566"/>
      <c r="F548" s="566"/>
      <c r="G548" s="567"/>
      <c r="H548" s="567"/>
      <c r="I548" s="841"/>
      <c r="J548" s="313"/>
      <c r="K548" s="313"/>
      <c r="L548" s="313"/>
      <c r="M548" s="313"/>
      <c r="N548" s="313"/>
      <c r="O548" s="313"/>
      <c r="P548" s="631"/>
      <c r="Q548" s="283"/>
      <c r="R548" s="283"/>
      <c r="S548" s="283"/>
    </row>
    <row r="549" spans="1:19" s="91" customFormat="1" ht="18.75">
      <c r="A549" s="817"/>
      <c r="B549" s="830"/>
      <c r="C549" s="819"/>
      <c r="D549" s="831"/>
      <c r="E549" s="831"/>
      <c r="F549" s="831"/>
      <c r="G549" s="584"/>
      <c r="H549" s="584"/>
      <c r="I549" s="832"/>
      <c r="J549" s="833"/>
      <c r="K549" s="833"/>
      <c r="L549" s="833"/>
      <c r="M549" s="833"/>
      <c r="N549" s="833"/>
      <c r="O549" s="833"/>
      <c r="P549" s="1057"/>
    </row>
    <row r="550" spans="1:19" s="91" customFormat="1" ht="18.75">
      <c r="A550" s="564"/>
      <c r="B550" s="380"/>
      <c r="C550" s="814"/>
      <c r="D550" s="566"/>
      <c r="E550" s="566"/>
      <c r="F550" s="566"/>
      <c r="G550" s="567"/>
      <c r="H550" s="567"/>
      <c r="I550" s="918"/>
      <c r="J550" s="313"/>
      <c r="K550" s="313"/>
      <c r="L550" s="313"/>
      <c r="M550" s="313"/>
      <c r="N550" s="313"/>
      <c r="O550" s="313"/>
      <c r="P550" s="614"/>
      <c r="Q550" s="283"/>
      <c r="R550" s="283"/>
      <c r="S550" s="283"/>
    </row>
    <row r="551" spans="1:19" s="91" customFormat="1" ht="18.75">
      <c r="A551" s="817"/>
      <c r="B551" s="830"/>
      <c r="C551" s="819"/>
      <c r="D551" s="831"/>
      <c r="E551" s="831"/>
      <c r="F551" s="831"/>
      <c r="G551" s="584"/>
      <c r="H551" s="584"/>
      <c r="I551" s="832"/>
      <c r="J551" s="833"/>
      <c r="K551" s="833"/>
      <c r="L551" s="833"/>
      <c r="M551" s="833"/>
      <c r="N551" s="833"/>
      <c r="O551" s="833"/>
      <c r="P551" s="1057"/>
      <c r="R551" s="92"/>
      <c r="S551" s="92"/>
    </row>
    <row r="552" spans="1:19" s="91" customFormat="1" ht="18.75">
      <c r="A552" s="564"/>
      <c r="B552" s="380"/>
      <c r="C552" s="814"/>
      <c r="D552" s="566"/>
      <c r="E552" s="566"/>
      <c r="F552" s="566"/>
      <c r="G552" s="567"/>
      <c r="H552" s="567"/>
      <c r="I552" s="841"/>
      <c r="J552" s="614"/>
      <c r="K552" s="614"/>
      <c r="L552" s="614"/>
      <c r="M552" s="614"/>
      <c r="N552" s="614"/>
      <c r="O552" s="614"/>
      <c r="P552" s="631"/>
      <c r="Q552" s="283"/>
      <c r="R552" s="283"/>
      <c r="S552" s="284"/>
    </row>
    <row r="553" spans="1:19" s="91" customFormat="1" ht="18.75">
      <c r="A553" s="817"/>
      <c r="B553" s="830"/>
      <c r="C553" s="819"/>
      <c r="D553" s="831"/>
      <c r="E553" s="831"/>
      <c r="F553" s="831"/>
      <c r="G553" s="584"/>
      <c r="H553" s="584"/>
      <c r="I553" s="832"/>
      <c r="J553" s="842"/>
      <c r="K553" s="842"/>
      <c r="L553" s="842"/>
      <c r="M553" s="842"/>
      <c r="N553" s="842"/>
      <c r="O553" s="842"/>
      <c r="P553" s="1058"/>
    </row>
    <row r="554" spans="1:19" s="91" customFormat="1" ht="18.75">
      <c r="A554" s="564"/>
      <c r="B554" s="380"/>
      <c r="C554" s="814"/>
      <c r="D554" s="566"/>
      <c r="E554" s="566"/>
      <c r="F554" s="566"/>
      <c r="G554" s="567"/>
      <c r="H554" s="567"/>
      <c r="I554" s="919"/>
      <c r="J554" s="313"/>
      <c r="K554" s="313"/>
      <c r="L554" s="313"/>
      <c r="M554" s="313"/>
      <c r="N554" s="313"/>
      <c r="O554" s="313"/>
      <c r="P554" s="569"/>
      <c r="Q554" s="283"/>
      <c r="R554" s="283"/>
      <c r="S554" s="284"/>
    </row>
    <row r="555" spans="1:19" s="91" customFormat="1" ht="18.75">
      <c r="A555" s="817"/>
      <c r="B555" s="830"/>
      <c r="C555" s="819"/>
      <c r="D555" s="831"/>
      <c r="E555" s="831"/>
      <c r="F555" s="831"/>
      <c r="G555" s="584"/>
      <c r="H555" s="584"/>
      <c r="I555" s="832"/>
      <c r="J555" s="842"/>
      <c r="K555" s="842"/>
      <c r="L555" s="842"/>
      <c r="M555" s="842"/>
      <c r="N555" s="842"/>
      <c r="O555" s="842"/>
      <c r="P555" s="1058"/>
    </row>
    <row r="556" spans="1:19" s="91" customFormat="1" ht="18.75">
      <c r="A556" s="817"/>
      <c r="B556" s="830"/>
      <c r="C556" s="819"/>
      <c r="D556" s="831"/>
      <c r="E556" s="831"/>
      <c r="F556" s="831"/>
      <c r="G556" s="584"/>
      <c r="H556" s="584"/>
      <c r="I556" s="832"/>
      <c r="J556" s="842"/>
      <c r="K556" s="842"/>
      <c r="L556" s="842"/>
      <c r="M556" s="842"/>
      <c r="N556" s="842"/>
      <c r="O556" s="842"/>
      <c r="P556" s="1058"/>
      <c r="R556" s="92"/>
      <c r="S556" s="92"/>
    </row>
    <row r="557" spans="1:19" s="91" customFormat="1" ht="18.75">
      <c r="A557" s="564"/>
      <c r="B557" s="380"/>
      <c r="C557" s="814"/>
      <c r="D557" s="566"/>
      <c r="E557" s="566"/>
      <c r="F557" s="566"/>
      <c r="G557" s="567"/>
      <c r="H557" s="567"/>
      <c r="I557" s="841"/>
      <c r="J557" s="614"/>
      <c r="K557" s="283"/>
      <c r="L557" s="614"/>
      <c r="M557" s="614"/>
      <c r="N557" s="865"/>
      <c r="O557" s="614"/>
      <c r="P557" s="631"/>
      <c r="Q557" s="283"/>
      <c r="R557" s="283"/>
      <c r="S557" s="283"/>
    </row>
    <row r="558" spans="1:19" s="91" customFormat="1" ht="18.75">
      <c r="A558" s="817"/>
      <c r="B558" s="830"/>
      <c r="C558" s="819"/>
      <c r="D558" s="831"/>
      <c r="E558" s="831"/>
      <c r="F558" s="831"/>
      <c r="G558" s="584"/>
      <c r="H558" s="584"/>
      <c r="I558" s="832"/>
      <c r="J558" s="833"/>
      <c r="K558" s="833"/>
      <c r="L558" s="833"/>
      <c r="M558" s="833"/>
      <c r="N558" s="833"/>
      <c r="O558" s="833"/>
      <c r="P558" s="1057"/>
    </row>
    <row r="559" spans="1:19" s="91" customFormat="1" ht="18.75">
      <c r="A559" s="564"/>
      <c r="B559" s="380"/>
      <c r="C559" s="814"/>
      <c r="D559" s="566"/>
      <c r="E559" s="566"/>
      <c r="F559" s="566"/>
      <c r="G559" s="567"/>
      <c r="H559" s="567"/>
      <c r="I559" s="841"/>
      <c r="J559" s="313"/>
      <c r="K559" s="313"/>
      <c r="L559" s="313"/>
      <c r="M559" s="313"/>
      <c r="N559" s="313"/>
      <c r="O559" s="313"/>
      <c r="P559" s="569"/>
      <c r="Q559" s="283"/>
      <c r="R559" s="283"/>
      <c r="S559" s="284"/>
    </row>
    <row r="560" spans="1:19" s="91" customFormat="1" ht="18.75">
      <c r="A560" s="817"/>
      <c r="B560" s="830"/>
      <c r="C560" s="819"/>
      <c r="D560" s="831"/>
      <c r="E560" s="831"/>
      <c r="F560" s="831"/>
      <c r="G560" s="584"/>
      <c r="H560" s="584"/>
      <c r="I560" s="832"/>
      <c r="J560" s="833"/>
      <c r="K560" s="833"/>
      <c r="L560" s="833"/>
      <c r="M560" s="833"/>
      <c r="N560" s="833"/>
      <c r="O560" s="833"/>
      <c r="P560" s="1058"/>
      <c r="R560" s="92"/>
      <c r="S560" s="92"/>
    </row>
    <row r="561" spans="1:19" s="91" customFormat="1" ht="18.75">
      <c r="A561" s="564"/>
      <c r="B561" s="380"/>
      <c r="C561" s="814"/>
      <c r="D561" s="566"/>
      <c r="E561" s="566"/>
      <c r="F561" s="566"/>
      <c r="G561" s="567"/>
      <c r="H561" s="567"/>
      <c r="I561" s="841"/>
      <c r="J561" s="313"/>
      <c r="K561" s="313"/>
      <c r="L561" s="313"/>
      <c r="M561" s="313"/>
      <c r="N561" s="313"/>
      <c r="O561" s="313"/>
      <c r="P561" s="569"/>
      <c r="Q561" s="283"/>
      <c r="R561" s="283"/>
      <c r="S561" s="283"/>
    </row>
    <row r="562" spans="1:19" s="89" customFormat="1" ht="18.75">
      <c r="A562" s="817"/>
      <c r="B562" s="830"/>
      <c r="C562" s="819"/>
      <c r="D562" s="831"/>
      <c r="E562" s="831"/>
      <c r="F562" s="831"/>
      <c r="G562" s="584"/>
      <c r="H562" s="584"/>
      <c r="I562" s="832"/>
      <c r="J562" s="842"/>
      <c r="K562" s="842"/>
      <c r="L562" s="842"/>
      <c r="M562" s="842"/>
      <c r="N562" s="842"/>
      <c r="O562" s="842"/>
      <c r="P562" s="1058"/>
      <c r="Q562" s="91"/>
      <c r="R562" s="92"/>
      <c r="S562" s="92"/>
    </row>
    <row r="563" spans="1:19" s="187" customFormat="1" ht="15.75" customHeight="1">
      <c r="A563" s="564"/>
      <c r="B563" s="380"/>
      <c r="C563" s="814"/>
      <c r="D563" s="566"/>
      <c r="E563" s="566"/>
      <c r="F563" s="566"/>
      <c r="G563" s="567"/>
      <c r="H563" s="567"/>
      <c r="I563" s="841"/>
      <c r="J563" s="313"/>
      <c r="K563" s="313"/>
      <c r="L563" s="313"/>
      <c r="M563" s="313"/>
      <c r="N563" s="313"/>
      <c r="O563" s="313"/>
      <c r="P563" s="614"/>
      <c r="Q563" s="283"/>
      <c r="R563" s="283"/>
      <c r="S563" s="284"/>
    </row>
    <row r="564" spans="1:19" s="187" customFormat="1" ht="18.75">
      <c r="A564" s="817"/>
      <c r="B564" s="830"/>
      <c r="C564" s="819"/>
      <c r="D564" s="831"/>
      <c r="E564" s="831"/>
      <c r="F564" s="831"/>
      <c r="G564" s="584"/>
      <c r="H564" s="584"/>
      <c r="I564" s="845"/>
      <c r="J564" s="833"/>
      <c r="K564" s="833"/>
      <c r="L564" s="833"/>
      <c r="M564" s="833"/>
      <c r="N564" s="833"/>
      <c r="O564" s="833"/>
      <c r="P564" s="1057"/>
      <c r="Q564" s="91"/>
      <c r="R564" s="91"/>
      <c r="S564" s="91"/>
    </row>
    <row r="565" spans="1:19" s="187" customFormat="1" ht="18.75">
      <c r="A565" s="564"/>
      <c r="B565" s="380"/>
      <c r="C565" s="814"/>
      <c r="D565" s="566"/>
      <c r="E565" s="566"/>
      <c r="F565" s="566"/>
      <c r="G565" s="567"/>
      <c r="H565" s="567"/>
      <c r="I565" s="918"/>
      <c r="J565" s="313"/>
      <c r="K565" s="313"/>
      <c r="L565" s="313"/>
      <c r="M565" s="313"/>
      <c r="N565" s="313"/>
      <c r="O565" s="313"/>
      <c r="P565" s="614"/>
      <c r="Q565" s="283"/>
      <c r="R565" s="283"/>
      <c r="S565" s="283"/>
    </row>
    <row r="566" spans="1:19" s="187" customFormat="1" ht="18.75">
      <c r="A566" s="817"/>
      <c r="B566" s="830"/>
      <c r="C566" s="819"/>
      <c r="D566" s="831"/>
      <c r="E566" s="831"/>
      <c r="F566" s="831"/>
      <c r="G566" s="584"/>
      <c r="H566" s="584"/>
      <c r="I566" s="845"/>
      <c r="J566" s="833"/>
      <c r="K566" s="833"/>
      <c r="L566" s="833"/>
      <c r="M566" s="833"/>
      <c r="N566" s="833"/>
      <c r="O566" s="833"/>
      <c r="P566" s="1057"/>
      <c r="Q566" s="91"/>
      <c r="R566" s="91"/>
      <c r="S566" s="91"/>
    </row>
    <row r="567" spans="1:19" s="91" customFormat="1" ht="14.25" customHeight="1">
      <c r="A567" s="564"/>
      <c r="B567" s="380"/>
      <c r="C567" s="819"/>
      <c r="D567" s="579"/>
      <c r="E567" s="579"/>
      <c r="F567" s="579"/>
      <c r="G567" s="584"/>
      <c r="H567" s="584"/>
      <c r="I567" s="832"/>
      <c r="J567" s="842"/>
      <c r="K567" s="920"/>
      <c r="L567" s="842"/>
      <c r="M567" s="842"/>
      <c r="N567" s="842"/>
      <c r="O567" s="842"/>
      <c r="P567" s="647"/>
    </row>
    <row r="568" spans="1:19" s="187" customFormat="1" ht="18.75">
      <c r="A568" s="817"/>
      <c r="B568" s="830"/>
      <c r="C568" s="819"/>
      <c r="D568" s="831"/>
      <c r="E568" s="831"/>
      <c r="F568" s="831"/>
      <c r="G568" s="584"/>
      <c r="H568" s="584"/>
      <c r="I568" s="832"/>
      <c r="J568" s="842"/>
      <c r="K568" s="842"/>
      <c r="L568" s="842"/>
      <c r="M568" s="842"/>
      <c r="N568" s="842"/>
      <c r="O568" s="842"/>
      <c r="P568" s="1058"/>
      <c r="Q568" s="91"/>
      <c r="R568" s="91"/>
      <c r="S568" s="91"/>
    </row>
    <row r="569" spans="1:19" s="91" customFormat="1" ht="14.25" customHeight="1">
      <c r="A569" s="564"/>
      <c r="B569" s="848"/>
      <c r="C569" s="836"/>
      <c r="D569" s="579"/>
      <c r="E569" s="579"/>
      <c r="F569" s="579"/>
      <c r="G569" s="837"/>
      <c r="H569" s="837"/>
      <c r="I569" s="921"/>
      <c r="J569" s="719"/>
      <c r="K569" s="719"/>
      <c r="L569" s="922"/>
      <c r="M569" s="719"/>
      <c r="N569" s="739"/>
      <c r="O569" s="719"/>
      <c r="P569" s="631"/>
      <c r="Q569" s="187"/>
      <c r="R569" s="187"/>
      <c r="S569" s="187"/>
    </row>
    <row r="570" spans="1:19" s="91" customFormat="1" ht="18.75">
      <c r="A570" s="817"/>
      <c r="B570" s="835"/>
      <c r="C570" s="836"/>
      <c r="D570" s="837"/>
      <c r="E570" s="837"/>
      <c r="F570" s="837"/>
      <c r="G570" s="837"/>
      <c r="H570" s="837"/>
      <c r="I570" s="923"/>
      <c r="J570" s="863"/>
      <c r="K570" s="924"/>
      <c r="L570" s="861"/>
      <c r="M570" s="863"/>
      <c r="N570" s="862"/>
      <c r="O570" s="863"/>
      <c r="P570" s="1059"/>
      <c r="Q570" s="187"/>
    </row>
    <row r="571" spans="1:19" s="187" customFormat="1" ht="18.75">
      <c r="A571" s="564"/>
      <c r="B571" s="380"/>
      <c r="C571" s="814"/>
      <c r="D571" s="566"/>
      <c r="E571" s="566"/>
      <c r="F571" s="566"/>
      <c r="G571" s="567"/>
      <c r="H571" s="567"/>
      <c r="I571" s="568"/>
      <c r="J571" s="313"/>
      <c r="K571" s="360"/>
      <c r="L571" s="357"/>
      <c r="M571" s="313"/>
      <c r="N571" s="313"/>
      <c r="O571" s="313"/>
      <c r="P571" s="569"/>
      <c r="Q571" s="283"/>
      <c r="R571" s="283"/>
      <c r="S571" s="284"/>
    </row>
    <row r="572" spans="1:19" s="91" customFormat="1" ht="18.75">
      <c r="A572" s="817"/>
      <c r="B572" s="830"/>
      <c r="C572" s="819"/>
      <c r="D572" s="831"/>
      <c r="E572" s="831"/>
      <c r="F572" s="831"/>
      <c r="G572" s="584"/>
      <c r="H572" s="584"/>
      <c r="I572" s="884"/>
      <c r="J572" s="842"/>
      <c r="K572" s="895"/>
      <c r="L572" s="842"/>
      <c r="M572" s="842"/>
      <c r="N572" s="842"/>
      <c r="O572" s="842"/>
      <c r="P572" s="1058"/>
      <c r="R572" s="92"/>
      <c r="S572" s="92"/>
    </row>
    <row r="573" spans="1:19" s="187" customFormat="1" ht="15.75" customHeight="1">
      <c r="A573" s="564"/>
      <c r="B573" s="898"/>
      <c r="C573" s="925"/>
      <c r="D573" s="313"/>
      <c r="E573" s="313"/>
      <c r="F573" s="313"/>
      <c r="G573" s="926"/>
      <c r="H573" s="926"/>
      <c r="I573" s="568"/>
      <c r="J573" s="313"/>
      <c r="K573" s="313"/>
      <c r="L573" s="357"/>
      <c r="M573" s="360"/>
      <c r="N573" s="360"/>
      <c r="O573" s="360"/>
      <c r="P573" s="631"/>
      <c r="Q573" s="283"/>
      <c r="R573" s="283"/>
      <c r="S573" s="284"/>
    </row>
    <row r="574" spans="1:19" s="91" customFormat="1" ht="18.75">
      <c r="A574" s="564"/>
      <c r="B574" s="380"/>
      <c r="C574" s="814"/>
      <c r="D574" s="566"/>
      <c r="E574" s="566"/>
      <c r="F574" s="566"/>
      <c r="G574" s="567"/>
      <c r="H574" s="567"/>
      <c r="I574" s="919"/>
      <c r="J574" s="313"/>
      <c r="K574" s="313"/>
      <c r="L574" s="313"/>
      <c r="M574" s="313"/>
      <c r="N574" s="313"/>
      <c r="O574" s="313"/>
      <c r="P574" s="614"/>
      <c r="Q574" s="283"/>
      <c r="R574" s="283"/>
      <c r="S574" s="283"/>
    </row>
    <row r="575" spans="1:19" s="91" customFormat="1" ht="14.25" customHeight="1">
      <c r="A575" s="817"/>
      <c r="B575" s="830"/>
      <c r="C575" s="819"/>
      <c r="D575" s="831"/>
      <c r="E575" s="831"/>
      <c r="F575" s="831"/>
      <c r="G575" s="584"/>
      <c r="H575" s="584"/>
      <c r="I575" s="832"/>
      <c r="J575" s="833"/>
      <c r="K575" s="833"/>
      <c r="L575" s="833"/>
      <c r="M575" s="833"/>
      <c r="N575" s="833"/>
      <c r="O575" s="833"/>
      <c r="P575" s="1057"/>
    </row>
    <row r="576" spans="1:19" s="91" customFormat="1" ht="18.75">
      <c r="A576" s="564"/>
      <c r="B576" s="380"/>
      <c r="C576" s="814"/>
      <c r="D576" s="566"/>
      <c r="E576" s="566"/>
      <c r="F576" s="566"/>
      <c r="G576" s="567"/>
      <c r="H576" s="567"/>
      <c r="I576" s="919"/>
      <c r="J576" s="283"/>
      <c r="K576" s="283"/>
      <c r="L576" s="357"/>
      <c r="M576" s="614"/>
      <c r="N576" s="357"/>
      <c r="O576" s="283"/>
      <c r="P576" s="631"/>
      <c r="Q576" s="283"/>
      <c r="R576" s="283"/>
      <c r="S576" s="283"/>
    </row>
    <row r="577" spans="1:19" s="91" customFormat="1" ht="15" customHeight="1">
      <c r="A577" s="817"/>
      <c r="B577" s="892"/>
      <c r="C577" s="927"/>
      <c r="D577" s="889"/>
      <c r="E577" s="889"/>
      <c r="F577" s="889"/>
      <c r="G577" s="833"/>
      <c r="H577" s="833"/>
      <c r="I577" s="928"/>
      <c r="J577" s="842"/>
      <c r="K577" s="842"/>
      <c r="L577" s="842"/>
      <c r="M577" s="895"/>
      <c r="N577" s="895"/>
      <c r="O577" s="895"/>
      <c r="P577" s="1058"/>
    </row>
    <row r="578" spans="1:19" s="91" customFormat="1" ht="18.75">
      <c r="A578" s="564"/>
      <c r="B578" s="380"/>
      <c r="C578" s="814"/>
      <c r="D578" s="566"/>
      <c r="E578" s="566"/>
      <c r="F578" s="566"/>
      <c r="G578" s="567"/>
      <c r="H578" s="567"/>
      <c r="I578" s="841"/>
      <c r="J578" s="313"/>
      <c r="K578" s="313"/>
      <c r="L578" s="313"/>
      <c r="M578" s="313"/>
      <c r="N578" s="313"/>
      <c r="O578" s="313"/>
      <c r="P578" s="614"/>
      <c r="Q578" s="283"/>
      <c r="R578" s="283"/>
      <c r="S578" s="284"/>
    </row>
    <row r="579" spans="1:19" s="187" customFormat="1" ht="15" customHeight="1">
      <c r="A579" s="817"/>
      <c r="B579" s="830"/>
      <c r="C579" s="819"/>
      <c r="D579" s="831"/>
      <c r="E579" s="831"/>
      <c r="F579" s="831"/>
      <c r="G579" s="584"/>
      <c r="H579" s="584"/>
      <c r="I579" s="832"/>
      <c r="J579" s="833"/>
      <c r="K579" s="833"/>
      <c r="L579" s="833"/>
      <c r="M579" s="833"/>
      <c r="N579" s="833"/>
      <c r="O579" s="833"/>
      <c r="P579" s="1057"/>
      <c r="Q579" s="91"/>
      <c r="R579" s="91"/>
      <c r="S579" s="91"/>
    </row>
    <row r="580" spans="1:19" s="187" customFormat="1" ht="18.75">
      <c r="A580" s="564"/>
      <c r="B580" s="380"/>
      <c r="C580" s="814"/>
      <c r="D580" s="566"/>
      <c r="E580" s="566"/>
      <c r="F580" s="566"/>
      <c r="G580" s="567"/>
      <c r="H580" s="567"/>
      <c r="I580" s="841"/>
      <c r="J580" s="313"/>
      <c r="K580" s="313"/>
      <c r="L580" s="313"/>
      <c r="M580" s="313"/>
      <c r="N580" s="313"/>
      <c r="O580" s="313"/>
      <c r="P580" s="631"/>
      <c r="Q580" s="283"/>
      <c r="R580" s="283"/>
      <c r="S580" s="284"/>
    </row>
    <row r="581" spans="1:19" s="91" customFormat="1" ht="15" customHeight="1">
      <c r="A581" s="817"/>
      <c r="B581" s="830"/>
      <c r="C581" s="819"/>
      <c r="D581" s="831"/>
      <c r="E581" s="831"/>
      <c r="F581" s="831"/>
      <c r="G581" s="584"/>
      <c r="H581" s="584"/>
      <c r="I581" s="832"/>
      <c r="J581" s="842"/>
      <c r="K581" s="842"/>
      <c r="L581" s="842"/>
      <c r="M581" s="842"/>
      <c r="N581" s="842"/>
      <c r="O581" s="842"/>
      <c r="P581" s="1058"/>
    </row>
    <row r="582" spans="1:19" s="187" customFormat="1" ht="14.25" customHeight="1">
      <c r="A582" s="817"/>
      <c r="B582" s="830"/>
      <c r="C582" s="819"/>
      <c r="D582" s="831"/>
      <c r="E582" s="831"/>
      <c r="F582" s="831"/>
      <c r="G582" s="584"/>
      <c r="H582" s="584"/>
      <c r="I582" s="832"/>
      <c r="J582" s="833"/>
      <c r="K582" s="833"/>
      <c r="L582" s="833"/>
      <c r="M582" s="833"/>
      <c r="N582" s="833"/>
      <c r="O582" s="833"/>
      <c r="P582" s="1057"/>
      <c r="Q582" s="91"/>
      <c r="R582" s="91"/>
      <c r="S582" s="91"/>
    </row>
    <row r="583" spans="1:19" s="187" customFormat="1" ht="15.75" customHeight="1">
      <c r="A583" s="564"/>
      <c r="B583" s="380"/>
      <c r="C583" s="819"/>
      <c r="D583" s="581"/>
      <c r="E583" s="581"/>
      <c r="F583" s="581"/>
      <c r="G583" s="821"/>
      <c r="H583" s="821"/>
      <c r="I583" s="841"/>
      <c r="J583" s="313"/>
      <c r="K583" s="313"/>
      <c r="L583" s="313"/>
      <c r="M583" s="313"/>
      <c r="N583" s="313"/>
      <c r="O583" s="313"/>
      <c r="P583" s="614"/>
      <c r="Q583" s="220"/>
      <c r="R583" s="220"/>
      <c r="S583" s="220"/>
    </row>
    <row r="584" spans="1:19" s="187" customFormat="1" ht="15.75" customHeight="1">
      <c r="A584" s="564"/>
      <c r="B584" s="380"/>
      <c r="C584" s="814"/>
      <c r="D584" s="566"/>
      <c r="E584" s="566"/>
      <c r="F584" s="566"/>
      <c r="G584" s="567"/>
      <c r="H584" s="567"/>
      <c r="I584" s="841"/>
      <c r="J584" s="313"/>
      <c r="K584" s="313"/>
      <c r="L584" s="313"/>
      <c r="M584" s="313"/>
      <c r="N584" s="313"/>
      <c r="O584" s="313"/>
      <c r="P584" s="631"/>
      <c r="Q584" s="283"/>
      <c r="R584" s="283"/>
      <c r="S584" s="283"/>
    </row>
    <row r="585" spans="1:19" s="187" customFormat="1" ht="18.75">
      <c r="A585" s="817"/>
      <c r="B585" s="830"/>
      <c r="C585" s="819"/>
      <c r="D585" s="831"/>
      <c r="E585" s="831"/>
      <c r="F585" s="831"/>
      <c r="G585" s="584"/>
      <c r="H585" s="584"/>
      <c r="I585" s="845"/>
      <c r="J585" s="833"/>
      <c r="K585" s="833"/>
      <c r="L585" s="833"/>
      <c r="M585" s="833"/>
      <c r="N585" s="833"/>
      <c r="O585" s="833"/>
      <c r="P585" s="1057"/>
      <c r="Q585" s="91"/>
      <c r="R585" s="91"/>
      <c r="S585" s="91"/>
    </row>
    <row r="586" spans="1:19" s="187" customFormat="1" ht="14.25" customHeight="1">
      <c r="A586" s="564"/>
      <c r="B586" s="848"/>
      <c r="C586" s="849"/>
      <c r="D586" s="815"/>
      <c r="E586" s="815"/>
      <c r="F586" s="815"/>
      <c r="G586" s="850"/>
      <c r="H586" s="850"/>
      <c r="I586" s="369"/>
      <c r="J586" s="369"/>
      <c r="K586" s="369"/>
      <c r="L586" s="646"/>
      <c r="M586" s="369"/>
      <c r="N586" s="929"/>
      <c r="O586" s="369"/>
      <c r="P586" s="646"/>
      <c r="Q586" s="369"/>
      <c r="R586" s="369"/>
      <c r="S586" s="369"/>
    </row>
    <row r="587" spans="1:19" s="91" customFormat="1" ht="18.75">
      <c r="A587" s="564"/>
      <c r="B587" s="380"/>
      <c r="C587" s="814"/>
      <c r="D587" s="566"/>
      <c r="E587" s="566"/>
      <c r="F587" s="566"/>
      <c r="G587" s="567"/>
      <c r="H587" s="567"/>
      <c r="I587" s="841"/>
      <c r="J587" s="313"/>
      <c r="K587" s="313"/>
      <c r="L587" s="313"/>
      <c r="M587" s="313"/>
      <c r="N587" s="313"/>
      <c r="O587" s="313"/>
      <c r="P587" s="569"/>
      <c r="Q587" s="283"/>
      <c r="R587" s="283"/>
      <c r="S587" s="283"/>
    </row>
    <row r="588" spans="1:19" s="91" customFormat="1" ht="14.25" customHeight="1">
      <c r="A588" s="817"/>
      <c r="B588" s="830"/>
      <c r="C588" s="819"/>
      <c r="D588" s="831"/>
      <c r="E588" s="831"/>
      <c r="F588" s="831"/>
      <c r="G588" s="584"/>
      <c r="H588" s="584"/>
      <c r="I588" s="832"/>
      <c r="J588" s="842"/>
      <c r="K588" s="842"/>
      <c r="L588" s="842"/>
      <c r="M588" s="842"/>
      <c r="N588" s="842"/>
      <c r="O588" s="842"/>
      <c r="P588" s="1058"/>
    </row>
    <row r="589" spans="1:19" s="91" customFormat="1" ht="18.75">
      <c r="A589" s="564"/>
      <c r="B589" s="380"/>
      <c r="C589" s="814"/>
      <c r="D589" s="566"/>
      <c r="E589" s="566"/>
      <c r="F589" s="566"/>
      <c r="G589" s="567"/>
      <c r="H589" s="567"/>
      <c r="I589" s="918"/>
      <c r="J589" s="313"/>
      <c r="K589" s="313"/>
      <c r="L589" s="313"/>
      <c r="M589" s="313"/>
      <c r="N589" s="313"/>
      <c r="O589" s="847"/>
      <c r="P589" s="569"/>
      <c r="Q589" s="283"/>
      <c r="R589" s="283"/>
      <c r="S589" s="283"/>
    </row>
    <row r="590" spans="1:19" s="187" customFormat="1" ht="18.75">
      <c r="A590" s="817"/>
      <c r="B590" s="830"/>
      <c r="C590" s="819"/>
      <c r="D590" s="831"/>
      <c r="E590" s="831"/>
      <c r="F590" s="831"/>
      <c r="G590" s="584"/>
      <c r="H590" s="584"/>
      <c r="I590" s="832"/>
      <c r="J590" s="842"/>
      <c r="K590" s="842"/>
      <c r="L590" s="842"/>
      <c r="M590" s="842"/>
      <c r="N590" s="842"/>
      <c r="O590" s="842"/>
      <c r="P590" s="1058"/>
      <c r="Q590" s="91"/>
      <c r="R590" s="91"/>
      <c r="S590" s="91"/>
    </row>
    <row r="591" spans="1:19" s="92" customFormat="1" ht="18.75">
      <c r="A591" s="564"/>
      <c r="B591" s="380"/>
      <c r="C591" s="819"/>
      <c r="D591" s="581"/>
      <c r="E591" s="581"/>
      <c r="F591" s="581"/>
      <c r="G591" s="821"/>
      <c r="H591" s="821"/>
      <c r="I591" s="589"/>
      <c r="J591" s="930"/>
      <c r="K591" s="283"/>
      <c r="L591" s="283"/>
      <c r="M591" s="283"/>
      <c r="N591" s="283"/>
      <c r="O591" s="283"/>
      <c r="P591" s="631"/>
      <c r="Q591" s="220"/>
      <c r="R591" s="220"/>
      <c r="S591" s="220"/>
    </row>
    <row r="592" spans="1:19" s="92" customFormat="1" ht="15" customHeight="1">
      <c r="A592" s="817"/>
      <c r="B592" s="835"/>
      <c r="C592" s="836"/>
      <c r="D592" s="837"/>
      <c r="E592" s="837"/>
      <c r="F592" s="837"/>
      <c r="G592" s="837"/>
      <c r="H592" s="837"/>
      <c r="I592" s="187"/>
      <c r="J592" s="187"/>
      <c r="K592" s="187"/>
      <c r="L592" s="838"/>
      <c r="M592" s="187"/>
      <c r="N592" s="187"/>
      <c r="O592" s="187"/>
      <c r="P592" s="922"/>
      <c r="Q592" s="187"/>
      <c r="R592" s="91"/>
      <c r="S592" s="91"/>
    </row>
    <row r="593" spans="1:19" s="91" customFormat="1" ht="14.25" customHeight="1">
      <c r="A593" s="564"/>
      <c r="B593" s="848"/>
      <c r="C593" s="836"/>
      <c r="D593" s="579"/>
      <c r="E593" s="579"/>
      <c r="F593" s="579"/>
      <c r="G593" s="820"/>
      <c r="H593" s="820"/>
      <c r="I593" s="187"/>
      <c r="J593" s="187"/>
      <c r="K593" s="894"/>
      <c r="L593" s="785"/>
      <c r="M593" s="187"/>
      <c r="N593" s="785"/>
      <c r="O593" s="187"/>
      <c r="P593" s="922"/>
      <c r="Q593" s="187"/>
      <c r="R593" s="187"/>
      <c r="S593" s="187"/>
    </row>
    <row r="594" spans="1:19" s="91" customFormat="1" ht="15.75" customHeight="1">
      <c r="A594" s="564"/>
      <c r="B594" s="380"/>
      <c r="C594" s="814"/>
      <c r="D594" s="566"/>
      <c r="E594" s="566"/>
      <c r="F594" s="566"/>
      <c r="G594" s="567"/>
      <c r="H594" s="567"/>
      <c r="I594" s="841"/>
      <c r="J594" s="313"/>
      <c r="K594" s="313"/>
      <c r="L594" s="313"/>
      <c r="M594" s="313"/>
      <c r="N594" s="313"/>
      <c r="O594" s="313"/>
      <c r="P594" s="922"/>
      <c r="Q594" s="283"/>
      <c r="R594" s="283"/>
      <c r="S594" s="283"/>
    </row>
    <row r="595" spans="1:19" s="92" customFormat="1" ht="18.75">
      <c r="A595" s="817"/>
      <c r="B595" s="830"/>
      <c r="C595" s="819"/>
      <c r="D595" s="831"/>
      <c r="E595" s="831"/>
      <c r="F595" s="831"/>
      <c r="G595" s="584"/>
      <c r="H595" s="584"/>
      <c r="I595" s="832"/>
      <c r="J595" s="842"/>
      <c r="K595" s="842"/>
      <c r="L595" s="842"/>
      <c r="M595" s="842"/>
      <c r="N595" s="842"/>
      <c r="O595" s="842"/>
      <c r="P595" s="1058"/>
      <c r="Q595" s="91"/>
      <c r="R595" s="91"/>
      <c r="S595" s="91"/>
    </row>
    <row r="596" spans="1:19" s="91" customFormat="1">
      <c r="A596" s="735"/>
      <c r="B596" s="931"/>
      <c r="C596" s="893"/>
      <c r="D596" s="622"/>
      <c r="E596" s="622"/>
      <c r="F596" s="622"/>
      <c r="G596" s="738"/>
      <c r="H596" s="738"/>
      <c r="I596" s="568"/>
      <c r="J596" s="369"/>
      <c r="K596" s="369"/>
      <c r="L596" s="646"/>
      <c r="M596" s="369"/>
      <c r="N596" s="646"/>
      <c r="O596" s="369"/>
      <c r="P596" s="739"/>
      <c r="Q596" s="369"/>
      <c r="R596" s="369"/>
      <c r="S596" s="369"/>
    </row>
    <row r="597" spans="1:19" s="92" customFormat="1">
      <c r="A597" s="735"/>
      <c r="B597" s="931"/>
      <c r="C597" s="893"/>
      <c r="D597" s="622"/>
      <c r="E597" s="622"/>
      <c r="F597" s="622"/>
      <c r="G597" s="738"/>
      <c r="H597" s="738"/>
      <c r="I597" s="568"/>
      <c r="J597" s="369"/>
      <c r="K597" s="369"/>
      <c r="L597" s="646"/>
      <c r="M597" s="369"/>
      <c r="N597" s="646"/>
      <c r="O597" s="369"/>
      <c r="P597" s="739"/>
      <c r="Q597" s="369"/>
      <c r="R597" s="369"/>
      <c r="S597" s="369"/>
    </row>
    <row r="598" spans="1:19" s="91" customFormat="1" ht="24" customHeight="1">
      <c r="A598" s="817"/>
      <c r="B598" s="932"/>
      <c r="C598" s="933"/>
      <c r="D598" s="934"/>
      <c r="E598" s="934"/>
      <c r="F598" s="934"/>
      <c r="G598" s="935"/>
      <c r="H598" s="935"/>
      <c r="I598" s="577"/>
      <c r="J598" s="875"/>
      <c r="K598" s="875"/>
      <c r="L598" s="875"/>
      <c r="M598" s="875"/>
      <c r="N598" s="875"/>
      <c r="O598" s="875"/>
      <c r="P598" s="1057"/>
    </row>
    <row r="599" spans="1:19" s="91" customFormat="1" ht="47.25" customHeight="1">
      <c r="A599" s="564"/>
      <c r="B599" s="936"/>
      <c r="C599" s="937"/>
      <c r="D599" s="578"/>
      <c r="E599" s="578"/>
      <c r="F599" s="578"/>
      <c r="G599" s="582"/>
      <c r="H599" s="582"/>
      <c r="I599" s="577"/>
      <c r="J599" s="311"/>
      <c r="K599" s="311"/>
      <c r="L599" s="311"/>
      <c r="M599" s="311"/>
      <c r="N599" s="873"/>
      <c r="O599" s="873"/>
      <c r="P599" s="614"/>
      <c r="Q599" s="283"/>
      <c r="R599" s="283"/>
      <c r="S599" s="283"/>
    </row>
    <row r="600" spans="1:19" s="91" customFormat="1" ht="47.25" customHeight="1">
      <c r="A600" s="564"/>
      <c r="B600" s="936"/>
      <c r="C600" s="937"/>
      <c r="D600" s="578"/>
      <c r="E600" s="578"/>
      <c r="F600" s="578"/>
      <c r="G600" s="582"/>
      <c r="H600" s="582"/>
      <c r="I600" s="577"/>
      <c r="J600" s="311"/>
      <c r="K600" s="311"/>
      <c r="L600" s="311"/>
      <c r="M600" s="311"/>
      <c r="N600" s="311"/>
      <c r="O600" s="311"/>
      <c r="P600" s="614"/>
      <c r="Q600" s="283"/>
      <c r="R600" s="283"/>
      <c r="S600" s="283"/>
    </row>
    <row r="601" spans="1:19" s="92" customFormat="1" ht="36" customHeight="1">
      <c r="A601" s="564"/>
      <c r="B601" s="936"/>
      <c r="C601" s="937"/>
      <c r="D601" s="578"/>
      <c r="E601" s="578"/>
      <c r="F601" s="578"/>
      <c r="G601" s="582"/>
      <c r="H601" s="582"/>
      <c r="I601" s="577"/>
      <c r="J601" s="311"/>
      <c r="K601" s="311"/>
      <c r="L601" s="311"/>
      <c r="M601" s="311"/>
      <c r="N601" s="873"/>
      <c r="O601" s="875"/>
      <c r="P601" s="614"/>
      <c r="Q601" s="283"/>
      <c r="R601" s="283"/>
      <c r="S601" s="283"/>
    </row>
    <row r="602" spans="1:19" s="91" customFormat="1" ht="18.75">
      <c r="A602" s="564"/>
      <c r="B602" s="936"/>
      <c r="C602" s="937"/>
      <c r="D602" s="578"/>
      <c r="E602" s="578"/>
      <c r="F602" s="578"/>
      <c r="G602" s="582"/>
      <c r="H602" s="582"/>
      <c r="I602" s="577"/>
      <c r="J602" s="311"/>
      <c r="K602" s="311"/>
      <c r="L602" s="311"/>
      <c r="M602" s="311"/>
      <c r="N602" s="873"/>
      <c r="O602" s="875"/>
      <c r="P602" s="614"/>
      <c r="Q602" s="283"/>
      <c r="R602" s="283"/>
      <c r="S602" s="283"/>
    </row>
    <row r="603" spans="1:19" s="92" customFormat="1" ht="18.75">
      <c r="A603" s="564"/>
      <c r="B603" s="380"/>
      <c r="C603" s="814"/>
      <c r="D603" s="566"/>
      <c r="E603" s="566"/>
      <c r="F603" s="566"/>
      <c r="G603" s="567"/>
      <c r="H603" s="567"/>
      <c r="I603" s="869"/>
      <c r="J603" s="896"/>
      <c r="K603" s="311"/>
      <c r="L603" s="311"/>
      <c r="M603" s="311"/>
      <c r="N603" s="311"/>
      <c r="O603" s="311"/>
      <c r="P603" s="631"/>
      <c r="Q603" s="220"/>
      <c r="R603" s="220"/>
    </row>
    <row r="604" spans="1:19" s="92" customFormat="1" ht="18.75">
      <c r="A604" s="817"/>
      <c r="B604" s="830"/>
      <c r="C604" s="814"/>
      <c r="D604" s="871"/>
      <c r="E604" s="871"/>
      <c r="F604" s="871"/>
      <c r="G604" s="872"/>
      <c r="H604" s="872"/>
      <c r="I604" s="577"/>
      <c r="J604" s="873"/>
      <c r="K604" s="873"/>
      <c r="L604" s="873"/>
      <c r="M604" s="873"/>
      <c r="N604" s="873"/>
      <c r="O604" s="873"/>
      <c r="P604" s="647"/>
      <c r="Q604" s="91"/>
      <c r="R604" s="91"/>
      <c r="S604" s="91"/>
    </row>
    <row r="605" spans="1:19" s="92" customFormat="1" ht="24" customHeight="1">
      <c r="A605" s="817"/>
      <c r="B605" s="932"/>
      <c r="C605" s="933"/>
      <c r="D605" s="938"/>
      <c r="E605" s="938"/>
      <c r="F605" s="938"/>
      <c r="G605" s="935"/>
      <c r="H605" s="935"/>
      <c r="I605" s="577"/>
      <c r="J605" s="875"/>
      <c r="K605" s="875"/>
      <c r="L605" s="875"/>
      <c r="M605" s="875"/>
      <c r="N605" s="875"/>
      <c r="O605" s="875"/>
      <c r="P605" s="1057"/>
      <c r="Q605" s="91"/>
      <c r="R605" s="91"/>
      <c r="S605" s="91"/>
    </row>
    <row r="606" spans="1:19" s="91" customFormat="1" ht="18.75">
      <c r="A606" s="564"/>
      <c r="B606" s="936"/>
      <c r="C606" s="937"/>
      <c r="D606" s="578"/>
      <c r="E606" s="578"/>
      <c r="F606" s="578"/>
      <c r="G606" s="582"/>
      <c r="H606" s="582"/>
      <c r="I606" s="310"/>
      <c r="J606" s="311"/>
      <c r="K606" s="312"/>
      <c r="L606" s="311"/>
      <c r="M606" s="311"/>
      <c r="N606" s="311"/>
      <c r="O606" s="311"/>
      <c r="P606" s="614"/>
      <c r="Q606" s="283"/>
      <c r="R606" s="283"/>
      <c r="S606" s="283"/>
    </row>
    <row r="607" spans="1:19" s="91" customFormat="1" ht="23.25" customHeight="1">
      <c r="A607" s="564"/>
      <c r="B607" s="936"/>
      <c r="C607" s="937"/>
      <c r="D607" s="578"/>
      <c r="E607" s="578"/>
      <c r="F607" s="578"/>
      <c r="G607" s="582"/>
      <c r="H607" s="582"/>
      <c r="I607" s="310"/>
      <c r="J607" s="311"/>
      <c r="K607" s="283"/>
      <c r="L607" s="311"/>
      <c r="M607" s="939"/>
      <c r="N607" s="311"/>
      <c r="O607" s="311"/>
      <c r="P607" s="614"/>
      <c r="Q607" s="283"/>
      <c r="R607" s="283"/>
      <c r="S607" s="283"/>
    </row>
    <row r="608" spans="1:19" s="91" customFormat="1" ht="15" customHeight="1">
      <c r="A608" s="631"/>
      <c r="B608" s="931"/>
      <c r="C608" s="893"/>
      <c r="D608" s="622"/>
      <c r="E608" s="622"/>
      <c r="F608" s="622"/>
      <c r="G608" s="924"/>
      <c r="H608" s="924"/>
      <c r="I608" s="568"/>
      <c r="J608" s="622"/>
      <c r="K608" s="89"/>
      <c r="L608" s="89"/>
      <c r="M608" s="622"/>
      <c r="N608" s="89"/>
      <c r="O608" s="89"/>
      <c r="P608" s="914"/>
      <c r="R608" s="89"/>
      <c r="S608" s="622"/>
    </row>
    <row r="609" spans="1:19" s="91" customFormat="1">
      <c r="A609" s="631"/>
      <c r="B609" s="931"/>
      <c r="C609" s="893"/>
      <c r="D609" s="622"/>
      <c r="E609" s="622"/>
      <c r="F609" s="622"/>
      <c r="G609" s="924"/>
      <c r="H609" s="924"/>
      <c r="I609" s="568"/>
      <c r="J609" s="622"/>
      <c r="K609" s="89"/>
      <c r="L609" s="89"/>
      <c r="M609" s="622"/>
      <c r="N609" s="89"/>
      <c r="O609" s="89"/>
      <c r="P609" s="914"/>
      <c r="R609" s="89"/>
      <c r="S609" s="622"/>
    </row>
    <row r="610" spans="1:19" s="91" customFormat="1" ht="18.75">
      <c r="A610" s="564"/>
      <c r="B610" s="936"/>
      <c r="C610" s="933"/>
      <c r="D610" s="308"/>
      <c r="E610" s="308"/>
      <c r="F610" s="308"/>
      <c r="G610" s="901"/>
      <c r="H610" s="901"/>
      <c r="I610" s="869"/>
      <c r="J610" s="896"/>
      <c r="K610" s="311"/>
      <c r="L610" s="311"/>
      <c r="M610" s="311"/>
      <c r="N610" s="311"/>
      <c r="O610" s="311"/>
      <c r="P610" s="631"/>
      <c r="Q610" s="220"/>
      <c r="R610" s="220"/>
      <c r="S610" s="220"/>
    </row>
    <row r="611" spans="1:19" s="91" customFormat="1" ht="18.75">
      <c r="A611" s="817"/>
      <c r="B611" s="932"/>
      <c r="C611" s="933"/>
      <c r="D611" s="934"/>
      <c r="E611" s="934"/>
      <c r="F611" s="934"/>
      <c r="G611" s="935"/>
      <c r="H611" s="935"/>
      <c r="I611" s="577"/>
      <c r="J611" s="873"/>
      <c r="K611" s="873"/>
      <c r="L611" s="873"/>
      <c r="M611" s="873"/>
      <c r="N611" s="873"/>
      <c r="O611" s="873"/>
      <c r="P611" s="647"/>
    </row>
    <row r="612" spans="1:19" s="92" customFormat="1" ht="15.75" customHeight="1">
      <c r="A612" s="564"/>
      <c r="B612" s="380"/>
      <c r="C612" s="814"/>
      <c r="D612" s="566"/>
      <c r="E612" s="566"/>
      <c r="F612" s="566"/>
      <c r="G612" s="567"/>
      <c r="H612" s="567"/>
      <c r="I612" s="283"/>
      <c r="J612" s="283"/>
      <c r="K612" s="283"/>
      <c r="L612" s="357"/>
      <c r="M612" s="283"/>
      <c r="N612" s="357"/>
      <c r="O612" s="283"/>
      <c r="P612" s="357"/>
      <c r="Q612" s="283"/>
      <c r="R612" s="283"/>
      <c r="S612" s="283"/>
    </row>
    <row r="613" spans="1:19" s="91" customFormat="1" ht="18.75">
      <c r="A613" s="564"/>
      <c r="B613" s="380"/>
      <c r="C613" s="814"/>
      <c r="D613" s="566"/>
      <c r="E613" s="566"/>
      <c r="F613" s="566"/>
      <c r="G613" s="567"/>
      <c r="H613" s="567"/>
      <c r="I613" s="589"/>
      <c r="J613" s="569"/>
      <c r="K613" s="940"/>
      <c r="L613" s="569"/>
      <c r="M613" s="569"/>
      <c r="N613" s="569"/>
      <c r="O613" s="569"/>
      <c r="P613" s="614"/>
      <c r="Q613" s="283"/>
      <c r="R613" s="283"/>
      <c r="S613" s="284"/>
    </row>
    <row r="614" spans="1:19" s="91" customFormat="1" ht="18.75">
      <c r="A614" s="817"/>
      <c r="B614" s="830"/>
      <c r="C614" s="819"/>
      <c r="D614" s="831"/>
      <c r="E614" s="831"/>
      <c r="F614" s="831"/>
      <c r="G614" s="584"/>
      <c r="H614" s="584"/>
      <c r="I614" s="591"/>
      <c r="J614" s="604"/>
      <c r="K614" s="941"/>
      <c r="L614" s="604"/>
      <c r="M614" s="604"/>
      <c r="N614" s="604"/>
      <c r="O614" s="604"/>
      <c r="P614" s="1057"/>
    </row>
    <row r="615" spans="1:19" s="92" customFormat="1" ht="18.75">
      <c r="A615" s="564"/>
      <c r="B615" s="380"/>
      <c r="C615" s="814"/>
      <c r="D615" s="566"/>
      <c r="E615" s="566"/>
      <c r="F615" s="566"/>
      <c r="G615" s="567"/>
      <c r="H615" s="567"/>
      <c r="I615" s="568"/>
      <c r="J615" s="569"/>
      <c r="K615" s="569"/>
      <c r="L615" s="569"/>
      <c r="M615" s="569"/>
      <c r="N615" s="569"/>
      <c r="O615" s="569"/>
      <c r="P615" s="614"/>
      <c r="Q615" s="283"/>
      <c r="R615" s="283"/>
      <c r="S615" s="284"/>
    </row>
    <row r="616" spans="1:19" s="92" customFormat="1" ht="18.75">
      <c r="A616" s="817"/>
      <c r="B616" s="830"/>
      <c r="C616" s="819"/>
      <c r="D616" s="831"/>
      <c r="E616" s="831"/>
      <c r="F616" s="831"/>
      <c r="G616" s="584"/>
      <c r="H616" s="584"/>
      <c r="I616" s="884"/>
      <c r="J616" s="604"/>
      <c r="K616" s="604"/>
      <c r="L616" s="604"/>
      <c r="M616" s="604"/>
      <c r="N616" s="604"/>
      <c r="O616" s="604"/>
      <c r="P616" s="1057"/>
      <c r="Q616" s="91"/>
      <c r="R616" s="91"/>
      <c r="S616" s="91"/>
    </row>
    <row r="617" spans="1:19" s="91" customFormat="1" ht="18.75">
      <c r="A617" s="817"/>
      <c r="B617" s="830"/>
      <c r="C617" s="819"/>
      <c r="D617" s="584"/>
      <c r="E617" s="584"/>
      <c r="F617" s="584"/>
      <c r="G617" s="584"/>
      <c r="H617" s="584"/>
      <c r="I617" s="884"/>
      <c r="J617" s="812"/>
      <c r="K617" s="873"/>
      <c r="L617" s="942"/>
      <c r="M617" s="812"/>
      <c r="N617" s="812"/>
      <c r="O617" s="812"/>
      <c r="P617" s="1058"/>
    </row>
    <row r="618" spans="1:19" s="91" customFormat="1" ht="18.75">
      <c r="A618" s="564"/>
      <c r="B618" s="943"/>
      <c r="C618" s="814"/>
      <c r="D618" s="566"/>
      <c r="E618" s="566"/>
      <c r="F618" s="566"/>
      <c r="G618" s="900"/>
      <c r="H618" s="900"/>
      <c r="I618" s="568"/>
      <c r="J618" s="363"/>
      <c r="K618" s="363"/>
      <c r="L618" s="569"/>
      <c r="M618" s="363"/>
      <c r="N618" s="363"/>
      <c r="O618" s="363"/>
      <c r="P618" s="614"/>
      <c r="Q618" s="283"/>
      <c r="R618" s="283"/>
      <c r="S618" s="284"/>
    </row>
    <row r="619" spans="1:19" s="92" customFormat="1" ht="18.75">
      <c r="A619" s="817"/>
      <c r="B619" s="944"/>
      <c r="C619" s="819"/>
      <c r="D619" s="831"/>
      <c r="E619" s="831"/>
      <c r="F619" s="831"/>
      <c r="G619" s="605"/>
      <c r="H619" s="605"/>
      <c r="I619" s="884"/>
      <c r="J619" s="945"/>
      <c r="K619" s="945"/>
      <c r="L619" s="604"/>
      <c r="M619" s="945"/>
      <c r="N619" s="945"/>
      <c r="O619" s="945"/>
      <c r="P619" s="1057"/>
      <c r="Q619" s="91"/>
      <c r="R619" s="91"/>
      <c r="S619" s="91"/>
    </row>
    <row r="620" spans="1:19" s="91" customFormat="1" ht="18.75">
      <c r="A620" s="564"/>
      <c r="B620" s="380"/>
      <c r="C620" s="814"/>
      <c r="D620" s="566"/>
      <c r="E620" s="566"/>
      <c r="F620" s="566"/>
      <c r="G620" s="567"/>
      <c r="H620" s="567"/>
      <c r="I620" s="589"/>
      <c r="J620" s="569"/>
      <c r="K620" s="569"/>
      <c r="L620" s="569"/>
      <c r="M620" s="569"/>
      <c r="N620" s="357"/>
      <c r="O620" s="313"/>
      <c r="P620" s="614"/>
      <c r="Q620" s="283"/>
      <c r="R620" s="283"/>
      <c r="S620" s="283"/>
    </row>
    <row r="621" spans="1:19" s="91" customFormat="1" ht="18.75">
      <c r="A621" s="817"/>
      <c r="B621" s="830"/>
      <c r="C621" s="819"/>
      <c r="D621" s="831"/>
      <c r="E621" s="831"/>
      <c r="F621" s="831"/>
      <c r="G621" s="584"/>
      <c r="H621" s="584"/>
      <c r="I621" s="591"/>
      <c r="J621" s="604"/>
      <c r="K621" s="604"/>
      <c r="L621" s="604"/>
      <c r="M621" s="604"/>
      <c r="N621" s="605"/>
      <c r="O621" s="604"/>
      <c r="P621" s="1057"/>
    </row>
    <row r="622" spans="1:19" s="91" customFormat="1" ht="18.75">
      <c r="A622" s="564"/>
      <c r="B622" s="943"/>
      <c r="C622" s="814"/>
      <c r="D622" s="566"/>
      <c r="E622" s="566"/>
      <c r="F622" s="566"/>
      <c r="G622" s="900"/>
      <c r="H622" s="900"/>
      <c r="I622" s="589"/>
      <c r="J622" s="363"/>
      <c r="K622" s="569"/>
      <c r="L622" s="569"/>
      <c r="M622" s="363"/>
      <c r="N622" s="363"/>
      <c r="O622" s="363"/>
      <c r="P622" s="631"/>
      <c r="Q622" s="283"/>
      <c r="R622" s="283"/>
      <c r="S622" s="284"/>
    </row>
    <row r="623" spans="1:19" s="91" customFormat="1" ht="18.75">
      <c r="A623" s="817"/>
      <c r="B623" s="944"/>
      <c r="C623" s="819"/>
      <c r="D623" s="831"/>
      <c r="E623" s="831"/>
      <c r="F623" s="831"/>
      <c r="G623" s="605"/>
      <c r="H623" s="605"/>
      <c r="I623" s="946"/>
      <c r="J623" s="945"/>
      <c r="K623" s="604"/>
      <c r="L623" s="604"/>
      <c r="M623" s="945"/>
      <c r="N623" s="945"/>
      <c r="O623" s="945"/>
      <c r="P623" s="1057"/>
    </row>
    <row r="624" spans="1:19" s="91" customFormat="1" ht="18.75">
      <c r="A624" s="564"/>
      <c r="B624" s="380"/>
      <c r="C624" s="814"/>
      <c r="D624" s="566"/>
      <c r="E624" s="566"/>
      <c r="F624" s="566"/>
      <c r="G624" s="567"/>
      <c r="H624" s="567"/>
      <c r="I624" s="763"/>
      <c r="J624" s="569"/>
      <c r="K624" s="569"/>
      <c r="L624" s="569"/>
      <c r="M624" s="569"/>
      <c r="N624" s="569"/>
      <c r="O624" s="569"/>
      <c r="P624" s="631"/>
      <c r="Q624" s="283"/>
      <c r="R624" s="283"/>
      <c r="S624" s="283"/>
    </row>
    <row r="625" spans="1:19" s="91" customFormat="1" ht="18.75">
      <c r="A625" s="817"/>
      <c r="B625" s="830"/>
      <c r="C625" s="819"/>
      <c r="D625" s="831"/>
      <c r="E625" s="831"/>
      <c r="F625" s="831"/>
      <c r="G625" s="584"/>
      <c r="H625" s="584"/>
      <c r="I625" s="946"/>
      <c r="J625" s="604"/>
      <c r="K625" s="604"/>
      <c r="L625" s="604"/>
      <c r="M625" s="604"/>
      <c r="N625" s="604"/>
      <c r="O625" s="604"/>
      <c r="P625" s="1057"/>
    </row>
    <row r="626" spans="1:19" s="92" customFormat="1" ht="18.75">
      <c r="A626" s="564"/>
      <c r="B626" s="380"/>
      <c r="C626" s="814"/>
      <c r="D626" s="566"/>
      <c r="E626" s="566"/>
      <c r="F626" s="566"/>
      <c r="G626" s="567"/>
      <c r="H626" s="567"/>
      <c r="I626" s="568"/>
      <c r="J626" s="569"/>
      <c r="K626" s="569"/>
      <c r="L626" s="569"/>
      <c r="M626" s="569"/>
      <c r="N626" s="569"/>
      <c r="O626" s="569"/>
      <c r="P626" s="631"/>
      <c r="Q626" s="283"/>
      <c r="R626" s="283"/>
      <c r="S626" s="283"/>
    </row>
    <row r="627" spans="1:19" s="91" customFormat="1" ht="18.75">
      <c r="A627" s="817"/>
      <c r="B627" s="830"/>
      <c r="C627" s="819"/>
      <c r="D627" s="831"/>
      <c r="E627" s="831"/>
      <c r="F627" s="831"/>
      <c r="G627" s="584"/>
      <c r="H627" s="584"/>
      <c r="I627" s="884"/>
      <c r="J627" s="822"/>
      <c r="K627" s="822"/>
      <c r="L627" s="822"/>
      <c r="M627" s="822"/>
      <c r="N627" s="822"/>
      <c r="O627" s="822"/>
      <c r="P627" s="1058"/>
    </row>
    <row r="628" spans="1:19" s="91" customFormat="1" ht="18.75">
      <c r="A628" s="564"/>
      <c r="B628" s="380"/>
      <c r="C628" s="814"/>
      <c r="D628" s="566"/>
      <c r="E628" s="566"/>
      <c r="F628" s="566"/>
      <c r="G628" s="567"/>
      <c r="H628" s="567"/>
      <c r="I628" s="589"/>
      <c r="J628" s="569"/>
      <c r="K628" s="569"/>
      <c r="L628" s="569"/>
      <c r="M628" s="569"/>
      <c r="N628" s="569"/>
      <c r="O628" s="569"/>
      <c r="P628" s="631"/>
      <c r="Q628" s="283"/>
      <c r="R628" s="283"/>
      <c r="S628" s="283"/>
    </row>
    <row r="629" spans="1:19" s="92" customFormat="1" ht="18.75">
      <c r="A629" s="817"/>
      <c r="B629" s="830"/>
      <c r="C629" s="819"/>
      <c r="D629" s="831"/>
      <c r="E629" s="831"/>
      <c r="F629" s="831"/>
      <c r="G629" s="584"/>
      <c r="H629" s="584"/>
      <c r="I629" s="884"/>
      <c r="J629" s="604"/>
      <c r="K629" s="604"/>
      <c r="L629" s="604"/>
      <c r="M629" s="604"/>
      <c r="N629" s="604"/>
      <c r="O629" s="604"/>
      <c r="P629" s="1057"/>
      <c r="Q629" s="91"/>
      <c r="R629" s="91"/>
      <c r="S629" s="91"/>
    </row>
    <row r="630" spans="1:19" s="91" customFormat="1" ht="18.75">
      <c r="A630" s="564"/>
      <c r="B630" s="380"/>
      <c r="C630" s="814"/>
      <c r="D630" s="566"/>
      <c r="E630" s="566"/>
      <c r="F630" s="566"/>
      <c r="G630" s="567"/>
      <c r="H630" s="567"/>
      <c r="I630" s="589"/>
      <c r="J630" s="569"/>
      <c r="K630" s="569"/>
      <c r="L630" s="569"/>
      <c r="M630" s="569"/>
      <c r="N630" s="569"/>
      <c r="O630" s="569"/>
      <c r="P630" s="569"/>
      <c r="Q630" s="283"/>
      <c r="R630" s="283"/>
      <c r="S630" s="283"/>
    </row>
    <row r="631" spans="1:19" s="92" customFormat="1" ht="18.75">
      <c r="A631" s="564"/>
      <c r="B631" s="380"/>
      <c r="C631" s="814"/>
      <c r="D631" s="566"/>
      <c r="E631" s="566"/>
      <c r="F631" s="566"/>
      <c r="G631" s="567"/>
      <c r="H631" s="567"/>
      <c r="I631" s="589"/>
      <c r="J631" s="569"/>
      <c r="K631" s="569"/>
      <c r="L631" s="569"/>
      <c r="M631" s="569"/>
      <c r="N631" s="569"/>
      <c r="O631" s="569"/>
      <c r="P631" s="631"/>
      <c r="Q631" s="283"/>
      <c r="R631" s="283"/>
      <c r="S631" s="283"/>
    </row>
    <row r="632" spans="1:19" s="92" customFormat="1">
      <c r="A632" s="735"/>
      <c r="B632" s="380"/>
      <c r="C632" s="737"/>
      <c r="D632" s="739"/>
      <c r="E632" s="739"/>
      <c r="F632" s="739"/>
      <c r="G632" s="584"/>
      <c r="H632" s="584"/>
      <c r="I632" s="719"/>
      <c r="J632" s="369"/>
      <c r="K632" s="369"/>
      <c r="L632" s="646"/>
      <c r="M632" s="369"/>
      <c r="N632" s="646"/>
      <c r="O632" s="369"/>
      <c r="P632" s="739"/>
      <c r="Q632" s="369"/>
      <c r="R632" s="369"/>
      <c r="S632" s="369"/>
    </row>
    <row r="633" spans="1:19" s="91" customFormat="1" ht="15" customHeight="1">
      <c r="A633" s="564"/>
      <c r="B633" s="848"/>
      <c r="C633" s="836"/>
      <c r="D633" s="579"/>
      <c r="E633" s="579"/>
      <c r="F633" s="579"/>
      <c r="G633" s="837"/>
      <c r="H633" s="837"/>
      <c r="I633" s="222"/>
      <c r="J633" s="222"/>
      <c r="K633" s="880"/>
      <c r="L633" s="881"/>
      <c r="M633" s="222"/>
      <c r="N633" s="881"/>
      <c r="O633" s="222"/>
      <c r="P633" s="631"/>
      <c r="Q633" s="222"/>
      <c r="R633" s="222"/>
      <c r="S633" s="222"/>
    </row>
    <row r="634" spans="1:19" s="91" customFormat="1" ht="14.25" customHeight="1">
      <c r="A634" s="564"/>
      <c r="B634" s="848"/>
      <c r="C634" s="836"/>
      <c r="D634" s="579"/>
      <c r="E634" s="579"/>
      <c r="F634" s="579"/>
      <c r="G634" s="837"/>
      <c r="H634" s="837"/>
      <c r="I634" s="222"/>
      <c r="J634" s="222"/>
      <c r="K634" s="947"/>
      <c r="L634" s="881"/>
      <c r="M634" s="222"/>
      <c r="N634" s="881"/>
      <c r="O634" s="222"/>
      <c r="P634" s="631"/>
      <c r="Q634" s="222"/>
      <c r="R634" s="222"/>
      <c r="S634" s="222"/>
    </row>
    <row r="635" spans="1:19" s="91" customFormat="1" ht="15.75" customHeight="1">
      <c r="A635" s="564"/>
      <c r="B635" s="380"/>
      <c r="C635" s="814"/>
      <c r="D635" s="566"/>
      <c r="E635" s="566"/>
      <c r="F635" s="566"/>
      <c r="G635" s="567"/>
      <c r="H635" s="567"/>
      <c r="I635" s="568"/>
      <c r="J635" s="569"/>
      <c r="K635" s="569"/>
      <c r="L635" s="569"/>
      <c r="M635" s="569"/>
      <c r="N635" s="569"/>
      <c r="O635" s="569"/>
      <c r="P635" s="569"/>
      <c r="Q635" s="283"/>
      <c r="R635" s="283"/>
      <c r="S635" s="283"/>
    </row>
    <row r="636" spans="1:19" s="91" customFormat="1" ht="18.75">
      <c r="A636" s="817"/>
      <c r="B636" s="830"/>
      <c r="C636" s="819"/>
      <c r="D636" s="831"/>
      <c r="E636" s="831"/>
      <c r="F636" s="831"/>
      <c r="G636" s="584"/>
      <c r="H636" s="584"/>
      <c r="I636" s="884"/>
      <c r="J636" s="822"/>
      <c r="K636" s="822"/>
      <c r="L636" s="822"/>
      <c r="M636" s="822"/>
      <c r="N636" s="822"/>
      <c r="O636" s="822"/>
      <c r="P636" s="1058"/>
    </row>
    <row r="637" spans="1:19" s="92" customFormat="1" ht="18.75">
      <c r="A637" s="817"/>
      <c r="B637" s="835"/>
      <c r="C637" s="836"/>
      <c r="D637" s="831"/>
      <c r="E637" s="831"/>
      <c r="F637" s="831"/>
      <c r="G637" s="831"/>
      <c r="H637" s="831"/>
      <c r="I637" s="884"/>
      <c r="J637" s="833"/>
      <c r="K637" s="833"/>
      <c r="L637" s="833"/>
      <c r="M637" s="833"/>
      <c r="N637" s="833"/>
      <c r="O637" s="833"/>
      <c r="P637" s="1057"/>
      <c r="Q637" s="91"/>
      <c r="R637" s="91"/>
      <c r="S637" s="91"/>
    </row>
    <row r="638" spans="1:19" s="91" customFormat="1" ht="18.75">
      <c r="A638" s="564"/>
      <c r="B638" s="380"/>
      <c r="C638" s="814"/>
      <c r="D638" s="566"/>
      <c r="E638" s="566"/>
      <c r="F638" s="566"/>
      <c r="G638" s="567"/>
      <c r="H638" s="567"/>
      <c r="I638" s="568"/>
      <c r="J638" s="569"/>
      <c r="K638" s="569"/>
      <c r="L638" s="569"/>
      <c r="M638" s="569"/>
      <c r="N638" s="569"/>
      <c r="O638" s="569"/>
      <c r="P638" s="631"/>
      <c r="Q638" s="283"/>
      <c r="R638" s="283"/>
      <c r="S638" s="283"/>
    </row>
    <row r="639" spans="1:19" s="91" customFormat="1" ht="18.75">
      <c r="A639" s="817"/>
      <c r="B639" s="830"/>
      <c r="C639" s="819"/>
      <c r="D639" s="831"/>
      <c r="E639" s="831"/>
      <c r="F639" s="831"/>
      <c r="G639" s="584"/>
      <c r="H639" s="584"/>
      <c r="I639" s="884"/>
      <c r="J639" s="604"/>
      <c r="K639" s="604"/>
      <c r="L639" s="604"/>
      <c r="M639" s="604"/>
      <c r="N639" s="604"/>
      <c r="O639" s="604"/>
      <c r="P639" s="1057"/>
    </row>
    <row r="640" spans="1:19" s="91" customFormat="1" ht="18.75">
      <c r="A640" s="564"/>
      <c r="B640" s="380"/>
      <c r="C640" s="814"/>
      <c r="D640" s="566"/>
      <c r="E640" s="566"/>
      <c r="F640" s="566"/>
      <c r="G640" s="567"/>
      <c r="H640" s="567"/>
      <c r="I640" s="568"/>
      <c r="J640" s="569"/>
      <c r="K640" s="569"/>
      <c r="L640" s="569"/>
      <c r="M640" s="569"/>
      <c r="N640" s="569"/>
      <c r="O640" s="569"/>
      <c r="P640" s="631"/>
      <c r="Q640" s="283"/>
      <c r="R640" s="283"/>
      <c r="S640" s="284"/>
    </row>
    <row r="641" spans="1:19" s="91" customFormat="1" ht="18.75">
      <c r="A641" s="817"/>
      <c r="B641" s="830"/>
      <c r="C641" s="819"/>
      <c r="D641" s="831"/>
      <c r="E641" s="831"/>
      <c r="F641" s="831"/>
      <c r="G641" s="584"/>
      <c r="H641" s="584"/>
      <c r="I641" s="884"/>
      <c r="J641" s="822"/>
      <c r="K641" s="822"/>
      <c r="L641" s="822"/>
      <c r="M641" s="822"/>
      <c r="N641" s="822"/>
      <c r="O641" s="822"/>
      <c r="P641" s="1058"/>
    </row>
    <row r="642" spans="1:19" s="91" customFormat="1" ht="18.75">
      <c r="A642" s="817"/>
      <c r="B642" s="830"/>
      <c r="C642" s="819"/>
      <c r="D642" s="831"/>
      <c r="E642" s="831"/>
      <c r="F642" s="831"/>
      <c r="G642" s="584"/>
      <c r="H642" s="584"/>
      <c r="I642" s="884"/>
      <c r="J642" s="945"/>
      <c r="K642" s="604"/>
      <c r="L642" s="604"/>
      <c r="M642" s="945"/>
      <c r="N642" s="945"/>
      <c r="O642" s="945"/>
      <c r="P642" s="1057"/>
    </row>
    <row r="643" spans="1:19" s="91" customFormat="1" ht="18.75">
      <c r="A643" s="564"/>
      <c r="B643" s="380"/>
      <c r="C643" s="814"/>
      <c r="D643" s="566"/>
      <c r="E643" s="566"/>
      <c r="F643" s="566"/>
      <c r="G643" s="567"/>
      <c r="H643" s="567"/>
      <c r="I643" s="568"/>
      <c r="J643" s="363"/>
      <c r="K643" s="569"/>
      <c r="L643" s="569"/>
      <c r="M643" s="363"/>
      <c r="N643" s="363"/>
      <c r="O643" s="363"/>
      <c r="P643" s="631"/>
      <c r="Q643" s="283"/>
      <c r="R643" s="283"/>
      <c r="S643" s="283"/>
    </row>
    <row r="644" spans="1:19" s="91" customFormat="1" ht="18.75">
      <c r="A644" s="564"/>
      <c r="B644" s="380"/>
      <c r="C644" s="814"/>
      <c r="D644" s="566"/>
      <c r="E644" s="566"/>
      <c r="F644" s="566"/>
      <c r="G644" s="567"/>
      <c r="H644" s="567"/>
      <c r="I644" s="589"/>
      <c r="J644" s="569"/>
      <c r="K644" s="569"/>
      <c r="L644" s="569"/>
      <c r="M644" s="569"/>
      <c r="N644" s="569"/>
      <c r="O644" s="569"/>
      <c r="P644" s="631"/>
      <c r="Q644" s="283"/>
      <c r="R644" s="283"/>
      <c r="S644" s="283"/>
    </row>
    <row r="645" spans="1:19" s="91" customFormat="1" ht="18.75">
      <c r="A645" s="817"/>
      <c r="B645" s="830"/>
      <c r="C645" s="819"/>
      <c r="D645" s="831"/>
      <c r="E645" s="831"/>
      <c r="F645" s="831"/>
      <c r="G645" s="584"/>
      <c r="H645" s="584"/>
      <c r="I645" s="591"/>
      <c r="J645" s="822"/>
      <c r="K645" s="822"/>
      <c r="L645" s="822"/>
      <c r="M645" s="822"/>
      <c r="N645" s="822"/>
      <c r="O645" s="822"/>
      <c r="P645" s="1058"/>
    </row>
    <row r="646" spans="1:19" s="91" customFormat="1" ht="18.75">
      <c r="A646" s="564"/>
      <c r="B646" s="380"/>
      <c r="C646" s="814"/>
      <c r="D646" s="566"/>
      <c r="E646" s="566"/>
      <c r="F646" s="566"/>
      <c r="G646" s="567"/>
      <c r="H646" s="567"/>
      <c r="I646" s="588"/>
      <c r="J646" s="569"/>
      <c r="K646" s="569"/>
      <c r="L646" s="569"/>
      <c r="M646" s="569"/>
      <c r="N646" s="569"/>
      <c r="O646" s="569"/>
      <c r="P646" s="631"/>
      <c r="Q646" s="283"/>
      <c r="R646" s="283"/>
      <c r="S646" s="284"/>
    </row>
    <row r="647" spans="1:19" s="91" customFormat="1" ht="18.75">
      <c r="A647" s="817"/>
      <c r="B647" s="830"/>
      <c r="C647" s="819"/>
      <c r="D647" s="831"/>
      <c r="E647" s="831"/>
      <c r="F647" s="831"/>
      <c r="G647" s="584"/>
      <c r="H647" s="584"/>
      <c r="I647" s="946"/>
      <c r="J647" s="604"/>
      <c r="K647" s="604"/>
      <c r="L647" s="604"/>
      <c r="M647" s="604"/>
      <c r="N647" s="604"/>
      <c r="O647" s="604"/>
      <c r="P647" s="1057"/>
    </row>
    <row r="648" spans="1:19" s="91" customFormat="1" ht="18.75">
      <c r="A648" s="564"/>
      <c r="B648" s="380"/>
      <c r="C648" s="814"/>
      <c r="D648" s="566"/>
      <c r="E648" s="566"/>
      <c r="F648" s="566"/>
      <c r="G648" s="567"/>
      <c r="H648" s="567"/>
      <c r="I648" s="589"/>
      <c r="J648" s="569"/>
      <c r="K648" s="569"/>
      <c r="L648" s="569"/>
      <c r="M648" s="569"/>
      <c r="N648" s="569"/>
      <c r="O648" s="569"/>
      <c r="P648" s="631"/>
      <c r="Q648" s="283"/>
      <c r="R648" s="283"/>
      <c r="S648" s="283"/>
    </row>
    <row r="649" spans="1:19" s="91" customFormat="1" ht="18.75">
      <c r="A649" s="817"/>
      <c r="B649" s="830"/>
      <c r="C649" s="819"/>
      <c r="D649" s="831"/>
      <c r="E649" s="831"/>
      <c r="F649" s="831"/>
      <c r="G649" s="584"/>
      <c r="H649" s="584"/>
      <c r="I649" s="591"/>
      <c r="J649" s="604"/>
      <c r="K649" s="604"/>
      <c r="L649" s="604"/>
      <c r="M649" s="604"/>
      <c r="N649" s="604"/>
      <c r="O649" s="604"/>
      <c r="P649" s="1057"/>
    </row>
    <row r="650" spans="1:19" s="91" customFormat="1" ht="18.75">
      <c r="A650" s="564"/>
      <c r="B650" s="380"/>
      <c r="C650" s="814"/>
      <c r="D650" s="566"/>
      <c r="E650" s="566"/>
      <c r="F650" s="566"/>
      <c r="G650" s="567"/>
      <c r="H650" s="567"/>
      <c r="I650" s="589"/>
      <c r="J650" s="569"/>
      <c r="K650" s="569"/>
      <c r="L650" s="569"/>
      <c r="M650" s="569"/>
      <c r="N650" s="569"/>
      <c r="O650" s="569"/>
      <c r="P650" s="569"/>
      <c r="Q650" s="283"/>
      <c r="R650" s="283"/>
      <c r="S650" s="284"/>
    </row>
    <row r="651" spans="1:19" s="91" customFormat="1" ht="18.75">
      <c r="A651" s="817"/>
      <c r="B651" s="830"/>
      <c r="C651" s="819"/>
      <c r="D651" s="831"/>
      <c r="E651" s="831"/>
      <c r="F651" s="831"/>
      <c r="G651" s="584"/>
      <c r="H651" s="584"/>
      <c r="I651" s="591"/>
      <c r="J651" s="822"/>
      <c r="K651" s="822"/>
      <c r="L651" s="822"/>
      <c r="M651" s="822"/>
      <c r="N651" s="822"/>
      <c r="O651" s="822"/>
      <c r="P651" s="1058"/>
    </row>
    <row r="652" spans="1:19" s="91" customFormat="1" ht="18.75">
      <c r="A652" s="564"/>
      <c r="B652" s="380"/>
      <c r="C652" s="814"/>
      <c r="D652" s="566"/>
      <c r="E652" s="566"/>
      <c r="F652" s="566"/>
      <c r="G652" s="567"/>
      <c r="H652" s="567"/>
      <c r="I652" s="568"/>
      <c r="J652" s="569"/>
      <c r="K652" s="569"/>
      <c r="L652" s="569"/>
      <c r="M652" s="569"/>
      <c r="N652" s="569"/>
      <c r="O652" s="569"/>
      <c r="P652" s="631"/>
      <c r="Q652" s="283"/>
      <c r="R652" s="283"/>
      <c r="S652" s="284"/>
    </row>
    <row r="653" spans="1:19" s="91" customFormat="1" ht="18.75">
      <c r="A653" s="817"/>
      <c r="B653" s="830"/>
      <c r="C653" s="819"/>
      <c r="D653" s="831"/>
      <c r="E653" s="831"/>
      <c r="F653" s="831"/>
      <c r="G653" s="584"/>
      <c r="H653" s="584"/>
      <c r="I653" s="884"/>
      <c r="J653" s="604"/>
      <c r="K653" s="604"/>
      <c r="L653" s="604"/>
      <c r="M653" s="604"/>
      <c r="N653" s="604"/>
      <c r="O653" s="604"/>
      <c r="P653" s="1057"/>
    </row>
    <row r="654" spans="1:19" s="91" customFormat="1" ht="18.75">
      <c r="A654" s="564"/>
      <c r="B654" s="380"/>
      <c r="C654" s="814"/>
      <c r="D654" s="566"/>
      <c r="E654" s="566"/>
      <c r="F654" s="566"/>
      <c r="G654" s="567"/>
      <c r="H654" s="567"/>
      <c r="I654" s="568"/>
      <c r="J654" s="569"/>
      <c r="K654" s="569"/>
      <c r="L654" s="569"/>
      <c r="M654" s="569"/>
      <c r="N654" s="569"/>
      <c r="O654" s="569"/>
      <c r="P654" s="631"/>
      <c r="Q654" s="283"/>
      <c r="R654" s="283"/>
      <c r="S654" s="283"/>
    </row>
    <row r="655" spans="1:19" s="91" customFormat="1" ht="18.75">
      <c r="A655" s="817"/>
      <c r="B655" s="830"/>
      <c r="C655" s="819"/>
      <c r="D655" s="831"/>
      <c r="E655" s="831"/>
      <c r="F655" s="831"/>
      <c r="G655" s="584"/>
      <c r="H655" s="584"/>
      <c r="I655" s="884"/>
      <c r="J655" s="604"/>
      <c r="K655" s="604"/>
      <c r="L655" s="604"/>
      <c r="M655" s="604"/>
      <c r="N655" s="604"/>
      <c r="O655" s="604"/>
      <c r="P655" s="1057"/>
    </row>
    <row r="656" spans="1:19" s="91" customFormat="1" ht="18.75">
      <c r="A656" s="564"/>
      <c r="B656" s="380"/>
      <c r="C656" s="819"/>
      <c r="D656" s="581"/>
      <c r="E656" s="581"/>
      <c r="F656" s="581"/>
      <c r="G656" s="581"/>
      <c r="H656" s="581"/>
      <c r="I656" s="179"/>
      <c r="J656" s="604"/>
      <c r="K656" s="604"/>
      <c r="L656" s="604"/>
      <c r="M656" s="604"/>
      <c r="N656" s="604"/>
      <c r="O656" s="604"/>
      <c r="P656" s="1057"/>
    </row>
    <row r="657" spans="1:19" s="91" customFormat="1" ht="18.75">
      <c r="A657" s="817"/>
      <c r="B657" s="830"/>
      <c r="C657" s="819"/>
      <c r="D657" s="831"/>
      <c r="E657" s="831"/>
      <c r="F657" s="831"/>
      <c r="G657" s="584"/>
      <c r="H657" s="584"/>
      <c r="I657" s="884"/>
      <c r="J657" s="604"/>
      <c r="K657" s="604"/>
      <c r="L657" s="604"/>
      <c r="M657" s="604"/>
      <c r="N657" s="604"/>
      <c r="O657" s="604"/>
      <c r="P657" s="1057"/>
    </row>
    <row r="658" spans="1:19" s="91" customFormat="1" ht="18.75">
      <c r="A658" s="564"/>
      <c r="B658" s="380"/>
      <c r="C658" s="814"/>
      <c r="D658" s="566"/>
      <c r="E658" s="566"/>
      <c r="F658" s="566"/>
      <c r="G658" s="567"/>
      <c r="H658" s="567"/>
      <c r="I658" s="568"/>
      <c r="J658" s="569"/>
      <c r="K658" s="569"/>
      <c r="L658" s="569"/>
      <c r="M658" s="569"/>
      <c r="N658" s="569"/>
      <c r="O658" s="569"/>
      <c r="P658" s="1057"/>
      <c r="Q658" s="283"/>
      <c r="R658" s="283"/>
      <c r="S658" s="283"/>
    </row>
    <row r="659" spans="1:19" s="91" customFormat="1" ht="18.75">
      <c r="A659" s="817"/>
      <c r="B659" s="830"/>
      <c r="C659" s="819"/>
      <c r="D659" s="831"/>
      <c r="E659" s="831"/>
      <c r="F659" s="831"/>
      <c r="G659" s="584"/>
      <c r="H659" s="584"/>
      <c r="I659" s="884"/>
      <c r="J659" s="822"/>
      <c r="K659" s="822"/>
      <c r="L659" s="822"/>
      <c r="M659" s="822"/>
      <c r="N659" s="822"/>
      <c r="O659" s="822"/>
      <c r="P659" s="1058"/>
    </row>
    <row r="660" spans="1:19" s="91" customFormat="1" ht="18.75">
      <c r="A660" s="564"/>
      <c r="B660" s="380"/>
      <c r="C660" s="814"/>
      <c r="D660" s="566"/>
      <c r="E660" s="566"/>
      <c r="F660" s="566"/>
      <c r="G660" s="567"/>
      <c r="H660" s="567"/>
      <c r="I660" s="568"/>
      <c r="J660" s="569"/>
      <c r="K660" s="569"/>
      <c r="L660" s="569"/>
      <c r="M660" s="569"/>
      <c r="N660" s="569"/>
      <c r="O660" s="569"/>
      <c r="P660" s="631"/>
      <c r="Q660" s="283"/>
      <c r="R660" s="283"/>
      <c r="S660" s="283"/>
    </row>
    <row r="661" spans="1:19" s="91" customFormat="1" ht="18.75">
      <c r="A661" s="817"/>
      <c r="B661" s="830"/>
      <c r="C661" s="819"/>
      <c r="D661" s="831"/>
      <c r="E661" s="831"/>
      <c r="F661" s="831"/>
      <c r="G661" s="584"/>
      <c r="H661" s="584"/>
      <c r="I661" s="884"/>
      <c r="J661" s="822"/>
      <c r="K661" s="822"/>
      <c r="L661" s="822"/>
      <c r="M661" s="822"/>
      <c r="N661" s="822"/>
      <c r="O661" s="822"/>
      <c r="P661" s="1058"/>
    </row>
    <row r="662" spans="1:19" s="91" customFormat="1" ht="18.75">
      <c r="A662" s="564"/>
      <c r="B662" s="380"/>
      <c r="C662" s="814"/>
      <c r="D662" s="566"/>
      <c r="E662" s="566"/>
      <c r="F662" s="566"/>
      <c r="G662" s="567"/>
      <c r="H662" s="567"/>
      <c r="I662" s="589"/>
      <c r="J662" s="569"/>
      <c r="K662" s="569"/>
      <c r="L662" s="569"/>
      <c r="M662" s="569"/>
      <c r="N662" s="569"/>
      <c r="O662" s="569"/>
      <c r="P662" s="631"/>
      <c r="Q662" s="283"/>
      <c r="R662" s="283"/>
      <c r="S662" s="284"/>
    </row>
    <row r="663" spans="1:19" s="91" customFormat="1" ht="18.75">
      <c r="A663" s="817"/>
      <c r="B663" s="830"/>
      <c r="C663" s="819"/>
      <c r="D663" s="831"/>
      <c r="E663" s="831"/>
      <c r="F663" s="831"/>
      <c r="G663" s="584"/>
      <c r="H663" s="584"/>
      <c r="I663" s="591"/>
      <c r="J663" s="604"/>
      <c r="K663" s="604"/>
      <c r="L663" s="604"/>
      <c r="M663" s="604"/>
      <c r="N663" s="604"/>
      <c r="O663" s="604"/>
      <c r="P663" s="1057"/>
    </row>
    <row r="664" spans="1:19" s="91" customFormat="1" ht="18.75">
      <c r="A664" s="564"/>
      <c r="B664" s="380"/>
      <c r="C664" s="814"/>
      <c r="D664" s="566"/>
      <c r="E664" s="566"/>
      <c r="F664" s="566"/>
      <c r="G664" s="567"/>
      <c r="H664" s="567"/>
      <c r="I664" s="589"/>
      <c r="J664" s="569"/>
      <c r="K664" s="569"/>
      <c r="L664" s="569"/>
      <c r="M664" s="569"/>
      <c r="N664" s="569"/>
      <c r="O664" s="569"/>
      <c r="P664" s="614"/>
      <c r="Q664" s="283"/>
      <c r="R664" s="283"/>
      <c r="S664" s="283"/>
    </row>
    <row r="665" spans="1:19" s="91" customFormat="1" ht="18.75">
      <c r="A665" s="817"/>
      <c r="B665" s="830"/>
      <c r="C665" s="819"/>
      <c r="D665" s="831"/>
      <c r="E665" s="831"/>
      <c r="F665" s="831"/>
      <c r="G665" s="584"/>
      <c r="H665" s="584"/>
      <c r="I665" s="591"/>
      <c r="J665" s="604"/>
      <c r="K665" s="604"/>
      <c r="L665" s="604"/>
      <c r="M665" s="604"/>
      <c r="N665" s="604"/>
      <c r="O665" s="604"/>
      <c r="P665" s="1057"/>
    </row>
    <row r="666" spans="1:19" s="91" customFormat="1" ht="18.75">
      <c r="A666" s="564"/>
      <c r="B666" s="380"/>
      <c r="C666" s="814"/>
      <c r="D666" s="566"/>
      <c r="E666" s="566"/>
      <c r="F666" s="566"/>
      <c r="G666" s="586"/>
      <c r="H666" s="586"/>
      <c r="I666" s="588"/>
      <c r="J666" s="376"/>
      <c r="K666" s="376"/>
      <c r="L666" s="357"/>
      <c r="M666" s="614"/>
      <c r="N666" s="357"/>
      <c r="O666" s="376"/>
      <c r="P666" s="631"/>
      <c r="Q666" s="376"/>
      <c r="R666" s="376"/>
      <c r="S666" s="376"/>
    </row>
    <row r="667" spans="1:19" s="91" customFormat="1" ht="18.75">
      <c r="A667" s="564"/>
      <c r="B667" s="380"/>
      <c r="C667" s="814"/>
      <c r="D667" s="566"/>
      <c r="E667" s="566"/>
      <c r="F667" s="566"/>
      <c r="G667" s="567"/>
      <c r="H667" s="567"/>
      <c r="I667" s="568"/>
      <c r="J667" s="363"/>
      <c r="K667" s="363"/>
      <c r="L667" s="569"/>
      <c r="M667" s="569"/>
      <c r="N667" s="363"/>
      <c r="O667" s="363"/>
      <c r="P667" s="569"/>
      <c r="Q667" s="283"/>
      <c r="R667" s="283"/>
      <c r="S667" s="283"/>
    </row>
    <row r="668" spans="1:19" s="91" customFormat="1" ht="18.75">
      <c r="A668" s="817"/>
      <c r="B668" s="830"/>
      <c r="C668" s="819"/>
      <c r="D668" s="831"/>
      <c r="E668" s="831"/>
      <c r="F668" s="831"/>
      <c r="G668" s="584"/>
      <c r="H668" s="584"/>
      <c r="I668" s="884"/>
      <c r="J668" s="948"/>
      <c r="K668" s="948"/>
      <c r="L668" s="822"/>
      <c r="M668" s="822"/>
      <c r="N668" s="948"/>
      <c r="O668" s="948"/>
      <c r="P668" s="1058"/>
    </row>
    <row r="669" spans="1:19" s="91" customFormat="1" ht="18.75">
      <c r="A669" s="564"/>
      <c r="B669" s="380"/>
      <c r="C669" s="814"/>
      <c r="D669" s="566"/>
      <c r="E669" s="566"/>
      <c r="F669" s="566"/>
      <c r="G669" s="567"/>
      <c r="H669" s="567"/>
      <c r="I669" s="589"/>
      <c r="J669" s="569"/>
      <c r="K669" s="569"/>
      <c r="L669" s="569"/>
      <c r="M669" s="569"/>
      <c r="N669" s="569"/>
      <c r="O669" s="569"/>
      <c r="P669" s="631"/>
      <c r="Q669" s="283"/>
      <c r="R669" s="283"/>
      <c r="S669" s="283"/>
    </row>
    <row r="670" spans="1:19" s="91" customFormat="1" ht="18.75">
      <c r="A670" s="817"/>
      <c r="B670" s="830"/>
      <c r="C670" s="819"/>
      <c r="D670" s="831"/>
      <c r="E670" s="831"/>
      <c r="F670" s="831"/>
      <c r="G670" s="584"/>
      <c r="H670" s="584"/>
      <c r="I670" s="591"/>
      <c r="J670" s="822"/>
      <c r="K670" s="822"/>
      <c r="L670" s="822"/>
      <c r="M670" s="822"/>
      <c r="N670" s="822"/>
      <c r="O670" s="822"/>
      <c r="P670" s="1058"/>
    </row>
    <row r="671" spans="1:19" s="91" customFormat="1" ht="18.75">
      <c r="A671" s="817"/>
      <c r="B671" s="830"/>
      <c r="C671" s="819"/>
      <c r="D671" s="831"/>
      <c r="E671" s="831"/>
      <c r="F671" s="831"/>
      <c r="G671" s="584"/>
      <c r="H671" s="584"/>
      <c r="I671" s="946"/>
      <c r="J671" s="604"/>
      <c r="K671" s="604"/>
      <c r="L671" s="604"/>
      <c r="M671" s="604"/>
      <c r="N671" s="604"/>
      <c r="O671" s="604"/>
      <c r="P671" s="1057"/>
    </row>
    <row r="672" spans="1:19" s="91" customFormat="1" ht="18.75">
      <c r="A672" s="817"/>
      <c r="B672" s="835"/>
      <c r="C672" s="836"/>
      <c r="D672" s="831"/>
      <c r="E672" s="831"/>
      <c r="F672" s="831"/>
      <c r="G672" s="831"/>
      <c r="H672" s="831"/>
      <c r="I672" s="949"/>
      <c r="J672" s="861"/>
      <c r="K672" s="862"/>
      <c r="L672" s="861"/>
      <c r="M672" s="861"/>
      <c r="N672" s="862"/>
      <c r="O672" s="861"/>
      <c r="P672" s="1059"/>
      <c r="Q672" s="187"/>
    </row>
    <row r="673" spans="1:19" s="91" customFormat="1" ht="18.75">
      <c r="A673" s="564"/>
      <c r="B673" s="380"/>
      <c r="C673" s="814"/>
      <c r="D673" s="566"/>
      <c r="E673" s="566"/>
      <c r="F673" s="566"/>
      <c r="G673" s="567"/>
      <c r="H673" s="567"/>
      <c r="I673" s="589"/>
      <c r="J673" s="569"/>
      <c r="K673" s="569"/>
      <c r="L673" s="569"/>
      <c r="M673" s="569"/>
      <c r="N673" s="569"/>
      <c r="O673" s="569"/>
      <c r="P673" s="569"/>
      <c r="Q673" s="283"/>
      <c r="R673" s="283"/>
      <c r="S673" s="283"/>
    </row>
    <row r="674" spans="1:19" s="91" customFormat="1" ht="18.75">
      <c r="A674" s="817"/>
      <c r="B674" s="830"/>
      <c r="C674" s="819"/>
      <c r="D674" s="831"/>
      <c r="E674" s="831"/>
      <c r="F674" s="831"/>
      <c r="G674" s="584"/>
      <c r="H674" s="584"/>
      <c r="I674" s="591"/>
      <c r="J674" s="822"/>
      <c r="K674" s="822"/>
      <c r="L674" s="822"/>
      <c r="M674" s="822"/>
      <c r="N674" s="822"/>
      <c r="O674" s="822"/>
      <c r="P674" s="1058"/>
    </row>
    <row r="675" spans="1:19" s="91" customFormat="1" ht="18.75">
      <c r="A675" s="564"/>
      <c r="B675" s="380"/>
      <c r="C675" s="814"/>
      <c r="D675" s="566"/>
      <c r="E675" s="566"/>
      <c r="F675" s="566"/>
      <c r="G675" s="567"/>
      <c r="H675" s="567"/>
      <c r="I675" s="568"/>
      <c r="J675" s="569"/>
      <c r="K675" s="569"/>
      <c r="L675" s="569"/>
      <c r="M675" s="569"/>
      <c r="N675" s="569"/>
      <c r="O675" s="569"/>
      <c r="P675" s="614"/>
      <c r="Q675" s="283"/>
      <c r="R675" s="283"/>
      <c r="S675" s="283"/>
    </row>
    <row r="676" spans="1:19" s="91" customFormat="1" ht="18.75">
      <c r="A676" s="817"/>
      <c r="B676" s="830"/>
      <c r="C676" s="819"/>
      <c r="D676" s="831"/>
      <c r="E676" s="831"/>
      <c r="F676" s="831"/>
      <c r="G676" s="584"/>
      <c r="H676" s="584"/>
      <c r="I676" s="884"/>
      <c r="J676" s="604"/>
      <c r="K676" s="604"/>
      <c r="L676" s="604"/>
      <c r="M676" s="604"/>
      <c r="N676" s="604"/>
      <c r="O676" s="604"/>
      <c r="P676" s="1057"/>
    </row>
    <row r="677" spans="1:19" s="91" customFormat="1" ht="18.75">
      <c r="A677" s="564"/>
      <c r="B677" s="380"/>
      <c r="C677" s="814"/>
      <c r="D677" s="566"/>
      <c r="E677" s="566"/>
      <c r="F677" s="566"/>
      <c r="G677" s="567"/>
      <c r="H677" s="567"/>
      <c r="I677" s="589"/>
      <c r="J677" s="569"/>
      <c r="K677" s="569"/>
      <c r="L677" s="569"/>
      <c r="M677" s="569"/>
      <c r="N677" s="569"/>
      <c r="O677" s="569"/>
      <c r="P677" s="569"/>
      <c r="Q677" s="283"/>
      <c r="R677" s="283"/>
      <c r="S677" s="283"/>
    </row>
    <row r="678" spans="1:19" s="91" customFormat="1" ht="18.75">
      <c r="A678" s="817"/>
      <c r="B678" s="830"/>
      <c r="C678" s="819"/>
      <c r="D678" s="831"/>
      <c r="E678" s="831"/>
      <c r="F678" s="831"/>
      <c r="G678" s="584"/>
      <c r="H678" s="584"/>
      <c r="I678" s="591"/>
      <c r="J678" s="822"/>
      <c r="K678" s="822"/>
      <c r="L678" s="822"/>
      <c r="M678" s="822"/>
      <c r="N678" s="822"/>
      <c r="O678" s="822"/>
      <c r="P678" s="1058"/>
    </row>
    <row r="679" spans="1:19" s="91" customFormat="1" ht="18.75">
      <c r="A679" s="564"/>
      <c r="B679" s="380"/>
      <c r="C679" s="814"/>
      <c r="D679" s="566"/>
      <c r="E679" s="566"/>
      <c r="F679" s="566"/>
      <c r="G679" s="567"/>
      <c r="H679" s="567"/>
      <c r="I679" s="568"/>
      <c r="J679" s="569"/>
      <c r="K679" s="569"/>
      <c r="L679" s="569"/>
      <c r="M679" s="569"/>
      <c r="N679" s="569"/>
      <c r="O679" s="569"/>
      <c r="P679" s="569"/>
      <c r="Q679" s="283"/>
      <c r="R679" s="283"/>
      <c r="S679" s="283"/>
    </row>
    <row r="680" spans="1:19" s="91" customFormat="1" ht="18.75">
      <c r="A680" s="817"/>
      <c r="B680" s="830"/>
      <c r="C680" s="819"/>
      <c r="D680" s="831"/>
      <c r="E680" s="831"/>
      <c r="F680" s="831"/>
      <c r="G680" s="584"/>
      <c r="H680" s="584"/>
      <c r="I680" s="884"/>
      <c r="J680" s="822"/>
      <c r="K680" s="822"/>
      <c r="L680" s="822"/>
      <c r="M680" s="822"/>
      <c r="N680" s="822"/>
      <c r="O680" s="822"/>
      <c r="P680" s="1058"/>
    </row>
    <row r="681" spans="1:19" s="91" customFormat="1" ht="18.75">
      <c r="A681" s="564"/>
      <c r="B681" s="380"/>
      <c r="C681" s="814"/>
      <c r="D681" s="566"/>
      <c r="E681" s="566"/>
      <c r="F681" s="566"/>
      <c r="G681" s="567"/>
      <c r="H681" s="567"/>
      <c r="I681" s="588"/>
      <c r="J681" s="569"/>
      <c r="K681" s="569"/>
      <c r="L681" s="569"/>
      <c r="M681" s="569"/>
      <c r="N681" s="569"/>
      <c r="O681" s="569"/>
      <c r="P681" s="631"/>
      <c r="Q681" s="283"/>
      <c r="R681" s="283"/>
      <c r="S681" s="283"/>
    </row>
    <row r="682" spans="1:19" s="91" customFormat="1" ht="18.75">
      <c r="A682" s="817"/>
      <c r="B682" s="830"/>
      <c r="C682" s="819"/>
      <c r="D682" s="831"/>
      <c r="E682" s="831"/>
      <c r="F682" s="831"/>
      <c r="G682" s="584"/>
      <c r="H682" s="584"/>
      <c r="I682" s="884"/>
      <c r="J682" s="822"/>
      <c r="K682" s="822"/>
      <c r="L682" s="822"/>
      <c r="M682" s="822"/>
      <c r="N682" s="822"/>
      <c r="O682" s="822"/>
      <c r="P682" s="1058"/>
    </row>
    <row r="683" spans="1:19" s="91" customFormat="1" ht="14.25" customHeight="1">
      <c r="A683" s="564"/>
      <c r="B683" s="380"/>
      <c r="C683" s="819"/>
      <c r="D683" s="579"/>
      <c r="E683" s="579"/>
      <c r="F683" s="579"/>
      <c r="G683" s="584"/>
      <c r="H683" s="584"/>
      <c r="I683" s="591"/>
      <c r="J683" s="601"/>
      <c r="K683" s="601"/>
      <c r="L683" s="608"/>
      <c r="M683" s="608"/>
      <c r="N683" s="601"/>
      <c r="O683" s="601"/>
      <c r="P683" s="631"/>
      <c r="Q683" s="220"/>
      <c r="R683" s="220"/>
      <c r="S683" s="220"/>
    </row>
    <row r="684" spans="1:19" s="91" customFormat="1" ht="14.25" customHeight="1">
      <c r="A684" s="817"/>
      <c r="B684" s="830"/>
      <c r="C684" s="819"/>
      <c r="D684" s="831"/>
      <c r="E684" s="831"/>
      <c r="F684" s="831"/>
      <c r="G684" s="584"/>
      <c r="H684" s="584"/>
      <c r="I684" s="591"/>
      <c r="J684" s="945"/>
      <c r="K684" s="945"/>
      <c r="L684" s="604"/>
      <c r="M684" s="604"/>
      <c r="N684" s="945"/>
      <c r="O684" s="945"/>
      <c r="P684" s="1057"/>
    </row>
    <row r="685" spans="1:19" s="91" customFormat="1" ht="18.75">
      <c r="A685" s="564"/>
      <c r="B685" s="936"/>
      <c r="C685" s="937"/>
      <c r="D685" s="578"/>
      <c r="E685" s="578"/>
      <c r="F685" s="578"/>
      <c r="G685" s="582"/>
      <c r="H685" s="582"/>
      <c r="I685" s="588"/>
      <c r="J685" s="363"/>
      <c r="K685" s="363"/>
      <c r="L685" s="569"/>
      <c r="M685" s="569"/>
      <c r="N685" s="363"/>
      <c r="O685" s="569"/>
      <c r="P685" s="614"/>
      <c r="Q685" s="283"/>
      <c r="R685" s="283"/>
      <c r="S685" s="284"/>
    </row>
    <row r="686" spans="1:19" s="91" customFormat="1" ht="18.75">
      <c r="A686" s="564"/>
      <c r="B686" s="380"/>
      <c r="C686" s="814"/>
      <c r="D686" s="566"/>
      <c r="E686" s="566"/>
      <c r="F686" s="566"/>
      <c r="G686" s="567"/>
      <c r="H686" s="567"/>
      <c r="I686" s="589"/>
      <c r="J686" s="569"/>
      <c r="K686" s="607"/>
      <c r="L686" s="569"/>
      <c r="M686" s="569"/>
      <c r="N686" s="569"/>
      <c r="O686" s="607"/>
      <c r="P686" s="641"/>
      <c r="Q686" s="283"/>
      <c r="R686" s="283"/>
      <c r="S686" s="283"/>
    </row>
    <row r="687" spans="1:19" s="369" customFormat="1">
      <c r="A687" s="735"/>
      <c r="B687" s="736"/>
      <c r="C687" s="737"/>
      <c r="D687" s="646"/>
      <c r="E687" s="646"/>
      <c r="F687" s="646"/>
      <c r="G687" s="738"/>
      <c r="H687" s="738"/>
      <c r="I687" s="719"/>
      <c r="L687" s="646"/>
      <c r="N687" s="646"/>
      <c r="P687" s="739"/>
    </row>
    <row r="688" spans="1:19" s="369" customFormat="1">
      <c r="A688" s="735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</row>
    <row r="689" spans="1:16" s="369" customFormat="1">
      <c r="A689" s="735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</row>
    <row r="690" spans="1:16" s="369" customFormat="1">
      <c r="A690" s="735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</row>
    <row r="691" spans="1:16" s="369" customFormat="1">
      <c r="A691" s="735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</row>
    <row r="692" spans="1:16" s="369" customFormat="1">
      <c r="A692" s="735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</row>
    <row r="693" spans="1:16" s="369" customFormat="1">
      <c r="A693" s="735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</row>
    <row r="694" spans="1:16" s="369" customFormat="1">
      <c r="A694" s="735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</row>
    <row r="695" spans="1:16" s="369" customFormat="1">
      <c r="A695" s="735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</row>
    <row r="696" spans="1:16" s="369" customFormat="1">
      <c r="A696" s="735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</row>
    <row r="697" spans="1:16" s="369" customFormat="1">
      <c r="A697" s="735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</row>
    <row r="698" spans="1:16" s="369" customFormat="1">
      <c r="A698" s="735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</row>
    <row r="699" spans="1:16" s="369" customFormat="1">
      <c r="A699" s="735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</row>
    <row r="700" spans="1:16" s="369" customFormat="1">
      <c r="A700" s="735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</row>
    <row r="701" spans="1:16" s="369" customFormat="1">
      <c r="A701" s="735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</row>
    <row r="702" spans="1:16" s="369" customFormat="1">
      <c r="A702" s="735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</row>
    <row r="703" spans="1:16" s="369" customFormat="1">
      <c r="A703" s="735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</row>
    <row r="704" spans="1:16" s="369" customFormat="1">
      <c r="A704" s="735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</row>
    <row r="705" spans="1:16" s="369" customFormat="1">
      <c r="A705" s="735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</row>
    <row r="706" spans="1:16" s="369" customFormat="1">
      <c r="A706" s="735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</row>
    <row r="707" spans="1:16" s="369" customFormat="1">
      <c r="A707" s="735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</row>
    <row r="708" spans="1:16" s="369" customFormat="1">
      <c r="A708" s="735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</row>
    <row r="709" spans="1:16" s="369" customFormat="1">
      <c r="A709" s="735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</row>
    <row r="710" spans="1:16" s="369" customFormat="1">
      <c r="A710" s="735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</row>
    <row r="711" spans="1:16" s="369" customFormat="1">
      <c r="A711" s="735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</row>
    <row r="712" spans="1:16" s="369" customFormat="1">
      <c r="A712" s="735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</row>
    <row r="713" spans="1:16" s="369" customFormat="1">
      <c r="A713" s="735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</row>
    <row r="714" spans="1:16" s="369" customFormat="1">
      <c r="A714" s="735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</row>
    <row r="715" spans="1:16" s="369" customFormat="1">
      <c r="A715" s="735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</row>
    <row r="716" spans="1:16" s="369" customFormat="1">
      <c r="A716" s="735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</row>
    <row r="717" spans="1:16" s="369" customFormat="1">
      <c r="A717" s="735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</row>
    <row r="718" spans="1:16" s="369" customFormat="1">
      <c r="A718" s="735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</row>
    <row r="719" spans="1:16" s="369" customFormat="1">
      <c r="A719" s="735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</row>
    <row r="720" spans="1:16" s="369" customFormat="1">
      <c r="A720" s="735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</row>
    <row r="721" spans="1:16" s="369" customFormat="1">
      <c r="A721" s="735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</row>
    <row r="722" spans="1:16" s="369" customFormat="1">
      <c r="A722" s="735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</row>
    <row r="723" spans="1:16" s="369" customFormat="1">
      <c r="A723" s="735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</row>
    <row r="724" spans="1:16" s="369" customFormat="1">
      <c r="A724" s="735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</row>
    <row r="725" spans="1:16" s="369" customFormat="1">
      <c r="A725" s="735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</row>
    <row r="726" spans="1:16" s="369" customFormat="1">
      <c r="A726" s="735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</row>
    <row r="727" spans="1:16" s="369" customFormat="1">
      <c r="A727" s="735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</row>
    <row r="728" spans="1:16" s="369" customFormat="1">
      <c r="A728" s="735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</row>
    <row r="729" spans="1:16" s="369" customFormat="1">
      <c r="A729" s="735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</row>
    <row r="730" spans="1:16" s="369" customFormat="1">
      <c r="A730" s="735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</row>
    <row r="731" spans="1:16" s="369" customFormat="1">
      <c r="A731" s="735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</row>
    <row r="732" spans="1:16" s="369" customFormat="1">
      <c r="A732" s="735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</row>
    <row r="733" spans="1:16" s="369" customFormat="1">
      <c r="A733" s="735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</row>
    <row r="734" spans="1:16" s="369" customFormat="1">
      <c r="A734" s="735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</row>
    <row r="735" spans="1:16" s="369" customFormat="1">
      <c r="A735" s="735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</row>
    <row r="736" spans="1:16" s="369" customFormat="1">
      <c r="A736" s="735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</row>
    <row r="737" spans="1:16" s="369" customFormat="1">
      <c r="A737" s="735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</row>
    <row r="738" spans="1:16" s="369" customFormat="1">
      <c r="A738" s="735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</row>
    <row r="739" spans="1:16" s="369" customFormat="1">
      <c r="A739" s="735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</row>
    <row r="740" spans="1:16" s="369" customFormat="1">
      <c r="A740" s="735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</row>
    <row r="741" spans="1:16" s="369" customFormat="1">
      <c r="A741" s="735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</row>
    <row r="742" spans="1:16" s="369" customFormat="1">
      <c r="A742" s="735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</row>
    <row r="743" spans="1:16" s="369" customFormat="1">
      <c r="A743" s="735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</row>
    <row r="744" spans="1:16" s="369" customFormat="1">
      <c r="A744" s="735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</row>
    <row r="745" spans="1:16" s="369" customFormat="1">
      <c r="A745" s="735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</row>
    <row r="746" spans="1:16" s="369" customFormat="1">
      <c r="A746" s="735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</row>
    <row r="747" spans="1:16" s="369" customFormat="1">
      <c r="A747" s="735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</row>
    <row r="748" spans="1:16" s="369" customFormat="1">
      <c r="A748" s="735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</row>
    <row r="749" spans="1:16" s="369" customFormat="1">
      <c r="A749" s="735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</row>
    <row r="750" spans="1:16" s="369" customFormat="1">
      <c r="A750" s="735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</row>
    <row r="751" spans="1:16" s="369" customFormat="1">
      <c r="A751" s="735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</row>
    <row r="752" spans="1:16" s="369" customFormat="1">
      <c r="A752" s="735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</row>
    <row r="753" spans="1:16" s="369" customFormat="1">
      <c r="A753" s="735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</row>
    <row r="754" spans="1:16" s="369" customFormat="1">
      <c r="A754" s="735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</row>
    <row r="755" spans="1:16" s="369" customFormat="1">
      <c r="A755" s="735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</row>
    <row r="756" spans="1:16" s="369" customFormat="1">
      <c r="A756" s="735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</row>
    <row r="757" spans="1:16" s="369" customFormat="1">
      <c r="A757" s="735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</row>
    <row r="758" spans="1:16" s="369" customFormat="1">
      <c r="A758" s="735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</row>
    <row r="759" spans="1:16" s="369" customFormat="1">
      <c r="A759" s="735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</row>
    <row r="760" spans="1:16" s="369" customFormat="1">
      <c r="A760" s="735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</row>
    <row r="761" spans="1:16" s="369" customFormat="1">
      <c r="A761" s="735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</row>
    <row r="762" spans="1:16" s="369" customFormat="1">
      <c r="A762" s="735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</row>
    <row r="763" spans="1:16" s="369" customFormat="1">
      <c r="A763" s="735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</row>
    <row r="764" spans="1:16" s="369" customFormat="1">
      <c r="A764" s="735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</row>
    <row r="765" spans="1:16" s="369" customFormat="1">
      <c r="A765" s="735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</row>
    <row r="766" spans="1:16" s="369" customFormat="1">
      <c r="A766" s="735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</row>
    <row r="767" spans="1:16" s="369" customFormat="1">
      <c r="A767" s="735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</row>
    <row r="768" spans="1:16" s="369" customFormat="1">
      <c r="A768" s="735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</row>
    <row r="769" spans="1:16" s="369" customFormat="1">
      <c r="A769" s="735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</row>
    <row r="770" spans="1:16" s="369" customFormat="1">
      <c r="A770" s="735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</row>
    <row r="771" spans="1:16" s="369" customFormat="1">
      <c r="A771" s="735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</row>
    <row r="772" spans="1:16" s="369" customFormat="1">
      <c r="A772" s="735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</row>
    <row r="773" spans="1:16" s="369" customFormat="1">
      <c r="A773" s="735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</row>
    <row r="774" spans="1:16" s="369" customFormat="1">
      <c r="A774" s="735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</row>
    <row r="775" spans="1:16" s="369" customFormat="1">
      <c r="A775" s="735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</row>
    <row r="776" spans="1:16" s="369" customFormat="1">
      <c r="A776" s="735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</row>
    <row r="777" spans="1:16" s="369" customFormat="1">
      <c r="A777" s="735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</row>
    <row r="778" spans="1:16" s="369" customFormat="1">
      <c r="A778" s="735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</row>
    <row r="779" spans="1:16" s="369" customFormat="1">
      <c r="A779" s="735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</row>
    <row r="780" spans="1:16" s="369" customFormat="1">
      <c r="A780" s="735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</row>
    <row r="781" spans="1:16" s="369" customFormat="1">
      <c r="A781" s="735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</row>
    <row r="782" spans="1:16" s="369" customFormat="1">
      <c r="A782" s="735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</row>
    <row r="783" spans="1:16" s="369" customFormat="1">
      <c r="A783" s="735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</row>
    <row r="784" spans="1:16" s="369" customFormat="1">
      <c r="A784" s="735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</row>
    <row r="785" spans="1:16" s="369" customFormat="1">
      <c r="A785" s="735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</row>
    <row r="786" spans="1:16" s="369" customFormat="1">
      <c r="A786" s="735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</row>
    <row r="787" spans="1:16" s="369" customFormat="1">
      <c r="A787" s="735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</row>
    <row r="788" spans="1:16" s="369" customFormat="1">
      <c r="A788" s="735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</row>
    <row r="789" spans="1:16" s="369" customFormat="1">
      <c r="A789" s="735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</row>
    <row r="790" spans="1:16" s="369" customFormat="1">
      <c r="A790" s="735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</row>
    <row r="791" spans="1:16" s="369" customFormat="1">
      <c r="A791" s="735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</row>
    <row r="792" spans="1:16" s="369" customFormat="1">
      <c r="A792" s="735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</row>
    <row r="793" spans="1:16" s="369" customFormat="1">
      <c r="A793" s="735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</row>
    <row r="794" spans="1:16" s="369" customFormat="1">
      <c r="A794" s="735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</row>
    <row r="795" spans="1:16" s="369" customFormat="1">
      <c r="A795" s="735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</row>
    <row r="796" spans="1:16" s="369" customFormat="1">
      <c r="A796" s="735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</row>
    <row r="797" spans="1:16" s="369" customFormat="1">
      <c r="A797" s="735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</row>
    <row r="798" spans="1:16" s="369" customFormat="1">
      <c r="A798" s="735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</row>
    <row r="799" spans="1:16" s="369" customFormat="1">
      <c r="A799" s="735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</row>
    <row r="800" spans="1:16" s="369" customFormat="1">
      <c r="A800" s="735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</row>
    <row r="801" spans="1:16" s="369" customFormat="1">
      <c r="A801" s="735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</row>
    <row r="802" spans="1:16" s="369" customFormat="1">
      <c r="A802" s="735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</row>
    <row r="803" spans="1:16" s="369" customFormat="1">
      <c r="A803" s="735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</row>
    <row r="804" spans="1:16" s="369" customFormat="1">
      <c r="A804" s="735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</row>
    <row r="805" spans="1:16" s="369" customFormat="1">
      <c r="A805" s="735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</row>
    <row r="806" spans="1:16" s="369" customFormat="1">
      <c r="A806" s="735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</row>
    <row r="807" spans="1:16" s="369" customFormat="1">
      <c r="A807" s="735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</row>
    <row r="808" spans="1:16" s="369" customFormat="1">
      <c r="A808" s="735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</row>
    <row r="809" spans="1:16" s="369" customFormat="1">
      <c r="A809" s="735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</row>
    <row r="810" spans="1:16" s="369" customFormat="1">
      <c r="A810" s="735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</row>
    <row r="811" spans="1:16" s="369" customFormat="1">
      <c r="A811" s="735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</row>
    <row r="812" spans="1:16" s="369" customFormat="1">
      <c r="A812" s="735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</row>
    <row r="813" spans="1:16" s="369" customFormat="1">
      <c r="A813" s="735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</row>
    <row r="814" spans="1:16" s="369" customFormat="1">
      <c r="A814" s="735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</row>
    <row r="815" spans="1:16" s="369" customFormat="1">
      <c r="A815" s="735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</row>
    <row r="816" spans="1:16" s="369" customFormat="1">
      <c r="A816" s="735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</row>
    <row r="817" spans="1:16" s="369" customFormat="1">
      <c r="A817" s="735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</row>
    <row r="818" spans="1:16" s="369" customFormat="1">
      <c r="A818" s="735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</row>
    <row r="819" spans="1:16" s="369" customFormat="1">
      <c r="A819" s="735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</row>
    <row r="820" spans="1:16" s="369" customFormat="1">
      <c r="A820" s="735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</row>
    <row r="821" spans="1:16" s="369" customFormat="1">
      <c r="A821" s="735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</row>
    <row r="822" spans="1:16" s="369" customFormat="1">
      <c r="A822" s="735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</row>
    <row r="823" spans="1:16" s="369" customFormat="1">
      <c r="A823" s="735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</row>
    <row r="824" spans="1:16" s="369" customFormat="1">
      <c r="A824" s="735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</row>
    <row r="825" spans="1:16" s="369" customFormat="1">
      <c r="A825" s="735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</row>
    <row r="826" spans="1:16" s="369" customFormat="1">
      <c r="A826" s="735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</row>
    <row r="827" spans="1:16" s="369" customFormat="1">
      <c r="A827" s="735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</row>
    <row r="828" spans="1:16" s="369" customFormat="1">
      <c r="A828" s="735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</row>
    <row r="829" spans="1:16" s="369" customFormat="1">
      <c r="A829" s="735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</row>
    <row r="830" spans="1:16" s="369" customFormat="1">
      <c r="A830" s="735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</row>
    <row r="831" spans="1:16" s="369" customFormat="1">
      <c r="A831" s="735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</row>
    <row r="832" spans="1:16" s="369" customFormat="1">
      <c r="A832" s="735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</row>
    <row r="833" spans="1:16" s="369" customFormat="1">
      <c r="A833" s="735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</row>
    <row r="834" spans="1:16" s="369" customFormat="1">
      <c r="A834" s="735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</row>
    <row r="835" spans="1:16" s="369" customFormat="1">
      <c r="A835" s="735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</row>
    <row r="836" spans="1:16" s="369" customFormat="1">
      <c r="A836" s="735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</row>
    <row r="837" spans="1:16" s="369" customFormat="1">
      <c r="A837" s="735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</row>
    <row r="838" spans="1:16" s="369" customFormat="1">
      <c r="A838" s="735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</row>
    <row r="839" spans="1:16" s="369" customFormat="1">
      <c r="A839" s="735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</row>
    <row r="840" spans="1:16" s="369" customFormat="1">
      <c r="A840" s="735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</row>
    <row r="841" spans="1:16" s="369" customFormat="1">
      <c r="A841" s="735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</row>
    <row r="842" spans="1:16" s="369" customFormat="1">
      <c r="A842" s="735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</row>
    <row r="843" spans="1:16" s="369" customFormat="1">
      <c r="A843" s="735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</row>
    <row r="844" spans="1:16" s="369" customFormat="1">
      <c r="A844" s="735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</row>
    <row r="845" spans="1:16" s="369" customFormat="1">
      <c r="A845" s="735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</row>
    <row r="846" spans="1:16" s="369" customFormat="1">
      <c r="A846" s="735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</row>
    <row r="847" spans="1:16" s="369" customFormat="1">
      <c r="A847" s="735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</row>
    <row r="848" spans="1:16" s="369" customFormat="1">
      <c r="A848" s="735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</row>
    <row r="849" spans="1:16" s="369" customFormat="1">
      <c r="A849" s="735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</row>
    <row r="850" spans="1:16" s="369" customFormat="1">
      <c r="A850" s="735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</row>
    <row r="851" spans="1:16" s="369" customFormat="1">
      <c r="A851" s="735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</row>
    <row r="852" spans="1:16" s="369" customFormat="1">
      <c r="A852" s="735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</row>
    <row r="853" spans="1:16" s="369" customFormat="1">
      <c r="A853" s="735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</row>
    <row r="854" spans="1:16" s="369" customFormat="1">
      <c r="A854" s="735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</row>
    <row r="855" spans="1:16" s="369" customFormat="1">
      <c r="A855" s="735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</row>
    <row r="856" spans="1:16" s="369" customFormat="1">
      <c r="A856" s="735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</row>
    <row r="857" spans="1:16" s="369" customFormat="1">
      <c r="A857" s="735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</row>
    <row r="858" spans="1:16" s="369" customFormat="1">
      <c r="A858" s="735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</row>
    <row r="859" spans="1:16" s="369" customFormat="1">
      <c r="A859" s="735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</row>
    <row r="860" spans="1:16" s="369" customFormat="1">
      <c r="A860" s="735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</row>
    <row r="861" spans="1:16" s="369" customFormat="1">
      <c r="A861" s="735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</row>
    <row r="862" spans="1:16" s="369" customFormat="1">
      <c r="A862" s="735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</row>
    <row r="863" spans="1:16" s="369" customFormat="1">
      <c r="A863" s="735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</row>
    <row r="864" spans="1:16" s="369" customFormat="1">
      <c r="A864" s="735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</row>
    <row r="865" spans="1:16" s="369" customFormat="1">
      <c r="A865" s="735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</row>
    <row r="866" spans="1:16" s="369" customFormat="1">
      <c r="A866" s="735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</row>
    <row r="867" spans="1:16" s="369" customFormat="1">
      <c r="A867" s="735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</row>
    <row r="868" spans="1:16" s="369" customFormat="1">
      <c r="A868" s="735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</row>
    <row r="869" spans="1:16" s="369" customFormat="1">
      <c r="A869" s="735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</row>
    <row r="870" spans="1:16" s="369" customFormat="1">
      <c r="A870" s="735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</row>
    <row r="871" spans="1:16" s="369" customFormat="1">
      <c r="A871" s="735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</row>
    <row r="872" spans="1:16" s="369" customFormat="1">
      <c r="A872" s="735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</row>
    <row r="873" spans="1:16" s="369" customFormat="1">
      <c r="A873" s="735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</row>
    <row r="874" spans="1:16" s="369" customFormat="1">
      <c r="A874" s="735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</row>
    <row r="875" spans="1:16" s="369" customFormat="1">
      <c r="A875" s="735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</row>
    <row r="876" spans="1:16" s="369" customFormat="1">
      <c r="A876" s="735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</row>
    <row r="877" spans="1:16" s="369" customFormat="1">
      <c r="A877" s="735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</row>
    <row r="878" spans="1:16" s="369" customFormat="1">
      <c r="A878" s="735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</row>
    <row r="879" spans="1:16" s="369" customFormat="1">
      <c r="A879" s="735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</row>
    <row r="880" spans="1:16" s="369" customFormat="1">
      <c r="A880" s="735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</row>
    <row r="881" spans="1:16" s="369" customFormat="1">
      <c r="A881" s="735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</row>
    <row r="882" spans="1:16" s="369" customFormat="1">
      <c r="A882" s="735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</row>
    <row r="883" spans="1:16" s="369" customFormat="1">
      <c r="A883" s="735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</row>
    <row r="884" spans="1:16" s="369" customFormat="1">
      <c r="A884" s="735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</row>
    <row r="885" spans="1:16" s="369" customFormat="1">
      <c r="A885" s="735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</row>
    <row r="886" spans="1:16" s="369" customFormat="1">
      <c r="A886" s="735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</row>
    <row r="887" spans="1:16" s="369" customFormat="1">
      <c r="A887" s="735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</row>
    <row r="888" spans="1:16" s="369" customFormat="1">
      <c r="A888" s="735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</row>
    <row r="889" spans="1:16" s="369" customFormat="1">
      <c r="A889" s="735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</row>
    <row r="890" spans="1:16" s="369" customFormat="1">
      <c r="A890" s="735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</row>
    <row r="891" spans="1:16" s="369" customFormat="1">
      <c r="A891" s="735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</row>
    <row r="892" spans="1:16" s="369" customFormat="1">
      <c r="A892" s="735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</row>
    <row r="893" spans="1:16" s="369" customFormat="1">
      <c r="A893" s="735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</row>
    <row r="894" spans="1:16" s="369" customFormat="1">
      <c r="A894" s="735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</row>
    <row r="895" spans="1:16" s="369" customFormat="1">
      <c r="A895" s="735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</row>
    <row r="896" spans="1:16" s="369" customFormat="1">
      <c r="A896" s="735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</row>
    <row r="897" spans="1:16" s="369" customFormat="1">
      <c r="A897" s="735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</row>
    <row r="898" spans="1:16" s="369" customFormat="1">
      <c r="A898" s="735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</row>
    <row r="899" spans="1:16" s="369" customFormat="1">
      <c r="A899" s="735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</row>
    <row r="900" spans="1:16" s="369" customFormat="1">
      <c r="A900" s="735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</row>
    <row r="901" spans="1:16" s="369" customFormat="1">
      <c r="A901" s="735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</row>
    <row r="902" spans="1:16" s="369" customFormat="1">
      <c r="A902" s="735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</row>
    <row r="903" spans="1:16" s="369" customFormat="1">
      <c r="A903" s="735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</row>
    <row r="904" spans="1:16" s="369" customFormat="1">
      <c r="A904" s="735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</row>
    <row r="905" spans="1:16" s="369" customFormat="1">
      <c r="A905" s="735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</row>
    <row r="906" spans="1:16" s="369" customFormat="1">
      <c r="A906" s="735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</row>
    <row r="907" spans="1:16" s="369" customFormat="1">
      <c r="A907" s="735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</row>
    <row r="908" spans="1:16" s="369" customFormat="1">
      <c r="A908" s="735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</row>
    <row r="909" spans="1:16" s="369" customFormat="1">
      <c r="A909" s="735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</row>
    <row r="910" spans="1:16" s="369" customFormat="1">
      <c r="A910" s="735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</row>
    <row r="911" spans="1:16" s="369" customFormat="1">
      <c r="A911" s="735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</row>
    <row r="912" spans="1:16" s="369" customFormat="1">
      <c r="A912" s="735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</row>
    <row r="913" spans="1:16" s="369" customFormat="1">
      <c r="A913" s="735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</row>
    <row r="914" spans="1:16" s="369" customFormat="1">
      <c r="A914" s="735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</row>
    <row r="915" spans="1:16" s="369" customFormat="1">
      <c r="A915" s="735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</row>
    <row r="916" spans="1:16" s="369" customFormat="1">
      <c r="A916" s="735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</row>
    <row r="917" spans="1:16" s="369" customFormat="1">
      <c r="A917" s="735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</row>
    <row r="918" spans="1:16" s="369" customFormat="1">
      <c r="A918" s="735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</row>
    <row r="919" spans="1:16" s="369" customFormat="1">
      <c r="A919" s="735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</row>
    <row r="920" spans="1:16" s="369" customFormat="1">
      <c r="A920" s="735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</row>
    <row r="921" spans="1:16" s="369" customFormat="1">
      <c r="A921" s="735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</row>
    <row r="922" spans="1:16" s="369" customFormat="1">
      <c r="A922" s="735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</row>
    <row r="923" spans="1:16" s="369" customFormat="1">
      <c r="A923" s="735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</row>
    <row r="924" spans="1:16" s="369" customFormat="1">
      <c r="A924" s="735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</row>
    <row r="925" spans="1:16" s="369" customFormat="1">
      <c r="A925" s="735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</row>
    <row r="926" spans="1:16" s="369" customFormat="1">
      <c r="A926" s="735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</row>
    <row r="927" spans="1:16" s="369" customFormat="1">
      <c r="A927" s="735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</row>
    <row r="928" spans="1:16" s="369" customFormat="1">
      <c r="A928" s="735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</row>
    <row r="929" spans="1:16" s="369" customFormat="1">
      <c r="A929" s="735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</row>
    <row r="930" spans="1:16" s="369" customFormat="1">
      <c r="A930" s="735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</row>
    <row r="931" spans="1:16" s="369" customFormat="1">
      <c r="A931" s="735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</row>
    <row r="932" spans="1:16" s="369" customFormat="1">
      <c r="A932" s="735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</row>
    <row r="933" spans="1:16" s="369" customFormat="1">
      <c r="A933" s="735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</row>
    <row r="934" spans="1:16" s="369" customFormat="1">
      <c r="A934" s="735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</row>
    <row r="935" spans="1:16" s="369" customFormat="1">
      <c r="A935" s="735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</row>
    <row r="936" spans="1:16" s="369" customFormat="1">
      <c r="A936" s="735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</row>
    <row r="937" spans="1:16" s="369" customFormat="1">
      <c r="A937" s="735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</row>
    <row r="938" spans="1:16" s="369" customFormat="1">
      <c r="A938" s="735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</row>
    <row r="939" spans="1:16" s="369" customFormat="1">
      <c r="A939" s="735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</row>
    <row r="940" spans="1:16" s="369" customFormat="1">
      <c r="A940" s="735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</row>
    <row r="941" spans="1:16" s="369" customFormat="1">
      <c r="A941" s="735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</row>
    <row r="942" spans="1:16" s="369" customFormat="1">
      <c r="A942" s="735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</row>
    <row r="943" spans="1:16" s="369" customFormat="1">
      <c r="A943" s="735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</row>
    <row r="944" spans="1:16" s="369" customFormat="1">
      <c r="A944" s="735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</row>
    <row r="945" spans="1:16" s="369" customFormat="1">
      <c r="A945" s="735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</row>
    <row r="946" spans="1:16" s="369" customFormat="1">
      <c r="A946" s="735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</row>
    <row r="947" spans="1:16" s="369" customFormat="1">
      <c r="A947" s="735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</row>
    <row r="948" spans="1:16" s="369" customFormat="1">
      <c r="A948" s="735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</row>
    <row r="949" spans="1:16" s="369" customFormat="1">
      <c r="A949" s="735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</row>
    <row r="950" spans="1:16" s="369" customFormat="1">
      <c r="A950" s="735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</row>
    <row r="951" spans="1:16" s="369" customFormat="1">
      <c r="A951" s="735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</row>
    <row r="952" spans="1:16" s="369" customFormat="1">
      <c r="A952" s="735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</row>
    <row r="953" spans="1:16" s="369" customFormat="1">
      <c r="A953" s="735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</row>
    <row r="954" spans="1:16" s="369" customFormat="1">
      <c r="A954" s="735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</row>
    <row r="955" spans="1:16" s="369" customFormat="1">
      <c r="A955" s="735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</row>
    <row r="956" spans="1:16" s="369" customFormat="1">
      <c r="A956" s="735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</row>
    <row r="957" spans="1:16" s="369" customFormat="1">
      <c r="A957" s="735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</row>
    <row r="958" spans="1:16" s="369" customFormat="1">
      <c r="A958" s="735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</row>
    <row r="959" spans="1:16" s="369" customFormat="1">
      <c r="A959" s="735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</row>
    <row r="960" spans="1:16" s="369" customFormat="1">
      <c r="A960" s="735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</row>
    <row r="961" spans="1:16" s="369" customFormat="1">
      <c r="A961" s="735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</row>
    <row r="962" spans="1:16" s="369" customFormat="1">
      <c r="A962" s="735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</row>
    <row r="963" spans="1:16" s="369" customFormat="1">
      <c r="A963" s="735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</row>
    <row r="964" spans="1:16" s="369" customFormat="1">
      <c r="A964" s="735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</row>
    <row r="965" spans="1:16" s="369" customFormat="1">
      <c r="A965" s="735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</row>
    <row r="966" spans="1:16" s="369" customFormat="1">
      <c r="A966" s="735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</row>
    <row r="967" spans="1:16" s="369" customFormat="1">
      <c r="A967" s="735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</row>
    <row r="968" spans="1:16" s="369" customFormat="1">
      <c r="A968" s="735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</row>
    <row r="969" spans="1:16" s="369" customFormat="1">
      <c r="A969" s="735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</row>
    <row r="970" spans="1:16" s="369" customFormat="1">
      <c r="A970" s="735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</row>
    <row r="971" spans="1:16" s="369" customFormat="1">
      <c r="A971" s="735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</row>
    <row r="972" spans="1:16" s="369" customFormat="1">
      <c r="A972" s="735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</row>
    <row r="973" spans="1:16" s="369" customFormat="1">
      <c r="A973" s="735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</row>
    <row r="974" spans="1:16" s="369" customFormat="1">
      <c r="A974" s="735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</row>
    <row r="975" spans="1:16" s="369" customFormat="1">
      <c r="A975" s="735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</row>
    <row r="976" spans="1:16" s="369" customFormat="1">
      <c r="A976" s="735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</row>
    <row r="977" spans="1:16" s="369" customFormat="1">
      <c r="A977" s="735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</row>
    <row r="978" spans="1:16" s="369" customFormat="1">
      <c r="A978" s="735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</row>
    <row r="979" spans="1:16" s="369" customFormat="1">
      <c r="A979" s="735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</row>
    <row r="980" spans="1:16" s="369" customFormat="1">
      <c r="A980" s="735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</row>
    <row r="981" spans="1:16" s="369" customFormat="1">
      <c r="A981" s="735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</row>
    <row r="982" spans="1:16" s="369" customFormat="1">
      <c r="A982" s="735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</row>
    <row r="983" spans="1:16" s="369" customFormat="1">
      <c r="A983" s="735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</row>
    <row r="984" spans="1:16" s="369" customFormat="1">
      <c r="A984" s="735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</row>
    <row r="985" spans="1:16" s="369" customFormat="1">
      <c r="A985" s="735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</row>
    <row r="986" spans="1:16" s="369" customFormat="1">
      <c r="A986" s="735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</row>
    <row r="987" spans="1:16" s="369" customFormat="1">
      <c r="A987" s="735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</row>
    <row r="988" spans="1:16" s="369" customFormat="1">
      <c r="A988" s="735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</row>
    <row r="989" spans="1:16" s="369" customFormat="1">
      <c r="A989" s="735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</row>
    <row r="990" spans="1:16" s="369" customFormat="1">
      <c r="A990" s="735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</row>
    <row r="991" spans="1:16" s="369" customFormat="1">
      <c r="A991" s="735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</row>
    <row r="992" spans="1:16" s="369" customFormat="1">
      <c r="A992" s="735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</row>
    <row r="993" spans="1:16" s="369" customFormat="1">
      <c r="A993" s="735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</row>
    <row r="994" spans="1:16" s="369" customFormat="1">
      <c r="A994" s="735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</row>
    <row r="995" spans="1:16" s="369" customFormat="1">
      <c r="A995" s="735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</row>
    <row r="996" spans="1:16" s="369" customFormat="1">
      <c r="A996" s="735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</row>
    <row r="997" spans="1:16" s="369" customFormat="1">
      <c r="A997" s="735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</row>
    <row r="998" spans="1:16" s="369" customFormat="1">
      <c r="A998" s="735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</row>
    <row r="999" spans="1:16" s="369" customFormat="1">
      <c r="A999" s="735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</row>
    <row r="1000" spans="1:16" s="369" customFormat="1">
      <c r="A1000" s="735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</row>
    <row r="1001" spans="1:16" s="369" customFormat="1">
      <c r="A1001" s="735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</row>
    <row r="1002" spans="1:16" s="369" customFormat="1">
      <c r="A1002" s="735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</row>
    <row r="1003" spans="1:16" s="369" customFormat="1">
      <c r="A1003" s="735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</row>
    <row r="1004" spans="1:16" s="369" customFormat="1">
      <c r="A1004" s="735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</row>
    <row r="1005" spans="1:16" s="369" customFormat="1">
      <c r="A1005" s="735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</row>
    <row r="1006" spans="1:16" s="369" customFormat="1">
      <c r="A1006" s="735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</row>
    <row r="1007" spans="1:16" s="369" customFormat="1">
      <c r="A1007" s="735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</row>
    <row r="1008" spans="1:16" s="369" customFormat="1">
      <c r="A1008" s="735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</row>
    <row r="1009" spans="1:16" s="369" customFormat="1">
      <c r="A1009" s="735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</row>
    <row r="1010" spans="1:16" s="369" customFormat="1">
      <c r="A1010" s="735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</row>
    <row r="1011" spans="1:16" s="369" customFormat="1">
      <c r="A1011" s="735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</row>
    <row r="1012" spans="1:16" s="369" customFormat="1">
      <c r="A1012" s="735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</row>
    <row r="1013" spans="1:16" s="369" customFormat="1">
      <c r="A1013" s="735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</row>
    <row r="1014" spans="1:16" s="369" customFormat="1">
      <c r="A1014" s="735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</row>
    <row r="1015" spans="1:16" s="369" customFormat="1">
      <c r="A1015" s="735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</row>
    <row r="1016" spans="1:16" s="369" customFormat="1">
      <c r="A1016" s="735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</row>
    <row r="1017" spans="1:16" s="369" customFormat="1">
      <c r="A1017" s="735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</row>
    <row r="1018" spans="1:16" s="369" customFormat="1">
      <c r="A1018" s="735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</row>
    <row r="1019" spans="1:16" s="369" customFormat="1">
      <c r="A1019" s="735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</row>
    <row r="1020" spans="1:16" s="369" customFormat="1">
      <c r="A1020" s="735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</row>
    <row r="1021" spans="1:16" s="369" customFormat="1">
      <c r="A1021" s="735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</row>
    <row r="1022" spans="1:16" s="369" customFormat="1">
      <c r="A1022" s="735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</row>
    <row r="1023" spans="1:16" s="369" customFormat="1">
      <c r="A1023" s="735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</row>
    <row r="1024" spans="1:16" s="369" customFormat="1">
      <c r="A1024" s="735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</row>
    <row r="1025" spans="1:16" s="369" customFormat="1">
      <c r="A1025" s="735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</row>
    <row r="1026" spans="1:16" s="369" customFormat="1">
      <c r="A1026" s="735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</row>
    <row r="1027" spans="1:16" s="369" customFormat="1">
      <c r="A1027" s="735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</row>
    <row r="1028" spans="1:16" s="369" customFormat="1">
      <c r="A1028" s="735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</row>
    <row r="1029" spans="1:16" s="369" customFormat="1">
      <c r="A1029" s="735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</row>
    <row r="1030" spans="1:16" s="369" customFormat="1">
      <c r="A1030" s="735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</row>
    <row r="1031" spans="1:16" s="369" customFormat="1">
      <c r="A1031" s="735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</row>
    <row r="1032" spans="1:16" s="369" customFormat="1">
      <c r="A1032" s="735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</row>
    <row r="1033" spans="1:16" s="369" customFormat="1">
      <c r="A1033" s="735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</row>
    <row r="1034" spans="1:16" s="369" customFormat="1">
      <c r="A1034" s="735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</row>
    <row r="1035" spans="1:16" s="369" customFormat="1">
      <c r="A1035" s="735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</row>
    <row r="1036" spans="1:16" s="369" customFormat="1">
      <c r="A1036" s="735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</row>
    <row r="1037" spans="1:16" s="369" customFormat="1">
      <c r="A1037" s="735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</row>
    <row r="1038" spans="1:16" s="369" customFormat="1">
      <c r="A1038" s="735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</row>
    <row r="1039" spans="1:16" s="369" customFormat="1">
      <c r="A1039" s="735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</row>
    <row r="1040" spans="1:16" s="369" customFormat="1">
      <c r="A1040" s="735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</row>
    <row r="1041" spans="1:16" s="369" customFormat="1">
      <c r="A1041" s="735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</row>
    <row r="1042" spans="1:16" s="369" customFormat="1">
      <c r="A1042" s="735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</row>
    <row r="1043" spans="1:16" s="369" customFormat="1">
      <c r="A1043" s="735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</row>
    <row r="1044" spans="1:16" s="369" customFormat="1">
      <c r="A1044" s="735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</row>
    <row r="1045" spans="1:16" s="369" customFormat="1">
      <c r="A1045" s="735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</row>
    <row r="1046" spans="1:16" s="369" customFormat="1">
      <c r="A1046" s="735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</row>
    <row r="1047" spans="1:16" s="369" customFormat="1">
      <c r="A1047" s="735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</row>
    <row r="1048" spans="1:16" s="369" customFormat="1">
      <c r="A1048" s="735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</row>
    <row r="1049" spans="1:16" s="369" customFormat="1">
      <c r="A1049" s="735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</row>
    <row r="1050" spans="1:16" s="369" customFormat="1">
      <c r="A1050" s="735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</row>
    <row r="1051" spans="1:16" s="369" customFormat="1">
      <c r="A1051" s="735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</row>
    <row r="1052" spans="1:16" s="369" customFormat="1">
      <c r="A1052" s="735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</row>
    <row r="1053" spans="1:16" s="369" customFormat="1">
      <c r="A1053" s="735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</row>
    <row r="1054" spans="1:16" s="369" customFormat="1">
      <c r="A1054" s="735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</row>
    <row r="1055" spans="1:16" s="369" customFormat="1">
      <c r="A1055" s="735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</row>
    <row r="1056" spans="1:16" s="369" customFormat="1">
      <c r="A1056" s="735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</row>
    <row r="1057" spans="1:16" s="369" customFormat="1">
      <c r="A1057" s="735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</row>
    <row r="1058" spans="1:16" s="369" customFormat="1">
      <c r="A1058" s="735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</row>
    <row r="1059" spans="1:16" s="369" customFormat="1">
      <c r="A1059" s="735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</row>
    <row r="1060" spans="1:16" s="369" customFormat="1">
      <c r="A1060" s="735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</row>
    <row r="1061" spans="1:16" s="369" customFormat="1">
      <c r="A1061" s="735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</row>
    <row r="1062" spans="1:16" s="369" customFormat="1">
      <c r="A1062" s="735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</row>
    <row r="1063" spans="1:16" s="369" customFormat="1">
      <c r="A1063" s="735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</row>
    <row r="1064" spans="1:16" s="369" customFormat="1">
      <c r="A1064" s="735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</row>
    <row r="1065" spans="1:16" s="369" customFormat="1">
      <c r="A1065" s="735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</row>
    <row r="1066" spans="1:16" s="369" customFormat="1">
      <c r="A1066" s="735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</row>
    <row r="1067" spans="1:16" s="369" customFormat="1">
      <c r="A1067" s="735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</row>
    <row r="1068" spans="1:16" s="369" customFormat="1">
      <c r="A1068" s="735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</row>
    <row r="1069" spans="1:16" s="369" customFormat="1">
      <c r="A1069" s="735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</row>
    <row r="1070" spans="1:16" s="369" customFormat="1">
      <c r="A1070" s="735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</row>
    <row r="1071" spans="1:16" s="369" customFormat="1">
      <c r="A1071" s="735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</row>
    <row r="1072" spans="1:16" s="369" customFormat="1">
      <c r="A1072" s="735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</row>
    <row r="1073" spans="1:16" s="369" customFormat="1">
      <c r="A1073" s="735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</row>
    <row r="1074" spans="1:16" s="369" customFormat="1">
      <c r="A1074" s="735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</row>
    <row r="1075" spans="1:16" s="369" customFormat="1">
      <c r="A1075" s="735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</row>
    <row r="1076" spans="1:16" s="369" customFormat="1">
      <c r="A1076" s="735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</row>
    <row r="1077" spans="1:16" s="369" customFormat="1">
      <c r="A1077" s="735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</row>
    <row r="1078" spans="1:16" s="369" customFormat="1">
      <c r="A1078" s="735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</row>
    <row r="1079" spans="1:16" s="369" customFormat="1">
      <c r="A1079" s="735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</row>
    <row r="1080" spans="1:16" s="369" customFormat="1">
      <c r="A1080" s="735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</row>
    <row r="1081" spans="1:16" s="369" customFormat="1">
      <c r="A1081" s="735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</row>
    <row r="1082" spans="1:16" s="369" customFormat="1">
      <c r="A1082" s="735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</row>
    <row r="1083" spans="1:16" s="369" customFormat="1">
      <c r="A1083" s="735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</row>
    <row r="1084" spans="1:16" s="369" customFormat="1">
      <c r="A1084" s="735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</row>
    <row r="1085" spans="1:16" s="369" customFormat="1">
      <c r="A1085" s="735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</row>
    <row r="1086" spans="1:16" s="369" customFormat="1">
      <c r="A1086" s="735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</row>
    <row r="1087" spans="1:16" s="369" customFormat="1">
      <c r="A1087" s="735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</row>
    <row r="1088" spans="1:16" s="369" customFormat="1">
      <c r="A1088" s="735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</row>
    <row r="1089" spans="1:16" s="369" customFormat="1">
      <c r="A1089" s="735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</row>
    <row r="1090" spans="1:16" s="369" customFormat="1">
      <c r="A1090" s="735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</row>
    <row r="1091" spans="1:16" s="369" customFormat="1">
      <c r="A1091" s="735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</row>
    <row r="1092" spans="1:16" s="369" customFormat="1">
      <c r="A1092" s="735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</row>
    <row r="1093" spans="1:16" s="369" customFormat="1">
      <c r="A1093" s="735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</row>
    <row r="1094" spans="1:16" s="369" customFormat="1">
      <c r="A1094" s="735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</row>
    <row r="1095" spans="1:16" s="369" customFormat="1">
      <c r="A1095" s="735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</row>
    <row r="1096" spans="1:16" s="369" customFormat="1">
      <c r="A1096" s="735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</row>
    <row r="1097" spans="1:16" s="369" customFormat="1">
      <c r="A1097" s="735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</row>
    <row r="1098" spans="1:16" s="369" customFormat="1">
      <c r="A1098" s="735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</row>
    <row r="1099" spans="1:16" s="369" customFormat="1">
      <c r="A1099" s="735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</row>
    <row r="1100" spans="1:16" s="369" customFormat="1">
      <c r="A1100" s="735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</row>
    <row r="1101" spans="1:16" s="369" customFormat="1">
      <c r="A1101" s="735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</row>
    <row r="1102" spans="1:16" s="369" customFormat="1">
      <c r="A1102" s="735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</row>
    <row r="1103" spans="1:16" s="369" customFormat="1">
      <c r="A1103" s="735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</row>
    <row r="1104" spans="1:16" s="369" customFormat="1">
      <c r="A1104" s="735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</row>
    <row r="1105" spans="1:16" s="369" customFormat="1">
      <c r="A1105" s="735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</row>
    <row r="1106" spans="1:16" s="369" customFormat="1">
      <c r="A1106" s="735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</row>
    <row r="1107" spans="1:16" s="369" customFormat="1">
      <c r="A1107" s="735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</row>
    <row r="1108" spans="1:16" s="369" customFormat="1">
      <c r="A1108" s="735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</row>
    <row r="1109" spans="1:16" s="369" customFormat="1">
      <c r="A1109" s="735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</row>
    <row r="1110" spans="1:16" s="369" customFormat="1">
      <c r="A1110" s="735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</row>
    <row r="1111" spans="1:16" s="369" customFormat="1">
      <c r="A1111" s="735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</row>
    <row r="1112" spans="1:16" s="369" customFormat="1">
      <c r="A1112" s="735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</row>
    <row r="1113" spans="1:16" s="369" customFormat="1">
      <c r="A1113" s="735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</row>
    <row r="1114" spans="1:16" s="369" customFormat="1">
      <c r="A1114" s="735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</row>
    <row r="1115" spans="1:16" s="369" customFormat="1">
      <c r="A1115" s="735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</row>
    <row r="1116" spans="1:16" s="369" customFormat="1">
      <c r="A1116" s="735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</row>
    <row r="1117" spans="1:16" s="369" customFormat="1">
      <c r="A1117" s="735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</row>
    <row r="1118" spans="1:16" s="369" customFormat="1">
      <c r="A1118" s="735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</row>
    <row r="1119" spans="1:16" s="369" customFormat="1">
      <c r="A1119" s="735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</row>
    <row r="1120" spans="1:16" s="369" customFormat="1">
      <c r="A1120" s="735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</row>
    <row r="1121" spans="1:16" s="369" customFormat="1">
      <c r="A1121" s="735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</row>
    <row r="1122" spans="1:16" s="369" customFormat="1">
      <c r="A1122" s="735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</row>
    <row r="1123" spans="1:16" s="369" customFormat="1">
      <c r="A1123" s="735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</row>
    <row r="1124" spans="1:16" s="369" customFormat="1">
      <c r="A1124" s="735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</row>
    <row r="1125" spans="1:16" s="369" customFormat="1">
      <c r="A1125" s="735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</row>
    <row r="1126" spans="1:16" s="369" customFormat="1">
      <c r="A1126" s="735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</row>
    <row r="1127" spans="1:16" s="369" customFormat="1">
      <c r="A1127" s="735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</row>
    <row r="1128" spans="1:16" s="369" customFormat="1">
      <c r="A1128" s="735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</row>
    <row r="1129" spans="1:16" s="369" customFormat="1">
      <c r="A1129" s="735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</row>
    <row r="1130" spans="1:16" s="369" customFormat="1">
      <c r="A1130" s="735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</row>
    <row r="1131" spans="1:16" s="369" customFormat="1">
      <c r="A1131" s="735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</row>
    <row r="1132" spans="1:16" s="369" customFormat="1">
      <c r="A1132" s="735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</row>
    <row r="1133" spans="1:16" s="369" customFormat="1">
      <c r="A1133" s="735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</row>
    <row r="1134" spans="1:16" s="369" customFormat="1">
      <c r="A1134" s="735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</row>
    <row r="1135" spans="1:16" s="369" customFormat="1">
      <c r="A1135" s="735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</row>
    <row r="1136" spans="1:16" s="369" customFormat="1">
      <c r="A1136" s="735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</row>
    <row r="1137" spans="1:16" s="369" customFormat="1">
      <c r="A1137" s="735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</row>
    <row r="1138" spans="1:16" s="369" customFormat="1">
      <c r="A1138" s="735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</row>
    <row r="1139" spans="1:16" s="369" customFormat="1">
      <c r="A1139" s="735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</row>
    <row r="1140" spans="1:16" s="369" customFormat="1">
      <c r="A1140" s="735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</row>
    <row r="1141" spans="1:16" s="369" customFormat="1">
      <c r="A1141" s="735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</row>
    <row r="1142" spans="1:16" s="369" customFormat="1">
      <c r="A1142" s="735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</row>
    <row r="1143" spans="1:16" s="369" customFormat="1">
      <c r="A1143" s="735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</row>
    <row r="1144" spans="1:16" s="369" customFormat="1">
      <c r="A1144" s="735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</row>
    <row r="1145" spans="1:16" s="369" customFormat="1">
      <c r="A1145" s="735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</row>
    <row r="1146" spans="1:16" s="369" customFormat="1">
      <c r="A1146" s="735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</row>
    <row r="1147" spans="1:16" s="369" customFormat="1">
      <c r="A1147" s="735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</row>
    <row r="1148" spans="1:16" s="369" customFormat="1">
      <c r="A1148" s="735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</row>
    <row r="1149" spans="1:16" s="369" customFormat="1">
      <c r="A1149" s="735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</row>
    <row r="1150" spans="1:16" s="369" customFormat="1">
      <c r="A1150" s="735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</row>
    <row r="1151" spans="1:16" s="369" customFormat="1">
      <c r="A1151" s="735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</row>
    <row r="1152" spans="1:16" s="369" customFormat="1">
      <c r="A1152" s="735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</row>
    <row r="1153" spans="1:16" s="369" customFormat="1">
      <c r="A1153" s="735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</row>
    <row r="1154" spans="1:16" s="369" customFormat="1">
      <c r="A1154" s="735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</row>
    <row r="1155" spans="1:16" s="369" customFormat="1">
      <c r="A1155" s="735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</row>
    <row r="1156" spans="1:16" s="369" customFormat="1">
      <c r="A1156" s="735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</row>
    <row r="1157" spans="1:16" s="369" customFormat="1">
      <c r="A1157" s="735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</row>
    <row r="1158" spans="1:16" s="369" customFormat="1">
      <c r="A1158" s="735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</row>
    <row r="1159" spans="1:16" s="369" customFormat="1">
      <c r="A1159" s="735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</row>
    <row r="1160" spans="1:16" s="369" customFormat="1">
      <c r="A1160" s="735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</row>
    <row r="1161" spans="1:16" s="369" customFormat="1">
      <c r="A1161" s="735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</row>
    <row r="1162" spans="1:16" s="369" customFormat="1">
      <c r="A1162" s="735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</row>
    <row r="1163" spans="1:16" s="369" customFormat="1">
      <c r="A1163" s="735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</row>
    <row r="1164" spans="1:16" s="369" customFormat="1">
      <c r="A1164" s="735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</row>
    <row r="1165" spans="1:16" s="369" customFormat="1">
      <c r="A1165" s="735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</row>
    <row r="1166" spans="1:16" s="369" customFormat="1">
      <c r="A1166" s="735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</row>
    <row r="1167" spans="1:16" s="369" customFormat="1">
      <c r="A1167" s="735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</row>
    <row r="1168" spans="1:16" s="369" customFormat="1">
      <c r="A1168" s="735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</row>
    <row r="1169" spans="1:16" s="369" customFormat="1">
      <c r="A1169" s="735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</row>
    <row r="1170" spans="1:16" s="369" customFormat="1">
      <c r="A1170" s="735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</row>
    <row r="1171" spans="1:16" s="369" customFormat="1">
      <c r="A1171" s="735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</row>
    <row r="1172" spans="1:16" s="369" customFormat="1">
      <c r="A1172" s="735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</row>
    <row r="1173" spans="1:16" s="369" customFormat="1">
      <c r="A1173" s="735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</row>
    <row r="1174" spans="1:16" s="369" customFormat="1">
      <c r="A1174" s="735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</row>
    <row r="1175" spans="1:16" s="369" customFormat="1">
      <c r="A1175" s="735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</row>
    <row r="1176" spans="1:16" s="369" customFormat="1">
      <c r="A1176" s="735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</row>
    <row r="1177" spans="1:16" s="369" customFormat="1">
      <c r="A1177" s="735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</row>
    <row r="1178" spans="1:16" s="369" customFormat="1">
      <c r="A1178" s="735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</row>
    <row r="1179" spans="1:16" s="369" customFormat="1">
      <c r="A1179" s="735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</row>
    <row r="1180" spans="1:16" s="369" customFormat="1">
      <c r="A1180" s="735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</row>
    <row r="1181" spans="1:16" s="369" customFormat="1">
      <c r="A1181" s="735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</row>
    <row r="1182" spans="1:16" s="369" customFormat="1">
      <c r="A1182" s="735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</row>
    <row r="1183" spans="1:16" s="369" customFormat="1">
      <c r="A1183" s="735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</row>
    <row r="1184" spans="1:16" s="369" customFormat="1">
      <c r="A1184" s="735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</row>
    <row r="1185" spans="1:16" s="369" customFormat="1">
      <c r="A1185" s="735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</row>
    <row r="1186" spans="1:16" s="369" customFormat="1">
      <c r="A1186" s="735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</row>
    <row r="1187" spans="1:16" s="369" customFormat="1">
      <c r="A1187" s="735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</row>
    <row r="1188" spans="1:16" s="369" customFormat="1">
      <c r="A1188" s="735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</row>
    <row r="1189" spans="1:16" s="369" customFormat="1">
      <c r="A1189" s="735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</row>
    <row r="1190" spans="1:16" s="369" customFormat="1">
      <c r="A1190" s="735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</row>
    <row r="1191" spans="1:16" s="369" customFormat="1">
      <c r="A1191" s="735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</row>
    <row r="1192" spans="1:16" s="369" customFormat="1">
      <c r="A1192" s="735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</row>
    <row r="1193" spans="1:16" s="369" customFormat="1">
      <c r="A1193" s="735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</row>
    <row r="1194" spans="1:16" s="369" customFormat="1">
      <c r="A1194" s="735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</row>
    <row r="1195" spans="1:16" s="369" customFormat="1">
      <c r="A1195" s="735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</row>
    <row r="1196" spans="1:16" s="369" customFormat="1">
      <c r="A1196" s="735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</row>
    <row r="1197" spans="1:16" s="369" customFormat="1">
      <c r="A1197" s="735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</row>
    <row r="1198" spans="1:16" s="369" customFormat="1">
      <c r="A1198" s="735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</row>
    <row r="1199" spans="1:16" s="369" customFormat="1">
      <c r="A1199" s="735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</row>
    <row r="1200" spans="1:16" s="369" customFormat="1">
      <c r="A1200" s="735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</row>
    <row r="1201" spans="1:16" s="369" customFormat="1">
      <c r="A1201" s="735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</row>
    <row r="1202" spans="1:16" s="369" customFormat="1">
      <c r="A1202" s="735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</row>
    <row r="1203" spans="1:16" s="369" customFormat="1">
      <c r="A1203" s="735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</row>
    <row r="1204" spans="1:16" s="369" customFormat="1">
      <c r="A1204" s="735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</row>
    <row r="1205" spans="1:16" s="369" customFormat="1">
      <c r="A1205" s="735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</row>
    <row r="1206" spans="1:16" s="369" customFormat="1">
      <c r="A1206" s="735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</row>
    <row r="1207" spans="1:16" s="369" customFormat="1">
      <c r="A1207" s="735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</row>
    <row r="1208" spans="1:16" s="369" customFormat="1">
      <c r="A1208" s="735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</row>
    <row r="1209" spans="1:16" s="369" customFormat="1">
      <c r="A1209" s="735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</row>
    <row r="1210" spans="1:16" s="369" customFormat="1">
      <c r="A1210" s="735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</row>
    <row r="1211" spans="1:16" s="369" customFormat="1">
      <c r="A1211" s="735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</row>
    <row r="1212" spans="1:16" s="369" customFormat="1">
      <c r="A1212" s="735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</row>
    <row r="1213" spans="1:16" s="369" customFormat="1">
      <c r="A1213" s="735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</row>
    <row r="1214" spans="1:16" s="369" customFormat="1">
      <c r="A1214" s="735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</row>
    <row r="1215" spans="1:16" s="369" customFormat="1">
      <c r="A1215" s="735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</row>
    <row r="1216" spans="1:16" s="369" customFormat="1">
      <c r="A1216" s="735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</row>
    <row r="1217" spans="1:16" s="369" customFormat="1">
      <c r="A1217" s="735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</row>
    <row r="1218" spans="1:16" s="369" customFormat="1">
      <c r="A1218" s="735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</row>
    <row r="1219" spans="1:16" s="369" customFormat="1">
      <c r="A1219" s="735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</row>
    <row r="1220" spans="1:16" s="369" customFormat="1">
      <c r="A1220" s="735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</row>
    <row r="1221" spans="1:16" s="369" customFormat="1">
      <c r="A1221" s="735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</row>
    <row r="1222" spans="1:16" s="369" customFormat="1">
      <c r="A1222" s="735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</row>
    <row r="1223" spans="1:16" s="369" customFormat="1">
      <c r="A1223" s="735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</row>
    <row r="1224" spans="1:16" s="369" customFormat="1">
      <c r="A1224" s="735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</row>
    <row r="1225" spans="1:16" s="369" customFormat="1">
      <c r="A1225" s="735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</row>
    <row r="1226" spans="1:16" s="369" customFormat="1">
      <c r="A1226" s="735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</row>
    <row r="1227" spans="1:16" s="369" customFormat="1">
      <c r="A1227" s="735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</row>
    <row r="1228" spans="1:16" s="369" customFormat="1">
      <c r="A1228" s="735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</row>
    <row r="1229" spans="1:16" s="369" customFormat="1">
      <c r="A1229" s="735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</row>
    <row r="1230" spans="1:16" s="369" customFormat="1">
      <c r="A1230" s="735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</row>
    <row r="1231" spans="1:16" s="369" customFormat="1">
      <c r="A1231" s="735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</row>
    <row r="1232" spans="1:16" s="369" customFormat="1">
      <c r="A1232" s="735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</row>
    <row r="1233" spans="1:16" s="369" customFormat="1">
      <c r="A1233" s="735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</row>
    <row r="1234" spans="1:16" s="369" customFormat="1">
      <c r="A1234" s="735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</row>
    <row r="1235" spans="1:16" s="369" customFormat="1">
      <c r="A1235" s="735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</row>
    <row r="1236" spans="1:16" s="369" customFormat="1">
      <c r="A1236" s="735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</row>
    <row r="1237" spans="1:16" s="369" customFormat="1">
      <c r="A1237" s="735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</row>
    <row r="1238" spans="1:16" s="369" customFormat="1">
      <c r="A1238" s="735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</row>
    <row r="1239" spans="1:16" s="369" customFormat="1">
      <c r="A1239" s="735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</row>
    <row r="1240" spans="1:16" s="369" customFormat="1">
      <c r="A1240" s="735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</row>
    <row r="1241" spans="1:16" s="369" customFormat="1">
      <c r="A1241" s="735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</row>
    <row r="1242" spans="1:16" s="369" customFormat="1">
      <c r="A1242" s="735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</row>
    <row r="1243" spans="1:16" s="369" customFormat="1">
      <c r="A1243" s="735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</row>
    <row r="1244" spans="1:16" s="369" customFormat="1">
      <c r="A1244" s="735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</row>
    <row r="1245" spans="1:16" s="369" customFormat="1">
      <c r="A1245" s="735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</row>
    <row r="1246" spans="1:16" s="369" customFormat="1">
      <c r="A1246" s="735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</row>
    <row r="1247" spans="1:16" s="369" customFormat="1">
      <c r="A1247" s="735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</row>
    <row r="1248" spans="1:16" s="369" customFormat="1">
      <c r="A1248" s="735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</row>
    <row r="1249" spans="1:16" s="369" customFormat="1">
      <c r="A1249" s="735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</row>
    <row r="1250" spans="1:16" s="369" customFormat="1">
      <c r="A1250" s="735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</row>
    <row r="1251" spans="1:16" s="369" customFormat="1">
      <c r="A1251" s="735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</row>
    <row r="1252" spans="1:16" s="369" customFormat="1">
      <c r="A1252" s="735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</row>
    <row r="1253" spans="1:16" s="369" customFormat="1">
      <c r="A1253" s="735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</row>
    <row r="1254" spans="1:16" s="369" customFormat="1">
      <c r="A1254" s="735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</row>
    <row r="1255" spans="1:16" s="369" customFormat="1">
      <c r="A1255" s="735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</row>
    <row r="1256" spans="1:16" s="369" customFormat="1">
      <c r="A1256" s="735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</row>
    <row r="1257" spans="1:16" s="369" customFormat="1">
      <c r="A1257" s="735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</row>
    <row r="1258" spans="1:16" s="369" customFormat="1">
      <c r="A1258" s="735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</row>
    <row r="1259" spans="1:16" s="369" customFormat="1">
      <c r="A1259" s="735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</row>
    <row r="1260" spans="1:16" s="369" customFormat="1">
      <c r="A1260" s="735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</row>
    <row r="1261" spans="1:16" s="369" customFormat="1">
      <c r="A1261" s="735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</row>
    <row r="1262" spans="1:16" s="369" customFormat="1">
      <c r="A1262" s="735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</row>
    <row r="1263" spans="1:16" s="369" customFormat="1">
      <c r="A1263" s="735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</row>
    <row r="1264" spans="1:16" s="369" customFormat="1">
      <c r="A1264" s="735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</row>
    <row r="1265" spans="1:16" s="369" customFormat="1">
      <c r="A1265" s="735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</row>
    <row r="1266" spans="1:16" s="369" customFormat="1">
      <c r="A1266" s="735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</row>
    <row r="1267" spans="1:16" s="369" customFormat="1">
      <c r="A1267" s="735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</row>
    <row r="1268" spans="1:16" s="369" customFormat="1">
      <c r="A1268" s="735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</row>
    <row r="1269" spans="1:16" s="369" customFormat="1">
      <c r="A1269" s="735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</row>
    <row r="1270" spans="1:16" s="369" customFormat="1">
      <c r="A1270" s="735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</row>
    <row r="1271" spans="1:16" s="369" customFormat="1">
      <c r="A1271" s="735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</row>
    <row r="1272" spans="1:16" s="369" customFormat="1">
      <c r="A1272" s="735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</row>
    <row r="1273" spans="1:16" s="369" customFormat="1">
      <c r="A1273" s="735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</row>
    <row r="1274" spans="1:16" s="369" customFormat="1">
      <c r="A1274" s="735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</row>
    <row r="1275" spans="1:16" s="369" customFormat="1">
      <c r="A1275" s="735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</row>
    <row r="1276" spans="1:16" s="369" customFormat="1">
      <c r="A1276" s="735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</row>
    <row r="1277" spans="1:16" s="369" customFormat="1">
      <c r="A1277" s="735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</row>
    <row r="1278" spans="1:16" s="369" customFormat="1">
      <c r="A1278" s="735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</row>
    <row r="1279" spans="1:16" s="369" customFormat="1">
      <c r="A1279" s="735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</row>
    <row r="1280" spans="1:16" s="369" customFormat="1">
      <c r="A1280" s="735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</row>
    <row r="1281" spans="1:16" s="369" customFormat="1">
      <c r="A1281" s="735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</row>
    <row r="1282" spans="1:16" s="369" customFormat="1">
      <c r="A1282" s="735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</row>
    <row r="1283" spans="1:16" s="369" customFormat="1">
      <c r="A1283" s="735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</row>
    <row r="1284" spans="1:16" s="369" customFormat="1">
      <c r="A1284" s="735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</row>
    <row r="1285" spans="1:16" s="369" customFormat="1">
      <c r="A1285" s="735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</row>
    <row r="1286" spans="1:16" s="369" customFormat="1">
      <c r="A1286" s="735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</row>
    <row r="1287" spans="1:16" s="369" customFormat="1">
      <c r="A1287" s="735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</row>
    <row r="1288" spans="1:16" s="369" customFormat="1">
      <c r="A1288" s="735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</row>
    <row r="1289" spans="1:16" s="369" customFormat="1">
      <c r="A1289" s="735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</row>
    <row r="1290" spans="1:16" s="369" customFormat="1">
      <c r="A1290" s="735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</row>
    <row r="1291" spans="1:16" s="369" customFormat="1">
      <c r="A1291" s="735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</row>
    <row r="1292" spans="1:16" s="369" customFormat="1">
      <c r="A1292" s="735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</row>
    <row r="1293" spans="1:16" s="369" customFormat="1">
      <c r="A1293" s="735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</row>
    <row r="1294" spans="1:16" s="369" customFormat="1">
      <c r="A1294" s="735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</row>
    <row r="1295" spans="1:16" s="369" customFormat="1">
      <c r="A1295" s="735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</row>
    <row r="1296" spans="1:16" s="369" customFormat="1">
      <c r="A1296" s="735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</row>
    <row r="1297" spans="1:16" s="369" customFormat="1">
      <c r="A1297" s="735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</row>
    <row r="1298" spans="1:16" s="369" customFormat="1">
      <c r="A1298" s="735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</row>
    <row r="1299" spans="1:16" s="369" customFormat="1">
      <c r="A1299" s="735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</row>
    <row r="1300" spans="1:16" s="369" customFormat="1">
      <c r="A1300" s="735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</row>
    <row r="1301" spans="1:16" s="369" customFormat="1">
      <c r="A1301" s="735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</row>
    <row r="1302" spans="1:16" s="369" customFormat="1">
      <c r="A1302" s="735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</row>
    <row r="1303" spans="1:16" s="369" customFormat="1">
      <c r="A1303" s="735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</row>
    <row r="1304" spans="1:16" s="369" customFormat="1">
      <c r="A1304" s="735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</row>
    <row r="1305" spans="1:16" s="369" customFormat="1">
      <c r="A1305" s="735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</row>
    <row r="1306" spans="1:16" s="369" customFormat="1">
      <c r="A1306" s="735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</row>
    <row r="1307" spans="1:16" s="369" customFormat="1">
      <c r="A1307" s="735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</row>
    <row r="1308" spans="1:16" s="369" customFormat="1">
      <c r="A1308" s="735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</row>
    <row r="1309" spans="1:16" s="369" customFormat="1">
      <c r="A1309" s="735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</row>
    <row r="1310" spans="1:16" s="369" customFormat="1">
      <c r="A1310" s="735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</row>
    <row r="1311" spans="1:16" s="369" customFormat="1">
      <c r="A1311" s="735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</row>
    <row r="1312" spans="1:16" s="369" customFormat="1">
      <c r="A1312" s="735"/>
      <c r="B1312" s="736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739"/>
    </row>
    <row r="1313" spans="1:16" s="369" customFormat="1">
      <c r="A1313" s="735"/>
      <c r="B1313" s="736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739"/>
    </row>
    <row r="1314" spans="1:16" s="369" customFormat="1">
      <c r="A1314" s="735"/>
      <c r="B1314" s="736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739"/>
    </row>
    <row r="1315" spans="1:16" s="369" customFormat="1">
      <c r="A1315" s="735"/>
      <c r="B1315" s="736"/>
      <c r="C1315" s="737"/>
      <c r="D1315" s="646"/>
      <c r="E1315" s="646"/>
      <c r="F1315" s="646"/>
      <c r="G1315" s="738"/>
      <c r="H1315" s="738"/>
      <c r="I1315" s="719"/>
      <c r="L1315" s="646"/>
      <c r="N1315" s="646"/>
      <c r="P1315" s="739"/>
    </row>
    <row r="1316" spans="1:16" s="369" customFormat="1">
      <c r="A1316" s="735"/>
      <c r="B1316" s="736"/>
      <c r="C1316" s="737"/>
      <c r="D1316" s="646"/>
      <c r="E1316" s="646"/>
      <c r="F1316" s="646"/>
      <c r="G1316" s="738"/>
      <c r="H1316" s="738"/>
      <c r="I1316" s="719"/>
      <c r="L1316" s="646"/>
      <c r="N1316" s="646"/>
      <c r="P1316" s="739"/>
    </row>
    <row r="1317" spans="1:16" s="369" customFormat="1">
      <c r="A1317" s="735"/>
      <c r="B1317" s="736"/>
      <c r="C1317" s="737"/>
      <c r="D1317" s="646"/>
      <c r="E1317" s="646"/>
      <c r="F1317" s="646"/>
      <c r="G1317" s="738"/>
      <c r="H1317" s="738"/>
      <c r="I1317" s="719"/>
      <c r="L1317" s="646"/>
      <c r="N1317" s="646"/>
      <c r="P1317" s="739"/>
    </row>
    <row r="1318" spans="1:16" s="369" customFormat="1">
      <c r="A1318" s="735"/>
      <c r="B1318" s="736"/>
      <c r="C1318" s="737"/>
      <c r="D1318" s="646"/>
      <c r="E1318" s="646"/>
      <c r="F1318" s="646"/>
      <c r="G1318" s="738"/>
      <c r="H1318" s="738"/>
      <c r="I1318" s="719"/>
      <c r="L1318" s="646"/>
      <c r="N1318" s="646"/>
      <c r="P1318" s="739"/>
    </row>
    <row r="1319" spans="1:16" s="369" customFormat="1">
      <c r="A1319" s="735"/>
      <c r="B1319" s="736"/>
      <c r="C1319" s="737"/>
      <c r="D1319" s="646"/>
      <c r="E1319" s="646"/>
      <c r="F1319" s="646"/>
      <c r="G1319" s="738"/>
      <c r="H1319" s="738"/>
      <c r="I1319" s="719"/>
      <c r="L1319" s="646"/>
      <c r="N1319" s="646"/>
      <c r="P1319" s="739"/>
    </row>
    <row r="1320" spans="1:16" s="369" customFormat="1">
      <c r="A1320" s="735"/>
      <c r="B1320" s="736"/>
      <c r="C1320" s="737"/>
      <c r="D1320" s="646"/>
      <c r="E1320" s="646"/>
      <c r="F1320" s="646"/>
      <c r="G1320" s="738"/>
      <c r="H1320" s="738"/>
      <c r="I1320" s="719"/>
      <c r="L1320" s="646"/>
      <c r="N1320" s="646"/>
      <c r="P1320" s="739"/>
    </row>
  </sheetData>
  <autoFilter ref="A4:S369">
    <sortState ref="A5:S367">
      <sortCondition ref="Q4:Q367"/>
    </sortState>
  </autoFilter>
  <mergeCells count="7">
    <mergeCell ref="A341:P341"/>
    <mergeCell ref="B344:D344"/>
    <mergeCell ref="I344:J344"/>
    <mergeCell ref="K344:Q344"/>
    <mergeCell ref="E2:M2"/>
    <mergeCell ref="D3:M3"/>
    <mergeCell ref="N13:N14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321"/>
  <sheetViews>
    <sheetView rightToLeft="1" workbookViewId="0">
      <pane ySplit="4" topLeftCell="A5" activePane="bottomLeft" state="frozen"/>
      <selection activeCell="J9" sqref="J9:J10"/>
      <selection pane="bottomLeft" activeCell="I11" sqref="I11"/>
    </sheetView>
  </sheetViews>
  <sheetFormatPr defaultRowHeight="18"/>
  <cols>
    <col min="1" max="1" width="4.25" style="725" customWidth="1"/>
    <col min="2" max="2" width="7.625" style="718" customWidth="1"/>
    <col min="3" max="3" width="16.5" style="730" customWidth="1"/>
    <col min="4" max="4" width="4.75" style="368" customWidth="1"/>
    <col min="5" max="6" width="4.25" style="368" customWidth="1"/>
    <col min="7" max="7" width="9" style="362" hidden="1" customWidth="1"/>
    <col min="8" max="8" width="5.625" style="362" hidden="1" customWidth="1"/>
    <col min="9" max="9" width="16.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.625" style="387" customWidth="1"/>
    <col min="17" max="17" width="7.25" style="387" hidden="1" customWidth="1"/>
    <col min="18" max="18" width="7.25" style="338" hidden="1" customWidth="1"/>
    <col min="19" max="19" width="7.25" style="368" hidden="1" customWidth="1"/>
    <col min="20" max="20" width="8.625" style="368" hidden="1" customWidth="1"/>
    <col min="21" max="21" width="10.375" style="368" hidden="1" customWidth="1"/>
    <col min="22" max="22" width="8.5" style="368" hidden="1" customWidth="1"/>
    <col min="23" max="23" width="10.375" style="368" hidden="1" customWidth="1"/>
    <col min="24" max="24" width="7.875" style="368" hidden="1" customWidth="1"/>
    <col min="25" max="25" width="11.125" style="368" hidden="1" customWidth="1"/>
    <col min="26" max="26" width="6.625" style="338" hidden="1" customWidth="1"/>
    <col min="27" max="27" width="5.125" style="368" hidden="1" customWidth="1"/>
    <col min="28" max="28" width="8.625" style="338" hidden="1" customWidth="1"/>
    <col min="29" max="29" width="15" style="338" hidden="1" customWidth="1"/>
    <col min="30" max="30" width="8.625" style="338" hidden="1" customWidth="1"/>
    <col min="31" max="31" width="9.625" style="338" hidden="1" customWidth="1"/>
    <col min="32" max="32" width="9.375" style="338" hidden="1" customWidth="1"/>
    <col min="33" max="34" width="9" style="368" hidden="1" customWidth="1"/>
    <col min="35" max="35" width="9" style="338" hidden="1" customWidth="1"/>
    <col min="36" max="41" width="9" style="369" customWidth="1"/>
    <col min="42" max="42" width="3.375" style="369" customWidth="1"/>
    <col min="43" max="50" width="9" style="369" customWidth="1"/>
    <col min="51" max="63" width="9" style="338" customWidth="1"/>
    <col min="64" max="64" width="10" style="338" bestFit="1" customWidth="1"/>
    <col min="65" max="16384" width="9" style="338"/>
  </cols>
  <sheetData>
    <row r="1" spans="1:65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  <c r="T1" s="255" t="s">
        <v>89</v>
      </c>
      <c r="U1" s="255" t="s">
        <v>1313</v>
      </c>
      <c r="V1" s="386" t="s">
        <v>1314</v>
      </c>
      <c r="W1" s="386" t="s">
        <v>1315</v>
      </c>
      <c r="X1" s="386" t="s">
        <v>1316</v>
      </c>
      <c r="Y1" s="386" t="s">
        <v>1317</v>
      </c>
    </row>
    <row r="2" spans="1:65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Q2" s="228"/>
      <c r="R2" s="289"/>
      <c r="S2" s="289"/>
      <c r="T2" s="255" t="s">
        <v>1318</v>
      </c>
      <c r="U2" s="255" t="s">
        <v>1319</v>
      </c>
      <c r="V2" s="386" t="s">
        <v>1320</v>
      </c>
      <c r="W2" s="386" t="s">
        <v>1321</v>
      </c>
      <c r="X2" s="386" t="s">
        <v>1322</v>
      </c>
      <c r="Y2" s="386" t="s">
        <v>1323</v>
      </c>
      <c r="AA2" s="289"/>
      <c r="AG2" s="289"/>
      <c r="AH2" s="289"/>
      <c r="AJ2" s="283"/>
      <c r="AK2" s="283"/>
      <c r="AL2" s="283"/>
      <c r="AM2" s="283"/>
      <c r="AN2" s="283"/>
      <c r="AO2" s="283"/>
      <c r="AP2" s="283"/>
      <c r="AQ2" s="283"/>
      <c r="AR2" s="283"/>
      <c r="AS2" s="283"/>
      <c r="AT2" s="283"/>
      <c r="AU2" s="283"/>
      <c r="AV2" s="283"/>
      <c r="AW2" s="283"/>
      <c r="AX2" s="283"/>
    </row>
    <row r="3" spans="1:65" s="272" customFormat="1" ht="21.75" customHeight="1">
      <c r="A3" s="723"/>
      <c r="B3" s="714"/>
      <c r="C3" s="713" t="s">
        <v>1952</v>
      </c>
      <c r="D3" s="1136" t="s">
        <v>2034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Q3" s="228"/>
      <c r="R3" s="289"/>
      <c r="S3" s="289"/>
      <c r="T3" s="255" t="s">
        <v>1324</v>
      </c>
      <c r="U3" s="255" t="s">
        <v>1325</v>
      </c>
      <c r="V3" s="386" t="s">
        <v>1326</v>
      </c>
      <c r="W3" s="386"/>
      <c r="X3" s="386" t="s">
        <v>1327</v>
      </c>
      <c r="Y3" s="386"/>
      <c r="AA3" s="289"/>
      <c r="AC3" s="283"/>
      <c r="AD3" s="283"/>
      <c r="AG3" s="289"/>
      <c r="AH3" s="289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  <c r="AV3" s="283"/>
      <c r="AW3" s="283"/>
      <c r="AX3" s="283"/>
    </row>
    <row r="4" spans="1:65" s="748" customFormat="1" ht="29.25" customHeight="1">
      <c r="A4" s="744" t="s">
        <v>856</v>
      </c>
      <c r="B4" s="950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45" t="s">
        <v>8</v>
      </c>
      <c r="Q4" s="447" t="s">
        <v>1421</v>
      </c>
      <c r="R4" s="348"/>
      <c r="S4" s="745" t="s">
        <v>1427</v>
      </c>
      <c r="T4" s="746" t="s">
        <v>1221</v>
      </c>
      <c r="U4" s="744" t="s">
        <v>1222</v>
      </c>
      <c r="V4" s="744" t="s">
        <v>1223</v>
      </c>
      <c r="W4" s="744" t="s">
        <v>1224</v>
      </c>
      <c r="X4" s="744" t="s">
        <v>1225</v>
      </c>
      <c r="Y4" s="744" t="s">
        <v>1226</v>
      </c>
      <c r="Z4" s="747" t="s">
        <v>1376</v>
      </c>
      <c r="AA4" s="747" t="s">
        <v>1375</v>
      </c>
      <c r="AB4" s="747" t="s">
        <v>1374</v>
      </c>
      <c r="AC4" s="747" t="s">
        <v>1372</v>
      </c>
      <c r="AD4" s="747" t="s">
        <v>1373</v>
      </c>
      <c r="AE4" s="747" t="s">
        <v>1377</v>
      </c>
      <c r="AF4" s="747" t="s">
        <v>1378</v>
      </c>
      <c r="AG4" s="267" t="s">
        <v>1988</v>
      </c>
      <c r="AH4" s="267" t="s">
        <v>25</v>
      </c>
      <c r="AI4" s="805" t="s">
        <v>1989</v>
      </c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BL4" s="750" t="s">
        <v>1452</v>
      </c>
    </row>
    <row r="5" spans="1:65" s="272" customFormat="1" ht="18" customHeight="1">
      <c r="A5" s="367">
        <v>1</v>
      </c>
      <c r="B5" s="288" t="s">
        <v>612</v>
      </c>
      <c r="C5" s="770" t="str">
        <f>VLOOKUP(B5,مقررات!$A$1:$F$411,2,FALSE)</f>
        <v>أسس كيمياء عضوية</v>
      </c>
      <c r="D5" s="211">
        <f>VLOOKUP(B5,مقررات!$A$1:$F$452,3,FALSE)</f>
        <v>1.5</v>
      </c>
      <c r="E5" s="211">
        <f>VLOOKUP(B5,مقررات!$A$1:$F$476,4,FALSE)</f>
        <v>1</v>
      </c>
      <c r="F5" s="211">
        <f t="shared" ref="F5:F32" si="0">D5+0.5*E5</f>
        <v>2</v>
      </c>
      <c r="G5" s="60" t="str">
        <f>VLOOKUP(B5,مقررات!$A$1:$F$409,6,FALSE)</f>
        <v>-</v>
      </c>
      <c r="H5" s="52" t="s">
        <v>1697</v>
      </c>
      <c r="I5" s="251" t="str">
        <f>VLOOKUP(H5,'اعضاء هيئة التدريس'!$B$1:$D$300,2,FALSE)</f>
        <v>أ.د. عبدالحميد اسماعيل</v>
      </c>
      <c r="J5" s="409"/>
      <c r="K5" s="409"/>
      <c r="L5" s="409"/>
      <c r="M5" s="409" t="s">
        <v>1067</v>
      </c>
      <c r="N5" s="409"/>
      <c r="O5" s="409"/>
      <c r="P5" s="1028" t="s">
        <v>1324</v>
      </c>
      <c r="Q5" s="414"/>
      <c r="R5" s="143"/>
      <c r="S5" s="143"/>
      <c r="T5" s="4">
        <v>5</v>
      </c>
      <c r="U5" s="4"/>
      <c r="V5" s="4"/>
      <c r="W5" s="4"/>
      <c r="X5" s="4"/>
      <c r="Y5" s="4">
        <v>5</v>
      </c>
      <c r="Z5" s="143"/>
      <c r="AA5" s="4"/>
      <c r="AB5" s="143">
        <v>2</v>
      </c>
      <c r="AC5" s="143">
        <v>1</v>
      </c>
      <c r="AD5" s="143">
        <v>2</v>
      </c>
      <c r="AE5" s="143">
        <v>1</v>
      </c>
      <c r="AF5" s="143">
        <v>1</v>
      </c>
      <c r="AG5" s="4"/>
      <c r="AH5" s="4"/>
      <c r="AI5" s="692"/>
      <c r="AJ5" s="92"/>
      <c r="AK5" s="92"/>
      <c r="AL5" s="283"/>
      <c r="AM5" s="283"/>
      <c r="AN5" s="283"/>
      <c r="AO5" s="283"/>
      <c r="AP5" s="283"/>
      <c r="AQ5" s="283"/>
      <c r="AR5" s="283"/>
      <c r="AS5" s="283"/>
      <c r="AT5" s="283"/>
      <c r="AU5" s="283"/>
      <c r="AV5" s="283"/>
      <c r="AW5" s="283"/>
      <c r="AX5" s="283"/>
      <c r="BL5" s="251" t="e">
        <f>VLOOKUP(#REF!,'اعضاء هيئة التدريس'!#REF!,2,)</f>
        <v>#REF!</v>
      </c>
    </row>
    <row r="6" spans="1:65" s="272" customFormat="1" ht="18.75" customHeight="1">
      <c r="A6" s="367">
        <v>2</v>
      </c>
      <c r="B6" s="288" t="s">
        <v>611</v>
      </c>
      <c r="C6" s="770" t="str">
        <f>VLOOKUP(B6,مقررات!$A$1:$F$411,2,FALSE)</f>
        <v>كيمياء تحليلية (1)</v>
      </c>
      <c r="D6" s="211">
        <f>VLOOKUP(B6,مقررات!$A$1:$F$452,3,FALSE)</f>
        <v>1.5</v>
      </c>
      <c r="E6" s="211">
        <f>VLOOKUP(B6,مقررات!$A$1:$F$476,4,FALSE)</f>
        <v>1</v>
      </c>
      <c r="F6" s="211">
        <f t="shared" si="0"/>
        <v>2</v>
      </c>
      <c r="G6" s="60" t="str">
        <f>VLOOKUP(B6,مقررات!$A$1:$F$409,6,FALSE)</f>
        <v>-</v>
      </c>
      <c r="H6" s="60" t="s">
        <v>1698</v>
      </c>
      <c r="I6" s="251" t="s">
        <v>2076</v>
      </c>
      <c r="J6" s="1102"/>
      <c r="K6" s="1102"/>
      <c r="L6" s="1102"/>
      <c r="M6" s="1102"/>
      <c r="N6" s="1100" t="s">
        <v>1068</v>
      </c>
      <c r="O6" s="1102"/>
      <c r="P6" s="1090" t="s">
        <v>1324</v>
      </c>
      <c r="Q6" s="445"/>
      <c r="R6" s="370"/>
      <c r="S6" s="265"/>
      <c r="T6" s="282">
        <v>4</v>
      </c>
      <c r="U6" s="282"/>
      <c r="V6" s="282"/>
      <c r="W6" s="282">
        <v>6</v>
      </c>
      <c r="X6" s="282"/>
      <c r="Y6" s="282"/>
      <c r="Z6" s="282"/>
      <c r="AA6" s="282"/>
      <c r="AB6" s="251"/>
      <c r="AC6" s="251">
        <v>3</v>
      </c>
      <c r="AD6" s="251">
        <v>4</v>
      </c>
      <c r="AE6" s="251">
        <v>3</v>
      </c>
      <c r="AF6" s="251">
        <v>2</v>
      </c>
      <c r="AG6" s="282"/>
      <c r="AH6" s="282"/>
      <c r="AI6" s="428"/>
      <c r="AJ6" s="283"/>
      <c r="AK6" s="283"/>
      <c r="AL6" s="283"/>
      <c r="AM6" s="283"/>
      <c r="AN6" s="283"/>
      <c r="AO6" s="283"/>
      <c r="AP6" s="283"/>
      <c r="AQ6" s="283"/>
      <c r="AR6" s="283"/>
      <c r="AS6" s="283"/>
      <c r="AT6" s="283"/>
      <c r="AU6" s="283"/>
      <c r="AV6" s="283"/>
      <c r="AW6" s="283"/>
      <c r="AX6" s="283"/>
      <c r="BL6" s="251" t="e">
        <f>VLOOKUP(#REF!,'اعضاء هيئة التدريس'!#REF!,2,)</f>
        <v>#REF!</v>
      </c>
    </row>
    <row r="7" spans="1:65" s="272" customFormat="1" ht="20.25" customHeight="1">
      <c r="A7" s="367">
        <v>3</v>
      </c>
      <c r="B7" s="288" t="s">
        <v>614</v>
      </c>
      <c r="C7" s="770" t="str">
        <f>VLOOKUP(B7,مقررات!$A$1:$F$411,2,FALSE)</f>
        <v>كيمياء عملية عضوية (1)</v>
      </c>
      <c r="D7" s="211">
        <f>VLOOKUP(B7,مقررات!$A$1:$F$452,3,FALSE)</f>
        <v>0</v>
      </c>
      <c r="E7" s="211">
        <f>VLOOKUP(B7,مقررات!$A$1:$F$476,4,FALSE)</f>
        <v>4</v>
      </c>
      <c r="F7" s="211">
        <f t="shared" si="0"/>
        <v>2</v>
      </c>
      <c r="G7" s="60" t="str">
        <f>VLOOKUP(B7,مقررات!$A$1:$F$409,6,FALSE)</f>
        <v>-</v>
      </c>
      <c r="H7" s="52"/>
      <c r="I7" s="251" t="s">
        <v>892</v>
      </c>
      <c r="J7" s="409"/>
      <c r="K7" s="409"/>
      <c r="L7" s="409"/>
      <c r="M7" s="409"/>
      <c r="N7" s="409"/>
      <c r="O7" s="409"/>
      <c r="P7" s="1096"/>
      <c r="Q7" s="414"/>
      <c r="R7" s="143"/>
      <c r="S7" s="143"/>
      <c r="T7" s="4"/>
      <c r="U7" s="4"/>
      <c r="V7" s="4"/>
      <c r="W7" s="4"/>
      <c r="X7" s="4"/>
      <c r="Y7" s="4"/>
      <c r="Z7" s="143"/>
      <c r="AA7" s="4"/>
      <c r="AB7" s="143"/>
      <c r="AC7" s="143">
        <v>4</v>
      </c>
      <c r="AD7" s="143">
        <v>5</v>
      </c>
      <c r="AE7" s="143">
        <v>4</v>
      </c>
      <c r="AF7" s="143">
        <v>3</v>
      </c>
      <c r="AG7" s="4"/>
      <c r="AH7" s="4"/>
      <c r="AI7" s="692"/>
      <c r="AJ7" s="91"/>
      <c r="AK7" s="91"/>
      <c r="AL7" s="283"/>
      <c r="AM7" s="283"/>
      <c r="AN7" s="283"/>
      <c r="AO7" s="283"/>
      <c r="AP7" s="283"/>
      <c r="AQ7" s="283"/>
      <c r="AR7" s="283"/>
      <c r="AS7" s="283"/>
      <c r="AT7" s="283"/>
      <c r="AU7" s="283"/>
      <c r="AV7" s="283"/>
      <c r="AW7" s="283"/>
      <c r="AX7" s="283"/>
      <c r="BL7" s="251" t="e">
        <f>VLOOKUP(#REF!,'اعضاء هيئة التدريس'!#REF!,2,)</f>
        <v>#REF!</v>
      </c>
    </row>
    <row r="8" spans="1:65" s="272" customFormat="1" ht="21" customHeight="1">
      <c r="A8" s="328">
        <v>4</v>
      </c>
      <c r="B8" s="288" t="s">
        <v>728</v>
      </c>
      <c r="C8" s="770" t="str">
        <f>VLOOKUP(B8,مقررات!$A$1:$F$411,2,FALSE)</f>
        <v>علم الشكل الخارجى</v>
      </c>
      <c r="D8" s="211">
        <f>VLOOKUP(B8,مقررات!$A$1:$F$452,3,FALSE)</f>
        <v>3</v>
      </c>
      <c r="E8" s="211">
        <f>VLOOKUP(B8,مقررات!$A$1:$F$476,4,FALSE)</f>
        <v>2</v>
      </c>
      <c r="F8" s="211">
        <f t="shared" si="0"/>
        <v>4</v>
      </c>
      <c r="G8" s="60" t="str">
        <f>VLOOKUP(B8,مقررات!$A$1:$F$409,6,FALSE)</f>
        <v>-</v>
      </c>
      <c r="H8" s="60" t="s">
        <v>1875</v>
      </c>
      <c r="I8" s="251" t="str">
        <f>VLOOKUP(H8,'اعضاء هيئة التدريس'!$B$1:$D$300,2,FALSE)</f>
        <v>أ.د. طلعت عمارة</v>
      </c>
      <c r="J8" s="409"/>
      <c r="L8" s="409" t="s">
        <v>1069</v>
      </c>
      <c r="M8" s="409"/>
      <c r="N8" s="409"/>
      <c r="O8" s="409"/>
      <c r="P8" s="1088" t="s">
        <v>1317</v>
      </c>
      <c r="Q8" s="414"/>
      <c r="R8" s="143"/>
      <c r="S8" s="143"/>
      <c r="T8" s="4"/>
      <c r="U8" s="4"/>
      <c r="V8" s="4"/>
      <c r="W8" s="4"/>
      <c r="X8" s="4"/>
      <c r="Y8" s="4"/>
      <c r="Z8" s="143"/>
      <c r="AA8" s="4"/>
      <c r="AB8" s="143"/>
      <c r="AC8" s="143"/>
      <c r="AD8" s="143"/>
      <c r="AE8" s="143"/>
      <c r="AF8" s="143">
        <v>4</v>
      </c>
      <c r="AG8" s="4"/>
      <c r="AH8" s="4"/>
      <c r="AI8" s="692"/>
      <c r="AJ8" s="91"/>
      <c r="AK8" s="91"/>
      <c r="AL8" s="283"/>
      <c r="AM8" s="283"/>
      <c r="AN8" s="283"/>
      <c r="AO8" s="283"/>
      <c r="AP8" s="283"/>
      <c r="AQ8" s="283"/>
      <c r="AR8" s="283"/>
      <c r="AS8" s="283"/>
      <c r="AT8" s="283"/>
      <c r="AU8" s="283"/>
      <c r="AV8" s="283"/>
      <c r="AW8" s="283"/>
      <c r="AX8" s="283"/>
      <c r="BL8" s="251" t="e">
        <f>VLOOKUP(#REF!,'اعضاء هيئة التدريس'!#REF!,2,)</f>
        <v>#REF!</v>
      </c>
    </row>
    <row r="9" spans="1:65" s="285" customFormat="1" ht="19.5" customHeight="1">
      <c r="A9" s="367">
        <v>5</v>
      </c>
      <c r="B9" s="288" t="s">
        <v>729</v>
      </c>
      <c r="C9" s="770" t="str">
        <f>VLOOKUP(B9,مقررات!$A$1:$F$411,2,FALSE)</f>
        <v>علم التشريح الداخلى</v>
      </c>
      <c r="D9" s="211">
        <f>VLOOKUP(B9,مقررات!$A$1:$F$452,3,FALSE)</f>
        <v>2</v>
      </c>
      <c r="E9" s="211">
        <f>VLOOKUP(B9,مقررات!$A$1:$F$476,4,FALSE)</f>
        <v>2</v>
      </c>
      <c r="F9" s="211">
        <f t="shared" si="0"/>
        <v>3</v>
      </c>
      <c r="G9" s="60">
        <f>VLOOKUP(B9,مقررات!$A$1:$F$409,6,FALSE)</f>
        <v>0</v>
      </c>
      <c r="H9" s="60" t="s">
        <v>1873</v>
      </c>
      <c r="I9" s="251" t="str">
        <f>VLOOKUP(H9,'اعضاء هيئة التدريس'!$B$1:$D$300,2,FALSE)</f>
        <v>أ.د.عبادة ابوزكري</v>
      </c>
      <c r="J9" s="409"/>
      <c r="K9" s="409"/>
      <c r="L9" s="409"/>
      <c r="M9" s="409"/>
      <c r="N9" s="409" t="s">
        <v>1067</v>
      </c>
      <c r="O9" s="409"/>
      <c r="P9" s="1088" t="s">
        <v>1317</v>
      </c>
      <c r="Q9" s="446"/>
      <c r="R9" s="370"/>
      <c r="S9" s="265"/>
      <c r="T9" s="282"/>
      <c r="U9" s="282"/>
      <c r="V9" s="282"/>
      <c r="W9" s="282"/>
      <c r="X9" s="282"/>
      <c r="Y9" s="282"/>
      <c r="Z9" s="282"/>
      <c r="AA9" s="282"/>
      <c r="AB9" s="251"/>
      <c r="AC9" s="251"/>
      <c r="AD9" s="251"/>
      <c r="AE9" s="251"/>
      <c r="AF9" s="251">
        <v>5</v>
      </c>
      <c r="AG9" s="282"/>
      <c r="AH9" s="282"/>
      <c r="AI9" s="428"/>
      <c r="AJ9" s="283"/>
      <c r="AK9" s="283"/>
      <c r="AL9" s="283"/>
      <c r="AM9" s="284"/>
      <c r="AN9" s="284"/>
      <c r="AO9" s="284"/>
      <c r="AP9" s="284"/>
      <c r="AQ9" s="284"/>
      <c r="AR9" s="284"/>
      <c r="AS9" s="284"/>
      <c r="AT9" s="284"/>
      <c r="AU9" s="284"/>
      <c r="AV9" s="284"/>
      <c r="AW9" s="284"/>
      <c r="AX9" s="284"/>
      <c r="BL9" s="251" t="e">
        <f>VLOOKUP(#REF!,'اعضاء هيئة التدريس'!#REF!,2,)</f>
        <v>#REF!</v>
      </c>
    </row>
    <row r="10" spans="1:65" s="272" customFormat="1" ht="20.25" customHeight="1">
      <c r="A10" s="328">
        <v>6</v>
      </c>
      <c r="B10" s="288" t="s">
        <v>731</v>
      </c>
      <c r="C10" s="726" t="s">
        <v>352</v>
      </c>
      <c r="D10" s="211">
        <v>2</v>
      </c>
      <c r="E10" s="211">
        <v>2</v>
      </c>
      <c r="F10" s="211">
        <v>3</v>
      </c>
      <c r="G10" s="60" t="e">
        <f>VLOOKUP(B10,مقررات!$A$1:$F$409,6,FALSE)</f>
        <v>#N/A</v>
      </c>
      <c r="H10" s="60" t="s">
        <v>1886</v>
      </c>
      <c r="I10" s="251" t="s">
        <v>958</v>
      </c>
      <c r="J10" s="409"/>
      <c r="K10" s="409"/>
      <c r="L10" s="409" t="s">
        <v>1072</v>
      </c>
      <c r="M10" s="409"/>
      <c r="N10" s="409"/>
      <c r="P10" s="1028" t="s">
        <v>1313</v>
      </c>
      <c r="Q10" s="414"/>
      <c r="R10" s="143"/>
      <c r="S10" s="143"/>
      <c r="T10" s="4"/>
      <c r="U10" s="4"/>
      <c r="V10" s="4"/>
      <c r="W10" s="4"/>
      <c r="X10" s="4"/>
      <c r="Y10" s="4">
        <v>3</v>
      </c>
      <c r="Z10" s="143"/>
      <c r="AA10" s="4"/>
      <c r="AB10" s="143"/>
      <c r="AC10" s="143"/>
      <c r="AD10" s="143"/>
      <c r="AE10" s="143">
        <v>7</v>
      </c>
      <c r="AF10" s="143">
        <v>6</v>
      </c>
      <c r="AG10" s="4"/>
      <c r="AH10" s="4"/>
      <c r="AI10" s="692"/>
      <c r="AJ10" s="91"/>
      <c r="AK10" s="91"/>
      <c r="AL10" s="283"/>
      <c r="AM10" s="283"/>
      <c r="AN10" s="283"/>
      <c r="AO10" s="283"/>
      <c r="AP10" s="283"/>
      <c r="AQ10" s="283"/>
      <c r="AR10" s="283"/>
      <c r="AS10" s="283"/>
      <c r="AT10" s="283"/>
      <c r="AU10" s="283"/>
      <c r="AV10" s="283"/>
      <c r="AW10" s="283"/>
      <c r="AX10" s="283"/>
      <c r="BL10" s="251" t="e">
        <f>VLOOKUP(#REF!,'اعضاء هيئة التدريس'!#REF!,2,)</f>
        <v>#REF!</v>
      </c>
    </row>
    <row r="11" spans="1:65" s="272" customFormat="1" ht="21.75" customHeight="1">
      <c r="A11" s="328">
        <v>7</v>
      </c>
      <c r="B11" s="288" t="s">
        <v>973</v>
      </c>
      <c r="C11" s="770" t="str">
        <f>VLOOKUP(B11,مقررات!$A$1:$F$411,2,FALSE)</f>
        <v>لغة أجنبية (1)</v>
      </c>
      <c r="D11" s="211">
        <v>2</v>
      </c>
      <c r="E11" s="211">
        <v>2</v>
      </c>
      <c r="F11" s="211">
        <v>3</v>
      </c>
      <c r="G11" s="60">
        <f>VLOOKUP(B11,مقررات!$A$1:$F$409,6,FALSE)</f>
        <v>0</v>
      </c>
      <c r="H11" s="60" t="s">
        <v>1971</v>
      </c>
      <c r="I11" s="251" t="s">
        <v>2107</v>
      </c>
      <c r="J11" s="1101" t="s">
        <v>1072</v>
      </c>
      <c r="K11" s="409"/>
      <c r="L11" s="409"/>
      <c r="M11" s="409"/>
      <c r="N11" s="409"/>
      <c r="O11" s="409"/>
      <c r="P11" s="1090" t="s">
        <v>1318</v>
      </c>
      <c r="Q11" s="414"/>
      <c r="R11" s="143"/>
      <c r="S11" s="143"/>
      <c r="T11" s="4"/>
      <c r="U11" s="4">
        <v>7</v>
      </c>
      <c r="V11" s="4"/>
      <c r="W11" s="4">
        <v>7</v>
      </c>
      <c r="X11" s="4"/>
      <c r="Y11" s="4"/>
      <c r="Z11" s="143">
        <v>7</v>
      </c>
      <c r="AA11" s="4"/>
      <c r="AB11" s="143"/>
      <c r="AC11" s="143">
        <v>9</v>
      </c>
      <c r="AD11" s="143">
        <v>8</v>
      </c>
      <c r="AE11" s="143"/>
      <c r="AF11" s="143">
        <v>7</v>
      </c>
      <c r="AG11" s="4"/>
      <c r="AH11" s="4"/>
      <c r="AI11" s="692"/>
      <c r="AJ11" s="91"/>
      <c r="AK11" s="91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AW11" s="283"/>
      <c r="AX11" s="283"/>
      <c r="BL11" s="251" t="e">
        <f>VLOOKUP(#REF!,'اعضاء هيئة التدريس'!#REF!,2,)</f>
        <v>#REF!</v>
      </c>
    </row>
    <row r="12" spans="1:65" s="285" customFormat="1" ht="21.75" customHeight="1">
      <c r="A12" s="367">
        <v>8</v>
      </c>
      <c r="B12" s="288" t="s">
        <v>986</v>
      </c>
      <c r="C12" s="770" t="str">
        <f>VLOOKUP(B12,مقررات!$A$1:$F$411,2,FALSE)</f>
        <v>حاسب آلي (1)</v>
      </c>
      <c r="D12" s="211">
        <f>VLOOKUP(B12,مقررات!$A$1:$F$452,3,FALSE)</f>
        <v>1</v>
      </c>
      <c r="E12" s="211">
        <f>VLOOKUP(B12,مقررات!$A$1:$F$476,4,FALSE)</f>
        <v>2</v>
      </c>
      <c r="F12" s="211">
        <f t="shared" si="0"/>
        <v>2</v>
      </c>
      <c r="G12" s="953" t="s">
        <v>1990</v>
      </c>
      <c r="H12" s="60" t="s">
        <v>1520</v>
      </c>
      <c r="I12" s="257" t="str">
        <f>VLOOKUP(H12,'اعضاء هيئة التدريس'!$B$1:$D$300,2,FALSE)</f>
        <v>أ.د/ محمد امين عبدالواحد</v>
      </c>
      <c r="J12" s="212"/>
      <c r="K12" s="996"/>
      <c r="L12" s="1095"/>
      <c r="M12" s="1146" t="s">
        <v>1071</v>
      </c>
      <c r="N12" s="1113"/>
      <c r="O12" s="1113"/>
      <c r="P12" s="1090" t="s">
        <v>1313</v>
      </c>
      <c r="Q12" s="446"/>
      <c r="R12" s="427"/>
      <c r="S12" s="282"/>
      <c r="T12" s="282"/>
      <c r="U12" s="282">
        <v>11</v>
      </c>
      <c r="V12" s="282"/>
      <c r="W12" s="282"/>
      <c r="X12" s="282">
        <v>11</v>
      </c>
      <c r="Y12" s="282">
        <v>11</v>
      </c>
      <c r="Z12" s="282"/>
      <c r="AA12" s="282">
        <v>11</v>
      </c>
      <c r="AB12" s="251">
        <v>11</v>
      </c>
      <c r="AC12" s="251"/>
      <c r="AD12" s="251">
        <v>11</v>
      </c>
      <c r="AE12" s="251"/>
      <c r="AF12" s="251">
        <v>11</v>
      </c>
      <c r="AG12" s="282">
        <v>11</v>
      </c>
      <c r="AH12" s="282">
        <v>11</v>
      </c>
      <c r="AI12" s="428"/>
      <c r="AJ12" s="283"/>
      <c r="AK12" s="283"/>
      <c r="AL12" s="283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BL12" s="251" t="e">
        <f>VLOOKUP(#REF!,'اعضاء هيئة التدريس'!#REF!,2,)</f>
        <v>#REF!</v>
      </c>
    </row>
    <row r="13" spans="1:65" s="285" customFormat="1" ht="19.5" customHeight="1">
      <c r="A13" s="328"/>
      <c r="B13" s="288"/>
      <c r="C13" s="770"/>
      <c r="D13" s="211"/>
      <c r="E13" s="211"/>
      <c r="F13" s="211"/>
      <c r="G13" s="764" t="s">
        <v>1990</v>
      </c>
      <c r="H13" s="423"/>
      <c r="I13" s="251" t="s">
        <v>2095</v>
      </c>
      <c r="J13" s="212"/>
      <c r="K13" s="996"/>
      <c r="L13" s="1095"/>
      <c r="M13" s="1147"/>
      <c r="N13" s="409"/>
      <c r="O13" s="409"/>
      <c r="P13" s="1090"/>
      <c r="Q13" s="414"/>
      <c r="R13" s="143"/>
      <c r="S13" s="143"/>
      <c r="T13" s="4"/>
      <c r="U13" s="4">
        <v>11</v>
      </c>
      <c r="V13" s="4"/>
      <c r="W13" s="4"/>
      <c r="X13" s="4">
        <v>11</v>
      </c>
      <c r="Y13" s="4">
        <v>11</v>
      </c>
      <c r="Z13" s="143"/>
      <c r="AA13" s="4">
        <v>11</v>
      </c>
      <c r="AB13" s="143">
        <v>11</v>
      </c>
      <c r="AC13" s="143"/>
      <c r="AD13" s="143">
        <v>11</v>
      </c>
      <c r="AE13" s="143"/>
      <c r="AF13" s="143">
        <v>11</v>
      </c>
      <c r="AG13" s="4">
        <v>11</v>
      </c>
      <c r="AH13" s="4">
        <v>11</v>
      </c>
      <c r="AI13" s="692"/>
      <c r="AJ13" s="91"/>
      <c r="AK13" s="91"/>
      <c r="AL13" s="283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BL13" s="251" t="e">
        <f>VLOOKUP(#REF!,'اعضاء هيئة التدريس'!#REF!,2,)</f>
        <v>#REF!</v>
      </c>
    </row>
    <row r="14" spans="1:65" s="285" customFormat="1" ht="30" customHeight="1">
      <c r="A14" s="367">
        <v>9</v>
      </c>
      <c r="B14" s="288" t="s">
        <v>1976</v>
      </c>
      <c r="C14" s="726" t="str">
        <f>VLOOKUP(B14,مقررات!$A$1:$F$411,2,FALSE)</f>
        <v>مدخل الى الجودة والاعتماد في مؤسسات التعليم العالي</v>
      </c>
      <c r="D14" s="211">
        <f>VLOOKUP(B14,مقررات!$A$1:$F$452,3,FALSE)</f>
        <v>1</v>
      </c>
      <c r="E14" s="211">
        <f>VLOOKUP(B14,مقررات!$A$1:$F$476,4,FALSE)</f>
        <v>0</v>
      </c>
      <c r="F14" s="211">
        <f t="shared" si="0"/>
        <v>1</v>
      </c>
      <c r="G14" s="60">
        <f>VLOOKUP(B14,مقررات!$A$1:$F$409,6,FALSE)</f>
        <v>0</v>
      </c>
      <c r="H14" s="60" t="s">
        <v>1869</v>
      </c>
      <c r="I14" s="251" t="s">
        <v>2078</v>
      </c>
      <c r="J14" s="409"/>
      <c r="K14" s="409"/>
      <c r="L14" s="409" t="s">
        <v>1071</v>
      </c>
      <c r="M14" s="409"/>
      <c r="N14" s="409"/>
      <c r="O14" s="409"/>
      <c r="P14" s="1028" t="s">
        <v>1325</v>
      </c>
      <c r="Q14" s="445"/>
      <c r="R14" s="370"/>
      <c r="S14" s="265"/>
      <c r="T14" s="282">
        <v>13</v>
      </c>
      <c r="U14" s="282">
        <v>13</v>
      </c>
      <c r="V14" s="282">
        <v>13</v>
      </c>
      <c r="W14" s="282">
        <v>13</v>
      </c>
      <c r="X14" s="282">
        <v>13</v>
      </c>
      <c r="Y14" s="282">
        <v>13</v>
      </c>
      <c r="Z14" s="282">
        <v>13</v>
      </c>
      <c r="AA14" s="282">
        <v>13</v>
      </c>
      <c r="AB14" s="282">
        <v>13</v>
      </c>
      <c r="AC14" s="282">
        <v>13</v>
      </c>
      <c r="AD14" s="282">
        <v>13</v>
      </c>
      <c r="AE14" s="282">
        <v>13</v>
      </c>
      <c r="AF14" s="282">
        <v>13</v>
      </c>
      <c r="AG14" s="282">
        <v>13</v>
      </c>
      <c r="AH14" s="282">
        <v>13</v>
      </c>
      <c r="AI14" s="428">
        <v>13</v>
      </c>
      <c r="AJ14" s="283"/>
      <c r="AK14" s="283"/>
      <c r="AL14" s="283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BL14" s="251" t="e">
        <f>VLOOKUP(#REF!,'اعضاء هيئة التدريس'!#REF!,2,)</f>
        <v>#REF!</v>
      </c>
    </row>
    <row r="15" spans="1:65" s="272" customFormat="1" ht="15.75" hidden="1" customHeight="1">
      <c r="A15" s="328"/>
      <c r="B15" s="715" t="s">
        <v>784</v>
      </c>
      <c r="C15" s="726" t="str">
        <f>VLOOKUP(B15,مقررات!$A$1:$F$411,2,FALSE)</f>
        <v>بحث ومقال</v>
      </c>
      <c r="D15" s="211">
        <f>VLOOKUP(B15,مقررات!$A$1:$F$452,3,FALSE)</f>
        <v>2</v>
      </c>
      <c r="E15" s="211">
        <v>0</v>
      </c>
      <c r="F15" s="211">
        <f t="shared" si="0"/>
        <v>2</v>
      </c>
      <c r="G15" s="60">
        <f>VLOOKUP(B15,مقررات!$A$1:$F$409,6,FALSE)</f>
        <v>0</v>
      </c>
      <c r="H15" s="60"/>
      <c r="I15" s="786" t="s">
        <v>892</v>
      </c>
      <c r="J15" s="73"/>
      <c r="K15" s="73"/>
      <c r="L15" s="73"/>
      <c r="M15" s="73"/>
      <c r="N15" s="73"/>
      <c r="O15" s="73"/>
      <c r="P15" s="1046"/>
      <c r="Q15" s="414"/>
      <c r="R15" s="143"/>
      <c r="S15" s="143"/>
      <c r="T15" s="4"/>
      <c r="U15" s="4"/>
      <c r="V15" s="4"/>
      <c r="W15" s="4"/>
      <c r="X15" s="4"/>
      <c r="Y15" s="4"/>
      <c r="Z15" s="143"/>
      <c r="AA15" s="4"/>
      <c r="AB15" s="143"/>
      <c r="AC15" s="143"/>
      <c r="AD15" s="143"/>
      <c r="AE15" s="143"/>
      <c r="AF15" s="143"/>
      <c r="AG15" s="4"/>
      <c r="AH15" s="4"/>
      <c r="AI15" s="692"/>
      <c r="AJ15" s="91"/>
      <c r="AK15" s="91"/>
      <c r="AL15" s="283"/>
      <c r="AM15" s="283"/>
      <c r="AN15" s="283"/>
      <c r="AO15" s="283"/>
      <c r="AP15" s="283"/>
      <c r="AQ15" s="283"/>
      <c r="AR15" s="283"/>
      <c r="AS15" s="283"/>
      <c r="AT15" s="283"/>
      <c r="AU15" s="283"/>
      <c r="AV15" s="283"/>
      <c r="AW15" s="283"/>
      <c r="AX15" s="283"/>
      <c r="BL15" s="251" t="e">
        <f>VLOOKUP(#REF!,'اعضاء هيئة التدريس'!#REF!,2,)</f>
        <v>#REF!</v>
      </c>
    </row>
    <row r="16" spans="1:65" s="480" customFormat="1" ht="15.75" hidden="1" customHeight="1">
      <c r="A16" s="367"/>
      <c r="B16" s="245" t="s">
        <v>755</v>
      </c>
      <c r="C16" s="726" t="str">
        <f>VLOOKUP(B16,مقررات!$A$1:$F$411,2,FALSE)</f>
        <v>تشريح وشكل خارجي</v>
      </c>
      <c r="D16" s="211">
        <f>VLOOKUP(B16,مقررات!$A$1:$F$452,3,FALSE)</f>
        <v>2</v>
      </c>
      <c r="E16" s="211">
        <f>VLOOKUP(B16,مقررات!$A$1:$F$476,4,FALSE)</f>
        <v>2</v>
      </c>
      <c r="F16" s="211">
        <f t="shared" si="0"/>
        <v>3</v>
      </c>
      <c r="G16" s="60">
        <f>VLOOKUP(B16,مقررات!$A$1:$F$409,6,FALSE)</f>
        <v>0</v>
      </c>
      <c r="H16" s="60" t="s">
        <v>1819</v>
      </c>
      <c r="I16" s="262" t="str">
        <f>VLOOKUP(H16,'اعضاء هيئة التدريس'!$B$1:$D$300,2,FALSE)</f>
        <v>ا.د/ زكى عبدالحمد تركى</v>
      </c>
      <c r="J16" s="73"/>
      <c r="K16" s="73"/>
      <c r="L16" s="73" t="s">
        <v>1068</v>
      </c>
      <c r="M16" s="73"/>
      <c r="N16" s="73"/>
      <c r="O16" s="73"/>
      <c r="P16" s="386" t="s">
        <v>1316</v>
      </c>
      <c r="Q16" s="446"/>
      <c r="R16" s="722"/>
      <c r="S16" s="563"/>
      <c r="T16" s="210"/>
      <c r="U16" s="210"/>
      <c r="V16" s="210"/>
      <c r="W16" s="210"/>
      <c r="X16" s="210">
        <v>1</v>
      </c>
      <c r="Y16" s="210"/>
      <c r="Z16" s="406"/>
      <c r="AA16" s="210"/>
      <c r="AB16" s="406"/>
      <c r="AC16" s="406"/>
      <c r="AD16" s="406"/>
      <c r="AE16" s="406"/>
      <c r="AF16" s="406"/>
      <c r="AG16" s="210"/>
      <c r="AH16" s="210"/>
      <c r="AI16" s="802">
        <v>1</v>
      </c>
      <c r="AJ16" s="220"/>
      <c r="AK16" s="220"/>
      <c r="AL16" s="743"/>
      <c r="AM16" s="743"/>
      <c r="AN16" s="743"/>
      <c r="AO16" s="743"/>
      <c r="AP16" s="743"/>
      <c r="AQ16" s="743"/>
      <c r="AR16" s="743"/>
      <c r="AS16" s="743"/>
      <c r="AT16" s="743"/>
      <c r="AU16" s="743"/>
      <c r="AV16" s="743"/>
      <c r="AW16" s="743"/>
      <c r="AX16" s="743"/>
      <c r="AY16" s="751"/>
      <c r="BK16" s="752"/>
      <c r="BL16" s="480" t="e">
        <f>VLOOKUP(#REF!,'اعضاء هيئة التدريس'!#REF!,2,)</f>
        <v>#REF!</v>
      </c>
      <c r="BM16" s="751"/>
    </row>
    <row r="17" spans="1:64" s="272" customFormat="1" ht="15.75" hidden="1" customHeight="1">
      <c r="A17" s="367"/>
      <c r="B17" s="245" t="s">
        <v>757</v>
      </c>
      <c r="C17" s="726" t="str">
        <f>VLOOKUP(B17,مقررات!$A$1:$F$411,2,FALSE)</f>
        <v>بيئة عامه</v>
      </c>
      <c r="D17" s="211">
        <f>VLOOKUP(B17,مقررات!$A$1:$F$452,3,FALSE)</f>
        <v>2</v>
      </c>
      <c r="E17" s="211">
        <f>VLOOKUP(B17,مقررات!$A$1:$F$476,4,FALSE)</f>
        <v>2</v>
      </c>
      <c r="F17" s="211">
        <f t="shared" si="0"/>
        <v>3</v>
      </c>
      <c r="G17" s="60">
        <f>VLOOKUP(B17,مقررات!$A$1:$F$409,6,FALSE)</f>
        <v>0</v>
      </c>
      <c r="H17" s="60" t="s">
        <v>1817</v>
      </c>
      <c r="I17" s="262" t="str">
        <f>VLOOKUP(H17,'اعضاء هيئة التدريس'!$B$1:$D$300,2,FALSE)</f>
        <v>ا.د/ محمد احمد زايد</v>
      </c>
      <c r="J17" s="73"/>
      <c r="K17" s="73"/>
      <c r="L17" s="73" t="s">
        <v>1067</v>
      </c>
      <c r="M17" s="73"/>
      <c r="N17" s="73"/>
      <c r="O17" s="73"/>
      <c r="P17" s="386" t="s">
        <v>1316</v>
      </c>
      <c r="Q17" s="446"/>
      <c r="R17" s="370"/>
      <c r="S17" s="265"/>
      <c r="T17" s="282"/>
      <c r="U17" s="282"/>
      <c r="V17" s="282"/>
      <c r="W17" s="282"/>
      <c r="X17" s="282">
        <v>3</v>
      </c>
      <c r="Y17" s="282"/>
      <c r="Z17" s="282"/>
      <c r="AA17" s="282"/>
      <c r="AB17" s="251"/>
      <c r="AC17" s="251"/>
      <c r="AD17" s="251"/>
      <c r="AE17" s="251"/>
      <c r="AF17" s="251"/>
      <c r="AG17" s="282"/>
      <c r="AH17" s="282"/>
      <c r="AI17" s="428">
        <v>3</v>
      </c>
      <c r="AJ17" s="283"/>
      <c r="AK17" s="284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BL17" s="251" t="e">
        <f>VLOOKUP(#REF!,'اعضاء هيئة التدريس'!#REF!,2,)</f>
        <v>#REF!</v>
      </c>
    </row>
    <row r="18" spans="1:64" s="272" customFormat="1" ht="15.75" hidden="1" customHeight="1">
      <c r="A18" s="328"/>
      <c r="B18" s="715" t="s">
        <v>758</v>
      </c>
      <c r="C18" s="726" t="str">
        <f>VLOOKUP(B18,مقررات!$A$1:$F$411,2,FALSE)</f>
        <v>علم الوراثة</v>
      </c>
      <c r="D18" s="211">
        <f>VLOOKUP(B18,مقررات!$A$1:$F$452,3,FALSE)</f>
        <v>2</v>
      </c>
      <c r="E18" s="211">
        <f>VLOOKUP(B18,مقررات!$A$1:$F$476,4,FALSE)</f>
        <v>2</v>
      </c>
      <c r="F18" s="211">
        <f t="shared" si="0"/>
        <v>3</v>
      </c>
      <c r="G18" s="60">
        <f>VLOOKUP(B18,مقررات!$A$1:$F$409,6,FALSE)</f>
        <v>0</v>
      </c>
      <c r="H18" s="60" t="s">
        <v>1860</v>
      </c>
      <c r="I18" s="262" t="str">
        <f>VLOOKUP(H18,'اعضاء هيئة التدريس'!$B$1:$D$300,2,FALSE)</f>
        <v>د/  محمد عزت الليثي</v>
      </c>
      <c r="J18" s="73"/>
      <c r="K18" s="73" t="s">
        <v>1067</v>
      </c>
      <c r="L18" s="73"/>
      <c r="M18" s="73"/>
      <c r="N18" s="73"/>
      <c r="O18" s="73"/>
      <c r="P18" s="386" t="s">
        <v>1316</v>
      </c>
      <c r="Q18" s="414"/>
      <c r="R18" s="143"/>
      <c r="S18" s="143"/>
      <c r="T18" s="4"/>
      <c r="U18" s="4"/>
      <c r="V18" s="4"/>
      <c r="W18" s="4"/>
      <c r="X18" s="4">
        <v>4</v>
      </c>
      <c r="Y18" s="4"/>
      <c r="Z18" s="143"/>
      <c r="AA18" s="4"/>
      <c r="AB18" s="143"/>
      <c r="AC18" s="143"/>
      <c r="AD18" s="143"/>
      <c r="AE18" s="143"/>
      <c r="AF18" s="143"/>
      <c r="AG18" s="4"/>
      <c r="AH18" s="4"/>
      <c r="AI18" s="692"/>
      <c r="AJ18" s="91"/>
      <c r="AK18" s="91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  <c r="AX18" s="283"/>
      <c r="BL18" s="251" t="e">
        <f>VLOOKUP(#REF!,'اعضاء هيئة التدريس'!#REF!,2,)</f>
        <v>#REF!</v>
      </c>
    </row>
    <row r="19" spans="1:64" s="272" customFormat="1" ht="15.75" hidden="1" customHeight="1">
      <c r="A19" s="328"/>
      <c r="B19" s="288" t="s">
        <v>759</v>
      </c>
      <c r="C19" s="726" t="str">
        <f>VLOOKUP(B19,مقررات!$A$1:$F$411,2,FALSE)</f>
        <v>فسيولوجي نبات عام</v>
      </c>
      <c r="D19" s="211">
        <f>VLOOKUP(B19,مقررات!$A$1:$F$452,3,FALSE)</f>
        <v>2</v>
      </c>
      <c r="E19" s="211">
        <f>VLOOKUP(B19,مقررات!$A$1:$F$476,4,FALSE)</f>
        <v>2</v>
      </c>
      <c r="F19" s="211">
        <f t="shared" si="0"/>
        <v>3</v>
      </c>
      <c r="G19" s="60">
        <f>VLOOKUP(B19,مقررات!$A$1:$F$409,6,FALSE)</f>
        <v>0</v>
      </c>
      <c r="H19" s="705" t="s">
        <v>1860</v>
      </c>
      <c r="I19" s="262" t="str">
        <f>VLOOKUP(H19,'اعضاء هيئة التدريس'!$B$1:$D$300,2,FALSE)</f>
        <v>د/  محمد عزت الليثي</v>
      </c>
      <c r="J19" s="772"/>
      <c r="K19" s="772"/>
      <c r="L19" s="73"/>
      <c r="M19" s="73"/>
      <c r="N19" s="250" t="s">
        <v>1068</v>
      </c>
      <c r="O19" s="772"/>
      <c r="P19" s="255" t="s">
        <v>1318</v>
      </c>
      <c r="Q19" s="414"/>
      <c r="R19" s="143"/>
      <c r="S19" s="143"/>
      <c r="T19" s="4"/>
      <c r="U19" s="4"/>
      <c r="V19" s="4"/>
      <c r="W19" s="4"/>
      <c r="X19" s="4">
        <v>5</v>
      </c>
      <c r="Y19" s="4"/>
      <c r="Z19" s="143"/>
      <c r="AA19" s="4"/>
      <c r="AB19" s="143"/>
      <c r="AC19" s="143">
        <v>8</v>
      </c>
      <c r="AD19" s="143"/>
      <c r="AE19" s="143"/>
      <c r="AF19" s="143"/>
      <c r="AG19" s="4"/>
      <c r="AH19" s="720"/>
      <c r="AI19" s="769"/>
      <c r="AJ19" s="91"/>
      <c r="AK19" s="91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BL19" s="251" t="e">
        <f>VLOOKUP(#REF!,'اعضاء هيئة التدريس'!#REF!,2,)</f>
        <v>#REF!</v>
      </c>
    </row>
    <row r="20" spans="1:64" s="272" customFormat="1" ht="15" hidden="1" customHeight="1">
      <c r="A20" s="328"/>
      <c r="B20" s="288" t="s">
        <v>759</v>
      </c>
      <c r="C20" s="726" t="str">
        <f>VLOOKUP(B20,مقررات!$A$1:$F$411,2,FALSE)</f>
        <v>فسيولوجي نبات عام</v>
      </c>
      <c r="D20" s="211">
        <f>VLOOKUP(B20,مقررات!$A$1:$F$452,3,FALSE)</f>
        <v>2</v>
      </c>
      <c r="E20" s="211">
        <f>VLOOKUP(B20,مقررات!$A$1:$F$476,4,FALSE)</f>
        <v>2</v>
      </c>
      <c r="F20" s="211">
        <f t="shared" si="0"/>
        <v>3</v>
      </c>
      <c r="G20" s="60">
        <f>VLOOKUP(B20,مقررات!$A$1:$F$409,6,FALSE)</f>
        <v>0</v>
      </c>
      <c r="H20" s="705" t="s">
        <v>1817</v>
      </c>
      <c r="I20" s="262" t="str">
        <f>VLOOKUP(H20,'اعضاء هيئة التدريس'!$B$1:$D$300,2,FALSE)</f>
        <v>ا.د/ محمد احمد زايد</v>
      </c>
      <c r="J20" s="772"/>
      <c r="K20" s="772"/>
      <c r="L20" s="73"/>
      <c r="M20" s="73"/>
      <c r="N20" s="250" t="s">
        <v>1068</v>
      </c>
      <c r="O20" s="772"/>
      <c r="P20" s="255" t="s">
        <v>1318</v>
      </c>
      <c r="Q20" s="414"/>
      <c r="R20" s="143"/>
      <c r="S20" s="143"/>
      <c r="T20" s="4"/>
      <c r="U20" s="4"/>
      <c r="V20" s="4"/>
      <c r="W20" s="4"/>
      <c r="X20" s="4">
        <v>5</v>
      </c>
      <c r="Y20" s="4"/>
      <c r="Z20" s="143"/>
      <c r="AA20" s="4"/>
      <c r="AB20" s="143"/>
      <c r="AC20" s="143">
        <v>8</v>
      </c>
      <c r="AD20" s="143"/>
      <c r="AE20" s="143"/>
      <c r="AF20" s="143"/>
      <c r="AG20" s="4"/>
      <c r="AH20" s="720"/>
      <c r="AI20" s="769"/>
      <c r="AJ20" s="91"/>
      <c r="AK20" s="91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3"/>
      <c r="BL20" s="251" t="e">
        <f>VLOOKUP(#REF!,'اعضاء هيئة التدريس'!#REF!,2,)</f>
        <v>#REF!</v>
      </c>
    </row>
    <row r="21" spans="1:64" s="285" customFormat="1" ht="15.75" hidden="1" customHeight="1">
      <c r="A21" s="367"/>
      <c r="B21" s="245" t="s">
        <v>800</v>
      </c>
      <c r="C21" s="726" t="str">
        <f>VLOOKUP(B21,مقررات!$A$1:$F$411,2,FALSE)</f>
        <v>علم الخلية</v>
      </c>
      <c r="D21" s="211">
        <f>VLOOKUP(B21,مقررات!$A$1:$F$452,3,FALSE)</f>
        <v>1</v>
      </c>
      <c r="E21" s="211">
        <f>VLOOKUP(B21,مقررات!$A$1:$F$476,4,FALSE)</f>
        <v>2</v>
      </c>
      <c r="F21" s="211">
        <f t="shared" si="0"/>
        <v>2</v>
      </c>
      <c r="G21" s="60">
        <f>VLOOKUP(B21,مقررات!$A$1:$F$409,6,FALSE)</f>
        <v>0</v>
      </c>
      <c r="H21" s="60" t="s">
        <v>1862</v>
      </c>
      <c r="I21" s="262" t="str">
        <f>VLOOKUP(H21,'اعضاء هيئة التدريس'!$B$1:$D$300,2,FALSE)</f>
        <v>د/  مجدي زكي مطر</v>
      </c>
      <c r="J21" s="73"/>
      <c r="K21" s="73"/>
      <c r="L21" s="73"/>
      <c r="M21" s="73"/>
      <c r="N21" s="73" t="s">
        <v>1121</v>
      </c>
      <c r="O21" s="73"/>
      <c r="P21" s="255" t="s">
        <v>1318</v>
      </c>
      <c r="Q21" s="446"/>
      <c r="R21" s="370"/>
      <c r="S21" s="265"/>
      <c r="T21" s="215"/>
      <c r="U21" s="215"/>
      <c r="V21" s="215"/>
      <c r="W21" s="215"/>
      <c r="X21" s="215"/>
      <c r="Y21" s="215"/>
      <c r="Z21" s="215"/>
      <c r="AA21" s="215"/>
      <c r="AB21" s="212"/>
      <c r="AC21" s="212">
        <v>6</v>
      </c>
      <c r="AD21" s="212"/>
      <c r="AE21" s="212"/>
      <c r="AF21" s="212"/>
      <c r="AG21" s="215"/>
      <c r="AH21" s="215"/>
      <c r="AI21" s="802"/>
      <c r="AJ21" s="220"/>
      <c r="AK21" s="220"/>
      <c r="AL21" s="283"/>
      <c r="AM21" s="284"/>
      <c r="AN21" s="284"/>
      <c r="AO21" s="284"/>
      <c r="AP21" s="284"/>
      <c r="AQ21" s="284"/>
      <c r="AR21" s="284"/>
      <c r="AS21" s="284"/>
      <c r="AT21" s="284"/>
      <c r="AU21" s="284"/>
      <c r="AV21" s="284"/>
      <c r="AW21" s="284"/>
      <c r="AX21" s="284"/>
      <c r="BL21" s="251" t="e">
        <f>VLOOKUP(#REF!,'اعضاء هيئة التدريس'!#REF!,2,)</f>
        <v>#REF!</v>
      </c>
    </row>
    <row r="22" spans="1:64" s="285" customFormat="1" ht="15.75" hidden="1" customHeight="1">
      <c r="A22" s="328"/>
      <c r="B22" s="716" t="s">
        <v>756</v>
      </c>
      <c r="C22" s="726" t="str">
        <f>VLOOKUP(B22,مقررات!$A$1:$F$411,2,FALSE)</f>
        <v>تقسيم مملكة نباتية</v>
      </c>
      <c r="D22" s="211">
        <f>VLOOKUP(B22,مقررات!$A$1:$F$452,3,FALSE)</f>
        <v>2</v>
      </c>
      <c r="E22" s="211">
        <f>VLOOKUP(B22,مقررات!$A$1:$F$476,4,FALSE)</f>
        <v>2</v>
      </c>
      <c r="F22" s="211">
        <f t="shared" si="0"/>
        <v>3</v>
      </c>
      <c r="G22" s="60">
        <f>VLOOKUP(B22,مقررات!$A$1:$F$409,6,FALSE)</f>
        <v>0</v>
      </c>
      <c r="H22" s="60" t="s">
        <v>1815</v>
      </c>
      <c r="I22" s="262" t="str">
        <f>VLOOKUP(H22,'اعضاء هيئة التدريس'!$B$1:$D$300,2,FALSE)</f>
        <v>ا.د/ محمد مدحت غريب</v>
      </c>
      <c r="J22" s="73"/>
      <c r="K22" s="73"/>
      <c r="L22" s="73"/>
      <c r="M22" s="73" t="s">
        <v>1068</v>
      </c>
      <c r="N22" s="73"/>
      <c r="O22" s="73"/>
      <c r="P22" s="255" t="s">
        <v>1318</v>
      </c>
      <c r="Q22" s="778"/>
      <c r="R22" s="195"/>
      <c r="S22" s="195"/>
      <c r="T22" s="158"/>
      <c r="U22" s="158"/>
      <c r="V22" s="158"/>
      <c r="W22" s="158"/>
      <c r="X22" s="158">
        <v>2</v>
      </c>
      <c r="Y22" s="158"/>
      <c r="Z22" s="195"/>
      <c r="AA22" s="158"/>
      <c r="AB22" s="195"/>
      <c r="AC22" s="195"/>
      <c r="AD22" s="195"/>
      <c r="AE22" s="195"/>
      <c r="AF22" s="143"/>
      <c r="AG22" s="4"/>
      <c r="AH22" s="4"/>
      <c r="AI22" s="692">
        <v>2</v>
      </c>
      <c r="AJ22" s="91"/>
      <c r="AK22" s="91"/>
      <c r="AL22" s="283"/>
      <c r="AM22" s="284"/>
      <c r="AN22" s="284"/>
      <c r="AO22" s="284"/>
      <c r="AP22" s="284"/>
      <c r="AQ22" s="284"/>
      <c r="AR22" s="284"/>
      <c r="AS22" s="284"/>
      <c r="AT22" s="284"/>
      <c r="AU22" s="284"/>
      <c r="AV22" s="284"/>
      <c r="AW22" s="284"/>
      <c r="AX22" s="284"/>
      <c r="BL22" s="251" t="e">
        <f>VLOOKUP(#REF!,'اعضاء هيئة التدريس'!#REF!,2,)</f>
        <v>#REF!</v>
      </c>
    </row>
    <row r="23" spans="1:64" s="285" customFormat="1" ht="15.75" hidden="1" customHeight="1">
      <c r="A23" s="328"/>
      <c r="B23" s="715" t="s">
        <v>799</v>
      </c>
      <c r="C23" s="726" t="str">
        <f>VLOOKUP(B23,مقررات!$A$1:$F$411,2,FALSE)</f>
        <v>ميكروبيولوجيا عام</v>
      </c>
      <c r="D23" s="211">
        <f>VLOOKUP(B23,مقررات!$A$1:$F$452,3,FALSE)</f>
        <v>2</v>
      </c>
      <c r="E23" s="211">
        <f>VLOOKUP(B23,مقررات!$A$1:$F$476,4,FALSE)</f>
        <v>2</v>
      </c>
      <c r="F23" s="211">
        <f t="shared" si="0"/>
        <v>3</v>
      </c>
      <c r="G23" s="60">
        <f>VLOOKUP(B23,مقررات!$A$1:$F$409,6,FALSE)</f>
        <v>0</v>
      </c>
      <c r="H23" s="60" t="s">
        <v>1815</v>
      </c>
      <c r="I23" s="262" t="str">
        <f>VLOOKUP(H23,'اعضاء هيئة التدريس'!$B$1:$D$300,2,FALSE)</f>
        <v>ا.د/ محمد مدحت غريب</v>
      </c>
      <c r="J23" s="73"/>
      <c r="K23" s="73"/>
      <c r="L23" s="73"/>
      <c r="M23" s="73" t="s">
        <v>1068</v>
      </c>
      <c r="N23" s="73"/>
      <c r="O23" s="73"/>
      <c r="P23" s="255" t="s">
        <v>1318</v>
      </c>
      <c r="Q23" s="414"/>
      <c r="R23" s="143"/>
      <c r="S23" s="143"/>
      <c r="T23" s="4"/>
      <c r="U23" s="4"/>
      <c r="V23" s="4"/>
      <c r="W23" s="4"/>
      <c r="X23" s="4"/>
      <c r="Y23" s="4">
        <v>7</v>
      </c>
      <c r="Z23" s="143"/>
      <c r="AA23" s="4"/>
      <c r="AB23" s="143"/>
      <c r="AC23" s="143">
        <v>5</v>
      </c>
      <c r="AD23" s="143"/>
      <c r="AE23" s="143">
        <v>8</v>
      </c>
      <c r="AF23" s="143"/>
      <c r="AG23" s="4"/>
      <c r="AH23" s="720"/>
      <c r="AI23" s="769"/>
      <c r="AJ23" s="91"/>
      <c r="AK23" s="91"/>
      <c r="AL23" s="283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BL23" s="251" t="e">
        <f>VLOOKUP(#REF!,'اعضاء هيئة التدريس'!#REF!,2,)</f>
        <v>#REF!</v>
      </c>
    </row>
    <row r="24" spans="1:64" s="285" customFormat="1" ht="16.5" hidden="1" customHeight="1">
      <c r="A24" s="328"/>
      <c r="B24" s="716" t="s">
        <v>801</v>
      </c>
      <c r="C24" s="726" t="str">
        <f>VLOOKUP(B24,مقررات!$A$1:$F$411,2,FALSE)</f>
        <v>أسس معامل الميكروبيولوجي</v>
      </c>
      <c r="D24" s="211">
        <f>VLOOKUP(B24,مقررات!$A$1:$F$452,3,FALSE)</f>
        <v>0</v>
      </c>
      <c r="E24" s="211">
        <f>VLOOKUP(B24,مقررات!$A$1:$F$476,4,FALSE)</f>
        <v>2</v>
      </c>
      <c r="F24" s="211">
        <f t="shared" si="0"/>
        <v>1</v>
      </c>
      <c r="G24" s="60">
        <f>VLOOKUP(B24,مقررات!$A$1:$F$409,6,FALSE)</f>
        <v>0</v>
      </c>
      <c r="H24" s="60" t="s">
        <v>1823</v>
      </c>
      <c r="I24" s="262" t="str">
        <f>VLOOKUP(H24,'اعضاء هيئة التدريس'!$B$1:$D$300,2,FALSE)</f>
        <v>د/ صابحة محمود الصباغ</v>
      </c>
      <c r="J24" s="73"/>
      <c r="K24" s="73" t="s">
        <v>1070</v>
      </c>
      <c r="L24" s="73"/>
      <c r="M24" s="73"/>
      <c r="N24" s="73"/>
      <c r="O24" s="73"/>
      <c r="P24" s="1047"/>
      <c r="Q24" s="778"/>
      <c r="R24" s="195"/>
      <c r="S24" s="195"/>
      <c r="T24" s="158"/>
      <c r="U24" s="158"/>
      <c r="V24" s="158"/>
      <c r="W24" s="158"/>
      <c r="X24" s="158"/>
      <c r="Y24" s="158"/>
      <c r="Z24" s="195"/>
      <c r="AA24" s="158"/>
      <c r="AB24" s="195"/>
      <c r="AC24" s="195">
        <v>7</v>
      </c>
      <c r="AD24" s="195"/>
      <c r="AE24" s="195"/>
      <c r="AF24" s="143"/>
      <c r="AG24" s="4"/>
      <c r="AH24" s="4"/>
      <c r="AI24" s="692"/>
      <c r="AJ24" s="91"/>
      <c r="AK24" s="91"/>
      <c r="AL24" s="283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BL24" s="251" t="e">
        <f>VLOOKUP(#REF!,'اعضاء هيئة التدريس'!#REF!,2,)</f>
        <v>#REF!</v>
      </c>
    </row>
    <row r="25" spans="1:64" s="285" customFormat="1" ht="15.75" hidden="1">
      <c r="A25" s="367"/>
      <c r="B25" s="245" t="s">
        <v>763</v>
      </c>
      <c r="C25" s="726" t="str">
        <f>VLOOKUP(B25,مقررات!$A$1:$F$411,2,FALSE)</f>
        <v>بيولوجيا الخلية</v>
      </c>
      <c r="D25" s="211">
        <f>VLOOKUP(B25,مقررات!$A$1:$F$452,3,FALSE)</f>
        <v>2</v>
      </c>
      <c r="E25" s="211">
        <f>VLOOKUP(B25,مقررات!$A$1:$F$476,4,FALSE)</f>
        <v>2</v>
      </c>
      <c r="F25" s="211">
        <f t="shared" si="0"/>
        <v>3</v>
      </c>
      <c r="G25" s="60" t="str">
        <f>VLOOKUP(B25,مقررات!$A$1:$F$409,6,FALSE)</f>
        <v>-</v>
      </c>
      <c r="H25" s="60" t="s">
        <v>1827</v>
      </c>
      <c r="I25" s="262" t="str">
        <f>VLOOKUP(H25,'اعضاء هيئة التدريس'!$B$1:$D$300,2,FALSE)</f>
        <v>د/ اميمة عبداللطيف عيسى</v>
      </c>
      <c r="J25" s="73"/>
      <c r="K25" s="73"/>
      <c r="L25" s="73"/>
      <c r="M25" s="73" t="s">
        <v>1068</v>
      </c>
      <c r="N25" s="73"/>
      <c r="O25" s="73"/>
      <c r="P25" s="386" t="s">
        <v>1316</v>
      </c>
      <c r="Q25" s="446"/>
      <c r="R25" s="370"/>
      <c r="S25" s="265"/>
      <c r="T25" s="215"/>
      <c r="U25" s="215"/>
      <c r="V25" s="215"/>
      <c r="W25" s="215"/>
      <c r="X25" s="215"/>
      <c r="Y25" s="215"/>
      <c r="Z25" s="212"/>
      <c r="AA25" s="215"/>
      <c r="AB25" s="212"/>
      <c r="AC25" s="212"/>
      <c r="AD25" s="212"/>
      <c r="AE25" s="212"/>
      <c r="AF25" s="212"/>
      <c r="AG25" s="215"/>
      <c r="AH25" s="215"/>
      <c r="AI25" s="802"/>
      <c r="AJ25" s="220"/>
      <c r="AK25" s="220"/>
      <c r="AL25" s="283"/>
      <c r="AM25" s="284"/>
      <c r="AN25" s="284"/>
      <c r="AO25" s="284"/>
      <c r="AP25" s="284"/>
      <c r="AQ25" s="284"/>
      <c r="AR25" s="284"/>
      <c r="AS25" s="284"/>
      <c r="AT25" s="284"/>
      <c r="AU25" s="284"/>
      <c r="AV25" s="284"/>
      <c r="AW25" s="284"/>
      <c r="AX25" s="284"/>
      <c r="BL25" s="251" t="e">
        <f>VLOOKUP(#REF!,'اعضاء هيئة التدريس'!#REF!,2,)</f>
        <v>#REF!</v>
      </c>
    </row>
    <row r="26" spans="1:64" s="285" customFormat="1" ht="15.75" hidden="1" customHeight="1">
      <c r="A26" s="367"/>
      <c r="B26" s="245" t="s">
        <v>767</v>
      </c>
      <c r="C26" s="726" t="str">
        <f>VLOOKUP(B26,مقررات!$A$1:$F$411,2,FALSE)</f>
        <v>علاقات مائية</v>
      </c>
      <c r="D26" s="211">
        <f>VLOOKUP(B26,مقررات!$A$1:$F$452,3,FALSE)</f>
        <v>2</v>
      </c>
      <c r="E26" s="211">
        <f>VLOOKUP(B26,مقررات!$A$1:$F$476,4,FALSE)</f>
        <v>2</v>
      </c>
      <c r="F26" s="211">
        <f t="shared" si="0"/>
        <v>3</v>
      </c>
      <c r="G26" s="60" t="str">
        <f>VLOOKUP(B26,مقررات!$A$1:$F$409,6,FALSE)</f>
        <v>B115</v>
      </c>
      <c r="H26" s="60" t="s">
        <v>1834</v>
      </c>
      <c r="I26" s="262" t="str">
        <f>VLOOKUP(H26,'اعضاء هيئة التدريس'!$B$1:$D$300,2,FALSE)</f>
        <v>أ. داليا فهمي سليمة</v>
      </c>
      <c r="J26" s="73"/>
      <c r="K26" s="73"/>
      <c r="L26" s="73"/>
      <c r="M26" s="73"/>
      <c r="N26" s="73" t="s">
        <v>1067</v>
      </c>
      <c r="O26" s="73"/>
      <c r="P26" s="386" t="s">
        <v>1316</v>
      </c>
      <c r="Q26" s="446"/>
      <c r="R26" s="426"/>
      <c r="S26" s="282"/>
      <c r="T26" s="282"/>
      <c r="U26" s="282"/>
      <c r="V26" s="282"/>
      <c r="W26" s="282"/>
      <c r="X26" s="282"/>
      <c r="Y26" s="282"/>
      <c r="Z26" s="282"/>
      <c r="AA26" s="282"/>
      <c r="AB26" s="251"/>
      <c r="AC26" s="251"/>
      <c r="AD26" s="251"/>
      <c r="AE26" s="251"/>
      <c r="AF26" s="251"/>
      <c r="AG26" s="282"/>
      <c r="AH26" s="282"/>
      <c r="AI26" s="428"/>
      <c r="AJ26" s="283"/>
      <c r="AK26" s="283"/>
      <c r="AL26" s="283"/>
      <c r="AM26" s="284"/>
      <c r="AN26" s="284"/>
      <c r="AO26" s="284"/>
      <c r="AP26" s="284"/>
      <c r="AQ26" s="284"/>
      <c r="AR26" s="284"/>
      <c r="AS26" s="284"/>
      <c r="AT26" s="284"/>
      <c r="AU26" s="284"/>
      <c r="AV26" s="284"/>
      <c r="AW26" s="284"/>
      <c r="AX26" s="284"/>
      <c r="BL26" s="251" t="e">
        <f>VLOOKUP(#REF!,'اعضاء هيئة التدريس'!#REF!,2,)</f>
        <v>#REF!</v>
      </c>
    </row>
    <row r="27" spans="1:64" s="272" customFormat="1" ht="15.75" hidden="1" customHeight="1">
      <c r="A27" s="367"/>
      <c r="B27" s="245" t="s">
        <v>785</v>
      </c>
      <c r="C27" s="726" t="str">
        <f>VLOOKUP(B27,مقررات!$A$1:$F$411,2,FALSE)</f>
        <v>علم المحاصيل</v>
      </c>
      <c r="D27" s="211">
        <f>VLOOKUP(B27,مقررات!$A$1:$F$452,3,FALSE)</f>
        <v>2</v>
      </c>
      <c r="E27" s="211">
        <f>VLOOKUP(B27,مقررات!$A$1:$F$476,4,FALSE)</f>
        <v>2</v>
      </c>
      <c r="F27" s="211">
        <f t="shared" si="0"/>
        <v>3</v>
      </c>
      <c r="G27" s="60">
        <f>VLOOKUP(B27,مقررات!$A$1:$F$409,6,FALSE)</f>
        <v>0</v>
      </c>
      <c r="H27" s="60" t="s">
        <v>1832</v>
      </c>
      <c r="I27" s="262" t="str">
        <f>VLOOKUP(H27,'اعضاء هيئة التدريس'!$B$1:$D$300,2,FALSE)</f>
        <v>د/  فايزة عبدالموجود شحاتة</v>
      </c>
      <c r="J27" s="73"/>
      <c r="K27" s="73"/>
      <c r="L27" s="73"/>
      <c r="M27" s="73" t="s">
        <v>1067</v>
      </c>
      <c r="N27" s="73"/>
      <c r="O27" s="73"/>
      <c r="P27" s="386" t="s">
        <v>1316</v>
      </c>
      <c r="Q27" s="446"/>
      <c r="R27" s="426"/>
      <c r="S27" s="282"/>
      <c r="T27" s="282"/>
      <c r="U27" s="282"/>
      <c r="V27" s="282"/>
      <c r="W27" s="282"/>
      <c r="X27" s="282"/>
      <c r="Y27" s="282"/>
      <c r="Z27" s="282"/>
      <c r="AA27" s="282"/>
      <c r="AB27" s="251"/>
      <c r="AC27" s="251"/>
      <c r="AD27" s="251"/>
      <c r="AE27" s="251"/>
      <c r="AF27" s="251"/>
      <c r="AG27" s="282"/>
      <c r="AH27" s="282"/>
      <c r="AI27" s="428"/>
      <c r="AJ27" s="283"/>
      <c r="AK27" s="283"/>
      <c r="AL27" s="284"/>
      <c r="AM27" s="283"/>
      <c r="AN27" s="283"/>
      <c r="AO27" s="283"/>
      <c r="AP27" s="283"/>
      <c r="AQ27" s="283"/>
      <c r="AR27" s="283"/>
      <c r="AS27" s="283"/>
      <c r="AT27" s="283"/>
      <c r="AU27" s="283"/>
      <c r="AV27" s="283"/>
      <c r="AW27" s="283"/>
      <c r="AX27" s="283"/>
      <c r="BL27" s="251" t="e">
        <f>VLOOKUP(#REF!,'اعضاء هيئة التدريس'!#REF!,2,)</f>
        <v>#REF!</v>
      </c>
    </row>
    <row r="28" spans="1:64" s="272" customFormat="1" ht="15.75" hidden="1" customHeight="1">
      <c r="A28" s="328"/>
      <c r="B28" s="715" t="s">
        <v>764</v>
      </c>
      <c r="C28" s="726" t="str">
        <f>VLOOKUP(B28,مقررات!$A$1:$F$411,2,FALSE)</f>
        <v>علم البكتريا</v>
      </c>
      <c r="D28" s="211">
        <f>VLOOKUP(B28,مقررات!$A$1:$F$452,3,FALSE)</f>
        <v>2</v>
      </c>
      <c r="E28" s="211">
        <f>VLOOKUP(B28,مقررات!$A$1:$F$476,4,FALSE)</f>
        <v>2</v>
      </c>
      <c r="F28" s="211">
        <f t="shared" si="0"/>
        <v>3</v>
      </c>
      <c r="G28" s="60" t="str">
        <f>VLOOKUP(B28,مقررات!$A$1:$F$409,6,FALSE)</f>
        <v>B121</v>
      </c>
      <c r="H28" s="60" t="s">
        <v>1821</v>
      </c>
      <c r="I28" s="262" t="str">
        <f>VLOOKUP(H28,'اعضاء هيئة التدريس'!$B$1:$D$300,2,FALSE)</f>
        <v>ا.د/ محمد توفيق شعبان</v>
      </c>
      <c r="J28" s="73"/>
      <c r="K28" s="73"/>
      <c r="L28" s="73"/>
      <c r="M28" s="73" t="s">
        <v>1067</v>
      </c>
      <c r="N28" s="73"/>
      <c r="O28" s="73"/>
      <c r="P28" s="255" t="s">
        <v>89</v>
      </c>
      <c r="Q28" s="414"/>
      <c r="R28" s="143"/>
      <c r="S28" s="143"/>
      <c r="T28" s="4"/>
      <c r="U28" s="4"/>
      <c r="V28" s="4"/>
      <c r="W28" s="4"/>
      <c r="X28" s="4"/>
      <c r="Y28" s="4"/>
      <c r="Z28" s="143"/>
      <c r="AA28" s="4"/>
      <c r="AB28" s="143"/>
      <c r="AC28" s="143"/>
      <c r="AD28" s="143"/>
      <c r="AE28" s="143"/>
      <c r="AF28" s="143"/>
      <c r="AG28" s="4"/>
      <c r="AH28" s="4"/>
      <c r="AI28" s="692"/>
      <c r="AJ28" s="91"/>
      <c r="AK28" s="91"/>
      <c r="AL28" s="284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3"/>
      <c r="BL28" s="251" t="e">
        <f>VLOOKUP(#REF!,'اعضاء هيئة التدريس'!#REF!,2,)</f>
        <v>#REF!</v>
      </c>
    </row>
    <row r="29" spans="1:64" s="285" customFormat="1" ht="15.75" hidden="1" customHeight="1">
      <c r="A29" s="328"/>
      <c r="B29" s="715" t="s">
        <v>766</v>
      </c>
      <c r="C29" s="726" t="str">
        <f>VLOOKUP(B29,مقررات!$A$1:$F$411,2,FALSE)</f>
        <v>علم الفيروسات</v>
      </c>
      <c r="D29" s="211">
        <f>VLOOKUP(B29,مقررات!$A$1:$F$452,3,FALSE)</f>
        <v>1</v>
      </c>
      <c r="E29" s="211">
        <f>VLOOKUP(B29,مقررات!$A$1:$F$476,4,FALSE)</f>
        <v>2</v>
      </c>
      <c r="F29" s="211">
        <f t="shared" si="0"/>
        <v>2</v>
      </c>
      <c r="G29" s="60" t="str">
        <f>VLOOKUP(B29,مقررات!$A$1:$F$409,6,FALSE)</f>
        <v>B121</v>
      </c>
      <c r="H29" s="60" t="s">
        <v>1821</v>
      </c>
      <c r="I29" s="262" t="str">
        <f>VLOOKUP(H29,'اعضاء هيئة التدريس'!$B$1:$D$300,2,FALSE)</f>
        <v>ا.د/ محمد توفيق شعبان</v>
      </c>
      <c r="J29" s="73"/>
      <c r="K29" s="73"/>
      <c r="L29" s="73"/>
      <c r="M29" s="73" t="s">
        <v>1147</v>
      </c>
      <c r="N29" s="73"/>
      <c r="O29" s="73"/>
      <c r="P29" s="255" t="s">
        <v>89</v>
      </c>
      <c r="Q29" s="414"/>
      <c r="R29" s="143"/>
      <c r="S29" s="143"/>
      <c r="T29" s="4"/>
      <c r="U29" s="4"/>
      <c r="V29" s="4"/>
      <c r="W29" s="4"/>
      <c r="X29" s="4"/>
      <c r="Y29" s="4"/>
      <c r="Z29" s="143"/>
      <c r="AA29" s="4"/>
      <c r="AB29" s="143"/>
      <c r="AC29" s="143"/>
      <c r="AD29" s="143"/>
      <c r="AE29" s="143"/>
      <c r="AF29" s="143"/>
      <c r="AG29" s="4"/>
      <c r="AH29" s="4"/>
      <c r="AI29" s="692"/>
      <c r="AJ29" s="91"/>
      <c r="AK29" s="91"/>
      <c r="AL29" s="284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BL29" s="251" t="e">
        <f>VLOOKUP(#REF!,'اعضاء هيئة التدريس'!#REF!,2,)</f>
        <v>#REF!</v>
      </c>
    </row>
    <row r="30" spans="1:64" s="285" customFormat="1" ht="15.75" hidden="1">
      <c r="A30" s="328"/>
      <c r="B30" s="715" t="s">
        <v>808</v>
      </c>
      <c r="C30" s="726" t="str">
        <f>VLOOKUP(B30,مقررات!$A$1:$F$411,2,FALSE)</f>
        <v>ميكروبيولوجي المياه</v>
      </c>
      <c r="D30" s="211">
        <f>VLOOKUP(B30,مقررات!$A$1:$F$452,3,FALSE)</f>
        <v>1</v>
      </c>
      <c r="E30" s="211">
        <f>VLOOKUP(B30,مقررات!$A$1:$F$476,4,FALSE)</f>
        <v>2</v>
      </c>
      <c r="F30" s="211">
        <f t="shared" si="0"/>
        <v>2</v>
      </c>
      <c r="G30" s="60" t="str">
        <f>VLOOKUP(B30,مقررات!$A$1:$F$409,6,FALSE)</f>
        <v>B211</v>
      </c>
      <c r="H30" s="60" t="s">
        <v>1823</v>
      </c>
      <c r="I30" s="262" t="str">
        <f>VLOOKUP(H30,'اعضاء هيئة التدريس'!$B$1:$D$300,2,FALSE)</f>
        <v>د/ صابحة محمود الصباغ</v>
      </c>
      <c r="J30" s="73"/>
      <c r="K30" s="73" t="s">
        <v>1067</v>
      </c>
      <c r="L30" s="73"/>
      <c r="M30" s="73"/>
      <c r="N30" s="73"/>
      <c r="O30" s="73"/>
      <c r="P30" s="255" t="s">
        <v>1318</v>
      </c>
      <c r="Q30" s="414"/>
      <c r="R30" s="143"/>
      <c r="S30" s="143"/>
      <c r="T30" s="4"/>
      <c r="U30" s="4"/>
      <c r="V30" s="4"/>
      <c r="W30" s="4"/>
      <c r="X30" s="4"/>
      <c r="Y30" s="4"/>
      <c r="Z30" s="143"/>
      <c r="AA30" s="4"/>
      <c r="AB30" s="143"/>
      <c r="AC30" s="143"/>
      <c r="AD30" s="143"/>
      <c r="AE30" s="143"/>
      <c r="AF30" s="143"/>
      <c r="AG30" s="4"/>
      <c r="AH30" s="4"/>
      <c r="AI30" s="692"/>
      <c r="AJ30" s="92"/>
      <c r="AK30" s="92"/>
      <c r="AL30" s="283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BL30" s="251" t="e">
        <f>VLOOKUP(#REF!,'اعضاء هيئة التدريس'!#REF!,2,)</f>
        <v>#REF!</v>
      </c>
    </row>
    <row r="31" spans="1:64" s="272" customFormat="1" ht="15.75" hidden="1" customHeight="1">
      <c r="A31" s="328"/>
      <c r="B31" s="715" t="s">
        <v>769</v>
      </c>
      <c r="C31" s="726" t="str">
        <f>VLOOKUP(B31,مقررات!$A$1:$F$411,2,FALSE)</f>
        <v>نباتات طبية</v>
      </c>
      <c r="D31" s="211">
        <f>VLOOKUP(B31,مقررات!$A$1:$F$452,3,FALSE)</f>
        <v>1</v>
      </c>
      <c r="E31" s="211">
        <f>VLOOKUP(B31,مقررات!$A$1:$F$476,4,FALSE)</f>
        <v>2</v>
      </c>
      <c r="F31" s="211">
        <f t="shared" si="0"/>
        <v>2</v>
      </c>
      <c r="G31" s="60" t="str">
        <f>VLOOKUP(B31,مقررات!$A$1:$F$409,6,FALSE)</f>
        <v>B211</v>
      </c>
      <c r="H31" s="60" t="s">
        <v>1819</v>
      </c>
      <c r="I31" s="262" t="str">
        <f>VLOOKUP(H31,'اعضاء هيئة التدريس'!$B$1:$D$300,2,FALSE)</f>
        <v>ا.د/ زكى عبدالحمد تركى</v>
      </c>
      <c r="J31" s="73"/>
      <c r="K31" s="73" t="s">
        <v>1119</v>
      </c>
      <c r="L31" s="73"/>
      <c r="M31" s="73"/>
      <c r="N31" s="73"/>
      <c r="O31" s="73"/>
      <c r="P31" s="386" t="s">
        <v>1316</v>
      </c>
      <c r="Q31" s="414"/>
      <c r="R31" s="143"/>
      <c r="S31" s="143"/>
      <c r="T31" s="4"/>
      <c r="U31" s="4"/>
      <c r="V31" s="4"/>
      <c r="W31" s="4"/>
      <c r="X31" s="4"/>
      <c r="Y31" s="4"/>
      <c r="Z31" s="143"/>
      <c r="AA31" s="4"/>
      <c r="AB31" s="143"/>
      <c r="AC31" s="143"/>
      <c r="AD31" s="143"/>
      <c r="AE31" s="143"/>
      <c r="AF31" s="143"/>
      <c r="AG31" s="4"/>
      <c r="AH31" s="4"/>
      <c r="AI31" s="692"/>
      <c r="AJ31" s="92"/>
      <c r="AK31" s="92"/>
      <c r="AL31" s="283"/>
      <c r="AM31" s="283"/>
      <c r="AN31" s="283"/>
      <c r="AO31" s="283"/>
      <c r="AP31" s="283"/>
      <c r="AQ31" s="283"/>
      <c r="AR31" s="283"/>
      <c r="AS31" s="283"/>
      <c r="AT31" s="283"/>
      <c r="AU31" s="283"/>
      <c r="AV31" s="283"/>
      <c r="AW31" s="283"/>
      <c r="AX31" s="283"/>
      <c r="BL31" s="251" t="e">
        <f>VLOOKUP(#REF!,'اعضاء هيئة التدريس'!#REF!,2,)</f>
        <v>#REF!</v>
      </c>
    </row>
    <row r="32" spans="1:64" s="272" customFormat="1" ht="15.75" hidden="1">
      <c r="A32" s="328"/>
      <c r="B32" s="715" t="s">
        <v>769</v>
      </c>
      <c r="C32" s="726" t="str">
        <f>VLOOKUP(B32,مقررات!$A$1:$F$411,2,FALSE)</f>
        <v>نباتات طبية</v>
      </c>
      <c r="D32" s="211">
        <f>VLOOKUP(B32,مقررات!$A$1:$F$452,3,FALSE)</f>
        <v>1</v>
      </c>
      <c r="E32" s="211">
        <f>VLOOKUP(B32,مقررات!$A$1:$F$476,4,FALSE)</f>
        <v>2</v>
      </c>
      <c r="F32" s="211">
        <f t="shared" si="0"/>
        <v>2</v>
      </c>
      <c r="G32" s="60" t="str">
        <f>VLOOKUP(B32,مقررات!$A$1:$F$409,6,FALSE)</f>
        <v>B211</v>
      </c>
      <c r="H32" s="60" t="s">
        <v>1825</v>
      </c>
      <c r="I32" s="262" t="str">
        <f>VLOOKUP(H32,'اعضاء هيئة التدريس'!$B$1:$D$300,2,FALSE)</f>
        <v>د/ فتحى محمد الشايب</v>
      </c>
      <c r="J32" s="73"/>
      <c r="K32" s="73" t="s">
        <v>1119</v>
      </c>
      <c r="L32" s="73"/>
      <c r="M32" s="73"/>
      <c r="N32" s="73"/>
      <c r="O32" s="73"/>
      <c r="P32" s="386" t="s">
        <v>1316</v>
      </c>
      <c r="Q32" s="414"/>
      <c r="R32" s="143"/>
      <c r="S32" s="143"/>
      <c r="T32" s="4"/>
      <c r="U32" s="4"/>
      <c r="V32" s="4"/>
      <c r="W32" s="4"/>
      <c r="X32" s="4"/>
      <c r="Y32" s="4"/>
      <c r="Z32" s="143"/>
      <c r="AA32" s="4"/>
      <c r="AB32" s="143"/>
      <c r="AC32" s="143"/>
      <c r="AD32" s="143"/>
      <c r="AE32" s="143"/>
      <c r="AF32" s="143"/>
      <c r="AG32" s="4"/>
      <c r="AH32" s="4"/>
      <c r="AI32" s="692"/>
      <c r="AJ32" s="92"/>
      <c r="AK32" s="92"/>
      <c r="AL32" s="283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AW32" s="283"/>
      <c r="AX32" s="283"/>
      <c r="BL32" s="251" t="e">
        <f>VLOOKUP(#REF!,'اعضاء هيئة التدريس'!#REF!,2,)</f>
        <v>#REF!</v>
      </c>
    </row>
    <row r="33" spans="1:64" s="285" customFormat="1" ht="25.5" hidden="1" customHeight="1">
      <c r="A33" s="328"/>
      <c r="B33" s="716" t="s">
        <v>791</v>
      </c>
      <c r="C33" s="726" t="str">
        <f>VLOOKUP(B33,مقررات!$A$1:$F$411,2,FALSE)</f>
        <v>بيولوجيا البذور</v>
      </c>
      <c r="D33" s="211">
        <f>VLOOKUP(B33,مقررات!$A$1:$F$452,3,FALSE)</f>
        <v>2</v>
      </c>
      <c r="E33" s="211">
        <f>VLOOKUP(B33,مقررات!$A$1:$F$476,4,FALSE)</f>
        <v>2</v>
      </c>
      <c r="F33" s="211">
        <f t="shared" ref="F33:F64" si="1">D33+0.5*E33</f>
        <v>3</v>
      </c>
      <c r="G33" s="60" t="str">
        <f>VLOOKUP(B33,مقررات!$A$1:$F$409,6,FALSE)</f>
        <v>B212</v>
      </c>
      <c r="H33" s="60" t="s">
        <v>1825</v>
      </c>
      <c r="I33" s="262" t="str">
        <f>VLOOKUP(H33,'اعضاء هيئة التدريس'!$B$1:$D$300,2,FALSE)</f>
        <v>د/ فتحى محمد الشايب</v>
      </c>
      <c r="J33" s="73"/>
      <c r="K33" s="73"/>
      <c r="L33" s="73"/>
      <c r="M33" s="73" t="s">
        <v>1068</v>
      </c>
      <c r="N33" s="73"/>
      <c r="O33" s="73"/>
      <c r="P33" s="1048"/>
      <c r="Q33" s="778"/>
      <c r="R33" s="195"/>
      <c r="S33" s="195"/>
      <c r="T33" s="158"/>
      <c r="U33" s="158"/>
      <c r="V33" s="158"/>
      <c r="W33" s="158"/>
      <c r="X33" s="158"/>
      <c r="Y33" s="158"/>
      <c r="Z33" s="195"/>
      <c r="AA33" s="158"/>
      <c r="AB33" s="195"/>
      <c r="AC33" s="195"/>
      <c r="AD33" s="195"/>
      <c r="AE33" s="195"/>
      <c r="AF33" s="143"/>
      <c r="AG33" s="4"/>
      <c r="AH33" s="4"/>
      <c r="AI33" s="692"/>
      <c r="AJ33" s="92"/>
      <c r="AK33" s="92"/>
      <c r="AL33" s="283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BL33" s="251" t="e">
        <f>VLOOKUP(#REF!,'اعضاء هيئة التدريس'!#REF!,2,)</f>
        <v>#REF!</v>
      </c>
    </row>
    <row r="34" spans="1:64" s="272" customFormat="1" ht="15.75" hidden="1" customHeight="1">
      <c r="A34" s="367"/>
      <c r="B34" s="288" t="s">
        <v>787</v>
      </c>
      <c r="C34" s="726" t="str">
        <f>VLOOKUP(B34,مقررات!$A$1:$F$411,2,FALSE)</f>
        <v>تلوث بيئة</v>
      </c>
      <c r="D34" s="211">
        <f>VLOOKUP(B34,مقررات!$A$1:$F$452,3,FALSE)</f>
        <v>2</v>
      </c>
      <c r="E34" s="211">
        <f>VLOOKUP(B34,مقررات!$A$1:$F$476,4,FALSE)</f>
        <v>2</v>
      </c>
      <c r="F34" s="211">
        <f t="shared" si="1"/>
        <v>3</v>
      </c>
      <c r="G34" s="60">
        <f>VLOOKUP(B34,مقررات!$A$1:$F$409,6,FALSE)</f>
        <v>0</v>
      </c>
      <c r="H34" s="298" t="s">
        <v>1813</v>
      </c>
      <c r="I34" s="262" t="str">
        <f>VLOOKUP(H34,'اعضاء هيئة التدريس'!$B$1:$D$300,2,FALSE)</f>
        <v>ا.د/ حسن الطنطاوى</v>
      </c>
      <c r="J34" s="267"/>
      <c r="K34" s="267"/>
      <c r="L34" s="250"/>
      <c r="M34" s="250" t="s">
        <v>1070</v>
      </c>
      <c r="N34" s="250"/>
      <c r="O34" s="267"/>
      <c r="P34" s="386" t="s">
        <v>1316</v>
      </c>
      <c r="Q34" s="449"/>
      <c r="R34" s="370"/>
      <c r="S34" s="265"/>
      <c r="T34" s="282"/>
      <c r="U34" s="282"/>
      <c r="V34" s="282"/>
      <c r="W34" s="282"/>
      <c r="X34" s="282"/>
      <c r="Y34" s="282"/>
      <c r="Z34" s="282"/>
      <c r="AA34" s="282"/>
      <c r="AB34" s="251"/>
      <c r="AC34" s="251"/>
      <c r="AD34" s="251"/>
      <c r="AE34" s="251"/>
      <c r="AF34" s="251"/>
      <c r="AG34" s="282"/>
      <c r="AH34" s="282"/>
      <c r="AI34" s="428"/>
      <c r="AJ34" s="283"/>
      <c r="AK34" s="284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3"/>
      <c r="BL34" s="251" t="e">
        <f>VLOOKUP(#REF!,'اعضاء هيئة التدريس'!#REF!,2,)</f>
        <v>#REF!</v>
      </c>
    </row>
    <row r="35" spans="1:64" s="272" customFormat="1" ht="15" hidden="1" customHeight="1">
      <c r="A35" s="328"/>
      <c r="B35" s="716" t="s">
        <v>790</v>
      </c>
      <c r="C35" s="726" t="str">
        <f>VLOOKUP(B35,مقررات!$A$1:$F$411,2,FALSE)</f>
        <v>زراعة الأنسجة</v>
      </c>
      <c r="D35" s="211">
        <f>VLOOKUP(B35,مقررات!$A$1:$F$452,3,FALSE)</f>
        <v>2</v>
      </c>
      <c r="E35" s="211">
        <f>VLOOKUP(B35,مقررات!$A$1:$F$476,4,FALSE)</f>
        <v>2</v>
      </c>
      <c r="F35" s="211">
        <f t="shared" si="1"/>
        <v>3</v>
      </c>
      <c r="G35" s="60" t="str">
        <f>VLOOKUP(B35,مقررات!$A$1:$F$409,6,FALSE)</f>
        <v>B212</v>
      </c>
      <c r="H35" s="60" t="s">
        <v>1862</v>
      </c>
      <c r="I35" s="262" t="str">
        <f>VLOOKUP(H35,'اعضاء هيئة التدريس'!$B$1:$D$300,2,FALSE)</f>
        <v>د/  مجدي زكي مطر</v>
      </c>
      <c r="J35" s="73"/>
      <c r="K35" s="73" t="s">
        <v>1067</v>
      </c>
      <c r="L35" s="73"/>
      <c r="M35" s="73"/>
      <c r="N35" s="73"/>
      <c r="O35" s="73"/>
      <c r="P35" s="1047"/>
      <c r="Q35" s="778"/>
      <c r="R35" s="195"/>
      <c r="S35" s="195"/>
      <c r="T35" s="158"/>
      <c r="U35" s="158"/>
      <c r="V35" s="158"/>
      <c r="W35" s="158"/>
      <c r="X35" s="158"/>
      <c r="Y35" s="158"/>
      <c r="Z35" s="195"/>
      <c r="AA35" s="158"/>
      <c r="AB35" s="195"/>
      <c r="AC35" s="195"/>
      <c r="AD35" s="195"/>
      <c r="AE35" s="195"/>
      <c r="AF35" s="143"/>
      <c r="AG35" s="4"/>
      <c r="AH35" s="4"/>
      <c r="AI35" s="692"/>
      <c r="AJ35" s="91"/>
      <c r="AK35" s="91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3"/>
      <c r="BL35" s="251" t="e">
        <f>VLOOKUP(#REF!,'اعضاء هيئة التدريس'!#REF!,2,)</f>
        <v>#REF!</v>
      </c>
    </row>
    <row r="36" spans="1:64" s="272" customFormat="1" ht="15" hidden="1" customHeight="1">
      <c r="A36" s="328"/>
      <c r="B36" s="715" t="s">
        <v>773</v>
      </c>
      <c r="C36" s="726" t="str">
        <f>VLOOKUP(B36,مقررات!$A$1:$F$411,2,FALSE)</f>
        <v>علم الفطريات</v>
      </c>
      <c r="D36" s="211">
        <f>VLOOKUP(B36,مقررات!$A$1:$F$452,3,FALSE)</f>
        <v>2</v>
      </c>
      <c r="E36" s="211">
        <f>VLOOKUP(B36,مقررات!$A$1:$F$476,4,FALSE)</f>
        <v>2</v>
      </c>
      <c r="F36" s="211">
        <f t="shared" si="1"/>
        <v>3</v>
      </c>
      <c r="G36" s="60" t="str">
        <f>VLOOKUP(B36,مقررات!$A$1:$F$409,6,FALSE)</f>
        <v>B121</v>
      </c>
      <c r="H36" s="60" t="s">
        <v>1815</v>
      </c>
      <c r="I36" s="262" t="str">
        <f>VLOOKUP(H36,'اعضاء هيئة التدريس'!$B$1:$D$300,2,FALSE)</f>
        <v>ا.د/ محمد مدحت غريب</v>
      </c>
      <c r="J36" s="73"/>
      <c r="K36" s="73"/>
      <c r="L36" s="73" t="s">
        <v>1068</v>
      </c>
      <c r="M36" s="73"/>
      <c r="N36" s="73"/>
      <c r="O36" s="73"/>
      <c r="P36" s="255" t="s">
        <v>1318</v>
      </c>
      <c r="Q36" s="414"/>
      <c r="R36" s="143"/>
      <c r="S36" s="143"/>
      <c r="T36" s="4"/>
      <c r="U36" s="4"/>
      <c r="V36" s="4"/>
      <c r="W36" s="4"/>
      <c r="X36" s="4"/>
      <c r="Y36" s="4"/>
      <c r="Z36" s="143"/>
      <c r="AA36" s="4"/>
      <c r="AB36" s="143"/>
      <c r="AC36" s="143"/>
      <c r="AD36" s="143"/>
      <c r="AE36" s="143"/>
      <c r="AF36" s="143"/>
      <c r="AG36" s="4"/>
      <c r="AH36" s="4"/>
      <c r="AI36" s="692"/>
      <c r="AJ36" s="92"/>
      <c r="AK36" s="92"/>
      <c r="AL36" s="283"/>
      <c r="AM36" s="283"/>
      <c r="AN36" s="283"/>
      <c r="AO36" s="283"/>
      <c r="AP36" s="283"/>
      <c r="AQ36" s="283"/>
      <c r="AR36" s="283"/>
      <c r="AS36" s="283"/>
      <c r="AT36" s="283"/>
      <c r="AU36" s="283"/>
      <c r="AV36" s="283"/>
      <c r="AW36" s="283"/>
      <c r="AX36" s="283"/>
      <c r="BL36" s="251" t="e">
        <f>VLOOKUP(#REF!,'اعضاء هيئة التدريس'!#REF!,2,)</f>
        <v>#REF!</v>
      </c>
    </row>
    <row r="37" spans="1:64" s="272" customFormat="1" ht="15.75" hidden="1" customHeight="1">
      <c r="A37" s="367"/>
      <c r="B37" s="245" t="s">
        <v>777</v>
      </c>
      <c r="C37" s="726" t="str">
        <f>VLOOKUP(B37,مقررات!$A$1:$F$411,2,FALSE)</f>
        <v>جغرافيا نباتية</v>
      </c>
      <c r="D37" s="211">
        <f>VLOOKUP(B37,مقررات!$A$1:$F$452,3,FALSE)</f>
        <v>2</v>
      </c>
      <c r="E37" s="211">
        <v>0</v>
      </c>
      <c r="F37" s="211">
        <f t="shared" si="1"/>
        <v>2</v>
      </c>
      <c r="G37" s="60" t="str">
        <f>VLOOKUP(B37,مقررات!$A$1:$F$409,6,FALSE)</f>
        <v>B211</v>
      </c>
      <c r="H37" s="60" t="s">
        <v>1819</v>
      </c>
      <c r="I37" s="262" t="str">
        <f>VLOOKUP(H37,'اعضاء هيئة التدريس'!$B$1:$D$300,2,FALSE)</f>
        <v>ا.د/ زكى عبدالحمد تركى</v>
      </c>
      <c r="J37" s="73"/>
      <c r="K37" s="73"/>
      <c r="L37" s="73"/>
      <c r="M37" s="73"/>
      <c r="N37" s="73" t="s">
        <v>1068</v>
      </c>
      <c r="O37" s="73"/>
      <c r="P37" s="386" t="s">
        <v>1316</v>
      </c>
      <c r="Q37" s="445"/>
      <c r="R37" s="370"/>
      <c r="S37" s="265"/>
      <c r="T37" s="282"/>
      <c r="U37" s="282"/>
      <c r="V37" s="282"/>
      <c r="W37" s="282"/>
      <c r="X37" s="282"/>
      <c r="Y37" s="282"/>
      <c r="Z37" s="282"/>
      <c r="AA37" s="282"/>
      <c r="AB37" s="251"/>
      <c r="AC37" s="251"/>
      <c r="AD37" s="251"/>
      <c r="AE37" s="251"/>
      <c r="AF37" s="251"/>
      <c r="AG37" s="282"/>
      <c r="AH37" s="282"/>
      <c r="AI37" s="428"/>
      <c r="AJ37" s="283"/>
      <c r="AK37" s="283"/>
      <c r="AL37" s="283"/>
      <c r="AM37" s="283"/>
      <c r="AN37" s="283"/>
      <c r="AO37" s="283"/>
      <c r="AP37" s="283"/>
      <c r="AQ37" s="283"/>
      <c r="AR37" s="283"/>
      <c r="AS37" s="283"/>
      <c r="AT37" s="283"/>
      <c r="AU37" s="283"/>
      <c r="AV37" s="283"/>
      <c r="AW37" s="283"/>
      <c r="AX37" s="283"/>
      <c r="BL37" s="251" t="e">
        <f>VLOOKUP(#REF!,'اعضاء هيئة التدريس'!#REF!,2,)</f>
        <v>#REF!</v>
      </c>
    </row>
    <row r="38" spans="1:64" s="272" customFormat="1" ht="15.75" hidden="1" customHeight="1">
      <c r="A38" s="328"/>
      <c r="B38" s="715" t="s">
        <v>778</v>
      </c>
      <c r="C38" s="726" t="str">
        <f>VLOOKUP(B38,مقررات!$A$1:$F$411,2,FALSE)</f>
        <v>بيولوجيا جزيئية</v>
      </c>
      <c r="D38" s="211">
        <f>VLOOKUP(B38,مقررات!$A$1:$F$452,3,FALSE)</f>
        <v>2</v>
      </c>
      <c r="E38" s="211">
        <f>VLOOKUP(B38,مقررات!$A$1:$F$476,4,FALSE)</f>
        <v>2</v>
      </c>
      <c r="F38" s="211">
        <f t="shared" si="1"/>
        <v>3</v>
      </c>
      <c r="G38" s="60" t="str">
        <f>VLOOKUP(B38,مقررات!$A$1:$F$409,6,FALSE)</f>
        <v>------</v>
      </c>
      <c r="H38" s="60" t="s">
        <v>1827</v>
      </c>
      <c r="I38" s="262" t="str">
        <f>VLOOKUP(H38,'اعضاء هيئة التدريس'!$B$1:$D$300,2,FALSE)</f>
        <v>د/ اميمة عبداللطيف عيسى</v>
      </c>
      <c r="J38" s="73"/>
      <c r="K38" s="73" t="s">
        <v>1067</v>
      </c>
      <c r="L38" s="73"/>
      <c r="M38" s="73"/>
      <c r="N38" s="73"/>
      <c r="O38" s="73"/>
      <c r="P38" s="1046"/>
      <c r="Q38" s="414"/>
      <c r="R38" s="143"/>
      <c r="S38" s="143"/>
      <c r="T38" s="4"/>
      <c r="U38" s="4"/>
      <c r="V38" s="4"/>
      <c r="W38" s="4"/>
      <c r="X38" s="4"/>
      <c r="Y38" s="4"/>
      <c r="Z38" s="143"/>
      <c r="AA38" s="4"/>
      <c r="AB38" s="143"/>
      <c r="AC38" s="143"/>
      <c r="AD38" s="143"/>
      <c r="AE38" s="143"/>
      <c r="AF38" s="143"/>
      <c r="AG38" s="4"/>
      <c r="AH38" s="4"/>
      <c r="AI38" s="692"/>
      <c r="AJ38" s="91"/>
      <c r="AK38" s="91"/>
      <c r="AL38" s="283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AW38" s="283"/>
      <c r="AX38" s="283"/>
      <c r="BL38" s="251" t="e">
        <f>VLOOKUP(#REF!,'اعضاء هيئة التدريس'!#REF!,2,)</f>
        <v>#REF!</v>
      </c>
    </row>
    <row r="39" spans="1:64" s="272" customFormat="1" ht="15" hidden="1" customHeight="1">
      <c r="A39" s="367"/>
      <c r="B39" s="245" t="s">
        <v>783</v>
      </c>
      <c r="C39" s="726" t="str">
        <f>VLOOKUP(B39,مقررات!$A$1:$F$411,2,FALSE)</f>
        <v>مشروع بحثى</v>
      </c>
      <c r="D39" s="211">
        <f>VLOOKUP(B39,مقررات!$A$1:$F$452,3,FALSE)</f>
        <v>1</v>
      </c>
      <c r="E39" s="211">
        <f>VLOOKUP(B39,مقررات!$A$1:$F$476,4,FALSE)</f>
        <v>2</v>
      </c>
      <c r="F39" s="211">
        <f t="shared" si="1"/>
        <v>2</v>
      </c>
      <c r="G39" s="60">
        <f>VLOOKUP(B39,مقررات!$A$1:$F$409,6,FALSE)</f>
        <v>0</v>
      </c>
      <c r="H39" s="60" t="s">
        <v>1821</v>
      </c>
      <c r="I39" s="262" t="str">
        <f>VLOOKUP(H39,'اعضاء هيئة التدريس'!$B$1:$D$300,2,FALSE)</f>
        <v>ا.د/ محمد توفيق شعبان</v>
      </c>
      <c r="J39" s="73"/>
      <c r="K39" s="73" t="s">
        <v>1233</v>
      </c>
      <c r="L39" s="73"/>
      <c r="M39" s="73"/>
      <c r="N39" s="73"/>
      <c r="O39" s="73"/>
      <c r="P39" s="386" t="s">
        <v>1320</v>
      </c>
      <c r="Q39" s="440"/>
      <c r="R39" s="427"/>
      <c r="S39" s="282"/>
      <c r="T39" s="282"/>
      <c r="U39" s="282"/>
      <c r="V39" s="282"/>
      <c r="W39" s="282"/>
      <c r="X39" s="282"/>
      <c r="Y39" s="282"/>
      <c r="Z39" s="282"/>
      <c r="AA39" s="282"/>
      <c r="AB39" s="251"/>
      <c r="AC39" s="251"/>
      <c r="AD39" s="251"/>
      <c r="AE39" s="251"/>
      <c r="AF39" s="251"/>
      <c r="AG39" s="282"/>
      <c r="AH39" s="282"/>
      <c r="AI39" s="428"/>
      <c r="AJ39" s="283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3"/>
      <c r="BL39" s="251" t="e">
        <f>VLOOKUP(#REF!,'اعضاء هيئة التدريس'!#REF!,2,)</f>
        <v>#REF!</v>
      </c>
    </row>
    <row r="40" spans="1:64" s="272" customFormat="1" ht="18.75" hidden="1" customHeight="1">
      <c r="A40" s="328"/>
      <c r="B40" s="715" t="s">
        <v>795</v>
      </c>
      <c r="C40" s="726" t="str">
        <f>VLOOKUP(B40,مقررات!$A$1:$F$411,2,FALSE)</f>
        <v>أنزيمات</v>
      </c>
      <c r="D40" s="211">
        <f>VLOOKUP(B40,مقررات!$A$1:$F$452,3,FALSE)</f>
        <v>2</v>
      </c>
      <c r="E40" s="211">
        <f>VLOOKUP(B40,مقررات!$A$1:$F$476,4,FALSE)</f>
        <v>2</v>
      </c>
      <c r="F40" s="211">
        <f t="shared" si="1"/>
        <v>3</v>
      </c>
      <c r="G40" s="60" t="str">
        <f>VLOOKUP(B40,مقررات!$A$1:$F$409,6,FALSE)</f>
        <v>B313</v>
      </c>
      <c r="H40" s="60" t="s">
        <v>1817</v>
      </c>
      <c r="I40" s="262" t="str">
        <f>VLOOKUP(H40,'اعضاء هيئة التدريس'!$B$1:$D$300,2,FALSE)</f>
        <v>ا.د/ محمد احمد زايد</v>
      </c>
      <c r="J40" s="73"/>
      <c r="K40" s="73" t="s">
        <v>1068</v>
      </c>
      <c r="L40" s="73"/>
      <c r="M40" s="73"/>
      <c r="N40" s="73"/>
      <c r="O40" s="73"/>
      <c r="P40" s="386" t="s">
        <v>1316</v>
      </c>
      <c r="Q40" s="414"/>
      <c r="R40" s="143"/>
      <c r="S40" s="143"/>
      <c r="T40" s="4"/>
      <c r="U40" s="4"/>
      <c r="V40" s="4"/>
      <c r="W40" s="4"/>
      <c r="X40" s="4"/>
      <c r="Y40" s="4"/>
      <c r="Z40" s="143"/>
      <c r="AA40" s="4"/>
      <c r="AB40" s="143"/>
      <c r="AC40" s="143"/>
      <c r="AD40" s="143"/>
      <c r="AE40" s="143"/>
      <c r="AF40" s="143"/>
      <c r="AG40" s="4"/>
      <c r="AH40" s="4"/>
      <c r="AI40" s="692"/>
      <c r="AJ40" s="91"/>
      <c r="AK40" s="91"/>
      <c r="AL40" s="283"/>
      <c r="AM40" s="283"/>
      <c r="AN40" s="283"/>
      <c r="AO40" s="283"/>
      <c r="AP40" s="283"/>
      <c r="AQ40" s="283"/>
      <c r="AR40" s="283"/>
      <c r="AS40" s="283"/>
      <c r="AT40" s="283"/>
      <c r="AU40" s="283"/>
      <c r="AV40" s="283"/>
      <c r="AW40" s="283"/>
      <c r="AX40" s="283"/>
      <c r="BL40" s="251" t="e">
        <f>VLOOKUP(#REF!,'اعضاء هيئة التدريس'!#REF!,2,)</f>
        <v>#REF!</v>
      </c>
    </row>
    <row r="41" spans="1:64" s="272" customFormat="1" ht="15" hidden="1" customHeight="1">
      <c r="A41" s="367"/>
      <c r="B41" s="456" t="s">
        <v>796</v>
      </c>
      <c r="C41" s="726" t="str">
        <f>VLOOKUP(B41,مقررات!$A$1:$F$411,2,FALSE)</f>
        <v>فسيولوجيا البكتريا</v>
      </c>
      <c r="D41" s="211">
        <f>VLOOKUP(B41,مقررات!$A$1:$F$452,3,FALSE)</f>
        <v>2</v>
      </c>
      <c r="E41" s="211">
        <f>VLOOKUP(B41,مقررات!$A$1:$F$476,4,FALSE)</f>
        <v>2</v>
      </c>
      <c r="F41" s="211">
        <f t="shared" si="1"/>
        <v>3</v>
      </c>
      <c r="G41" s="60" t="str">
        <f>VLOOKUP(B41,مقررات!$A$1:$F$409,6,FALSE)</f>
        <v>B221</v>
      </c>
      <c r="H41" s="60" t="s">
        <v>1823</v>
      </c>
      <c r="I41" s="262" t="str">
        <f>VLOOKUP(H41,'اعضاء هيئة التدريس'!$B$1:$D$300,2,FALSE)</f>
        <v>د/ صابحة محمود الصباغ</v>
      </c>
      <c r="J41" s="73"/>
      <c r="K41" s="73"/>
      <c r="L41" s="73"/>
      <c r="M41" s="73" t="s">
        <v>1067</v>
      </c>
      <c r="N41" s="73"/>
      <c r="O41" s="73"/>
      <c r="P41" s="386" t="s">
        <v>1322</v>
      </c>
      <c r="Q41" s="446"/>
      <c r="R41" s="722"/>
      <c r="S41" s="563"/>
      <c r="T41" s="210"/>
      <c r="U41" s="210"/>
      <c r="V41" s="210"/>
      <c r="W41" s="210"/>
      <c r="X41" s="210"/>
      <c r="Y41" s="210"/>
      <c r="Z41" s="406"/>
      <c r="AA41" s="210"/>
      <c r="AB41" s="406"/>
      <c r="AC41" s="406"/>
      <c r="AD41" s="406"/>
      <c r="AE41" s="406"/>
      <c r="AF41" s="406"/>
      <c r="AG41" s="210"/>
      <c r="AH41" s="210"/>
      <c r="AI41" s="802"/>
      <c r="AJ41" s="220"/>
      <c r="AK41" s="220"/>
      <c r="AL41" s="283"/>
      <c r="AM41" s="283"/>
      <c r="AN41" s="283"/>
      <c r="AO41" s="283"/>
      <c r="AP41" s="283"/>
      <c r="AQ41" s="283"/>
      <c r="AR41" s="283"/>
      <c r="AS41" s="283"/>
      <c r="AT41" s="283"/>
      <c r="AU41" s="283"/>
      <c r="AV41" s="283"/>
      <c r="AW41" s="283"/>
      <c r="AX41" s="283"/>
      <c r="BL41" s="251" t="e">
        <f>VLOOKUP(#REF!,'اعضاء هيئة التدريس'!#REF!,2,)</f>
        <v>#REF!</v>
      </c>
    </row>
    <row r="42" spans="1:64" ht="15.75" hidden="1" customHeight="1">
      <c r="A42" s="328"/>
      <c r="B42" s="715" t="s">
        <v>797</v>
      </c>
      <c r="C42" s="726" t="str">
        <f>VLOOKUP(B42,مقررات!$A$1:$F$411,2,FALSE)</f>
        <v>فسيولوجيا كائنات دقيقة</v>
      </c>
      <c r="D42" s="211">
        <f>VLOOKUP(B42,مقررات!$A$1:$F$452,3,FALSE)</f>
        <v>1</v>
      </c>
      <c r="E42" s="211">
        <f>VLOOKUP(B42,مقررات!$A$1:$F$476,4,FALSE)</f>
        <v>2</v>
      </c>
      <c r="F42" s="211">
        <f t="shared" si="1"/>
        <v>2</v>
      </c>
      <c r="G42" s="717" t="str">
        <f>VLOOKUP(B42,مقررات!$A$1:$F$409,6,FALSE)</f>
        <v>B222-B322</v>
      </c>
      <c r="H42" s="60" t="s">
        <v>1823</v>
      </c>
      <c r="I42" s="262" t="str">
        <f>VLOOKUP(H42,'اعضاء هيئة التدريس'!$B$1:$D$300,2,FALSE)</f>
        <v>د/ صابحة محمود الصباغ</v>
      </c>
      <c r="J42" s="73"/>
      <c r="K42" s="73"/>
      <c r="L42" s="73"/>
      <c r="M42" s="73"/>
      <c r="N42" s="73" t="s">
        <v>1067</v>
      </c>
      <c r="O42" s="73"/>
      <c r="P42" s="386" t="s">
        <v>1322</v>
      </c>
      <c r="Q42" s="414"/>
      <c r="R42" s="143"/>
      <c r="S42" s="143"/>
      <c r="T42" s="4"/>
      <c r="U42" s="4"/>
      <c r="V42" s="4"/>
      <c r="W42" s="4"/>
      <c r="X42" s="4"/>
      <c r="Y42" s="4"/>
      <c r="Z42" s="143"/>
      <c r="AA42" s="4"/>
      <c r="AB42" s="143"/>
      <c r="AC42" s="143"/>
      <c r="AD42" s="143"/>
      <c r="AE42" s="143"/>
      <c r="AF42" s="143"/>
      <c r="AG42" s="4"/>
      <c r="AH42" s="4"/>
      <c r="AI42" s="692"/>
      <c r="AJ42" s="91"/>
      <c r="AK42" s="91"/>
      <c r="BL42" s="251" t="e">
        <f>VLOOKUP(#REF!,'اعضاء هيئة التدريس'!#REF!,2,)</f>
        <v>#REF!</v>
      </c>
    </row>
    <row r="43" spans="1:64" ht="15.75" hidden="1" customHeight="1">
      <c r="A43" s="367"/>
      <c r="B43" s="245" t="s">
        <v>1965</v>
      </c>
      <c r="C43" s="726" t="str">
        <f>VLOOKUP(B43,مقررات!$A$1:$F$411,2,FALSE)</f>
        <v>خلية ووراثة</v>
      </c>
      <c r="D43" s="211">
        <f>VLOOKUP(B43,مقررات!$A$1:$F$452,3,FALSE)</f>
        <v>1</v>
      </c>
      <c r="E43" s="211">
        <f>VLOOKUP(B43,مقررات!$A$1:$F$476,4,FALSE)</f>
        <v>2</v>
      </c>
      <c r="F43" s="211">
        <f t="shared" si="1"/>
        <v>2</v>
      </c>
      <c r="G43" s="60" t="str">
        <f>VLOOKUP(B43,مقررات!$A$1:$F$409,6,FALSE)</f>
        <v>Mi103</v>
      </c>
      <c r="H43" s="60" t="s">
        <v>1862</v>
      </c>
      <c r="I43" s="262" t="str">
        <f>VLOOKUP(H43,'اعضاء هيئة التدريس'!$B$1:$D$300,2,FALSE)</f>
        <v>د/  مجدي زكي مطر</v>
      </c>
      <c r="J43" s="73"/>
      <c r="K43" s="73"/>
      <c r="L43" s="73"/>
      <c r="M43" s="73"/>
      <c r="N43" s="73" t="s">
        <v>1112</v>
      </c>
      <c r="O43" s="73"/>
      <c r="P43" s="252"/>
      <c r="Q43" s="445"/>
      <c r="R43" s="370"/>
      <c r="S43" s="265"/>
      <c r="T43" s="282"/>
      <c r="U43" s="282"/>
      <c r="V43" s="282"/>
      <c r="W43" s="282"/>
      <c r="X43" s="282"/>
      <c r="Y43" s="282"/>
      <c r="Z43" s="282"/>
      <c r="AA43" s="282"/>
      <c r="AB43" s="251"/>
      <c r="AC43" s="251"/>
      <c r="AD43" s="251"/>
      <c r="AE43" s="251"/>
      <c r="AF43" s="251"/>
      <c r="AG43" s="282"/>
      <c r="AH43" s="282"/>
      <c r="AI43" s="428"/>
      <c r="AJ43" s="283"/>
      <c r="AK43" s="283"/>
      <c r="BL43" s="251" t="e">
        <f>VLOOKUP(#REF!,'اعضاء هيئة التدريس'!#REF!,2,)</f>
        <v>#REF!</v>
      </c>
    </row>
    <row r="44" spans="1:64" ht="15" hidden="1" customHeight="1">
      <c r="A44" s="367">
        <v>1</v>
      </c>
      <c r="B44" s="288" t="s">
        <v>647</v>
      </c>
      <c r="C44" s="726" t="str">
        <f>VLOOKUP(B44,مقررات!$A$1:$F$411,2,FALSE)</f>
        <v>بحث ومقال</v>
      </c>
      <c r="D44" s="211">
        <f>VLOOKUP(B44,مقررات!$A$1:$F$452,3,FALSE)</f>
        <v>2</v>
      </c>
      <c r="E44" s="211">
        <f>VLOOKUP(B44,مقررات!$A$1:$F$476,4,FALSE)</f>
        <v>0</v>
      </c>
      <c r="F44" s="211">
        <f t="shared" si="1"/>
        <v>2</v>
      </c>
      <c r="G44" s="60" t="str">
        <f>VLOOKUP(B44,مقررات!$A$1:$F$409,6,FALSE)</f>
        <v>CH211</v>
      </c>
      <c r="H44" s="298"/>
      <c r="I44" s="262" t="e">
        <f>VLOOKUP(H44,'اعضاء هيئة التدريس'!$B$1:$D$300,2,FALSE)</f>
        <v>#N/A</v>
      </c>
      <c r="J44" s="267"/>
      <c r="K44" s="267"/>
      <c r="L44" s="250"/>
      <c r="M44" s="267"/>
      <c r="N44" s="250"/>
      <c r="O44" s="250"/>
      <c r="P44" s="386"/>
      <c r="Q44" s="446"/>
      <c r="R44" s="370"/>
      <c r="S44" s="265"/>
      <c r="T44" s="282"/>
      <c r="U44" s="282"/>
      <c r="V44" s="282"/>
      <c r="W44" s="282"/>
      <c r="X44" s="282"/>
      <c r="Y44" s="282"/>
      <c r="Z44" s="282"/>
      <c r="AA44" s="282"/>
      <c r="AB44" s="251"/>
      <c r="AC44" s="251"/>
      <c r="AD44" s="251"/>
      <c r="AE44" s="251"/>
      <c r="AF44" s="251"/>
      <c r="AG44" s="282"/>
      <c r="AH44" s="282"/>
      <c r="AI44" s="428"/>
      <c r="AJ44" s="283"/>
      <c r="AK44" s="283"/>
      <c r="BL44" s="251" t="e">
        <f>VLOOKUP(#REF!,'اعضاء هيئة التدريس'!#REF!,2,)</f>
        <v>#REF!</v>
      </c>
    </row>
    <row r="45" spans="1:64" s="285" customFormat="1" ht="15" hidden="1" customHeight="1">
      <c r="A45" s="367">
        <v>2</v>
      </c>
      <c r="B45" s="288" t="s">
        <v>608</v>
      </c>
      <c r="C45" s="726" t="str">
        <f>VLOOKUP(B45,مقررات!$A$1:$F$411,2,FALSE)</f>
        <v>أسس كيمائية فيزيائية</v>
      </c>
      <c r="D45" s="211">
        <f>VLOOKUP(B45,مقررات!$A$1:$F$452,3,FALSE)</f>
        <v>2</v>
      </c>
      <c r="E45" s="211">
        <f>VLOOKUP(B45,مقررات!$A$1:$F$476,4,FALSE)</f>
        <v>2</v>
      </c>
      <c r="F45" s="211">
        <f t="shared" si="1"/>
        <v>3</v>
      </c>
      <c r="G45" s="60" t="str">
        <f>VLOOKUP(B45,مقررات!$A$1:$F$409,6,FALSE)</f>
        <v>-</v>
      </c>
      <c r="H45" s="705" t="s">
        <v>1991</v>
      </c>
      <c r="I45" s="262" t="str">
        <f>VLOOKUP(H45,'اعضاء هيئة التدريس'!$B$1:$D$300,2,FALSE)</f>
        <v>أ.د/ عبلة حتحوت</v>
      </c>
      <c r="J45" s="774" t="s">
        <v>1069</v>
      </c>
      <c r="K45" s="773"/>
      <c r="L45" s="774"/>
      <c r="M45" s="773"/>
      <c r="N45" s="773"/>
      <c r="O45" s="774"/>
      <c r="P45" s="255" t="s">
        <v>1324</v>
      </c>
      <c r="Q45" s="414"/>
      <c r="R45" s="143"/>
      <c r="S45" s="143"/>
      <c r="T45" s="4">
        <v>1</v>
      </c>
      <c r="U45" s="4">
        <v>6</v>
      </c>
      <c r="V45" s="4"/>
      <c r="W45" s="4">
        <v>5</v>
      </c>
      <c r="X45" s="4"/>
      <c r="Y45" s="4"/>
      <c r="Z45" s="143"/>
      <c r="AA45" s="4"/>
      <c r="AB45" s="143">
        <v>1</v>
      </c>
      <c r="AC45" s="143"/>
      <c r="AD45" s="143">
        <v>1</v>
      </c>
      <c r="AE45" s="143"/>
      <c r="AF45" s="143"/>
      <c r="AG45" s="4"/>
      <c r="AH45" s="4"/>
      <c r="AI45" s="692">
        <v>5</v>
      </c>
      <c r="AJ45" s="91"/>
      <c r="AK45" s="91"/>
      <c r="AL45" s="283"/>
      <c r="AM45" s="284"/>
      <c r="AN45" s="284"/>
      <c r="AO45" s="284"/>
      <c r="AP45" s="284"/>
      <c r="AQ45" s="284"/>
      <c r="AR45" s="284"/>
      <c r="AS45" s="284"/>
      <c r="AT45" s="284"/>
      <c r="AU45" s="284"/>
      <c r="AV45" s="284"/>
      <c r="AW45" s="284"/>
      <c r="AX45" s="284"/>
      <c r="BL45" s="251" t="e">
        <f>VLOOKUP(#REF!,'اعضاء هيئة التدريس'!#REF!,2,)</f>
        <v>#REF!</v>
      </c>
    </row>
    <row r="46" spans="1:64" ht="15.75" hidden="1" customHeight="1">
      <c r="A46" s="367">
        <v>3</v>
      </c>
      <c r="B46" s="288" t="s">
        <v>608</v>
      </c>
      <c r="C46" s="726" t="str">
        <f>VLOOKUP(B46,مقررات!$A$1:$F$411,2,FALSE)</f>
        <v>أسس كيمائية فيزيائية</v>
      </c>
      <c r="D46" s="211">
        <f>VLOOKUP(B46,مقررات!$A$1:$F$452,3,FALSE)</f>
        <v>2</v>
      </c>
      <c r="E46" s="211">
        <f>VLOOKUP(B46,مقررات!$A$1:$F$476,4,FALSE)</f>
        <v>2</v>
      </c>
      <c r="F46" s="211">
        <f t="shared" si="1"/>
        <v>3</v>
      </c>
      <c r="G46" s="60" t="str">
        <f>VLOOKUP(B46,مقررات!$A$1:$F$409,6,FALSE)</f>
        <v>-</v>
      </c>
      <c r="H46" s="705" t="s">
        <v>1992</v>
      </c>
      <c r="I46" s="262" t="str">
        <f>VLOOKUP(H46,'اعضاء هيئة التدريس'!$B$1:$D$300,2,FALSE)</f>
        <v>د.صافيناز حمدي</v>
      </c>
      <c r="J46" s="774" t="s">
        <v>1069</v>
      </c>
      <c r="K46" s="773"/>
      <c r="L46" s="774"/>
      <c r="M46" s="773"/>
      <c r="N46" s="773"/>
      <c r="O46" s="774"/>
      <c r="P46" s="255" t="s">
        <v>1324</v>
      </c>
      <c r="Q46" s="414"/>
      <c r="R46" s="143"/>
      <c r="S46" s="143"/>
      <c r="T46" s="4">
        <v>1</v>
      </c>
      <c r="U46" s="4">
        <v>6</v>
      </c>
      <c r="V46" s="4"/>
      <c r="W46" s="4">
        <v>5</v>
      </c>
      <c r="X46" s="4"/>
      <c r="Y46" s="4"/>
      <c r="Z46" s="143"/>
      <c r="AA46" s="4"/>
      <c r="AB46" s="143">
        <v>1</v>
      </c>
      <c r="AC46" s="143"/>
      <c r="AD46" s="143">
        <v>1</v>
      </c>
      <c r="AE46" s="143"/>
      <c r="AF46" s="143"/>
      <c r="AG46" s="4"/>
      <c r="AH46" s="4"/>
      <c r="AI46" s="692">
        <v>5</v>
      </c>
      <c r="AJ46" s="91"/>
      <c r="AK46" s="91"/>
      <c r="BL46" s="251" t="e">
        <f>VLOOKUP(#REF!,'اعضاء هيئة التدريس'!#REF!,2,)</f>
        <v>#REF!</v>
      </c>
    </row>
    <row r="47" spans="1:64" ht="25.5" hidden="1">
      <c r="A47" s="367">
        <v>4</v>
      </c>
      <c r="B47" s="288" t="s">
        <v>1124</v>
      </c>
      <c r="C47" s="726" t="str">
        <f>VLOOKUP(B47,مقررات!$A$1:$F$411,2,FALSE)</f>
        <v>اسس كيمياء فيزيائية (غير متخصصين)</v>
      </c>
      <c r="D47" s="211">
        <f>VLOOKUP(B47,مقررات!$A$1:$F$452,3,FALSE)</f>
        <v>3</v>
      </c>
      <c r="E47" s="211">
        <f>VLOOKUP(B47,مقررات!$A$1:$F$476,4,FALSE)</f>
        <v>2</v>
      </c>
      <c r="F47" s="211">
        <f t="shared" si="1"/>
        <v>4</v>
      </c>
      <c r="G47" s="60">
        <f>VLOOKUP(B47,مقررات!$A$1:$F$409,6,FALSE)</f>
        <v>0</v>
      </c>
      <c r="H47" s="21" t="s">
        <v>1764</v>
      </c>
      <c r="I47" s="262" t="str">
        <f>VLOOKUP(H47,'اعضاء هيئة التدريس'!$B$1:$D$300,2,FALSE)</f>
        <v>د. مها خضر</v>
      </c>
      <c r="J47" s="471"/>
      <c r="K47" s="774" t="s">
        <v>1067</v>
      </c>
      <c r="L47" s="775"/>
      <c r="M47" s="471"/>
      <c r="N47" s="775"/>
      <c r="O47" s="775"/>
      <c r="P47" s="255"/>
      <c r="Q47" s="779"/>
      <c r="R47" s="652"/>
      <c r="S47" s="386"/>
      <c r="T47" s="4"/>
      <c r="U47" s="4"/>
      <c r="V47" s="4"/>
      <c r="W47" s="4"/>
      <c r="X47" s="4"/>
      <c r="Y47" s="4"/>
      <c r="Z47" s="143"/>
      <c r="AA47" s="4"/>
      <c r="AB47" s="143"/>
      <c r="AC47" s="143"/>
      <c r="AD47" s="143"/>
      <c r="AE47" s="143"/>
      <c r="AF47" s="143"/>
      <c r="AG47" s="4"/>
      <c r="AH47" s="4"/>
      <c r="AI47" s="692"/>
      <c r="AJ47" s="810"/>
      <c r="AK47" s="89"/>
      <c r="BL47" s="251" t="e">
        <f>VLOOKUP(#REF!,'اعضاء هيئة التدريس'!#REF!,2,)</f>
        <v>#REF!</v>
      </c>
    </row>
    <row r="48" spans="1:64" s="272" customFormat="1" ht="15.75" hidden="1">
      <c r="A48" s="367">
        <v>5</v>
      </c>
      <c r="B48" s="288" t="s">
        <v>609</v>
      </c>
      <c r="C48" s="726" t="str">
        <f>VLOOKUP(B48,مقررات!$A$1:$F$411,2,FALSE)</f>
        <v>أسس كيمياء غير عضوية</v>
      </c>
      <c r="D48" s="211">
        <f>VLOOKUP(B48,مقررات!$A$1:$F$452,3,FALSE)</f>
        <v>1.5</v>
      </c>
      <c r="E48" s="211">
        <f>VLOOKUP(B48,مقررات!$A$1:$F$476,4,FALSE)</f>
        <v>1</v>
      </c>
      <c r="F48" s="211">
        <f t="shared" si="1"/>
        <v>2</v>
      </c>
      <c r="G48" s="60" t="str">
        <f>VLOOKUP(B48,مقررات!$A$1:$F$409,6,FALSE)</f>
        <v>-</v>
      </c>
      <c r="H48" s="347" t="s">
        <v>1745</v>
      </c>
      <c r="I48" s="262" t="str">
        <f>VLOOKUP(H48,'اعضاء هيئة التدريس'!$B$1:$D$300,2,FALSE)</f>
        <v>د. سناء امام</v>
      </c>
      <c r="J48" s="454"/>
      <c r="K48" s="454" t="s">
        <v>1067</v>
      </c>
      <c r="L48" s="454"/>
      <c r="M48" s="454"/>
      <c r="N48" s="454"/>
      <c r="O48" s="454"/>
      <c r="P48" s="255" t="s">
        <v>1324</v>
      </c>
      <c r="Q48" s="447"/>
      <c r="R48" s="355"/>
      <c r="S48" s="265"/>
      <c r="T48" s="282">
        <v>2</v>
      </c>
      <c r="U48" s="282"/>
      <c r="V48" s="282"/>
      <c r="W48" s="282"/>
      <c r="X48" s="282"/>
      <c r="Y48" s="282"/>
      <c r="Z48" s="282"/>
      <c r="AA48" s="282"/>
      <c r="AB48" s="251"/>
      <c r="AC48" s="251"/>
      <c r="AD48" s="251"/>
      <c r="AE48" s="251"/>
      <c r="AF48" s="251"/>
      <c r="AG48" s="282"/>
      <c r="AH48" s="282"/>
      <c r="AI48" s="428">
        <v>6</v>
      </c>
      <c r="AJ48" s="283"/>
      <c r="AK48" s="283"/>
      <c r="AL48" s="283"/>
      <c r="AM48" s="283"/>
      <c r="AN48" s="283"/>
      <c r="AO48" s="283"/>
      <c r="AP48" s="283"/>
      <c r="AQ48" s="283"/>
      <c r="AR48" s="283"/>
      <c r="AS48" s="283"/>
      <c r="AT48" s="283"/>
      <c r="AU48" s="283"/>
      <c r="AV48" s="283"/>
      <c r="AW48" s="283"/>
      <c r="AX48" s="283"/>
      <c r="BL48" s="251" t="e">
        <f>VLOOKUP(#REF!,'اعضاء هيئة التدريس'!#REF!,2,)</f>
        <v>#REF!</v>
      </c>
    </row>
    <row r="49" spans="1:64" s="285" customFormat="1" ht="15" hidden="1" customHeight="1">
      <c r="A49" s="367">
        <v>6</v>
      </c>
      <c r="B49" s="288" t="s">
        <v>610</v>
      </c>
      <c r="C49" s="726" t="str">
        <f>VLOOKUP(B49,مقررات!$A$1:$F$411,2,FALSE)</f>
        <v>كيمياء تحليلية وصفية</v>
      </c>
      <c r="D49" s="211">
        <f>VLOOKUP(B49,مقررات!$A$1:$F$452,3,FALSE)</f>
        <v>1</v>
      </c>
      <c r="E49" s="211">
        <f>VLOOKUP(B49,مقررات!$A$1:$F$476,4,FALSE)</f>
        <v>0</v>
      </c>
      <c r="F49" s="211">
        <f t="shared" si="1"/>
        <v>1</v>
      </c>
      <c r="G49" s="60" t="str">
        <f>VLOOKUP(B49,مقررات!$A$1:$F$409,6,FALSE)</f>
        <v>-</v>
      </c>
      <c r="H49" s="700" t="s">
        <v>1743</v>
      </c>
      <c r="I49" s="262" t="str">
        <f>VLOOKUP(H49,'اعضاء هيئة التدريس'!$B$1:$D$300,2,FALSE)</f>
        <v xml:space="preserve">د.هناء البرعي </v>
      </c>
      <c r="J49" s="774"/>
      <c r="K49" s="774" t="s">
        <v>1147</v>
      </c>
      <c r="L49" s="774"/>
      <c r="M49" s="774"/>
      <c r="N49" s="774"/>
      <c r="O49" s="774"/>
      <c r="P49" s="255" t="s">
        <v>1324</v>
      </c>
      <c r="Q49" s="414"/>
      <c r="R49" s="143"/>
      <c r="S49" s="143"/>
      <c r="T49" s="4">
        <v>3</v>
      </c>
      <c r="U49" s="4"/>
      <c r="V49" s="4"/>
      <c r="W49" s="4"/>
      <c r="X49" s="4"/>
      <c r="Y49" s="4"/>
      <c r="Z49" s="143"/>
      <c r="AA49" s="4"/>
      <c r="AB49" s="143">
        <v>3</v>
      </c>
      <c r="AC49" s="143">
        <v>2</v>
      </c>
      <c r="AD49" s="143">
        <v>3</v>
      </c>
      <c r="AE49" s="143">
        <v>2</v>
      </c>
      <c r="AF49" s="143"/>
      <c r="AG49" s="4"/>
      <c r="AH49" s="4"/>
      <c r="AI49" s="692">
        <v>7</v>
      </c>
      <c r="AJ49" s="91"/>
      <c r="AK49" s="91"/>
      <c r="AL49" s="283"/>
      <c r="AM49" s="284"/>
      <c r="AN49" s="284"/>
      <c r="AO49" s="284"/>
      <c r="AP49" s="284"/>
      <c r="AQ49" s="284"/>
      <c r="AR49" s="284"/>
      <c r="AS49" s="284"/>
      <c r="AT49" s="284"/>
      <c r="AU49" s="284"/>
      <c r="AV49" s="284"/>
      <c r="AW49" s="284"/>
      <c r="AX49" s="284"/>
      <c r="BL49" s="251" t="e">
        <f>VLOOKUP(#REF!,'اعضاء هيئة التدريس'!#REF!,2,)</f>
        <v>#REF!</v>
      </c>
    </row>
    <row r="50" spans="1:64" s="156" customFormat="1" ht="15.75" hidden="1" customHeight="1">
      <c r="A50" s="367">
        <v>7</v>
      </c>
      <c r="B50" s="288" t="s">
        <v>610</v>
      </c>
      <c r="C50" s="726" t="str">
        <f>VLOOKUP(B50,مقررات!$A$1:$F$411,2,FALSE)</f>
        <v>كيمياء تحليلية وصفية</v>
      </c>
      <c r="D50" s="211">
        <f>VLOOKUP(B50,مقررات!$A$1:$F$452,3,FALSE)</f>
        <v>1</v>
      </c>
      <c r="E50" s="211">
        <f>VLOOKUP(B50,مقررات!$A$1:$F$476,4,FALSE)</f>
        <v>0</v>
      </c>
      <c r="F50" s="211">
        <f t="shared" si="1"/>
        <v>1</v>
      </c>
      <c r="G50" s="60" t="str">
        <f>VLOOKUP(B50,مقررات!$A$1:$F$409,6,FALSE)</f>
        <v>-</v>
      </c>
      <c r="H50" s="700" t="s">
        <v>1750</v>
      </c>
      <c r="I50" s="262" t="str">
        <f>VLOOKUP(H50,'اعضاء هيئة التدريس'!$B$1:$D$300,2,FALSE)</f>
        <v>د/ نعيمة سالم</v>
      </c>
      <c r="J50" s="774"/>
      <c r="K50" s="774" t="s">
        <v>1112</v>
      </c>
      <c r="L50" s="774"/>
      <c r="M50" s="774"/>
      <c r="N50" s="774"/>
      <c r="O50" s="774"/>
      <c r="P50" s="255" t="s">
        <v>1324</v>
      </c>
      <c r="Q50" s="414"/>
      <c r="R50" s="143"/>
      <c r="S50" s="143"/>
      <c r="T50" s="4">
        <v>3</v>
      </c>
      <c r="U50" s="4"/>
      <c r="V50" s="4"/>
      <c r="W50" s="4"/>
      <c r="X50" s="4"/>
      <c r="Y50" s="4"/>
      <c r="Z50" s="143"/>
      <c r="AA50" s="4"/>
      <c r="AB50" s="143">
        <v>3</v>
      </c>
      <c r="AC50" s="143">
        <v>2</v>
      </c>
      <c r="AD50" s="143">
        <v>3</v>
      </c>
      <c r="AE50" s="143">
        <v>2</v>
      </c>
      <c r="AF50" s="143"/>
      <c r="AG50" s="4"/>
      <c r="AH50" s="4"/>
      <c r="AI50" s="692">
        <v>7</v>
      </c>
      <c r="AJ50" s="91"/>
      <c r="AK50" s="91"/>
      <c r="AL50" s="220"/>
      <c r="AM50" s="220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BL50" s="707" t="e">
        <f>VLOOKUP(#REF!,'اعضاء هيئة التدريس'!#REF!,2,)</f>
        <v>#REF!</v>
      </c>
    </row>
    <row r="51" spans="1:64" s="272" customFormat="1" ht="15.75" hidden="1" customHeight="1">
      <c r="A51" s="367">
        <v>11</v>
      </c>
      <c r="B51" s="288" t="s">
        <v>613</v>
      </c>
      <c r="C51" s="961" t="str">
        <f>VLOOKUP(B51,مقررات!$A$1:$F$411,2,FALSE)</f>
        <v>كيمياء عملية تحليلية وفيزيائية وغير عضوية(1)</v>
      </c>
      <c r="D51" s="211">
        <f>VLOOKUP(B51,مقررات!$A$1:$F$452,3,FALSE)</f>
        <v>0</v>
      </c>
      <c r="E51" s="211">
        <f>VLOOKUP(B51,مقررات!$A$1:$F$476,4,FALSE)</f>
        <v>4</v>
      </c>
      <c r="F51" s="211">
        <f t="shared" si="1"/>
        <v>2</v>
      </c>
      <c r="G51" s="60" t="str">
        <f>VLOOKUP(B51,مقررات!$A$1:$F$409,6,FALSE)</f>
        <v>-</v>
      </c>
      <c r="H51" s="60"/>
      <c r="I51" s="262" t="e">
        <f>VLOOKUP(H51,'اعضاء هيئة التدريس'!$B$1:$D$300,2,FALSE)</f>
        <v>#N/A</v>
      </c>
      <c r="J51" s="454"/>
      <c r="K51" s="454"/>
      <c r="L51" s="454"/>
      <c r="M51" s="454"/>
      <c r="N51" s="454"/>
      <c r="O51" s="454"/>
      <c r="P51" s="386"/>
      <c r="Q51" s="446"/>
      <c r="R51" s="654"/>
      <c r="S51" s="265"/>
      <c r="T51" s="282">
        <v>6</v>
      </c>
      <c r="U51" s="282"/>
      <c r="V51" s="282"/>
      <c r="W51" s="282"/>
      <c r="X51" s="282"/>
      <c r="Y51" s="282"/>
      <c r="Z51" s="282"/>
      <c r="AA51" s="282"/>
      <c r="AB51" s="251"/>
      <c r="AC51" s="251"/>
      <c r="AD51" s="251"/>
      <c r="AE51" s="251"/>
      <c r="AF51" s="251"/>
      <c r="AG51" s="282"/>
      <c r="AH51" s="282"/>
      <c r="AI51" s="428"/>
      <c r="AJ51" s="283"/>
      <c r="AK51" s="283"/>
      <c r="AL51" s="283"/>
      <c r="AM51" s="283"/>
      <c r="AN51" s="283"/>
      <c r="AO51" s="283"/>
      <c r="AP51" s="283"/>
      <c r="AQ51" s="283"/>
      <c r="AR51" s="283"/>
      <c r="AS51" s="283"/>
      <c r="AT51" s="283"/>
      <c r="AU51" s="283"/>
      <c r="AV51" s="283"/>
      <c r="AW51" s="283"/>
      <c r="AX51" s="283"/>
      <c r="BL51" s="707" t="e">
        <f>VLOOKUP(#REF!,'اعضاء هيئة التدريس'!#REF!,2,)</f>
        <v>#REF!</v>
      </c>
    </row>
    <row r="52" spans="1:64" s="285" customFormat="1" ht="31.5" hidden="1" customHeight="1">
      <c r="A52" s="367">
        <v>13</v>
      </c>
      <c r="B52" s="288" t="s">
        <v>615</v>
      </c>
      <c r="C52" s="726" t="str">
        <f>VLOOKUP(B52,مقررات!$A$1:$F$411,2,FALSE)</f>
        <v>ديناميكا حرارية</v>
      </c>
      <c r="D52" s="211">
        <f>VLOOKUP(B52,مقررات!$A$1:$F$452,3,FALSE)</f>
        <v>1.5</v>
      </c>
      <c r="E52" s="211">
        <f>VLOOKUP(B52,مقررات!$A$1:$F$476,4,FALSE)</f>
        <v>1</v>
      </c>
      <c r="F52" s="211">
        <f t="shared" si="1"/>
        <v>2</v>
      </c>
      <c r="G52" s="60" t="str">
        <f>VLOOKUP(B52,مقررات!$A$1:$F$409,6,FALSE)</f>
        <v>CH111</v>
      </c>
      <c r="H52" s="60" t="s">
        <v>1752</v>
      </c>
      <c r="I52" s="262" t="str">
        <f>VLOOKUP(H52,'اعضاء هيئة التدريس'!$B$1:$D$300,2,FALSE)</f>
        <v>د/ ايمن شبل</v>
      </c>
      <c r="J52" s="454"/>
      <c r="K52" s="454"/>
      <c r="L52" s="454" t="s">
        <v>1067</v>
      </c>
      <c r="M52" s="454"/>
      <c r="N52" s="454"/>
      <c r="O52" s="454"/>
      <c r="P52" s="255" t="s">
        <v>1324</v>
      </c>
      <c r="Q52" s="446"/>
      <c r="R52" s="370"/>
      <c r="S52" s="265"/>
      <c r="T52" s="282"/>
      <c r="U52" s="282"/>
      <c r="V52" s="282"/>
      <c r="W52" s="282"/>
      <c r="X52" s="282"/>
      <c r="Y52" s="282"/>
      <c r="Z52" s="282"/>
      <c r="AA52" s="282"/>
      <c r="AB52" s="251"/>
      <c r="AC52" s="251"/>
      <c r="AD52" s="251"/>
      <c r="AE52" s="251"/>
      <c r="AF52" s="251"/>
      <c r="AG52" s="282"/>
      <c r="AH52" s="282"/>
      <c r="AI52" s="428"/>
      <c r="AJ52" s="283"/>
      <c r="AK52" s="283"/>
      <c r="AL52" s="283"/>
      <c r="AM52" s="284"/>
      <c r="AN52" s="284"/>
      <c r="AO52" s="284"/>
      <c r="AP52" s="284"/>
      <c r="AQ52" s="284"/>
      <c r="AR52" s="284"/>
      <c r="AS52" s="284"/>
      <c r="AT52" s="284"/>
      <c r="AU52" s="284"/>
      <c r="AV52" s="284"/>
      <c r="AW52" s="284"/>
      <c r="AX52" s="284"/>
      <c r="BL52" s="707" t="e">
        <f>VLOOKUP(#REF!,'اعضاء هيئة التدريس'!#REF!,2,)</f>
        <v>#REF!</v>
      </c>
    </row>
    <row r="53" spans="1:64" s="221" customFormat="1" ht="15.75" hidden="1" customHeight="1">
      <c r="A53" s="367">
        <v>14</v>
      </c>
      <c r="B53" s="288" t="s">
        <v>615</v>
      </c>
      <c r="C53" s="726" t="str">
        <f>VLOOKUP(B53,مقررات!$A$1:$F$411,2,FALSE)</f>
        <v>ديناميكا حرارية</v>
      </c>
      <c r="D53" s="211">
        <f>VLOOKUP(B53,مقررات!$A$1:$F$452,3,FALSE)</f>
        <v>1.5</v>
      </c>
      <c r="E53" s="211">
        <f>VLOOKUP(B53,مقررات!$A$1:$F$476,4,FALSE)</f>
        <v>1</v>
      </c>
      <c r="F53" s="211">
        <f t="shared" si="1"/>
        <v>2</v>
      </c>
      <c r="G53" s="60" t="str">
        <f>VLOOKUP(B53,مقررات!$A$1:$F$409,6,FALSE)</f>
        <v>CH111</v>
      </c>
      <c r="H53" s="60" t="s">
        <v>1754</v>
      </c>
      <c r="I53" s="262" t="str">
        <f>VLOOKUP(H53,'اعضاء هيئة التدريس'!$B$1:$D$300,2,FALSE)</f>
        <v>د/ اسامة سمير</v>
      </c>
      <c r="J53" s="454"/>
      <c r="K53" s="454"/>
      <c r="L53" s="454" t="s">
        <v>1067</v>
      </c>
      <c r="M53" s="454"/>
      <c r="N53" s="454"/>
      <c r="O53" s="454"/>
      <c r="P53" s="255" t="s">
        <v>1324</v>
      </c>
      <c r="Q53" s="446"/>
      <c r="R53" s="370"/>
      <c r="S53" s="265"/>
      <c r="T53" s="282"/>
      <c r="U53" s="282"/>
      <c r="V53" s="282"/>
      <c r="W53" s="282"/>
      <c r="X53" s="282"/>
      <c r="Y53" s="282"/>
      <c r="Z53" s="282"/>
      <c r="AA53" s="282"/>
      <c r="AB53" s="251"/>
      <c r="AC53" s="251"/>
      <c r="AD53" s="251"/>
      <c r="AE53" s="251"/>
      <c r="AF53" s="251"/>
      <c r="AG53" s="282"/>
      <c r="AH53" s="282"/>
      <c r="AI53" s="428"/>
      <c r="AJ53" s="283"/>
      <c r="AK53" s="283"/>
      <c r="AL53" s="220"/>
      <c r="AM53" s="220"/>
      <c r="AN53" s="220"/>
      <c r="AO53" s="220"/>
      <c r="AP53" s="220"/>
      <c r="AQ53" s="220"/>
      <c r="AR53" s="220"/>
      <c r="AS53" s="220"/>
      <c r="AT53" s="220"/>
      <c r="AU53" s="220"/>
      <c r="AV53" s="220"/>
      <c r="AW53" s="220"/>
      <c r="AX53" s="220"/>
      <c r="BL53" s="707" t="e">
        <f>VLOOKUP(#REF!,'اعضاء هيئة التدريس'!#REF!,2,)</f>
        <v>#REF!</v>
      </c>
    </row>
    <row r="54" spans="1:64" s="156" customFormat="1" ht="15.75" hidden="1" customHeight="1">
      <c r="A54" s="367">
        <v>15</v>
      </c>
      <c r="B54" s="288" t="s">
        <v>1134</v>
      </c>
      <c r="C54" s="726" t="str">
        <f>VLOOKUP(B54,مقررات!$A$1:$F$411,2,FALSE)</f>
        <v>ديناميكا حرارية 2</v>
      </c>
      <c r="D54" s="211">
        <f>VLOOKUP(B54,مقررات!$A$1:$F$452,3,FALSE)</f>
        <v>1</v>
      </c>
      <c r="E54" s="211">
        <f>VLOOKUP(B54,مقررات!$A$1:$F$476,4,FALSE)</f>
        <v>2</v>
      </c>
      <c r="F54" s="211">
        <f t="shared" si="1"/>
        <v>2</v>
      </c>
      <c r="G54" s="60" t="str">
        <f>VLOOKUP(B54,مقررات!$A$1:$F$409,6,FALSE)</f>
        <v>CH111</v>
      </c>
      <c r="H54" s="52" t="s">
        <v>1752</v>
      </c>
      <c r="I54" s="262" t="str">
        <f>VLOOKUP(H54,'اعضاء هيئة التدريس'!$B$1:$D$300,2,FALSE)</f>
        <v>د/ ايمن شبل</v>
      </c>
      <c r="J54" s="774"/>
      <c r="K54" s="774"/>
      <c r="L54" s="774" t="s">
        <v>1067</v>
      </c>
      <c r="M54" s="774"/>
      <c r="N54" s="774"/>
      <c r="O54" s="774"/>
      <c r="P54" s="255" t="s">
        <v>1324</v>
      </c>
      <c r="Q54" s="414"/>
      <c r="R54" s="143"/>
      <c r="S54" s="143"/>
      <c r="T54" s="4"/>
      <c r="U54" s="4"/>
      <c r="V54" s="4"/>
      <c r="W54" s="4"/>
      <c r="X54" s="4"/>
      <c r="Y54" s="4"/>
      <c r="Z54" s="143"/>
      <c r="AA54" s="4"/>
      <c r="AB54" s="143"/>
      <c r="AC54" s="143"/>
      <c r="AD54" s="143"/>
      <c r="AE54" s="143"/>
      <c r="AF54" s="143"/>
      <c r="AG54" s="4"/>
      <c r="AH54" s="4"/>
      <c r="AI54" s="692"/>
      <c r="AJ54" s="92"/>
      <c r="AK54" s="92"/>
      <c r="AL54" s="220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BL54" s="707" t="e">
        <f>VLOOKUP(#REF!,'اعضاء هيئة التدريس'!#REF!,2,)</f>
        <v>#REF!</v>
      </c>
    </row>
    <row r="55" spans="1:64" s="156" customFormat="1" ht="15.75" hidden="1">
      <c r="A55" s="367">
        <v>16</v>
      </c>
      <c r="B55" s="288" t="s">
        <v>616</v>
      </c>
      <c r="C55" s="726" t="str">
        <f>VLOOKUP(B55,مقررات!$A$1:$F$411,2,FALSE)</f>
        <v>كيمياء العناصر غير الانتقالية</v>
      </c>
      <c r="D55" s="211">
        <f>VLOOKUP(B55,مقررات!$A$1:$F$452,3,FALSE)</f>
        <v>1.5</v>
      </c>
      <c r="E55" s="211">
        <f>VLOOKUP(B55,مقررات!$A$1:$F$476,4,FALSE)</f>
        <v>1</v>
      </c>
      <c r="F55" s="211">
        <f t="shared" si="1"/>
        <v>2</v>
      </c>
      <c r="G55" s="60" t="str">
        <f>VLOOKUP(B55,مقررات!$A$1:$F$409,6,FALSE)</f>
        <v>CH122</v>
      </c>
      <c r="H55" s="60" t="s">
        <v>1698</v>
      </c>
      <c r="I55" s="262" t="str">
        <f>VLOOKUP(H55,'اعضاء هيئة التدريس'!$B$1:$D$300,2,FALSE)</f>
        <v>ا.د/ عبدة الطبل</v>
      </c>
      <c r="J55" s="454"/>
      <c r="K55" s="454"/>
      <c r="L55" s="454" t="s">
        <v>1070</v>
      </c>
      <c r="M55" s="454"/>
      <c r="N55" s="454"/>
      <c r="O55" s="454"/>
      <c r="P55" s="255" t="s">
        <v>1324</v>
      </c>
      <c r="Q55" s="446"/>
      <c r="R55" s="370"/>
      <c r="S55" s="265"/>
      <c r="T55" s="282"/>
      <c r="U55" s="282"/>
      <c r="V55" s="282"/>
      <c r="W55" s="282"/>
      <c r="X55" s="282"/>
      <c r="Y55" s="282"/>
      <c r="Z55" s="282"/>
      <c r="AA55" s="282"/>
      <c r="AB55" s="251"/>
      <c r="AC55" s="251"/>
      <c r="AD55" s="251"/>
      <c r="AE55" s="251"/>
      <c r="AF55" s="251"/>
      <c r="AG55" s="282"/>
      <c r="AH55" s="282"/>
      <c r="AI55" s="428"/>
      <c r="AJ55" s="283"/>
      <c r="AK55" s="283"/>
      <c r="AL55" s="220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BL55" s="707" t="e">
        <f>VLOOKUP(#REF!,'اعضاء هيئة التدريس'!#REF!,2,)</f>
        <v>#REF!</v>
      </c>
    </row>
    <row r="56" spans="1:64" s="221" customFormat="1" ht="15.75" hidden="1">
      <c r="A56" s="367">
        <v>17</v>
      </c>
      <c r="B56" s="288" t="s">
        <v>617</v>
      </c>
      <c r="C56" s="726" t="str">
        <f>VLOOKUP(B56,مقررات!$A$1:$F$411,2,FALSE)</f>
        <v>كيمياء تحليلية (2)</v>
      </c>
      <c r="D56" s="211">
        <f>VLOOKUP(B56,مقررات!$A$1:$F$452,3,FALSE)</f>
        <v>1.5</v>
      </c>
      <c r="E56" s="211">
        <f>VLOOKUP(B56,مقررات!$A$1:$F$476,4,FALSE)</f>
        <v>1</v>
      </c>
      <c r="F56" s="211">
        <f t="shared" si="1"/>
        <v>2</v>
      </c>
      <c r="G56" s="60" t="str">
        <f>VLOOKUP(B56,مقررات!$A$1:$F$409,6,FALSE)</f>
        <v>CH134</v>
      </c>
      <c r="H56" s="52" t="s">
        <v>1723</v>
      </c>
      <c r="I56" s="262" t="str">
        <f>VLOOKUP(H56,'اعضاء هيئة التدريس'!$B$1:$D$300,2,FALSE)</f>
        <v>ا.د/ محمد عياد</v>
      </c>
      <c r="J56" s="774"/>
      <c r="K56" s="774"/>
      <c r="L56" s="774"/>
      <c r="M56" s="774"/>
      <c r="N56" s="774"/>
      <c r="O56" s="774" t="s">
        <v>1068</v>
      </c>
      <c r="P56" s="255" t="s">
        <v>1324</v>
      </c>
      <c r="Q56" s="414"/>
      <c r="R56" s="143"/>
      <c r="S56" s="143"/>
      <c r="T56" s="4"/>
      <c r="U56" s="4"/>
      <c r="V56" s="4"/>
      <c r="W56" s="4"/>
      <c r="X56" s="4"/>
      <c r="Y56" s="4"/>
      <c r="Z56" s="143"/>
      <c r="AA56" s="4"/>
      <c r="AB56" s="143"/>
      <c r="AC56" s="143"/>
      <c r="AD56" s="143"/>
      <c r="AE56" s="143"/>
      <c r="AF56" s="143"/>
      <c r="AG56" s="4"/>
      <c r="AH56" s="4"/>
      <c r="AI56" s="692"/>
      <c r="AJ56" s="92"/>
      <c r="AK56" s="92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BL56" s="707" t="e">
        <f>VLOOKUP(#REF!,'اعضاء هيئة التدريس'!#REF!,2,)</f>
        <v>#REF!</v>
      </c>
    </row>
    <row r="57" spans="1:64" s="221" customFormat="1" ht="15.75" hidden="1" customHeight="1">
      <c r="A57" s="367">
        <v>18</v>
      </c>
      <c r="B57" s="288" t="s">
        <v>617</v>
      </c>
      <c r="C57" s="726" t="str">
        <f>VLOOKUP(B57,مقررات!$A$1:$F$411,2,FALSE)</f>
        <v>كيمياء تحليلية (2)</v>
      </c>
      <c r="D57" s="211">
        <f>VLOOKUP(B57,مقررات!$A$1:$F$452,3,FALSE)</f>
        <v>1.5</v>
      </c>
      <c r="E57" s="211">
        <f>VLOOKUP(B57,مقررات!$A$1:$F$476,4,FALSE)</f>
        <v>1</v>
      </c>
      <c r="F57" s="211">
        <f t="shared" si="1"/>
        <v>2</v>
      </c>
      <c r="G57" s="60" t="str">
        <f>VLOOKUP(B57,مقررات!$A$1:$F$409,6,FALSE)</f>
        <v>CH134</v>
      </c>
      <c r="H57" s="52" t="s">
        <v>1750</v>
      </c>
      <c r="I57" s="262" t="str">
        <f>VLOOKUP(H57,'اعضاء هيئة التدريس'!$B$1:$D$300,2,FALSE)</f>
        <v>د/ نعيمة سالم</v>
      </c>
      <c r="J57" s="774"/>
      <c r="K57" s="774"/>
      <c r="L57" s="774"/>
      <c r="M57" s="774"/>
      <c r="N57" s="774"/>
      <c r="O57" s="774" t="s">
        <v>1068</v>
      </c>
      <c r="P57" s="255" t="s">
        <v>1324</v>
      </c>
      <c r="Q57" s="414"/>
      <c r="R57" s="143"/>
      <c r="S57" s="143"/>
      <c r="T57" s="4"/>
      <c r="U57" s="4"/>
      <c r="V57" s="4"/>
      <c r="W57" s="4"/>
      <c r="X57" s="4"/>
      <c r="Y57" s="4"/>
      <c r="Z57" s="143"/>
      <c r="AA57" s="4"/>
      <c r="AB57" s="143"/>
      <c r="AC57" s="143"/>
      <c r="AD57" s="143"/>
      <c r="AE57" s="143"/>
      <c r="AF57" s="143"/>
      <c r="AG57" s="4"/>
      <c r="AH57" s="4"/>
      <c r="AI57" s="692"/>
      <c r="AJ57" s="92"/>
      <c r="AK57" s="92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BL57" s="707" t="e">
        <f>VLOOKUP(#REF!,'اعضاء هيئة التدريس'!#REF!,2,)</f>
        <v>#REF!</v>
      </c>
    </row>
    <row r="58" spans="1:64" s="221" customFormat="1" ht="15.75" hidden="1" customHeight="1">
      <c r="A58" s="367">
        <v>19</v>
      </c>
      <c r="B58" s="288" t="s">
        <v>618</v>
      </c>
      <c r="C58" s="726" t="str">
        <f>VLOOKUP(B58,مقررات!$A$1:$F$411,2,FALSE)</f>
        <v>مبادئ الكيمياء العضوية الفيزيائية</v>
      </c>
      <c r="D58" s="211">
        <f>VLOOKUP(B58,مقررات!$A$1:$F$452,3,FALSE)</f>
        <v>1.5</v>
      </c>
      <c r="E58" s="211">
        <f>VLOOKUP(B58,مقررات!$A$1:$F$476,4,FALSE)</f>
        <v>1</v>
      </c>
      <c r="F58" s="211">
        <f t="shared" si="1"/>
        <v>2</v>
      </c>
      <c r="G58" s="60" t="str">
        <f>VLOOKUP(B58,مقررات!$A$1:$F$409,6,FALSE)</f>
        <v>CH145</v>
      </c>
      <c r="H58" s="60" t="s">
        <v>1729</v>
      </c>
      <c r="I58" s="262" t="str">
        <f>VLOOKUP(H58,'اعضاء هيئة التدريس'!$B$1:$D$300,2,FALSE)</f>
        <v>ا.د/ عبد العليم حسن</v>
      </c>
      <c r="J58" s="454"/>
      <c r="K58" s="454" t="s">
        <v>1070</v>
      </c>
      <c r="L58" s="454"/>
      <c r="M58" s="454"/>
      <c r="N58" s="454"/>
      <c r="O58" s="454"/>
      <c r="P58" s="255" t="s">
        <v>1313</v>
      </c>
      <c r="Q58" s="449"/>
      <c r="R58" s="370"/>
      <c r="S58" s="265"/>
      <c r="T58" s="282"/>
      <c r="U58" s="282"/>
      <c r="V58" s="282"/>
      <c r="W58" s="282"/>
      <c r="X58" s="282"/>
      <c r="Y58" s="282"/>
      <c r="Z58" s="282"/>
      <c r="AA58" s="282"/>
      <c r="AB58" s="251"/>
      <c r="AC58" s="251"/>
      <c r="AD58" s="251"/>
      <c r="AE58" s="251"/>
      <c r="AF58" s="251"/>
      <c r="AG58" s="282"/>
      <c r="AH58" s="282"/>
      <c r="AI58" s="428"/>
      <c r="AJ58" s="283"/>
      <c r="AK58" s="283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BL58" s="707" t="e">
        <f>VLOOKUP(#REF!,'اعضاء هيئة التدريس'!#REF!,2,)</f>
        <v>#REF!</v>
      </c>
    </row>
    <row r="59" spans="1:64" s="221" customFormat="1" ht="15.75" hidden="1" customHeight="1">
      <c r="A59" s="367">
        <v>20</v>
      </c>
      <c r="B59" s="288" t="s">
        <v>619</v>
      </c>
      <c r="C59" s="726" t="str">
        <f>VLOOKUP(B59,مقررات!$A$1:$F$411,2,FALSE)</f>
        <v>كيمياء عضوية اليفاتية</v>
      </c>
      <c r="D59" s="211">
        <f>VLOOKUP(B59,مقررات!$A$1:$F$452,3,FALSE)</f>
        <v>1.5</v>
      </c>
      <c r="E59" s="211">
        <f>VLOOKUP(B59,مقررات!$A$1:$F$476,4,FALSE)</f>
        <v>1</v>
      </c>
      <c r="F59" s="211">
        <f t="shared" si="1"/>
        <v>2</v>
      </c>
      <c r="G59" s="60" t="str">
        <f>VLOOKUP(B59,مقررات!$A$1:$F$409,6,FALSE)</f>
        <v>CH145</v>
      </c>
      <c r="H59" s="52" t="s">
        <v>1727</v>
      </c>
      <c r="I59" s="262" t="str">
        <f>VLOOKUP(H59,'اعضاء هيئة التدريس'!$B$1:$D$300,2,FALSE)</f>
        <v>ا.د/ احمد عبدالمجبد</v>
      </c>
      <c r="J59" s="774"/>
      <c r="K59" s="774" t="s">
        <v>1068</v>
      </c>
      <c r="L59" s="774"/>
      <c r="M59" s="774" t="s">
        <v>1067</v>
      </c>
      <c r="N59" s="774"/>
      <c r="O59" s="774"/>
      <c r="P59" s="255" t="s">
        <v>1313</v>
      </c>
      <c r="Q59" s="414"/>
      <c r="R59" s="143"/>
      <c r="S59" s="143"/>
      <c r="T59" s="4"/>
      <c r="U59" s="4"/>
      <c r="V59" s="4"/>
      <c r="W59" s="4"/>
      <c r="X59" s="4"/>
      <c r="Y59" s="4"/>
      <c r="Z59" s="143"/>
      <c r="AA59" s="4"/>
      <c r="AB59" s="143"/>
      <c r="AC59" s="143"/>
      <c r="AD59" s="143"/>
      <c r="AE59" s="143"/>
      <c r="AF59" s="143"/>
      <c r="AG59" s="4"/>
      <c r="AH59" s="4"/>
      <c r="AI59" s="692"/>
      <c r="AJ59" s="92"/>
      <c r="AK59" s="92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BL59" s="707" t="e">
        <f>VLOOKUP(#REF!,'اعضاء هيئة التدريس'!#REF!,2,)</f>
        <v>#REF!</v>
      </c>
    </row>
    <row r="60" spans="1:64" s="221" customFormat="1" ht="15.75" hidden="1" customHeight="1">
      <c r="A60" s="367">
        <v>21</v>
      </c>
      <c r="B60" s="288" t="s">
        <v>620</v>
      </c>
      <c r="C60" s="726" t="str">
        <f>VLOOKUP(B60,مقررات!$A$1:$F$411,2,FALSE)</f>
        <v>كيمياء عضوية أروماتية</v>
      </c>
      <c r="D60" s="211">
        <f>VLOOKUP(B60,مقررات!$A$1:$F$452,3,FALSE)</f>
        <v>1.5</v>
      </c>
      <c r="E60" s="211">
        <f>VLOOKUP(B60,مقررات!$A$1:$F$476,4,FALSE)</f>
        <v>1</v>
      </c>
      <c r="F60" s="211">
        <f t="shared" si="1"/>
        <v>2</v>
      </c>
      <c r="G60" s="60" t="str">
        <f>VLOOKUP(B60,مقررات!$A$1:$F$409,6,FALSE)</f>
        <v>CH145</v>
      </c>
      <c r="H60" s="60" t="s">
        <v>1695</v>
      </c>
      <c r="I60" s="262" t="str">
        <f>VLOOKUP(H60,'اعضاء هيئة التدريس'!$B$1:$D$300,2,FALSE)</f>
        <v>ا.د/ عادل نصار</v>
      </c>
      <c r="J60" s="454"/>
      <c r="K60" s="454"/>
      <c r="L60" s="454"/>
      <c r="M60" s="454" t="s">
        <v>1070</v>
      </c>
      <c r="N60" s="454"/>
      <c r="O60" s="454"/>
      <c r="P60" s="255" t="s">
        <v>1324</v>
      </c>
      <c r="Q60" s="449"/>
      <c r="R60" s="370"/>
      <c r="S60" s="265"/>
      <c r="T60" s="282"/>
      <c r="U60" s="282"/>
      <c r="V60" s="282"/>
      <c r="W60" s="282"/>
      <c r="X60" s="282"/>
      <c r="Y60" s="282"/>
      <c r="Z60" s="282"/>
      <c r="AA60" s="282"/>
      <c r="AB60" s="251"/>
      <c r="AC60" s="251"/>
      <c r="AD60" s="251"/>
      <c r="AE60" s="251"/>
      <c r="AF60" s="251"/>
      <c r="AG60" s="282"/>
      <c r="AH60" s="282"/>
      <c r="AI60" s="428"/>
      <c r="AJ60" s="283"/>
      <c r="AK60" s="283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BL60" s="707" t="e">
        <f>VLOOKUP(#REF!,'اعضاء هيئة التدريس'!#REF!,2,)</f>
        <v>#REF!</v>
      </c>
    </row>
    <row r="61" spans="1:64" s="221" customFormat="1" ht="15.75" hidden="1" customHeight="1">
      <c r="A61" s="367">
        <v>22</v>
      </c>
      <c r="B61" s="288" t="s">
        <v>663</v>
      </c>
      <c r="C61" s="726" t="str">
        <f>VLOOKUP(B61,مقررات!$A$1:$F$411,2,FALSE)</f>
        <v>كيمياء المجموعات الوظيفية</v>
      </c>
      <c r="D61" s="211">
        <f>VLOOKUP(B61,مقررات!$A$1:$F$452,3,FALSE)</f>
        <v>1.5</v>
      </c>
      <c r="E61" s="211">
        <f>VLOOKUP(B61,مقررات!$A$1:$F$476,4,FALSE)</f>
        <v>1</v>
      </c>
      <c r="F61" s="211">
        <f t="shared" si="1"/>
        <v>2</v>
      </c>
      <c r="G61" s="60" t="str">
        <f>VLOOKUP(B61,مقررات!$A$1:$F$409,6,FALSE)</f>
        <v>CH346</v>
      </c>
      <c r="H61" s="52" t="s">
        <v>1804</v>
      </c>
      <c r="I61" s="262" t="str">
        <f>VLOOKUP(H61,'اعضاء هيئة التدريس'!$B$1:$D$300,2,FALSE)</f>
        <v>د/ محمدعبدالله حواطة</v>
      </c>
      <c r="J61" s="774"/>
      <c r="K61" s="774"/>
      <c r="L61" s="774" t="s">
        <v>1068</v>
      </c>
      <c r="M61" s="774"/>
      <c r="N61" s="774"/>
      <c r="O61" s="774"/>
      <c r="P61" s="255" t="s">
        <v>1324</v>
      </c>
      <c r="Q61" s="414"/>
      <c r="R61" s="143"/>
      <c r="S61" s="143"/>
      <c r="T61" s="4"/>
      <c r="U61" s="4"/>
      <c r="V61" s="4"/>
      <c r="W61" s="4"/>
      <c r="X61" s="4"/>
      <c r="Y61" s="4"/>
      <c r="Z61" s="143"/>
      <c r="AA61" s="4"/>
      <c r="AB61" s="143"/>
      <c r="AC61" s="143"/>
      <c r="AD61" s="143"/>
      <c r="AE61" s="143"/>
      <c r="AF61" s="143"/>
      <c r="AG61" s="4"/>
      <c r="AH61" s="4"/>
      <c r="AI61" s="692"/>
      <c r="AJ61" s="92"/>
      <c r="AK61" s="92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BL61" s="707" t="e">
        <f>VLOOKUP(#REF!,'اعضاء هيئة التدريس'!#REF!,2,)</f>
        <v>#REF!</v>
      </c>
    </row>
    <row r="62" spans="1:64" s="221" customFormat="1" ht="15.75" hidden="1" customHeight="1">
      <c r="A62" s="367">
        <v>23</v>
      </c>
      <c r="B62" s="288" t="s">
        <v>622</v>
      </c>
      <c r="C62" s="726" t="str">
        <f>VLOOKUP(B62,مقررات!$A$1:$F$411,2,FALSE)</f>
        <v>كيمياء عملية تحليلية وفيزيائية وغير عضوية (2)</v>
      </c>
      <c r="D62" s="211">
        <f>VLOOKUP(B62,مقررات!$A$1:$F$452,3,FALSE)</f>
        <v>0</v>
      </c>
      <c r="E62" s="211">
        <f>VLOOKUP(B62,مقررات!$A$1:$F$476,4,FALSE)</f>
        <v>4</v>
      </c>
      <c r="F62" s="211">
        <f t="shared" si="1"/>
        <v>2</v>
      </c>
      <c r="G62" s="60" t="str">
        <f>VLOOKUP(B62,مقررات!$A$1:$F$409,6,FALSE)</f>
        <v>CH176</v>
      </c>
      <c r="H62" s="60"/>
      <c r="I62" s="964" t="e">
        <f>VLOOKUP(H62,'اعضاء هيئة التدريس'!$B$1:$D$300,2,FALSE)</f>
        <v>#N/A</v>
      </c>
      <c r="J62" s="454"/>
      <c r="K62" s="454"/>
      <c r="L62" s="454"/>
      <c r="M62" s="454"/>
      <c r="N62" s="454"/>
      <c r="O62" s="454"/>
      <c r="P62" s="305"/>
      <c r="Q62" s="449"/>
      <c r="R62" s="370"/>
      <c r="S62" s="265"/>
      <c r="T62" s="282"/>
      <c r="U62" s="282"/>
      <c r="V62" s="282"/>
      <c r="W62" s="282"/>
      <c r="X62" s="282"/>
      <c r="Y62" s="282"/>
      <c r="Z62" s="282"/>
      <c r="AA62" s="282"/>
      <c r="AB62" s="251"/>
      <c r="AC62" s="251"/>
      <c r="AD62" s="251"/>
      <c r="AE62" s="251"/>
      <c r="AF62" s="251"/>
      <c r="AG62" s="282"/>
      <c r="AH62" s="282"/>
      <c r="AI62" s="428"/>
      <c r="AJ62" s="283"/>
      <c r="AK62" s="283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BL62" s="707" t="e">
        <f>VLOOKUP(#REF!,'اعضاء هيئة التدريس'!#REF!,2,)</f>
        <v>#REF!</v>
      </c>
    </row>
    <row r="63" spans="1:64" s="122" customFormat="1" ht="24" hidden="1" customHeight="1">
      <c r="A63" s="367">
        <v>24</v>
      </c>
      <c r="B63" s="288" t="s">
        <v>623</v>
      </c>
      <c r="C63" s="726" t="str">
        <f>VLOOKUP(B63,مقررات!$A$1:$F$411,2,FALSE)</f>
        <v>كيمياء عملية عضوية (2)</v>
      </c>
      <c r="D63" s="211">
        <f>VLOOKUP(B63,مقررات!$A$1:$F$452,3,FALSE)</f>
        <v>0</v>
      </c>
      <c r="E63" s="211">
        <f>VLOOKUP(B63,مقررات!$A$1:$F$476,4,FALSE)</f>
        <v>4</v>
      </c>
      <c r="F63" s="211">
        <f t="shared" si="1"/>
        <v>2</v>
      </c>
      <c r="G63" s="60" t="str">
        <f>VLOOKUP(B63,مقررات!$A$1:$F$409,6,FALSE)</f>
        <v>CH177</v>
      </c>
      <c r="H63" s="52"/>
      <c r="I63" s="964" t="e">
        <f>VLOOKUP(H63,'اعضاء هيئة التدريس'!$B$1:$D$300,2,FALSE)</f>
        <v>#N/A</v>
      </c>
      <c r="J63" s="774"/>
      <c r="K63" s="774"/>
      <c r="L63" s="774"/>
      <c r="M63" s="774"/>
      <c r="N63" s="774"/>
      <c r="O63" s="774"/>
      <c r="P63" s="1050"/>
      <c r="Q63" s="414"/>
      <c r="R63" s="143"/>
      <c r="S63" s="143"/>
      <c r="T63" s="4"/>
      <c r="U63" s="4"/>
      <c r="V63" s="4"/>
      <c r="W63" s="4"/>
      <c r="X63" s="4"/>
      <c r="Y63" s="4"/>
      <c r="Z63" s="143"/>
      <c r="AA63" s="4"/>
      <c r="AB63" s="143"/>
      <c r="AC63" s="143"/>
      <c r="AD63" s="143"/>
      <c r="AE63" s="143"/>
      <c r="AF63" s="143"/>
      <c r="AG63" s="4"/>
      <c r="AH63" s="4"/>
      <c r="AI63" s="692"/>
      <c r="AJ63" s="91"/>
      <c r="AK63" s="91"/>
      <c r="AL63" s="91"/>
      <c r="AM63" s="91"/>
      <c r="AN63" s="91"/>
      <c r="AO63" s="91"/>
      <c r="AP63" s="91"/>
      <c r="AQ63" s="91"/>
      <c r="AR63" s="91"/>
      <c r="AS63" s="91"/>
      <c r="AT63" s="91"/>
      <c r="AU63" s="91"/>
      <c r="AV63" s="91"/>
      <c r="AW63" s="91"/>
      <c r="AX63" s="91"/>
      <c r="BL63" s="707" t="e">
        <f>VLOOKUP(#REF!,'اعضاء هيئة التدريس'!#REF!,2,)</f>
        <v>#REF!</v>
      </c>
    </row>
    <row r="64" spans="1:64" s="221" customFormat="1" ht="15.75" hidden="1" customHeight="1">
      <c r="A64" s="367">
        <v>25</v>
      </c>
      <c r="B64" s="288" t="s">
        <v>624</v>
      </c>
      <c r="C64" s="726" t="str">
        <f>VLOOKUP(B64,مقررات!$A$1:$F$411,2,FALSE)</f>
        <v>كيمياء كهربية (1)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si="1"/>
        <v>2</v>
      </c>
      <c r="G64" s="60" t="str">
        <f>VLOOKUP(B64,مقررات!$A$1:$F$409,6,FALSE)</f>
        <v>CH111</v>
      </c>
      <c r="H64" s="60" t="s">
        <v>1725</v>
      </c>
      <c r="I64" s="262" t="str">
        <f>VLOOKUP(H64,'اعضاء هيئة التدريس'!$B$1:$D$300,2,FALSE)</f>
        <v>ا.د/ السيد الشريفي</v>
      </c>
      <c r="J64" s="454"/>
      <c r="K64" s="774" t="s">
        <v>1072</v>
      </c>
      <c r="L64" s="454"/>
      <c r="M64" s="454"/>
      <c r="N64" s="454"/>
      <c r="O64" s="454"/>
      <c r="P64" s="386" t="s">
        <v>1320</v>
      </c>
      <c r="Q64" s="445"/>
      <c r="R64" s="370"/>
      <c r="S64" s="265"/>
      <c r="T64" s="282"/>
      <c r="U64" s="282"/>
      <c r="V64" s="282"/>
      <c r="W64" s="282"/>
      <c r="X64" s="282"/>
      <c r="Y64" s="282"/>
      <c r="Z64" s="282"/>
      <c r="AA64" s="282"/>
      <c r="AB64" s="251"/>
      <c r="AC64" s="251"/>
      <c r="AD64" s="251"/>
      <c r="AE64" s="251"/>
      <c r="AF64" s="251"/>
      <c r="AG64" s="282"/>
      <c r="AH64" s="282"/>
      <c r="AI64" s="428"/>
      <c r="AJ64" s="283"/>
      <c r="AK64" s="283"/>
      <c r="AL64" s="92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BL64" s="707" t="e">
        <f>VLOOKUP(#REF!,'اعضاء هيئة التدريس'!#REF!,2,)</f>
        <v>#REF!</v>
      </c>
    </row>
    <row r="65" spans="1:64" s="285" customFormat="1" ht="22.5" hidden="1" customHeight="1">
      <c r="A65" s="367">
        <v>26</v>
      </c>
      <c r="B65" s="288" t="s">
        <v>624</v>
      </c>
      <c r="C65" s="726" t="str">
        <f>VLOOKUP(B65,مقررات!$A$1:$F$411,2,FALSE)</f>
        <v>كيمياء كهربية (1)</v>
      </c>
      <c r="D65" s="211">
        <f>VLOOKUP(B65,مقررات!$A$1:$F$452,3,FALSE)</f>
        <v>1.5</v>
      </c>
      <c r="E65" s="211">
        <f>VLOOKUP(B65,مقررات!$A$1:$F$476,4,FALSE)</f>
        <v>1</v>
      </c>
      <c r="F65" s="211">
        <f t="shared" ref="F65:F84" si="2">D65+0.5*E65</f>
        <v>2</v>
      </c>
      <c r="G65" s="60" t="str">
        <f>VLOOKUP(B65,مقررات!$A$1:$F$409,6,FALSE)</f>
        <v>CH111</v>
      </c>
      <c r="H65" s="60" t="s">
        <v>1707</v>
      </c>
      <c r="I65" s="262" t="str">
        <f>VLOOKUP(H65,'اعضاء هيئة التدريس'!$B$1:$D$300,2,FALSE)</f>
        <v>أ.د/ عبلة حتحوت</v>
      </c>
      <c r="J65" s="454"/>
      <c r="K65" s="257"/>
      <c r="L65" s="454"/>
      <c r="M65" s="454"/>
      <c r="N65" s="454"/>
      <c r="O65" s="454"/>
      <c r="P65" s="386" t="s">
        <v>1320</v>
      </c>
      <c r="Q65" s="445"/>
      <c r="R65" s="370"/>
      <c r="S65" s="265"/>
      <c r="T65" s="282"/>
      <c r="U65" s="282"/>
      <c r="V65" s="282"/>
      <c r="W65" s="282"/>
      <c r="X65" s="282"/>
      <c r="Y65" s="282"/>
      <c r="Z65" s="282"/>
      <c r="AA65" s="282"/>
      <c r="AB65" s="251"/>
      <c r="AC65" s="251"/>
      <c r="AD65" s="251"/>
      <c r="AE65" s="251"/>
      <c r="AF65" s="251"/>
      <c r="AG65" s="282"/>
      <c r="AH65" s="282"/>
      <c r="AI65" s="428"/>
      <c r="AJ65" s="283"/>
      <c r="AK65" s="283"/>
      <c r="AL65" s="283"/>
      <c r="AM65" s="284"/>
      <c r="AN65" s="284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BL65" s="707" t="e">
        <f>VLOOKUP(#REF!,'اعضاء هيئة التدريس'!#REF!,2,)</f>
        <v>#REF!</v>
      </c>
    </row>
    <row r="66" spans="1:64" s="272" customFormat="1" ht="15.75" hidden="1" customHeight="1">
      <c r="A66" s="367">
        <v>27</v>
      </c>
      <c r="B66" s="288" t="s">
        <v>625</v>
      </c>
      <c r="C66" s="726" t="str">
        <f>VLOOKUP(B66,مقررات!$A$1:$F$411,2,FALSE)</f>
        <v>كيمياء حركية</v>
      </c>
      <c r="D66" s="211">
        <f>VLOOKUP(B66,مقررات!$A$1:$F$452,3,FALSE)</f>
        <v>1.5</v>
      </c>
      <c r="E66" s="211">
        <f>VLOOKUP(B66,مقررات!$A$1:$F$476,4,FALSE)</f>
        <v>1</v>
      </c>
      <c r="F66" s="211">
        <f t="shared" si="2"/>
        <v>2</v>
      </c>
      <c r="G66" s="60" t="str">
        <f>VLOOKUP(B66,مقررات!$A$1:$F$409,6,FALSE)</f>
        <v>CH111</v>
      </c>
      <c r="H66" s="52" t="s">
        <v>1750</v>
      </c>
      <c r="I66" s="262" t="str">
        <f>VLOOKUP(H66,'اعضاء هيئة التدريس'!$B$1:$D$300,2,FALSE)</f>
        <v>د/ نعيمة سالم</v>
      </c>
      <c r="J66" s="774"/>
      <c r="K66" s="774" t="s">
        <v>1070</v>
      </c>
      <c r="L66" s="774"/>
      <c r="M66" s="774"/>
      <c r="N66" s="774"/>
      <c r="O66" s="774"/>
      <c r="P66" s="255" t="s">
        <v>1313</v>
      </c>
      <c r="Q66" s="414"/>
      <c r="R66" s="143"/>
      <c r="S66" s="143"/>
      <c r="T66" s="4"/>
      <c r="U66" s="4"/>
      <c r="V66" s="4"/>
      <c r="W66" s="4"/>
      <c r="X66" s="4"/>
      <c r="Y66" s="4"/>
      <c r="Z66" s="143"/>
      <c r="AA66" s="4"/>
      <c r="AB66" s="143"/>
      <c r="AC66" s="143"/>
      <c r="AD66" s="143"/>
      <c r="AE66" s="143"/>
      <c r="AF66" s="143"/>
      <c r="AG66" s="4"/>
      <c r="AH66" s="4"/>
      <c r="AI66" s="692"/>
      <c r="AJ66" s="91"/>
      <c r="AK66" s="91"/>
      <c r="AL66" s="283"/>
      <c r="AM66" s="283"/>
      <c r="AN66" s="283"/>
      <c r="AO66" s="283"/>
      <c r="AP66" s="283"/>
      <c r="AQ66" s="283"/>
      <c r="AR66" s="283"/>
      <c r="AS66" s="283"/>
      <c r="AT66" s="283"/>
      <c r="AU66" s="283"/>
      <c r="AV66" s="283"/>
      <c r="AW66" s="283"/>
      <c r="AX66" s="283"/>
      <c r="BL66" s="707" t="e">
        <f>VLOOKUP(#REF!,'اعضاء هيئة التدريس'!#REF!,2,)</f>
        <v>#REF!</v>
      </c>
    </row>
    <row r="67" spans="1:64" s="272" customFormat="1" ht="15.75" hidden="1" customHeight="1">
      <c r="A67" s="367">
        <v>28</v>
      </c>
      <c r="B67" s="288" t="s">
        <v>626</v>
      </c>
      <c r="C67" s="726" t="str">
        <f>VLOOKUP(B67,مقررات!$A$1:$F$411,2,FALSE)</f>
        <v>كيمياء العناصر الانتقالية</v>
      </c>
      <c r="D67" s="211">
        <f>VLOOKUP(B67,مقررات!$A$1:$F$452,3,FALSE)</f>
        <v>1.5</v>
      </c>
      <c r="E67" s="211">
        <f>VLOOKUP(B67,مقررات!$A$1:$F$476,4,FALSE)</f>
        <v>1</v>
      </c>
      <c r="F67" s="211">
        <f t="shared" si="2"/>
        <v>2</v>
      </c>
      <c r="G67" s="60" t="str">
        <f>VLOOKUP(B67,مقررات!$A$1:$F$409,6,FALSE)</f>
        <v>CH222</v>
      </c>
      <c r="H67" s="60" t="s">
        <v>1723</v>
      </c>
      <c r="I67" s="262" t="str">
        <f>VLOOKUP(H67,'اعضاء هيئة التدريس'!$B$1:$D$300,2,FALSE)</f>
        <v>ا.د/ محمد عياد</v>
      </c>
      <c r="J67" s="454"/>
      <c r="K67" s="454"/>
      <c r="L67" s="454"/>
      <c r="M67" s="454" t="s">
        <v>1139</v>
      </c>
      <c r="N67" s="454"/>
      <c r="O67" s="454"/>
      <c r="P67" s="255" t="s">
        <v>1324</v>
      </c>
      <c r="Q67" s="446"/>
      <c r="R67" s="355"/>
      <c r="S67" s="265"/>
      <c r="T67" s="282"/>
      <c r="U67" s="282"/>
      <c r="V67" s="282"/>
      <c r="W67" s="282"/>
      <c r="X67" s="282"/>
      <c r="Y67" s="282"/>
      <c r="Z67" s="282"/>
      <c r="AA67" s="282"/>
      <c r="AB67" s="251"/>
      <c r="AC67" s="251"/>
      <c r="AD67" s="251"/>
      <c r="AE67" s="251"/>
      <c r="AF67" s="251"/>
      <c r="AG67" s="282"/>
      <c r="AH67" s="282"/>
      <c r="AI67" s="428"/>
      <c r="AJ67" s="283"/>
      <c r="AK67" s="283"/>
      <c r="AL67" s="283"/>
      <c r="AM67" s="283"/>
      <c r="AN67" s="283"/>
      <c r="AO67" s="283"/>
      <c r="AP67" s="283"/>
      <c r="AQ67" s="283"/>
      <c r="AR67" s="283"/>
      <c r="AS67" s="283"/>
      <c r="AT67" s="283"/>
      <c r="AU67" s="283"/>
      <c r="AV67" s="283"/>
      <c r="AW67" s="283"/>
      <c r="AX67" s="283"/>
      <c r="BL67" s="707" t="e">
        <f>VLOOKUP(#REF!,'اعضاء هيئة التدريس'!#REF!,2,)</f>
        <v>#REF!</v>
      </c>
    </row>
    <row r="68" spans="1:64" s="272" customFormat="1" ht="15.75" hidden="1" customHeight="1">
      <c r="A68" s="367">
        <v>29</v>
      </c>
      <c r="B68" s="288" t="s">
        <v>626</v>
      </c>
      <c r="C68" s="726" t="str">
        <f>VLOOKUP(B68,مقررات!$A$1:$F$411,2,FALSE)</f>
        <v>كيمياء العناصر الانتقالية</v>
      </c>
      <c r="D68" s="211">
        <f>VLOOKUP(B68,مقررات!$A$1:$F$452,3,FALSE)</f>
        <v>1.5</v>
      </c>
      <c r="E68" s="211">
        <f>VLOOKUP(B68,مقررات!$A$1:$F$476,4,FALSE)</f>
        <v>1</v>
      </c>
      <c r="F68" s="211">
        <f t="shared" si="2"/>
        <v>2</v>
      </c>
      <c r="G68" s="60" t="str">
        <f>VLOOKUP(B68,مقررات!$A$1:$F$409,6,FALSE)</f>
        <v>CH222</v>
      </c>
      <c r="H68" s="60" t="s">
        <v>1758</v>
      </c>
      <c r="I68" s="262" t="str">
        <f>VLOOKUP(H68,'اعضاء هيئة التدريس'!$B$1:$D$300,2,FALSE)</f>
        <v>د/ ريهام وجدى</v>
      </c>
      <c r="J68" s="454"/>
      <c r="K68" s="454"/>
      <c r="L68" s="454"/>
      <c r="M68" s="454" t="s">
        <v>1139</v>
      </c>
      <c r="N68" s="454"/>
      <c r="O68" s="454"/>
      <c r="P68" s="255" t="s">
        <v>1324</v>
      </c>
      <c r="Q68" s="446"/>
      <c r="R68" s="355"/>
      <c r="S68" s="265"/>
      <c r="T68" s="282"/>
      <c r="U68" s="282"/>
      <c r="V68" s="282"/>
      <c r="W68" s="282"/>
      <c r="X68" s="282"/>
      <c r="Y68" s="282"/>
      <c r="Z68" s="282"/>
      <c r="AA68" s="282"/>
      <c r="AB68" s="251"/>
      <c r="AC68" s="251"/>
      <c r="AD68" s="251"/>
      <c r="AE68" s="251"/>
      <c r="AF68" s="251"/>
      <c r="AG68" s="282"/>
      <c r="AH68" s="282"/>
      <c r="AI68" s="428"/>
      <c r="AJ68" s="283"/>
      <c r="AK68" s="283"/>
      <c r="AL68" s="283"/>
      <c r="AM68" s="283"/>
      <c r="AN68" s="283"/>
      <c r="AO68" s="283"/>
      <c r="AP68" s="283"/>
      <c r="AQ68" s="283"/>
      <c r="AR68" s="283"/>
      <c r="AS68" s="283"/>
      <c r="AT68" s="283"/>
      <c r="AU68" s="283"/>
      <c r="AV68" s="283"/>
      <c r="AW68" s="283"/>
      <c r="AX68" s="283"/>
      <c r="BL68" s="707" t="e">
        <f>VLOOKUP(#REF!,'اعضاء هيئة التدريس'!#REF!,2,)</f>
        <v>#REF!</v>
      </c>
    </row>
    <row r="69" spans="1:64" s="272" customFormat="1" ht="27" hidden="1" customHeight="1">
      <c r="A69" s="367">
        <v>30</v>
      </c>
      <c r="B69" s="288" t="s">
        <v>627</v>
      </c>
      <c r="C69" s="726" t="str">
        <f>VLOOKUP(B69,مقررات!$A$1:$F$411,2,FALSE)</f>
        <v>كيمياء المتراكبات</v>
      </c>
      <c r="D69" s="211">
        <f>VLOOKUP(B69,مقررات!$A$1:$F$452,3,FALSE)</f>
        <v>1.5</v>
      </c>
      <c r="E69" s="211">
        <f>VLOOKUP(B69,مقررات!$A$1:$F$476,4,FALSE)</f>
        <v>1</v>
      </c>
      <c r="F69" s="211">
        <f t="shared" si="2"/>
        <v>2</v>
      </c>
      <c r="G69" s="60" t="str">
        <f>VLOOKUP(B69,مقررات!$A$1:$F$409,6,FALSE)</f>
        <v>CH323</v>
      </c>
      <c r="H69" s="52" t="s">
        <v>1709</v>
      </c>
      <c r="I69" s="262" t="str">
        <f>VLOOKUP(H69,'اعضاء هيئة التدريس'!$B$1:$D$300,2,FALSE)</f>
        <v>أ.د/ فتحي عبدالغني</v>
      </c>
      <c r="J69" s="774"/>
      <c r="K69" s="774"/>
      <c r="L69" s="774"/>
      <c r="M69" s="774" t="s">
        <v>1068</v>
      </c>
      <c r="N69" s="774"/>
      <c r="O69" s="774"/>
      <c r="P69" s="255" t="s">
        <v>1324</v>
      </c>
      <c r="Q69" s="414"/>
      <c r="R69" s="143"/>
      <c r="S69" s="143"/>
      <c r="T69" s="4"/>
      <c r="U69" s="4"/>
      <c r="V69" s="4"/>
      <c r="W69" s="4"/>
      <c r="X69" s="4"/>
      <c r="Y69" s="4"/>
      <c r="Z69" s="143"/>
      <c r="AA69" s="4"/>
      <c r="AB69" s="143"/>
      <c r="AC69" s="143"/>
      <c r="AD69" s="143"/>
      <c r="AE69" s="143"/>
      <c r="AF69" s="143"/>
      <c r="AG69" s="4"/>
      <c r="AH69" s="4"/>
      <c r="AI69" s="692"/>
      <c r="AJ69" s="91"/>
      <c r="AK69" s="91"/>
      <c r="AL69" s="283"/>
      <c r="AM69" s="283"/>
      <c r="AN69" s="283"/>
      <c r="AO69" s="283"/>
      <c r="AP69" s="283"/>
      <c r="AQ69" s="283"/>
      <c r="AR69" s="283"/>
      <c r="AS69" s="283"/>
      <c r="AT69" s="283"/>
      <c r="AU69" s="283"/>
      <c r="AV69" s="283"/>
      <c r="AW69" s="283"/>
      <c r="AX69" s="283"/>
      <c r="BL69" s="707" t="e">
        <f>VLOOKUP(#REF!,'اعضاء هيئة التدريس'!#REF!,2,)</f>
        <v>#REF!</v>
      </c>
    </row>
    <row r="70" spans="1:64" s="272" customFormat="1" ht="25.5" hidden="1" customHeight="1">
      <c r="A70" s="367">
        <v>31</v>
      </c>
      <c r="B70" s="288" t="s">
        <v>628</v>
      </c>
      <c r="C70" s="726" t="str">
        <f>VLOOKUP(B70,مقررات!$A$1:$F$411,2,FALSE)</f>
        <v>تحليل آلي (1)</v>
      </c>
      <c r="D70" s="211">
        <f>VLOOKUP(B70,مقررات!$A$1:$F$452,3,FALSE)</f>
        <v>1.5</v>
      </c>
      <c r="E70" s="211">
        <f>VLOOKUP(B70,مقررات!$A$1:$F$476,4,FALSE)</f>
        <v>1</v>
      </c>
      <c r="F70" s="211">
        <f t="shared" si="2"/>
        <v>2</v>
      </c>
      <c r="G70" s="60" t="str">
        <f>VLOOKUP(B70,مقررات!$A$1:$F$409,6,FALSE)</f>
        <v>CH134</v>
      </c>
      <c r="H70" s="60" t="s">
        <v>1743</v>
      </c>
      <c r="I70" s="262" t="str">
        <f>VLOOKUP(H70,'اعضاء هيئة التدريس'!$B$1:$D$300,2,FALSE)</f>
        <v xml:space="preserve">د.هناء البرعي </v>
      </c>
      <c r="J70" s="454"/>
      <c r="K70" s="454" t="s">
        <v>1070</v>
      </c>
      <c r="L70" s="454"/>
      <c r="M70" s="454"/>
      <c r="N70" s="386"/>
      <c r="O70" s="454"/>
      <c r="P70" s="386" t="s">
        <v>1314</v>
      </c>
      <c r="Q70" s="780"/>
      <c r="R70" s="355"/>
      <c r="S70" s="265"/>
      <c r="T70" s="282"/>
      <c r="U70" s="282"/>
      <c r="V70" s="282"/>
      <c r="W70" s="282"/>
      <c r="X70" s="282"/>
      <c r="Y70" s="282"/>
      <c r="Z70" s="282"/>
      <c r="AA70" s="282"/>
      <c r="AB70" s="251"/>
      <c r="AC70" s="251"/>
      <c r="AD70" s="251"/>
      <c r="AE70" s="251"/>
      <c r="AF70" s="251"/>
      <c r="AG70" s="282"/>
      <c r="AH70" s="282"/>
      <c r="AI70" s="428"/>
      <c r="AJ70" s="283"/>
      <c r="AK70" s="283"/>
      <c r="AL70" s="283"/>
      <c r="AM70" s="283"/>
      <c r="AN70" s="283"/>
      <c r="AO70" s="283"/>
      <c r="AP70" s="283"/>
      <c r="AQ70" s="283"/>
      <c r="AR70" s="283"/>
      <c r="AS70" s="283"/>
      <c r="AT70" s="283"/>
      <c r="AU70" s="283"/>
      <c r="AV70" s="283"/>
      <c r="AW70" s="283"/>
      <c r="AX70" s="283"/>
      <c r="BL70" s="707" t="e">
        <f>VLOOKUP(#REF!,'اعضاء هيئة التدريس'!#REF!,2,)</f>
        <v>#REF!</v>
      </c>
    </row>
    <row r="71" spans="1:64" s="272" customFormat="1" ht="15.75" hidden="1" customHeight="1">
      <c r="A71" s="367">
        <v>32</v>
      </c>
      <c r="B71" s="288" t="s">
        <v>649</v>
      </c>
      <c r="C71" s="726" t="str">
        <f>VLOOKUP(B71,مقررات!$A$1:$F$411,2,FALSE)</f>
        <v>كروماتوجرافيا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2"/>
        <v>2</v>
      </c>
      <c r="G71" s="60" t="str">
        <f>VLOOKUP(B71,مقررات!$A$1:$F$409,6,FALSE)</f>
        <v>CH245</v>
      </c>
      <c r="H71" s="52" t="s">
        <v>1695</v>
      </c>
      <c r="I71" s="262" t="str">
        <f>VLOOKUP(H71,'اعضاء هيئة التدريس'!$B$1:$D$300,2,FALSE)</f>
        <v>ا.د/ عادل نصار</v>
      </c>
      <c r="J71" s="774"/>
      <c r="K71" s="774" t="s">
        <v>1070</v>
      </c>
      <c r="L71" s="774"/>
      <c r="M71" s="774"/>
      <c r="N71" s="775"/>
      <c r="O71" s="774"/>
      <c r="P71" s="255" t="s">
        <v>1318</v>
      </c>
      <c r="Q71" s="414"/>
      <c r="R71" s="143"/>
      <c r="S71" s="143"/>
      <c r="T71" s="4"/>
      <c r="U71" s="4"/>
      <c r="V71" s="4"/>
      <c r="W71" s="4"/>
      <c r="X71" s="4"/>
      <c r="Y71" s="4"/>
      <c r="Z71" s="143"/>
      <c r="AA71" s="4"/>
      <c r="AB71" s="143"/>
      <c r="AC71" s="143"/>
      <c r="AD71" s="143"/>
      <c r="AE71" s="143"/>
      <c r="AF71" s="143"/>
      <c r="AG71" s="4"/>
      <c r="AH71" s="4"/>
      <c r="AI71" s="692"/>
      <c r="AJ71" s="91"/>
      <c r="AK71" s="91"/>
      <c r="AL71" s="283"/>
      <c r="AM71" s="283"/>
      <c r="AN71" s="283"/>
      <c r="AO71" s="283"/>
      <c r="AP71" s="283"/>
      <c r="AQ71" s="283"/>
      <c r="AR71" s="283"/>
      <c r="AS71" s="283"/>
      <c r="AT71" s="283"/>
      <c r="AU71" s="283"/>
      <c r="AV71" s="283"/>
      <c r="AW71" s="283"/>
      <c r="AX71" s="283"/>
      <c r="BL71" s="707" t="e">
        <f>VLOOKUP(#REF!,'اعضاء هيئة التدريس'!#REF!,2,)</f>
        <v>#REF!</v>
      </c>
    </row>
    <row r="72" spans="1:64" s="156" customFormat="1" ht="15.75" hidden="1">
      <c r="A72" s="367">
        <v>33</v>
      </c>
      <c r="B72" s="288" t="s">
        <v>650</v>
      </c>
      <c r="C72" s="726" t="str">
        <f>VLOOKUP(B72,مقررات!$A$1:$F$411,2,FALSE)</f>
        <v>تفاعلات البرسيكليك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2"/>
        <v>2</v>
      </c>
      <c r="G72" s="60" t="str">
        <f>VLOOKUP(B72,مقررات!$A$1:$F$409,6,FALSE)</f>
        <v>CH246</v>
      </c>
      <c r="H72" s="60" t="s">
        <v>1721</v>
      </c>
      <c r="I72" s="262" t="str">
        <f>VLOOKUP(H72,'اعضاء هيئة التدريس'!$B$1:$D$300,2,FALSE)</f>
        <v>أ.د/ حامد عبدالباري</v>
      </c>
      <c r="J72" s="454"/>
      <c r="K72" s="454"/>
      <c r="L72" s="454"/>
      <c r="M72" s="454"/>
      <c r="N72" s="454" t="s">
        <v>1068</v>
      </c>
      <c r="O72" s="454"/>
      <c r="P72" s="255" t="s">
        <v>1313</v>
      </c>
      <c r="Q72" s="780"/>
      <c r="R72" s="355"/>
      <c r="S72" s="265"/>
      <c r="T72" s="282"/>
      <c r="U72" s="282"/>
      <c r="V72" s="282"/>
      <c r="W72" s="282"/>
      <c r="X72" s="282"/>
      <c r="Y72" s="282"/>
      <c r="Z72" s="282"/>
      <c r="AA72" s="282"/>
      <c r="AB72" s="251"/>
      <c r="AC72" s="251"/>
      <c r="AD72" s="251"/>
      <c r="AE72" s="251"/>
      <c r="AF72" s="251"/>
      <c r="AG72" s="282"/>
      <c r="AH72" s="282"/>
      <c r="AI72" s="428"/>
      <c r="AJ72" s="283"/>
      <c r="AK72" s="283"/>
      <c r="AL72" s="220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BL72" s="707" t="e">
        <f>VLOOKUP(#REF!,'اعضاء هيئة التدريس'!#REF!,2,)</f>
        <v>#REF!</v>
      </c>
    </row>
    <row r="73" spans="1:64" s="156" customFormat="1" ht="15.75" hidden="1">
      <c r="A73" s="367">
        <v>34</v>
      </c>
      <c r="B73" s="288" t="s">
        <v>629</v>
      </c>
      <c r="C73" s="756" t="str">
        <f>VLOOKUP(B73,مقررات!$A$1:$F$411,2,FALSE)</f>
        <v>ميكانيكا التفاعلات العضوية(1)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2"/>
        <v>2</v>
      </c>
      <c r="G73" s="60" t="str">
        <f>VLOOKUP(B73,مقررات!$A$1:$F$409,6,FALSE)</f>
        <v>CH244</v>
      </c>
      <c r="H73" s="52" t="s">
        <v>1700</v>
      </c>
      <c r="I73" s="262" t="str">
        <f>VLOOKUP(H73,'اعضاء هيئة التدريس'!$B$1:$D$300,2,FALSE)</f>
        <v>أ.د.ابراهيم الطنطاوي</v>
      </c>
      <c r="J73" s="774"/>
      <c r="K73" s="774"/>
      <c r="L73" s="774"/>
      <c r="M73" s="774"/>
      <c r="N73" s="774"/>
      <c r="O73" s="774" t="s">
        <v>1070</v>
      </c>
      <c r="P73" s="255" t="s">
        <v>1324</v>
      </c>
      <c r="Q73" s="414"/>
      <c r="R73" s="143"/>
      <c r="S73" s="143"/>
      <c r="T73" s="4"/>
      <c r="U73" s="4"/>
      <c r="V73" s="4"/>
      <c r="W73" s="4"/>
      <c r="X73" s="4"/>
      <c r="Y73" s="4"/>
      <c r="Z73" s="143"/>
      <c r="AA73" s="4"/>
      <c r="AB73" s="143"/>
      <c r="AC73" s="143"/>
      <c r="AD73" s="143"/>
      <c r="AE73" s="143"/>
      <c r="AF73" s="143"/>
      <c r="AG73" s="4"/>
      <c r="AH73" s="4"/>
      <c r="AI73" s="692"/>
      <c r="AJ73" s="91"/>
      <c r="AK73" s="91"/>
      <c r="AL73" s="220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BL73" s="707" t="e">
        <f>VLOOKUP(#REF!,'اعضاء هيئة التدريس'!#REF!,2,)</f>
        <v>#REF!</v>
      </c>
    </row>
    <row r="74" spans="1:64" s="156" customFormat="1" ht="15.75" hidden="1" customHeight="1">
      <c r="A74" s="367">
        <v>35</v>
      </c>
      <c r="B74" s="288" t="s">
        <v>630</v>
      </c>
      <c r="C74" s="726" t="str">
        <f>VLOOKUP(B74,مقررات!$A$1:$F$411,2,FALSE)</f>
        <v>كيمياء حلقية اليفاتية</v>
      </c>
      <c r="D74" s="211">
        <f>VLOOKUP(B74,مقررات!$A$1:$F$452,3,FALSE)</f>
        <v>1.5</v>
      </c>
      <c r="E74" s="211">
        <f>VLOOKUP(B74,مقررات!$A$1:$F$476,4,FALSE)</f>
        <v>1</v>
      </c>
      <c r="F74" s="211">
        <f t="shared" si="2"/>
        <v>2</v>
      </c>
      <c r="G74" s="60" t="str">
        <f>VLOOKUP(B74,مقررات!$A$1:$F$409,6,FALSE)</f>
        <v>CH245</v>
      </c>
      <c r="H74" s="60" t="s">
        <v>1719</v>
      </c>
      <c r="I74" s="262" t="str">
        <f>VLOOKUP(H74,'اعضاء هيئة التدريس'!$B$1:$D$300,2,FALSE)</f>
        <v>ا.د/ محمد طه عبدالعال</v>
      </c>
      <c r="J74" s="454"/>
      <c r="K74" s="454" t="s">
        <v>1068</v>
      </c>
      <c r="L74" s="454"/>
      <c r="M74" s="454"/>
      <c r="N74" s="454"/>
      <c r="O74" s="454"/>
      <c r="P74" s="386" t="s">
        <v>1314</v>
      </c>
      <c r="Q74" s="446"/>
      <c r="R74" s="370"/>
      <c r="S74" s="265"/>
      <c r="T74" s="282"/>
      <c r="U74" s="282"/>
      <c r="V74" s="282"/>
      <c r="W74" s="282"/>
      <c r="X74" s="282"/>
      <c r="Y74" s="282"/>
      <c r="Z74" s="282"/>
      <c r="AA74" s="282"/>
      <c r="AB74" s="251"/>
      <c r="AC74" s="251"/>
      <c r="AD74" s="251"/>
      <c r="AE74" s="251"/>
      <c r="AF74" s="251"/>
      <c r="AG74" s="282"/>
      <c r="AH74" s="282"/>
      <c r="AI74" s="428"/>
      <c r="AJ74" s="283"/>
      <c r="AK74" s="283"/>
      <c r="AL74" s="220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BL74" s="707" t="e">
        <f>VLOOKUP(#REF!,'اعضاء هيئة التدريس'!#REF!,2,)</f>
        <v>#REF!</v>
      </c>
    </row>
    <row r="75" spans="1:64" s="285" customFormat="1" ht="22.5" hidden="1" customHeight="1">
      <c r="A75" s="367">
        <v>36</v>
      </c>
      <c r="B75" s="288" t="s">
        <v>631</v>
      </c>
      <c r="C75" s="726" t="str">
        <f>VLOOKUP(B75,مقررات!$A$1:$F$411,2,FALSE)</f>
        <v>كيمياء حلقية متجانسة متعددة</v>
      </c>
      <c r="D75" s="211">
        <f>VLOOKUP(B75,مقررات!$A$1:$F$452,3,FALSE)</f>
        <v>1.5</v>
      </c>
      <c r="E75" s="211">
        <f>VLOOKUP(B75,مقررات!$A$1:$F$476,4,FALSE)</f>
        <v>1</v>
      </c>
      <c r="F75" s="211">
        <f t="shared" si="2"/>
        <v>2</v>
      </c>
      <c r="G75" s="60" t="str">
        <f>VLOOKUP(B75,مقررات!$A$1:$F$409,6,FALSE)</f>
        <v>CH246</v>
      </c>
      <c r="H75" s="52" t="s">
        <v>1727</v>
      </c>
      <c r="I75" s="262" t="str">
        <f>VLOOKUP(H75,'اعضاء هيئة التدريس'!$B$1:$D$300,2,FALSE)</f>
        <v>ا.د/ احمد عبدالمجبد</v>
      </c>
      <c r="J75" s="774"/>
      <c r="K75" s="774" t="s">
        <v>1067</v>
      </c>
      <c r="L75" s="774"/>
      <c r="M75" s="774"/>
      <c r="N75" s="774"/>
      <c r="O75" s="774"/>
      <c r="P75" s="255" t="s">
        <v>1325</v>
      </c>
      <c r="Q75" s="414"/>
      <c r="R75" s="143"/>
      <c r="S75" s="143"/>
      <c r="T75" s="4"/>
      <c r="U75" s="4"/>
      <c r="V75" s="4"/>
      <c r="W75" s="4"/>
      <c r="X75" s="4"/>
      <c r="Y75" s="4"/>
      <c r="Z75" s="143"/>
      <c r="AA75" s="4"/>
      <c r="AB75" s="143"/>
      <c r="AC75" s="143"/>
      <c r="AD75" s="143"/>
      <c r="AE75" s="143"/>
      <c r="AF75" s="143"/>
      <c r="AG75" s="4"/>
      <c r="AH75" s="4"/>
      <c r="AI75" s="692"/>
      <c r="AJ75" s="91"/>
      <c r="AK75" s="91"/>
      <c r="AL75" s="283"/>
      <c r="AM75" s="284"/>
      <c r="AN75" s="284"/>
      <c r="AO75" s="284"/>
      <c r="AP75" s="284"/>
      <c r="AQ75" s="284"/>
      <c r="AR75" s="284"/>
      <c r="AS75" s="284"/>
      <c r="AT75" s="284"/>
      <c r="AU75" s="284"/>
      <c r="AV75" s="284"/>
      <c r="AW75" s="284"/>
      <c r="AX75" s="284"/>
      <c r="BL75" s="707" t="e">
        <f>VLOOKUP(#REF!,'اعضاء هيئة التدريس'!#REF!,2,)</f>
        <v>#REF!</v>
      </c>
    </row>
    <row r="76" spans="1:64" s="272" customFormat="1" ht="22.5" hidden="1" customHeight="1">
      <c r="A76" s="367">
        <v>37</v>
      </c>
      <c r="B76" s="288" t="s">
        <v>632</v>
      </c>
      <c r="C76" s="726" t="str">
        <f>VLOOKUP(B76,مقررات!$A$1:$F$411,2,FALSE)</f>
        <v>كيمياء فراغية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2"/>
        <v>2</v>
      </c>
      <c r="G76" s="60" t="str">
        <f>VLOOKUP(B76,مقررات!$A$1:$F$409,6,FALSE)</f>
        <v>CH246</v>
      </c>
      <c r="H76" s="60" t="s">
        <v>1697</v>
      </c>
      <c r="I76" s="262" t="str">
        <f>VLOOKUP(H76,'اعضاء هيئة التدريس'!$B$1:$D$300,2,FALSE)</f>
        <v>أ.د. عبدالحميد اسماعيل</v>
      </c>
      <c r="J76" s="256"/>
      <c r="K76" s="454"/>
      <c r="L76" s="454"/>
      <c r="M76" s="454"/>
      <c r="N76" s="454"/>
      <c r="O76" s="454" t="s">
        <v>1073</v>
      </c>
      <c r="P76" s="386" t="s">
        <v>1314</v>
      </c>
      <c r="Q76" s="446"/>
      <c r="R76" s="370"/>
      <c r="S76" s="265"/>
      <c r="T76" s="282"/>
      <c r="U76" s="282"/>
      <c r="V76" s="282"/>
      <c r="W76" s="282"/>
      <c r="X76" s="282"/>
      <c r="Y76" s="282"/>
      <c r="Z76" s="282"/>
      <c r="AA76" s="282"/>
      <c r="AB76" s="251"/>
      <c r="AC76" s="251"/>
      <c r="AD76" s="251"/>
      <c r="AE76" s="251"/>
      <c r="AF76" s="251"/>
      <c r="AG76" s="282"/>
      <c r="AH76" s="282"/>
      <c r="AI76" s="428"/>
      <c r="AJ76" s="283"/>
      <c r="AK76" s="283"/>
      <c r="AL76" s="283"/>
      <c r="AM76" s="283"/>
      <c r="AN76" s="283"/>
      <c r="AO76" s="283"/>
      <c r="AP76" s="283"/>
      <c r="AQ76" s="283"/>
      <c r="AR76" s="283"/>
      <c r="AS76" s="283"/>
      <c r="AT76" s="283"/>
      <c r="AU76" s="283"/>
      <c r="AV76" s="283"/>
      <c r="AW76" s="283"/>
      <c r="AX76" s="283"/>
      <c r="BL76" s="707" t="e">
        <f>VLOOKUP(#REF!,'اعضاء هيئة التدريس'!#REF!,2,)</f>
        <v>#REF!</v>
      </c>
    </row>
    <row r="77" spans="1:64" s="272" customFormat="1" ht="15.75" hidden="1">
      <c r="A77" s="367">
        <v>38</v>
      </c>
      <c r="B77" s="288" t="s">
        <v>633</v>
      </c>
      <c r="C77" s="726" t="str">
        <f>VLOOKUP(B77,مقررات!$A$1:$F$411,2,FALSE)</f>
        <v>كيمياء الكربوهيدرات</v>
      </c>
      <c r="D77" s="211">
        <f>VLOOKUP(B77,مقررات!$A$1:$F$452,3,FALSE)</f>
        <v>1.5</v>
      </c>
      <c r="E77" s="211">
        <f>VLOOKUP(B77,مقررات!$A$1:$F$476,4,FALSE)</f>
        <v>1</v>
      </c>
      <c r="F77" s="211">
        <f t="shared" si="2"/>
        <v>2</v>
      </c>
      <c r="G77" s="60" t="str">
        <f>VLOOKUP(B77,مقررات!$A$1:$F$409,6,FALSE)</f>
        <v>CH245</v>
      </c>
      <c r="H77" s="52" t="s">
        <v>1721</v>
      </c>
      <c r="I77" s="262" t="str">
        <f>VLOOKUP(H77,'اعضاء هيئة التدريس'!$B$1:$D$300,2,FALSE)</f>
        <v>أ.د/ حامد عبدالباري</v>
      </c>
      <c r="J77" s="37"/>
      <c r="K77" s="774"/>
      <c r="L77" s="774" t="s">
        <v>1068</v>
      </c>
      <c r="M77" s="774"/>
      <c r="N77" s="774"/>
      <c r="O77" s="774"/>
      <c r="P77" s="255" t="s">
        <v>1313</v>
      </c>
      <c r="Q77" s="414"/>
      <c r="R77" s="143"/>
      <c r="S77" s="143"/>
      <c r="T77" s="4"/>
      <c r="U77" s="4"/>
      <c r="V77" s="4"/>
      <c r="W77" s="4"/>
      <c r="X77" s="4"/>
      <c r="Y77" s="4"/>
      <c r="Z77" s="143"/>
      <c r="AA77" s="4"/>
      <c r="AB77" s="143"/>
      <c r="AC77" s="143"/>
      <c r="AD77" s="143"/>
      <c r="AE77" s="143"/>
      <c r="AF77" s="143"/>
      <c r="AG77" s="4"/>
      <c r="AH77" s="4"/>
      <c r="AI77" s="692"/>
      <c r="AJ77" s="92"/>
      <c r="AK77" s="92"/>
      <c r="AL77" s="283"/>
      <c r="AM77" s="283"/>
      <c r="AN77" s="283"/>
      <c r="AO77" s="283"/>
      <c r="AP77" s="283"/>
      <c r="AQ77" s="283"/>
      <c r="AR77" s="283"/>
      <c r="AS77" s="283"/>
      <c r="AT77" s="283"/>
      <c r="AU77" s="283"/>
      <c r="AV77" s="283"/>
      <c r="AW77" s="283"/>
      <c r="AX77" s="283"/>
      <c r="BL77" s="707" t="e">
        <f>VLOOKUP(#REF!,'اعضاء هيئة التدريس'!#REF!,2,)</f>
        <v>#REF!</v>
      </c>
    </row>
    <row r="78" spans="1:64" s="285" customFormat="1" ht="15.75" hidden="1">
      <c r="A78" s="367">
        <v>39</v>
      </c>
      <c r="B78" s="288" t="s">
        <v>651</v>
      </c>
      <c r="C78" s="726" t="str">
        <f>VLOOKUP(B78,مقررات!$A$1:$F$411,2,FALSE)</f>
        <v>كيمياء البترول ومشتقاته</v>
      </c>
      <c r="D78" s="211">
        <f>VLOOKUP(B78,مقررات!$A$1:$F$452,3,FALSE)</f>
        <v>1.5</v>
      </c>
      <c r="E78" s="211">
        <f>VLOOKUP(B78,مقررات!$A$1:$F$476,4,FALSE)</f>
        <v>1</v>
      </c>
      <c r="F78" s="211">
        <f t="shared" si="2"/>
        <v>2</v>
      </c>
      <c r="G78" s="60" t="str">
        <f>VLOOKUP(B78,مقررات!$A$1:$F$409,6,FALSE)</f>
        <v>CH246</v>
      </c>
      <c r="H78" s="60" t="s">
        <v>1729</v>
      </c>
      <c r="I78" s="262" t="str">
        <f>VLOOKUP(H78,'اعضاء هيئة التدريس'!$B$1:$D$300,2,FALSE)</f>
        <v>ا.د/ عبد العليم حسن</v>
      </c>
      <c r="J78" s="256"/>
      <c r="K78" s="454"/>
      <c r="L78" s="454" t="s">
        <v>1067</v>
      </c>
      <c r="M78" s="454"/>
      <c r="N78" s="454"/>
      <c r="O78" s="454"/>
      <c r="P78" s="255" t="s">
        <v>1313</v>
      </c>
      <c r="Q78" s="446"/>
      <c r="R78" s="370"/>
      <c r="S78" s="265"/>
      <c r="T78" s="282"/>
      <c r="U78" s="282"/>
      <c r="V78" s="282"/>
      <c r="W78" s="282"/>
      <c r="X78" s="282"/>
      <c r="Y78" s="282"/>
      <c r="Z78" s="282"/>
      <c r="AA78" s="282"/>
      <c r="AB78" s="251"/>
      <c r="AC78" s="251"/>
      <c r="AD78" s="251"/>
      <c r="AE78" s="251"/>
      <c r="AF78" s="251"/>
      <c r="AG78" s="282"/>
      <c r="AH78" s="282"/>
      <c r="AI78" s="428"/>
      <c r="AJ78" s="283"/>
      <c r="AK78" s="283"/>
      <c r="AL78" s="283"/>
      <c r="AM78" s="284"/>
      <c r="AN78" s="284"/>
      <c r="AO78" s="284"/>
      <c r="AP78" s="284"/>
      <c r="AQ78" s="284"/>
      <c r="AR78" s="284"/>
      <c r="AS78" s="284"/>
      <c r="AT78" s="284"/>
      <c r="AU78" s="284"/>
      <c r="AV78" s="284"/>
      <c r="AW78" s="284"/>
      <c r="AX78" s="284"/>
      <c r="BL78" s="707" t="e">
        <f>VLOOKUP(#REF!,'اعضاء هيئة التدريس'!#REF!,2,)</f>
        <v>#REF!</v>
      </c>
    </row>
    <row r="79" spans="1:64" s="285" customFormat="1" ht="22.5" hidden="1" customHeight="1">
      <c r="A79" s="367">
        <v>40</v>
      </c>
      <c r="B79" s="288" t="s">
        <v>652</v>
      </c>
      <c r="C79" s="770" t="str">
        <f>VLOOKUP(B79,مقررات!$A$1:$F$411,2,FALSE)</f>
        <v>كيمياء النسيج والأصباغ والمنظفات</v>
      </c>
      <c r="D79" s="211">
        <f>VLOOKUP(B79,مقررات!$A$1:$F$452,3,FALSE)</f>
        <v>1.5</v>
      </c>
      <c r="E79" s="211">
        <f>VLOOKUP(B79,مقررات!$A$1:$F$476,4,FALSE)</f>
        <v>1</v>
      </c>
      <c r="F79" s="211">
        <f t="shared" si="2"/>
        <v>2</v>
      </c>
      <c r="G79" s="60" t="str">
        <f>VLOOKUP(B79,مقررات!$A$1:$F$409,6,FALSE)</f>
        <v>CH311</v>
      </c>
      <c r="H79" s="52" t="s">
        <v>1789</v>
      </c>
      <c r="I79" s="262" t="str">
        <f>VLOOKUP(H79,'اعضاء هيئة التدريس'!$B$1:$D$300,2,FALSE)</f>
        <v>د / هبه عبدالعظيم</v>
      </c>
      <c r="J79" s="37"/>
      <c r="K79" s="774"/>
      <c r="L79" s="774"/>
      <c r="M79" s="774"/>
      <c r="N79" s="774" t="s">
        <v>1068</v>
      </c>
      <c r="O79" s="774"/>
      <c r="P79" s="386" t="s">
        <v>1314</v>
      </c>
      <c r="Q79" s="414"/>
      <c r="R79" s="143"/>
      <c r="S79" s="143"/>
      <c r="T79" s="4"/>
      <c r="U79" s="4"/>
      <c r="V79" s="4"/>
      <c r="W79" s="4"/>
      <c r="X79" s="4"/>
      <c r="Y79" s="4"/>
      <c r="Z79" s="143"/>
      <c r="AA79" s="4"/>
      <c r="AB79" s="143"/>
      <c r="AC79" s="143"/>
      <c r="AD79" s="143"/>
      <c r="AE79" s="143"/>
      <c r="AF79" s="143"/>
      <c r="AG79" s="4"/>
      <c r="AH79" s="4"/>
      <c r="AI79" s="692"/>
      <c r="AJ79" s="91"/>
      <c r="AK79" s="91"/>
      <c r="AL79" s="283"/>
      <c r="AM79" s="284"/>
      <c r="AN79" s="284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BL79" s="707" t="e">
        <f>VLOOKUP(#REF!,'اعضاء هيئة التدريس'!#REF!,2,)</f>
        <v>#REF!</v>
      </c>
    </row>
    <row r="80" spans="1:64" s="272" customFormat="1" ht="25.5" hidden="1">
      <c r="A80" s="367">
        <v>41</v>
      </c>
      <c r="B80" s="288" t="s">
        <v>634</v>
      </c>
      <c r="C80" s="726" t="str">
        <f>VLOOKUP(B80,مقررات!$A$1:$F$411,2,FALSE)</f>
        <v>كيمياء عملية تحليلية وفيزيائية وغير عضوية (3)</v>
      </c>
      <c r="D80" s="211">
        <f>VLOOKUP(B80,مقررات!$A$1:$F$452,3,FALSE)</f>
        <v>0</v>
      </c>
      <c r="E80" s="211">
        <f>VLOOKUP(B80,مقررات!$A$1:$F$476,4,FALSE)</f>
        <v>4</v>
      </c>
      <c r="F80" s="211">
        <f t="shared" si="2"/>
        <v>2</v>
      </c>
      <c r="G80" s="60" t="str">
        <f>VLOOKUP(B80,مقررات!$A$1:$F$409,6,FALSE)</f>
        <v>CH278</v>
      </c>
      <c r="H80" s="60"/>
      <c r="I80" s="964" t="e">
        <f>VLOOKUP(H80,'اعضاء هيئة التدريس'!$B$1:$D$300,2,FALSE)</f>
        <v>#N/A</v>
      </c>
      <c r="J80" s="256"/>
      <c r="K80" s="454"/>
      <c r="L80" s="454"/>
      <c r="M80" s="454"/>
      <c r="N80" s="454"/>
      <c r="O80" s="454"/>
      <c r="P80" s="386"/>
      <c r="Q80" s="446"/>
      <c r="R80" s="370"/>
      <c r="S80" s="265"/>
      <c r="T80" s="282"/>
      <c r="U80" s="282"/>
      <c r="V80" s="282"/>
      <c r="W80" s="282"/>
      <c r="X80" s="282"/>
      <c r="Y80" s="282"/>
      <c r="Z80" s="282"/>
      <c r="AA80" s="282"/>
      <c r="AB80" s="251"/>
      <c r="AC80" s="251"/>
      <c r="AD80" s="251"/>
      <c r="AE80" s="251"/>
      <c r="AF80" s="251"/>
      <c r="AG80" s="282"/>
      <c r="AH80" s="282"/>
      <c r="AI80" s="428"/>
      <c r="AJ80" s="283"/>
      <c r="AK80" s="283"/>
      <c r="AL80" s="284"/>
      <c r="AM80" s="283"/>
      <c r="AN80" s="283"/>
      <c r="AO80" s="283"/>
      <c r="AP80" s="283"/>
      <c r="AQ80" s="283"/>
      <c r="AR80" s="283"/>
      <c r="AS80" s="283"/>
      <c r="AT80" s="283"/>
      <c r="AU80" s="283"/>
      <c r="AV80" s="283"/>
      <c r="AW80" s="283"/>
      <c r="AX80" s="283"/>
      <c r="BL80" s="707" t="e">
        <f>VLOOKUP(#REF!,'اعضاء هيئة التدريس'!#REF!,2,)</f>
        <v>#REF!</v>
      </c>
    </row>
    <row r="81" spans="1:64" s="272" customFormat="1" ht="15.75" hidden="1">
      <c r="A81" s="367">
        <v>42</v>
      </c>
      <c r="B81" s="288" t="s">
        <v>635</v>
      </c>
      <c r="C81" s="726" t="str">
        <f>VLOOKUP(B81,مقررات!$A$1:$F$411,2,FALSE)</f>
        <v>كيمياء عملية عضوية (3)</v>
      </c>
      <c r="D81" s="211">
        <f>VLOOKUP(B81,مقررات!$A$1:$F$452,3,FALSE)</f>
        <v>0</v>
      </c>
      <c r="E81" s="211">
        <f>VLOOKUP(B81,مقررات!$A$1:$F$476,4,FALSE)</f>
        <v>4</v>
      </c>
      <c r="F81" s="211">
        <f t="shared" si="2"/>
        <v>2</v>
      </c>
      <c r="G81" s="60" t="str">
        <f>VLOOKUP(B81,مقررات!$A$1:$F$409,6,FALSE)</f>
        <v>CH279</v>
      </c>
      <c r="H81" s="52"/>
      <c r="I81" s="964" t="e">
        <f>VLOOKUP(H81,'اعضاء هيئة التدريس'!$B$1:$D$300,2,FALSE)</f>
        <v>#N/A</v>
      </c>
      <c r="J81" s="37"/>
      <c r="K81" s="774"/>
      <c r="L81" s="774"/>
      <c r="M81" s="774"/>
      <c r="N81" s="774"/>
      <c r="O81" s="774"/>
      <c r="P81" s="1050"/>
      <c r="Q81" s="414"/>
      <c r="R81" s="143"/>
      <c r="S81" s="143"/>
      <c r="T81" s="4"/>
      <c r="U81" s="4"/>
      <c r="V81" s="4"/>
      <c r="W81" s="4"/>
      <c r="X81" s="4"/>
      <c r="Y81" s="4"/>
      <c r="Z81" s="143"/>
      <c r="AA81" s="4"/>
      <c r="AB81" s="143"/>
      <c r="AC81" s="143"/>
      <c r="AD81" s="143"/>
      <c r="AE81" s="143"/>
      <c r="AF81" s="143"/>
      <c r="AG81" s="4"/>
      <c r="AH81" s="4"/>
      <c r="AI81" s="692"/>
      <c r="AJ81" s="91"/>
      <c r="AK81" s="91"/>
      <c r="AL81" s="283"/>
      <c r="AM81" s="283"/>
      <c r="AN81" s="283"/>
      <c r="AO81" s="283"/>
      <c r="AP81" s="283"/>
      <c r="AQ81" s="283"/>
      <c r="AR81" s="283"/>
      <c r="AS81" s="283"/>
      <c r="AT81" s="283"/>
      <c r="AU81" s="283"/>
      <c r="AV81" s="283"/>
      <c r="AW81" s="283"/>
      <c r="AX81" s="283"/>
      <c r="BL81" s="707" t="e">
        <f>VLOOKUP(#REF!,'اعضاء هيئة التدريس'!#REF!,2,)</f>
        <v>#REF!</v>
      </c>
    </row>
    <row r="82" spans="1:64" s="272" customFormat="1" ht="15.75" hidden="1">
      <c r="A82" s="367">
        <v>43</v>
      </c>
      <c r="B82" s="288" t="s">
        <v>636</v>
      </c>
      <c r="C82" s="726" t="str">
        <f>VLOOKUP(B82,مقررات!$A$1:$F$411,2,FALSE)</f>
        <v>كيمياء الكم</v>
      </c>
      <c r="D82" s="211">
        <f>VLOOKUP(B82,مقررات!$A$1:$F$452,3,FALSE)</f>
        <v>1.5</v>
      </c>
      <c r="E82" s="211">
        <f>VLOOKUP(B82,مقررات!$A$1:$F$476,4,FALSE)</f>
        <v>1</v>
      </c>
      <c r="F82" s="211">
        <f t="shared" si="2"/>
        <v>2</v>
      </c>
      <c r="G82" s="60" t="str">
        <f>VLOOKUP(B82,مقررات!$A$1:$F$409,6,FALSE)</f>
        <v>CH122</v>
      </c>
      <c r="H82" s="60" t="s">
        <v>1701</v>
      </c>
      <c r="I82" s="262" t="str">
        <f>VLOOKUP(H82,'اعضاء هيئة التدريس'!$B$1:$D$300,2,FALSE)</f>
        <v>ا.د/ احمد النحاس</v>
      </c>
      <c r="J82" s="256"/>
      <c r="K82" s="454"/>
      <c r="L82" s="454"/>
      <c r="M82" s="454"/>
      <c r="N82" s="454" t="s">
        <v>1068</v>
      </c>
      <c r="O82" s="454"/>
      <c r="P82" s="255" t="s">
        <v>89</v>
      </c>
      <c r="Q82" s="446"/>
      <c r="R82" s="355"/>
      <c r="S82" s="265"/>
      <c r="T82" s="282"/>
      <c r="U82" s="282"/>
      <c r="V82" s="282"/>
      <c r="W82" s="282"/>
      <c r="X82" s="282"/>
      <c r="Y82" s="282"/>
      <c r="Z82" s="282"/>
      <c r="AA82" s="282"/>
      <c r="AB82" s="251"/>
      <c r="AC82" s="251"/>
      <c r="AD82" s="251"/>
      <c r="AE82" s="251"/>
      <c r="AF82" s="251"/>
      <c r="AG82" s="282"/>
      <c r="AH82" s="282"/>
      <c r="AI82" s="428"/>
      <c r="AJ82" s="283"/>
      <c r="AK82" s="283"/>
      <c r="AL82" s="283"/>
      <c r="AM82" s="283"/>
      <c r="AN82" s="283"/>
      <c r="AO82" s="283"/>
      <c r="AP82" s="283"/>
      <c r="AQ82" s="283"/>
      <c r="AR82" s="283"/>
      <c r="AS82" s="283"/>
      <c r="AT82" s="283"/>
      <c r="AU82" s="283"/>
      <c r="AV82" s="283"/>
      <c r="AW82" s="283"/>
      <c r="AX82" s="283"/>
      <c r="BL82" s="707" t="e">
        <f>VLOOKUP(#REF!,'اعضاء هيئة التدريس'!#REF!,2,)</f>
        <v>#REF!</v>
      </c>
    </row>
    <row r="83" spans="1:64" s="272" customFormat="1" ht="15.75" hidden="1">
      <c r="A83" s="367">
        <v>44</v>
      </c>
      <c r="B83" s="288" t="s">
        <v>636</v>
      </c>
      <c r="C83" s="726" t="str">
        <f>VLOOKUP(B83,مقررات!$A$1:$F$411,2,FALSE)</f>
        <v>كيمياء الكم</v>
      </c>
      <c r="D83" s="211">
        <f>VLOOKUP(B83,مقررات!$A$1:$F$452,3,FALSE)</f>
        <v>1.5</v>
      </c>
      <c r="E83" s="211">
        <f>VLOOKUP(B83,مقررات!$A$1:$F$476,4,FALSE)</f>
        <v>1</v>
      </c>
      <c r="F83" s="211">
        <f t="shared" si="2"/>
        <v>2</v>
      </c>
      <c r="G83" s="60" t="str">
        <f>VLOOKUP(B83,مقررات!$A$1:$F$409,6,FALSE)</f>
        <v>CH122</v>
      </c>
      <c r="H83" s="60" t="s">
        <v>1760</v>
      </c>
      <c r="I83" s="262" t="str">
        <f>VLOOKUP(H83,'اعضاء هيئة التدريس'!$B$1:$D$300,2,FALSE)</f>
        <v>د.صافيناز حمدي</v>
      </c>
      <c r="J83" s="256"/>
      <c r="K83" s="454"/>
      <c r="L83" s="454"/>
      <c r="M83" s="454"/>
      <c r="N83" s="454" t="s">
        <v>1068</v>
      </c>
      <c r="O83" s="454"/>
      <c r="P83" s="255" t="s">
        <v>89</v>
      </c>
      <c r="Q83" s="446"/>
      <c r="R83" s="355"/>
      <c r="S83" s="265"/>
      <c r="T83" s="282"/>
      <c r="U83" s="282"/>
      <c r="V83" s="282"/>
      <c r="W83" s="282"/>
      <c r="X83" s="282"/>
      <c r="Y83" s="282"/>
      <c r="Z83" s="282"/>
      <c r="AA83" s="282"/>
      <c r="AB83" s="251"/>
      <c r="AC83" s="251"/>
      <c r="AD83" s="251"/>
      <c r="AE83" s="251"/>
      <c r="AF83" s="251"/>
      <c r="AG83" s="282"/>
      <c r="AH83" s="282"/>
      <c r="AI83" s="428"/>
      <c r="AJ83" s="283"/>
      <c r="AK83" s="283"/>
      <c r="AL83" s="283"/>
      <c r="AM83" s="283"/>
      <c r="AN83" s="283"/>
      <c r="AO83" s="283"/>
      <c r="AP83" s="283"/>
      <c r="AQ83" s="283"/>
      <c r="AR83" s="283"/>
      <c r="AS83" s="283"/>
      <c r="AT83" s="283"/>
      <c r="AU83" s="283"/>
      <c r="AV83" s="283"/>
      <c r="AW83" s="283"/>
      <c r="AX83" s="283"/>
      <c r="BL83" s="707" t="e">
        <f>VLOOKUP(#REF!,'اعضاء هيئة التدريس'!#REF!,2,)</f>
        <v>#REF!</v>
      </c>
    </row>
    <row r="84" spans="1:64" s="272" customFormat="1" ht="15.75" hidden="1">
      <c r="A84" s="367">
        <v>45</v>
      </c>
      <c r="B84" s="288" t="s">
        <v>653</v>
      </c>
      <c r="C84" s="770" t="str">
        <f>VLOOKUP(B84,مقررات!$A$1:$F$411,2,FALSE)</f>
        <v>كيمياء كهربية( 2)</v>
      </c>
      <c r="D84" s="211">
        <f>VLOOKUP(B84,مقررات!$A$1:$F$452,3,FALSE)</f>
        <v>1.5</v>
      </c>
      <c r="E84" s="211">
        <f>VLOOKUP(B84,مقررات!$A$1:$F$476,4,FALSE)</f>
        <v>1</v>
      </c>
      <c r="F84" s="211">
        <f t="shared" si="2"/>
        <v>2</v>
      </c>
      <c r="G84" s="60" t="str">
        <f>VLOOKUP(B84,مقررات!$A$1:$F$409,6,FALSE)</f>
        <v>CH4112</v>
      </c>
      <c r="H84" s="52" t="s">
        <v>1707</v>
      </c>
      <c r="I84" s="262" t="str">
        <f>VLOOKUP(H84,'اعضاء هيئة التدريس'!$B$1:$D$300,2,FALSE)</f>
        <v>أ.د/ عبلة حتحوت</v>
      </c>
      <c r="J84" s="454" t="s">
        <v>1072</v>
      </c>
      <c r="K84" s="454"/>
      <c r="L84" s="454"/>
      <c r="M84" s="774"/>
      <c r="N84" s="774"/>
      <c r="O84" s="774"/>
      <c r="P84" s="255" t="s">
        <v>1324</v>
      </c>
      <c r="Q84" s="414"/>
      <c r="R84" s="143"/>
      <c r="S84" s="143"/>
      <c r="T84" s="4"/>
      <c r="U84" s="4"/>
      <c r="V84" s="4"/>
      <c r="W84" s="4"/>
      <c r="X84" s="4"/>
      <c r="Y84" s="4"/>
      <c r="Z84" s="143"/>
      <c r="AA84" s="4"/>
      <c r="AB84" s="143"/>
      <c r="AC84" s="143"/>
      <c r="AD84" s="143"/>
      <c r="AE84" s="143"/>
      <c r="AF84" s="143"/>
      <c r="AG84" s="4"/>
      <c r="AH84" s="4"/>
      <c r="AI84" s="692"/>
      <c r="AJ84" s="92"/>
      <c r="AK84" s="92"/>
      <c r="AL84" s="283"/>
      <c r="AM84" s="283"/>
      <c r="AN84" s="283"/>
      <c r="AO84" s="283"/>
      <c r="AP84" s="283"/>
      <c r="AQ84" s="283"/>
      <c r="AR84" s="283"/>
      <c r="AS84" s="283"/>
      <c r="AT84" s="283"/>
      <c r="AU84" s="283"/>
      <c r="AV84" s="283"/>
      <c r="AW84" s="283"/>
      <c r="AX84" s="283"/>
      <c r="BL84" s="707" t="e">
        <f>VLOOKUP(#REF!,'اعضاء هيئة التدريس'!#REF!,2,)</f>
        <v>#REF!</v>
      </c>
    </row>
    <row r="85" spans="1:64" s="272" customFormat="1" ht="15.75" hidden="1">
      <c r="A85" s="367">
        <v>46</v>
      </c>
      <c r="B85" s="288" t="s">
        <v>654</v>
      </c>
      <c r="C85" s="345" t="str">
        <f>VLOOKUP(B85,مقررات!$A$1:$F$411,2,FALSE)</f>
        <v>كيمياء التآكل</v>
      </c>
      <c r="D85" s="211">
        <f>VLOOKUP(B85,مقررات!$A$1:$F$452,3,FALSE)</f>
        <v>1</v>
      </c>
      <c r="E85" s="211" t="str">
        <f>VLOOKUP(B85,مقررات!$A$1:$F$476,4,FALSE)</f>
        <v>-</v>
      </c>
      <c r="F85" s="211">
        <v>1</v>
      </c>
      <c r="G85" s="60" t="str">
        <f>VLOOKUP(B85,مقررات!$A$1:$F$409,6,FALSE)</f>
        <v>CH4112</v>
      </c>
      <c r="H85" s="60" t="s">
        <v>1752</v>
      </c>
      <c r="I85" s="262" t="str">
        <f>VLOOKUP(H85,'اعضاء هيئة التدريس'!$B$1:$D$300,2,FALSE)</f>
        <v>د/ ايمن شبل</v>
      </c>
      <c r="J85" s="454"/>
      <c r="K85" s="454"/>
      <c r="L85" s="454" t="s">
        <v>1112</v>
      </c>
      <c r="M85" s="454"/>
      <c r="N85" s="454"/>
      <c r="O85" s="454"/>
      <c r="P85" s="386" t="s">
        <v>1320</v>
      </c>
      <c r="Q85" s="446"/>
      <c r="R85" s="355"/>
      <c r="S85" s="265"/>
      <c r="T85" s="282"/>
      <c r="U85" s="282"/>
      <c r="V85" s="282"/>
      <c r="W85" s="282"/>
      <c r="X85" s="282"/>
      <c r="Y85" s="282"/>
      <c r="Z85" s="282"/>
      <c r="AA85" s="282"/>
      <c r="AB85" s="251"/>
      <c r="AC85" s="251"/>
      <c r="AD85" s="251"/>
      <c r="AE85" s="251"/>
      <c r="AF85" s="251"/>
      <c r="AG85" s="282"/>
      <c r="AH85" s="282"/>
      <c r="AI85" s="428"/>
      <c r="AJ85" s="283"/>
      <c r="AK85" s="283"/>
      <c r="AL85" s="283"/>
      <c r="AM85" s="283"/>
      <c r="AN85" s="283"/>
      <c r="AO85" s="283"/>
      <c r="AP85" s="283"/>
      <c r="AQ85" s="283"/>
      <c r="AR85" s="283"/>
      <c r="AS85" s="283"/>
      <c r="AT85" s="283"/>
      <c r="AU85" s="283"/>
      <c r="AV85" s="283"/>
      <c r="AW85" s="283"/>
      <c r="AX85" s="283"/>
      <c r="BL85" s="707" t="e">
        <f>VLOOKUP(#REF!,'اعضاء هيئة التدريس'!#REF!,2,)</f>
        <v>#REF!</v>
      </c>
    </row>
    <row r="86" spans="1:64" s="272" customFormat="1" ht="15.75" hidden="1">
      <c r="A86" s="367">
        <v>47</v>
      </c>
      <c r="B86" s="288" t="s">
        <v>655</v>
      </c>
      <c r="C86" s="726" t="str">
        <f>VLOOKUP(B86,مقررات!$A$1:$F$411,2,FALSE)</f>
        <v>نظرية المجموعات</v>
      </c>
      <c r="D86" s="211">
        <f>VLOOKUP(B86,مقررات!$A$1:$F$452,3,FALSE)</f>
        <v>1.5</v>
      </c>
      <c r="E86" s="211">
        <f>VLOOKUP(B86,مقررات!$A$1:$F$476,4,FALSE)</f>
        <v>1</v>
      </c>
      <c r="F86" s="211">
        <f t="shared" ref="F86:F109" si="3">D86+0.5*E86</f>
        <v>2</v>
      </c>
      <c r="G86" s="60" t="str">
        <f>VLOOKUP(B86,مقررات!$A$1:$F$409,6,FALSE)</f>
        <v>CH4112</v>
      </c>
      <c r="H86" s="60" t="s">
        <v>1701</v>
      </c>
      <c r="I86" s="262" t="str">
        <f>VLOOKUP(H86,'اعضاء هيئة التدريس'!$B$1:$D$300,2,FALSE)</f>
        <v>ا.د/ احمد النحاس</v>
      </c>
      <c r="J86" s="256"/>
      <c r="K86" s="256"/>
      <c r="L86" s="256"/>
      <c r="M86" s="256"/>
      <c r="N86" s="256" t="s">
        <v>1070</v>
      </c>
      <c r="O86" s="256"/>
      <c r="P86" s="386" t="s">
        <v>1320</v>
      </c>
      <c r="Q86" s="449"/>
      <c r="R86" s="370"/>
      <c r="S86" s="265"/>
      <c r="T86" s="282"/>
      <c r="U86" s="282"/>
      <c r="V86" s="282"/>
      <c r="W86" s="282"/>
      <c r="X86" s="282"/>
      <c r="Y86" s="282"/>
      <c r="Z86" s="282"/>
      <c r="AA86" s="282"/>
      <c r="AB86" s="251"/>
      <c r="AC86" s="251"/>
      <c r="AD86" s="251"/>
      <c r="AE86" s="251"/>
      <c r="AF86" s="251"/>
      <c r="AG86" s="282"/>
      <c r="AH86" s="282"/>
      <c r="AI86" s="428"/>
      <c r="AJ86" s="283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283"/>
      <c r="AX86" s="283"/>
      <c r="BL86" s="707" t="e">
        <f>VLOOKUP(#REF!,'اعضاء هيئة التدريس'!#REF!,2,)</f>
        <v>#REF!</v>
      </c>
    </row>
    <row r="87" spans="1:64" s="29" customFormat="1" ht="15.75" hidden="1">
      <c r="A87" s="367">
        <v>48</v>
      </c>
      <c r="B87" s="288" t="s">
        <v>655</v>
      </c>
      <c r="C87" s="726" t="str">
        <f>VLOOKUP(B87,مقررات!$A$1:$F$411,2,FALSE)</f>
        <v>نظرية المجموعات</v>
      </c>
      <c r="D87" s="211">
        <f>VLOOKUP(B87,مقررات!$A$1:$F$452,3,FALSE)</f>
        <v>1.5</v>
      </c>
      <c r="E87" s="211">
        <f>VLOOKUP(B87,مقررات!$A$1:$F$476,4,FALSE)</f>
        <v>1</v>
      </c>
      <c r="F87" s="211">
        <f t="shared" si="3"/>
        <v>2</v>
      </c>
      <c r="G87" s="60" t="str">
        <f>VLOOKUP(B87,مقررات!$A$1:$F$409,6,FALSE)</f>
        <v>CH4112</v>
      </c>
      <c r="H87" s="60" t="s">
        <v>1760</v>
      </c>
      <c r="I87" s="262" t="str">
        <f>VLOOKUP(H87,'اعضاء هيئة التدريس'!$B$1:$D$300,2,FALSE)</f>
        <v>د.صافيناز حمدي</v>
      </c>
      <c r="J87" s="256"/>
      <c r="K87" s="256"/>
      <c r="L87" s="256"/>
      <c r="M87" s="256"/>
      <c r="N87" s="256" t="s">
        <v>1070</v>
      </c>
      <c r="O87" s="256"/>
      <c r="P87" s="386" t="s">
        <v>1320</v>
      </c>
      <c r="Q87" s="449"/>
      <c r="R87" s="370"/>
      <c r="S87" s="265"/>
      <c r="T87" s="282"/>
      <c r="U87" s="282"/>
      <c r="V87" s="282"/>
      <c r="W87" s="282"/>
      <c r="X87" s="282"/>
      <c r="Y87" s="282"/>
      <c r="Z87" s="282"/>
      <c r="AA87" s="282"/>
      <c r="AB87" s="251"/>
      <c r="AC87" s="251"/>
      <c r="AD87" s="251"/>
      <c r="AE87" s="251"/>
      <c r="AF87" s="251"/>
      <c r="AG87" s="282"/>
      <c r="AH87" s="282"/>
      <c r="AI87" s="428"/>
      <c r="AJ87" s="283"/>
      <c r="AK87" s="283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BL87" s="707" t="e">
        <f>VLOOKUP(#REF!,'اعضاء هيئة التدريس'!#REF!,2,)</f>
        <v>#REF!</v>
      </c>
    </row>
    <row r="88" spans="1:64" s="272" customFormat="1" ht="15.75" hidden="1">
      <c r="A88" s="367">
        <v>49</v>
      </c>
      <c r="B88" s="288" t="s">
        <v>637</v>
      </c>
      <c r="C88" s="345" t="str">
        <f>VLOOKUP(B88,مقررات!$A$1:$F$411,2,FALSE)</f>
        <v>كيمياء السطوح</v>
      </c>
      <c r="D88" s="211">
        <f>VLOOKUP(B88,مقررات!$A$1:$F$452,3,FALSE)</f>
        <v>1.5</v>
      </c>
      <c r="E88" s="211">
        <f>VLOOKUP(B88,مقررات!$A$1:$F$476,4,FALSE)</f>
        <v>1</v>
      </c>
      <c r="F88" s="211">
        <f t="shared" si="3"/>
        <v>2</v>
      </c>
      <c r="G88" s="60" t="str">
        <f>VLOOKUP(B88,مقررات!$A$1:$F$409,6,FALSE)</f>
        <v>CH111</v>
      </c>
      <c r="H88" s="52" t="s">
        <v>1750</v>
      </c>
      <c r="I88" s="262" t="str">
        <f>VLOOKUP(H88,'اعضاء هيئة التدريس'!$B$1:$D$300,2,FALSE)</f>
        <v>د/ نعيمة سالم</v>
      </c>
      <c r="J88" s="454"/>
      <c r="K88" s="454"/>
      <c r="L88" s="454" t="s">
        <v>1072</v>
      </c>
      <c r="M88" s="37"/>
      <c r="N88" s="37"/>
      <c r="O88" s="37"/>
      <c r="P88" s="386" t="s">
        <v>1320</v>
      </c>
      <c r="Q88" s="414"/>
      <c r="R88" s="143"/>
      <c r="S88" s="143"/>
      <c r="T88" s="4"/>
      <c r="U88" s="4"/>
      <c r="V88" s="4"/>
      <c r="W88" s="4"/>
      <c r="X88" s="4"/>
      <c r="Y88" s="4"/>
      <c r="Z88" s="143"/>
      <c r="AA88" s="4"/>
      <c r="AB88" s="143"/>
      <c r="AC88" s="143"/>
      <c r="AD88" s="143"/>
      <c r="AE88" s="143"/>
      <c r="AF88" s="143"/>
      <c r="AG88" s="4"/>
      <c r="AH88" s="4"/>
      <c r="AI88" s="692"/>
      <c r="AJ88" s="92"/>
      <c r="AK88" s="92"/>
      <c r="AL88" s="283"/>
      <c r="AM88" s="283"/>
      <c r="AN88" s="283"/>
      <c r="AO88" s="283"/>
      <c r="AP88" s="283"/>
      <c r="AQ88" s="283"/>
      <c r="AR88" s="283"/>
      <c r="AS88" s="283"/>
      <c r="AT88" s="283"/>
      <c r="AU88" s="283"/>
      <c r="AV88" s="283"/>
      <c r="AW88" s="283"/>
      <c r="AX88" s="283"/>
      <c r="BL88" s="707" t="e">
        <f>VLOOKUP(#REF!,'اعضاء هيئة التدريس'!#REF!,2,)</f>
        <v>#REF!</v>
      </c>
    </row>
    <row r="89" spans="1:64" s="272" customFormat="1" ht="15.75" hidden="1">
      <c r="A89" s="367">
        <v>50</v>
      </c>
      <c r="B89" s="288" t="s">
        <v>656</v>
      </c>
      <c r="C89" s="726" t="str">
        <f>VLOOKUP(B89,مقررات!$A$1:$F$411,2,FALSE)</f>
        <v>كيمياء غير عضوية حيوية</v>
      </c>
      <c r="D89" s="211">
        <f>VLOOKUP(B89,مقررات!$A$1:$F$452,3,FALSE)</f>
        <v>1.5</v>
      </c>
      <c r="E89" s="211">
        <f>VLOOKUP(B89,مقررات!$A$1:$F$476,4,FALSE)</f>
        <v>1</v>
      </c>
      <c r="F89" s="211">
        <f t="shared" si="3"/>
        <v>2</v>
      </c>
      <c r="G89" s="60" t="str">
        <f>VLOOKUP(B89,مقررات!$A$1:$F$409,6,FALSE)</f>
        <v>CH324</v>
      </c>
      <c r="H89" s="60" t="s">
        <v>1748</v>
      </c>
      <c r="I89" s="262" t="str">
        <f>VLOOKUP(H89,'اعضاء هيئة التدريس'!$B$1:$D$300,2,FALSE)</f>
        <v>د/ جوزيف اسطفانوس</v>
      </c>
      <c r="J89" s="256"/>
      <c r="K89" s="256"/>
      <c r="L89" s="256"/>
      <c r="M89" s="256" t="s">
        <v>1068</v>
      </c>
      <c r="N89" s="256"/>
      <c r="O89" s="256"/>
      <c r="P89" s="386"/>
      <c r="Q89" s="446"/>
      <c r="R89" s="355"/>
      <c r="S89" s="265"/>
      <c r="T89" s="282"/>
      <c r="U89" s="282"/>
      <c r="V89" s="282"/>
      <c r="W89" s="282"/>
      <c r="X89" s="282"/>
      <c r="Y89" s="282"/>
      <c r="Z89" s="282"/>
      <c r="AA89" s="282"/>
      <c r="AB89" s="251"/>
      <c r="AC89" s="251"/>
      <c r="AD89" s="251"/>
      <c r="AE89" s="251"/>
      <c r="AF89" s="251"/>
      <c r="AG89" s="282"/>
      <c r="AH89" s="282"/>
      <c r="AI89" s="428"/>
      <c r="AJ89" s="283"/>
      <c r="AK89" s="283"/>
      <c r="AL89" s="283"/>
      <c r="AM89" s="283"/>
      <c r="AN89" s="283"/>
      <c r="AO89" s="283"/>
      <c r="AP89" s="283"/>
      <c r="AQ89" s="283"/>
      <c r="AR89" s="283"/>
      <c r="AS89" s="283"/>
      <c r="AT89" s="283"/>
      <c r="AU89" s="283"/>
      <c r="AV89" s="283"/>
      <c r="AW89" s="283"/>
      <c r="AX89" s="283"/>
      <c r="BL89" s="707" t="e">
        <f>VLOOKUP(#REF!,'اعضاء هيئة التدريس'!#REF!,2,)</f>
        <v>#REF!</v>
      </c>
    </row>
    <row r="90" spans="1:64" s="272" customFormat="1" ht="16.5" hidden="1" customHeight="1">
      <c r="A90" s="367">
        <v>51</v>
      </c>
      <c r="B90" s="288" t="s">
        <v>657</v>
      </c>
      <c r="C90" s="770" t="str">
        <f>VLOOKUP(B90,مقررات!$A$1:$F$411,2,FALSE)</f>
        <v>كيمياء علوم المواد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si="3"/>
        <v>2</v>
      </c>
      <c r="G90" s="60" t="str">
        <f>VLOOKUP(B90,مقررات!$A$1:$F$409,6,FALSE)</f>
        <v>CH335</v>
      </c>
      <c r="H90" s="52" t="s">
        <v>1695</v>
      </c>
      <c r="I90" s="262" t="str">
        <f>VLOOKUP(H90,'اعضاء هيئة التدريس'!$B$1:$D$300,2,FALSE)</f>
        <v>ا.د/ عادل نصار</v>
      </c>
      <c r="J90" s="37"/>
      <c r="K90" s="37"/>
      <c r="L90" s="37" t="s">
        <v>1070</v>
      </c>
      <c r="M90" s="37"/>
      <c r="N90" s="37"/>
      <c r="O90" s="37"/>
      <c r="P90" s="255" t="s">
        <v>1313</v>
      </c>
      <c r="Q90" s="414"/>
      <c r="R90" s="143"/>
      <c r="S90" s="143"/>
      <c r="T90" s="4"/>
      <c r="U90" s="4"/>
      <c r="V90" s="4"/>
      <c r="W90" s="4"/>
      <c r="X90" s="4"/>
      <c r="Y90" s="4"/>
      <c r="Z90" s="143"/>
      <c r="AA90" s="4"/>
      <c r="AB90" s="143"/>
      <c r="AC90" s="143"/>
      <c r="AD90" s="143"/>
      <c r="AE90" s="143"/>
      <c r="AF90" s="143"/>
      <c r="AG90" s="4"/>
      <c r="AH90" s="4"/>
      <c r="AI90" s="692"/>
      <c r="AJ90" s="91"/>
      <c r="AK90" s="91"/>
      <c r="AL90" s="283"/>
      <c r="AM90" s="283"/>
      <c r="AN90" s="283"/>
      <c r="AO90" s="283"/>
      <c r="AP90" s="283"/>
      <c r="AQ90" s="283"/>
      <c r="AR90" s="283"/>
      <c r="AS90" s="283"/>
      <c r="AT90" s="283"/>
      <c r="AU90" s="283"/>
      <c r="AV90" s="283"/>
      <c r="AW90" s="283"/>
      <c r="AX90" s="283"/>
      <c r="BL90" s="707" t="e">
        <f>VLOOKUP(#REF!,'اعضاء هيئة التدريس'!#REF!,2,)</f>
        <v>#REF!</v>
      </c>
    </row>
    <row r="91" spans="1:64" s="272" customFormat="1" ht="17.25" hidden="1" customHeight="1">
      <c r="A91" s="367">
        <v>52</v>
      </c>
      <c r="B91" s="288" t="s">
        <v>657</v>
      </c>
      <c r="C91" s="770" t="str">
        <f>VLOOKUP(B91,مقررات!$A$1:$F$411,2,FALSE)</f>
        <v>كيمياء علوم المواد</v>
      </c>
      <c r="D91" s="211">
        <f>VLOOKUP(B91,مقررات!$A$1:$F$452,3,FALSE)</f>
        <v>1.5</v>
      </c>
      <c r="E91" s="211">
        <f>VLOOKUP(B91,مقررات!$A$1:$F$476,4,FALSE)</f>
        <v>1</v>
      </c>
      <c r="F91" s="211">
        <f t="shared" si="3"/>
        <v>2</v>
      </c>
      <c r="G91" s="60" t="str">
        <f>VLOOKUP(B91,مقررات!$A$1:$F$409,6,FALSE)</f>
        <v>CH335</v>
      </c>
      <c r="H91" s="52" t="s">
        <v>1758</v>
      </c>
      <c r="I91" s="262" t="str">
        <f>VLOOKUP(H91,'اعضاء هيئة التدريس'!$B$1:$D$300,2,FALSE)</f>
        <v>د/ ريهام وجدى</v>
      </c>
      <c r="J91" s="37"/>
      <c r="K91" s="37"/>
      <c r="L91" s="37" t="s">
        <v>1070</v>
      </c>
      <c r="M91" s="37"/>
      <c r="N91" s="37"/>
      <c r="O91" s="37"/>
      <c r="P91" s="255" t="s">
        <v>1313</v>
      </c>
      <c r="Q91" s="414"/>
      <c r="R91" s="143"/>
      <c r="S91" s="143"/>
      <c r="T91" s="4"/>
      <c r="U91" s="4"/>
      <c r="V91" s="4"/>
      <c r="W91" s="4"/>
      <c r="X91" s="4"/>
      <c r="Y91" s="4"/>
      <c r="Z91" s="143"/>
      <c r="AA91" s="4"/>
      <c r="AB91" s="143"/>
      <c r="AC91" s="143"/>
      <c r="AD91" s="143"/>
      <c r="AE91" s="143"/>
      <c r="AF91" s="143"/>
      <c r="AG91" s="4"/>
      <c r="AH91" s="4"/>
      <c r="AI91" s="692"/>
      <c r="AJ91" s="91"/>
      <c r="AK91" s="91"/>
      <c r="AL91" s="283"/>
      <c r="AM91" s="283"/>
      <c r="AN91" s="283"/>
      <c r="AO91" s="283"/>
      <c r="AP91" s="283"/>
      <c r="AQ91" s="283"/>
      <c r="AR91" s="283"/>
      <c r="AS91" s="283"/>
      <c r="AT91" s="283"/>
      <c r="AU91" s="283"/>
      <c r="AV91" s="283"/>
      <c r="AW91" s="283"/>
      <c r="AX91" s="283"/>
      <c r="BL91" s="707" t="e">
        <f>VLOOKUP(#REF!,'اعضاء هيئة التدريس'!#REF!,2,)</f>
        <v>#REF!</v>
      </c>
    </row>
    <row r="92" spans="1:64" s="272" customFormat="1" ht="15.75" hidden="1" customHeight="1">
      <c r="A92" s="367">
        <v>53</v>
      </c>
      <c r="B92" s="288" t="s">
        <v>638</v>
      </c>
      <c r="C92" s="726" t="str">
        <f>VLOOKUP(B92,مقررات!$A$1:$F$411,2,FALSE)</f>
        <v>كيمياء نووية إشعاعية</v>
      </c>
      <c r="D92" s="211">
        <f>VLOOKUP(B92,مقررات!$A$1:$F$452,3,FALSE)</f>
        <v>1.5</v>
      </c>
      <c r="E92" s="211">
        <f>VLOOKUP(B92,مقررات!$A$1:$F$476,4,FALSE)</f>
        <v>1</v>
      </c>
      <c r="F92" s="211">
        <f t="shared" si="3"/>
        <v>2</v>
      </c>
      <c r="G92" s="60" t="str">
        <f>VLOOKUP(B92,مقررات!$A$1:$F$409,6,FALSE)</f>
        <v>CH122</v>
      </c>
      <c r="H92" s="60" t="s">
        <v>1698</v>
      </c>
      <c r="I92" s="262" t="str">
        <f>VLOOKUP(H92,'اعضاء هيئة التدريس'!$B$1:$D$300,2,FALSE)</f>
        <v>ا.د/ عبدة الطبل</v>
      </c>
      <c r="J92" s="256"/>
      <c r="K92" s="256" t="s">
        <v>1073</v>
      </c>
      <c r="L92" s="256"/>
      <c r="M92" s="256"/>
      <c r="N92" s="256"/>
      <c r="O92" s="256"/>
      <c r="P92" s="255" t="s">
        <v>89</v>
      </c>
      <c r="Q92" s="446"/>
      <c r="R92" s="370"/>
      <c r="S92" s="265"/>
      <c r="T92" s="282"/>
      <c r="U92" s="282"/>
      <c r="V92" s="282"/>
      <c r="W92" s="282"/>
      <c r="X92" s="282"/>
      <c r="Y92" s="282"/>
      <c r="Z92" s="282"/>
      <c r="AA92" s="282"/>
      <c r="AB92" s="251"/>
      <c r="AC92" s="251"/>
      <c r="AD92" s="251"/>
      <c r="AE92" s="251"/>
      <c r="AF92" s="251"/>
      <c r="AG92" s="282"/>
      <c r="AH92" s="282"/>
      <c r="AI92" s="428"/>
      <c r="AJ92" s="283"/>
      <c r="AK92" s="283"/>
      <c r="AL92" s="284"/>
      <c r="AM92" s="283"/>
      <c r="AN92" s="283"/>
      <c r="AO92" s="283"/>
      <c r="AP92" s="283"/>
      <c r="AQ92" s="283"/>
      <c r="AR92" s="283"/>
      <c r="AS92" s="283"/>
      <c r="AT92" s="283"/>
      <c r="AU92" s="283"/>
      <c r="AV92" s="283"/>
      <c r="AW92" s="283"/>
      <c r="AX92" s="283"/>
      <c r="BL92" s="707" t="e">
        <f>VLOOKUP(#REF!,'اعضاء هيئة التدريس'!#REF!,2,)</f>
        <v>#REF!</v>
      </c>
    </row>
    <row r="93" spans="1:64" s="272" customFormat="1" ht="15.75" hidden="1" customHeight="1">
      <c r="A93" s="367">
        <v>54</v>
      </c>
      <c r="B93" s="288" t="s">
        <v>639</v>
      </c>
      <c r="C93" s="756" t="str">
        <f>VLOOKUP(B93,مقررات!$A$1:$F$411,2,FALSE)</f>
        <v>ميكانيكا التفاعلات غير العضوية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si="3"/>
        <v>2</v>
      </c>
      <c r="G93" s="60" t="str">
        <f>VLOOKUP(B93,مقررات!$A$1:$F$409,6,FALSE)</f>
        <v>CH324</v>
      </c>
      <c r="H93" s="52" t="s">
        <v>1705</v>
      </c>
      <c r="I93" s="262" t="str">
        <f>VLOOKUP(H93,'اعضاء هيئة التدريس'!$B$1:$D$300,2,FALSE)</f>
        <v>ا.د/ سعيدة ابو الثنا</v>
      </c>
      <c r="J93" s="37"/>
      <c r="K93" s="37"/>
      <c r="L93" s="37"/>
      <c r="M93" s="37"/>
      <c r="N93" s="37" t="s">
        <v>1070</v>
      </c>
      <c r="O93" s="37"/>
      <c r="P93" s="255" t="s">
        <v>89</v>
      </c>
      <c r="Q93" s="414"/>
      <c r="R93" s="143"/>
      <c r="S93" s="143"/>
      <c r="T93" s="4"/>
      <c r="U93" s="4"/>
      <c r="V93" s="4"/>
      <c r="W93" s="4"/>
      <c r="X93" s="4"/>
      <c r="Y93" s="4"/>
      <c r="Z93" s="143"/>
      <c r="AA93" s="4"/>
      <c r="AB93" s="143"/>
      <c r="AC93" s="143"/>
      <c r="AD93" s="143"/>
      <c r="AE93" s="143"/>
      <c r="AF93" s="143"/>
      <c r="AG93" s="4"/>
      <c r="AH93" s="4"/>
      <c r="AI93" s="692"/>
      <c r="AJ93" s="91"/>
      <c r="AK93" s="91"/>
      <c r="AL93" s="283"/>
      <c r="AM93" s="283"/>
      <c r="AN93" s="283"/>
      <c r="AO93" s="283"/>
      <c r="AP93" s="283"/>
      <c r="AQ93" s="283"/>
      <c r="AR93" s="283"/>
      <c r="AS93" s="283"/>
      <c r="AT93" s="283"/>
      <c r="AU93" s="283"/>
      <c r="AV93" s="283"/>
      <c r="AW93" s="283"/>
      <c r="AX93" s="283"/>
      <c r="BL93" s="707" t="e">
        <f>VLOOKUP(#REF!,'اعضاء هيئة التدريس'!#REF!,2,)</f>
        <v>#REF!</v>
      </c>
    </row>
    <row r="94" spans="1:64" s="272" customFormat="1" ht="22.5" hidden="1" customHeight="1">
      <c r="A94" s="367">
        <v>55</v>
      </c>
      <c r="B94" s="288" t="s">
        <v>640</v>
      </c>
      <c r="C94" s="726" t="str">
        <f>VLOOKUP(B94,مقررات!$A$1:$F$411,2,FALSE)</f>
        <v>كيمياء الجوامد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3"/>
        <v>2</v>
      </c>
      <c r="G94" s="60" t="str">
        <f>VLOOKUP(B94,مقررات!$A$1:$F$409,6,FALSE)</f>
        <v>CH122</v>
      </c>
      <c r="H94" s="60" t="s">
        <v>1758</v>
      </c>
      <c r="I94" s="262" t="str">
        <f>VLOOKUP(H94,'اعضاء هيئة التدريس'!$B$1:$D$300,2,FALSE)</f>
        <v>د/ ريهام وجدى</v>
      </c>
      <c r="J94" s="256"/>
      <c r="K94" s="256"/>
      <c r="L94" s="256" t="s">
        <v>1067</v>
      </c>
      <c r="M94" s="256"/>
      <c r="N94" s="256"/>
      <c r="O94" s="256"/>
      <c r="P94" s="386" t="s">
        <v>1315</v>
      </c>
      <c r="Q94" s="440"/>
      <c r="R94" s="370"/>
      <c r="S94" s="265"/>
      <c r="T94" s="282"/>
      <c r="U94" s="282"/>
      <c r="V94" s="282"/>
      <c r="W94" s="282"/>
      <c r="X94" s="282"/>
      <c r="Y94" s="282"/>
      <c r="Z94" s="282"/>
      <c r="AA94" s="282"/>
      <c r="AB94" s="251"/>
      <c r="AC94" s="251"/>
      <c r="AD94" s="251"/>
      <c r="AE94" s="251"/>
      <c r="AF94" s="251"/>
      <c r="AG94" s="282"/>
      <c r="AH94" s="282"/>
      <c r="AI94" s="428"/>
      <c r="AJ94" s="283"/>
      <c r="AK94" s="283"/>
      <c r="AL94" s="284"/>
      <c r="AM94" s="283"/>
      <c r="AN94" s="283"/>
      <c r="AO94" s="283"/>
      <c r="AP94" s="283"/>
      <c r="AQ94" s="283"/>
      <c r="AR94" s="283"/>
      <c r="AS94" s="283"/>
      <c r="AT94" s="283"/>
      <c r="AU94" s="283"/>
      <c r="AV94" s="283"/>
      <c r="AW94" s="283"/>
      <c r="AX94" s="283"/>
      <c r="BL94" s="707" t="e">
        <f>VLOOKUP(#REF!,'اعضاء هيئة التدريس'!#REF!,2,)</f>
        <v>#REF!</v>
      </c>
    </row>
    <row r="95" spans="1:64" s="272" customFormat="1" ht="15.75" hidden="1">
      <c r="A95" s="367">
        <v>56</v>
      </c>
      <c r="B95" s="288" t="s">
        <v>658</v>
      </c>
      <c r="C95" s="726" t="str">
        <f>VLOOKUP(B95,مقررات!$A$1:$F$411,2,FALSE)</f>
        <v>تحليل آلي ( 2)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3"/>
        <v>2</v>
      </c>
      <c r="G95" s="60" t="str">
        <f>VLOOKUP(B95,مقررات!$A$1:$F$409,6,FALSE)</f>
        <v>CH246</v>
      </c>
      <c r="H95" s="52" t="s">
        <v>1698</v>
      </c>
      <c r="I95" s="262" t="str">
        <f>VLOOKUP(H95,'اعضاء هيئة التدريس'!$B$1:$D$300,2,FALSE)</f>
        <v>ا.د/ عبدة الطبل</v>
      </c>
      <c r="J95" s="37"/>
      <c r="K95" s="37"/>
      <c r="L95" s="37"/>
      <c r="M95" s="37"/>
      <c r="N95" s="37" t="s">
        <v>1072</v>
      </c>
      <c r="O95" s="37"/>
      <c r="P95" s="255" t="s">
        <v>1324</v>
      </c>
      <c r="Q95" s="414"/>
      <c r="R95" s="143"/>
      <c r="S95" s="143"/>
      <c r="T95" s="4"/>
      <c r="U95" s="4"/>
      <c r="V95" s="4"/>
      <c r="W95" s="4"/>
      <c r="X95" s="4"/>
      <c r="Y95" s="4"/>
      <c r="Z95" s="143"/>
      <c r="AA95" s="4"/>
      <c r="AB95" s="143"/>
      <c r="AC95" s="143"/>
      <c r="AD95" s="143"/>
      <c r="AE95" s="143"/>
      <c r="AF95" s="143"/>
      <c r="AG95" s="4"/>
      <c r="AH95" s="4"/>
      <c r="AI95" s="692"/>
      <c r="AJ95" s="92"/>
      <c r="AK95" s="92"/>
      <c r="AL95" s="283"/>
      <c r="AM95" s="283"/>
      <c r="AN95" s="283"/>
      <c r="AO95" s="283"/>
      <c r="AP95" s="283"/>
      <c r="AQ95" s="283"/>
      <c r="AR95" s="283"/>
      <c r="AS95" s="283"/>
      <c r="AT95" s="283"/>
      <c r="AU95" s="283"/>
      <c r="AV95" s="283"/>
      <c r="AW95" s="283"/>
      <c r="AX95" s="283"/>
      <c r="BL95" s="707" t="e">
        <f>VLOOKUP(#REF!,'اعضاء هيئة التدريس'!#REF!,2,)</f>
        <v>#REF!</v>
      </c>
    </row>
    <row r="96" spans="1:64" s="272" customFormat="1" ht="15.75" hidden="1" customHeight="1">
      <c r="A96" s="367">
        <v>57</v>
      </c>
      <c r="B96" s="288" t="s">
        <v>658</v>
      </c>
      <c r="C96" s="726" t="str">
        <f>VLOOKUP(B96,مقررات!$A$1:$F$411,2,FALSE)</f>
        <v>تحليل آلي ( 2)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3"/>
        <v>2</v>
      </c>
      <c r="G96" s="60" t="str">
        <f>VLOOKUP(B96,مقررات!$A$1:$F$409,6,FALSE)</f>
        <v>CH246</v>
      </c>
      <c r="H96" s="52" t="s">
        <v>1752</v>
      </c>
      <c r="I96" s="262" t="str">
        <f>VLOOKUP(H96,'اعضاء هيئة التدريس'!$B$1:$D$300,2,FALSE)</f>
        <v>د/ ايمن شبل</v>
      </c>
      <c r="J96" s="37"/>
      <c r="K96" s="37"/>
      <c r="L96" s="37"/>
      <c r="M96" s="37"/>
      <c r="N96" s="774" t="s">
        <v>1068</v>
      </c>
      <c r="O96" s="37"/>
      <c r="P96" s="255" t="s">
        <v>1324</v>
      </c>
      <c r="Q96" s="414"/>
      <c r="R96" s="143"/>
      <c r="S96" s="143"/>
      <c r="T96" s="4"/>
      <c r="U96" s="4"/>
      <c r="V96" s="4"/>
      <c r="W96" s="4"/>
      <c r="X96" s="4"/>
      <c r="Y96" s="4"/>
      <c r="Z96" s="143"/>
      <c r="AA96" s="4"/>
      <c r="AB96" s="143"/>
      <c r="AC96" s="143"/>
      <c r="AD96" s="143"/>
      <c r="AE96" s="143"/>
      <c r="AF96" s="143"/>
      <c r="AG96" s="4"/>
      <c r="AH96" s="4"/>
      <c r="AI96" s="692"/>
      <c r="AJ96" s="92"/>
      <c r="AK96" s="92"/>
      <c r="AL96" s="283"/>
      <c r="AM96" s="283"/>
      <c r="AN96" s="283"/>
      <c r="AO96" s="283"/>
      <c r="AP96" s="283"/>
      <c r="AQ96" s="283"/>
      <c r="AR96" s="283"/>
      <c r="AS96" s="283"/>
      <c r="AT96" s="283"/>
      <c r="AU96" s="283"/>
      <c r="AV96" s="283"/>
      <c r="AW96" s="283"/>
      <c r="AX96" s="283"/>
      <c r="BL96" s="707" t="e">
        <f>VLOOKUP(#REF!,'اعضاء هيئة التدريس'!#REF!,2,)</f>
        <v>#REF!</v>
      </c>
    </row>
    <row r="97" spans="1:64" s="272" customFormat="1" ht="15.75" hidden="1" customHeight="1">
      <c r="A97" s="367">
        <v>58</v>
      </c>
      <c r="B97" s="288" t="s">
        <v>659</v>
      </c>
      <c r="C97" s="726" t="str">
        <f>VLOOKUP(B97,مقررات!$A$1:$F$411,2,FALSE)</f>
        <v>كيمياء عضوية فلزية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3"/>
        <v>2</v>
      </c>
      <c r="G97" s="60" t="str">
        <f>VLOOKUP(B97,مقررات!$A$1:$F$409,6,FALSE)</f>
        <v>CH346</v>
      </c>
      <c r="H97" s="60" t="s">
        <v>1804</v>
      </c>
      <c r="I97" s="262" t="str">
        <f>VLOOKUP(H97,'اعضاء هيئة التدريس'!$B$1:$D$300,2,FALSE)</f>
        <v>د/ محمدعبدالله حواطة</v>
      </c>
      <c r="J97" s="256"/>
      <c r="K97" s="256"/>
      <c r="L97" s="256"/>
      <c r="M97" s="256"/>
      <c r="N97" s="256"/>
      <c r="O97" s="256" t="s">
        <v>1068</v>
      </c>
      <c r="P97" s="255" t="s">
        <v>1313</v>
      </c>
      <c r="Q97" s="780"/>
      <c r="R97" s="355"/>
      <c r="S97" s="265"/>
      <c r="T97" s="282"/>
      <c r="U97" s="282"/>
      <c r="V97" s="282"/>
      <c r="W97" s="282"/>
      <c r="X97" s="282"/>
      <c r="Y97" s="282"/>
      <c r="Z97" s="282"/>
      <c r="AA97" s="282"/>
      <c r="AB97" s="251"/>
      <c r="AC97" s="251"/>
      <c r="AD97" s="251"/>
      <c r="AE97" s="251"/>
      <c r="AF97" s="251"/>
      <c r="AG97" s="282"/>
      <c r="AH97" s="282"/>
      <c r="AI97" s="428"/>
      <c r="AJ97" s="283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283"/>
      <c r="AX97" s="283"/>
      <c r="BL97" s="707" t="e">
        <f>VLOOKUP(#REF!,'اعضاء هيئة التدريس'!#REF!,2,)</f>
        <v>#REF!</v>
      </c>
    </row>
    <row r="98" spans="1:64" s="272" customFormat="1" ht="15.75" hidden="1" customHeight="1">
      <c r="A98" s="367">
        <v>59</v>
      </c>
      <c r="B98" s="288" t="s">
        <v>660</v>
      </c>
      <c r="C98" s="726" t="str">
        <f>VLOOKUP(B98,مقررات!$A$1:$F$411,2,FALSE)</f>
        <v>كيمياء الإنزيمات والأيض والهرمونات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3"/>
        <v>2</v>
      </c>
      <c r="G98" s="60" t="str">
        <f>VLOOKUP(B98,مقررات!$A$1:$F$409,6,FALSE)</f>
        <v>CH246</v>
      </c>
      <c r="H98" s="52" t="s">
        <v>1717</v>
      </c>
      <c r="I98" s="262" t="str">
        <f>VLOOKUP(H98,'اعضاء هيئة التدريس'!$B$1:$D$300,2,FALSE)</f>
        <v>ا.د/ صلاح القوصى</v>
      </c>
      <c r="J98" s="37"/>
      <c r="K98" s="37"/>
      <c r="L98" s="37"/>
      <c r="M98" s="37"/>
      <c r="N98" s="37"/>
      <c r="O98" s="37" t="s">
        <v>1067</v>
      </c>
      <c r="P98" s="255" t="s">
        <v>1313</v>
      </c>
      <c r="Q98" s="414"/>
      <c r="R98" s="143"/>
      <c r="S98" s="143"/>
      <c r="T98" s="4"/>
      <c r="U98" s="4"/>
      <c r="V98" s="4"/>
      <c r="W98" s="4"/>
      <c r="X98" s="4"/>
      <c r="Y98" s="4"/>
      <c r="Z98" s="143"/>
      <c r="AA98" s="4"/>
      <c r="AB98" s="143"/>
      <c r="AC98" s="143"/>
      <c r="AD98" s="143"/>
      <c r="AE98" s="143"/>
      <c r="AF98" s="143"/>
      <c r="AG98" s="4"/>
      <c r="AH98" s="4"/>
      <c r="AI98" s="692"/>
      <c r="AJ98" s="91"/>
      <c r="AK98" s="91"/>
      <c r="AL98" s="283"/>
      <c r="AM98" s="283"/>
      <c r="AN98" s="283"/>
      <c r="AO98" s="283"/>
      <c r="AP98" s="283"/>
      <c r="AQ98" s="283"/>
      <c r="AR98" s="283"/>
      <c r="AS98" s="283"/>
      <c r="AT98" s="283"/>
      <c r="AU98" s="283"/>
      <c r="AV98" s="283"/>
      <c r="AW98" s="283"/>
      <c r="AX98" s="283"/>
      <c r="BL98" s="707" t="e">
        <f>VLOOKUP(#REF!,'اعضاء هيئة التدريس'!#REF!,2,)</f>
        <v>#REF!</v>
      </c>
    </row>
    <row r="99" spans="1:64" s="272" customFormat="1" ht="15.75" hidden="1" customHeight="1">
      <c r="A99" s="367">
        <v>60</v>
      </c>
      <c r="B99" s="288" t="s">
        <v>661</v>
      </c>
      <c r="C99" s="726" t="str">
        <f>VLOOKUP(B99,مقررات!$A$1:$F$411,2,FALSE)</f>
        <v>تفاعلات عضوية ضوئية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3"/>
        <v>2</v>
      </c>
      <c r="G99" s="60" t="str">
        <f>VLOOKUP(B99,مقررات!$A$1:$F$409,6,FALSE)</f>
        <v>CH447</v>
      </c>
      <c r="H99" s="60" t="s">
        <v>1703</v>
      </c>
      <c r="I99" s="262" t="str">
        <f>VLOOKUP(H99,'اعضاء هيئة التدريس'!$B$1:$D$300,2,FALSE)</f>
        <v>ا.د/ مجدى زهران</v>
      </c>
      <c r="J99" s="256"/>
      <c r="K99" s="314" t="s">
        <v>1073</v>
      </c>
      <c r="L99" s="256"/>
      <c r="M99" s="256"/>
      <c r="N99" s="256"/>
      <c r="O99" s="256"/>
      <c r="P99" s="386" t="s">
        <v>1320</v>
      </c>
      <c r="Q99" s="780"/>
      <c r="R99" s="355"/>
      <c r="S99" s="265"/>
      <c r="T99" s="282"/>
      <c r="U99" s="282"/>
      <c r="V99" s="282"/>
      <c r="W99" s="282"/>
      <c r="X99" s="282"/>
      <c r="Y99" s="282"/>
      <c r="Z99" s="282"/>
      <c r="AA99" s="282"/>
      <c r="AB99" s="251"/>
      <c r="AC99" s="251"/>
      <c r="AD99" s="251"/>
      <c r="AE99" s="251"/>
      <c r="AF99" s="251"/>
      <c r="AG99" s="282"/>
      <c r="AH99" s="282"/>
      <c r="AI99" s="428"/>
      <c r="AJ99" s="283"/>
      <c r="AK99" s="283"/>
      <c r="AL99" s="283"/>
      <c r="AM99" s="283"/>
      <c r="AN99" s="283"/>
      <c r="AO99" s="283"/>
      <c r="AP99" s="283"/>
      <c r="AQ99" s="283"/>
      <c r="AR99" s="283"/>
      <c r="AS99" s="283"/>
      <c r="AT99" s="283"/>
      <c r="AU99" s="283"/>
      <c r="AV99" s="283"/>
      <c r="AW99" s="283"/>
      <c r="AX99" s="283"/>
      <c r="BL99" s="707" t="e">
        <f>VLOOKUP(#REF!,'اعضاء هيئة التدريس'!#REF!,2,)</f>
        <v>#REF!</v>
      </c>
    </row>
    <row r="100" spans="1:64" s="272" customFormat="1" ht="15.75" hidden="1" customHeight="1">
      <c r="A100" s="367">
        <v>61</v>
      </c>
      <c r="B100" s="288" t="s">
        <v>641</v>
      </c>
      <c r="C100" s="726" t="str">
        <f>VLOOKUP(B100,مقررات!$A$1:$F$411,2,FALSE)</f>
        <v xml:space="preserve">أطياف 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3"/>
        <v>2</v>
      </c>
      <c r="G100" s="60" t="str">
        <f>VLOOKUP(B100,مقررات!$A$1:$F$409,6,FALSE)</f>
        <v>CH246</v>
      </c>
      <c r="H100" s="52" t="s">
        <v>1731</v>
      </c>
      <c r="I100" s="262" t="str">
        <f>VLOOKUP(H100,'اعضاء هيئة التدريس'!$B$1:$D$300,2,FALSE)</f>
        <v>أ.د/ خالد حلمي</v>
      </c>
      <c r="J100" s="37"/>
      <c r="K100" s="37" t="s">
        <v>1067</v>
      </c>
      <c r="L100" s="37"/>
      <c r="M100" s="37"/>
      <c r="N100" s="37"/>
      <c r="O100" s="37"/>
      <c r="P100" s="255" t="s">
        <v>1324</v>
      </c>
      <c r="Q100" s="414"/>
      <c r="R100" s="143"/>
      <c r="S100" s="143"/>
      <c r="T100" s="4"/>
      <c r="U100" s="4"/>
      <c r="V100" s="4"/>
      <c r="W100" s="4"/>
      <c r="X100" s="4"/>
      <c r="Y100" s="4"/>
      <c r="Z100" s="143"/>
      <c r="AA100" s="4"/>
      <c r="AB100" s="143"/>
      <c r="AC100" s="143"/>
      <c r="AD100" s="143"/>
      <c r="AE100" s="143"/>
      <c r="AF100" s="143"/>
      <c r="AG100" s="4"/>
      <c r="AH100" s="4"/>
      <c r="AI100" s="692"/>
      <c r="AJ100" s="91"/>
      <c r="AK100" s="91"/>
      <c r="AL100" s="283"/>
      <c r="AM100" s="283"/>
      <c r="AN100" s="283"/>
      <c r="AO100" s="283"/>
      <c r="AP100" s="283"/>
      <c r="AQ100" s="283"/>
      <c r="AR100" s="283"/>
      <c r="AS100" s="283"/>
      <c r="AT100" s="283"/>
      <c r="AU100" s="283"/>
      <c r="AV100" s="283"/>
      <c r="AW100" s="283"/>
      <c r="AX100" s="283"/>
      <c r="BL100" s="707" t="e">
        <f>VLOOKUP(#REF!,'اعضاء هيئة التدريس'!#REF!,2,)</f>
        <v>#REF!</v>
      </c>
    </row>
    <row r="101" spans="1:64" s="272" customFormat="1" ht="15.75" hidden="1" customHeight="1">
      <c r="A101" s="367">
        <v>62</v>
      </c>
      <c r="B101" s="288" t="s">
        <v>664</v>
      </c>
      <c r="C101" s="726" t="str">
        <f>VLOOKUP(B101,مقررات!$A$1:$F$411,2,FALSE)</f>
        <v>ميكانيكا التفاعلات العضوية(2)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3"/>
        <v>2</v>
      </c>
      <c r="G101" s="60" t="str">
        <f>VLOOKUP(B101,مقررات!$A$1:$F$409,6,FALSE)</f>
        <v>CH425</v>
      </c>
      <c r="H101" s="60" t="s">
        <v>1719</v>
      </c>
      <c r="I101" s="262" t="str">
        <f>VLOOKUP(H101,'اعضاء هيئة التدريس'!$B$1:$D$300,2,FALSE)</f>
        <v>ا.د/ محمد طه عبدالعال</v>
      </c>
      <c r="J101" s="260"/>
      <c r="K101" s="260"/>
      <c r="L101" s="305"/>
      <c r="M101" s="37" t="s">
        <v>1067</v>
      </c>
      <c r="N101" s="328"/>
      <c r="O101" s="260"/>
      <c r="P101" s="255" t="s">
        <v>1313</v>
      </c>
      <c r="Q101" s="446"/>
      <c r="R101" s="251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51"/>
      <c r="AC101" s="251"/>
      <c r="AD101" s="251"/>
      <c r="AE101" s="251"/>
      <c r="AF101" s="251"/>
      <c r="AG101" s="282"/>
      <c r="AH101" s="282"/>
      <c r="AI101" s="428"/>
      <c r="AJ101" s="283"/>
      <c r="AK101" s="283"/>
      <c r="AL101" s="283"/>
      <c r="AM101" s="283"/>
      <c r="AN101" s="283"/>
      <c r="AO101" s="283"/>
      <c r="AP101" s="283"/>
      <c r="AQ101" s="283"/>
      <c r="AR101" s="283"/>
      <c r="AS101" s="283"/>
      <c r="AT101" s="283"/>
      <c r="AU101" s="283"/>
      <c r="AV101" s="283"/>
      <c r="AW101" s="283"/>
      <c r="AX101" s="283"/>
      <c r="BL101" s="707" t="e">
        <f>VLOOKUP(#REF!,'اعضاء هيئة التدريس'!#REF!,2,)</f>
        <v>#REF!</v>
      </c>
    </row>
    <row r="102" spans="1:64" s="221" customFormat="1" ht="15.75" hidden="1" customHeight="1">
      <c r="A102" s="367">
        <v>63</v>
      </c>
      <c r="B102" s="288" t="s">
        <v>642</v>
      </c>
      <c r="C102" s="726" t="str">
        <f>VLOOKUP(B102,مقررات!$A$1:$F$411,2,FALSE)</f>
        <v>كيمياء حلقية غير متجانسة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3"/>
        <v>2</v>
      </c>
      <c r="G102" s="60" t="str">
        <f>VLOOKUP(B102,مقررات!$A$1:$F$409,6,FALSE)</f>
        <v>CH246</v>
      </c>
      <c r="H102" s="24" t="s">
        <v>1703</v>
      </c>
      <c r="I102" s="262" t="str">
        <f>VLOOKUP(H102,'اعضاء هيئة التدريس'!$B$1:$D$300,2,FALSE)</f>
        <v>ا.د/ مجدى زهران</v>
      </c>
      <c r="J102" s="195"/>
      <c r="K102" s="195"/>
      <c r="L102" s="195"/>
      <c r="M102" s="37" t="s">
        <v>1068</v>
      </c>
      <c r="N102" s="195"/>
      <c r="O102" s="195"/>
      <c r="P102" s="255" t="s">
        <v>1313</v>
      </c>
      <c r="Q102" s="414"/>
      <c r="R102" s="143"/>
      <c r="S102" s="143"/>
      <c r="T102" s="4"/>
      <c r="U102" s="4"/>
      <c r="V102" s="4"/>
      <c r="W102" s="4"/>
      <c r="X102" s="4"/>
      <c r="Y102" s="4"/>
      <c r="Z102" s="143"/>
      <c r="AA102" s="4"/>
      <c r="AB102" s="143"/>
      <c r="AC102" s="143"/>
      <c r="AD102" s="143"/>
      <c r="AE102" s="143"/>
      <c r="AF102" s="143"/>
      <c r="AG102" s="4"/>
      <c r="AH102" s="4"/>
      <c r="AI102" s="692"/>
      <c r="AJ102" s="91"/>
      <c r="AK102" s="91"/>
      <c r="AL102" s="220"/>
      <c r="AM102" s="220"/>
      <c r="AN102" s="220"/>
      <c r="AO102" s="220"/>
      <c r="AP102" s="220"/>
      <c r="AQ102" s="220"/>
      <c r="AR102" s="220"/>
      <c r="AS102" s="220"/>
      <c r="AT102" s="220"/>
      <c r="AU102" s="220"/>
      <c r="AV102" s="220"/>
      <c r="AW102" s="220"/>
      <c r="AX102" s="220"/>
      <c r="BL102" s="707" t="e">
        <f>VLOOKUP(#REF!,'اعضاء هيئة التدريس'!#REF!,2,)</f>
        <v>#REF!</v>
      </c>
    </row>
    <row r="103" spans="1:64" s="272" customFormat="1" ht="15.75" hidden="1" customHeight="1">
      <c r="A103" s="367">
        <v>64</v>
      </c>
      <c r="B103" s="288" t="s">
        <v>642</v>
      </c>
      <c r="C103" s="726" t="str">
        <f>VLOOKUP(B103,مقررات!$A$1:$F$411,2,FALSE)</f>
        <v>كيمياء حلقية غير متجانسة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3"/>
        <v>2</v>
      </c>
      <c r="G103" s="60" t="str">
        <f>VLOOKUP(B103,مقررات!$A$1:$F$409,6,FALSE)</f>
        <v>CH246</v>
      </c>
      <c r="H103" s="24" t="s">
        <v>1756</v>
      </c>
      <c r="I103" s="262" t="str">
        <f>VLOOKUP(H103,'اعضاء هيئة التدريس'!$B$1:$D$300,2,FALSE)</f>
        <v>د/ امانى مصطفى</v>
      </c>
      <c r="J103" s="195"/>
      <c r="K103" s="195"/>
      <c r="L103" s="195"/>
      <c r="M103" s="37" t="s">
        <v>1068</v>
      </c>
      <c r="N103" s="195"/>
      <c r="O103" s="195"/>
      <c r="P103" s="255" t="s">
        <v>1313</v>
      </c>
      <c r="Q103" s="414"/>
      <c r="R103" s="143"/>
      <c r="S103" s="143"/>
      <c r="T103" s="4"/>
      <c r="U103" s="4"/>
      <c r="V103" s="4"/>
      <c r="W103" s="4"/>
      <c r="X103" s="4"/>
      <c r="Y103" s="4"/>
      <c r="Z103" s="143"/>
      <c r="AA103" s="4"/>
      <c r="AB103" s="143"/>
      <c r="AC103" s="143"/>
      <c r="AD103" s="143"/>
      <c r="AE103" s="143"/>
      <c r="AF103" s="143"/>
      <c r="AG103" s="4"/>
      <c r="AH103" s="4"/>
      <c r="AI103" s="692"/>
      <c r="AJ103" s="91"/>
      <c r="AK103" s="91"/>
      <c r="AL103" s="283"/>
      <c r="AM103" s="283"/>
      <c r="AN103" s="283"/>
      <c r="AO103" s="283"/>
      <c r="AP103" s="283"/>
      <c r="AQ103" s="283"/>
      <c r="AR103" s="283"/>
      <c r="AS103" s="283"/>
      <c r="AT103" s="283"/>
      <c r="AU103" s="283"/>
      <c r="AV103" s="283"/>
      <c r="AW103" s="283"/>
      <c r="AX103" s="283"/>
      <c r="BL103" s="707" t="e">
        <f>VLOOKUP(#REF!,'اعضاء هيئة التدريس'!#REF!,2,)</f>
        <v>#REF!</v>
      </c>
    </row>
    <row r="104" spans="1:64" s="272" customFormat="1" ht="27" hidden="1" customHeight="1">
      <c r="A104" s="367">
        <v>65</v>
      </c>
      <c r="B104" s="288" t="s">
        <v>643</v>
      </c>
      <c r="C104" s="726" t="str">
        <f>VLOOKUP(B104,مقررات!$A$1:$F$411,2,FALSE)</f>
        <v>كيمياء المنتجات الطبيعية</v>
      </c>
      <c r="D104" s="211">
        <f>VLOOKUP(B104,مقررات!$A$1:$F$452,3,FALSE)</f>
        <v>1.5</v>
      </c>
      <c r="E104" s="211">
        <f>VLOOKUP(B104,مقررات!$A$1:$F$476,4,FALSE)</f>
        <v>1</v>
      </c>
      <c r="F104" s="211">
        <f t="shared" si="3"/>
        <v>2</v>
      </c>
      <c r="G104" s="60" t="str">
        <f>VLOOKUP(B104,مقررات!$A$1:$F$409,6,FALSE)</f>
        <v>CH246</v>
      </c>
      <c r="H104" s="60" t="s">
        <v>1762</v>
      </c>
      <c r="I104" s="262" t="str">
        <f>VLOOKUP(H104,'اعضاء هيئة التدريس'!$B$1:$D$300,2,FALSE)</f>
        <v xml:space="preserve">د/ مرفت زايد </v>
      </c>
      <c r="J104" s="256"/>
      <c r="K104" s="256"/>
      <c r="L104" s="282"/>
      <c r="M104" s="256"/>
      <c r="N104" s="256" t="s">
        <v>1067</v>
      </c>
      <c r="O104" s="256"/>
      <c r="P104" s="255" t="s">
        <v>1324</v>
      </c>
      <c r="Q104" s="446"/>
      <c r="R104" s="370"/>
      <c r="S104" s="265"/>
      <c r="T104" s="282"/>
      <c r="U104" s="282"/>
      <c r="V104" s="282"/>
      <c r="W104" s="282"/>
      <c r="X104" s="282"/>
      <c r="Y104" s="282"/>
      <c r="Z104" s="282"/>
      <c r="AA104" s="282"/>
      <c r="AB104" s="251"/>
      <c r="AC104" s="251"/>
      <c r="AD104" s="251"/>
      <c r="AE104" s="251"/>
      <c r="AF104" s="251"/>
      <c r="AG104" s="282"/>
      <c r="AH104" s="282"/>
      <c r="AI104" s="428"/>
      <c r="AJ104" s="283"/>
      <c r="AK104" s="283"/>
      <c r="AL104" s="283"/>
      <c r="AM104" s="283"/>
      <c r="AN104" s="283"/>
      <c r="AO104" s="283"/>
      <c r="AP104" s="283"/>
      <c r="AQ104" s="283"/>
      <c r="AR104" s="283"/>
      <c r="AS104" s="283"/>
      <c r="AT104" s="283"/>
      <c r="AU104" s="283"/>
      <c r="AV104" s="283"/>
      <c r="AW104" s="283"/>
      <c r="AX104" s="283"/>
      <c r="BL104" s="707" t="e">
        <f>VLOOKUP(#REF!,'اعضاء هيئة التدريس'!#REF!,2,)</f>
        <v>#REF!</v>
      </c>
    </row>
    <row r="105" spans="1:64" s="285" customFormat="1" ht="15.75" hidden="1" customHeight="1">
      <c r="A105" s="367">
        <v>66</v>
      </c>
      <c r="B105" s="288" t="s">
        <v>662</v>
      </c>
      <c r="C105" s="726" t="str">
        <f>VLOOKUP(B105,مقررات!$A$1:$F$411,2,FALSE)</f>
        <v>كيمياء الجزيئات الحيوية الكبيرة</v>
      </c>
      <c r="D105" s="211">
        <f>VLOOKUP(B105,مقررات!$A$1:$F$452,3,FALSE)</f>
        <v>1.5</v>
      </c>
      <c r="E105" s="211">
        <f>VLOOKUP(B105,مقررات!$A$1:$F$476,4,FALSE)</f>
        <v>1</v>
      </c>
      <c r="F105" s="211">
        <f t="shared" si="3"/>
        <v>2</v>
      </c>
      <c r="G105" s="60" t="str">
        <f>VLOOKUP(B105,مقررات!$A$1:$F$409,6,FALSE)</f>
        <v>CH145</v>
      </c>
      <c r="H105" s="52" t="s">
        <v>1756</v>
      </c>
      <c r="I105" s="262" t="str">
        <f>VLOOKUP(H105,'اعضاء هيئة التدريس'!$B$1:$D$300,2,FALSE)</f>
        <v>د/ امانى مصطفى</v>
      </c>
      <c r="J105" s="37"/>
      <c r="K105" s="37"/>
      <c r="L105" s="37"/>
      <c r="M105" s="37"/>
      <c r="N105" s="37" t="s">
        <v>1068</v>
      </c>
      <c r="O105" s="37"/>
      <c r="P105" s="386" t="s">
        <v>1320</v>
      </c>
      <c r="Q105" s="414"/>
      <c r="R105" s="143"/>
      <c r="S105" s="143"/>
      <c r="T105" s="4"/>
      <c r="U105" s="4"/>
      <c r="V105" s="4"/>
      <c r="W105" s="4"/>
      <c r="X105" s="4"/>
      <c r="Y105" s="4"/>
      <c r="Z105" s="143"/>
      <c r="AA105" s="4"/>
      <c r="AB105" s="143"/>
      <c r="AC105" s="143"/>
      <c r="AD105" s="143"/>
      <c r="AE105" s="143"/>
      <c r="AF105" s="143"/>
      <c r="AG105" s="4"/>
      <c r="AH105" s="4"/>
      <c r="AI105" s="692"/>
      <c r="AJ105" s="91"/>
      <c r="AK105" s="91"/>
      <c r="AL105" s="283"/>
      <c r="AM105" s="284"/>
      <c r="AN105" s="284"/>
      <c r="AO105" s="284"/>
      <c r="AP105" s="284"/>
      <c r="AQ105" s="284"/>
      <c r="AR105" s="284"/>
      <c r="AS105" s="284"/>
      <c r="AT105" s="284"/>
      <c r="AU105" s="284"/>
      <c r="AV105" s="284"/>
      <c r="AW105" s="284"/>
      <c r="AX105" s="284"/>
      <c r="BL105" s="707" t="e">
        <f>VLOOKUP(#REF!,'اعضاء هيئة التدريس'!#REF!,2,)</f>
        <v>#REF!</v>
      </c>
    </row>
    <row r="106" spans="1:64" s="285" customFormat="1" ht="24" hidden="1" customHeight="1">
      <c r="A106" s="367">
        <v>67</v>
      </c>
      <c r="B106" s="288" t="s">
        <v>621</v>
      </c>
      <c r="C106" s="726" t="str">
        <f>VLOOKUP(B106,مقررات!$A$1:$F$411,2,FALSE)</f>
        <v>كيمياء طبية (1)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si="3"/>
        <v>2</v>
      </c>
      <c r="G106" s="60" t="str">
        <f>VLOOKUP(B106,مقررات!$A$1:$F$409,6,FALSE)</f>
        <v>CH246</v>
      </c>
      <c r="H106" s="60" t="s">
        <v>1700</v>
      </c>
      <c r="I106" s="262" t="str">
        <f>VLOOKUP(H106,'اعضاء هيئة التدريس'!$B$1:$D$300,2,FALSE)</f>
        <v>أ.د.ابراهيم الطنطاوي</v>
      </c>
      <c r="J106" s="256"/>
      <c r="K106" s="256"/>
      <c r="L106" s="256" t="s">
        <v>1070</v>
      </c>
      <c r="M106" s="256"/>
      <c r="N106" s="256"/>
      <c r="O106" s="256"/>
      <c r="P106" s="255" t="s">
        <v>89</v>
      </c>
      <c r="Q106" s="446"/>
      <c r="R106" s="370"/>
      <c r="S106" s="265"/>
      <c r="T106" s="282"/>
      <c r="U106" s="282"/>
      <c r="V106" s="282"/>
      <c r="W106" s="282"/>
      <c r="X106" s="282"/>
      <c r="Y106" s="282"/>
      <c r="Z106" s="282"/>
      <c r="AA106" s="282"/>
      <c r="AB106" s="251"/>
      <c r="AC106" s="251"/>
      <c r="AD106" s="251"/>
      <c r="AE106" s="251"/>
      <c r="AF106" s="251"/>
      <c r="AG106" s="282"/>
      <c r="AH106" s="282"/>
      <c r="AI106" s="428"/>
      <c r="AJ106" s="283"/>
      <c r="AK106" s="283"/>
      <c r="AL106" s="283"/>
      <c r="AM106" s="284"/>
      <c r="AN106" s="284"/>
      <c r="AO106" s="284"/>
      <c r="AP106" s="284"/>
      <c r="AQ106" s="284"/>
      <c r="AR106" s="284"/>
      <c r="AS106" s="284"/>
      <c r="AT106" s="284"/>
      <c r="AU106" s="284"/>
      <c r="AV106" s="284"/>
      <c r="AW106" s="284"/>
      <c r="AX106" s="284"/>
      <c r="BL106" s="707" t="e">
        <f>VLOOKUP(#REF!,'اعضاء هيئة التدريس'!#REF!,2,)</f>
        <v>#REF!</v>
      </c>
    </row>
    <row r="107" spans="1:64" s="285" customFormat="1" ht="22.5" hidden="1" customHeight="1">
      <c r="A107" s="367">
        <v>68</v>
      </c>
      <c r="B107" s="288" t="s">
        <v>665</v>
      </c>
      <c r="C107" s="726" t="str">
        <f>VLOOKUP(B107,مقررات!$A$1:$F$411,2,FALSE)</f>
        <v>كيمياء مواد البناء والحراريات</v>
      </c>
      <c r="D107" s="211">
        <f>VLOOKUP(B107,مقررات!$A$1:$F$452,3,FALSE)</f>
        <v>1.5</v>
      </c>
      <c r="E107" s="211">
        <f>VLOOKUP(B107,مقررات!$A$1:$F$476,4,FALSE)</f>
        <v>1</v>
      </c>
      <c r="F107" s="211">
        <f t="shared" si="3"/>
        <v>2</v>
      </c>
      <c r="G107" s="60" t="str">
        <f>VLOOKUP(B107,مقررات!$A$1:$F$409,6,FALSE)</f>
        <v>CH246</v>
      </c>
      <c r="H107" s="52" t="s">
        <v>1741</v>
      </c>
      <c r="I107" s="262" t="str">
        <f>VLOOKUP(H107,'اعضاء هيئة التدريس'!$B$1:$D$300,2,FALSE)</f>
        <v xml:space="preserve">د. السيد السمنودى </v>
      </c>
      <c r="J107" s="37"/>
      <c r="K107" s="37"/>
      <c r="L107" s="37"/>
      <c r="M107" s="37"/>
      <c r="N107" s="37"/>
      <c r="O107" s="37" t="s">
        <v>1070</v>
      </c>
      <c r="P107" s="255" t="s">
        <v>1313</v>
      </c>
      <c r="Q107" s="414"/>
      <c r="R107" s="143"/>
      <c r="S107" s="143"/>
      <c r="T107" s="4"/>
      <c r="U107" s="4"/>
      <c r="V107" s="4"/>
      <c r="W107" s="4"/>
      <c r="X107" s="4"/>
      <c r="Y107" s="4"/>
      <c r="Z107" s="143"/>
      <c r="AA107" s="4"/>
      <c r="AB107" s="143"/>
      <c r="AC107" s="143"/>
      <c r="AD107" s="143"/>
      <c r="AE107" s="143"/>
      <c r="AF107" s="143"/>
      <c r="AG107" s="4"/>
      <c r="AH107" s="4"/>
      <c r="AI107" s="692"/>
      <c r="AJ107" s="91"/>
      <c r="AK107" s="91"/>
      <c r="AL107" s="283"/>
      <c r="AM107" s="284"/>
      <c r="AN107" s="284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BL107" s="707" t="e">
        <f>VLOOKUP(#REF!,'اعضاء هيئة التدريس'!#REF!,2,)</f>
        <v>#REF!</v>
      </c>
    </row>
    <row r="108" spans="1:64" s="272" customFormat="1" ht="15.75" hidden="1" customHeight="1">
      <c r="A108" s="367">
        <v>69</v>
      </c>
      <c r="B108" s="288" t="s">
        <v>666</v>
      </c>
      <c r="C108" s="726" t="str">
        <f>VLOOKUP(B108,مقررات!$A$1:$F$411,2,FALSE)</f>
        <v>كيمياء المبيدات</v>
      </c>
      <c r="D108" s="211">
        <f>VLOOKUP(B108,مقررات!$A$1:$F$452,3,FALSE)</f>
        <v>1.5</v>
      </c>
      <c r="E108" s="211">
        <f>VLOOKUP(B108,مقررات!$A$1:$F$476,4,FALSE)</f>
        <v>1</v>
      </c>
      <c r="F108" s="211">
        <f t="shared" si="3"/>
        <v>2</v>
      </c>
      <c r="G108" s="60" t="str">
        <f>VLOOKUP(B108,مقررات!$A$1:$F$409,6,FALSE)</f>
        <v>CH412</v>
      </c>
      <c r="H108" s="340" t="s">
        <v>1789</v>
      </c>
      <c r="I108" s="262" t="str">
        <f>VLOOKUP(H108,'اعضاء هيئة التدريس'!$B$1:$D$300,2,FALSE)</f>
        <v>د / هبه عبدالعظيم</v>
      </c>
      <c r="J108" s="330"/>
      <c r="K108" s="437"/>
      <c r="L108" s="394"/>
      <c r="M108" s="330"/>
      <c r="N108" s="256" t="s">
        <v>1067</v>
      </c>
      <c r="O108" s="330"/>
      <c r="P108" s="255" t="s">
        <v>1313</v>
      </c>
      <c r="Q108" s="446"/>
      <c r="R108" s="254"/>
      <c r="S108" s="382"/>
      <c r="T108" s="282"/>
      <c r="U108" s="282"/>
      <c r="V108" s="282"/>
      <c r="W108" s="282"/>
      <c r="X108" s="282"/>
      <c r="Y108" s="282"/>
      <c r="Z108" s="282"/>
      <c r="AA108" s="282"/>
      <c r="AB108" s="251"/>
      <c r="AC108" s="251"/>
      <c r="AD108" s="251"/>
      <c r="AE108" s="251"/>
      <c r="AF108" s="251"/>
      <c r="AG108" s="282"/>
      <c r="AH108" s="282"/>
      <c r="AI108" s="428"/>
      <c r="AJ108" s="283"/>
      <c r="AK108" s="283"/>
      <c r="AL108" s="283"/>
      <c r="AM108" s="283"/>
      <c r="AN108" s="283"/>
      <c r="AO108" s="283"/>
      <c r="AP108" s="283"/>
      <c r="AQ108" s="283"/>
      <c r="AR108" s="283"/>
      <c r="AS108" s="283"/>
      <c r="AT108" s="283"/>
      <c r="AU108" s="283"/>
      <c r="AV108" s="283"/>
      <c r="AW108" s="283"/>
      <c r="AX108" s="283"/>
      <c r="BL108" s="251" t="e">
        <f>VLOOKUP(#REF!,'اعضاء هيئة التدريس'!#REF!,2,)</f>
        <v>#REF!</v>
      </c>
    </row>
    <row r="109" spans="1:64" s="272" customFormat="1" ht="15.75" hidden="1" customHeight="1">
      <c r="A109" s="367">
        <v>70</v>
      </c>
      <c r="B109" s="288" t="s">
        <v>666</v>
      </c>
      <c r="C109" s="726" t="str">
        <f>VLOOKUP(B109,مقررات!$A$1:$F$411,2,FALSE)</f>
        <v>كيمياء المبيدات</v>
      </c>
      <c r="D109" s="211">
        <f>VLOOKUP(B109,مقررات!$A$1:$F$452,3,FALSE)</f>
        <v>1.5</v>
      </c>
      <c r="E109" s="211">
        <f>VLOOKUP(B109,مقررات!$A$1:$F$476,4,FALSE)</f>
        <v>1</v>
      </c>
      <c r="F109" s="211">
        <f t="shared" si="3"/>
        <v>2</v>
      </c>
      <c r="G109" s="60" t="str">
        <f>VLOOKUP(B109,مقررات!$A$1:$F$409,6,FALSE)</f>
        <v>CH412</v>
      </c>
      <c r="H109" s="340" t="s">
        <v>1798</v>
      </c>
      <c r="I109" s="262" t="str">
        <f>VLOOKUP(H109,'اعضاء هيئة التدريس'!$B$1:$D$300,2,FALSE)</f>
        <v>أ.د/ عبدالمنعم الترجمان</v>
      </c>
      <c r="J109" s="330"/>
      <c r="K109" s="437"/>
      <c r="L109" s="394"/>
      <c r="M109" s="330"/>
      <c r="N109" s="256" t="s">
        <v>1067</v>
      </c>
      <c r="O109" s="330"/>
      <c r="P109" s="255" t="s">
        <v>1313</v>
      </c>
      <c r="Q109" s="446"/>
      <c r="R109" s="254"/>
      <c r="S109" s="382"/>
      <c r="T109" s="282"/>
      <c r="U109" s="282"/>
      <c r="V109" s="282"/>
      <c r="W109" s="282"/>
      <c r="X109" s="282"/>
      <c r="Y109" s="282"/>
      <c r="Z109" s="282"/>
      <c r="AA109" s="282"/>
      <c r="AB109" s="251"/>
      <c r="AC109" s="251"/>
      <c r="AD109" s="251"/>
      <c r="AE109" s="251"/>
      <c r="AF109" s="251"/>
      <c r="AG109" s="282"/>
      <c r="AH109" s="282"/>
      <c r="AI109" s="428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BL109" s="251" t="e">
        <f>VLOOKUP(#REF!,'اعضاء هيئة التدريس'!#REF!,2,)</f>
        <v>#REF!</v>
      </c>
    </row>
    <row r="110" spans="1:64" s="272" customFormat="1" ht="15.75" hidden="1" customHeight="1">
      <c r="A110" s="367">
        <v>71</v>
      </c>
      <c r="B110" s="288" t="s">
        <v>667</v>
      </c>
      <c r="C110" s="726" t="str">
        <f>VLOOKUP(B110,مقررات!$A$1:$F$411,2,FALSE)</f>
        <v>كيمياء الحفز</v>
      </c>
      <c r="D110" s="211">
        <f>VLOOKUP(B110,مقررات!$A$1:$F$452,3,FALSE)</f>
        <v>1</v>
      </c>
      <c r="E110" s="211" t="str">
        <f>VLOOKUP(B110,مقررات!$A$1:$F$476,4,FALSE)</f>
        <v>-</v>
      </c>
      <c r="F110" s="211">
        <v>1</v>
      </c>
      <c r="G110" s="60" t="str">
        <f>VLOOKUP(B110,مقررات!$A$1:$F$409,6,FALSE)</f>
        <v>CH324</v>
      </c>
      <c r="H110" s="24" t="s">
        <v>1750</v>
      </c>
      <c r="I110" s="262" t="str">
        <f>VLOOKUP(H110,'اعضاء هيئة التدريس'!$B$1:$D$300,2,FALSE)</f>
        <v>د/ نعيمة سالم</v>
      </c>
      <c r="J110" s="195"/>
      <c r="K110" s="256" t="s">
        <v>1119</v>
      </c>
      <c r="L110" s="195"/>
      <c r="M110" s="195"/>
      <c r="N110" s="195"/>
      <c r="O110" s="195"/>
      <c r="P110" s="255" t="s">
        <v>1319</v>
      </c>
      <c r="Q110" s="414"/>
      <c r="R110" s="143"/>
      <c r="S110" s="143"/>
      <c r="T110" s="4"/>
      <c r="U110" s="4"/>
      <c r="V110" s="4"/>
      <c r="W110" s="4"/>
      <c r="X110" s="4"/>
      <c r="Y110" s="4"/>
      <c r="Z110" s="143"/>
      <c r="AA110" s="4"/>
      <c r="AB110" s="143"/>
      <c r="AC110" s="143"/>
      <c r="AD110" s="143"/>
      <c r="AE110" s="143"/>
      <c r="AF110" s="143"/>
      <c r="AG110" s="4"/>
      <c r="AH110" s="4"/>
      <c r="AI110" s="692"/>
      <c r="AJ110" s="91"/>
      <c r="AK110" s="91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BL110" s="251" t="e">
        <f>VLOOKUP(#REF!,'اعضاء هيئة التدريس'!#REF!,2,)</f>
        <v>#REF!</v>
      </c>
    </row>
    <row r="111" spans="1:64" s="272" customFormat="1" ht="15.75" hidden="1" customHeight="1">
      <c r="A111" s="367">
        <v>72</v>
      </c>
      <c r="B111" s="288" t="s">
        <v>667</v>
      </c>
      <c r="C111" s="726" t="str">
        <f>VLOOKUP(B111,مقررات!$A$1:$F$411,2,FALSE)</f>
        <v>كيمياء الحفز</v>
      </c>
      <c r="D111" s="211">
        <f>VLOOKUP(B111,مقررات!$A$1:$F$452,3,FALSE)</f>
        <v>1</v>
      </c>
      <c r="E111" s="211" t="str">
        <f>VLOOKUP(B111,مقررات!$A$1:$F$476,4,FALSE)</f>
        <v>-</v>
      </c>
      <c r="F111" s="211">
        <v>1</v>
      </c>
      <c r="G111" s="60" t="str">
        <f>VLOOKUP(B111,مقررات!$A$1:$F$409,6,FALSE)</f>
        <v>CH324</v>
      </c>
      <c r="H111" s="24" t="s">
        <v>1764</v>
      </c>
      <c r="I111" s="262" t="str">
        <f>VLOOKUP(H111,'اعضاء هيئة التدريس'!$B$1:$D$300,2,FALSE)</f>
        <v>د. مها خضر</v>
      </c>
      <c r="J111" s="195"/>
      <c r="K111" s="256" t="s">
        <v>1119</v>
      </c>
      <c r="L111" s="195"/>
      <c r="M111" s="195"/>
      <c r="N111" s="195"/>
      <c r="O111" s="195"/>
      <c r="P111" s="255" t="s">
        <v>1319</v>
      </c>
      <c r="Q111" s="414"/>
      <c r="R111" s="143"/>
      <c r="S111" s="143"/>
      <c r="T111" s="4"/>
      <c r="U111" s="4"/>
      <c r="V111" s="4"/>
      <c r="W111" s="4"/>
      <c r="X111" s="4"/>
      <c r="Y111" s="4"/>
      <c r="Z111" s="143"/>
      <c r="AA111" s="4"/>
      <c r="AB111" s="143"/>
      <c r="AC111" s="143"/>
      <c r="AD111" s="143"/>
      <c r="AE111" s="143"/>
      <c r="AF111" s="143"/>
      <c r="AG111" s="4"/>
      <c r="AH111" s="4"/>
      <c r="AI111" s="692"/>
      <c r="AJ111" s="91"/>
      <c r="AK111" s="91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BL111" s="251" t="e">
        <f>VLOOKUP(#REF!,'اعضاء هيئة التدريس'!#REF!,2,)</f>
        <v>#REF!</v>
      </c>
    </row>
    <row r="112" spans="1:64" s="272" customFormat="1" ht="15.75" hidden="1" customHeight="1">
      <c r="A112" s="367">
        <v>73</v>
      </c>
      <c r="B112" s="288" t="s">
        <v>668</v>
      </c>
      <c r="C112" s="726" t="str">
        <f>VLOOKUP(B112,مقررات!$A$1:$F$411,2,FALSE)</f>
        <v>الكيمياء البيئية</v>
      </c>
      <c r="D112" s="211">
        <f>VLOOKUP(B112,مقررات!$A$1:$F$452,3,FALSE)</f>
        <v>1.5</v>
      </c>
      <c r="E112" s="211">
        <f>VLOOKUP(B112,مقررات!$A$1:$F$476,4,FALSE)</f>
        <v>1</v>
      </c>
      <c r="F112" s="211">
        <f t="shared" ref="F112:F143" si="4">D112+0.5*E112</f>
        <v>2</v>
      </c>
      <c r="G112" s="60" t="str">
        <f>VLOOKUP(B112,مقررات!$A$1:$F$409,6,FALSE)</f>
        <v>CH324</v>
      </c>
      <c r="H112" s="60" t="s">
        <v>1700</v>
      </c>
      <c r="I112" s="262" t="str">
        <f>VLOOKUP(H112,'اعضاء هيئة التدريس'!$B$1:$D$300,2,FALSE)</f>
        <v>أ.د.ابراهيم الطنطاوي</v>
      </c>
      <c r="J112" s="256"/>
      <c r="K112" s="256" t="s">
        <v>1067</v>
      </c>
      <c r="L112" s="256"/>
      <c r="M112" s="314"/>
      <c r="N112" s="256"/>
      <c r="O112" s="256"/>
      <c r="P112" s="255" t="s">
        <v>89</v>
      </c>
      <c r="Q112" s="445"/>
      <c r="R112" s="370"/>
      <c r="S112" s="265"/>
      <c r="T112" s="282"/>
      <c r="U112" s="282"/>
      <c r="V112" s="282"/>
      <c r="W112" s="282"/>
      <c r="X112" s="282"/>
      <c r="Y112" s="282"/>
      <c r="Z112" s="282"/>
      <c r="AA112" s="282"/>
      <c r="AB112" s="251"/>
      <c r="AC112" s="251"/>
      <c r="AD112" s="251"/>
      <c r="AE112" s="251"/>
      <c r="AF112" s="251"/>
      <c r="AG112" s="282"/>
      <c r="AH112" s="282"/>
      <c r="AI112" s="428"/>
      <c r="AJ112" s="283"/>
      <c r="AK112" s="283"/>
      <c r="AL112" s="283"/>
      <c r="AM112" s="283"/>
      <c r="AN112" s="283"/>
      <c r="AO112" s="283"/>
      <c r="AP112" s="283"/>
      <c r="AQ112" s="283"/>
      <c r="AR112" s="283"/>
      <c r="AS112" s="283"/>
      <c r="AT112" s="283"/>
      <c r="AU112" s="283"/>
      <c r="AV112" s="283"/>
      <c r="AW112" s="283"/>
      <c r="AX112" s="283"/>
      <c r="BL112" s="251" t="e">
        <f>VLOOKUP(#REF!,'اعضاء هيئة التدريس'!#REF!,2,)</f>
        <v>#REF!</v>
      </c>
    </row>
    <row r="113" spans="1:64" s="272" customFormat="1" ht="15.75" hidden="1" customHeight="1">
      <c r="A113" s="367">
        <v>74</v>
      </c>
      <c r="B113" s="288" t="s">
        <v>668</v>
      </c>
      <c r="C113" s="726" t="str">
        <f>VLOOKUP(B113,مقررات!$A$1:$F$411,2,FALSE)</f>
        <v>الكيمياء البيئية</v>
      </c>
      <c r="D113" s="211">
        <f>VLOOKUP(B113,مقررات!$A$1:$F$452,3,FALSE)</f>
        <v>1.5</v>
      </c>
      <c r="E113" s="211">
        <f>VLOOKUP(B113,مقررات!$A$1:$F$476,4,FALSE)</f>
        <v>1</v>
      </c>
      <c r="F113" s="211">
        <f t="shared" si="4"/>
        <v>2</v>
      </c>
      <c r="G113" s="60" t="str">
        <f>VLOOKUP(B113,مقررات!$A$1:$F$409,6,FALSE)</f>
        <v>CH324</v>
      </c>
      <c r="H113" s="60" t="s">
        <v>1725</v>
      </c>
      <c r="I113" s="262" t="str">
        <f>VLOOKUP(H113,'اعضاء هيئة التدريس'!$B$1:$D$300,2,FALSE)</f>
        <v>ا.د/ السيد الشريفي</v>
      </c>
      <c r="J113" s="256"/>
      <c r="K113" s="256" t="s">
        <v>1067</v>
      </c>
      <c r="L113" s="256"/>
      <c r="M113" s="314"/>
      <c r="N113" s="256"/>
      <c r="O113" s="256"/>
      <c r="P113" s="255" t="s">
        <v>89</v>
      </c>
      <c r="Q113" s="445"/>
      <c r="R113" s="370"/>
      <c r="S113" s="265"/>
      <c r="T113" s="282"/>
      <c r="U113" s="282"/>
      <c r="V113" s="282"/>
      <c r="W113" s="282"/>
      <c r="X113" s="282"/>
      <c r="Y113" s="282"/>
      <c r="Z113" s="282"/>
      <c r="AA113" s="282"/>
      <c r="AB113" s="251"/>
      <c r="AC113" s="251"/>
      <c r="AD113" s="251"/>
      <c r="AE113" s="251"/>
      <c r="AF113" s="251"/>
      <c r="AG113" s="282"/>
      <c r="AH113" s="282"/>
      <c r="AI113" s="428"/>
      <c r="AJ113" s="283"/>
      <c r="AK113" s="283"/>
      <c r="AL113" s="283"/>
      <c r="AM113" s="283"/>
      <c r="AN113" s="283"/>
      <c r="AO113" s="283"/>
      <c r="AP113" s="283"/>
      <c r="AQ113" s="283"/>
      <c r="AR113" s="283"/>
      <c r="AS113" s="283"/>
      <c r="AT113" s="283"/>
      <c r="AU113" s="283"/>
      <c r="AV113" s="283"/>
      <c r="AW113" s="283"/>
      <c r="AX113" s="283"/>
      <c r="BL113" s="251" t="e">
        <f>VLOOKUP(#REF!,'اعضاء هيئة التدريس'!#REF!,2,)</f>
        <v>#REF!</v>
      </c>
    </row>
    <row r="114" spans="1:64" s="272" customFormat="1" ht="15.75" hidden="1" customHeight="1">
      <c r="A114" s="367">
        <v>75</v>
      </c>
      <c r="B114" s="288" t="s">
        <v>1230</v>
      </c>
      <c r="C114" s="726" t="str">
        <f>VLOOKUP(B114,مقررات!$A$1:$F$411,2,FALSE)</f>
        <v>كيمياء عملية حيوية</v>
      </c>
      <c r="D114" s="211">
        <f>VLOOKUP(B114,مقررات!$A$1:$F$452,3,FALSE)</f>
        <v>0</v>
      </c>
      <c r="E114" s="211">
        <f>VLOOKUP(B114,مقررات!$A$1:$F$476,4,FALSE)</f>
        <v>4</v>
      </c>
      <c r="F114" s="211">
        <f t="shared" si="4"/>
        <v>2</v>
      </c>
      <c r="G114" s="60">
        <f>VLOOKUP(B114,مقررات!$A$1:$F$409,6,FALSE)</f>
        <v>0</v>
      </c>
      <c r="H114" s="52"/>
      <c r="I114" s="964" t="e">
        <f>VLOOKUP(H114,'اعضاء هيئة التدريس'!$B$1:$D$300,2,FALSE)</f>
        <v>#N/A</v>
      </c>
      <c r="J114" s="37"/>
      <c r="K114" s="37"/>
      <c r="L114" s="37"/>
      <c r="M114" s="37"/>
      <c r="N114" s="37"/>
      <c r="O114" s="37"/>
      <c r="P114" s="1050"/>
      <c r="Q114" s="414"/>
      <c r="R114" s="143"/>
      <c r="S114" s="143"/>
      <c r="T114" s="4"/>
      <c r="U114" s="4"/>
      <c r="V114" s="4"/>
      <c r="W114" s="4"/>
      <c r="X114" s="4"/>
      <c r="Y114" s="4"/>
      <c r="Z114" s="143"/>
      <c r="AA114" s="4"/>
      <c r="AB114" s="143"/>
      <c r="AC114" s="143"/>
      <c r="AD114" s="143"/>
      <c r="AE114" s="143"/>
      <c r="AF114" s="143"/>
      <c r="AG114" s="4"/>
      <c r="AH114" s="4"/>
      <c r="AI114" s="692"/>
      <c r="AJ114" s="92"/>
      <c r="AK114" s="92"/>
      <c r="AL114" s="283"/>
      <c r="AM114" s="283"/>
      <c r="AN114" s="283"/>
      <c r="AO114" s="283"/>
      <c r="AP114" s="283"/>
      <c r="AQ114" s="283"/>
      <c r="AR114" s="283"/>
      <c r="AS114" s="283"/>
      <c r="AT114" s="283"/>
      <c r="AU114" s="283"/>
      <c r="AV114" s="283"/>
      <c r="AW114" s="283"/>
      <c r="AX114" s="283"/>
      <c r="BL114" s="251" t="e">
        <f>VLOOKUP(#REF!,'اعضاء هيئة التدريس'!#REF!,2,)</f>
        <v>#REF!</v>
      </c>
    </row>
    <row r="115" spans="1:64" s="272" customFormat="1" ht="15.75" hidden="1" customHeight="1">
      <c r="A115" s="367">
        <v>76</v>
      </c>
      <c r="B115" s="288" t="s">
        <v>644</v>
      </c>
      <c r="C115" s="726" t="str">
        <f>VLOOKUP(B115,مقررات!$A$1:$F$411,2,FALSE)</f>
        <v>كيمياء البوليمرات العالية</v>
      </c>
      <c r="D115" s="211">
        <f>VLOOKUP(B115,مقررات!$A$1:$F$452,3,FALSE)</f>
        <v>1.5</v>
      </c>
      <c r="E115" s="211">
        <f>VLOOKUP(B115,مقررات!$A$1:$F$476,4,FALSE)</f>
        <v>1</v>
      </c>
      <c r="F115" s="211">
        <f t="shared" si="4"/>
        <v>2</v>
      </c>
      <c r="G115" s="60" t="str">
        <f>VLOOKUP(B115,مقررات!$A$1:$F$409,6,FALSE)</f>
        <v>CH246</v>
      </c>
      <c r="H115" s="60" t="s">
        <v>1715</v>
      </c>
      <c r="I115" s="262" t="str">
        <f>VLOOKUP(H115,'اعضاء هيئة التدريس'!$B$1:$D$300,2,FALSE)</f>
        <v>أ.د/ صبرنال الحامولي</v>
      </c>
      <c r="J115" s="256"/>
      <c r="K115" s="256"/>
      <c r="L115" s="256"/>
      <c r="M115" s="256" t="s">
        <v>1072</v>
      </c>
      <c r="N115" s="256"/>
      <c r="O115" s="256"/>
      <c r="P115" s="255" t="s">
        <v>89</v>
      </c>
      <c r="Q115" s="446"/>
      <c r="R115" s="355"/>
      <c r="S115" s="265"/>
      <c r="T115" s="282"/>
      <c r="U115" s="282"/>
      <c r="V115" s="282"/>
      <c r="W115" s="282"/>
      <c r="X115" s="282"/>
      <c r="Y115" s="282"/>
      <c r="Z115" s="282"/>
      <c r="AA115" s="282"/>
      <c r="AB115" s="251"/>
      <c r="AC115" s="251"/>
      <c r="AD115" s="251"/>
      <c r="AE115" s="251"/>
      <c r="AF115" s="251"/>
      <c r="AG115" s="282"/>
      <c r="AH115" s="282"/>
      <c r="AI115" s="428"/>
      <c r="AJ115" s="283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283"/>
      <c r="AX115" s="283"/>
      <c r="BL115" s="251" t="e">
        <f>VLOOKUP(#REF!,'اعضاء هيئة التدريس'!#REF!,2,)</f>
        <v>#REF!</v>
      </c>
    </row>
    <row r="116" spans="1:64" s="272" customFormat="1" ht="15.75" hidden="1" customHeight="1">
      <c r="A116" s="367">
        <v>77</v>
      </c>
      <c r="B116" s="288" t="s">
        <v>645</v>
      </c>
      <c r="C116" s="726" t="str">
        <f>VLOOKUP(B116,مقررات!$A$1:$F$411,2,FALSE)</f>
        <v>كيمياء عملية تحليلية وفيزيائية وغير عضوية (4)</v>
      </c>
      <c r="D116" s="211">
        <f>VLOOKUP(B116,مقررات!$A$1:$F$452,3,FALSE)</f>
        <v>0</v>
      </c>
      <c r="E116" s="211">
        <f>VLOOKUP(B116,مقررات!$A$1:$F$476,4,FALSE)</f>
        <v>4</v>
      </c>
      <c r="F116" s="211">
        <f t="shared" si="4"/>
        <v>2</v>
      </c>
      <c r="G116" s="60" t="str">
        <f>VLOOKUP(B116,مقررات!$A$1:$F$409,6,FALSE)</f>
        <v>CH3711</v>
      </c>
      <c r="H116" s="60"/>
      <c r="I116" s="964" t="e">
        <f>VLOOKUP(H116,'اعضاء هيئة التدريس'!$B$1:$D$300,2,FALSE)</f>
        <v>#N/A</v>
      </c>
      <c r="J116" s="256"/>
      <c r="K116" s="256"/>
      <c r="L116" s="256"/>
      <c r="M116" s="256"/>
      <c r="N116" s="256"/>
      <c r="O116" s="256"/>
      <c r="P116" s="386"/>
      <c r="Q116" s="446"/>
      <c r="R116" s="355"/>
      <c r="S116" s="265"/>
      <c r="T116" s="282"/>
      <c r="U116" s="282"/>
      <c r="V116" s="282"/>
      <c r="W116" s="282"/>
      <c r="X116" s="282"/>
      <c r="Y116" s="282"/>
      <c r="Z116" s="282"/>
      <c r="AA116" s="282"/>
      <c r="AB116" s="251"/>
      <c r="AC116" s="251"/>
      <c r="AD116" s="251"/>
      <c r="AE116" s="251"/>
      <c r="AF116" s="251"/>
      <c r="AG116" s="282"/>
      <c r="AH116" s="282"/>
      <c r="AI116" s="428"/>
      <c r="AJ116" s="283"/>
      <c r="AK116" s="283"/>
      <c r="AL116" s="283"/>
      <c r="AM116" s="283"/>
      <c r="AN116" s="283"/>
      <c r="AO116" s="283"/>
      <c r="AP116" s="283"/>
      <c r="AQ116" s="283"/>
      <c r="AR116" s="283"/>
      <c r="AS116" s="283"/>
      <c r="AT116" s="283"/>
      <c r="AU116" s="283"/>
      <c r="AV116" s="283"/>
      <c r="AW116" s="283"/>
      <c r="AX116" s="283"/>
      <c r="BL116" s="251" t="e">
        <f>VLOOKUP(#REF!,'اعضاء هيئة التدريس'!#REF!,2,)</f>
        <v>#REF!</v>
      </c>
    </row>
    <row r="117" spans="1:64" s="272" customFormat="1" ht="15.75" hidden="1" customHeight="1">
      <c r="A117" s="367">
        <v>78</v>
      </c>
      <c r="B117" s="288" t="s">
        <v>646</v>
      </c>
      <c r="C117" s="726" t="str">
        <f>VLOOKUP(B117,مقررات!$A$1:$F$411,2,FALSE)</f>
        <v>كيمياء عملية عضوية (4)</v>
      </c>
      <c r="D117" s="211">
        <f>VLOOKUP(B117,مقررات!$A$1:$F$452,3,FALSE)</f>
        <v>0</v>
      </c>
      <c r="E117" s="211">
        <f>VLOOKUP(B117,مقررات!$A$1:$F$476,4,FALSE)</f>
        <v>4</v>
      </c>
      <c r="F117" s="211">
        <f t="shared" si="4"/>
        <v>2</v>
      </c>
      <c r="G117" s="60" t="str">
        <f>VLOOKUP(B117,مقررات!$A$1:$F$409,6,FALSE)</f>
        <v>CH3712</v>
      </c>
      <c r="H117" s="52"/>
      <c r="I117" s="964" t="e">
        <f>VLOOKUP(H117,'اعضاء هيئة التدريس'!$B$1:$D$300,2,FALSE)</f>
        <v>#N/A</v>
      </c>
      <c r="J117" s="37"/>
      <c r="K117" s="37"/>
      <c r="L117" s="37"/>
      <c r="M117" s="37"/>
      <c r="N117" s="37"/>
      <c r="O117" s="37"/>
      <c r="P117" s="1051"/>
      <c r="Q117" s="414"/>
      <c r="R117" s="143"/>
      <c r="S117" s="143"/>
      <c r="T117" s="4"/>
      <c r="U117" s="4"/>
      <c r="V117" s="4"/>
      <c r="W117" s="4"/>
      <c r="X117" s="4"/>
      <c r="Y117" s="4"/>
      <c r="Z117" s="143"/>
      <c r="AA117" s="4"/>
      <c r="AB117" s="143"/>
      <c r="AC117" s="143"/>
      <c r="AD117" s="143"/>
      <c r="AE117" s="143"/>
      <c r="AF117" s="143"/>
      <c r="AG117" s="4"/>
      <c r="AH117" s="4"/>
      <c r="AI117" s="692"/>
      <c r="AJ117" s="91"/>
      <c r="AK117" s="91"/>
      <c r="AL117" s="283"/>
      <c r="AM117" s="283"/>
      <c r="AN117" s="283"/>
      <c r="AO117" s="283"/>
      <c r="AP117" s="283"/>
      <c r="AQ117" s="283"/>
      <c r="AR117" s="283"/>
      <c r="AS117" s="283"/>
      <c r="AT117" s="283"/>
      <c r="AU117" s="283"/>
      <c r="AV117" s="283"/>
      <c r="AW117" s="283"/>
      <c r="AX117" s="283"/>
      <c r="BL117" s="251" t="e">
        <f>VLOOKUP(#REF!,'اعضاء هيئة التدريس'!#REF!,2,)</f>
        <v>#REF!</v>
      </c>
    </row>
    <row r="118" spans="1:64" s="272" customFormat="1" ht="15" hidden="1" customHeight="1">
      <c r="A118" s="328"/>
      <c r="B118" s="288" t="s">
        <v>754</v>
      </c>
      <c r="C118" s="726" t="str">
        <f>VLOOKUP(B118,مقررات!$A$1:$F$411,2,FALSE)</f>
        <v>بحث ومقال</v>
      </c>
      <c r="D118" s="211">
        <f>VLOOKUP(B118,مقررات!$A$1:$F$452,3,FALSE)</f>
        <v>2</v>
      </c>
      <c r="E118" s="211">
        <f>VLOOKUP(B118,مقررات!$A$1:$F$476,4,FALSE)</f>
        <v>0</v>
      </c>
      <c r="F118" s="211">
        <f t="shared" si="4"/>
        <v>2</v>
      </c>
      <c r="G118" s="60" t="str">
        <f>VLOOKUP(B118,مقررات!$A$1:$F$409,6,FALSE)</f>
        <v>-</v>
      </c>
      <c r="H118" s="60"/>
      <c r="I118" s="262" t="s">
        <v>892</v>
      </c>
      <c r="J118" s="73"/>
      <c r="K118" s="73"/>
      <c r="L118" s="73"/>
      <c r="M118" s="73"/>
      <c r="N118" s="73"/>
      <c r="O118" s="73"/>
      <c r="P118" s="1046"/>
      <c r="Q118" s="414"/>
      <c r="R118" s="143"/>
      <c r="S118" s="143"/>
      <c r="T118" s="4"/>
      <c r="U118" s="4"/>
      <c r="V118" s="4"/>
      <c r="W118" s="4"/>
      <c r="X118" s="4"/>
      <c r="Y118" s="4"/>
      <c r="Z118" s="143"/>
      <c r="AA118" s="4"/>
      <c r="AB118" s="143"/>
      <c r="AC118" s="143"/>
      <c r="AD118" s="143"/>
      <c r="AE118" s="143"/>
      <c r="AF118" s="143"/>
      <c r="AG118" s="4"/>
      <c r="AH118" s="4"/>
      <c r="AI118" s="692"/>
      <c r="AJ118" s="91"/>
      <c r="AK118" s="91"/>
      <c r="AL118" s="283"/>
      <c r="AM118" s="283"/>
      <c r="AN118" s="283"/>
      <c r="AO118" s="283"/>
      <c r="AP118" s="283"/>
      <c r="AQ118" s="283"/>
      <c r="AR118" s="283"/>
      <c r="AS118" s="283"/>
      <c r="AT118" s="283"/>
      <c r="AU118" s="283"/>
      <c r="AV118" s="283"/>
      <c r="AW118" s="283"/>
      <c r="AX118" s="283"/>
      <c r="BL118" s="251" t="e">
        <f>VLOOKUP(#REF!,'اعضاء هيئة التدريس'!#REF!,2,)</f>
        <v>#REF!</v>
      </c>
    </row>
    <row r="119" spans="1:64" s="272" customFormat="1" ht="15.75" hidden="1" customHeight="1">
      <c r="A119" s="328"/>
      <c r="B119" s="288" t="s">
        <v>732</v>
      </c>
      <c r="C119" s="726" t="str">
        <f>VLOOKUP(B119,مقررات!$A$1:$F$411,2,FALSE)</f>
        <v>تشريح مقارن حشرات</v>
      </c>
      <c r="D119" s="211">
        <f>VLOOKUP(B119,مقررات!$A$1:$F$452,3,FALSE)</f>
        <v>2</v>
      </c>
      <c r="E119" s="211">
        <f>VLOOKUP(B119,مقررات!$A$1:$F$476,4,FALSE)</f>
        <v>0</v>
      </c>
      <c r="F119" s="211">
        <f t="shared" si="4"/>
        <v>2</v>
      </c>
      <c r="G119" s="60" t="str">
        <f>VLOOKUP(B119,مقررات!$A$1:$F$409,6,FALSE)</f>
        <v>E112</v>
      </c>
      <c r="H119" s="60" t="s">
        <v>1873</v>
      </c>
      <c r="I119" s="262" t="str">
        <f>VLOOKUP(H119,'اعضاء هيئة التدريس'!$B$1:$D$300,2,FALSE)</f>
        <v>أ.د.عبادة ابوزكري</v>
      </c>
      <c r="J119" s="73"/>
      <c r="K119" s="73"/>
      <c r="L119" s="73"/>
      <c r="M119" s="73" t="s">
        <v>1070</v>
      </c>
      <c r="N119" s="73"/>
      <c r="O119" s="73"/>
      <c r="P119" s="1046"/>
      <c r="Q119" s="414"/>
      <c r="R119" s="143"/>
      <c r="S119" s="143"/>
      <c r="T119" s="4"/>
      <c r="U119" s="4"/>
      <c r="V119" s="4"/>
      <c r="W119" s="4"/>
      <c r="X119" s="4"/>
      <c r="Y119" s="4"/>
      <c r="Z119" s="143"/>
      <c r="AA119" s="4"/>
      <c r="AB119" s="143"/>
      <c r="AC119" s="143"/>
      <c r="AD119" s="143"/>
      <c r="AE119" s="143"/>
      <c r="AF119" s="143"/>
      <c r="AG119" s="4"/>
      <c r="AH119" s="4"/>
      <c r="AI119" s="692"/>
      <c r="AJ119" s="91"/>
      <c r="AK119" s="91"/>
      <c r="AL119" s="283"/>
      <c r="AM119" s="283"/>
      <c r="AN119" s="283"/>
      <c r="AO119" s="283"/>
      <c r="AP119" s="283"/>
      <c r="AQ119" s="283"/>
      <c r="AR119" s="283"/>
      <c r="AS119" s="283"/>
      <c r="AT119" s="283"/>
      <c r="AU119" s="283"/>
      <c r="AV119" s="283"/>
      <c r="AW119" s="283"/>
      <c r="AX119" s="283"/>
      <c r="BL119" s="251" t="e">
        <f>VLOOKUP(#REF!,'اعضاء هيئة التدريس'!#REF!,2,)</f>
        <v>#REF!</v>
      </c>
    </row>
    <row r="120" spans="1:64" s="272" customFormat="1" ht="21" hidden="1" customHeight="1">
      <c r="A120" s="367"/>
      <c r="B120" s="288" t="s">
        <v>741</v>
      </c>
      <c r="C120" s="726" t="str">
        <f>VLOOKUP(B120,مقررات!$A$1:$F$411,2,FALSE)</f>
        <v>تصنيف حشرات (2)</v>
      </c>
      <c r="D120" s="211">
        <f>VLOOKUP(B120,مقررات!$A$1:$F$452,3,FALSE)</f>
        <v>2</v>
      </c>
      <c r="E120" s="211">
        <f>VLOOKUP(B120,مقررات!$A$1:$F$476,4,FALSE)</f>
        <v>2</v>
      </c>
      <c r="F120" s="211">
        <f t="shared" si="4"/>
        <v>3</v>
      </c>
      <c r="G120" s="60" t="str">
        <f>VLOOKUP(B120,مقررات!$A$1:$F$409,6,FALSE)</f>
        <v>E123</v>
      </c>
      <c r="H120" s="60" t="s">
        <v>1889</v>
      </c>
      <c r="I120" s="262" t="str">
        <f>VLOOKUP(H120,'اعضاء هيئة التدريس'!$B$1:$D$300,2,FALSE)</f>
        <v>د. ماجدة ابوالمحاسن</v>
      </c>
      <c r="J120" s="73"/>
      <c r="K120" s="73" t="s">
        <v>1067</v>
      </c>
      <c r="L120" s="73"/>
      <c r="M120" s="73"/>
      <c r="N120" s="73"/>
      <c r="O120" s="73"/>
      <c r="P120" s="386" t="s">
        <v>1317</v>
      </c>
      <c r="Q120" s="447"/>
      <c r="R120" s="355"/>
      <c r="S120" s="265"/>
      <c r="T120" s="282"/>
      <c r="U120" s="282"/>
      <c r="V120" s="282"/>
      <c r="W120" s="282"/>
      <c r="X120" s="282"/>
      <c r="Y120" s="282"/>
      <c r="Z120" s="282"/>
      <c r="AA120" s="282"/>
      <c r="AB120" s="251"/>
      <c r="AC120" s="251"/>
      <c r="AD120" s="251"/>
      <c r="AE120" s="251"/>
      <c r="AF120" s="251"/>
      <c r="AG120" s="282"/>
      <c r="AH120" s="282"/>
      <c r="AI120" s="428"/>
      <c r="AJ120" s="283"/>
      <c r="AK120" s="283"/>
      <c r="AL120" s="284"/>
      <c r="AM120" s="283"/>
      <c r="AN120" s="283"/>
      <c r="AO120" s="283"/>
      <c r="AP120" s="283"/>
      <c r="AQ120" s="283"/>
      <c r="AR120" s="283"/>
      <c r="AS120" s="283"/>
      <c r="AT120" s="283"/>
      <c r="AU120" s="283"/>
      <c r="AV120" s="283"/>
      <c r="AW120" s="283"/>
      <c r="AX120" s="283"/>
      <c r="BL120" s="251" t="e">
        <f>VLOOKUP(#REF!,'اعضاء هيئة التدريس'!#REF!,2,)</f>
        <v>#REF!</v>
      </c>
    </row>
    <row r="121" spans="1:64" s="272" customFormat="1" ht="15.75" hidden="1" customHeight="1">
      <c r="A121" s="367"/>
      <c r="B121" s="288" t="s">
        <v>742</v>
      </c>
      <c r="C121" s="726" t="str">
        <f>VLOOKUP(B121,مقررات!$A$1:$F$411,2,FALSE)</f>
        <v>حشرات اقتصادية (1)</v>
      </c>
      <c r="D121" s="211">
        <f>VLOOKUP(B121,مقررات!$A$1:$F$452,3,FALSE)</f>
        <v>2</v>
      </c>
      <c r="E121" s="211">
        <f>VLOOKUP(B121,مقررات!$A$1:$F$476,4,FALSE)</f>
        <v>2</v>
      </c>
      <c r="F121" s="211">
        <f t="shared" si="4"/>
        <v>3</v>
      </c>
      <c r="G121" s="60" t="str">
        <f>VLOOKUP(B121,مقررات!$A$1:$F$409,6,FALSE)</f>
        <v>E123</v>
      </c>
      <c r="H121" s="60" t="s">
        <v>1897</v>
      </c>
      <c r="I121" s="262" t="str">
        <f>VLOOKUP(H121,'اعضاء هيئة التدريس'!$B$1:$D$300,2,FALSE)</f>
        <v>د. عادل عبدالمنصف نصار</v>
      </c>
      <c r="J121" s="73"/>
      <c r="K121" s="73" t="s">
        <v>1068</v>
      </c>
      <c r="L121" s="73"/>
      <c r="M121" s="73"/>
      <c r="N121" s="73"/>
      <c r="O121" s="73"/>
      <c r="P121" s="252"/>
      <c r="Q121" s="445"/>
      <c r="R121" s="370"/>
      <c r="S121" s="265"/>
      <c r="T121" s="282"/>
      <c r="U121" s="282"/>
      <c r="V121" s="282"/>
      <c r="W121" s="282"/>
      <c r="X121" s="282"/>
      <c r="Y121" s="282"/>
      <c r="Z121" s="282"/>
      <c r="AA121" s="282"/>
      <c r="AB121" s="251"/>
      <c r="AC121" s="251"/>
      <c r="AD121" s="251"/>
      <c r="AE121" s="251"/>
      <c r="AF121" s="251"/>
      <c r="AG121" s="282"/>
      <c r="AH121" s="282"/>
      <c r="AI121" s="428"/>
      <c r="AJ121" s="283"/>
      <c r="AK121" s="283"/>
      <c r="AL121" s="283"/>
      <c r="AM121" s="283"/>
      <c r="AN121" s="283"/>
      <c r="AO121" s="283"/>
      <c r="AP121" s="283"/>
      <c r="AQ121" s="283"/>
      <c r="AR121" s="283"/>
      <c r="AS121" s="283"/>
      <c r="AT121" s="283"/>
      <c r="AU121" s="283"/>
      <c r="AV121" s="283"/>
      <c r="AW121" s="283"/>
      <c r="AX121" s="283"/>
      <c r="BL121" s="251" t="e">
        <f>VLOOKUP(#REF!,'اعضاء هيئة التدريس'!#REF!,2,)</f>
        <v>#REF!</v>
      </c>
    </row>
    <row r="122" spans="1:64" s="272" customFormat="1" ht="15.75" hidden="1">
      <c r="A122" s="367"/>
      <c r="B122" s="288" t="s">
        <v>735</v>
      </c>
      <c r="C122" s="726" t="str">
        <f>VLOOKUP(B122,مقررات!$A$1:$F$411,2,FALSE)</f>
        <v>بيئة الحشرات</v>
      </c>
      <c r="D122" s="211">
        <f>VLOOKUP(B122,مقررات!$A$1:$F$452,3,FALSE)</f>
        <v>2</v>
      </c>
      <c r="E122" s="211">
        <f>VLOOKUP(B122,مقررات!$A$1:$F$476,4,FALSE)</f>
        <v>0</v>
      </c>
      <c r="F122" s="211">
        <f t="shared" si="4"/>
        <v>2</v>
      </c>
      <c r="G122" s="60">
        <f>VLOOKUP(B122,مقررات!$A$1:$F$409,6,FALSE)</f>
        <v>0</v>
      </c>
      <c r="H122" s="60" t="s">
        <v>1881</v>
      </c>
      <c r="I122" s="262" t="str">
        <f>VLOOKUP(H122,'اعضاء هيئة التدريس'!$B$1:$D$300,2,FALSE)</f>
        <v>ا.د. محمد السيد خليل</v>
      </c>
      <c r="J122" s="73"/>
      <c r="K122" s="73"/>
      <c r="L122" s="73"/>
      <c r="M122" s="73" t="s">
        <v>1068</v>
      </c>
      <c r="N122" s="73"/>
      <c r="O122" s="73"/>
      <c r="P122" s="386"/>
      <c r="Q122" s="447"/>
      <c r="R122" s="355"/>
      <c r="S122" s="265"/>
      <c r="T122" s="282"/>
      <c r="U122" s="282"/>
      <c r="V122" s="282"/>
      <c r="W122" s="282"/>
      <c r="X122" s="282"/>
      <c r="Y122" s="282"/>
      <c r="Z122" s="282"/>
      <c r="AA122" s="282"/>
      <c r="AB122" s="251"/>
      <c r="AC122" s="251"/>
      <c r="AD122" s="251"/>
      <c r="AE122" s="251"/>
      <c r="AF122" s="251"/>
      <c r="AG122" s="282"/>
      <c r="AH122" s="282"/>
      <c r="AI122" s="428"/>
      <c r="AJ122" s="283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283"/>
      <c r="AX122" s="283"/>
      <c r="BL122" s="251" t="e">
        <f>VLOOKUP(#REF!,'اعضاء هيئة التدريس'!#REF!,2,)</f>
        <v>#REF!</v>
      </c>
    </row>
    <row r="123" spans="1:64" s="272" customFormat="1" ht="15.75" hidden="1" customHeight="1">
      <c r="A123" s="328"/>
      <c r="B123" s="288" t="s">
        <v>734</v>
      </c>
      <c r="C123" s="726" t="str">
        <f>VLOOKUP(B123,مقررات!$A$1:$F$411,2,FALSE)</f>
        <v>أنسجة حشرات</v>
      </c>
      <c r="D123" s="211">
        <f>VLOOKUP(B123,مقررات!$A$1:$F$452,3,FALSE)</f>
        <v>1</v>
      </c>
      <c r="E123" s="211">
        <f>VLOOKUP(B123,مقررات!$A$1:$F$476,4,FALSE)</f>
        <v>2</v>
      </c>
      <c r="F123" s="211">
        <f t="shared" si="4"/>
        <v>2</v>
      </c>
      <c r="G123" s="60" t="str">
        <f>VLOOKUP(B123,مقررات!$A$1:$F$409,6,FALSE)</f>
        <v>E112</v>
      </c>
      <c r="H123" s="60" t="s">
        <v>1888</v>
      </c>
      <c r="I123" s="262" t="str">
        <f>VLOOKUP(H123,'اعضاء هيئة التدريس'!$B$1:$D$300,2,FALSE)</f>
        <v>د. هانم صقر</v>
      </c>
      <c r="J123" s="73"/>
      <c r="K123" s="73"/>
      <c r="L123" s="73"/>
      <c r="M123" s="73"/>
      <c r="N123" s="73"/>
      <c r="O123" s="73" t="s">
        <v>1233</v>
      </c>
      <c r="P123" s="386" t="s">
        <v>1317</v>
      </c>
      <c r="Q123" s="414"/>
      <c r="R123" s="143"/>
      <c r="S123" s="143"/>
      <c r="T123" s="4"/>
      <c r="U123" s="4"/>
      <c r="V123" s="4"/>
      <c r="W123" s="4"/>
      <c r="X123" s="4"/>
      <c r="Y123" s="4"/>
      <c r="Z123" s="143"/>
      <c r="AA123" s="4"/>
      <c r="AB123" s="143"/>
      <c r="AC123" s="143"/>
      <c r="AD123" s="143"/>
      <c r="AE123" s="143"/>
      <c r="AF123" s="143"/>
      <c r="AG123" s="4"/>
      <c r="AH123" s="4"/>
      <c r="AI123" s="692"/>
      <c r="AJ123" s="91"/>
      <c r="AK123" s="91"/>
      <c r="AL123" s="283"/>
      <c r="AM123" s="283"/>
      <c r="AN123" s="283"/>
      <c r="AO123" s="283"/>
      <c r="AP123" s="283"/>
      <c r="AQ123" s="283"/>
      <c r="AR123" s="283"/>
      <c r="AS123" s="283"/>
      <c r="AT123" s="283"/>
      <c r="AU123" s="283"/>
      <c r="AV123" s="283"/>
      <c r="AW123" s="283"/>
      <c r="AX123" s="283"/>
      <c r="BL123" s="251" t="e">
        <f>VLOOKUP(#REF!,'اعضاء هيئة التدريس'!#REF!,2,)</f>
        <v>#REF!</v>
      </c>
    </row>
    <row r="124" spans="1:64" s="272" customFormat="1" ht="15.75" hidden="1" customHeight="1">
      <c r="A124" s="328"/>
      <c r="B124" s="288" t="s">
        <v>733</v>
      </c>
      <c r="C124" s="726" t="str">
        <f>VLOOKUP(B124,مقررات!$A$1:$F$411,2,FALSE)</f>
        <v>ميكروتكنيك</v>
      </c>
      <c r="D124" s="211">
        <f>VLOOKUP(B124,مقررات!$A$1:$F$452,3,FALSE)</f>
        <v>2</v>
      </c>
      <c r="E124" s="211">
        <f>VLOOKUP(B124,مقررات!$A$1:$F$476,4,FALSE)</f>
        <v>2</v>
      </c>
      <c r="F124" s="211">
        <f t="shared" si="4"/>
        <v>3</v>
      </c>
      <c r="G124" s="60">
        <f>VLOOKUP(B124,مقررات!$A$1:$F$409,6,FALSE)</f>
        <v>0</v>
      </c>
      <c r="H124" s="60" t="s">
        <v>1873</v>
      </c>
      <c r="I124" s="262" t="str">
        <f>VLOOKUP(H124,'اعضاء هيئة التدريس'!$B$1:$D$300,2,FALSE)</f>
        <v>أ.د.عبادة ابوزكري</v>
      </c>
      <c r="J124" s="73"/>
      <c r="K124" s="73"/>
      <c r="L124" s="73"/>
      <c r="M124" s="73"/>
      <c r="N124" s="73" t="s">
        <v>1067</v>
      </c>
      <c r="O124" s="73"/>
      <c r="P124" s="386" t="s">
        <v>1317</v>
      </c>
      <c r="Q124" s="414"/>
      <c r="R124" s="143"/>
      <c r="S124" s="143"/>
      <c r="T124" s="4"/>
      <c r="U124" s="4"/>
      <c r="V124" s="4"/>
      <c r="W124" s="4"/>
      <c r="X124" s="4"/>
      <c r="Y124" s="4"/>
      <c r="Z124" s="143"/>
      <c r="AA124" s="4"/>
      <c r="AB124" s="143"/>
      <c r="AC124" s="143"/>
      <c r="AD124" s="143"/>
      <c r="AE124" s="143"/>
      <c r="AF124" s="143"/>
      <c r="AG124" s="4"/>
      <c r="AH124" s="4"/>
      <c r="AI124" s="692"/>
      <c r="AJ124" s="91"/>
      <c r="AK124" s="91"/>
      <c r="AL124" s="284"/>
      <c r="AM124" s="283"/>
      <c r="AN124" s="283"/>
      <c r="AO124" s="283"/>
      <c r="AP124" s="283"/>
      <c r="AQ124" s="283"/>
      <c r="AR124" s="283"/>
      <c r="AS124" s="283"/>
      <c r="AT124" s="283"/>
      <c r="AU124" s="283"/>
      <c r="AV124" s="283"/>
      <c r="AW124" s="283"/>
      <c r="AX124" s="283"/>
      <c r="BL124" s="251" t="e">
        <f>VLOOKUP(#REF!,'اعضاء هيئة التدريس'!#REF!,2,)</f>
        <v>#REF!</v>
      </c>
    </row>
    <row r="125" spans="1:64" s="272" customFormat="1" ht="15.75" hidden="1" customHeight="1">
      <c r="A125" s="328"/>
      <c r="B125" s="288" t="s">
        <v>744</v>
      </c>
      <c r="C125" s="726" t="str">
        <f>VLOOKUP(B125,مقررات!$A$1:$F$411,2,FALSE)</f>
        <v>سلوك حشرات</v>
      </c>
      <c r="D125" s="211">
        <f>VLOOKUP(B125,مقررات!$A$1:$F$452,3,FALSE)</f>
        <v>2</v>
      </c>
      <c r="E125" s="211">
        <v>0</v>
      </c>
      <c r="F125" s="211">
        <f t="shared" si="4"/>
        <v>2</v>
      </c>
      <c r="G125" s="60" t="str">
        <f>VLOOKUP(B125,مقررات!$A$1:$F$409,6,FALSE)</f>
        <v>-</v>
      </c>
      <c r="H125" s="60" t="s">
        <v>1897</v>
      </c>
      <c r="I125" s="262" t="str">
        <f>VLOOKUP(H125,'اعضاء هيئة التدريس'!$B$1:$D$300,2,FALSE)</f>
        <v>د. عادل عبدالمنصف نصار</v>
      </c>
      <c r="J125" s="73"/>
      <c r="K125" s="73"/>
      <c r="L125" s="73" t="s">
        <v>1072</v>
      </c>
      <c r="M125" s="73"/>
      <c r="N125" s="73"/>
      <c r="O125" s="73"/>
      <c r="P125" s="386"/>
      <c r="Q125" s="414"/>
      <c r="R125" s="143"/>
      <c r="S125" s="143"/>
      <c r="T125" s="4"/>
      <c r="U125" s="4"/>
      <c r="V125" s="4"/>
      <c r="W125" s="4"/>
      <c r="X125" s="4"/>
      <c r="Y125" s="4"/>
      <c r="Z125" s="143"/>
      <c r="AA125" s="4"/>
      <c r="AB125" s="143"/>
      <c r="AC125" s="143"/>
      <c r="AD125" s="143"/>
      <c r="AE125" s="143"/>
      <c r="AF125" s="143"/>
      <c r="AG125" s="4"/>
      <c r="AH125" s="4"/>
      <c r="AI125" s="692"/>
      <c r="AJ125" s="91"/>
      <c r="AK125" s="91"/>
      <c r="AL125" s="284"/>
      <c r="AM125" s="283"/>
      <c r="AN125" s="283"/>
      <c r="AO125" s="283"/>
      <c r="AP125" s="283"/>
      <c r="AQ125" s="283"/>
      <c r="AR125" s="283"/>
      <c r="AS125" s="283"/>
      <c r="AT125" s="283"/>
      <c r="AU125" s="283"/>
      <c r="AV125" s="283"/>
      <c r="AW125" s="283"/>
      <c r="AX125" s="283"/>
      <c r="BL125" s="251" t="e">
        <f>VLOOKUP(#REF!,'اعضاء هيئة التدريس'!#REF!,2,)</f>
        <v>#REF!</v>
      </c>
    </row>
    <row r="126" spans="1:64" s="272" customFormat="1" ht="15.75" hidden="1" customHeight="1">
      <c r="A126" s="367"/>
      <c r="B126" s="288" t="s">
        <v>737</v>
      </c>
      <c r="C126" s="726" t="str">
        <f>VLOOKUP(B126,مقررات!$A$1:$F$411,2,FALSE)</f>
        <v>فسيولوجي حشرات (1)</v>
      </c>
      <c r="D126" s="211">
        <f>VLOOKUP(B126,مقررات!$A$1:$F$452,3,FALSE)</f>
        <v>2</v>
      </c>
      <c r="E126" s="211">
        <f>VLOOKUP(B126,مقررات!$A$1:$F$476,4,FALSE)</f>
        <v>2</v>
      </c>
      <c r="F126" s="211">
        <f t="shared" si="4"/>
        <v>3</v>
      </c>
      <c r="G126" s="60" t="str">
        <f>VLOOKUP(B126,مقررات!$A$1:$F$409,6,FALSE)</f>
        <v>E112</v>
      </c>
      <c r="H126" s="60" t="s">
        <v>1875</v>
      </c>
      <c r="I126" s="262" t="str">
        <f>VLOOKUP(H126,'اعضاء هيئة التدريس'!$B$1:$D$300,2,FALSE)</f>
        <v>أ.د. طلعت عمارة</v>
      </c>
      <c r="J126" s="73"/>
      <c r="K126" s="73"/>
      <c r="L126" s="73"/>
      <c r="M126" s="73" t="s">
        <v>1067</v>
      </c>
      <c r="N126" s="73"/>
      <c r="O126" s="73"/>
      <c r="P126" s="386" t="s">
        <v>1317</v>
      </c>
      <c r="Q126" s="445"/>
      <c r="R126" s="370"/>
      <c r="S126" s="265"/>
      <c r="T126" s="282"/>
      <c r="U126" s="282"/>
      <c r="V126" s="282"/>
      <c r="W126" s="282"/>
      <c r="X126" s="282"/>
      <c r="Y126" s="282"/>
      <c r="Z126" s="282"/>
      <c r="AA126" s="282"/>
      <c r="AB126" s="251"/>
      <c r="AC126" s="251"/>
      <c r="AD126" s="251"/>
      <c r="AE126" s="251"/>
      <c r="AF126" s="251"/>
      <c r="AG126" s="282"/>
      <c r="AH126" s="282"/>
      <c r="AI126" s="428"/>
      <c r="AJ126" s="283"/>
      <c r="AK126" s="283"/>
      <c r="AL126" s="284"/>
      <c r="AM126" s="283"/>
      <c r="AN126" s="283"/>
      <c r="AO126" s="283"/>
      <c r="AP126" s="283"/>
      <c r="AQ126" s="283"/>
      <c r="AR126" s="283"/>
      <c r="AS126" s="283"/>
      <c r="AT126" s="283"/>
      <c r="AU126" s="283"/>
      <c r="AV126" s="283"/>
      <c r="AW126" s="283"/>
      <c r="AX126" s="283"/>
      <c r="BL126" s="251" t="e">
        <f>VLOOKUP(#REF!,'اعضاء هيئة التدريس'!#REF!,2,)</f>
        <v>#REF!</v>
      </c>
    </row>
    <row r="127" spans="1:64" s="759" customFormat="1" ht="15.75" hidden="1" customHeight="1">
      <c r="A127" s="367"/>
      <c r="B127" s="288" t="s">
        <v>748</v>
      </c>
      <c r="C127" s="726" t="str">
        <f>VLOOKUP(B127,مقررات!$A$1:$F$411,2,FALSE)</f>
        <v>حشرات اقتصادية (2)</v>
      </c>
      <c r="D127" s="211">
        <f>VLOOKUP(B127,مقررات!$A$1:$F$452,3,FALSE)</f>
        <v>2</v>
      </c>
      <c r="E127" s="211">
        <f>VLOOKUP(B127,مقررات!$A$1:$F$476,4,FALSE)</f>
        <v>2</v>
      </c>
      <c r="F127" s="211">
        <f t="shared" si="4"/>
        <v>3</v>
      </c>
      <c r="G127" s="60" t="str">
        <f>VLOOKUP(B127,مقررات!$A$1:$F$409,6,FALSE)</f>
        <v>E225</v>
      </c>
      <c r="H127" s="60" t="s">
        <v>1881</v>
      </c>
      <c r="I127" s="262" t="str">
        <f>VLOOKUP(H127,'اعضاء هيئة التدريس'!$B$1:$D$300,2,FALSE)</f>
        <v>ا.د. محمد السيد خليل</v>
      </c>
      <c r="J127" s="73"/>
      <c r="K127" s="73"/>
      <c r="L127" s="73"/>
      <c r="M127" s="73"/>
      <c r="N127" s="73" t="s">
        <v>1068</v>
      </c>
      <c r="O127" s="73"/>
      <c r="P127" s="386" t="s">
        <v>1317</v>
      </c>
      <c r="Q127" s="445"/>
      <c r="R127" s="370"/>
      <c r="S127" s="265"/>
      <c r="T127" s="282"/>
      <c r="U127" s="282"/>
      <c r="V127" s="282"/>
      <c r="W127" s="282"/>
      <c r="X127" s="282"/>
      <c r="Y127" s="282"/>
      <c r="Z127" s="282"/>
      <c r="AA127" s="282"/>
      <c r="AB127" s="251"/>
      <c r="AC127" s="251"/>
      <c r="AD127" s="251"/>
      <c r="AE127" s="251"/>
      <c r="AF127" s="251"/>
      <c r="AG127" s="282"/>
      <c r="AH127" s="282"/>
      <c r="AI127" s="428"/>
      <c r="AJ127" s="283"/>
      <c r="AK127" s="283"/>
      <c r="AL127" s="760"/>
      <c r="AM127" s="760"/>
      <c r="AN127" s="760"/>
      <c r="AO127" s="760"/>
      <c r="AP127" s="760"/>
      <c r="AQ127" s="760"/>
      <c r="AR127" s="760"/>
      <c r="AS127" s="760"/>
      <c r="AT127" s="760"/>
      <c r="AU127" s="760"/>
      <c r="AV127" s="760"/>
      <c r="AW127" s="760"/>
      <c r="AX127" s="760"/>
      <c r="BL127" s="260" t="e">
        <f>VLOOKUP(#REF!,'اعضاء هيئة التدريس'!#REF!,2,)</f>
        <v>#REF!</v>
      </c>
    </row>
    <row r="128" spans="1:64" s="272" customFormat="1" ht="15.75" hidden="1" customHeight="1">
      <c r="A128" s="367"/>
      <c r="B128" s="245" t="s">
        <v>984</v>
      </c>
      <c r="C128" s="726" t="str">
        <f>VLOOKUP(B128,مقررات!$A$1:$F$411,2,FALSE)</f>
        <v>تاريخ العلم</v>
      </c>
      <c r="D128" s="211">
        <f>VLOOKUP(B128,مقررات!$A$1:$F$452,3,FALSE)</f>
        <v>2</v>
      </c>
      <c r="E128" s="225"/>
      <c r="F128" s="211">
        <f t="shared" si="4"/>
        <v>2</v>
      </c>
      <c r="G128" s="60" t="str">
        <f>VLOOKUP(B128,مقررات!$A$1:$F$409,6,FALSE)</f>
        <v>ـ</v>
      </c>
      <c r="H128" s="60" t="s">
        <v>1697</v>
      </c>
      <c r="I128" s="262" t="str">
        <f>VLOOKUP(H128,'اعضاء هيئة التدريس'!$B$1:$D$300,2,FALSE)</f>
        <v>أ.د. عبدالحميد اسماعيل</v>
      </c>
      <c r="J128" s="256"/>
      <c r="K128" s="256"/>
      <c r="L128" s="256" t="s">
        <v>1070</v>
      </c>
      <c r="M128" s="256"/>
      <c r="N128" s="256"/>
      <c r="O128" s="256"/>
      <c r="P128" s="255" t="s">
        <v>1318</v>
      </c>
      <c r="Q128" s="780"/>
      <c r="R128" s="355"/>
      <c r="S128" s="265"/>
      <c r="T128" s="282"/>
      <c r="U128" s="282"/>
      <c r="V128" s="282"/>
      <c r="W128" s="282"/>
      <c r="X128" s="282"/>
      <c r="Y128" s="282"/>
      <c r="Z128" s="282"/>
      <c r="AA128" s="282"/>
      <c r="AB128" s="251"/>
      <c r="AC128" s="251"/>
      <c r="AD128" s="251"/>
      <c r="AE128" s="251"/>
      <c r="AF128" s="251"/>
      <c r="AG128" s="282"/>
      <c r="AH128" s="282"/>
      <c r="AI128" s="428"/>
      <c r="AJ128" s="283"/>
      <c r="AK128" s="283"/>
      <c r="AL128" s="283"/>
      <c r="AM128" s="283"/>
      <c r="AN128" s="283"/>
      <c r="AO128" s="283"/>
      <c r="AP128" s="283"/>
      <c r="AQ128" s="283"/>
      <c r="AR128" s="283"/>
      <c r="AS128" s="283"/>
      <c r="AT128" s="283"/>
      <c r="AU128" s="283"/>
      <c r="AV128" s="283"/>
      <c r="AW128" s="283"/>
      <c r="AX128" s="283"/>
      <c r="BL128" s="251" t="e">
        <f>VLOOKUP(#REF!,'اعضاء هيئة التدريس'!#REF!,2,)</f>
        <v>#REF!</v>
      </c>
    </row>
    <row r="129" spans="1:64" s="272" customFormat="1" ht="15.75" hidden="1" customHeight="1">
      <c r="A129" s="367"/>
      <c r="B129" s="288" t="s">
        <v>975</v>
      </c>
      <c r="C129" s="726" t="str">
        <f>VLOOKUP(B129,مقررات!$A$1:$F$411,2,FALSE)</f>
        <v>لغة أجنبية (مصطلحات) (2)</v>
      </c>
      <c r="D129" s="211">
        <f>VLOOKUP(B129,مقررات!$A$1:$F$452,3,FALSE)</f>
        <v>2</v>
      </c>
      <c r="E129" s="211">
        <f>VLOOKUP(B129,مقررات!$A$1:$F$476,4,FALSE)</f>
        <v>0</v>
      </c>
      <c r="F129" s="211">
        <f t="shared" si="4"/>
        <v>2</v>
      </c>
      <c r="G129" s="60" t="str">
        <f>VLOOKUP(B129,مقررات!$A$1:$F$409,6,FALSE)</f>
        <v>F111</v>
      </c>
      <c r="H129" s="60" t="s">
        <v>1700</v>
      </c>
      <c r="I129" s="262" t="str">
        <f>VLOOKUP(H129,'اعضاء هيئة التدريس'!$B$1:$D$300,2,FALSE)</f>
        <v>أ.د.ابراهيم الطنطاوي</v>
      </c>
      <c r="J129" s="73"/>
      <c r="K129" s="73"/>
      <c r="L129" s="73"/>
      <c r="M129" s="73"/>
      <c r="N129" s="73"/>
      <c r="O129" s="73" t="s">
        <v>1067</v>
      </c>
      <c r="P129" s="255" t="s">
        <v>89</v>
      </c>
      <c r="Q129" s="445"/>
      <c r="R129" s="370"/>
      <c r="S129" s="265"/>
      <c r="T129" s="282"/>
      <c r="U129" s="282"/>
      <c r="V129" s="282"/>
      <c r="W129" s="282"/>
      <c r="X129" s="282"/>
      <c r="Y129" s="282"/>
      <c r="Z129" s="282"/>
      <c r="AA129" s="282"/>
      <c r="AB129" s="251"/>
      <c r="AC129" s="251"/>
      <c r="AD129" s="251"/>
      <c r="AE129" s="251"/>
      <c r="AF129" s="251"/>
      <c r="AG129" s="282"/>
      <c r="AH129" s="282"/>
      <c r="AI129" s="428"/>
      <c r="AJ129" s="283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283"/>
      <c r="AX129" s="283"/>
      <c r="BL129" s="251" t="e">
        <f>VLOOKUP(#REF!,'اعضاء هيئة التدريس'!#REF!,2,)</f>
        <v>#REF!</v>
      </c>
    </row>
    <row r="130" spans="1:64" s="272" customFormat="1" ht="15.75" hidden="1" customHeight="1">
      <c r="A130" s="367"/>
      <c r="B130" s="288" t="s">
        <v>975</v>
      </c>
      <c r="C130" s="726" t="str">
        <f>VLOOKUP(B130,مقررات!$A$1:$F$411,2,FALSE)</f>
        <v>لغة أجنبية (مصطلحات) (2)</v>
      </c>
      <c r="D130" s="211">
        <f>VLOOKUP(B130,مقررات!$A$1:$F$452,3,FALSE)</f>
        <v>2</v>
      </c>
      <c r="E130" s="211">
        <f>VLOOKUP(B130,مقررات!$A$1:$F$476,4,FALSE)</f>
        <v>0</v>
      </c>
      <c r="F130" s="211">
        <f t="shared" si="4"/>
        <v>2</v>
      </c>
      <c r="G130" s="60" t="str">
        <f>VLOOKUP(B130,مقررات!$A$1:$F$409,6,FALSE)</f>
        <v>F111</v>
      </c>
      <c r="H130" s="60" t="s">
        <v>1873</v>
      </c>
      <c r="I130" s="262" t="str">
        <f>VLOOKUP(H130,'اعضاء هيئة التدريس'!$B$1:$D$300,2,FALSE)</f>
        <v>أ.د.عبادة ابوزكري</v>
      </c>
      <c r="J130" s="73"/>
      <c r="K130" s="73"/>
      <c r="L130" s="73"/>
      <c r="M130" s="73"/>
      <c r="N130" s="73"/>
      <c r="O130" s="73" t="s">
        <v>1067</v>
      </c>
      <c r="P130" s="255" t="s">
        <v>89</v>
      </c>
      <c r="Q130" s="445"/>
      <c r="R130" s="370"/>
      <c r="S130" s="265"/>
      <c r="T130" s="282"/>
      <c r="U130" s="282"/>
      <c r="V130" s="282"/>
      <c r="W130" s="282"/>
      <c r="X130" s="282"/>
      <c r="Y130" s="282"/>
      <c r="Z130" s="282"/>
      <c r="AA130" s="282"/>
      <c r="AB130" s="251"/>
      <c r="AC130" s="251"/>
      <c r="AD130" s="251"/>
      <c r="AE130" s="251"/>
      <c r="AF130" s="251"/>
      <c r="AG130" s="282"/>
      <c r="AH130" s="282"/>
      <c r="AI130" s="428"/>
      <c r="AJ130" s="283"/>
      <c r="AK130" s="283"/>
      <c r="AL130" s="283"/>
      <c r="AM130" s="283"/>
      <c r="AN130" s="283"/>
      <c r="AO130" s="283"/>
      <c r="AP130" s="283"/>
      <c r="AQ130" s="283"/>
      <c r="AR130" s="283"/>
      <c r="AS130" s="283"/>
      <c r="AT130" s="283"/>
      <c r="AU130" s="283"/>
      <c r="AV130" s="283"/>
      <c r="AW130" s="283"/>
      <c r="AX130" s="283"/>
      <c r="BL130" s="251" t="e">
        <f>VLOOKUP(#REF!,'اعضاء هيئة التدريس'!#REF!,2,)</f>
        <v>#REF!</v>
      </c>
    </row>
    <row r="131" spans="1:64" s="272" customFormat="1" ht="15.75" hidden="1" customHeight="1">
      <c r="A131" s="328"/>
      <c r="B131" s="288" t="s">
        <v>979</v>
      </c>
      <c r="C131" s="726" t="str">
        <f>VLOOKUP(B131,مقررات!$A$1:$F$411,2,FALSE)</f>
        <v>دراسات إسلامية</v>
      </c>
      <c r="D131" s="211">
        <f>VLOOKUP(B131,مقررات!$A$1:$F$452,3,FALSE)</f>
        <v>2</v>
      </c>
      <c r="E131" s="211">
        <f>VLOOKUP(B131,مقررات!$A$1:$F$476,4,FALSE)</f>
        <v>0</v>
      </c>
      <c r="F131" s="211">
        <f t="shared" si="4"/>
        <v>2</v>
      </c>
      <c r="G131" s="60" t="str">
        <f>VLOOKUP(B131,مقررات!$A$1:$F$409,6,FALSE)</f>
        <v>ـ</v>
      </c>
      <c r="H131" s="60" t="s">
        <v>1966</v>
      </c>
      <c r="I131" s="262" t="str">
        <f>VLOOKUP(H131,'اعضاء هيئة التدريس'!$B$1:$D$300,2,FALSE)</f>
        <v>أ.د / عبدالمنعم سلطان</v>
      </c>
      <c r="J131" s="73" t="s">
        <v>1072</v>
      </c>
      <c r="K131" s="73"/>
      <c r="L131" s="73"/>
      <c r="M131" s="73"/>
      <c r="N131" s="73"/>
      <c r="O131" s="73"/>
      <c r="P131" s="255" t="s">
        <v>89</v>
      </c>
      <c r="Q131" s="414"/>
      <c r="R131" s="143"/>
      <c r="S131" s="143"/>
      <c r="T131" s="4"/>
      <c r="U131" s="4"/>
      <c r="V131" s="4"/>
      <c r="W131" s="4"/>
      <c r="X131" s="4"/>
      <c r="Y131" s="4"/>
      <c r="Z131" s="143"/>
      <c r="AA131" s="4"/>
      <c r="AB131" s="143"/>
      <c r="AC131" s="143"/>
      <c r="AD131" s="143"/>
      <c r="AE131" s="143"/>
      <c r="AF131" s="143"/>
      <c r="AG131" s="4"/>
      <c r="AH131" s="4"/>
      <c r="AI131" s="692"/>
      <c r="AJ131" s="91"/>
      <c r="AK131" s="91"/>
      <c r="AL131" s="283"/>
      <c r="AM131" s="283"/>
      <c r="AN131" s="283"/>
      <c r="AO131" s="283"/>
      <c r="AP131" s="283"/>
      <c r="AQ131" s="283"/>
      <c r="AR131" s="283"/>
      <c r="AS131" s="283"/>
      <c r="AT131" s="283"/>
      <c r="AU131" s="283"/>
      <c r="AV131" s="283"/>
      <c r="AW131" s="283"/>
      <c r="AX131" s="283"/>
      <c r="BL131" s="251" t="e">
        <f>VLOOKUP(#REF!,'اعضاء هيئة التدريس'!#REF!,2,)</f>
        <v>#REF!</v>
      </c>
    </row>
    <row r="132" spans="1:64" s="272" customFormat="1" ht="15.75" hidden="1" customHeight="1">
      <c r="A132" s="367"/>
      <c r="B132" s="288" t="s">
        <v>981</v>
      </c>
      <c r="C132" s="726" t="str">
        <f>VLOOKUP(B132,مقررات!$A$1:$F$411,2,FALSE)</f>
        <v>تصوير ضوئي وميكروفيلم</v>
      </c>
      <c r="D132" s="211">
        <f>VLOOKUP(B132,مقررات!$A$1:$F$452,3,FALSE)</f>
        <v>2</v>
      </c>
      <c r="E132" s="211">
        <f>VLOOKUP(B132,مقررات!$A$1:$F$476,4,FALSE)</f>
        <v>0</v>
      </c>
      <c r="F132" s="211">
        <f t="shared" si="4"/>
        <v>2</v>
      </c>
      <c r="G132" s="60" t="str">
        <f>VLOOKUP(B132,مقررات!$A$1:$F$409,6,FALSE)</f>
        <v>ـ</v>
      </c>
      <c r="H132" s="60" t="s">
        <v>1650</v>
      </c>
      <c r="I132" s="262" t="str">
        <f>VLOOKUP(H132,'اعضاء هيئة التدريس'!$B$1:$D$300,2,FALSE)</f>
        <v>د/ ياسر رماح</v>
      </c>
      <c r="J132" s="250"/>
      <c r="K132" s="250" t="s">
        <v>1070</v>
      </c>
      <c r="L132" s="250"/>
      <c r="M132" s="250"/>
      <c r="N132" s="250"/>
      <c r="O132" s="250"/>
      <c r="P132" s="386" t="s">
        <v>1326</v>
      </c>
      <c r="Q132" s="447"/>
      <c r="R132" s="355"/>
      <c r="S132" s="265"/>
      <c r="T132" s="282"/>
      <c r="U132" s="282">
        <v>5</v>
      </c>
      <c r="V132" s="282"/>
      <c r="W132" s="282"/>
      <c r="X132" s="282"/>
      <c r="Y132" s="282"/>
      <c r="Z132" s="282"/>
      <c r="AA132" s="282"/>
      <c r="AB132" s="251"/>
      <c r="AC132" s="251"/>
      <c r="AD132" s="251"/>
      <c r="AE132" s="251"/>
      <c r="AF132" s="251"/>
      <c r="AG132" s="282"/>
      <c r="AH132" s="282"/>
      <c r="AI132" s="428"/>
      <c r="AJ132" s="283"/>
      <c r="AK132" s="283"/>
      <c r="AL132" s="283"/>
      <c r="AM132" s="283"/>
      <c r="AN132" s="283"/>
      <c r="AO132" s="283"/>
      <c r="AP132" s="283"/>
      <c r="AQ132" s="283"/>
      <c r="AR132" s="283"/>
      <c r="AS132" s="283"/>
      <c r="AT132" s="283"/>
      <c r="AU132" s="283"/>
      <c r="AV132" s="283"/>
      <c r="AW132" s="283"/>
      <c r="AX132" s="283"/>
      <c r="BL132" s="251" t="e">
        <f>VLOOKUP(#REF!,'اعضاء هيئة التدريس'!#REF!,2,)</f>
        <v>#REF!</v>
      </c>
    </row>
    <row r="133" spans="1:64" s="272" customFormat="1" ht="15.75" hidden="1" customHeight="1">
      <c r="A133" s="367"/>
      <c r="B133" s="288" t="s">
        <v>977</v>
      </c>
      <c r="C133" s="726" t="str">
        <f>VLOOKUP(B133,مقررات!$A$1:$F$411,2,FALSE)</f>
        <v xml:space="preserve">دراسات بيئية </v>
      </c>
      <c r="D133" s="211">
        <f>VLOOKUP(B133,مقررات!$A$1:$F$452,3,FALSE)</f>
        <v>2</v>
      </c>
      <c r="E133" s="211">
        <f>VLOOKUP(B133,مقررات!$A$1:$F$476,4,FALSE)</f>
        <v>0</v>
      </c>
      <c r="F133" s="211">
        <f t="shared" si="4"/>
        <v>2</v>
      </c>
      <c r="G133" s="60" t="str">
        <f>VLOOKUP(B133,مقررات!$A$1:$F$409,6,FALSE)</f>
        <v>ـ</v>
      </c>
      <c r="H133" s="60" t="s">
        <v>1869</v>
      </c>
      <c r="I133" s="262" t="str">
        <f>VLOOKUP(H133,'اعضاء هيئة التدريس'!$B$1:$D$300,2,FALSE)</f>
        <v>أ.د. علاء النعناعي</v>
      </c>
      <c r="J133" s="73"/>
      <c r="K133" s="73"/>
      <c r="L133" s="73"/>
      <c r="M133" s="73"/>
      <c r="N133" s="73" t="s">
        <v>1072</v>
      </c>
      <c r="O133" s="73"/>
      <c r="P133" s="386" t="s">
        <v>1323</v>
      </c>
      <c r="Q133" s="446"/>
      <c r="R133" s="370"/>
      <c r="S133" s="265"/>
      <c r="T133" s="282"/>
      <c r="U133" s="282"/>
      <c r="V133" s="282"/>
      <c r="W133" s="282"/>
      <c r="X133" s="282"/>
      <c r="Y133" s="282"/>
      <c r="Z133" s="282"/>
      <c r="AA133" s="282"/>
      <c r="AB133" s="251"/>
      <c r="AC133" s="251"/>
      <c r="AD133" s="251"/>
      <c r="AE133" s="251"/>
      <c r="AF133" s="251"/>
      <c r="AG133" s="282"/>
      <c r="AH133" s="282"/>
      <c r="AI133" s="428"/>
      <c r="AJ133" s="283"/>
      <c r="AK133" s="283"/>
      <c r="AL133" s="283"/>
      <c r="AM133" s="283"/>
      <c r="AN133" s="283"/>
      <c r="AO133" s="283"/>
      <c r="AP133" s="283"/>
      <c r="AQ133" s="283"/>
      <c r="AR133" s="283"/>
      <c r="AS133" s="283"/>
      <c r="AT133" s="283"/>
      <c r="AU133" s="283"/>
      <c r="AV133" s="283"/>
      <c r="AW133" s="283"/>
      <c r="AX133" s="283"/>
      <c r="BL133" s="251" t="e">
        <f>VLOOKUP(#REF!,'اعضاء هيئة التدريس'!#REF!,2,)</f>
        <v>#REF!</v>
      </c>
    </row>
    <row r="134" spans="1:64" s="272" customFormat="1" ht="15.75" hidden="1" customHeight="1">
      <c r="A134" s="328"/>
      <c r="B134" s="288" t="s">
        <v>88</v>
      </c>
      <c r="C134" s="726" t="str">
        <f>VLOOKUP(B134,مقررات!$A$1:$F$411,2,FALSE)</f>
        <v>مصريات واثأر</v>
      </c>
      <c r="D134" s="211">
        <f>VLOOKUP(B134,مقررات!$A$1:$F$452,3,FALSE)</f>
        <v>2</v>
      </c>
      <c r="E134" s="211">
        <f>VLOOKUP(B134,مقررات!$A$1:$F$476,4,FALSE)</f>
        <v>0</v>
      </c>
      <c r="F134" s="211">
        <f t="shared" si="4"/>
        <v>2</v>
      </c>
      <c r="G134" s="60" t="str">
        <f>VLOOKUP(B134,مقررات!$A$1:$F$409,6,FALSE)</f>
        <v>ـ</v>
      </c>
      <c r="H134" s="60" t="s">
        <v>1481</v>
      </c>
      <c r="I134" s="262" t="str">
        <f>VLOOKUP(H134,'اعضاء هيئة التدريس'!$B$1:$D$300,2,FALSE)</f>
        <v>أ.د. هاني احمد مصطفى</v>
      </c>
      <c r="J134" s="73"/>
      <c r="K134" s="73"/>
      <c r="L134" s="73"/>
      <c r="M134" s="73"/>
      <c r="N134" s="73"/>
      <c r="O134" s="73" t="s">
        <v>1072</v>
      </c>
      <c r="P134" s="386" t="s">
        <v>1315</v>
      </c>
      <c r="Q134" s="414"/>
      <c r="R134" s="143"/>
      <c r="S134" s="143"/>
      <c r="T134" s="4"/>
      <c r="U134" s="4"/>
      <c r="V134" s="4"/>
      <c r="W134" s="4"/>
      <c r="X134" s="4"/>
      <c r="Y134" s="4"/>
      <c r="Z134" s="143"/>
      <c r="AA134" s="4"/>
      <c r="AB134" s="143"/>
      <c r="AC134" s="143"/>
      <c r="AD134" s="143"/>
      <c r="AE134" s="143"/>
      <c r="AF134" s="143"/>
      <c r="AG134" s="4"/>
      <c r="AH134" s="4"/>
      <c r="AI134" s="692"/>
      <c r="AJ134" s="92"/>
      <c r="AK134" s="92"/>
      <c r="AL134" s="283"/>
      <c r="AM134" s="283"/>
      <c r="AN134" s="283"/>
      <c r="AO134" s="283"/>
      <c r="AP134" s="283"/>
      <c r="AQ134" s="283"/>
      <c r="AR134" s="283"/>
      <c r="AS134" s="283"/>
      <c r="AT134" s="283"/>
      <c r="AU134" s="283"/>
      <c r="AV134" s="283"/>
      <c r="AW134" s="283"/>
      <c r="AX134" s="283"/>
      <c r="BL134" s="251" t="e">
        <f>VLOOKUP(#REF!,'اعضاء هيئة التدريس'!#REF!,2,)</f>
        <v>#REF!</v>
      </c>
    </row>
    <row r="135" spans="1:64" s="272" customFormat="1" ht="15.75" hidden="1" customHeight="1">
      <c r="A135" s="328"/>
      <c r="B135" s="288" t="s">
        <v>88</v>
      </c>
      <c r="C135" s="726" t="str">
        <f>VLOOKUP(B135,مقررات!$A$1:$F$411,2,FALSE)</f>
        <v>مصريات واثأر</v>
      </c>
      <c r="D135" s="211">
        <f>VLOOKUP(B135,مقررات!$A$1:$F$452,3,FALSE)</f>
        <v>2</v>
      </c>
      <c r="E135" s="211">
        <f>VLOOKUP(B135,مقررات!$A$1:$F$476,4,FALSE)</f>
        <v>0</v>
      </c>
      <c r="F135" s="211">
        <f t="shared" si="4"/>
        <v>2</v>
      </c>
      <c r="G135" s="60" t="str">
        <f>VLOOKUP(B135,مقررات!$A$1:$F$409,6,FALSE)</f>
        <v>ـ</v>
      </c>
      <c r="H135" s="60" t="s">
        <v>1468</v>
      </c>
      <c r="I135" s="262" t="str">
        <f>VLOOKUP(H135,'اعضاء هيئة التدريس'!$B$1:$D$300,2,FALSE)</f>
        <v>أ.د. جمال عيسوي قمح</v>
      </c>
      <c r="J135" s="73"/>
      <c r="K135" s="73"/>
      <c r="L135" s="73"/>
      <c r="M135" s="73"/>
      <c r="N135" s="73"/>
      <c r="O135" s="73" t="s">
        <v>1072</v>
      </c>
      <c r="P135" s="386" t="s">
        <v>1315</v>
      </c>
      <c r="Q135" s="414"/>
      <c r="R135" s="143"/>
      <c r="S135" s="143"/>
      <c r="T135" s="4"/>
      <c r="U135" s="4"/>
      <c r="V135" s="4"/>
      <c r="W135" s="4"/>
      <c r="X135" s="4"/>
      <c r="Y135" s="4"/>
      <c r="Z135" s="143"/>
      <c r="AA135" s="4"/>
      <c r="AB135" s="143"/>
      <c r="AC135" s="143"/>
      <c r="AD135" s="143"/>
      <c r="AE135" s="143"/>
      <c r="AF135" s="143"/>
      <c r="AG135" s="4"/>
      <c r="AH135" s="4"/>
      <c r="AI135" s="692"/>
      <c r="AJ135" s="92"/>
      <c r="AK135" s="92"/>
      <c r="AL135" s="283"/>
      <c r="AM135" s="283"/>
      <c r="AN135" s="283"/>
      <c r="AO135" s="283"/>
      <c r="AP135" s="283"/>
      <c r="AQ135" s="283"/>
      <c r="AR135" s="283"/>
      <c r="AS135" s="283"/>
      <c r="AT135" s="283"/>
      <c r="AU135" s="283"/>
      <c r="AV135" s="283"/>
      <c r="AW135" s="283"/>
      <c r="AX135" s="283"/>
      <c r="BL135" s="251" t="e">
        <f>VLOOKUP(#REF!,'اعضاء هيئة التدريس'!#REF!,2,)</f>
        <v>#REF!</v>
      </c>
    </row>
    <row r="136" spans="1:64" s="272" customFormat="1" ht="15.75" hidden="1">
      <c r="A136" s="328">
        <v>1</v>
      </c>
      <c r="B136" s="288" t="s">
        <v>78</v>
      </c>
      <c r="C136" s="726" t="str">
        <f>VLOOKUP(B136,مقررات!$A$1:$F$411,2,FALSE)</f>
        <v>بحث ومقال</v>
      </c>
      <c r="D136" s="211">
        <f>VLOOKUP(B136,مقررات!$A$1:$F$452,3,FALSE)</f>
        <v>2</v>
      </c>
      <c r="E136" s="211">
        <f>VLOOKUP(B136,مقررات!$A$1:$F$476,4,FALSE)</f>
        <v>0</v>
      </c>
      <c r="F136" s="211">
        <f t="shared" si="4"/>
        <v>2</v>
      </c>
      <c r="G136" s="60" t="str">
        <f>VLOOKUP(B136,مقررات!$A$1:$F$409,6,FALSE)</f>
        <v>G441</v>
      </c>
      <c r="H136" s="60"/>
      <c r="I136" s="964" t="e">
        <f>VLOOKUP(H136,'اعضاء هيئة التدريس'!$B$1:$D$300,2,FALSE)</f>
        <v>#N/A</v>
      </c>
      <c r="J136" s="73"/>
      <c r="K136" s="73"/>
      <c r="L136" s="73"/>
      <c r="M136" s="73"/>
      <c r="N136" s="73"/>
      <c r="O136" s="73"/>
      <c r="P136" s="1046"/>
      <c r="Q136" s="414"/>
      <c r="R136" s="143"/>
      <c r="S136" s="143"/>
      <c r="T136" s="4"/>
      <c r="U136" s="4"/>
      <c r="V136" s="4"/>
      <c r="W136" s="4"/>
      <c r="X136" s="4"/>
      <c r="Y136" s="4"/>
      <c r="Z136" s="143"/>
      <c r="AA136" s="4"/>
      <c r="AB136" s="143"/>
      <c r="AC136" s="143"/>
      <c r="AD136" s="143"/>
      <c r="AE136" s="143"/>
      <c r="AF136" s="143"/>
      <c r="AG136" s="4"/>
      <c r="AH136" s="4"/>
      <c r="AI136" s="692"/>
      <c r="AJ136" s="91"/>
      <c r="AK136" s="91"/>
      <c r="AL136" s="283"/>
      <c r="AM136" s="283"/>
      <c r="AN136" s="283"/>
      <c r="AO136" s="283"/>
      <c r="AP136" s="283"/>
      <c r="AQ136" s="283"/>
      <c r="AR136" s="283"/>
      <c r="AS136" s="283"/>
      <c r="AT136" s="283"/>
      <c r="AU136" s="283"/>
      <c r="AV136" s="283"/>
      <c r="AW136" s="283"/>
      <c r="AX136" s="283"/>
      <c r="BL136" s="251" t="e">
        <f>VLOOKUP(#REF!,'اعضاء هيئة التدريس'!#REF!,2,)</f>
        <v>#REF!</v>
      </c>
    </row>
    <row r="137" spans="1:64" s="272" customFormat="1" ht="15.75" hidden="1" customHeight="1">
      <c r="A137" s="328">
        <v>2</v>
      </c>
      <c r="B137" s="288" t="s">
        <v>38</v>
      </c>
      <c r="C137" s="726" t="str">
        <f>VLOOKUP(B137,مقررات!$A$1:$F$411,2,FALSE)</f>
        <v>علم البلورات</v>
      </c>
      <c r="D137" s="211">
        <f>VLOOKUP(B137,مقررات!$A$1:$F$452,3,FALSE)</f>
        <v>1.5</v>
      </c>
      <c r="E137" s="211">
        <f>VLOOKUP(B137,مقررات!$A$1:$F$476,4,FALSE)</f>
        <v>3</v>
      </c>
      <c r="F137" s="211">
        <f t="shared" si="4"/>
        <v>3</v>
      </c>
      <c r="G137" s="60" t="str">
        <f>VLOOKUP(B137,مقررات!$A$1:$F$409,6,FALSE)</f>
        <v>ـــ</v>
      </c>
      <c r="H137" s="60" t="s">
        <v>1464</v>
      </c>
      <c r="I137" s="262" t="str">
        <f>VLOOKUP(H137,'اعضاء هيئة التدريس'!$B$1:$D$300,2,FALSE)</f>
        <v>أ.د. ماهر داود ابراهيم</v>
      </c>
      <c r="J137" s="73"/>
      <c r="K137" s="73"/>
      <c r="L137" s="73"/>
      <c r="M137" s="73" t="s">
        <v>1306</v>
      </c>
      <c r="N137" s="73"/>
      <c r="O137" s="73"/>
      <c r="P137" s="255" t="s">
        <v>1318</v>
      </c>
      <c r="Q137" s="447"/>
      <c r="R137" s="426"/>
      <c r="S137" s="282"/>
      <c r="T137" s="282"/>
      <c r="U137" s="282"/>
      <c r="V137" s="282"/>
      <c r="W137" s="282">
        <v>1</v>
      </c>
      <c r="X137" s="282"/>
      <c r="Y137" s="282"/>
      <c r="Z137" s="282"/>
      <c r="AA137" s="282"/>
      <c r="AB137" s="251"/>
      <c r="AC137" s="251"/>
      <c r="AD137" s="251">
        <v>6</v>
      </c>
      <c r="AE137" s="251"/>
      <c r="AF137" s="251"/>
      <c r="AG137" s="265"/>
      <c r="AH137" s="282">
        <v>3</v>
      </c>
      <c r="AI137" s="428"/>
      <c r="AJ137" s="283"/>
      <c r="AK137" s="283"/>
      <c r="AL137" s="283"/>
      <c r="AM137" s="283"/>
      <c r="AN137" s="283"/>
      <c r="AO137" s="283"/>
      <c r="AP137" s="283"/>
      <c r="AQ137" s="283"/>
      <c r="AR137" s="283"/>
      <c r="AS137" s="283"/>
      <c r="AT137" s="283"/>
      <c r="AU137" s="283"/>
      <c r="AV137" s="283"/>
      <c r="AW137" s="283"/>
      <c r="AX137" s="283"/>
      <c r="BL137" s="251" t="e">
        <f>VLOOKUP(#REF!,'اعضاء هيئة التدريس'!#REF!,2,)</f>
        <v>#REF!</v>
      </c>
    </row>
    <row r="138" spans="1:64" s="272" customFormat="1" ht="15.75" hidden="1" customHeight="1">
      <c r="A138" s="328">
        <v>3</v>
      </c>
      <c r="B138" s="288" t="s">
        <v>40</v>
      </c>
      <c r="C138" s="726" t="str">
        <f>VLOOKUP(B138,مقررات!$A$1:$F$411,2,FALSE)</f>
        <v>علم المعادن</v>
      </c>
      <c r="D138" s="211">
        <f>VLOOKUP(B138,مقررات!$A$1:$F$452,3,FALSE)</f>
        <v>1.5</v>
      </c>
      <c r="E138" s="211">
        <f>VLOOKUP(B138,مقررات!$A$1:$F$476,4,FALSE)</f>
        <v>3</v>
      </c>
      <c r="F138" s="211">
        <f t="shared" si="4"/>
        <v>3</v>
      </c>
      <c r="G138" s="60" t="str">
        <f>VLOOKUP(B138,مقررات!$A$1:$F$409,6,FALSE)</f>
        <v>G111</v>
      </c>
      <c r="H138" s="60" t="s">
        <v>1484</v>
      </c>
      <c r="I138" s="262" t="str">
        <f>VLOOKUP(H138,'اعضاء هيئة التدريس'!$B$1:$D$300,2,FALSE)</f>
        <v>د.نادية محمد السعيد</v>
      </c>
      <c r="J138" s="73"/>
      <c r="K138" s="73" t="s">
        <v>1306</v>
      </c>
      <c r="L138" s="73"/>
      <c r="M138" s="73"/>
      <c r="N138" s="73"/>
      <c r="O138" s="73"/>
      <c r="P138" s="386" t="s">
        <v>1315</v>
      </c>
      <c r="Q138" s="414"/>
      <c r="R138" s="143"/>
      <c r="S138" s="143"/>
      <c r="T138" s="4"/>
      <c r="U138" s="4"/>
      <c r="V138" s="4"/>
      <c r="W138" s="4"/>
      <c r="X138" s="4"/>
      <c r="Y138" s="4"/>
      <c r="Z138" s="143"/>
      <c r="AA138" s="4"/>
      <c r="AB138" s="143"/>
      <c r="AC138" s="143"/>
      <c r="AD138" s="143"/>
      <c r="AE138" s="143"/>
      <c r="AF138" s="143"/>
      <c r="AG138" s="4"/>
      <c r="AH138" s="4"/>
      <c r="AI138" s="692"/>
      <c r="AJ138" s="91"/>
      <c r="AK138" s="91"/>
      <c r="AL138" s="283"/>
      <c r="AM138" s="283"/>
      <c r="AN138" s="283"/>
      <c r="AO138" s="283"/>
      <c r="AP138" s="283"/>
      <c r="AQ138" s="283"/>
      <c r="AR138" s="283"/>
      <c r="AS138" s="283"/>
      <c r="AT138" s="283"/>
      <c r="AU138" s="283"/>
      <c r="AV138" s="283"/>
      <c r="AW138" s="283"/>
      <c r="AX138" s="283"/>
      <c r="BL138" s="251" t="e">
        <f>VLOOKUP(#REF!,'اعضاء هيئة التدريس'!#REF!,2,)</f>
        <v>#REF!</v>
      </c>
    </row>
    <row r="139" spans="1:64" s="272" customFormat="1" ht="15.75" hidden="1" customHeight="1">
      <c r="A139" s="328">
        <v>4</v>
      </c>
      <c r="B139" s="288" t="s">
        <v>35</v>
      </c>
      <c r="C139" s="726" t="str">
        <f>VLOOKUP(B139,مقررات!$A$1:$F$411,2,FALSE)</f>
        <v>جيولوجيا تاريخية</v>
      </c>
      <c r="D139" s="211">
        <f>VLOOKUP(B139,مقررات!$A$1:$F$452,3,FALSE)</f>
        <v>1.5</v>
      </c>
      <c r="E139" s="211">
        <f>VLOOKUP(B139,مقررات!$A$1:$F$476,4,FALSE)</f>
        <v>3</v>
      </c>
      <c r="F139" s="211">
        <f t="shared" si="4"/>
        <v>3</v>
      </c>
      <c r="G139" s="60" t="str">
        <f>VLOOKUP(B139,مقررات!$A$1:$F$409,6,FALSE)</f>
        <v>ـــ</v>
      </c>
      <c r="H139" s="60" t="s">
        <v>1477</v>
      </c>
      <c r="I139" s="262" t="str">
        <f>VLOOKUP(H139,'اعضاء هيئة التدريس'!$B$1:$D$300,2,FALSE)</f>
        <v>أ.د. حسني الدسوقي سليمان</v>
      </c>
      <c r="J139" s="73"/>
      <c r="K139" s="73"/>
      <c r="L139" s="73"/>
      <c r="M139" s="73"/>
      <c r="N139" s="73" t="s">
        <v>1261</v>
      </c>
      <c r="O139" s="73"/>
      <c r="P139" s="386" t="s">
        <v>1321</v>
      </c>
      <c r="Q139" s="446"/>
      <c r="R139" s="370"/>
      <c r="S139" s="265"/>
      <c r="T139" s="282"/>
      <c r="U139" s="282"/>
      <c r="V139" s="282"/>
      <c r="W139" s="282">
        <v>2</v>
      </c>
      <c r="X139" s="282"/>
      <c r="Y139" s="282"/>
      <c r="Z139" s="282"/>
      <c r="AA139" s="282"/>
      <c r="AB139" s="251"/>
      <c r="AC139" s="251"/>
      <c r="AD139" s="251"/>
      <c r="AE139" s="251"/>
      <c r="AF139" s="251"/>
      <c r="AG139" s="282"/>
      <c r="AH139" s="282">
        <v>2</v>
      </c>
      <c r="AI139" s="428"/>
      <c r="AJ139" s="283"/>
      <c r="AK139" s="283"/>
      <c r="AL139" s="283"/>
      <c r="AM139" s="283"/>
      <c r="AN139" s="283"/>
      <c r="AO139" s="283"/>
      <c r="AP139" s="283"/>
      <c r="AQ139" s="283"/>
      <c r="AR139" s="283"/>
      <c r="AS139" s="283"/>
      <c r="AT139" s="283"/>
      <c r="AU139" s="283"/>
      <c r="AV139" s="283"/>
      <c r="AW139" s="283"/>
      <c r="AX139" s="283"/>
      <c r="BL139" s="251" t="e">
        <f>VLOOKUP(#REF!,'اعضاء هيئة التدريس'!#REF!,2,)</f>
        <v>#REF!</v>
      </c>
    </row>
    <row r="140" spans="1:64" s="272" customFormat="1" ht="15.75" hidden="1" customHeight="1">
      <c r="A140" s="328">
        <v>5</v>
      </c>
      <c r="B140" s="288" t="s">
        <v>34</v>
      </c>
      <c r="C140" s="726" t="str">
        <f>VLOOKUP(B140,مقررات!$A$1:$F$411,2,FALSE)</f>
        <v>جيولوجيا طبيعية</v>
      </c>
      <c r="D140" s="211">
        <f>VLOOKUP(B140,مقررات!$A$1:$F$452,3,FALSE)</f>
        <v>1.5</v>
      </c>
      <c r="E140" s="211">
        <f>VLOOKUP(B140,مقررات!$A$1:$F$476,4,FALSE)</f>
        <v>3</v>
      </c>
      <c r="F140" s="211">
        <f t="shared" si="4"/>
        <v>3</v>
      </c>
      <c r="G140" s="60" t="str">
        <f>VLOOKUP(B140,مقررات!$A$1:$F$409,6,FALSE)</f>
        <v>ـــ</v>
      </c>
      <c r="H140" s="60" t="s">
        <v>1462</v>
      </c>
      <c r="I140" s="262" t="str">
        <f>VLOOKUP(H140,'اعضاء هيئة التدريس'!$B$1:$D$300,2,FALSE)</f>
        <v>أ.د.كمال عبدالعظيم دهب</v>
      </c>
      <c r="J140" s="73"/>
      <c r="K140" s="73" t="s">
        <v>1303</v>
      </c>
      <c r="L140" s="73"/>
      <c r="M140" s="73"/>
      <c r="N140" s="73"/>
      <c r="O140" s="73"/>
      <c r="P140" s="255" t="s">
        <v>1325</v>
      </c>
      <c r="Q140" s="414"/>
      <c r="R140" s="143"/>
      <c r="S140" s="143"/>
      <c r="T140" s="4"/>
      <c r="U140" s="4"/>
      <c r="V140" s="4"/>
      <c r="W140" s="4">
        <v>3</v>
      </c>
      <c r="X140" s="4"/>
      <c r="Y140" s="4"/>
      <c r="Z140" s="143"/>
      <c r="AA140" s="4"/>
      <c r="AB140" s="143"/>
      <c r="AC140" s="143"/>
      <c r="AD140" s="143">
        <v>7</v>
      </c>
      <c r="AE140" s="143"/>
      <c r="AF140" s="143"/>
      <c r="AG140" s="265"/>
      <c r="AH140" s="4">
        <v>4</v>
      </c>
      <c r="AI140" s="692"/>
      <c r="AJ140" s="92"/>
      <c r="AK140" s="92"/>
      <c r="AL140" s="283"/>
      <c r="AM140" s="283"/>
      <c r="AN140" s="283"/>
      <c r="AO140" s="283"/>
      <c r="AP140" s="283"/>
      <c r="AQ140" s="283"/>
      <c r="AR140" s="283"/>
      <c r="AS140" s="283"/>
      <c r="AT140" s="283"/>
      <c r="AU140" s="283"/>
      <c r="AV140" s="283"/>
      <c r="AW140" s="283"/>
      <c r="AX140" s="283"/>
      <c r="BL140" s="251" t="e">
        <f>VLOOKUP(#REF!,'اعضاء هيئة التدريس'!#REF!,2,)</f>
        <v>#REF!</v>
      </c>
    </row>
    <row r="141" spans="1:64" s="272" customFormat="1" ht="15.75" hidden="1" customHeight="1">
      <c r="A141" s="328">
        <v>6</v>
      </c>
      <c r="B141" s="288" t="s">
        <v>34</v>
      </c>
      <c r="C141" s="726" t="str">
        <f>VLOOKUP(B141,مقررات!$A$1:$F$411,2,FALSE)</f>
        <v>جيولوجيا طبيعية</v>
      </c>
      <c r="D141" s="211">
        <f>VLOOKUP(B141,مقررات!$A$1:$F$452,3,FALSE)</f>
        <v>1.5</v>
      </c>
      <c r="E141" s="211">
        <f>VLOOKUP(B141,مقررات!$A$1:$F$476,4,FALSE)</f>
        <v>3</v>
      </c>
      <c r="F141" s="211">
        <f t="shared" si="4"/>
        <v>3</v>
      </c>
      <c r="G141" s="60" t="str">
        <f>VLOOKUP(B141,مقررات!$A$1:$F$409,6,FALSE)</f>
        <v>ـــ</v>
      </c>
      <c r="H141" s="60" t="s">
        <v>1466</v>
      </c>
      <c r="I141" s="262" t="str">
        <f>VLOOKUP(H141,'اعضاء هيئة التدريس'!$B$1:$D$300,2,FALSE)</f>
        <v>أ.د.حمدلله عبدالجواد ونس</v>
      </c>
      <c r="J141" s="73"/>
      <c r="K141" s="73" t="s">
        <v>1303</v>
      </c>
      <c r="L141" s="73"/>
      <c r="M141" s="73"/>
      <c r="N141" s="73"/>
      <c r="O141" s="73"/>
      <c r="P141" s="255" t="s">
        <v>1325</v>
      </c>
      <c r="Q141" s="414"/>
      <c r="R141" s="143"/>
      <c r="S141" s="143"/>
      <c r="T141" s="4"/>
      <c r="U141" s="4"/>
      <c r="V141" s="4"/>
      <c r="W141" s="4">
        <v>3</v>
      </c>
      <c r="X141" s="4"/>
      <c r="Y141" s="4"/>
      <c r="Z141" s="143"/>
      <c r="AA141" s="4"/>
      <c r="AB141" s="143"/>
      <c r="AC141" s="143"/>
      <c r="AD141" s="143">
        <v>7</v>
      </c>
      <c r="AE141" s="143"/>
      <c r="AF141" s="143"/>
      <c r="AG141" s="265"/>
      <c r="AH141" s="4">
        <v>4</v>
      </c>
      <c r="AI141" s="692"/>
      <c r="AJ141" s="92"/>
      <c r="AK141" s="92"/>
      <c r="AL141" s="283"/>
      <c r="AM141" s="283"/>
      <c r="AN141" s="283"/>
      <c r="AO141" s="283"/>
      <c r="AP141" s="283"/>
      <c r="AQ141" s="283"/>
      <c r="AR141" s="283"/>
      <c r="AS141" s="283"/>
      <c r="AT141" s="283"/>
      <c r="AU141" s="283"/>
      <c r="AV141" s="283"/>
      <c r="AW141" s="283"/>
      <c r="AX141" s="283"/>
      <c r="BL141" s="251" t="e">
        <f>VLOOKUP(#REF!,'اعضاء هيئة التدريس'!#REF!,2,)</f>
        <v>#REF!</v>
      </c>
    </row>
    <row r="142" spans="1:64" ht="15.75" hidden="1" customHeight="1">
      <c r="A142" s="328">
        <v>7</v>
      </c>
      <c r="B142" s="288" t="s">
        <v>53</v>
      </c>
      <c r="C142" s="726" t="str">
        <f>VLOOKUP(B142,مقررات!$A$1:$F$411,2,FALSE)</f>
        <v>بصريات المعادن</v>
      </c>
      <c r="D142" s="211">
        <f>VLOOKUP(B142,مقررات!$A$1:$F$452,3,FALSE)</f>
        <v>1.5</v>
      </c>
      <c r="E142" s="211">
        <f>VLOOKUP(B142,مقررات!$A$1:$F$476,4,FALSE)</f>
        <v>3</v>
      </c>
      <c r="F142" s="211">
        <f t="shared" si="4"/>
        <v>3</v>
      </c>
      <c r="G142" s="60" t="str">
        <f>VLOOKUP(B142,مقررات!$A$1:$F$409,6,FALSE)</f>
        <v>G112</v>
      </c>
      <c r="H142" s="60" t="s">
        <v>1473</v>
      </c>
      <c r="I142" s="262" t="str">
        <f>VLOOKUP(H142,'اعضاء هيئة التدريس'!$B$1:$D$300,2,FALSE)</f>
        <v>أ.د.احمد محمد بشادي</v>
      </c>
      <c r="J142" s="73"/>
      <c r="K142" s="73"/>
      <c r="L142" s="73"/>
      <c r="M142" s="73"/>
      <c r="N142" s="73" t="s">
        <v>1306</v>
      </c>
      <c r="O142" s="73"/>
      <c r="P142" s="386" t="s">
        <v>1321</v>
      </c>
      <c r="Q142" s="447"/>
      <c r="R142" s="370"/>
      <c r="S142" s="265"/>
      <c r="T142" s="282"/>
      <c r="U142" s="282"/>
      <c r="V142" s="282"/>
      <c r="W142" s="282"/>
      <c r="X142" s="282"/>
      <c r="Y142" s="282"/>
      <c r="Z142" s="282"/>
      <c r="AA142" s="282"/>
      <c r="AB142" s="251"/>
      <c r="AC142" s="251"/>
      <c r="AD142" s="251"/>
      <c r="AE142" s="251"/>
      <c r="AF142" s="251"/>
      <c r="AG142" s="282"/>
      <c r="AH142" s="282"/>
      <c r="AI142" s="428"/>
      <c r="AJ142" s="283"/>
      <c r="AK142" s="283"/>
      <c r="BL142" s="251" t="e">
        <f>VLOOKUP(#REF!,'اعضاء هيئة التدريس'!#REF!,2,)</f>
        <v>#REF!</v>
      </c>
    </row>
    <row r="143" spans="1:64" s="272" customFormat="1" ht="15.75" hidden="1" customHeight="1">
      <c r="A143" s="328">
        <v>8</v>
      </c>
      <c r="B143" s="288" t="s">
        <v>52</v>
      </c>
      <c r="C143" s="726" t="str">
        <f>VLOOKUP(B143,مقررات!$A$1:$F$411,2,FALSE)</f>
        <v>معادن مكونة للصخور</v>
      </c>
      <c r="D143" s="211">
        <f>VLOOKUP(B143,مقررات!$A$1:$F$452,3,FALSE)</f>
        <v>1.5</v>
      </c>
      <c r="E143" s="211">
        <f>VLOOKUP(B143,مقررات!$A$1:$F$476,4,FALSE)</f>
        <v>3</v>
      </c>
      <c r="F143" s="211">
        <f t="shared" si="4"/>
        <v>3</v>
      </c>
      <c r="G143" s="60" t="str">
        <f>VLOOKUP(B143,مقررات!$A$1:$F$409,6,FALSE)</f>
        <v>G211</v>
      </c>
      <c r="H143" s="60" t="s">
        <v>1473</v>
      </c>
      <c r="I143" s="262" t="str">
        <f>VLOOKUP(H143,'اعضاء هيئة التدريس'!$B$1:$D$300,2,FALSE)</f>
        <v>أ.د.احمد محمد بشادي</v>
      </c>
      <c r="J143" s="73"/>
      <c r="K143" s="73"/>
      <c r="L143" s="73"/>
      <c r="M143" s="73"/>
      <c r="N143" s="73" t="s">
        <v>2017</v>
      </c>
      <c r="O143" s="73"/>
      <c r="P143" s="386" t="s">
        <v>1321</v>
      </c>
      <c r="Q143" s="414"/>
      <c r="R143" s="143"/>
      <c r="S143" s="143"/>
      <c r="T143" s="4"/>
      <c r="U143" s="4"/>
      <c r="V143" s="4"/>
      <c r="W143" s="4"/>
      <c r="X143" s="4"/>
      <c r="Y143" s="4"/>
      <c r="Z143" s="143"/>
      <c r="AA143" s="4"/>
      <c r="AB143" s="143"/>
      <c r="AC143" s="143"/>
      <c r="AD143" s="143"/>
      <c r="AE143" s="143"/>
      <c r="AF143" s="143"/>
      <c r="AG143" s="4"/>
      <c r="AH143" s="4"/>
      <c r="AI143" s="692"/>
      <c r="AJ143" s="91"/>
      <c r="AK143" s="91"/>
      <c r="AL143" s="283"/>
      <c r="AM143" s="283"/>
      <c r="AN143" s="283"/>
      <c r="AO143" s="283"/>
      <c r="AP143" s="283"/>
      <c r="AQ143" s="283"/>
      <c r="AR143" s="283"/>
      <c r="AS143" s="283"/>
      <c r="AT143" s="283"/>
      <c r="AU143" s="283"/>
      <c r="AV143" s="283"/>
      <c r="AW143" s="283"/>
      <c r="AX143" s="283"/>
      <c r="BL143" s="251" t="e">
        <f>VLOOKUP(#REF!,'اعضاء هيئة التدريس'!#REF!,2,)</f>
        <v>#REF!</v>
      </c>
    </row>
    <row r="144" spans="1:64" s="285" customFormat="1" ht="15.75" hidden="1" customHeight="1">
      <c r="A144" s="328">
        <v>9</v>
      </c>
      <c r="B144" s="288" t="s">
        <v>42</v>
      </c>
      <c r="C144" s="726" t="str">
        <f>VLOOKUP(B144,مقررات!$A$1:$F$411,2,FALSE)</f>
        <v>علم الأحافير</v>
      </c>
      <c r="D144" s="211">
        <f>VLOOKUP(B144,مقررات!$A$1:$F$452,3,FALSE)</f>
        <v>1.5</v>
      </c>
      <c r="E144" s="211">
        <f>VLOOKUP(B144,مقررات!$A$1:$F$476,4,FALSE)</f>
        <v>3</v>
      </c>
      <c r="F144" s="211">
        <f t="shared" ref="F144:F175" si="5">D144+0.5*E144</f>
        <v>3</v>
      </c>
      <c r="G144" s="60" t="str">
        <f>VLOOKUP(B144,مقررات!$A$1:$F$409,6,FALSE)</f>
        <v>G121</v>
      </c>
      <c r="H144" s="60" t="s">
        <v>1475</v>
      </c>
      <c r="I144" s="262" t="str">
        <f>VLOOKUP(H144,'اعضاء هيئة التدريس'!$B$1:$D$300,2,FALSE)</f>
        <v>ا.د/عرابي حسين عرابي</v>
      </c>
      <c r="J144" s="73"/>
      <c r="K144" s="73"/>
      <c r="L144" s="73"/>
      <c r="M144" s="73"/>
      <c r="N144" s="73" t="s">
        <v>1303</v>
      </c>
      <c r="O144" s="73"/>
      <c r="P144" s="386"/>
      <c r="Q144" s="446"/>
      <c r="R144" s="370"/>
      <c r="S144" s="265"/>
      <c r="T144" s="282"/>
      <c r="U144" s="282"/>
      <c r="V144" s="282"/>
      <c r="W144" s="282"/>
      <c r="X144" s="282"/>
      <c r="Y144" s="282"/>
      <c r="Z144" s="282"/>
      <c r="AA144" s="282"/>
      <c r="AB144" s="251"/>
      <c r="AC144" s="251"/>
      <c r="AD144" s="251"/>
      <c r="AE144" s="251"/>
      <c r="AF144" s="251"/>
      <c r="AG144" s="282"/>
      <c r="AH144" s="282"/>
      <c r="AI144" s="428"/>
      <c r="AJ144" s="283"/>
      <c r="AK144" s="283"/>
      <c r="AL144" s="283"/>
      <c r="AM144" s="284"/>
      <c r="AN144" s="284"/>
      <c r="AO144" s="284"/>
      <c r="AP144" s="284"/>
      <c r="AQ144" s="284"/>
      <c r="AR144" s="284"/>
      <c r="AS144" s="284"/>
      <c r="AT144" s="284"/>
      <c r="AU144" s="284"/>
      <c r="AV144" s="284"/>
      <c r="AW144" s="284"/>
      <c r="AX144" s="284"/>
      <c r="BL144" s="251" t="e">
        <f>VLOOKUP(#REF!,'اعضاء هيئة التدريس'!#REF!,2,)</f>
        <v>#REF!</v>
      </c>
    </row>
    <row r="145" spans="1:64" s="285" customFormat="1" ht="15.75" hidden="1" customHeight="1">
      <c r="A145" s="328">
        <v>10</v>
      </c>
      <c r="B145" s="288" t="s">
        <v>46</v>
      </c>
      <c r="C145" s="726" t="str">
        <f>VLOOKUP(B145,مقررات!$A$1:$F$411,2,FALSE)</f>
        <v>علم الصخور</v>
      </c>
      <c r="D145" s="211">
        <f>VLOOKUP(B145,مقررات!$A$1:$F$452,3,FALSE)</f>
        <v>1.5</v>
      </c>
      <c r="E145" s="211">
        <f>VLOOKUP(B145,مقررات!$A$1:$F$476,4,FALSE)</f>
        <v>3</v>
      </c>
      <c r="F145" s="211">
        <f t="shared" si="5"/>
        <v>3</v>
      </c>
      <c r="G145" s="60" t="str">
        <f>VLOOKUP(B145,مقررات!$A$1:$F$409,6,FALSE)</f>
        <v>G214-G112</v>
      </c>
      <c r="H145" s="60" t="s">
        <v>1466</v>
      </c>
      <c r="I145" s="262" t="str">
        <f>VLOOKUP(H145,'اعضاء هيئة التدريس'!$B$1:$D$300,2,FALSE)</f>
        <v>أ.د.حمدلله عبدالجواد ونس</v>
      </c>
      <c r="J145" s="73"/>
      <c r="K145" s="73"/>
      <c r="L145" s="73"/>
      <c r="M145" s="73" t="s">
        <v>1261</v>
      </c>
      <c r="N145" s="73"/>
      <c r="O145" s="73"/>
      <c r="P145" s="386" t="s">
        <v>1315</v>
      </c>
      <c r="Q145" s="414"/>
      <c r="R145" s="143"/>
      <c r="S145" s="143"/>
      <c r="T145" s="4"/>
      <c r="U145" s="4"/>
      <c r="V145" s="4"/>
      <c r="W145" s="4"/>
      <c r="X145" s="4"/>
      <c r="Y145" s="4"/>
      <c r="Z145" s="143"/>
      <c r="AA145" s="4"/>
      <c r="AB145" s="143"/>
      <c r="AC145" s="143"/>
      <c r="AD145" s="143"/>
      <c r="AE145" s="143"/>
      <c r="AF145" s="143"/>
      <c r="AG145" s="4"/>
      <c r="AH145" s="4"/>
      <c r="AI145" s="692"/>
      <c r="AJ145" s="91"/>
      <c r="AK145" s="91"/>
      <c r="AL145" s="283"/>
      <c r="AM145" s="284"/>
      <c r="AN145" s="284"/>
      <c r="AO145" s="284"/>
      <c r="AP145" s="284"/>
      <c r="AQ145" s="284"/>
      <c r="AR145" s="284"/>
      <c r="AS145" s="284"/>
      <c r="AT145" s="284"/>
      <c r="AU145" s="284"/>
      <c r="AV145" s="284"/>
      <c r="AW145" s="284"/>
      <c r="AX145" s="284"/>
      <c r="BL145" s="251" t="e">
        <f>VLOOKUP(#REF!,'اعضاء هيئة التدريس'!#REF!,2,)</f>
        <v>#REF!</v>
      </c>
    </row>
    <row r="146" spans="1:64" s="156" customFormat="1" ht="15.75" hidden="1" customHeight="1">
      <c r="A146" s="328">
        <v>11</v>
      </c>
      <c r="B146" s="288" t="s">
        <v>46</v>
      </c>
      <c r="C146" s="726" t="str">
        <f>VLOOKUP(B146,مقررات!$A$1:$F$411,2,FALSE)</f>
        <v>علم الصخور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5"/>
        <v>3</v>
      </c>
      <c r="G146" s="60" t="str">
        <f>VLOOKUP(B146,مقررات!$A$1:$F$409,6,FALSE)</f>
        <v>G214-G112</v>
      </c>
      <c r="H146" s="60" t="s">
        <v>1471</v>
      </c>
      <c r="I146" s="262" t="str">
        <f>VLOOKUP(H146,'اعضاء هيئة التدريس'!$B$1:$D$300,2,FALSE)</f>
        <v>أ.د. ابراهيم محمد خلف</v>
      </c>
      <c r="J146" s="73"/>
      <c r="K146" s="73"/>
      <c r="L146" s="73"/>
      <c r="M146" s="73" t="s">
        <v>1261</v>
      </c>
      <c r="N146" s="73"/>
      <c r="O146" s="73"/>
      <c r="P146" s="386" t="s">
        <v>1315</v>
      </c>
      <c r="Q146" s="414"/>
      <c r="R146" s="143"/>
      <c r="S146" s="143"/>
      <c r="T146" s="4"/>
      <c r="U146" s="4"/>
      <c r="V146" s="4"/>
      <c r="W146" s="4"/>
      <c r="X146" s="4"/>
      <c r="Y146" s="4"/>
      <c r="Z146" s="143"/>
      <c r="AA146" s="4"/>
      <c r="AB146" s="143"/>
      <c r="AC146" s="143"/>
      <c r="AD146" s="143"/>
      <c r="AE146" s="143"/>
      <c r="AF146" s="143"/>
      <c r="AG146" s="4"/>
      <c r="AH146" s="4"/>
      <c r="AI146" s="692"/>
      <c r="AJ146" s="91"/>
      <c r="AK146" s="91"/>
      <c r="AL146" s="810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BL146" s="251" t="e">
        <f>VLOOKUP(#REF!,'اعضاء هيئة التدريس'!#REF!,2,)</f>
        <v>#REF!</v>
      </c>
    </row>
    <row r="147" spans="1:64" s="156" customFormat="1" ht="15.75" hidden="1" customHeight="1">
      <c r="A147" s="328">
        <v>12</v>
      </c>
      <c r="B147" s="288" t="s">
        <v>57</v>
      </c>
      <c r="C147" s="726" t="str">
        <f>VLOOKUP(B147,مقررات!$A$1:$F$411,2,FALSE)</f>
        <v>صخور نارية</v>
      </c>
      <c r="D147" s="211">
        <f>VLOOKUP(B147,مقررات!$A$1:$F$452,3,FALSE)</f>
        <v>1.5</v>
      </c>
      <c r="E147" s="211">
        <f>VLOOKUP(B147,مقررات!$A$1:$F$476,4,FALSE)</f>
        <v>3</v>
      </c>
      <c r="F147" s="211">
        <f t="shared" si="5"/>
        <v>3</v>
      </c>
      <c r="G147" s="60" t="str">
        <f>VLOOKUP(B147,مقررات!$A$1:$F$409,6,FALSE)</f>
        <v>G231</v>
      </c>
      <c r="H147" s="60" t="s">
        <v>1510</v>
      </c>
      <c r="I147" s="262" t="str">
        <f>VLOOKUP(H147,'اعضاء هيئة التدريس'!$B$1:$D$300,2,FALSE)</f>
        <v>د/ خالد جمال الجميل</v>
      </c>
      <c r="J147" s="73"/>
      <c r="K147" s="73" t="s">
        <v>1303</v>
      </c>
      <c r="L147" s="73"/>
      <c r="M147" s="73"/>
      <c r="N147" s="73"/>
      <c r="O147" s="73"/>
      <c r="P147" s="386" t="s">
        <v>1321</v>
      </c>
      <c r="Q147" s="414"/>
      <c r="R147" s="143"/>
      <c r="S147" s="143"/>
      <c r="T147" s="4"/>
      <c r="U147" s="4"/>
      <c r="V147" s="4"/>
      <c r="W147" s="4"/>
      <c r="X147" s="4"/>
      <c r="Y147" s="4"/>
      <c r="Z147" s="143"/>
      <c r="AA147" s="4"/>
      <c r="AB147" s="143"/>
      <c r="AC147" s="143"/>
      <c r="AD147" s="143"/>
      <c r="AE147" s="143"/>
      <c r="AF147" s="143"/>
      <c r="AG147" s="4"/>
      <c r="AH147" s="4"/>
      <c r="AI147" s="692"/>
      <c r="AJ147" s="92"/>
      <c r="AK147" s="92"/>
      <c r="AL147" s="810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BL147" s="251" t="e">
        <f>VLOOKUP(#REF!,'اعضاء هيئة التدريس'!#REF!,2,)</f>
        <v>#REF!</v>
      </c>
    </row>
    <row r="148" spans="1:64" s="285" customFormat="1" ht="15.75" hidden="1" customHeight="1">
      <c r="A148" s="328">
        <v>13</v>
      </c>
      <c r="B148" s="288" t="s">
        <v>74</v>
      </c>
      <c r="C148" s="726" t="str">
        <f>VLOOKUP(B148,مقررات!$A$1:$F$411,2,FALSE)</f>
        <v>مساحة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si="5"/>
        <v>3</v>
      </c>
      <c r="G148" s="60" t="str">
        <f>VLOOKUP(B148,مقررات!$A$1:$F$409,6,FALSE)</f>
        <v>G141</v>
      </c>
      <c r="H148" s="60" t="s">
        <v>1468</v>
      </c>
      <c r="I148" s="262" t="str">
        <f>VLOOKUP(H148,'اعضاء هيئة التدريس'!$B$1:$D$300,2,FALSE)</f>
        <v>أ.د. جمال عيسوي قمح</v>
      </c>
      <c r="J148" s="73"/>
      <c r="K148" s="73"/>
      <c r="L148" s="73"/>
      <c r="M148" s="73" t="s">
        <v>1306</v>
      </c>
      <c r="N148" s="73"/>
      <c r="O148" s="73"/>
      <c r="P148" s="386" t="s">
        <v>1315</v>
      </c>
      <c r="Q148" s="445"/>
      <c r="R148" s="370"/>
      <c r="S148" s="265"/>
      <c r="T148" s="282"/>
      <c r="U148" s="282"/>
      <c r="V148" s="282"/>
      <c r="W148" s="282"/>
      <c r="X148" s="282"/>
      <c r="Y148" s="282"/>
      <c r="Z148" s="282"/>
      <c r="AA148" s="282"/>
      <c r="AB148" s="251"/>
      <c r="AC148" s="251"/>
      <c r="AD148" s="251"/>
      <c r="AE148" s="251"/>
      <c r="AF148" s="251"/>
      <c r="AG148" s="282"/>
      <c r="AH148" s="282"/>
      <c r="AI148" s="428"/>
      <c r="AJ148" s="283"/>
      <c r="AK148" s="283"/>
      <c r="AL148" s="283"/>
      <c r="AM148" s="284"/>
      <c r="AN148" s="284"/>
      <c r="AO148" s="284"/>
      <c r="AP148" s="284"/>
      <c r="AQ148" s="284"/>
      <c r="AR148" s="284"/>
      <c r="AS148" s="284"/>
      <c r="AT148" s="284"/>
      <c r="AU148" s="284"/>
      <c r="AV148" s="284"/>
      <c r="AW148" s="284"/>
      <c r="AX148" s="284"/>
      <c r="BL148" s="251" t="e">
        <f>VLOOKUP(#REF!,'اعضاء هيئة التدريس'!#REF!,2,)</f>
        <v>#REF!</v>
      </c>
    </row>
    <row r="149" spans="1:64" s="272" customFormat="1" ht="15.75" hidden="1" customHeight="1">
      <c r="A149" s="328">
        <v>14</v>
      </c>
      <c r="B149" s="288" t="s">
        <v>72</v>
      </c>
      <c r="C149" s="741" t="str">
        <f>VLOOKUP(B149,مقررات!$A$1:$F$411,2,FALSE)</f>
        <v>ميكانيكا الصخور</v>
      </c>
      <c r="D149" s="225">
        <f>VLOOKUP(B149,مقررات!$A$1:$F$452,3,FALSE)</f>
        <v>1.5</v>
      </c>
      <c r="E149" s="225">
        <f>VLOOKUP(B149,مقررات!$A$1:$F$476,4,FALSE)</f>
        <v>3</v>
      </c>
      <c r="F149" s="225">
        <f t="shared" si="5"/>
        <v>3</v>
      </c>
      <c r="G149" s="340" t="str">
        <f>VLOOKUP(B149,مقررات!$A$1:$F$409,6,FALSE)</f>
        <v>G231</v>
      </c>
      <c r="H149" s="340" t="s">
        <v>1487</v>
      </c>
      <c r="I149" s="742" t="str">
        <f>VLOOKUP(H149,'اعضاء هيئة التدريس'!$B$1:$D$300,2,FALSE)</f>
        <v>د. محمد فاروق ابوحشيش</v>
      </c>
      <c r="J149" s="771"/>
      <c r="K149" s="771"/>
      <c r="L149" s="771" t="s">
        <v>1261</v>
      </c>
      <c r="M149" s="771"/>
      <c r="N149" s="771"/>
      <c r="O149" s="771"/>
      <c r="P149" s="386" t="s">
        <v>1321</v>
      </c>
      <c r="Q149" s="781"/>
      <c r="R149" s="193"/>
      <c r="S149" s="193"/>
      <c r="T149" s="158"/>
      <c r="U149" s="158"/>
      <c r="V149" s="158"/>
      <c r="W149" s="158"/>
      <c r="X149" s="158"/>
      <c r="Y149" s="158"/>
      <c r="Z149" s="193"/>
      <c r="AA149" s="158"/>
      <c r="AB149" s="193"/>
      <c r="AC149" s="193"/>
      <c r="AD149" s="193"/>
      <c r="AE149" s="193"/>
      <c r="AF149" s="193"/>
      <c r="AG149" s="158"/>
      <c r="AH149" s="158"/>
      <c r="AI149" s="806"/>
      <c r="AJ149" s="761"/>
      <c r="AK149" s="761"/>
      <c r="AL149" s="283"/>
      <c r="AM149" s="283"/>
      <c r="AN149" s="283"/>
      <c r="AO149" s="283"/>
      <c r="AP149" s="283"/>
      <c r="AQ149" s="283"/>
      <c r="AR149" s="283"/>
      <c r="AS149" s="283"/>
      <c r="AT149" s="283"/>
      <c r="AU149" s="283"/>
      <c r="AV149" s="283"/>
      <c r="AW149" s="283"/>
      <c r="AX149" s="283"/>
      <c r="BL149" s="251" t="e">
        <f>VLOOKUP(#REF!,'اعضاء هيئة التدريس'!#REF!,2,)</f>
        <v>#REF!</v>
      </c>
    </row>
    <row r="150" spans="1:64" s="272" customFormat="1" ht="15.75" hidden="1" customHeight="1">
      <c r="A150" s="328">
        <v>15</v>
      </c>
      <c r="B150" s="288" t="s">
        <v>45</v>
      </c>
      <c r="C150" s="726" t="str">
        <f>VLOOKUP(B150,مقررات!$A$1:$F$411,2,FALSE)</f>
        <v>علم الطبقات الصخري</v>
      </c>
      <c r="D150" s="211">
        <f>VLOOKUP(B150,مقررات!$A$1:$F$452,3,FALSE)</f>
        <v>1.5</v>
      </c>
      <c r="E150" s="211">
        <f>VLOOKUP(B150,مقررات!$A$1:$F$476,4,FALSE)</f>
        <v>3</v>
      </c>
      <c r="F150" s="211">
        <f t="shared" si="5"/>
        <v>3</v>
      </c>
      <c r="G150" s="60" t="str">
        <f>VLOOKUP(B150,مقررات!$A$1:$F$409,6,FALSE)</f>
        <v>G231-G141</v>
      </c>
      <c r="H150" s="60" t="s">
        <v>1477</v>
      </c>
      <c r="I150" s="262" t="str">
        <f>VLOOKUP(H150,'اعضاء هيئة التدريس'!$B$1:$D$300,2,FALSE)</f>
        <v>أ.د. حسني الدسوقي سليمان</v>
      </c>
      <c r="J150" s="73"/>
      <c r="K150" s="73"/>
      <c r="L150" s="73"/>
      <c r="M150" s="73"/>
      <c r="N150" s="73" t="s">
        <v>1306</v>
      </c>
      <c r="O150" s="73"/>
      <c r="P150" s="386" t="s">
        <v>1315</v>
      </c>
      <c r="Q150" s="449"/>
      <c r="R150" s="370"/>
      <c r="S150" s="265"/>
      <c r="T150" s="282"/>
      <c r="U150" s="282"/>
      <c r="V150" s="282"/>
      <c r="W150" s="282"/>
      <c r="X150" s="282"/>
      <c r="Y150" s="282"/>
      <c r="Z150" s="282"/>
      <c r="AA150" s="282"/>
      <c r="AB150" s="251"/>
      <c r="AC150" s="251"/>
      <c r="AD150" s="251"/>
      <c r="AE150" s="251"/>
      <c r="AF150" s="251"/>
      <c r="AG150" s="282"/>
      <c r="AH150" s="282"/>
      <c r="AI150" s="428"/>
      <c r="AJ150" s="283"/>
      <c r="AK150" s="283"/>
      <c r="AL150" s="283"/>
      <c r="AM150" s="283"/>
      <c r="AN150" s="283"/>
      <c r="AO150" s="283"/>
      <c r="AP150" s="283"/>
      <c r="AQ150" s="283"/>
      <c r="AR150" s="283"/>
      <c r="AS150" s="283"/>
      <c r="AT150" s="283"/>
      <c r="AU150" s="283"/>
      <c r="AV150" s="283"/>
      <c r="AW150" s="283"/>
      <c r="AX150" s="283"/>
      <c r="BL150" s="251" t="e">
        <f>VLOOKUP(#REF!,'اعضاء هيئة التدريس'!#REF!,2,)</f>
        <v>#REF!</v>
      </c>
    </row>
    <row r="151" spans="1:64" s="272" customFormat="1" ht="15.75" hidden="1" customHeight="1">
      <c r="A151" s="328">
        <v>16</v>
      </c>
      <c r="B151" s="288" t="s">
        <v>44</v>
      </c>
      <c r="C151" s="726" t="str">
        <f>VLOOKUP(B151,مقررات!$A$1:$F$411,2,FALSE)</f>
        <v>علم الطبقات الحفرى</v>
      </c>
      <c r="D151" s="211">
        <f>VLOOKUP(B151,مقررات!$A$1:$F$452,3,FALSE)</f>
        <v>1</v>
      </c>
      <c r="E151" s="211">
        <f>VLOOKUP(B151,مقررات!$A$1:$F$476,4,FALSE)</f>
        <v>2</v>
      </c>
      <c r="F151" s="211">
        <f t="shared" si="5"/>
        <v>2</v>
      </c>
      <c r="G151" s="60" t="str">
        <f>VLOOKUP(B151,مقررات!$A$1:$F$409,6,FALSE)</f>
        <v>G221</v>
      </c>
      <c r="H151" s="60" t="s">
        <v>1475</v>
      </c>
      <c r="I151" s="262" t="str">
        <f>VLOOKUP(H151,'اعضاء هيئة التدريس'!$B$1:$D$300,2,FALSE)</f>
        <v>ا.د/عرابي حسين عرابي</v>
      </c>
      <c r="J151" s="73"/>
      <c r="K151" s="73"/>
      <c r="L151" s="73"/>
      <c r="M151" s="73"/>
      <c r="N151" s="73"/>
      <c r="O151" s="73" t="s">
        <v>1112</v>
      </c>
      <c r="P151" s="386" t="s">
        <v>1321</v>
      </c>
      <c r="Q151" s="414"/>
      <c r="R151" s="143"/>
      <c r="S151" s="143"/>
      <c r="T151" s="4"/>
      <c r="U151" s="4"/>
      <c r="V151" s="4"/>
      <c r="W151" s="4"/>
      <c r="X151" s="4"/>
      <c r="Y151" s="4"/>
      <c r="Z151" s="143"/>
      <c r="AA151" s="4"/>
      <c r="AB151" s="143"/>
      <c r="AC151" s="143"/>
      <c r="AD151" s="143"/>
      <c r="AE151" s="143"/>
      <c r="AF151" s="143"/>
      <c r="AG151" s="4"/>
      <c r="AH151" s="720"/>
      <c r="AI151" s="769"/>
      <c r="AJ151" s="92"/>
      <c r="AK151" s="92"/>
      <c r="AL151" s="283"/>
      <c r="AM151" s="283"/>
      <c r="AN151" s="283"/>
      <c r="AO151" s="283"/>
      <c r="AP151" s="283"/>
      <c r="AQ151" s="283"/>
      <c r="AR151" s="283"/>
      <c r="AS151" s="283"/>
      <c r="AT151" s="283"/>
      <c r="AU151" s="283"/>
      <c r="AV151" s="283"/>
      <c r="AW151" s="283"/>
      <c r="AX151" s="283"/>
      <c r="BL151" s="251" t="e">
        <f>VLOOKUP(#REF!,'اعضاء هيئة التدريس'!#REF!,2,)</f>
        <v>#REF!</v>
      </c>
    </row>
    <row r="152" spans="1:64" s="272" customFormat="1" ht="15.75" hidden="1" customHeight="1">
      <c r="A152" s="328">
        <v>17</v>
      </c>
      <c r="B152" s="288" t="s">
        <v>49</v>
      </c>
      <c r="C152" s="726" t="str">
        <f>VLOOKUP(B152,مقررات!$A$1:$F$411,2,FALSE)</f>
        <v>ترسيب</v>
      </c>
      <c r="D152" s="211">
        <f>VLOOKUP(B152,مقررات!$A$1:$F$452,3,FALSE)</f>
        <v>1.5</v>
      </c>
      <c r="E152" s="211">
        <f>VLOOKUP(B152,مقررات!$A$1:$F$476,4,FALSE)</f>
        <v>3</v>
      </c>
      <c r="F152" s="211">
        <f t="shared" si="5"/>
        <v>3</v>
      </c>
      <c r="G152" s="60" t="str">
        <f>VLOOKUP(B152,مقررات!$A$1:$F$409,6,FALSE)</f>
        <v>G331</v>
      </c>
      <c r="H152" s="60" t="s">
        <v>1466</v>
      </c>
      <c r="I152" s="262" t="str">
        <f>VLOOKUP(H152,'اعضاء هيئة التدريس'!$B$1:$D$300,2,FALSE)</f>
        <v>أ.د.حمدلله عبدالجواد ونس</v>
      </c>
      <c r="J152" s="73"/>
      <c r="K152" s="73"/>
      <c r="L152" s="73" t="s">
        <v>1303</v>
      </c>
      <c r="M152" s="73"/>
      <c r="N152" s="73"/>
      <c r="O152" s="73"/>
      <c r="P152" s="386" t="s">
        <v>1321</v>
      </c>
      <c r="Q152" s="414"/>
      <c r="R152" s="143"/>
      <c r="S152" s="143"/>
      <c r="T152" s="4"/>
      <c r="U152" s="4"/>
      <c r="V152" s="4"/>
      <c r="W152" s="4"/>
      <c r="X152" s="4"/>
      <c r="Y152" s="4"/>
      <c r="Z152" s="143"/>
      <c r="AA152" s="4"/>
      <c r="AB152" s="143"/>
      <c r="AC152" s="143"/>
      <c r="AD152" s="143"/>
      <c r="AE152" s="143"/>
      <c r="AF152" s="143"/>
      <c r="AG152" s="4"/>
      <c r="AH152" s="4"/>
      <c r="AI152" s="692"/>
      <c r="AJ152" s="91"/>
      <c r="AK152" s="91"/>
      <c r="AL152" s="283"/>
      <c r="AM152" s="283"/>
      <c r="AN152" s="283"/>
      <c r="AO152" s="283"/>
      <c r="AP152" s="283"/>
      <c r="AQ152" s="283"/>
      <c r="AR152" s="283"/>
      <c r="AS152" s="283"/>
      <c r="AT152" s="283"/>
      <c r="AU152" s="283"/>
      <c r="AV152" s="283"/>
      <c r="AW152" s="283"/>
      <c r="AX152" s="283"/>
      <c r="BL152" s="251" t="e">
        <f>VLOOKUP(#REF!,'اعضاء هيئة التدريس'!#REF!,2,)</f>
        <v>#REF!</v>
      </c>
    </row>
    <row r="153" spans="1:64" s="272" customFormat="1" ht="15.75" hidden="1" customHeight="1">
      <c r="A153" s="328">
        <v>18</v>
      </c>
      <c r="B153" s="288" t="s">
        <v>48</v>
      </c>
      <c r="C153" s="726" t="str">
        <f>VLOOKUP(B153,مقررات!$A$1:$F$411,2,FALSE)</f>
        <v>صخور رسوبية</v>
      </c>
      <c r="D153" s="211">
        <f>VLOOKUP(B153,مقررات!$A$1:$F$452,3,FALSE)</f>
        <v>1.5</v>
      </c>
      <c r="E153" s="211">
        <f>VLOOKUP(B153,مقررات!$A$1:$F$476,4,FALSE)</f>
        <v>3</v>
      </c>
      <c r="F153" s="211">
        <f t="shared" si="5"/>
        <v>3</v>
      </c>
      <c r="G153" s="60" t="str">
        <f>VLOOKUP(B153,مقررات!$A$1:$F$409,6,FALSE)</f>
        <v>G231</v>
      </c>
      <c r="H153" s="60" t="s">
        <v>1460</v>
      </c>
      <c r="I153" s="262" t="str">
        <f>VLOOKUP(H153,'اعضاء هيئة التدريس'!$B$1:$D$300,2,FALSE)</f>
        <v>ا.د/ محمد محمود ابو الحسن</v>
      </c>
      <c r="J153" s="73"/>
      <c r="K153" s="73"/>
      <c r="L153" s="73"/>
      <c r="M153" s="73"/>
      <c r="N153" s="73" t="s">
        <v>1261</v>
      </c>
      <c r="O153" s="73"/>
      <c r="P153" s="252"/>
      <c r="Q153" s="446"/>
      <c r="R153" s="370"/>
      <c r="S153" s="265"/>
      <c r="T153" s="282"/>
      <c r="U153" s="282"/>
      <c r="V153" s="282"/>
      <c r="W153" s="282"/>
      <c r="X153" s="282"/>
      <c r="Y153" s="282"/>
      <c r="Z153" s="282"/>
      <c r="AA153" s="282"/>
      <c r="AB153" s="251"/>
      <c r="AC153" s="251"/>
      <c r="AD153" s="251"/>
      <c r="AE153" s="251"/>
      <c r="AF153" s="251"/>
      <c r="AG153" s="282"/>
      <c r="AH153" s="282"/>
      <c r="AI153" s="428"/>
      <c r="AJ153" s="283"/>
      <c r="AK153" s="284"/>
      <c r="AL153" s="283"/>
      <c r="AM153" s="283"/>
      <c r="AN153" s="283"/>
      <c r="AO153" s="283"/>
      <c r="AP153" s="283"/>
      <c r="AQ153" s="283"/>
      <c r="AR153" s="283"/>
      <c r="AS153" s="283"/>
      <c r="AT153" s="283"/>
      <c r="AU153" s="283"/>
      <c r="AV153" s="283"/>
      <c r="AW153" s="283"/>
      <c r="AX153" s="283"/>
      <c r="BL153" s="251" t="e">
        <f>VLOOKUP(#REF!,'اعضاء هيئة التدريس'!#REF!,2,)</f>
        <v>#REF!</v>
      </c>
    </row>
    <row r="154" spans="1:64" s="272" customFormat="1" ht="15.75" hidden="1" customHeight="1">
      <c r="A154" s="328">
        <v>19</v>
      </c>
      <c r="B154" s="288" t="s">
        <v>59</v>
      </c>
      <c r="C154" s="726" t="str">
        <f>VLOOKUP(B154,مقررات!$A$1:$F$411,2,FALSE)</f>
        <v>صخور متحولة</v>
      </c>
      <c r="D154" s="211">
        <f>VLOOKUP(B154,مقررات!$A$1:$F$452,3,FALSE)</f>
        <v>1.5</v>
      </c>
      <c r="E154" s="211">
        <f>VLOOKUP(B154,مقررات!$A$1:$F$476,4,FALSE)</f>
        <v>3</v>
      </c>
      <c r="F154" s="211">
        <f t="shared" si="5"/>
        <v>3</v>
      </c>
      <c r="G154" s="60" t="str">
        <f>VLOOKUP(B154,مقررات!$A$1:$F$409,6,FALSE)</f>
        <v>G231</v>
      </c>
      <c r="H154" s="60" t="s">
        <v>1510</v>
      </c>
      <c r="I154" s="262" t="str">
        <f>VLOOKUP(H154,'اعضاء هيئة التدريس'!$B$1:$D$300,2,FALSE)</f>
        <v>د/ خالد جمال الجميل</v>
      </c>
      <c r="J154" s="73"/>
      <c r="K154" s="73"/>
      <c r="L154" s="73"/>
      <c r="M154" s="73" t="s">
        <v>1306</v>
      </c>
      <c r="N154" s="73"/>
      <c r="O154" s="73"/>
      <c r="P154" s="386" t="s">
        <v>1321</v>
      </c>
      <c r="Q154" s="445"/>
      <c r="R154" s="370"/>
      <c r="S154" s="265"/>
      <c r="T154" s="282"/>
      <c r="U154" s="282"/>
      <c r="V154" s="282"/>
      <c r="W154" s="282"/>
      <c r="X154" s="282"/>
      <c r="Y154" s="282"/>
      <c r="Z154" s="282"/>
      <c r="AA154" s="282"/>
      <c r="AB154" s="251"/>
      <c r="AC154" s="251"/>
      <c r="AD154" s="251"/>
      <c r="AE154" s="251"/>
      <c r="AF154" s="251"/>
      <c r="AG154" s="282"/>
      <c r="AH154" s="282"/>
      <c r="AI154" s="428"/>
      <c r="AJ154" s="283"/>
      <c r="AK154" s="284"/>
      <c r="AL154" s="283"/>
      <c r="AM154" s="283"/>
      <c r="AN154" s="283"/>
      <c r="AO154" s="283"/>
      <c r="AP154" s="283"/>
      <c r="AQ154" s="283"/>
      <c r="AR154" s="283"/>
      <c r="AS154" s="283"/>
      <c r="AT154" s="283"/>
      <c r="AU154" s="283"/>
      <c r="AV154" s="283"/>
      <c r="AW154" s="283"/>
      <c r="AX154" s="283"/>
      <c r="BL154" s="251" t="e">
        <f>VLOOKUP(#REF!,'اعضاء هيئة التدريس'!#REF!,2,)</f>
        <v>#REF!</v>
      </c>
    </row>
    <row r="155" spans="1:64" s="272" customFormat="1" ht="15.75" hidden="1" customHeight="1">
      <c r="A155" s="328">
        <v>20</v>
      </c>
      <c r="B155" s="288" t="s">
        <v>62</v>
      </c>
      <c r="C155" s="726" t="str">
        <f>VLOOKUP(B155,مقررات!$A$1:$F$411,2,FALSE)</f>
        <v>جيولوجيا تركيبية</v>
      </c>
      <c r="D155" s="211">
        <f>VLOOKUP(B155,مقررات!$A$1:$F$452,3,FALSE)</f>
        <v>1.5</v>
      </c>
      <c r="E155" s="211">
        <f>VLOOKUP(B155,مقررات!$A$1:$F$476,4,FALSE)</f>
        <v>3</v>
      </c>
      <c r="F155" s="211">
        <f t="shared" si="5"/>
        <v>3</v>
      </c>
      <c r="G155" s="60" t="str">
        <f>VLOOKUP(B155,مقررات!$A$1:$F$409,6,FALSE)</f>
        <v>G231-G141</v>
      </c>
      <c r="H155" s="60" t="s">
        <v>1479</v>
      </c>
      <c r="I155" s="262" t="str">
        <f>VLOOKUP(H155,'اعضاء هيئة التدريس'!$B$1:$D$300,2,FALSE)</f>
        <v>أ.د/ يحيى صفي الدين محمد</v>
      </c>
      <c r="J155" s="73"/>
      <c r="K155" s="73"/>
      <c r="L155" s="73" t="s">
        <v>1303</v>
      </c>
      <c r="M155" s="73"/>
      <c r="N155" s="73"/>
      <c r="O155" s="73"/>
      <c r="P155" s="1046"/>
      <c r="Q155" s="414"/>
      <c r="R155" s="143"/>
      <c r="S155" s="143"/>
      <c r="T155" s="4"/>
      <c r="U155" s="4"/>
      <c r="V155" s="4"/>
      <c r="W155" s="4"/>
      <c r="X155" s="4"/>
      <c r="Y155" s="4"/>
      <c r="Z155" s="143"/>
      <c r="AA155" s="4"/>
      <c r="AB155" s="143"/>
      <c r="AC155" s="143"/>
      <c r="AD155" s="143"/>
      <c r="AE155" s="143"/>
      <c r="AF155" s="143"/>
      <c r="AG155" s="4"/>
      <c r="AH155" s="720"/>
      <c r="AI155" s="769"/>
      <c r="AJ155" s="91"/>
      <c r="AK155" s="91"/>
      <c r="AL155" s="283"/>
      <c r="AM155" s="283"/>
      <c r="AN155" s="283"/>
      <c r="AO155" s="283"/>
      <c r="AP155" s="283"/>
      <c r="AQ155" s="283"/>
      <c r="AR155" s="283"/>
      <c r="AS155" s="283"/>
      <c r="AT155" s="283"/>
      <c r="AU155" s="283"/>
      <c r="AV155" s="283"/>
      <c r="AW155" s="283"/>
      <c r="AX155" s="283"/>
      <c r="BL155" s="251" t="e">
        <f>VLOOKUP(#REF!,'اعضاء هيئة التدريس'!#REF!,2,)</f>
        <v>#REF!</v>
      </c>
    </row>
    <row r="156" spans="1:64" s="272" customFormat="1" ht="15.75" hidden="1" customHeight="1">
      <c r="A156" s="328">
        <v>21</v>
      </c>
      <c r="B156" s="288" t="s">
        <v>56</v>
      </c>
      <c r="C156" s="726" t="str">
        <f>VLOOKUP(B156,مقررات!$A$1:$F$411,2,FALSE)</f>
        <v>جيومورفولوجي</v>
      </c>
      <c r="D156" s="211">
        <f>VLOOKUP(B156,مقررات!$A$1:$F$452,3,FALSE)</f>
        <v>1.5</v>
      </c>
      <c r="E156" s="211">
        <f>VLOOKUP(B156,مقررات!$A$1:$F$476,4,FALSE)</f>
        <v>3</v>
      </c>
      <c r="F156" s="211">
        <f t="shared" si="5"/>
        <v>3</v>
      </c>
      <c r="G156" s="60" t="str">
        <f>VLOOKUP(B156,مقررات!$A$1:$F$409,6,FALSE)</f>
        <v>G321-G341</v>
      </c>
      <c r="H156" s="60" t="s">
        <v>1481</v>
      </c>
      <c r="I156" s="262" t="str">
        <f>VLOOKUP(H156,'اعضاء هيئة التدريس'!$B$1:$D$300,2,FALSE)</f>
        <v>أ.د. هاني احمد مصطفى</v>
      </c>
      <c r="J156" s="73"/>
      <c r="K156" s="73"/>
      <c r="L156" s="73"/>
      <c r="M156" s="73" t="s">
        <v>1303</v>
      </c>
      <c r="N156" s="73"/>
      <c r="O156" s="73"/>
      <c r="P156" s="1046"/>
      <c r="Q156" s="414"/>
      <c r="R156" s="143"/>
      <c r="S156" s="143"/>
      <c r="T156" s="4"/>
      <c r="U156" s="4"/>
      <c r="V156" s="4"/>
      <c r="W156" s="4"/>
      <c r="X156" s="4"/>
      <c r="Y156" s="4"/>
      <c r="Z156" s="143"/>
      <c r="AA156" s="4"/>
      <c r="AB156" s="143"/>
      <c r="AC156" s="143"/>
      <c r="AD156" s="143"/>
      <c r="AE156" s="143"/>
      <c r="AF156" s="143"/>
      <c r="AG156" s="4"/>
      <c r="AH156" s="720"/>
      <c r="AI156" s="769"/>
      <c r="AJ156" s="92"/>
      <c r="AK156" s="92"/>
      <c r="AL156" s="283"/>
      <c r="AM156" s="283"/>
      <c r="AN156" s="283"/>
      <c r="AO156" s="283"/>
      <c r="AP156" s="283"/>
      <c r="AQ156" s="283"/>
      <c r="AR156" s="283"/>
      <c r="AS156" s="283"/>
      <c r="AT156" s="283"/>
      <c r="AU156" s="283"/>
      <c r="AV156" s="283"/>
      <c r="AW156" s="283"/>
      <c r="AX156" s="283"/>
      <c r="BL156" s="251" t="e">
        <f>VLOOKUP(#REF!,'اعضاء هيئة التدريس'!#REF!,2,)</f>
        <v>#REF!</v>
      </c>
    </row>
    <row r="157" spans="1:64" s="272" customFormat="1" ht="15.75" hidden="1" customHeight="1">
      <c r="A157" s="328">
        <v>22</v>
      </c>
      <c r="B157" s="288" t="s">
        <v>61</v>
      </c>
      <c r="C157" s="726" t="str">
        <f>VLOOKUP(B157,مقررات!$A$1:$F$411,2,FALSE)</f>
        <v>جيولوجيا حقل</v>
      </c>
      <c r="D157" s="211">
        <f>VLOOKUP(B157,مقررات!$A$1:$F$452,3,FALSE)</f>
        <v>1</v>
      </c>
      <c r="E157" s="211">
        <f>VLOOKUP(B157,مقررات!$A$1:$F$476,4,FALSE)</f>
        <v>2</v>
      </c>
      <c r="F157" s="211">
        <f t="shared" si="5"/>
        <v>2</v>
      </c>
      <c r="G157" s="60" t="str">
        <f>VLOOKUP(B157,مقررات!$A$1:$F$409,6,FALSE)</f>
        <v>G141-G341-G231</v>
      </c>
      <c r="H157" s="60" t="s">
        <v>1464</v>
      </c>
      <c r="I157" s="262" t="str">
        <f>VLOOKUP(H157,'اعضاء هيئة التدريس'!$B$1:$D$300,2,FALSE)</f>
        <v>أ.د. ماهر داود ابراهيم</v>
      </c>
      <c r="J157" s="73"/>
      <c r="K157" s="73"/>
      <c r="L157" s="73"/>
      <c r="M157" s="73" t="s">
        <v>1147</v>
      </c>
      <c r="N157" s="73"/>
      <c r="O157" s="73"/>
      <c r="P157" s="386" t="s">
        <v>1321</v>
      </c>
      <c r="Q157" s="445"/>
      <c r="R157" s="370"/>
      <c r="S157" s="265"/>
      <c r="T157" s="282"/>
      <c r="U157" s="282"/>
      <c r="V157" s="282"/>
      <c r="W157" s="282"/>
      <c r="X157" s="282"/>
      <c r="Y157" s="282"/>
      <c r="Z157" s="282"/>
      <c r="AA157" s="282"/>
      <c r="AB157" s="251"/>
      <c r="AC157" s="251"/>
      <c r="AD157" s="251"/>
      <c r="AE157" s="251"/>
      <c r="AF157" s="251"/>
      <c r="AG157" s="282"/>
      <c r="AH157" s="282"/>
      <c r="AI157" s="428"/>
      <c r="AJ157" s="283"/>
      <c r="AK157" s="284"/>
      <c r="AL157" s="283"/>
      <c r="AM157" s="283"/>
      <c r="AN157" s="283"/>
      <c r="AO157" s="283"/>
      <c r="AP157" s="283"/>
      <c r="AQ157" s="283"/>
      <c r="AR157" s="283"/>
      <c r="AS157" s="283"/>
      <c r="AT157" s="283"/>
      <c r="AU157" s="283"/>
      <c r="AV157" s="283"/>
      <c r="AW157" s="283"/>
      <c r="AX157" s="283"/>
      <c r="BL157" s="251" t="e">
        <f>VLOOKUP(#REF!,'اعضاء هيئة التدريس'!#REF!,2,)</f>
        <v>#REF!</v>
      </c>
    </row>
    <row r="158" spans="1:64" s="272" customFormat="1" ht="15.75" hidden="1" customHeight="1">
      <c r="A158" s="328">
        <v>23</v>
      </c>
      <c r="B158" s="288" t="s">
        <v>51</v>
      </c>
      <c r="C158" s="726" t="str">
        <f>VLOOKUP(B158,مقررات!$A$1:$F$411,2,FALSE)</f>
        <v>جيولوجيا مصر</v>
      </c>
      <c r="D158" s="211">
        <f>VLOOKUP(B158,مقررات!$A$1:$F$452,3,FALSE)</f>
        <v>1.5</v>
      </c>
      <c r="E158" s="211">
        <f>VLOOKUP(B158,مقررات!$A$1:$F$476,4,FALSE)</f>
        <v>3</v>
      </c>
      <c r="F158" s="211">
        <f t="shared" si="5"/>
        <v>3</v>
      </c>
      <c r="G158" s="60" t="str">
        <f>VLOOKUP(B158,مقررات!$A$1:$F$409,6,FALSE)</f>
        <v>G322-G321-G231</v>
      </c>
      <c r="H158" s="60" t="s">
        <v>1470</v>
      </c>
      <c r="I158" s="262" t="str">
        <f>VLOOKUP(H158,'اعضاء هيئة التدريس'!$B$1:$D$300,2,FALSE)</f>
        <v>د/ محمد عبدالغني خليفة</v>
      </c>
      <c r="J158" s="73"/>
      <c r="K158" s="73"/>
      <c r="L158" s="73"/>
      <c r="M158" s="73"/>
      <c r="N158" s="73" t="s">
        <v>1306</v>
      </c>
      <c r="O158" s="73"/>
      <c r="P158" s="384"/>
      <c r="Q158" s="414"/>
      <c r="R158" s="143"/>
      <c r="S158" s="143"/>
      <c r="T158" s="4"/>
      <c r="U158" s="4"/>
      <c r="V158" s="4"/>
      <c r="W158" s="4"/>
      <c r="X158" s="4"/>
      <c r="Y158" s="4"/>
      <c r="Z158" s="143"/>
      <c r="AA158" s="4"/>
      <c r="AB158" s="143"/>
      <c r="AC158" s="143"/>
      <c r="AD158" s="143"/>
      <c r="AE158" s="143"/>
      <c r="AF158" s="143"/>
      <c r="AG158" s="4"/>
      <c r="AH158" s="720"/>
      <c r="AI158" s="769"/>
      <c r="AJ158" s="91"/>
      <c r="AK158" s="91"/>
      <c r="AL158" s="283"/>
      <c r="AM158" s="283"/>
      <c r="AN158" s="283"/>
      <c r="AO158" s="283"/>
      <c r="AP158" s="283"/>
      <c r="AQ158" s="283"/>
      <c r="AR158" s="283"/>
      <c r="AS158" s="283"/>
      <c r="AT158" s="283"/>
      <c r="AU158" s="283"/>
      <c r="AV158" s="283"/>
      <c r="AW158" s="283"/>
      <c r="AX158" s="283"/>
      <c r="BL158" s="251" t="e">
        <f>VLOOKUP(#REF!,'اعضاء هيئة التدريس'!#REF!,2,)</f>
        <v>#REF!</v>
      </c>
    </row>
    <row r="159" spans="1:64" s="289" customFormat="1" ht="15.75" hidden="1" customHeight="1">
      <c r="A159" s="328">
        <v>24</v>
      </c>
      <c r="B159" s="288" t="s">
        <v>76</v>
      </c>
      <c r="C159" s="726" t="str">
        <f>VLOOKUP(B159,مقررات!$A$1:$F$411,2,FALSE)</f>
        <v>تدريبات حقل (1)</v>
      </c>
      <c r="D159" s="211">
        <f>VLOOKUP(B159,مقررات!$A$1:$F$452,3,FALSE)</f>
        <v>0</v>
      </c>
      <c r="E159" s="211">
        <f>VLOOKUP(B159,مقررات!$A$1:$F$476,4,FALSE)</f>
        <v>4</v>
      </c>
      <c r="F159" s="211">
        <f t="shared" si="5"/>
        <v>2</v>
      </c>
      <c r="G159" s="60" t="str">
        <f>VLOOKUP(B159,مقررات!$A$1:$F$409,6,FALSE)</f>
        <v>G341-G321-G343</v>
      </c>
      <c r="H159" s="60"/>
      <c r="I159" s="964" t="e">
        <f>VLOOKUP(H159,'اعضاء هيئة التدريس'!$B$1:$D$300,2,FALSE)</f>
        <v>#N/A</v>
      </c>
      <c r="J159" s="73"/>
      <c r="K159" s="73"/>
      <c r="L159" s="73"/>
      <c r="M159" s="73"/>
      <c r="N159" s="73"/>
      <c r="O159" s="73"/>
      <c r="P159" s="1045"/>
      <c r="Q159" s="461"/>
      <c r="R159" s="370"/>
      <c r="S159" s="265"/>
      <c r="T159" s="282"/>
      <c r="U159" s="282"/>
      <c r="V159" s="282"/>
      <c r="W159" s="282"/>
      <c r="X159" s="282"/>
      <c r="Y159" s="282"/>
      <c r="Z159" s="282"/>
      <c r="AA159" s="282"/>
      <c r="AB159" s="251"/>
      <c r="AC159" s="251"/>
      <c r="AD159" s="251"/>
      <c r="AE159" s="251"/>
      <c r="AF159" s="251"/>
      <c r="AG159" s="282"/>
      <c r="AH159" s="282"/>
      <c r="AI159" s="428"/>
      <c r="AJ159" s="283"/>
      <c r="AK159" s="284"/>
      <c r="AL159" s="283"/>
      <c r="AM159" s="357"/>
      <c r="AN159" s="357"/>
      <c r="AO159" s="357"/>
      <c r="AP159" s="357"/>
      <c r="AQ159" s="357"/>
      <c r="AR159" s="357"/>
      <c r="AS159" s="357"/>
      <c r="AT159" s="357"/>
      <c r="AU159" s="357"/>
      <c r="AV159" s="357"/>
      <c r="AW159" s="357"/>
      <c r="AX159" s="357"/>
      <c r="BL159" s="251" t="e">
        <f>VLOOKUP(#REF!,'اعضاء هيئة التدريس'!#REF!,2,)</f>
        <v>#REF!</v>
      </c>
    </row>
    <row r="160" spans="1:64" s="272" customFormat="1" ht="15.75" hidden="1" customHeight="1">
      <c r="A160" s="328">
        <v>25</v>
      </c>
      <c r="B160" s="288" t="s">
        <v>58</v>
      </c>
      <c r="C160" s="726" t="str">
        <f>VLOOKUP(B160,مقررات!$A$1:$F$411,2,FALSE)</f>
        <v>بيئات قديمة</v>
      </c>
      <c r="D160" s="211">
        <f>VLOOKUP(B160,مقررات!$A$1:$F$452,3,FALSE)</f>
        <v>1.5</v>
      </c>
      <c r="E160" s="211">
        <f>VLOOKUP(B160,مقررات!$A$1:$F$476,4,FALSE)</f>
        <v>3</v>
      </c>
      <c r="F160" s="211">
        <f t="shared" si="5"/>
        <v>3</v>
      </c>
      <c r="G160" s="60" t="str">
        <f>VLOOKUP(B160,مقررات!$A$1:$F$409,6,FALSE)</f>
        <v>G222-G221</v>
      </c>
      <c r="H160" s="60" t="s">
        <v>1475</v>
      </c>
      <c r="I160" s="262" t="str">
        <f>VLOOKUP(H160,'اعضاء هيئة التدريس'!$B$1:$D$300,2,FALSE)</f>
        <v>ا.د/عرابي حسين عرابي</v>
      </c>
      <c r="J160" s="73"/>
      <c r="K160" s="73" t="s">
        <v>1261</v>
      </c>
      <c r="L160" s="73"/>
      <c r="M160" s="73"/>
      <c r="N160" s="73"/>
      <c r="O160" s="73"/>
      <c r="P160" s="386"/>
      <c r="Q160" s="446"/>
      <c r="R160" s="722"/>
      <c r="S160" s="563"/>
      <c r="T160" s="210"/>
      <c r="U160" s="210"/>
      <c r="V160" s="210"/>
      <c r="W160" s="210"/>
      <c r="X160" s="210"/>
      <c r="Y160" s="210"/>
      <c r="Z160" s="406"/>
      <c r="AA160" s="210"/>
      <c r="AB160" s="406"/>
      <c r="AC160" s="406"/>
      <c r="AD160" s="406"/>
      <c r="AE160" s="406"/>
      <c r="AF160" s="406"/>
      <c r="AG160" s="210"/>
      <c r="AH160" s="210"/>
      <c r="AI160" s="802"/>
      <c r="AJ160" s="220"/>
      <c r="AK160" s="220"/>
      <c r="AL160" s="283"/>
      <c r="AM160" s="283"/>
      <c r="AN160" s="283"/>
      <c r="AO160" s="283"/>
      <c r="AP160" s="283"/>
      <c r="AQ160" s="283"/>
      <c r="AR160" s="283"/>
      <c r="AS160" s="283"/>
      <c r="AT160" s="283"/>
      <c r="AU160" s="283"/>
      <c r="AV160" s="283"/>
      <c r="AW160" s="283"/>
      <c r="AX160" s="283"/>
      <c r="BL160" s="251" t="e">
        <f>VLOOKUP(#REF!,'اعضاء هيئة التدريس'!#REF!,2,)</f>
        <v>#REF!</v>
      </c>
    </row>
    <row r="161" spans="1:64" s="272" customFormat="1" ht="22.5" hidden="1" customHeight="1">
      <c r="A161" s="328">
        <v>26</v>
      </c>
      <c r="B161" s="288" t="s">
        <v>465</v>
      </c>
      <c r="C161" s="726" t="str">
        <f>VLOOKUP(B161,مقررات!$A$1:$F$411,2,FALSE)</f>
        <v>رواسب حديثة</v>
      </c>
      <c r="D161" s="211">
        <f>VLOOKUP(B161,مقررات!$A$1:$F$452,3,FALSE)</f>
        <v>1.5</v>
      </c>
      <c r="E161" s="211">
        <f>VLOOKUP(B161,مقررات!$A$1:$F$476,4,FALSE)</f>
        <v>3</v>
      </c>
      <c r="F161" s="211">
        <f t="shared" si="5"/>
        <v>3</v>
      </c>
      <c r="G161" s="60" t="str">
        <f>VLOOKUP(B161,مقررات!$A$1:$F$409,6,FALSE)</f>
        <v>G331</v>
      </c>
      <c r="H161" s="60" t="s">
        <v>1512</v>
      </c>
      <c r="I161" s="262" t="str">
        <f>VLOOKUP(H161,'اعضاء هيئة التدريس'!$B$1:$D$300,2,FALSE)</f>
        <v>د/ معتز محمد عبدالغني</v>
      </c>
      <c r="J161" s="73"/>
      <c r="K161" s="73"/>
      <c r="L161" s="73" t="s">
        <v>1304</v>
      </c>
      <c r="M161" s="73"/>
      <c r="N161" s="73"/>
      <c r="O161" s="73"/>
      <c r="P161" s="1045"/>
      <c r="Q161" s="445"/>
      <c r="R161" s="426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51"/>
      <c r="AC161" s="251"/>
      <c r="AD161" s="251"/>
      <c r="AE161" s="251"/>
      <c r="AF161" s="251"/>
      <c r="AG161" s="282"/>
      <c r="AH161" s="282"/>
      <c r="AI161" s="428"/>
      <c r="AJ161" s="283"/>
      <c r="AK161" s="284"/>
      <c r="AL161" s="283"/>
      <c r="AM161" s="283"/>
      <c r="AN161" s="283"/>
      <c r="AO161" s="283"/>
      <c r="AP161" s="283"/>
      <c r="AQ161" s="283"/>
      <c r="AR161" s="283"/>
      <c r="AS161" s="283"/>
      <c r="AT161" s="283"/>
      <c r="AU161" s="283"/>
      <c r="AV161" s="283"/>
      <c r="AW161" s="283"/>
      <c r="AX161" s="283"/>
      <c r="BL161" s="251" t="e">
        <f>VLOOKUP(#REF!,'اعضاء هيئة التدريس'!#REF!,2,)</f>
        <v>#REF!</v>
      </c>
    </row>
    <row r="162" spans="1:64" s="393" customFormat="1" ht="15.75" hidden="1" customHeight="1">
      <c r="A162" s="328">
        <v>27</v>
      </c>
      <c r="B162" s="288" t="s">
        <v>68</v>
      </c>
      <c r="C162" s="726" t="str">
        <f>VLOOKUP(B162,مقررات!$A$1:$F$411,2,FALSE)</f>
        <v>جيوفيزياء</v>
      </c>
      <c r="D162" s="211">
        <f>VLOOKUP(B162,مقررات!$A$1:$F$452,3,FALSE)</f>
        <v>1.5</v>
      </c>
      <c r="E162" s="211">
        <f>VLOOKUP(B162,مقررات!$A$1:$F$476,4,FALSE)</f>
        <v>3</v>
      </c>
      <c r="F162" s="211">
        <f t="shared" si="5"/>
        <v>3</v>
      </c>
      <c r="G162" s="60" t="str">
        <f>VLOOKUP(B162,مقررات!$A$1:$F$409,6,FALSE)</f>
        <v>G141</v>
      </c>
      <c r="H162" s="60" t="s">
        <v>1457</v>
      </c>
      <c r="I162" s="262" t="str">
        <f>VLOOKUP(H162,'اعضاء هيئة التدريس'!$B$1:$D$300,2,FALSE)</f>
        <v>أ.د.حسن محمد الشايب</v>
      </c>
      <c r="J162" s="73"/>
      <c r="K162" s="73"/>
      <c r="L162" s="73"/>
      <c r="M162" s="73" t="s">
        <v>1303</v>
      </c>
      <c r="N162" s="73"/>
      <c r="O162" s="73"/>
      <c r="P162" s="386" t="s">
        <v>1321</v>
      </c>
      <c r="Q162" s="445"/>
      <c r="R162" s="370"/>
      <c r="S162" s="265"/>
      <c r="T162" s="282"/>
      <c r="U162" s="282"/>
      <c r="V162" s="282"/>
      <c r="W162" s="282"/>
      <c r="X162" s="282"/>
      <c r="Y162" s="282"/>
      <c r="Z162" s="282"/>
      <c r="AA162" s="282"/>
      <c r="AB162" s="251"/>
      <c r="AC162" s="251"/>
      <c r="AD162" s="251"/>
      <c r="AE162" s="251"/>
      <c r="AF162" s="251"/>
      <c r="AG162" s="282"/>
      <c r="AH162" s="282"/>
      <c r="AI162" s="428"/>
      <c r="AJ162" s="283"/>
      <c r="AK162" s="284"/>
      <c r="AL162" s="743"/>
      <c r="AM162" s="743"/>
      <c r="AN162" s="743"/>
      <c r="AO162" s="743"/>
      <c r="AP162" s="743"/>
      <c r="AQ162" s="743"/>
      <c r="AR162" s="743"/>
      <c r="AS162" s="743"/>
      <c r="AT162" s="743"/>
      <c r="AU162" s="743"/>
      <c r="AV162" s="743"/>
      <c r="AW162" s="743"/>
      <c r="AX162" s="743"/>
      <c r="BL162" s="480" t="e">
        <f>VLOOKUP(#REF!,'اعضاء هيئة التدريس'!#REF!,2,)</f>
        <v>#REF!</v>
      </c>
    </row>
    <row r="163" spans="1:64" s="272" customFormat="1" ht="15.75" hidden="1" customHeight="1">
      <c r="A163" s="328">
        <v>28</v>
      </c>
      <c r="B163" s="288" t="s">
        <v>64</v>
      </c>
      <c r="C163" s="726" t="str">
        <f>VLOOKUP(B163,مقررات!$A$1:$F$411,2,FALSE)</f>
        <v>جيولوجيا مياه (1)</v>
      </c>
      <c r="D163" s="211">
        <f>VLOOKUP(B163,مقررات!$A$1:$F$452,3,FALSE)</f>
        <v>1.5</v>
      </c>
      <c r="E163" s="211">
        <f>VLOOKUP(B163,مقررات!$A$1:$F$476,4,FALSE)</f>
        <v>3</v>
      </c>
      <c r="F163" s="211">
        <f t="shared" si="5"/>
        <v>3</v>
      </c>
      <c r="G163" s="60" t="str">
        <f>VLOOKUP(B163,مقررات!$A$1:$F$409,6,FALSE)</f>
        <v>G331-G341</v>
      </c>
      <c r="H163" s="60" t="s">
        <v>1462</v>
      </c>
      <c r="I163" s="262" t="str">
        <f>VLOOKUP(H163,'اعضاء هيئة التدريس'!$B$1:$D$300,2,FALSE)</f>
        <v>أ.د.كمال عبدالعظيم دهب</v>
      </c>
      <c r="J163" s="73"/>
      <c r="K163" s="73"/>
      <c r="L163" s="73"/>
      <c r="M163" s="73" t="s">
        <v>2016</v>
      </c>
      <c r="N163" s="73"/>
      <c r="O163" s="73"/>
      <c r="P163" s="386" t="s">
        <v>1315</v>
      </c>
      <c r="Q163" s="414"/>
      <c r="R163" s="143"/>
      <c r="S163" s="143"/>
      <c r="T163" s="4"/>
      <c r="U163" s="4"/>
      <c r="V163" s="4"/>
      <c r="W163" s="4"/>
      <c r="X163" s="4"/>
      <c r="Y163" s="4"/>
      <c r="Z163" s="143"/>
      <c r="AA163" s="4"/>
      <c r="AB163" s="143"/>
      <c r="AC163" s="143"/>
      <c r="AD163" s="143"/>
      <c r="AE163" s="143"/>
      <c r="AF163" s="143"/>
      <c r="AG163" s="4"/>
      <c r="AH163" s="720"/>
      <c r="AI163" s="769"/>
      <c r="AJ163" s="91"/>
      <c r="AK163" s="91"/>
      <c r="AL163" s="283"/>
      <c r="AM163" s="283"/>
      <c r="AN163" s="283"/>
      <c r="AO163" s="283"/>
      <c r="AP163" s="283"/>
      <c r="AQ163" s="283"/>
      <c r="AR163" s="283"/>
      <c r="AS163" s="283"/>
      <c r="AT163" s="283"/>
      <c r="AU163" s="283"/>
      <c r="AV163" s="283"/>
      <c r="AW163" s="283"/>
      <c r="AX163" s="283"/>
      <c r="BL163" s="251" t="e">
        <f>VLOOKUP(#REF!,'اعضاء هيئة التدريس'!#REF!,2,)</f>
        <v>#REF!</v>
      </c>
    </row>
    <row r="164" spans="1:64" s="272" customFormat="1" ht="15.75" hidden="1" customHeight="1">
      <c r="A164" s="328">
        <v>29</v>
      </c>
      <c r="B164" s="288" t="s">
        <v>461</v>
      </c>
      <c r="C164" s="726" t="str">
        <f>VLOOKUP(B164,مقررات!$A$1:$F$411,2,FALSE)</f>
        <v>خامات المعادن</v>
      </c>
      <c r="D164" s="211">
        <f>VLOOKUP(B164,مقررات!$A$1:$F$452,3,FALSE)</f>
        <v>1</v>
      </c>
      <c r="E164" s="211">
        <f>VLOOKUP(B164,مقررات!$A$1:$F$476,4,FALSE)</f>
        <v>2</v>
      </c>
      <c r="F164" s="211">
        <f t="shared" si="5"/>
        <v>2</v>
      </c>
      <c r="G164" s="60" t="str">
        <f>VLOOKUP(B164,مقررات!$A$1:$F$409,6,FALSE)</f>
        <v>G231</v>
      </c>
      <c r="H164" s="60" t="s">
        <v>1514</v>
      </c>
      <c r="I164" s="262" t="str">
        <f>VLOOKUP(H164,'اعضاء هيئة التدريس'!$B$1:$D$300,2,FALSE)</f>
        <v>د/ حمدي احمد الدسوقي</v>
      </c>
      <c r="J164" s="73"/>
      <c r="K164" s="73"/>
      <c r="L164" s="73" t="s">
        <v>1261</v>
      </c>
      <c r="M164" s="73"/>
      <c r="N164" s="73"/>
      <c r="O164" s="73"/>
      <c r="P164" s="384"/>
      <c r="Q164" s="414"/>
      <c r="R164" s="143"/>
      <c r="S164" s="143"/>
      <c r="T164" s="4"/>
      <c r="U164" s="4"/>
      <c r="V164" s="4"/>
      <c r="W164" s="4"/>
      <c r="X164" s="4"/>
      <c r="Y164" s="4"/>
      <c r="Z164" s="143"/>
      <c r="AA164" s="4"/>
      <c r="AB164" s="143"/>
      <c r="AC164" s="143"/>
      <c r="AD164" s="143"/>
      <c r="AE164" s="143"/>
      <c r="AF164" s="143"/>
      <c r="AG164" s="4"/>
      <c r="AH164" s="720"/>
      <c r="AI164" s="769"/>
      <c r="AJ164" s="91"/>
      <c r="AK164" s="91"/>
      <c r="AL164" s="283"/>
      <c r="AM164" s="283"/>
      <c r="AN164" s="283"/>
      <c r="AO164" s="283"/>
      <c r="AP164" s="283"/>
      <c r="AQ164" s="283"/>
      <c r="AR164" s="283"/>
      <c r="AS164" s="283"/>
      <c r="AT164" s="283"/>
      <c r="AU164" s="283"/>
      <c r="AV164" s="283"/>
      <c r="AW164" s="283"/>
      <c r="AX164" s="283"/>
      <c r="BL164" s="251" t="e">
        <f>VLOOKUP(#REF!,'اعضاء هيئة التدريس'!#REF!,2,)</f>
        <v>#REF!</v>
      </c>
    </row>
    <row r="165" spans="1:64" s="272" customFormat="1" ht="15.75" hidden="1" customHeight="1">
      <c r="A165" s="328">
        <v>30</v>
      </c>
      <c r="B165" s="288" t="s">
        <v>60</v>
      </c>
      <c r="C165" s="726" t="str">
        <f>VLOOKUP(B165,مقررات!$A$1:$F$411,2,FALSE)</f>
        <v>جيوكيمياء</v>
      </c>
      <c r="D165" s="211">
        <f>VLOOKUP(B165,مقررات!$A$1:$F$452,3,FALSE)</f>
        <v>1.5</v>
      </c>
      <c r="E165" s="211">
        <f>VLOOKUP(B165,مقررات!$A$1:$F$476,4,FALSE)</f>
        <v>3</v>
      </c>
      <c r="F165" s="211">
        <f t="shared" si="5"/>
        <v>3</v>
      </c>
      <c r="G165" s="60" t="str">
        <f>VLOOKUP(B165,مقررات!$A$1:$F$409,6,FALSE)</f>
        <v>G231</v>
      </c>
      <c r="H165" s="60" t="s">
        <v>1473</v>
      </c>
      <c r="I165" s="262" t="str">
        <f>VLOOKUP(H165,'اعضاء هيئة التدريس'!$B$1:$D$300,2,FALSE)</f>
        <v>أ.د.احمد محمد بشادي</v>
      </c>
      <c r="J165" s="73"/>
      <c r="K165" s="73"/>
      <c r="L165" s="73"/>
      <c r="M165" s="73" t="s">
        <v>1261</v>
      </c>
      <c r="N165" s="73"/>
      <c r="O165" s="73"/>
      <c r="P165" s="386"/>
      <c r="Q165" s="440"/>
      <c r="R165" s="251"/>
      <c r="S165" s="282"/>
      <c r="T165" s="282"/>
      <c r="U165" s="282"/>
      <c r="V165" s="282"/>
      <c r="W165" s="282"/>
      <c r="X165" s="282"/>
      <c r="Y165" s="282"/>
      <c r="Z165" s="251"/>
      <c r="AA165" s="282"/>
      <c r="AB165" s="251"/>
      <c r="AC165" s="251"/>
      <c r="AD165" s="251"/>
      <c r="AE165" s="251"/>
      <c r="AF165" s="251"/>
      <c r="AG165" s="282"/>
      <c r="AH165" s="282"/>
      <c r="AI165" s="428"/>
      <c r="AJ165" s="283"/>
      <c r="AK165" s="283"/>
      <c r="AL165" s="283"/>
      <c r="AM165" s="283"/>
      <c r="AN165" s="283"/>
      <c r="AO165" s="283"/>
      <c r="AP165" s="283"/>
      <c r="AQ165" s="283"/>
      <c r="AR165" s="283"/>
      <c r="AS165" s="283"/>
      <c r="AT165" s="283"/>
      <c r="AU165" s="283"/>
      <c r="AV165" s="283"/>
      <c r="AW165" s="283"/>
      <c r="AX165" s="283"/>
      <c r="BL165" s="251" t="e">
        <f>VLOOKUP(#REF!,'اعضاء هيئة التدريس'!#REF!,2,)</f>
        <v>#REF!</v>
      </c>
    </row>
    <row r="166" spans="1:64" s="272" customFormat="1" ht="15.75" hidden="1" customHeight="1">
      <c r="A166" s="328">
        <v>31</v>
      </c>
      <c r="B166" s="288" t="s">
        <v>81</v>
      </c>
      <c r="C166" s="726" t="str">
        <f>VLOOKUP(B166,مقررات!$A$1:$F$411,2,FALSE)</f>
        <v>صخور كربوناتية</v>
      </c>
      <c r="D166" s="211">
        <f>VLOOKUP(B166,مقررات!$A$1:$F$452,3,FALSE)</f>
        <v>1.5</v>
      </c>
      <c r="E166" s="211">
        <f>VLOOKUP(B166,مقررات!$A$1:$F$476,4,FALSE)</f>
        <v>3</v>
      </c>
      <c r="F166" s="211">
        <f t="shared" si="5"/>
        <v>3</v>
      </c>
      <c r="G166" s="60" t="str">
        <f>VLOOKUP(B166,مقررات!$A$1:$F$409,6,FALSE)</f>
        <v>G331</v>
      </c>
      <c r="H166" s="60" t="s">
        <v>1460</v>
      </c>
      <c r="I166" s="262" t="str">
        <f>VLOOKUP(H166,'اعضاء هيئة التدريس'!$B$1:$D$300,2,FALSE)</f>
        <v>ا.د/ محمد محمود ابو الحسن</v>
      </c>
      <c r="J166" s="73"/>
      <c r="K166" s="73"/>
      <c r="L166" s="73" t="s">
        <v>1305</v>
      </c>
      <c r="M166" s="73"/>
      <c r="N166" s="73"/>
      <c r="O166" s="73"/>
      <c r="P166" s="386"/>
      <c r="Q166" s="446"/>
      <c r="R166" s="444"/>
      <c r="S166" s="563"/>
      <c r="T166" s="210"/>
      <c r="U166" s="210"/>
      <c r="V166" s="210"/>
      <c r="W166" s="210"/>
      <c r="X166" s="210"/>
      <c r="Y166" s="210"/>
      <c r="Z166" s="406"/>
      <c r="AA166" s="210"/>
      <c r="AB166" s="406"/>
      <c r="AC166" s="406"/>
      <c r="AD166" s="406"/>
      <c r="AE166" s="406"/>
      <c r="AF166" s="406"/>
      <c r="AG166" s="210"/>
      <c r="AH166" s="210"/>
      <c r="AI166" s="802"/>
      <c r="AJ166" s="220"/>
      <c r="AK166" s="220"/>
      <c r="AL166" s="284"/>
      <c r="AM166" s="283"/>
      <c r="AN166" s="283"/>
      <c r="AO166" s="283"/>
      <c r="AP166" s="283"/>
      <c r="AQ166" s="283"/>
      <c r="AR166" s="283"/>
      <c r="AS166" s="283"/>
      <c r="AT166" s="283"/>
      <c r="AU166" s="283"/>
      <c r="AV166" s="283"/>
      <c r="AW166" s="283"/>
      <c r="AX166" s="283"/>
      <c r="BL166" s="251" t="e">
        <f>VLOOKUP(#REF!,'اعضاء هيئة التدريس'!#REF!,2,)</f>
        <v>#REF!</v>
      </c>
    </row>
    <row r="167" spans="1:64" s="272" customFormat="1" ht="15.75" hidden="1" customHeight="1">
      <c r="A167" s="328">
        <v>32</v>
      </c>
      <c r="B167" s="288" t="s">
        <v>71</v>
      </c>
      <c r="C167" s="726" t="str">
        <f>VLOOKUP(B167,مقررات!$A$1:$F$411,2,FALSE)</f>
        <v>جيولوجيا اقتصادية</v>
      </c>
      <c r="D167" s="211">
        <f>VLOOKUP(B167,مقررات!$A$1:$F$452,3,FALSE)</f>
        <v>1.5</v>
      </c>
      <c r="E167" s="211">
        <f>VLOOKUP(B167,مقررات!$A$1:$F$476,4,FALSE)</f>
        <v>3</v>
      </c>
      <c r="F167" s="211">
        <f t="shared" si="5"/>
        <v>3</v>
      </c>
      <c r="G167" s="60" t="str">
        <f>VLOOKUP(B167,مقررات!$A$1:$F$409,6,FALSE)</f>
        <v>G231</v>
      </c>
      <c r="H167" s="60" t="s">
        <v>1514</v>
      </c>
      <c r="I167" s="262" t="str">
        <f>VLOOKUP(H167,'اعضاء هيئة التدريس'!$B$1:$D$300,2,FALSE)</f>
        <v>د/ حمدي احمد الدسوقي</v>
      </c>
      <c r="J167" s="73"/>
      <c r="K167" s="73"/>
      <c r="L167" s="73" t="s">
        <v>1262</v>
      </c>
      <c r="M167" s="73"/>
      <c r="N167" s="73"/>
      <c r="O167" s="73"/>
      <c r="P167" s="1046"/>
      <c r="Q167" s="414"/>
      <c r="R167" s="143"/>
      <c r="S167" s="143"/>
      <c r="T167" s="4"/>
      <c r="U167" s="4"/>
      <c r="V167" s="4"/>
      <c r="W167" s="4"/>
      <c r="X167" s="4"/>
      <c r="Y167" s="4"/>
      <c r="Z167" s="143"/>
      <c r="AA167" s="4"/>
      <c r="AB167" s="143"/>
      <c r="AC167" s="143"/>
      <c r="AD167" s="143"/>
      <c r="AE167" s="143"/>
      <c r="AF167" s="143"/>
      <c r="AG167" s="4"/>
      <c r="AH167" s="4"/>
      <c r="AI167" s="692"/>
      <c r="AJ167" s="92"/>
      <c r="AK167" s="92"/>
      <c r="AL167" s="284"/>
      <c r="AM167" s="283"/>
      <c r="AN167" s="283"/>
      <c r="AO167" s="283"/>
      <c r="AP167" s="283"/>
      <c r="AQ167" s="283"/>
      <c r="AR167" s="283"/>
      <c r="AS167" s="283"/>
      <c r="AT167" s="283"/>
      <c r="AU167" s="283"/>
      <c r="AV167" s="283"/>
      <c r="AW167" s="283"/>
      <c r="AX167" s="283"/>
      <c r="BL167" s="251" t="e">
        <f>VLOOKUP(#REF!,'اعضاء هيئة التدريس'!#REF!,2,)</f>
        <v>#REF!</v>
      </c>
    </row>
    <row r="168" spans="1:64" s="272" customFormat="1" ht="15.75" hidden="1" customHeight="1">
      <c r="A168" s="328">
        <v>33</v>
      </c>
      <c r="B168" s="288" t="s">
        <v>77</v>
      </c>
      <c r="C168" s="726" t="str">
        <f>VLOOKUP(B168,مقررات!$A$1:$F$411,2,FALSE)</f>
        <v>تدريبات حقل (2)</v>
      </c>
      <c r="D168" s="211">
        <f>VLOOKUP(B168,مقررات!$A$1:$F$452,3,FALSE)</f>
        <v>0</v>
      </c>
      <c r="E168" s="211">
        <f>VLOOKUP(B168,مقررات!$A$1:$F$476,4,FALSE)</f>
        <v>6</v>
      </c>
      <c r="F168" s="211">
        <f t="shared" si="5"/>
        <v>3</v>
      </c>
      <c r="G168" s="60" t="str">
        <f>VLOOKUP(B168,مقررات!$A$1:$F$409,6,FALSE)</f>
        <v>G345</v>
      </c>
      <c r="H168" s="60"/>
      <c r="I168" s="964" t="e">
        <f>VLOOKUP(H168,'اعضاء هيئة التدريس'!$B$1:$D$300,2,FALSE)</f>
        <v>#N/A</v>
      </c>
      <c r="J168" s="73"/>
      <c r="K168" s="73"/>
      <c r="L168" s="73"/>
      <c r="M168" s="73"/>
      <c r="N168" s="73"/>
      <c r="O168" s="73"/>
      <c r="P168" s="386"/>
      <c r="Q168" s="447"/>
      <c r="R168" s="426"/>
      <c r="S168" s="282"/>
      <c r="T168" s="282"/>
      <c r="U168" s="282"/>
      <c r="V168" s="282"/>
      <c r="W168" s="282"/>
      <c r="X168" s="282"/>
      <c r="Y168" s="282"/>
      <c r="Z168" s="282"/>
      <c r="AA168" s="282"/>
      <c r="AB168" s="251"/>
      <c r="AC168" s="251"/>
      <c r="AD168" s="251"/>
      <c r="AE168" s="251"/>
      <c r="AF168" s="251"/>
      <c r="AG168" s="282"/>
      <c r="AH168" s="282"/>
      <c r="AI168" s="428"/>
      <c r="AJ168" s="283"/>
      <c r="AK168" s="283"/>
      <c r="AL168" s="283"/>
      <c r="AM168" s="283"/>
      <c r="AN168" s="283"/>
      <c r="AO168" s="283"/>
      <c r="AP168" s="283"/>
      <c r="AQ168" s="283"/>
      <c r="AR168" s="283"/>
      <c r="AS168" s="283"/>
      <c r="AT168" s="283"/>
      <c r="AU168" s="283"/>
      <c r="AV168" s="283"/>
      <c r="AW168" s="283"/>
      <c r="AX168" s="283"/>
      <c r="BL168" s="251" t="e">
        <f>VLOOKUP(#REF!,'اعضاء هيئة التدريس'!#REF!,2,)</f>
        <v>#REF!</v>
      </c>
    </row>
    <row r="169" spans="1:64" s="272" customFormat="1" ht="15.75" hidden="1" customHeight="1">
      <c r="A169" s="328">
        <v>34</v>
      </c>
      <c r="B169" s="288" t="s">
        <v>80</v>
      </c>
      <c r="C169" s="726" t="str">
        <f>VLOOKUP(B169,مقررات!$A$1:$F$411,2,FALSE)</f>
        <v>استشعار عن بعد</v>
      </c>
      <c r="D169" s="211">
        <f>VLOOKUP(B169,مقررات!$A$1:$F$452,3,FALSE)</f>
        <v>1.5</v>
      </c>
      <c r="E169" s="211">
        <f>VLOOKUP(B169,مقررات!$A$1:$F$476,4,FALSE)</f>
        <v>3</v>
      </c>
      <c r="F169" s="211">
        <f t="shared" si="5"/>
        <v>3</v>
      </c>
      <c r="G169" s="60" t="str">
        <f>VLOOKUP(B169,مقررات!$A$1:$F$409,6,FALSE)</f>
        <v>G341</v>
      </c>
      <c r="H169" s="60" t="s">
        <v>1481</v>
      </c>
      <c r="I169" s="262" t="str">
        <f>VLOOKUP(H169,'اعضاء هيئة التدريس'!$B$1:$D$300,2,FALSE)</f>
        <v>أ.د. هاني احمد مصطفى</v>
      </c>
      <c r="J169" s="73"/>
      <c r="K169" s="73"/>
      <c r="L169" s="73"/>
      <c r="M169" s="73"/>
      <c r="N169" s="73" t="s">
        <v>1303</v>
      </c>
      <c r="O169" s="73"/>
      <c r="P169" s="386"/>
      <c r="Q169" s="446"/>
      <c r="R169" s="370"/>
      <c r="S169" s="265"/>
      <c r="T169" s="282"/>
      <c r="U169" s="282"/>
      <c r="V169" s="282"/>
      <c r="W169" s="282"/>
      <c r="X169" s="282"/>
      <c r="Y169" s="282"/>
      <c r="Z169" s="282"/>
      <c r="AA169" s="282"/>
      <c r="AB169" s="251"/>
      <c r="AC169" s="251"/>
      <c r="AD169" s="251"/>
      <c r="AE169" s="251"/>
      <c r="AF169" s="251"/>
      <c r="AG169" s="282"/>
      <c r="AH169" s="282"/>
      <c r="AI169" s="428"/>
      <c r="AJ169" s="283"/>
      <c r="AK169" s="283"/>
      <c r="AL169" s="283"/>
      <c r="AM169" s="283"/>
      <c r="AN169" s="283"/>
      <c r="AO169" s="283"/>
      <c r="AP169" s="283"/>
      <c r="AQ169" s="283"/>
      <c r="AR169" s="283"/>
      <c r="AS169" s="283"/>
      <c r="AT169" s="283"/>
      <c r="AU169" s="283"/>
      <c r="AV169" s="283"/>
      <c r="AW169" s="283"/>
      <c r="AX169" s="283"/>
      <c r="BL169" s="251" t="e">
        <f>VLOOKUP(#REF!,'اعضاء هيئة التدريس'!#REF!,2,)</f>
        <v>#REF!</v>
      </c>
    </row>
    <row r="170" spans="1:64" s="122" customFormat="1" ht="15.75" hidden="1" customHeight="1">
      <c r="A170" s="328">
        <v>35</v>
      </c>
      <c r="B170" s="288" t="s">
        <v>79</v>
      </c>
      <c r="C170" s="726" t="str">
        <f>VLOOKUP(B170,مقررات!$A$1:$F$411,2,FALSE)</f>
        <v>جيولوجيا تصويرية</v>
      </c>
      <c r="D170" s="211">
        <f>VLOOKUP(B170,مقررات!$A$1:$F$452,3,FALSE)</f>
        <v>1.5</v>
      </c>
      <c r="E170" s="211">
        <f>VLOOKUP(B170,مقررات!$A$1:$F$476,4,FALSE)</f>
        <v>3</v>
      </c>
      <c r="F170" s="211">
        <f t="shared" si="5"/>
        <v>3</v>
      </c>
      <c r="G170" s="60" t="str">
        <f>VLOOKUP(B170,مقررات!$A$1:$F$409,6,FALSE)</f>
        <v>G341</v>
      </c>
      <c r="H170" s="60" t="s">
        <v>1490</v>
      </c>
      <c r="I170" s="262" t="str">
        <f>VLOOKUP(H170,'اعضاء هيئة التدريس'!$B$1:$D$300,2,FALSE)</f>
        <v>د. اشرف صبحى عبدالمقصود</v>
      </c>
      <c r="J170" s="73"/>
      <c r="K170" s="73" t="s">
        <v>1303</v>
      </c>
      <c r="L170" s="73"/>
      <c r="M170" s="73"/>
      <c r="N170" s="73"/>
      <c r="O170" s="73"/>
      <c r="P170" s="384"/>
      <c r="Q170" s="414"/>
      <c r="R170" s="143"/>
      <c r="S170" s="143"/>
      <c r="T170" s="4"/>
      <c r="U170" s="4"/>
      <c r="V170" s="4"/>
      <c r="W170" s="4"/>
      <c r="X170" s="4"/>
      <c r="Y170" s="4"/>
      <c r="Z170" s="143"/>
      <c r="AA170" s="4"/>
      <c r="AB170" s="143"/>
      <c r="AC170" s="143"/>
      <c r="AD170" s="143"/>
      <c r="AE170" s="143"/>
      <c r="AF170" s="143"/>
      <c r="AG170" s="4"/>
      <c r="AH170" s="720"/>
      <c r="AI170" s="769"/>
      <c r="AJ170" s="92"/>
      <c r="AK170" s="92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BL170" s="251" t="e">
        <f>VLOOKUP(#REF!,'اعضاء هيئة التدريس'!#REF!,2,)</f>
        <v>#REF!</v>
      </c>
    </row>
    <row r="171" spans="1:64" s="122" customFormat="1" ht="15.75" hidden="1" customHeight="1">
      <c r="A171" s="328">
        <v>36</v>
      </c>
      <c r="B171" s="288" t="s">
        <v>466</v>
      </c>
      <c r="C171" s="726" t="str">
        <f>VLOOKUP(B171,مقررات!$A$1:$F$411,2,FALSE)</f>
        <v>جيوتكنيك</v>
      </c>
      <c r="D171" s="211">
        <f>VLOOKUP(B171,مقررات!$A$1:$F$452,3,FALSE)</f>
        <v>1.5</v>
      </c>
      <c r="E171" s="211">
        <f>VLOOKUP(B171,مقررات!$A$1:$F$476,4,FALSE)</f>
        <v>3</v>
      </c>
      <c r="F171" s="211">
        <f t="shared" si="5"/>
        <v>3</v>
      </c>
      <c r="G171" s="60" t="str">
        <f>VLOOKUP(B171,مقررات!$A$1:$F$409,6,FALSE)</f>
        <v>G341</v>
      </c>
      <c r="H171" s="60" t="s">
        <v>1958</v>
      </c>
      <c r="I171" s="262" t="str">
        <f>VLOOKUP(H171,'اعضاء هيئة التدريس'!$B$1:$D$300,2,FALSE)</f>
        <v>أ.د. حسن على عليوة</v>
      </c>
      <c r="J171" s="73"/>
      <c r="K171" s="73"/>
      <c r="L171" s="73"/>
      <c r="M171" s="73" t="s">
        <v>1306</v>
      </c>
      <c r="N171" s="73"/>
      <c r="O171" s="73"/>
      <c r="P171" s="1046"/>
      <c r="Q171" s="414"/>
      <c r="R171" s="143"/>
      <c r="S171" s="143"/>
      <c r="T171" s="4"/>
      <c r="U171" s="4"/>
      <c r="V171" s="4"/>
      <c r="W171" s="4"/>
      <c r="X171" s="4"/>
      <c r="Y171" s="4"/>
      <c r="Z171" s="143"/>
      <c r="AA171" s="4"/>
      <c r="AB171" s="143"/>
      <c r="AC171" s="143"/>
      <c r="AD171" s="143"/>
      <c r="AE171" s="143"/>
      <c r="AF171" s="143"/>
      <c r="AG171" s="4"/>
      <c r="AH171" s="720"/>
      <c r="AI171" s="769"/>
      <c r="AJ171" s="92"/>
      <c r="AK171" s="92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BL171" s="251" t="e">
        <f>VLOOKUP(#REF!,'اعضاء هيئة التدريس'!#REF!,2,)</f>
        <v>#REF!</v>
      </c>
    </row>
    <row r="172" spans="1:64" s="417" customFormat="1" ht="15.75" hidden="1" customHeight="1">
      <c r="A172" s="328">
        <v>37</v>
      </c>
      <c r="B172" s="288" t="s">
        <v>55</v>
      </c>
      <c r="C172" s="726" t="str">
        <f>VLOOKUP(B172,مقررات!$A$1:$F$411,2,FALSE)</f>
        <v>جيولوجيا البحار</v>
      </c>
      <c r="D172" s="211">
        <f>VLOOKUP(B172,مقررات!$A$1:$F$452,3,FALSE)</f>
        <v>1</v>
      </c>
      <c r="E172" s="211">
        <f>VLOOKUP(B172,مقررات!$A$1:$F$476,4,FALSE)</f>
        <v>2</v>
      </c>
      <c r="F172" s="211">
        <f t="shared" si="5"/>
        <v>2</v>
      </c>
      <c r="G172" s="60" t="str">
        <f>VLOOKUP(B172,مقررات!$A$1:$F$409,6,FALSE)</f>
        <v>G331 -G342</v>
      </c>
      <c r="H172" s="60" t="s">
        <v>1512</v>
      </c>
      <c r="I172" s="262" t="str">
        <f>VLOOKUP(H172,'اعضاء هيئة التدريس'!$B$1:$D$300,2,FALSE)</f>
        <v>د/ معتز محمد عبدالغني</v>
      </c>
      <c r="J172" s="73"/>
      <c r="K172" s="73"/>
      <c r="L172" s="73" t="s">
        <v>1233</v>
      </c>
      <c r="M172" s="73"/>
      <c r="N172" s="73"/>
      <c r="O172" s="73"/>
      <c r="P172" s="386" t="s">
        <v>1321</v>
      </c>
      <c r="Q172" s="414"/>
      <c r="R172" s="143"/>
      <c r="S172" s="143"/>
      <c r="T172" s="4"/>
      <c r="U172" s="4"/>
      <c r="V172" s="4"/>
      <c r="W172" s="4"/>
      <c r="X172" s="4"/>
      <c r="Y172" s="4"/>
      <c r="Z172" s="143"/>
      <c r="AA172" s="4"/>
      <c r="AB172" s="143"/>
      <c r="AC172" s="143"/>
      <c r="AD172" s="143"/>
      <c r="AE172" s="143"/>
      <c r="AF172" s="143"/>
      <c r="AG172" s="4"/>
      <c r="AH172" s="720"/>
      <c r="AI172" s="769"/>
      <c r="AJ172" s="91"/>
      <c r="AK172" s="91"/>
      <c r="AL172" s="220"/>
      <c r="AM172" s="220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2"/>
      <c r="AX172" s="222"/>
      <c r="BL172" s="251" t="e">
        <f>VLOOKUP(#REF!,'اعضاء هيئة التدريس'!#REF!,2,)</f>
        <v>#REF!</v>
      </c>
    </row>
    <row r="173" spans="1:64" s="221" customFormat="1" ht="15.75" hidden="1" customHeight="1">
      <c r="A173" s="328">
        <v>38</v>
      </c>
      <c r="B173" s="288" t="s">
        <v>66</v>
      </c>
      <c r="C173" s="726" t="str">
        <f>VLOOKUP(B173,مقررات!$A$1:$F$411,2,FALSE)</f>
        <v>جيولوجيا البترول</v>
      </c>
      <c r="D173" s="211">
        <f>VLOOKUP(B173,مقررات!$A$1:$F$452,3,FALSE)</f>
        <v>1.5</v>
      </c>
      <c r="E173" s="211">
        <f>VLOOKUP(B173,مقررات!$A$1:$F$476,4,FALSE)</f>
        <v>3</v>
      </c>
      <c r="F173" s="211">
        <f t="shared" si="5"/>
        <v>3</v>
      </c>
      <c r="G173" s="60" t="str">
        <f>VLOOKUP(B173,مقررات!$A$1:$F$409,6,FALSE)</f>
        <v>G463</v>
      </c>
      <c r="H173" s="60" t="s">
        <v>1492</v>
      </c>
      <c r="I173" s="262" t="str">
        <f>VLOOKUP(H173,'اعضاء هيئة التدريس'!$B$1:$D$300,2,FALSE)</f>
        <v>د/ خالد جمال المعداوي</v>
      </c>
      <c r="J173" s="73"/>
      <c r="K173" s="73" t="s">
        <v>1156</v>
      </c>
      <c r="L173" s="73"/>
      <c r="M173" s="73"/>
      <c r="N173" s="73"/>
      <c r="O173" s="73"/>
      <c r="P173" s="386" t="s">
        <v>1321</v>
      </c>
      <c r="Q173" s="446"/>
      <c r="R173" s="370"/>
      <c r="S173" s="265"/>
      <c r="T173" s="282"/>
      <c r="U173" s="282"/>
      <c r="V173" s="282"/>
      <c r="W173" s="282"/>
      <c r="X173" s="282"/>
      <c r="Y173" s="282"/>
      <c r="Z173" s="282"/>
      <c r="AA173" s="282"/>
      <c r="AB173" s="251"/>
      <c r="AC173" s="251"/>
      <c r="AD173" s="251"/>
      <c r="AE173" s="251"/>
      <c r="AF173" s="251"/>
      <c r="AG173" s="282"/>
      <c r="AH173" s="282"/>
      <c r="AI173" s="428"/>
      <c r="AJ173" s="283"/>
      <c r="AK173" s="284"/>
      <c r="AL173" s="220"/>
      <c r="AM173" s="220"/>
      <c r="AN173" s="220"/>
      <c r="AO173" s="220"/>
      <c r="AP173" s="220"/>
      <c r="AQ173" s="220"/>
      <c r="AR173" s="220"/>
      <c r="AS173" s="220"/>
      <c r="AT173" s="220"/>
      <c r="AU173" s="220"/>
      <c r="AV173" s="220"/>
      <c r="AW173" s="220"/>
      <c r="AX173" s="220"/>
      <c r="BL173" s="251" t="e">
        <f>VLOOKUP(#REF!,'اعضاء هيئة التدريس'!#REF!,2,)</f>
        <v>#REF!</v>
      </c>
    </row>
    <row r="174" spans="1:64" s="221" customFormat="1" ht="15.75" hidden="1" customHeight="1">
      <c r="A174" s="328">
        <v>39</v>
      </c>
      <c r="B174" s="288" t="s">
        <v>63</v>
      </c>
      <c r="C174" s="726" t="str">
        <f>VLOOKUP(B174,مقررات!$A$1:$F$411,2,FALSE)</f>
        <v>جيولوجيا استكشاف</v>
      </c>
      <c r="D174" s="211">
        <f>VLOOKUP(B174,مقررات!$A$1:$F$452,3,FALSE)</f>
        <v>1.5</v>
      </c>
      <c r="E174" s="211">
        <f>VLOOKUP(B174,مقررات!$A$1:$F$476,4,FALSE)</f>
        <v>3</v>
      </c>
      <c r="F174" s="211">
        <f t="shared" si="5"/>
        <v>3</v>
      </c>
      <c r="G174" s="60" t="str">
        <f>VLOOKUP(B174,مقررات!$A$1:$F$409,6,FALSE)</f>
        <v>------</v>
      </c>
      <c r="H174" s="60" t="s">
        <v>1494</v>
      </c>
      <c r="I174" s="262" t="str">
        <f>VLOOKUP(H174,'اعضاء هيئة التدريس'!$B$1:$D$300,2,FALSE)</f>
        <v>د.نهى محمد فتح الله</v>
      </c>
      <c r="J174" s="73"/>
      <c r="K174" s="73"/>
      <c r="L174" s="73" t="s">
        <v>1306</v>
      </c>
      <c r="M174" s="73"/>
      <c r="N174" s="73"/>
      <c r="O174" s="73"/>
      <c r="P174" s="1046"/>
      <c r="Q174" s="414"/>
      <c r="R174" s="143"/>
      <c r="S174" s="143"/>
      <c r="T174" s="4"/>
      <c r="U174" s="4"/>
      <c r="V174" s="4"/>
      <c r="W174" s="4"/>
      <c r="X174" s="4"/>
      <c r="Y174" s="4"/>
      <c r="Z174" s="143"/>
      <c r="AA174" s="4"/>
      <c r="AB174" s="143"/>
      <c r="AC174" s="143"/>
      <c r="AD174" s="143"/>
      <c r="AE174" s="143"/>
      <c r="AF174" s="143"/>
      <c r="AG174" s="4"/>
      <c r="AH174" s="4"/>
      <c r="AI174" s="692"/>
      <c r="AJ174" s="92"/>
      <c r="AK174" s="92"/>
      <c r="AL174" s="220"/>
      <c r="AM174" s="220"/>
      <c r="AN174" s="220"/>
      <c r="AO174" s="220"/>
      <c r="AP174" s="220"/>
      <c r="AQ174" s="220"/>
      <c r="AR174" s="220"/>
      <c r="AS174" s="220"/>
      <c r="AT174" s="220"/>
      <c r="AU174" s="220"/>
      <c r="AV174" s="220"/>
      <c r="AW174" s="220"/>
      <c r="AX174" s="220"/>
      <c r="BL174" s="251" t="e">
        <f>VLOOKUP(#REF!,'اعضاء هيئة التدريس'!#REF!,2,)</f>
        <v>#REF!</v>
      </c>
    </row>
    <row r="175" spans="1:64" s="122" customFormat="1" ht="18.75" hidden="1" customHeight="1">
      <c r="A175" s="328">
        <v>40</v>
      </c>
      <c r="B175" s="288" t="s">
        <v>67</v>
      </c>
      <c r="C175" s="726" t="str">
        <f>VLOOKUP(B175,مقررات!$A$1:$F$411,2,FALSE)</f>
        <v>جيولوجيا  تحت سطحية</v>
      </c>
      <c r="D175" s="211">
        <f>VLOOKUP(B175,مقررات!$A$1:$F$452,3,FALSE)</f>
        <v>1.5</v>
      </c>
      <c r="E175" s="211">
        <f>VLOOKUP(B175,مقررات!$A$1:$F$476,4,FALSE)</f>
        <v>3</v>
      </c>
      <c r="F175" s="211">
        <f t="shared" si="5"/>
        <v>3</v>
      </c>
      <c r="G175" s="60" t="str">
        <f>VLOOKUP(B175,مقررات!$A$1:$F$409,6,FALSE)</f>
        <v>G341-G331</v>
      </c>
      <c r="H175" s="60" t="s">
        <v>1487</v>
      </c>
      <c r="I175" s="262" t="str">
        <f>VLOOKUP(H175,'اعضاء هيئة التدريس'!$B$1:$D$300,2,FALSE)</f>
        <v>د. محمد فاروق ابوحشيش</v>
      </c>
      <c r="J175" s="73"/>
      <c r="K175" s="73"/>
      <c r="L175" s="73"/>
      <c r="M175" s="73"/>
      <c r="N175" s="73" t="s">
        <v>1261</v>
      </c>
      <c r="O175" s="73"/>
      <c r="P175" s="384"/>
      <c r="Q175" s="414"/>
      <c r="R175" s="143"/>
      <c r="S175" s="143"/>
      <c r="T175" s="4"/>
      <c r="U175" s="4"/>
      <c r="V175" s="4"/>
      <c r="W175" s="4"/>
      <c r="X175" s="4"/>
      <c r="Y175" s="4"/>
      <c r="Z175" s="143"/>
      <c r="AA175" s="4"/>
      <c r="AB175" s="143"/>
      <c r="AC175" s="143"/>
      <c r="AD175" s="143"/>
      <c r="AE175" s="143"/>
      <c r="AF175" s="143"/>
      <c r="AG175" s="4"/>
      <c r="AH175" s="4"/>
      <c r="AI175" s="692"/>
      <c r="AJ175" s="91"/>
      <c r="AK175" s="91"/>
      <c r="AL175" s="89"/>
      <c r="AM175" s="622"/>
      <c r="AN175" s="91"/>
      <c r="AO175" s="811"/>
      <c r="AP175" s="91"/>
      <c r="AQ175" s="91"/>
      <c r="AR175" s="91"/>
      <c r="AS175" s="91"/>
      <c r="AT175" s="91"/>
      <c r="AU175" s="91"/>
      <c r="AV175" s="91"/>
      <c r="AW175" s="91"/>
      <c r="AX175" s="91"/>
      <c r="BL175" s="251" t="e">
        <f>VLOOKUP(#REF!,'اعضاء هيئة التدريس'!#REF!,2,)</f>
        <v>#REF!</v>
      </c>
    </row>
    <row r="176" spans="1:64" s="272" customFormat="1" ht="15.75" hidden="1" customHeight="1">
      <c r="A176" s="328">
        <v>41</v>
      </c>
      <c r="B176" s="288" t="s">
        <v>73</v>
      </c>
      <c r="C176" s="726" t="str">
        <f>VLOOKUP(B176,مقررات!$A$1:$F$411,2,FALSE)</f>
        <v>جيولوجيا هندسية</v>
      </c>
      <c r="D176" s="211">
        <f>VLOOKUP(B176,مقررات!$A$1:$F$452,3,FALSE)</f>
        <v>1.5</v>
      </c>
      <c r="E176" s="211">
        <f>VLOOKUP(B176,مقررات!$A$1:$F$476,4,FALSE)</f>
        <v>3</v>
      </c>
      <c r="F176" s="211">
        <f t="shared" ref="F176:F177" si="6">D176+0.5*E176</f>
        <v>3</v>
      </c>
      <c r="G176" s="60" t="str">
        <f>VLOOKUP(B176,مقررات!$A$1:$F$409,6,FALSE)</f>
        <v>G 281</v>
      </c>
      <c r="H176" s="60" t="s">
        <v>1468</v>
      </c>
      <c r="I176" s="262" t="str">
        <f>VLOOKUP(H176,'اعضاء هيئة التدريس'!$B$1:$D$300,2,FALSE)</f>
        <v>أ.د. جمال عيسوي قمح</v>
      </c>
      <c r="J176" s="73"/>
      <c r="K176" s="73"/>
      <c r="L176" s="73"/>
      <c r="M176" s="73"/>
      <c r="N176" s="73"/>
      <c r="O176" s="73" t="s">
        <v>1306</v>
      </c>
      <c r="P176" s="386" t="s">
        <v>1321</v>
      </c>
      <c r="Q176" s="446"/>
      <c r="R176" s="426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51"/>
      <c r="AC176" s="251"/>
      <c r="AD176" s="251"/>
      <c r="AE176" s="251"/>
      <c r="AF176" s="251"/>
      <c r="AG176" s="282"/>
      <c r="AH176" s="282"/>
      <c r="AI176" s="428"/>
      <c r="AJ176" s="283"/>
      <c r="AK176" s="283"/>
      <c r="AL176" s="284"/>
      <c r="AM176" s="283"/>
      <c r="AN176" s="283"/>
      <c r="AO176" s="283"/>
      <c r="AP176" s="283"/>
      <c r="AQ176" s="283"/>
      <c r="AR176" s="283"/>
      <c r="AS176" s="283"/>
      <c r="AT176" s="283"/>
      <c r="AU176" s="283"/>
      <c r="AV176" s="283"/>
      <c r="AW176" s="283"/>
      <c r="AX176" s="283"/>
      <c r="BL176" s="251" t="e">
        <f>VLOOKUP(#REF!,'اعضاء هيئة التدريس'!#REF!,2,)</f>
        <v>#REF!</v>
      </c>
    </row>
    <row r="177" spans="1:64" s="272" customFormat="1" ht="15.75" hidden="1" customHeight="1">
      <c r="A177" s="328">
        <v>42</v>
      </c>
      <c r="B177" s="288" t="s">
        <v>1955</v>
      </c>
      <c r="C177" s="726" t="str">
        <f>VLOOKUP(B177,مقررات!$A$1:$F$411,2,FALSE)</f>
        <v>جيوفيزياء (1)</v>
      </c>
      <c r="D177" s="211">
        <f>VLOOKUP(B177,مقررات!$A$1:$F$452,3,FALSE)</f>
        <v>1</v>
      </c>
      <c r="E177" s="211">
        <f>VLOOKUP(B177,مقررات!$A$1:$F$476,4,FALSE)</f>
        <v>2</v>
      </c>
      <c r="F177" s="211">
        <f t="shared" si="6"/>
        <v>2</v>
      </c>
      <c r="G177" s="60">
        <f>VLOOKUP(B177,مقررات!$A$1:$F$409,6,FALSE)</f>
        <v>0</v>
      </c>
      <c r="H177" s="60" t="s">
        <v>1494</v>
      </c>
      <c r="I177" s="262" t="str">
        <f>VLOOKUP(H177,'اعضاء هيئة التدريس'!$B$1:$D$300,2,FALSE)</f>
        <v>د.نهى محمد فتح الله</v>
      </c>
      <c r="J177" s="73"/>
      <c r="K177" s="73" t="s">
        <v>1233</v>
      </c>
      <c r="L177" s="73"/>
      <c r="M177" s="73"/>
      <c r="N177" s="73"/>
      <c r="O177" s="73"/>
      <c r="P177" s="386" t="s">
        <v>1321</v>
      </c>
      <c r="Q177" s="445"/>
      <c r="R177" s="370"/>
      <c r="S177" s="265"/>
      <c r="T177" s="282"/>
      <c r="U177" s="282"/>
      <c r="V177" s="282"/>
      <c r="W177" s="282"/>
      <c r="X177" s="282"/>
      <c r="Y177" s="282"/>
      <c r="Z177" s="282"/>
      <c r="AA177" s="282"/>
      <c r="AB177" s="251"/>
      <c r="AC177" s="251"/>
      <c r="AD177" s="251"/>
      <c r="AE177" s="251"/>
      <c r="AF177" s="251"/>
      <c r="AG177" s="282"/>
      <c r="AH177" s="282">
        <v>1</v>
      </c>
      <c r="AI177" s="428"/>
      <c r="AJ177" s="283"/>
      <c r="AK177" s="284"/>
      <c r="AL177" s="283"/>
      <c r="AM177" s="283"/>
      <c r="AN177" s="283"/>
      <c r="AO177" s="283"/>
      <c r="AP177" s="283"/>
      <c r="AQ177" s="283"/>
      <c r="AR177" s="283"/>
      <c r="AS177" s="283"/>
      <c r="AT177" s="283"/>
      <c r="AU177" s="283"/>
      <c r="AV177" s="283"/>
      <c r="AW177" s="283"/>
      <c r="AX177" s="283"/>
      <c r="BL177" s="251" t="e">
        <f>VLOOKUP(#REF!,'اعضاء هيئة التدريس'!#REF!,2,)</f>
        <v>#REF!</v>
      </c>
    </row>
    <row r="178" spans="1:64" ht="15.75" hidden="1" customHeight="1">
      <c r="A178" s="724">
        <v>1</v>
      </c>
      <c r="B178" s="288" t="s">
        <v>516</v>
      </c>
      <c r="C178" s="726" t="str">
        <f>VLOOKUP(B178,مقررات!$A$1:$F$411,2,FALSE)</f>
        <v>كاشفات ضوئية</v>
      </c>
      <c r="D178" s="211">
        <f>VLOOKUP(B178,مقررات!$A$1:$F$452,3,FALSE)</f>
        <v>3</v>
      </c>
      <c r="E178" s="211" t="str">
        <f>VLOOKUP(B178,مقررات!$A$1:$F$476,4,FALSE)</f>
        <v>-</v>
      </c>
      <c r="F178" s="211">
        <v>3</v>
      </c>
      <c r="G178" s="60" t="str">
        <f>VLOOKUP(B178,مقررات!$A$1:$F$409,6,FALSE)</f>
        <v>-</v>
      </c>
      <c r="H178" s="455" t="s">
        <v>1680</v>
      </c>
      <c r="I178" s="262" t="str">
        <f>VLOOKUP(H178,'اعضاء هيئة التدريس'!$B$1:$D$300,2,FALSE)</f>
        <v>د/ حسام  عوض</v>
      </c>
      <c r="J178" s="254"/>
      <c r="K178" s="254"/>
      <c r="L178" s="382"/>
      <c r="M178" s="250" t="s">
        <v>1069</v>
      </c>
      <c r="N178" s="382"/>
      <c r="O178" s="254"/>
      <c r="P178" s="386" t="s">
        <v>1326</v>
      </c>
      <c r="Q178" s="782"/>
      <c r="R178" s="254"/>
      <c r="S178" s="382"/>
      <c r="T178" s="382"/>
      <c r="U178" s="382"/>
      <c r="V178" s="382"/>
      <c r="W178" s="382"/>
      <c r="X178" s="382"/>
      <c r="Y178" s="382"/>
      <c r="Z178" s="254"/>
      <c r="AA178" s="382"/>
      <c r="AB178" s="254"/>
      <c r="AC178" s="254"/>
      <c r="AD178" s="254"/>
      <c r="AE178" s="254"/>
      <c r="AF178" s="254"/>
      <c r="AG178" s="382">
        <v>4</v>
      </c>
      <c r="AH178" s="382"/>
      <c r="AI178" s="624"/>
      <c r="BL178" s="251" t="e">
        <f>VLOOKUP(#REF!,'اعضاء هيئة التدريس'!#REF!,2,)</f>
        <v>#REF!</v>
      </c>
    </row>
    <row r="179" spans="1:64" s="272" customFormat="1" ht="15.75" hidden="1" customHeight="1">
      <c r="A179" s="724">
        <v>2</v>
      </c>
      <c r="B179" s="288" t="s">
        <v>517</v>
      </c>
      <c r="C179" s="726" t="str">
        <f>VLOOKUP(B179,مقررات!$A$1:$F$411,2,FALSE)</f>
        <v>تصميم وبناء ليزر</v>
      </c>
      <c r="D179" s="211">
        <f>VLOOKUP(B179,مقررات!$A$1:$F$452,3,FALSE)</f>
        <v>3</v>
      </c>
      <c r="E179" s="211">
        <f>VLOOKUP(B179,مقررات!$A$1:$F$476,4,FALSE)</f>
        <v>0</v>
      </c>
      <c r="F179" s="211">
        <f>D179+0.5*E179</f>
        <v>3</v>
      </c>
      <c r="G179" s="60" t="str">
        <f>VLOOKUP(B179,مقررات!$A$1:$F$409,6,FALSE)</f>
        <v>L432</v>
      </c>
      <c r="H179" s="216" t="s">
        <v>1649</v>
      </c>
      <c r="I179" s="262" t="str">
        <f>VLOOKUP(H179,'اعضاء هيئة التدريس'!$B$1:$D$300,2,FALSE)</f>
        <v>د/ سعيد صالح</v>
      </c>
      <c r="J179" s="195"/>
      <c r="K179" s="195"/>
      <c r="L179" s="144"/>
      <c r="M179" s="195"/>
      <c r="N179" s="250" t="s">
        <v>1069</v>
      </c>
      <c r="O179" s="195"/>
      <c r="P179" s="386" t="s">
        <v>1326</v>
      </c>
      <c r="Q179" s="446"/>
      <c r="R179" s="329"/>
      <c r="S179" s="424"/>
      <c r="T179" s="158"/>
      <c r="U179" s="158"/>
      <c r="V179" s="158"/>
      <c r="W179" s="158"/>
      <c r="X179" s="158"/>
      <c r="Y179" s="158"/>
      <c r="Z179" s="195"/>
      <c r="AA179" s="158"/>
      <c r="AB179" s="195"/>
      <c r="AC179" s="195"/>
      <c r="AD179" s="195"/>
      <c r="AE179" s="195"/>
      <c r="AF179" s="195"/>
      <c r="AG179" s="158"/>
      <c r="AH179" s="158"/>
      <c r="AI179" s="807"/>
      <c r="AJ179" s="187"/>
      <c r="AK179" s="187"/>
      <c r="AL179" s="283"/>
      <c r="AM179" s="283"/>
      <c r="AN179" s="283"/>
      <c r="AO179" s="283"/>
      <c r="AP179" s="283"/>
      <c r="AQ179" s="283"/>
      <c r="AR179" s="283"/>
      <c r="AS179" s="283"/>
      <c r="AT179" s="283"/>
      <c r="AU179" s="283"/>
      <c r="AV179" s="283"/>
      <c r="AW179" s="283"/>
      <c r="AX179" s="283"/>
      <c r="BL179" s="251" t="e">
        <f>VLOOKUP(#REF!,'اعضاء هيئة التدريس'!#REF!,2,)</f>
        <v>#REF!</v>
      </c>
    </row>
    <row r="180" spans="1:64" s="272" customFormat="1" ht="15.75" hidden="1" customHeight="1">
      <c r="A180" s="724">
        <v>3</v>
      </c>
      <c r="B180" s="288" t="s">
        <v>529</v>
      </c>
      <c r="C180" s="726" t="str">
        <f>VLOOKUP(B180,مقررات!$A$1:$F$411,2,FALSE)</f>
        <v>المكبرات الضوئيه</v>
      </c>
      <c r="D180" s="211">
        <f>VLOOKUP(B180,مقررات!$A$1:$F$452,3,FALSE)</f>
        <v>2</v>
      </c>
      <c r="E180" s="211">
        <f>VLOOKUP(B180,مقررات!$A$1:$F$476,4,FALSE)</f>
        <v>2</v>
      </c>
      <c r="F180" s="211">
        <f>D180+0.5*E180</f>
        <v>3</v>
      </c>
      <c r="G180" s="60" t="str">
        <f>VLOOKUP(B180,مقررات!$A$1:$F$409,6,FALSE)</f>
        <v>L131</v>
      </c>
      <c r="H180" s="288" t="s">
        <v>1680</v>
      </c>
      <c r="I180" s="262" t="str">
        <f>VLOOKUP(H180,'اعضاء هيئة التدريس'!$B$1:$D$300,2,FALSE)</f>
        <v>د/ حسام  عوض</v>
      </c>
      <c r="J180" s="250"/>
      <c r="K180" s="267"/>
      <c r="L180" s="250"/>
      <c r="M180" s="250" t="s">
        <v>1066</v>
      </c>
      <c r="N180" s="267"/>
      <c r="O180" s="267"/>
      <c r="P180" s="252"/>
      <c r="Q180" s="445"/>
      <c r="R180" s="370"/>
      <c r="S180" s="265"/>
      <c r="T180" s="282"/>
      <c r="U180" s="282"/>
      <c r="V180" s="282"/>
      <c r="W180" s="282"/>
      <c r="X180" s="282"/>
      <c r="Y180" s="282"/>
      <c r="Z180" s="282"/>
      <c r="AA180" s="282"/>
      <c r="AB180" s="251"/>
      <c r="AC180" s="251"/>
      <c r="AD180" s="251"/>
      <c r="AE180" s="251"/>
      <c r="AF180" s="251"/>
      <c r="AG180" s="282"/>
      <c r="AH180" s="282"/>
      <c r="AI180" s="428"/>
      <c r="AJ180" s="283"/>
      <c r="AK180" s="283"/>
      <c r="AL180" s="283"/>
      <c r="AM180" s="283"/>
      <c r="AN180" s="283"/>
      <c r="AO180" s="283"/>
      <c r="AP180" s="283"/>
      <c r="AQ180" s="283"/>
      <c r="AR180" s="283"/>
      <c r="AS180" s="283"/>
      <c r="AT180" s="283"/>
      <c r="AU180" s="283"/>
      <c r="AV180" s="283"/>
      <c r="AW180" s="283"/>
      <c r="AX180" s="283"/>
      <c r="BL180" s="251" t="e">
        <f>VLOOKUP(#REF!,'اعضاء هيئة التدريس'!#REF!,2,)</f>
        <v>#REF!</v>
      </c>
    </row>
    <row r="181" spans="1:64" s="272" customFormat="1" ht="15.75" hidden="1" customHeight="1">
      <c r="A181" s="724">
        <v>4</v>
      </c>
      <c r="B181" s="288" t="s">
        <v>530</v>
      </c>
      <c r="C181" s="726" t="str">
        <f>VLOOKUP(B181,مقررات!$A$1:$F$411,2,FALSE)</f>
        <v>تكنولوجيا الزجاج</v>
      </c>
      <c r="D181" s="211">
        <f>VLOOKUP(B181,مقررات!$A$1:$F$452,3,FALSE)</f>
        <v>2</v>
      </c>
      <c r="E181" s="211">
        <f>VLOOKUP(B181,مقررات!$A$1:$F$476,4,FALSE)</f>
        <v>2</v>
      </c>
      <c r="F181" s="211">
        <f>D181+0.5*E181</f>
        <v>3</v>
      </c>
      <c r="G181" s="60" t="str">
        <f>VLOOKUP(B181,مقررات!$A$1:$F$409,6,FALSE)</f>
        <v>P211</v>
      </c>
      <c r="H181" s="423" t="s">
        <v>1682</v>
      </c>
      <c r="I181" s="262" t="str">
        <f>VLOOKUP(H181,'اعضاء هيئة التدريس'!$B$1:$D$300,2,FALSE)</f>
        <v>أ.د/ رؤف الملواني</v>
      </c>
      <c r="J181" s="73"/>
      <c r="K181" s="73"/>
      <c r="L181" s="73" t="s">
        <v>1072</v>
      </c>
      <c r="M181" s="73"/>
      <c r="N181" s="73"/>
      <c r="O181" s="73"/>
      <c r="P181" s="1046"/>
      <c r="Q181" s="414"/>
      <c r="R181" s="143"/>
      <c r="S181" s="143"/>
      <c r="T181" s="4"/>
      <c r="U181" s="4"/>
      <c r="V181" s="4"/>
      <c r="W181" s="4"/>
      <c r="X181" s="4"/>
      <c r="Y181" s="4"/>
      <c r="Z181" s="143"/>
      <c r="AA181" s="4"/>
      <c r="AB181" s="143"/>
      <c r="AC181" s="143"/>
      <c r="AD181" s="143"/>
      <c r="AE181" s="143"/>
      <c r="AF181" s="143"/>
      <c r="AG181" s="4"/>
      <c r="AH181" s="4"/>
      <c r="AI181" s="692"/>
      <c r="AJ181" s="91"/>
      <c r="AK181" s="91"/>
      <c r="AL181" s="283"/>
      <c r="AM181" s="283"/>
      <c r="AN181" s="283"/>
      <c r="AO181" s="283"/>
      <c r="AP181" s="283"/>
      <c r="AQ181" s="283"/>
      <c r="AR181" s="283"/>
      <c r="AS181" s="283"/>
      <c r="AT181" s="283"/>
      <c r="AU181" s="283"/>
      <c r="AV181" s="283"/>
      <c r="AW181" s="283"/>
      <c r="AX181" s="283"/>
      <c r="BL181" s="251" t="e">
        <f>VLOOKUP(#REF!,'اعضاء هيئة التدريس'!#REF!,2,)</f>
        <v>#REF!</v>
      </c>
    </row>
    <row r="182" spans="1:64" s="272" customFormat="1" ht="25.5" hidden="1" customHeight="1">
      <c r="A182" s="724">
        <v>5</v>
      </c>
      <c r="B182" s="288" t="s">
        <v>531</v>
      </c>
      <c r="C182" s="756" t="str">
        <f>VLOOKUP(B182,مقررات!$A$1:$F$411,2,FALSE)</f>
        <v>تكنولوجيا التفريغ العالى للغازات</v>
      </c>
      <c r="D182" s="211">
        <f>VLOOKUP(B182,مقررات!$A$1:$F$452,3,FALSE)</f>
        <v>2</v>
      </c>
      <c r="E182" s="211">
        <f>VLOOKUP(B182,مقررات!$A$1:$F$476,4,FALSE)</f>
        <v>2</v>
      </c>
      <c r="F182" s="211">
        <f>D182+0.5*E182</f>
        <v>3</v>
      </c>
      <c r="G182" s="60" t="str">
        <f>VLOOKUP(B182,مقررات!$A$1:$F$409,6,FALSE)</f>
        <v>P111</v>
      </c>
      <c r="H182" s="60" t="s">
        <v>1644</v>
      </c>
      <c r="I182" s="262" t="str">
        <f>VLOOKUP(H182,'اعضاء هيئة التدريس'!$B$1:$D$300,2,FALSE)</f>
        <v>د/ محمد الهوارى</v>
      </c>
      <c r="J182" s="250"/>
      <c r="K182" s="250"/>
      <c r="L182" s="250"/>
      <c r="M182" s="250" t="s">
        <v>1069</v>
      </c>
      <c r="N182" s="250"/>
      <c r="O182" s="250"/>
      <c r="P182" s="1045"/>
      <c r="Q182" s="445"/>
      <c r="R182" s="355"/>
      <c r="S182" s="265"/>
      <c r="T182" s="282"/>
      <c r="U182" s="282"/>
      <c r="V182" s="282"/>
      <c r="W182" s="282"/>
      <c r="X182" s="282"/>
      <c r="Y182" s="282"/>
      <c r="Z182" s="282"/>
      <c r="AA182" s="282"/>
      <c r="AB182" s="251"/>
      <c r="AC182" s="251"/>
      <c r="AD182" s="251"/>
      <c r="AE182" s="251"/>
      <c r="AF182" s="251"/>
      <c r="AG182" s="282"/>
      <c r="AH182" s="282"/>
      <c r="AI182" s="428"/>
      <c r="AJ182" s="283"/>
      <c r="AK182" s="283"/>
      <c r="AL182" s="283"/>
      <c r="AM182" s="283"/>
      <c r="AN182" s="283"/>
      <c r="AO182" s="283"/>
      <c r="AP182" s="283"/>
      <c r="AQ182" s="283"/>
      <c r="AR182" s="283"/>
      <c r="AS182" s="283"/>
      <c r="AT182" s="283"/>
      <c r="AU182" s="283"/>
      <c r="AV182" s="283"/>
      <c r="AW182" s="283"/>
      <c r="AX182" s="283"/>
      <c r="BL182" s="251" t="e">
        <f>VLOOKUP(#REF!,'اعضاء هيئة التدريس'!#REF!,2,)</f>
        <v>#REF!</v>
      </c>
    </row>
    <row r="183" spans="1:64" s="285" customFormat="1" ht="15.75" hidden="1" customHeight="1">
      <c r="A183" s="724">
        <v>6</v>
      </c>
      <c r="B183" s="288" t="s">
        <v>518</v>
      </c>
      <c r="C183" s="726" t="str">
        <f>VLOOKUP(B183,مقررات!$A$1:$F$411,2,FALSE)</f>
        <v>ألياف ضوئية</v>
      </c>
      <c r="D183" s="211">
        <f>VLOOKUP(B183,مقررات!$A$1:$F$452,3,FALSE)</f>
        <v>3</v>
      </c>
      <c r="E183" s="211">
        <f>VLOOKUP(B183,مقررات!$A$1:$F$476,4,FALSE)</f>
        <v>0</v>
      </c>
      <c r="F183" s="211">
        <f>D183+0.5*E183</f>
        <v>3</v>
      </c>
      <c r="G183" s="60" t="str">
        <f>VLOOKUP(B183,مقررات!$A$1:$F$409,6,FALSE)</f>
        <v>L432</v>
      </c>
      <c r="H183" s="423" t="s">
        <v>1634</v>
      </c>
      <c r="I183" s="262" t="str">
        <f>VLOOKUP(H183,'اعضاء هيئة التدريس'!$B$1:$D$300,2,FALSE)</f>
        <v>أ.د/  محمد الزيدية</v>
      </c>
      <c r="J183" s="73"/>
      <c r="K183" s="73"/>
      <c r="L183" s="73" t="s">
        <v>1069</v>
      </c>
      <c r="M183" s="73"/>
      <c r="N183" s="73"/>
      <c r="O183" s="73"/>
      <c r="P183" s="1052"/>
      <c r="Q183" s="414"/>
      <c r="R183" s="143"/>
      <c r="S183" s="143"/>
      <c r="T183" s="4"/>
      <c r="U183" s="4"/>
      <c r="V183" s="4"/>
      <c r="W183" s="4"/>
      <c r="X183" s="4"/>
      <c r="Y183" s="4"/>
      <c r="Z183" s="143"/>
      <c r="AA183" s="4"/>
      <c r="AB183" s="143"/>
      <c r="AC183" s="143"/>
      <c r="AD183" s="143"/>
      <c r="AE183" s="143"/>
      <c r="AF183" s="143"/>
      <c r="AG183" s="4"/>
      <c r="AH183" s="4"/>
      <c r="AI183" s="692"/>
      <c r="AJ183" s="92"/>
      <c r="AK183" s="92"/>
      <c r="AL183" s="369"/>
      <c r="AM183" s="284"/>
      <c r="AN183" s="284"/>
      <c r="AO183" s="284"/>
      <c r="AP183" s="284"/>
      <c r="AQ183" s="284"/>
      <c r="AR183" s="284"/>
      <c r="AS183" s="284"/>
      <c r="AT183" s="284"/>
      <c r="AU183" s="284"/>
      <c r="AV183" s="284"/>
      <c r="AW183" s="284"/>
      <c r="AX183" s="284"/>
      <c r="BL183" s="251" t="e">
        <f>VLOOKUP(#REF!,'اعضاء هيئة التدريس'!#REF!,2,)</f>
        <v>#REF!</v>
      </c>
    </row>
    <row r="184" spans="1:64" s="272" customFormat="1" ht="15.75" hidden="1" customHeight="1">
      <c r="A184" s="724">
        <v>7</v>
      </c>
      <c r="B184" s="288" t="s">
        <v>520</v>
      </c>
      <c r="C184" s="726" t="str">
        <f>VLOOKUP(B184,مقررات!$A$1:$F$411,2,FALSE)</f>
        <v>تطبيقات الليزر (1)</v>
      </c>
      <c r="D184" s="211">
        <f>VLOOKUP(B184,مقررات!$A$1:$F$452,3,FALSE)</f>
        <v>3</v>
      </c>
      <c r="E184" s="211" t="str">
        <f>VLOOKUP(B184,مقررات!$A$1:$F$476,4,FALSE)</f>
        <v>-</v>
      </c>
      <c r="F184" s="211">
        <v>3</v>
      </c>
      <c r="G184" s="60" t="str">
        <f>VLOOKUP(B184,مقررات!$A$1:$F$409,6,FALSE)</f>
        <v>L432</v>
      </c>
      <c r="H184" s="60" t="s">
        <v>1987</v>
      </c>
      <c r="I184" s="262" t="str">
        <f>VLOOKUP(H184,'اعضاء هيئة التدريس'!$B$1:$D$300,2,FALSE)</f>
        <v>د / مجدي ابوغزالة</v>
      </c>
      <c r="J184" s="250"/>
      <c r="K184" s="250" t="s">
        <v>1068</v>
      </c>
      <c r="L184" s="250"/>
      <c r="M184" s="250"/>
      <c r="N184" s="250"/>
      <c r="O184" s="250"/>
      <c r="P184" s="386" t="s">
        <v>1326</v>
      </c>
      <c r="Q184" s="446"/>
      <c r="R184" s="355"/>
      <c r="S184" s="265"/>
      <c r="T184" s="282"/>
      <c r="U184" s="282"/>
      <c r="V184" s="282"/>
      <c r="W184" s="282"/>
      <c r="X184" s="282"/>
      <c r="Y184" s="282"/>
      <c r="Z184" s="282"/>
      <c r="AA184" s="282"/>
      <c r="AB184" s="251"/>
      <c r="AC184" s="251"/>
      <c r="AD184" s="251"/>
      <c r="AE184" s="251"/>
      <c r="AF184" s="251"/>
      <c r="AG184" s="282"/>
      <c r="AH184" s="282"/>
      <c r="AI184" s="428"/>
      <c r="AJ184" s="283"/>
      <c r="AK184" s="283"/>
      <c r="AL184" s="284"/>
      <c r="AM184" s="283"/>
      <c r="AN184" s="283"/>
      <c r="AO184" s="283"/>
      <c r="AP184" s="283"/>
      <c r="AQ184" s="283"/>
      <c r="AR184" s="283"/>
      <c r="AS184" s="283"/>
      <c r="AT184" s="283"/>
      <c r="AU184" s="283"/>
      <c r="AV184" s="283"/>
      <c r="AW184" s="283"/>
      <c r="AX184" s="283"/>
      <c r="BL184" s="251" t="e">
        <f>VLOOKUP(#REF!,'اعضاء هيئة التدريس'!#REF!,2,)</f>
        <v>#REF!</v>
      </c>
    </row>
    <row r="185" spans="1:64" s="272" customFormat="1" ht="15.75" hidden="1" customHeight="1">
      <c r="A185" s="724">
        <v>8</v>
      </c>
      <c r="B185" s="288" t="s">
        <v>519</v>
      </c>
      <c r="C185" s="726" t="str">
        <f>VLOOKUP(B185,مقررات!$A$1:$F$411,2,FALSE)</f>
        <v>فيزياءالليزر (1)</v>
      </c>
      <c r="D185" s="211">
        <f>VLOOKUP(B185,مقررات!$A$1:$F$452,3,FALSE)</f>
        <v>3</v>
      </c>
      <c r="E185" s="211">
        <f>VLOOKUP(B185,مقررات!$A$1:$F$476,4,FALSE)</f>
        <v>0</v>
      </c>
      <c r="F185" s="211">
        <f t="shared" ref="F185:F190" si="7">D185+0.5*E185</f>
        <v>3</v>
      </c>
      <c r="G185" s="60" t="str">
        <f>VLOOKUP(B185,مقررات!$A$1:$F$409,6,FALSE)</f>
        <v>P133</v>
      </c>
      <c r="H185" s="60" t="s">
        <v>1986</v>
      </c>
      <c r="I185" s="262" t="str">
        <f>VLOOKUP(H185,'اعضاء هيئة التدريس'!$B$1:$D$300,2,FALSE)</f>
        <v>د/ سمير عطوة</v>
      </c>
      <c r="J185" s="250"/>
      <c r="K185" s="250"/>
      <c r="L185" s="250" t="s">
        <v>1069</v>
      </c>
      <c r="M185" s="250"/>
      <c r="N185" s="250"/>
      <c r="O185" s="250"/>
      <c r="P185" s="252"/>
      <c r="Q185" s="445"/>
      <c r="R185" s="370"/>
      <c r="S185" s="265"/>
      <c r="T185" s="282"/>
      <c r="U185" s="282"/>
      <c r="V185" s="282"/>
      <c r="W185" s="282"/>
      <c r="X185" s="282"/>
      <c r="Y185" s="282"/>
      <c r="Z185" s="282"/>
      <c r="AA185" s="282"/>
      <c r="AB185" s="251"/>
      <c r="AC185" s="251"/>
      <c r="AD185" s="251"/>
      <c r="AE185" s="251"/>
      <c r="AF185" s="251"/>
      <c r="AG185" s="282"/>
      <c r="AH185" s="282"/>
      <c r="AI185" s="428"/>
      <c r="AJ185" s="283"/>
      <c r="AK185" s="283"/>
      <c r="AL185" s="283"/>
      <c r="AM185" s="283"/>
      <c r="AN185" s="283"/>
      <c r="AO185" s="283"/>
      <c r="AP185" s="283"/>
      <c r="AQ185" s="283"/>
      <c r="AR185" s="283"/>
      <c r="AS185" s="283"/>
      <c r="AT185" s="283"/>
      <c r="AU185" s="283"/>
      <c r="AV185" s="283"/>
      <c r="AW185" s="283"/>
      <c r="AX185" s="283"/>
      <c r="BL185" s="251" t="e">
        <f>VLOOKUP(#REF!,'اعضاء هيئة التدريس'!#REF!,2,)</f>
        <v>#REF!</v>
      </c>
    </row>
    <row r="186" spans="1:64" s="285" customFormat="1" ht="15.75" hidden="1" customHeight="1">
      <c r="A186" s="724">
        <v>9</v>
      </c>
      <c r="B186" s="288" t="s">
        <v>534</v>
      </c>
      <c r="C186" s="726" t="str">
        <f>VLOOKUP(B186,مقررات!$A$1:$F$411,2,FALSE)</f>
        <v>ليزر المواد الصلبة</v>
      </c>
      <c r="D186" s="211">
        <f>VLOOKUP(B186,مقررات!$A$1:$F$452,3,FALSE)</f>
        <v>3</v>
      </c>
      <c r="E186" s="211">
        <f>VLOOKUP(B186,مقررات!$A$1:$F$476,4,FALSE)</f>
        <v>0</v>
      </c>
      <c r="F186" s="211">
        <f t="shared" si="7"/>
        <v>3</v>
      </c>
      <c r="G186" s="60" t="str">
        <f>VLOOKUP(B186,مقررات!$A$1:$F$409,6,FALSE)</f>
        <v>L434</v>
      </c>
      <c r="H186" s="340" t="s">
        <v>1623</v>
      </c>
      <c r="I186" s="262" t="str">
        <f>VLOOKUP(H186,'اعضاء هيئة التدريس'!$B$1:$D$300,2,FALSE)</f>
        <v>أ.د/ابراهيم حجر</v>
      </c>
      <c r="J186" s="323"/>
      <c r="K186" s="324"/>
      <c r="L186" s="250"/>
      <c r="M186" s="250" t="s">
        <v>1069</v>
      </c>
      <c r="N186" s="250"/>
      <c r="O186" s="250"/>
      <c r="P186" s="386" t="s">
        <v>1320</v>
      </c>
      <c r="Q186" s="783"/>
      <c r="R186" s="425"/>
      <c r="S186" s="563"/>
      <c r="T186" s="382"/>
      <c r="U186" s="382"/>
      <c r="V186" s="382"/>
      <c r="W186" s="382"/>
      <c r="X186" s="382"/>
      <c r="Y186" s="382"/>
      <c r="Z186" s="254"/>
      <c r="AA186" s="382"/>
      <c r="AB186" s="254"/>
      <c r="AC186" s="254"/>
      <c r="AD186" s="254"/>
      <c r="AE186" s="254"/>
      <c r="AF186" s="254"/>
      <c r="AG186" s="382"/>
      <c r="AH186" s="382"/>
      <c r="AI186" s="428"/>
      <c r="AJ186" s="283"/>
      <c r="AK186" s="283"/>
      <c r="AL186" s="283"/>
      <c r="AM186" s="284"/>
      <c r="AN186" s="284"/>
      <c r="AO186" s="284"/>
      <c r="AP186" s="284"/>
      <c r="AQ186" s="284"/>
      <c r="AR186" s="284"/>
      <c r="AS186" s="284"/>
      <c r="AT186" s="284"/>
      <c r="AU186" s="284"/>
      <c r="AV186" s="284"/>
      <c r="AW186" s="284"/>
      <c r="AX186" s="284"/>
      <c r="BL186" s="251" t="e">
        <f>VLOOKUP(#REF!,'اعضاء هيئة التدريس'!#REF!,2,)</f>
        <v>#REF!</v>
      </c>
    </row>
    <row r="187" spans="1:64" s="272" customFormat="1" ht="15.75" hidden="1" customHeight="1">
      <c r="A187" s="724">
        <v>10</v>
      </c>
      <c r="B187" s="288" t="s">
        <v>521</v>
      </c>
      <c r="C187" s="726" t="str">
        <f>VLOOKUP(B187,مقررات!$A$1:$F$411,2,FALSE)</f>
        <v>فيزياء عملى بصريات</v>
      </c>
      <c r="D187" s="211">
        <f>VLOOKUP(B187,مقررات!$A$1:$F$452,3,FALSE)</f>
        <v>0</v>
      </c>
      <c r="E187" s="211">
        <f>VLOOKUP(B187,مقررات!$A$1:$F$476,4,FALSE)</f>
        <v>8</v>
      </c>
      <c r="F187" s="211">
        <f t="shared" si="7"/>
        <v>4</v>
      </c>
      <c r="G187" s="60" t="str">
        <f>VLOOKUP(B187,مقررات!$A$1:$F$409,6,FALSE)</f>
        <v>P211</v>
      </c>
      <c r="H187" s="340" t="s">
        <v>1627</v>
      </c>
      <c r="I187" s="262" t="str">
        <f>VLOOKUP(H187,'اعضاء هيئة التدريس'!$B$1:$D$300,2,FALSE)</f>
        <v>أ.د/ عبد المجيد خفاجى</v>
      </c>
      <c r="J187" s="254"/>
      <c r="K187" s="254"/>
      <c r="L187" s="382"/>
      <c r="M187" s="253"/>
      <c r="N187" s="250"/>
      <c r="O187" s="250" t="s">
        <v>1083</v>
      </c>
      <c r="P187" s="382"/>
      <c r="Q187" s="445"/>
      <c r="R187" s="254"/>
      <c r="S187" s="382"/>
      <c r="T187" s="382"/>
      <c r="U187" s="382"/>
      <c r="V187" s="382"/>
      <c r="W187" s="382"/>
      <c r="X187" s="382"/>
      <c r="Y187" s="382"/>
      <c r="Z187" s="254"/>
      <c r="AA187" s="382"/>
      <c r="AB187" s="254"/>
      <c r="AC187" s="254"/>
      <c r="AD187" s="254"/>
      <c r="AE187" s="254"/>
      <c r="AF187" s="254"/>
      <c r="AG187" s="382"/>
      <c r="AH187" s="382"/>
      <c r="AI187" s="624"/>
      <c r="AJ187" s="369"/>
      <c r="AK187" s="369"/>
      <c r="AL187" s="283"/>
      <c r="AM187" s="283"/>
      <c r="AN187" s="283"/>
      <c r="AO187" s="283"/>
      <c r="AP187" s="283"/>
      <c r="AQ187" s="283"/>
      <c r="AR187" s="283"/>
      <c r="AS187" s="283"/>
      <c r="AT187" s="283"/>
      <c r="AU187" s="283"/>
      <c r="AV187" s="283"/>
      <c r="AW187" s="283"/>
      <c r="AX187" s="283"/>
      <c r="BL187" s="251" t="e">
        <f>VLOOKUP(#REF!,'اعضاء هيئة التدريس'!#REF!,2,)</f>
        <v>#REF!</v>
      </c>
    </row>
    <row r="188" spans="1:64" s="272" customFormat="1" ht="15.75" hidden="1" customHeight="1">
      <c r="A188" s="724">
        <v>11</v>
      </c>
      <c r="B188" s="288" t="s">
        <v>522</v>
      </c>
      <c r="C188" s="726" t="str">
        <f>VLOOKUP(B188,مقررات!$A$1:$F$411,2,FALSE)</f>
        <v>ضوء كمى (1)</v>
      </c>
      <c r="D188" s="211">
        <f>VLOOKUP(B188,مقررات!$A$1:$F$452,3,FALSE)</f>
        <v>3</v>
      </c>
      <c r="E188" s="211">
        <f>VLOOKUP(B188,مقررات!$A$1:$F$476,4,FALSE)</f>
        <v>0</v>
      </c>
      <c r="F188" s="211">
        <f t="shared" si="7"/>
        <v>3</v>
      </c>
      <c r="G188" s="60" t="str">
        <f>VLOOKUP(B188,مقررات!$A$1:$F$409,6,FALSE)</f>
        <v>P232</v>
      </c>
      <c r="H188" s="705" t="s">
        <v>1655</v>
      </c>
      <c r="I188" s="262" t="str">
        <f>VLOOKUP(H188,'اعضاء هيئة التدريس'!$B$1:$D$300,2,FALSE)</f>
        <v>د/ محمد عبد الحكيم</v>
      </c>
      <c r="J188" s="253" t="s">
        <v>1069</v>
      </c>
      <c r="K188" s="772"/>
      <c r="L188" s="73"/>
      <c r="M188" s="772"/>
      <c r="N188" s="772"/>
      <c r="O188" s="73"/>
      <c r="P188" s="386" t="s">
        <v>1326</v>
      </c>
      <c r="Q188" s="414"/>
      <c r="R188" s="143"/>
      <c r="S188" s="143"/>
      <c r="T188" s="4"/>
      <c r="U188" s="4"/>
      <c r="V188" s="4"/>
      <c r="W188" s="4"/>
      <c r="X188" s="4"/>
      <c r="Y188" s="4"/>
      <c r="Z188" s="143"/>
      <c r="AA188" s="4"/>
      <c r="AB188" s="143"/>
      <c r="AC188" s="143"/>
      <c r="AD188" s="143"/>
      <c r="AE188" s="143"/>
      <c r="AF188" s="143"/>
      <c r="AG188" s="4"/>
      <c r="AH188" s="4"/>
      <c r="AI188" s="692"/>
      <c r="AJ188" s="91"/>
      <c r="AK188" s="91"/>
      <c r="AL188" s="283"/>
      <c r="AM188" s="283"/>
      <c r="AN188" s="283"/>
      <c r="AO188" s="283"/>
      <c r="AP188" s="283"/>
      <c r="AQ188" s="283"/>
      <c r="AR188" s="283"/>
      <c r="AS188" s="283"/>
      <c r="AT188" s="283"/>
      <c r="AU188" s="283"/>
      <c r="AV188" s="283"/>
      <c r="AW188" s="283"/>
      <c r="AX188" s="283"/>
      <c r="BL188" s="251" t="e">
        <f>VLOOKUP(#REF!,'اعضاء هيئة التدريس'!#REF!,2,)</f>
        <v>#REF!</v>
      </c>
    </row>
    <row r="189" spans="1:64" s="272" customFormat="1" ht="15.75" hidden="1" customHeight="1">
      <c r="A189" s="724">
        <v>12</v>
      </c>
      <c r="B189" s="288" t="s">
        <v>523</v>
      </c>
      <c r="C189" s="726" t="str">
        <f>VLOOKUP(B189,مقررات!$A$1:$F$411,2,FALSE)</f>
        <v>فيزياء الليزر (2)</v>
      </c>
      <c r="D189" s="211">
        <f>VLOOKUP(B189,مقررات!$A$1:$F$452,3,FALSE)</f>
        <v>3</v>
      </c>
      <c r="E189" s="211">
        <f>VLOOKUP(B189,مقررات!$A$1:$F$476,4,FALSE)</f>
        <v>0</v>
      </c>
      <c r="F189" s="211">
        <f t="shared" si="7"/>
        <v>3</v>
      </c>
      <c r="G189" s="60" t="str">
        <f>VLOOKUP(B189,مقررات!$A$1:$F$409,6,FALSE)</f>
        <v>L332</v>
      </c>
      <c r="H189" s="60" t="s">
        <v>1652</v>
      </c>
      <c r="I189" s="262" t="str">
        <f>VLOOKUP(H189,'اعضاء هيئة التدريس'!$B$1:$D$300,2,FALSE)</f>
        <v>د/ حسام دنيا</v>
      </c>
      <c r="J189" s="250"/>
      <c r="K189" s="250" t="s">
        <v>1072</v>
      </c>
      <c r="L189" s="250"/>
      <c r="M189" s="250"/>
      <c r="N189" s="250"/>
      <c r="O189" s="250"/>
      <c r="P189" s="386"/>
      <c r="Q189" s="446"/>
      <c r="R189" s="370"/>
      <c r="S189" s="265"/>
      <c r="T189" s="282"/>
      <c r="U189" s="282"/>
      <c r="V189" s="282"/>
      <c r="W189" s="282"/>
      <c r="X189" s="282"/>
      <c r="Y189" s="282"/>
      <c r="Z189" s="282"/>
      <c r="AA189" s="282"/>
      <c r="AB189" s="251"/>
      <c r="AC189" s="251"/>
      <c r="AD189" s="251"/>
      <c r="AE189" s="251"/>
      <c r="AF189" s="251"/>
      <c r="AG189" s="282"/>
      <c r="AH189" s="282"/>
      <c r="AI189" s="428"/>
      <c r="AJ189" s="283"/>
      <c r="AK189" s="283"/>
      <c r="AL189" s="283"/>
      <c r="AM189" s="283"/>
      <c r="AN189" s="283"/>
      <c r="AO189" s="283"/>
      <c r="AP189" s="283"/>
      <c r="AQ189" s="283"/>
      <c r="AR189" s="283"/>
      <c r="AS189" s="283"/>
      <c r="AT189" s="283"/>
      <c r="AU189" s="283"/>
      <c r="AV189" s="283"/>
      <c r="AW189" s="283"/>
      <c r="AX189" s="283"/>
      <c r="BL189" s="251" t="e">
        <f>VLOOKUP(#REF!,'اعضاء هيئة التدريس'!#REF!,2,)</f>
        <v>#REF!</v>
      </c>
    </row>
    <row r="190" spans="1:64" s="272" customFormat="1" ht="15.75" hidden="1" customHeight="1">
      <c r="A190" s="724">
        <v>13</v>
      </c>
      <c r="B190" s="288" t="s">
        <v>523</v>
      </c>
      <c r="C190" s="726" t="str">
        <f>VLOOKUP(B190,مقررات!$A$1:$F$411,2,FALSE)</f>
        <v>فيزياء الليزر (2)</v>
      </c>
      <c r="D190" s="211">
        <f>VLOOKUP(B190,مقررات!$A$1:$F$452,3,FALSE)</f>
        <v>3</v>
      </c>
      <c r="E190" s="211">
        <f>VLOOKUP(B190,مقررات!$A$1:$F$476,4,FALSE)</f>
        <v>0</v>
      </c>
      <c r="F190" s="211">
        <f t="shared" si="7"/>
        <v>3</v>
      </c>
      <c r="G190" s="60" t="str">
        <f>VLOOKUP(B190,مقررات!$A$1:$F$409,6,FALSE)</f>
        <v>L332</v>
      </c>
      <c r="H190" s="705" t="s">
        <v>1680</v>
      </c>
      <c r="I190" s="262" t="str">
        <f>VLOOKUP(H190,'اعضاء هيئة التدريس'!$B$1:$D$300,2,FALSE)</f>
        <v>د/ حسام  عوض</v>
      </c>
      <c r="J190" s="772"/>
      <c r="K190" s="772"/>
      <c r="L190" s="73"/>
      <c r="M190" s="73"/>
      <c r="N190" s="253" t="s">
        <v>1069</v>
      </c>
      <c r="O190" s="73"/>
      <c r="P190" s="386" t="s">
        <v>1320</v>
      </c>
      <c r="Q190" s="414"/>
      <c r="R190" s="143"/>
      <c r="S190" s="143"/>
      <c r="T190" s="4"/>
      <c r="U190" s="4"/>
      <c r="V190" s="4"/>
      <c r="W190" s="4"/>
      <c r="X190" s="4"/>
      <c r="Y190" s="4"/>
      <c r="Z190" s="143"/>
      <c r="AA190" s="4"/>
      <c r="AB190" s="143"/>
      <c r="AC190" s="143"/>
      <c r="AD190" s="143"/>
      <c r="AE190" s="143"/>
      <c r="AF190" s="143"/>
      <c r="AG190" s="4"/>
      <c r="AH190" s="720"/>
      <c r="AI190" s="769"/>
      <c r="AJ190" s="91"/>
      <c r="AK190" s="91"/>
      <c r="AL190" s="283"/>
      <c r="AM190" s="283"/>
      <c r="AN190" s="283"/>
      <c r="AO190" s="283"/>
      <c r="AP190" s="283"/>
      <c r="AQ190" s="283"/>
      <c r="AR190" s="283"/>
      <c r="AS190" s="283"/>
      <c r="AT190" s="283"/>
      <c r="AU190" s="283"/>
      <c r="AV190" s="283"/>
      <c r="AW190" s="283"/>
      <c r="AX190" s="283"/>
      <c r="BL190" s="251" t="e">
        <f>VLOOKUP(#REF!,'اعضاء هيئة التدريس'!#REF!,2,)</f>
        <v>#REF!</v>
      </c>
    </row>
    <row r="191" spans="1:64" s="272" customFormat="1" ht="15.75" hidden="1" customHeight="1">
      <c r="A191" s="724">
        <v>14</v>
      </c>
      <c r="B191" s="288" t="s">
        <v>524</v>
      </c>
      <c r="C191" s="726" t="str">
        <f>VLOOKUP(B191,مقررات!$A$1:$F$411,2,FALSE)</f>
        <v>تطبيقات الليزر (2)</v>
      </c>
      <c r="D191" s="211">
        <f>VLOOKUP(B191,مقررات!$A$1:$F$452,3,FALSE)</f>
        <v>3</v>
      </c>
      <c r="E191" s="211" t="str">
        <f>VLOOKUP(B191,مقررات!$A$1:$F$476,4,FALSE)</f>
        <v>-</v>
      </c>
      <c r="F191" s="211">
        <v>3</v>
      </c>
      <c r="G191" s="60" t="str">
        <f>VLOOKUP(B191,مقررات!$A$1:$F$409,6,FALSE)</f>
        <v>L332</v>
      </c>
      <c r="H191" s="298" t="s">
        <v>1652</v>
      </c>
      <c r="I191" s="262" t="str">
        <f>VLOOKUP(H191,'اعضاء هيئة التدريس'!$B$1:$D$300,2,FALSE)</f>
        <v>د/ حسام دنيا</v>
      </c>
      <c r="J191" s="267"/>
      <c r="K191" s="250" t="s">
        <v>1232</v>
      </c>
      <c r="L191" s="250"/>
      <c r="M191" s="250"/>
      <c r="N191" s="250"/>
      <c r="O191" s="267"/>
      <c r="P191" s="386"/>
      <c r="Q191" s="449"/>
      <c r="R191" s="370"/>
      <c r="S191" s="265"/>
      <c r="T191" s="282"/>
      <c r="U191" s="282"/>
      <c r="V191" s="282"/>
      <c r="W191" s="282"/>
      <c r="X191" s="282"/>
      <c r="Y191" s="282"/>
      <c r="Z191" s="282"/>
      <c r="AA191" s="282"/>
      <c r="AB191" s="251"/>
      <c r="AC191" s="251"/>
      <c r="AD191" s="251"/>
      <c r="AE191" s="251"/>
      <c r="AF191" s="251"/>
      <c r="AG191" s="282"/>
      <c r="AH191" s="282"/>
      <c r="AI191" s="428"/>
      <c r="AJ191" s="283"/>
      <c r="AK191" s="283"/>
      <c r="AL191" s="283"/>
      <c r="AM191" s="283"/>
      <c r="AN191" s="283"/>
      <c r="AO191" s="283"/>
      <c r="AP191" s="283"/>
      <c r="AQ191" s="283"/>
      <c r="AR191" s="283"/>
      <c r="AS191" s="283"/>
      <c r="AT191" s="283"/>
      <c r="AU191" s="283"/>
      <c r="AV191" s="283"/>
      <c r="AW191" s="283"/>
      <c r="AX191" s="283"/>
      <c r="BL191" s="251" t="e">
        <f>VLOOKUP(#REF!,'اعضاء هيئة التدريس'!#REF!,2,)</f>
        <v>#REF!</v>
      </c>
    </row>
    <row r="192" spans="1:64" s="272" customFormat="1" ht="15.75" hidden="1" customHeight="1">
      <c r="A192" s="724">
        <v>15</v>
      </c>
      <c r="B192" s="288" t="s">
        <v>525</v>
      </c>
      <c r="C192" s="726" t="str">
        <f>VLOOKUP(B192,مقررات!$A$1:$F$411,2,FALSE)</f>
        <v>أنظمة الليزر</v>
      </c>
      <c r="D192" s="211">
        <f>VLOOKUP(B192,مقررات!$A$1:$F$452,3,FALSE)</f>
        <v>3</v>
      </c>
      <c r="E192" s="211">
        <f>VLOOKUP(B192,مقررات!$A$1:$F$476,4,FALSE)</f>
        <v>0</v>
      </c>
      <c r="F192" s="211">
        <f t="shared" ref="F192:F223" si="8">D192+0.5*E192</f>
        <v>3</v>
      </c>
      <c r="G192" s="60" t="str">
        <f>VLOOKUP(B192,مقررات!$A$1:$F$409,6,FALSE)</f>
        <v>L432-L232</v>
      </c>
      <c r="H192" s="423" t="s">
        <v>1623</v>
      </c>
      <c r="I192" s="262" t="str">
        <f>VLOOKUP(H192,'اعضاء هيئة التدريس'!$B$1:$D$300,2,FALSE)</f>
        <v>أ.د/ابراهيم حجر</v>
      </c>
      <c r="J192" s="73"/>
      <c r="K192" s="73" t="s">
        <v>1069</v>
      </c>
      <c r="L192" s="73"/>
      <c r="M192" s="73"/>
      <c r="N192" s="73"/>
      <c r="O192" s="73"/>
      <c r="P192" s="386"/>
      <c r="Q192" s="414"/>
      <c r="R192" s="143"/>
      <c r="S192" s="143"/>
      <c r="T192" s="4"/>
      <c r="U192" s="4"/>
      <c r="V192" s="4"/>
      <c r="W192" s="4"/>
      <c r="X192" s="4"/>
      <c r="Y192" s="4"/>
      <c r="Z192" s="143"/>
      <c r="AA192" s="4"/>
      <c r="AB192" s="143"/>
      <c r="AC192" s="143"/>
      <c r="AD192" s="143"/>
      <c r="AE192" s="143"/>
      <c r="AF192" s="143"/>
      <c r="AG192" s="4"/>
      <c r="AH192" s="4"/>
      <c r="AI192" s="692"/>
      <c r="AJ192" s="91"/>
      <c r="AK192" s="91"/>
      <c r="AL192" s="284"/>
      <c r="AM192" s="283"/>
      <c r="AN192" s="283"/>
      <c r="AO192" s="283"/>
      <c r="AP192" s="283"/>
      <c r="AQ192" s="283"/>
      <c r="AR192" s="283"/>
      <c r="AS192" s="283"/>
      <c r="AT192" s="283"/>
      <c r="AU192" s="283"/>
      <c r="AV192" s="283"/>
      <c r="AW192" s="283"/>
      <c r="AX192" s="283"/>
      <c r="BL192" s="251" t="e">
        <f>VLOOKUP(#REF!,'اعضاء هيئة التدريس'!#REF!,2,)</f>
        <v>#REF!</v>
      </c>
    </row>
    <row r="193" spans="1:64" s="272" customFormat="1" ht="15.75" hidden="1" customHeight="1">
      <c r="A193" s="724">
        <v>16</v>
      </c>
      <c r="B193" s="288" t="s">
        <v>526</v>
      </c>
      <c r="C193" s="726" t="str">
        <f>VLOOKUP(B193,مقررات!$A$1:$F$411,2,FALSE)</f>
        <v>أمان الليزر</v>
      </c>
      <c r="D193" s="211">
        <f>VLOOKUP(B193,مقررات!$A$1:$F$452,3,FALSE)</f>
        <v>2</v>
      </c>
      <c r="E193" s="211">
        <f>VLOOKUP(B193,مقررات!$A$1:$F$476,4,FALSE)</f>
        <v>0</v>
      </c>
      <c r="F193" s="211">
        <f t="shared" si="8"/>
        <v>2</v>
      </c>
      <c r="G193" s="60" t="str">
        <f>VLOOKUP(B193,مقررات!$A$1:$F$409,6,FALSE)</f>
        <v>-</v>
      </c>
      <c r="H193" s="60" t="s">
        <v>1986</v>
      </c>
      <c r="I193" s="262" t="str">
        <f>VLOOKUP(H193,'اعضاء هيئة التدريس'!$B$1:$D$300,2,FALSE)</f>
        <v>د/ سمير عطوة</v>
      </c>
      <c r="J193" s="250"/>
      <c r="K193" s="250" t="s">
        <v>1067</v>
      </c>
      <c r="L193" s="250"/>
      <c r="M193" s="250"/>
      <c r="N193" s="250"/>
      <c r="O193" s="250"/>
      <c r="P193" s="386"/>
      <c r="Q193" s="446"/>
      <c r="R193" s="355"/>
      <c r="S193" s="265"/>
      <c r="T193" s="282"/>
      <c r="U193" s="282"/>
      <c r="V193" s="282"/>
      <c r="W193" s="282"/>
      <c r="X193" s="282"/>
      <c r="Y193" s="282"/>
      <c r="Z193" s="282"/>
      <c r="AA193" s="282"/>
      <c r="AB193" s="251"/>
      <c r="AC193" s="251"/>
      <c r="AD193" s="251"/>
      <c r="AE193" s="251"/>
      <c r="AF193" s="251"/>
      <c r="AG193" s="282"/>
      <c r="AH193" s="282"/>
      <c r="AI193" s="428"/>
      <c r="AJ193" s="283"/>
      <c r="AK193" s="284"/>
      <c r="AL193" s="284"/>
      <c r="AM193" s="283"/>
      <c r="AN193" s="283"/>
      <c r="AO193" s="283"/>
      <c r="AP193" s="283"/>
      <c r="AQ193" s="283"/>
      <c r="AR193" s="283"/>
      <c r="AS193" s="283"/>
      <c r="AT193" s="283"/>
      <c r="AU193" s="283"/>
      <c r="AV193" s="283"/>
      <c r="AW193" s="283"/>
      <c r="AX193" s="283"/>
      <c r="BL193" s="251" t="e">
        <f>VLOOKUP(#REF!,'اعضاء هيئة التدريس'!#REF!,2,)</f>
        <v>#REF!</v>
      </c>
    </row>
    <row r="194" spans="1:64" s="285" customFormat="1" ht="15.75" hidden="1" customHeight="1">
      <c r="A194" s="724">
        <v>17</v>
      </c>
      <c r="B194" s="288" t="s">
        <v>528</v>
      </c>
      <c r="C194" s="726" t="str">
        <f>VLOOKUP(B194,مقررات!$A$1:$F$411,2,FALSE)</f>
        <v>فيزياء عملية ليزر</v>
      </c>
      <c r="D194" s="211">
        <f>VLOOKUP(B194,مقررات!$A$1:$F$452,3,FALSE)</f>
        <v>0</v>
      </c>
      <c r="E194" s="211">
        <f>VLOOKUP(B194,مقررات!$A$1:$F$476,4,FALSE)</f>
        <v>8</v>
      </c>
      <c r="F194" s="211">
        <f t="shared" si="8"/>
        <v>4</v>
      </c>
      <c r="G194" s="60" t="str">
        <f>VLOOKUP(B194,مقررات!$A$1:$F$409,6,FALSE)</f>
        <v>L348</v>
      </c>
      <c r="H194" s="423" t="s">
        <v>1986</v>
      </c>
      <c r="I194" s="262" t="str">
        <f>VLOOKUP(H194,'اعضاء هيئة التدريس'!$B$1:$D$300,2,FALSE)</f>
        <v>د/ سمير عطوة</v>
      </c>
      <c r="J194" s="73"/>
      <c r="K194" s="73"/>
      <c r="L194" s="73"/>
      <c r="M194" s="73"/>
      <c r="N194" s="250" t="s">
        <v>1083</v>
      </c>
      <c r="O194" s="250"/>
      <c r="P194" s="1052"/>
      <c r="Q194" s="414"/>
      <c r="R194" s="143"/>
      <c r="S194" s="143"/>
      <c r="T194" s="4"/>
      <c r="U194" s="4"/>
      <c r="V194" s="4"/>
      <c r="W194" s="4"/>
      <c r="X194" s="4"/>
      <c r="Y194" s="4"/>
      <c r="Z194" s="143"/>
      <c r="AA194" s="4"/>
      <c r="AB194" s="143"/>
      <c r="AC194" s="143"/>
      <c r="AD194" s="143"/>
      <c r="AE194" s="143"/>
      <c r="AF194" s="143"/>
      <c r="AG194" s="4"/>
      <c r="AH194" s="720"/>
      <c r="AI194" s="769"/>
      <c r="AJ194" s="91"/>
      <c r="AK194" s="91"/>
      <c r="AL194" s="284"/>
      <c r="AM194" s="284"/>
      <c r="AN194" s="284"/>
      <c r="AO194" s="284"/>
      <c r="AP194" s="284"/>
      <c r="AQ194" s="284"/>
      <c r="AR194" s="284"/>
      <c r="AS194" s="284"/>
      <c r="AT194" s="284"/>
      <c r="AU194" s="284"/>
      <c r="AV194" s="284"/>
      <c r="AW194" s="284"/>
      <c r="AX194" s="284"/>
      <c r="BL194" s="251" t="e">
        <f>VLOOKUP(#REF!,'اعضاء هيئة التدريس'!#REF!,2,)</f>
        <v>#REF!</v>
      </c>
    </row>
    <row r="195" spans="1:64" s="272" customFormat="1" ht="15.75" hidden="1" customHeight="1">
      <c r="A195" s="724">
        <v>1</v>
      </c>
      <c r="B195" s="288" t="s">
        <v>542</v>
      </c>
      <c r="C195" s="726" t="str">
        <f>VLOOKUP(B195,مقررات!$A$1:$F$411,2,FALSE)</f>
        <v>تحليل رياضي (1)</v>
      </c>
      <c r="D195" s="211">
        <f>VLOOKUP(B195,مقررات!$A$1:$F$452,3,FALSE)</f>
        <v>2</v>
      </c>
      <c r="E195" s="211">
        <f>VLOOKUP(B195,مقررات!$A$1:$F$476,4,FALSE)</f>
        <v>2</v>
      </c>
      <c r="F195" s="211">
        <f t="shared" si="8"/>
        <v>3</v>
      </c>
      <c r="G195" s="60">
        <f>VLOOKUP(B195,مقررات!$A$1:$F$409,6,FALSE)</f>
        <v>0</v>
      </c>
      <c r="H195" s="60" t="s">
        <v>1554</v>
      </c>
      <c r="I195" s="262" t="str">
        <f>VLOOKUP(H195,'اعضاء هيئة التدريس'!$B$1:$D$300,2,FALSE)</f>
        <v xml:space="preserve">د. اشرف ابراهيم حفناوي </v>
      </c>
      <c r="J195" s="73"/>
      <c r="K195" s="73"/>
      <c r="L195" s="73" t="s">
        <v>1069</v>
      </c>
      <c r="M195" s="73"/>
      <c r="N195" s="73"/>
      <c r="O195" s="73"/>
      <c r="P195" s="255" t="s">
        <v>1319</v>
      </c>
      <c r="Q195" s="414"/>
      <c r="R195" s="143"/>
      <c r="S195" s="143"/>
      <c r="T195" s="4"/>
      <c r="U195" s="4">
        <v>1</v>
      </c>
      <c r="V195" s="4"/>
      <c r="W195" s="4"/>
      <c r="X195" s="4"/>
      <c r="Y195" s="4"/>
      <c r="Z195" s="143">
        <v>1</v>
      </c>
      <c r="AA195" s="4">
        <v>6</v>
      </c>
      <c r="AB195" s="143"/>
      <c r="AC195" s="143"/>
      <c r="AD195" s="143"/>
      <c r="AE195" s="143"/>
      <c r="AF195" s="143"/>
      <c r="AG195" s="4"/>
      <c r="AH195" s="4"/>
      <c r="AI195" s="692"/>
      <c r="AJ195" s="91"/>
      <c r="AK195" s="91"/>
      <c r="AL195" s="283"/>
      <c r="AM195" s="283"/>
      <c r="AN195" s="283"/>
      <c r="AO195" s="283"/>
      <c r="AP195" s="283"/>
      <c r="AQ195" s="283"/>
      <c r="AR195" s="283"/>
      <c r="AS195" s="283"/>
      <c r="AT195" s="283"/>
      <c r="AU195" s="283"/>
      <c r="AV195" s="283"/>
      <c r="AW195" s="283"/>
      <c r="AX195" s="283"/>
      <c r="BL195" s="251" t="e">
        <f>VLOOKUP(#REF!,'اعضاء هيئة التدريس'!#REF!,2,)</f>
        <v>#REF!</v>
      </c>
    </row>
    <row r="196" spans="1:64" s="285" customFormat="1" ht="15.75" hidden="1" customHeight="1">
      <c r="A196" s="724">
        <v>2</v>
      </c>
      <c r="B196" s="288" t="s">
        <v>542</v>
      </c>
      <c r="C196" s="726" t="str">
        <f>VLOOKUP(B196,مقررات!$A$1:$F$411,2,FALSE)</f>
        <v>تحليل رياضي (1)</v>
      </c>
      <c r="D196" s="211">
        <f>VLOOKUP(B196,مقررات!$A$1:$F$452,3,FALSE)</f>
        <v>2</v>
      </c>
      <c r="E196" s="211">
        <f>VLOOKUP(B196,مقررات!$A$1:$F$476,4,FALSE)</f>
        <v>2</v>
      </c>
      <c r="F196" s="211">
        <f t="shared" si="8"/>
        <v>3</v>
      </c>
      <c r="G196" s="60">
        <f>VLOOKUP(B196,مقررات!$A$1:$F$409,6,FALSE)</f>
        <v>0</v>
      </c>
      <c r="H196" s="60" t="s">
        <v>1529</v>
      </c>
      <c r="I196" s="262" t="str">
        <f>VLOOKUP(H196,'اعضاء هيئة التدريس'!$B$1:$D$300,2,FALSE)</f>
        <v>أ.د/ شكري إبراهيم ندا</v>
      </c>
      <c r="J196" s="73"/>
      <c r="K196" s="73"/>
      <c r="L196" s="73" t="s">
        <v>1069</v>
      </c>
      <c r="M196" s="73"/>
      <c r="N196" s="73"/>
      <c r="O196" s="73"/>
      <c r="P196" s="255" t="s">
        <v>1319</v>
      </c>
      <c r="Q196" s="414"/>
      <c r="R196" s="143"/>
      <c r="S196" s="143"/>
      <c r="T196" s="4"/>
      <c r="U196" s="4">
        <v>1</v>
      </c>
      <c r="V196" s="4"/>
      <c r="W196" s="4"/>
      <c r="X196" s="4"/>
      <c r="Y196" s="4"/>
      <c r="Z196" s="143">
        <v>1</v>
      </c>
      <c r="AA196" s="4">
        <v>6</v>
      </c>
      <c r="AB196" s="143"/>
      <c r="AC196" s="143"/>
      <c r="AD196" s="143"/>
      <c r="AE196" s="143"/>
      <c r="AF196" s="143"/>
      <c r="AG196" s="4"/>
      <c r="AH196" s="4"/>
      <c r="AI196" s="692"/>
      <c r="AJ196" s="91"/>
      <c r="AK196" s="91"/>
      <c r="AL196" s="284"/>
      <c r="AM196" s="284"/>
      <c r="AN196" s="284"/>
      <c r="AO196" s="284"/>
      <c r="AP196" s="284"/>
      <c r="AQ196" s="284"/>
      <c r="AR196" s="284"/>
      <c r="AS196" s="284"/>
      <c r="AT196" s="284"/>
      <c r="AU196" s="284"/>
      <c r="AV196" s="284"/>
      <c r="AW196" s="284"/>
      <c r="AX196" s="284"/>
      <c r="BL196" s="251" t="e">
        <f>VLOOKUP(#REF!,'اعضاء هيئة التدريس'!#REF!,2,)</f>
        <v>#REF!</v>
      </c>
    </row>
    <row r="197" spans="1:64" s="272" customFormat="1" ht="15.75" hidden="1" customHeight="1">
      <c r="A197" s="724">
        <v>3</v>
      </c>
      <c r="B197" s="288" t="s">
        <v>543</v>
      </c>
      <c r="C197" s="726" t="str">
        <f>VLOOKUP(B197,مقررات!$A$1:$F$411,2,FALSE)</f>
        <v>هندسة تحليلية (1)</v>
      </c>
      <c r="D197" s="211">
        <f>VLOOKUP(B197,مقررات!$A$1:$F$452,3,FALSE)</f>
        <v>2</v>
      </c>
      <c r="E197" s="211">
        <f>VLOOKUP(B197,مقررات!$A$1:$F$476,4,FALSE)</f>
        <v>1</v>
      </c>
      <c r="F197" s="211">
        <f t="shared" si="8"/>
        <v>2.5</v>
      </c>
      <c r="G197" s="60" t="str">
        <f>VLOOKUP(B197,مقررات!$A$1:$F$409,6,FALSE)</f>
        <v>--</v>
      </c>
      <c r="H197" s="60" t="s">
        <v>1541</v>
      </c>
      <c r="I197" s="262" t="str">
        <f>VLOOKUP(H197,'اعضاء هيئة التدريس'!$B$1:$D$300,2,FALSE)</f>
        <v>د/ ناهد عبد العزيز صقر</v>
      </c>
      <c r="J197" s="73"/>
      <c r="K197" s="777" t="s">
        <v>1068</v>
      </c>
      <c r="L197" s="73"/>
      <c r="M197" s="73"/>
      <c r="N197" s="73"/>
      <c r="O197" s="73"/>
      <c r="P197" s="255" t="s">
        <v>1319</v>
      </c>
      <c r="Q197" s="446"/>
      <c r="R197" s="370"/>
      <c r="S197" s="265"/>
      <c r="T197" s="282"/>
      <c r="U197" s="282">
        <v>2</v>
      </c>
      <c r="V197" s="282"/>
      <c r="W197" s="282"/>
      <c r="X197" s="282"/>
      <c r="Y197" s="282"/>
      <c r="Z197" s="282">
        <v>2</v>
      </c>
      <c r="AA197" s="282"/>
      <c r="AB197" s="251"/>
      <c r="AC197" s="251"/>
      <c r="AD197" s="251"/>
      <c r="AE197" s="251"/>
      <c r="AF197" s="251"/>
      <c r="AG197" s="282"/>
      <c r="AH197" s="282"/>
      <c r="AI197" s="428"/>
      <c r="AJ197" s="283"/>
      <c r="AK197" s="283"/>
      <c r="AL197" s="283"/>
      <c r="AM197" s="283"/>
      <c r="AN197" s="283"/>
      <c r="AO197" s="283"/>
      <c r="AP197" s="283"/>
      <c r="AQ197" s="283"/>
      <c r="AR197" s="283"/>
      <c r="AS197" s="283"/>
      <c r="AT197" s="283"/>
      <c r="AU197" s="283"/>
      <c r="AV197" s="283"/>
      <c r="AW197" s="283"/>
      <c r="AX197" s="283"/>
      <c r="BL197" s="251" t="e">
        <f>VLOOKUP(#REF!,'اعضاء هيئة التدريس'!#REF!,2,)</f>
        <v>#REF!</v>
      </c>
    </row>
    <row r="198" spans="1:64" s="272" customFormat="1" ht="15.75" hidden="1" customHeight="1">
      <c r="A198" s="724">
        <v>4</v>
      </c>
      <c r="B198" s="288" t="s">
        <v>543</v>
      </c>
      <c r="C198" s="726" t="str">
        <f>VLOOKUP(B198,مقررات!$A$1:$F$411,2,FALSE)</f>
        <v>هندسة تحليلية (1)</v>
      </c>
      <c r="D198" s="211">
        <f>VLOOKUP(B198,مقررات!$A$1:$F$452,3,FALSE)</f>
        <v>2</v>
      </c>
      <c r="E198" s="211">
        <f>VLOOKUP(B198,مقررات!$A$1:$F$476,4,FALSE)</f>
        <v>1</v>
      </c>
      <c r="F198" s="211">
        <f t="shared" si="8"/>
        <v>2.5</v>
      </c>
      <c r="G198" s="60" t="str">
        <f>VLOOKUP(B198,مقررات!$A$1:$F$409,6,FALSE)</f>
        <v>--</v>
      </c>
      <c r="H198" s="60" t="s">
        <v>1522</v>
      </c>
      <c r="I198" s="262" t="str">
        <f>VLOOKUP(H198,'اعضاء هيئة التدريس'!$B$1:$D$300,2,FALSE)</f>
        <v>أ.د/ نبوية عبد الفتاح الرملي</v>
      </c>
      <c r="J198" s="73"/>
      <c r="K198" s="73" t="s">
        <v>1068</v>
      </c>
      <c r="L198" s="73"/>
      <c r="M198" s="73"/>
      <c r="N198" s="73"/>
      <c r="O198" s="73"/>
      <c r="P198" s="255" t="s">
        <v>1319</v>
      </c>
      <c r="Q198" s="446"/>
      <c r="R198" s="370"/>
      <c r="S198" s="265"/>
      <c r="T198" s="282"/>
      <c r="U198" s="282">
        <v>2</v>
      </c>
      <c r="V198" s="282"/>
      <c r="W198" s="282"/>
      <c r="X198" s="282"/>
      <c r="Y198" s="282"/>
      <c r="Z198" s="282">
        <v>2</v>
      </c>
      <c r="AA198" s="282"/>
      <c r="AB198" s="251"/>
      <c r="AC198" s="251"/>
      <c r="AD198" s="251"/>
      <c r="AE198" s="251"/>
      <c r="AF198" s="251"/>
      <c r="AG198" s="282"/>
      <c r="AH198" s="282"/>
      <c r="AI198" s="428"/>
      <c r="AJ198" s="283"/>
      <c r="AK198" s="283"/>
      <c r="AL198" s="283"/>
      <c r="AM198" s="283"/>
      <c r="AN198" s="283"/>
      <c r="AO198" s="283"/>
      <c r="AP198" s="283"/>
      <c r="AQ198" s="283"/>
      <c r="AR198" s="283"/>
      <c r="AS198" s="283"/>
      <c r="AT198" s="283"/>
      <c r="AU198" s="283"/>
      <c r="AV198" s="283"/>
      <c r="AW198" s="283"/>
      <c r="AX198" s="283"/>
      <c r="BL198" s="251" t="e">
        <f>VLOOKUP(#REF!,'اعضاء هيئة التدريس'!#REF!,2,)</f>
        <v>#REF!</v>
      </c>
    </row>
    <row r="199" spans="1:64" s="285" customFormat="1" ht="15.75" hidden="1" customHeight="1">
      <c r="A199" s="724">
        <v>5</v>
      </c>
      <c r="B199" s="288" t="s">
        <v>544</v>
      </c>
      <c r="C199" s="726" t="str">
        <f>VLOOKUP(B199,مقررات!$A$1:$F$411,2,FALSE)</f>
        <v>الجبر</v>
      </c>
      <c r="D199" s="211">
        <f>VLOOKUP(B199,مقررات!$A$1:$F$452,3,FALSE)</f>
        <v>2</v>
      </c>
      <c r="E199" s="211">
        <f>VLOOKUP(B199,مقررات!$A$1:$F$476,4,FALSE)</f>
        <v>1</v>
      </c>
      <c r="F199" s="211">
        <f t="shared" si="8"/>
        <v>2.5</v>
      </c>
      <c r="G199" s="60" t="str">
        <f>VLOOKUP(B199,مقررات!$A$1:$F$409,6,FALSE)</f>
        <v>--</v>
      </c>
      <c r="H199" s="60" t="s">
        <v>1556</v>
      </c>
      <c r="I199" s="262" t="str">
        <f>VLOOKUP(H199,'اعضاء هيئة التدريس'!$B$1:$D$300,2,FALSE)</f>
        <v xml:space="preserve">د/ نجلاء محمدالشاذلي </v>
      </c>
      <c r="J199" s="73"/>
      <c r="K199" s="73"/>
      <c r="L199" s="73"/>
      <c r="M199" s="73"/>
      <c r="N199" s="73" t="s">
        <v>1067</v>
      </c>
      <c r="O199" s="73"/>
      <c r="P199" s="255" t="s">
        <v>1319</v>
      </c>
      <c r="Q199" s="414"/>
      <c r="R199" s="143"/>
      <c r="S199" s="143"/>
      <c r="T199" s="4"/>
      <c r="U199" s="4">
        <v>3</v>
      </c>
      <c r="V199" s="4"/>
      <c r="W199" s="4"/>
      <c r="X199" s="4"/>
      <c r="Y199" s="4"/>
      <c r="Z199" s="143">
        <v>3</v>
      </c>
      <c r="AA199" s="4"/>
      <c r="AB199" s="143"/>
      <c r="AC199" s="143"/>
      <c r="AD199" s="143"/>
      <c r="AE199" s="143"/>
      <c r="AF199" s="143"/>
      <c r="AG199" s="4"/>
      <c r="AH199" s="4"/>
      <c r="AI199" s="692"/>
      <c r="AJ199" s="91"/>
      <c r="AK199" s="91"/>
      <c r="AL199" s="284"/>
      <c r="AM199" s="284"/>
      <c r="AN199" s="284"/>
      <c r="AO199" s="284"/>
      <c r="AP199" s="284"/>
      <c r="AQ199" s="284"/>
      <c r="AR199" s="284"/>
      <c r="AS199" s="284"/>
      <c r="AT199" s="284"/>
      <c r="AU199" s="284"/>
      <c r="AV199" s="284"/>
      <c r="AW199" s="284"/>
      <c r="AX199" s="284"/>
      <c r="BL199" s="251" t="e">
        <f>VLOOKUP(#REF!,'اعضاء هيئة التدريس'!#REF!,2,)</f>
        <v>#REF!</v>
      </c>
    </row>
    <row r="200" spans="1:64" s="285" customFormat="1" ht="15.75" hidden="1" customHeight="1">
      <c r="A200" s="724">
        <v>6</v>
      </c>
      <c r="B200" s="288" t="s">
        <v>544</v>
      </c>
      <c r="C200" s="726" t="str">
        <f>VLOOKUP(B200,مقررات!$A$1:$F$411,2,FALSE)</f>
        <v>الجبر</v>
      </c>
      <c r="D200" s="211">
        <f>VLOOKUP(B200,مقررات!$A$1:$F$452,3,FALSE)</f>
        <v>2</v>
      </c>
      <c r="E200" s="211">
        <f>VLOOKUP(B200,مقررات!$A$1:$F$476,4,FALSE)</f>
        <v>1</v>
      </c>
      <c r="F200" s="211">
        <f t="shared" si="8"/>
        <v>2.5</v>
      </c>
      <c r="G200" s="60" t="str">
        <f>VLOOKUP(B200,مقررات!$A$1:$F$409,6,FALSE)</f>
        <v>--</v>
      </c>
      <c r="H200" s="60" t="s">
        <v>1571</v>
      </c>
      <c r="I200" s="262" t="str">
        <f>VLOOKUP(H200,'اعضاء هيئة التدريس'!$B$1:$D$300,2,FALSE)</f>
        <v>د/ منار عبدالله ماهر</v>
      </c>
      <c r="J200" s="73"/>
      <c r="K200" s="73"/>
      <c r="L200" s="73"/>
      <c r="M200" s="73"/>
      <c r="N200" s="73" t="s">
        <v>1067</v>
      </c>
      <c r="O200" s="73"/>
      <c r="P200" s="255" t="s">
        <v>1319</v>
      </c>
      <c r="Q200" s="414"/>
      <c r="R200" s="143"/>
      <c r="S200" s="143"/>
      <c r="T200" s="4"/>
      <c r="U200" s="4">
        <v>3</v>
      </c>
      <c r="V200" s="4"/>
      <c r="W200" s="4"/>
      <c r="X200" s="4"/>
      <c r="Y200" s="4"/>
      <c r="Z200" s="143">
        <v>3</v>
      </c>
      <c r="AA200" s="4"/>
      <c r="AB200" s="143"/>
      <c r="AC200" s="143"/>
      <c r="AD200" s="143"/>
      <c r="AE200" s="143"/>
      <c r="AF200" s="143"/>
      <c r="AG200" s="4"/>
      <c r="AH200" s="4"/>
      <c r="AI200" s="692"/>
      <c r="AJ200" s="91"/>
      <c r="AK200" s="91"/>
      <c r="AL200" s="283"/>
      <c r="AM200" s="284"/>
      <c r="AN200" s="284"/>
      <c r="AO200" s="284"/>
      <c r="AP200" s="284"/>
      <c r="AQ200" s="284"/>
      <c r="AR200" s="284"/>
      <c r="AS200" s="284"/>
      <c r="AT200" s="284"/>
      <c r="AU200" s="284"/>
      <c r="AV200" s="284"/>
      <c r="AW200" s="284"/>
      <c r="AX200" s="284"/>
      <c r="BL200" s="251" t="e">
        <f>VLOOKUP(#REF!,'اعضاء هيئة التدريس'!#REF!,2,)</f>
        <v>#REF!</v>
      </c>
    </row>
    <row r="201" spans="1:64" s="272" customFormat="1" ht="15.75" hidden="1" customHeight="1">
      <c r="A201" s="724">
        <v>7</v>
      </c>
      <c r="B201" s="288" t="s">
        <v>545</v>
      </c>
      <c r="C201" s="726" t="str">
        <f>VLOOKUP(B201,مقررات!$A$1:$F$411,2,FALSE)</f>
        <v>تحليل رياضي (2)</v>
      </c>
      <c r="D201" s="211">
        <f>VLOOKUP(B201,مقررات!$A$1:$F$452,3,FALSE)</f>
        <v>3</v>
      </c>
      <c r="E201" s="211">
        <f>VLOOKUP(B201,مقررات!$A$1:$F$476,4,FALSE)</f>
        <v>2</v>
      </c>
      <c r="F201" s="211">
        <f t="shared" si="8"/>
        <v>4</v>
      </c>
      <c r="G201" s="60" t="str">
        <f>VLOOKUP(B201,مقررات!$A$1:$F$409,6,FALSE)</f>
        <v>M111</v>
      </c>
      <c r="H201" s="60" t="s">
        <v>1533</v>
      </c>
      <c r="I201" s="262" t="str">
        <f>VLOOKUP(H201,'اعضاء هيئة التدريس'!$B$1:$D$300,2,FALSE)</f>
        <v>د. حسني عبدالعليم عطية</v>
      </c>
      <c r="J201" s="73"/>
      <c r="K201" s="73" t="s">
        <v>1074</v>
      </c>
      <c r="L201" s="73"/>
      <c r="M201" s="73"/>
      <c r="N201" s="73"/>
      <c r="O201" s="73"/>
      <c r="P201" s="386" t="s">
        <v>1315</v>
      </c>
      <c r="Q201" s="449"/>
      <c r="R201" s="370"/>
      <c r="S201" s="265"/>
      <c r="T201" s="282"/>
      <c r="U201" s="282"/>
      <c r="V201" s="282"/>
      <c r="W201" s="282"/>
      <c r="X201" s="282"/>
      <c r="Y201" s="282"/>
      <c r="Z201" s="282"/>
      <c r="AA201" s="282"/>
      <c r="AB201" s="251"/>
      <c r="AC201" s="251"/>
      <c r="AD201" s="251"/>
      <c r="AE201" s="251"/>
      <c r="AF201" s="251"/>
      <c r="AG201" s="282"/>
      <c r="AH201" s="282"/>
      <c r="AI201" s="428"/>
      <c r="AJ201" s="283"/>
      <c r="AK201" s="283"/>
      <c r="AL201" s="283"/>
      <c r="AM201" s="283"/>
      <c r="AN201" s="283"/>
      <c r="AO201" s="283"/>
      <c r="AP201" s="283"/>
      <c r="AQ201" s="283"/>
      <c r="AR201" s="283"/>
      <c r="AS201" s="283"/>
      <c r="AT201" s="283"/>
      <c r="AU201" s="283"/>
      <c r="AV201" s="283"/>
      <c r="AW201" s="283"/>
      <c r="AX201" s="283"/>
      <c r="BL201" s="251" t="e">
        <f>VLOOKUP(#REF!,'اعضاء هيئة التدريس'!#REF!,2,)</f>
        <v>#REF!</v>
      </c>
    </row>
    <row r="202" spans="1:64" s="272" customFormat="1" ht="14.25" hidden="1" customHeight="1">
      <c r="A202" s="724">
        <v>8</v>
      </c>
      <c r="B202" s="288" t="s">
        <v>547</v>
      </c>
      <c r="C202" s="726" t="str">
        <f>VLOOKUP(B202,مقررات!$A$1:$F$411,2,FALSE)</f>
        <v>جبر مجرد (1)</v>
      </c>
      <c r="D202" s="211">
        <f>VLOOKUP(B202,مقررات!$A$1:$F$452,3,FALSE)</f>
        <v>2</v>
      </c>
      <c r="E202" s="211">
        <f>VLOOKUP(B202,مقررات!$A$1:$F$476,4,FALSE)</f>
        <v>1</v>
      </c>
      <c r="F202" s="211">
        <f t="shared" si="8"/>
        <v>2.5</v>
      </c>
      <c r="G202" s="60" t="str">
        <f>VLOOKUP(B202,مقررات!$A$1:$F$409,6,FALSE)</f>
        <v>M113</v>
      </c>
      <c r="H202" s="60" t="s">
        <v>1538</v>
      </c>
      <c r="I202" s="262" t="str">
        <f>VLOOKUP(H202,'اعضاء هيئة التدريس'!$B$1:$D$300,2,FALSE)</f>
        <v>د/ ليلى ناشد جاب الله</v>
      </c>
      <c r="J202" s="73"/>
      <c r="K202" s="73" t="s">
        <v>1067</v>
      </c>
      <c r="L202" s="73"/>
      <c r="M202" s="73"/>
      <c r="N202" s="73"/>
      <c r="O202" s="73"/>
      <c r="P202" s="255" t="s">
        <v>1319</v>
      </c>
      <c r="Q202" s="414"/>
      <c r="R202" s="143"/>
      <c r="S202" s="143"/>
      <c r="T202" s="4"/>
      <c r="U202" s="4"/>
      <c r="V202" s="4"/>
      <c r="W202" s="4"/>
      <c r="X202" s="4"/>
      <c r="Y202" s="4"/>
      <c r="Z202" s="143"/>
      <c r="AA202" s="4"/>
      <c r="AB202" s="143"/>
      <c r="AC202" s="143"/>
      <c r="AD202" s="143"/>
      <c r="AE202" s="143"/>
      <c r="AF202" s="143"/>
      <c r="AG202" s="4"/>
      <c r="AH202" s="4"/>
      <c r="AI202" s="692"/>
      <c r="AJ202" s="91"/>
      <c r="AK202" s="91"/>
      <c r="AL202" s="283"/>
      <c r="AM202" s="283"/>
      <c r="AN202" s="283"/>
      <c r="AO202" s="283"/>
      <c r="AP202" s="283"/>
      <c r="AQ202" s="283"/>
      <c r="AR202" s="283"/>
      <c r="AS202" s="283"/>
      <c r="AT202" s="283"/>
      <c r="AU202" s="283"/>
      <c r="AV202" s="283"/>
      <c r="AW202" s="283"/>
      <c r="AX202" s="283"/>
      <c r="BL202" s="251" t="e">
        <f>VLOOKUP(#REF!,'اعضاء هيئة التدريس'!#REF!,2,)</f>
        <v>#REF!</v>
      </c>
    </row>
    <row r="203" spans="1:64" s="272" customFormat="1" ht="15.75" hidden="1" customHeight="1">
      <c r="A203" s="724">
        <v>9</v>
      </c>
      <c r="B203" s="288" t="s">
        <v>548</v>
      </c>
      <c r="C203" s="726" t="str">
        <f>VLOOKUP(B203,مقررات!$A$1:$F$411,2,FALSE)</f>
        <v>جبر خطى</v>
      </c>
      <c r="D203" s="211">
        <f>VLOOKUP(B203,مقررات!$A$1:$F$452,3,FALSE)</f>
        <v>2</v>
      </c>
      <c r="E203" s="211">
        <f>VLOOKUP(B203,مقررات!$A$1:$F$476,4,FALSE)</f>
        <v>1</v>
      </c>
      <c r="F203" s="211">
        <f t="shared" si="8"/>
        <v>2.5</v>
      </c>
      <c r="G203" s="60" t="str">
        <f>VLOOKUP(B203,مقررات!$A$1:$F$409,6,FALSE)</f>
        <v>M113</v>
      </c>
      <c r="H203" s="60" t="s">
        <v>1530</v>
      </c>
      <c r="I203" s="262" t="str">
        <f>VLOOKUP(H203,'اعضاء هيئة التدريس'!$B$1:$D$300,2,FALSE)</f>
        <v>أ.د/ محمد عبد اللطيف رمضان</v>
      </c>
      <c r="J203" s="73"/>
      <c r="K203" s="73"/>
      <c r="L203" s="73"/>
      <c r="M203" s="73"/>
      <c r="N203" s="73" t="s">
        <v>1067</v>
      </c>
      <c r="O203" s="73"/>
      <c r="P203" s="386" t="s">
        <v>1327</v>
      </c>
      <c r="Q203" s="446"/>
      <c r="R203" s="370"/>
      <c r="S203" s="265"/>
      <c r="T203" s="282"/>
      <c r="U203" s="282"/>
      <c r="V203" s="282"/>
      <c r="W203" s="282"/>
      <c r="X203" s="282"/>
      <c r="Y203" s="282"/>
      <c r="Z203" s="282"/>
      <c r="AA203" s="282"/>
      <c r="AB203" s="251"/>
      <c r="AC203" s="251"/>
      <c r="AD203" s="251"/>
      <c r="AE203" s="251"/>
      <c r="AF203" s="251"/>
      <c r="AG203" s="282"/>
      <c r="AH203" s="282"/>
      <c r="AI203" s="428"/>
      <c r="AJ203" s="283"/>
      <c r="AK203" s="283"/>
      <c r="AL203" s="283"/>
      <c r="AM203" s="283"/>
      <c r="AN203" s="283"/>
      <c r="AO203" s="283"/>
      <c r="AP203" s="283"/>
      <c r="AQ203" s="283"/>
      <c r="AR203" s="283"/>
      <c r="AS203" s="283"/>
      <c r="AT203" s="283"/>
      <c r="AU203" s="283"/>
      <c r="AV203" s="283"/>
      <c r="AW203" s="283"/>
      <c r="AX203" s="283"/>
      <c r="BL203" s="251" t="e">
        <f>VLOOKUP(#REF!,'اعضاء هيئة التدريس'!#REF!,2,)</f>
        <v>#REF!</v>
      </c>
    </row>
    <row r="204" spans="1:64" s="272" customFormat="1" ht="15" hidden="1" customHeight="1">
      <c r="A204" s="724">
        <v>10</v>
      </c>
      <c r="B204" s="288" t="s">
        <v>549</v>
      </c>
      <c r="C204" s="726" t="str">
        <f>VLOOKUP(B204,مقررات!$A$1:$F$411,2,FALSE)</f>
        <v>تحليل عددي (1)</v>
      </c>
      <c r="D204" s="211">
        <f>VLOOKUP(B204,مقررات!$A$1:$F$452,3,FALSE)</f>
        <v>2</v>
      </c>
      <c r="E204" s="211">
        <f>VLOOKUP(B204,مقررات!$A$1:$F$476,4,FALSE)</f>
        <v>1</v>
      </c>
      <c r="F204" s="211">
        <f t="shared" si="8"/>
        <v>2.5</v>
      </c>
      <c r="G204" s="60" t="str">
        <f>VLOOKUP(B204,مقررات!$A$1:$F$409,6,FALSE)</f>
        <v>M117</v>
      </c>
      <c r="H204" s="60" t="s">
        <v>1530</v>
      </c>
      <c r="I204" s="262" t="str">
        <f>VLOOKUP(H204,'اعضاء هيئة التدريس'!$B$1:$D$300,2,FALSE)</f>
        <v>أ.د/ محمد عبد اللطيف رمضان</v>
      </c>
      <c r="J204" s="73"/>
      <c r="K204" s="73"/>
      <c r="L204" s="73"/>
      <c r="M204" s="73"/>
      <c r="N204" s="73" t="s">
        <v>1068</v>
      </c>
      <c r="O204" s="73"/>
      <c r="P204" s="386" t="s">
        <v>1322</v>
      </c>
      <c r="Q204" s="414"/>
      <c r="R204" s="143"/>
      <c r="S204" s="143"/>
      <c r="T204" s="4"/>
      <c r="U204" s="4"/>
      <c r="V204" s="4"/>
      <c r="W204" s="4"/>
      <c r="X204" s="4"/>
      <c r="Y204" s="4"/>
      <c r="Z204" s="143"/>
      <c r="AA204" s="4"/>
      <c r="AB204" s="143"/>
      <c r="AC204" s="143"/>
      <c r="AD204" s="143"/>
      <c r="AE204" s="143"/>
      <c r="AF204" s="143"/>
      <c r="AG204" s="4"/>
      <c r="AH204" s="4"/>
      <c r="AI204" s="692"/>
      <c r="AJ204" s="91"/>
      <c r="AK204" s="91"/>
      <c r="AL204" s="283"/>
      <c r="AM204" s="283"/>
      <c r="AN204" s="283"/>
      <c r="AO204" s="283"/>
      <c r="AP204" s="283"/>
      <c r="AQ204" s="283"/>
      <c r="AR204" s="283"/>
      <c r="AS204" s="283"/>
      <c r="AT204" s="283"/>
      <c r="AU204" s="283"/>
      <c r="AV204" s="283"/>
      <c r="AW204" s="283"/>
      <c r="AX204" s="283"/>
      <c r="BL204" s="251" t="e">
        <f>VLOOKUP(#REF!,'اعضاء هيئة التدريس'!#REF!,2,)</f>
        <v>#REF!</v>
      </c>
    </row>
    <row r="205" spans="1:64" s="272" customFormat="1" ht="15.75" hidden="1" customHeight="1">
      <c r="A205" s="724">
        <v>11</v>
      </c>
      <c r="B205" s="288" t="s">
        <v>1063</v>
      </c>
      <c r="C205" s="726" t="str">
        <f>VLOOKUP(B205,مقررات!$A$1:$F$411,2,FALSE)</f>
        <v>رياضة عامة (1)</v>
      </c>
      <c r="D205" s="211">
        <f>VLOOKUP(B205,مقررات!$A$1:$F$452,3,FALSE)</f>
        <v>2</v>
      </c>
      <c r="E205" s="211">
        <f>VLOOKUP(B205,مقررات!$A$1:$F$476,4,FALSE)</f>
        <v>2</v>
      </c>
      <c r="F205" s="211">
        <f t="shared" si="8"/>
        <v>3</v>
      </c>
      <c r="G205" s="60" t="str">
        <f>VLOOKUP(B205,مقررات!$A$1:$F$409,6,FALSE)</f>
        <v>--</v>
      </c>
      <c r="H205" s="60" t="s">
        <v>1544</v>
      </c>
      <c r="I205" s="262" t="str">
        <f>VLOOKUP(H205,'اعضاء هيئة التدريس'!$B$1:$D$300,2,FALSE)</f>
        <v xml:space="preserve">د/ رفعت أحمد حسن </v>
      </c>
      <c r="J205" s="250"/>
      <c r="K205" s="250"/>
      <c r="L205" s="250"/>
      <c r="M205" s="250"/>
      <c r="N205" s="250" t="s">
        <v>1067</v>
      </c>
      <c r="O205" s="250"/>
      <c r="P205" s="255" t="s">
        <v>1325</v>
      </c>
      <c r="Q205" s="445"/>
      <c r="R205" s="370"/>
      <c r="S205" s="265"/>
      <c r="T205" s="282">
        <v>7</v>
      </c>
      <c r="U205" s="282"/>
      <c r="V205" s="282">
        <v>6</v>
      </c>
      <c r="W205" s="282">
        <v>4</v>
      </c>
      <c r="X205" s="282">
        <v>6</v>
      </c>
      <c r="Y205" s="282">
        <v>6</v>
      </c>
      <c r="Z205" s="282"/>
      <c r="AA205" s="282"/>
      <c r="AB205" s="251">
        <v>7</v>
      </c>
      <c r="AC205" s="251"/>
      <c r="AD205" s="251"/>
      <c r="AE205" s="251"/>
      <c r="AF205" s="251"/>
      <c r="AG205" s="282">
        <v>6</v>
      </c>
      <c r="AH205" s="282">
        <v>5</v>
      </c>
      <c r="AI205" s="428">
        <v>4</v>
      </c>
      <c r="AJ205" s="283"/>
      <c r="AK205" s="283"/>
      <c r="AL205" s="283"/>
      <c r="AM205" s="283"/>
      <c r="AN205" s="283"/>
      <c r="AO205" s="283"/>
      <c r="AP205" s="283"/>
      <c r="AQ205" s="283"/>
      <c r="AR205" s="283"/>
      <c r="AS205" s="283"/>
      <c r="AT205" s="283"/>
      <c r="AU205" s="283"/>
      <c r="AV205" s="283"/>
      <c r="AW205" s="283"/>
      <c r="AX205" s="283"/>
      <c r="BL205" s="251" t="e">
        <f>VLOOKUP(#REF!,'اعضاء هيئة التدريس'!#REF!,2,)</f>
        <v>#REF!</v>
      </c>
    </row>
    <row r="206" spans="1:64" s="272" customFormat="1" ht="15.75" hidden="1" customHeight="1">
      <c r="A206" s="724">
        <v>12</v>
      </c>
      <c r="B206" s="288" t="s">
        <v>1063</v>
      </c>
      <c r="C206" s="726" t="str">
        <f>VLOOKUP(B206,مقررات!$A$1:$F$411,2,FALSE)</f>
        <v>رياضة عامة (1)</v>
      </c>
      <c r="D206" s="211">
        <f>VLOOKUP(B206,مقررات!$A$1:$F$452,3,FALSE)</f>
        <v>2</v>
      </c>
      <c r="E206" s="211">
        <f>VLOOKUP(B206,مقررات!$A$1:$F$476,4,FALSE)</f>
        <v>2</v>
      </c>
      <c r="F206" s="211">
        <f t="shared" si="8"/>
        <v>3</v>
      </c>
      <c r="G206" s="60" t="str">
        <f>VLOOKUP(B206,مقررات!$A$1:$F$409,6,FALSE)</f>
        <v>--</v>
      </c>
      <c r="H206" s="60" t="s">
        <v>1547</v>
      </c>
      <c r="I206" s="262" t="str">
        <f>VLOOKUP(H206,'اعضاء هيئة التدريس'!$B$1:$D$300,2,FALSE)</f>
        <v>د/ جميل على شلبي</v>
      </c>
      <c r="J206" s="250"/>
      <c r="K206" s="250"/>
      <c r="L206" s="250"/>
      <c r="M206" s="250"/>
      <c r="N206" s="250" t="s">
        <v>1067</v>
      </c>
      <c r="O206" s="250"/>
      <c r="P206" s="255" t="s">
        <v>1325</v>
      </c>
      <c r="Q206" s="445"/>
      <c r="R206" s="370"/>
      <c r="S206" s="265"/>
      <c r="T206" s="282">
        <v>7</v>
      </c>
      <c r="U206" s="282"/>
      <c r="V206" s="282">
        <v>6</v>
      </c>
      <c r="W206" s="282">
        <v>4</v>
      </c>
      <c r="X206" s="282">
        <v>6</v>
      </c>
      <c r="Y206" s="282">
        <v>6</v>
      </c>
      <c r="Z206" s="282"/>
      <c r="AA206" s="282"/>
      <c r="AB206" s="251">
        <v>7</v>
      </c>
      <c r="AC206" s="251"/>
      <c r="AD206" s="251"/>
      <c r="AE206" s="251"/>
      <c r="AF206" s="251"/>
      <c r="AG206" s="282"/>
      <c r="AH206" s="282"/>
      <c r="AI206" s="428">
        <v>4</v>
      </c>
      <c r="AJ206" s="283"/>
      <c r="AK206" s="283"/>
      <c r="AL206" s="283"/>
      <c r="AM206" s="283"/>
      <c r="AN206" s="283"/>
      <c r="AO206" s="283"/>
      <c r="AP206" s="283"/>
      <c r="AQ206" s="283"/>
      <c r="AR206" s="283"/>
      <c r="AS206" s="283"/>
      <c r="AT206" s="283"/>
      <c r="AU206" s="283"/>
      <c r="AV206" s="283"/>
      <c r="AW206" s="283"/>
      <c r="AX206" s="283"/>
      <c r="BL206" s="251" t="e">
        <f>VLOOKUP(#REF!,'اعضاء هيئة التدريس'!#REF!,2,)</f>
        <v>#REF!</v>
      </c>
    </row>
    <row r="207" spans="1:64" s="272" customFormat="1" ht="15.75" hidden="1" customHeight="1">
      <c r="A207" s="724">
        <v>13</v>
      </c>
      <c r="B207" s="288" t="s">
        <v>551</v>
      </c>
      <c r="C207" s="726" t="str">
        <f>VLOOKUP(B207,مقررات!$A$1:$F$411,2,FALSE)</f>
        <v>ديناميكا(1)</v>
      </c>
      <c r="D207" s="211">
        <f>VLOOKUP(B207,مقررات!$A$1:$F$452,3,FALSE)</f>
        <v>2</v>
      </c>
      <c r="E207" s="211">
        <f>VLOOKUP(B207,مقررات!$A$1:$F$476,4,FALSE)</f>
        <v>1</v>
      </c>
      <c r="F207" s="211">
        <f t="shared" si="8"/>
        <v>2.5</v>
      </c>
      <c r="G207" s="60" t="str">
        <f>VLOOKUP(B207,مقررات!$A$1:$F$409,6,FALSE)</f>
        <v>M111</v>
      </c>
      <c r="H207" s="60" t="s">
        <v>1544</v>
      </c>
      <c r="I207" s="262" t="str">
        <f>VLOOKUP(H207,'اعضاء هيئة التدريس'!$B$1:$D$300,2,FALSE)</f>
        <v xml:space="preserve">د/ رفعت أحمد حسن </v>
      </c>
      <c r="J207" s="73"/>
      <c r="K207" s="73"/>
      <c r="L207" s="73"/>
      <c r="M207" s="73"/>
      <c r="N207" s="73" t="s">
        <v>1072</v>
      </c>
      <c r="O207" s="73"/>
      <c r="P207" s="386"/>
      <c r="Q207" s="448"/>
      <c r="R207" s="370"/>
      <c r="S207" s="265"/>
      <c r="T207" s="282"/>
      <c r="U207" s="282"/>
      <c r="V207" s="282"/>
      <c r="W207" s="282"/>
      <c r="X207" s="282"/>
      <c r="Y207" s="282"/>
      <c r="Z207" s="282"/>
      <c r="AA207" s="282"/>
      <c r="AB207" s="251"/>
      <c r="AC207" s="251"/>
      <c r="AD207" s="251"/>
      <c r="AE207" s="251"/>
      <c r="AF207" s="251"/>
      <c r="AG207" s="282"/>
      <c r="AH207" s="282"/>
      <c r="AI207" s="428"/>
      <c r="AJ207" s="283"/>
      <c r="AK207" s="283"/>
      <c r="AL207" s="283"/>
      <c r="AM207" s="283"/>
      <c r="AN207" s="283"/>
      <c r="AO207" s="283"/>
      <c r="AP207" s="283"/>
      <c r="AQ207" s="283"/>
      <c r="AR207" s="283"/>
      <c r="AS207" s="283"/>
      <c r="AT207" s="283"/>
      <c r="AU207" s="283"/>
      <c r="AV207" s="283"/>
      <c r="AW207" s="283"/>
      <c r="AX207" s="283"/>
      <c r="BL207" s="251" t="e">
        <f>VLOOKUP(#REF!,'اعضاء هيئة التدريس'!#REF!,2,)</f>
        <v>#REF!</v>
      </c>
    </row>
    <row r="208" spans="1:64" s="272" customFormat="1" ht="15.75" hidden="1">
      <c r="A208" s="724">
        <v>14</v>
      </c>
      <c r="B208" s="288" t="s">
        <v>553</v>
      </c>
      <c r="C208" s="726" t="str">
        <f>VLOOKUP(B208,مقررات!$A$1:$F$411,2,FALSE)</f>
        <v>نظرية حركة الموائع</v>
      </c>
      <c r="D208" s="211">
        <f>VLOOKUP(B208,مقررات!$A$1:$F$452,3,FALSE)</f>
        <v>2</v>
      </c>
      <c r="E208" s="211">
        <f>VLOOKUP(B208,مقررات!$A$1:$F$476,4,FALSE)</f>
        <v>0</v>
      </c>
      <c r="F208" s="211">
        <f t="shared" si="8"/>
        <v>2</v>
      </c>
      <c r="G208" s="60" t="str">
        <f>VLOOKUP(B208,مقررات!$A$1:$F$409,6,FALSE)</f>
        <v>M229</v>
      </c>
      <c r="H208" s="60" t="s">
        <v>1547</v>
      </c>
      <c r="I208" s="262" t="str">
        <f>VLOOKUP(H208,'اعضاء هيئة التدريس'!$B$1:$D$300,2,FALSE)</f>
        <v>د/ جميل على شلبي</v>
      </c>
      <c r="J208" s="73"/>
      <c r="K208" s="73"/>
      <c r="L208" s="73"/>
      <c r="M208" s="73"/>
      <c r="N208" s="73" t="s">
        <v>1070</v>
      </c>
      <c r="O208" s="73"/>
      <c r="P208" s="386" t="s">
        <v>1327</v>
      </c>
      <c r="Q208" s="445"/>
      <c r="R208" s="370"/>
      <c r="S208" s="265"/>
      <c r="T208" s="282"/>
      <c r="U208" s="282"/>
      <c r="V208" s="282"/>
      <c r="W208" s="282"/>
      <c r="X208" s="282"/>
      <c r="Y208" s="282"/>
      <c r="Z208" s="282"/>
      <c r="AA208" s="282"/>
      <c r="AB208" s="251"/>
      <c r="AC208" s="251"/>
      <c r="AD208" s="251"/>
      <c r="AE208" s="251"/>
      <c r="AF208" s="251"/>
      <c r="AG208" s="282"/>
      <c r="AH208" s="282"/>
      <c r="AI208" s="428"/>
      <c r="AJ208" s="283"/>
      <c r="AK208" s="283"/>
      <c r="AL208" s="283"/>
      <c r="AM208" s="283"/>
      <c r="AN208" s="283"/>
      <c r="AO208" s="283"/>
      <c r="AP208" s="283"/>
      <c r="AQ208" s="283"/>
      <c r="AR208" s="283"/>
      <c r="AS208" s="283"/>
      <c r="AT208" s="283"/>
      <c r="AU208" s="283"/>
      <c r="AV208" s="283"/>
      <c r="AW208" s="283"/>
      <c r="AX208" s="283"/>
      <c r="BL208" s="251" t="e">
        <f>VLOOKUP(#REF!,'اعضاء هيئة التدريس'!#REF!,2,)</f>
        <v>#REF!</v>
      </c>
    </row>
    <row r="209" spans="1:64" s="272" customFormat="1" ht="15.75" hidden="1" customHeight="1">
      <c r="A209" s="724">
        <v>15</v>
      </c>
      <c r="B209" s="288" t="s">
        <v>1042</v>
      </c>
      <c r="C209" s="726" t="str">
        <f>VLOOKUP(B209,مقررات!$A$1:$F$411,2,FALSE)</f>
        <v>ميكانيكا عامة</v>
      </c>
      <c r="D209" s="211">
        <f>VLOOKUP(B209,مقررات!$A$1:$F$452,3,FALSE)</f>
        <v>3</v>
      </c>
      <c r="E209" s="211">
        <f>VLOOKUP(B209,مقررات!$A$1:$F$476,4,FALSE)</f>
        <v>2</v>
      </c>
      <c r="F209" s="211">
        <f t="shared" si="8"/>
        <v>4</v>
      </c>
      <c r="G209" s="60" t="str">
        <f>VLOOKUP(B209,مقررات!$A$1:$F$409,6,FALSE)</f>
        <v>--</v>
      </c>
      <c r="H209" s="697" t="s">
        <v>1552</v>
      </c>
      <c r="I209" s="262" t="str">
        <f>VLOOKUP(H209,'اعضاء هيئة التدريس'!$B$1:$D$300,2,FALSE)</f>
        <v>د. طه عبدالكريم ابراهيم</v>
      </c>
      <c r="J209" s="73"/>
      <c r="K209" s="73"/>
      <c r="L209" s="73" t="s">
        <v>1074</v>
      </c>
      <c r="M209" s="73"/>
      <c r="N209" s="73"/>
      <c r="O209" s="73"/>
      <c r="P209" s="386" t="s">
        <v>1322</v>
      </c>
      <c r="Q209" s="414"/>
      <c r="R209" s="143"/>
      <c r="S209" s="143"/>
      <c r="T209" s="4"/>
      <c r="U209" s="4"/>
      <c r="V209" s="4"/>
      <c r="W209" s="4"/>
      <c r="X209" s="4"/>
      <c r="Y209" s="4"/>
      <c r="Z209" s="143"/>
      <c r="AA209" s="4"/>
      <c r="AB209" s="143"/>
      <c r="AC209" s="143"/>
      <c r="AD209" s="143"/>
      <c r="AE209" s="143"/>
      <c r="AF209" s="143"/>
      <c r="AG209" s="4"/>
      <c r="AH209" s="4"/>
      <c r="AI209" s="692"/>
      <c r="AJ209" s="91"/>
      <c r="AK209" s="91"/>
      <c r="AL209" s="283"/>
      <c r="AM209" s="283"/>
      <c r="AN209" s="283"/>
      <c r="AO209" s="283"/>
      <c r="AP209" s="283"/>
      <c r="AQ209" s="283"/>
      <c r="AR209" s="283"/>
      <c r="AS209" s="283"/>
      <c r="AT209" s="283"/>
      <c r="AU209" s="283"/>
      <c r="AV209" s="283"/>
      <c r="AW209" s="283"/>
      <c r="AX209" s="283"/>
      <c r="BL209" s="251" t="e">
        <f>VLOOKUP(#REF!,'اعضاء هيئة التدريس'!#REF!,2,)</f>
        <v>#REF!</v>
      </c>
    </row>
    <row r="210" spans="1:64" s="272" customFormat="1" ht="15" hidden="1" customHeight="1">
      <c r="A210" s="724">
        <v>16</v>
      </c>
      <c r="B210" s="288" t="s">
        <v>573</v>
      </c>
      <c r="C210" s="726" t="str">
        <f>VLOOKUP(B210,مقررات!$A$1:$F$411,2,FALSE)</f>
        <v>رياضيات غير متصلة (1)</v>
      </c>
      <c r="D210" s="211">
        <f>VLOOKUP(B210,مقررات!$A$1:$F$452,3,FALSE)</f>
        <v>2</v>
      </c>
      <c r="E210" s="211">
        <f>VLOOKUP(B210,مقررات!$A$1:$F$476,4,FALSE)</f>
        <v>2</v>
      </c>
      <c r="F210" s="211">
        <f t="shared" si="8"/>
        <v>3</v>
      </c>
      <c r="G210" s="60">
        <f>VLOOKUP(B210,مقررات!$A$1:$F$409,6,FALSE)</f>
        <v>0</v>
      </c>
      <c r="H210" s="60" t="s">
        <v>1520</v>
      </c>
      <c r="I210" s="262" t="str">
        <f>VLOOKUP(H210,'اعضاء هيئة التدريس'!$B$1:$D$300,2,FALSE)</f>
        <v>أ.د/ محمد امين عبدالواحد</v>
      </c>
      <c r="J210" s="73"/>
      <c r="K210" s="73"/>
      <c r="L210" s="73"/>
      <c r="M210" s="73" t="s">
        <v>1072</v>
      </c>
      <c r="N210" s="73"/>
      <c r="O210" s="73"/>
      <c r="P210" s="255" t="s">
        <v>1319</v>
      </c>
      <c r="Q210" s="414"/>
      <c r="R210" s="143"/>
      <c r="S210" s="143"/>
      <c r="T210" s="4"/>
      <c r="U210" s="4"/>
      <c r="V210" s="4"/>
      <c r="W210" s="4"/>
      <c r="X210" s="4"/>
      <c r="Y210" s="4"/>
      <c r="Z210" s="143">
        <v>5</v>
      </c>
      <c r="AA210" s="4">
        <v>5</v>
      </c>
      <c r="AB210" s="143"/>
      <c r="AC210" s="143"/>
      <c r="AD210" s="143"/>
      <c r="AE210" s="143"/>
      <c r="AF210" s="143"/>
      <c r="AG210" s="4"/>
      <c r="AH210" s="4"/>
      <c r="AI210" s="692"/>
      <c r="AJ210" s="91"/>
      <c r="AK210" s="91"/>
      <c r="AL210" s="284"/>
      <c r="AM210" s="283"/>
      <c r="AN210" s="283"/>
      <c r="AO210" s="283"/>
      <c r="AP210" s="283"/>
      <c r="AQ210" s="283"/>
      <c r="AR210" s="283"/>
      <c r="AS210" s="283"/>
      <c r="AT210" s="283"/>
      <c r="AU210" s="283"/>
      <c r="AV210" s="283"/>
      <c r="AW210" s="283"/>
      <c r="AX210" s="283"/>
      <c r="BL210" s="251" t="e">
        <f>VLOOKUP(#REF!,'اعضاء هيئة التدريس'!#REF!,2,)</f>
        <v>#REF!</v>
      </c>
    </row>
    <row r="211" spans="1:64" s="272" customFormat="1" ht="15.75" hidden="1" customHeight="1">
      <c r="A211" s="724">
        <v>17</v>
      </c>
      <c r="B211" s="288" t="s">
        <v>550</v>
      </c>
      <c r="C211" s="726" t="str">
        <f>VLOOKUP(B211,مقررات!$A$1:$F$411,2,FALSE)</f>
        <v>مقدمة في برمجة الحاسب</v>
      </c>
      <c r="D211" s="211">
        <f>VLOOKUP(B211,مقررات!$A$1:$F$452,3,FALSE)</f>
        <v>2</v>
      </c>
      <c r="E211" s="211">
        <f>VLOOKUP(B211,مقررات!$A$1:$F$476,4,FALSE)</f>
        <v>2</v>
      </c>
      <c r="F211" s="211">
        <f t="shared" si="8"/>
        <v>3</v>
      </c>
      <c r="G211" s="60">
        <f>VLOOKUP(B211,مقررات!$A$1:$F$409,6,FALSE)</f>
        <v>0</v>
      </c>
      <c r="H211" s="60" t="s">
        <v>1566</v>
      </c>
      <c r="I211" s="262" t="str">
        <f>VLOOKUP(H211,'اعضاء هيئة التدريس'!$B$1:$D$300,2,FALSE)</f>
        <v>د/ عزة أحمد عبده</v>
      </c>
      <c r="J211" s="73"/>
      <c r="K211" s="73"/>
      <c r="L211" s="73" t="s">
        <v>1072</v>
      </c>
      <c r="M211" s="73"/>
      <c r="N211" s="73"/>
      <c r="O211" s="73"/>
      <c r="P211" s="255" t="s">
        <v>1319</v>
      </c>
      <c r="Q211" s="446"/>
      <c r="R211" s="370"/>
      <c r="S211" s="265"/>
      <c r="T211" s="282"/>
      <c r="U211" s="282">
        <v>4</v>
      </c>
      <c r="V211" s="282"/>
      <c r="W211" s="282"/>
      <c r="X211" s="282"/>
      <c r="Y211" s="282"/>
      <c r="Z211" s="282">
        <v>4</v>
      </c>
      <c r="AA211" s="282">
        <v>4</v>
      </c>
      <c r="AB211" s="251"/>
      <c r="AC211" s="251"/>
      <c r="AD211" s="251"/>
      <c r="AE211" s="251"/>
      <c r="AF211" s="251"/>
      <c r="AG211" s="282"/>
      <c r="AH211" s="282"/>
      <c r="AI211" s="428"/>
      <c r="AJ211" s="283"/>
      <c r="AK211" s="283"/>
      <c r="AL211" s="284"/>
      <c r="AM211" s="283"/>
      <c r="AN211" s="283"/>
      <c r="AO211" s="283"/>
      <c r="AP211" s="283"/>
      <c r="AQ211" s="283"/>
      <c r="AR211" s="283"/>
      <c r="AS211" s="283"/>
      <c r="AT211" s="283"/>
      <c r="AU211" s="283"/>
      <c r="AV211" s="283"/>
      <c r="AW211" s="283"/>
      <c r="AX211" s="283"/>
      <c r="BL211" s="251" t="e">
        <f>VLOOKUP(#REF!,'اعضاء هيئة التدريس'!#REF!,2,)</f>
        <v>#REF!</v>
      </c>
    </row>
    <row r="212" spans="1:64" s="272" customFormat="1" ht="15.75" hidden="1">
      <c r="A212" s="724">
        <v>18</v>
      </c>
      <c r="B212" s="288" t="s">
        <v>554</v>
      </c>
      <c r="C212" s="726" t="str">
        <f>VLOOKUP(B212,مقررات!$A$1:$F$411,2,FALSE)</f>
        <v>تحليل رياضي (3)</v>
      </c>
      <c r="D212" s="211">
        <f>VLOOKUP(B212,مقررات!$A$1:$F$452,3,FALSE)</f>
        <v>2</v>
      </c>
      <c r="E212" s="211">
        <f>VLOOKUP(B212,مقررات!$A$1:$F$476,4,FALSE)</f>
        <v>2</v>
      </c>
      <c r="F212" s="211">
        <f t="shared" si="8"/>
        <v>3</v>
      </c>
      <c r="G212" s="60" t="str">
        <f>VLOOKUP(B212,مقررات!$A$1:$F$409,6,FALSE)</f>
        <v>M114</v>
      </c>
      <c r="H212" s="60" t="s">
        <v>1545</v>
      </c>
      <c r="I212" s="262" t="str">
        <f>VLOOKUP(H212,'اعضاء هيئة التدريس'!$B$1:$D$300,2,FALSE)</f>
        <v>د/ عبدالرحمن حسن عامر</v>
      </c>
      <c r="J212" s="73" t="s">
        <v>1072</v>
      </c>
      <c r="K212" s="73"/>
      <c r="L212" s="73"/>
      <c r="M212" s="73"/>
      <c r="N212" s="73"/>
      <c r="O212" s="73"/>
      <c r="P212" s="255" t="s">
        <v>1319</v>
      </c>
      <c r="Q212" s="446"/>
      <c r="R212" s="370"/>
      <c r="S212" s="265"/>
      <c r="T212" s="282"/>
      <c r="U212" s="282"/>
      <c r="V212" s="282"/>
      <c r="W212" s="282"/>
      <c r="X212" s="282"/>
      <c r="Y212" s="282"/>
      <c r="Z212" s="282"/>
      <c r="AA212" s="282"/>
      <c r="AB212" s="251"/>
      <c r="AC212" s="251"/>
      <c r="AD212" s="251"/>
      <c r="AE212" s="251"/>
      <c r="AF212" s="251"/>
      <c r="AG212" s="282"/>
      <c r="AH212" s="282"/>
      <c r="AI212" s="428"/>
      <c r="AJ212" s="283"/>
      <c r="AK212" s="283"/>
      <c r="AL212" s="284"/>
      <c r="AM212" s="283"/>
      <c r="AN212" s="283"/>
      <c r="AO212" s="283"/>
      <c r="AP212" s="283"/>
      <c r="AQ212" s="283"/>
      <c r="AR212" s="283"/>
      <c r="AS212" s="283"/>
      <c r="AT212" s="283"/>
      <c r="AU212" s="283"/>
      <c r="AV212" s="283"/>
      <c r="AW212" s="283"/>
      <c r="AX212" s="283"/>
      <c r="BL212" s="251" t="e">
        <f>VLOOKUP(#REF!,'اعضاء هيئة التدريس'!#REF!,2,)</f>
        <v>#REF!</v>
      </c>
    </row>
    <row r="213" spans="1:64" s="272" customFormat="1" ht="15.75" hidden="1" customHeight="1">
      <c r="A213" s="724">
        <v>19</v>
      </c>
      <c r="B213" s="288" t="s">
        <v>1978</v>
      </c>
      <c r="C213" s="726" t="str">
        <f>VLOOKUP(B213,مقررات!$A$1:$F$411,2,FALSE)</f>
        <v xml:space="preserve">برمجة غير خطية </v>
      </c>
      <c r="D213" s="211">
        <f>VLOOKUP(B213,مقررات!$A$1:$F$452,3,FALSE)</f>
        <v>2</v>
      </c>
      <c r="E213" s="211">
        <f>VLOOKUP(B213,مقررات!$A$1:$F$476,4,FALSE)</f>
        <v>1</v>
      </c>
      <c r="F213" s="211">
        <f t="shared" si="8"/>
        <v>2.5</v>
      </c>
      <c r="G213" s="60" t="str">
        <f>VLOOKUP(B213,مقررات!$A$1:$F$409,6,FALSE)</f>
        <v>M2118</v>
      </c>
      <c r="H213" s="60" t="s">
        <v>1522</v>
      </c>
      <c r="I213" s="262" t="str">
        <f>VLOOKUP(H213,'اعضاء هيئة التدريس'!$B$1:$D$300,2,FALSE)</f>
        <v>أ.د/ نبوية عبد الفتاح الرملي</v>
      </c>
      <c r="J213" s="73"/>
      <c r="K213" s="73" t="s">
        <v>1067</v>
      </c>
      <c r="L213" s="73"/>
      <c r="M213" s="73"/>
      <c r="N213" s="73"/>
      <c r="O213" s="73"/>
      <c r="P213" s="386" t="s">
        <v>1326</v>
      </c>
      <c r="Q213" s="445"/>
      <c r="R213" s="370"/>
      <c r="S213" s="265"/>
      <c r="T213" s="282"/>
      <c r="U213" s="282"/>
      <c r="V213" s="282"/>
      <c r="W213" s="282"/>
      <c r="X213" s="282"/>
      <c r="Y213" s="282"/>
      <c r="Z213" s="282"/>
      <c r="AA213" s="282"/>
      <c r="AB213" s="251"/>
      <c r="AC213" s="251"/>
      <c r="AD213" s="251"/>
      <c r="AE213" s="251"/>
      <c r="AF213" s="251"/>
      <c r="AG213" s="282"/>
      <c r="AH213" s="282"/>
      <c r="AI213" s="428"/>
      <c r="AJ213" s="283"/>
      <c r="AK213" s="283"/>
      <c r="AL213" s="283"/>
      <c r="AM213" s="283"/>
      <c r="AN213" s="283"/>
      <c r="AO213" s="283"/>
      <c r="AP213" s="283"/>
      <c r="AQ213" s="283"/>
      <c r="AR213" s="283"/>
      <c r="AS213" s="283"/>
      <c r="AT213" s="283"/>
      <c r="AU213" s="283"/>
      <c r="AV213" s="283"/>
      <c r="AW213" s="283"/>
      <c r="AX213" s="283"/>
      <c r="BL213" s="251" t="e">
        <f>VLOOKUP(#REF!,'اعضاء هيئة التدريس'!#REF!,2,)</f>
        <v>#REF!</v>
      </c>
    </row>
    <row r="214" spans="1:64" s="272" customFormat="1" ht="15.75" hidden="1">
      <c r="A214" s="724">
        <v>20</v>
      </c>
      <c r="B214" s="288" t="s">
        <v>555</v>
      </c>
      <c r="C214" s="726" t="str">
        <f>VLOOKUP(B214,مقررات!$A$1:$F$411,2,FALSE)</f>
        <v>معادلات تفاضلية عادية</v>
      </c>
      <c r="D214" s="211">
        <f>VLOOKUP(B214,مقررات!$A$1:$F$452,3,FALSE)</f>
        <v>2</v>
      </c>
      <c r="E214" s="211">
        <f>VLOOKUP(B214,مقررات!$A$1:$F$476,4,FALSE)</f>
        <v>1</v>
      </c>
      <c r="F214" s="211">
        <f t="shared" si="8"/>
        <v>2.5</v>
      </c>
      <c r="G214" s="60" t="str">
        <f>VLOOKUP(B214,مقررات!$A$1:$F$409,6,FALSE)</f>
        <v>M111</v>
      </c>
      <c r="H214" s="60" t="s">
        <v>1545</v>
      </c>
      <c r="I214" s="262" t="str">
        <f>VLOOKUP(H214,'اعضاء هيئة التدريس'!$B$1:$D$300,2,FALSE)</f>
        <v>د/ عبدالرحمن حسن عامر</v>
      </c>
      <c r="J214" s="73" t="s">
        <v>1069</v>
      </c>
      <c r="K214" s="73"/>
      <c r="L214" s="73"/>
      <c r="M214" s="73"/>
      <c r="N214" s="73"/>
      <c r="O214" s="73"/>
      <c r="P214" s="255" t="s">
        <v>1319</v>
      </c>
      <c r="Q214" s="414"/>
      <c r="R214" s="143"/>
      <c r="S214" s="143"/>
      <c r="T214" s="4"/>
      <c r="U214" s="4"/>
      <c r="V214" s="4"/>
      <c r="W214" s="4"/>
      <c r="X214" s="4"/>
      <c r="Y214" s="4"/>
      <c r="Z214" s="143"/>
      <c r="AA214" s="4"/>
      <c r="AB214" s="143"/>
      <c r="AC214" s="143"/>
      <c r="AD214" s="143"/>
      <c r="AE214" s="143"/>
      <c r="AF214" s="143"/>
      <c r="AG214" s="4"/>
      <c r="AH214" s="4"/>
      <c r="AI214" s="692"/>
      <c r="AJ214" s="91"/>
      <c r="AK214" s="91"/>
      <c r="AL214" s="283"/>
      <c r="AM214" s="283"/>
      <c r="AN214" s="283"/>
      <c r="AO214" s="283"/>
      <c r="AP214" s="283"/>
      <c r="AQ214" s="283"/>
      <c r="AR214" s="283"/>
      <c r="AS214" s="283"/>
      <c r="AT214" s="283"/>
      <c r="AU214" s="283"/>
      <c r="AV214" s="283"/>
      <c r="AW214" s="283"/>
      <c r="AX214" s="283"/>
      <c r="BL214" s="251" t="e">
        <f>VLOOKUP(#REF!,'اعضاء هيئة التدريس'!#REF!,2,)</f>
        <v>#REF!</v>
      </c>
    </row>
    <row r="215" spans="1:64" s="272" customFormat="1" ht="25.5" hidden="1">
      <c r="A215" s="724">
        <v>21</v>
      </c>
      <c r="B215" s="288" t="s">
        <v>1269</v>
      </c>
      <c r="C215" s="726" t="str">
        <f>VLOOKUP(B215,مقررات!$A$1:$F$411,2,FALSE)</f>
        <v>معادلات تفاضلية عادية
(باقي الشعب)</v>
      </c>
      <c r="D215" s="211">
        <f>VLOOKUP(B215,مقررات!$A$1:$F$452,3,FALSE)</f>
        <v>2</v>
      </c>
      <c r="E215" s="211">
        <f>VLOOKUP(B215,مقررات!$A$1:$F$476,4,FALSE)</f>
        <v>2</v>
      </c>
      <c r="F215" s="211">
        <f t="shared" si="8"/>
        <v>3</v>
      </c>
      <c r="G215" s="60" t="str">
        <f>VLOOKUP(B215,مقررات!$A$1:$F$409,6,FALSE)</f>
        <v>M111</v>
      </c>
      <c r="H215" s="60" t="s">
        <v>1545</v>
      </c>
      <c r="I215" s="262" t="str">
        <f>VLOOKUP(H215,'اعضاء هيئة التدريس'!$B$1:$D$300,2,FALSE)</f>
        <v>د/ عبدالرحمن حسن عامر</v>
      </c>
      <c r="J215" s="73" t="s">
        <v>1069</v>
      </c>
      <c r="K215" s="73"/>
      <c r="L215" s="73"/>
      <c r="M215" s="73"/>
      <c r="N215" s="73"/>
      <c r="O215" s="73"/>
      <c r="P215" s="255" t="s">
        <v>1319</v>
      </c>
      <c r="Q215" s="447"/>
      <c r="R215" s="355"/>
      <c r="S215" s="265"/>
      <c r="T215" s="282"/>
      <c r="U215" s="282"/>
      <c r="V215" s="282"/>
      <c r="W215" s="282"/>
      <c r="X215" s="282"/>
      <c r="Y215" s="282"/>
      <c r="Z215" s="282"/>
      <c r="AA215" s="282"/>
      <c r="AB215" s="251"/>
      <c r="AC215" s="251"/>
      <c r="AD215" s="251"/>
      <c r="AE215" s="251"/>
      <c r="AF215" s="251"/>
      <c r="AG215" s="282"/>
      <c r="AH215" s="282"/>
      <c r="AI215" s="428"/>
      <c r="AJ215" s="283"/>
      <c r="AK215" s="283"/>
      <c r="AL215" s="283"/>
      <c r="AM215" s="283"/>
      <c r="AN215" s="283"/>
      <c r="AO215" s="283"/>
      <c r="AP215" s="283"/>
      <c r="AQ215" s="283"/>
      <c r="AR215" s="283"/>
      <c r="AS215" s="283"/>
      <c r="AT215" s="283"/>
      <c r="AU215" s="283"/>
      <c r="AV215" s="283"/>
      <c r="AW215" s="283"/>
      <c r="AX215" s="283"/>
      <c r="BL215" s="251" t="e">
        <f>VLOOKUP(#REF!,'اعضاء هيئة التدريس'!#REF!,2,)</f>
        <v>#REF!</v>
      </c>
    </row>
    <row r="216" spans="1:64" s="272" customFormat="1" ht="15.75" hidden="1">
      <c r="A216" s="724">
        <v>22</v>
      </c>
      <c r="B216" s="288" t="s">
        <v>556</v>
      </c>
      <c r="C216" s="726" t="str">
        <f>VLOOKUP(B216,مقررات!$A$1:$F$411,2,FALSE)</f>
        <v>تحليل رياضي (4)</v>
      </c>
      <c r="D216" s="211">
        <f>VLOOKUP(B216,مقررات!$A$1:$F$452,3,FALSE)</f>
        <v>2</v>
      </c>
      <c r="E216" s="211">
        <f>VLOOKUP(B216,مقررات!$A$1:$F$476,4,FALSE)</f>
        <v>1</v>
      </c>
      <c r="F216" s="211">
        <f t="shared" si="8"/>
        <v>2.5</v>
      </c>
      <c r="G216" s="60" t="str">
        <f>VLOOKUP(B216,مقررات!$A$1:$F$409,6,FALSE)</f>
        <v>M211</v>
      </c>
      <c r="H216" s="60" t="s">
        <v>1554</v>
      </c>
      <c r="I216" s="262" t="str">
        <f>VLOOKUP(H216,'اعضاء هيئة التدريس'!$B$1:$D$300,2,FALSE)</f>
        <v xml:space="preserve">د. اشرف ابراهيم حفناوي </v>
      </c>
      <c r="J216" s="73"/>
      <c r="K216" s="73"/>
      <c r="L216" s="73" t="s">
        <v>1072</v>
      </c>
      <c r="M216" s="73"/>
      <c r="N216" s="73"/>
      <c r="O216" s="73"/>
      <c r="P216" s="386" t="s">
        <v>1317</v>
      </c>
      <c r="Q216" s="414"/>
      <c r="R216" s="143"/>
      <c r="S216" s="143"/>
      <c r="T216" s="4"/>
      <c r="U216" s="4"/>
      <c r="V216" s="4"/>
      <c r="W216" s="4"/>
      <c r="X216" s="4"/>
      <c r="Y216" s="4"/>
      <c r="Z216" s="143"/>
      <c r="AA216" s="4"/>
      <c r="AB216" s="143"/>
      <c r="AC216" s="143"/>
      <c r="AD216" s="143"/>
      <c r="AE216" s="143"/>
      <c r="AF216" s="143"/>
      <c r="AG216" s="4"/>
      <c r="AH216" s="4"/>
      <c r="AI216" s="692"/>
      <c r="AJ216" s="91"/>
      <c r="AK216" s="91"/>
      <c r="AL216" s="284"/>
      <c r="AM216" s="283"/>
      <c r="AN216" s="283"/>
      <c r="AO216" s="283"/>
      <c r="AP216" s="283"/>
      <c r="AQ216" s="283"/>
      <c r="AR216" s="283"/>
      <c r="AS216" s="283"/>
      <c r="AT216" s="283"/>
      <c r="AU216" s="283"/>
      <c r="AV216" s="283"/>
      <c r="AW216" s="283"/>
      <c r="AX216" s="283"/>
      <c r="BL216" s="251" t="e">
        <f>VLOOKUP(#REF!,'اعضاء هيئة التدريس'!#REF!,2,)</f>
        <v>#REF!</v>
      </c>
    </row>
    <row r="217" spans="1:64" s="272" customFormat="1" ht="15.75" hidden="1" customHeight="1">
      <c r="A217" s="724">
        <v>23</v>
      </c>
      <c r="B217" s="288" t="s">
        <v>557</v>
      </c>
      <c r="C217" s="726" t="str">
        <f>VLOOKUP(B217,مقررات!$A$1:$F$411,2,FALSE)</f>
        <v>جبر مجرد (2)</v>
      </c>
      <c r="D217" s="211">
        <f>VLOOKUP(B217,مقررات!$A$1:$F$452,3,FALSE)</f>
        <v>2</v>
      </c>
      <c r="E217" s="211">
        <f>VLOOKUP(B217,مقررات!$A$1:$F$476,4,FALSE)</f>
        <v>1</v>
      </c>
      <c r="F217" s="211">
        <f t="shared" si="8"/>
        <v>2.5</v>
      </c>
      <c r="G217" s="60" t="str">
        <f>VLOOKUP(B217,مقررات!$A$1:$F$409,6,FALSE)</f>
        <v>M116</v>
      </c>
      <c r="H217" s="60" t="s">
        <v>1538</v>
      </c>
      <c r="I217" s="262" t="str">
        <f>VLOOKUP(H217,'اعضاء هيئة التدريس'!$B$1:$D$300,2,FALSE)</f>
        <v>د/ ليلى ناشد جاب الله</v>
      </c>
      <c r="J217" s="73"/>
      <c r="K217" s="73"/>
      <c r="L217" s="73"/>
      <c r="M217" s="73" t="s">
        <v>1067</v>
      </c>
      <c r="N217" s="73"/>
      <c r="O217" s="73"/>
      <c r="P217" s="255" t="s">
        <v>1325</v>
      </c>
      <c r="Q217" s="447"/>
      <c r="R217" s="370"/>
      <c r="S217" s="265"/>
      <c r="T217" s="282"/>
      <c r="U217" s="282"/>
      <c r="V217" s="282"/>
      <c r="W217" s="282"/>
      <c r="X217" s="282"/>
      <c r="Y217" s="282"/>
      <c r="Z217" s="282"/>
      <c r="AA217" s="282"/>
      <c r="AB217" s="251"/>
      <c r="AC217" s="251"/>
      <c r="AD217" s="251"/>
      <c r="AE217" s="251"/>
      <c r="AF217" s="251"/>
      <c r="AG217" s="282"/>
      <c r="AH217" s="282"/>
      <c r="AI217" s="428"/>
      <c r="AJ217" s="283"/>
      <c r="AK217" s="283"/>
      <c r="AL217" s="283"/>
      <c r="AM217" s="283"/>
      <c r="AN217" s="283"/>
      <c r="AO217" s="283"/>
      <c r="AP217" s="283"/>
      <c r="AQ217" s="283"/>
      <c r="AR217" s="283"/>
      <c r="AS217" s="283"/>
      <c r="AT217" s="283"/>
      <c r="AU217" s="283"/>
      <c r="AV217" s="283"/>
      <c r="AW217" s="283"/>
      <c r="AX217" s="283"/>
      <c r="BL217" s="251" t="e">
        <f>VLOOKUP(#REF!,'اعضاء هيئة التدريس'!#REF!,2,)</f>
        <v>#REF!</v>
      </c>
    </row>
    <row r="218" spans="1:64" s="272" customFormat="1" ht="15.75" hidden="1" customHeight="1">
      <c r="A218" s="724">
        <v>24</v>
      </c>
      <c r="B218" s="288" t="s">
        <v>558</v>
      </c>
      <c r="C218" s="726" t="str">
        <f>VLOOKUP(B218,مقررات!$A$1:$F$411,2,FALSE)</f>
        <v>مقدمة في الهندسة التفاضلية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8"/>
        <v>2.5</v>
      </c>
      <c r="G218" s="60" t="str">
        <f>VLOOKUP(B218,مقررات!$A$1:$F$409,6,FALSE)</f>
        <v>M115</v>
      </c>
      <c r="H218" s="60" t="s">
        <v>1558</v>
      </c>
      <c r="I218" s="262" t="str">
        <f>VLOOKUP(H218,'اعضاء هيئة التدريس'!$B$1:$D$300,2,FALSE)</f>
        <v xml:space="preserve">  د/ مها عبد الفتاح ابوشنب</v>
      </c>
      <c r="J218" s="73"/>
      <c r="K218" s="73"/>
      <c r="L218" s="73" t="s">
        <v>1067</v>
      </c>
      <c r="M218" s="73"/>
      <c r="N218" s="73"/>
      <c r="O218" s="73"/>
      <c r="P218" s="386" t="s">
        <v>1322</v>
      </c>
      <c r="Q218" s="414"/>
      <c r="R218" s="143"/>
      <c r="S218" s="143"/>
      <c r="T218" s="4"/>
      <c r="U218" s="4"/>
      <c r="V218" s="4"/>
      <c r="W218" s="4"/>
      <c r="X218" s="4"/>
      <c r="Y218" s="4"/>
      <c r="Z218" s="143"/>
      <c r="AA218" s="4"/>
      <c r="AB218" s="143"/>
      <c r="AC218" s="143"/>
      <c r="AD218" s="143"/>
      <c r="AE218" s="143"/>
      <c r="AF218" s="143"/>
      <c r="AG218" s="4"/>
      <c r="AH218" s="4"/>
      <c r="AI218" s="692"/>
      <c r="AJ218" s="91"/>
      <c r="AK218" s="91"/>
      <c r="AL218" s="283"/>
      <c r="AM218" s="283"/>
      <c r="AN218" s="283"/>
      <c r="AO218" s="283"/>
      <c r="AP218" s="283"/>
      <c r="AQ218" s="283"/>
      <c r="AR218" s="283"/>
      <c r="AS218" s="283"/>
      <c r="AT218" s="283"/>
      <c r="AU218" s="283"/>
      <c r="AV218" s="283"/>
      <c r="AW218" s="283"/>
      <c r="AX218" s="283"/>
      <c r="BL218" s="251" t="e">
        <f>VLOOKUP(#REF!,'اعضاء هيئة التدريس'!#REF!,2,)</f>
        <v>#REF!</v>
      </c>
    </row>
    <row r="219" spans="1:64" s="272" customFormat="1" ht="15.75" hidden="1">
      <c r="A219" s="724">
        <v>25</v>
      </c>
      <c r="B219" s="288" t="s">
        <v>559</v>
      </c>
      <c r="C219" s="726" t="str">
        <f>VLOOKUP(B219,مقررات!$A$1:$F$411,2,FALSE)</f>
        <v>معادلات تفاضلية جزئية</v>
      </c>
      <c r="D219" s="211">
        <f>VLOOKUP(B219,مقررات!$A$1:$F$452,3,FALSE)</f>
        <v>2</v>
      </c>
      <c r="E219" s="211">
        <f>VLOOKUP(B219,مقررات!$A$1:$F$476,4,FALSE)</f>
        <v>1</v>
      </c>
      <c r="F219" s="211">
        <f t="shared" si="8"/>
        <v>2.5</v>
      </c>
      <c r="G219" s="60" t="str">
        <f>VLOOKUP(B219,مقررات!$A$1:$F$409,6,FALSE)</f>
        <v>M212--M117</v>
      </c>
      <c r="H219" s="60" t="s">
        <v>1523</v>
      </c>
      <c r="I219" s="262" t="str">
        <f>VLOOKUP(H219,'اعضاء هيئة التدريس'!$B$1:$D$300,2,FALSE)</f>
        <v xml:space="preserve">أ.د/ محمد محمود الشيخ </v>
      </c>
      <c r="J219" s="73"/>
      <c r="K219" s="73" t="s">
        <v>1067</v>
      </c>
      <c r="L219" s="73"/>
      <c r="M219" s="73"/>
      <c r="N219" s="73"/>
      <c r="O219" s="73"/>
      <c r="P219" s="386" t="s">
        <v>1327</v>
      </c>
      <c r="Q219" s="445"/>
      <c r="R219" s="370"/>
      <c r="S219" s="265"/>
      <c r="T219" s="282"/>
      <c r="U219" s="282"/>
      <c r="V219" s="282"/>
      <c r="W219" s="282"/>
      <c r="X219" s="282"/>
      <c r="Y219" s="282"/>
      <c r="Z219" s="282"/>
      <c r="AA219" s="282"/>
      <c r="AB219" s="251"/>
      <c r="AC219" s="251"/>
      <c r="AD219" s="251"/>
      <c r="AE219" s="251"/>
      <c r="AF219" s="251"/>
      <c r="AG219" s="282"/>
      <c r="AH219" s="282"/>
      <c r="AI219" s="428"/>
      <c r="AJ219" s="283"/>
      <c r="AK219" s="283"/>
      <c r="AL219" s="283"/>
      <c r="AM219" s="283"/>
      <c r="AN219" s="283"/>
      <c r="AO219" s="283"/>
      <c r="AP219" s="283"/>
      <c r="AQ219" s="283"/>
      <c r="AR219" s="283"/>
      <c r="AS219" s="283"/>
      <c r="AT219" s="283"/>
      <c r="AU219" s="283"/>
      <c r="AV219" s="283"/>
      <c r="AW219" s="283"/>
      <c r="AX219" s="283"/>
      <c r="BL219" s="251" t="e">
        <f>VLOOKUP(#REF!,'اعضاء هيئة التدريس'!#REF!,2,)</f>
        <v>#REF!</v>
      </c>
    </row>
    <row r="220" spans="1:64" s="272" customFormat="1" ht="15.75" hidden="1" customHeight="1">
      <c r="A220" s="724">
        <v>26</v>
      </c>
      <c r="B220" s="288" t="s">
        <v>560</v>
      </c>
      <c r="C220" s="726" t="str">
        <f>VLOOKUP(B220,مقررات!$A$1:$F$411,2,FALSE)</f>
        <v>تحليل عددي (2)</v>
      </c>
      <c r="D220" s="211">
        <f>VLOOKUP(B220,مقررات!$A$1:$F$452,3,FALSE)</f>
        <v>2</v>
      </c>
      <c r="E220" s="211">
        <f>VLOOKUP(B220,مقررات!$A$1:$F$476,4,FALSE)</f>
        <v>1</v>
      </c>
      <c r="F220" s="211">
        <f t="shared" si="8"/>
        <v>2.5</v>
      </c>
      <c r="G220" s="60" t="str">
        <f>VLOOKUP(B220,مقررات!$A$1:$F$409,6,FALSE)</f>
        <v>M118</v>
      </c>
      <c r="H220" s="60" t="s">
        <v>1556</v>
      </c>
      <c r="I220" s="262" t="str">
        <f>VLOOKUP(H220,'اعضاء هيئة التدريس'!$B$1:$D$300,2,FALSE)</f>
        <v xml:space="preserve">د/ نجلاء محمدالشاذلي </v>
      </c>
      <c r="J220" s="73"/>
      <c r="K220" s="73"/>
      <c r="L220" s="73"/>
      <c r="M220" s="73"/>
      <c r="N220" s="73" t="s">
        <v>1068</v>
      </c>
      <c r="O220" s="73"/>
      <c r="P220" s="255" t="s">
        <v>1319</v>
      </c>
      <c r="Q220" s="414"/>
      <c r="R220" s="143"/>
      <c r="S220" s="143"/>
      <c r="T220" s="4"/>
      <c r="U220" s="4"/>
      <c r="V220" s="4"/>
      <c r="W220" s="4"/>
      <c r="X220" s="4"/>
      <c r="Y220" s="4"/>
      <c r="Z220" s="143"/>
      <c r="AA220" s="4"/>
      <c r="AB220" s="143"/>
      <c r="AC220" s="143"/>
      <c r="AD220" s="143"/>
      <c r="AE220" s="143"/>
      <c r="AF220" s="143"/>
      <c r="AG220" s="4"/>
      <c r="AH220" s="4"/>
      <c r="AI220" s="692"/>
      <c r="AJ220" s="91"/>
      <c r="AK220" s="91"/>
      <c r="AL220" s="283"/>
      <c r="AM220" s="283"/>
      <c r="AN220" s="283"/>
      <c r="AO220" s="283"/>
      <c r="AP220" s="283"/>
      <c r="AQ220" s="283"/>
      <c r="AR220" s="283"/>
      <c r="AS220" s="283"/>
      <c r="AT220" s="283"/>
      <c r="AU220" s="283"/>
      <c r="AV220" s="283"/>
      <c r="AW220" s="283"/>
      <c r="AX220" s="283"/>
      <c r="BL220" s="251" t="e">
        <f>VLOOKUP(#REF!,'اعضاء هيئة التدريس'!#REF!,2,)</f>
        <v>#REF!</v>
      </c>
    </row>
    <row r="221" spans="1:64" s="272" customFormat="1" ht="15.75" hidden="1" customHeight="1">
      <c r="A221" s="724">
        <v>27</v>
      </c>
      <c r="B221" s="288" t="s">
        <v>563</v>
      </c>
      <c r="C221" s="726" t="str">
        <f>VLOOKUP(B221,مقررات!$A$1:$F$411,2,FALSE)</f>
        <v>نظرية النسبية (1)</v>
      </c>
      <c r="D221" s="211">
        <f>VLOOKUP(B221,مقررات!$A$1:$F$452,3,FALSE)</f>
        <v>2</v>
      </c>
      <c r="E221" s="211">
        <f>VLOOKUP(B221,مقررات!$A$1:$F$476,4,FALSE)</f>
        <v>1</v>
      </c>
      <c r="F221" s="211">
        <f t="shared" si="8"/>
        <v>2.5</v>
      </c>
      <c r="G221" s="60" t="str">
        <f>VLOOKUP(B221,مقررات!$A$1:$F$409,6,FALSE)</f>
        <v>M 229</v>
      </c>
      <c r="H221" s="60" t="s">
        <v>1524</v>
      </c>
      <c r="I221" s="262" t="str">
        <f>VLOOKUP(H221,'اعضاء هيئة التدريس'!$B$1:$D$300,2,FALSE)</f>
        <v>أ.د/ على ماهر ابوربية</v>
      </c>
      <c r="J221" s="73"/>
      <c r="K221" s="73" t="s">
        <v>1067</v>
      </c>
      <c r="L221" s="73"/>
      <c r="M221" s="73"/>
      <c r="N221" s="73"/>
      <c r="O221" s="73"/>
      <c r="P221" s="386"/>
      <c r="Q221" s="447"/>
      <c r="R221" s="355"/>
      <c r="S221" s="265"/>
      <c r="T221" s="282"/>
      <c r="U221" s="282"/>
      <c r="V221" s="282"/>
      <c r="W221" s="282"/>
      <c r="X221" s="282"/>
      <c r="Y221" s="282"/>
      <c r="Z221" s="282"/>
      <c r="AA221" s="282"/>
      <c r="AB221" s="251"/>
      <c r="AC221" s="251"/>
      <c r="AD221" s="251"/>
      <c r="AE221" s="251"/>
      <c r="AF221" s="251"/>
      <c r="AG221" s="282"/>
      <c r="AH221" s="282"/>
      <c r="AI221" s="428"/>
      <c r="AJ221" s="283"/>
      <c r="AK221" s="283"/>
      <c r="AL221" s="283"/>
      <c r="AM221" s="283"/>
      <c r="AN221" s="283"/>
      <c r="AO221" s="283"/>
      <c r="AP221" s="283"/>
      <c r="AQ221" s="283"/>
      <c r="AR221" s="283"/>
      <c r="AS221" s="283"/>
      <c r="AT221" s="283"/>
      <c r="AU221" s="283"/>
      <c r="AV221" s="283"/>
      <c r="AW221" s="283"/>
      <c r="AX221" s="283"/>
      <c r="BL221" s="251" t="e">
        <f>VLOOKUP(#REF!,'اعضاء هيئة التدريس'!#REF!,2,)</f>
        <v>#REF!</v>
      </c>
    </row>
    <row r="222" spans="1:64" s="272" customFormat="1" ht="15.75" hidden="1">
      <c r="A222" s="724">
        <v>28</v>
      </c>
      <c r="B222" s="288" t="s">
        <v>564</v>
      </c>
      <c r="C222" s="726" t="str">
        <f>VLOOKUP(B222,مقررات!$A$1:$F$411,2,FALSE)</f>
        <v>ميكانيكا تحليلية (1)</v>
      </c>
      <c r="D222" s="211">
        <f>VLOOKUP(B222,مقررات!$A$1:$F$452,3,FALSE)</f>
        <v>2</v>
      </c>
      <c r="E222" s="211">
        <f>VLOOKUP(B222,مقررات!$A$1:$F$476,4,FALSE)</f>
        <v>1</v>
      </c>
      <c r="F222" s="211">
        <f t="shared" si="8"/>
        <v>2.5</v>
      </c>
      <c r="G222" s="60" t="str">
        <f>VLOOKUP(B222,مقررات!$A$1:$F$409,6,FALSE)</f>
        <v>M229</v>
      </c>
      <c r="H222" s="60" t="s">
        <v>1542</v>
      </c>
      <c r="I222" s="262" t="str">
        <f>VLOOKUP(H222,'اعضاء هيئة التدريس'!$B$1:$D$300,2,FALSE)</f>
        <v>د. كوثر محمد حسن</v>
      </c>
      <c r="J222" s="73"/>
      <c r="K222" s="73" t="s">
        <v>1072</v>
      </c>
      <c r="L222" s="73"/>
      <c r="M222" s="73"/>
      <c r="N222" s="73"/>
      <c r="O222" s="73"/>
      <c r="P222" s="1052"/>
      <c r="Q222" s="414"/>
      <c r="R222" s="143"/>
      <c r="S222" s="143"/>
      <c r="T222" s="4"/>
      <c r="U222" s="4"/>
      <c r="V222" s="4"/>
      <c r="W222" s="4"/>
      <c r="X222" s="4"/>
      <c r="Y222" s="4"/>
      <c r="Z222" s="143"/>
      <c r="AA222" s="4"/>
      <c r="AB222" s="143"/>
      <c r="AC222" s="143"/>
      <c r="AD222" s="143"/>
      <c r="AE222" s="143"/>
      <c r="AF222" s="143"/>
      <c r="AG222" s="4"/>
      <c r="AH222" s="4"/>
      <c r="AI222" s="692"/>
      <c r="AJ222" s="91"/>
      <c r="AK222" s="91"/>
      <c r="AL222" s="283"/>
      <c r="AM222" s="283"/>
      <c r="AN222" s="283"/>
      <c r="AO222" s="283"/>
      <c r="AP222" s="283"/>
      <c r="AQ222" s="283"/>
      <c r="AR222" s="283"/>
      <c r="AS222" s="283"/>
      <c r="AT222" s="283"/>
      <c r="AU222" s="283"/>
      <c r="AV222" s="283"/>
      <c r="AW222" s="283"/>
      <c r="AX222" s="283"/>
      <c r="BL222" s="251" t="e">
        <f>VLOOKUP(#REF!,'اعضاء هيئة التدريس'!#REF!,2,)</f>
        <v>#REF!</v>
      </c>
    </row>
    <row r="223" spans="1:64" s="272" customFormat="1" ht="15.75" hidden="1">
      <c r="A223" s="724">
        <v>29</v>
      </c>
      <c r="B223" s="288" t="s">
        <v>552</v>
      </c>
      <c r="C223" s="726" t="str">
        <f>VLOOKUP(B223,مقررات!$A$1:$F$411,2,FALSE)</f>
        <v>نظرية الكهرومغناطيسية (1)</v>
      </c>
      <c r="D223" s="211">
        <f>VLOOKUP(B223,مقررات!$A$1:$F$452,3,FALSE)</f>
        <v>2</v>
      </c>
      <c r="E223" s="211">
        <f>VLOOKUP(B223,مقررات!$A$1:$F$476,4,FALSE)</f>
        <v>2</v>
      </c>
      <c r="F223" s="211">
        <f t="shared" si="8"/>
        <v>3</v>
      </c>
      <c r="G223" s="60" t="str">
        <f>VLOOKUP(B223,مقررات!$A$1:$F$409,6,FALSE)</f>
        <v>M211</v>
      </c>
      <c r="H223" s="60" t="s">
        <v>1548</v>
      </c>
      <c r="I223" s="262" t="str">
        <f>VLOOKUP(H223,'اعضاء هيئة التدريس'!$B$1:$D$300,2,FALSE)</f>
        <v>د/ فاطمة الزهراء نجيب</v>
      </c>
      <c r="J223" s="73"/>
      <c r="K223" s="73"/>
      <c r="L223" s="73"/>
      <c r="M223" s="73"/>
      <c r="N223" s="73"/>
      <c r="O223" s="73" t="s">
        <v>1069</v>
      </c>
      <c r="P223" s="386" t="s">
        <v>1316</v>
      </c>
      <c r="Q223" s="414"/>
      <c r="R223" s="143"/>
      <c r="S223" s="143"/>
      <c r="T223" s="4"/>
      <c r="U223" s="4"/>
      <c r="V223" s="4"/>
      <c r="W223" s="4"/>
      <c r="X223" s="4"/>
      <c r="Y223" s="4"/>
      <c r="Z223" s="143"/>
      <c r="AA223" s="4"/>
      <c r="AB223" s="143"/>
      <c r="AC223" s="143"/>
      <c r="AD223" s="143"/>
      <c r="AE223" s="143"/>
      <c r="AF223" s="143"/>
      <c r="AG223" s="4"/>
      <c r="AH223" s="4"/>
      <c r="AI223" s="692"/>
      <c r="AJ223" s="91"/>
      <c r="AK223" s="91"/>
      <c r="AL223" s="283"/>
      <c r="AM223" s="283"/>
      <c r="AN223" s="283"/>
      <c r="AO223" s="283"/>
      <c r="AP223" s="283"/>
      <c r="AQ223" s="283"/>
      <c r="AR223" s="283"/>
      <c r="AS223" s="283"/>
      <c r="AT223" s="283"/>
      <c r="AU223" s="283"/>
      <c r="AV223" s="283"/>
      <c r="AW223" s="283"/>
      <c r="AX223" s="283"/>
      <c r="BL223" s="251" t="e">
        <f>VLOOKUP(#REF!,'اعضاء هيئة التدريس'!#REF!,2,)</f>
        <v>#REF!</v>
      </c>
    </row>
    <row r="224" spans="1:64" s="272" customFormat="1" ht="15.75" hidden="1">
      <c r="A224" s="724">
        <v>30</v>
      </c>
      <c r="B224" s="288" t="s">
        <v>1045</v>
      </c>
      <c r="C224" s="726" t="str">
        <f>VLOOKUP(B224,مقررات!$A$1:$F$411,2,FALSE)</f>
        <v>طرق رياضية (1)</v>
      </c>
      <c r="D224" s="211">
        <f>VLOOKUP(B224,مقررات!$A$1:$F$452,3,FALSE)</f>
        <v>2</v>
      </c>
      <c r="E224" s="211">
        <f>VLOOKUP(B224,مقررات!$A$1:$F$476,4,FALSE)</f>
        <v>1</v>
      </c>
      <c r="F224" s="211">
        <f t="shared" ref="F224:F255" si="9">D224+0.5*E224</f>
        <v>2.5</v>
      </c>
      <c r="G224" s="60" t="str">
        <f>VLOOKUP(B224,مقررات!$A$1:$F$409,6,FALSE)</f>
        <v>M211</v>
      </c>
      <c r="H224" s="347" t="s">
        <v>1547</v>
      </c>
      <c r="I224" s="262" t="str">
        <f>VLOOKUP(H224,'اعضاء هيئة التدريس'!$B$1:$D$300,2,FALSE)</f>
        <v>د/ جميل على شلبي</v>
      </c>
      <c r="J224" s="250"/>
      <c r="K224" s="250"/>
      <c r="L224" s="250"/>
      <c r="M224" s="250"/>
      <c r="N224" s="250" t="s">
        <v>1068</v>
      </c>
      <c r="O224" s="250"/>
      <c r="P224" s="386" t="s">
        <v>1327</v>
      </c>
      <c r="Q224" s="446"/>
      <c r="R224" s="370"/>
      <c r="S224" s="265"/>
      <c r="T224" s="282"/>
      <c r="U224" s="282"/>
      <c r="V224" s="282"/>
      <c r="W224" s="282"/>
      <c r="X224" s="282"/>
      <c r="Y224" s="282"/>
      <c r="Z224" s="282"/>
      <c r="AA224" s="282"/>
      <c r="AB224" s="251"/>
      <c r="AC224" s="251"/>
      <c r="AD224" s="251"/>
      <c r="AE224" s="251"/>
      <c r="AF224" s="251"/>
      <c r="AG224" s="282"/>
      <c r="AH224" s="282"/>
      <c r="AI224" s="428"/>
      <c r="AJ224" s="283"/>
      <c r="AK224" s="283"/>
      <c r="AL224" s="283"/>
      <c r="AM224" s="283"/>
      <c r="AN224" s="283"/>
      <c r="AO224" s="283"/>
      <c r="AP224" s="283"/>
      <c r="AQ224" s="283"/>
      <c r="AR224" s="283"/>
      <c r="AS224" s="283"/>
      <c r="AT224" s="283"/>
      <c r="AU224" s="283"/>
      <c r="AV224" s="283"/>
      <c r="AW224" s="283"/>
      <c r="AX224" s="283"/>
      <c r="BL224" s="251" t="e">
        <f>VLOOKUP(#REF!,'اعضاء هيئة التدريس'!#REF!,2,)</f>
        <v>#REF!</v>
      </c>
    </row>
    <row r="225" spans="1:64" s="272" customFormat="1" ht="15.75" hidden="1">
      <c r="A225" s="724">
        <v>31</v>
      </c>
      <c r="B225" s="288" t="s">
        <v>562</v>
      </c>
      <c r="C225" s="726" t="str">
        <f>VLOOKUP(B225,مقررات!$A$1:$F$411,2,FALSE)</f>
        <v>ديناميكا (2)</v>
      </c>
      <c r="D225" s="211">
        <f>VLOOKUP(B225,مقررات!$A$1:$F$452,3,FALSE)</f>
        <v>2</v>
      </c>
      <c r="E225" s="211">
        <f>VLOOKUP(B225,مقررات!$A$1:$F$476,4,FALSE)</f>
        <v>1</v>
      </c>
      <c r="F225" s="211">
        <f t="shared" si="9"/>
        <v>2.5</v>
      </c>
      <c r="G225" s="60" t="str">
        <f>VLOOKUP(B225,مقررات!$A$1:$F$409,6,FALSE)</f>
        <v>M1210</v>
      </c>
      <c r="H225" s="60" t="s">
        <v>1552</v>
      </c>
      <c r="I225" s="262" t="str">
        <f>VLOOKUP(H225,'اعضاء هيئة التدريس'!$B$1:$D$300,2,FALSE)</f>
        <v>د. طه عبدالكريم ابراهيم</v>
      </c>
      <c r="J225" s="73"/>
      <c r="K225" s="73"/>
      <c r="L225" s="73" t="s">
        <v>1067</v>
      </c>
      <c r="M225" s="73"/>
      <c r="N225" s="73"/>
      <c r="O225" s="73"/>
      <c r="P225" s="1052"/>
      <c r="Q225" s="414"/>
      <c r="R225" s="143"/>
      <c r="S225" s="143"/>
      <c r="T225" s="4"/>
      <c r="U225" s="4"/>
      <c r="V225" s="4"/>
      <c r="W225" s="4"/>
      <c r="X225" s="4"/>
      <c r="Y225" s="4"/>
      <c r="Z225" s="143"/>
      <c r="AA225" s="4"/>
      <c r="AB225" s="143"/>
      <c r="AC225" s="143"/>
      <c r="AD225" s="143"/>
      <c r="AE225" s="143"/>
      <c r="AF225" s="143"/>
      <c r="AG225" s="4"/>
      <c r="AH225" s="4"/>
      <c r="AI225" s="692"/>
      <c r="AJ225" s="91"/>
      <c r="AK225" s="91"/>
      <c r="AL225" s="283"/>
      <c r="AM225" s="283"/>
      <c r="AN225" s="283"/>
      <c r="AO225" s="283"/>
      <c r="AP225" s="283"/>
      <c r="AQ225" s="283"/>
      <c r="AR225" s="283"/>
      <c r="AS225" s="283"/>
      <c r="AT225" s="283"/>
      <c r="AU225" s="283"/>
      <c r="AV225" s="283"/>
      <c r="AW225" s="283"/>
      <c r="AX225" s="283"/>
      <c r="BL225" s="251" t="e">
        <f>VLOOKUP(#REF!,'اعضاء هيئة التدريس'!#REF!,2,)</f>
        <v>#REF!</v>
      </c>
    </row>
    <row r="226" spans="1:64" s="272" customFormat="1" ht="15.75" hidden="1" customHeight="1">
      <c r="A226" s="724">
        <v>32</v>
      </c>
      <c r="B226" s="288" t="s">
        <v>575</v>
      </c>
      <c r="C226" s="726" t="str">
        <f>VLOOKUP(B226,مقررات!$A$1:$F$411,2,FALSE)</f>
        <v>لغة الحاسب</v>
      </c>
      <c r="D226" s="211">
        <f>VLOOKUP(B226,مقررات!$A$1:$F$452,3,FALSE)</f>
        <v>3</v>
      </c>
      <c r="E226" s="211">
        <f>VLOOKUP(B226,مقررات!$A$1:$F$476,4,FALSE)</f>
        <v>2</v>
      </c>
      <c r="F226" s="211">
        <f t="shared" si="9"/>
        <v>4</v>
      </c>
      <c r="G226" s="60" t="str">
        <f>VLOOKUP(B226,مقررات!$A$1:$F$409,6,FALSE)</f>
        <v>M1312</v>
      </c>
      <c r="H226" s="60" t="s">
        <v>1520</v>
      </c>
      <c r="I226" s="262" t="str">
        <f>VLOOKUP(H226,'اعضاء هيئة التدريس'!$B$1:$D$300,2,FALSE)</f>
        <v>أ.د/ محمد امين عبدالواحد</v>
      </c>
      <c r="J226" s="73"/>
      <c r="K226" s="73"/>
      <c r="L226" s="73" t="s">
        <v>1074</v>
      </c>
      <c r="M226" s="73"/>
      <c r="N226" s="73"/>
      <c r="O226" s="73"/>
      <c r="P226" s="386" t="s">
        <v>1327</v>
      </c>
      <c r="Q226" s="445"/>
      <c r="R226" s="355"/>
      <c r="S226" s="265"/>
      <c r="T226" s="282"/>
      <c r="U226" s="282"/>
      <c r="V226" s="282"/>
      <c r="W226" s="282"/>
      <c r="X226" s="282"/>
      <c r="Y226" s="282"/>
      <c r="Z226" s="282"/>
      <c r="AA226" s="282"/>
      <c r="AB226" s="251"/>
      <c r="AC226" s="251"/>
      <c r="AD226" s="251"/>
      <c r="AE226" s="251"/>
      <c r="AF226" s="251"/>
      <c r="AG226" s="282"/>
      <c r="AH226" s="282"/>
      <c r="AI226" s="428"/>
      <c r="AJ226" s="283"/>
      <c r="AK226" s="283"/>
      <c r="AL226" s="283"/>
      <c r="AM226" s="283"/>
      <c r="AN226" s="283"/>
      <c r="AO226" s="283"/>
      <c r="AP226" s="283"/>
      <c r="AQ226" s="283"/>
      <c r="AR226" s="283"/>
      <c r="AS226" s="283"/>
      <c r="AT226" s="283"/>
      <c r="AU226" s="283"/>
      <c r="AV226" s="283"/>
      <c r="AW226" s="283"/>
      <c r="AX226" s="283"/>
      <c r="BL226" s="251" t="e">
        <f>VLOOKUP(#REF!,'اعضاء هيئة التدريس'!#REF!,2,)</f>
        <v>#REF!</v>
      </c>
    </row>
    <row r="227" spans="1:64" s="272" customFormat="1" ht="15.75" hidden="1" customHeight="1">
      <c r="A227" s="724">
        <v>33</v>
      </c>
      <c r="B227" s="288" t="s">
        <v>576</v>
      </c>
      <c r="C227" s="726" t="str">
        <f>VLOOKUP(B227,مقررات!$A$1:$F$411,2,FALSE)</f>
        <v>مقدمة في أنظمة الحاسب</v>
      </c>
      <c r="D227" s="211">
        <f>VLOOKUP(B227,مقررات!$A$1:$F$452,3,FALSE)</f>
        <v>2</v>
      </c>
      <c r="E227" s="211">
        <f>VLOOKUP(B227,مقررات!$A$1:$F$476,4,FALSE)</f>
        <v>2</v>
      </c>
      <c r="F227" s="211">
        <f t="shared" si="9"/>
        <v>3</v>
      </c>
      <c r="G227" s="60" t="str">
        <f>VLOOKUP(B227,مقررات!$A$1:$F$409,6,FALSE)</f>
        <v>M2311</v>
      </c>
      <c r="H227" s="60" t="s">
        <v>1560</v>
      </c>
      <c r="I227" s="262" t="str">
        <f>VLOOKUP(H227,'اعضاء هيئة التدريس'!$B$1:$D$300,2,FALSE)</f>
        <v xml:space="preserve">د/ هاني محمد إبراهيم </v>
      </c>
      <c r="J227" s="73"/>
      <c r="K227" s="73"/>
      <c r="L227" s="73" t="s">
        <v>1067</v>
      </c>
      <c r="M227" s="73"/>
      <c r="N227" s="73"/>
      <c r="O227" s="73"/>
      <c r="P227" s="386" t="s">
        <v>1327</v>
      </c>
      <c r="Q227" s="449"/>
      <c r="R227" s="370"/>
      <c r="S227" s="265"/>
      <c r="T227" s="282"/>
      <c r="U227" s="282"/>
      <c r="V227" s="282"/>
      <c r="W227" s="282"/>
      <c r="X227" s="282"/>
      <c r="Y227" s="282"/>
      <c r="Z227" s="282"/>
      <c r="AA227" s="282"/>
      <c r="AB227" s="251"/>
      <c r="AC227" s="251"/>
      <c r="AD227" s="251"/>
      <c r="AE227" s="251"/>
      <c r="AF227" s="251"/>
      <c r="AG227" s="282"/>
      <c r="AH227" s="282"/>
      <c r="AI227" s="428"/>
      <c r="AJ227" s="283"/>
      <c r="AK227" s="283"/>
      <c r="AL227" s="283"/>
      <c r="AM227" s="283"/>
      <c r="AN227" s="283"/>
      <c r="AO227" s="283"/>
      <c r="AP227" s="283"/>
      <c r="AQ227" s="283"/>
      <c r="AR227" s="283"/>
      <c r="AS227" s="283"/>
      <c r="AT227" s="283"/>
      <c r="AU227" s="283"/>
      <c r="AV227" s="283"/>
      <c r="AW227" s="283"/>
      <c r="AX227" s="283"/>
      <c r="BL227" s="251" t="e">
        <f>VLOOKUP(#REF!,'اعضاء هيئة التدريس'!#REF!,2,)</f>
        <v>#REF!</v>
      </c>
    </row>
    <row r="228" spans="1:64" s="272" customFormat="1" ht="15.75" hidden="1" customHeight="1">
      <c r="A228" s="724">
        <v>34</v>
      </c>
      <c r="B228" s="288" t="s">
        <v>577</v>
      </c>
      <c r="C228" s="726" t="str">
        <f>VLOOKUP(B228,مقررات!$A$1:$F$411,2,FALSE)</f>
        <v>هياكل البيانات</v>
      </c>
      <c r="D228" s="211">
        <f>VLOOKUP(B228,مقررات!$A$1:$F$452,3,FALSE)</f>
        <v>3</v>
      </c>
      <c r="E228" s="211">
        <f>VLOOKUP(B228,مقررات!$A$1:$F$476,4,FALSE)</f>
        <v>2</v>
      </c>
      <c r="F228" s="211">
        <f t="shared" si="9"/>
        <v>4</v>
      </c>
      <c r="G228" s="60" t="str">
        <f>VLOOKUP(B228,مقررات!$A$1:$F$409,6,FALSE)</f>
        <v>M2311</v>
      </c>
      <c r="H228" s="60" t="s">
        <v>1563</v>
      </c>
      <c r="I228" s="262" t="str">
        <f>VLOOKUP(H228,'اعضاء هيئة التدريس'!$B$1:$D$300,2,FALSE)</f>
        <v>د/ محمد مصطفى ناصف</v>
      </c>
      <c r="J228" s="73"/>
      <c r="K228" s="73" t="s">
        <v>1159</v>
      </c>
      <c r="L228" s="73"/>
      <c r="M228" s="73"/>
      <c r="N228" s="73"/>
      <c r="O228" s="73"/>
      <c r="P228" s="386" t="s">
        <v>1322</v>
      </c>
      <c r="Q228" s="414"/>
      <c r="R228" s="143"/>
      <c r="S228" s="143"/>
      <c r="T228" s="4"/>
      <c r="U228" s="4"/>
      <c r="V228" s="4"/>
      <c r="W228" s="4"/>
      <c r="X228" s="4"/>
      <c r="Y228" s="4"/>
      <c r="Z228" s="143"/>
      <c r="AA228" s="4"/>
      <c r="AB228" s="143"/>
      <c r="AC228" s="143"/>
      <c r="AD228" s="143"/>
      <c r="AE228" s="143"/>
      <c r="AF228" s="143"/>
      <c r="AG228" s="4"/>
      <c r="AH228" s="4"/>
      <c r="AI228" s="692"/>
      <c r="AJ228" s="91"/>
      <c r="AK228" s="91"/>
      <c r="AL228" s="283"/>
      <c r="AM228" s="283"/>
      <c r="AN228" s="283"/>
      <c r="AO228" s="283"/>
      <c r="AP228" s="283"/>
      <c r="AQ228" s="283"/>
      <c r="AR228" s="283"/>
      <c r="AS228" s="283"/>
      <c r="AT228" s="283"/>
      <c r="AU228" s="283"/>
      <c r="AV228" s="283"/>
      <c r="AW228" s="283"/>
      <c r="AX228" s="283"/>
      <c r="BL228" s="251" t="e">
        <f>VLOOKUP(#REF!,'اعضاء هيئة التدريس'!#REF!,2,)</f>
        <v>#REF!</v>
      </c>
    </row>
    <row r="229" spans="1:64" s="285" customFormat="1" ht="15.75" hidden="1" customHeight="1">
      <c r="A229" s="724">
        <v>35</v>
      </c>
      <c r="B229" s="288" t="s">
        <v>561</v>
      </c>
      <c r="C229" s="726" t="str">
        <f>VLOOKUP(B229,مقررات!$A$1:$F$411,2,FALSE)</f>
        <v>مبادئ إحصاء واحتمالات(1)</v>
      </c>
      <c r="D229" s="211">
        <f>VLOOKUP(B229,مقررات!$A$1:$F$452,3,FALSE)</f>
        <v>1.5</v>
      </c>
      <c r="E229" s="211">
        <f>VLOOKUP(B229,مقررات!$A$1:$F$476,4,FALSE)</f>
        <v>1</v>
      </c>
      <c r="F229" s="211">
        <f t="shared" si="9"/>
        <v>2</v>
      </c>
      <c r="G229" s="60" t="str">
        <f>VLOOKUP(B229,مقررات!$A$1:$F$409,6,FALSE)</f>
        <v>M111--M113</v>
      </c>
      <c r="H229" s="60" t="s">
        <v>1527</v>
      </c>
      <c r="I229" s="262" t="str">
        <f>VLOOKUP(H229,'اعضاء هيئة التدريس'!$B$1:$D$300,2,FALSE)</f>
        <v>أ.د/ رجب عمارة الصعيدي</v>
      </c>
      <c r="J229" s="73"/>
      <c r="K229" s="73"/>
      <c r="L229" s="73"/>
      <c r="M229" s="73"/>
      <c r="N229" s="73"/>
      <c r="O229" s="73" t="s">
        <v>1072</v>
      </c>
      <c r="P229" s="255" t="s">
        <v>1319</v>
      </c>
      <c r="Q229" s="447"/>
      <c r="R229" s="355"/>
      <c r="S229" s="265"/>
      <c r="T229" s="282"/>
      <c r="U229" s="282"/>
      <c r="V229" s="282"/>
      <c r="W229" s="282"/>
      <c r="X229" s="282"/>
      <c r="Y229" s="282"/>
      <c r="Z229" s="282"/>
      <c r="AA229" s="282"/>
      <c r="AB229" s="251"/>
      <c r="AC229" s="251"/>
      <c r="AD229" s="251"/>
      <c r="AE229" s="251"/>
      <c r="AF229" s="251"/>
      <c r="AG229" s="282"/>
      <c r="AH229" s="282"/>
      <c r="AI229" s="428"/>
      <c r="AJ229" s="283"/>
      <c r="AK229" s="283"/>
      <c r="AL229" s="283"/>
      <c r="AM229" s="284"/>
      <c r="AN229" s="284"/>
      <c r="AO229" s="284"/>
      <c r="AP229" s="284"/>
      <c r="AQ229" s="284"/>
      <c r="AR229" s="284"/>
      <c r="AS229" s="284"/>
      <c r="AT229" s="284"/>
      <c r="AU229" s="284"/>
      <c r="AV229" s="284"/>
      <c r="AW229" s="284"/>
      <c r="AX229" s="284"/>
      <c r="BL229" s="251" t="e">
        <f>VLOOKUP(#REF!,'اعضاء هيئة التدريس'!#REF!,2,)</f>
        <v>#REF!</v>
      </c>
    </row>
    <row r="230" spans="1:64" s="272" customFormat="1" ht="15.75" hidden="1" customHeight="1">
      <c r="A230" s="724">
        <v>36</v>
      </c>
      <c r="B230" s="288" t="s">
        <v>569</v>
      </c>
      <c r="C230" s="726" t="str">
        <f>VLOOKUP(B230,مقررات!$A$1:$F$411,2,FALSE)</f>
        <v>توبولوجى عام</v>
      </c>
      <c r="D230" s="211">
        <f>VLOOKUP(B230,مقررات!$A$1:$F$452,3,FALSE)</f>
        <v>2</v>
      </c>
      <c r="E230" s="211">
        <f>VLOOKUP(B230,مقررات!$A$1:$F$476,4,FALSE)</f>
        <v>0</v>
      </c>
      <c r="F230" s="211">
        <f t="shared" si="9"/>
        <v>2</v>
      </c>
      <c r="G230" s="60" t="str">
        <f>VLOOKUP(B230,مقررات!$A$1:$F$409,6,FALSE)</f>
        <v>M312</v>
      </c>
      <c r="H230" s="60" t="s">
        <v>1558</v>
      </c>
      <c r="I230" s="262" t="str">
        <f>VLOOKUP(H230,'اعضاء هيئة التدريس'!$B$1:$D$300,2,FALSE)</f>
        <v xml:space="preserve">  د/ مها عبد الفتاح ابوشنب</v>
      </c>
      <c r="J230" s="73"/>
      <c r="K230" s="73"/>
      <c r="L230" s="73" t="s">
        <v>1068</v>
      </c>
      <c r="M230" s="73"/>
      <c r="N230" s="73"/>
      <c r="O230" s="73"/>
      <c r="P230" s="1046"/>
      <c r="Q230" s="414"/>
      <c r="R230" s="143"/>
      <c r="S230" s="143"/>
      <c r="T230" s="4"/>
      <c r="U230" s="4"/>
      <c r="V230" s="4"/>
      <c r="W230" s="4"/>
      <c r="X230" s="4"/>
      <c r="Y230" s="4"/>
      <c r="Z230" s="143"/>
      <c r="AA230" s="4"/>
      <c r="AB230" s="143"/>
      <c r="AC230" s="143"/>
      <c r="AD230" s="143"/>
      <c r="AE230" s="143"/>
      <c r="AF230" s="143"/>
      <c r="AG230" s="4"/>
      <c r="AH230" s="4"/>
      <c r="AI230" s="692"/>
      <c r="AJ230" s="91"/>
      <c r="AK230" s="91"/>
      <c r="AL230" s="283"/>
      <c r="AM230" s="283"/>
      <c r="AN230" s="283"/>
      <c r="AO230" s="283"/>
      <c r="AP230" s="283"/>
      <c r="AQ230" s="283"/>
      <c r="AR230" s="283"/>
      <c r="AS230" s="283"/>
      <c r="AT230" s="283"/>
      <c r="AU230" s="283"/>
      <c r="AV230" s="283"/>
      <c r="AW230" s="283"/>
      <c r="AX230" s="283"/>
      <c r="BL230" s="251" t="e">
        <f>VLOOKUP(#REF!,'اعضاء هيئة التدريس'!#REF!,2,)</f>
        <v>#REF!</v>
      </c>
    </row>
    <row r="231" spans="1:64" s="272" customFormat="1" ht="15.75" hidden="1" customHeight="1">
      <c r="A231" s="724">
        <v>37</v>
      </c>
      <c r="B231" s="288" t="s">
        <v>567</v>
      </c>
      <c r="C231" s="726" t="str">
        <f>VLOOKUP(B231,مقررات!$A$1:$F$411,2,FALSE)</f>
        <v>نظرية المتغير المركب</v>
      </c>
      <c r="D231" s="211">
        <f>VLOOKUP(B231,مقررات!$A$1:$F$452,3,FALSE)</f>
        <v>2</v>
      </c>
      <c r="E231" s="211">
        <f>VLOOKUP(B231,مقررات!$A$1:$F$476,4,FALSE)</f>
        <v>0</v>
      </c>
      <c r="F231" s="211">
        <f t="shared" si="9"/>
        <v>2</v>
      </c>
      <c r="G231" s="60" t="str">
        <f>VLOOKUP(B231,مقررات!$A$1:$F$409,6,FALSE)</f>
        <v>M211</v>
      </c>
      <c r="H231" s="60" t="s">
        <v>1545</v>
      </c>
      <c r="I231" s="262" t="str">
        <f>VLOOKUP(H231,'اعضاء هيئة التدريس'!$B$1:$D$300,2,FALSE)</f>
        <v>د/ عبدالرحمن حسن عامر</v>
      </c>
      <c r="J231" s="73"/>
      <c r="K231" s="73"/>
      <c r="L231" s="73"/>
      <c r="M231" s="73"/>
      <c r="N231" s="73"/>
      <c r="O231" s="73" t="s">
        <v>1067</v>
      </c>
      <c r="P231" s="255" t="s">
        <v>1325</v>
      </c>
      <c r="Q231" s="445"/>
      <c r="R231" s="370"/>
      <c r="S231" s="265"/>
      <c r="T231" s="282"/>
      <c r="U231" s="282"/>
      <c r="V231" s="282"/>
      <c r="W231" s="282"/>
      <c r="X231" s="282"/>
      <c r="Y231" s="282"/>
      <c r="Z231" s="282"/>
      <c r="AA231" s="282"/>
      <c r="AB231" s="251"/>
      <c r="AC231" s="251"/>
      <c r="AD231" s="251"/>
      <c r="AE231" s="251"/>
      <c r="AF231" s="251"/>
      <c r="AG231" s="282"/>
      <c r="AH231" s="282"/>
      <c r="AI231" s="428"/>
      <c r="AJ231" s="283"/>
      <c r="AK231" s="283"/>
      <c r="AL231" s="284"/>
      <c r="AM231" s="283"/>
      <c r="AN231" s="283"/>
      <c r="AO231" s="283"/>
      <c r="AP231" s="283"/>
      <c r="AQ231" s="283"/>
      <c r="AR231" s="283"/>
      <c r="AS231" s="283"/>
      <c r="AT231" s="283"/>
      <c r="AU231" s="283"/>
      <c r="AV231" s="283"/>
      <c r="AW231" s="283"/>
      <c r="AX231" s="283"/>
      <c r="BL231" s="251" t="e">
        <f>VLOOKUP(#REF!,'اعضاء هيئة التدريس'!#REF!,2,)</f>
        <v>#REF!</v>
      </c>
    </row>
    <row r="232" spans="1:64" s="272" customFormat="1" ht="15.75" hidden="1" customHeight="1">
      <c r="A232" s="724">
        <v>38</v>
      </c>
      <c r="B232" s="288" t="s">
        <v>571</v>
      </c>
      <c r="C232" s="726" t="str">
        <f>VLOOKUP(B232,مقررات!$A$1:$F$411,2,FALSE)</f>
        <v>معادلات تفاضلية متقدمه</v>
      </c>
      <c r="D232" s="211">
        <f>VLOOKUP(B232,مقررات!$A$1:$F$452,3,FALSE)</f>
        <v>2</v>
      </c>
      <c r="E232" s="211">
        <f>VLOOKUP(B232,مقررات!$A$1:$F$476,4,FALSE)</f>
        <v>2</v>
      </c>
      <c r="F232" s="211">
        <f t="shared" si="9"/>
        <v>3</v>
      </c>
      <c r="G232" s="60" t="str">
        <f>VLOOKUP(B232,مقررات!$A$1:$F$409,6,FALSE)</f>
        <v>M216</v>
      </c>
      <c r="H232" s="60" t="s">
        <v>1550</v>
      </c>
      <c r="I232" s="262" t="str">
        <f>VLOOKUP(H232,'اعضاء هيئة التدريس'!$B$1:$D$300,2,FALSE)</f>
        <v xml:space="preserve">د/ رجاء عبدالغفارسلام </v>
      </c>
      <c r="J232" s="73"/>
      <c r="K232" s="73"/>
      <c r="L232" s="73"/>
      <c r="M232" s="73"/>
      <c r="N232" s="73" t="s">
        <v>1067</v>
      </c>
      <c r="O232" s="73"/>
      <c r="P232" s="386" t="s">
        <v>1314</v>
      </c>
      <c r="Q232" s="414"/>
      <c r="R232" s="143"/>
      <c r="S232" s="143"/>
      <c r="T232" s="4"/>
      <c r="U232" s="4"/>
      <c r="V232" s="4"/>
      <c r="W232" s="4"/>
      <c r="X232" s="4"/>
      <c r="Y232" s="4"/>
      <c r="Z232" s="143"/>
      <c r="AA232" s="4"/>
      <c r="AB232" s="143"/>
      <c r="AC232" s="143"/>
      <c r="AD232" s="143"/>
      <c r="AE232" s="143"/>
      <c r="AF232" s="143"/>
      <c r="AG232" s="4"/>
      <c r="AH232" s="4"/>
      <c r="AI232" s="692"/>
      <c r="AJ232" s="91"/>
      <c r="AK232" s="91"/>
      <c r="AL232" s="284"/>
      <c r="AM232" s="283"/>
      <c r="AN232" s="283"/>
      <c r="AO232" s="283"/>
      <c r="AP232" s="283"/>
      <c r="AQ232" s="283"/>
      <c r="AR232" s="283"/>
      <c r="AS232" s="283"/>
      <c r="AT232" s="283"/>
      <c r="AU232" s="283"/>
      <c r="AV232" s="283"/>
      <c r="AW232" s="283"/>
      <c r="AX232" s="283"/>
      <c r="BL232" s="251" t="e">
        <f>VLOOKUP(#REF!,'اعضاء هيئة التدريس'!#REF!,2,)</f>
        <v>#REF!</v>
      </c>
    </row>
    <row r="233" spans="1:64" s="272" customFormat="1" ht="15.75" hidden="1" customHeight="1">
      <c r="A233" s="724">
        <v>39</v>
      </c>
      <c r="B233" s="288" t="s">
        <v>565</v>
      </c>
      <c r="C233" s="726" t="str">
        <f>VLOOKUP(B233,مقررات!$A$1:$F$411,2,FALSE)</f>
        <v>تحليل حقيقي</v>
      </c>
      <c r="D233" s="211">
        <f>VLOOKUP(B233,مقررات!$A$1:$F$452,3,FALSE)</f>
        <v>2</v>
      </c>
      <c r="E233" s="211">
        <f>VLOOKUP(B233,مقررات!$A$1:$F$476,4,FALSE)</f>
        <v>2</v>
      </c>
      <c r="F233" s="211">
        <f t="shared" si="9"/>
        <v>3</v>
      </c>
      <c r="G233" s="60" t="str">
        <f>VLOOKUP(B233,مقررات!$A$1:$F$409,6,FALSE)</f>
        <v>M213</v>
      </c>
      <c r="H233" s="60" t="s">
        <v>1529</v>
      </c>
      <c r="I233" s="262" t="str">
        <f>VLOOKUP(H233,'اعضاء هيئة التدريس'!$B$1:$D$300,2,FALSE)</f>
        <v>أ.د/ شكري إبراهيم ندا</v>
      </c>
      <c r="J233" s="73"/>
      <c r="K233" s="73"/>
      <c r="L233" s="73" t="s">
        <v>1072</v>
      </c>
      <c r="M233" s="73"/>
      <c r="N233" s="73"/>
      <c r="O233" s="73"/>
      <c r="P233" s="386" t="s">
        <v>1315</v>
      </c>
      <c r="Q233" s="446"/>
      <c r="R233" s="370"/>
      <c r="S233" s="265"/>
      <c r="T233" s="282"/>
      <c r="U233" s="282"/>
      <c r="V233" s="282"/>
      <c r="W233" s="282"/>
      <c r="X233" s="282"/>
      <c r="Y233" s="282"/>
      <c r="Z233" s="282"/>
      <c r="AA233" s="282"/>
      <c r="AB233" s="251"/>
      <c r="AC233" s="251"/>
      <c r="AD233" s="251"/>
      <c r="AE233" s="251"/>
      <c r="AF233" s="251"/>
      <c r="AG233" s="282"/>
      <c r="AH233" s="282"/>
      <c r="AI233" s="428"/>
      <c r="AJ233" s="283"/>
      <c r="AK233" s="283"/>
      <c r="AL233" s="283"/>
      <c r="AM233" s="283"/>
      <c r="AN233" s="283"/>
      <c r="AO233" s="283"/>
      <c r="AP233" s="283"/>
      <c r="AQ233" s="283"/>
      <c r="AR233" s="283"/>
      <c r="AS233" s="283"/>
      <c r="AT233" s="283"/>
      <c r="AU233" s="283"/>
      <c r="AV233" s="283"/>
      <c r="AW233" s="283"/>
      <c r="AX233" s="283"/>
      <c r="BL233" s="251" t="e">
        <f>VLOOKUP(#REF!,'اعضاء هيئة التدريس'!#REF!,2,)</f>
        <v>#REF!</v>
      </c>
    </row>
    <row r="234" spans="1:64" s="272" customFormat="1" ht="15.75" hidden="1">
      <c r="A234" s="724">
        <v>40</v>
      </c>
      <c r="B234" s="288" t="s">
        <v>1178</v>
      </c>
      <c r="C234" s="726" t="str">
        <f>VLOOKUP(B234,مقررات!$A$1:$F$411,2,FALSE)</f>
        <v>نظرية الزمر المنتهية</v>
      </c>
      <c r="D234" s="211">
        <f>VLOOKUP(B234,مقررات!$A$1:$F$452,3,FALSE)</f>
        <v>3</v>
      </c>
      <c r="E234" s="211">
        <f>VLOOKUP(B234,مقررات!$A$1:$F$476,4,FALSE)</f>
        <v>0</v>
      </c>
      <c r="F234" s="211">
        <f t="shared" si="9"/>
        <v>3</v>
      </c>
      <c r="G234" s="60" t="str">
        <f>VLOOKUP(B234,مقررات!$A$1:$F$409,6,FALSE)</f>
        <v>M214</v>
      </c>
      <c r="H234" s="347" t="s">
        <v>1573</v>
      </c>
      <c r="I234" s="262" t="str">
        <f>VLOOKUP(H234,'اعضاء هيئة التدريس'!$B$1:$D$300,2,FALSE)</f>
        <v>د. محمد الغالي محمد عبدالله</v>
      </c>
      <c r="J234" s="250"/>
      <c r="K234" s="250"/>
      <c r="L234" s="250"/>
      <c r="M234" s="250"/>
      <c r="N234" s="250"/>
      <c r="O234" s="250" t="s">
        <v>1069</v>
      </c>
      <c r="P234" s="386" t="s">
        <v>1322</v>
      </c>
      <c r="Q234" s="446"/>
      <c r="R234" s="370"/>
      <c r="S234" s="265"/>
      <c r="T234" s="282"/>
      <c r="U234" s="282"/>
      <c r="V234" s="282"/>
      <c r="W234" s="282"/>
      <c r="X234" s="282"/>
      <c r="Y234" s="282"/>
      <c r="Z234" s="282"/>
      <c r="AA234" s="282"/>
      <c r="AB234" s="251"/>
      <c r="AC234" s="251"/>
      <c r="AD234" s="251"/>
      <c r="AE234" s="251"/>
      <c r="AF234" s="251"/>
      <c r="AG234" s="282"/>
      <c r="AH234" s="282"/>
      <c r="AI234" s="428"/>
      <c r="AJ234" s="283"/>
      <c r="AK234" s="283"/>
      <c r="AL234" s="283"/>
      <c r="AM234" s="283"/>
      <c r="AN234" s="283"/>
      <c r="AO234" s="283"/>
      <c r="AP234" s="283"/>
      <c r="AQ234" s="283"/>
      <c r="AR234" s="283"/>
      <c r="AS234" s="283"/>
      <c r="AT234" s="283"/>
      <c r="AU234" s="283"/>
      <c r="AV234" s="283"/>
      <c r="AW234" s="283"/>
      <c r="AX234" s="283"/>
      <c r="BL234" s="251" t="e">
        <f>VLOOKUP(#REF!,'اعضاء هيئة التدريس'!#REF!,2,)</f>
        <v>#REF!</v>
      </c>
    </row>
    <row r="235" spans="1:64" s="272" customFormat="1" ht="15.75" hidden="1" customHeight="1">
      <c r="A235" s="724">
        <v>41</v>
      </c>
      <c r="B235" s="288" t="s">
        <v>1058</v>
      </c>
      <c r="C235" s="726" t="str">
        <f>VLOOKUP(B235,مقررات!$A$1:$F$411,2,FALSE)</f>
        <v xml:space="preserve">بحوث عمليات </v>
      </c>
      <c r="D235" s="211">
        <f>VLOOKUP(B235,مقررات!$A$1:$F$452,3,FALSE)</f>
        <v>2</v>
      </c>
      <c r="E235" s="211">
        <f>VLOOKUP(B235,مقررات!$A$1:$F$476,4,FALSE)</f>
        <v>0</v>
      </c>
      <c r="F235" s="211">
        <f t="shared" si="9"/>
        <v>2</v>
      </c>
      <c r="G235" s="60" t="str">
        <f>VLOOKUP(B235,مقررات!$A$1:$F$409,6,FALSE)</f>
        <v>M2118</v>
      </c>
      <c r="H235" s="697" t="s">
        <v>1541</v>
      </c>
      <c r="I235" s="262" t="str">
        <f>VLOOKUP(H235,'اعضاء هيئة التدريس'!$B$1:$D$300,2,FALSE)</f>
        <v>د/ ناهد عبد العزيز صقر</v>
      </c>
      <c r="J235" s="73"/>
      <c r="K235" s="73" t="s">
        <v>1070</v>
      </c>
      <c r="L235" s="73"/>
      <c r="M235" s="73"/>
      <c r="N235" s="73"/>
      <c r="O235" s="73"/>
      <c r="P235" s="386" t="s">
        <v>1327</v>
      </c>
      <c r="Q235" s="414"/>
      <c r="R235" s="143"/>
      <c r="S235" s="143"/>
      <c r="T235" s="4"/>
      <c r="U235" s="4"/>
      <c r="V235" s="4"/>
      <c r="W235" s="4"/>
      <c r="X235" s="4"/>
      <c r="Y235" s="4"/>
      <c r="Z235" s="143"/>
      <c r="AA235" s="4"/>
      <c r="AB235" s="143"/>
      <c r="AC235" s="143"/>
      <c r="AD235" s="143"/>
      <c r="AE235" s="143"/>
      <c r="AF235" s="143"/>
      <c r="AG235" s="4"/>
      <c r="AH235" s="4"/>
      <c r="AI235" s="692"/>
      <c r="AJ235" s="91"/>
      <c r="AK235" s="91"/>
      <c r="AL235" s="283"/>
      <c r="AM235" s="283"/>
      <c r="AN235" s="283"/>
      <c r="AO235" s="283"/>
      <c r="AP235" s="283"/>
      <c r="AQ235" s="283"/>
      <c r="AR235" s="283"/>
      <c r="AS235" s="283"/>
      <c r="AT235" s="283"/>
      <c r="AU235" s="283"/>
      <c r="AV235" s="283"/>
      <c r="AW235" s="283"/>
      <c r="AX235" s="283"/>
      <c r="BL235" s="251" t="e">
        <f>VLOOKUP(#REF!,'اعضاء هيئة التدريس'!#REF!,2,)</f>
        <v>#REF!</v>
      </c>
    </row>
    <row r="236" spans="1:64" s="272" customFormat="1" ht="24.75" hidden="1" customHeight="1">
      <c r="A236" s="724">
        <v>42</v>
      </c>
      <c r="B236" s="288" t="s">
        <v>566</v>
      </c>
      <c r="C236" s="726" t="str">
        <f>VLOOKUP(B236,مقررات!$A$1:$F$411,2,FALSE)</f>
        <v>نظرية الكم (1)</v>
      </c>
      <c r="D236" s="211">
        <f>VLOOKUP(B236,مقررات!$A$1:$F$452,3,FALSE)</f>
        <v>2</v>
      </c>
      <c r="E236" s="211">
        <f>VLOOKUP(B236,مقررات!$A$1:$F$476,4,FALSE)</f>
        <v>0</v>
      </c>
      <c r="F236" s="211">
        <f t="shared" si="9"/>
        <v>2</v>
      </c>
      <c r="G236" s="60" t="str">
        <f>VLOOKUP(B236,مقررات!$A$1:$F$409,6,FALSE)</f>
        <v>M2210</v>
      </c>
      <c r="H236" s="60" t="s">
        <v>1535</v>
      </c>
      <c r="I236" s="262" t="str">
        <f>VLOOKUP(H236,'اعضاء هيئة التدريس'!$B$1:$D$300,2,FALSE)</f>
        <v xml:space="preserve">د/ محمد محمد أبو شادي </v>
      </c>
      <c r="J236" s="73" t="s">
        <v>1068</v>
      </c>
      <c r="K236" s="73"/>
      <c r="L236" s="73"/>
      <c r="M236" s="73"/>
      <c r="N236" s="73"/>
      <c r="O236" s="73"/>
      <c r="P236" s="386" t="s">
        <v>1327</v>
      </c>
      <c r="Q236" s="414"/>
      <c r="R236" s="143"/>
      <c r="S236" s="143"/>
      <c r="T236" s="4"/>
      <c r="U236" s="4"/>
      <c r="V236" s="4"/>
      <c r="W236" s="4"/>
      <c r="X236" s="4"/>
      <c r="Y236" s="4"/>
      <c r="Z236" s="143"/>
      <c r="AA236" s="4"/>
      <c r="AB236" s="143"/>
      <c r="AC236" s="143"/>
      <c r="AD236" s="143"/>
      <c r="AE236" s="143"/>
      <c r="AF236" s="143"/>
      <c r="AG236" s="4"/>
      <c r="AH236" s="4"/>
      <c r="AI236" s="692"/>
      <c r="AJ236" s="91"/>
      <c r="AK236" s="91"/>
      <c r="AL236" s="283"/>
      <c r="AM236" s="283"/>
      <c r="AN236" s="283"/>
      <c r="AO236" s="283"/>
      <c r="AP236" s="283"/>
      <c r="AQ236" s="283"/>
      <c r="AR236" s="283"/>
      <c r="AS236" s="283"/>
      <c r="AT236" s="283"/>
      <c r="AU236" s="283"/>
      <c r="AV236" s="283"/>
      <c r="AW236" s="283"/>
      <c r="AX236" s="283"/>
      <c r="BL236" s="251" t="e">
        <f>VLOOKUP(#REF!,'اعضاء هيئة التدريس'!#REF!,2,)</f>
        <v>#REF!</v>
      </c>
    </row>
    <row r="237" spans="1:64" s="272" customFormat="1" ht="15.75" hidden="1" customHeight="1">
      <c r="A237" s="724">
        <v>43</v>
      </c>
      <c r="B237" s="288" t="s">
        <v>580</v>
      </c>
      <c r="C237" s="726" t="str">
        <f>VLOOKUP(B237,مقررات!$A$1:$F$411,2,FALSE)</f>
        <v>نظم قواعد البيانات</v>
      </c>
      <c r="D237" s="211">
        <f>VLOOKUP(B237,مقررات!$A$1:$F$452,3,FALSE)</f>
        <v>3</v>
      </c>
      <c r="E237" s="211">
        <f>VLOOKUP(B237,مقررات!$A$1:$F$476,4,FALSE)</f>
        <v>2</v>
      </c>
      <c r="F237" s="211">
        <f t="shared" si="9"/>
        <v>4</v>
      </c>
      <c r="G237" s="60" t="str">
        <f>VLOOKUP(B237,مقررات!$A$1:$F$409,6,FALSE)</f>
        <v>M2317</v>
      </c>
      <c r="H237" s="60" t="s">
        <v>1565</v>
      </c>
      <c r="I237" s="262" t="str">
        <f>VLOOKUP(H237,'اعضاء هيئة التدريس'!$B$1:$D$300,2,FALSE)</f>
        <v xml:space="preserve">د/ عمرو مسعد صابر </v>
      </c>
      <c r="J237" s="73"/>
      <c r="K237" s="73" t="s">
        <v>1068</v>
      </c>
      <c r="L237" s="73"/>
      <c r="M237" s="73"/>
      <c r="N237" s="73"/>
      <c r="O237" s="73"/>
      <c r="P237" s="255" t="s">
        <v>1318</v>
      </c>
      <c r="Q237" s="449"/>
      <c r="R237" s="370"/>
      <c r="S237" s="265"/>
      <c r="T237" s="282"/>
      <c r="U237" s="282"/>
      <c r="V237" s="282"/>
      <c r="W237" s="282"/>
      <c r="X237" s="282"/>
      <c r="Y237" s="282"/>
      <c r="Z237" s="282"/>
      <c r="AA237" s="282"/>
      <c r="AB237" s="251"/>
      <c r="AC237" s="251"/>
      <c r="AD237" s="251"/>
      <c r="AE237" s="251"/>
      <c r="AF237" s="251"/>
      <c r="AG237" s="282"/>
      <c r="AH237" s="282"/>
      <c r="AI237" s="428"/>
      <c r="AJ237" s="283"/>
      <c r="AK237" s="283"/>
      <c r="AL237" s="283"/>
      <c r="AM237" s="283"/>
      <c r="AN237" s="283"/>
      <c r="AO237" s="283"/>
      <c r="AP237" s="283"/>
      <c r="AQ237" s="283"/>
      <c r="AR237" s="283"/>
      <c r="AS237" s="283"/>
      <c r="AT237" s="283"/>
      <c r="AU237" s="283"/>
      <c r="AV237" s="283"/>
      <c r="AW237" s="283"/>
      <c r="AX237" s="283"/>
      <c r="BL237" s="251" t="e">
        <f>VLOOKUP(#REF!,'اعضاء هيئة التدريس'!#REF!,2,)</f>
        <v>#REF!</v>
      </c>
    </row>
    <row r="238" spans="1:64" s="272" customFormat="1" ht="15.75" hidden="1">
      <c r="A238" s="724">
        <v>44</v>
      </c>
      <c r="B238" s="288" t="s">
        <v>585</v>
      </c>
      <c r="C238" s="726" t="str">
        <f>VLOOKUP(B238,مقررات!$A$1:$F$411,2,FALSE)</f>
        <v>تحليل وتصميم النظم</v>
      </c>
      <c r="D238" s="211">
        <f>VLOOKUP(B238,مقررات!$A$1:$F$452,3,FALSE)</f>
        <v>3</v>
      </c>
      <c r="E238" s="211">
        <f>VLOOKUP(B238,مقررات!$A$1:$F$476,4,FALSE)</f>
        <v>2</v>
      </c>
      <c r="F238" s="211">
        <f t="shared" si="9"/>
        <v>4</v>
      </c>
      <c r="G238" s="60" t="str">
        <f>VLOOKUP(B238,مقررات!$A$1:$F$409,6,FALSE)</f>
        <v>M2311</v>
      </c>
      <c r="H238" s="697" t="s">
        <v>1569</v>
      </c>
      <c r="I238" s="262" t="str">
        <f>VLOOKUP(H238,'اعضاء هيئة التدريس'!$B$1:$D$300,2,FALSE)</f>
        <v>د/ عبدالله عبدالغفار محمد</v>
      </c>
      <c r="J238" s="73"/>
      <c r="K238" s="73"/>
      <c r="L238" s="73"/>
      <c r="M238" s="73" t="s">
        <v>1074</v>
      </c>
      <c r="N238" s="73"/>
      <c r="O238" s="73"/>
      <c r="P238" s="255" t="s">
        <v>1325</v>
      </c>
      <c r="Q238" s="414"/>
      <c r="R238" s="143"/>
      <c r="S238" s="143"/>
      <c r="T238" s="4"/>
      <c r="U238" s="4"/>
      <c r="V238" s="4"/>
      <c r="W238" s="4"/>
      <c r="X238" s="4"/>
      <c r="Y238" s="4"/>
      <c r="Z238" s="143"/>
      <c r="AA238" s="4"/>
      <c r="AB238" s="143"/>
      <c r="AC238" s="143"/>
      <c r="AD238" s="143"/>
      <c r="AE238" s="143"/>
      <c r="AF238" s="143"/>
      <c r="AG238" s="4"/>
      <c r="AH238" s="4"/>
      <c r="AI238" s="692"/>
      <c r="AJ238" s="91"/>
      <c r="AK238" s="91"/>
      <c r="AL238" s="283"/>
      <c r="AM238" s="283"/>
      <c r="AN238" s="283"/>
      <c r="AO238" s="283"/>
      <c r="AP238" s="283"/>
      <c r="AQ238" s="283"/>
      <c r="AR238" s="283"/>
      <c r="AS238" s="283"/>
      <c r="AT238" s="283"/>
      <c r="AU238" s="283"/>
      <c r="AV238" s="283"/>
      <c r="AW238" s="283"/>
      <c r="AX238" s="283"/>
      <c r="BL238" s="251" t="e">
        <f>VLOOKUP(#REF!,'اعضاء هيئة التدريس'!#REF!,2,)</f>
        <v>#REF!</v>
      </c>
    </row>
    <row r="239" spans="1:64" s="272" customFormat="1" ht="15.75" hidden="1" customHeight="1">
      <c r="A239" s="724">
        <v>45</v>
      </c>
      <c r="B239" s="288" t="s">
        <v>579</v>
      </c>
      <c r="C239" s="726" t="str">
        <f>VLOOKUP(B239,مقررات!$A$1:$F$411,2,FALSE)</f>
        <v>نظم التشغيل</v>
      </c>
      <c r="D239" s="211">
        <f>VLOOKUP(B239,مقررات!$A$1:$F$452,3,FALSE)</f>
        <v>3</v>
      </c>
      <c r="E239" s="211">
        <f>VLOOKUP(B239,مقررات!$A$1:$F$476,4,FALSE)</f>
        <v>2</v>
      </c>
      <c r="F239" s="211">
        <f t="shared" si="9"/>
        <v>4</v>
      </c>
      <c r="G239" s="60" t="str">
        <f>VLOOKUP(B239,مقررات!$A$1:$F$409,6,FALSE)</f>
        <v>M2317</v>
      </c>
      <c r="H239" s="60" t="s">
        <v>1561</v>
      </c>
      <c r="I239" s="262" t="str">
        <f>VLOOKUP(H239,'اعضاء هيئة التدريس'!$B$1:$D$300,2,FALSE)</f>
        <v xml:space="preserve">د/ وليد أحمد دبور </v>
      </c>
      <c r="J239" s="73"/>
      <c r="K239" s="73"/>
      <c r="L239" s="73"/>
      <c r="M239" s="73"/>
      <c r="N239" s="73" t="s">
        <v>1074</v>
      </c>
      <c r="O239" s="73"/>
      <c r="P239" s="386" t="s">
        <v>1315</v>
      </c>
      <c r="Q239" s="414"/>
      <c r="R239" s="143"/>
      <c r="S239" s="143"/>
      <c r="T239" s="4"/>
      <c r="U239" s="4"/>
      <c r="V239" s="4"/>
      <c r="W239" s="4"/>
      <c r="X239" s="4"/>
      <c r="Y239" s="4"/>
      <c r="Z239" s="143"/>
      <c r="AA239" s="4"/>
      <c r="AB239" s="143"/>
      <c r="AC239" s="143"/>
      <c r="AD239" s="143"/>
      <c r="AE239" s="143"/>
      <c r="AF239" s="143"/>
      <c r="AG239" s="4"/>
      <c r="AH239" s="4"/>
      <c r="AI239" s="692"/>
      <c r="AJ239" s="91"/>
      <c r="AK239" s="91"/>
      <c r="AL239" s="283"/>
      <c r="AM239" s="283"/>
      <c r="AN239" s="283"/>
      <c r="AO239" s="283"/>
      <c r="AP239" s="283"/>
      <c r="AQ239" s="283"/>
      <c r="AR239" s="283"/>
      <c r="AS239" s="283"/>
      <c r="AT239" s="283"/>
      <c r="AU239" s="283"/>
      <c r="AV239" s="283"/>
      <c r="AW239" s="283"/>
      <c r="AX239" s="283"/>
      <c r="BL239" s="251" t="e">
        <f>VLOOKUP(#REF!,'اعضاء هيئة التدريس'!#REF!,2,)</f>
        <v>#REF!</v>
      </c>
    </row>
    <row r="240" spans="1:64" s="272" customFormat="1" ht="15.75" hidden="1" customHeight="1">
      <c r="A240" s="724">
        <v>46</v>
      </c>
      <c r="B240" s="288" t="s">
        <v>582</v>
      </c>
      <c r="C240" s="726" t="str">
        <f>VLOOKUP(B240,مقررات!$A$1:$F$411,2,FALSE)</f>
        <v>تحليل وتصميم الخوارزميات</v>
      </c>
      <c r="D240" s="211">
        <f>VLOOKUP(B240,مقررات!$A$1:$F$452,3,FALSE)</f>
        <v>2</v>
      </c>
      <c r="E240" s="211">
        <f>VLOOKUP(B240,مقررات!$A$1:$F$476,4,FALSE)</f>
        <v>0</v>
      </c>
      <c r="F240" s="211">
        <f t="shared" si="9"/>
        <v>2</v>
      </c>
      <c r="G240" s="60" t="str">
        <f>VLOOKUP(B240,مقررات!$A$1:$F$409,6,FALSE)</f>
        <v>M2317</v>
      </c>
      <c r="H240" s="60" t="s">
        <v>1567</v>
      </c>
      <c r="I240" s="262" t="str">
        <f>VLOOKUP(H240,'اعضاء هيئة التدريس'!$B$1:$D$300,2,FALSE)</f>
        <v>د/ أحمد عبد الرحيم عبداللطيف</v>
      </c>
      <c r="J240" s="73"/>
      <c r="K240" s="73"/>
      <c r="L240" s="73"/>
      <c r="M240" s="73"/>
      <c r="N240" s="73"/>
      <c r="O240" s="73" t="s">
        <v>1072</v>
      </c>
      <c r="P240" s="386" t="s">
        <v>1327</v>
      </c>
      <c r="Q240" s="447"/>
      <c r="R240" s="370"/>
      <c r="S240" s="265"/>
      <c r="T240" s="282"/>
      <c r="U240" s="282"/>
      <c r="V240" s="282"/>
      <c r="W240" s="282"/>
      <c r="X240" s="282"/>
      <c r="Y240" s="282"/>
      <c r="Z240" s="282"/>
      <c r="AA240" s="282"/>
      <c r="AB240" s="251"/>
      <c r="AC240" s="251"/>
      <c r="AD240" s="251"/>
      <c r="AE240" s="251"/>
      <c r="AF240" s="251"/>
      <c r="AG240" s="282"/>
      <c r="AH240" s="282"/>
      <c r="AI240" s="428"/>
      <c r="AJ240" s="283"/>
      <c r="AK240" s="283"/>
      <c r="AL240" s="283"/>
      <c r="AM240" s="283"/>
      <c r="AN240" s="283"/>
      <c r="AO240" s="283"/>
      <c r="AP240" s="283"/>
      <c r="AQ240" s="283"/>
      <c r="AR240" s="283"/>
      <c r="AS240" s="283"/>
      <c r="AT240" s="283"/>
      <c r="AU240" s="283"/>
      <c r="AV240" s="283"/>
      <c r="AW240" s="283"/>
      <c r="AX240" s="283"/>
      <c r="BL240" s="251" t="e">
        <f>VLOOKUP(#REF!,'اعضاء هيئة التدريس'!#REF!,2,)</f>
        <v>#REF!</v>
      </c>
    </row>
    <row r="241" spans="1:64" s="272" customFormat="1" ht="15.75" hidden="1" customHeight="1">
      <c r="A241" s="724">
        <v>47</v>
      </c>
      <c r="B241" s="288" t="s">
        <v>568</v>
      </c>
      <c r="C241" s="726" t="str">
        <f>VLOOKUP(B241,مقررات!$A$1:$F$411,2,FALSE)</f>
        <v>التحليل الدالي(1)</v>
      </c>
      <c r="D241" s="211">
        <f>VLOOKUP(B241,مقررات!$A$1:$F$452,3,FALSE)</f>
        <v>3</v>
      </c>
      <c r="E241" s="211">
        <f>VLOOKUP(B241,مقررات!$A$1:$F$476,4,FALSE)</f>
        <v>0</v>
      </c>
      <c r="F241" s="211">
        <f t="shared" si="9"/>
        <v>3</v>
      </c>
      <c r="G241" s="60" t="str">
        <f>VLOOKUP(B241,مقررات!$A$1:$F$409,6,FALSE)</f>
        <v>M213</v>
      </c>
      <c r="H241" s="60" t="s">
        <v>1571</v>
      </c>
      <c r="I241" s="262" t="str">
        <f>VLOOKUP(H241,'اعضاء هيئة التدريس'!$B$1:$D$300,2,FALSE)</f>
        <v>د/ منار عبدالله ماهر</v>
      </c>
      <c r="J241" s="73"/>
      <c r="K241" s="73"/>
      <c r="L241" s="73"/>
      <c r="M241" s="73"/>
      <c r="N241" s="73" t="s">
        <v>1074</v>
      </c>
      <c r="O241" s="73"/>
      <c r="P241" s="386"/>
      <c r="Q241" s="414"/>
      <c r="R241" s="143"/>
      <c r="S241" s="143"/>
      <c r="T241" s="4"/>
      <c r="U241" s="4"/>
      <c r="V241" s="4"/>
      <c r="W241" s="4"/>
      <c r="X241" s="4"/>
      <c r="Y241" s="4"/>
      <c r="Z241" s="143"/>
      <c r="AA241" s="4"/>
      <c r="AB241" s="143"/>
      <c r="AC241" s="143"/>
      <c r="AD241" s="143"/>
      <c r="AE241" s="143"/>
      <c r="AF241" s="143"/>
      <c r="AG241" s="4"/>
      <c r="AH241" s="4"/>
      <c r="AI241" s="692"/>
      <c r="AJ241" s="91"/>
      <c r="AK241" s="91"/>
      <c r="AL241" s="283"/>
      <c r="AM241" s="283"/>
      <c r="AN241" s="283"/>
      <c r="AO241" s="283"/>
      <c r="AP241" s="283"/>
      <c r="AQ241" s="283"/>
      <c r="AR241" s="283"/>
      <c r="AS241" s="283"/>
      <c r="AT241" s="283"/>
      <c r="AU241" s="283"/>
      <c r="AV241" s="283"/>
      <c r="AW241" s="283"/>
      <c r="AX241" s="283"/>
      <c r="BL241" s="251" t="e">
        <f>VLOOKUP(#REF!,'اعضاء هيئة التدريس'!#REF!,2,)</f>
        <v>#REF!</v>
      </c>
    </row>
    <row r="242" spans="1:64" s="272" customFormat="1" ht="15.75" hidden="1" customHeight="1">
      <c r="A242" s="724">
        <v>48</v>
      </c>
      <c r="B242" s="288" t="s">
        <v>1051</v>
      </c>
      <c r="C242" s="741" t="str">
        <f>VLOOKUP(B242,مقررات!$A$1:$F$411,2,FALSE)</f>
        <v xml:space="preserve">الهندسة التفاضلية </v>
      </c>
      <c r="D242" s="225">
        <f>VLOOKUP(B242,مقررات!$A$1:$F$452,3,FALSE)</f>
        <v>3</v>
      </c>
      <c r="E242" s="225">
        <f>VLOOKUP(B242,مقررات!$A$1:$F$476,4,FALSE)</f>
        <v>0</v>
      </c>
      <c r="F242" s="225">
        <f t="shared" si="9"/>
        <v>3</v>
      </c>
      <c r="G242" s="340" t="str">
        <f>VLOOKUP(B242,مقررات!$A$1:$F$409,6,FALSE)</f>
        <v xml:space="preserve">   M213&amp;M115</v>
      </c>
      <c r="H242" s="340" t="s">
        <v>1558</v>
      </c>
      <c r="I242" s="742" t="str">
        <f>VLOOKUP(H242,'اعضاء هيئة التدريس'!$B$1:$D$300,2,FALSE)</f>
        <v xml:space="preserve">  د/ مها عبد الفتاح ابوشنب</v>
      </c>
      <c r="J242" s="648"/>
      <c r="K242" s="648"/>
      <c r="L242" s="648"/>
      <c r="M242" s="648"/>
      <c r="N242" s="648"/>
      <c r="O242" s="648" t="s">
        <v>1069</v>
      </c>
      <c r="P242" s="386" t="s">
        <v>1327</v>
      </c>
      <c r="Q242" s="782"/>
      <c r="R242" s="444"/>
      <c r="S242" s="563"/>
      <c r="T242" s="382"/>
      <c r="U242" s="382"/>
      <c r="V242" s="382"/>
      <c r="W242" s="382"/>
      <c r="X242" s="382"/>
      <c r="Y242" s="382"/>
      <c r="Z242" s="382"/>
      <c r="AA242" s="382"/>
      <c r="AB242" s="480"/>
      <c r="AC242" s="480"/>
      <c r="AD242" s="480"/>
      <c r="AE242" s="480"/>
      <c r="AF242" s="480"/>
      <c r="AG242" s="382"/>
      <c r="AH242" s="382"/>
      <c r="AI242" s="752"/>
      <c r="AJ242" s="743"/>
      <c r="AK242" s="743"/>
      <c r="AL242" s="283"/>
      <c r="AM242" s="283"/>
      <c r="AN242" s="283"/>
      <c r="AO242" s="283"/>
      <c r="AP242" s="283"/>
      <c r="AQ242" s="283"/>
      <c r="AR242" s="283"/>
      <c r="AS242" s="283"/>
      <c r="AT242" s="283"/>
      <c r="AU242" s="283"/>
      <c r="AV242" s="283"/>
      <c r="AW242" s="283"/>
      <c r="AX242" s="283"/>
      <c r="BL242" s="251" t="e">
        <f>VLOOKUP(#REF!,'اعضاء هيئة التدريس'!#REF!,2,)</f>
        <v>#REF!</v>
      </c>
    </row>
    <row r="243" spans="1:64" s="272" customFormat="1" ht="15.75" hidden="1" customHeight="1">
      <c r="A243" s="724">
        <v>49</v>
      </c>
      <c r="B243" s="288" t="s">
        <v>1184</v>
      </c>
      <c r="C243" s="726" t="str">
        <f>VLOOKUP(B243,مقررات!$A$1:$F$411,2,FALSE)</f>
        <v>تحليل دالي (2)</v>
      </c>
      <c r="D243" s="211">
        <f>VLOOKUP(B243,مقررات!$A$1:$F$452,3,FALSE)</f>
        <v>3</v>
      </c>
      <c r="E243" s="211">
        <f>VLOOKUP(B243,مقررات!$A$1:$F$476,4,FALSE)</f>
        <v>0</v>
      </c>
      <c r="F243" s="211">
        <f t="shared" si="9"/>
        <v>3</v>
      </c>
      <c r="G243" s="60" t="str">
        <f>VLOOKUP(B243,مقررات!$A$1:$F$409,6,FALSE)</f>
        <v>M311</v>
      </c>
      <c r="H243" s="423" t="s">
        <v>1571</v>
      </c>
      <c r="I243" s="262" t="str">
        <f>VLOOKUP(H243,'اعضاء هيئة التدريس'!$B$1:$D$300,2,FALSE)</f>
        <v>د/ منار عبدالله ماهر</v>
      </c>
      <c r="J243" s="73"/>
      <c r="K243" s="73"/>
      <c r="L243" s="73"/>
      <c r="M243" s="73"/>
      <c r="N243" s="73"/>
      <c r="O243" s="73" t="s">
        <v>1074</v>
      </c>
      <c r="P243" s="386" t="s">
        <v>1322</v>
      </c>
      <c r="Q243" s="414"/>
      <c r="R243" s="143"/>
      <c r="S243" s="143"/>
      <c r="T243" s="4"/>
      <c r="U243" s="4"/>
      <c r="V243" s="4"/>
      <c r="W243" s="4"/>
      <c r="X243" s="4"/>
      <c r="Y243" s="4"/>
      <c r="Z243" s="143"/>
      <c r="AA243" s="4"/>
      <c r="AB243" s="143"/>
      <c r="AC243" s="143"/>
      <c r="AD243" s="143"/>
      <c r="AE243" s="143"/>
      <c r="AF243" s="143"/>
      <c r="AG243" s="4"/>
      <c r="AH243" s="4"/>
      <c r="AI243" s="692"/>
      <c r="AJ243" s="91"/>
      <c r="AK243" s="91"/>
      <c r="AL243" s="284"/>
      <c r="AM243" s="283"/>
      <c r="AN243" s="283"/>
      <c r="AO243" s="283"/>
      <c r="AP243" s="283"/>
      <c r="AQ243" s="283"/>
      <c r="AR243" s="283"/>
      <c r="AS243" s="283"/>
      <c r="AT243" s="283"/>
      <c r="AU243" s="283"/>
      <c r="AV243" s="283"/>
      <c r="AW243" s="283"/>
      <c r="AX243" s="283"/>
      <c r="BL243" s="251" t="e">
        <f>VLOOKUP(#REF!,'اعضاء هيئة التدريس'!#REF!,2,)</f>
        <v>#REF!</v>
      </c>
    </row>
    <row r="244" spans="1:64" s="272" customFormat="1" ht="15.75" hidden="1" customHeight="1">
      <c r="A244" s="724">
        <v>50</v>
      </c>
      <c r="B244" s="288" t="s">
        <v>1049</v>
      </c>
      <c r="C244" s="726" t="str">
        <f>VLOOKUP(B244,مقررات!$A$1:$F$411,2,FALSE)</f>
        <v>مختارات في  التطبيقية</v>
      </c>
      <c r="D244" s="211">
        <f>VLOOKUP(B244,مقررات!$A$1:$F$452,3,FALSE)</f>
        <v>3</v>
      </c>
      <c r="E244" s="211">
        <f>VLOOKUP(B244,مقررات!$A$1:$F$476,4,FALSE)</f>
        <v>0</v>
      </c>
      <c r="F244" s="211">
        <f t="shared" si="9"/>
        <v>3</v>
      </c>
      <c r="G244" s="60" t="str">
        <f>VLOOKUP(B244,مقررات!$A$1:$F$409,6,FALSE)</f>
        <v>M3217</v>
      </c>
      <c r="H244" s="697" t="s">
        <v>1524</v>
      </c>
      <c r="I244" s="262" t="str">
        <f>VLOOKUP(H244,'اعضاء هيئة التدريس'!$B$1:$D$300,2,FALSE)</f>
        <v>أ.د/ على ماهر ابوربية</v>
      </c>
      <c r="J244" s="73"/>
      <c r="K244" s="73" t="s">
        <v>1074</v>
      </c>
      <c r="L244" s="73"/>
      <c r="M244" s="73"/>
      <c r="N244" s="73"/>
      <c r="O244" s="73"/>
      <c r="P244" s="386" t="s">
        <v>1327</v>
      </c>
      <c r="Q244" s="414"/>
      <c r="R244" s="143"/>
      <c r="S244" s="143"/>
      <c r="T244" s="4"/>
      <c r="U244" s="4"/>
      <c r="V244" s="4"/>
      <c r="W244" s="4"/>
      <c r="X244" s="4"/>
      <c r="Y244" s="4"/>
      <c r="Z244" s="143"/>
      <c r="AA244" s="4"/>
      <c r="AB244" s="143"/>
      <c r="AC244" s="143"/>
      <c r="AD244" s="143"/>
      <c r="AE244" s="143"/>
      <c r="AF244" s="143"/>
      <c r="AG244" s="4"/>
      <c r="AH244" s="4"/>
      <c r="AI244" s="692"/>
      <c r="AJ244" s="91"/>
      <c r="AK244" s="91"/>
      <c r="AL244" s="284"/>
      <c r="AM244" s="283"/>
      <c r="AN244" s="283"/>
      <c r="AO244" s="283"/>
      <c r="AP244" s="283"/>
      <c r="AQ244" s="283"/>
      <c r="AR244" s="283"/>
      <c r="AS244" s="283"/>
      <c r="AT244" s="283"/>
      <c r="AU244" s="283"/>
      <c r="AV244" s="283"/>
      <c r="AW244" s="283"/>
      <c r="AX244" s="283"/>
      <c r="BL244" s="251" t="e">
        <f>VLOOKUP(#REF!,'اعضاء هيئة التدريس'!#REF!,2,)</f>
        <v>#REF!</v>
      </c>
    </row>
    <row r="245" spans="1:64" s="272" customFormat="1" ht="15.75" hidden="1" customHeight="1">
      <c r="A245" s="724">
        <v>51</v>
      </c>
      <c r="B245" s="288" t="s">
        <v>594</v>
      </c>
      <c r="C245" s="726" t="str">
        <f>VLOOKUP(B245,مقررات!$A$1:$F$411,2,FALSE)</f>
        <v>مختارات في الحاسبات</v>
      </c>
      <c r="D245" s="211">
        <f>VLOOKUP(B245,مقررات!$A$1:$F$452,3,FALSE)</f>
        <v>3</v>
      </c>
      <c r="E245" s="211">
        <f>VLOOKUP(B245,مقررات!$A$1:$F$476,4,FALSE)</f>
        <v>0</v>
      </c>
      <c r="F245" s="211">
        <f t="shared" si="9"/>
        <v>3</v>
      </c>
      <c r="G245" s="60" t="str">
        <f>VLOOKUP(B245,مقررات!$A$1:$F$409,6,FALSE)</f>
        <v>ـ</v>
      </c>
      <c r="H245" s="347" t="s">
        <v>1567</v>
      </c>
      <c r="I245" s="262" t="str">
        <f>VLOOKUP(H245,'اعضاء هيئة التدريس'!$B$1:$D$300,2,FALSE)</f>
        <v>د/ أحمد عبد الرحيم عبداللطيف</v>
      </c>
      <c r="J245" s="250"/>
      <c r="K245" s="413"/>
      <c r="L245" s="250"/>
      <c r="M245" s="250"/>
      <c r="N245" s="250"/>
      <c r="O245" s="250" t="s">
        <v>1180</v>
      </c>
      <c r="P245" s="386" t="s">
        <v>1327</v>
      </c>
      <c r="Q245" s="446"/>
      <c r="R245" s="370"/>
      <c r="S245" s="265"/>
      <c r="T245" s="282"/>
      <c r="U245" s="282"/>
      <c r="V245" s="282"/>
      <c r="W245" s="282"/>
      <c r="X245" s="282"/>
      <c r="Y245" s="282"/>
      <c r="Z245" s="282"/>
      <c r="AA245" s="282"/>
      <c r="AB245" s="251"/>
      <c r="AC245" s="251"/>
      <c r="AD245" s="251"/>
      <c r="AE245" s="251"/>
      <c r="AF245" s="251"/>
      <c r="AG245" s="282"/>
      <c r="AH245" s="282"/>
      <c r="AI245" s="428"/>
      <c r="AJ245" s="283"/>
      <c r="AK245" s="283"/>
      <c r="AL245" s="284"/>
      <c r="AM245" s="283"/>
      <c r="AN245" s="283"/>
      <c r="AO245" s="283"/>
      <c r="AP245" s="283"/>
      <c r="AQ245" s="283"/>
      <c r="AR245" s="283"/>
      <c r="AS245" s="283"/>
      <c r="AT245" s="283"/>
      <c r="AU245" s="283"/>
      <c r="AV245" s="283"/>
      <c r="AW245" s="283"/>
      <c r="AX245" s="283"/>
      <c r="BL245" s="251" t="e">
        <f>VLOOKUP(#REF!,'اعضاء هيئة التدريس'!#REF!,2,)</f>
        <v>#REF!</v>
      </c>
    </row>
    <row r="246" spans="1:64" ht="15.75" hidden="1" customHeight="1">
      <c r="A246" s="724">
        <v>52</v>
      </c>
      <c r="B246" s="288" t="s">
        <v>597</v>
      </c>
      <c r="C246" s="726" t="str">
        <f>VLOOKUP(B246,مقررات!$A$1:$F$411,2,FALSE)</f>
        <v>ذكاء اصطناعي</v>
      </c>
      <c r="D246" s="211">
        <f>VLOOKUP(B246,مقررات!$A$1:$F$452,3,FALSE)</f>
        <v>3</v>
      </c>
      <c r="E246" s="211">
        <f>VLOOKUP(B246,مقررات!$A$1:$F$476,4,FALSE)</f>
        <v>0</v>
      </c>
      <c r="F246" s="211">
        <f t="shared" si="9"/>
        <v>3</v>
      </c>
      <c r="G246" s="60" t="str">
        <f>VLOOKUP(B246,مقررات!$A$1:$F$409,6,FALSE)</f>
        <v>M2317</v>
      </c>
      <c r="H246" s="60" t="s">
        <v>1536</v>
      </c>
      <c r="I246" s="262" t="str">
        <f>VLOOKUP(H246,'اعضاء هيئة التدريس'!$B$1:$D$300,2,FALSE)</f>
        <v>د. بسنت محمد الكفراوي</v>
      </c>
      <c r="J246" s="73"/>
      <c r="K246" s="73"/>
      <c r="L246" s="73"/>
      <c r="M246" s="73" t="s">
        <v>1069</v>
      </c>
      <c r="N246" s="73"/>
      <c r="O246" s="73"/>
      <c r="P246" s="386" t="s">
        <v>1327</v>
      </c>
      <c r="Q246" s="446"/>
      <c r="R246" s="370"/>
      <c r="S246" s="265"/>
      <c r="T246" s="282"/>
      <c r="U246" s="282"/>
      <c r="V246" s="282"/>
      <c r="W246" s="282"/>
      <c r="X246" s="282"/>
      <c r="Y246" s="282"/>
      <c r="Z246" s="282"/>
      <c r="AA246" s="282"/>
      <c r="AB246" s="251"/>
      <c r="AC246" s="251"/>
      <c r="AD246" s="251"/>
      <c r="AE246" s="251"/>
      <c r="AF246" s="251"/>
      <c r="AG246" s="282"/>
      <c r="AH246" s="282"/>
      <c r="AI246" s="428"/>
      <c r="AJ246" s="283"/>
      <c r="AK246" s="283"/>
      <c r="BL246" s="251" t="e">
        <f>VLOOKUP(#REF!,'اعضاء هيئة التدريس'!#REF!,2,)</f>
        <v>#REF!</v>
      </c>
    </row>
    <row r="247" spans="1:64" s="272" customFormat="1" ht="15.75" hidden="1" customHeight="1">
      <c r="A247" s="724">
        <v>53</v>
      </c>
      <c r="B247" s="288" t="s">
        <v>583</v>
      </c>
      <c r="C247" s="726" t="str">
        <f>VLOOKUP(B247,مقررات!$A$1:$F$411,2,FALSE)</f>
        <v>المنطق في علوم الحاسب</v>
      </c>
      <c r="D247" s="211">
        <f>VLOOKUP(B247,مقررات!$A$1:$F$452,3,FALSE)</f>
        <v>3</v>
      </c>
      <c r="E247" s="211">
        <f>VLOOKUP(B247,مقررات!$A$1:$F$476,4,FALSE)</f>
        <v>2</v>
      </c>
      <c r="F247" s="211">
        <f t="shared" si="9"/>
        <v>4</v>
      </c>
      <c r="G247" s="60" t="str">
        <f>VLOOKUP(B247,مقررات!$A$1:$F$409,6,FALSE)</f>
        <v>--</v>
      </c>
      <c r="H247" s="60" t="s">
        <v>1569</v>
      </c>
      <c r="I247" s="262" t="str">
        <f>VLOOKUP(H247,'اعضاء هيئة التدريس'!$B$1:$D$300,2,FALSE)</f>
        <v>د/ عبدالله عبدالغفار محمد</v>
      </c>
      <c r="J247" s="73"/>
      <c r="K247" s="73"/>
      <c r="L247" s="73"/>
      <c r="M247" s="73"/>
      <c r="N247" s="73"/>
      <c r="O247" s="73" t="s">
        <v>1069</v>
      </c>
      <c r="P247" s="255" t="s">
        <v>1325</v>
      </c>
      <c r="Q247" s="414"/>
      <c r="R247" s="143"/>
      <c r="S247" s="143"/>
      <c r="T247" s="4"/>
      <c r="U247" s="4"/>
      <c r="V247" s="4"/>
      <c r="W247" s="4"/>
      <c r="X247" s="4"/>
      <c r="Y247" s="4"/>
      <c r="Z247" s="143"/>
      <c r="AA247" s="4"/>
      <c r="AB247" s="143"/>
      <c r="AC247" s="143"/>
      <c r="AD247" s="143"/>
      <c r="AE247" s="143"/>
      <c r="AF247" s="143"/>
      <c r="AG247" s="4"/>
      <c r="AH247" s="4"/>
      <c r="AI247" s="692"/>
      <c r="AJ247" s="91"/>
      <c r="AK247" s="91"/>
      <c r="AL247" s="284"/>
      <c r="AM247" s="283"/>
      <c r="AN247" s="283"/>
      <c r="AO247" s="283"/>
      <c r="AP247" s="283"/>
      <c r="AQ247" s="283"/>
      <c r="AR247" s="283"/>
      <c r="AS247" s="283"/>
      <c r="AT247" s="283"/>
      <c r="AU247" s="283"/>
      <c r="AV247" s="283"/>
      <c r="AW247" s="283"/>
      <c r="AX247" s="283"/>
      <c r="BL247" s="251" t="e">
        <f>VLOOKUP(#REF!,'اعضاء هيئة التدريس'!#REF!,2,)</f>
        <v>#REF!</v>
      </c>
    </row>
    <row r="248" spans="1:64" s="272" customFormat="1" ht="15.75" hidden="1" customHeight="1">
      <c r="A248" s="724">
        <v>54</v>
      </c>
      <c r="B248" s="288" t="s">
        <v>600</v>
      </c>
      <c r="C248" s="726" t="str">
        <f>VLOOKUP(B248,مقررات!$A$1:$F$411,2,FALSE)</f>
        <v>تكنولوجيا المعلومات</v>
      </c>
      <c r="D248" s="211">
        <f>VLOOKUP(B248,مقررات!$A$1:$F$452,3,FALSE)</f>
        <v>2</v>
      </c>
      <c r="E248" s="211">
        <f>VLOOKUP(B248,مقررات!$A$1:$F$476,4,FALSE)</f>
        <v>2</v>
      </c>
      <c r="F248" s="211">
        <f t="shared" si="9"/>
        <v>3</v>
      </c>
      <c r="G248" s="60" t="str">
        <f>VLOOKUP(B248,مقررات!$A$1:$F$409,6,FALSE)</f>
        <v>M437</v>
      </c>
      <c r="H248" s="60" t="s">
        <v>1536</v>
      </c>
      <c r="I248" s="262" t="str">
        <f>VLOOKUP(H248,'اعضاء هيئة التدريس'!$B$1:$D$300,2,FALSE)</f>
        <v>د. بسنت محمد الكفراوي</v>
      </c>
      <c r="J248" s="73"/>
      <c r="K248" s="73" t="s">
        <v>1070</v>
      </c>
      <c r="L248" s="73"/>
      <c r="M248" s="73"/>
      <c r="N248" s="73"/>
      <c r="O248" s="73"/>
      <c r="P248" s="386" t="s">
        <v>1327</v>
      </c>
      <c r="Q248" s="446"/>
      <c r="R248" s="370"/>
      <c r="S248" s="265"/>
      <c r="T248" s="282"/>
      <c r="U248" s="282"/>
      <c r="V248" s="282"/>
      <c r="W248" s="282"/>
      <c r="X248" s="282"/>
      <c r="Y248" s="282"/>
      <c r="Z248" s="282"/>
      <c r="AA248" s="282"/>
      <c r="AB248" s="251"/>
      <c r="AC248" s="251"/>
      <c r="AD248" s="251"/>
      <c r="AE248" s="251"/>
      <c r="AF248" s="251"/>
      <c r="AG248" s="282"/>
      <c r="AH248" s="282"/>
      <c r="AI248" s="428"/>
      <c r="AJ248" s="283"/>
      <c r="AK248" s="283"/>
      <c r="AL248" s="283"/>
      <c r="AM248" s="283"/>
      <c r="AN248" s="283"/>
      <c r="AO248" s="283"/>
      <c r="AP248" s="283"/>
      <c r="AQ248" s="283"/>
      <c r="AR248" s="283"/>
      <c r="AS248" s="283"/>
      <c r="AT248" s="283"/>
      <c r="AU248" s="283"/>
      <c r="AV248" s="283"/>
      <c r="AW248" s="283"/>
      <c r="AX248" s="283"/>
      <c r="BL248" s="251" t="e">
        <f>VLOOKUP(#REF!,'اعضاء هيئة التدريس'!#REF!,2,)</f>
        <v>#REF!</v>
      </c>
    </row>
    <row r="249" spans="1:64" s="272" customFormat="1" ht="15.75" hidden="1" customHeight="1">
      <c r="A249" s="724">
        <v>55</v>
      </c>
      <c r="B249" s="288" t="s">
        <v>603</v>
      </c>
      <c r="C249" s="726" t="str">
        <f>VLOOKUP(B249,مقررات!$A$1:$F$411,2,FALSE)</f>
        <v>معالجة الصور</v>
      </c>
      <c r="D249" s="211">
        <f>VLOOKUP(B249,مقررات!$A$1:$F$452,3,FALSE)</f>
        <v>2</v>
      </c>
      <c r="E249" s="211">
        <f>VLOOKUP(B249,مقررات!$A$1:$F$476,4,FALSE)</f>
        <v>2</v>
      </c>
      <c r="F249" s="211">
        <f t="shared" si="9"/>
        <v>3</v>
      </c>
      <c r="G249" s="60" t="str">
        <f>VLOOKUP(B249,مقررات!$A$1:$F$409,6,FALSE)</f>
        <v>M2315</v>
      </c>
      <c r="H249" s="347" t="s">
        <v>1560</v>
      </c>
      <c r="I249" s="262" t="str">
        <f>VLOOKUP(H249,'اعضاء هيئة التدريس'!$B$1:$D$300,2,FALSE)</f>
        <v xml:space="preserve">د/ هاني محمد إبراهيم </v>
      </c>
      <c r="J249" s="250"/>
      <c r="K249" s="250" t="s">
        <v>1067</v>
      </c>
      <c r="L249" s="250"/>
      <c r="M249" s="250"/>
      <c r="N249" s="250"/>
      <c r="O249" s="250"/>
      <c r="P249" s="255"/>
      <c r="Q249" s="445"/>
      <c r="R249" s="370"/>
      <c r="S249" s="265"/>
      <c r="T249" s="282"/>
      <c r="U249" s="282"/>
      <c r="V249" s="282"/>
      <c r="W249" s="282"/>
      <c r="X249" s="282"/>
      <c r="Y249" s="282"/>
      <c r="Z249" s="282"/>
      <c r="AA249" s="282"/>
      <c r="AB249" s="251"/>
      <c r="AC249" s="251"/>
      <c r="AD249" s="251"/>
      <c r="AE249" s="251"/>
      <c r="AF249" s="251"/>
      <c r="AG249" s="282"/>
      <c r="AH249" s="282"/>
      <c r="AI249" s="428"/>
      <c r="AJ249" s="283"/>
      <c r="AK249" s="283"/>
      <c r="AL249" s="283"/>
      <c r="AM249" s="283"/>
      <c r="AN249" s="283"/>
      <c r="AO249" s="283"/>
      <c r="AP249" s="283"/>
      <c r="AQ249" s="283"/>
      <c r="AR249" s="283"/>
      <c r="AS249" s="283"/>
      <c r="AT249" s="283"/>
      <c r="AU249" s="283"/>
      <c r="AV249" s="283"/>
      <c r="AW249" s="283"/>
      <c r="AX249" s="283"/>
      <c r="BL249" s="251" t="e">
        <f>VLOOKUP(#REF!,'اعضاء هيئة التدريس'!#REF!,2,)</f>
        <v>#REF!</v>
      </c>
    </row>
    <row r="250" spans="1:64" s="272" customFormat="1" ht="15.75" hidden="1" customHeight="1">
      <c r="A250" s="724">
        <v>56</v>
      </c>
      <c r="B250" s="288" t="s">
        <v>581</v>
      </c>
      <c r="C250" s="726" t="str">
        <f>VLOOKUP(B250,مقررات!$A$1:$F$411,2,FALSE)</f>
        <v>شبكات الحاسبات</v>
      </c>
      <c r="D250" s="211">
        <f>VLOOKUP(B250,مقررات!$A$1:$F$452,3,FALSE)</f>
        <v>3</v>
      </c>
      <c r="E250" s="211">
        <f>VLOOKUP(B250,مقررات!$A$1:$F$476,4,FALSE)</f>
        <v>0</v>
      </c>
      <c r="F250" s="211">
        <f t="shared" si="9"/>
        <v>3</v>
      </c>
      <c r="G250" s="60" t="str">
        <f>VLOOKUP(B250,مقررات!$A$1:$F$409,6,FALSE)</f>
        <v>M2312</v>
      </c>
      <c r="H250" s="60" t="s">
        <v>1526</v>
      </c>
      <c r="I250" s="262" t="str">
        <f>VLOOKUP(H250,'اعضاء هيئة التدريس'!$B$1:$D$300,2,FALSE)</f>
        <v xml:space="preserve">أ.د/ على محمد مليجى </v>
      </c>
      <c r="J250" s="73"/>
      <c r="K250" s="73"/>
      <c r="L250" s="73" t="s">
        <v>1069</v>
      </c>
      <c r="M250" s="73"/>
      <c r="N250" s="73"/>
      <c r="O250" s="73"/>
      <c r="P250" s="255" t="s">
        <v>1325</v>
      </c>
      <c r="Q250" s="414"/>
      <c r="R250" s="143"/>
      <c r="S250" s="143"/>
      <c r="T250" s="4"/>
      <c r="U250" s="4"/>
      <c r="V250" s="4"/>
      <c r="W250" s="4"/>
      <c r="X250" s="4"/>
      <c r="Y250" s="4"/>
      <c r="Z250" s="143"/>
      <c r="AA250" s="4"/>
      <c r="AB250" s="143"/>
      <c r="AC250" s="143"/>
      <c r="AD250" s="143"/>
      <c r="AE250" s="143"/>
      <c r="AF250" s="143"/>
      <c r="AG250" s="4"/>
      <c r="AH250" s="4"/>
      <c r="AI250" s="692"/>
      <c r="AJ250" s="91"/>
      <c r="AK250" s="91"/>
      <c r="AL250" s="283"/>
      <c r="AM250" s="283"/>
      <c r="AN250" s="283"/>
      <c r="AO250" s="283"/>
      <c r="AP250" s="283"/>
      <c r="AQ250" s="283"/>
      <c r="AR250" s="283"/>
      <c r="AS250" s="283"/>
      <c r="AT250" s="283"/>
      <c r="AU250" s="283"/>
      <c r="AV250" s="283"/>
      <c r="AW250" s="283"/>
      <c r="AX250" s="283"/>
      <c r="BL250" s="251" t="e">
        <f>VLOOKUP(#REF!,'اعضاء هيئة التدريس'!#REF!,2,)</f>
        <v>#REF!</v>
      </c>
    </row>
    <row r="251" spans="1:64" s="272" customFormat="1" ht="15.75" hidden="1" customHeight="1">
      <c r="A251" s="724">
        <v>57</v>
      </c>
      <c r="B251" s="288" t="s">
        <v>590</v>
      </c>
      <c r="C251" s="726" t="str">
        <f>VLOOKUP(B251,مقررات!$A$1:$F$411,2,FALSE)</f>
        <v>هندسة البرامج</v>
      </c>
      <c r="D251" s="211">
        <f>VLOOKUP(B251,مقررات!$A$1:$F$452,3,FALSE)</f>
        <v>3</v>
      </c>
      <c r="E251" s="211">
        <f>VLOOKUP(B251,مقررات!$A$1:$F$476,4,FALSE)</f>
        <v>2</v>
      </c>
      <c r="F251" s="211">
        <f t="shared" si="9"/>
        <v>4</v>
      </c>
      <c r="G251" s="60" t="str">
        <f>VLOOKUP(B251,مقررات!$A$1:$F$409,6,FALSE)</f>
        <v>M1318</v>
      </c>
      <c r="H251" s="60" t="s">
        <v>1526</v>
      </c>
      <c r="I251" s="262" t="str">
        <f>VLOOKUP(H251,'اعضاء هيئة التدريس'!$B$1:$D$300,2,FALSE)</f>
        <v xml:space="preserve">أ.د/ على محمد مليجى </v>
      </c>
      <c r="J251" s="73"/>
      <c r="K251" s="73" t="s">
        <v>1069</v>
      </c>
      <c r="L251" s="73"/>
      <c r="M251" s="73"/>
      <c r="N251" s="73"/>
      <c r="O251" s="73"/>
      <c r="P251" s="386" t="s">
        <v>1322</v>
      </c>
      <c r="Q251" s="414"/>
      <c r="R251" s="143"/>
      <c r="S251" s="143"/>
      <c r="T251" s="4"/>
      <c r="U251" s="4"/>
      <c r="V251" s="4"/>
      <c r="W251" s="4"/>
      <c r="X251" s="4"/>
      <c r="Y251" s="4"/>
      <c r="Z251" s="143"/>
      <c r="AA251" s="4"/>
      <c r="AB251" s="143"/>
      <c r="AC251" s="143"/>
      <c r="AD251" s="143"/>
      <c r="AE251" s="143"/>
      <c r="AF251" s="143"/>
      <c r="AG251" s="4"/>
      <c r="AH251" s="4"/>
      <c r="AI251" s="692"/>
      <c r="AJ251" s="91"/>
      <c r="AK251" s="91"/>
      <c r="AL251" s="283"/>
      <c r="AM251" s="283"/>
      <c r="AN251" s="283"/>
      <c r="AO251" s="283"/>
      <c r="AP251" s="283"/>
      <c r="AQ251" s="283"/>
      <c r="AR251" s="283"/>
      <c r="AS251" s="283"/>
      <c r="AT251" s="283"/>
      <c r="AU251" s="283"/>
      <c r="AV251" s="283"/>
      <c r="AW251" s="283"/>
      <c r="AX251" s="283"/>
      <c r="BL251" s="251" t="e">
        <f>VLOOKUP(#REF!,'اعضاء هيئة التدريس'!#REF!,2,)</f>
        <v>#REF!</v>
      </c>
    </row>
    <row r="252" spans="1:64" s="272" customFormat="1" ht="15.75" hidden="1" customHeight="1">
      <c r="A252" s="724">
        <v>18</v>
      </c>
      <c r="B252" s="288" t="s">
        <v>1186</v>
      </c>
      <c r="C252" s="726" t="str">
        <f>VLOOKUP(B252,مقررات!$A$1:$F$411,2,FALSE)</f>
        <v>بحث ومقال</v>
      </c>
      <c r="D252" s="211">
        <f>VLOOKUP(B252,مقررات!$A$1:$F$452,3,FALSE)</f>
        <v>2</v>
      </c>
      <c r="E252" s="211">
        <f>VLOOKUP(B252,مقررات!$A$1:$F$476,4,FALSE)</f>
        <v>0</v>
      </c>
      <c r="F252" s="211">
        <f t="shared" si="9"/>
        <v>2</v>
      </c>
      <c r="G252" s="60" t="str">
        <f>VLOOKUP(B252,مقررات!$A$1:$F$409,6,FALSE)</f>
        <v>-</v>
      </c>
      <c r="H252" s="298" t="s">
        <v>1646</v>
      </c>
      <c r="I252" s="262" t="str">
        <f>VLOOKUP(H252,'اعضاء هيئة التدريس'!$B$1:$D$300,2,FALSE)</f>
        <v>د/ لبنى شرف الدين</v>
      </c>
      <c r="J252" s="267"/>
      <c r="K252" s="267"/>
      <c r="L252" s="250"/>
      <c r="M252" s="250"/>
      <c r="N252" s="267"/>
      <c r="O252" s="251"/>
      <c r="P252" s="252"/>
      <c r="Q252" s="446"/>
      <c r="R252" s="370"/>
      <c r="S252" s="265"/>
      <c r="T252" s="282"/>
      <c r="U252" s="282"/>
      <c r="V252" s="282"/>
      <c r="W252" s="282"/>
      <c r="X252" s="282"/>
      <c r="Y252" s="282"/>
      <c r="Z252" s="282"/>
      <c r="AA252" s="282"/>
      <c r="AB252" s="251"/>
      <c r="AC252" s="251"/>
      <c r="AD252" s="251"/>
      <c r="AE252" s="251"/>
      <c r="AF252" s="251"/>
      <c r="AG252" s="282"/>
      <c r="AH252" s="282"/>
      <c r="AI252" s="428"/>
      <c r="AJ252" s="283"/>
      <c r="AK252" s="283"/>
      <c r="AL252" s="283"/>
      <c r="AM252" s="283"/>
      <c r="AN252" s="283"/>
      <c r="AO252" s="283"/>
      <c r="AP252" s="283"/>
      <c r="AQ252" s="283"/>
      <c r="AR252" s="283"/>
      <c r="AS252" s="283"/>
      <c r="AT252" s="283"/>
      <c r="AU252" s="283"/>
      <c r="AV252" s="283"/>
      <c r="AW252" s="283"/>
      <c r="AX252" s="283"/>
      <c r="BL252" s="251" t="e">
        <f>VLOOKUP(#REF!,'اعضاء هيئة التدريس'!#REF!,2,)</f>
        <v>#REF!</v>
      </c>
    </row>
    <row r="253" spans="1:64" s="272" customFormat="1" ht="15.75" hidden="1" customHeight="1">
      <c r="A253" s="724">
        <v>19</v>
      </c>
      <c r="B253" s="288" t="s">
        <v>823</v>
      </c>
      <c r="C253" s="726" t="str">
        <f>VLOOKUP(B253,مقررات!$A$1:$F$411,2,FALSE)</f>
        <v>خواص مادة</v>
      </c>
      <c r="D253" s="211">
        <f>VLOOKUP(B253,مقررات!$A$1:$F$452,3,FALSE)</f>
        <v>3</v>
      </c>
      <c r="E253" s="211">
        <f>VLOOKUP(B253,مقررات!$A$1:$F$476,4,FALSE)</f>
        <v>0</v>
      </c>
      <c r="F253" s="211">
        <f t="shared" si="9"/>
        <v>3</v>
      </c>
      <c r="G253" s="60">
        <f>VLOOKUP(B253,مقررات!$A$1:$F$409,6,FALSE)</f>
        <v>0</v>
      </c>
      <c r="H253" s="347" t="s">
        <v>1622</v>
      </c>
      <c r="I253" s="262" t="str">
        <f>VLOOKUP(H253,'اعضاء هيئة التدريس'!$B$1:$D$300,2,FALSE)</f>
        <v>أ.د/ أمين العدوى</v>
      </c>
      <c r="J253" s="250"/>
      <c r="K253" s="250"/>
      <c r="L253" s="250"/>
      <c r="M253" s="250"/>
      <c r="N253" s="250" t="s">
        <v>1068</v>
      </c>
      <c r="O253" s="250"/>
      <c r="P253" s="255" t="s">
        <v>1325</v>
      </c>
      <c r="Q253" s="445"/>
      <c r="R253" s="370"/>
      <c r="S253" s="265"/>
      <c r="T253" s="282"/>
      <c r="U253" s="282"/>
      <c r="V253" s="282">
        <v>1</v>
      </c>
      <c r="W253" s="282"/>
      <c r="X253" s="282"/>
      <c r="Y253" s="282"/>
      <c r="Z253" s="282"/>
      <c r="AA253" s="282">
        <v>1</v>
      </c>
      <c r="AB253" s="251">
        <v>4</v>
      </c>
      <c r="AC253" s="251"/>
      <c r="AD253" s="251"/>
      <c r="AE253" s="251"/>
      <c r="AF253" s="251"/>
      <c r="AG253" s="282">
        <v>1</v>
      </c>
      <c r="AH253" s="282"/>
      <c r="AI253" s="428"/>
      <c r="AJ253" s="283"/>
      <c r="AK253" s="283"/>
      <c r="AL253" s="283"/>
      <c r="AM253" s="283"/>
      <c r="AN253" s="283"/>
      <c r="AO253" s="283"/>
      <c r="AP253" s="283"/>
      <c r="AQ253" s="283"/>
      <c r="AR253" s="283"/>
      <c r="AS253" s="283"/>
      <c r="AT253" s="283"/>
      <c r="AU253" s="283"/>
      <c r="AV253" s="283"/>
      <c r="AW253" s="283"/>
      <c r="AX253" s="283"/>
      <c r="BL253" s="251" t="e">
        <f>VLOOKUP(#REF!,'اعضاء هيئة التدريس'!#REF!,2,)</f>
        <v>#REF!</v>
      </c>
    </row>
    <row r="254" spans="1:64" s="272" customFormat="1" ht="15.75" hidden="1" customHeight="1">
      <c r="A254" s="724">
        <v>20</v>
      </c>
      <c r="B254" s="288" t="s">
        <v>1187</v>
      </c>
      <c r="C254" s="726" t="str">
        <f>VLOOKUP(B254,مقررات!$A$1:$F$411,2,FALSE)</f>
        <v>ديناميكا حرارية</v>
      </c>
      <c r="D254" s="211">
        <f>VLOOKUP(B254,مقررات!$A$1:$F$452,3,FALSE)</f>
        <v>3</v>
      </c>
      <c r="E254" s="211">
        <f>VLOOKUP(B254,مقررات!$A$1:$F$476,4,FALSE)</f>
        <v>0</v>
      </c>
      <c r="F254" s="211">
        <f t="shared" si="9"/>
        <v>3</v>
      </c>
      <c r="G254" s="60" t="str">
        <f>VLOOKUP(B254,مقررات!$A$1:$F$409,6,FALSE)</f>
        <v>-</v>
      </c>
      <c r="H254" s="697" t="s">
        <v>1638</v>
      </c>
      <c r="I254" s="262" t="str">
        <f>VLOOKUP(H254,'اعضاء هيئة التدريس'!$B$1:$D$300,2,FALSE)</f>
        <v>أ.د/ يحيى القاضي</v>
      </c>
      <c r="J254" s="73"/>
      <c r="K254" s="73"/>
      <c r="L254" s="250" t="s">
        <v>1069</v>
      </c>
      <c r="M254" s="73"/>
      <c r="N254" s="73"/>
      <c r="O254" s="73"/>
      <c r="P254" s="1046"/>
      <c r="Q254" s="414"/>
      <c r="R254" s="143"/>
      <c r="S254" s="143"/>
      <c r="T254" s="4"/>
      <c r="U254" s="4"/>
      <c r="V254" s="4"/>
      <c r="W254" s="4"/>
      <c r="X254" s="4"/>
      <c r="Y254" s="4"/>
      <c r="Z254" s="143"/>
      <c r="AA254" s="4"/>
      <c r="AB254" s="143"/>
      <c r="AC254" s="143"/>
      <c r="AD254" s="143"/>
      <c r="AE254" s="143"/>
      <c r="AF254" s="143"/>
      <c r="AG254" s="4"/>
      <c r="AH254" s="4"/>
      <c r="AI254" s="692"/>
      <c r="AJ254" s="91"/>
      <c r="AK254" s="91"/>
      <c r="AL254" s="283"/>
      <c r="AM254" s="283"/>
      <c r="AN254" s="283"/>
      <c r="AO254" s="283"/>
      <c r="AP254" s="283"/>
      <c r="AQ254" s="283"/>
      <c r="AR254" s="283"/>
      <c r="AS254" s="283"/>
      <c r="AT254" s="283"/>
      <c r="AU254" s="283"/>
      <c r="AV254" s="283"/>
      <c r="AW254" s="283"/>
      <c r="AX254" s="283"/>
      <c r="BL254" s="251" t="e">
        <f>VLOOKUP(#REF!,'اعضاء هيئة التدريس'!#REF!,2,)</f>
        <v>#REF!</v>
      </c>
    </row>
    <row r="255" spans="1:64" s="272" customFormat="1" ht="15.75" hidden="1" customHeight="1">
      <c r="A255" s="724">
        <v>21</v>
      </c>
      <c r="B255" s="288" t="s">
        <v>825</v>
      </c>
      <c r="C255" s="726" t="str">
        <f>VLOOKUP(B255,مقررات!$A$1:$F$411,2,FALSE)</f>
        <v>فيزياء ذرية (1)</v>
      </c>
      <c r="D255" s="211">
        <f>VLOOKUP(B255,مقررات!$A$1:$F$452,3,FALSE)</f>
        <v>2</v>
      </c>
      <c r="E255" s="211">
        <f>VLOOKUP(B255,مقررات!$A$1:$F$476,4,FALSE)</f>
        <v>2</v>
      </c>
      <c r="F255" s="211">
        <f t="shared" si="9"/>
        <v>3</v>
      </c>
      <c r="G255" s="60" t="str">
        <f>VLOOKUP(B255,مقررات!$A$1:$F$409,6,FALSE)</f>
        <v>-</v>
      </c>
      <c r="H255" s="423" t="s">
        <v>1642</v>
      </c>
      <c r="I255" s="262" t="str">
        <f>VLOOKUP(H255,'اعضاء هيئة التدريس'!$B$1:$D$300,2,FALSE)</f>
        <v>أ.د/عبد العزيز حبيب</v>
      </c>
      <c r="J255" s="73"/>
      <c r="K255" s="73"/>
      <c r="L255" s="73" t="s">
        <v>1069</v>
      </c>
      <c r="M255" s="73"/>
      <c r="N255" s="73"/>
      <c r="O255" s="73"/>
      <c r="P255" s="386" t="s">
        <v>1326</v>
      </c>
      <c r="Q255" s="414"/>
      <c r="R255" s="143"/>
      <c r="S255" s="143"/>
      <c r="T255" s="4"/>
      <c r="U255" s="4"/>
      <c r="V255" s="4">
        <v>4</v>
      </c>
      <c r="W255" s="4"/>
      <c r="X255" s="4"/>
      <c r="Y255" s="4"/>
      <c r="Z255" s="143"/>
      <c r="AA255" s="4"/>
      <c r="AB255" s="143">
        <v>5</v>
      </c>
      <c r="AC255" s="143"/>
      <c r="AD255" s="143"/>
      <c r="AE255" s="143"/>
      <c r="AF255" s="143"/>
      <c r="AG255" s="4">
        <v>2</v>
      </c>
      <c r="AH255" s="720"/>
      <c r="AI255" s="769"/>
      <c r="AJ255" s="91"/>
      <c r="AK255" s="91"/>
      <c r="AL255" s="283"/>
      <c r="AM255" s="283"/>
      <c r="AN255" s="283"/>
      <c r="AO255" s="283"/>
      <c r="AP255" s="283"/>
      <c r="AQ255" s="283"/>
      <c r="AR255" s="283"/>
      <c r="AS255" s="283"/>
      <c r="AT255" s="283"/>
      <c r="AU255" s="283"/>
      <c r="AV255" s="283"/>
      <c r="AW255" s="283"/>
      <c r="AX255" s="283"/>
      <c r="BL255" s="251" t="e">
        <f>VLOOKUP(#REF!,'اعضاء هيئة التدريس'!#REF!,2,)</f>
        <v>#REF!</v>
      </c>
    </row>
    <row r="256" spans="1:64" s="272" customFormat="1" ht="15.75" hidden="1" customHeight="1">
      <c r="A256" s="724">
        <v>22</v>
      </c>
      <c r="B256" s="288" t="s">
        <v>824</v>
      </c>
      <c r="C256" s="726" t="str">
        <f>VLOOKUP(B256,مقررات!$A$1:$F$411,2,FALSE)</f>
        <v>موجات و صوتيات</v>
      </c>
      <c r="D256" s="211">
        <f>VLOOKUP(B256,مقررات!$A$1:$F$452,3,FALSE)</f>
        <v>3</v>
      </c>
      <c r="E256" s="211">
        <f>VLOOKUP(B256,مقررات!$A$1:$F$476,4,FALSE)</f>
        <v>0</v>
      </c>
      <c r="F256" s="211">
        <f t="shared" ref="F256:F267" si="10">D256+0.5*E256</f>
        <v>3</v>
      </c>
      <c r="G256" s="60">
        <f>VLOOKUP(B256,مقررات!$A$1:$F$409,6,FALSE)</f>
        <v>0</v>
      </c>
      <c r="H256" s="423" t="s">
        <v>1626</v>
      </c>
      <c r="I256" s="262" t="str">
        <f>VLOOKUP(H256,'اعضاء هيئة التدريس'!$B$1:$D$300,2,FALSE)</f>
        <v>أ.د/ محمود عويضة</v>
      </c>
      <c r="J256" s="73"/>
      <c r="K256" s="73"/>
      <c r="L256" s="73"/>
      <c r="M256" s="73" t="s">
        <v>1069</v>
      </c>
      <c r="N256" s="73"/>
      <c r="O256" s="73"/>
      <c r="P256" s="255" t="s">
        <v>1319</v>
      </c>
      <c r="Q256" s="414"/>
      <c r="R256" s="143"/>
      <c r="S256" s="143"/>
      <c r="T256" s="4"/>
      <c r="U256" s="4"/>
      <c r="V256" s="4">
        <v>2</v>
      </c>
      <c r="W256" s="4"/>
      <c r="X256" s="4"/>
      <c r="Y256" s="4"/>
      <c r="Z256" s="143"/>
      <c r="AA256" s="4">
        <v>2</v>
      </c>
      <c r="AB256" s="143">
        <v>6</v>
      </c>
      <c r="AC256" s="143"/>
      <c r="AD256" s="143"/>
      <c r="AE256" s="143"/>
      <c r="AF256" s="143"/>
      <c r="AG256" s="4"/>
      <c r="AH256" s="4"/>
      <c r="AI256" s="692"/>
      <c r="AJ256" s="91"/>
      <c r="AK256" s="91"/>
      <c r="AL256" s="283"/>
      <c r="AM256" s="283"/>
      <c r="AN256" s="283"/>
      <c r="AO256" s="283"/>
      <c r="AP256" s="283"/>
      <c r="AQ256" s="283"/>
      <c r="AR256" s="283"/>
      <c r="AS256" s="283"/>
      <c r="AT256" s="283"/>
      <c r="AU256" s="283"/>
      <c r="AV256" s="283"/>
      <c r="AW256" s="283"/>
      <c r="AX256" s="283"/>
      <c r="BL256" s="251" t="e">
        <f>VLOOKUP(#REF!,'اعضاء هيئة التدريس'!#REF!,2,)</f>
        <v>#REF!</v>
      </c>
    </row>
    <row r="257" spans="1:64" s="272" customFormat="1" ht="15.75" hidden="1" customHeight="1">
      <c r="A257" s="724">
        <v>23</v>
      </c>
      <c r="B257" s="288" t="s">
        <v>827</v>
      </c>
      <c r="C257" s="726" t="str">
        <f>VLOOKUP(B257,مقررات!$A$1:$F$411,2,FALSE)</f>
        <v>كهرومغناطيسية</v>
      </c>
      <c r="D257" s="211">
        <f>VLOOKUP(B257,مقررات!$A$1:$F$452,3,FALSE)</f>
        <v>3</v>
      </c>
      <c r="E257" s="211">
        <f>VLOOKUP(B257,مقررات!$A$1:$F$476,4,FALSE)</f>
        <v>0</v>
      </c>
      <c r="F257" s="211">
        <f t="shared" si="10"/>
        <v>3</v>
      </c>
      <c r="G257" s="60">
        <f>VLOOKUP(B257,مقررات!$A$1:$F$409,6,FALSE)</f>
        <v>0</v>
      </c>
      <c r="H257" s="21" t="s">
        <v>1620</v>
      </c>
      <c r="I257" s="262" t="str">
        <f>VLOOKUP(H257,'اعضاء هيئة التدريس'!$B$1:$D$300,2,FALSE)</f>
        <v>أ.د/ معوض محمد الخولى</v>
      </c>
      <c r="J257" s="250" t="s">
        <v>1069</v>
      </c>
      <c r="K257" s="145"/>
      <c r="L257" s="146"/>
      <c r="M257" s="145"/>
      <c r="N257" s="146"/>
      <c r="O257" s="145"/>
      <c r="P257" s="255" t="s">
        <v>1318</v>
      </c>
      <c r="Q257" s="414"/>
      <c r="R257" s="143"/>
      <c r="S257" s="143"/>
      <c r="T257" s="4"/>
      <c r="U257" s="4"/>
      <c r="V257" s="4">
        <v>3</v>
      </c>
      <c r="W257" s="4"/>
      <c r="X257" s="4"/>
      <c r="Y257" s="4"/>
      <c r="Z257" s="143">
        <v>6</v>
      </c>
      <c r="AA257" s="4">
        <v>3</v>
      </c>
      <c r="AB257" s="143"/>
      <c r="AC257" s="143"/>
      <c r="AD257" s="143"/>
      <c r="AE257" s="143"/>
      <c r="AF257" s="143"/>
      <c r="AG257" s="4">
        <v>3</v>
      </c>
      <c r="AH257" s="4">
        <v>6</v>
      </c>
      <c r="AI257" s="692"/>
      <c r="AJ257" s="91"/>
      <c r="AK257" s="91"/>
      <c r="AL257" s="283"/>
      <c r="AM257" s="283"/>
      <c r="AN257" s="283"/>
      <c r="AO257" s="283"/>
      <c r="AP257" s="283"/>
      <c r="AQ257" s="283"/>
      <c r="AR257" s="283"/>
      <c r="AS257" s="283"/>
      <c r="AT257" s="283"/>
      <c r="AU257" s="283"/>
      <c r="AV257" s="283"/>
      <c r="AW257" s="283"/>
      <c r="AX257" s="283"/>
      <c r="BL257" s="251" t="e">
        <f>VLOOKUP(#REF!,'اعضاء هيئة التدريس'!#REF!,2,)</f>
        <v>#REF!</v>
      </c>
    </row>
    <row r="258" spans="1:64" s="272" customFormat="1" ht="15.75" hidden="1" customHeight="1">
      <c r="A258" s="724">
        <v>24</v>
      </c>
      <c r="B258" s="288" t="s">
        <v>1188</v>
      </c>
      <c r="C258" s="726" t="str">
        <f>VLOOKUP(B258,مقررات!$A$1:$F$411,2,FALSE)</f>
        <v>تيار متردد</v>
      </c>
      <c r="D258" s="211">
        <f>VLOOKUP(B258,مقررات!$A$1:$F$452,3,FALSE)</f>
        <v>2</v>
      </c>
      <c r="E258" s="211">
        <f>VLOOKUP(B258,مقررات!$A$1:$F$476,4,FALSE)</f>
        <v>2</v>
      </c>
      <c r="F258" s="211">
        <f t="shared" si="10"/>
        <v>3</v>
      </c>
      <c r="G258" s="60">
        <f>VLOOKUP(B258,مقررات!$A$1:$F$409,6,FALSE)</f>
        <v>0</v>
      </c>
      <c r="H258" s="340" t="s">
        <v>1649</v>
      </c>
      <c r="I258" s="262" t="str">
        <f>VLOOKUP(H258,'اعضاء هيئة التدريس'!$B$1:$D$300,2,FALSE)</f>
        <v>د/ سعيد صالح</v>
      </c>
      <c r="J258" s="254"/>
      <c r="K258" s="254"/>
      <c r="L258" s="382"/>
      <c r="M258" s="254"/>
      <c r="N258" s="382"/>
      <c r="O258" s="250" t="s">
        <v>1069</v>
      </c>
      <c r="P258" s="386" t="s">
        <v>1326</v>
      </c>
      <c r="Q258" s="440"/>
      <c r="R258" s="254"/>
      <c r="S258" s="382"/>
      <c r="T258" s="382"/>
      <c r="U258" s="382"/>
      <c r="V258" s="382"/>
      <c r="W258" s="382"/>
      <c r="X258" s="382"/>
      <c r="Y258" s="382"/>
      <c r="Z258" s="254"/>
      <c r="AA258" s="382"/>
      <c r="AB258" s="254"/>
      <c r="AC258" s="254"/>
      <c r="AD258" s="254"/>
      <c r="AE258" s="254"/>
      <c r="AF258" s="254"/>
      <c r="AG258" s="382"/>
      <c r="AH258" s="382"/>
      <c r="AI258" s="624"/>
      <c r="AJ258" s="369"/>
      <c r="AK258" s="369"/>
      <c r="AL258" s="283"/>
      <c r="AM258" s="283"/>
      <c r="AN258" s="283"/>
      <c r="AO258" s="283"/>
      <c r="AP258" s="283"/>
      <c r="AQ258" s="283"/>
      <c r="AR258" s="283"/>
      <c r="AS258" s="283"/>
      <c r="AT258" s="283"/>
      <c r="AU258" s="283"/>
      <c r="AV258" s="283"/>
      <c r="AW258" s="283"/>
      <c r="AX258" s="283"/>
      <c r="BL258" s="251" t="e">
        <f>VLOOKUP(#REF!,'اعضاء هيئة التدريس'!#REF!,2,)</f>
        <v>#REF!</v>
      </c>
    </row>
    <row r="259" spans="1:64" s="272" customFormat="1" ht="15.75" hidden="1" customHeight="1">
      <c r="A259" s="724">
        <v>25</v>
      </c>
      <c r="B259" s="288" t="s">
        <v>495</v>
      </c>
      <c r="C259" s="726" t="str">
        <f>VLOOKUP(B259,مقررات!$A$1:$F$411,2,FALSE)</f>
        <v>الكترونيات فيزيائية</v>
      </c>
      <c r="D259" s="211">
        <f>VLOOKUP(B259,مقررات!$A$1:$F$452,3,FALSE)</f>
        <v>3</v>
      </c>
      <c r="E259" s="211">
        <f>VLOOKUP(B259,مقررات!$A$1:$F$476,4,FALSE)</f>
        <v>0</v>
      </c>
      <c r="F259" s="211">
        <f t="shared" si="10"/>
        <v>3</v>
      </c>
      <c r="G259" s="60" t="str">
        <f>VLOOKUP(B259,مقررات!$A$1:$F$409,6,FALSE)</f>
        <v>P144</v>
      </c>
      <c r="H259" s="32" t="s">
        <v>1644</v>
      </c>
      <c r="I259" s="262" t="str">
        <f>VLOOKUP(H259,'اعضاء هيئة التدريس'!$B$1:$D$300,2,FALSE)</f>
        <v>د/ محمد الهوارى</v>
      </c>
      <c r="J259" s="776"/>
      <c r="K259" s="695" t="s">
        <v>1069</v>
      </c>
      <c r="L259" s="695"/>
      <c r="M259" s="695"/>
      <c r="N259" s="695"/>
      <c r="O259" s="776"/>
      <c r="P259" s="1053"/>
      <c r="Q259" s="778"/>
      <c r="R259" s="195"/>
      <c r="S259" s="195"/>
      <c r="T259" s="158"/>
      <c r="U259" s="158"/>
      <c r="V259" s="158"/>
      <c r="W259" s="158"/>
      <c r="X259" s="158"/>
      <c r="Y259" s="158"/>
      <c r="Z259" s="195"/>
      <c r="AA259" s="158"/>
      <c r="AB259" s="195"/>
      <c r="AC259" s="195"/>
      <c r="AD259" s="195"/>
      <c r="AE259" s="195"/>
      <c r="AF259" s="143"/>
      <c r="AG259" s="4"/>
      <c r="AH259" s="720"/>
      <c r="AI259" s="769"/>
      <c r="AJ259" s="92"/>
      <c r="AK259" s="92"/>
      <c r="AL259" s="284"/>
      <c r="AM259" s="283"/>
      <c r="AN259" s="283"/>
      <c r="AO259" s="283"/>
      <c r="AP259" s="283"/>
      <c r="AQ259" s="283"/>
      <c r="AR259" s="283"/>
      <c r="AS259" s="283"/>
      <c r="AT259" s="283"/>
      <c r="AU259" s="283"/>
      <c r="AV259" s="283"/>
      <c r="AW259" s="283"/>
      <c r="AX259" s="283"/>
      <c r="BL259" s="251" t="e">
        <f>VLOOKUP(#REF!,'اعضاء هيئة التدريس'!#REF!,2,)</f>
        <v>#REF!</v>
      </c>
    </row>
    <row r="260" spans="1:64" s="272" customFormat="1" ht="15.75" hidden="1" customHeight="1">
      <c r="A260" s="724">
        <v>26</v>
      </c>
      <c r="B260" s="288" t="s">
        <v>822</v>
      </c>
      <c r="C260" s="726" t="str">
        <f>VLOOKUP(B260,مقررات!$A$1:$F$411,2,FALSE)</f>
        <v>فيزياء رياضية (1)</v>
      </c>
      <c r="D260" s="211">
        <f>VLOOKUP(B260,مقررات!$A$1:$F$452,3,FALSE)</f>
        <v>3</v>
      </c>
      <c r="E260" s="211">
        <f>VLOOKUP(B260,مقررات!$A$1:$F$476,4,FALSE)</f>
        <v>0</v>
      </c>
      <c r="F260" s="211">
        <f t="shared" si="10"/>
        <v>3</v>
      </c>
      <c r="G260" s="60" t="str">
        <f>VLOOKUP(B260,مقررات!$A$1:$F$409,6,FALSE)</f>
        <v>-</v>
      </c>
      <c r="H260" s="298" t="s">
        <v>1653</v>
      </c>
      <c r="I260" s="262" t="str">
        <f>VLOOKUP(H260,'اعضاء هيئة التدريس'!$B$1:$D$300,2,FALSE)</f>
        <v>د/ سامي الجمال</v>
      </c>
      <c r="J260" s="267"/>
      <c r="K260" s="253" t="s">
        <v>1069</v>
      </c>
      <c r="L260" s="250"/>
      <c r="M260" s="250"/>
      <c r="N260" s="267"/>
      <c r="O260" s="250"/>
      <c r="P260" s="252"/>
      <c r="Q260" s="446"/>
      <c r="R260" s="370"/>
      <c r="S260" s="265"/>
      <c r="T260" s="282"/>
      <c r="U260" s="282"/>
      <c r="V260" s="282"/>
      <c r="W260" s="282"/>
      <c r="X260" s="282"/>
      <c r="Y260" s="282"/>
      <c r="Z260" s="282"/>
      <c r="AA260" s="282"/>
      <c r="AB260" s="251"/>
      <c r="AC260" s="251"/>
      <c r="AD260" s="251"/>
      <c r="AE260" s="251"/>
      <c r="AF260" s="251"/>
      <c r="AG260" s="282"/>
      <c r="AH260" s="282"/>
      <c r="AI260" s="428"/>
      <c r="AJ260" s="283"/>
      <c r="AK260" s="284"/>
      <c r="AL260" s="283"/>
      <c r="AM260" s="283"/>
      <c r="AN260" s="283"/>
      <c r="AO260" s="283"/>
      <c r="AP260" s="283"/>
      <c r="AQ260" s="283"/>
      <c r="AR260" s="283"/>
      <c r="AS260" s="283"/>
      <c r="AT260" s="283"/>
      <c r="AU260" s="283"/>
      <c r="AV260" s="283"/>
      <c r="AW260" s="283"/>
      <c r="AX260" s="283"/>
      <c r="BL260" s="251" t="e">
        <f>VLOOKUP(#REF!,'اعضاء هيئة التدريس'!#REF!,2,)</f>
        <v>#REF!</v>
      </c>
    </row>
    <row r="261" spans="1:64" s="272" customFormat="1" ht="15.75" hidden="1" customHeight="1">
      <c r="A261" s="724">
        <v>27</v>
      </c>
      <c r="B261" s="288" t="s">
        <v>1189</v>
      </c>
      <c r="C261" s="726" t="str">
        <f>VLOOKUP(B261,مقررات!$A$1:$F$411,2,FALSE)</f>
        <v>ميكانيكا تقليدية ونسبية</v>
      </c>
      <c r="D261" s="211">
        <f>VLOOKUP(B261,مقررات!$A$1:$F$452,3,FALSE)</f>
        <v>2</v>
      </c>
      <c r="E261" s="211">
        <f>VLOOKUP(B261,مقررات!$A$1:$F$476,4,FALSE)</f>
        <v>2</v>
      </c>
      <c r="F261" s="211">
        <f t="shared" si="10"/>
        <v>3</v>
      </c>
      <c r="G261" s="60" t="str">
        <f>VLOOKUP(B261,مقررات!$A$1:$F$409,6,FALSE)</f>
        <v>P177</v>
      </c>
      <c r="H261" s="60" t="s">
        <v>1637</v>
      </c>
      <c r="I261" s="262" t="str">
        <f>VLOOKUP(H261,'اعضاء هيئة التدريس'!$B$1:$D$300,2,FALSE)</f>
        <v>أ.د/ ماجدة هانم خيرى</v>
      </c>
      <c r="J261" s="250"/>
      <c r="K261" s="250" t="s">
        <v>1232</v>
      </c>
      <c r="L261" s="250"/>
      <c r="M261" s="250"/>
      <c r="N261" s="250"/>
      <c r="O261" s="250"/>
      <c r="P261" s="252"/>
      <c r="Q261" s="440"/>
      <c r="R261" s="370"/>
      <c r="S261" s="265"/>
      <c r="T261" s="282"/>
      <c r="U261" s="282"/>
      <c r="V261" s="282"/>
      <c r="W261" s="282"/>
      <c r="X261" s="282"/>
      <c r="Y261" s="282"/>
      <c r="Z261" s="282"/>
      <c r="AA261" s="282"/>
      <c r="AB261" s="251"/>
      <c r="AC261" s="251"/>
      <c r="AD261" s="251"/>
      <c r="AE261" s="251"/>
      <c r="AF261" s="251"/>
      <c r="AG261" s="282"/>
      <c r="AH261" s="282"/>
      <c r="AI261" s="428"/>
      <c r="AJ261" s="283"/>
      <c r="AK261" s="283"/>
      <c r="AL261" s="284"/>
      <c r="AM261" s="283"/>
      <c r="AN261" s="283"/>
      <c r="AO261" s="283"/>
      <c r="AP261" s="283"/>
      <c r="AQ261" s="283"/>
      <c r="AR261" s="283"/>
      <c r="AS261" s="283"/>
      <c r="AT261" s="283"/>
      <c r="AU261" s="283"/>
      <c r="AV261" s="283"/>
      <c r="AW261" s="283"/>
      <c r="AX261" s="283"/>
      <c r="BL261" s="251" t="e">
        <f>VLOOKUP(#REF!,'اعضاء هيئة التدريس'!#REF!,2,)</f>
        <v>#REF!</v>
      </c>
    </row>
    <row r="262" spans="1:64" s="272" customFormat="1" ht="15.75" hidden="1" customHeight="1">
      <c r="A262" s="724">
        <v>28</v>
      </c>
      <c r="B262" s="288" t="s">
        <v>1190</v>
      </c>
      <c r="C262" s="726" t="str">
        <f>VLOOKUP(B262,مقررات!$A$1:$F$411,2,FALSE)</f>
        <v>فيزياءتطبيقية (1)</v>
      </c>
      <c r="D262" s="211">
        <f>VLOOKUP(B262,مقررات!$A$1:$F$452,3,FALSE)</f>
        <v>0</v>
      </c>
      <c r="E262" s="211">
        <f>VLOOKUP(B262,مقررات!$A$1:$F$476,4,FALSE)</f>
        <v>6</v>
      </c>
      <c r="F262" s="211">
        <f t="shared" si="10"/>
        <v>3</v>
      </c>
      <c r="G262" s="60" t="str">
        <f>VLOOKUP(B262,مقررات!$A$1:$F$409,6,FALSE)</f>
        <v>-</v>
      </c>
      <c r="H262" s="423" t="s">
        <v>1646</v>
      </c>
      <c r="I262" s="262" t="str">
        <f>VLOOKUP(H262,'اعضاء هيئة التدريس'!$B$1:$D$300,2,FALSE)</f>
        <v>د/ لبنى شرف الدين</v>
      </c>
      <c r="J262" s="73" t="s">
        <v>1985</v>
      </c>
      <c r="K262" s="73"/>
      <c r="L262" s="73" t="s">
        <v>1985</v>
      </c>
      <c r="M262" s="73"/>
      <c r="N262" s="73"/>
      <c r="O262" s="73" t="s">
        <v>1985</v>
      </c>
      <c r="P262" s="1046"/>
      <c r="Q262" s="414"/>
      <c r="R262" s="143"/>
      <c r="S262" s="143"/>
      <c r="T262" s="4"/>
      <c r="U262" s="4"/>
      <c r="V262" s="4">
        <v>5</v>
      </c>
      <c r="W262" s="4"/>
      <c r="X262" s="4"/>
      <c r="Y262" s="4"/>
      <c r="Z262" s="143"/>
      <c r="AA262" s="4"/>
      <c r="AB262" s="143"/>
      <c r="AC262" s="143"/>
      <c r="AD262" s="143"/>
      <c r="AE262" s="143"/>
      <c r="AF262" s="143"/>
      <c r="AG262" s="4">
        <v>5</v>
      </c>
      <c r="AH262" s="4"/>
      <c r="AI262" s="692"/>
      <c r="AJ262" s="91"/>
      <c r="AK262" s="91"/>
      <c r="AL262" s="283"/>
      <c r="AM262" s="283"/>
      <c r="AN262" s="283"/>
      <c r="AO262" s="283"/>
      <c r="AP262" s="283"/>
      <c r="AQ262" s="283"/>
      <c r="AR262" s="283"/>
      <c r="AS262" s="283"/>
      <c r="AT262" s="283"/>
      <c r="AU262" s="283"/>
      <c r="AV262" s="283"/>
      <c r="AW262" s="283"/>
      <c r="AX262" s="283"/>
      <c r="BL262" s="251" t="e">
        <f>VLOOKUP(#REF!,'اعضاء هيئة التدريس'!#REF!,2,)</f>
        <v>#REF!</v>
      </c>
    </row>
    <row r="263" spans="1:64" s="272" customFormat="1" ht="15.75" hidden="1" customHeight="1">
      <c r="A263" s="724">
        <v>29</v>
      </c>
      <c r="B263" s="288" t="s">
        <v>831</v>
      </c>
      <c r="C263" s="726" t="str">
        <f>VLOOKUP(B263,مقررات!$A$1:$F$411,2,FALSE)</f>
        <v>فيزياء جوامد (1)</v>
      </c>
      <c r="D263" s="211">
        <f>VLOOKUP(B263,مقررات!$A$1:$F$452,3,FALSE)</f>
        <v>2</v>
      </c>
      <c r="E263" s="211">
        <f>VLOOKUP(B263,مقررات!$A$1:$F$476,4,FALSE)</f>
        <v>2</v>
      </c>
      <c r="F263" s="211">
        <f t="shared" si="10"/>
        <v>3</v>
      </c>
      <c r="G263" s="60" t="str">
        <f>VLOOKUP(B263,مقررات!$A$1:$F$409,6,FALSE)</f>
        <v>P111</v>
      </c>
      <c r="H263" s="697" t="s">
        <v>1636</v>
      </c>
      <c r="I263" s="262" t="str">
        <f>VLOOKUP(H263,'اعضاء هيئة التدريس'!$B$1:$D$300,2,FALSE)</f>
        <v>أ.د/ أنور حجازى</v>
      </c>
      <c r="J263" s="73"/>
      <c r="K263" s="73"/>
      <c r="L263" s="73"/>
      <c r="M263" s="73"/>
      <c r="N263" s="73"/>
      <c r="O263" s="73"/>
      <c r="P263" s="1046"/>
      <c r="Q263" s="414"/>
      <c r="R263" s="143"/>
      <c r="S263" s="143"/>
      <c r="T263" s="4"/>
      <c r="U263" s="4"/>
      <c r="V263" s="4"/>
      <c r="W263" s="4"/>
      <c r="X263" s="4"/>
      <c r="Y263" s="4"/>
      <c r="Z263" s="143"/>
      <c r="AA263" s="4"/>
      <c r="AB263" s="143"/>
      <c r="AC263" s="143"/>
      <c r="AD263" s="143"/>
      <c r="AE263" s="143"/>
      <c r="AF263" s="143"/>
      <c r="AG263" s="4"/>
      <c r="AH263" s="4"/>
      <c r="AI263" s="692"/>
      <c r="AJ263" s="91"/>
      <c r="AK263" s="91"/>
      <c r="AL263" s="283"/>
      <c r="AM263" s="283"/>
      <c r="AN263" s="283"/>
      <c r="AO263" s="283"/>
      <c r="AP263" s="283"/>
      <c r="AQ263" s="283"/>
      <c r="AR263" s="283"/>
      <c r="AS263" s="283"/>
      <c r="AT263" s="283"/>
      <c r="AU263" s="283"/>
      <c r="AV263" s="283"/>
      <c r="AW263" s="283"/>
      <c r="AX263" s="283"/>
      <c r="BL263" s="251" t="e">
        <f>VLOOKUP(#REF!,'اعضاء هيئة التدريس'!#REF!,2,)</f>
        <v>#REF!</v>
      </c>
    </row>
    <row r="264" spans="1:64" s="272" customFormat="1" ht="15.75" hidden="1">
      <c r="A264" s="724">
        <v>30</v>
      </c>
      <c r="B264" s="288" t="s">
        <v>830</v>
      </c>
      <c r="C264" s="726" t="str">
        <f>VLOOKUP(B264,مقررات!$A$1:$F$411,2,FALSE)</f>
        <v>بصريات الكترونية</v>
      </c>
      <c r="D264" s="211">
        <f>VLOOKUP(B264,مقررات!$A$1:$F$452,3,FALSE)</f>
        <v>2</v>
      </c>
      <c r="E264" s="211">
        <f>VLOOKUP(B264,مقررات!$A$1:$F$476,4,FALSE)</f>
        <v>2</v>
      </c>
      <c r="F264" s="211">
        <f t="shared" si="10"/>
        <v>3</v>
      </c>
      <c r="G264" s="60" t="str">
        <f>VLOOKUP(B264,مقررات!$A$1:$F$409,6,FALSE)</f>
        <v>-</v>
      </c>
      <c r="H264" s="700" t="s">
        <v>1650</v>
      </c>
      <c r="I264" s="262" t="str">
        <f>VLOOKUP(H264,'اعضاء هيئة التدريس'!$B$1:$D$300,2,FALSE)</f>
        <v>د/ ياسر رماح</v>
      </c>
      <c r="J264" s="471"/>
      <c r="K264" s="471" t="s">
        <v>1065</v>
      </c>
      <c r="L264" s="471"/>
      <c r="M264" s="385"/>
      <c r="N264" s="471"/>
      <c r="O264" s="385"/>
      <c r="P264" s="386" t="s">
        <v>1320</v>
      </c>
      <c r="Q264" s="768"/>
      <c r="R264" s="410"/>
      <c r="S264" s="720"/>
      <c r="T264" s="720"/>
      <c r="U264" s="720"/>
      <c r="V264" s="720"/>
      <c r="W264" s="720"/>
      <c r="X264" s="720"/>
      <c r="Y264" s="720"/>
      <c r="Z264" s="410"/>
      <c r="AA264" s="720"/>
      <c r="AB264" s="410"/>
      <c r="AC264" s="410"/>
      <c r="AD264" s="410"/>
      <c r="AE264" s="410"/>
      <c r="AF264" s="410"/>
      <c r="AG264" s="767"/>
      <c r="AH264" s="698"/>
      <c r="AI264" s="808"/>
      <c r="AJ264" s="699"/>
      <c r="AK264" s="812"/>
      <c r="AL264" s="283"/>
      <c r="AM264" s="283"/>
      <c r="AN264" s="283"/>
      <c r="AO264" s="283"/>
      <c r="AP264" s="283"/>
      <c r="AQ264" s="283"/>
      <c r="AR264" s="283"/>
      <c r="AS264" s="283"/>
      <c r="AT264" s="283"/>
      <c r="AU264" s="283"/>
      <c r="AV264" s="283"/>
      <c r="AW264" s="283"/>
      <c r="AX264" s="283"/>
      <c r="BL264" s="251" t="e">
        <f>VLOOKUP(#REF!,'اعضاء هيئة التدريس'!#REF!,2,)</f>
        <v>#REF!</v>
      </c>
    </row>
    <row r="265" spans="1:64" s="272" customFormat="1" ht="15.75" hidden="1" customHeight="1">
      <c r="A265" s="724">
        <v>31</v>
      </c>
      <c r="B265" s="288" t="s">
        <v>496</v>
      </c>
      <c r="C265" s="726" t="str">
        <f>VLOOKUP(B265,مقررات!$A$1:$F$411,2,FALSE)</f>
        <v>فيزياء ذرية (2)</v>
      </c>
      <c r="D265" s="211">
        <f>VLOOKUP(B265,مقررات!$A$1:$F$452,3,FALSE)</f>
        <v>2</v>
      </c>
      <c r="E265" s="211">
        <f>VLOOKUP(B265,مقررات!$A$1:$F$476,4,FALSE)</f>
        <v>2</v>
      </c>
      <c r="F265" s="211">
        <f t="shared" si="10"/>
        <v>3</v>
      </c>
      <c r="G265" s="60" t="str">
        <f>VLOOKUP(B265,مقررات!$A$1:$F$409,6,FALSE)</f>
        <v>P133</v>
      </c>
      <c r="H265" s="32" t="s">
        <v>1680</v>
      </c>
      <c r="I265" s="262" t="str">
        <f>VLOOKUP(H265,'اعضاء هيئة التدريس'!$B$1:$D$300,2,FALSE)</f>
        <v>د/ حسام  عوض</v>
      </c>
      <c r="J265" s="776"/>
      <c r="K265" s="695"/>
      <c r="L265" s="250"/>
      <c r="M265" s="250"/>
      <c r="N265" s="250"/>
      <c r="O265" s="250" t="s">
        <v>1069</v>
      </c>
      <c r="P265" s="386" t="s">
        <v>1320</v>
      </c>
      <c r="Q265" s="778"/>
      <c r="R265" s="195"/>
      <c r="S265" s="195"/>
      <c r="T265" s="158"/>
      <c r="U265" s="158"/>
      <c r="V265" s="158"/>
      <c r="W265" s="158"/>
      <c r="X265" s="158"/>
      <c r="Y265" s="158"/>
      <c r="Z265" s="195"/>
      <c r="AA265" s="158"/>
      <c r="AB265" s="195"/>
      <c r="AC265" s="195"/>
      <c r="AD265" s="195"/>
      <c r="AE265" s="195"/>
      <c r="AF265" s="143"/>
      <c r="AG265" s="4"/>
      <c r="AH265" s="4"/>
      <c r="AI265" s="692"/>
      <c r="AJ265" s="91"/>
      <c r="AK265" s="91"/>
      <c r="AL265" s="283"/>
      <c r="AM265" s="283"/>
      <c r="AN265" s="283"/>
      <c r="AO265" s="283"/>
      <c r="AP265" s="283"/>
      <c r="AQ265" s="283"/>
      <c r="AR265" s="283"/>
      <c r="AS265" s="283"/>
      <c r="AT265" s="283"/>
      <c r="AU265" s="283"/>
      <c r="AV265" s="283"/>
      <c r="AW265" s="283"/>
      <c r="AX265" s="283"/>
      <c r="BL265" s="251" t="e">
        <f>VLOOKUP(#REF!,'اعضاء هيئة التدريس'!#REF!,2,)</f>
        <v>#REF!</v>
      </c>
    </row>
    <row r="266" spans="1:64" s="272" customFormat="1" ht="15.75" hidden="1" customHeight="1">
      <c r="A266" s="724">
        <v>32</v>
      </c>
      <c r="B266" s="288" t="s">
        <v>826</v>
      </c>
      <c r="C266" s="726" t="str">
        <f>VLOOKUP(B266,مقررات!$A$1:$F$411,2,FALSE)</f>
        <v>فيزيـاء نووية (1)</v>
      </c>
      <c r="D266" s="211">
        <f>VLOOKUP(B266,مقررات!$A$1:$F$452,3,FALSE)</f>
        <v>2</v>
      </c>
      <c r="E266" s="211">
        <f>VLOOKUP(B266,مقررات!$A$1:$F$476,4,FALSE)</f>
        <v>2</v>
      </c>
      <c r="F266" s="211">
        <f t="shared" si="10"/>
        <v>3</v>
      </c>
      <c r="G266" s="60" t="str">
        <f>VLOOKUP(B266,مقررات!$A$1:$F$409,6,FALSE)</f>
        <v>P 133</v>
      </c>
      <c r="H266" s="423" t="s">
        <v>1631</v>
      </c>
      <c r="I266" s="262" t="str">
        <f>VLOOKUP(H266,'اعضاء هيئة التدريس'!$B$1:$D$300,2,FALSE)</f>
        <v>أ.د/ عبد العظيم المرسى</v>
      </c>
      <c r="J266" s="73"/>
      <c r="K266" s="73"/>
      <c r="L266" s="73" t="s">
        <v>1066</v>
      </c>
      <c r="M266" s="73"/>
      <c r="N266" s="73"/>
      <c r="O266" s="73"/>
      <c r="P266" s="386" t="s">
        <v>1326</v>
      </c>
      <c r="Q266" s="414"/>
      <c r="R266" s="143"/>
      <c r="S266" s="143"/>
      <c r="T266" s="4"/>
      <c r="U266" s="4"/>
      <c r="V266" s="4"/>
      <c r="W266" s="4"/>
      <c r="X266" s="4"/>
      <c r="Y266" s="4"/>
      <c r="Z266" s="143"/>
      <c r="AA266" s="4"/>
      <c r="AB266" s="143"/>
      <c r="AC266" s="143"/>
      <c r="AD266" s="143"/>
      <c r="AE266" s="143"/>
      <c r="AF266" s="143"/>
      <c r="AG266" s="4"/>
      <c r="AH266" s="4"/>
      <c r="AI266" s="692"/>
      <c r="AJ266" s="91"/>
      <c r="AK266" s="91"/>
      <c r="AL266" s="283"/>
      <c r="AM266" s="283"/>
      <c r="AN266" s="283"/>
      <c r="AO266" s="283"/>
      <c r="AP266" s="283"/>
      <c r="AQ266" s="283"/>
      <c r="AR266" s="283"/>
      <c r="AS266" s="283"/>
      <c r="AT266" s="283"/>
      <c r="AU266" s="283"/>
      <c r="AV266" s="283"/>
      <c r="AW266" s="283"/>
      <c r="AX266" s="283"/>
      <c r="BL266" s="251" t="e">
        <f>VLOOKUP(#REF!,'اعضاء هيئة التدريس'!#REF!,2,)</f>
        <v>#REF!</v>
      </c>
    </row>
    <row r="267" spans="1:64" s="272" customFormat="1" ht="15" hidden="1" customHeight="1">
      <c r="A267" s="724">
        <v>33</v>
      </c>
      <c r="B267" s="288" t="s">
        <v>498</v>
      </c>
      <c r="C267" s="726" t="str">
        <f>VLOOKUP(B267,مقررات!$A$1:$F$411,2,FALSE)</f>
        <v>دوائر الكترونية</v>
      </c>
      <c r="D267" s="211">
        <f>VLOOKUP(B267,مقررات!$A$1:$F$452,3,FALSE)</f>
        <v>2</v>
      </c>
      <c r="E267" s="211">
        <f>VLOOKUP(B267,مقررات!$A$1:$F$476,4,FALSE)</f>
        <v>2</v>
      </c>
      <c r="F267" s="211">
        <f t="shared" si="10"/>
        <v>3</v>
      </c>
      <c r="G267" s="60" t="str">
        <f>VLOOKUP(B267,مقررات!$A$1:$F$409,6,FALSE)</f>
        <v>P1610</v>
      </c>
      <c r="H267" s="60" t="s">
        <v>1641</v>
      </c>
      <c r="I267" s="262" t="str">
        <f>VLOOKUP(H267,'اعضاء هيئة التدريس'!$B$1:$D$300,2,FALSE)</f>
        <v>د/ زكريا البدوى</v>
      </c>
      <c r="J267" s="250"/>
      <c r="K267" s="250" t="s">
        <v>1069</v>
      </c>
      <c r="L267" s="250"/>
      <c r="M267" s="250"/>
      <c r="N267" s="250"/>
      <c r="O267" s="250"/>
      <c r="P267" s="386" t="s">
        <v>1314</v>
      </c>
      <c r="Q267" s="447"/>
      <c r="R267" s="355"/>
      <c r="S267" s="265"/>
      <c r="T267" s="282"/>
      <c r="U267" s="282"/>
      <c r="V267" s="282"/>
      <c r="W267" s="282"/>
      <c r="X267" s="282"/>
      <c r="Y267" s="282"/>
      <c r="Z267" s="282"/>
      <c r="AA267" s="282"/>
      <c r="AB267" s="251"/>
      <c r="AC267" s="251"/>
      <c r="AD267" s="251"/>
      <c r="AE267" s="251"/>
      <c r="AF267" s="251"/>
      <c r="AG267" s="282"/>
      <c r="AH267" s="282"/>
      <c r="AI267" s="428"/>
      <c r="AJ267" s="283"/>
      <c r="AK267" s="283"/>
      <c r="AL267" s="283"/>
      <c r="AM267" s="283"/>
      <c r="AN267" s="283"/>
      <c r="AO267" s="283"/>
      <c r="AP267" s="283"/>
      <c r="AQ267" s="283"/>
      <c r="AR267" s="283"/>
      <c r="AS267" s="283"/>
      <c r="AT267" s="283"/>
      <c r="AU267" s="283"/>
      <c r="AV267" s="283"/>
      <c r="AW267" s="283"/>
      <c r="AX267" s="283"/>
      <c r="BL267" s="251" t="e">
        <f>VLOOKUP(#REF!,'اعضاء هيئة التدريس'!#REF!,2,)</f>
        <v>#REF!</v>
      </c>
    </row>
    <row r="268" spans="1:64" s="272" customFormat="1" ht="15.75" hidden="1">
      <c r="A268" s="724">
        <v>34</v>
      </c>
      <c r="B268" s="288" t="s">
        <v>500</v>
      </c>
      <c r="C268" s="726" t="str">
        <f>VLOOKUP(B268,مقررات!$A$1:$F$411,2,FALSE)</f>
        <v>ميكانيكا الموائع</v>
      </c>
      <c r="D268" s="211">
        <f>VLOOKUP(B268,مقررات!$A$1:$F$452,3,FALSE)</f>
        <v>3</v>
      </c>
      <c r="E268" s="211" t="str">
        <f>VLOOKUP(B268,مقررات!$A$1:$F$476,4,FALSE)</f>
        <v>-</v>
      </c>
      <c r="F268" s="211">
        <v>3</v>
      </c>
      <c r="G268" s="60" t="str">
        <f>VLOOKUP(B268,مقررات!$A$1:$F$409,6,FALSE)</f>
        <v>P177</v>
      </c>
      <c r="H268" s="298" t="s">
        <v>1655</v>
      </c>
      <c r="I268" s="262" t="str">
        <f>VLOOKUP(H268,'اعضاء هيئة التدريس'!$B$1:$D$300,2,FALSE)</f>
        <v>د/ محمد عبد الحكيم</v>
      </c>
      <c r="J268" s="250"/>
      <c r="K268" s="267"/>
      <c r="L268" s="250"/>
      <c r="M268" s="267"/>
      <c r="N268" s="267"/>
      <c r="O268" s="267"/>
      <c r="P268" s="252"/>
      <c r="Q268" s="445"/>
      <c r="R268" s="370"/>
      <c r="S268" s="265"/>
      <c r="T268" s="282"/>
      <c r="U268" s="282"/>
      <c r="V268" s="282"/>
      <c r="W268" s="282"/>
      <c r="X268" s="282"/>
      <c r="Y268" s="282"/>
      <c r="Z268" s="282"/>
      <c r="AA268" s="282"/>
      <c r="AB268" s="251"/>
      <c r="AC268" s="251"/>
      <c r="AD268" s="251"/>
      <c r="AE268" s="251"/>
      <c r="AF268" s="251"/>
      <c r="AG268" s="282"/>
      <c r="AH268" s="282"/>
      <c r="AI268" s="428"/>
      <c r="AJ268" s="283"/>
      <c r="AK268" s="283"/>
      <c r="AL268" s="284"/>
      <c r="AM268" s="283"/>
      <c r="AN268" s="283"/>
      <c r="AO268" s="283"/>
      <c r="AP268" s="283"/>
      <c r="AQ268" s="283"/>
      <c r="AR268" s="283"/>
      <c r="AS268" s="283"/>
      <c r="AT268" s="283"/>
      <c r="AU268" s="283"/>
      <c r="AV268" s="283"/>
      <c r="AW268" s="283"/>
      <c r="AX268" s="283"/>
      <c r="BL268" s="251" t="e">
        <f>VLOOKUP(#REF!,'اعضاء هيئة التدريس'!#REF!,2,)</f>
        <v>#REF!</v>
      </c>
    </row>
    <row r="269" spans="1:64" s="272" customFormat="1" ht="15.75" hidden="1" customHeight="1">
      <c r="A269" s="724">
        <v>35</v>
      </c>
      <c r="B269" s="288" t="s">
        <v>1192</v>
      </c>
      <c r="C269" s="726" t="str">
        <f>VLOOKUP(B269,مقررات!$A$1:$F$411,2,FALSE)</f>
        <v>ميكانيكا الكم (1)</v>
      </c>
      <c r="D269" s="211">
        <f>VLOOKUP(B269,مقررات!$A$1:$F$452,3,FALSE)</f>
        <v>3</v>
      </c>
      <c r="E269" s="211">
        <f>VLOOKUP(B269,مقررات!$A$1:$F$476,4,FALSE)</f>
        <v>0</v>
      </c>
      <c r="F269" s="211">
        <f>D269+0.5*E269</f>
        <v>3</v>
      </c>
      <c r="G269" s="60" t="str">
        <f>VLOOKUP(B269,مقررات!$A$1:$F$409,6,FALSE)</f>
        <v>P 177</v>
      </c>
      <c r="H269" s="60" t="s">
        <v>1617</v>
      </c>
      <c r="I269" s="262" t="str">
        <f>VLOOKUP(H269,'اعضاء هيئة التدريس'!$B$1:$D$300,2,FALSE)</f>
        <v>أ.د/ سناء محمد انيس ميز</v>
      </c>
      <c r="J269" s="250"/>
      <c r="K269" s="250"/>
      <c r="L269" s="250" t="s">
        <v>1067</v>
      </c>
      <c r="M269" s="250"/>
      <c r="N269" s="263" t="s">
        <v>1233</v>
      </c>
      <c r="O269" s="250"/>
      <c r="P269" s="386" t="s">
        <v>1314</v>
      </c>
      <c r="Q269" s="447"/>
      <c r="R269" s="355"/>
      <c r="S269" s="265"/>
      <c r="T269" s="282"/>
      <c r="U269" s="282"/>
      <c r="V269" s="282"/>
      <c r="W269" s="282"/>
      <c r="X269" s="282"/>
      <c r="Y269" s="282"/>
      <c r="Z269" s="282"/>
      <c r="AA269" s="282"/>
      <c r="AB269" s="251"/>
      <c r="AC269" s="251"/>
      <c r="AD269" s="251"/>
      <c r="AE269" s="251"/>
      <c r="AF269" s="251"/>
      <c r="AG269" s="282"/>
      <c r="AH269" s="282"/>
      <c r="AI269" s="428"/>
      <c r="AJ269" s="283"/>
      <c r="AK269" s="283"/>
      <c r="AL269" s="283"/>
      <c r="AM269" s="283"/>
      <c r="AN269" s="283"/>
      <c r="AO269" s="283"/>
      <c r="AP269" s="283"/>
      <c r="AQ269" s="283"/>
      <c r="AR269" s="283"/>
      <c r="AS269" s="283"/>
      <c r="AT269" s="283"/>
      <c r="AU269" s="283"/>
      <c r="AV269" s="283"/>
      <c r="AW269" s="283"/>
      <c r="AX269" s="283"/>
      <c r="BL269" s="251" t="e">
        <f>VLOOKUP(#REF!,'اعضاء هيئة التدريس'!#REF!,2,)</f>
        <v>#REF!</v>
      </c>
    </row>
    <row r="270" spans="1:64" s="272" customFormat="1" ht="15.75" hidden="1" customHeight="1">
      <c r="A270" s="724">
        <v>36</v>
      </c>
      <c r="B270" s="288" t="s">
        <v>1193</v>
      </c>
      <c r="C270" s="726" t="str">
        <f>VLOOKUP(B270,مقررات!$A$1:$F$411,2,FALSE)</f>
        <v>فيزياء تطبيقية (2)</v>
      </c>
      <c r="D270" s="211">
        <f>VLOOKUP(B270,مقررات!$A$1:$F$452,3,FALSE)</f>
        <v>0</v>
      </c>
      <c r="E270" s="211">
        <f>VLOOKUP(B270,مقررات!$A$1:$F$476,4,FALSE)</f>
        <v>8</v>
      </c>
      <c r="F270" s="211">
        <f>D270+0.5*E270</f>
        <v>4</v>
      </c>
      <c r="G270" s="60" t="str">
        <f>VLOOKUP(B270,مقررات!$A$1:$F$409,6,FALSE)</f>
        <v>P 189</v>
      </c>
      <c r="H270" s="287" t="s">
        <v>1625</v>
      </c>
      <c r="I270" s="262" t="str">
        <f>VLOOKUP(H270,'اعضاء هيئة التدريس'!$B$1:$D$300,2,FALSE)</f>
        <v>أ.د/ أحمد الحملاوى</v>
      </c>
      <c r="J270" s="265"/>
      <c r="K270" s="265"/>
      <c r="L270" s="237"/>
      <c r="M270" s="265"/>
      <c r="N270" s="237"/>
      <c r="O270" s="265"/>
      <c r="P270" s="386"/>
      <c r="Q270" s="447"/>
      <c r="R270" s="355"/>
      <c r="S270" s="265"/>
      <c r="T270" s="282"/>
      <c r="U270" s="282"/>
      <c r="V270" s="282"/>
      <c r="W270" s="282"/>
      <c r="X270" s="282"/>
      <c r="Y270" s="282"/>
      <c r="Z270" s="282"/>
      <c r="AA270" s="282"/>
      <c r="AB270" s="251"/>
      <c r="AC270" s="251"/>
      <c r="AD270" s="251"/>
      <c r="AE270" s="251"/>
      <c r="AF270" s="251"/>
      <c r="AG270" s="282"/>
      <c r="AH270" s="282"/>
      <c r="AI270" s="428"/>
      <c r="AJ270" s="283"/>
      <c r="AK270" s="283"/>
      <c r="AL270" s="283"/>
      <c r="AM270" s="283"/>
      <c r="AN270" s="283"/>
      <c r="AO270" s="283"/>
      <c r="AP270" s="283"/>
      <c r="AQ270" s="283"/>
      <c r="AR270" s="283"/>
      <c r="AS270" s="283"/>
      <c r="AT270" s="283"/>
      <c r="AU270" s="283"/>
      <c r="AV270" s="283"/>
      <c r="AW270" s="283"/>
      <c r="AX270" s="283"/>
      <c r="BL270" s="251" t="e">
        <f>VLOOKUP(#REF!,'اعضاء هيئة التدريس'!#REF!,2,)</f>
        <v>#REF!</v>
      </c>
    </row>
    <row r="271" spans="1:64" s="272" customFormat="1" ht="15.75" hidden="1" customHeight="1">
      <c r="A271" s="724">
        <v>37</v>
      </c>
      <c r="B271" s="288" t="s">
        <v>829</v>
      </c>
      <c r="C271" s="726" t="str">
        <f>VLOOKUP(B271,مقررات!$A$1:$F$411,2,FALSE)</f>
        <v>فيزياء جوامد (2)</v>
      </c>
      <c r="D271" s="211">
        <f>VLOOKUP(B271,مقررات!$A$1:$F$452,3,FALSE)</f>
        <v>2</v>
      </c>
      <c r="E271" s="211">
        <f>VLOOKUP(B271,مقررات!$A$1:$F$476,4,FALSE)</f>
        <v>2</v>
      </c>
      <c r="F271" s="211">
        <f>D271+0.5*E271</f>
        <v>3</v>
      </c>
      <c r="G271" s="60" t="str">
        <f>VLOOKUP(B271,مقررات!$A$1:$F$409,6,FALSE)</f>
        <v>P 211</v>
      </c>
      <c r="H271" s="423" t="s">
        <v>1682</v>
      </c>
      <c r="I271" s="262" t="str">
        <f>VLOOKUP(H271,'اعضاء هيئة التدريس'!$B$1:$D$300,2,FALSE)</f>
        <v>أ.د/ رؤف الملواني</v>
      </c>
      <c r="J271" s="73"/>
      <c r="K271" s="73"/>
      <c r="L271" s="250" t="s">
        <v>1069</v>
      </c>
      <c r="M271" s="250"/>
      <c r="N271" s="250"/>
      <c r="O271" s="250"/>
      <c r="P271" s="1052"/>
      <c r="Q271" s="414"/>
      <c r="R271" s="143"/>
      <c r="S271" s="143"/>
      <c r="T271" s="4"/>
      <c r="U271" s="4"/>
      <c r="V271" s="4"/>
      <c r="W271" s="4"/>
      <c r="X271" s="4"/>
      <c r="Y271" s="4"/>
      <c r="Z271" s="143"/>
      <c r="AA271" s="4"/>
      <c r="AB271" s="143"/>
      <c r="AC271" s="143"/>
      <c r="AD271" s="143"/>
      <c r="AE271" s="143"/>
      <c r="AF271" s="143"/>
      <c r="AG271" s="4"/>
      <c r="AH271" s="4"/>
      <c r="AI271" s="692"/>
      <c r="AJ271" s="91"/>
      <c r="AK271" s="91"/>
      <c r="AL271" s="284"/>
      <c r="AM271" s="283"/>
      <c r="AN271" s="283"/>
      <c r="AO271" s="283"/>
      <c r="AP271" s="283"/>
      <c r="AQ271" s="283"/>
      <c r="AR271" s="283"/>
      <c r="AS271" s="283"/>
      <c r="AT271" s="283"/>
      <c r="AU271" s="283"/>
      <c r="AV271" s="283"/>
      <c r="AW271" s="283"/>
      <c r="AX271" s="283"/>
      <c r="BL271" s="251" t="e">
        <f>VLOOKUP(#REF!,'اعضاء هيئة التدريس'!#REF!,2,)</f>
        <v>#REF!</v>
      </c>
    </row>
    <row r="272" spans="1:64" s="272" customFormat="1" ht="15.75" hidden="1" customHeight="1">
      <c r="A272" s="724">
        <v>38</v>
      </c>
      <c r="B272" s="288" t="s">
        <v>1194</v>
      </c>
      <c r="C272" s="726" t="str">
        <f>VLOOKUP(B272,مقررات!$A$1:$F$411,2,FALSE)</f>
        <v>فيزياء نووية(2)</v>
      </c>
      <c r="D272" s="211">
        <f>VLOOKUP(B272,مقررات!$A$1:$F$452,3,FALSE)</f>
        <v>2</v>
      </c>
      <c r="E272" s="211">
        <f>VLOOKUP(B272,مقررات!$A$1:$F$476,4,FALSE)</f>
        <v>2</v>
      </c>
      <c r="F272" s="211">
        <f>D272+0.5*E272</f>
        <v>3</v>
      </c>
      <c r="G272" s="60" t="str">
        <f>VLOOKUP(B272,مقررات!$A$1:$F$409,6,FALSE)</f>
        <v>P 254</v>
      </c>
      <c r="H272" s="340" t="s">
        <v>1630</v>
      </c>
      <c r="I272" s="262" t="str">
        <f>VLOOKUP(H272,'اعضاء هيئة التدريس'!$B$1:$D$300,2,FALSE)</f>
        <v>أ.د/ حسين السمان</v>
      </c>
      <c r="J272" s="254"/>
      <c r="K272" s="253" t="s">
        <v>1067</v>
      </c>
      <c r="L272" s="382"/>
      <c r="M272" s="254"/>
      <c r="N272" s="253" t="s">
        <v>1112</v>
      </c>
      <c r="O272" s="254"/>
      <c r="P272" s="382"/>
      <c r="Q272" s="440"/>
      <c r="R272" s="254"/>
      <c r="S272" s="382"/>
      <c r="T272" s="382"/>
      <c r="U272" s="382"/>
      <c r="V272" s="382"/>
      <c r="W272" s="382"/>
      <c r="X272" s="382"/>
      <c r="Y272" s="382"/>
      <c r="Z272" s="254"/>
      <c r="AA272" s="382"/>
      <c r="AB272" s="254"/>
      <c r="AC272" s="254"/>
      <c r="AD272" s="254"/>
      <c r="AE272" s="254"/>
      <c r="AF272" s="254"/>
      <c r="AG272" s="382"/>
      <c r="AH272" s="382"/>
      <c r="AI272" s="624"/>
      <c r="AJ272" s="369"/>
      <c r="AK272" s="369"/>
      <c r="AL272" s="284"/>
      <c r="AM272" s="283"/>
      <c r="AN272" s="283"/>
      <c r="AO272" s="283"/>
      <c r="AP272" s="283"/>
      <c r="AQ272" s="283"/>
      <c r="AR272" s="283"/>
      <c r="AS272" s="283"/>
      <c r="AT272" s="283"/>
      <c r="AU272" s="283"/>
      <c r="AV272" s="283"/>
      <c r="AW272" s="283"/>
      <c r="AX272" s="283"/>
      <c r="BL272" s="251" t="e">
        <f>VLOOKUP(#REF!,'اعضاء هيئة التدريس'!#REF!,2,)</f>
        <v>#REF!</v>
      </c>
    </row>
    <row r="273" spans="1:64" s="272" customFormat="1" ht="15.75" hidden="1" customHeight="1">
      <c r="A273" s="724">
        <v>39</v>
      </c>
      <c r="B273" s="288" t="s">
        <v>501</v>
      </c>
      <c r="C273" s="726" t="str">
        <f>VLOOKUP(B273,مقررات!$A$1:$F$411,2,FALSE)</f>
        <v>فيزياء طاقات عالية</v>
      </c>
      <c r="D273" s="211">
        <f>VLOOKUP(B273,مقررات!$A$1:$F$452,3,FALSE)</f>
        <v>3</v>
      </c>
      <c r="E273" s="211">
        <f>VLOOKUP(B273,مقررات!$A$1:$F$476,4,FALSE)</f>
        <v>0</v>
      </c>
      <c r="F273" s="211">
        <f>D273+0.5*E273</f>
        <v>3</v>
      </c>
      <c r="G273" s="60" t="str">
        <f>VLOOKUP(B273,مقررات!$A$1:$F$409,6,FALSE)</f>
        <v>P254</v>
      </c>
      <c r="H273" s="340" t="s">
        <v>1631</v>
      </c>
      <c r="I273" s="262" t="str">
        <f>VLOOKUP(H273,'اعضاء هيئة التدريس'!$B$1:$D$300,2,FALSE)</f>
        <v>أ.د/ عبد العظيم المرسى</v>
      </c>
      <c r="J273" s="254"/>
      <c r="K273" s="254"/>
      <c r="L273" s="382"/>
      <c r="M273" s="253" t="s">
        <v>1232</v>
      </c>
      <c r="N273" s="382"/>
      <c r="O273" s="254"/>
      <c r="P273" s="382"/>
      <c r="Q273" s="446"/>
      <c r="R273" s="254"/>
      <c r="S273" s="382"/>
      <c r="T273" s="382"/>
      <c r="U273" s="382"/>
      <c r="V273" s="382"/>
      <c r="W273" s="382"/>
      <c r="X273" s="382"/>
      <c r="Y273" s="382"/>
      <c r="Z273" s="254"/>
      <c r="AA273" s="382"/>
      <c r="AB273" s="254"/>
      <c r="AC273" s="254"/>
      <c r="AD273" s="254"/>
      <c r="AE273" s="254"/>
      <c r="AF273" s="254"/>
      <c r="AG273" s="382"/>
      <c r="AH273" s="382"/>
      <c r="AI273" s="624"/>
      <c r="AJ273" s="369"/>
      <c r="AK273" s="369"/>
      <c r="AL273" s="283"/>
      <c r="AM273" s="283"/>
      <c r="AN273" s="283"/>
      <c r="AO273" s="283"/>
      <c r="AP273" s="283"/>
      <c r="AQ273" s="283"/>
      <c r="AR273" s="283"/>
      <c r="AS273" s="283"/>
      <c r="AT273" s="283"/>
      <c r="AU273" s="283"/>
      <c r="AV273" s="283"/>
      <c r="AW273" s="283"/>
      <c r="AX273" s="283"/>
      <c r="BL273" s="251" t="e">
        <f>VLOOKUP(#REF!,'اعضاء هيئة التدريس'!#REF!,2,)</f>
        <v>#REF!</v>
      </c>
    </row>
    <row r="274" spans="1:64" s="272" customFormat="1" ht="15.75" hidden="1" customHeight="1">
      <c r="A274" s="724">
        <v>40</v>
      </c>
      <c r="B274" s="288" t="s">
        <v>502</v>
      </c>
      <c r="C274" s="726" t="str">
        <f>VLOOKUP(B274,مقررات!$A$1:$F$411,2,FALSE)</f>
        <v>فيزياء معجلات</v>
      </c>
      <c r="D274" s="211">
        <f>VLOOKUP(B274,مقررات!$A$1:$F$452,3,FALSE)</f>
        <v>2</v>
      </c>
      <c r="E274" s="211" t="str">
        <f>VLOOKUP(B274,مقررات!$A$1:$F$476,4,FALSE)</f>
        <v>-</v>
      </c>
      <c r="F274" s="211">
        <v>2</v>
      </c>
      <c r="G274" s="60" t="str">
        <f>VLOOKUP(B274,مقررات!$A$1:$F$409,6,FALSE)</f>
        <v>P254</v>
      </c>
      <c r="H274" s="423" t="s">
        <v>1630</v>
      </c>
      <c r="I274" s="262" t="str">
        <f>VLOOKUP(H274,'اعضاء هيئة التدريس'!$B$1:$D$300,2,FALSE)</f>
        <v>أ.د/ حسين السمان</v>
      </c>
      <c r="J274" s="73"/>
      <c r="K274" s="73" t="s">
        <v>1072</v>
      </c>
      <c r="L274" s="73"/>
      <c r="M274" s="73"/>
      <c r="N274" s="73"/>
      <c r="O274" s="73"/>
      <c r="P274" s="1046"/>
      <c r="Q274" s="414"/>
      <c r="R274" s="143"/>
      <c r="S274" s="143"/>
      <c r="T274" s="4"/>
      <c r="U274" s="4"/>
      <c r="V274" s="4"/>
      <c r="W274" s="4"/>
      <c r="X274" s="4"/>
      <c r="Y274" s="4"/>
      <c r="Z274" s="143"/>
      <c r="AA274" s="4"/>
      <c r="AB274" s="143"/>
      <c r="AC274" s="143"/>
      <c r="AD274" s="143"/>
      <c r="AE274" s="143"/>
      <c r="AF274" s="143"/>
      <c r="AG274" s="4"/>
      <c r="AH274" s="4"/>
      <c r="AI274" s="692"/>
      <c r="AJ274" s="91"/>
      <c r="AK274" s="91"/>
      <c r="AL274" s="283"/>
      <c r="AM274" s="283"/>
      <c r="AN274" s="283"/>
      <c r="AO274" s="283"/>
      <c r="AP274" s="283"/>
      <c r="AQ274" s="283"/>
      <c r="AR274" s="283"/>
      <c r="AS274" s="283"/>
      <c r="AT274" s="283"/>
      <c r="AU274" s="283"/>
      <c r="AV274" s="283"/>
      <c r="AW274" s="283"/>
      <c r="AX274" s="283"/>
      <c r="BL274" s="251" t="e">
        <f>VLOOKUP(#REF!,'اعضاء هيئة التدريس'!#REF!,2,)</f>
        <v>#REF!</v>
      </c>
    </row>
    <row r="275" spans="1:64" s="272" customFormat="1" ht="24" hidden="1" customHeight="1">
      <c r="A275" s="724">
        <v>41</v>
      </c>
      <c r="B275" s="288" t="s">
        <v>1195</v>
      </c>
      <c r="C275" s="726" t="str">
        <f>VLOOKUP(B275,مقررات!$A$1:$F$411,2,FALSE)</f>
        <v>ميكانيكا احصائية</v>
      </c>
      <c r="D275" s="211">
        <f>VLOOKUP(B275,مقررات!$A$1:$F$452,3,FALSE)</f>
        <v>3</v>
      </c>
      <c r="E275" s="211" t="str">
        <f>VLOOKUP(B275,مقررات!$A$1:$F$476,4,FALSE)</f>
        <v>-</v>
      </c>
      <c r="F275" s="211">
        <v>3</v>
      </c>
      <c r="G275" s="60" t="str">
        <f>VLOOKUP(B275,مقررات!$A$1:$F$409,6,FALSE)</f>
        <v>P 222</v>
      </c>
      <c r="H275" s="705" t="s">
        <v>1641</v>
      </c>
      <c r="I275" s="262" t="str">
        <f>VLOOKUP(H275,'اعضاء هيئة التدريس'!$B$1:$D$300,2,FALSE)</f>
        <v>د/ زكريا البدوى</v>
      </c>
      <c r="J275" s="73"/>
      <c r="K275" s="772"/>
      <c r="L275" s="73" t="s">
        <v>1069</v>
      </c>
      <c r="M275" s="772"/>
      <c r="N275" s="772"/>
      <c r="O275" s="772"/>
      <c r="P275" s="1046"/>
      <c r="Q275" s="414"/>
      <c r="R275" s="143"/>
      <c r="S275" s="143"/>
      <c r="T275" s="4"/>
      <c r="U275" s="4"/>
      <c r="V275" s="4"/>
      <c r="W275" s="4"/>
      <c r="X275" s="4"/>
      <c r="Y275" s="4"/>
      <c r="Z275" s="143"/>
      <c r="AA275" s="4"/>
      <c r="AB275" s="143"/>
      <c r="AC275" s="143"/>
      <c r="AD275" s="143"/>
      <c r="AE275" s="143"/>
      <c r="AF275" s="143"/>
      <c r="AG275" s="4"/>
      <c r="AH275" s="4"/>
      <c r="AI275" s="692"/>
      <c r="AJ275" s="91"/>
      <c r="AK275" s="91"/>
      <c r="AL275" s="283"/>
      <c r="AM275" s="283"/>
      <c r="AN275" s="283"/>
      <c r="AO275" s="283"/>
      <c r="AP275" s="283"/>
      <c r="AQ275" s="283"/>
      <c r="AR275" s="283"/>
      <c r="AS275" s="283"/>
      <c r="AT275" s="283"/>
      <c r="AU275" s="283"/>
      <c r="AV275" s="283"/>
      <c r="AW275" s="283"/>
      <c r="AX275" s="283"/>
      <c r="BL275" s="251" t="e">
        <f>VLOOKUP(#REF!,'اعضاء هيئة التدريس'!#REF!,2,)</f>
        <v>#REF!</v>
      </c>
    </row>
    <row r="276" spans="1:64" s="285" customFormat="1" ht="15.75" hidden="1">
      <c r="A276" s="724">
        <v>42</v>
      </c>
      <c r="B276" s="288" t="s">
        <v>1197</v>
      </c>
      <c r="C276" s="726" t="str">
        <f>VLOOKUP(B276,مقررات!$A$1:$F$411,2,FALSE)</f>
        <v>فيزياءتطبيقية (3)</v>
      </c>
      <c r="D276" s="211">
        <f>VLOOKUP(B276,مقررات!$A$1:$F$452,3,FALSE)</f>
        <v>0</v>
      </c>
      <c r="E276" s="211">
        <f>VLOOKUP(B276,مقررات!$A$1:$F$476,4,FALSE)</f>
        <v>8</v>
      </c>
      <c r="F276" s="211">
        <f t="shared" ref="F276:F307" si="11">D276+0.5*E276</f>
        <v>4</v>
      </c>
      <c r="G276" s="60" t="str">
        <f>VLOOKUP(B276,مقررات!$A$1:$F$409,6,FALSE)</f>
        <v>P 286</v>
      </c>
      <c r="H276" s="21" t="s">
        <v>1646</v>
      </c>
      <c r="I276" s="262" t="str">
        <f>VLOOKUP(H276,'اعضاء هيئة التدريس'!$B$1:$D$300,2,FALSE)</f>
        <v>د/ لبنى شرف الدين</v>
      </c>
      <c r="J276" s="145"/>
      <c r="K276" s="145"/>
      <c r="L276" s="146"/>
      <c r="M276" s="145"/>
      <c r="N276" s="146"/>
      <c r="O276" s="145"/>
      <c r="P276" s="1052"/>
      <c r="Q276" s="414"/>
      <c r="R276" s="143"/>
      <c r="S276" s="143"/>
      <c r="T276" s="4"/>
      <c r="U276" s="4"/>
      <c r="V276" s="4"/>
      <c r="W276" s="4"/>
      <c r="X276" s="4"/>
      <c r="Y276" s="4"/>
      <c r="Z276" s="143"/>
      <c r="AA276" s="4"/>
      <c r="AB276" s="143"/>
      <c r="AC276" s="143"/>
      <c r="AD276" s="143"/>
      <c r="AE276" s="143"/>
      <c r="AF276" s="143"/>
      <c r="AG276" s="4"/>
      <c r="AH276" s="4"/>
      <c r="AI276" s="692"/>
      <c r="AJ276" s="91"/>
      <c r="AK276" s="91"/>
      <c r="AL276" s="284"/>
      <c r="AM276" s="284"/>
      <c r="AN276" s="284"/>
      <c r="AO276" s="284"/>
      <c r="AP276" s="284"/>
      <c r="AQ276" s="284"/>
      <c r="AR276" s="284"/>
      <c r="AS276" s="284"/>
      <c r="AT276" s="284"/>
      <c r="AU276" s="284"/>
      <c r="AV276" s="284"/>
      <c r="AW276" s="284"/>
      <c r="AX276" s="284"/>
      <c r="BL276" s="251" t="e">
        <f>VLOOKUP(#REF!,'اعضاء هيئة التدريس'!#REF!,2,)</f>
        <v>#REF!</v>
      </c>
    </row>
    <row r="277" spans="1:64" s="272" customFormat="1" ht="15.75" hidden="1" customHeight="1">
      <c r="A277" s="724">
        <v>43</v>
      </c>
      <c r="B277" s="288" t="s">
        <v>1386</v>
      </c>
      <c r="C277" s="726" t="str">
        <f>VLOOKUP(B277,مقررات!$A$1:$F$411,2,FALSE)</f>
        <v>اشباة موصلات</v>
      </c>
      <c r="D277" s="211">
        <f>VLOOKUP(B277,مقررات!$A$1:$F$452,3,FALSE)</f>
        <v>2</v>
      </c>
      <c r="E277" s="211">
        <f>VLOOKUP(B277,مقررات!$A$1:$F$476,4,FALSE)</f>
        <v>2</v>
      </c>
      <c r="F277" s="211">
        <f t="shared" si="11"/>
        <v>3</v>
      </c>
      <c r="G277" s="60" t="str">
        <f>VLOOKUP(B277,مقررات!$A$1:$F$409,6,FALSE)</f>
        <v>P211</v>
      </c>
      <c r="H277" s="298" t="s">
        <v>1634</v>
      </c>
      <c r="I277" s="262" t="str">
        <f>VLOOKUP(H277,'اعضاء هيئة التدريس'!$B$1:$D$300,2,FALSE)</f>
        <v>أ.د/  محمد الزيدية</v>
      </c>
      <c r="J277" s="267"/>
      <c r="K277" s="267"/>
      <c r="L277" s="250" t="s">
        <v>1066</v>
      </c>
      <c r="M277" s="267"/>
      <c r="N277" s="267"/>
      <c r="O277" s="250"/>
      <c r="P277" s="252"/>
      <c r="Q277" s="446"/>
      <c r="R277" s="370"/>
      <c r="S277" s="265"/>
      <c r="T277" s="282"/>
      <c r="U277" s="282"/>
      <c r="V277" s="282"/>
      <c r="W277" s="282"/>
      <c r="X277" s="282"/>
      <c r="Y277" s="282"/>
      <c r="Z277" s="282"/>
      <c r="AA277" s="282"/>
      <c r="AB277" s="251"/>
      <c r="AC277" s="251"/>
      <c r="AD277" s="251"/>
      <c r="AE277" s="251"/>
      <c r="AF277" s="251"/>
      <c r="AG277" s="282"/>
      <c r="AH277" s="282"/>
      <c r="AI277" s="428"/>
      <c r="AJ277" s="283"/>
      <c r="AK277" s="283"/>
      <c r="AL277" s="283"/>
      <c r="AM277" s="283"/>
      <c r="AN277" s="283"/>
      <c r="AO277" s="283"/>
      <c r="AP277" s="283"/>
      <c r="AQ277" s="283"/>
      <c r="AR277" s="283"/>
      <c r="AS277" s="283"/>
      <c r="AT277" s="283"/>
      <c r="AU277" s="283"/>
      <c r="AV277" s="283"/>
      <c r="AW277" s="283"/>
      <c r="AX277" s="283"/>
      <c r="BL277" s="251" t="e">
        <f>VLOOKUP(#REF!,'اعضاء هيئة التدريس'!#REF!,2,)</f>
        <v>#REF!</v>
      </c>
    </row>
    <row r="278" spans="1:64" ht="15.75" hidden="1" customHeight="1">
      <c r="A278" s="724">
        <v>44</v>
      </c>
      <c r="B278" s="288" t="s">
        <v>511</v>
      </c>
      <c r="C278" s="726" t="str">
        <f>VLOOKUP(B278,مقررات!$A$1:$F$411,2,FALSE)</f>
        <v>فيزياء البللورات</v>
      </c>
      <c r="D278" s="211">
        <f>VLOOKUP(B278,مقررات!$A$1:$F$452,3,FALSE)</f>
        <v>1</v>
      </c>
      <c r="E278" s="211">
        <f>VLOOKUP(B278,مقررات!$A$1:$F$476,4,FALSE)</f>
        <v>2</v>
      </c>
      <c r="F278" s="211">
        <f t="shared" si="11"/>
        <v>2</v>
      </c>
      <c r="G278" s="60" t="str">
        <f>VLOOKUP(B278,مقررات!$A$1:$F$409,6,FALSE)</f>
        <v>P311</v>
      </c>
      <c r="H278" s="423" t="s">
        <v>1627</v>
      </c>
      <c r="I278" s="262" t="str">
        <f>VLOOKUP(H278,'اعضاء هيئة التدريس'!$B$1:$D$300,2,FALSE)</f>
        <v>أ.د/ عبد المجيد خفاجى</v>
      </c>
      <c r="J278" s="772"/>
      <c r="K278" s="250" t="s">
        <v>1067</v>
      </c>
      <c r="L278" s="73"/>
      <c r="M278" s="772"/>
      <c r="N278" s="772"/>
      <c r="O278" s="73"/>
      <c r="P278" s="1052"/>
      <c r="Q278" s="414"/>
      <c r="R278" s="143"/>
      <c r="S278" s="143"/>
      <c r="T278" s="4"/>
      <c r="U278" s="4"/>
      <c r="V278" s="4"/>
      <c r="W278" s="4"/>
      <c r="X278" s="4"/>
      <c r="Y278" s="4"/>
      <c r="Z278" s="143"/>
      <c r="AA278" s="4"/>
      <c r="AB278" s="143"/>
      <c r="AC278" s="143"/>
      <c r="AD278" s="143"/>
      <c r="AE278" s="143"/>
      <c r="AF278" s="143"/>
      <c r="AG278" s="4"/>
      <c r="AH278" s="720"/>
      <c r="AI278" s="769"/>
      <c r="AJ278" s="91"/>
      <c r="AK278" s="91"/>
      <c r="BL278" s="251" t="e">
        <f>VLOOKUP(#REF!,'اعضاء هيئة التدريس'!#REF!,2,)</f>
        <v>#REF!</v>
      </c>
    </row>
    <row r="279" spans="1:64" s="272" customFormat="1" ht="15.75" hidden="1" customHeight="1">
      <c r="A279" s="724">
        <v>45</v>
      </c>
      <c r="B279" s="288" t="s">
        <v>1202</v>
      </c>
      <c r="C279" s="726" t="str">
        <f>VLOOKUP(B279,مقررات!$A$1:$F$411,2,FALSE)</f>
        <v>طيف جزيئى</v>
      </c>
      <c r="D279" s="211">
        <f>VLOOKUP(B279,مقررات!$A$1:$F$452,3,FALSE)</f>
        <v>2</v>
      </c>
      <c r="E279" s="211">
        <f>VLOOKUP(B279,مقررات!$A$1:$F$476,4,FALSE)</f>
        <v>0</v>
      </c>
      <c r="F279" s="211">
        <f t="shared" si="11"/>
        <v>2</v>
      </c>
      <c r="G279" s="60" t="str">
        <f>VLOOKUP(B279,مقررات!$A$1:$F$409,6,FALSE)</f>
        <v>-</v>
      </c>
      <c r="H279" s="60" t="s">
        <v>1632</v>
      </c>
      <c r="I279" s="262" t="str">
        <f>VLOOKUP(H279,'اعضاء هيئة التدريس'!$B$1:$D$300,2,FALSE)</f>
        <v>أ.د/ زينات الجوهرى</v>
      </c>
      <c r="J279" s="250"/>
      <c r="K279" s="250"/>
      <c r="L279" s="250" t="s">
        <v>1067</v>
      </c>
      <c r="M279" s="250"/>
      <c r="N279" s="250"/>
      <c r="O279" s="250"/>
      <c r="P279" s="386"/>
      <c r="Q279" s="446"/>
      <c r="R279" s="355"/>
      <c r="S279" s="265"/>
      <c r="T279" s="282"/>
      <c r="U279" s="282"/>
      <c r="V279" s="282"/>
      <c r="W279" s="282"/>
      <c r="X279" s="282"/>
      <c r="Y279" s="282"/>
      <c r="Z279" s="282"/>
      <c r="AA279" s="282"/>
      <c r="AB279" s="251"/>
      <c r="AC279" s="251"/>
      <c r="AD279" s="251"/>
      <c r="AE279" s="251"/>
      <c r="AF279" s="251"/>
      <c r="AG279" s="282"/>
      <c r="AH279" s="282"/>
      <c r="AI279" s="428"/>
      <c r="AJ279" s="283"/>
      <c r="AK279" s="283"/>
      <c r="AL279" s="284"/>
      <c r="AM279" s="283"/>
      <c r="AN279" s="283"/>
      <c r="AO279" s="283"/>
      <c r="AP279" s="283"/>
      <c r="AQ279" s="283"/>
      <c r="AR279" s="283"/>
      <c r="AS279" s="283"/>
      <c r="AT279" s="283"/>
      <c r="AU279" s="283"/>
      <c r="AV279" s="283"/>
      <c r="AW279" s="283"/>
      <c r="AX279" s="283"/>
      <c r="BL279" s="251" t="e">
        <f>VLOOKUP(#REF!,'اعضاء هيئة التدريس'!#REF!,2,)</f>
        <v>#REF!</v>
      </c>
    </row>
    <row r="280" spans="1:64" s="272" customFormat="1" ht="15.75" hidden="1">
      <c r="A280" s="724">
        <v>46</v>
      </c>
      <c r="B280" s="288" t="s">
        <v>504</v>
      </c>
      <c r="C280" s="726" t="str">
        <f>VLOOKUP(B280,مقررات!$A$1:$F$411,2,FALSE)</f>
        <v>فيزياء اشعاعية</v>
      </c>
      <c r="D280" s="211">
        <f>VLOOKUP(B280,مقررات!$A$1:$F$452,3,FALSE)</f>
        <v>2</v>
      </c>
      <c r="E280" s="211">
        <f>VLOOKUP(B280,مقررات!$A$1:$F$476,4,FALSE)</f>
        <v>2</v>
      </c>
      <c r="F280" s="211">
        <f t="shared" si="11"/>
        <v>3</v>
      </c>
      <c r="G280" s="60" t="str">
        <f>VLOOKUP(B280,مقررات!$A$1:$F$409,6,FALSE)</f>
        <v>-</v>
      </c>
      <c r="H280" s="60" t="s">
        <v>1657</v>
      </c>
      <c r="I280" s="262" t="str">
        <f>VLOOKUP(H280,'اعضاء هيئة التدريس'!$B$1:$D$300,2,FALSE)</f>
        <v>د/ انتصار المسدى</v>
      </c>
      <c r="J280" s="250"/>
      <c r="K280" s="250" t="s">
        <v>1065</v>
      </c>
      <c r="L280" s="382"/>
      <c r="M280" s="250"/>
      <c r="N280" s="250"/>
      <c r="O280" s="250"/>
      <c r="P280" s="386"/>
      <c r="Q280" s="445"/>
      <c r="R280" s="370"/>
      <c r="S280" s="265"/>
      <c r="T280" s="282"/>
      <c r="U280" s="282"/>
      <c r="V280" s="282"/>
      <c r="W280" s="282"/>
      <c r="X280" s="282"/>
      <c r="Y280" s="282"/>
      <c r="Z280" s="282"/>
      <c r="AA280" s="282"/>
      <c r="AB280" s="251"/>
      <c r="AC280" s="251"/>
      <c r="AD280" s="251"/>
      <c r="AE280" s="251"/>
      <c r="AF280" s="251"/>
      <c r="AG280" s="282"/>
      <c r="AH280" s="282"/>
      <c r="AI280" s="428"/>
      <c r="AJ280" s="283"/>
      <c r="AK280" s="283"/>
      <c r="AL280" s="283"/>
      <c r="AM280" s="283"/>
      <c r="AN280" s="283"/>
      <c r="AO280" s="283"/>
      <c r="AP280" s="283"/>
      <c r="AQ280" s="283"/>
      <c r="AR280" s="283"/>
      <c r="AS280" s="283"/>
      <c r="AT280" s="283"/>
      <c r="AU280" s="283"/>
      <c r="AV280" s="283"/>
      <c r="AW280" s="283"/>
      <c r="AX280" s="283"/>
      <c r="BL280" s="251" t="e">
        <f>VLOOKUP(#REF!,'اعضاء هيئة التدريس'!#REF!,2,)</f>
        <v>#REF!</v>
      </c>
    </row>
    <row r="281" spans="1:64" s="272" customFormat="1" ht="25.5" hidden="1" customHeight="1">
      <c r="A281" s="724">
        <v>47</v>
      </c>
      <c r="B281" s="288" t="s">
        <v>503</v>
      </c>
      <c r="C281" s="726" t="str">
        <f>VLOOKUP(B281,مقررات!$A$1:$F$411,2,FALSE)</f>
        <v>فيزياء مفاعلات</v>
      </c>
      <c r="D281" s="211">
        <f>VLOOKUP(B281,مقررات!$A$1:$F$452,3,FALSE)</f>
        <v>2</v>
      </c>
      <c r="E281" s="211">
        <f>VLOOKUP(B281,مقررات!$A$1:$F$476,4,FALSE)</f>
        <v>0</v>
      </c>
      <c r="F281" s="211">
        <f t="shared" si="11"/>
        <v>2</v>
      </c>
      <c r="G281" s="60" t="str">
        <f>VLOOKUP(B281,مقررات!$A$1:$F$409,6,FALSE)</f>
        <v>P2711</v>
      </c>
      <c r="H281" s="705" t="s">
        <v>1652</v>
      </c>
      <c r="I281" s="262" t="str">
        <f>VLOOKUP(H281,'اعضاء هيئة التدريس'!$B$1:$D$300,2,FALSE)</f>
        <v>د/ حسام دنيا</v>
      </c>
      <c r="J281" s="772"/>
      <c r="K281" s="250" t="s">
        <v>1070</v>
      </c>
      <c r="L281" s="73"/>
      <c r="M281" s="73"/>
      <c r="N281" s="772"/>
      <c r="O281" s="772"/>
      <c r="P281" s="1046"/>
      <c r="Q281" s="414"/>
      <c r="R281" s="143"/>
      <c r="S281" s="143"/>
      <c r="T281" s="4"/>
      <c r="U281" s="4"/>
      <c r="V281" s="4"/>
      <c r="W281" s="4"/>
      <c r="X281" s="4"/>
      <c r="Y281" s="4"/>
      <c r="Z281" s="143"/>
      <c r="AA281" s="4"/>
      <c r="AB281" s="143"/>
      <c r="AC281" s="143"/>
      <c r="AD281" s="143"/>
      <c r="AE281" s="143"/>
      <c r="AF281" s="143"/>
      <c r="AG281" s="4"/>
      <c r="AH281" s="4"/>
      <c r="AI281" s="692"/>
      <c r="AJ281" s="92"/>
      <c r="AK281" s="92"/>
      <c r="AL281" s="283"/>
      <c r="AM281" s="283"/>
      <c r="AN281" s="283"/>
      <c r="AO281" s="283"/>
      <c r="AP281" s="283"/>
      <c r="AQ281" s="283"/>
      <c r="AR281" s="283"/>
      <c r="AS281" s="283"/>
      <c r="AT281" s="283"/>
      <c r="AU281" s="283"/>
      <c r="AV281" s="283"/>
      <c r="AW281" s="283"/>
      <c r="AX281" s="283"/>
      <c r="BL281" s="251" t="e">
        <f>VLOOKUP(#REF!,'اعضاء هيئة التدريس'!#REF!,2,)</f>
        <v>#REF!</v>
      </c>
    </row>
    <row r="282" spans="1:64" s="272" customFormat="1" ht="23.25" hidden="1" customHeight="1">
      <c r="A282" s="724">
        <v>48</v>
      </c>
      <c r="B282" s="288" t="s">
        <v>506</v>
      </c>
      <c r="C282" s="726" t="str">
        <f>VLOOKUP(B282,مقررات!$A$1:$F$411,2,FALSE)</f>
        <v>فيزياءالبلازما</v>
      </c>
      <c r="D282" s="211">
        <f>VLOOKUP(B282,مقررات!$A$1:$F$452,3,FALSE)</f>
        <v>2</v>
      </c>
      <c r="E282" s="211">
        <f>VLOOKUP(B282,مقررات!$A$1:$F$476,4,FALSE)</f>
        <v>0</v>
      </c>
      <c r="F282" s="211">
        <f t="shared" si="11"/>
        <v>2</v>
      </c>
      <c r="G282" s="60" t="str">
        <f>VLOOKUP(B282,مقررات!$A$1:$F$409,6,FALSE)</f>
        <v>P145</v>
      </c>
      <c r="H282" s="60" t="s">
        <v>1642</v>
      </c>
      <c r="I282" s="262" t="str">
        <f>VLOOKUP(H282,'اعضاء هيئة التدريس'!$B$1:$D$300,2,FALSE)</f>
        <v>أ.د/عبد العزيز حبيب</v>
      </c>
      <c r="J282" s="267"/>
      <c r="K282" s="267"/>
      <c r="L282" s="250"/>
      <c r="M282" s="250" t="s">
        <v>1073</v>
      </c>
      <c r="N282" s="267"/>
      <c r="O282" s="250"/>
      <c r="P282" s="386"/>
      <c r="Q282" s="446"/>
      <c r="R282" s="355"/>
      <c r="S282" s="265"/>
      <c r="T282" s="282"/>
      <c r="U282" s="282"/>
      <c r="V282" s="282"/>
      <c r="W282" s="282"/>
      <c r="X282" s="282"/>
      <c r="Y282" s="282"/>
      <c r="Z282" s="282"/>
      <c r="AA282" s="282"/>
      <c r="AB282" s="251"/>
      <c r="AC282" s="251"/>
      <c r="AD282" s="251"/>
      <c r="AE282" s="251"/>
      <c r="AF282" s="251"/>
      <c r="AG282" s="282"/>
      <c r="AH282" s="282"/>
      <c r="AI282" s="428"/>
      <c r="AJ282" s="283"/>
      <c r="AK282" s="284"/>
      <c r="AL282" s="283"/>
      <c r="AM282" s="283"/>
      <c r="AN282" s="283"/>
      <c r="AO282" s="283"/>
      <c r="AP282" s="283"/>
      <c r="AQ282" s="283"/>
      <c r="AR282" s="283"/>
      <c r="AS282" s="283"/>
      <c r="AT282" s="283"/>
      <c r="AU282" s="283"/>
      <c r="AV282" s="283"/>
      <c r="AW282" s="283"/>
      <c r="AX282" s="283"/>
      <c r="BL282" s="251" t="e">
        <f>VLOOKUP(#REF!,'اعضاء هيئة التدريس'!#REF!,2,)</f>
        <v>#REF!</v>
      </c>
    </row>
    <row r="283" spans="1:64" s="272" customFormat="1" ht="15.75" hidden="1">
      <c r="A283" s="724">
        <v>49</v>
      </c>
      <c r="B283" s="288" t="s">
        <v>505</v>
      </c>
      <c r="C283" s="726" t="str">
        <f>VLOOKUP(B283,مقررات!$A$1:$F$411,2,FALSE)</f>
        <v>النظرية النسبية الخاصة</v>
      </c>
      <c r="D283" s="211">
        <f>VLOOKUP(B283,مقررات!$A$1:$F$452,3,FALSE)</f>
        <v>2</v>
      </c>
      <c r="E283" s="211">
        <f>VLOOKUP(B283,مقررات!$A$1:$F$476,4,FALSE)</f>
        <v>0</v>
      </c>
      <c r="F283" s="211">
        <f t="shared" si="11"/>
        <v>2</v>
      </c>
      <c r="G283" s="60" t="str">
        <f>VLOOKUP(B283,مقررات!$A$1:$F$409,6,FALSE)</f>
        <v>-</v>
      </c>
      <c r="H283" s="423" t="s">
        <v>1653</v>
      </c>
      <c r="I283" s="262" t="str">
        <f>VLOOKUP(H283,'اعضاء هيئة التدريس'!$B$1:$D$300,2,FALSE)</f>
        <v>د/ سامي الجمال</v>
      </c>
      <c r="J283" s="73"/>
      <c r="K283" s="73"/>
      <c r="L283" s="73"/>
      <c r="M283" s="73" t="s">
        <v>1069</v>
      </c>
      <c r="N283" s="73"/>
      <c r="O283" s="73"/>
      <c r="P283" s="1052"/>
      <c r="Q283" s="414"/>
      <c r="R283" s="143"/>
      <c r="S283" s="143"/>
      <c r="T283" s="4"/>
      <c r="U283" s="4"/>
      <c r="V283" s="4"/>
      <c r="W283" s="4"/>
      <c r="X283" s="4"/>
      <c r="Y283" s="4"/>
      <c r="Z283" s="143"/>
      <c r="AA283" s="4"/>
      <c r="AB283" s="143"/>
      <c r="AC283" s="143"/>
      <c r="AD283" s="143"/>
      <c r="AE283" s="143"/>
      <c r="AF283" s="143"/>
      <c r="AG283" s="4"/>
      <c r="AH283" s="4"/>
      <c r="AI283" s="692"/>
      <c r="AJ283" s="92"/>
      <c r="AK283" s="92"/>
      <c r="AL283" s="283"/>
      <c r="AM283" s="283"/>
      <c r="AN283" s="283"/>
      <c r="AO283" s="283"/>
      <c r="AP283" s="283"/>
      <c r="AQ283" s="283"/>
      <c r="AR283" s="283"/>
      <c r="AS283" s="283"/>
      <c r="AT283" s="283"/>
      <c r="AU283" s="283"/>
      <c r="AV283" s="283"/>
      <c r="AW283" s="283"/>
      <c r="AX283" s="283"/>
      <c r="BL283" s="251" t="e">
        <f>VLOOKUP(#REF!,'اعضاء هيئة التدريس'!#REF!,2,)</f>
        <v>#REF!</v>
      </c>
    </row>
    <row r="284" spans="1:64" s="272" customFormat="1" ht="39" hidden="1" customHeight="1">
      <c r="A284" s="724">
        <v>50</v>
      </c>
      <c r="B284" s="288" t="s">
        <v>1203</v>
      </c>
      <c r="C284" s="726" t="str">
        <f>VLOOKUP(B284,مقررات!$A$1:$F$411,2,FALSE)</f>
        <v>فيزياء تطبيقية (4)</v>
      </c>
      <c r="D284" s="211">
        <f>VLOOKUP(B284,مقررات!$A$1:$F$452,3,FALSE)</f>
        <v>0</v>
      </c>
      <c r="E284" s="211">
        <f>VLOOKUP(B284,مقررات!$A$1:$F$476,4,FALSE)</f>
        <v>8</v>
      </c>
      <c r="F284" s="211">
        <f t="shared" si="11"/>
        <v>4</v>
      </c>
      <c r="G284" s="60" t="str">
        <f>VLOOKUP(B284,مقررات!$A$1:$F$409,6,FALSE)</f>
        <v>P 385</v>
      </c>
      <c r="H284" s="52" t="s">
        <v>1631</v>
      </c>
      <c r="I284" s="262" t="str">
        <f>VLOOKUP(H284,'اعضاء هيئة التدريس'!$B$1:$D$300,2,FALSE)</f>
        <v>أ.د/ عبد العظيم المرسى</v>
      </c>
      <c r="J284" s="385"/>
      <c r="K284" s="385"/>
      <c r="L284" s="471"/>
      <c r="M284" s="471"/>
      <c r="N284" s="471"/>
      <c r="O284" s="385"/>
      <c r="P284" s="255"/>
      <c r="Q284" s="768"/>
      <c r="R284" s="410"/>
      <c r="S284" s="720"/>
      <c r="T284" s="720"/>
      <c r="U284" s="720"/>
      <c r="V284" s="720"/>
      <c r="W284" s="720"/>
      <c r="X284" s="720"/>
      <c r="Y284" s="720"/>
      <c r="Z284" s="410"/>
      <c r="AA284" s="720"/>
      <c r="AB284" s="410"/>
      <c r="AC284" s="410"/>
      <c r="AD284" s="410"/>
      <c r="AE284" s="410"/>
      <c r="AF284" s="410"/>
      <c r="AG284" s="767"/>
      <c r="AH284" s="698"/>
      <c r="AI284" s="808"/>
      <c r="AJ284" s="699"/>
      <c r="AK284" s="812"/>
      <c r="AL284" s="283"/>
      <c r="AM284" s="283"/>
      <c r="AN284" s="283"/>
      <c r="AO284" s="283"/>
      <c r="AP284" s="283"/>
      <c r="AQ284" s="283"/>
      <c r="AR284" s="283"/>
      <c r="AS284" s="283"/>
      <c r="AT284" s="283"/>
      <c r="AU284" s="283"/>
      <c r="AV284" s="283"/>
      <c r="AW284" s="283"/>
      <c r="AX284" s="283"/>
      <c r="BL284" s="251" t="e">
        <f>VLOOKUP(#REF!,'اعضاء هيئة التدريس'!#REF!,2,)</f>
        <v>#REF!</v>
      </c>
    </row>
    <row r="285" spans="1:64" s="272" customFormat="1" ht="54.75" hidden="1" customHeight="1">
      <c r="A285" s="724">
        <v>51</v>
      </c>
      <c r="B285" s="288" t="s">
        <v>508</v>
      </c>
      <c r="C285" s="726" t="str">
        <f>VLOOKUP(B285,مقررات!$A$1:$F$411,2,FALSE)</f>
        <v>فيزياء حيوية</v>
      </c>
      <c r="D285" s="211">
        <f>VLOOKUP(B285,مقررات!$A$1:$F$452,3,FALSE)</f>
        <v>2</v>
      </c>
      <c r="E285" s="211">
        <f>VLOOKUP(B285,مقررات!$A$1:$F$476,4,FALSE)</f>
        <v>0</v>
      </c>
      <c r="F285" s="211">
        <f t="shared" si="11"/>
        <v>2</v>
      </c>
      <c r="G285" s="60" t="str">
        <f>VLOOKUP(B285,مقررات!$A$1:$F$409,6,FALSE)</f>
        <v>-</v>
      </c>
      <c r="H285" s="705" t="s">
        <v>1651</v>
      </c>
      <c r="I285" s="262" t="str">
        <f>VLOOKUP(H285,'اعضاء هيئة التدريس'!$B$1:$D$300,2,FALSE)</f>
        <v>د/ سامح السيد</v>
      </c>
      <c r="J285" s="772"/>
      <c r="K285" s="250"/>
      <c r="L285" s="73" t="s">
        <v>1067</v>
      </c>
      <c r="M285" s="772"/>
      <c r="N285" s="772"/>
      <c r="O285" s="73"/>
      <c r="P285" s="386" t="s">
        <v>1320</v>
      </c>
      <c r="Q285" s="414"/>
      <c r="R285" s="143"/>
      <c r="S285" s="143"/>
      <c r="T285" s="4"/>
      <c r="U285" s="4"/>
      <c r="V285" s="4"/>
      <c r="W285" s="4"/>
      <c r="X285" s="4"/>
      <c r="Y285" s="4"/>
      <c r="Z285" s="143"/>
      <c r="AA285" s="4"/>
      <c r="AB285" s="143"/>
      <c r="AC285" s="143"/>
      <c r="AD285" s="143"/>
      <c r="AE285" s="143"/>
      <c r="AF285" s="143"/>
      <c r="AG285" s="4"/>
      <c r="AH285" s="4"/>
      <c r="AI285" s="692"/>
      <c r="AJ285" s="92"/>
      <c r="AK285" s="92"/>
      <c r="AL285" s="283"/>
      <c r="AM285" s="283"/>
      <c r="AN285" s="283"/>
      <c r="AO285" s="283"/>
      <c r="AP285" s="283"/>
      <c r="AQ285" s="283"/>
      <c r="AR285" s="283"/>
      <c r="AS285" s="283"/>
      <c r="AT285" s="283"/>
      <c r="AU285" s="283"/>
      <c r="AV285" s="283"/>
      <c r="AW285" s="283"/>
      <c r="AX285" s="283"/>
      <c r="BL285" s="251" t="e">
        <f>VLOOKUP(#REF!,'اعضاء هيئة التدريس'!#REF!,2,)</f>
        <v>#REF!</v>
      </c>
    </row>
    <row r="286" spans="1:64" s="272" customFormat="1" ht="53.25" hidden="1" customHeight="1">
      <c r="A286" s="724">
        <v>52</v>
      </c>
      <c r="B286" s="288" t="s">
        <v>510</v>
      </c>
      <c r="C286" s="726" t="str">
        <f>VLOOKUP(B286,مقررات!$A$1:$F$411,2,FALSE)</f>
        <v>الطاقات المتجددة</v>
      </c>
      <c r="D286" s="211">
        <f>VLOOKUP(B286,مقررات!$A$1:$F$452,3,FALSE)</f>
        <v>2</v>
      </c>
      <c r="E286" s="211">
        <f>VLOOKUP(B286,مقررات!$A$1:$F$476,4,FALSE)</f>
        <v>0</v>
      </c>
      <c r="F286" s="211">
        <f t="shared" si="11"/>
        <v>2</v>
      </c>
      <c r="G286" s="60" t="str">
        <f>VLOOKUP(B286,مقررات!$A$1:$F$409,6,FALSE)</f>
        <v>-</v>
      </c>
      <c r="H286" s="423" t="s">
        <v>1625</v>
      </c>
      <c r="I286" s="262" t="str">
        <f>VLOOKUP(H286,'اعضاء هيئة التدريس'!$B$1:$D$300,2,FALSE)</f>
        <v>أ.د/ أحمد الحملاوى</v>
      </c>
      <c r="J286" s="73"/>
      <c r="K286" s="250" t="s">
        <v>1067</v>
      </c>
      <c r="L286" s="73"/>
      <c r="M286" s="73"/>
      <c r="N286" s="73"/>
      <c r="O286" s="73"/>
      <c r="P286" s="1052"/>
      <c r="Q286" s="414"/>
      <c r="R286" s="143"/>
      <c r="S286" s="143"/>
      <c r="T286" s="4"/>
      <c r="U286" s="4"/>
      <c r="V286" s="4"/>
      <c r="W286" s="4"/>
      <c r="X286" s="4"/>
      <c r="Y286" s="4"/>
      <c r="Z286" s="143"/>
      <c r="AA286" s="4"/>
      <c r="AB286" s="143"/>
      <c r="AC286" s="143"/>
      <c r="AD286" s="143"/>
      <c r="AE286" s="143"/>
      <c r="AF286" s="143"/>
      <c r="AG286" s="4"/>
      <c r="AH286" s="4"/>
      <c r="AI286" s="692"/>
      <c r="AJ286" s="91"/>
      <c r="AK286" s="91"/>
      <c r="AL286" s="283"/>
      <c r="AM286" s="283"/>
      <c r="AN286" s="283"/>
      <c r="AO286" s="283"/>
      <c r="AP286" s="283"/>
      <c r="AQ286" s="283"/>
      <c r="AR286" s="283"/>
      <c r="AS286" s="283"/>
      <c r="AT286" s="283"/>
      <c r="AU286" s="283"/>
      <c r="AV286" s="283"/>
      <c r="AW286" s="283"/>
      <c r="AX286" s="283"/>
      <c r="BL286" s="251" t="e">
        <f>VLOOKUP(#REF!,'اعضاء هيئة التدريس'!#REF!,2,)</f>
        <v>#REF!</v>
      </c>
    </row>
    <row r="287" spans="1:64" s="272" customFormat="1" ht="40.5" hidden="1" customHeight="1">
      <c r="A287" s="328"/>
      <c r="B287" s="288" t="s">
        <v>986</v>
      </c>
      <c r="C287" s="726" t="str">
        <f>VLOOKUP(B287,مقررات!$A$1:$F$411,2,FALSE)</f>
        <v>حاسب آلي (1)</v>
      </c>
      <c r="D287" s="211">
        <f>VLOOKUP(B287,مقررات!$A$1:$F$452,3,FALSE)</f>
        <v>1</v>
      </c>
      <c r="E287" s="211">
        <f>VLOOKUP(B287,مقررات!$A$1:$F$476,4,FALSE)</f>
        <v>2</v>
      </c>
      <c r="F287" s="211">
        <f t="shared" si="11"/>
        <v>2</v>
      </c>
      <c r="G287" s="73" t="s">
        <v>1980</v>
      </c>
      <c r="H287" s="423" t="s">
        <v>1561</v>
      </c>
      <c r="I287" s="262" t="str">
        <f>VLOOKUP(H287,'اعضاء هيئة التدريس'!$B$1:$D$300,2,FALSE)</f>
        <v xml:space="preserve">د/ وليد أحمد دبور </v>
      </c>
      <c r="J287" s="406"/>
      <c r="K287" s="73"/>
      <c r="L287" s="73"/>
      <c r="M287" s="73"/>
      <c r="N287" s="73"/>
      <c r="O287" s="73" t="s">
        <v>1119</v>
      </c>
      <c r="P287" s="255" t="s">
        <v>1325</v>
      </c>
      <c r="Q287" s="414"/>
      <c r="R287" s="143"/>
      <c r="S287" s="143"/>
      <c r="T287" s="4"/>
      <c r="U287" s="4"/>
      <c r="V287" s="4">
        <v>11</v>
      </c>
      <c r="W287" s="4">
        <v>11</v>
      </c>
      <c r="X287" s="4"/>
      <c r="Y287" s="4"/>
      <c r="Z287" s="143">
        <v>11</v>
      </c>
      <c r="AA287" s="4"/>
      <c r="AB287" s="143"/>
      <c r="AC287" s="143"/>
      <c r="AD287" s="143"/>
      <c r="AE287" s="143"/>
      <c r="AF287" s="143"/>
      <c r="AG287" s="4"/>
      <c r="AH287" s="4"/>
      <c r="AI287" s="692"/>
      <c r="AJ287" s="91"/>
      <c r="AK287" s="91"/>
      <c r="AL287" s="283"/>
      <c r="AM287" s="283"/>
      <c r="AN287" s="283"/>
      <c r="AO287" s="283"/>
      <c r="AP287" s="283"/>
      <c r="AQ287" s="283"/>
      <c r="AR287" s="283"/>
      <c r="AS287" s="283"/>
      <c r="AT287" s="283"/>
      <c r="AU287" s="283"/>
      <c r="AV287" s="283"/>
      <c r="AW287" s="283"/>
      <c r="AX287" s="283"/>
      <c r="BL287" s="251" t="e">
        <f>VLOOKUP(#REF!,'اعضاء هيئة التدريس'!#REF!,2,)</f>
        <v>#REF!</v>
      </c>
    </row>
    <row r="288" spans="1:64" s="285" customFormat="1" ht="29.25" hidden="1" customHeight="1">
      <c r="A288" s="367"/>
      <c r="B288" s="288" t="s">
        <v>986</v>
      </c>
      <c r="C288" s="726" t="str">
        <f>VLOOKUP(B288,مقررات!$A$1:$F$411,2,FALSE)</f>
        <v>حاسب آلي (1)</v>
      </c>
      <c r="D288" s="211">
        <f>VLOOKUP(B288,مقررات!$A$1:$F$452,3,FALSE)</f>
        <v>1</v>
      </c>
      <c r="E288" s="211">
        <f>VLOOKUP(B288,مقررات!$A$1:$F$476,4,FALSE)</f>
        <v>2</v>
      </c>
      <c r="F288" s="211">
        <f t="shared" si="11"/>
        <v>2</v>
      </c>
      <c r="G288" s="73" t="s">
        <v>1980</v>
      </c>
      <c r="H288" s="60" t="s">
        <v>1569</v>
      </c>
      <c r="I288" s="262" t="str">
        <f>VLOOKUP(H288,'اعضاء هيئة التدريس'!$B$1:$D$300,2,FALSE)</f>
        <v>د/ عبدالله عبدالغفار محمد</v>
      </c>
      <c r="J288" s="212"/>
      <c r="K288" s="250"/>
      <c r="L288" s="250"/>
      <c r="M288" s="250"/>
      <c r="N288" s="250"/>
      <c r="O288" s="250" t="s">
        <v>1119</v>
      </c>
      <c r="P288" s="255" t="s">
        <v>1325</v>
      </c>
      <c r="Q288" s="446"/>
      <c r="R288" s="370"/>
      <c r="S288" s="265"/>
      <c r="T288" s="282"/>
      <c r="U288" s="282"/>
      <c r="V288" s="282">
        <v>11</v>
      </c>
      <c r="W288" s="282">
        <v>11</v>
      </c>
      <c r="X288" s="282"/>
      <c r="Y288" s="282"/>
      <c r="Z288" s="282">
        <v>11</v>
      </c>
      <c r="AA288" s="282"/>
      <c r="AB288" s="251"/>
      <c r="AC288" s="251"/>
      <c r="AD288" s="251"/>
      <c r="AE288" s="251"/>
      <c r="AF288" s="251"/>
      <c r="AG288" s="282"/>
      <c r="AH288" s="282"/>
      <c r="AI288" s="428"/>
      <c r="AJ288" s="283"/>
      <c r="AK288" s="283"/>
      <c r="AL288" s="283"/>
      <c r="AM288" s="284"/>
      <c r="AN288" s="284"/>
      <c r="AO288" s="284"/>
      <c r="AP288" s="284"/>
      <c r="AQ288" s="284"/>
      <c r="AR288" s="284"/>
      <c r="AS288" s="284"/>
      <c r="AT288" s="284"/>
      <c r="AU288" s="284"/>
      <c r="AV288" s="284"/>
      <c r="AW288" s="284"/>
      <c r="AX288" s="284"/>
      <c r="BL288" s="251" t="e">
        <f>VLOOKUP(#REF!,'اعضاء هيئة التدريس'!#REF!,2,)</f>
        <v>#REF!</v>
      </c>
    </row>
    <row r="289" spans="1:64" s="29" customFormat="1" ht="22.5" hidden="1" customHeight="1">
      <c r="A289" s="328"/>
      <c r="B289" s="288" t="s">
        <v>986</v>
      </c>
      <c r="C289" s="726" t="str">
        <f>VLOOKUP(B289,مقررات!$A$1:$F$411,2,FALSE)</f>
        <v>حاسب آلي (1)</v>
      </c>
      <c r="D289" s="211">
        <f>VLOOKUP(B289,مقررات!$A$1:$F$452,3,FALSE)</f>
        <v>1</v>
      </c>
      <c r="E289" s="211">
        <f>VLOOKUP(B289,مقررات!$A$1:$F$476,4,FALSE)</f>
        <v>2</v>
      </c>
      <c r="F289" s="211">
        <f t="shared" si="11"/>
        <v>2</v>
      </c>
      <c r="G289" s="764" t="s">
        <v>2012</v>
      </c>
      <c r="H289" s="423" t="s">
        <v>1560</v>
      </c>
      <c r="I289" s="262" t="str">
        <f>VLOOKUP(H289,'اعضاء هيئة التدريس'!$B$1:$D$300,2,FALSE)</f>
        <v xml:space="preserve">د/ هاني محمد إبراهيم </v>
      </c>
      <c r="J289" s="251"/>
      <c r="K289" s="73" t="s">
        <v>1993</v>
      </c>
      <c r="L289" s="73"/>
      <c r="M289" s="73"/>
      <c r="N289" s="73"/>
      <c r="O289" s="73"/>
      <c r="P289" s="255" t="s">
        <v>1319</v>
      </c>
      <c r="Q289" s="414"/>
      <c r="R289" s="143"/>
      <c r="S289" s="143"/>
      <c r="T289" s="4"/>
      <c r="U289" s="4"/>
      <c r="V289" s="4"/>
      <c r="W289" s="4"/>
      <c r="X289" s="4"/>
      <c r="Y289" s="4"/>
      <c r="Z289" s="143"/>
      <c r="AA289" s="4"/>
      <c r="AB289" s="143"/>
      <c r="AC289" s="143">
        <v>11</v>
      </c>
      <c r="AD289" s="143"/>
      <c r="AE289" s="143">
        <v>11</v>
      </c>
      <c r="AF289" s="143"/>
      <c r="AG289" s="4"/>
      <c r="AH289" s="4"/>
      <c r="AI289" s="692">
        <v>11</v>
      </c>
      <c r="AJ289" s="91"/>
      <c r="AK289" s="91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BL289" s="251" t="e">
        <f>VLOOKUP(#REF!,'اعضاء هيئة التدريس'!#REF!,2,)</f>
        <v>#REF!</v>
      </c>
    </row>
    <row r="290" spans="1:64" s="272" customFormat="1" ht="28.5" hidden="1" customHeight="1">
      <c r="A290" s="328"/>
      <c r="B290" s="288" t="s">
        <v>986</v>
      </c>
      <c r="C290" s="726" t="str">
        <f>VLOOKUP(B290,مقررات!$A$1:$F$411,2,FALSE)</f>
        <v>حاسب آلي (1)</v>
      </c>
      <c r="D290" s="211">
        <f>VLOOKUP(B290,مقررات!$A$1:$F$452,3,FALSE)</f>
        <v>1</v>
      </c>
      <c r="E290" s="211">
        <f>VLOOKUP(B290,مقررات!$A$1:$F$476,4,FALSE)</f>
        <v>2</v>
      </c>
      <c r="F290" s="211">
        <f t="shared" si="11"/>
        <v>2</v>
      </c>
      <c r="G290" s="764" t="s">
        <v>2012</v>
      </c>
      <c r="H290" s="423" t="s">
        <v>1563</v>
      </c>
      <c r="I290" s="262" t="str">
        <f>VLOOKUP(H290,'اعضاء هيئة التدريس'!$B$1:$D$300,2,FALSE)</f>
        <v>د/ محمد مصطفى ناصف</v>
      </c>
      <c r="J290" s="251"/>
      <c r="K290" s="73" t="s">
        <v>1993</v>
      </c>
      <c r="L290" s="73"/>
      <c r="M290" s="73"/>
      <c r="N290" s="73"/>
      <c r="O290" s="73"/>
      <c r="P290" s="255" t="s">
        <v>1319</v>
      </c>
      <c r="Q290" s="414"/>
      <c r="R290" s="143"/>
      <c r="S290" s="143"/>
      <c r="T290" s="4"/>
      <c r="U290" s="4"/>
      <c r="V290" s="4"/>
      <c r="W290" s="4"/>
      <c r="X290" s="4"/>
      <c r="Y290" s="4"/>
      <c r="Z290" s="143"/>
      <c r="AA290" s="4"/>
      <c r="AB290" s="143"/>
      <c r="AC290" s="143">
        <v>11</v>
      </c>
      <c r="AD290" s="143"/>
      <c r="AE290" s="143">
        <v>11</v>
      </c>
      <c r="AF290" s="143"/>
      <c r="AG290" s="4"/>
      <c r="AH290" s="4"/>
      <c r="AI290" s="692">
        <v>11</v>
      </c>
      <c r="AJ290" s="91"/>
      <c r="AK290" s="91"/>
      <c r="AL290" s="283"/>
      <c r="AM290" s="283"/>
      <c r="AN290" s="283"/>
      <c r="AO290" s="283"/>
      <c r="AP290" s="283"/>
      <c r="AQ290" s="283"/>
      <c r="AR290" s="283"/>
      <c r="AS290" s="283"/>
      <c r="AT290" s="283"/>
      <c r="AU290" s="283"/>
      <c r="AV290" s="283"/>
      <c r="AW290" s="283"/>
      <c r="AX290" s="283"/>
      <c r="BL290" s="251" t="e">
        <f>VLOOKUP(#REF!,'اعضاء هيئة التدريس'!#REF!,2,)</f>
        <v>#REF!</v>
      </c>
    </row>
    <row r="291" spans="1:64" s="272" customFormat="1" ht="15" hidden="1" customHeight="1">
      <c r="A291" s="328"/>
      <c r="B291" s="288" t="s">
        <v>986</v>
      </c>
      <c r="C291" s="726" t="str">
        <f>VLOOKUP(B291,مقررات!$A$1:$F$411,2,FALSE)</f>
        <v>حاسب آلي (1)</v>
      </c>
      <c r="D291" s="211">
        <f>VLOOKUP(B291,مقررات!$A$1:$F$452,3,FALSE)</f>
        <v>1</v>
      </c>
      <c r="E291" s="211">
        <f>VLOOKUP(B291,مقررات!$A$1:$F$476,4,FALSE)</f>
        <v>2</v>
      </c>
      <c r="F291" s="211">
        <f t="shared" si="11"/>
        <v>2</v>
      </c>
      <c r="G291" s="73" t="s">
        <v>1994</v>
      </c>
      <c r="H291" s="423" t="s">
        <v>1520</v>
      </c>
      <c r="I291" s="262" t="str">
        <f>VLOOKUP(H291,'اعضاء هيئة التدريس'!$B$1:$D$300,2,FALSE)</f>
        <v>أ.د/ محمد امين عبدالواحد</v>
      </c>
      <c r="J291" s="143"/>
      <c r="K291" s="73"/>
      <c r="L291" s="73" t="s">
        <v>1993</v>
      </c>
      <c r="M291" s="73"/>
      <c r="N291" s="73"/>
      <c r="O291" s="73"/>
      <c r="P291" s="255" t="s">
        <v>1319</v>
      </c>
      <c r="Q291" s="414"/>
      <c r="R291" s="143"/>
      <c r="S291" s="143"/>
      <c r="T291" s="4">
        <v>11</v>
      </c>
      <c r="U291" s="4"/>
      <c r="V291" s="4"/>
      <c r="W291" s="4"/>
      <c r="X291" s="4"/>
      <c r="Y291" s="4"/>
      <c r="Z291" s="143"/>
      <c r="AA291" s="4"/>
      <c r="AB291" s="143"/>
      <c r="AC291" s="143"/>
      <c r="AD291" s="143"/>
      <c r="AE291" s="143"/>
      <c r="AF291" s="143"/>
      <c r="AG291" s="4"/>
      <c r="AH291" s="4"/>
      <c r="AI291" s="692"/>
      <c r="AJ291" s="91"/>
      <c r="AK291" s="91"/>
      <c r="AL291" s="283"/>
      <c r="AM291" s="283"/>
      <c r="AN291" s="283"/>
      <c r="AO291" s="283"/>
      <c r="AP291" s="283"/>
      <c r="AQ291" s="283"/>
      <c r="AR291" s="283"/>
      <c r="AS291" s="283"/>
      <c r="AT291" s="283"/>
      <c r="AU291" s="283"/>
      <c r="AV291" s="283"/>
      <c r="AW291" s="283"/>
      <c r="AX291" s="283"/>
      <c r="BL291" s="251" t="e">
        <f>VLOOKUP(#REF!,'اعضاء هيئة التدريس'!#REF!,2,)</f>
        <v>#REF!</v>
      </c>
    </row>
    <row r="292" spans="1:64" s="285" customFormat="1" ht="15.75" hidden="1">
      <c r="A292" s="328"/>
      <c r="B292" s="288" t="s">
        <v>986</v>
      </c>
      <c r="C292" s="726" t="str">
        <f>VLOOKUP(B292,مقررات!$A$1:$F$411,2,FALSE)</f>
        <v>حاسب آلي (1)</v>
      </c>
      <c r="D292" s="211">
        <f>VLOOKUP(B292,مقررات!$A$1:$F$452,3,FALSE)</f>
        <v>1</v>
      </c>
      <c r="E292" s="211">
        <f>VLOOKUP(B292,مقررات!$A$1:$F$476,4,FALSE)</f>
        <v>2</v>
      </c>
      <c r="F292" s="211">
        <f t="shared" si="11"/>
        <v>2</v>
      </c>
      <c r="G292" s="73" t="s">
        <v>1994</v>
      </c>
      <c r="H292" s="423" t="s">
        <v>1560</v>
      </c>
      <c r="I292" s="262" t="str">
        <f>VLOOKUP(H292,'اعضاء هيئة التدريس'!$B$1:$D$300,2,FALSE)</f>
        <v xml:space="preserve">د/ هاني محمد إبراهيم </v>
      </c>
      <c r="J292" s="143"/>
      <c r="K292" s="73"/>
      <c r="L292" s="73" t="s">
        <v>1993</v>
      </c>
      <c r="M292" s="73"/>
      <c r="N292" s="73"/>
      <c r="O292" s="73"/>
      <c r="P292" s="255" t="s">
        <v>1319</v>
      </c>
      <c r="Q292" s="414"/>
      <c r="R292" s="143"/>
      <c r="S292" s="143"/>
      <c r="T292" s="4">
        <v>11</v>
      </c>
      <c r="U292" s="4"/>
      <c r="V292" s="4"/>
      <c r="W292" s="4"/>
      <c r="X292" s="4"/>
      <c r="Y292" s="4"/>
      <c r="Z292" s="143"/>
      <c r="AA292" s="4"/>
      <c r="AB292" s="143"/>
      <c r="AC292" s="143"/>
      <c r="AD292" s="143"/>
      <c r="AE292" s="143"/>
      <c r="AF292" s="143"/>
      <c r="AG292" s="4"/>
      <c r="AH292" s="4"/>
      <c r="AI292" s="692"/>
      <c r="AJ292" s="91"/>
      <c r="AK292" s="91"/>
      <c r="AL292" s="283"/>
      <c r="AM292" s="284"/>
      <c r="AN292" s="284"/>
      <c r="AO292" s="284"/>
      <c r="AP292" s="284"/>
      <c r="AQ292" s="284"/>
      <c r="AR292" s="284"/>
      <c r="AS292" s="284"/>
      <c r="AT292" s="284"/>
      <c r="AU292" s="284"/>
      <c r="AV292" s="284"/>
      <c r="AW292" s="284"/>
      <c r="AX292" s="284"/>
      <c r="BL292" s="251" t="e">
        <f>VLOOKUP(#REF!,'اعضاء هيئة التدريس'!#REF!,2,)</f>
        <v>#REF!</v>
      </c>
    </row>
    <row r="293" spans="1:64" s="122" customFormat="1" ht="15.75" hidden="1" customHeight="1">
      <c r="A293" s="328"/>
      <c r="B293" s="288" t="s">
        <v>988</v>
      </c>
      <c r="C293" s="726" t="str">
        <f>VLOOKUP(B293,مقررات!$A$1:$F$411,2,FALSE)</f>
        <v>إحصاء</v>
      </c>
      <c r="D293" s="211">
        <f>VLOOKUP(B293,مقررات!$A$1:$F$452,3,FALSE)</f>
        <v>1</v>
      </c>
      <c r="E293" s="211">
        <f>VLOOKUP(B293,مقررات!$A$1:$F$476,4,FALSE)</f>
        <v>0</v>
      </c>
      <c r="F293" s="211">
        <f t="shared" si="11"/>
        <v>1</v>
      </c>
      <c r="G293" s="60" t="str">
        <f>VLOOKUP(B293,مقررات!$A$1:$F$409,6,FALSE)</f>
        <v>ـ</v>
      </c>
      <c r="H293" s="697" t="s">
        <v>1982</v>
      </c>
      <c r="I293" s="262" t="str">
        <f>VLOOKUP(H293,'اعضاء هيئة التدريس'!$B$1:$D$300,2,FALSE)</f>
        <v>د/ نيفين محمد كيلانى</v>
      </c>
      <c r="J293" s="73"/>
      <c r="K293" s="73"/>
      <c r="L293" s="73" t="s">
        <v>1112</v>
      </c>
      <c r="M293" s="73"/>
      <c r="N293" s="73"/>
      <c r="O293" s="73"/>
      <c r="P293" s="255" t="s">
        <v>89</v>
      </c>
      <c r="Q293" s="414"/>
      <c r="R293" s="143"/>
      <c r="S293" s="143"/>
      <c r="T293" s="4"/>
      <c r="U293" s="4"/>
      <c r="V293" s="4"/>
      <c r="W293" s="4">
        <v>12</v>
      </c>
      <c r="X293" s="4"/>
      <c r="Y293" s="4">
        <v>12</v>
      </c>
      <c r="Z293" s="143"/>
      <c r="AA293" s="4"/>
      <c r="AB293" s="143"/>
      <c r="AC293" s="143"/>
      <c r="AD293" s="143"/>
      <c r="AE293" s="143"/>
      <c r="AF293" s="143"/>
      <c r="AG293" s="4"/>
      <c r="AH293" s="4"/>
      <c r="AI293" s="692"/>
      <c r="AJ293" s="91"/>
      <c r="AK293" s="91"/>
      <c r="AL293" s="91"/>
      <c r="AM293" s="91"/>
      <c r="AN293" s="91"/>
      <c r="AO293" s="91"/>
      <c r="AP293" s="91"/>
      <c r="AQ293" s="91"/>
      <c r="AR293" s="91"/>
      <c r="AS293" s="91"/>
      <c r="AT293" s="91"/>
      <c r="AU293" s="91"/>
      <c r="AV293" s="91"/>
      <c r="AW293" s="91"/>
      <c r="AX293" s="91"/>
      <c r="BL293" s="251" t="e">
        <f>VLOOKUP(#REF!,'اعضاء هيئة التدريس'!#REF!,2,)</f>
        <v>#REF!</v>
      </c>
    </row>
    <row r="294" spans="1:64" s="29" customFormat="1" ht="15.75" hidden="1" customHeight="1">
      <c r="A294" s="367"/>
      <c r="B294" s="288" t="s">
        <v>988</v>
      </c>
      <c r="C294" s="726" t="str">
        <f>VLOOKUP(B294,مقررات!$A$1:$F$411,2,FALSE)</f>
        <v>إحصاء</v>
      </c>
      <c r="D294" s="211">
        <f>VLOOKUP(B294,مقررات!$A$1:$F$452,3,FALSE)</f>
        <v>1</v>
      </c>
      <c r="E294" s="211">
        <f>VLOOKUP(B294,مقررات!$A$1:$F$476,4,FALSE)</f>
        <v>0</v>
      </c>
      <c r="F294" s="211">
        <f t="shared" si="11"/>
        <v>1</v>
      </c>
      <c r="G294" s="60" t="str">
        <f>VLOOKUP(B294,مقررات!$A$1:$F$409,6,FALSE)</f>
        <v>ـ</v>
      </c>
      <c r="H294" s="347" t="s">
        <v>1981</v>
      </c>
      <c r="I294" s="262" t="str">
        <f>VLOOKUP(H294,'اعضاء هيئة التدريس'!$B$1:$D$300,2,FALSE)</f>
        <v>د/ شعبان عبدالخالق الشهاوى</v>
      </c>
      <c r="J294" s="250"/>
      <c r="K294" s="250" t="s">
        <v>1112</v>
      </c>
      <c r="L294" s="250"/>
      <c r="M294" s="250"/>
      <c r="N294" s="250"/>
      <c r="O294" s="250"/>
      <c r="P294" s="386" t="s">
        <v>1322</v>
      </c>
      <c r="Q294" s="445"/>
      <c r="R294" s="370"/>
      <c r="S294" s="265"/>
      <c r="T294" s="282"/>
      <c r="U294" s="282"/>
      <c r="V294" s="282">
        <v>12</v>
      </c>
      <c r="W294" s="282"/>
      <c r="X294" s="282">
        <v>12</v>
      </c>
      <c r="Y294" s="282"/>
      <c r="Z294" s="282"/>
      <c r="AA294" s="282"/>
      <c r="AB294" s="251"/>
      <c r="AC294" s="251"/>
      <c r="AD294" s="251"/>
      <c r="AE294" s="251"/>
      <c r="AF294" s="251"/>
      <c r="AG294" s="282"/>
      <c r="AH294" s="282"/>
      <c r="AI294" s="428"/>
      <c r="AJ294" s="283"/>
      <c r="AK294" s="283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BL294" s="251" t="e">
        <f>VLOOKUP(#REF!,'اعضاء هيئة التدريس'!#REF!,2,)</f>
        <v>#REF!</v>
      </c>
    </row>
    <row r="295" spans="1:64" s="272" customFormat="1" ht="15.75" hidden="1" customHeight="1">
      <c r="A295" s="328"/>
      <c r="B295" s="288" t="s">
        <v>988</v>
      </c>
      <c r="C295" s="726" t="str">
        <f>VLOOKUP(B295,مقررات!$A$1:$F$411,2,FALSE)</f>
        <v>إحصاء</v>
      </c>
      <c r="D295" s="211">
        <f>VLOOKUP(B295,مقررات!$A$1:$F$452,3,FALSE)</f>
        <v>1</v>
      </c>
      <c r="E295" s="211">
        <f>VLOOKUP(B295,مقررات!$A$1:$F$476,4,FALSE)</f>
        <v>0</v>
      </c>
      <c r="F295" s="211">
        <f t="shared" si="11"/>
        <v>1</v>
      </c>
      <c r="G295" s="60" t="str">
        <f>VLOOKUP(B295,مقررات!$A$1:$F$409,6,FALSE)</f>
        <v>ـ</v>
      </c>
      <c r="H295" s="697" t="s">
        <v>1539</v>
      </c>
      <c r="I295" s="262" t="str">
        <f>VLOOKUP(H295,'اعضاء هيئة التدريس'!$B$1:$D$300,2,FALSE)</f>
        <v>د / عبدالعزيز الشربيني</v>
      </c>
      <c r="J295" s="73"/>
      <c r="K295" s="73"/>
      <c r="L295" s="73"/>
      <c r="M295" s="73"/>
      <c r="N295" s="73" t="s">
        <v>1993</v>
      </c>
      <c r="O295" s="73"/>
      <c r="P295" s="255" t="s">
        <v>1319</v>
      </c>
      <c r="Q295" s="414"/>
      <c r="R295" s="143"/>
      <c r="S295" s="143"/>
      <c r="T295" s="4">
        <v>12</v>
      </c>
      <c r="U295" s="4">
        <v>12</v>
      </c>
      <c r="V295" s="4"/>
      <c r="W295" s="4"/>
      <c r="X295" s="4"/>
      <c r="Y295" s="4"/>
      <c r="Z295" s="143"/>
      <c r="AA295" s="4"/>
      <c r="AB295" s="143"/>
      <c r="AC295" s="143"/>
      <c r="AD295" s="143"/>
      <c r="AE295" s="143"/>
      <c r="AF295" s="143"/>
      <c r="AG295" s="4"/>
      <c r="AH295" s="4"/>
      <c r="AI295" s="692"/>
      <c r="AJ295" s="91"/>
      <c r="AK295" s="91"/>
      <c r="AL295" s="283"/>
      <c r="AM295" s="283"/>
      <c r="AN295" s="283"/>
      <c r="AO295" s="283"/>
      <c r="AP295" s="283"/>
      <c r="AQ295" s="283"/>
      <c r="AR295" s="283"/>
      <c r="AS295" s="283"/>
      <c r="AT295" s="283"/>
      <c r="AU295" s="283"/>
      <c r="AV295" s="283"/>
      <c r="AW295" s="283"/>
      <c r="AX295" s="283"/>
      <c r="BL295" s="251" t="e">
        <f>VLOOKUP(#REF!,'اعضاء هيئة التدريس'!#REF!,2,)</f>
        <v>#REF!</v>
      </c>
    </row>
    <row r="296" spans="1:64" s="285" customFormat="1" ht="15.75" hidden="1" customHeight="1">
      <c r="A296" s="328"/>
      <c r="B296" s="288" t="s">
        <v>699</v>
      </c>
      <c r="C296" s="726" t="str">
        <f>VLOOKUP(B296,مقررات!$A$1:$F$411,2,FALSE)</f>
        <v>بحث ومقال</v>
      </c>
      <c r="D296" s="211">
        <f>VLOOKUP(B296,مقررات!$A$1:$F$452,3,FALSE)</f>
        <v>2</v>
      </c>
      <c r="E296" s="211">
        <f>VLOOKUP(B296,مقررات!$A$1:$F$476,4,FALSE)</f>
        <v>0</v>
      </c>
      <c r="F296" s="211">
        <f t="shared" si="11"/>
        <v>2</v>
      </c>
      <c r="G296" s="60" t="str">
        <f>VLOOKUP(B296,مقررات!$A$1:$F$409,6,FALSE)</f>
        <v>-</v>
      </c>
      <c r="H296" s="60"/>
      <c r="I296" s="262" t="s">
        <v>892</v>
      </c>
      <c r="J296" s="73"/>
      <c r="K296" s="73"/>
      <c r="L296" s="73"/>
      <c r="M296" s="73"/>
      <c r="N296" s="73"/>
      <c r="O296" s="73"/>
      <c r="P296" s="1046"/>
      <c r="Q296" s="414"/>
      <c r="R296" s="143"/>
      <c r="S296" s="143"/>
      <c r="T296" s="4"/>
      <c r="U296" s="4"/>
      <c r="V296" s="4"/>
      <c r="W296" s="4"/>
      <c r="X296" s="4"/>
      <c r="Y296" s="4"/>
      <c r="Z296" s="143"/>
      <c r="AA296" s="4"/>
      <c r="AB296" s="143"/>
      <c r="AC296" s="143"/>
      <c r="AD296" s="143"/>
      <c r="AE296" s="143"/>
      <c r="AF296" s="143"/>
      <c r="AG296" s="4"/>
      <c r="AH296" s="4"/>
      <c r="AI296" s="692"/>
      <c r="AJ296" s="91"/>
      <c r="AK296" s="91"/>
      <c r="AL296" s="283"/>
      <c r="AM296" s="284"/>
      <c r="AN296" s="284"/>
      <c r="AO296" s="284"/>
      <c r="AP296" s="284"/>
      <c r="AQ296" s="284"/>
      <c r="AR296" s="284"/>
      <c r="AS296" s="284"/>
      <c r="AT296" s="284"/>
      <c r="AU296" s="284"/>
      <c r="AV296" s="284"/>
      <c r="AW296" s="284"/>
      <c r="AX296" s="284"/>
      <c r="BL296" s="251" t="e">
        <f>VLOOKUP(#REF!,'اعضاء هيئة التدريس'!#REF!,2,)</f>
        <v>#REF!</v>
      </c>
    </row>
    <row r="297" spans="1:64" s="272" customFormat="1" ht="15" hidden="1" customHeight="1">
      <c r="A297" s="367"/>
      <c r="B297" s="288" t="s">
        <v>669</v>
      </c>
      <c r="C297" s="726" t="str">
        <f>VLOOKUP(B297,مقررات!$A$1:$F$411,2,FALSE)</f>
        <v>فسيولوجيا(1)</v>
      </c>
      <c r="D297" s="211">
        <f>VLOOKUP(B297,مقررات!$A$1:$F$452,3,FALSE)</f>
        <v>2</v>
      </c>
      <c r="E297" s="211">
        <f>VLOOKUP(B297,مقررات!$A$1:$F$476,4,FALSE)</f>
        <v>2</v>
      </c>
      <c r="F297" s="211">
        <f t="shared" si="11"/>
        <v>3</v>
      </c>
      <c r="G297" s="60" t="str">
        <f>VLOOKUP(B297,مقررات!$A$1:$F$409,6,FALSE)</f>
        <v>-</v>
      </c>
      <c r="H297" s="60" t="s">
        <v>1870</v>
      </c>
      <c r="I297" s="262" t="str">
        <f>VLOOKUP(H297,'اعضاء هيئة التدريس'!$B$1:$D$300,2,FALSE)</f>
        <v>أ.د. فاتن عبدالغفار</v>
      </c>
      <c r="J297" s="73"/>
      <c r="K297" s="73" t="s">
        <v>1072</v>
      </c>
      <c r="L297" s="73"/>
      <c r="M297" s="73"/>
      <c r="N297" s="73"/>
      <c r="O297" s="73"/>
      <c r="P297" s="255" t="s">
        <v>89</v>
      </c>
      <c r="Q297" s="447"/>
      <c r="R297" s="355"/>
      <c r="S297" s="265"/>
      <c r="T297" s="282"/>
      <c r="U297" s="282"/>
      <c r="V297" s="282"/>
      <c r="W297" s="282"/>
      <c r="X297" s="282"/>
      <c r="Y297" s="282">
        <v>1</v>
      </c>
      <c r="Z297" s="282"/>
      <c r="AA297" s="282"/>
      <c r="AB297" s="251"/>
      <c r="AC297" s="251"/>
      <c r="AD297" s="251"/>
      <c r="AE297" s="251">
        <v>5</v>
      </c>
      <c r="AF297" s="251"/>
      <c r="AG297" s="282"/>
      <c r="AH297" s="282"/>
      <c r="AI297" s="428"/>
      <c r="AJ297" s="283"/>
      <c r="AK297" s="283"/>
      <c r="AL297" s="357"/>
      <c r="AM297" s="283"/>
      <c r="AN297" s="283"/>
      <c r="AO297" s="283"/>
      <c r="AP297" s="283"/>
      <c r="AQ297" s="283"/>
      <c r="AR297" s="283"/>
      <c r="AS297" s="283"/>
      <c r="AT297" s="283"/>
      <c r="AU297" s="283"/>
      <c r="AV297" s="283"/>
      <c r="AW297" s="283"/>
      <c r="AX297" s="283"/>
      <c r="BL297" s="251" t="e">
        <f>VLOOKUP(#REF!,'اعضاء هيئة التدريس'!#REF!,2,)</f>
        <v>#REF!</v>
      </c>
    </row>
    <row r="298" spans="1:64" s="272" customFormat="1" ht="15.75" hidden="1" customHeight="1">
      <c r="A298" s="328"/>
      <c r="B298" s="288" t="s">
        <v>671</v>
      </c>
      <c r="C298" s="726" t="str">
        <f>VLOOKUP(B298,مقررات!$A$1:$F$411,2,FALSE)</f>
        <v>اساسيات علم الخلية</v>
      </c>
      <c r="D298" s="211">
        <f>VLOOKUP(B298,مقررات!$A$1:$F$452,3,FALSE)</f>
        <v>2</v>
      </c>
      <c r="E298" s="211">
        <f>VLOOKUP(B298,مقررات!$A$1:$F$476,4,FALSE)</f>
        <v>0</v>
      </c>
      <c r="F298" s="211">
        <f t="shared" si="11"/>
        <v>2</v>
      </c>
      <c r="G298" s="60" t="str">
        <f>VLOOKUP(B298,مقررات!$A$1:$F$409,6,FALSE)</f>
        <v>-</v>
      </c>
      <c r="H298" s="60" t="s">
        <v>1923</v>
      </c>
      <c r="I298" s="262" t="str">
        <f>VLOOKUP(H298,'اعضاء هيئة التدريس'!$B$1:$D$300,2,FALSE)</f>
        <v>د. يسري علي عقدة</v>
      </c>
      <c r="J298" s="73"/>
      <c r="K298" s="73"/>
      <c r="L298" s="73"/>
      <c r="M298" s="73"/>
      <c r="N298" s="73"/>
      <c r="O298" s="73" t="s">
        <v>1068</v>
      </c>
      <c r="P298" s="255" t="s">
        <v>1325</v>
      </c>
      <c r="Q298" s="414"/>
      <c r="R298" s="143"/>
      <c r="S298" s="143"/>
      <c r="T298" s="4"/>
      <c r="U298" s="4"/>
      <c r="V298" s="4"/>
      <c r="W298" s="4"/>
      <c r="X298" s="4"/>
      <c r="Y298" s="4">
        <v>2</v>
      </c>
      <c r="Z298" s="143"/>
      <c r="AA298" s="4"/>
      <c r="AB298" s="143"/>
      <c r="AC298" s="143"/>
      <c r="AD298" s="143"/>
      <c r="AE298" s="143">
        <v>6</v>
      </c>
      <c r="AF298" s="143"/>
      <c r="AG298" s="4"/>
      <c r="AH298" s="4"/>
      <c r="AI298" s="692"/>
      <c r="AJ298" s="91"/>
      <c r="AK298" s="91"/>
      <c r="AL298" s="283"/>
      <c r="AM298" s="283"/>
      <c r="AN298" s="283"/>
      <c r="AO298" s="283"/>
      <c r="AP298" s="283"/>
      <c r="AQ298" s="283"/>
      <c r="AR298" s="283"/>
      <c r="AS298" s="283"/>
      <c r="AT298" s="283"/>
      <c r="AU298" s="283"/>
      <c r="AV298" s="283"/>
      <c r="AW298" s="283"/>
      <c r="AX298" s="283"/>
      <c r="BL298" s="251" t="e">
        <f>VLOOKUP(#REF!,'اعضاء هيئة التدريس'!#REF!,2,)</f>
        <v>#REF!</v>
      </c>
    </row>
    <row r="299" spans="1:64" s="285" customFormat="1" ht="15.75" hidden="1" customHeight="1">
      <c r="A299" s="367"/>
      <c r="B299" s="288" t="s">
        <v>937</v>
      </c>
      <c r="C299" s="726" t="str">
        <f>VLOOKUP(B299,مقررات!$A$1:$F$411,2,FALSE)</f>
        <v>علم الخلية والانسجة</v>
      </c>
      <c r="D299" s="211">
        <f>VLOOKUP(B299,مقررات!$A$1:$F$452,3,FALSE)</f>
        <v>2</v>
      </c>
      <c r="E299" s="211">
        <f>VLOOKUP(B299,مقررات!$A$1:$F$476,4,FALSE)</f>
        <v>2</v>
      </c>
      <c r="F299" s="211">
        <f t="shared" si="11"/>
        <v>3</v>
      </c>
      <c r="G299" s="60">
        <f>VLOOKUP(B299,مقررات!$A$1:$F$409,6,FALSE)</f>
        <v>0</v>
      </c>
      <c r="H299" s="60" t="s">
        <v>1868</v>
      </c>
      <c r="I299" s="262" t="str">
        <f>VLOOKUP(H299,'اعضاء هيئة التدريس'!$B$1:$D$300,2,FALSE)</f>
        <v>أ.د. صابر صقر</v>
      </c>
      <c r="J299" s="73"/>
      <c r="K299" s="73"/>
      <c r="L299" s="73" t="s">
        <v>1072</v>
      </c>
      <c r="M299" s="73"/>
      <c r="N299" s="73"/>
      <c r="O299" s="73"/>
      <c r="P299" s="255" t="s">
        <v>1325</v>
      </c>
      <c r="Q299" s="446"/>
      <c r="R299" s="370"/>
      <c r="S299" s="265"/>
      <c r="T299" s="282">
        <v>8</v>
      </c>
      <c r="U299" s="282"/>
      <c r="V299" s="282"/>
      <c r="W299" s="282"/>
      <c r="X299" s="282"/>
      <c r="Y299" s="282"/>
      <c r="Z299" s="282"/>
      <c r="AA299" s="282"/>
      <c r="AB299" s="251"/>
      <c r="AC299" s="251"/>
      <c r="AD299" s="251"/>
      <c r="AE299" s="251"/>
      <c r="AF299" s="251"/>
      <c r="AG299" s="282"/>
      <c r="AH299" s="282"/>
      <c r="AI299" s="428"/>
      <c r="AJ299" s="283"/>
      <c r="AK299" s="283"/>
      <c r="AL299" s="283"/>
      <c r="AM299" s="284"/>
      <c r="AN299" s="284"/>
      <c r="AO299" s="284"/>
      <c r="AP299" s="284"/>
      <c r="AQ299" s="284"/>
      <c r="AR299" s="284"/>
      <c r="AS299" s="284"/>
      <c r="AT299" s="284"/>
      <c r="AU299" s="284"/>
      <c r="AV299" s="284"/>
      <c r="AW299" s="284"/>
      <c r="AX299" s="284"/>
      <c r="BL299" s="251" t="e">
        <f>VLOOKUP(#REF!,'اعضاء هيئة التدريس'!#REF!,2,)</f>
        <v>#REF!</v>
      </c>
    </row>
    <row r="300" spans="1:64" s="272" customFormat="1" ht="15.75" hidden="1">
      <c r="A300" s="367"/>
      <c r="B300" s="288" t="s">
        <v>935</v>
      </c>
      <c r="C300" s="726" t="str">
        <f>VLOOKUP(B300,مقررات!$A$1:$F$411,2,FALSE)</f>
        <v xml:space="preserve">تصنيف حيوان </v>
      </c>
      <c r="D300" s="211">
        <f>VLOOKUP(B300,مقررات!$A$1:$F$452,3,FALSE)</f>
        <v>2</v>
      </c>
      <c r="E300" s="211">
        <f>VLOOKUP(B300,مقررات!$A$1:$F$476,4,FALSE)</f>
        <v>2</v>
      </c>
      <c r="F300" s="211">
        <f t="shared" si="11"/>
        <v>3</v>
      </c>
      <c r="G300" s="60">
        <f>VLOOKUP(B300,مقررات!$A$1:$F$409,6,FALSE)</f>
        <v>0</v>
      </c>
      <c r="H300" s="60" t="s">
        <v>1881</v>
      </c>
      <c r="I300" s="262" t="str">
        <f>VLOOKUP(H300,'اعضاء هيئة التدريس'!$B$1:$D$300,2,FALSE)</f>
        <v>ا.د. محمد السيد خليل</v>
      </c>
      <c r="J300" s="73"/>
      <c r="K300" s="73" t="s">
        <v>1067</v>
      </c>
      <c r="L300" s="73"/>
      <c r="M300" s="73"/>
      <c r="N300" s="73"/>
      <c r="O300" s="73"/>
      <c r="P300" s="386" t="s">
        <v>1317</v>
      </c>
      <c r="Q300" s="446"/>
      <c r="R300" s="370"/>
      <c r="S300" s="265"/>
      <c r="T300" s="282"/>
      <c r="U300" s="282"/>
      <c r="V300" s="282"/>
      <c r="W300" s="282"/>
      <c r="X300" s="282"/>
      <c r="Y300" s="282"/>
      <c r="Z300" s="282"/>
      <c r="AA300" s="282"/>
      <c r="AB300" s="251"/>
      <c r="AC300" s="251"/>
      <c r="AD300" s="251"/>
      <c r="AE300" s="251"/>
      <c r="AF300" s="251"/>
      <c r="AG300" s="282"/>
      <c r="AH300" s="282"/>
      <c r="AI300" s="428"/>
      <c r="AJ300" s="283"/>
      <c r="AK300" s="283"/>
      <c r="AL300" s="283"/>
      <c r="AM300" s="283"/>
      <c r="AN300" s="283"/>
      <c r="AO300" s="283"/>
      <c r="AP300" s="283"/>
      <c r="AQ300" s="283"/>
      <c r="AR300" s="283"/>
      <c r="AS300" s="283"/>
      <c r="AT300" s="283"/>
      <c r="AU300" s="283"/>
      <c r="AV300" s="283"/>
      <c r="AW300" s="283"/>
      <c r="AX300" s="283"/>
      <c r="BL300" s="251" t="e">
        <f>VLOOKUP(#REF!,'اعضاء هيئة التدريس'!#REF!,2,)</f>
        <v>#REF!</v>
      </c>
    </row>
    <row r="301" spans="1:64" s="285" customFormat="1" ht="15.75" hidden="1">
      <c r="A301" s="367"/>
      <c r="B301" s="288" t="s">
        <v>935</v>
      </c>
      <c r="C301" s="726" t="str">
        <f>VLOOKUP(B301,مقررات!$A$1:$F$411,2,FALSE)</f>
        <v xml:space="preserve">تصنيف حيوان </v>
      </c>
      <c r="D301" s="211">
        <f>VLOOKUP(B301,مقررات!$A$1:$F$452,3,FALSE)</f>
        <v>2</v>
      </c>
      <c r="E301" s="211">
        <f>VLOOKUP(B301,مقررات!$A$1:$F$476,4,FALSE)</f>
        <v>2</v>
      </c>
      <c r="F301" s="211">
        <f t="shared" si="11"/>
        <v>3</v>
      </c>
      <c r="G301" s="60">
        <f>VLOOKUP(B301,مقررات!$A$1:$F$409,6,FALSE)</f>
        <v>0</v>
      </c>
      <c r="H301" s="60" t="s">
        <v>1897</v>
      </c>
      <c r="I301" s="262" t="str">
        <f>VLOOKUP(H301,'اعضاء هيئة التدريس'!$B$1:$D$300,2,FALSE)</f>
        <v>د. عادل عبدالمنصف نصار</v>
      </c>
      <c r="J301" s="73"/>
      <c r="K301" s="73" t="s">
        <v>1068</v>
      </c>
      <c r="L301" s="73"/>
      <c r="M301" s="73"/>
      <c r="N301" s="73"/>
      <c r="O301" s="73"/>
      <c r="P301" s="386" t="s">
        <v>1317</v>
      </c>
      <c r="Q301" s="446"/>
      <c r="R301" s="370"/>
      <c r="S301" s="265"/>
      <c r="T301" s="282"/>
      <c r="U301" s="282"/>
      <c r="V301" s="282"/>
      <c r="W301" s="282"/>
      <c r="X301" s="282"/>
      <c r="Y301" s="282"/>
      <c r="Z301" s="282"/>
      <c r="AA301" s="282"/>
      <c r="AB301" s="251"/>
      <c r="AC301" s="251"/>
      <c r="AD301" s="251"/>
      <c r="AE301" s="251"/>
      <c r="AF301" s="251"/>
      <c r="AG301" s="282"/>
      <c r="AH301" s="282"/>
      <c r="AI301" s="428"/>
      <c r="AJ301" s="283"/>
      <c r="AK301" s="283"/>
      <c r="AL301" s="283"/>
      <c r="AM301" s="284"/>
      <c r="AN301" s="284"/>
      <c r="AO301" s="284"/>
      <c r="AP301" s="284"/>
      <c r="AQ301" s="284"/>
      <c r="AR301" s="284"/>
      <c r="AS301" s="284"/>
      <c r="AT301" s="284"/>
      <c r="AU301" s="284"/>
      <c r="AV301" s="284"/>
      <c r="AW301" s="284"/>
      <c r="AX301" s="284"/>
      <c r="BL301" s="251" t="e">
        <f>VLOOKUP(#REF!,'اعضاء هيئة التدريس'!#REF!,2,)</f>
        <v>#REF!</v>
      </c>
    </row>
    <row r="302" spans="1:64" s="285" customFormat="1" ht="15.75" hidden="1">
      <c r="A302" s="367"/>
      <c r="B302" s="288" t="s">
        <v>675</v>
      </c>
      <c r="C302" s="726" t="str">
        <f>VLOOKUP(B302,مقررات!$A$1:$F$411,2,FALSE)</f>
        <v>حبليات (1)</v>
      </c>
      <c r="D302" s="211">
        <f>VLOOKUP(B302,مقررات!$A$1:$F$452,3,FALSE)</f>
        <v>1</v>
      </c>
      <c r="E302" s="211">
        <f>VLOOKUP(B302,مقررات!$A$1:$F$476,4,FALSE)</f>
        <v>2</v>
      </c>
      <c r="F302" s="211">
        <f t="shared" si="11"/>
        <v>2</v>
      </c>
      <c r="G302" s="60" t="str">
        <f>VLOOKUP(B302,مقررات!$A$1:$F$409,6,FALSE)</f>
        <v>-</v>
      </c>
      <c r="H302" s="60" t="s">
        <v>1890</v>
      </c>
      <c r="I302" s="262" t="str">
        <f>VLOOKUP(H302,'اعضاء هيئة التدريس'!$B$1:$D$300,2,FALSE)</f>
        <v>د. جمال متولي بدوي</v>
      </c>
      <c r="J302" s="73"/>
      <c r="K302" s="73"/>
      <c r="L302" s="73"/>
      <c r="M302" s="73"/>
      <c r="N302" s="73" t="s">
        <v>1147</v>
      </c>
      <c r="O302" s="73"/>
      <c r="P302" s="386" t="s">
        <v>1323</v>
      </c>
      <c r="Q302" s="448"/>
      <c r="R302" s="370"/>
      <c r="S302" s="265"/>
      <c r="T302" s="282"/>
      <c r="U302" s="282"/>
      <c r="V302" s="282"/>
      <c r="W302" s="282"/>
      <c r="X302" s="282"/>
      <c r="Y302" s="282">
        <v>4</v>
      </c>
      <c r="Z302" s="282"/>
      <c r="AA302" s="282"/>
      <c r="AB302" s="251"/>
      <c r="AC302" s="251"/>
      <c r="AD302" s="251"/>
      <c r="AE302" s="251"/>
      <c r="AF302" s="251"/>
      <c r="AG302" s="282"/>
      <c r="AH302" s="282"/>
      <c r="AI302" s="428"/>
      <c r="AJ302" s="283"/>
      <c r="AK302" s="283"/>
      <c r="AL302" s="283"/>
      <c r="AM302" s="284"/>
      <c r="AN302" s="284"/>
      <c r="AO302" s="284"/>
      <c r="AP302" s="284"/>
      <c r="AQ302" s="284"/>
      <c r="AR302" s="284"/>
      <c r="AS302" s="284"/>
      <c r="AT302" s="284"/>
      <c r="AU302" s="284"/>
      <c r="AV302" s="284"/>
      <c r="AW302" s="284"/>
      <c r="AX302" s="284"/>
      <c r="BL302" s="251" t="e">
        <f>VLOOKUP(#REF!,'اعضاء هيئة التدريس'!#REF!,2,)</f>
        <v>#REF!</v>
      </c>
    </row>
    <row r="303" spans="1:64" s="285" customFormat="1" ht="15" hidden="1" customHeight="1">
      <c r="A303" s="328"/>
      <c r="B303" s="288" t="s">
        <v>676</v>
      </c>
      <c r="C303" s="726" t="str">
        <f>VLOOKUP(B303,مقررات!$A$1:$F$411,2,FALSE)</f>
        <v>حشرات عامة</v>
      </c>
      <c r="D303" s="211">
        <f>VLOOKUP(B303,مقررات!$A$1:$F$452,3,FALSE)</f>
        <v>2</v>
      </c>
      <c r="E303" s="211">
        <f>VLOOKUP(B303,مقررات!$A$1:$F$476,4,FALSE)</f>
        <v>2</v>
      </c>
      <c r="F303" s="211">
        <f t="shared" si="11"/>
        <v>3</v>
      </c>
      <c r="G303" s="60" t="str">
        <f>VLOOKUP(B303,مقررات!$A$1:$F$409,6,FALSE)</f>
        <v>Z136</v>
      </c>
      <c r="H303" s="60" t="s">
        <v>1889</v>
      </c>
      <c r="I303" s="262" t="str">
        <f>VLOOKUP(H303,'اعضاء هيئة التدريس'!$B$1:$D$300,2,FALSE)</f>
        <v>د. ماجدة ابوالمحاسن</v>
      </c>
      <c r="J303" s="73"/>
      <c r="K303" s="73"/>
      <c r="L303" s="73"/>
      <c r="M303" s="73"/>
      <c r="N303" s="73" t="s">
        <v>1067</v>
      </c>
      <c r="O303" s="73"/>
      <c r="P303" s="386" t="s">
        <v>1323</v>
      </c>
      <c r="Q303" s="414"/>
      <c r="R303" s="143"/>
      <c r="S303" s="143"/>
      <c r="T303" s="4"/>
      <c r="U303" s="4"/>
      <c r="V303" s="4"/>
      <c r="W303" s="4"/>
      <c r="X303" s="4"/>
      <c r="Y303" s="4"/>
      <c r="Z303" s="143"/>
      <c r="AA303" s="4"/>
      <c r="AB303" s="143"/>
      <c r="AC303" s="143"/>
      <c r="AD303" s="143"/>
      <c r="AE303" s="143"/>
      <c r="AF303" s="143"/>
      <c r="AG303" s="4"/>
      <c r="AH303" s="4"/>
      <c r="AI303" s="692"/>
      <c r="AJ303" s="91"/>
      <c r="AK303" s="91"/>
      <c r="AL303" s="283"/>
      <c r="AM303" s="284"/>
      <c r="AN303" s="284"/>
      <c r="AO303" s="284"/>
      <c r="AP303" s="284"/>
      <c r="AQ303" s="284"/>
      <c r="AR303" s="284"/>
      <c r="AS303" s="284"/>
      <c r="AT303" s="284"/>
      <c r="AU303" s="284"/>
      <c r="AV303" s="284"/>
      <c r="AW303" s="284"/>
      <c r="AX303" s="284"/>
      <c r="BL303" s="251" t="e">
        <f>VLOOKUP(#REF!,'اعضاء هيئة التدريس'!#REF!,2,)</f>
        <v>#REF!</v>
      </c>
    </row>
    <row r="304" spans="1:64" s="272" customFormat="1" ht="15.75" hidden="1" customHeight="1">
      <c r="A304" s="367"/>
      <c r="B304" s="288" t="s">
        <v>680</v>
      </c>
      <c r="C304" s="726" t="str">
        <f>VLOOKUP(B304,مقررات!$A$1:$F$411,2,FALSE)</f>
        <v>اوليات</v>
      </c>
      <c r="D304" s="211">
        <f>VLOOKUP(B304,مقررات!$A$1:$F$452,3,FALSE)</f>
        <v>2</v>
      </c>
      <c r="E304" s="211">
        <f>VLOOKUP(B304,مقررات!$A$1:$F$476,4,FALSE)</f>
        <v>2</v>
      </c>
      <c r="F304" s="211">
        <f t="shared" si="11"/>
        <v>3</v>
      </c>
      <c r="G304" s="60" t="str">
        <f>VLOOKUP(B304,مقررات!$A$1:$F$409,6,FALSE)</f>
        <v>Z136</v>
      </c>
      <c r="H304" s="60" t="s">
        <v>1885</v>
      </c>
      <c r="I304" s="262" t="str">
        <f>VLOOKUP(H304,'اعضاء هيئة التدريس'!$B$1:$D$300,2,FALSE)</f>
        <v>أ.د. منصور جلال</v>
      </c>
      <c r="J304" s="73"/>
      <c r="K304" s="73" t="s">
        <v>1067</v>
      </c>
      <c r="L304" s="73"/>
      <c r="M304" s="73"/>
      <c r="N304" s="73"/>
      <c r="O304" s="73"/>
      <c r="P304" s="386"/>
      <c r="Q304" s="447"/>
      <c r="R304" s="370"/>
      <c r="S304" s="265"/>
      <c r="T304" s="282"/>
      <c r="U304" s="282"/>
      <c r="V304" s="282"/>
      <c r="W304" s="282"/>
      <c r="X304" s="282"/>
      <c r="Y304" s="282"/>
      <c r="Z304" s="282"/>
      <c r="AA304" s="282"/>
      <c r="AB304" s="251"/>
      <c r="AC304" s="251"/>
      <c r="AD304" s="251"/>
      <c r="AE304" s="251"/>
      <c r="AF304" s="251"/>
      <c r="AG304" s="282"/>
      <c r="AH304" s="282"/>
      <c r="AI304" s="428"/>
      <c r="AJ304" s="283"/>
      <c r="AK304" s="284"/>
      <c r="AL304" s="283"/>
      <c r="AM304" s="283"/>
      <c r="AN304" s="283"/>
      <c r="AO304" s="283"/>
      <c r="AP304" s="283"/>
      <c r="AQ304" s="283"/>
      <c r="AR304" s="283"/>
      <c r="AS304" s="283"/>
      <c r="AT304" s="283"/>
      <c r="AU304" s="283"/>
      <c r="AV304" s="283"/>
      <c r="AW304" s="283"/>
      <c r="AX304" s="283"/>
      <c r="BL304" s="251" t="e">
        <f>VLOOKUP(#REF!,'اعضاء هيئة التدريس'!#REF!,2,)</f>
        <v>#REF!</v>
      </c>
    </row>
    <row r="305" spans="1:64" s="272" customFormat="1" ht="15.75" hidden="1" customHeight="1">
      <c r="A305" s="367"/>
      <c r="B305" s="288" t="s">
        <v>681</v>
      </c>
      <c r="C305" s="726" t="str">
        <f>VLOOKUP(B305,مقررات!$A$1:$F$411,2,FALSE)</f>
        <v>حبليات (2)</v>
      </c>
      <c r="D305" s="211">
        <f>VLOOKUP(B305,مقررات!$A$1:$F$452,3,FALSE)</f>
        <v>2</v>
      </c>
      <c r="E305" s="211">
        <f>VLOOKUP(B305,مقررات!$A$1:$F$476,4,FALSE)</f>
        <v>2</v>
      </c>
      <c r="F305" s="211">
        <f t="shared" si="11"/>
        <v>3</v>
      </c>
      <c r="G305" s="60" t="str">
        <f>VLOOKUP(B305,مقررات!$A$1:$F$409,6,FALSE)</f>
        <v>Z112</v>
      </c>
      <c r="H305" s="60" t="s">
        <v>1892</v>
      </c>
      <c r="I305" s="262" t="str">
        <f>VLOOKUP(H305,'اعضاء هيئة التدريس'!$B$1:$D$300,2,FALSE)</f>
        <v>د. سمية شلبي</v>
      </c>
      <c r="J305" s="73"/>
      <c r="K305" s="73"/>
      <c r="L305" s="73"/>
      <c r="M305" s="73" t="s">
        <v>1067</v>
      </c>
      <c r="N305" s="73"/>
      <c r="O305" s="73"/>
      <c r="P305" s="252"/>
      <c r="Q305" s="445"/>
      <c r="R305" s="370"/>
      <c r="S305" s="265"/>
      <c r="T305" s="282"/>
      <c r="U305" s="282"/>
      <c r="V305" s="282"/>
      <c r="W305" s="282"/>
      <c r="X305" s="282"/>
      <c r="Y305" s="282"/>
      <c r="Z305" s="282"/>
      <c r="AA305" s="282"/>
      <c r="AB305" s="251"/>
      <c r="AC305" s="251"/>
      <c r="AD305" s="251"/>
      <c r="AE305" s="251"/>
      <c r="AF305" s="251"/>
      <c r="AG305" s="282"/>
      <c r="AH305" s="282"/>
      <c r="AI305" s="428"/>
      <c r="AJ305" s="283"/>
      <c r="AK305" s="283"/>
      <c r="AL305" s="283"/>
      <c r="AM305" s="283"/>
      <c r="AN305" s="283"/>
      <c r="AO305" s="283"/>
      <c r="AP305" s="283"/>
      <c r="AQ305" s="283"/>
      <c r="AR305" s="283"/>
      <c r="AS305" s="283"/>
      <c r="AT305" s="283"/>
      <c r="AU305" s="283"/>
      <c r="AV305" s="283"/>
      <c r="AW305" s="283"/>
      <c r="AX305" s="283"/>
      <c r="BL305" s="251" t="e">
        <f>VLOOKUP(#REF!,'اعضاء هيئة التدريس'!#REF!,2,)</f>
        <v>#REF!</v>
      </c>
    </row>
    <row r="306" spans="1:64" s="156" customFormat="1" ht="15" hidden="1" customHeight="1">
      <c r="A306" s="328"/>
      <c r="B306" s="288" t="s">
        <v>682</v>
      </c>
      <c r="C306" s="726" t="str">
        <f>VLOOKUP(B306,مقررات!$A$1:$F$411,2,FALSE)</f>
        <v>اجنة</v>
      </c>
      <c r="D306" s="211">
        <f>VLOOKUP(B306,مقررات!$A$1:$F$452,3,FALSE)</f>
        <v>2</v>
      </c>
      <c r="E306" s="211">
        <f>VLOOKUP(B306,مقررات!$A$1:$F$476,4,FALSE)</f>
        <v>2</v>
      </c>
      <c r="F306" s="211">
        <f t="shared" si="11"/>
        <v>3</v>
      </c>
      <c r="G306" s="60" t="str">
        <f>VLOOKUP(B306,مقررات!$A$1:$F$409,6,FALSE)</f>
        <v>Z2410</v>
      </c>
      <c r="H306" s="60" t="s">
        <v>1890</v>
      </c>
      <c r="I306" s="262" t="str">
        <f>VLOOKUP(H306,'اعضاء هيئة التدريس'!$B$1:$D$300,2,FALSE)</f>
        <v>د. جمال متولي بدوي</v>
      </c>
      <c r="J306" s="73"/>
      <c r="K306" s="73"/>
      <c r="L306" s="73"/>
      <c r="M306" s="73" t="s">
        <v>1067</v>
      </c>
      <c r="N306" s="73"/>
      <c r="O306" s="73"/>
      <c r="P306" s="1046"/>
      <c r="Q306" s="414"/>
      <c r="R306" s="143"/>
      <c r="S306" s="143"/>
      <c r="T306" s="4"/>
      <c r="U306" s="4"/>
      <c r="V306" s="4"/>
      <c r="W306" s="4"/>
      <c r="X306" s="4"/>
      <c r="Y306" s="4"/>
      <c r="Z306" s="143"/>
      <c r="AA306" s="4"/>
      <c r="AB306" s="143"/>
      <c r="AC306" s="143"/>
      <c r="AD306" s="143"/>
      <c r="AE306" s="143"/>
      <c r="AF306" s="143"/>
      <c r="AG306" s="4"/>
      <c r="AH306" s="4"/>
      <c r="AI306" s="692"/>
      <c r="AJ306" s="91"/>
      <c r="AK306" s="91"/>
      <c r="AL306" s="220"/>
      <c r="AM306" s="220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BL306" s="251" t="e">
        <f>VLOOKUP(#REF!,'اعضاء هيئة التدريس'!#REF!,2,)</f>
        <v>#REF!</v>
      </c>
    </row>
    <row r="307" spans="1:64" s="221" customFormat="1" ht="15.75" hidden="1" customHeight="1">
      <c r="A307" s="328"/>
      <c r="B307" s="288" t="s">
        <v>726</v>
      </c>
      <c r="C307" s="726" t="str">
        <f>VLOOKUP(B307,مقررات!$A$1:$F$411,2,FALSE)</f>
        <v>حشرات طبية</v>
      </c>
      <c r="D307" s="211">
        <f>VLOOKUP(B307,مقررات!$A$1:$F$452,3,FALSE)</f>
        <v>1</v>
      </c>
      <c r="E307" s="211">
        <f>VLOOKUP(B307,مقررات!$A$1:$F$476,4,FALSE)</f>
        <v>2</v>
      </c>
      <c r="F307" s="211">
        <f t="shared" si="11"/>
        <v>2</v>
      </c>
      <c r="G307" s="60" t="str">
        <f>VLOOKUP(B307,مقررات!$A$1:$F$409,6,FALSE)</f>
        <v>Z158</v>
      </c>
      <c r="H307" s="60" t="s">
        <v>1881</v>
      </c>
      <c r="I307" s="262" t="str">
        <f>VLOOKUP(H307,'اعضاء هيئة التدريس'!$B$1:$D$300,2,FALSE)</f>
        <v>ا.د. محمد السيد خليل</v>
      </c>
      <c r="J307" s="73"/>
      <c r="K307" s="73"/>
      <c r="L307" s="73" t="s">
        <v>1147</v>
      </c>
      <c r="M307" s="73"/>
      <c r="N307" s="73"/>
      <c r="O307" s="73"/>
      <c r="P307" s="386" t="s">
        <v>1317</v>
      </c>
      <c r="Q307" s="414"/>
      <c r="R307" s="143"/>
      <c r="S307" s="143"/>
      <c r="T307" s="4"/>
      <c r="U307" s="4"/>
      <c r="V307" s="4"/>
      <c r="W307" s="4"/>
      <c r="X307" s="4"/>
      <c r="Y307" s="4"/>
      <c r="Z307" s="143"/>
      <c r="AA307" s="4"/>
      <c r="AB307" s="143"/>
      <c r="AC307" s="143"/>
      <c r="AD307" s="143"/>
      <c r="AE307" s="143"/>
      <c r="AF307" s="143"/>
      <c r="AG307" s="4"/>
      <c r="AH307" s="4"/>
      <c r="AI307" s="692"/>
      <c r="AJ307" s="92"/>
      <c r="AK307" s="92"/>
      <c r="AL307" s="220"/>
      <c r="AM307" s="220"/>
      <c r="AN307" s="220"/>
      <c r="AO307" s="220"/>
      <c r="AP307" s="220"/>
      <c r="AQ307" s="220"/>
      <c r="AR307" s="220"/>
      <c r="AS307" s="220"/>
      <c r="AT307" s="220"/>
      <c r="AU307" s="220"/>
      <c r="AV307" s="220"/>
      <c r="AW307" s="220"/>
      <c r="AX307" s="220"/>
      <c r="BL307" s="251" t="e">
        <f>VLOOKUP(#REF!,'اعضاء هيئة التدريس'!#REF!,2,)</f>
        <v>#REF!</v>
      </c>
    </row>
    <row r="308" spans="1:64" s="272" customFormat="1" ht="15.75" hidden="1">
      <c r="A308" s="328"/>
      <c r="B308" s="288" t="s">
        <v>704</v>
      </c>
      <c r="C308" s="726" t="str">
        <f>VLOOKUP(B308,مقررات!$A$1:$F$411,2,FALSE)</f>
        <v>بيولوجيا حشرات</v>
      </c>
      <c r="D308" s="211">
        <f>VLOOKUP(B308,مقررات!$A$1:$F$452,3,FALSE)</f>
        <v>2</v>
      </c>
      <c r="E308" s="211">
        <f>VLOOKUP(B308,مقررات!$A$1:$F$476,4,FALSE)</f>
        <v>2</v>
      </c>
      <c r="F308" s="211">
        <f t="shared" ref="F308:F331" si="12">D308+0.5*E308</f>
        <v>3</v>
      </c>
      <c r="G308" s="60" t="str">
        <f>VLOOKUP(B308,مقررات!$A$1:$F$409,6,FALSE)</f>
        <v>Z158</v>
      </c>
      <c r="H308" s="60" t="s">
        <v>1888</v>
      </c>
      <c r="I308" s="262" t="str">
        <f>VLOOKUP(H308,'اعضاء هيئة التدريس'!$B$1:$D$300,2,FALSE)</f>
        <v>د. هانم صقر</v>
      </c>
      <c r="J308" s="73"/>
      <c r="K308" s="73"/>
      <c r="L308" s="73" t="s">
        <v>1067</v>
      </c>
      <c r="M308" s="73"/>
      <c r="N308" s="73"/>
      <c r="O308" s="73"/>
      <c r="P308" s="1046"/>
      <c r="Q308" s="414"/>
      <c r="R308" s="143"/>
      <c r="S308" s="143"/>
      <c r="T308" s="4"/>
      <c r="U308" s="4"/>
      <c r="V308" s="4"/>
      <c r="W308" s="4"/>
      <c r="X308" s="4"/>
      <c r="Y308" s="4"/>
      <c r="Z308" s="143"/>
      <c r="AA308" s="4"/>
      <c r="AB308" s="143"/>
      <c r="AC308" s="143"/>
      <c r="AD308" s="143"/>
      <c r="AE308" s="143"/>
      <c r="AF308" s="143"/>
      <c r="AG308" s="4"/>
      <c r="AH308" s="4"/>
      <c r="AI308" s="692"/>
      <c r="AJ308" s="91"/>
      <c r="AK308" s="91"/>
      <c r="AL308" s="283"/>
      <c r="AM308" s="283"/>
      <c r="AN308" s="283"/>
      <c r="AO308" s="283"/>
      <c r="AP308" s="283"/>
      <c r="AQ308" s="283"/>
      <c r="AR308" s="283"/>
      <c r="AS308" s="283"/>
      <c r="AT308" s="283"/>
      <c r="AU308" s="283"/>
      <c r="AV308" s="283"/>
      <c r="AW308" s="283"/>
      <c r="AX308" s="283"/>
      <c r="BL308" s="251" t="e">
        <f>VLOOKUP(#REF!,'اعضاء هيئة التدريس'!#REF!,2,)</f>
        <v>#REF!</v>
      </c>
    </row>
    <row r="309" spans="1:64" s="272" customFormat="1" ht="15.75" hidden="1">
      <c r="A309" s="367"/>
      <c r="B309" s="288" t="s">
        <v>684</v>
      </c>
      <c r="C309" s="726" t="str">
        <f>VLOOKUP(B309,مقررات!$A$1:$F$411,2,FALSE)</f>
        <v>وراثة خلوية</v>
      </c>
      <c r="D309" s="211">
        <f>VLOOKUP(B309,مقررات!$A$1:$F$452,3,FALSE)</f>
        <v>2</v>
      </c>
      <c r="E309" s="211">
        <f>VLOOKUP(B309,مقررات!$A$1:$F$476,4,FALSE)</f>
        <v>2</v>
      </c>
      <c r="F309" s="211">
        <f t="shared" si="12"/>
        <v>3</v>
      </c>
      <c r="G309" s="60" t="str">
        <f>VLOOKUP(B309,مقررات!$A$1:$F$409,6,FALSE)</f>
        <v>Z124</v>
      </c>
      <c r="H309" s="60" t="s">
        <v>1925</v>
      </c>
      <c r="I309" s="262" t="str">
        <f>VLOOKUP(H309,'اعضاء هيئة التدريس'!$B$1:$D$300,2,FALSE)</f>
        <v>د. اسلام الجرواني</v>
      </c>
      <c r="J309" s="73"/>
      <c r="K309" s="73" t="s">
        <v>1070</v>
      </c>
      <c r="L309" s="73"/>
      <c r="M309" s="73"/>
      <c r="N309" s="73"/>
      <c r="O309" s="73"/>
      <c r="P309" s="386"/>
      <c r="Q309" s="447"/>
      <c r="R309" s="370"/>
      <c r="S309" s="265"/>
      <c r="T309" s="282"/>
      <c r="U309" s="282"/>
      <c r="V309" s="282"/>
      <c r="W309" s="282"/>
      <c r="X309" s="282"/>
      <c r="Y309" s="282"/>
      <c r="Z309" s="282"/>
      <c r="AA309" s="282"/>
      <c r="AB309" s="251"/>
      <c r="AC309" s="251"/>
      <c r="AD309" s="251"/>
      <c r="AE309" s="251"/>
      <c r="AF309" s="251"/>
      <c r="AG309" s="282"/>
      <c r="AH309" s="282"/>
      <c r="AI309" s="428"/>
      <c r="AJ309" s="283"/>
      <c r="AK309" s="283"/>
      <c r="AL309" s="283"/>
      <c r="AM309" s="283"/>
      <c r="AN309" s="283"/>
      <c r="AO309" s="283"/>
      <c r="AP309" s="283"/>
      <c r="AQ309" s="283"/>
      <c r="AR309" s="283"/>
      <c r="AS309" s="283"/>
      <c r="AT309" s="283"/>
      <c r="AU309" s="283"/>
      <c r="AV309" s="283"/>
      <c r="AW309" s="283"/>
      <c r="AX309" s="283"/>
      <c r="BL309" s="251" t="e">
        <f>VLOOKUP(#REF!,'اعضاء هيئة التدريس'!#REF!,2,)</f>
        <v>#REF!</v>
      </c>
    </row>
    <row r="310" spans="1:64" s="272" customFormat="1" ht="15.75" hidden="1">
      <c r="A310" s="367"/>
      <c r="B310" s="288" t="s">
        <v>684</v>
      </c>
      <c r="C310" s="726" t="str">
        <f>VLOOKUP(B310,مقررات!$A$1:$F$411,2,FALSE)</f>
        <v>وراثة خلوية</v>
      </c>
      <c r="D310" s="211">
        <f>VLOOKUP(B310,مقررات!$A$1:$F$452,3,FALSE)</f>
        <v>2</v>
      </c>
      <c r="E310" s="211">
        <f>VLOOKUP(B310,مقررات!$A$1:$F$476,4,FALSE)</f>
        <v>2</v>
      </c>
      <c r="F310" s="211">
        <f t="shared" si="12"/>
        <v>3</v>
      </c>
      <c r="G310" s="60" t="str">
        <f>VLOOKUP(B310,مقررات!$A$1:$F$409,6,FALSE)</f>
        <v>Z124</v>
      </c>
      <c r="H310" s="60" t="s">
        <v>1871</v>
      </c>
      <c r="I310" s="262" t="str">
        <f>VLOOKUP(H310,'اعضاء هيئة التدريس'!$B$1:$D$300,2,FALSE)</f>
        <v>أ.د.صبحي حسب النبي</v>
      </c>
      <c r="J310" s="73"/>
      <c r="K310" s="73" t="s">
        <v>1070</v>
      </c>
      <c r="L310" s="73"/>
      <c r="M310" s="73"/>
      <c r="N310" s="73"/>
      <c r="O310" s="73"/>
      <c r="P310" s="386"/>
      <c r="Q310" s="447"/>
      <c r="R310" s="370"/>
      <c r="S310" s="265"/>
      <c r="T310" s="282"/>
      <c r="U310" s="282"/>
      <c r="V310" s="282"/>
      <c r="W310" s="282"/>
      <c r="X310" s="282"/>
      <c r="Y310" s="282"/>
      <c r="Z310" s="282"/>
      <c r="AA310" s="282"/>
      <c r="AB310" s="251"/>
      <c r="AC310" s="251"/>
      <c r="AD310" s="251"/>
      <c r="AE310" s="251"/>
      <c r="AF310" s="251"/>
      <c r="AG310" s="282"/>
      <c r="AH310" s="282"/>
      <c r="AI310" s="428"/>
      <c r="AJ310" s="283"/>
      <c r="AK310" s="283"/>
      <c r="AL310" s="283"/>
      <c r="AM310" s="283"/>
      <c r="AN310" s="283"/>
      <c r="AO310" s="283"/>
      <c r="AP310" s="283"/>
      <c r="AQ310" s="283"/>
      <c r="AR310" s="283"/>
      <c r="AS310" s="283"/>
      <c r="AT310" s="283"/>
      <c r="AU310" s="283"/>
      <c r="AV310" s="283"/>
      <c r="AW310" s="283"/>
      <c r="AX310" s="283"/>
      <c r="BL310" s="251" t="e">
        <f>VLOOKUP(#REF!,'اعضاء هيئة التدريس'!#REF!,2,)</f>
        <v>#REF!</v>
      </c>
    </row>
    <row r="311" spans="1:64" s="272" customFormat="1" ht="15.75" hidden="1" customHeight="1">
      <c r="A311" s="328"/>
      <c r="B311" s="288" t="s">
        <v>685</v>
      </c>
      <c r="C311" s="726" t="str">
        <f>VLOOKUP(B311,مقررات!$A$1:$F$411,2,FALSE)</f>
        <v>بيئة وتوزيع جغرافى</v>
      </c>
      <c r="D311" s="211">
        <f>VLOOKUP(B311,مقررات!$A$1:$F$452,3,FALSE)</f>
        <v>2</v>
      </c>
      <c r="E311" s="211">
        <f>VLOOKUP(B311,مقررات!$A$1:$F$476,4,FALSE)</f>
        <v>2</v>
      </c>
      <c r="F311" s="211">
        <f t="shared" si="12"/>
        <v>3</v>
      </c>
      <c r="G311" s="60" t="str">
        <f>VLOOKUP(B311,مقررات!$A$1:$F$409,6,FALSE)</f>
        <v>-</v>
      </c>
      <c r="H311" s="60" t="s">
        <v>1869</v>
      </c>
      <c r="I311" s="262" t="str">
        <f>VLOOKUP(H311,'اعضاء هيئة التدريس'!$B$1:$D$300,2,FALSE)</f>
        <v>أ.د. علاء النعناعي</v>
      </c>
      <c r="J311" s="73"/>
      <c r="K311" s="73"/>
      <c r="L311" s="73"/>
      <c r="M311" s="73"/>
      <c r="N311" s="73" t="s">
        <v>1065</v>
      </c>
      <c r="O311" s="73"/>
      <c r="P311" s="1046"/>
      <c r="Q311" s="414"/>
      <c r="R311" s="143"/>
      <c r="S311" s="143"/>
      <c r="T311" s="4"/>
      <c r="U311" s="4"/>
      <c r="V311" s="4"/>
      <c r="W311" s="4"/>
      <c r="X311" s="4"/>
      <c r="Y311" s="4"/>
      <c r="Z311" s="143"/>
      <c r="AA311" s="4"/>
      <c r="AB311" s="143"/>
      <c r="AC311" s="143"/>
      <c r="AD311" s="143"/>
      <c r="AE311" s="143"/>
      <c r="AF311" s="143"/>
      <c r="AG311" s="4"/>
      <c r="AH311" s="4"/>
      <c r="AI311" s="692"/>
      <c r="AJ311" s="91"/>
      <c r="AK311" s="91"/>
      <c r="AL311" s="283"/>
      <c r="AM311" s="283"/>
      <c r="AN311" s="283"/>
      <c r="AO311" s="283"/>
      <c r="AP311" s="283"/>
      <c r="AQ311" s="283"/>
      <c r="AR311" s="283"/>
      <c r="AS311" s="283"/>
      <c r="AT311" s="283"/>
      <c r="AU311" s="283"/>
      <c r="AV311" s="283"/>
      <c r="AW311" s="283"/>
      <c r="AX311" s="283"/>
      <c r="BL311" s="251" t="e">
        <f>VLOOKUP(#REF!,'اعضاء هيئة التدريس'!#REF!,2,)</f>
        <v>#REF!</v>
      </c>
    </row>
    <row r="312" spans="1:64" s="285" customFormat="1" ht="15.75" hidden="1">
      <c r="A312" s="328"/>
      <c r="B312" s="288" t="s">
        <v>706</v>
      </c>
      <c r="C312" s="726" t="str">
        <f>VLOOKUP(B312,مقررات!$A$1:$F$411,2,FALSE)</f>
        <v>بيئة صحراوية</v>
      </c>
      <c r="D312" s="211">
        <f>VLOOKUP(B312,مقررات!$A$1:$F$452,3,FALSE)</f>
        <v>1</v>
      </c>
      <c r="E312" s="211">
        <f>VLOOKUP(B312,مقررات!$A$1:$F$476,4,FALSE)</f>
        <v>2</v>
      </c>
      <c r="F312" s="211">
        <f t="shared" si="12"/>
        <v>2</v>
      </c>
      <c r="G312" s="60" t="str">
        <f>VLOOKUP(B312,مقررات!$A$1:$F$409,6,FALSE)</f>
        <v>Z2716</v>
      </c>
      <c r="H312" s="60" t="s">
        <v>1885</v>
      </c>
      <c r="I312" s="262" t="str">
        <f>VLOOKUP(H312,'اعضاء هيئة التدريس'!$B$1:$D$300,2,FALSE)</f>
        <v>أ.د. منصور جلال</v>
      </c>
      <c r="J312" s="73"/>
      <c r="K312" s="73" t="s">
        <v>1068</v>
      </c>
      <c r="L312" s="73"/>
      <c r="M312" s="73"/>
      <c r="N312" s="73"/>
      <c r="O312" s="73"/>
      <c r="P312" s="1052"/>
      <c r="Q312" s="414"/>
      <c r="R312" s="143"/>
      <c r="S312" s="143"/>
      <c r="T312" s="4"/>
      <c r="U312" s="4"/>
      <c r="V312" s="4"/>
      <c r="W312" s="4"/>
      <c r="X312" s="4"/>
      <c r="Y312" s="4"/>
      <c r="Z312" s="143"/>
      <c r="AA312" s="4"/>
      <c r="AB312" s="143"/>
      <c r="AC312" s="143"/>
      <c r="AD312" s="143"/>
      <c r="AE312" s="143"/>
      <c r="AF312" s="143"/>
      <c r="AG312" s="4"/>
      <c r="AH312" s="720"/>
      <c r="AI312" s="769"/>
      <c r="AJ312" s="91"/>
      <c r="AK312" s="91"/>
      <c r="AL312" s="283"/>
      <c r="AM312" s="284"/>
      <c r="AN312" s="284"/>
      <c r="AO312" s="284"/>
      <c r="AP312" s="284"/>
      <c r="AQ312" s="284"/>
      <c r="AR312" s="284"/>
      <c r="AS312" s="284"/>
      <c r="AT312" s="284"/>
      <c r="AU312" s="284"/>
      <c r="AV312" s="284"/>
      <c r="AW312" s="284"/>
      <c r="AX312" s="284"/>
      <c r="BL312" s="251" t="e">
        <f>VLOOKUP(#REF!,'اعضاء هيئة التدريس'!#REF!,2,)</f>
        <v>#REF!</v>
      </c>
    </row>
    <row r="313" spans="1:64" s="272" customFormat="1" ht="15.75" hidden="1">
      <c r="A313" s="367"/>
      <c r="B313" s="288" t="s">
        <v>688</v>
      </c>
      <c r="C313" s="726" t="str">
        <f>VLOOKUP(B313,مقررات!$A$1:$F$411,2,FALSE)</f>
        <v>كيمياء الخلية والانسجة</v>
      </c>
      <c r="D313" s="211">
        <f>VLOOKUP(B313,مقررات!$A$1:$F$452,3,FALSE)</f>
        <v>2</v>
      </c>
      <c r="E313" s="211">
        <f>VLOOKUP(B313,مقررات!$A$1:$F$476,4,FALSE)</f>
        <v>2</v>
      </c>
      <c r="F313" s="211">
        <f t="shared" si="12"/>
        <v>3</v>
      </c>
      <c r="G313" s="60" t="str">
        <f>VLOOKUP(B313,مقررات!$A$1:$F$409,6,FALSE)</f>
        <v>Z227</v>
      </c>
      <c r="H313" s="60" t="s">
        <v>1879</v>
      </c>
      <c r="I313" s="262" t="str">
        <f>VLOOKUP(H313,'اعضاء هيئة التدريس'!$B$1:$D$300,2,FALSE)</f>
        <v>أ.د. هدى مهران</v>
      </c>
      <c r="J313" s="73"/>
      <c r="K313" s="73"/>
      <c r="L313" s="73"/>
      <c r="M313" s="73" t="s">
        <v>1068</v>
      </c>
      <c r="N313" s="73"/>
      <c r="O313" s="73"/>
      <c r="P313" s="386" t="s">
        <v>1317</v>
      </c>
      <c r="Q313" s="445"/>
      <c r="R313" s="370"/>
      <c r="S313" s="265"/>
      <c r="T313" s="282"/>
      <c r="U313" s="282"/>
      <c r="V313" s="282"/>
      <c r="W313" s="282"/>
      <c r="X313" s="282"/>
      <c r="Y313" s="282"/>
      <c r="Z313" s="282"/>
      <c r="AA313" s="282"/>
      <c r="AB313" s="251"/>
      <c r="AC313" s="251"/>
      <c r="AD313" s="251"/>
      <c r="AE313" s="251"/>
      <c r="AF313" s="251"/>
      <c r="AG313" s="282"/>
      <c r="AH313" s="282"/>
      <c r="AI313" s="428"/>
      <c r="AJ313" s="283"/>
      <c r="AK313" s="284"/>
      <c r="AL313" s="283"/>
      <c r="AM313" s="283"/>
      <c r="AN313" s="283"/>
      <c r="AO313" s="283"/>
      <c r="AP313" s="283"/>
      <c r="AQ313" s="283"/>
      <c r="AR313" s="283"/>
      <c r="AS313" s="283"/>
      <c r="AT313" s="283"/>
      <c r="AU313" s="283"/>
      <c r="AV313" s="283"/>
      <c r="AW313" s="283"/>
      <c r="AX313" s="283"/>
      <c r="BL313" s="251" t="e">
        <f>VLOOKUP(#REF!,'اعضاء هيئة التدريس'!#REF!,2,)</f>
        <v>#REF!</v>
      </c>
    </row>
    <row r="314" spans="1:64" s="417" customFormat="1" ht="15.75" hidden="1">
      <c r="A314" s="328"/>
      <c r="B314" s="288" t="s">
        <v>710</v>
      </c>
      <c r="C314" s="726" t="str">
        <f>VLOOKUP(B314,مقررات!$A$1:$F$411,2,FALSE)</f>
        <v>لافقاريات بحرية</v>
      </c>
      <c r="D314" s="211">
        <f>VLOOKUP(B314,مقررات!$A$1:$F$452,3,FALSE)</f>
        <v>2</v>
      </c>
      <c r="E314" s="211">
        <f>VLOOKUP(B314,مقررات!$A$1:$F$476,4,FALSE)</f>
        <v>2</v>
      </c>
      <c r="F314" s="211">
        <f t="shared" si="12"/>
        <v>3</v>
      </c>
      <c r="G314" s="60" t="str">
        <f>VLOOKUP(B314,مقررات!$A$1:$F$409,6,FALSE)</f>
        <v>Z136</v>
      </c>
      <c r="H314" s="60" t="s">
        <v>1929</v>
      </c>
      <c r="I314" s="262" t="str">
        <f>VLOOKUP(H314,'اعضاء هيئة التدريس'!$B$1:$D$300,2,FALSE)</f>
        <v>د. هدى حسن عبدالعظيم</v>
      </c>
      <c r="J314" s="73"/>
      <c r="K314" s="73" t="s">
        <v>1067</v>
      </c>
      <c r="L314" s="73"/>
      <c r="M314" s="73"/>
      <c r="N314" s="73"/>
      <c r="O314" s="73"/>
      <c r="P314" s="1046"/>
      <c r="Q314" s="414"/>
      <c r="R314" s="143"/>
      <c r="S314" s="143"/>
      <c r="T314" s="4"/>
      <c r="U314" s="4"/>
      <c r="V314" s="4"/>
      <c r="W314" s="4"/>
      <c r="X314" s="4"/>
      <c r="Y314" s="4"/>
      <c r="Z314" s="143"/>
      <c r="AA314" s="4"/>
      <c r="AB314" s="143"/>
      <c r="AC314" s="143"/>
      <c r="AD314" s="143"/>
      <c r="AE314" s="143"/>
      <c r="AF314" s="143"/>
      <c r="AG314" s="4"/>
      <c r="AH314" s="720"/>
      <c r="AI314" s="769"/>
      <c r="AJ314" s="91"/>
      <c r="AK314" s="91"/>
      <c r="AL314" s="222"/>
      <c r="AM314" s="222"/>
      <c r="AN314" s="222"/>
      <c r="AO314" s="222"/>
      <c r="AP314" s="222"/>
      <c r="AQ314" s="222"/>
      <c r="AR314" s="222"/>
      <c r="AS314" s="222"/>
      <c r="AT314" s="222"/>
      <c r="AU314" s="222"/>
      <c r="AV314" s="222"/>
      <c r="AW314" s="222"/>
      <c r="AX314" s="222"/>
      <c r="BL314" s="251" t="e">
        <f>VLOOKUP(#REF!,'اعضاء هيئة التدريس'!#REF!,2,)</f>
        <v>#REF!</v>
      </c>
    </row>
    <row r="315" spans="1:64" s="361" customFormat="1" ht="15.75" hidden="1">
      <c r="A315" s="328"/>
      <c r="B315" s="288" t="s">
        <v>725</v>
      </c>
      <c r="C315" s="726" t="str">
        <f>VLOOKUP(B315,مقررات!$A$1:$F$411,2,FALSE)</f>
        <v>لافقاريات مياة عذبة</v>
      </c>
      <c r="D315" s="211">
        <f>VLOOKUP(B315,مقررات!$A$1:$F$452,3,FALSE)</f>
        <v>2</v>
      </c>
      <c r="E315" s="211">
        <f>VLOOKUP(B315,مقررات!$A$1:$F$476,4,FALSE)</f>
        <v>2</v>
      </c>
      <c r="F315" s="211">
        <f t="shared" si="12"/>
        <v>3</v>
      </c>
      <c r="G315" s="60" t="str">
        <f>VLOOKUP(B315,مقررات!$A$1:$F$409,6,FALSE)</f>
        <v>Z2136</v>
      </c>
      <c r="H315" s="60" t="s">
        <v>1896</v>
      </c>
      <c r="I315" s="262" t="str">
        <f>VLOOKUP(H315,'اعضاء هيئة التدريس'!$B$1:$D$300,2,FALSE)</f>
        <v>د. شرين خليفة</v>
      </c>
      <c r="J315" s="73"/>
      <c r="K315" s="73"/>
      <c r="L315" s="73" t="s">
        <v>1067</v>
      </c>
      <c r="M315" s="73"/>
      <c r="N315" s="73"/>
      <c r="O315" s="73"/>
      <c r="P315" s="386" t="s">
        <v>1323</v>
      </c>
      <c r="Q315" s="414"/>
      <c r="R315" s="143"/>
      <c r="S315" s="143"/>
      <c r="T315" s="4"/>
      <c r="U315" s="4"/>
      <c r="V315" s="4"/>
      <c r="W315" s="4"/>
      <c r="X315" s="4"/>
      <c r="Y315" s="4"/>
      <c r="Z315" s="143"/>
      <c r="AA315" s="4"/>
      <c r="AB315" s="143"/>
      <c r="AC315" s="143"/>
      <c r="AD315" s="143"/>
      <c r="AE315" s="143"/>
      <c r="AF315" s="143"/>
      <c r="AG315" s="4"/>
      <c r="AH315" s="4"/>
      <c r="AI315" s="692"/>
      <c r="AJ315" s="91"/>
      <c r="AK315" s="91"/>
      <c r="AL315" s="376"/>
      <c r="AM315" s="376"/>
      <c r="AN315" s="376"/>
      <c r="AO315" s="376"/>
      <c r="AP315" s="376"/>
      <c r="AQ315" s="376"/>
      <c r="AR315" s="376"/>
      <c r="AS315" s="376"/>
      <c r="AT315" s="376"/>
      <c r="AU315" s="376"/>
      <c r="AV315" s="376"/>
      <c r="AW315" s="376"/>
      <c r="AX315" s="376"/>
      <c r="BL315" s="251" t="e">
        <f>VLOOKUP(#REF!,'اعضاء هيئة التدريس'!#REF!,2,)</f>
        <v>#REF!</v>
      </c>
    </row>
    <row r="316" spans="1:64" s="361" customFormat="1" ht="15.75" hidden="1">
      <c r="A316" s="328"/>
      <c r="B316" s="288" t="s">
        <v>690</v>
      </c>
      <c r="C316" s="726" t="str">
        <f>VLOOKUP(B316,مقررات!$A$1:$F$411,2,FALSE)</f>
        <v>تشريح مقارن</v>
      </c>
      <c r="D316" s="211">
        <f>VLOOKUP(B316,مقررات!$A$1:$F$452,3,FALSE)</f>
        <v>2</v>
      </c>
      <c r="E316" s="211">
        <f>VLOOKUP(B316,مقررات!$A$1:$F$476,4,FALSE)</f>
        <v>2</v>
      </c>
      <c r="F316" s="211">
        <f t="shared" si="12"/>
        <v>3</v>
      </c>
      <c r="G316" s="60" t="str">
        <f>VLOOKUP(B316,مقررات!$A$1:$F$409,6,FALSE)</f>
        <v>Z2410</v>
      </c>
      <c r="H316" s="60" t="s">
        <v>1892</v>
      </c>
      <c r="I316" s="262" t="str">
        <f>VLOOKUP(H316,'اعضاء هيئة التدريس'!$B$1:$D$300,2,FALSE)</f>
        <v>د. سمية شلبي</v>
      </c>
      <c r="J316" s="73"/>
      <c r="K316" s="73" t="s">
        <v>1067</v>
      </c>
      <c r="L316" s="73"/>
      <c r="M316" s="73"/>
      <c r="N316" s="73"/>
      <c r="O316" s="73"/>
      <c r="P316" s="1046"/>
      <c r="Q316" s="414"/>
      <c r="R316" s="143"/>
      <c r="S316" s="143"/>
      <c r="T316" s="4"/>
      <c r="U316" s="4"/>
      <c r="V316" s="4"/>
      <c r="W316" s="4"/>
      <c r="X316" s="4"/>
      <c r="Y316" s="4"/>
      <c r="Z316" s="143"/>
      <c r="AA316" s="4"/>
      <c r="AB316" s="143"/>
      <c r="AC316" s="143"/>
      <c r="AD316" s="143"/>
      <c r="AE316" s="143"/>
      <c r="AF316" s="143"/>
      <c r="AG316" s="4"/>
      <c r="AH316" s="4"/>
      <c r="AI316" s="692"/>
      <c r="AJ316" s="91"/>
      <c r="AK316" s="91"/>
      <c r="AL316" s="376"/>
      <c r="AM316" s="376"/>
      <c r="AN316" s="376"/>
      <c r="AO316" s="376"/>
      <c r="AP316" s="376"/>
      <c r="AQ316" s="376"/>
      <c r="AR316" s="376"/>
      <c r="AS316" s="376"/>
      <c r="AT316" s="376"/>
      <c r="AU316" s="376"/>
      <c r="AV316" s="376"/>
      <c r="AW316" s="376"/>
      <c r="AX316" s="376"/>
      <c r="BL316" s="251" t="e">
        <f>VLOOKUP(#REF!,'اعضاء هيئة التدريس'!#REF!,2,)</f>
        <v>#REF!</v>
      </c>
    </row>
    <row r="317" spans="1:64" s="272" customFormat="1" ht="15.75" hidden="1">
      <c r="A317" s="328"/>
      <c r="B317" s="288" t="s">
        <v>687</v>
      </c>
      <c r="C317" s="726" t="str">
        <f>VLOOKUP(B317,مقررات!$A$1:$F$411,2,FALSE)</f>
        <v>سلوك حيوان</v>
      </c>
      <c r="D317" s="211">
        <f>VLOOKUP(B317,مقررات!$A$1:$F$452,3,FALSE)</f>
        <v>2</v>
      </c>
      <c r="E317" s="211">
        <f>VLOOKUP(B317,مقررات!$A$1:$F$476,4,FALSE)</f>
        <v>0</v>
      </c>
      <c r="F317" s="211">
        <f t="shared" si="12"/>
        <v>2</v>
      </c>
      <c r="G317" s="60" t="str">
        <f>VLOOKUP(B317,مقررات!$A$1:$F$409,6,FALSE)</f>
        <v>Z2716</v>
      </c>
      <c r="H317" s="60" t="s">
        <v>1880</v>
      </c>
      <c r="I317" s="262" t="str">
        <f>VLOOKUP(H317,'اعضاء هيئة التدريس'!$B$1:$D$300,2,FALSE)</f>
        <v>أ.د. السيد خلاف</v>
      </c>
      <c r="J317" s="73"/>
      <c r="K317" s="73"/>
      <c r="L317" s="73"/>
      <c r="M317" s="73"/>
      <c r="N317" s="73" t="s">
        <v>1072</v>
      </c>
      <c r="O317" s="73"/>
      <c r="P317" s="386" t="s">
        <v>1323</v>
      </c>
      <c r="Q317" s="414"/>
      <c r="R317" s="143"/>
      <c r="S317" s="143"/>
      <c r="T317" s="4"/>
      <c r="U317" s="4"/>
      <c r="V317" s="4"/>
      <c r="W317" s="4"/>
      <c r="X317" s="4"/>
      <c r="Y317" s="4"/>
      <c r="Z317" s="143"/>
      <c r="AA317" s="4"/>
      <c r="AB317" s="143"/>
      <c r="AC317" s="143"/>
      <c r="AD317" s="143"/>
      <c r="AE317" s="143"/>
      <c r="AF317" s="143"/>
      <c r="AG317" s="4"/>
      <c r="AH317" s="720"/>
      <c r="AI317" s="769"/>
      <c r="AJ317" s="91"/>
      <c r="AK317" s="91"/>
      <c r="AL317" s="283"/>
      <c r="AM317" s="283"/>
      <c r="AN317" s="283"/>
      <c r="AO317" s="283"/>
      <c r="AP317" s="283"/>
      <c r="AQ317" s="283"/>
      <c r="AR317" s="283"/>
      <c r="AS317" s="283"/>
      <c r="AT317" s="283"/>
      <c r="AU317" s="283"/>
      <c r="AV317" s="283"/>
      <c r="AW317" s="283"/>
      <c r="AX317" s="283"/>
      <c r="BL317" s="251" t="e">
        <f>VLOOKUP(#REF!,'اعضاء هيئة التدريس'!#REF!,2,)</f>
        <v>#REF!</v>
      </c>
    </row>
    <row r="318" spans="1:64" s="272" customFormat="1" ht="15.75" hidden="1">
      <c r="A318" s="367"/>
      <c r="B318" s="288" t="s">
        <v>692</v>
      </c>
      <c r="C318" s="726" t="str">
        <f>VLOOKUP(B318,مقررات!$A$1:$F$411,2,FALSE)</f>
        <v>تصنيف حشرات</v>
      </c>
      <c r="D318" s="211">
        <f>VLOOKUP(B318,مقررات!$A$1:$F$452,3,FALSE)</f>
        <v>1</v>
      </c>
      <c r="E318" s="211">
        <f>VLOOKUP(B318,مقررات!$A$1:$F$476,4,FALSE)</f>
        <v>2</v>
      </c>
      <c r="F318" s="211">
        <f t="shared" si="12"/>
        <v>2</v>
      </c>
      <c r="G318" s="60" t="str">
        <f>VLOOKUP(B318,مقررات!$A$1:$F$409,6,FALSE)</f>
        <v>Z158</v>
      </c>
      <c r="H318" s="60" t="s">
        <v>1873</v>
      </c>
      <c r="I318" s="262" t="str">
        <f>VLOOKUP(H318,'اعضاء هيئة التدريس'!$B$1:$D$300,2,FALSE)</f>
        <v>أ.د.عبادة ابوزكري</v>
      </c>
      <c r="J318" s="73"/>
      <c r="K318" s="73" t="s">
        <v>1233</v>
      </c>
      <c r="L318" s="73"/>
      <c r="M318" s="73"/>
      <c r="N318" s="73"/>
      <c r="O318" s="73"/>
      <c r="P318" s="252"/>
      <c r="Q318" s="446"/>
      <c r="R318" s="370"/>
      <c r="S318" s="265"/>
      <c r="T318" s="282"/>
      <c r="U318" s="282"/>
      <c r="V318" s="282"/>
      <c r="W318" s="282"/>
      <c r="X318" s="282"/>
      <c r="Y318" s="282"/>
      <c r="Z318" s="282"/>
      <c r="AA318" s="282"/>
      <c r="AB318" s="251"/>
      <c r="AC318" s="251"/>
      <c r="AD318" s="251"/>
      <c r="AE318" s="251"/>
      <c r="AF318" s="251"/>
      <c r="AG318" s="282"/>
      <c r="AH318" s="282"/>
      <c r="AI318" s="428"/>
      <c r="AJ318" s="283"/>
      <c r="AK318" s="283"/>
      <c r="AL318" s="283"/>
      <c r="AM318" s="283"/>
      <c r="AN318" s="283"/>
      <c r="AO318" s="283"/>
      <c r="AP318" s="283"/>
      <c r="AQ318" s="283"/>
      <c r="AR318" s="283"/>
      <c r="AS318" s="283"/>
      <c r="AT318" s="283"/>
      <c r="AU318" s="283"/>
      <c r="AV318" s="283"/>
      <c r="AW318" s="283"/>
      <c r="AX318" s="283"/>
      <c r="BL318" s="251" t="e">
        <f>VLOOKUP(#REF!,'اعضاء هيئة التدريس'!#REF!,2,)</f>
        <v>#REF!</v>
      </c>
    </row>
    <row r="319" spans="1:64" s="272" customFormat="1" ht="15.75" hidden="1" customHeight="1">
      <c r="A319" s="367"/>
      <c r="B319" s="288" t="s">
        <v>683</v>
      </c>
      <c r="C319" s="726" t="str">
        <f>VLOOKUP(B319,مقررات!$A$1:$F$411,2,FALSE)</f>
        <v>بيولوجيا جزئية</v>
      </c>
      <c r="D319" s="211">
        <f>VLOOKUP(B319,مقررات!$A$1:$F$452,3,FALSE)</f>
        <v>2</v>
      </c>
      <c r="E319" s="211">
        <f>VLOOKUP(B319,مقررات!$A$1:$F$476,4,FALSE)</f>
        <v>0</v>
      </c>
      <c r="F319" s="211">
        <f t="shared" si="12"/>
        <v>2</v>
      </c>
      <c r="G319" s="60" t="str">
        <f>VLOOKUP(B319,مقررات!$A$1:$F$409,6,FALSE)</f>
        <v>Z2614</v>
      </c>
      <c r="H319" s="60" t="s">
        <v>1871</v>
      </c>
      <c r="I319" s="262" t="str">
        <f>VLOOKUP(H319,'اعضاء هيئة التدريس'!$B$1:$D$300,2,FALSE)</f>
        <v>أ.د.صبحي حسب النبي</v>
      </c>
      <c r="J319" s="73"/>
      <c r="K319" s="73"/>
      <c r="L319" s="73"/>
      <c r="M319" s="73" t="s">
        <v>1070</v>
      </c>
      <c r="N319" s="73"/>
      <c r="O319" s="73"/>
      <c r="P319" s="386" t="s">
        <v>1317</v>
      </c>
      <c r="Q319" s="446"/>
      <c r="R319" s="654"/>
      <c r="S319" s="265"/>
      <c r="T319" s="282"/>
      <c r="U319" s="282"/>
      <c r="V319" s="282"/>
      <c r="W319" s="282"/>
      <c r="X319" s="282"/>
      <c r="Y319" s="282"/>
      <c r="Z319" s="282"/>
      <c r="AA319" s="282"/>
      <c r="AB319" s="251"/>
      <c r="AC319" s="251"/>
      <c r="AD319" s="251"/>
      <c r="AE319" s="251"/>
      <c r="AF319" s="251"/>
      <c r="AG319" s="282"/>
      <c r="AH319" s="282"/>
      <c r="AI319" s="428"/>
      <c r="AJ319" s="283"/>
      <c r="AK319" s="283"/>
      <c r="AL319" s="283"/>
      <c r="AM319" s="283"/>
      <c r="AN319" s="283"/>
      <c r="AO319" s="283"/>
      <c r="AP319" s="283"/>
      <c r="AQ319" s="283"/>
      <c r="AR319" s="283"/>
      <c r="AS319" s="283"/>
      <c r="AT319" s="283"/>
      <c r="AU319" s="283"/>
      <c r="AV319" s="283"/>
      <c r="AW319" s="283"/>
      <c r="AX319" s="283"/>
      <c r="BL319" s="251" t="e">
        <f>VLOOKUP(#REF!,'اعضاء هيئة التدريس'!#REF!,2,)</f>
        <v>#REF!</v>
      </c>
    </row>
    <row r="320" spans="1:64" s="272" customFormat="1" ht="15.75" hidden="1">
      <c r="A320" s="367"/>
      <c r="B320" s="288" t="s">
        <v>683</v>
      </c>
      <c r="C320" s="726" t="str">
        <f>VLOOKUP(B320,مقررات!$A$1:$F$411,2,FALSE)</f>
        <v>بيولوجيا جزئية</v>
      </c>
      <c r="D320" s="211">
        <f>VLOOKUP(B320,مقررات!$A$1:$F$452,3,FALSE)</f>
        <v>2</v>
      </c>
      <c r="E320" s="211">
        <f>VLOOKUP(B320,مقررات!$A$1:$F$476,4,FALSE)</f>
        <v>0</v>
      </c>
      <c r="F320" s="211">
        <f t="shared" si="12"/>
        <v>2</v>
      </c>
      <c r="G320" s="60" t="str">
        <f>VLOOKUP(B320,مقررات!$A$1:$F$409,6,FALSE)</f>
        <v>Z2614</v>
      </c>
      <c r="H320" s="60" t="s">
        <v>1963</v>
      </c>
      <c r="I320" s="262" t="str">
        <f>VLOOKUP(H320,'اعضاء هيئة التدريس'!$B$1:$D$300,2,FALSE)</f>
        <v>د / خالد جبة</v>
      </c>
      <c r="J320" s="73"/>
      <c r="K320" s="73"/>
      <c r="L320" s="73"/>
      <c r="M320" s="73" t="s">
        <v>1070</v>
      </c>
      <c r="N320" s="73"/>
      <c r="O320" s="73"/>
      <c r="P320" s="386" t="s">
        <v>1317</v>
      </c>
      <c r="Q320" s="446"/>
      <c r="R320" s="654"/>
      <c r="S320" s="265"/>
      <c r="T320" s="282"/>
      <c r="U320" s="282"/>
      <c r="V320" s="282"/>
      <c r="W320" s="282"/>
      <c r="X320" s="282"/>
      <c r="Y320" s="282"/>
      <c r="Z320" s="282"/>
      <c r="AA320" s="282"/>
      <c r="AB320" s="251"/>
      <c r="AC320" s="251"/>
      <c r="AD320" s="251"/>
      <c r="AE320" s="251"/>
      <c r="AF320" s="251"/>
      <c r="AG320" s="282"/>
      <c r="AH320" s="282"/>
      <c r="AI320" s="428"/>
      <c r="AJ320" s="283"/>
      <c r="AK320" s="283"/>
      <c r="AL320" s="284"/>
      <c r="AM320" s="283"/>
      <c r="AN320" s="283"/>
      <c r="AO320" s="283"/>
      <c r="AP320" s="283"/>
      <c r="AQ320" s="283"/>
      <c r="AR320" s="283"/>
      <c r="AS320" s="283"/>
      <c r="AT320" s="283"/>
      <c r="AU320" s="283"/>
      <c r="AV320" s="283"/>
      <c r="AW320" s="283"/>
      <c r="AX320" s="283"/>
      <c r="BL320" s="251" t="e">
        <f>VLOOKUP(#REF!,'اعضاء هيئة التدريس'!#REF!,2,)</f>
        <v>#REF!</v>
      </c>
    </row>
    <row r="321" spans="1:64" s="272" customFormat="1" ht="15" hidden="1" customHeight="1">
      <c r="A321" s="367"/>
      <c r="B321" s="288" t="s">
        <v>694</v>
      </c>
      <c r="C321" s="726" t="str">
        <f>VLOOKUP(B321,مقررات!$A$1:$F$411,2,FALSE)</f>
        <v>بيئة بحرية</v>
      </c>
      <c r="D321" s="211">
        <f>VLOOKUP(B321,مقررات!$A$1:$F$452,3,FALSE)</f>
        <v>1</v>
      </c>
      <c r="E321" s="211">
        <f>VLOOKUP(B321,مقررات!$A$1:$F$476,4,FALSE)</f>
        <v>2</v>
      </c>
      <c r="F321" s="211">
        <f t="shared" si="12"/>
        <v>2</v>
      </c>
      <c r="G321" s="60" t="str">
        <f>VLOOKUP(B321,مقررات!$A$1:$F$409,6,FALSE)</f>
        <v>Z2716</v>
      </c>
      <c r="H321" s="60" t="s">
        <v>1880</v>
      </c>
      <c r="I321" s="262" t="str">
        <f>VLOOKUP(H321,'اعضاء هيئة التدريس'!$B$1:$D$300,2,FALSE)</f>
        <v>أ.د. السيد خلاف</v>
      </c>
      <c r="J321" s="73"/>
      <c r="K321" s="73"/>
      <c r="L321" s="73"/>
      <c r="M321" s="73" t="s">
        <v>1121</v>
      </c>
      <c r="N321" s="73"/>
      <c r="O321" s="73"/>
      <c r="P321" s="252"/>
      <c r="Q321" s="446"/>
      <c r="R321" s="370"/>
      <c r="S321" s="265"/>
      <c r="T321" s="282"/>
      <c r="U321" s="282"/>
      <c r="V321" s="282"/>
      <c r="W321" s="282"/>
      <c r="X321" s="282"/>
      <c r="Y321" s="282"/>
      <c r="Z321" s="282"/>
      <c r="AA321" s="282"/>
      <c r="AB321" s="251"/>
      <c r="AC321" s="251"/>
      <c r="AD321" s="251"/>
      <c r="AE321" s="251"/>
      <c r="AF321" s="251"/>
      <c r="AG321" s="282"/>
      <c r="AH321" s="282"/>
      <c r="AI321" s="428"/>
      <c r="AJ321" s="283"/>
      <c r="AK321" s="284"/>
      <c r="AL321" s="283"/>
      <c r="AM321" s="283"/>
      <c r="AN321" s="283"/>
      <c r="AO321" s="283"/>
      <c r="AP321" s="283"/>
      <c r="AQ321" s="283"/>
      <c r="AR321" s="283"/>
      <c r="AS321" s="283"/>
      <c r="AT321" s="283"/>
      <c r="AU321" s="283"/>
      <c r="AV321" s="283"/>
      <c r="AW321" s="283"/>
      <c r="AX321" s="283"/>
      <c r="BL321" s="251" t="e">
        <f>VLOOKUP(#REF!,'اعضاء هيئة التدريس'!#REF!,2,)</f>
        <v>#REF!</v>
      </c>
    </row>
    <row r="322" spans="1:64" s="272" customFormat="1" ht="15.75" hidden="1" customHeight="1">
      <c r="A322" s="367"/>
      <c r="B322" s="288" t="s">
        <v>695</v>
      </c>
      <c r="C322" s="726" t="str">
        <f>VLOOKUP(B322,مقررات!$A$1:$F$411,2,FALSE)</f>
        <v>علم الغدد الصماء</v>
      </c>
      <c r="D322" s="211">
        <f>VLOOKUP(B322,مقررات!$A$1:$F$452,3,FALSE)</f>
        <v>2</v>
      </c>
      <c r="E322" s="211">
        <f>VLOOKUP(B322,مقررات!$A$1:$F$476,4,FALSE)</f>
        <v>0</v>
      </c>
      <c r="F322" s="211">
        <f t="shared" si="12"/>
        <v>2</v>
      </c>
      <c r="G322" s="60" t="str">
        <f>VLOOKUP(B322,مقررات!$A$1:$F$409,6,FALSE)</f>
        <v>Z112</v>
      </c>
      <c r="H322" s="60" t="s">
        <v>1883</v>
      </c>
      <c r="I322" s="262" t="str">
        <f>VLOOKUP(H322,'اعضاء هيئة التدريس'!$B$1:$D$300,2,FALSE)</f>
        <v>أ.د. ابراهيم العليمي</v>
      </c>
      <c r="J322" s="73"/>
      <c r="K322" s="73"/>
      <c r="L322" s="73"/>
      <c r="M322" s="73" t="s">
        <v>1070</v>
      </c>
      <c r="N322" s="73"/>
      <c r="O322" s="73"/>
      <c r="P322" s="252"/>
      <c r="Q322" s="447"/>
      <c r="R322" s="370"/>
      <c r="S322" s="265"/>
      <c r="T322" s="282"/>
      <c r="U322" s="282"/>
      <c r="V322" s="282"/>
      <c r="W322" s="282"/>
      <c r="X322" s="282"/>
      <c r="Y322" s="282"/>
      <c r="Z322" s="282"/>
      <c r="AA322" s="282"/>
      <c r="AB322" s="251"/>
      <c r="AC322" s="251"/>
      <c r="AD322" s="251"/>
      <c r="AE322" s="251"/>
      <c r="AF322" s="251"/>
      <c r="AG322" s="282"/>
      <c r="AH322" s="282"/>
      <c r="AI322" s="428"/>
      <c r="AJ322" s="283"/>
      <c r="AK322" s="283"/>
      <c r="AL322" s="283"/>
      <c r="AM322" s="283"/>
      <c r="AN322" s="283"/>
      <c r="AO322" s="283"/>
      <c r="AP322" s="283"/>
      <c r="AQ322" s="283"/>
      <c r="AR322" s="283"/>
      <c r="AS322" s="283"/>
      <c r="AT322" s="283"/>
      <c r="AU322" s="283"/>
      <c r="AV322" s="283"/>
      <c r="AW322" s="283"/>
      <c r="AX322" s="283"/>
      <c r="BL322" s="251" t="e">
        <f>VLOOKUP(#REF!,'اعضاء هيئة التدريس'!#REF!,2,)</f>
        <v>#REF!</v>
      </c>
    </row>
    <row r="323" spans="1:64" s="272" customFormat="1" ht="15" hidden="1" customHeight="1">
      <c r="A323" s="328"/>
      <c r="B323" s="288" t="s">
        <v>713</v>
      </c>
      <c r="C323" s="726" t="str">
        <f>VLOOKUP(B323,مقررات!$A$1:$F$411,2,FALSE)</f>
        <v>علم الدم</v>
      </c>
      <c r="D323" s="211">
        <f>VLOOKUP(B323,مقررات!$A$1:$F$452,3,FALSE)</f>
        <v>1</v>
      </c>
      <c r="E323" s="211">
        <f>VLOOKUP(B323,مقررات!$A$1:$F$476,4,FALSE)</f>
        <v>2</v>
      </c>
      <c r="F323" s="211">
        <f t="shared" si="12"/>
        <v>2</v>
      </c>
      <c r="G323" s="60" t="str">
        <f>VLOOKUP(B323,مقررات!$A$1:$F$409,6,FALSE)</f>
        <v>Z112</v>
      </c>
      <c r="H323" s="60" t="s">
        <v>1876</v>
      </c>
      <c r="I323" s="262" t="str">
        <f>VLOOKUP(H323,'اعضاء هيئة التدريس'!$B$1:$D$300,2,FALSE)</f>
        <v>أ.د. محمد فتحي فرج</v>
      </c>
      <c r="J323" s="73"/>
      <c r="K323" s="73" t="s">
        <v>1119</v>
      </c>
      <c r="L323" s="73"/>
      <c r="M323" s="73"/>
      <c r="N323" s="73"/>
      <c r="O323" s="73"/>
      <c r="P323" s="1052"/>
      <c r="Q323" s="414"/>
      <c r="R323" s="143"/>
      <c r="S323" s="143"/>
      <c r="T323" s="4"/>
      <c r="U323" s="4"/>
      <c r="V323" s="4"/>
      <c r="W323" s="4"/>
      <c r="X323" s="4"/>
      <c r="Y323" s="4"/>
      <c r="Z323" s="143"/>
      <c r="AA323" s="4"/>
      <c r="AB323" s="143"/>
      <c r="AC323" s="143"/>
      <c r="AD323" s="143"/>
      <c r="AE323" s="143"/>
      <c r="AF323" s="143"/>
      <c r="AG323" s="4"/>
      <c r="AH323" s="4"/>
      <c r="AI323" s="692"/>
      <c r="AJ323" s="91"/>
      <c r="AK323" s="91"/>
      <c r="AL323" s="283"/>
      <c r="AM323" s="283"/>
      <c r="AN323" s="283"/>
      <c r="AO323" s="283"/>
      <c r="AP323" s="283"/>
      <c r="AQ323" s="283"/>
      <c r="AR323" s="283"/>
      <c r="AS323" s="283"/>
      <c r="AT323" s="283"/>
      <c r="AU323" s="283"/>
      <c r="AV323" s="283"/>
      <c r="AW323" s="283"/>
      <c r="AX323" s="283"/>
      <c r="BL323" s="251" t="e">
        <f>VLOOKUP(#REF!,'اعضاء هيئة التدريس'!#REF!,2,)</f>
        <v>#REF!</v>
      </c>
    </row>
    <row r="324" spans="1:64" s="272" customFormat="1" ht="15.75" hidden="1" customHeight="1">
      <c r="A324" s="328"/>
      <c r="B324" s="288" t="s">
        <v>724</v>
      </c>
      <c r="C324" s="726" t="str">
        <f>VLOOKUP(B324,مقررات!$A$1:$F$411,2,FALSE)</f>
        <v>كيمياء مناعة</v>
      </c>
      <c r="D324" s="211">
        <f>VLOOKUP(B324,مقررات!$A$1:$F$452,3,FALSE)</f>
        <v>2</v>
      </c>
      <c r="E324" s="211">
        <f>VLOOKUP(B324,مقررات!$A$1:$F$476,4,FALSE)</f>
        <v>2</v>
      </c>
      <c r="F324" s="211">
        <f t="shared" si="12"/>
        <v>3</v>
      </c>
      <c r="G324" s="60" t="str">
        <f>VLOOKUP(B324,مقررات!$A$1:$F$409,6,FALSE)</f>
        <v>Z412</v>
      </c>
      <c r="H324" s="60" t="s">
        <v>1895</v>
      </c>
      <c r="I324" s="262" t="str">
        <f>VLOOKUP(H324,'اعضاء هيئة التدريس'!$B$1:$D$300,2,FALSE)</f>
        <v>د. هاني عبدالعزيز</v>
      </c>
      <c r="J324" s="73"/>
      <c r="K324" s="73" t="s">
        <v>1067</v>
      </c>
      <c r="L324" s="73"/>
      <c r="M324" s="73"/>
      <c r="N324" s="73"/>
      <c r="O324" s="73"/>
      <c r="P324" s="1046"/>
      <c r="Q324" s="414"/>
      <c r="R324" s="143"/>
      <c r="S324" s="143"/>
      <c r="T324" s="4"/>
      <c r="U324" s="4"/>
      <c r="V324" s="4"/>
      <c r="W324" s="4"/>
      <c r="X324" s="4"/>
      <c r="Y324" s="4"/>
      <c r="Z324" s="143"/>
      <c r="AA324" s="4"/>
      <c r="AB324" s="143"/>
      <c r="AC324" s="143"/>
      <c r="AD324" s="143"/>
      <c r="AE324" s="143"/>
      <c r="AF324" s="143"/>
      <c r="AG324" s="4"/>
      <c r="AH324" s="720"/>
      <c r="AI324" s="769"/>
      <c r="AJ324" s="91"/>
      <c r="AK324" s="91"/>
      <c r="AL324" s="283"/>
      <c r="AM324" s="283"/>
      <c r="AN324" s="283"/>
      <c r="AO324" s="283"/>
      <c r="AP324" s="283"/>
      <c r="AQ324" s="283"/>
      <c r="AR324" s="283"/>
      <c r="AS324" s="283"/>
      <c r="AT324" s="283"/>
      <c r="AU324" s="283"/>
      <c r="AV324" s="283"/>
      <c r="AW324" s="283"/>
      <c r="AX324" s="283"/>
      <c r="BL324" s="251" t="e">
        <f>VLOOKUP(#REF!,'اعضاء هيئة التدريس'!#REF!,2,)</f>
        <v>#REF!</v>
      </c>
    </row>
    <row r="325" spans="1:64" s="272" customFormat="1" ht="15.75" hidden="1" customHeight="1">
      <c r="A325" s="328"/>
      <c r="B325" s="288" t="s">
        <v>693</v>
      </c>
      <c r="C325" s="756" t="str">
        <f>VLOOKUP(B325,مقررات!$A$1:$F$411,2,FALSE)</f>
        <v>تكنيك الميكروسكوب الالكترونى</v>
      </c>
      <c r="D325" s="418">
        <f>VLOOKUP(B325,مقررات!$A$1:$F$452,3,FALSE)</f>
        <v>1</v>
      </c>
      <c r="E325" s="418">
        <f>VLOOKUP(B325,مقررات!$A$1:$F$476,4,FALSE)</f>
        <v>2</v>
      </c>
      <c r="F325" s="418">
        <f t="shared" si="12"/>
        <v>2</v>
      </c>
      <c r="G325" s="418" t="str">
        <f>VLOOKUP(B325,مقررات!$A$1:$F$409,6,FALSE)</f>
        <v>Z227</v>
      </c>
      <c r="H325" s="418" t="s">
        <v>1868</v>
      </c>
      <c r="I325" s="260" t="str">
        <f>VLOOKUP(H325,'اعضاء هيئة التدريس'!$B$1:$D$300,2,FALSE)</f>
        <v>أ.د. صابر صقر</v>
      </c>
      <c r="J325" s="73"/>
      <c r="K325" s="73"/>
      <c r="L325" s="73"/>
      <c r="M325" s="73"/>
      <c r="N325" s="73"/>
      <c r="O325" s="777" t="s">
        <v>1121</v>
      </c>
      <c r="P325" s="255" t="s">
        <v>1318</v>
      </c>
      <c r="Q325" s="784"/>
      <c r="R325" s="757"/>
      <c r="S325" s="758"/>
      <c r="T325" s="328"/>
      <c r="U325" s="328"/>
      <c r="V325" s="328"/>
      <c r="W325" s="328"/>
      <c r="X325" s="328"/>
      <c r="Y325" s="328"/>
      <c r="Z325" s="328"/>
      <c r="AA325" s="328"/>
      <c r="AB325" s="260"/>
      <c r="AC325" s="260"/>
      <c r="AD325" s="260"/>
      <c r="AE325" s="260"/>
      <c r="AF325" s="260"/>
      <c r="AG325" s="328"/>
      <c r="AH325" s="328"/>
      <c r="AI325" s="809"/>
      <c r="AJ325" s="760"/>
      <c r="AK325" s="760"/>
      <c r="AL325" s="283"/>
      <c r="AM325" s="283"/>
      <c r="AN325" s="283"/>
      <c r="AO325" s="283"/>
      <c r="AP325" s="283"/>
      <c r="AQ325" s="283"/>
      <c r="AR325" s="283"/>
      <c r="AS325" s="283"/>
      <c r="AT325" s="283"/>
      <c r="AU325" s="283"/>
      <c r="AV325" s="283"/>
      <c r="AW325" s="283"/>
      <c r="AX325" s="283"/>
      <c r="BL325" s="251" t="e">
        <f>VLOOKUP(#REF!,'اعضاء هيئة التدريس'!#REF!,2,)</f>
        <v>#REF!</v>
      </c>
    </row>
    <row r="326" spans="1:64" s="272" customFormat="1" ht="15.75" hidden="1" customHeight="1">
      <c r="A326" s="367"/>
      <c r="B326" s="288" t="s">
        <v>718</v>
      </c>
      <c r="C326" s="726" t="str">
        <f>VLOOKUP(B326,مقررات!$A$1:$F$411,2,FALSE)</f>
        <v>غدد صماء لافقاريات</v>
      </c>
      <c r="D326" s="211">
        <f>VLOOKUP(B326,مقررات!$A$1:$F$452,3,FALSE)</f>
        <v>2</v>
      </c>
      <c r="E326" s="211">
        <f>VLOOKUP(B326,مقررات!$A$1:$F$476,4,FALSE)</f>
        <v>0</v>
      </c>
      <c r="F326" s="211">
        <f t="shared" si="12"/>
        <v>2</v>
      </c>
      <c r="G326" s="60" t="str">
        <f>VLOOKUP(B326,مقررات!$A$1:$F$409,6,FALSE)</f>
        <v>Z136</v>
      </c>
      <c r="H326" s="60" t="s">
        <v>1896</v>
      </c>
      <c r="I326" s="262" t="str">
        <f>VLOOKUP(H326,'اعضاء هيئة التدريس'!$B$1:$D$300,2,FALSE)</f>
        <v>د. شرين خليفة</v>
      </c>
      <c r="J326" s="73"/>
      <c r="K326" s="73"/>
      <c r="L326" s="73"/>
      <c r="M326" s="73" t="s">
        <v>1067</v>
      </c>
      <c r="N326" s="73"/>
      <c r="O326" s="73"/>
      <c r="P326" s="1045"/>
      <c r="Q326" s="447"/>
      <c r="R326" s="355"/>
      <c r="S326" s="265"/>
      <c r="T326" s="282"/>
      <c r="U326" s="282"/>
      <c r="V326" s="282"/>
      <c r="W326" s="282"/>
      <c r="X326" s="282"/>
      <c r="Y326" s="282"/>
      <c r="Z326" s="282"/>
      <c r="AA326" s="282"/>
      <c r="AB326" s="251"/>
      <c r="AC326" s="251"/>
      <c r="AD326" s="251"/>
      <c r="AE326" s="251"/>
      <c r="AF326" s="251"/>
      <c r="AG326" s="282"/>
      <c r="AH326" s="282"/>
      <c r="AI326" s="428"/>
      <c r="AJ326" s="283"/>
      <c r="AK326" s="283"/>
      <c r="AL326" s="283"/>
      <c r="AM326" s="283"/>
      <c r="AN326" s="283"/>
      <c r="AO326" s="283"/>
      <c r="AP326" s="283"/>
      <c r="AQ326" s="283"/>
      <c r="AR326" s="283"/>
      <c r="AS326" s="283"/>
      <c r="AT326" s="283"/>
      <c r="AU326" s="283"/>
      <c r="AV326" s="283"/>
      <c r="AW326" s="283"/>
      <c r="AX326" s="283"/>
      <c r="BL326" s="251" t="e">
        <f>VLOOKUP(#REF!,'اعضاء هيئة التدريس'!#REF!,2,)</f>
        <v>#REF!</v>
      </c>
    </row>
    <row r="327" spans="1:64" s="412" customFormat="1" ht="15.75" hidden="1" customHeight="1">
      <c r="A327" s="367"/>
      <c r="B327" s="288" t="s">
        <v>718</v>
      </c>
      <c r="C327" s="726" t="str">
        <f>VLOOKUP(B327,مقررات!$A$1:$F$411,2,FALSE)</f>
        <v>غدد صماء لافقاريات</v>
      </c>
      <c r="D327" s="211">
        <f>VLOOKUP(B327,مقررات!$A$1:$F$452,3,FALSE)</f>
        <v>2</v>
      </c>
      <c r="E327" s="211">
        <f>VLOOKUP(B327,مقررات!$A$1:$F$476,4,FALSE)</f>
        <v>0</v>
      </c>
      <c r="F327" s="211">
        <f t="shared" si="12"/>
        <v>2</v>
      </c>
      <c r="G327" s="60" t="str">
        <f>VLOOKUP(B327,مقررات!$A$1:$F$409,6,FALSE)</f>
        <v>Z136</v>
      </c>
      <c r="H327" s="60" t="s">
        <v>1929</v>
      </c>
      <c r="I327" s="262" t="str">
        <f>VLOOKUP(H327,'اعضاء هيئة التدريس'!$B$1:$D$300,2,FALSE)</f>
        <v>د. هدى حسن عبدالعظيم</v>
      </c>
      <c r="J327" s="73"/>
      <c r="K327" s="73"/>
      <c r="L327" s="73"/>
      <c r="M327" s="73" t="s">
        <v>1067</v>
      </c>
      <c r="N327" s="73"/>
      <c r="O327" s="73"/>
      <c r="P327" s="1045"/>
      <c r="Q327" s="447"/>
      <c r="R327" s="355"/>
      <c r="S327" s="265"/>
      <c r="T327" s="282"/>
      <c r="U327" s="282"/>
      <c r="V327" s="282"/>
      <c r="W327" s="282"/>
      <c r="X327" s="282"/>
      <c r="Y327" s="282"/>
      <c r="Z327" s="282"/>
      <c r="AA327" s="282"/>
      <c r="AB327" s="251"/>
      <c r="AC327" s="251"/>
      <c r="AD327" s="251"/>
      <c r="AE327" s="251"/>
      <c r="AF327" s="251"/>
      <c r="AG327" s="282"/>
      <c r="AH327" s="282"/>
      <c r="AI327" s="428"/>
      <c r="AJ327" s="283"/>
      <c r="AK327" s="283"/>
      <c r="AL327" s="398"/>
      <c r="AM327" s="398"/>
      <c r="AN327" s="398"/>
      <c r="AO327" s="398"/>
      <c r="AP327" s="398"/>
      <c r="AQ327" s="398"/>
      <c r="AR327" s="398"/>
      <c r="AS327" s="398"/>
      <c r="AT327" s="398"/>
      <c r="AU327" s="398"/>
      <c r="AV327" s="398"/>
      <c r="AW327" s="398"/>
      <c r="AX327" s="398"/>
      <c r="BL327" s="251" t="e">
        <f>VLOOKUP(#REF!,'اعضاء هيئة التدريس'!#REF!,2,)</f>
        <v>#REF!</v>
      </c>
    </row>
    <row r="328" spans="1:64" s="272" customFormat="1" ht="15" hidden="1" customHeight="1">
      <c r="A328" s="367"/>
      <c r="B328" s="288" t="s">
        <v>722</v>
      </c>
      <c r="C328" s="726" t="str">
        <f>VLOOKUP(B328,مقررات!$A$1:$F$411,2,FALSE)</f>
        <v>طفيليات متقدم</v>
      </c>
      <c r="D328" s="211">
        <f>VLOOKUP(B328,مقررات!$A$1:$F$452,3,FALSE)</f>
        <v>2</v>
      </c>
      <c r="E328" s="211">
        <f>VLOOKUP(B328,مقررات!$A$1:$F$476,4,FALSE)</f>
        <v>2</v>
      </c>
      <c r="F328" s="211">
        <f t="shared" si="12"/>
        <v>3</v>
      </c>
      <c r="G328" s="60" t="str">
        <f>VLOOKUP(B328,مقررات!$A$1:$F$409,6,FALSE)</f>
        <v>Z338</v>
      </c>
      <c r="H328" s="60" t="s">
        <v>1887</v>
      </c>
      <c r="I328" s="262" t="str">
        <f>VLOOKUP(H328,'اعضاء هيئة التدريس'!$B$1:$D$300,2,FALSE)</f>
        <v>أ.د. عاطف الطوخي</v>
      </c>
      <c r="J328" s="73"/>
      <c r="K328" s="73"/>
      <c r="L328" s="73" t="s">
        <v>1067</v>
      </c>
      <c r="M328" s="73"/>
      <c r="N328" s="73"/>
      <c r="O328" s="73"/>
      <c r="P328" s="386" t="s">
        <v>1317</v>
      </c>
      <c r="Q328" s="445"/>
      <c r="R328" s="370"/>
      <c r="S328" s="265"/>
      <c r="T328" s="282"/>
      <c r="U328" s="282"/>
      <c r="V328" s="282"/>
      <c r="W328" s="282"/>
      <c r="X328" s="282"/>
      <c r="Y328" s="282"/>
      <c r="Z328" s="282"/>
      <c r="AA328" s="282"/>
      <c r="AB328" s="251"/>
      <c r="AC328" s="251"/>
      <c r="AD328" s="251"/>
      <c r="AE328" s="251"/>
      <c r="AF328" s="251"/>
      <c r="AG328" s="282"/>
      <c r="AH328" s="282"/>
      <c r="AI328" s="428"/>
      <c r="AJ328" s="283"/>
      <c r="AK328" s="283"/>
      <c r="AL328" s="283"/>
      <c r="AM328" s="283"/>
      <c r="AN328" s="283"/>
      <c r="AO328" s="283"/>
      <c r="AP328" s="283"/>
      <c r="AQ328" s="283"/>
      <c r="AR328" s="283"/>
      <c r="AS328" s="283"/>
      <c r="AT328" s="283"/>
      <c r="AU328" s="283"/>
      <c r="AV328" s="283"/>
      <c r="AW328" s="283"/>
      <c r="AX328" s="283"/>
      <c r="BL328" s="251" t="e">
        <f>VLOOKUP(#REF!,'اعضاء هيئة التدريس'!#REF!,2,)</f>
        <v>#REF!</v>
      </c>
    </row>
    <row r="329" spans="1:64" s="272" customFormat="1" ht="15.75" hidden="1">
      <c r="A329" s="367"/>
      <c r="B329" s="288" t="s">
        <v>720</v>
      </c>
      <c r="C329" s="726" t="str">
        <f>VLOOKUP(B329,مقررات!$A$1:$F$411,2,FALSE)</f>
        <v>بيولوجيا الاسماك</v>
      </c>
      <c r="D329" s="211">
        <f>VLOOKUP(B329,مقررات!$A$1:$F$452,3,FALSE)</f>
        <v>1</v>
      </c>
      <c r="E329" s="211">
        <f>VLOOKUP(B329,مقررات!$A$1:$F$476,4,FALSE)</f>
        <v>2</v>
      </c>
      <c r="F329" s="211">
        <f t="shared" si="12"/>
        <v>2</v>
      </c>
      <c r="G329" s="60" t="str">
        <f>VLOOKUP(B329,مقررات!$A$1:$F$409,6,FALSE)</f>
        <v>Z2410</v>
      </c>
      <c r="H329" s="60" t="s">
        <v>1880</v>
      </c>
      <c r="I329" s="262" t="str">
        <f>VLOOKUP(H329,'اعضاء هيئة التدريس'!$B$1:$D$300,2,FALSE)</f>
        <v>أ.د. السيد خلاف</v>
      </c>
      <c r="J329" s="73"/>
      <c r="K329" s="73"/>
      <c r="L329" s="73" t="s">
        <v>1233</v>
      </c>
      <c r="M329" s="73"/>
      <c r="N329" s="73"/>
      <c r="O329" s="73"/>
      <c r="P329" s="252"/>
      <c r="Q329" s="440"/>
      <c r="R329" s="370"/>
      <c r="S329" s="265"/>
      <c r="T329" s="282"/>
      <c r="U329" s="282"/>
      <c r="V329" s="282"/>
      <c r="W329" s="282"/>
      <c r="X329" s="282"/>
      <c r="Y329" s="282"/>
      <c r="Z329" s="282"/>
      <c r="AA329" s="282"/>
      <c r="AB329" s="251"/>
      <c r="AC329" s="251"/>
      <c r="AD329" s="251"/>
      <c r="AE329" s="251"/>
      <c r="AF329" s="251"/>
      <c r="AG329" s="282"/>
      <c r="AH329" s="282"/>
      <c r="AI329" s="428"/>
      <c r="AJ329" s="283"/>
      <c r="AK329" s="283"/>
      <c r="AL329" s="284"/>
      <c r="AM329" s="283"/>
      <c r="AN329" s="283"/>
      <c r="AO329" s="283"/>
      <c r="AP329" s="283"/>
      <c r="AQ329" s="283"/>
      <c r="AR329" s="283"/>
      <c r="AS329" s="283"/>
      <c r="AT329" s="283"/>
      <c r="AU329" s="283"/>
      <c r="AV329" s="283"/>
      <c r="AW329" s="283"/>
      <c r="AX329" s="283"/>
      <c r="BL329" s="251" t="e">
        <f>VLOOKUP(#REF!,'اعضاء هيئة التدريس'!#REF!,2,)</f>
        <v>#REF!</v>
      </c>
    </row>
    <row r="330" spans="1:64" s="272" customFormat="1" ht="15.75" hidden="1">
      <c r="A330" s="367"/>
      <c r="B330" s="288" t="s">
        <v>727</v>
      </c>
      <c r="C330" s="726" t="str">
        <f>VLOOKUP(B330,مقررات!$A$1:$F$411,2,FALSE)</f>
        <v>فسيولوجيا الحشرات</v>
      </c>
      <c r="D330" s="211">
        <f>VLOOKUP(B330,مقررات!$A$1:$F$452,3,FALSE)</f>
        <v>1</v>
      </c>
      <c r="E330" s="211">
        <f>VLOOKUP(B330,مقررات!$A$1:$F$476,4,FALSE)</f>
        <v>2</v>
      </c>
      <c r="F330" s="211">
        <f t="shared" si="12"/>
        <v>2</v>
      </c>
      <c r="G330" s="60" t="str">
        <f>VLOOKUP(B330,مقررات!$A$1:$F$409,6,FALSE)</f>
        <v>Z158</v>
      </c>
      <c r="H330" s="60" t="s">
        <v>1875</v>
      </c>
      <c r="I330" s="262" t="str">
        <f>VLOOKUP(H330,'اعضاء هيئة التدريس'!$B$1:$D$300,2,FALSE)</f>
        <v>أ.د. طلعت عمارة</v>
      </c>
      <c r="J330" s="73"/>
      <c r="K330" s="73"/>
      <c r="L330" s="73"/>
      <c r="M330" s="73"/>
      <c r="N330" s="73" t="s">
        <v>1067</v>
      </c>
      <c r="O330" s="73"/>
      <c r="P330" s="383"/>
      <c r="Q330" s="446"/>
      <c r="R330" s="654"/>
      <c r="S330" s="265"/>
      <c r="T330" s="282"/>
      <c r="U330" s="282"/>
      <c r="V330" s="282"/>
      <c r="W330" s="282"/>
      <c r="X330" s="282"/>
      <c r="Y330" s="282"/>
      <c r="Z330" s="282"/>
      <c r="AA330" s="282"/>
      <c r="AB330" s="251"/>
      <c r="AC330" s="251"/>
      <c r="AD330" s="251"/>
      <c r="AE330" s="251"/>
      <c r="AF330" s="251"/>
      <c r="AG330" s="282"/>
      <c r="AH330" s="282"/>
      <c r="AI330" s="428"/>
      <c r="AJ330" s="283"/>
      <c r="AK330" s="283"/>
      <c r="AL330" s="284"/>
      <c r="AM330" s="283"/>
      <c r="AN330" s="283"/>
      <c r="AO330" s="283"/>
      <c r="AP330" s="283"/>
      <c r="AQ330" s="283"/>
      <c r="AR330" s="283"/>
      <c r="AS330" s="283"/>
      <c r="AT330" s="283"/>
      <c r="AU330" s="283"/>
      <c r="AV330" s="283"/>
      <c r="AW330" s="283"/>
      <c r="AX330" s="283"/>
      <c r="BL330" s="251" t="e">
        <f>VLOOKUP(#REF!,'اعضاء هيئة التدريس'!#REF!,2,)</f>
        <v>#REF!</v>
      </c>
    </row>
    <row r="331" spans="1:64" s="283" customFormat="1" ht="15.75" hidden="1" customHeight="1">
      <c r="A331" s="328"/>
      <c r="B331" s="288" t="s">
        <v>723</v>
      </c>
      <c r="C331" s="726" t="str">
        <f>VLOOKUP(B331,مقررات!$A$1:$F$411,2,FALSE)</f>
        <v>ادارة وحماية البيئة</v>
      </c>
      <c r="D331" s="211">
        <f>VLOOKUP(B331,مقررات!$A$1:$F$452,3,FALSE)</f>
        <v>2</v>
      </c>
      <c r="E331" s="211">
        <f>VLOOKUP(B331,مقررات!$A$1:$F$476,4,FALSE)</f>
        <v>0</v>
      </c>
      <c r="F331" s="211">
        <f t="shared" si="12"/>
        <v>2</v>
      </c>
      <c r="G331" s="60">
        <f>VLOOKUP(B331,مقررات!$A$1:$F$409,6,FALSE)</f>
        <v>0</v>
      </c>
      <c r="H331" s="60" t="s">
        <v>1869</v>
      </c>
      <c r="I331" s="262" t="str">
        <f>VLOOKUP(H331,'اعضاء هيئة التدريس'!$B$1:$D$300,2,FALSE)</f>
        <v>أ.د. علاء النعناعي</v>
      </c>
      <c r="J331" s="73"/>
      <c r="K331" s="73"/>
      <c r="L331" s="73" t="s">
        <v>1067</v>
      </c>
      <c r="M331" s="73"/>
      <c r="N331" s="73"/>
      <c r="O331" s="73"/>
      <c r="P331" s="744"/>
      <c r="Q331" s="91"/>
      <c r="R331" s="91"/>
      <c r="S331" s="91"/>
      <c r="T331" s="89"/>
      <c r="U331" s="89"/>
      <c r="V331" s="89"/>
      <c r="W331" s="89"/>
      <c r="X331" s="89"/>
      <c r="Y331" s="89"/>
      <c r="Z331" s="91"/>
      <c r="AA331" s="89"/>
      <c r="AB331" s="91"/>
      <c r="AC331" s="91"/>
      <c r="AD331" s="91"/>
      <c r="AE331" s="91"/>
      <c r="AF331" s="91"/>
      <c r="AG331" s="89"/>
      <c r="AH331" s="89"/>
      <c r="AI331" s="91"/>
      <c r="AJ331" s="91"/>
      <c r="AK331" s="91"/>
      <c r="AL331" s="284"/>
      <c r="BL331" s="294" t="e">
        <f>VLOOKUP(#REF!,'اعضاء هيئة التدريس'!#REF!,2,)</f>
        <v>#REF!</v>
      </c>
    </row>
    <row r="332" spans="1:64" s="284" customFormat="1" ht="15.75" hidden="1" customHeight="1">
      <c r="A332" s="328"/>
      <c r="B332" s="717"/>
      <c r="C332" s="729"/>
      <c r="D332" s="403"/>
      <c r="E332" s="403"/>
      <c r="F332" s="403"/>
      <c r="G332" s="52"/>
      <c r="H332" s="52"/>
      <c r="I332" s="49"/>
      <c r="J332" s="37"/>
      <c r="K332" s="37"/>
      <c r="L332" s="37"/>
      <c r="M332" s="37"/>
      <c r="N332" s="37"/>
      <c r="O332" s="37"/>
      <c r="P332" s="1051"/>
      <c r="Q332" s="91"/>
      <c r="R332" s="91"/>
      <c r="S332" s="91"/>
      <c r="T332" s="89"/>
      <c r="U332" s="89"/>
      <c r="V332" s="89"/>
      <c r="W332" s="89"/>
      <c r="X332" s="89"/>
      <c r="Y332" s="89"/>
      <c r="Z332" s="91"/>
      <c r="AA332" s="89"/>
      <c r="AB332" s="91"/>
      <c r="AC332" s="91"/>
      <c r="AD332" s="91"/>
      <c r="AE332" s="91"/>
      <c r="AF332" s="91"/>
      <c r="AG332" s="89"/>
      <c r="AH332" s="89"/>
      <c r="AI332" s="91"/>
      <c r="AJ332" s="92"/>
      <c r="AK332" s="92"/>
      <c r="AL332" s="283"/>
      <c r="BL332" s="294" t="e">
        <f>VLOOKUP(#REF!,'اعضاء هيئة التدريس'!#REF!,2,)</f>
        <v>#REF!</v>
      </c>
    </row>
    <row r="333" spans="1:64" s="283" customFormat="1" ht="15.75" hidden="1" customHeight="1">
      <c r="A333" s="367"/>
      <c r="B333" s="245"/>
      <c r="C333" s="728"/>
      <c r="D333" s="225"/>
      <c r="E333" s="225"/>
      <c r="F333" s="225"/>
      <c r="G333" s="60"/>
      <c r="H333" s="60"/>
      <c r="I333" s="266"/>
      <c r="J333" s="256"/>
      <c r="K333" s="256"/>
      <c r="L333" s="256"/>
      <c r="M333" s="256"/>
      <c r="N333" s="256"/>
      <c r="O333" s="256"/>
      <c r="P333" s="256"/>
      <c r="Q333" s="824"/>
      <c r="R333" s="570"/>
      <c r="S333" s="360"/>
      <c r="T333" s="357"/>
      <c r="U333" s="357"/>
      <c r="V333" s="357"/>
      <c r="W333" s="357"/>
      <c r="X333" s="357"/>
      <c r="Y333" s="357"/>
      <c r="Z333" s="357"/>
      <c r="AA333" s="357"/>
      <c r="AG333" s="357"/>
      <c r="AH333" s="357"/>
      <c r="BL333" s="294" t="e">
        <f>VLOOKUP(#REF!,'اعضاء هيئة التدريس'!#REF!,2,)</f>
        <v>#REF!</v>
      </c>
    </row>
    <row r="334" spans="1:64" s="283" customFormat="1" ht="15.75" hidden="1" customHeight="1">
      <c r="A334" s="328"/>
      <c r="B334" s="717"/>
      <c r="C334" s="729"/>
      <c r="D334" s="403"/>
      <c r="E334" s="403"/>
      <c r="F334" s="403"/>
      <c r="G334" s="52"/>
      <c r="H334" s="52"/>
      <c r="I334" s="49"/>
      <c r="J334" s="37"/>
      <c r="K334" s="37"/>
      <c r="L334" s="37"/>
      <c r="M334" s="37"/>
      <c r="N334" s="37"/>
      <c r="O334" s="37"/>
      <c r="P334" s="1051"/>
      <c r="Q334" s="91"/>
      <c r="R334" s="91"/>
      <c r="S334" s="91"/>
      <c r="T334" s="89"/>
      <c r="U334" s="89"/>
      <c r="V334" s="89"/>
      <c r="W334" s="89"/>
      <c r="X334" s="89"/>
      <c r="Y334" s="89"/>
      <c r="Z334" s="91"/>
      <c r="AA334" s="89"/>
      <c r="AB334" s="91"/>
      <c r="AC334" s="91"/>
      <c r="AD334" s="91"/>
      <c r="AE334" s="91"/>
      <c r="AF334" s="91"/>
      <c r="AG334" s="89"/>
      <c r="AH334" s="89"/>
      <c r="AI334" s="91"/>
      <c r="AJ334" s="91"/>
      <c r="AK334" s="91"/>
      <c r="BL334" s="294" t="e">
        <f>VLOOKUP(#REF!,'اعضاء هيئة التدريس'!#REF!,2,)</f>
        <v>#REF!</v>
      </c>
    </row>
    <row r="335" spans="1:64" s="283" customFormat="1" ht="28.5" hidden="1" customHeight="1">
      <c r="A335" s="367"/>
      <c r="B335" s="245"/>
      <c r="C335" s="728"/>
      <c r="D335" s="225"/>
      <c r="E335" s="225"/>
      <c r="F335" s="225"/>
      <c r="G335" s="60"/>
      <c r="H335" s="60"/>
      <c r="I335" s="266"/>
      <c r="J335" s="256"/>
      <c r="K335" s="256"/>
      <c r="L335" s="256"/>
      <c r="M335" s="256"/>
      <c r="N335" s="256"/>
      <c r="O335" s="256"/>
      <c r="P335" s="256"/>
      <c r="Q335" s="631"/>
      <c r="R335" s="570"/>
      <c r="S335" s="360"/>
      <c r="T335" s="357"/>
      <c r="U335" s="357"/>
      <c r="V335" s="357"/>
      <c r="W335" s="357"/>
      <c r="X335" s="357"/>
      <c r="Y335" s="357"/>
      <c r="Z335" s="357"/>
      <c r="AA335" s="357"/>
      <c r="AG335" s="357"/>
      <c r="AH335" s="357"/>
      <c r="BL335" s="294" t="e">
        <f>VLOOKUP(#REF!,'اعضاء هيئة التدريس'!#REF!,2,)</f>
        <v>#REF!</v>
      </c>
    </row>
    <row r="336" spans="1:64" s="283" customFormat="1" ht="15.75" hidden="1" customHeight="1">
      <c r="A336" s="328"/>
      <c r="B336" s="717"/>
      <c r="C336" s="729"/>
      <c r="D336" s="403"/>
      <c r="E336" s="403"/>
      <c r="F336" s="403"/>
      <c r="G336" s="52"/>
      <c r="H336" s="52"/>
      <c r="I336" s="49"/>
      <c r="J336" s="37"/>
      <c r="K336" s="37"/>
      <c r="L336" s="37"/>
      <c r="M336" s="37"/>
      <c r="N336" s="37"/>
      <c r="O336" s="37"/>
      <c r="P336" s="1051"/>
      <c r="Q336" s="91"/>
      <c r="R336" s="91"/>
      <c r="S336" s="91"/>
      <c r="T336" s="89"/>
      <c r="U336" s="89"/>
      <c r="V336" s="89"/>
      <c r="W336" s="89"/>
      <c r="X336" s="89"/>
      <c r="Y336" s="89"/>
      <c r="Z336" s="91"/>
      <c r="AA336" s="89"/>
      <c r="AB336" s="91"/>
      <c r="AC336" s="91"/>
      <c r="AD336" s="91"/>
      <c r="AE336" s="91"/>
      <c r="AF336" s="91"/>
      <c r="AG336" s="89"/>
      <c r="AH336" s="89"/>
      <c r="AI336" s="91"/>
      <c r="AJ336" s="92"/>
      <c r="AK336" s="92"/>
      <c r="BL336" s="294" t="e">
        <f>VLOOKUP(#REF!,'اعضاء هيئة التدريس'!#REF!,2,)</f>
        <v>#REF!</v>
      </c>
    </row>
    <row r="337" spans="1:64" s="283" customFormat="1" ht="28.5" hidden="1" customHeight="1">
      <c r="A337" s="367"/>
      <c r="B337" s="245"/>
      <c r="C337" s="728"/>
      <c r="D337" s="211"/>
      <c r="E337" s="211"/>
      <c r="F337" s="211"/>
      <c r="G337" s="60"/>
      <c r="H337" s="60"/>
      <c r="I337" s="276"/>
      <c r="J337" s="256"/>
      <c r="K337" s="256"/>
      <c r="L337" s="256"/>
      <c r="M337" s="256"/>
      <c r="N337" s="256"/>
      <c r="O337" s="256"/>
      <c r="P337" s="256"/>
      <c r="Q337" s="816"/>
      <c r="R337" s="570"/>
      <c r="S337" s="360"/>
      <c r="T337" s="357"/>
      <c r="U337" s="357"/>
      <c r="V337" s="357"/>
      <c r="W337" s="357"/>
      <c r="X337" s="357"/>
      <c r="Y337" s="357"/>
      <c r="Z337" s="357"/>
      <c r="AA337" s="357"/>
      <c r="AG337" s="357"/>
      <c r="AH337" s="357"/>
      <c r="BL337" s="294" t="e">
        <f>VLOOKUP(#REF!,'اعضاء هيئة التدريس'!#REF!,2,)</f>
        <v>#REF!</v>
      </c>
    </row>
    <row r="338" spans="1:64" s="283" customFormat="1" ht="28.5" customHeight="1">
      <c r="A338" s="367">
        <v>10</v>
      </c>
      <c r="B338" s="245" t="s">
        <v>988</v>
      </c>
      <c r="C338" s="345" t="s">
        <v>2103</v>
      </c>
      <c r="D338" s="211">
        <v>1</v>
      </c>
      <c r="E338" s="211">
        <v>0</v>
      </c>
      <c r="F338" s="211">
        <v>1</v>
      </c>
      <c r="G338" s="60"/>
      <c r="H338" s="60"/>
      <c r="I338" s="276" t="s">
        <v>2071</v>
      </c>
      <c r="J338" s="256"/>
      <c r="K338" s="256"/>
      <c r="L338" s="256"/>
      <c r="M338" s="256"/>
      <c r="N338" s="1113" t="s">
        <v>1119</v>
      </c>
      <c r="O338" s="256"/>
      <c r="P338" s="256"/>
      <c r="Q338" s="816"/>
      <c r="R338" s="570"/>
      <c r="S338" s="360"/>
      <c r="T338" s="357"/>
      <c r="U338" s="357"/>
      <c r="V338" s="357"/>
      <c r="W338" s="357"/>
      <c r="X338" s="357"/>
      <c r="Y338" s="357"/>
      <c r="Z338" s="357"/>
      <c r="AA338" s="357"/>
      <c r="AG338" s="357"/>
      <c r="AH338" s="357"/>
      <c r="BL338" s="294"/>
    </row>
    <row r="339" spans="1:64" s="283" customFormat="1" ht="22.5" customHeight="1">
      <c r="A339" s="817"/>
      <c r="B339" s="818"/>
      <c r="C339" s="819"/>
      <c r="D339" s="820"/>
      <c r="E339" s="820"/>
      <c r="F339" s="579">
        <v>18</v>
      </c>
      <c r="G339" s="821"/>
      <c r="H339" s="821"/>
      <c r="I339" s="825"/>
      <c r="J339" s="822"/>
      <c r="K339" s="822"/>
      <c r="L339" s="822"/>
      <c r="M339" s="822"/>
      <c r="N339" s="822"/>
      <c r="O339" s="822"/>
      <c r="P339" s="1054"/>
      <c r="Q339" s="91"/>
      <c r="R339" s="91"/>
      <c r="S339" s="91"/>
      <c r="T339" s="89"/>
      <c r="U339" s="89"/>
      <c r="V339" s="89"/>
      <c r="W339" s="89"/>
      <c r="X339" s="89"/>
      <c r="Y339" s="89"/>
      <c r="Z339" s="91"/>
      <c r="AA339" s="89"/>
      <c r="AB339" s="91"/>
      <c r="AC339" s="91"/>
      <c r="AD339" s="91"/>
      <c r="AE339" s="91"/>
      <c r="AF339" s="91"/>
      <c r="AG339" s="89"/>
      <c r="AH339" s="89"/>
      <c r="AI339" s="91"/>
      <c r="AJ339" s="92"/>
      <c r="AK339" s="92"/>
      <c r="BL339" s="294" t="e">
        <f>VLOOKUP(#REF!,'اعضاء هيئة التدريس'!#REF!,2,)</f>
        <v>#REF!</v>
      </c>
    </row>
    <row r="340" spans="1:64" s="369" customFormat="1" ht="15.75" customHeight="1">
      <c r="A340" s="564"/>
      <c r="B340" s="380"/>
      <c r="C340" s="814"/>
      <c r="D340" s="815"/>
      <c r="E340" s="815"/>
      <c r="F340" s="815"/>
      <c r="G340" s="567"/>
      <c r="H340" s="567"/>
      <c r="I340" s="568"/>
      <c r="J340" s="816"/>
      <c r="K340" s="816"/>
      <c r="L340" s="816"/>
      <c r="M340" s="816"/>
      <c r="N340" s="816"/>
      <c r="O340" s="816"/>
      <c r="P340" s="816"/>
      <c r="Q340" s="816"/>
      <c r="R340" s="570"/>
      <c r="S340" s="360"/>
      <c r="T340" s="357"/>
      <c r="U340" s="357"/>
      <c r="V340" s="357"/>
      <c r="W340" s="357"/>
      <c r="X340" s="357"/>
      <c r="Y340" s="357"/>
      <c r="Z340" s="357"/>
      <c r="AA340" s="357"/>
      <c r="AB340" s="283"/>
      <c r="AC340" s="283"/>
      <c r="AD340" s="283"/>
      <c r="AE340" s="283"/>
      <c r="AF340" s="283"/>
      <c r="AG340" s="357"/>
      <c r="AH340" s="357"/>
      <c r="AI340" s="283"/>
      <c r="AJ340" s="283"/>
      <c r="AK340" s="283"/>
      <c r="BL340" s="294" t="e">
        <f>VLOOKUP(#REF!,'اعضاء هيئة التدريس'!#REF!,2,)</f>
        <v>#REF!</v>
      </c>
    </row>
    <row r="341" spans="1:64" s="29" customFormat="1" ht="15.75">
      <c r="A341" s="1151" t="s">
        <v>2020</v>
      </c>
      <c r="B341" s="1151"/>
      <c r="C341" s="1151"/>
      <c r="D341" s="1151"/>
      <c r="E341" s="1151"/>
      <c r="F341" s="1151"/>
      <c r="G341" s="1151"/>
      <c r="H341" s="1151"/>
      <c r="I341" s="1151"/>
      <c r="J341" s="1151"/>
      <c r="K341" s="1151"/>
      <c r="L341" s="1151"/>
      <c r="M341" s="1151"/>
      <c r="N341" s="1151"/>
      <c r="O341" s="1151"/>
      <c r="P341" s="1151"/>
      <c r="Q341" s="970"/>
      <c r="R341" s="970"/>
      <c r="S341" s="970"/>
      <c r="T341" s="800"/>
      <c r="W341" s="800"/>
      <c r="AC341" s="969"/>
    </row>
    <row r="342" spans="1:64" s="29" customFormat="1" ht="15.75">
      <c r="A342" s="986"/>
      <c r="B342" s="800"/>
      <c r="C342" s="970"/>
      <c r="D342" s="971"/>
      <c r="E342" s="971"/>
      <c r="F342" s="971"/>
      <c r="G342" s="971"/>
      <c r="H342" s="972"/>
      <c r="J342" s="800"/>
      <c r="K342" s="800"/>
      <c r="L342" s="800"/>
      <c r="M342" s="800"/>
      <c r="N342" s="800"/>
      <c r="O342" s="800"/>
      <c r="P342" s="337"/>
      <c r="T342" s="800"/>
      <c r="W342" s="800"/>
      <c r="AC342" s="969"/>
    </row>
    <row r="343" spans="1:64" s="29" customFormat="1" ht="15.75">
      <c r="A343" s="986"/>
      <c r="B343" s="800"/>
      <c r="C343" s="970"/>
      <c r="D343" s="971"/>
      <c r="E343" s="971"/>
      <c r="F343" s="971"/>
      <c r="G343" s="971"/>
      <c r="H343" s="972"/>
      <c r="J343" s="800"/>
      <c r="K343" s="800"/>
      <c r="L343" s="800"/>
      <c r="M343" s="800"/>
      <c r="N343" s="800"/>
      <c r="O343" s="800"/>
      <c r="P343" s="337"/>
      <c r="T343" s="800"/>
      <c r="W343" s="800"/>
      <c r="AC343" s="969"/>
    </row>
    <row r="344" spans="1:64" s="975" customFormat="1" ht="36">
      <c r="A344" s="987"/>
      <c r="B344" s="1138" t="s">
        <v>2021</v>
      </c>
      <c r="C344" s="1138"/>
      <c r="D344" s="1138"/>
      <c r="E344" s="974"/>
      <c r="F344" s="974"/>
      <c r="G344" s="974"/>
      <c r="H344" s="1030"/>
      <c r="I344" s="1138" t="s">
        <v>2022</v>
      </c>
      <c r="J344" s="1138"/>
      <c r="K344" s="1139" t="s">
        <v>2023</v>
      </c>
      <c r="L344" s="1139"/>
      <c r="M344" s="1139"/>
      <c r="N344" s="1139"/>
      <c r="O344" s="1139"/>
      <c r="P344" s="1139"/>
      <c r="Q344" s="1139"/>
      <c r="T344" s="974"/>
      <c r="W344" s="974"/>
      <c r="AC344" s="976"/>
    </row>
    <row r="345" spans="1:64" s="369" customFormat="1" ht="15.75" customHeight="1">
      <c r="A345" s="817"/>
      <c r="B345" s="818"/>
      <c r="C345" s="819"/>
      <c r="D345" s="820"/>
      <c r="E345" s="820"/>
      <c r="F345" s="820"/>
      <c r="G345" s="821"/>
      <c r="H345" s="821"/>
      <c r="I345" s="812"/>
      <c r="J345" s="822"/>
      <c r="K345" s="822"/>
      <c r="L345" s="822"/>
      <c r="M345" s="822"/>
      <c r="N345" s="822"/>
      <c r="O345" s="822"/>
      <c r="P345" s="1054"/>
      <c r="Q345" s="91"/>
      <c r="R345" s="91"/>
      <c r="S345" s="91"/>
      <c r="AT345" s="294" t="e">
        <f>VLOOKUP(#REF!,'اعضاء هيئة التدريس'!#REF!,2,)</f>
        <v>#REF!</v>
      </c>
    </row>
    <row r="346" spans="1:64" s="369" customFormat="1" ht="15.75" customHeight="1">
      <c r="A346" s="817"/>
      <c r="B346" s="818"/>
      <c r="C346" s="819"/>
      <c r="D346" s="820"/>
      <c r="E346" s="820"/>
      <c r="F346" s="820"/>
      <c r="G346" s="821"/>
      <c r="H346" s="821"/>
      <c r="I346" s="812"/>
      <c r="J346" s="822"/>
      <c r="K346" s="822"/>
      <c r="L346" s="822"/>
      <c r="M346" s="822"/>
      <c r="N346" s="822"/>
      <c r="O346" s="822"/>
      <c r="P346" s="1054"/>
      <c r="Q346" s="91"/>
      <c r="R346" s="91"/>
      <c r="S346" s="91"/>
      <c r="AT346" s="294" t="e">
        <f>VLOOKUP(#REF!,'اعضاء هيئة التدريس'!#REF!,2,)</f>
        <v>#REF!</v>
      </c>
    </row>
    <row r="347" spans="1:64" s="369" customFormat="1" ht="15.75" customHeight="1">
      <c r="A347" s="817"/>
      <c r="B347" s="818"/>
      <c r="C347" s="819"/>
      <c r="D347" s="820"/>
      <c r="E347" s="820"/>
      <c r="F347" s="820"/>
      <c r="G347" s="821"/>
      <c r="H347" s="821"/>
      <c r="I347" s="812"/>
      <c r="J347" s="822"/>
      <c r="K347" s="822"/>
      <c r="L347" s="822"/>
      <c r="M347" s="822"/>
      <c r="N347" s="822"/>
      <c r="O347" s="822"/>
      <c r="P347" s="1054"/>
      <c r="Q347" s="91"/>
      <c r="R347" s="91"/>
      <c r="S347" s="91"/>
      <c r="T347" s="89"/>
      <c r="U347" s="89"/>
      <c r="V347" s="89"/>
      <c r="W347" s="89"/>
      <c r="X347" s="89"/>
      <c r="Y347" s="89"/>
      <c r="Z347" s="91"/>
      <c r="AA347" s="89"/>
      <c r="AB347" s="91"/>
      <c r="AC347" s="91"/>
      <c r="AD347" s="91"/>
      <c r="AE347" s="91"/>
      <c r="AF347" s="91"/>
      <c r="AG347" s="89"/>
      <c r="AH347" s="89"/>
      <c r="AI347" s="91"/>
      <c r="AJ347" s="91"/>
      <c r="AK347" s="91"/>
      <c r="BL347" s="294" t="e">
        <f>VLOOKUP(#REF!,'اعضاء هيئة التدريس'!#REF!,2,)</f>
        <v>#REF!</v>
      </c>
    </row>
    <row r="348" spans="1:64" s="369" customFormat="1" ht="15.75" customHeight="1">
      <c r="A348" s="564"/>
      <c r="B348" s="380"/>
      <c r="C348" s="814"/>
      <c r="D348" s="815"/>
      <c r="E348" s="815"/>
      <c r="F348" s="815"/>
      <c r="G348" s="567"/>
      <c r="H348" s="567"/>
      <c r="I348" s="568"/>
      <c r="J348" s="816"/>
      <c r="K348" s="816"/>
      <c r="L348" s="816"/>
      <c r="M348" s="816"/>
      <c r="N348" s="816"/>
      <c r="O348" s="816"/>
      <c r="P348" s="631"/>
      <c r="Q348" s="631"/>
      <c r="R348" s="651"/>
      <c r="S348" s="360"/>
      <c r="T348" s="357"/>
      <c r="U348" s="357"/>
      <c r="V348" s="357"/>
      <c r="W348" s="357"/>
      <c r="X348" s="357"/>
      <c r="Y348" s="357"/>
      <c r="Z348" s="357"/>
      <c r="AA348" s="357"/>
      <c r="AB348" s="283"/>
      <c r="AC348" s="283"/>
      <c r="AD348" s="283"/>
      <c r="AE348" s="283"/>
      <c r="AF348" s="283"/>
      <c r="AG348" s="357"/>
      <c r="AH348" s="357"/>
      <c r="AI348" s="283"/>
      <c r="AJ348" s="283"/>
      <c r="AK348" s="283"/>
      <c r="BL348" s="294" t="e">
        <f>VLOOKUP(#REF!,'اعضاء هيئة التدريس'!#REF!,2,)</f>
        <v>#REF!</v>
      </c>
    </row>
    <row r="349" spans="1:64" s="91" customFormat="1" ht="15.75" customHeight="1">
      <c r="A349" s="817"/>
      <c r="B349" s="818"/>
      <c r="C349" s="819"/>
      <c r="D349" s="820"/>
      <c r="E349" s="820"/>
      <c r="F349" s="820"/>
      <c r="G349" s="821"/>
      <c r="H349" s="821"/>
      <c r="I349" s="812"/>
      <c r="J349" s="822"/>
      <c r="K349" s="822"/>
      <c r="L349" s="822"/>
      <c r="M349" s="822"/>
      <c r="N349" s="822"/>
      <c r="O349" s="822"/>
      <c r="P349" s="1056"/>
      <c r="T349" s="89"/>
      <c r="U349" s="89"/>
      <c r="V349" s="89"/>
      <c r="W349" s="89"/>
      <c r="X349" s="89"/>
      <c r="Y349" s="89"/>
      <c r="AA349" s="89"/>
      <c r="AG349" s="89"/>
      <c r="AH349" s="89"/>
      <c r="AM349" s="811"/>
      <c r="BL349" s="294" t="e">
        <f>VLOOKUP(#REF!,'اعضاء هيئة التدريس'!#REF!,2,)</f>
        <v>#REF!</v>
      </c>
    </row>
    <row r="350" spans="1:64" s="283" customFormat="1" ht="25.5" customHeight="1">
      <c r="A350" s="564"/>
      <c r="B350" s="380"/>
      <c r="C350" s="814"/>
      <c r="D350" s="815"/>
      <c r="E350" s="815"/>
      <c r="F350" s="815"/>
      <c r="G350" s="567"/>
      <c r="H350" s="567"/>
      <c r="I350" s="568"/>
      <c r="J350" s="816"/>
      <c r="K350" s="816"/>
      <c r="L350" s="816"/>
      <c r="M350" s="816"/>
      <c r="N350" s="827"/>
      <c r="O350" s="816"/>
      <c r="P350" s="816"/>
      <c r="Q350" s="631"/>
      <c r="R350" s="570"/>
      <c r="S350" s="360"/>
      <c r="T350" s="357"/>
      <c r="U350" s="357"/>
      <c r="V350" s="357"/>
      <c r="W350" s="357"/>
      <c r="X350" s="357"/>
      <c r="Y350" s="357"/>
      <c r="Z350" s="357"/>
      <c r="AA350" s="357"/>
      <c r="AG350" s="357"/>
      <c r="AH350" s="357"/>
    </row>
    <row r="351" spans="1:64" s="283" customFormat="1" ht="22.5" customHeight="1">
      <c r="A351" s="817"/>
      <c r="B351" s="818"/>
      <c r="C351" s="819"/>
      <c r="D351" s="820"/>
      <c r="E351" s="820"/>
      <c r="F351" s="820"/>
      <c r="G351" s="821"/>
      <c r="H351" s="821"/>
      <c r="I351" s="812"/>
      <c r="J351" s="822"/>
      <c r="K351" s="822"/>
      <c r="L351" s="822"/>
      <c r="M351" s="822"/>
      <c r="N351" s="822"/>
      <c r="O351" s="822"/>
      <c r="P351" s="1054"/>
      <c r="Q351" s="91"/>
      <c r="R351" s="91"/>
      <c r="S351" s="91"/>
      <c r="T351" s="89"/>
      <c r="U351" s="89"/>
      <c r="V351" s="89"/>
      <c r="W351" s="89"/>
      <c r="X351" s="89"/>
      <c r="Y351" s="89"/>
      <c r="Z351" s="91"/>
      <c r="AA351" s="89"/>
      <c r="AB351" s="91"/>
      <c r="AC351" s="91"/>
      <c r="AD351" s="91"/>
      <c r="AE351" s="91"/>
      <c r="AF351" s="91"/>
      <c r="AG351" s="89"/>
      <c r="AH351" s="89"/>
      <c r="AI351" s="91"/>
      <c r="AJ351" s="91"/>
      <c r="AK351" s="91"/>
    </row>
    <row r="352" spans="1:64" s="284" customFormat="1" ht="15.75" customHeight="1">
      <c r="A352" s="564"/>
      <c r="B352" s="380"/>
      <c r="C352" s="814"/>
      <c r="D352" s="815"/>
      <c r="E352" s="815"/>
      <c r="F352" s="815"/>
      <c r="G352" s="828"/>
      <c r="H352" s="828"/>
      <c r="I352" s="568"/>
      <c r="J352" s="816"/>
      <c r="K352" s="816"/>
      <c r="L352" s="816"/>
      <c r="M352" s="816"/>
      <c r="N352" s="816"/>
      <c r="O352" s="827"/>
      <c r="P352" s="631"/>
      <c r="Q352" s="631"/>
      <c r="R352" s="651"/>
      <c r="S352" s="360"/>
      <c r="T352" s="357"/>
      <c r="U352" s="357"/>
      <c r="V352" s="357"/>
      <c r="W352" s="357"/>
      <c r="X352" s="357"/>
      <c r="Y352" s="357"/>
      <c r="Z352" s="357"/>
      <c r="AA352" s="357"/>
      <c r="AB352" s="283"/>
      <c r="AC352" s="283"/>
      <c r="AD352" s="283"/>
      <c r="AE352" s="283"/>
      <c r="AF352" s="283"/>
      <c r="AG352" s="357"/>
      <c r="AH352" s="357"/>
      <c r="AI352" s="283"/>
      <c r="AJ352" s="283"/>
      <c r="AK352" s="283"/>
      <c r="AL352" s="283"/>
    </row>
    <row r="353" spans="1:38" s="283" customFormat="1" ht="47.25" customHeight="1">
      <c r="A353" s="817"/>
      <c r="B353" s="818"/>
      <c r="C353" s="819"/>
      <c r="D353" s="820"/>
      <c r="E353" s="820"/>
      <c r="F353" s="820"/>
      <c r="G353" s="829"/>
      <c r="H353" s="829"/>
      <c r="I353" s="812"/>
      <c r="J353" s="822"/>
      <c r="K353" s="822"/>
      <c r="L353" s="822"/>
      <c r="M353" s="822"/>
      <c r="N353" s="822"/>
      <c r="O353" s="822"/>
      <c r="P353" s="1056"/>
      <c r="Q353" s="91"/>
      <c r="R353" s="91"/>
      <c r="S353" s="91"/>
      <c r="T353" s="89"/>
      <c r="U353" s="89"/>
      <c r="V353" s="89"/>
      <c r="W353" s="89"/>
      <c r="X353" s="89"/>
      <c r="Y353" s="89"/>
      <c r="Z353" s="91"/>
      <c r="AA353" s="89"/>
      <c r="AB353" s="91"/>
      <c r="AC353" s="91"/>
      <c r="AD353" s="91"/>
      <c r="AE353" s="91"/>
      <c r="AF353" s="91"/>
      <c r="AG353" s="89"/>
      <c r="AH353" s="89"/>
      <c r="AI353" s="91"/>
      <c r="AJ353" s="91"/>
      <c r="AK353" s="91"/>
    </row>
    <row r="354" spans="1:38" s="283" customFormat="1" ht="15" customHeight="1">
      <c r="A354" s="817"/>
      <c r="B354" s="830"/>
      <c r="C354" s="819"/>
      <c r="D354" s="831"/>
      <c r="E354" s="831"/>
      <c r="F354" s="831"/>
      <c r="G354" s="584"/>
      <c r="H354" s="584"/>
      <c r="I354" s="832"/>
      <c r="J354" s="833"/>
      <c r="K354" s="833"/>
      <c r="L354" s="833"/>
      <c r="M354" s="833"/>
      <c r="N354" s="833"/>
      <c r="O354" s="833"/>
      <c r="P354" s="1057"/>
      <c r="Q354" s="91"/>
      <c r="R354" s="91"/>
      <c r="S354" s="91"/>
      <c r="T354" s="89"/>
      <c r="U354" s="89"/>
      <c r="V354" s="89"/>
      <c r="W354" s="89"/>
      <c r="X354" s="89"/>
      <c r="Y354" s="89"/>
      <c r="Z354" s="91"/>
      <c r="AA354" s="89"/>
      <c r="AB354" s="91"/>
      <c r="AC354" s="91"/>
      <c r="AD354" s="91"/>
      <c r="AE354" s="91"/>
      <c r="AF354" s="91"/>
      <c r="AG354" s="89"/>
      <c r="AH354" s="89"/>
      <c r="AI354" s="91"/>
      <c r="AJ354" s="91"/>
      <c r="AK354" s="91"/>
    </row>
    <row r="355" spans="1:38" s="283" customFormat="1" ht="15.75" customHeight="1">
      <c r="A355" s="564"/>
      <c r="B355" s="380"/>
      <c r="C355" s="814"/>
      <c r="D355" s="815"/>
      <c r="E355" s="815"/>
      <c r="F355" s="815"/>
      <c r="G355" s="567"/>
      <c r="H355" s="567"/>
      <c r="I355" s="834"/>
      <c r="J355" s="313"/>
      <c r="K355" s="313"/>
      <c r="L355" s="313"/>
      <c r="M355" s="313"/>
      <c r="N355" s="313"/>
      <c r="O355" s="313"/>
      <c r="P355" s="631"/>
      <c r="Q355" s="646"/>
      <c r="R355" s="651"/>
      <c r="S355" s="360"/>
      <c r="T355" s="357"/>
      <c r="U355" s="357"/>
      <c r="V355" s="357"/>
      <c r="W355" s="357"/>
      <c r="X355" s="357"/>
      <c r="Y355" s="357"/>
      <c r="Z355" s="357"/>
      <c r="AA355" s="357"/>
      <c r="AG355" s="357"/>
      <c r="AH355" s="357"/>
    </row>
    <row r="356" spans="1:38" s="284" customFormat="1" ht="15" customHeight="1">
      <c r="A356" s="817"/>
      <c r="B356" s="830"/>
      <c r="C356" s="819"/>
      <c r="D356" s="831"/>
      <c r="E356" s="831"/>
      <c r="F356" s="831"/>
      <c r="G356" s="584"/>
      <c r="H356" s="584"/>
      <c r="I356" s="832"/>
      <c r="J356" s="833"/>
      <c r="K356" s="833"/>
      <c r="L356" s="833"/>
      <c r="M356" s="833"/>
      <c r="N356" s="833"/>
      <c r="O356" s="833"/>
      <c r="P356" s="1057"/>
      <c r="Q356" s="91"/>
      <c r="R356" s="91"/>
      <c r="S356" s="91"/>
      <c r="T356" s="89"/>
      <c r="U356" s="89"/>
      <c r="V356" s="89"/>
      <c r="W356" s="89"/>
      <c r="X356" s="89"/>
      <c r="Y356" s="89"/>
      <c r="Z356" s="91"/>
      <c r="AA356" s="89"/>
      <c r="AB356" s="91"/>
      <c r="AC356" s="91"/>
      <c r="AD356" s="91"/>
      <c r="AE356" s="91"/>
      <c r="AF356" s="91"/>
      <c r="AG356" s="89"/>
      <c r="AH356" s="89"/>
      <c r="AI356" s="91"/>
      <c r="AJ356" s="91"/>
      <c r="AK356" s="91"/>
      <c r="AL356" s="283"/>
    </row>
    <row r="357" spans="1:38" s="284" customFormat="1" ht="15" customHeight="1">
      <c r="A357" s="817"/>
      <c r="B357" s="835"/>
      <c r="C357" s="836"/>
      <c r="D357" s="837"/>
      <c r="E357" s="837"/>
      <c r="F357" s="837"/>
      <c r="G357" s="837"/>
      <c r="H357" s="837"/>
      <c r="I357" s="187"/>
      <c r="J357" s="838"/>
      <c r="K357" s="187"/>
      <c r="L357" s="838"/>
      <c r="M357" s="187"/>
      <c r="N357" s="187"/>
      <c r="O357" s="187"/>
      <c r="P357" s="922"/>
      <c r="Q357" s="187"/>
      <c r="R357" s="187"/>
      <c r="S357" s="187"/>
      <c r="T357" s="785"/>
      <c r="U357" s="785"/>
      <c r="V357" s="785"/>
      <c r="W357" s="785"/>
      <c r="X357" s="785"/>
      <c r="Y357" s="785"/>
      <c r="Z357" s="187"/>
      <c r="AA357" s="785"/>
      <c r="AB357" s="187"/>
      <c r="AC357" s="187"/>
      <c r="AD357" s="187"/>
      <c r="AE357" s="187"/>
      <c r="AF357" s="91"/>
      <c r="AG357" s="89"/>
      <c r="AH357" s="89"/>
      <c r="AI357" s="91"/>
      <c r="AJ357" s="91"/>
      <c r="AK357" s="91"/>
      <c r="AL357" s="283"/>
    </row>
    <row r="358" spans="1:38" s="283" customFormat="1" ht="15.75" customHeight="1">
      <c r="A358" s="564"/>
      <c r="B358" s="380"/>
      <c r="C358" s="814"/>
      <c r="D358" s="815"/>
      <c r="E358" s="815"/>
      <c r="F358" s="815"/>
      <c r="G358" s="567"/>
      <c r="H358" s="567"/>
      <c r="I358" s="834"/>
      <c r="J358" s="614"/>
      <c r="K358" s="614"/>
      <c r="L358" s="839"/>
      <c r="M358" s="614"/>
      <c r="N358" s="614"/>
      <c r="O358" s="614"/>
      <c r="P358" s="631"/>
      <c r="Q358" s="631"/>
      <c r="R358" s="840"/>
      <c r="S358" s="357"/>
      <c r="T358" s="357"/>
      <c r="U358" s="357"/>
      <c r="V358" s="357"/>
      <c r="W358" s="357"/>
      <c r="X358" s="357"/>
      <c r="Y358" s="357"/>
      <c r="Z358" s="357"/>
      <c r="AA358" s="357"/>
      <c r="AG358" s="357"/>
      <c r="AH358" s="357"/>
    </row>
    <row r="359" spans="1:38" s="283" customFormat="1" ht="15" customHeight="1">
      <c r="A359" s="817"/>
      <c r="B359" s="830"/>
      <c r="C359" s="819"/>
      <c r="D359" s="831"/>
      <c r="E359" s="831"/>
      <c r="F359" s="831"/>
      <c r="G359" s="584"/>
      <c r="H359" s="584"/>
      <c r="I359" s="832"/>
      <c r="J359" s="833"/>
      <c r="K359" s="833"/>
      <c r="L359" s="833"/>
      <c r="M359" s="833"/>
      <c r="N359" s="833"/>
      <c r="O359" s="833"/>
      <c r="P359" s="1057"/>
      <c r="Q359" s="91"/>
      <c r="R359" s="91"/>
      <c r="S359" s="91"/>
      <c r="T359" s="89"/>
      <c r="U359" s="89"/>
      <c r="V359" s="89"/>
      <c r="W359" s="89"/>
      <c r="X359" s="89"/>
      <c r="Y359" s="89"/>
      <c r="Z359" s="91"/>
      <c r="AA359" s="89"/>
      <c r="AB359" s="91"/>
      <c r="AC359" s="91"/>
      <c r="AD359" s="91"/>
      <c r="AE359" s="91"/>
      <c r="AF359" s="91"/>
      <c r="AG359" s="89"/>
      <c r="AH359" s="89"/>
      <c r="AI359" s="91"/>
      <c r="AJ359" s="91"/>
      <c r="AK359" s="91"/>
    </row>
    <row r="360" spans="1:38" s="283" customFormat="1" ht="15.75" customHeight="1">
      <c r="A360" s="564"/>
      <c r="B360" s="380"/>
      <c r="C360" s="814"/>
      <c r="D360" s="566"/>
      <c r="E360" s="566"/>
      <c r="F360" s="566"/>
      <c r="G360" s="567"/>
      <c r="H360" s="567"/>
      <c r="I360" s="841"/>
      <c r="J360" s="313"/>
      <c r="K360" s="313"/>
      <c r="L360" s="313"/>
      <c r="N360" s="313"/>
      <c r="O360" s="313"/>
      <c r="P360" s="631"/>
      <c r="Q360" s="631"/>
      <c r="R360" s="651"/>
      <c r="S360" s="360"/>
      <c r="T360" s="357"/>
      <c r="U360" s="357"/>
      <c r="V360" s="357"/>
      <c r="W360" s="357"/>
      <c r="X360" s="357"/>
      <c r="Y360" s="357"/>
      <c r="Z360" s="357"/>
      <c r="AA360" s="357"/>
      <c r="AG360" s="357"/>
      <c r="AH360" s="357"/>
    </row>
    <row r="361" spans="1:38" s="284" customFormat="1" ht="47.25" customHeight="1">
      <c r="A361" s="817"/>
      <c r="B361" s="830"/>
      <c r="C361" s="819"/>
      <c r="D361" s="831"/>
      <c r="E361" s="831"/>
      <c r="F361" s="831"/>
      <c r="G361" s="584"/>
      <c r="H361" s="584"/>
      <c r="I361" s="832"/>
      <c r="J361" s="833"/>
      <c r="K361" s="833"/>
      <c r="L361" s="833"/>
      <c r="M361" s="833"/>
      <c r="N361" s="833"/>
      <c r="O361" s="833"/>
      <c r="P361" s="1057"/>
      <c r="Q361" s="91"/>
      <c r="R361" s="91"/>
      <c r="S361" s="91"/>
      <c r="T361" s="89"/>
      <c r="U361" s="89"/>
      <c r="V361" s="89"/>
      <c r="W361" s="89"/>
      <c r="X361" s="89"/>
      <c r="Y361" s="89"/>
      <c r="Z361" s="91"/>
      <c r="AA361" s="89"/>
      <c r="AB361" s="91"/>
      <c r="AC361" s="91"/>
      <c r="AD361" s="91"/>
      <c r="AE361" s="91"/>
      <c r="AF361" s="91"/>
      <c r="AG361" s="89"/>
      <c r="AH361" s="89"/>
      <c r="AI361" s="91"/>
      <c r="AJ361" s="91"/>
      <c r="AK361" s="91"/>
      <c r="AL361" s="283"/>
    </row>
    <row r="362" spans="1:38" s="283" customFormat="1" ht="15.75" customHeight="1">
      <c r="A362" s="564"/>
      <c r="B362" s="380"/>
      <c r="C362" s="814"/>
      <c r="D362" s="815"/>
      <c r="E362" s="815"/>
      <c r="F362" s="815"/>
      <c r="G362" s="567"/>
      <c r="H362" s="567"/>
      <c r="I362" s="834"/>
      <c r="J362" s="313"/>
      <c r="K362" s="313"/>
      <c r="L362" s="313"/>
      <c r="M362" s="313"/>
      <c r="N362" s="313"/>
      <c r="O362" s="313"/>
      <c r="P362" s="631"/>
      <c r="Q362" s="569"/>
      <c r="R362" s="570"/>
      <c r="S362" s="360"/>
      <c r="T362" s="357"/>
      <c r="U362" s="357"/>
      <c r="V362" s="357"/>
      <c r="W362" s="357"/>
      <c r="X362" s="357"/>
      <c r="Y362" s="357"/>
      <c r="Z362" s="357"/>
      <c r="AA362" s="357"/>
      <c r="AG362" s="357"/>
      <c r="AH362" s="357"/>
    </row>
    <row r="363" spans="1:38" s="283" customFormat="1" ht="15" customHeight="1">
      <c r="A363" s="817"/>
      <c r="B363" s="830"/>
      <c r="C363" s="819"/>
      <c r="D363" s="831"/>
      <c r="E363" s="831"/>
      <c r="F363" s="831"/>
      <c r="G363" s="584"/>
      <c r="H363" s="584"/>
      <c r="I363" s="832"/>
      <c r="J363" s="842"/>
      <c r="K363" s="842"/>
      <c r="L363" s="842"/>
      <c r="M363" s="842"/>
      <c r="N363" s="842"/>
      <c r="O363" s="842"/>
      <c r="P363" s="1058"/>
      <c r="Q363" s="91"/>
      <c r="R363" s="91"/>
      <c r="S363" s="91"/>
      <c r="T363" s="89"/>
      <c r="U363" s="89"/>
      <c r="V363" s="89"/>
      <c r="W363" s="89"/>
      <c r="X363" s="89"/>
      <c r="Y363" s="89"/>
      <c r="Z363" s="91"/>
      <c r="AA363" s="89"/>
      <c r="AB363" s="91"/>
      <c r="AC363" s="91"/>
      <c r="AD363" s="91"/>
      <c r="AE363" s="91"/>
      <c r="AF363" s="91"/>
      <c r="AG363" s="89"/>
      <c r="AH363" s="89"/>
      <c r="AI363" s="91"/>
      <c r="AJ363" s="91"/>
      <c r="AK363" s="91"/>
    </row>
    <row r="364" spans="1:38" s="283" customFormat="1" ht="15" customHeight="1">
      <c r="A364" s="817"/>
      <c r="B364" s="830"/>
      <c r="C364" s="819"/>
      <c r="D364" s="831"/>
      <c r="E364" s="831"/>
      <c r="F364" s="831"/>
      <c r="G364" s="584"/>
      <c r="H364" s="584"/>
      <c r="I364" s="832"/>
      <c r="J364" s="842"/>
      <c r="K364" s="844"/>
      <c r="L364" s="842"/>
      <c r="M364" s="842"/>
      <c r="N364" s="842"/>
      <c r="O364" s="842"/>
      <c r="P364" s="1058"/>
      <c r="Q364" s="91"/>
      <c r="R364" s="91"/>
      <c r="S364" s="91"/>
      <c r="T364" s="89"/>
      <c r="U364" s="89"/>
      <c r="V364" s="89"/>
      <c r="W364" s="89"/>
      <c r="X364" s="89"/>
      <c r="Y364" s="89"/>
      <c r="Z364" s="91"/>
      <c r="AA364" s="89"/>
      <c r="AB364" s="91"/>
      <c r="AC364" s="91"/>
      <c r="AD364" s="91"/>
      <c r="AE364" s="91"/>
      <c r="AF364" s="91"/>
      <c r="AG364" s="89"/>
      <c r="AH364" s="89"/>
      <c r="AI364" s="91"/>
      <c r="AJ364" s="91"/>
      <c r="AK364" s="91"/>
    </row>
    <row r="365" spans="1:38" s="283" customFormat="1" ht="36" customHeight="1">
      <c r="A365" s="564"/>
      <c r="B365" s="380"/>
      <c r="C365" s="814"/>
      <c r="D365" s="815"/>
      <c r="E365" s="815"/>
      <c r="F365" s="815"/>
      <c r="G365" s="567"/>
      <c r="H365" s="567"/>
      <c r="I365" s="841"/>
      <c r="J365" s="313"/>
      <c r="K365" s="614"/>
      <c r="L365" s="313"/>
      <c r="M365" s="313"/>
      <c r="N365" s="313"/>
      <c r="O365" s="313"/>
      <c r="P365" s="614"/>
      <c r="Q365" s="614"/>
      <c r="R365" s="651"/>
      <c r="S365" s="360"/>
      <c r="T365" s="357"/>
      <c r="U365" s="357"/>
      <c r="V365" s="357"/>
      <c r="W365" s="357"/>
      <c r="X365" s="357"/>
      <c r="Y365" s="357"/>
      <c r="Z365" s="357"/>
      <c r="AA365" s="357"/>
      <c r="AG365" s="357"/>
      <c r="AH365" s="357"/>
    </row>
    <row r="366" spans="1:38" s="283" customFormat="1" ht="15" customHeight="1">
      <c r="A366" s="817"/>
      <c r="B366" s="830"/>
      <c r="C366" s="819"/>
      <c r="D366" s="831"/>
      <c r="E366" s="831"/>
      <c r="F366" s="831"/>
      <c r="G366" s="584"/>
      <c r="H366" s="584"/>
      <c r="I366" s="845"/>
      <c r="J366" s="833"/>
      <c r="K366" s="833"/>
      <c r="L366" s="833"/>
      <c r="M366" s="833"/>
      <c r="N366" s="833"/>
      <c r="O366" s="833"/>
      <c r="P366" s="1057"/>
      <c r="Q366" s="91"/>
      <c r="R366" s="91"/>
      <c r="S366" s="91"/>
      <c r="T366" s="89"/>
      <c r="U366" s="89"/>
      <c r="V366" s="89"/>
      <c r="W366" s="89"/>
      <c r="X366" s="89"/>
      <c r="Y366" s="89"/>
      <c r="Z366" s="91"/>
      <c r="AA366" s="89"/>
      <c r="AB366" s="91"/>
      <c r="AC366" s="91"/>
      <c r="AD366" s="91"/>
      <c r="AE366" s="91"/>
      <c r="AF366" s="91"/>
      <c r="AG366" s="89"/>
      <c r="AH366" s="89"/>
      <c r="AI366" s="91"/>
      <c r="AJ366" s="92"/>
      <c r="AK366" s="92"/>
    </row>
    <row r="367" spans="1:38" s="283" customFormat="1" ht="15.75" customHeight="1">
      <c r="A367" s="564"/>
      <c r="B367" s="380"/>
      <c r="C367" s="814"/>
      <c r="D367" s="815"/>
      <c r="E367" s="815"/>
      <c r="F367" s="815"/>
      <c r="G367" s="567"/>
      <c r="H367" s="567"/>
      <c r="I367" s="834"/>
      <c r="J367" s="313"/>
      <c r="K367" s="313"/>
      <c r="L367" s="313"/>
      <c r="M367" s="313"/>
      <c r="N367" s="313"/>
      <c r="O367" s="284"/>
      <c r="P367" s="631"/>
      <c r="Q367" s="631"/>
      <c r="R367" s="651"/>
      <c r="S367" s="360"/>
      <c r="T367" s="357"/>
      <c r="U367" s="357"/>
      <c r="V367" s="357"/>
      <c r="W367" s="357"/>
      <c r="X367" s="357"/>
      <c r="Y367" s="357"/>
      <c r="Z367" s="357"/>
      <c r="AA367" s="357"/>
      <c r="AG367" s="357"/>
      <c r="AH367" s="357"/>
    </row>
    <row r="368" spans="1:38" s="283" customFormat="1" ht="15" customHeight="1">
      <c r="A368" s="817"/>
      <c r="B368" s="830"/>
      <c r="C368" s="819"/>
      <c r="D368" s="831"/>
      <c r="E368" s="831"/>
      <c r="F368" s="831"/>
      <c r="G368" s="584"/>
      <c r="H368" s="584"/>
      <c r="I368" s="832"/>
      <c r="J368" s="833"/>
      <c r="K368" s="833"/>
      <c r="L368" s="833"/>
      <c r="M368" s="833"/>
      <c r="N368" s="833"/>
      <c r="O368" s="833"/>
      <c r="P368" s="1057"/>
      <c r="Q368" s="91"/>
      <c r="R368" s="91"/>
      <c r="S368" s="91"/>
      <c r="T368" s="89"/>
      <c r="U368" s="89"/>
      <c r="V368" s="89"/>
      <c r="W368" s="89"/>
      <c r="X368" s="89"/>
      <c r="Y368" s="89"/>
      <c r="Z368" s="91"/>
      <c r="AA368" s="89"/>
      <c r="AB368" s="91"/>
      <c r="AC368" s="91"/>
      <c r="AD368" s="91"/>
      <c r="AE368" s="91"/>
      <c r="AF368" s="91"/>
      <c r="AG368" s="89"/>
      <c r="AH368" s="89"/>
      <c r="AI368" s="91"/>
      <c r="AJ368" s="91"/>
      <c r="AK368" s="91"/>
    </row>
    <row r="369" spans="1:38" s="284" customFormat="1" ht="24" customHeight="1">
      <c r="A369" s="817"/>
      <c r="B369" s="830"/>
      <c r="C369" s="819"/>
      <c r="D369" s="831"/>
      <c r="E369" s="831"/>
      <c r="F369" s="831"/>
      <c r="G369" s="584"/>
      <c r="H369" s="584"/>
      <c r="I369" s="832"/>
      <c r="J369" s="842"/>
      <c r="K369" s="842"/>
      <c r="L369" s="842"/>
      <c r="M369" s="842"/>
      <c r="N369" s="842"/>
      <c r="O369" s="842"/>
      <c r="P369" s="1058"/>
      <c r="Q369" s="91"/>
      <c r="R369" s="91"/>
      <c r="S369" s="91"/>
      <c r="T369" s="89"/>
      <c r="U369" s="89"/>
      <c r="V369" s="89"/>
      <c r="W369" s="89"/>
      <c r="X369" s="89"/>
      <c r="Y369" s="89"/>
      <c r="Z369" s="91"/>
      <c r="AA369" s="89"/>
      <c r="AB369" s="91"/>
      <c r="AC369" s="91"/>
      <c r="AD369" s="91"/>
      <c r="AE369" s="91"/>
      <c r="AF369" s="91"/>
      <c r="AG369" s="89"/>
      <c r="AH369" s="89"/>
      <c r="AI369" s="91"/>
      <c r="AJ369" s="91"/>
      <c r="AK369" s="91"/>
      <c r="AL369" s="283"/>
    </row>
    <row r="370" spans="1:38" s="284" customFormat="1" ht="15.75" customHeight="1">
      <c r="A370" s="564"/>
      <c r="B370" s="380"/>
      <c r="C370" s="814"/>
      <c r="D370" s="815"/>
      <c r="E370" s="815"/>
      <c r="F370" s="815"/>
      <c r="G370" s="567"/>
      <c r="H370" s="567"/>
      <c r="I370" s="846"/>
      <c r="J370" s="313"/>
      <c r="K370" s="313"/>
      <c r="L370" s="313"/>
      <c r="M370" s="313"/>
      <c r="N370" s="313"/>
      <c r="O370" s="847"/>
      <c r="P370" s="569"/>
      <c r="Q370" s="569"/>
      <c r="R370" s="570"/>
      <c r="S370" s="360"/>
      <c r="T370" s="357"/>
      <c r="U370" s="357"/>
      <c r="V370" s="357"/>
      <c r="W370" s="357"/>
      <c r="X370" s="357"/>
      <c r="Y370" s="357"/>
      <c r="Z370" s="357"/>
      <c r="AA370" s="357"/>
      <c r="AB370" s="283"/>
      <c r="AC370" s="283"/>
      <c r="AD370" s="283"/>
      <c r="AE370" s="283"/>
      <c r="AF370" s="283"/>
      <c r="AG370" s="357"/>
      <c r="AH370" s="357"/>
      <c r="AI370" s="283"/>
      <c r="AJ370" s="283"/>
      <c r="AK370" s="283"/>
      <c r="AL370" s="283"/>
    </row>
    <row r="371" spans="1:38" s="91" customFormat="1" ht="14.25" customHeight="1">
      <c r="A371" s="817"/>
      <c r="B371" s="830"/>
      <c r="C371" s="819"/>
      <c r="D371" s="831"/>
      <c r="E371" s="831"/>
      <c r="F371" s="831"/>
      <c r="G371" s="584"/>
      <c r="H371" s="584"/>
      <c r="I371" s="832"/>
      <c r="J371" s="833"/>
      <c r="K371" s="833"/>
      <c r="L371" s="833"/>
      <c r="M371" s="833"/>
      <c r="N371" s="833"/>
      <c r="O371" s="833"/>
      <c r="P371" s="1058"/>
      <c r="T371" s="89"/>
      <c r="U371" s="89"/>
      <c r="V371" s="89"/>
      <c r="W371" s="89"/>
      <c r="X371" s="89"/>
      <c r="Y371" s="89"/>
      <c r="AA371" s="89"/>
      <c r="AG371" s="89"/>
      <c r="AH371" s="89"/>
    </row>
    <row r="372" spans="1:38" s="92" customFormat="1" ht="15" customHeight="1">
      <c r="A372" s="564"/>
      <c r="B372" s="848"/>
      <c r="C372" s="849"/>
      <c r="D372" s="815"/>
      <c r="E372" s="815"/>
      <c r="F372" s="815"/>
      <c r="G372" s="850"/>
      <c r="H372" s="850"/>
      <c r="I372" s="719"/>
      <c r="J372" s="851"/>
      <c r="K372" s="369"/>
      <c r="L372" s="739"/>
      <c r="M372" s="369"/>
      <c r="N372" s="646"/>
      <c r="O372" s="369"/>
      <c r="P372" s="631"/>
      <c r="Q372" s="631"/>
      <c r="R372" s="646"/>
      <c r="S372" s="646"/>
      <c r="T372" s="646"/>
      <c r="U372" s="646"/>
      <c r="V372" s="646"/>
      <c r="W372" s="646"/>
      <c r="X372" s="646"/>
      <c r="Y372" s="646"/>
      <c r="Z372" s="369"/>
      <c r="AA372" s="646"/>
      <c r="AB372" s="369"/>
      <c r="AC372" s="369"/>
      <c r="AD372" s="369"/>
      <c r="AE372" s="369"/>
      <c r="AF372" s="369"/>
      <c r="AG372" s="646"/>
      <c r="AH372" s="646"/>
      <c r="AI372" s="283"/>
      <c r="AJ372" s="283"/>
      <c r="AK372" s="284"/>
    </row>
    <row r="373" spans="1:38" s="91" customFormat="1" ht="15" customHeight="1">
      <c r="A373" s="817"/>
      <c r="B373" s="835"/>
      <c r="C373" s="836"/>
      <c r="D373" s="837"/>
      <c r="E373" s="837"/>
      <c r="F373" s="837"/>
      <c r="G373" s="837"/>
      <c r="H373" s="837"/>
      <c r="I373" s="187"/>
      <c r="J373" s="838"/>
      <c r="K373" s="187"/>
      <c r="L373" s="838"/>
      <c r="M373" s="187"/>
      <c r="N373" s="187"/>
      <c r="O373" s="187"/>
      <c r="P373" s="922"/>
      <c r="Q373" s="187"/>
      <c r="R373" s="187"/>
      <c r="S373" s="187"/>
      <c r="T373" s="785"/>
      <c r="U373" s="785"/>
      <c r="V373" s="785"/>
      <c r="W373" s="785"/>
      <c r="X373" s="785"/>
      <c r="Y373" s="785"/>
      <c r="Z373" s="187"/>
      <c r="AA373" s="785"/>
      <c r="AB373" s="187"/>
      <c r="AC373" s="187"/>
      <c r="AD373" s="187"/>
      <c r="AE373" s="187"/>
      <c r="AG373" s="89"/>
      <c r="AH373" s="852"/>
      <c r="AI373" s="92"/>
    </row>
    <row r="374" spans="1:38" s="91" customFormat="1" ht="15.75" customHeight="1">
      <c r="A374" s="564"/>
      <c r="B374" s="848"/>
      <c r="C374" s="849"/>
      <c r="D374" s="815"/>
      <c r="E374" s="815"/>
      <c r="F374" s="815"/>
      <c r="G374" s="850"/>
      <c r="H374" s="850"/>
      <c r="I374" s="853"/>
      <c r="J374" s="854"/>
      <c r="K374" s="855"/>
      <c r="L374" s="855"/>
      <c r="M374" s="856"/>
      <c r="N374" s="857"/>
      <c r="O374" s="856"/>
      <c r="P374" s="631"/>
      <c r="Q374" s="824"/>
      <c r="R374" s="858"/>
      <c r="S374" s="859"/>
      <c r="T374" s="646"/>
      <c r="U374" s="646"/>
      <c r="V374" s="646"/>
      <c r="W374" s="646"/>
      <c r="X374" s="646"/>
      <c r="Y374" s="646"/>
      <c r="Z374" s="369"/>
      <c r="AA374" s="646"/>
      <c r="AB374" s="369"/>
      <c r="AC374" s="369"/>
      <c r="AD374" s="369"/>
      <c r="AE374" s="369"/>
      <c r="AF374" s="369"/>
      <c r="AG374" s="646"/>
      <c r="AH374" s="646"/>
      <c r="AI374" s="283"/>
      <c r="AJ374" s="283"/>
      <c r="AK374" s="284"/>
    </row>
    <row r="375" spans="1:38" s="92" customFormat="1" ht="15" customHeight="1">
      <c r="A375" s="817"/>
      <c r="B375" s="835"/>
      <c r="C375" s="836"/>
      <c r="D375" s="831"/>
      <c r="E375" s="831"/>
      <c r="F375" s="831"/>
      <c r="G375" s="831"/>
      <c r="H375" s="831"/>
      <c r="I375" s="860"/>
      <c r="J375" s="861"/>
      <c r="K375" s="862"/>
      <c r="L375" s="861"/>
      <c r="M375" s="863"/>
      <c r="N375" s="863"/>
      <c r="O375" s="863"/>
      <c r="P375" s="1059"/>
      <c r="Q375" s="187"/>
      <c r="R375" s="187"/>
      <c r="S375" s="187"/>
      <c r="T375" s="785"/>
      <c r="U375" s="785"/>
      <c r="V375" s="785"/>
      <c r="W375" s="785"/>
      <c r="X375" s="785"/>
      <c r="Y375" s="785"/>
      <c r="Z375" s="187"/>
      <c r="AA375" s="785"/>
      <c r="AB375" s="187"/>
      <c r="AC375" s="187"/>
      <c r="AD375" s="187"/>
      <c r="AE375" s="187"/>
      <c r="AF375" s="91"/>
      <c r="AG375" s="89"/>
      <c r="AH375" s="852"/>
      <c r="AJ375" s="91"/>
      <c r="AK375" s="91"/>
    </row>
    <row r="376" spans="1:38" s="92" customFormat="1" ht="15.75" customHeight="1">
      <c r="A376" s="564"/>
      <c r="B376" s="380"/>
      <c r="C376" s="814"/>
      <c r="D376" s="815"/>
      <c r="E376" s="815"/>
      <c r="F376" s="815"/>
      <c r="G376" s="567"/>
      <c r="H376" s="567"/>
      <c r="I376" s="834"/>
      <c r="J376" s="313"/>
      <c r="K376" s="313"/>
      <c r="L376" s="313"/>
      <c r="M376" s="313"/>
      <c r="N376" s="313"/>
      <c r="O376" s="313"/>
      <c r="P376" s="631"/>
      <c r="Q376" s="646"/>
      <c r="R376" s="651"/>
      <c r="S376" s="360"/>
      <c r="T376" s="357"/>
      <c r="U376" s="357"/>
      <c r="V376" s="357"/>
      <c r="W376" s="357"/>
      <c r="X376" s="357"/>
      <c r="Y376" s="357"/>
      <c r="Z376" s="357"/>
      <c r="AA376" s="357"/>
      <c r="AB376" s="283"/>
      <c r="AC376" s="283"/>
      <c r="AD376" s="283"/>
      <c r="AE376" s="283"/>
      <c r="AF376" s="283"/>
      <c r="AG376" s="357"/>
      <c r="AH376" s="357"/>
      <c r="AI376" s="283"/>
      <c r="AJ376" s="283"/>
      <c r="AK376" s="283"/>
    </row>
    <row r="377" spans="1:38" s="91" customFormat="1" ht="14.25" customHeight="1">
      <c r="A377" s="817"/>
      <c r="B377" s="830"/>
      <c r="C377" s="819"/>
      <c r="D377" s="831"/>
      <c r="E377" s="831"/>
      <c r="F377" s="831"/>
      <c r="G377" s="584"/>
      <c r="H377" s="584"/>
      <c r="I377" s="832"/>
      <c r="J377" s="833"/>
      <c r="K377" s="833"/>
      <c r="L377" s="833"/>
      <c r="M377" s="833"/>
      <c r="N377" s="833"/>
      <c r="O377" s="833"/>
      <c r="P377" s="1057"/>
      <c r="T377" s="89"/>
      <c r="U377" s="89"/>
      <c r="V377" s="89"/>
      <c r="W377" s="89"/>
      <c r="X377" s="89"/>
      <c r="Y377" s="89"/>
      <c r="AA377" s="89"/>
      <c r="AG377" s="89"/>
      <c r="AH377" s="89"/>
    </row>
    <row r="378" spans="1:38" s="92" customFormat="1" ht="15.75" customHeight="1">
      <c r="A378" s="564"/>
      <c r="B378" s="380"/>
      <c r="C378" s="814"/>
      <c r="D378" s="566"/>
      <c r="E378" s="566"/>
      <c r="F378" s="566"/>
      <c r="G378" s="567"/>
      <c r="H378" s="567"/>
      <c r="I378" s="589"/>
      <c r="J378" s="865"/>
      <c r="K378" s="313"/>
      <c r="L378" s="313"/>
      <c r="M378" s="313"/>
      <c r="N378" s="313"/>
      <c r="O378" s="313"/>
      <c r="P378" s="631"/>
      <c r="Q378" s="631"/>
      <c r="R378" s="840"/>
      <c r="S378" s="357"/>
      <c r="T378" s="357"/>
      <c r="U378" s="357"/>
      <c r="V378" s="357"/>
      <c r="W378" s="357"/>
      <c r="X378" s="357"/>
      <c r="Y378" s="357"/>
      <c r="Z378" s="357"/>
      <c r="AA378" s="357"/>
      <c r="AB378" s="283"/>
      <c r="AC378" s="283"/>
      <c r="AD378" s="283"/>
      <c r="AE378" s="283"/>
      <c r="AF378" s="283"/>
      <c r="AG378" s="357"/>
      <c r="AH378" s="357"/>
      <c r="AI378" s="283"/>
      <c r="AJ378" s="283"/>
      <c r="AK378" s="283"/>
    </row>
    <row r="379" spans="1:38" s="91" customFormat="1" ht="15" customHeight="1">
      <c r="A379" s="817"/>
      <c r="B379" s="830"/>
      <c r="C379" s="819"/>
      <c r="D379" s="866"/>
      <c r="E379" s="866"/>
      <c r="F379" s="866"/>
      <c r="G379" s="821"/>
      <c r="H379" s="821"/>
      <c r="J379" s="867"/>
      <c r="K379" s="833"/>
      <c r="L379" s="833"/>
      <c r="M379" s="833"/>
      <c r="N379" s="833"/>
      <c r="O379" s="833"/>
      <c r="P379" s="1060"/>
      <c r="T379" s="89"/>
      <c r="U379" s="89"/>
      <c r="V379" s="89"/>
      <c r="W379" s="89"/>
      <c r="X379" s="89"/>
      <c r="Y379" s="89"/>
      <c r="AA379" s="89"/>
      <c r="AG379" s="89"/>
      <c r="AH379" s="89"/>
      <c r="AJ379" s="92"/>
      <c r="AK379" s="92"/>
    </row>
    <row r="380" spans="1:38" s="91" customFormat="1" ht="14.25" customHeight="1">
      <c r="A380" s="817"/>
      <c r="B380" s="835"/>
      <c r="C380" s="836"/>
      <c r="D380" s="837"/>
      <c r="E380" s="837"/>
      <c r="F380" s="837"/>
      <c r="G380" s="837"/>
      <c r="H380" s="837"/>
      <c r="I380" s="187"/>
      <c r="J380" s="187"/>
      <c r="K380" s="187"/>
      <c r="L380" s="838"/>
      <c r="M380" s="187"/>
      <c r="N380" s="187"/>
      <c r="O380" s="187"/>
      <c r="P380" s="922"/>
      <c r="Q380" s="187"/>
      <c r="R380" s="187"/>
      <c r="S380" s="187"/>
      <c r="T380" s="785"/>
      <c r="U380" s="785"/>
      <c r="V380" s="785"/>
      <c r="W380" s="785"/>
      <c r="X380" s="785"/>
      <c r="Y380" s="785"/>
      <c r="Z380" s="187"/>
      <c r="AA380" s="785"/>
      <c r="AB380" s="187"/>
      <c r="AC380" s="187"/>
      <c r="AD380" s="187"/>
      <c r="AE380" s="187"/>
      <c r="AG380" s="89"/>
      <c r="AH380" s="89"/>
    </row>
    <row r="381" spans="1:38" s="91" customFormat="1" ht="14.25" customHeight="1">
      <c r="A381" s="564"/>
      <c r="B381" s="380"/>
      <c r="C381" s="814"/>
      <c r="D381" s="815"/>
      <c r="E381" s="815"/>
      <c r="F381" s="815"/>
      <c r="G381" s="567"/>
      <c r="H381" s="567"/>
      <c r="I381" s="841"/>
      <c r="J381" s="313"/>
      <c r="K381" s="313"/>
      <c r="L381" s="357"/>
      <c r="M381" s="313"/>
      <c r="N381" s="313"/>
      <c r="O381" s="313"/>
      <c r="P381" s="631"/>
      <c r="Q381" s="631"/>
      <c r="R381" s="651"/>
      <c r="S381" s="360"/>
      <c r="T381" s="357"/>
      <c r="U381" s="357"/>
      <c r="V381" s="357"/>
      <c r="W381" s="357"/>
      <c r="X381" s="357"/>
      <c r="Y381" s="357"/>
      <c r="Z381" s="357"/>
      <c r="AA381" s="357"/>
      <c r="AB381" s="283"/>
      <c r="AC381" s="283"/>
      <c r="AD381" s="283"/>
      <c r="AE381" s="283"/>
      <c r="AF381" s="283"/>
      <c r="AG381" s="357"/>
      <c r="AH381" s="357"/>
      <c r="AI381" s="283"/>
      <c r="AJ381" s="283"/>
      <c r="AK381" s="283"/>
    </row>
    <row r="382" spans="1:38" s="91" customFormat="1" ht="24" customHeight="1">
      <c r="A382" s="817"/>
      <c r="B382" s="830"/>
      <c r="C382" s="819"/>
      <c r="D382" s="831"/>
      <c r="E382" s="831"/>
      <c r="F382" s="831"/>
      <c r="G382" s="584"/>
      <c r="H382" s="584"/>
      <c r="I382" s="845"/>
      <c r="J382" s="833"/>
      <c r="K382" s="833"/>
      <c r="L382" s="833"/>
      <c r="M382" s="833"/>
      <c r="N382" s="833"/>
      <c r="O382" s="833"/>
      <c r="P382" s="1057"/>
      <c r="T382" s="89"/>
      <c r="U382" s="89"/>
      <c r="V382" s="89"/>
      <c r="W382" s="89"/>
      <c r="X382" s="89"/>
      <c r="Y382" s="89"/>
      <c r="AA382" s="89"/>
      <c r="AG382" s="89"/>
      <c r="AH382" s="89"/>
    </row>
    <row r="383" spans="1:38" s="91" customFormat="1" ht="14.25" customHeight="1">
      <c r="A383" s="564"/>
      <c r="B383" s="380"/>
      <c r="C383" s="814"/>
      <c r="D383" s="815"/>
      <c r="E383" s="815"/>
      <c r="F383" s="815"/>
      <c r="G383" s="567"/>
      <c r="H383" s="567"/>
      <c r="I383" s="834"/>
      <c r="J383" s="313"/>
      <c r="K383" s="313"/>
      <c r="L383" s="357"/>
      <c r="M383" s="313"/>
      <c r="N383" s="313"/>
      <c r="O383" s="313"/>
      <c r="P383" s="569"/>
      <c r="Q383" s="569"/>
      <c r="R383" s="570"/>
      <c r="S383" s="360"/>
      <c r="T383" s="357"/>
      <c r="U383" s="357"/>
      <c r="V383" s="357"/>
      <c r="W383" s="357"/>
      <c r="X383" s="357"/>
      <c r="Y383" s="357"/>
      <c r="Z383" s="357"/>
      <c r="AA383" s="357"/>
      <c r="AB383" s="283"/>
      <c r="AC383" s="283"/>
      <c r="AD383" s="283"/>
      <c r="AE383" s="283"/>
      <c r="AF383" s="283"/>
      <c r="AG383" s="357"/>
      <c r="AH383" s="357"/>
      <c r="AI383" s="283"/>
      <c r="AJ383" s="283"/>
      <c r="AK383" s="283"/>
    </row>
    <row r="384" spans="1:38" s="91" customFormat="1" ht="14.25" customHeight="1">
      <c r="A384" s="817"/>
      <c r="B384" s="830"/>
      <c r="C384" s="819"/>
      <c r="D384" s="831"/>
      <c r="E384" s="831"/>
      <c r="F384" s="831"/>
      <c r="G384" s="584"/>
      <c r="H384" s="584"/>
      <c r="I384" s="832"/>
      <c r="J384" s="842"/>
      <c r="K384" s="842"/>
      <c r="L384" s="842"/>
      <c r="M384" s="842"/>
      <c r="N384" s="842"/>
      <c r="O384" s="842"/>
      <c r="P384" s="1058"/>
      <c r="T384" s="89"/>
      <c r="U384" s="89"/>
      <c r="V384" s="89"/>
      <c r="W384" s="89"/>
      <c r="X384" s="89"/>
      <c r="Y384" s="89"/>
      <c r="AA384" s="89"/>
      <c r="AG384" s="89"/>
      <c r="AH384" s="89"/>
    </row>
    <row r="385" spans="1:37" s="92" customFormat="1" ht="15" customHeight="1">
      <c r="A385" s="564"/>
      <c r="B385" s="380"/>
      <c r="C385" s="814"/>
      <c r="D385" s="815"/>
      <c r="E385" s="815"/>
      <c r="F385" s="815"/>
      <c r="G385" s="567"/>
      <c r="H385" s="567"/>
      <c r="I385" s="834"/>
      <c r="J385" s="313"/>
      <c r="K385" s="313"/>
      <c r="L385" s="313"/>
      <c r="M385" s="313"/>
      <c r="N385" s="313"/>
      <c r="O385" s="313"/>
      <c r="P385" s="631"/>
      <c r="Q385" s="569"/>
      <c r="R385" s="570"/>
      <c r="S385" s="360"/>
      <c r="T385" s="357"/>
      <c r="U385" s="357"/>
      <c r="V385" s="357"/>
      <c r="W385" s="357"/>
      <c r="X385" s="357"/>
      <c r="Y385" s="357"/>
      <c r="Z385" s="357"/>
      <c r="AA385" s="357"/>
      <c r="AB385" s="283"/>
      <c r="AC385" s="283"/>
      <c r="AD385" s="283"/>
      <c r="AE385" s="283"/>
      <c r="AF385" s="283"/>
      <c r="AG385" s="357"/>
      <c r="AH385" s="357"/>
      <c r="AI385" s="283"/>
      <c r="AJ385" s="283"/>
      <c r="AK385" s="283"/>
    </row>
    <row r="386" spans="1:37" s="92" customFormat="1" ht="15" customHeight="1">
      <c r="A386" s="817"/>
      <c r="B386" s="830"/>
      <c r="C386" s="819"/>
      <c r="D386" s="831"/>
      <c r="E386" s="831"/>
      <c r="F386" s="831"/>
      <c r="G386" s="584"/>
      <c r="H386" s="584"/>
      <c r="I386" s="832"/>
      <c r="J386" s="842"/>
      <c r="K386" s="842"/>
      <c r="L386" s="842"/>
      <c r="M386" s="842"/>
      <c r="N386" s="842"/>
      <c r="O386" s="842"/>
      <c r="P386" s="1058"/>
      <c r="Q386" s="91"/>
      <c r="R386" s="91"/>
      <c r="S386" s="91"/>
      <c r="T386" s="89"/>
      <c r="U386" s="89"/>
      <c r="V386" s="89"/>
      <c r="W386" s="89"/>
      <c r="X386" s="89"/>
      <c r="Y386" s="89"/>
      <c r="Z386" s="91"/>
      <c r="AA386" s="89"/>
      <c r="AB386" s="91"/>
      <c r="AC386" s="91"/>
      <c r="AD386" s="91"/>
      <c r="AE386" s="91"/>
      <c r="AF386" s="91"/>
      <c r="AG386" s="89"/>
      <c r="AH386" s="89"/>
      <c r="AI386" s="91"/>
      <c r="AJ386" s="91"/>
      <c r="AK386" s="91"/>
    </row>
    <row r="387" spans="1:37" s="92" customFormat="1" ht="15" customHeight="1">
      <c r="A387" s="564"/>
      <c r="B387" s="380"/>
      <c r="C387" s="814"/>
      <c r="D387" s="815"/>
      <c r="E387" s="815"/>
      <c r="F387" s="815"/>
      <c r="G387" s="567"/>
      <c r="H387" s="567"/>
      <c r="I387" s="841"/>
      <c r="J387" s="313"/>
      <c r="K387" s="313"/>
      <c r="L387" s="313"/>
      <c r="M387" s="313"/>
      <c r="N387" s="313"/>
      <c r="O387" s="313"/>
      <c r="P387" s="569"/>
      <c r="Q387" s="569"/>
      <c r="R387" s="570"/>
      <c r="S387" s="360"/>
      <c r="T387" s="357"/>
      <c r="U387" s="357"/>
      <c r="V387" s="357"/>
      <c r="W387" s="357"/>
      <c r="X387" s="357"/>
      <c r="Y387" s="357"/>
      <c r="Z387" s="357"/>
      <c r="AA387" s="357"/>
      <c r="AB387" s="283"/>
      <c r="AC387" s="283"/>
      <c r="AD387" s="283"/>
      <c r="AE387" s="283"/>
      <c r="AF387" s="283"/>
      <c r="AG387" s="357"/>
      <c r="AH387" s="357"/>
      <c r="AI387" s="283"/>
      <c r="AJ387" s="283"/>
      <c r="AK387" s="283"/>
    </row>
    <row r="388" spans="1:37" s="92" customFormat="1" ht="15" customHeight="1">
      <c r="A388" s="817"/>
      <c r="B388" s="830"/>
      <c r="C388" s="819"/>
      <c r="D388" s="831"/>
      <c r="E388" s="831"/>
      <c r="F388" s="831"/>
      <c r="G388" s="584"/>
      <c r="H388" s="584"/>
      <c r="I388" s="832"/>
      <c r="J388" s="833"/>
      <c r="K388" s="833"/>
      <c r="L388" s="833"/>
      <c r="M388" s="833"/>
      <c r="N388" s="833"/>
      <c r="O388" s="833"/>
      <c r="P388" s="1058"/>
      <c r="Q388" s="91"/>
      <c r="R388" s="91"/>
      <c r="S388" s="91"/>
      <c r="T388" s="89"/>
      <c r="U388" s="89"/>
      <c r="V388" s="89"/>
      <c r="W388" s="89"/>
      <c r="X388" s="89"/>
      <c r="Y388" s="89"/>
      <c r="Z388" s="91"/>
      <c r="AA388" s="89"/>
      <c r="AB388" s="91"/>
      <c r="AC388" s="91"/>
      <c r="AD388" s="91"/>
      <c r="AE388" s="91"/>
      <c r="AF388" s="91"/>
      <c r="AG388" s="89"/>
      <c r="AH388" s="89"/>
      <c r="AI388" s="91"/>
      <c r="AJ388" s="91"/>
      <c r="AK388" s="91"/>
    </row>
    <row r="389" spans="1:37" s="92" customFormat="1" ht="22.5" customHeight="1">
      <c r="A389" s="564"/>
      <c r="B389" s="380"/>
      <c r="C389" s="814"/>
      <c r="D389" s="566"/>
      <c r="E389" s="566"/>
      <c r="F389" s="566"/>
      <c r="G389" s="567"/>
      <c r="H389" s="567"/>
      <c r="I389" s="841"/>
      <c r="J389" s="313"/>
      <c r="K389" s="313"/>
      <c r="L389" s="313"/>
      <c r="M389" s="313"/>
      <c r="N389" s="313"/>
      <c r="O389" s="313"/>
      <c r="P389" s="569"/>
      <c r="Q389" s="631"/>
      <c r="R389" s="570"/>
      <c r="S389" s="360"/>
      <c r="T389" s="357"/>
      <c r="U389" s="357"/>
      <c r="V389" s="357"/>
      <c r="W389" s="357"/>
      <c r="X389" s="357"/>
      <c r="Y389" s="357"/>
      <c r="Z389" s="357"/>
      <c r="AA389" s="357"/>
      <c r="AB389" s="283"/>
      <c r="AC389" s="283"/>
      <c r="AD389" s="283"/>
      <c r="AE389" s="283"/>
      <c r="AF389" s="283"/>
      <c r="AG389" s="357"/>
      <c r="AH389" s="357"/>
      <c r="AI389" s="283"/>
      <c r="AJ389" s="283"/>
      <c r="AK389" s="283"/>
    </row>
    <row r="390" spans="1:37" s="91" customFormat="1" ht="24" customHeight="1">
      <c r="A390" s="817"/>
      <c r="B390" s="830"/>
      <c r="C390" s="819"/>
      <c r="D390" s="831"/>
      <c r="E390" s="831"/>
      <c r="F390" s="831"/>
      <c r="G390" s="584"/>
      <c r="H390" s="584"/>
      <c r="I390" s="832"/>
      <c r="J390" s="842"/>
      <c r="K390" s="842"/>
      <c r="L390" s="842"/>
      <c r="M390" s="842"/>
      <c r="N390" s="842"/>
      <c r="O390" s="842"/>
      <c r="P390" s="1058"/>
      <c r="T390" s="89"/>
      <c r="U390" s="89"/>
      <c r="V390" s="89"/>
      <c r="W390" s="89"/>
      <c r="X390" s="89"/>
      <c r="Y390" s="89"/>
      <c r="AA390" s="89"/>
      <c r="AG390" s="89"/>
      <c r="AH390" s="89"/>
    </row>
    <row r="391" spans="1:37" s="92" customFormat="1" ht="15" customHeight="1">
      <c r="A391" s="564"/>
      <c r="B391" s="380"/>
      <c r="C391" s="814"/>
      <c r="D391" s="815"/>
      <c r="E391" s="815"/>
      <c r="F391" s="815"/>
      <c r="G391" s="567"/>
      <c r="H391" s="567"/>
      <c r="I391" s="869"/>
      <c r="J391" s="311"/>
      <c r="K391" s="311"/>
      <c r="L391" s="311"/>
      <c r="M391" s="311"/>
      <c r="N391" s="311"/>
      <c r="O391" s="311"/>
      <c r="P391" s="569"/>
      <c r="Q391" s="569"/>
      <c r="R391" s="870"/>
      <c r="S391" s="357"/>
      <c r="T391" s="357"/>
      <c r="U391" s="357"/>
      <c r="V391" s="357"/>
      <c r="W391" s="357"/>
      <c r="X391" s="357"/>
      <c r="Y391" s="357"/>
      <c r="Z391" s="357"/>
      <c r="AA391" s="357"/>
      <c r="AB391" s="283"/>
      <c r="AC391" s="283"/>
      <c r="AD391" s="283"/>
      <c r="AE391" s="283"/>
      <c r="AF391" s="283"/>
      <c r="AG391" s="357"/>
      <c r="AH391" s="357"/>
      <c r="AI391" s="283"/>
      <c r="AJ391" s="283"/>
      <c r="AK391" s="283"/>
    </row>
    <row r="392" spans="1:37" s="91" customFormat="1" ht="14.25" customHeight="1">
      <c r="A392" s="817"/>
      <c r="B392" s="830"/>
      <c r="C392" s="814"/>
      <c r="D392" s="871"/>
      <c r="E392" s="871"/>
      <c r="F392" s="871"/>
      <c r="G392" s="872"/>
      <c r="H392" s="872"/>
      <c r="I392" s="577"/>
      <c r="J392" s="873"/>
      <c r="K392" s="873"/>
      <c r="L392" s="873"/>
      <c r="M392" s="873"/>
      <c r="N392" s="873"/>
      <c r="O392" s="873"/>
      <c r="P392" s="647"/>
      <c r="T392" s="89"/>
      <c r="U392" s="89"/>
      <c r="V392" s="89"/>
      <c r="W392" s="89"/>
      <c r="X392" s="89"/>
      <c r="Y392" s="89"/>
      <c r="AA392" s="89"/>
      <c r="AG392" s="89"/>
      <c r="AH392" s="89"/>
    </row>
    <row r="393" spans="1:37" s="91" customFormat="1" ht="24" customHeight="1">
      <c r="A393" s="564"/>
      <c r="B393" s="380"/>
      <c r="C393" s="814"/>
      <c r="D393" s="566"/>
      <c r="E393" s="566"/>
      <c r="F393" s="566"/>
      <c r="G393" s="567"/>
      <c r="H393" s="567"/>
      <c r="I393" s="577"/>
      <c r="J393" s="311"/>
      <c r="K393" s="311"/>
      <c r="L393" s="311"/>
      <c r="M393" s="311"/>
      <c r="N393" s="311"/>
      <c r="O393" s="311"/>
      <c r="P393" s="614"/>
      <c r="Q393" s="614"/>
      <c r="R393" s="651"/>
      <c r="S393" s="360"/>
      <c r="T393" s="357"/>
      <c r="U393" s="357"/>
      <c r="V393" s="357"/>
      <c r="W393" s="357"/>
      <c r="X393" s="357"/>
      <c r="Y393" s="357"/>
      <c r="Z393" s="357"/>
      <c r="AA393" s="357"/>
      <c r="AB393" s="283"/>
      <c r="AC393" s="283"/>
      <c r="AD393" s="283"/>
      <c r="AE393" s="283"/>
      <c r="AF393" s="283"/>
      <c r="AG393" s="357"/>
      <c r="AH393" s="357"/>
      <c r="AI393" s="283"/>
      <c r="AJ393" s="283"/>
      <c r="AK393" s="283"/>
    </row>
    <row r="394" spans="1:37" s="91" customFormat="1" ht="22.5" customHeight="1">
      <c r="A394" s="817"/>
      <c r="B394" s="830"/>
      <c r="C394" s="814"/>
      <c r="D394" s="871"/>
      <c r="E394" s="871"/>
      <c r="F394" s="871"/>
      <c r="G394" s="872"/>
      <c r="H394" s="872"/>
      <c r="I394" s="310"/>
      <c r="J394" s="875"/>
      <c r="K394" s="875"/>
      <c r="L394" s="875"/>
      <c r="M394" s="875"/>
      <c r="N394" s="875"/>
      <c r="O394" s="875"/>
      <c r="P394" s="1057"/>
      <c r="T394" s="89"/>
      <c r="U394" s="89"/>
      <c r="V394" s="89"/>
      <c r="W394" s="89"/>
      <c r="X394" s="89"/>
      <c r="Y394" s="89"/>
      <c r="AA394" s="89"/>
      <c r="AG394" s="89"/>
      <c r="AH394" s="89"/>
    </row>
    <row r="395" spans="1:37" s="91" customFormat="1" ht="15.75" customHeight="1">
      <c r="A395" s="564"/>
      <c r="B395" s="380"/>
      <c r="C395" s="814"/>
      <c r="D395" s="566"/>
      <c r="E395" s="566"/>
      <c r="F395" s="566"/>
      <c r="G395" s="567"/>
      <c r="H395" s="567"/>
      <c r="I395" s="869"/>
      <c r="J395" s="311"/>
      <c r="K395" s="311"/>
      <c r="L395" s="876"/>
      <c r="M395" s="311"/>
      <c r="N395" s="311"/>
      <c r="O395" s="311"/>
      <c r="P395" s="614"/>
      <c r="Q395" s="631"/>
      <c r="R395" s="651"/>
      <c r="S395" s="360"/>
      <c r="T395" s="357"/>
      <c r="U395" s="357"/>
      <c r="V395" s="357"/>
      <c r="W395" s="357"/>
      <c r="X395" s="357"/>
      <c r="Y395" s="357"/>
      <c r="Z395" s="357"/>
      <c r="AA395" s="357"/>
      <c r="AB395" s="283"/>
      <c r="AC395" s="283"/>
      <c r="AD395" s="283"/>
      <c r="AE395" s="283"/>
      <c r="AF395" s="283"/>
      <c r="AG395" s="357"/>
      <c r="AH395" s="357"/>
      <c r="AI395" s="283"/>
      <c r="AJ395" s="283"/>
      <c r="AK395" s="283"/>
    </row>
    <row r="396" spans="1:37" s="91" customFormat="1" ht="21" customHeight="1">
      <c r="A396" s="817"/>
      <c r="B396" s="830"/>
      <c r="C396" s="814"/>
      <c r="D396" s="871"/>
      <c r="E396" s="871"/>
      <c r="F396" s="871"/>
      <c r="G396" s="872"/>
      <c r="H396" s="872"/>
      <c r="I396" s="877"/>
      <c r="J396" s="875"/>
      <c r="K396" s="875"/>
      <c r="L396" s="833"/>
      <c r="M396" s="875"/>
      <c r="N396" s="875"/>
      <c r="O396" s="875"/>
      <c r="P396" s="1057"/>
      <c r="T396" s="89"/>
      <c r="U396" s="89"/>
      <c r="V396" s="89"/>
      <c r="W396" s="89"/>
      <c r="X396" s="89"/>
      <c r="Y396" s="89"/>
      <c r="AA396" s="89"/>
      <c r="AG396" s="89"/>
      <c r="AH396" s="89"/>
    </row>
    <row r="397" spans="1:37" s="91" customFormat="1" ht="24" customHeight="1">
      <c r="A397" s="564"/>
      <c r="B397" s="380"/>
      <c r="C397" s="814"/>
      <c r="D397" s="566"/>
      <c r="E397" s="566"/>
      <c r="F397" s="566"/>
      <c r="G397" s="567"/>
      <c r="H397" s="567"/>
      <c r="I397" s="878"/>
      <c r="J397" s="311"/>
      <c r="K397" s="311"/>
      <c r="L397" s="311"/>
      <c r="M397" s="311"/>
      <c r="N397" s="311"/>
      <c r="O397" s="311"/>
      <c r="P397" s="614"/>
      <c r="Q397" s="614"/>
      <c r="R397" s="651"/>
      <c r="S397" s="360"/>
      <c r="T397" s="357"/>
      <c r="U397" s="357"/>
      <c r="V397" s="357"/>
      <c r="W397" s="357"/>
      <c r="X397" s="357"/>
      <c r="Y397" s="357"/>
      <c r="Z397" s="357"/>
      <c r="AA397" s="357"/>
      <c r="AB397" s="283"/>
      <c r="AC397" s="283"/>
      <c r="AD397" s="283"/>
      <c r="AE397" s="283"/>
      <c r="AF397" s="283"/>
      <c r="AG397" s="357"/>
      <c r="AH397" s="357"/>
      <c r="AI397" s="283"/>
      <c r="AJ397" s="283"/>
      <c r="AK397" s="283"/>
    </row>
    <row r="398" spans="1:37" s="92" customFormat="1" ht="24" customHeight="1">
      <c r="A398" s="328"/>
      <c r="B398" s="715"/>
      <c r="C398" s="728"/>
      <c r="D398" s="708"/>
      <c r="E398" s="708"/>
      <c r="F398" s="708"/>
      <c r="G398" s="418"/>
      <c r="H398" s="418"/>
      <c r="I398" s="184"/>
      <c r="J398" s="300"/>
      <c r="K398" s="300"/>
      <c r="L398" s="300"/>
      <c r="M398" s="300"/>
      <c r="N398" s="300"/>
      <c r="O398" s="300"/>
      <c r="P398" s="1046"/>
      <c r="Q398" s="91"/>
      <c r="R398" s="91"/>
      <c r="S398" s="91"/>
      <c r="T398" s="89"/>
      <c r="U398" s="89"/>
      <c r="V398" s="89"/>
      <c r="W398" s="89"/>
      <c r="X398" s="89"/>
      <c r="Y398" s="89"/>
      <c r="Z398" s="91"/>
      <c r="AA398" s="89"/>
      <c r="AB398" s="91"/>
      <c r="AC398" s="91"/>
      <c r="AD398" s="91"/>
      <c r="AE398" s="91"/>
      <c r="AF398" s="91"/>
      <c r="AG398" s="89"/>
      <c r="AH398" s="89"/>
      <c r="AI398" s="91"/>
      <c r="AJ398" s="91"/>
      <c r="AK398" s="91"/>
    </row>
    <row r="399" spans="1:37" s="92" customFormat="1" ht="15" customHeight="1">
      <c r="A399" s="367"/>
      <c r="B399" s="245"/>
      <c r="C399" s="728"/>
      <c r="D399" s="225"/>
      <c r="E399" s="225"/>
      <c r="F399" s="225"/>
      <c r="G399" s="60"/>
      <c r="H399" s="60"/>
      <c r="I399" s="184"/>
      <c r="J399" s="217"/>
      <c r="K399" s="217"/>
      <c r="L399" s="217"/>
      <c r="M399" s="217"/>
      <c r="N399" s="282"/>
      <c r="O399" s="217"/>
      <c r="P399" s="252"/>
      <c r="Q399" s="614"/>
      <c r="R399" s="870"/>
      <c r="S399" s="357"/>
      <c r="T399" s="357"/>
      <c r="U399" s="357"/>
      <c r="V399" s="357"/>
      <c r="W399" s="357"/>
      <c r="X399" s="357"/>
      <c r="Y399" s="357"/>
      <c r="Z399" s="357"/>
      <c r="AA399" s="357"/>
      <c r="AB399" s="283"/>
      <c r="AC399" s="283"/>
      <c r="AD399" s="283"/>
      <c r="AE399" s="283"/>
      <c r="AF399" s="283"/>
      <c r="AG399" s="357"/>
      <c r="AH399" s="357"/>
      <c r="AI399" s="283"/>
      <c r="AJ399" s="283"/>
      <c r="AK399" s="283"/>
    </row>
    <row r="400" spans="1:37" s="92" customFormat="1" ht="15" customHeight="1">
      <c r="A400" s="328"/>
      <c r="B400" s="715"/>
      <c r="C400" s="728"/>
      <c r="D400" s="708"/>
      <c r="E400" s="708"/>
      <c r="F400" s="708"/>
      <c r="G400" s="418"/>
      <c r="H400" s="418"/>
      <c r="I400" s="184"/>
      <c r="J400" s="299"/>
      <c r="K400" s="299"/>
      <c r="L400" s="299"/>
      <c r="M400" s="299"/>
      <c r="N400" s="299"/>
      <c r="O400" s="299"/>
      <c r="P400" s="384"/>
      <c r="Q400" s="91"/>
      <c r="R400" s="91"/>
      <c r="S400" s="91"/>
      <c r="T400" s="89"/>
      <c r="U400" s="89"/>
      <c r="V400" s="89"/>
      <c r="W400" s="89"/>
      <c r="X400" s="89"/>
      <c r="Y400" s="89"/>
      <c r="Z400" s="91"/>
      <c r="AA400" s="89"/>
      <c r="AB400" s="91"/>
      <c r="AC400" s="91"/>
      <c r="AD400" s="91"/>
      <c r="AE400" s="91"/>
      <c r="AF400" s="91"/>
      <c r="AG400" s="89"/>
      <c r="AH400" s="89"/>
      <c r="AI400" s="91"/>
      <c r="AJ400" s="91"/>
      <c r="AK400" s="91"/>
    </row>
    <row r="401" spans="1:37" s="91" customFormat="1" ht="14.25" customHeight="1">
      <c r="A401" s="367"/>
      <c r="B401" s="456"/>
      <c r="C401" s="962"/>
      <c r="D401" s="216"/>
      <c r="E401" s="216"/>
      <c r="F401" s="216"/>
      <c r="G401" s="403"/>
      <c r="H401" s="403"/>
      <c r="I401" s="416"/>
      <c r="J401" s="406"/>
      <c r="K401" s="406"/>
      <c r="L401" s="213"/>
      <c r="M401" s="406"/>
      <c r="N401" s="215"/>
      <c r="O401" s="213"/>
      <c r="P401" s="386"/>
      <c r="Q401" s="614"/>
      <c r="R401" s="646"/>
      <c r="S401" s="646"/>
      <c r="T401" s="881"/>
      <c r="U401" s="881"/>
      <c r="V401" s="881"/>
      <c r="W401" s="881"/>
      <c r="X401" s="881"/>
      <c r="Y401" s="881"/>
      <c r="Z401" s="222"/>
      <c r="AA401" s="881"/>
      <c r="AB401" s="222"/>
      <c r="AC401" s="222"/>
      <c r="AD401" s="222"/>
      <c r="AE401" s="222"/>
      <c r="AF401" s="222"/>
      <c r="AG401" s="881"/>
      <c r="AH401" s="881"/>
      <c r="AI401" s="220"/>
      <c r="AJ401" s="220"/>
      <c r="AK401" s="220"/>
    </row>
    <row r="402" spans="1:37" s="92" customFormat="1" ht="15" customHeight="1">
      <c r="A402" s="328"/>
      <c r="B402" s="716"/>
      <c r="C402" s="962"/>
      <c r="D402" s="24"/>
      <c r="E402" s="24"/>
      <c r="F402" s="24"/>
      <c r="G402" s="24"/>
      <c r="H402" s="24"/>
      <c r="I402" s="195"/>
      <c r="J402" s="195"/>
      <c r="K402" s="195"/>
      <c r="L402" s="963"/>
      <c r="M402" s="195"/>
      <c r="N402" s="963"/>
      <c r="O402" s="195"/>
      <c r="P402" s="424"/>
      <c r="Q402" s="187"/>
      <c r="R402" s="187"/>
      <c r="S402" s="187"/>
      <c r="T402" s="785"/>
      <c r="U402" s="785"/>
      <c r="V402" s="785"/>
      <c r="W402" s="785"/>
      <c r="X402" s="785"/>
      <c r="Y402" s="785"/>
      <c r="Z402" s="187"/>
      <c r="AA402" s="785"/>
      <c r="AB402" s="187"/>
      <c r="AC402" s="187"/>
      <c r="AD402" s="187"/>
      <c r="AE402" s="187"/>
      <c r="AF402" s="91"/>
      <c r="AG402" s="89"/>
      <c r="AH402" s="89"/>
      <c r="AI402" s="91"/>
      <c r="AJ402" s="91"/>
      <c r="AK402" s="91"/>
    </row>
    <row r="403" spans="1:37" s="91" customFormat="1" ht="15.75" customHeight="1">
      <c r="A403" s="367"/>
      <c r="B403" s="245"/>
      <c r="C403" s="728"/>
      <c r="D403" s="225"/>
      <c r="E403" s="225"/>
      <c r="F403" s="225"/>
      <c r="G403" s="60"/>
      <c r="H403" s="60"/>
      <c r="I403" s="184"/>
      <c r="J403" s="217"/>
      <c r="K403" s="217"/>
      <c r="L403" s="217"/>
      <c r="M403" s="217"/>
      <c r="N403" s="217"/>
      <c r="O403" s="217"/>
      <c r="P403" s="252"/>
      <c r="Q403" s="614"/>
      <c r="R403" s="840"/>
      <c r="S403" s="357"/>
      <c r="T403" s="357"/>
      <c r="U403" s="357"/>
      <c r="V403" s="357"/>
      <c r="W403" s="357"/>
      <c r="X403" s="357"/>
      <c r="Y403" s="357"/>
      <c r="Z403" s="357"/>
      <c r="AA403" s="357"/>
      <c r="AB403" s="283"/>
      <c r="AC403" s="283"/>
      <c r="AD403" s="283"/>
      <c r="AE403" s="283"/>
      <c r="AF403" s="283"/>
      <c r="AG403" s="357"/>
      <c r="AH403" s="357"/>
      <c r="AI403" s="283"/>
      <c r="AJ403" s="283"/>
      <c r="AK403" s="283"/>
    </row>
    <row r="404" spans="1:37" s="91" customFormat="1" ht="30" customHeight="1">
      <c r="A404" s="817"/>
      <c r="B404" s="830"/>
      <c r="C404" s="814"/>
      <c r="D404" s="871"/>
      <c r="E404" s="871"/>
      <c r="F404" s="871"/>
      <c r="G404" s="872"/>
      <c r="H404" s="872"/>
      <c r="I404" s="869"/>
      <c r="J404" s="875"/>
      <c r="K404" s="875"/>
      <c r="L404" s="875"/>
      <c r="M404" s="875"/>
      <c r="N404" s="875"/>
      <c r="O404" s="875"/>
      <c r="P404" s="1061"/>
      <c r="T404" s="89"/>
      <c r="U404" s="89"/>
      <c r="V404" s="89"/>
      <c r="W404" s="89"/>
      <c r="X404" s="89"/>
      <c r="Y404" s="89"/>
      <c r="AA404" s="89"/>
      <c r="AG404" s="89"/>
      <c r="AH404" s="89"/>
    </row>
    <row r="405" spans="1:37" s="91" customFormat="1" ht="15" customHeight="1">
      <c r="A405" s="564"/>
      <c r="B405" s="380"/>
      <c r="C405" s="814"/>
      <c r="D405" s="815"/>
      <c r="E405" s="815"/>
      <c r="F405" s="815"/>
      <c r="G405" s="567"/>
      <c r="H405" s="567"/>
      <c r="I405" s="310"/>
      <c r="J405" s="311"/>
      <c r="K405" s="311"/>
      <c r="L405" s="311"/>
      <c r="M405" s="311"/>
      <c r="N405" s="311"/>
      <c r="O405" s="311"/>
      <c r="P405" s="631"/>
      <c r="Q405" s="646"/>
      <c r="R405" s="651"/>
      <c r="S405" s="360"/>
      <c r="T405" s="357"/>
      <c r="U405" s="357"/>
      <c r="V405" s="357"/>
      <c r="W405" s="357"/>
      <c r="X405" s="357"/>
      <c r="Y405" s="357"/>
      <c r="Z405" s="357"/>
      <c r="AA405" s="357"/>
      <c r="AB405" s="283"/>
      <c r="AC405" s="283"/>
      <c r="AD405" s="283"/>
      <c r="AE405" s="283"/>
      <c r="AF405" s="283"/>
      <c r="AG405" s="357"/>
      <c r="AH405" s="357"/>
      <c r="AI405" s="283"/>
      <c r="AJ405" s="283"/>
      <c r="AK405" s="283"/>
    </row>
    <row r="406" spans="1:37" s="91" customFormat="1" ht="24" customHeight="1">
      <c r="A406" s="817"/>
      <c r="B406" s="830"/>
      <c r="C406" s="814"/>
      <c r="D406" s="871"/>
      <c r="E406" s="871"/>
      <c r="F406" s="871"/>
      <c r="G406" s="872"/>
      <c r="H406" s="872"/>
      <c r="I406" s="577"/>
      <c r="J406" s="875"/>
      <c r="K406" s="875"/>
      <c r="L406" s="875"/>
      <c r="M406" s="875"/>
      <c r="N406" s="875"/>
      <c r="O406" s="875"/>
      <c r="P406" s="1057"/>
      <c r="T406" s="89"/>
      <c r="U406" s="89"/>
      <c r="V406" s="89"/>
      <c r="W406" s="89"/>
      <c r="X406" s="89"/>
      <c r="Y406" s="89"/>
      <c r="AA406" s="89"/>
      <c r="AG406" s="89"/>
      <c r="AH406" s="89"/>
    </row>
    <row r="407" spans="1:37" s="91" customFormat="1" ht="14.25" customHeight="1">
      <c r="A407" s="564"/>
      <c r="B407" s="380"/>
      <c r="C407" s="814"/>
      <c r="D407" s="815"/>
      <c r="E407" s="815"/>
      <c r="F407" s="815"/>
      <c r="G407" s="567"/>
      <c r="H407" s="567"/>
      <c r="I407" s="577"/>
      <c r="J407" s="311"/>
      <c r="K407" s="311"/>
      <c r="L407" s="311"/>
      <c r="M407" s="311"/>
      <c r="N407" s="311"/>
      <c r="O407" s="311"/>
      <c r="P407" s="614"/>
      <c r="Q407" s="631"/>
      <c r="R407" s="651"/>
      <c r="S407" s="360"/>
      <c r="T407" s="357"/>
      <c r="U407" s="357"/>
      <c r="V407" s="357"/>
      <c r="W407" s="357"/>
      <c r="X407" s="357"/>
      <c r="Y407" s="357"/>
      <c r="Z407" s="357"/>
      <c r="AA407" s="357"/>
      <c r="AB407" s="283"/>
      <c r="AC407" s="283"/>
      <c r="AD407" s="283"/>
      <c r="AE407" s="283"/>
      <c r="AF407" s="283"/>
      <c r="AG407" s="357"/>
      <c r="AH407" s="357"/>
      <c r="AI407" s="283"/>
      <c r="AJ407" s="283"/>
      <c r="AK407" s="283"/>
    </row>
    <row r="408" spans="1:37" s="91" customFormat="1" ht="14.25" customHeight="1">
      <c r="A408" s="817"/>
      <c r="B408" s="830"/>
      <c r="C408" s="814"/>
      <c r="D408" s="871"/>
      <c r="E408" s="871"/>
      <c r="F408" s="871"/>
      <c r="G408" s="872"/>
      <c r="H408" s="872"/>
      <c r="I408" s="577"/>
      <c r="J408" s="875"/>
      <c r="K408" s="875"/>
      <c r="L408" s="875"/>
      <c r="M408" s="875"/>
      <c r="N408" s="875"/>
      <c r="O408" s="875"/>
      <c r="P408" s="1057"/>
      <c r="T408" s="89"/>
      <c r="U408" s="89"/>
      <c r="V408" s="89"/>
      <c r="W408" s="89"/>
      <c r="X408" s="89"/>
      <c r="Y408" s="89"/>
      <c r="AA408" s="89"/>
      <c r="AG408" s="89"/>
      <c r="AH408" s="89"/>
    </row>
    <row r="409" spans="1:37" s="91" customFormat="1" ht="24" customHeight="1">
      <c r="A409" s="564"/>
      <c r="B409" s="380"/>
      <c r="C409" s="814"/>
      <c r="D409" s="566"/>
      <c r="E409" s="566"/>
      <c r="F409" s="566"/>
      <c r="G409" s="567"/>
      <c r="H409" s="567"/>
      <c r="I409" s="577"/>
      <c r="J409" s="311"/>
      <c r="K409" s="311"/>
      <c r="L409" s="311"/>
      <c r="M409" s="311"/>
      <c r="N409" s="311"/>
      <c r="O409" s="311"/>
      <c r="P409" s="614"/>
      <c r="Q409" s="614"/>
      <c r="R409" s="651"/>
      <c r="S409" s="360"/>
      <c r="T409" s="357"/>
      <c r="U409" s="357"/>
      <c r="V409" s="357"/>
      <c r="W409" s="357"/>
      <c r="X409" s="357"/>
      <c r="Y409" s="357"/>
      <c r="Z409" s="357"/>
      <c r="AA409" s="357"/>
      <c r="AB409" s="283"/>
      <c r="AC409" s="283"/>
      <c r="AD409" s="283"/>
      <c r="AE409" s="283"/>
      <c r="AF409" s="283"/>
      <c r="AG409" s="357"/>
      <c r="AH409" s="357"/>
      <c r="AI409" s="283"/>
      <c r="AJ409" s="283"/>
      <c r="AK409" s="283"/>
    </row>
    <row r="410" spans="1:37" s="91" customFormat="1" ht="24" customHeight="1">
      <c r="A410" s="564"/>
      <c r="B410" s="380"/>
      <c r="C410" s="814"/>
      <c r="D410" s="566"/>
      <c r="E410" s="566"/>
      <c r="F410" s="566"/>
      <c r="G410" s="567"/>
      <c r="H410" s="567"/>
      <c r="I410" s="577"/>
      <c r="J410" s="311"/>
      <c r="K410" s="311"/>
      <c r="L410" s="311"/>
      <c r="M410" s="311"/>
      <c r="N410" s="311"/>
      <c r="O410" s="311"/>
      <c r="P410" s="614"/>
      <c r="Q410" s="614"/>
      <c r="R410" s="651"/>
      <c r="S410" s="360"/>
      <c r="T410" s="357"/>
      <c r="U410" s="357"/>
      <c r="V410" s="357"/>
      <c r="W410" s="357"/>
      <c r="X410" s="357"/>
      <c r="Y410" s="357"/>
      <c r="Z410" s="357"/>
      <c r="AA410" s="357"/>
      <c r="AB410" s="283"/>
      <c r="AC410" s="283"/>
      <c r="AD410" s="283"/>
      <c r="AE410" s="283"/>
      <c r="AF410" s="283"/>
      <c r="AG410" s="357"/>
      <c r="AH410" s="357"/>
      <c r="AI410" s="283"/>
      <c r="AJ410" s="283"/>
      <c r="AK410" s="283"/>
    </row>
    <row r="411" spans="1:37" s="91" customFormat="1" ht="24" customHeight="1">
      <c r="A411" s="817"/>
      <c r="B411" s="830"/>
      <c r="C411" s="814"/>
      <c r="D411" s="871"/>
      <c r="E411" s="871"/>
      <c r="F411" s="871"/>
      <c r="G411" s="872"/>
      <c r="H411" s="872"/>
      <c r="I411" s="577"/>
      <c r="J411" s="875"/>
      <c r="K411" s="875"/>
      <c r="L411" s="875"/>
      <c r="M411" s="875"/>
      <c r="N411" s="875"/>
      <c r="O411" s="875"/>
      <c r="P411" s="1057"/>
      <c r="T411" s="89"/>
      <c r="U411" s="89"/>
      <c r="V411" s="89"/>
      <c r="W411" s="89"/>
      <c r="X411" s="89"/>
      <c r="Y411" s="89"/>
      <c r="AA411" s="89"/>
      <c r="AG411" s="89"/>
      <c r="AH411" s="89"/>
    </row>
    <row r="412" spans="1:37" s="91" customFormat="1" ht="14.25" customHeight="1">
      <c r="A412" s="817"/>
      <c r="B412" s="830"/>
      <c r="C412" s="814"/>
      <c r="D412" s="871"/>
      <c r="E412" s="871"/>
      <c r="F412" s="871"/>
      <c r="G412" s="872"/>
      <c r="H412" s="872"/>
      <c r="I412" s="577"/>
      <c r="J412" s="873"/>
      <c r="K412" s="873"/>
      <c r="L412" s="873"/>
      <c r="M412" s="873"/>
      <c r="N412" s="873"/>
      <c r="O412" s="873"/>
      <c r="P412" s="647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G412" s="89"/>
      <c r="AH412" s="89"/>
    </row>
    <row r="413" spans="1:37" s="91" customFormat="1" ht="24" customHeight="1">
      <c r="A413" s="564"/>
      <c r="B413" s="380"/>
      <c r="C413" s="814"/>
      <c r="D413" s="815"/>
      <c r="E413" s="815"/>
      <c r="F413" s="815"/>
      <c r="G413" s="567"/>
      <c r="H413" s="567"/>
      <c r="I413" s="577"/>
      <c r="J413" s="311"/>
      <c r="K413" s="311"/>
      <c r="L413" s="311"/>
      <c r="M413" s="311"/>
      <c r="N413" s="311"/>
      <c r="O413" s="311"/>
      <c r="P413" s="631"/>
      <c r="Q413" s="614"/>
      <c r="R413" s="870"/>
      <c r="S413" s="357"/>
      <c r="T413" s="357"/>
      <c r="U413" s="357"/>
      <c r="V413" s="357"/>
      <c r="W413" s="357"/>
      <c r="X413" s="357"/>
      <c r="Y413" s="357"/>
      <c r="Z413" s="357"/>
      <c r="AA413" s="357"/>
      <c r="AB413" s="283"/>
      <c r="AC413" s="283"/>
      <c r="AD413" s="283"/>
      <c r="AE413" s="283"/>
      <c r="AF413" s="283"/>
      <c r="AG413" s="357"/>
      <c r="AH413" s="357"/>
      <c r="AI413" s="283"/>
      <c r="AJ413" s="283"/>
      <c r="AK413" s="283"/>
    </row>
    <row r="414" spans="1:37" s="91" customFormat="1" ht="14.25" customHeight="1">
      <c r="A414" s="817"/>
      <c r="B414" s="830"/>
      <c r="C414" s="814"/>
      <c r="D414" s="871"/>
      <c r="E414" s="871"/>
      <c r="F414" s="871"/>
      <c r="G414" s="872"/>
      <c r="H414" s="872"/>
      <c r="I414" s="577"/>
      <c r="J414" s="873"/>
      <c r="K414" s="873"/>
      <c r="L414" s="873"/>
      <c r="M414" s="873"/>
      <c r="N414" s="873"/>
      <c r="O414" s="873"/>
      <c r="P414" s="647"/>
      <c r="T414" s="89"/>
      <c r="U414" s="89"/>
      <c r="V414" s="89"/>
      <c r="W414" s="89"/>
      <c r="X414" s="89"/>
      <c r="Y414" s="89"/>
      <c r="AA414" s="89"/>
      <c r="AG414" s="89"/>
      <c r="AH414" s="89"/>
    </row>
    <row r="415" spans="1:37" s="91" customFormat="1" ht="15" customHeight="1">
      <c r="A415" s="564"/>
      <c r="B415" s="848"/>
      <c r="C415" s="849"/>
      <c r="D415" s="815"/>
      <c r="E415" s="815"/>
      <c r="F415" s="815"/>
      <c r="G415" s="850"/>
      <c r="H415" s="850"/>
      <c r="I415" s="369"/>
      <c r="J415" s="883"/>
      <c r="K415" s="369"/>
      <c r="L415" s="646"/>
      <c r="M415" s="369"/>
      <c r="N415" s="646"/>
      <c r="O415" s="369"/>
      <c r="P415" s="631"/>
      <c r="Q415" s="631"/>
      <c r="R415" s="369"/>
      <c r="S415" s="646"/>
      <c r="T415" s="646"/>
      <c r="U415" s="646"/>
      <c r="V415" s="646"/>
      <c r="W415" s="646"/>
      <c r="X415" s="646"/>
      <c r="Y415" s="646"/>
      <c r="Z415" s="369"/>
      <c r="AA415" s="646"/>
      <c r="AB415" s="369"/>
      <c r="AC415" s="369"/>
      <c r="AD415" s="369"/>
      <c r="AE415" s="369"/>
      <c r="AF415" s="369"/>
      <c r="AG415" s="646"/>
      <c r="AH415" s="646"/>
      <c r="AI415" s="369"/>
      <c r="AJ415" s="369"/>
      <c r="AK415" s="369"/>
    </row>
    <row r="416" spans="1:37" s="91" customFormat="1" ht="15.75" customHeight="1">
      <c r="A416" s="564"/>
      <c r="B416" s="380"/>
      <c r="C416" s="814"/>
      <c r="D416" s="566"/>
      <c r="E416" s="566"/>
      <c r="F416" s="566"/>
      <c r="G416" s="567"/>
      <c r="H416" s="567"/>
      <c r="I416" s="577"/>
      <c r="J416" s="311"/>
      <c r="K416" s="311"/>
      <c r="L416" s="311"/>
      <c r="M416" s="311"/>
      <c r="N416" s="311"/>
      <c r="O416" s="311"/>
      <c r="P416" s="569"/>
      <c r="Q416" s="569"/>
      <c r="R416" s="870"/>
      <c r="S416" s="357"/>
      <c r="T416" s="357"/>
      <c r="U416" s="357"/>
      <c r="V416" s="357"/>
      <c r="W416" s="357"/>
      <c r="X416" s="357"/>
      <c r="Y416" s="357"/>
      <c r="Z416" s="357"/>
      <c r="AA416" s="357"/>
      <c r="AB416" s="283"/>
      <c r="AC416" s="283"/>
      <c r="AD416" s="283"/>
      <c r="AE416" s="283"/>
      <c r="AF416" s="283"/>
      <c r="AG416" s="357"/>
      <c r="AH416" s="357"/>
      <c r="AI416" s="283"/>
      <c r="AJ416" s="283"/>
      <c r="AK416" s="283"/>
    </row>
    <row r="417" spans="1:37" s="91" customFormat="1" ht="14.25" customHeight="1">
      <c r="A417" s="817"/>
      <c r="B417" s="830"/>
      <c r="C417" s="814"/>
      <c r="D417" s="871"/>
      <c r="E417" s="871"/>
      <c r="F417" s="871"/>
      <c r="G417" s="872"/>
      <c r="H417" s="872"/>
      <c r="I417" s="577"/>
      <c r="J417" s="873"/>
      <c r="K417" s="873"/>
      <c r="L417" s="873"/>
      <c r="M417" s="873"/>
      <c r="N417" s="873"/>
      <c r="O417" s="873"/>
      <c r="P417" s="647"/>
      <c r="T417" s="89"/>
      <c r="U417" s="89"/>
      <c r="V417" s="89"/>
      <c r="W417" s="89"/>
      <c r="X417" s="89"/>
      <c r="Y417" s="89"/>
      <c r="AA417" s="89"/>
      <c r="AG417" s="89"/>
      <c r="AH417" s="89"/>
    </row>
    <row r="418" spans="1:37" s="92" customFormat="1" ht="15" customHeight="1">
      <c r="A418" s="564"/>
      <c r="B418" s="380"/>
      <c r="C418" s="814"/>
      <c r="D418" s="815"/>
      <c r="E418" s="815"/>
      <c r="F418" s="815"/>
      <c r="G418" s="567"/>
      <c r="H418" s="567"/>
      <c r="I418" s="878"/>
      <c r="J418" s="311"/>
      <c r="K418" s="311"/>
      <c r="L418" s="311"/>
      <c r="M418" s="311"/>
      <c r="N418" s="311"/>
      <c r="O418" s="311"/>
      <c r="P418" s="614"/>
      <c r="Q418" s="646"/>
      <c r="R418" s="651"/>
      <c r="S418" s="360"/>
      <c r="T418" s="357"/>
      <c r="U418" s="357"/>
      <c r="V418" s="357"/>
      <c r="W418" s="357"/>
      <c r="X418" s="357"/>
      <c r="Y418" s="357"/>
      <c r="Z418" s="357"/>
      <c r="AA418" s="357"/>
      <c r="AB418" s="283"/>
      <c r="AC418" s="283"/>
      <c r="AD418" s="283"/>
      <c r="AE418" s="283"/>
      <c r="AF418" s="283"/>
      <c r="AG418" s="357"/>
      <c r="AH418" s="357"/>
      <c r="AI418" s="283"/>
      <c r="AJ418" s="283"/>
      <c r="AK418" s="283"/>
    </row>
    <row r="419" spans="1:37" s="91" customFormat="1" ht="15.75" customHeight="1">
      <c r="A419" s="817"/>
      <c r="B419" s="830"/>
      <c r="C419" s="814"/>
      <c r="D419" s="871"/>
      <c r="E419" s="871"/>
      <c r="F419" s="871"/>
      <c r="G419" s="872"/>
      <c r="H419" s="872"/>
      <c r="I419" s="878"/>
      <c r="J419" s="875"/>
      <c r="K419" s="875"/>
      <c r="L419" s="875"/>
      <c r="M419" s="875"/>
      <c r="N419" s="875"/>
      <c r="O419" s="875"/>
      <c r="P419" s="1057"/>
      <c r="T419" s="89"/>
      <c r="U419" s="89"/>
      <c r="V419" s="89"/>
      <c r="W419" s="89"/>
      <c r="X419" s="89"/>
      <c r="Y419" s="89"/>
      <c r="AA419" s="89"/>
      <c r="AG419" s="89"/>
      <c r="AH419" s="89"/>
    </row>
    <row r="420" spans="1:37" s="91" customFormat="1" ht="18.75">
      <c r="A420" s="564"/>
      <c r="B420" s="380"/>
      <c r="C420" s="814"/>
      <c r="D420" s="566"/>
      <c r="E420" s="566"/>
      <c r="F420" s="566"/>
      <c r="G420" s="567"/>
      <c r="H420" s="567"/>
      <c r="I420" s="577"/>
      <c r="J420" s="311"/>
      <c r="K420" s="311"/>
      <c r="L420" s="311"/>
      <c r="M420" s="311"/>
      <c r="N420" s="311"/>
      <c r="O420" s="311"/>
      <c r="P420" s="614"/>
      <c r="Q420" s="614"/>
      <c r="R420" s="651"/>
      <c r="S420" s="360"/>
      <c r="T420" s="357"/>
      <c r="U420" s="357"/>
      <c r="V420" s="357"/>
      <c r="W420" s="357"/>
      <c r="X420" s="357"/>
      <c r="Y420" s="357"/>
      <c r="Z420" s="357"/>
      <c r="AA420" s="357"/>
      <c r="AB420" s="283"/>
      <c r="AC420" s="283"/>
      <c r="AD420" s="283"/>
      <c r="AE420" s="283"/>
      <c r="AF420" s="283"/>
      <c r="AG420" s="357"/>
      <c r="AH420" s="357"/>
      <c r="AI420" s="283"/>
      <c r="AJ420" s="283"/>
      <c r="AK420" s="283"/>
    </row>
    <row r="421" spans="1:37" s="91" customFormat="1" ht="14.25" customHeight="1">
      <c r="A421" s="817"/>
      <c r="B421" s="830"/>
      <c r="C421" s="814"/>
      <c r="D421" s="871"/>
      <c r="E421" s="871"/>
      <c r="F421" s="871"/>
      <c r="G421" s="872"/>
      <c r="H421" s="872"/>
      <c r="I421" s="577"/>
      <c r="J421" s="875"/>
      <c r="K421" s="875"/>
      <c r="L421" s="875"/>
      <c r="M421" s="875"/>
      <c r="N421" s="875"/>
      <c r="O421" s="875"/>
      <c r="P421" s="1057"/>
      <c r="T421" s="89"/>
      <c r="U421" s="89"/>
      <c r="V421" s="89"/>
      <c r="W421" s="89"/>
      <c r="X421" s="89"/>
      <c r="Y421" s="89"/>
      <c r="AA421" s="89"/>
      <c r="AG421" s="89"/>
      <c r="AH421" s="89"/>
      <c r="AJ421" s="89"/>
      <c r="AK421" s="89"/>
    </row>
    <row r="422" spans="1:37" s="91" customFormat="1" ht="14.25" customHeight="1">
      <c r="A422" s="564"/>
      <c r="B422" s="848"/>
      <c r="C422" s="836"/>
      <c r="D422" s="579"/>
      <c r="E422" s="579"/>
      <c r="F422" s="579"/>
      <c r="G422" s="820"/>
      <c r="H422" s="820"/>
      <c r="I422" s="884"/>
      <c r="J422" s="885"/>
      <c r="K422" s="886"/>
      <c r="L422" s="886"/>
      <c r="M422" s="886"/>
      <c r="N422" s="886"/>
      <c r="O422" s="887"/>
      <c r="P422" s="631"/>
      <c r="Q422" s="631"/>
      <c r="R422" s="859"/>
      <c r="S422" s="859"/>
      <c r="T422" s="881"/>
      <c r="U422" s="881"/>
      <c r="V422" s="881"/>
      <c r="W422" s="881"/>
      <c r="X422" s="881"/>
      <c r="Y422" s="881"/>
      <c r="Z422" s="222"/>
      <c r="AA422" s="881"/>
      <c r="AB422" s="222"/>
      <c r="AC422" s="222"/>
      <c r="AD422" s="222"/>
      <c r="AE422" s="222"/>
      <c r="AF422" s="222"/>
      <c r="AG422" s="881"/>
      <c r="AH422" s="881"/>
      <c r="AI422" s="220"/>
      <c r="AJ422" s="220"/>
      <c r="AK422" s="220"/>
    </row>
    <row r="423" spans="1:37" s="91" customFormat="1" ht="14.25" customHeight="1">
      <c r="A423" s="817"/>
      <c r="B423" s="835"/>
      <c r="C423" s="836"/>
      <c r="D423" s="831"/>
      <c r="E423" s="831"/>
      <c r="F423" s="831"/>
      <c r="G423" s="831"/>
      <c r="H423" s="831"/>
      <c r="I423" s="884"/>
      <c r="J423" s="888"/>
      <c r="K423" s="889"/>
      <c r="L423" s="889"/>
      <c r="M423" s="889"/>
      <c r="N423" s="889"/>
      <c r="O423" s="888"/>
      <c r="P423" s="1062"/>
      <c r="Q423" s="187"/>
      <c r="R423" s="187"/>
      <c r="S423" s="187"/>
      <c r="T423" s="785"/>
      <c r="U423" s="785"/>
      <c r="V423" s="785"/>
      <c r="W423" s="785"/>
      <c r="X423" s="785"/>
      <c r="Y423" s="785"/>
      <c r="Z423" s="187"/>
      <c r="AA423" s="785"/>
      <c r="AB423" s="187"/>
      <c r="AC423" s="187"/>
      <c r="AD423" s="187"/>
      <c r="AE423" s="187"/>
      <c r="AG423" s="89"/>
      <c r="AH423" s="89"/>
      <c r="AJ423" s="187"/>
      <c r="AK423" s="187"/>
    </row>
    <row r="424" spans="1:37" s="91" customFormat="1" ht="24" customHeight="1">
      <c r="A424" s="564"/>
      <c r="B424" s="380"/>
      <c r="C424" s="814"/>
      <c r="D424" s="815"/>
      <c r="E424" s="815"/>
      <c r="F424" s="815"/>
      <c r="G424" s="567"/>
      <c r="H424" s="567"/>
      <c r="I424" s="577"/>
      <c r="J424" s="311"/>
      <c r="K424" s="311"/>
      <c r="L424" s="311"/>
      <c r="M424" s="311"/>
      <c r="N424" s="311"/>
      <c r="O424" s="311"/>
      <c r="P424" s="614"/>
      <c r="Q424" s="631"/>
      <c r="R424" s="651"/>
      <c r="S424" s="360"/>
      <c r="T424" s="357"/>
      <c r="U424" s="357"/>
      <c r="V424" s="357"/>
      <c r="W424" s="357"/>
      <c r="X424" s="357"/>
      <c r="Y424" s="357"/>
      <c r="Z424" s="357"/>
      <c r="AA424" s="357"/>
      <c r="AB424" s="283"/>
      <c r="AC424" s="283"/>
      <c r="AD424" s="283"/>
      <c r="AE424" s="283"/>
      <c r="AF424" s="283"/>
      <c r="AG424" s="357"/>
      <c r="AH424" s="357"/>
      <c r="AI424" s="283"/>
      <c r="AJ424" s="283"/>
      <c r="AK424" s="283"/>
    </row>
    <row r="425" spans="1:37" s="91" customFormat="1" ht="14.25" customHeight="1">
      <c r="A425" s="817"/>
      <c r="B425" s="830"/>
      <c r="C425" s="814"/>
      <c r="D425" s="871"/>
      <c r="E425" s="871"/>
      <c r="F425" s="871"/>
      <c r="G425" s="872"/>
      <c r="H425" s="872"/>
      <c r="I425" s="577"/>
      <c r="J425" s="875"/>
      <c r="K425" s="875"/>
      <c r="L425" s="875"/>
      <c r="M425" s="875"/>
      <c r="N425" s="875"/>
      <c r="O425" s="875"/>
      <c r="P425" s="1057"/>
      <c r="T425" s="89"/>
      <c r="U425" s="89"/>
      <c r="V425" s="89"/>
      <c r="W425" s="89"/>
      <c r="X425" s="89"/>
      <c r="Y425" s="89"/>
      <c r="AA425" s="89"/>
      <c r="AG425" s="89"/>
      <c r="AH425" s="89"/>
      <c r="AJ425" s="187"/>
      <c r="AK425" s="187"/>
    </row>
    <row r="426" spans="1:37" s="91" customFormat="1" ht="14.25" customHeight="1">
      <c r="A426" s="564"/>
      <c r="B426" s="380"/>
      <c r="C426" s="814"/>
      <c r="D426" s="815"/>
      <c r="E426" s="815"/>
      <c r="F426" s="815"/>
      <c r="G426" s="567"/>
      <c r="H426" s="567"/>
      <c r="I426" s="577"/>
      <c r="J426" s="311"/>
      <c r="K426" s="311"/>
      <c r="L426" s="311"/>
      <c r="M426" s="311"/>
      <c r="N426" s="311"/>
      <c r="O426" s="311"/>
      <c r="P426" s="614"/>
      <c r="Q426" s="824"/>
      <c r="R426" s="651"/>
      <c r="S426" s="360"/>
      <c r="T426" s="357"/>
      <c r="U426" s="357"/>
      <c r="V426" s="357"/>
      <c r="W426" s="357"/>
      <c r="X426" s="357"/>
      <c r="Y426" s="357"/>
      <c r="Z426" s="357"/>
      <c r="AA426" s="357"/>
      <c r="AB426" s="283"/>
      <c r="AC426" s="283"/>
      <c r="AD426" s="283"/>
      <c r="AE426" s="283"/>
      <c r="AF426" s="283"/>
      <c r="AG426" s="357"/>
      <c r="AH426" s="357"/>
      <c r="AI426" s="283"/>
      <c r="AJ426" s="283"/>
      <c r="AK426" s="283"/>
    </row>
    <row r="427" spans="1:37" s="91" customFormat="1" ht="14.25" customHeight="1">
      <c r="A427" s="817"/>
      <c r="B427" s="830"/>
      <c r="C427" s="814"/>
      <c r="D427" s="871"/>
      <c r="E427" s="871"/>
      <c r="F427" s="871"/>
      <c r="G427" s="872"/>
      <c r="H427" s="872"/>
      <c r="I427" s="577"/>
      <c r="J427" s="875"/>
      <c r="K427" s="875"/>
      <c r="L427" s="875"/>
      <c r="M427" s="875"/>
      <c r="N427" s="875"/>
      <c r="O427" s="875"/>
      <c r="P427" s="1057"/>
      <c r="T427" s="89"/>
      <c r="U427" s="89"/>
      <c r="V427" s="89"/>
      <c r="W427" s="89"/>
      <c r="X427" s="89"/>
      <c r="Y427" s="89"/>
      <c r="AA427" s="89"/>
      <c r="AG427" s="89"/>
      <c r="AH427" s="89"/>
      <c r="AJ427" s="187"/>
      <c r="AK427" s="187"/>
    </row>
    <row r="428" spans="1:37" s="91" customFormat="1" ht="27" customHeight="1">
      <c r="A428" s="564"/>
      <c r="B428" s="380"/>
      <c r="C428" s="814"/>
      <c r="D428" s="566"/>
      <c r="E428" s="566"/>
      <c r="F428" s="566"/>
      <c r="G428" s="567"/>
      <c r="H428" s="567"/>
      <c r="I428" s="577"/>
      <c r="J428" s="311"/>
      <c r="K428" s="311"/>
      <c r="L428" s="311"/>
      <c r="M428" s="311"/>
      <c r="N428" s="311"/>
      <c r="O428" s="311"/>
      <c r="P428" s="614"/>
      <c r="Q428" s="631"/>
      <c r="R428" s="651"/>
      <c r="S428" s="360"/>
      <c r="T428" s="357"/>
      <c r="U428" s="357"/>
      <c r="V428" s="357"/>
      <c r="W428" s="357"/>
      <c r="X428" s="357"/>
      <c r="Y428" s="357"/>
      <c r="Z428" s="357"/>
      <c r="AA428" s="357"/>
      <c r="AB428" s="283"/>
      <c r="AC428" s="283"/>
      <c r="AD428" s="283"/>
      <c r="AE428" s="283"/>
      <c r="AF428" s="283"/>
      <c r="AG428" s="357"/>
      <c r="AH428" s="357"/>
      <c r="AI428" s="283"/>
      <c r="AJ428" s="283"/>
      <c r="AK428" s="283"/>
    </row>
    <row r="429" spans="1:37" s="91" customFormat="1" ht="14.25" customHeight="1">
      <c r="A429" s="817"/>
      <c r="B429" s="830"/>
      <c r="C429" s="814"/>
      <c r="D429" s="871"/>
      <c r="E429" s="871"/>
      <c r="F429" s="871"/>
      <c r="G429" s="872"/>
      <c r="H429" s="872"/>
      <c r="I429" s="577"/>
      <c r="J429" s="875"/>
      <c r="K429" s="875"/>
      <c r="L429" s="875"/>
      <c r="M429" s="875"/>
      <c r="N429" s="875"/>
      <c r="O429" s="875"/>
      <c r="P429" s="1057"/>
      <c r="T429" s="89"/>
      <c r="U429" s="89"/>
      <c r="V429" s="89"/>
      <c r="W429" s="89"/>
      <c r="X429" s="89"/>
      <c r="Y429" s="89"/>
      <c r="AA429" s="89"/>
      <c r="AG429" s="89"/>
      <c r="AH429" s="89"/>
      <c r="AJ429" s="187"/>
      <c r="AK429" s="187"/>
    </row>
    <row r="430" spans="1:37" s="91" customFormat="1" ht="27" customHeight="1">
      <c r="A430" s="564"/>
      <c r="B430" s="380"/>
      <c r="C430" s="814"/>
      <c r="D430" s="566"/>
      <c r="E430" s="566"/>
      <c r="F430" s="566"/>
      <c r="G430" s="567"/>
      <c r="H430" s="567"/>
      <c r="I430" s="577"/>
      <c r="J430" s="311"/>
      <c r="K430" s="311"/>
      <c r="L430" s="311"/>
      <c r="M430" s="311"/>
      <c r="N430" s="311"/>
      <c r="O430" s="311"/>
      <c r="P430" s="614"/>
      <c r="Q430" s="631"/>
      <c r="R430" s="651"/>
      <c r="S430" s="360"/>
      <c r="T430" s="357"/>
      <c r="U430" s="357"/>
      <c r="V430" s="357"/>
      <c r="W430" s="357"/>
      <c r="X430" s="357"/>
      <c r="Y430" s="357"/>
      <c r="Z430" s="357"/>
      <c r="AA430" s="357"/>
      <c r="AB430" s="283"/>
      <c r="AC430" s="283"/>
      <c r="AD430" s="283"/>
      <c r="AE430" s="283"/>
      <c r="AF430" s="283"/>
      <c r="AG430" s="357"/>
      <c r="AH430" s="357"/>
      <c r="AI430" s="283"/>
      <c r="AJ430" s="283"/>
      <c r="AK430" s="283"/>
    </row>
    <row r="431" spans="1:37" s="91" customFormat="1" ht="14.25" customHeight="1">
      <c r="A431" s="564"/>
      <c r="B431" s="380"/>
      <c r="C431" s="814"/>
      <c r="D431" s="815"/>
      <c r="E431" s="815"/>
      <c r="F431" s="815"/>
      <c r="G431" s="567"/>
      <c r="H431" s="567"/>
      <c r="I431" s="891"/>
      <c r="J431" s="311"/>
      <c r="K431" s="311"/>
      <c r="L431" s="311"/>
      <c r="M431" s="311"/>
      <c r="N431" s="311"/>
      <c r="O431" s="311"/>
      <c r="P431" s="631"/>
      <c r="Q431" s="631"/>
      <c r="R431" s="651"/>
      <c r="S431" s="360"/>
      <c r="T431" s="357"/>
      <c r="U431" s="357"/>
      <c r="V431" s="357"/>
      <c r="W431" s="357"/>
      <c r="X431" s="357"/>
      <c r="Y431" s="357"/>
      <c r="Z431" s="357"/>
      <c r="AA431" s="357"/>
      <c r="AB431" s="283"/>
      <c r="AC431" s="283"/>
      <c r="AD431" s="283"/>
      <c r="AE431" s="283"/>
      <c r="AF431" s="283"/>
      <c r="AG431" s="357"/>
      <c r="AH431" s="357"/>
      <c r="AI431" s="283"/>
      <c r="AJ431" s="283"/>
      <c r="AK431" s="283"/>
    </row>
    <row r="432" spans="1:37" s="91" customFormat="1" ht="14.25" customHeight="1">
      <c r="A432" s="817"/>
      <c r="B432" s="830"/>
      <c r="C432" s="814"/>
      <c r="D432" s="871"/>
      <c r="E432" s="871"/>
      <c r="F432" s="871"/>
      <c r="G432" s="872"/>
      <c r="H432" s="872"/>
      <c r="I432" s="577"/>
      <c r="J432" s="873"/>
      <c r="K432" s="873"/>
      <c r="L432" s="873"/>
      <c r="M432" s="873"/>
      <c r="N432" s="873"/>
      <c r="O432" s="873"/>
      <c r="P432" s="1057"/>
      <c r="T432" s="89"/>
      <c r="U432" s="89"/>
      <c r="V432" s="89"/>
      <c r="W432" s="89"/>
      <c r="X432" s="89"/>
      <c r="Y432" s="89"/>
      <c r="AA432" s="89"/>
      <c r="AG432" s="89"/>
      <c r="AH432" s="89"/>
    </row>
    <row r="433" spans="1:37" s="91" customFormat="1" ht="14.25" customHeight="1">
      <c r="A433" s="564"/>
      <c r="B433" s="380"/>
      <c r="C433" s="814"/>
      <c r="D433" s="815"/>
      <c r="E433" s="815"/>
      <c r="F433" s="815"/>
      <c r="G433" s="567"/>
      <c r="H433" s="567"/>
      <c r="I433" s="577"/>
      <c r="J433" s="311"/>
      <c r="K433" s="311"/>
      <c r="L433" s="311"/>
      <c r="M433" s="311"/>
      <c r="N433" s="311"/>
      <c r="O433" s="311"/>
      <c r="P433" s="631"/>
      <c r="Q433" s="631"/>
      <c r="R433" s="651"/>
      <c r="S433" s="360"/>
      <c r="T433" s="357"/>
      <c r="U433" s="357"/>
      <c r="V433" s="357"/>
      <c r="W433" s="357"/>
      <c r="X433" s="357"/>
      <c r="Y433" s="357"/>
      <c r="Z433" s="357"/>
      <c r="AA433" s="357"/>
      <c r="AB433" s="283"/>
      <c r="AC433" s="283"/>
      <c r="AD433" s="283"/>
      <c r="AE433" s="283"/>
      <c r="AF433" s="283"/>
      <c r="AG433" s="357"/>
      <c r="AH433" s="357"/>
      <c r="AI433" s="283"/>
      <c r="AJ433" s="283"/>
      <c r="AK433" s="283"/>
    </row>
    <row r="434" spans="1:37" s="91" customFormat="1" ht="14.25" customHeight="1">
      <c r="A434" s="817"/>
      <c r="B434" s="830"/>
      <c r="C434" s="814"/>
      <c r="D434" s="871"/>
      <c r="E434" s="871"/>
      <c r="F434" s="871"/>
      <c r="G434" s="872"/>
      <c r="H434" s="872"/>
      <c r="I434" s="577"/>
      <c r="J434" s="875"/>
      <c r="K434" s="875"/>
      <c r="L434" s="875"/>
      <c r="M434" s="875"/>
      <c r="N434" s="875"/>
      <c r="O434" s="875"/>
      <c r="P434" s="1057"/>
      <c r="T434" s="89"/>
      <c r="U434" s="89"/>
      <c r="V434" s="89"/>
      <c r="W434" s="89"/>
      <c r="X434" s="89"/>
      <c r="Y434" s="89"/>
      <c r="AA434" s="89"/>
      <c r="AG434" s="89"/>
      <c r="AH434" s="89"/>
      <c r="AJ434" s="187"/>
      <c r="AK434" s="187"/>
    </row>
    <row r="435" spans="1:37" s="91" customFormat="1" ht="15.75" customHeight="1">
      <c r="A435" s="564"/>
      <c r="B435" s="380"/>
      <c r="C435" s="814"/>
      <c r="D435" s="566"/>
      <c r="E435" s="566"/>
      <c r="F435" s="566"/>
      <c r="G435" s="567"/>
      <c r="H435" s="567"/>
      <c r="I435" s="577"/>
      <c r="J435" s="311"/>
      <c r="K435" s="311"/>
      <c r="L435" s="311"/>
      <c r="M435" s="311"/>
      <c r="N435" s="311"/>
      <c r="O435" s="311"/>
      <c r="P435" s="614"/>
      <c r="Q435" s="631"/>
      <c r="R435" s="651"/>
      <c r="S435" s="360"/>
      <c r="T435" s="357"/>
      <c r="U435" s="357"/>
      <c r="V435" s="357"/>
      <c r="W435" s="357"/>
      <c r="X435" s="357"/>
      <c r="Y435" s="357"/>
      <c r="Z435" s="357"/>
      <c r="AA435" s="357"/>
      <c r="AB435" s="283"/>
      <c r="AC435" s="283"/>
      <c r="AD435" s="283"/>
      <c r="AE435" s="283"/>
      <c r="AF435" s="283"/>
      <c r="AG435" s="357"/>
      <c r="AH435" s="357"/>
      <c r="AI435" s="283"/>
      <c r="AJ435" s="283"/>
      <c r="AK435" s="283"/>
    </row>
    <row r="436" spans="1:37" s="91" customFormat="1" ht="24" customHeight="1">
      <c r="A436" s="817"/>
      <c r="B436" s="830"/>
      <c r="C436" s="814"/>
      <c r="D436" s="871"/>
      <c r="E436" s="871"/>
      <c r="F436" s="871"/>
      <c r="G436" s="872"/>
      <c r="H436" s="872"/>
      <c r="I436" s="577"/>
      <c r="J436" s="875"/>
      <c r="K436" s="875"/>
      <c r="L436" s="875"/>
      <c r="M436" s="875"/>
      <c r="N436" s="875"/>
      <c r="O436" s="875"/>
      <c r="P436" s="1057"/>
      <c r="T436" s="89"/>
      <c r="U436" s="89"/>
      <c r="V436" s="89"/>
      <c r="W436" s="89"/>
      <c r="X436" s="89"/>
      <c r="Y436" s="89"/>
      <c r="AA436" s="89"/>
      <c r="AG436" s="89"/>
      <c r="AH436" s="89"/>
    </row>
    <row r="437" spans="1:37" s="91" customFormat="1" ht="14.25" customHeight="1">
      <c r="A437" s="564"/>
      <c r="B437" s="380"/>
      <c r="C437" s="814"/>
      <c r="D437" s="815"/>
      <c r="E437" s="815"/>
      <c r="F437" s="815"/>
      <c r="G437" s="567"/>
      <c r="H437" s="567"/>
      <c r="I437" s="577"/>
      <c r="J437" s="311"/>
      <c r="K437" s="311"/>
      <c r="L437" s="311"/>
      <c r="M437" s="311"/>
      <c r="N437" s="311"/>
      <c r="O437" s="311"/>
      <c r="P437" s="614"/>
      <c r="Q437" s="614"/>
      <c r="R437" s="651"/>
      <c r="S437" s="360"/>
      <c r="T437" s="357"/>
      <c r="U437" s="357"/>
      <c r="V437" s="357"/>
      <c r="W437" s="357"/>
      <c r="X437" s="357"/>
      <c r="Y437" s="357"/>
      <c r="Z437" s="357"/>
      <c r="AA437" s="357"/>
      <c r="AB437" s="283"/>
      <c r="AC437" s="283"/>
      <c r="AD437" s="283"/>
      <c r="AE437" s="283"/>
      <c r="AF437" s="283"/>
      <c r="AG437" s="357"/>
      <c r="AH437" s="357"/>
      <c r="AI437" s="283"/>
      <c r="AJ437" s="283"/>
      <c r="AK437" s="284"/>
    </row>
    <row r="438" spans="1:37" s="91" customFormat="1" ht="24" customHeight="1">
      <c r="A438" s="817"/>
      <c r="B438" s="830"/>
      <c r="C438" s="814"/>
      <c r="D438" s="871"/>
      <c r="E438" s="871"/>
      <c r="F438" s="871"/>
      <c r="G438" s="872"/>
      <c r="H438" s="872"/>
      <c r="I438" s="577"/>
      <c r="J438" s="875"/>
      <c r="K438" s="875"/>
      <c r="L438" s="875"/>
      <c r="M438" s="875"/>
      <c r="N438" s="875"/>
      <c r="O438" s="875"/>
      <c r="P438" s="1057"/>
      <c r="T438" s="89"/>
      <c r="U438" s="89"/>
      <c r="V438" s="89"/>
      <c r="W438" s="89"/>
      <c r="X438" s="89"/>
      <c r="Y438" s="89"/>
      <c r="AA438" s="89"/>
      <c r="AG438" s="89"/>
      <c r="AH438" s="852"/>
      <c r="AI438" s="92"/>
    </row>
    <row r="439" spans="1:37" s="91" customFormat="1" ht="14.25" customHeight="1">
      <c r="A439" s="564"/>
      <c r="B439" s="380"/>
      <c r="C439" s="814"/>
      <c r="D439" s="815"/>
      <c r="E439" s="815"/>
      <c r="F439" s="815"/>
      <c r="G439" s="567"/>
      <c r="H439" s="567"/>
      <c r="I439" s="577"/>
      <c r="J439" s="311"/>
      <c r="K439" s="311"/>
      <c r="L439" s="311"/>
      <c r="M439" s="360"/>
      <c r="N439" s="311"/>
      <c r="O439" s="311"/>
      <c r="P439" s="614"/>
      <c r="Q439" s="824"/>
      <c r="R439" s="651"/>
      <c r="S439" s="360"/>
      <c r="T439" s="357"/>
      <c r="U439" s="357"/>
      <c r="V439" s="357"/>
      <c r="W439" s="357"/>
      <c r="X439" s="357"/>
      <c r="Y439" s="357"/>
      <c r="Z439" s="357"/>
      <c r="AA439" s="357"/>
      <c r="AB439" s="283"/>
      <c r="AC439" s="283"/>
      <c r="AD439" s="283"/>
      <c r="AE439" s="283"/>
      <c r="AF439" s="283"/>
      <c r="AG439" s="357"/>
      <c r="AH439" s="357"/>
      <c r="AI439" s="283"/>
      <c r="AJ439" s="283"/>
      <c r="AK439" s="283"/>
    </row>
    <row r="440" spans="1:37" s="91" customFormat="1" ht="14.25" customHeight="1">
      <c r="A440" s="817"/>
      <c r="B440" s="830"/>
      <c r="C440" s="814"/>
      <c r="D440" s="871"/>
      <c r="E440" s="871"/>
      <c r="F440" s="871"/>
      <c r="G440" s="872"/>
      <c r="H440" s="872"/>
      <c r="I440" s="577"/>
      <c r="J440" s="875"/>
      <c r="K440" s="875"/>
      <c r="L440" s="875"/>
      <c r="M440" s="605"/>
      <c r="N440" s="875"/>
      <c r="O440" s="875"/>
      <c r="P440" s="1057"/>
      <c r="T440" s="89"/>
      <c r="U440" s="89"/>
      <c r="V440" s="89"/>
      <c r="W440" s="89"/>
      <c r="X440" s="89"/>
      <c r="Y440" s="89"/>
      <c r="AA440" s="89"/>
      <c r="AG440" s="89"/>
      <c r="AH440" s="89"/>
      <c r="AJ440" s="187"/>
      <c r="AK440" s="187"/>
    </row>
    <row r="441" spans="1:37" s="91" customFormat="1" ht="15.75" customHeight="1">
      <c r="A441" s="564"/>
      <c r="B441" s="380"/>
      <c r="C441" s="814"/>
      <c r="D441" s="566"/>
      <c r="E441" s="566"/>
      <c r="F441" s="566"/>
      <c r="G441" s="567"/>
      <c r="H441" s="567"/>
      <c r="I441" s="577"/>
      <c r="J441" s="311"/>
      <c r="K441" s="311"/>
      <c r="L441" s="311"/>
      <c r="M441" s="311"/>
      <c r="N441" s="311"/>
      <c r="O441" s="311"/>
      <c r="P441" s="631"/>
      <c r="Q441" s="631"/>
      <c r="R441" s="870"/>
      <c r="S441" s="357"/>
      <c r="T441" s="357"/>
      <c r="U441" s="357"/>
      <c r="V441" s="357"/>
      <c r="W441" s="357"/>
      <c r="X441" s="357"/>
      <c r="Y441" s="357"/>
      <c r="Z441" s="357"/>
      <c r="AA441" s="357"/>
      <c r="AB441" s="283"/>
      <c r="AC441" s="283"/>
      <c r="AD441" s="283"/>
      <c r="AE441" s="283"/>
      <c r="AF441" s="283"/>
      <c r="AG441" s="357"/>
      <c r="AH441" s="357"/>
      <c r="AI441" s="283"/>
      <c r="AJ441" s="283"/>
      <c r="AK441" s="283"/>
    </row>
    <row r="442" spans="1:37" s="91" customFormat="1" ht="14.25" customHeight="1">
      <c r="A442" s="817"/>
      <c r="B442" s="830"/>
      <c r="C442" s="814"/>
      <c r="D442" s="871"/>
      <c r="E442" s="871"/>
      <c r="F442" s="871"/>
      <c r="G442" s="872"/>
      <c r="H442" s="872"/>
      <c r="I442" s="577"/>
      <c r="J442" s="873"/>
      <c r="K442" s="873"/>
      <c r="L442" s="873"/>
      <c r="M442" s="873"/>
      <c r="N442" s="873"/>
      <c r="O442" s="873"/>
      <c r="P442" s="647"/>
      <c r="T442" s="89"/>
      <c r="U442" s="89"/>
      <c r="V442" s="89"/>
      <c r="W442" s="89"/>
      <c r="X442" s="89"/>
      <c r="Y442" s="89"/>
      <c r="AA442" s="89"/>
      <c r="AG442" s="89"/>
      <c r="AH442" s="89"/>
    </row>
    <row r="443" spans="1:37" s="91" customFormat="1" ht="14.25" customHeight="1">
      <c r="A443" s="817"/>
      <c r="B443" s="892"/>
      <c r="C443" s="893"/>
      <c r="D443" s="894"/>
      <c r="E443" s="894"/>
      <c r="F443" s="894"/>
      <c r="G443" s="895"/>
      <c r="H443" s="895"/>
      <c r="I443" s="812"/>
      <c r="J443" s="895"/>
      <c r="K443" s="895"/>
      <c r="L443" s="842"/>
      <c r="M443" s="895"/>
      <c r="N443" s="895"/>
      <c r="O443" s="842"/>
      <c r="P443" s="1058"/>
      <c r="T443" s="89"/>
      <c r="U443" s="89"/>
      <c r="V443" s="89"/>
      <c r="W443" s="89"/>
      <c r="X443" s="89"/>
      <c r="Y443" s="89"/>
      <c r="AA443" s="89"/>
      <c r="AG443" s="89"/>
      <c r="AH443" s="89"/>
      <c r="AJ443" s="187"/>
      <c r="AK443" s="187"/>
    </row>
    <row r="444" spans="1:37" s="91" customFormat="1" ht="24" customHeight="1">
      <c r="A444" s="817"/>
      <c r="B444" s="830"/>
      <c r="C444" s="814"/>
      <c r="D444" s="871"/>
      <c r="E444" s="871"/>
      <c r="F444" s="871"/>
      <c r="G444" s="872"/>
      <c r="H444" s="872"/>
      <c r="I444" s="878"/>
      <c r="J444" s="875"/>
      <c r="K444" s="875"/>
      <c r="L444" s="875"/>
      <c r="M444" s="875"/>
      <c r="N444" s="875"/>
      <c r="O444" s="875"/>
      <c r="P444" s="1057"/>
      <c r="T444" s="89"/>
      <c r="U444" s="89"/>
      <c r="V444" s="89"/>
      <c r="W444" s="89"/>
      <c r="X444" s="89"/>
      <c r="Y444" s="89"/>
      <c r="AA444" s="89"/>
      <c r="AG444" s="89"/>
      <c r="AH444" s="89"/>
    </row>
    <row r="445" spans="1:37" s="91" customFormat="1" ht="15.75" customHeight="1">
      <c r="A445" s="564"/>
      <c r="B445" s="380"/>
      <c r="C445" s="814"/>
      <c r="D445" s="815"/>
      <c r="E445" s="815"/>
      <c r="F445" s="815"/>
      <c r="G445" s="567"/>
      <c r="H445" s="567"/>
      <c r="I445" s="577"/>
      <c r="J445" s="896"/>
      <c r="K445" s="311"/>
      <c r="L445" s="311"/>
      <c r="M445" s="311"/>
      <c r="N445" s="311"/>
      <c r="O445" s="311"/>
      <c r="P445" s="631"/>
      <c r="Q445" s="631"/>
      <c r="R445" s="870"/>
      <c r="S445" s="357"/>
      <c r="T445" s="357"/>
      <c r="U445" s="357"/>
      <c r="V445" s="357"/>
      <c r="W445" s="357"/>
      <c r="X445" s="357"/>
      <c r="Y445" s="357"/>
      <c r="Z445" s="357"/>
      <c r="AA445" s="357"/>
      <c r="AB445" s="283"/>
      <c r="AC445" s="283"/>
      <c r="AD445" s="283"/>
      <c r="AE445" s="283"/>
      <c r="AF445" s="283"/>
      <c r="AG445" s="357"/>
      <c r="AH445" s="357"/>
      <c r="AI445" s="283"/>
      <c r="AJ445" s="283"/>
      <c r="AK445" s="356"/>
    </row>
    <row r="446" spans="1:37" s="91" customFormat="1" ht="14.25" customHeight="1">
      <c r="A446" s="817"/>
      <c r="B446" s="830"/>
      <c r="C446" s="814"/>
      <c r="D446" s="871"/>
      <c r="E446" s="871"/>
      <c r="F446" s="871"/>
      <c r="G446" s="872"/>
      <c r="H446" s="872"/>
      <c r="I446" s="577"/>
      <c r="J446" s="873"/>
      <c r="K446" s="873"/>
      <c r="L446" s="873"/>
      <c r="M446" s="873"/>
      <c r="N446" s="873"/>
      <c r="O446" s="873"/>
      <c r="P446" s="647"/>
      <c r="T446" s="89"/>
      <c r="U446" s="89"/>
      <c r="V446" s="89"/>
      <c r="W446" s="89"/>
      <c r="X446" s="89"/>
      <c r="Y446" s="89"/>
      <c r="AA446" s="89"/>
      <c r="AG446" s="89"/>
      <c r="AH446" s="897"/>
    </row>
    <row r="447" spans="1:37" s="91" customFormat="1" ht="14.25" customHeight="1">
      <c r="A447" s="564"/>
      <c r="B447" s="380"/>
      <c r="C447" s="814"/>
      <c r="D447" s="815"/>
      <c r="E447" s="815"/>
      <c r="F447" s="815"/>
      <c r="G447" s="567"/>
      <c r="H447" s="567"/>
      <c r="I447" s="577"/>
      <c r="J447" s="311"/>
      <c r="K447" s="311"/>
      <c r="L447" s="311"/>
      <c r="M447" s="311"/>
      <c r="N447" s="311"/>
      <c r="O447" s="311"/>
      <c r="P447" s="631"/>
      <c r="Q447" s="614"/>
      <c r="R447" s="870"/>
      <c r="S447" s="357"/>
      <c r="T447" s="357"/>
      <c r="U447" s="357"/>
      <c r="V447" s="357"/>
      <c r="W447" s="357"/>
      <c r="X447" s="357"/>
      <c r="Y447" s="357"/>
      <c r="Z447" s="357"/>
      <c r="AA447" s="357"/>
      <c r="AB447" s="283"/>
      <c r="AC447" s="283"/>
      <c r="AD447" s="283"/>
      <c r="AE447" s="283"/>
      <c r="AF447" s="283"/>
      <c r="AG447" s="357"/>
      <c r="AH447" s="357"/>
      <c r="AI447" s="283"/>
      <c r="AJ447" s="283"/>
      <c r="AK447" s="356"/>
    </row>
    <row r="448" spans="1:37" s="91" customFormat="1" ht="14.25" customHeight="1">
      <c r="A448" s="817"/>
      <c r="B448" s="830"/>
      <c r="C448" s="814"/>
      <c r="D448" s="871"/>
      <c r="E448" s="871"/>
      <c r="F448" s="871"/>
      <c r="G448" s="872"/>
      <c r="H448" s="872"/>
      <c r="I448" s="577"/>
      <c r="J448" s="873"/>
      <c r="K448" s="873"/>
      <c r="L448" s="873"/>
      <c r="M448" s="873"/>
      <c r="N448" s="873"/>
      <c r="O448" s="873"/>
      <c r="P448" s="647"/>
      <c r="T448" s="89"/>
      <c r="U448" s="89"/>
      <c r="V448" s="89"/>
      <c r="W448" s="89"/>
      <c r="X448" s="89"/>
      <c r="Y448" s="89"/>
      <c r="AA448" s="89"/>
      <c r="AG448" s="89"/>
      <c r="AH448" s="897"/>
    </row>
    <row r="449" spans="1:37" s="91" customFormat="1" ht="15.75" customHeight="1">
      <c r="A449" s="564"/>
      <c r="B449" s="380"/>
      <c r="C449" s="814"/>
      <c r="D449" s="566"/>
      <c r="E449" s="566"/>
      <c r="F449" s="566"/>
      <c r="G449" s="567"/>
      <c r="H449" s="567"/>
      <c r="I449" s="577"/>
      <c r="J449" s="311"/>
      <c r="K449" s="311"/>
      <c r="L449" s="311"/>
      <c r="M449" s="311"/>
      <c r="N449" s="311"/>
      <c r="O449" s="311"/>
      <c r="P449" s="614"/>
      <c r="Q449" s="646"/>
      <c r="R449" s="651"/>
      <c r="S449" s="360"/>
      <c r="T449" s="357"/>
      <c r="U449" s="357"/>
      <c r="V449" s="357"/>
      <c r="W449" s="357"/>
      <c r="X449" s="357"/>
      <c r="Y449" s="357"/>
      <c r="Z449" s="357"/>
      <c r="AA449" s="357"/>
      <c r="AB449" s="283"/>
      <c r="AC449" s="283"/>
      <c r="AD449" s="283"/>
      <c r="AE449" s="283"/>
      <c r="AF449" s="283"/>
      <c r="AG449" s="357"/>
      <c r="AH449" s="357"/>
      <c r="AI449" s="283"/>
      <c r="AJ449" s="283"/>
      <c r="AK449" s="284"/>
    </row>
    <row r="450" spans="1:37" s="91" customFormat="1" ht="15" customHeight="1">
      <c r="A450" s="817"/>
      <c r="B450" s="830"/>
      <c r="C450" s="814"/>
      <c r="D450" s="871"/>
      <c r="E450" s="871"/>
      <c r="F450" s="871"/>
      <c r="G450" s="872"/>
      <c r="H450" s="872"/>
      <c r="I450" s="878"/>
      <c r="J450" s="875"/>
      <c r="K450" s="875"/>
      <c r="L450" s="875"/>
      <c r="M450" s="875"/>
      <c r="N450" s="875"/>
      <c r="O450" s="875"/>
      <c r="P450" s="1057"/>
      <c r="T450" s="89"/>
      <c r="U450" s="89"/>
      <c r="V450" s="89"/>
      <c r="W450" s="89"/>
      <c r="X450" s="89"/>
      <c r="Y450" s="89"/>
      <c r="AA450" s="89"/>
      <c r="AG450" s="89"/>
      <c r="AH450" s="852"/>
      <c r="AI450" s="92"/>
    </row>
    <row r="451" spans="1:37" s="91" customFormat="1" ht="14.25" customHeight="1">
      <c r="A451" s="564"/>
      <c r="B451" s="380"/>
      <c r="C451" s="814"/>
      <c r="D451" s="815"/>
      <c r="E451" s="815"/>
      <c r="F451" s="815"/>
      <c r="G451" s="567"/>
      <c r="H451" s="567"/>
      <c r="I451" s="577"/>
      <c r="J451" s="311"/>
      <c r="K451" s="311"/>
      <c r="L451" s="311"/>
      <c r="M451" s="311"/>
      <c r="N451" s="311"/>
      <c r="O451" s="311"/>
      <c r="P451" s="631"/>
      <c r="Q451" s="631"/>
      <c r="R451" s="651"/>
      <c r="S451" s="360"/>
      <c r="T451" s="357"/>
      <c r="U451" s="357"/>
      <c r="V451" s="357"/>
      <c r="W451" s="357"/>
      <c r="X451" s="357"/>
      <c r="Y451" s="357"/>
      <c r="Z451" s="357"/>
      <c r="AA451" s="357"/>
      <c r="AB451" s="283"/>
      <c r="AC451" s="283"/>
      <c r="AD451" s="283"/>
      <c r="AE451" s="283"/>
      <c r="AF451" s="283"/>
      <c r="AG451" s="357"/>
      <c r="AH451" s="357"/>
      <c r="AI451" s="283"/>
      <c r="AJ451" s="283"/>
      <c r="AK451" s="283"/>
    </row>
    <row r="452" spans="1:37" s="91" customFormat="1" ht="14.25" customHeight="1">
      <c r="A452" s="817"/>
      <c r="B452" s="830"/>
      <c r="C452" s="814"/>
      <c r="D452" s="871"/>
      <c r="E452" s="871"/>
      <c r="F452" s="871"/>
      <c r="G452" s="872"/>
      <c r="H452" s="872"/>
      <c r="I452" s="878"/>
      <c r="J452" s="875"/>
      <c r="K452" s="875"/>
      <c r="L452" s="875"/>
      <c r="M452" s="875"/>
      <c r="N452" s="875"/>
      <c r="O452" s="875"/>
      <c r="P452" s="1057"/>
      <c r="T452" s="89"/>
      <c r="U452" s="89"/>
      <c r="V452" s="89"/>
      <c r="W452" s="89"/>
      <c r="X452" s="89"/>
      <c r="Y452" s="89"/>
      <c r="AA452" s="89"/>
      <c r="AG452" s="89"/>
      <c r="AH452" s="89"/>
    </row>
    <row r="453" spans="1:37" s="91" customFormat="1" ht="15.75" customHeight="1">
      <c r="A453" s="564"/>
      <c r="B453" s="380"/>
      <c r="C453" s="814"/>
      <c r="D453" s="566"/>
      <c r="E453" s="566"/>
      <c r="F453" s="566"/>
      <c r="G453" s="567"/>
      <c r="H453" s="567"/>
      <c r="I453" s="577"/>
      <c r="J453" s="311"/>
      <c r="K453" s="311"/>
      <c r="L453" s="311"/>
      <c r="M453" s="311"/>
      <c r="N453" s="311"/>
      <c r="O453" s="311"/>
      <c r="P453" s="631"/>
      <c r="Q453" s="631"/>
      <c r="R453" s="651"/>
      <c r="S453" s="360"/>
      <c r="T453" s="357"/>
      <c r="U453" s="357"/>
      <c r="V453" s="357"/>
      <c r="W453" s="357"/>
      <c r="X453" s="357"/>
      <c r="Y453" s="357"/>
      <c r="Z453" s="357"/>
      <c r="AA453" s="357"/>
      <c r="AB453" s="283"/>
      <c r="AC453" s="283"/>
      <c r="AD453" s="283"/>
      <c r="AE453" s="283"/>
      <c r="AF453" s="283"/>
      <c r="AG453" s="357"/>
      <c r="AH453" s="357"/>
      <c r="AI453" s="283"/>
      <c r="AJ453" s="283"/>
      <c r="AK453" s="283"/>
    </row>
    <row r="454" spans="1:37" s="91" customFormat="1" ht="14.25" customHeight="1">
      <c r="A454" s="817"/>
      <c r="B454" s="830"/>
      <c r="C454" s="814"/>
      <c r="D454" s="871"/>
      <c r="E454" s="871"/>
      <c r="F454" s="871"/>
      <c r="G454" s="872"/>
      <c r="H454" s="872"/>
      <c r="I454" s="310"/>
      <c r="J454" s="875"/>
      <c r="K454" s="875"/>
      <c r="L454" s="875"/>
      <c r="M454" s="875"/>
      <c r="N454" s="875"/>
      <c r="O454" s="875"/>
      <c r="P454" s="1057"/>
      <c r="T454" s="89"/>
      <c r="U454" s="89"/>
      <c r="V454" s="89"/>
      <c r="W454" s="89"/>
      <c r="X454" s="89"/>
      <c r="Y454" s="89"/>
      <c r="AA454" s="89"/>
      <c r="AG454" s="89"/>
      <c r="AH454" s="89"/>
      <c r="AJ454" s="187"/>
      <c r="AK454" s="187"/>
    </row>
    <row r="455" spans="1:37" s="91" customFormat="1" ht="15.75" customHeight="1">
      <c r="A455" s="564"/>
      <c r="B455" s="380"/>
      <c r="C455" s="814"/>
      <c r="D455" s="566"/>
      <c r="E455" s="566"/>
      <c r="F455" s="566"/>
      <c r="G455" s="567"/>
      <c r="H455" s="567"/>
      <c r="I455" s="760"/>
      <c r="J455" s="311"/>
      <c r="K455" s="311"/>
      <c r="L455" s="311"/>
      <c r="M455" s="311"/>
      <c r="N455" s="311"/>
      <c r="O455" s="311"/>
      <c r="P455" s="614"/>
      <c r="Q455" s="614"/>
      <c r="R455" s="651"/>
      <c r="S455" s="360"/>
      <c r="T455" s="357"/>
      <c r="U455" s="357"/>
      <c r="V455" s="357"/>
      <c r="W455" s="357"/>
      <c r="X455" s="357"/>
      <c r="Y455" s="357"/>
      <c r="Z455" s="357"/>
      <c r="AA455" s="357"/>
      <c r="AB455" s="283"/>
      <c r="AC455" s="283"/>
      <c r="AD455" s="283"/>
      <c r="AE455" s="283"/>
      <c r="AF455" s="283"/>
      <c r="AG455" s="357"/>
      <c r="AH455" s="357"/>
      <c r="AI455" s="283"/>
      <c r="AJ455" s="283"/>
      <c r="AK455" s="283"/>
    </row>
    <row r="456" spans="1:37" s="91" customFormat="1" ht="14.25" customHeight="1">
      <c r="A456" s="817"/>
      <c r="B456" s="830"/>
      <c r="C456" s="814"/>
      <c r="D456" s="871"/>
      <c r="E456" s="871"/>
      <c r="F456" s="871"/>
      <c r="G456" s="872"/>
      <c r="H456" s="872"/>
      <c r="I456" s="577"/>
      <c r="J456" s="875"/>
      <c r="K456" s="875"/>
      <c r="L456" s="875"/>
      <c r="M456" s="875"/>
      <c r="N456" s="875"/>
      <c r="O456" s="875"/>
      <c r="P456" s="1057"/>
      <c r="T456" s="89"/>
      <c r="U456" s="89"/>
      <c r="V456" s="89"/>
      <c r="W456" s="89"/>
      <c r="X456" s="89"/>
      <c r="Y456" s="89"/>
      <c r="AA456" s="89"/>
      <c r="AG456" s="89"/>
      <c r="AH456" s="89"/>
      <c r="AJ456" s="187"/>
      <c r="AK456" s="187"/>
    </row>
    <row r="457" spans="1:37" s="91" customFormat="1" ht="15.75" customHeight="1">
      <c r="A457" s="564"/>
      <c r="B457" s="380"/>
      <c r="C457" s="814"/>
      <c r="D457" s="566"/>
      <c r="E457" s="566"/>
      <c r="F457" s="566"/>
      <c r="G457" s="567"/>
      <c r="H457" s="567"/>
      <c r="I457" s="577"/>
      <c r="J457" s="311"/>
      <c r="K457" s="311"/>
      <c r="L457" s="311"/>
      <c r="M457" s="311"/>
      <c r="N457" s="311"/>
      <c r="O457" s="311"/>
      <c r="P457" s="614"/>
      <c r="Q457" s="631"/>
      <c r="R457" s="651"/>
      <c r="S457" s="360"/>
      <c r="T457" s="357"/>
      <c r="U457" s="357"/>
      <c r="V457" s="357"/>
      <c r="W457" s="357"/>
      <c r="X457" s="357"/>
      <c r="Y457" s="357"/>
      <c r="Z457" s="357"/>
      <c r="AA457" s="357"/>
      <c r="AB457" s="283"/>
      <c r="AC457" s="283"/>
      <c r="AD457" s="283"/>
      <c r="AE457" s="283"/>
      <c r="AF457" s="283"/>
      <c r="AG457" s="357"/>
      <c r="AH457" s="357"/>
      <c r="AI457" s="283"/>
      <c r="AJ457" s="283"/>
      <c r="AK457" s="283"/>
    </row>
    <row r="458" spans="1:37" s="91" customFormat="1" ht="18.75">
      <c r="A458" s="817"/>
      <c r="B458" s="830"/>
      <c r="C458" s="814"/>
      <c r="D458" s="871"/>
      <c r="E458" s="871"/>
      <c r="F458" s="871"/>
      <c r="G458" s="872"/>
      <c r="H458" s="872"/>
      <c r="I458" s="577"/>
      <c r="J458" s="875"/>
      <c r="K458" s="875"/>
      <c r="L458" s="875"/>
      <c r="M458" s="875"/>
      <c r="N458" s="875"/>
      <c r="O458" s="875"/>
      <c r="P458" s="1057"/>
      <c r="T458" s="89"/>
      <c r="U458" s="89"/>
      <c r="V458" s="89"/>
      <c r="W458" s="89"/>
      <c r="X458" s="89"/>
      <c r="Y458" s="89"/>
      <c r="AA458" s="89"/>
      <c r="AG458" s="89"/>
      <c r="AH458" s="89"/>
    </row>
    <row r="459" spans="1:37" s="91" customFormat="1" ht="15.75" customHeight="1">
      <c r="A459" s="564"/>
      <c r="B459" s="380"/>
      <c r="C459" s="814"/>
      <c r="D459" s="566"/>
      <c r="E459" s="566"/>
      <c r="F459" s="566"/>
      <c r="G459" s="567"/>
      <c r="H459" s="567"/>
      <c r="I459" s="577"/>
      <c r="J459" s="311"/>
      <c r="K459" s="311"/>
      <c r="L459" s="311"/>
      <c r="M459" s="311"/>
      <c r="N459" s="311"/>
      <c r="O459" s="311"/>
      <c r="P459" s="614"/>
      <c r="Q459" s="569"/>
      <c r="R459" s="651"/>
      <c r="S459" s="360"/>
      <c r="T459" s="357"/>
      <c r="U459" s="357"/>
      <c r="V459" s="357"/>
      <c r="W459" s="357"/>
      <c r="X459" s="357"/>
      <c r="Y459" s="357"/>
      <c r="Z459" s="357"/>
      <c r="AA459" s="357"/>
      <c r="AB459" s="283"/>
      <c r="AC459" s="283"/>
      <c r="AD459" s="283"/>
      <c r="AE459" s="283"/>
      <c r="AF459" s="283"/>
      <c r="AG459" s="357"/>
      <c r="AH459" s="357"/>
      <c r="AI459" s="283"/>
      <c r="AJ459" s="283"/>
      <c r="AK459" s="283"/>
    </row>
    <row r="460" spans="1:37" s="91" customFormat="1" ht="18.75">
      <c r="A460" s="817"/>
      <c r="B460" s="830"/>
      <c r="C460" s="814"/>
      <c r="D460" s="871"/>
      <c r="E460" s="871"/>
      <c r="F460" s="871"/>
      <c r="G460" s="872"/>
      <c r="H460" s="872"/>
      <c r="I460" s="577"/>
      <c r="J460" s="875"/>
      <c r="K460" s="875"/>
      <c r="L460" s="875"/>
      <c r="M460" s="875"/>
      <c r="N460" s="875"/>
      <c r="O460" s="875"/>
      <c r="P460" s="1057"/>
      <c r="T460" s="89"/>
      <c r="U460" s="89"/>
      <c r="V460" s="89"/>
      <c r="W460" s="89"/>
      <c r="X460" s="89"/>
      <c r="Y460" s="89"/>
      <c r="AA460" s="89"/>
      <c r="AG460" s="89"/>
      <c r="AH460" s="89"/>
      <c r="AJ460" s="187"/>
      <c r="AK460" s="187"/>
    </row>
    <row r="461" spans="1:37" s="91" customFormat="1" ht="14.25" customHeight="1">
      <c r="A461" s="564"/>
      <c r="B461" s="380"/>
      <c r="C461" s="814"/>
      <c r="D461" s="815"/>
      <c r="E461" s="815"/>
      <c r="F461" s="815"/>
      <c r="G461" s="567"/>
      <c r="H461" s="567"/>
      <c r="I461" s="878"/>
      <c r="J461" s="311"/>
      <c r="K461" s="311"/>
      <c r="L461" s="311"/>
      <c r="M461" s="311"/>
      <c r="N461" s="311"/>
      <c r="O461" s="311"/>
      <c r="P461" s="631"/>
      <c r="Q461" s="631"/>
      <c r="R461" s="651"/>
      <c r="S461" s="360"/>
      <c r="T461" s="660"/>
      <c r="U461" s="660"/>
      <c r="V461" s="660"/>
      <c r="W461" s="660"/>
      <c r="X461" s="660"/>
      <c r="Y461" s="660"/>
      <c r="Z461" s="660"/>
      <c r="AA461" s="660"/>
      <c r="AB461" s="220"/>
      <c r="AC461" s="220"/>
      <c r="AD461" s="220"/>
      <c r="AE461" s="220"/>
      <c r="AF461" s="220"/>
      <c r="AG461" s="660"/>
      <c r="AH461" s="660"/>
      <c r="AI461" s="220"/>
      <c r="AJ461" s="220"/>
      <c r="AK461" s="220"/>
    </row>
    <row r="462" spans="1:37" s="91" customFormat="1" ht="18.75">
      <c r="A462" s="817"/>
      <c r="B462" s="830"/>
      <c r="C462" s="814"/>
      <c r="D462" s="871"/>
      <c r="E462" s="871"/>
      <c r="F462" s="871"/>
      <c r="G462" s="872"/>
      <c r="H462" s="872"/>
      <c r="I462" s="878"/>
      <c r="J462" s="875"/>
      <c r="K462" s="875"/>
      <c r="L462" s="875"/>
      <c r="M462" s="875"/>
      <c r="N462" s="875"/>
      <c r="O462" s="875"/>
      <c r="P462" s="1057"/>
      <c r="T462" s="89"/>
      <c r="U462" s="89"/>
      <c r="V462" s="89"/>
      <c r="W462" s="89"/>
      <c r="X462" s="89"/>
      <c r="Y462" s="89"/>
      <c r="AA462" s="89"/>
      <c r="AG462" s="89"/>
      <c r="AH462" s="89"/>
      <c r="AJ462" s="187"/>
      <c r="AK462" s="187"/>
    </row>
    <row r="463" spans="1:37" s="91" customFormat="1" ht="22.5" customHeight="1">
      <c r="A463" s="564"/>
      <c r="B463" s="380"/>
      <c r="C463" s="814"/>
      <c r="D463" s="566"/>
      <c r="E463" s="566"/>
      <c r="F463" s="566"/>
      <c r="G463" s="567"/>
      <c r="H463" s="567"/>
      <c r="I463" s="310"/>
      <c r="J463" s="311"/>
      <c r="K463" s="311"/>
      <c r="L463" s="311"/>
      <c r="M463" s="311"/>
      <c r="N463" s="357"/>
      <c r="O463" s="311"/>
      <c r="P463" s="631"/>
      <c r="Q463" s="631"/>
      <c r="R463" s="651"/>
      <c r="S463" s="360"/>
      <c r="T463" s="357"/>
      <c r="U463" s="357"/>
      <c r="V463" s="357"/>
      <c r="W463" s="357"/>
      <c r="X463" s="357"/>
      <c r="Y463" s="357"/>
      <c r="Z463" s="357"/>
      <c r="AA463" s="357"/>
      <c r="AB463" s="283"/>
      <c r="AC463" s="283"/>
      <c r="AD463" s="283"/>
      <c r="AE463" s="283"/>
      <c r="AF463" s="283"/>
      <c r="AG463" s="357"/>
      <c r="AH463" s="357"/>
      <c r="AI463" s="283"/>
      <c r="AJ463" s="283"/>
      <c r="AK463" s="283"/>
    </row>
    <row r="464" spans="1:37" s="91" customFormat="1" ht="18.75">
      <c r="A464" s="817"/>
      <c r="B464" s="830"/>
      <c r="C464" s="814"/>
      <c r="D464" s="871"/>
      <c r="E464" s="871"/>
      <c r="F464" s="871"/>
      <c r="G464" s="872"/>
      <c r="H464" s="872"/>
      <c r="I464" s="577"/>
      <c r="J464" s="875"/>
      <c r="K464" s="875"/>
      <c r="L464" s="875"/>
      <c r="M464" s="875"/>
      <c r="N464" s="875"/>
      <c r="O464" s="875"/>
      <c r="P464" s="1057"/>
      <c r="T464" s="89"/>
      <c r="U464" s="89"/>
      <c r="V464" s="89"/>
      <c r="W464" s="89"/>
      <c r="X464" s="89"/>
      <c r="Y464" s="89"/>
      <c r="AA464" s="89"/>
      <c r="AG464" s="89"/>
      <c r="AH464" s="89"/>
      <c r="AJ464" s="187"/>
      <c r="AK464" s="187"/>
    </row>
    <row r="465" spans="1:37" s="91" customFormat="1" ht="24" customHeight="1">
      <c r="A465" s="564"/>
      <c r="B465" s="380"/>
      <c r="C465" s="814"/>
      <c r="D465" s="872"/>
      <c r="E465" s="872"/>
      <c r="F465" s="872"/>
      <c r="G465" s="872"/>
      <c r="H465" s="872"/>
      <c r="I465" s="577"/>
      <c r="J465" s="873"/>
      <c r="K465" s="873"/>
      <c r="L465" s="873"/>
      <c r="M465" s="873"/>
      <c r="N465" s="873"/>
      <c r="O465" s="873"/>
      <c r="P465" s="647"/>
      <c r="Q465" s="874"/>
      <c r="R465" s="589"/>
      <c r="S465" s="631"/>
      <c r="T465" s="89"/>
      <c r="U465" s="89"/>
      <c r="V465" s="89"/>
      <c r="W465" s="89"/>
      <c r="X465" s="89"/>
      <c r="Y465" s="89"/>
      <c r="Z465" s="89"/>
      <c r="AA465" s="89"/>
      <c r="AG465" s="89"/>
      <c r="AH465" s="89"/>
    </row>
    <row r="466" spans="1:37" s="91" customFormat="1" ht="18.75">
      <c r="A466" s="817"/>
      <c r="B466" s="830"/>
      <c r="C466" s="814"/>
      <c r="D466" s="871"/>
      <c r="E466" s="871"/>
      <c r="F466" s="871"/>
      <c r="G466" s="872"/>
      <c r="H466" s="872"/>
      <c r="I466" s="577"/>
      <c r="J466" s="873"/>
      <c r="K466" s="873"/>
      <c r="L466" s="873"/>
      <c r="M466" s="873"/>
      <c r="N466" s="873"/>
      <c r="O466" s="873"/>
      <c r="P466" s="647"/>
      <c r="T466" s="89"/>
      <c r="U466" s="89"/>
      <c r="V466" s="89"/>
      <c r="W466" s="89"/>
      <c r="X466" s="89"/>
      <c r="Y466" s="89"/>
      <c r="AA466" s="89"/>
      <c r="AG466" s="89"/>
      <c r="AH466" s="89"/>
      <c r="AJ466" s="187"/>
      <c r="AK466" s="187"/>
    </row>
    <row r="467" spans="1:37" s="91" customFormat="1" ht="15.75" customHeight="1">
      <c r="A467" s="564"/>
      <c r="B467" s="380"/>
      <c r="C467" s="814"/>
      <c r="D467" s="566"/>
      <c r="E467" s="566"/>
      <c r="F467" s="566"/>
      <c r="G467" s="567"/>
      <c r="H467" s="567"/>
      <c r="I467" s="760"/>
      <c r="J467" s="283"/>
      <c r="K467" s="614"/>
      <c r="L467" s="614"/>
      <c r="M467" s="283"/>
      <c r="N467" s="313"/>
      <c r="O467" s="283"/>
      <c r="P467" s="631"/>
      <c r="Q467" s="631"/>
      <c r="R467" s="357"/>
      <c r="S467" s="357"/>
      <c r="T467" s="357"/>
      <c r="U467" s="357"/>
      <c r="V467" s="357"/>
      <c r="W467" s="357"/>
      <c r="X467" s="357"/>
      <c r="Y467" s="357"/>
      <c r="Z467" s="283"/>
      <c r="AA467" s="357"/>
      <c r="AB467" s="283"/>
      <c r="AC467" s="283"/>
      <c r="AD467" s="283"/>
      <c r="AE467" s="283"/>
      <c r="AF467" s="283"/>
      <c r="AG467" s="357"/>
      <c r="AH467" s="357"/>
      <c r="AI467" s="283"/>
      <c r="AJ467" s="283"/>
      <c r="AK467" s="283"/>
    </row>
    <row r="468" spans="1:37" s="91" customFormat="1" ht="18.75">
      <c r="A468" s="817"/>
      <c r="B468" s="835"/>
      <c r="C468" s="836"/>
      <c r="D468" s="837"/>
      <c r="E468" s="837"/>
      <c r="F468" s="837"/>
      <c r="G468" s="837"/>
      <c r="H468" s="837"/>
      <c r="I468" s="187"/>
      <c r="J468" s="187"/>
      <c r="K468" s="187"/>
      <c r="L468" s="838"/>
      <c r="M468" s="187"/>
      <c r="N468" s="861"/>
      <c r="O468" s="187"/>
      <c r="P468" s="922"/>
      <c r="Q468" s="187"/>
      <c r="R468" s="187"/>
      <c r="S468" s="187"/>
      <c r="T468" s="785"/>
      <c r="U468" s="785"/>
      <c r="V468" s="785"/>
      <c r="W468" s="785"/>
      <c r="X468" s="785"/>
      <c r="Y468" s="785"/>
      <c r="Z468" s="187"/>
      <c r="AA468" s="785"/>
      <c r="AB468" s="187"/>
      <c r="AC468" s="187"/>
      <c r="AD468" s="187"/>
      <c r="AE468" s="187"/>
      <c r="AG468" s="89"/>
      <c r="AH468" s="89"/>
      <c r="AJ468" s="187"/>
      <c r="AK468" s="187"/>
    </row>
    <row r="469" spans="1:37" s="91" customFormat="1" ht="15.75" customHeight="1">
      <c r="A469" s="564"/>
      <c r="B469" s="380"/>
      <c r="C469" s="814"/>
      <c r="D469" s="566"/>
      <c r="E469" s="566"/>
      <c r="F469" s="566"/>
      <c r="G469" s="567"/>
      <c r="H469" s="567"/>
      <c r="I469" s="577"/>
      <c r="J469" s="311"/>
      <c r="K469" s="311"/>
      <c r="L469" s="311"/>
      <c r="M469" s="311"/>
      <c r="N469" s="311"/>
      <c r="O469" s="311"/>
      <c r="P469" s="614"/>
      <c r="Q469" s="631"/>
      <c r="R469" s="651"/>
      <c r="S469" s="360"/>
      <c r="T469" s="357"/>
      <c r="U469" s="357"/>
      <c r="V469" s="357"/>
      <c r="W469" s="357"/>
      <c r="X469" s="357"/>
      <c r="Y469" s="357"/>
      <c r="Z469" s="357"/>
      <c r="AA469" s="357"/>
      <c r="AB469" s="283"/>
      <c r="AC469" s="283"/>
      <c r="AD469" s="283"/>
      <c r="AE469" s="283"/>
      <c r="AF469" s="283"/>
      <c r="AG469" s="357"/>
      <c r="AH469" s="357"/>
      <c r="AI469" s="283"/>
      <c r="AJ469" s="283"/>
      <c r="AK469" s="283"/>
    </row>
    <row r="470" spans="1:37" s="91" customFormat="1" ht="18.75">
      <c r="A470" s="817"/>
      <c r="B470" s="830"/>
      <c r="C470" s="814"/>
      <c r="D470" s="871"/>
      <c r="E470" s="871"/>
      <c r="F470" s="871"/>
      <c r="G470" s="872"/>
      <c r="H470" s="872"/>
      <c r="I470" s="577"/>
      <c r="J470" s="875"/>
      <c r="K470" s="875"/>
      <c r="L470" s="875"/>
      <c r="M470" s="875"/>
      <c r="N470" s="875"/>
      <c r="O470" s="875"/>
      <c r="P470" s="1057"/>
      <c r="T470" s="89"/>
      <c r="U470" s="89"/>
      <c r="V470" s="89"/>
      <c r="W470" s="89"/>
      <c r="X470" s="89"/>
      <c r="Y470" s="89"/>
      <c r="AA470" s="89"/>
      <c r="AG470" s="89"/>
      <c r="AH470" s="89"/>
    </row>
    <row r="471" spans="1:37" s="91" customFormat="1" ht="15.75" customHeight="1">
      <c r="A471" s="564"/>
      <c r="B471" s="380"/>
      <c r="C471" s="814"/>
      <c r="D471" s="566"/>
      <c r="E471" s="566"/>
      <c r="F471" s="566"/>
      <c r="G471" s="567"/>
      <c r="H471" s="567"/>
      <c r="I471" s="577"/>
      <c r="J471" s="311"/>
      <c r="K471" s="311"/>
      <c r="L471" s="311"/>
      <c r="M471" s="311"/>
      <c r="N471" s="311"/>
      <c r="O471" s="311"/>
      <c r="P471" s="569"/>
      <c r="Q471" s="569"/>
      <c r="R471" s="870"/>
      <c r="S471" s="357"/>
      <c r="T471" s="357"/>
      <c r="U471" s="357"/>
      <c r="V471" s="357"/>
      <c r="W471" s="357"/>
      <c r="X471" s="357"/>
      <c r="Y471" s="357"/>
      <c r="Z471" s="357"/>
      <c r="AA471" s="357"/>
      <c r="AB471" s="283"/>
      <c r="AC471" s="283"/>
      <c r="AD471" s="283"/>
      <c r="AE471" s="283"/>
      <c r="AF471" s="283"/>
      <c r="AG471" s="357"/>
      <c r="AH471" s="357"/>
      <c r="AI471" s="283"/>
      <c r="AJ471" s="283"/>
      <c r="AK471" s="283"/>
    </row>
    <row r="472" spans="1:37" s="91" customFormat="1" ht="18.75">
      <c r="A472" s="817"/>
      <c r="B472" s="830"/>
      <c r="C472" s="814"/>
      <c r="D472" s="871"/>
      <c r="E472" s="871"/>
      <c r="F472" s="871"/>
      <c r="G472" s="872"/>
      <c r="H472" s="872"/>
      <c r="I472" s="577"/>
      <c r="J472" s="873"/>
      <c r="K472" s="873"/>
      <c r="L472" s="873"/>
      <c r="M472" s="873"/>
      <c r="N472" s="873"/>
      <c r="O472" s="873"/>
      <c r="P472" s="647"/>
      <c r="T472" s="89"/>
      <c r="U472" s="89"/>
      <c r="V472" s="89"/>
      <c r="W472" s="89"/>
      <c r="X472" s="89"/>
      <c r="Y472" s="89"/>
      <c r="AA472" s="89"/>
      <c r="AG472" s="89"/>
      <c r="AH472" s="89"/>
    </row>
    <row r="473" spans="1:37" s="91" customFormat="1" ht="18.75">
      <c r="A473" s="564"/>
      <c r="B473" s="380"/>
      <c r="C473" s="814"/>
      <c r="D473" s="566"/>
      <c r="E473" s="566"/>
      <c r="F473" s="566"/>
      <c r="G473" s="567"/>
      <c r="H473" s="567"/>
      <c r="I473" s="577"/>
      <c r="J473" s="311"/>
      <c r="K473" s="311"/>
      <c r="L473" s="311"/>
      <c r="M473" s="311"/>
      <c r="N473" s="311"/>
      <c r="O473" s="311"/>
      <c r="P473" s="614"/>
      <c r="Q473" s="631"/>
      <c r="R473" s="840"/>
      <c r="S473" s="357"/>
      <c r="T473" s="357"/>
      <c r="U473" s="357"/>
      <c r="V473" s="357"/>
      <c r="W473" s="357"/>
      <c r="X473" s="357"/>
      <c r="Y473" s="357"/>
      <c r="Z473" s="357"/>
      <c r="AA473" s="357"/>
      <c r="AB473" s="283"/>
      <c r="AC473" s="283"/>
      <c r="AD473" s="283"/>
      <c r="AE473" s="283"/>
      <c r="AF473" s="283"/>
      <c r="AG473" s="357"/>
      <c r="AH473" s="357"/>
      <c r="AI473" s="283"/>
      <c r="AJ473" s="283"/>
      <c r="AK473" s="283"/>
    </row>
    <row r="474" spans="1:37" s="91" customFormat="1" ht="18.75">
      <c r="A474" s="817"/>
      <c r="B474" s="830"/>
      <c r="C474" s="814"/>
      <c r="D474" s="871"/>
      <c r="E474" s="871"/>
      <c r="F474" s="871"/>
      <c r="G474" s="872"/>
      <c r="H474" s="872"/>
      <c r="I474" s="869"/>
      <c r="J474" s="875"/>
      <c r="K474" s="875"/>
      <c r="L474" s="875"/>
      <c r="M474" s="875"/>
      <c r="N474" s="875"/>
      <c r="O474" s="875"/>
      <c r="P474" s="1061"/>
      <c r="T474" s="89"/>
      <c r="U474" s="89"/>
      <c r="V474" s="89"/>
      <c r="W474" s="89"/>
      <c r="X474" s="89"/>
      <c r="Y474" s="89"/>
      <c r="AA474" s="89"/>
      <c r="AG474" s="89"/>
      <c r="AH474" s="89"/>
    </row>
    <row r="475" spans="1:37" s="91" customFormat="1" ht="15.75" customHeight="1">
      <c r="A475" s="564"/>
      <c r="B475" s="898"/>
      <c r="C475" s="899"/>
      <c r="D475" s="614"/>
      <c r="E475" s="614"/>
      <c r="F475" s="614"/>
      <c r="G475" s="900"/>
      <c r="H475" s="900"/>
      <c r="I475" s="891"/>
      <c r="J475" s="360"/>
      <c r="K475" s="360"/>
      <c r="L475" s="313"/>
      <c r="M475" s="360"/>
      <c r="N475" s="360"/>
      <c r="O475" s="313"/>
      <c r="P475" s="631"/>
      <c r="Q475" s="631"/>
      <c r="R475" s="570"/>
      <c r="S475" s="360"/>
      <c r="T475" s="357"/>
      <c r="U475" s="357"/>
      <c r="V475" s="357"/>
      <c r="W475" s="357"/>
      <c r="X475" s="357"/>
      <c r="Y475" s="357"/>
      <c r="Z475" s="357"/>
      <c r="AA475" s="357"/>
      <c r="AB475" s="283"/>
      <c r="AC475" s="283"/>
      <c r="AD475" s="283"/>
      <c r="AE475" s="283"/>
      <c r="AF475" s="283"/>
      <c r="AG475" s="357"/>
      <c r="AH475" s="357"/>
      <c r="AI475" s="283"/>
      <c r="AJ475" s="283"/>
      <c r="AK475" s="283"/>
    </row>
    <row r="476" spans="1:37" s="91" customFormat="1">
      <c r="A476" s="817"/>
      <c r="B476" s="892"/>
      <c r="C476" s="893"/>
      <c r="D476" s="894"/>
      <c r="E476" s="894"/>
      <c r="F476" s="894"/>
      <c r="G476" s="895"/>
      <c r="H476" s="895"/>
      <c r="I476" s="812"/>
      <c r="J476" s="895"/>
      <c r="K476" s="895"/>
      <c r="L476" s="842"/>
      <c r="M476" s="895"/>
      <c r="N476" s="895"/>
      <c r="O476" s="842"/>
      <c r="P476" s="1058"/>
      <c r="T476" s="89"/>
      <c r="U476" s="89"/>
      <c r="V476" s="89"/>
      <c r="W476" s="89"/>
      <c r="X476" s="89"/>
      <c r="Y476" s="89"/>
      <c r="AA476" s="89"/>
      <c r="AG476" s="89"/>
      <c r="AH476" s="89"/>
      <c r="AJ476" s="187"/>
      <c r="AK476" s="187"/>
    </row>
    <row r="477" spans="1:37" s="91" customFormat="1" ht="15.75" customHeight="1">
      <c r="A477" s="564"/>
      <c r="B477" s="380"/>
      <c r="C477" s="814"/>
      <c r="D477" s="566"/>
      <c r="E477" s="566"/>
      <c r="F477" s="566"/>
      <c r="G477" s="567"/>
      <c r="H477" s="567"/>
      <c r="I477" s="878"/>
      <c r="J477" s="311"/>
      <c r="K477" s="311"/>
      <c r="L477" s="311"/>
      <c r="M477" s="311"/>
      <c r="N477" s="311"/>
      <c r="O477" s="311"/>
      <c r="P477" s="614"/>
      <c r="Q477" s="614"/>
      <c r="R477" s="651"/>
      <c r="S477" s="360"/>
      <c r="T477" s="357"/>
      <c r="U477" s="357"/>
      <c r="V477" s="357"/>
      <c r="W477" s="357"/>
      <c r="X477" s="357"/>
      <c r="Y477" s="357"/>
      <c r="Z477" s="357"/>
      <c r="AA477" s="357"/>
      <c r="AB477" s="283"/>
      <c r="AC477" s="283"/>
      <c r="AD477" s="283"/>
      <c r="AE477" s="283"/>
      <c r="AF477" s="283"/>
      <c r="AG477" s="357"/>
      <c r="AH477" s="357"/>
      <c r="AI477" s="283"/>
      <c r="AJ477" s="283"/>
      <c r="AK477" s="283"/>
    </row>
    <row r="478" spans="1:37" s="91" customFormat="1" ht="18.75">
      <c r="A478" s="817"/>
      <c r="B478" s="830"/>
      <c r="C478" s="814"/>
      <c r="D478" s="871"/>
      <c r="E478" s="871"/>
      <c r="F478" s="871"/>
      <c r="G478" s="872"/>
      <c r="H478" s="872"/>
      <c r="I478" s="878"/>
      <c r="J478" s="875"/>
      <c r="K478" s="875"/>
      <c r="L478" s="875"/>
      <c r="M478" s="875"/>
      <c r="N478" s="875"/>
      <c r="O478" s="875"/>
      <c r="P478" s="1057"/>
      <c r="T478" s="89"/>
      <c r="U478" s="89"/>
      <c r="V478" s="89"/>
      <c r="W478" s="89"/>
      <c r="X478" s="89"/>
      <c r="Y478" s="89"/>
      <c r="AA478" s="89"/>
      <c r="AG478" s="89"/>
      <c r="AH478" s="89"/>
      <c r="AJ478" s="92"/>
      <c r="AK478" s="92"/>
    </row>
    <row r="479" spans="1:37" s="91" customFormat="1" ht="15.75" customHeight="1">
      <c r="A479" s="564"/>
      <c r="B479" s="380"/>
      <c r="C479" s="814"/>
      <c r="D479" s="566"/>
      <c r="E479" s="566"/>
      <c r="F479" s="566"/>
      <c r="G479" s="567"/>
      <c r="H479" s="567"/>
      <c r="I479" s="577"/>
      <c r="J479" s="311"/>
      <c r="K479" s="311"/>
      <c r="L479" s="357"/>
      <c r="M479" s="311"/>
      <c r="N479" s="311"/>
      <c r="O479" s="311"/>
      <c r="P479" s="631"/>
      <c r="Q479" s="631"/>
      <c r="R479" s="870"/>
      <c r="S479" s="357"/>
      <c r="T479" s="357"/>
      <c r="U479" s="357"/>
      <c r="V479" s="357"/>
      <c r="W479" s="357"/>
      <c r="X479" s="357"/>
      <c r="Y479" s="357"/>
      <c r="Z479" s="357"/>
      <c r="AA479" s="357"/>
      <c r="AB479" s="283"/>
      <c r="AC479" s="283"/>
      <c r="AD479" s="283"/>
      <c r="AE479" s="283"/>
      <c r="AF479" s="283"/>
      <c r="AG479" s="357"/>
      <c r="AH479" s="357"/>
      <c r="AI479" s="283"/>
      <c r="AJ479" s="283"/>
      <c r="AK479" s="283"/>
    </row>
    <row r="480" spans="1:37" s="92" customFormat="1" ht="18.75">
      <c r="A480" s="817"/>
      <c r="B480" s="830"/>
      <c r="C480" s="814"/>
      <c r="D480" s="871"/>
      <c r="E480" s="871"/>
      <c r="F480" s="871"/>
      <c r="G480" s="872"/>
      <c r="H480" s="872"/>
      <c r="I480" s="577"/>
      <c r="J480" s="873"/>
      <c r="K480" s="873"/>
      <c r="L480" s="873"/>
      <c r="M480" s="873"/>
      <c r="N480" s="873"/>
      <c r="O480" s="873"/>
      <c r="P480" s="647"/>
      <c r="Q480" s="91"/>
      <c r="R480" s="91"/>
      <c r="S480" s="91"/>
      <c r="T480" s="89"/>
      <c r="U480" s="89"/>
      <c r="V480" s="89"/>
      <c r="W480" s="89"/>
      <c r="X480" s="89"/>
      <c r="Y480" s="89"/>
      <c r="Z480" s="91"/>
      <c r="AA480" s="89"/>
      <c r="AB480" s="91"/>
      <c r="AC480" s="91"/>
      <c r="AD480" s="91"/>
      <c r="AE480" s="91"/>
      <c r="AF480" s="91"/>
      <c r="AG480" s="89"/>
      <c r="AH480" s="89"/>
      <c r="AI480" s="91"/>
    </row>
    <row r="481" spans="1:37" s="92" customFormat="1" ht="15" customHeight="1">
      <c r="A481" s="564"/>
      <c r="B481" s="898"/>
      <c r="C481" s="893"/>
      <c r="D481" s="880"/>
      <c r="E481" s="880"/>
      <c r="F481" s="880"/>
      <c r="G481" s="895"/>
      <c r="H481" s="895"/>
      <c r="I481" s="884"/>
      <c r="J481" s="222"/>
      <c r="K481" s="880"/>
      <c r="L481" s="881"/>
      <c r="M481" s="222"/>
      <c r="N481" s="881"/>
      <c r="O481" s="880"/>
      <c r="P481" s="631"/>
      <c r="Q481" s="631"/>
      <c r="R481" s="369"/>
      <c r="S481" s="646"/>
      <c r="T481" s="881"/>
      <c r="U481" s="881"/>
      <c r="V481" s="881"/>
      <c r="W481" s="881"/>
      <c r="X481" s="881"/>
      <c r="Y481" s="881"/>
      <c r="Z481" s="222"/>
      <c r="AA481" s="881"/>
      <c r="AB481" s="222"/>
      <c r="AC481" s="222"/>
      <c r="AD481" s="222"/>
      <c r="AE481" s="222"/>
      <c r="AF481" s="222"/>
      <c r="AG481" s="881"/>
      <c r="AH481" s="881"/>
      <c r="AI481" s="222"/>
      <c r="AJ481" s="222"/>
      <c r="AK481" s="222"/>
    </row>
    <row r="482" spans="1:37" s="92" customFormat="1" ht="18.75">
      <c r="A482" s="564"/>
      <c r="B482" s="380"/>
      <c r="C482" s="814"/>
      <c r="D482" s="872"/>
      <c r="E482" s="872"/>
      <c r="F482" s="872"/>
      <c r="G482" s="872"/>
      <c r="H482" s="872"/>
      <c r="I482" s="577"/>
      <c r="J482" s="873"/>
      <c r="K482" s="873"/>
      <c r="L482" s="873"/>
      <c r="M482" s="873"/>
      <c r="N482" s="873"/>
      <c r="O482" s="873"/>
      <c r="P482" s="631"/>
      <c r="Q482" s="631"/>
      <c r="R482" s="589"/>
      <c r="S482" s="631"/>
      <c r="T482" s="89"/>
      <c r="U482" s="89"/>
      <c r="V482" s="89"/>
      <c r="W482" s="89"/>
      <c r="X482" s="89"/>
      <c r="Y482" s="89"/>
      <c r="Z482" s="89"/>
      <c r="AA482" s="89"/>
      <c r="AB482" s="91"/>
      <c r="AC482" s="91"/>
      <c r="AD482" s="91"/>
      <c r="AE482" s="91"/>
      <c r="AF482" s="91"/>
      <c r="AG482" s="89"/>
      <c r="AH482" s="89"/>
      <c r="AI482" s="91"/>
      <c r="AJ482" s="91"/>
      <c r="AK482" s="91"/>
    </row>
    <row r="483" spans="1:37" s="91" customFormat="1" ht="18.75">
      <c r="A483" s="817"/>
      <c r="B483" s="830"/>
      <c r="C483" s="814"/>
      <c r="D483" s="871"/>
      <c r="E483" s="871"/>
      <c r="F483" s="871"/>
      <c r="G483" s="872"/>
      <c r="H483" s="872"/>
      <c r="I483" s="577"/>
      <c r="J483" s="873"/>
      <c r="K483" s="873"/>
      <c r="L483" s="873"/>
      <c r="M483" s="873"/>
      <c r="N483" s="873"/>
      <c r="O483" s="873"/>
      <c r="P483" s="647"/>
      <c r="T483" s="89"/>
      <c r="U483" s="89"/>
      <c r="V483" s="89"/>
      <c r="W483" s="89"/>
      <c r="X483" s="89"/>
      <c r="Y483" s="89"/>
      <c r="AA483" s="89"/>
      <c r="AG483" s="89"/>
      <c r="AH483" s="89"/>
    </row>
    <row r="484" spans="1:37" s="91" customFormat="1" ht="24" customHeight="1">
      <c r="A484" s="564"/>
      <c r="B484" s="380"/>
      <c r="C484" s="814"/>
      <c r="D484" s="815"/>
      <c r="E484" s="815"/>
      <c r="F484" s="815"/>
      <c r="G484" s="567"/>
      <c r="H484" s="567"/>
      <c r="I484" s="577"/>
      <c r="J484" s="311"/>
      <c r="K484" s="311"/>
      <c r="L484" s="311"/>
      <c r="M484" s="311"/>
      <c r="N484" s="311"/>
      <c r="O484" s="311"/>
      <c r="P484" s="631"/>
      <c r="Q484" s="631"/>
      <c r="R484" s="870"/>
      <c r="S484" s="357"/>
      <c r="T484" s="357"/>
      <c r="U484" s="357"/>
      <c r="V484" s="357"/>
      <c r="W484" s="357"/>
      <c r="X484" s="357"/>
      <c r="Y484" s="357"/>
      <c r="Z484" s="357"/>
      <c r="AA484" s="357"/>
      <c r="AB484" s="283"/>
      <c r="AC484" s="283"/>
      <c r="AD484" s="283"/>
      <c r="AE484" s="283"/>
      <c r="AF484" s="283"/>
      <c r="AG484" s="357"/>
      <c r="AH484" s="357"/>
      <c r="AI484" s="283"/>
      <c r="AJ484" s="283"/>
      <c r="AK484" s="356"/>
    </row>
    <row r="485" spans="1:37" s="92" customFormat="1" ht="15.75" customHeight="1">
      <c r="A485" s="564"/>
      <c r="B485" s="380"/>
      <c r="C485" s="814"/>
      <c r="D485" s="566"/>
      <c r="E485" s="566"/>
      <c r="F485" s="566"/>
      <c r="G485" s="901"/>
      <c r="H485" s="901"/>
      <c r="I485" s="576"/>
      <c r="J485" s="220"/>
      <c r="K485" s="311"/>
      <c r="L485" s="311"/>
      <c r="M485" s="311"/>
      <c r="N485" s="311"/>
      <c r="O485" s="311"/>
      <c r="P485" s="614"/>
      <c r="Q485" s="614"/>
      <c r="R485" s="283"/>
      <c r="S485" s="357"/>
      <c r="T485" s="660"/>
      <c r="U485" s="660"/>
      <c r="V485" s="660"/>
      <c r="W485" s="660"/>
      <c r="X485" s="660"/>
      <c r="Y485" s="660"/>
      <c r="Z485" s="660"/>
      <c r="AA485" s="660"/>
      <c r="AB485" s="220"/>
      <c r="AC485" s="220"/>
      <c r="AD485" s="220"/>
      <c r="AE485" s="220"/>
      <c r="AF485" s="220"/>
      <c r="AG485" s="660"/>
      <c r="AH485" s="660"/>
      <c r="AI485" s="220"/>
      <c r="AJ485" s="220"/>
      <c r="AK485" s="220"/>
    </row>
    <row r="486" spans="1:37" s="91" customFormat="1" ht="18.75">
      <c r="A486" s="817"/>
      <c r="B486" s="830"/>
      <c r="C486" s="814"/>
      <c r="D486" s="871"/>
      <c r="E486" s="871"/>
      <c r="F486" s="871"/>
      <c r="G486" s="872"/>
      <c r="H486" s="872"/>
      <c r="I486" s="577"/>
      <c r="J486" s="875"/>
      <c r="K486" s="875"/>
      <c r="L486" s="875"/>
      <c r="M486" s="875"/>
      <c r="N486" s="875"/>
      <c r="O486" s="875"/>
      <c r="P486" s="1057"/>
      <c r="T486" s="89"/>
      <c r="U486" s="89"/>
      <c r="V486" s="89"/>
      <c r="W486" s="89"/>
      <c r="X486" s="89"/>
      <c r="Y486" s="89"/>
      <c r="AA486" s="89"/>
      <c r="AG486" s="89"/>
      <c r="AH486" s="89"/>
    </row>
    <row r="487" spans="1:37" s="92" customFormat="1" ht="18.75">
      <c r="A487" s="564"/>
      <c r="B487" s="380"/>
      <c r="C487" s="814"/>
      <c r="D487" s="566"/>
      <c r="E487" s="566"/>
      <c r="F487" s="566"/>
      <c r="G487" s="567"/>
      <c r="H487" s="567"/>
      <c r="I487" s="878"/>
      <c r="J487" s="311"/>
      <c r="K487" s="311"/>
      <c r="L487" s="311"/>
      <c r="M487" s="311"/>
      <c r="N487" s="311"/>
      <c r="O487" s="311"/>
      <c r="P487" s="902"/>
      <c r="Q487" s="631"/>
      <c r="R487" s="870"/>
      <c r="S487" s="357"/>
      <c r="T487" s="357"/>
      <c r="U487" s="357"/>
      <c r="V487" s="357"/>
      <c r="W487" s="357"/>
      <c r="X487" s="357"/>
      <c r="Y487" s="357"/>
      <c r="Z487" s="357"/>
      <c r="AA487" s="357"/>
      <c r="AB487" s="283"/>
      <c r="AC487" s="283"/>
      <c r="AD487" s="283"/>
      <c r="AE487" s="283"/>
      <c r="AF487" s="283"/>
      <c r="AG487" s="357"/>
      <c r="AH487" s="357"/>
      <c r="AI487" s="283"/>
      <c r="AJ487" s="283"/>
      <c r="AK487" s="283"/>
    </row>
    <row r="488" spans="1:37" s="91" customFormat="1" ht="18.75">
      <c r="A488" s="817"/>
      <c r="B488" s="835"/>
      <c r="C488" s="836"/>
      <c r="D488" s="837"/>
      <c r="E488" s="837"/>
      <c r="F488" s="837"/>
      <c r="G488" s="837"/>
      <c r="H488" s="837"/>
      <c r="I488" s="187"/>
      <c r="J488" s="187"/>
      <c r="K488" s="187"/>
      <c r="L488" s="838"/>
      <c r="M488" s="894"/>
      <c r="N488" s="187"/>
      <c r="O488" s="187"/>
      <c r="P488" s="922"/>
      <c r="Q488" s="187"/>
      <c r="R488" s="187"/>
      <c r="S488" s="187"/>
      <c r="T488" s="785"/>
      <c r="U488" s="785"/>
      <c r="V488" s="785"/>
      <c r="W488" s="785"/>
      <c r="X488" s="785"/>
      <c r="Y488" s="785"/>
      <c r="Z488" s="187"/>
      <c r="AA488" s="785"/>
      <c r="AB488" s="187"/>
      <c r="AC488" s="187"/>
      <c r="AD488" s="187"/>
      <c r="AE488" s="187"/>
      <c r="AG488" s="89"/>
      <c r="AH488" s="89"/>
      <c r="AJ488" s="92"/>
      <c r="AK488" s="92"/>
    </row>
    <row r="489" spans="1:37" s="91" customFormat="1" ht="18.75">
      <c r="A489" s="564"/>
      <c r="B489" s="380"/>
      <c r="C489" s="814"/>
      <c r="D489" s="566"/>
      <c r="E489" s="566"/>
      <c r="F489" s="566"/>
      <c r="G489" s="567"/>
      <c r="H489" s="567"/>
      <c r="I489" s="577"/>
      <c r="J489" s="311"/>
      <c r="K489" s="311"/>
      <c r="L489" s="311"/>
      <c r="M489" s="311"/>
      <c r="N489" s="311"/>
      <c r="O489" s="311"/>
      <c r="P489" s="357"/>
      <c r="Q489" s="631"/>
      <c r="R489" s="651"/>
      <c r="S489" s="360"/>
      <c r="T489" s="357"/>
      <c r="U489" s="357"/>
      <c r="V489" s="357"/>
      <c r="W489" s="357"/>
      <c r="X489" s="357"/>
      <c r="Y489" s="357"/>
      <c r="Z489" s="357"/>
      <c r="AA489" s="357"/>
      <c r="AB489" s="283"/>
      <c r="AC489" s="283"/>
      <c r="AD489" s="283"/>
      <c r="AE489" s="283"/>
      <c r="AF489" s="283"/>
      <c r="AG489" s="357"/>
      <c r="AH489" s="357"/>
      <c r="AI489" s="283"/>
      <c r="AJ489" s="283"/>
      <c r="AK489" s="283"/>
    </row>
    <row r="490" spans="1:37" s="91" customFormat="1" ht="14.25" customHeight="1">
      <c r="A490" s="817"/>
      <c r="B490" s="830"/>
      <c r="C490" s="814"/>
      <c r="D490" s="871"/>
      <c r="E490" s="871"/>
      <c r="F490" s="871"/>
      <c r="G490" s="872"/>
      <c r="H490" s="872"/>
      <c r="I490" s="878"/>
      <c r="J490" s="875"/>
      <c r="K490" s="875"/>
      <c r="L490" s="875"/>
      <c r="M490" s="875"/>
      <c r="N490" s="875"/>
      <c r="O490" s="875"/>
      <c r="P490" s="1057"/>
      <c r="T490" s="89"/>
      <c r="U490" s="89"/>
      <c r="V490" s="89"/>
      <c r="W490" s="89"/>
      <c r="X490" s="89"/>
      <c r="Y490" s="89"/>
      <c r="AA490" s="89"/>
      <c r="AG490" s="89"/>
      <c r="AH490" s="89"/>
    </row>
    <row r="491" spans="1:37" s="92" customFormat="1" ht="15" customHeight="1">
      <c r="A491" s="817"/>
      <c r="B491" s="830"/>
      <c r="C491" s="814"/>
      <c r="D491" s="871"/>
      <c r="E491" s="871"/>
      <c r="F491" s="871"/>
      <c r="G491" s="872"/>
      <c r="H491" s="872"/>
      <c r="I491" s="878"/>
      <c r="J491" s="875"/>
      <c r="K491" s="875"/>
      <c r="L491" s="875"/>
      <c r="M491" s="875"/>
      <c r="N491" s="875"/>
      <c r="O491" s="875"/>
      <c r="P491" s="1057"/>
      <c r="Q491" s="91"/>
      <c r="R491" s="91"/>
      <c r="S491" s="91"/>
      <c r="T491" s="89"/>
      <c r="U491" s="89"/>
      <c r="V491" s="89"/>
      <c r="W491" s="89"/>
      <c r="X491" s="89"/>
      <c r="Y491" s="89"/>
      <c r="Z491" s="91"/>
      <c r="AA491" s="89"/>
      <c r="AB491" s="91"/>
      <c r="AC491" s="91"/>
      <c r="AD491" s="91"/>
      <c r="AE491" s="91"/>
      <c r="AF491" s="91"/>
      <c r="AG491" s="89"/>
      <c r="AH491" s="89"/>
      <c r="AI491" s="91"/>
    </row>
    <row r="492" spans="1:37" s="91" customFormat="1" ht="15.75" customHeight="1">
      <c r="A492" s="564"/>
      <c r="B492" s="380"/>
      <c r="C492" s="814"/>
      <c r="D492" s="566"/>
      <c r="E492" s="566"/>
      <c r="F492" s="566"/>
      <c r="G492" s="567"/>
      <c r="H492" s="567"/>
      <c r="I492" s="577"/>
      <c r="J492" s="311"/>
      <c r="K492" s="311"/>
      <c r="L492" s="311"/>
      <c r="M492" s="311"/>
      <c r="N492" s="311"/>
      <c r="O492" s="311"/>
      <c r="P492" s="631"/>
      <c r="Q492" s="631"/>
      <c r="R492" s="651"/>
      <c r="S492" s="360"/>
      <c r="T492" s="357"/>
      <c r="U492" s="357"/>
      <c r="V492" s="357"/>
      <c r="W492" s="357"/>
      <c r="X492" s="357"/>
      <c r="Y492" s="357"/>
      <c r="Z492" s="357"/>
      <c r="AA492" s="357"/>
      <c r="AB492" s="283"/>
      <c r="AC492" s="283"/>
      <c r="AD492" s="283"/>
      <c r="AE492" s="283"/>
      <c r="AF492" s="283"/>
      <c r="AG492" s="357"/>
      <c r="AH492" s="357"/>
      <c r="AI492" s="357"/>
      <c r="AJ492" s="357"/>
      <c r="AK492" s="357"/>
    </row>
    <row r="493" spans="1:37" s="92" customFormat="1" ht="18.75">
      <c r="A493" s="817"/>
      <c r="B493" s="830"/>
      <c r="C493" s="814"/>
      <c r="D493" s="871"/>
      <c r="E493" s="871"/>
      <c r="F493" s="871"/>
      <c r="G493" s="872"/>
      <c r="H493" s="872"/>
      <c r="I493" s="577"/>
      <c r="J493" s="875"/>
      <c r="K493" s="875"/>
      <c r="L493" s="875"/>
      <c r="M493" s="875"/>
      <c r="N493" s="875"/>
      <c r="O493" s="875"/>
      <c r="P493" s="1057"/>
      <c r="Q493" s="91"/>
      <c r="R493" s="91"/>
      <c r="S493" s="91"/>
      <c r="T493" s="89"/>
      <c r="U493" s="89"/>
      <c r="V493" s="89"/>
      <c r="W493" s="89"/>
      <c r="X493" s="89"/>
      <c r="Y493" s="89"/>
      <c r="Z493" s="91"/>
      <c r="AA493" s="89"/>
      <c r="AB493" s="91"/>
      <c r="AC493" s="91"/>
      <c r="AD493" s="91"/>
      <c r="AE493" s="91"/>
      <c r="AF493" s="89"/>
      <c r="AG493" s="89"/>
      <c r="AH493" s="89"/>
      <c r="AI493" s="89"/>
      <c r="AJ493" s="91"/>
      <c r="AK493" s="91"/>
    </row>
    <row r="494" spans="1:37" s="92" customFormat="1" ht="18.75">
      <c r="A494" s="564"/>
      <c r="B494" s="380"/>
      <c r="C494" s="814"/>
      <c r="D494" s="566"/>
      <c r="E494" s="566"/>
      <c r="F494" s="566"/>
      <c r="G494" s="567"/>
      <c r="H494" s="567"/>
      <c r="I494" s="878"/>
      <c r="J494" s="311"/>
      <c r="K494" s="311"/>
      <c r="L494" s="311"/>
      <c r="M494" s="311"/>
      <c r="N494" s="311"/>
      <c r="O494" s="311"/>
      <c r="P494" s="631"/>
      <c r="Q494" s="646"/>
      <c r="R494" s="840"/>
      <c r="S494" s="357"/>
      <c r="T494" s="357"/>
      <c r="U494" s="357"/>
      <c r="V494" s="357"/>
      <c r="W494" s="357"/>
      <c r="X494" s="357"/>
      <c r="Y494" s="357"/>
      <c r="Z494" s="357"/>
      <c r="AA494" s="357"/>
      <c r="AB494" s="283"/>
      <c r="AC494" s="283"/>
      <c r="AD494" s="283"/>
      <c r="AE494" s="283"/>
      <c r="AF494" s="283"/>
      <c r="AG494" s="357"/>
      <c r="AH494" s="357"/>
      <c r="AI494" s="283"/>
      <c r="AJ494" s="283"/>
      <c r="AK494" s="283"/>
    </row>
    <row r="495" spans="1:37" s="92" customFormat="1" ht="18.75">
      <c r="A495" s="817"/>
      <c r="B495" s="830"/>
      <c r="C495" s="814"/>
      <c r="D495" s="871"/>
      <c r="E495" s="871"/>
      <c r="F495" s="871"/>
      <c r="G495" s="872"/>
      <c r="H495" s="872"/>
      <c r="I495" s="903"/>
      <c r="J495" s="875"/>
      <c r="K495" s="875"/>
      <c r="L495" s="875"/>
      <c r="M495" s="875"/>
      <c r="N495" s="875"/>
      <c r="O495" s="875"/>
      <c r="P495" s="1061"/>
      <c r="Q495" s="91"/>
      <c r="R495" s="91"/>
      <c r="S495" s="91"/>
      <c r="T495" s="89"/>
      <c r="U495" s="89"/>
      <c r="V495" s="89"/>
      <c r="W495" s="89"/>
      <c r="X495" s="89"/>
      <c r="Y495" s="89"/>
      <c r="Z495" s="91"/>
      <c r="AA495" s="89"/>
      <c r="AB495" s="91"/>
      <c r="AC495" s="91"/>
      <c r="AD495" s="91"/>
      <c r="AE495" s="91"/>
      <c r="AF495" s="187"/>
      <c r="AG495" s="785"/>
      <c r="AH495" s="785"/>
      <c r="AI495" s="187"/>
      <c r="AJ495" s="91"/>
      <c r="AK495" s="91"/>
    </row>
    <row r="496" spans="1:37" s="92" customFormat="1" ht="18.75">
      <c r="A496" s="564"/>
      <c r="B496" s="380"/>
      <c r="C496" s="814"/>
      <c r="D496" s="566"/>
      <c r="E496" s="566"/>
      <c r="F496" s="566"/>
      <c r="G496" s="567"/>
      <c r="H496" s="567"/>
      <c r="I496" s="577"/>
      <c r="J496" s="311"/>
      <c r="K496" s="311"/>
      <c r="L496" s="311"/>
      <c r="M496" s="311"/>
      <c r="N496" s="311"/>
      <c r="O496" s="311"/>
      <c r="P496" s="631"/>
      <c r="Q496" s="631"/>
      <c r="R496" s="870"/>
      <c r="S496" s="357"/>
      <c r="T496" s="357"/>
      <c r="U496" s="357"/>
      <c r="V496" s="357"/>
      <c r="W496" s="357"/>
      <c r="X496" s="357"/>
      <c r="Y496" s="357"/>
      <c r="Z496" s="357"/>
      <c r="AA496" s="357"/>
      <c r="AB496" s="283"/>
      <c r="AC496" s="283"/>
      <c r="AD496" s="283"/>
      <c r="AE496" s="283"/>
      <c r="AF496" s="283"/>
      <c r="AG496" s="357"/>
      <c r="AH496" s="357"/>
      <c r="AI496" s="283"/>
      <c r="AJ496" s="283"/>
      <c r="AK496" s="283"/>
    </row>
    <row r="497" spans="1:37" s="91" customFormat="1" ht="18.75">
      <c r="A497" s="817"/>
      <c r="B497" s="830"/>
      <c r="C497" s="814"/>
      <c r="D497" s="871"/>
      <c r="E497" s="871"/>
      <c r="F497" s="871"/>
      <c r="G497" s="872"/>
      <c r="H497" s="872"/>
      <c r="I497" s="577"/>
      <c r="J497" s="873"/>
      <c r="K497" s="873"/>
      <c r="L497" s="873"/>
      <c r="M497" s="873"/>
      <c r="N497" s="873"/>
      <c r="O497" s="873"/>
      <c r="P497" s="647"/>
      <c r="T497" s="89"/>
      <c r="U497" s="89"/>
      <c r="V497" s="89"/>
      <c r="W497" s="89"/>
      <c r="X497" s="89"/>
      <c r="Y497" s="89"/>
      <c r="AA497" s="89"/>
      <c r="AF497" s="187"/>
      <c r="AG497" s="785"/>
      <c r="AH497" s="785"/>
      <c r="AI497" s="187"/>
    </row>
    <row r="498" spans="1:37" s="91" customFormat="1" ht="18.75">
      <c r="A498" s="564"/>
      <c r="B498" s="380"/>
      <c r="C498" s="814"/>
      <c r="D498" s="566"/>
      <c r="E498" s="566"/>
      <c r="F498" s="566"/>
      <c r="G498" s="567"/>
      <c r="H498" s="567"/>
      <c r="I498" s="878"/>
      <c r="J498" s="311"/>
      <c r="K498" s="311"/>
      <c r="L498" s="311"/>
      <c r="M498" s="311"/>
      <c r="N498" s="311"/>
      <c r="O498" s="311"/>
      <c r="P498" s="631"/>
      <c r="Q498" s="569"/>
      <c r="R498" s="904"/>
      <c r="S498" s="905"/>
      <c r="T498" s="357"/>
      <c r="U498" s="357"/>
      <c r="V498" s="357"/>
      <c r="W498" s="357"/>
      <c r="X498" s="357"/>
      <c r="Y498" s="357"/>
      <c r="Z498" s="357"/>
      <c r="AA498" s="357"/>
      <c r="AB498" s="283"/>
      <c r="AC498" s="283"/>
      <c r="AD498" s="283"/>
      <c r="AE498" s="283"/>
      <c r="AF498" s="283"/>
      <c r="AG498" s="357"/>
      <c r="AH498" s="357"/>
      <c r="AI498" s="283"/>
      <c r="AJ498" s="283"/>
      <c r="AK498" s="283"/>
    </row>
    <row r="499" spans="1:37" s="91" customFormat="1" ht="18.75">
      <c r="A499" s="817"/>
      <c r="B499" s="830"/>
      <c r="C499" s="814"/>
      <c r="D499" s="871"/>
      <c r="E499" s="871"/>
      <c r="F499" s="871"/>
      <c r="G499" s="872"/>
      <c r="H499" s="872"/>
      <c r="I499" s="903"/>
      <c r="J499" s="875"/>
      <c r="K499" s="875"/>
      <c r="L499" s="875"/>
      <c r="M499" s="875"/>
      <c r="N499" s="875"/>
      <c r="O499" s="875"/>
      <c r="P499" s="906"/>
      <c r="T499" s="89"/>
      <c r="U499" s="89"/>
      <c r="V499" s="89"/>
      <c r="W499" s="89"/>
      <c r="X499" s="89"/>
      <c r="Y499" s="89"/>
      <c r="AA499" s="89"/>
      <c r="AF499" s="187"/>
      <c r="AG499" s="785"/>
      <c r="AH499" s="785"/>
      <c r="AI499" s="187"/>
      <c r="AJ499" s="92"/>
      <c r="AK499" s="92"/>
    </row>
    <row r="500" spans="1:37" s="91" customFormat="1">
      <c r="A500" s="564"/>
      <c r="B500" s="898"/>
      <c r="C500" s="899"/>
      <c r="D500" s="614"/>
      <c r="E500" s="614"/>
      <c r="F500" s="614"/>
      <c r="G500" s="900"/>
      <c r="H500" s="900"/>
      <c r="I500" s="891"/>
      <c r="J500" s="360"/>
      <c r="K500" s="360"/>
      <c r="L500" s="313"/>
      <c r="M500" s="360"/>
      <c r="N500" s="360"/>
      <c r="O500" s="284"/>
      <c r="P500" s="569"/>
      <c r="Q500" s="569"/>
      <c r="R500" s="570"/>
      <c r="S500" s="360"/>
      <c r="T500" s="357"/>
      <c r="U500" s="357"/>
      <c r="V500" s="357"/>
      <c r="W500" s="357"/>
      <c r="X500" s="357"/>
      <c r="Y500" s="357"/>
      <c r="Z500" s="357"/>
      <c r="AA500" s="357"/>
      <c r="AB500" s="283"/>
      <c r="AC500" s="283"/>
      <c r="AD500" s="283"/>
      <c r="AE500" s="283"/>
      <c r="AF500" s="283"/>
      <c r="AG500" s="357"/>
      <c r="AH500" s="357"/>
      <c r="AI500" s="283"/>
      <c r="AJ500" s="283"/>
      <c r="AK500" s="283"/>
    </row>
    <row r="501" spans="1:37" s="91" customFormat="1">
      <c r="A501" s="817"/>
      <c r="B501" s="892"/>
      <c r="C501" s="893"/>
      <c r="D501" s="894"/>
      <c r="E501" s="894"/>
      <c r="F501" s="894"/>
      <c r="G501" s="895"/>
      <c r="H501" s="895"/>
      <c r="I501" s="812"/>
      <c r="J501" s="895"/>
      <c r="K501" s="895"/>
      <c r="L501" s="842"/>
      <c r="M501" s="895"/>
      <c r="N501" s="895"/>
      <c r="O501" s="842"/>
      <c r="P501" s="1058"/>
      <c r="T501" s="89"/>
      <c r="U501" s="89"/>
      <c r="V501" s="89"/>
      <c r="W501" s="89"/>
      <c r="X501" s="89"/>
      <c r="Y501" s="89"/>
      <c r="AA501" s="89"/>
      <c r="AF501" s="187"/>
      <c r="AG501" s="785"/>
      <c r="AH501" s="785"/>
      <c r="AI501" s="187"/>
    </row>
    <row r="502" spans="1:37" s="91" customFormat="1" ht="15.75" customHeight="1">
      <c r="A502" s="564"/>
      <c r="B502" s="380"/>
      <c r="C502" s="814"/>
      <c r="D502" s="566"/>
      <c r="E502" s="566"/>
      <c r="F502" s="566"/>
      <c r="G502" s="567"/>
      <c r="H502" s="567"/>
      <c r="I502" s="577"/>
      <c r="J502" s="311"/>
      <c r="K502" s="311"/>
      <c r="L502" s="311"/>
      <c r="M502" s="311"/>
      <c r="N502" s="311"/>
      <c r="O502" s="311"/>
      <c r="P502" s="631"/>
      <c r="Q502" s="631"/>
      <c r="R502" s="870"/>
      <c r="S502" s="357"/>
      <c r="T502" s="357"/>
      <c r="U502" s="357"/>
      <c r="V502" s="357"/>
      <c r="W502" s="357"/>
      <c r="X502" s="357"/>
      <c r="Y502" s="357"/>
      <c r="Z502" s="357"/>
      <c r="AA502" s="357"/>
      <c r="AB502" s="283"/>
      <c r="AC502" s="283"/>
      <c r="AD502" s="283"/>
      <c r="AE502" s="283"/>
      <c r="AF502" s="283"/>
      <c r="AG502" s="357"/>
      <c r="AH502" s="357"/>
      <c r="AI502" s="283"/>
      <c r="AJ502" s="283"/>
      <c r="AK502" s="283"/>
    </row>
    <row r="503" spans="1:37" s="92" customFormat="1" ht="18.75">
      <c r="A503" s="817"/>
      <c r="B503" s="830"/>
      <c r="C503" s="814"/>
      <c r="D503" s="871"/>
      <c r="E503" s="871"/>
      <c r="F503" s="871"/>
      <c r="G503" s="872"/>
      <c r="H503" s="872"/>
      <c r="I503" s="878"/>
      <c r="J503" s="873"/>
      <c r="K503" s="873"/>
      <c r="L503" s="873"/>
      <c r="M503" s="873"/>
      <c r="N503" s="873"/>
      <c r="O503" s="873"/>
      <c r="P503" s="647"/>
      <c r="Q503" s="91"/>
      <c r="R503" s="91"/>
      <c r="S503" s="91"/>
      <c r="T503" s="89"/>
      <c r="U503" s="89"/>
      <c r="V503" s="89"/>
      <c r="W503" s="89"/>
      <c r="X503" s="89"/>
      <c r="Y503" s="89"/>
      <c r="Z503" s="91"/>
      <c r="AA503" s="89"/>
      <c r="AB503" s="91"/>
      <c r="AC503" s="91"/>
      <c r="AD503" s="91"/>
      <c r="AE503" s="91"/>
      <c r="AF503" s="91"/>
      <c r="AG503" s="89"/>
      <c r="AH503" s="89"/>
      <c r="AI503" s="91"/>
    </row>
    <row r="504" spans="1:37" s="91" customFormat="1" ht="15" customHeight="1">
      <c r="A504" s="817"/>
      <c r="B504" s="830"/>
      <c r="C504" s="814"/>
      <c r="D504" s="871"/>
      <c r="E504" s="871"/>
      <c r="F504" s="871"/>
      <c r="G504" s="872"/>
      <c r="H504" s="872"/>
      <c r="I504" s="878"/>
      <c r="J504" s="875"/>
      <c r="K504" s="875"/>
      <c r="L504" s="875"/>
      <c r="M504" s="875"/>
      <c r="N504" s="875"/>
      <c r="O504" s="875"/>
      <c r="P504" s="1057"/>
      <c r="T504" s="89"/>
      <c r="U504" s="89"/>
      <c r="V504" s="89"/>
      <c r="W504" s="89"/>
      <c r="X504" s="89"/>
      <c r="Y504" s="89"/>
      <c r="AA504" s="89"/>
      <c r="AF504" s="187"/>
      <c r="AG504" s="785"/>
      <c r="AH504" s="785"/>
      <c r="AI504" s="187"/>
      <c r="AJ504" s="92"/>
      <c r="AK504" s="92"/>
    </row>
    <row r="505" spans="1:37" s="91" customFormat="1" ht="18.75">
      <c r="A505" s="564"/>
      <c r="B505" s="380"/>
      <c r="C505" s="814"/>
      <c r="D505" s="566"/>
      <c r="E505" s="566"/>
      <c r="F505" s="566"/>
      <c r="G505" s="567"/>
      <c r="H505" s="567"/>
      <c r="I505" s="878"/>
      <c r="J505" s="311"/>
      <c r="K505" s="311"/>
      <c r="L505" s="311"/>
      <c r="M505" s="311"/>
      <c r="N505" s="311"/>
      <c r="O505" s="284"/>
      <c r="P505" s="631"/>
      <c r="Q505" s="631"/>
      <c r="R505" s="651"/>
      <c r="S505" s="360"/>
      <c r="T505" s="357"/>
      <c r="U505" s="357"/>
      <c r="V505" s="357"/>
      <c r="W505" s="357"/>
      <c r="X505" s="357"/>
      <c r="Y505" s="357"/>
      <c r="Z505" s="357"/>
      <c r="AA505" s="357"/>
      <c r="AB505" s="283"/>
      <c r="AC505" s="283"/>
      <c r="AD505" s="283"/>
      <c r="AE505" s="283"/>
      <c r="AF505" s="283"/>
      <c r="AG505" s="357"/>
      <c r="AH505" s="357"/>
      <c r="AI505" s="283"/>
      <c r="AJ505" s="283"/>
      <c r="AK505" s="283"/>
    </row>
    <row r="506" spans="1:37" s="92" customFormat="1" ht="18.75">
      <c r="A506" s="817"/>
      <c r="B506" s="830"/>
      <c r="C506" s="814"/>
      <c r="D506" s="871"/>
      <c r="E506" s="871"/>
      <c r="F506" s="871"/>
      <c r="G506" s="872"/>
      <c r="H506" s="872"/>
      <c r="I506" s="878"/>
      <c r="J506" s="875"/>
      <c r="K506" s="875"/>
      <c r="L506" s="875"/>
      <c r="M506" s="875"/>
      <c r="N506" s="875"/>
      <c r="O506" s="875"/>
      <c r="P506" s="1057"/>
      <c r="Q506" s="91"/>
      <c r="R506" s="91"/>
      <c r="S506" s="91"/>
      <c r="T506" s="89"/>
      <c r="U506" s="89"/>
      <c r="V506" s="89"/>
      <c r="W506" s="89"/>
      <c r="X506" s="89"/>
      <c r="Y506" s="89"/>
      <c r="Z506" s="91"/>
      <c r="AA506" s="89"/>
      <c r="AB506" s="91"/>
      <c r="AC506" s="91"/>
      <c r="AD506" s="91"/>
      <c r="AE506" s="91"/>
      <c r="AF506" s="91"/>
      <c r="AG506" s="89"/>
      <c r="AH506" s="89"/>
      <c r="AI506" s="91"/>
    </row>
    <row r="507" spans="1:37" s="92" customFormat="1" ht="22.5" customHeight="1">
      <c r="A507" s="564"/>
      <c r="B507" s="848"/>
      <c r="C507" s="849"/>
      <c r="D507" s="815"/>
      <c r="E507" s="815"/>
      <c r="F507" s="815"/>
      <c r="G507" s="850"/>
      <c r="H507" s="850"/>
      <c r="I507" s="907"/>
      <c r="J507" s="908"/>
      <c r="K507" s="908"/>
      <c r="L507" s="908"/>
      <c r="M507" s="908"/>
      <c r="N507" s="908"/>
      <c r="O507" s="908"/>
      <c r="P507" s="614"/>
      <c r="Q507" s="614"/>
      <c r="R507" s="909"/>
      <c r="S507" s="859"/>
      <c r="T507" s="881"/>
      <c r="U507" s="881"/>
      <c r="V507" s="881"/>
      <c r="W507" s="881"/>
      <c r="X507" s="881"/>
      <c r="Y507" s="881"/>
      <c r="Z507" s="881"/>
      <c r="AA507" s="881"/>
      <c r="AB507" s="398"/>
      <c r="AC507" s="398"/>
      <c r="AD507" s="398"/>
      <c r="AE507" s="398"/>
      <c r="AF507" s="398"/>
      <c r="AG507" s="881"/>
      <c r="AH507" s="881"/>
      <c r="AI507" s="398"/>
      <c r="AJ507" s="398"/>
      <c r="AK507" s="398"/>
    </row>
    <row r="508" spans="1:37" s="91" customFormat="1" ht="14.25" customHeight="1">
      <c r="A508" s="817"/>
      <c r="B508" s="830"/>
      <c r="C508" s="814"/>
      <c r="D508" s="871"/>
      <c r="E508" s="871"/>
      <c r="F508" s="871"/>
      <c r="G508" s="872"/>
      <c r="H508" s="872"/>
      <c r="I508" s="878"/>
      <c r="J508" s="875"/>
      <c r="K508" s="875"/>
      <c r="L508" s="875"/>
      <c r="M508" s="875"/>
      <c r="N508" s="875"/>
      <c r="O508" s="875"/>
      <c r="P508" s="1057"/>
      <c r="T508" s="89"/>
      <c r="U508" s="89"/>
      <c r="V508" s="89"/>
      <c r="W508" s="89"/>
      <c r="X508" s="89"/>
      <c r="Y508" s="89"/>
      <c r="AA508" s="89"/>
      <c r="AG508" s="89"/>
      <c r="AH508" s="89"/>
    </row>
    <row r="509" spans="1:37" s="91" customFormat="1" ht="18.75">
      <c r="A509" s="564"/>
      <c r="B509" s="380"/>
      <c r="C509" s="814"/>
      <c r="D509" s="566"/>
      <c r="E509" s="566"/>
      <c r="F509" s="566"/>
      <c r="G509" s="567"/>
      <c r="H509" s="567"/>
      <c r="I509" s="878"/>
      <c r="J509" s="311"/>
      <c r="K509" s="311"/>
      <c r="L509" s="311"/>
      <c r="M509" s="311"/>
      <c r="N509" s="311"/>
      <c r="O509" s="311"/>
      <c r="P509" s="631"/>
      <c r="Q509" s="569"/>
      <c r="R509" s="651"/>
      <c r="S509" s="360"/>
      <c r="T509" s="357"/>
      <c r="U509" s="357"/>
      <c r="V509" s="357"/>
      <c r="W509" s="357"/>
      <c r="X509" s="357"/>
      <c r="Y509" s="357"/>
      <c r="Z509" s="357"/>
      <c r="AA509" s="357"/>
      <c r="AB509" s="283"/>
      <c r="AC509" s="283"/>
      <c r="AD509" s="283"/>
      <c r="AE509" s="283"/>
      <c r="AF509" s="283"/>
      <c r="AG509" s="357"/>
      <c r="AH509" s="357"/>
      <c r="AI509" s="283"/>
      <c r="AJ509" s="283"/>
      <c r="AK509" s="283"/>
    </row>
    <row r="510" spans="1:37" s="92" customFormat="1" ht="18.75">
      <c r="A510" s="817"/>
      <c r="B510" s="830"/>
      <c r="C510" s="814"/>
      <c r="D510" s="871"/>
      <c r="E510" s="871"/>
      <c r="F510" s="871"/>
      <c r="G510" s="872"/>
      <c r="H510" s="872"/>
      <c r="I510" s="910"/>
      <c r="J510" s="875"/>
      <c r="K510" s="875"/>
      <c r="L510" s="875"/>
      <c r="M510" s="875"/>
      <c r="N510" s="875"/>
      <c r="O510" s="875"/>
      <c r="P510" s="1057"/>
      <c r="Q510" s="91"/>
      <c r="R510" s="91"/>
      <c r="S510" s="91"/>
      <c r="T510" s="89"/>
      <c r="U510" s="89"/>
      <c r="V510" s="89"/>
      <c r="W510" s="89"/>
      <c r="X510" s="89"/>
      <c r="Y510" s="89"/>
      <c r="Z510" s="91"/>
      <c r="AA510" s="89"/>
      <c r="AB510" s="91"/>
      <c r="AC510" s="91"/>
      <c r="AD510" s="91"/>
      <c r="AE510" s="91"/>
      <c r="AF510" s="187"/>
      <c r="AG510" s="785"/>
      <c r="AH510" s="785"/>
      <c r="AI510" s="187"/>
      <c r="AJ510" s="91"/>
      <c r="AK510" s="91"/>
    </row>
    <row r="511" spans="1:37" s="91" customFormat="1" ht="18.75">
      <c r="A511" s="564"/>
      <c r="B511" s="380"/>
      <c r="C511" s="814"/>
      <c r="D511" s="566"/>
      <c r="E511" s="566"/>
      <c r="F511" s="566"/>
      <c r="G511" s="567"/>
      <c r="H511" s="567"/>
      <c r="I511" s="878"/>
      <c r="J511" s="311"/>
      <c r="K511" s="311"/>
      <c r="L511" s="311"/>
      <c r="M511" s="311"/>
      <c r="N511" s="311"/>
      <c r="O511" s="311"/>
      <c r="P511" s="614"/>
      <c r="Q511" s="614"/>
      <c r="R511" s="651"/>
      <c r="S511" s="360"/>
      <c r="T511" s="357"/>
      <c r="U511" s="357"/>
      <c r="V511" s="357"/>
      <c r="W511" s="357"/>
      <c r="X511" s="357"/>
      <c r="Y511" s="357"/>
      <c r="Z511" s="357"/>
      <c r="AA511" s="357"/>
      <c r="AB511" s="283"/>
      <c r="AC511" s="283"/>
      <c r="AD511" s="283"/>
      <c r="AE511" s="283"/>
      <c r="AF511" s="283"/>
      <c r="AG511" s="357"/>
      <c r="AH511" s="357"/>
      <c r="AI511" s="283"/>
      <c r="AJ511" s="283"/>
      <c r="AK511" s="283"/>
    </row>
    <row r="512" spans="1:37" s="91" customFormat="1" ht="18.75">
      <c r="A512" s="817"/>
      <c r="B512" s="830"/>
      <c r="C512" s="814"/>
      <c r="D512" s="871"/>
      <c r="E512" s="871"/>
      <c r="F512" s="871"/>
      <c r="G512" s="872"/>
      <c r="H512" s="872"/>
      <c r="I512" s="878"/>
      <c r="J512" s="875"/>
      <c r="K512" s="875"/>
      <c r="L512" s="875"/>
      <c r="M512" s="875"/>
      <c r="N512" s="875"/>
      <c r="O512" s="875"/>
      <c r="P512" s="1057"/>
      <c r="T512" s="89"/>
      <c r="U512" s="89"/>
      <c r="V512" s="89"/>
      <c r="W512" s="89"/>
      <c r="X512" s="89"/>
      <c r="Y512" s="89"/>
      <c r="AA512" s="89"/>
      <c r="AG512" s="89"/>
      <c r="AH512" s="89"/>
    </row>
    <row r="513" spans="1:37" s="91" customFormat="1" ht="15.75" customHeight="1">
      <c r="A513" s="564"/>
      <c r="B513" s="380"/>
      <c r="C513" s="814"/>
      <c r="D513" s="566"/>
      <c r="E513" s="566"/>
      <c r="F513" s="566"/>
      <c r="G513" s="567"/>
      <c r="H513" s="567"/>
      <c r="I513" s="878"/>
      <c r="J513" s="311"/>
      <c r="K513" s="311"/>
      <c r="L513" s="311"/>
      <c r="M513" s="311"/>
      <c r="N513" s="311"/>
      <c r="O513" s="311"/>
      <c r="P513" s="631"/>
      <c r="Q513" s="631"/>
      <c r="R513" s="651"/>
      <c r="S513" s="360"/>
      <c r="T513" s="357"/>
      <c r="U513" s="357"/>
      <c r="V513" s="357"/>
      <c r="W513" s="357"/>
      <c r="X513" s="357"/>
      <c r="Y513" s="357"/>
      <c r="Z513" s="357"/>
      <c r="AA513" s="357"/>
      <c r="AB513" s="283"/>
      <c r="AC513" s="283"/>
      <c r="AD513" s="283"/>
      <c r="AE513" s="283"/>
      <c r="AF513" s="283"/>
      <c r="AG513" s="357"/>
      <c r="AH513" s="357"/>
      <c r="AI513" s="283"/>
      <c r="AJ513" s="283"/>
      <c r="AK513" s="283"/>
    </row>
    <row r="514" spans="1:37" s="91" customFormat="1" ht="14.25" customHeight="1">
      <c r="A514" s="817"/>
      <c r="B514" s="830"/>
      <c r="C514" s="814"/>
      <c r="D514" s="871"/>
      <c r="E514" s="871"/>
      <c r="F514" s="871"/>
      <c r="G514" s="872"/>
      <c r="H514" s="872"/>
      <c r="I514" s="878"/>
      <c r="J514" s="875"/>
      <c r="K514" s="875"/>
      <c r="L514" s="875"/>
      <c r="M514" s="875"/>
      <c r="N514" s="875"/>
      <c r="O514" s="875"/>
      <c r="P514" s="1057"/>
      <c r="T514" s="89"/>
      <c r="U514" s="89"/>
      <c r="V514" s="89"/>
      <c r="W514" s="89"/>
      <c r="X514" s="89"/>
      <c r="Y514" s="89"/>
      <c r="AA514" s="89"/>
      <c r="AF514" s="187"/>
      <c r="AG514" s="785"/>
      <c r="AH514" s="785"/>
      <c r="AI514" s="187"/>
    </row>
    <row r="515" spans="1:37" s="91" customFormat="1" ht="15.75" customHeight="1">
      <c r="A515" s="564"/>
      <c r="B515" s="380"/>
      <c r="C515" s="814"/>
      <c r="D515" s="566"/>
      <c r="E515" s="566"/>
      <c r="F515" s="566"/>
      <c r="G515" s="872"/>
      <c r="H515" s="872"/>
      <c r="I515" s="576"/>
      <c r="J515" s="311"/>
      <c r="K515" s="311"/>
      <c r="L515" s="311"/>
      <c r="M515" s="311"/>
      <c r="N515" s="311"/>
      <c r="O515" s="311"/>
      <c r="P515" s="631"/>
      <c r="Q515" s="631"/>
      <c r="R515" s="283"/>
      <c r="S515" s="357"/>
      <c r="T515" s="660"/>
      <c r="U515" s="660"/>
      <c r="V515" s="660"/>
      <c r="W515" s="660"/>
      <c r="X515" s="660"/>
      <c r="Y515" s="660"/>
      <c r="Z515" s="660"/>
      <c r="AA515" s="660"/>
      <c r="AB515" s="220"/>
      <c r="AC515" s="220"/>
      <c r="AD515" s="220"/>
      <c r="AE515" s="220"/>
      <c r="AF515" s="220"/>
      <c r="AG515" s="660"/>
      <c r="AH515" s="660"/>
      <c r="AI515" s="220"/>
      <c r="AJ515" s="220"/>
      <c r="AK515" s="220"/>
    </row>
    <row r="516" spans="1:37" s="91" customFormat="1" ht="18.75">
      <c r="A516" s="817"/>
      <c r="B516" s="830"/>
      <c r="C516" s="814"/>
      <c r="D516" s="871"/>
      <c r="E516" s="871"/>
      <c r="F516" s="871"/>
      <c r="G516" s="872"/>
      <c r="H516" s="872"/>
      <c r="I516" s="577"/>
      <c r="J516" s="875"/>
      <c r="K516" s="875"/>
      <c r="L516" s="875"/>
      <c r="M516" s="875"/>
      <c r="N516" s="875"/>
      <c r="O516" s="875"/>
      <c r="P516" s="1057"/>
      <c r="T516" s="89"/>
      <c r="U516" s="89"/>
      <c r="V516" s="89"/>
      <c r="W516" s="89"/>
      <c r="X516" s="89"/>
      <c r="Y516" s="89"/>
      <c r="AA516" s="89"/>
      <c r="AG516" s="89"/>
      <c r="AH516" s="89"/>
    </row>
    <row r="517" spans="1:37" s="92" customFormat="1" ht="18.75">
      <c r="A517" s="564"/>
      <c r="B517" s="380"/>
      <c r="C517" s="814"/>
      <c r="D517" s="566"/>
      <c r="E517" s="566"/>
      <c r="F517" s="566"/>
      <c r="G517" s="567"/>
      <c r="H517" s="567"/>
      <c r="I517" s="577"/>
      <c r="J517" s="614"/>
      <c r="K517" s="283"/>
      <c r="L517" s="614"/>
      <c r="M517" s="614"/>
      <c r="N517" s="357"/>
      <c r="O517" s="614"/>
      <c r="P517" s="631"/>
      <c r="Q517" s="631"/>
      <c r="R517" s="357"/>
      <c r="S517" s="357"/>
      <c r="T517" s="357"/>
      <c r="U517" s="357"/>
      <c r="V517" s="357"/>
      <c r="W517" s="357"/>
      <c r="X517" s="357"/>
      <c r="Y517" s="357"/>
      <c r="Z517" s="283"/>
      <c r="AA517" s="357"/>
      <c r="AB517" s="283"/>
      <c r="AC517" s="283"/>
      <c r="AD517" s="283"/>
      <c r="AE517" s="283"/>
      <c r="AF517" s="283"/>
      <c r="AG517" s="357"/>
      <c r="AH517" s="357"/>
      <c r="AI517" s="283"/>
      <c r="AJ517" s="283"/>
      <c r="AK517" s="283"/>
    </row>
    <row r="518" spans="1:37" s="91" customFormat="1" ht="18.75">
      <c r="A518" s="817"/>
      <c r="B518" s="830"/>
      <c r="C518" s="814"/>
      <c r="D518" s="871"/>
      <c r="E518" s="871"/>
      <c r="F518" s="871"/>
      <c r="G518" s="872"/>
      <c r="H518" s="872"/>
      <c r="I518" s="878"/>
      <c r="J518" s="873"/>
      <c r="K518" s="873"/>
      <c r="L518" s="873"/>
      <c r="M518" s="873"/>
      <c r="N518" s="873"/>
      <c r="O518" s="873"/>
      <c r="P518" s="647"/>
      <c r="T518" s="89"/>
      <c r="U518" s="89"/>
      <c r="V518" s="89"/>
      <c r="W518" s="89"/>
      <c r="X518" s="89"/>
      <c r="Y518" s="89"/>
      <c r="AA518" s="89"/>
      <c r="AG518" s="89"/>
      <c r="AH518" s="89"/>
    </row>
    <row r="519" spans="1:37" s="91" customFormat="1" ht="18.75">
      <c r="A519" s="564"/>
      <c r="B519" s="911"/>
      <c r="C519" s="814"/>
      <c r="D519" s="912"/>
      <c r="E519" s="912"/>
      <c r="F519" s="912"/>
      <c r="G519" s="310"/>
      <c r="H519" s="310"/>
      <c r="I519" s="913"/>
      <c r="J519" s="914"/>
      <c r="K519" s="914"/>
      <c r="L519" s="914"/>
      <c r="M519" s="914"/>
      <c r="N519" s="914"/>
      <c r="O519" s="914"/>
      <c r="P519" s="631"/>
      <c r="Q519" s="631"/>
      <c r="R519" s="284"/>
      <c r="S519" s="360"/>
      <c r="T519" s="360"/>
      <c r="U519" s="360"/>
      <c r="V519" s="360"/>
      <c r="W519" s="360"/>
      <c r="X519" s="360"/>
      <c r="Y519" s="360"/>
      <c r="Z519" s="284"/>
      <c r="AA519" s="360"/>
      <c r="AB519" s="284"/>
      <c r="AC519" s="284"/>
      <c r="AD519" s="284"/>
      <c r="AE519" s="284"/>
      <c r="AF519" s="284"/>
      <c r="AG519" s="360"/>
      <c r="AH519" s="360"/>
      <c r="AI519" s="847"/>
      <c r="AJ519" s="813"/>
      <c r="AK519" s="360"/>
    </row>
    <row r="520" spans="1:37" s="92" customFormat="1" ht="18.75">
      <c r="A520" s="564"/>
      <c r="B520" s="911"/>
      <c r="C520" s="814"/>
      <c r="D520" s="912"/>
      <c r="E520" s="912"/>
      <c r="F520" s="912"/>
      <c r="G520" s="310"/>
      <c r="H520" s="310"/>
      <c r="I520" s="913"/>
      <c r="J520" s="914"/>
      <c r="K520" s="914"/>
      <c r="L520" s="914"/>
      <c r="M520" s="914"/>
      <c r="N520" s="914"/>
      <c r="O520" s="914"/>
      <c r="P520" s="631"/>
      <c r="Q520" s="631"/>
      <c r="R520" s="284"/>
      <c r="S520" s="360"/>
      <c r="T520" s="360"/>
      <c r="U520" s="360"/>
      <c r="V520" s="360"/>
      <c r="W520" s="360"/>
      <c r="X520" s="360"/>
      <c r="Y520" s="360"/>
      <c r="Z520" s="284"/>
      <c r="AA520" s="360"/>
      <c r="AB520" s="284"/>
      <c r="AC520" s="284"/>
      <c r="AD520" s="284"/>
      <c r="AE520" s="284"/>
      <c r="AF520" s="284"/>
      <c r="AG520" s="360"/>
      <c r="AH520" s="360"/>
      <c r="AI520" s="847"/>
      <c r="AJ520" s="813"/>
      <c r="AK520" s="360"/>
    </row>
    <row r="521" spans="1:37" s="91" customFormat="1" ht="18.75">
      <c r="A521" s="817"/>
      <c r="B521" s="835"/>
      <c r="C521" s="836"/>
      <c r="D521" s="837"/>
      <c r="E521" s="837"/>
      <c r="F521" s="837"/>
      <c r="G521" s="837"/>
      <c r="H521" s="837"/>
      <c r="I521" s="187"/>
      <c r="J521" s="187"/>
      <c r="K521" s="187"/>
      <c r="L521" s="838"/>
      <c r="M521" s="187"/>
      <c r="N521" s="187"/>
      <c r="O521" s="187"/>
      <c r="P521" s="922"/>
      <c r="Q521" s="187"/>
      <c r="R521" s="187"/>
      <c r="S521" s="187"/>
      <c r="T521" s="785"/>
      <c r="U521" s="785"/>
      <c r="V521" s="785"/>
      <c r="W521" s="785"/>
      <c r="X521" s="785"/>
      <c r="Y521" s="785"/>
      <c r="Z521" s="187"/>
      <c r="AA521" s="785"/>
      <c r="AB521" s="187"/>
      <c r="AC521" s="187"/>
      <c r="AD521" s="187"/>
      <c r="AE521" s="187"/>
      <c r="AG521" s="89"/>
      <c r="AH521" s="89"/>
      <c r="AJ521" s="92"/>
      <c r="AK521" s="92"/>
    </row>
    <row r="522" spans="1:37" s="92" customFormat="1" ht="18.75">
      <c r="A522" s="564"/>
      <c r="B522" s="380"/>
      <c r="C522" s="814"/>
      <c r="D522" s="566"/>
      <c r="E522" s="566"/>
      <c r="F522" s="566"/>
      <c r="G522" s="567"/>
      <c r="H522" s="567"/>
      <c r="I522" s="841"/>
      <c r="J522" s="313"/>
      <c r="K522" s="313"/>
      <c r="L522" s="313"/>
      <c r="M522" s="313"/>
      <c r="N522" s="313"/>
      <c r="O522" s="313"/>
      <c r="P522" s="569"/>
      <c r="Q522" s="569"/>
      <c r="R522" s="570"/>
      <c r="S522" s="360"/>
      <c r="T522" s="357"/>
      <c r="U522" s="357"/>
      <c r="V522" s="357"/>
      <c r="W522" s="357"/>
      <c r="X522" s="357"/>
      <c r="Y522" s="357"/>
      <c r="Z522" s="357"/>
      <c r="AA522" s="357"/>
      <c r="AB522" s="283"/>
      <c r="AC522" s="283"/>
      <c r="AD522" s="283"/>
      <c r="AE522" s="283"/>
      <c r="AF522" s="283"/>
      <c r="AG522" s="357"/>
      <c r="AH522" s="357"/>
      <c r="AI522" s="283"/>
      <c r="AJ522" s="283"/>
      <c r="AK522" s="283"/>
    </row>
    <row r="523" spans="1:37" s="92" customFormat="1" ht="18.75">
      <c r="A523" s="817"/>
      <c r="B523" s="830"/>
      <c r="C523" s="819"/>
      <c r="D523" s="831"/>
      <c r="E523" s="831"/>
      <c r="F523" s="831"/>
      <c r="G523" s="584"/>
      <c r="H523" s="584"/>
      <c r="I523" s="832"/>
      <c r="J523" s="842"/>
      <c r="K523" s="842"/>
      <c r="L523" s="842"/>
      <c r="M523" s="842"/>
      <c r="N523" s="842"/>
      <c r="O523" s="842"/>
      <c r="P523" s="1058"/>
      <c r="Q523" s="91"/>
      <c r="R523" s="91"/>
      <c r="S523" s="91"/>
      <c r="T523" s="89"/>
      <c r="U523" s="89"/>
      <c r="V523" s="89"/>
      <c r="W523" s="89"/>
      <c r="X523" s="89"/>
      <c r="Y523" s="89"/>
      <c r="Z523" s="91"/>
      <c r="AA523" s="89"/>
      <c r="AB523" s="91"/>
      <c r="AC523" s="91"/>
      <c r="AD523" s="91"/>
      <c r="AE523" s="91"/>
      <c r="AF523" s="91"/>
      <c r="AG523" s="89"/>
      <c r="AH523" s="89"/>
      <c r="AI523" s="91"/>
      <c r="AJ523" s="91"/>
      <c r="AK523" s="91"/>
    </row>
    <row r="524" spans="1:37" s="91" customFormat="1" ht="18.75">
      <c r="A524" s="817"/>
      <c r="B524" s="830"/>
      <c r="C524" s="819"/>
      <c r="D524" s="831"/>
      <c r="E524" s="831"/>
      <c r="F524" s="831"/>
      <c r="G524" s="584"/>
      <c r="H524" s="584"/>
      <c r="I524" s="832"/>
      <c r="J524" s="605"/>
      <c r="K524" s="833"/>
      <c r="L524" s="833"/>
      <c r="M524" s="833"/>
      <c r="N524" s="833"/>
      <c r="O524" s="833"/>
      <c r="P524" s="1057"/>
      <c r="T524" s="89"/>
      <c r="U524" s="89"/>
      <c r="V524" s="89"/>
      <c r="W524" s="89"/>
      <c r="X524" s="89"/>
      <c r="Y524" s="89"/>
      <c r="AA524" s="89"/>
      <c r="AG524" s="89"/>
      <c r="AH524" s="89"/>
    </row>
    <row r="525" spans="1:37" s="91" customFormat="1" ht="14.25" customHeight="1">
      <c r="A525" s="564"/>
      <c r="B525" s="380"/>
      <c r="C525" s="814"/>
      <c r="D525" s="566"/>
      <c r="E525" s="566"/>
      <c r="F525" s="566"/>
      <c r="G525" s="567"/>
      <c r="H525" s="567"/>
      <c r="I525" s="841"/>
      <c r="J525" s="360"/>
      <c r="K525" s="313"/>
      <c r="L525" s="313"/>
      <c r="M525" s="313"/>
      <c r="N525" s="313"/>
      <c r="O525" s="313"/>
      <c r="P525" s="614"/>
      <c r="Q525" s="631"/>
      <c r="R525" s="651"/>
      <c r="S525" s="360"/>
      <c r="T525" s="357"/>
      <c r="U525" s="357"/>
      <c r="V525" s="357"/>
      <c r="W525" s="357"/>
      <c r="X525" s="357"/>
      <c r="Y525" s="357"/>
      <c r="Z525" s="357"/>
      <c r="AA525" s="357"/>
      <c r="AB525" s="283"/>
      <c r="AC525" s="283"/>
      <c r="AD525" s="283"/>
      <c r="AE525" s="283"/>
      <c r="AF525" s="283"/>
      <c r="AG525" s="357"/>
      <c r="AH525" s="357"/>
      <c r="AI525" s="283"/>
      <c r="AJ525" s="283"/>
      <c r="AK525" s="283"/>
    </row>
    <row r="526" spans="1:37" s="91" customFormat="1" ht="18.75">
      <c r="A526" s="564"/>
      <c r="B526" s="380"/>
      <c r="C526" s="814"/>
      <c r="D526" s="566"/>
      <c r="E526" s="566"/>
      <c r="F526" s="566"/>
      <c r="G526" s="567"/>
      <c r="H526" s="567"/>
      <c r="I526" s="841"/>
      <c r="J526" s="313"/>
      <c r="K526" s="313"/>
      <c r="L526" s="313"/>
      <c r="M526" s="313"/>
      <c r="N526" s="313"/>
      <c r="O526" s="313"/>
      <c r="P526" s="631"/>
      <c r="Q526" s="646"/>
      <c r="R526" s="570"/>
      <c r="S526" s="360"/>
      <c r="T526" s="357"/>
      <c r="U526" s="357"/>
      <c r="V526" s="357"/>
      <c r="W526" s="357"/>
      <c r="X526" s="357"/>
      <c r="Y526" s="357"/>
      <c r="Z526" s="357"/>
      <c r="AA526" s="357"/>
      <c r="AB526" s="283"/>
      <c r="AC526" s="283"/>
      <c r="AD526" s="283"/>
      <c r="AE526" s="283"/>
      <c r="AF526" s="283"/>
      <c r="AG526" s="357"/>
      <c r="AH526" s="357"/>
      <c r="AI526" s="283"/>
      <c r="AJ526" s="283"/>
      <c r="AK526" s="283"/>
    </row>
    <row r="527" spans="1:37" s="91" customFormat="1" ht="15" customHeight="1">
      <c r="A527" s="817"/>
      <c r="B527" s="830"/>
      <c r="C527" s="819"/>
      <c r="D527" s="831"/>
      <c r="E527" s="831"/>
      <c r="F527" s="831"/>
      <c r="G527" s="584"/>
      <c r="H527" s="584"/>
      <c r="I527" s="832"/>
      <c r="J527" s="842"/>
      <c r="K527" s="842"/>
      <c r="L527" s="842"/>
      <c r="M527" s="842"/>
      <c r="N527" s="842"/>
      <c r="O527" s="842"/>
      <c r="P527" s="1058"/>
      <c r="T527" s="89"/>
      <c r="U527" s="89"/>
      <c r="V527" s="89"/>
      <c r="W527" s="89"/>
      <c r="X527" s="89"/>
      <c r="Y527" s="89"/>
      <c r="AA527" s="89"/>
      <c r="AF527" s="187"/>
      <c r="AG527" s="785"/>
      <c r="AH527" s="785"/>
      <c r="AI527" s="187"/>
      <c r="AJ527" s="92"/>
      <c r="AK527" s="92"/>
    </row>
    <row r="528" spans="1:37" s="91" customFormat="1" ht="18.75">
      <c r="A528" s="817"/>
      <c r="B528" s="830"/>
      <c r="C528" s="819"/>
      <c r="D528" s="831"/>
      <c r="E528" s="831"/>
      <c r="F528" s="831"/>
      <c r="G528" s="584"/>
      <c r="H528" s="584"/>
      <c r="I528" s="915"/>
      <c r="J528" s="833"/>
      <c r="K528" s="605"/>
      <c r="L528" s="833"/>
      <c r="M528" s="833"/>
      <c r="N528" s="833"/>
      <c r="O528" s="833"/>
      <c r="P528" s="1057"/>
      <c r="T528" s="89"/>
      <c r="U528" s="89"/>
      <c r="V528" s="89"/>
      <c r="W528" s="89"/>
      <c r="X528" s="89"/>
      <c r="Y528" s="89"/>
      <c r="AA528" s="89"/>
      <c r="AF528" s="187"/>
      <c r="AG528" s="785"/>
      <c r="AH528" s="785"/>
      <c r="AI528" s="187"/>
      <c r="AJ528" s="92"/>
      <c r="AK528" s="92"/>
    </row>
    <row r="529" spans="1:37" s="91" customFormat="1" ht="18.75">
      <c r="A529" s="564"/>
      <c r="B529" s="380"/>
      <c r="C529" s="814"/>
      <c r="D529" s="566"/>
      <c r="E529" s="566"/>
      <c r="F529" s="566"/>
      <c r="G529" s="567"/>
      <c r="H529" s="567"/>
      <c r="I529" s="916"/>
      <c r="J529" s="614"/>
      <c r="K529" s="357"/>
      <c r="L529" s="614"/>
      <c r="M529" s="614"/>
      <c r="N529" s="614"/>
      <c r="O529" s="614"/>
      <c r="P529" s="631"/>
      <c r="Q529" s="569"/>
      <c r="R529" s="840"/>
      <c r="S529" s="357"/>
      <c r="T529" s="357"/>
      <c r="U529" s="357"/>
      <c r="V529" s="357"/>
      <c r="W529" s="357"/>
      <c r="X529" s="357"/>
      <c r="Y529" s="357"/>
      <c r="Z529" s="357"/>
      <c r="AA529" s="357"/>
      <c r="AB529" s="283"/>
      <c r="AC529" s="283"/>
      <c r="AD529" s="283"/>
      <c r="AE529" s="283"/>
      <c r="AF529" s="283"/>
      <c r="AG529" s="357"/>
      <c r="AH529" s="357"/>
      <c r="AI529" s="283"/>
      <c r="AJ529" s="283"/>
      <c r="AK529" s="283"/>
    </row>
    <row r="530" spans="1:37" s="91" customFormat="1" ht="18.75">
      <c r="A530" s="817"/>
      <c r="B530" s="830"/>
      <c r="C530" s="819"/>
      <c r="D530" s="831"/>
      <c r="E530" s="831"/>
      <c r="F530" s="831"/>
      <c r="G530" s="584"/>
      <c r="H530" s="584"/>
      <c r="I530" s="832"/>
      <c r="J530" s="833"/>
      <c r="K530" s="605"/>
      <c r="L530" s="833"/>
      <c r="M530" s="833"/>
      <c r="N530" s="833"/>
      <c r="O530" s="833"/>
      <c r="P530" s="1057"/>
      <c r="T530" s="89"/>
      <c r="U530" s="89"/>
      <c r="V530" s="89"/>
      <c r="W530" s="89"/>
      <c r="X530" s="89"/>
      <c r="Y530" s="89"/>
      <c r="AA530" s="89"/>
      <c r="AG530" s="89"/>
      <c r="AH530" s="89"/>
    </row>
    <row r="531" spans="1:37" s="91" customFormat="1" ht="30" customHeight="1">
      <c r="A531" s="564"/>
      <c r="B531" s="380"/>
      <c r="C531" s="814"/>
      <c r="D531" s="566"/>
      <c r="E531" s="566"/>
      <c r="F531" s="566"/>
      <c r="G531" s="567"/>
      <c r="H531" s="567"/>
      <c r="I531" s="841"/>
      <c r="J531" s="614"/>
      <c r="K531" s="641"/>
      <c r="L531" s="614"/>
      <c r="M531" s="614"/>
      <c r="N531" s="614"/>
      <c r="O531" s="641"/>
      <c r="P531" s="631"/>
      <c r="Q531" s="824"/>
      <c r="R531" s="840"/>
      <c r="S531" s="357"/>
      <c r="T531" s="357"/>
      <c r="U531" s="357"/>
      <c r="V531" s="357"/>
      <c r="W531" s="357"/>
      <c r="X531" s="357"/>
      <c r="Y531" s="357"/>
      <c r="Z531" s="357"/>
      <c r="AA531" s="357"/>
      <c r="AB531" s="283"/>
      <c r="AC531" s="283"/>
      <c r="AD531" s="283"/>
      <c r="AE531" s="283"/>
      <c r="AF531" s="283"/>
      <c r="AG531" s="357"/>
      <c r="AH531" s="357"/>
      <c r="AI531" s="283"/>
      <c r="AJ531" s="283"/>
      <c r="AK531" s="283"/>
    </row>
    <row r="532" spans="1:37" s="91" customFormat="1" ht="18.75">
      <c r="A532" s="564"/>
      <c r="B532" s="380"/>
      <c r="C532" s="814"/>
      <c r="D532" s="566"/>
      <c r="E532" s="566"/>
      <c r="F532" s="566"/>
      <c r="G532" s="567"/>
      <c r="H532" s="567"/>
      <c r="I532" s="841"/>
      <c r="J532" s="614"/>
      <c r="K532" s="641"/>
      <c r="L532" s="614"/>
      <c r="M532" s="614"/>
      <c r="N532" s="614"/>
      <c r="O532" s="641"/>
      <c r="P532" s="641"/>
      <c r="Q532" s="824"/>
      <c r="R532" s="840"/>
      <c r="S532" s="357"/>
      <c r="T532" s="357"/>
      <c r="U532" s="357"/>
      <c r="V532" s="357"/>
      <c r="W532" s="357"/>
      <c r="X532" s="357"/>
      <c r="Y532" s="357"/>
      <c r="Z532" s="357"/>
      <c r="AA532" s="357"/>
      <c r="AB532" s="283"/>
      <c r="AC532" s="283"/>
      <c r="AD532" s="283"/>
      <c r="AE532" s="283"/>
      <c r="AF532" s="283"/>
      <c r="AG532" s="357"/>
      <c r="AH532" s="357"/>
      <c r="AI532" s="283"/>
      <c r="AJ532" s="283"/>
      <c r="AK532" s="283"/>
    </row>
    <row r="533" spans="1:37" s="91" customFormat="1" ht="18.75">
      <c r="A533" s="817"/>
      <c r="B533" s="830"/>
      <c r="C533" s="819"/>
      <c r="D533" s="831"/>
      <c r="E533" s="831"/>
      <c r="F533" s="831"/>
      <c r="G533" s="584"/>
      <c r="H533" s="584"/>
      <c r="I533" s="832"/>
      <c r="J533" s="833"/>
      <c r="K533" s="833"/>
      <c r="L533" s="833"/>
      <c r="M533" s="833"/>
      <c r="N533" s="833"/>
      <c r="O533" s="833"/>
      <c r="P533" s="1057"/>
      <c r="T533" s="89"/>
      <c r="U533" s="89"/>
      <c r="V533" s="89"/>
      <c r="W533" s="89"/>
      <c r="X533" s="89"/>
      <c r="Y533" s="89"/>
      <c r="AA533" s="89"/>
      <c r="AF533" s="187"/>
      <c r="AG533" s="785"/>
      <c r="AH533" s="785"/>
      <c r="AI533" s="187"/>
    </row>
    <row r="534" spans="1:37" s="91" customFormat="1" ht="18.75">
      <c r="A534" s="564"/>
      <c r="B534" s="380"/>
      <c r="C534" s="814"/>
      <c r="D534" s="566"/>
      <c r="E534" s="566"/>
      <c r="F534" s="566"/>
      <c r="G534" s="567"/>
      <c r="H534" s="567"/>
      <c r="I534" s="917"/>
      <c r="J534" s="313"/>
      <c r="K534" s="313"/>
      <c r="L534" s="313"/>
      <c r="M534" s="313"/>
      <c r="N534" s="313"/>
      <c r="O534" s="313"/>
      <c r="P534" s="614"/>
      <c r="Q534" s="614"/>
      <c r="R534" s="651"/>
      <c r="S534" s="360"/>
      <c r="T534" s="357"/>
      <c r="U534" s="357"/>
      <c r="V534" s="357"/>
      <c r="W534" s="357"/>
      <c r="X534" s="357"/>
      <c r="Y534" s="357"/>
      <c r="Z534" s="357"/>
      <c r="AA534" s="357"/>
      <c r="AB534" s="283"/>
      <c r="AC534" s="283"/>
      <c r="AD534" s="283"/>
      <c r="AE534" s="283"/>
      <c r="AF534" s="283"/>
      <c r="AG534" s="357"/>
      <c r="AH534" s="357"/>
      <c r="AI534" s="283"/>
      <c r="AJ534" s="283"/>
      <c r="AK534" s="283"/>
    </row>
    <row r="535" spans="1:37" s="92" customFormat="1" ht="18.75">
      <c r="A535" s="564"/>
      <c r="B535" s="380"/>
      <c r="C535" s="814"/>
      <c r="D535" s="566"/>
      <c r="E535" s="566"/>
      <c r="F535" s="566"/>
      <c r="G535" s="567"/>
      <c r="H535" s="567"/>
      <c r="I535" s="841"/>
      <c r="J535" s="313"/>
      <c r="K535" s="313"/>
      <c r="L535" s="313"/>
      <c r="M535" s="313"/>
      <c r="N535" s="313"/>
      <c r="O535" s="313"/>
      <c r="P535" s="631"/>
      <c r="Q535" s="631"/>
      <c r="R535" s="651"/>
      <c r="S535" s="360"/>
      <c r="T535" s="357"/>
      <c r="U535" s="357"/>
      <c r="V535" s="357"/>
      <c r="W535" s="357"/>
      <c r="X535" s="357"/>
      <c r="Y535" s="357"/>
      <c r="Z535" s="357"/>
      <c r="AA535" s="357"/>
      <c r="AB535" s="283"/>
      <c r="AC535" s="283"/>
      <c r="AD535" s="283"/>
      <c r="AE535" s="283"/>
      <c r="AF535" s="283"/>
      <c r="AG535" s="357"/>
      <c r="AH535" s="357"/>
      <c r="AI535" s="283"/>
      <c r="AJ535" s="283"/>
      <c r="AK535" s="283"/>
    </row>
    <row r="536" spans="1:37" s="91" customFormat="1" ht="18.75">
      <c r="A536" s="817"/>
      <c r="B536" s="830"/>
      <c r="C536" s="819"/>
      <c r="D536" s="831"/>
      <c r="E536" s="831"/>
      <c r="F536" s="831"/>
      <c r="G536" s="584"/>
      <c r="H536" s="584"/>
      <c r="I536" s="832"/>
      <c r="J536" s="833"/>
      <c r="K536" s="833"/>
      <c r="L536" s="833"/>
      <c r="M536" s="833"/>
      <c r="N536" s="833"/>
      <c r="O536" s="833"/>
      <c r="P536" s="1057"/>
      <c r="T536" s="89"/>
      <c r="U536" s="89"/>
      <c r="V536" s="89"/>
      <c r="W536" s="89"/>
      <c r="X536" s="89"/>
      <c r="Y536" s="89"/>
      <c r="AA536" s="89"/>
      <c r="AF536" s="187"/>
      <c r="AG536" s="785"/>
      <c r="AH536" s="785"/>
      <c r="AI536" s="187"/>
      <c r="AJ536" s="92"/>
      <c r="AK536" s="92"/>
    </row>
    <row r="537" spans="1:37" s="91" customFormat="1" ht="15.75" customHeight="1">
      <c r="A537" s="564"/>
      <c r="B537" s="380"/>
      <c r="C537" s="814"/>
      <c r="D537" s="566"/>
      <c r="E537" s="566"/>
      <c r="F537" s="566"/>
      <c r="G537" s="567"/>
      <c r="H537" s="567"/>
      <c r="I537" s="841"/>
      <c r="J537" s="313"/>
      <c r="K537" s="313"/>
      <c r="L537" s="313"/>
      <c r="M537" s="360"/>
      <c r="N537" s="313"/>
      <c r="O537" s="313"/>
      <c r="P537" s="614"/>
      <c r="Q537" s="569"/>
      <c r="R537" s="570"/>
      <c r="S537" s="360"/>
      <c r="T537" s="357"/>
      <c r="U537" s="357"/>
      <c r="V537" s="357"/>
      <c r="W537" s="357"/>
      <c r="X537" s="357"/>
      <c r="Y537" s="357"/>
      <c r="Z537" s="357"/>
      <c r="AA537" s="357"/>
      <c r="AB537" s="283"/>
      <c r="AC537" s="283"/>
      <c r="AD537" s="283"/>
      <c r="AE537" s="283"/>
      <c r="AF537" s="283"/>
      <c r="AG537" s="357"/>
      <c r="AH537" s="357"/>
      <c r="AI537" s="283"/>
      <c r="AJ537" s="283"/>
      <c r="AK537" s="283"/>
    </row>
    <row r="538" spans="1:37" s="91" customFormat="1" ht="18.75">
      <c r="A538" s="817"/>
      <c r="B538" s="830"/>
      <c r="C538" s="819"/>
      <c r="D538" s="831"/>
      <c r="E538" s="831"/>
      <c r="F538" s="831"/>
      <c r="G538" s="584"/>
      <c r="H538" s="584"/>
      <c r="I538" s="832"/>
      <c r="J538" s="842"/>
      <c r="K538" s="842"/>
      <c r="L538" s="842"/>
      <c r="M538" s="895"/>
      <c r="N538" s="842"/>
      <c r="O538" s="842"/>
      <c r="P538" s="1058"/>
      <c r="T538" s="89"/>
      <c r="U538" s="89"/>
      <c r="V538" s="89"/>
      <c r="W538" s="89"/>
      <c r="X538" s="89"/>
      <c r="Y538" s="89"/>
      <c r="AA538" s="89"/>
      <c r="AF538" s="187"/>
      <c r="AG538" s="785"/>
      <c r="AH538" s="785"/>
      <c r="AI538" s="187"/>
    </row>
    <row r="539" spans="1:37" s="91" customFormat="1" ht="18.75">
      <c r="A539" s="564"/>
      <c r="B539" s="380"/>
      <c r="C539" s="814"/>
      <c r="D539" s="566"/>
      <c r="E539" s="566"/>
      <c r="F539" s="566"/>
      <c r="G539" s="567"/>
      <c r="H539" s="567"/>
      <c r="I539" s="589"/>
      <c r="J539" s="283"/>
      <c r="K539" s="283"/>
      <c r="L539" s="614"/>
      <c r="M539" s="283"/>
      <c r="N539" s="357"/>
      <c r="O539" s="283"/>
      <c r="P539" s="631"/>
      <c r="Q539" s="569"/>
      <c r="R539" s="357"/>
      <c r="S539" s="357"/>
      <c r="T539" s="357"/>
      <c r="U539" s="357"/>
      <c r="V539" s="357"/>
      <c r="W539" s="357"/>
      <c r="X539" s="357"/>
      <c r="Y539" s="357"/>
      <c r="Z539" s="283"/>
      <c r="AA539" s="357"/>
      <c r="AB539" s="283"/>
      <c r="AC539" s="283"/>
      <c r="AD539" s="283"/>
      <c r="AE539" s="283"/>
      <c r="AF539" s="283"/>
      <c r="AG539" s="357"/>
      <c r="AH539" s="357"/>
      <c r="AI539" s="283"/>
      <c r="AJ539" s="283"/>
      <c r="AK539" s="283"/>
    </row>
    <row r="540" spans="1:37" s="91" customFormat="1" ht="18.75">
      <c r="A540" s="564"/>
      <c r="B540" s="380"/>
      <c r="C540" s="814"/>
      <c r="D540" s="566"/>
      <c r="E540" s="566"/>
      <c r="F540" s="566"/>
      <c r="G540" s="567"/>
      <c r="H540" s="567"/>
      <c r="I540" s="841"/>
      <c r="J540" s="313"/>
      <c r="K540" s="313"/>
      <c r="L540" s="313"/>
      <c r="M540" s="313"/>
      <c r="N540" s="313"/>
      <c r="O540" s="313"/>
      <c r="P540" s="631"/>
      <c r="Q540" s="631"/>
      <c r="R540" s="570"/>
      <c r="S540" s="360"/>
      <c r="T540" s="357"/>
      <c r="U540" s="357"/>
      <c r="V540" s="357"/>
      <c r="W540" s="357"/>
      <c r="X540" s="357"/>
      <c r="Y540" s="357"/>
      <c r="Z540" s="357"/>
      <c r="AA540" s="357"/>
      <c r="AB540" s="283"/>
      <c r="AC540" s="283"/>
      <c r="AD540" s="283"/>
      <c r="AE540" s="283"/>
      <c r="AF540" s="283"/>
      <c r="AG540" s="357"/>
      <c r="AH540" s="357"/>
      <c r="AI540" s="283"/>
      <c r="AJ540" s="283"/>
      <c r="AK540" s="283"/>
    </row>
    <row r="541" spans="1:37" s="91" customFormat="1" ht="18.75">
      <c r="A541" s="817"/>
      <c r="B541" s="830"/>
      <c r="C541" s="819"/>
      <c r="D541" s="831"/>
      <c r="E541" s="831"/>
      <c r="F541" s="831"/>
      <c r="G541" s="584"/>
      <c r="H541" s="584"/>
      <c r="I541" s="832"/>
      <c r="J541" s="842"/>
      <c r="K541" s="842"/>
      <c r="L541" s="842"/>
      <c r="M541" s="842"/>
      <c r="N541" s="842"/>
      <c r="O541" s="842"/>
      <c r="P541" s="1058"/>
      <c r="T541" s="89"/>
      <c r="U541" s="89"/>
      <c r="V541" s="89"/>
      <c r="W541" s="89"/>
      <c r="X541" s="89"/>
      <c r="Y541" s="89"/>
      <c r="AA541" s="89"/>
      <c r="AF541" s="187"/>
      <c r="AG541" s="785"/>
      <c r="AH541" s="785"/>
      <c r="AI541" s="187"/>
    </row>
    <row r="542" spans="1:37" s="92" customFormat="1" ht="18.75">
      <c r="A542" s="817"/>
      <c r="B542" s="830"/>
      <c r="C542" s="819"/>
      <c r="D542" s="831"/>
      <c r="E542" s="831"/>
      <c r="F542" s="831"/>
      <c r="G542" s="584"/>
      <c r="H542" s="584"/>
      <c r="I542" s="832"/>
      <c r="J542" s="833"/>
      <c r="K542" s="605"/>
      <c r="L542" s="833"/>
      <c r="M542" s="605"/>
      <c r="N542" s="833"/>
      <c r="O542" s="833"/>
      <c r="P542" s="1058"/>
      <c r="Q542" s="91"/>
      <c r="R542" s="91"/>
      <c r="S542" s="91"/>
      <c r="T542" s="89"/>
      <c r="U542" s="89"/>
      <c r="V542" s="89"/>
      <c r="W542" s="89"/>
      <c r="X542" s="89"/>
      <c r="Y542" s="89"/>
      <c r="Z542" s="91"/>
      <c r="AA542" s="89"/>
      <c r="AB542" s="91"/>
      <c r="AC542" s="91"/>
      <c r="AD542" s="91"/>
      <c r="AE542" s="91"/>
      <c r="AF542" s="187"/>
      <c r="AG542" s="785"/>
      <c r="AH542" s="785"/>
      <c r="AI542" s="187"/>
      <c r="AJ542" s="91"/>
      <c r="AK542" s="91"/>
    </row>
    <row r="543" spans="1:37" s="91" customFormat="1" ht="18.75">
      <c r="A543" s="564"/>
      <c r="B543" s="380"/>
      <c r="C543" s="814"/>
      <c r="D543" s="566"/>
      <c r="E543" s="566"/>
      <c r="F543" s="566"/>
      <c r="G543" s="567"/>
      <c r="H543" s="567"/>
      <c r="I543" s="841"/>
      <c r="J543" s="313"/>
      <c r="K543" s="360"/>
      <c r="L543" s="313"/>
      <c r="M543" s="360"/>
      <c r="N543" s="313"/>
      <c r="O543" s="313"/>
      <c r="P543" s="569"/>
      <c r="Q543" s="569"/>
      <c r="R543" s="651"/>
      <c r="S543" s="360"/>
      <c r="T543" s="357"/>
      <c r="U543" s="357"/>
      <c r="V543" s="357"/>
      <c r="W543" s="357"/>
      <c r="X543" s="357"/>
      <c r="Y543" s="357"/>
      <c r="Z543" s="357"/>
      <c r="AA543" s="357"/>
      <c r="AB543" s="283"/>
      <c r="AC543" s="283"/>
      <c r="AD543" s="283"/>
      <c r="AE543" s="283"/>
      <c r="AF543" s="283"/>
      <c r="AG543" s="357"/>
      <c r="AH543" s="357"/>
      <c r="AI543" s="283"/>
      <c r="AJ543" s="283"/>
      <c r="AK543" s="283"/>
    </row>
    <row r="544" spans="1:37" s="91" customFormat="1" ht="18.75">
      <c r="A544" s="564"/>
      <c r="B544" s="380"/>
      <c r="C544" s="814"/>
      <c r="D544" s="566"/>
      <c r="E544" s="566"/>
      <c r="F544" s="566"/>
      <c r="G544" s="567"/>
      <c r="H544" s="567"/>
      <c r="I544" s="841"/>
      <c r="J544" s="313"/>
      <c r="K544" s="313"/>
      <c r="L544" s="313"/>
      <c r="M544" s="313"/>
      <c r="N544" s="313"/>
      <c r="O544" s="313"/>
      <c r="P544" s="614"/>
      <c r="Q544" s="569"/>
      <c r="R544" s="651"/>
      <c r="S544" s="360"/>
      <c r="T544" s="357"/>
      <c r="U544" s="357"/>
      <c r="V544" s="357"/>
      <c r="W544" s="357"/>
      <c r="X544" s="357"/>
      <c r="Y544" s="357"/>
      <c r="Z544" s="357"/>
      <c r="AA544" s="357"/>
      <c r="AB544" s="283"/>
      <c r="AC544" s="283"/>
      <c r="AD544" s="283"/>
      <c r="AE544" s="283"/>
      <c r="AF544" s="283"/>
      <c r="AG544" s="357"/>
      <c r="AH544" s="357"/>
      <c r="AI544" s="283"/>
      <c r="AJ544" s="283"/>
      <c r="AK544" s="283"/>
    </row>
    <row r="545" spans="1:37" s="91" customFormat="1" ht="18.75">
      <c r="A545" s="817"/>
      <c r="B545" s="830"/>
      <c r="C545" s="819"/>
      <c r="D545" s="831"/>
      <c r="E545" s="831"/>
      <c r="F545" s="831"/>
      <c r="G545" s="584"/>
      <c r="H545" s="584"/>
      <c r="I545" s="832"/>
      <c r="J545" s="833"/>
      <c r="K545" s="833"/>
      <c r="L545" s="833"/>
      <c r="M545" s="833"/>
      <c r="N545" s="833"/>
      <c r="O545" s="833"/>
      <c r="P545" s="1057"/>
      <c r="T545" s="89"/>
      <c r="U545" s="89"/>
      <c r="V545" s="89"/>
      <c r="W545" s="89"/>
      <c r="X545" s="89"/>
      <c r="Y545" s="89"/>
      <c r="AA545" s="89"/>
      <c r="AG545" s="89"/>
      <c r="AH545" s="89"/>
    </row>
    <row r="546" spans="1:37" s="91" customFormat="1" ht="18.75">
      <c r="A546" s="564"/>
      <c r="B546" s="380"/>
      <c r="C546" s="814"/>
      <c r="D546" s="566"/>
      <c r="E546" s="566"/>
      <c r="F546" s="566"/>
      <c r="G546" s="567"/>
      <c r="H546" s="567"/>
      <c r="I546" s="841"/>
      <c r="J546" s="283"/>
      <c r="K546" s="283"/>
      <c r="L546" s="357"/>
      <c r="M546" s="614"/>
      <c r="N546" s="357"/>
      <c r="O546" s="283"/>
      <c r="P546" s="631"/>
      <c r="Q546" s="631"/>
      <c r="R546" s="283"/>
      <c r="S546" s="357"/>
      <c r="T546" s="357"/>
      <c r="U546" s="357"/>
      <c r="V546" s="357"/>
      <c r="W546" s="357"/>
      <c r="X546" s="357"/>
      <c r="Y546" s="357"/>
      <c r="Z546" s="283"/>
      <c r="AA546" s="357"/>
      <c r="AB546" s="283"/>
      <c r="AC546" s="283"/>
      <c r="AD546" s="283"/>
      <c r="AE546" s="283"/>
      <c r="AF546" s="283"/>
      <c r="AG546" s="357"/>
      <c r="AH546" s="357"/>
      <c r="AI546" s="283"/>
      <c r="AJ546" s="283"/>
      <c r="AK546" s="283"/>
    </row>
    <row r="547" spans="1:37" s="91" customFormat="1" ht="18.75">
      <c r="A547" s="564"/>
      <c r="B547" s="380"/>
      <c r="C547" s="814"/>
      <c r="D547" s="566"/>
      <c r="E547" s="566"/>
      <c r="F547" s="566"/>
      <c r="G547" s="567"/>
      <c r="H547" s="567"/>
      <c r="I547" s="841"/>
      <c r="J547" s="614"/>
      <c r="K547" s="614"/>
      <c r="L547" s="614"/>
      <c r="M547" s="614"/>
      <c r="N547" s="614"/>
      <c r="O547" s="614"/>
      <c r="P547" s="614"/>
      <c r="Q547" s="614"/>
      <c r="R547" s="870"/>
      <c r="S547" s="357"/>
      <c r="T547" s="357"/>
      <c r="U547" s="357"/>
      <c r="V547" s="357"/>
      <c r="W547" s="357"/>
      <c r="X547" s="357"/>
      <c r="Y547" s="357"/>
      <c r="Z547" s="357"/>
      <c r="AA547" s="357"/>
      <c r="AB547" s="283"/>
      <c r="AC547" s="283"/>
      <c r="AD547" s="283"/>
      <c r="AE547" s="283"/>
      <c r="AF547" s="283"/>
      <c r="AG547" s="357"/>
      <c r="AH547" s="357"/>
      <c r="AI547" s="283"/>
      <c r="AJ547" s="283"/>
      <c r="AK547" s="283"/>
    </row>
    <row r="548" spans="1:37" s="91" customFormat="1" ht="18.75">
      <c r="A548" s="817"/>
      <c r="B548" s="830"/>
      <c r="C548" s="819"/>
      <c r="D548" s="831"/>
      <c r="E548" s="831"/>
      <c r="F548" s="831"/>
      <c r="G548" s="584"/>
      <c r="H548" s="584"/>
      <c r="I548" s="832"/>
      <c r="J548" s="842"/>
      <c r="K548" s="842"/>
      <c r="L548" s="842"/>
      <c r="M548" s="842"/>
      <c r="N548" s="842"/>
      <c r="O548" s="842"/>
      <c r="P548" s="1058"/>
      <c r="T548" s="89"/>
      <c r="U548" s="89"/>
      <c r="V548" s="89"/>
      <c r="W548" s="89"/>
      <c r="X548" s="89"/>
      <c r="Y548" s="89"/>
      <c r="AA548" s="89"/>
      <c r="AG548" s="89"/>
      <c r="AH548" s="89"/>
    </row>
    <row r="549" spans="1:37" s="91" customFormat="1" ht="18.75">
      <c r="A549" s="564"/>
      <c r="B549" s="380"/>
      <c r="C549" s="814"/>
      <c r="D549" s="566"/>
      <c r="E549" s="566"/>
      <c r="F549" s="566"/>
      <c r="G549" s="567"/>
      <c r="H549" s="567"/>
      <c r="I549" s="841"/>
      <c r="J549" s="313"/>
      <c r="K549" s="313"/>
      <c r="L549" s="313"/>
      <c r="M549" s="313"/>
      <c r="N549" s="313"/>
      <c r="O549" s="313"/>
      <c r="P549" s="631"/>
      <c r="Q549" s="631"/>
      <c r="R549" s="651"/>
      <c r="S549" s="360"/>
      <c r="T549" s="357"/>
      <c r="U549" s="357"/>
      <c r="V549" s="357"/>
      <c r="W549" s="357"/>
      <c r="X549" s="357"/>
      <c r="Y549" s="357"/>
      <c r="Z549" s="357"/>
      <c r="AA549" s="357"/>
      <c r="AB549" s="283"/>
      <c r="AC549" s="283"/>
      <c r="AD549" s="283"/>
      <c r="AE549" s="283"/>
      <c r="AF549" s="283"/>
      <c r="AG549" s="357"/>
      <c r="AH549" s="357"/>
      <c r="AI549" s="283"/>
      <c r="AJ549" s="283"/>
      <c r="AK549" s="283"/>
    </row>
    <row r="550" spans="1:37" s="91" customFormat="1" ht="18.75">
      <c r="A550" s="817"/>
      <c r="B550" s="830"/>
      <c r="C550" s="819"/>
      <c r="D550" s="831"/>
      <c r="E550" s="831"/>
      <c r="F550" s="831"/>
      <c r="G550" s="584"/>
      <c r="H550" s="584"/>
      <c r="I550" s="832"/>
      <c r="J550" s="833"/>
      <c r="K550" s="833"/>
      <c r="L550" s="833"/>
      <c r="M550" s="833"/>
      <c r="N550" s="833"/>
      <c r="O550" s="833"/>
      <c r="P550" s="1057"/>
      <c r="T550" s="89"/>
      <c r="U550" s="89"/>
      <c r="V550" s="89"/>
      <c r="W550" s="89"/>
      <c r="X550" s="89"/>
      <c r="Y550" s="89"/>
      <c r="AA550" s="89"/>
      <c r="AG550" s="89"/>
      <c r="AH550" s="89"/>
    </row>
    <row r="551" spans="1:37" s="91" customFormat="1" ht="18.75">
      <c r="A551" s="564"/>
      <c r="B551" s="380"/>
      <c r="C551" s="814"/>
      <c r="D551" s="566"/>
      <c r="E551" s="566"/>
      <c r="F551" s="566"/>
      <c r="G551" s="567"/>
      <c r="H551" s="567"/>
      <c r="I551" s="918"/>
      <c r="J551" s="313"/>
      <c r="K551" s="313"/>
      <c r="L551" s="313"/>
      <c r="M551" s="313"/>
      <c r="N551" s="313"/>
      <c r="O551" s="313"/>
      <c r="P551" s="614"/>
      <c r="Q551" s="614"/>
      <c r="R551" s="651"/>
      <c r="S551" s="360"/>
      <c r="T551" s="357"/>
      <c r="U551" s="357"/>
      <c r="V551" s="357"/>
      <c r="W551" s="357"/>
      <c r="X551" s="357"/>
      <c r="Y551" s="357"/>
      <c r="Z551" s="357"/>
      <c r="AA551" s="357"/>
      <c r="AB551" s="283"/>
      <c r="AC551" s="283"/>
      <c r="AD551" s="283"/>
      <c r="AE551" s="283"/>
      <c r="AF551" s="283"/>
      <c r="AG551" s="357"/>
      <c r="AH551" s="357"/>
      <c r="AI551" s="283"/>
      <c r="AJ551" s="283"/>
      <c r="AK551" s="283"/>
    </row>
    <row r="552" spans="1:37" s="91" customFormat="1" ht="18.75">
      <c r="A552" s="817"/>
      <c r="B552" s="830"/>
      <c r="C552" s="819"/>
      <c r="D552" s="831"/>
      <c r="E552" s="831"/>
      <c r="F552" s="831"/>
      <c r="G552" s="584"/>
      <c r="H552" s="584"/>
      <c r="I552" s="832"/>
      <c r="J552" s="833"/>
      <c r="K552" s="833"/>
      <c r="L552" s="833"/>
      <c r="M552" s="833"/>
      <c r="N552" s="833"/>
      <c r="O552" s="833"/>
      <c r="P552" s="1057"/>
      <c r="T552" s="89"/>
      <c r="U552" s="89"/>
      <c r="V552" s="89"/>
      <c r="W552" s="89"/>
      <c r="X552" s="89"/>
      <c r="Y552" s="89"/>
      <c r="AA552" s="89"/>
      <c r="AF552" s="187"/>
      <c r="AG552" s="785"/>
      <c r="AH552" s="785"/>
      <c r="AI552" s="187"/>
      <c r="AJ552" s="92"/>
      <c r="AK552" s="92"/>
    </row>
    <row r="553" spans="1:37" s="91" customFormat="1" ht="18.75">
      <c r="A553" s="564"/>
      <c r="B553" s="380"/>
      <c r="C553" s="814"/>
      <c r="D553" s="566"/>
      <c r="E553" s="566"/>
      <c r="F553" s="566"/>
      <c r="G553" s="567"/>
      <c r="H553" s="567"/>
      <c r="I553" s="841"/>
      <c r="J553" s="614"/>
      <c r="K553" s="614"/>
      <c r="L553" s="614"/>
      <c r="M553" s="614"/>
      <c r="N553" s="614"/>
      <c r="O553" s="614"/>
      <c r="P553" s="631"/>
      <c r="Q553" s="631"/>
      <c r="R553" s="870"/>
      <c r="S553" s="357"/>
      <c r="T553" s="357"/>
      <c r="U553" s="357"/>
      <c r="V553" s="357"/>
      <c r="W553" s="357"/>
      <c r="X553" s="357"/>
      <c r="Y553" s="357"/>
      <c r="Z553" s="357"/>
      <c r="AA553" s="357"/>
      <c r="AB553" s="283"/>
      <c r="AC553" s="283"/>
      <c r="AD553" s="283"/>
      <c r="AE553" s="283"/>
      <c r="AF553" s="283"/>
      <c r="AG553" s="357"/>
      <c r="AH553" s="357"/>
      <c r="AI553" s="283"/>
      <c r="AJ553" s="283"/>
      <c r="AK553" s="284"/>
    </row>
    <row r="554" spans="1:37" s="91" customFormat="1" ht="18.75">
      <c r="A554" s="817"/>
      <c r="B554" s="830"/>
      <c r="C554" s="819"/>
      <c r="D554" s="831"/>
      <c r="E554" s="831"/>
      <c r="F554" s="831"/>
      <c r="G554" s="584"/>
      <c r="H554" s="584"/>
      <c r="I554" s="832"/>
      <c r="J554" s="842"/>
      <c r="K554" s="842"/>
      <c r="L554" s="842"/>
      <c r="M554" s="842"/>
      <c r="N554" s="842"/>
      <c r="O554" s="842"/>
      <c r="P554" s="1058"/>
      <c r="T554" s="89"/>
      <c r="U554" s="89"/>
      <c r="V554" s="89"/>
      <c r="W554" s="89"/>
      <c r="X554" s="89"/>
      <c r="Y554" s="89"/>
      <c r="AA554" s="89"/>
      <c r="AG554" s="89"/>
      <c r="AH554" s="852"/>
      <c r="AI554" s="92"/>
    </row>
    <row r="555" spans="1:37" s="91" customFormat="1" ht="18.75">
      <c r="A555" s="564"/>
      <c r="B555" s="380"/>
      <c r="C555" s="814"/>
      <c r="D555" s="566"/>
      <c r="E555" s="566"/>
      <c r="F555" s="566"/>
      <c r="G555" s="567"/>
      <c r="H555" s="567"/>
      <c r="I555" s="919"/>
      <c r="J555" s="313"/>
      <c r="K555" s="313"/>
      <c r="L555" s="313"/>
      <c r="M555" s="313"/>
      <c r="N555" s="313"/>
      <c r="O555" s="313"/>
      <c r="P555" s="569"/>
      <c r="Q555" s="569"/>
      <c r="R555" s="570"/>
      <c r="S555" s="360"/>
      <c r="T555" s="357"/>
      <c r="U555" s="357"/>
      <c r="V555" s="357"/>
      <c r="W555" s="357"/>
      <c r="X555" s="357"/>
      <c r="Y555" s="357"/>
      <c r="Z555" s="357"/>
      <c r="AA555" s="357"/>
      <c r="AB555" s="283"/>
      <c r="AC555" s="283"/>
      <c r="AD555" s="283"/>
      <c r="AE555" s="283"/>
      <c r="AF555" s="283"/>
      <c r="AG555" s="357"/>
      <c r="AH555" s="357"/>
      <c r="AI555" s="283"/>
      <c r="AJ555" s="283"/>
      <c r="AK555" s="284"/>
    </row>
    <row r="556" spans="1:37" s="91" customFormat="1" ht="18.75">
      <c r="A556" s="817"/>
      <c r="B556" s="830"/>
      <c r="C556" s="819"/>
      <c r="D556" s="831"/>
      <c r="E556" s="831"/>
      <c r="F556" s="831"/>
      <c r="G556" s="584"/>
      <c r="H556" s="584"/>
      <c r="I556" s="832"/>
      <c r="J556" s="842"/>
      <c r="K556" s="842"/>
      <c r="L556" s="842"/>
      <c r="M556" s="842"/>
      <c r="N556" s="842"/>
      <c r="O556" s="842"/>
      <c r="P556" s="1058"/>
      <c r="T556" s="89"/>
      <c r="U556" s="89"/>
      <c r="V556" s="89"/>
      <c r="W556" s="89"/>
      <c r="X556" s="89"/>
      <c r="Y556" s="89"/>
      <c r="AA556" s="89"/>
      <c r="AG556" s="89"/>
      <c r="AH556" s="852"/>
      <c r="AI556" s="92"/>
    </row>
    <row r="557" spans="1:37" s="91" customFormat="1" ht="18.75">
      <c r="A557" s="817"/>
      <c r="B557" s="830"/>
      <c r="C557" s="819"/>
      <c r="D557" s="831"/>
      <c r="E557" s="831"/>
      <c r="F557" s="831"/>
      <c r="G557" s="584"/>
      <c r="H557" s="584"/>
      <c r="I557" s="832"/>
      <c r="J557" s="842"/>
      <c r="K557" s="842"/>
      <c r="L557" s="842"/>
      <c r="M557" s="842"/>
      <c r="N557" s="842"/>
      <c r="O557" s="842"/>
      <c r="P557" s="1058"/>
      <c r="T557" s="89"/>
      <c r="U557" s="89"/>
      <c r="V557" s="89"/>
      <c r="W557" s="89"/>
      <c r="X557" s="89"/>
      <c r="Y557" s="89"/>
      <c r="AA557" s="89"/>
      <c r="AG557" s="89"/>
      <c r="AH557" s="89"/>
      <c r="AJ557" s="92"/>
      <c r="AK557" s="92"/>
    </row>
    <row r="558" spans="1:37" s="91" customFormat="1" ht="18.75">
      <c r="A558" s="564"/>
      <c r="B558" s="380"/>
      <c r="C558" s="814"/>
      <c r="D558" s="566"/>
      <c r="E558" s="566"/>
      <c r="F558" s="566"/>
      <c r="G558" s="567"/>
      <c r="H558" s="567"/>
      <c r="I558" s="841"/>
      <c r="J558" s="614"/>
      <c r="K558" s="283"/>
      <c r="L558" s="614"/>
      <c r="M558" s="614"/>
      <c r="N558" s="865"/>
      <c r="O558" s="614"/>
      <c r="P558" s="631"/>
      <c r="Q558" s="646"/>
      <c r="R558" s="840"/>
      <c r="S558" s="357"/>
      <c r="T558" s="357"/>
      <c r="U558" s="357"/>
      <c r="V558" s="357"/>
      <c r="W558" s="357"/>
      <c r="X558" s="357"/>
      <c r="Y558" s="357"/>
      <c r="Z558" s="357"/>
      <c r="AA558" s="357"/>
      <c r="AB558" s="283"/>
      <c r="AC558" s="283"/>
      <c r="AD558" s="283"/>
      <c r="AE558" s="283"/>
      <c r="AF558" s="283"/>
      <c r="AG558" s="357"/>
      <c r="AH558" s="357"/>
      <c r="AI558" s="283"/>
      <c r="AJ558" s="283"/>
      <c r="AK558" s="283"/>
    </row>
    <row r="559" spans="1:37" s="91" customFormat="1" ht="18.75">
      <c r="A559" s="817"/>
      <c r="B559" s="830"/>
      <c r="C559" s="819"/>
      <c r="D559" s="831"/>
      <c r="E559" s="831"/>
      <c r="F559" s="831"/>
      <c r="G559" s="584"/>
      <c r="H559" s="584"/>
      <c r="I559" s="832"/>
      <c r="J559" s="833"/>
      <c r="K559" s="833"/>
      <c r="L559" s="833"/>
      <c r="M559" s="833"/>
      <c r="N559" s="833"/>
      <c r="O559" s="833"/>
      <c r="P559" s="1057"/>
      <c r="T559" s="89"/>
      <c r="U559" s="89"/>
      <c r="V559" s="89"/>
      <c r="W559" s="89"/>
      <c r="X559" s="89"/>
      <c r="Y559" s="89"/>
      <c r="AA559" s="89"/>
      <c r="AG559" s="89"/>
      <c r="AH559" s="89"/>
    </row>
    <row r="560" spans="1:37" s="91" customFormat="1" ht="18.75">
      <c r="A560" s="564"/>
      <c r="B560" s="380"/>
      <c r="C560" s="814"/>
      <c r="D560" s="566"/>
      <c r="E560" s="566"/>
      <c r="F560" s="566"/>
      <c r="G560" s="567"/>
      <c r="H560" s="567"/>
      <c r="I560" s="841"/>
      <c r="J560" s="313"/>
      <c r="K560" s="313"/>
      <c r="L560" s="313"/>
      <c r="M560" s="313"/>
      <c r="N560" s="313"/>
      <c r="O560" s="313"/>
      <c r="P560" s="569"/>
      <c r="Q560" s="569"/>
      <c r="R560" s="570"/>
      <c r="S560" s="360"/>
      <c r="T560" s="357"/>
      <c r="U560" s="357"/>
      <c r="V560" s="357"/>
      <c r="W560" s="357"/>
      <c r="X560" s="357"/>
      <c r="Y560" s="357"/>
      <c r="Z560" s="357"/>
      <c r="AA560" s="357"/>
      <c r="AB560" s="283"/>
      <c r="AC560" s="283"/>
      <c r="AD560" s="283"/>
      <c r="AE560" s="283"/>
      <c r="AF560" s="283"/>
      <c r="AG560" s="357"/>
      <c r="AH560" s="357"/>
      <c r="AI560" s="283"/>
      <c r="AJ560" s="283"/>
      <c r="AK560" s="284"/>
    </row>
    <row r="561" spans="1:37" s="91" customFormat="1" ht="18.75">
      <c r="A561" s="817"/>
      <c r="B561" s="830"/>
      <c r="C561" s="819"/>
      <c r="D561" s="831"/>
      <c r="E561" s="831"/>
      <c r="F561" s="831"/>
      <c r="G561" s="584"/>
      <c r="H561" s="584"/>
      <c r="I561" s="832"/>
      <c r="J561" s="833"/>
      <c r="K561" s="833"/>
      <c r="L561" s="833"/>
      <c r="M561" s="833"/>
      <c r="N561" s="833"/>
      <c r="O561" s="833"/>
      <c r="P561" s="1058"/>
      <c r="T561" s="89"/>
      <c r="U561" s="89"/>
      <c r="V561" s="89"/>
      <c r="W561" s="89"/>
      <c r="X561" s="89"/>
      <c r="Y561" s="89"/>
      <c r="AA561" s="89"/>
      <c r="AG561" s="89"/>
      <c r="AH561" s="852"/>
      <c r="AI561" s="92"/>
      <c r="AJ561" s="92"/>
      <c r="AK561" s="92"/>
    </row>
    <row r="562" spans="1:37" s="91" customFormat="1" ht="18.75">
      <c r="A562" s="564"/>
      <c r="B562" s="380"/>
      <c r="C562" s="814"/>
      <c r="D562" s="566"/>
      <c r="E562" s="566"/>
      <c r="F562" s="566"/>
      <c r="G562" s="567"/>
      <c r="H562" s="567"/>
      <c r="I562" s="841"/>
      <c r="J562" s="313"/>
      <c r="K562" s="313"/>
      <c r="L562" s="313"/>
      <c r="M562" s="313"/>
      <c r="N562" s="313"/>
      <c r="O562" s="313"/>
      <c r="P562" s="569"/>
      <c r="Q562" s="569"/>
      <c r="R562" s="570"/>
      <c r="S562" s="360"/>
      <c r="T562" s="357"/>
      <c r="U562" s="357"/>
      <c r="V562" s="357"/>
      <c r="W562" s="357"/>
      <c r="X562" s="357"/>
      <c r="Y562" s="357"/>
      <c r="Z562" s="357"/>
      <c r="AA562" s="357"/>
      <c r="AB562" s="283"/>
      <c r="AC562" s="283"/>
      <c r="AD562" s="283"/>
      <c r="AE562" s="283"/>
      <c r="AF562" s="283"/>
      <c r="AG562" s="357"/>
      <c r="AH562" s="357"/>
      <c r="AI562" s="283"/>
      <c r="AJ562" s="283"/>
      <c r="AK562" s="283"/>
    </row>
    <row r="563" spans="1:37" s="89" customFormat="1" ht="18.75">
      <c r="A563" s="817"/>
      <c r="B563" s="830"/>
      <c r="C563" s="819"/>
      <c r="D563" s="831"/>
      <c r="E563" s="831"/>
      <c r="F563" s="831"/>
      <c r="G563" s="584"/>
      <c r="H563" s="584"/>
      <c r="I563" s="832"/>
      <c r="J563" s="842"/>
      <c r="K563" s="842"/>
      <c r="L563" s="842"/>
      <c r="M563" s="842"/>
      <c r="N563" s="842"/>
      <c r="O563" s="842"/>
      <c r="P563" s="1058"/>
      <c r="Q563" s="91"/>
      <c r="R563" s="91"/>
      <c r="S563" s="91"/>
      <c r="Z563" s="91"/>
      <c r="AB563" s="91"/>
      <c r="AC563" s="91"/>
      <c r="AD563" s="91"/>
      <c r="AE563" s="91"/>
      <c r="AF563" s="91"/>
      <c r="AI563" s="91"/>
      <c r="AJ563" s="92"/>
      <c r="AK563" s="92"/>
    </row>
    <row r="564" spans="1:37" s="187" customFormat="1" ht="15.75" customHeight="1">
      <c r="A564" s="564"/>
      <c r="B564" s="380"/>
      <c r="C564" s="814"/>
      <c r="D564" s="566"/>
      <c r="E564" s="566"/>
      <c r="F564" s="566"/>
      <c r="G564" s="567"/>
      <c r="H564" s="567"/>
      <c r="I564" s="841"/>
      <c r="J564" s="313"/>
      <c r="K564" s="313"/>
      <c r="L564" s="313"/>
      <c r="M564" s="313"/>
      <c r="N564" s="313"/>
      <c r="O564" s="313"/>
      <c r="P564" s="614"/>
      <c r="Q564" s="631"/>
      <c r="R564" s="651"/>
      <c r="S564" s="360"/>
      <c r="T564" s="357"/>
      <c r="U564" s="357"/>
      <c r="V564" s="357"/>
      <c r="W564" s="357"/>
      <c r="X564" s="357"/>
      <c r="Y564" s="357"/>
      <c r="Z564" s="357"/>
      <c r="AA564" s="357"/>
      <c r="AB564" s="283"/>
      <c r="AC564" s="283"/>
      <c r="AD564" s="283"/>
      <c r="AE564" s="283"/>
      <c r="AF564" s="283"/>
      <c r="AG564" s="357"/>
      <c r="AH564" s="357"/>
      <c r="AI564" s="283"/>
      <c r="AJ564" s="283"/>
      <c r="AK564" s="284"/>
    </row>
    <row r="565" spans="1:37" s="187" customFormat="1" ht="18.75">
      <c r="A565" s="817"/>
      <c r="B565" s="830"/>
      <c r="C565" s="819"/>
      <c r="D565" s="831"/>
      <c r="E565" s="831"/>
      <c r="F565" s="831"/>
      <c r="G565" s="584"/>
      <c r="H565" s="584"/>
      <c r="I565" s="845"/>
      <c r="J565" s="833"/>
      <c r="K565" s="833"/>
      <c r="L565" s="833"/>
      <c r="M565" s="833"/>
      <c r="N565" s="833"/>
      <c r="O565" s="833"/>
      <c r="P565" s="1057"/>
      <c r="Q565" s="91"/>
      <c r="R565" s="91"/>
      <c r="S565" s="91"/>
      <c r="T565" s="89"/>
      <c r="U565" s="89"/>
      <c r="V565" s="89"/>
      <c r="W565" s="89"/>
      <c r="X565" s="89"/>
      <c r="Y565" s="89"/>
      <c r="Z565" s="91"/>
      <c r="AA565" s="89"/>
      <c r="AB565" s="91"/>
      <c r="AC565" s="91"/>
      <c r="AD565" s="91"/>
      <c r="AE565" s="91"/>
      <c r="AF565" s="91"/>
      <c r="AG565" s="89"/>
      <c r="AH565" s="852"/>
      <c r="AI565" s="92"/>
      <c r="AJ565" s="91"/>
      <c r="AK565" s="91"/>
    </row>
    <row r="566" spans="1:37" s="187" customFormat="1" ht="18.75">
      <c r="A566" s="564"/>
      <c r="B566" s="380"/>
      <c r="C566" s="814"/>
      <c r="D566" s="566"/>
      <c r="E566" s="566"/>
      <c r="F566" s="566"/>
      <c r="G566" s="567"/>
      <c r="H566" s="567"/>
      <c r="I566" s="918"/>
      <c r="J566" s="313"/>
      <c r="K566" s="313"/>
      <c r="L566" s="313"/>
      <c r="M566" s="313"/>
      <c r="N566" s="313"/>
      <c r="O566" s="313"/>
      <c r="P566" s="614"/>
      <c r="Q566" s="614"/>
      <c r="R566" s="651"/>
      <c r="S566" s="360"/>
      <c r="T566" s="357"/>
      <c r="U566" s="357"/>
      <c r="V566" s="357"/>
      <c r="W566" s="357"/>
      <c r="X566" s="357"/>
      <c r="Y566" s="357"/>
      <c r="Z566" s="357"/>
      <c r="AA566" s="357"/>
      <c r="AB566" s="283"/>
      <c r="AC566" s="283"/>
      <c r="AD566" s="283"/>
      <c r="AE566" s="283"/>
      <c r="AF566" s="283"/>
      <c r="AG566" s="357"/>
      <c r="AH566" s="357"/>
      <c r="AI566" s="283"/>
      <c r="AJ566" s="283"/>
      <c r="AK566" s="283"/>
    </row>
    <row r="567" spans="1:37" s="187" customFormat="1" ht="18.75">
      <c r="A567" s="817"/>
      <c r="B567" s="830"/>
      <c r="C567" s="819"/>
      <c r="D567" s="831"/>
      <c r="E567" s="831"/>
      <c r="F567" s="831"/>
      <c r="G567" s="584"/>
      <c r="H567" s="584"/>
      <c r="I567" s="845"/>
      <c r="J567" s="833"/>
      <c r="K567" s="833"/>
      <c r="L567" s="833"/>
      <c r="M567" s="833"/>
      <c r="N567" s="833"/>
      <c r="O567" s="833"/>
      <c r="P567" s="1057"/>
      <c r="Q567" s="91"/>
      <c r="R567" s="91"/>
      <c r="S567" s="91"/>
      <c r="T567" s="89"/>
      <c r="U567" s="89"/>
      <c r="V567" s="89"/>
      <c r="W567" s="89"/>
      <c r="X567" s="89"/>
      <c r="Y567" s="89"/>
      <c r="Z567" s="91"/>
      <c r="AA567" s="89"/>
      <c r="AB567" s="91"/>
      <c r="AC567" s="91"/>
      <c r="AD567" s="91"/>
      <c r="AE567" s="91"/>
      <c r="AF567" s="91"/>
      <c r="AG567" s="89"/>
      <c r="AH567" s="89"/>
      <c r="AI567" s="91"/>
      <c r="AJ567" s="91"/>
      <c r="AK567" s="91"/>
    </row>
    <row r="568" spans="1:37" s="91" customFormat="1" ht="14.25" customHeight="1">
      <c r="A568" s="564"/>
      <c r="B568" s="380"/>
      <c r="C568" s="819"/>
      <c r="D568" s="579"/>
      <c r="E568" s="579"/>
      <c r="F568" s="579"/>
      <c r="G568" s="584"/>
      <c r="H568" s="584"/>
      <c r="I568" s="832"/>
      <c r="J568" s="842"/>
      <c r="K568" s="920"/>
      <c r="L568" s="842"/>
      <c r="M568" s="842"/>
      <c r="N568" s="842"/>
      <c r="O568" s="842"/>
      <c r="P568" s="647"/>
      <c r="Q568" s="647"/>
      <c r="R568" s="589"/>
      <c r="S568" s="631"/>
      <c r="T568" s="89"/>
      <c r="U568" s="89"/>
      <c r="V568" s="89"/>
      <c r="W568" s="89"/>
      <c r="X568" s="89"/>
      <c r="Y568" s="89"/>
      <c r="Z568" s="89"/>
      <c r="AA568" s="89"/>
      <c r="AG568" s="89"/>
      <c r="AH568" s="89"/>
    </row>
    <row r="569" spans="1:37" s="187" customFormat="1" ht="18.75">
      <c r="A569" s="817"/>
      <c r="B569" s="830"/>
      <c r="C569" s="819"/>
      <c r="D569" s="831"/>
      <c r="E569" s="831"/>
      <c r="F569" s="831"/>
      <c r="G569" s="584"/>
      <c r="H569" s="584"/>
      <c r="I569" s="832"/>
      <c r="J569" s="842"/>
      <c r="K569" s="842"/>
      <c r="L569" s="842"/>
      <c r="M569" s="842"/>
      <c r="N569" s="842"/>
      <c r="O569" s="842"/>
      <c r="P569" s="1058"/>
      <c r="Q569" s="91"/>
      <c r="R569" s="91"/>
      <c r="S569" s="91"/>
      <c r="T569" s="89"/>
      <c r="U569" s="89"/>
      <c r="V569" s="89"/>
      <c r="W569" s="89"/>
      <c r="X569" s="89"/>
      <c r="Y569" s="89"/>
      <c r="Z569" s="91"/>
      <c r="AA569" s="89"/>
      <c r="AB569" s="91"/>
      <c r="AC569" s="91"/>
      <c r="AD569" s="91"/>
      <c r="AE569" s="91"/>
      <c r="AF569" s="91"/>
      <c r="AG569" s="89"/>
      <c r="AH569" s="89"/>
      <c r="AI569" s="91"/>
      <c r="AJ569" s="91"/>
      <c r="AK569" s="91"/>
    </row>
    <row r="570" spans="1:37" s="91" customFormat="1" ht="14.25" customHeight="1">
      <c r="A570" s="564"/>
      <c r="B570" s="848"/>
      <c r="C570" s="836"/>
      <c r="D570" s="579"/>
      <c r="E570" s="579"/>
      <c r="F570" s="579"/>
      <c r="G570" s="837"/>
      <c r="H570" s="837"/>
      <c r="I570" s="921"/>
      <c r="J570" s="719"/>
      <c r="K570" s="719"/>
      <c r="L570" s="922"/>
      <c r="M570" s="719"/>
      <c r="N570" s="739"/>
      <c r="O570" s="719"/>
      <c r="P570" s="631"/>
      <c r="Q570" s="824"/>
      <c r="R570" s="719"/>
      <c r="S570" s="922"/>
      <c r="T570" s="785"/>
      <c r="U570" s="785"/>
      <c r="V570" s="785"/>
      <c r="W570" s="785"/>
      <c r="X570" s="785"/>
      <c r="Y570" s="785"/>
      <c r="Z570" s="187"/>
      <c r="AA570" s="785"/>
      <c r="AB570" s="187"/>
      <c r="AC570" s="187"/>
      <c r="AD570" s="187"/>
      <c r="AE570" s="187"/>
      <c r="AF570" s="187"/>
      <c r="AG570" s="785"/>
      <c r="AH570" s="785"/>
      <c r="AI570" s="187"/>
      <c r="AJ570" s="187"/>
      <c r="AK570" s="187"/>
    </row>
    <row r="571" spans="1:37" s="91" customFormat="1" ht="18.75">
      <c r="A571" s="817"/>
      <c r="B571" s="835"/>
      <c r="C571" s="836"/>
      <c r="D571" s="837"/>
      <c r="E571" s="837"/>
      <c r="F571" s="837"/>
      <c r="G571" s="837"/>
      <c r="H571" s="837"/>
      <c r="I571" s="923"/>
      <c r="J571" s="863"/>
      <c r="K571" s="924"/>
      <c r="L571" s="861"/>
      <c r="M571" s="863"/>
      <c r="N571" s="862"/>
      <c r="O571" s="863"/>
      <c r="P571" s="1059"/>
      <c r="Q571" s="187"/>
      <c r="R571" s="187"/>
      <c r="S571" s="187"/>
      <c r="T571" s="785"/>
      <c r="U571" s="785"/>
      <c r="V571" s="785"/>
      <c r="W571" s="785"/>
      <c r="X571" s="785"/>
      <c r="Y571" s="785"/>
      <c r="Z571" s="187"/>
      <c r="AA571" s="785"/>
      <c r="AB571" s="187"/>
      <c r="AC571" s="187"/>
      <c r="AD571" s="187"/>
      <c r="AE571" s="187"/>
      <c r="AG571" s="89"/>
      <c r="AH571" s="89"/>
    </row>
    <row r="572" spans="1:37" s="187" customFormat="1" ht="18.75">
      <c r="A572" s="564"/>
      <c r="B572" s="380"/>
      <c r="C572" s="814"/>
      <c r="D572" s="566"/>
      <c r="E572" s="566"/>
      <c r="F572" s="566"/>
      <c r="G572" s="567"/>
      <c r="H572" s="567"/>
      <c r="I572" s="568"/>
      <c r="J572" s="313"/>
      <c r="K572" s="360"/>
      <c r="L572" s="357"/>
      <c r="M572" s="313"/>
      <c r="N572" s="313"/>
      <c r="O572" s="313"/>
      <c r="P572" s="569"/>
      <c r="Q572" s="569"/>
      <c r="R572" s="570"/>
      <c r="S572" s="360"/>
      <c r="T572" s="357"/>
      <c r="U572" s="357"/>
      <c r="V572" s="357"/>
      <c r="W572" s="357"/>
      <c r="X572" s="357"/>
      <c r="Y572" s="357"/>
      <c r="Z572" s="357"/>
      <c r="AA572" s="357"/>
      <c r="AB572" s="283"/>
      <c r="AC572" s="283"/>
      <c r="AD572" s="283"/>
      <c r="AE572" s="283"/>
      <c r="AF572" s="283"/>
      <c r="AG572" s="357"/>
      <c r="AH572" s="357"/>
      <c r="AI572" s="283"/>
      <c r="AJ572" s="283"/>
      <c r="AK572" s="284"/>
    </row>
    <row r="573" spans="1:37" s="91" customFormat="1" ht="18.75">
      <c r="A573" s="817"/>
      <c r="B573" s="830"/>
      <c r="C573" s="819"/>
      <c r="D573" s="831"/>
      <c r="E573" s="831"/>
      <c r="F573" s="831"/>
      <c r="G573" s="584"/>
      <c r="H573" s="584"/>
      <c r="I573" s="884"/>
      <c r="J573" s="842"/>
      <c r="K573" s="895"/>
      <c r="L573" s="842"/>
      <c r="M573" s="842"/>
      <c r="N573" s="842"/>
      <c r="O573" s="842"/>
      <c r="P573" s="1058"/>
      <c r="T573" s="89"/>
      <c r="U573" s="89"/>
      <c r="V573" s="89"/>
      <c r="W573" s="89"/>
      <c r="X573" s="89"/>
      <c r="Y573" s="89"/>
      <c r="AA573" s="89"/>
      <c r="AG573" s="89"/>
      <c r="AH573" s="852"/>
      <c r="AI573" s="92"/>
      <c r="AJ573" s="92"/>
      <c r="AK573" s="92"/>
    </row>
    <row r="574" spans="1:37" s="187" customFormat="1" ht="15.75" customHeight="1">
      <c r="A574" s="564"/>
      <c r="B574" s="898"/>
      <c r="C574" s="925"/>
      <c r="D574" s="313"/>
      <c r="E574" s="313"/>
      <c r="F574" s="313"/>
      <c r="G574" s="926"/>
      <c r="H574" s="926"/>
      <c r="I574" s="568"/>
      <c r="J574" s="313"/>
      <c r="K574" s="313"/>
      <c r="L574" s="357"/>
      <c r="M574" s="360"/>
      <c r="N574" s="360"/>
      <c r="O574" s="360"/>
      <c r="P574" s="631"/>
      <c r="Q574" s="569"/>
      <c r="R574" s="570"/>
      <c r="S574" s="360"/>
      <c r="T574" s="357"/>
      <c r="U574" s="357"/>
      <c r="V574" s="357"/>
      <c r="W574" s="357"/>
      <c r="X574" s="357"/>
      <c r="Y574" s="357"/>
      <c r="Z574" s="357"/>
      <c r="AA574" s="357"/>
      <c r="AB574" s="283"/>
      <c r="AC574" s="283"/>
      <c r="AD574" s="283"/>
      <c r="AE574" s="283"/>
      <c r="AF574" s="283"/>
      <c r="AG574" s="357"/>
      <c r="AH574" s="357"/>
      <c r="AI574" s="283"/>
      <c r="AJ574" s="283"/>
      <c r="AK574" s="284"/>
    </row>
    <row r="575" spans="1:37" s="91" customFormat="1" ht="18.75">
      <c r="A575" s="564"/>
      <c r="B575" s="380"/>
      <c r="C575" s="814"/>
      <c r="D575" s="566"/>
      <c r="E575" s="566"/>
      <c r="F575" s="566"/>
      <c r="G575" s="567"/>
      <c r="H575" s="567"/>
      <c r="I575" s="919"/>
      <c r="J575" s="313"/>
      <c r="K575" s="313"/>
      <c r="L575" s="313"/>
      <c r="M575" s="313"/>
      <c r="N575" s="313"/>
      <c r="O575" s="313"/>
      <c r="P575" s="614"/>
      <c r="Q575" s="614"/>
      <c r="R575" s="651"/>
      <c r="S575" s="360"/>
      <c r="T575" s="357"/>
      <c r="U575" s="357"/>
      <c r="V575" s="357"/>
      <c r="W575" s="357"/>
      <c r="X575" s="357"/>
      <c r="Y575" s="357"/>
      <c r="Z575" s="357"/>
      <c r="AA575" s="357"/>
      <c r="AB575" s="283"/>
      <c r="AC575" s="283"/>
      <c r="AD575" s="283"/>
      <c r="AE575" s="283"/>
      <c r="AF575" s="283"/>
      <c r="AG575" s="357"/>
      <c r="AH575" s="357"/>
      <c r="AI575" s="283"/>
      <c r="AJ575" s="283"/>
      <c r="AK575" s="283"/>
    </row>
    <row r="576" spans="1:37" s="91" customFormat="1" ht="14.25" customHeight="1">
      <c r="A576" s="817"/>
      <c r="B576" s="830"/>
      <c r="C576" s="819"/>
      <c r="D576" s="831"/>
      <c r="E576" s="831"/>
      <c r="F576" s="831"/>
      <c r="G576" s="584"/>
      <c r="H576" s="584"/>
      <c r="I576" s="832"/>
      <c r="J576" s="833"/>
      <c r="K576" s="833"/>
      <c r="L576" s="833"/>
      <c r="M576" s="833"/>
      <c r="N576" s="833"/>
      <c r="O576" s="833"/>
      <c r="P576" s="1057"/>
      <c r="T576" s="89"/>
      <c r="U576" s="89"/>
      <c r="V576" s="89"/>
      <c r="W576" s="89"/>
      <c r="X576" s="89"/>
      <c r="Y576" s="89"/>
      <c r="AA576" s="89"/>
      <c r="AG576" s="89"/>
      <c r="AH576" s="89"/>
    </row>
    <row r="577" spans="1:37" s="91" customFormat="1" ht="18.75">
      <c r="A577" s="564"/>
      <c r="B577" s="380"/>
      <c r="C577" s="814"/>
      <c r="D577" s="566"/>
      <c r="E577" s="566"/>
      <c r="F577" s="566"/>
      <c r="G577" s="567"/>
      <c r="H577" s="567"/>
      <c r="I577" s="919"/>
      <c r="J577" s="283"/>
      <c r="K577" s="283"/>
      <c r="L577" s="357"/>
      <c r="M577" s="614"/>
      <c r="N577" s="357"/>
      <c r="O577" s="283"/>
      <c r="P577" s="631"/>
      <c r="Q577" s="631"/>
      <c r="R577" s="283"/>
      <c r="S577" s="357"/>
      <c r="T577" s="357"/>
      <c r="U577" s="357"/>
      <c r="V577" s="357"/>
      <c r="W577" s="357"/>
      <c r="X577" s="357"/>
      <c r="Y577" s="357"/>
      <c r="Z577" s="283"/>
      <c r="AA577" s="357"/>
      <c r="AB577" s="283"/>
      <c r="AC577" s="283"/>
      <c r="AD577" s="283"/>
      <c r="AE577" s="283"/>
      <c r="AF577" s="283"/>
      <c r="AG577" s="357"/>
      <c r="AH577" s="357"/>
      <c r="AI577" s="283"/>
      <c r="AJ577" s="283"/>
      <c r="AK577" s="283"/>
    </row>
    <row r="578" spans="1:37" s="91" customFormat="1" ht="15" customHeight="1">
      <c r="A578" s="817"/>
      <c r="B578" s="892"/>
      <c r="C578" s="927"/>
      <c r="D578" s="889"/>
      <c r="E578" s="889"/>
      <c r="F578" s="889"/>
      <c r="G578" s="833"/>
      <c r="H578" s="833"/>
      <c r="I578" s="928"/>
      <c r="J578" s="842"/>
      <c r="K578" s="842"/>
      <c r="L578" s="842"/>
      <c r="M578" s="895"/>
      <c r="N578" s="895"/>
      <c r="O578" s="895"/>
      <c r="P578" s="1058"/>
      <c r="T578" s="89"/>
      <c r="U578" s="89"/>
      <c r="V578" s="89"/>
      <c r="W578" s="89"/>
      <c r="X578" s="89"/>
      <c r="Y578" s="89"/>
      <c r="AA578" s="89"/>
      <c r="AG578" s="89"/>
      <c r="AH578" s="852"/>
      <c r="AI578" s="92"/>
    </row>
    <row r="579" spans="1:37" s="91" customFormat="1" ht="18.75">
      <c r="A579" s="564"/>
      <c r="B579" s="380"/>
      <c r="C579" s="814"/>
      <c r="D579" s="566"/>
      <c r="E579" s="566"/>
      <c r="F579" s="566"/>
      <c r="G579" s="567"/>
      <c r="H579" s="567"/>
      <c r="I579" s="841"/>
      <c r="J579" s="313"/>
      <c r="K579" s="313"/>
      <c r="L579" s="313"/>
      <c r="M579" s="313"/>
      <c r="N579" s="313"/>
      <c r="O579" s="313"/>
      <c r="P579" s="614"/>
      <c r="Q579" s="614"/>
      <c r="R579" s="651"/>
      <c r="S579" s="360"/>
      <c r="T579" s="357"/>
      <c r="U579" s="357"/>
      <c r="V579" s="357"/>
      <c r="W579" s="357"/>
      <c r="X579" s="357"/>
      <c r="Y579" s="357"/>
      <c r="Z579" s="357"/>
      <c r="AA579" s="357"/>
      <c r="AB579" s="283"/>
      <c r="AC579" s="283"/>
      <c r="AD579" s="283"/>
      <c r="AE579" s="283"/>
      <c r="AF579" s="283"/>
      <c r="AG579" s="357"/>
      <c r="AH579" s="357"/>
      <c r="AI579" s="283"/>
      <c r="AJ579" s="283"/>
      <c r="AK579" s="284"/>
    </row>
    <row r="580" spans="1:37" s="187" customFormat="1" ht="15" customHeight="1">
      <c r="A580" s="817"/>
      <c r="B580" s="830"/>
      <c r="C580" s="819"/>
      <c r="D580" s="831"/>
      <c r="E580" s="831"/>
      <c r="F580" s="831"/>
      <c r="G580" s="584"/>
      <c r="H580" s="584"/>
      <c r="I580" s="832"/>
      <c r="J580" s="833"/>
      <c r="K580" s="833"/>
      <c r="L580" s="833"/>
      <c r="M580" s="833"/>
      <c r="N580" s="833"/>
      <c r="O580" s="833"/>
      <c r="P580" s="1057"/>
      <c r="Q580" s="91"/>
      <c r="R580" s="91"/>
      <c r="S580" s="91"/>
      <c r="T580" s="89"/>
      <c r="U580" s="89"/>
      <c r="V580" s="89"/>
      <c r="W580" s="89"/>
      <c r="X580" s="89"/>
      <c r="Y580" s="89"/>
      <c r="Z580" s="91"/>
      <c r="AA580" s="89"/>
      <c r="AB580" s="91"/>
      <c r="AC580" s="91"/>
      <c r="AD580" s="91"/>
      <c r="AE580" s="91"/>
      <c r="AF580" s="91"/>
      <c r="AG580" s="89"/>
      <c r="AH580" s="852"/>
      <c r="AI580" s="92"/>
      <c r="AJ580" s="91"/>
      <c r="AK580" s="91"/>
    </row>
    <row r="581" spans="1:37" s="187" customFormat="1" ht="18.75">
      <c r="A581" s="564"/>
      <c r="B581" s="380"/>
      <c r="C581" s="814"/>
      <c r="D581" s="566"/>
      <c r="E581" s="566"/>
      <c r="F581" s="566"/>
      <c r="G581" s="567"/>
      <c r="H581" s="567"/>
      <c r="I581" s="841"/>
      <c r="J581" s="313"/>
      <c r="K581" s="313"/>
      <c r="L581" s="313"/>
      <c r="M581" s="313"/>
      <c r="N581" s="313"/>
      <c r="O581" s="313"/>
      <c r="P581" s="631"/>
      <c r="Q581" s="569"/>
      <c r="R581" s="570"/>
      <c r="S581" s="360"/>
      <c r="T581" s="357"/>
      <c r="U581" s="357"/>
      <c r="V581" s="357"/>
      <c r="W581" s="357"/>
      <c r="X581" s="357"/>
      <c r="Y581" s="357"/>
      <c r="Z581" s="357"/>
      <c r="AA581" s="357"/>
      <c r="AB581" s="283"/>
      <c r="AC581" s="283"/>
      <c r="AD581" s="283"/>
      <c r="AE581" s="283"/>
      <c r="AF581" s="283"/>
      <c r="AG581" s="357"/>
      <c r="AH581" s="357"/>
      <c r="AI581" s="283"/>
      <c r="AJ581" s="283"/>
      <c r="AK581" s="284"/>
    </row>
    <row r="582" spans="1:37" s="91" customFormat="1" ht="15" customHeight="1">
      <c r="A582" s="817"/>
      <c r="B582" s="830"/>
      <c r="C582" s="819"/>
      <c r="D582" s="831"/>
      <c r="E582" s="831"/>
      <c r="F582" s="831"/>
      <c r="G582" s="584"/>
      <c r="H582" s="584"/>
      <c r="I582" s="832"/>
      <c r="J582" s="842"/>
      <c r="K582" s="842"/>
      <c r="L582" s="842"/>
      <c r="M582" s="842"/>
      <c r="N582" s="842"/>
      <c r="O582" s="842"/>
      <c r="P582" s="1058"/>
      <c r="T582" s="89"/>
      <c r="U582" s="89"/>
      <c r="V582" s="89"/>
      <c r="W582" s="89"/>
      <c r="X582" s="89"/>
      <c r="Y582" s="89"/>
      <c r="AA582" s="89"/>
      <c r="AG582" s="89"/>
      <c r="AH582" s="852"/>
      <c r="AI582" s="92"/>
    </row>
    <row r="583" spans="1:37" s="187" customFormat="1" ht="14.25" customHeight="1">
      <c r="A583" s="817"/>
      <c r="B583" s="830"/>
      <c r="C583" s="819"/>
      <c r="D583" s="831"/>
      <c r="E583" s="831"/>
      <c r="F583" s="831"/>
      <c r="G583" s="584"/>
      <c r="H583" s="584"/>
      <c r="I583" s="832"/>
      <c r="J583" s="833"/>
      <c r="K583" s="833"/>
      <c r="L583" s="833"/>
      <c r="M583" s="833"/>
      <c r="N583" s="833"/>
      <c r="O583" s="833"/>
      <c r="P583" s="1057"/>
      <c r="Q583" s="91"/>
      <c r="R583" s="91"/>
      <c r="S583" s="91"/>
      <c r="T583" s="89"/>
      <c r="U583" s="89"/>
      <c r="V583" s="89"/>
      <c r="W583" s="89"/>
      <c r="X583" s="89"/>
      <c r="Y583" s="89"/>
      <c r="Z583" s="91"/>
      <c r="AA583" s="89"/>
      <c r="AB583" s="91"/>
      <c r="AC583" s="91"/>
      <c r="AD583" s="91"/>
      <c r="AE583" s="91"/>
      <c r="AF583" s="91"/>
      <c r="AG583" s="89"/>
      <c r="AH583" s="89"/>
      <c r="AI583" s="91"/>
      <c r="AJ583" s="91"/>
      <c r="AK583" s="91"/>
    </row>
    <row r="584" spans="1:37" s="187" customFormat="1" ht="15.75" customHeight="1">
      <c r="A584" s="564"/>
      <c r="B584" s="380"/>
      <c r="C584" s="819"/>
      <c r="D584" s="581"/>
      <c r="E584" s="581"/>
      <c r="F584" s="581"/>
      <c r="G584" s="821"/>
      <c r="H584" s="821"/>
      <c r="I584" s="841"/>
      <c r="J584" s="313"/>
      <c r="K584" s="313"/>
      <c r="L584" s="313"/>
      <c r="M584" s="313"/>
      <c r="N584" s="313"/>
      <c r="O584" s="313"/>
      <c r="P584" s="614"/>
      <c r="Q584" s="614"/>
      <c r="R584" s="651"/>
      <c r="S584" s="360"/>
      <c r="T584" s="660"/>
      <c r="U584" s="660"/>
      <c r="V584" s="660"/>
      <c r="W584" s="660"/>
      <c r="X584" s="660"/>
      <c r="Y584" s="660"/>
      <c r="Z584" s="660"/>
      <c r="AA584" s="660"/>
      <c r="AB584" s="220"/>
      <c r="AC584" s="220"/>
      <c r="AD584" s="220"/>
      <c r="AE584" s="220"/>
      <c r="AF584" s="220"/>
      <c r="AG584" s="660"/>
      <c r="AH584" s="660"/>
      <c r="AI584" s="220"/>
      <c r="AJ584" s="220"/>
      <c r="AK584" s="220"/>
    </row>
    <row r="585" spans="1:37" s="187" customFormat="1" ht="15.75" customHeight="1">
      <c r="A585" s="564"/>
      <c r="B585" s="380"/>
      <c r="C585" s="814"/>
      <c r="D585" s="566"/>
      <c r="E585" s="566"/>
      <c r="F585" s="566"/>
      <c r="G585" s="567"/>
      <c r="H585" s="567"/>
      <c r="I585" s="841"/>
      <c r="J585" s="313"/>
      <c r="K585" s="313"/>
      <c r="L585" s="313"/>
      <c r="M585" s="313"/>
      <c r="N585" s="313"/>
      <c r="O585" s="313"/>
      <c r="P585" s="631"/>
      <c r="Q585" s="631"/>
      <c r="R585" s="651"/>
      <c r="S585" s="360"/>
      <c r="T585" s="357"/>
      <c r="U585" s="357"/>
      <c r="V585" s="357"/>
      <c r="W585" s="357"/>
      <c r="X585" s="357"/>
      <c r="Y585" s="357"/>
      <c r="Z585" s="357"/>
      <c r="AA585" s="357"/>
      <c r="AB585" s="283"/>
      <c r="AC585" s="283"/>
      <c r="AD585" s="283"/>
      <c r="AE585" s="283"/>
      <c r="AF585" s="283"/>
      <c r="AG585" s="357"/>
      <c r="AH585" s="357"/>
      <c r="AI585" s="283"/>
      <c r="AJ585" s="283"/>
      <c r="AK585" s="283"/>
    </row>
    <row r="586" spans="1:37" s="187" customFormat="1" ht="18.75">
      <c r="A586" s="817"/>
      <c r="B586" s="830"/>
      <c r="C586" s="819"/>
      <c r="D586" s="831"/>
      <c r="E586" s="831"/>
      <c r="F586" s="831"/>
      <c r="G586" s="584"/>
      <c r="H586" s="584"/>
      <c r="I586" s="845"/>
      <c r="J586" s="833"/>
      <c r="K586" s="833"/>
      <c r="L586" s="833"/>
      <c r="M586" s="833"/>
      <c r="N586" s="833"/>
      <c r="O586" s="833"/>
      <c r="P586" s="1057"/>
      <c r="Q586" s="91"/>
      <c r="R586" s="91"/>
      <c r="S586" s="91"/>
      <c r="T586" s="89"/>
      <c r="U586" s="89"/>
      <c r="V586" s="89"/>
      <c r="W586" s="89"/>
      <c r="X586" s="89"/>
      <c r="Y586" s="89"/>
      <c r="Z586" s="91"/>
      <c r="AA586" s="89"/>
      <c r="AB586" s="91"/>
      <c r="AC586" s="91"/>
      <c r="AD586" s="91"/>
      <c r="AE586" s="91"/>
      <c r="AF586" s="91"/>
      <c r="AG586" s="89"/>
      <c r="AH586" s="89"/>
      <c r="AI586" s="91"/>
      <c r="AJ586" s="91"/>
      <c r="AK586" s="91"/>
    </row>
    <row r="587" spans="1:37" s="187" customFormat="1" ht="14.25" customHeight="1">
      <c r="A587" s="564"/>
      <c r="B587" s="848"/>
      <c r="C587" s="849"/>
      <c r="D587" s="815"/>
      <c r="E587" s="815"/>
      <c r="F587" s="815"/>
      <c r="G587" s="850"/>
      <c r="H587" s="850"/>
      <c r="I587" s="369"/>
      <c r="J587" s="369"/>
      <c r="K587" s="369"/>
      <c r="L587" s="646"/>
      <c r="M587" s="369"/>
      <c r="N587" s="929"/>
      <c r="O587" s="369"/>
      <c r="P587" s="646"/>
      <c r="Q587" s="646"/>
      <c r="R587" s="369"/>
      <c r="S587" s="646"/>
      <c r="T587" s="646"/>
      <c r="U587" s="646"/>
      <c r="V587" s="646"/>
      <c r="W587" s="646"/>
      <c r="X587" s="646"/>
      <c r="Y587" s="646"/>
      <c r="Z587" s="369"/>
      <c r="AA587" s="646"/>
      <c r="AB587" s="369"/>
      <c r="AC587" s="369"/>
      <c r="AD587" s="369"/>
      <c r="AE587" s="369"/>
      <c r="AF587" s="369"/>
      <c r="AG587" s="646"/>
      <c r="AH587" s="646"/>
      <c r="AI587" s="369"/>
      <c r="AJ587" s="369"/>
      <c r="AK587" s="369"/>
    </row>
    <row r="588" spans="1:37" s="91" customFormat="1" ht="18.75">
      <c r="A588" s="564"/>
      <c r="B588" s="380"/>
      <c r="C588" s="814"/>
      <c r="D588" s="566"/>
      <c r="E588" s="566"/>
      <c r="F588" s="566"/>
      <c r="G588" s="567"/>
      <c r="H588" s="567"/>
      <c r="I588" s="841"/>
      <c r="J588" s="313"/>
      <c r="K588" s="313"/>
      <c r="L588" s="313"/>
      <c r="M588" s="313"/>
      <c r="N588" s="313"/>
      <c r="O588" s="313"/>
      <c r="P588" s="569"/>
      <c r="Q588" s="631"/>
      <c r="R588" s="570"/>
      <c r="S588" s="360"/>
      <c r="T588" s="357"/>
      <c r="U588" s="357"/>
      <c r="V588" s="357"/>
      <c r="W588" s="357"/>
      <c r="X588" s="357"/>
      <c r="Y588" s="357"/>
      <c r="Z588" s="357"/>
      <c r="AA588" s="357"/>
      <c r="AB588" s="283"/>
      <c r="AC588" s="283"/>
      <c r="AD588" s="283"/>
      <c r="AE588" s="283"/>
      <c r="AF588" s="283"/>
      <c r="AG588" s="357"/>
      <c r="AH588" s="357"/>
      <c r="AI588" s="283"/>
      <c r="AJ588" s="283"/>
      <c r="AK588" s="283"/>
    </row>
    <row r="589" spans="1:37" s="91" customFormat="1" ht="14.25" customHeight="1">
      <c r="A589" s="817"/>
      <c r="B589" s="830"/>
      <c r="C589" s="819"/>
      <c r="D589" s="831"/>
      <c r="E589" s="831"/>
      <c r="F589" s="831"/>
      <c r="G589" s="584"/>
      <c r="H589" s="584"/>
      <c r="I589" s="832"/>
      <c r="J589" s="842"/>
      <c r="K589" s="842"/>
      <c r="L589" s="842"/>
      <c r="M589" s="842"/>
      <c r="N589" s="842"/>
      <c r="O589" s="842"/>
      <c r="P589" s="1058"/>
      <c r="T589" s="89"/>
      <c r="U589" s="89"/>
      <c r="V589" s="89"/>
      <c r="W589" s="89"/>
      <c r="X589" s="89"/>
      <c r="Y589" s="89"/>
      <c r="AA589" s="89"/>
      <c r="AG589" s="89"/>
      <c r="AH589" s="89"/>
    </row>
    <row r="590" spans="1:37" s="91" customFormat="1" ht="18.75">
      <c r="A590" s="564"/>
      <c r="B590" s="380"/>
      <c r="C590" s="814"/>
      <c r="D590" s="566"/>
      <c r="E590" s="566"/>
      <c r="F590" s="566"/>
      <c r="G590" s="567"/>
      <c r="H590" s="567"/>
      <c r="I590" s="918"/>
      <c r="J590" s="313"/>
      <c r="K590" s="313"/>
      <c r="L590" s="313"/>
      <c r="M590" s="313"/>
      <c r="N590" s="313"/>
      <c r="O590" s="847"/>
      <c r="P590" s="569"/>
      <c r="Q590" s="569"/>
      <c r="R590" s="570"/>
      <c r="S590" s="360"/>
      <c r="T590" s="357"/>
      <c r="U590" s="357"/>
      <c r="V590" s="357"/>
      <c r="W590" s="357"/>
      <c r="X590" s="357"/>
      <c r="Y590" s="357"/>
      <c r="Z590" s="357"/>
      <c r="AA590" s="357"/>
      <c r="AB590" s="283"/>
      <c r="AC590" s="283"/>
      <c r="AD590" s="283"/>
      <c r="AE590" s="283"/>
      <c r="AF590" s="283"/>
      <c r="AG590" s="357"/>
      <c r="AH590" s="357"/>
      <c r="AI590" s="283"/>
      <c r="AJ590" s="283"/>
      <c r="AK590" s="283"/>
    </row>
    <row r="591" spans="1:37" s="187" customFormat="1" ht="18.75">
      <c r="A591" s="817"/>
      <c r="B591" s="830"/>
      <c r="C591" s="819"/>
      <c r="D591" s="831"/>
      <c r="E591" s="831"/>
      <c r="F591" s="831"/>
      <c r="G591" s="584"/>
      <c r="H591" s="584"/>
      <c r="I591" s="832"/>
      <c r="J591" s="842"/>
      <c r="K591" s="842"/>
      <c r="L591" s="842"/>
      <c r="M591" s="842"/>
      <c r="N591" s="842"/>
      <c r="O591" s="842"/>
      <c r="P591" s="1058"/>
      <c r="Q591" s="91"/>
      <c r="R591" s="91"/>
      <c r="S591" s="91"/>
      <c r="T591" s="89"/>
      <c r="U591" s="89"/>
      <c r="V591" s="89"/>
      <c r="W591" s="89"/>
      <c r="X591" s="89"/>
      <c r="Y591" s="89"/>
      <c r="Z591" s="91"/>
      <c r="AA591" s="89"/>
      <c r="AB591" s="91"/>
      <c r="AC591" s="91"/>
      <c r="AD591" s="91"/>
      <c r="AE591" s="91"/>
      <c r="AF591" s="91"/>
      <c r="AG591" s="89"/>
      <c r="AH591" s="89"/>
      <c r="AI591" s="91"/>
      <c r="AJ591" s="91"/>
      <c r="AK591" s="91"/>
    </row>
    <row r="592" spans="1:37" s="92" customFormat="1" ht="18.75">
      <c r="A592" s="564"/>
      <c r="B592" s="380"/>
      <c r="C592" s="819"/>
      <c r="D592" s="581"/>
      <c r="E592" s="581"/>
      <c r="F592" s="581"/>
      <c r="G592" s="821"/>
      <c r="H592" s="821"/>
      <c r="I592" s="589"/>
      <c r="J592" s="930"/>
      <c r="K592" s="283"/>
      <c r="L592" s="283"/>
      <c r="M592" s="283"/>
      <c r="N592" s="283"/>
      <c r="O592" s="283"/>
      <c r="P592" s="631"/>
      <c r="Q592" s="631"/>
      <c r="R592" s="357"/>
      <c r="S592" s="357"/>
      <c r="T592" s="660"/>
      <c r="U592" s="660"/>
      <c r="V592" s="660"/>
      <c r="W592" s="660"/>
      <c r="X592" s="660"/>
      <c r="Y592" s="660"/>
      <c r="Z592" s="220"/>
      <c r="AA592" s="660"/>
      <c r="AB592" s="220"/>
      <c r="AC592" s="220"/>
      <c r="AD592" s="220"/>
      <c r="AE592" s="220"/>
      <c r="AF592" s="220"/>
      <c r="AG592" s="660"/>
      <c r="AH592" s="660"/>
      <c r="AI592" s="220"/>
      <c r="AJ592" s="220"/>
      <c r="AK592" s="220"/>
    </row>
    <row r="593" spans="1:37" s="92" customFormat="1" ht="15" customHeight="1">
      <c r="A593" s="817"/>
      <c r="B593" s="835"/>
      <c r="C593" s="836"/>
      <c r="D593" s="837"/>
      <c r="E593" s="837"/>
      <c r="F593" s="837"/>
      <c r="G593" s="837"/>
      <c r="H593" s="837"/>
      <c r="I593" s="187"/>
      <c r="J593" s="187"/>
      <c r="K593" s="187"/>
      <c r="L593" s="838"/>
      <c r="M593" s="187"/>
      <c r="N593" s="187"/>
      <c r="O593" s="187"/>
      <c r="P593" s="922"/>
      <c r="Q593" s="187"/>
      <c r="R593" s="187"/>
      <c r="S593" s="187"/>
      <c r="T593" s="785"/>
      <c r="U593" s="785"/>
      <c r="V593" s="785"/>
      <c r="W593" s="785"/>
      <c r="X593" s="785"/>
      <c r="Y593" s="785"/>
      <c r="Z593" s="187"/>
      <c r="AA593" s="785"/>
      <c r="AB593" s="187"/>
      <c r="AC593" s="187"/>
      <c r="AD593" s="187"/>
      <c r="AE593" s="187"/>
      <c r="AF593" s="91"/>
      <c r="AG593" s="89"/>
      <c r="AH593" s="89"/>
      <c r="AI593" s="91"/>
      <c r="AJ593" s="91"/>
      <c r="AK593" s="91"/>
    </row>
    <row r="594" spans="1:37" s="91" customFormat="1" ht="14.25" customHeight="1">
      <c r="A594" s="564"/>
      <c r="B594" s="848"/>
      <c r="C594" s="836"/>
      <c r="D594" s="579"/>
      <c r="E594" s="579"/>
      <c r="F594" s="579"/>
      <c r="G594" s="820"/>
      <c r="H594" s="820"/>
      <c r="I594" s="187"/>
      <c r="J594" s="187"/>
      <c r="K594" s="894"/>
      <c r="L594" s="785"/>
      <c r="M594" s="187"/>
      <c r="N594" s="785"/>
      <c r="O594" s="187"/>
      <c r="P594" s="922"/>
      <c r="Q594" s="922"/>
      <c r="R594" s="719"/>
      <c r="S594" s="922"/>
      <c r="T594" s="785"/>
      <c r="U594" s="785"/>
      <c r="V594" s="785"/>
      <c r="W594" s="785"/>
      <c r="X594" s="785"/>
      <c r="Y594" s="785"/>
      <c r="Z594" s="187"/>
      <c r="AA594" s="785"/>
      <c r="AB594" s="187"/>
      <c r="AC594" s="187"/>
      <c r="AD594" s="187"/>
      <c r="AE594" s="187"/>
      <c r="AF594" s="187"/>
      <c r="AG594" s="785"/>
      <c r="AH594" s="785"/>
      <c r="AI594" s="187"/>
      <c r="AJ594" s="187"/>
      <c r="AK594" s="187"/>
    </row>
    <row r="595" spans="1:37" s="91" customFormat="1" ht="15.75" customHeight="1">
      <c r="A595" s="564"/>
      <c r="B595" s="380"/>
      <c r="C595" s="814"/>
      <c r="D595" s="566"/>
      <c r="E595" s="566"/>
      <c r="F595" s="566"/>
      <c r="G595" s="567"/>
      <c r="H595" s="567"/>
      <c r="I595" s="841"/>
      <c r="J595" s="313"/>
      <c r="K595" s="313"/>
      <c r="L595" s="313"/>
      <c r="M595" s="313"/>
      <c r="N595" s="313"/>
      <c r="O595" s="313"/>
      <c r="P595" s="922"/>
      <c r="Q595" s="569"/>
      <c r="R595" s="570"/>
      <c r="S595" s="360"/>
      <c r="T595" s="357"/>
      <c r="U595" s="357"/>
      <c r="V595" s="357"/>
      <c r="W595" s="357"/>
      <c r="X595" s="357"/>
      <c r="Y595" s="357"/>
      <c r="Z595" s="357"/>
      <c r="AA595" s="357"/>
      <c r="AB595" s="283"/>
      <c r="AC595" s="283"/>
      <c r="AD595" s="283"/>
      <c r="AE595" s="283"/>
      <c r="AF595" s="283"/>
      <c r="AG595" s="357"/>
      <c r="AH595" s="357"/>
      <c r="AI595" s="283"/>
      <c r="AJ595" s="283"/>
      <c r="AK595" s="283"/>
    </row>
    <row r="596" spans="1:37" s="92" customFormat="1" ht="18.75">
      <c r="A596" s="817"/>
      <c r="B596" s="830"/>
      <c r="C596" s="819"/>
      <c r="D596" s="831"/>
      <c r="E596" s="831"/>
      <c r="F596" s="831"/>
      <c r="G596" s="584"/>
      <c r="H596" s="584"/>
      <c r="I596" s="832"/>
      <c r="J596" s="842"/>
      <c r="K596" s="842"/>
      <c r="L596" s="842"/>
      <c r="M596" s="842"/>
      <c r="N596" s="842"/>
      <c r="O596" s="842"/>
      <c r="P596" s="1058"/>
      <c r="Q596" s="91"/>
      <c r="R596" s="91"/>
      <c r="S596" s="91"/>
      <c r="T596" s="89"/>
      <c r="U596" s="89"/>
      <c r="V596" s="89"/>
      <c r="W596" s="89"/>
      <c r="X596" s="89"/>
      <c r="Y596" s="89"/>
      <c r="Z596" s="91"/>
      <c r="AA596" s="89"/>
      <c r="AB596" s="91"/>
      <c r="AC596" s="91"/>
      <c r="AD596" s="91"/>
      <c r="AE596" s="91"/>
      <c r="AF596" s="91"/>
      <c r="AG596" s="89"/>
      <c r="AH596" s="89"/>
      <c r="AI596" s="91"/>
      <c r="AJ596" s="91"/>
      <c r="AK596" s="91"/>
    </row>
    <row r="597" spans="1:37" s="91" customFormat="1">
      <c r="A597" s="735"/>
      <c r="B597" s="931"/>
      <c r="C597" s="893"/>
      <c r="D597" s="622"/>
      <c r="E597" s="622"/>
      <c r="F597" s="622"/>
      <c r="G597" s="738"/>
      <c r="H597" s="738"/>
      <c r="I597" s="568"/>
      <c r="J597" s="369"/>
      <c r="K597" s="369"/>
      <c r="L597" s="646"/>
      <c r="M597" s="369"/>
      <c r="N597" s="646"/>
      <c r="O597" s="369"/>
      <c r="P597" s="739"/>
      <c r="Q597" s="739"/>
      <c r="R597" s="369"/>
      <c r="S597" s="646"/>
      <c r="T597" s="646"/>
      <c r="U597" s="646"/>
      <c r="V597" s="646"/>
      <c r="W597" s="646"/>
      <c r="X597" s="646"/>
      <c r="Y597" s="646"/>
      <c r="Z597" s="369"/>
      <c r="AA597" s="646"/>
      <c r="AB597" s="369"/>
      <c r="AC597" s="369"/>
      <c r="AD597" s="369"/>
      <c r="AE597" s="369"/>
      <c r="AF597" s="369"/>
      <c r="AG597" s="646"/>
      <c r="AH597" s="646"/>
      <c r="AI597" s="369"/>
      <c r="AJ597" s="369"/>
      <c r="AK597" s="369"/>
    </row>
    <row r="598" spans="1:37" s="92" customFormat="1">
      <c r="A598" s="735"/>
      <c r="B598" s="931"/>
      <c r="C598" s="893"/>
      <c r="D598" s="622"/>
      <c r="E598" s="622"/>
      <c r="F598" s="622"/>
      <c r="G598" s="738"/>
      <c r="H598" s="738"/>
      <c r="I598" s="568"/>
      <c r="J598" s="369"/>
      <c r="K598" s="369"/>
      <c r="L598" s="646"/>
      <c r="M598" s="369"/>
      <c r="N598" s="646"/>
      <c r="O598" s="369"/>
      <c r="P598" s="739"/>
      <c r="Q598" s="739"/>
      <c r="R598" s="369"/>
      <c r="S598" s="646"/>
      <c r="T598" s="646"/>
      <c r="U598" s="646"/>
      <c r="V598" s="646"/>
      <c r="W598" s="646"/>
      <c r="X598" s="646"/>
      <c r="Y598" s="646"/>
      <c r="Z598" s="369"/>
      <c r="AA598" s="646"/>
      <c r="AB598" s="369"/>
      <c r="AC598" s="369"/>
      <c r="AD598" s="369"/>
      <c r="AE598" s="369"/>
      <c r="AF598" s="369"/>
      <c r="AG598" s="646"/>
      <c r="AH598" s="646"/>
      <c r="AI598" s="369"/>
      <c r="AJ598" s="369"/>
      <c r="AK598" s="369"/>
    </row>
    <row r="599" spans="1:37" s="91" customFormat="1" ht="24" customHeight="1">
      <c r="A599" s="817"/>
      <c r="B599" s="932"/>
      <c r="C599" s="933"/>
      <c r="D599" s="934"/>
      <c r="E599" s="934"/>
      <c r="F599" s="934"/>
      <c r="G599" s="935"/>
      <c r="H599" s="935"/>
      <c r="I599" s="577"/>
      <c r="J599" s="875"/>
      <c r="K599" s="875"/>
      <c r="L599" s="875"/>
      <c r="M599" s="875"/>
      <c r="N599" s="875"/>
      <c r="O599" s="875"/>
      <c r="P599" s="1057"/>
      <c r="T599" s="89"/>
      <c r="U599" s="89"/>
      <c r="V599" s="89"/>
      <c r="W599" s="89"/>
      <c r="X599" s="89"/>
      <c r="Y599" s="89"/>
      <c r="AA599" s="89"/>
      <c r="AG599" s="89"/>
      <c r="AH599" s="89"/>
    </row>
    <row r="600" spans="1:37" s="91" customFormat="1" ht="47.25" customHeight="1">
      <c r="A600" s="564"/>
      <c r="B600" s="936"/>
      <c r="C600" s="937"/>
      <c r="D600" s="578"/>
      <c r="E600" s="578"/>
      <c r="F600" s="578"/>
      <c r="G600" s="582"/>
      <c r="H600" s="582"/>
      <c r="I600" s="577"/>
      <c r="J600" s="311"/>
      <c r="K600" s="311"/>
      <c r="L600" s="311"/>
      <c r="M600" s="311"/>
      <c r="N600" s="873"/>
      <c r="O600" s="873"/>
      <c r="P600" s="614"/>
      <c r="Q600" s="614"/>
      <c r="R600" s="651"/>
      <c r="S600" s="360"/>
      <c r="T600" s="357"/>
      <c r="U600" s="357"/>
      <c r="V600" s="357"/>
      <c r="W600" s="357"/>
      <c r="X600" s="357"/>
      <c r="Y600" s="357"/>
      <c r="Z600" s="357"/>
      <c r="AA600" s="357"/>
      <c r="AB600" s="283"/>
      <c r="AC600" s="283"/>
      <c r="AD600" s="283"/>
      <c r="AE600" s="283"/>
      <c r="AF600" s="283"/>
      <c r="AG600" s="357"/>
      <c r="AH600" s="357"/>
      <c r="AI600" s="283"/>
      <c r="AJ600" s="283"/>
      <c r="AK600" s="283"/>
    </row>
    <row r="601" spans="1:37" s="91" customFormat="1" ht="47.25" customHeight="1">
      <c r="A601" s="564"/>
      <c r="B601" s="936"/>
      <c r="C601" s="937"/>
      <c r="D601" s="578"/>
      <c r="E601" s="578"/>
      <c r="F601" s="578"/>
      <c r="G601" s="582"/>
      <c r="H601" s="582"/>
      <c r="I601" s="577"/>
      <c r="J601" s="311"/>
      <c r="K601" s="311"/>
      <c r="L601" s="311"/>
      <c r="M601" s="311"/>
      <c r="N601" s="311"/>
      <c r="O601" s="311"/>
      <c r="P601" s="614"/>
      <c r="Q601" s="614"/>
      <c r="R601" s="651"/>
      <c r="S601" s="360"/>
      <c r="T601" s="357"/>
      <c r="U601" s="357"/>
      <c r="V601" s="357"/>
      <c r="W601" s="357"/>
      <c r="X601" s="357"/>
      <c r="Y601" s="357"/>
      <c r="Z601" s="357"/>
      <c r="AA601" s="357"/>
      <c r="AB601" s="283"/>
      <c r="AC601" s="283"/>
      <c r="AD601" s="283"/>
      <c r="AE601" s="283"/>
      <c r="AF601" s="283"/>
      <c r="AG601" s="357"/>
      <c r="AH601" s="357"/>
      <c r="AI601" s="283"/>
      <c r="AJ601" s="283"/>
      <c r="AK601" s="283"/>
    </row>
    <row r="602" spans="1:37" s="92" customFormat="1" ht="36" customHeight="1">
      <c r="A602" s="564"/>
      <c r="B602" s="936"/>
      <c r="C602" s="937"/>
      <c r="D602" s="578"/>
      <c r="E602" s="578"/>
      <c r="F602" s="578"/>
      <c r="G602" s="582"/>
      <c r="H602" s="582"/>
      <c r="I602" s="577"/>
      <c r="J602" s="311"/>
      <c r="K602" s="311"/>
      <c r="L602" s="311"/>
      <c r="M602" s="311"/>
      <c r="N602" s="873"/>
      <c r="O602" s="875"/>
      <c r="P602" s="614"/>
      <c r="Q602" s="614"/>
      <c r="R602" s="651"/>
      <c r="S602" s="360"/>
      <c r="T602" s="357"/>
      <c r="U602" s="357"/>
      <c r="V602" s="357"/>
      <c r="W602" s="357"/>
      <c r="X602" s="357"/>
      <c r="Y602" s="357"/>
      <c r="Z602" s="357"/>
      <c r="AA602" s="357"/>
      <c r="AB602" s="283"/>
      <c r="AC602" s="283"/>
      <c r="AD602" s="283"/>
      <c r="AE602" s="283"/>
      <c r="AF602" s="283"/>
      <c r="AG602" s="357"/>
      <c r="AH602" s="357"/>
      <c r="AI602" s="283"/>
      <c r="AJ602" s="283"/>
      <c r="AK602" s="283"/>
    </row>
    <row r="603" spans="1:37" s="91" customFormat="1" ht="18.75">
      <c r="A603" s="564"/>
      <c r="B603" s="936"/>
      <c r="C603" s="937"/>
      <c r="D603" s="578"/>
      <c r="E603" s="578"/>
      <c r="F603" s="578"/>
      <c r="G603" s="582"/>
      <c r="H603" s="582"/>
      <c r="I603" s="577"/>
      <c r="J603" s="311"/>
      <c r="K603" s="311"/>
      <c r="L603" s="311"/>
      <c r="M603" s="311"/>
      <c r="N603" s="873"/>
      <c r="O603" s="875"/>
      <c r="P603" s="614"/>
      <c r="Q603" s="614"/>
      <c r="R603" s="651"/>
      <c r="S603" s="360"/>
      <c r="T603" s="357"/>
      <c r="U603" s="357"/>
      <c r="V603" s="357"/>
      <c r="W603" s="357"/>
      <c r="X603" s="357"/>
      <c r="Y603" s="357"/>
      <c r="Z603" s="357"/>
      <c r="AA603" s="357"/>
      <c r="AB603" s="283"/>
      <c r="AC603" s="283"/>
      <c r="AD603" s="283"/>
      <c r="AE603" s="283"/>
      <c r="AF603" s="283"/>
      <c r="AG603" s="357"/>
      <c r="AH603" s="357"/>
      <c r="AI603" s="283"/>
      <c r="AJ603" s="283"/>
      <c r="AK603" s="283"/>
    </row>
    <row r="604" spans="1:37" s="92" customFormat="1" ht="18.75">
      <c r="A604" s="564"/>
      <c r="B604" s="380"/>
      <c r="C604" s="814"/>
      <c r="D604" s="566"/>
      <c r="E604" s="566"/>
      <c r="F604" s="566"/>
      <c r="G604" s="567"/>
      <c r="H604" s="567"/>
      <c r="I604" s="869"/>
      <c r="J604" s="896"/>
      <c r="K604" s="311"/>
      <c r="L604" s="311"/>
      <c r="M604" s="311"/>
      <c r="N604" s="311"/>
      <c r="O604" s="311"/>
      <c r="P604" s="631"/>
      <c r="Q604" s="631"/>
      <c r="R604" s="870"/>
      <c r="S604" s="357"/>
      <c r="T604" s="660"/>
      <c r="U604" s="660"/>
      <c r="V604" s="660"/>
      <c r="W604" s="660"/>
      <c r="X604" s="660"/>
      <c r="Y604" s="660"/>
      <c r="Z604" s="660"/>
      <c r="AA604" s="660"/>
      <c r="AB604" s="220"/>
      <c r="AC604" s="220"/>
      <c r="AD604" s="220"/>
      <c r="AE604" s="220"/>
      <c r="AF604" s="220"/>
      <c r="AG604" s="660"/>
      <c r="AH604" s="660"/>
      <c r="AI604" s="220"/>
      <c r="AJ604" s="220"/>
    </row>
    <row r="605" spans="1:37" s="92" customFormat="1" ht="18.75">
      <c r="A605" s="817"/>
      <c r="B605" s="830"/>
      <c r="C605" s="814"/>
      <c r="D605" s="871"/>
      <c r="E605" s="871"/>
      <c r="F605" s="871"/>
      <c r="G605" s="872"/>
      <c r="H605" s="872"/>
      <c r="I605" s="577"/>
      <c r="J605" s="873"/>
      <c r="K605" s="873"/>
      <c r="L605" s="873"/>
      <c r="M605" s="873"/>
      <c r="N605" s="873"/>
      <c r="O605" s="873"/>
      <c r="P605" s="647"/>
      <c r="Q605" s="91"/>
      <c r="R605" s="91"/>
      <c r="S605" s="91"/>
      <c r="T605" s="89"/>
      <c r="U605" s="89"/>
      <c r="V605" s="89"/>
      <c r="W605" s="89"/>
      <c r="X605" s="89"/>
      <c r="Y605" s="89"/>
      <c r="Z605" s="91"/>
      <c r="AA605" s="89"/>
      <c r="AB605" s="91"/>
      <c r="AC605" s="91"/>
      <c r="AD605" s="91"/>
      <c r="AE605" s="91"/>
      <c r="AF605" s="91"/>
      <c r="AG605" s="89"/>
      <c r="AH605" s="852"/>
      <c r="AJ605" s="91"/>
      <c r="AK605" s="91"/>
    </row>
    <row r="606" spans="1:37" s="92" customFormat="1" ht="24" customHeight="1">
      <c r="A606" s="817"/>
      <c r="B606" s="932"/>
      <c r="C606" s="933"/>
      <c r="D606" s="938"/>
      <c r="E606" s="938"/>
      <c r="F606" s="938"/>
      <c r="G606" s="935"/>
      <c r="H606" s="935"/>
      <c r="I606" s="577"/>
      <c r="J606" s="875"/>
      <c r="K606" s="875"/>
      <c r="L606" s="875"/>
      <c r="M606" s="875"/>
      <c r="N606" s="875"/>
      <c r="O606" s="875"/>
      <c r="P606" s="1057"/>
      <c r="Q606" s="91"/>
      <c r="R606" s="91"/>
      <c r="S606" s="91"/>
      <c r="T606" s="89"/>
      <c r="U606" s="89"/>
      <c r="V606" s="89"/>
      <c r="W606" s="89"/>
      <c r="X606" s="89"/>
      <c r="Y606" s="89"/>
      <c r="Z606" s="91"/>
      <c r="AA606" s="89"/>
      <c r="AB606" s="91"/>
      <c r="AC606" s="91"/>
      <c r="AD606" s="91"/>
      <c r="AE606" s="91"/>
      <c r="AF606" s="91"/>
      <c r="AG606" s="89"/>
      <c r="AH606" s="89"/>
      <c r="AI606" s="91"/>
      <c r="AJ606" s="91"/>
      <c r="AK606" s="91"/>
    </row>
    <row r="607" spans="1:37" s="91" customFormat="1" ht="18.75">
      <c r="A607" s="564"/>
      <c r="B607" s="936"/>
      <c r="C607" s="937"/>
      <c r="D607" s="578"/>
      <c r="E607" s="578"/>
      <c r="F607" s="578"/>
      <c r="G607" s="582"/>
      <c r="H607" s="582"/>
      <c r="I607" s="310"/>
      <c r="J607" s="311"/>
      <c r="K607" s="312"/>
      <c r="L607" s="311"/>
      <c r="M607" s="311"/>
      <c r="N607" s="311"/>
      <c r="O607" s="311"/>
      <c r="P607" s="614"/>
      <c r="Q607" s="614"/>
      <c r="R607" s="651"/>
      <c r="S607" s="360"/>
      <c r="T607" s="357"/>
      <c r="U607" s="357"/>
      <c r="V607" s="357"/>
      <c r="W607" s="357"/>
      <c r="X607" s="357"/>
      <c r="Y607" s="357"/>
      <c r="Z607" s="357"/>
      <c r="AA607" s="357"/>
      <c r="AB607" s="283"/>
      <c r="AC607" s="283"/>
      <c r="AD607" s="283"/>
      <c r="AE607" s="283"/>
      <c r="AF607" s="283"/>
      <c r="AG607" s="357"/>
      <c r="AH607" s="357"/>
      <c r="AI607" s="283"/>
      <c r="AJ607" s="283"/>
      <c r="AK607" s="283"/>
    </row>
    <row r="608" spans="1:37" s="91" customFormat="1" ht="23.25" customHeight="1">
      <c r="A608" s="564"/>
      <c r="B608" s="936"/>
      <c r="C608" s="937"/>
      <c r="D608" s="578"/>
      <c r="E608" s="578"/>
      <c r="F608" s="578"/>
      <c r="G608" s="582"/>
      <c r="H608" s="582"/>
      <c r="I608" s="310"/>
      <c r="J608" s="311"/>
      <c r="K608" s="283"/>
      <c r="L608" s="311"/>
      <c r="M608" s="939"/>
      <c r="N608" s="311"/>
      <c r="O608" s="311"/>
      <c r="P608" s="614"/>
      <c r="Q608" s="614"/>
      <c r="R608" s="651"/>
      <c r="S608" s="360"/>
      <c r="T608" s="357"/>
      <c r="U608" s="357"/>
      <c r="V608" s="357"/>
      <c r="W608" s="357"/>
      <c r="X608" s="357"/>
      <c r="Y608" s="357"/>
      <c r="Z608" s="357"/>
      <c r="AA608" s="357"/>
      <c r="AB608" s="283"/>
      <c r="AC608" s="283"/>
      <c r="AD608" s="283"/>
      <c r="AE608" s="283"/>
      <c r="AF608" s="283"/>
      <c r="AG608" s="357"/>
      <c r="AH608" s="357"/>
      <c r="AI608" s="283"/>
      <c r="AJ608" s="283"/>
      <c r="AK608" s="283"/>
    </row>
    <row r="609" spans="1:37" s="91" customFormat="1" ht="15" customHeight="1">
      <c r="A609" s="631"/>
      <c r="B609" s="931"/>
      <c r="C609" s="893"/>
      <c r="D609" s="622"/>
      <c r="E609" s="622"/>
      <c r="F609" s="622"/>
      <c r="G609" s="924"/>
      <c r="H609" s="924"/>
      <c r="I609" s="568"/>
      <c r="J609" s="622"/>
      <c r="K609" s="89"/>
      <c r="L609" s="89"/>
      <c r="M609" s="622"/>
      <c r="N609" s="89"/>
      <c r="O609" s="89"/>
      <c r="P609" s="914"/>
      <c r="Q609" s="868"/>
      <c r="S609" s="89"/>
      <c r="T609" s="89"/>
      <c r="U609" s="89"/>
      <c r="V609" s="89"/>
      <c r="W609" s="89"/>
      <c r="X609" s="89"/>
      <c r="Y609" s="89"/>
      <c r="AA609" s="89"/>
      <c r="AG609" s="89"/>
      <c r="AH609" s="699"/>
      <c r="AI609" s="89"/>
      <c r="AJ609" s="89"/>
      <c r="AK609" s="622"/>
    </row>
    <row r="610" spans="1:37" s="91" customFormat="1">
      <c r="A610" s="631"/>
      <c r="B610" s="931"/>
      <c r="C610" s="893"/>
      <c r="D610" s="622"/>
      <c r="E610" s="622"/>
      <c r="F610" s="622"/>
      <c r="G610" s="924"/>
      <c r="H610" s="924"/>
      <c r="I610" s="568"/>
      <c r="J610" s="622"/>
      <c r="K610" s="89"/>
      <c r="L610" s="89"/>
      <c r="M610" s="622"/>
      <c r="N610" s="89"/>
      <c r="O610" s="89"/>
      <c r="P610" s="914"/>
      <c r="Q610" s="868"/>
      <c r="S610" s="89"/>
      <c r="T610" s="89"/>
      <c r="U610" s="89"/>
      <c r="V610" s="89"/>
      <c r="W610" s="89"/>
      <c r="X610" s="89"/>
      <c r="Y610" s="89"/>
      <c r="AA610" s="89"/>
      <c r="AG610" s="89"/>
      <c r="AH610" s="699"/>
      <c r="AI610" s="89"/>
      <c r="AJ610" s="89"/>
      <c r="AK610" s="622"/>
    </row>
    <row r="611" spans="1:37" s="91" customFormat="1" ht="18.75">
      <c r="A611" s="564"/>
      <c r="B611" s="936"/>
      <c r="C611" s="933"/>
      <c r="D611" s="308"/>
      <c r="E611" s="308"/>
      <c r="F611" s="308"/>
      <c r="G611" s="901"/>
      <c r="H611" s="901"/>
      <c r="I611" s="869"/>
      <c r="J611" s="896"/>
      <c r="K611" s="311"/>
      <c r="L611" s="311"/>
      <c r="M611" s="311"/>
      <c r="N611" s="311"/>
      <c r="O611" s="311"/>
      <c r="P611" s="631"/>
      <c r="Q611" s="631"/>
      <c r="R611" s="870"/>
      <c r="S611" s="357"/>
      <c r="T611" s="660"/>
      <c r="U611" s="660"/>
      <c r="V611" s="660"/>
      <c r="W611" s="660"/>
      <c r="X611" s="660"/>
      <c r="Y611" s="660"/>
      <c r="Z611" s="660"/>
      <c r="AA611" s="660"/>
      <c r="AB611" s="220"/>
      <c r="AC611" s="220"/>
      <c r="AD611" s="220"/>
      <c r="AE611" s="220"/>
      <c r="AF611" s="220"/>
      <c r="AG611" s="660"/>
      <c r="AH611" s="660"/>
      <c r="AI611" s="220"/>
      <c r="AJ611" s="220"/>
      <c r="AK611" s="220"/>
    </row>
    <row r="612" spans="1:37" s="91" customFormat="1" ht="18.75">
      <c r="A612" s="817"/>
      <c r="B612" s="932"/>
      <c r="C612" s="933"/>
      <c r="D612" s="934"/>
      <c r="E612" s="934"/>
      <c r="F612" s="934"/>
      <c r="G612" s="935"/>
      <c r="H612" s="935"/>
      <c r="I612" s="577"/>
      <c r="J612" s="873"/>
      <c r="K612" s="873"/>
      <c r="L612" s="873"/>
      <c r="M612" s="873"/>
      <c r="N612" s="873"/>
      <c r="O612" s="873"/>
      <c r="P612" s="647"/>
      <c r="T612" s="89"/>
      <c r="U612" s="89"/>
      <c r="V612" s="89"/>
      <c r="W612" s="89"/>
      <c r="X612" s="89"/>
      <c r="Y612" s="89"/>
      <c r="AA612" s="89"/>
      <c r="AG612" s="89"/>
      <c r="AH612" s="89"/>
    </row>
    <row r="613" spans="1:37" s="92" customFormat="1" ht="15.75" customHeight="1">
      <c r="A613" s="564"/>
      <c r="B613" s="380"/>
      <c r="C613" s="814"/>
      <c r="D613" s="566"/>
      <c r="E613" s="566"/>
      <c r="F613" s="566"/>
      <c r="G613" s="567"/>
      <c r="H613" s="567"/>
      <c r="I613" s="283"/>
      <c r="J613" s="283"/>
      <c r="K613" s="283"/>
      <c r="L613" s="357"/>
      <c r="M613" s="283"/>
      <c r="N613" s="357"/>
      <c r="O613" s="283"/>
      <c r="P613" s="357"/>
      <c r="Q613" s="357"/>
      <c r="R613" s="283"/>
      <c r="S613" s="357"/>
      <c r="T613" s="357"/>
      <c r="U613" s="357"/>
      <c r="V613" s="357"/>
      <c r="W613" s="357"/>
      <c r="X613" s="357"/>
      <c r="Y613" s="357"/>
      <c r="Z613" s="283"/>
      <c r="AA613" s="357"/>
      <c r="AB613" s="283"/>
      <c r="AC613" s="283"/>
      <c r="AD613" s="283"/>
      <c r="AE613" s="283"/>
      <c r="AF613" s="283"/>
      <c r="AG613" s="357"/>
      <c r="AH613" s="357"/>
      <c r="AI613" s="283"/>
      <c r="AJ613" s="283"/>
      <c r="AK613" s="283"/>
    </row>
    <row r="614" spans="1:37" s="91" customFormat="1" ht="18.75">
      <c r="A614" s="564"/>
      <c r="B614" s="380"/>
      <c r="C614" s="814"/>
      <c r="D614" s="566"/>
      <c r="E614" s="566"/>
      <c r="F614" s="566"/>
      <c r="G614" s="567"/>
      <c r="H614" s="567"/>
      <c r="I614" s="589"/>
      <c r="J614" s="569"/>
      <c r="K614" s="940"/>
      <c r="L614" s="569"/>
      <c r="M614" s="569"/>
      <c r="N614" s="569"/>
      <c r="O614" s="569"/>
      <c r="P614" s="614"/>
      <c r="Q614" s="614"/>
      <c r="R614" s="651"/>
      <c r="S614" s="360"/>
      <c r="T614" s="357"/>
      <c r="U614" s="357"/>
      <c r="V614" s="357"/>
      <c r="W614" s="357"/>
      <c r="X614" s="357"/>
      <c r="Y614" s="357"/>
      <c r="Z614" s="357"/>
      <c r="AA614" s="357"/>
      <c r="AB614" s="283"/>
      <c r="AC614" s="283"/>
      <c r="AD614" s="283"/>
      <c r="AE614" s="283"/>
      <c r="AF614" s="283"/>
      <c r="AG614" s="357"/>
      <c r="AH614" s="357"/>
      <c r="AI614" s="283"/>
      <c r="AJ614" s="283"/>
      <c r="AK614" s="284"/>
    </row>
    <row r="615" spans="1:37" s="91" customFormat="1" ht="18.75">
      <c r="A615" s="817"/>
      <c r="B615" s="830"/>
      <c r="C615" s="819"/>
      <c r="D615" s="831"/>
      <c r="E615" s="831"/>
      <c r="F615" s="831"/>
      <c r="G615" s="584"/>
      <c r="H615" s="584"/>
      <c r="I615" s="591"/>
      <c r="J615" s="604"/>
      <c r="K615" s="941"/>
      <c r="L615" s="604"/>
      <c r="M615" s="604"/>
      <c r="N615" s="604"/>
      <c r="O615" s="604"/>
      <c r="P615" s="1057"/>
      <c r="T615" s="89"/>
      <c r="U615" s="89"/>
      <c r="V615" s="89"/>
      <c r="W615" s="89"/>
      <c r="X615" s="89"/>
      <c r="Y615" s="89"/>
      <c r="AA615" s="89"/>
      <c r="AG615" s="89"/>
      <c r="AH615" s="852"/>
      <c r="AI615" s="92"/>
    </row>
    <row r="616" spans="1:37" s="92" customFormat="1" ht="18.75">
      <c r="A616" s="564"/>
      <c r="B616" s="380"/>
      <c r="C616" s="814"/>
      <c r="D616" s="566"/>
      <c r="E616" s="566"/>
      <c r="F616" s="566"/>
      <c r="G616" s="567"/>
      <c r="H616" s="567"/>
      <c r="I616" s="568"/>
      <c r="J616" s="569"/>
      <c r="K616" s="569"/>
      <c r="L616" s="569"/>
      <c r="M616" s="569"/>
      <c r="N616" s="569"/>
      <c r="O616" s="569"/>
      <c r="P616" s="614"/>
      <c r="Q616" s="631"/>
      <c r="R616" s="651"/>
      <c r="S616" s="360"/>
      <c r="T616" s="357"/>
      <c r="U616" s="357"/>
      <c r="V616" s="357"/>
      <c r="W616" s="357"/>
      <c r="X616" s="357"/>
      <c r="Y616" s="357"/>
      <c r="Z616" s="357"/>
      <c r="AA616" s="357"/>
      <c r="AB616" s="283"/>
      <c r="AC616" s="283"/>
      <c r="AD616" s="283"/>
      <c r="AE616" s="283"/>
      <c r="AF616" s="283"/>
      <c r="AG616" s="357"/>
      <c r="AH616" s="357"/>
      <c r="AI616" s="283"/>
      <c r="AJ616" s="283"/>
      <c r="AK616" s="284"/>
    </row>
    <row r="617" spans="1:37" s="92" customFormat="1" ht="18.75">
      <c r="A617" s="817"/>
      <c r="B617" s="830"/>
      <c r="C617" s="819"/>
      <c r="D617" s="831"/>
      <c r="E617" s="831"/>
      <c r="F617" s="831"/>
      <c r="G617" s="584"/>
      <c r="H617" s="584"/>
      <c r="I617" s="884"/>
      <c r="J617" s="604"/>
      <c r="K617" s="604"/>
      <c r="L617" s="604"/>
      <c r="M617" s="604"/>
      <c r="N617" s="604"/>
      <c r="O617" s="604"/>
      <c r="P617" s="1057"/>
      <c r="Q617" s="91"/>
      <c r="R617" s="91"/>
      <c r="S617" s="91"/>
      <c r="T617" s="89"/>
      <c r="U617" s="89"/>
      <c r="V617" s="89"/>
      <c r="W617" s="89"/>
      <c r="X617" s="89"/>
      <c r="Y617" s="89"/>
      <c r="Z617" s="91"/>
      <c r="AA617" s="89"/>
      <c r="AB617" s="91"/>
      <c r="AC617" s="91"/>
      <c r="AD617" s="91"/>
      <c r="AE617" s="91"/>
      <c r="AF617" s="91"/>
      <c r="AG617" s="89"/>
      <c r="AH617" s="852"/>
      <c r="AJ617" s="91"/>
      <c r="AK617" s="91"/>
    </row>
    <row r="618" spans="1:37" s="91" customFormat="1" ht="18.75">
      <c r="A618" s="817"/>
      <c r="B618" s="830"/>
      <c r="C618" s="819"/>
      <c r="D618" s="584"/>
      <c r="E618" s="584"/>
      <c r="F618" s="584"/>
      <c r="G618" s="584"/>
      <c r="H618" s="584"/>
      <c r="I618" s="884"/>
      <c r="J618" s="812"/>
      <c r="K618" s="873"/>
      <c r="L618" s="942"/>
      <c r="M618" s="812"/>
      <c r="N618" s="812"/>
      <c r="O618" s="812"/>
      <c r="P618" s="1058"/>
      <c r="T618" s="89"/>
      <c r="U618" s="89"/>
      <c r="V618" s="89"/>
      <c r="W618" s="89"/>
      <c r="X618" s="89"/>
      <c r="Y618" s="89"/>
      <c r="AA618" s="89"/>
      <c r="AG618" s="89"/>
      <c r="AH618" s="89"/>
    </row>
    <row r="619" spans="1:37" s="91" customFormat="1" ht="18.75">
      <c r="A619" s="564"/>
      <c r="B619" s="943"/>
      <c r="C619" s="814"/>
      <c r="D619" s="566"/>
      <c r="E619" s="566"/>
      <c r="F619" s="566"/>
      <c r="G619" s="900"/>
      <c r="H619" s="900"/>
      <c r="I619" s="568"/>
      <c r="J619" s="363"/>
      <c r="K619" s="363"/>
      <c r="L619" s="569"/>
      <c r="M619" s="363"/>
      <c r="N619" s="363"/>
      <c r="O619" s="363"/>
      <c r="P619" s="614"/>
      <c r="Q619" s="631"/>
      <c r="R619" s="651"/>
      <c r="S619" s="360"/>
      <c r="T619" s="357"/>
      <c r="U619" s="357"/>
      <c r="V619" s="357"/>
      <c r="W619" s="357"/>
      <c r="X619" s="357"/>
      <c r="Y619" s="357"/>
      <c r="Z619" s="357"/>
      <c r="AA619" s="357"/>
      <c r="AB619" s="283"/>
      <c r="AC619" s="283"/>
      <c r="AD619" s="283"/>
      <c r="AE619" s="283"/>
      <c r="AF619" s="283"/>
      <c r="AG619" s="357"/>
      <c r="AH619" s="357"/>
      <c r="AI619" s="283"/>
      <c r="AJ619" s="283"/>
      <c r="AK619" s="284"/>
    </row>
    <row r="620" spans="1:37" s="92" customFormat="1" ht="18.75">
      <c r="A620" s="817"/>
      <c r="B620" s="944"/>
      <c r="C620" s="819"/>
      <c r="D620" s="831"/>
      <c r="E620" s="831"/>
      <c r="F620" s="831"/>
      <c r="G620" s="605"/>
      <c r="H620" s="605"/>
      <c r="I620" s="884"/>
      <c r="J620" s="945"/>
      <c r="K620" s="945"/>
      <c r="L620" s="604"/>
      <c r="M620" s="945"/>
      <c r="N620" s="945"/>
      <c r="O620" s="945"/>
      <c r="P620" s="1057"/>
      <c r="Q620" s="91"/>
      <c r="R620" s="91"/>
      <c r="S620" s="91"/>
      <c r="T620" s="89"/>
      <c r="U620" s="89"/>
      <c r="V620" s="89"/>
      <c r="W620" s="89"/>
      <c r="X620" s="89"/>
      <c r="Y620" s="89"/>
      <c r="Z620" s="91"/>
      <c r="AA620" s="89"/>
      <c r="AB620" s="91"/>
      <c r="AC620" s="91"/>
      <c r="AD620" s="91"/>
      <c r="AE620" s="91"/>
      <c r="AF620" s="91"/>
      <c r="AG620" s="89"/>
      <c r="AH620" s="852"/>
      <c r="AJ620" s="91"/>
      <c r="AK620" s="91"/>
    </row>
    <row r="621" spans="1:37" s="91" customFormat="1" ht="18.75">
      <c r="A621" s="564"/>
      <c r="B621" s="380"/>
      <c r="C621" s="814"/>
      <c r="D621" s="566"/>
      <c r="E621" s="566"/>
      <c r="F621" s="566"/>
      <c r="G621" s="567"/>
      <c r="H621" s="567"/>
      <c r="I621" s="589"/>
      <c r="J621" s="569"/>
      <c r="K621" s="569"/>
      <c r="L621" s="569"/>
      <c r="M621" s="569"/>
      <c r="N621" s="357"/>
      <c r="O621" s="313"/>
      <c r="P621" s="614"/>
      <c r="Q621" s="631"/>
      <c r="R621" s="651"/>
      <c r="S621" s="360"/>
      <c r="T621" s="357"/>
      <c r="U621" s="357"/>
      <c r="V621" s="357"/>
      <c r="W621" s="357"/>
      <c r="X621" s="357"/>
      <c r="Y621" s="357"/>
      <c r="Z621" s="357"/>
      <c r="AA621" s="357"/>
      <c r="AB621" s="283"/>
      <c r="AC621" s="283"/>
      <c r="AD621" s="283"/>
      <c r="AE621" s="283"/>
      <c r="AF621" s="283"/>
      <c r="AG621" s="357"/>
      <c r="AH621" s="357"/>
      <c r="AI621" s="283"/>
      <c r="AJ621" s="283"/>
      <c r="AK621" s="283"/>
    </row>
    <row r="622" spans="1:37" s="91" customFormat="1" ht="18.75">
      <c r="A622" s="817"/>
      <c r="B622" s="830"/>
      <c r="C622" s="819"/>
      <c r="D622" s="831"/>
      <c r="E622" s="831"/>
      <c r="F622" s="831"/>
      <c r="G622" s="584"/>
      <c r="H622" s="584"/>
      <c r="I622" s="591"/>
      <c r="J622" s="604"/>
      <c r="K622" s="604"/>
      <c r="L622" s="604"/>
      <c r="M622" s="604"/>
      <c r="N622" s="605"/>
      <c r="O622" s="604"/>
      <c r="P622" s="1057"/>
      <c r="T622" s="89"/>
      <c r="U622" s="89"/>
      <c r="V622" s="89"/>
      <c r="W622" s="89"/>
      <c r="X622" s="89"/>
      <c r="Y622" s="89"/>
      <c r="AA622" s="89"/>
      <c r="AG622" s="89"/>
      <c r="AH622" s="89"/>
    </row>
    <row r="623" spans="1:37" s="91" customFormat="1" ht="18.75">
      <c r="A623" s="564"/>
      <c r="B623" s="943"/>
      <c r="C623" s="814"/>
      <c r="D623" s="566"/>
      <c r="E623" s="566"/>
      <c r="F623" s="566"/>
      <c r="G623" s="900"/>
      <c r="H623" s="900"/>
      <c r="I623" s="589"/>
      <c r="J623" s="363"/>
      <c r="K623" s="569"/>
      <c r="L623" s="569"/>
      <c r="M623" s="363"/>
      <c r="N623" s="363"/>
      <c r="O623" s="363"/>
      <c r="P623" s="631"/>
      <c r="Q623" s="631"/>
      <c r="R623" s="651"/>
      <c r="S623" s="360"/>
      <c r="T623" s="357"/>
      <c r="U623" s="357"/>
      <c r="V623" s="357"/>
      <c r="W623" s="357"/>
      <c r="X623" s="357"/>
      <c r="Y623" s="357"/>
      <c r="Z623" s="357"/>
      <c r="AA623" s="357"/>
      <c r="AB623" s="283"/>
      <c r="AC623" s="283"/>
      <c r="AD623" s="283"/>
      <c r="AE623" s="283"/>
      <c r="AF623" s="283"/>
      <c r="AG623" s="357"/>
      <c r="AH623" s="357"/>
      <c r="AI623" s="283"/>
      <c r="AJ623" s="283"/>
      <c r="AK623" s="284"/>
    </row>
    <row r="624" spans="1:37" s="91" customFormat="1" ht="18.75">
      <c r="A624" s="817"/>
      <c r="B624" s="944"/>
      <c r="C624" s="819"/>
      <c r="D624" s="831"/>
      <c r="E624" s="831"/>
      <c r="F624" s="831"/>
      <c r="G624" s="605"/>
      <c r="H624" s="605"/>
      <c r="I624" s="946"/>
      <c r="J624" s="945"/>
      <c r="K624" s="604"/>
      <c r="L624" s="604"/>
      <c r="M624" s="945"/>
      <c r="N624" s="945"/>
      <c r="O624" s="945"/>
      <c r="P624" s="1057"/>
      <c r="T624" s="89"/>
      <c r="U624" s="89"/>
      <c r="V624" s="89"/>
      <c r="W624" s="89"/>
      <c r="X624" s="89"/>
      <c r="Y624" s="89"/>
      <c r="AA624" s="89"/>
      <c r="AG624" s="89"/>
      <c r="AH624" s="852"/>
      <c r="AI624" s="92"/>
    </row>
    <row r="625" spans="1:37" s="91" customFormat="1" ht="18.75">
      <c r="A625" s="564"/>
      <c r="B625" s="380"/>
      <c r="C625" s="814"/>
      <c r="D625" s="566"/>
      <c r="E625" s="566"/>
      <c r="F625" s="566"/>
      <c r="G625" s="567"/>
      <c r="H625" s="567"/>
      <c r="I625" s="763"/>
      <c r="J625" s="569"/>
      <c r="K625" s="569"/>
      <c r="L625" s="569"/>
      <c r="M625" s="569"/>
      <c r="N625" s="569"/>
      <c r="O625" s="569"/>
      <c r="P625" s="631"/>
      <c r="Q625" s="631"/>
      <c r="R625" s="651"/>
      <c r="S625" s="360"/>
      <c r="T625" s="357"/>
      <c r="U625" s="357"/>
      <c r="V625" s="357"/>
      <c r="W625" s="357"/>
      <c r="X625" s="357"/>
      <c r="Y625" s="357"/>
      <c r="Z625" s="357"/>
      <c r="AA625" s="357"/>
      <c r="AB625" s="283"/>
      <c r="AC625" s="283"/>
      <c r="AD625" s="283"/>
      <c r="AE625" s="283"/>
      <c r="AF625" s="283"/>
      <c r="AG625" s="357"/>
      <c r="AH625" s="357"/>
      <c r="AI625" s="283"/>
      <c r="AJ625" s="283"/>
      <c r="AK625" s="283"/>
    </row>
    <row r="626" spans="1:37" s="91" customFormat="1" ht="18.75">
      <c r="A626" s="817"/>
      <c r="B626" s="830"/>
      <c r="C626" s="819"/>
      <c r="D626" s="831"/>
      <c r="E626" s="831"/>
      <c r="F626" s="831"/>
      <c r="G626" s="584"/>
      <c r="H626" s="584"/>
      <c r="I626" s="946"/>
      <c r="J626" s="604"/>
      <c r="K626" s="604"/>
      <c r="L626" s="604"/>
      <c r="M626" s="604"/>
      <c r="N626" s="604"/>
      <c r="O626" s="604"/>
      <c r="P626" s="1057"/>
      <c r="T626" s="89"/>
      <c r="U626" s="89"/>
      <c r="V626" s="89"/>
      <c r="W626" s="89"/>
      <c r="X626" s="89"/>
      <c r="Y626" s="89"/>
      <c r="AA626" s="89"/>
      <c r="AG626" s="89"/>
      <c r="AH626" s="89"/>
    </row>
    <row r="627" spans="1:37" s="92" customFormat="1" ht="18.75">
      <c r="A627" s="564"/>
      <c r="B627" s="380"/>
      <c r="C627" s="814"/>
      <c r="D627" s="566"/>
      <c r="E627" s="566"/>
      <c r="F627" s="566"/>
      <c r="G627" s="567"/>
      <c r="H627" s="567"/>
      <c r="I627" s="568"/>
      <c r="J627" s="569"/>
      <c r="K627" s="569"/>
      <c r="L627" s="569"/>
      <c r="M627" s="569"/>
      <c r="N627" s="569"/>
      <c r="O627" s="569"/>
      <c r="P627" s="631"/>
      <c r="Q627" s="646"/>
      <c r="R627" s="651"/>
      <c r="S627" s="360"/>
      <c r="T627" s="357"/>
      <c r="U627" s="357"/>
      <c r="V627" s="357"/>
      <c r="W627" s="357"/>
      <c r="X627" s="357"/>
      <c r="Y627" s="357"/>
      <c r="Z627" s="357"/>
      <c r="AA627" s="357"/>
      <c r="AB627" s="283"/>
      <c r="AC627" s="283"/>
      <c r="AD627" s="283"/>
      <c r="AE627" s="283"/>
      <c r="AF627" s="283"/>
      <c r="AG627" s="357"/>
      <c r="AH627" s="357"/>
      <c r="AI627" s="283"/>
      <c r="AJ627" s="283"/>
      <c r="AK627" s="283"/>
    </row>
    <row r="628" spans="1:37" s="91" customFormat="1" ht="18.75">
      <c r="A628" s="817"/>
      <c r="B628" s="830"/>
      <c r="C628" s="819"/>
      <c r="D628" s="831"/>
      <c r="E628" s="831"/>
      <c r="F628" s="831"/>
      <c r="G628" s="584"/>
      <c r="H628" s="584"/>
      <c r="I628" s="884"/>
      <c r="J628" s="822"/>
      <c r="K628" s="822"/>
      <c r="L628" s="822"/>
      <c r="M628" s="822"/>
      <c r="N628" s="822"/>
      <c r="O628" s="822"/>
      <c r="P628" s="1058"/>
      <c r="T628" s="89"/>
      <c r="U628" s="89"/>
      <c r="V628" s="89"/>
      <c r="W628" s="89"/>
      <c r="X628" s="89"/>
      <c r="Y628" s="89"/>
      <c r="AA628" s="89"/>
      <c r="AG628" s="89"/>
      <c r="AH628" s="89"/>
    </row>
    <row r="629" spans="1:37" s="91" customFormat="1" ht="18.75">
      <c r="A629" s="564"/>
      <c r="B629" s="380"/>
      <c r="C629" s="814"/>
      <c r="D629" s="566"/>
      <c r="E629" s="566"/>
      <c r="F629" s="566"/>
      <c r="G629" s="567"/>
      <c r="H629" s="567"/>
      <c r="I629" s="589"/>
      <c r="J629" s="569"/>
      <c r="K629" s="569"/>
      <c r="L629" s="569"/>
      <c r="M629" s="569"/>
      <c r="N629" s="569"/>
      <c r="O629" s="569"/>
      <c r="P629" s="631"/>
      <c r="Q629" s="631"/>
      <c r="R629" s="651"/>
      <c r="S629" s="360"/>
      <c r="T629" s="357"/>
      <c r="U629" s="357"/>
      <c r="V629" s="357"/>
      <c r="W629" s="357"/>
      <c r="X629" s="357"/>
      <c r="Y629" s="357"/>
      <c r="Z629" s="357"/>
      <c r="AA629" s="357"/>
      <c r="AB629" s="283"/>
      <c r="AC629" s="283"/>
      <c r="AD629" s="283"/>
      <c r="AE629" s="283"/>
      <c r="AF629" s="283"/>
      <c r="AG629" s="357"/>
      <c r="AH629" s="357"/>
      <c r="AI629" s="283"/>
      <c r="AJ629" s="283"/>
      <c r="AK629" s="283"/>
    </row>
    <row r="630" spans="1:37" s="92" customFormat="1" ht="18.75">
      <c r="A630" s="817"/>
      <c r="B630" s="830"/>
      <c r="C630" s="819"/>
      <c r="D630" s="831"/>
      <c r="E630" s="831"/>
      <c r="F630" s="831"/>
      <c r="G630" s="584"/>
      <c r="H630" s="584"/>
      <c r="I630" s="884"/>
      <c r="J630" s="604"/>
      <c r="K630" s="604"/>
      <c r="L630" s="604"/>
      <c r="M630" s="604"/>
      <c r="N630" s="604"/>
      <c r="O630" s="604"/>
      <c r="P630" s="1057"/>
      <c r="Q630" s="91"/>
      <c r="R630" s="91"/>
      <c r="S630" s="91"/>
      <c r="T630" s="89"/>
      <c r="U630" s="89"/>
      <c r="V630" s="89"/>
      <c r="W630" s="89"/>
      <c r="X630" s="89"/>
      <c r="Y630" s="89"/>
      <c r="Z630" s="91"/>
      <c r="AA630" s="89"/>
      <c r="AB630" s="91"/>
      <c r="AC630" s="91"/>
      <c r="AD630" s="91"/>
      <c r="AE630" s="91"/>
      <c r="AF630" s="91"/>
      <c r="AG630" s="89"/>
      <c r="AH630" s="89"/>
      <c r="AI630" s="91"/>
      <c r="AJ630" s="91"/>
      <c r="AK630" s="91"/>
    </row>
    <row r="631" spans="1:37" s="91" customFormat="1" ht="18.75">
      <c r="A631" s="564"/>
      <c r="B631" s="380"/>
      <c r="C631" s="814"/>
      <c r="D631" s="566"/>
      <c r="E631" s="566"/>
      <c r="F631" s="566"/>
      <c r="G631" s="567"/>
      <c r="H631" s="567"/>
      <c r="I631" s="589"/>
      <c r="J631" s="569"/>
      <c r="K631" s="569"/>
      <c r="L631" s="569"/>
      <c r="M631" s="569"/>
      <c r="N631" s="569"/>
      <c r="O631" s="569"/>
      <c r="P631" s="569"/>
      <c r="Q631" s="631"/>
      <c r="R631" s="570"/>
      <c r="S631" s="360"/>
      <c r="T631" s="357"/>
      <c r="U631" s="357"/>
      <c r="V631" s="357"/>
      <c r="W631" s="357"/>
      <c r="X631" s="357"/>
      <c r="Y631" s="357"/>
      <c r="Z631" s="357"/>
      <c r="AA631" s="357"/>
      <c r="AB631" s="283"/>
      <c r="AC631" s="283"/>
      <c r="AD631" s="283"/>
      <c r="AE631" s="283"/>
      <c r="AF631" s="283"/>
      <c r="AG631" s="357"/>
      <c r="AH631" s="357"/>
      <c r="AI631" s="283"/>
      <c r="AJ631" s="283"/>
      <c r="AK631" s="283"/>
    </row>
    <row r="632" spans="1:37" s="92" customFormat="1" ht="18.75">
      <c r="A632" s="564"/>
      <c r="B632" s="380"/>
      <c r="C632" s="814"/>
      <c r="D632" s="566"/>
      <c r="E632" s="566"/>
      <c r="F632" s="566"/>
      <c r="G632" s="567"/>
      <c r="H632" s="567"/>
      <c r="I632" s="589"/>
      <c r="J632" s="569"/>
      <c r="K632" s="569"/>
      <c r="L632" s="569"/>
      <c r="M632" s="569"/>
      <c r="N632" s="569"/>
      <c r="O632" s="569"/>
      <c r="P632" s="631"/>
      <c r="Q632" s="631"/>
      <c r="R632" s="570"/>
      <c r="S632" s="360"/>
      <c r="T632" s="357"/>
      <c r="U632" s="357"/>
      <c r="V632" s="357"/>
      <c r="W632" s="357"/>
      <c r="X632" s="357"/>
      <c r="Y632" s="357"/>
      <c r="Z632" s="357"/>
      <c r="AA632" s="357"/>
      <c r="AB632" s="283"/>
      <c r="AC632" s="283"/>
      <c r="AD632" s="283"/>
      <c r="AE632" s="283"/>
      <c r="AF632" s="283"/>
      <c r="AG632" s="357"/>
      <c r="AH632" s="357"/>
      <c r="AI632" s="283"/>
      <c r="AJ632" s="283"/>
      <c r="AK632" s="283"/>
    </row>
    <row r="633" spans="1:37" s="92" customFormat="1">
      <c r="A633" s="735"/>
      <c r="B633" s="380"/>
      <c r="C633" s="737"/>
      <c r="D633" s="739"/>
      <c r="E633" s="739"/>
      <c r="F633" s="739"/>
      <c r="G633" s="584"/>
      <c r="H633" s="584"/>
      <c r="I633" s="719"/>
      <c r="J633" s="369"/>
      <c r="K633" s="369"/>
      <c r="L633" s="646"/>
      <c r="M633" s="369"/>
      <c r="N633" s="646"/>
      <c r="O633" s="369"/>
      <c r="P633" s="739"/>
      <c r="Q633" s="739"/>
      <c r="R633" s="369"/>
      <c r="S633" s="646"/>
      <c r="T633" s="646"/>
      <c r="U633" s="646"/>
      <c r="V633" s="646"/>
      <c r="W633" s="646"/>
      <c r="X633" s="646"/>
      <c r="Y633" s="646"/>
      <c r="Z633" s="369"/>
      <c r="AA633" s="646"/>
      <c r="AB633" s="369"/>
      <c r="AC633" s="369"/>
      <c r="AD633" s="369"/>
      <c r="AE633" s="369"/>
      <c r="AF633" s="369"/>
      <c r="AG633" s="646"/>
      <c r="AH633" s="646"/>
      <c r="AI633" s="369"/>
      <c r="AJ633" s="369"/>
      <c r="AK633" s="369"/>
    </row>
    <row r="634" spans="1:37" s="91" customFormat="1" ht="15" customHeight="1">
      <c r="A634" s="564"/>
      <c r="B634" s="848"/>
      <c r="C634" s="836"/>
      <c r="D634" s="579"/>
      <c r="E634" s="579"/>
      <c r="F634" s="579"/>
      <c r="G634" s="837"/>
      <c r="H634" s="837"/>
      <c r="I634" s="222"/>
      <c r="J634" s="222"/>
      <c r="K634" s="880"/>
      <c r="L634" s="881"/>
      <c r="M634" s="222"/>
      <c r="N634" s="881"/>
      <c r="O634" s="222"/>
      <c r="P634" s="631"/>
      <c r="Q634" s="631"/>
      <c r="R634" s="369"/>
      <c r="S634" s="646"/>
      <c r="T634" s="881"/>
      <c r="U634" s="881"/>
      <c r="V634" s="881"/>
      <c r="W634" s="881"/>
      <c r="X634" s="881"/>
      <c r="Y634" s="881"/>
      <c r="Z634" s="222"/>
      <c r="AA634" s="881"/>
      <c r="AB634" s="222"/>
      <c r="AC634" s="222"/>
      <c r="AD634" s="222"/>
      <c r="AE634" s="222"/>
      <c r="AF634" s="222"/>
      <c r="AG634" s="881"/>
      <c r="AH634" s="881"/>
      <c r="AI634" s="222"/>
      <c r="AJ634" s="222"/>
      <c r="AK634" s="222"/>
    </row>
    <row r="635" spans="1:37" s="91" customFormat="1" ht="14.25" customHeight="1">
      <c r="A635" s="564"/>
      <c r="B635" s="848"/>
      <c r="C635" s="836"/>
      <c r="D635" s="579"/>
      <c r="E635" s="579"/>
      <c r="F635" s="579"/>
      <c r="G635" s="837"/>
      <c r="H635" s="837"/>
      <c r="I635" s="222"/>
      <c r="J635" s="222"/>
      <c r="K635" s="947"/>
      <c r="L635" s="881"/>
      <c r="M635" s="222"/>
      <c r="N635" s="881"/>
      <c r="O635" s="222"/>
      <c r="P635" s="631"/>
      <c r="Q635" s="631"/>
      <c r="R635" s="369"/>
      <c r="S635" s="646"/>
      <c r="T635" s="881"/>
      <c r="U635" s="881"/>
      <c r="V635" s="881"/>
      <c r="W635" s="881"/>
      <c r="X635" s="881"/>
      <c r="Y635" s="881"/>
      <c r="Z635" s="222"/>
      <c r="AA635" s="881"/>
      <c r="AB635" s="222"/>
      <c r="AC635" s="222"/>
      <c r="AD635" s="222"/>
      <c r="AE635" s="222"/>
      <c r="AF635" s="222"/>
      <c r="AG635" s="881"/>
      <c r="AH635" s="881"/>
      <c r="AI635" s="222"/>
      <c r="AJ635" s="222"/>
      <c r="AK635" s="222"/>
    </row>
    <row r="636" spans="1:37" s="91" customFormat="1" ht="15.75" customHeight="1">
      <c r="A636" s="564"/>
      <c r="B636" s="380"/>
      <c r="C636" s="814"/>
      <c r="D636" s="566"/>
      <c r="E636" s="566"/>
      <c r="F636" s="566"/>
      <c r="G636" s="567"/>
      <c r="H636" s="567"/>
      <c r="I636" s="568"/>
      <c r="J636" s="569"/>
      <c r="K636" s="569"/>
      <c r="L636" s="569"/>
      <c r="M636" s="569"/>
      <c r="N636" s="569"/>
      <c r="O636" s="569"/>
      <c r="P636" s="569"/>
      <c r="Q636" s="569"/>
      <c r="R636" s="570"/>
      <c r="S636" s="360"/>
      <c r="T636" s="357"/>
      <c r="U636" s="357"/>
      <c r="V636" s="357"/>
      <c r="W636" s="357"/>
      <c r="X636" s="357"/>
      <c r="Y636" s="357"/>
      <c r="Z636" s="357"/>
      <c r="AA636" s="357"/>
      <c r="AB636" s="283"/>
      <c r="AC636" s="283"/>
      <c r="AD636" s="283"/>
      <c r="AE636" s="283"/>
      <c r="AF636" s="283"/>
      <c r="AG636" s="357"/>
      <c r="AH636" s="357"/>
      <c r="AI636" s="283"/>
      <c r="AJ636" s="283"/>
      <c r="AK636" s="283"/>
    </row>
    <row r="637" spans="1:37" s="91" customFormat="1" ht="18.75">
      <c r="A637" s="817"/>
      <c r="B637" s="830"/>
      <c r="C637" s="819"/>
      <c r="D637" s="831"/>
      <c r="E637" s="831"/>
      <c r="F637" s="831"/>
      <c r="G637" s="584"/>
      <c r="H637" s="584"/>
      <c r="I637" s="884"/>
      <c r="J637" s="822"/>
      <c r="K637" s="822"/>
      <c r="L637" s="822"/>
      <c r="M637" s="822"/>
      <c r="N637" s="822"/>
      <c r="O637" s="822"/>
      <c r="P637" s="1058"/>
      <c r="T637" s="89"/>
      <c r="U637" s="89"/>
      <c r="V637" s="89"/>
      <c r="W637" s="89"/>
      <c r="X637" s="89"/>
      <c r="Y637" s="89"/>
      <c r="AA637" s="89"/>
      <c r="AG637" s="89"/>
      <c r="AH637" s="89"/>
    </row>
    <row r="638" spans="1:37" s="92" customFormat="1" ht="18.75">
      <c r="A638" s="817"/>
      <c r="B638" s="835"/>
      <c r="C638" s="836"/>
      <c r="D638" s="831"/>
      <c r="E638" s="831"/>
      <c r="F638" s="831"/>
      <c r="G638" s="831"/>
      <c r="H638" s="831"/>
      <c r="I638" s="884"/>
      <c r="J638" s="833"/>
      <c r="K638" s="833"/>
      <c r="L638" s="833"/>
      <c r="M638" s="833"/>
      <c r="N638" s="833"/>
      <c r="O638" s="833"/>
      <c r="P638" s="1057"/>
      <c r="Q638" s="91"/>
      <c r="R638" s="91"/>
      <c r="S638" s="91"/>
      <c r="T638" s="89"/>
      <c r="U638" s="89"/>
      <c r="V638" s="89"/>
      <c r="W638" s="89"/>
      <c r="X638" s="89"/>
      <c r="Y638" s="89"/>
      <c r="Z638" s="91"/>
      <c r="AA638" s="89"/>
      <c r="AB638" s="91"/>
      <c r="AC638" s="91"/>
      <c r="AD638" s="91"/>
      <c r="AE638" s="91"/>
      <c r="AF638" s="91"/>
      <c r="AG638" s="89"/>
      <c r="AH638" s="89"/>
      <c r="AI638" s="91"/>
      <c r="AJ638" s="91"/>
      <c r="AK638" s="91"/>
    </row>
    <row r="639" spans="1:37" s="91" customFormat="1" ht="18.75">
      <c r="A639" s="564"/>
      <c r="B639" s="380"/>
      <c r="C639" s="814"/>
      <c r="D639" s="566"/>
      <c r="E639" s="566"/>
      <c r="F639" s="566"/>
      <c r="G639" s="567"/>
      <c r="H639" s="567"/>
      <c r="I639" s="568"/>
      <c r="J639" s="569"/>
      <c r="K639" s="569"/>
      <c r="L639" s="569"/>
      <c r="M639" s="569"/>
      <c r="N639" s="569"/>
      <c r="O639" s="569"/>
      <c r="P639" s="631"/>
      <c r="Q639" s="631"/>
      <c r="R639" s="651"/>
      <c r="S639" s="357"/>
      <c r="T639" s="357"/>
      <c r="U639" s="357"/>
      <c r="V639" s="357"/>
      <c r="W639" s="357"/>
      <c r="X639" s="357"/>
      <c r="Y639" s="357"/>
      <c r="Z639" s="357"/>
      <c r="AA639" s="357"/>
      <c r="AB639" s="283"/>
      <c r="AC639" s="283"/>
      <c r="AD639" s="283"/>
      <c r="AE639" s="283"/>
      <c r="AF639" s="283"/>
      <c r="AG639" s="357"/>
      <c r="AH639" s="357"/>
      <c r="AI639" s="283"/>
      <c r="AJ639" s="283"/>
      <c r="AK639" s="283"/>
    </row>
    <row r="640" spans="1:37" s="91" customFormat="1" ht="18.75">
      <c r="A640" s="817"/>
      <c r="B640" s="830"/>
      <c r="C640" s="819"/>
      <c r="D640" s="831"/>
      <c r="E640" s="831"/>
      <c r="F640" s="831"/>
      <c r="G640" s="584"/>
      <c r="H640" s="584"/>
      <c r="I640" s="884"/>
      <c r="J640" s="604"/>
      <c r="K640" s="604"/>
      <c r="L640" s="604"/>
      <c r="M640" s="604"/>
      <c r="N640" s="604"/>
      <c r="O640" s="604"/>
      <c r="P640" s="1057"/>
      <c r="T640" s="89"/>
      <c r="U640" s="89"/>
      <c r="V640" s="89"/>
      <c r="W640" s="89"/>
      <c r="X640" s="89"/>
      <c r="Y640" s="89"/>
      <c r="AA640" s="89"/>
      <c r="AG640" s="89"/>
      <c r="AH640" s="89"/>
    </row>
    <row r="641" spans="1:37" s="91" customFormat="1" ht="18.75">
      <c r="A641" s="564"/>
      <c r="B641" s="380"/>
      <c r="C641" s="814"/>
      <c r="D641" s="566"/>
      <c r="E641" s="566"/>
      <c r="F641" s="566"/>
      <c r="G641" s="567"/>
      <c r="H641" s="567"/>
      <c r="I641" s="568"/>
      <c r="J641" s="569"/>
      <c r="K641" s="569"/>
      <c r="L641" s="569"/>
      <c r="M641" s="569"/>
      <c r="N641" s="569"/>
      <c r="O641" s="569"/>
      <c r="P641" s="631"/>
      <c r="Q641" s="631"/>
      <c r="R641" s="570"/>
      <c r="S641" s="360"/>
      <c r="T641" s="357"/>
      <c r="U641" s="357"/>
      <c r="V641" s="357"/>
      <c r="W641" s="357"/>
      <c r="X641" s="357"/>
      <c r="Y641" s="357"/>
      <c r="Z641" s="357"/>
      <c r="AA641" s="357"/>
      <c r="AB641" s="283"/>
      <c r="AC641" s="283"/>
      <c r="AD641" s="283"/>
      <c r="AE641" s="283"/>
      <c r="AF641" s="283"/>
      <c r="AG641" s="357"/>
      <c r="AH641" s="357"/>
      <c r="AI641" s="283"/>
      <c r="AJ641" s="283"/>
      <c r="AK641" s="284"/>
    </row>
    <row r="642" spans="1:37" s="91" customFormat="1" ht="18.75">
      <c r="A642" s="817"/>
      <c r="B642" s="830"/>
      <c r="C642" s="819"/>
      <c r="D642" s="831"/>
      <c r="E642" s="831"/>
      <c r="F642" s="831"/>
      <c r="G642" s="584"/>
      <c r="H642" s="584"/>
      <c r="I642" s="884"/>
      <c r="J642" s="822"/>
      <c r="K642" s="822"/>
      <c r="L642" s="822"/>
      <c r="M642" s="822"/>
      <c r="N642" s="822"/>
      <c r="O642" s="822"/>
      <c r="P642" s="1058"/>
      <c r="T642" s="89"/>
      <c r="U642" s="89"/>
      <c r="V642" s="89"/>
      <c r="W642" s="89"/>
      <c r="X642" s="89"/>
      <c r="Y642" s="89"/>
      <c r="AA642" s="89"/>
      <c r="AG642" s="89"/>
      <c r="AH642" s="852"/>
      <c r="AI642" s="92"/>
    </row>
    <row r="643" spans="1:37" s="91" customFormat="1" ht="18.75">
      <c r="A643" s="817"/>
      <c r="B643" s="830"/>
      <c r="C643" s="819"/>
      <c r="D643" s="831"/>
      <c r="E643" s="831"/>
      <c r="F643" s="831"/>
      <c r="G643" s="584"/>
      <c r="H643" s="584"/>
      <c r="I643" s="884"/>
      <c r="J643" s="945"/>
      <c r="K643" s="604"/>
      <c r="L643" s="604"/>
      <c r="M643" s="945"/>
      <c r="N643" s="945"/>
      <c r="O643" s="945"/>
      <c r="P643" s="1057"/>
      <c r="T643" s="89"/>
      <c r="U643" s="89"/>
      <c r="V643" s="89"/>
      <c r="W643" s="89"/>
      <c r="X643" s="89"/>
      <c r="Y643" s="89"/>
      <c r="AA643" s="89"/>
      <c r="AG643" s="89"/>
      <c r="AH643" s="89"/>
    </row>
    <row r="644" spans="1:37" s="91" customFormat="1" ht="18.75">
      <c r="A644" s="564"/>
      <c r="B644" s="380"/>
      <c r="C644" s="814"/>
      <c r="D644" s="566"/>
      <c r="E644" s="566"/>
      <c r="F644" s="566"/>
      <c r="G644" s="567"/>
      <c r="H644" s="567"/>
      <c r="I644" s="568"/>
      <c r="J644" s="363"/>
      <c r="K644" s="569"/>
      <c r="L644" s="569"/>
      <c r="M644" s="363"/>
      <c r="N644" s="363"/>
      <c r="O644" s="363"/>
      <c r="P644" s="631"/>
      <c r="Q644" s="631"/>
      <c r="R644" s="651"/>
      <c r="S644" s="360"/>
      <c r="T644" s="357"/>
      <c r="U644" s="357"/>
      <c r="V644" s="357"/>
      <c r="W644" s="357"/>
      <c r="X644" s="357"/>
      <c r="Y644" s="357"/>
      <c r="Z644" s="357"/>
      <c r="AA644" s="357"/>
      <c r="AB644" s="283"/>
      <c r="AC644" s="283"/>
      <c r="AD644" s="283"/>
      <c r="AE644" s="283"/>
      <c r="AF644" s="283"/>
      <c r="AG644" s="357"/>
      <c r="AH644" s="357"/>
      <c r="AI644" s="283"/>
      <c r="AJ644" s="283"/>
      <c r="AK644" s="283"/>
    </row>
    <row r="645" spans="1:37" s="91" customFormat="1" ht="18.75">
      <c r="A645" s="564"/>
      <c r="B645" s="380"/>
      <c r="C645" s="814"/>
      <c r="D645" s="566"/>
      <c r="E645" s="566"/>
      <c r="F645" s="566"/>
      <c r="G645" s="567"/>
      <c r="H645" s="567"/>
      <c r="I645" s="589"/>
      <c r="J645" s="569"/>
      <c r="K645" s="569"/>
      <c r="L645" s="569"/>
      <c r="M645" s="569"/>
      <c r="N645" s="569"/>
      <c r="O645" s="569"/>
      <c r="P645" s="631"/>
      <c r="Q645" s="631"/>
      <c r="R645" s="570"/>
      <c r="S645" s="360"/>
      <c r="T645" s="357"/>
      <c r="U645" s="357"/>
      <c r="V645" s="357"/>
      <c r="W645" s="357"/>
      <c r="X645" s="357"/>
      <c r="Y645" s="357"/>
      <c r="Z645" s="357"/>
      <c r="AA645" s="357"/>
      <c r="AB645" s="283"/>
      <c r="AC645" s="283"/>
      <c r="AD645" s="283"/>
      <c r="AE645" s="283"/>
      <c r="AF645" s="283"/>
      <c r="AG645" s="357"/>
      <c r="AH645" s="357"/>
      <c r="AI645" s="283"/>
      <c r="AJ645" s="283"/>
      <c r="AK645" s="283"/>
    </row>
    <row r="646" spans="1:37" s="91" customFormat="1" ht="18.75">
      <c r="A646" s="817"/>
      <c r="B646" s="830"/>
      <c r="C646" s="819"/>
      <c r="D646" s="831"/>
      <c r="E646" s="831"/>
      <c r="F646" s="831"/>
      <c r="G646" s="584"/>
      <c r="H646" s="584"/>
      <c r="I646" s="591"/>
      <c r="J646" s="822"/>
      <c r="K646" s="822"/>
      <c r="L646" s="822"/>
      <c r="M646" s="822"/>
      <c r="N646" s="822"/>
      <c r="O646" s="822"/>
      <c r="P646" s="1058"/>
      <c r="T646" s="89"/>
      <c r="U646" s="89"/>
      <c r="V646" s="89"/>
      <c r="W646" s="89"/>
      <c r="X646" s="89"/>
      <c r="Y646" s="89"/>
      <c r="AA646" s="89"/>
      <c r="AG646" s="89"/>
      <c r="AH646" s="89"/>
    </row>
    <row r="647" spans="1:37" s="91" customFormat="1" ht="18.75">
      <c r="A647" s="564"/>
      <c r="B647" s="380"/>
      <c r="C647" s="814"/>
      <c r="D647" s="566"/>
      <c r="E647" s="566"/>
      <c r="F647" s="566"/>
      <c r="G647" s="567"/>
      <c r="H647" s="567"/>
      <c r="I647" s="588"/>
      <c r="J647" s="569"/>
      <c r="K647" s="569"/>
      <c r="L647" s="569"/>
      <c r="M647" s="569"/>
      <c r="N647" s="569"/>
      <c r="O647" s="569"/>
      <c r="P647" s="631"/>
      <c r="Q647" s="631"/>
      <c r="R647" s="651"/>
      <c r="S647" s="360"/>
      <c r="T647" s="357"/>
      <c r="U647" s="357"/>
      <c r="V647" s="357"/>
      <c r="W647" s="357"/>
      <c r="X647" s="357"/>
      <c r="Y647" s="357"/>
      <c r="Z647" s="357"/>
      <c r="AA647" s="357"/>
      <c r="AB647" s="283"/>
      <c r="AC647" s="283"/>
      <c r="AD647" s="283"/>
      <c r="AE647" s="283"/>
      <c r="AF647" s="283"/>
      <c r="AG647" s="357"/>
      <c r="AH647" s="357"/>
      <c r="AI647" s="283"/>
      <c r="AJ647" s="283"/>
      <c r="AK647" s="284"/>
    </row>
    <row r="648" spans="1:37" s="91" customFormat="1" ht="18.75">
      <c r="A648" s="817"/>
      <c r="B648" s="830"/>
      <c r="C648" s="819"/>
      <c r="D648" s="831"/>
      <c r="E648" s="831"/>
      <c r="F648" s="831"/>
      <c r="G648" s="584"/>
      <c r="H648" s="584"/>
      <c r="I648" s="946"/>
      <c r="J648" s="604"/>
      <c r="K648" s="604"/>
      <c r="L648" s="604"/>
      <c r="M648" s="604"/>
      <c r="N648" s="604"/>
      <c r="O648" s="604"/>
      <c r="P648" s="1057"/>
      <c r="T648" s="89"/>
      <c r="U648" s="89"/>
      <c r="V648" s="89"/>
      <c r="W648" s="89"/>
      <c r="X648" s="89"/>
      <c r="Y648" s="89"/>
      <c r="AA648" s="89"/>
      <c r="AG648" s="89"/>
      <c r="AH648" s="852"/>
      <c r="AI648" s="92"/>
    </row>
    <row r="649" spans="1:37" s="91" customFormat="1" ht="18.75">
      <c r="A649" s="564"/>
      <c r="B649" s="380"/>
      <c r="C649" s="814"/>
      <c r="D649" s="566"/>
      <c r="E649" s="566"/>
      <c r="F649" s="566"/>
      <c r="G649" s="567"/>
      <c r="H649" s="567"/>
      <c r="I649" s="589"/>
      <c r="J649" s="569"/>
      <c r="K649" s="569"/>
      <c r="L649" s="569"/>
      <c r="M649" s="569"/>
      <c r="N649" s="569"/>
      <c r="O649" s="569"/>
      <c r="P649" s="631"/>
      <c r="Q649" s="646"/>
      <c r="R649" s="651"/>
      <c r="S649" s="360"/>
      <c r="T649" s="357"/>
      <c r="U649" s="357"/>
      <c r="V649" s="357"/>
      <c r="W649" s="357"/>
      <c r="X649" s="357"/>
      <c r="Y649" s="357"/>
      <c r="Z649" s="357"/>
      <c r="AA649" s="357"/>
      <c r="AB649" s="283"/>
      <c r="AC649" s="283"/>
      <c r="AD649" s="283"/>
      <c r="AE649" s="283"/>
      <c r="AF649" s="283"/>
      <c r="AG649" s="357"/>
      <c r="AH649" s="357"/>
      <c r="AI649" s="283"/>
      <c r="AJ649" s="283"/>
      <c r="AK649" s="283"/>
    </row>
    <row r="650" spans="1:37" s="91" customFormat="1" ht="18.75">
      <c r="A650" s="817"/>
      <c r="B650" s="830"/>
      <c r="C650" s="819"/>
      <c r="D650" s="831"/>
      <c r="E650" s="831"/>
      <c r="F650" s="831"/>
      <c r="G650" s="584"/>
      <c r="H650" s="584"/>
      <c r="I650" s="591"/>
      <c r="J650" s="604"/>
      <c r="K650" s="604"/>
      <c r="L650" s="604"/>
      <c r="M650" s="604"/>
      <c r="N650" s="604"/>
      <c r="O650" s="604"/>
      <c r="P650" s="1057"/>
      <c r="T650" s="89"/>
      <c r="U650" s="89"/>
      <c r="V650" s="89"/>
      <c r="W650" s="89"/>
      <c r="X650" s="89"/>
      <c r="Y650" s="89"/>
      <c r="AA650" s="89"/>
      <c r="AG650" s="89"/>
      <c r="AH650" s="89"/>
    </row>
    <row r="651" spans="1:37" s="91" customFormat="1" ht="18.75">
      <c r="A651" s="564"/>
      <c r="B651" s="380"/>
      <c r="C651" s="814"/>
      <c r="D651" s="566"/>
      <c r="E651" s="566"/>
      <c r="F651" s="566"/>
      <c r="G651" s="567"/>
      <c r="H651" s="567"/>
      <c r="I651" s="589"/>
      <c r="J651" s="569"/>
      <c r="K651" s="569"/>
      <c r="L651" s="569"/>
      <c r="M651" s="569"/>
      <c r="N651" s="569"/>
      <c r="O651" s="569"/>
      <c r="P651" s="569"/>
      <c r="Q651" s="569"/>
      <c r="R651" s="570"/>
      <c r="S651" s="360"/>
      <c r="T651" s="357"/>
      <c r="U651" s="357"/>
      <c r="V651" s="357"/>
      <c r="W651" s="357"/>
      <c r="X651" s="357"/>
      <c r="Y651" s="357"/>
      <c r="Z651" s="357"/>
      <c r="AA651" s="357"/>
      <c r="AB651" s="283"/>
      <c r="AC651" s="283"/>
      <c r="AD651" s="283"/>
      <c r="AE651" s="283"/>
      <c r="AF651" s="283"/>
      <c r="AG651" s="357"/>
      <c r="AH651" s="357"/>
      <c r="AI651" s="283"/>
      <c r="AJ651" s="283"/>
      <c r="AK651" s="284"/>
    </row>
    <row r="652" spans="1:37" s="91" customFormat="1" ht="18.75">
      <c r="A652" s="817"/>
      <c r="B652" s="830"/>
      <c r="C652" s="819"/>
      <c r="D652" s="831"/>
      <c r="E652" s="831"/>
      <c r="F652" s="831"/>
      <c r="G652" s="584"/>
      <c r="H652" s="584"/>
      <c r="I652" s="591"/>
      <c r="J652" s="822"/>
      <c r="K652" s="822"/>
      <c r="L652" s="822"/>
      <c r="M652" s="822"/>
      <c r="N652" s="822"/>
      <c r="O652" s="822"/>
      <c r="P652" s="1058"/>
      <c r="T652" s="89"/>
      <c r="U652" s="89"/>
      <c r="V652" s="89"/>
      <c r="W652" s="89"/>
      <c r="X652" s="89"/>
      <c r="Y652" s="89"/>
      <c r="AA652" s="89"/>
      <c r="AG652" s="89"/>
      <c r="AH652" s="852"/>
      <c r="AI652" s="92"/>
    </row>
    <row r="653" spans="1:37" s="91" customFormat="1" ht="18.75">
      <c r="A653" s="564"/>
      <c r="B653" s="380"/>
      <c r="C653" s="814"/>
      <c r="D653" s="566"/>
      <c r="E653" s="566"/>
      <c r="F653" s="566"/>
      <c r="G653" s="567"/>
      <c r="H653" s="567"/>
      <c r="I653" s="568"/>
      <c r="J653" s="569"/>
      <c r="K653" s="569"/>
      <c r="L653" s="569"/>
      <c r="M653" s="569"/>
      <c r="N653" s="569"/>
      <c r="O653" s="569"/>
      <c r="P653" s="631"/>
      <c r="Q653" s="614"/>
      <c r="R653" s="651"/>
      <c r="S653" s="360"/>
      <c r="T653" s="357"/>
      <c r="U653" s="357"/>
      <c r="V653" s="357"/>
      <c r="W653" s="357"/>
      <c r="X653" s="357"/>
      <c r="Y653" s="357"/>
      <c r="Z653" s="357"/>
      <c r="AA653" s="357"/>
      <c r="AB653" s="283"/>
      <c r="AC653" s="283"/>
      <c r="AD653" s="283"/>
      <c r="AE653" s="283"/>
      <c r="AF653" s="283"/>
      <c r="AG653" s="357"/>
      <c r="AH653" s="357"/>
      <c r="AI653" s="283"/>
      <c r="AJ653" s="283"/>
      <c r="AK653" s="284"/>
    </row>
    <row r="654" spans="1:37" s="91" customFormat="1" ht="18.75">
      <c r="A654" s="817"/>
      <c r="B654" s="830"/>
      <c r="C654" s="819"/>
      <c r="D654" s="831"/>
      <c r="E654" s="831"/>
      <c r="F654" s="831"/>
      <c r="G654" s="584"/>
      <c r="H654" s="584"/>
      <c r="I654" s="884"/>
      <c r="J654" s="604"/>
      <c r="K654" s="604"/>
      <c r="L654" s="604"/>
      <c r="M654" s="604"/>
      <c r="N654" s="604"/>
      <c r="O654" s="604"/>
      <c r="P654" s="1057"/>
      <c r="T654" s="89"/>
      <c r="U654" s="89"/>
      <c r="V654" s="89"/>
      <c r="W654" s="89"/>
      <c r="X654" s="89"/>
      <c r="Y654" s="89"/>
      <c r="AA654" s="89"/>
      <c r="AG654" s="89"/>
      <c r="AH654" s="852"/>
      <c r="AI654" s="92"/>
    </row>
    <row r="655" spans="1:37" s="91" customFormat="1" ht="18.75">
      <c r="A655" s="564"/>
      <c r="B655" s="380"/>
      <c r="C655" s="814"/>
      <c r="D655" s="566"/>
      <c r="E655" s="566"/>
      <c r="F655" s="566"/>
      <c r="G655" s="567"/>
      <c r="H655" s="567"/>
      <c r="I655" s="568"/>
      <c r="J655" s="569"/>
      <c r="K655" s="569"/>
      <c r="L655" s="569"/>
      <c r="M655" s="569"/>
      <c r="N655" s="569"/>
      <c r="O655" s="569"/>
      <c r="P655" s="631"/>
      <c r="Q655" s="569"/>
      <c r="R655" s="651"/>
      <c r="S655" s="360"/>
      <c r="T655" s="357"/>
      <c r="U655" s="357"/>
      <c r="V655" s="357"/>
      <c r="W655" s="357"/>
      <c r="X655" s="357"/>
      <c r="Y655" s="357"/>
      <c r="Z655" s="357"/>
      <c r="AA655" s="357"/>
      <c r="AB655" s="283"/>
      <c r="AC655" s="283"/>
      <c r="AD655" s="283"/>
      <c r="AE655" s="283"/>
      <c r="AF655" s="283"/>
      <c r="AG655" s="357"/>
      <c r="AH655" s="357"/>
      <c r="AI655" s="283"/>
      <c r="AJ655" s="283"/>
      <c r="AK655" s="283"/>
    </row>
    <row r="656" spans="1:37" s="91" customFormat="1" ht="18.75">
      <c r="A656" s="817"/>
      <c r="B656" s="830"/>
      <c r="C656" s="819"/>
      <c r="D656" s="831"/>
      <c r="E656" s="831"/>
      <c r="F656" s="831"/>
      <c r="G656" s="584"/>
      <c r="H656" s="584"/>
      <c r="I656" s="884"/>
      <c r="J656" s="604"/>
      <c r="K656" s="604"/>
      <c r="L656" s="604"/>
      <c r="M656" s="604"/>
      <c r="N656" s="604"/>
      <c r="O656" s="604"/>
      <c r="P656" s="1057"/>
      <c r="T656" s="89"/>
      <c r="U656" s="89"/>
      <c r="V656" s="89"/>
      <c r="W656" s="89"/>
      <c r="X656" s="89"/>
      <c r="Y656" s="89"/>
      <c r="AA656" s="89"/>
      <c r="AG656" s="89"/>
      <c r="AH656" s="89"/>
    </row>
    <row r="657" spans="1:37" s="91" customFormat="1" ht="18.75">
      <c r="A657" s="564"/>
      <c r="B657" s="380"/>
      <c r="C657" s="819"/>
      <c r="D657" s="581"/>
      <c r="E657" s="581"/>
      <c r="F657" s="581"/>
      <c r="G657" s="581"/>
      <c r="H657" s="581"/>
      <c r="I657" s="179"/>
      <c r="J657" s="604"/>
      <c r="K657" s="604"/>
      <c r="L657" s="604"/>
      <c r="M657" s="604"/>
      <c r="N657" s="604"/>
      <c r="O657" s="604"/>
      <c r="P657" s="1057"/>
      <c r="Q657" s="638"/>
      <c r="R657" s="589"/>
      <c r="S657" s="631"/>
      <c r="T657" s="89"/>
      <c r="U657" s="89"/>
      <c r="V657" s="89"/>
      <c r="W657" s="89"/>
      <c r="X657" s="89"/>
      <c r="Y657" s="89"/>
      <c r="Z657" s="89"/>
      <c r="AA657" s="89"/>
      <c r="AG657" s="89"/>
      <c r="AH657" s="89"/>
    </row>
    <row r="658" spans="1:37" s="91" customFormat="1" ht="18.75">
      <c r="A658" s="817"/>
      <c r="B658" s="830"/>
      <c r="C658" s="819"/>
      <c r="D658" s="831"/>
      <c r="E658" s="831"/>
      <c r="F658" s="831"/>
      <c r="G658" s="584"/>
      <c r="H658" s="584"/>
      <c r="I658" s="884"/>
      <c r="J658" s="604"/>
      <c r="K658" s="604"/>
      <c r="L658" s="604"/>
      <c r="M658" s="604"/>
      <c r="N658" s="604"/>
      <c r="O658" s="604"/>
      <c r="P658" s="1057"/>
      <c r="T658" s="89"/>
      <c r="U658" s="89"/>
      <c r="V658" s="89"/>
      <c r="W658" s="89"/>
      <c r="X658" s="89"/>
      <c r="Y658" s="89"/>
      <c r="AA658" s="89"/>
      <c r="AG658" s="89"/>
      <c r="AH658" s="89"/>
    </row>
    <row r="659" spans="1:37" s="91" customFormat="1" ht="18.75">
      <c r="A659" s="564"/>
      <c r="B659" s="380"/>
      <c r="C659" s="814"/>
      <c r="D659" s="566"/>
      <c r="E659" s="566"/>
      <c r="F659" s="566"/>
      <c r="G659" s="567"/>
      <c r="H659" s="567"/>
      <c r="I659" s="568"/>
      <c r="J659" s="569"/>
      <c r="K659" s="569"/>
      <c r="L659" s="569"/>
      <c r="M659" s="569"/>
      <c r="N659" s="569"/>
      <c r="O659" s="569"/>
      <c r="P659" s="1057"/>
      <c r="Q659" s="569"/>
      <c r="R659" s="570"/>
      <c r="S659" s="360"/>
      <c r="T659" s="357"/>
      <c r="U659" s="357"/>
      <c r="V659" s="357"/>
      <c r="W659" s="357"/>
      <c r="X659" s="357"/>
      <c r="Y659" s="357"/>
      <c r="Z659" s="357"/>
      <c r="AA659" s="357"/>
      <c r="AB659" s="283"/>
      <c r="AC659" s="283"/>
      <c r="AD659" s="283"/>
      <c r="AE659" s="283"/>
      <c r="AF659" s="283"/>
      <c r="AG659" s="357"/>
      <c r="AH659" s="357"/>
      <c r="AI659" s="283"/>
      <c r="AJ659" s="283"/>
      <c r="AK659" s="283"/>
    </row>
    <row r="660" spans="1:37" s="91" customFormat="1" ht="18.75">
      <c r="A660" s="817"/>
      <c r="B660" s="830"/>
      <c r="C660" s="819"/>
      <c r="D660" s="831"/>
      <c r="E660" s="831"/>
      <c r="F660" s="831"/>
      <c r="G660" s="584"/>
      <c r="H660" s="584"/>
      <c r="I660" s="884"/>
      <c r="J660" s="822"/>
      <c r="K660" s="822"/>
      <c r="L660" s="822"/>
      <c r="M660" s="822"/>
      <c r="N660" s="822"/>
      <c r="O660" s="822"/>
      <c r="P660" s="1058"/>
      <c r="T660" s="89"/>
      <c r="U660" s="89"/>
      <c r="V660" s="89"/>
      <c r="W660" s="89"/>
      <c r="X660" s="89"/>
      <c r="Y660" s="89"/>
      <c r="AA660" s="89"/>
      <c r="AG660" s="89"/>
      <c r="AH660" s="89"/>
    </row>
    <row r="661" spans="1:37" s="91" customFormat="1" ht="18.75">
      <c r="A661" s="564"/>
      <c r="B661" s="380"/>
      <c r="C661" s="814"/>
      <c r="D661" s="566"/>
      <c r="E661" s="566"/>
      <c r="F661" s="566"/>
      <c r="G661" s="567"/>
      <c r="H661" s="567"/>
      <c r="I661" s="568"/>
      <c r="J661" s="569"/>
      <c r="K661" s="569"/>
      <c r="L661" s="569"/>
      <c r="M661" s="569"/>
      <c r="N661" s="569"/>
      <c r="O661" s="569"/>
      <c r="P661" s="631"/>
      <c r="Q661" s="631"/>
      <c r="R661" s="570"/>
      <c r="S661" s="360"/>
      <c r="T661" s="357"/>
      <c r="U661" s="357"/>
      <c r="V661" s="357"/>
      <c r="W661" s="357"/>
      <c r="X661" s="357"/>
      <c r="Y661" s="357"/>
      <c r="Z661" s="357"/>
      <c r="AA661" s="357"/>
      <c r="AB661" s="283"/>
      <c r="AC661" s="283"/>
      <c r="AD661" s="283"/>
      <c r="AE661" s="283"/>
      <c r="AF661" s="283"/>
      <c r="AG661" s="357"/>
      <c r="AH661" s="357"/>
      <c r="AI661" s="283"/>
      <c r="AJ661" s="283"/>
      <c r="AK661" s="283"/>
    </row>
    <row r="662" spans="1:37" s="91" customFormat="1" ht="18.75">
      <c r="A662" s="817"/>
      <c r="B662" s="830"/>
      <c r="C662" s="819"/>
      <c r="D662" s="831"/>
      <c r="E662" s="831"/>
      <c r="F662" s="831"/>
      <c r="G662" s="584"/>
      <c r="H662" s="584"/>
      <c r="I662" s="884"/>
      <c r="J662" s="822"/>
      <c r="K662" s="822"/>
      <c r="L662" s="822"/>
      <c r="M662" s="822"/>
      <c r="N662" s="822"/>
      <c r="O662" s="822"/>
      <c r="P662" s="1058"/>
      <c r="T662" s="89"/>
      <c r="U662" s="89"/>
      <c r="V662" s="89"/>
      <c r="W662" s="89"/>
      <c r="X662" s="89"/>
      <c r="Y662" s="89"/>
      <c r="AA662" s="89"/>
      <c r="AG662" s="89"/>
      <c r="AH662" s="89"/>
    </row>
    <row r="663" spans="1:37" s="91" customFormat="1" ht="18.75">
      <c r="A663" s="564"/>
      <c r="B663" s="380"/>
      <c r="C663" s="814"/>
      <c r="D663" s="566"/>
      <c r="E663" s="566"/>
      <c r="F663" s="566"/>
      <c r="G663" s="567"/>
      <c r="H663" s="567"/>
      <c r="I663" s="589"/>
      <c r="J663" s="569"/>
      <c r="K663" s="569"/>
      <c r="L663" s="569"/>
      <c r="M663" s="569"/>
      <c r="N663" s="569"/>
      <c r="O663" s="569"/>
      <c r="P663" s="631"/>
      <c r="Q663" s="631"/>
      <c r="R663" s="651"/>
      <c r="S663" s="360"/>
      <c r="T663" s="357"/>
      <c r="U663" s="357"/>
      <c r="V663" s="357"/>
      <c r="W663" s="357"/>
      <c r="X663" s="357"/>
      <c r="Y663" s="357"/>
      <c r="Z663" s="357"/>
      <c r="AA663" s="357"/>
      <c r="AB663" s="283"/>
      <c r="AC663" s="283"/>
      <c r="AD663" s="283"/>
      <c r="AE663" s="283"/>
      <c r="AF663" s="283"/>
      <c r="AG663" s="357"/>
      <c r="AH663" s="357"/>
      <c r="AI663" s="283"/>
      <c r="AJ663" s="283"/>
      <c r="AK663" s="284"/>
    </row>
    <row r="664" spans="1:37" s="91" customFormat="1" ht="18.75">
      <c r="A664" s="817"/>
      <c r="B664" s="830"/>
      <c r="C664" s="819"/>
      <c r="D664" s="831"/>
      <c r="E664" s="831"/>
      <c r="F664" s="831"/>
      <c r="G664" s="584"/>
      <c r="H664" s="584"/>
      <c r="I664" s="591"/>
      <c r="J664" s="604"/>
      <c r="K664" s="604"/>
      <c r="L664" s="604"/>
      <c r="M664" s="604"/>
      <c r="N664" s="604"/>
      <c r="O664" s="604"/>
      <c r="P664" s="1057"/>
      <c r="T664" s="89"/>
      <c r="U664" s="89"/>
      <c r="V664" s="89"/>
      <c r="W664" s="89"/>
      <c r="X664" s="89"/>
      <c r="Y664" s="89"/>
      <c r="AA664" s="89"/>
      <c r="AG664" s="89"/>
      <c r="AH664" s="852"/>
      <c r="AI664" s="92"/>
    </row>
    <row r="665" spans="1:37" s="91" customFormat="1" ht="18.75">
      <c r="A665" s="564"/>
      <c r="B665" s="380"/>
      <c r="C665" s="814"/>
      <c r="D665" s="566"/>
      <c r="E665" s="566"/>
      <c r="F665" s="566"/>
      <c r="G665" s="567"/>
      <c r="H665" s="567"/>
      <c r="I665" s="589"/>
      <c r="J665" s="569"/>
      <c r="K665" s="569"/>
      <c r="L665" s="569"/>
      <c r="M665" s="569"/>
      <c r="N665" s="569"/>
      <c r="O665" s="569"/>
      <c r="P665" s="614"/>
      <c r="Q665" s="614"/>
      <c r="R665" s="651"/>
      <c r="S665" s="360"/>
      <c r="T665" s="357"/>
      <c r="U665" s="357"/>
      <c r="V665" s="357"/>
      <c r="W665" s="357"/>
      <c r="X665" s="357"/>
      <c r="Y665" s="357"/>
      <c r="Z665" s="357"/>
      <c r="AA665" s="357"/>
      <c r="AB665" s="283"/>
      <c r="AC665" s="283"/>
      <c r="AD665" s="283"/>
      <c r="AE665" s="283"/>
      <c r="AF665" s="283"/>
      <c r="AG665" s="357"/>
      <c r="AH665" s="357"/>
      <c r="AI665" s="283"/>
      <c r="AJ665" s="283"/>
      <c r="AK665" s="283"/>
    </row>
    <row r="666" spans="1:37" s="91" customFormat="1" ht="18.75">
      <c r="A666" s="817"/>
      <c r="B666" s="830"/>
      <c r="C666" s="819"/>
      <c r="D666" s="831"/>
      <c r="E666" s="831"/>
      <c r="F666" s="831"/>
      <c r="G666" s="584"/>
      <c r="H666" s="584"/>
      <c r="I666" s="591"/>
      <c r="J666" s="604"/>
      <c r="K666" s="604"/>
      <c r="L666" s="604"/>
      <c r="M666" s="604"/>
      <c r="N666" s="604"/>
      <c r="O666" s="604"/>
      <c r="P666" s="1057"/>
      <c r="T666" s="89"/>
      <c r="U666" s="89"/>
      <c r="V666" s="89"/>
      <c r="W666" s="89"/>
      <c r="X666" s="89"/>
      <c r="Y666" s="89"/>
      <c r="AA666" s="89"/>
      <c r="AG666" s="89"/>
      <c r="AH666" s="89"/>
    </row>
    <row r="667" spans="1:37" s="91" customFormat="1" ht="18.75">
      <c r="A667" s="564"/>
      <c r="B667" s="380"/>
      <c r="C667" s="814"/>
      <c r="D667" s="566"/>
      <c r="E667" s="566"/>
      <c r="F667" s="566"/>
      <c r="G667" s="586"/>
      <c r="H667" s="586"/>
      <c r="I667" s="588"/>
      <c r="J667" s="376"/>
      <c r="K667" s="376"/>
      <c r="L667" s="357"/>
      <c r="M667" s="614"/>
      <c r="N667" s="357"/>
      <c r="O667" s="376"/>
      <c r="P667" s="631"/>
      <c r="Q667" s="631"/>
      <c r="R667" s="376"/>
      <c r="S667" s="357"/>
      <c r="T667" s="357"/>
      <c r="U667" s="357"/>
      <c r="V667" s="357"/>
      <c r="W667" s="357"/>
      <c r="X667" s="357"/>
      <c r="Y667" s="357"/>
      <c r="Z667" s="376"/>
      <c r="AA667" s="357"/>
      <c r="AB667" s="376"/>
      <c r="AC667" s="376"/>
      <c r="AD667" s="376"/>
      <c r="AE667" s="376"/>
      <c r="AF667" s="376"/>
      <c r="AG667" s="357"/>
      <c r="AH667" s="357"/>
      <c r="AI667" s="376"/>
      <c r="AJ667" s="376"/>
      <c r="AK667" s="376"/>
    </row>
    <row r="668" spans="1:37" s="91" customFormat="1" ht="18.75">
      <c r="A668" s="564"/>
      <c r="B668" s="380"/>
      <c r="C668" s="814"/>
      <c r="D668" s="566"/>
      <c r="E668" s="566"/>
      <c r="F668" s="566"/>
      <c r="G668" s="567"/>
      <c r="H668" s="567"/>
      <c r="I668" s="568"/>
      <c r="J668" s="363"/>
      <c r="K668" s="363"/>
      <c r="L668" s="569"/>
      <c r="M668" s="569"/>
      <c r="N668" s="363"/>
      <c r="O668" s="363"/>
      <c r="P668" s="569"/>
      <c r="Q668" s="569"/>
      <c r="R668" s="570"/>
      <c r="S668" s="360"/>
      <c r="T668" s="357"/>
      <c r="U668" s="357"/>
      <c r="V668" s="357"/>
      <c r="W668" s="357"/>
      <c r="X668" s="357"/>
      <c r="Y668" s="357"/>
      <c r="Z668" s="357"/>
      <c r="AA668" s="357"/>
      <c r="AB668" s="283"/>
      <c r="AC668" s="283"/>
      <c r="AD668" s="283"/>
      <c r="AE668" s="283"/>
      <c r="AF668" s="283"/>
      <c r="AG668" s="357"/>
      <c r="AH668" s="357"/>
      <c r="AI668" s="283"/>
      <c r="AJ668" s="283"/>
      <c r="AK668" s="283"/>
    </row>
    <row r="669" spans="1:37" s="91" customFormat="1" ht="18.75">
      <c r="A669" s="817"/>
      <c r="B669" s="830"/>
      <c r="C669" s="819"/>
      <c r="D669" s="831"/>
      <c r="E669" s="831"/>
      <c r="F669" s="831"/>
      <c r="G669" s="584"/>
      <c r="H669" s="584"/>
      <c r="I669" s="884"/>
      <c r="J669" s="948"/>
      <c r="K669" s="948"/>
      <c r="L669" s="822"/>
      <c r="M669" s="822"/>
      <c r="N669" s="948"/>
      <c r="O669" s="948"/>
      <c r="P669" s="1058"/>
      <c r="T669" s="89"/>
      <c r="U669" s="89"/>
      <c r="V669" s="89"/>
      <c r="W669" s="89"/>
      <c r="X669" s="89"/>
      <c r="Y669" s="89"/>
      <c r="AA669" s="89"/>
      <c r="AG669" s="89"/>
      <c r="AH669" s="89"/>
    </row>
    <row r="670" spans="1:37" s="91" customFormat="1" ht="18.75">
      <c r="A670" s="564"/>
      <c r="B670" s="380"/>
      <c r="C670" s="814"/>
      <c r="D670" s="566"/>
      <c r="E670" s="566"/>
      <c r="F670" s="566"/>
      <c r="G670" s="567"/>
      <c r="H670" s="567"/>
      <c r="I670" s="589"/>
      <c r="J670" s="569"/>
      <c r="K670" s="569"/>
      <c r="L670" s="569"/>
      <c r="M670" s="569"/>
      <c r="N670" s="569"/>
      <c r="O670" s="569"/>
      <c r="P670" s="631"/>
      <c r="Q670" s="631"/>
      <c r="R670" s="570"/>
      <c r="S670" s="360"/>
      <c r="T670" s="357"/>
      <c r="U670" s="357"/>
      <c r="V670" s="357"/>
      <c r="W670" s="357"/>
      <c r="X670" s="357"/>
      <c r="Y670" s="357"/>
      <c r="Z670" s="357"/>
      <c r="AA670" s="357"/>
      <c r="AB670" s="283"/>
      <c r="AC670" s="283"/>
      <c r="AD670" s="283"/>
      <c r="AE670" s="283"/>
      <c r="AF670" s="283"/>
      <c r="AG670" s="357"/>
      <c r="AH670" s="357"/>
      <c r="AI670" s="283"/>
      <c r="AJ670" s="283"/>
      <c r="AK670" s="283"/>
    </row>
    <row r="671" spans="1:37" s="91" customFormat="1" ht="18.75">
      <c r="A671" s="817"/>
      <c r="B671" s="830"/>
      <c r="C671" s="819"/>
      <c r="D671" s="831"/>
      <c r="E671" s="831"/>
      <c r="F671" s="831"/>
      <c r="G671" s="584"/>
      <c r="H671" s="584"/>
      <c r="I671" s="591"/>
      <c r="J671" s="822"/>
      <c r="K671" s="822"/>
      <c r="L671" s="822"/>
      <c r="M671" s="822"/>
      <c r="N671" s="822"/>
      <c r="O671" s="822"/>
      <c r="P671" s="1058"/>
      <c r="T671" s="89"/>
      <c r="U671" s="89"/>
      <c r="V671" s="89"/>
      <c r="W671" s="89"/>
      <c r="X671" s="89"/>
      <c r="Y671" s="89"/>
      <c r="AA671" s="89"/>
      <c r="AG671" s="89"/>
      <c r="AH671" s="89"/>
    </row>
    <row r="672" spans="1:37" s="91" customFormat="1" ht="18.75">
      <c r="A672" s="817"/>
      <c r="B672" s="830"/>
      <c r="C672" s="819"/>
      <c r="D672" s="831"/>
      <c r="E672" s="831"/>
      <c r="F672" s="831"/>
      <c r="G672" s="584"/>
      <c r="H672" s="584"/>
      <c r="I672" s="946"/>
      <c r="J672" s="604"/>
      <c r="K672" s="604"/>
      <c r="L672" s="604"/>
      <c r="M672" s="604"/>
      <c r="N672" s="604"/>
      <c r="O672" s="604"/>
      <c r="P672" s="1057"/>
      <c r="T672" s="89"/>
      <c r="U672" s="89"/>
      <c r="V672" s="89"/>
      <c r="W672" s="89"/>
      <c r="X672" s="89"/>
      <c r="Y672" s="89"/>
      <c r="AA672" s="89"/>
      <c r="AG672" s="89"/>
      <c r="AH672" s="89"/>
    </row>
    <row r="673" spans="1:37" s="91" customFormat="1" ht="18.75">
      <c r="A673" s="817"/>
      <c r="B673" s="835"/>
      <c r="C673" s="836"/>
      <c r="D673" s="831"/>
      <c r="E673" s="831"/>
      <c r="F673" s="831"/>
      <c r="G673" s="831"/>
      <c r="H673" s="831"/>
      <c r="I673" s="949"/>
      <c r="J673" s="861"/>
      <c r="K673" s="862"/>
      <c r="L673" s="861"/>
      <c r="M673" s="861"/>
      <c r="N673" s="862"/>
      <c r="O673" s="861"/>
      <c r="P673" s="1059"/>
      <c r="Q673" s="187"/>
      <c r="R673" s="187"/>
      <c r="S673" s="187"/>
      <c r="T673" s="785"/>
      <c r="U673" s="785"/>
      <c r="V673" s="785"/>
      <c r="W673" s="785"/>
      <c r="X673" s="785"/>
      <c r="Y673" s="785"/>
      <c r="Z673" s="187"/>
      <c r="AA673" s="785"/>
      <c r="AB673" s="187"/>
      <c r="AC673" s="187"/>
      <c r="AD673" s="187"/>
      <c r="AE673" s="187"/>
      <c r="AG673" s="89"/>
      <c r="AH673" s="89"/>
    </row>
    <row r="674" spans="1:37" s="91" customFormat="1" ht="18.75">
      <c r="A674" s="564"/>
      <c r="B674" s="380"/>
      <c r="C674" s="814"/>
      <c r="D674" s="566"/>
      <c r="E674" s="566"/>
      <c r="F674" s="566"/>
      <c r="G674" s="567"/>
      <c r="H674" s="567"/>
      <c r="I674" s="589"/>
      <c r="J674" s="569"/>
      <c r="K674" s="569"/>
      <c r="L674" s="569"/>
      <c r="M674" s="569"/>
      <c r="N674" s="569"/>
      <c r="O674" s="569"/>
      <c r="P674" s="569"/>
      <c r="Q674" s="569"/>
      <c r="R674" s="570"/>
      <c r="S674" s="360"/>
      <c r="T674" s="357"/>
      <c r="U674" s="357"/>
      <c r="V674" s="357"/>
      <c r="W674" s="357"/>
      <c r="X674" s="357"/>
      <c r="Y674" s="357"/>
      <c r="Z674" s="357"/>
      <c r="AA674" s="357"/>
      <c r="AB674" s="283"/>
      <c r="AC674" s="283"/>
      <c r="AD674" s="283"/>
      <c r="AE674" s="283"/>
      <c r="AF674" s="283"/>
      <c r="AG674" s="357"/>
      <c r="AH674" s="357"/>
      <c r="AI674" s="283"/>
      <c r="AJ674" s="283"/>
      <c r="AK674" s="283"/>
    </row>
    <row r="675" spans="1:37" s="91" customFormat="1" ht="18.75">
      <c r="A675" s="817"/>
      <c r="B675" s="830"/>
      <c r="C675" s="819"/>
      <c r="D675" s="831"/>
      <c r="E675" s="831"/>
      <c r="F675" s="831"/>
      <c r="G675" s="584"/>
      <c r="H675" s="584"/>
      <c r="I675" s="591"/>
      <c r="J675" s="822"/>
      <c r="K675" s="822"/>
      <c r="L675" s="822"/>
      <c r="M675" s="822"/>
      <c r="N675" s="822"/>
      <c r="O675" s="822"/>
      <c r="P675" s="1058"/>
      <c r="T675" s="89"/>
      <c r="U675" s="89"/>
      <c r="V675" s="89"/>
      <c r="W675" s="89"/>
      <c r="X675" s="89"/>
      <c r="Y675" s="89"/>
      <c r="AA675" s="89"/>
      <c r="AG675" s="89"/>
      <c r="AH675" s="89"/>
    </row>
    <row r="676" spans="1:37" s="91" customFormat="1" ht="18.75">
      <c r="A676" s="564"/>
      <c r="B676" s="380"/>
      <c r="C676" s="814"/>
      <c r="D676" s="566"/>
      <c r="E676" s="566"/>
      <c r="F676" s="566"/>
      <c r="G676" s="567"/>
      <c r="H676" s="567"/>
      <c r="I676" s="568"/>
      <c r="J676" s="569"/>
      <c r="K676" s="569"/>
      <c r="L676" s="569"/>
      <c r="M676" s="569"/>
      <c r="N676" s="569"/>
      <c r="O676" s="569"/>
      <c r="P676" s="614"/>
      <c r="Q676" s="631"/>
      <c r="R676" s="651"/>
      <c r="S676" s="360"/>
      <c r="T676" s="357"/>
      <c r="U676" s="357"/>
      <c r="V676" s="357"/>
      <c r="W676" s="357"/>
      <c r="X676" s="357"/>
      <c r="Y676" s="357"/>
      <c r="Z676" s="357"/>
      <c r="AA676" s="357"/>
      <c r="AB676" s="283"/>
      <c r="AC676" s="283"/>
      <c r="AD676" s="283"/>
      <c r="AE676" s="283"/>
      <c r="AF676" s="283"/>
      <c r="AG676" s="357"/>
      <c r="AH676" s="357"/>
      <c r="AI676" s="283"/>
      <c r="AJ676" s="283"/>
      <c r="AK676" s="283"/>
    </row>
    <row r="677" spans="1:37" s="91" customFormat="1" ht="18.75">
      <c r="A677" s="817"/>
      <c r="B677" s="830"/>
      <c r="C677" s="819"/>
      <c r="D677" s="831"/>
      <c r="E677" s="831"/>
      <c r="F677" s="831"/>
      <c r="G677" s="584"/>
      <c r="H677" s="584"/>
      <c r="I677" s="884"/>
      <c r="J677" s="604"/>
      <c r="K677" s="604"/>
      <c r="L677" s="604"/>
      <c r="M677" s="604"/>
      <c r="N677" s="604"/>
      <c r="O677" s="604"/>
      <c r="P677" s="1057"/>
      <c r="T677" s="89"/>
      <c r="U677" s="89"/>
      <c r="V677" s="89"/>
      <c r="W677" s="89"/>
      <c r="X677" s="89"/>
      <c r="Y677" s="89"/>
      <c r="AA677" s="89"/>
      <c r="AG677" s="89"/>
      <c r="AH677" s="89"/>
    </row>
    <row r="678" spans="1:37" s="91" customFormat="1" ht="18.75">
      <c r="A678" s="564"/>
      <c r="B678" s="380"/>
      <c r="C678" s="814"/>
      <c r="D678" s="566"/>
      <c r="E678" s="566"/>
      <c r="F678" s="566"/>
      <c r="G678" s="567"/>
      <c r="H678" s="567"/>
      <c r="I678" s="589"/>
      <c r="J678" s="569"/>
      <c r="K678" s="569"/>
      <c r="L678" s="569"/>
      <c r="M678" s="569"/>
      <c r="N678" s="569"/>
      <c r="O678" s="569"/>
      <c r="P678" s="569"/>
      <c r="Q678" s="569"/>
      <c r="R678" s="570"/>
      <c r="S678" s="360"/>
      <c r="T678" s="357"/>
      <c r="U678" s="357"/>
      <c r="V678" s="357"/>
      <c r="W678" s="357"/>
      <c r="X678" s="357"/>
      <c r="Y678" s="357"/>
      <c r="Z678" s="357"/>
      <c r="AA678" s="357"/>
      <c r="AB678" s="283"/>
      <c r="AC678" s="283"/>
      <c r="AD678" s="283"/>
      <c r="AE678" s="283"/>
      <c r="AF678" s="283"/>
      <c r="AG678" s="357"/>
      <c r="AH678" s="357"/>
      <c r="AI678" s="283"/>
      <c r="AJ678" s="283"/>
      <c r="AK678" s="283"/>
    </row>
    <row r="679" spans="1:37" s="91" customFormat="1" ht="18.75">
      <c r="A679" s="817"/>
      <c r="B679" s="830"/>
      <c r="C679" s="819"/>
      <c r="D679" s="831"/>
      <c r="E679" s="831"/>
      <c r="F679" s="831"/>
      <c r="G679" s="584"/>
      <c r="H679" s="584"/>
      <c r="I679" s="591"/>
      <c r="J679" s="822"/>
      <c r="K679" s="822"/>
      <c r="L679" s="822"/>
      <c r="M679" s="822"/>
      <c r="N679" s="822"/>
      <c r="O679" s="822"/>
      <c r="P679" s="1058"/>
      <c r="T679" s="89"/>
      <c r="U679" s="89"/>
      <c r="V679" s="89"/>
      <c r="W679" s="89"/>
      <c r="X679" s="89"/>
      <c r="Y679" s="89"/>
      <c r="AA679" s="89"/>
      <c r="AG679" s="89"/>
      <c r="AH679" s="89"/>
    </row>
    <row r="680" spans="1:37" s="91" customFormat="1" ht="18.75">
      <c r="A680" s="564"/>
      <c r="B680" s="380"/>
      <c r="C680" s="814"/>
      <c r="D680" s="566"/>
      <c r="E680" s="566"/>
      <c r="F680" s="566"/>
      <c r="G680" s="567"/>
      <c r="H680" s="567"/>
      <c r="I680" s="568"/>
      <c r="J680" s="569"/>
      <c r="K680" s="569"/>
      <c r="L680" s="569"/>
      <c r="M680" s="569"/>
      <c r="N680" s="569"/>
      <c r="O680" s="569"/>
      <c r="P680" s="569"/>
      <c r="Q680" s="569"/>
      <c r="R680" s="570"/>
      <c r="S680" s="360"/>
      <c r="T680" s="357"/>
      <c r="U680" s="357"/>
      <c r="V680" s="357"/>
      <c r="W680" s="357"/>
      <c r="X680" s="357"/>
      <c r="Y680" s="357"/>
      <c r="Z680" s="357"/>
      <c r="AA680" s="357"/>
      <c r="AB680" s="283"/>
      <c r="AC680" s="283"/>
      <c r="AD680" s="283"/>
      <c r="AE680" s="283"/>
      <c r="AF680" s="283"/>
      <c r="AG680" s="357"/>
      <c r="AH680" s="357"/>
      <c r="AI680" s="283"/>
      <c r="AJ680" s="283"/>
      <c r="AK680" s="283"/>
    </row>
    <row r="681" spans="1:37" s="91" customFormat="1" ht="18.75">
      <c r="A681" s="817"/>
      <c r="B681" s="830"/>
      <c r="C681" s="819"/>
      <c r="D681" s="831"/>
      <c r="E681" s="831"/>
      <c r="F681" s="831"/>
      <c r="G681" s="584"/>
      <c r="H681" s="584"/>
      <c r="I681" s="884"/>
      <c r="J681" s="822"/>
      <c r="K681" s="822"/>
      <c r="L681" s="822"/>
      <c r="M681" s="822"/>
      <c r="N681" s="822"/>
      <c r="O681" s="822"/>
      <c r="P681" s="1058"/>
      <c r="T681" s="89"/>
      <c r="U681" s="89"/>
      <c r="V681" s="89"/>
      <c r="W681" s="89"/>
      <c r="X681" s="89"/>
      <c r="Y681" s="89"/>
      <c r="AA681" s="89"/>
      <c r="AG681" s="89"/>
      <c r="AH681" s="89"/>
    </row>
    <row r="682" spans="1:37" s="91" customFormat="1" ht="18.75">
      <c r="A682" s="564"/>
      <c r="B682" s="380"/>
      <c r="C682" s="814"/>
      <c r="D682" s="566"/>
      <c r="E682" s="566"/>
      <c r="F682" s="566"/>
      <c r="G682" s="567"/>
      <c r="H682" s="567"/>
      <c r="I682" s="588"/>
      <c r="J682" s="569"/>
      <c r="K682" s="569"/>
      <c r="L682" s="569"/>
      <c r="M682" s="569"/>
      <c r="N682" s="569"/>
      <c r="O682" s="569"/>
      <c r="P682" s="631"/>
      <c r="Q682" s="569"/>
      <c r="R682" s="570"/>
      <c r="S682" s="360"/>
      <c r="T682" s="357"/>
      <c r="U682" s="357"/>
      <c r="V682" s="357"/>
      <c r="W682" s="357"/>
      <c r="X682" s="357"/>
      <c r="Y682" s="357"/>
      <c r="Z682" s="357"/>
      <c r="AA682" s="357"/>
      <c r="AB682" s="283"/>
      <c r="AC682" s="283"/>
      <c r="AD682" s="283"/>
      <c r="AE682" s="283"/>
      <c r="AF682" s="283"/>
      <c r="AG682" s="357"/>
      <c r="AH682" s="357"/>
      <c r="AI682" s="283"/>
      <c r="AJ682" s="283"/>
      <c r="AK682" s="283"/>
    </row>
    <row r="683" spans="1:37" s="91" customFormat="1" ht="18.75">
      <c r="A683" s="817"/>
      <c r="B683" s="830"/>
      <c r="C683" s="819"/>
      <c r="D683" s="831"/>
      <c r="E683" s="831"/>
      <c r="F683" s="831"/>
      <c r="G683" s="584"/>
      <c r="H683" s="584"/>
      <c r="I683" s="884"/>
      <c r="J683" s="822"/>
      <c r="K683" s="822"/>
      <c r="L683" s="822"/>
      <c r="M683" s="822"/>
      <c r="N683" s="822"/>
      <c r="O683" s="822"/>
      <c r="P683" s="1058"/>
      <c r="T683" s="89"/>
      <c r="U683" s="89"/>
      <c r="V683" s="89"/>
      <c r="W683" s="89"/>
      <c r="X683" s="89"/>
      <c r="Y683" s="89"/>
      <c r="AA683" s="89"/>
      <c r="AG683" s="89"/>
      <c r="AH683" s="89"/>
    </row>
    <row r="684" spans="1:37" s="91" customFormat="1" ht="14.25" customHeight="1">
      <c r="A684" s="564"/>
      <c r="B684" s="380"/>
      <c r="C684" s="819"/>
      <c r="D684" s="579"/>
      <c r="E684" s="579"/>
      <c r="F684" s="579"/>
      <c r="G684" s="584"/>
      <c r="H684" s="584"/>
      <c r="I684" s="591"/>
      <c r="J684" s="601"/>
      <c r="K684" s="601"/>
      <c r="L684" s="608"/>
      <c r="M684" s="608"/>
      <c r="N684" s="601"/>
      <c r="O684" s="601"/>
      <c r="P684" s="631"/>
      <c r="Q684" s="614"/>
      <c r="R684" s="283"/>
      <c r="S684" s="357"/>
      <c r="T684" s="660"/>
      <c r="U684" s="660"/>
      <c r="V684" s="660"/>
      <c r="W684" s="660"/>
      <c r="X684" s="660"/>
      <c r="Y684" s="660"/>
      <c r="Z684" s="660"/>
      <c r="AA684" s="660"/>
      <c r="AB684" s="220"/>
      <c r="AC684" s="220"/>
      <c r="AD684" s="220"/>
      <c r="AE684" s="220"/>
      <c r="AF684" s="220"/>
      <c r="AG684" s="660"/>
      <c r="AH684" s="660"/>
      <c r="AI684" s="220"/>
      <c r="AJ684" s="220"/>
      <c r="AK684" s="220"/>
    </row>
    <row r="685" spans="1:37" s="91" customFormat="1" ht="14.25" customHeight="1">
      <c r="A685" s="817"/>
      <c r="B685" s="830"/>
      <c r="C685" s="819"/>
      <c r="D685" s="831"/>
      <c r="E685" s="831"/>
      <c r="F685" s="831"/>
      <c r="G685" s="584"/>
      <c r="H685" s="584"/>
      <c r="I685" s="591"/>
      <c r="J685" s="945"/>
      <c r="K685" s="945"/>
      <c r="L685" s="604"/>
      <c r="M685" s="604"/>
      <c r="N685" s="945"/>
      <c r="O685" s="945"/>
      <c r="P685" s="1057"/>
      <c r="T685" s="89"/>
      <c r="U685" s="89"/>
      <c r="V685" s="89"/>
      <c r="W685" s="89"/>
      <c r="X685" s="89"/>
      <c r="Y685" s="89"/>
      <c r="AA685" s="89"/>
      <c r="AG685" s="89"/>
      <c r="AH685" s="89"/>
    </row>
    <row r="686" spans="1:37" s="91" customFormat="1" ht="18.75">
      <c r="A686" s="564"/>
      <c r="B686" s="936"/>
      <c r="C686" s="937"/>
      <c r="D686" s="578"/>
      <c r="E686" s="578"/>
      <c r="F686" s="578"/>
      <c r="G686" s="582"/>
      <c r="H686" s="582"/>
      <c r="I686" s="588"/>
      <c r="J686" s="363"/>
      <c r="K686" s="363"/>
      <c r="L686" s="569"/>
      <c r="M686" s="569"/>
      <c r="N686" s="363"/>
      <c r="O686" s="569"/>
      <c r="P686" s="614"/>
      <c r="Q686" s="631"/>
      <c r="R686" s="651"/>
      <c r="S686" s="360"/>
      <c r="T686" s="357"/>
      <c r="U686" s="357"/>
      <c r="V686" s="357"/>
      <c r="W686" s="357"/>
      <c r="X686" s="357"/>
      <c r="Y686" s="357"/>
      <c r="Z686" s="357"/>
      <c r="AA686" s="357"/>
      <c r="AB686" s="283"/>
      <c r="AC686" s="283"/>
      <c r="AD686" s="283"/>
      <c r="AE686" s="283"/>
      <c r="AF686" s="283"/>
      <c r="AG686" s="357"/>
      <c r="AH686" s="357"/>
      <c r="AI686" s="283"/>
      <c r="AJ686" s="283"/>
      <c r="AK686" s="284"/>
    </row>
    <row r="687" spans="1:37" s="91" customFormat="1" ht="18.75">
      <c r="A687" s="564"/>
      <c r="B687" s="380"/>
      <c r="C687" s="814"/>
      <c r="D687" s="566"/>
      <c r="E687" s="566"/>
      <c r="F687" s="566"/>
      <c r="G687" s="567"/>
      <c r="H687" s="567"/>
      <c r="I687" s="589"/>
      <c r="J687" s="569"/>
      <c r="K687" s="607"/>
      <c r="L687" s="569"/>
      <c r="M687" s="569"/>
      <c r="N687" s="569"/>
      <c r="O687" s="607"/>
      <c r="P687" s="641"/>
      <c r="Q687" s="641"/>
      <c r="R687" s="651"/>
      <c r="S687" s="360"/>
      <c r="T687" s="357"/>
      <c r="U687" s="357"/>
      <c r="V687" s="357"/>
      <c r="W687" s="357"/>
      <c r="X687" s="357"/>
      <c r="Y687" s="357"/>
      <c r="Z687" s="357"/>
      <c r="AA687" s="357"/>
      <c r="AB687" s="283"/>
      <c r="AC687" s="283"/>
      <c r="AD687" s="283"/>
      <c r="AE687" s="283"/>
      <c r="AF687" s="283"/>
      <c r="AG687" s="357"/>
      <c r="AH687" s="357"/>
      <c r="AI687" s="283"/>
      <c r="AJ687" s="283"/>
      <c r="AK687" s="283"/>
    </row>
    <row r="688" spans="1:37" s="369" customFormat="1">
      <c r="A688" s="735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  <c r="Q688" s="739"/>
      <c r="S688" s="646"/>
      <c r="T688" s="646"/>
      <c r="U688" s="646"/>
      <c r="V688" s="646"/>
      <c r="W688" s="646"/>
      <c r="X688" s="646"/>
      <c r="Y688" s="646"/>
      <c r="AA688" s="646"/>
      <c r="AG688" s="646"/>
      <c r="AH688" s="646"/>
    </row>
    <row r="689" spans="1:34" s="369" customFormat="1">
      <c r="A689" s="735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  <c r="Q689" s="739"/>
      <c r="S689" s="646"/>
      <c r="T689" s="646"/>
      <c r="U689" s="646"/>
      <c r="V689" s="646"/>
      <c r="W689" s="646"/>
      <c r="X689" s="646"/>
      <c r="Y689" s="646"/>
      <c r="AA689" s="646"/>
      <c r="AG689" s="646"/>
      <c r="AH689" s="646"/>
    </row>
    <row r="690" spans="1:34" s="369" customFormat="1">
      <c r="A690" s="735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  <c r="Q690" s="739"/>
      <c r="S690" s="646"/>
      <c r="T690" s="646"/>
      <c r="U690" s="646"/>
      <c r="V690" s="646"/>
      <c r="W690" s="646"/>
      <c r="X690" s="646"/>
      <c r="Y690" s="646"/>
      <c r="AA690" s="646"/>
      <c r="AG690" s="646"/>
      <c r="AH690" s="646"/>
    </row>
    <row r="691" spans="1:34" s="369" customFormat="1">
      <c r="A691" s="735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  <c r="Q691" s="739"/>
      <c r="S691" s="646"/>
      <c r="T691" s="646"/>
      <c r="U691" s="646"/>
      <c r="V691" s="646"/>
      <c r="W691" s="646"/>
      <c r="X691" s="646"/>
      <c r="Y691" s="646"/>
      <c r="AA691" s="646"/>
      <c r="AG691" s="646"/>
      <c r="AH691" s="646"/>
    </row>
    <row r="692" spans="1:34" s="369" customFormat="1">
      <c r="A692" s="735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  <c r="Q692" s="739"/>
      <c r="S692" s="646"/>
      <c r="T692" s="646"/>
      <c r="U692" s="646"/>
      <c r="V692" s="646"/>
      <c r="W692" s="646"/>
      <c r="X692" s="646"/>
      <c r="Y692" s="646"/>
      <c r="AA692" s="646"/>
      <c r="AG692" s="646"/>
      <c r="AH692" s="646"/>
    </row>
    <row r="693" spans="1:34" s="369" customFormat="1">
      <c r="A693" s="735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  <c r="Q693" s="739"/>
      <c r="S693" s="646"/>
      <c r="T693" s="646"/>
      <c r="U693" s="646"/>
      <c r="V693" s="646"/>
      <c r="W693" s="646"/>
      <c r="X693" s="646"/>
      <c r="Y693" s="646"/>
      <c r="AA693" s="646"/>
      <c r="AG693" s="646"/>
      <c r="AH693" s="646"/>
    </row>
    <row r="694" spans="1:34" s="369" customFormat="1">
      <c r="A694" s="735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  <c r="Q694" s="739"/>
      <c r="S694" s="646"/>
      <c r="T694" s="646"/>
      <c r="U694" s="646"/>
      <c r="V694" s="646"/>
      <c r="W694" s="646"/>
      <c r="X694" s="646"/>
      <c r="Y694" s="646"/>
      <c r="AA694" s="646"/>
      <c r="AG694" s="646"/>
      <c r="AH694" s="646"/>
    </row>
    <row r="695" spans="1:34" s="369" customFormat="1">
      <c r="A695" s="735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  <c r="Q695" s="739"/>
      <c r="S695" s="646"/>
      <c r="T695" s="646"/>
      <c r="U695" s="646"/>
      <c r="V695" s="646"/>
      <c r="W695" s="646"/>
      <c r="X695" s="646"/>
      <c r="Y695" s="646"/>
      <c r="AA695" s="646"/>
      <c r="AG695" s="646"/>
      <c r="AH695" s="646"/>
    </row>
    <row r="696" spans="1:34" s="369" customFormat="1">
      <c r="A696" s="735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  <c r="Q696" s="739"/>
      <c r="S696" s="646"/>
      <c r="T696" s="646"/>
      <c r="U696" s="646"/>
      <c r="V696" s="646"/>
      <c r="W696" s="646"/>
      <c r="X696" s="646"/>
      <c r="Y696" s="646"/>
      <c r="AA696" s="646"/>
      <c r="AG696" s="646"/>
      <c r="AH696" s="646"/>
    </row>
    <row r="697" spans="1:34" s="369" customFormat="1">
      <c r="A697" s="735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  <c r="Q697" s="739"/>
      <c r="S697" s="646"/>
      <c r="T697" s="646"/>
      <c r="U697" s="646"/>
      <c r="V697" s="646"/>
      <c r="W697" s="646"/>
      <c r="X697" s="646"/>
      <c r="Y697" s="646"/>
      <c r="AA697" s="646"/>
      <c r="AG697" s="646"/>
      <c r="AH697" s="646"/>
    </row>
    <row r="698" spans="1:34" s="369" customFormat="1">
      <c r="A698" s="735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  <c r="Q698" s="739"/>
      <c r="S698" s="646"/>
      <c r="T698" s="646"/>
      <c r="U698" s="646"/>
      <c r="V698" s="646"/>
      <c r="W698" s="646"/>
      <c r="X698" s="646"/>
      <c r="Y698" s="646"/>
      <c r="AA698" s="646"/>
      <c r="AG698" s="646"/>
      <c r="AH698" s="646"/>
    </row>
    <row r="699" spans="1:34" s="369" customFormat="1">
      <c r="A699" s="735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  <c r="Q699" s="739"/>
      <c r="S699" s="646"/>
      <c r="T699" s="646"/>
      <c r="U699" s="646"/>
      <c r="V699" s="646"/>
      <c r="W699" s="646"/>
      <c r="X699" s="646"/>
      <c r="Y699" s="646"/>
      <c r="AA699" s="646"/>
      <c r="AG699" s="646"/>
      <c r="AH699" s="646"/>
    </row>
    <row r="700" spans="1:34" s="369" customFormat="1">
      <c r="A700" s="735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  <c r="Q700" s="739"/>
      <c r="S700" s="646"/>
      <c r="T700" s="646"/>
      <c r="U700" s="646"/>
      <c r="V700" s="646"/>
      <c r="W700" s="646"/>
      <c r="X700" s="646"/>
      <c r="Y700" s="646"/>
      <c r="AA700" s="646"/>
      <c r="AG700" s="646"/>
      <c r="AH700" s="646"/>
    </row>
    <row r="701" spans="1:34" s="369" customFormat="1">
      <c r="A701" s="735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  <c r="Q701" s="739"/>
      <c r="S701" s="646"/>
      <c r="T701" s="646"/>
      <c r="U701" s="646"/>
      <c r="V701" s="646"/>
      <c r="W701" s="646"/>
      <c r="X701" s="646"/>
      <c r="Y701" s="646"/>
      <c r="AA701" s="646"/>
      <c r="AG701" s="646"/>
      <c r="AH701" s="646"/>
    </row>
    <row r="702" spans="1:34" s="369" customFormat="1">
      <c r="A702" s="735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  <c r="Q702" s="739"/>
      <c r="S702" s="646"/>
      <c r="T702" s="646"/>
      <c r="U702" s="646"/>
      <c r="V702" s="646"/>
      <c r="W702" s="646"/>
      <c r="X702" s="646"/>
      <c r="Y702" s="646"/>
      <c r="AA702" s="646"/>
      <c r="AG702" s="646"/>
      <c r="AH702" s="646"/>
    </row>
    <row r="703" spans="1:34" s="369" customFormat="1">
      <c r="A703" s="735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  <c r="Q703" s="739"/>
      <c r="S703" s="646"/>
      <c r="T703" s="646"/>
      <c r="U703" s="646"/>
      <c r="V703" s="646"/>
      <c r="W703" s="646"/>
      <c r="X703" s="646"/>
      <c r="Y703" s="646"/>
      <c r="AA703" s="646"/>
      <c r="AG703" s="646"/>
      <c r="AH703" s="646"/>
    </row>
    <row r="704" spans="1:34" s="369" customFormat="1">
      <c r="A704" s="735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  <c r="Q704" s="739"/>
      <c r="S704" s="646"/>
      <c r="T704" s="646"/>
      <c r="U704" s="646"/>
      <c r="V704" s="646"/>
      <c r="W704" s="646"/>
      <c r="X704" s="646"/>
      <c r="Y704" s="646"/>
      <c r="AA704" s="646"/>
      <c r="AG704" s="646"/>
      <c r="AH704" s="646"/>
    </row>
    <row r="705" spans="1:34" s="369" customFormat="1">
      <c r="A705" s="735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  <c r="Q705" s="739"/>
      <c r="S705" s="646"/>
      <c r="T705" s="646"/>
      <c r="U705" s="646"/>
      <c r="V705" s="646"/>
      <c r="W705" s="646"/>
      <c r="X705" s="646"/>
      <c r="Y705" s="646"/>
      <c r="AA705" s="646"/>
      <c r="AG705" s="646"/>
      <c r="AH705" s="646"/>
    </row>
    <row r="706" spans="1:34" s="369" customFormat="1">
      <c r="A706" s="735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  <c r="Q706" s="739"/>
      <c r="S706" s="646"/>
      <c r="T706" s="646"/>
      <c r="U706" s="646"/>
      <c r="V706" s="646"/>
      <c r="W706" s="646"/>
      <c r="X706" s="646"/>
      <c r="Y706" s="646"/>
      <c r="AA706" s="646"/>
      <c r="AG706" s="646"/>
      <c r="AH706" s="646"/>
    </row>
    <row r="707" spans="1:34" s="369" customFormat="1">
      <c r="A707" s="735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  <c r="Q707" s="739"/>
      <c r="S707" s="646"/>
      <c r="T707" s="646"/>
      <c r="U707" s="646"/>
      <c r="V707" s="646"/>
      <c r="W707" s="646"/>
      <c r="X707" s="646"/>
      <c r="Y707" s="646"/>
      <c r="AA707" s="646"/>
      <c r="AG707" s="646"/>
      <c r="AH707" s="646"/>
    </row>
    <row r="708" spans="1:34" s="369" customFormat="1">
      <c r="A708" s="735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  <c r="Q708" s="739"/>
      <c r="S708" s="646"/>
      <c r="T708" s="646"/>
      <c r="U708" s="646"/>
      <c r="V708" s="646"/>
      <c r="W708" s="646"/>
      <c r="X708" s="646"/>
      <c r="Y708" s="646"/>
      <c r="AA708" s="646"/>
      <c r="AG708" s="646"/>
      <c r="AH708" s="646"/>
    </row>
    <row r="709" spans="1:34" s="369" customFormat="1">
      <c r="A709" s="735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  <c r="Q709" s="739"/>
      <c r="S709" s="646"/>
      <c r="T709" s="646"/>
      <c r="U709" s="646"/>
      <c r="V709" s="646"/>
      <c r="W709" s="646"/>
      <c r="X709" s="646"/>
      <c r="Y709" s="646"/>
      <c r="AA709" s="646"/>
      <c r="AG709" s="646"/>
      <c r="AH709" s="646"/>
    </row>
    <row r="710" spans="1:34" s="369" customFormat="1">
      <c r="A710" s="735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  <c r="Q710" s="739"/>
      <c r="S710" s="646"/>
      <c r="T710" s="646"/>
      <c r="U710" s="646"/>
      <c r="V710" s="646"/>
      <c r="W710" s="646"/>
      <c r="X710" s="646"/>
      <c r="Y710" s="646"/>
      <c r="AA710" s="646"/>
      <c r="AG710" s="646"/>
      <c r="AH710" s="646"/>
    </row>
    <row r="711" spans="1:34" s="369" customFormat="1">
      <c r="A711" s="735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  <c r="Q711" s="739"/>
      <c r="S711" s="646"/>
      <c r="T711" s="646"/>
      <c r="U711" s="646"/>
      <c r="V711" s="646"/>
      <c r="W711" s="646"/>
      <c r="X711" s="646"/>
      <c r="Y711" s="646"/>
      <c r="AA711" s="646"/>
      <c r="AG711" s="646"/>
      <c r="AH711" s="646"/>
    </row>
    <row r="712" spans="1:34" s="369" customFormat="1">
      <c r="A712" s="735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  <c r="Q712" s="739"/>
      <c r="S712" s="646"/>
      <c r="T712" s="646"/>
      <c r="U712" s="646"/>
      <c r="V712" s="646"/>
      <c r="W712" s="646"/>
      <c r="X712" s="646"/>
      <c r="Y712" s="646"/>
      <c r="AA712" s="646"/>
      <c r="AG712" s="646"/>
      <c r="AH712" s="646"/>
    </row>
    <row r="713" spans="1:34" s="369" customFormat="1">
      <c r="A713" s="735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  <c r="Q713" s="739"/>
      <c r="S713" s="646"/>
      <c r="T713" s="646"/>
      <c r="U713" s="646"/>
      <c r="V713" s="646"/>
      <c r="W713" s="646"/>
      <c r="X713" s="646"/>
      <c r="Y713" s="646"/>
      <c r="AA713" s="646"/>
      <c r="AG713" s="646"/>
      <c r="AH713" s="646"/>
    </row>
    <row r="714" spans="1:34" s="369" customFormat="1">
      <c r="A714" s="735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  <c r="Q714" s="739"/>
      <c r="S714" s="646"/>
      <c r="T714" s="646"/>
      <c r="U714" s="646"/>
      <c r="V714" s="646"/>
      <c r="W714" s="646"/>
      <c r="X714" s="646"/>
      <c r="Y714" s="646"/>
      <c r="AA714" s="646"/>
      <c r="AG714" s="646"/>
      <c r="AH714" s="646"/>
    </row>
    <row r="715" spans="1:34" s="369" customFormat="1">
      <c r="A715" s="735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  <c r="Q715" s="739"/>
      <c r="S715" s="646"/>
      <c r="T715" s="646"/>
      <c r="U715" s="646"/>
      <c r="V715" s="646"/>
      <c r="W715" s="646"/>
      <c r="X715" s="646"/>
      <c r="Y715" s="646"/>
      <c r="AA715" s="646"/>
      <c r="AG715" s="646"/>
      <c r="AH715" s="646"/>
    </row>
    <row r="716" spans="1:34" s="369" customFormat="1">
      <c r="A716" s="735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  <c r="Q716" s="739"/>
      <c r="S716" s="646"/>
      <c r="T716" s="646"/>
      <c r="U716" s="646"/>
      <c r="V716" s="646"/>
      <c r="W716" s="646"/>
      <c r="X716" s="646"/>
      <c r="Y716" s="646"/>
      <c r="AA716" s="646"/>
      <c r="AG716" s="646"/>
      <c r="AH716" s="646"/>
    </row>
    <row r="717" spans="1:34" s="369" customFormat="1">
      <c r="A717" s="735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  <c r="Q717" s="739"/>
      <c r="S717" s="646"/>
      <c r="T717" s="646"/>
      <c r="U717" s="646"/>
      <c r="V717" s="646"/>
      <c r="W717" s="646"/>
      <c r="X717" s="646"/>
      <c r="Y717" s="646"/>
      <c r="AA717" s="646"/>
      <c r="AG717" s="646"/>
      <c r="AH717" s="646"/>
    </row>
    <row r="718" spans="1:34" s="369" customFormat="1">
      <c r="A718" s="735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  <c r="Q718" s="739"/>
      <c r="S718" s="646"/>
      <c r="T718" s="646"/>
      <c r="U718" s="646"/>
      <c r="V718" s="646"/>
      <c r="W718" s="646"/>
      <c r="X718" s="646"/>
      <c r="Y718" s="646"/>
      <c r="AA718" s="646"/>
      <c r="AG718" s="646"/>
      <c r="AH718" s="646"/>
    </row>
    <row r="719" spans="1:34" s="369" customFormat="1">
      <c r="A719" s="735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  <c r="Q719" s="739"/>
      <c r="S719" s="646"/>
      <c r="T719" s="646"/>
      <c r="U719" s="646"/>
      <c r="V719" s="646"/>
      <c r="W719" s="646"/>
      <c r="X719" s="646"/>
      <c r="Y719" s="646"/>
      <c r="AA719" s="646"/>
      <c r="AG719" s="646"/>
      <c r="AH719" s="646"/>
    </row>
    <row r="720" spans="1:34" s="369" customFormat="1">
      <c r="A720" s="735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  <c r="Q720" s="739"/>
      <c r="S720" s="646"/>
      <c r="T720" s="646"/>
      <c r="U720" s="646"/>
      <c r="V720" s="646"/>
      <c r="W720" s="646"/>
      <c r="X720" s="646"/>
      <c r="Y720" s="646"/>
      <c r="AA720" s="646"/>
      <c r="AG720" s="646"/>
      <c r="AH720" s="646"/>
    </row>
    <row r="721" spans="1:34" s="369" customFormat="1">
      <c r="A721" s="735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  <c r="Q721" s="739"/>
      <c r="S721" s="646"/>
      <c r="T721" s="646"/>
      <c r="U721" s="646"/>
      <c r="V721" s="646"/>
      <c r="W721" s="646"/>
      <c r="X721" s="646"/>
      <c r="Y721" s="646"/>
      <c r="AA721" s="646"/>
      <c r="AG721" s="646"/>
      <c r="AH721" s="646"/>
    </row>
    <row r="722" spans="1:34" s="369" customFormat="1">
      <c r="A722" s="735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  <c r="Q722" s="739"/>
      <c r="S722" s="646"/>
      <c r="T722" s="646"/>
      <c r="U722" s="646"/>
      <c r="V722" s="646"/>
      <c r="W722" s="646"/>
      <c r="X722" s="646"/>
      <c r="Y722" s="646"/>
      <c r="AA722" s="646"/>
      <c r="AG722" s="646"/>
      <c r="AH722" s="646"/>
    </row>
    <row r="723" spans="1:34" s="369" customFormat="1">
      <c r="A723" s="735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  <c r="Q723" s="739"/>
      <c r="S723" s="646"/>
      <c r="T723" s="646"/>
      <c r="U723" s="646"/>
      <c r="V723" s="646"/>
      <c r="W723" s="646"/>
      <c r="X723" s="646"/>
      <c r="Y723" s="646"/>
      <c r="AA723" s="646"/>
      <c r="AG723" s="646"/>
      <c r="AH723" s="646"/>
    </row>
    <row r="724" spans="1:34" s="369" customFormat="1">
      <c r="A724" s="735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  <c r="Q724" s="739"/>
      <c r="S724" s="646"/>
      <c r="T724" s="646"/>
      <c r="U724" s="646"/>
      <c r="V724" s="646"/>
      <c r="W724" s="646"/>
      <c r="X724" s="646"/>
      <c r="Y724" s="646"/>
      <c r="AA724" s="646"/>
      <c r="AG724" s="646"/>
      <c r="AH724" s="646"/>
    </row>
    <row r="725" spans="1:34" s="369" customFormat="1">
      <c r="A725" s="735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  <c r="Q725" s="739"/>
      <c r="S725" s="646"/>
      <c r="T725" s="646"/>
      <c r="U725" s="646"/>
      <c r="V725" s="646"/>
      <c r="W725" s="646"/>
      <c r="X725" s="646"/>
      <c r="Y725" s="646"/>
      <c r="AA725" s="646"/>
      <c r="AG725" s="646"/>
      <c r="AH725" s="646"/>
    </row>
    <row r="726" spans="1:34" s="369" customFormat="1">
      <c r="A726" s="735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  <c r="Q726" s="739"/>
      <c r="S726" s="646"/>
      <c r="T726" s="646"/>
      <c r="U726" s="646"/>
      <c r="V726" s="646"/>
      <c r="W726" s="646"/>
      <c r="X726" s="646"/>
      <c r="Y726" s="646"/>
      <c r="AA726" s="646"/>
      <c r="AG726" s="646"/>
      <c r="AH726" s="646"/>
    </row>
    <row r="727" spans="1:34" s="369" customFormat="1">
      <c r="A727" s="735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  <c r="Q727" s="739"/>
      <c r="S727" s="646"/>
      <c r="T727" s="646"/>
      <c r="U727" s="646"/>
      <c r="V727" s="646"/>
      <c r="W727" s="646"/>
      <c r="X727" s="646"/>
      <c r="Y727" s="646"/>
      <c r="AA727" s="646"/>
      <c r="AG727" s="646"/>
      <c r="AH727" s="646"/>
    </row>
    <row r="728" spans="1:34" s="369" customFormat="1">
      <c r="A728" s="735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  <c r="Q728" s="739"/>
      <c r="S728" s="646"/>
      <c r="T728" s="646"/>
      <c r="U728" s="646"/>
      <c r="V728" s="646"/>
      <c r="W728" s="646"/>
      <c r="X728" s="646"/>
      <c r="Y728" s="646"/>
      <c r="AA728" s="646"/>
      <c r="AG728" s="646"/>
      <c r="AH728" s="646"/>
    </row>
    <row r="729" spans="1:34" s="369" customFormat="1">
      <c r="A729" s="735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  <c r="Q729" s="739"/>
      <c r="S729" s="646"/>
      <c r="T729" s="646"/>
      <c r="U729" s="646"/>
      <c r="V729" s="646"/>
      <c r="W729" s="646"/>
      <c r="X729" s="646"/>
      <c r="Y729" s="646"/>
      <c r="AA729" s="646"/>
      <c r="AG729" s="646"/>
      <c r="AH729" s="646"/>
    </row>
    <row r="730" spans="1:34" s="369" customFormat="1">
      <c r="A730" s="735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  <c r="Q730" s="739"/>
      <c r="S730" s="646"/>
      <c r="T730" s="646"/>
      <c r="U730" s="646"/>
      <c r="V730" s="646"/>
      <c r="W730" s="646"/>
      <c r="X730" s="646"/>
      <c r="Y730" s="646"/>
      <c r="AA730" s="646"/>
      <c r="AG730" s="646"/>
      <c r="AH730" s="646"/>
    </row>
    <row r="731" spans="1:34" s="369" customFormat="1">
      <c r="A731" s="735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  <c r="Q731" s="739"/>
      <c r="S731" s="646"/>
      <c r="T731" s="646"/>
      <c r="U731" s="646"/>
      <c r="V731" s="646"/>
      <c r="W731" s="646"/>
      <c r="X731" s="646"/>
      <c r="Y731" s="646"/>
      <c r="AA731" s="646"/>
      <c r="AG731" s="646"/>
      <c r="AH731" s="646"/>
    </row>
    <row r="732" spans="1:34" s="369" customFormat="1">
      <c r="A732" s="735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  <c r="Q732" s="739"/>
      <c r="S732" s="646"/>
      <c r="T732" s="646"/>
      <c r="U732" s="646"/>
      <c r="V732" s="646"/>
      <c r="W732" s="646"/>
      <c r="X732" s="646"/>
      <c r="Y732" s="646"/>
      <c r="AA732" s="646"/>
      <c r="AG732" s="646"/>
      <c r="AH732" s="646"/>
    </row>
    <row r="733" spans="1:34" s="369" customFormat="1">
      <c r="A733" s="735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  <c r="Q733" s="739"/>
      <c r="S733" s="646"/>
      <c r="T733" s="646"/>
      <c r="U733" s="646"/>
      <c r="V733" s="646"/>
      <c r="W733" s="646"/>
      <c r="X733" s="646"/>
      <c r="Y733" s="646"/>
      <c r="AA733" s="646"/>
      <c r="AG733" s="646"/>
      <c r="AH733" s="646"/>
    </row>
    <row r="734" spans="1:34" s="369" customFormat="1">
      <c r="A734" s="735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  <c r="Q734" s="739"/>
      <c r="S734" s="646"/>
      <c r="T734" s="646"/>
      <c r="U734" s="646"/>
      <c r="V734" s="646"/>
      <c r="W734" s="646"/>
      <c r="X734" s="646"/>
      <c r="Y734" s="646"/>
      <c r="AA734" s="646"/>
      <c r="AG734" s="646"/>
      <c r="AH734" s="646"/>
    </row>
    <row r="735" spans="1:34" s="369" customFormat="1">
      <c r="A735" s="735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  <c r="Q735" s="739"/>
      <c r="S735" s="646"/>
      <c r="T735" s="646"/>
      <c r="U735" s="646"/>
      <c r="V735" s="646"/>
      <c r="W735" s="646"/>
      <c r="X735" s="646"/>
      <c r="Y735" s="646"/>
      <c r="AA735" s="646"/>
      <c r="AG735" s="646"/>
      <c r="AH735" s="646"/>
    </row>
    <row r="736" spans="1:34" s="369" customFormat="1">
      <c r="A736" s="735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  <c r="Q736" s="739"/>
      <c r="S736" s="646"/>
      <c r="T736" s="646"/>
      <c r="U736" s="646"/>
      <c r="V736" s="646"/>
      <c r="W736" s="646"/>
      <c r="X736" s="646"/>
      <c r="Y736" s="646"/>
      <c r="AA736" s="646"/>
      <c r="AG736" s="646"/>
      <c r="AH736" s="646"/>
    </row>
    <row r="737" spans="1:34" s="369" customFormat="1">
      <c r="A737" s="735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  <c r="Q737" s="739"/>
      <c r="S737" s="646"/>
      <c r="T737" s="646"/>
      <c r="U737" s="646"/>
      <c r="V737" s="646"/>
      <c r="W737" s="646"/>
      <c r="X737" s="646"/>
      <c r="Y737" s="646"/>
      <c r="AA737" s="646"/>
      <c r="AG737" s="646"/>
      <c r="AH737" s="646"/>
    </row>
    <row r="738" spans="1:34" s="369" customFormat="1">
      <c r="A738" s="735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  <c r="Q738" s="739"/>
      <c r="S738" s="646"/>
      <c r="T738" s="646"/>
      <c r="U738" s="646"/>
      <c r="V738" s="646"/>
      <c r="W738" s="646"/>
      <c r="X738" s="646"/>
      <c r="Y738" s="646"/>
      <c r="AA738" s="646"/>
      <c r="AG738" s="646"/>
      <c r="AH738" s="646"/>
    </row>
    <row r="739" spans="1:34" s="369" customFormat="1">
      <c r="A739" s="735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  <c r="Q739" s="739"/>
      <c r="S739" s="646"/>
      <c r="T739" s="646"/>
      <c r="U739" s="646"/>
      <c r="V739" s="646"/>
      <c r="W739" s="646"/>
      <c r="X739" s="646"/>
      <c r="Y739" s="646"/>
      <c r="AA739" s="646"/>
      <c r="AG739" s="646"/>
      <c r="AH739" s="646"/>
    </row>
    <row r="740" spans="1:34" s="369" customFormat="1">
      <c r="A740" s="735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  <c r="Q740" s="739"/>
      <c r="S740" s="646"/>
      <c r="T740" s="646"/>
      <c r="U740" s="646"/>
      <c r="V740" s="646"/>
      <c r="W740" s="646"/>
      <c r="X740" s="646"/>
      <c r="Y740" s="646"/>
      <c r="AA740" s="646"/>
      <c r="AG740" s="646"/>
      <c r="AH740" s="646"/>
    </row>
    <row r="741" spans="1:34" s="369" customFormat="1">
      <c r="A741" s="735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  <c r="Q741" s="739"/>
      <c r="S741" s="646"/>
      <c r="T741" s="646"/>
      <c r="U741" s="646"/>
      <c r="V741" s="646"/>
      <c r="W741" s="646"/>
      <c r="X741" s="646"/>
      <c r="Y741" s="646"/>
      <c r="AA741" s="646"/>
      <c r="AG741" s="646"/>
      <c r="AH741" s="646"/>
    </row>
    <row r="742" spans="1:34" s="369" customFormat="1">
      <c r="A742" s="735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  <c r="Q742" s="739"/>
      <c r="S742" s="646"/>
      <c r="T742" s="646"/>
      <c r="U742" s="646"/>
      <c r="V742" s="646"/>
      <c r="W742" s="646"/>
      <c r="X742" s="646"/>
      <c r="Y742" s="646"/>
      <c r="AA742" s="646"/>
      <c r="AG742" s="646"/>
      <c r="AH742" s="646"/>
    </row>
    <row r="743" spans="1:34" s="369" customFormat="1">
      <c r="A743" s="735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  <c r="Q743" s="739"/>
      <c r="S743" s="646"/>
      <c r="T743" s="646"/>
      <c r="U743" s="646"/>
      <c r="V743" s="646"/>
      <c r="W743" s="646"/>
      <c r="X743" s="646"/>
      <c r="Y743" s="646"/>
      <c r="AA743" s="646"/>
      <c r="AG743" s="646"/>
      <c r="AH743" s="646"/>
    </row>
    <row r="744" spans="1:34" s="369" customFormat="1">
      <c r="A744" s="735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  <c r="Q744" s="739"/>
      <c r="S744" s="646"/>
      <c r="T744" s="646"/>
      <c r="U744" s="646"/>
      <c r="V744" s="646"/>
      <c r="W744" s="646"/>
      <c r="X744" s="646"/>
      <c r="Y744" s="646"/>
      <c r="AA744" s="646"/>
      <c r="AG744" s="646"/>
      <c r="AH744" s="646"/>
    </row>
    <row r="745" spans="1:34" s="369" customFormat="1">
      <c r="A745" s="735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  <c r="Q745" s="739"/>
      <c r="S745" s="646"/>
      <c r="T745" s="646"/>
      <c r="U745" s="646"/>
      <c r="V745" s="646"/>
      <c r="W745" s="646"/>
      <c r="X745" s="646"/>
      <c r="Y745" s="646"/>
      <c r="AA745" s="646"/>
      <c r="AG745" s="646"/>
      <c r="AH745" s="646"/>
    </row>
    <row r="746" spans="1:34" s="369" customFormat="1">
      <c r="A746" s="735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  <c r="Q746" s="739"/>
      <c r="S746" s="646"/>
      <c r="T746" s="646"/>
      <c r="U746" s="646"/>
      <c r="V746" s="646"/>
      <c r="W746" s="646"/>
      <c r="X746" s="646"/>
      <c r="Y746" s="646"/>
      <c r="AA746" s="646"/>
      <c r="AG746" s="646"/>
      <c r="AH746" s="646"/>
    </row>
    <row r="747" spans="1:34" s="369" customFormat="1">
      <c r="A747" s="735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  <c r="Q747" s="739"/>
      <c r="S747" s="646"/>
      <c r="T747" s="646"/>
      <c r="U747" s="646"/>
      <c r="V747" s="646"/>
      <c r="W747" s="646"/>
      <c r="X747" s="646"/>
      <c r="Y747" s="646"/>
      <c r="AA747" s="646"/>
      <c r="AG747" s="646"/>
      <c r="AH747" s="646"/>
    </row>
    <row r="748" spans="1:34" s="369" customFormat="1">
      <c r="A748" s="735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  <c r="Q748" s="739"/>
      <c r="S748" s="646"/>
      <c r="T748" s="646"/>
      <c r="U748" s="646"/>
      <c r="V748" s="646"/>
      <c r="W748" s="646"/>
      <c r="X748" s="646"/>
      <c r="Y748" s="646"/>
      <c r="AA748" s="646"/>
      <c r="AG748" s="646"/>
      <c r="AH748" s="646"/>
    </row>
    <row r="749" spans="1:34" s="369" customFormat="1">
      <c r="A749" s="735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  <c r="Q749" s="739"/>
      <c r="S749" s="646"/>
      <c r="T749" s="646"/>
      <c r="U749" s="646"/>
      <c r="V749" s="646"/>
      <c r="W749" s="646"/>
      <c r="X749" s="646"/>
      <c r="Y749" s="646"/>
      <c r="AA749" s="646"/>
      <c r="AG749" s="646"/>
      <c r="AH749" s="646"/>
    </row>
    <row r="750" spans="1:34" s="369" customFormat="1">
      <c r="A750" s="735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  <c r="Q750" s="739"/>
      <c r="S750" s="646"/>
      <c r="T750" s="646"/>
      <c r="U750" s="646"/>
      <c r="V750" s="646"/>
      <c r="W750" s="646"/>
      <c r="X750" s="646"/>
      <c r="Y750" s="646"/>
      <c r="AA750" s="646"/>
      <c r="AG750" s="646"/>
      <c r="AH750" s="646"/>
    </row>
    <row r="751" spans="1:34" s="369" customFormat="1">
      <c r="A751" s="735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  <c r="Q751" s="739"/>
      <c r="S751" s="646"/>
      <c r="T751" s="646"/>
      <c r="U751" s="646"/>
      <c r="V751" s="646"/>
      <c r="W751" s="646"/>
      <c r="X751" s="646"/>
      <c r="Y751" s="646"/>
      <c r="AA751" s="646"/>
      <c r="AG751" s="646"/>
      <c r="AH751" s="646"/>
    </row>
    <row r="752" spans="1:34" s="369" customFormat="1">
      <c r="A752" s="735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  <c r="Q752" s="739"/>
      <c r="S752" s="646"/>
      <c r="T752" s="646"/>
      <c r="U752" s="646"/>
      <c r="V752" s="646"/>
      <c r="W752" s="646"/>
      <c r="X752" s="646"/>
      <c r="Y752" s="646"/>
      <c r="AA752" s="646"/>
      <c r="AG752" s="646"/>
      <c r="AH752" s="646"/>
    </row>
    <row r="753" spans="1:34" s="369" customFormat="1">
      <c r="A753" s="735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  <c r="Q753" s="739"/>
      <c r="S753" s="646"/>
      <c r="T753" s="646"/>
      <c r="U753" s="646"/>
      <c r="V753" s="646"/>
      <c r="W753" s="646"/>
      <c r="X753" s="646"/>
      <c r="Y753" s="646"/>
      <c r="AA753" s="646"/>
      <c r="AG753" s="646"/>
      <c r="AH753" s="646"/>
    </row>
    <row r="754" spans="1:34" s="369" customFormat="1">
      <c r="A754" s="735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  <c r="Q754" s="739"/>
      <c r="S754" s="646"/>
      <c r="T754" s="646"/>
      <c r="U754" s="646"/>
      <c r="V754" s="646"/>
      <c r="W754" s="646"/>
      <c r="X754" s="646"/>
      <c r="Y754" s="646"/>
      <c r="AA754" s="646"/>
      <c r="AG754" s="646"/>
      <c r="AH754" s="646"/>
    </row>
    <row r="755" spans="1:34" s="369" customFormat="1">
      <c r="A755" s="735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  <c r="Q755" s="739"/>
      <c r="S755" s="646"/>
      <c r="T755" s="646"/>
      <c r="U755" s="646"/>
      <c r="V755" s="646"/>
      <c r="W755" s="646"/>
      <c r="X755" s="646"/>
      <c r="Y755" s="646"/>
      <c r="AA755" s="646"/>
      <c r="AG755" s="646"/>
      <c r="AH755" s="646"/>
    </row>
    <row r="756" spans="1:34" s="369" customFormat="1">
      <c r="A756" s="735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  <c r="Q756" s="739"/>
      <c r="S756" s="646"/>
      <c r="T756" s="646"/>
      <c r="U756" s="646"/>
      <c r="V756" s="646"/>
      <c r="W756" s="646"/>
      <c r="X756" s="646"/>
      <c r="Y756" s="646"/>
      <c r="AA756" s="646"/>
      <c r="AG756" s="646"/>
      <c r="AH756" s="646"/>
    </row>
    <row r="757" spans="1:34" s="369" customFormat="1">
      <c r="A757" s="735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  <c r="Q757" s="739"/>
      <c r="S757" s="646"/>
      <c r="T757" s="646"/>
      <c r="U757" s="646"/>
      <c r="V757" s="646"/>
      <c r="W757" s="646"/>
      <c r="X757" s="646"/>
      <c r="Y757" s="646"/>
      <c r="AA757" s="646"/>
      <c r="AG757" s="646"/>
      <c r="AH757" s="646"/>
    </row>
    <row r="758" spans="1:34" s="369" customFormat="1">
      <c r="A758" s="735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  <c r="Q758" s="739"/>
      <c r="S758" s="646"/>
      <c r="T758" s="646"/>
      <c r="U758" s="646"/>
      <c r="V758" s="646"/>
      <c r="W758" s="646"/>
      <c r="X758" s="646"/>
      <c r="Y758" s="646"/>
      <c r="AA758" s="646"/>
      <c r="AG758" s="646"/>
      <c r="AH758" s="646"/>
    </row>
    <row r="759" spans="1:34" s="369" customFormat="1">
      <c r="A759" s="735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  <c r="Q759" s="739"/>
      <c r="S759" s="646"/>
      <c r="T759" s="646"/>
      <c r="U759" s="646"/>
      <c r="V759" s="646"/>
      <c r="W759" s="646"/>
      <c r="X759" s="646"/>
      <c r="Y759" s="646"/>
      <c r="AA759" s="646"/>
      <c r="AG759" s="646"/>
      <c r="AH759" s="646"/>
    </row>
    <row r="760" spans="1:34" s="369" customFormat="1">
      <c r="A760" s="735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  <c r="Q760" s="739"/>
      <c r="S760" s="646"/>
      <c r="T760" s="646"/>
      <c r="U760" s="646"/>
      <c r="V760" s="646"/>
      <c r="W760" s="646"/>
      <c r="X760" s="646"/>
      <c r="Y760" s="646"/>
      <c r="AA760" s="646"/>
      <c r="AG760" s="646"/>
      <c r="AH760" s="646"/>
    </row>
    <row r="761" spans="1:34" s="369" customFormat="1">
      <c r="A761" s="735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  <c r="Q761" s="739"/>
      <c r="S761" s="646"/>
      <c r="T761" s="646"/>
      <c r="U761" s="646"/>
      <c r="V761" s="646"/>
      <c r="W761" s="646"/>
      <c r="X761" s="646"/>
      <c r="Y761" s="646"/>
      <c r="AA761" s="646"/>
      <c r="AG761" s="646"/>
      <c r="AH761" s="646"/>
    </row>
    <row r="762" spans="1:34" s="369" customFormat="1">
      <c r="A762" s="735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  <c r="Q762" s="739"/>
      <c r="S762" s="646"/>
      <c r="T762" s="646"/>
      <c r="U762" s="646"/>
      <c r="V762" s="646"/>
      <c r="W762" s="646"/>
      <c r="X762" s="646"/>
      <c r="Y762" s="646"/>
      <c r="AA762" s="646"/>
      <c r="AG762" s="646"/>
      <c r="AH762" s="646"/>
    </row>
    <row r="763" spans="1:34" s="369" customFormat="1">
      <c r="A763" s="735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  <c r="Q763" s="739"/>
      <c r="S763" s="646"/>
      <c r="T763" s="646"/>
      <c r="U763" s="646"/>
      <c r="V763" s="646"/>
      <c r="W763" s="646"/>
      <c r="X763" s="646"/>
      <c r="Y763" s="646"/>
      <c r="AA763" s="646"/>
      <c r="AG763" s="646"/>
      <c r="AH763" s="646"/>
    </row>
    <row r="764" spans="1:34" s="369" customFormat="1">
      <c r="A764" s="735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  <c r="Q764" s="739"/>
      <c r="S764" s="646"/>
      <c r="T764" s="646"/>
      <c r="U764" s="646"/>
      <c r="V764" s="646"/>
      <c r="W764" s="646"/>
      <c r="X764" s="646"/>
      <c r="Y764" s="646"/>
      <c r="AA764" s="646"/>
      <c r="AG764" s="646"/>
      <c r="AH764" s="646"/>
    </row>
    <row r="765" spans="1:34" s="369" customFormat="1">
      <c r="A765" s="735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  <c r="Q765" s="739"/>
      <c r="S765" s="646"/>
      <c r="T765" s="646"/>
      <c r="U765" s="646"/>
      <c r="V765" s="646"/>
      <c r="W765" s="646"/>
      <c r="X765" s="646"/>
      <c r="Y765" s="646"/>
      <c r="AA765" s="646"/>
      <c r="AG765" s="646"/>
      <c r="AH765" s="646"/>
    </row>
    <row r="766" spans="1:34" s="369" customFormat="1">
      <c r="A766" s="735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  <c r="Q766" s="739"/>
      <c r="S766" s="646"/>
      <c r="T766" s="646"/>
      <c r="U766" s="646"/>
      <c r="V766" s="646"/>
      <c r="W766" s="646"/>
      <c r="X766" s="646"/>
      <c r="Y766" s="646"/>
      <c r="AA766" s="646"/>
      <c r="AG766" s="646"/>
      <c r="AH766" s="646"/>
    </row>
    <row r="767" spans="1:34" s="369" customFormat="1">
      <c r="A767" s="735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  <c r="Q767" s="739"/>
      <c r="S767" s="646"/>
      <c r="T767" s="646"/>
      <c r="U767" s="646"/>
      <c r="V767" s="646"/>
      <c r="W767" s="646"/>
      <c r="X767" s="646"/>
      <c r="Y767" s="646"/>
      <c r="AA767" s="646"/>
      <c r="AG767" s="646"/>
      <c r="AH767" s="646"/>
    </row>
    <row r="768" spans="1:34" s="369" customFormat="1">
      <c r="A768" s="735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  <c r="Q768" s="739"/>
      <c r="S768" s="646"/>
      <c r="T768" s="646"/>
      <c r="U768" s="646"/>
      <c r="V768" s="646"/>
      <c r="W768" s="646"/>
      <c r="X768" s="646"/>
      <c r="Y768" s="646"/>
      <c r="AA768" s="646"/>
      <c r="AG768" s="646"/>
      <c r="AH768" s="646"/>
    </row>
    <row r="769" spans="1:34" s="369" customFormat="1">
      <c r="A769" s="735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  <c r="Q769" s="739"/>
      <c r="S769" s="646"/>
      <c r="T769" s="646"/>
      <c r="U769" s="646"/>
      <c r="V769" s="646"/>
      <c r="W769" s="646"/>
      <c r="X769" s="646"/>
      <c r="Y769" s="646"/>
      <c r="AA769" s="646"/>
      <c r="AG769" s="646"/>
      <c r="AH769" s="646"/>
    </row>
    <row r="770" spans="1:34" s="369" customFormat="1">
      <c r="A770" s="735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  <c r="Q770" s="739"/>
      <c r="S770" s="646"/>
      <c r="T770" s="646"/>
      <c r="U770" s="646"/>
      <c r="V770" s="646"/>
      <c r="W770" s="646"/>
      <c r="X770" s="646"/>
      <c r="Y770" s="646"/>
      <c r="AA770" s="646"/>
      <c r="AG770" s="646"/>
      <c r="AH770" s="646"/>
    </row>
    <row r="771" spans="1:34" s="369" customFormat="1">
      <c r="A771" s="735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  <c r="Q771" s="739"/>
      <c r="S771" s="646"/>
      <c r="T771" s="646"/>
      <c r="U771" s="646"/>
      <c r="V771" s="646"/>
      <c r="W771" s="646"/>
      <c r="X771" s="646"/>
      <c r="Y771" s="646"/>
      <c r="AA771" s="646"/>
      <c r="AG771" s="646"/>
      <c r="AH771" s="646"/>
    </row>
    <row r="772" spans="1:34" s="369" customFormat="1">
      <c r="A772" s="735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  <c r="Q772" s="739"/>
      <c r="S772" s="646"/>
      <c r="T772" s="646"/>
      <c r="U772" s="646"/>
      <c r="V772" s="646"/>
      <c r="W772" s="646"/>
      <c r="X772" s="646"/>
      <c r="Y772" s="646"/>
      <c r="AA772" s="646"/>
      <c r="AG772" s="646"/>
      <c r="AH772" s="646"/>
    </row>
    <row r="773" spans="1:34" s="369" customFormat="1">
      <c r="A773" s="735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  <c r="Q773" s="739"/>
      <c r="S773" s="646"/>
      <c r="T773" s="646"/>
      <c r="U773" s="646"/>
      <c r="V773" s="646"/>
      <c r="W773" s="646"/>
      <c r="X773" s="646"/>
      <c r="Y773" s="646"/>
      <c r="AA773" s="646"/>
      <c r="AG773" s="646"/>
      <c r="AH773" s="646"/>
    </row>
    <row r="774" spans="1:34" s="369" customFormat="1">
      <c r="A774" s="735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  <c r="Q774" s="739"/>
      <c r="S774" s="646"/>
      <c r="T774" s="646"/>
      <c r="U774" s="646"/>
      <c r="V774" s="646"/>
      <c r="W774" s="646"/>
      <c r="X774" s="646"/>
      <c r="Y774" s="646"/>
      <c r="AA774" s="646"/>
      <c r="AG774" s="646"/>
      <c r="AH774" s="646"/>
    </row>
    <row r="775" spans="1:34" s="369" customFormat="1">
      <c r="A775" s="735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  <c r="Q775" s="739"/>
      <c r="S775" s="646"/>
      <c r="T775" s="646"/>
      <c r="U775" s="646"/>
      <c r="V775" s="646"/>
      <c r="W775" s="646"/>
      <c r="X775" s="646"/>
      <c r="Y775" s="646"/>
      <c r="AA775" s="646"/>
      <c r="AG775" s="646"/>
      <c r="AH775" s="646"/>
    </row>
    <row r="776" spans="1:34" s="369" customFormat="1">
      <c r="A776" s="735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  <c r="Q776" s="739"/>
      <c r="S776" s="646"/>
      <c r="T776" s="646"/>
      <c r="U776" s="646"/>
      <c r="V776" s="646"/>
      <c r="W776" s="646"/>
      <c r="X776" s="646"/>
      <c r="Y776" s="646"/>
      <c r="AA776" s="646"/>
      <c r="AG776" s="646"/>
      <c r="AH776" s="646"/>
    </row>
    <row r="777" spans="1:34" s="369" customFormat="1">
      <c r="A777" s="735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  <c r="Q777" s="739"/>
      <c r="S777" s="646"/>
      <c r="T777" s="646"/>
      <c r="U777" s="646"/>
      <c r="V777" s="646"/>
      <c r="W777" s="646"/>
      <c r="X777" s="646"/>
      <c r="Y777" s="646"/>
      <c r="AA777" s="646"/>
      <c r="AG777" s="646"/>
      <c r="AH777" s="646"/>
    </row>
    <row r="778" spans="1:34" s="369" customFormat="1">
      <c r="A778" s="735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  <c r="Q778" s="739"/>
      <c r="S778" s="646"/>
      <c r="T778" s="646"/>
      <c r="U778" s="646"/>
      <c r="V778" s="646"/>
      <c r="W778" s="646"/>
      <c r="X778" s="646"/>
      <c r="Y778" s="646"/>
      <c r="AA778" s="646"/>
      <c r="AG778" s="646"/>
      <c r="AH778" s="646"/>
    </row>
    <row r="779" spans="1:34" s="369" customFormat="1">
      <c r="A779" s="735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  <c r="Q779" s="739"/>
      <c r="S779" s="646"/>
      <c r="T779" s="646"/>
      <c r="U779" s="646"/>
      <c r="V779" s="646"/>
      <c r="W779" s="646"/>
      <c r="X779" s="646"/>
      <c r="Y779" s="646"/>
      <c r="AA779" s="646"/>
      <c r="AG779" s="646"/>
      <c r="AH779" s="646"/>
    </row>
    <row r="780" spans="1:34" s="369" customFormat="1">
      <c r="A780" s="735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  <c r="Q780" s="739"/>
      <c r="S780" s="646"/>
      <c r="T780" s="646"/>
      <c r="U780" s="646"/>
      <c r="V780" s="646"/>
      <c r="W780" s="646"/>
      <c r="X780" s="646"/>
      <c r="Y780" s="646"/>
      <c r="AA780" s="646"/>
      <c r="AG780" s="646"/>
      <c r="AH780" s="646"/>
    </row>
    <row r="781" spans="1:34" s="369" customFormat="1">
      <c r="A781" s="735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  <c r="Q781" s="739"/>
      <c r="S781" s="646"/>
      <c r="T781" s="646"/>
      <c r="U781" s="646"/>
      <c r="V781" s="646"/>
      <c r="W781" s="646"/>
      <c r="X781" s="646"/>
      <c r="Y781" s="646"/>
      <c r="AA781" s="646"/>
      <c r="AG781" s="646"/>
      <c r="AH781" s="646"/>
    </row>
    <row r="782" spans="1:34" s="369" customFormat="1">
      <c r="A782" s="735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  <c r="Q782" s="739"/>
      <c r="S782" s="646"/>
      <c r="T782" s="646"/>
      <c r="U782" s="646"/>
      <c r="V782" s="646"/>
      <c r="W782" s="646"/>
      <c r="X782" s="646"/>
      <c r="Y782" s="646"/>
      <c r="AA782" s="646"/>
      <c r="AG782" s="646"/>
      <c r="AH782" s="646"/>
    </row>
    <row r="783" spans="1:34" s="369" customFormat="1">
      <c r="A783" s="735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  <c r="Q783" s="739"/>
      <c r="S783" s="646"/>
      <c r="T783" s="646"/>
      <c r="U783" s="646"/>
      <c r="V783" s="646"/>
      <c r="W783" s="646"/>
      <c r="X783" s="646"/>
      <c r="Y783" s="646"/>
      <c r="AA783" s="646"/>
      <c r="AG783" s="646"/>
      <c r="AH783" s="646"/>
    </row>
    <row r="784" spans="1:34" s="369" customFormat="1">
      <c r="A784" s="735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  <c r="Q784" s="739"/>
      <c r="S784" s="646"/>
      <c r="T784" s="646"/>
      <c r="U784" s="646"/>
      <c r="V784" s="646"/>
      <c r="W784" s="646"/>
      <c r="X784" s="646"/>
      <c r="Y784" s="646"/>
      <c r="AA784" s="646"/>
      <c r="AG784" s="646"/>
      <c r="AH784" s="646"/>
    </row>
    <row r="785" spans="1:34" s="369" customFormat="1">
      <c r="A785" s="735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  <c r="Q785" s="739"/>
      <c r="S785" s="646"/>
      <c r="T785" s="646"/>
      <c r="U785" s="646"/>
      <c r="V785" s="646"/>
      <c r="W785" s="646"/>
      <c r="X785" s="646"/>
      <c r="Y785" s="646"/>
      <c r="AA785" s="646"/>
      <c r="AG785" s="646"/>
      <c r="AH785" s="646"/>
    </row>
    <row r="786" spans="1:34" s="369" customFormat="1">
      <c r="A786" s="735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  <c r="Q786" s="739"/>
      <c r="S786" s="646"/>
      <c r="T786" s="646"/>
      <c r="U786" s="646"/>
      <c r="V786" s="646"/>
      <c r="W786" s="646"/>
      <c r="X786" s="646"/>
      <c r="Y786" s="646"/>
      <c r="AA786" s="646"/>
      <c r="AG786" s="646"/>
      <c r="AH786" s="646"/>
    </row>
    <row r="787" spans="1:34" s="369" customFormat="1">
      <c r="A787" s="735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  <c r="Q787" s="739"/>
      <c r="S787" s="646"/>
      <c r="T787" s="646"/>
      <c r="U787" s="646"/>
      <c r="V787" s="646"/>
      <c r="W787" s="646"/>
      <c r="X787" s="646"/>
      <c r="Y787" s="646"/>
      <c r="AA787" s="646"/>
      <c r="AG787" s="646"/>
      <c r="AH787" s="646"/>
    </row>
    <row r="788" spans="1:34" s="369" customFormat="1">
      <c r="A788" s="735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  <c r="Q788" s="739"/>
      <c r="S788" s="646"/>
      <c r="T788" s="646"/>
      <c r="U788" s="646"/>
      <c r="V788" s="646"/>
      <c r="W788" s="646"/>
      <c r="X788" s="646"/>
      <c r="Y788" s="646"/>
      <c r="AA788" s="646"/>
      <c r="AG788" s="646"/>
      <c r="AH788" s="646"/>
    </row>
    <row r="789" spans="1:34" s="369" customFormat="1">
      <c r="A789" s="735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  <c r="Q789" s="739"/>
      <c r="S789" s="646"/>
      <c r="T789" s="646"/>
      <c r="U789" s="646"/>
      <c r="V789" s="646"/>
      <c r="W789" s="646"/>
      <c r="X789" s="646"/>
      <c r="Y789" s="646"/>
      <c r="AA789" s="646"/>
      <c r="AG789" s="646"/>
      <c r="AH789" s="646"/>
    </row>
    <row r="790" spans="1:34" s="369" customFormat="1">
      <c r="A790" s="735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  <c r="Q790" s="739"/>
      <c r="S790" s="646"/>
      <c r="T790" s="646"/>
      <c r="U790" s="646"/>
      <c r="V790" s="646"/>
      <c r="W790" s="646"/>
      <c r="X790" s="646"/>
      <c r="Y790" s="646"/>
      <c r="AA790" s="646"/>
      <c r="AG790" s="646"/>
      <c r="AH790" s="646"/>
    </row>
    <row r="791" spans="1:34" s="369" customFormat="1">
      <c r="A791" s="735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  <c r="Q791" s="739"/>
      <c r="S791" s="646"/>
      <c r="T791" s="646"/>
      <c r="U791" s="646"/>
      <c r="V791" s="646"/>
      <c r="W791" s="646"/>
      <c r="X791" s="646"/>
      <c r="Y791" s="646"/>
      <c r="AA791" s="646"/>
      <c r="AG791" s="646"/>
      <c r="AH791" s="646"/>
    </row>
    <row r="792" spans="1:34" s="369" customFormat="1">
      <c r="A792" s="735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  <c r="Q792" s="739"/>
      <c r="S792" s="646"/>
      <c r="T792" s="646"/>
      <c r="U792" s="646"/>
      <c r="V792" s="646"/>
      <c r="W792" s="646"/>
      <c r="X792" s="646"/>
      <c r="Y792" s="646"/>
      <c r="AA792" s="646"/>
      <c r="AG792" s="646"/>
      <c r="AH792" s="646"/>
    </row>
    <row r="793" spans="1:34" s="369" customFormat="1">
      <c r="A793" s="735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  <c r="Q793" s="739"/>
      <c r="S793" s="646"/>
      <c r="T793" s="646"/>
      <c r="U793" s="646"/>
      <c r="V793" s="646"/>
      <c r="W793" s="646"/>
      <c r="X793" s="646"/>
      <c r="Y793" s="646"/>
      <c r="AA793" s="646"/>
      <c r="AG793" s="646"/>
      <c r="AH793" s="646"/>
    </row>
    <row r="794" spans="1:34" s="369" customFormat="1">
      <c r="A794" s="735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  <c r="Q794" s="739"/>
      <c r="S794" s="646"/>
      <c r="T794" s="646"/>
      <c r="U794" s="646"/>
      <c r="V794" s="646"/>
      <c r="W794" s="646"/>
      <c r="X794" s="646"/>
      <c r="Y794" s="646"/>
      <c r="AA794" s="646"/>
      <c r="AG794" s="646"/>
      <c r="AH794" s="646"/>
    </row>
    <row r="795" spans="1:34" s="369" customFormat="1">
      <c r="A795" s="735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  <c r="Q795" s="739"/>
      <c r="S795" s="646"/>
      <c r="T795" s="646"/>
      <c r="U795" s="646"/>
      <c r="V795" s="646"/>
      <c r="W795" s="646"/>
      <c r="X795" s="646"/>
      <c r="Y795" s="646"/>
      <c r="AA795" s="646"/>
      <c r="AG795" s="646"/>
      <c r="AH795" s="646"/>
    </row>
    <row r="796" spans="1:34" s="369" customFormat="1">
      <c r="A796" s="735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  <c r="Q796" s="739"/>
      <c r="S796" s="646"/>
      <c r="T796" s="646"/>
      <c r="U796" s="646"/>
      <c r="V796" s="646"/>
      <c r="W796" s="646"/>
      <c r="X796" s="646"/>
      <c r="Y796" s="646"/>
      <c r="AA796" s="646"/>
      <c r="AG796" s="646"/>
      <c r="AH796" s="646"/>
    </row>
    <row r="797" spans="1:34" s="369" customFormat="1">
      <c r="A797" s="735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  <c r="Q797" s="739"/>
      <c r="S797" s="646"/>
      <c r="T797" s="646"/>
      <c r="U797" s="646"/>
      <c r="V797" s="646"/>
      <c r="W797" s="646"/>
      <c r="X797" s="646"/>
      <c r="Y797" s="646"/>
      <c r="AA797" s="646"/>
      <c r="AG797" s="646"/>
      <c r="AH797" s="646"/>
    </row>
    <row r="798" spans="1:34" s="369" customFormat="1">
      <c r="A798" s="735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  <c r="Q798" s="739"/>
      <c r="S798" s="646"/>
      <c r="T798" s="646"/>
      <c r="U798" s="646"/>
      <c r="V798" s="646"/>
      <c r="W798" s="646"/>
      <c r="X798" s="646"/>
      <c r="Y798" s="646"/>
      <c r="AA798" s="646"/>
      <c r="AG798" s="646"/>
      <c r="AH798" s="646"/>
    </row>
    <row r="799" spans="1:34" s="369" customFormat="1">
      <c r="A799" s="735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  <c r="Q799" s="739"/>
      <c r="S799" s="646"/>
      <c r="T799" s="646"/>
      <c r="U799" s="646"/>
      <c r="V799" s="646"/>
      <c r="W799" s="646"/>
      <c r="X799" s="646"/>
      <c r="Y799" s="646"/>
      <c r="AA799" s="646"/>
      <c r="AG799" s="646"/>
      <c r="AH799" s="646"/>
    </row>
    <row r="800" spans="1:34" s="369" customFormat="1">
      <c r="A800" s="735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  <c r="Q800" s="739"/>
      <c r="S800" s="646"/>
      <c r="T800" s="646"/>
      <c r="U800" s="646"/>
      <c r="V800" s="646"/>
      <c r="W800" s="646"/>
      <c r="X800" s="646"/>
      <c r="Y800" s="646"/>
      <c r="AA800" s="646"/>
      <c r="AG800" s="646"/>
      <c r="AH800" s="646"/>
    </row>
    <row r="801" spans="1:34" s="369" customFormat="1">
      <c r="A801" s="735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  <c r="Q801" s="739"/>
      <c r="S801" s="646"/>
      <c r="T801" s="646"/>
      <c r="U801" s="646"/>
      <c r="V801" s="646"/>
      <c r="W801" s="646"/>
      <c r="X801" s="646"/>
      <c r="Y801" s="646"/>
      <c r="AA801" s="646"/>
      <c r="AG801" s="646"/>
      <c r="AH801" s="646"/>
    </row>
    <row r="802" spans="1:34" s="369" customFormat="1">
      <c r="A802" s="735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  <c r="Q802" s="739"/>
      <c r="S802" s="646"/>
      <c r="T802" s="646"/>
      <c r="U802" s="646"/>
      <c r="V802" s="646"/>
      <c r="W802" s="646"/>
      <c r="X802" s="646"/>
      <c r="Y802" s="646"/>
      <c r="AA802" s="646"/>
      <c r="AG802" s="646"/>
      <c r="AH802" s="646"/>
    </row>
    <row r="803" spans="1:34" s="369" customFormat="1">
      <c r="A803" s="735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  <c r="Q803" s="739"/>
      <c r="S803" s="646"/>
      <c r="T803" s="646"/>
      <c r="U803" s="646"/>
      <c r="V803" s="646"/>
      <c r="W803" s="646"/>
      <c r="X803" s="646"/>
      <c r="Y803" s="646"/>
      <c r="AA803" s="646"/>
      <c r="AG803" s="646"/>
      <c r="AH803" s="646"/>
    </row>
    <row r="804" spans="1:34" s="369" customFormat="1">
      <c r="A804" s="735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  <c r="Q804" s="739"/>
      <c r="S804" s="646"/>
      <c r="T804" s="646"/>
      <c r="U804" s="646"/>
      <c r="V804" s="646"/>
      <c r="W804" s="646"/>
      <c r="X804" s="646"/>
      <c r="Y804" s="646"/>
      <c r="AA804" s="646"/>
      <c r="AG804" s="646"/>
      <c r="AH804" s="646"/>
    </row>
    <row r="805" spans="1:34" s="369" customFormat="1">
      <c r="A805" s="735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  <c r="Q805" s="739"/>
      <c r="S805" s="646"/>
      <c r="T805" s="646"/>
      <c r="U805" s="646"/>
      <c r="V805" s="646"/>
      <c r="W805" s="646"/>
      <c r="X805" s="646"/>
      <c r="Y805" s="646"/>
      <c r="AA805" s="646"/>
      <c r="AG805" s="646"/>
      <c r="AH805" s="646"/>
    </row>
    <row r="806" spans="1:34" s="369" customFormat="1">
      <c r="A806" s="735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  <c r="Q806" s="739"/>
      <c r="S806" s="646"/>
      <c r="T806" s="646"/>
      <c r="U806" s="646"/>
      <c r="V806" s="646"/>
      <c r="W806" s="646"/>
      <c r="X806" s="646"/>
      <c r="Y806" s="646"/>
      <c r="AA806" s="646"/>
      <c r="AG806" s="646"/>
      <c r="AH806" s="646"/>
    </row>
    <row r="807" spans="1:34" s="369" customFormat="1">
      <c r="A807" s="735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  <c r="Q807" s="739"/>
      <c r="S807" s="646"/>
      <c r="T807" s="646"/>
      <c r="U807" s="646"/>
      <c r="V807" s="646"/>
      <c r="W807" s="646"/>
      <c r="X807" s="646"/>
      <c r="Y807" s="646"/>
      <c r="AA807" s="646"/>
      <c r="AG807" s="646"/>
      <c r="AH807" s="646"/>
    </row>
    <row r="808" spans="1:34" s="369" customFormat="1">
      <c r="A808" s="735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  <c r="Q808" s="739"/>
      <c r="S808" s="646"/>
      <c r="T808" s="646"/>
      <c r="U808" s="646"/>
      <c r="V808" s="646"/>
      <c r="W808" s="646"/>
      <c r="X808" s="646"/>
      <c r="Y808" s="646"/>
      <c r="AA808" s="646"/>
      <c r="AG808" s="646"/>
      <c r="AH808" s="646"/>
    </row>
    <row r="809" spans="1:34" s="369" customFormat="1">
      <c r="A809" s="735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  <c r="Q809" s="739"/>
      <c r="S809" s="646"/>
      <c r="T809" s="646"/>
      <c r="U809" s="646"/>
      <c r="V809" s="646"/>
      <c r="W809" s="646"/>
      <c r="X809" s="646"/>
      <c r="Y809" s="646"/>
      <c r="AA809" s="646"/>
      <c r="AG809" s="646"/>
      <c r="AH809" s="646"/>
    </row>
    <row r="810" spans="1:34" s="369" customFormat="1">
      <c r="A810" s="735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  <c r="Q810" s="739"/>
      <c r="S810" s="646"/>
      <c r="T810" s="646"/>
      <c r="U810" s="646"/>
      <c r="V810" s="646"/>
      <c r="W810" s="646"/>
      <c r="X810" s="646"/>
      <c r="Y810" s="646"/>
      <c r="AA810" s="646"/>
      <c r="AG810" s="646"/>
      <c r="AH810" s="646"/>
    </row>
    <row r="811" spans="1:34" s="369" customFormat="1">
      <c r="A811" s="735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  <c r="Q811" s="739"/>
      <c r="S811" s="646"/>
      <c r="T811" s="646"/>
      <c r="U811" s="646"/>
      <c r="V811" s="646"/>
      <c r="W811" s="646"/>
      <c r="X811" s="646"/>
      <c r="Y811" s="646"/>
      <c r="AA811" s="646"/>
      <c r="AG811" s="646"/>
      <c r="AH811" s="646"/>
    </row>
    <row r="812" spans="1:34" s="369" customFormat="1">
      <c r="A812" s="735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  <c r="Q812" s="739"/>
      <c r="S812" s="646"/>
      <c r="T812" s="646"/>
      <c r="U812" s="646"/>
      <c r="V812" s="646"/>
      <c r="W812" s="646"/>
      <c r="X812" s="646"/>
      <c r="Y812" s="646"/>
      <c r="AA812" s="646"/>
      <c r="AG812" s="646"/>
      <c r="AH812" s="646"/>
    </row>
    <row r="813" spans="1:34" s="369" customFormat="1">
      <c r="A813" s="735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  <c r="Q813" s="739"/>
      <c r="S813" s="646"/>
      <c r="T813" s="646"/>
      <c r="U813" s="646"/>
      <c r="V813" s="646"/>
      <c r="W813" s="646"/>
      <c r="X813" s="646"/>
      <c r="Y813" s="646"/>
      <c r="AA813" s="646"/>
      <c r="AG813" s="646"/>
      <c r="AH813" s="646"/>
    </row>
    <row r="814" spans="1:34" s="369" customFormat="1">
      <c r="A814" s="735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  <c r="Q814" s="739"/>
      <c r="S814" s="646"/>
      <c r="T814" s="646"/>
      <c r="U814" s="646"/>
      <c r="V814" s="646"/>
      <c r="W814" s="646"/>
      <c r="X814" s="646"/>
      <c r="Y814" s="646"/>
      <c r="AA814" s="646"/>
      <c r="AG814" s="646"/>
      <c r="AH814" s="646"/>
    </row>
    <row r="815" spans="1:34" s="369" customFormat="1">
      <c r="A815" s="735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  <c r="Q815" s="739"/>
      <c r="S815" s="646"/>
      <c r="T815" s="646"/>
      <c r="U815" s="646"/>
      <c r="V815" s="646"/>
      <c r="W815" s="646"/>
      <c r="X815" s="646"/>
      <c r="Y815" s="646"/>
      <c r="AA815" s="646"/>
      <c r="AG815" s="646"/>
      <c r="AH815" s="646"/>
    </row>
    <row r="816" spans="1:34" s="369" customFormat="1">
      <c r="A816" s="735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  <c r="Q816" s="739"/>
      <c r="S816" s="646"/>
      <c r="T816" s="646"/>
      <c r="U816" s="646"/>
      <c r="V816" s="646"/>
      <c r="W816" s="646"/>
      <c r="X816" s="646"/>
      <c r="Y816" s="646"/>
      <c r="AA816" s="646"/>
      <c r="AG816" s="646"/>
      <c r="AH816" s="646"/>
    </row>
    <row r="817" spans="1:34" s="369" customFormat="1">
      <c r="A817" s="735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  <c r="Q817" s="739"/>
      <c r="S817" s="646"/>
      <c r="T817" s="646"/>
      <c r="U817" s="646"/>
      <c r="V817" s="646"/>
      <c r="W817" s="646"/>
      <c r="X817" s="646"/>
      <c r="Y817" s="646"/>
      <c r="AA817" s="646"/>
      <c r="AG817" s="646"/>
      <c r="AH817" s="646"/>
    </row>
    <row r="818" spans="1:34" s="369" customFormat="1">
      <c r="A818" s="735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  <c r="Q818" s="739"/>
      <c r="S818" s="646"/>
      <c r="T818" s="646"/>
      <c r="U818" s="646"/>
      <c r="V818" s="646"/>
      <c r="W818" s="646"/>
      <c r="X818" s="646"/>
      <c r="Y818" s="646"/>
      <c r="AA818" s="646"/>
      <c r="AG818" s="646"/>
      <c r="AH818" s="646"/>
    </row>
    <row r="819" spans="1:34" s="369" customFormat="1">
      <c r="A819" s="735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  <c r="Q819" s="739"/>
      <c r="S819" s="646"/>
      <c r="T819" s="646"/>
      <c r="U819" s="646"/>
      <c r="V819" s="646"/>
      <c r="W819" s="646"/>
      <c r="X819" s="646"/>
      <c r="Y819" s="646"/>
      <c r="AA819" s="646"/>
      <c r="AG819" s="646"/>
      <c r="AH819" s="646"/>
    </row>
    <row r="820" spans="1:34" s="369" customFormat="1">
      <c r="A820" s="735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  <c r="Q820" s="739"/>
      <c r="S820" s="646"/>
      <c r="T820" s="646"/>
      <c r="U820" s="646"/>
      <c r="V820" s="646"/>
      <c r="W820" s="646"/>
      <c r="X820" s="646"/>
      <c r="Y820" s="646"/>
      <c r="AA820" s="646"/>
      <c r="AG820" s="646"/>
      <c r="AH820" s="646"/>
    </row>
    <row r="821" spans="1:34" s="369" customFormat="1">
      <c r="A821" s="735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  <c r="Q821" s="739"/>
      <c r="S821" s="646"/>
      <c r="T821" s="646"/>
      <c r="U821" s="646"/>
      <c r="V821" s="646"/>
      <c r="W821" s="646"/>
      <c r="X821" s="646"/>
      <c r="Y821" s="646"/>
      <c r="AA821" s="646"/>
      <c r="AG821" s="646"/>
      <c r="AH821" s="646"/>
    </row>
    <row r="822" spans="1:34" s="369" customFormat="1">
      <c r="A822" s="735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  <c r="Q822" s="739"/>
      <c r="S822" s="646"/>
      <c r="T822" s="646"/>
      <c r="U822" s="646"/>
      <c r="V822" s="646"/>
      <c r="W822" s="646"/>
      <c r="X822" s="646"/>
      <c r="Y822" s="646"/>
      <c r="AA822" s="646"/>
      <c r="AG822" s="646"/>
      <c r="AH822" s="646"/>
    </row>
    <row r="823" spans="1:34" s="369" customFormat="1">
      <c r="A823" s="735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  <c r="Q823" s="739"/>
      <c r="S823" s="646"/>
      <c r="T823" s="646"/>
      <c r="U823" s="646"/>
      <c r="V823" s="646"/>
      <c r="W823" s="646"/>
      <c r="X823" s="646"/>
      <c r="Y823" s="646"/>
      <c r="AA823" s="646"/>
      <c r="AG823" s="646"/>
      <c r="AH823" s="646"/>
    </row>
    <row r="824" spans="1:34" s="369" customFormat="1">
      <c r="A824" s="735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  <c r="Q824" s="739"/>
      <c r="S824" s="646"/>
      <c r="T824" s="646"/>
      <c r="U824" s="646"/>
      <c r="V824" s="646"/>
      <c r="W824" s="646"/>
      <c r="X824" s="646"/>
      <c r="Y824" s="646"/>
      <c r="AA824" s="646"/>
      <c r="AG824" s="646"/>
      <c r="AH824" s="646"/>
    </row>
    <row r="825" spans="1:34" s="369" customFormat="1">
      <c r="A825" s="735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  <c r="Q825" s="739"/>
      <c r="S825" s="646"/>
      <c r="T825" s="646"/>
      <c r="U825" s="646"/>
      <c r="V825" s="646"/>
      <c r="W825" s="646"/>
      <c r="X825" s="646"/>
      <c r="Y825" s="646"/>
      <c r="AA825" s="646"/>
      <c r="AG825" s="646"/>
      <c r="AH825" s="646"/>
    </row>
    <row r="826" spans="1:34" s="369" customFormat="1">
      <c r="A826" s="735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  <c r="Q826" s="739"/>
      <c r="S826" s="646"/>
      <c r="T826" s="646"/>
      <c r="U826" s="646"/>
      <c r="V826" s="646"/>
      <c r="W826" s="646"/>
      <c r="X826" s="646"/>
      <c r="Y826" s="646"/>
      <c r="AA826" s="646"/>
      <c r="AG826" s="646"/>
      <c r="AH826" s="646"/>
    </row>
    <row r="827" spans="1:34" s="369" customFormat="1">
      <c r="A827" s="735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  <c r="Q827" s="739"/>
      <c r="S827" s="646"/>
      <c r="T827" s="646"/>
      <c r="U827" s="646"/>
      <c r="V827" s="646"/>
      <c r="W827" s="646"/>
      <c r="X827" s="646"/>
      <c r="Y827" s="646"/>
      <c r="AA827" s="646"/>
      <c r="AG827" s="646"/>
      <c r="AH827" s="646"/>
    </row>
    <row r="828" spans="1:34" s="369" customFormat="1">
      <c r="A828" s="735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  <c r="Q828" s="739"/>
      <c r="S828" s="646"/>
      <c r="T828" s="646"/>
      <c r="U828" s="646"/>
      <c r="V828" s="646"/>
      <c r="W828" s="646"/>
      <c r="X828" s="646"/>
      <c r="Y828" s="646"/>
      <c r="AA828" s="646"/>
      <c r="AG828" s="646"/>
      <c r="AH828" s="646"/>
    </row>
    <row r="829" spans="1:34" s="369" customFormat="1">
      <c r="A829" s="735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  <c r="Q829" s="739"/>
      <c r="S829" s="646"/>
      <c r="T829" s="646"/>
      <c r="U829" s="646"/>
      <c r="V829" s="646"/>
      <c r="W829" s="646"/>
      <c r="X829" s="646"/>
      <c r="Y829" s="646"/>
      <c r="AA829" s="646"/>
      <c r="AG829" s="646"/>
      <c r="AH829" s="646"/>
    </row>
    <row r="830" spans="1:34" s="369" customFormat="1">
      <c r="A830" s="735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  <c r="Q830" s="739"/>
      <c r="S830" s="646"/>
      <c r="T830" s="646"/>
      <c r="U830" s="646"/>
      <c r="V830" s="646"/>
      <c r="W830" s="646"/>
      <c r="X830" s="646"/>
      <c r="Y830" s="646"/>
      <c r="AA830" s="646"/>
      <c r="AG830" s="646"/>
      <c r="AH830" s="646"/>
    </row>
    <row r="831" spans="1:34" s="369" customFormat="1">
      <c r="A831" s="735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  <c r="Q831" s="739"/>
      <c r="S831" s="646"/>
      <c r="T831" s="646"/>
      <c r="U831" s="646"/>
      <c r="V831" s="646"/>
      <c r="W831" s="646"/>
      <c r="X831" s="646"/>
      <c r="Y831" s="646"/>
      <c r="AA831" s="646"/>
      <c r="AG831" s="646"/>
      <c r="AH831" s="646"/>
    </row>
    <row r="832" spans="1:34" s="369" customFormat="1">
      <c r="A832" s="735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  <c r="Q832" s="739"/>
      <c r="S832" s="646"/>
      <c r="T832" s="646"/>
      <c r="U832" s="646"/>
      <c r="V832" s="646"/>
      <c r="W832" s="646"/>
      <c r="X832" s="646"/>
      <c r="Y832" s="646"/>
      <c r="AA832" s="646"/>
      <c r="AG832" s="646"/>
      <c r="AH832" s="646"/>
    </row>
    <row r="833" spans="1:34" s="369" customFormat="1">
      <c r="A833" s="735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  <c r="Q833" s="739"/>
      <c r="S833" s="646"/>
      <c r="T833" s="646"/>
      <c r="U833" s="646"/>
      <c r="V833" s="646"/>
      <c r="W833" s="646"/>
      <c r="X833" s="646"/>
      <c r="Y833" s="646"/>
      <c r="AA833" s="646"/>
      <c r="AG833" s="646"/>
      <c r="AH833" s="646"/>
    </row>
    <row r="834" spans="1:34" s="369" customFormat="1">
      <c r="A834" s="735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  <c r="Q834" s="739"/>
      <c r="S834" s="646"/>
      <c r="T834" s="646"/>
      <c r="U834" s="646"/>
      <c r="V834" s="646"/>
      <c r="W834" s="646"/>
      <c r="X834" s="646"/>
      <c r="Y834" s="646"/>
      <c r="AA834" s="646"/>
      <c r="AG834" s="646"/>
      <c r="AH834" s="646"/>
    </row>
    <row r="835" spans="1:34" s="369" customFormat="1">
      <c r="A835" s="735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  <c r="Q835" s="739"/>
      <c r="S835" s="646"/>
      <c r="T835" s="646"/>
      <c r="U835" s="646"/>
      <c r="V835" s="646"/>
      <c r="W835" s="646"/>
      <c r="X835" s="646"/>
      <c r="Y835" s="646"/>
      <c r="AA835" s="646"/>
      <c r="AG835" s="646"/>
      <c r="AH835" s="646"/>
    </row>
    <row r="836" spans="1:34" s="369" customFormat="1">
      <c r="A836" s="735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  <c r="Q836" s="739"/>
      <c r="S836" s="646"/>
      <c r="T836" s="646"/>
      <c r="U836" s="646"/>
      <c r="V836" s="646"/>
      <c r="W836" s="646"/>
      <c r="X836" s="646"/>
      <c r="Y836" s="646"/>
      <c r="AA836" s="646"/>
      <c r="AG836" s="646"/>
      <c r="AH836" s="646"/>
    </row>
    <row r="837" spans="1:34" s="369" customFormat="1">
      <c r="A837" s="735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  <c r="Q837" s="739"/>
      <c r="S837" s="646"/>
      <c r="T837" s="646"/>
      <c r="U837" s="646"/>
      <c r="V837" s="646"/>
      <c r="W837" s="646"/>
      <c r="X837" s="646"/>
      <c r="Y837" s="646"/>
      <c r="AA837" s="646"/>
      <c r="AG837" s="646"/>
      <c r="AH837" s="646"/>
    </row>
    <row r="838" spans="1:34" s="369" customFormat="1">
      <c r="A838" s="735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  <c r="Q838" s="739"/>
      <c r="S838" s="646"/>
      <c r="T838" s="646"/>
      <c r="U838" s="646"/>
      <c r="V838" s="646"/>
      <c r="W838" s="646"/>
      <c r="X838" s="646"/>
      <c r="Y838" s="646"/>
      <c r="AA838" s="646"/>
      <c r="AG838" s="646"/>
      <c r="AH838" s="646"/>
    </row>
    <row r="839" spans="1:34" s="369" customFormat="1">
      <c r="A839" s="735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  <c r="Q839" s="739"/>
      <c r="S839" s="646"/>
      <c r="T839" s="646"/>
      <c r="U839" s="646"/>
      <c r="V839" s="646"/>
      <c r="W839" s="646"/>
      <c r="X839" s="646"/>
      <c r="Y839" s="646"/>
      <c r="AA839" s="646"/>
      <c r="AG839" s="646"/>
      <c r="AH839" s="646"/>
    </row>
    <row r="840" spans="1:34" s="369" customFormat="1">
      <c r="A840" s="735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  <c r="Q840" s="739"/>
      <c r="S840" s="646"/>
      <c r="T840" s="646"/>
      <c r="U840" s="646"/>
      <c r="V840" s="646"/>
      <c r="W840" s="646"/>
      <c r="X840" s="646"/>
      <c r="Y840" s="646"/>
      <c r="AA840" s="646"/>
      <c r="AG840" s="646"/>
      <c r="AH840" s="646"/>
    </row>
    <row r="841" spans="1:34" s="369" customFormat="1">
      <c r="A841" s="735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  <c r="Q841" s="739"/>
      <c r="S841" s="646"/>
      <c r="T841" s="646"/>
      <c r="U841" s="646"/>
      <c r="V841" s="646"/>
      <c r="W841" s="646"/>
      <c r="X841" s="646"/>
      <c r="Y841" s="646"/>
      <c r="AA841" s="646"/>
      <c r="AG841" s="646"/>
      <c r="AH841" s="646"/>
    </row>
    <row r="842" spans="1:34" s="369" customFormat="1">
      <c r="A842" s="735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  <c r="Q842" s="739"/>
      <c r="S842" s="646"/>
      <c r="T842" s="646"/>
      <c r="U842" s="646"/>
      <c r="V842" s="646"/>
      <c r="W842" s="646"/>
      <c r="X842" s="646"/>
      <c r="Y842" s="646"/>
      <c r="AA842" s="646"/>
      <c r="AG842" s="646"/>
      <c r="AH842" s="646"/>
    </row>
    <row r="843" spans="1:34" s="369" customFormat="1">
      <c r="A843" s="735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  <c r="Q843" s="739"/>
      <c r="S843" s="646"/>
      <c r="T843" s="646"/>
      <c r="U843" s="646"/>
      <c r="V843" s="646"/>
      <c r="W843" s="646"/>
      <c r="X843" s="646"/>
      <c r="Y843" s="646"/>
      <c r="AA843" s="646"/>
      <c r="AG843" s="646"/>
      <c r="AH843" s="646"/>
    </row>
    <row r="844" spans="1:34" s="369" customFormat="1">
      <c r="A844" s="735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  <c r="Q844" s="739"/>
      <c r="S844" s="646"/>
      <c r="T844" s="646"/>
      <c r="U844" s="646"/>
      <c r="V844" s="646"/>
      <c r="W844" s="646"/>
      <c r="X844" s="646"/>
      <c r="Y844" s="646"/>
      <c r="AA844" s="646"/>
      <c r="AG844" s="646"/>
      <c r="AH844" s="646"/>
    </row>
    <row r="845" spans="1:34" s="369" customFormat="1">
      <c r="A845" s="735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  <c r="Q845" s="739"/>
      <c r="S845" s="646"/>
      <c r="T845" s="646"/>
      <c r="U845" s="646"/>
      <c r="V845" s="646"/>
      <c r="W845" s="646"/>
      <c r="X845" s="646"/>
      <c r="Y845" s="646"/>
      <c r="AA845" s="646"/>
      <c r="AG845" s="646"/>
      <c r="AH845" s="646"/>
    </row>
    <row r="846" spans="1:34" s="369" customFormat="1">
      <c r="A846" s="735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  <c r="Q846" s="739"/>
      <c r="S846" s="646"/>
      <c r="T846" s="646"/>
      <c r="U846" s="646"/>
      <c r="V846" s="646"/>
      <c r="W846" s="646"/>
      <c r="X846" s="646"/>
      <c r="Y846" s="646"/>
      <c r="AA846" s="646"/>
      <c r="AG846" s="646"/>
      <c r="AH846" s="646"/>
    </row>
    <row r="847" spans="1:34" s="369" customFormat="1">
      <c r="A847" s="735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  <c r="Q847" s="739"/>
      <c r="S847" s="646"/>
      <c r="T847" s="646"/>
      <c r="U847" s="646"/>
      <c r="V847" s="646"/>
      <c r="W847" s="646"/>
      <c r="X847" s="646"/>
      <c r="Y847" s="646"/>
      <c r="AA847" s="646"/>
      <c r="AG847" s="646"/>
      <c r="AH847" s="646"/>
    </row>
    <row r="848" spans="1:34" s="369" customFormat="1">
      <c r="A848" s="735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  <c r="Q848" s="739"/>
      <c r="S848" s="646"/>
      <c r="T848" s="646"/>
      <c r="U848" s="646"/>
      <c r="V848" s="646"/>
      <c r="W848" s="646"/>
      <c r="X848" s="646"/>
      <c r="Y848" s="646"/>
      <c r="AA848" s="646"/>
      <c r="AG848" s="646"/>
      <c r="AH848" s="646"/>
    </row>
    <row r="849" spans="1:34" s="369" customFormat="1">
      <c r="A849" s="735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  <c r="Q849" s="739"/>
      <c r="S849" s="646"/>
      <c r="T849" s="646"/>
      <c r="U849" s="646"/>
      <c r="V849" s="646"/>
      <c r="W849" s="646"/>
      <c r="X849" s="646"/>
      <c r="Y849" s="646"/>
      <c r="AA849" s="646"/>
      <c r="AG849" s="646"/>
      <c r="AH849" s="646"/>
    </row>
    <row r="850" spans="1:34" s="369" customFormat="1">
      <c r="A850" s="735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  <c r="Q850" s="739"/>
      <c r="S850" s="646"/>
      <c r="T850" s="646"/>
      <c r="U850" s="646"/>
      <c r="V850" s="646"/>
      <c r="W850" s="646"/>
      <c r="X850" s="646"/>
      <c r="Y850" s="646"/>
      <c r="AA850" s="646"/>
      <c r="AG850" s="646"/>
      <c r="AH850" s="646"/>
    </row>
    <row r="851" spans="1:34" s="369" customFormat="1">
      <c r="A851" s="735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  <c r="Q851" s="739"/>
      <c r="S851" s="646"/>
      <c r="T851" s="646"/>
      <c r="U851" s="646"/>
      <c r="V851" s="646"/>
      <c r="W851" s="646"/>
      <c r="X851" s="646"/>
      <c r="Y851" s="646"/>
      <c r="AA851" s="646"/>
      <c r="AG851" s="646"/>
      <c r="AH851" s="646"/>
    </row>
    <row r="852" spans="1:34" s="369" customFormat="1">
      <c r="A852" s="735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  <c r="Q852" s="739"/>
      <c r="S852" s="646"/>
      <c r="T852" s="646"/>
      <c r="U852" s="646"/>
      <c r="V852" s="646"/>
      <c r="W852" s="646"/>
      <c r="X852" s="646"/>
      <c r="Y852" s="646"/>
      <c r="AA852" s="646"/>
      <c r="AG852" s="646"/>
      <c r="AH852" s="646"/>
    </row>
    <row r="853" spans="1:34" s="369" customFormat="1">
      <c r="A853" s="735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  <c r="Q853" s="739"/>
      <c r="S853" s="646"/>
      <c r="T853" s="646"/>
      <c r="U853" s="646"/>
      <c r="V853" s="646"/>
      <c r="W853" s="646"/>
      <c r="X853" s="646"/>
      <c r="Y853" s="646"/>
      <c r="AA853" s="646"/>
      <c r="AG853" s="646"/>
      <c r="AH853" s="646"/>
    </row>
    <row r="854" spans="1:34" s="369" customFormat="1">
      <c r="A854" s="735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  <c r="Q854" s="739"/>
      <c r="S854" s="646"/>
      <c r="T854" s="646"/>
      <c r="U854" s="646"/>
      <c r="V854" s="646"/>
      <c r="W854" s="646"/>
      <c r="X854" s="646"/>
      <c r="Y854" s="646"/>
      <c r="AA854" s="646"/>
      <c r="AG854" s="646"/>
      <c r="AH854" s="646"/>
    </row>
    <row r="855" spans="1:34" s="369" customFormat="1">
      <c r="A855" s="735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  <c r="Q855" s="739"/>
      <c r="S855" s="646"/>
      <c r="T855" s="646"/>
      <c r="U855" s="646"/>
      <c r="V855" s="646"/>
      <c r="W855" s="646"/>
      <c r="X855" s="646"/>
      <c r="Y855" s="646"/>
      <c r="AA855" s="646"/>
      <c r="AG855" s="646"/>
      <c r="AH855" s="646"/>
    </row>
    <row r="856" spans="1:34" s="369" customFormat="1">
      <c r="A856" s="735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  <c r="Q856" s="739"/>
      <c r="S856" s="646"/>
      <c r="T856" s="646"/>
      <c r="U856" s="646"/>
      <c r="V856" s="646"/>
      <c r="W856" s="646"/>
      <c r="X856" s="646"/>
      <c r="Y856" s="646"/>
      <c r="AA856" s="646"/>
      <c r="AG856" s="646"/>
      <c r="AH856" s="646"/>
    </row>
    <row r="857" spans="1:34" s="369" customFormat="1">
      <c r="A857" s="735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  <c r="Q857" s="739"/>
      <c r="S857" s="646"/>
      <c r="T857" s="646"/>
      <c r="U857" s="646"/>
      <c r="V857" s="646"/>
      <c r="W857" s="646"/>
      <c r="X857" s="646"/>
      <c r="Y857" s="646"/>
      <c r="AA857" s="646"/>
      <c r="AG857" s="646"/>
      <c r="AH857" s="646"/>
    </row>
    <row r="858" spans="1:34" s="369" customFormat="1">
      <c r="A858" s="735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  <c r="Q858" s="739"/>
      <c r="S858" s="646"/>
      <c r="T858" s="646"/>
      <c r="U858" s="646"/>
      <c r="V858" s="646"/>
      <c r="W858" s="646"/>
      <c r="X858" s="646"/>
      <c r="Y858" s="646"/>
      <c r="AA858" s="646"/>
      <c r="AG858" s="646"/>
      <c r="AH858" s="646"/>
    </row>
    <row r="859" spans="1:34" s="369" customFormat="1">
      <c r="A859" s="735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  <c r="Q859" s="739"/>
      <c r="S859" s="646"/>
      <c r="T859" s="646"/>
      <c r="U859" s="646"/>
      <c r="V859" s="646"/>
      <c r="W859" s="646"/>
      <c r="X859" s="646"/>
      <c r="Y859" s="646"/>
      <c r="AA859" s="646"/>
      <c r="AG859" s="646"/>
      <c r="AH859" s="646"/>
    </row>
    <row r="860" spans="1:34" s="369" customFormat="1">
      <c r="A860" s="735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  <c r="Q860" s="739"/>
      <c r="S860" s="646"/>
      <c r="T860" s="646"/>
      <c r="U860" s="646"/>
      <c r="V860" s="646"/>
      <c r="W860" s="646"/>
      <c r="X860" s="646"/>
      <c r="Y860" s="646"/>
      <c r="AA860" s="646"/>
      <c r="AG860" s="646"/>
      <c r="AH860" s="646"/>
    </row>
    <row r="861" spans="1:34" s="369" customFormat="1">
      <c r="A861" s="735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  <c r="Q861" s="739"/>
      <c r="S861" s="646"/>
      <c r="T861" s="646"/>
      <c r="U861" s="646"/>
      <c r="V861" s="646"/>
      <c r="W861" s="646"/>
      <c r="X861" s="646"/>
      <c r="Y861" s="646"/>
      <c r="AA861" s="646"/>
      <c r="AG861" s="646"/>
      <c r="AH861" s="646"/>
    </row>
    <row r="862" spans="1:34" s="369" customFormat="1">
      <c r="A862" s="735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  <c r="Q862" s="739"/>
      <c r="S862" s="646"/>
      <c r="T862" s="646"/>
      <c r="U862" s="646"/>
      <c r="V862" s="646"/>
      <c r="W862" s="646"/>
      <c r="X862" s="646"/>
      <c r="Y862" s="646"/>
      <c r="AA862" s="646"/>
      <c r="AG862" s="646"/>
      <c r="AH862" s="646"/>
    </row>
    <row r="863" spans="1:34" s="369" customFormat="1">
      <c r="A863" s="735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  <c r="Q863" s="739"/>
      <c r="S863" s="646"/>
      <c r="T863" s="646"/>
      <c r="U863" s="646"/>
      <c r="V863" s="646"/>
      <c r="W863" s="646"/>
      <c r="X863" s="646"/>
      <c r="Y863" s="646"/>
      <c r="AA863" s="646"/>
      <c r="AG863" s="646"/>
      <c r="AH863" s="646"/>
    </row>
    <row r="864" spans="1:34" s="369" customFormat="1">
      <c r="A864" s="735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  <c r="Q864" s="739"/>
      <c r="S864" s="646"/>
      <c r="T864" s="646"/>
      <c r="U864" s="646"/>
      <c r="V864" s="646"/>
      <c r="W864" s="646"/>
      <c r="X864" s="646"/>
      <c r="Y864" s="646"/>
      <c r="AA864" s="646"/>
      <c r="AG864" s="646"/>
      <c r="AH864" s="646"/>
    </row>
    <row r="865" spans="1:34" s="369" customFormat="1">
      <c r="A865" s="735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  <c r="Q865" s="739"/>
      <c r="S865" s="646"/>
      <c r="T865" s="646"/>
      <c r="U865" s="646"/>
      <c r="V865" s="646"/>
      <c r="W865" s="646"/>
      <c r="X865" s="646"/>
      <c r="Y865" s="646"/>
      <c r="AA865" s="646"/>
      <c r="AG865" s="646"/>
      <c r="AH865" s="646"/>
    </row>
    <row r="866" spans="1:34" s="369" customFormat="1">
      <c r="A866" s="735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  <c r="Q866" s="739"/>
      <c r="S866" s="646"/>
      <c r="T866" s="646"/>
      <c r="U866" s="646"/>
      <c r="V866" s="646"/>
      <c r="W866" s="646"/>
      <c r="X866" s="646"/>
      <c r="Y866" s="646"/>
      <c r="AA866" s="646"/>
      <c r="AG866" s="646"/>
      <c r="AH866" s="646"/>
    </row>
    <row r="867" spans="1:34" s="369" customFormat="1">
      <c r="A867" s="735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  <c r="Q867" s="739"/>
      <c r="S867" s="646"/>
      <c r="T867" s="646"/>
      <c r="U867" s="646"/>
      <c r="V867" s="646"/>
      <c r="W867" s="646"/>
      <c r="X867" s="646"/>
      <c r="Y867" s="646"/>
      <c r="AA867" s="646"/>
      <c r="AG867" s="646"/>
      <c r="AH867" s="646"/>
    </row>
    <row r="868" spans="1:34" s="369" customFormat="1">
      <c r="A868" s="735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  <c r="Q868" s="739"/>
      <c r="S868" s="646"/>
      <c r="T868" s="646"/>
      <c r="U868" s="646"/>
      <c r="V868" s="646"/>
      <c r="W868" s="646"/>
      <c r="X868" s="646"/>
      <c r="Y868" s="646"/>
      <c r="AA868" s="646"/>
      <c r="AG868" s="646"/>
      <c r="AH868" s="646"/>
    </row>
    <row r="869" spans="1:34" s="369" customFormat="1">
      <c r="A869" s="735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  <c r="Q869" s="739"/>
      <c r="S869" s="646"/>
      <c r="T869" s="646"/>
      <c r="U869" s="646"/>
      <c r="V869" s="646"/>
      <c r="W869" s="646"/>
      <c r="X869" s="646"/>
      <c r="Y869" s="646"/>
      <c r="AA869" s="646"/>
      <c r="AG869" s="646"/>
      <c r="AH869" s="646"/>
    </row>
    <row r="870" spans="1:34" s="369" customFormat="1">
      <c r="A870" s="735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  <c r="Q870" s="739"/>
      <c r="S870" s="646"/>
      <c r="T870" s="646"/>
      <c r="U870" s="646"/>
      <c r="V870" s="646"/>
      <c r="W870" s="646"/>
      <c r="X870" s="646"/>
      <c r="Y870" s="646"/>
      <c r="AA870" s="646"/>
      <c r="AG870" s="646"/>
      <c r="AH870" s="646"/>
    </row>
    <row r="871" spans="1:34" s="369" customFormat="1">
      <c r="A871" s="735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  <c r="Q871" s="739"/>
      <c r="S871" s="646"/>
      <c r="T871" s="646"/>
      <c r="U871" s="646"/>
      <c r="V871" s="646"/>
      <c r="W871" s="646"/>
      <c r="X871" s="646"/>
      <c r="Y871" s="646"/>
      <c r="AA871" s="646"/>
      <c r="AG871" s="646"/>
      <c r="AH871" s="646"/>
    </row>
    <row r="872" spans="1:34" s="369" customFormat="1">
      <c r="A872" s="735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  <c r="Q872" s="739"/>
      <c r="S872" s="646"/>
      <c r="T872" s="646"/>
      <c r="U872" s="646"/>
      <c r="V872" s="646"/>
      <c r="W872" s="646"/>
      <c r="X872" s="646"/>
      <c r="Y872" s="646"/>
      <c r="AA872" s="646"/>
      <c r="AG872" s="646"/>
      <c r="AH872" s="646"/>
    </row>
    <row r="873" spans="1:34" s="369" customFormat="1">
      <c r="A873" s="735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  <c r="Q873" s="739"/>
      <c r="S873" s="646"/>
      <c r="T873" s="646"/>
      <c r="U873" s="646"/>
      <c r="V873" s="646"/>
      <c r="W873" s="646"/>
      <c r="X873" s="646"/>
      <c r="Y873" s="646"/>
      <c r="AA873" s="646"/>
      <c r="AG873" s="646"/>
      <c r="AH873" s="646"/>
    </row>
    <row r="874" spans="1:34" s="369" customFormat="1">
      <c r="A874" s="735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  <c r="Q874" s="739"/>
      <c r="S874" s="646"/>
      <c r="T874" s="646"/>
      <c r="U874" s="646"/>
      <c r="V874" s="646"/>
      <c r="W874" s="646"/>
      <c r="X874" s="646"/>
      <c r="Y874" s="646"/>
      <c r="AA874" s="646"/>
      <c r="AG874" s="646"/>
      <c r="AH874" s="646"/>
    </row>
    <row r="875" spans="1:34" s="369" customFormat="1">
      <c r="A875" s="735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  <c r="Q875" s="739"/>
      <c r="S875" s="646"/>
      <c r="T875" s="646"/>
      <c r="U875" s="646"/>
      <c r="V875" s="646"/>
      <c r="W875" s="646"/>
      <c r="X875" s="646"/>
      <c r="Y875" s="646"/>
      <c r="AA875" s="646"/>
      <c r="AG875" s="646"/>
      <c r="AH875" s="646"/>
    </row>
    <row r="876" spans="1:34" s="369" customFormat="1">
      <c r="A876" s="735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  <c r="Q876" s="739"/>
      <c r="S876" s="646"/>
      <c r="T876" s="646"/>
      <c r="U876" s="646"/>
      <c r="V876" s="646"/>
      <c r="W876" s="646"/>
      <c r="X876" s="646"/>
      <c r="Y876" s="646"/>
      <c r="AA876" s="646"/>
      <c r="AG876" s="646"/>
      <c r="AH876" s="646"/>
    </row>
    <row r="877" spans="1:34" s="369" customFormat="1">
      <c r="A877" s="735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  <c r="Q877" s="739"/>
      <c r="S877" s="646"/>
      <c r="T877" s="646"/>
      <c r="U877" s="646"/>
      <c r="V877" s="646"/>
      <c r="W877" s="646"/>
      <c r="X877" s="646"/>
      <c r="Y877" s="646"/>
      <c r="AA877" s="646"/>
      <c r="AG877" s="646"/>
      <c r="AH877" s="646"/>
    </row>
    <row r="878" spans="1:34" s="369" customFormat="1">
      <c r="A878" s="735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  <c r="Q878" s="739"/>
      <c r="S878" s="646"/>
      <c r="T878" s="646"/>
      <c r="U878" s="646"/>
      <c r="V878" s="646"/>
      <c r="W878" s="646"/>
      <c r="X878" s="646"/>
      <c r="Y878" s="646"/>
      <c r="AA878" s="646"/>
      <c r="AG878" s="646"/>
      <c r="AH878" s="646"/>
    </row>
    <row r="879" spans="1:34" s="369" customFormat="1">
      <c r="A879" s="735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  <c r="Q879" s="739"/>
      <c r="S879" s="646"/>
      <c r="T879" s="646"/>
      <c r="U879" s="646"/>
      <c r="V879" s="646"/>
      <c r="W879" s="646"/>
      <c r="X879" s="646"/>
      <c r="Y879" s="646"/>
      <c r="AA879" s="646"/>
      <c r="AG879" s="646"/>
      <c r="AH879" s="646"/>
    </row>
    <row r="880" spans="1:34" s="369" customFormat="1">
      <c r="A880" s="735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  <c r="Q880" s="739"/>
      <c r="S880" s="646"/>
      <c r="T880" s="646"/>
      <c r="U880" s="646"/>
      <c r="V880" s="646"/>
      <c r="W880" s="646"/>
      <c r="X880" s="646"/>
      <c r="Y880" s="646"/>
      <c r="AA880" s="646"/>
      <c r="AG880" s="646"/>
      <c r="AH880" s="646"/>
    </row>
    <row r="881" spans="1:34" s="369" customFormat="1">
      <c r="A881" s="735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  <c r="Q881" s="739"/>
      <c r="S881" s="646"/>
      <c r="T881" s="646"/>
      <c r="U881" s="646"/>
      <c r="V881" s="646"/>
      <c r="W881" s="646"/>
      <c r="X881" s="646"/>
      <c r="Y881" s="646"/>
      <c r="AA881" s="646"/>
      <c r="AG881" s="646"/>
      <c r="AH881" s="646"/>
    </row>
    <row r="882" spans="1:34" s="369" customFormat="1">
      <c r="A882" s="735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  <c r="Q882" s="739"/>
      <c r="S882" s="646"/>
      <c r="T882" s="646"/>
      <c r="U882" s="646"/>
      <c r="V882" s="646"/>
      <c r="W882" s="646"/>
      <c r="X882" s="646"/>
      <c r="Y882" s="646"/>
      <c r="AA882" s="646"/>
      <c r="AG882" s="646"/>
      <c r="AH882" s="646"/>
    </row>
    <row r="883" spans="1:34" s="369" customFormat="1">
      <c r="A883" s="735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  <c r="Q883" s="739"/>
      <c r="S883" s="646"/>
      <c r="T883" s="646"/>
      <c r="U883" s="646"/>
      <c r="V883" s="646"/>
      <c r="W883" s="646"/>
      <c r="X883" s="646"/>
      <c r="Y883" s="646"/>
      <c r="AA883" s="646"/>
      <c r="AG883" s="646"/>
      <c r="AH883" s="646"/>
    </row>
    <row r="884" spans="1:34" s="369" customFormat="1">
      <c r="A884" s="735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  <c r="Q884" s="739"/>
      <c r="S884" s="646"/>
      <c r="T884" s="646"/>
      <c r="U884" s="646"/>
      <c r="V884" s="646"/>
      <c r="W884" s="646"/>
      <c r="X884" s="646"/>
      <c r="Y884" s="646"/>
      <c r="AA884" s="646"/>
      <c r="AG884" s="646"/>
      <c r="AH884" s="646"/>
    </row>
    <row r="885" spans="1:34" s="369" customFormat="1">
      <c r="A885" s="735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  <c r="Q885" s="739"/>
      <c r="S885" s="646"/>
      <c r="T885" s="646"/>
      <c r="U885" s="646"/>
      <c r="V885" s="646"/>
      <c r="W885" s="646"/>
      <c r="X885" s="646"/>
      <c r="Y885" s="646"/>
      <c r="AA885" s="646"/>
      <c r="AG885" s="646"/>
      <c r="AH885" s="646"/>
    </row>
    <row r="886" spans="1:34" s="369" customFormat="1">
      <c r="A886" s="735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  <c r="Q886" s="739"/>
      <c r="S886" s="646"/>
      <c r="T886" s="646"/>
      <c r="U886" s="646"/>
      <c r="V886" s="646"/>
      <c r="W886" s="646"/>
      <c r="X886" s="646"/>
      <c r="Y886" s="646"/>
      <c r="AA886" s="646"/>
      <c r="AG886" s="646"/>
      <c r="AH886" s="646"/>
    </row>
    <row r="887" spans="1:34" s="369" customFormat="1">
      <c r="A887" s="735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  <c r="Q887" s="739"/>
      <c r="S887" s="646"/>
      <c r="T887" s="646"/>
      <c r="U887" s="646"/>
      <c r="V887" s="646"/>
      <c r="W887" s="646"/>
      <c r="X887" s="646"/>
      <c r="Y887" s="646"/>
      <c r="AA887" s="646"/>
      <c r="AG887" s="646"/>
      <c r="AH887" s="646"/>
    </row>
    <row r="888" spans="1:34" s="369" customFormat="1">
      <c r="A888" s="735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  <c r="Q888" s="739"/>
      <c r="S888" s="646"/>
      <c r="T888" s="646"/>
      <c r="U888" s="646"/>
      <c r="V888" s="646"/>
      <c r="W888" s="646"/>
      <c r="X888" s="646"/>
      <c r="Y888" s="646"/>
      <c r="AA888" s="646"/>
      <c r="AG888" s="646"/>
      <c r="AH888" s="646"/>
    </row>
    <row r="889" spans="1:34" s="369" customFormat="1">
      <c r="A889" s="735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  <c r="Q889" s="739"/>
      <c r="S889" s="646"/>
      <c r="T889" s="646"/>
      <c r="U889" s="646"/>
      <c r="V889" s="646"/>
      <c r="W889" s="646"/>
      <c r="X889" s="646"/>
      <c r="Y889" s="646"/>
      <c r="AA889" s="646"/>
      <c r="AG889" s="646"/>
      <c r="AH889" s="646"/>
    </row>
    <row r="890" spans="1:34" s="369" customFormat="1">
      <c r="A890" s="735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  <c r="Q890" s="739"/>
      <c r="S890" s="646"/>
      <c r="T890" s="646"/>
      <c r="U890" s="646"/>
      <c r="V890" s="646"/>
      <c r="W890" s="646"/>
      <c r="X890" s="646"/>
      <c r="Y890" s="646"/>
      <c r="AA890" s="646"/>
      <c r="AG890" s="646"/>
      <c r="AH890" s="646"/>
    </row>
    <row r="891" spans="1:34" s="369" customFormat="1">
      <c r="A891" s="735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  <c r="Q891" s="739"/>
      <c r="S891" s="646"/>
      <c r="T891" s="646"/>
      <c r="U891" s="646"/>
      <c r="V891" s="646"/>
      <c r="W891" s="646"/>
      <c r="X891" s="646"/>
      <c r="Y891" s="646"/>
      <c r="AA891" s="646"/>
      <c r="AG891" s="646"/>
      <c r="AH891" s="646"/>
    </row>
    <row r="892" spans="1:34" s="369" customFormat="1">
      <c r="A892" s="735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  <c r="Q892" s="739"/>
      <c r="S892" s="646"/>
      <c r="T892" s="646"/>
      <c r="U892" s="646"/>
      <c r="V892" s="646"/>
      <c r="W892" s="646"/>
      <c r="X892" s="646"/>
      <c r="Y892" s="646"/>
      <c r="AA892" s="646"/>
      <c r="AG892" s="646"/>
      <c r="AH892" s="646"/>
    </row>
    <row r="893" spans="1:34" s="369" customFormat="1">
      <c r="A893" s="735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  <c r="Q893" s="739"/>
      <c r="S893" s="646"/>
      <c r="T893" s="646"/>
      <c r="U893" s="646"/>
      <c r="V893" s="646"/>
      <c r="W893" s="646"/>
      <c r="X893" s="646"/>
      <c r="Y893" s="646"/>
      <c r="AA893" s="646"/>
      <c r="AG893" s="646"/>
      <c r="AH893" s="646"/>
    </row>
    <row r="894" spans="1:34" s="369" customFormat="1">
      <c r="A894" s="735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  <c r="Q894" s="739"/>
      <c r="S894" s="646"/>
      <c r="T894" s="646"/>
      <c r="U894" s="646"/>
      <c r="V894" s="646"/>
      <c r="W894" s="646"/>
      <c r="X894" s="646"/>
      <c r="Y894" s="646"/>
      <c r="AA894" s="646"/>
      <c r="AG894" s="646"/>
      <c r="AH894" s="646"/>
    </row>
    <row r="895" spans="1:34" s="369" customFormat="1">
      <c r="A895" s="735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  <c r="Q895" s="739"/>
      <c r="S895" s="646"/>
      <c r="T895" s="646"/>
      <c r="U895" s="646"/>
      <c r="V895" s="646"/>
      <c r="W895" s="646"/>
      <c r="X895" s="646"/>
      <c r="Y895" s="646"/>
      <c r="AA895" s="646"/>
      <c r="AG895" s="646"/>
      <c r="AH895" s="646"/>
    </row>
    <row r="896" spans="1:34" s="369" customFormat="1">
      <c r="A896" s="735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  <c r="Q896" s="739"/>
      <c r="S896" s="646"/>
      <c r="T896" s="646"/>
      <c r="U896" s="646"/>
      <c r="V896" s="646"/>
      <c r="W896" s="646"/>
      <c r="X896" s="646"/>
      <c r="Y896" s="646"/>
      <c r="AA896" s="646"/>
      <c r="AG896" s="646"/>
      <c r="AH896" s="646"/>
    </row>
    <row r="897" spans="1:34" s="369" customFormat="1">
      <c r="A897" s="735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  <c r="Q897" s="739"/>
      <c r="S897" s="646"/>
      <c r="T897" s="646"/>
      <c r="U897" s="646"/>
      <c r="V897" s="646"/>
      <c r="W897" s="646"/>
      <c r="X897" s="646"/>
      <c r="Y897" s="646"/>
      <c r="AA897" s="646"/>
      <c r="AG897" s="646"/>
      <c r="AH897" s="646"/>
    </row>
    <row r="898" spans="1:34" s="369" customFormat="1">
      <c r="A898" s="735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  <c r="Q898" s="739"/>
      <c r="S898" s="646"/>
      <c r="T898" s="646"/>
      <c r="U898" s="646"/>
      <c r="V898" s="646"/>
      <c r="W898" s="646"/>
      <c r="X898" s="646"/>
      <c r="Y898" s="646"/>
      <c r="AA898" s="646"/>
      <c r="AG898" s="646"/>
      <c r="AH898" s="646"/>
    </row>
    <row r="899" spans="1:34" s="369" customFormat="1">
      <c r="A899" s="735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  <c r="Q899" s="739"/>
      <c r="S899" s="646"/>
      <c r="T899" s="646"/>
      <c r="U899" s="646"/>
      <c r="V899" s="646"/>
      <c r="W899" s="646"/>
      <c r="X899" s="646"/>
      <c r="Y899" s="646"/>
      <c r="AA899" s="646"/>
      <c r="AG899" s="646"/>
      <c r="AH899" s="646"/>
    </row>
    <row r="900" spans="1:34" s="369" customFormat="1">
      <c r="A900" s="735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  <c r="Q900" s="739"/>
      <c r="S900" s="646"/>
      <c r="T900" s="646"/>
      <c r="U900" s="646"/>
      <c r="V900" s="646"/>
      <c r="W900" s="646"/>
      <c r="X900" s="646"/>
      <c r="Y900" s="646"/>
      <c r="AA900" s="646"/>
      <c r="AG900" s="646"/>
      <c r="AH900" s="646"/>
    </row>
    <row r="901" spans="1:34" s="369" customFormat="1">
      <c r="A901" s="735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  <c r="Q901" s="739"/>
      <c r="S901" s="646"/>
      <c r="T901" s="646"/>
      <c r="U901" s="646"/>
      <c r="V901" s="646"/>
      <c r="W901" s="646"/>
      <c r="X901" s="646"/>
      <c r="Y901" s="646"/>
      <c r="AA901" s="646"/>
      <c r="AG901" s="646"/>
      <c r="AH901" s="646"/>
    </row>
    <row r="902" spans="1:34" s="369" customFormat="1">
      <c r="A902" s="735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  <c r="Q902" s="739"/>
      <c r="S902" s="646"/>
      <c r="T902" s="646"/>
      <c r="U902" s="646"/>
      <c r="V902" s="646"/>
      <c r="W902" s="646"/>
      <c r="X902" s="646"/>
      <c r="Y902" s="646"/>
      <c r="AA902" s="646"/>
      <c r="AG902" s="646"/>
      <c r="AH902" s="646"/>
    </row>
    <row r="903" spans="1:34" s="369" customFormat="1">
      <c r="A903" s="735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  <c r="Q903" s="739"/>
      <c r="S903" s="646"/>
      <c r="T903" s="646"/>
      <c r="U903" s="646"/>
      <c r="V903" s="646"/>
      <c r="W903" s="646"/>
      <c r="X903" s="646"/>
      <c r="Y903" s="646"/>
      <c r="AA903" s="646"/>
      <c r="AG903" s="646"/>
      <c r="AH903" s="646"/>
    </row>
    <row r="904" spans="1:34" s="369" customFormat="1">
      <c r="A904" s="735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  <c r="Q904" s="739"/>
      <c r="S904" s="646"/>
      <c r="T904" s="646"/>
      <c r="U904" s="646"/>
      <c r="V904" s="646"/>
      <c r="W904" s="646"/>
      <c r="X904" s="646"/>
      <c r="Y904" s="646"/>
      <c r="AA904" s="646"/>
      <c r="AG904" s="646"/>
      <c r="AH904" s="646"/>
    </row>
    <row r="905" spans="1:34" s="369" customFormat="1">
      <c r="A905" s="735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  <c r="Q905" s="739"/>
      <c r="S905" s="646"/>
      <c r="T905" s="646"/>
      <c r="U905" s="646"/>
      <c r="V905" s="646"/>
      <c r="W905" s="646"/>
      <c r="X905" s="646"/>
      <c r="Y905" s="646"/>
      <c r="AA905" s="646"/>
      <c r="AG905" s="646"/>
      <c r="AH905" s="646"/>
    </row>
    <row r="906" spans="1:34" s="369" customFormat="1">
      <c r="A906" s="735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  <c r="Q906" s="739"/>
      <c r="S906" s="646"/>
      <c r="T906" s="646"/>
      <c r="U906" s="646"/>
      <c r="V906" s="646"/>
      <c r="W906" s="646"/>
      <c r="X906" s="646"/>
      <c r="Y906" s="646"/>
      <c r="AA906" s="646"/>
      <c r="AG906" s="646"/>
      <c r="AH906" s="646"/>
    </row>
    <row r="907" spans="1:34" s="369" customFormat="1">
      <c r="A907" s="735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  <c r="Q907" s="739"/>
      <c r="S907" s="646"/>
      <c r="T907" s="646"/>
      <c r="U907" s="646"/>
      <c r="V907" s="646"/>
      <c r="W907" s="646"/>
      <c r="X907" s="646"/>
      <c r="Y907" s="646"/>
      <c r="AA907" s="646"/>
      <c r="AG907" s="646"/>
      <c r="AH907" s="646"/>
    </row>
    <row r="908" spans="1:34" s="369" customFormat="1">
      <c r="A908" s="735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  <c r="Q908" s="739"/>
      <c r="S908" s="646"/>
      <c r="T908" s="646"/>
      <c r="U908" s="646"/>
      <c r="V908" s="646"/>
      <c r="W908" s="646"/>
      <c r="X908" s="646"/>
      <c r="Y908" s="646"/>
      <c r="AA908" s="646"/>
      <c r="AG908" s="646"/>
      <c r="AH908" s="646"/>
    </row>
    <row r="909" spans="1:34" s="369" customFormat="1">
      <c r="A909" s="735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  <c r="Q909" s="739"/>
      <c r="S909" s="646"/>
      <c r="T909" s="646"/>
      <c r="U909" s="646"/>
      <c r="V909" s="646"/>
      <c r="W909" s="646"/>
      <c r="X909" s="646"/>
      <c r="Y909" s="646"/>
      <c r="AA909" s="646"/>
      <c r="AG909" s="646"/>
      <c r="AH909" s="646"/>
    </row>
    <row r="910" spans="1:34" s="369" customFormat="1">
      <c r="A910" s="735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  <c r="Q910" s="739"/>
      <c r="S910" s="646"/>
      <c r="T910" s="646"/>
      <c r="U910" s="646"/>
      <c r="V910" s="646"/>
      <c r="W910" s="646"/>
      <c r="X910" s="646"/>
      <c r="Y910" s="646"/>
      <c r="AA910" s="646"/>
      <c r="AG910" s="646"/>
      <c r="AH910" s="646"/>
    </row>
    <row r="911" spans="1:34" s="369" customFormat="1">
      <c r="A911" s="735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  <c r="Q911" s="739"/>
      <c r="S911" s="646"/>
      <c r="T911" s="646"/>
      <c r="U911" s="646"/>
      <c r="V911" s="646"/>
      <c r="W911" s="646"/>
      <c r="X911" s="646"/>
      <c r="Y911" s="646"/>
      <c r="AA911" s="646"/>
      <c r="AG911" s="646"/>
      <c r="AH911" s="646"/>
    </row>
    <row r="912" spans="1:34" s="369" customFormat="1">
      <c r="A912" s="735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  <c r="Q912" s="739"/>
      <c r="S912" s="646"/>
      <c r="T912" s="646"/>
      <c r="U912" s="646"/>
      <c r="V912" s="646"/>
      <c r="W912" s="646"/>
      <c r="X912" s="646"/>
      <c r="Y912" s="646"/>
      <c r="AA912" s="646"/>
      <c r="AG912" s="646"/>
      <c r="AH912" s="646"/>
    </row>
    <row r="913" spans="1:34" s="369" customFormat="1">
      <c r="A913" s="735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  <c r="Q913" s="739"/>
      <c r="S913" s="646"/>
      <c r="T913" s="646"/>
      <c r="U913" s="646"/>
      <c r="V913" s="646"/>
      <c r="W913" s="646"/>
      <c r="X913" s="646"/>
      <c r="Y913" s="646"/>
      <c r="AA913" s="646"/>
      <c r="AG913" s="646"/>
      <c r="AH913" s="646"/>
    </row>
    <row r="914" spans="1:34" s="369" customFormat="1">
      <c r="A914" s="735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  <c r="Q914" s="739"/>
      <c r="S914" s="646"/>
      <c r="T914" s="646"/>
      <c r="U914" s="646"/>
      <c r="V914" s="646"/>
      <c r="W914" s="646"/>
      <c r="X914" s="646"/>
      <c r="Y914" s="646"/>
      <c r="AA914" s="646"/>
      <c r="AG914" s="646"/>
      <c r="AH914" s="646"/>
    </row>
    <row r="915" spans="1:34" s="369" customFormat="1">
      <c r="A915" s="735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  <c r="Q915" s="739"/>
      <c r="S915" s="646"/>
      <c r="T915" s="646"/>
      <c r="U915" s="646"/>
      <c r="V915" s="646"/>
      <c r="W915" s="646"/>
      <c r="X915" s="646"/>
      <c r="Y915" s="646"/>
      <c r="AA915" s="646"/>
      <c r="AG915" s="646"/>
      <c r="AH915" s="646"/>
    </row>
    <row r="916" spans="1:34" s="369" customFormat="1">
      <c r="A916" s="735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  <c r="Q916" s="739"/>
      <c r="S916" s="646"/>
      <c r="T916" s="646"/>
      <c r="U916" s="646"/>
      <c r="V916" s="646"/>
      <c r="W916" s="646"/>
      <c r="X916" s="646"/>
      <c r="Y916" s="646"/>
      <c r="AA916" s="646"/>
      <c r="AG916" s="646"/>
      <c r="AH916" s="646"/>
    </row>
    <row r="917" spans="1:34" s="369" customFormat="1">
      <c r="A917" s="735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  <c r="Q917" s="739"/>
      <c r="S917" s="646"/>
      <c r="T917" s="646"/>
      <c r="U917" s="646"/>
      <c r="V917" s="646"/>
      <c r="W917" s="646"/>
      <c r="X917" s="646"/>
      <c r="Y917" s="646"/>
      <c r="AA917" s="646"/>
      <c r="AG917" s="646"/>
      <c r="AH917" s="646"/>
    </row>
    <row r="918" spans="1:34" s="369" customFormat="1">
      <c r="A918" s="735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  <c r="Q918" s="739"/>
      <c r="S918" s="646"/>
      <c r="T918" s="646"/>
      <c r="U918" s="646"/>
      <c r="V918" s="646"/>
      <c r="W918" s="646"/>
      <c r="X918" s="646"/>
      <c r="Y918" s="646"/>
      <c r="AA918" s="646"/>
      <c r="AG918" s="646"/>
      <c r="AH918" s="646"/>
    </row>
    <row r="919" spans="1:34" s="369" customFormat="1">
      <c r="A919" s="735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  <c r="Q919" s="739"/>
      <c r="S919" s="646"/>
      <c r="T919" s="646"/>
      <c r="U919" s="646"/>
      <c r="V919" s="646"/>
      <c r="W919" s="646"/>
      <c r="X919" s="646"/>
      <c r="Y919" s="646"/>
      <c r="AA919" s="646"/>
      <c r="AG919" s="646"/>
      <c r="AH919" s="646"/>
    </row>
    <row r="920" spans="1:34" s="369" customFormat="1">
      <c r="A920" s="735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  <c r="Q920" s="739"/>
      <c r="S920" s="646"/>
      <c r="T920" s="646"/>
      <c r="U920" s="646"/>
      <c r="V920" s="646"/>
      <c r="W920" s="646"/>
      <c r="X920" s="646"/>
      <c r="Y920" s="646"/>
      <c r="AA920" s="646"/>
      <c r="AG920" s="646"/>
      <c r="AH920" s="646"/>
    </row>
    <row r="921" spans="1:34" s="369" customFormat="1">
      <c r="A921" s="735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  <c r="Q921" s="739"/>
      <c r="S921" s="646"/>
      <c r="T921" s="646"/>
      <c r="U921" s="646"/>
      <c r="V921" s="646"/>
      <c r="W921" s="646"/>
      <c r="X921" s="646"/>
      <c r="Y921" s="646"/>
      <c r="AA921" s="646"/>
      <c r="AG921" s="646"/>
      <c r="AH921" s="646"/>
    </row>
    <row r="922" spans="1:34" s="369" customFormat="1">
      <c r="A922" s="735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  <c r="Q922" s="739"/>
      <c r="S922" s="646"/>
      <c r="T922" s="646"/>
      <c r="U922" s="646"/>
      <c r="V922" s="646"/>
      <c r="W922" s="646"/>
      <c r="X922" s="646"/>
      <c r="Y922" s="646"/>
      <c r="AA922" s="646"/>
      <c r="AG922" s="646"/>
      <c r="AH922" s="646"/>
    </row>
    <row r="923" spans="1:34" s="369" customFormat="1">
      <c r="A923" s="735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  <c r="Q923" s="739"/>
      <c r="S923" s="646"/>
      <c r="T923" s="646"/>
      <c r="U923" s="646"/>
      <c r="V923" s="646"/>
      <c r="W923" s="646"/>
      <c r="X923" s="646"/>
      <c r="Y923" s="646"/>
      <c r="AA923" s="646"/>
      <c r="AG923" s="646"/>
      <c r="AH923" s="646"/>
    </row>
    <row r="924" spans="1:34" s="369" customFormat="1">
      <c r="A924" s="735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  <c r="Q924" s="739"/>
      <c r="S924" s="646"/>
      <c r="T924" s="646"/>
      <c r="U924" s="646"/>
      <c r="V924" s="646"/>
      <c r="W924" s="646"/>
      <c r="X924" s="646"/>
      <c r="Y924" s="646"/>
      <c r="AA924" s="646"/>
      <c r="AG924" s="646"/>
      <c r="AH924" s="646"/>
    </row>
    <row r="925" spans="1:34" s="369" customFormat="1">
      <c r="A925" s="735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  <c r="Q925" s="739"/>
      <c r="S925" s="646"/>
      <c r="T925" s="646"/>
      <c r="U925" s="646"/>
      <c r="V925" s="646"/>
      <c r="W925" s="646"/>
      <c r="X925" s="646"/>
      <c r="Y925" s="646"/>
      <c r="AA925" s="646"/>
      <c r="AG925" s="646"/>
      <c r="AH925" s="646"/>
    </row>
    <row r="926" spans="1:34" s="369" customFormat="1">
      <c r="A926" s="735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  <c r="Q926" s="739"/>
      <c r="S926" s="646"/>
      <c r="T926" s="646"/>
      <c r="U926" s="646"/>
      <c r="V926" s="646"/>
      <c r="W926" s="646"/>
      <c r="X926" s="646"/>
      <c r="Y926" s="646"/>
      <c r="AA926" s="646"/>
      <c r="AG926" s="646"/>
      <c r="AH926" s="646"/>
    </row>
    <row r="927" spans="1:34" s="369" customFormat="1">
      <c r="A927" s="735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  <c r="Q927" s="739"/>
      <c r="S927" s="646"/>
      <c r="T927" s="646"/>
      <c r="U927" s="646"/>
      <c r="V927" s="646"/>
      <c r="W927" s="646"/>
      <c r="X927" s="646"/>
      <c r="Y927" s="646"/>
      <c r="AA927" s="646"/>
      <c r="AG927" s="646"/>
      <c r="AH927" s="646"/>
    </row>
    <row r="928" spans="1:34" s="369" customFormat="1">
      <c r="A928" s="735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  <c r="Q928" s="739"/>
      <c r="S928" s="646"/>
      <c r="T928" s="646"/>
      <c r="U928" s="646"/>
      <c r="V928" s="646"/>
      <c r="W928" s="646"/>
      <c r="X928" s="646"/>
      <c r="Y928" s="646"/>
      <c r="AA928" s="646"/>
      <c r="AG928" s="646"/>
      <c r="AH928" s="646"/>
    </row>
    <row r="929" spans="1:34" s="369" customFormat="1">
      <c r="A929" s="735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  <c r="Q929" s="739"/>
      <c r="S929" s="646"/>
      <c r="T929" s="646"/>
      <c r="U929" s="646"/>
      <c r="V929" s="646"/>
      <c r="W929" s="646"/>
      <c r="X929" s="646"/>
      <c r="Y929" s="646"/>
      <c r="AA929" s="646"/>
      <c r="AG929" s="646"/>
      <c r="AH929" s="646"/>
    </row>
    <row r="930" spans="1:34" s="369" customFormat="1">
      <c r="A930" s="735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  <c r="Q930" s="739"/>
      <c r="S930" s="646"/>
      <c r="T930" s="646"/>
      <c r="U930" s="646"/>
      <c r="V930" s="646"/>
      <c r="W930" s="646"/>
      <c r="X930" s="646"/>
      <c r="Y930" s="646"/>
      <c r="AA930" s="646"/>
      <c r="AG930" s="646"/>
      <c r="AH930" s="646"/>
    </row>
    <row r="931" spans="1:34" s="369" customFormat="1">
      <c r="A931" s="735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  <c r="Q931" s="739"/>
      <c r="S931" s="646"/>
      <c r="T931" s="646"/>
      <c r="U931" s="646"/>
      <c r="V931" s="646"/>
      <c r="W931" s="646"/>
      <c r="X931" s="646"/>
      <c r="Y931" s="646"/>
      <c r="AA931" s="646"/>
      <c r="AG931" s="646"/>
      <c r="AH931" s="646"/>
    </row>
    <row r="932" spans="1:34" s="369" customFormat="1">
      <c r="A932" s="735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  <c r="Q932" s="739"/>
      <c r="S932" s="646"/>
      <c r="T932" s="646"/>
      <c r="U932" s="646"/>
      <c r="V932" s="646"/>
      <c r="W932" s="646"/>
      <c r="X932" s="646"/>
      <c r="Y932" s="646"/>
      <c r="AA932" s="646"/>
      <c r="AG932" s="646"/>
      <c r="AH932" s="646"/>
    </row>
    <row r="933" spans="1:34" s="369" customFormat="1">
      <c r="A933" s="735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  <c r="Q933" s="739"/>
      <c r="S933" s="646"/>
      <c r="T933" s="646"/>
      <c r="U933" s="646"/>
      <c r="V933" s="646"/>
      <c r="W933" s="646"/>
      <c r="X933" s="646"/>
      <c r="Y933" s="646"/>
      <c r="AA933" s="646"/>
      <c r="AG933" s="646"/>
      <c r="AH933" s="646"/>
    </row>
    <row r="934" spans="1:34" s="369" customFormat="1">
      <c r="A934" s="735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  <c r="Q934" s="739"/>
      <c r="S934" s="646"/>
      <c r="T934" s="646"/>
      <c r="U934" s="646"/>
      <c r="V934" s="646"/>
      <c r="W934" s="646"/>
      <c r="X934" s="646"/>
      <c r="Y934" s="646"/>
      <c r="AA934" s="646"/>
      <c r="AG934" s="646"/>
      <c r="AH934" s="646"/>
    </row>
    <row r="935" spans="1:34" s="369" customFormat="1">
      <c r="A935" s="735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  <c r="Q935" s="739"/>
      <c r="S935" s="646"/>
      <c r="T935" s="646"/>
      <c r="U935" s="646"/>
      <c r="V935" s="646"/>
      <c r="W935" s="646"/>
      <c r="X935" s="646"/>
      <c r="Y935" s="646"/>
      <c r="AA935" s="646"/>
      <c r="AG935" s="646"/>
      <c r="AH935" s="646"/>
    </row>
    <row r="936" spans="1:34" s="369" customFormat="1">
      <c r="A936" s="735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  <c r="Q936" s="739"/>
      <c r="S936" s="646"/>
      <c r="T936" s="646"/>
      <c r="U936" s="646"/>
      <c r="V936" s="646"/>
      <c r="W936" s="646"/>
      <c r="X936" s="646"/>
      <c r="Y936" s="646"/>
      <c r="AA936" s="646"/>
      <c r="AG936" s="646"/>
      <c r="AH936" s="646"/>
    </row>
    <row r="937" spans="1:34" s="369" customFormat="1">
      <c r="A937" s="735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  <c r="Q937" s="739"/>
      <c r="S937" s="646"/>
      <c r="T937" s="646"/>
      <c r="U937" s="646"/>
      <c r="V937" s="646"/>
      <c r="W937" s="646"/>
      <c r="X937" s="646"/>
      <c r="Y937" s="646"/>
      <c r="AA937" s="646"/>
      <c r="AG937" s="646"/>
      <c r="AH937" s="646"/>
    </row>
    <row r="938" spans="1:34" s="369" customFormat="1">
      <c r="A938" s="735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  <c r="Q938" s="739"/>
      <c r="S938" s="646"/>
      <c r="T938" s="646"/>
      <c r="U938" s="646"/>
      <c r="V938" s="646"/>
      <c r="W938" s="646"/>
      <c r="X938" s="646"/>
      <c r="Y938" s="646"/>
      <c r="AA938" s="646"/>
      <c r="AG938" s="646"/>
      <c r="AH938" s="646"/>
    </row>
    <row r="939" spans="1:34" s="369" customFormat="1">
      <c r="A939" s="735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  <c r="Q939" s="739"/>
      <c r="S939" s="646"/>
      <c r="T939" s="646"/>
      <c r="U939" s="646"/>
      <c r="V939" s="646"/>
      <c r="W939" s="646"/>
      <c r="X939" s="646"/>
      <c r="Y939" s="646"/>
      <c r="AA939" s="646"/>
      <c r="AG939" s="646"/>
      <c r="AH939" s="646"/>
    </row>
    <row r="940" spans="1:34" s="369" customFormat="1">
      <c r="A940" s="735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  <c r="Q940" s="739"/>
      <c r="S940" s="646"/>
      <c r="T940" s="646"/>
      <c r="U940" s="646"/>
      <c r="V940" s="646"/>
      <c r="W940" s="646"/>
      <c r="X940" s="646"/>
      <c r="Y940" s="646"/>
      <c r="AA940" s="646"/>
      <c r="AG940" s="646"/>
      <c r="AH940" s="646"/>
    </row>
    <row r="941" spans="1:34" s="369" customFormat="1">
      <c r="A941" s="735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  <c r="Q941" s="739"/>
      <c r="S941" s="646"/>
      <c r="T941" s="646"/>
      <c r="U941" s="646"/>
      <c r="V941" s="646"/>
      <c r="W941" s="646"/>
      <c r="X941" s="646"/>
      <c r="Y941" s="646"/>
      <c r="AA941" s="646"/>
      <c r="AG941" s="646"/>
      <c r="AH941" s="646"/>
    </row>
    <row r="942" spans="1:34" s="369" customFormat="1">
      <c r="A942" s="735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  <c r="Q942" s="739"/>
      <c r="S942" s="646"/>
      <c r="T942" s="646"/>
      <c r="U942" s="646"/>
      <c r="V942" s="646"/>
      <c r="W942" s="646"/>
      <c r="X942" s="646"/>
      <c r="Y942" s="646"/>
      <c r="AA942" s="646"/>
      <c r="AG942" s="646"/>
      <c r="AH942" s="646"/>
    </row>
    <row r="943" spans="1:34" s="369" customFormat="1">
      <c r="A943" s="735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  <c r="Q943" s="739"/>
      <c r="S943" s="646"/>
      <c r="T943" s="646"/>
      <c r="U943" s="646"/>
      <c r="V943" s="646"/>
      <c r="W943" s="646"/>
      <c r="X943" s="646"/>
      <c r="Y943" s="646"/>
      <c r="AA943" s="646"/>
      <c r="AG943" s="646"/>
      <c r="AH943" s="646"/>
    </row>
    <row r="944" spans="1:34" s="369" customFormat="1">
      <c r="A944" s="735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  <c r="Q944" s="739"/>
      <c r="S944" s="646"/>
      <c r="T944" s="646"/>
      <c r="U944" s="646"/>
      <c r="V944" s="646"/>
      <c r="W944" s="646"/>
      <c r="X944" s="646"/>
      <c r="Y944" s="646"/>
      <c r="AA944" s="646"/>
      <c r="AG944" s="646"/>
      <c r="AH944" s="646"/>
    </row>
    <row r="945" spans="1:34" s="369" customFormat="1">
      <c r="A945" s="735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  <c r="Q945" s="739"/>
      <c r="S945" s="646"/>
      <c r="T945" s="646"/>
      <c r="U945" s="646"/>
      <c r="V945" s="646"/>
      <c r="W945" s="646"/>
      <c r="X945" s="646"/>
      <c r="Y945" s="646"/>
      <c r="AA945" s="646"/>
      <c r="AG945" s="646"/>
      <c r="AH945" s="646"/>
    </row>
    <row r="946" spans="1:34" s="369" customFormat="1">
      <c r="A946" s="735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  <c r="Q946" s="739"/>
      <c r="S946" s="646"/>
      <c r="T946" s="646"/>
      <c r="U946" s="646"/>
      <c r="V946" s="646"/>
      <c r="W946" s="646"/>
      <c r="X946" s="646"/>
      <c r="Y946" s="646"/>
      <c r="AA946" s="646"/>
      <c r="AG946" s="646"/>
      <c r="AH946" s="646"/>
    </row>
    <row r="947" spans="1:34" s="369" customFormat="1">
      <c r="A947" s="735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  <c r="Q947" s="739"/>
      <c r="S947" s="646"/>
      <c r="T947" s="646"/>
      <c r="U947" s="646"/>
      <c r="V947" s="646"/>
      <c r="W947" s="646"/>
      <c r="X947" s="646"/>
      <c r="Y947" s="646"/>
      <c r="AA947" s="646"/>
      <c r="AG947" s="646"/>
      <c r="AH947" s="646"/>
    </row>
    <row r="948" spans="1:34" s="369" customFormat="1">
      <c r="A948" s="735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  <c r="Q948" s="739"/>
      <c r="S948" s="646"/>
      <c r="T948" s="646"/>
      <c r="U948" s="646"/>
      <c r="V948" s="646"/>
      <c r="W948" s="646"/>
      <c r="X948" s="646"/>
      <c r="Y948" s="646"/>
      <c r="AA948" s="646"/>
      <c r="AG948" s="646"/>
      <c r="AH948" s="646"/>
    </row>
    <row r="949" spans="1:34" s="369" customFormat="1">
      <c r="A949" s="735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  <c r="Q949" s="739"/>
      <c r="S949" s="646"/>
      <c r="T949" s="646"/>
      <c r="U949" s="646"/>
      <c r="V949" s="646"/>
      <c r="W949" s="646"/>
      <c r="X949" s="646"/>
      <c r="Y949" s="646"/>
      <c r="AA949" s="646"/>
      <c r="AG949" s="646"/>
      <c r="AH949" s="646"/>
    </row>
    <row r="950" spans="1:34" s="369" customFormat="1">
      <c r="A950" s="735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  <c r="Q950" s="739"/>
      <c r="S950" s="646"/>
      <c r="T950" s="646"/>
      <c r="U950" s="646"/>
      <c r="V950" s="646"/>
      <c r="W950" s="646"/>
      <c r="X950" s="646"/>
      <c r="Y950" s="646"/>
      <c r="AA950" s="646"/>
      <c r="AG950" s="646"/>
      <c r="AH950" s="646"/>
    </row>
    <row r="951" spans="1:34" s="369" customFormat="1">
      <c r="A951" s="735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  <c r="Q951" s="739"/>
      <c r="S951" s="646"/>
      <c r="T951" s="646"/>
      <c r="U951" s="646"/>
      <c r="V951" s="646"/>
      <c r="W951" s="646"/>
      <c r="X951" s="646"/>
      <c r="Y951" s="646"/>
      <c r="AA951" s="646"/>
      <c r="AG951" s="646"/>
      <c r="AH951" s="646"/>
    </row>
    <row r="952" spans="1:34" s="369" customFormat="1">
      <c r="A952" s="735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  <c r="Q952" s="739"/>
      <c r="S952" s="646"/>
      <c r="T952" s="646"/>
      <c r="U952" s="646"/>
      <c r="V952" s="646"/>
      <c r="W952" s="646"/>
      <c r="X952" s="646"/>
      <c r="Y952" s="646"/>
      <c r="AA952" s="646"/>
      <c r="AG952" s="646"/>
      <c r="AH952" s="646"/>
    </row>
    <row r="953" spans="1:34" s="369" customFormat="1">
      <c r="A953" s="735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  <c r="Q953" s="739"/>
      <c r="S953" s="646"/>
      <c r="T953" s="646"/>
      <c r="U953" s="646"/>
      <c r="V953" s="646"/>
      <c r="W953" s="646"/>
      <c r="X953" s="646"/>
      <c r="Y953" s="646"/>
      <c r="AA953" s="646"/>
      <c r="AG953" s="646"/>
      <c r="AH953" s="646"/>
    </row>
    <row r="954" spans="1:34" s="369" customFormat="1">
      <c r="A954" s="735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  <c r="Q954" s="739"/>
      <c r="S954" s="646"/>
      <c r="T954" s="646"/>
      <c r="U954" s="646"/>
      <c r="V954" s="646"/>
      <c r="W954" s="646"/>
      <c r="X954" s="646"/>
      <c r="Y954" s="646"/>
      <c r="AA954" s="646"/>
      <c r="AG954" s="646"/>
      <c r="AH954" s="646"/>
    </row>
    <row r="955" spans="1:34" s="369" customFormat="1">
      <c r="A955" s="735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  <c r="Q955" s="739"/>
      <c r="S955" s="646"/>
      <c r="T955" s="646"/>
      <c r="U955" s="646"/>
      <c r="V955" s="646"/>
      <c r="W955" s="646"/>
      <c r="X955" s="646"/>
      <c r="Y955" s="646"/>
      <c r="AA955" s="646"/>
      <c r="AG955" s="646"/>
      <c r="AH955" s="646"/>
    </row>
    <row r="956" spans="1:34" s="369" customFormat="1">
      <c r="A956" s="735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  <c r="Q956" s="739"/>
      <c r="S956" s="646"/>
      <c r="T956" s="646"/>
      <c r="U956" s="646"/>
      <c r="V956" s="646"/>
      <c r="W956" s="646"/>
      <c r="X956" s="646"/>
      <c r="Y956" s="646"/>
      <c r="AA956" s="646"/>
      <c r="AG956" s="646"/>
      <c r="AH956" s="646"/>
    </row>
    <row r="957" spans="1:34" s="369" customFormat="1">
      <c r="A957" s="735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  <c r="Q957" s="739"/>
      <c r="S957" s="646"/>
      <c r="T957" s="646"/>
      <c r="U957" s="646"/>
      <c r="V957" s="646"/>
      <c r="W957" s="646"/>
      <c r="X957" s="646"/>
      <c r="Y957" s="646"/>
      <c r="AA957" s="646"/>
      <c r="AG957" s="646"/>
      <c r="AH957" s="646"/>
    </row>
    <row r="958" spans="1:34" s="369" customFormat="1">
      <c r="A958" s="735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  <c r="Q958" s="739"/>
      <c r="S958" s="646"/>
      <c r="T958" s="646"/>
      <c r="U958" s="646"/>
      <c r="V958" s="646"/>
      <c r="W958" s="646"/>
      <c r="X958" s="646"/>
      <c r="Y958" s="646"/>
      <c r="AA958" s="646"/>
      <c r="AG958" s="646"/>
      <c r="AH958" s="646"/>
    </row>
    <row r="959" spans="1:34" s="369" customFormat="1">
      <c r="A959" s="735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  <c r="Q959" s="739"/>
      <c r="S959" s="646"/>
      <c r="T959" s="646"/>
      <c r="U959" s="646"/>
      <c r="V959" s="646"/>
      <c r="W959" s="646"/>
      <c r="X959" s="646"/>
      <c r="Y959" s="646"/>
      <c r="AA959" s="646"/>
      <c r="AG959" s="646"/>
      <c r="AH959" s="646"/>
    </row>
    <row r="960" spans="1:34" s="369" customFormat="1">
      <c r="A960" s="735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  <c r="Q960" s="739"/>
      <c r="S960" s="646"/>
      <c r="T960" s="646"/>
      <c r="U960" s="646"/>
      <c r="V960" s="646"/>
      <c r="W960" s="646"/>
      <c r="X960" s="646"/>
      <c r="Y960" s="646"/>
      <c r="AA960" s="646"/>
      <c r="AG960" s="646"/>
      <c r="AH960" s="646"/>
    </row>
    <row r="961" spans="1:34" s="369" customFormat="1">
      <c r="A961" s="735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  <c r="Q961" s="739"/>
      <c r="S961" s="646"/>
      <c r="T961" s="646"/>
      <c r="U961" s="646"/>
      <c r="V961" s="646"/>
      <c r="W961" s="646"/>
      <c r="X961" s="646"/>
      <c r="Y961" s="646"/>
      <c r="AA961" s="646"/>
      <c r="AG961" s="646"/>
      <c r="AH961" s="646"/>
    </row>
    <row r="962" spans="1:34" s="369" customFormat="1">
      <c r="A962" s="735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  <c r="Q962" s="739"/>
      <c r="S962" s="646"/>
      <c r="T962" s="646"/>
      <c r="U962" s="646"/>
      <c r="V962" s="646"/>
      <c r="W962" s="646"/>
      <c r="X962" s="646"/>
      <c r="Y962" s="646"/>
      <c r="AA962" s="646"/>
      <c r="AG962" s="646"/>
      <c r="AH962" s="646"/>
    </row>
    <row r="963" spans="1:34" s="369" customFormat="1">
      <c r="A963" s="735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  <c r="Q963" s="739"/>
      <c r="S963" s="646"/>
      <c r="T963" s="646"/>
      <c r="U963" s="646"/>
      <c r="V963" s="646"/>
      <c r="W963" s="646"/>
      <c r="X963" s="646"/>
      <c r="Y963" s="646"/>
      <c r="AA963" s="646"/>
      <c r="AG963" s="646"/>
      <c r="AH963" s="646"/>
    </row>
    <row r="964" spans="1:34" s="369" customFormat="1">
      <c r="A964" s="735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  <c r="Q964" s="739"/>
      <c r="S964" s="646"/>
      <c r="T964" s="646"/>
      <c r="U964" s="646"/>
      <c r="V964" s="646"/>
      <c r="W964" s="646"/>
      <c r="X964" s="646"/>
      <c r="Y964" s="646"/>
      <c r="AA964" s="646"/>
      <c r="AG964" s="646"/>
      <c r="AH964" s="646"/>
    </row>
    <row r="965" spans="1:34" s="369" customFormat="1">
      <c r="A965" s="735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  <c r="Q965" s="739"/>
      <c r="S965" s="646"/>
      <c r="T965" s="646"/>
      <c r="U965" s="646"/>
      <c r="V965" s="646"/>
      <c r="W965" s="646"/>
      <c r="X965" s="646"/>
      <c r="Y965" s="646"/>
      <c r="AA965" s="646"/>
      <c r="AG965" s="646"/>
      <c r="AH965" s="646"/>
    </row>
    <row r="966" spans="1:34" s="369" customFormat="1">
      <c r="A966" s="735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  <c r="Q966" s="739"/>
      <c r="S966" s="646"/>
      <c r="T966" s="646"/>
      <c r="U966" s="646"/>
      <c r="V966" s="646"/>
      <c r="W966" s="646"/>
      <c r="X966" s="646"/>
      <c r="Y966" s="646"/>
      <c r="AA966" s="646"/>
      <c r="AG966" s="646"/>
      <c r="AH966" s="646"/>
    </row>
    <row r="967" spans="1:34" s="369" customFormat="1">
      <c r="A967" s="735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  <c r="Q967" s="739"/>
      <c r="S967" s="646"/>
      <c r="T967" s="646"/>
      <c r="U967" s="646"/>
      <c r="V967" s="646"/>
      <c r="W967" s="646"/>
      <c r="X967" s="646"/>
      <c r="Y967" s="646"/>
      <c r="AA967" s="646"/>
      <c r="AG967" s="646"/>
      <c r="AH967" s="646"/>
    </row>
    <row r="968" spans="1:34" s="369" customFormat="1">
      <c r="A968" s="735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  <c r="Q968" s="739"/>
      <c r="S968" s="646"/>
      <c r="T968" s="646"/>
      <c r="U968" s="646"/>
      <c r="V968" s="646"/>
      <c r="W968" s="646"/>
      <c r="X968" s="646"/>
      <c r="Y968" s="646"/>
      <c r="AA968" s="646"/>
      <c r="AG968" s="646"/>
      <c r="AH968" s="646"/>
    </row>
    <row r="969" spans="1:34" s="369" customFormat="1">
      <c r="A969" s="735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  <c r="Q969" s="739"/>
      <c r="S969" s="646"/>
      <c r="T969" s="646"/>
      <c r="U969" s="646"/>
      <c r="V969" s="646"/>
      <c r="W969" s="646"/>
      <c r="X969" s="646"/>
      <c r="Y969" s="646"/>
      <c r="AA969" s="646"/>
      <c r="AG969" s="646"/>
      <c r="AH969" s="646"/>
    </row>
    <row r="970" spans="1:34" s="369" customFormat="1">
      <c r="A970" s="735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  <c r="Q970" s="739"/>
      <c r="S970" s="646"/>
      <c r="T970" s="646"/>
      <c r="U970" s="646"/>
      <c r="V970" s="646"/>
      <c r="W970" s="646"/>
      <c r="X970" s="646"/>
      <c r="Y970" s="646"/>
      <c r="AA970" s="646"/>
      <c r="AG970" s="646"/>
      <c r="AH970" s="646"/>
    </row>
    <row r="971" spans="1:34" s="369" customFormat="1">
      <c r="A971" s="735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  <c r="Q971" s="739"/>
      <c r="S971" s="646"/>
      <c r="T971" s="646"/>
      <c r="U971" s="646"/>
      <c r="V971" s="646"/>
      <c r="W971" s="646"/>
      <c r="X971" s="646"/>
      <c r="Y971" s="646"/>
      <c r="AA971" s="646"/>
      <c r="AG971" s="646"/>
      <c r="AH971" s="646"/>
    </row>
    <row r="972" spans="1:34" s="369" customFormat="1">
      <c r="A972" s="735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  <c r="Q972" s="739"/>
      <c r="S972" s="646"/>
      <c r="T972" s="646"/>
      <c r="U972" s="646"/>
      <c r="V972" s="646"/>
      <c r="W972" s="646"/>
      <c r="X972" s="646"/>
      <c r="Y972" s="646"/>
      <c r="AA972" s="646"/>
      <c r="AG972" s="646"/>
      <c r="AH972" s="646"/>
    </row>
    <row r="973" spans="1:34" s="369" customFormat="1">
      <c r="A973" s="735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  <c r="Q973" s="739"/>
      <c r="S973" s="646"/>
      <c r="T973" s="646"/>
      <c r="U973" s="646"/>
      <c r="V973" s="646"/>
      <c r="W973" s="646"/>
      <c r="X973" s="646"/>
      <c r="Y973" s="646"/>
      <c r="AA973" s="646"/>
      <c r="AG973" s="646"/>
      <c r="AH973" s="646"/>
    </row>
    <row r="974" spans="1:34" s="369" customFormat="1">
      <c r="A974" s="735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  <c r="Q974" s="739"/>
      <c r="S974" s="646"/>
      <c r="T974" s="646"/>
      <c r="U974" s="646"/>
      <c r="V974" s="646"/>
      <c r="W974" s="646"/>
      <c r="X974" s="646"/>
      <c r="Y974" s="646"/>
      <c r="AA974" s="646"/>
      <c r="AG974" s="646"/>
      <c r="AH974" s="646"/>
    </row>
    <row r="975" spans="1:34" s="369" customFormat="1">
      <c r="A975" s="735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  <c r="Q975" s="739"/>
      <c r="S975" s="646"/>
      <c r="T975" s="646"/>
      <c r="U975" s="646"/>
      <c r="V975" s="646"/>
      <c r="W975" s="646"/>
      <c r="X975" s="646"/>
      <c r="Y975" s="646"/>
      <c r="AA975" s="646"/>
      <c r="AG975" s="646"/>
      <c r="AH975" s="646"/>
    </row>
    <row r="976" spans="1:34" s="369" customFormat="1">
      <c r="A976" s="735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  <c r="Q976" s="739"/>
      <c r="S976" s="646"/>
      <c r="T976" s="646"/>
      <c r="U976" s="646"/>
      <c r="V976" s="646"/>
      <c r="W976" s="646"/>
      <c r="X976" s="646"/>
      <c r="Y976" s="646"/>
      <c r="AA976" s="646"/>
      <c r="AG976" s="646"/>
      <c r="AH976" s="646"/>
    </row>
    <row r="977" spans="1:34" s="369" customFormat="1">
      <c r="A977" s="735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  <c r="Q977" s="739"/>
      <c r="S977" s="646"/>
      <c r="T977" s="646"/>
      <c r="U977" s="646"/>
      <c r="V977" s="646"/>
      <c r="W977" s="646"/>
      <c r="X977" s="646"/>
      <c r="Y977" s="646"/>
      <c r="AA977" s="646"/>
      <c r="AG977" s="646"/>
      <c r="AH977" s="646"/>
    </row>
    <row r="978" spans="1:34" s="369" customFormat="1">
      <c r="A978" s="735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  <c r="Q978" s="739"/>
      <c r="S978" s="646"/>
      <c r="T978" s="646"/>
      <c r="U978" s="646"/>
      <c r="V978" s="646"/>
      <c r="W978" s="646"/>
      <c r="X978" s="646"/>
      <c r="Y978" s="646"/>
      <c r="AA978" s="646"/>
      <c r="AG978" s="646"/>
      <c r="AH978" s="646"/>
    </row>
    <row r="979" spans="1:34" s="369" customFormat="1">
      <c r="A979" s="735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  <c r="Q979" s="739"/>
      <c r="S979" s="646"/>
      <c r="T979" s="646"/>
      <c r="U979" s="646"/>
      <c r="V979" s="646"/>
      <c r="W979" s="646"/>
      <c r="X979" s="646"/>
      <c r="Y979" s="646"/>
      <c r="AA979" s="646"/>
      <c r="AG979" s="646"/>
      <c r="AH979" s="646"/>
    </row>
    <row r="980" spans="1:34" s="369" customFormat="1">
      <c r="A980" s="735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  <c r="Q980" s="739"/>
      <c r="S980" s="646"/>
      <c r="T980" s="646"/>
      <c r="U980" s="646"/>
      <c r="V980" s="646"/>
      <c r="W980" s="646"/>
      <c r="X980" s="646"/>
      <c r="Y980" s="646"/>
      <c r="AA980" s="646"/>
      <c r="AG980" s="646"/>
      <c r="AH980" s="646"/>
    </row>
    <row r="981" spans="1:34" s="369" customFormat="1">
      <c r="A981" s="735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  <c r="Q981" s="739"/>
      <c r="S981" s="646"/>
      <c r="T981" s="646"/>
      <c r="U981" s="646"/>
      <c r="V981" s="646"/>
      <c r="W981" s="646"/>
      <c r="X981" s="646"/>
      <c r="Y981" s="646"/>
      <c r="AA981" s="646"/>
      <c r="AG981" s="646"/>
      <c r="AH981" s="646"/>
    </row>
    <row r="982" spans="1:34" s="369" customFormat="1">
      <c r="A982" s="735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  <c r="Q982" s="739"/>
      <c r="S982" s="646"/>
      <c r="T982" s="646"/>
      <c r="U982" s="646"/>
      <c r="V982" s="646"/>
      <c r="W982" s="646"/>
      <c r="X982" s="646"/>
      <c r="Y982" s="646"/>
      <c r="AA982" s="646"/>
      <c r="AG982" s="646"/>
      <c r="AH982" s="646"/>
    </row>
    <row r="983" spans="1:34" s="369" customFormat="1">
      <c r="A983" s="735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  <c r="Q983" s="739"/>
      <c r="S983" s="646"/>
      <c r="T983" s="646"/>
      <c r="U983" s="646"/>
      <c r="V983" s="646"/>
      <c r="W983" s="646"/>
      <c r="X983" s="646"/>
      <c r="Y983" s="646"/>
      <c r="AA983" s="646"/>
      <c r="AG983" s="646"/>
      <c r="AH983" s="646"/>
    </row>
    <row r="984" spans="1:34" s="369" customFormat="1">
      <c r="A984" s="735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  <c r="Q984" s="739"/>
      <c r="S984" s="646"/>
      <c r="T984" s="646"/>
      <c r="U984" s="646"/>
      <c r="V984" s="646"/>
      <c r="W984" s="646"/>
      <c r="X984" s="646"/>
      <c r="Y984" s="646"/>
      <c r="AA984" s="646"/>
      <c r="AG984" s="646"/>
      <c r="AH984" s="646"/>
    </row>
    <row r="985" spans="1:34" s="369" customFormat="1">
      <c r="A985" s="735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  <c r="Q985" s="739"/>
      <c r="S985" s="646"/>
      <c r="T985" s="646"/>
      <c r="U985" s="646"/>
      <c r="V985" s="646"/>
      <c r="W985" s="646"/>
      <c r="X985" s="646"/>
      <c r="Y985" s="646"/>
      <c r="AA985" s="646"/>
      <c r="AG985" s="646"/>
      <c r="AH985" s="646"/>
    </row>
    <row r="986" spans="1:34" s="369" customFormat="1">
      <c r="A986" s="735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  <c r="Q986" s="739"/>
      <c r="S986" s="646"/>
      <c r="T986" s="646"/>
      <c r="U986" s="646"/>
      <c r="V986" s="646"/>
      <c r="W986" s="646"/>
      <c r="X986" s="646"/>
      <c r="Y986" s="646"/>
      <c r="AA986" s="646"/>
      <c r="AG986" s="646"/>
      <c r="AH986" s="646"/>
    </row>
    <row r="987" spans="1:34" s="369" customFormat="1">
      <c r="A987" s="735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  <c r="Q987" s="739"/>
      <c r="S987" s="646"/>
      <c r="T987" s="646"/>
      <c r="U987" s="646"/>
      <c r="V987" s="646"/>
      <c r="W987" s="646"/>
      <c r="X987" s="646"/>
      <c r="Y987" s="646"/>
      <c r="AA987" s="646"/>
      <c r="AG987" s="646"/>
      <c r="AH987" s="646"/>
    </row>
    <row r="988" spans="1:34" s="369" customFormat="1">
      <c r="A988" s="735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  <c r="Q988" s="739"/>
      <c r="S988" s="646"/>
      <c r="T988" s="646"/>
      <c r="U988" s="646"/>
      <c r="V988" s="646"/>
      <c r="W988" s="646"/>
      <c r="X988" s="646"/>
      <c r="Y988" s="646"/>
      <c r="AA988" s="646"/>
      <c r="AG988" s="646"/>
      <c r="AH988" s="646"/>
    </row>
    <row r="989" spans="1:34" s="369" customFormat="1">
      <c r="A989" s="735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  <c r="Q989" s="739"/>
      <c r="S989" s="646"/>
      <c r="T989" s="646"/>
      <c r="U989" s="646"/>
      <c r="V989" s="646"/>
      <c r="W989" s="646"/>
      <c r="X989" s="646"/>
      <c r="Y989" s="646"/>
      <c r="AA989" s="646"/>
      <c r="AG989" s="646"/>
      <c r="AH989" s="646"/>
    </row>
    <row r="990" spans="1:34" s="369" customFormat="1">
      <c r="A990" s="735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  <c r="Q990" s="739"/>
      <c r="S990" s="646"/>
      <c r="T990" s="646"/>
      <c r="U990" s="646"/>
      <c r="V990" s="646"/>
      <c r="W990" s="646"/>
      <c r="X990" s="646"/>
      <c r="Y990" s="646"/>
      <c r="AA990" s="646"/>
      <c r="AG990" s="646"/>
      <c r="AH990" s="646"/>
    </row>
    <row r="991" spans="1:34" s="369" customFormat="1">
      <c r="A991" s="735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  <c r="Q991" s="739"/>
      <c r="S991" s="646"/>
      <c r="T991" s="646"/>
      <c r="U991" s="646"/>
      <c r="V991" s="646"/>
      <c r="W991" s="646"/>
      <c r="X991" s="646"/>
      <c r="Y991" s="646"/>
      <c r="AA991" s="646"/>
      <c r="AG991" s="646"/>
      <c r="AH991" s="646"/>
    </row>
    <row r="992" spans="1:34" s="369" customFormat="1">
      <c r="A992" s="735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  <c r="Q992" s="739"/>
      <c r="S992" s="646"/>
      <c r="T992" s="646"/>
      <c r="U992" s="646"/>
      <c r="V992" s="646"/>
      <c r="W992" s="646"/>
      <c r="X992" s="646"/>
      <c r="Y992" s="646"/>
      <c r="AA992" s="646"/>
      <c r="AG992" s="646"/>
      <c r="AH992" s="646"/>
    </row>
    <row r="993" spans="1:34" s="369" customFormat="1">
      <c r="A993" s="735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  <c r="Q993" s="739"/>
      <c r="S993" s="646"/>
      <c r="T993" s="646"/>
      <c r="U993" s="646"/>
      <c r="V993" s="646"/>
      <c r="W993" s="646"/>
      <c r="X993" s="646"/>
      <c r="Y993" s="646"/>
      <c r="AA993" s="646"/>
      <c r="AG993" s="646"/>
      <c r="AH993" s="646"/>
    </row>
    <row r="994" spans="1:34" s="369" customFormat="1">
      <c r="A994" s="735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  <c r="Q994" s="739"/>
      <c r="S994" s="646"/>
      <c r="T994" s="646"/>
      <c r="U994" s="646"/>
      <c r="V994" s="646"/>
      <c r="W994" s="646"/>
      <c r="X994" s="646"/>
      <c r="Y994" s="646"/>
      <c r="AA994" s="646"/>
      <c r="AG994" s="646"/>
      <c r="AH994" s="646"/>
    </row>
    <row r="995" spans="1:34" s="369" customFormat="1">
      <c r="A995" s="735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  <c r="Q995" s="739"/>
      <c r="S995" s="646"/>
      <c r="T995" s="646"/>
      <c r="U995" s="646"/>
      <c r="V995" s="646"/>
      <c r="W995" s="646"/>
      <c r="X995" s="646"/>
      <c r="Y995" s="646"/>
      <c r="AA995" s="646"/>
      <c r="AG995" s="646"/>
      <c r="AH995" s="646"/>
    </row>
    <row r="996" spans="1:34" s="369" customFormat="1">
      <c r="A996" s="735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  <c r="Q996" s="739"/>
      <c r="S996" s="646"/>
      <c r="T996" s="646"/>
      <c r="U996" s="646"/>
      <c r="V996" s="646"/>
      <c r="W996" s="646"/>
      <c r="X996" s="646"/>
      <c r="Y996" s="646"/>
      <c r="AA996" s="646"/>
      <c r="AG996" s="646"/>
      <c r="AH996" s="646"/>
    </row>
    <row r="997" spans="1:34" s="369" customFormat="1">
      <c r="A997" s="735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  <c r="Q997" s="739"/>
      <c r="S997" s="646"/>
      <c r="T997" s="646"/>
      <c r="U997" s="646"/>
      <c r="V997" s="646"/>
      <c r="W997" s="646"/>
      <c r="X997" s="646"/>
      <c r="Y997" s="646"/>
      <c r="AA997" s="646"/>
      <c r="AG997" s="646"/>
      <c r="AH997" s="646"/>
    </row>
    <row r="998" spans="1:34" s="369" customFormat="1">
      <c r="A998" s="735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  <c r="Q998" s="739"/>
      <c r="S998" s="646"/>
      <c r="T998" s="646"/>
      <c r="U998" s="646"/>
      <c r="V998" s="646"/>
      <c r="W998" s="646"/>
      <c r="X998" s="646"/>
      <c r="Y998" s="646"/>
      <c r="AA998" s="646"/>
      <c r="AG998" s="646"/>
      <c r="AH998" s="646"/>
    </row>
    <row r="999" spans="1:34" s="369" customFormat="1">
      <c r="A999" s="735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  <c r="Q999" s="739"/>
      <c r="S999" s="646"/>
      <c r="T999" s="646"/>
      <c r="U999" s="646"/>
      <c r="V999" s="646"/>
      <c r="W999" s="646"/>
      <c r="X999" s="646"/>
      <c r="Y999" s="646"/>
      <c r="AA999" s="646"/>
      <c r="AG999" s="646"/>
      <c r="AH999" s="646"/>
    </row>
    <row r="1000" spans="1:34" s="369" customFormat="1">
      <c r="A1000" s="735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  <c r="Q1000" s="739"/>
      <c r="S1000" s="646"/>
      <c r="T1000" s="646"/>
      <c r="U1000" s="646"/>
      <c r="V1000" s="646"/>
      <c r="W1000" s="646"/>
      <c r="X1000" s="646"/>
      <c r="Y1000" s="646"/>
      <c r="AA1000" s="646"/>
      <c r="AG1000" s="646"/>
      <c r="AH1000" s="646"/>
    </row>
    <row r="1001" spans="1:34" s="369" customFormat="1">
      <c r="A1001" s="735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  <c r="Q1001" s="739"/>
      <c r="S1001" s="646"/>
      <c r="T1001" s="646"/>
      <c r="U1001" s="646"/>
      <c r="V1001" s="646"/>
      <c r="W1001" s="646"/>
      <c r="X1001" s="646"/>
      <c r="Y1001" s="646"/>
      <c r="AA1001" s="646"/>
      <c r="AG1001" s="646"/>
      <c r="AH1001" s="646"/>
    </row>
    <row r="1002" spans="1:34" s="369" customFormat="1">
      <c r="A1002" s="735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  <c r="Q1002" s="739"/>
      <c r="S1002" s="646"/>
      <c r="T1002" s="646"/>
      <c r="U1002" s="646"/>
      <c r="V1002" s="646"/>
      <c r="W1002" s="646"/>
      <c r="X1002" s="646"/>
      <c r="Y1002" s="646"/>
      <c r="AA1002" s="646"/>
      <c r="AG1002" s="646"/>
      <c r="AH1002" s="646"/>
    </row>
    <row r="1003" spans="1:34" s="369" customFormat="1">
      <c r="A1003" s="735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  <c r="Q1003" s="739"/>
      <c r="S1003" s="646"/>
      <c r="T1003" s="646"/>
      <c r="U1003" s="646"/>
      <c r="V1003" s="646"/>
      <c r="W1003" s="646"/>
      <c r="X1003" s="646"/>
      <c r="Y1003" s="646"/>
      <c r="AA1003" s="646"/>
      <c r="AG1003" s="646"/>
      <c r="AH1003" s="646"/>
    </row>
    <row r="1004" spans="1:34" s="369" customFormat="1">
      <c r="A1004" s="735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  <c r="Q1004" s="739"/>
      <c r="S1004" s="646"/>
      <c r="T1004" s="646"/>
      <c r="U1004" s="646"/>
      <c r="V1004" s="646"/>
      <c r="W1004" s="646"/>
      <c r="X1004" s="646"/>
      <c r="Y1004" s="646"/>
      <c r="AA1004" s="646"/>
      <c r="AG1004" s="646"/>
      <c r="AH1004" s="646"/>
    </row>
    <row r="1005" spans="1:34" s="369" customFormat="1">
      <c r="A1005" s="735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  <c r="Q1005" s="739"/>
      <c r="S1005" s="646"/>
      <c r="T1005" s="646"/>
      <c r="U1005" s="646"/>
      <c r="V1005" s="646"/>
      <c r="W1005" s="646"/>
      <c r="X1005" s="646"/>
      <c r="Y1005" s="646"/>
      <c r="AA1005" s="646"/>
      <c r="AG1005" s="646"/>
      <c r="AH1005" s="646"/>
    </row>
    <row r="1006" spans="1:34" s="369" customFormat="1">
      <c r="A1006" s="735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  <c r="Q1006" s="739"/>
      <c r="S1006" s="646"/>
      <c r="T1006" s="646"/>
      <c r="U1006" s="646"/>
      <c r="V1006" s="646"/>
      <c r="W1006" s="646"/>
      <c r="X1006" s="646"/>
      <c r="Y1006" s="646"/>
      <c r="AA1006" s="646"/>
      <c r="AG1006" s="646"/>
      <c r="AH1006" s="646"/>
    </row>
    <row r="1007" spans="1:34" s="369" customFormat="1">
      <c r="A1007" s="735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  <c r="Q1007" s="739"/>
      <c r="S1007" s="646"/>
      <c r="T1007" s="646"/>
      <c r="U1007" s="646"/>
      <c r="V1007" s="646"/>
      <c r="W1007" s="646"/>
      <c r="X1007" s="646"/>
      <c r="Y1007" s="646"/>
      <c r="AA1007" s="646"/>
      <c r="AG1007" s="646"/>
      <c r="AH1007" s="646"/>
    </row>
    <row r="1008" spans="1:34" s="369" customFormat="1">
      <c r="A1008" s="735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  <c r="Q1008" s="739"/>
      <c r="S1008" s="646"/>
      <c r="T1008" s="646"/>
      <c r="U1008" s="646"/>
      <c r="V1008" s="646"/>
      <c r="W1008" s="646"/>
      <c r="X1008" s="646"/>
      <c r="Y1008" s="646"/>
      <c r="AA1008" s="646"/>
      <c r="AG1008" s="646"/>
      <c r="AH1008" s="646"/>
    </row>
    <row r="1009" spans="1:34" s="369" customFormat="1">
      <c r="A1009" s="735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  <c r="Q1009" s="739"/>
      <c r="S1009" s="646"/>
      <c r="T1009" s="646"/>
      <c r="U1009" s="646"/>
      <c r="V1009" s="646"/>
      <c r="W1009" s="646"/>
      <c r="X1009" s="646"/>
      <c r="Y1009" s="646"/>
      <c r="AA1009" s="646"/>
      <c r="AG1009" s="646"/>
      <c r="AH1009" s="646"/>
    </row>
    <row r="1010" spans="1:34" s="369" customFormat="1">
      <c r="A1010" s="735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  <c r="Q1010" s="739"/>
      <c r="S1010" s="646"/>
      <c r="T1010" s="646"/>
      <c r="U1010" s="646"/>
      <c r="V1010" s="646"/>
      <c r="W1010" s="646"/>
      <c r="X1010" s="646"/>
      <c r="Y1010" s="646"/>
      <c r="AA1010" s="646"/>
      <c r="AG1010" s="646"/>
      <c r="AH1010" s="646"/>
    </row>
    <row r="1011" spans="1:34" s="369" customFormat="1">
      <c r="A1011" s="735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  <c r="Q1011" s="739"/>
      <c r="S1011" s="646"/>
      <c r="T1011" s="646"/>
      <c r="U1011" s="646"/>
      <c r="V1011" s="646"/>
      <c r="W1011" s="646"/>
      <c r="X1011" s="646"/>
      <c r="Y1011" s="646"/>
      <c r="AA1011" s="646"/>
      <c r="AG1011" s="646"/>
      <c r="AH1011" s="646"/>
    </row>
    <row r="1012" spans="1:34" s="369" customFormat="1">
      <c r="A1012" s="735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  <c r="Q1012" s="739"/>
      <c r="S1012" s="646"/>
      <c r="T1012" s="646"/>
      <c r="U1012" s="646"/>
      <c r="V1012" s="646"/>
      <c r="W1012" s="646"/>
      <c r="X1012" s="646"/>
      <c r="Y1012" s="646"/>
      <c r="AA1012" s="646"/>
      <c r="AG1012" s="646"/>
      <c r="AH1012" s="646"/>
    </row>
    <row r="1013" spans="1:34" s="369" customFormat="1">
      <c r="A1013" s="735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  <c r="Q1013" s="739"/>
      <c r="S1013" s="646"/>
      <c r="T1013" s="646"/>
      <c r="U1013" s="646"/>
      <c r="V1013" s="646"/>
      <c r="W1013" s="646"/>
      <c r="X1013" s="646"/>
      <c r="Y1013" s="646"/>
      <c r="AA1013" s="646"/>
      <c r="AG1013" s="646"/>
      <c r="AH1013" s="646"/>
    </row>
    <row r="1014" spans="1:34" s="369" customFormat="1">
      <c r="A1014" s="735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  <c r="Q1014" s="739"/>
      <c r="S1014" s="646"/>
      <c r="T1014" s="646"/>
      <c r="U1014" s="646"/>
      <c r="V1014" s="646"/>
      <c r="W1014" s="646"/>
      <c r="X1014" s="646"/>
      <c r="Y1014" s="646"/>
      <c r="AA1014" s="646"/>
      <c r="AG1014" s="646"/>
      <c r="AH1014" s="646"/>
    </row>
    <row r="1015" spans="1:34" s="369" customFormat="1">
      <c r="A1015" s="735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  <c r="Q1015" s="739"/>
      <c r="S1015" s="646"/>
      <c r="T1015" s="646"/>
      <c r="U1015" s="646"/>
      <c r="V1015" s="646"/>
      <c r="W1015" s="646"/>
      <c r="X1015" s="646"/>
      <c r="Y1015" s="646"/>
      <c r="AA1015" s="646"/>
      <c r="AG1015" s="646"/>
      <c r="AH1015" s="646"/>
    </row>
    <row r="1016" spans="1:34" s="369" customFormat="1">
      <c r="A1016" s="735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  <c r="Q1016" s="739"/>
      <c r="S1016" s="646"/>
      <c r="T1016" s="646"/>
      <c r="U1016" s="646"/>
      <c r="V1016" s="646"/>
      <c r="W1016" s="646"/>
      <c r="X1016" s="646"/>
      <c r="Y1016" s="646"/>
      <c r="AA1016" s="646"/>
      <c r="AG1016" s="646"/>
      <c r="AH1016" s="646"/>
    </row>
    <row r="1017" spans="1:34" s="369" customFormat="1">
      <c r="A1017" s="735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  <c r="Q1017" s="739"/>
      <c r="S1017" s="646"/>
      <c r="T1017" s="646"/>
      <c r="U1017" s="646"/>
      <c r="V1017" s="646"/>
      <c r="W1017" s="646"/>
      <c r="X1017" s="646"/>
      <c r="Y1017" s="646"/>
      <c r="AA1017" s="646"/>
      <c r="AG1017" s="646"/>
      <c r="AH1017" s="646"/>
    </row>
    <row r="1018" spans="1:34" s="369" customFormat="1">
      <c r="A1018" s="735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  <c r="Q1018" s="739"/>
      <c r="S1018" s="646"/>
      <c r="T1018" s="646"/>
      <c r="U1018" s="646"/>
      <c r="V1018" s="646"/>
      <c r="W1018" s="646"/>
      <c r="X1018" s="646"/>
      <c r="Y1018" s="646"/>
      <c r="AA1018" s="646"/>
      <c r="AG1018" s="646"/>
      <c r="AH1018" s="646"/>
    </row>
    <row r="1019" spans="1:34" s="369" customFormat="1">
      <c r="A1019" s="735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  <c r="Q1019" s="739"/>
      <c r="S1019" s="646"/>
      <c r="T1019" s="646"/>
      <c r="U1019" s="646"/>
      <c r="V1019" s="646"/>
      <c r="W1019" s="646"/>
      <c r="X1019" s="646"/>
      <c r="Y1019" s="646"/>
      <c r="AA1019" s="646"/>
      <c r="AG1019" s="646"/>
      <c r="AH1019" s="646"/>
    </row>
    <row r="1020" spans="1:34" s="369" customFormat="1">
      <c r="A1020" s="735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  <c r="Q1020" s="739"/>
      <c r="S1020" s="646"/>
      <c r="T1020" s="646"/>
      <c r="U1020" s="646"/>
      <c r="V1020" s="646"/>
      <c r="W1020" s="646"/>
      <c r="X1020" s="646"/>
      <c r="Y1020" s="646"/>
      <c r="AA1020" s="646"/>
      <c r="AG1020" s="646"/>
      <c r="AH1020" s="646"/>
    </row>
    <row r="1021" spans="1:34" s="369" customFormat="1">
      <c r="A1021" s="735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  <c r="Q1021" s="739"/>
      <c r="S1021" s="646"/>
      <c r="T1021" s="646"/>
      <c r="U1021" s="646"/>
      <c r="V1021" s="646"/>
      <c r="W1021" s="646"/>
      <c r="X1021" s="646"/>
      <c r="Y1021" s="646"/>
      <c r="AA1021" s="646"/>
      <c r="AG1021" s="646"/>
      <c r="AH1021" s="646"/>
    </row>
    <row r="1022" spans="1:34" s="369" customFormat="1">
      <c r="A1022" s="735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  <c r="Q1022" s="739"/>
      <c r="S1022" s="646"/>
      <c r="T1022" s="646"/>
      <c r="U1022" s="646"/>
      <c r="V1022" s="646"/>
      <c r="W1022" s="646"/>
      <c r="X1022" s="646"/>
      <c r="Y1022" s="646"/>
      <c r="AA1022" s="646"/>
      <c r="AG1022" s="646"/>
      <c r="AH1022" s="646"/>
    </row>
    <row r="1023" spans="1:34" s="369" customFormat="1">
      <c r="A1023" s="735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  <c r="Q1023" s="739"/>
      <c r="S1023" s="646"/>
      <c r="T1023" s="646"/>
      <c r="U1023" s="646"/>
      <c r="V1023" s="646"/>
      <c r="W1023" s="646"/>
      <c r="X1023" s="646"/>
      <c r="Y1023" s="646"/>
      <c r="AA1023" s="646"/>
      <c r="AG1023" s="646"/>
      <c r="AH1023" s="646"/>
    </row>
    <row r="1024" spans="1:34" s="369" customFormat="1">
      <c r="A1024" s="735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  <c r="Q1024" s="739"/>
      <c r="S1024" s="646"/>
      <c r="T1024" s="646"/>
      <c r="U1024" s="646"/>
      <c r="V1024" s="646"/>
      <c r="W1024" s="646"/>
      <c r="X1024" s="646"/>
      <c r="Y1024" s="646"/>
      <c r="AA1024" s="646"/>
      <c r="AG1024" s="646"/>
      <c r="AH1024" s="646"/>
    </row>
    <row r="1025" spans="1:34" s="369" customFormat="1">
      <c r="A1025" s="735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  <c r="Q1025" s="739"/>
      <c r="S1025" s="646"/>
      <c r="T1025" s="646"/>
      <c r="U1025" s="646"/>
      <c r="V1025" s="646"/>
      <c r="W1025" s="646"/>
      <c r="X1025" s="646"/>
      <c r="Y1025" s="646"/>
      <c r="AA1025" s="646"/>
      <c r="AG1025" s="646"/>
      <c r="AH1025" s="646"/>
    </row>
    <row r="1026" spans="1:34" s="369" customFormat="1">
      <c r="A1026" s="735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  <c r="Q1026" s="739"/>
      <c r="S1026" s="646"/>
      <c r="T1026" s="646"/>
      <c r="U1026" s="646"/>
      <c r="V1026" s="646"/>
      <c r="W1026" s="646"/>
      <c r="X1026" s="646"/>
      <c r="Y1026" s="646"/>
      <c r="AA1026" s="646"/>
      <c r="AG1026" s="646"/>
      <c r="AH1026" s="646"/>
    </row>
    <row r="1027" spans="1:34" s="369" customFormat="1">
      <c r="A1027" s="735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  <c r="Q1027" s="739"/>
      <c r="S1027" s="646"/>
      <c r="T1027" s="646"/>
      <c r="U1027" s="646"/>
      <c r="V1027" s="646"/>
      <c r="W1027" s="646"/>
      <c r="X1027" s="646"/>
      <c r="Y1027" s="646"/>
      <c r="AA1027" s="646"/>
      <c r="AG1027" s="646"/>
      <c r="AH1027" s="646"/>
    </row>
    <row r="1028" spans="1:34" s="369" customFormat="1">
      <c r="A1028" s="735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  <c r="Q1028" s="739"/>
      <c r="S1028" s="646"/>
      <c r="T1028" s="646"/>
      <c r="U1028" s="646"/>
      <c r="V1028" s="646"/>
      <c r="W1028" s="646"/>
      <c r="X1028" s="646"/>
      <c r="Y1028" s="646"/>
      <c r="AA1028" s="646"/>
      <c r="AG1028" s="646"/>
      <c r="AH1028" s="646"/>
    </row>
    <row r="1029" spans="1:34" s="369" customFormat="1">
      <c r="A1029" s="735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  <c r="Q1029" s="739"/>
      <c r="S1029" s="646"/>
      <c r="T1029" s="646"/>
      <c r="U1029" s="646"/>
      <c r="V1029" s="646"/>
      <c r="W1029" s="646"/>
      <c r="X1029" s="646"/>
      <c r="Y1029" s="646"/>
      <c r="AA1029" s="646"/>
      <c r="AG1029" s="646"/>
      <c r="AH1029" s="646"/>
    </row>
    <row r="1030" spans="1:34" s="369" customFormat="1">
      <c r="A1030" s="735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  <c r="Q1030" s="739"/>
      <c r="S1030" s="646"/>
      <c r="T1030" s="646"/>
      <c r="U1030" s="646"/>
      <c r="V1030" s="646"/>
      <c r="W1030" s="646"/>
      <c r="X1030" s="646"/>
      <c r="Y1030" s="646"/>
      <c r="AA1030" s="646"/>
      <c r="AG1030" s="646"/>
      <c r="AH1030" s="646"/>
    </row>
    <row r="1031" spans="1:34" s="369" customFormat="1">
      <c r="A1031" s="735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  <c r="Q1031" s="739"/>
      <c r="S1031" s="646"/>
      <c r="T1031" s="646"/>
      <c r="U1031" s="646"/>
      <c r="V1031" s="646"/>
      <c r="W1031" s="646"/>
      <c r="X1031" s="646"/>
      <c r="Y1031" s="646"/>
      <c r="AA1031" s="646"/>
      <c r="AG1031" s="646"/>
      <c r="AH1031" s="646"/>
    </row>
    <row r="1032" spans="1:34" s="369" customFormat="1">
      <c r="A1032" s="735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  <c r="Q1032" s="739"/>
      <c r="S1032" s="646"/>
      <c r="T1032" s="646"/>
      <c r="U1032" s="646"/>
      <c r="V1032" s="646"/>
      <c r="W1032" s="646"/>
      <c r="X1032" s="646"/>
      <c r="Y1032" s="646"/>
      <c r="AA1032" s="646"/>
      <c r="AG1032" s="646"/>
      <c r="AH1032" s="646"/>
    </row>
    <row r="1033" spans="1:34" s="369" customFormat="1">
      <c r="A1033" s="735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  <c r="Q1033" s="739"/>
      <c r="S1033" s="646"/>
      <c r="T1033" s="646"/>
      <c r="U1033" s="646"/>
      <c r="V1033" s="646"/>
      <c r="W1033" s="646"/>
      <c r="X1033" s="646"/>
      <c r="Y1033" s="646"/>
      <c r="AA1033" s="646"/>
      <c r="AG1033" s="646"/>
      <c r="AH1033" s="646"/>
    </row>
    <row r="1034" spans="1:34" s="369" customFormat="1">
      <c r="A1034" s="735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  <c r="Q1034" s="739"/>
      <c r="S1034" s="646"/>
      <c r="T1034" s="646"/>
      <c r="U1034" s="646"/>
      <c r="V1034" s="646"/>
      <c r="W1034" s="646"/>
      <c r="X1034" s="646"/>
      <c r="Y1034" s="646"/>
      <c r="AA1034" s="646"/>
      <c r="AG1034" s="646"/>
      <c r="AH1034" s="646"/>
    </row>
    <row r="1035" spans="1:34" s="369" customFormat="1">
      <c r="A1035" s="735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  <c r="Q1035" s="739"/>
      <c r="S1035" s="646"/>
      <c r="T1035" s="646"/>
      <c r="U1035" s="646"/>
      <c r="V1035" s="646"/>
      <c r="W1035" s="646"/>
      <c r="X1035" s="646"/>
      <c r="Y1035" s="646"/>
      <c r="AA1035" s="646"/>
      <c r="AG1035" s="646"/>
      <c r="AH1035" s="646"/>
    </row>
    <row r="1036" spans="1:34" s="369" customFormat="1">
      <c r="A1036" s="735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  <c r="Q1036" s="739"/>
      <c r="S1036" s="646"/>
      <c r="T1036" s="646"/>
      <c r="U1036" s="646"/>
      <c r="V1036" s="646"/>
      <c r="W1036" s="646"/>
      <c r="X1036" s="646"/>
      <c r="Y1036" s="646"/>
      <c r="AA1036" s="646"/>
      <c r="AG1036" s="646"/>
      <c r="AH1036" s="646"/>
    </row>
    <row r="1037" spans="1:34" s="369" customFormat="1">
      <c r="A1037" s="735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  <c r="Q1037" s="739"/>
      <c r="S1037" s="646"/>
      <c r="T1037" s="646"/>
      <c r="U1037" s="646"/>
      <c r="V1037" s="646"/>
      <c r="W1037" s="646"/>
      <c r="X1037" s="646"/>
      <c r="Y1037" s="646"/>
      <c r="AA1037" s="646"/>
      <c r="AG1037" s="646"/>
      <c r="AH1037" s="646"/>
    </row>
    <row r="1038" spans="1:34" s="369" customFormat="1">
      <c r="A1038" s="735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  <c r="Q1038" s="739"/>
      <c r="S1038" s="646"/>
      <c r="T1038" s="646"/>
      <c r="U1038" s="646"/>
      <c r="V1038" s="646"/>
      <c r="W1038" s="646"/>
      <c r="X1038" s="646"/>
      <c r="Y1038" s="646"/>
      <c r="AA1038" s="646"/>
      <c r="AG1038" s="646"/>
      <c r="AH1038" s="646"/>
    </row>
    <row r="1039" spans="1:34" s="369" customFormat="1">
      <c r="A1039" s="735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  <c r="Q1039" s="739"/>
      <c r="S1039" s="646"/>
      <c r="T1039" s="646"/>
      <c r="U1039" s="646"/>
      <c r="V1039" s="646"/>
      <c r="W1039" s="646"/>
      <c r="X1039" s="646"/>
      <c r="Y1039" s="646"/>
      <c r="AA1039" s="646"/>
      <c r="AG1039" s="646"/>
      <c r="AH1039" s="646"/>
    </row>
    <row r="1040" spans="1:34" s="369" customFormat="1">
      <c r="A1040" s="735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  <c r="Q1040" s="739"/>
      <c r="S1040" s="646"/>
      <c r="T1040" s="646"/>
      <c r="U1040" s="646"/>
      <c r="V1040" s="646"/>
      <c r="W1040" s="646"/>
      <c r="X1040" s="646"/>
      <c r="Y1040" s="646"/>
      <c r="AA1040" s="646"/>
      <c r="AG1040" s="646"/>
      <c r="AH1040" s="646"/>
    </row>
    <row r="1041" spans="1:34" s="369" customFormat="1">
      <c r="A1041" s="735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  <c r="Q1041" s="739"/>
      <c r="S1041" s="646"/>
      <c r="T1041" s="646"/>
      <c r="U1041" s="646"/>
      <c r="V1041" s="646"/>
      <c r="W1041" s="646"/>
      <c r="X1041" s="646"/>
      <c r="Y1041" s="646"/>
      <c r="AA1041" s="646"/>
      <c r="AG1041" s="646"/>
      <c r="AH1041" s="646"/>
    </row>
    <row r="1042" spans="1:34" s="369" customFormat="1">
      <c r="A1042" s="735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  <c r="Q1042" s="739"/>
      <c r="S1042" s="646"/>
      <c r="T1042" s="646"/>
      <c r="U1042" s="646"/>
      <c r="V1042" s="646"/>
      <c r="W1042" s="646"/>
      <c r="X1042" s="646"/>
      <c r="Y1042" s="646"/>
      <c r="AA1042" s="646"/>
      <c r="AG1042" s="646"/>
      <c r="AH1042" s="646"/>
    </row>
    <row r="1043" spans="1:34" s="369" customFormat="1">
      <c r="A1043" s="735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  <c r="Q1043" s="739"/>
      <c r="S1043" s="646"/>
      <c r="T1043" s="646"/>
      <c r="U1043" s="646"/>
      <c r="V1043" s="646"/>
      <c r="W1043" s="646"/>
      <c r="X1043" s="646"/>
      <c r="Y1043" s="646"/>
      <c r="AA1043" s="646"/>
      <c r="AG1043" s="646"/>
      <c r="AH1043" s="646"/>
    </row>
    <row r="1044" spans="1:34" s="369" customFormat="1">
      <c r="A1044" s="735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  <c r="Q1044" s="739"/>
      <c r="S1044" s="646"/>
      <c r="T1044" s="646"/>
      <c r="U1044" s="646"/>
      <c r="V1044" s="646"/>
      <c r="W1044" s="646"/>
      <c r="X1044" s="646"/>
      <c r="Y1044" s="646"/>
      <c r="AA1044" s="646"/>
      <c r="AG1044" s="646"/>
      <c r="AH1044" s="646"/>
    </row>
    <row r="1045" spans="1:34" s="369" customFormat="1">
      <c r="A1045" s="735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  <c r="Q1045" s="739"/>
      <c r="S1045" s="646"/>
      <c r="T1045" s="646"/>
      <c r="U1045" s="646"/>
      <c r="V1045" s="646"/>
      <c r="W1045" s="646"/>
      <c r="X1045" s="646"/>
      <c r="Y1045" s="646"/>
      <c r="AA1045" s="646"/>
      <c r="AG1045" s="646"/>
      <c r="AH1045" s="646"/>
    </row>
    <row r="1046" spans="1:34" s="369" customFormat="1">
      <c r="A1046" s="735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  <c r="Q1046" s="739"/>
      <c r="S1046" s="646"/>
      <c r="T1046" s="646"/>
      <c r="U1046" s="646"/>
      <c r="V1046" s="646"/>
      <c r="W1046" s="646"/>
      <c r="X1046" s="646"/>
      <c r="Y1046" s="646"/>
      <c r="AA1046" s="646"/>
      <c r="AG1046" s="646"/>
      <c r="AH1046" s="646"/>
    </row>
    <row r="1047" spans="1:34" s="369" customFormat="1">
      <c r="A1047" s="735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  <c r="Q1047" s="739"/>
      <c r="S1047" s="646"/>
      <c r="T1047" s="646"/>
      <c r="U1047" s="646"/>
      <c r="V1047" s="646"/>
      <c r="W1047" s="646"/>
      <c r="X1047" s="646"/>
      <c r="Y1047" s="646"/>
      <c r="AA1047" s="646"/>
      <c r="AG1047" s="646"/>
      <c r="AH1047" s="646"/>
    </row>
    <row r="1048" spans="1:34" s="369" customFormat="1">
      <c r="A1048" s="735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  <c r="Q1048" s="739"/>
      <c r="S1048" s="646"/>
      <c r="T1048" s="646"/>
      <c r="U1048" s="646"/>
      <c r="V1048" s="646"/>
      <c r="W1048" s="646"/>
      <c r="X1048" s="646"/>
      <c r="Y1048" s="646"/>
      <c r="AA1048" s="646"/>
      <c r="AG1048" s="646"/>
      <c r="AH1048" s="646"/>
    </row>
    <row r="1049" spans="1:34" s="369" customFormat="1">
      <c r="A1049" s="735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  <c r="Q1049" s="739"/>
      <c r="S1049" s="646"/>
      <c r="T1049" s="646"/>
      <c r="U1049" s="646"/>
      <c r="V1049" s="646"/>
      <c r="W1049" s="646"/>
      <c r="X1049" s="646"/>
      <c r="Y1049" s="646"/>
      <c r="AA1049" s="646"/>
      <c r="AG1049" s="646"/>
      <c r="AH1049" s="646"/>
    </row>
    <row r="1050" spans="1:34" s="369" customFormat="1">
      <c r="A1050" s="735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  <c r="Q1050" s="739"/>
      <c r="S1050" s="646"/>
      <c r="T1050" s="646"/>
      <c r="U1050" s="646"/>
      <c r="V1050" s="646"/>
      <c r="W1050" s="646"/>
      <c r="X1050" s="646"/>
      <c r="Y1050" s="646"/>
      <c r="AA1050" s="646"/>
      <c r="AG1050" s="646"/>
      <c r="AH1050" s="646"/>
    </row>
    <row r="1051" spans="1:34" s="369" customFormat="1">
      <c r="A1051" s="735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  <c r="Q1051" s="739"/>
      <c r="S1051" s="646"/>
      <c r="T1051" s="646"/>
      <c r="U1051" s="646"/>
      <c r="V1051" s="646"/>
      <c r="W1051" s="646"/>
      <c r="X1051" s="646"/>
      <c r="Y1051" s="646"/>
      <c r="AA1051" s="646"/>
      <c r="AG1051" s="646"/>
      <c r="AH1051" s="646"/>
    </row>
    <row r="1052" spans="1:34" s="369" customFormat="1">
      <c r="A1052" s="735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  <c r="Q1052" s="739"/>
      <c r="S1052" s="646"/>
      <c r="T1052" s="646"/>
      <c r="U1052" s="646"/>
      <c r="V1052" s="646"/>
      <c r="W1052" s="646"/>
      <c r="X1052" s="646"/>
      <c r="Y1052" s="646"/>
      <c r="AA1052" s="646"/>
      <c r="AG1052" s="646"/>
      <c r="AH1052" s="646"/>
    </row>
    <row r="1053" spans="1:34" s="369" customFormat="1">
      <c r="A1053" s="735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  <c r="Q1053" s="739"/>
      <c r="S1053" s="646"/>
      <c r="T1053" s="646"/>
      <c r="U1053" s="646"/>
      <c r="V1053" s="646"/>
      <c r="W1053" s="646"/>
      <c r="X1053" s="646"/>
      <c r="Y1053" s="646"/>
      <c r="AA1053" s="646"/>
      <c r="AG1053" s="646"/>
      <c r="AH1053" s="646"/>
    </row>
    <row r="1054" spans="1:34" s="369" customFormat="1">
      <c r="A1054" s="735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  <c r="Q1054" s="739"/>
      <c r="S1054" s="646"/>
      <c r="T1054" s="646"/>
      <c r="U1054" s="646"/>
      <c r="V1054" s="646"/>
      <c r="W1054" s="646"/>
      <c r="X1054" s="646"/>
      <c r="Y1054" s="646"/>
      <c r="AA1054" s="646"/>
      <c r="AG1054" s="646"/>
      <c r="AH1054" s="646"/>
    </row>
    <row r="1055" spans="1:34" s="369" customFormat="1">
      <c r="A1055" s="735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  <c r="Q1055" s="739"/>
      <c r="S1055" s="646"/>
      <c r="T1055" s="646"/>
      <c r="U1055" s="646"/>
      <c r="V1055" s="646"/>
      <c r="W1055" s="646"/>
      <c r="X1055" s="646"/>
      <c r="Y1055" s="646"/>
      <c r="AA1055" s="646"/>
      <c r="AG1055" s="646"/>
      <c r="AH1055" s="646"/>
    </row>
    <row r="1056" spans="1:34" s="369" customFormat="1">
      <c r="A1056" s="735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  <c r="Q1056" s="739"/>
      <c r="S1056" s="646"/>
      <c r="T1056" s="646"/>
      <c r="U1056" s="646"/>
      <c r="V1056" s="646"/>
      <c r="W1056" s="646"/>
      <c r="X1056" s="646"/>
      <c r="Y1056" s="646"/>
      <c r="AA1056" s="646"/>
      <c r="AG1056" s="646"/>
      <c r="AH1056" s="646"/>
    </row>
    <row r="1057" spans="1:34" s="369" customFormat="1">
      <c r="A1057" s="735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  <c r="Q1057" s="739"/>
      <c r="S1057" s="646"/>
      <c r="T1057" s="646"/>
      <c r="U1057" s="646"/>
      <c r="V1057" s="646"/>
      <c r="W1057" s="646"/>
      <c r="X1057" s="646"/>
      <c r="Y1057" s="646"/>
      <c r="AA1057" s="646"/>
      <c r="AG1057" s="646"/>
      <c r="AH1057" s="646"/>
    </row>
    <row r="1058" spans="1:34" s="369" customFormat="1">
      <c r="A1058" s="735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  <c r="Q1058" s="739"/>
      <c r="S1058" s="646"/>
      <c r="T1058" s="646"/>
      <c r="U1058" s="646"/>
      <c r="V1058" s="646"/>
      <c r="W1058" s="646"/>
      <c r="X1058" s="646"/>
      <c r="Y1058" s="646"/>
      <c r="AA1058" s="646"/>
      <c r="AG1058" s="646"/>
      <c r="AH1058" s="646"/>
    </row>
    <row r="1059" spans="1:34" s="369" customFormat="1">
      <c r="A1059" s="735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  <c r="Q1059" s="739"/>
      <c r="S1059" s="646"/>
      <c r="T1059" s="646"/>
      <c r="U1059" s="646"/>
      <c r="V1059" s="646"/>
      <c r="W1059" s="646"/>
      <c r="X1059" s="646"/>
      <c r="Y1059" s="646"/>
      <c r="AA1059" s="646"/>
      <c r="AG1059" s="646"/>
      <c r="AH1059" s="646"/>
    </row>
    <row r="1060" spans="1:34" s="369" customFormat="1">
      <c r="A1060" s="735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  <c r="Q1060" s="739"/>
      <c r="S1060" s="646"/>
      <c r="T1060" s="646"/>
      <c r="U1060" s="646"/>
      <c r="V1060" s="646"/>
      <c r="W1060" s="646"/>
      <c r="X1060" s="646"/>
      <c r="Y1060" s="646"/>
      <c r="AA1060" s="646"/>
      <c r="AG1060" s="646"/>
      <c r="AH1060" s="646"/>
    </row>
    <row r="1061" spans="1:34" s="369" customFormat="1">
      <c r="A1061" s="735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  <c r="Q1061" s="739"/>
      <c r="S1061" s="646"/>
      <c r="T1061" s="646"/>
      <c r="U1061" s="646"/>
      <c r="V1061" s="646"/>
      <c r="W1061" s="646"/>
      <c r="X1061" s="646"/>
      <c r="Y1061" s="646"/>
      <c r="AA1061" s="646"/>
      <c r="AG1061" s="646"/>
      <c r="AH1061" s="646"/>
    </row>
    <row r="1062" spans="1:34" s="369" customFormat="1">
      <c r="A1062" s="735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  <c r="Q1062" s="739"/>
      <c r="S1062" s="646"/>
      <c r="T1062" s="646"/>
      <c r="U1062" s="646"/>
      <c r="V1062" s="646"/>
      <c r="W1062" s="646"/>
      <c r="X1062" s="646"/>
      <c r="Y1062" s="646"/>
      <c r="AA1062" s="646"/>
      <c r="AG1062" s="646"/>
      <c r="AH1062" s="646"/>
    </row>
    <row r="1063" spans="1:34" s="369" customFormat="1">
      <c r="A1063" s="735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  <c r="Q1063" s="739"/>
      <c r="S1063" s="646"/>
      <c r="T1063" s="646"/>
      <c r="U1063" s="646"/>
      <c r="V1063" s="646"/>
      <c r="W1063" s="646"/>
      <c r="X1063" s="646"/>
      <c r="Y1063" s="646"/>
      <c r="AA1063" s="646"/>
      <c r="AG1063" s="646"/>
      <c r="AH1063" s="646"/>
    </row>
    <row r="1064" spans="1:34" s="369" customFormat="1">
      <c r="A1064" s="735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  <c r="Q1064" s="739"/>
      <c r="S1064" s="646"/>
      <c r="T1064" s="646"/>
      <c r="U1064" s="646"/>
      <c r="V1064" s="646"/>
      <c r="W1064" s="646"/>
      <c r="X1064" s="646"/>
      <c r="Y1064" s="646"/>
      <c r="AA1064" s="646"/>
      <c r="AG1064" s="646"/>
      <c r="AH1064" s="646"/>
    </row>
    <row r="1065" spans="1:34" s="369" customFormat="1">
      <c r="A1065" s="735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  <c r="Q1065" s="739"/>
      <c r="S1065" s="646"/>
      <c r="T1065" s="646"/>
      <c r="U1065" s="646"/>
      <c r="V1065" s="646"/>
      <c r="W1065" s="646"/>
      <c r="X1065" s="646"/>
      <c r="Y1065" s="646"/>
      <c r="AA1065" s="646"/>
      <c r="AG1065" s="646"/>
      <c r="AH1065" s="646"/>
    </row>
    <row r="1066" spans="1:34" s="369" customFormat="1">
      <c r="A1066" s="735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  <c r="Q1066" s="739"/>
      <c r="S1066" s="646"/>
      <c r="T1066" s="646"/>
      <c r="U1066" s="646"/>
      <c r="V1066" s="646"/>
      <c r="W1066" s="646"/>
      <c r="X1066" s="646"/>
      <c r="Y1066" s="646"/>
      <c r="AA1066" s="646"/>
      <c r="AG1066" s="646"/>
      <c r="AH1066" s="646"/>
    </row>
    <row r="1067" spans="1:34" s="369" customFormat="1">
      <c r="A1067" s="735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  <c r="Q1067" s="739"/>
      <c r="S1067" s="646"/>
      <c r="T1067" s="646"/>
      <c r="U1067" s="646"/>
      <c r="V1067" s="646"/>
      <c r="W1067" s="646"/>
      <c r="X1067" s="646"/>
      <c r="Y1067" s="646"/>
      <c r="AA1067" s="646"/>
      <c r="AG1067" s="646"/>
      <c r="AH1067" s="646"/>
    </row>
    <row r="1068" spans="1:34" s="369" customFormat="1">
      <c r="A1068" s="735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  <c r="Q1068" s="739"/>
      <c r="S1068" s="646"/>
      <c r="T1068" s="646"/>
      <c r="U1068" s="646"/>
      <c r="V1068" s="646"/>
      <c r="W1068" s="646"/>
      <c r="X1068" s="646"/>
      <c r="Y1068" s="646"/>
      <c r="AA1068" s="646"/>
      <c r="AG1068" s="646"/>
      <c r="AH1068" s="646"/>
    </row>
    <row r="1069" spans="1:34" s="369" customFormat="1">
      <c r="A1069" s="735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  <c r="Q1069" s="739"/>
      <c r="S1069" s="646"/>
      <c r="T1069" s="646"/>
      <c r="U1069" s="646"/>
      <c r="V1069" s="646"/>
      <c r="W1069" s="646"/>
      <c r="X1069" s="646"/>
      <c r="Y1069" s="646"/>
      <c r="AA1069" s="646"/>
      <c r="AG1069" s="646"/>
      <c r="AH1069" s="646"/>
    </row>
    <row r="1070" spans="1:34" s="369" customFormat="1">
      <c r="A1070" s="735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  <c r="Q1070" s="739"/>
      <c r="S1070" s="646"/>
      <c r="T1070" s="646"/>
      <c r="U1070" s="646"/>
      <c r="V1070" s="646"/>
      <c r="W1070" s="646"/>
      <c r="X1070" s="646"/>
      <c r="Y1070" s="646"/>
      <c r="AA1070" s="646"/>
      <c r="AG1070" s="646"/>
      <c r="AH1070" s="646"/>
    </row>
    <row r="1071" spans="1:34" s="369" customFormat="1">
      <c r="A1071" s="735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  <c r="Q1071" s="739"/>
      <c r="S1071" s="646"/>
      <c r="T1071" s="646"/>
      <c r="U1071" s="646"/>
      <c r="V1071" s="646"/>
      <c r="W1071" s="646"/>
      <c r="X1071" s="646"/>
      <c r="Y1071" s="646"/>
      <c r="AA1071" s="646"/>
      <c r="AG1071" s="646"/>
      <c r="AH1071" s="646"/>
    </row>
    <row r="1072" spans="1:34" s="369" customFormat="1">
      <c r="A1072" s="735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  <c r="Q1072" s="739"/>
      <c r="S1072" s="646"/>
      <c r="T1072" s="646"/>
      <c r="U1072" s="646"/>
      <c r="V1072" s="646"/>
      <c r="W1072" s="646"/>
      <c r="X1072" s="646"/>
      <c r="Y1072" s="646"/>
      <c r="AA1072" s="646"/>
      <c r="AG1072" s="646"/>
      <c r="AH1072" s="646"/>
    </row>
    <row r="1073" spans="1:34" s="369" customFormat="1">
      <c r="A1073" s="735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  <c r="Q1073" s="739"/>
      <c r="S1073" s="646"/>
      <c r="T1073" s="646"/>
      <c r="U1073" s="646"/>
      <c r="V1073" s="646"/>
      <c r="W1073" s="646"/>
      <c r="X1073" s="646"/>
      <c r="Y1073" s="646"/>
      <c r="AA1073" s="646"/>
      <c r="AG1073" s="646"/>
      <c r="AH1073" s="646"/>
    </row>
    <row r="1074" spans="1:34" s="369" customFormat="1">
      <c r="A1074" s="735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  <c r="Q1074" s="739"/>
      <c r="S1074" s="646"/>
      <c r="T1074" s="646"/>
      <c r="U1074" s="646"/>
      <c r="V1074" s="646"/>
      <c r="W1074" s="646"/>
      <c r="X1074" s="646"/>
      <c r="Y1074" s="646"/>
      <c r="AA1074" s="646"/>
      <c r="AG1074" s="646"/>
      <c r="AH1074" s="646"/>
    </row>
    <row r="1075" spans="1:34" s="369" customFormat="1">
      <c r="A1075" s="735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  <c r="Q1075" s="739"/>
      <c r="S1075" s="646"/>
      <c r="T1075" s="646"/>
      <c r="U1075" s="646"/>
      <c r="V1075" s="646"/>
      <c r="W1075" s="646"/>
      <c r="X1075" s="646"/>
      <c r="Y1075" s="646"/>
      <c r="AA1075" s="646"/>
      <c r="AG1075" s="646"/>
      <c r="AH1075" s="646"/>
    </row>
    <row r="1076" spans="1:34" s="369" customFormat="1">
      <c r="A1076" s="735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  <c r="Q1076" s="739"/>
      <c r="S1076" s="646"/>
      <c r="T1076" s="646"/>
      <c r="U1076" s="646"/>
      <c r="V1076" s="646"/>
      <c r="W1076" s="646"/>
      <c r="X1076" s="646"/>
      <c r="Y1076" s="646"/>
      <c r="AA1076" s="646"/>
      <c r="AG1076" s="646"/>
      <c r="AH1076" s="646"/>
    </row>
    <row r="1077" spans="1:34" s="369" customFormat="1">
      <c r="A1077" s="735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  <c r="Q1077" s="739"/>
      <c r="S1077" s="646"/>
      <c r="T1077" s="646"/>
      <c r="U1077" s="646"/>
      <c r="V1077" s="646"/>
      <c r="W1077" s="646"/>
      <c r="X1077" s="646"/>
      <c r="Y1077" s="646"/>
      <c r="AA1077" s="646"/>
      <c r="AG1077" s="646"/>
      <c r="AH1077" s="646"/>
    </row>
    <row r="1078" spans="1:34" s="369" customFormat="1">
      <c r="A1078" s="735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  <c r="Q1078" s="739"/>
      <c r="S1078" s="646"/>
      <c r="T1078" s="646"/>
      <c r="U1078" s="646"/>
      <c r="V1078" s="646"/>
      <c r="W1078" s="646"/>
      <c r="X1078" s="646"/>
      <c r="Y1078" s="646"/>
      <c r="AA1078" s="646"/>
      <c r="AG1078" s="646"/>
      <c r="AH1078" s="646"/>
    </row>
    <row r="1079" spans="1:34" s="369" customFormat="1">
      <c r="A1079" s="735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  <c r="Q1079" s="739"/>
      <c r="S1079" s="646"/>
      <c r="T1079" s="646"/>
      <c r="U1079" s="646"/>
      <c r="V1079" s="646"/>
      <c r="W1079" s="646"/>
      <c r="X1079" s="646"/>
      <c r="Y1079" s="646"/>
      <c r="AA1079" s="646"/>
      <c r="AG1079" s="646"/>
      <c r="AH1079" s="646"/>
    </row>
    <row r="1080" spans="1:34" s="369" customFormat="1">
      <c r="A1080" s="735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  <c r="Q1080" s="739"/>
      <c r="S1080" s="646"/>
      <c r="T1080" s="646"/>
      <c r="U1080" s="646"/>
      <c r="V1080" s="646"/>
      <c r="W1080" s="646"/>
      <c r="X1080" s="646"/>
      <c r="Y1080" s="646"/>
      <c r="AA1080" s="646"/>
      <c r="AG1080" s="646"/>
      <c r="AH1080" s="646"/>
    </row>
    <row r="1081" spans="1:34" s="369" customFormat="1">
      <c r="A1081" s="735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  <c r="Q1081" s="739"/>
      <c r="S1081" s="646"/>
      <c r="T1081" s="646"/>
      <c r="U1081" s="646"/>
      <c r="V1081" s="646"/>
      <c r="W1081" s="646"/>
      <c r="X1081" s="646"/>
      <c r="Y1081" s="646"/>
      <c r="AA1081" s="646"/>
      <c r="AG1081" s="646"/>
      <c r="AH1081" s="646"/>
    </row>
    <row r="1082" spans="1:34" s="369" customFormat="1">
      <c r="A1082" s="735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  <c r="Q1082" s="739"/>
      <c r="S1082" s="646"/>
      <c r="T1082" s="646"/>
      <c r="U1082" s="646"/>
      <c r="V1082" s="646"/>
      <c r="W1082" s="646"/>
      <c r="X1082" s="646"/>
      <c r="Y1082" s="646"/>
      <c r="AA1082" s="646"/>
      <c r="AG1082" s="646"/>
      <c r="AH1082" s="646"/>
    </row>
    <row r="1083" spans="1:34" s="369" customFormat="1">
      <c r="A1083" s="735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  <c r="Q1083" s="739"/>
      <c r="S1083" s="646"/>
      <c r="T1083" s="646"/>
      <c r="U1083" s="646"/>
      <c r="V1083" s="646"/>
      <c r="W1083" s="646"/>
      <c r="X1083" s="646"/>
      <c r="Y1083" s="646"/>
      <c r="AA1083" s="646"/>
      <c r="AG1083" s="646"/>
      <c r="AH1083" s="646"/>
    </row>
    <row r="1084" spans="1:34" s="369" customFormat="1">
      <c r="A1084" s="735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  <c r="Q1084" s="739"/>
      <c r="S1084" s="646"/>
      <c r="T1084" s="646"/>
      <c r="U1084" s="646"/>
      <c r="V1084" s="646"/>
      <c r="W1084" s="646"/>
      <c r="X1084" s="646"/>
      <c r="Y1084" s="646"/>
      <c r="AA1084" s="646"/>
      <c r="AG1084" s="646"/>
      <c r="AH1084" s="646"/>
    </row>
    <row r="1085" spans="1:34" s="369" customFormat="1">
      <c r="A1085" s="735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  <c r="Q1085" s="739"/>
      <c r="S1085" s="646"/>
      <c r="T1085" s="646"/>
      <c r="U1085" s="646"/>
      <c r="V1085" s="646"/>
      <c r="W1085" s="646"/>
      <c r="X1085" s="646"/>
      <c r="Y1085" s="646"/>
      <c r="AA1085" s="646"/>
      <c r="AG1085" s="646"/>
      <c r="AH1085" s="646"/>
    </row>
    <row r="1086" spans="1:34" s="369" customFormat="1">
      <c r="A1086" s="735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  <c r="Q1086" s="739"/>
      <c r="S1086" s="646"/>
      <c r="T1086" s="646"/>
      <c r="U1086" s="646"/>
      <c r="V1086" s="646"/>
      <c r="W1086" s="646"/>
      <c r="X1086" s="646"/>
      <c r="Y1086" s="646"/>
      <c r="AA1086" s="646"/>
      <c r="AG1086" s="646"/>
      <c r="AH1086" s="646"/>
    </row>
    <row r="1087" spans="1:34" s="369" customFormat="1">
      <c r="A1087" s="735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  <c r="Q1087" s="739"/>
      <c r="S1087" s="646"/>
      <c r="T1087" s="646"/>
      <c r="U1087" s="646"/>
      <c r="V1087" s="646"/>
      <c r="W1087" s="646"/>
      <c r="X1087" s="646"/>
      <c r="Y1087" s="646"/>
      <c r="AA1087" s="646"/>
      <c r="AG1087" s="646"/>
      <c r="AH1087" s="646"/>
    </row>
    <row r="1088" spans="1:34" s="369" customFormat="1">
      <c r="A1088" s="735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  <c r="Q1088" s="739"/>
      <c r="S1088" s="646"/>
      <c r="T1088" s="646"/>
      <c r="U1088" s="646"/>
      <c r="V1088" s="646"/>
      <c r="W1088" s="646"/>
      <c r="X1088" s="646"/>
      <c r="Y1088" s="646"/>
      <c r="AA1088" s="646"/>
      <c r="AG1088" s="646"/>
      <c r="AH1088" s="646"/>
    </row>
    <row r="1089" spans="1:34" s="369" customFormat="1">
      <c r="A1089" s="735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  <c r="Q1089" s="739"/>
      <c r="S1089" s="646"/>
      <c r="T1089" s="646"/>
      <c r="U1089" s="646"/>
      <c r="V1089" s="646"/>
      <c r="W1089" s="646"/>
      <c r="X1089" s="646"/>
      <c r="Y1089" s="646"/>
      <c r="AA1089" s="646"/>
      <c r="AG1089" s="646"/>
      <c r="AH1089" s="646"/>
    </row>
    <row r="1090" spans="1:34" s="369" customFormat="1">
      <c r="A1090" s="735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  <c r="Q1090" s="739"/>
      <c r="S1090" s="646"/>
      <c r="T1090" s="646"/>
      <c r="U1090" s="646"/>
      <c r="V1090" s="646"/>
      <c r="W1090" s="646"/>
      <c r="X1090" s="646"/>
      <c r="Y1090" s="646"/>
      <c r="AA1090" s="646"/>
      <c r="AG1090" s="646"/>
      <c r="AH1090" s="646"/>
    </row>
    <row r="1091" spans="1:34" s="369" customFormat="1">
      <c r="A1091" s="735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  <c r="Q1091" s="739"/>
      <c r="S1091" s="646"/>
      <c r="T1091" s="646"/>
      <c r="U1091" s="646"/>
      <c r="V1091" s="646"/>
      <c r="W1091" s="646"/>
      <c r="X1091" s="646"/>
      <c r="Y1091" s="646"/>
      <c r="AA1091" s="646"/>
      <c r="AG1091" s="646"/>
      <c r="AH1091" s="646"/>
    </row>
    <row r="1092" spans="1:34" s="369" customFormat="1">
      <c r="A1092" s="735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  <c r="Q1092" s="739"/>
      <c r="S1092" s="646"/>
      <c r="T1092" s="646"/>
      <c r="U1092" s="646"/>
      <c r="V1092" s="646"/>
      <c r="W1092" s="646"/>
      <c r="X1092" s="646"/>
      <c r="Y1092" s="646"/>
      <c r="AA1092" s="646"/>
      <c r="AG1092" s="646"/>
      <c r="AH1092" s="646"/>
    </row>
    <row r="1093" spans="1:34" s="369" customFormat="1">
      <c r="A1093" s="735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  <c r="Q1093" s="739"/>
      <c r="S1093" s="646"/>
      <c r="T1093" s="646"/>
      <c r="U1093" s="646"/>
      <c r="V1093" s="646"/>
      <c r="W1093" s="646"/>
      <c r="X1093" s="646"/>
      <c r="Y1093" s="646"/>
      <c r="AA1093" s="646"/>
      <c r="AG1093" s="646"/>
      <c r="AH1093" s="646"/>
    </row>
    <row r="1094" spans="1:34" s="369" customFormat="1">
      <c r="A1094" s="735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  <c r="Q1094" s="739"/>
      <c r="S1094" s="646"/>
      <c r="T1094" s="646"/>
      <c r="U1094" s="646"/>
      <c r="V1094" s="646"/>
      <c r="W1094" s="646"/>
      <c r="X1094" s="646"/>
      <c r="Y1094" s="646"/>
      <c r="AA1094" s="646"/>
      <c r="AG1094" s="646"/>
      <c r="AH1094" s="646"/>
    </row>
    <row r="1095" spans="1:34" s="369" customFormat="1">
      <c r="A1095" s="735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  <c r="Q1095" s="739"/>
      <c r="S1095" s="646"/>
      <c r="T1095" s="646"/>
      <c r="U1095" s="646"/>
      <c r="V1095" s="646"/>
      <c r="W1095" s="646"/>
      <c r="X1095" s="646"/>
      <c r="Y1095" s="646"/>
      <c r="AA1095" s="646"/>
      <c r="AG1095" s="646"/>
      <c r="AH1095" s="646"/>
    </row>
    <row r="1096" spans="1:34" s="369" customFormat="1">
      <c r="A1096" s="735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  <c r="Q1096" s="739"/>
      <c r="S1096" s="646"/>
      <c r="T1096" s="646"/>
      <c r="U1096" s="646"/>
      <c r="V1096" s="646"/>
      <c r="W1096" s="646"/>
      <c r="X1096" s="646"/>
      <c r="Y1096" s="646"/>
      <c r="AA1096" s="646"/>
      <c r="AG1096" s="646"/>
      <c r="AH1096" s="646"/>
    </row>
    <row r="1097" spans="1:34" s="369" customFormat="1">
      <c r="A1097" s="735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  <c r="Q1097" s="739"/>
      <c r="S1097" s="646"/>
      <c r="T1097" s="646"/>
      <c r="U1097" s="646"/>
      <c r="V1097" s="646"/>
      <c r="W1097" s="646"/>
      <c r="X1097" s="646"/>
      <c r="Y1097" s="646"/>
      <c r="AA1097" s="646"/>
      <c r="AG1097" s="646"/>
      <c r="AH1097" s="646"/>
    </row>
    <row r="1098" spans="1:34" s="369" customFormat="1">
      <c r="A1098" s="735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  <c r="Q1098" s="739"/>
      <c r="S1098" s="646"/>
      <c r="T1098" s="646"/>
      <c r="U1098" s="646"/>
      <c r="V1098" s="646"/>
      <c r="W1098" s="646"/>
      <c r="X1098" s="646"/>
      <c r="Y1098" s="646"/>
      <c r="AA1098" s="646"/>
      <c r="AG1098" s="646"/>
      <c r="AH1098" s="646"/>
    </row>
    <row r="1099" spans="1:34" s="369" customFormat="1">
      <c r="A1099" s="735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  <c r="Q1099" s="739"/>
      <c r="S1099" s="646"/>
      <c r="T1099" s="646"/>
      <c r="U1099" s="646"/>
      <c r="V1099" s="646"/>
      <c r="W1099" s="646"/>
      <c r="X1099" s="646"/>
      <c r="Y1099" s="646"/>
      <c r="AA1099" s="646"/>
      <c r="AG1099" s="646"/>
      <c r="AH1099" s="646"/>
    </row>
    <row r="1100" spans="1:34" s="369" customFormat="1">
      <c r="A1100" s="735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  <c r="Q1100" s="739"/>
      <c r="S1100" s="646"/>
      <c r="T1100" s="646"/>
      <c r="U1100" s="646"/>
      <c r="V1100" s="646"/>
      <c r="W1100" s="646"/>
      <c r="X1100" s="646"/>
      <c r="Y1100" s="646"/>
      <c r="AA1100" s="646"/>
      <c r="AG1100" s="646"/>
      <c r="AH1100" s="646"/>
    </row>
    <row r="1101" spans="1:34" s="369" customFormat="1">
      <c r="A1101" s="735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  <c r="Q1101" s="739"/>
      <c r="S1101" s="646"/>
      <c r="T1101" s="646"/>
      <c r="U1101" s="646"/>
      <c r="V1101" s="646"/>
      <c r="W1101" s="646"/>
      <c r="X1101" s="646"/>
      <c r="Y1101" s="646"/>
      <c r="AA1101" s="646"/>
      <c r="AG1101" s="646"/>
      <c r="AH1101" s="646"/>
    </row>
    <row r="1102" spans="1:34" s="369" customFormat="1">
      <c r="A1102" s="735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  <c r="Q1102" s="739"/>
      <c r="S1102" s="646"/>
      <c r="T1102" s="646"/>
      <c r="U1102" s="646"/>
      <c r="V1102" s="646"/>
      <c r="W1102" s="646"/>
      <c r="X1102" s="646"/>
      <c r="Y1102" s="646"/>
      <c r="AA1102" s="646"/>
      <c r="AG1102" s="646"/>
      <c r="AH1102" s="646"/>
    </row>
    <row r="1103" spans="1:34" s="369" customFormat="1">
      <c r="A1103" s="735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  <c r="Q1103" s="739"/>
      <c r="S1103" s="646"/>
      <c r="T1103" s="646"/>
      <c r="U1103" s="646"/>
      <c r="V1103" s="646"/>
      <c r="W1103" s="646"/>
      <c r="X1103" s="646"/>
      <c r="Y1103" s="646"/>
      <c r="AA1103" s="646"/>
      <c r="AG1103" s="646"/>
      <c r="AH1103" s="646"/>
    </row>
    <row r="1104" spans="1:34" s="369" customFormat="1">
      <c r="A1104" s="735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  <c r="Q1104" s="739"/>
      <c r="S1104" s="646"/>
      <c r="T1104" s="646"/>
      <c r="U1104" s="646"/>
      <c r="V1104" s="646"/>
      <c r="W1104" s="646"/>
      <c r="X1104" s="646"/>
      <c r="Y1104" s="646"/>
      <c r="AA1104" s="646"/>
      <c r="AG1104" s="646"/>
      <c r="AH1104" s="646"/>
    </row>
    <row r="1105" spans="1:34" s="369" customFormat="1">
      <c r="A1105" s="735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  <c r="Q1105" s="739"/>
      <c r="S1105" s="646"/>
      <c r="T1105" s="646"/>
      <c r="U1105" s="646"/>
      <c r="V1105" s="646"/>
      <c r="W1105" s="646"/>
      <c r="X1105" s="646"/>
      <c r="Y1105" s="646"/>
      <c r="AA1105" s="646"/>
      <c r="AG1105" s="646"/>
      <c r="AH1105" s="646"/>
    </row>
    <row r="1106" spans="1:34" s="369" customFormat="1">
      <c r="A1106" s="735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  <c r="Q1106" s="739"/>
      <c r="S1106" s="646"/>
      <c r="T1106" s="646"/>
      <c r="U1106" s="646"/>
      <c r="V1106" s="646"/>
      <c r="W1106" s="646"/>
      <c r="X1106" s="646"/>
      <c r="Y1106" s="646"/>
      <c r="AA1106" s="646"/>
      <c r="AG1106" s="646"/>
      <c r="AH1106" s="646"/>
    </row>
    <row r="1107" spans="1:34" s="369" customFormat="1">
      <c r="A1107" s="735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  <c r="Q1107" s="739"/>
      <c r="S1107" s="646"/>
      <c r="T1107" s="646"/>
      <c r="U1107" s="646"/>
      <c r="V1107" s="646"/>
      <c r="W1107" s="646"/>
      <c r="X1107" s="646"/>
      <c r="Y1107" s="646"/>
      <c r="AA1107" s="646"/>
      <c r="AG1107" s="646"/>
      <c r="AH1107" s="646"/>
    </row>
    <row r="1108" spans="1:34" s="369" customFormat="1">
      <c r="A1108" s="735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  <c r="Q1108" s="739"/>
      <c r="S1108" s="646"/>
      <c r="T1108" s="646"/>
      <c r="U1108" s="646"/>
      <c r="V1108" s="646"/>
      <c r="W1108" s="646"/>
      <c r="X1108" s="646"/>
      <c r="Y1108" s="646"/>
      <c r="AA1108" s="646"/>
      <c r="AG1108" s="646"/>
      <c r="AH1108" s="646"/>
    </row>
    <row r="1109" spans="1:34" s="369" customFormat="1">
      <c r="A1109" s="735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  <c r="Q1109" s="739"/>
      <c r="S1109" s="646"/>
      <c r="T1109" s="646"/>
      <c r="U1109" s="646"/>
      <c r="V1109" s="646"/>
      <c r="W1109" s="646"/>
      <c r="X1109" s="646"/>
      <c r="Y1109" s="646"/>
      <c r="AA1109" s="646"/>
      <c r="AG1109" s="646"/>
      <c r="AH1109" s="646"/>
    </row>
    <row r="1110" spans="1:34" s="369" customFormat="1">
      <c r="A1110" s="735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  <c r="Q1110" s="739"/>
      <c r="S1110" s="646"/>
      <c r="T1110" s="646"/>
      <c r="U1110" s="646"/>
      <c r="V1110" s="646"/>
      <c r="W1110" s="646"/>
      <c r="X1110" s="646"/>
      <c r="Y1110" s="646"/>
      <c r="AA1110" s="646"/>
      <c r="AG1110" s="646"/>
      <c r="AH1110" s="646"/>
    </row>
    <row r="1111" spans="1:34" s="369" customFormat="1">
      <c r="A1111" s="735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  <c r="Q1111" s="739"/>
      <c r="S1111" s="646"/>
      <c r="T1111" s="646"/>
      <c r="U1111" s="646"/>
      <c r="V1111" s="646"/>
      <c r="W1111" s="646"/>
      <c r="X1111" s="646"/>
      <c r="Y1111" s="646"/>
      <c r="AA1111" s="646"/>
      <c r="AG1111" s="646"/>
      <c r="AH1111" s="646"/>
    </row>
    <row r="1112" spans="1:34" s="369" customFormat="1">
      <c r="A1112" s="735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  <c r="Q1112" s="739"/>
      <c r="S1112" s="646"/>
      <c r="T1112" s="646"/>
      <c r="U1112" s="646"/>
      <c r="V1112" s="646"/>
      <c r="W1112" s="646"/>
      <c r="X1112" s="646"/>
      <c r="Y1112" s="646"/>
      <c r="AA1112" s="646"/>
      <c r="AG1112" s="646"/>
      <c r="AH1112" s="646"/>
    </row>
    <row r="1113" spans="1:34" s="369" customFormat="1">
      <c r="A1113" s="735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  <c r="Q1113" s="739"/>
      <c r="S1113" s="646"/>
      <c r="T1113" s="646"/>
      <c r="U1113" s="646"/>
      <c r="V1113" s="646"/>
      <c r="W1113" s="646"/>
      <c r="X1113" s="646"/>
      <c r="Y1113" s="646"/>
      <c r="AA1113" s="646"/>
      <c r="AG1113" s="646"/>
      <c r="AH1113" s="646"/>
    </row>
    <row r="1114" spans="1:34" s="369" customFormat="1">
      <c r="A1114" s="735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  <c r="Q1114" s="739"/>
      <c r="S1114" s="646"/>
      <c r="T1114" s="646"/>
      <c r="U1114" s="646"/>
      <c r="V1114" s="646"/>
      <c r="W1114" s="646"/>
      <c r="X1114" s="646"/>
      <c r="Y1114" s="646"/>
      <c r="AA1114" s="646"/>
      <c r="AG1114" s="646"/>
      <c r="AH1114" s="646"/>
    </row>
    <row r="1115" spans="1:34" s="369" customFormat="1">
      <c r="A1115" s="735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  <c r="Q1115" s="739"/>
      <c r="S1115" s="646"/>
      <c r="T1115" s="646"/>
      <c r="U1115" s="646"/>
      <c r="V1115" s="646"/>
      <c r="W1115" s="646"/>
      <c r="X1115" s="646"/>
      <c r="Y1115" s="646"/>
      <c r="AA1115" s="646"/>
      <c r="AG1115" s="646"/>
      <c r="AH1115" s="646"/>
    </row>
    <row r="1116" spans="1:34" s="369" customFormat="1">
      <c r="A1116" s="735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  <c r="Q1116" s="739"/>
      <c r="S1116" s="646"/>
      <c r="T1116" s="646"/>
      <c r="U1116" s="646"/>
      <c r="V1116" s="646"/>
      <c r="W1116" s="646"/>
      <c r="X1116" s="646"/>
      <c r="Y1116" s="646"/>
      <c r="AA1116" s="646"/>
      <c r="AG1116" s="646"/>
      <c r="AH1116" s="646"/>
    </row>
    <row r="1117" spans="1:34" s="369" customFormat="1">
      <c r="A1117" s="735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  <c r="Q1117" s="739"/>
      <c r="S1117" s="646"/>
      <c r="T1117" s="646"/>
      <c r="U1117" s="646"/>
      <c r="V1117" s="646"/>
      <c r="W1117" s="646"/>
      <c r="X1117" s="646"/>
      <c r="Y1117" s="646"/>
      <c r="AA1117" s="646"/>
      <c r="AG1117" s="646"/>
      <c r="AH1117" s="646"/>
    </row>
    <row r="1118" spans="1:34" s="369" customFormat="1">
      <c r="A1118" s="735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  <c r="Q1118" s="739"/>
      <c r="S1118" s="646"/>
      <c r="T1118" s="646"/>
      <c r="U1118" s="646"/>
      <c r="V1118" s="646"/>
      <c r="W1118" s="646"/>
      <c r="X1118" s="646"/>
      <c r="Y1118" s="646"/>
      <c r="AA1118" s="646"/>
      <c r="AG1118" s="646"/>
      <c r="AH1118" s="646"/>
    </row>
    <row r="1119" spans="1:34" s="369" customFormat="1">
      <c r="A1119" s="735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  <c r="Q1119" s="739"/>
      <c r="S1119" s="646"/>
      <c r="T1119" s="646"/>
      <c r="U1119" s="646"/>
      <c r="V1119" s="646"/>
      <c r="W1119" s="646"/>
      <c r="X1119" s="646"/>
      <c r="Y1119" s="646"/>
      <c r="AA1119" s="646"/>
      <c r="AG1119" s="646"/>
      <c r="AH1119" s="646"/>
    </row>
    <row r="1120" spans="1:34" s="369" customFormat="1">
      <c r="A1120" s="735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  <c r="Q1120" s="739"/>
      <c r="S1120" s="646"/>
      <c r="T1120" s="646"/>
      <c r="U1120" s="646"/>
      <c r="V1120" s="646"/>
      <c r="W1120" s="646"/>
      <c r="X1120" s="646"/>
      <c r="Y1120" s="646"/>
      <c r="AA1120" s="646"/>
      <c r="AG1120" s="646"/>
      <c r="AH1120" s="646"/>
    </row>
    <row r="1121" spans="1:34" s="369" customFormat="1">
      <c r="A1121" s="735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  <c r="Q1121" s="739"/>
      <c r="S1121" s="646"/>
      <c r="T1121" s="646"/>
      <c r="U1121" s="646"/>
      <c r="V1121" s="646"/>
      <c r="W1121" s="646"/>
      <c r="X1121" s="646"/>
      <c r="Y1121" s="646"/>
      <c r="AA1121" s="646"/>
      <c r="AG1121" s="646"/>
      <c r="AH1121" s="646"/>
    </row>
    <row r="1122" spans="1:34" s="369" customFormat="1">
      <c r="A1122" s="735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  <c r="Q1122" s="739"/>
      <c r="S1122" s="646"/>
      <c r="T1122" s="646"/>
      <c r="U1122" s="646"/>
      <c r="V1122" s="646"/>
      <c r="W1122" s="646"/>
      <c r="X1122" s="646"/>
      <c r="Y1122" s="646"/>
      <c r="AA1122" s="646"/>
      <c r="AG1122" s="646"/>
      <c r="AH1122" s="646"/>
    </row>
    <row r="1123" spans="1:34" s="369" customFormat="1">
      <c r="A1123" s="735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  <c r="Q1123" s="739"/>
      <c r="S1123" s="646"/>
      <c r="T1123" s="646"/>
      <c r="U1123" s="646"/>
      <c r="V1123" s="646"/>
      <c r="W1123" s="646"/>
      <c r="X1123" s="646"/>
      <c r="Y1123" s="646"/>
      <c r="AA1123" s="646"/>
      <c r="AG1123" s="646"/>
      <c r="AH1123" s="646"/>
    </row>
    <row r="1124" spans="1:34" s="369" customFormat="1">
      <c r="A1124" s="735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  <c r="Q1124" s="739"/>
      <c r="S1124" s="646"/>
      <c r="T1124" s="646"/>
      <c r="U1124" s="646"/>
      <c r="V1124" s="646"/>
      <c r="W1124" s="646"/>
      <c r="X1124" s="646"/>
      <c r="Y1124" s="646"/>
      <c r="AA1124" s="646"/>
      <c r="AG1124" s="646"/>
      <c r="AH1124" s="646"/>
    </row>
    <row r="1125" spans="1:34" s="369" customFormat="1">
      <c r="A1125" s="735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  <c r="Q1125" s="739"/>
      <c r="S1125" s="646"/>
      <c r="T1125" s="646"/>
      <c r="U1125" s="646"/>
      <c r="V1125" s="646"/>
      <c r="W1125" s="646"/>
      <c r="X1125" s="646"/>
      <c r="Y1125" s="646"/>
      <c r="AA1125" s="646"/>
      <c r="AG1125" s="646"/>
      <c r="AH1125" s="646"/>
    </row>
    <row r="1126" spans="1:34" s="369" customFormat="1">
      <c r="A1126" s="735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  <c r="Q1126" s="739"/>
      <c r="S1126" s="646"/>
      <c r="T1126" s="646"/>
      <c r="U1126" s="646"/>
      <c r="V1126" s="646"/>
      <c r="W1126" s="646"/>
      <c r="X1126" s="646"/>
      <c r="Y1126" s="646"/>
      <c r="AA1126" s="646"/>
      <c r="AG1126" s="646"/>
      <c r="AH1126" s="646"/>
    </row>
    <row r="1127" spans="1:34" s="369" customFormat="1">
      <c r="A1127" s="735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  <c r="Q1127" s="739"/>
      <c r="S1127" s="646"/>
      <c r="T1127" s="646"/>
      <c r="U1127" s="646"/>
      <c r="V1127" s="646"/>
      <c r="W1127" s="646"/>
      <c r="X1127" s="646"/>
      <c r="Y1127" s="646"/>
      <c r="AA1127" s="646"/>
      <c r="AG1127" s="646"/>
      <c r="AH1127" s="646"/>
    </row>
    <row r="1128" spans="1:34" s="369" customFormat="1">
      <c r="A1128" s="735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  <c r="Q1128" s="739"/>
      <c r="S1128" s="646"/>
      <c r="T1128" s="646"/>
      <c r="U1128" s="646"/>
      <c r="V1128" s="646"/>
      <c r="W1128" s="646"/>
      <c r="X1128" s="646"/>
      <c r="Y1128" s="646"/>
      <c r="AA1128" s="646"/>
      <c r="AG1128" s="646"/>
      <c r="AH1128" s="646"/>
    </row>
    <row r="1129" spans="1:34" s="369" customFormat="1">
      <c r="A1129" s="735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  <c r="Q1129" s="739"/>
      <c r="S1129" s="646"/>
      <c r="T1129" s="646"/>
      <c r="U1129" s="646"/>
      <c r="V1129" s="646"/>
      <c r="W1129" s="646"/>
      <c r="X1129" s="646"/>
      <c r="Y1129" s="646"/>
      <c r="AA1129" s="646"/>
      <c r="AG1129" s="646"/>
      <c r="AH1129" s="646"/>
    </row>
    <row r="1130" spans="1:34" s="369" customFormat="1">
      <c r="A1130" s="735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  <c r="Q1130" s="739"/>
      <c r="S1130" s="646"/>
      <c r="T1130" s="646"/>
      <c r="U1130" s="646"/>
      <c r="V1130" s="646"/>
      <c r="W1130" s="646"/>
      <c r="X1130" s="646"/>
      <c r="Y1130" s="646"/>
      <c r="AA1130" s="646"/>
      <c r="AG1130" s="646"/>
      <c r="AH1130" s="646"/>
    </row>
    <row r="1131" spans="1:34" s="369" customFormat="1">
      <c r="A1131" s="735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  <c r="Q1131" s="739"/>
      <c r="S1131" s="646"/>
      <c r="T1131" s="646"/>
      <c r="U1131" s="646"/>
      <c r="V1131" s="646"/>
      <c r="W1131" s="646"/>
      <c r="X1131" s="646"/>
      <c r="Y1131" s="646"/>
      <c r="AA1131" s="646"/>
      <c r="AG1131" s="646"/>
      <c r="AH1131" s="646"/>
    </row>
    <row r="1132" spans="1:34" s="369" customFormat="1">
      <c r="A1132" s="735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  <c r="Q1132" s="739"/>
      <c r="S1132" s="646"/>
      <c r="T1132" s="646"/>
      <c r="U1132" s="646"/>
      <c r="V1132" s="646"/>
      <c r="W1132" s="646"/>
      <c r="X1132" s="646"/>
      <c r="Y1132" s="646"/>
      <c r="AA1132" s="646"/>
      <c r="AG1132" s="646"/>
      <c r="AH1132" s="646"/>
    </row>
    <row r="1133" spans="1:34" s="369" customFormat="1">
      <c r="A1133" s="735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  <c r="Q1133" s="739"/>
      <c r="S1133" s="646"/>
      <c r="T1133" s="646"/>
      <c r="U1133" s="646"/>
      <c r="V1133" s="646"/>
      <c r="W1133" s="646"/>
      <c r="X1133" s="646"/>
      <c r="Y1133" s="646"/>
      <c r="AA1133" s="646"/>
      <c r="AG1133" s="646"/>
      <c r="AH1133" s="646"/>
    </row>
    <row r="1134" spans="1:34" s="369" customFormat="1">
      <c r="A1134" s="735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  <c r="Q1134" s="739"/>
      <c r="S1134" s="646"/>
      <c r="T1134" s="646"/>
      <c r="U1134" s="646"/>
      <c r="V1134" s="646"/>
      <c r="W1134" s="646"/>
      <c r="X1134" s="646"/>
      <c r="Y1134" s="646"/>
      <c r="AA1134" s="646"/>
      <c r="AG1134" s="646"/>
      <c r="AH1134" s="646"/>
    </row>
    <row r="1135" spans="1:34" s="369" customFormat="1">
      <c r="A1135" s="735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  <c r="Q1135" s="739"/>
      <c r="S1135" s="646"/>
      <c r="T1135" s="646"/>
      <c r="U1135" s="646"/>
      <c r="V1135" s="646"/>
      <c r="W1135" s="646"/>
      <c r="X1135" s="646"/>
      <c r="Y1135" s="646"/>
      <c r="AA1135" s="646"/>
      <c r="AG1135" s="646"/>
      <c r="AH1135" s="646"/>
    </row>
    <row r="1136" spans="1:34" s="369" customFormat="1">
      <c r="A1136" s="735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  <c r="Q1136" s="739"/>
      <c r="S1136" s="646"/>
      <c r="T1136" s="646"/>
      <c r="U1136" s="646"/>
      <c r="V1136" s="646"/>
      <c r="W1136" s="646"/>
      <c r="X1136" s="646"/>
      <c r="Y1136" s="646"/>
      <c r="AA1136" s="646"/>
      <c r="AG1136" s="646"/>
      <c r="AH1136" s="646"/>
    </row>
    <row r="1137" spans="1:34" s="369" customFormat="1">
      <c r="A1137" s="735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  <c r="Q1137" s="739"/>
      <c r="S1137" s="646"/>
      <c r="T1137" s="646"/>
      <c r="U1137" s="646"/>
      <c r="V1137" s="646"/>
      <c r="W1137" s="646"/>
      <c r="X1137" s="646"/>
      <c r="Y1137" s="646"/>
      <c r="AA1137" s="646"/>
      <c r="AG1137" s="646"/>
      <c r="AH1137" s="646"/>
    </row>
    <row r="1138" spans="1:34" s="369" customFormat="1">
      <c r="A1138" s="735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  <c r="Q1138" s="739"/>
      <c r="S1138" s="646"/>
      <c r="T1138" s="646"/>
      <c r="U1138" s="646"/>
      <c r="V1138" s="646"/>
      <c r="W1138" s="646"/>
      <c r="X1138" s="646"/>
      <c r="Y1138" s="646"/>
      <c r="AA1138" s="646"/>
      <c r="AG1138" s="646"/>
      <c r="AH1138" s="646"/>
    </row>
    <row r="1139" spans="1:34" s="369" customFormat="1">
      <c r="A1139" s="735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  <c r="Q1139" s="739"/>
      <c r="S1139" s="646"/>
      <c r="T1139" s="646"/>
      <c r="U1139" s="646"/>
      <c r="V1139" s="646"/>
      <c r="W1139" s="646"/>
      <c r="X1139" s="646"/>
      <c r="Y1139" s="646"/>
      <c r="AA1139" s="646"/>
      <c r="AG1139" s="646"/>
      <c r="AH1139" s="646"/>
    </row>
    <row r="1140" spans="1:34" s="369" customFormat="1">
      <c r="A1140" s="735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  <c r="Q1140" s="739"/>
      <c r="S1140" s="646"/>
      <c r="T1140" s="646"/>
      <c r="U1140" s="646"/>
      <c r="V1140" s="646"/>
      <c r="W1140" s="646"/>
      <c r="X1140" s="646"/>
      <c r="Y1140" s="646"/>
      <c r="AA1140" s="646"/>
      <c r="AG1140" s="646"/>
      <c r="AH1140" s="646"/>
    </row>
    <row r="1141" spans="1:34" s="369" customFormat="1">
      <c r="A1141" s="735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  <c r="Q1141" s="739"/>
      <c r="S1141" s="646"/>
      <c r="T1141" s="646"/>
      <c r="U1141" s="646"/>
      <c r="V1141" s="646"/>
      <c r="W1141" s="646"/>
      <c r="X1141" s="646"/>
      <c r="Y1141" s="646"/>
      <c r="AA1141" s="646"/>
      <c r="AG1141" s="646"/>
      <c r="AH1141" s="646"/>
    </row>
    <row r="1142" spans="1:34" s="369" customFormat="1">
      <c r="A1142" s="735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  <c r="Q1142" s="739"/>
      <c r="S1142" s="646"/>
      <c r="T1142" s="646"/>
      <c r="U1142" s="646"/>
      <c r="V1142" s="646"/>
      <c r="W1142" s="646"/>
      <c r="X1142" s="646"/>
      <c r="Y1142" s="646"/>
      <c r="AA1142" s="646"/>
      <c r="AG1142" s="646"/>
      <c r="AH1142" s="646"/>
    </row>
    <row r="1143" spans="1:34" s="369" customFormat="1">
      <c r="A1143" s="735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  <c r="Q1143" s="739"/>
      <c r="S1143" s="646"/>
      <c r="T1143" s="646"/>
      <c r="U1143" s="646"/>
      <c r="V1143" s="646"/>
      <c r="W1143" s="646"/>
      <c r="X1143" s="646"/>
      <c r="Y1143" s="646"/>
      <c r="AA1143" s="646"/>
      <c r="AG1143" s="646"/>
      <c r="AH1143" s="646"/>
    </row>
    <row r="1144" spans="1:34" s="369" customFormat="1">
      <c r="A1144" s="735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  <c r="Q1144" s="739"/>
      <c r="S1144" s="646"/>
      <c r="T1144" s="646"/>
      <c r="U1144" s="646"/>
      <c r="V1144" s="646"/>
      <c r="W1144" s="646"/>
      <c r="X1144" s="646"/>
      <c r="Y1144" s="646"/>
      <c r="AA1144" s="646"/>
      <c r="AG1144" s="646"/>
      <c r="AH1144" s="646"/>
    </row>
    <row r="1145" spans="1:34" s="369" customFormat="1">
      <c r="A1145" s="735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  <c r="Q1145" s="739"/>
      <c r="S1145" s="646"/>
      <c r="T1145" s="646"/>
      <c r="U1145" s="646"/>
      <c r="V1145" s="646"/>
      <c r="W1145" s="646"/>
      <c r="X1145" s="646"/>
      <c r="Y1145" s="646"/>
      <c r="AA1145" s="646"/>
      <c r="AG1145" s="646"/>
      <c r="AH1145" s="646"/>
    </row>
    <row r="1146" spans="1:34" s="369" customFormat="1">
      <c r="A1146" s="735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  <c r="Q1146" s="739"/>
      <c r="S1146" s="646"/>
      <c r="T1146" s="646"/>
      <c r="U1146" s="646"/>
      <c r="V1146" s="646"/>
      <c r="W1146" s="646"/>
      <c r="X1146" s="646"/>
      <c r="Y1146" s="646"/>
      <c r="AA1146" s="646"/>
      <c r="AG1146" s="646"/>
      <c r="AH1146" s="646"/>
    </row>
    <row r="1147" spans="1:34" s="369" customFormat="1">
      <c r="A1147" s="735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  <c r="Q1147" s="739"/>
      <c r="S1147" s="646"/>
      <c r="T1147" s="646"/>
      <c r="U1147" s="646"/>
      <c r="V1147" s="646"/>
      <c r="W1147" s="646"/>
      <c r="X1147" s="646"/>
      <c r="Y1147" s="646"/>
      <c r="AA1147" s="646"/>
      <c r="AG1147" s="646"/>
      <c r="AH1147" s="646"/>
    </row>
    <row r="1148" spans="1:34" s="369" customFormat="1">
      <c r="A1148" s="735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  <c r="Q1148" s="739"/>
      <c r="S1148" s="646"/>
      <c r="T1148" s="646"/>
      <c r="U1148" s="646"/>
      <c r="V1148" s="646"/>
      <c r="W1148" s="646"/>
      <c r="X1148" s="646"/>
      <c r="Y1148" s="646"/>
      <c r="AA1148" s="646"/>
      <c r="AG1148" s="646"/>
      <c r="AH1148" s="646"/>
    </row>
    <row r="1149" spans="1:34" s="369" customFormat="1">
      <c r="A1149" s="735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  <c r="Q1149" s="739"/>
      <c r="S1149" s="646"/>
      <c r="T1149" s="646"/>
      <c r="U1149" s="646"/>
      <c r="V1149" s="646"/>
      <c r="W1149" s="646"/>
      <c r="X1149" s="646"/>
      <c r="Y1149" s="646"/>
      <c r="AA1149" s="646"/>
      <c r="AG1149" s="646"/>
      <c r="AH1149" s="646"/>
    </row>
    <row r="1150" spans="1:34" s="369" customFormat="1">
      <c r="A1150" s="735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  <c r="Q1150" s="739"/>
      <c r="S1150" s="646"/>
      <c r="T1150" s="646"/>
      <c r="U1150" s="646"/>
      <c r="V1150" s="646"/>
      <c r="W1150" s="646"/>
      <c r="X1150" s="646"/>
      <c r="Y1150" s="646"/>
      <c r="AA1150" s="646"/>
      <c r="AG1150" s="646"/>
      <c r="AH1150" s="646"/>
    </row>
    <row r="1151" spans="1:34" s="369" customFormat="1">
      <c r="A1151" s="735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  <c r="Q1151" s="739"/>
      <c r="S1151" s="646"/>
      <c r="T1151" s="646"/>
      <c r="U1151" s="646"/>
      <c r="V1151" s="646"/>
      <c r="W1151" s="646"/>
      <c r="X1151" s="646"/>
      <c r="Y1151" s="646"/>
      <c r="AA1151" s="646"/>
      <c r="AG1151" s="646"/>
      <c r="AH1151" s="646"/>
    </row>
    <row r="1152" spans="1:34" s="369" customFormat="1">
      <c r="A1152" s="735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  <c r="Q1152" s="739"/>
      <c r="S1152" s="646"/>
      <c r="T1152" s="646"/>
      <c r="U1152" s="646"/>
      <c r="V1152" s="646"/>
      <c r="W1152" s="646"/>
      <c r="X1152" s="646"/>
      <c r="Y1152" s="646"/>
      <c r="AA1152" s="646"/>
      <c r="AG1152" s="646"/>
      <c r="AH1152" s="646"/>
    </row>
    <row r="1153" spans="1:34" s="369" customFormat="1">
      <c r="A1153" s="735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  <c r="Q1153" s="739"/>
      <c r="S1153" s="646"/>
      <c r="T1153" s="646"/>
      <c r="U1153" s="646"/>
      <c r="V1153" s="646"/>
      <c r="W1153" s="646"/>
      <c r="X1153" s="646"/>
      <c r="Y1153" s="646"/>
      <c r="AA1153" s="646"/>
      <c r="AG1153" s="646"/>
      <c r="AH1153" s="646"/>
    </row>
    <row r="1154" spans="1:34" s="369" customFormat="1">
      <c r="A1154" s="735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  <c r="Q1154" s="739"/>
      <c r="S1154" s="646"/>
      <c r="T1154" s="646"/>
      <c r="U1154" s="646"/>
      <c r="V1154" s="646"/>
      <c r="W1154" s="646"/>
      <c r="X1154" s="646"/>
      <c r="Y1154" s="646"/>
      <c r="AA1154" s="646"/>
      <c r="AG1154" s="646"/>
      <c r="AH1154" s="646"/>
    </row>
    <row r="1155" spans="1:34" s="369" customFormat="1">
      <c r="A1155" s="735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  <c r="Q1155" s="739"/>
      <c r="S1155" s="646"/>
      <c r="T1155" s="646"/>
      <c r="U1155" s="646"/>
      <c r="V1155" s="646"/>
      <c r="W1155" s="646"/>
      <c r="X1155" s="646"/>
      <c r="Y1155" s="646"/>
      <c r="AA1155" s="646"/>
      <c r="AG1155" s="646"/>
      <c r="AH1155" s="646"/>
    </row>
    <row r="1156" spans="1:34" s="369" customFormat="1">
      <c r="A1156" s="735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  <c r="Q1156" s="739"/>
      <c r="S1156" s="646"/>
      <c r="T1156" s="646"/>
      <c r="U1156" s="646"/>
      <c r="V1156" s="646"/>
      <c r="W1156" s="646"/>
      <c r="X1156" s="646"/>
      <c r="Y1156" s="646"/>
      <c r="AA1156" s="646"/>
      <c r="AG1156" s="646"/>
      <c r="AH1156" s="646"/>
    </row>
    <row r="1157" spans="1:34" s="369" customFormat="1">
      <c r="A1157" s="735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  <c r="Q1157" s="739"/>
      <c r="S1157" s="646"/>
      <c r="T1157" s="646"/>
      <c r="U1157" s="646"/>
      <c r="V1157" s="646"/>
      <c r="W1157" s="646"/>
      <c r="X1157" s="646"/>
      <c r="Y1157" s="646"/>
      <c r="AA1157" s="646"/>
      <c r="AG1157" s="646"/>
      <c r="AH1157" s="646"/>
    </row>
    <row r="1158" spans="1:34" s="369" customFormat="1">
      <c r="A1158" s="735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  <c r="Q1158" s="739"/>
      <c r="S1158" s="646"/>
      <c r="T1158" s="646"/>
      <c r="U1158" s="646"/>
      <c r="V1158" s="646"/>
      <c r="W1158" s="646"/>
      <c r="X1158" s="646"/>
      <c r="Y1158" s="646"/>
      <c r="AA1158" s="646"/>
      <c r="AG1158" s="646"/>
      <c r="AH1158" s="646"/>
    </row>
    <row r="1159" spans="1:34" s="369" customFormat="1">
      <c r="A1159" s="735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  <c r="Q1159" s="739"/>
      <c r="S1159" s="646"/>
      <c r="T1159" s="646"/>
      <c r="U1159" s="646"/>
      <c r="V1159" s="646"/>
      <c r="W1159" s="646"/>
      <c r="X1159" s="646"/>
      <c r="Y1159" s="646"/>
      <c r="AA1159" s="646"/>
      <c r="AG1159" s="646"/>
      <c r="AH1159" s="646"/>
    </row>
    <row r="1160" spans="1:34" s="369" customFormat="1">
      <c r="A1160" s="735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  <c r="Q1160" s="739"/>
      <c r="S1160" s="646"/>
      <c r="T1160" s="646"/>
      <c r="U1160" s="646"/>
      <c r="V1160" s="646"/>
      <c r="W1160" s="646"/>
      <c r="X1160" s="646"/>
      <c r="Y1160" s="646"/>
      <c r="AA1160" s="646"/>
      <c r="AG1160" s="646"/>
      <c r="AH1160" s="646"/>
    </row>
    <row r="1161" spans="1:34" s="369" customFormat="1">
      <c r="A1161" s="735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  <c r="Q1161" s="739"/>
      <c r="S1161" s="646"/>
      <c r="T1161" s="646"/>
      <c r="U1161" s="646"/>
      <c r="V1161" s="646"/>
      <c r="W1161" s="646"/>
      <c r="X1161" s="646"/>
      <c r="Y1161" s="646"/>
      <c r="AA1161" s="646"/>
      <c r="AG1161" s="646"/>
      <c r="AH1161" s="646"/>
    </row>
    <row r="1162" spans="1:34" s="369" customFormat="1">
      <c r="A1162" s="735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  <c r="Q1162" s="739"/>
      <c r="S1162" s="646"/>
      <c r="T1162" s="646"/>
      <c r="U1162" s="646"/>
      <c r="V1162" s="646"/>
      <c r="W1162" s="646"/>
      <c r="X1162" s="646"/>
      <c r="Y1162" s="646"/>
      <c r="AA1162" s="646"/>
      <c r="AG1162" s="646"/>
      <c r="AH1162" s="646"/>
    </row>
    <row r="1163" spans="1:34" s="369" customFormat="1">
      <c r="A1163" s="735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  <c r="Q1163" s="739"/>
      <c r="S1163" s="646"/>
      <c r="T1163" s="646"/>
      <c r="U1163" s="646"/>
      <c r="V1163" s="646"/>
      <c r="W1163" s="646"/>
      <c r="X1163" s="646"/>
      <c r="Y1163" s="646"/>
      <c r="AA1163" s="646"/>
      <c r="AG1163" s="646"/>
      <c r="AH1163" s="646"/>
    </row>
    <row r="1164" spans="1:34" s="369" customFormat="1">
      <c r="A1164" s="735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  <c r="Q1164" s="739"/>
      <c r="S1164" s="646"/>
      <c r="T1164" s="646"/>
      <c r="U1164" s="646"/>
      <c r="V1164" s="646"/>
      <c r="W1164" s="646"/>
      <c r="X1164" s="646"/>
      <c r="Y1164" s="646"/>
      <c r="AA1164" s="646"/>
      <c r="AG1164" s="646"/>
      <c r="AH1164" s="646"/>
    </row>
    <row r="1165" spans="1:34" s="369" customFormat="1">
      <c r="A1165" s="735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  <c r="Q1165" s="739"/>
      <c r="S1165" s="646"/>
      <c r="T1165" s="646"/>
      <c r="U1165" s="646"/>
      <c r="V1165" s="646"/>
      <c r="W1165" s="646"/>
      <c r="X1165" s="646"/>
      <c r="Y1165" s="646"/>
      <c r="AA1165" s="646"/>
      <c r="AG1165" s="646"/>
      <c r="AH1165" s="646"/>
    </row>
    <row r="1166" spans="1:34" s="369" customFormat="1">
      <c r="A1166" s="735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  <c r="Q1166" s="739"/>
      <c r="S1166" s="646"/>
      <c r="T1166" s="646"/>
      <c r="U1166" s="646"/>
      <c r="V1166" s="646"/>
      <c r="W1166" s="646"/>
      <c r="X1166" s="646"/>
      <c r="Y1166" s="646"/>
      <c r="AA1166" s="646"/>
      <c r="AG1166" s="646"/>
      <c r="AH1166" s="646"/>
    </row>
    <row r="1167" spans="1:34" s="369" customFormat="1">
      <c r="A1167" s="735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  <c r="Q1167" s="739"/>
      <c r="S1167" s="646"/>
      <c r="T1167" s="646"/>
      <c r="U1167" s="646"/>
      <c r="V1167" s="646"/>
      <c r="W1167" s="646"/>
      <c r="X1167" s="646"/>
      <c r="Y1167" s="646"/>
      <c r="AA1167" s="646"/>
      <c r="AG1167" s="646"/>
      <c r="AH1167" s="646"/>
    </row>
    <row r="1168" spans="1:34" s="369" customFormat="1">
      <c r="A1168" s="735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  <c r="Q1168" s="739"/>
      <c r="S1168" s="646"/>
      <c r="T1168" s="646"/>
      <c r="U1168" s="646"/>
      <c r="V1168" s="646"/>
      <c r="W1168" s="646"/>
      <c r="X1168" s="646"/>
      <c r="Y1168" s="646"/>
      <c r="AA1168" s="646"/>
      <c r="AG1168" s="646"/>
      <c r="AH1168" s="646"/>
    </row>
    <row r="1169" spans="1:34" s="369" customFormat="1">
      <c r="A1169" s="735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  <c r="Q1169" s="739"/>
      <c r="S1169" s="646"/>
      <c r="T1169" s="646"/>
      <c r="U1169" s="646"/>
      <c r="V1169" s="646"/>
      <c r="W1169" s="646"/>
      <c r="X1169" s="646"/>
      <c r="Y1169" s="646"/>
      <c r="AA1169" s="646"/>
      <c r="AG1169" s="646"/>
      <c r="AH1169" s="646"/>
    </row>
    <row r="1170" spans="1:34" s="369" customFormat="1">
      <c r="A1170" s="735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  <c r="Q1170" s="739"/>
      <c r="S1170" s="646"/>
      <c r="T1170" s="646"/>
      <c r="U1170" s="646"/>
      <c r="V1170" s="646"/>
      <c r="W1170" s="646"/>
      <c r="X1170" s="646"/>
      <c r="Y1170" s="646"/>
      <c r="AA1170" s="646"/>
      <c r="AG1170" s="646"/>
      <c r="AH1170" s="646"/>
    </row>
    <row r="1171" spans="1:34" s="369" customFormat="1">
      <c r="A1171" s="735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  <c r="Q1171" s="739"/>
      <c r="S1171" s="646"/>
      <c r="T1171" s="646"/>
      <c r="U1171" s="646"/>
      <c r="V1171" s="646"/>
      <c r="W1171" s="646"/>
      <c r="X1171" s="646"/>
      <c r="Y1171" s="646"/>
      <c r="AA1171" s="646"/>
      <c r="AG1171" s="646"/>
      <c r="AH1171" s="646"/>
    </row>
    <row r="1172" spans="1:34" s="369" customFormat="1">
      <c r="A1172" s="735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  <c r="Q1172" s="739"/>
      <c r="S1172" s="646"/>
      <c r="T1172" s="646"/>
      <c r="U1172" s="646"/>
      <c r="V1172" s="646"/>
      <c r="W1172" s="646"/>
      <c r="X1172" s="646"/>
      <c r="Y1172" s="646"/>
      <c r="AA1172" s="646"/>
      <c r="AG1172" s="646"/>
      <c r="AH1172" s="646"/>
    </row>
    <row r="1173" spans="1:34" s="369" customFormat="1">
      <c r="A1173" s="735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  <c r="Q1173" s="739"/>
      <c r="S1173" s="646"/>
      <c r="T1173" s="646"/>
      <c r="U1173" s="646"/>
      <c r="V1173" s="646"/>
      <c r="W1173" s="646"/>
      <c r="X1173" s="646"/>
      <c r="Y1173" s="646"/>
      <c r="AA1173" s="646"/>
      <c r="AG1173" s="646"/>
      <c r="AH1173" s="646"/>
    </row>
    <row r="1174" spans="1:34" s="369" customFormat="1">
      <c r="A1174" s="735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  <c r="Q1174" s="739"/>
      <c r="S1174" s="646"/>
      <c r="T1174" s="646"/>
      <c r="U1174" s="646"/>
      <c r="V1174" s="646"/>
      <c r="W1174" s="646"/>
      <c r="X1174" s="646"/>
      <c r="Y1174" s="646"/>
      <c r="AA1174" s="646"/>
      <c r="AG1174" s="646"/>
      <c r="AH1174" s="646"/>
    </row>
    <row r="1175" spans="1:34" s="369" customFormat="1">
      <c r="A1175" s="735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  <c r="Q1175" s="739"/>
      <c r="S1175" s="646"/>
      <c r="T1175" s="646"/>
      <c r="U1175" s="646"/>
      <c r="V1175" s="646"/>
      <c r="W1175" s="646"/>
      <c r="X1175" s="646"/>
      <c r="Y1175" s="646"/>
      <c r="AA1175" s="646"/>
      <c r="AG1175" s="646"/>
      <c r="AH1175" s="646"/>
    </row>
    <row r="1176" spans="1:34" s="369" customFormat="1">
      <c r="A1176" s="735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  <c r="Q1176" s="739"/>
      <c r="S1176" s="646"/>
      <c r="T1176" s="646"/>
      <c r="U1176" s="646"/>
      <c r="V1176" s="646"/>
      <c r="W1176" s="646"/>
      <c r="X1176" s="646"/>
      <c r="Y1176" s="646"/>
      <c r="AA1176" s="646"/>
      <c r="AG1176" s="646"/>
      <c r="AH1176" s="646"/>
    </row>
    <row r="1177" spans="1:34" s="369" customFormat="1">
      <c r="A1177" s="735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  <c r="Q1177" s="739"/>
      <c r="S1177" s="646"/>
      <c r="T1177" s="646"/>
      <c r="U1177" s="646"/>
      <c r="V1177" s="646"/>
      <c r="W1177" s="646"/>
      <c r="X1177" s="646"/>
      <c r="Y1177" s="646"/>
      <c r="AA1177" s="646"/>
      <c r="AG1177" s="646"/>
      <c r="AH1177" s="646"/>
    </row>
    <row r="1178" spans="1:34" s="369" customFormat="1">
      <c r="A1178" s="735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  <c r="Q1178" s="739"/>
      <c r="S1178" s="646"/>
      <c r="T1178" s="646"/>
      <c r="U1178" s="646"/>
      <c r="V1178" s="646"/>
      <c r="W1178" s="646"/>
      <c r="X1178" s="646"/>
      <c r="Y1178" s="646"/>
      <c r="AA1178" s="646"/>
      <c r="AG1178" s="646"/>
      <c r="AH1178" s="646"/>
    </row>
    <row r="1179" spans="1:34" s="369" customFormat="1">
      <c r="A1179" s="735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  <c r="Q1179" s="739"/>
      <c r="S1179" s="646"/>
      <c r="T1179" s="646"/>
      <c r="U1179" s="646"/>
      <c r="V1179" s="646"/>
      <c r="W1179" s="646"/>
      <c r="X1179" s="646"/>
      <c r="Y1179" s="646"/>
      <c r="AA1179" s="646"/>
      <c r="AG1179" s="646"/>
      <c r="AH1179" s="646"/>
    </row>
    <row r="1180" spans="1:34" s="369" customFormat="1">
      <c r="A1180" s="735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  <c r="Q1180" s="739"/>
      <c r="S1180" s="646"/>
      <c r="T1180" s="646"/>
      <c r="U1180" s="646"/>
      <c r="V1180" s="646"/>
      <c r="W1180" s="646"/>
      <c r="X1180" s="646"/>
      <c r="Y1180" s="646"/>
      <c r="AA1180" s="646"/>
      <c r="AG1180" s="646"/>
      <c r="AH1180" s="646"/>
    </row>
    <row r="1181" spans="1:34" s="369" customFormat="1">
      <c r="A1181" s="735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  <c r="Q1181" s="739"/>
      <c r="S1181" s="646"/>
      <c r="T1181" s="646"/>
      <c r="U1181" s="646"/>
      <c r="V1181" s="646"/>
      <c r="W1181" s="646"/>
      <c r="X1181" s="646"/>
      <c r="Y1181" s="646"/>
      <c r="AA1181" s="646"/>
      <c r="AG1181" s="646"/>
      <c r="AH1181" s="646"/>
    </row>
    <row r="1182" spans="1:34" s="369" customFormat="1">
      <c r="A1182" s="735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  <c r="Q1182" s="739"/>
      <c r="S1182" s="646"/>
      <c r="T1182" s="646"/>
      <c r="U1182" s="646"/>
      <c r="V1182" s="646"/>
      <c r="W1182" s="646"/>
      <c r="X1182" s="646"/>
      <c r="Y1182" s="646"/>
      <c r="AA1182" s="646"/>
      <c r="AG1182" s="646"/>
      <c r="AH1182" s="646"/>
    </row>
    <row r="1183" spans="1:34" s="369" customFormat="1">
      <c r="A1183" s="735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  <c r="Q1183" s="739"/>
      <c r="S1183" s="646"/>
      <c r="T1183" s="646"/>
      <c r="U1183" s="646"/>
      <c r="V1183" s="646"/>
      <c r="W1183" s="646"/>
      <c r="X1183" s="646"/>
      <c r="Y1183" s="646"/>
      <c r="AA1183" s="646"/>
      <c r="AG1183" s="646"/>
      <c r="AH1183" s="646"/>
    </row>
    <row r="1184" spans="1:34" s="369" customFormat="1">
      <c r="A1184" s="735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  <c r="Q1184" s="739"/>
      <c r="S1184" s="646"/>
      <c r="T1184" s="646"/>
      <c r="U1184" s="646"/>
      <c r="V1184" s="646"/>
      <c r="W1184" s="646"/>
      <c r="X1184" s="646"/>
      <c r="Y1184" s="646"/>
      <c r="AA1184" s="646"/>
      <c r="AG1184" s="646"/>
      <c r="AH1184" s="646"/>
    </row>
    <row r="1185" spans="1:34" s="369" customFormat="1">
      <c r="A1185" s="735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  <c r="Q1185" s="739"/>
      <c r="S1185" s="646"/>
      <c r="T1185" s="646"/>
      <c r="U1185" s="646"/>
      <c r="V1185" s="646"/>
      <c r="W1185" s="646"/>
      <c r="X1185" s="646"/>
      <c r="Y1185" s="646"/>
      <c r="AA1185" s="646"/>
      <c r="AG1185" s="646"/>
      <c r="AH1185" s="646"/>
    </row>
    <row r="1186" spans="1:34" s="369" customFormat="1">
      <c r="A1186" s="735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  <c r="Q1186" s="739"/>
      <c r="S1186" s="646"/>
      <c r="T1186" s="646"/>
      <c r="U1186" s="646"/>
      <c r="V1186" s="646"/>
      <c r="W1186" s="646"/>
      <c r="X1186" s="646"/>
      <c r="Y1186" s="646"/>
      <c r="AA1186" s="646"/>
      <c r="AG1186" s="646"/>
      <c r="AH1186" s="646"/>
    </row>
    <row r="1187" spans="1:34" s="369" customFormat="1">
      <c r="A1187" s="735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  <c r="Q1187" s="739"/>
      <c r="S1187" s="646"/>
      <c r="T1187" s="646"/>
      <c r="U1187" s="646"/>
      <c r="V1187" s="646"/>
      <c r="W1187" s="646"/>
      <c r="X1187" s="646"/>
      <c r="Y1187" s="646"/>
      <c r="AA1187" s="646"/>
      <c r="AG1187" s="646"/>
      <c r="AH1187" s="646"/>
    </row>
    <row r="1188" spans="1:34" s="369" customFormat="1">
      <c r="A1188" s="735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  <c r="Q1188" s="739"/>
      <c r="S1188" s="646"/>
      <c r="T1188" s="646"/>
      <c r="U1188" s="646"/>
      <c r="V1188" s="646"/>
      <c r="W1188" s="646"/>
      <c r="X1188" s="646"/>
      <c r="Y1188" s="646"/>
      <c r="AA1188" s="646"/>
      <c r="AG1188" s="646"/>
      <c r="AH1188" s="646"/>
    </row>
    <row r="1189" spans="1:34" s="369" customFormat="1">
      <c r="A1189" s="735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  <c r="Q1189" s="739"/>
      <c r="S1189" s="646"/>
      <c r="T1189" s="646"/>
      <c r="U1189" s="646"/>
      <c r="V1189" s="646"/>
      <c r="W1189" s="646"/>
      <c r="X1189" s="646"/>
      <c r="Y1189" s="646"/>
      <c r="AA1189" s="646"/>
      <c r="AG1189" s="646"/>
      <c r="AH1189" s="646"/>
    </row>
    <row r="1190" spans="1:34" s="369" customFormat="1">
      <c r="A1190" s="735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  <c r="Q1190" s="739"/>
      <c r="S1190" s="646"/>
      <c r="T1190" s="646"/>
      <c r="U1190" s="646"/>
      <c r="V1190" s="646"/>
      <c r="W1190" s="646"/>
      <c r="X1190" s="646"/>
      <c r="Y1190" s="646"/>
      <c r="AA1190" s="646"/>
      <c r="AG1190" s="646"/>
      <c r="AH1190" s="646"/>
    </row>
    <row r="1191" spans="1:34" s="369" customFormat="1">
      <c r="A1191" s="735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  <c r="Q1191" s="739"/>
      <c r="S1191" s="646"/>
      <c r="T1191" s="646"/>
      <c r="U1191" s="646"/>
      <c r="V1191" s="646"/>
      <c r="W1191" s="646"/>
      <c r="X1191" s="646"/>
      <c r="Y1191" s="646"/>
      <c r="AA1191" s="646"/>
      <c r="AG1191" s="646"/>
      <c r="AH1191" s="646"/>
    </row>
    <row r="1192" spans="1:34" s="369" customFormat="1">
      <c r="A1192" s="735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  <c r="Q1192" s="739"/>
      <c r="S1192" s="646"/>
      <c r="T1192" s="646"/>
      <c r="U1192" s="646"/>
      <c r="V1192" s="646"/>
      <c r="W1192" s="646"/>
      <c r="X1192" s="646"/>
      <c r="Y1192" s="646"/>
      <c r="AA1192" s="646"/>
      <c r="AG1192" s="646"/>
      <c r="AH1192" s="646"/>
    </row>
    <row r="1193" spans="1:34" s="369" customFormat="1">
      <c r="A1193" s="735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  <c r="Q1193" s="739"/>
      <c r="S1193" s="646"/>
      <c r="T1193" s="646"/>
      <c r="U1193" s="646"/>
      <c r="V1193" s="646"/>
      <c r="W1193" s="646"/>
      <c r="X1193" s="646"/>
      <c r="Y1193" s="646"/>
      <c r="AA1193" s="646"/>
      <c r="AG1193" s="646"/>
      <c r="AH1193" s="646"/>
    </row>
    <row r="1194" spans="1:34" s="369" customFormat="1">
      <c r="A1194" s="735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  <c r="Q1194" s="739"/>
      <c r="S1194" s="646"/>
      <c r="T1194" s="646"/>
      <c r="U1194" s="646"/>
      <c r="V1194" s="646"/>
      <c r="W1194" s="646"/>
      <c r="X1194" s="646"/>
      <c r="Y1194" s="646"/>
      <c r="AA1194" s="646"/>
      <c r="AG1194" s="646"/>
      <c r="AH1194" s="646"/>
    </row>
    <row r="1195" spans="1:34" s="369" customFormat="1">
      <c r="A1195" s="735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  <c r="Q1195" s="739"/>
      <c r="S1195" s="646"/>
      <c r="T1195" s="646"/>
      <c r="U1195" s="646"/>
      <c r="V1195" s="646"/>
      <c r="W1195" s="646"/>
      <c r="X1195" s="646"/>
      <c r="Y1195" s="646"/>
      <c r="AA1195" s="646"/>
      <c r="AG1195" s="646"/>
      <c r="AH1195" s="646"/>
    </row>
    <row r="1196" spans="1:34" s="369" customFormat="1">
      <c r="A1196" s="735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  <c r="Q1196" s="739"/>
      <c r="S1196" s="646"/>
      <c r="T1196" s="646"/>
      <c r="U1196" s="646"/>
      <c r="V1196" s="646"/>
      <c r="W1196" s="646"/>
      <c r="X1196" s="646"/>
      <c r="Y1196" s="646"/>
      <c r="AA1196" s="646"/>
      <c r="AG1196" s="646"/>
      <c r="AH1196" s="646"/>
    </row>
    <row r="1197" spans="1:34" s="369" customFormat="1">
      <c r="A1197" s="735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  <c r="Q1197" s="739"/>
      <c r="S1197" s="646"/>
      <c r="T1197" s="646"/>
      <c r="U1197" s="646"/>
      <c r="V1197" s="646"/>
      <c r="W1197" s="646"/>
      <c r="X1197" s="646"/>
      <c r="Y1197" s="646"/>
      <c r="AA1197" s="646"/>
      <c r="AG1197" s="646"/>
      <c r="AH1197" s="646"/>
    </row>
    <row r="1198" spans="1:34" s="369" customFormat="1">
      <c r="A1198" s="735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  <c r="Q1198" s="739"/>
      <c r="S1198" s="646"/>
      <c r="T1198" s="646"/>
      <c r="U1198" s="646"/>
      <c r="V1198" s="646"/>
      <c r="W1198" s="646"/>
      <c r="X1198" s="646"/>
      <c r="Y1198" s="646"/>
      <c r="AA1198" s="646"/>
      <c r="AG1198" s="646"/>
      <c r="AH1198" s="646"/>
    </row>
    <row r="1199" spans="1:34" s="369" customFormat="1">
      <c r="A1199" s="735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  <c r="Q1199" s="739"/>
      <c r="S1199" s="646"/>
      <c r="T1199" s="646"/>
      <c r="U1199" s="646"/>
      <c r="V1199" s="646"/>
      <c r="W1199" s="646"/>
      <c r="X1199" s="646"/>
      <c r="Y1199" s="646"/>
      <c r="AA1199" s="646"/>
      <c r="AG1199" s="646"/>
      <c r="AH1199" s="646"/>
    </row>
    <row r="1200" spans="1:34" s="369" customFormat="1">
      <c r="A1200" s="735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  <c r="Q1200" s="739"/>
      <c r="S1200" s="646"/>
      <c r="T1200" s="646"/>
      <c r="U1200" s="646"/>
      <c r="V1200" s="646"/>
      <c r="W1200" s="646"/>
      <c r="X1200" s="646"/>
      <c r="Y1200" s="646"/>
      <c r="AA1200" s="646"/>
      <c r="AG1200" s="646"/>
      <c r="AH1200" s="646"/>
    </row>
    <row r="1201" spans="1:34" s="369" customFormat="1">
      <c r="A1201" s="735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  <c r="Q1201" s="739"/>
      <c r="S1201" s="646"/>
      <c r="T1201" s="646"/>
      <c r="U1201" s="646"/>
      <c r="V1201" s="646"/>
      <c r="W1201" s="646"/>
      <c r="X1201" s="646"/>
      <c r="Y1201" s="646"/>
      <c r="AA1201" s="646"/>
      <c r="AG1201" s="646"/>
      <c r="AH1201" s="646"/>
    </row>
    <row r="1202" spans="1:34" s="369" customFormat="1">
      <c r="A1202" s="735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  <c r="Q1202" s="739"/>
      <c r="S1202" s="646"/>
      <c r="T1202" s="646"/>
      <c r="U1202" s="646"/>
      <c r="V1202" s="646"/>
      <c r="W1202" s="646"/>
      <c r="X1202" s="646"/>
      <c r="Y1202" s="646"/>
      <c r="AA1202" s="646"/>
      <c r="AG1202" s="646"/>
      <c r="AH1202" s="646"/>
    </row>
    <row r="1203" spans="1:34" s="369" customFormat="1">
      <c r="A1203" s="735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  <c r="Q1203" s="739"/>
      <c r="S1203" s="646"/>
      <c r="T1203" s="646"/>
      <c r="U1203" s="646"/>
      <c r="V1203" s="646"/>
      <c r="W1203" s="646"/>
      <c r="X1203" s="646"/>
      <c r="Y1203" s="646"/>
      <c r="AA1203" s="646"/>
      <c r="AG1203" s="646"/>
      <c r="AH1203" s="646"/>
    </row>
    <row r="1204" spans="1:34" s="369" customFormat="1">
      <c r="A1204" s="735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  <c r="Q1204" s="739"/>
      <c r="S1204" s="646"/>
      <c r="T1204" s="646"/>
      <c r="U1204" s="646"/>
      <c r="V1204" s="646"/>
      <c r="W1204" s="646"/>
      <c r="X1204" s="646"/>
      <c r="Y1204" s="646"/>
      <c r="AA1204" s="646"/>
      <c r="AG1204" s="646"/>
      <c r="AH1204" s="646"/>
    </row>
    <row r="1205" spans="1:34" s="369" customFormat="1">
      <c r="A1205" s="735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  <c r="Q1205" s="739"/>
      <c r="S1205" s="646"/>
      <c r="T1205" s="646"/>
      <c r="U1205" s="646"/>
      <c r="V1205" s="646"/>
      <c r="W1205" s="646"/>
      <c r="X1205" s="646"/>
      <c r="Y1205" s="646"/>
      <c r="AA1205" s="646"/>
      <c r="AG1205" s="646"/>
      <c r="AH1205" s="646"/>
    </row>
    <row r="1206" spans="1:34" s="369" customFormat="1">
      <c r="A1206" s="735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  <c r="Q1206" s="739"/>
      <c r="S1206" s="646"/>
      <c r="T1206" s="646"/>
      <c r="U1206" s="646"/>
      <c r="V1206" s="646"/>
      <c r="W1206" s="646"/>
      <c r="X1206" s="646"/>
      <c r="Y1206" s="646"/>
      <c r="AA1206" s="646"/>
      <c r="AG1206" s="646"/>
      <c r="AH1206" s="646"/>
    </row>
    <row r="1207" spans="1:34" s="369" customFormat="1">
      <c r="A1207" s="735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  <c r="Q1207" s="739"/>
      <c r="S1207" s="646"/>
      <c r="T1207" s="646"/>
      <c r="U1207" s="646"/>
      <c r="V1207" s="646"/>
      <c r="W1207" s="646"/>
      <c r="X1207" s="646"/>
      <c r="Y1207" s="646"/>
      <c r="AA1207" s="646"/>
      <c r="AG1207" s="646"/>
      <c r="AH1207" s="646"/>
    </row>
    <row r="1208" spans="1:34" s="369" customFormat="1">
      <c r="A1208" s="735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  <c r="Q1208" s="739"/>
      <c r="S1208" s="646"/>
      <c r="T1208" s="646"/>
      <c r="U1208" s="646"/>
      <c r="V1208" s="646"/>
      <c r="W1208" s="646"/>
      <c r="X1208" s="646"/>
      <c r="Y1208" s="646"/>
      <c r="AA1208" s="646"/>
      <c r="AG1208" s="646"/>
      <c r="AH1208" s="646"/>
    </row>
    <row r="1209" spans="1:34" s="369" customFormat="1">
      <c r="A1209" s="735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  <c r="Q1209" s="739"/>
      <c r="S1209" s="646"/>
      <c r="T1209" s="646"/>
      <c r="U1209" s="646"/>
      <c r="V1209" s="646"/>
      <c r="W1209" s="646"/>
      <c r="X1209" s="646"/>
      <c r="Y1209" s="646"/>
      <c r="AA1209" s="646"/>
      <c r="AG1209" s="646"/>
      <c r="AH1209" s="646"/>
    </row>
    <row r="1210" spans="1:34" s="369" customFormat="1">
      <c r="A1210" s="735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  <c r="Q1210" s="739"/>
      <c r="S1210" s="646"/>
      <c r="T1210" s="646"/>
      <c r="U1210" s="646"/>
      <c r="V1210" s="646"/>
      <c r="W1210" s="646"/>
      <c r="X1210" s="646"/>
      <c r="Y1210" s="646"/>
      <c r="AA1210" s="646"/>
      <c r="AG1210" s="646"/>
      <c r="AH1210" s="646"/>
    </row>
    <row r="1211" spans="1:34" s="369" customFormat="1">
      <c r="A1211" s="735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  <c r="Q1211" s="739"/>
      <c r="S1211" s="646"/>
      <c r="T1211" s="646"/>
      <c r="U1211" s="646"/>
      <c r="V1211" s="646"/>
      <c r="W1211" s="646"/>
      <c r="X1211" s="646"/>
      <c r="Y1211" s="646"/>
      <c r="AA1211" s="646"/>
      <c r="AG1211" s="646"/>
      <c r="AH1211" s="646"/>
    </row>
    <row r="1212" spans="1:34" s="369" customFormat="1">
      <c r="A1212" s="735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  <c r="Q1212" s="739"/>
      <c r="S1212" s="646"/>
      <c r="T1212" s="646"/>
      <c r="U1212" s="646"/>
      <c r="V1212" s="646"/>
      <c r="W1212" s="646"/>
      <c r="X1212" s="646"/>
      <c r="Y1212" s="646"/>
      <c r="AA1212" s="646"/>
      <c r="AG1212" s="646"/>
      <c r="AH1212" s="646"/>
    </row>
    <row r="1213" spans="1:34" s="369" customFormat="1">
      <c r="A1213" s="735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  <c r="Q1213" s="739"/>
      <c r="S1213" s="646"/>
      <c r="T1213" s="646"/>
      <c r="U1213" s="646"/>
      <c r="V1213" s="646"/>
      <c r="W1213" s="646"/>
      <c r="X1213" s="646"/>
      <c r="Y1213" s="646"/>
      <c r="AA1213" s="646"/>
      <c r="AG1213" s="646"/>
      <c r="AH1213" s="646"/>
    </row>
    <row r="1214" spans="1:34" s="369" customFormat="1">
      <c r="A1214" s="735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  <c r="Q1214" s="739"/>
      <c r="S1214" s="646"/>
      <c r="T1214" s="646"/>
      <c r="U1214" s="646"/>
      <c r="V1214" s="646"/>
      <c r="W1214" s="646"/>
      <c r="X1214" s="646"/>
      <c r="Y1214" s="646"/>
      <c r="AA1214" s="646"/>
      <c r="AG1214" s="646"/>
      <c r="AH1214" s="646"/>
    </row>
    <row r="1215" spans="1:34" s="369" customFormat="1">
      <c r="A1215" s="735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  <c r="Q1215" s="739"/>
      <c r="S1215" s="646"/>
      <c r="T1215" s="646"/>
      <c r="U1215" s="646"/>
      <c r="V1215" s="646"/>
      <c r="W1215" s="646"/>
      <c r="X1215" s="646"/>
      <c r="Y1215" s="646"/>
      <c r="AA1215" s="646"/>
      <c r="AG1215" s="646"/>
      <c r="AH1215" s="646"/>
    </row>
    <row r="1216" spans="1:34" s="369" customFormat="1">
      <c r="A1216" s="735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  <c r="Q1216" s="739"/>
      <c r="S1216" s="646"/>
      <c r="T1216" s="646"/>
      <c r="U1216" s="646"/>
      <c r="V1216" s="646"/>
      <c r="W1216" s="646"/>
      <c r="X1216" s="646"/>
      <c r="Y1216" s="646"/>
      <c r="AA1216" s="646"/>
      <c r="AG1216" s="646"/>
      <c r="AH1216" s="646"/>
    </row>
    <row r="1217" spans="1:34" s="369" customFormat="1">
      <c r="A1217" s="735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  <c r="Q1217" s="739"/>
      <c r="S1217" s="646"/>
      <c r="T1217" s="646"/>
      <c r="U1217" s="646"/>
      <c r="V1217" s="646"/>
      <c r="W1217" s="646"/>
      <c r="X1217" s="646"/>
      <c r="Y1217" s="646"/>
      <c r="AA1217" s="646"/>
      <c r="AG1217" s="646"/>
      <c r="AH1217" s="646"/>
    </row>
    <row r="1218" spans="1:34" s="369" customFormat="1">
      <c r="A1218" s="735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  <c r="Q1218" s="739"/>
      <c r="S1218" s="646"/>
      <c r="T1218" s="646"/>
      <c r="U1218" s="646"/>
      <c r="V1218" s="646"/>
      <c r="W1218" s="646"/>
      <c r="X1218" s="646"/>
      <c r="Y1218" s="646"/>
      <c r="AA1218" s="646"/>
      <c r="AG1218" s="646"/>
      <c r="AH1218" s="646"/>
    </row>
    <row r="1219" spans="1:34" s="369" customFormat="1">
      <c r="A1219" s="735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  <c r="Q1219" s="739"/>
      <c r="S1219" s="646"/>
      <c r="T1219" s="646"/>
      <c r="U1219" s="646"/>
      <c r="V1219" s="646"/>
      <c r="W1219" s="646"/>
      <c r="X1219" s="646"/>
      <c r="Y1219" s="646"/>
      <c r="AA1219" s="646"/>
      <c r="AG1219" s="646"/>
      <c r="AH1219" s="646"/>
    </row>
    <row r="1220" spans="1:34" s="369" customFormat="1">
      <c r="A1220" s="735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  <c r="Q1220" s="739"/>
      <c r="S1220" s="646"/>
      <c r="T1220" s="646"/>
      <c r="U1220" s="646"/>
      <c r="V1220" s="646"/>
      <c r="W1220" s="646"/>
      <c r="X1220" s="646"/>
      <c r="Y1220" s="646"/>
      <c r="AA1220" s="646"/>
      <c r="AG1220" s="646"/>
      <c r="AH1220" s="646"/>
    </row>
    <row r="1221" spans="1:34" s="369" customFormat="1">
      <c r="A1221" s="735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  <c r="Q1221" s="739"/>
      <c r="S1221" s="646"/>
      <c r="T1221" s="646"/>
      <c r="U1221" s="646"/>
      <c r="V1221" s="646"/>
      <c r="W1221" s="646"/>
      <c r="X1221" s="646"/>
      <c r="Y1221" s="646"/>
      <c r="AA1221" s="646"/>
      <c r="AG1221" s="646"/>
      <c r="AH1221" s="646"/>
    </row>
    <row r="1222" spans="1:34" s="369" customFormat="1">
      <c r="A1222" s="735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  <c r="Q1222" s="739"/>
      <c r="S1222" s="646"/>
      <c r="T1222" s="646"/>
      <c r="U1222" s="646"/>
      <c r="V1222" s="646"/>
      <c r="W1222" s="646"/>
      <c r="X1222" s="646"/>
      <c r="Y1222" s="646"/>
      <c r="AA1222" s="646"/>
      <c r="AG1222" s="646"/>
      <c r="AH1222" s="646"/>
    </row>
    <row r="1223" spans="1:34" s="369" customFormat="1">
      <c r="A1223" s="735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  <c r="Q1223" s="739"/>
      <c r="S1223" s="646"/>
      <c r="T1223" s="646"/>
      <c r="U1223" s="646"/>
      <c r="V1223" s="646"/>
      <c r="W1223" s="646"/>
      <c r="X1223" s="646"/>
      <c r="Y1223" s="646"/>
      <c r="AA1223" s="646"/>
      <c r="AG1223" s="646"/>
      <c r="AH1223" s="646"/>
    </row>
    <row r="1224" spans="1:34" s="369" customFormat="1">
      <c r="A1224" s="735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  <c r="Q1224" s="739"/>
      <c r="S1224" s="646"/>
      <c r="T1224" s="646"/>
      <c r="U1224" s="646"/>
      <c r="V1224" s="646"/>
      <c r="W1224" s="646"/>
      <c r="X1224" s="646"/>
      <c r="Y1224" s="646"/>
      <c r="AA1224" s="646"/>
      <c r="AG1224" s="646"/>
      <c r="AH1224" s="646"/>
    </row>
    <row r="1225" spans="1:34" s="369" customFormat="1">
      <c r="A1225" s="735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  <c r="Q1225" s="739"/>
      <c r="S1225" s="646"/>
      <c r="T1225" s="646"/>
      <c r="U1225" s="646"/>
      <c r="V1225" s="646"/>
      <c r="W1225" s="646"/>
      <c r="X1225" s="646"/>
      <c r="Y1225" s="646"/>
      <c r="AA1225" s="646"/>
      <c r="AG1225" s="646"/>
      <c r="AH1225" s="646"/>
    </row>
    <row r="1226" spans="1:34" s="369" customFormat="1">
      <c r="A1226" s="735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  <c r="Q1226" s="739"/>
      <c r="S1226" s="646"/>
      <c r="T1226" s="646"/>
      <c r="U1226" s="646"/>
      <c r="V1226" s="646"/>
      <c r="W1226" s="646"/>
      <c r="X1226" s="646"/>
      <c r="Y1226" s="646"/>
      <c r="AA1226" s="646"/>
      <c r="AG1226" s="646"/>
      <c r="AH1226" s="646"/>
    </row>
    <row r="1227" spans="1:34" s="369" customFormat="1">
      <c r="A1227" s="735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  <c r="Q1227" s="739"/>
      <c r="S1227" s="646"/>
      <c r="T1227" s="646"/>
      <c r="U1227" s="646"/>
      <c r="V1227" s="646"/>
      <c r="W1227" s="646"/>
      <c r="X1227" s="646"/>
      <c r="Y1227" s="646"/>
      <c r="AA1227" s="646"/>
      <c r="AG1227" s="646"/>
      <c r="AH1227" s="646"/>
    </row>
    <row r="1228" spans="1:34" s="369" customFormat="1">
      <c r="A1228" s="735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  <c r="Q1228" s="739"/>
      <c r="S1228" s="646"/>
      <c r="T1228" s="646"/>
      <c r="U1228" s="646"/>
      <c r="V1228" s="646"/>
      <c r="W1228" s="646"/>
      <c r="X1228" s="646"/>
      <c r="Y1228" s="646"/>
      <c r="AA1228" s="646"/>
      <c r="AG1228" s="646"/>
      <c r="AH1228" s="646"/>
    </row>
    <row r="1229" spans="1:34" s="369" customFormat="1">
      <c r="A1229" s="735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  <c r="Q1229" s="739"/>
      <c r="S1229" s="646"/>
      <c r="T1229" s="646"/>
      <c r="U1229" s="646"/>
      <c r="V1229" s="646"/>
      <c r="W1229" s="646"/>
      <c r="X1229" s="646"/>
      <c r="Y1229" s="646"/>
      <c r="AA1229" s="646"/>
      <c r="AG1229" s="646"/>
      <c r="AH1229" s="646"/>
    </row>
    <row r="1230" spans="1:34" s="369" customFormat="1">
      <c r="A1230" s="735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  <c r="Q1230" s="739"/>
      <c r="S1230" s="646"/>
      <c r="T1230" s="646"/>
      <c r="U1230" s="646"/>
      <c r="V1230" s="646"/>
      <c r="W1230" s="646"/>
      <c r="X1230" s="646"/>
      <c r="Y1230" s="646"/>
      <c r="AA1230" s="646"/>
      <c r="AG1230" s="646"/>
      <c r="AH1230" s="646"/>
    </row>
    <row r="1231" spans="1:34" s="369" customFormat="1">
      <c r="A1231" s="735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  <c r="Q1231" s="739"/>
      <c r="S1231" s="646"/>
      <c r="T1231" s="646"/>
      <c r="U1231" s="646"/>
      <c r="V1231" s="646"/>
      <c r="W1231" s="646"/>
      <c r="X1231" s="646"/>
      <c r="Y1231" s="646"/>
      <c r="AA1231" s="646"/>
      <c r="AG1231" s="646"/>
      <c r="AH1231" s="646"/>
    </row>
    <row r="1232" spans="1:34" s="369" customFormat="1">
      <c r="A1232" s="735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  <c r="Q1232" s="739"/>
      <c r="S1232" s="646"/>
      <c r="T1232" s="646"/>
      <c r="U1232" s="646"/>
      <c r="V1232" s="646"/>
      <c r="W1232" s="646"/>
      <c r="X1232" s="646"/>
      <c r="Y1232" s="646"/>
      <c r="AA1232" s="646"/>
      <c r="AG1232" s="646"/>
      <c r="AH1232" s="646"/>
    </row>
    <row r="1233" spans="1:34" s="369" customFormat="1">
      <c r="A1233" s="735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  <c r="Q1233" s="739"/>
      <c r="S1233" s="646"/>
      <c r="T1233" s="646"/>
      <c r="U1233" s="646"/>
      <c r="V1233" s="646"/>
      <c r="W1233" s="646"/>
      <c r="X1233" s="646"/>
      <c r="Y1233" s="646"/>
      <c r="AA1233" s="646"/>
      <c r="AG1233" s="646"/>
      <c r="AH1233" s="646"/>
    </row>
    <row r="1234" spans="1:34" s="369" customFormat="1">
      <c r="A1234" s="735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  <c r="Q1234" s="739"/>
      <c r="S1234" s="646"/>
      <c r="T1234" s="646"/>
      <c r="U1234" s="646"/>
      <c r="V1234" s="646"/>
      <c r="W1234" s="646"/>
      <c r="X1234" s="646"/>
      <c r="Y1234" s="646"/>
      <c r="AA1234" s="646"/>
      <c r="AG1234" s="646"/>
      <c r="AH1234" s="646"/>
    </row>
    <row r="1235" spans="1:34" s="369" customFormat="1">
      <c r="A1235" s="735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  <c r="Q1235" s="739"/>
      <c r="S1235" s="646"/>
      <c r="T1235" s="646"/>
      <c r="U1235" s="646"/>
      <c r="V1235" s="646"/>
      <c r="W1235" s="646"/>
      <c r="X1235" s="646"/>
      <c r="Y1235" s="646"/>
      <c r="AA1235" s="646"/>
      <c r="AG1235" s="646"/>
      <c r="AH1235" s="646"/>
    </row>
    <row r="1236" spans="1:34" s="369" customFormat="1">
      <c r="A1236" s="735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  <c r="Q1236" s="739"/>
      <c r="S1236" s="646"/>
      <c r="T1236" s="646"/>
      <c r="U1236" s="646"/>
      <c r="V1236" s="646"/>
      <c r="W1236" s="646"/>
      <c r="X1236" s="646"/>
      <c r="Y1236" s="646"/>
      <c r="AA1236" s="646"/>
      <c r="AG1236" s="646"/>
      <c r="AH1236" s="646"/>
    </row>
    <row r="1237" spans="1:34" s="369" customFormat="1">
      <c r="A1237" s="735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  <c r="Q1237" s="739"/>
      <c r="S1237" s="646"/>
      <c r="T1237" s="646"/>
      <c r="U1237" s="646"/>
      <c r="V1237" s="646"/>
      <c r="W1237" s="646"/>
      <c r="X1237" s="646"/>
      <c r="Y1237" s="646"/>
      <c r="AA1237" s="646"/>
      <c r="AG1237" s="646"/>
      <c r="AH1237" s="646"/>
    </row>
    <row r="1238" spans="1:34" s="369" customFormat="1">
      <c r="A1238" s="735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  <c r="Q1238" s="739"/>
      <c r="S1238" s="646"/>
      <c r="T1238" s="646"/>
      <c r="U1238" s="646"/>
      <c r="V1238" s="646"/>
      <c r="W1238" s="646"/>
      <c r="X1238" s="646"/>
      <c r="Y1238" s="646"/>
      <c r="AA1238" s="646"/>
      <c r="AG1238" s="646"/>
      <c r="AH1238" s="646"/>
    </row>
    <row r="1239" spans="1:34" s="369" customFormat="1">
      <c r="A1239" s="735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  <c r="Q1239" s="739"/>
      <c r="S1239" s="646"/>
      <c r="T1239" s="646"/>
      <c r="U1239" s="646"/>
      <c r="V1239" s="646"/>
      <c r="W1239" s="646"/>
      <c r="X1239" s="646"/>
      <c r="Y1239" s="646"/>
      <c r="AA1239" s="646"/>
      <c r="AG1239" s="646"/>
      <c r="AH1239" s="646"/>
    </row>
    <row r="1240" spans="1:34" s="369" customFormat="1">
      <c r="A1240" s="735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  <c r="Q1240" s="739"/>
      <c r="S1240" s="646"/>
      <c r="T1240" s="646"/>
      <c r="U1240" s="646"/>
      <c r="V1240" s="646"/>
      <c r="W1240" s="646"/>
      <c r="X1240" s="646"/>
      <c r="Y1240" s="646"/>
      <c r="AA1240" s="646"/>
      <c r="AG1240" s="646"/>
      <c r="AH1240" s="646"/>
    </row>
    <row r="1241" spans="1:34" s="369" customFormat="1">
      <c r="A1241" s="735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  <c r="Q1241" s="739"/>
      <c r="S1241" s="646"/>
      <c r="T1241" s="646"/>
      <c r="U1241" s="646"/>
      <c r="V1241" s="646"/>
      <c r="W1241" s="646"/>
      <c r="X1241" s="646"/>
      <c r="Y1241" s="646"/>
      <c r="AA1241" s="646"/>
      <c r="AG1241" s="646"/>
      <c r="AH1241" s="646"/>
    </row>
    <row r="1242" spans="1:34" s="369" customFormat="1">
      <c r="A1242" s="735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  <c r="Q1242" s="739"/>
      <c r="S1242" s="646"/>
      <c r="T1242" s="646"/>
      <c r="U1242" s="646"/>
      <c r="V1242" s="646"/>
      <c r="W1242" s="646"/>
      <c r="X1242" s="646"/>
      <c r="Y1242" s="646"/>
      <c r="AA1242" s="646"/>
      <c r="AG1242" s="646"/>
      <c r="AH1242" s="646"/>
    </row>
    <row r="1243" spans="1:34" s="369" customFormat="1">
      <c r="A1243" s="735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  <c r="Q1243" s="739"/>
      <c r="S1243" s="646"/>
      <c r="T1243" s="646"/>
      <c r="U1243" s="646"/>
      <c r="V1243" s="646"/>
      <c r="W1243" s="646"/>
      <c r="X1243" s="646"/>
      <c r="Y1243" s="646"/>
      <c r="AA1243" s="646"/>
      <c r="AG1243" s="646"/>
      <c r="AH1243" s="646"/>
    </row>
    <row r="1244" spans="1:34" s="369" customFormat="1">
      <c r="A1244" s="735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  <c r="Q1244" s="739"/>
      <c r="S1244" s="646"/>
      <c r="T1244" s="646"/>
      <c r="U1244" s="646"/>
      <c r="V1244" s="646"/>
      <c r="W1244" s="646"/>
      <c r="X1244" s="646"/>
      <c r="Y1244" s="646"/>
      <c r="AA1244" s="646"/>
      <c r="AG1244" s="646"/>
      <c r="AH1244" s="646"/>
    </row>
    <row r="1245" spans="1:34" s="369" customFormat="1">
      <c r="A1245" s="735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  <c r="Q1245" s="739"/>
      <c r="S1245" s="646"/>
      <c r="T1245" s="646"/>
      <c r="U1245" s="646"/>
      <c r="V1245" s="646"/>
      <c r="W1245" s="646"/>
      <c r="X1245" s="646"/>
      <c r="Y1245" s="646"/>
      <c r="AA1245" s="646"/>
      <c r="AG1245" s="646"/>
      <c r="AH1245" s="646"/>
    </row>
    <row r="1246" spans="1:34" s="369" customFormat="1">
      <c r="A1246" s="735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  <c r="Q1246" s="739"/>
      <c r="S1246" s="646"/>
      <c r="T1246" s="646"/>
      <c r="U1246" s="646"/>
      <c r="V1246" s="646"/>
      <c r="W1246" s="646"/>
      <c r="X1246" s="646"/>
      <c r="Y1246" s="646"/>
      <c r="AA1246" s="646"/>
      <c r="AG1246" s="646"/>
      <c r="AH1246" s="646"/>
    </row>
    <row r="1247" spans="1:34" s="369" customFormat="1">
      <c r="A1247" s="735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  <c r="Q1247" s="739"/>
      <c r="S1247" s="646"/>
      <c r="T1247" s="646"/>
      <c r="U1247" s="646"/>
      <c r="V1247" s="646"/>
      <c r="W1247" s="646"/>
      <c r="X1247" s="646"/>
      <c r="Y1247" s="646"/>
      <c r="AA1247" s="646"/>
      <c r="AG1247" s="646"/>
      <c r="AH1247" s="646"/>
    </row>
    <row r="1248" spans="1:34" s="369" customFormat="1">
      <c r="A1248" s="735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  <c r="Q1248" s="739"/>
      <c r="S1248" s="646"/>
      <c r="T1248" s="646"/>
      <c r="U1248" s="646"/>
      <c r="V1248" s="646"/>
      <c r="W1248" s="646"/>
      <c r="X1248" s="646"/>
      <c r="Y1248" s="646"/>
      <c r="AA1248" s="646"/>
      <c r="AG1248" s="646"/>
      <c r="AH1248" s="646"/>
    </row>
    <row r="1249" spans="1:34" s="369" customFormat="1">
      <c r="A1249" s="735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  <c r="Q1249" s="739"/>
      <c r="S1249" s="646"/>
      <c r="T1249" s="646"/>
      <c r="U1249" s="646"/>
      <c r="V1249" s="646"/>
      <c r="W1249" s="646"/>
      <c r="X1249" s="646"/>
      <c r="Y1249" s="646"/>
      <c r="AA1249" s="646"/>
      <c r="AG1249" s="646"/>
      <c r="AH1249" s="646"/>
    </row>
    <row r="1250" spans="1:34" s="369" customFormat="1">
      <c r="A1250" s="735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  <c r="Q1250" s="739"/>
      <c r="S1250" s="646"/>
      <c r="T1250" s="646"/>
      <c r="U1250" s="646"/>
      <c r="V1250" s="646"/>
      <c r="W1250" s="646"/>
      <c r="X1250" s="646"/>
      <c r="Y1250" s="646"/>
      <c r="AA1250" s="646"/>
      <c r="AG1250" s="646"/>
      <c r="AH1250" s="646"/>
    </row>
    <row r="1251" spans="1:34" s="369" customFormat="1">
      <c r="A1251" s="735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  <c r="Q1251" s="739"/>
      <c r="S1251" s="646"/>
      <c r="T1251" s="646"/>
      <c r="U1251" s="646"/>
      <c r="V1251" s="646"/>
      <c r="W1251" s="646"/>
      <c r="X1251" s="646"/>
      <c r="Y1251" s="646"/>
      <c r="AA1251" s="646"/>
      <c r="AG1251" s="646"/>
      <c r="AH1251" s="646"/>
    </row>
    <row r="1252" spans="1:34" s="369" customFormat="1">
      <c r="A1252" s="735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  <c r="Q1252" s="739"/>
      <c r="S1252" s="646"/>
      <c r="T1252" s="646"/>
      <c r="U1252" s="646"/>
      <c r="V1252" s="646"/>
      <c r="W1252" s="646"/>
      <c r="X1252" s="646"/>
      <c r="Y1252" s="646"/>
      <c r="AA1252" s="646"/>
      <c r="AG1252" s="646"/>
      <c r="AH1252" s="646"/>
    </row>
    <row r="1253" spans="1:34" s="369" customFormat="1">
      <c r="A1253" s="735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  <c r="Q1253" s="739"/>
      <c r="S1253" s="646"/>
      <c r="T1253" s="646"/>
      <c r="U1253" s="646"/>
      <c r="V1253" s="646"/>
      <c r="W1253" s="646"/>
      <c r="X1253" s="646"/>
      <c r="Y1253" s="646"/>
      <c r="AA1253" s="646"/>
      <c r="AG1253" s="646"/>
      <c r="AH1253" s="646"/>
    </row>
    <row r="1254" spans="1:34" s="369" customFormat="1">
      <c r="A1254" s="735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  <c r="Q1254" s="739"/>
      <c r="S1254" s="646"/>
      <c r="T1254" s="646"/>
      <c r="U1254" s="646"/>
      <c r="V1254" s="646"/>
      <c r="W1254" s="646"/>
      <c r="X1254" s="646"/>
      <c r="Y1254" s="646"/>
      <c r="AA1254" s="646"/>
      <c r="AG1254" s="646"/>
      <c r="AH1254" s="646"/>
    </row>
    <row r="1255" spans="1:34" s="369" customFormat="1">
      <c r="A1255" s="735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  <c r="Q1255" s="739"/>
      <c r="S1255" s="646"/>
      <c r="T1255" s="646"/>
      <c r="U1255" s="646"/>
      <c r="V1255" s="646"/>
      <c r="W1255" s="646"/>
      <c r="X1255" s="646"/>
      <c r="Y1255" s="646"/>
      <c r="AA1255" s="646"/>
      <c r="AG1255" s="646"/>
      <c r="AH1255" s="646"/>
    </row>
    <row r="1256" spans="1:34" s="369" customFormat="1">
      <c r="A1256" s="735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  <c r="Q1256" s="739"/>
      <c r="S1256" s="646"/>
      <c r="T1256" s="646"/>
      <c r="U1256" s="646"/>
      <c r="V1256" s="646"/>
      <c r="W1256" s="646"/>
      <c r="X1256" s="646"/>
      <c r="Y1256" s="646"/>
      <c r="AA1256" s="646"/>
      <c r="AG1256" s="646"/>
      <c r="AH1256" s="646"/>
    </row>
    <row r="1257" spans="1:34" s="369" customFormat="1">
      <c r="A1257" s="735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  <c r="Q1257" s="739"/>
      <c r="S1257" s="646"/>
      <c r="T1257" s="646"/>
      <c r="U1257" s="646"/>
      <c r="V1257" s="646"/>
      <c r="W1257" s="646"/>
      <c r="X1257" s="646"/>
      <c r="Y1257" s="646"/>
      <c r="AA1257" s="646"/>
      <c r="AG1257" s="646"/>
      <c r="AH1257" s="646"/>
    </row>
    <row r="1258" spans="1:34" s="369" customFormat="1">
      <c r="A1258" s="735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  <c r="Q1258" s="739"/>
      <c r="S1258" s="646"/>
      <c r="T1258" s="646"/>
      <c r="U1258" s="646"/>
      <c r="V1258" s="646"/>
      <c r="W1258" s="646"/>
      <c r="X1258" s="646"/>
      <c r="Y1258" s="646"/>
      <c r="AA1258" s="646"/>
      <c r="AG1258" s="646"/>
      <c r="AH1258" s="646"/>
    </row>
    <row r="1259" spans="1:34" s="369" customFormat="1">
      <c r="A1259" s="735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  <c r="Q1259" s="739"/>
      <c r="S1259" s="646"/>
      <c r="T1259" s="646"/>
      <c r="U1259" s="646"/>
      <c r="V1259" s="646"/>
      <c r="W1259" s="646"/>
      <c r="X1259" s="646"/>
      <c r="Y1259" s="646"/>
      <c r="AA1259" s="646"/>
      <c r="AG1259" s="646"/>
      <c r="AH1259" s="646"/>
    </row>
    <row r="1260" spans="1:34" s="369" customFormat="1">
      <c r="A1260" s="735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  <c r="Q1260" s="739"/>
      <c r="S1260" s="646"/>
      <c r="T1260" s="646"/>
      <c r="U1260" s="646"/>
      <c r="V1260" s="646"/>
      <c r="W1260" s="646"/>
      <c r="X1260" s="646"/>
      <c r="Y1260" s="646"/>
      <c r="AA1260" s="646"/>
      <c r="AG1260" s="646"/>
      <c r="AH1260" s="646"/>
    </row>
    <row r="1261" spans="1:34" s="369" customFormat="1">
      <c r="A1261" s="735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  <c r="Q1261" s="739"/>
      <c r="S1261" s="646"/>
      <c r="T1261" s="646"/>
      <c r="U1261" s="646"/>
      <c r="V1261" s="646"/>
      <c r="W1261" s="646"/>
      <c r="X1261" s="646"/>
      <c r="Y1261" s="646"/>
      <c r="AA1261" s="646"/>
      <c r="AG1261" s="646"/>
      <c r="AH1261" s="646"/>
    </row>
    <row r="1262" spans="1:34" s="369" customFormat="1">
      <c r="A1262" s="735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  <c r="Q1262" s="739"/>
      <c r="S1262" s="646"/>
      <c r="T1262" s="646"/>
      <c r="U1262" s="646"/>
      <c r="V1262" s="646"/>
      <c r="W1262" s="646"/>
      <c r="X1262" s="646"/>
      <c r="Y1262" s="646"/>
      <c r="AA1262" s="646"/>
      <c r="AG1262" s="646"/>
      <c r="AH1262" s="646"/>
    </row>
    <row r="1263" spans="1:34" s="369" customFormat="1">
      <c r="A1263" s="735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  <c r="Q1263" s="739"/>
      <c r="S1263" s="646"/>
      <c r="T1263" s="646"/>
      <c r="U1263" s="646"/>
      <c r="V1263" s="646"/>
      <c r="W1263" s="646"/>
      <c r="X1263" s="646"/>
      <c r="Y1263" s="646"/>
      <c r="AA1263" s="646"/>
      <c r="AG1263" s="646"/>
      <c r="AH1263" s="646"/>
    </row>
    <row r="1264" spans="1:34" s="369" customFormat="1">
      <c r="A1264" s="735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  <c r="Q1264" s="739"/>
      <c r="S1264" s="646"/>
      <c r="T1264" s="646"/>
      <c r="U1264" s="646"/>
      <c r="V1264" s="646"/>
      <c r="W1264" s="646"/>
      <c r="X1264" s="646"/>
      <c r="Y1264" s="646"/>
      <c r="AA1264" s="646"/>
      <c r="AG1264" s="646"/>
      <c r="AH1264" s="646"/>
    </row>
    <row r="1265" spans="1:34" s="369" customFormat="1">
      <c r="A1265" s="735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  <c r="Q1265" s="739"/>
      <c r="S1265" s="646"/>
      <c r="T1265" s="646"/>
      <c r="U1265" s="646"/>
      <c r="V1265" s="646"/>
      <c r="W1265" s="646"/>
      <c r="X1265" s="646"/>
      <c r="Y1265" s="646"/>
      <c r="AA1265" s="646"/>
      <c r="AG1265" s="646"/>
      <c r="AH1265" s="646"/>
    </row>
    <row r="1266" spans="1:34" s="369" customFormat="1">
      <c r="A1266" s="735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  <c r="Q1266" s="739"/>
      <c r="S1266" s="646"/>
      <c r="T1266" s="646"/>
      <c r="U1266" s="646"/>
      <c r="V1266" s="646"/>
      <c r="W1266" s="646"/>
      <c r="X1266" s="646"/>
      <c r="Y1266" s="646"/>
      <c r="AA1266" s="646"/>
      <c r="AG1266" s="646"/>
      <c r="AH1266" s="646"/>
    </row>
    <row r="1267" spans="1:34" s="369" customFormat="1">
      <c r="A1267" s="735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  <c r="Q1267" s="739"/>
      <c r="S1267" s="646"/>
      <c r="T1267" s="646"/>
      <c r="U1267" s="646"/>
      <c r="V1267" s="646"/>
      <c r="W1267" s="646"/>
      <c r="X1267" s="646"/>
      <c r="Y1267" s="646"/>
      <c r="AA1267" s="646"/>
      <c r="AG1267" s="646"/>
      <c r="AH1267" s="646"/>
    </row>
    <row r="1268" spans="1:34" s="369" customFormat="1">
      <c r="A1268" s="735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  <c r="Q1268" s="739"/>
      <c r="S1268" s="646"/>
      <c r="T1268" s="646"/>
      <c r="U1268" s="646"/>
      <c r="V1268" s="646"/>
      <c r="W1268" s="646"/>
      <c r="X1268" s="646"/>
      <c r="Y1268" s="646"/>
      <c r="AA1268" s="646"/>
      <c r="AG1268" s="646"/>
      <c r="AH1268" s="646"/>
    </row>
    <row r="1269" spans="1:34" s="369" customFormat="1">
      <c r="A1269" s="735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  <c r="Q1269" s="739"/>
      <c r="S1269" s="646"/>
      <c r="T1269" s="646"/>
      <c r="U1269" s="646"/>
      <c r="V1269" s="646"/>
      <c r="W1269" s="646"/>
      <c r="X1269" s="646"/>
      <c r="Y1269" s="646"/>
      <c r="AA1269" s="646"/>
      <c r="AG1269" s="646"/>
      <c r="AH1269" s="646"/>
    </row>
    <row r="1270" spans="1:34" s="369" customFormat="1">
      <c r="A1270" s="735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  <c r="Q1270" s="739"/>
      <c r="S1270" s="646"/>
      <c r="T1270" s="646"/>
      <c r="U1270" s="646"/>
      <c r="V1270" s="646"/>
      <c r="W1270" s="646"/>
      <c r="X1270" s="646"/>
      <c r="Y1270" s="646"/>
      <c r="AA1270" s="646"/>
      <c r="AG1270" s="646"/>
      <c r="AH1270" s="646"/>
    </row>
    <row r="1271" spans="1:34" s="369" customFormat="1">
      <c r="A1271" s="735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  <c r="Q1271" s="739"/>
      <c r="S1271" s="646"/>
      <c r="T1271" s="646"/>
      <c r="U1271" s="646"/>
      <c r="V1271" s="646"/>
      <c r="W1271" s="646"/>
      <c r="X1271" s="646"/>
      <c r="Y1271" s="646"/>
      <c r="AA1271" s="646"/>
      <c r="AG1271" s="646"/>
      <c r="AH1271" s="646"/>
    </row>
    <row r="1272" spans="1:34" s="369" customFormat="1">
      <c r="A1272" s="735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  <c r="Q1272" s="739"/>
      <c r="S1272" s="646"/>
      <c r="T1272" s="646"/>
      <c r="U1272" s="646"/>
      <c r="V1272" s="646"/>
      <c r="W1272" s="646"/>
      <c r="X1272" s="646"/>
      <c r="Y1272" s="646"/>
      <c r="AA1272" s="646"/>
      <c r="AG1272" s="646"/>
      <c r="AH1272" s="646"/>
    </row>
    <row r="1273" spans="1:34" s="369" customFormat="1">
      <c r="A1273" s="735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  <c r="Q1273" s="739"/>
      <c r="S1273" s="646"/>
      <c r="T1273" s="646"/>
      <c r="U1273" s="646"/>
      <c r="V1273" s="646"/>
      <c r="W1273" s="646"/>
      <c r="X1273" s="646"/>
      <c r="Y1273" s="646"/>
      <c r="AA1273" s="646"/>
      <c r="AG1273" s="646"/>
      <c r="AH1273" s="646"/>
    </row>
    <row r="1274" spans="1:34" s="369" customFormat="1">
      <c r="A1274" s="735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  <c r="Q1274" s="739"/>
      <c r="S1274" s="646"/>
      <c r="T1274" s="646"/>
      <c r="U1274" s="646"/>
      <c r="V1274" s="646"/>
      <c r="W1274" s="646"/>
      <c r="X1274" s="646"/>
      <c r="Y1274" s="646"/>
      <c r="AA1274" s="646"/>
      <c r="AG1274" s="646"/>
      <c r="AH1274" s="646"/>
    </row>
    <row r="1275" spans="1:34" s="369" customFormat="1">
      <c r="A1275" s="735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  <c r="Q1275" s="739"/>
      <c r="S1275" s="646"/>
      <c r="T1275" s="646"/>
      <c r="U1275" s="646"/>
      <c r="V1275" s="646"/>
      <c r="W1275" s="646"/>
      <c r="X1275" s="646"/>
      <c r="Y1275" s="646"/>
      <c r="AA1275" s="646"/>
      <c r="AG1275" s="646"/>
      <c r="AH1275" s="646"/>
    </row>
    <row r="1276" spans="1:34" s="369" customFormat="1">
      <c r="A1276" s="735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  <c r="Q1276" s="739"/>
      <c r="S1276" s="646"/>
      <c r="T1276" s="646"/>
      <c r="U1276" s="646"/>
      <c r="V1276" s="646"/>
      <c r="W1276" s="646"/>
      <c r="X1276" s="646"/>
      <c r="Y1276" s="646"/>
      <c r="AA1276" s="646"/>
      <c r="AG1276" s="646"/>
      <c r="AH1276" s="646"/>
    </row>
    <row r="1277" spans="1:34" s="369" customFormat="1">
      <c r="A1277" s="735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  <c r="Q1277" s="739"/>
      <c r="S1277" s="646"/>
      <c r="T1277" s="646"/>
      <c r="U1277" s="646"/>
      <c r="V1277" s="646"/>
      <c r="W1277" s="646"/>
      <c r="X1277" s="646"/>
      <c r="Y1277" s="646"/>
      <c r="AA1277" s="646"/>
      <c r="AG1277" s="646"/>
      <c r="AH1277" s="646"/>
    </row>
    <row r="1278" spans="1:34" s="369" customFormat="1">
      <c r="A1278" s="735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  <c r="Q1278" s="739"/>
      <c r="S1278" s="646"/>
      <c r="T1278" s="646"/>
      <c r="U1278" s="646"/>
      <c r="V1278" s="646"/>
      <c r="W1278" s="646"/>
      <c r="X1278" s="646"/>
      <c r="Y1278" s="646"/>
      <c r="AA1278" s="646"/>
      <c r="AG1278" s="646"/>
      <c r="AH1278" s="646"/>
    </row>
    <row r="1279" spans="1:34" s="369" customFormat="1">
      <c r="A1279" s="735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  <c r="Q1279" s="739"/>
      <c r="S1279" s="646"/>
      <c r="T1279" s="646"/>
      <c r="U1279" s="646"/>
      <c r="V1279" s="646"/>
      <c r="W1279" s="646"/>
      <c r="X1279" s="646"/>
      <c r="Y1279" s="646"/>
      <c r="AA1279" s="646"/>
      <c r="AG1279" s="646"/>
      <c r="AH1279" s="646"/>
    </row>
    <row r="1280" spans="1:34" s="369" customFormat="1">
      <c r="A1280" s="735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  <c r="Q1280" s="739"/>
      <c r="S1280" s="646"/>
      <c r="T1280" s="646"/>
      <c r="U1280" s="646"/>
      <c r="V1280" s="646"/>
      <c r="W1280" s="646"/>
      <c r="X1280" s="646"/>
      <c r="Y1280" s="646"/>
      <c r="AA1280" s="646"/>
      <c r="AG1280" s="646"/>
      <c r="AH1280" s="646"/>
    </row>
    <row r="1281" spans="1:34" s="369" customFormat="1">
      <c r="A1281" s="735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  <c r="Q1281" s="739"/>
      <c r="S1281" s="646"/>
      <c r="T1281" s="646"/>
      <c r="U1281" s="646"/>
      <c r="V1281" s="646"/>
      <c r="W1281" s="646"/>
      <c r="X1281" s="646"/>
      <c r="Y1281" s="646"/>
      <c r="AA1281" s="646"/>
      <c r="AG1281" s="646"/>
      <c r="AH1281" s="646"/>
    </row>
    <row r="1282" spans="1:34" s="369" customFormat="1">
      <c r="A1282" s="735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  <c r="Q1282" s="739"/>
      <c r="S1282" s="646"/>
      <c r="T1282" s="646"/>
      <c r="U1282" s="646"/>
      <c r="V1282" s="646"/>
      <c r="W1282" s="646"/>
      <c r="X1282" s="646"/>
      <c r="Y1282" s="646"/>
      <c r="AA1282" s="646"/>
      <c r="AG1282" s="646"/>
      <c r="AH1282" s="646"/>
    </row>
    <row r="1283" spans="1:34" s="369" customFormat="1">
      <c r="A1283" s="735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  <c r="Q1283" s="739"/>
      <c r="S1283" s="646"/>
      <c r="T1283" s="646"/>
      <c r="U1283" s="646"/>
      <c r="V1283" s="646"/>
      <c r="W1283" s="646"/>
      <c r="X1283" s="646"/>
      <c r="Y1283" s="646"/>
      <c r="AA1283" s="646"/>
      <c r="AG1283" s="646"/>
      <c r="AH1283" s="646"/>
    </row>
    <row r="1284" spans="1:34" s="369" customFormat="1">
      <c r="A1284" s="735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  <c r="Q1284" s="739"/>
      <c r="S1284" s="646"/>
      <c r="T1284" s="646"/>
      <c r="U1284" s="646"/>
      <c r="V1284" s="646"/>
      <c r="W1284" s="646"/>
      <c r="X1284" s="646"/>
      <c r="Y1284" s="646"/>
      <c r="AA1284" s="646"/>
      <c r="AG1284" s="646"/>
      <c r="AH1284" s="646"/>
    </row>
    <row r="1285" spans="1:34" s="369" customFormat="1">
      <c r="A1285" s="735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  <c r="Q1285" s="739"/>
      <c r="S1285" s="646"/>
      <c r="T1285" s="646"/>
      <c r="U1285" s="646"/>
      <c r="V1285" s="646"/>
      <c r="W1285" s="646"/>
      <c r="X1285" s="646"/>
      <c r="Y1285" s="646"/>
      <c r="AA1285" s="646"/>
      <c r="AG1285" s="646"/>
      <c r="AH1285" s="646"/>
    </row>
    <row r="1286" spans="1:34" s="369" customFormat="1">
      <c r="A1286" s="735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  <c r="Q1286" s="739"/>
      <c r="S1286" s="646"/>
      <c r="T1286" s="646"/>
      <c r="U1286" s="646"/>
      <c r="V1286" s="646"/>
      <c r="W1286" s="646"/>
      <c r="X1286" s="646"/>
      <c r="Y1286" s="646"/>
      <c r="AA1286" s="646"/>
      <c r="AG1286" s="646"/>
      <c r="AH1286" s="646"/>
    </row>
    <row r="1287" spans="1:34" s="369" customFormat="1">
      <c r="A1287" s="735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  <c r="Q1287" s="739"/>
      <c r="S1287" s="646"/>
      <c r="T1287" s="646"/>
      <c r="U1287" s="646"/>
      <c r="V1287" s="646"/>
      <c r="W1287" s="646"/>
      <c r="X1287" s="646"/>
      <c r="Y1287" s="646"/>
      <c r="AA1287" s="646"/>
      <c r="AG1287" s="646"/>
      <c r="AH1287" s="646"/>
    </row>
    <row r="1288" spans="1:34" s="369" customFormat="1">
      <c r="A1288" s="735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  <c r="Q1288" s="739"/>
      <c r="S1288" s="646"/>
      <c r="T1288" s="646"/>
      <c r="U1288" s="646"/>
      <c r="V1288" s="646"/>
      <c r="W1288" s="646"/>
      <c r="X1288" s="646"/>
      <c r="Y1288" s="646"/>
      <c r="AA1288" s="646"/>
      <c r="AG1288" s="646"/>
      <c r="AH1288" s="646"/>
    </row>
    <row r="1289" spans="1:34" s="369" customFormat="1">
      <c r="A1289" s="735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  <c r="Q1289" s="739"/>
      <c r="S1289" s="646"/>
      <c r="T1289" s="646"/>
      <c r="U1289" s="646"/>
      <c r="V1289" s="646"/>
      <c r="W1289" s="646"/>
      <c r="X1289" s="646"/>
      <c r="Y1289" s="646"/>
      <c r="AA1289" s="646"/>
      <c r="AG1289" s="646"/>
      <c r="AH1289" s="646"/>
    </row>
    <row r="1290" spans="1:34" s="369" customFormat="1">
      <c r="A1290" s="735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  <c r="Q1290" s="739"/>
      <c r="S1290" s="646"/>
      <c r="T1290" s="646"/>
      <c r="U1290" s="646"/>
      <c r="V1290" s="646"/>
      <c r="W1290" s="646"/>
      <c r="X1290" s="646"/>
      <c r="Y1290" s="646"/>
      <c r="AA1290" s="646"/>
      <c r="AG1290" s="646"/>
      <c r="AH1290" s="646"/>
    </row>
    <row r="1291" spans="1:34" s="369" customFormat="1">
      <c r="A1291" s="735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  <c r="Q1291" s="739"/>
      <c r="S1291" s="646"/>
      <c r="T1291" s="646"/>
      <c r="U1291" s="646"/>
      <c r="V1291" s="646"/>
      <c r="W1291" s="646"/>
      <c r="X1291" s="646"/>
      <c r="Y1291" s="646"/>
      <c r="AA1291" s="646"/>
      <c r="AG1291" s="646"/>
      <c r="AH1291" s="646"/>
    </row>
    <row r="1292" spans="1:34" s="369" customFormat="1">
      <c r="A1292" s="735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  <c r="Q1292" s="739"/>
      <c r="S1292" s="646"/>
      <c r="T1292" s="646"/>
      <c r="U1292" s="646"/>
      <c r="V1292" s="646"/>
      <c r="W1292" s="646"/>
      <c r="X1292" s="646"/>
      <c r="Y1292" s="646"/>
      <c r="AA1292" s="646"/>
      <c r="AG1292" s="646"/>
      <c r="AH1292" s="646"/>
    </row>
    <row r="1293" spans="1:34" s="369" customFormat="1">
      <c r="A1293" s="735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  <c r="Q1293" s="739"/>
      <c r="S1293" s="646"/>
      <c r="T1293" s="646"/>
      <c r="U1293" s="646"/>
      <c r="V1293" s="646"/>
      <c r="W1293" s="646"/>
      <c r="X1293" s="646"/>
      <c r="Y1293" s="646"/>
      <c r="AA1293" s="646"/>
      <c r="AG1293" s="646"/>
      <c r="AH1293" s="646"/>
    </row>
    <row r="1294" spans="1:34" s="369" customFormat="1">
      <c r="A1294" s="735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  <c r="Q1294" s="739"/>
      <c r="S1294" s="646"/>
      <c r="T1294" s="646"/>
      <c r="U1294" s="646"/>
      <c r="V1294" s="646"/>
      <c r="W1294" s="646"/>
      <c r="X1294" s="646"/>
      <c r="Y1294" s="646"/>
      <c r="AA1294" s="646"/>
      <c r="AG1294" s="646"/>
      <c r="AH1294" s="646"/>
    </row>
    <row r="1295" spans="1:34" s="369" customFormat="1">
      <c r="A1295" s="735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  <c r="Q1295" s="739"/>
      <c r="S1295" s="646"/>
      <c r="T1295" s="646"/>
      <c r="U1295" s="646"/>
      <c r="V1295" s="646"/>
      <c r="W1295" s="646"/>
      <c r="X1295" s="646"/>
      <c r="Y1295" s="646"/>
      <c r="AA1295" s="646"/>
      <c r="AG1295" s="646"/>
      <c r="AH1295" s="646"/>
    </row>
    <row r="1296" spans="1:34" s="369" customFormat="1">
      <c r="A1296" s="735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  <c r="Q1296" s="739"/>
      <c r="S1296" s="646"/>
      <c r="T1296" s="646"/>
      <c r="U1296" s="646"/>
      <c r="V1296" s="646"/>
      <c r="W1296" s="646"/>
      <c r="X1296" s="646"/>
      <c r="Y1296" s="646"/>
      <c r="AA1296" s="646"/>
      <c r="AG1296" s="646"/>
      <c r="AH1296" s="646"/>
    </row>
    <row r="1297" spans="1:34" s="369" customFormat="1">
      <c r="A1297" s="735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  <c r="Q1297" s="739"/>
      <c r="S1297" s="646"/>
      <c r="T1297" s="646"/>
      <c r="U1297" s="646"/>
      <c r="V1297" s="646"/>
      <c r="W1297" s="646"/>
      <c r="X1297" s="646"/>
      <c r="Y1297" s="646"/>
      <c r="AA1297" s="646"/>
      <c r="AG1297" s="646"/>
      <c r="AH1297" s="646"/>
    </row>
    <row r="1298" spans="1:34" s="369" customFormat="1">
      <c r="A1298" s="735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  <c r="Q1298" s="739"/>
      <c r="S1298" s="646"/>
      <c r="T1298" s="646"/>
      <c r="U1298" s="646"/>
      <c r="V1298" s="646"/>
      <c r="W1298" s="646"/>
      <c r="X1298" s="646"/>
      <c r="Y1298" s="646"/>
      <c r="AA1298" s="646"/>
      <c r="AG1298" s="646"/>
      <c r="AH1298" s="646"/>
    </row>
    <row r="1299" spans="1:34" s="369" customFormat="1">
      <c r="A1299" s="735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  <c r="Q1299" s="739"/>
      <c r="S1299" s="646"/>
      <c r="T1299" s="646"/>
      <c r="U1299" s="646"/>
      <c r="V1299" s="646"/>
      <c r="W1299" s="646"/>
      <c r="X1299" s="646"/>
      <c r="Y1299" s="646"/>
      <c r="AA1299" s="646"/>
      <c r="AG1299" s="646"/>
      <c r="AH1299" s="646"/>
    </row>
    <row r="1300" spans="1:34" s="369" customFormat="1">
      <c r="A1300" s="735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  <c r="Q1300" s="739"/>
      <c r="S1300" s="646"/>
      <c r="T1300" s="646"/>
      <c r="U1300" s="646"/>
      <c r="V1300" s="646"/>
      <c r="W1300" s="646"/>
      <c r="X1300" s="646"/>
      <c r="Y1300" s="646"/>
      <c r="AA1300" s="646"/>
      <c r="AG1300" s="646"/>
      <c r="AH1300" s="646"/>
    </row>
    <row r="1301" spans="1:34" s="369" customFormat="1">
      <c r="A1301" s="735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  <c r="Q1301" s="739"/>
      <c r="S1301" s="646"/>
      <c r="T1301" s="646"/>
      <c r="U1301" s="646"/>
      <c r="V1301" s="646"/>
      <c r="W1301" s="646"/>
      <c r="X1301" s="646"/>
      <c r="Y1301" s="646"/>
      <c r="AA1301" s="646"/>
      <c r="AG1301" s="646"/>
      <c r="AH1301" s="646"/>
    </row>
    <row r="1302" spans="1:34" s="369" customFormat="1">
      <c r="A1302" s="735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  <c r="Q1302" s="739"/>
      <c r="S1302" s="646"/>
      <c r="T1302" s="646"/>
      <c r="U1302" s="646"/>
      <c r="V1302" s="646"/>
      <c r="W1302" s="646"/>
      <c r="X1302" s="646"/>
      <c r="Y1302" s="646"/>
      <c r="AA1302" s="646"/>
      <c r="AG1302" s="646"/>
      <c r="AH1302" s="646"/>
    </row>
    <row r="1303" spans="1:34" s="369" customFormat="1">
      <c r="A1303" s="735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  <c r="Q1303" s="739"/>
      <c r="S1303" s="646"/>
      <c r="T1303" s="646"/>
      <c r="U1303" s="646"/>
      <c r="V1303" s="646"/>
      <c r="W1303" s="646"/>
      <c r="X1303" s="646"/>
      <c r="Y1303" s="646"/>
      <c r="AA1303" s="646"/>
      <c r="AG1303" s="646"/>
      <c r="AH1303" s="646"/>
    </row>
    <row r="1304" spans="1:34" s="369" customFormat="1">
      <c r="A1304" s="735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  <c r="Q1304" s="739"/>
      <c r="S1304" s="646"/>
      <c r="T1304" s="646"/>
      <c r="U1304" s="646"/>
      <c r="V1304" s="646"/>
      <c r="W1304" s="646"/>
      <c r="X1304" s="646"/>
      <c r="Y1304" s="646"/>
      <c r="AA1304" s="646"/>
      <c r="AG1304" s="646"/>
      <c r="AH1304" s="646"/>
    </row>
    <row r="1305" spans="1:34" s="369" customFormat="1">
      <c r="A1305" s="735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  <c r="Q1305" s="739"/>
      <c r="S1305" s="646"/>
      <c r="T1305" s="646"/>
      <c r="U1305" s="646"/>
      <c r="V1305" s="646"/>
      <c r="W1305" s="646"/>
      <c r="X1305" s="646"/>
      <c r="Y1305" s="646"/>
      <c r="AA1305" s="646"/>
      <c r="AG1305" s="646"/>
      <c r="AH1305" s="646"/>
    </row>
    <row r="1306" spans="1:34" s="369" customFormat="1">
      <c r="A1306" s="735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  <c r="Q1306" s="739"/>
      <c r="S1306" s="646"/>
      <c r="T1306" s="646"/>
      <c r="U1306" s="646"/>
      <c r="V1306" s="646"/>
      <c r="W1306" s="646"/>
      <c r="X1306" s="646"/>
      <c r="Y1306" s="646"/>
      <c r="AA1306" s="646"/>
      <c r="AG1306" s="646"/>
      <c r="AH1306" s="646"/>
    </row>
    <row r="1307" spans="1:34" s="369" customFormat="1">
      <c r="A1307" s="735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  <c r="Q1307" s="739"/>
      <c r="S1307" s="646"/>
      <c r="T1307" s="646"/>
      <c r="U1307" s="646"/>
      <c r="V1307" s="646"/>
      <c r="W1307" s="646"/>
      <c r="X1307" s="646"/>
      <c r="Y1307" s="646"/>
      <c r="AA1307" s="646"/>
      <c r="AG1307" s="646"/>
      <c r="AH1307" s="646"/>
    </row>
    <row r="1308" spans="1:34" s="369" customFormat="1">
      <c r="A1308" s="735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  <c r="Q1308" s="739"/>
      <c r="S1308" s="646"/>
      <c r="T1308" s="646"/>
      <c r="U1308" s="646"/>
      <c r="V1308" s="646"/>
      <c r="W1308" s="646"/>
      <c r="X1308" s="646"/>
      <c r="Y1308" s="646"/>
      <c r="AA1308" s="646"/>
      <c r="AG1308" s="646"/>
      <c r="AH1308" s="646"/>
    </row>
    <row r="1309" spans="1:34" s="369" customFormat="1">
      <c r="A1309" s="735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  <c r="Q1309" s="739"/>
      <c r="S1309" s="646"/>
      <c r="T1309" s="646"/>
      <c r="U1309" s="646"/>
      <c r="V1309" s="646"/>
      <c r="W1309" s="646"/>
      <c r="X1309" s="646"/>
      <c r="Y1309" s="646"/>
      <c r="AA1309" s="646"/>
      <c r="AG1309" s="646"/>
      <c r="AH1309" s="646"/>
    </row>
    <row r="1310" spans="1:34" s="369" customFormat="1">
      <c r="A1310" s="735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  <c r="Q1310" s="739"/>
      <c r="S1310" s="646"/>
      <c r="T1310" s="646"/>
      <c r="U1310" s="646"/>
      <c r="V1310" s="646"/>
      <c r="W1310" s="646"/>
      <c r="X1310" s="646"/>
      <c r="Y1310" s="646"/>
      <c r="AA1310" s="646"/>
      <c r="AG1310" s="646"/>
      <c r="AH1310" s="646"/>
    </row>
    <row r="1311" spans="1:34" s="369" customFormat="1">
      <c r="A1311" s="735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  <c r="Q1311" s="739"/>
      <c r="S1311" s="646"/>
      <c r="T1311" s="646"/>
      <c r="U1311" s="646"/>
      <c r="V1311" s="646"/>
      <c r="W1311" s="646"/>
      <c r="X1311" s="646"/>
      <c r="Y1311" s="646"/>
      <c r="AA1311" s="646"/>
      <c r="AG1311" s="646"/>
      <c r="AH1311" s="646"/>
    </row>
    <row r="1312" spans="1:34" s="369" customFormat="1">
      <c r="A1312" s="735"/>
      <c r="B1312" s="736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739"/>
      <c r="Q1312" s="739"/>
      <c r="S1312" s="646"/>
      <c r="T1312" s="646"/>
      <c r="U1312" s="646"/>
      <c r="V1312" s="646"/>
      <c r="W1312" s="646"/>
      <c r="X1312" s="646"/>
      <c r="Y1312" s="646"/>
      <c r="AA1312" s="646"/>
      <c r="AG1312" s="646"/>
      <c r="AH1312" s="646"/>
    </row>
    <row r="1313" spans="1:34" s="369" customFormat="1">
      <c r="A1313" s="735"/>
      <c r="B1313" s="736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739"/>
      <c r="Q1313" s="739"/>
      <c r="S1313" s="646"/>
      <c r="T1313" s="646"/>
      <c r="U1313" s="646"/>
      <c r="V1313" s="646"/>
      <c r="W1313" s="646"/>
      <c r="X1313" s="646"/>
      <c r="Y1313" s="646"/>
      <c r="AA1313" s="646"/>
      <c r="AG1313" s="646"/>
      <c r="AH1313" s="646"/>
    </row>
    <row r="1314" spans="1:34" s="369" customFormat="1">
      <c r="A1314" s="735"/>
      <c r="B1314" s="736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739"/>
      <c r="Q1314" s="739"/>
      <c r="S1314" s="646"/>
      <c r="T1314" s="646"/>
      <c r="U1314" s="646"/>
      <c r="V1314" s="646"/>
      <c r="W1314" s="646"/>
      <c r="X1314" s="646"/>
      <c r="Y1314" s="646"/>
      <c r="AA1314" s="646"/>
      <c r="AG1314" s="646"/>
      <c r="AH1314" s="646"/>
    </row>
    <row r="1315" spans="1:34" s="369" customFormat="1">
      <c r="A1315" s="735"/>
      <c r="B1315" s="736"/>
      <c r="C1315" s="737"/>
      <c r="D1315" s="646"/>
      <c r="E1315" s="646"/>
      <c r="F1315" s="646"/>
      <c r="G1315" s="738"/>
      <c r="H1315" s="738"/>
      <c r="I1315" s="719"/>
      <c r="L1315" s="646"/>
      <c r="N1315" s="646"/>
      <c r="P1315" s="739"/>
      <c r="Q1315" s="739"/>
      <c r="S1315" s="646"/>
      <c r="T1315" s="646"/>
      <c r="U1315" s="646"/>
      <c r="V1315" s="646"/>
      <c r="W1315" s="646"/>
      <c r="X1315" s="646"/>
      <c r="Y1315" s="646"/>
      <c r="AA1315" s="646"/>
      <c r="AG1315" s="646"/>
      <c r="AH1315" s="646"/>
    </row>
    <row r="1316" spans="1:34" s="369" customFormat="1">
      <c r="A1316" s="735"/>
      <c r="B1316" s="736"/>
      <c r="C1316" s="737"/>
      <c r="D1316" s="646"/>
      <c r="E1316" s="646"/>
      <c r="F1316" s="646"/>
      <c r="G1316" s="738"/>
      <c r="H1316" s="738"/>
      <c r="I1316" s="719"/>
      <c r="L1316" s="646"/>
      <c r="N1316" s="646"/>
      <c r="P1316" s="739"/>
      <c r="Q1316" s="739"/>
      <c r="S1316" s="646"/>
      <c r="T1316" s="646"/>
      <c r="U1316" s="646"/>
      <c r="V1316" s="646"/>
      <c r="W1316" s="646"/>
      <c r="X1316" s="646"/>
      <c r="Y1316" s="646"/>
      <c r="AA1316" s="646"/>
      <c r="AG1316" s="646"/>
      <c r="AH1316" s="646"/>
    </row>
    <row r="1317" spans="1:34" s="369" customFormat="1">
      <c r="A1317" s="735"/>
      <c r="B1317" s="736"/>
      <c r="C1317" s="737"/>
      <c r="D1317" s="646"/>
      <c r="E1317" s="646"/>
      <c r="F1317" s="646"/>
      <c r="G1317" s="738"/>
      <c r="H1317" s="738"/>
      <c r="I1317" s="719"/>
      <c r="L1317" s="646"/>
      <c r="N1317" s="646"/>
      <c r="P1317" s="739"/>
      <c r="Q1317" s="739"/>
      <c r="S1317" s="646"/>
      <c r="T1317" s="646"/>
      <c r="U1317" s="646"/>
      <c r="V1317" s="646"/>
      <c r="W1317" s="646"/>
      <c r="X1317" s="646"/>
      <c r="Y1317" s="646"/>
      <c r="AA1317" s="646"/>
      <c r="AG1317" s="646"/>
      <c r="AH1317" s="646"/>
    </row>
    <row r="1318" spans="1:34" s="369" customFormat="1">
      <c r="A1318" s="735"/>
      <c r="B1318" s="736"/>
      <c r="C1318" s="737"/>
      <c r="D1318" s="646"/>
      <c r="E1318" s="646"/>
      <c r="F1318" s="646"/>
      <c r="G1318" s="738"/>
      <c r="H1318" s="738"/>
      <c r="I1318" s="719"/>
      <c r="L1318" s="646"/>
      <c r="N1318" s="646"/>
      <c r="P1318" s="739"/>
      <c r="Q1318" s="739"/>
      <c r="S1318" s="646"/>
      <c r="T1318" s="646"/>
      <c r="U1318" s="646"/>
      <c r="V1318" s="646"/>
      <c r="W1318" s="646"/>
      <c r="X1318" s="646"/>
      <c r="Y1318" s="646"/>
      <c r="AA1318" s="646"/>
      <c r="AG1318" s="646"/>
      <c r="AH1318" s="646"/>
    </row>
    <row r="1319" spans="1:34" s="369" customFormat="1">
      <c r="A1319" s="735"/>
      <c r="B1319" s="736"/>
      <c r="C1319" s="737"/>
      <c r="D1319" s="646"/>
      <c r="E1319" s="646"/>
      <c r="F1319" s="646"/>
      <c r="G1319" s="738"/>
      <c r="H1319" s="738"/>
      <c r="I1319" s="719"/>
      <c r="L1319" s="646"/>
      <c r="N1319" s="646"/>
      <c r="P1319" s="739"/>
      <c r="Q1319" s="739"/>
      <c r="S1319" s="646"/>
      <c r="T1319" s="646"/>
      <c r="U1319" s="646"/>
      <c r="V1319" s="646"/>
      <c r="W1319" s="646"/>
      <c r="X1319" s="646"/>
      <c r="Y1319" s="646"/>
      <c r="AA1319" s="646"/>
      <c r="AG1319" s="646"/>
      <c r="AH1319" s="646"/>
    </row>
    <row r="1320" spans="1:34" s="369" customFormat="1">
      <c r="A1320" s="735"/>
      <c r="B1320" s="736"/>
      <c r="C1320" s="737"/>
      <c r="D1320" s="646"/>
      <c r="E1320" s="646"/>
      <c r="F1320" s="646"/>
      <c r="G1320" s="738"/>
      <c r="H1320" s="738"/>
      <c r="I1320" s="719"/>
      <c r="L1320" s="646"/>
      <c r="N1320" s="646"/>
      <c r="P1320" s="739"/>
      <c r="Q1320" s="739"/>
      <c r="S1320" s="646"/>
      <c r="T1320" s="646"/>
      <c r="U1320" s="646"/>
      <c r="V1320" s="646"/>
      <c r="W1320" s="646"/>
      <c r="X1320" s="646"/>
      <c r="Y1320" s="646"/>
      <c r="AA1320" s="646"/>
      <c r="AG1320" s="646"/>
      <c r="AH1320" s="646"/>
    </row>
    <row r="1321" spans="1:34" s="369" customFormat="1">
      <c r="A1321" s="735"/>
      <c r="B1321" s="736"/>
      <c r="C1321" s="737"/>
      <c r="D1321" s="646"/>
      <c r="E1321" s="646"/>
      <c r="F1321" s="646"/>
      <c r="G1321" s="738"/>
      <c r="H1321" s="738"/>
      <c r="I1321" s="719"/>
      <c r="L1321" s="646"/>
      <c r="N1321" s="646"/>
      <c r="P1321" s="739"/>
      <c r="Q1321" s="739"/>
      <c r="S1321" s="646"/>
      <c r="T1321" s="646"/>
      <c r="U1321" s="646"/>
      <c r="V1321" s="646"/>
      <c r="W1321" s="646"/>
      <c r="X1321" s="646"/>
      <c r="Y1321" s="646"/>
      <c r="AA1321" s="646"/>
      <c r="AG1321" s="646"/>
      <c r="AH1321" s="646"/>
    </row>
  </sheetData>
  <autoFilter ref="A4:AK370">
    <sortState ref="A5:AK367">
      <sortCondition ref="AF4:AF367"/>
    </sortState>
  </autoFilter>
  <mergeCells count="7">
    <mergeCell ref="B344:D344"/>
    <mergeCell ref="I344:J344"/>
    <mergeCell ref="K344:Q344"/>
    <mergeCell ref="E2:M2"/>
    <mergeCell ref="D3:M3"/>
    <mergeCell ref="A341:P341"/>
    <mergeCell ref="M12:M13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5"/>
  <sheetViews>
    <sheetView rightToLeft="1" topLeftCell="A25" workbookViewId="0">
      <selection activeCell="H12" sqref="H12"/>
    </sheetView>
  </sheetViews>
  <sheetFormatPr defaultRowHeight="14.25"/>
  <sheetData>
    <row r="1" spans="1:14">
      <c r="A1" s="8" t="s">
        <v>855</v>
      </c>
      <c r="B1" s="8" t="s">
        <v>854</v>
      </c>
      <c r="C1" s="9" t="s">
        <v>858</v>
      </c>
      <c r="D1" s="9" t="s">
        <v>857</v>
      </c>
      <c r="E1" s="9" t="s">
        <v>856</v>
      </c>
      <c r="F1" s="10" t="s">
        <v>7</v>
      </c>
      <c r="G1" s="11" t="s">
        <v>859</v>
      </c>
      <c r="H1" s="12" t="s">
        <v>1</v>
      </c>
      <c r="I1" s="12" t="s">
        <v>2</v>
      </c>
      <c r="J1" s="12" t="s">
        <v>3</v>
      </c>
      <c r="K1" s="12" t="s">
        <v>4</v>
      </c>
      <c r="L1" s="12" t="s">
        <v>5</v>
      </c>
      <c r="M1" s="12" t="s">
        <v>6</v>
      </c>
      <c r="N1" s="7" t="s">
        <v>8</v>
      </c>
    </row>
    <row r="2" spans="1:14" ht="25.5">
      <c r="A2" s="9" t="s">
        <v>399</v>
      </c>
      <c r="B2" s="19" t="s">
        <v>755</v>
      </c>
      <c r="C2" s="9">
        <v>2</v>
      </c>
      <c r="D2" s="9">
        <v>2</v>
      </c>
      <c r="E2" s="9">
        <v>3</v>
      </c>
      <c r="F2" s="9"/>
      <c r="G2" s="2"/>
      <c r="H2" s="2"/>
      <c r="I2" s="2"/>
      <c r="J2" s="2"/>
      <c r="K2" s="2"/>
      <c r="L2" s="2"/>
      <c r="M2" s="2"/>
    </row>
    <row r="3" spans="1:14" ht="25.5">
      <c r="A3" s="9" t="s">
        <v>400</v>
      </c>
      <c r="B3" s="19" t="s">
        <v>756</v>
      </c>
      <c r="C3" s="9">
        <v>2</v>
      </c>
      <c r="D3" s="9">
        <v>2</v>
      </c>
      <c r="E3" s="9">
        <v>3</v>
      </c>
      <c r="F3" s="9"/>
      <c r="G3" s="2"/>
      <c r="H3" s="2"/>
      <c r="I3" s="2"/>
      <c r="J3" s="2"/>
      <c r="K3" s="2"/>
      <c r="L3" s="2"/>
      <c r="M3" s="2"/>
    </row>
    <row r="4" spans="1:14">
      <c r="A4" s="9" t="s">
        <v>401</v>
      </c>
      <c r="B4" s="19" t="s">
        <v>757</v>
      </c>
      <c r="C4" s="9">
        <v>2</v>
      </c>
      <c r="D4" s="9">
        <v>2</v>
      </c>
      <c r="E4" s="9">
        <v>3</v>
      </c>
      <c r="F4" s="9"/>
      <c r="G4" s="2"/>
      <c r="H4" s="2"/>
      <c r="I4" s="2"/>
      <c r="J4" s="2"/>
      <c r="K4" s="2"/>
      <c r="L4" s="2"/>
      <c r="M4" s="2"/>
    </row>
    <row r="5" spans="1:14">
      <c r="A5" s="9" t="s">
        <v>402</v>
      </c>
      <c r="B5" s="19" t="s">
        <v>758</v>
      </c>
      <c r="C5" s="9">
        <v>2</v>
      </c>
      <c r="D5" s="9">
        <v>2</v>
      </c>
      <c r="E5" s="9">
        <v>3</v>
      </c>
      <c r="F5" s="9"/>
      <c r="G5" s="2"/>
      <c r="H5" s="2"/>
      <c r="I5" s="2"/>
      <c r="J5" s="2"/>
      <c r="K5" s="2"/>
      <c r="L5" s="2"/>
      <c r="M5" s="2"/>
    </row>
    <row r="6" spans="1:14">
      <c r="A6" s="9" t="s">
        <v>407</v>
      </c>
      <c r="B6" s="19" t="s">
        <v>763</v>
      </c>
      <c r="C6" s="9">
        <v>2</v>
      </c>
      <c r="D6" s="9">
        <v>2</v>
      </c>
      <c r="E6" s="9">
        <v>3</v>
      </c>
      <c r="F6" s="9" t="s">
        <v>816</v>
      </c>
      <c r="G6" s="2"/>
      <c r="H6" s="2"/>
      <c r="I6" s="2"/>
      <c r="J6" s="2"/>
      <c r="K6" s="2"/>
      <c r="L6" s="2"/>
      <c r="M6" s="2"/>
    </row>
    <row r="7" spans="1:14">
      <c r="A7" s="9" t="s">
        <v>408</v>
      </c>
      <c r="B7" s="19" t="s">
        <v>764</v>
      </c>
      <c r="C7" s="9">
        <v>2</v>
      </c>
      <c r="D7" s="9">
        <v>2</v>
      </c>
      <c r="E7" s="9">
        <v>3</v>
      </c>
      <c r="F7" s="9" t="s">
        <v>756</v>
      </c>
      <c r="G7" s="2"/>
      <c r="H7" s="2"/>
      <c r="I7" s="2"/>
      <c r="J7" s="2"/>
      <c r="K7" s="2"/>
      <c r="L7" s="2"/>
      <c r="M7" s="2"/>
    </row>
    <row r="8" spans="1:14">
      <c r="A8" s="9" t="s">
        <v>409</v>
      </c>
      <c r="B8" s="19" t="s">
        <v>765</v>
      </c>
      <c r="C8" s="9">
        <v>2</v>
      </c>
      <c r="D8" s="9">
        <v>2</v>
      </c>
      <c r="E8" s="9">
        <v>3</v>
      </c>
      <c r="F8" s="9" t="s">
        <v>756</v>
      </c>
      <c r="G8" s="2"/>
      <c r="H8" s="2"/>
      <c r="I8" s="2"/>
      <c r="J8" s="2"/>
      <c r="K8" s="2"/>
      <c r="L8" s="2"/>
      <c r="M8" s="2"/>
    </row>
    <row r="9" spans="1:14">
      <c r="A9" s="9" t="s">
        <v>410</v>
      </c>
      <c r="B9" s="19" t="s">
        <v>766</v>
      </c>
      <c r="C9" s="9">
        <v>1</v>
      </c>
      <c r="D9" s="9">
        <v>2</v>
      </c>
      <c r="E9" s="9">
        <v>2</v>
      </c>
      <c r="F9" s="9" t="s">
        <v>756</v>
      </c>
      <c r="G9" s="2"/>
      <c r="H9" s="2"/>
      <c r="I9" s="2"/>
      <c r="J9" s="2"/>
      <c r="K9" s="2"/>
      <c r="L9" s="2"/>
      <c r="M9" s="2"/>
    </row>
    <row r="10" spans="1:14">
      <c r="A10" s="9" t="s">
        <v>413</v>
      </c>
      <c r="B10" s="19" t="s">
        <v>769</v>
      </c>
      <c r="C10" s="9">
        <v>1</v>
      </c>
      <c r="D10" s="9">
        <v>2</v>
      </c>
      <c r="E10" s="9">
        <v>2</v>
      </c>
      <c r="F10" s="9" t="s">
        <v>762</v>
      </c>
      <c r="G10" s="2"/>
      <c r="H10" s="2"/>
      <c r="I10" s="2"/>
      <c r="J10" s="2"/>
      <c r="K10" s="2"/>
      <c r="L10" s="2"/>
      <c r="M10" s="2"/>
    </row>
    <row r="11" spans="1:14">
      <c r="A11" s="9" t="s">
        <v>415</v>
      </c>
      <c r="B11" s="19" t="s">
        <v>771</v>
      </c>
      <c r="C11" s="9">
        <v>2</v>
      </c>
      <c r="D11" s="9">
        <v>2</v>
      </c>
      <c r="E11" s="9">
        <v>3</v>
      </c>
      <c r="F11" s="9" t="s">
        <v>759</v>
      </c>
      <c r="G11" s="2"/>
      <c r="H11" s="2"/>
      <c r="I11" s="2"/>
      <c r="J11" s="2"/>
      <c r="K11" s="2"/>
      <c r="L11" s="2"/>
      <c r="M11" s="2"/>
    </row>
    <row r="12" spans="1:14">
      <c r="A12" s="9" t="s">
        <v>417</v>
      </c>
      <c r="B12" s="19" t="s">
        <v>773</v>
      </c>
      <c r="C12" s="9">
        <v>2</v>
      </c>
      <c r="D12" s="9">
        <v>2</v>
      </c>
      <c r="E12" s="9">
        <v>3</v>
      </c>
      <c r="F12" s="9" t="s">
        <v>756</v>
      </c>
      <c r="G12" s="2"/>
      <c r="H12" s="2"/>
      <c r="I12" s="2"/>
      <c r="J12" s="2"/>
      <c r="K12" s="2"/>
      <c r="L12" s="2"/>
      <c r="M12" s="2"/>
    </row>
    <row r="13" spans="1:14" ht="25.5">
      <c r="A13" s="9" t="s">
        <v>418</v>
      </c>
      <c r="B13" s="19" t="s">
        <v>775</v>
      </c>
      <c r="C13" s="9">
        <v>2</v>
      </c>
      <c r="D13" s="9">
        <v>2</v>
      </c>
      <c r="E13" s="9">
        <v>3</v>
      </c>
      <c r="F13" s="9" t="s">
        <v>846</v>
      </c>
      <c r="G13" s="2"/>
      <c r="H13" s="2"/>
      <c r="I13" s="2"/>
      <c r="J13" s="2"/>
      <c r="K13" s="2"/>
      <c r="L13" s="2"/>
      <c r="M13" s="2"/>
    </row>
    <row r="14" spans="1:14">
      <c r="A14" s="9" t="s">
        <v>420</v>
      </c>
      <c r="B14" s="19" t="s">
        <v>777</v>
      </c>
      <c r="C14" s="9">
        <v>2</v>
      </c>
      <c r="D14" s="9" t="s">
        <v>816</v>
      </c>
      <c r="E14" s="9">
        <v>2</v>
      </c>
      <c r="F14" s="9" t="s">
        <v>762</v>
      </c>
      <c r="G14" s="2"/>
      <c r="H14" s="2"/>
      <c r="I14" s="2"/>
      <c r="J14" s="2"/>
      <c r="K14" s="2"/>
      <c r="L14" s="2"/>
      <c r="M14" s="2"/>
    </row>
    <row r="15" spans="1:14">
      <c r="A15" s="9" t="s">
        <v>421</v>
      </c>
      <c r="B15" s="19" t="s">
        <v>778</v>
      </c>
      <c r="C15" s="9">
        <v>2</v>
      </c>
      <c r="D15" s="9">
        <v>2</v>
      </c>
      <c r="E15" s="9">
        <v>3</v>
      </c>
      <c r="F15" s="9" t="s">
        <v>819</v>
      </c>
      <c r="G15" s="2"/>
      <c r="H15" s="2"/>
      <c r="I15" s="2"/>
      <c r="J15" s="2"/>
      <c r="K15" s="2"/>
      <c r="L15" s="2"/>
      <c r="M15" s="2"/>
    </row>
    <row r="16" spans="1:14">
      <c r="A16" s="9" t="s">
        <v>426</v>
      </c>
      <c r="B16" s="19" t="s">
        <v>783</v>
      </c>
      <c r="C16" s="9">
        <v>1</v>
      </c>
      <c r="D16" s="9">
        <v>2</v>
      </c>
      <c r="E16" s="9">
        <v>2</v>
      </c>
      <c r="F16" s="9"/>
      <c r="G16" s="2"/>
      <c r="H16" s="2"/>
      <c r="I16" s="2"/>
      <c r="J16" s="2"/>
      <c r="K16" s="2"/>
      <c r="L16" s="2"/>
      <c r="M16" s="2"/>
    </row>
    <row r="17" spans="1:13">
      <c r="A17" s="9" t="s">
        <v>116</v>
      </c>
      <c r="B17" s="19" t="s">
        <v>784</v>
      </c>
      <c r="C17" s="9">
        <v>2</v>
      </c>
      <c r="D17" s="9" t="s">
        <v>816</v>
      </c>
      <c r="E17" s="9">
        <v>2</v>
      </c>
      <c r="F17" s="9"/>
      <c r="G17" s="2"/>
      <c r="H17" s="2"/>
      <c r="I17" s="2"/>
      <c r="J17" s="2"/>
      <c r="K17" s="2"/>
      <c r="L17" s="2"/>
      <c r="M17" s="2"/>
    </row>
    <row r="18" spans="1:13">
      <c r="A18" s="9" t="s">
        <v>427</v>
      </c>
      <c r="B18" s="19" t="s">
        <v>785</v>
      </c>
      <c r="C18" s="9">
        <v>2</v>
      </c>
      <c r="D18" s="9">
        <v>2</v>
      </c>
      <c r="E18" s="9">
        <v>3</v>
      </c>
      <c r="F18" s="9"/>
      <c r="G18" s="2"/>
      <c r="H18" s="2"/>
      <c r="I18" s="2"/>
      <c r="J18" s="2"/>
      <c r="K18" s="2"/>
      <c r="L18" s="2"/>
      <c r="M18" s="2"/>
    </row>
    <row r="19" spans="1:13">
      <c r="A19" s="9" t="s">
        <v>432</v>
      </c>
      <c r="B19" s="19" t="s">
        <v>790</v>
      </c>
      <c r="C19" s="9">
        <v>2</v>
      </c>
      <c r="D19" s="9">
        <v>2</v>
      </c>
      <c r="E19" s="9">
        <v>3</v>
      </c>
      <c r="F19" s="9" t="s">
        <v>763</v>
      </c>
      <c r="G19" s="2"/>
      <c r="H19" s="2"/>
      <c r="I19" s="2"/>
      <c r="J19" s="2"/>
      <c r="K19" s="2"/>
      <c r="L19" s="2"/>
      <c r="M19" s="2"/>
    </row>
    <row r="20" spans="1:13">
      <c r="A20" s="9" t="s">
        <v>433</v>
      </c>
      <c r="B20" s="19" t="s">
        <v>791</v>
      </c>
      <c r="C20" s="9">
        <v>2</v>
      </c>
      <c r="D20" s="9">
        <v>2</v>
      </c>
      <c r="E20" s="9">
        <v>3</v>
      </c>
      <c r="F20" s="9" t="s">
        <v>763</v>
      </c>
      <c r="G20" s="2"/>
      <c r="H20" s="2"/>
      <c r="I20" s="2"/>
      <c r="J20" s="2"/>
      <c r="K20" s="2"/>
      <c r="L20" s="2"/>
      <c r="M20" s="2"/>
    </row>
    <row r="21" spans="1:13">
      <c r="A21" s="9" t="s">
        <v>436</v>
      </c>
      <c r="B21" s="19" t="s">
        <v>795</v>
      </c>
      <c r="C21" s="9">
        <v>2</v>
      </c>
      <c r="D21" s="9">
        <v>2</v>
      </c>
      <c r="E21" s="9">
        <v>3</v>
      </c>
      <c r="F21" s="9" t="s">
        <v>771</v>
      </c>
      <c r="G21" s="2"/>
      <c r="H21" s="2"/>
      <c r="I21" s="2"/>
      <c r="J21" s="2"/>
      <c r="K21" s="2"/>
      <c r="L21" s="2"/>
      <c r="M21" s="2"/>
    </row>
    <row r="22" spans="1:13" ht="25.5">
      <c r="A22" s="9" t="s">
        <v>437</v>
      </c>
      <c r="B22" s="19" t="s">
        <v>796</v>
      </c>
      <c r="C22" s="9">
        <v>2</v>
      </c>
      <c r="D22" s="9">
        <v>2</v>
      </c>
      <c r="E22" s="9">
        <v>3</v>
      </c>
      <c r="F22" s="9" t="s">
        <v>764</v>
      </c>
      <c r="G22" s="2"/>
      <c r="H22" s="2"/>
      <c r="I22" s="2"/>
      <c r="J22" s="2"/>
      <c r="K22" s="2"/>
      <c r="L22" s="2"/>
      <c r="M22" s="2"/>
    </row>
    <row r="23" spans="1:13" ht="25.5">
      <c r="A23" s="9" t="s">
        <v>438</v>
      </c>
      <c r="B23" s="19" t="s">
        <v>797</v>
      </c>
      <c r="C23" s="9">
        <v>1</v>
      </c>
      <c r="D23" s="9">
        <v>2</v>
      </c>
      <c r="E23" s="9">
        <v>2</v>
      </c>
      <c r="F23" s="9" t="s">
        <v>850</v>
      </c>
      <c r="G23" s="2"/>
      <c r="H23" s="2"/>
      <c r="I23" s="2"/>
      <c r="J23" s="2"/>
      <c r="K23" s="2"/>
      <c r="L23" s="2"/>
      <c r="M23" s="2"/>
    </row>
    <row r="24" spans="1:13" ht="25.5">
      <c r="A24" s="9" t="s">
        <v>440</v>
      </c>
      <c r="B24" s="19" t="s">
        <v>799</v>
      </c>
      <c r="C24" s="9">
        <v>2</v>
      </c>
      <c r="D24" s="9">
        <v>2</v>
      </c>
      <c r="E24" s="9">
        <v>3</v>
      </c>
      <c r="F24" s="9"/>
      <c r="G24" s="2"/>
      <c r="H24" s="2"/>
      <c r="I24" s="2"/>
      <c r="J24" s="2"/>
      <c r="K24" s="2"/>
      <c r="L24" s="2"/>
      <c r="M24" s="2"/>
    </row>
    <row r="25" spans="1:13">
      <c r="A25" s="9" t="s">
        <v>441</v>
      </c>
      <c r="B25" s="19" t="s">
        <v>800</v>
      </c>
      <c r="C25" s="9">
        <v>1</v>
      </c>
      <c r="D25" s="9">
        <v>2</v>
      </c>
      <c r="E25" s="9">
        <v>2</v>
      </c>
      <c r="F25" s="9"/>
      <c r="G25" s="2"/>
      <c r="H25" s="2"/>
      <c r="I25" s="2"/>
      <c r="J25" s="2"/>
      <c r="K25" s="2"/>
      <c r="L25" s="2"/>
      <c r="M25" s="2"/>
    </row>
    <row r="26" spans="1:13" ht="38.25">
      <c r="A26" s="9" t="s">
        <v>442</v>
      </c>
      <c r="B26" s="19" t="s">
        <v>801</v>
      </c>
      <c r="C26" s="9" t="s">
        <v>816</v>
      </c>
      <c r="D26" s="9">
        <v>2</v>
      </c>
      <c r="E26" s="9">
        <v>1</v>
      </c>
      <c r="F26" s="9"/>
      <c r="G26" s="2"/>
      <c r="H26" s="2"/>
      <c r="I26" s="2"/>
      <c r="J26" s="2"/>
      <c r="K26" s="2"/>
      <c r="L26" s="2"/>
      <c r="M26" s="2"/>
    </row>
    <row r="27" spans="1:13">
      <c r="A27" s="9" t="s">
        <v>444</v>
      </c>
      <c r="B27" s="19" t="s">
        <v>764</v>
      </c>
      <c r="C27" s="9">
        <v>2</v>
      </c>
      <c r="D27" s="9">
        <v>2</v>
      </c>
      <c r="E27" s="9">
        <v>3</v>
      </c>
      <c r="F27" s="9" t="s">
        <v>756</v>
      </c>
      <c r="G27" s="2"/>
      <c r="H27" s="2"/>
      <c r="I27" s="2"/>
      <c r="J27" s="2"/>
      <c r="K27" s="2"/>
      <c r="L27" s="2"/>
      <c r="M27" s="2"/>
    </row>
    <row r="28" spans="1:13">
      <c r="A28" s="9" t="s">
        <v>410</v>
      </c>
      <c r="B28" s="19" t="s">
        <v>766</v>
      </c>
      <c r="C28" s="9">
        <v>1</v>
      </c>
      <c r="D28" s="9">
        <v>2</v>
      </c>
      <c r="E28" s="9">
        <v>2</v>
      </c>
      <c r="F28" s="9" t="s">
        <v>756</v>
      </c>
      <c r="G28" s="2"/>
      <c r="H28" s="2"/>
      <c r="I28" s="2"/>
      <c r="J28" s="2"/>
      <c r="K28" s="2"/>
      <c r="L28" s="2"/>
      <c r="M28" s="2"/>
    </row>
    <row r="29" spans="1:13">
      <c r="A29" s="9" t="s">
        <v>409</v>
      </c>
      <c r="B29" s="19" t="s">
        <v>765</v>
      </c>
      <c r="C29" s="9">
        <v>2</v>
      </c>
      <c r="D29" s="9">
        <v>2</v>
      </c>
      <c r="E29" s="9">
        <v>3</v>
      </c>
      <c r="F29" s="9" t="s">
        <v>799</v>
      </c>
      <c r="G29" s="2"/>
      <c r="H29" s="2"/>
      <c r="I29" s="2"/>
      <c r="J29" s="2"/>
      <c r="K29" s="2"/>
      <c r="L29" s="2"/>
      <c r="M29" s="2"/>
    </row>
    <row r="30" spans="1:13">
      <c r="A30" s="9" t="s">
        <v>417</v>
      </c>
      <c r="B30" s="19" t="s">
        <v>773</v>
      </c>
      <c r="C30" s="9">
        <v>2</v>
      </c>
      <c r="D30" s="9">
        <v>2</v>
      </c>
      <c r="E30" s="9">
        <v>3</v>
      </c>
      <c r="F30" s="9" t="s">
        <v>756</v>
      </c>
      <c r="G30" s="2"/>
      <c r="H30" s="2"/>
      <c r="I30" s="2"/>
      <c r="J30" s="2"/>
      <c r="K30" s="2"/>
      <c r="L30" s="2"/>
      <c r="M30" s="2"/>
    </row>
    <row r="31" spans="1:13" ht="25.5">
      <c r="A31" s="9" t="s">
        <v>448</v>
      </c>
      <c r="B31" s="19" t="s">
        <v>775</v>
      </c>
      <c r="C31" s="9">
        <v>2</v>
      </c>
      <c r="D31" s="9">
        <v>2</v>
      </c>
      <c r="E31" s="9">
        <v>3</v>
      </c>
      <c r="F31" s="9" t="s">
        <v>853</v>
      </c>
      <c r="G31" s="2"/>
      <c r="H31" s="2"/>
      <c r="I31" s="2"/>
      <c r="J31" s="2"/>
      <c r="K31" s="2"/>
      <c r="L31" s="2"/>
      <c r="M31" s="2"/>
    </row>
    <row r="32" spans="1:13">
      <c r="A32" s="9" t="s">
        <v>449</v>
      </c>
      <c r="B32" s="19" t="s">
        <v>806</v>
      </c>
      <c r="C32" s="9">
        <v>1</v>
      </c>
      <c r="D32" s="9">
        <v>2</v>
      </c>
      <c r="E32" s="9">
        <v>2</v>
      </c>
      <c r="F32" s="9" t="s">
        <v>764</v>
      </c>
      <c r="G32" s="2"/>
      <c r="H32" s="2"/>
      <c r="I32" s="2"/>
      <c r="J32" s="2"/>
      <c r="K32" s="2"/>
      <c r="L32" s="2"/>
      <c r="M32" s="2"/>
    </row>
    <row r="33" spans="1:13" ht="25.5">
      <c r="A33" s="9" t="s">
        <v>437</v>
      </c>
      <c r="B33" s="19" t="s">
        <v>796</v>
      </c>
      <c r="C33" s="9">
        <v>3</v>
      </c>
      <c r="D33" s="9">
        <v>2</v>
      </c>
      <c r="E33" s="9">
        <v>2</v>
      </c>
      <c r="F33" s="9" t="s">
        <v>765</v>
      </c>
      <c r="G33" s="2"/>
      <c r="H33" s="2"/>
      <c r="I33" s="2"/>
      <c r="J33" s="2"/>
      <c r="K33" s="2"/>
      <c r="L33" s="2"/>
      <c r="M33" s="2"/>
    </row>
    <row r="34" spans="1:13" ht="25.5">
      <c r="A34" s="9" t="s">
        <v>451</v>
      </c>
      <c r="B34" s="19" t="s">
        <v>808</v>
      </c>
      <c r="C34" s="9">
        <v>2</v>
      </c>
      <c r="D34" s="9">
        <v>2</v>
      </c>
      <c r="E34" s="9">
        <v>1</v>
      </c>
      <c r="F34" s="9" t="s">
        <v>762</v>
      </c>
      <c r="G34" s="2"/>
      <c r="H34" s="2"/>
      <c r="I34" s="2"/>
      <c r="J34" s="2"/>
      <c r="K34" s="2"/>
      <c r="L34" s="2"/>
      <c r="M34" s="2"/>
    </row>
    <row r="35" spans="1:13" ht="25.5">
      <c r="A35" s="9" t="s">
        <v>452</v>
      </c>
      <c r="B35" s="19" t="s">
        <v>809</v>
      </c>
      <c r="C35" s="9">
        <v>1</v>
      </c>
      <c r="D35" s="9" t="s">
        <v>816</v>
      </c>
      <c r="E35" s="9">
        <v>1</v>
      </c>
      <c r="F35" s="9" t="s">
        <v>804</v>
      </c>
      <c r="G35" s="2"/>
      <c r="H35" s="2"/>
      <c r="I35" s="2"/>
      <c r="J35" s="2"/>
      <c r="K35" s="2"/>
      <c r="L35" s="2"/>
      <c r="M35" s="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320"/>
  <sheetViews>
    <sheetView rightToLeft="1" workbookViewId="0">
      <pane ySplit="4" topLeftCell="A5" activePane="bottomLeft" state="frozen"/>
      <selection activeCell="J9" sqref="J9:J10"/>
      <selection pane="bottomLeft" activeCell="I13" sqref="I13"/>
    </sheetView>
  </sheetViews>
  <sheetFormatPr defaultRowHeight="18"/>
  <cols>
    <col min="1" max="1" width="4.25" style="725" customWidth="1"/>
    <col min="2" max="2" width="7.625" style="718" customWidth="1"/>
    <col min="3" max="3" width="16.5" style="730" customWidth="1"/>
    <col min="4" max="4" width="4.75" style="368" customWidth="1"/>
    <col min="5" max="6" width="4.25" style="368" customWidth="1"/>
    <col min="7" max="7" width="9" style="362" hidden="1" customWidth="1"/>
    <col min="8" max="8" width="5.625" style="755" hidden="1" customWidth="1"/>
    <col min="9" max="9" width="16.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.625" style="387" customWidth="1"/>
    <col min="17" max="17" width="7.25" style="387" hidden="1" customWidth="1"/>
    <col min="18" max="18" width="7.25" style="338" hidden="1" customWidth="1"/>
    <col min="19" max="19" width="7.25" style="368" hidden="1" customWidth="1"/>
    <col min="20" max="20" width="8.625" style="368" hidden="1" customWidth="1"/>
    <col min="21" max="21" width="10.375" style="368" hidden="1" customWidth="1"/>
    <col min="22" max="22" width="8.5" style="368" hidden="1" customWidth="1"/>
    <col min="23" max="23" width="10.375" style="368" hidden="1" customWidth="1"/>
    <col min="24" max="24" width="7.875" style="368" hidden="1" customWidth="1"/>
    <col min="25" max="25" width="11.125" style="368" hidden="1" customWidth="1"/>
    <col min="26" max="26" width="6.625" style="338" hidden="1" customWidth="1"/>
    <col min="27" max="27" width="5.125" style="368" hidden="1" customWidth="1"/>
    <col min="28" max="28" width="8.625" style="338" hidden="1" customWidth="1"/>
    <col min="29" max="29" width="15" style="338" hidden="1" customWidth="1"/>
    <col min="30" max="30" width="8.625" style="338" hidden="1" customWidth="1"/>
    <col min="31" max="31" width="9.625" style="338" hidden="1" customWidth="1"/>
    <col min="32" max="32" width="9.375" style="338" hidden="1" customWidth="1"/>
    <col min="33" max="34" width="9" style="368" hidden="1" customWidth="1"/>
    <col min="35" max="35" width="9" style="338" hidden="1" customWidth="1"/>
    <col min="36" max="41" width="9" style="369" customWidth="1"/>
    <col min="42" max="42" width="3.375" style="369" customWidth="1"/>
    <col min="43" max="50" width="9" style="369" customWidth="1"/>
    <col min="51" max="63" width="9" style="338" customWidth="1"/>
    <col min="64" max="64" width="10" style="338" bestFit="1" customWidth="1"/>
    <col min="65" max="16384" width="9" style="338"/>
  </cols>
  <sheetData>
    <row r="1" spans="1:64" ht="21.75" customHeight="1">
      <c r="D1" s="338"/>
      <c r="E1" s="952"/>
      <c r="F1" s="952"/>
      <c r="G1" s="952"/>
      <c r="H1" s="1029"/>
      <c r="I1" s="952"/>
      <c r="J1" s="952"/>
      <c r="K1" s="952"/>
      <c r="L1" s="952"/>
      <c r="M1" s="952"/>
      <c r="T1" s="255" t="s">
        <v>89</v>
      </c>
      <c r="U1" s="255" t="s">
        <v>1313</v>
      </c>
      <c r="V1" s="386" t="s">
        <v>1314</v>
      </c>
      <c r="W1" s="386" t="s">
        <v>1315</v>
      </c>
      <c r="X1" s="386" t="s">
        <v>1316</v>
      </c>
      <c r="Y1" s="386" t="s">
        <v>1317</v>
      </c>
    </row>
    <row r="2" spans="1:64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Q2" s="228"/>
      <c r="R2" s="289"/>
      <c r="S2" s="289"/>
      <c r="T2" s="255" t="s">
        <v>1318</v>
      </c>
      <c r="U2" s="255" t="s">
        <v>1319</v>
      </c>
      <c r="V2" s="386" t="s">
        <v>1320</v>
      </c>
      <c r="W2" s="386" t="s">
        <v>1321</v>
      </c>
      <c r="X2" s="386" t="s">
        <v>1322</v>
      </c>
      <c r="Y2" s="386" t="s">
        <v>1323</v>
      </c>
      <c r="AA2" s="289"/>
      <c r="AG2" s="289"/>
      <c r="AH2" s="289"/>
      <c r="AJ2" s="283"/>
      <c r="AK2" s="283"/>
      <c r="AL2" s="283"/>
      <c r="AM2" s="283"/>
      <c r="AN2" s="283"/>
      <c r="AO2" s="283"/>
      <c r="AP2" s="283"/>
      <c r="AQ2" s="283"/>
      <c r="AR2" s="283"/>
      <c r="AS2" s="283"/>
      <c r="AT2" s="283"/>
      <c r="AU2" s="283"/>
      <c r="AV2" s="283"/>
      <c r="AW2" s="283"/>
      <c r="AX2" s="283"/>
    </row>
    <row r="3" spans="1:64" s="272" customFormat="1" ht="21.75" customHeight="1">
      <c r="A3" s="723"/>
      <c r="B3" s="714"/>
      <c r="C3" s="713" t="s">
        <v>1952</v>
      </c>
      <c r="D3" s="1136" t="s">
        <v>2035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Q3" s="228"/>
      <c r="R3" s="289"/>
      <c r="S3" s="289"/>
      <c r="T3" s="255" t="s">
        <v>1324</v>
      </c>
      <c r="U3" s="255" t="s">
        <v>1325</v>
      </c>
      <c r="V3" s="386" t="s">
        <v>1326</v>
      </c>
      <c r="W3" s="386"/>
      <c r="X3" s="386" t="s">
        <v>1327</v>
      </c>
      <c r="Y3" s="386"/>
      <c r="AA3" s="289"/>
      <c r="AC3" s="283"/>
      <c r="AD3" s="283"/>
      <c r="AG3" s="289"/>
      <c r="AH3" s="289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  <c r="AV3" s="283"/>
      <c r="AW3" s="283"/>
      <c r="AX3" s="283"/>
    </row>
    <row r="4" spans="1:64" s="748" customFormat="1" ht="29.25" customHeight="1">
      <c r="A4" s="744" t="s">
        <v>856</v>
      </c>
      <c r="B4" s="983" t="s">
        <v>854</v>
      </c>
      <c r="C4" s="984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45" t="s">
        <v>8</v>
      </c>
      <c r="Q4" s="447" t="s">
        <v>1421</v>
      </c>
      <c r="R4" s="348"/>
      <c r="S4" s="745" t="s">
        <v>1427</v>
      </c>
      <c r="T4" s="746" t="s">
        <v>1221</v>
      </c>
      <c r="U4" s="744" t="s">
        <v>1222</v>
      </c>
      <c r="V4" s="744" t="s">
        <v>1223</v>
      </c>
      <c r="W4" s="744" t="s">
        <v>1224</v>
      </c>
      <c r="X4" s="744" t="s">
        <v>1225</v>
      </c>
      <c r="Y4" s="744" t="s">
        <v>1226</v>
      </c>
      <c r="Z4" s="747" t="s">
        <v>1376</v>
      </c>
      <c r="AA4" s="747" t="s">
        <v>1375</v>
      </c>
      <c r="AB4" s="747" t="s">
        <v>1374</v>
      </c>
      <c r="AC4" s="747" t="s">
        <v>1372</v>
      </c>
      <c r="AD4" s="747" t="s">
        <v>1373</v>
      </c>
      <c r="AE4" s="747" t="s">
        <v>1377</v>
      </c>
      <c r="AF4" s="747" t="s">
        <v>1378</v>
      </c>
      <c r="AG4" s="267" t="s">
        <v>1988</v>
      </c>
      <c r="AH4" s="267" t="s">
        <v>25</v>
      </c>
      <c r="AI4" s="805" t="s">
        <v>1989</v>
      </c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BL4" s="750" t="s">
        <v>1452</v>
      </c>
    </row>
    <row r="5" spans="1:64" s="272" customFormat="1" ht="20.25" customHeight="1">
      <c r="A5" s="724">
        <v>1</v>
      </c>
      <c r="B5" s="288" t="s">
        <v>823</v>
      </c>
      <c r="C5" s="345" t="str">
        <f>VLOOKUP(B5,مقررات!$A$1:$F$411,2,FALSE)</f>
        <v>خواص مادة</v>
      </c>
      <c r="D5" s="211">
        <f>VLOOKUP(B5,مقررات!$A$1:$F$452,3,FALSE)</f>
        <v>3</v>
      </c>
      <c r="E5" s="211">
        <f>VLOOKUP(B5,مقررات!$A$1:$F$476,4,FALSE)</f>
        <v>0</v>
      </c>
      <c r="F5" s="211">
        <f>D5+0.5*E5</f>
        <v>3</v>
      </c>
      <c r="G5" s="60">
        <f>VLOOKUP(B5,مقررات!$A$1:$F$409,6,FALSE)</f>
        <v>0</v>
      </c>
      <c r="H5" s="347" t="s">
        <v>1622</v>
      </c>
      <c r="I5" s="251" t="str">
        <f>VLOOKUP(H5,'اعضاء هيئة التدريس'!$B$1:$D$300,2,FALSE)</f>
        <v>أ.د/ أمين العدوى</v>
      </c>
      <c r="J5" s="1099"/>
      <c r="K5" s="1099"/>
      <c r="L5" s="1099"/>
      <c r="N5" s="1034" t="s">
        <v>1066</v>
      </c>
      <c r="O5" s="1099" t="s">
        <v>1066</v>
      </c>
      <c r="P5" s="1103" t="s">
        <v>1318</v>
      </c>
      <c r="Q5" s="445"/>
      <c r="R5" s="370"/>
      <c r="S5" s="265"/>
      <c r="T5" s="282"/>
      <c r="U5" s="282"/>
      <c r="V5" s="282">
        <v>1</v>
      </c>
      <c r="W5" s="282"/>
      <c r="X5" s="282"/>
      <c r="Y5" s="282"/>
      <c r="Z5" s="282"/>
      <c r="AA5" s="282">
        <v>1</v>
      </c>
      <c r="AB5" s="251">
        <v>4</v>
      </c>
      <c r="AC5" s="251"/>
      <c r="AD5" s="251"/>
      <c r="AE5" s="251"/>
      <c r="AF5" s="251"/>
      <c r="AG5" s="282">
        <v>1</v>
      </c>
      <c r="AH5" s="282"/>
      <c r="AI5" s="428"/>
      <c r="AJ5" s="283"/>
      <c r="AK5" s="283"/>
      <c r="AL5" s="283"/>
      <c r="AM5" s="283"/>
      <c r="AN5" s="283"/>
      <c r="AO5" s="283"/>
      <c r="AP5" s="283"/>
      <c r="AQ5" s="283"/>
      <c r="AR5" s="283"/>
      <c r="AS5" s="283"/>
      <c r="AT5" s="283"/>
      <c r="AU5" s="283"/>
      <c r="AV5" s="283"/>
      <c r="AW5" s="283"/>
      <c r="AX5" s="283"/>
      <c r="BL5" s="251" t="e">
        <f>VLOOKUP(#REF!,'اعضاء هيئة التدريس'!#REF!,2,)</f>
        <v>#REF!</v>
      </c>
    </row>
    <row r="6" spans="1:64" s="272" customFormat="1" ht="21" customHeight="1">
      <c r="A6" s="724">
        <v>2</v>
      </c>
      <c r="B6" s="288" t="s">
        <v>825</v>
      </c>
      <c r="C6" s="345" t="str">
        <f>VLOOKUP(B6,مقررات!$A$1:$F$411,2,FALSE)</f>
        <v>فيزياء ذرية (1)</v>
      </c>
      <c r="D6" s="211">
        <f>VLOOKUP(B6,مقررات!$A$1:$F$452,3,FALSE)</f>
        <v>2</v>
      </c>
      <c r="E6" s="211">
        <f>VLOOKUP(B6,مقررات!$A$1:$F$476,4,FALSE)</f>
        <v>2</v>
      </c>
      <c r="F6" s="211">
        <f>D6+0.5*E6</f>
        <v>3</v>
      </c>
      <c r="G6" s="60" t="str">
        <f>VLOOKUP(B6,مقررات!$A$1:$F$409,6,FALSE)</f>
        <v>-</v>
      </c>
      <c r="H6" s="423" t="s">
        <v>1642</v>
      </c>
      <c r="I6" s="251" t="str">
        <f>VLOOKUP(H6,'اعضاء هيئة التدريس'!$B$1:$D$300,2,FALSE)</f>
        <v>أ.د/عبد العزيز حبيب</v>
      </c>
      <c r="J6" s="409"/>
      <c r="K6" s="409" t="s">
        <v>1072</v>
      </c>
      <c r="L6" s="1099"/>
      <c r="M6" s="409"/>
      <c r="N6" s="409"/>
      <c r="O6" s="409"/>
      <c r="P6" s="1104" t="s">
        <v>1326</v>
      </c>
      <c r="Q6" s="414"/>
      <c r="R6" s="143"/>
      <c r="S6" s="143"/>
      <c r="T6" s="4"/>
      <c r="U6" s="4"/>
      <c r="V6" s="4">
        <v>4</v>
      </c>
      <c r="W6" s="4"/>
      <c r="X6" s="4"/>
      <c r="Y6" s="4"/>
      <c r="Z6" s="143"/>
      <c r="AA6" s="4"/>
      <c r="AB6" s="143">
        <v>5</v>
      </c>
      <c r="AC6" s="143"/>
      <c r="AD6" s="143"/>
      <c r="AE6" s="143"/>
      <c r="AF6" s="143"/>
      <c r="AG6" s="4">
        <v>2</v>
      </c>
      <c r="AH6" s="720"/>
      <c r="AI6" s="769"/>
      <c r="AJ6" s="91"/>
      <c r="AK6" s="91"/>
      <c r="AL6" s="283"/>
      <c r="AM6" s="283"/>
      <c r="AN6" s="283"/>
      <c r="AO6" s="283"/>
      <c r="AP6" s="283"/>
      <c r="AQ6" s="283"/>
      <c r="AR6" s="283"/>
      <c r="AS6" s="283"/>
      <c r="AT6" s="283"/>
      <c r="AU6" s="283"/>
      <c r="AV6" s="283"/>
      <c r="AW6" s="283"/>
      <c r="AX6" s="283"/>
      <c r="BL6" s="251" t="e">
        <f>VLOOKUP(#REF!,'اعضاء هيئة التدريس'!#REF!,2,)</f>
        <v>#REF!</v>
      </c>
    </row>
    <row r="7" spans="1:64" s="285" customFormat="1" ht="18" customHeight="1">
      <c r="A7" s="724">
        <v>3</v>
      </c>
      <c r="B7" s="288" t="s">
        <v>824</v>
      </c>
      <c r="C7" s="345" t="str">
        <f>VLOOKUP(B7,مقررات!$A$1:$F$411,2,FALSE)</f>
        <v>موجات و صوتيات</v>
      </c>
      <c r="D7" s="211">
        <f>VLOOKUP(B7,مقررات!$A$1:$F$452,3,FALSE)</f>
        <v>3</v>
      </c>
      <c r="E7" s="211">
        <f>VLOOKUP(B7,مقررات!$A$1:$F$476,4,FALSE)</f>
        <v>0</v>
      </c>
      <c r="F7" s="211">
        <f>D7+0.5*E7</f>
        <v>3</v>
      </c>
      <c r="G7" s="60">
        <f>VLOOKUP(B7,مقررات!$A$1:$F$409,6,FALSE)</f>
        <v>0</v>
      </c>
      <c r="H7" s="21" t="s">
        <v>1626</v>
      </c>
      <c r="I7" s="251" t="str">
        <f>VLOOKUP(H7,'اعضاء هيئة التدريس'!$B$1:$D$300,2,FALSE)</f>
        <v>أ.د/ محمود عويضة</v>
      </c>
      <c r="J7" s="272"/>
      <c r="K7" s="215"/>
      <c r="L7" s="1070"/>
      <c r="M7" s="1099" t="s">
        <v>1069</v>
      </c>
      <c r="N7" s="1070"/>
      <c r="O7" s="215"/>
      <c r="P7" s="1103" t="s">
        <v>1318</v>
      </c>
      <c r="Q7" s="414"/>
      <c r="R7" s="143"/>
      <c r="S7" s="143"/>
      <c r="T7" s="4"/>
      <c r="U7" s="4"/>
      <c r="V7" s="4">
        <v>3</v>
      </c>
      <c r="W7" s="4"/>
      <c r="X7" s="4"/>
      <c r="Y7" s="4"/>
      <c r="Z7" s="143">
        <v>6</v>
      </c>
      <c r="AA7" s="4">
        <v>3</v>
      </c>
      <c r="AB7" s="143"/>
      <c r="AC7" s="143"/>
      <c r="AD7" s="143"/>
      <c r="AE7" s="143"/>
      <c r="AF7" s="143"/>
      <c r="AG7" s="4">
        <v>3</v>
      </c>
      <c r="AH7" s="4">
        <v>6</v>
      </c>
      <c r="AI7" s="692"/>
      <c r="AJ7" s="91"/>
      <c r="AK7" s="91"/>
      <c r="AL7" s="283"/>
      <c r="AM7" s="284"/>
      <c r="AN7" s="284"/>
      <c r="AO7" s="284"/>
      <c r="AP7" s="284"/>
      <c r="AQ7" s="284"/>
      <c r="AR7" s="284"/>
      <c r="AS7" s="284"/>
      <c r="AT7" s="284"/>
      <c r="AU7" s="284"/>
      <c r="AV7" s="284"/>
      <c r="AW7" s="284"/>
      <c r="AX7" s="284"/>
      <c r="BL7" s="251" t="e">
        <f>VLOOKUP(#REF!,'اعضاء هيئة التدريس'!#REF!,2,)</f>
        <v>#REF!</v>
      </c>
    </row>
    <row r="8" spans="1:64" s="272" customFormat="1" ht="16.5" customHeight="1">
      <c r="A8" s="724">
        <v>4</v>
      </c>
      <c r="B8" s="288" t="s">
        <v>516</v>
      </c>
      <c r="C8" s="345" t="str">
        <f>VLOOKUP(B8,مقررات!$A$1:$F$411,2,FALSE)</f>
        <v>كاشفات ضوئية</v>
      </c>
      <c r="D8" s="211">
        <f>VLOOKUP(B8,مقررات!$A$1:$F$452,3,FALSE)</f>
        <v>3</v>
      </c>
      <c r="E8" s="211" t="str">
        <f>VLOOKUP(B8,مقررات!$A$1:$F$476,4,FALSE)</f>
        <v>-</v>
      </c>
      <c r="F8" s="211">
        <v>3</v>
      </c>
      <c r="G8" s="60" t="str">
        <f>VLOOKUP(B8,مقررات!$A$1:$F$409,6,FALSE)</f>
        <v>-</v>
      </c>
      <c r="H8" s="753" t="s">
        <v>1680</v>
      </c>
      <c r="I8" s="251" t="str">
        <f>VLOOKUP(H8,'اعضاء هيئة التدريس'!$B$1:$D$300,2,FALSE)</f>
        <v>د/ حسام  عوض</v>
      </c>
      <c r="J8" s="1099"/>
      <c r="K8" s="1107" t="s">
        <v>1069</v>
      </c>
      <c r="L8" s="382"/>
      <c r="N8" s="382"/>
      <c r="O8" s="254"/>
      <c r="P8" s="1104" t="s">
        <v>1326</v>
      </c>
      <c r="Q8" s="782"/>
      <c r="R8" s="254"/>
      <c r="S8" s="382"/>
      <c r="T8" s="382"/>
      <c r="U8" s="382"/>
      <c r="V8" s="382"/>
      <c r="W8" s="382"/>
      <c r="X8" s="382"/>
      <c r="Y8" s="382"/>
      <c r="Z8" s="254"/>
      <c r="AA8" s="382"/>
      <c r="AB8" s="254"/>
      <c r="AC8" s="254"/>
      <c r="AD8" s="254"/>
      <c r="AE8" s="254"/>
      <c r="AF8" s="254"/>
      <c r="AG8" s="382">
        <v>4</v>
      </c>
      <c r="AH8" s="382"/>
      <c r="AI8" s="624"/>
      <c r="AJ8" s="369"/>
      <c r="AK8" s="369"/>
      <c r="AL8" s="283"/>
      <c r="AM8" s="283"/>
      <c r="AN8" s="283"/>
      <c r="AO8" s="283"/>
      <c r="AP8" s="283"/>
      <c r="AQ8" s="283"/>
      <c r="AR8" s="283"/>
      <c r="AS8" s="283"/>
      <c r="AT8" s="283"/>
      <c r="AU8" s="283"/>
      <c r="AV8" s="283"/>
      <c r="AW8" s="283"/>
      <c r="AX8" s="283"/>
      <c r="BL8" s="251" t="e">
        <f>VLOOKUP(#REF!,'اعضاء هيئة التدريس'!#REF!,2,)</f>
        <v>#REF!</v>
      </c>
    </row>
    <row r="9" spans="1:64" s="272" customFormat="1" ht="21.75" customHeight="1">
      <c r="A9" s="724">
        <v>5</v>
      </c>
      <c r="B9" s="288" t="s">
        <v>1190</v>
      </c>
      <c r="C9" s="345" t="str">
        <f>VLOOKUP(B9,مقررات!$A$1:$F$411,2,FALSE)</f>
        <v>فيزياءتطبيقية (1)</v>
      </c>
      <c r="D9" s="211">
        <f>VLOOKUP(B9,مقررات!$A$1:$F$452,3,FALSE)</f>
        <v>0</v>
      </c>
      <c r="E9" s="211">
        <f>VLOOKUP(B9,مقررات!$A$1:$F$476,4,FALSE)</f>
        <v>6</v>
      </c>
      <c r="F9" s="211">
        <f t="shared" ref="F9:F38" si="0">D9+0.5*E9</f>
        <v>3</v>
      </c>
      <c r="G9" s="60" t="str">
        <f>VLOOKUP(B9,مقررات!$A$1:$F$409,6,FALSE)</f>
        <v>-</v>
      </c>
      <c r="H9" s="423" t="s">
        <v>1646</v>
      </c>
      <c r="I9" s="251" t="str">
        <f>VLOOKUP(H9,'اعضاء هيئة التدريس'!$B$1:$D$300,2,FALSE)</f>
        <v>د/ لبنى شرف الدين</v>
      </c>
      <c r="J9" s="1034" t="s">
        <v>1985</v>
      </c>
      <c r="K9" s="1034"/>
      <c r="L9" s="1034" t="s">
        <v>1985</v>
      </c>
      <c r="M9" s="1034"/>
      <c r="N9" s="1034"/>
      <c r="O9" s="1034" t="s">
        <v>1985</v>
      </c>
      <c r="P9" s="1105"/>
      <c r="Q9" s="414"/>
      <c r="R9" s="143"/>
      <c r="S9" s="143"/>
      <c r="T9" s="4"/>
      <c r="U9" s="4"/>
      <c r="V9" s="4">
        <v>5</v>
      </c>
      <c r="W9" s="4"/>
      <c r="X9" s="4"/>
      <c r="Y9" s="4"/>
      <c r="Z9" s="143"/>
      <c r="AA9" s="4"/>
      <c r="AB9" s="143"/>
      <c r="AC9" s="143"/>
      <c r="AD9" s="143"/>
      <c r="AE9" s="143"/>
      <c r="AF9" s="143"/>
      <c r="AG9" s="4">
        <v>5</v>
      </c>
      <c r="AH9" s="4"/>
      <c r="AI9" s="692"/>
      <c r="AJ9" s="91"/>
      <c r="AK9" s="91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3"/>
      <c r="BL9" s="251" t="e">
        <f>VLOOKUP(#REF!,'اعضاء هيئة التدريس'!#REF!,2,)</f>
        <v>#REF!</v>
      </c>
    </row>
    <row r="10" spans="1:64" s="285" customFormat="1" ht="22.5" customHeight="1">
      <c r="A10" s="724">
        <v>6</v>
      </c>
      <c r="B10" s="288" t="s">
        <v>1063</v>
      </c>
      <c r="C10" s="345" t="str">
        <f>VLOOKUP(B10,مقررات!$A$1:$F$411,2,FALSE)</f>
        <v>رياضة عامة (1)</v>
      </c>
      <c r="D10" s="211">
        <f>VLOOKUP(B10,مقررات!$A$1:$F$452,3,FALSE)</f>
        <v>2</v>
      </c>
      <c r="E10" s="211">
        <f>VLOOKUP(B10,مقررات!$A$1:$F$476,4,FALSE)</f>
        <v>2</v>
      </c>
      <c r="F10" s="211">
        <f t="shared" si="0"/>
        <v>3</v>
      </c>
      <c r="G10" s="60" t="str">
        <f>VLOOKUP(B10,مقررات!$A$1:$F$409,6,FALSE)</f>
        <v>--</v>
      </c>
      <c r="H10" s="60" t="s">
        <v>1544</v>
      </c>
      <c r="I10" s="257" t="s">
        <v>2100</v>
      </c>
      <c r="J10" s="409"/>
      <c r="K10" s="409"/>
      <c r="L10" s="1113" t="s">
        <v>1068</v>
      </c>
      <c r="M10" s="1113"/>
      <c r="N10" s="996"/>
      <c r="O10" s="1113"/>
      <c r="P10" s="1104" t="s">
        <v>1327</v>
      </c>
      <c r="Q10" s="282">
        <v>7</v>
      </c>
      <c r="R10" s="283"/>
      <c r="S10" s="283"/>
      <c r="T10" s="283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T10" s="251" t="e">
        <f>VLOOKUP(#REF!,'اعضاء هيئة التدريس'!#REF!,2,)</f>
        <v>#REF!</v>
      </c>
    </row>
    <row r="11" spans="1:64" s="285" customFormat="1" ht="19.5" customHeight="1">
      <c r="A11" s="367">
        <v>7</v>
      </c>
      <c r="B11" s="288" t="s">
        <v>986</v>
      </c>
      <c r="C11" s="345" t="str">
        <f>VLOOKUP(B11,مقررات!$A$1:$F$411,2,FALSE)</f>
        <v>حاسب آلي (1)</v>
      </c>
      <c r="D11" s="211">
        <f>VLOOKUP(B11,مقررات!$A$1:$F$452,3,FALSE)</f>
        <v>1</v>
      </c>
      <c r="E11" s="211">
        <f>VLOOKUP(B11,مقررات!$A$1:$F$476,4,FALSE)</f>
        <v>2</v>
      </c>
      <c r="F11" s="211">
        <f t="shared" si="0"/>
        <v>2</v>
      </c>
      <c r="G11" s="953" t="s">
        <v>1990</v>
      </c>
      <c r="H11" s="60" t="s">
        <v>1520</v>
      </c>
      <c r="I11" s="251" t="str">
        <f>VLOOKUP(H11,'اعضاء هيئة التدريس'!$B$1:$D$300,2,FALSE)</f>
        <v>أ.د/ محمد امين عبدالواحد</v>
      </c>
      <c r="J11" s="212"/>
      <c r="K11" s="1113"/>
      <c r="L11" s="1095"/>
      <c r="M11" s="996"/>
      <c r="N11" s="1146" t="s">
        <v>1112</v>
      </c>
      <c r="O11" s="996"/>
      <c r="P11" s="1106" t="s">
        <v>1319</v>
      </c>
      <c r="Q11" s="446"/>
      <c r="R11" s="427"/>
      <c r="S11" s="282"/>
      <c r="T11" s="282"/>
      <c r="U11" s="282">
        <v>11</v>
      </c>
      <c r="V11" s="282"/>
      <c r="W11" s="282"/>
      <c r="X11" s="282">
        <v>11</v>
      </c>
      <c r="Y11" s="282">
        <v>11</v>
      </c>
      <c r="Z11" s="282"/>
      <c r="AA11" s="282">
        <v>11</v>
      </c>
      <c r="AB11" s="251">
        <v>11</v>
      </c>
      <c r="AC11" s="251"/>
      <c r="AD11" s="251">
        <v>11</v>
      </c>
      <c r="AE11" s="251"/>
      <c r="AF11" s="251">
        <v>11</v>
      </c>
      <c r="AG11" s="282">
        <v>11</v>
      </c>
      <c r="AH11" s="282">
        <v>11</v>
      </c>
      <c r="AI11" s="428"/>
      <c r="AJ11" s="283"/>
      <c r="AK11" s="283"/>
      <c r="AL11" s="283"/>
      <c r="AM11" s="284"/>
      <c r="AN11" s="284"/>
      <c r="AO11" s="284"/>
      <c r="AP11" s="284"/>
      <c r="AQ11" s="284"/>
      <c r="AR11" s="284"/>
      <c r="AS11" s="284"/>
      <c r="AT11" s="284"/>
      <c r="AU11" s="284"/>
      <c r="AV11" s="284"/>
      <c r="AW11" s="284"/>
      <c r="AX11" s="284"/>
      <c r="BL11" s="251" t="e">
        <f>VLOOKUP(#REF!,'اعضاء هيئة التدريس'!#REF!,2,)</f>
        <v>#REF!</v>
      </c>
    </row>
    <row r="12" spans="1:64" s="285" customFormat="1" ht="19.5" customHeight="1">
      <c r="A12" s="367"/>
      <c r="B12" s="288"/>
      <c r="C12" s="345"/>
      <c r="D12" s="211"/>
      <c r="E12" s="211"/>
      <c r="F12" s="211"/>
      <c r="G12" s="953"/>
      <c r="H12" s="60"/>
      <c r="I12" s="262" t="s">
        <v>2105</v>
      </c>
      <c r="J12" s="212"/>
      <c r="K12" s="1113"/>
      <c r="L12" s="1095"/>
      <c r="M12" s="996"/>
      <c r="N12" s="1147"/>
      <c r="O12" s="996"/>
      <c r="P12" s="1106"/>
      <c r="Q12" s="446"/>
      <c r="R12" s="427"/>
      <c r="S12" s="282"/>
      <c r="T12" s="282"/>
      <c r="U12" s="282"/>
      <c r="V12" s="282"/>
      <c r="W12" s="282"/>
      <c r="X12" s="282"/>
      <c r="Y12" s="282"/>
      <c r="Z12" s="282"/>
      <c r="AA12" s="282"/>
      <c r="AB12" s="251"/>
      <c r="AC12" s="251"/>
      <c r="AD12" s="251"/>
      <c r="AE12" s="251"/>
      <c r="AF12" s="251"/>
      <c r="AG12" s="282"/>
      <c r="AH12" s="282"/>
      <c r="AI12" s="428"/>
      <c r="AJ12" s="283"/>
      <c r="AK12" s="283"/>
      <c r="AL12" s="283"/>
      <c r="AM12" s="284"/>
      <c r="AN12" s="284"/>
      <c r="AO12" s="284"/>
      <c r="AP12" s="284"/>
      <c r="AQ12" s="284"/>
      <c r="AR12" s="284"/>
      <c r="AS12" s="284"/>
      <c r="AT12" s="284"/>
      <c r="AU12" s="284"/>
      <c r="AV12" s="284"/>
      <c r="AW12" s="284"/>
      <c r="AX12" s="284"/>
      <c r="BL12" s="251"/>
    </row>
    <row r="13" spans="1:64" s="285" customFormat="1" ht="15.75" customHeight="1">
      <c r="A13" s="328">
        <v>8</v>
      </c>
      <c r="B13" s="288" t="s">
        <v>988</v>
      </c>
      <c r="C13" s="345" t="str">
        <f>VLOOKUP(B13,مقررات!$A$1:$F$411,2,FALSE)</f>
        <v>إحصاء</v>
      </c>
      <c r="D13" s="211">
        <f>VLOOKUP(B13,مقررات!$A$1:$F$452,3,FALSE)</f>
        <v>1</v>
      </c>
      <c r="E13" s="211">
        <f>VLOOKUP(B13,مقررات!$A$1:$F$476,4,FALSE)</f>
        <v>0</v>
      </c>
      <c r="F13" s="211">
        <f t="shared" ref="F13" si="1">D13+0.5*E13</f>
        <v>1</v>
      </c>
      <c r="G13" s="1127"/>
      <c r="H13" s="60"/>
      <c r="I13" s="276" t="s">
        <v>2071</v>
      </c>
      <c r="J13" s="212"/>
      <c r="K13" s="1113"/>
      <c r="L13" s="1113"/>
      <c r="M13" s="1113"/>
      <c r="N13" s="1110" t="s">
        <v>1147</v>
      </c>
      <c r="O13" s="1110"/>
      <c r="P13" s="1106"/>
      <c r="Q13" s="414"/>
      <c r="R13" s="143"/>
      <c r="S13" s="143"/>
      <c r="T13" s="4"/>
      <c r="U13" s="4"/>
      <c r="V13" s="4"/>
      <c r="W13" s="4"/>
      <c r="X13" s="4"/>
      <c r="Y13" s="4"/>
      <c r="Z13" s="143"/>
      <c r="AA13" s="4"/>
      <c r="AB13" s="143"/>
      <c r="AC13" s="143"/>
      <c r="AD13" s="143"/>
      <c r="AE13" s="143"/>
      <c r="AF13" s="143"/>
      <c r="AG13" s="4"/>
      <c r="AH13" s="4"/>
      <c r="AI13" s="692"/>
      <c r="AJ13" s="91"/>
      <c r="AK13" s="91"/>
      <c r="AL13" s="283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BL13" s="251"/>
    </row>
    <row r="14" spans="1:64" s="285" customFormat="1" ht="29.25" customHeight="1">
      <c r="A14" s="367">
        <v>9</v>
      </c>
      <c r="B14" s="288" t="s">
        <v>1976</v>
      </c>
      <c r="C14" s="726" t="str">
        <f>VLOOKUP(B14,مقررات!$A$1:$F$411,2,FALSE)</f>
        <v>مدخل الى الجودة والاعتماد في مؤسسات التعليم العالي</v>
      </c>
      <c r="D14" s="211">
        <f>VLOOKUP(B14,مقررات!$A$1:$F$452,3,FALSE)</f>
        <v>1</v>
      </c>
      <c r="E14" s="211">
        <f>VLOOKUP(B14,مقررات!$A$1:$F$476,4,FALSE)</f>
        <v>0</v>
      </c>
      <c r="F14" s="211">
        <f t="shared" si="0"/>
        <v>1</v>
      </c>
      <c r="G14" s="60">
        <f>VLOOKUP(B14,مقررات!$A$1:$F$409,6,FALSE)</f>
        <v>0</v>
      </c>
      <c r="H14" s="60" t="s">
        <v>1869</v>
      </c>
      <c r="I14" s="251" t="s">
        <v>2078</v>
      </c>
      <c r="J14" s="409"/>
      <c r="K14" s="409"/>
      <c r="L14" s="409" t="s">
        <v>1071</v>
      </c>
      <c r="M14" s="409"/>
      <c r="N14" s="409"/>
      <c r="O14" s="409"/>
      <c r="P14" s="1103" t="s">
        <v>1325</v>
      </c>
      <c r="Q14" s="445"/>
      <c r="R14" s="370"/>
      <c r="S14" s="265"/>
      <c r="T14" s="282">
        <v>13</v>
      </c>
      <c r="U14" s="282">
        <v>13</v>
      </c>
      <c r="V14" s="282">
        <v>13</v>
      </c>
      <c r="W14" s="282">
        <v>13</v>
      </c>
      <c r="X14" s="282">
        <v>13</v>
      </c>
      <c r="Y14" s="282">
        <v>13</v>
      </c>
      <c r="Z14" s="282">
        <v>13</v>
      </c>
      <c r="AA14" s="282">
        <v>13</v>
      </c>
      <c r="AB14" s="282">
        <v>13</v>
      </c>
      <c r="AC14" s="282">
        <v>13</v>
      </c>
      <c r="AD14" s="282">
        <v>13</v>
      </c>
      <c r="AE14" s="282">
        <v>13</v>
      </c>
      <c r="AF14" s="282">
        <v>13</v>
      </c>
      <c r="AG14" s="282">
        <v>13</v>
      </c>
      <c r="AH14" s="282">
        <v>13</v>
      </c>
      <c r="AI14" s="428">
        <v>13</v>
      </c>
      <c r="AJ14" s="283"/>
      <c r="AK14" s="283"/>
      <c r="AL14" s="283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BL14" s="251" t="e">
        <f>VLOOKUP(#REF!,'اعضاء هيئة التدريس'!#REF!,2,)</f>
        <v>#REF!</v>
      </c>
    </row>
    <row r="15" spans="1:64" s="285" customFormat="1" ht="15.75" hidden="1" customHeight="1">
      <c r="A15" s="328"/>
      <c r="B15" s="715" t="s">
        <v>784</v>
      </c>
      <c r="C15" s="726" t="str">
        <f>VLOOKUP(B15,مقررات!$A$1:$F$411,2,FALSE)</f>
        <v>بحث ومقال</v>
      </c>
      <c r="D15" s="211">
        <f>VLOOKUP(B15,مقررات!$A$1:$F$452,3,FALSE)</f>
        <v>2</v>
      </c>
      <c r="E15" s="211">
        <v>0</v>
      </c>
      <c r="F15" s="211">
        <f t="shared" si="0"/>
        <v>2</v>
      </c>
      <c r="G15" s="60">
        <f>VLOOKUP(B15,مقررات!$A$1:$F$409,6,FALSE)</f>
        <v>0</v>
      </c>
      <c r="H15" s="60"/>
      <c r="I15" s="786" t="s">
        <v>892</v>
      </c>
      <c r="J15" s="73"/>
      <c r="K15" s="73"/>
      <c r="L15" s="73"/>
      <c r="M15" s="73"/>
      <c r="N15" s="73"/>
      <c r="O15" s="73"/>
      <c r="P15" s="1046"/>
      <c r="Q15" s="414"/>
      <c r="R15" s="143"/>
      <c r="S15" s="143"/>
      <c r="T15" s="4"/>
      <c r="U15" s="4"/>
      <c r="V15" s="4"/>
      <c r="W15" s="4"/>
      <c r="X15" s="4"/>
      <c r="Y15" s="4"/>
      <c r="Z15" s="143"/>
      <c r="AA15" s="4"/>
      <c r="AB15" s="143"/>
      <c r="AC15" s="143"/>
      <c r="AD15" s="143"/>
      <c r="AE15" s="143"/>
      <c r="AF15" s="143"/>
      <c r="AG15" s="4"/>
      <c r="AH15" s="4"/>
      <c r="AI15" s="692"/>
      <c r="AJ15" s="91"/>
      <c r="AK15" s="91"/>
      <c r="AL15" s="283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BL15" s="251" t="e">
        <f>VLOOKUP(#REF!,'اعضاء هيئة التدريس'!#REF!,2,)</f>
        <v>#REF!</v>
      </c>
    </row>
    <row r="16" spans="1:64" s="272" customFormat="1" ht="15.75" hidden="1" customHeight="1">
      <c r="A16" s="367"/>
      <c r="B16" s="245" t="s">
        <v>755</v>
      </c>
      <c r="C16" s="726" t="str">
        <f>VLOOKUP(B16,مقررات!$A$1:$F$411,2,FALSE)</f>
        <v>تشريح وشكل خارجي</v>
      </c>
      <c r="D16" s="211">
        <f>VLOOKUP(B16,مقررات!$A$1:$F$452,3,FALSE)</f>
        <v>2</v>
      </c>
      <c r="E16" s="211">
        <f>VLOOKUP(B16,مقررات!$A$1:$F$476,4,FALSE)</f>
        <v>2</v>
      </c>
      <c r="F16" s="211">
        <f t="shared" si="0"/>
        <v>3</v>
      </c>
      <c r="G16" s="60">
        <f>VLOOKUP(B16,مقررات!$A$1:$F$409,6,FALSE)</f>
        <v>0</v>
      </c>
      <c r="H16" s="60" t="s">
        <v>1819</v>
      </c>
      <c r="I16" s="262" t="str">
        <f>VLOOKUP(H16,'اعضاء هيئة التدريس'!$B$1:$D$300,2,FALSE)</f>
        <v>ا.د/ زكى عبدالحمد تركى</v>
      </c>
      <c r="J16" s="73"/>
      <c r="K16" s="73"/>
      <c r="L16" s="73" t="s">
        <v>1068</v>
      </c>
      <c r="M16" s="73"/>
      <c r="N16" s="73"/>
      <c r="O16" s="73"/>
      <c r="P16" s="386" t="s">
        <v>1316</v>
      </c>
      <c r="Q16" s="446"/>
      <c r="R16" s="722"/>
      <c r="S16" s="563"/>
      <c r="T16" s="210"/>
      <c r="U16" s="210"/>
      <c r="V16" s="210"/>
      <c r="W16" s="210"/>
      <c r="X16" s="210">
        <v>1</v>
      </c>
      <c r="Y16" s="210"/>
      <c r="Z16" s="406"/>
      <c r="AA16" s="210"/>
      <c r="AB16" s="406"/>
      <c r="AC16" s="406"/>
      <c r="AD16" s="406"/>
      <c r="AE16" s="406"/>
      <c r="AF16" s="406"/>
      <c r="AG16" s="210"/>
      <c r="AH16" s="210"/>
      <c r="AI16" s="802">
        <v>1</v>
      </c>
      <c r="AJ16" s="220"/>
      <c r="AK16" s="220"/>
      <c r="AL16" s="283"/>
      <c r="AM16" s="283"/>
      <c r="AN16" s="283"/>
      <c r="AO16" s="283"/>
      <c r="AP16" s="283"/>
      <c r="AQ16" s="283"/>
      <c r="AR16" s="283"/>
      <c r="AS16" s="283"/>
      <c r="AT16" s="283"/>
      <c r="AU16" s="283"/>
      <c r="AV16" s="283"/>
      <c r="AW16" s="283"/>
      <c r="AX16" s="283"/>
      <c r="BL16" s="251" t="e">
        <f>VLOOKUP(#REF!,'اعضاء هيئة التدريس'!#REF!,2,)</f>
        <v>#REF!</v>
      </c>
    </row>
    <row r="17" spans="1:65" s="272" customFormat="1" ht="15.75" hidden="1" customHeight="1">
      <c r="A17" s="367"/>
      <c r="B17" s="245" t="s">
        <v>757</v>
      </c>
      <c r="C17" s="726" t="str">
        <f>VLOOKUP(B17,مقررات!$A$1:$F$411,2,FALSE)</f>
        <v>بيئة عامه</v>
      </c>
      <c r="D17" s="211">
        <f>VLOOKUP(B17,مقررات!$A$1:$F$452,3,FALSE)</f>
        <v>2</v>
      </c>
      <c r="E17" s="211">
        <f>VLOOKUP(B17,مقررات!$A$1:$F$476,4,FALSE)</f>
        <v>2</v>
      </c>
      <c r="F17" s="211">
        <f t="shared" si="0"/>
        <v>3</v>
      </c>
      <c r="G17" s="60">
        <f>VLOOKUP(B17,مقررات!$A$1:$F$409,6,FALSE)</f>
        <v>0</v>
      </c>
      <c r="H17" s="60" t="s">
        <v>1817</v>
      </c>
      <c r="I17" s="262" t="str">
        <f>VLOOKUP(H17,'اعضاء هيئة التدريس'!$B$1:$D$300,2,FALSE)</f>
        <v>ا.د/ محمد احمد زايد</v>
      </c>
      <c r="J17" s="73"/>
      <c r="K17" s="73"/>
      <c r="L17" s="73" t="s">
        <v>1067</v>
      </c>
      <c r="M17" s="73"/>
      <c r="N17" s="73"/>
      <c r="O17" s="73"/>
      <c r="P17" s="386" t="s">
        <v>1316</v>
      </c>
      <c r="Q17" s="446"/>
      <c r="R17" s="370"/>
      <c r="S17" s="265"/>
      <c r="T17" s="282"/>
      <c r="U17" s="282"/>
      <c r="V17" s="282"/>
      <c r="W17" s="282"/>
      <c r="X17" s="282">
        <v>3</v>
      </c>
      <c r="Y17" s="282"/>
      <c r="Z17" s="282"/>
      <c r="AA17" s="282"/>
      <c r="AB17" s="251"/>
      <c r="AC17" s="251"/>
      <c r="AD17" s="251"/>
      <c r="AE17" s="251"/>
      <c r="AF17" s="251"/>
      <c r="AG17" s="282"/>
      <c r="AH17" s="282"/>
      <c r="AI17" s="428">
        <v>3</v>
      </c>
      <c r="AJ17" s="283"/>
      <c r="AK17" s="284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AW17" s="283"/>
      <c r="AX17" s="283"/>
      <c r="BL17" s="251" t="e">
        <f>VLOOKUP(#REF!,'اعضاء هيئة التدريس'!#REF!,2,)</f>
        <v>#REF!</v>
      </c>
    </row>
    <row r="18" spans="1:65" s="480" customFormat="1" ht="15.75" hidden="1" customHeight="1">
      <c r="A18" s="328"/>
      <c r="B18" s="715" t="s">
        <v>758</v>
      </c>
      <c r="C18" s="726" t="str">
        <f>VLOOKUP(B18,مقررات!$A$1:$F$411,2,FALSE)</f>
        <v>علم الوراثة</v>
      </c>
      <c r="D18" s="211">
        <f>VLOOKUP(B18,مقررات!$A$1:$F$452,3,FALSE)</f>
        <v>2</v>
      </c>
      <c r="E18" s="211">
        <f>VLOOKUP(B18,مقررات!$A$1:$F$476,4,FALSE)</f>
        <v>2</v>
      </c>
      <c r="F18" s="211">
        <f t="shared" si="0"/>
        <v>3</v>
      </c>
      <c r="G18" s="60">
        <f>VLOOKUP(B18,مقررات!$A$1:$F$409,6,FALSE)</f>
        <v>0</v>
      </c>
      <c r="H18" s="60" t="s">
        <v>1860</v>
      </c>
      <c r="I18" s="262" t="str">
        <f>VLOOKUP(H18,'اعضاء هيئة التدريس'!$B$1:$D$300,2,FALSE)</f>
        <v>د/  محمد عزت الليثي</v>
      </c>
      <c r="J18" s="73"/>
      <c r="K18" s="73" t="s">
        <v>1067</v>
      </c>
      <c r="L18" s="73"/>
      <c r="M18" s="73"/>
      <c r="N18" s="73"/>
      <c r="O18" s="73"/>
      <c r="P18" s="386" t="s">
        <v>1316</v>
      </c>
      <c r="Q18" s="414"/>
      <c r="R18" s="143"/>
      <c r="S18" s="143"/>
      <c r="T18" s="4"/>
      <c r="U18" s="4"/>
      <c r="V18" s="4"/>
      <c r="W18" s="4"/>
      <c r="X18" s="4">
        <v>4</v>
      </c>
      <c r="Y18" s="4"/>
      <c r="Z18" s="143"/>
      <c r="AA18" s="4"/>
      <c r="AB18" s="143"/>
      <c r="AC18" s="143"/>
      <c r="AD18" s="143"/>
      <c r="AE18" s="143"/>
      <c r="AF18" s="143"/>
      <c r="AG18" s="4"/>
      <c r="AH18" s="4"/>
      <c r="AI18" s="692"/>
      <c r="AJ18" s="91"/>
      <c r="AK18" s="91"/>
      <c r="AL18" s="743"/>
      <c r="AM18" s="743"/>
      <c r="AN18" s="743"/>
      <c r="AO18" s="743"/>
      <c r="AP18" s="743"/>
      <c r="AQ18" s="743"/>
      <c r="AR18" s="743"/>
      <c r="AS18" s="743"/>
      <c r="AT18" s="743"/>
      <c r="AU18" s="743"/>
      <c r="AV18" s="743"/>
      <c r="AW18" s="743"/>
      <c r="AX18" s="743"/>
      <c r="AY18" s="751"/>
      <c r="BK18" s="752"/>
      <c r="BL18" s="480" t="e">
        <f>VLOOKUP(#REF!,'اعضاء هيئة التدريس'!#REF!,2,)</f>
        <v>#REF!</v>
      </c>
      <c r="BM18" s="751"/>
    </row>
    <row r="19" spans="1:65" s="272" customFormat="1" ht="15.75" hidden="1" customHeight="1">
      <c r="A19" s="328"/>
      <c r="B19" s="288" t="s">
        <v>759</v>
      </c>
      <c r="C19" s="726" t="str">
        <f>VLOOKUP(B19,مقررات!$A$1:$F$411,2,FALSE)</f>
        <v>فسيولوجي نبات عام</v>
      </c>
      <c r="D19" s="211">
        <f>VLOOKUP(B19,مقررات!$A$1:$F$452,3,FALSE)</f>
        <v>2</v>
      </c>
      <c r="E19" s="211">
        <f>VLOOKUP(B19,مقررات!$A$1:$F$476,4,FALSE)</f>
        <v>2</v>
      </c>
      <c r="F19" s="211">
        <f t="shared" si="0"/>
        <v>3</v>
      </c>
      <c r="G19" s="60">
        <f>VLOOKUP(B19,مقررات!$A$1:$F$409,6,FALSE)</f>
        <v>0</v>
      </c>
      <c r="H19" s="705" t="s">
        <v>1860</v>
      </c>
      <c r="I19" s="262" t="str">
        <f>VLOOKUP(H19,'اعضاء هيئة التدريس'!$B$1:$D$300,2,FALSE)</f>
        <v>د/  محمد عزت الليثي</v>
      </c>
      <c r="J19" s="772"/>
      <c r="K19" s="772"/>
      <c r="L19" s="73"/>
      <c r="M19" s="73"/>
      <c r="N19" s="250" t="s">
        <v>1068</v>
      </c>
      <c r="O19" s="772"/>
      <c r="P19" s="255" t="s">
        <v>1318</v>
      </c>
      <c r="Q19" s="414"/>
      <c r="R19" s="143"/>
      <c r="S19" s="143"/>
      <c r="T19" s="4"/>
      <c r="U19" s="4"/>
      <c r="V19" s="4"/>
      <c r="W19" s="4"/>
      <c r="X19" s="4">
        <v>5</v>
      </c>
      <c r="Y19" s="4"/>
      <c r="Z19" s="143"/>
      <c r="AA19" s="4"/>
      <c r="AB19" s="143"/>
      <c r="AC19" s="143">
        <v>8</v>
      </c>
      <c r="AD19" s="143"/>
      <c r="AE19" s="143"/>
      <c r="AF19" s="143"/>
      <c r="AG19" s="4"/>
      <c r="AH19" s="720"/>
      <c r="AI19" s="769"/>
      <c r="AJ19" s="91"/>
      <c r="AK19" s="91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BL19" s="251" t="e">
        <f>VLOOKUP(#REF!,'اعضاء هيئة التدريس'!#REF!,2,)</f>
        <v>#REF!</v>
      </c>
    </row>
    <row r="20" spans="1:65" s="272" customFormat="1" ht="15.75" hidden="1" customHeight="1">
      <c r="A20" s="328"/>
      <c r="B20" s="288" t="s">
        <v>759</v>
      </c>
      <c r="C20" s="726" t="str">
        <f>VLOOKUP(B20,مقررات!$A$1:$F$411,2,FALSE)</f>
        <v>فسيولوجي نبات عام</v>
      </c>
      <c r="D20" s="211">
        <f>VLOOKUP(B20,مقررات!$A$1:$F$452,3,FALSE)</f>
        <v>2</v>
      </c>
      <c r="E20" s="211">
        <f>VLOOKUP(B20,مقررات!$A$1:$F$476,4,FALSE)</f>
        <v>2</v>
      </c>
      <c r="F20" s="211">
        <f t="shared" si="0"/>
        <v>3</v>
      </c>
      <c r="G20" s="60">
        <f>VLOOKUP(B20,مقررات!$A$1:$F$409,6,FALSE)</f>
        <v>0</v>
      </c>
      <c r="H20" s="705" t="s">
        <v>1817</v>
      </c>
      <c r="I20" s="262" t="str">
        <f>VLOOKUP(H20,'اعضاء هيئة التدريس'!$B$1:$D$300,2,FALSE)</f>
        <v>ا.د/ محمد احمد زايد</v>
      </c>
      <c r="J20" s="772"/>
      <c r="K20" s="772"/>
      <c r="L20" s="73"/>
      <c r="M20" s="73"/>
      <c r="N20" s="250" t="s">
        <v>1068</v>
      </c>
      <c r="O20" s="772"/>
      <c r="P20" s="255" t="s">
        <v>1318</v>
      </c>
      <c r="Q20" s="414"/>
      <c r="R20" s="143"/>
      <c r="S20" s="143"/>
      <c r="T20" s="4"/>
      <c r="U20" s="4"/>
      <c r="V20" s="4"/>
      <c r="W20" s="4"/>
      <c r="X20" s="4">
        <v>5</v>
      </c>
      <c r="Y20" s="4"/>
      <c r="Z20" s="143"/>
      <c r="AA20" s="4"/>
      <c r="AB20" s="143"/>
      <c r="AC20" s="143">
        <v>8</v>
      </c>
      <c r="AD20" s="143"/>
      <c r="AE20" s="143"/>
      <c r="AF20" s="143"/>
      <c r="AG20" s="4"/>
      <c r="AH20" s="720"/>
      <c r="AI20" s="769"/>
      <c r="AJ20" s="91"/>
      <c r="AK20" s="91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3"/>
      <c r="BL20" s="251" t="e">
        <f>VLOOKUP(#REF!,'اعضاء هيئة التدريس'!#REF!,2,)</f>
        <v>#REF!</v>
      </c>
    </row>
    <row r="21" spans="1:65" s="272" customFormat="1" ht="15.75" hidden="1" customHeight="1">
      <c r="A21" s="367"/>
      <c r="B21" s="245" t="s">
        <v>800</v>
      </c>
      <c r="C21" s="726" t="str">
        <f>VLOOKUP(B21,مقررات!$A$1:$F$411,2,FALSE)</f>
        <v>علم الخلية</v>
      </c>
      <c r="D21" s="211">
        <f>VLOOKUP(B21,مقررات!$A$1:$F$452,3,FALSE)</f>
        <v>1</v>
      </c>
      <c r="E21" s="211">
        <f>VLOOKUP(B21,مقررات!$A$1:$F$476,4,FALSE)</f>
        <v>2</v>
      </c>
      <c r="F21" s="211">
        <f t="shared" si="0"/>
        <v>2</v>
      </c>
      <c r="G21" s="60">
        <f>VLOOKUP(B21,مقررات!$A$1:$F$409,6,FALSE)</f>
        <v>0</v>
      </c>
      <c r="H21" s="60" t="s">
        <v>1862</v>
      </c>
      <c r="I21" s="262" t="str">
        <f>VLOOKUP(H21,'اعضاء هيئة التدريس'!$B$1:$D$300,2,FALSE)</f>
        <v>د/  مجدي زكي مطر</v>
      </c>
      <c r="J21" s="73"/>
      <c r="K21" s="73"/>
      <c r="L21" s="73"/>
      <c r="M21" s="73"/>
      <c r="N21" s="73" t="s">
        <v>1121</v>
      </c>
      <c r="O21" s="73"/>
      <c r="P21" s="255" t="s">
        <v>1318</v>
      </c>
      <c r="Q21" s="446"/>
      <c r="R21" s="370"/>
      <c r="S21" s="265"/>
      <c r="T21" s="215"/>
      <c r="U21" s="215"/>
      <c r="V21" s="215"/>
      <c r="W21" s="215"/>
      <c r="X21" s="215"/>
      <c r="Y21" s="215"/>
      <c r="Z21" s="215"/>
      <c r="AA21" s="215"/>
      <c r="AB21" s="212"/>
      <c r="AC21" s="212">
        <v>6</v>
      </c>
      <c r="AD21" s="212"/>
      <c r="AE21" s="212"/>
      <c r="AF21" s="212"/>
      <c r="AG21" s="215"/>
      <c r="AH21" s="215"/>
      <c r="AI21" s="802"/>
      <c r="AJ21" s="220"/>
      <c r="AK21" s="220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AW21" s="283"/>
      <c r="AX21" s="283"/>
      <c r="BL21" s="251" t="e">
        <f>VLOOKUP(#REF!,'اعضاء هيئة التدريس'!#REF!,2,)</f>
        <v>#REF!</v>
      </c>
    </row>
    <row r="22" spans="1:65" s="272" customFormat="1" ht="15" hidden="1" customHeight="1">
      <c r="A22" s="328"/>
      <c r="B22" s="716" t="s">
        <v>756</v>
      </c>
      <c r="C22" s="726" t="str">
        <f>VLOOKUP(B22,مقررات!$A$1:$F$411,2,FALSE)</f>
        <v>تقسيم مملكة نباتية</v>
      </c>
      <c r="D22" s="211">
        <f>VLOOKUP(B22,مقررات!$A$1:$F$452,3,FALSE)</f>
        <v>2</v>
      </c>
      <c r="E22" s="211">
        <f>VLOOKUP(B22,مقررات!$A$1:$F$476,4,FALSE)</f>
        <v>2</v>
      </c>
      <c r="F22" s="211">
        <f t="shared" si="0"/>
        <v>3</v>
      </c>
      <c r="G22" s="60">
        <f>VLOOKUP(B22,مقررات!$A$1:$F$409,6,FALSE)</f>
        <v>0</v>
      </c>
      <c r="H22" s="60" t="s">
        <v>1815</v>
      </c>
      <c r="I22" s="262" t="str">
        <f>VLOOKUP(H22,'اعضاء هيئة التدريس'!$B$1:$D$300,2,FALSE)</f>
        <v>ا.د/ محمد مدحت غريب</v>
      </c>
      <c r="J22" s="73"/>
      <c r="K22" s="73"/>
      <c r="L22" s="73"/>
      <c r="M22" s="73" t="s">
        <v>1068</v>
      </c>
      <c r="N22" s="73"/>
      <c r="O22" s="73"/>
      <c r="P22" s="255" t="s">
        <v>1318</v>
      </c>
      <c r="Q22" s="778"/>
      <c r="R22" s="195"/>
      <c r="S22" s="195"/>
      <c r="T22" s="158"/>
      <c r="U22" s="158"/>
      <c r="V22" s="158"/>
      <c r="W22" s="158"/>
      <c r="X22" s="158">
        <v>2</v>
      </c>
      <c r="Y22" s="158"/>
      <c r="Z22" s="195"/>
      <c r="AA22" s="158"/>
      <c r="AB22" s="195"/>
      <c r="AC22" s="195"/>
      <c r="AD22" s="195"/>
      <c r="AE22" s="195"/>
      <c r="AF22" s="143"/>
      <c r="AG22" s="4"/>
      <c r="AH22" s="4"/>
      <c r="AI22" s="692">
        <v>2</v>
      </c>
      <c r="AJ22" s="91"/>
      <c r="AK22" s="91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BL22" s="251" t="e">
        <f>VLOOKUP(#REF!,'اعضاء هيئة التدريس'!#REF!,2,)</f>
        <v>#REF!</v>
      </c>
    </row>
    <row r="23" spans="1:65" s="285" customFormat="1" ht="15.75" hidden="1" customHeight="1">
      <c r="A23" s="328"/>
      <c r="B23" s="715" t="s">
        <v>799</v>
      </c>
      <c r="C23" s="726" t="str">
        <f>VLOOKUP(B23,مقررات!$A$1:$F$411,2,FALSE)</f>
        <v>ميكروبيولوجيا عام</v>
      </c>
      <c r="D23" s="211">
        <f>VLOOKUP(B23,مقررات!$A$1:$F$452,3,FALSE)</f>
        <v>2</v>
      </c>
      <c r="E23" s="211">
        <f>VLOOKUP(B23,مقررات!$A$1:$F$476,4,FALSE)</f>
        <v>2</v>
      </c>
      <c r="F23" s="211">
        <f t="shared" si="0"/>
        <v>3</v>
      </c>
      <c r="G23" s="60">
        <f>VLOOKUP(B23,مقررات!$A$1:$F$409,6,FALSE)</f>
        <v>0</v>
      </c>
      <c r="H23" s="60" t="s">
        <v>1815</v>
      </c>
      <c r="I23" s="262" t="str">
        <f>VLOOKUP(H23,'اعضاء هيئة التدريس'!$B$1:$D$300,2,FALSE)</f>
        <v>ا.د/ محمد مدحت غريب</v>
      </c>
      <c r="J23" s="73"/>
      <c r="K23" s="73"/>
      <c r="L23" s="73"/>
      <c r="M23" s="73" t="s">
        <v>1068</v>
      </c>
      <c r="N23" s="73"/>
      <c r="O23" s="73"/>
      <c r="P23" s="255" t="s">
        <v>1318</v>
      </c>
      <c r="Q23" s="414"/>
      <c r="R23" s="143"/>
      <c r="S23" s="143"/>
      <c r="T23" s="4"/>
      <c r="U23" s="4"/>
      <c r="V23" s="4"/>
      <c r="W23" s="4"/>
      <c r="X23" s="4"/>
      <c r="Y23" s="4">
        <v>7</v>
      </c>
      <c r="Z23" s="143"/>
      <c r="AA23" s="4"/>
      <c r="AB23" s="143"/>
      <c r="AC23" s="143">
        <v>5</v>
      </c>
      <c r="AD23" s="143"/>
      <c r="AE23" s="143">
        <v>8</v>
      </c>
      <c r="AF23" s="143"/>
      <c r="AG23" s="4"/>
      <c r="AH23" s="720"/>
      <c r="AI23" s="769"/>
      <c r="AJ23" s="91"/>
      <c r="AK23" s="91"/>
      <c r="AL23" s="283"/>
      <c r="AM23" s="284"/>
      <c r="AN23" s="284"/>
      <c r="AO23" s="284"/>
      <c r="AP23" s="284"/>
      <c r="AQ23" s="284"/>
      <c r="AR23" s="284"/>
      <c r="AS23" s="284"/>
      <c r="AT23" s="284"/>
      <c r="AU23" s="284"/>
      <c r="AV23" s="284"/>
      <c r="AW23" s="284"/>
      <c r="AX23" s="284"/>
      <c r="BL23" s="251" t="e">
        <f>VLOOKUP(#REF!,'اعضاء هيئة التدريس'!#REF!,2,)</f>
        <v>#REF!</v>
      </c>
    </row>
    <row r="24" spans="1:65" s="285" customFormat="1" ht="15.75" hidden="1" customHeight="1">
      <c r="A24" s="328"/>
      <c r="B24" s="716" t="s">
        <v>801</v>
      </c>
      <c r="C24" s="726" t="str">
        <f>VLOOKUP(B24,مقررات!$A$1:$F$411,2,FALSE)</f>
        <v>أسس معامل الميكروبيولوجي</v>
      </c>
      <c r="D24" s="211">
        <f>VLOOKUP(B24,مقررات!$A$1:$F$452,3,FALSE)</f>
        <v>0</v>
      </c>
      <c r="E24" s="211">
        <f>VLOOKUP(B24,مقررات!$A$1:$F$476,4,FALSE)</f>
        <v>2</v>
      </c>
      <c r="F24" s="211">
        <f t="shared" si="0"/>
        <v>1</v>
      </c>
      <c r="G24" s="60">
        <f>VLOOKUP(B24,مقررات!$A$1:$F$409,6,FALSE)</f>
        <v>0</v>
      </c>
      <c r="H24" s="60" t="s">
        <v>1823</v>
      </c>
      <c r="I24" s="262" t="str">
        <f>VLOOKUP(H24,'اعضاء هيئة التدريس'!$B$1:$D$300,2,FALSE)</f>
        <v>د/ صابحة محمود الصباغ</v>
      </c>
      <c r="J24" s="73"/>
      <c r="K24" s="73" t="s">
        <v>1070</v>
      </c>
      <c r="L24" s="73"/>
      <c r="M24" s="73"/>
      <c r="N24" s="73"/>
      <c r="O24" s="73"/>
      <c r="P24" s="1047"/>
      <c r="Q24" s="778"/>
      <c r="R24" s="195"/>
      <c r="S24" s="195"/>
      <c r="T24" s="158"/>
      <c r="U24" s="158"/>
      <c r="V24" s="158"/>
      <c r="W24" s="158"/>
      <c r="X24" s="158"/>
      <c r="Y24" s="158"/>
      <c r="Z24" s="195"/>
      <c r="AA24" s="158"/>
      <c r="AB24" s="195"/>
      <c r="AC24" s="195">
        <v>7</v>
      </c>
      <c r="AD24" s="195"/>
      <c r="AE24" s="195"/>
      <c r="AF24" s="143"/>
      <c r="AG24" s="4"/>
      <c r="AH24" s="4"/>
      <c r="AI24" s="692"/>
      <c r="AJ24" s="91"/>
      <c r="AK24" s="91"/>
      <c r="AL24" s="283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AW24" s="284"/>
      <c r="AX24" s="284"/>
      <c r="BL24" s="251" t="e">
        <f>VLOOKUP(#REF!,'اعضاء هيئة التدريس'!#REF!,2,)</f>
        <v>#REF!</v>
      </c>
    </row>
    <row r="25" spans="1:65" s="285" customFormat="1" ht="15.75" hidden="1" customHeight="1">
      <c r="A25" s="367"/>
      <c r="B25" s="245" t="s">
        <v>763</v>
      </c>
      <c r="C25" s="726" t="str">
        <f>VLOOKUP(B25,مقررات!$A$1:$F$411,2,FALSE)</f>
        <v>بيولوجيا الخلية</v>
      </c>
      <c r="D25" s="211">
        <f>VLOOKUP(B25,مقررات!$A$1:$F$452,3,FALSE)</f>
        <v>2</v>
      </c>
      <c r="E25" s="211">
        <f>VLOOKUP(B25,مقررات!$A$1:$F$476,4,FALSE)</f>
        <v>2</v>
      </c>
      <c r="F25" s="211">
        <f t="shared" si="0"/>
        <v>3</v>
      </c>
      <c r="G25" s="60" t="str">
        <f>VLOOKUP(B25,مقررات!$A$1:$F$409,6,FALSE)</f>
        <v>-</v>
      </c>
      <c r="H25" s="60" t="s">
        <v>1827</v>
      </c>
      <c r="I25" s="262" t="str">
        <f>VLOOKUP(H25,'اعضاء هيئة التدريس'!$B$1:$D$300,2,FALSE)</f>
        <v>د/ اميمة عبداللطيف عيسى</v>
      </c>
      <c r="J25" s="73"/>
      <c r="K25" s="73"/>
      <c r="L25" s="73"/>
      <c r="M25" s="73" t="s">
        <v>1068</v>
      </c>
      <c r="N25" s="73"/>
      <c r="O25" s="73"/>
      <c r="P25" s="386" t="s">
        <v>1316</v>
      </c>
      <c r="Q25" s="446"/>
      <c r="R25" s="370"/>
      <c r="S25" s="265"/>
      <c r="T25" s="215"/>
      <c r="U25" s="215"/>
      <c r="V25" s="215"/>
      <c r="W25" s="215"/>
      <c r="X25" s="215"/>
      <c r="Y25" s="215"/>
      <c r="Z25" s="212"/>
      <c r="AA25" s="215"/>
      <c r="AB25" s="212"/>
      <c r="AC25" s="212"/>
      <c r="AD25" s="212"/>
      <c r="AE25" s="212"/>
      <c r="AF25" s="212"/>
      <c r="AG25" s="215"/>
      <c r="AH25" s="215"/>
      <c r="AI25" s="802"/>
      <c r="AJ25" s="220"/>
      <c r="AK25" s="220"/>
      <c r="AL25" s="283"/>
      <c r="AM25" s="284"/>
      <c r="AN25" s="284"/>
      <c r="AO25" s="284"/>
      <c r="AP25" s="284"/>
      <c r="AQ25" s="284"/>
      <c r="AR25" s="284"/>
      <c r="AS25" s="284"/>
      <c r="AT25" s="284"/>
      <c r="AU25" s="284"/>
      <c r="AV25" s="284"/>
      <c r="AW25" s="284"/>
      <c r="AX25" s="284"/>
      <c r="BL25" s="251" t="e">
        <f>VLOOKUP(#REF!,'اعضاء هيئة التدريس'!#REF!,2,)</f>
        <v>#REF!</v>
      </c>
    </row>
    <row r="26" spans="1:65" s="285" customFormat="1" ht="16.5" hidden="1" customHeight="1">
      <c r="A26" s="367"/>
      <c r="B26" s="245" t="s">
        <v>767</v>
      </c>
      <c r="C26" s="726" t="str">
        <f>VLOOKUP(B26,مقررات!$A$1:$F$411,2,FALSE)</f>
        <v>علاقات مائية</v>
      </c>
      <c r="D26" s="211">
        <f>VLOOKUP(B26,مقررات!$A$1:$F$452,3,FALSE)</f>
        <v>2</v>
      </c>
      <c r="E26" s="211">
        <f>VLOOKUP(B26,مقررات!$A$1:$F$476,4,FALSE)</f>
        <v>2</v>
      </c>
      <c r="F26" s="211">
        <f t="shared" si="0"/>
        <v>3</v>
      </c>
      <c r="G26" s="60" t="str">
        <f>VLOOKUP(B26,مقررات!$A$1:$F$409,6,FALSE)</f>
        <v>B115</v>
      </c>
      <c r="H26" s="60" t="s">
        <v>1834</v>
      </c>
      <c r="I26" s="262" t="str">
        <f>VLOOKUP(H26,'اعضاء هيئة التدريس'!$B$1:$D$300,2,FALSE)</f>
        <v>أ. داليا فهمي سليمة</v>
      </c>
      <c r="J26" s="73"/>
      <c r="K26" s="73"/>
      <c r="L26" s="73"/>
      <c r="M26" s="73"/>
      <c r="N26" s="73" t="s">
        <v>1067</v>
      </c>
      <c r="O26" s="73"/>
      <c r="P26" s="386" t="s">
        <v>1316</v>
      </c>
      <c r="Q26" s="446"/>
      <c r="R26" s="426"/>
      <c r="S26" s="282"/>
      <c r="T26" s="282"/>
      <c r="U26" s="282"/>
      <c r="V26" s="282"/>
      <c r="W26" s="282"/>
      <c r="X26" s="282"/>
      <c r="Y26" s="282"/>
      <c r="Z26" s="282"/>
      <c r="AA26" s="282"/>
      <c r="AB26" s="251"/>
      <c r="AC26" s="251"/>
      <c r="AD26" s="251"/>
      <c r="AE26" s="251"/>
      <c r="AF26" s="251"/>
      <c r="AG26" s="282"/>
      <c r="AH26" s="282"/>
      <c r="AI26" s="428"/>
      <c r="AJ26" s="283"/>
      <c r="AK26" s="283"/>
      <c r="AL26" s="283"/>
      <c r="AM26" s="284"/>
      <c r="AN26" s="284"/>
      <c r="AO26" s="284"/>
      <c r="AP26" s="284"/>
      <c r="AQ26" s="284"/>
      <c r="AR26" s="284"/>
      <c r="AS26" s="284"/>
      <c r="AT26" s="284"/>
      <c r="AU26" s="284"/>
      <c r="AV26" s="284"/>
      <c r="AW26" s="284"/>
      <c r="AX26" s="284"/>
      <c r="BL26" s="251" t="e">
        <f>VLOOKUP(#REF!,'اعضاء هيئة التدريس'!#REF!,2,)</f>
        <v>#REF!</v>
      </c>
    </row>
    <row r="27" spans="1:65" s="285" customFormat="1" ht="15.75" hidden="1">
      <c r="A27" s="367"/>
      <c r="B27" s="245" t="s">
        <v>785</v>
      </c>
      <c r="C27" s="726" t="str">
        <f>VLOOKUP(B27,مقررات!$A$1:$F$411,2,FALSE)</f>
        <v>علم المحاصيل</v>
      </c>
      <c r="D27" s="211">
        <f>VLOOKUP(B27,مقررات!$A$1:$F$452,3,FALSE)</f>
        <v>2</v>
      </c>
      <c r="E27" s="211">
        <f>VLOOKUP(B27,مقررات!$A$1:$F$476,4,FALSE)</f>
        <v>2</v>
      </c>
      <c r="F27" s="211">
        <f t="shared" si="0"/>
        <v>3</v>
      </c>
      <c r="G27" s="60">
        <f>VLOOKUP(B27,مقررات!$A$1:$F$409,6,FALSE)</f>
        <v>0</v>
      </c>
      <c r="H27" s="60" t="s">
        <v>1832</v>
      </c>
      <c r="I27" s="262" t="str">
        <f>VLOOKUP(H27,'اعضاء هيئة التدريس'!$B$1:$D$300,2,FALSE)</f>
        <v>د/  فايزة عبدالموجود شحاتة</v>
      </c>
      <c r="J27" s="73"/>
      <c r="K27" s="73"/>
      <c r="L27" s="73"/>
      <c r="M27" s="73" t="s">
        <v>1067</v>
      </c>
      <c r="N27" s="73"/>
      <c r="O27" s="73"/>
      <c r="P27" s="386" t="s">
        <v>1316</v>
      </c>
      <c r="Q27" s="446"/>
      <c r="R27" s="426"/>
      <c r="S27" s="282"/>
      <c r="T27" s="282"/>
      <c r="U27" s="282"/>
      <c r="V27" s="282"/>
      <c r="W27" s="282"/>
      <c r="X27" s="282"/>
      <c r="Y27" s="282"/>
      <c r="Z27" s="282"/>
      <c r="AA27" s="282"/>
      <c r="AB27" s="251"/>
      <c r="AC27" s="251"/>
      <c r="AD27" s="251"/>
      <c r="AE27" s="251"/>
      <c r="AF27" s="251"/>
      <c r="AG27" s="282"/>
      <c r="AH27" s="282"/>
      <c r="AI27" s="428"/>
      <c r="AJ27" s="283"/>
      <c r="AK27" s="283"/>
      <c r="AL27" s="283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BL27" s="251" t="e">
        <f>VLOOKUP(#REF!,'اعضاء هيئة التدريس'!#REF!,2,)</f>
        <v>#REF!</v>
      </c>
    </row>
    <row r="28" spans="1:65" s="285" customFormat="1" ht="15.75" hidden="1" customHeight="1">
      <c r="A28" s="328"/>
      <c r="B28" s="715" t="s">
        <v>764</v>
      </c>
      <c r="C28" s="726" t="str">
        <f>VLOOKUP(B28,مقررات!$A$1:$F$411,2,FALSE)</f>
        <v>علم البكتريا</v>
      </c>
      <c r="D28" s="211">
        <f>VLOOKUP(B28,مقررات!$A$1:$F$452,3,FALSE)</f>
        <v>2</v>
      </c>
      <c r="E28" s="211">
        <f>VLOOKUP(B28,مقررات!$A$1:$F$476,4,FALSE)</f>
        <v>2</v>
      </c>
      <c r="F28" s="211">
        <f t="shared" si="0"/>
        <v>3</v>
      </c>
      <c r="G28" s="60" t="str">
        <f>VLOOKUP(B28,مقررات!$A$1:$F$409,6,FALSE)</f>
        <v>B121</v>
      </c>
      <c r="H28" s="60" t="s">
        <v>1821</v>
      </c>
      <c r="I28" s="262" t="str">
        <f>VLOOKUP(H28,'اعضاء هيئة التدريس'!$B$1:$D$300,2,FALSE)</f>
        <v>ا.د/ محمد توفيق شعبان</v>
      </c>
      <c r="J28" s="73"/>
      <c r="K28" s="73"/>
      <c r="L28" s="73"/>
      <c r="M28" s="73" t="s">
        <v>1067</v>
      </c>
      <c r="N28" s="73"/>
      <c r="O28" s="73"/>
      <c r="P28" s="255" t="s">
        <v>89</v>
      </c>
      <c r="Q28" s="414"/>
      <c r="R28" s="143"/>
      <c r="S28" s="143"/>
      <c r="T28" s="4"/>
      <c r="U28" s="4"/>
      <c r="V28" s="4"/>
      <c r="W28" s="4"/>
      <c r="X28" s="4"/>
      <c r="Y28" s="4"/>
      <c r="Z28" s="143"/>
      <c r="AA28" s="4"/>
      <c r="AB28" s="143"/>
      <c r="AC28" s="143"/>
      <c r="AD28" s="143"/>
      <c r="AE28" s="143"/>
      <c r="AF28" s="143"/>
      <c r="AG28" s="4"/>
      <c r="AH28" s="4"/>
      <c r="AI28" s="692"/>
      <c r="AJ28" s="91"/>
      <c r="AK28" s="91"/>
      <c r="AL28" s="283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BL28" s="251" t="e">
        <f>VLOOKUP(#REF!,'اعضاء هيئة التدريس'!#REF!,2,)</f>
        <v>#REF!</v>
      </c>
    </row>
    <row r="29" spans="1:65" s="272" customFormat="1" ht="15.75" hidden="1" customHeight="1">
      <c r="A29" s="328"/>
      <c r="B29" s="715" t="s">
        <v>766</v>
      </c>
      <c r="C29" s="726" t="str">
        <f>VLOOKUP(B29,مقررات!$A$1:$F$411,2,FALSE)</f>
        <v>علم الفيروسات</v>
      </c>
      <c r="D29" s="211">
        <f>VLOOKUP(B29,مقررات!$A$1:$F$452,3,FALSE)</f>
        <v>1</v>
      </c>
      <c r="E29" s="211">
        <f>VLOOKUP(B29,مقررات!$A$1:$F$476,4,FALSE)</f>
        <v>2</v>
      </c>
      <c r="F29" s="211">
        <f t="shared" si="0"/>
        <v>2</v>
      </c>
      <c r="G29" s="60" t="str">
        <f>VLOOKUP(B29,مقررات!$A$1:$F$409,6,FALSE)</f>
        <v>B121</v>
      </c>
      <c r="H29" s="60" t="s">
        <v>1821</v>
      </c>
      <c r="I29" s="262" t="str">
        <f>VLOOKUP(H29,'اعضاء هيئة التدريس'!$B$1:$D$300,2,FALSE)</f>
        <v>ا.د/ محمد توفيق شعبان</v>
      </c>
      <c r="J29" s="73"/>
      <c r="K29" s="73"/>
      <c r="L29" s="73"/>
      <c r="M29" s="73" t="s">
        <v>1147</v>
      </c>
      <c r="N29" s="73"/>
      <c r="O29" s="73"/>
      <c r="P29" s="255" t="s">
        <v>89</v>
      </c>
      <c r="Q29" s="414"/>
      <c r="R29" s="143"/>
      <c r="S29" s="143"/>
      <c r="T29" s="4"/>
      <c r="U29" s="4"/>
      <c r="V29" s="4"/>
      <c r="W29" s="4"/>
      <c r="X29" s="4"/>
      <c r="Y29" s="4"/>
      <c r="Z29" s="143"/>
      <c r="AA29" s="4"/>
      <c r="AB29" s="143"/>
      <c r="AC29" s="143"/>
      <c r="AD29" s="143"/>
      <c r="AE29" s="143"/>
      <c r="AF29" s="143"/>
      <c r="AG29" s="4"/>
      <c r="AH29" s="4"/>
      <c r="AI29" s="692"/>
      <c r="AJ29" s="91"/>
      <c r="AK29" s="91"/>
      <c r="AL29" s="284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3"/>
      <c r="BL29" s="251" t="e">
        <f>VLOOKUP(#REF!,'اعضاء هيئة التدريس'!#REF!,2,)</f>
        <v>#REF!</v>
      </c>
    </row>
    <row r="30" spans="1:65" s="272" customFormat="1" ht="15.75" hidden="1" customHeight="1">
      <c r="A30" s="328"/>
      <c r="B30" s="715" t="s">
        <v>808</v>
      </c>
      <c r="C30" s="726" t="str">
        <f>VLOOKUP(B30,مقررات!$A$1:$F$411,2,FALSE)</f>
        <v>ميكروبيولوجي المياه</v>
      </c>
      <c r="D30" s="211">
        <f>VLOOKUP(B30,مقررات!$A$1:$F$452,3,FALSE)</f>
        <v>1</v>
      </c>
      <c r="E30" s="211">
        <f>VLOOKUP(B30,مقررات!$A$1:$F$476,4,FALSE)</f>
        <v>2</v>
      </c>
      <c r="F30" s="211">
        <f t="shared" si="0"/>
        <v>2</v>
      </c>
      <c r="G30" s="60" t="str">
        <f>VLOOKUP(B30,مقررات!$A$1:$F$409,6,FALSE)</f>
        <v>B211</v>
      </c>
      <c r="H30" s="60" t="s">
        <v>1823</v>
      </c>
      <c r="I30" s="262" t="str">
        <f>VLOOKUP(H30,'اعضاء هيئة التدريس'!$B$1:$D$300,2,FALSE)</f>
        <v>د/ صابحة محمود الصباغ</v>
      </c>
      <c r="J30" s="73"/>
      <c r="K30" s="73" t="s">
        <v>1067</v>
      </c>
      <c r="L30" s="73"/>
      <c r="M30" s="73"/>
      <c r="N30" s="73"/>
      <c r="O30" s="73"/>
      <c r="P30" s="255" t="s">
        <v>1318</v>
      </c>
      <c r="Q30" s="414"/>
      <c r="R30" s="143"/>
      <c r="S30" s="143"/>
      <c r="T30" s="4"/>
      <c r="U30" s="4"/>
      <c r="V30" s="4"/>
      <c r="W30" s="4"/>
      <c r="X30" s="4"/>
      <c r="Y30" s="4"/>
      <c r="Z30" s="143"/>
      <c r="AA30" s="4"/>
      <c r="AB30" s="143"/>
      <c r="AC30" s="143"/>
      <c r="AD30" s="143"/>
      <c r="AE30" s="143"/>
      <c r="AF30" s="143"/>
      <c r="AG30" s="4"/>
      <c r="AH30" s="4"/>
      <c r="AI30" s="692"/>
      <c r="AJ30" s="92"/>
      <c r="AK30" s="92"/>
      <c r="AL30" s="284"/>
      <c r="AM30" s="283"/>
      <c r="AN30" s="283"/>
      <c r="AO30" s="283"/>
      <c r="AP30" s="283"/>
      <c r="AQ30" s="283"/>
      <c r="AR30" s="283"/>
      <c r="AS30" s="283"/>
      <c r="AT30" s="283"/>
      <c r="AU30" s="283"/>
      <c r="AV30" s="283"/>
      <c r="AW30" s="283"/>
      <c r="AX30" s="283"/>
      <c r="BL30" s="251" t="e">
        <f>VLOOKUP(#REF!,'اعضاء هيئة التدريس'!#REF!,2,)</f>
        <v>#REF!</v>
      </c>
    </row>
    <row r="31" spans="1:65" s="285" customFormat="1" ht="15.75" hidden="1" customHeight="1">
      <c r="A31" s="328"/>
      <c r="B31" s="715" t="s">
        <v>769</v>
      </c>
      <c r="C31" s="726" t="str">
        <f>VLOOKUP(B31,مقررات!$A$1:$F$411,2,FALSE)</f>
        <v>نباتات طبية</v>
      </c>
      <c r="D31" s="211">
        <f>VLOOKUP(B31,مقررات!$A$1:$F$452,3,FALSE)</f>
        <v>1</v>
      </c>
      <c r="E31" s="211">
        <f>VLOOKUP(B31,مقررات!$A$1:$F$476,4,FALSE)</f>
        <v>2</v>
      </c>
      <c r="F31" s="211">
        <f t="shared" si="0"/>
        <v>2</v>
      </c>
      <c r="G31" s="60" t="str">
        <f>VLOOKUP(B31,مقررات!$A$1:$F$409,6,FALSE)</f>
        <v>B211</v>
      </c>
      <c r="H31" s="60" t="s">
        <v>1819</v>
      </c>
      <c r="I31" s="262" t="str">
        <f>VLOOKUP(H31,'اعضاء هيئة التدريس'!$B$1:$D$300,2,FALSE)</f>
        <v>ا.د/ زكى عبدالحمد تركى</v>
      </c>
      <c r="J31" s="73"/>
      <c r="K31" s="73" t="s">
        <v>1119</v>
      </c>
      <c r="L31" s="73"/>
      <c r="M31" s="73"/>
      <c r="N31" s="73"/>
      <c r="O31" s="73"/>
      <c r="P31" s="386" t="s">
        <v>1316</v>
      </c>
      <c r="Q31" s="414"/>
      <c r="R31" s="143"/>
      <c r="S31" s="143"/>
      <c r="T31" s="4"/>
      <c r="U31" s="4"/>
      <c r="V31" s="4"/>
      <c r="W31" s="4"/>
      <c r="X31" s="4"/>
      <c r="Y31" s="4"/>
      <c r="Z31" s="143"/>
      <c r="AA31" s="4"/>
      <c r="AB31" s="143"/>
      <c r="AC31" s="143"/>
      <c r="AD31" s="143"/>
      <c r="AE31" s="143"/>
      <c r="AF31" s="143"/>
      <c r="AG31" s="4"/>
      <c r="AH31" s="4"/>
      <c r="AI31" s="692"/>
      <c r="AJ31" s="92"/>
      <c r="AK31" s="92"/>
      <c r="AL31" s="284"/>
      <c r="AM31" s="284"/>
      <c r="AN31" s="284"/>
      <c r="AO31" s="284"/>
      <c r="AP31" s="284"/>
      <c r="AQ31" s="284"/>
      <c r="AR31" s="284"/>
      <c r="AS31" s="284"/>
      <c r="AT31" s="284"/>
      <c r="AU31" s="284"/>
      <c r="AV31" s="284"/>
      <c r="AW31" s="284"/>
      <c r="AX31" s="284"/>
      <c r="BL31" s="251" t="e">
        <f>VLOOKUP(#REF!,'اعضاء هيئة التدريس'!#REF!,2,)</f>
        <v>#REF!</v>
      </c>
    </row>
    <row r="32" spans="1:65" s="285" customFormat="1" ht="15.75" hidden="1">
      <c r="A32" s="328"/>
      <c r="B32" s="715" t="s">
        <v>769</v>
      </c>
      <c r="C32" s="726" t="str">
        <f>VLOOKUP(B32,مقررات!$A$1:$F$411,2,FALSE)</f>
        <v>نباتات طبية</v>
      </c>
      <c r="D32" s="211">
        <f>VLOOKUP(B32,مقررات!$A$1:$F$452,3,FALSE)</f>
        <v>1</v>
      </c>
      <c r="E32" s="211">
        <f>VLOOKUP(B32,مقررات!$A$1:$F$476,4,FALSE)</f>
        <v>2</v>
      </c>
      <c r="F32" s="211">
        <f t="shared" si="0"/>
        <v>2</v>
      </c>
      <c r="G32" s="60" t="str">
        <f>VLOOKUP(B32,مقررات!$A$1:$F$409,6,FALSE)</f>
        <v>B211</v>
      </c>
      <c r="H32" s="60" t="s">
        <v>1825</v>
      </c>
      <c r="I32" s="262" t="str">
        <f>VLOOKUP(H32,'اعضاء هيئة التدريس'!$B$1:$D$300,2,FALSE)</f>
        <v>د/ فتحى محمد الشايب</v>
      </c>
      <c r="J32" s="73"/>
      <c r="K32" s="73" t="s">
        <v>1119</v>
      </c>
      <c r="L32" s="73"/>
      <c r="M32" s="73"/>
      <c r="N32" s="73"/>
      <c r="O32" s="73"/>
      <c r="P32" s="386" t="s">
        <v>1316</v>
      </c>
      <c r="Q32" s="414"/>
      <c r="R32" s="143"/>
      <c r="S32" s="143"/>
      <c r="T32" s="4"/>
      <c r="U32" s="4"/>
      <c r="V32" s="4"/>
      <c r="W32" s="4"/>
      <c r="X32" s="4"/>
      <c r="Y32" s="4"/>
      <c r="Z32" s="143"/>
      <c r="AA32" s="4"/>
      <c r="AB32" s="143"/>
      <c r="AC32" s="143"/>
      <c r="AD32" s="143"/>
      <c r="AE32" s="143"/>
      <c r="AF32" s="143"/>
      <c r="AG32" s="4"/>
      <c r="AH32" s="4"/>
      <c r="AI32" s="692"/>
      <c r="AJ32" s="92"/>
      <c r="AK32" s="92"/>
      <c r="AL32" s="283"/>
      <c r="AM32" s="284"/>
      <c r="AN32" s="284"/>
      <c r="AO32" s="284"/>
      <c r="AP32" s="284"/>
      <c r="AQ32" s="284"/>
      <c r="AR32" s="284"/>
      <c r="AS32" s="284"/>
      <c r="AT32" s="284"/>
      <c r="AU32" s="284"/>
      <c r="AV32" s="284"/>
      <c r="AW32" s="284"/>
      <c r="AX32" s="284"/>
      <c r="BL32" s="251" t="e">
        <f>VLOOKUP(#REF!,'اعضاء هيئة التدريس'!#REF!,2,)</f>
        <v>#REF!</v>
      </c>
    </row>
    <row r="33" spans="1:64" s="272" customFormat="1" ht="15.75" hidden="1" customHeight="1">
      <c r="A33" s="328"/>
      <c r="B33" s="716" t="s">
        <v>791</v>
      </c>
      <c r="C33" s="726" t="str">
        <f>VLOOKUP(B33,مقررات!$A$1:$F$411,2,FALSE)</f>
        <v>بيولوجيا البذور</v>
      </c>
      <c r="D33" s="211">
        <f>VLOOKUP(B33,مقررات!$A$1:$F$452,3,FALSE)</f>
        <v>2</v>
      </c>
      <c r="E33" s="211">
        <f>VLOOKUP(B33,مقررات!$A$1:$F$476,4,FALSE)</f>
        <v>2</v>
      </c>
      <c r="F33" s="211">
        <f t="shared" si="0"/>
        <v>3</v>
      </c>
      <c r="G33" s="60" t="str">
        <f>VLOOKUP(B33,مقررات!$A$1:$F$409,6,FALSE)</f>
        <v>B212</v>
      </c>
      <c r="H33" s="60" t="s">
        <v>1825</v>
      </c>
      <c r="I33" s="262" t="str">
        <f>VLOOKUP(H33,'اعضاء هيئة التدريس'!$B$1:$D$300,2,FALSE)</f>
        <v>د/ فتحى محمد الشايب</v>
      </c>
      <c r="J33" s="73"/>
      <c r="K33" s="73"/>
      <c r="L33" s="73"/>
      <c r="M33" s="73" t="s">
        <v>1068</v>
      </c>
      <c r="N33" s="73"/>
      <c r="O33" s="73"/>
      <c r="P33" s="1048"/>
      <c r="Q33" s="778"/>
      <c r="R33" s="195"/>
      <c r="S33" s="195"/>
      <c r="T33" s="158"/>
      <c r="U33" s="158"/>
      <c r="V33" s="158"/>
      <c r="W33" s="158"/>
      <c r="X33" s="158"/>
      <c r="Y33" s="158"/>
      <c r="Z33" s="195"/>
      <c r="AA33" s="158"/>
      <c r="AB33" s="195"/>
      <c r="AC33" s="195"/>
      <c r="AD33" s="195"/>
      <c r="AE33" s="195"/>
      <c r="AF33" s="143"/>
      <c r="AG33" s="4"/>
      <c r="AH33" s="4"/>
      <c r="AI33" s="692"/>
      <c r="AJ33" s="92"/>
      <c r="AK33" s="92"/>
      <c r="AL33" s="283"/>
      <c r="AM33" s="283"/>
      <c r="AN33" s="283"/>
      <c r="AO33" s="283"/>
      <c r="AP33" s="283"/>
      <c r="AQ33" s="283"/>
      <c r="AR33" s="283"/>
      <c r="AS33" s="283"/>
      <c r="AT33" s="283"/>
      <c r="AU33" s="283"/>
      <c r="AV33" s="283"/>
      <c r="AW33" s="283"/>
      <c r="AX33" s="283"/>
      <c r="BL33" s="251" t="e">
        <f>VLOOKUP(#REF!,'اعضاء هيئة التدريس'!#REF!,2,)</f>
        <v>#REF!</v>
      </c>
    </row>
    <row r="34" spans="1:64" s="272" customFormat="1" ht="15.75" hidden="1">
      <c r="A34" s="367"/>
      <c r="B34" s="288" t="s">
        <v>787</v>
      </c>
      <c r="C34" s="726" t="str">
        <f>VLOOKUP(B34,مقررات!$A$1:$F$411,2,FALSE)</f>
        <v>تلوث بيئة</v>
      </c>
      <c r="D34" s="211">
        <f>VLOOKUP(B34,مقررات!$A$1:$F$452,3,FALSE)</f>
        <v>2</v>
      </c>
      <c r="E34" s="211">
        <f>VLOOKUP(B34,مقررات!$A$1:$F$476,4,FALSE)</f>
        <v>2</v>
      </c>
      <c r="F34" s="211">
        <f t="shared" si="0"/>
        <v>3</v>
      </c>
      <c r="G34" s="60">
        <f>VLOOKUP(B34,مقررات!$A$1:$F$409,6,FALSE)</f>
        <v>0</v>
      </c>
      <c r="H34" s="298" t="s">
        <v>1813</v>
      </c>
      <c r="I34" s="262" t="str">
        <f>VLOOKUP(H34,'اعضاء هيئة التدريس'!$B$1:$D$300,2,FALSE)</f>
        <v>ا.د/ حسن الطنطاوى</v>
      </c>
      <c r="J34" s="267"/>
      <c r="K34" s="267"/>
      <c r="L34" s="250"/>
      <c r="M34" s="250" t="s">
        <v>1070</v>
      </c>
      <c r="N34" s="250"/>
      <c r="O34" s="267"/>
      <c r="P34" s="386" t="s">
        <v>1316</v>
      </c>
      <c r="Q34" s="449"/>
      <c r="R34" s="370"/>
      <c r="S34" s="265"/>
      <c r="T34" s="282"/>
      <c r="U34" s="282"/>
      <c r="V34" s="282"/>
      <c r="W34" s="282"/>
      <c r="X34" s="282"/>
      <c r="Y34" s="282"/>
      <c r="Z34" s="282"/>
      <c r="AA34" s="282"/>
      <c r="AB34" s="251"/>
      <c r="AC34" s="251"/>
      <c r="AD34" s="251"/>
      <c r="AE34" s="251"/>
      <c r="AF34" s="251"/>
      <c r="AG34" s="282"/>
      <c r="AH34" s="282"/>
      <c r="AI34" s="428"/>
      <c r="AJ34" s="283"/>
      <c r="AK34" s="284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3"/>
      <c r="BL34" s="251" t="e">
        <f>VLOOKUP(#REF!,'اعضاء هيئة التدريس'!#REF!,2,)</f>
        <v>#REF!</v>
      </c>
    </row>
    <row r="35" spans="1:64" s="285" customFormat="1" ht="25.5" hidden="1" customHeight="1">
      <c r="A35" s="328"/>
      <c r="B35" s="716" t="s">
        <v>790</v>
      </c>
      <c r="C35" s="726" t="str">
        <f>VLOOKUP(B35,مقررات!$A$1:$F$411,2,FALSE)</f>
        <v>زراعة الأنسجة</v>
      </c>
      <c r="D35" s="211">
        <f>VLOOKUP(B35,مقررات!$A$1:$F$452,3,FALSE)</f>
        <v>2</v>
      </c>
      <c r="E35" s="211">
        <f>VLOOKUP(B35,مقررات!$A$1:$F$476,4,FALSE)</f>
        <v>2</v>
      </c>
      <c r="F35" s="211">
        <f t="shared" si="0"/>
        <v>3</v>
      </c>
      <c r="G35" s="60" t="str">
        <f>VLOOKUP(B35,مقررات!$A$1:$F$409,6,FALSE)</f>
        <v>B212</v>
      </c>
      <c r="H35" s="60" t="s">
        <v>1862</v>
      </c>
      <c r="I35" s="262" t="str">
        <f>VLOOKUP(H35,'اعضاء هيئة التدريس'!$B$1:$D$300,2,FALSE)</f>
        <v>د/  مجدي زكي مطر</v>
      </c>
      <c r="J35" s="73"/>
      <c r="K35" s="73" t="s">
        <v>1067</v>
      </c>
      <c r="L35" s="73"/>
      <c r="M35" s="73"/>
      <c r="N35" s="73"/>
      <c r="O35" s="73"/>
      <c r="P35" s="1047"/>
      <c r="Q35" s="778"/>
      <c r="R35" s="195"/>
      <c r="S35" s="195"/>
      <c r="T35" s="158"/>
      <c r="U35" s="158"/>
      <c r="V35" s="158"/>
      <c r="W35" s="158"/>
      <c r="X35" s="158"/>
      <c r="Y35" s="158"/>
      <c r="Z35" s="195"/>
      <c r="AA35" s="158"/>
      <c r="AB35" s="195"/>
      <c r="AC35" s="195"/>
      <c r="AD35" s="195"/>
      <c r="AE35" s="195"/>
      <c r="AF35" s="143"/>
      <c r="AG35" s="4"/>
      <c r="AH35" s="4"/>
      <c r="AI35" s="692"/>
      <c r="AJ35" s="91"/>
      <c r="AK35" s="91"/>
      <c r="AL35" s="283"/>
      <c r="AM35" s="284"/>
      <c r="AN35" s="284"/>
      <c r="AO35" s="284"/>
      <c r="AP35" s="284"/>
      <c r="AQ35" s="284"/>
      <c r="AR35" s="284"/>
      <c r="AS35" s="284"/>
      <c r="AT35" s="284"/>
      <c r="AU35" s="284"/>
      <c r="AV35" s="284"/>
      <c r="AW35" s="284"/>
      <c r="AX35" s="284"/>
      <c r="BL35" s="251" t="e">
        <f>VLOOKUP(#REF!,'اعضاء هيئة التدريس'!#REF!,2,)</f>
        <v>#REF!</v>
      </c>
    </row>
    <row r="36" spans="1:64" s="272" customFormat="1" ht="15.75" hidden="1" customHeight="1">
      <c r="A36" s="328"/>
      <c r="B36" s="715" t="s">
        <v>773</v>
      </c>
      <c r="C36" s="726" t="str">
        <f>VLOOKUP(B36,مقررات!$A$1:$F$411,2,FALSE)</f>
        <v>علم الفطريات</v>
      </c>
      <c r="D36" s="211">
        <f>VLOOKUP(B36,مقررات!$A$1:$F$452,3,FALSE)</f>
        <v>2</v>
      </c>
      <c r="E36" s="211">
        <f>VLOOKUP(B36,مقررات!$A$1:$F$476,4,FALSE)</f>
        <v>2</v>
      </c>
      <c r="F36" s="211">
        <f t="shared" si="0"/>
        <v>3</v>
      </c>
      <c r="G36" s="60" t="str">
        <f>VLOOKUP(B36,مقررات!$A$1:$F$409,6,FALSE)</f>
        <v>B121</v>
      </c>
      <c r="H36" s="60" t="s">
        <v>1815</v>
      </c>
      <c r="I36" s="262" t="str">
        <f>VLOOKUP(H36,'اعضاء هيئة التدريس'!$B$1:$D$300,2,FALSE)</f>
        <v>ا.د/ محمد مدحت غريب</v>
      </c>
      <c r="J36" s="73"/>
      <c r="K36" s="73"/>
      <c r="L36" s="73" t="s">
        <v>1068</v>
      </c>
      <c r="M36" s="73"/>
      <c r="N36" s="73"/>
      <c r="O36" s="73"/>
      <c r="P36" s="255" t="s">
        <v>1318</v>
      </c>
      <c r="Q36" s="414"/>
      <c r="R36" s="143"/>
      <c r="S36" s="143"/>
      <c r="T36" s="4"/>
      <c r="U36" s="4"/>
      <c r="V36" s="4"/>
      <c r="W36" s="4"/>
      <c r="X36" s="4"/>
      <c r="Y36" s="4"/>
      <c r="Z36" s="143"/>
      <c r="AA36" s="4"/>
      <c r="AB36" s="143"/>
      <c r="AC36" s="143"/>
      <c r="AD36" s="143"/>
      <c r="AE36" s="143"/>
      <c r="AF36" s="143"/>
      <c r="AG36" s="4"/>
      <c r="AH36" s="4"/>
      <c r="AI36" s="692"/>
      <c r="AJ36" s="92"/>
      <c r="AK36" s="92"/>
      <c r="AL36" s="283"/>
      <c r="AM36" s="283"/>
      <c r="AN36" s="283"/>
      <c r="AO36" s="283"/>
      <c r="AP36" s="283"/>
      <c r="AQ36" s="283"/>
      <c r="AR36" s="283"/>
      <c r="AS36" s="283"/>
      <c r="AT36" s="283"/>
      <c r="AU36" s="283"/>
      <c r="AV36" s="283"/>
      <c r="AW36" s="283"/>
      <c r="AX36" s="283"/>
      <c r="BL36" s="251" t="e">
        <f>VLOOKUP(#REF!,'اعضاء هيئة التدريس'!#REF!,2,)</f>
        <v>#REF!</v>
      </c>
    </row>
    <row r="37" spans="1:64" s="272" customFormat="1" ht="15" hidden="1" customHeight="1">
      <c r="A37" s="367"/>
      <c r="B37" s="245" t="s">
        <v>777</v>
      </c>
      <c r="C37" s="726" t="str">
        <f>VLOOKUP(B37,مقررات!$A$1:$F$411,2,FALSE)</f>
        <v>جغرافيا نباتية</v>
      </c>
      <c r="D37" s="211">
        <f>VLOOKUP(B37,مقررات!$A$1:$F$452,3,FALSE)</f>
        <v>2</v>
      </c>
      <c r="E37" s="211">
        <v>0</v>
      </c>
      <c r="F37" s="211">
        <f t="shared" si="0"/>
        <v>2</v>
      </c>
      <c r="G37" s="60" t="str">
        <f>VLOOKUP(B37,مقررات!$A$1:$F$409,6,FALSE)</f>
        <v>B211</v>
      </c>
      <c r="H37" s="60" t="s">
        <v>1819</v>
      </c>
      <c r="I37" s="262" t="str">
        <f>VLOOKUP(H37,'اعضاء هيئة التدريس'!$B$1:$D$300,2,FALSE)</f>
        <v>ا.د/ زكى عبدالحمد تركى</v>
      </c>
      <c r="J37" s="73"/>
      <c r="K37" s="73"/>
      <c r="L37" s="73"/>
      <c r="M37" s="73"/>
      <c r="N37" s="73" t="s">
        <v>1068</v>
      </c>
      <c r="O37" s="73"/>
      <c r="P37" s="386" t="s">
        <v>1316</v>
      </c>
      <c r="Q37" s="445"/>
      <c r="R37" s="370"/>
      <c r="S37" s="265"/>
      <c r="T37" s="282"/>
      <c r="U37" s="282"/>
      <c r="V37" s="282"/>
      <c r="W37" s="282"/>
      <c r="X37" s="282"/>
      <c r="Y37" s="282"/>
      <c r="Z37" s="282"/>
      <c r="AA37" s="282"/>
      <c r="AB37" s="251"/>
      <c r="AC37" s="251"/>
      <c r="AD37" s="251"/>
      <c r="AE37" s="251"/>
      <c r="AF37" s="251"/>
      <c r="AG37" s="282"/>
      <c r="AH37" s="282"/>
      <c r="AI37" s="428"/>
      <c r="AJ37" s="283"/>
      <c r="AK37" s="283"/>
      <c r="AL37" s="283"/>
      <c r="AM37" s="283"/>
      <c r="AN37" s="283"/>
      <c r="AO37" s="283"/>
      <c r="AP37" s="283"/>
      <c r="AQ37" s="283"/>
      <c r="AR37" s="283"/>
      <c r="AS37" s="283"/>
      <c r="AT37" s="283"/>
      <c r="AU37" s="283"/>
      <c r="AV37" s="283"/>
      <c r="AW37" s="283"/>
      <c r="AX37" s="283"/>
      <c r="BL37" s="251" t="e">
        <f>VLOOKUP(#REF!,'اعضاء هيئة التدريس'!#REF!,2,)</f>
        <v>#REF!</v>
      </c>
    </row>
    <row r="38" spans="1:64" s="272" customFormat="1" ht="15" hidden="1" customHeight="1">
      <c r="A38" s="328"/>
      <c r="B38" s="715" t="s">
        <v>778</v>
      </c>
      <c r="C38" s="726" t="str">
        <f>VLOOKUP(B38,مقررات!$A$1:$F$411,2,FALSE)</f>
        <v>بيولوجيا جزيئية</v>
      </c>
      <c r="D38" s="211">
        <f>VLOOKUP(B38,مقررات!$A$1:$F$452,3,FALSE)</f>
        <v>2</v>
      </c>
      <c r="E38" s="211">
        <f>VLOOKUP(B38,مقررات!$A$1:$F$476,4,FALSE)</f>
        <v>2</v>
      </c>
      <c r="F38" s="211">
        <f t="shared" si="0"/>
        <v>3</v>
      </c>
      <c r="G38" s="60" t="str">
        <f>VLOOKUP(B38,مقررات!$A$1:$F$409,6,FALSE)</f>
        <v>------</v>
      </c>
      <c r="H38" s="60" t="s">
        <v>1827</v>
      </c>
      <c r="I38" s="262" t="str">
        <f>VLOOKUP(H38,'اعضاء هيئة التدريس'!$B$1:$D$300,2,FALSE)</f>
        <v>د/ اميمة عبداللطيف عيسى</v>
      </c>
      <c r="J38" s="73"/>
      <c r="K38" s="73" t="s">
        <v>1067</v>
      </c>
      <c r="L38" s="73"/>
      <c r="M38" s="73"/>
      <c r="N38" s="73"/>
      <c r="O38" s="73"/>
      <c r="P38" s="1046"/>
      <c r="Q38" s="414"/>
      <c r="R38" s="143"/>
      <c r="S38" s="143"/>
      <c r="T38" s="4"/>
      <c r="U38" s="4"/>
      <c r="V38" s="4"/>
      <c r="W38" s="4"/>
      <c r="X38" s="4"/>
      <c r="Y38" s="4"/>
      <c r="Z38" s="143"/>
      <c r="AA38" s="4"/>
      <c r="AB38" s="143"/>
      <c r="AC38" s="143"/>
      <c r="AD38" s="143"/>
      <c r="AE38" s="143"/>
      <c r="AF38" s="143"/>
      <c r="AG38" s="4"/>
      <c r="AH38" s="4"/>
      <c r="AI38" s="692"/>
      <c r="AJ38" s="91"/>
      <c r="AK38" s="91"/>
      <c r="AL38" s="283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AW38" s="283"/>
      <c r="AX38" s="283"/>
      <c r="BL38" s="251" t="e">
        <f>VLOOKUP(#REF!,'اعضاء هيئة التدريس'!#REF!,2,)</f>
        <v>#REF!</v>
      </c>
    </row>
    <row r="39" spans="1:64" s="272" customFormat="1" ht="15.75" hidden="1" customHeight="1">
      <c r="A39" s="367"/>
      <c r="B39" s="245" t="s">
        <v>783</v>
      </c>
      <c r="C39" s="726" t="str">
        <f>VLOOKUP(B39,مقررات!$A$1:$F$411,2,FALSE)</f>
        <v>مشروع بحثى</v>
      </c>
      <c r="D39" s="211">
        <f>VLOOKUP(B39,مقررات!$A$1:$F$452,3,FALSE)</f>
        <v>1</v>
      </c>
      <c r="E39" s="211">
        <f>VLOOKUP(B39,مقررات!$A$1:$F$476,4,FALSE)</f>
        <v>2</v>
      </c>
      <c r="F39" s="211">
        <f t="shared" ref="F39:F70" si="2">D39+0.5*E39</f>
        <v>2</v>
      </c>
      <c r="G39" s="60">
        <f>VLOOKUP(B39,مقررات!$A$1:$F$409,6,FALSE)</f>
        <v>0</v>
      </c>
      <c r="H39" s="60" t="s">
        <v>1821</v>
      </c>
      <c r="I39" s="262" t="str">
        <f>VLOOKUP(H39,'اعضاء هيئة التدريس'!$B$1:$D$300,2,FALSE)</f>
        <v>ا.د/ محمد توفيق شعبان</v>
      </c>
      <c r="J39" s="73"/>
      <c r="K39" s="73" t="s">
        <v>1233</v>
      </c>
      <c r="L39" s="73"/>
      <c r="M39" s="73"/>
      <c r="N39" s="73"/>
      <c r="O39" s="73"/>
      <c r="P39" s="386" t="s">
        <v>1320</v>
      </c>
      <c r="Q39" s="440"/>
      <c r="R39" s="427"/>
      <c r="S39" s="282"/>
      <c r="T39" s="282"/>
      <c r="U39" s="282"/>
      <c r="V39" s="282"/>
      <c r="W39" s="282"/>
      <c r="X39" s="282"/>
      <c r="Y39" s="282"/>
      <c r="Z39" s="282"/>
      <c r="AA39" s="282"/>
      <c r="AB39" s="251"/>
      <c r="AC39" s="251"/>
      <c r="AD39" s="251"/>
      <c r="AE39" s="251"/>
      <c r="AF39" s="251"/>
      <c r="AG39" s="282"/>
      <c r="AH39" s="282"/>
      <c r="AI39" s="428"/>
      <c r="AJ39" s="283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3"/>
      <c r="BL39" s="251" t="e">
        <f>VLOOKUP(#REF!,'اعضاء هيئة التدريس'!#REF!,2,)</f>
        <v>#REF!</v>
      </c>
    </row>
    <row r="40" spans="1:64" s="272" customFormat="1" ht="15.75" hidden="1" customHeight="1">
      <c r="A40" s="328"/>
      <c r="B40" s="715" t="s">
        <v>795</v>
      </c>
      <c r="C40" s="726" t="str">
        <f>VLOOKUP(B40,مقررات!$A$1:$F$411,2,FALSE)</f>
        <v>أنزيمات</v>
      </c>
      <c r="D40" s="211">
        <f>VLOOKUP(B40,مقررات!$A$1:$F$452,3,FALSE)</f>
        <v>2</v>
      </c>
      <c r="E40" s="211">
        <f>VLOOKUP(B40,مقررات!$A$1:$F$476,4,FALSE)</f>
        <v>2</v>
      </c>
      <c r="F40" s="211">
        <f t="shared" si="2"/>
        <v>3</v>
      </c>
      <c r="G40" s="60" t="str">
        <f>VLOOKUP(B40,مقررات!$A$1:$F$409,6,FALSE)</f>
        <v>B313</v>
      </c>
      <c r="H40" s="60" t="s">
        <v>1817</v>
      </c>
      <c r="I40" s="262" t="str">
        <f>VLOOKUP(H40,'اعضاء هيئة التدريس'!$B$1:$D$300,2,FALSE)</f>
        <v>ا.د/ محمد احمد زايد</v>
      </c>
      <c r="J40" s="73"/>
      <c r="K40" s="73" t="s">
        <v>1068</v>
      </c>
      <c r="L40" s="73"/>
      <c r="M40" s="73"/>
      <c r="N40" s="73"/>
      <c r="O40" s="73"/>
      <c r="P40" s="386" t="s">
        <v>1316</v>
      </c>
      <c r="Q40" s="414"/>
      <c r="R40" s="143"/>
      <c r="S40" s="143"/>
      <c r="T40" s="4"/>
      <c r="U40" s="4"/>
      <c r="V40" s="4"/>
      <c r="W40" s="4"/>
      <c r="X40" s="4"/>
      <c r="Y40" s="4"/>
      <c r="Z40" s="143"/>
      <c r="AA40" s="4"/>
      <c r="AB40" s="143"/>
      <c r="AC40" s="143"/>
      <c r="AD40" s="143"/>
      <c r="AE40" s="143"/>
      <c r="AF40" s="143"/>
      <c r="AG40" s="4"/>
      <c r="AH40" s="4"/>
      <c r="AI40" s="692"/>
      <c r="AJ40" s="91"/>
      <c r="AK40" s="91"/>
      <c r="AL40" s="283"/>
      <c r="AM40" s="283"/>
      <c r="AN40" s="283"/>
      <c r="AO40" s="283"/>
      <c r="AP40" s="283"/>
      <c r="AQ40" s="283"/>
      <c r="AR40" s="283"/>
      <c r="AS40" s="283"/>
      <c r="AT40" s="283"/>
      <c r="AU40" s="283"/>
      <c r="AV40" s="283"/>
      <c r="AW40" s="283"/>
      <c r="AX40" s="283"/>
      <c r="BL40" s="251" t="e">
        <f>VLOOKUP(#REF!,'اعضاء هيئة التدريس'!#REF!,2,)</f>
        <v>#REF!</v>
      </c>
    </row>
    <row r="41" spans="1:64" s="272" customFormat="1" ht="15" hidden="1" customHeight="1">
      <c r="A41" s="367"/>
      <c r="B41" s="456" t="s">
        <v>796</v>
      </c>
      <c r="C41" s="726" t="str">
        <f>VLOOKUP(B41,مقررات!$A$1:$F$411,2,FALSE)</f>
        <v>فسيولوجيا البكتريا</v>
      </c>
      <c r="D41" s="211">
        <f>VLOOKUP(B41,مقررات!$A$1:$F$452,3,FALSE)</f>
        <v>2</v>
      </c>
      <c r="E41" s="211">
        <f>VLOOKUP(B41,مقررات!$A$1:$F$476,4,FALSE)</f>
        <v>2</v>
      </c>
      <c r="F41" s="211">
        <f t="shared" si="2"/>
        <v>3</v>
      </c>
      <c r="G41" s="60" t="str">
        <f>VLOOKUP(B41,مقررات!$A$1:$F$409,6,FALSE)</f>
        <v>B221</v>
      </c>
      <c r="H41" s="60" t="s">
        <v>1823</v>
      </c>
      <c r="I41" s="262" t="str">
        <f>VLOOKUP(H41,'اعضاء هيئة التدريس'!$B$1:$D$300,2,FALSE)</f>
        <v>د/ صابحة محمود الصباغ</v>
      </c>
      <c r="J41" s="73"/>
      <c r="K41" s="73"/>
      <c r="L41" s="73"/>
      <c r="M41" s="73" t="s">
        <v>1067</v>
      </c>
      <c r="N41" s="73"/>
      <c r="O41" s="73"/>
      <c r="P41" s="386" t="s">
        <v>1322</v>
      </c>
      <c r="Q41" s="446"/>
      <c r="R41" s="722"/>
      <c r="S41" s="563"/>
      <c r="T41" s="210"/>
      <c r="U41" s="210"/>
      <c r="V41" s="210"/>
      <c r="W41" s="210"/>
      <c r="X41" s="210"/>
      <c r="Y41" s="210"/>
      <c r="Z41" s="406"/>
      <c r="AA41" s="210"/>
      <c r="AB41" s="406"/>
      <c r="AC41" s="406"/>
      <c r="AD41" s="406"/>
      <c r="AE41" s="406"/>
      <c r="AF41" s="406"/>
      <c r="AG41" s="210"/>
      <c r="AH41" s="210"/>
      <c r="AI41" s="802"/>
      <c r="AJ41" s="220"/>
      <c r="AK41" s="220"/>
      <c r="AL41" s="283"/>
      <c r="AM41" s="283"/>
      <c r="AN41" s="283"/>
      <c r="AO41" s="283"/>
      <c r="AP41" s="283"/>
      <c r="AQ41" s="283"/>
      <c r="AR41" s="283"/>
      <c r="AS41" s="283"/>
      <c r="AT41" s="283"/>
      <c r="AU41" s="283"/>
      <c r="AV41" s="283"/>
      <c r="AW41" s="283"/>
      <c r="AX41" s="283"/>
      <c r="BL41" s="251" t="e">
        <f>VLOOKUP(#REF!,'اعضاء هيئة التدريس'!#REF!,2,)</f>
        <v>#REF!</v>
      </c>
    </row>
    <row r="42" spans="1:64" s="272" customFormat="1" ht="18.75" hidden="1" customHeight="1">
      <c r="A42" s="328"/>
      <c r="B42" s="715" t="s">
        <v>797</v>
      </c>
      <c r="C42" s="726" t="str">
        <f>VLOOKUP(B42,مقررات!$A$1:$F$411,2,FALSE)</f>
        <v>فسيولوجيا كائنات دقيقة</v>
      </c>
      <c r="D42" s="211">
        <f>VLOOKUP(B42,مقررات!$A$1:$F$452,3,FALSE)</f>
        <v>1</v>
      </c>
      <c r="E42" s="211">
        <f>VLOOKUP(B42,مقررات!$A$1:$F$476,4,FALSE)</f>
        <v>2</v>
      </c>
      <c r="F42" s="211">
        <f t="shared" si="2"/>
        <v>2</v>
      </c>
      <c r="G42" s="717" t="str">
        <f>VLOOKUP(B42,مقررات!$A$1:$F$409,6,FALSE)</f>
        <v>B222-B322</v>
      </c>
      <c r="H42" s="60" t="s">
        <v>1823</v>
      </c>
      <c r="I42" s="262" t="str">
        <f>VLOOKUP(H42,'اعضاء هيئة التدريس'!$B$1:$D$300,2,FALSE)</f>
        <v>د/ صابحة محمود الصباغ</v>
      </c>
      <c r="J42" s="73"/>
      <c r="K42" s="73"/>
      <c r="L42" s="73"/>
      <c r="M42" s="73"/>
      <c r="N42" s="73" t="s">
        <v>1067</v>
      </c>
      <c r="O42" s="73"/>
      <c r="P42" s="386" t="s">
        <v>1322</v>
      </c>
      <c r="Q42" s="414"/>
      <c r="R42" s="143"/>
      <c r="S42" s="143"/>
      <c r="T42" s="4"/>
      <c r="U42" s="4"/>
      <c r="V42" s="4"/>
      <c r="W42" s="4"/>
      <c r="X42" s="4"/>
      <c r="Y42" s="4"/>
      <c r="Z42" s="143"/>
      <c r="AA42" s="4"/>
      <c r="AB42" s="143"/>
      <c r="AC42" s="143"/>
      <c r="AD42" s="143"/>
      <c r="AE42" s="143"/>
      <c r="AF42" s="143"/>
      <c r="AG42" s="4"/>
      <c r="AH42" s="4"/>
      <c r="AI42" s="692"/>
      <c r="AJ42" s="91"/>
      <c r="AK42" s="91"/>
      <c r="AL42" s="283"/>
      <c r="AM42" s="283"/>
      <c r="AN42" s="283"/>
      <c r="AO42" s="283"/>
      <c r="AP42" s="283"/>
      <c r="AQ42" s="283"/>
      <c r="AR42" s="283"/>
      <c r="AS42" s="283"/>
      <c r="AT42" s="283"/>
      <c r="AU42" s="283"/>
      <c r="AV42" s="283"/>
      <c r="AW42" s="283"/>
      <c r="AX42" s="283"/>
      <c r="BL42" s="251" t="e">
        <f>VLOOKUP(#REF!,'اعضاء هيئة التدريس'!#REF!,2,)</f>
        <v>#REF!</v>
      </c>
    </row>
    <row r="43" spans="1:64" s="272" customFormat="1" ht="15" hidden="1" customHeight="1">
      <c r="A43" s="367"/>
      <c r="B43" s="245" t="s">
        <v>1965</v>
      </c>
      <c r="C43" s="726" t="str">
        <f>VLOOKUP(B43,مقررات!$A$1:$F$411,2,FALSE)</f>
        <v>خلية ووراثة</v>
      </c>
      <c r="D43" s="211">
        <f>VLOOKUP(B43,مقررات!$A$1:$F$452,3,FALSE)</f>
        <v>1</v>
      </c>
      <c r="E43" s="211">
        <f>VLOOKUP(B43,مقررات!$A$1:$F$476,4,FALSE)</f>
        <v>2</v>
      </c>
      <c r="F43" s="211">
        <f t="shared" si="2"/>
        <v>2</v>
      </c>
      <c r="G43" s="60" t="str">
        <f>VLOOKUP(B43,مقررات!$A$1:$F$409,6,FALSE)</f>
        <v>Mi103</v>
      </c>
      <c r="H43" s="60" t="s">
        <v>1862</v>
      </c>
      <c r="I43" s="262" t="str">
        <f>VLOOKUP(H43,'اعضاء هيئة التدريس'!$B$1:$D$300,2,FALSE)</f>
        <v>د/  مجدي زكي مطر</v>
      </c>
      <c r="J43" s="73"/>
      <c r="K43" s="73"/>
      <c r="L43" s="73"/>
      <c r="M43" s="73"/>
      <c r="N43" s="73" t="s">
        <v>1112</v>
      </c>
      <c r="O43" s="73"/>
      <c r="P43" s="252"/>
      <c r="Q43" s="445"/>
      <c r="R43" s="370"/>
      <c r="S43" s="265"/>
      <c r="T43" s="282"/>
      <c r="U43" s="282"/>
      <c r="V43" s="282"/>
      <c r="W43" s="282"/>
      <c r="X43" s="282"/>
      <c r="Y43" s="282"/>
      <c r="Z43" s="282"/>
      <c r="AA43" s="282"/>
      <c r="AB43" s="251"/>
      <c r="AC43" s="251"/>
      <c r="AD43" s="251"/>
      <c r="AE43" s="251"/>
      <c r="AF43" s="251"/>
      <c r="AG43" s="282"/>
      <c r="AH43" s="282"/>
      <c r="AI43" s="428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3"/>
      <c r="AU43" s="283"/>
      <c r="AV43" s="283"/>
      <c r="AW43" s="283"/>
      <c r="AX43" s="283"/>
      <c r="BL43" s="251" t="e">
        <f>VLOOKUP(#REF!,'اعضاء هيئة التدريس'!#REF!,2,)</f>
        <v>#REF!</v>
      </c>
    </row>
    <row r="44" spans="1:64" ht="15.75" hidden="1" customHeight="1">
      <c r="A44" s="367">
        <v>1</v>
      </c>
      <c r="B44" s="288" t="s">
        <v>647</v>
      </c>
      <c r="C44" s="726" t="str">
        <f>VLOOKUP(B44,مقررات!$A$1:$F$411,2,FALSE)</f>
        <v>بحث ومقال</v>
      </c>
      <c r="D44" s="211">
        <f>VLOOKUP(B44,مقررات!$A$1:$F$452,3,FALSE)</f>
        <v>2</v>
      </c>
      <c r="E44" s="211">
        <f>VLOOKUP(B44,مقررات!$A$1:$F$476,4,FALSE)</f>
        <v>0</v>
      </c>
      <c r="F44" s="211">
        <f t="shared" si="2"/>
        <v>2</v>
      </c>
      <c r="G44" s="60" t="str">
        <f>VLOOKUP(B44,مقررات!$A$1:$F$409,6,FALSE)</f>
        <v>CH211</v>
      </c>
      <c r="H44" s="298"/>
      <c r="I44" s="262" t="e">
        <f>VLOOKUP(H44,'اعضاء هيئة التدريس'!$B$1:$D$300,2,FALSE)</f>
        <v>#N/A</v>
      </c>
      <c r="J44" s="267"/>
      <c r="K44" s="267"/>
      <c r="L44" s="250"/>
      <c r="M44" s="267"/>
      <c r="N44" s="250"/>
      <c r="O44" s="250"/>
      <c r="P44" s="386"/>
      <c r="Q44" s="446"/>
      <c r="R44" s="370"/>
      <c r="S44" s="265"/>
      <c r="T44" s="282"/>
      <c r="U44" s="282"/>
      <c r="V44" s="282"/>
      <c r="W44" s="282"/>
      <c r="X44" s="282"/>
      <c r="Y44" s="282"/>
      <c r="Z44" s="282"/>
      <c r="AA44" s="282"/>
      <c r="AB44" s="251"/>
      <c r="AC44" s="251"/>
      <c r="AD44" s="251"/>
      <c r="AE44" s="251"/>
      <c r="AF44" s="251"/>
      <c r="AG44" s="282"/>
      <c r="AH44" s="282"/>
      <c r="AI44" s="428"/>
      <c r="AJ44" s="283"/>
      <c r="AK44" s="283"/>
      <c r="BL44" s="251" t="e">
        <f>VLOOKUP(#REF!,'اعضاء هيئة التدريس'!#REF!,2,)</f>
        <v>#REF!</v>
      </c>
    </row>
    <row r="45" spans="1:64" ht="15.75" hidden="1" customHeight="1">
      <c r="A45" s="367">
        <v>2</v>
      </c>
      <c r="B45" s="288" t="s">
        <v>608</v>
      </c>
      <c r="C45" s="726" t="str">
        <f>VLOOKUP(B45,مقررات!$A$1:$F$411,2,FALSE)</f>
        <v>أسس كيمائية فيزيائية</v>
      </c>
      <c r="D45" s="211">
        <f>VLOOKUP(B45,مقررات!$A$1:$F$452,3,FALSE)</f>
        <v>2</v>
      </c>
      <c r="E45" s="211">
        <f>VLOOKUP(B45,مقررات!$A$1:$F$476,4,FALSE)</f>
        <v>2</v>
      </c>
      <c r="F45" s="211">
        <f t="shared" si="2"/>
        <v>3</v>
      </c>
      <c r="G45" s="60" t="str">
        <f>VLOOKUP(B45,مقررات!$A$1:$F$409,6,FALSE)</f>
        <v>-</v>
      </c>
      <c r="H45" s="705" t="s">
        <v>1991</v>
      </c>
      <c r="I45" s="262" t="str">
        <f>VLOOKUP(H45,'اعضاء هيئة التدريس'!$B$1:$D$300,2,FALSE)</f>
        <v>أ.د/ عبلة حتحوت</v>
      </c>
      <c r="J45" s="774" t="s">
        <v>1069</v>
      </c>
      <c r="K45" s="773"/>
      <c r="L45" s="774"/>
      <c r="M45" s="773"/>
      <c r="N45" s="773"/>
      <c r="O45" s="774"/>
      <c r="P45" s="255" t="s">
        <v>1324</v>
      </c>
      <c r="Q45" s="414"/>
      <c r="R45" s="143"/>
      <c r="S45" s="143"/>
      <c r="T45" s="4">
        <v>1</v>
      </c>
      <c r="U45" s="4">
        <v>6</v>
      </c>
      <c r="V45" s="4"/>
      <c r="W45" s="4">
        <v>5</v>
      </c>
      <c r="X45" s="4"/>
      <c r="Y45" s="4"/>
      <c r="Z45" s="143"/>
      <c r="AA45" s="4"/>
      <c r="AB45" s="143">
        <v>1</v>
      </c>
      <c r="AC45" s="143"/>
      <c r="AD45" s="143">
        <v>1</v>
      </c>
      <c r="AE45" s="143"/>
      <c r="AF45" s="143"/>
      <c r="AG45" s="4"/>
      <c r="AH45" s="4"/>
      <c r="AI45" s="692">
        <v>5</v>
      </c>
      <c r="AJ45" s="91"/>
      <c r="AK45" s="91"/>
      <c r="BL45" s="251" t="e">
        <f>VLOOKUP(#REF!,'اعضاء هيئة التدريس'!#REF!,2,)</f>
        <v>#REF!</v>
      </c>
    </row>
    <row r="46" spans="1:64" ht="15" hidden="1" customHeight="1">
      <c r="A46" s="367">
        <v>3</v>
      </c>
      <c r="B46" s="288" t="s">
        <v>608</v>
      </c>
      <c r="C46" s="726" t="str">
        <f>VLOOKUP(B46,مقررات!$A$1:$F$411,2,FALSE)</f>
        <v>أسس كيمائية فيزيائية</v>
      </c>
      <c r="D46" s="211">
        <f>VLOOKUP(B46,مقررات!$A$1:$F$452,3,FALSE)</f>
        <v>2</v>
      </c>
      <c r="E46" s="211">
        <f>VLOOKUP(B46,مقررات!$A$1:$F$476,4,FALSE)</f>
        <v>2</v>
      </c>
      <c r="F46" s="211">
        <f t="shared" si="2"/>
        <v>3</v>
      </c>
      <c r="G46" s="60" t="str">
        <f>VLOOKUP(B46,مقررات!$A$1:$F$409,6,FALSE)</f>
        <v>-</v>
      </c>
      <c r="H46" s="705" t="s">
        <v>1992</v>
      </c>
      <c r="I46" s="262" t="str">
        <f>VLOOKUP(H46,'اعضاء هيئة التدريس'!$B$1:$D$300,2,FALSE)</f>
        <v>د.صافيناز حمدي</v>
      </c>
      <c r="J46" s="774" t="s">
        <v>1069</v>
      </c>
      <c r="K46" s="773"/>
      <c r="L46" s="774"/>
      <c r="M46" s="773"/>
      <c r="N46" s="773"/>
      <c r="O46" s="774"/>
      <c r="P46" s="255" t="s">
        <v>1324</v>
      </c>
      <c r="Q46" s="414"/>
      <c r="R46" s="143"/>
      <c r="S46" s="143"/>
      <c r="T46" s="4">
        <v>1</v>
      </c>
      <c r="U46" s="4">
        <v>6</v>
      </c>
      <c r="V46" s="4"/>
      <c r="W46" s="4">
        <v>5</v>
      </c>
      <c r="X46" s="4"/>
      <c r="Y46" s="4"/>
      <c r="Z46" s="143"/>
      <c r="AA46" s="4"/>
      <c r="AB46" s="143">
        <v>1</v>
      </c>
      <c r="AC46" s="143"/>
      <c r="AD46" s="143">
        <v>1</v>
      </c>
      <c r="AE46" s="143"/>
      <c r="AF46" s="143"/>
      <c r="AG46" s="4"/>
      <c r="AH46" s="4"/>
      <c r="AI46" s="692">
        <v>5</v>
      </c>
      <c r="AJ46" s="91"/>
      <c r="AK46" s="91"/>
      <c r="BL46" s="251" t="e">
        <f>VLOOKUP(#REF!,'اعضاء هيئة التدريس'!#REF!,2,)</f>
        <v>#REF!</v>
      </c>
    </row>
    <row r="47" spans="1:64" s="285" customFormat="1" ht="15" hidden="1" customHeight="1">
      <c r="A47" s="367">
        <v>4</v>
      </c>
      <c r="B47" s="288" t="s">
        <v>1124</v>
      </c>
      <c r="C47" s="726" t="str">
        <f>VLOOKUP(B47,مقررات!$A$1:$F$411,2,FALSE)</f>
        <v>اسس كيمياء فيزيائية (غير متخصصين)</v>
      </c>
      <c r="D47" s="211">
        <f>VLOOKUP(B47,مقررات!$A$1:$F$452,3,FALSE)</f>
        <v>3</v>
      </c>
      <c r="E47" s="211">
        <f>VLOOKUP(B47,مقررات!$A$1:$F$476,4,FALSE)</f>
        <v>2</v>
      </c>
      <c r="F47" s="211">
        <f t="shared" si="2"/>
        <v>4</v>
      </c>
      <c r="G47" s="60">
        <f>VLOOKUP(B47,مقررات!$A$1:$F$409,6,FALSE)</f>
        <v>0</v>
      </c>
      <c r="H47" s="21" t="s">
        <v>1764</v>
      </c>
      <c r="I47" s="262" t="str">
        <f>VLOOKUP(H47,'اعضاء هيئة التدريس'!$B$1:$D$300,2,FALSE)</f>
        <v>د. مها خضر</v>
      </c>
      <c r="J47" s="471"/>
      <c r="K47" s="774" t="s">
        <v>1067</v>
      </c>
      <c r="L47" s="775"/>
      <c r="M47" s="471"/>
      <c r="N47" s="775"/>
      <c r="O47" s="775"/>
      <c r="P47" s="255"/>
      <c r="Q47" s="779"/>
      <c r="R47" s="652"/>
      <c r="S47" s="386"/>
      <c r="T47" s="4"/>
      <c r="U47" s="4"/>
      <c r="V47" s="4"/>
      <c r="W47" s="4"/>
      <c r="X47" s="4"/>
      <c r="Y47" s="4"/>
      <c r="Z47" s="143"/>
      <c r="AA47" s="4"/>
      <c r="AB47" s="143"/>
      <c r="AC47" s="143"/>
      <c r="AD47" s="143"/>
      <c r="AE47" s="143"/>
      <c r="AF47" s="143"/>
      <c r="AG47" s="4"/>
      <c r="AH47" s="4"/>
      <c r="AI47" s="692"/>
      <c r="AJ47" s="810"/>
      <c r="AK47" s="89"/>
      <c r="AL47" s="283"/>
      <c r="AM47" s="284"/>
      <c r="AN47" s="284"/>
      <c r="AO47" s="284"/>
      <c r="AP47" s="284"/>
      <c r="AQ47" s="284"/>
      <c r="AR47" s="284"/>
      <c r="AS47" s="284"/>
      <c r="AT47" s="284"/>
      <c r="AU47" s="284"/>
      <c r="AV47" s="284"/>
      <c r="AW47" s="284"/>
      <c r="AX47" s="284"/>
      <c r="BL47" s="251" t="e">
        <f>VLOOKUP(#REF!,'اعضاء هيئة التدريس'!#REF!,2,)</f>
        <v>#REF!</v>
      </c>
    </row>
    <row r="48" spans="1:64" ht="15.75" hidden="1" customHeight="1">
      <c r="A48" s="367">
        <v>5</v>
      </c>
      <c r="B48" s="288" t="s">
        <v>609</v>
      </c>
      <c r="C48" s="726" t="str">
        <f>VLOOKUP(B48,مقررات!$A$1:$F$411,2,FALSE)</f>
        <v>أسس كيمياء غير عضوية</v>
      </c>
      <c r="D48" s="211">
        <f>VLOOKUP(B48,مقررات!$A$1:$F$452,3,FALSE)</f>
        <v>1.5</v>
      </c>
      <c r="E48" s="211">
        <f>VLOOKUP(B48,مقررات!$A$1:$F$476,4,FALSE)</f>
        <v>1</v>
      </c>
      <c r="F48" s="211">
        <f t="shared" si="2"/>
        <v>2</v>
      </c>
      <c r="G48" s="60" t="str">
        <f>VLOOKUP(B48,مقررات!$A$1:$F$409,6,FALSE)</f>
        <v>-</v>
      </c>
      <c r="H48" s="347" t="s">
        <v>1745</v>
      </c>
      <c r="I48" s="262" t="str">
        <f>VLOOKUP(H48,'اعضاء هيئة التدريس'!$B$1:$D$300,2,FALSE)</f>
        <v>د. سناء امام</v>
      </c>
      <c r="J48" s="454"/>
      <c r="K48" s="454" t="s">
        <v>1067</v>
      </c>
      <c r="L48" s="454"/>
      <c r="M48" s="454"/>
      <c r="N48" s="454"/>
      <c r="O48" s="454"/>
      <c r="P48" s="255" t="s">
        <v>1324</v>
      </c>
      <c r="Q48" s="447"/>
      <c r="R48" s="355"/>
      <c r="S48" s="265"/>
      <c r="T48" s="282">
        <v>2</v>
      </c>
      <c r="U48" s="282"/>
      <c r="V48" s="282"/>
      <c r="W48" s="282"/>
      <c r="X48" s="282"/>
      <c r="Y48" s="282"/>
      <c r="Z48" s="282"/>
      <c r="AA48" s="282"/>
      <c r="AB48" s="251"/>
      <c r="AC48" s="251"/>
      <c r="AD48" s="251"/>
      <c r="AE48" s="251"/>
      <c r="AF48" s="251"/>
      <c r="AG48" s="282"/>
      <c r="AH48" s="282"/>
      <c r="AI48" s="428">
        <v>6</v>
      </c>
      <c r="AJ48" s="283"/>
      <c r="AK48" s="283"/>
      <c r="BL48" s="251" t="e">
        <f>VLOOKUP(#REF!,'اعضاء هيئة التدريس'!#REF!,2,)</f>
        <v>#REF!</v>
      </c>
    </row>
    <row r="49" spans="1:64" ht="15.75" hidden="1">
      <c r="A49" s="367">
        <v>6</v>
      </c>
      <c r="B49" s="288" t="s">
        <v>610</v>
      </c>
      <c r="C49" s="726" t="str">
        <f>VLOOKUP(B49,مقررات!$A$1:$F$411,2,FALSE)</f>
        <v>كيمياء تحليلية وصفية</v>
      </c>
      <c r="D49" s="211">
        <f>VLOOKUP(B49,مقررات!$A$1:$F$452,3,FALSE)</f>
        <v>1</v>
      </c>
      <c r="E49" s="211">
        <f>VLOOKUP(B49,مقررات!$A$1:$F$476,4,FALSE)</f>
        <v>0</v>
      </c>
      <c r="F49" s="211">
        <f t="shared" si="2"/>
        <v>1</v>
      </c>
      <c r="G49" s="60" t="str">
        <f>VLOOKUP(B49,مقررات!$A$1:$F$409,6,FALSE)</f>
        <v>-</v>
      </c>
      <c r="H49" s="700" t="s">
        <v>1743</v>
      </c>
      <c r="I49" s="262" t="str">
        <f>VLOOKUP(H49,'اعضاء هيئة التدريس'!$B$1:$D$300,2,FALSE)</f>
        <v xml:space="preserve">د.هناء البرعي </v>
      </c>
      <c r="J49" s="774"/>
      <c r="K49" s="774" t="s">
        <v>1147</v>
      </c>
      <c r="L49" s="774"/>
      <c r="M49" s="774"/>
      <c r="N49" s="774"/>
      <c r="O49" s="774"/>
      <c r="P49" s="255" t="s">
        <v>1324</v>
      </c>
      <c r="Q49" s="414"/>
      <c r="R49" s="143"/>
      <c r="S49" s="143"/>
      <c r="T49" s="4">
        <v>3</v>
      </c>
      <c r="U49" s="4"/>
      <c r="V49" s="4"/>
      <c r="W49" s="4"/>
      <c r="X49" s="4"/>
      <c r="Y49" s="4"/>
      <c r="Z49" s="143"/>
      <c r="AA49" s="4"/>
      <c r="AB49" s="143">
        <v>3</v>
      </c>
      <c r="AC49" s="143">
        <v>2</v>
      </c>
      <c r="AD49" s="143">
        <v>3</v>
      </c>
      <c r="AE49" s="143">
        <v>2</v>
      </c>
      <c r="AF49" s="143"/>
      <c r="AG49" s="4"/>
      <c r="AH49" s="4"/>
      <c r="AI49" s="692">
        <v>7</v>
      </c>
      <c r="AJ49" s="91"/>
      <c r="AK49" s="91"/>
      <c r="BL49" s="251" t="e">
        <f>VLOOKUP(#REF!,'اعضاء هيئة التدريس'!#REF!,2,)</f>
        <v>#REF!</v>
      </c>
    </row>
    <row r="50" spans="1:64" s="272" customFormat="1" ht="15.75" hidden="1">
      <c r="A50" s="367">
        <v>7</v>
      </c>
      <c r="B50" s="288" t="s">
        <v>610</v>
      </c>
      <c r="C50" s="726" t="str">
        <f>VLOOKUP(B50,مقررات!$A$1:$F$411,2,FALSE)</f>
        <v>كيمياء تحليلية وصفية</v>
      </c>
      <c r="D50" s="211">
        <f>VLOOKUP(B50,مقررات!$A$1:$F$452,3,FALSE)</f>
        <v>1</v>
      </c>
      <c r="E50" s="211">
        <f>VLOOKUP(B50,مقررات!$A$1:$F$476,4,FALSE)</f>
        <v>0</v>
      </c>
      <c r="F50" s="211">
        <f t="shared" si="2"/>
        <v>1</v>
      </c>
      <c r="G50" s="60" t="str">
        <f>VLOOKUP(B50,مقررات!$A$1:$F$409,6,FALSE)</f>
        <v>-</v>
      </c>
      <c r="H50" s="700" t="s">
        <v>1750</v>
      </c>
      <c r="I50" s="262" t="str">
        <f>VLOOKUP(H50,'اعضاء هيئة التدريس'!$B$1:$D$300,2,FALSE)</f>
        <v>د/ نعيمة سالم</v>
      </c>
      <c r="J50" s="774"/>
      <c r="K50" s="774" t="s">
        <v>1112</v>
      </c>
      <c r="L50" s="774"/>
      <c r="M50" s="774"/>
      <c r="N50" s="774"/>
      <c r="O50" s="774"/>
      <c r="P50" s="255" t="s">
        <v>1324</v>
      </c>
      <c r="Q50" s="414"/>
      <c r="R50" s="143"/>
      <c r="S50" s="143"/>
      <c r="T50" s="4">
        <v>3</v>
      </c>
      <c r="U50" s="4"/>
      <c r="V50" s="4"/>
      <c r="W50" s="4"/>
      <c r="X50" s="4"/>
      <c r="Y50" s="4"/>
      <c r="Z50" s="143"/>
      <c r="AA50" s="4"/>
      <c r="AB50" s="143">
        <v>3</v>
      </c>
      <c r="AC50" s="143">
        <v>2</v>
      </c>
      <c r="AD50" s="143">
        <v>3</v>
      </c>
      <c r="AE50" s="143">
        <v>2</v>
      </c>
      <c r="AF50" s="143"/>
      <c r="AG50" s="4"/>
      <c r="AH50" s="4"/>
      <c r="AI50" s="692">
        <v>7</v>
      </c>
      <c r="AJ50" s="91"/>
      <c r="AK50" s="91"/>
      <c r="AL50" s="283"/>
      <c r="AM50" s="283"/>
      <c r="AN50" s="283"/>
      <c r="AO50" s="283"/>
      <c r="AP50" s="283"/>
      <c r="AQ50" s="283"/>
      <c r="AR50" s="283"/>
      <c r="AS50" s="283"/>
      <c r="AT50" s="283"/>
      <c r="AU50" s="283"/>
      <c r="AV50" s="283"/>
      <c r="AW50" s="283"/>
      <c r="AX50" s="283"/>
      <c r="BL50" s="251" t="e">
        <f>VLOOKUP(#REF!,'اعضاء هيئة التدريس'!#REF!,2,)</f>
        <v>#REF!</v>
      </c>
    </row>
    <row r="51" spans="1:64" s="285" customFormat="1" ht="15" hidden="1" customHeight="1">
      <c r="A51" s="367">
        <v>8</v>
      </c>
      <c r="B51" s="288" t="s">
        <v>611</v>
      </c>
      <c r="C51" s="726" t="str">
        <f>VLOOKUP(B51,مقررات!$A$1:$F$411,2,FALSE)</f>
        <v>كيمياء تحليلية (1)</v>
      </c>
      <c r="D51" s="211">
        <f>VLOOKUP(B51,مقررات!$A$1:$F$452,3,FALSE)</f>
        <v>1.5</v>
      </c>
      <c r="E51" s="211">
        <f>VLOOKUP(B51,مقررات!$A$1:$F$476,4,FALSE)</f>
        <v>1</v>
      </c>
      <c r="F51" s="211">
        <f t="shared" si="2"/>
        <v>2</v>
      </c>
      <c r="G51" s="60" t="str">
        <f>VLOOKUP(B51,مقررات!$A$1:$F$409,6,FALSE)</f>
        <v>-</v>
      </c>
      <c r="H51" s="60" t="s">
        <v>1743</v>
      </c>
      <c r="I51" s="262" t="str">
        <f>VLOOKUP(H51,'اعضاء هيئة التدريس'!$B$1:$D$300,2,FALSE)</f>
        <v xml:space="preserve">د.هناء البرعي </v>
      </c>
      <c r="J51" s="454"/>
      <c r="K51" s="454"/>
      <c r="L51" s="454"/>
      <c r="M51" s="454"/>
      <c r="N51" s="454" t="s">
        <v>1070</v>
      </c>
      <c r="O51" s="454"/>
      <c r="P51" s="255" t="s">
        <v>1324</v>
      </c>
      <c r="Q51" s="445"/>
      <c r="R51" s="370"/>
      <c r="S51" s="265"/>
      <c r="T51" s="282">
        <v>4</v>
      </c>
      <c r="U51" s="282"/>
      <c r="V51" s="282"/>
      <c r="W51" s="282">
        <v>6</v>
      </c>
      <c r="X51" s="282"/>
      <c r="Y51" s="282"/>
      <c r="Z51" s="282"/>
      <c r="AA51" s="282"/>
      <c r="AB51" s="251"/>
      <c r="AC51" s="251">
        <v>3</v>
      </c>
      <c r="AD51" s="251">
        <v>4</v>
      </c>
      <c r="AE51" s="251">
        <v>3</v>
      </c>
      <c r="AF51" s="251">
        <v>2</v>
      </c>
      <c r="AG51" s="282"/>
      <c r="AH51" s="282"/>
      <c r="AI51" s="428"/>
      <c r="AJ51" s="283"/>
      <c r="AK51" s="283"/>
      <c r="AL51" s="283"/>
      <c r="AM51" s="284"/>
      <c r="AN51" s="284"/>
      <c r="AO51" s="284"/>
      <c r="AP51" s="284"/>
      <c r="AQ51" s="284"/>
      <c r="AR51" s="284"/>
      <c r="AS51" s="284"/>
      <c r="AT51" s="284"/>
      <c r="AU51" s="284"/>
      <c r="AV51" s="284"/>
      <c r="AW51" s="284"/>
      <c r="AX51" s="284"/>
      <c r="BL51" s="251" t="e">
        <f>VLOOKUP(#REF!,'اعضاء هيئة التدريس'!#REF!,2,)</f>
        <v>#REF!</v>
      </c>
    </row>
    <row r="52" spans="1:64" s="156" customFormat="1" ht="15.75" hidden="1" customHeight="1">
      <c r="A52" s="367">
        <v>9</v>
      </c>
      <c r="B52" s="288" t="s">
        <v>611</v>
      </c>
      <c r="C52" s="726" t="str">
        <f>VLOOKUP(B52,مقررات!$A$1:$F$411,2,FALSE)</f>
        <v>كيمياء تحليلية (1)</v>
      </c>
      <c r="D52" s="211">
        <f>VLOOKUP(B52,مقررات!$A$1:$F$452,3,FALSE)</f>
        <v>1.5</v>
      </c>
      <c r="E52" s="211">
        <f>VLOOKUP(B52,مقررات!$A$1:$F$476,4,FALSE)</f>
        <v>1</v>
      </c>
      <c r="F52" s="211">
        <f t="shared" si="2"/>
        <v>2</v>
      </c>
      <c r="G52" s="60" t="str">
        <f>VLOOKUP(B52,مقررات!$A$1:$F$409,6,FALSE)</f>
        <v>-</v>
      </c>
      <c r="H52" s="60" t="s">
        <v>1752</v>
      </c>
      <c r="I52" s="262" t="str">
        <f>VLOOKUP(H52,'اعضاء هيئة التدريس'!$B$1:$D$300,2,FALSE)</f>
        <v>د/ ايمن شبل</v>
      </c>
      <c r="J52" s="454"/>
      <c r="K52" s="454"/>
      <c r="L52" s="454"/>
      <c r="M52" s="454"/>
      <c r="N52" s="454" t="s">
        <v>1070</v>
      </c>
      <c r="O52" s="454"/>
      <c r="P52" s="255" t="s">
        <v>1313</v>
      </c>
      <c r="Q52" s="445"/>
      <c r="R52" s="370"/>
      <c r="S52" s="265"/>
      <c r="T52" s="282">
        <v>4</v>
      </c>
      <c r="U52" s="282"/>
      <c r="V52" s="282"/>
      <c r="W52" s="282">
        <v>6</v>
      </c>
      <c r="X52" s="282"/>
      <c r="Y52" s="282"/>
      <c r="Z52" s="282"/>
      <c r="AA52" s="282"/>
      <c r="AB52" s="251"/>
      <c r="AC52" s="251">
        <v>3</v>
      </c>
      <c r="AD52" s="251">
        <v>4</v>
      </c>
      <c r="AE52" s="251">
        <v>3</v>
      </c>
      <c r="AF52" s="251">
        <v>2</v>
      </c>
      <c r="AG52" s="282"/>
      <c r="AH52" s="282"/>
      <c r="AI52" s="428"/>
      <c r="AJ52" s="283"/>
      <c r="AK52" s="283"/>
      <c r="AL52" s="220"/>
      <c r="AM52" s="220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BL52" s="707" t="e">
        <f>VLOOKUP(#REF!,'اعضاء هيئة التدريس'!#REF!,2,)</f>
        <v>#REF!</v>
      </c>
    </row>
    <row r="53" spans="1:64" s="272" customFormat="1" ht="15.75" hidden="1" customHeight="1">
      <c r="A53" s="367">
        <v>10</v>
      </c>
      <c r="B53" s="288" t="s">
        <v>612</v>
      </c>
      <c r="C53" s="726" t="str">
        <f>VLOOKUP(B53,مقررات!$A$1:$F$411,2,FALSE)</f>
        <v>أسس كيمياء عضوية</v>
      </c>
      <c r="D53" s="211">
        <f>VLOOKUP(B53,مقررات!$A$1:$F$452,3,FALSE)</f>
        <v>1.5</v>
      </c>
      <c r="E53" s="211">
        <f>VLOOKUP(B53,مقررات!$A$1:$F$476,4,FALSE)</f>
        <v>1</v>
      </c>
      <c r="F53" s="211">
        <f t="shared" si="2"/>
        <v>2</v>
      </c>
      <c r="G53" s="60" t="str">
        <f>VLOOKUP(B53,مقررات!$A$1:$F$409,6,FALSE)</f>
        <v>-</v>
      </c>
      <c r="H53" s="52" t="s">
        <v>1697</v>
      </c>
      <c r="I53" s="262" t="str">
        <f>VLOOKUP(H53,'اعضاء هيئة التدريس'!$B$1:$D$300,2,FALSE)</f>
        <v>أ.د. عبدالحميد اسماعيل</v>
      </c>
      <c r="J53" s="774"/>
      <c r="K53" s="774"/>
      <c r="L53" s="774"/>
      <c r="M53" s="774" t="s">
        <v>1067</v>
      </c>
      <c r="N53" s="774"/>
      <c r="O53" s="774" t="s">
        <v>1067</v>
      </c>
      <c r="P53" s="255" t="s">
        <v>1324</v>
      </c>
      <c r="Q53" s="414"/>
      <c r="R53" s="143"/>
      <c r="S53" s="143"/>
      <c r="T53" s="4">
        <v>5</v>
      </c>
      <c r="U53" s="4"/>
      <c r="V53" s="4"/>
      <c r="W53" s="4"/>
      <c r="X53" s="4"/>
      <c r="Y53" s="4">
        <v>5</v>
      </c>
      <c r="Z53" s="143"/>
      <c r="AA53" s="4"/>
      <c r="AB53" s="143">
        <v>2</v>
      </c>
      <c r="AC53" s="143">
        <v>1</v>
      </c>
      <c r="AD53" s="143">
        <v>2</v>
      </c>
      <c r="AE53" s="143">
        <v>1</v>
      </c>
      <c r="AF53" s="143">
        <v>1</v>
      </c>
      <c r="AG53" s="4"/>
      <c r="AH53" s="4"/>
      <c r="AI53" s="692"/>
      <c r="AJ53" s="92"/>
      <c r="AK53" s="92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BL53" s="707" t="e">
        <f>VLOOKUP(#REF!,'اعضاء هيئة التدريس'!#REF!,2,)</f>
        <v>#REF!</v>
      </c>
    </row>
    <row r="54" spans="1:64" s="285" customFormat="1" ht="31.5" hidden="1" customHeight="1">
      <c r="A54" s="367">
        <v>11</v>
      </c>
      <c r="B54" s="288" t="s">
        <v>613</v>
      </c>
      <c r="C54" s="961" t="str">
        <f>VLOOKUP(B54,مقررات!$A$1:$F$411,2,FALSE)</f>
        <v>كيمياء عملية تحليلية وفيزيائية وغير عضوية(1)</v>
      </c>
      <c r="D54" s="211">
        <f>VLOOKUP(B54,مقررات!$A$1:$F$452,3,FALSE)</f>
        <v>0</v>
      </c>
      <c r="E54" s="211">
        <f>VLOOKUP(B54,مقررات!$A$1:$F$476,4,FALSE)</f>
        <v>4</v>
      </c>
      <c r="F54" s="211">
        <f t="shared" si="2"/>
        <v>2</v>
      </c>
      <c r="G54" s="60" t="str">
        <f>VLOOKUP(B54,مقررات!$A$1:$F$409,6,FALSE)</f>
        <v>-</v>
      </c>
      <c r="H54" s="60"/>
      <c r="I54" s="262" t="e">
        <f>VLOOKUP(H54,'اعضاء هيئة التدريس'!$B$1:$D$300,2,FALSE)</f>
        <v>#N/A</v>
      </c>
      <c r="J54" s="454"/>
      <c r="K54" s="454"/>
      <c r="L54" s="454"/>
      <c r="M54" s="454"/>
      <c r="N54" s="454"/>
      <c r="O54" s="454"/>
      <c r="P54" s="386"/>
      <c r="Q54" s="446"/>
      <c r="R54" s="654"/>
      <c r="S54" s="265"/>
      <c r="T54" s="282">
        <v>6</v>
      </c>
      <c r="U54" s="282"/>
      <c r="V54" s="282"/>
      <c r="W54" s="282"/>
      <c r="X54" s="282"/>
      <c r="Y54" s="282"/>
      <c r="Z54" s="282"/>
      <c r="AA54" s="282"/>
      <c r="AB54" s="251"/>
      <c r="AC54" s="251"/>
      <c r="AD54" s="251"/>
      <c r="AE54" s="251"/>
      <c r="AF54" s="251"/>
      <c r="AG54" s="282"/>
      <c r="AH54" s="282"/>
      <c r="AI54" s="428"/>
      <c r="AJ54" s="283"/>
      <c r="AK54" s="283"/>
      <c r="AL54" s="283"/>
      <c r="AM54" s="284"/>
      <c r="AN54" s="284"/>
      <c r="AO54" s="284"/>
      <c r="AP54" s="284"/>
      <c r="AQ54" s="284"/>
      <c r="AR54" s="284"/>
      <c r="AS54" s="284"/>
      <c r="AT54" s="284"/>
      <c r="AU54" s="284"/>
      <c r="AV54" s="284"/>
      <c r="AW54" s="284"/>
      <c r="AX54" s="284"/>
      <c r="BL54" s="707" t="e">
        <f>VLOOKUP(#REF!,'اعضاء هيئة التدريس'!#REF!,2,)</f>
        <v>#REF!</v>
      </c>
    </row>
    <row r="55" spans="1:64" s="221" customFormat="1" ht="15.75" hidden="1" customHeight="1">
      <c r="A55" s="367">
        <v>12</v>
      </c>
      <c r="B55" s="288" t="s">
        <v>614</v>
      </c>
      <c r="C55" s="726" t="str">
        <f>VLOOKUP(B55,مقررات!$A$1:$F$411,2,FALSE)</f>
        <v>كيمياء عملية عضوية (1)</v>
      </c>
      <c r="D55" s="211">
        <f>VLOOKUP(B55,مقررات!$A$1:$F$452,3,FALSE)</f>
        <v>0</v>
      </c>
      <c r="E55" s="211">
        <f>VLOOKUP(B55,مقررات!$A$1:$F$476,4,FALSE)</f>
        <v>4</v>
      </c>
      <c r="F55" s="211">
        <f t="shared" si="2"/>
        <v>2</v>
      </c>
      <c r="G55" s="60" t="str">
        <f>VLOOKUP(B55,مقررات!$A$1:$F$409,6,FALSE)</f>
        <v>-</v>
      </c>
      <c r="H55" s="52"/>
      <c r="I55" s="262" t="e">
        <f>VLOOKUP(H55,'اعضاء هيئة التدريس'!$B$1:$D$300,2,FALSE)</f>
        <v>#N/A</v>
      </c>
      <c r="J55" s="774"/>
      <c r="K55" s="774"/>
      <c r="L55" s="774"/>
      <c r="M55" s="774"/>
      <c r="N55" s="774"/>
      <c r="O55" s="774"/>
      <c r="P55" s="1049"/>
      <c r="Q55" s="414"/>
      <c r="R55" s="143"/>
      <c r="S55" s="143"/>
      <c r="T55" s="4"/>
      <c r="U55" s="4"/>
      <c r="V55" s="4"/>
      <c r="W55" s="4"/>
      <c r="X55" s="4"/>
      <c r="Y55" s="4"/>
      <c r="Z55" s="143"/>
      <c r="AA55" s="4"/>
      <c r="AB55" s="143"/>
      <c r="AC55" s="143">
        <v>4</v>
      </c>
      <c r="AD55" s="143">
        <v>5</v>
      </c>
      <c r="AE55" s="143">
        <v>4</v>
      </c>
      <c r="AF55" s="143">
        <v>3</v>
      </c>
      <c r="AG55" s="4"/>
      <c r="AH55" s="4"/>
      <c r="AI55" s="692"/>
      <c r="AJ55" s="91"/>
      <c r="AK55" s="91"/>
      <c r="AL55" s="220"/>
      <c r="AM55" s="220"/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BL55" s="707" t="e">
        <f>VLOOKUP(#REF!,'اعضاء هيئة التدريس'!#REF!,2,)</f>
        <v>#REF!</v>
      </c>
    </row>
    <row r="56" spans="1:64" s="156" customFormat="1" ht="15.75" hidden="1" customHeight="1">
      <c r="A56" s="367">
        <v>13</v>
      </c>
      <c r="B56" s="288" t="s">
        <v>615</v>
      </c>
      <c r="C56" s="726" t="str">
        <f>VLOOKUP(B56,مقررات!$A$1:$F$411,2,FALSE)</f>
        <v>ديناميكا حرارية</v>
      </c>
      <c r="D56" s="211">
        <f>VLOOKUP(B56,مقررات!$A$1:$F$452,3,FALSE)</f>
        <v>1.5</v>
      </c>
      <c r="E56" s="211">
        <f>VLOOKUP(B56,مقررات!$A$1:$F$476,4,FALSE)</f>
        <v>1</v>
      </c>
      <c r="F56" s="211">
        <f t="shared" si="2"/>
        <v>2</v>
      </c>
      <c r="G56" s="60" t="str">
        <f>VLOOKUP(B56,مقررات!$A$1:$F$409,6,FALSE)</f>
        <v>CH111</v>
      </c>
      <c r="H56" s="60" t="s">
        <v>1752</v>
      </c>
      <c r="I56" s="262" t="str">
        <f>VLOOKUP(H56,'اعضاء هيئة التدريس'!$B$1:$D$300,2,FALSE)</f>
        <v>د/ ايمن شبل</v>
      </c>
      <c r="J56" s="454"/>
      <c r="K56" s="454"/>
      <c r="L56" s="454" t="s">
        <v>1067</v>
      </c>
      <c r="M56" s="454"/>
      <c r="N56" s="454"/>
      <c r="O56" s="454"/>
      <c r="P56" s="255" t="s">
        <v>1324</v>
      </c>
      <c r="Q56" s="446"/>
      <c r="R56" s="370"/>
      <c r="S56" s="265"/>
      <c r="T56" s="282"/>
      <c r="U56" s="282"/>
      <c r="V56" s="282"/>
      <c r="W56" s="282"/>
      <c r="X56" s="282"/>
      <c r="Y56" s="282"/>
      <c r="Z56" s="282"/>
      <c r="AA56" s="282"/>
      <c r="AB56" s="251"/>
      <c r="AC56" s="251"/>
      <c r="AD56" s="251"/>
      <c r="AE56" s="251"/>
      <c r="AF56" s="251"/>
      <c r="AG56" s="282"/>
      <c r="AH56" s="282"/>
      <c r="AI56" s="428"/>
      <c r="AJ56" s="283"/>
      <c r="AK56" s="283"/>
      <c r="AL56" s="220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BL56" s="707" t="e">
        <f>VLOOKUP(#REF!,'اعضاء هيئة التدريس'!#REF!,2,)</f>
        <v>#REF!</v>
      </c>
    </row>
    <row r="57" spans="1:64" s="156" customFormat="1" ht="15.75" hidden="1">
      <c r="A57" s="367">
        <v>14</v>
      </c>
      <c r="B57" s="288" t="s">
        <v>615</v>
      </c>
      <c r="C57" s="726" t="str">
        <f>VLOOKUP(B57,مقررات!$A$1:$F$411,2,FALSE)</f>
        <v>ديناميكا حرارية</v>
      </c>
      <c r="D57" s="211">
        <f>VLOOKUP(B57,مقررات!$A$1:$F$452,3,FALSE)</f>
        <v>1.5</v>
      </c>
      <c r="E57" s="211">
        <f>VLOOKUP(B57,مقررات!$A$1:$F$476,4,FALSE)</f>
        <v>1</v>
      </c>
      <c r="F57" s="211">
        <f t="shared" si="2"/>
        <v>2</v>
      </c>
      <c r="G57" s="60" t="str">
        <f>VLOOKUP(B57,مقررات!$A$1:$F$409,6,FALSE)</f>
        <v>CH111</v>
      </c>
      <c r="H57" s="60" t="s">
        <v>1754</v>
      </c>
      <c r="I57" s="262" t="str">
        <f>VLOOKUP(H57,'اعضاء هيئة التدريس'!$B$1:$D$300,2,FALSE)</f>
        <v>د/ اسامة سمير</v>
      </c>
      <c r="J57" s="454"/>
      <c r="K57" s="454"/>
      <c r="L57" s="454" t="s">
        <v>1067</v>
      </c>
      <c r="M57" s="454"/>
      <c r="N57" s="454"/>
      <c r="O57" s="454"/>
      <c r="P57" s="255" t="s">
        <v>1324</v>
      </c>
      <c r="Q57" s="446"/>
      <c r="R57" s="370"/>
      <c r="S57" s="265"/>
      <c r="T57" s="282"/>
      <c r="U57" s="282"/>
      <c r="V57" s="282"/>
      <c r="W57" s="282"/>
      <c r="X57" s="282"/>
      <c r="Y57" s="282"/>
      <c r="Z57" s="282"/>
      <c r="AA57" s="282"/>
      <c r="AB57" s="251"/>
      <c r="AC57" s="251"/>
      <c r="AD57" s="251"/>
      <c r="AE57" s="251"/>
      <c r="AF57" s="251"/>
      <c r="AG57" s="282"/>
      <c r="AH57" s="282"/>
      <c r="AI57" s="428"/>
      <c r="AJ57" s="283"/>
      <c r="AK57" s="283"/>
      <c r="AL57" s="220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BL57" s="707" t="e">
        <f>VLOOKUP(#REF!,'اعضاء هيئة التدريس'!#REF!,2,)</f>
        <v>#REF!</v>
      </c>
    </row>
    <row r="58" spans="1:64" s="221" customFormat="1" ht="15.75" hidden="1">
      <c r="A58" s="367">
        <v>15</v>
      </c>
      <c r="B58" s="288" t="s">
        <v>1134</v>
      </c>
      <c r="C58" s="726" t="str">
        <f>VLOOKUP(B58,مقررات!$A$1:$F$411,2,FALSE)</f>
        <v>ديناميكا حرارية 2</v>
      </c>
      <c r="D58" s="211">
        <f>VLOOKUP(B58,مقررات!$A$1:$F$452,3,FALSE)</f>
        <v>1</v>
      </c>
      <c r="E58" s="211">
        <f>VLOOKUP(B58,مقررات!$A$1:$F$476,4,FALSE)</f>
        <v>2</v>
      </c>
      <c r="F58" s="211">
        <f t="shared" si="2"/>
        <v>2</v>
      </c>
      <c r="G58" s="60" t="str">
        <f>VLOOKUP(B58,مقررات!$A$1:$F$409,6,FALSE)</f>
        <v>CH111</v>
      </c>
      <c r="H58" s="52" t="s">
        <v>1752</v>
      </c>
      <c r="I58" s="262" t="str">
        <f>VLOOKUP(H58,'اعضاء هيئة التدريس'!$B$1:$D$300,2,FALSE)</f>
        <v>د/ ايمن شبل</v>
      </c>
      <c r="J58" s="774"/>
      <c r="K58" s="774"/>
      <c r="L58" s="774" t="s">
        <v>1067</v>
      </c>
      <c r="M58" s="774"/>
      <c r="N58" s="774"/>
      <c r="O58" s="774"/>
      <c r="P58" s="255" t="s">
        <v>1324</v>
      </c>
      <c r="Q58" s="414"/>
      <c r="R58" s="143"/>
      <c r="S58" s="143"/>
      <c r="T58" s="4"/>
      <c r="U58" s="4"/>
      <c r="V58" s="4"/>
      <c r="W58" s="4"/>
      <c r="X58" s="4"/>
      <c r="Y58" s="4"/>
      <c r="Z58" s="143"/>
      <c r="AA58" s="4"/>
      <c r="AB58" s="143"/>
      <c r="AC58" s="143"/>
      <c r="AD58" s="143"/>
      <c r="AE58" s="143"/>
      <c r="AF58" s="143"/>
      <c r="AG58" s="4"/>
      <c r="AH58" s="4"/>
      <c r="AI58" s="692"/>
      <c r="AJ58" s="92"/>
      <c r="AK58" s="92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BL58" s="707" t="e">
        <f>VLOOKUP(#REF!,'اعضاء هيئة التدريس'!#REF!,2,)</f>
        <v>#REF!</v>
      </c>
    </row>
    <row r="59" spans="1:64" s="221" customFormat="1" ht="15.75" hidden="1" customHeight="1">
      <c r="A59" s="367">
        <v>16</v>
      </c>
      <c r="B59" s="288" t="s">
        <v>616</v>
      </c>
      <c r="C59" s="726" t="str">
        <f>VLOOKUP(B59,مقررات!$A$1:$F$411,2,FALSE)</f>
        <v>كيمياء العناصر غير الانتقالية</v>
      </c>
      <c r="D59" s="211">
        <f>VLOOKUP(B59,مقررات!$A$1:$F$452,3,FALSE)</f>
        <v>1.5</v>
      </c>
      <c r="E59" s="211">
        <f>VLOOKUP(B59,مقررات!$A$1:$F$476,4,FALSE)</f>
        <v>1</v>
      </c>
      <c r="F59" s="211">
        <f t="shared" si="2"/>
        <v>2</v>
      </c>
      <c r="G59" s="60" t="str">
        <f>VLOOKUP(B59,مقررات!$A$1:$F$409,6,FALSE)</f>
        <v>CH122</v>
      </c>
      <c r="H59" s="60" t="s">
        <v>1698</v>
      </c>
      <c r="I59" s="262" t="str">
        <f>VLOOKUP(H59,'اعضاء هيئة التدريس'!$B$1:$D$300,2,FALSE)</f>
        <v>ا.د/ عبدة الطبل</v>
      </c>
      <c r="J59" s="454"/>
      <c r="K59" s="454"/>
      <c r="L59" s="454" t="s">
        <v>1070</v>
      </c>
      <c r="M59" s="454"/>
      <c r="N59" s="454"/>
      <c r="O59" s="454"/>
      <c r="P59" s="255" t="s">
        <v>1324</v>
      </c>
      <c r="Q59" s="446"/>
      <c r="R59" s="370"/>
      <c r="S59" s="265"/>
      <c r="T59" s="282"/>
      <c r="U59" s="282"/>
      <c r="V59" s="282"/>
      <c r="W59" s="282"/>
      <c r="X59" s="282"/>
      <c r="Y59" s="282"/>
      <c r="Z59" s="282"/>
      <c r="AA59" s="282"/>
      <c r="AB59" s="251"/>
      <c r="AC59" s="251"/>
      <c r="AD59" s="251"/>
      <c r="AE59" s="251"/>
      <c r="AF59" s="251"/>
      <c r="AG59" s="282"/>
      <c r="AH59" s="282"/>
      <c r="AI59" s="428"/>
      <c r="AJ59" s="283"/>
      <c r="AK59" s="283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BL59" s="707" t="e">
        <f>VLOOKUP(#REF!,'اعضاء هيئة التدريس'!#REF!,2,)</f>
        <v>#REF!</v>
      </c>
    </row>
    <row r="60" spans="1:64" s="221" customFormat="1" ht="15.75" hidden="1" customHeight="1">
      <c r="A60" s="367">
        <v>17</v>
      </c>
      <c r="B60" s="288" t="s">
        <v>617</v>
      </c>
      <c r="C60" s="726" t="str">
        <f>VLOOKUP(B60,مقررات!$A$1:$F$411,2,FALSE)</f>
        <v>كيمياء تحليلية (2)</v>
      </c>
      <c r="D60" s="211">
        <f>VLOOKUP(B60,مقررات!$A$1:$F$452,3,FALSE)</f>
        <v>1.5</v>
      </c>
      <c r="E60" s="211">
        <f>VLOOKUP(B60,مقررات!$A$1:$F$476,4,FALSE)</f>
        <v>1</v>
      </c>
      <c r="F60" s="211">
        <f t="shared" si="2"/>
        <v>2</v>
      </c>
      <c r="G60" s="60" t="str">
        <f>VLOOKUP(B60,مقررات!$A$1:$F$409,6,FALSE)</f>
        <v>CH134</v>
      </c>
      <c r="H60" s="52" t="s">
        <v>1723</v>
      </c>
      <c r="I60" s="262" t="str">
        <f>VLOOKUP(H60,'اعضاء هيئة التدريس'!$B$1:$D$300,2,FALSE)</f>
        <v>ا.د/ محمد عياد</v>
      </c>
      <c r="J60" s="774"/>
      <c r="K60" s="774"/>
      <c r="L60" s="774"/>
      <c r="M60" s="774"/>
      <c r="N60" s="774"/>
      <c r="O60" s="774" t="s">
        <v>1068</v>
      </c>
      <c r="P60" s="255" t="s">
        <v>1324</v>
      </c>
      <c r="Q60" s="414"/>
      <c r="R60" s="143"/>
      <c r="S60" s="143"/>
      <c r="T60" s="4"/>
      <c r="U60" s="4"/>
      <c r="V60" s="4"/>
      <c r="W60" s="4"/>
      <c r="X60" s="4"/>
      <c r="Y60" s="4"/>
      <c r="Z60" s="143"/>
      <c r="AA60" s="4"/>
      <c r="AB60" s="143"/>
      <c r="AC60" s="143"/>
      <c r="AD60" s="143"/>
      <c r="AE60" s="143"/>
      <c r="AF60" s="143"/>
      <c r="AG60" s="4"/>
      <c r="AH60" s="4"/>
      <c r="AI60" s="692"/>
      <c r="AJ60" s="92"/>
      <c r="AK60" s="92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BL60" s="707" t="e">
        <f>VLOOKUP(#REF!,'اعضاء هيئة التدريس'!#REF!,2,)</f>
        <v>#REF!</v>
      </c>
    </row>
    <row r="61" spans="1:64" s="221" customFormat="1" ht="15.75" hidden="1" customHeight="1">
      <c r="A61" s="367">
        <v>18</v>
      </c>
      <c r="B61" s="288" t="s">
        <v>617</v>
      </c>
      <c r="C61" s="726" t="str">
        <f>VLOOKUP(B61,مقررات!$A$1:$F$411,2,FALSE)</f>
        <v>كيمياء تحليلية (2)</v>
      </c>
      <c r="D61" s="211">
        <f>VLOOKUP(B61,مقررات!$A$1:$F$452,3,FALSE)</f>
        <v>1.5</v>
      </c>
      <c r="E61" s="211">
        <f>VLOOKUP(B61,مقررات!$A$1:$F$476,4,FALSE)</f>
        <v>1</v>
      </c>
      <c r="F61" s="211">
        <f t="shared" si="2"/>
        <v>2</v>
      </c>
      <c r="G61" s="60" t="str">
        <f>VLOOKUP(B61,مقررات!$A$1:$F$409,6,FALSE)</f>
        <v>CH134</v>
      </c>
      <c r="H61" s="52" t="s">
        <v>1750</v>
      </c>
      <c r="I61" s="262" t="str">
        <f>VLOOKUP(H61,'اعضاء هيئة التدريس'!$B$1:$D$300,2,FALSE)</f>
        <v>د/ نعيمة سالم</v>
      </c>
      <c r="J61" s="774"/>
      <c r="K61" s="774"/>
      <c r="L61" s="774"/>
      <c r="M61" s="774"/>
      <c r="N61" s="774"/>
      <c r="O61" s="774" t="s">
        <v>1068</v>
      </c>
      <c r="P61" s="255" t="s">
        <v>1324</v>
      </c>
      <c r="Q61" s="414"/>
      <c r="R61" s="143"/>
      <c r="S61" s="143"/>
      <c r="T61" s="4"/>
      <c r="U61" s="4"/>
      <c r="V61" s="4"/>
      <c r="W61" s="4"/>
      <c r="X61" s="4"/>
      <c r="Y61" s="4"/>
      <c r="Z61" s="143"/>
      <c r="AA61" s="4"/>
      <c r="AB61" s="143"/>
      <c r="AC61" s="143"/>
      <c r="AD61" s="143"/>
      <c r="AE61" s="143"/>
      <c r="AF61" s="143"/>
      <c r="AG61" s="4"/>
      <c r="AH61" s="4"/>
      <c r="AI61" s="692"/>
      <c r="AJ61" s="92"/>
      <c r="AK61" s="92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BL61" s="707" t="e">
        <f>VLOOKUP(#REF!,'اعضاء هيئة التدريس'!#REF!,2,)</f>
        <v>#REF!</v>
      </c>
    </row>
    <row r="62" spans="1:64" s="221" customFormat="1" ht="15.75" hidden="1" customHeight="1">
      <c r="A62" s="367">
        <v>19</v>
      </c>
      <c r="B62" s="288" t="s">
        <v>618</v>
      </c>
      <c r="C62" s="726" t="str">
        <f>VLOOKUP(B62,مقررات!$A$1:$F$411,2,FALSE)</f>
        <v>مبادئ الكيمياء العضوية الفيزيائية</v>
      </c>
      <c r="D62" s="211">
        <f>VLOOKUP(B62,مقررات!$A$1:$F$452,3,FALSE)</f>
        <v>1.5</v>
      </c>
      <c r="E62" s="211">
        <f>VLOOKUP(B62,مقررات!$A$1:$F$476,4,FALSE)</f>
        <v>1</v>
      </c>
      <c r="F62" s="211">
        <f t="shared" si="2"/>
        <v>2</v>
      </c>
      <c r="G62" s="60" t="str">
        <f>VLOOKUP(B62,مقررات!$A$1:$F$409,6,FALSE)</f>
        <v>CH145</v>
      </c>
      <c r="H62" s="60" t="s">
        <v>1729</v>
      </c>
      <c r="I62" s="262" t="str">
        <f>VLOOKUP(H62,'اعضاء هيئة التدريس'!$B$1:$D$300,2,FALSE)</f>
        <v>ا.د/ عبد العليم حسن</v>
      </c>
      <c r="J62" s="454"/>
      <c r="K62" s="454" t="s">
        <v>1070</v>
      </c>
      <c r="L62" s="454"/>
      <c r="M62" s="454"/>
      <c r="N62" s="454"/>
      <c r="O62" s="454"/>
      <c r="P62" s="255" t="s">
        <v>1313</v>
      </c>
      <c r="Q62" s="449"/>
      <c r="R62" s="370"/>
      <c r="S62" s="265"/>
      <c r="T62" s="282"/>
      <c r="U62" s="282"/>
      <c r="V62" s="282"/>
      <c r="W62" s="282"/>
      <c r="X62" s="282"/>
      <c r="Y62" s="282"/>
      <c r="Z62" s="282"/>
      <c r="AA62" s="282"/>
      <c r="AB62" s="251"/>
      <c r="AC62" s="251"/>
      <c r="AD62" s="251"/>
      <c r="AE62" s="251"/>
      <c r="AF62" s="251"/>
      <c r="AG62" s="282"/>
      <c r="AH62" s="282"/>
      <c r="AI62" s="428"/>
      <c r="AJ62" s="283"/>
      <c r="AK62" s="283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BL62" s="707" t="e">
        <f>VLOOKUP(#REF!,'اعضاء هيئة التدريس'!#REF!,2,)</f>
        <v>#REF!</v>
      </c>
    </row>
    <row r="63" spans="1:64" s="221" customFormat="1" ht="15.75" hidden="1" customHeight="1">
      <c r="A63" s="367">
        <v>20</v>
      </c>
      <c r="B63" s="288" t="s">
        <v>619</v>
      </c>
      <c r="C63" s="726" t="str">
        <f>VLOOKUP(B63,مقررات!$A$1:$F$411,2,FALSE)</f>
        <v>كيمياء عضوية اليفاتية</v>
      </c>
      <c r="D63" s="211">
        <f>VLOOKUP(B63,مقررات!$A$1:$F$452,3,FALSE)</f>
        <v>1.5</v>
      </c>
      <c r="E63" s="211">
        <f>VLOOKUP(B63,مقررات!$A$1:$F$476,4,FALSE)</f>
        <v>1</v>
      </c>
      <c r="F63" s="211">
        <f t="shared" si="2"/>
        <v>2</v>
      </c>
      <c r="G63" s="60" t="str">
        <f>VLOOKUP(B63,مقررات!$A$1:$F$409,6,FALSE)</f>
        <v>CH145</v>
      </c>
      <c r="H63" s="52" t="s">
        <v>1727</v>
      </c>
      <c r="I63" s="262" t="str">
        <f>VLOOKUP(H63,'اعضاء هيئة التدريس'!$B$1:$D$300,2,FALSE)</f>
        <v>ا.د/ احمد عبدالمجبد</v>
      </c>
      <c r="J63" s="774"/>
      <c r="K63" s="774" t="s">
        <v>1068</v>
      </c>
      <c r="L63" s="774"/>
      <c r="M63" s="774" t="s">
        <v>1067</v>
      </c>
      <c r="N63" s="774"/>
      <c r="O63" s="774"/>
      <c r="P63" s="255" t="s">
        <v>1313</v>
      </c>
      <c r="Q63" s="414"/>
      <c r="R63" s="143"/>
      <c r="S63" s="143"/>
      <c r="T63" s="4"/>
      <c r="U63" s="4"/>
      <c r="V63" s="4"/>
      <c r="W63" s="4"/>
      <c r="X63" s="4"/>
      <c r="Y63" s="4"/>
      <c r="Z63" s="143"/>
      <c r="AA63" s="4"/>
      <c r="AB63" s="143"/>
      <c r="AC63" s="143"/>
      <c r="AD63" s="143"/>
      <c r="AE63" s="143"/>
      <c r="AF63" s="143"/>
      <c r="AG63" s="4"/>
      <c r="AH63" s="4"/>
      <c r="AI63" s="692"/>
      <c r="AJ63" s="92"/>
      <c r="AK63" s="92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BL63" s="707" t="e">
        <f>VLOOKUP(#REF!,'اعضاء هيئة التدريس'!#REF!,2,)</f>
        <v>#REF!</v>
      </c>
    </row>
    <row r="64" spans="1:64" s="221" customFormat="1" ht="15.75" hidden="1" customHeight="1">
      <c r="A64" s="367">
        <v>21</v>
      </c>
      <c r="B64" s="288" t="s">
        <v>620</v>
      </c>
      <c r="C64" s="726" t="str">
        <f>VLOOKUP(B64,مقررات!$A$1:$F$411,2,FALSE)</f>
        <v>كيمياء عضوية أروماتية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si="2"/>
        <v>2</v>
      </c>
      <c r="G64" s="60" t="str">
        <f>VLOOKUP(B64,مقررات!$A$1:$F$409,6,FALSE)</f>
        <v>CH145</v>
      </c>
      <c r="H64" s="60" t="s">
        <v>1695</v>
      </c>
      <c r="I64" s="262" t="str">
        <f>VLOOKUP(H64,'اعضاء هيئة التدريس'!$B$1:$D$300,2,FALSE)</f>
        <v>ا.د/ عادل نصار</v>
      </c>
      <c r="J64" s="454"/>
      <c r="K64" s="454"/>
      <c r="L64" s="454"/>
      <c r="M64" s="454" t="s">
        <v>1070</v>
      </c>
      <c r="N64" s="454"/>
      <c r="O64" s="454"/>
      <c r="P64" s="255" t="s">
        <v>1324</v>
      </c>
      <c r="Q64" s="449"/>
      <c r="R64" s="370"/>
      <c r="S64" s="265"/>
      <c r="T64" s="282"/>
      <c r="U64" s="282"/>
      <c r="V64" s="282"/>
      <c r="W64" s="282"/>
      <c r="X64" s="282"/>
      <c r="Y64" s="282"/>
      <c r="Z64" s="282"/>
      <c r="AA64" s="282"/>
      <c r="AB64" s="251"/>
      <c r="AC64" s="251"/>
      <c r="AD64" s="251"/>
      <c r="AE64" s="251"/>
      <c r="AF64" s="251"/>
      <c r="AG64" s="282"/>
      <c r="AH64" s="282"/>
      <c r="AI64" s="428"/>
      <c r="AJ64" s="283"/>
      <c r="AK64" s="283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BL64" s="707" t="e">
        <f>VLOOKUP(#REF!,'اعضاء هيئة التدريس'!#REF!,2,)</f>
        <v>#REF!</v>
      </c>
    </row>
    <row r="65" spans="1:64" s="122" customFormat="1" ht="24" hidden="1" customHeight="1">
      <c r="A65" s="367">
        <v>22</v>
      </c>
      <c r="B65" s="288" t="s">
        <v>663</v>
      </c>
      <c r="C65" s="726" t="str">
        <f>VLOOKUP(B65,مقررات!$A$1:$F$411,2,FALSE)</f>
        <v>كيمياء المجموعات الوظيفية</v>
      </c>
      <c r="D65" s="211">
        <f>VLOOKUP(B65,مقررات!$A$1:$F$452,3,FALSE)</f>
        <v>1.5</v>
      </c>
      <c r="E65" s="211">
        <f>VLOOKUP(B65,مقررات!$A$1:$F$476,4,FALSE)</f>
        <v>1</v>
      </c>
      <c r="F65" s="211">
        <f t="shared" si="2"/>
        <v>2</v>
      </c>
      <c r="G65" s="60" t="str">
        <f>VLOOKUP(B65,مقررات!$A$1:$F$409,6,FALSE)</f>
        <v>CH346</v>
      </c>
      <c r="H65" s="52" t="s">
        <v>1804</v>
      </c>
      <c r="I65" s="262" t="str">
        <f>VLOOKUP(H65,'اعضاء هيئة التدريس'!$B$1:$D$300,2,FALSE)</f>
        <v>د/ محمدعبدالله حواطة</v>
      </c>
      <c r="J65" s="774"/>
      <c r="K65" s="774"/>
      <c r="L65" s="774" t="s">
        <v>1068</v>
      </c>
      <c r="M65" s="774"/>
      <c r="N65" s="774"/>
      <c r="O65" s="774"/>
      <c r="P65" s="255" t="s">
        <v>1324</v>
      </c>
      <c r="Q65" s="414"/>
      <c r="R65" s="143"/>
      <c r="S65" s="143"/>
      <c r="T65" s="4"/>
      <c r="U65" s="4"/>
      <c r="V65" s="4"/>
      <c r="W65" s="4"/>
      <c r="X65" s="4"/>
      <c r="Y65" s="4"/>
      <c r="Z65" s="143"/>
      <c r="AA65" s="4"/>
      <c r="AB65" s="143"/>
      <c r="AC65" s="143"/>
      <c r="AD65" s="143"/>
      <c r="AE65" s="143"/>
      <c r="AF65" s="143"/>
      <c r="AG65" s="4"/>
      <c r="AH65" s="4"/>
      <c r="AI65" s="692"/>
      <c r="AJ65" s="92"/>
      <c r="AK65" s="92"/>
      <c r="AL65" s="91"/>
      <c r="AM65" s="91"/>
      <c r="AN65" s="91"/>
      <c r="AO65" s="91"/>
      <c r="AP65" s="91"/>
      <c r="AQ65" s="91"/>
      <c r="AR65" s="91"/>
      <c r="AS65" s="91"/>
      <c r="AT65" s="91"/>
      <c r="AU65" s="91"/>
      <c r="AV65" s="91"/>
      <c r="AW65" s="91"/>
      <c r="AX65" s="91"/>
      <c r="BL65" s="707" t="e">
        <f>VLOOKUP(#REF!,'اعضاء هيئة التدريس'!#REF!,2,)</f>
        <v>#REF!</v>
      </c>
    </row>
    <row r="66" spans="1:64" s="221" customFormat="1" ht="15.75" hidden="1" customHeight="1">
      <c r="A66" s="367">
        <v>23</v>
      </c>
      <c r="B66" s="288" t="s">
        <v>622</v>
      </c>
      <c r="C66" s="726" t="str">
        <f>VLOOKUP(B66,مقررات!$A$1:$F$411,2,FALSE)</f>
        <v>كيمياء عملية تحليلية وفيزيائية وغير عضوية (2)</v>
      </c>
      <c r="D66" s="211">
        <f>VLOOKUP(B66,مقررات!$A$1:$F$452,3,FALSE)</f>
        <v>0</v>
      </c>
      <c r="E66" s="211">
        <f>VLOOKUP(B66,مقررات!$A$1:$F$476,4,FALSE)</f>
        <v>4</v>
      </c>
      <c r="F66" s="211">
        <f t="shared" si="2"/>
        <v>2</v>
      </c>
      <c r="G66" s="60" t="str">
        <f>VLOOKUP(B66,مقررات!$A$1:$F$409,6,FALSE)</f>
        <v>CH176</v>
      </c>
      <c r="H66" s="60"/>
      <c r="I66" s="964" t="e">
        <f>VLOOKUP(H66,'اعضاء هيئة التدريس'!$B$1:$D$300,2,FALSE)</f>
        <v>#N/A</v>
      </c>
      <c r="J66" s="454"/>
      <c r="K66" s="454"/>
      <c r="L66" s="454"/>
      <c r="M66" s="454"/>
      <c r="N66" s="454"/>
      <c r="O66" s="454"/>
      <c r="P66" s="305"/>
      <c r="Q66" s="449"/>
      <c r="R66" s="370"/>
      <c r="S66" s="265"/>
      <c r="T66" s="282"/>
      <c r="U66" s="282"/>
      <c r="V66" s="282"/>
      <c r="W66" s="282"/>
      <c r="X66" s="282"/>
      <c r="Y66" s="282"/>
      <c r="Z66" s="282"/>
      <c r="AA66" s="282"/>
      <c r="AB66" s="251"/>
      <c r="AC66" s="251"/>
      <c r="AD66" s="251"/>
      <c r="AE66" s="251"/>
      <c r="AF66" s="251"/>
      <c r="AG66" s="282"/>
      <c r="AH66" s="282"/>
      <c r="AI66" s="428"/>
      <c r="AJ66" s="283"/>
      <c r="AK66" s="283"/>
      <c r="AL66" s="92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BL66" s="707" t="e">
        <f>VLOOKUP(#REF!,'اعضاء هيئة التدريس'!#REF!,2,)</f>
        <v>#REF!</v>
      </c>
    </row>
    <row r="67" spans="1:64" s="285" customFormat="1" ht="22.5" hidden="1" customHeight="1">
      <c r="A67" s="367">
        <v>24</v>
      </c>
      <c r="B67" s="288" t="s">
        <v>623</v>
      </c>
      <c r="C67" s="726" t="str">
        <f>VLOOKUP(B67,مقررات!$A$1:$F$411,2,FALSE)</f>
        <v>كيمياء عملية عضوية (2)</v>
      </c>
      <c r="D67" s="211">
        <f>VLOOKUP(B67,مقررات!$A$1:$F$452,3,FALSE)</f>
        <v>0</v>
      </c>
      <c r="E67" s="211">
        <f>VLOOKUP(B67,مقررات!$A$1:$F$476,4,FALSE)</f>
        <v>4</v>
      </c>
      <c r="F67" s="211">
        <f t="shared" si="2"/>
        <v>2</v>
      </c>
      <c r="G67" s="60" t="str">
        <f>VLOOKUP(B67,مقررات!$A$1:$F$409,6,FALSE)</f>
        <v>CH177</v>
      </c>
      <c r="H67" s="52"/>
      <c r="I67" s="964" t="e">
        <f>VLOOKUP(H67,'اعضاء هيئة التدريس'!$B$1:$D$300,2,FALSE)</f>
        <v>#N/A</v>
      </c>
      <c r="J67" s="774"/>
      <c r="K67" s="774"/>
      <c r="L67" s="774"/>
      <c r="M67" s="774"/>
      <c r="N67" s="774"/>
      <c r="O67" s="774"/>
      <c r="P67" s="1050"/>
      <c r="Q67" s="414"/>
      <c r="R67" s="143"/>
      <c r="S67" s="143"/>
      <c r="T67" s="4"/>
      <c r="U67" s="4"/>
      <c r="V67" s="4"/>
      <c r="W67" s="4"/>
      <c r="X67" s="4"/>
      <c r="Y67" s="4"/>
      <c r="Z67" s="143"/>
      <c r="AA67" s="4"/>
      <c r="AB67" s="143"/>
      <c r="AC67" s="143"/>
      <c r="AD67" s="143"/>
      <c r="AE67" s="143"/>
      <c r="AF67" s="143"/>
      <c r="AG67" s="4"/>
      <c r="AH67" s="4"/>
      <c r="AI67" s="692"/>
      <c r="AJ67" s="91"/>
      <c r="AK67" s="91"/>
      <c r="AL67" s="283"/>
      <c r="AM67" s="284"/>
      <c r="AN67" s="284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BL67" s="707" t="e">
        <f>VLOOKUP(#REF!,'اعضاء هيئة التدريس'!#REF!,2,)</f>
        <v>#REF!</v>
      </c>
    </row>
    <row r="68" spans="1:64" s="272" customFormat="1" ht="15.75" hidden="1" customHeight="1">
      <c r="A68" s="367">
        <v>25</v>
      </c>
      <c r="B68" s="288" t="s">
        <v>624</v>
      </c>
      <c r="C68" s="726" t="str">
        <f>VLOOKUP(B68,مقررات!$A$1:$F$411,2,FALSE)</f>
        <v>كيمياء كهربية (1)</v>
      </c>
      <c r="D68" s="211">
        <f>VLOOKUP(B68,مقررات!$A$1:$F$452,3,FALSE)</f>
        <v>1.5</v>
      </c>
      <c r="E68" s="211">
        <f>VLOOKUP(B68,مقررات!$A$1:$F$476,4,FALSE)</f>
        <v>1</v>
      </c>
      <c r="F68" s="211">
        <f t="shared" si="2"/>
        <v>2</v>
      </c>
      <c r="G68" s="60" t="str">
        <f>VLOOKUP(B68,مقررات!$A$1:$F$409,6,FALSE)</f>
        <v>CH111</v>
      </c>
      <c r="H68" s="60" t="s">
        <v>1725</v>
      </c>
      <c r="I68" s="262" t="str">
        <f>VLOOKUP(H68,'اعضاء هيئة التدريس'!$B$1:$D$300,2,FALSE)</f>
        <v>ا.د/ السيد الشريفي</v>
      </c>
      <c r="J68" s="454"/>
      <c r="K68" s="774" t="s">
        <v>1072</v>
      </c>
      <c r="L68" s="454"/>
      <c r="M68" s="454"/>
      <c r="N68" s="454"/>
      <c r="O68" s="454"/>
      <c r="P68" s="386" t="s">
        <v>1320</v>
      </c>
      <c r="Q68" s="445"/>
      <c r="R68" s="370"/>
      <c r="S68" s="265"/>
      <c r="T68" s="282"/>
      <c r="U68" s="282"/>
      <c r="V68" s="282"/>
      <c r="W68" s="282"/>
      <c r="X68" s="282"/>
      <c r="Y68" s="282"/>
      <c r="Z68" s="282"/>
      <c r="AA68" s="282"/>
      <c r="AB68" s="251"/>
      <c r="AC68" s="251"/>
      <c r="AD68" s="251"/>
      <c r="AE68" s="251"/>
      <c r="AF68" s="251"/>
      <c r="AG68" s="282"/>
      <c r="AH68" s="282"/>
      <c r="AI68" s="428"/>
      <c r="AJ68" s="283"/>
      <c r="AK68" s="283"/>
      <c r="AL68" s="283"/>
      <c r="AM68" s="283"/>
      <c r="AN68" s="283"/>
      <c r="AO68" s="283"/>
      <c r="AP68" s="283"/>
      <c r="AQ68" s="283"/>
      <c r="AR68" s="283"/>
      <c r="AS68" s="283"/>
      <c r="AT68" s="283"/>
      <c r="AU68" s="283"/>
      <c r="AV68" s="283"/>
      <c r="AW68" s="283"/>
      <c r="AX68" s="283"/>
      <c r="BL68" s="707" t="e">
        <f>VLOOKUP(#REF!,'اعضاء هيئة التدريس'!#REF!,2,)</f>
        <v>#REF!</v>
      </c>
    </row>
    <row r="69" spans="1:64" s="272" customFormat="1" ht="15.75" hidden="1" customHeight="1">
      <c r="A69" s="367">
        <v>26</v>
      </c>
      <c r="B69" s="288" t="s">
        <v>624</v>
      </c>
      <c r="C69" s="726" t="str">
        <f>VLOOKUP(B69,مقررات!$A$1:$F$411,2,FALSE)</f>
        <v>كيمياء كهربية (1)</v>
      </c>
      <c r="D69" s="211">
        <f>VLOOKUP(B69,مقررات!$A$1:$F$452,3,FALSE)</f>
        <v>1.5</v>
      </c>
      <c r="E69" s="211">
        <f>VLOOKUP(B69,مقررات!$A$1:$F$476,4,FALSE)</f>
        <v>1</v>
      </c>
      <c r="F69" s="211">
        <f t="shared" si="2"/>
        <v>2</v>
      </c>
      <c r="G69" s="60" t="str">
        <f>VLOOKUP(B69,مقررات!$A$1:$F$409,6,FALSE)</f>
        <v>CH111</v>
      </c>
      <c r="H69" s="60" t="s">
        <v>1707</v>
      </c>
      <c r="I69" s="262" t="str">
        <f>VLOOKUP(H69,'اعضاء هيئة التدريس'!$B$1:$D$300,2,FALSE)</f>
        <v>أ.د/ عبلة حتحوت</v>
      </c>
      <c r="J69" s="454"/>
      <c r="K69" s="257"/>
      <c r="L69" s="454"/>
      <c r="M69" s="454"/>
      <c r="N69" s="454"/>
      <c r="O69" s="454"/>
      <c r="P69" s="386" t="s">
        <v>1320</v>
      </c>
      <c r="Q69" s="445"/>
      <c r="R69" s="370"/>
      <c r="S69" s="265"/>
      <c r="T69" s="282"/>
      <c r="U69" s="282"/>
      <c r="V69" s="282"/>
      <c r="W69" s="282"/>
      <c r="X69" s="282"/>
      <c r="Y69" s="282"/>
      <c r="Z69" s="282"/>
      <c r="AA69" s="282"/>
      <c r="AB69" s="251"/>
      <c r="AC69" s="251"/>
      <c r="AD69" s="251"/>
      <c r="AE69" s="251"/>
      <c r="AF69" s="251"/>
      <c r="AG69" s="282"/>
      <c r="AH69" s="282"/>
      <c r="AI69" s="428"/>
      <c r="AJ69" s="283"/>
      <c r="AK69" s="283"/>
      <c r="AL69" s="283"/>
      <c r="AM69" s="283"/>
      <c r="AN69" s="283"/>
      <c r="AO69" s="283"/>
      <c r="AP69" s="283"/>
      <c r="AQ69" s="283"/>
      <c r="AR69" s="283"/>
      <c r="AS69" s="283"/>
      <c r="AT69" s="283"/>
      <c r="AU69" s="283"/>
      <c r="AV69" s="283"/>
      <c r="AW69" s="283"/>
      <c r="AX69" s="283"/>
      <c r="BL69" s="707" t="e">
        <f>VLOOKUP(#REF!,'اعضاء هيئة التدريس'!#REF!,2,)</f>
        <v>#REF!</v>
      </c>
    </row>
    <row r="70" spans="1:64" s="272" customFormat="1" ht="15.75" hidden="1" customHeight="1">
      <c r="A70" s="367">
        <v>27</v>
      </c>
      <c r="B70" s="288" t="s">
        <v>625</v>
      </c>
      <c r="C70" s="726" t="str">
        <f>VLOOKUP(B70,مقررات!$A$1:$F$411,2,FALSE)</f>
        <v>كيمياء حركية</v>
      </c>
      <c r="D70" s="211">
        <f>VLOOKUP(B70,مقررات!$A$1:$F$452,3,FALSE)</f>
        <v>1.5</v>
      </c>
      <c r="E70" s="211">
        <f>VLOOKUP(B70,مقررات!$A$1:$F$476,4,FALSE)</f>
        <v>1</v>
      </c>
      <c r="F70" s="211">
        <f t="shared" si="2"/>
        <v>2</v>
      </c>
      <c r="G70" s="60" t="str">
        <f>VLOOKUP(B70,مقررات!$A$1:$F$409,6,FALSE)</f>
        <v>CH111</v>
      </c>
      <c r="H70" s="52" t="s">
        <v>1750</v>
      </c>
      <c r="I70" s="262" t="str">
        <f>VLOOKUP(H70,'اعضاء هيئة التدريس'!$B$1:$D$300,2,FALSE)</f>
        <v>د/ نعيمة سالم</v>
      </c>
      <c r="J70" s="774"/>
      <c r="K70" s="774" t="s">
        <v>1070</v>
      </c>
      <c r="L70" s="774"/>
      <c r="M70" s="774"/>
      <c r="N70" s="774"/>
      <c r="O70" s="774"/>
      <c r="P70" s="255" t="s">
        <v>1313</v>
      </c>
      <c r="Q70" s="414"/>
      <c r="R70" s="143"/>
      <c r="S70" s="143"/>
      <c r="T70" s="4"/>
      <c r="U70" s="4"/>
      <c r="V70" s="4"/>
      <c r="W70" s="4"/>
      <c r="X70" s="4"/>
      <c r="Y70" s="4"/>
      <c r="Z70" s="143"/>
      <c r="AA70" s="4"/>
      <c r="AB70" s="143"/>
      <c r="AC70" s="143"/>
      <c r="AD70" s="143"/>
      <c r="AE70" s="143"/>
      <c r="AF70" s="143"/>
      <c r="AG70" s="4"/>
      <c r="AH70" s="4"/>
      <c r="AI70" s="692"/>
      <c r="AJ70" s="91"/>
      <c r="AK70" s="91"/>
      <c r="AL70" s="283"/>
      <c r="AM70" s="283"/>
      <c r="AN70" s="283"/>
      <c r="AO70" s="283"/>
      <c r="AP70" s="283"/>
      <c r="AQ70" s="283"/>
      <c r="AR70" s="283"/>
      <c r="AS70" s="283"/>
      <c r="AT70" s="283"/>
      <c r="AU70" s="283"/>
      <c r="AV70" s="283"/>
      <c r="AW70" s="283"/>
      <c r="AX70" s="283"/>
      <c r="BL70" s="707" t="e">
        <f>VLOOKUP(#REF!,'اعضاء هيئة التدريس'!#REF!,2,)</f>
        <v>#REF!</v>
      </c>
    </row>
    <row r="71" spans="1:64" s="272" customFormat="1" ht="27" hidden="1" customHeight="1">
      <c r="A71" s="367">
        <v>28</v>
      </c>
      <c r="B71" s="288" t="s">
        <v>626</v>
      </c>
      <c r="C71" s="726" t="str">
        <f>VLOOKUP(B71,مقررات!$A$1:$F$411,2,FALSE)</f>
        <v>كيمياء العناصر الانتقالية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ref="F71:F88" si="3">D71+0.5*E71</f>
        <v>2</v>
      </c>
      <c r="G71" s="60" t="str">
        <f>VLOOKUP(B71,مقررات!$A$1:$F$409,6,FALSE)</f>
        <v>CH222</v>
      </c>
      <c r="H71" s="60" t="s">
        <v>1723</v>
      </c>
      <c r="I71" s="262" t="str">
        <f>VLOOKUP(H71,'اعضاء هيئة التدريس'!$B$1:$D$300,2,FALSE)</f>
        <v>ا.د/ محمد عياد</v>
      </c>
      <c r="J71" s="454"/>
      <c r="K71" s="454"/>
      <c r="L71" s="454"/>
      <c r="M71" s="454" t="s">
        <v>1139</v>
      </c>
      <c r="N71" s="454"/>
      <c r="O71" s="454"/>
      <c r="P71" s="255" t="s">
        <v>1324</v>
      </c>
      <c r="Q71" s="446"/>
      <c r="R71" s="355"/>
      <c r="S71" s="265"/>
      <c r="T71" s="282"/>
      <c r="U71" s="282"/>
      <c r="V71" s="282"/>
      <c r="W71" s="282"/>
      <c r="X71" s="282"/>
      <c r="Y71" s="282"/>
      <c r="Z71" s="282"/>
      <c r="AA71" s="282"/>
      <c r="AB71" s="251"/>
      <c r="AC71" s="251"/>
      <c r="AD71" s="251"/>
      <c r="AE71" s="251"/>
      <c r="AF71" s="251"/>
      <c r="AG71" s="282"/>
      <c r="AH71" s="282"/>
      <c r="AI71" s="428"/>
      <c r="AJ71" s="283"/>
      <c r="AK71" s="283"/>
      <c r="AL71" s="283"/>
      <c r="AM71" s="283"/>
      <c r="AN71" s="283"/>
      <c r="AO71" s="283"/>
      <c r="AP71" s="283"/>
      <c r="AQ71" s="283"/>
      <c r="AR71" s="283"/>
      <c r="AS71" s="283"/>
      <c r="AT71" s="283"/>
      <c r="AU71" s="283"/>
      <c r="AV71" s="283"/>
      <c r="AW71" s="283"/>
      <c r="AX71" s="283"/>
      <c r="BL71" s="707" t="e">
        <f>VLOOKUP(#REF!,'اعضاء هيئة التدريس'!#REF!,2,)</f>
        <v>#REF!</v>
      </c>
    </row>
    <row r="72" spans="1:64" s="272" customFormat="1" ht="25.5" hidden="1" customHeight="1">
      <c r="A72" s="367">
        <v>29</v>
      </c>
      <c r="B72" s="288" t="s">
        <v>626</v>
      </c>
      <c r="C72" s="726" t="str">
        <f>VLOOKUP(B72,مقررات!$A$1:$F$411,2,FALSE)</f>
        <v>كيمياء العناصر الانتقالية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3"/>
        <v>2</v>
      </c>
      <c r="G72" s="60" t="str">
        <f>VLOOKUP(B72,مقررات!$A$1:$F$409,6,FALSE)</f>
        <v>CH222</v>
      </c>
      <c r="H72" s="60" t="s">
        <v>1758</v>
      </c>
      <c r="I72" s="262" t="str">
        <f>VLOOKUP(H72,'اعضاء هيئة التدريس'!$B$1:$D$300,2,FALSE)</f>
        <v>د/ ريهام وجدى</v>
      </c>
      <c r="J72" s="454"/>
      <c r="K72" s="454"/>
      <c r="L72" s="454"/>
      <c r="M72" s="454" t="s">
        <v>1139</v>
      </c>
      <c r="N72" s="454"/>
      <c r="O72" s="454"/>
      <c r="P72" s="255" t="s">
        <v>1324</v>
      </c>
      <c r="Q72" s="446"/>
      <c r="R72" s="355"/>
      <c r="S72" s="265"/>
      <c r="T72" s="282"/>
      <c r="U72" s="282"/>
      <c r="V72" s="282"/>
      <c r="W72" s="282"/>
      <c r="X72" s="282"/>
      <c r="Y72" s="282"/>
      <c r="Z72" s="282"/>
      <c r="AA72" s="282"/>
      <c r="AB72" s="251"/>
      <c r="AC72" s="251"/>
      <c r="AD72" s="251"/>
      <c r="AE72" s="251"/>
      <c r="AF72" s="251"/>
      <c r="AG72" s="282"/>
      <c r="AH72" s="282"/>
      <c r="AI72" s="428"/>
      <c r="AJ72" s="283"/>
      <c r="AK72" s="283"/>
      <c r="AL72" s="283"/>
      <c r="AM72" s="283"/>
      <c r="AN72" s="283"/>
      <c r="AO72" s="283"/>
      <c r="AP72" s="283"/>
      <c r="AQ72" s="283"/>
      <c r="AR72" s="283"/>
      <c r="AS72" s="283"/>
      <c r="AT72" s="283"/>
      <c r="AU72" s="283"/>
      <c r="AV72" s="283"/>
      <c r="AW72" s="283"/>
      <c r="AX72" s="283"/>
      <c r="BL72" s="707" t="e">
        <f>VLOOKUP(#REF!,'اعضاء هيئة التدريس'!#REF!,2,)</f>
        <v>#REF!</v>
      </c>
    </row>
    <row r="73" spans="1:64" s="272" customFormat="1" ht="15.75" hidden="1" customHeight="1">
      <c r="A73" s="367">
        <v>30</v>
      </c>
      <c r="B73" s="288" t="s">
        <v>627</v>
      </c>
      <c r="C73" s="726" t="str">
        <f>VLOOKUP(B73,مقررات!$A$1:$F$411,2,FALSE)</f>
        <v>كيمياء المتراكبات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3"/>
        <v>2</v>
      </c>
      <c r="G73" s="60" t="str">
        <f>VLOOKUP(B73,مقررات!$A$1:$F$409,6,FALSE)</f>
        <v>CH323</v>
      </c>
      <c r="H73" s="52" t="s">
        <v>1709</v>
      </c>
      <c r="I73" s="262" t="str">
        <f>VLOOKUP(H73,'اعضاء هيئة التدريس'!$B$1:$D$300,2,FALSE)</f>
        <v>أ.د/ فتحي عبدالغني</v>
      </c>
      <c r="J73" s="774"/>
      <c r="K73" s="774"/>
      <c r="L73" s="774"/>
      <c r="M73" s="774" t="s">
        <v>1068</v>
      </c>
      <c r="N73" s="774"/>
      <c r="O73" s="774"/>
      <c r="P73" s="255" t="s">
        <v>1324</v>
      </c>
      <c r="Q73" s="414"/>
      <c r="R73" s="143"/>
      <c r="S73" s="143"/>
      <c r="T73" s="4"/>
      <c r="U73" s="4"/>
      <c r="V73" s="4"/>
      <c r="W73" s="4"/>
      <c r="X73" s="4"/>
      <c r="Y73" s="4"/>
      <c r="Z73" s="143"/>
      <c r="AA73" s="4"/>
      <c r="AB73" s="143"/>
      <c r="AC73" s="143"/>
      <c r="AD73" s="143"/>
      <c r="AE73" s="143"/>
      <c r="AF73" s="143"/>
      <c r="AG73" s="4"/>
      <c r="AH73" s="4"/>
      <c r="AI73" s="692"/>
      <c r="AJ73" s="91"/>
      <c r="AK73" s="91"/>
      <c r="AL73" s="283"/>
      <c r="AM73" s="283"/>
      <c r="AN73" s="283"/>
      <c r="AO73" s="283"/>
      <c r="AP73" s="283"/>
      <c r="AQ73" s="283"/>
      <c r="AR73" s="283"/>
      <c r="AS73" s="283"/>
      <c r="AT73" s="283"/>
      <c r="AU73" s="283"/>
      <c r="AV73" s="283"/>
      <c r="AW73" s="283"/>
      <c r="AX73" s="283"/>
      <c r="BL73" s="707" t="e">
        <f>VLOOKUP(#REF!,'اعضاء هيئة التدريس'!#REF!,2,)</f>
        <v>#REF!</v>
      </c>
    </row>
    <row r="74" spans="1:64" s="156" customFormat="1" ht="15.75" hidden="1">
      <c r="A74" s="367">
        <v>31</v>
      </c>
      <c r="B74" s="288" t="s">
        <v>628</v>
      </c>
      <c r="C74" s="726" t="str">
        <f>VLOOKUP(B74,مقررات!$A$1:$F$411,2,FALSE)</f>
        <v>تحليل آلي (1)</v>
      </c>
      <c r="D74" s="211">
        <f>VLOOKUP(B74,مقررات!$A$1:$F$452,3,FALSE)</f>
        <v>1.5</v>
      </c>
      <c r="E74" s="211">
        <f>VLOOKUP(B74,مقررات!$A$1:$F$476,4,FALSE)</f>
        <v>1</v>
      </c>
      <c r="F74" s="211">
        <f t="shared" si="3"/>
        <v>2</v>
      </c>
      <c r="G74" s="60" t="str">
        <f>VLOOKUP(B74,مقررات!$A$1:$F$409,6,FALSE)</f>
        <v>CH134</v>
      </c>
      <c r="H74" s="60" t="s">
        <v>1743</v>
      </c>
      <c r="I74" s="262" t="str">
        <f>VLOOKUP(H74,'اعضاء هيئة التدريس'!$B$1:$D$300,2,FALSE)</f>
        <v xml:space="preserve">د.هناء البرعي </v>
      </c>
      <c r="J74" s="454"/>
      <c r="K74" s="454" t="s">
        <v>1070</v>
      </c>
      <c r="L74" s="454"/>
      <c r="M74" s="454"/>
      <c r="N74" s="386"/>
      <c r="O74" s="454"/>
      <c r="P74" s="386" t="s">
        <v>1314</v>
      </c>
      <c r="Q74" s="780"/>
      <c r="R74" s="355"/>
      <c r="S74" s="265"/>
      <c r="T74" s="282"/>
      <c r="U74" s="282"/>
      <c r="V74" s="282"/>
      <c r="W74" s="282"/>
      <c r="X74" s="282"/>
      <c r="Y74" s="282"/>
      <c r="Z74" s="282"/>
      <c r="AA74" s="282"/>
      <c r="AB74" s="251"/>
      <c r="AC74" s="251"/>
      <c r="AD74" s="251"/>
      <c r="AE74" s="251"/>
      <c r="AF74" s="251"/>
      <c r="AG74" s="282"/>
      <c r="AH74" s="282"/>
      <c r="AI74" s="428"/>
      <c r="AJ74" s="283"/>
      <c r="AK74" s="283"/>
      <c r="AL74" s="220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BL74" s="707" t="e">
        <f>VLOOKUP(#REF!,'اعضاء هيئة التدريس'!#REF!,2,)</f>
        <v>#REF!</v>
      </c>
    </row>
    <row r="75" spans="1:64" s="156" customFormat="1" ht="15.75" hidden="1">
      <c r="A75" s="367">
        <v>32</v>
      </c>
      <c r="B75" s="288" t="s">
        <v>649</v>
      </c>
      <c r="C75" s="726" t="str">
        <f>VLOOKUP(B75,مقررات!$A$1:$F$411,2,FALSE)</f>
        <v>كروماتوجرافيا</v>
      </c>
      <c r="D75" s="211">
        <f>VLOOKUP(B75,مقررات!$A$1:$F$452,3,FALSE)</f>
        <v>1.5</v>
      </c>
      <c r="E75" s="211">
        <f>VLOOKUP(B75,مقررات!$A$1:$F$476,4,FALSE)</f>
        <v>1</v>
      </c>
      <c r="F75" s="211">
        <f t="shared" si="3"/>
        <v>2</v>
      </c>
      <c r="G75" s="60" t="str">
        <f>VLOOKUP(B75,مقررات!$A$1:$F$409,6,FALSE)</f>
        <v>CH245</v>
      </c>
      <c r="H75" s="52" t="s">
        <v>1695</v>
      </c>
      <c r="I75" s="262" t="str">
        <f>VLOOKUP(H75,'اعضاء هيئة التدريس'!$B$1:$D$300,2,FALSE)</f>
        <v>ا.د/ عادل نصار</v>
      </c>
      <c r="J75" s="774"/>
      <c r="K75" s="774" t="s">
        <v>1070</v>
      </c>
      <c r="L75" s="774"/>
      <c r="M75" s="774"/>
      <c r="N75" s="775"/>
      <c r="O75" s="774"/>
      <c r="P75" s="255" t="s">
        <v>1318</v>
      </c>
      <c r="Q75" s="414"/>
      <c r="R75" s="143"/>
      <c r="S75" s="143"/>
      <c r="T75" s="4"/>
      <c r="U75" s="4"/>
      <c r="V75" s="4"/>
      <c r="W75" s="4"/>
      <c r="X75" s="4"/>
      <c r="Y75" s="4"/>
      <c r="Z75" s="143"/>
      <c r="AA75" s="4"/>
      <c r="AB75" s="143"/>
      <c r="AC75" s="143"/>
      <c r="AD75" s="143"/>
      <c r="AE75" s="143"/>
      <c r="AF75" s="143"/>
      <c r="AG75" s="4"/>
      <c r="AH75" s="4"/>
      <c r="AI75" s="692"/>
      <c r="AJ75" s="91"/>
      <c r="AK75" s="91"/>
      <c r="AL75" s="220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BL75" s="707" t="e">
        <f>VLOOKUP(#REF!,'اعضاء هيئة التدريس'!#REF!,2,)</f>
        <v>#REF!</v>
      </c>
    </row>
    <row r="76" spans="1:64" s="156" customFormat="1" ht="15.75" hidden="1" customHeight="1">
      <c r="A76" s="367">
        <v>33</v>
      </c>
      <c r="B76" s="288" t="s">
        <v>650</v>
      </c>
      <c r="C76" s="726" t="str">
        <f>VLOOKUP(B76,مقررات!$A$1:$F$411,2,FALSE)</f>
        <v>تفاعلات البرسيكليك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3"/>
        <v>2</v>
      </c>
      <c r="G76" s="60" t="str">
        <f>VLOOKUP(B76,مقررات!$A$1:$F$409,6,FALSE)</f>
        <v>CH246</v>
      </c>
      <c r="H76" s="60" t="s">
        <v>1721</v>
      </c>
      <c r="I76" s="262" t="str">
        <f>VLOOKUP(H76,'اعضاء هيئة التدريس'!$B$1:$D$300,2,FALSE)</f>
        <v>أ.د/ حامد عبدالباري</v>
      </c>
      <c r="J76" s="454"/>
      <c r="K76" s="454"/>
      <c r="L76" s="454"/>
      <c r="M76" s="454"/>
      <c r="N76" s="454" t="s">
        <v>1068</v>
      </c>
      <c r="O76" s="454"/>
      <c r="P76" s="255" t="s">
        <v>1313</v>
      </c>
      <c r="Q76" s="780"/>
      <c r="R76" s="355"/>
      <c r="S76" s="265"/>
      <c r="T76" s="282"/>
      <c r="U76" s="282"/>
      <c r="V76" s="282"/>
      <c r="W76" s="282"/>
      <c r="X76" s="282"/>
      <c r="Y76" s="282"/>
      <c r="Z76" s="282"/>
      <c r="AA76" s="282"/>
      <c r="AB76" s="251"/>
      <c r="AC76" s="251"/>
      <c r="AD76" s="251"/>
      <c r="AE76" s="251"/>
      <c r="AF76" s="251"/>
      <c r="AG76" s="282"/>
      <c r="AH76" s="282"/>
      <c r="AI76" s="428"/>
      <c r="AJ76" s="283"/>
      <c r="AK76" s="283"/>
      <c r="AL76" s="220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BL76" s="707" t="e">
        <f>VLOOKUP(#REF!,'اعضاء هيئة التدريس'!#REF!,2,)</f>
        <v>#REF!</v>
      </c>
    </row>
    <row r="77" spans="1:64" s="285" customFormat="1" ht="22.5" hidden="1" customHeight="1">
      <c r="A77" s="367">
        <v>34</v>
      </c>
      <c r="B77" s="288" t="s">
        <v>629</v>
      </c>
      <c r="C77" s="756" t="str">
        <f>VLOOKUP(B77,مقررات!$A$1:$F$411,2,FALSE)</f>
        <v>ميكانيكا التفاعلات العضوية(1)</v>
      </c>
      <c r="D77" s="211">
        <f>VLOOKUP(B77,مقررات!$A$1:$F$452,3,FALSE)</f>
        <v>1.5</v>
      </c>
      <c r="E77" s="211">
        <f>VLOOKUP(B77,مقررات!$A$1:$F$476,4,FALSE)</f>
        <v>1</v>
      </c>
      <c r="F77" s="211">
        <f t="shared" si="3"/>
        <v>2</v>
      </c>
      <c r="G77" s="60" t="str">
        <f>VLOOKUP(B77,مقررات!$A$1:$F$409,6,FALSE)</f>
        <v>CH244</v>
      </c>
      <c r="H77" s="52" t="s">
        <v>1700</v>
      </c>
      <c r="I77" s="262" t="str">
        <f>VLOOKUP(H77,'اعضاء هيئة التدريس'!$B$1:$D$300,2,FALSE)</f>
        <v>أ.د.ابراهيم الطنطاوي</v>
      </c>
      <c r="J77" s="774"/>
      <c r="K77" s="774"/>
      <c r="L77" s="774"/>
      <c r="M77" s="774"/>
      <c r="N77" s="774"/>
      <c r="O77" s="774" t="s">
        <v>1070</v>
      </c>
      <c r="P77" s="255" t="s">
        <v>1324</v>
      </c>
      <c r="Q77" s="414"/>
      <c r="R77" s="143"/>
      <c r="S77" s="143"/>
      <c r="T77" s="4"/>
      <c r="U77" s="4"/>
      <c r="V77" s="4"/>
      <c r="W77" s="4"/>
      <c r="X77" s="4"/>
      <c r="Y77" s="4"/>
      <c r="Z77" s="143"/>
      <c r="AA77" s="4"/>
      <c r="AB77" s="143"/>
      <c r="AC77" s="143"/>
      <c r="AD77" s="143"/>
      <c r="AE77" s="143"/>
      <c r="AF77" s="143"/>
      <c r="AG77" s="4"/>
      <c r="AH77" s="4"/>
      <c r="AI77" s="692"/>
      <c r="AJ77" s="91"/>
      <c r="AK77" s="91"/>
      <c r="AL77" s="283"/>
      <c r="AM77" s="284"/>
      <c r="AN77" s="284"/>
      <c r="AO77" s="284"/>
      <c r="AP77" s="284"/>
      <c r="AQ77" s="284"/>
      <c r="AR77" s="284"/>
      <c r="AS77" s="284"/>
      <c r="AT77" s="284"/>
      <c r="AU77" s="284"/>
      <c r="AV77" s="284"/>
      <c r="AW77" s="284"/>
      <c r="AX77" s="284"/>
      <c r="BL77" s="707" t="e">
        <f>VLOOKUP(#REF!,'اعضاء هيئة التدريس'!#REF!,2,)</f>
        <v>#REF!</v>
      </c>
    </row>
    <row r="78" spans="1:64" s="272" customFormat="1" ht="22.5" hidden="1" customHeight="1">
      <c r="A78" s="367">
        <v>35</v>
      </c>
      <c r="B78" s="288" t="s">
        <v>630</v>
      </c>
      <c r="C78" s="726" t="str">
        <f>VLOOKUP(B78,مقررات!$A$1:$F$411,2,FALSE)</f>
        <v>كيمياء حلقية اليفاتية</v>
      </c>
      <c r="D78" s="211">
        <f>VLOOKUP(B78,مقررات!$A$1:$F$452,3,FALSE)</f>
        <v>1.5</v>
      </c>
      <c r="E78" s="211">
        <f>VLOOKUP(B78,مقررات!$A$1:$F$476,4,FALSE)</f>
        <v>1</v>
      </c>
      <c r="F78" s="211">
        <f t="shared" si="3"/>
        <v>2</v>
      </c>
      <c r="G78" s="60" t="str">
        <f>VLOOKUP(B78,مقررات!$A$1:$F$409,6,FALSE)</f>
        <v>CH245</v>
      </c>
      <c r="H78" s="60" t="s">
        <v>1719</v>
      </c>
      <c r="I78" s="262" t="str">
        <f>VLOOKUP(H78,'اعضاء هيئة التدريس'!$B$1:$D$300,2,FALSE)</f>
        <v>ا.د/ محمد طه عبدالعال</v>
      </c>
      <c r="J78" s="454"/>
      <c r="K78" s="454" t="s">
        <v>1068</v>
      </c>
      <c r="L78" s="454"/>
      <c r="M78" s="454"/>
      <c r="N78" s="454"/>
      <c r="O78" s="454"/>
      <c r="P78" s="386" t="s">
        <v>1314</v>
      </c>
      <c r="Q78" s="446"/>
      <c r="R78" s="370"/>
      <c r="S78" s="265"/>
      <c r="T78" s="282"/>
      <c r="U78" s="282"/>
      <c r="V78" s="282"/>
      <c r="W78" s="282"/>
      <c r="X78" s="282"/>
      <c r="Y78" s="282"/>
      <c r="Z78" s="282"/>
      <c r="AA78" s="282"/>
      <c r="AB78" s="251"/>
      <c r="AC78" s="251"/>
      <c r="AD78" s="251"/>
      <c r="AE78" s="251"/>
      <c r="AF78" s="251"/>
      <c r="AG78" s="282"/>
      <c r="AH78" s="282"/>
      <c r="AI78" s="428"/>
      <c r="AJ78" s="283"/>
      <c r="AK78" s="283"/>
      <c r="AL78" s="283"/>
      <c r="AM78" s="283"/>
      <c r="AN78" s="283"/>
      <c r="AO78" s="283"/>
      <c r="AP78" s="283"/>
      <c r="AQ78" s="283"/>
      <c r="AR78" s="283"/>
      <c r="AS78" s="283"/>
      <c r="AT78" s="283"/>
      <c r="AU78" s="283"/>
      <c r="AV78" s="283"/>
      <c r="AW78" s="283"/>
      <c r="AX78" s="283"/>
      <c r="BL78" s="707" t="e">
        <f>VLOOKUP(#REF!,'اعضاء هيئة التدريس'!#REF!,2,)</f>
        <v>#REF!</v>
      </c>
    </row>
    <row r="79" spans="1:64" s="272" customFormat="1" ht="15.75" hidden="1">
      <c r="A79" s="367">
        <v>36</v>
      </c>
      <c r="B79" s="288" t="s">
        <v>631</v>
      </c>
      <c r="C79" s="726" t="str">
        <f>VLOOKUP(B79,مقررات!$A$1:$F$411,2,FALSE)</f>
        <v>كيمياء حلقية متجانسة متعددة</v>
      </c>
      <c r="D79" s="211">
        <f>VLOOKUP(B79,مقررات!$A$1:$F$452,3,FALSE)</f>
        <v>1.5</v>
      </c>
      <c r="E79" s="211">
        <f>VLOOKUP(B79,مقررات!$A$1:$F$476,4,FALSE)</f>
        <v>1</v>
      </c>
      <c r="F79" s="211">
        <f t="shared" si="3"/>
        <v>2</v>
      </c>
      <c r="G79" s="60" t="str">
        <f>VLOOKUP(B79,مقررات!$A$1:$F$409,6,FALSE)</f>
        <v>CH246</v>
      </c>
      <c r="H79" s="52" t="s">
        <v>1727</v>
      </c>
      <c r="I79" s="262" t="str">
        <f>VLOOKUP(H79,'اعضاء هيئة التدريس'!$B$1:$D$300,2,FALSE)</f>
        <v>ا.د/ احمد عبدالمجبد</v>
      </c>
      <c r="J79" s="774"/>
      <c r="K79" s="774" t="s">
        <v>1067</v>
      </c>
      <c r="L79" s="774"/>
      <c r="M79" s="774"/>
      <c r="N79" s="774"/>
      <c r="O79" s="774"/>
      <c r="P79" s="255" t="s">
        <v>1325</v>
      </c>
      <c r="Q79" s="414"/>
      <c r="R79" s="143"/>
      <c r="S79" s="143"/>
      <c r="T79" s="4"/>
      <c r="U79" s="4"/>
      <c r="V79" s="4"/>
      <c r="W79" s="4"/>
      <c r="X79" s="4"/>
      <c r="Y79" s="4"/>
      <c r="Z79" s="143"/>
      <c r="AA79" s="4"/>
      <c r="AB79" s="143"/>
      <c r="AC79" s="143"/>
      <c r="AD79" s="143"/>
      <c r="AE79" s="143"/>
      <c r="AF79" s="143"/>
      <c r="AG79" s="4"/>
      <c r="AH79" s="4"/>
      <c r="AI79" s="692"/>
      <c r="AJ79" s="91"/>
      <c r="AK79" s="91"/>
      <c r="AL79" s="283"/>
      <c r="AM79" s="283"/>
      <c r="AN79" s="283"/>
      <c r="AO79" s="283"/>
      <c r="AP79" s="283"/>
      <c r="AQ79" s="283"/>
      <c r="AR79" s="283"/>
      <c r="AS79" s="283"/>
      <c r="AT79" s="283"/>
      <c r="AU79" s="283"/>
      <c r="AV79" s="283"/>
      <c r="AW79" s="283"/>
      <c r="AX79" s="283"/>
      <c r="BL79" s="707" t="e">
        <f>VLOOKUP(#REF!,'اعضاء هيئة التدريس'!#REF!,2,)</f>
        <v>#REF!</v>
      </c>
    </row>
    <row r="80" spans="1:64" s="285" customFormat="1" ht="15.75" hidden="1">
      <c r="A80" s="367">
        <v>37</v>
      </c>
      <c r="B80" s="288" t="s">
        <v>632</v>
      </c>
      <c r="C80" s="726" t="str">
        <f>VLOOKUP(B80,مقررات!$A$1:$F$411,2,FALSE)</f>
        <v>كيمياء فراغية</v>
      </c>
      <c r="D80" s="211">
        <f>VLOOKUP(B80,مقررات!$A$1:$F$452,3,FALSE)</f>
        <v>1.5</v>
      </c>
      <c r="E80" s="211">
        <f>VLOOKUP(B80,مقررات!$A$1:$F$476,4,FALSE)</f>
        <v>1</v>
      </c>
      <c r="F80" s="211">
        <f t="shared" si="3"/>
        <v>2</v>
      </c>
      <c r="G80" s="60" t="str">
        <f>VLOOKUP(B80,مقررات!$A$1:$F$409,6,FALSE)</f>
        <v>CH246</v>
      </c>
      <c r="H80" s="60" t="s">
        <v>1697</v>
      </c>
      <c r="I80" s="262" t="str">
        <f>VLOOKUP(H80,'اعضاء هيئة التدريس'!$B$1:$D$300,2,FALSE)</f>
        <v>أ.د. عبدالحميد اسماعيل</v>
      </c>
      <c r="J80" s="256"/>
      <c r="K80" s="454"/>
      <c r="L80" s="454"/>
      <c r="M80" s="454"/>
      <c r="N80" s="454"/>
      <c r="O80" s="454" t="s">
        <v>1073</v>
      </c>
      <c r="P80" s="386" t="s">
        <v>1314</v>
      </c>
      <c r="Q80" s="446"/>
      <c r="R80" s="370"/>
      <c r="S80" s="265"/>
      <c r="T80" s="282"/>
      <c r="U80" s="282"/>
      <c r="V80" s="282"/>
      <c r="W80" s="282"/>
      <c r="X80" s="282"/>
      <c r="Y80" s="282"/>
      <c r="Z80" s="282"/>
      <c r="AA80" s="282"/>
      <c r="AB80" s="251"/>
      <c r="AC80" s="251"/>
      <c r="AD80" s="251"/>
      <c r="AE80" s="251"/>
      <c r="AF80" s="251"/>
      <c r="AG80" s="282"/>
      <c r="AH80" s="282"/>
      <c r="AI80" s="428"/>
      <c r="AJ80" s="283"/>
      <c r="AK80" s="283"/>
      <c r="AL80" s="283"/>
      <c r="AM80" s="284"/>
      <c r="AN80" s="284"/>
      <c r="AO80" s="284"/>
      <c r="AP80" s="284"/>
      <c r="AQ80" s="284"/>
      <c r="AR80" s="284"/>
      <c r="AS80" s="284"/>
      <c r="AT80" s="284"/>
      <c r="AU80" s="284"/>
      <c r="AV80" s="284"/>
      <c r="AW80" s="284"/>
      <c r="AX80" s="284"/>
      <c r="BL80" s="707" t="e">
        <f>VLOOKUP(#REF!,'اعضاء هيئة التدريس'!#REF!,2,)</f>
        <v>#REF!</v>
      </c>
    </row>
    <row r="81" spans="1:64" s="285" customFormat="1" ht="22.5" hidden="1" customHeight="1">
      <c r="A81" s="367">
        <v>38</v>
      </c>
      <c r="B81" s="288" t="s">
        <v>633</v>
      </c>
      <c r="C81" s="726" t="str">
        <f>VLOOKUP(B81,مقررات!$A$1:$F$411,2,FALSE)</f>
        <v>كيمياء الكربوهيدرات</v>
      </c>
      <c r="D81" s="211">
        <f>VLOOKUP(B81,مقررات!$A$1:$F$452,3,FALSE)</f>
        <v>1.5</v>
      </c>
      <c r="E81" s="211">
        <f>VLOOKUP(B81,مقررات!$A$1:$F$476,4,FALSE)</f>
        <v>1</v>
      </c>
      <c r="F81" s="211">
        <f t="shared" si="3"/>
        <v>2</v>
      </c>
      <c r="G81" s="60" t="str">
        <f>VLOOKUP(B81,مقررات!$A$1:$F$409,6,FALSE)</f>
        <v>CH245</v>
      </c>
      <c r="H81" s="52" t="s">
        <v>1721</v>
      </c>
      <c r="I81" s="262" t="str">
        <f>VLOOKUP(H81,'اعضاء هيئة التدريس'!$B$1:$D$300,2,FALSE)</f>
        <v>أ.د/ حامد عبدالباري</v>
      </c>
      <c r="J81" s="37"/>
      <c r="K81" s="774"/>
      <c r="L81" s="774" t="s">
        <v>1068</v>
      </c>
      <c r="M81" s="774"/>
      <c r="N81" s="774"/>
      <c r="O81" s="774"/>
      <c r="P81" s="255" t="s">
        <v>1313</v>
      </c>
      <c r="Q81" s="414"/>
      <c r="R81" s="143"/>
      <c r="S81" s="143"/>
      <c r="T81" s="4"/>
      <c r="U81" s="4"/>
      <c r="V81" s="4"/>
      <c r="W81" s="4"/>
      <c r="X81" s="4"/>
      <c r="Y81" s="4"/>
      <c r="Z81" s="143"/>
      <c r="AA81" s="4"/>
      <c r="AB81" s="143"/>
      <c r="AC81" s="143"/>
      <c r="AD81" s="143"/>
      <c r="AE81" s="143"/>
      <c r="AF81" s="143"/>
      <c r="AG81" s="4"/>
      <c r="AH81" s="4"/>
      <c r="AI81" s="692"/>
      <c r="AJ81" s="92"/>
      <c r="AK81" s="92"/>
      <c r="AL81" s="283"/>
      <c r="AM81" s="284"/>
      <c r="AN81" s="284"/>
      <c r="AO81" s="284"/>
      <c r="AP81" s="284"/>
      <c r="AQ81" s="284"/>
      <c r="AR81" s="284"/>
      <c r="AS81" s="284"/>
      <c r="AT81" s="284"/>
      <c r="AU81" s="284"/>
      <c r="AV81" s="284"/>
      <c r="AW81" s="284"/>
      <c r="AX81" s="284"/>
      <c r="BL81" s="707" t="e">
        <f>VLOOKUP(#REF!,'اعضاء هيئة التدريس'!#REF!,2,)</f>
        <v>#REF!</v>
      </c>
    </row>
    <row r="82" spans="1:64" s="272" customFormat="1" ht="15.75" hidden="1">
      <c r="A82" s="367">
        <v>39</v>
      </c>
      <c r="B82" s="288" t="s">
        <v>651</v>
      </c>
      <c r="C82" s="726" t="str">
        <f>VLOOKUP(B82,مقررات!$A$1:$F$411,2,FALSE)</f>
        <v>كيمياء البترول ومشتقاته</v>
      </c>
      <c r="D82" s="211">
        <f>VLOOKUP(B82,مقررات!$A$1:$F$452,3,FALSE)</f>
        <v>1.5</v>
      </c>
      <c r="E82" s="211">
        <f>VLOOKUP(B82,مقررات!$A$1:$F$476,4,FALSE)</f>
        <v>1</v>
      </c>
      <c r="F82" s="211">
        <f t="shared" si="3"/>
        <v>2</v>
      </c>
      <c r="G82" s="60" t="str">
        <f>VLOOKUP(B82,مقررات!$A$1:$F$409,6,FALSE)</f>
        <v>CH246</v>
      </c>
      <c r="H82" s="60" t="s">
        <v>1729</v>
      </c>
      <c r="I82" s="262" t="str">
        <f>VLOOKUP(H82,'اعضاء هيئة التدريس'!$B$1:$D$300,2,FALSE)</f>
        <v>ا.د/ عبد العليم حسن</v>
      </c>
      <c r="J82" s="256"/>
      <c r="K82" s="454"/>
      <c r="L82" s="454" t="s">
        <v>1067</v>
      </c>
      <c r="M82" s="454"/>
      <c r="N82" s="454"/>
      <c r="O82" s="454"/>
      <c r="P82" s="255" t="s">
        <v>1313</v>
      </c>
      <c r="Q82" s="446"/>
      <c r="R82" s="370"/>
      <c r="S82" s="265"/>
      <c r="T82" s="282"/>
      <c r="U82" s="282"/>
      <c r="V82" s="282"/>
      <c r="W82" s="282"/>
      <c r="X82" s="282"/>
      <c r="Y82" s="282"/>
      <c r="Z82" s="282"/>
      <c r="AA82" s="282"/>
      <c r="AB82" s="251"/>
      <c r="AC82" s="251"/>
      <c r="AD82" s="251"/>
      <c r="AE82" s="251"/>
      <c r="AF82" s="251"/>
      <c r="AG82" s="282"/>
      <c r="AH82" s="282"/>
      <c r="AI82" s="428"/>
      <c r="AJ82" s="283"/>
      <c r="AK82" s="283"/>
      <c r="AL82" s="284"/>
      <c r="AM82" s="283"/>
      <c r="AN82" s="283"/>
      <c r="AO82" s="283"/>
      <c r="AP82" s="283"/>
      <c r="AQ82" s="283"/>
      <c r="AR82" s="283"/>
      <c r="AS82" s="283"/>
      <c r="AT82" s="283"/>
      <c r="AU82" s="283"/>
      <c r="AV82" s="283"/>
      <c r="AW82" s="283"/>
      <c r="AX82" s="283"/>
      <c r="BL82" s="707" t="e">
        <f>VLOOKUP(#REF!,'اعضاء هيئة التدريس'!#REF!,2,)</f>
        <v>#REF!</v>
      </c>
    </row>
    <row r="83" spans="1:64" s="272" customFormat="1" ht="30" hidden="1">
      <c r="A83" s="367">
        <v>40</v>
      </c>
      <c r="B83" s="288" t="s">
        <v>652</v>
      </c>
      <c r="C83" s="770" t="str">
        <f>VLOOKUP(B83,مقررات!$A$1:$F$411,2,FALSE)</f>
        <v>كيمياء النسيج والأصباغ والمنظفات</v>
      </c>
      <c r="D83" s="211">
        <f>VLOOKUP(B83,مقررات!$A$1:$F$452,3,FALSE)</f>
        <v>1.5</v>
      </c>
      <c r="E83" s="211">
        <f>VLOOKUP(B83,مقررات!$A$1:$F$476,4,FALSE)</f>
        <v>1</v>
      </c>
      <c r="F83" s="211">
        <f t="shared" si="3"/>
        <v>2</v>
      </c>
      <c r="G83" s="60" t="str">
        <f>VLOOKUP(B83,مقررات!$A$1:$F$409,6,FALSE)</f>
        <v>CH311</v>
      </c>
      <c r="H83" s="52" t="s">
        <v>1789</v>
      </c>
      <c r="I83" s="262" t="str">
        <f>VLOOKUP(H83,'اعضاء هيئة التدريس'!$B$1:$D$300,2,FALSE)</f>
        <v>د / هبه عبدالعظيم</v>
      </c>
      <c r="J83" s="37"/>
      <c r="K83" s="774"/>
      <c r="L83" s="774"/>
      <c r="M83" s="774"/>
      <c r="N83" s="774" t="s">
        <v>1068</v>
      </c>
      <c r="O83" s="774"/>
      <c r="P83" s="386" t="s">
        <v>1314</v>
      </c>
      <c r="Q83" s="414"/>
      <c r="R83" s="143"/>
      <c r="S83" s="143"/>
      <c r="T83" s="4"/>
      <c r="U83" s="4"/>
      <c r="V83" s="4"/>
      <c r="W83" s="4"/>
      <c r="X83" s="4"/>
      <c r="Y83" s="4"/>
      <c r="Z83" s="143"/>
      <c r="AA83" s="4"/>
      <c r="AB83" s="143"/>
      <c r="AC83" s="143"/>
      <c r="AD83" s="143"/>
      <c r="AE83" s="143"/>
      <c r="AF83" s="143"/>
      <c r="AG83" s="4"/>
      <c r="AH83" s="4"/>
      <c r="AI83" s="692"/>
      <c r="AJ83" s="91"/>
      <c r="AK83" s="91"/>
      <c r="AL83" s="283"/>
      <c r="AM83" s="283"/>
      <c r="AN83" s="283"/>
      <c r="AO83" s="283"/>
      <c r="AP83" s="283"/>
      <c r="AQ83" s="283"/>
      <c r="AR83" s="283"/>
      <c r="AS83" s="283"/>
      <c r="AT83" s="283"/>
      <c r="AU83" s="283"/>
      <c r="AV83" s="283"/>
      <c r="AW83" s="283"/>
      <c r="AX83" s="283"/>
      <c r="BL83" s="707" t="e">
        <f>VLOOKUP(#REF!,'اعضاء هيئة التدريس'!#REF!,2,)</f>
        <v>#REF!</v>
      </c>
    </row>
    <row r="84" spans="1:64" s="272" customFormat="1" ht="25.5" hidden="1">
      <c r="A84" s="367">
        <v>41</v>
      </c>
      <c r="B84" s="288" t="s">
        <v>634</v>
      </c>
      <c r="C84" s="726" t="str">
        <f>VLOOKUP(B84,مقررات!$A$1:$F$411,2,FALSE)</f>
        <v>كيمياء عملية تحليلية وفيزيائية وغير عضوية (3)</v>
      </c>
      <c r="D84" s="211">
        <f>VLOOKUP(B84,مقررات!$A$1:$F$452,3,FALSE)</f>
        <v>0</v>
      </c>
      <c r="E84" s="211">
        <f>VLOOKUP(B84,مقررات!$A$1:$F$476,4,FALSE)</f>
        <v>4</v>
      </c>
      <c r="F84" s="211">
        <f t="shared" si="3"/>
        <v>2</v>
      </c>
      <c r="G84" s="60" t="str">
        <f>VLOOKUP(B84,مقررات!$A$1:$F$409,6,FALSE)</f>
        <v>CH278</v>
      </c>
      <c r="H84" s="60"/>
      <c r="I84" s="964" t="e">
        <f>VLOOKUP(H84,'اعضاء هيئة التدريس'!$B$1:$D$300,2,FALSE)</f>
        <v>#N/A</v>
      </c>
      <c r="J84" s="256"/>
      <c r="K84" s="454"/>
      <c r="L84" s="454"/>
      <c r="M84" s="454"/>
      <c r="N84" s="454"/>
      <c r="O84" s="454"/>
      <c r="P84" s="386"/>
      <c r="Q84" s="446"/>
      <c r="R84" s="370"/>
      <c r="S84" s="265"/>
      <c r="T84" s="282"/>
      <c r="U84" s="282"/>
      <c r="V84" s="282"/>
      <c r="W84" s="282"/>
      <c r="X84" s="282"/>
      <c r="Y84" s="282"/>
      <c r="Z84" s="282"/>
      <c r="AA84" s="282"/>
      <c r="AB84" s="251"/>
      <c r="AC84" s="251"/>
      <c r="AD84" s="251"/>
      <c r="AE84" s="251"/>
      <c r="AF84" s="251"/>
      <c r="AG84" s="282"/>
      <c r="AH84" s="282"/>
      <c r="AI84" s="428"/>
      <c r="AJ84" s="283"/>
      <c r="AK84" s="283"/>
      <c r="AL84" s="283"/>
      <c r="AM84" s="283"/>
      <c r="AN84" s="283"/>
      <c r="AO84" s="283"/>
      <c r="AP84" s="283"/>
      <c r="AQ84" s="283"/>
      <c r="AR84" s="283"/>
      <c r="AS84" s="283"/>
      <c r="AT84" s="283"/>
      <c r="AU84" s="283"/>
      <c r="AV84" s="283"/>
      <c r="AW84" s="283"/>
      <c r="AX84" s="283"/>
      <c r="BL84" s="707" t="e">
        <f>VLOOKUP(#REF!,'اعضاء هيئة التدريس'!#REF!,2,)</f>
        <v>#REF!</v>
      </c>
    </row>
    <row r="85" spans="1:64" s="272" customFormat="1" ht="15.75" hidden="1">
      <c r="A85" s="367">
        <v>42</v>
      </c>
      <c r="B85" s="288" t="s">
        <v>635</v>
      </c>
      <c r="C85" s="726" t="str">
        <f>VLOOKUP(B85,مقررات!$A$1:$F$411,2,FALSE)</f>
        <v>كيمياء عملية عضوية (3)</v>
      </c>
      <c r="D85" s="211">
        <f>VLOOKUP(B85,مقررات!$A$1:$F$452,3,FALSE)</f>
        <v>0</v>
      </c>
      <c r="E85" s="211">
        <f>VLOOKUP(B85,مقررات!$A$1:$F$476,4,FALSE)</f>
        <v>4</v>
      </c>
      <c r="F85" s="211">
        <f t="shared" si="3"/>
        <v>2</v>
      </c>
      <c r="G85" s="60" t="str">
        <f>VLOOKUP(B85,مقررات!$A$1:$F$409,6,FALSE)</f>
        <v>CH279</v>
      </c>
      <c r="H85" s="52"/>
      <c r="I85" s="964" t="e">
        <f>VLOOKUP(H85,'اعضاء هيئة التدريس'!$B$1:$D$300,2,FALSE)</f>
        <v>#N/A</v>
      </c>
      <c r="J85" s="37"/>
      <c r="K85" s="774"/>
      <c r="L85" s="774"/>
      <c r="M85" s="774"/>
      <c r="N85" s="774"/>
      <c r="O85" s="774"/>
      <c r="P85" s="1050"/>
      <c r="Q85" s="414"/>
      <c r="R85" s="143"/>
      <c r="S85" s="143"/>
      <c r="T85" s="4"/>
      <c r="U85" s="4"/>
      <c r="V85" s="4"/>
      <c r="W85" s="4"/>
      <c r="X85" s="4"/>
      <c r="Y85" s="4"/>
      <c r="Z85" s="143"/>
      <c r="AA85" s="4"/>
      <c r="AB85" s="143"/>
      <c r="AC85" s="143"/>
      <c r="AD85" s="143"/>
      <c r="AE85" s="143"/>
      <c r="AF85" s="143"/>
      <c r="AG85" s="4"/>
      <c r="AH85" s="4"/>
      <c r="AI85" s="692"/>
      <c r="AJ85" s="91"/>
      <c r="AK85" s="91"/>
      <c r="AL85" s="283"/>
      <c r="AM85" s="283"/>
      <c r="AN85" s="283"/>
      <c r="AO85" s="283"/>
      <c r="AP85" s="283"/>
      <c r="AQ85" s="283"/>
      <c r="AR85" s="283"/>
      <c r="AS85" s="283"/>
      <c r="AT85" s="283"/>
      <c r="AU85" s="283"/>
      <c r="AV85" s="283"/>
      <c r="AW85" s="283"/>
      <c r="AX85" s="283"/>
      <c r="BL85" s="707" t="e">
        <f>VLOOKUP(#REF!,'اعضاء هيئة التدريس'!#REF!,2,)</f>
        <v>#REF!</v>
      </c>
    </row>
    <row r="86" spans="1:64" s="272" customFormat="1" ht="15.75" hidden="1">
      <c r="A86" s="367">
        <v>43</v>
      </c>
      <c r="B86" s="288" t="s">
        <v>636</v>
      </c>
      <c r="C86" s="726" t="str">
        <f>VLOOKUP(B86,مقررات!$A$1:$F$411,2,FALSE)</f>
        <v>كيمياء الكم</v>
      </c>
      <c r="D86" s="211">
        <f>VLOOKUP(B86,مقررات!$A$1:$F$452,3,FALSE)</f>
        <v>1.5</v>
      </c>
      <c r="E86" s="211">
        <f>VLOOKUP(B86,مقررات!$A$1:$F$476,4,FALSE)</f>
        <v>1</v>
      </c>
      <c r="F86" s="211">
        <f t="shared" si="3"/>
        <v>2</v>
      </c>
      <c r="G86" s="60" t="str">
        <f>VLOOKUP(B86,مقررات!$A$1:$F$409,6,FALSE)</f>
        <v>CH122</v>
      </c>
      <c r="H86" s="60" t="s">
        <v>1701</v>
      </c>
      <c r="I86" s="262" t="str">
        <f>VLOOKUP(H86,'اعضاء هيئة التدريس'!$B$1:$D$300,2,FALSE)</f>
        <v>ا.د/ احمد النحاس</v>
      </c>
      <c r="J86" s="256"/>
      <c r="K86" s="454"/>
      <c r="L86" s="454"/>
      <c r="M86" s="454"/>
      <c r="N86" s="454" t="s">
        <v>1068</v>
      </c>
      <c r="O86" s="454"/>
      <c r="P86" s="255" t="s">
        <v>89</v>
      </c>
      <c r="Q86" s="446"/>
      <c r="R86" s="355"/>
      <c r="S86" s="265"/>
      <c r="T86" s="282"/>
      <c r="U86" s="282"/>
      <c r="V86" s="282"/>
      <c r="W86" s="282"/>
      <c r="X86" s="282"/>
      <c r="Y86" s="282"/>
      <c r="Z86" s="282"/>
      <c r="AA86" s="282"/>
      <c r="AB86" s="251"/>
      <c r="AC86" s="251"/>
      <c r="AD86" s="251"/>
      <c r="AE86" s="251"/>
      <c r="AF86" s="251"/>
      <c r="AG86" s="282"/>
      <c r="AH86" s="282"/>
      <c r="AI86" s="428"/>
      <c r="AJ86" s="283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283"/>
      <c r="AX86" s="283"/>
      <c r="BL86" s="707" t="e">
        <f>VLOOKUP(#REF!,'اعضاء هيئة التدريس'!#REF!,2,)</f>
        <v>#REF!</v>
      </c>
    </row>
    <row r="87" spans="1:64" s="272" customFormat="1" ht="15.75" hidden="1">
      <c r="A87" s="367">
        <v>44</v>
      </c>
      <c r="B87" s="288" t="s">
        <v>636</v>
      </c>
      <c r="C87" s="726" t="str">
        <f>VLOOKUP(B87,مقررات!$A$1:$F$411,2,FALSE)</f>
        <v>كيمياء الكم</v>
      </c>
      <c r="D87" s="211">
        <f>VLOOKUP(B87,مقررات!$A$1:$F$452,3,FALSE)</f>
        <v>1.5</v>
      </c>
      <c r="E87" s="211">
        <f>VLOOKUP(B87,مقررات!$A$1:$F$476,4,FALSE)</f>
        <v>1</v>
      </c>
      <c r="F87" s="211">
        <f t="shared" si="3"/>
        <v>2</v>
      </c>
      <c r="G87" s="60" t="str">
        <f>VLOOKUP(B87,مقررات!$A$1:$F$409,6,FALSE)</f>
        <v>CH122</v>
      </c>
      <c r="H87" s="60" t="s">
        <v>1760</v>
      </c>
      <c r="I87" s="262" t="str">
        <f>VLOOKUP(H87,'اعضاء هيئة التدريس'!$B$1:$D$300,2,FALSE)</f>
        <v>د.صافيناز حمدي</v>
      </c>
      <c r="J87" s="256"/>
      <c r="K87" s="454"/>
      <c r="L87" s="454"/>
      <c r="M87" s="454"/>
      <c r="N87" s="454" t="s">
        <v>1068</v>
      </c>
      <c r="O87" s="454"/>
      <c r="P87" s="255" t="s">
        <v>89</v>
      </c>
      <c r="Q87" s="446"/>
      <c r="R87" s="355"/>
      <c r="S87" s="265"/>
      <c r="T87" s="282"/>
      <c r="U87" s="282"/>
      <c r="V87" s="282"/>
      <c r="W87" s="282"/>
      <c r="X87" s="282"/>
      <c r="Y87" s="282"/>
      <c r="Z87" s="282"/>
      <c r="AA87" s="282"/>
      <c r="AB87" s="251"/>
      <c r="AC87" s="251"/>
      <c r="AD87" s="251"/>
      <c r="AE87" s="251"/>
      <c r="AF87" s="251"/>
      <c r="AG87" s="282"/>
      <c r="AH87" s="282"/>
      <c r="AI87" s="428"/>
      <c r="AJ87" s="283"/>
      <c r="AK87" s="283"/>
      <c r="AL87" s="283"/>
      <c r="AM87" s="283"/>
      <c r="AN87" s="283"/>
      <c r="AO87" s="283"/>
      <c r="AP87" s="283"/>
      <c r="AQ87" s="283"/>
      <c r="AR87" s="283"/>
      <c r="AS87" s="283"/>
      <c r="AT87" s="283"/>
      <c r="AU87" s="283"/>
      <c r="AV87" s="283"/>
      <c r="AW87" s="283"/>
      <c r="AX87" s="283"/>
      <c r="BL87" s="707" t="e">
        <f>VLOOKUP(#REF!,'اعضاء هيئة التدريس'!#REF!,2,)</f>
        <v>#REF!</v>
      </c>
    </row>
    <row r="88" spans="1:64" s="272" customFormat="1" ht="15.75" hidden="1">
      <c r="A88" s="367">
        <v>45</v>
      </c>
      <c r="B88" s="288" t="s">
        <v>653</v>
      </c>
      <c r="C88" s="770" t="str">
        <f>VLOOKUP(B88,مقررات!$A$1:$F$411,2,FALSE)</f>
        <v>كيمياء كهربية( 2)</v>
      </c>
      <c r="D88" s="211">
        <f>VLOOKUP(B88,مقررات!$A$1:$F$452,3,FALSE)</f>
        <v>1.5</v>
      </c>
      <c r="E88" s="211">
        <f>VLOOKUP(B88,مقررات!$A$1:$F$476,4,FALSE)</f>
        <v>1</v>
      </c>
      <c r="F88" s="211">
        <f t="shared" si="3"/>
        <v>2</v>
      </c>
      <c r="G88" s="60" t="str">
        <f>VLOOKUP(B88,مقررات!$A$1:$F$409,6,FALSE)</f>
        <v>CH4112</v>
      </c>
      <c r="H88" s="52" t="s">
        <v>1707</v>
      </c>
      <c r="I88" s="262" t="str">
        <f>VLOOKUP(H88,'اعضاء هيئة التدريس'!$B$1:$D$300,2,FALSE)</f>
        <v>أ.د/ عبلة حتحوت</v>
      </c>
      <c r="J88" s="454" t="s">
        <v>1072</v>
      </c>
      <c r="K88" s="454"/>
      <c r="L88" s="454"/>
      <c r="M88" s="774"/>
      <c r="N88" s="774"/>
      <c r="O88" s="774"/>
      <c r="P88" s="255" t="s">
        <v>1324</v>
      </c>
      <c r="Q88" s="414"/>
      <c r="R88" s="143"/>
      <c r="S88" s="143"/>
      <c r="T88" s="4"/>
      <c r="U88" s="4"/>
      <c r="V88" s="4"/>
      <c r="W88" s="4"/>
      <c r="X88" s="4"/>
      <c r="Y88" s="4"/>
      <c r="Z88" s="143"/>
      <c r="AA88" s="4"/>
      <c r="AB88" s="143"/>
      <c r="AC88" s="143"/>
      <c r="AD88" s="143"/>
      <c r="AE88" s="143"/>
      <c r="AF88" s="143"/>
      <c r="AG88" s="4"/>
      <c r="AH88" s="4"/>
      <c r="AI88" s="692"/>
      <c r="AJ88" s="92"/>
      <c r="AK88" s="92"/>
      <c r="AL88" s="283"/>
      <c r="AM88" s="283"/>
      <c r="AN88" s="283"/>
      <c r="AO88" s="283"/>
      <c r="AP88" s="283"/>
      <c r="AQ88" s="283"/>
      <c r="AR88" s="283"/>
      <c r="AS88" s="283"/>
      <c r="AT88" s="283"/>
      <c r="AU88" s="283"/>
      <c r="AV88" s="283"/>
      <c r="AW88" s="283"/>
      <c r="AX88" s="283"/>
      <c r="BL88" s="707" t="e">
        <f>VLOOKUP(#REF!,'اعضاء هيئة التدريس'!#REF!,2,)</f>
        <v>#REF!</v>
      </c>
    </row>
    <row r="89" spans="1:64" s="29" customFormat="1" ht="15.75" hidden="1">
      <c r="A89" s="367">
        <v>46</v>
      </c>
      <c r="B89" s="288" t="s">
        <v>654</v>
      </c>
      <c r="C89" s="345" t="str">
        <f>VLOOKUP(B89,مقررات!$A$1:$F$411,2,FALSE)</f>
        <v>كيمياء التآكل</v>
      </c>
      <c r="D89" s="211">
        <f>VLOOKUP(B89,مقررات!$A$1:$F$452,3,FALSE)</f>
        <v>1</v>
      </c>
      <c r="E89" s="211" t="str">
        <f>VLOOKUP(B89,مقررات!$A$1:$F$476,4,FALSE)</f>
        <v>-</v>
      </c>
      <c r="F89" s="211">
        <v>1</v>
      </c>
      <c r="G89" s="60" t="str">
        <f>VLOOKUP(B89,مقررات!$A$1:$F$409,6,FALSE)</f>
        <v>CH4112</v>
      </c>
      <c r="H89" s="60" t="s">
        <v>1752</v>
      </c>
      <c r="I89" s="262" t="str">
        <f>VLOOKUP(H89,'اعضاء هيئة التدريس'!$B$1:$D$300,2,FALSE)</f>
        <v>د/ ايمن شبل</v>
      </c>
      <c r="J89" s="454"/>
      <c r="K89" s="454"/>
      <c r="L89" s="454" t="s">
        <v>1112</v>
      </c>
      <c r="M89" s="454"/>
      <c r="N89" s="454"/>
      <c r="O89" s="454"/>
      <c r="P89" s="386" t="s">
        <v>1320</v>
      </c>
      <c r="Q89" s="446"/>
      <c r="R89" s="355"/>
      <c r="S89" s="265"/>
      <c r="T89" s="282"/>
      <c r="U89" s="282"/>
      <c r="V89" s="282"/>
      <c r="W89" s="282"/>
      <c r="X89" s="282"/>
      <c r="Y89" s="282"/>
      <c r="Z89" s="282"/>
      <c r="AA89" s="282"/>
      <c r="AB89" s="251"/>
      <c r="AC89" s="251"/>
      <c r="AD89" s="251"/>
      <c r="AE89" s="251"/>
      <c r="AF89" s="251"/>
      <c r="AG89" s="282"/>
      <c r="AH89" s="282"/>
      <c r="AI89" s="428"/>
      <c r="AJ89" s="283"/>
      <c r="AK89" s="283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BL89" s="707" t="e">
        <f>VLOOKUP(#REF!,'اعضاء هيئة التدريس'!#REF!,2,)</f>
        <v>#REF!</v>
      </c>
    </row>
    <row r="90" spans="1:64" s="272" customFormat="1" ht="15.75" hidden="1">
      <c r="A90" s="367">
        <v>47</v>
      </c>
      <c r="B90" s="288" t="s">
        <v>655</v>
      </c>
      <c r="C90" s="726" t="str">
        <f>VLOOKUP(B90,مقررات!$A$1:$F$411,2,FALSE)</f>
        <v>نظرية المجموعات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ref="F90:F113" si="4">D90+0.5*E90</f>
        <v>2</v>
      </c>
      <c r="G90" s="60" t="str">
        <f>VLOOKUP(B90,مقررات!$A$1:$F$409,6,FALSE)</f>
        <v>CH4112</v>
      </c>
      <c r="H90" s="60" t="s">
        <v>1701</v>
      </c>
      <c r="I90" s="262" t="str">
        <f>VLOOKUP(H90,'اعضاء هيئة التدريس'!$B$1:$D$300,2,FALSE)</f>
        <v>ا.د/ احمد النحاس</v>
      </c>
      <c r="J90" s="256"/>
      <c r="K90" s="256"/>
      <c r="L90" s="256"/>
      <c r="M90" s="256"/>
      <c r="N90" s="256" t="s">
        <v>1070</v>
      </c>
      <c r="O90" s="256"/>
      <c r="P90" s="386" t="s">
        <v>1320</v>
      </c>
      <c r="Q90" s="449"/>
      <c r="R90" s="370"/>
      <c r="S90" s="265"/>
      <c r="T90" s="282"/>
      <c r="U90" s="282"/>
      <c r="V90" s="282"/>
      <c r="W90" s="282"/>
      <c r="X90" s="282"/>
      <c r="Y90" s="282"/>
      <c r="Z90" s="282"/>
      <c r="AA90" s="282"/>
      <c r="AB90" s="251"/>
      <c r="AC90" s="251"/>
      <c r="AD90" s="251"/>
      <c r="AE90" s="251"/>
      <c r="AF90" s="251"/>
      <c r="AG90" s="282"/>
      <c r="AH90" s="282"/>
      <c r="AI90" s="428"/>
      <c r="AJ90" s="283"/>
      <c r="AK90" s="283"/>
      <c r="AL90" s="283"/>
      <c r="AM90" s="283"/>
      <c r="AN90" s="283"/>
      <c r="AO90" s="283"/>
      <c r="AP90" s="283"/>
      <c r="AQ90" s="283"/>
      <c r="AR90" s="283"/>
      <c r="AS90" s="283"/>
      <c r="AT90" s="283"/>
      <c r="AU90" s="283"/>
      <c r="AV90" s="283"/>
      <c r="AW90" s="283"/>
      <c r="AX90" s="283"/>
      <c r="BL90" s="707" t="e">
        <f>VLOOKUP(#REF!,'اعضاء هيئة التدريس'!#REF!,2,)</f>
        <v>#REF!</v>
      </c>
    </row>
    <row r="91" spans="1:64" s="272" customFormat="1" ht="15.75" hidden="1">
      <c r="A91" s="367">
        <v>48</v>
      </c>
      <c r="B91" s="288" t="s">
        <v>655</v>
      </c>
      <c r="C91" s="726" t="str">
        <f>VLOOKUP(B91,مقررات!$A$1:$F$411,2,FALSE)</f>
        <v>نظرية المجموعات</v>
      </c>
      <c r="D91" s="211">
        <f>VLOOKUP(B91,مقررات!$A$1:$F$452,3,FALSE)</f>
        <v>1.5</v>
      </c>
      <c r="E91" s="211">
        <f>VLOOKUP(B91,مقررات!$A$1:$F$476,4,FALSE)</f>
        <v>1</v>
      </c>
      <c r="F91" s="211">
        <f t="shared" si="4"/>
        <v>2</v>
      </c>
      <c r="G91" s="60" t="str">
        <f>VLOOKUP(B91,مقررات!$A$1:$F$409,6,FALSE)</f>
        <v>CH4112</v>
      </c>
      <c r="H91" s="60" t="s">
        <v>1760</v>
      </c>
      <c r="I91" s="262" t="str">
        <f>VLOOKUP(H91,'اعضاء هيئة التدريس'!$B$1:$D$300,2,FALSE)</f>
        <v>د.صافيناز حمدي</v>
      </c>
      <c r="J91" s="256"/>
      <c r="K91" s="256"/>
      <c r="L91" s="256"/>
      <c r="M91" s="256"/>
      <c r="N91" s="256" t="s">
        <v>1070</v>
      </c>
      <c r="O91" s="256"/>
      <c r="P91" s="386" t="s">
        <v>1320</v>
      </c>
      <c r="Q91" s="449"/>
      <c r="R91" s="370"/>
      <c r="S91" s="265"/>
      <c r="T91" s="282"/>
      <c r="U91" s="282"/>
      <c r="V91" s="282"/>
      <c r="W91" s="282"/>
      <c r="X91" s="282"/>
      <c r="Y91" s="282"/>
      <c r="Z91" s="282"/>
      <c r="AA91" s="282"/>
      <c r="AB91" s="251"/>
      <c r="AC91" s="251"/>
      <c r="AD91" s="251"/>
      <c r="AE91" s="251"/>
      <c r="AF91" s="251"/>
      <c r="AG91" s="282"/>
      <c r="AH91" s="282"/>
      <c r="AI91" s="428"/>
      <c r="AJ91" s="283"/>
      <c r="AK91" s="283"/>
      <c r="AL91" s="283"/>
      <c r="AM91" s="283"/>
      <c r="AN91" s="283"/>
      <c r="AO91" s="283"/>
      <c r="AP91" s="283"/>
      <c r="AQ91" s="283"/>
      <c r="AR91" s="283"/>
      <c r="AS91" s="283"/>
      <c r="AT91" s="283"/>
      <c r="AU91" s="283"/>
      <c r="AV91" s="283"/>
      <c r="AW91" s="283"/>
      <c r="AX91" s="283"/>
      <c r="BL91" s="707" t="e">
        <f>VLOOKUP(#REF!,'اعضاء هيئة التدريس'!#REF!,2,)</f>
        <v>#REF!</v>
      </c>
    </row>
    <row r="92" spans="1:64" s="272" customFormat="1" ht="16.5" hidden="1" customHeight="1">
      <c r="A92" s="367">
        <v>49</v>
      </c>
      <c r="B92" s="288" t="s">
        <v>637</v>
      </c>
      <c r="C92" s="345" t="str">
        <f>VLOOKUP(B92,مقررات!$A$1:$F$411,2,FALSE)</f>
        <v>كيمياء السطوح</v>
      </c>
      <c r="D92" s="211">
        <f>VLOOKUP(B92,مقررات!$A$1:$F$452,3,FALSE)</f>
        <v>1.5</v>
      </c>
      <c r="E92" s="211">
        <f>VLOOKUP(B92,مقررات!$A$1:$F$476,4,FALSE)</f>
        <v>1</v>
      </c>
      <c r="F92" s="211">
        <f t="shared" si="4"/>
        <v>2</v>
      </c>
      <c r="G92" s="60" t="str">
        <f>VLOOKUP(B92,مقررات!$A$1:$F$409,6,FALSE)</f>
        <v>CH111</v>
      </c>
      <c r="H92" s="52" t="s">
        <v>1750</v>
      </c>
      <c r="I92" s="262" t="str">
        <f>VLOOKUP(H92,'اعضاء هيئة التدريس'!$B$1:$D$300,2,FALSE)</f>
        <v>د/ نعيمة سالم</v>
      </c>
      <c r="J92" s="454"/>
      <c r="K92" s="454"/>
      <c r="L92" s="454" t="s">
        <v>1072</v>
      </c>
      <c r="M92" s="37"/>
      <c r="N92" s="37"/>
      <c r="O92" s="37"/>
      <c r="P92" s="386" t="s">
        <v>1320</v>
      </c>
      <c r="Q92" s="414"/>
      <c r="R92" s="143"/>
      <c r="S92" s="143"/>
      <c r="T92" s="4"/>
      <c r="U92" s="4"/>
      <c r="V92" s="4"/>
      <c r="W92" s="4"/>
      <c r="X92" s="4"/>
      <c r="Y92" s="4"/>
      <c r="Z92" s="143"/>
      <c r="AA92" s="4"/>
      <c r="AB92" s="143"/>
      <c r="AC92" s="143"/>
      <c r="AD92" s="143"/>
      <c r="AE92" s="143"/>
      <c r="AF92" s="143"/>
      <c r="AG92" s="4"/>
      <c r="AH92" s="4"/>
      <c r="AI92" s="692"/>
      <c r="AJ92" s="92"/>
      <c r="AK92" s="92"/>
      <c r="AL92" s="283"/>
      <c r="AM92" s="283"/>
      <c r="AN92" s="283"/>
      <c r="AO92" s="283"/>
      <c r="AP92" s="283"/>
      <c r="AQ92" s="283"/>
      <c r="AR92" s="283"/>
      <c r="AS92" s="283"/>
      <c r="AT92" s="283"/>
      <c r="AU92" s="283"/>
      <c r="AV92" s="283"/>
      <c r="AW92" s="283"/>
      <c r="AX92" s="283"/>
      <c r="BL92" s="707" t="e">
        <f>VLOOKUP(#REF!,'اعضاء هيئة التدريس'!#REF!,2,)</f>
        <v>#REF!</v>
      </c>
    </row>
    <row r="93" spans="1:64" s="272" customFormat="1" ht="17.25" hidden="1" customHeight="1">
      <c r="A93" s="367">
        <v>50</v>
      </c>
      <c r="B93" s="288" t="s">
        <v>656</v>
      </c>
      <c r="C93" s="726" t="str">
        <f>VLOOKUP(B93,مقررات!$A$1:$F$411,2,FALSE)</f>
        <v>كيمياء غير عضوية حيوية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si="4"/>
        <v>2</v>
      </c>
      <c r="G93" s="60" t="str">
        <f>VLOOKUP(B93,مقررات!$A$1:$F$409,6,FALSE)</f>
        <v>CH324</v>
      </c>
      <c r="H93" s="60" t="s">
        <v>1748</v>
      </c>
      <c r="I93" s="262" t="str">
        <f>VLOOKUP(H93,'اعضاء هيئة التدريس'!$B$1:$D$300,2,FALSE)</f>
        <v>د/ جوزيف اسطفانوس</v>
      </c>
      <c r="J93" s="256"/>
      <c r="K93" s="256"/>
      <c r="L93" s="256"/>
      <c r="M93" s="256" t="s">
        <v>1068</v>
      </c>
      <c r="N93" s="256"/>
      <c r="O93" s="256"/>
      <c r="P93" s="386"/>
      <c r="Q93" s="446"/>
      <c r="R93" s="355"/>
      <c r="S93" s="265"/>
      <c r="T93" s="282"/>
      <c r="U93" s="282"/>
      <c r="V93" s="282"/>
      <c r="W93" s="282"/>
      <c r="X93" s="282"/>
      <c r="Y93" s="282"/>
      <c r="Z93" s="282"/>
      <c r="AA93" s="282"/>
      <c r="AB93" s="251"/>
      <c r="AC93" s="251"/>
      <c r="AD93" s="251"/>
      <c r="AE93" s="251"/>
      <c r="AF93" s="251"/>
      <c r="AG93" s="282"/>
      <c r="AH93" s="282"/>
      <c r="AI93" s="428"/>
      <c r="AJ93" s="283"/>
      <c r="AK93" s="283"/>
      <c r="AL93" s="283"/>
      <c r="AM93" s="283"/>
      <c r="AN93" s="283"/>
      <c r="AO93" s="283"/>
      <c r="AP93" s="283"/>
      <c r="AQ93" s="283"/>
      <c r="AR93" s="283"/>
      <c r="AS93" s="283"/>
      <c r="AT93" s="283"/>
      <c r="AU93" s="283"/>
      <c r="AV93" s="283"/>
      <c r="AW93" s="283"/>
      <c r="AX93" s="283"/>
      <c r="BL93" s="707" t="e">
        <f>VLOOKUP(#REF!,'اعضاء هيئة التدريس'!#REF!,2,)</f>
        <v>#REF!</v>
      </c>
    </row>
    <row r="94" spans="1:64" s="272" customFormat="1" ht="15.75" hidden="1" customHeight="1">
      <c r="A94" s="367">
        <v>51</v>
      </c>
      <c r="B94" s="288" t="s">
        <v>657</v>
      </c>
      <c r="C94" s="770" t="str">
        <f>VLOOKUP(B94,مقررات!$A$1:$F$411,2,FALSE)</f>
        <v>كيمياء علوم المواد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4"/>
        <v>2</v>
      </c>
      <c r="G94" s="60" t="str">
        <f>VLOOKUP(B94,مقررات!$A$1:$F$409,6,FALSE)</f>
        <v>CH335</v>
      </c>
      <c r="H94" s="52" t="s">
        <v>1695</v>
      </c>
      <c r="I94" s="262" t="str">
        <f>VLOOKUP(H94,'اعضاء هيئة التدريس'!$B$1:$D$300,2,FALSE)</f>
        <v>ا.د/ عادل نصار</v>
      </c>
      <c r="J94" s="37"/>
      <c r="K94" s="37"/>
      <c r="L94" s="37" t="s">
        <v>1070</v>
      </c>
      <c r="M94" s="37"/>
      <c r="N94" s="37"/>
      <c r="O94" s="37"/>
      <c r="P94" s="255" t="s">
        <v>1313</v>
      </c>
      <c r="Q94" s="414"/>
      <c r="R94" s="143"/>
      <c r="S94" s="143"/>
      <c r="T94" s="4"/>
      <c r="U94" s="4"/>
      <c r="V94" s="4"/>
      <c r="W94" s="4"/>
      <c r="X94" s="4"/>
      <c r="Y94" s="4"/>
      <c r="Z94" s="143"/>
      <c r="AA94" s="4"/>
      <c r="AB94" s="143"/>
      <c r="AC94" s="143"/>
      <c r="AD94" s="143"/>
      <c r="AE94" s="143"/>
      <c r="AF94" s="143"/>
      <c r="AG94" s="4"/>
      <c r="AH94" s="4"/>
      <c r="AI94" s="692"/>
      <c r="AJ94" s="91"/>
      <c r="AK94" s="91"/>
      <c r="AL94" s="284"/>
      <c r="AM94" s="283"/>
      <c r="AN94" s="283"/>
      <c r="AO94" s="283"/>
      <c r="AP94" s="283"/>
      <c r="AQ94" s="283"/>
      <c r="AR94" s="283"/>
      <c r="AS94" s="283"/>
      <c r="AT94" s="283"/>
      <c r="AU94" s="283"/>
      <c r="AV94" s="283"/>
      <c r="AW94" s="283"/>
      <c r="AX94" s="283"/>
      <c r="BL94" s="707" t="e">
        <f>VLOOKUP(#REF!,'اعضاء هيئة التدريس'!#REF!,2,)</f>
        <v>#REF!</v>
      </c>
    </row>
    <row r="95" spans="1:64" s="272" customFormat="1" ht="15.75" hidden="1" customHeight="1">
      <c r="A95" s="367">
        <v>52</v>
      </c>
      <c r="B95" s="288" t="s">
        <v>657</v>
      </c>
      <c r="C95" s="770" t="str">
        <f>VLOOKUP(B95,مقررات!$A$1:$F$411,2,FALSE)</f>
        <v>كيمياء علوم المواد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4"/>
        <v>2</v>
      </c>
      <c r="G95" s="60" t="str">
        <f>VLOOKUP(B95,مقررات!$A$1:$F$409,6,FALSE)</f>
        <v>CH335</v>
      </c>
      <c r="H95" s="52" t="s">
        <v>1758</v>
      </c>
      <c r="I95" s="262" t="str">
        <f>VLOOKUP(H95,'اعضاء هيئة التدريس'!$B$1:$D$300,2,FALSE)</f>
        <v>د/ ريهام وجدى</v>
      </c>
      <c r="J95" s="37"/>
      <c r="K95" s="37"/>
      <c r="L95" s="37" t="s">
        <v>1070</v>
      </c>
      <c r="M95" s="37"/>
      <c r="N95" s="37"/>
      <c r="O95" s="37"/>
      <c r="P95" s="255" t="s">
        <v>1313</v>
      </c>
      <c r="Q95" s="414"/>
      <c r="R95" s="143"/>
      <c r="S95" s="143"/>
      <c r="T95" s="4"/>
      <c r="U95" s="4"/>
      <c r="V95" s="4"/>
      <c r="W95" s="4"/>
      <c r="X95" s="4"/>
      <c r="Y95" s="4"/>
      <c r="Z95" s="143"/>
      <c r="AA95" s="4"/>
      <c r="AB95" s="143"/>
      <c r="AC95" s="143"/>
      <c r="AD95" s="143"/>
      <c r="AE95" s="143"/>
      <c r="AF95" s="143"/>
      <c r="AG95" s="4"/>
      <c r="AH95" s="4"/>
      <c r="AI95" s="692"/>
      <c r="AJ95" s="91"/>
      <c r="AK95" s="91"/>
      <c r="AL95" s="283"/>
      <c r="AM95" s="283"/>
      <c r="AN95" s="283"/>
      <c r="AO95" s="283"/>
      <c r="AP95" s="283"/>
      <c r="AQ95" s="283"/>
      <c r="AR95" s="283"/>
      <c r="AS95" s="283"/>
      <c r="AT95" s="283"/>
      <c r="AU95" s="283"/>
      <c r="AV95" s="283"/>
      <c r="AW95" s="283"/>
      <c r="AX95" s="283"/>
      <c r="BL95" s="707" t="e">
        <f>VLOOKUP(#REF!,'اعضاء هيئة التدريس'!#REF!,2,)</f>
        <v>#REF!</v>
      </c>
    </row>
    <row r="96" spans="1:64" s="272" customFormat="1" ht="22.5" hidden="1" customHeight="1">
      <c r="A96" s="367">
        <v>53</v>
      </c>
      <c r="B96" s="288" t="s">
        <v>638</v>
      </c>
      <c r="C96" s="726" t="str">
        <f>VLOOKUP(B96,مقررات!$A$1:$F$411,2,FALSE)</f>
        <v>كيمياء نووية إشعاعية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4"/>
        <v>2</v>
      </c>
      <c r="G96" s="60" t="str">
        <f>VLOOKUP(B96,مقررات!$A$1:$F$409,6,FALSE)</f>
        <v>CH122</v>
      </c>
      <c r="H96" s="60" t="s">
        <v>1698</v>
      </c>
      <c r="I96" s="262" t="str">
        <f>VLOOKUP(H96,'اعضاء هيئة التدريس'!$B$1:$D$300,2,FALSE)</f>
        <v>ا.د/ عبدة الطبل</v>
      </c>
      <c r="J96" s="256"/>
      <c r="K96" s="256" t="s">
        <v>1073</v>
      </c>
      <c r="L96" s="256"/>
      <c r="M96" s="256"/>
      <c r="N96" s="256"/>
      <c r="O96" s="256"/>
      <c r="P96" s="255" t="s">
        <v>89</v>
      </c>
      <c r="Q96" s="446"/>
      <c r="R96" s="370"/>
      <c r="S96" s="265"/>
      <c r="T96" s="282"/>
      <c r="U96" s="282"/>
      <c r="V96" s="282"/>
      <c r="W96" s="282"/>
      <c r="X96" s="282"/>
      <c r="Y96" s="282"/>
      <c r="Z96" s="282"/>
      <c r="AA96" s="282"/>
      <c r="AB96" s="251"/>
      <c r="AC96" s="251"/>
      <c r="AD96" s="251"/>
      <c r="AE96" s="251"/>
      <c r="AF96" s="251"/>
      <c r="AG96" s="282"/>
      <c r="AH96" s="282"/>
      <c r="AI96" s="428"/>
      <c r="AJ96" s="283"/>
      <c r="AK96" s="283"/>
      <c r="AL96" s="284"/>
      <c r="AM96" s="283"/>
      <c r="AN96" s="283"/>
      <c r="AO96" s="283"/>
      <c r="AP96" s="283"/>
      <c r="AQ96" s="283"/>
      <c r="AR96" s="283"/>
      <c r="AS96" s="283"/>
      <c r="AT96" s="283"/>
      <c r="AU96" s="283"/>
      <c r="AV96" s="283"/>
      <c r="AW96" s="283"/>
      <c r="AX96" s="283"/>
      <c r="BL96" s="707" t="e">
        <f>VLOOKUP(#REF!,'اعضاء هيئة التدريس'!#REF!,2,)</f>
        <v>#REF!</v>
      </c>
    </row>
    <row r="97" spans="1:64" s="272" customFormat="1" ht="15.75" hidden="1">
      <c r="A97" s="367">
        <v>54</v>
      </c>
      <c r="B97" s="288" t="s">
        <v>639</v>
      </c>
      <c r="C97" s="756" t="str">
        <f>VLOOKUP(B97,مقررات!$A$1:$F$411,2,FALSE)</f>
        <v>ميكانيكا التفاعلات غير العضوية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4"/>
        <v>2</v>
      </c>
      <c r="G97" s="60" t="str">
        <f>VLOOKUP(B97,مقررات!$A$1:$F$409,6,FALSE)</f>
        <v>CH324</v>
      </c>
      <c r="H97" s="52" t="s">
        <v>1705</v>
      </c>
      <c r="I97" s="262" t="str">
        <f>VLOOKUP(H97,'اعضاء هيئة التدريس'!$B$1:$D$300,2,FALSE)</f>
        <v>ا.د/ سعيدة ابو الثنا</v>
      </c>
      <c r="J97" s="37"/>
      <c r="K97" s="37"/>
      <c r="L97" s="37"/>
      <c r="M97" s="37"/>
      <c r="N97" s="37" t="s">
        <v>1070</v>
      </c>
      <c r="O97" s="37"/>
      <c r="P97" s="255" t="s">
        <v>89</v>
      </c>
      <c r="Q97" s="414"/>
      <c r="R97" s="143"/>
      <c r="S97" s="143"/>
      <c r="T97" s="4"/>
      <c r="U97" s="4"/>
      <c r="V97" s="4"/>
      <c r="W97" s="4"/>
      <c r="X97" s="4"/>
      <c r="Y97" s="4"/>
      <c r="Z97" s="143"/>
      <c r="AA97" s="4"/>
      <c r="AB97" s="143"/>
      <c r="AC97" s="143"/>
      <c r="AD97" s="143"/>
      <c r="AE97" s="143"/>
      <c r="AF97" s="143"/>
      <c r="AG97" s="4"/>
      <c r="AH97" s="4"/>
      <c r="AI97" s="692"/>
      <c r="AJ97" s="91"/>
      <c r="AK97" s="91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283"/>
      <c r="AX97" s="283"/>
      <c r="BL97" s="707" t="e">
        <f>VLOOKUP(#REF!,'اعضاء هيئة التدريس'!#REF!,2,)</f>
        <v>#REF!</v>
      </c>
    </row>
    <row r="98" spans="1:64" s="272" customFormat="1" ht="15.75" hidden="1" customHeight="1">
      <c r="A98" s="367">
        <v>55</v>
      </c>
      <c r="B98" s="288" t="s">
        <v>640</v>
      </c>
      <c r="C98" s="726" t="str">
        <f>VLOOKUP(B98,مقررات!$A$1:$F$411,2,FALSE)</f>
        <v>كيمياء الجوامد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4"/>
        <v>2</v>
      </c>
      <c r="G98" s="60" t="str">
        <f>VLOOKUP(B98,مقررات!$A$1:$F$409,6,FALSE)</f>
        <v>CH122</v>
      </c>
      <c r="H98" s="60" t="s">
        <v>1758</v>
      </c>
      <c r="I98" s="262" t="str">
        <f>VLOOKUP(H98,'اعضاء هيئة التدريس'!$B$1:$D$300,2,FALSE)</f>
        <v>د/ ريهام وجدى</v>
      </c>
      <c r="J98" s="256"/>
      <c r="K98" s="256"/>
      <c r="L98" s="256" t="s">
        <v>1067</v>
      </c>
      <c r="M98" s="256"/>
      <c r="N98" s="256"/>
      <c r="O98" s="256"/>
      <c r="P98" s="386" t="s">
        <v>1315</v>
      </c>
      <c r="Q98" s="440"/>
      <c r="R98" s="370"/>
      <c r="S98" s="265"/>
      <c r="T98" s="282"/>
      <c r="U98" s="282"/>
      <c r="V98" s="282"/>
      <c r="W98" s="282"/>
      <c r="X98" s="282"/>
      <c r="Y98" s="282"/>
      <c r="Z98" s="282"/>
      <c r="AA98" s="282"/>
      <c r="AB98" s="251"/>
      <c r="AC98" s="251"/>
      <c r="AD98" s="251"/>
      <c r="AE98" s="251"/>
      <c r="AF98" s="251"/>
      <c r="AG98" s="282"/>
      <c r="AH98" s="282"/>
      <c r="AI98" s="428"/>
      <c r="AJ98" s="283"/>
      <c r="AK98" s="283"/>
      <c r="AL98" s="283"/>
      <c r="AM98" s="283"/>
      <c r="AN98" s="283"/>
      <c r="AO98" s="283"/>
      <c r="AP98" s="283"/>
      <c r="AQ98" s="283"/>
      <c r="AR98" s="283"/>
      <c r="AS98" s="283"/>
      <c r="AT98" s="283"/>
      <c r="AU98" s="283"/>
      <c r="AV98" s="283"/>
      <c r="AW98" s="283"/>
      <c r="AX98" s="283"/>
      <c r="BL98" s="707" t="e">
        <f>VLOOKUP(#REF!,'اعضاء هيئة التدريس'!#REF!,2,)</f>
        <v>#REF!</v>
      </c>
    </row>
    <row r="99" spans="1:64" s="272" customFormat="1" ht="15.75" hidden="1" customHeight="1">
      <c r="A99" s="367">
        <v>56</v>
      </c>
      <c r="B99" s="288" t="s">
        <v>658</v>
      </c>
      <c r="C99" s="726" t="str">
        <f>VLOOKUP(B99,مقررات!$A$1:$F$411,2,FALSE)</f>
        <v>تحليل آلي ( 2)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4"/>
        <v>2</v>
      </c>
      <c r="G99" s="60" t="str">
        <f>VLOOKUP(B99,مقررات!$A$1:$F$409,6,FALSE)</f>
        <v>CH246</v>
      </c>
      <c r="H99" s="52" t="s">
        <v>1698</v>
      </c>
      <c r="I99" s="262" t="str">
        <f>VLOOKUP(H99,'اعضاء هيئة التدريس'!$B$1:$D$300,2,FALSE)</f>
        <v>ا.د/ عبدة الطبل</v>
      </c>
      <c r="J99" s="37"/>
      <c r="K99" s="37"/>
      <c r="L99" s="37"/>
      <c r="M99" s="37"/>
      <c r="N99" s="37" t="s">
        <v>1072</v>
      </c>
      <c r="O99" s="37"/>
      <c r="P99" s="255" t="s">
        <v>1324</v>
      </c>
      <c r="Q99" s="414"/>
      <c r="R99" s="143"/>
      <c r="S99" s="143"/>
      <c r="T99" s="4"/>
      <c r="U99" s="4"/>
      <c r="V99" s="4"/>
      <c r="W99" s="4"/>
      <c r="X99" s="4"/>
      <c r="Y99" s="4"/>
      <c r="Z99" s="143"/>
      <c r="AA99" s="4"/>
      <c r="AB99" s="143"/>
      <c r="AC99" s="143"/>
      <c r="AD99" s="143"/>
      <c r="AE99" s="143"/>
      <c r="AF99" s="143"/>
      <c r="AG99" s="4"/>
      <c r="AH99" s="4"/>
      <c r="AI99" s="692"/>
      <c r="AJ99" s="92"/>
      <c r="AK99" s="92"/>
      <c r="AL99" s="283"/>
      <c r="AM99" s="283"/>
      <c r="AN99" s="283"/>
      <c r="AO99" s="283"/>
      <c r="AP99" s="283"/>
      <c r="AQ99" s="283"/>
      <c r="AR99" s="283"/>
      <c r="AS99" s="283"/>
      <c r="AT99" s="283"/>
      <c r="AU99" s="283"/>
      <c r="AV99" s="283"/>
      <c r="AW99" s="283"/>
      <c r="AX99" s="283"/>
      <c r="BL99" s="707" t="e">
        <f>VLOOKUP(#REF!,'اعضاء هيئة التدريس'!#REF!,2,)</f>
        <v>#REF!</v>
      </c>
    </row>
    <row r="100" spans="1:64" s="272" customFormat="1" ht="15.75" hidden="1" customHeight="1">
      <c r="A100" s="367">
        <v>57</v>
      </c>
      <c r="B100" s="288" t="s">
        <v>658</v>
      </c>
      <c r="C100" s="726" t="str">
        <f>VLOOKUP(B100,مقررات!$A$1:$F$411,2,FALSE)</f>
        <v>تحليل آلي ( 2)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4"/>
        <v>2</v>
      </c>
      <c r="G100" s="60" t="str">
        <f>VLOOKUP(B100,مقررات!$A$1:$F$409,6,FALSE)</f>
        <v>CH246</v>
      </c>
      <c r="H100" s="52" t="s">
        <v>1752</v>
      </c>
      <c r="I100" s="262" t="str">
        <f>VLOOKUP(H100,'اعضاء هيئة التدريس'!$B$1:$D$300,2,FALSE)</f>
        <v>د/ ايمن شبل</v>
      </c>
      <c r="J100" s="37"/>
      <c r="K100" s="37"/>
      <c r="L100" s="37"/>
      <c r="M100" s="37"/>
      <c r="N100" s="774" t="s">
        <v>1068</v>
      </c>
      <c r="O100" s="37"/>
      <c r="P100" s="255" t="s">
        <v>1324</v>
      </c>
      <c r="Q100" s="414"/>
      <c r="R100" s="143"/>
      <c r="S100" s="143"/>
      <c r="T100" s="4"/>
      <c r="U100" s="4"/>
      <c r="V100" s="4"/>
      <c r="W100" s="4"/>
      <c r="X100" s="4"/>
      <c r="Y100" s="4"/>
      <c r="Z100" s="143"/>
      <c r="AA100" s="4"/>
      <c r="AB100" s="143"/>
      <c r="AC100" s="143"/>
      <c r="AD100" s="143"/>
      <c r="AE100" s="143"/>
      <c r="AF100" s="143"/>
      <c r="AG100" s="4"/>
      <c r="AH100" s="4"/>
      <c r="AI100" s="692"/>
      <c r="AJ100" s="92"/>
      <c r="AK100" s="92"/>
      <c r="AL100" s="283"/>
      <c r="AM100" s="283"/>
      <c r="AN100" s="283"/>
      <c r="AO100" s="283"/>
      <c r="AP100" s="283"/>
      <c r="AQ100" s="283"/>
      <c r="AR100" s="283"/>
      <c r="AS100" s="283"/>
      <c r="AT100" s="283"/>
      <c r="AU100" s="283"/>
      <c r="AV100" s="283"/>
      <c r="AW100" s="283"/>
      <c r="AX100" s="283"/>
      <c r="BL100" s="707" t="e">
        <f>VLOOKUP(#REF!,'اعضاء هيئة التدريس'!#REF!,2,)</f>
        <v>#REF!</v>
      </c>
    </row>
    <row r="101" spans="1:64" s="272" customFormat="1" ht="15.75" hidden="1" customHeight="1">
      <c r="A101" s="367">
        <v>58</v>
      </c>
      <c r="B101" s="288" t="s">
        <v>659</v>
      </c>
      <c r="C101" s="726" t="str">
        <f>VLOOKUP(B101,مقررات!$A$1:$F$411,2,FALSE)</f>
        <v>كيمياء عضوية فلزية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4"/>
        <v>2</v>
      </c>
      <c r="G101" s="60" t="str">
        <f>VLOOKUP(B101,مقررات!$A$1:$F$409,6,FALSE)</f>
        <v>CH346</v>
      </c>
      <c r="H101" s="60" t="s">
        <v>1804</v>
      </c>
      <c r="I101" s="262" t="str">
        <f>VLOOKUP(H101,'اعضاء هيئة التدريس'!$B$1:$D$300,2,FALSE)</f>
        <v>د/ محمدعبدالله حواطة</v>
      </c>
      <c r="J101" s="256"/>
      <c r="K101" s="256"/>
      <c r="L101" s="256"/>
      <c r="M101" s="256"/>
      <c r="N101" s="256"/>
      <c r="O101" s="256" t="s">
        <v>1068</v>
      </c>
      <c r="P101" s="255" t="s">
        <v>1313</v>
      </c>
      <c r="Q101" s="780"/>
      <c r="R101" s="355"/>
      <c r="S101" s="265"/>
      <c r="T101" s="282"/>
      <c r="U101" s="282"/>
      <c r="V101" s="282"/>
      <c r="W101" s="282"/>
      <c r="X101" s="282"/>
      <c r="Y101" s="282"/>
      <c r="Z101" s="282"/>
      <c r="AA101" s="282"/>
      <c r="AB101" s="251"/>
      <c r="AC101" s="251"/>
      <c r="AD101" s="251"/>
      <c r="AE101" s="251"/>
      <c r="AF101" s="251"/>
      <c r="AG101" s="282"/>
      <c r="AH101" s="282"/>
      <c r="AI101" s="428"/>
      <c r="AJ101" s="283"/>
      <c r="AK101" s="283"/>
      <c r="AL101" s="283"/>
      <c r="AM101" s="283"/>
      <c r="AN101" s="283"/>
      <c r="AO101" s="283"/>
      <c r="AP101" s="283"/>
      <c r="AQ101" s="283"/>
      <c r="AR101" s="283"/>
      <c r="AS101" s="283"/>
      <c r="AT101" s="283"/>
      <c r="AU101" s="283"/>
      <c r="AV101" s="283"/>
      <c r="AW101" s="283"/>
      <c r="AX101" s="283"/>
      <c r="BL101" s="707" t="e">
        <f>VLOOKUP(#REF!,'اعضاء هيئة التدريس'!#REF!,2,)</f>
        <v>#REF!</v>
      </c>
    </row>
    <row r="102" spans="1:64" s="272" customFormat="1" ht="15.75" hidden="1" customHeight="1">
      <c r="A102" s="367">
        <v>59</v>
      </c>
      <c r="B102" s="288" t="s">
        <v>660</v>
      </c>
      <c r="C102" s="726" t="str">
        <f>VLOOKUP(B102,مقررات!$A$1:$F$411,2,FALSE)</f>
        <v>كيمياء الإنزيمات والأيض والهرمونات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4"/>
        <v>2</v>
      </c>
      <c r="G102" s="60" t="str">
        <f>VLOOKUP(B102,مقررات!$A$1:$F$409,6,FALSE)</f>
        <v>CH246</v>
      </c>
      <c r="H102" s="52" t="s">
        <v>1717</v>
      </c>
      <c r="I102" s="262" t="str">
        <f>VLOOKUP(H102,'اعضاء هيئة التدريس'!$B$1:$D$300,2,FALSE)</f>
        <v>ا.د/ صلاح القوصى</v>
      </c>
      <c r="J102" s="37"/>
      <c r="K102" s="37"/>
      <c r="L102" s="37"/>
      <c r="M102" s="37"/>
      <c r="N102" s="37"/>
      <c r="O102" s="37" t="s">
        <v>1067</v>
      </c>
      <c r="P102" s="255" t="s">
        <v>1313</v>
      </c>
      <c r="Q102" s="414"/>
      <c r="R102" s="143"/>
      <c r="S102" s="143"/>
      <c r="T102" s="4"/>
      <c r="U102" s="4"/>
      <c r="V102" s="4"/>
      <c r="W102" s="4"/>
      <c r="X102" s="4"/>
      <c r="Y102" s="4"/>
      <c r="Z102" s="143"/>
      <c r="AA102" s="4"/>
      <c r="AB102" s="143"/>
      <c r="AC102" s="143"/>
      <c r="AD102" s="143"/>
      <c r="AE102" s="143"/>
      <c r="AF102" s="143"/>
      <c r="AG102" s="4"/>
      <c r="AH102" s="4"/>
      <c r="AI102" s="692"/>
      <c r="AJ102" s="91"/>
      <c r="AK102" s="91"/>
      <c r="AL102" s="283"/>
      <c r="AM102" s="283"/>
      <c r="AN102" s="283"/>
      <c r="AO102" s="283"/>
      <c r="AP102" s="283"/>
      <c r="AQ102" s="283"/>
      <c r="AR102" s="283"/>
      <c r="AS102" s="283"/>
      <c r="AT102" s="283"/>
      <c r="AU102" s="283"/>
      <c r="AV102" s="283"/>
      <c r="AW102" s="283"/>
      <c r="AX102" s="283"/>
      <c r="BL102" s="707" t="e">
        <f>VLOOKUP(#REF!,'اعضاء هيئة التدريس'!#REF!,2,)</f>
        <v>#REF!</v>
      </c>
    </row>
    <row r="103" spans="1:64" s="272" customFormat="1" ht="15.75" hidden="1" customHeight="1">
      <c r="A103" s="367">
        <v>60</v>
      </c>
      <c r="B103" s="288" t="s">
        <v>661</v>
      </c>
      <c r="C103" s="726" t="str">
        <f>VLOOKUP(B103,مقررات!$A$1:$F$411,2,FALSE)</f>
        <v>تفاعلات عضوية ضوئية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4"/>
        <v>2</v>
      </c>
      <c r="G103" s="60" t="str">
        <f>VLOOKUP(B103,مقررات!$A$1:$F$409,6,FALSE)</f>
        <v>CH447</v>
      </c>
      <c r="H103" s="60" t="s">
        <v>1703</v>
      </c>
      <c r="I103" s="262" t="str">
        <f>VLOOKUP(H103,'اعضاء هيئة التدريس'!$B$1:$D$300,2,FALSE)</f>
        <v>ا.د/ مجدى زهران</v>
      </c>
      <c r="J103" s="256"/>
      <c r="K103" s="314" t="s">
        <v>1073</v>
      </c>
      <c r="L103" s="256"/>
      <c r="M103" s="256"/>
      <c r="N103" s="256"/>
      <c r="O103" s="256"/>
      <c r="P103" s="386" t="s">
        <v>1320</v>
      </c>
      <c r="Q103" s="780"/>
      <c r="R103" s="355"/>
      <c r="S103" s="265"/>
      <c r="T103" s="282"/>
      <c r="U103" s="282"/>
      <c r="V103" s="282"/>
      <c r="W103" s="282"/>
      <c r="X103" s="282"/>
      <c r="Y103" s="282"/>
      <c r="Z103" s="282"/>
      <c r="AA103" s="282"/>
      <c r="AB103" s="251"/>
      <c r="AC103" s="251"/>
      <c r="AD103" s="251"/>
      <c r="AE103" s="251"/>
      <c r="AF103" s="251"/>
      <c r="AG103" s="282"/>
      <c r="AH103" s="282"/>
      <c r="AI103" s="428"/>
      <c r="AJ103" s="283"/>
      <c r="AK103" s="283"/>
      <c r="AL103" s="283"/>
      <c r="AM103" s="283"/>
      <c r="AN103" s="283"/>
      <c r="AO103" s="283"/>
      <c r="AP103" s="283"/>
      <c r="AQ103" s="283"/>
      <c r="AR103" s="283"/>
      <c r="AS103" s="283"/>
      <c r="AT103" s="283"/>
      <c r="AU103" s="283"/>
      <c r="AV103" s="283"/>
      <c r="AW103" s="283"/>
      <c r="AX103" s="283"/>
      <c r="BL103" s="707" t="e">
        <f>VLOOKUP(#REF!,'اعضاء هيئة التدريس'!#REF!,2,)</f>
        <v>#REF!</v>
      </c>
    </row>
    <row r="104" spans="1:64" s="221" customFormat="1" ht="15.75" hidden="1" customHeight="1">
      <c r="A104" s="367">
        <v>61</v>
      </c>
      <c r="B104" s="288" t="s">
        <v>641</v>
      </c>
      <c r="C104" s="726" t="str">
        <f>VLOOKUP(B104,مقررات!$A$1:$F$411,2,FALSE)</f>
        <v xml:space="preserve">أطياف </v>
      </c>
      <c r="D104" s="211">
        <f>VLOOKUP(B104,مقررات!$A$1:$F$452,3,FALSE)</f>
        <v>1.5</v>
      </c>
      <c r="E104" s="211">
        <f>VLOOKUP(B104,مقررات!$A$1:$F$476,4,FALSE)</f>
        <v>1</v>
      </c>
      <c r="F104" s="211">
        <f t="shared" si="4"/>
        <v>2</v>
      </c>
      <c r="G104" s="60" t="str">
        <f>VLOOKUP(B104,مقررات!$A$1:$F$409,6,FALSE)</f>
        <v>CH246</v>
      </c>
      <c r="H104" s="52" t="s">
        <v>1731</v>
      </c>
      <c r="I104" s="262" t="str">
        <f>VLOOKUP(H104,'اعضاء هيئة التدريس'!$B$1:$D$300,2,FALSE)</f>
        <v>أ.د/ خالد حلمي</v>
      </c>
      <c r="J104" s="37"/>
      <c r="K104" s="37" t="s">
        <v>1067</v>
      </c>
      <c r="L104" s="37"/>
      <c r="M104" s="37"/>
      <c r="N104" s="37"/>
      <c r="O104" s="37"/>
      <c r="P104" s="255" t="s">
        <v>1324</v>
      </c>
      <c r="Q104" s="414"/>
      <c r="R104" s="143"/>
      <c r="S104" s="143"/>
      <c r="T104" s="4"/>
      <c r="U104" s="4"/>
      <c r="V104" s="4"/>
      <c r="W104" s="4"/>
      <c r="X104" s="4"/>
      <c r="Y104" s="4"/>
      <c r="Z104" s="143"/>
      <c r="AA104" s="4"/>
      <c r="AB104" s="143"/>
      <c r="AC104" s="143"/>
      <c r="AD104" s="143"/>
      <c r="AE104" s="143"/>
      <c r="AF104" s="143"/>
      <c r="AG104" s="4"/>
      <c r="AH104" s="4"/>
      <c r="AI104" s="692"/>
      <c r="AJ104" s="91"/>
      <c r="AK104" s="91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BL104" s="707" t="e">
        <f>VLOOKUP(#REF!,'اعضاء هيئة التدريس'!#REF!,2,)</f>
        <v>#REF!</v>
      </c>
    </row>
    <row r="105" spans="1:64" s="272" customFormat="1" ht="15.75" hidden="1" customHeight="1">
      <c r="A105" s="367">
        <v>62</v>
      </c>
      <c r="B105" s="288" t="s">
        <v>664</v>
      </c>
      <c r="C105" s="726" t="str">
        <f>VLOOKUP(B105,مقررات!$A$1:$F$411,2,FALSE)</f>
        <v>ميكانيكا التفاعلات العضوية(2)</v>
      </c>
      <c r="D105" s="211">
        <f>VLOOKUP(B105,مقررات!$A$1:$F$452,3,FALSE)</f>
        <v>1.5</v>
      </c>
      <c r="E105" s="211">
        <f>VLOOKUP(B105,مقررات!$A$1:$F$476,4,FALSE)</f>
        <v>1</v>
      </c>
      <c r="F105" s="211">
        <f t="shared" si="4"/>
        <v>2</v>
      </c>
      <c r="G105" s="60" t="str">
        <f>VLOOKUP(B105,مقررات!$A$1:$F$409,6,FALSE)</f>
        <v>CH425</v>
      </c>
      <c r="H105" s="60" t="s">
        <v>1719</v>
      </c>
      <c r="I105" s="262" t="str">
        <f>VLOOKUP(H105,'اعضاء هيئة التدريس'!$B$1:$D$300,2,FALSE)</f>
        <v>ا.د/ محمد طه عبدالعال</v>
      </c>
      <c r="J105" s="260"/>
      <c r="K105" s="260"/>
      <c r="L105" s="305"/>
      <c r="M105" s="37" t="s">
        <v>1067</v>
      </c>
      <c r="N105" s="328"/>
      <c r="O105" s="260"/>
      <c r="P105" s="255" t="s">
        <v>1313</v>
      </c>
      <c r="Q105" s="446"/>
      <c r="R105" s="251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51"/>
      <c r="AC105" s="251"/>
      <c r="AD105" s="251"/>
      <c r="AE105" s="251"/>
      <c r="AF105" s="251"/>
      <c r="AG105" s="282"/>
      <c r="AH105" s="282"/>
      <c r="AI105" s="428"/>
      <c r="AJ105" s="283"/>
      <c r="AK105" s="283"/>
      <c r="AL105" s="283"/>
      <c r="AM105" s="283"/>
      <c r="AN105" s="283"/>
      <c r="AO105" s="283"/>
      <c r="AP105" s="283"/>
      <c r="AQ105" s="283"/>
      <c r="AR105" s="283"/>
      <c r="AS105" s="283"/>
      <c r="AT105" s="283"/>
      <c r="AU105" s="283"/>
      <c r="AV105" s="283"/>
      <c r="AW105" s="283"/>
      <c r="AX105" s="283"/>
      <c r="BL105" s="707" t="e">
        <f>VLOOKUP(#REF!,'اعضاء هيئة التدريس'!#REF!,2,)</f>
        <v>#REF!</v>
      </c>
    </row>
    <row r="106" spans="1:64" s="272" customFormat="1" ht="27" hidden="1" customHeight="1">
      <c r="A106" s="367">
        <v>63</v>
      </c>
      <c r="B106" s="288" t="s">
        <v>642</v>
      </c>
      <c r="C106" s="726" t="str">
        <f>VLOOKUP(B106,مقررات!$A$1:$F$411,2,FALSE)</f>
        <v>كيمياء حلقية غير متجانسة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si="4"/>
        <v>2</v>
      </c>
      <c r="G106" s="60" t="str">
        <f>VLOOKUP(B106,مقررات!$A$1:$F$409,6,FALSE)</f>
        <v>CH246</v>
      </c>
      <c r="H106" s="24" t="s">
        <v>1703</v>
      </c>
      <c r="I106" s="262" t="str">
        <f>VLOOKUP(H106,'اعضاء هيئة التدريس'!$B$1:$D$300,2,FALSE)</f>
        <v>ا.د/ مجدى زهران</v>
      </c>
      <c r="J106" s="195"/>
      <c r="K106" s="195"/>
      <c r="L106" s="195"/>
      <c r="M106" s="37" t="s">
        <v>1068</v>
      </c>
      <c r="N106" s="195"/>
      <c r="O106" s="195"/>
      <c r="P106" s="255" t="s">
        <v>1313</v>
      </c>
      <c r="Q106" s="414"/>
      <c r="R106" s="143"/>
      <c r="S106" s="143"/>
      <c r="T106" s="4"/>
      <c r="U106" s="4"/>
      <c r="V106" s="4"/>
      <c r="W106" s="4"/>
      <c r="X106" s="4"/>
      <c r="Y106" s="4"/>
      <c r="Z106" s="143"/>
      <c r="AA106" s="4"/>
      <c r="AB106" s="143"/>
      <c r="AC106" s="143"/>
      <c r="AD106" s="143"/>
      <c r="AE106" s="143"/>
      <c r="AF106" s="143"/>
      <c r="AG106" s="4"/>
      <c r="AH106" s="4"/>
      <c r="AI106" s="692"/>
      <c r="AJ106" s="91"/>
      <c r="AK106" s="91"/>
      <c r="AL106" s="283"/>
      <c r="AM106" s="283"/>
      <c r="AN106" s="283"/>
      <c r="AO106" s="283"/>
      <c r="AP106" s="283"/>
      <c r="AQ106" s="283"/>
      <c r="AR106" s="283"/>
      <c r="AS106" s="283"/>
      <c r="AT106" s="283"/>
      <c r="AU106" s="283"/>
      <c r="AV106" s="283"/>
      <c r="AW106" s="283"/>
      <c r="AX106" s="283"/>
      <c r="BL106" s="707" t="e">
        <f>VLOOKUP(#REF!,'اعضاء هيئة التدريس'!#REF!,2,)</f>
        <v>#REF!</v>
      </c>
    </row>
    <row r="107" spans="1:64" s="285" customFormat="1" ht="15.75" hidden="1" customHeight="1">
      <c r="A107" s="367">
        <v>64</v>
      </c>
      <c r="B107" s="288" t="s">
        <v>642</v>
      </c>
      <c r="C107" s="726" t="str">
        <f>VLOOKUP(B107,مقررات!$A$1:$F$411,2,FALSE)</f>
        <v>كيمياء حلقية غير متجانسة</v>
      </c>
      <c r="D107" s="211">
        <f>VLOOKUP(B107,مقررات!$A$1:$F$452,3,FALSE)</f>
        <v>1.5</v>
      </c>
      <c r="E107" s="211">
        <f>VLOOKUP(B107,مقررات!$A$1:$F$476,4,FALSE)</f>
        <v>1</v>
      </c>
      <c r="F107" s="211">
        <f t="shared" si="4"/>
        <v>2</v>
      </c>
      <c r="G107" s="60" t="str">
        <f>VLOOKUP(B107,مقررات!$A$1:$F$409,6,FALSE)</f>
        <v>CH246</v>
      </c>
      <c r="H107" s="24" t="s">
        <v>1756</v>
      </c>
      <c r="I107" s="262" t="str">
        <f>VLOOKUP(H107,'اعضاء هيئة التدريس'!$B$1:$D$300,2,FALSE)</f>
        <v>د/ امانى مصطفى</v>
      </c>
      <c r="J107" s="195"/>
      <c r="K107" s="195"/>
      <c r="L107" s="195"/>
      <c r="M107" s="37" t="s">
        <v>1068</v>
      </c>
      <c r="N107" s="195"/>
      <c r="O107" s="195"/>
      <c r="P107" s="255" t="s">
        <v>1313</v>
      </c>
      <c r="Q107" s="414"/>
      <c r="R107" s="143"/>
      <c r="S107" s="143"/>
      <c r="T107" s="4"/>
      <c r="U107" s="4"/>
      <c r="V107" s="4"/>
      <c r="W107" s="4"/>
      <c r="X107" s="4"/>
      <c r="Y107" s="4"/>
      <c r="Z107" s="143"/>
      <c r="AA107" s="4"/>
      <c r="AB107" s="143"/>
      <c r="AC107" s="143"/>
      <c r="AD107" s="143"/>
      <c r="AE107" s="143"/>
      <c r="AF107" s="143"/>
      <c r="AG107" s="4"/>
      <c r="AH107" s="4"/>
      <c r="AI107" s="692"/>
      <c r="AJ107" s="91"/>
      <c r="AK107" s="91"/>
      <c r="AL107" s="283"/>
      <c r="AM107" s="284"/>
      <c r="AN107" s="284"/>
      <c r="AO107" s="284"/>
      <c r="AP107" s="284"/>
      <c r="AQ107" s="284"/>
      <c r="AR107" s="284"/>
      <c r="AS107" s="284"/>
      <c r="AT107" s="284"/>
      <c r="AU107" s="284"/>
      <c r="AV107" s="284"/>
      <c r="AW107" s="284"/>
      <c r="AX107" s="284"/>
      <c r="BL107" s="707" t="e">
        <f>VLOOKUP(#REF!,'اعضاء هيئة التدريس'!#REF!,2,)</f>
        <v>#REF!</v>
      </c>
    </row>
    <row r="108" spans="1:64" s="285" customFormat="1" ht="24" hidden="1" customHeight="1">
      <c r="A108" s="367">
        <v>65</v>
      </c>
      <c r="B108" s="288" t="s">
        <v>643</v>
      </c>
      <c r="C108" s="726" t="str">
        <f>VLOOKUP(B108,مقررات!$A$1:$F$411,2,FALSE)</f>
        <v>كيمياء المنتجات الطبيعية</v>
      </c>
      <c r="D108" s="211">
        <f>VLOOKUP(B108,مقررات!$A$1:$F$452,3,FALSE)</f>
        <v>1.5</v>
      </c>
      <c r="E108" s="211">
        <f>VLOOKUP(B108,مقررات!$A$1:$F$476,4,FALSE)</f>
        <v>1</v>
      </c>
      <c r="F108" s="211">
        <f t="shared" si="4"/>
        <v>2</v>
      </c>
      <c r="G108" s="60" t="str">
        <f>VLOOKUP(B108,مقررات!$A$1:$F$409,6,FALSE)</f>
        <v>CH246</v>
      </c>
      <c r="H108" s="60" t="s">
        <v>1762</v>
      </c>
      <c r="I108" s="262" t="str">
        <f>VLOOKUP(H108,'اعضاء هيئة التدريس'!$B$1:$D$300,2,FALSE)</f>
        <v xml:space="preserve">د/ مرفت زايد </v>
      </c>
      <c r="J108" s="256"/>
      <c r="K108" s="256"/>
      <c r="L108" s="282"/>
      <c r="M108" s="256"/>
      <c r="N108" s="256" t="s">
        <v>1067</v>
      </c>
      <c r="O108" s="256"/>
      <c r="P108" s="255" t="s">
        <v>1324</v>
      </c>
      <c r="Q108" s="446"/>
      <c r="R108" s="370"/>
      <c r="S108" s="265"/>
      <c r="T108" s="282"/>
      <c r="U108" s="282"/>
      <c r="V108" s="282"/>
      <c r="W108" s="282"/>
      <c r="X108" s="282"/>
      <c r="Y108" s="282"/>
      <c r="Z108" s="282"/>
      <c r="AA108" s="282"/>
      <c r="AB108" s="251"/>
      <c r="AC108" s="251"/>
      <c r="AD108" s="251"/>
      <c r="AE108" s="251"/>
      <c r="AF108" s="251"/>
      <c r="AG108" s="282"/>
      <c r="AH108" s="282"/>
      <c r="AI108" s="428"/>
      <c r="AJ108" s="283"/>
      <c r="AK108" s="283"/>
      <c r="AL108" s="283"/>
      <c r="AM108" s="284"/>
      <c r="AN108" s="284"/>
      <c r="AO108" s="284"/>
      <c r="AP108" s="284"/>
      <c r="AQ108" s="284"/>
      <c r="AR108" s="284"/>
      <c r="AS108" s="284"/>
      <c r="AT108" s="284"/>
      <c r="AU108" s="284"/>
      <c r="AV108" s="284"/>
      <c r="AW108" s="284"/>
      <c r="AX108" s="284"/>
      <c r="BL108" s="707" t="e">
        <f>VLOOKUP(#REF!,'اعضاء هيئة التدريس'!#REF!,2,)</f>
        <v>#REF!</v>
      </c>
    </row>
    <row r="109" spans="1:64" s="285" customFormat="1" ht="22.5" hidden="1" customHeight="1">
      <c r="A109" s="367">
        <v>66</v>
      </c>
      <c r="B109" s="288" t="s">
        <v>662</v>
      </c>
      <c r="C109" s="726" t="str">
        <f>VLOOKUP(B109,مقررات!$A$1:$F$411,2,FALSE)</f>
        <v>كيمياء الجزيئات الحيوية الكبيرة</v>
      </c>
      <c r="D109" s="211">
        <f>VLOOKUP(B109,مقررات!$A$1:$F$452,3,FALSE)</f>
        <v>1.5</v>
      </c>
      <c r="E109" s="211">
        <f>VLOOKUP(B109,مقررات!$A$1:$F$476,4,FALSE)</f>
        <v>1</v>
      </c>
      <c r="F109" s="211">
        <f t="shared" si="4"/>
        <v>2</v>
      </c>
      <c r="G109" s="60" t="str">
        <f>VLOOKUP(B109,مقررات!$A$1:$F$409,6,FALSE)</f>
        <v>CH145</v>
      </c>
      <c r="H109" s="52" t="s">
        <v>1756</v>
      </c>
      <c r="I109" s="262" t="str">
        <f>VLOOKUP(H109,'اعضاء هيئة التدريس'!$B$1:$D$300,2,FALSE)</f>
        <v>د/ امانى مصطفى</v>
      </c>
      <c r="J109" s="37"/>
      <c r="K109" s="37"/>
      <c r="L109" s="37"/>
      <c r="M109" s="37"/>
      <c r="N109" s="37" t="s">
        <v>1068</v>
      </c>
      <c r="O109" s="37"/>
      <c r="P109" s="386" t="s">
        <v>1320</v>
      </c>
      <c r="Q109" s="414"/>
      <c r="R109" s="143"/>
      <c r="S109" s="143"/>
      <c r="T109" s="4"/>
      <c r="U109" s="4"/>
      <c r="V109" s="4"/>
      <c r="W109" s="4"/>
      <c r="X109" s="4"/>
      <c r="Y109" s="4"/>
      <c r="Z109" s="143"/>
      <c r="AA109" s="4"/>
      <c r="AB109" s="143"/>
      <c r="AC109" s="143"/>
      <c r="AD109" s="143"/>
      <c r="AE109" s="143"/>
      <c r="AF109" s="143"/>
      <c r="AG109" s="4"/>
      <c r="AH109" s="4"/>
      <c r="AI109" s="692"/>
      <c r="AJ109" s="91"/>
      <c r="AK109" s="91"/>
      <c r="AL109" s="283"/>
      <c r="AM109" s="284"/>
      <c r="AN109" s="284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BL109" s="707" t="e">
        <f>VLOOKUP(#REF!,'اعضاء هيئة التدريس'!#REF!,2,)</f>
        <v>#REF!</v>
      </c>
    </row>
    <row r="110" spans="1:64" s="272" customFormat="1" ht="15.75" hidden="1" customHeight="1">
      <c r="A110" s="367">
        <v>67</v>
      </c>
      <c r="B110" s="288" t="s">
        <v>621</v>
      </c>
      <c r="C110" s="726" t="str">
        <f>VLOOKUP(B110,مقررات!$A$1:$F$411,2,FALSE)</f>
        <v>كيمياء طبية (1)</v>
      </c>
      <c r="D110" s="211">
        <f>VLOOKUP(B110,مقررات!$A$1:$F$452,3,FALSE)</f>
        <v>1.5</v>
      </c>
      <c r="E110" s="211">
        <f>VLOOKUP(B110,مقررات!$A$1:$F$476,4,FALSE)</f>
        <v>1</v>
      </c>
      <c r="F110" s="211">
        <f t="shared" si="4"/>
        <v>2</v>
      </c>
      <c r="G110" s="60" t="str">
        <f>VLOOKUP(B110,مقررات!$A$1:$F$409,6,FALSE)</f>
        <v>CH246</v>
      </c>
      <c r="H110" s="60" t="s">
        <v>1700</v>
      </c>
      <c r="I110" s="262" t="str">
        <f>VLOOKUP(H110,'اعضاء هيئة التدريس'!$B$1:$D$300,2,FALSE)</f>
        <v>أ.د.ابراهيم الطنطاوي</v>
      </c>
      <c r="J110" s="256"/>
      <c r="K110" s="256"/>
      <c r="L110" s="256" t="s">
        <v>1070</v>
      </c>
      <c r="M110" s="256"/>
      <c r="N110" s="256"/>
      <c r="O110" s="256"/>
      <c r="P110" s="255" t="s">
        <v>89</v>
      </c>
      <c r="Q110" s="446"/>
      <c r="R110" s="370"/>
      <c r="S110" s="265"/>
      <c r="T110" s="282"/>
      <c r="U110" s="282"/>
      <c r="V110" s="282"/>
      <c r="W110" s="282"/>
      <c r="X110" s="282"/>
      <c r="Y110" s="282"/>
      <c r="Z110" s="282"/>
      <c r="AA110" s="282"/>
      <c r="AB110" s="251"/>
      <c r="AC110" s="251"/>
      <c r="AD110" s="251"/>
      <c r="AE110" s="251"/>
      <c r="AF110" s="251"/>
      <c r="AG110" s="282"/>
      <c r="AH110" s="282"/>
      <c r="AI110" s="428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BL110" s="251" t="e">
        <f>VLOOKUP(#REF!,'اعضاء هيئة التدريس'!#REF!,2,)</f>
        <v>#REF!</v>
      </c>
    </row>
    <row r="111" spans="1:64" s="272" customFormat="1" ht="15.75" hidden="1" customHeight="1">
      <c r="A111" s="367">
        <v>68</v>
      </c>
      <c r="B111" s="288" t="s">
        <v>665</v>
      </c>
      <c r="C111" s="726" t="str">
        <f>VLOOKUP(B111,مقررات!$A$1:$F$411,2,FALSE)</f>
        <v>كيمياء مواد البناء والحراريات</v>
      </c>
      <c r="D111" s="211">
        <f>VLOOKUP(B111,مقررات!$A$1:$F$452,3,FALSE)</f>
        <v>1.5</v>
      </c>
      <c r="E111" s="211">
        <f>VLOOKUP(B111,مقررات!$A$1:$F$476,4,FALSE)</f>
        <v>1</v>
      </c>
      <c r="F111" s="211">
        <f t="shared" si="4"/>
        <v>2</v>
      </c>
      <c r="G111" s="60" t="str">
        <f>VLOOKUP(B111,مقررات!$A$1:$F$409,6,FALSE)</f>
        <v>CH246</v>
      </c>
      <c r="H111" s="52" t="s">
        <v>1741</v>
      </c>
      <c r="I111" s="262" t="str">
        <f>VLOOKUP(H111,'اعضاء هيئة التدريس'!$B$1:$D$300,2,FALSE)</f>
        <v xml:space="preserve">د. السيد السمنودى </v>
      </c>
      <c r="J111" s="37"/>
      <c r="K111" s="37"/>
      <c r="L111" s="37"/>
      <c r="M111" s="37"/>
      <c r="N111" s="37"/>
      <c r="O111" s="37" t="s">
        <v>1070</v>
      </c>
      <c r="P111" s="255" t="s">
        <v>1313</v>
      </c>
      <c r="Q111" s="414"/>
      <c r="R111" s="143"/>
      <c r="S111" s="143"/>
      <c r="T111" s="4"/>
      <c r="U111" s="4"/>
      <c r="V111" s="4"/>
      <c r="W111" s="4"/>
      <c r="X111" s="4"/>
      <c r="Y111" s="4"/>
      <c r="Z111" s="143"/>
      <c r="AA111" s="4"/>
      <c r="AB111" s="143"/>
      <c r="AC111" s="143"/>
      <c r="AD111" s="143"/>
      <c r="AE111" s="143"/>
      <c r="AF111" s="143"/>
      <c r="AG111" s="4"/>
      <c r="AH111" s="4"/>
      <c r="AI111" s="692"/>
      <c r="AJ111" s="91"/>
      <c r="AK111" s="91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BL111" s="251" t="e">
        <f>VLOOKUP(#REF!,'اعضاء هيئة التدريس'!#REF!,2,)</f>
        <v>#REF!</v>
      </c>
    </row>
    <row r="112" spans="1:64" s="272" customFormat="1" ht="15.75" hidden="1" customHeight="1">
      <c r="A112" s="367">
        <v>69</v>
      </c>
      <c r="B112" s="288" t="s">
        <v>666</v>
      </c>
      <c r="C112" s="726" t="str">
        <f>VLOOKUP(B112,مقررات!$A$1:$F$411,2,FALSE)</f>
        <v>كيمياء المبيدات</v>
      </c>
      <c r="D112" s="211">
        <f>VLOOKUP(B112,مقررات!$A$1:$F$452,3,FALSE)</f>
        <v>1.5</v>
      </c>
      <c r="E112" s="211">
        <f>VLOOKUP(B112,مقررات!$A$1:$F$476,4,FALSE)</f>
        <v>1</v>
      </c>
      <c r="F112" s="211">
        <f t="shared" si="4"/>
        <v>2</v>
      </c>
      <c r="G112" s="60" t="str">
        <f>VLOOKUP(B112,مقررات!$A$1:$F$409,6,FALSE)</f>
        <v>CH412</v>
      </c>
      <c r="H112" s="340" t="s">
        <v>1789</v>
      </c>
      <c r="I112" s="262" t="str">
        <f>VLOOKUP(H112,'اعضاء هيئة التدريس'!$B$1:$D$300,2,FALSE)</f>
        <v>د / هبه عبدالعظيم</v>
      </c>
      <c r="J112" s="330"/>
      <c r="K112" s="437"/>
      <c r="L112" s="394"/>
      <c r="M112" s="330"/>
      <c r="N112" s="256" t="s">
        <v>1067</v>
      </c>
      <c r="O112" s="330"/>
      <c r="P112" s="255" t="s">
        <v>1313</v>
      </c>
      <c r="Q112" s="446"/>
      <c r="R112" s="254"/>
      <c r="S112" s="382"/>
      <c r="T112" s="282"/>
      <c r="U112" s="282"/>
      <c r="V112" s="282"/>
      <c r="W112" s="282"/>
      <c r="X112" s="282"/>
      <c r="Y112" s="282"/>
      <c r="Z112" s="282"/>
      <c r="AA112" s="282"/>
      <c r="AB112" s="251"/>
      <c r="AC112" s="251"/>
      <c r="AD112" s="251"/>
      <c r="AE112" s="251"/>
      <c r="AF112" s="251"/>
      <c r="AG112" s="282"/>
      <c r="AH112" s="282"/>
      <c r="AI112" s="428"/>
      <c r="AJ112" s="283"/>
      <c r="AK112" s="283"/>
      <c r="AL112" s="283"/>
      <c r="AM112" s="283"/>
      <c r="AN112" s="283"/>
      <c r="AO112" s="283"/>
      <c r="AP112" s="283"/>
      <c r="AQ112" s="283"/>
      <c r="AR112" s="283"/>
      <c r="AS112" s="283"/>
      <c r="AT112" s="283"/>
      <c r="AU112" s="283"/>
      <c r="AV112" s="283"/>
      <c r="AW112" s="283"/>
      <c r="AX112" s="283"/>
      <c r="BL112" s="251" t="e">
        <f>VLOOKUP(#REF!,'اعضاء هيئة التدريس'!#REF!,2,)</f>
        <v>#REF!</v>
      </c>
    </row>
    <row r="113" spans="1:64" s="272" customFormat="1" ht="15.75" hidden="1" customHeight="1">
      <c r="A113" s="367">
        <v>70</v>
      </c>
      <c r="B113" s="288" t="s">
        <v>666</v>
      </c>
      <c r="C113" s="726" t="str">
        <f>VLOOKUP(B113,مقررات!$A$1:$F$411,2,FALSE)</f>
        <v>كيمياء المبيدات</v>
      </c>
      <c r="D113" s="211">
        <f>VLOOKUP(B113,مقررات!$A$1:$F$452,3,FALSE)</f>
        <v>1.5</v>
      </c>
      <c r="E113" s="211">
        <f>VLOOKUP(B113,مقررات!$A$1:$F$476,4,FALSE)</f>
        <v>1</v>
      </c>
      <c r="F113" s="211">
        <f t="shared" si="4"/>
        <v>2</v>
      </c>
      <c r="G113" s="60" t="str">
        <f>VLOOKUP(B113,مقررات!$A$1:$F$409,6,FALSE)</f>
        <v>CH412</v>
      </c>
      <c r="H113" s="340" t="s">
        <v>1798</v>
      </c>
      <c r="I113" s="262" t="str">
        <f>VLOOKUP(H113,'اعضاء هيئة التدريس'!$B$1:$D$300,2,FALSE)</f>
        <v>أ.د/ عبدالمنعم الترجمان</v>
      </c>
      <c r="J113" s="330"/>
      <c r="K113" s="437"/>
      <c r="L113" s="394"/>
      <c r="M113" s="330"/>
      <c r="N113" s="256" t="s">
        <v>1067</v>
      </c>
      <c r="O113" s="330"/>
      <c r="P113" s="255" t="s">
        <v>1313</v>
      </c>
      <c r="Q113" s="446"/>
      <c r="R113" s="254"/>
      <c r="S113" s="382"/>
      <c r="T113" s="282"/>
      <c r="U113" s="282"/>
      <c r="V113" s="282"/>
      <c r="W113" s="282"/>
      <c r="X113" s="282"/>
      <c r="Y113" s="282"/>
      <c r="Z113" s="282"/>
      <c r="AA113" s="282"/>
      <c r="AB113" s="251"/>
      <c r="AC113" s="251"/>
      <c r="AD113" s="251"/>
      <c r="AE113" s="251"/>
      <c r="AF113" s="251"/>
      <c r="AG113" s="282"/>
      <c r="AH113" s="282"/>
      <c r="AI113" s="428"/>
      <c r="AJ113" s="283"/>
      <c r="AK113" s="283"/>
      <c r="AL113" s="283"/>
      <c r="AM113" s="283"/>
      <c r="AN113" s="283"/>
      <c r="AO113" s="283"/>
      <c r="AP113" s="283"/>
      <c r="AQ113" s="283"/>
      <c r="AR113" s="283"/>
      <c r="AS113" s="283"/>
      <c r="AT113" s="283"/>
      <c r="AU113" s="283"/>
      <c r="AV113" s="283"/>
      <c r="AW113" s="283"/>
      <c r="AX113" s="283"/>
      <c r="BL113" s="251" t="e">
        <f>VLOOKUP(#REF!,'اعضاء هيئة التدريس'!#REF!,2,)</f>
        <v>#REF!</v>
      </c>
    </row>
    <row r="114" spans="1:64" s="272" customFormat="1" ht="15.75" hidden="1" customHeight="1">
      <c r="A114" s="367">
        <v>71</v>
      </c>
      <c r="B114" s="288" t="s">
        <v>667</v>
      </c>
      <c r="C114" s="726" t="str">
        <f>VLOOKUP(B114,مقررات!$A$1:$F$411,2,FALSE)</f>
        <v>كيمياء الحفز</v>
      </c>
      <c r="D114" s="211">
        <f>VLOOKUP(B114,مقررات!$A$1:$F$452,3,FALSE)</f>
        <v>1</v>
      </c>
      <c r="E114" s="211" t="str">
        <f>VLOOKUP(B114,مقررات!$A$1:$F$476,4,FALSE)</f>
        <v>-</v>
      </c>
      <c r="F114" s="211">
        <v>1</v>
      </c>
      <c r="G114" s="60" t="str">
        <f>VLOOKUP(B114,مقررات!$A$1:$F$409,6,FALSE)</f>
        <v>CH324</v>
      </c>
      <c r="H114" s="24" t="s">
        <v>1750</v>
      </c>
      <c r="I114" s="262" t="str">
        <f>VLOOKUP(H114,'اعضاء هيئة التدريس'!$B$1:$D$300,2,FALSE)</f>
        <v>د/ نعيمة سالم</v>
      </c>
      <c r="J114" s="195"/>
      <c r="K114" s="256" t="s">
        <v>1119</v>
      </c>
      <c r="L114" s="195"/>
      <c r="M114" s="195"/>
      <c r="N114" s="195"/>
      <c r="O114" s="195"/>
      <c r="P114" s="255" t="s">
        <v>1319</v>
      </c>
      <c r="Q114" s="414"/>
      <c r="R114" s="143"/>
      <c r="S114" s="143"/>
      <c r="T114" s="4"/>
      <c r="U114" s="4"/>
      <c r="V114" s="4"/>
      <c r="W114" s="4"/>
      <c r="X114" s="4"/>
      <c r="Y114" s="4"/>
      <c r="Z114" s="143"/>
      <c r="AA114" s="4"/>
      <c r="AB114" s="143"/>
      <c r="AC114" s="143"/>
      <c r="AD114" s="143"/>
      <c r="AE114" s="143"/>
      <c r="AF114" s="143"/>
      <c r="AG114" s="4"/>
      <c r="AH114" s="4"/>
      <c r="AI114" s="692"/>
      <c r="AJ114" s="91"/>
      <c r="AK114" s="91"/>
      <c r="AL114" s="283"/>
      <c r="AM114" s="283"/>
      <c r="AN114" s="283"/>
      <c r="AO114" s="283"/>
      <c r="AP114" s="283"/>
      <c r="AQ114" s="283"/>
      <c r="AR114" s="283"/>
      <c r="AS114" s="283"/>
      <c r="AT114" s="283"/>
      <c r="AU114" s="283"/>
      <c r="AV114" s="283"/>
      <c r="AW114" s="283"/>
      <c r="AX114" s="283"/>
      <c r="BL114" s="251" t="e">
        <f>VLOOKUP(#REF!,'اعضاء هيئة التدريس'!#REF!,2,)</f>
        <v>#REF!</v>
      </c>
    </row>
    <row r="115" spans="1:64" s="272" customFormat="1" ht="15.75" hidden="1" customHeight="1">
      <c r="A115" s="367">
        <v>72</v>
      </c>
      <c r="B115" s="288" t="s">
        <v>667</v>
      </c>
      <c r="C115" s="726" t="str">
        <f>VLOOKUP(B115,مقررات!$A$1:$F$411,2,FALSE)</f>
        <v>كيمياء الحفز</v>
      </c>
      <c r="D115" s="211">
        <f>VLOOKUP(B115,مقررات!$A$1:$F$452,3,FALSE)</f>
        <v>1</v>
      </c>
      <c r="E115" s="211" t="str">
        <f>VLOOKUP(B115,مقررات!$A$1:$F$476,4,FALSE)</f>
        <v>-</v>
      </c>
      <c r="F115" s="211">
        <v>1</v>
      </c>
      <c r="G115" s="60" t="str">
        <f>VLOOKUP(B115,مقررات!$A$1:$F$409,6,FALSE)</f>
        <v>CH324</v>
      </c>
      <c r="H115" s="24" t="s">
        <v>1764</v>
      </c>
      <c r="I115" s="262" t="str">
        <f>VLOOKUP(H115,'اعضاء هيئة التدريس'!$B$1:$D$300,2,FALSE)</f>
        <v>د. مها خضر</v>
      </c>
      <c r="J115" s="195"/>
      <c r="K115" s="256" t="s">
        <v>1119</v>
      </c>
      <c r="L115" s="195"/>
      <c r="M115" s="195"/>
      <c r="N115" s="195"/>
      <c r="O115" s="195"/>
      <c r="P115" s="255" t="s">
        <v>1319</v>
      </c>
      <c r="Q115" s="414"/>
      <c r="R115" s="143"/>
      <c r="S115" s="143"/>
      <c r="T115" s="4"/>
      <c r="U115" s="4"/>
      <c r="V115" s="4"/>
      <c r="W115" s="4"/>
      <c r="X115" s="4"/>
      <c r="Y115" s="4"/>
      <c r="Z115" s="143"/>
      <c r="AA115" s="4"/>
      <c r="AB115" s="143"/>
      <c r="AC115" s="143"/>
      <c r="AD115" s="143"/>
      <c r="AE115" s="143"/>
      <c r="AF115" s="143"/>
      <c r="AG115" s="4"/>
      <c r="AH115" s="4"/>
      <c r="AI115" s="692"/>
      <c r="AJ115" s="91"/>
      <c r="AK115" s="91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283"/>
      <c r="AX115" s="283"/>
      <c r="BL115" s="251" t="e">
        <f>VLOOKUP(#REF!,'اعضاء هيئة التدريس'!#REF!,2,)</f>
        <v>#REF!</v>
      </c>
    </row>
    <row r="116" spans="1:64" s="272" customFormat="1" ht="15.75" hidden="1" customHeight="1">
      <c r="A116" s="367">
        <v>73</v>
      </c>
      <c r="B116" s="288" t="s">
        <v>668</v>
      </c>
      <c r="C116" s="726" t="str">
        <f>VLOOKUP(B116,مقررات!$A$1:$F$411,2,FALSE)</f>
        <v>الكيمياء البيئية</v>
      </c>
      <c r="D116" s="211">
        <f>VLOOKUP(B116,مقررات!$A$1:$F$452,3,FALSE)</f>
        <v>1.5</v>
      </c>
      <c r="E116" s="211">
        <f>VLOOKUP(B116,مقررات!$A$1:$F$476,4,FALSE)</f>
        <v>1</v>
      </c>
      <c r="F116" s="211">
        <f t="shared" ref="F116:F147" si="5">D116+0.5*E116</f>
        <v>2</v>
      </c>
      <c r="G116" s="60" t="str">
        <f>VLOOKUP(B116,مقررات!$A$1:$F$409,6,FALSE)</f>
        <v>CH324</v>
      </c>
      <c r="H116" s="60" t="s">
        <v>1700</v>
      </c>
      <c r="I116" s="262" t="str">
        <f>VLOOKUP(H116,'اعضاء هيئة التدريس'!$B$1:$D$300,2,FALSE)</f>
        <v>أ.د.ابراهيم الطنطاوي</v>
      </c>
      <c r="J116" s="256"/>
      <c r="K116" s="256" t="s">
        <v>1067</v>
      </c>
      <c r="L116" s="256"/>
      <c r="M116" s="314"/>
      <c r="N116" s="256"/>
      <c r="O116" s="256"/>
      <c r="P116" s="255" t="s">
        <v>89</v>
      </c>
      <c r="Q116" s="445"/>
      <c r="R116" s="370"/>
      <c r="S116" s="265"/>
      <c r="T116" s="282"/>
      <c r="U116" s="282"/>
      <c r="V116" s="282"/>
      <c r="W116" s="282"/>
      <c r="X116" s="282"/>
      <c r="Y116" s="282"/>
      <c r="Z116" s="282"/>
      <c r="AA116" s="282"/>
      <c r="AB116" s="251"/>
      <c r="AC116" s="251"/>
      <c r="AD116" s="251"/>
      <c r="AE116" s="251"/>
      <c r="AF116" s="251"/>
      <c r="AG116" s="282"/>
      <c r="AH116" s="282"/>
      <c r="AI116" s="428"/>
      <c r="AJ116" s="283"/>
      <c r="AK116" s="283"/>
      <c r="AL116" s="283"/>
      <c r="AM116" s="283"/>
      <c r="AN116" s="283"/>
      <c r="AO116" s="283"/>
      <c r="AP116" s="283"/>
      <c r="AQ116" s="283"/>
      <c r="AR116" s="283"/>
      <c r="AS116" s="283"/>
      <c r="AT116" s="283"/>
      <c r="AU116" s="283"/>
      <c r="AV116" s="283"/>
      <c r="AW116" s="283"/>
      <c r="AX116" s="283"/>
      <c r="BL116" s="251" t="e">
        <f>VLOOKUP(#REF!,'اعضاء هيئة التدريس'!#REF!,2,)</f>
        <v>#REF!</v>
      </c>
    </row>
    <row r="117" spans="1:64" s="272" customFormat="1" ht="15.75" hidden="1" customHeight="1">
      <c r="A117" s="367">
        <v>74</v>
      </c>
      <c r="B117" s="288" t="s">
        <v>668</v>
      </c>
      <c r="C117" s="726" t="str">
        <f>VLOOKUP(B117,مقررات!$A$1:$F$411,2,FALSE)</f>
        <v>الكيمياء البيئية</v>
      </c>
      <c r="D117" s="211">
        <f>VLOOKUP(B117,مقررات!$A$1:$F$452,3,FALSE)</f>
        <v>1.5</v>
      </c>
      <c r="E117" s="211">
        <f>VLOOKUP(B117,مقررات!$A$1:$F$476,4,FALSE)</f>
        <v>1</v>
      </c>
      <c r="F117" s="211">
        <f t="shared" si="5"/>
        <v>2</v>
      </c>
      <c r="G117" s="60" t="str">
        <f>VLOOKUP(B117,مقررات!$A$1:$F$409,6,FALSE)</f>
        <v>CH324</v>
      </c>
      <c r="H117" s="60" t="s">
        <v>1725</v>
      </c>
      <c r="I117" s="262" t="str">
        <f>VLOOKUP(H117,'اعضاء هيئة التدريس'!$B$1:$D$300,2,FALSE)</f>
        <v>ا.د/ السيد الشريفي</v>
      </c>
      <c r="J117" s="256"/>
      <c r="K117" s="256" t="s">
        <v>1067</v>
      </c>
      <c r="L117" s="256"/>
      <c r="M117" s="314"/>
      <c r="N117" s="256"/>
      <c r="O117" s="256"/>
      <c r="P117" s="255" t="s">
        <v>89</v>
      </c>
      <c r="Q117" s="445"/>
      <c r="R117" s="370"/>
      <c r="S117" s="265"/>
      <c r="T117" s="282"/>
      <c r="U117" s="282"/>
      <c r="V117" s="282"/>
      <c r="W117" s="282"/>
      <c r="X117" s="282"/>
      <c r="Y117" s="282"/>
      <c r="Z117" s="282"/>
      <c r="AA117" s="282"/>
      <c r="AB117" s="251"/>
      <c r="AC117" s="251"/>
      <c r="AD117" s="251"/>
      <c r="AE117" s="251"/>
      <c r="AF117" s="251"/>
      <c r="AG117" s="282"/>
      <c r="AH117" s="282"/>
      <c r="AI117" s="428"/>
      <c r="AJ117" s="283"/>
      <c r="AK117" s="283"/>
      <c r="AL117" s="283"/>
      <c r="AM117" s="283"/>
      <c r="AN117" s="283"/>
      <c r="AO117" s="283"/>
      <c r="AP117" s="283"/>
      <c r="AQ117" s="283"/>
      <c r="AR117" s="283"/>
      <c r="AS117" s="283"/>
      <c r="AT117" s="283"/>
      <c r="AU117" s="283"/>
      <c r="AV117" s="283"/>
      <c r="AW117" s="283"/>
      <c r="AX117" s="283"/>
      <c r="BL117" s="251" t="e">
        <f>VLOOKUP(#REF!,'اعضاء هيئة التدريس'!#REF!,2,)</f>
        <v>#REF!</v>
      </c>
    </row>
    <row r="118" spans="1:64" s="272" customFormat="1" ht="15.75" hidden="1" customHeight="1">
      <c r="A118" s="367">
        <v>75</v>
      </c>
      <c r="B118" s="288" t="s">
        <v>1230</v>
      </c>
      <c r="C118" s="726" t="str">
        <f>VLOOKUP(B118,مقررات!$A$1:$F$411,2,FALSE)</f>
        <v>كيمياء عملية حيوية</v>
      </c>
      <c r="D118" s="211">
        <f>VLOOKUP(B118,مقررات!$A$1:$F$452,3,FALSE)</f>
        <v>0</v>
      </c>
      <c r="E118" s="211">
        <f>VLOOKUP(B118,مقررات!$A$1:$F$476,4,FALSE)</f>
        <v>4</v>
      </c>
      <c r="F118" s="211">
        <f t="shared" si="5"/>
        <v>2</v>
      </c>
      <c r="G118" s="60">
        <f>VLOOKUP(B118,مقررات!$A$1:$F$409,6,FALSE)</f>
        <v>0</v>
      </c>
      <c r="H118" s="52"/>
      <c r="I118" s="964" t="e">
        <f>VLOOKUP(H118,'اعضاء هيئة التدريس'!$B$1:$D$300,2,FALSE)</f>
        <v>#N/A</v>
      </c>
      <c r="J118" s="37"/>
      <c r="K118" s="37"/>
      <c r="L118" s="37"/>
      <c r="M118" s="37"/>
      <c r="N118" s="37"/>
      <c r="O118" s="37"/>
      <c r="P118" s="1050"/>
      <c r="Q118" s="414"/>
      <c r="R118" s="143"/>
      <c r="S118" s="143"/>
      <c r="T118" s="4"/>
      <c r="U118" s="4"/>
      <c r="V118" s="4"/>
      <c r="W118" s="4"/>
      <c r="X118" s="4"/>
      <c r="Y118" s="4"/>
      <c r="Z118" s="143"/>
      <c r="AA118" s="4"/>
      <c r="AB118" s="143"/>
      <c r="AC118" s="143"/>
      <c r="AD118" s="143"/>
      <c r="AE118" s="143"/>
      <c r="AF118" s="143"/>
      <c r="AG118" s="4"/>
      <c r="AH118" s="4"/>
      <c r="AI118" s="692"/>
      <c r="AJ118" s="92"/>
      <c r="AK118" s="92"/>
      <c r="AL118" s="283"/>
      <c r="AM118" s="283"/>
      <c r="AN118" s="283"/>
      <c r="AO118" s="283"/>
      <c r="AP118" s="283"/>
      <c r="AQ118" s="283"/>
      <c r="AR118" s="283"/>
      <c r="AS118" s="283"/>
      <c r="AT118" s="283"/>
      <c r="AU118" s="283"/>
      <c r="AV118" s="283"/>
      <c r="AW118" s="283"/>
      <c r="AX118" s="283"/>
      <c r="BL118" s="251" t="e">
        <f>VLOOKUP(#REF!,'اعضاء هيئة التدريس'!#REF!,2,)</f>
        <v>#REF!</v>
      </c>
    </row>
    <row r="119" spans="1:64" s="272" customFormat="1" ht="15.75" hidden="1" customHeight="1">
      <c r="A119" s="367">
        <v>76</v>
      </c>
      <c r="B119" s="288" t="s">
        <v>644</v>
      </c>
      <c r="C119" s="726" t="str">
        <f>VLOOKUP(B119,مقررات!$A$1:$F$411,2,FALSE)</f>
        <v>كيمياء البوليمرات العالية</v>
      </c>
      <c r="D119" s="211">
        <f>VLOOKUP(B119,مقررات!$A$1:$F$452,3,FALSE)</f>
        <v>1.5</v>
      </c>
      <c r="E119" s="211">
        <f>VLOOKUP(B119,مقررات!$A$1:$F$476,4,FALSE)</f>
        <v>1</v>
      </c>
      <c r="F119" s="211">
        <f t="shared" si="5"/>
        <v>2</v>
      </c>
      <c r="G119" s="60" t="str">
        <f>VLOOKUP(B119,مقررات!$A$1:$F$409,6,FALSE)</f>
        <v>CH246</v>
      </c>
      <c r="H119" s="60" t="s">
        <v>1715</v>
      </c>
      <c r="I119" s="262" t="str">
        <f>VLOOKUP(H119,'اعضاء هيئة التدريس'!$B$1:$D$300,2,FALSE)</f>
        <v>أ.د/ صبرنال الحامولي</v>
      </c>
      <c r="J119" s="256"/>
      <c r="K119" s="256"/>
      <c r="L119" s="256"/>
      <c r="M119" s="256" t="s">
        <v>1072</v>
      </c>
      <c r="N119" s="256"/>
      <c r="O119" s="256"/>
      <c r="P119" s="255" t="s">
        <v>89</v>
      </c>
      <c r="Q119" s="446"/>
      <c r="R119" s="355"/>
      <c r="S119" s="265"/>
      <c r="T119" s="282"/>
      <c r="U119" s="282"/>
      <c r="V119" s="282"/>
      <c r="W119" s="282"/>
      <c r="X119" s="282"/>
      <c r="Y119" s="282"/>
      <c r="Z119" s="282"/>
      <c r="AA119" s="282"/>
      <c r="AB119" s="251"/>
      <c r="AC119" s="251"/>
      <c r="AD119" s="251"/>
      <c r="AE119" s="251"/>
      <c r="AF119" s="251"/>
      <c r="AG119" s="282"/>
      <c r="AH119" s="282"/>
      <c r="AI119" s="428"/>
      <c r="AJ119" s="283"/>
      <c r="AK119" s="283"/>
      <c r="AL119" s="283"/>
      <c r="AM119" s="283"/>
      <c r="AN119" s="283"/>
      <c r="AO119" s="283"/>
      <c r="AP119" s="283"/>
      <c r="AQ119" s="283"/>
      <c r="AR119" s="283"/>
      <c r="AS119" s="283"/>
      <c r="AT119" s="283"/>
      <c r="AU119" s="283"/>
      <c r="AV119" s="283"/>
      <c r="AW119" s="283"/>
      <c r="AX119" s="283"/>
      <c r="BL119" s="251" t="e">
        <f>VLOOKUP(#REF!,'اعضاء هيئة التدريس'!#REF!,2,)</f>
        <v>#REF!</v>
      </c>
    </row>
    <row r="120" spans="1:64" s="272" customFormat="1" ht="15" hidden="1" customHeight="1">
      <c r="A120" s="367">
        <v>77</v>
      </c>
      <c r="B120" s="288" t="s">
        <v>645</v>
      </c>
      <c r="C120" s="726" t="str">
        <f>VLOOKUP(B120,مقررات!$A$1:$F$411,2,FALSE)</f>
        <v>كيمياء عملية تحليلية وفيزيائية وغير عضوية (4)</v>
      </c>
      <c r="D120" s="211">
        <f>VLOOKUP(B120,مقررات!$A$1:$F$452,3,FALSE)</f>
        <v>0</v>
      </c>
      <c r="E120" s="211">
        <f>VLOOKUP(B120,مقررات!$A$1:$F$476,4,FALSE)</f>
        <v>4</v>
      </c>
      <c r="F120" s="211">
        <f t="shared" si="5"/>
        <v>2</v>
      </c>
      <c r="G120" s="60" t="str">
        <f>VLOOKUP(B120,مقررات!$A$1:$F$409,6,FALSE)</f>
        <v>CH3711</v>
      </c>
      <c r="H120" s="60"/>
      <c r="I120" s="964" t="e">
        <f>VLOOKUP(H120,'اعضاء هيئة التدريس'!$B$1:$D$300,2,FALSE)</f>
        <v>#N/A</v>
      </c>
      <c r="J120" s="256"/>
      <c r="K120" s="256"/>
      <c r="L120" s="256"/>
      <c r="M120" s="256"/>
      <c r="N120" s="256"/>
      <c r="O120" s="256"/>
      <c r="P120" s="386"/>
      <c r="Q120" s="446"/>
      <c r="R120" s="355"/>
      <c r="S120" s="265"/>
      <c r="T120" s="282"/>
      <c r="U120" s="282"/>
      <c r="V120" s="282"/>
      <c r="W120" s="282"/>
      <c r="X120" s="282"/>
      <c r="Y120" s="282"/>
      <c r="Z120" s="282"/>
      <c r="AA120" s="282"/>
      <c r="AB120" s="251"/>
      <c r="AC120" s="251"/>
      <c r="AD120" s="251"/>
      <c r="AE120" s="251"/>
      <c r="AF120" s="251"/>
      <c r="AG120" s="282"/>
      <c r="AH120" s="282"/>
      <c r="AI120" s="428"/>
      <c r="AJ120" s="283"/>
      <c r="AK120" s="283"/>
      <c r="AL120" s="283"/>
      <c r="AM120" s="283"/>
      <c r="AN120" s="283"/>
      <c r="AO120" s="283"/>
      <c r="AP120" s="283"/>
      <c r="AQ120" s="283"/>
      <c r="AR120" s="283"/>
      <c r="AS120" s="283"/>
      <c r="AT120" s="283"/>
      <c r="AU120" s="283"/>
      <c r="AV120" s="283"/>
      <c r="AW120" s="283"/>
      <c r="AX120" s="283"/>
      <c r="BL120" s="251" t="e">
        <f>VLOOKUP(#REF!,'اعضاء هيئة التدريس'!#REF!,2,)</f>
        <v>#REF!</v>
      </c>
    </row>
    <row r="121" spans="1:64" s="272" customFormat="1" ht="15.75" hidden="1" customHeight="1">
      <c r="A121" s="367">
        <v>78</v>
      </c>
      <c r="B121" s="288" t="s">
        <v>646</v>
      </c>
      <c r="C121" s="726" t="str">
        <f>VLOOKUP(B121,مقررات!$A$1:$F$411,2,FALSE)</f>
        <v>كيمياء عملية عضوية (4)</v>
      </c>
      <c r="D121" s="211">
        <f>VLOOKUP(B121,مقررات!$A$1:$F$452,3,FALSE)</f>
        <v>0</v>
      </c>
      <c r="E121" s="211">
        <f>VLOOKUP(B121,مقررات!$A$1:$F$476,4,FALSE)</f>
        <v>4</v>
      </c>
      <c r="F121" s="211">
        <f t="shared" si="5"/>
        <v>2</v>
      </c>
      <c r="G121" s="60" t="str">
        <f>VLOOKUP(B121,مقررات!$A$1:$F$409,6,FALSE)</f>
        <v>CH3712</v>
      </c>
      <c r="H121" s="52"/>
      <c r="I121" s="964" t="e">
        <f>VLOOKUP(H121,'اعضاء هيئة التدريس'!$B$1:$D$300,2,FALSE)</f>
        <v>#N/A</v>
      </c>
      <c r="J121" s="37"/>
      <c r="K121" s="37"/>
      <c r="L121" s="37"/>
      <c r="M121" s="37"/>
      <c r="N121" s="37"/>
      <c r="O121" s="37"/>
      <c r="P121" s="1051"/>
      <c r="Q121" s="414"/>
      <c r="R121" s="143"/>
      <c r="S121" s="143"/>
      <c r="T121" s="4"/>
      <c r="U121" s="4"/>
      <c r="V121" s="4"/>
      <c r="W121" s="4"/>
      <c r="X121" s="4"/>
      <c r="Y121" s="4"/>
      <c r="Z121" s="143"/>
      <c r="AA121" s="4"/>
      <c r="AB121" s="143"/>
      <c r="AC121" s="143"/>
      <c r="AD121" s="143"/>
      <c r="AE121" s="143"/>
      <c r="AF121" s="143"/>
      <c r="AG121" s="4"/>
      <c r="AH121" s="4"/>
      <c r="AI121" s="692"/>
      <c r="AJ121" s="91"/>
      <c r="AK121" s="91"/>
      <c r="AL121" s="283"/>
      <c r="AM121" s="283"/>
      <c r="AN121" s="283"/>
      <c r="AO121" s="283"/>
      <c r="AP121" s="283"/>
      <c r="AQ121" s="283"/>
      <c r="AR121" s="283"/>
      <c r="AS121" s="283"/>
      <c r="AT121" s="283"/>
      <c r="AU121" s="283"/>
      <c r="AV121" s="283"/>
      <c r="AW121" s="283"/>
      <c r="AX121" s="283"/>
      <c r="BL121" s="251" t="e">
        <f>VLOOKUP(#REF!,'اعضاء هيئة التدريس'!#REF!,2,)</f>
        <v>#REF!</v>
      </c>
    </row>
    <row r="122" spans="1:64" s="272" customFormat="1" ht="21" hidden="1" customHeight="1">
      <c r="A122" s="328"/>
      <c r="B122" s="288" t="s">
        <v>754</v>
      </c>
      <c r="C122" s="726" t="str">
        <f>VLOOKUP(B122,مقررات!$A$1:$F$411,2,FALSE)</f>
        <v>بحث ومقال</v>
      </c>
      <c r="D122" s="211">
        <f>VLOOKUP(B122,مقررات!$A$1:$F$452,3,FALSE)</f>
        <v>2</v>
      </c>
      <c r="E122" s="211">
        <f>VLOOKUP(B122,مقررات!$A$1:$F$476,4,FALSE)</f>
        <v>0</v>
      </c>
      <c r="F122" s="211">
        <f t="shared" si="5"/>
        <v>2</v>
      </c>
      <c r="G122" s="60" t="str">
        <f>VLOOKUP(B122,مقررات!$A$1:$F$409,6,FALSE)</f>
        <v>-</v>
      </c>
      <c r="H122" s="60"/>
      <c r="I122" s="262" t="s">
        <v>892</v>
      </c>
      <c r="J122" s="73"/>
      <c r="K122" s="73"/>
      <c r="L122" s="73"/>
      <c r="M122" s="73"/>
      <c r="N122" s="73"/>
      <c r="O122" s="73"/>
      <c r="P122" s="1046"/>
      <c r="Q122" s="414"/>
      <c r="R122" s="143"/>
      <c r="S122" s="143"/>
      <c r="T122" s="4"/>
      <c r="U122" s="4"/>
      <c r="V122" s="4"/>
      <c r="W122" s="4"/>
      <c r="X122" s="4"/>
      <c r="Y122" s="4"/>
      <c r="Z122" s="143"/>
      <c r="AA122" s="4"/>
      <c r="AB122" s="143"/>
      <c r="AC122" s="143"/>
      <c r="AD122" s="143"/>
      <c r="AE122" s="143"/>
      <c r="AF122" s="143"/>
      <c r="AG122" s="4"/>
      <c r="AH122" s="4"/>
      <c r="AI122" s="692"/>
      <c r="AJ122" s="91"/>
      <c r="AK122" s="91"/>
      <c r="AL122" s="284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283"/>
      <c r="AX122" s="283"/>
      <c r="BL122" s="251" t="e">
        <f>VLOOKUP(#REF!,'اعضاء هيئة التدريس'!#REF!,2,)</f>
        <v>#REF!</v>
      </c>
    </row>
    <row r="123" spans="1:64" s="272" customFormat="1" ht="15.75" hidden="1" customHeight="1">
      <c r="A123" s="328"/>
      <c r="B123" s="288" t="s">
        <v>728</v>
      </c>
      <c r="C123" s="726" t="str">
        <f>VLOOKUP(B123,مقررات!$A$1:$F$411,2,FALSE)</f>
        <v>علم الشكل الخارجى</v>
      </c>
      <c r="D123" s="211">
        <f>VLOOKUP(B123,مقررات!$A$1:$F$452,3,FALSE)</f>
        <v>3</v>
      </c>
      <c r="E123" s="211">
        <f>VLOOKUP(B123,مقررات!$A$1:$F$476,4,FALSE)</f>
        <v>2</v>
      </c>
      <c r="F123" s="211">
        <f t="shared" si="5"/>
        <v>4</v>
      </c>
      <c r="G123" s="60" t="str">
        <f>VLOOKUP(B123,مقررات!$A$1:$F$409,6,FALSE)</f>
        <v>-</v>
      </c>
      <c r="H123" s="60" t="s">
        <v>1875</v>
      </c>
      <c r="I123" s="262" t="str">
        <f>VLOOKUP(H123,'اعضاء هيئة التدريس'!$B$1:$D$300,2,FALSE)</f>
        <v>أ.د. طلعت عمارة</v>
      </c>
      <c r="J123" s="73"/>
      <c r="K123" s="73" t="s">
        <v>1069</v>
      </c>
      <c r="L123" s="73"/>
      <c r="M123" s="73"/>
      <c r="N123" s="73"/>
      <c r="O123" s="73"/>
      <c r="P123" s="386" t="s">
        <v>1323</v>
      </c>
      <c r="Q123" s="414"/>
      <c r="R123" s="143"/>
      <c r="S123" s="143"/>
      <c r="T123" s="4"/>
      <c r="U123" s="4"/>
      <c r="V123" s="4"/>
      <c r="W123" s="4"/>
      <c r="X123" s="4"/>
      <c r="Y123" s="4"/>
      <c r="Z123" s="143"/>
      <c r="AA123" s="4"/>
      <c r="AB123" s="143"/>
      <c r="AC123" s="143"/>
      <c r="AD123" s="143"/>
      <c r="AE123" s="143"/>
      <c r="AF123" s="143">
        <v>4</v>
      </c>
      <c r="AG123" s="4"/>
      <c r="AH123" s="4"/>
      <c r="AI123" s="692"/>
      <c r="AJ123" s="91"/>
      <c r="AK123" s="91"/>
      <c r="AL123" s="283"/>
      <c r="AM123" s="283"/>
      <c r="AN123" s="283"/>
      <c r="AO123" s="283"/>
      <c r="AP123" s="283"/>
      <c r="AQ123" s="283"/>
      <c r="AR123" s="283"/>
      <c r="AS123" s="283"/>
      <c r="AT123" s="283"/>
      <c r="AU123" s="283"/>
      <c r="AV123" s="283"/>
      <c r="AW123" s="283"/>
      <c r="AX123" s="283"/>
      <c r="BL123" s="251" t="e">
        <f>VLOOKUP(#REF!,'اعضاء هيئة التدريس'!#REF!,2,)</f>
        <v>#REF!</v>
      </c>
    </row>
    <row r="124" spans="1:64" s="272" customFormat="1" ht="15.75" hidden="1">
      <c r="A124" s="367"/>
      <c r="B124" s="288" t="s">
        <v>729</v>
      </c>
      <c r="C124" s="726" t="str">
        <f>VLOOKUP(B124,مقررات!$A$1:$F$411,2,FALSE)</f>
        <v>علم التشريح الداخلى</v>
      </c>
      <c r="D124" s="211">
        <f>VLOOKUP(B124,مقررات!$A$1:$F$452,3,FALSE)</f>
        <v>2</v>
      </c>
      <c r="E124" s="211">
        <f>VLOOKUP(B124,مقررات!$A$1:$F$476,4,FALSE)</f>
        <v>2</v>
      </c>
      <c r="F124" s="211">
        <f t="shared" si="5"/>
        <v>3</v>
      </c>
      <c r="G124" s="60">
        <f>VLOOKUP(B124,مقررات!$A$1:$F$409,6,FALSE)</f>
        <v>0</v>
      </c>
      <c r="H124" s="60" t="s">
        <v>1873</v>
      </c>
      <c r="I124" s="262" t="str">
        <f>VLOOKUP(H124,'اعضاء هيئة التدريس'!$B$1:$D$300,2,FALSE)</f>
        <v>أ.د.عبادة ابوزكري</v>
      </c>
      <c r="J124" s="73"/>
      <c r="K124" s="73"/>
      <c r="L124" s="73"/>
      <c r="M124" s="73" t="s">
        <v>1067</v>
      </c>
      <c r="N124" s="73"/>
      <c r="O124" s="73"/>
      <c r="P124" s="386" t="s">
        <v>1323</v>
      </c>
      <c r="Q124" s="446"/>
      <c r="R124" s="370"/>
      <c r="S124" s="265"/>
      <c r="T124" s="282"/>
      <c r="U124" s="282"/>
      <c r="V124" s="282"/>
      <c r="W124" s="282"/>
      <c r="X124" s="282"/>
      <c r="Y124" s="282"/>
      <c r="Z124" s="282"/>
      <c r="AA124" s="282"/>
      <c r="AB124" s="251"/>
      <c r="AC124" s="251"/>
      <c r="AD124" s="251"/>
      <c r="AE124" s="251"/>
      <c r="AF124" s="251">
        <v>5</v>
      </c>
      <c r="AG124" s="282"/>
      <c r="AH124" s="282"/>
      <c r="AI124" s="428"/>
      <c r="AJ124" s="283"/>
      <c r="AK124" s="283"/>
      <c r="AL124" s="283"/>
      <c r="AM124" s="283"/>
      <c r="AN124" s="283"/>
      <c r="AO124" s="283"/>
      <c r="AP124" s="283"/>
      <c r="AQ124" s="283"/>
      <c r="AR124" s="283"/>
      <c r="AS124" s="283"/>
      <c r="AT124" s="283"/>
      <c r="AU124" s="283"/>
      <c r="AV124" s="283"/>
      <c r="AW124" s="283"/>
      <c r="AX124" s="283"/>
      <c r="BL124" s="251" t="e">
        <f>VLOOKUP(#REF!,'اعضاء هيئة التدريس'!#REF!,2,)</f>
        <v>#REF!</v>
      </c>
    </row>
    <row r="125" spans="1:64" s="272" customFormat="1" ht="15.75" hidden="1" customHeight="1">
      <c r="A125" s="328"/>
      <c r="B125" s="288" t="s">
        <v>732</v>
      </c>
      <c r="C125" s="726" t="str">
        <f>VLOOKUP(B125,مقررات!$A$1:$F$411,2,FALSE)</f>
        <v>تشريح مقارن حشرات</v>
      </c>
      <c r="D125" s="211">
        <f>VLOOKUP(B125,مقررات!$A$1:$F$452,3,FALSE)</f>
        <v>2</v>
      </c>
      <c r="E125" s="211">
        <f>VLOOKUP(B125,مقررات!$A$1:$F$476,4,FALSE)</f>
        <v>0</v>
      </c>
      <c r="F125" s="211">
        <f t="shared" si="5"/>
        <v>2</v>
      </c>
      <c r="G125" s="60" t="str">
        <f>VLOOKUP(B125,مقررات!$A$1:$F$409,6,FALSE)</f>
        <v>E112</v>
      </c>
      <c r="H125" s="60" t="s">
        <v>1873</v>
      </c>
      <c r="I125" s="262" t="str">
        <f>VLOOKUP(H125,'اعضاء هيئة التدريس'!$B$1:$D$300,2,FALSE)</f>
        <v>أ.د.عبادة ابوزكري</v>
      </c>
      <c r="J125" s="73"/>
      <c r="K125" s="73"/>
      <c r="L125" s="73"/>
      <c r="M125" s="73" t="s">
        <v>1070</v>
      </c>
      <c r="N125" s="73"/>
      <c r="O125" s="73"/>
      <c r="P125" s="1046"/>
      <c r="Q125" s="414"/>
      <c r="R125" s="143"/>
      <c r="S125" s="143"/>
      <c r="T125" s="4"/>
      <c r="U125" s="4"/>
      <c r="V125" s="4"/>
      <c r="W125" s="4"/>
      <c r="X125" s="4"/>
      <c r="Y125" s="4"/>
      <c r="Z125" s="143"/>
      <c r="AA125" s="4"/>
      <c r="AB125" s="143"/>
      <c r="AC125" s="143"/>
      <c r="AD125" s="143"/>
      <c r="AE125" s="143"/>
      <c r="AF125" s="143"/>
      <c r="AG125" s="4"/>
      <c r="AH125" s="4"/>
      <c r="AI125" s="692"/>
      <c r="AJ125" s="91"/>
      <c r="AK125" s="91"/>
      <c r="AL125" s="283"/>
      <c r="AM125" s="283"/>
      <c r="AN125" s="283"/>
      <c r="AO125" s="283"/>
      <c r="AP125" s="283"/>
      <c r="AQ125" s="283"/>
      <c r="AR125" s="283"/>
      <c r="AS125" s="283"/>
      <c r="AT125" s="283"/>
      <c r="AU125" s="283"/>
      <c r="AV125" s="283"/>
      <c r="AW125" s="283"/>
      <c r="AX125" s="283"/>
      <c r="BL125" s="251" t="e">
        <f>VLOOKUP(#REF!,'اعضاء هيئة التدريس'!#REF!,2,)</f>
        <v>#REF!</v>
      </c>
    </row>
    <row r="126" spans="1:64" s="272" customFormat="1" ht="15.75" hidden="1" customHeight="1">
      <c r="A126" s="367"/>
      <c r="B126" s="288" t="s">
        <v>741</v>
      </c>
      <c r="C126" s="726" t="str">
        <f>VLOOKUP(B126,مقررات!$A$1:$F$411,2,FALSE)</f>
        <v>تصنيف حشرات (2)</v>
      </c>
      <c r="D126" s="211">
        <f>VLOOKUP(B126,مقررات!$A$1:$F$452,3,FALSE)</f>
        <v>2</v>
      </c>
      <c r="E126" s="211">
        <f>VLOOKUP(B126,مقررات!$A$1:$F$476,4,FALSE)</f>
        <v>2</v>
      </c>
      <c r="F126" s="211">
        <f t="shared" si="5"/>
        <v>3</v>
      </c>
      <c r="G126" s="60" t="str">
        <f>VLOOKUP(B126,مقررات!$A$1:$F$409,6,FALSE)</f>
        <v>E123</v>
      </c>
      <c r="H126" s="60" t="s">
        <v>1889</v>
      </c>
      <c r="I126" s="262" t="str">
        <f>VLOOKUP(H126,'اعضاء هيئة التدريس'!$B$1:$D$300,2,FALSE)</f>
        <v>د. ماجدة ابوالمحاسن</v>
      </c>
      <c r="J126" s="73"/>
      <c r="K126" s="73" t="s">
        <v>1067</v>
      </c>
      <c r="L126" s="73"/>
      <c r="M126" s="73"/>
      <c r="N126" s="73"/>
      <c r="O126" s="73"/>
      <c r="P126" s="386" t="s">
        <v>1317</v>
      </c>
      <c r="Q126" s="447"/>
      <c r="R126" s="355"/>
      <c r="S126" s="265"/>
      <c r="T126" s="282"/>
      <c r="U126" s="282"/>
      <c r="V126" s="282"/>
      <c r="W126" s="282"/>
      <c r="X126" s="282"/>
      <c r="Y126" s="282"/>
      <c r="Z126" s="282"/>
      <c r="AA126" s="282"/>
      <c r="AB126" s="251"/>
      <c r="AC126" s="251"/>
      <c r="AD126" s="251"/>
      <c r="AE126" s="251"/>
      <c r="AF126" s="251"/>
      <c r="AG126" s="282"/>
      <c r="AH126" s="282"/>
      <c r="AI126" s="428"/>
      <c r="AJ126" s="283"/>
      <c r="AK126" s="283"/>
      <c r="AL126" s="284"/>
      <c r="AM126" s="283"/>
      <c r="AN126" s="283"/>
      <c r="AO126" s="283"/>
      <c r="AP126" s="283"/>
      <c r="AQ126" s="283"/>
      <c r="AR126" s="283"/>
      <c r="AS126" s="283"/>
      <c r="AT126" s="283"/>
      <c r="AU126" s="283"/>
      <c r="AV126" s="283"/>
      <c r="AW126" s="283"/>
      <c r="AX126" s="283"/>
      <c r="BL126" s="251" t="e">
        <f>VLOOKUP(#REF!,'اعضاء هيئة التدريس'!#REF!,2,)</f>
        <v>#REF!</v>
      </c>
    </row>
    <row r="127" spans="1:64" s="272" customFormat="1" ht="15.75" hidden="1" customHeight="1">
      <c r="A127" s="367"/>
      <c r="B127" s="288" t="s">
        <v>742</v>
      </c>
      <c r="C127" s="726" t="str">
        <f>VLOOKUP(B127,مقررات!$A$1:$F$411,2,FALSE)</f>
        <v>حشرات اقتصادية (1)</v>
      </c>
      <c r="D127" s="211">
        <f>VLOOKUP(B127,مقررات!$A$1:$F$452,3,FALSE)</f>
        <v>2</v>
      </c>
      <c r="E127" s="211">
        <f>VLOOKUP(B127,مقررات!$A$1:$F$476,4,FALSE)</f>
        <v>2</v>
      </c>
      <c r="F127" s="211">
        <f t="shared" si="5"/>
        <v>3</v>
      </c>
      <c r="G127" s="60" t="str">
        <f>VLOOKUP(B127,مقررات!$A$1:$F$409,6,FALSE)</f>
        <v>E123</v>
      </c>
      <c r="H127" s="60" t="s">
        <v>1897</v>
      </c>
      <c r="I127" s="262" t="str">
        <f>VLOOKUP(H127,'اعضاء هيئة التدريس'!$B$1:$D$300,2,FALSE)</f>
        <v>د. عادل عبدالمنصف نصار</v>
      </c>
      <c r="J127" s="73"/>
      <c r="K127" s="73" t="s">
        <v>1068</v>
      </c>
      <c r="L127" s="73"/>
      <c r="M127" s="73"/>
      <c r="N127" s="73"/>
      <c r="O127" s="73"/>
      <c r="P127" s="252"/>
      <c r="Q127" s="445"/>
      <c r="R127" s="370"/>
      <c r="S127" s="265"/>
      <c r="T127" s="282"/>
      <c r="U127" s="282"/>
      <c r="V127" s="282"/>
      <c r="W127" s="282"/>
      <c r="X127" s="282"/>
      <c r="Y127" s="282"/>
      <c r="Z127" s="282"/>
      <c r="AA127" s="282"/>
      <c r="AB127" s="251"/>
      <c r="AC127" s="251"/>
      <c r="AD127" s="251"/>
      <c r="AE127" s="251"/>
      <c r="AF127" s="251"/>
      <c r="AG127" s="282"/>
      <c r="AH127" s="282"/>
      <c r="AI127" s="428"/>
      <c r="AJ127" s="283"/>
      <c r="AK127" s="283"/>
      <c r="AL127" s="284"/>
      <c r="AM127" s="283"/>
      <c r="AN127" s="283"/>
      <c r="AO127" s="283"/>
      <c r="AP127" s="283"/>
      <c r="AQ127" s="283"/>
      <c r="AR127" s="283"/>
      <c r="AS127" s="283"/>
      <c r="AT127" s="283"/>
      <c r="AU127" s="283"/>
      <c r="AV127" s="283"/>
      <c r="AW127" s="283"/>
      <c r="AX127" s="283"/>
      <c r="BL127" s="251" t="e">
        <f>VLOOKUP(#REF!,'اعضاء هيئة التدريس'!#REF!,2,)</f>
        <v>#REF!</v>
      </c>
    </row>
    <row r="128" spans="1:64" s="272" customFormat="1" ht="15.75" hidden="1" customHeight="1">
      <c r="A128" s="367"/>
      <c r="B128" s="288" t="s">
        <v>735</v>
      </c>
      <c r="C128" s="726" t="str">
        <f>VLOOKUP(B128,مقررات!$A$1:$F$411,2,FALSE)</f>
        <v>بيئة الحشرات</v>
      </c>
      <c r="D128" s="211">
        <f>VLOOKUP(B128,مقررات!$A$1:$F$452,3,FALSE)</f>
        <v>2</v>
      </c>
      <c r="E128" s="211">
        <f>VLOOKUP(B128,مقررات!$A$1:$F$476,4,FALSE)</f>
        <v>0</v>
      </c>
      <c r="F128" s="211">
        <f t="shared" si="5"/>
        <v>2</v>
      </c>
      <c r="G128" s="60">
        <f>VLOOKUP(B128,مقررات!$A$1:$F$409,6,FALSE)</f>
        <v>0</v>
      </c>
      <c r="H128" s="60" t="s">
        <v>1881</v>
      </c>
      <c r="I128" s="262" t="str">
        <f>VLOOKUP(H128,'اعضاء هيئة التدريس'!$B$1:$D$300,2,FALSE)</f>
        <v>ا.د. محمد السيد خليل</v>
      </c>
      <c r="J128" s="73"/>
      <c r="K128" s="73"/>
      <c r="L128" s="73"/>
      <c r="M128" s="73" t="s">
        <v>1068</v>
      </c>
      <c r="N128" s="73"/>
      <c r="O128" s="73"/>
      <c r="P128" s="386"/>
      <c r="Q128" s="447"/>
      <c r="R128" s="355"/>
      <c r="S128" s="265"/>
      <c r="T128" s="282"/>
      <c r="U128" s="282"/>
      <c r="V128" s="282"/>
      <c r="W128" s="282"/>
      <c r="X128" s="282"/>
      <c r="Y128" s="282"/>
      <c r="Z128" s="282"/>
      <c r="AA128" s="282"/>
      <c r="AB128" s="251"/>
      <c r="AC128" s="251"/>
      <c r="AD128" s="251"/>
      <c r="AE128" s="251"/>
      <c r="AF128" s="251"/>
      <c r="AG128" s="282"/>
      <c r="AH128" s="282"/>
      <c r="AI128" s="428"/>
      <c r="AJ128" s="283"/>
      <c r="AK128" s="283"/>
      <c r="AL128" s="284"/>
      <c r="AM128" s="283"/>
      <c r="AN128" s="283"/>
      <c r="AO128" s="283"/>
      <c r="AP128" s="283"/>
      <c r="AQ128" s="283"/>
      <c r="AR128" s="283"/>
      <c r="AS128" s="283"/>
      <c r="AT128" s="283"/>
      <c r="AU128" s="283"/>
      <c r="AV128" s="283"/>
      <c r="AW128" s="283"/>
      <c r="AX128" s="283"/>
      <c r="BL128" s="251" t="e">
        <f>VLOOKUP(#REF!,'اعضاء هيئة التدريس'!#REF!,2,)</f>
        <v>#REF!</v>
      </c>
    </row>
    <row r="129" spans="1:64" s="759" customFormat="1" ht="15.75" hidden="1" customHeight="1">
      <c r="A129" s="328"/>
      <c r="B129" s="288" t="s">
        <v>734</v>
      </c>
      <c r="C129" s="726" t="str">
        <f>VLOOKUP(B129,مقررات!$A$1:$F$411,2,FALSE)</f>
        <v>أنسجة حشرات</v>
      </c>
      <c r="D129" s="211">
        <f>VLOOKUP(B129,مقررات!$A$1:$F$452,3,FALSE)</f>
        <v>1</v>
      </c>
      <c r="E129" s="211">
        <f>VLOOKUP(B129,مقررات!$A$1:$F$476,4,FALSE)</f>
        <v>2</v>
      </c>
      <c r="F129" s="211">
        <f t="shared" si="5"/>
        <v>2</v>
      </c>
      <c r="G129" s="60" t="str">
        <f>VLOOKUP(B129,مقررات!$A$1:$F$409,6,FALSE)</f>
        <v>E112</v>
      </c>
      <c r="H129" s="60" t="s">
        <v>1888</v>
      </c>
      <c r="I129" s="262" t="str">
        <f>VLOOKUP(H129,'اعضاء هيئة التدريس'!$B$1:$D$300,2,FALSE)</f>
        <v>د. هانم صقر</v>
      </c>
      <c r="J129" s="73"/>
      <c r="K129" s="73"/>
      <c r="L129" s="73"/>
      <c r="M129" s="73"/>
      <c r="N129" s="73"/>
      <c r="O129" s="73" t="s">
        <v>1233</v>
      </c>
      <c r="P129" s="386" t="s">
        <v>1317</v>
      </c>
      <c r="Q129" s="414"/>
      <c r="R129" s="143"/>
      <c r="S129" s="143"/>
      <c r="T129" s="4"/>
      <c r="U129" s="4"/>
      <c r="V129" s="4"/>
      <c r="W129" s="4"/>
      <c r="X129" s="4"/>
      <c r="Y129" s="4"/>
      <c r="Z129" s="143"/>
      <c r="AA129" s="4"/>
      <c r="AB129" s="143"/>
      <c r="AC129" s="143"/>
      <c r="AD129" s="143"/>
      <c r="AE129" s="143"/>
      <c r="AF129" s="143"/>
      <c r="AG129" s="4"/>
      <c r="AH129" s="4"/>
      <c r="AI129" s="692"/>
      <c r="AJ129" s="91"/>
      <c r="AK129" s="91"/>
      <c r="AL129" s="760"/>
      <c r="AM129" s="760"/>
      <c r="AN129" s="760"/>
      <c r="AO129" s="760"/>
      <c r="AP129" s="760"/>
      <c r="AQ129" s="760"/>
      <c r="AR129" s="760"/>
      <c r="AS129" s="760"/>
      <c r="AT129" s="760"/>
      <c r="AU129" s="760"/>
      <c r="AV129" s="760"/>
      <c r="AW129" s="760"/>
      <c r="AX129" s="760"/>
      <c r="BL129" s="260" t="e">
        <f>VLOOKUP(#REF!,'اعضاء هيئة التدريس'!#REF!,2,)</f>
        <v>#REF!</v>
      </c>
    </row>
    <row r="130" spans="1:64" s="272" customFormat="1" ht="15.75" hidden="1" customHeight="1">
      <c r="A130" s="328"/>
      <c r="B130" s="288" t="s">
        <v>733</v>
      </c>
      <c r="C130" s="726" t="str">
        <f>VLOOKUP(B130,مقررات!$A$1:$F$411,2,FALSE)</f>
        <v>ميكروتكنيك</v>
      </c>
      <c r="D130" s="211">
        <f>VLOOKUP(B130,مقررات!$A$1:$F$452,3,FALSE)</f>
        <v>2</v>
      </c>
      <c r="E130" s="211">
        <f>VLOOKUP(B130,مقررات!$A$1:$F$476,4,FALSE)</f>
        <v>2</v>
      </c>
      <c r="F130" s="211">
        <f t="shared" si="5"/>
        <v>3</v>
      </c>
      <c r="G130" s="60">
        <f>VLOOKUP(B130,مقررات!$A$1:$F$409,6,FALSE)</f>
        <v>0</v>
      </c>
      <c r="H130" s="60" t="s">
        <v>1873</v>
      </c>
      <c r="I130" s="262" t="str">
        <f>VLOOKUP(H130,'اعضاء هيئة التدريس'!$B$1:$D$300,2,FALSE)</f>
        <v>أ.د.عبادة ابوزكري</v>
      </c>
      <c r="J130" s="73"/>
      <c r="K130" s="73"/>
      <c r="L130" s="73"/>
      <c r="M130" s="73"/>
      <c r="N130" s="73" t="s">
        <v>1067</v>
      </c>
      <c r="O130" s="73"/>
      <c r="P130" s="386" t="s">
        <v>1317</v>
      </c>
      <c r="Q130" s="414"/>
      <c r="R130" s="143"/>
      <c r="S130" s="143"/>
      <c r="T130" s="4"/>
      <c r="U130" s="4"/>
      <c r="V130" s="4"/>
      <c r="W130" s="4"/>
      <c r="X130" s="4"/>
      <c r="Y130" s="4"/>
      <c r="Z130" s="143"/>
      <c r="AA130" s="4"/>
      <c r="AB130" s="143"/>
      <c r="AC130" s="143"/>
      <c r="AD130" s="143"/>
      <c r="AE130" s="143"/>
      <c r="AF130" s="143"/>
      <c r="AG130" s="4"/>
      <c r="AH130" s="4"/>
      <c r="AI130" s="692"/>
      <c r="AJ130" s="91"/>
      <c r="AK130" s="91"/>
      <c r="AL130" s="283"/>
      <c r="AM130" s="283"/>
      <c r="AN130" s="283"/>
      <c r="AO130" s="283"/>
      <c r="AP130" s="283"/>
      <c r="AQ130" s="283"/>
      <c r="AR130" s="283"/>
      <c r="AS130" s="283"/>
      <c r="AT130" s="283"/>
      <c r="AU130" s="283"/>
      <c r="AV130" s="283"/>
      <c r="AW130" s="283"/>
      <c r="AX130" s="283"/>
      <c r="BL130" s="251" t="e">
        <f>VLOOKUP(#REF!,'اعضاء هيئة التدريس'!#REF!,2,)</f>
        <v>#REF!</v>
      </c>
    </row>
    <row r="131" spans="1:64" s="272" customFormat="1" ht="15.75" hidden="1" customHeight="1">
      <c r="A131" s="328"/>
      <c r="B131" s="288" t="s">
        <v>744</v>
      </c>
      <c r="C131" s="726" t="str">
        <f>VLOOKUP(B131,مقررات!$A$1:$F$411,2,FALSE)</f>
        <v>سلوك حشرات</v>
      </c>
      <c r="D131" s="211">
        <f>VLOOKUP(B131,مقررات!$A$1:$F$452,3,FALSE)</f>
        <v>2</v>
      </c>
      <c r="E131" s="211">
        <v>0</v>
      </c>
      <c r="F131" s="211">
        <f t="shared" si="5"/>
        <v>2</v>
      </c>
      <c r="G131" s="60" t="str">
        <f>VLOOKUP(B131,مقررات!$A$1:$F$409,6,FALSE)</f>
        <v>-</v>
      </c>
      <c r="H131" s="60" t="s">
        <v>1897</v>
      </c>
      <c r="I131" s="262" t="str">
        <f>VLOOKUP(H131,'اعضاء هيئة التدريس'!$B$1:$D$300,2,FALSE)</f>
        <v>د. عادل عبدالمنصف نصار</v>
      </c>
      <c r="J131" s="73"/>
      <c r="K131" s="73"/>
      <c r="L131" s="73" t="s">
        <v>1072</v>
      </c>
      <c r="M131" s="73"/>
      <c r="N131" s="73"/>
      <c r="O131" s="73"/>
      <c r="P131" s="386"/>
      <c r="Q131" s="414"/>
      <c r="R131" s="143"/>
      <c r="S131" s="143"/>
      <c r="T131" s="4"/>
      <c r="U131" s="4"/>
      <c r="V131" s="4"/>
      <c r="W131" s="4"/>
      <c r="X131" s="4"/>
      <c r="Y131" s="4"/>
      <c r="Z131" s="143"/>
      <c r="AA131" s="4"/>
      <c r="AB131" s="143"/>
      <c r="AC131" s="143"/>
      <c r="AD131" s="143"/>
      <c r="AE131" s="143"/>
      <c r="AF131" s="143"/>
      <c r="AG131" s="4"/>
      <c r="AH131" s="4"/>
      <c r="AI131" s="692"/>
      <c r="AJ131" s="91"/>
      <c r="AK131" s="91"/>
      <c r="AL131" s="283"/>
      <c r="AM131" s="283"/>
      <c r="AN131" s="283"/>
      <c r="AO131" s="283"/>
      <c r="AP131" s="283"/>
      <c r="AQ131" s="283"/>
      <c r="AR131" s="283"/>
      <c r="AS131" s="283"/>
      <c r="AT131" s="283"/>
      <c r="AU131" s="283"/>
      <c r="AV131" s="283"/>
      <c r="AW131" s="283"/>
      <c r="AX131" s="283"/>
      <c r="BL131" s="251" t="e">
        <f>VLOOKUP(#REF!,'اعضاء هيئة التدريس'!#REF!,2,)</f>
        <v>#REF!</v>
      </c>
    </row>
    <row r="132" spans="1:64" s="272" customFormat="1" ht="15.75" hidden="1" customHeight="1">
      <c r="A132" s="367"/>
      <c r="B132" s="288" t="s">
        <v>737</v>
      </c>
      <c r="C132" s="726" t="str">
        <f>VLOOKUP(B132,مقررات!$A$1:$F$411,2,FALSE)</f>
        <v>فسيولوجي حشرات (1)</v>
      </c>
      <c r="D132" s="211">
        <f>VLOOKUP(B132,مقررات!$A$1:$F$452,3,FALSE)</f>
        <v>2</v>
      </c>
      <c r="E132" s="211">
        <f>VLOOKUP(B132,مقررات!$A$1:$F$476,4,FALSE)</f>
        <v>2</v>
      </c>
      <c r="F132" s="211">
        <f t="shared" si="5"/>
        <v>3</v>
      </c>
      <c r="G132" s="60" t="str">
        <f>VLOOKUP(B132,مقررات!$A$1:$F$409,6,FALSE)</f>
        <v>E112</v>
      </c>
      <c r="H132" s="60" t="s">
        <v>1875</v>
      </c>
      <c r="I132" s="262" t="str">
        <f>VLOOKUP(H132,'اعضاء هيئة التدريس'!$B$1:$D$300,2,FALSE)</f>
        <v>أ.د. طلعت عمارة</v>
      </c>
      <c r="J132" s="73"/>
      <c r="K132" s="73"/>
      <c r="L132" s="73"/>
      <c r="M132" s="73" t="s">
        <v>1067</v>
      </c>
      <c r="N132" s="73"/>
      <c r="O132" s="73"/>
      <c r="P132" s="386" t="s">
        <v>1317</v>
      </c>
      <c r="Q132" s="445"/>
      <c r="R132" s="370"/>
      <c r="S132" s="265"/>
      <c r="T132" s="282"/>
      <c r="U132" s="282"/>
      <c r="V132" s="282"/>
      <c r="W132" s="282"/>
      <c r="X132" s="282"/>
      <c r="Y132" s="282"/>
      <c r="Z132" s="282"/>
      <c r="AA132" s="282"/>
      <c r="AB132" s="251"/>
      <c r="AC132" s="251"/>
      <c r="AD132" s="251"/>
      <c r="AE132" s="251"/>
      <c r="AF132" s="251"/>
      <c r="AG132" s="282"/>
      <c r="AH132" s="282"/>
      <c r="AI132" s="428"/>
      <c r="AJ132" s="283"/>
      <c r="AK132" s="283"/>
      <c r="AL132" s="283"/>
      <c r="AM132" s="283"/>
      <c r="AN132" s="283"/>
      <c r="AO132" s="283"/>
      <c r="AP132" s="283"/>
      <c r="AQ132" s="283"/>
      <c r="AR132" s="283"/>
      <c r="AS132" s="283"/>
      <c r="AT132" s="283"/>
      <c r="AU132" s="283"/>
      <c r="AV132" s="283"/>
      <c r="AW132" s="283"/>
      <c r="AX132" s="283"/>
      <c r="BL132" s="251" t="e">
        <f>VLOOKUP(#REF!,'اعضاء هيئة التدريس'!#REF!,2,)</f>
        <v>#REF!</v>
      </c>
    </row>
    <row r="133" spans="1:64" s="272" customFormat="1" ht="15.75" hidden="1" customHeight="1">
      <c r="A133" s="367"/>
      <c r="B133" s="288" t="s">
        <v>748</v>
      </c>
      <c r="C133" s="726" t="str">
        <f>VLOOKUP(B133,مقررات!$A$1:$F$411,2,FALSE)</f>
        <v>حشرات اقتصادية (2)</v>
      </c>
      <c r="D133" s="211">
        <f>VLOOKUP(B133,مقررات!$A$1:$F$452,3,FALSE)</f>
        <v>2</v>
      </c>
      <c r="E133" s="211">
        <f>VLOOKUP(B133,مقررات!$A$1:$F$476,4,FALSE)</f>
        <v>2</v>
      </c>
      <c r="F133" s="211">
        <f t="shared" si="5"/>
        <v>3</v>
      </c>
      <c r="G133" s="60" t="str">
        <f>VLOOKUP(B133,مقررات!$A$1:$F$409,6,FALSE)</f>
        <v>E225</v>
      </c>
      <c r="H133" s="60" t="s">
        <v>1881</v>
      </c>
      <c r="I133" s="262" t="str">
        <f>VLOOKUP(H133,'اعضاء هيئة التدريس'!$B$1:$D$300,2,FALSE)</f>
        <v>ا.د. محمد السيد خليل</v>
      </c>
      <c r="J133" s="73"/>
      <c r="K133" s="73"/>
      <c r="L133" s="73"/>
      <c r="M133" s="73"/>
      <c r="N133" s="73" t="s">
        <v>1068</v>
      </c>
      <c r="O133" s="73"/>
      <c r="P133" s="386" t="s">
        <v>1317</v>
      </c>
      <c r="Q133" s="445"/>
      <c r="R133" s="370"/>
      <c r="S133" s="265"/>
      <c r="T133" s="282"/>
      <c r="U133" s="282"/>
      <c r="V133" s="282"/>
      <c r="W133" s="282"/>
      <c r="X133" s="282"/>
      <c r="Y133" s="282"/>
      <c r="Z133" s="282"/>
      <c r="AA133" s="282"/>
      <c r="AB133" s="251"/>
      <c r="AC133" s="251"/>
      <c r="AD133" s="251"/>
      <c r="AE133" s="251"/>
      <c r="AF133" s="251"/>
      <c r="AG133" s="282"/>
      <c r="AH133" s="282"/>
      <c r="AI133" s="428"/>
      <c r="AJ133" s="283"/>
      <c r="AK133" s="283"/>
      <c r="AL133" s="283"/>
      <c r="AM133" s="283"/>
      <c r="AN133" s="283"/>
      <c r="AO133" s="283"/>
      <c r="AP133" s="283"/>
      <c r="AQ133" s="283"/>
      <c r="AR133" s="283"/>
      <c r="AS133" s="283"/>
      <c r="AT133" s="283"/>
      <c r="AU133" s="283"/>
      <c r="AV133" s="283"/>
      <c r="AW133" s="283"/>
      <c r="AX133" s="283"/>
      <c r="BL133" s="251" t="e">
        <f>VLOOKUP(#REF!,'اعضاء هيئة التدريس'!#REF!,2,)</f>
        <v>#REF!</v>
      </c>
    </row>
    <row r="134" spans="1:64" s="272" customFormat="1" ht="15.75" hidden="1" customHeight="1">
      <c r="A134" s="367"/>
      <c r="B134" s="245" t="s">
        <v>984</v>
      </c>
      <c r="C134" s="726" t="str">
        <f>VLOOKUP(B134,مقررات!$A$1:$F$411,2,FALSE)</f>
        <v>تاريخ العلم</v>
      </c>
      <c r="D134" s="211">
        <f>VLOOKUP(B134,مقررات!$A$1:$F$452,3,FALSE)</f>
        <v>2</v>
      </c>
      <c r="E134" s="225"/>
      <c r="F134" s="211">
        <f t="shared" si="5"/>
        <v>2</v>
      </c>
      <c r="G134" s="60" t="str">
        <f>VLOOKUP(B134,مقررات!$A$1:$F$409,6,FALSE)</f>
        <v>ـ</v>
      </c>
      <c r="H134" s="60" t="s">
        <v>1697</v>
      </c>
      <c r="I134" s="262" t="str">
        <f>VLOOKUP(H134,'اعضاء هيئة التدريس'!$B$1:$D$300,2,FALSE)</f>
        <v>أ.د. عبدالحميد اسماعيل</v>
      </c>
      <c r="J134" s="256"/>
      <c r="K134" s="256"/>
      <c r="L134" s="256" t="s">
        <v>1070</v>
      </c>
      <c r="M134" s="256"/>
      <c r="N134" s="256"/>
      <c r="O134" s="256"/>
      <c r="P134" s="255" t="s">
        <v>1318</v>
      </c>
      <c r="Q134" s="780"/>
      <c r="R134" s="355"/>
      <c r="S134" s="265"/>
      <c r="T134" s="282"/>
      <c r="U134" s="282"/>
      <c r="V134" s="282"/>
      <c r="W134" s="282"/>
      <c r="X134" s="282"/>
      <c r="Y134" s="282"/>
      <c r="Z134" s="282"/>
      <c r="AA134" s="282"/>
      <c r="AB134" s="251"/>
      <c r="AC134" s="251"/>
      <c r="AD134" s="251"/>
      <c r="AE134" s="251"/>
      <c r="AF134" s="251"/>
      <c r="AG134" s="282"/>
      <c r="AH134" s="282"/>
      <c r="AI134" s="428"/>
      <c r="AJ134" s="283"/>
      <c r="AK134" s="283"/>
      <c r="AL134" s="283"/>
      <c r="AM134" s="283"/>
      <c r="AN134" s="283"/>
      <c r="AO134" s="283"/>
      <c r="AP134" s="283"/>
      <c r="AQ134" s="283"/>
      <c r="AR134" s="283"/>
      <c r="AS134" s="283"/>
      <c r="AT134" s="283"/>
      <c r="AU134" s="283"/>
      <c r="AV134" s="283"/>
      <c r="AW134" s="283"/>
      <c r="AX134" s="283"/>
      <c r="BL134" s="251" t="e">
        <f>VLOOKUP(#REF!,'اعضاء هيئة التدريس'!#REF!,2,)</f>
        <v>#REF!</v>
      </c>
    </row>
    <row r="135" spans="1:64" s="272" customFormat="1" ht="15.75" hidden="1" customHeight="1">
      <c r="A135" s="328"/>
      <c r="B135" s="288" t="s">
        <v>973</v>
      </c>
      <c r="C135" s="726" t="str">
        <f>VLOOKUP(B135,مقررات!$A$1:$F$411,2,FALSE)</f>
        <v>لغة أجنبية (1)</v>
      </c>
      <c r="D135" s="211">
        <f>VLOOKUP(B135,مقررات!$A$1:$F$452,3,FALSE)</f>
        <v>2</v>
      </c>
      <c r="E135" s="211">
        <f>VLOOKUP(B135,مقررات!$A$1:$F$476,4,FALSE)</f>
        <v>0</v>
      </c>
      <c r="F135" s="211">
        <f t="shared" si="5"/>
        <v>2</v>
      </c>
      <c r="G135" s="60">
        <f>VLOOKUP(B135,مقررات!$A$1:$F$409,6,FALSE)</f>
        <v>0</v>
      </c>
      <c r="H135" s="60" t="s">
        <v>1971</v>
      </c>
      <c r="I135" s="262" t="str">
        <f>VLOOKUP(H135,'اعضاء هيئة التدريس'!$B$1:$D$300,2,FALSE)</f>
        <v>د/ شبل الكومي +أ/ دينا سراج</v>
      </c>
      <c r="J135" s="73" t="s">
        <v>1072</v>
      </c>
      <c r="K135" s="73"/>
      <c r="L135" s="73"/>
      <c r="M135" s="73"/>
      <c r="N135" s="73"/>
      <c r="O135" s="73"/>
      <c r="P135" s="255" t="s">
        <v>1318</v>
      </c>
      <c r="Q135" s="414"/>
      <c r="R135" s="143"/>
      <c r="S135" s="143"/>
      <c r="T135" s="4"/>
      <c r="U135" s="4">
        <v>7</v>
      </c>
      <c r="V135" s="4"/>
      <c r="W135" s="4">
        <v>7</v>
      </c>
      <c r="X135" s="4"/>
      <c r="Y135" s="4"/>
      <c r="Z135" s="143">
        <v>7</v>
      </c>
      <c r="AA135" s="4"/>
      <c r="AB135" s="143"/>
      <c r="AC135" s="143">
        <v>9</v>
      </c>
      <c r="AD135" s="143">
        <v>8</v>
      </c>
      <c r="AE135" s="143"/>
      <c r="AF135" s="143">
        <v>7</v>
      </c>
      <c r="AG135" s="4"/>
      <c r="AH135" s="4"/>
      <c r="AI135" s="692"/>
      <c r="AJ135" s="91"/>
      <c r="AK135" s="91"/>
      <c r="AL135" s="283"/>
      <c r="AM135" s="283"/>
      <c r="AN135" s="283"/>
      <c r="AO135" s="283"/>
      <c r="AP135" s="283"/>
      <c r="AQ135" s="283"/>
      <c r="AR135" s="283"/>
      <c r="AS135" s="283"/>
      <c r="AT135" s="283"/>
      <c r="AU135" s="283"/>
      <c r="AV135" s="283"/>
      <c r="AW135" s="283"/>
      <c r="AX135" s="283"/>
      <c r="BL135" s="251" t="e">
        <f>VLOOKUP(#REF!,'اعضاء هيئة التدريس'!#REF!,2,)</f>
        <v>#REF!</v>
      </c>
    </row>
    <row r="136" spans="1:64" s="272" customFormat="1" ht="15.75" hidden="1" customHeight="1">
      <c r="A136" s="328"/>
      <c r="B136" s="288" t="s">
        <v>973</v>
      </c>
      <c r="C136" s="726" t="str">
        <f>VLOOKUP(B136,مقررات!$A$1:$F$411,2,FALSE)</f>
        <v>لغة أجنبية (1)</v>
      </c>
      <c r="D136" s="211">
        <f>VLOOKUP(B136,مقررات!$A$1:$F$452,3,FALSE)</f>
        <v>2</v>
      </c>
      <c r="E136" s="211">
        <f>VLOOKUP(B136,مقررات!$A$1:$F$476,4,FALSE)</f>
        <v>0</v>
      </c>
      <c r="F136" s="211">
        <f t="shared" si="5"/>
        <v>2</v>
      </c>
      <c r="G136" s="60">
        <f>VLOOKUP(B136,مقررات!$A$1:$F$409,6,FALSE)</f>
        <v>0</v>
      </c>
      <c r="H136" s="60" t="s">
        <v>1972</v>
      </c>
      <c r="I136" s="260" t="str">
        <f>VLOOKUP(H136,'اعضاء هيئة التدريس'!$B$1:$D$300,2,FALSE)</f>
        <v>د/ شبل الكومي +أ/ هند الاشموني</v>
      </c>
      <c r="J136" s="73"/>
      <c r="K136" s="73"/>
      <c r="L136" s="73"/>
      <c r="M136" s="73"/>
      <c r="N136" s="73"/>
      <c r="O136" s="73"/>
      <c r="P136" s="255" t="s">
        <v>1318</v>
      </c>
      <c r="Q136" s="414"/>
      <c r="R136" s="143"/>
      <c r="S136" s="143"/>
      <c r="T136" s="4"/>
      <c r="U136" s="4">
        <v>7</v>
      </c>
      <c r="V136" s="4"/>
      <c r="W136" s="4">
        <v>7</v>
      </c>
      <c r="X136" s="4"/>
      <c r="Y136" s="4"/>
      <c r="Z136" s="143">
        <v>7</v>
      </c>
      <c r="AA136" s="4"/>
      <c r="AB136" s="143"/>
      <c r="AC136" s="143">
        <v>9</v>
      </c>
      <c r="AD136" s="143">
        <v>8</v>
      </c>
      <c r="AE136" s="143"/>
      <c r="AF136" s="143">
        <v>7</v>
      </c>
      <c r="AG136" s="4"/>
      <c r="AH136" s="4"/>
      <c r="AI136" s="692"/>
      <c r="AJ136" s="91"/>
      <c r="AK136" s="91"/>
      <c r="AL136" s="283"/>
      <c r="AM136" s="283"/>
      <c r="AN136" s="283"/>
      <c r="AO136" s="283"/>
      <c r="AP136" s="283"/>
      <c r="AQ136" s="283"/>
      <c r="AR136" s="283"/>
      <c r="AS136" s="283"/>
      <c r="AT136" s="283"/>
      <c r="AU136" s="283"/>
      <c r="AV136" s="283"/>
      <c r="AW136" s="283"/>
      <c r="AX136" s="283"/>
      <c r="BL136" s="251" t="e">
        <f>VLOOKUP(#REF!,'اعضاء هيئة التدريس'!#REF!,2,)</f>
        <v>#REF!</v>
      </c>
    </row>
    <row r="137" spans="1:64" s="272" customFormat="1" ht="15.75" hidden="1" customHeight="1">
      <c r="A137" s="367"/>
      <c r="B137" s="288" t="s">
        <v>975</v>
      </c>
      <c r="C137" s="726" t="str">
        <f>VLOOKUP(B137,مقررات!$A$1:$F$411,2,FALSE)</f>
        <v>لغة أجنبية (مصطلحات) (2)</v>
      </c>
      <c r="D137" s="211">
        <f>VLOOKUP(B137,مقررات!$A$1:$F$452,3,FALSE)</f>
        <v>2</v>
      </c>
      <c r="E137" s="211">
        <f>VLOOKUP(B137,مقررات!$A$1:$F$476,4,FALSE)</f>
        <v>0</v>
      </c>
      <c r="F137" s="211">
        <f t="shared" si="5"/>
        <v>2</v>
      </c>
      <c r="G137" s="60" t="str">
        <f>VLOOKUP(B137,مقررات!$A$1:$F$409,6,FALSE)</f>
        <v>F111</v>
      </c>
      <c r="H137" s="60" t="s">
        <v>1700</v>
      </c>
      <c r="I137" s="262" t="str">
        <f>VLOOKUP(H137,'اعضاء هيئة التدريس'!$B$1:$D$300,2,FALSE)</f>
        <v>أ.د.ابراهيم الطنطاوي</v>
      </c>
      <c r="J137" s="73"/>
      <c r="K137" s="73"/>
      <c r="L137" s="73"/>
      <c r="M137" s="73"/>
      <c r="N137" s="73"/>
      <c r="O137" s="73" t="s">
        <v>1067</v>
      </c>
      <c r="P137" s="255" t="s">
        <v>89</v>
      </c>
      <c r="Q137" s="445"/>
      <c r="R137" s="370"/>
      <c r="S137" s="265"/>
      <c r="T137" s="282"/>
      <c r="U137" s="282"/>
      <c r="V137" s="282"/>
      <c r="W137" s="282"/>
      <c r="X137" s="282"/>
      <c r="Y137" s="282"/>
      <c r="Z137" s="282"/>
      <c r="AA137" s="282"/>
      <c r="AB137" s="251"/>
      <c r="AC137" s="251"/>
      <c r="AD137" s="251"/>
      <c r="AE137" s="251"/>
      <c r="AF137" s="251"/>
      <c r="AG137" s="282"/>
      <c r="AH137" s="282"/>
      <c r="AI137" s="428"/>
      <c r="AJ137" s="283"/>
      <c r="AK137" s="283"/>
      <c r="AL137" s="283"/>
      <c r="AM137" s="283"/>
      <c r="AN137" s="283"/>
      <c r="AO137" s="283"/>
      <c r="AP137" s="283"/>
      <c r="AQ137" s="283"/>
      <c r="AR137" s="283"/>
      <c r="AS137" s="283"/>
      <c r="AT137" s="283"/>
      <c r="AU137" s="283"/>
      <c r="AV137" s="283"/>
      <c r="AW137" s="283"/>
      <c r="AX137" s="283"/>
      <c r="BL137" s="251" t="e">
        <f>VLOOKUP(#REF!,'اعضاء هيئة التدريس'!#REF!,2,)</f>
        <v>#REF!</v>
      </c>
    </row>
    <row r="138" spans="1:64" s="272" customFormat="1" ht="15.75" hidden="1">
      <c r="A138" s="367"/>
      <c r="B138" s="288" t="s">
        <v>975</v>
      </c>
      <c r="C138" s="726" t="str">
        <f>VLOOKUP(B138,مقررات!$A$1:$F$411,2,FALSE)</f>
        <v>لغة أجنبية (مصطلحات) (2)</v>
      </c>
      <c r="D138" s="211">
        <f>VLOOKUP(B138,مقررات!$A$1:$F$452,3,FALSE)</f>
        <v>2</v>
      </c>
      <c r="E138" s="211">
        <f>VLOOKUP(B138,مقررات!$A$1:$F$476,4,FALSE)</f>
        <v>0</v>
      </c>
      <c r="F138" s="211">
        <f t="shared" si="5"/>
        <v>2</v>
      </c>
      <c r="G138" s="60" t="str">
        <f>VLOOKUP(B138,مقررات!$A$1:$F$409,6,FALSE)</f>
        <v>F111</v>
      </c>
      <c r="H138" s="60" t="s">
        <v>1873</v>
      </c>
      <c r="I138" s="262" t="str">
        <f>VLOOKUP(H138,'اعضاء هيئة التدريس'!$B$1:$D$300,2,FALSE)</f>
        <v>أ.د.عبادة ابوزكري</v>
      </c>
      <c r="J138" s="73"/>
      <c r="K138" s="73"/>
      <c r="L138" s="73"/>
      <c r="M138" s="73"/>
      <c r="N138" s="73"/>
      <c r="O138" s="73" t="s">
        <v>1067</v>
      </c>
      <c r="P138" s="255" t="s">
        <v>89</v>
      </c>
      <c r="Q138" s="445"/>
      <c r="R138" s="370"/>
      <c r="S138" s="265"/>
      <c r="T138" s="282"/>
      <c r="U138" s="282"/>
      <c r="V138" s="282"/>
      <c r="W138" s="282"/>
      <c r="X138" s="282"/>
      <c r="Y138" s="282"/>
      <c r="Z138" s="282"/>
      <c r="AA138" s="282"/>
      <c r="AB138" s="251"/>
      <c r="AC138" s="251"/>
      <c r="AD138" s="251"/>
      <c r="AE138" s="251"/>
      <c r="AF138" s="251"/>
      <c r="AG138" s="282"/>
      <c r="AH138" s="282"/>
      <c r="AI138" s="428"/>
      <c r="AJ138" s="283"/>
      <c r="AK138" s="283"/>
      <c r="AL138" s="283"/>
      <c r="AM138" s="283"/>
      <c r="AN138" s="283"/>
      <c r="AO138" s="283"/>
      <c r="AP138" s="283"/>
      <c r="AQ138" s="283"/>
      <c r="AR138" s="283"/>
      <c r="AS138" s="283"/>
      <c r="AT138" s="283"/>
      <c r="AU138" s="283"/>
      <c r="AV138" s="283"/>
      <c r="AW138" s="283"/>
      <c r="AX138" s="283"/>
      <c r="BL138" s="251" t="e">
        <f>VLOOKUP(#REF!,'اعضاء هيئة التدريس'!#REF!,2,)</f>
        <v>#REF!</v>
      </c>
    </row>
    <row r="139" spans="1:64" s="272" customFormat="1" ht="15.75" hidden="1" customHeight="1">
      <c r="A139" s="328"/>
      <c r="B139" s="288" t="s">
        <v>979</v>
      </c>
      <c r="C139" s="726" t="str">
        <f>VLOOKUP(B139,مقررات!$A$1:$F$411,2,FALSE)</f>
        <v>دراسات إسلامية</v>
      </c>
      <c r="D139" s="211">
        <f>VLOOKUP(B139,مقررات!$A$1:$F$452,3,FALSE)</f>
        <v>2</v>
      </c>
      <c r="E139" s="211">
        <f>VLOOKUP(B139,مقررات!$A$1:$F$476,4,FALSE)</f>
        <v>0</v>
      </c>
      <c r="F139" s="211">
        <f t="shared" si="5"/>
        <v>2</v>
      </c>
      <c r="G139" s="60" t="str">
        <f>VLOOKUP(B139,مقررات!$A$1:$F$409,6,FALSE)</f>
        <v>ـ</v>
      </c>
      <c r="H139" s="60" t="s">
        <v>1966</v>
      </c>
      <c r="I139" s="262" t="str">
        <f>VLOOKUP(H139,'اعضاء هيئة التدريس'!$B$1:$D$300,2,FALSE)</f>
        <v>أ.د / عبدالمنعم سلطان</v>
      </c>
      <c r="J139" s="73" t="s">
        <v>1072</v>
      </c>
      <c r="K139" s="73"/>
      <c r="L139" s="73"/>
      <c r="M139" s="73"/>
      <c r="N139" s="73"/>
      <c r="O139" s="73"/>
      <c r="P139" s="255" t="s">
        <v>89</v>
      </c>
      <c r="Q139" s="414"/>
      <c r="R139" s="143"/>
      <c r="S139" s="143"/>
      <c r="T139" s="4"/>
      <c r="U139" s="4"/>
      <c r="V139" s="4"/>
      <c r="W139" s="4"/>
      <c r="X139" s="4"/>
      <c r="Y139" s="4"/>
      <c r="Z139" s="143"/>
      <c r="AA139" s="4"/>
      <c r="AB139" s="143"/>
      <c r="AC139" s="143"/>
      <c r="AD139" s="143"/>
      <c r="AE139" s="143"/>
      <c r="AF139" s="143"/>
      <c r="AG139" s="4"/>
      <c r="AH139" s="4"/>
      <c r="AI139" s="692"/>
      <c r="AJ139" s="91"/>
      <c r="AK139" s="91"/>
      <c r="AL139" s="283"/>
      <c r="AM139" s="283"/>
      <c r="AN139" s="283"/>
      <c r="AO139" s="283"/>
      <c r="AP139" s="283"/>
      <c r="AQ139" s="283"/>
      <c r="AR139" s="283"/>
      <c r="AS139" s="283"/>
      <c r="AT139" s="283"/>
      <c r="AU139" s="283"/>
      <c r="AV139" s="283"/>
      <c r="AW139" s="283"/>
      <c r="AX139" s="283"/>
      <c r="BL139" s="251" t="e">
        <f>VLOOKUP(#REF!,'اعضاء هيئة التدريس'!#REF!,2,)</f>
        <v>#REF!</v>
      </c>
    </row>
    <row r="140" spans="1:64" s="272" customFormat="1" ht="15.75" hidden="1" customHeight="1">
      <c r="A140" s="367"/>
      <c r="B140" s="288" t="s">
        <v>981</v>
      </c>
      <c r="C140" s="726" t="str">
        <f>VLOOKUP(B140,مقررات!$A$1:$F$411,2,FALSE)</f>
        <v>تصوير ضوئي وميكروفيلم</v>
      </c>
      <c r="D140" s="211">
        <f>VLOOKUP(B140,مقررات!$A$1:$F$452,3,FALSE)</f>
        <v>2</v>
      </c>
      <c r="E140" s="211">
        <f>VLOOKUP(B140,مقررات!$A$1:$F$476,4,FALSE)</f>
        <v>0</v>
      </c>
      <c r="F140" s="211">
        <f t="shared" si="5"/>
        <v>2</v>
      </c>
      <c r="G140" s="60" t="str">
        <f>VLOOKUP(B140,مقررات!$A$1:$F$409,6,FALSE)</f>
        <v>ـ</v>
      </c>
      <c r="H140" s="60" t="s">
        <v>1650</v>
      </c>
      <c r="I140" s="262" t="str">
        <f>VLOOKUP(H140,'اعضاء هيئة التدريس'!$B$1:$D$300,2,FALSE)</f>
        <v>د/ ياسر رماح</v>
      </c>
      <c r="J140" s="250"/>
      <c r="K140" s="250" t="s">
        <v>1070</v>
      </c>
      <c r="L140" s="250"/>
      <c r="M140" s="250"/>
      <c r="N140" s="250"/>
      <c r="O140" s="250"/>
      <c r="P140" s="386" t="s">
        <v>1326</v>
      </c>
      <c r="Q140" s="447"/>
      <c r="R140" s="355"/>
      <c r="S140" s="265"/>
      <c r="T140" s="282"/>
      <c r="U140" s="282">
        <v>5</v>
      </c>
      <c r="V140" s="282"/>
      <c r="W140" s="282"/>
      <c r="X140" s="282"/>
      <c r="Y140" s="282"/>
      <c r="Z140" s="282"/>
      <c r="AA140" s="282"/>
      <c r="AB140" s="251"/>
      <c r="AC140" s="251"/>
      <c r="AD140" s="251"/>
      <c r="AE140" s="251"/>
      <c r="AF140" s="251"/>
      <c r="AG140" s="282"/>
      <c r="AH140" s="282"/>
      <c r="AI140" s="428"/>
      <c r="AJ140" s="283"/>
      <c r="AK140" s="283"/>
      <c r="AL140" s="283"/>
      <c r="AM140" s="283"/>
      <c r="AN140" s="283"/>
      <c r="AO140" s="283"/>
      <c r="AP140" s="283"/>
      <c r="AQ140" s="283"/>
      <c r="AR140" s="283"/>
      <c r="AS140" s="283"/>
      <c r="AT140" s="283"/>
      <c r="AU140" s="283"/>
      <c r="AV140" s="283"/>
      <c r="AW140" s="283"/>
      <c r="AX140" s="283"/>
      <c r="BL140" s="251" t="e">
        <f>VLOOKUP(#REF!,'اعضاء هيئة التدريس'!#REF!,2,)</f>
        <v>#REF!</v>
      </c>
    </row>
    <row r="141" spans="1:64" s="272" customFormat="1" ht="15.75" hidden="1" customHeight="1">
      <c r="A141" s="367"/>
      <c r="B141" s="288" t="s">
        <v>977</v>
      </c>
      <c r="C141" s="726" t="str">
        <f>VLOOKUP(B141,مقررات!$A$1:$F$411,2,FALSE)</f>
        <v xml:space="preserve">دراسات بيئية </v>
      </c>
      <c r="D141" s="211">
        <f>VLOOKUP(B141,مقررات!$A$1:$F$452,3,FALSE)</f>
        <v>2</v>
      </c>
      <c r="E141" s="211">
        <f>VLOOKUP(B141,مقررات!$A$1:$F$476,4,FALSE)</f>
        <v>0</v>
      </c>
      <c r="F141" s="211">
        <f t="shared" si="5"/>
        <v>2</v>
      </c>
      <c r="G141" s="60" t="str">
        <f>VLOOKUP(B141,مقررات!$A$1:$F$409,6,FALSE)</f>
        <v>ـ</v>
      </c>
      <c r="H141" s="60" t="s">
        <v>1869</v>
      </c>
      <c r="I141" s="262" t="str">
        <f>VLOOKUP(H141,'اعضاء هيئة التدريس'!$B$1:$D$300,2,FALSE)</f>
        <v>أ.د. علاء النعناعي</v>
      </c>
      <c r="J141" s="73"/>
      <c r="K141" s="73"/>
      <c r="L141" s="73"/>
      <c r="M141" s="73"/>
      <c r="N141" s="73" t="s">
        <v>1072</v>
      </c>
      <c r="O141" s="73"/>
      <c r="P141" s="386" t="s">
        <v>1323</v>
      </c>
      <c r="Q141" s="446"/>
      <c r="R141" s="370"/>
      <c r="S141" s="265"/>
      <c r="T141" s="282"/>
      <c r="U141" s="282"/>
      <c r="V141" s="282"/>
      <c r="W141" s="282"/>
      <c r="X141" s="282"/>
      <c r="Y141" s="282"/>
      <c r="Z141" s="282"/>
      <c r="AA141" s="282"/>
      <c r="AB141" s="251"/>
      <c r="AC141" s="251"/>
      <c r="AD141" s="251"/>
      <c r="AE141" s="251"/>
      <c r="AF141" s="251"/>
      <c r="AG141" s="282"/>
      <c r="AH141" s="282"/>
      <c r="AI141" s="428"/>
      <c r="AJ141" s="283"/>
      <c r="AK141" s="283"/>
      <c r="AL141" s="283"/>
      <c r="AM141" s="283"/>
      <c r="AN141" s="283"/>
      <c r="AO141" s="283"/>
      <c r="AP141" s="283"/>
      <c r="AQ141" s="283"/>
      <c r="AR141" s="283"/>
      <c r="AS141" s="283"/>
      <c r="AT141" s="283"/>
      <c r="AU141" s="283"/>
      <c r="AV141" s="283"/>
      <c r="AW141" s="283"/>
      <c r="AX141" s="283"/>
      <c r="BL141" s="251" t="e">
        <f>VLOOKUP(#REF!,'اعضاء هيئة التدريس'!#REF!,2,)</f>
        <v>#REF!</v>
      </c>
    </row>
    <row r="142" spans="1:64" s="272" customFormat="1" ht="15.75" hidden="1" customHeight="1">
      <c r="A142" s="328"/>
      <c r="B142" s="288" t="s">
        <v>88</v>
      </c>
      <c r="C142" s="726" t="str">
        <f>VLOOKUP(B142,مقررات!$A$1:$F$411,2,FALSE)</f>
        <v>مصريات واثأر</v>
      </c>
      <c r="D142" s="211">
        <f>VLOOKUP(B142,مقررات!$A$1:$F$452,3,FALSE)</f>
        <v>2</v>
      </c>
      <c r="E142" s="211">
        <f>VLOOKUP(B142,مقررات!$A$1:$F$476,4,FALSE)</f>
        <v>0</v>
      </c>
      <c r="F142" s="211">
        <f t="shared" si="5"/>
        <v>2</v>
      </c>
      <c r="G142" s="60" t="str">
        <f>VLOOKUP(B142,مقررات!$A$1:$F$409,6,FALSE)</f>
        <v>ـ</v>
      </c>
      <c r="H142" s="60" t="s">
        <v>1481</v>
      </c>
      <c r="I142" s="262" t="str">
        <f>VLOOKUP(H142,'اعضاء هيئة التدريس'!$B$1:$D$300,2,FALSE)</f>
        <v>أ.د. هاني احمد مصطفى</v>
      </c>
      <c r="J142" s="73"/>
      <c r="K142" s="73"/>
      <c r="L142" s="73"/>
      <c r="M142" s="73"/>
      <c r="N142" s="73"/>
      <c r="O142" s="73" t="s">
        <v>1072</v>
      </c>
      <c r="P142" s="386" t="s">
        <v>1315</v>
      </c>
      <c r="Q142" s="414"/>
      <c r="R142" s="143"/>
      <c r="S142" s="143"/>
      <c r="T142" s="4"/>
      <c r="U142" s="4"/>
      <c r="V142" s="4"/>
      <c r="W142" s="4"/>
      <c r="X142" s="4"/>
      <c r="Y142" s="4"/>
      <c r="Z142" s="143"/>
      <c r="AA142" s="4"/>
      <c r="AB142" s="143"/>
      <c r="AC142" s="143"/>
      <c r="AD142" s="143"/>
      <c r="AE142" s="143"/>
      <c r="AF142" s="143"/>
      <c r="AG142" s="4"/>
      <c r="AH142" s="4"/>
      <c r="AI142" s="692"/>
      <c r="AJ142" s="92"/>
      <c r="AK142" s="92"/>
      <c r="AL142" s="283"/>
      <c r="AM142" s="283"/>
      <c r="AN142" s="283"/>
      <c r="AO142" s="283"/>
      <c r="AP142" s="283"/>
      <c r="AQ142" s="283"/>
      <c r="AR142" s="283"/>
      <c r="AS142" s="283"/>
      <c r="AT142" s="283"/>
      <c r="AU142" s="283"/>
      <c r="AV142" s="283"/>
      <c r="AW142" s="283"/>
      <c r="AX142" s="283"/>
      <c r="BL142" s="251" t="e">
        <f>VLOOKUP(#REF!,'اعضاء هيئة التدريس'!#REF!,2,)</f>
        <v>#REF!</v>
      </c>
    </row>
    <row r="143" spans="1:64" s="272" customFormat="1" ht="15.75" hidden="1" customHeight="1">
      <c r="A143" s="328"/>
      <c r="B143" s="288" t="s">
        <v>88</v>
      </c>
      <c r="C143" s="726" t="str">
        <f>VLOOKUP(B143,مقررات!$A$1:$F$411,2,FALSE)</f>
        <v>مصريات واثأر</v>
      </c>
      <c r="D143" s="211">
        <f>VLOOKUP(B143,مقررات!$A$1:$F$452,3,FALSE)</f>
        <v>2</v>
      </c>
      <c r="E143" s="211">
        <f>VLOOKUP(B143,مقررات!$A$1:$F$476,4,FALSE)</f>
        <v>0</v>
      </c>
      <c r="F143" s="211">
        <f t="shared" si="5"/>
        <v>2</v>
      </c>
      <c r="G143" s="60" t="str">
        <f>VLOOKUP(B143,مقررات!$A$1:$F$409,6,FALSE)</f>
        <v>ـ</v>
      </c>
      <c r="H143" s="60" t="s">
        <v>1468</v>
      </c>
      <c r="I143" s="262" t="str">
        <f>VLOOKUP(H143,'اعضاء هيئة التدريس'!$B$1:$D$300,2,FALSE)</f>
        <v>أ.د. جمال عيسوي قمح</v>
      </c>
      <c r="J143" s="73"/>
      <c r="K143" s="73"/>
      <c r="L143" s="73"/>
      <c r="M143" s="73"/>
      <c r="N143" s="73"/>
      <c r="O143" s="73" t="s">
        <v>1072</v>
      </c>
      <c r="P143" s="386" t="s">
        <v>1315</v>
      </c>
      <c r="Q143" s="414"/>
      <c r="R143" s="143"/>
      <c r="S143" s="143"/>
      <c r="T143" s="4"/>
      <c r="U143" s="4"/>
      <c r="V143" s="4"/>
      <c r="W143" s="4"/>
      <c r="X143" s="4"/>
      <c r="Y143" s="4"/>
      <c r="Z143" s="143"/>
      <c r="AA143" s="4"/>
      <c r="AB143" s="143"/>
      <c r="AC143" s="143"/>
      <c r="AD143" s="143"/>
      <c r="AE143" s="143"/>
      <c r="AF143" s="143"/>
      <c r="AG143" s="4"/>
      <c r="AH143" s="4"/>
      <c r="AI143" s="692"/>
      <c r="AJ143" s="92"/>
      <c r="AK143" s="92"/>
      <c r="AL143" s="283"/>
      <c r="AM143" s="283"/>
      <c r="AN143" s="283"/>
      <c r="AO143" s="283"/>
      <c r="AP143" s="283"/>
      <c r="AQ143" s="283"/>
      <c r="AR143" s="283"/>
      <c r="AS143" s="283"/>
      <c r="AT143" s="283"/>
      <c r="AU143" s="283"/>
      <c r="AV143" s="283"/>
      <c r="AW143" s="283"/>
      <c r="AX143" s="283"/>
      <c r="BL143" s="251" t="e">
        <f>VLOOKUP(#REF!,'اعضاء هيئة التدريس'!#REF!,2,)</f>
        <v>#REF!</v>
      </c>
    </row>
    <row r="144" spans="1:64" ht="15.75" hidden="1" customHeight="1">
      <c r="A144" s="328">
        <v>1</v>
      </c>
      <c r="B144" s="288" t="s">
        <v>78</v>
      </c>
      <c r="C144" s="726" t="str">
        <f>VLOOKUP(B144,مقررات!$A$1:$F$411,2,FALSE)</f>
        <v>بحث ومقال</v>
      </c>
      <c r="D144" s="211">
        <f>VLOOKUP(B144,مقررات!$A$1:$F$452,3,FALSE)</f>
        <v>2</v>
      </c>
      <c r="E144" s="211">
        <f>VLOOKUP(B144,مقررات!$A$1:$F$476,4,FALSE)</f>
        <v>0</v>
      </c>
      <c r="F144" s="211">
        <f t="shared" si="5"/>
        <v>2</v>
      </c>
      <c r="G144" s="60" t="str">
        <f>VLOOKUP(B144,مقررات!$A$1:$F$409,6,FALSE)</f>
        <v>G441</v>
      </c>
      <c r="H144" s="60"/>
      <c r="I144" s="964" t="e">
        <f>VLOOKUP(H144,'اعضاء هيئة التدريس'!$B$1:$D$300,2,FALSE)</f>
        <v>#N/A</v>
      </c>
      <c r="J144" s="73"/>
      <c r="K144" s="73"/>
      <c r="L144" s="73"/>
      <c r="M144" s="73"/>
      <c r="N144" s="73"/>
      <c r="O144" s="73"/>
      <c r="P144" s="1046"/>
      <c r="Q144" s="414"/>
      <c r="R144" s="143"/>
      <c r="S144" s="143"/>
      <c r="T144" s="4"/>
      <c r="U144" s="4"/>
      <c r="V144" s="4"/>
      <c r="W144" s="4"/>
      <c r="X144" s="4"/>
      <c r="Y144" s="4"/>
      <c r="Z144" s="143"/>
      <c r="AA144" s="4"/>
      <c r="AB144" s="143"/>
      <c r="AC144" s="143"/>
      <c r="AD144" s="143"/>
      <c r="AE144" s="143"/>
      <c r="AF144" s="143"/>
      <c r="AG144" s="4"/>
      <c r="AH144" s="4"/>
      <c r="AI144" s="692"/>
      <c r="AJ144" s="91"/>
      <c r="AK144" s="91"/>
      <c r="BL144" s="251" t="e">
        <f>VLOOKUP(#REF!,'اعضاء هيئة التدريس'!#REF!,2,)</f>
        <v>#REF!</v>
      </c>
    </row>
    <row r="145" spans="1:64" s="272" customFormat="1" ht="15.75" hidden="1" customHeight="1">
      <c r="A145" s="328">
        <v>2</v>
      </c>
      <c r="B145" s="288" t="s">
        <v>38</v>
      </c>
      <c r="C145" s="726" t="str">
        <f>VLOOKUP(B145,مقررات!$A$1:$F$411,2,FALSE)</f>
        <v>علم البلورات</v>
      </c>
      <c r="D145" s="211">
        <f>VLOOKUP(B145,مقررات!$A$1:$F$452,3,FALSE)</f>
        <v>1.5</v>
      </c>
      <c r="E145" s="211">
        <f>VLOOKUP(B145,مقررات!$A$1:$F$476,4,FALSE)</f>
        <v>3</v>
      </c>
      <c r="F145" s="211">
        <f t="shared" si="5"/>
        <v>3</v>
      </c>
      <c r="G145" s="60" t="str">
        <f>VLOOKUP(B145,مقررات!$A$1:$F$409,6,FALSE)</f>
        <v>ـــ</v>
      </c>
      <c r="H145" s="60" t="s">
        <v>1464</v>
      </c>
      <c r="I145" s="262" t="str">
        <f>VLOOKUP(H145,'اعضاء هيئة التدريس'!$B$1:$D$300,2,FALSE)</f>
        <v>أ.د. ماهر داود ابراهيم</v>
      </c>
      <c r="J145" s="73"/>
      <c r="K145" s="73"/>
      <c r="L145" s="73"/>
      <c r="M145" s="73" t="s">
        <v>1306</v>
      </c>
      <c r="N145" s="73"/>
      <c r="O145" s="73"/>
      <c r="P145" s="255" t="s">
        <v>1318</v>
      </c>
      <c r="Q145" s="447"/>
      <c r="R145" s="426"/>
      <c r="S145" s="282"/>
      <c r="T145" s="282"/>
      <c r="U145" s="282"/>
      <c r="V145" s="282"/>
      <c r="W145" s="282">
        <v>1</v>
      </c>
      <c r="X145" s="282"/>
      <c r="Y145" s="282"/>
      <c r="Z145" s="282"/>
      <c r="AA145" s="282"/>
      <c r="AB145" s="251"/>
      <c r="AC145" s="251"/>
      <c r="AD145" s="251">
        <v>6</v>
      </c>
      <c r="AE145" s="251"/>
      <c r="AF145" s="251"/>
      <c r="AG145" s="265"/>
      <c r="AH145" s="282">
        <v>3</v>
      </c>
      <c r="AI145" s="428"/>
      <c r="AJ145" s="283"/>
      <c r="AK145" s="283"/>
      <c r="AL145" s="283"/>
      <c r="AM145" s="283"/>
      <c r="AN145" s="283"/>
      <c r="AO145" s="283"/>
      <c r="AP145" s="283"/>
      <c r="AQ145" s="283"/>
      <c r="AR145" s="283"/>
      <c r="AS145" s="283"/>
      <c r="AT145" s="283"/>
      <c r="AU145" s="283"/>
      <c r="AV145" s="283"/>
      <c r="AW145" s="283"/>
      <c r="AX145" s="283"/>
      <c r="BL145" s="251" t="e">
        <f>VLOOKUP(#REF!,'اعضاء هيئة التدريس'!#REF!,2,)</f>
        <v>#REF!</v>
      </c>
    </row>
    <row r="146" spans="1:64" s="285" customFormat="1" ht="15.75" hidden="1" customHeight="1">
      <c r="A146" s="328">
        <v>3</v>
      </c>
      <c r="B146" s="288" t="s">
        <v>40</v>
      </c>
      <c r="C146" s="726" t="str">
        <f>VLOOKUP(B146,مقررات!$A$1:$F$411,2,FALSE)</f>
        <v>علم المعادن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5"/>
        <v>3</v>
      </c>
      <c r="G146" s="60" t="str">
        <f>VLOOKUP(B146,مقررات!$A$1:$F$409,6,FALSE)</f>
        <v>G111</v>
      </c>
      <c r="H146" s="60" t="s">
        <v>1484</v>
      </c>
      <c r="I146" s="262" t="str">
        <f>VLOOKUP(H146,'اعضاء هيئة التدريس'!$B$1:$D$300,2,FALSE)</f>
        <v>د.نادية محمد السعيد</v>
      </c>
      <c r="J146" s="73"/>
      <c r="K146" s="73" t="s">
        <v>1306</v>
      </c>
      <c r="L146" s="73"/>
      <c r="M146" s="73"/>
      <c r="N146" s="73"/>
      <c r="O146" s="73"/>
      <c r="P146" s="386" t="s">
        <v>1315</v>
      </c>
      <c r="Q146" s="414"/>
      <c r="R146" s="143"/>
      <c r="S146" s="143"/>
      <c r="T146" s="4"/>
      <c r="U146" s="4"/>
      <c r="V146" s="4"/>
      <c r="W146" s="4"/>
      <c r="X146" s="4"/>
      <c r="Y146" s="4"/>
      <c r="Z146" s="143"/>
      <c r="AA146" s="4"/>
      <c r="AB146" s="143"/>
      <c r="AC146" s="143"/>
      <c r="AD146" s="143"/>
      <c r="AE146" s="143"/>
      <c r="AF146" s="143"/>
      <c r="AG146" s="4"/>
      <c r="AH146" s="4"/>
      <c r="AI146" s="692"/>
      <c r="AJ146" s="91"/>
      <c r="AK146" s="91"/>
      <c r="AL146" s="283"/>
      <c r="AM146" s="284"/>
      <c r="AN146" s="284"/>
      <c r="AO146" s="284"/>
      <c r="AP146" s="284"/>
      <c r="AQ146" s="284"/>
      <c r="AR146" s="284"/>
      <c r="AS146" s="284"/>
      <c r="AT146" s="284"/>
      <c r="AU146" s="284"/>
      <c r="AV146" s="284"/>
      <c r="AW146" s="284"/>
      <c r="AX146" s="284"/>
      <c r="BL146" s="251" t="e">
        <f>VLOOKUP(#REF!,'اعضاء هيئة التدريس'!#REF!,2,)</f>
        <v>#REF!</v>
      </c>
    </row>
    <row r="147" spans="1:64" s="285" customFormat="1" ht="15.75" hidden="1" customHeight="1">
      <c r="A147" s="328">
        <v>4</v>
      </c>
      <c r="B147" s="288" t="s">
        <v>35</v>
      </c>
      <c r="C147" s="726" t="str">
        <f>VLOOKUP(B147,مقررات!$A$1:$F$411,2,FALSE)</f>
        <v>جيولوجيا تاريخية</v>
      </c>
      <c r="D147" s="211">
        <f>VLOOKUP(B147,مقررات!$A$1:$F$452,3,FALSE)</f>
        <v>1.5</v>
      </c>
      <c r="E147" s="211">
        <f>VLOOKUP(B147,مقررات!$A$1:$F$476,4,FALSE)</f>
        <v>3</v>
      </c>
      <c r="F147" s="211">
        <f t="shared" si="5"/>
        <v>3</v>
      </c>
      <c r="G147" s="60" t="str">
        <f>VLOOKUP(B147,مقررات!$A$1:$F$409,6,FALSE)</f>
        <v>ـــ</v>
      </c>
      <c r="H147" s="60" t="s">
        <v>1477</v>
      </c>
      <c r="I147" s="262" t="str">
        <f>VLOOKUP(H147,'اعضاء هيئة التدريس'!$B$1:$D$300,2,FALSE)</f>
        <v>أ.د. حسني الدسوقي سليمان</v>
      </c>
      <c r="J147" s="73"/>
      <c r="K147" s="73"/>
      <c r="L147" s="73"/>
      <c r="M147" s="73"/>
      <c r="N147" s="73" t="s">
        <v>1261</v>
      </c>
      <c r="O147" s="73"/>
      <c r="P147" s="386" t="s">
        <v>1321</v>
      </c>
      <c r="Q147" s="446"/>
      <c r="R147" s="370"/>
      <c r="S147" s="265"/>
      <c r="T147" s="282"/>
      <c r="U147" s="282"/>
      <c r="V147" s="282"/>
      <c r="W147" s="282">
        <v>2</v>
      </c>
      <c r="X147" s="282"/>
      <c r="Y147" s="282"/>
      <c r="Z147" s="282"/>
      <c r="AA147" s="282"/>
      <c r="AB147" s="251"/>
      <c r="AC147" s="251"/>
      <c r="AD147" s="251"/>
      <c r="AE147" s="251"/>
      <c r="AF147" s="251"/>
      <c r="AG147" s="282"/>
      <c r="AH147" s="282">
        <v>2</v>
      </c>
      <c r="AI147" s="428"/>
      <c r="AJ147" s="283"/>
      <c r="AK147" s="283"/>
      <c r="AL147" s="283"/>
      <c r="AM147" s="284"/>
      <c r="AN147" s="284"/>
      <c r="AO147" s="284"/>
      <c r="AP147" s="284"/>
      <c r="AQ147" s="284"/>
      <c r="AR147" s="284"/>
      <c r="AS147" s="284"/>
      <c r="AT147" s="284"/>
      <c r="AU147" s="284"/>
      <c r="AV147" s="284"/>
      <c r="AW147" s="284"/>
      <c r="AX147" s="284"/>
      <c r="BL147" s="251" t="e">
        <f>VLOOKUP(#REF!,'اعضاء هيئة التدريس'!#REF!,2,)</f>
        <v>#REF!</v>
      </c>
    </row>
    <row r="148" spans="1:64" s="156" customFormat="1" ht="15.75" hidden="1" customHeight="1">
      <c r="A148" s="328">
        <v>5</v>
      </c>
      <c r="B148" s="288" t="s">
        <v>34</v>
      </c>
      <c r="C148" s="726" t="str">
        <f>VLOOKUP(B148,مقررات!$A$1:$F$411,2,FALSE)</f>
        <v>جيولوجيا طبيعية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ref="F148:F179" si="6">D148+0.5*E148</f>
        <v>3</v>
      </c>
      <c r="G148" s="60" t="str">
        <f>VLOOKUP(B148,مقررات!$A$1:$F$409,6,FALSE)</f>
        <v>ـــ</v>
      </c>
      <c r="H148" s="60" t="s">
        <v>1462</v>
      </c>
      <c r="I148" s="262" t="str">
        <f>VLOOKUP(H148,'اعضاء هيئة التدريس'!$B$1:$D$300,2,FALSE)</f>
        <v>أ.د.كمال عبدالعظيم دهب</v>
      </c>
      <c r="J148" s="73"/>
      <c r="K148" s="73" t="s">
        <v>1303</v>
      </c>
      <c r="L148" s="73"/>
      <c r="M148" s="73"/>
      <c r="N148" s="73"/>
      <c r="O148" s="73"/>
      <c r="P148" s="255" t="s">
        <v>1325</v>
      </c>
      <c r="Q148" s="414"/>
      <c r="R148" s="143"/>
      <c r="S148" s="143"/>
      <c r="T148" s="4"/>
      <c r="U148" s="4"/>
      <c r="V148" s="4"/>
      <c r="W148" s="4">
        <v>3</v>
      </c>
      <c r="X148" s="4"/>
      <c r="Y148" s="4"/>
      <c r="Z148" s="143"/>
      <c r="AA148" s="4"/>
      <c r="AB148" s="143"/>
      <c r="AC148" s="143"/>
      <c r="AD148" s="143">
        <v>7</v>
      </c>
      <c r="AE148" s="143"/>
      <c r="AF148" s="143"/>
      <c r="AG148" s="265"/>
      <c r="AH148" s="4">
        <v>4</v>
      </c>
      <c r="AI148" s="692"/>
      <c r="AJ148" s="92"/>
      <c r="AK148" s="92"/>
      <c r="AL148" s="810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BL148" s="251" t="e">
        <f>VLOOKUP(#REF!,'اعضاء هيئة التدريس'!#REF!,2,)</f>
        <v>#REF!</v>
      </c>
    </row>
    <row r="149" spans="1:64" s="156" customFormat="1" ht="15.75" hidden="1" customHeight="1">
      <c r="A149" s="328">
        <v>6</v>
      </c>
      <c r="B149" s="288" t="s">
        <v>34</v>
      </c>
      <c r="C149" s="726" t="str">
        <f>VLOOKUP(B149,مقررات!$A$1:$F$411,2,FALSE)</f>
        <v>جيولوجيا طبيعية</v>
      </c>
      <c r="D149" s="211">
        <f>VLOOKUP(B149,مقررات!$A$1:$F$452,3,FALSE)</f>
        <v>1.5</v>
      </c>
      <c r="E149" s="211">
        <f>VLOOKUP(B149,مقررات!$A$1:$F$476,4,FALSE)</f>
        <v>3</v>
      </c>
      <c r="F149" s="211">
        <f t="shared" si="6"/>
        <v>3</v>
      </c>
      <c r="G149" s="60" t="str">
        <f>VLOOKUP(B149,مقررات!$A$1:$F$409,6,FALSE)</f>
        <v>ـــ</v>
      </c>
      <c r="H149" s="60" t="s">
        <v>1466</v>
      </c>
      <c r="I149" s="262" t="str">
        <f>VLOOKUP(H149,'اعضاء هيئة التدريس'!$B$1:$D$300,2,FALSE)</f>
        <v>أ.د.حمدلله عبدالجواد ونس</v>
      </c>
      <c r="J149" s="73"/>
      <c r="K149" s="73" t="s">
        <v>1303</v>
      </c>
      <c r="L149" s="73"/>
      <c r="M149" s="73"/>
      <c r="N149" s="73"/>
      <c r="O149" s="73"/>
      <c r="P149" s="255" t="s">
        <v>1325</v>
      </c>
      <c r="Q149" s="414"/>
      <c r="R149" s="143"/>
      <c r="S149" s="143"/>
      <c r="T149" s="4"/>
      <c r="U149" s="4"/>
      <c r="V149" s="4"/>
      <c r="W149" s="4">
        <v>3</v>
      </c>
      <c r="X149" s="4"/>
      <c r="Y149" s="4"/>
      <c r="Z149" s="143"/>
      <c r="AA149" s="4"/>
      <c r="AB149" s="143"/>
      <c r="AC149" s="143"/>
      <c r="AD149" s="143">
        <v>7</v>
      </c>
      <c r="AE149" s="143"/>
      <c r="AF149" s="143"/>
      <c r="AG149" s="265"/>
      <c r="AH149" s="4">
        <v>4</v>
      </c>
      <c r="AI149" s="692"/>
      <c r="AJ149" s="92"/>
      <c r="AK149" s="92"/>
      <c r="AL149" s="810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BL149" s="251" t="e">
        <f>VLOOKUP(#REF!,'اعضاء هيئة التدريس'!#REF!,2,)</f>
        <v>#REF!</v>
      </c>
    </row>
    <row r="150" spans="1:64" s="285" customFormat="1" ht="15.75" hidden="1" customHeight="1">
      <c r="A150" s="328">
        <v>7</v>
      </c>
      <c r="B150" s="288" t="s">
        <v>53</v>
      </c>
      <c r="C150" s="726" t="str">
        <f>VLOOKUP(B150,مقررات!$A$1:$F$411,2,FALSE)</f>
        <v>بصريات المعادن</v>
      </c>
      <c r="D150" s="211">
        <f>VLOOKUP(B150,مقررات!$A$1:$F$452,3,FALSE)</f>
        <v>1.5</v>
      </c>
      <c r="E150" s="211">
        <f>VLOOKUP(B150,مقررات!$A$1:$F$476,4,FALSE)</f>
        <v>3</v>
      </c>
      <c r="F150" s="211">
        <f t="shared" si="6"/>
        <v>3</v>
      </c>
      <c r="G150" s="60" t="str">
        <f>VLOOKUP(B150,مقررات!$A$1:$F$409,6,FALSE)</f>
        <v>G112</v>
      </c>
      <c r="H150" s="60" t="s">
        <v>1473</v>
      </c>
      <c r="I150" s="262" t="str">
        <f>VLOOKUP(H150,'اعضاء هيئة التدريس'!$B$1:$D$300,2,FALSE)</f>
        <v>أ.د.احمد محمد بشادي</v>
      </c>
      <c r="J150" s="73"/>
      <c r="K150" s="73"/>
      <c r="L150" s="73"/>
      <c r="M150" s="73"/>
      <c r="N150" s="73" t="s">
        <v>1306</v>
      </c>
      <c r="O150" s="73"/>
      <c r="P150" s="386" t="s">
        <v>1321</v>
      </c>
      <c r="Q150" s="447"/>
      <c r="R150" s="370"/>
      <c r="S150" s="265"/>
      <c r="T150" s="282"/>
      <c r="U150" s="282"/>
      <c r="V150" s="282"/>
      <c r="W150" s="282"/>
      <c r="X150" s="282"/>
      <c r="Y150" s="282"/>
      <c r="Z150" s="282"/>
      <c r="AA150" s="282"/>
      <c r="AB150" s="251"/>
      <c r="AC150" s="251"/>
      <c r="AD150" s="251"/>
      <c r="AE150" s="251"/>
      <c r="AF150" s="251"/>
      <c r="AG150" s="282"/>
      <c r="AH150" s="282"/>
      <c r="AI150" s="428"/>
      <c r="AJ150" s="283"/>
      <c r="AK150" s="283"/>
      <c r="AL150" s="283"/>
      <c r="AM150" s="284"/>
      <c r="AN150" s="284"/>
      <c r="AO150" s="284"/>
      <c r="AP150" s="284"/>
      <c r="AQ150" s="284"/>
      <c r="AR150" s="284"/>
      <c r="AS150" s="284"/>
      <c r="AT150" s="284"/>
      <c r="AU150" s="284"/>
      <c r="AV150" s="284"/>
      <c r="AW150" s="284"/>
      <c r="AX150" s="284"/>
      <c r="BL150" s="251" t="e">
        <f>VLOOKUP(#REF!,'اعضاء هيئة التدريس'!#REF!,2,)</f>
        <v>#REF!</v>
      </c>
    </row>
    <row r="151" spans="1:64" s="272" customFormat="1" ht="15.75" hidden="1" customHeight="1">
      <c r="A151" s="328">
        <v>8</v>
      </c>
      <c r="B151" s="288" t="s">
        <v>52</v>
      </c>
      <c r="C151" s="726" t="str">
        <f>VLOOKUP(B151,مقررات!$A$1:$F$411,2,FALSE)</f>
        <v>معادن مكونة للصخور</v>
      </c>
      <c r="D151" s="211">
        <f>VLOOKUP(B151,مقررات!$A$1:$F$452,3,FALSE)</f>
        <v>1.5</v>
      </c>
      <c r="E151" s="211">
        <f>VLOOKUP(B151,مقررات!$A$1:$F$476,4,FALSE)</f>
        <v>3</v>
      </c>
      <c r="F151" s="211">
        <f t="shared" si="6"/>
        <v>3</v>
      </c>
      <c r="G151" s="60" t="str">
        <f>VLOOKUP(B151,مقررات!$A$1:$F$409,6,FALSE)</f>
        <v>G211</v>
      </c>
      <c r="H151" s="60" t="s">
        <v>1473</v>
      </c>
      <c r="I151" s="262" t="str">
        <f>VLOOKUP(H151,'اعضاء هيئة التدريس'!$B$1:$D$300,2,FALSE)</f>
        <v>أ.د.احمد محمد بشادي</v>
      </c>
      <c r="J151" s="73"/>
      <c r="K151" s="73"/>
      <c r="L151" s="73"/>
      <c r="M151" s="73"/>
      <c r="N151" s="73" t="s">
        <v>2017</v>
      </c>
      <c r="O151" s="73"/>
      <c r="P151" s="386" t="s">
        <v>1321</v>
      </c>
      <c r="Q151" s="414"/>
      <c r="R151" s="143"/>
      <c r="S151" s="143"/>
      <c r="T151" s="4"/>
      <c r="U151" s="4"/>
      <c r="V151" s="4"/>
      <c r="W151" s="4"/>
      <c r="X151" s="4"/>
      <c r="Y151" s="4"/>
      <c r="Z151" s="143"/>
      <c r="AA151" s="4"/>
      <c r="AB151" s="143"/>
      <c r="AC151" s="143"/>
      <c r="AD151" s="143"/>
      <c r="AE151" s="143"/>
      <c r="AF151" s="143"/>
      <c r="AG151" s="4"/>
      <c r="AH151" s="4"/>
      <c r="AI151" s="692"/>
      <c r="AJ151" s="91"/>
      <c r="AK151" s="91"/>
      <c r="AL151" s="283"/>
      <c r="AM151" s="283"/>
      <c r="AN151" s="283"/>
      <c r="AO151" s="283"/>
      <c r="AP151" s="283"/>
      <c r="AQ151" s="283"/>
      <c r="AR151" s="283"/>
      <c r="AS151" s="283"/>
      <c r="AT151" s="283"/>
      <c r="AU151" s="283"/>
      <c r="AV151" s="283"/>
      <c r="AW151" s="283"/>
      <c r="AX151" s="283"/>
      <c r="BL151" s="251" t="e">
        <f>VLOOKUP(#REF!,'اعضاء هيئة التدريس'!#REF!,2,)</f>
        <v>#REF!</v>
      </c>
    </row>
    <row r="152" spans="1:64" s="272" customFormat="1" ht="15.75" hidden="1" customHeight="1">
      <c r="A152" s="328">
        <v>9</v>
      </c>
      <c r="B152" s="288" t="s">
        <v>42</v>
      </c>
      <c r="C152" s="726" t="str">
        <f>VLOOKUP(B152,مقررات!$A$1:$F$411,2,FALSE)</f>
        <v>علم الأحافير</v>
      </c>
      <c r="D152" s="211">
        <f>VLOOKUP(B152,مقررات!$A$1:$F$452,3,FALSE)</f>
        <v>1.5</v>
      </c>
      <c r="E152" s="211">
        <f>VLOOKUP(B152,مقررات!$A$1:$F$476,4,FALSE)</f>
        <v>3</v>
      </c>
      <c r="F152" s="211">
        <f t="shared" si="6"/>
        <v>3</v>
      </c>
      <c r="G152" s="60" t="str">
        <f>VLOOKUP(B152,مقررات!$A$1:$F$409,6,FALSE)</f>
        <v>G121</v>
      </c>
      <c r="H152" s="60" t="s">
        <v>1475</v>
      </c>
      <c r="I152" s="262" t="str">
        <f>VLOOKUP(H152,'اعضاء هيئة التدريس'!$B$1:$D$300,2,FALSE)</f>
        <v>ا.د/عرابي حسين عرابي</v>
      </c>
      <c r="J152" s="73"/>
      <c r="K152" s="73"/>
      <c r="L152" s="73"/>
      <c r="M152" s="73"/>
      <c r="N152" s="73" t="s">
        <v>1303</v>
      </c>
      <c r="O152" s="73"/>
      <c r="P152" s="386"/>
      <c r="Q152" s="446"/>
      <c r="R152" s="370"/>
      <c r="S152" s="265"/>
      <c r="T152" s="282"/>
      <c r="U152" s="282"/>
      <c r="V152" s="282"/>
      <c r="W152" s="282"/>
      <c r="X152" s="282"/>
      <c r="Y152" s="282"/>
      <c r="Z152" s="282"/>
      <c r="AA152" s="282"/>
      <c r="AB152" s="251"/>
      <c r="AC152" s="251"/>
      <c r="AD152" s="251"/>
      <c r="AE152" s="251"/>
      <c r="AF152" s="251"/>
      <c r="AG152" s="282"/>
      <c r="AH152" s="282"/>
      <c r="AI152" s="428"/>
      <c r="AJ152" s="283"/>
      <c r="AK152" s="283"/>
      <c r="AL152" s="283"/>
      <c r="AM152" s="283"/>
      <c r="AN152" s="283"/>
      <c r="AO152" s="283"/>
      <c r="AP152" s="283"/>
      <c r="AQ152" s="283"/>
      <c r="AR152" s="283"/>
      <c r="AS152" s="283"/>
      <c r="AT152" s="283"/>
      <c r="AU152" s="283"/>
      <c r="AV152" s="283"/>
      <c r="AW152" s="283"/>
      <c r="AX152" s="283"/>
      <c r="BL152" s="251" t="e">
        <f>VLOOKUP(#REF!,'اعضاء هيئة التدريس'!#REF!,2,)</f>
        <v>#REF!</v>
      </c>
    </row>
    <row r="153" spans="1:64" s="272" customFormat="1" ht="15.75" hidden="1" customHeight="1">
      <c r="A153" s="328">
        <v>10</v>
      </c>
      <c r="B153" s="288" t="s">
        <v>46</v>
      </c>
      <c r="C153" s="726" t="str">
        <f>VLOOKUP(B153,مقررات!$A$1:$F$411,2,FALSE)</f>
        <v>علم الصخور</v>
      </c>
      <c r="D153" s="211">
        <f>VLOOKUP(B153,مقررات!$A$1:$F$452,3,FALSE)</f>
        <v>1.5</v>
      </c>
      <c r="E153" s="211">
        <f>VLOOKUP(B153,مقررات!$A$1:$F$476,4,FALSE)</f>
        <v>3</v>
      </c>
      <c r="F153" s="211">
        <f t="shared" si="6"/>
        <v>3</v>
      </c>
      <c r="G153" s="60" t="str">
        <f>VLOOKUP(B153,مقررات!$A$1:$F$409,6,FALSE)</f>
        <v>G214-G112</v>
      </c>
      <c r="H153" s="60" t="s">
        <v>1466</v>
      </c>
      <c r="I153" s="262" t="str">
        <f>VLOOKUP(H153,'اعضاء هيئة التدريس'!$B$1:$D$300,2,FALSE)</f>
        <v>أ.د.حمدلله عبدالجواد ونس</v>
      </c>
      <c r="J153" s="73"/>
      <c r="K153" s="73"/>
      <c r="L153" s="73"/>
      <c r="M153" s="73" t="s">
        <v>1261</v>
      </c>
      <c r="N153" s="73"/>
      <c r="O153" s="73"/>
      <c r="P153" s="386" t="s">
        <v>1315</v>
      </c>
      <c r="Q153" s="414"/>
      <c r="R153" s="143"/>
      <c r="S153" s="143"/>
      <c r="T153" s="4"/>
      <c r="U153" s="4"/>
      <c r="V153" s="4"/>
      <c r="W153" s="4"/>
      <c r="X153" s="4"/>
      <c r="Y153" s="4"/>
      <c r="Z153" s="143"/>
      <c r="AA153" s="4"/>
      <c r="AB153" s="143"/>
      <c r="AC153" s="143"/>
      <c r="AD153" s="143"/>
      <c r="AE153" s="143"/>
      <c r="AF153" s="143"/>
      <c r="AG153" s="4"/>
      <c r="AH153" s="4"/>
      <c r="AI153" s="692"/>
      <c r="AJ153" s="91"/>
      <c r="AK153" s="91"/>
      <c r="AL153" s="283"/>
      <c r="AM153" s="283"/>
      <c r="AN153" s="283"/>
      <c r="AO153" s="283"/>
      <c r="AP153" s="283"/>
      <c r="AQ153" s="283"/>
      <c r="AR153" s="283"/>
      <c r="AS153" s="283"/>
      <c r="AT153" s="283"/>
      <c r="AU153" s="283"/>
      <c r="AV153" s="283"/>
      <c r="AW153" s="283"/>
      <c r="AX153" s="283"/>
      <c r="BL153" s="251" t="e">
        <f>VLOOKUP(#REF!,'اعضاء هيئة التدريس'!#REF!,2,)</f>
        <v>#REF!</v>
      </c>
    </row>
    <row r="154" spans="1:64" s="272" customFormat="1" ht="15.75" hidden="1" customHeight="1">
      <c r="A154" s="328">
        <v>11</v>
      </c>
      <c r="B154" s="288" t="s">
        <v>46</v>
      </c>
      <c r="C154" s="726" t="str">
        <f>VLOOKUP(B154,مقررات!$A$1:$F$411,2,FALSE)</f>
        <v>علم الصخور</v>
      </c>
      <c r="D154" s="211">
        <f>VLOOKUP(B154,مقررات!$A$1:$F$452,3,FALSE)</f>
        <v>1.5</v>
      </c>
      <c r="E154" s="211">
        <f>VLOOKUP(B154,مقررات!$A$1:$F$476,4,FALSE)</f>
        <v>3</v>
      </c>
      <c r="F154" s="211">
        <f t="shared" si="6"/>
        <v>3</v>
      </c>
      <c r="G154" s="60" t="str">
        <f>VLOOKUP(B154,مقررات!$A$1:$F$409,6,FALSE)</f>
        <v>G214-G112</v>
      </c>
      <c r="H154" s="60" t="s">
        <v>1471</v>
      </c>
      <c r="I154" s="262" t="str">
        <f>VLOOKUP(H154,'اعضاء هيئة التدريس'!$B$1:$D$300,2,FALSE)</f>
        <v>أ.د. ابراهيم محمد خلف</v>
      </c>
      <c r="J154" s="73"/>
      <c r="K154" s="73"/>
      <c r="L154" s="73"/>
      <c r="M154" s="73" t="s">
        <v>1261</v>
      </c>
      <c r="N154" s="73"/>
      <c r="O154" s="73"/>
      <c r="P154" s="386" t="s">
        <v>1315</v>
      </c>
      <c r="Q154" s="414"/>
      <c r="R154" s="143"/>
      <c r="S154" s="143"/>
      <c r="T154" s="4"/>
      <c r="U154" s="4"/>
      <c r="V154" s="4"/>
      <c r="W154" s="4"/>
      <c r="X154" s="4"/>
      <c r="Y154" s="4"/>
      <c r="Z154" s="143"/>
      <c r="AA154" s="4"/>
      <c r="AB154" s="143"/>
      <c r="AC154" s="143"/>
      <c r="AD154" s="143"/>
      <c r="AE154" s="143"/>
      <c r="AF154" s="143"/>
      <c r="AG154" s="4"/>
      <c r="AH154" s="4"/>
      <c r="AI154" s="692"/>
      <c r="AJ154" s="91"/>
      <c r="AK154" s="91"/>
      <c r="AL154" s="283"/>
      <c r="AM154" s="283"/>
      <c r="AN154" s="283"/>
      <c r="AO154" s="283"/>
      <c r="AP154" s="283"/>
      <c r="AQ154" s="283"/>
      <c r="AR154" s="283"/>
      <c r="AS154" s="283"/>
      <c r="AT154" s="283"/>
      <c r="AU154" s="283"/>
      <c r="AV154" s="283"/>
      <c r="AW154" s="283"/>
      <c r="AX154" s="283"/>
      <c r="BL154" s="251" t="e">
        <f>VLOOKUP(#REF!,'اعضاء هيئة التدريس'!#REF!,2,)</f>
        <v>#REF!</v>
      </c>
    </row>
    <row r="155" spans="1:64" s="272" customFormat="1" ht="15.75" hidden="1" customHeight="1">
      <c r="A155" s="328">
        <v>12</v>
      </c>
      <c r="B155" s="288" t="s">
        <v>57</v>
      </c>
      <c r="C155" s="726" t="str">
        <f>VLOOKUP(B155,مقررات!$A$1:$F$411,2,FALSE)</f>
        <v>صخور نارية</v>
      </c>
      <c r="D155" s="211">
        <f>VLOOKUP(B155,مقررات!$A$1:$F$452,3,FALSE)</f>
        <v>1.5</v>
      </c>
      <c r="E155" s="211">
        <f>VLOOKUP(B155,مقررات!$A$1:$F$476,4,FALSE)</f>
        <v>3</v>
      </c>
      <c r="F155" s="211">
        <f t="shared" si="6"/>
        <v>3</v>
      </c>
      <c r="G155" s="60" t="str">
        <f>VLOOKUP(B155,مقررات!$A$1:$F$409,6,FALSE)</f>
        <v>G231</v>
      </c>
      <c r="H155" s="60" t="s">
        <v>1510</v>
      </c>
      <c r="I155" s="262" t="str">
        <f>VLOOKUP(H155,'اعضاء هيئة التدريس'!$B$1:$D$300,2,FALSE)</f>
        <v>د/ خالد جمال الجميل</v>
      </c>
      <c r="J155" s="73"/>
      <c r="K155" s="73" t="s">
        <v>1303</v>
      </c>
      <c r="L155" s="73"/>
      <c r="M155" s="73"/>
      <c r="N155" s="73"/>
      <c r="O155" s="73"/>
      <c r="P155" s="386" t="s">
        <v>1321</v>
      </c>
      <c r="Q155" s="414"/>
      <c r="R155" s="143"/>
      <c r="S155" s="143"/>
      <c r="T155" s="4"/>
      <c r="U155" s="4"/>
      <c r="V155" s="4"/>
      <c r="W155" s="4"/>
      <c r="X155" s="4"/>
      <c r="Y155" s="4"/>
      <c r="Z155" s="143"/>
      <c r="AA155" s="4"/>
      <c r="AB155" s="143"/>
      <c r="AC155" s="143"/>
      <c r="AD155" s="143"/>
      <c r="AE155" s="143"/>
      <c r="AF155" s="143"/>
      <c r="AG155" s="4"/>
      <c r="AH155" s="4"/>
      <c r="AI155" s="692"/>
      <c r="AJ155" s="92"/>
      <c r="AK155" s="92"/>
      <c r="AL155" s="283"/>
      <c r="AM155" s="283"/>
      <c r="AN155" s="283"/>
      <c r="AO155" s="283"/>
      <c r="AP155" s="283"/>
      <c r="AQ155" s="283"/>
      <c r="AR155" s="283"/>
      <c r="AS155" s="283"/>
      <c r="AT155" s="283"/>
      <c r="AU155" s="283"/>
      <c r="AV155" s="283"/>
      <c r="AW155" s="283"/>
      <c r="AX155" s="283"/>
      <c r="BL155" s="251" t="e">
        <f>VLOOKUP(#REF!,'اعضاء هيئة التدريس'!#REF!,2,)</f>
        <v>#REF!</v>
      </c>
    </row>
    <row r="156" spans="1:64" s="272" customFormat="1" ht="15.75" hidden="1" customHeight="1">
      <c r="A156" s="328">
        <v>13</v>
      </c>
      <c r="B156" s="288" t="s">
        <v>74</v>
      </c>
      <c r="C156" s="726" t="str">
        <f>VLOOKUP(B156,مقررات!$A$1:$F$411,2,FALSE)</f>
        <v>مساحة</v>
      </c>
      <c r="D156" s="211">
        <f>VLOOKUP(B156,مقررات!$A$1:$F$452,3,FALSE)</f>
        <v>1.5</v>
      </c>
      <c r="E156" s="211">
        <f>VLOOKUP(B156,مقررات!$A$1:$F$476,4,FALSE)</f>
        <v>3</v>
      </c>
      <c r="F156" s="211">
        <f t="shared" si="6"/>
        <v>3</v>
      </c>
      <c r="G156" s="60" t="str">
        <f>VLOOKUP(B156,مقررات!$A$1:$F$409,6,FALSE)</f>
        <v>G141</v>
      </c>
      <c r="H156" s="60" t="s">
        <v>1468</v>
      </c>
      <c r="I156" s="262" t="str">
        <f>VLOOKUP(H156,'اعضاء هيئة التدريس'!$B$1:$D$300,2,FALSE)</f>
        <v>أ.د. جمال عيسوي قمح</v>
      </c>
      <c r="J156" s="73"/>
      <c r="K156" s="73"/>
      <c r="L156" s="73"/>
      <c r="M156" s="73" t="s">
        <v>1306</v>
      </c>
      <c r="N156" s="73"/>
      <c r="O156" s="73"/>
      <c r="P156" s="386" t="s">
        <v>1315</v>
      </c>
      <c r="Q156" s="445"/>
      <c r="R156" s="370"/>
      <c r="S156" s="265"/>
      <c r="T156" s="282"/>
      <c r="U156" s="282"/>
      <c r="V156" s="282"/>
      <c r="W156" s="282"/>
      <c r="X156" s="282"/>
      <c r="Y156" s="282"/>
      <c r="Z156" s="282"/>
      <c r="AA156" s="282"/>
      <c r="AB156" s="251"/>
      <c r="AC156" s="251"/>
      <c r="AD156" s="251"/>
      <c r="AE156" s="251"/>
      <c r="AF156" s="251"/>
      <c r="AG156" s="282"/>
      <c r="AH156" s="282"/>
      <c r="AI156" s="428"/>
      <c r="AJ156" s="283"/>
      <c r="AK156" s="283"/>
      <c r="AL156" s="283"/>
      <c r="AM156" s="283"/>
      <c r="AN156" s="283"/>
      <c r="AO156" s="283"/>
      <c r="AP156" s="283"/>
      <c r="AQ156" s="283"/>
      <c r="AR156" s="283"/>
      <c r="AS156" s="283"/>
      <c r="AT156" s="283"/>
      <c r="AU156" s="283"/>
      <c r="AV156" s="283"/>
      <c r="AW156" s="283"/>
      <c r="AX156" s="283"/>
      <c r="BL156" s="251" t="e">
        <f>VLOOKUP(#REF!,'اعضاء هيئة التدريس'!#REF!,2,)</f>
        <v>#REF!</v>
      </c>
    </row>
    <row r="157" spans="1:64" s="272" customFormat="1" ht="15.75" hidden="1" customHeight="1">
      <c r="A157" s="328">
        <v>14</v>
      </c>
      <c r="B157" s="288" t="s">
        <v>72</v>
      </c>
      <c r="C157" s="741" t="str">
        <f>VLOOKUP(B157,مقررات!$A$1:$F$411,2,FALSE)</f>
        <v>ميكانيكا الصخور</v>
      </c>
      <c r="D157" s="225">
        <f>VLOOKUP(B157,مقررات!$A$1:$F$452,3,FALSE)</f>
        <v>1.5</v>
      </c>
      <c r="E157" s="225">
        <f>VLOOKUP(B157,مقررات!$A$1:$F$476,4,FALSE)</f>
        <v>3</v>
      </c>
      <c r="F157" s="225">
        <f t="shared" si="6"/>
        <v>3</v>
      </c>
      <c r="G157" s="340" t="str">
        <f>VLOOKUP(B157,مقررات!$A$1:$F$409,6,FALSE)</f>
        <v>G231</v>
      </c>
      <c r="H157" s="340" t="s">
        <v>1487</v>
      </c>
      <c r="I157" s="742" t="str">
        <f>VLOOKUP(H157,'اعضاء هيئة التدريس'!$B$1:$D$300,2,FALSE)</f>
        <v>د. محمد فاروق ابوحشيش</v>
      </c>
      <c r="J157" s="771"/>
      <c r="K157" s="771"/>
      <c r="L157" s="771" t="s">
        <v>1261</v>
      </c>
      <c r="M157" s="771"/>
      <c r="N157" s="771"/>
      <c r="O157" s="771"/>
      <c r="P157" s="386" t="s">
        <v>1321</v>
      </c>
      <c r="Q157" s="781"/>
      <c r="R157" s="193"/>
      <c r="S157" s="193"/>
      <c r="T157" s="158"/>
      <c r="U157" s="158"/>
      <c r="V157" s="158"/>
      <c r="W157" s="158"/>
      <c r="X157" s="158"/>
      <c r="Y157" s="158"/>
      <c r="Z157" s="193"/>
      <c r="AA157" s="158"/>
      <c r="AB157" s="193"/>
      <c r="AC157" s="193"/>
      <c r="AD157" s="193"/>
      <c r="AE157" s="193"/>
      <c r="AF157" s="193"/>
      <c r="AG157" s="158"/>
      <c r="AH157" s="158"/>
      <c r="AI157" s="806"/>
      <c r="AJ157" s="761"/>
      <c r="AK157" s="761"/>
      <c r="AL157" s="283"/>
      <c r="AM157" s="283"/>
      <c r="AN157" s="283"/>
      <c r="AO157" s="283"/>
      <c r="AP157" s="283"/>
      <c r="AQ157" s="283"/>
      <c r="AR157" s="283"/>
      <c r="AS157" s="283"/>
      <c r="AT157" s="283"/>
      <c r="AU157" s="283"/>
      <c r="AV157" s="283"/>
      <c r="AW157" s="283"/>
      <c r="AX157" s="283"/>
      <c r="BL157" s="251" t="e">
        <f>VLOOKUP(#REF!,'اعضاء هيئة التدريس'!#REF!,2,)</f>
        <v>#REF!</v>
      </c>
    </row>
    <row r="158" spans="1:64" s="272" customFormat="1" ht="15.75" hidden="1" customHeight="1">
      <c r="A158" s="328">
        <v>15</v>
      </c>
      <c r="B158" s="288" t="s">
        <v>45</v>
      </c>
      <c r="C158" s="726" t="str">
        <f>VLOOKUP(B158,مقررات!$A$1:$F$411,2,FALSE)</f>
        <v>علم الطبقات الصخري</v>
      </c>
      <c r="D158" s="211">
        <f>VLOOKUP(B158,مقررات!$A$1:$F$452,3,FALSE)</f>
        <v>1.5</v>
      </c>
      <c r="E158" s="211">
        <f>VLOOKUP(B158,مقررات!$A$1:$F$476,4,FALSE)</f>
        <v>3</v>
      </c>
      <c r="F158" s="211">
        <f t="shared" si="6"/>
        <v>3</v>
      </c>
      <c r="G158" s="60" t="str">
        <f>VLOOKUP(B158,مقررات!$A$1:$F$409,6,FALSE)</f>
        <v>G231-G141</v>
      </c>
      <c r="H158" s="60" t="s">
        <v>1477</v>
      </c>
      <c r="I158" s="262" t="str">
        <f>VLOOKUP(H158,'اعضاء هيئة التدريس'!$B$1:$D$300,2,FALSE)</f>
        <v>أ.د. حسني الدسوقي سليمان</v>
      </c>
      <c r="J158" s="73"/>
      <c r="K158" s="73"/>
      <c r="L158" s="73"/>
      <c r="M158" s="73"/>
      <c r="N158" s="73" t="s">
        <v>1306</v>
      </c>
      <c r="O158" s="73"/>
      <c r="P158" s="386" t="s">
        <v>1315</v>
      </c>
      <c r="Q158" s="449"/>
      <c r="R158" s="370"/>
      <c r="S158" s="265"/>
      <c r="T158" s="282"/>
      <c r="U158" s="282"/>
      <c r="V158" s="282"/>
      <c r="W158" s="282"/>
      <c r="X158" s="282"/>
      <c r="Y158" s="282"/>
      <c r="Z158" s="282"/>
      <c r="AA158" s="282"/>
      <c r="AB158" s="251"/>
      <c r="AC158" s="251"/>
      <c r="AD158" s="251"/>
      <c r="AE158" s="251"/>
      <c r="AF158" s="251"/>
      <c r="AG158" s="282"/>
      <c r="AH158" s="282"/>
      <c r="AI158" s="428"/>
      <c r="AJ158" s="283"/>
      <c r="AK158" s="283"/>
      <c r="AL158" s="283"/>
      <c r="AM158" s="283"/>
      <c r="AN158" s="283"/>
      <c r="AO158" s="283"/>
      <c r="AP158" s="283"/>
      <c r="AQ158" s="283"/>
      <c r="AR158" s="283"/>
      <c r="AS158" s="283"/>
      <c r="AT158" s="283"/>
      <c r="AU158" s="283"/>
      <c r="AV158" s="283"/>
      <c r="AW158" s="283"/>
      <c r="AX158" s="283"/>
      <c r="BL158" s="251" t="e">
        <f>VLOOKUP(#REF!,'اعضاء هيئة التدريس'!#REF!,2,)</f>
        <v>#REF!</v>
      </c>
    </row>
    <row r="159" spans="1:64" s="272" customFormat="1" ht="15.75" hidden="1" customHeight="1">
      <c r="A159" s="328">
        <v>16</v>
      </c>
      <c r="B159" s="288" t="s">
        <v>44</v>
      </c>
      <c r="C159" s="726" t="str">
        <f>VLOOKUP(B159,مقررات!$A$1:$F$411,2,FALSE)</f>
        <v>علم الطبقات الحفرى</v>
      </c>
      <c r="D159" s="211">
        <f>VLOOKUP(B159,مقررات!$A$1:$F$452,3,FALSE)</f>
        <v>1</v>
      </c>
      <c r="E159" s="211">
        <f>VLOOKUP(B159,مقررات!$A$1:$F$476,4,FALSE)</f>
        <v>2</v>
      </c>
      <c r="F159" s="211">
        <f t="shared" si="6"/>
        <v>2</v>
      </c>
      <c r="G159" s="60" t="str">
        <f>VLOOKUP(B159,مقررات!$A$1:$F$409,6,FALSE)</f>
        <v>G221</v>
      </c>
      <c r="H159" s="60" t="s">
        <v>1475</v>
      </c>
      <c r="I159" s="262" t="str">
        <f>VLOOKUP(H159,'اعضاء هيئة التدريس'!$B$1:$D$300,2,FALSE)</f>
        <v>ا.د/عرابي حسين عرابي</v>
      </c>
      <c r="J159" s="73"/>
      <c r="K159" s="73"/>
      <c r="L159" s="73"/>
      <c r="M159" s="73"/>
      <c r="N159" s="73"/>
      <c r="O159" s="73" t="s">
        <v>1112</v>
      </c>
      <c r="P159" s="386" t="s">
        <v>1321</v>
      </c>
      <c r="Q159" s="414"/>
      <c r="R159" s="143"/>
      <c r="S159" s="143"/>
      <c r="T159" s="4"/>
      <c r="U159" s="4"/>
      <c r="V159" s="4"/>
      <c r="W159" s="4"/>
      <c r="X159" s="4"/>
      <c r="Y159" s="4"/>
      <c r="Z159" s="143"/>
      <c r="AA159" s="4"/>
      <c r="AB159" s="143"/>
      <c r="AC159" s="143"/>
      <c r="AD159" s="143"/>
      <c r="AE159" s="143"/>
      <c r="AF159" s="143"/>
      <c r="AG159" s="4"/>
      <c r="AH159" s="720"/>
      <c r="AI159" s="769"/>
      <c r="AJ159" s="92"/>
      <c r="AK159" s="92"/>
      <c r="AL159" s="283"/>
      <c r="AM159" s="283"/>
      <c r="AN159" s="283"/>
      <c r="AO159" s="283"/>
      <c r="AP159" s="283"/>
      <c r="AQ159" s="283"/>
      <c r="AR159" s="283"/>
      <c r="AS159" s="283"/>
      <c r="AT159" s="283"/>
      <c r="AU159" s="283"/>
      <c r="AV159" s="283"/>
      <c r="AW159" s="283"/>
      <c r="AX159" s="283"/>
      <c r="BL159" s="251" t="e">
        <f>VLOOKUP(#REF!,'اعضاء هيئة التدريس'!#REF!,2,)</f>
        <v>#REF!</v>
      </c>
    </row>
    <row r="160" spans="1:64" s="272" customFormat="1" ht="15.75" hidden="1" customHeight="1">
      <c r="A160" s="328">
        <v>17</v>
      </c>
      <c r="B160" s="288" t="s">
        <v>49</v>
      </c>
      <c r="C160" s="726" t="str">
        <f>VLOOKUP(B160,مقررات!$A$1:$F$411,2,FALSE)</f>
        <v>ترسيب</v>
      </c>
      <c r="D160" s="211">
        <f>VLOOKUP(B160,مقررات!$A$1:$F$452,3,FALSE)</f>
        <v>1.5</v>
      </c>
      <c r="E160" s="211">
        <f>VLOOKUP(B160,مقررات!$A$1:$F$476,4,FALSE)</f>
        <v>3</v>
      </c>
      <c r="F160" s="211">
        <f t="shared" si="6"/>
        <v>3</v>
      </c>
      <c r="G160" s="60" t="str">
        <f>VLOOKUP(B160,مقررات!$A$1:$F$409,6,FALSE)</f>
        <v>G331</v>
      </c>
      <c r="H160" s="60" t="s">
        <v>1466</v>
      </c>
      <c r="I160" s="262" t="str">
        <f>VLOOKUP(H160,'اعضاء هيئة التدريس'!$B$1:$D$300,2,FALSE)</f>
        <v>أ.د.حمدلله عبدالجواد ونس</v>
      </c>
      <c r="J160" s="73"/>
      <c r="K160" s="73"/>
      <c r="L160" s="73" t="s">
        <v>1303</v>
      </c>
      <c r="M160" s="73"/>
      <c r="N160" s="73"/>
      <c r="O160" s="73"/>
      <c r="P160" s="386" t="s">
        <v>1321</v>
      </c>
      <c r="Q160" s="414"/>
      <c r="R160" s="143"/>
      <c r="S160" s="143"/>
      <c r="T160" s="4"/>
      <c r="U160" s="4"/>
      <c r="V160" s="4"/>
      <c r="W160" s="4"/>
      <c r="X160" s="4"/>
      <c r="Y160" s="4"/>
      <c r="Z160" s="143"/>
      <c r="AA160" s="4"/>
      <c r="AB160" s="143"/>
      <c r="AC160" s="143"/>
      <c r="AD160" s="143"/>
      <c r="AE160" s="143"/>
      <c r="AF160" s="143"/>
      <c r="AG160" s="4"/>
      <c r="AH160" s="4"/>
      <c r="AI160" s="692"/>
      <c r="AJ160" s="91"/>
      <c r="AK160" s="91"/>
      <c r="AL160" s="283"/>
      <c r="AM160" s="283"/>
      <c r="AN160" s="283"/>
      <c r="AO160" s="283"/>
      <c r="AP160" s="283"/>
      <c r="AQ160" s="283"/>
      <c r="AR160" s="283"/>
      <c r="AS160" s="283"/>
      <c r="AT160" s="283"/>
      <c r="AU160" s="283"/>
      <c r="AV160" s="283"/>
      <c r="AW160" s="283"/>
      <c r="AX160" s="283"/>
      <c r="BL160" s="251" t="e">
        <f>VLOOKUP(#REF!,'اعضاء هيئة التدريس'!#REF!,2,)</f>
        <v>#REF!</v>
      </c>
    </row>
    <row r="161" spans="1:64" s="289" customFormat="1" ht="15.75" hidden="1" customHeight="1">
      <c r="A161" s="328">
        <v>18</v>
      </c>
      <c r="B161" s="288" t="s">
        <v>48</v>
      </c>
      <c r="C161" s="726" t="str">
        <f>VLOOKUP(B161,مقررات!$A$1:$F$411,2,FALSE)</f>
        <v>صخور رسوبية</v>
      </c>
      <c r="D161" s="211">
        <f>VLOOKUP(B161,مقررات!$A$1:$F$452,3,FALSE)</f>
        <v>1.5</v>
      </c>
      <c r="E161" s="211">
        <f>VLOOKUP(B161,مقررات!$A$1:$F$476,4,FALSE)</f>
        <v>3</v>
      </c>
      <c r="F161" s="211">
        <f t="shared" si="6"/>
        <v>3</v>
      </c>
      <c r="G161" s="60" t="str">
        <f>VLOOKUP(B161,مقررات!$A$1:$F$409,6,FALSE)</f>
        <v>G231</v>
      </c>
      <c r="H161" s="60" t="s">
        <v>1460</v>
      </c>
      <c r="I161" s="262" t="str">
        <f>VLOOKUP(H161,'اعضاء هيئة التدريس'!$B$1:$D$300,2,FALSE)</f>
        <v>ا.د/ محمد محمود ابو الحسن</v>
      </c>
      <c r="J161" s="73"/>
      <c r="K161" s="73"/>
      <c r="L161" s="73"/>
      <c r="M161" s="73"/>
      <c r="N161" s="73" t="s">
        <v>1261</v>
      </c>
      <c r="O161" s="73"/>
      <c r="P161" s="252"/>
      <c r="Q161" s="446"/>
      <c r="R161" s="370"/>
      <c r="S161" s="265"/>
      <c r="T161" s="282"/>
      <c r="U161" s="282"/>
      <c r="V161" s="282"/>
      <c r="W161" s="282"/>
      <c r="X161" s="282"/>
      <c r="Y161" s="282"/>
      <c r="Z161" s="282"/>
      <c r="AA161" s="282"/>
      <c r="AB161" s="251"/>
      <c r="AC161" s="251"/>
      <c r="AD161" s="251"/>
      <c r="AE161" s="251"/>
      <c r="AF161" s="251"/>
      <c r="AG161" s="282"/>
      <c r="AH161" s="282"/>
      <c r="AI161" s="428"/>
      <c r="AJ161" s="283"/>
      <c r="AK161" s="284"/>
      <c r="AL161" s="283"/>
      <c r="AM161" s="357"/>
      <c r="AN161" s="357"/>
      <c r="AO161" s="357"/>
      <c r="AP161" s="357"/>
      <c r="AQ161" s="357"/>
      <c r="AR161" s="357"/>
      <c r="AS161" s="357"/>
      <c r="AT161" s="357"/>
      <c r="AU161" s="357"/>
      <c r="AV161" s="357"/>
      <c r="AW161" s="357"/>
      <c r="AX161" s="357"/>
      <c r="BL161" s="251" t="e">
        <f>VLOOKUP(#REF!,'اعضاء هيئة التدريس'!#REF!,2,)</f>
        <v>#REF!</v>
      </c>
    </row>
    <row r="162" spans="1:64" s="272" customFormat="1" ht="15.75" hidden="1" customHeight="1">
      <c r="A162" s="328">
        <v>19</v>
      </c>
      <c r="B162" s="288" t="s">
        <v>59</v>
      </c>
      <c r="C162" s="726" t="str">
        <f>VLOOKUP(B162,مقررات!$A$1:$F$411,2,FALSE)</f>
        <v>صخور متحولة</v>
      </c>
      <c r="D162" s="211">
        <f>VLOOKUP(B162,مقررات!$A$1:$F$452,3,FALSE)</f>
        <v>1.5</v>
      </c>
      <c r="E162" s="211">
        <f>VLOOKUP(B162,مقررات!$A$1:$F$476,4,FALSE)</f>
        <v>3</v>
      </c>
      <c r="F162" s="211">
        <f t="shared" si="6"/>
        <v>3</v>
      </c>
      <c r="G162" s="60" t="str">
        <f>VLOOKUP(B162,مقررات!$A$1:$F$409,6,FALSE)</f>
        <v>G231</v>
      </c>
      <c r="H162" s="60" t="s">
        <v>1510</v>
      </c>
      <c r="I162" s="262" t="str">
        <f>VLOOKUP(H162,'اعضاء هيئة التدريس'!$B$1:$D$300,2,FALSE)</f>
        <v>د/ خالد جمال الجميل</v>
      </c>
      <c r="J162" s="73"/>
      <c r="K162" s="73"/>
      <c r="L162" s="73"/>
      <c r="M162" s="73" t="s">
        <v>1306</v>
      </c>
      <c r="N162" s="73"/>
      <c r="O162" s="73"/>
      <c r="P162" s="386" t="s">
        <v>1321</v>
      </c>
      <c r="Q162" s="445"/>
      <c r="R162" s="370"/>
      <c r="S162" s="265"/>
      <c r="T162" s="282"/>
      <c r="U162" s="282"/>
      <c r="V162" s="282"/>
      <c r="W162" s="282"/>
      <c r="X162" s="282"/>
      <c r="Y162" s="282"/>
      <c r="Z162" s="282"/>
      <c r="AA162" s="282"/>
      <c r="AB162" s="251"/>
      <c r="AC162" s="251"/>
      <c r="AD162" s="251"/>
      <c r="AE162" s="251"/>
      <c r="AF162" s="251"/>
      <c r="AG162" s="282"/>
      <c r="AH162" s="282"/>
      <c r="AI162" s="428"/>
      <c r="AJ162" s="283"/>
      <c r="AK162" s="284"/>
      <c r="AL162" s="283"/>
      <c r="AM162" s="283"/>
      <c r="AN162" s="283"/>
      <c r="AO162" s="283"/>
      <c r="AP162" s="283"/>
      <c r="AQ162" s="283"/>
      <c r="AR162" s="283"/>
      <c r="AS162" s="283"/>
      <c r="AT162" s="283"/>
      <c r="AU162" s="283"/>
      <c r="AV162" s="283"/>
      <c r="AW162" s="283"/>
      <c r="AX162" s="283"/>
      <c r="BL162" s="251" t="e">
        <f>VLOOKUP(#REF!,'اعضاء هيئة التدريس'!#REF!,2,)</f>
        <v>#REF!</v>
      </c>
    </row>
    <row r="163" spans="1:64" s="272" customFormat="1" ht="22.5" hidden="1" customHeight="1">
      <c r="A163" s="328">
        <v>20</v>
      </c>
      <c r="B163" s="288" t="s">
        <v>62</v>
      </c>
      <c r="C163" s="726" t="str">
        <f>VLOOKUP(B163,مقررات!$A$1:$F$411,2,FALSE)</f>
        <v>جيولوجيا تركيبية</v>
      </c>
      <c r="D163" s="211">
        <f>VLOOKUP(B163,مقررات!$A$1:$F$452,3,FALSE)</f>
        <v>1.5</v>
      </c>
      <c r="E163" s="211">
        <f>VLOOKUP(B163,مقررات!$A$1:$F$476,4,FALSE)</f>
        <v>3</v>
      </c>
      <c r="F163" s="211">
        <f t="shared" si="6"/>
        <v>3</v>
      </c>
      <c r="G163" s="60" t="str">
        <f>VLOOKUP(B163,مقررات!$A$1:$F$409,6,FALSE)</f>
        <v>G231-G141</v>
      </c>
      <c r="H163" s="60" t="s">
        <v>1479</v>
      </c>
      <c r="I163" s="262" t="str">
        <f>VLOOKUP(H163,'اعضاء هيئة التدريس'!$B$1:$D$300,2,FALSE)</f>
        <v>أ.د/ يحيى صفي الدين محمد</v>
      </c>
      <c r="J163" s="73"/>
      <c r="K163" s="73"/>
      <c r="L163" s="73" t="s">
        <v>1303</v>
      </c>
      <c r="M163" s="73"/>
      <c r="N163" s="73"/>
      <c r="O163" s="73"/>
      <c r="P163" s="1046"/>
      <c r="Q163" s="414"/>
      <c r="R163" s="143"/>
      <c r="S163" s="143"/>
      <c r="T163" s="4"/>
      <c r="U163" s="4"/>
      <c r="V163" s="4"/>
      <c r="W163" s="4"/>
      <c r="X163" s="4"/>
      <c r="Y163" s="4"/>
      <c r="Z163" s="143"/>
      <c r="AA163" s="4"/>
      <c r="AB163" s="143"/>
      <c r="AC163" s="143"/>
      <c r="AD163" s="143"/>
      <c r="AE163" s="143"/>
      <c r="AF163" s="143"/>
      <c r="AG163" s="4"/>
      <c r="AH163" s="720"/>
      <c r="AI163" s="769"/>
      <c r="AJ163" s="91"/>
      <c r="AK163" s="91"/>
      <c r="AL163" s="283"/>
      <c r="AM163" s="283"/>
      <c r="AN163" s="283"/>
      <c r="AO163" s="283"/>
      <c r="AP163" s="283"/>
      <c r="AQ163" s="283"/>
      <c r="AR163" s="283"/>
      <c r="AS163" s="283"/>
      <c r="AT163" s="283"/>
      <c r="AU163" s="283"/>
      <c r="AV163" s="283"/>
      <c r="AW163" s="283"/>
      <c r="AX163" s="283"/>
      <c r="BL163" s="251" t="e">
        <f>VLOOKUP(#REF!,'اعضاء هيئة التدريس'!#REF!,2,)</f>
        <v>#REF!</v>
      </c>
    </row>
    <row r="164" spans="1:64" s="393" customFormat="1" ht="15.75" hidden="1" customHeight="1">
      <c r="A164" s="328">
        <v>21</v>
      </c>
      <c r="B164" s="288" t="s">
        <v>56</v>
      </c>
      <c r="C164" s="726" t="str">
        <f>VLOOKUP(B164,مقررات!$A$1:$F$411,2,FALSE)</f>
        <v>جيومورفولوجي</v>
      </c>
      <c r="D164" s="211">
        <f>VLOOKUP(B164,مقررات!$A$1:$F$452,3,FALSE)</f>
        <v>1.5</v>
      </c>
      <c r="E164" s="211">
        <f>VLOOKUP(B164,مقررات!$A$1:$F$476,4,FALSE)</f>
        <v>3</v>
      </c>
      <c r="F164" s="211">
        <f t="shared" si="6"/>
        <v>3</v>
      </c>
      <c r="G164" s="60" t="str">
        <f>VLOOKUP(B164,مقررات!$A$1:$F$409,6,FALSE)</f>
        <v>G321-G341</v>
      </c>
      <c r="H164" s="60" t="s">
        <v>1481</v>
      </c>
      <c r="I164" s="262" t="str">
        <f>VLOOKUP(H164,'اعضاء هيئة التدريس'!$B$1:$D$300,2,FALSE)</f>
        <v>أ.د. هاني احمد مصطفى</v>
      </c>
      <c r="J164" s="73"/>
      <c r="K164" s="73"/>
      <c r="L164" s="73"/>
      <c r="M164" s="73" t="s">
        <v>1303</v>
      </c>
      <c r="N164" s="73"/>
      <c r="O164" s="73"/>
      <c r="P164" s="1046"/>
      <c r="Q164" s="414"/>
      <c r="R164" s="143"/>
      <c r="S164" s="143"/>
      <c r="T164" s="4"/>
      <c r="U164" s="4"/>
      <c r="V164" s="4"/>
      <c r="W164" s="4"/>
      <c r="X164" s="4"/>
      <c r="Y164" s="4"/>
      <c r="Z164" s="143"/>
      <c r="AA164" s="4"/>
      <c r="AB164" s="143"/>
      <c r="AC164" s="143"/>
      <c r="AD164" s="143"/>
      <c r="AE164" s="143"/>
      <c r="AF164" s="143"/>
      <c r="AG164" s="4"/>
      <c r="AH164" s="720"/>
      <c r="AI164" s="769"/>
      <c r="AJ164" s="92"/>
      <c r="AK164" s="92"/>
      <c r="AL164" s="743"/>
      <c r="AM164" s="743"/>
      <c r="AN164" s="743"/>
      <c r="AO164" s="743"/>
      <c r="AP164" s="743"/>
      <c r="AQ164" s="743"/>
      <c r="AR164" s="743"/>
      <c r="AS164" s="743"/>
      <c r="AT164" s="743"/>
      <c r="AU164" s="743"/>
      <c r="AV164" s="743"/>
      <c r="AW164" s="743"/>
      <c r="AX164" s="743"/>
      <c r="BL164" s="480" t="e">
        <f>VLOOKUP(#REF!,'اعضاء هيئة التدريس'!#REF!,2,)</f>
        <v>#REF!</v>
      </c>
    </row>
    <row r="165" spans="1:64" s="272" customFormat="1" ht="15.75" hidden="1" customHeight="1">
      <c r="A165" s="328">
        <v>22</v>
      </c>
      <c r="B165" s="288" t="s">
        <v>61</v>
      </c>
      <c r="C165" s="726" t="str">
        <f>VLOOKUP(B165,مقررات!$A$1:$F$411,2,FALSE)</f>
        <v>جيولوجيا حقل</v>
      </c>
      <c r="D165" s="211">
        <f>VLOOKUP(B165,مقررات!$A$1:$F$452,3,FALSE)</f>
        <v>1</v>
      </c>
      <c r="E165" s="211">
        <f>VLOOKUP(B165,مقررات!$A$1:$F$476,4,FALSE)</f>
        <v>2</v>
      </c>
      <c r="F165" s="211">
        <f t="shared" si="6"/>
        <v>2</v>
      </c>
      <c r="G165" s="60" t="str">
        <f>VLOOKUP(B165,مقررات!$A$1:$F$409,6,FALSE)</f>
        <v>G141-G341-G231</v>
      </c>
      <c r="H165" s="60" t="s">
        <v>1464</v>
      </c>
      <c r="I165" s="262" t="str">
        <f>VLOOKUP(H165,'اعضاء هيئة التدريس'!$B$1:$D$300,2,FALSE)</f>
        <v>أ.د. ماهر داود ابراهيم</v>
      </c>
      <c r="J165" s="73"/>
      <c r="K165" s="73"/>
      <c r="L165" s="73"/>
      <c r="M165" s="73" t="s">
        <v>1147</v>
      </c>
      <c r="N165" s="73"/>
      <c r="O165" s="73"/>
      <c r="P165" s="386" t="s">
        <v>1321</v>
      </c>
      <c r="Q165" s="445"/>
      <c r="R165" s="370"/>
      <c r="S165" s="265"/>
      <c r="T165" s="282"/>
      <c r="U165" s="282"/>
      <c r="V165" s="282"/>
      <c r="W165" s="282"/>
      <c r="X165" s="282"/>
      <c r="Y165" s="282"/>
      <c r="Z165" s="282"/>
      <c r="AA165" s="282"/>
      <c r="AB165" s="251"/>
      <c r="AC165" s="251"/>
      <c r="AD165" s="251"/>
      <c r="AE165" s="251"/>
      <c r="AF165" s="251"/>
      <c r="AG165" s="282"/>
      <c r="AH165" s="282"/>
      <c r="AI165" s="428"/>
      <c r="AJ165" s="283"/>
      <c r="AK165" s="284"/>
      <c r="AL165" s="283"/>
      <c r="AM165" s="283"/>
      <c r="AN165" s="283"/>
      <c r="AO165" s="283"/>
      <c r="AP165" s="283"/>
      <c r="AQ165" s="283"/>
      <c r="AR165" s="283"/>
      <c r="AS165" s="283"/>
      <c r="AT165" s="283"/>
      <c r="AU165" s="283"/>
      <c r="AV165" s="283"/>
      <c r="AW165" s="283"/>
      <c r="AX165" s="283"/>
      <c r="BL165" s="251" t="e">
        <f>VLOOKUP(#REF!,'اعضاء هيئة التدريس'!#REF!,2,)</f>
        <v>#REF!</v>
      </c>
    </row>
    <row r="166" spans="1:64" s="272" customFormat="1" ht="15.75" hidden="1" customHeight="1">
      <c r="A166" s="328">
        <v>23</v>
      </c>
      <c r="B166" s="288" t="s">
        <v>51</v>
      </c>
      <c r="C166" s="726" t="str">
        <f>VLOOKUP(B166,مقررات!$A$1:$F$411,2,FALSE)</f>
        <v>جيولوجيا مصر</v>
      </c>
      <c r="D166" s="211">
        <f>VLOOKUP(B166,مقررات!$A$1:$F$452,3,FALSE)</f>
        <v>1.5</v>
      </c>
      <c r="E166" s="211">
        <f>VLOOKUP(B166,مقررات!$A$1:$F$476,4,FALSE)</f>
        <v>3</v>
      </c>
      <c r="F166" s="211">
        <f t="shared" si="6"/>
        <v>3</v>
      </c>
      <c r="G166" s="60" t="str">
        <f>VLOOKUP(B166,مقررات!$A$1:$F$409,6,FALSE)</f>
        <v>G322-G321-G231</v>
      </c>
      <c r="H166" s="60" t="s">
        <v>1470</v>
      </c>
      <c r="I166" s="262" t="str">
        <f>VLOOKUP(H166,'اعضاء هيئة التدريس'!$B$1:$D$300,2,FALSE)</f>
        <v>د/ محمد عبدالغني خليفة</v>
      </c>
      <c r="J166" s="73"/>
      <c r="K166" s="73"/>
      <c r="L166" s="73"/>
      <c r="M166" s="73"/>
      <c r="N166" s="73" t="s">
        <v>1306</v>
      </c>
      <c r="O166" s="73"/>
      <c r="P166" s="384"/>
      <c r="Q166" s="414"/>
      <c r="R166" s="143"/>
      <c r="S166" s="143"/>
      <c r="T166" s="4"/>
      <c r="U166" s="4"/>
      <c r="V166" s="4"/>
      <c r="W166" s="4"/>
      <c r="X166" s="4"/>
      <c r="Y166" s="4"/>
      <c r="Z166" s="143"/>
      <c r="AA166" s="4"/>
      <c r="AB166" s="143"/>
      <c r="AC166" s="143"/>
      <c r="AD166" s="143"/>
      <c r="AE166" s="143"/>
      <c r="AF166" s="143"/>
      <c r="AG166" s="4"/>
      <c r="AH166" s="720"/>
      <c r="AI166" s="769"/>
      <c r="AJ166" s="91"/>
      <c r="AK166" s="91"/>
      <c r="AL166" s="283"/>
      <c r="AM166" s="283"/>
      <c r="AN166" s="283"/>
      <c r="AO166" s="283"/>
      <c r="AP166" s="283"/>
      <c r="AQ166" s="283"/>
      <c r="AR166" s="283"/>
      <c r="AS166" s="283"/>
      <c r="AT166" s="283"/>
      <c r="AU166" s="283"/>
      <c r="AV166" s="283"/>
      <c r="AW166" s="283"/>
      <c r="AX166" s="283"/>
      <c r="BL166" s="251" t="e">
        <f>VLOOKUP(#REF!,'اعضاء هيئة التدريس'!#REF!,2,)</f>
        <v>#REF!</v>
      </c>
    </row>
    <row r="167" spans="1:64" s="272" customFormat="1" ht="15.75" hidden="1" customHeight="1">
      <c r="A167" s="328">
        <v>24</v>
      </c>
      <c r="B167" s="288" t="s">
        <v>76</v>
      </c>
      <c r="C167" s="726" t="str">
        <f>VLOOKUP(B167,مقررات!$A$1:$F$411,2,FALSE)</f>
        <v>تدريبات حقل (1)</v>
      </c>
      <c r="D167" s="211">
        <f>VLOOKUP(B167,مقررات!$A$1:$F$452,3,FALSE)</f>
        <v>0</v>
      </c>
      <c r="E167" s="211">
        <f>VLOOKUP(B167,مقررات!$A$1:$F$476,4,FALSE)</f>
        <v>4</v>
      </c>
      <c r="F167" s="211">
        <f t="shared" si="6"/>
        <v>2</v>
      </c>
      <c r="G167" s="60" t="str">
        <f>VLOOKUP(B167,مقررات!$A$1:$F$409,6,FALSE)</f>
        <v>G341-G321-G343</v>
      </c>
      <c r="H167" s="60"/>
      <c r="I167" s="964" t="e">
        <f>VLOOKUP(H167,'اعضاء هيئة التدريس'!$B$1:$D$300,2,FALSE)</f>
        <v>#N/A</v>
      </c>
      <c r="J167" s="73"/>
      <c r="K167" s="73"/>
      <c r="L167" s="73"/>
      <c r="M167" s="73"/>
      <c r="N167" s="73"/>
      <c r="O167" s="73"/>
      <c r="P167" s="1045"/>
      <c r="Q167" s="461"/>
      <c r="R167" s="370"/>
      <c r="S167" s="265"/>
      <c r="T167" s="282"/>
      <c r="U167" s="282"/>
      <c r="V167" s="282"/>
      <c r="W167" s="282"/>
      <c r="X167" s="282"/>
      <c r="Y167" s="282"/>
      <c r="Z167" s="282"/>
      <c r="AA167" s="282"/>
      <c r="AB167" s="251"/>
      <c r="AC167" s="251"/>
      <c r="AD167" s="251"/>
      <c r="AE167" s="251"/>
      <c r="AF167" s="251"/>
      <c r="AG167" s="282"/>
      <c r="AH167" s="282"/>
      <c r="AI167" s="428"/>
      <c r="AJ167" s="283"/>
      <c r="AK167" s="284"/>
      <c r="AL167" s="283"/>
      <c r="AM167" s="283"/>
      <c r="AN167" s="283"/>
      <c r="AO167" s="283"/>
      <c r="AP167" s="283"/>
      <c r="AQ167" s="283"/>
      <c r="AR167" s="283"/>
      <c r="AS167" s="283"/>
      <c r="AT167" s="283"/>
      <c r="AU167" s="283"/>
      <c r="AV167" s="283"/>
      <c r="AW167" s="283"/>
      <c r="AX167" s="283"/>
      <c r="BL167" s="251" t="e">
        <f>VLOOKUP(#REF!,'اعضاء هيئة التدريس'!#REF!,2,)</f>
        <v>#REF!</v>
      </c>
    </row>
    <row r="168" spans="1:64" s="272" customFormat="1" ht="15.75" hidden="1" customHeight="1">
      <c r="A168" s="328">
        <v>25</v>
      </c>
      <c r="B168" s="288" t="s">
        <v>58</v>
      </c>
      <c r="C168" s="726" t="str">
        <f>VLOOKUP(B168,مقررات!$A$1:$F$411,2,FALSE)</f>
        <v>بيئات قديمة</v>
      </c>
      <c r="D168" s="211">
        <f>VLOOKUP(B168,مقررات!$A$1:$F$452,3,FALSE)</f>
        <v>1.5</v>
      </c>
      <c r="E168" s="211">
        <f>VLOOKUP(B168,مقررات!$A$1:$F$476,4,FALSE)</f>
        <v>3</v>
      </c>
      <c r="F168" s="211">
        <f t="shared" si="6"/>
        <v>3</v>
      </c>
      <c r="G168" s="60" t="str">
        <f>VLOOKUP(B168,مقررات!$A$1:$F$409,6,FALSE)</f>
        <v>G222-G221</v>
      </c>
      <c r="H168" s="60" t="s">
        <v>1475</v>
      </c>
      <c r="I168" s="262" t="str">
        <f>VLOOKUP(H168,'اعضاء هيئة التدريس'!$B$1:$D$300,2,FALSE)</f>
        <v>ا.د/عرابي حسين عرابي</v>
      </c>
      <c r="J168" s="73"/>
      <c r="K168" s="73" t="s">
        <v>1261</v>
      </c>
      <c r="L168" s="73"/>
      <c r="M168" s="73"/>
      <c r="N168" s="73"/>
      <c r="O168" s="73"/>
      <c r="P168" s="386"/>
      <c r="Q168" s="446"/>
      <c r="R168" s="722"/>
      <c r="S168" s="563"/>
      <c r="T168" s="210"/>
      <c r="U168" s="210"/>
      <c r="V168" s="210"/>
      <c r="W168" s="210"/>
      <c r="X168" s="210"/>
      <c r="Y168" s="210"/>
      <c r="Z168" s="406"/>
      <c r="AA168" s="210"/>
      <c r="AB168" s="406"/>
      <c r="AC168" s="406"/>
      <c r="AD168" s="406"/>
      <c r="AE168" s="406"/>
      <c r="AF168" s="406"/>
      <c r="AG168" s="210"/>
      <c r="AH168" s="210"/>
      <c r="AI168" s="802"/>
      <c r="AJ168" s="220"/>
      <c r="AK168" s="220"/>
      <c r="AL168" s="284"/>
      <c r="AM168" s="283"/>
      <c r="AN168" s="283"/>
      <c r="AO168" s="283"/>
      <c r="AP168" s="283"/>
      <c r="AQ168" s="283"/>
      <c r="AR168" s="283"/>
      <c r="AS168" s="283"/>
      <c r="AT168" s="283"/>
      <c r="AU168" s="283"/>
      <c r="AV168" s="283"/>
      <c r="AW168" s="283"/>
      <c r="AX168" s="283"/>
      <c r="BL168" s="251" t="e">
        <f>VLOOKUP(#REF!,'اعضاء هيئة التدريس'!#REF!,2,)</f>
        <v>#REF!</v>
      </c>
    </row>
    <row r="169" spans="1:64" s="272" customFormat="1" ht="15.75" hidden="1" customHeight="1">
      <c r="A169" s="328">
        <v>26</v>
      </c>
      <c r="B169" s="288" t="s">
        <v>465</v>
      </c>
      <c r="C169" s="726" t="str">
        <f>VLOOKUP(B169,مقررات!$A$1:$F$411,2,FALSE)</f>
        <v>رواسب حديثة</v>
      </c>
      <c r="D169" s="211">
        <f>VLOOKUP(B169,مقررات!$A$1:$F$452,3,FALSE)</f>
        <v>1.5</v>
      </c>
      <c r="E169" s="211">
        <f>VLOOKUP(B169,مقررات!$A$1:$F$476,4,FALSE)</f>
        <v>3</v>
      </c>
      <c r="F169" s="211">
        <f t="shared" si="6"/>
        <v>3</v>
      </c>
      <c r="G169" s="60" t="str">
        <f>VLOOKUP(B169,مقررات!$A$1:$F$409,6,FALSE)</f>
        <v>G331</v>
      </c>
      <c r="H169" s="60" t="s">
        <v>1512</v>
      </c>
      <c r="I169" s="262" t="str">
        <f>VLOOKUP(H169,'اعضاء هيئة التدريس'!$B$1:$D$300,2,FALSE)</f>
        <v>د/ معتز محمد عبدالغني</v>
      </c>
      <c r="J169" s="73"/>
      <c r="K169" s="73"/>
      <c r="L169" s="73" t="s">
        <v>1304</v>
      </c>
      <c r="M169" s="73"/>
      <c r="N169" s="73"/>
      <c r="O169" s="73"/>
      <c r="P169" s="1045"/>
      <c r="Q169" s="445"/>
      <c r="R169" s="426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51"/>
      <c r="AC169" s="251"/>
      <c r="AD169" s="251"/>
      <c r="AE169" s="251"/>
      <c r="AF169" s="251"/>
      <c r="AG169" s="282"/>
      <c r="AH169" s="282"/>
      <c r="AI169" s="428"/>
      <c r="AJ169" s="283"/>
      <c r="AK169" s="284"/>
      <c r="AL169" s="284"/>
      <c r="AM169" s="283"/>
      <c r="AN169" s="283"/>
      <c r="AO169" s="283"/>
      <c r="AP169" s="283"/>
      <c r="AQ169" s="283"/>
      <c r="AR169" s="283"/>
      <c r="AS169" s="283"/>
      <c r="AT169" s="283"/>
      <c r="AU169" s="283"/>
      <c r="AV169" s="283"/>
      <c r="AW169" s="283"/>
      <c r="AX169" s="283"/>
      <c r="BL169" s="251" t="e">
        <f>VLOOKUP(#REF!,'اعضاء هيئة التدريس'!#REF!,2,)</f>
        <v>#REF!</v>
      </c>
    </row>
    <row r="170" spans="1:64" s="272" customFormat="1" ht="15.75" hidden="1" customHeight="1">
      <c r="A170" s="328">
        <v>27</v>
      </c>
      <c r="B170" s="288" t="s">
        <v>68</v>
      </c>
      <c r="C170" s="726" t="str">
        <f>VLOOKUP(B170,مقررات!$A$1:$F$411,2,FALSE)</f>
        <v>جيوفيزياء</v>
      </c>
      <c r="D170" s="211">
        <f>VLOOKUP(B170,مقررات!$A$1:$F$452,3,FALSE)</f>
        <v>1.5</v>
      </c>
      <c r="E170" s="211">
        <f>VLOOKUP(B170,مقررات!$A$1:$F$476,4,FALSE)</f>
        <v>3</v>
      </c>
      <c r="F170" s="211">
        <f t="shared" si="6"/>
        <v>3</v>
      </c>
      <c r="G170" s="60" t="str">
        <f>VLOOKUP(B170,مقررات!$A$1:$F$409,6,FALSE)</f>
        <v>G141</v>
      </c>
      <c r="H170" s="60" t="s">
        <v>1457</v>
      </c>
      <c r="I170" s="262" t="str">
        <f>VLOOKUP(H170,'اعضاء هيئة التدريس'!$B$1:$D$300,2,FALSE)</f>
        <v>أ.د.حسن محمد الشايب</v>
      </c>
      <c r="J170" s="73"/>
      <c r="K170" s="73"/>
      <c r="L170" s="73"/>
      <c r="M170" s="73" t="s">
        <v>1303</v>
      </c>
      <c r="N170" s="73"/>
      <c r="O170" s="73"/>
      <c r="P170" s="386" t="s">
        <v>1321</v>
      </c>
      <c r="Q170" s="445"/>
      <c r="R170" s="370"/>
      <c r="S170" s="265"/>
      <c r="T170" s="282"/>
      <c r="U170" s="282"/>
      <c r="V170" s="282"/>
      <c r="W170" s="282"/>
      <c r="X170" s="282"/>
      <c r="Y170" s="282"/>
      <c r="Z170" s="282"/>
      <c r="AA170" s="282"/>
      <c r="AB170" s="251"/>
      <c r="AC170" s="251"/>
      <c r="AD170" s="251"/>
      <c r="AE170" s="251"/>
      <c r="AF170" s="251"/>
      <c r="AG170" s="282"/>
      <c r="AH170" s="282"/>
      <c r="AI170" s="428"/>
      <c r="AJ170" s="283"/>
      <c r="AK170" s="284"/>
      <c r="AL170" s="283"/>
      <c r="AM170" s="283"/>
      <c r="AN170" s="283"/>
      <c r="AO170" s="283"/>
      <c r="AP170" s="283"/>
      <c r="AQ170" s="283"/>
      <c r="AR170" s="283"/>
      <c r="AS170" s="283"/>
      <c r="AT170" s="283"/>
      <c r="AU170" s="283"/>
      <c r="AV170" s="283"/>
      <c r="AW170" s="283"/>
      <c r="AX170" s="283"/>
      <c r="BL170" s="251" t="e">
        <f>VLOOKUP(#REF!,'اعضاء هيئة التدريس'!#REF!,2,)</f>
        <v>#REF!</v>
      </c>
    </row>
    <row r="171" spans="1:64" s="272" customFormat="1" ht="15.75" hidden="1" customHeight="1">
      <c r="A171" s="328">
        <v>28</v>
      </c>
      <c r="B171" s="288" t="s">
        <v>64</v>
      </c>
      <c r="C171" s="726" t="str">
        <f>VLOOKUP(B171,مقررات!$A$1:$F$411,2,FALSE)</f>
        <v>جيولوجيا مياه (1)</v>
      </c>
      <c r="D171" s="211">
        <f>VLOOKUP(B171,مقررات!$A$1:$F$452,3,FALSE)</f>
        <v>1.5</v>
      </c>
      <c r="E171" s="211">
        <f>VLOOKUP(B171,مقررات!$A$1:$F$476,4,FALSE)</f>
        <v>3</v>
      </c>
      <c r="F171" s="211">
        <f t="shared" si="6"/>
        <v>3</v>
      </c>
      <c r="G171" s="60" t="str">
        <f>VLOOKUP(B171,مقررات!$A$1:$F$409,6,FALSE)</f>
        <v>G331-G341</v>
      </c>
      <c r="H171" s="60" t="s">
        <v>1462</v>
      </c>
      <c r="I171" s="262" t="str">
        <f>VLOOKUP(H171,'اعضاء هيئة التدريس'!$B$1:$D$300,2,FALSE)</f>
        <v>أ.د.كمال عبدالعظيم دهب</v>
      </c>
      <c r="J171" s="73"/>
      <c r="K171" s="73"/>
      <c r="L171" s="73"/>
      <c r="M171" s="73" t="s">
        <v>2016</v>
      </c>
      <c r="N171" s="73"/>
      <c r="O171" s="73"/>
      <c r="P171" s="386" t="s">
        <v>1315</v>
      </c>
      <c r="Q171" s="414"/>
      <c r="R171" s="143"/>
      <c r="S171" s="143"/>
      <c r="T171" s="4"/>
      <c r="U171" s="4"/>
      <c r="V171" s="4"/>
      <c r="W171" s="4"/>
      <c r="X171" s="4"/>
      <c r="Y171" s="4"/>
      <c r="Z171" s="143"/>
      <c r="AA171" s="4"/>
      <c r="AB171" s="143"/>
      <c r="AC171" s="143"/>
      <c r="AD171" s="143"/>
      <c r="AE171" s="143"/>
      <c r="AF171" s="143"/>
      <c r="AG171" s="4"/>
      <c r="AH171" s="720"/>
      <c r="AI171" s="769"/>
      <c r="AJ171" s="91"/>
      <c r="AK171" s="91"/>
      <c r="AL171" s="283"/>
      <c r="AM171" s="283"/>
      <c r="AN171" s="283"/>
      <c r="AO171" s="283"/>
      <c r="AP171" s="283"/>
      <c r="AQ171" s="283"/>
      <c r="AR171" s="283"/>
      <c r="AS171" s="283"/>
      <c r="AT171" s="283"/>
      <c r="AU171" s="283"/>
      <c r="AV171" s="283"/>
      <c r="AW171" s="283"/>
      <c r="AX171" s="283"/>
      <c r="BL171" s="251" t="e">
        <f>VLOOKUP(#REF!,'اعضاء هيئة التدريس'!#REF!,2,)</f>
        <v>#REF!</v>
      </c>
    </row>
    <row r="172" spans="1:64" s="122" customFormat="1" ht="15.75" hidden="1" customHeight="1">
      <c r="A172" s="328">
        <v>29</v>
      </c>
      <c r="B172" s="288" t="s">
        <v>461</v>
      </c>
      <c r="C172" s="726" t="str">
        <f>VLOOKUP(B172,مقررات!$A$1:$F$411,2,FALSE)</f>
        <v>خامات المعادن</v>
      </c>
      <c r="D172" s="211">
        <f>VLOOKUP(B172,مقررات!$A$1:$F$452,3,FALSE)</f>
        <v>1</v>
      </c>
      <c r="E172" s="211">
        <f>VLOOKUP(B172,مقررات!$A$1:$F$476,4,FALSE)</f>
        <v>2</v>
      </c>
      <c r="F172" s="211">
        <f t="shared" si="6"/>
        <v>2</v>
      </c>
      <c r="G172" s="60" t="str">
        <f>VLOOKUP(B172,مقررات!$A$1:$F$409,6,FALSE)</f>
        <v>G231</v>
      </c>
      <c r="H172" s="60" t="s">
        <v>1514</v>
      </c>
      <c r="I172" s="262" t="str">
        <f>VLOOKUP(H172,'اعضاء هيئة التدريس'!$B$1:$D$300,2,FALSE)</f>
        <v>د/ حمدي احمد الدسوقي</v>
      </c>
      <c r="J172" s="73"/>
      <c r="K172" s="73"/>
      <c r="L172" s="73" t="s">
        <v>1261</v>
      </c>
      <c r="M172" s="73"/>
      <c r="N172" s="73"/>
      <c r="O172" s="73"/>
      <c r="P172" s="384"/>
      <c r="Q172" s="414"/>
      <c r="R172" s="143"/>
      <c r="S172" s="143"/>
      <c r="T172" s="4"/>
      <c r="U172" s="4"/>
      <c r="V172" s="4"/>
      <c r="W172" s="4"/>
      <c r="X172" s="4"/>
      <c r="Y172" s="4"/>
      <c r="Z172" s="143"/>
      <c r="AA172" s="4"/>
      <c r="AB172" s="143"/>
      <c r="AC172" s="143"/>
      <c r="AD172" s="143"/>
      <c r="AE172" s="143"/>
      <c r="AF172" s="143"/>
      <c r="AG172" s="4"/>
      <c r="AH172" s="720"/>
      <c r="AI172" s="769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BL172" s="251" t="e">
        <f>VLOOKUP(#REF!,'اعضاء هيئة التدريس'!#REF!,2,)</f>
        <v>#REF!</v>
      </c>
    </row>
    <row r="173" spans="1:64" s="122" customFormat="1" ht="15.75" hidden="1" customHeight="1">
      <c r="A173" s="328">
        <v>30</v>
      </c>
      <c r="B173" s="288" t="s">
        <v>60</v>
      </c>
      <c r="C173" s="726" t="str">
        <f>VLOOKUP(B173,مقررات!$A$1:$F$411,2,FALSE)</f>
        <v>جيوكيمياء</v>
      </c>
      <c r="D173" s="211">
        <f>VLOOKUP(B173,مقررات!$A$1:$F$452,3,FALSE)</f>
        <v>1.5</v>
      </c>
      <c r="E173" s="211">
        <f>VLOOKUP(B173,مقررات!$A$1:$F$476,4,FALSE)</f>
        <v>3</v>
      </c>
      <c r="F173" s="211">
        <f t="shared" si="6"/>
        <v>3</v>
      </c>
      <c r="G173" s="60" t="str">
        <f>VLOOKUP(B173,مقررات!$A$1:$F$409,6,FALSE)</f>
        <v>G231</v>
      </c>
      <c r="H173" s="60" t="s">
        <v>1473</v>
      </c>
      <c r="I173" s="262" t="str">
        <f>VLOOKUP(H173,'اعضاء هيئة التدريس'!$B$1:$D$300,2,FALSE)</f>
        <v>أ.د.احمد محمد بشادي</v>
      </c>
      <c r="J173" s="73"/>
      <c r="K173" s="73"/>
      <c r="L173" s="73"/>
      <c r="M173" s="73" t="s">
        <v>1261</v>
      </c>
      <c r="N173" s="73"/>
      <c r="O173" s="73"/>
      <c r="P173" s="386"/>
      <c r="Q173" s="440"/>
      <c r="R173" s="251"/>
      <c r="S173" s="282"/>
      <c r="T173" s="282"/>
      <c r="U173" s="282"/>
      <c r="V173" s="282"/>
      <c r="W173" s="282"/>
      <c r="X173" s="282"/>
      <c r="Y173" s="282"/>
      <c r="Z173" s="251"/>
      <c r="AA173" s="282"/>
      <c r="AB173" s="251"/>
      <c r="AC173" s="251"/>
      <c r="AD173" s="251"/>
      <c r="AE173" s="251"/>
      <c r="AF173" s="251"/>
      <c r="AG173" s="282"/>
      <c r="AH173" s="282"/>
      <c r="AI173" s="428"/>
      <c r="AJ173" s="283"/>
      <c r="AK173" s="283"/>
      <c r="AL173" s="91"/>
      <c r="AM173" s="91"/>
      <c r="AN173" s="91"/>
      <c r="AO173" s="91"/>
      <c r="AP173" s="91"/>
      <c r="AQ173" s="91"/>
      <c r="AR173" s="91"/>
      <c r="AS173" s="91"/>
      <c r="AT173" s="91"/>
      <c r="AU173" s="91"/>
      <c r="AV173" s="91"/>
      <c r="AW173" s="91"/>
      <c r="AX173" s="91"/>
      <c r="BL173" s="251" t="e">
        <f>VLOOKUP(#REF!,'اعضاء هيئة التدريس'!#REF!,2,)</f>
        <v>#REF!</v>
      </c>
    </row>
    <row r="174" spans="1:64" s="417" customFormat="1" ht="15.75" hidden="1" customHeight="1">
      <c r="A174" s="328">
        <v>31</v>
      </c>
      <c r="B174" s="288" t="s">
        <v>81</v>
      </c>
      <c r="C174" s="726" t="str">
        <f>VLOOKUP(B174,مقررات!$A$1:$F$411,2,FALSE)</f>
        <v>صخور كربوناتية</v>
      </c>
      <c r="D174" s="211">
        <f>VLOOKUP(B174,مقررات!$A$1:$F$452,3,FALSE)</f>
        <v>1.5</v>
      </c>
      <c r="E174" s="211">
        <f>VLOOKUP(B174,مقررات!$A$1:$F$476,4,FALSE)</f>
        <v>3</v>
      </c>
      <c r="F174" s="211">
        <f t="shared" si="6"/>
        <v>3</v>
      </c>
      <c r="G174" s="60" t="str">
        <f>VLOOKUP(B174,مقررات!$A$1:$F$409,6,FALSE)</f>
        <v>G331</v>
      </c>
      <c r="H174" s="60" t="s">
        <v>1460</v>
      </c>
      <c r="I174" s="262" t="str">
        <f>VLOOKUP(H174,'اعضاء هيئة التدريس'!$B$1:$D$300,2,FALSE)</f>
        <v>ا.د/ محمد محمود ابو الحسن</v>
      </c>
      <c r="J174" s="73"/>
      <c r="K174" s="73"/>
      <c r="L174" s="73" t="s">
        <v>1305</v>
      </c>
      <c r="M174" s="73"/>
      <c r="N174" s="73"/>
      <c r="O174" s="73"/>
      <c r="P174" s="386"/>
      <c r="Q174" s="446"/>
      <c r="R174" s="444"/>
      <c r="S174" s="563"/>
      <c r="T174" s="210"/>
      <c r="U174" s="210"/>
      <c r="V174" s="210"/>
      <c r="W174" s="210"/>
      <c r="X174" s="210"/>
      <c r="Y174" s="210"/>
      <c r="Z174" s="406"/>
      <c r="AA174" s="210"/>
      <c r="AB174" s="406"/>
      <c r="AC174" s="406"/>
      <c r="AD174" s="406"/>
      <c r="AE174" s="406"/>
      <c r="AF174" s="406"/>
      <c r="AG174" s="210"/>
      <c r="AH174" s="210"/>
      <c r="AI174" s="802"/>
      <c r="AJ174" s="220"/>
      <c r="AK174" s="220"/>
      <c r="AL174" s="220"/>
      <c r="AM174" s="220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2"/>
      <c r="AX174" s="222"/>
      <c r="BL174" s="251" t="e">
        <f>VLOOKUP(#REF!,'اعضاء هيئة التدريس'!#REF!,2,)</f>
        <v>#REF!</v>
      </c>
    </row>
    <row r="175" spans="1:64" s="221" customFormat="1" ht="15.75" hidden="1" customHeight="1">
      <c r="A175" s="328">
        <v>32</v>
      </c>
      <c r="B175" s="288" t="s">
        <v>71</v>
      </c>
      <c r="C175" s="726" t="str">
        <f>VLOOKUP(B175,مقررات!$A$1:$F$411,2,FALSE)</f>
        <v>جيولوجيا اقتصادية</v>
      </c>
      <c r="D175" s="211">
        <f>VLOOKUP(B175,مقررات!$A$1:$F$452,3,FALSE)</f>
        <v>1.5</v>
      </c>
      <c r="E175" s="211">
        <f>VLOOKUP(B175,مقررات!$A$1:$F$476,4,FALSE)</f>
        <v>3</v>
      </c>
      <c r="F175" s="211">
        <f t="shared" si="6"/>
        <v>3</v>
      </c>
      <c r="G175" s="60" t="str">
        <f>VLOOKUP(B175,مقررات!$A$1:$F$409,6,FALSE)</f>
        <v>G231</v>
      </c>
      <c r="H175" s="60" t="s">
        <v>1514</v>
      </c>
      <c r="I175" s="262" t="str">
        <f>VLOOKUP(H175,'اعضاء هيئة التدريس'!$B$1:$D$300,2,FALSE)</f>
        <v>د/ حمدي احمد الدسوقي</v>
      </c>
      <c r="J175" s="73"/>
      <c r="K175" s="73"/>
      <c r="L175" s="73" t="s">
        <v>1262</v>
      </c>
      <c r="M175" s="73"/>
      <c r="N175" s="73"/>
      <c r="O175" s="73"/>
      <c r="P175" s="1046"/>
      <c r="Q175" s="414"/>
      <c r="R175" s="143"/>
      <c r="S175" s="143"/>
      <c r="T175" s="4"/>
      <c r="U175" s="4"/>
      <c r="V175" s="4"/>
      <c r="W175" s="4"/>
      <c r="X175" s="4"/>
      <c r="Y175" s="4"/>
      <c r="Z175" s="143"/>
      <c r="AA175" s="4"/>
      <c r="AB175" s="143"/>
      <c r="AC175" s="143"/>
      <c r="AD175" s="143"/>
      <c r="AE175" s="143"/>
      <c r="AF175" s="143"/>
      <c r="AG175" s="4"/>
      <c r="AH175" s="4"/>
      <c r="AI175" s="692"/>
      <c r="AJ175" s="92"/>
      <c r="AK175" s="92"/>
      <c r="AL175" s="220"/>
      <c r="AM175" s="220"/>
      <c r="AN175" s="220"/>
      <c r="AO175" s="220"/>
      <c r="AP175" s="220"/>
      <c r="AQ175" s="220"/>
      <c r="AR175" s="220"/>
      <c r="AS175" s="220"/>
      <c r="AT175" s="220"/>
      <c r="AU175" s="220"/>
      <c r="AV175" s="220"/>
      <c r="AW175" s="220"/>
      <c r="AX175" s="220"/>
      <c r="BL175" s="251" t="e">
        <f>VLOOKUP(#REF!,'اعضاء هيئة التدريس'!#REF!,2,)</f>
        <v>#REF!</v>
      </c>
    </row>
    <row r="176" spans="1:64" s="221" customFormat="1" ht="15.75" hidden="1" customHeight="1">
      <c r="A176" s="328">
        <v>33</v>
      </c>
      <c r="B176" s="288" t="s">
        <v>77</v>
      </c>
      <c r="C176" s="726" t="str">
        <f>VLOOKUP(B176,مقررات!$A$1:$F$411,2,FALSE)</f>
        <v>تدريبات حقل (2)</v>
      </c>
      <c r="D176" s="211">
        <f>VLOOKUP(B176,مقررات!$A$1:$F$452,3,FALSE)</f>
        <v>0</v>
      </c>
      <c r="E176" s="211">
        <f>VLOOKUP(B176,مقررات!$A$1:$F$476,4,FALSE)</f>
        <v>6</v>
      </c>
      <c r="F176" s="211">
        <f t="shared" si="6"/>
        <v>3</v>
      </c>
      <c r="G176" s="60" t="str">
        <f>VLOOKUP(B176,مقررات!$A$1:$F$409,6,FALSE)</f>
        <v>G345</v>
      </c>
      <c r="H176" s="60"/>
      <c r="I176" s="964" t="e">
        <f>VLOOKUP(H176,'اعضاء هيئة التدريس'!$B$1:$D$300,2,FALSE)</f>
        <v>#N/A</v>
      </c>
      <c r="J176" s="73"/>
      <c r="K176" s="73"/>
      <c r="L176" s="73"/>
      <c r="M176" s="73"/>
      <c r="N176" s="73"/>
      <c r="O176" s="73"/>
      <c r="P176" s="386"/>
      <c r="Q176" s="447"/>
      <c r="R176" s="426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51"/>
      <c r="AC176" s="251"/>
      <c r="AD176" s="251"/>
      <c r="AE176" s="251"/>
      <c r="AF176" s="251"/>
      <c r="AG176" s="282"/>
      <c r="AH176" s="282"/>
      <c r="AI176" s="428"/>
      <c r="AJ176" s="283"/>
      <c r="AK176" s="283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0"/>
      <c r="AW176" s="220"/>
      <c r="AX176" s="220"/>
      <c r="BL176" s="251" t="e">
        <f>VLOOKUP(#REF!,'اعضاء هيئة التدريس'!#REF!,2,)</f>
        <v>#REF!</v>
      </c>
    </row>
    <row r="177" spans="1:64" s="122" customFormat="1" ht="18.75" hidden="1" customHeight="1">
      <c r="A177" s="328">
        <v>34</v>
      </c>
      <c r="B177" s="288" t="s">
        <v>80</v>
      </c>
      <c r="C177" s="726" t="str">
        <f>VLOOKUP(B177,مقررات!$A$1:$F$411,2,FALSE)</f>
        <v>استشعار عن بعد</v>
      </c>
      <c r="D177" s="211">
        <f>VLOOKUP(B177,مقررات!$A$1:$F$452,3,FALSE)</f>
        <v>1.5</v>
      </c>
      <c r="E177" s="211">
        <f>VLOOKUP(B177,مقررات!$A$1:$F$476,4,FALSE)</f>
        <v>3</v>
      </c>
      <c r="F177" s="211">
        <f t="shared" si="6"/>
        <v>3</v>
      </c>
      <c r="G177" s="60" t="str">
        <f>VLOOKUP(B177,مقررات!$A$1:$F$409,6,FALSE)</f>
        <v>G341</v>
      </c>
      <c r="H177" s="60" t="s">
        <v>1481</v>
      </c>
      <c r="I177" s="262" t="str">
        <f>VLOOKUP(H177,'اعضاء هيئة التدريس'!$B$1:$D$300,2,FALSE)</f>
        <v>أ.د. هاني احمد مصطفى</v>
      </c>
      <c r="J177" s="73"/>
      <c r="K177" s="73"/>
      <c r="L177" s="73"/>
      <c r="M177" s="73"/>
      <c r="N177" s="73" t="s">
        <v>1303</v>
      </c>
      <c r="O177" s="73"/>
      <c r="P177" s="386"/>
      <c r="Q177" s="446"/>
      <c r="R177" s="370"/>
      <c r="S177" s="265"/>
      <c r="T177" s="282"/>
      <c r="U177" s="282"/>
      <c r="V177" s="282"/>
      <c r="W177" s="282"/>
      <c r="X177" s="282"/>
      <c r="Y177" s="282"/>
      <c r="Z177" s="282"/>
      <c r="AA177" s="282"/>
      <c r="AB177" s="251"/>
      <c r="AC177" s="251"/>
      <c r="AD177" s="251"/>
      <c r="AE177" s="251"/>
      <c r="AF177" s="251"/>
      <c r="AG177" s="282"/>
      <c r="AH177" s="282"/>
      <c r="AI177" s="428"/>
      <c r="AJ177" s="283"/>
      <c r="AK177" s="283"/>
      <c r="AL177" s="89"/>
      <c r="AM177" s="622"/>
      <c r="AN177" s="91"/>
      <c r="AO177" s="811"/>
      <c r="AP177" s="91"/>
      <c r="AQ177" s="91"/>
      <c r="AR177" s="91"/>
      <c r="AS177" s="91"/>
      <c r="AT177" s="91"/>
      <c r="AU177" s="91"/>
      <c r="AV177" s="91"/>
      <c r="AW177" s="91"/>
      <c r="AX177" s="91"/>
      <c r="BL177" s="251" t="e">
        <f>VLOOKUP(#REF!,'اعضاء هيئة التدريس'!#REF!,2,)</f>
        <v>#REF!</v>
      </c>
    </row>
    <row r="178" spans="1:64" s="272" customFormat="1" ht="15.75" hidden="1" customHeight="1">
      <c r="A178" s="328">
        <v>35</v>
      </c>
      <c r="B178" s="288" t="s">
        <v>79</v>
      </c>
      <c r="C178" s="726" t="str">
        <f>VLOOKUP(B178,مقررات!$A$1:$F$411,2,FALSE)</f>
        <v>جيولوجيا تصويرية</v>
      </c>
      <c r="D178" s="211">
        <f>VLOOKUP(B178,مقررات!$A$1:$F$452,3,FALSE)</f>
        <v>1.5</v>
      </c>
      <c r="E178" s="211">
        <f>VLOOKUP(B178,مقررات!$A$1:$F$476,4,FALSE)</f>
        <v>3</v>
      </c>
      <c r="F178" s="211">
        <f t="shared" si="6"/>
        <v>3</v>
      </c>
      <c r="G178" s="60" t="str">
        <f>VLOOKUP(B178,مقررات!$A$1:$F$409,6,FALSE)</f>
        <v>G341</v>
      </c>
      <c r="H178" s="60" t="s">
        <v>1490</v>
      </c>
      <c r="I178" s="262" t="str">
        <f>VLOOKUP(H178,'اعضاء هيئة التدريس'!$B$1:$D$300,2,FALSE)</f>
        <v>د. اشرف صبحى عبدالمقصود</v>
      </c>
      <c r="J178" s="73"/>
      <c r="K178" s="73" t="s">
        <v>1303</v>
      </c>
      <c r="L178" s="73"/>
      <c r="M178" s="73"/>
      <c r="N178" s="73"/>
      <c r="O178" s="73"/>
      <c r="P178" s="384"/>
      <c r="Q178" s="414"/>
      <c r="R178" s="143"/>
      <c r="S178" s="143"/>
      <c r="T178" s="4"/>
      <c r="U178" s="4"/>
      <c r="V178" s="4"/>
      <c r="W178" s="4"/>
      <c r="X178" s="4"/>
      <c r="Y178" s="4"/>
      <c r="Z178" s="143"/>
      <c r="AA178" s="4"/>
      <c r="AB178" s="143"/>
      <c r="AC178" s="143"/>
      <c r="AD178" s="143"/>
      <c r="AE178" s="143"/>
      <c r="AF178" s="143"/>
      <c r="AG178" s="4"/>
      <c r="AH178" s="720"/>
      <c r="AI178" s="769"/>
      <c r="AJ178" s="92"/>
      <c r="AK178" s="92"/>
      <c r="AL178" s="284"/>
      <c r="AM178" s="283"/>
      <c r="AN178" s="283"/>
      <c r="AO178" s="283"/>
      <c r="AP178" s="283"/>
      <c r="AQ178" s="283"/>
      <c r="AR178" s="283"/>
      <c r="AS178" s="283"/>
      <c r="AT178" s="283"/>
      <c r="AU178" s="283"/>
      <c r="AV178" s="283"/>
      <c r="AW178" s="283"/>
      <c r="AX178" s="283"/>
      <c r="BL178" s="251" t="e">
        <f>VLOOKUP(#REF!,'اعضاء هيئة التدريس'!#REF!,2,)</f>
        <v>#REF!</v>
      </c>
    </row>
    <row r="179" spans="1:64" s="272" customFormat="1" ht="15.75" hidden="1" customHeight="1">
      <c r="A179" s="328">
        <v>36</v>
      </c>
      <c r="B179" s="288" t="s">
        <v>466</v>
      </c>
      <c r="C179" s="726" t="str">
        <f>VLOOKUP(B179,مقررات!$A$1:$F$411,2,FALSE)</f>
        <v>جيوتكنيك</v>
      </c>
      <c r="D179" s="211">
        <f>VLOOKUP(B179,مقررات!$A$1:$F$452,3,FALSE)</f>
        <v>1.5</v>
      </c>
      <c r="E179" s="211">
        <f>VLOOKUP(B179,مقررات!$A$1:$F$476,4,FALSE)</f>
        <v>3</v>
      </c>
      <c r="F179" s="211">
        <f t="shared" si="6"/>
        <v>3</v>
      </c>
      <c r="G179" s="60" t="str">
        <f>VLOOKUP(B179,مقررات!$A$1:$F$409,6,FALSE)</f>
        <v>G341</v>
      </c>
      <c r="H179" s="60" t="s">
        <v>1958</v>
      </c>
      <c r="I179" s="262" t="str">
        <f>VLOOKUP(H179,'اعضاء هيئة التدريس'!$B$1:$D$300,2,FALSE)</f>
        <v>أ.د. حسن على عليوة</v>
      </c>
      <c r="J179" s="73"/>
      <c r="K179" s="73"/>
      <c r="L179" s="73"/>
      <c r="M179" s="73" t="s">
        <v>1306</v>
      </c>
      <c r="N179" s="73"/>
      <c r="O179" s="73"/>
      <c r="P179" s="1046"/>
      <c r="Q179" s="414"/>
      <c r="R179" s="143"/>
      <c r="S179" s="143"/>
      <c r="T179" s="4"/>
      <c r="U179" s="4"/>
      <c r="V179" s="4"/>
      <c r="W179" s="4"/>
      <c r="X179" s="4"/>
      <c r="Y179" s="4"/>
      <c r="Z179" s="143"/>
      <c r="AA179" s="4"/>
      <c r="AB179" s="143"/>
      <c r="AC179" s="143"/>
      <c r="AD179" s="143"/>
      <c r="AE179" s="143"/>
      <c r="AF179" s="143"/>
      <c r="AG179" s="4"/>
      <c r="AH179" s="720"/>
      <c r="AI179" s="769"/>
      <c r="AJ179" s="92"/>
      <c r="AK179" s="92"/>
      <c r="AL179" s="283"/>
      <c r="AM179" s="283"/>
      <c r="AN179" s="283"/>
      <c r="AO179" s="283"/>
      <c r="AP179" s="283"/>
      <c r="AQ179" s="283"/>
      <c r="AR179" s="283"/>
      <c r="AS179" s="283"/>
      <c r="AT179" s="283"/>
      <c r="AU179" s="283"/>
      <c r="AV179" s="283"/>
      <c r="AW179" s="283"/>
      <c r="AX179" s="283"/>
      <c r="BL179" s="251" t="e">
        <f>VLOOKUP(#REF!,'اعضاء هيئة التدريس'!#REF!,2,)</f>
        <v>#REF!</v>
      </c>
    </row>
    <row r="180" spans="1:64" ht="15.75" hidden="1" customHeight="1">
      <c r="A180" s="328">
        <v>37</v>
      </c>
      <c r="B180" s="288" t="s">
        <v>55</v>
      </c>
      <c r="C180" s="726" t="str">
        <f>VLOOKUP(B180,مقررات!$A$1:$F$411,2,FALSE)</f>
        <v>جيولوجيا البحار</v>
      </c>
      <c r="D180" s="211">
        <f>VLOOKUP(B180,مقررات!$A$1:$F$452,3,FALSE)</f>
        <v>1</v>
      </c>
      <c r="E180" s="211">
        <f>VLOOKUP(B180,مقررات!$A$1:$F$476,4,FALSE)</f>
        <v>2</v>
      </c>
      <c r="F180" s="211">
        <f t="shared" ref="F180:F190" si="7">D180+0.5*E180</f>
        <v>2</v>
      </c>
      <c r="G180" s="60" t="str">
        <f>VLOOKUP(B180,مقررات!$A$1:$F$409,6,FALSE)</f>
        <v>G331 -G342</v>
      </c>
      <c r="H180" s="60" t="s">
        <v>1512</v>
      </c>
      <c r="I180" s="262" t="str">
        <f>VLOOKUP(H180,'اعضاء هيئة التدريس'!$B$1:$D$300,2,FALSE)</f>
        <v>د/ معتز محمد عبدالغني</v>
      </c>
      <c r="J180" s="73"/>
      <c r="K180" s="73"/>
      <c r="L180" s="73" t="s">
        <v>1233</v>
      </c>
      <c r="M180" s="73"/>
      <c r="N180" s="73"/>
      <c r="O180" s="73"/>
      <c r="P180" s="386" t="s">
        <v>1321</v>
      </c>
      <c r="Q180" s="414"/>
      <c r="R180" s="143"/>
      <c r="S180" s="143"/>
      <c r="T180" s="4"/>
      <c r="U180" s="4"/>
      <c r="V180" s="4"/>
      <c r="W180" s="4"/>
      <c r="X180" s="4"/>
      <c r="Y180" s="4"/>
      <c r="Z180" s="143"/>
      <c r="AA180" s="4"/>
      <c r="AB180" s="143"/>
      <c r="AC180" s="143"/>
      <c r="AD180" s="143"/>
      <c r="AE180" s="143"/>
      <c r="AF180" s="143"/>
      <c r="AG180" s="4"/>
      <c r="AH180" s="720"/>
      <c r="AI180" s="769"/>
      <c r="AJ180" s="91"/>
      <c r="AK180" s="91"/>
      <c r="BL180" s="251" t="e">
        <f>VLOOKUP(#REF!,'اعضاء هيئة التدريس'!#REF!,2,)</f>
        <v>#REF!</v>
      </c>
    </row>
    <row r="181" spans="1:64" s="272" customFormat="1" ht="15.75" hidden="1" customHeight="1">
      <c r="A181" s="328">
        <v>38</v>
      </c>
      <c r="B181" s="288" t="s">
        <v>66</v>
      </c>
      <c r="C181" s="726" t="str">
        <f>VLOOKUP(B181,مقررات!$A$1:$F$411,2,FALSE)</f>
        <v>جيولوجيا البترول</v>
      </c>
      <c r="D181" s="211">
        <f>VLOOKUP(B181,مقررات!$A$1:$F$452,3,FALSE)</f>
        <v>1.5</v>
      </c>
      <c r="E181" s="211">
        <f>VLOOKUP(B181,مقررات!$A$1:$F$476,4,FALSE)</f>
        <v>3</v>
      </c>
      <c r="F181" s="211">
        <f t="shared" si="7"/>
        <v>3</v>
      </c>
      <c r="G181" s="60" t="str">
        <f>VLOOKUP(B181,مقررات!$A$1:$F$409,6,FALSE)</f>
        <v>G463</v>
      </c>
      <c r="H181" s="60" t="s">
        <v>1492</v>
      </c>
      <c r="I181" s="262" t="str">
        <f>VLOOKUP(H181,'اعضاء هيئة التدريس'!$B$1:$D$300,2,FALSE)</f>
        <v>د/ خالد جمال المعداوي</v>
      </c>
      <c r="J181" s="73"/>
      <c r="K181" s="73" t="s">
        <v>1156</v>
      </c>
      <c r="L181" s="73"/>
      <c r="M181" s="73"/>
      <c r="N181" s="73"/>
      <c r="O181" s="73"/>
      <c r="P181" s="386" t="s">
        <v>1321</v>
      </c>
      <c r="Q181" s="446"/>
      <c r="R181" s="370"/>
      <c r="S181" s="265"/>
      <c r="T181" s="282"/>
      <c r="U181" s="282"/>
      <c r="V181" s="282"/>
      <c r="W181" s="282"/>
      <c r="X181" s="282"/>
      <c r="Y181" s="282"/>
      <c r="Z181" s="282"/>
      <c r="AA181" s="282"/>
      <c r="AB181" s="251"/>
      <c r="AC181" s="251"/>
      <c r="AD181" s="251"/>
      <c r="AE181" s="251"/>
      <c r="AF181" s="251"/>
      <c r="AG181" s="282"/>
      <c r="AH181" s="282"/>
      <c r="AI181" s="428"/>
      <c r="AJ181" s="283"/>
      <c r="AK181" s="284"/>
      <c r="AL181" s="283"/>
      <c r="AM181" s="283"/>
      <c r="AN181" s="283"/>
      <c r="AO181" s="283"/>
      <c r="AP181" s="283"/>
      <c r="AQ181" s="283"/>
      <c r="AR181" s="283"/>
      <c r="AS181" s="283"/>
      <c r="AT181" s="283"/>
      <c r="AU181" s="283"/>
      <c r="AV181" s="283"/>
      <c r="AW181" s="283"/>
      <c r="AX181" s="283"/>
      <c r="BL181" s="251" t="e">
        <f>VLOOKUP(#REF!,'اعضاء هيئة التدريس'!#REF!,2,)</f>
        <v>#REF!</v>
      </c>
    </row>
    <row r="182" spans="1:64" s="272" customFormat="1" ht="15.75" hidden="1" customHeight="1">
      <c r="A182" s="328">
        <v>39</v>
      </c>
      <c r="B182" s="288" t="s">
        <v>63</v>
      </c>
      <c r="C182" s="726" t="str">
        <f>VLOOKUP(B182,مقررات!$A$1:$F$411,2,FALSE)</f>
        <v>جيولوجيا استكشاف</v>
      </c>
      <c r="D182" s="211">
        <f>VLOOKUP(B182,مقررات!$A$1:$F$452,3,FALSE)</f>
        <v>1.5</v>
      </c>
      <c r="E182" s="211">
        <f>VLOOKUP(B182,مقررات!$A$1:$F$476,4,FALSE)</f>
        <v>3</v>
      </c>
      <c r="F182" s="211">
        <f t="shared" si="7"/>
        <v>3</v>
      </c>
      <c r="G182" s="60" t="str">
        <f>VLOOKUP(B182,مقررات!$A$1:$F$409,6,FALSE)</f>
        <v>------</v>
      </c>
      <c r="H182" s="60" t="s">
        <v>1494</v>
      </c>
      <c r="I182" s="262" t="str">
        <f>VLOOKUP(H182,'اعضاء هيئة التدريس'!$B$1:$D$300,2,FALSE)</f>
        <v>د.نهى محمد فتح الله</v>
      </c>
      <c r="J182" s="73"/>
      <c r="K182" s="73"/>
      <c r="L182" s="73" t="s">
        <v>1306</v>
      </c>
      <c r="M182" s="73"/>
      <c r="N182" s="73"/>
      <c r="O182" s="73"/>
      <c r="P182" s="1046"/>
      <c r="Q182" s="414"/>
      <c r="R182" s="143"/>
      <c r="S182" s="143"/>
      <c r="T182" s="4"/>
      <c r="U182" s="4"/>
      <c r="V182" s="4"/>
      <c r="W182" s="4"/>
      <c r="X182" s="4"/>
      <c r="Y182" s="4"/>
      <c r="Z182" s="143"/>
      <c r="AA182" s="4"/>
      <c r="AB182" s="143"/>
      <c r="AC182" s="143"/>
      <c r="AD182" s="143"/>
      <c r="AE182" s="143"/>
      <c r="AF182" s="143"/>
      <c r="AG182" s="4"/>
      <c r="AH182" s="4"/>
      <c r="AI182" s="692"/>
      <c r="AJ182" s="92"/>
      <c r="AK182" s="92"/>
      <c r="AL182" s="283"/>
      <c r="AM182" s="283"/>
      <c r="AN182" s="283"/>
      <c r="AO182" s="283"/>
      <c r="AP182" s="283"/>
      <c r="AQ182" s="283"/>
      <c r="AR182" s="283"/>
      <c r="AS182" s="283"/>
      <c r="AT182" s="283"/>
      <c r="AU182" s="283"/>
      <c r="AV182" s="283"/>
      <c r="AW182" s="283"/>
      <c r="AX182" s="283"/>
      <c r="BL182" s="251" t="e">
        <f>VLOOKUP(#REF!,'اعضاء هيئة التدريس'!#REF!,2,)</f>
        <v>#REF!</v>
      </c>
    </row>
    <row r="183" spans="1:64" s="272" customFormat="1" ht="15.75" hidden="1" customHeight="1">
      <c r="A183" s="328">
        <v>40</v>
      </c>
      <c r="B183" s="288" t="s">
        <v>67</v>
      </c>
      <c r="C183" s="726" t="str">
        <f>VLOOKUP(B183,مقررات!$A$1:$F$411,2,FALSE)</f>
        <v>جيولوجيا  تحت سطحية</v>
      </c>
      <c r="D183" s="211">
        <f>VLOOKUP(B183,مقررات!$A$1:$F$452,3,FALSE)</f>
        <v>1.5</v>
      </c>
      <c r="E183" s="211">
        <f>VLOOKUP(B183,مقررات!$A$1:$F$476,4,FALSE)</f>
        <v>3</v>
      </c>
      <c r="F183" s="211">
        <f t="shared" si="7"/>
        <v>3</v>
      </c>
      <c r="G183" s="60" t="str">
        <f>VLOOKUP(B183,مقررات!$A$1:$F$409,6,FALSE)</f>
        <v>G341-G331</v>
      </c>
      <c r="H183" s="60" t="s">
        <v>1487</v>
      </c>
      <c r="I183" s="262" t="str">
        <f>VLOOKUP(H183,'اعضاء هيئة التدريس'!$B$1:$D$300,2,FALSE)</f>
        <v>د. محمد فاروق ابوحشيش</v>
      </c>
      <c r="J183" s="73"/>
      <c r="K183" s="73"/>
      <c r="L183" s="73"/>
      <c r="M183" s="73"/>
      <c r="N183" s="73" t="s">
        <v>1261</v>
      </c>
      <c r="O183" s="73"/>
      <c r="P183" s="384"/>
      <c r="Q183" s="414"/>
      <c r="R183" s="143"/>
      <c r="S183" s="143"/>
      <c r="T183" s="4"/>
      <c r="U183" s="4"/>
      <c r="V183" s="4"/>
      <c r="W183" s="4"/>
      <c r="X183" s="4"/>
      <c r="Y183" s="4"/>
      <c r="Z183" s="143"/>
      <c r="AA183" s="4"/>
      <c r="AB183" s="143"/>
      <c r="AC183" s="143"/>
      <c r="AD183" s="143"/>
      <c r="AE183" s="143"/>
      <c r="AF183" s="143"/>
      <c r="AG183" s="4"/>
      <c r="AH183" s="4"/>
      <c r="AI183" s="692"/>
      <c r="AJ183" s="91"/>
      <c r="AK183" s="91"/>
      <c r="AL183" s="283"/>
      <c r="AM183" s="283"/>
      <c r="AN183" s="283"/>
      <c r="AO183" s="283"/>
      <c r="AP183" s="283"/>
      <c r="AQ183" s="283"/>
      <c r="AR183" s="283"/>
      <c r="AS183" s="283"/>
      <c r="AT183" s="283"/>
      <c r="AU183" s="283"/>
      <c r="AV183" s="283"/>
      <c r="AW183" s="283"/>
      <c r="AX183" s="283"/>
      <c r="BL183" s="251" t="e">
        <f>VLOOKUP(#REF!,'اعضاء هيئة التدريس'!#REF!,2,)</f>
        <v>#REF!</v>
      </c>
    </row>
    <row r="184" spans="1:64" s="272" customFormat="1" ht="25.5" hidden="1" customHeight="1">
      <c r="A184" s="328">
        <v>41</v>
      </c>
      <c r="B184" s="288" t="s">
        <v>73</v>
      </c>
      <c r="C184" s="726" t="str">
        <f>VLOOKUP(B184,مقررات!$A$1:$F$411,2,FALSE)</f>
        <v>جيولوجيا هندسية</v>
      </c>
      <c r="D184" s="211">
        <f>VLOOKUP(B184,مقررات!$A$1:$F$452,3,FALSE)</f>
        <v>1.5</v>
      </c>
      <c r="E184" s="211">
        <f>VLOOKUP(B184,مقررات!$A$1:$F$476,4,FALSE)</f>
        <v>3</v>
      </c>
      <c r="F184" s="211">
        <f t="shared" si="7"/>
        <v>3</v>
      </c>
      <c r="G184" s="60" t="str">
        <f>VLOOKUP(B184,مقررات!$A$1:$F$409,6,FALSE)</f>
        <v>G 281</v>
      </c>
      <c r="H184" s="60" t="s">
        <v>1468</v>
      </c>
      <c r="I184" s="262" t="str">
        <f>VLOOKUP(H184,'اعضاء هيئة التدريس'!$B$1:$D$300,2,FALSE)</f>
        <v>أ.د. جمال عيسوي قمح</v>
      </c>
      <c r="J184" s="73"/>
      <c r="K184" s="73"/>
      <c r="L184" s="73"/>
      <c r="M184" s="73"/>
      <c r="N184" s="73"/>
      <c r="O184" s="73" t="s">
        <v>1306</v>
      </c>
      <c r="P184" s="386" t="s">
        <v>1321</v>
      </c>
      <c r="Q184" s="446"/>
      <c r="R184" s="426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51"/>
      <c r="AC184" s="251"/>
      <c r="AD184" s="251"/>
      <c r="AE184" s="251"/>
      <c r="AF184" s="251"/>
      <c r="AG184" s="282"/>
      <c r="AH184" s="282"/>
      <c r="AI184" s="428"/>
      <c r="AJ184" s="283"/>
      <c r="AK184" s="283"/>
      <c r="AL184" s="283"/>
      <c r="AM184" s="283"/>
      <c r="AN184" s="283"/>
      <c r="AO184" s="283"/>
      <c r="AP184" s="283"/>
      <c r="AQ184" s="283"/>
      <c r="AR184" s="283"/>
      <c r="AS184" s="283"/>
      <c r="AT184" s="283"/>
      <c r="AU184" s="283"/>
      <c r="AV184" s="283"/>
      <c r="AW184" s="283"/>
      <c r="AX184" s="283"/>
      <c r="BL184" s="251" t="e">
        <f>VLOOKUP(#REF!,'اعضاء هيئة التدريس'!#REF!,2,)</f>
        <v>#REF!</v>
      </c>
    </row>
    <row r="185" spans="1:64" s="285" customFormat="1" ht="15.75" hidden="1" customHeight="1">
      <c r="A185" s="328">
        <v>42</v>
      </c>
      <c r="B185" s="288" t="s">
        <v>1955</v>
      </c>
      <c r="C185" s="726" t="str">
        <f>VLOOKUP(B185,مقررات!$A$1:$F$411,2,FALSE)</f>
        <v>جيوفيزياء (1)</v>
      </c>
      <c r="D185" s="211">
        <f>VLOOKUP(B185,مقررات!$A$1:$F$452,3,FALSE)</f>
        <v>1</v>
      </c>
      <c r="E185" s="211">
        <f>VLOOKUP(B185,مقررات!$A$1:$F$476,4,FALSE)</f>
        <v>2</v>
      </c>
      <c r="F185" s="211">
        <f t="shared" si="7"/>
        <v>2</v>
      </c>
      <c r="G185" s="60">
        <f>VLOOKUP(B185,مقررات!$A$1:$F$409,6,FALSE)</f>
        <v>0</v>
      </c>
      <c r="H185" s="60" t="s">
        <v>1494</v>
      </c>
      <c r="I185" s="262" t="str">
        <f>VLOOKUP(H185,'اعضاء هيئة التدريس'!$B$1:$D$300,2,FALSE)</f>
        <v>د.نهى محمد فتح الله</v>
      </c>
      <c r="J185" s="73"/>
      <c r="K185" s="73" t="s">
        <v>1233</v>
      </c>
      <c r="L185" s="73"/>
      <c r="M185" s="73"/>
      <c r="N185" s="73"/>
      <c r="O185" s="73"/>
      <c r="P185" s="386" t="s">
        <v>1321</v>
      </c>
      <c r="Q185" s="445"/>
      <c r="R185" s="370"/>
      <c r="S185" s="265"/>
      <c r="T185" s="282"/>
      <c r="U185" s="282"/>
      <c r="V185" s="282"/>
      <c r="W185" s="282"/>
      <c r="X185" s="282"/>
      <c r="Y185" s="282"/>
      <c r="Z185" s="282"/>
      <c r="AA185" s="282"/>
      <c r="AB185" s="251"/>
      <c r="AC185" s="251"/>
      <c r="AD185" s="251"/>
      <c r="AE185" s="251"/>
      <c r="AF185" s="251"/>
      <c r="AG185" s="282"/>
      <c r="AH185" s="282">
        <v>1</v>
      </c>
      <c r="AI185" s="428"/>
      <c r="AJ185" s="283"/>
      <c r="AK185" s="284"/>
      <c r="AL185" s="369"/>
      <c r="AM185" s="284"/>
      <c r="AN185" s="284"/>
      <c r="AO185" s="284"/>
      <c r="AP185" s="284"/>
      <c r="AQ185" s="284"/>
      <c r="AR185" s="284"/>
      <c r="AS185" s="284"/>
      <c r="AT185" s="284"/>
      <c r="AU185" s="284"/>
      <c r="AV185" s="284"/>
      <c r="AW185" s="284"/>
      <c r="AX185" s="284"/>
      <c r="BL185" s="251" t="e">
        <f>VLOOKUP(#REF!,'اعضاء هيئة التدريس'!#REF!,2,)</f>
        <v>#REF!</v>
      </c>
    </row>
    <row r="186" spans="1:64" s="272" customFormat="1" ht="15.75" hidden="1" customHeight="1">
      <c r="A186" s="724">
        <v>2</v>
      </c>
      <c r="B186" s="288" t="s">
        <v>517</v>
      </c>
      <c r="C186" s="726" t="str">
        <f>VLOOKUP(B186,مقررات!$A$1:$F$411,2,FALSE)</f>
        <v>تصميم وبناء ليزر</v>
      </c>
      <c r="D186" s="211">
        <f>VLOOKUP(B186,مقررات!$A$1:$F$452,3,FALSE)</f>
        <v>3</v>
      </c>
      <c r="E186" s="211">
        <f>VLOOKUP(B186,مقررات!$A$1:$F$476,4,FALSE)</f>
        <v>0</v>
      </c>
      <c r="F186" s="211">
        <f t="shared" si="7"/>
        <v>3</v>
      </c>
      <c r="G186" s="60" t="str">
        <f>VLOOKUP(B186,مقررات!$A$1:$F$409,6,FALSE)</f>
        <v>L432</v>
      </c>
      <c r="H186" s="216" t="s">
        <v>1649</v>
      </c>
      <c r="I186" s="262" t="str">
        <f>VLOOKUP(H186,'اعضاء هيئة التدريس'!$B$1:$D$300,2,FALSE)</f>
        <v>د/ سعيد صالح</v>
      </c>
      <c r="J186" s="195"/>
      <c r="K186" s="195"/>
      <c r="L186" s="144"/>
      <c r="M186" s="195"/>
      <c r="N186" s="250" t="s">
        <v>1069</v>
      </c>
      <c r="O186" s="195"/>
      <c r="P186" s="386" t="s">
        <v>1326</v>
      </c>
      <c r="Q186" s="446"/>
      <c r="R186" s="329"/>
      <c r="S186" s="424"/>
      <c r="T186" s="158"/>
      <c r="U186" s="158"/>
      <c r="V186" s="158"/>
      <c r="W186" s="158"/>
      <c r="X186" s="158"/>
      <c r="Y186" s="158"/>
      <c r="Z186" s="195"/>
      <c r="AA186" s="158"/>
      <c r="AB186" s="195"/>
      <c r="AC186" s="195"/>
      <c r="AD186" s="195"/>
      <c r="AE186" s="195"/>
      <c r="AF186" s="195"/>
      <c r="AG186" s="158"/>
      <c r="AH186" s="158"/>
      <c r="AI186" s="807"/>
      <c r="AJ186" s="187"/>
      <c r="AK186" s="187"/>
      <c r="AL186" s="284"/>
      <c r="AM186" s="283"/>
      <c r="AN186" s="283"/>
      <c r="AO186" s="283"/>
      <c r="AP186" s="283"/>
      <c r="AQ186" s="283"/>
      <c r="AR186" s="283"/>
      <c r="AS186" s="283"/>
      <c r="AT186" s="283"/>
      <c r="AU186" s="283"/>
      <c r="AV186" s="283"/>
      <c r="AW186" s="283"/>
      <c r="AX186" s="283"/>
      <c r="BL186" s="251" t="e">
        <f>VLOOKUP(#REF!,'اعضاء هيئة التدريس'!#REF!,2,)</f>
        <v>#REF!</v>
      </c>
    </row>
    <row r="187" spans="1:64" s="272" customFormat="1" ht="15.75" hidden="1" customHeight="1">
      <c r="A187" s="724">
        <v>3</v>
      </c>
      <c r="B187" s="288" t="s">
        <v>529</v>
      </c>
      <c r="C187" s="726" t="str">
        <f>VLOOKUP(B187,مقررات!$A$1:$F$411,2,FALSE)</f>
        <v>المكبرات الضوئيه</v>
      </c>
      <c r="D187" s="211">
        <f>VLOOKUP(B187,مقررات!$A$1:$F$452,3,FALSE)</f>
        <v>2</v>
      </c>
      <c r="E187" s="211">
        <f>VLOOKUP(B187,مقررات!$A$1:$F$476,4,FALSE)</f>
        <v>2</v>
      </c>
      <c r="F187" s="211">
        <f t="shared" si="7"/>
        <v>3</v>
      </c>
      <c r="G187" s="60" t="str">
        <f>VLOOKUP(B187,مقررات!$A$1:$F$409,6,FALSE)</f>
        <v>L131</v>
      </c>
      <c r="H187" s="691" t="s">
        <v>1680</v>
      </c>
      <c r="I187" s="262" t="str">
        <f>VLOOKUP(H187,'اعضاء هيئة التدريس'!$B$1:$D$300,2,FALSE)</f>
        <v>د/ حسام  عوض</v>
      </c>
      <c r="J187" s="250"/>
      <c r="K187" s="267"/>
      <c r="L187" s="250"/>
      <c r="M187" s="250" t="s">
        <v>1066</v>
      </c>
      <c r="N187" s="267"/>
      <c r="O187" s="267"/>
      <c r="P187" s="252"/>
      <c r="Q187" s="445"/>
      <c r="R187" s="370"/>
      <c r="S187" s="265"/>
      <c r="T187" s="282"/>
      <c r="U187" s="282"/>
      <c r="V187" s="282"/>
      <c r="W187" s="282"/>
      <c r="X187" s="282"/>
      <c r="Y187" s="282"/>
      <c r="Z187" s="282"/>
      <c r="AA187" s="282"/>
      <c r="AB187" s="251"/>
      <c r="AC187" s="251"/>
      <c r="AD187" s="251"/>
      <c r="AE187" s="251"/>
      <c r="AF187" s="251"/>
      <c r="AG187" s="282"/>
      <c r="AH187" s="282"/>
      <c r="AI187" s="428"/>
      <c r="AJ187" s="283"/>
      <c r="AK187" s="283"/>
      <c r="AL187" s="283"/>
      <c r="AM187" s="283"/>
      <c r="AN187" s="283"/>
      <c r="AO187" s="283"/>
      <c r="AP187" s="283"/>
      <c r="AQ187" s="283"/>
      <c r="AR187" s="283"/>
      <c r="AS187" s="283"/>
      <c r="AT187" s="283"/>
      <c r="AU187" s="283"/>
      <c r="AV187" s="283"/>
      <c r="AW187" s="283"/>
      <c r="AX187" s="283"/>
      <c r="BL187" s="251" t="e">
        <f>VLOOKUP(#REF!,'اعضاء هيئة التدريس'!#REF!,2,)</f>
        <v>#REF!</v>
      </c>
    </row>
    <row r="188" spans="1:64" s="285" customFormat="1" ht="15.75" hidden="1" customHeight="1">
      <c r="A188" s="724">
        <v>4</v>
      </c>
      <c r="B188" s="288" t="s">
        <v>530</v>
      </c>
      <c r="C188" s="726" t="str">
        <f>VLOOKUP(B188,مقررات!$A$1:$F$411,2,FALSE)</f>
        <v>تكنولوجيا الزجاج</v>
      </c>
      <c r="D188" s="211">
        <f>VLOOKUP(B188,مقررات!$A$1:$F$452,3,FALSE)</f>
        <v>2</v>
      </c>
      <c r="E188" s="211">
        <f>VLOOKUP(B188,مقررات!$A$1:$F$476,4,FALSE)</f>
        <v>2</v>
      </c>
      <c r="F188" s="211">
        <f t="shared" si="7"/>
        <v>3</v>
      </c>
      <c r="G188" s="60" t="str">
        <f>VLOOKUP(B188,مقررات!$A$1:$F$409,6,FALSE)</f>
        <v>P211</v>
      </c>
      <c r="H188" s="423" t="s">
        <v>1682</v>
      </c>
      <c r="I188" s="262" t="str">
        <f>VLOOKUP(H188,'اعضاء هيئة التدريس'!$B$1:$D$300,2,FALSE)</f>
        <v>أ.د/ رؤف الملواني</v>
      </c>
      <c r="J188" s="73"/>
      <c r="K188" s="73"/>
      <c r="L188" s="73" t="s">
        <v>1072</v>
      </c>
      <c r="M188" s="73"/>
      <c r="N188" s="73"/>
      <c r="O188" s="73"/>
      <c r="P188" s="1046"/>
      <c r="Q188" s="414"/>
      <c r="R188" s="143"/>
      <c r="S188" s="143"/>
      <c r="T188" s="4"/>
      <c r="U188" s="4"/>
      <c r="V188" s="4"/>
      <c r="W188" s="4"/>
      <c r="X188" s="4"/>
      <c r="Y188" s="4"/>
      <c r="Z188" s="143"/>
      <c r="AA188" s="4"/>
      <c r="AB188" s="143"/>
      <c r="AC188" s="143"/>
      <c r="AD188" s="143"/>
      <c r="AE188" s="143"/>
      <c r="AF188" s="143"/>
      <c r="AG188" s="4"/>
      <c r="AH188" s="4"/>
      <c r="AI188" s="692"/>
      <c r="AJ188" s="91"/>
      <c r="AK188" s="91"/>
      <c r="AL188" s="283"/>
      <c r="AM188" s="284"/>
      <c r="AN188" s="284"/>
      <c r="AO188" s="284"/>
      <c r="AP188" s="284"/>
      <c r="AQ188" s="284"/>
      <c r="AR188" s="284"/>
      <c r="AS188" s="284"/>
      <c r="AT188" s="284"/>
      <c r="AU188" s="284"/>
      <c r="AV188" s="284"/>
      <c r="AW188" s="284"/>
      <c r="AX188" s="284"/>
      <c r="BL188" s="251" t="e">
        <f>VLOOKUP(#REF!,'اعضاء هيئة التدريس'!#REF!,2,)</f>
        <v>#REF!</v>
      </c>
    </row>
    <row r="189" spans="1:64" s="272" customFormat="1" ht="15.75" hidden="1" customHeight="1">
      <c r="A189" s="724">
        <v>5</v>
      </c>
      <c r="B189" s="288" t="s">
        <v>531</v>
      </c>
      <c r="C189" s="756" t="str">
        <f>VLOOKUP(B189,مقررات!$A$1:$F$411,2,FALSE)</f>
        <v>تكنولوجيا التفريغ العالى للغازات</v>
      </c>
      <c r="D189" s="211">
        <f>VLOOKUP(B189,مقررات!$A$1:$F$452,3,FALSE)</f>
        <v>2</v>
      </c>
      <c r="E189" s="211">
        <f>VLOOKUP(B189,مقررات!$A$1:$F$476,4,FALSE)</f>
        <v>2</v>
      </c>
      <c r="F189" s="211">
        <f t="shared" si="7"/>
        <v>3</v>
      </c>
      <c r="G189" s="60" t="str">
        <f>VLOOKUP(B189,مقررات!$A$1:$F$409,6,FALSE)</f>
        <v>P111</v>
      </c>
      <c r="H189" s="60" t="s">
        <v>1644</v>
      </c>
      <c r="I189" s="262" t="str">
        <f>VLOOKUP(H189,'اعضاء هيئة التدريس'!$B$1:$D$300,2,FALSE)</f>
        <v>د/ محمد الهوارى</v>
      </c>
      <c r="J189" s="250"/>
      <c r="K189" s="250"/>
      <c r="L189" s="250"/>
      <c r="M189" s="250" t="s">
        <v>1069</v>
      </c>
      <c r="N189" s="250"/>
      <c r="O189" s="250"/>
      <c r="P189" s="1045"/>
      <c r="Q189" s="445"/>
      <c r="R189" s="355"/>
      <c r="S189" s="265"/>
      <c r="T189" s="282"/>
      <c r="U189" s="282"/>
      <c r="V189" s="282"/>
      <c r="W189" s="282"/>
      <c r="X189" s="282"/>
      <c r="Y189" s="282"/>
      <c r="Z189" s="282"/>
      <c r="AA189" s="282"/>
      <c r="AB189" s="251"/>
      <c r="AC189" s="251"/>
      <c r="AD189" s="251"/>
      <c r="AE189" s="251"/>
      <c r="AF189" s="251"/>
      <c r="AG189" s="282"/>
      <c r="AH189" s="282"/>
      <c r="AI189" s="428"/>
      <c r="AJ189" s="283"/>
      <c r="AK189" s="283"/>
      <c r="AL189" s="283"/>
      <c r="AM189" s="283"/>
      <c r="AN189" s="283"/>
      <c r="AO189" s="283"/>
      <c r="AP189" s="283"/>
      <c r="AQ189" s="283"/>
      <c r="AR189" s="283"/>
      <c r="AS189" s="283"/>
      <c r="AT189" s="283"/>
      <c r="AU189" s="283"/>
      <c r="AV189" s="283"/>
      <c r="AW189" s="283"/>
      <c r="AX189" s="283"/>
      <c r="BL189" s="251" t="e">
        <f>VLOOKUP(#REF!,'اعضاء هيئة التدريس'!#REF!,2,)</f>
        <v>#REF!</v>
      </c>
    </row>
    <row r="190" spans="1:64" s="272" customFormat="1" ht="15.75" hidden="1" customHeight="1">
      <c r="A190" s="724">
        <v>6</v>
      </c>
      <c r="B190" s="288" t="s">
        <v>518</v>
      </c>
      <c r="C190" s="726" t="str">
        <f>VLOOKUP(B190,مقررات!$A$1:$F$411,2,FALSE)</f>
        <v>ألياف ضوئية</v>
      </c>
      <c r="D190" s="211">
        <f>VLOOKUP(B190,مقررات!$A$1:$F$452,3,FALSE)</f>
        <v>3</v>
      </c>
      <c r="E190" s="211">
        <f>VLOOKUP(B190,مقررات!$A$1:$F$476,4,FALSE)</f>
        <v>0</v>
      </c>
      <c r="F190" s="211">
        <f t="shared" si="7"/>
        <v>3</v>
      </c>
      <c r="G190" s="60" t="str">
        <f>VLOOKUP(B190,مقررات!$A$1:$F$409,6,FALSE)</f>
        <v>L432</v>
      </c>
      <c r="H190" s="423" t="s">
        <v>1634</v>
      </c>
      <c r="I190" s="262" t="str">
        <f>VLOOKUP(H190,'اعضاء هيئة التدريس'!$B$1:$D$300,2,FALSE)</f>
        <v>أ.د/  محمد الزيدية</v>
      </c>
      <c r="J190" s="73"/>
      <c r="K190" s="73"/>
      <c r="L190" s="73" t="s">
        <v>1069</v>
      </c>
      <c r="M190" s="73"/>
      <c r="N190" s="73"/>
      <c r="O190" s="73"/>
      <c r="P190" s="1052"/>
      <c r="Q190" s="414"/>
      <c r="R190" s="143"/>
      <c r="S190" s="143"/>
      <c r="T190" s="4"/>
      <c r="U190" s="4"/>
      <c r="V190" s="4"/>
      <c r="W190" s="4"/>
      <c r="X190" s="4"/>
      <c r="Y190" s="4"/>
      <c r="Z190" s="143"/>
      <c r="AA190" s="4"/>
      <c r="AB190" s="143"/>
      <c r="AC190" s="143"/>
      <c r="AD190" s="143"/>
      <c r="AE190" s="143"/>
      <c r="AF190" s="143"/>
      <c r="AG190" s="4"/>
      <c r="AH190" s="4"/>
      <c r="AI190" s="692"/>
      <c r="AJ190" s="92"/>
      <c r="AK190" s="92"/>
      <c r="AL190" s="283"/>
      <c r="AM190" s="283"/>
      <c r="AN190" s="283"/>
      <c r="AO190" s="283"/>
      <c r="AP190" s="283"/>
      <c r="AQ190" s="283"/>
      <c r="AR190" s="283"/>
      <c r="AS190" s="283"/>
      <c r="AT190" s="283"/>
      <c r="AU190" s="283"/>
      <c r="AV190" s="283"/>
      <c r="AW190" s="283"/>
      <c r="AX190" s="283"/>
      <c r="BL190" s="251" t="e">
        <f>VLOOKUP(#REF!,'اعضاء هيئة التدريس'!#REF!,2,)</f>
        <v>#REF!</v>
      </c>
    </row>
    <row r="191" spans="1:64" s="272" customFormat="1" ht="15.75" hidden="1" customHeight="1">
      <c r="A191" s="724">
        <v>7</v>
      </c>
      <c r="B191" s="288" t="s">
        <v>520</v>
      </c>
      <c r="C191" s="726" t="str">
        <f>VLOOKUP(B191,مقررات!$A$1:$F$411,2,FALSE)</f>
        <v>تطبيقات الليزر (1)</v>
      </c>
      <c r="D191" s="211">
        <f>VLOOKUP(B191,مقررات!$A$1:$F$452,3,FALSE)</f>
        <v>3</v>
      </c>
      <c r="E191" s="211" t="str">
        <f>VLOOKUP(B191,مقررات!$A$1:$F$476,4,FALSE)</f>
        <v>-</v>
      </c>
      <c r="F191" s="211">
        <v>3</v>
      </c>
      <c r="G191" s="60" t="str">
        <f>VLOOKUP(B191,مقررات!$A$1:$F$409,6,FALSE)</f>
        <v>L432</v>
      </c>
      <c r="H191" s="60" t="s">
        <v>1987</v>
      </c>
      <c r="I191" s="262" t="str">
        <f>VLOOKUP(H191,'اعضاء هيئة التدريس'!$B$1:$D$300,2,FALSE)</f>
        <v>د / مجدي ابوغزالة</v>
      </c>
      <c r="J191" s="250"/>
      <c r="K191" s="250" t="s">
        <v>1068</v>
      </c>
      <c r="L191" s="250"/>
      <c r="M191" s="250"/>
      <c r="N191" s="250"/>
      <c r="O191" s="250"/>
      <c r="P191" s="386" t="s">
        <v>1326</v>
      </c>
      <c r="Q191" s="446"/>
      <c r="R191" s="355"/>
      <c r="S191" s="265"/>
      <c r="T191" s="282"/>
      <c r="U191" s="282"/>
      <c r="V191" s="282"/>
      <c r="W191" s="282"/>
      <c r="X191" s="282"/>
      <c r="Y191" s="282"/>
      <c r="Z191" s="282"/>
      <c r="AA191" s="282"/>
      <c r="AB191" s="251"/>
      <c r="AC191" s="251"/>
      <c r="AD191" s="251"/>
      <c r="AE191" s="251"/>
      <c r="AF191" s="251"/>
      <c r="AG191" s="282"/>
      <c r="AH191" s="282"/>
      <c r="AI191" s="428"/>
      <c r="AJ191" s="283"/>
      <c r="AK191" s="283"/>
      <c r="AL191" s="283"/>
      <c r="AM191" s="283"/>
      <c r="AN191" s="283"/>
      <c r="AO191" s="283"/>
      <c r="AP191" s="283"/>
      <c r="AQ191" s="283"/>
      <c r="AR191" s="283"/>
      <c r="AS191" s="283"/>
      <c r="AT191" s="283"/>
      <c r="AU191" s="283"/>
      <c r="AV191" s="283"/>
      <c r="AW191" s="283"/>
      <c r="AX191" s="283"/>
      <c r="BL191" s="251" t="e">
        <f>VLOOKUP(#REF!,'اعضاء هيئة التدريس'!#REF!,2,)</f>
        <v>#REF!</v>
      </c>
    </row>
    <row r="192" spans="1:64" s="272" customFormat="1" ht="15.75" hidden="1" customHeight="1">
      <c r="A192" s="724">
        <v>8</v>
      </c>
      <c r="B192" s="288" t="s">
        <v>519</v>
      </c>
      <c r="C192" s="726" t="str">
        <f>VLOOKUP(B192,مقررات!$A$1:$F$411,2,FALSE)</f>
        <v>فيزياءالليزر (1)</v>
      </c>
      <c r="D192" s="211">
        <f>VLOOKUP(B192,مقررات!$A$1:$F$452,3,FALSE)</f>
        <v>3</v>
      </c>
      <c r="E192" s="211">
        <f>VLOOKUP(B192,مقررات!$A$1:$F$476,4,FALSE)</f>
        <v>0</v>
      </c>
      <c r="F192" s="211">
        <f t="shared" ref="F192:F197" si="8">D192+0.5*E192</f>
        <v>3</v>
      </c>
      <c r="G192" s="60" t="str">
        <f>VLOOKUP(B192,مقررات!$A$1:$F$409,6,FALSE)</f>
        <v>P133</v>
      </c>
      <c r="H192" s="60" t="s">
        <v>1986</v>
      </c>
      <c r="I192" s="262" t="str">
        <f>VLOOKUP(H192,'اعضاء هيئة التدريس'!$B$1:$D$300,2,FALSE)</f>
        <v>د/ سمير عطوة</v>
      </c>
      <c r="J192" s="250"/>
      <c r="K192" s="250"/>
      <c r="L192" s="250" t="s">
        <v>1069</v>
      </c>
      <c r="M192" s="250"/>
      <c r="N192" s="250"/>
      <c r="O192" s="250"/>
      <c r="P192" s="252"/>
      <c r="Q192" s="445"/>
      <c r="R192" s="370"/>
      <c r="S192" s="265"/>
      <c r="T192" s="282"/>
      <c r="U192" s="282"/>
      <c r="V192" s="282"/>
      <c r="W192" s="282"/>
      <c r="X192" s="282"/>
      <c r="Y192" s="282"/>
      <c r="Z192" s="282"/>
      <c r="AA192" s="282"/>
      <c r="AB192" s="251"/>
      <c r="AC192" s="251"/>
      <c r="AD192" s="251"/>
      <c r="AE192" s="251"/>
      <c r="AF192" s="251"/>
      <c r="AG192" s="282"/>
      <c r="AH192" s="282"/>
      <c r="AI192" s="428"/>
      <c r="AJ192" s="283"/>
      <c r="AK192" s="283"/>
      <c r="AL192" s="283"/>
      <c r="AM192" s="283"/>
      <c r="AN192" s="283"/>
      <c r="AO192" s="283"/>
      <c r="AP192" s="283"/>
      <c r="AQ192" s="283"/>
      <c r="AR192" s="283"/>
      <c r="AS192" s="283"/>
      <c r="AT192" s="283"/>
      <c r="AU192" s="283"/>
      <c r="AV192" s="283"/>
      <c r="AW192" s="283"/>
      <c r="AX192" s="283"/>
      <c r="BL192" s="251" t="e">
        <f>VLOOKUP(#REF!,'اعضاء هيئة التدريس'!#REF!,2,)</f>
        <v>#REF!</v>
      </c>
    </row>
    <row r="193" spans="1:64" s="272" customFormat="1" ht="15.75" hidden="1" customHeight="1">
      <c r="A193" s="724">
        <v>9</v>
      </c>
      <c r="B193" s="288" t="s">
        <v>534</v>
      </c>
      <c r="C193" s="726" t="str">
        <f>VLOOKUP(B193,مقررات!$A$1:$F$411,2,FALSE)</f>
        <v>ليزر المواد الصلبة</v>
      </c>
      <c r="D193" s="211">
        <f>VLOOKUP(B193,مقررات!$A$1:$F$452,3,FALSE)</f>
        <v>3</v>
      </c>
      <c r="E193" s="211">
        <f>VLOOKUP(B193,مقررات!$A$1:$F$476,4,FALSE)</f>
        <v>0</v>
      </c>
      <c r="F193" s="211">
        <f t="shared" si="8"/>
        <v>3</v>
      </c>
      <c r="G193" s="60" t="str">
        <f>VLOOKUP(B193,مقررات!$A$1:$F$409,6,FALSE)</f>
        <v>L434</v>
      </c>
      <c r="H193" s="340" t="s">
        <v>1623</v>
      </c>
      <c r="I193" s="262" t="str">
        <f>VLOOKUP(H193,'اعضاء هيئة التدريس'!$B$1:$D$300,2,FALSE)</f>
        <v>أ.د/ابراهيم حجر</v>
      </c>
      <c r="J193" s="323"/>
      <c r="K193" s="324"/>
      <c r="L193" s="250"/>
      <c r="M193" s="250" t="s">
        <v>1069</v>
      </c>
      <c r="N193" s="250"/>
      <c r="O193" s="250"/>
      <c r="P193" s="386" t="s">
        <v>1320</v>
      </c>
      <c r="Q193" s="783"/>
      <c r="R193" s="425"/>
      <c r="S193" s="563"/>
      <c r="T193" s="382"/>
      <c r="U193" s="382"/>
      <c r="V193" s="382"/>
      <c r="W193" s="382"/>
      <c r="X193" s="382"/>
      <c r="Y193" s="382"/>
      <c r="Z193" s="254"/>
      <c r="AA193" s="382"/>
      <c r="AB193" s="254"/>
      <c r="AC193" s="254"/>
      <c r="AD193" s="254"/>
      <c r="AE193" s="254"/>
      <c r="AF193" s="254"/>
      <c r="AG193" s="382"/>
      <c r="AH193" s="382"/>
      <c r="AI193" s="428"/>
      <c r="AJ193" s="283"/>
      <c r="AK193" s="283"/>
      <c r="AL193" s="283"/>
      <c r="AM193" s="283"/>
      <c r="AN193" s="283"/>
      <c r="AO193" s="283"/>
      <c r="AP193" s="283"/>
      <c r="AQ193" s="283"/>
      <c r="AR193" s="283"/>
      <c r="AS193" s="283"/>
      <c r="AT193" s="283"/>
      <c r="AU193" s="283"/>
      <c r="AV193" s="283"/>
      <c r="AW193" s="283"/>
      <c r="AX193" s="283"/>
      <c r="BL193" s="251" t="e">
        <f>VLOOKUP(#REF!,'اعضاء هيئة التدريس'!#REF!,2,)</f>
        <v>#REF!</v>
      </c>
    </row>
    <row r="194" spans="1:64" s="272" customFormat="1" ht="15.75" hidden="1" customHeight="1">
      <c r="A194" s="724">
        <v>10</v>
      </c>
      <c r="B194" s="288" t="s">
        <v>521</v>
      </c>
      <c r="C194" s="726" t="str">
        <f>VLOOKUP(B194,مقررات!$A$1:$F$411,2,FALSE)</f>
        <v>فيزياء عملى بصريات</v>
      </c>
      <c r="D194" s="211">
        <f>VLOOKUP(B194,مقررات!$A$1:$F$452,3,FALSE)</f>
        <v>0</v>
      </c>
      <c r="E194" s="211">
        <f>VLOOKUP(B194,مقررات!$A$1:$F$476,4,FALSE)</f>
        <v>8</v>
      </c>
      <c r="F194" s="211">
        <f t="shared" si="8"/>
        <v>4</v>
      </c>
      <c r="G194" s="60" t="str">
        <f>VLOOKUP(B194,مقررات!$A$1:$F$409,6,FALSE)</f>
        <v>P211</v>
      </c>
      <c r="H194" s="340" t="s">
        <v>1627</v>
      </c>
      <c r="I194" s="262" t="str">
        <f>VLOOKUP(H194,'اعضاء هيئة التدريس'!$B$1:$D$300,2,FALSE)</f>
        <v>أ.د/ عبد المجيد خفاجى</v>
      </c>
      <c r="J194" s="254"/>
      <c r="K194" s="254"/>
      <c r="L194" s="382"/>
      <c r="M194" s="253"/>
      <c r="N194" s="250"/>
      <c r="O194" s="250" t="s">
        <v>1083</v>
      </c>
      <c r="P194" s="382"/>
      <c r="Q194" s="445"/>
      <c r="R194" s="254"/>
      <c r="S194" s="382"/>
      <c r="T194" s="382"/>
      <c r="U194" s="382"/>
      <c r="V194" s="382"/>
      <c r="W194" s="382"/>
      <c r="X194" s="382"/>
      <c r="Y194" s="382"/>
      <c r="Z194" s="254"/>
      <c r="AA194" s="382"/>
      <c r="AB194" s="254"/>
      <c r="AC194" s="254"/>
      <c r="AD194" s="254"/>
      <c r="AE194" s="254"/>
      <c r="AF194" s="254"/>
      <c r="AG194" s="382"/>
      <c r="AH194" s="382"/>
      <c r="AI194" s="624"/>
      <c r="AJ194" s="369"/>
      <c r="AK194" s="369"/>
      <c r="AL194" s="284"/>
      <c r="AM194" s="283"/>
      <c r="AN194" s="283"/>
      <c r="AO194" s="283"/>
      <c r="AP194" s="283"/>
      <c r="AQ194" s="283"/>
      <c r="AR194" s="283"/>
      <c r="AS194" s="283"/>
      <c r="AT194" s="283"/>
      <c r="AU194" s="283"/>
      <c r="AV194" s="283"/>
      <c r="AW194" s="283"/>
      <c r="AX194" s="283"/>
      <c r="BL194" s="251" t="e">
        <f>VLOOKUP(#REF!,'اعضاء هيئة التدريس'!#REF!,2,)</f>
        <v>#REF!</v>
      </c>
    </row>
    <row r="195" spans="1:64" s="272" customFormat="1" ht="15.75" hidden="1" customHeight="1">
      <c r="A195" s="724">
        <v>11</v>
      </c>
      <c r="B195" s="288" t="s">
        <v>522</v>
      </c>
      <c r="C195" s="726" t="str">
        <f>VLOOKUP(B195,مقررات!$A$1:$F$411,2,FALSE)</f>
        <v>ضوء كمى (1)</v>
      </c>
      <c r="D195" s="211">
        <f>VLOOKUP(B195,مقررات!$A$1:$F$452,3,FALSE)</f>
        <v>3</v>
      </c>
      <c r="E195" s="211">
        <f>VLOOKUP(B195,مقررات!$A$1:$F$476,4,FALSE)</f>
        <v>0</v>
      </c>
      <c r="F195" s="211">
        <f t="shared" si="8"/>
        <v>3</v>
      </c>
      <c r="G195" s="60" t="str">
        <f>VLOOKUP(B195,مقررات!$A$1:$F$409,6,FALSE)</f>
        <v>P232</v>
      </c>
      <c r="H195" s="705" t="s">
        <v>1655</v>
      </c>
      <c r="I195" s="262" t="str">
        <f>VLOOKUP(H195,'اعضاء هيئة التدريس'!$B$1:$D$300,2,FALSE)</f>
        <v>د/ محمد عبد الحكيم</v>
      </c>
      <c r="J195" s="253" t="s">
        <v>1069</v>
      </c>
      <c r="K195" s="772"/>
      <c r="L195" s="73"/>
      <c r="M195" s="772"/>
      <c r="N195" s="772"/>
      <c r="O195" s="73"/>
      <c r="P195" s="386" t="s">
        <v>1326</v>
      </c>
      <c r="Q195" s="414"/>
      <c r="R195" s="143"/>
      <c r="S195" s="143"/>
      <c r="T195" s="4"/>
      <c r="U195" s="4"/>
      <c r="V195" s="4"/>
      <c r="W195" s="4"/>
      <c r="X195" s="4"/>
      <c r="Y195" s="4"/>
      <c r="Z195" s="143"/>
      <c r="AA195" s="4"/>
      <c r="AB195" s="143"/>
      <c r="AC195" s="143"/>
      <c r="AD195" s="143"/>
      <c r="AE195" s="143"/>
      <c r="AF195" s="143"/>
      <c r="AG195" s="4"/>
      <c r="AH195" s="4"/>
      <c r="AI195" s="692"/>
      <c r="AJ195" s="91"/>
      <c r="AK195" s="91"/>
      <c r="AL195" s="284"/>
      <c r="AM195" s="283"/>
      <c r="AN195" s="283"/>
      <c r="AO195" s="283"/>
      <c r="AP195" s="283"/>
      <c r="AQ195" s="283"/>
      <c r="AR195" s="283"/>
      <c r="AS195" s="283"/>
      <c r="AT195" s="283"/>
      <c r="AU195" s="283"/>
      <c r="AV195" s="283"/>
      <c r="AW195" s="283"/>
      <c r="AX195" s="283"/>
      <c r="BL195" s="251" t="e">
        <f>VLOOKUP(#REF!,'اعضاء هيئة التدريس'!#REF!,2,)</f>
        <v>#REF!</v>
      </c>
    </row>
    <row r="196" spans="1:64" s="285" customFormat="1" ht="15.75" hidden="1" customHeight="1">
      <c r="A196" s="724">
        <v>12</v>
      </c>
      <c r="B196" s="288" t="s">
        <v>523</v>
      </c>
      <c r="C196" s="726" t="str">
        <f>VLOOKUP(B196,مقررات!$A$1:$F$411,2,FALSE)</f>
        <v>فيزياء الليزر (2)</v>
      </c>
      <c r="D196" s="211">
        <f>VLOOKUP(B196,مقررات!$A$1:$F$452,3,FALSE)</f>
        <v>3</v>
      </c>
      <c r="E196" s="211">
        <f>VLOOKUP(B196,مقررات!$A$1:$F$476,4,FALSE)</f>
        <v>0</v>
      </c>
      <c r="F196" s="211">
        <f t="shared" si="8"/>
        <v>3</v>
      </c>
      <c r="G196" s="60" t="str">
        <f>VLOOKUP(B196,مقررات!$A$1:$F$409,6,FALSE)</f>
        <v>L332</v>
      </c>
      <c r="H196" s="60" t="s">
        <v>1652</v>
      </c>
      <c r="I196" s="262" t="str">
        <f>VLOOKUP(H196,'اعضاء هيئة التدريس'!$B$1:$D$300,2,FALSE)</f>
        <v>د/ حسام دنيا</v>
      </c>
      <c r="J196" s="250"/>
      <c r="K196" s="250" t="s">
        <v>1072</v>
      </c>
      <c r="L196" s="250"/>
      <c r="M196" s="250"/>
      <c r="N196" s="250"/>
      <c r="O196" s="250"/>
      <c r="P196" s="386"/>
      <c r="Q196" s="446"/>
      <c r="R196" s="370"/>
      <c r="S196" s="265"/>
      <c r="T196" s="282"/>
      <c r="U196" s="282"/>
      <c r="V196" s="282"/>
      <c r="W196" s="282"/>
      <c r="X196" s="282"/>
      <c r="Y196" s="282"/>
      <c r="Z196" s="282"/>
      <c r="AA196" s="282"/>
      <c r="AB196" s="251"/>
      <c r="AC196" s="251"/>
      <c r="AD196" s="251"/>
      <c r="AE196" s="251"/>
      <c r="AF196" s="251"/>
      <c r="AG196" s="282"/>
      <c r="AH196" s="282"/>
      <c r="AI196" s="428"/>
      <c r="AJ196" s="283"/>
      <c r="AK196" s="283"/>
      <c r="AL196" s="284"/>
      <c r="AM196" s="284"/>
      <c r="AN196" s="284"/>
      <c r="AO196" s="284"/>
      <c r="AP196" s="284"/>
      <c r="AQ196" s="284"/>
      <c r="AR196" s="284"/>
      <c r="AS196" s="284"/>
      <c r="AT196" s="284"/>
      <c r="AU196" s="284"/>
      <c r="AV196" s="284"/>
      <c r="AW196" s="284"/>
      <c r="AX196" s="284"/>
      <c r="BL196" s="251" t="e">
        <f>VLOOKUP(#REF!,'اعضاء هيئة التدريس'!#REF!,2,)</f>
        <v>#REF!</v>
      </c>
    </row>
    <row r="197" spans="1:64" s="272" customFormat="1" ht="15.75" hidden="1" customHeight="1">
      <c r="A197" s="724">
        <v>13</v>
      </c>
      <c r="B197" s="288" t="s">
        <v>523</v>
      </c>
      <c r="C197" s="726" t="str">
        <f>VLOOKUP(B197,مقررات!$A$1:$F$411,2,FALSE)</f>
        <v>فيزياء الليزر (2)</v>
      </c>
      <c r="D197" s="211">
        <f>VLOOKUP(B197,مقررات!$A$1:$F$452,3,FALSE)</f>
        <v>3</v>
      </c>
      <c r="E197" s="211">
        <f>VLOOKUP(B197,مقررات!$A$1:$F$476,4,FALSE)</f>
        <v>0</v>
      </c>
      <c r="F197" s="211">
        <f t="shared" si="8"/>
        <v>3</v>
      </c>
      <c r="G197" s="60" t="str">
        <f>VLOOKUP(B197,مقررات!$A$1:$F$409,6,FALSE)</f>
        <v>L332</v>
      </c>
      <c r="H197" s="705" t="s">
        <v>1680</v>
      </c>
      <c r="I197" s="262" t="str">
        <f>VLOOKUP(H197,'اعضاء هيئة التدريس'!$B$1:$D$300,2,FALSE)</f>
        <v>د/ حسام  عوض</v>
      </c>
      <c r="J197" s="772"/>
      <c r="K197" s="772"/>
      <c r="L197" s="73"/>
      <c r="M197" s="73"/>
      <c r="N197" s="253" t="s">
        <v>1069</v>
      </c>
      <c r="O197" s="73"/>
      <c r="P197" s="386" t="s">
        <v>1320</v>
      </c>
      <c r="Q197" s="414"/>
      <c r="R197" s="143"/>
      <c r="S197" s="143"/>
      <c r="T197" s="4"/>
      <c r="U197" s="4"/>
      <c r="V197" s="4"/>
      <c r="W197" s="4"/>
      <c r="X197" s="4"/>
      <c r="Y197" s="4"/>
      <c r="Z197" s="143"/>
      <c r="AA197" s="4"/>
      <c r="AB197" s="143"/>
      <c r="AC197" s="143"/>
      <c r="AD197" s="143"/>
      <c r="AE197" s="143"/>
      <c r="AF197" s="143"/>
      <c r="AG197" s="4"/>
      <c r="AH197" s="720"/>
      <c r="AI197" s="769"/>
      <c r="AJ197" s="91"/>
      <c r="AK197" s="91"/>
      <c r="AL197" s="283"/>
      <c r="AM197" s="283"/>
      <c r="AN197" s="283"/>
      <c r="AO197" s="283"/>
      <c r="AP197" s="283"/>
      <c r="AQ197" s="283"/>
      <c r="AR197" s="283"/>
      <c r="AS197" s="283"/>
      <c r="AT197" s="283"/>
      <c r="AU197" s="283"/>
      <c r="AV197" s="283"/>
      <c r="AW197" s="283"/>
      <c r="AX197" s="283"/>
      <c r="BL197" s="251" t="e">
        <f>VLOOKUP(#REF!,'اعضاء هيئة التدريس'!#REF!,2,)</f>
        <v>#REF!</v>
      </c>
    </row>
    <row r="198" spans="1:64" s="285" customFormat="1" ht="15.75" hidden="1" customHeight="1">
      <c r="A198" s="724">
        <v>14</v>
      </c>
      <c r="B198" s="288" t="s">
        <v>524</v>
      </c>
      <c r="C198" s="726" t="str">
        <f>VLOOKUP(B198,مقررات!$A$1:$F$411,2,FALSE)</f>
        <v>تطبيقات الليزر (2)</v>
      </c>
      <c r="D198" s="211">
        <f>VLOOKUP(B198,مقررات!$A$1:$F$452,3,FALSE)</f>
        <v>3</v>
      </c>
      <c r="E198" s="211" t="str">
        <f>VLOOKUP(B198,مقررات!$A$1:$F$476,4,FALSE)</f>
        <v>-</v>
      </c>
      <c r="F198" s="211">
        <v>3</v>
      </c>
      <c r="G198" s="60" t="str">
        <f>VLOOKUP(B198,مقررات!$A$1:$F$409,6,FALSE)</f>
        <v>L332</v>
      </c>
      <c r="H198" s="298" t="s">
        <v>1652</v>
      </c>
      <c r="I198" s="262" t="str">
        <f>VLOOKUP(H198,'اعضاء هيئة التدريس'!$B$1:$D$300,2,FALSE)</f>
        <v>د/ حسام دنيا</v>
      </c>
      <c r="J198" s="267"/>
      <c r="K198" s="250" t="s">
        <v>1232</v>
      </c>
      <c r="L198" s="250"/>
      <c r="M198" s="250"/>
      <c r="N198" s="250"/>
      <c r="O198" s="267"/>
      <c r="P198" s="386"/>
      <c r="Q198" s="449"/>
      <c r="R198" s="370"/>
      <c r="S198" s="265"/>
      <c r="T198" s="282"/>
      <c r="U198" s="282"/>
      <c r="V198" s="282"/>
      <c r="W198" s="282"/>
      <c r="X198" s="282"/>
      <c r="Y198" s="282"/>
      <c r="Z198" s="282"/>
      <c r="AA198" s="282"/>
      <c r="AB198" s="251"/>
      <c r="AC198" s="251"/>
      <c r="AD198" s="251"/>
      <c r="AE198" s="251"/>
      <c r="AF198" s="251"/>
      <c r="AG198" s="282"/>
      <c r="AH198" s="282"/>
      <c r="AI198" s="428"/>
      <c r="AJ198" s="283"/>
      <c r="AK198" s="283"/>
      <c r="AL198" s="284"/>
      <c r="AM198" s="284"/>
      <c r="AN198" s="284"/>
      <c r="AO198" s="284"/>
      <c r="AP198" s="284"/>
      <c r="AQ198" s="284"/>
      <c r="AR198" s="284"/>
      <c r="AS198" s="284"/>
      <c r="AT198" s="284"/>
      <c r="AU198" s="284"/>
      <c r="AV198" s="284"/>
      <c r="AW198" s="284"/>
      <c r="AX198" s="284"/>
      <c r="BL198" s="251" t="e">
        <f>VLOOKUP(#REF!,'اعضاء هيئة التدريس'!#REF!,2,)</f>
        <v>#REF!</v>
      </c>
    </row>
    <row r="199" spans="1:64" s="272" customFormat="1" ht="15.75" hidden="1" customHeight="1">
      <c r="A199" s="724">
        <v>15</v>
      </c>
      <c r="B199" s="288" t="s">
        <v>525</v>
      </c>
      <c r="C199" s="726" t="str">
        <f>VLOOKUP(B199,مقررات!$A$1:$F$411,2,FALSE)</f>
        <v>أنظمة الليزر</v>
      </c>
      <c r="D199" s="211">
        <f>VLOOKUP(B199,مقررات!$A$1:$F$452,3,FALSE)</f>
        <v>3</v>
      </c>
      <c r="E199" s="211">
        <f>VLOOKUP(B199,مقررات!$A$1:$F$476,4,FALSE)</f>
        <v>0</v>
      </c>
      <c r="F199" s="211">
        <f t="shared" ref="F199:F230" si="9">D199+0.5*E199</f>
        <v>3</v>
      </c>
      <c r="G199" s="60" t="str">
        <f>VLOOKUP(B199,مقررات!$A$1:$F$409,6,FALSE)</f>
        <v>L432-L232</v>
      </c>
      <c r="H199" s="423" t="s">
        <v>1623</v>
      </c>
      <c r="I199" s="262" t="str">
        <f>VLOOKUP(H199,'اعضاء هيئة التدريس'!$B$1:$D$300,2,FALSE)</f>
        <v>أ.د/ابراهيم حجر</v>
      </c>
      <c r="J199" s="73"/>
      <c r="K199" s="73" t="s">
        <v>1069</v>
      </c>
      <c r="L199" s="73"/>
      <c r="M199" s="73"/>
      <c r="N199" s="73"/>
      <c r="O199" s="73"/>
      <c r="P199" s="386"/>
      <c r="Q199" s="414"/>
      <c r="R199" s="143"/>
      <c r="S199" s="143"/>
      <c r="T199" s="4"/>
      <c r="U199" s="4"/>
      <c r="V199" s="4"/>
      <c r="W199" s="4"/>
      <c r="X199" s="4"/>
      <c r="Y199" s="4"/>
      <c r="Z199" s="143"/>
      <c r="AA199" s="4"/>
      <c r="AB199" s="143"/>
      <c r="AC199" s="143"/>
      <c r="AD199" s="143"/>
      <c r="AE199" s="143"/>
      <c r="AF199" s="143"/>
      <c r="AG199" s="4"/>
      <c r="AH199" s="4"/>
      <c r="AI199" s="692"/>
      <c r="AJ199" s="91"/>
      <c r="AK199" s="91"/>
      <c r="AL199" s="283"/>
      <c r="AM199" s="283"/>
      <c r="AN199" s="283"/>
      <c r="AO199" s="283"/>
      <c r="AP199" s="283"/>
      <c r="AQ199" s="283"/>
      <c r="AR199" s="283"/>
      <c r="AS199" s="283"/>
      <c r="AT199" s="283"/>
      <c r="AU199" s="283"/>
      <c r="AV199" s="283"/>
      <c r="AW199" s="283"/>
      <c r="AX199" s="283"/>
      <c r="BL199" s="251" t="e">
        <f>VLOOKUP(#REF!,'اعضاء هيئة التدريس'!#REF!,2,)</f>
        <v>#REF!</v>
      </c>
    </row>
    <row r="200" spans="1:64" s="272" customFormat="1" ht="15.75" hidden="1" customHeight="1">
      <c r="A200" s="724">
        <v>16</v>
      </c>
      <c r="B200" s="288" t="s">
        <v>526</v>
      </c>
      <c r="C200" s="726" t="str">
        <f>VLOOKUP(B200,مقررات!$A$1:$F$411,2,FALSE)</f>
        <v>أمان الليزر</v>
      </c>
      <c r="D200" s="211">
        <f>VLOOKUP(B200,مقررات!$A$1:$F$452,3,FALSE)</f>
        <v>2</v>
      </c>
      <c r="E200" s="211">
        <f>VLOOKUP(B200,مقررات!$A$1:$F$476,4,FALSE)</f>
        <v>0</v>
      </c>
      <c r="F200" s="211">
        <f t="shared" si="9"/>
        <v>2</v>
      </c>
      <c r="G200" s="60" t="str">
        <f>VLOOKUP(B200,مقررات!$A$1:$F$409,6,FALSE)</f>
        <v>-</v>
      </c>
      <c r="H200" s="60" t="s">
        <v>1986</v>
      </c>
      <c r="I200" s="262" t="str">
        <f>VLOOKUP(H200,'اعضاء هيئة التدريس'!$B$1:$D$300,2,FALSE)</f>
        <v>د/ سمير عطوة</v>
      </c>
      <c r="J200" s="250"/>
      <c r="K200" s="250" t="s">
        <v>1067</v>
      </c>
      <c r="L200" s="250"/>
      <c r="M200" s="250"/>
      <c r="N200" s="250"/>
      <c r="O200" s="250"/>
      <c r="P200" s="386"/>
      <c r="Q200" s="446"/>
      <c r="R200" s="355"/>
      <c r="S200" s="265"/>
      <c r="T200" s="282"/>
      <c r="U200" s="282"/>
      <c r="V200" s="282"/>
      <c r="W200" s="282"/>
      <c r="X200" s="282"/>
      <c r="Y200" s="282"/>
      <c r="Z200" s="282"/>
      <c r="AA200" s="282"/>
      <c r="AB200" s="251"/>
      <c r="AC200" s="251"/>
      <c r="AD200" s="251"/>
      <c r="AE200" s="251"/>
      <c r="AF200" s="251"/>
      <c r="AG200" s="282"/>
      <c r="AH200" s="282"/>
      <c r="AI200" s="428"/>
      <c r="AJ200" s="283"/>
      <c r="AK200" s="284"/>
      <c r="AL200" s="283"/>
      <c r="AM200" s="283"/>
      <c r="AN200" s="283"/>
      <c r="AO200" s="283"/>
      <c r="AP200" s="283"/>
      <c r="AQ200" s="283"/>
      <c r="AR200" s="283"/>
      <c r="AS200" s="283"/>
      <c r="AT200" s="283"/>
      <c r="AU200" s="283"/>
      <c r="AV200" s="283"/>
      <c r="AW200" s="283"/>
      <c r="AX200" s="283"/>
      <c r="BL200" s="251" t="e">
        <f>VLOOKUP(#REF!,'اعضاء هيئة التدريس'!#REF!,2,)</f>
        <v>#REF!</v>
      </c>
    </row>
    <row r="201" spans="1:64" s="285" customFormat="1" ht="15.75" hidden="1" customHeight="1">
      <c r="A201" s="724">
        <v>17</v>
      </c>
      <c r="B201" s="288" t="s">
        <v>528</v>
      </c>
      <c r="C201" s="726" t="str">
        <f>VLOOKUP(B201,مقررات!$A$1:$F$411,2,FALSE)</f>
        <v>فيزياء عملية ليزر</v>
      </c>
      <c r="D201" s="211">
        <f>VLOOKUP(B201,مقررات!$A$1:$F$452,3,FALSE)</f>
        <v>0</v>
      </c>
      <c r="E201" s="211">
        <f>VLOOKUP(B201,مقررات!$A$1:$F$476,4,FALSE)</f>
        <v>8</v>
      </c>
      <c r="F201" s="211">
        <f t="shared" si="9"/>
        <v>4</v>
      </c>
      <c r="G201" s="60" t="str">
        <f>VLOOKUP(B201,مقررات!$A$1:$F$409,6,FALSE)</f>
        <v>L348</v>
      </c>
      <c r="H201" s="423" t="s">
        <v>1986</v>
      </c>
      <c r="I201" s="262" t="str">
        <f>VLOOKUP(H201,'اعضاء هيئة التدريس'!$B$1:$D$300,2,FALSE)</f>
        <v>د/ سمير عطوة</v>
      </c>
      <c r="J201" s="73"/>
      <c r="K201" s="73"/>
      <c r="L201" s="73"/>
      <c r="M201" s="73"/>
      <c r="N201" s="250" t="s">
        <v>1083</v>
      </c>
      <c r="O201" s="250"/>
      <c r="P201" s="1052"/>
      <c r="Q201" s="414"/>
      <c r="R201" s="143"/>
      <c r="S201" s="143"/>
      <c r="T201" s="4"/>
      <c r="U201" s="4"/>
      <c r="V201" s="4"/>
      <c r="W201" s="4"/>
      <c r="X201" s="4"/>
      <c r="Y201" s="4"/>
      <c r="Z201" s="143"/>
      <c r="AA201" s="4"/>
      <c r="AB201" s="143"/>
      <c r="AC201" s="143"/>
      <c r="AD201" s="143"/>
      <c r="AE201" s="143"/>
      <c r="AF201" s="143"/>
      <c r="AG201" s="4"/>
      <c r="AH201" s="720"/>
      <c r="AI201" s="769"/>
      <c r="AJ201" s="91"/>
      <c r="AK201" s="91"/>
      <c r="AL201" s="284"/>
      <c r="AM201" s="284"/>
      <c r="AN201" s="284"/>
      <c r="AO201" s="284"/>
      <c r="AP201" s="284"/>
      <c r="AQ201" s="284"/>
      <c r="AR201" s="284"/>
      <c r="AS201" s="284"/>
      <c r="AT201" s="284"/>
      <c r="AU201" s="284"/>
      <c r="AV201" s="284"/>
      <c r="AW201" s="284"/>
      <c r="AX201" s="284"/>
      <c r="BL201" s="251" t="e">
        <f>VLOOKUP(#REF!,'اعضاء هيئة التدريس'!#REF!,2,)</f>
        <v>#REF!</v>
      </c>
    </row>
    <row r="202" spans="1:64" s="285" customFormat="1" ht="15.75" hidden="1" customHeight="1">
      <c r="A202" s="724">
        <v>1</v>
      </c>
      <c r="B202" s="288" t="s">
        <v>542</v>
      </c>
      <c r="C202" s="726" t="str">
        <f>VLOOKUP(B202,مقررات!$A$1:$F$411,2,FALSE)</f>
        <v>تحليل رياضي (1)</v>
      </c>
      <c r="D202" s="211">
        <f>VLOOKUP(B202,مقررات!$A$1:$F$452,3,FALSE)</f>
        <v>2</v>
      </c>
      <c r="E202" s="211">
        <f>VLOOKUP(B202,مقررات!$A$1:$F$476,4,FALSE)</f>
        <v>2</v>
      </c>
      <c r="F202" s="211">
        <f t="shared" si="9"/>
        <v>3</v>
      </c>
      <c r="G202" s="60">
        <f>VLOOKUP(B202,مقررات!$A$1:$F$409,6,FALSE)</f>
        <v>0</v>
      </c>
      <c r="H202" s="60" t="s">
        <v>1554</v>
      </c>
      <c r="I202" s="262" t="str">
        <f>VLOOKUP(H202,'اعضاء هيئة التدريس'!$B$1:$D$300,2,FALSE)</f>
        <v xml:space="preserve">د. اشرف ابراهيم حفناوي </v>
      </c>
      <c r="J202" s="73"/>
      <c r="K202" s="73"/>
      <c r="L202" s="73" t="s">
        <v>1069</v>
      </c>
      <c r="M202" s="73"/>
      <c r="N202" s="73"/>
      <c r="O202" s="73"/>
      <c r="P202" s="255" t="s">
        <v>1319</v>
      </c>
      <c r="Q202" s="414"/>
      <c r="R202" s="143"/>
      <c r="S202" s="143"/>
      <c r="T202" s="4"/>
      <c r="U202" s="4">
        <v>1</v>
      </c>
      <c r="V202" s="4"/>
      <c r="W202" s="4"/>
      <c r="X202" s="4"/>
      <c r="Y202" s="4"/>
      <c r="Z202" s="143">
        <v>1</v>
      </c>
      <c r="AA202" s="4">
        <v>6</v>
      </c>
      <c r="AB202" s="143"/>
      <c r="AC202" s="143"/>
      <c r="AD202" s="143"/>
      <c r="AE202" s="143"/>
      <c r="AF202" s="143"/>
      <c r="AG202" s="4"/>
      <c r="AH202" s="4"/>
      <c r="AI202" s="692"/>
      <c r="AJ202" s="91"/>
      <c r="AK202" s="91"/>
      <c r="AL202" s="283"/>
      <c r="AM202" s="284"/>
      <c r="AN202" s="284"/>
      <c r="AO202" s="284"/>
      <c r="AP202" s="284"/>
      <c r="AQ202" s="284"/>
      <c r="AR202" s="284"/>
      <c r="AS202" s="284"/>
      <c r="AT202" s="284"/>
      <c r="AU202" s="284"/>
      <c r="AV202" s="284"/>
      <c r="AW202" s="284"/>
      <c r="AX202" s="284"/>
      <c r="BL202" s="251" t="e">
        <f>VLOOKUP(#REF!,'اعضاء هيئة التدريس'!#REF!,2,)</f>
        <v>#REF!</v>
      </c>
    </row>
    <row r="203" spans="1:64" s="272" customFormat="1" ht="15.75" hidden="1" customHeight="1">
      <c r="A203" s="724">
        <v>2</v>
      </c>
      <c r="B203" s="288" t="s">
        <v>542</v>
      </c>
      <c r="C203" s="726" t="str">
        <f>VLOOKUP(B203,مقررات!$A$1:$F$411,2,FALSE)</f>
        <v>تحليل رياضي (1)</v>
      </c>
      <c r="D203" s="211">
        <f>VLOOKUP(B203,مقررات!$A$1:$F$452,3,FALSE)</f>
        <v>2</v>
      </c>
      <c r="E203" s="211">
        <f>VLOOKUP(B203,مقررات!$A$1:$F$476,4,FALSE)</f>
        <v>2</v>
      </c>
      <c r="F203" s="211">
        <f t="shared" si="9"/>
        <v>3</v>
      </c>
      <c r="G203" s="60">
        <f>VLOOKUP(B203,مقررات!$A$1:$F$409,6,FALSE)</f>
        <v>0</v>
      </c>
      <c r="H203" s="60" t="s">
        <v>1529</v>
      </c>
      <c r="I203" s="262" t="str">
        <f>VLOOKUP(H203,'اعضاء هيئة التدريس'!$B$1:$D$300,2,FALSE)</f>
        <v>أ.د/ شكري إبراهيم ندا</v>
      </c>
      <c r="J203" s="73"/>
      <c r="K203" s="73"/>
      <c r="L203" s="73" t="s">
        <v>1069</v>
      </c>
      <c r="M203" s="73"/>
      <c r="N203" s="73"/>
      <c r="O203" s="73"/>
      <c r="P203" s="255" t="s">
        <v>1319</v>
      </c>
      <c r="Q203" s="414"/>
      <c r="R203" s="143"/>
      <c r="S203" s="143"/>
      <c r="T203" s="4"/>
      <c r="U203" s="4">
        <v>1</v>
      </c>
      <c r="V203" s="4"/>
      <c r="W203" s="4"/>
      <c r="X203" s="4"/>
      <c r="Y203" s="4"/>
      <c r="Z203" s="143">
        <v>1</v>
      </c>
      <c r="AA203" s="4">
        <v>6</v>
      </c>
      <c r="AB203" s="143"/>
      <c r="AC203" s="143"/>
      <c r="AD203" s="143"/>
      <c r="AE203" s="143"/>
      <c r="AF203" s="143"/>
      <c r="AG203" s="4"/>
      <c r="AH203" s="4"/>
      <c r="AI203" s="692"/>
      <c r="AJ203" s="91"/>
      <c r="AK203" s="91"/>
      <c r="AL203" s="283"/>
      <c r="AM203" s="283"/>
      <c r="AN203" s="283"/>
      <c r="AO203" s="283"/>
      <c r="AP203" s="283"/>
      <c r="AQ203" s="283"/>
      <c r="AR203" s="283"/>
      <c r="AS203" s="283"/>
      <c r="AT203" s="283"/>
      <c r="AU203" s="283"/>
      <c r="AV203" s="283"/>
      <c r="AW203" s="283"/>
      <c r="AX203" s="283"/>
      <c r="BL203" s="251" t="e">
        <f>VLOOKUP(#REF!,'اعضاء هيئة التدريس'!#REF!,2,)</f>
        <v>#REF!</v>
      </c>
    </row>
    <row r="204" spans="1:64" s="272" customFormat="1" ht="14.25" hidden="1" customHeight="1">
      <c r="A204" s="724">
        <v>3</v>
      </c>
      <c r="B204" s="288" t="s">
        <v>543</v>
      </c>
      <c r="C204" s="726" t="str">
        <f>VLOOKUP(B204,مقررات!$A$1:$F$411,2,FALSE)</f>
        <v>هندسة تحليلية (1)</v>
      </c>
      <c r="D204" s="211">
        <f>VLOOKUP(B204,مقررات!$A$1:$F$452,3,FALSE)</f>
        <v>2</v>
      </c>
      <c r="E204" s="211">
        <f>VLOOKUP(B204,مقررات!$A$1:$F$476,4,FALSE)</f>
        <v>1</v>
      </c>
      <c r="F204" s="211">
        <f t="shared" si="9"/>
        <v>2.5</v>
      </c>
      <c r="G204" s="60" t="str">
        <f>VLOOKUP(B204,مقررات!$A$1:$F$409,6,FALSE)</f>
        <v>--</v>
      </c>
      <c r="H204" s="60" t="s">
        <v>1541</v>
      </c>
      <c r="I204" s="262" t="str">
        <f>VLOOKUP(H204,'اعضاء هيئة التدريس'!$B$1:$D$300,2,FALSE)</f>
        <v>د/ ناهد عبد العزيز صقر</v>
      </c>
      <c r="J204" s="73"/>
      <c r="K204" s="777" t="s">
        <v>1068</v>
      </c>
      <c r="L204" s="73"/>
      <c r="M204" s="73"/>
      <c r="N204" s="73"/>
      <c r="O204" s="73"/>
      <c r="P204" s="255" t="s">
        <v>1319</v>
      </c>
      <c r="Q204" s="446"/>
      <c r="R204" s="370"/>
      <c r="S204" s="265"/>
      <c r="T204" s="282"/>
      <c r="U204" s="282">
        <v>2</v>
      </c>
      <c r="V204" s="282"/>
      <c r="W204" s="282"/>
      <c r="X204" s="282"/>
      <c r="Y204" s="282"/>
      <c r="Z204" s="282">
        <v>2</v>
      </c>
      <c r="AA204" s="282"/>
      <c r="AB204" s="251"/>
      <c r="AC204" s="251"/>
      <c r="AD204" s="251"/>
      <c r="AE204" s="251"/>
      <c r="AF204" s="251"/>
      <c r="AG204" s="282"/>
      <c r="AH204" s="282"/>
      <c r="AI204" s="428"/>
      <c r="AJ204" s="283"/>
      <c r="AK204" s="283"/>
      <c r="AL204" s="283"/>
      <c r="AM204" s="283"/>
      <c r="AN204" s="283"/>
      <c r="AO204" s="283"/>
      <c r="AP204" s="283"/>
      <c r="AQ204" s="283"/>
      <c r="AR204" s="283"/>
      <c r="AS204" s="283"/>
      <c r="AT204" s="283"/>
      <c r="AU204" s="283"/>
      <c r="AV204" s="283"/>
      <c r="AW204" s="283"/>
      <c r="AX204" s="283"/>
      <c r="BL204" s="251" t="e">
        <f>VLOOKUP(#REF!,'اعضاء هيئة التدريس'!#REF!,2,)</f>
        <v>#REF!</v>
      </c>
    </row>
    <row r="205" spans="1:64" s="272" customFormat="1" ht="15.75" hidden="1" customHeight="1">
      <c r="A205" s="724">
        <v>4</v>
      </c>
      <c r="B205" s="288" t="s">
        <v>543</v>
      </c>
      <c r="C205" s="726" t="str">
        <f>VLOOKUP(B205,مقررات!$A$1:$F$411,2,FALSE)</f>
        <v>هندسة تحليلية (1)</v>
      </c>
      <c r="D205" s="211">
        <f>VLOOKUP(B205,مقررات!$A$1:$F$452,3,FALSE)</f>
        <v>2</v>
      </c>
      <c r="E205" s="211">
        <f>VLOOKUP(B205,مقررات!$A$1:$F$476,4,FALSE)</f>
        <v>1</v>
      </c>
      <c r="F205" s="211">
        <f t="shared" si="9"/>
        <v>2.5</v>
      </c>
      <c r="G205" s="60" t="str">
        <f>VLOOKUP(B205,مقررات!$A$1:$F$409,6,FALSE)</f>
        <v>--</v>
      </c>
      <c r="H205" s="60" t="s">
        <v>1522</v>
      </c>
      <c r="I205" s="262" t="str">
        <f>VLOOKUP(H205,'اعضاء هيئة التدريس'!$B$1:$D$300,2,FALSE)</f>
        <v>أ.د/ نبوية عبد الفتاح الرملي</v>
      </c>
      <c r="J205" s="73"/>
      <c r="K205" s="73" t="s">
        <v>1068</v>
      </c>
      <c r="L205" s="73"/>
      <c r="M205" s="73"/>
      <c r="N205" s="73"/>
      <c r="O205" s="73"/>
      <c r="P205" s="255" t="s">
        <v>1319</v>
      </c>
      <c r="Q205" s="446"/>
      <c r="R205" s="370"/>
      <c r="S205" s="265"/>
      <c r="T205" s="282"/>
      <c r="U205" s="282">
        <v>2</v>
      </c>
      <c r="V205" s="282"/>
      <c r="W205" s="282"/>
      <c r="X205" s="282"/>
      <c r="Y205" s="282"/>
      <c r="Z205" s="282">
        <v>2</v>
      </c>
      <c r="AA205" s="282"/>
      <c r="AB205" s="251"/>
      <c r="AC205" s="251"/>
      <c r="AD205" s="251"/>
      <c r="AE205" s="251"/>
      <c r="AF205" s="251"/>
      <c r="AG205" s="282"/>
      <c r="AH205" s="282"/>
      <c r="AI205" s="428"/>
      <c r="AJ205" s="283"/>
      <c r="AK205" s="283"/>
      <c r="AL205" s="283"/>
      <c r="AM205" s="283"/>
      <c r="AN205" s="283"/>
      <c r="AO205" s="283"/>
      <c r="AP205" s="283"/>
      <c r="AQ205" s="283"/>
      <c r="AR205" s="283"/>
      <c r="AS205" s="283"/>
      <c r="AT205" s="283"/>
      <c r="AU205" s="283"/>
      <c r="AV205" s="283"/>
      <c r="AW205" s="283"/>
      <c r="AX205" s="283"/>
      <c r="BL205" s="251" t="e">
        <f>VLOOKUP(#REF!,'اعضاء هيئة التدريس'!#REF!,2,)</f>
        <v>#REF!</v>
      </c>
    </row>
    <row r="206" spans="1:64" s="272" customFormat="1" ht="15" hidden="1" customHeight="1">
      <c r="A206" s="724">
        <v>5</v>
      </c>
      <c r="B206" s="288" t="s">
        <v>544</v>
      </c>
      <c r="C206" s="726" t="str">
        <f>VLOOKUP(B206,مقررات!$A$1:$F$411,2,FALSE)</f>
        <v>الجبر</v>
      </c>
      <c r="D206" s="211">
        <f>VLOOKUP(B206,مقررات!$A$1:$F$452,3,FALSE)</f>
        <v>2</v>
      </c>
      <c r="E206" s="211">
        <f>VLOOKUP(B206,مقررات!$A$1:$F$476,4,FALSE)</f>
        <v>1</v>
      </c>
      <c r="F206" s="211">
        <f t="shared" si="9"/>
        <v>2.5</v>
      </c>
      <c r="G206" s="60" t="str">
        <f>VLOOKUP(B206,مقررات!$A$1:$F$409,6,FALSE)</f>
        <v>--</v>
      </c>
      <c r="H206" s="60" t="s">
        <v>1556</v>
      </c>
      <c r="I206" s="262" t="str">
        <f>VLOOKUP(H206,'اعضاء هيئة التدريس'!$B$1:$D$300,2,FALSE)</f>
        <v xml:space="preserve">د/ نجلاء محمدالشاذلي </v>
      </c>
      <c r="J206" s="73"/>
      <c r="K206" s="73"/>
      <c r="L206" s="73"/>
      <c r="M206" s="73"/>
      <c r="N206" s="73" t="s">
        <v>1067</v>
      </c>
      <c r="O206" s="73"/>
      <c r="P206" s="255" t="s">
        <v>1319</v>
      </c>
      <c r="Q206" s="414"/>
      <c r="R206" s="143"/>
      <c r="S206" s="143"/>
      <c r="T206" s="4"/>
      <c r="U206" s="4">
        <v>3</v>
      </c>
      <c r="V206" s="4"/>
      <c r="W206" s="4"/>
      <c r="X206" s="4"/>
      <c r="Y206" s="4"/>
      <c r="Z206" s="143">
        <v>3</v>
      </c>
      <c r="AA206" s="4"/>
      <c r="AB206" s="143"/>
      <c r="AC206" s="143"/>
      <c r="AD206" s="143"/>
      <c r="AE206" s="143"/>
      <c r="AF206" s="143"/>
      <c r="AG206" s="4"/>
      <c r="AH206" s="4"/>
      <c r="AI206" s="692"/>
      <c r="AJ206" s="91"/>
      <c r="AK206" s="91"/>
      <c r="AL206" s="283"/>
      <c r="AM206" s="283"/>
      <c r="AN206" s="283"/>
      <c r="AO206" s="283"/>
      <c r="AP206" s="283"/>
      <c r="AQ206" s="283"/>
      <c r="AR206" s="283"/>
      <c r="AS206" s="283"/>
      <c r="AT206" s="283"/>
      <c r="AU206" s="283"/>
      <c r="AV206" s="283"/>
      <c r="AW206" s="283"/>
      <c r="AX206" s="283"/>
      <c r="BL206" s="251" t="e">
        <f>VLOOKUP(#REF!,'اعضاء هيئة التدريس'!#REF!,2,)</f>
        <v>#REF!</v>
      </c>
    </row>
    <row r="207" spans="1:64" s="272" customFormat="1" ht="15.75" hidden="1" customHeight="1">
      <c r="A207" s="724">
        <v>6</v>
      </c>
      <c r="B207" s="288" t="s">
        <v>544</v>
      </c>
      <c r="C207" s="726" t="str">
        <f>VLOOKUP(B207,مقررات!$A$1:$F$411,2,FALSE)</f>
        <v>الجبر</v>
      </c>
      <c r="D207" s="211">
        <f>VLOOKUP(B207,مقررات!$A$1:$F$452,3,FALSE)</f>
        <v>2</v>
      </c>
      <c r="E207" s="211">
        <f>VLOOKUP(B207,مقررات!$A$1:$F$476,4,FALSE)</f>
        <v>1</v>
      </c>
      <c r="F207" s="211">
        <f t="shared" si="9"/>
        <v>2.5</v>
      </c>
      <c r="G207" s="60" t="str">
        <f>VLOOKUP(B207,مقررات!$A$1:$F$409,6,FALSE)</f>
        <v>--</v>
      </c>
      <c r="H207" s="60" t="s">
        <v>1571</v>
      </c>
      <c r="I207" s="262" t="str">
        <f>VLOOKUP(H207,'اعضاء هيئة التدريس'!$B$1:$D$300,2,FALSE)</f>
        <v>د/ منار عبدالله ماهر</v>
      </c>
      <c r="J207" s="73"/>
      <c r="K207" s="73"/>
      <c r="L207" s="73"/>
      <c r="M207" s="73"/>
      <c r="N207" s="73" t="s">
        <v>1067</v>
      </c>
      <c r="O207" s="73"/>
      <c r="P207" s="255" t="s">
        <v>1319</v>
      </c>
      <c r="Q207" s="414"/>
      <c r="R207" s="143"/>
      <c r="S207" s="143"/>
      <c r="T207" s="4"/>
      <c r="U207" s="4">
        <v>3</v>
      </c>
      <c r="V207" s="4"/>
      <c r="W207" s="4"/>
      <c r="X207" s="4"/>
      <c r="Y207" s="4"/>
      <c r="Z207" s="143">
        <v>3</v>
      </c>
      <c r="AA207" s="4"/>
      <c r="AB207" s="143"/>
      <c r="AC207" s="143"/>
      <c r="AD207" s="143"/>
      <c r="AE207" s="143"/>
      <c r="AF207" s="143"/>
      <c r="AG207" s="4"/>
      <c r="AH207" s="4"/>
      <c r="AI207" s="692"/>
      <c r="AJ207" s="91"/>
      <c r="AK207" s="91"/>
      <c r="AL207" s="283"/>
      <c r="AM207" s="283"/>
      <c r="AN207" s="283"/>
      <c r="AO207" s="283"/>
      <c r="AP207" s="283"/>
      <c r="AQ207" s="283"/>
      <c r="AR207" s="283"/>
      <c r="AS207" s="283"/>
      <c r="AT207" s="283"/>
      <c r="AU207" s="283"/>
      <c r="AV207" s="283"/>
      <c r="AW207" s="283"/>
      <c r="AX207" s="283"/>
      <c r="BL207" s="251" t="e">
        <f>VLOOKUP(#REF!,'اعضاء هيئة التدريس'!#REF!,2,)</f>
        <v>#REF!</v>
      </c>
    </row>
    <row r="208" spans="1:64" s="272" customFormat="1" ht="15.75" hidden="1" customHeight="1">
      <c r="A208" s="724">
        <v>7</v>
      </c>
      <c r="B208" s="288" t="s">
        <v>545</v>
      </c>
      <c r="C208" s="726" t="str">
        <f>VLOOKUP(B208,مقررات!$A$1:$F$411,2,FALSE)</f>
        <v>تحليل رياضي (2)</v>
      </c>
      <c r="D208" s="211">
        <f>VLOOKUP(B208,مقررات!$A$1:$F$452,3,FALSE)</f>
        <v>3</v>
      </c>
      <c r="E208" s="211">
        <f>VLOOKUP(B208,مقررات!$A$1:$F$476,4,FALSE)</f>
        <v>2</v>
      </c>
      <c r="F208" s="211">
        <f t="shared" si="9"/>
        <v>4</v>
      </c>
      <c r="G208" s="60" t="str">
        <f>VLOOKUP(B208,مقررات!$A$1:$F$409,6,FALSE)</f>
        <v>M111</v>
      </c>
      <c r="H208" s="60" t="s">
        <v>1533</v>
      </c>
      <c r="I208" s="262" t="str">
        <f>VLOOKUP(H208,'اعضاء هيئة التدريس'!$B$1:$D$300,2,FALSE)</f>
        <v>د. حسني عبدالعليم عطية</v>
      </c>
      <c r="J208" s="73"/>
      <c r="K208" s="73" t="s">
        <v>1074</v>
      </c>
      <c r="L208" s="73"/>
      <c r="M208" s="73"/>
      <c r="N208" s="73"/>
      <c r="O208" s="73"/>
      <c r="P208" s="386" t="s">
        <v>1315</v>
      </c>
      <c r="Q208" s="449"/>
      <c r="R208" s="370"/>
      <c r="S208" s="265"/>
      <c r="T208" s="282"/>
      <c r="U208" s="282"/>
      <c r="V208" s="282"/>
      <c r="W208" s="282"/>
      <c r="X208" s="282"/>
      <c r="Y208" s="282"/>
      <c r="Z208" s="282"/>
      <c r="AA208" s="282"/>
      <c r="AB208" s="251"/>
      <c r="AC208" s="251"/>
      <c r="AD208" s="251"/>
      <c r="AE208" s="251"/>
      <c r="AF208" s="251"/>
      <c r="AG208" s="282"/>
      <c r="AH208" s="282"/>
      <c r="AI208" s="428"/>
      <c r="AJ208" s="283"/>
      <c r="AK208" s="283"/>
      <c r="AL208" s="283"/>
      <c r="AM208" s="283"/>
      <c r="AN208" s="283"/>
      <c r="AO208" s="283"/>
      <c r="AP208" s="283"/>
      <c r="AQ208" s="283"/>
      <c r="AR208" s="283"/>
      <c r="AS208" s="283"/>
      <c r="AT208" s="283"/>
      <c r="AU208" s="283"/>
      <c r="AV208" s="283"/>
      <c r="AW208" s="283"/>
      <c r="AX208" s="283"/>
      <c r="BL208" s="251" t="e">
        <f>VLOOKUP(#REF!,'اعضاء هيئة التدريس'!#REF!,2,)</f>
        <v>#REF!</v>
      </c>
    </row>
    <row r="209" spans="1:64" s="272" customFormat="1" ht="15.75" hidden="1" customHeight="1">
      <c r="A209" s="724">
        <v>8</v>
      </c>
      <c r="B209" s="288" t="s">
        <v>547</v>
      </c>
      <c r="C209" s="726" t="str">
        <f>VLOOKUP(B209,مقررات!$A$1:$F$411,2,FALSE)</f>
        <v>جبر مجرد (1)</v>
      </c>
      <c r="D209" s="211">
        <f>VLOOKUP(B209,مقررات!$A$1:$F$452,3,FALSE)</f>
        <v>2</v>
      </c>
      <c r="E209" s="211">
        <f>VLOOKUP(B209,مقررات!$A$1:$F$476,4,FALSE)</f>
        <v>1</v>
      </c>
      <c r="F209" s="211">
        <f t="shared" si="9"/>
        <v>2.5</v>
      </c>
      <c r="G209" s="60" t="str">
        <f>VLOOKUP(B209,مقررات!$A$1:$F$409,6,FALSE)</f>
        <v>M113</v>
      </c>
      <c r="H209" s="60" t="s">
        <v>1538</v>
      </c>
      <c r="I209" s="262" t="str">
        <f>VLOOKUP(H209,'اعضاء هيئة التدريس'!$B$1:$D$300,2,FALSE)</f>
        <v>د/ ليلى ناشد جاب الله</v>
      </c>
      <c r="J209" s="73"/>
      <c r="K209" s="73" t="s">
        <v>1067</v>
      </c>
      <c r="L209" s="73"/>
      <c r="M209" s="73"/>
      <c r="N209" s="73"/>
      <c r="O209" s="73"/>
      <c r="P209" s="255" t="s">
        <v>1319</v>
      </c>
      <c r="Q209" s="414"/>
      <c r="R209" s="143"/>
      <c r="S209" s="143"/>
      <c r="T209" s="4"/>
      <c r="U209" s="4"/>
      <c r="V209" s="4"/>
      <c r="W209" s="4"/>
      <c r="X209" s="4"/>
      <c r="Y209" s="4"/>
      <c r="Z209" s="143"/>
      <c r="AA209" s="4"/>
      <c r="AB209" s="143"/>
      <c r="AC209" s="143"/>
      <c r="AD209" s="143"/>
      <c r="AE209" s="143"/>
      <c r="AF209" s="143"/>
      <c r="AG209" s="4"/>
      <c r="AH209" s="4"/>
      <c r="AI209" s="692"/>
      <c r="AJ209" s="91"/>
      <c r="AK209" s="91"/>
      <c r="AL209" s="283"/>
      <c r="AM209" s="283"/>
      <c r="AN209" s="283"/>
      <c r="AO209" s="283"/>
      <c r="AP209" s="283"/>
      <c r="AQ209" s="283"/>
      <c r="AR209" s="283"/>
      <c r="AS209" s="283"/>
      <c r="AT209" s="283"/>
      <c r="AU209" s="283"/>
      <c r="AV209" s="283"/>
      <c r="AW209" s="283"/>
      <c r="AX209" s="283"/>
      <c r="BL209" s="251" t="e">
        <f>VLOOKUP(#REF!,'اعضاء هيئة التدريس'!#REF!,2,)</f>
        <v>#REF!</v>
      </c>
    </row>
    <row r="210" spans="1:64" s="272" customFormat="1" ht="15.75" hidden="1">
      <c r="A210" s="724">
        <v>9</v>
      </c>
      <c r="B210" s="288" t="s">
        <v>548</v>
      </c>
      <c r="C210" s="726" t="str">
        <f>VLOOKUP(B210,مقررات!$A$1:$F$411,2,FALSE)</f>
        <v>جبر خطى</v>
      </c>
      <c r="D210" s="211">
        <f>VLOOKUP(B210,مقررات!$A$1:$F$452,3,FALSE)</f>
        <v>2</v>
      </c>
      <c r="E210" s="211">
        <f>VLOOKUP(B210,مقررات!$A$1:$F$476,4,FALSE)</f>
        <v>1</v>
      </c>
      <c r="F210" s="211">
        <f t="shared" si="9"/>
        <v>2.5</v>
      </c>
      <c r="G210" s="60" t="str">
        <f>VLOOKUP(B210,مقررات!$A$1:$F$409,6,FALSE)</f>
        <v>M113</v>
      </c>
      <c r="H210" s="60" t="s">
        <v>1530</v>
      </c>
      <c r="I210" s="262" t="str">
        <f>VLOOKUP(H210,'اعضاء هيئة التدريس'!$B$1:$D$300,2,FALSE)</f>
        <v>أ.د/ محمد عبد اللطيف رمضان</v>
      </c>
      <c r="J210" s="73"/>
      <c r="K210" s="73"/>
      <c r="L210" s="73"/>
      <c r="M210" s="73"/>
      <c r="N210" s="73" t="s">
        <v>1067</v>
      </c>
      <c r="O210" s="73"/>
      <c r="P210" s="386" t="s">
        <v>1327</v>
      </c>
      <c r="Q210" s="446"/>
      <c r="R210" s="370"/>
      <c r="S210" s="265"/>
      <c r="T210" s="282"/>
      <c r="U210" s="282"/>
      <c r="V210" s="282"/>
      <c r="W210" s="282"/>
      <c r="X210" s="282"/>
      <c r="Y210" s="282"/>
      <c r="Z210" s="282"/>
      <c r="AA210" s="282"/>
      <c r="AB210" s="251"/>
      <c r="AC210" s="251"/>
      <c r="AD210" s="251"/>
      <c r="AE210" s="251"/>
      <c r="AF210" s="251"/>
      <c r="AG210" s="282"/>
      <c r="AH210" s="282"/>
      <c r="AI210" s="428"/>
      <c r="AJ210" s="283"/>
      <c r="AK210" s="283"/>
      <c r="AL210" s="283"/>
      <c r="AM210" s="283"/>
      <c r="AN210" s="283"/>
      <c r="AO210" s="283"/>
      <c r="AP210" s="283"/>
      <c r="AQ210" s="283"/>
      <c r="AR210" s="283"/>
      <c r="AS210" s="283"/>
      <c r="AT210" s="283"/>
      <c r="AU210" s="283"/>
      <c r="AV210" s="283"/>
      <c r="AW210" s="283"/>
      <c r="AX210" s="283"/>
      <c r="BL210" s="251" t="e">
        <f>VLOOKUP(#REF!,'اعضاء هيئة التدريس'!#REF!,2,)</f>
        <v>#REF!</v>
      </c>
    </row>
    <row r="211" spans="1:64" s="272" customFormat="1" ht="15.75" hidden="1" customHeight="1">
      <c r="A211" s="724">
        <v>10</v>
      </c>
      <c r="B211" s="288" t="s">
        <v>549</v>
      </c>
      <c r="C211" s="726" t="str">
        <f>VLOOKUP(B211,مقررات!$A$1:$F$411,2,FALSE)</f>
        <v>تحليل عددي (1)</v>
      </c>
      <c r="D211" s="211">
        <f>VLOOKUP(B211,مقررات!$A$1:$F$452,3,FALSE)</f>
        <v>2</v>
      </c>
      <c r="E211" s="211">
        <f>VLOOKUP(B211,مقررات!$A$1:$F$476,4,FALSE)</f>
        <v>1</v>
      </c>
      <c r="F211" s="211">
        <f t="shared" si="9"/>
        <v>2.5</v>
      </c>
      <c r="G211" s="60" t="str">
        <f>VLOOKUP(B211,مقررات!$A$1:$F$409,6,FALSE)</f>
        <v>M117</v>
      </c>
      <c r="H211" s="60" t="s">
        <v>1530</v>
      </c>
      <c r="I211" s="262" t="str">
        <f>VLOOKUP(H211,'اعضاء هيئة التدريس'!$B$1:$D$300,2,FALSE)</f>
        <v>أ.د/ محمد عبد اللطيف رمضان</v>
      </c>
      <c r="J211" s="73"/>
      <c r="K211" s="73"/>
      <c r="L211" s="73"/>
      <c r="M211" s="73"/>
      <c r="N211" s="73" t="s">
        <v>1068</v>
      </c>
      <c r="O211" s="73"/>
      <c r="P211" s="386" t="s">
        <v>1322</v>
      </c>
      <c r="Q211" s="414"/>
      <c r="R211" s="143"/>
      <c r="S211" s="143"/>
      <c r="T211" s="4"/>
      <c r="U211" s="4"/>
      <c r="V211" s="4"/>
      <c r="W211" s="4"/>
      <c r="X211" s="4"/>
      <c r="Y211" s="4"/>
      <c r="Z211" s="143"/>
      <c r="AA211" s="4"/>
      <c r="AB211" s="143"/>
      <c r="AC211" s="143"/>
      <c r="AD211" s="143"/>
      <c r="AE211" s="143"/>
      <c r="AF211" s="143"/>
      <c r="AG211" s="4"/>
      <c r="AH211" s="4"/>
      <c r="AI211" s="692"/>
      <c r="AJ211" s="91"/>
      <c r="AK211" s="91"/>
      <c r="AL211" s="283"/>
      <c r="AM211" s="283"/>
      <c r="AN211" s="283"/>
      <c r="AO211" s="283"/>
      <c r="AP211" s="283"/>
      <c r="AQ211" s="283"/>
      <c r="AR211" s="283"/>
      <c r="AS211" s="283"/>
      <c r="AT211" s="283"/>
      <c r="AU211" s="283"/>
      <c r="AV211" s="283"/>
      <c r="AW211" s="283"/>
      <c r="AX211" s="283"/>
      <c r="BL211" s="251" t="e">
        <f>VLOOKUP(#REF!,'اعضاء هيئة التدريس'!#REF!,2,)</f>
        <v>#REF!</v>
      </c>
    </row>
    <row r="212" spans="1:64" s="272" customFormat="1" ht="15" hidden="1" customHeight="1">
      <c r="A212" s="724">
        <v>13</v>
      </c>
      <c r="B212" s="288" t="s">
        <v>551</v>
      </c>
      <c r="C212" s="726" t="str">
        <f>VLOOKUP(B212,مقررات!$A$1:$F$411,2,FALSE)</f>
        <v>ديناميكا(1)</v>
      </c>
      <c r="D212" s="211">
        <f>VLOOKUP(B212,مقررات!$A$1:$F$452,3,FALSE)</f>
        <v>2</v>
      </c>
      <c r="E212" s="211">
        <f>VLOOKUP(B212,مقررات!$A$1:$F$476,4,FALSE)</f>
        <v>1</v>
      </c>
      <c r="F212" s="211">
        <f t="shared" si="9"/>
        <v>2.5</v>
      </c>
      <c r="G212" s="60" t="str">
        <f>VLOOKUP(B212,مقررات!$A$1:$F$409,6,FALSE)</f>
        <v>M111</v>
      </c>
      <c r="H212" s="60" t="s">
        <v>1544</v>
      </c>
      <c r="I212" s="262" t="str">
        <f>VLOOKUP(H212,'اعضاء هيئة التدريس'!$B$1:$D$300,2,FALSE)</f>
        <v xml:space="preserve">د/ رفعت أحمد حسن </v>
      </c>
      <c r="J212" s="73"/>
      <c r="K212" s="73"/>
      <c r="L212" s="73"/>
      <c r="M212" s="73"/>
      <c r="N212" s="73" t="s">
        <v>1072</v>
      </c>
      <c r="O212" s="73"/>
      <c r="P212" s="386"/>
      <c r="Q212" s="448"/>
      <c r="R212" s="370"/>
      <c r="S212" s="265"/>
      <c r="T212" s="282"/>
      <c r="U212" s="282"/>
      <c r="V212" s="282"/>
      <c r="W212" s="282"/>
      <c r="X212" s="282"/>
      <c r="Y212" s="282"/>
      <c r="Z212" s="282"/>
      <c r="AA212" s="282"/>
      <c r="AB212" s="251"/>
      <c r="AC212" s="251"/>
      <c r="AD212" s="251"/>
      <c r="AE212" s="251"/>
      <c r="AF212" s="251"/>
      <c r="AG212" s="282"/>
      <c r="AH212" s="282"/>
      <c r="AI212" s="428"/>
      <c r="AJ212" s="283"/>
      <c r="AK212" s="283"/>
      <c r="AL212" s="284"/>
      <c r="AM212" s="283"/>
      <c r="AN212" s="283"/>
      <c r="AO212" s="283"/>
      <c r="AP212" s="283"/>
      <c r="AQ212" s="283"/>
      <c r="AR212" s="283"/>
      <c r="AS212" s="283"/>
      <c r="AT212" s="283"/>
      <c r="AU212" s="283"/>
      <c r="AV212" s="283"/>
      <c r="AW212" s="283"/>
      <c r="AX212" s="283"/>
      <c r="BL212" s="251" t="e">
        <f>VLOOKUP(#REF!,'اعضاء هيئة التدريس'!#REF!,2,)</f>
        <v>#REF!</v>
      </c>
    </row>
    <row r="213" spans="1:64" s="272" customFormat="1" ht="15.75" hidden="1" customHeight="1">
      <c r="A213" s="724">
        <v>14</v>
      </c>
      <c r="B213" s="288" t="s">
        <v>553</v>
      </c>
      <c r="C213" s="726" t="str">
        <f>VLOOKUP(B213,مقررات!$A$1:$F$411,2,FALSE)</f>
        <v>نظرية حركة الموائع</v>
      </c>
      <c r="D213" s="211">
        <f>VLOOKUP(B213,مقررات!$A$1:$F$452,3,FALSE)</f>
        <v>2</v>
      </c>
      <c r="E213" s="211">
        <f>VLOOKUP(B213,مقررات!$A$1:$F$476,4,FALSE)</f>
        <v>0</v>
      </c>
      <c r="F213" s="211">
        <f t="shared" si="9"/>
        <v>2</v>
      </c>
      <c r="G213" s="60" t="str">
        <f>VLOOKUP(B213,مقررات!$A$1:$F$409,6,FALSE)</f>
        <v>M229</v>
      </c>
      <c r="H213" s="60" t="s">
        <v>1547</v>
      </c>
      <c r="I213" s="262" t="str">
        <f>VLOOKUP(H213,'اعضاء هيئة التدريس'!$B$1:$D$300,2,FALSE)</f>
        <v>د/ جميل على شلبي</v>
      </c>
      <c r="J213" s="73"/>
      <c r="K213" s="73"/>
      <c r="L213" s="73"/>
      <c r="M213" s="73"/>
      <c r="N213" s="73" t="s">
        <v>1070</v>
      </c>
      <c r="O213" s="73"/>
      <c r="P213" s="386" t="s">
        <v>1327</v>
      </c>
      <c r="Q213" s="445"/>
      <c r="R213" s="370"/>
      <c r="S213" s="265"/>
      <c r="T213" s="282"/>
      <c r="U213" s="282"/>
      <c r="V213" s="282"/>
      <c r="W213" s="282"/>
      <c r="X213" s="282"/>
      <c r="Y213" s="282"/>
      <c r="Z213" s="282"/>
      <c r="AA213" s="282"/>
      <c r="AB213" s="251"/>
      <c r="AC213" s="251"/>
      <c r="AD213" s="251"/>
      <c r="AE213" s="251"/>
      <c r="AF213" s="251"/>
      <c r="AG213" s="282"/>
      <c r="AH213" s="282"/>
      <c r="AI213" s="428"/>
      <c r="AJ213" s="283"/>
      <c r="AK213" s="283"/>
      <c r="AL213" s="284"/>
      <c r="AM213" s="283"/>
      <c r="AN213" s="283"/>
      <c r="AO213" s="283"/>
      <c r="AP213" s="283"/>
      <c r="AQ213" s="283"/>
      <c r="AR213" s="283"/>
      <c r="AS213" s="283"/>
      <c r="AT213" s="283"/>
      <c r="AU213" s="283"/>
      <c r="AV213" s="283"/>
      <c r="AW213" s="283"/>
      <c r="AX213" s="283"/>
      <c r="BL213" s="251" t="e">
        <f>VLOOKUP(#REF!,'اعضاء هيئة التدريس'!#REF!,2,)</f>
        <v>#REF!</v>
      </c>
    </row>
    <row r="214" spans="1:64" s="272" customFormat="1" ht="15.75" hidden="1">
      <c r="A214" s="724">
        <v>15</v>
      </c>
      <c r="B214" s="288" t="s">
        <v>1042</v>
      </c>
      <c r="C214" s="726" t="str">
        <f>VLOOKUP(B214,مقررات!$A$1:$F$411,2,FALSE)</f>
        <v>ميكانيكا عامة</v>
      </c>
      <c r="D214" s="211">
        <f>VLOOKUP(B214,مقررات!$A$1:$F$452,3,FALSE)</f>
        <v>3</v>
      </c>
      <c r="E214" s="211">
        <f>VLOOKUP(B214,مقررات!$A$1:$F$476,4,FALSE)</f>
        <v>2</v>
      </c>
      <c r="F214" s="211">
        <f t="shared" si="9"/>
        <v>4</v>
      </c>
      <c r="G214" s="60" t="str">
        <f>VLOOKUP(B214,مقررات!$A$1:$F$409,6,FALSE)</f>
        <v>--</v>
      </c>
      <c r="H214" s="697" t="s">
        <v>1552</v>
      </c>
      <c r="I214" s="262" t="str">
        <f>VLOOKUP(H214,'اعضاء هيئة التدريس'!$B$1:$D$300,2,FALSE)</f>
        <v>د. طه عبدالكريم ابراهيم</v>
      </c>
      <c r="J214" s="73"/>
      <c r="K214" s="73"/>
      <c r="L214" s="73" t="s">
        <v>1074</v>
      </c>
      <c r="M214" s="73"/>
      <c r="N214" s="73"/>
      <c r="O214" s="73"/>
      <c r="P214" s="386" t="s">
        <v>1322</v>
      </c>
      <c r="Q214" s="414"/>
      <c r="R214" s="143"/>
      <c r="S214" s="143"/>
      <c r="T214" s="4"/>
      <c r="U214" s="4"/>
      <c r="V214" s="4"/>
      <c r="W214" s="4"/>
      <c r="X214" s="4"/>
      <c r="Y214" s="4"/>
      <c r="Z214" s="143"/>
      <c r="AA214" s="4"/>
      <c r="AB214" s="143"/>
      <c r="AC214" s="143"/>
      <c r="AD214" s="143"/>
      <c r="AE214" s="143"/>
      <c r="AF214" s="143"/>
      <c r="AG214" s="4"/>
      <c r="AH214" s="4"/>
      <c r="AI214" s="692"/>
      <c r="AJ214" s="91"/>
      <c r="AK214" s="91"/>
      <c r="AL214" s="284"/>
      <c r="AM214" s="283"/>
      <c r="AN214" s="283"/>
      <c r="AO214" s="283"/>
      <c r="AP214" s="283"/>
      <c r="AQ214" s="283"/>
      <c r="AR214" s="283"/>
      <c r="AS214" s="283"/>
      <c r="AT214" s="283"/>
      <c r="AU214" s="283"/>
      <c r="AV214" s="283"/>
      <c r="AW214" s="283"/>
      <c r="AX214" s="283"/>
      <c r="BL214" s="251" t="e">
        <f>VLOOKUP(#REF!,'اعضاء هيئة التدريس'!#REF!,2,)</f>
        <v>#REF!</v>
      </c>
    </row>
    <row r="215" spans="1:64" s="272" customFormat="1" ht="15.75" hidden="1" customHeight="1">
      <c r="A215" s="724">
        <v>16</v>
      </c>
      <c r="B215" s="288" t="s">
        <v>573</v>
      </c>
      <c r="C215" s="726" t="str">
        <f>VLOOKUP(B215,مقررات!$A$1:$F$411,2,FALSE)</f>
        <v>رياضيات غير متصلة (1)</v>
      </c>
      <c r="D215" s="211">
        <f>VLOOKUP(B215,مقررات!$A$1:$F$452,3,FALSE)</f>
        <v>2</v>
      </c>
      <c r="E215" s="211">
        <f>VLOOKUP(B215,مقررات!$A$1:$F$476,4,FALSE)</f>
        <v>2</v>
      </c>
      <c r="F215" s="211">
        <f t="shared" si="9"/>
        <v>3</v>
      </c>
      <c r="G215" s="60">
        <f>VLOOKUP(B215,مقررات!$A$1:$F$409,6,FALSE)</f>
        <v>0</v>
      </c>
      <c r="H215" s="60" t="s">
        <v>1520</v>
      </c>
      <c r="I215" s="262" t="str">
        <f>VLOOKUP(H215,'اعضاء هيئة التدريس'!$B$1:$D$300,2,FALSE)</f>
        <v>أ.د/ محمد امين عبدالواحد</v>
      </c>
      <c r="J215" s="73"/>
      <c r="K215" s="73"/>
      <c r="L215" s="73"/>
      <c r="M215" s="73" t="s">
        <v>1072</v>
      </c>
      <c r="N215" s="73"/>
      <c r="O215" s="73"/>
      <c r="P215" s="255" t="s">
        <v>1319</v>
      </c>
      <c r="Q215" s="414"/>
      <c r="R215" s="143"/>
      <c r="S215" s="143"/>
      <c r="T215" s="4"/>
      <c r="U215" s="4"/>
      <c r="V215" s="4"/>
      <c r="W215" s="4"/>
      <c r="X215" s="4"/>
      <c r="Y215" s="4"/>
      <c r="Z215" s="143">
        <v>5</v>
      </c>
      <c r="AA215" s="4">
        <v>5</v>
      </c>
      <c r="AB215" s="143"/>
      <c r="AC215" s="143"/>
      <c r="AD215" s="143"/>
      <c r="AE215" s="143"/>
      <c r="AF215" s="143"/>
      <c r="AG215" s="4"/>
      <c r="AH215" s="4"/>
      <c r="AI215" s="692"/>
      <c r="AJ215" s="91"/>
      <c r="AK215" s="91"/>
      <c r="AL215" s="283"/>
      <c r="AM215" s="283"/>
      <c r="AN215" s="283"/>
      <c r="AO215" s="283"/>
      <c r="AP215" s="283"/>
      <c r="AQ215" s="283"/>
      <c r="AR215" s="283"/>
      <c r="AS215" s="283"/>
      <c r="AT215" s="283"/>
      <c r="AU215" s="283"/>
      <c r="AV215" s="283"/>
      <c r="AW215" s="283"/>
      <c r="AX215" s="283"/>
      <c r="BL215" s="251" t="e">
        <f>VLOOKUP(#REF!,'اعضاء هيئة التدريس'!#REF!,2,)</f>
        <v>#REF!</v>
      </c>
    </row>
    <row r="216" spans="1:64" s="272" customFormat="1" ht="15.75" hidden="1">
      <c r="A216" s="724">
        <v>17</v>
      </c>
      <c r="B216" s="288" t="s">
        <v>550</v>
      </c>
      <c r="C216" s="726" t="str">
        <f>VLOOKUP(B216,مقررات!$A$1:$F$411,2,FALSE)</f>
        <v>مقدمة في برمجة الحاسب</v>
      </c>
      <c r="D216" s="211">
        <f>VLOOKUP(B216,مقررات!$A$1:$F$452,3,FALSE)</f>
        <v>2</v>
      </c>
      <c r="E216" s="211">
        <f>VLOOKUP(B216,مقررات!$A$1:$F$476,4,FALSE)</f>
        <v>2</v>
      </c>
      <c r="F216" s="211">
        <f t="shared" si="9"/>
        <v>3</v>
      </c>
      <c r="G216" s="60">
        <f>VLOOKUP(B216,مقررات!$A$1:$F$409,6,FALSE)</f>
        <v>0</v>
      </c>
      <c r="H216" s="60" t="s">
        <v>1566</v>
      </c>
      <c r="I216" s="262" t="str">
        <f>VLOOKUP(H216,'اعضاء هيئة التدريس'!$B$1:$D$300,2,FALSE)</f>
        <v>د/ عزة أحمد عبده</v>
      </c>
      <c r="J216" s="73"/>
      <c r="K216" s="73"/>
      <c r="L216" s="73" t="s">
        <v>1072</v>
      </c>
      <c r="M216" s="73"/>
      <c r="N216" s="73"/>
      <c r="O216" s="73"/>
      <c r="P216" s="255" t="s">
        <v>1319</v>
      </c>
      <c r="Q216" s="446"/>
      <c r="R216" s="370"/>
      <c r="S216" s="265"/>
      <c r="T216" s="282"/>
      <c r="U216" s="282">
        <v>4</v>
      </c>
      <c r="V216" s="282"/>
      <c r="W216" s="282"/>
      <c r="X216" s="282"/>
      <c r="Y216" s="282"/>
      <c r="Z216" s="282">
        <v>4</v>
      </c>
      <c r="AA216" s="282">
        <v>4</v>
      </c>
      <c r="AB216" s="251"/>
      <c r="AC216" s="251"/>
      <c r="AD216" s="251"/>
      <c r="AE216" s="251"/>
      <c r="AF216" s="251"/>
      <c r="AG216" s="282"/>
      <c r="AH216" s="282"/>
      <c r="AI216" s="428"/>
      <c r="AJ216" s="283"/>
      <c r="AK216" s="283"/>
      <c r="AL216" s="283"/>
      <c r="AM216" s="283"/>
      <c r="AN216" s="283"/>
      <c r="AO216" s="283"/>
      <c r="AP216" s="283"/>
      <c r="AQ216" s="283"/>
      <c r="AR216" s="283"/>
      <c r="AS216" s="283"/>
      <c r="AT216" s="283"/>
      <c r="AU216" s="283"/>
      <c r="AV216" s="283"/>
      <c r="AW216" s="283"/>
      <c r="AX216" s="283"/>
      <c r="BL216" s="251" t="e">
        <f>VLOOKUP(#REF!,'اعضاء هيئة التدريس'!#REF!,2,)</f>
        <v>#REF!</v>
      </c>
    </row>
    <row r="217" spans="1:64" s="272" customFormat="1" ht="15.75" hidden="1">
      <c r="A217" s="724">
        <v>18</v>
      </c>
      <c r="B217" s="288" t="s">
        <v>554</v>
      </c>
      <c r="C217" s="726" t="str">
        <f>VLOOKUP(B217,مقررات!$A$1:$F$411,2,FALSE)</f>
        <v>تحليل رياضي (3)</v>
      </c>
      <c r="D217" s="211">
        <f>VLOOKUP(B217,مقررات!$A$1:$F$452,3,FALSE)</f>
        <v>2</v>
      </c>
      <c r="E217" s="211">
        <f>VLOOKUP(B217,مقررات!$A$1:$F$476,4,FALSE)</f>
        <v>2</v>
      </c>
      <c r="F217" s="211">
        <f t="shared" si="9"/>
        <v>3</v>
      </c>
      <c r="G217" s="60" t="str">
        <f>VLOOKUP(B217,مقررات!$A$1:$F$409,6,FALSE)</f>
        <v>M114</v>
      </c>
      <c r="H217" s="60" t="s">
        <v>1545</v>
      </c>
      <c r="I217" s="262" t="str">
        <f>VLOOKUP(H217,'اعضاء هيئة التدريس'!$B$1:$D$300,2,FALSE)</f>
        <v>د/ عبدالرحمن حسن عامر</v>
      </c>
      <c r="J217" s="73" t="s">
        <v>1072</v>
      </c>
      <c r="K217" s="73"/>
      <c r="L217" s="73"/>
      <c r="M217" s="73"/>
      <c r="N217" s="73"/>
      <c r="O217" s="73"/>
      <c r="P217" s="255" t="s">
        <v>1319</v>
      </c>
      <c r="Q217" s="446"/>
      <c r="R217" s="370"/>
      <c r="S217" s="265"/>
      <c r="T217" s="282"/>
      <c r="U217" s="282"/>
      <c r="V217" s="282"/>
      <c r="W217" s="282"/>
      <c r="X217" s="282"/>
      <c r="Y217" s="282"/>
      <c r="Z217" s="282"/>
      <c r="AA217" s="282"/>
      <c r="AB217" s="251"/>
      <c r="AC217" s="251"/>
      <c r="AD217" s="251"/>
      <c r="AE217" s="251"/>
      <c r="AF217" s="251"/>
      <c r="AG217" s="282"/>
      <c r="AH217" s="282"/>
      <c r="AI217" s="428"/>
      <c r="AJ217" s="283"/>
      <c r="AK217" s="283"/>
      <c r="AL217" s="283"/>
      <c r="AM217" s="283"/>
      <c r="AN217" s="283"/>
      <c r="AO217" s="283"/>
      <c r="AP217" s="283"/>
      <c r="AQ217" s="283"/>
      <c r="AR217" s="283"/>
      <c r="AS217" s="283"/>
      <c r="AT217" s="283"/>
      <c r="AU217" s="283"/>
      <c r="AV217" s="283"/>
      <c r="AW217" s="283"/>
      <c r="AX217" s="283"/>
      <c r="BL217" s="251" t="e">
        <f>VLOOKUP(#REF!,'اعضاء هيئة التدريس'!#REF!,2,)</f>
        <v>#REF!</v>
      </c>
    </row>
    <row r="218" spans="1:64" s="272" customFormat="1" ht="15.75" hidden="1">
      <c r="A218" s="724">
        <v>19</v>
      </c>
      <c r="B218" s="288" t="s">
        <v>1978</v>
      </c>
      <c r="C218" s="726" t="str">
        <f>VLOOKUP(B218,مقررات!$A$1:$F$411,2,FALSE)</f>
        <v xml:space="preserve">برمجة غير خطية 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9"/>
        <v>2.5</v>
      </c>
      <c r="G218" s="60" t="str">
        <f>VLOOKUP(B218,مقررات!$A$1:$F$409,6,FALSE)</f>
        <v>M2118</v>
      </c>
      <c r="H218" s="60" t="s">
        <v>1522</v>
      </c>
      <c r="I218" s="262" t="str">
        <f>VLOOKUP(H218,'اعضاء هيئة التدريس'!$B$1:$D$300,2,FALSE)</f>
        <v>أ.د/ نبوية عبد الفتاح الرملي</v>
      </c>
      <c r="J218" s="73"/>
      <c r="K218" s="73" t="s">
        <v>1067</v>
      </c>
      <c r="L218" s="73"/>
      <c r="M218" s="73"/>
      <c r="N218" s="73"/>
      <c r="O218" s="73"/>
      <c r="P218" s="386" t="s">
        <v>1326</v>
      </c>
      <c r="Q218" s="445"/>
      <c r="R218" s="370"/>
      <c r="S218" s="265"/>
      <c r="T218" s="282"/>
      <c r="U218" s="282"/>
      <c r="V218" s="282"/>
      <c r="W218" s="282"/>
      <c r="X218" s="282"/>
      <c r="Y218" s="282"/>
      <c r="Z218" s="282"/>
      <c r="AA218" s="282"/>
      <c r="AB218" s="251"/>
      <c r="AC218" s="251"/>
      <c r="AD218" s="251"/>
      <c r="AE218" s="251"/>
      <c r="AF218" s="251"/>
      <c r="AG218" s="282"/>
      <c r="AH218" s="282"/>
      <c r="AI218" s="428"/>
      <c r="AJ218" s="283"/>
      <c r="AK218" s="283"/>
      <c r="AL218" s="284"/>
      <c r="AM218" s="283"/>
      <c r="AN218" s="283"/>
      <c r="AO218" s="283"/>
      <c r="AP218" s="283"/>
      <c r="AQ218" s="283"/>
      <c r="AR218" s="283"/>
      <c r="AS218" s="283"/>
      <c r="AT218" s="283"/>
      <c r="AU218" s="283"/>
      <c r="AV218" s="283"/>
      <c r="AW218" s="283"/>
      <c r="AX218" s="283"/>
      <c r="BL218" s="251" t="e">
        <f>VLOOKUP(#REF!,'اعضاء هيئة التدريس'!#REF!,2,)</f>
        <v>#REF!</v>
      </c>
    </row>
    <row r="219" spans="1:64" s="272" customFormat="1" ht="15.75" hidden="1" customHeight="1">
      <c r="A219" s="724">
        <v>20</v>
      </c>
      <c r="B219" s="288" t="s">
        <v>555</v>
      </c>
      <c r="C219" s="726" t="str">
        <f>VLOOKUP(B219,مقررات!$A$1:$F$411,2,FALSE)</f>
        <v>معادلات تفاضلية عادية</v>
      </c>
      <c r="D219" s="211">
        <f>VLOOKUP(B219,مقررات!$A$1:$F$452,3,FALSE)</f>
        <v>2</v>
      </c>
      <c r="E219" s="211">
        <f>VLOOKUP(B219,مقررات!$A$1:$F$476,4,FALSE)</f>
        <v>1</v>
      </c>
      <c r="F219" s="211">
        <f t="shared" si="9"/>
        <v>2.5</v>
      </c>
      <c r="G219" s="60" t="str">
        <f>VLOOKUP(B219,مقررات!$A$1:$F$409,6,FALSE)</f>
        <v>M111</v>
      </c>
      <c r="H219" s="60" t="s">
        <v>1545</v>
      </c>
      <c r="I219" s="262" t="str">
        <f>VLOOKUP(H219,'اعضاء هيئة التدريس'!$B$1:$D$300,2,FALSE)</f>
        <v>د/ عبدالرحمن حسن عامر</v>
      </c>
      <c r="J219" s="73" t="s">
        <v>1069</v>
      </c>
      <c r="K219" s="73"/>
      <c r="L219" s="73"/>
      <c r="M219" s="73"/>
      <c r="N219" s="73"/>
      <c r="O219" s="73"/>
      <c r="P219" s="255" t="s">
        <v>1319</v>
      </c>
      <c r="Q219" s="414"/>
      <c r="R219" s="143"/>
      <c r="S219" s="143"/>
      <c r="T219" s="4"/>
      <c r="U219" s="4"/>
      <c r="V219" s="4"/>
      <c r="W219" s="4"/>
      <c r="X219" s="4"/>
      <c r="Y219" s="4"/>
      <c r="Z219" s="143"/>
      <c r="AA219" s="4"/>
      <c r="AB219" s="143"/>
      <c r="AC219" s="143"/>
      <c r="AD219" s="143"/>
      <c r="AE219" s="143"/>
      <c r="AF219" s="143"/>
      <c r="AG219" s="4"/>
      <c r="AH219" s="4"/>
      <c r="AI219" s="692"/>
      <c r="AJ219" s="91"/>
      <c r="AK219" s="91"/>
      <c r="AL219" s="283"/>
      <c r="AM219" s="283"/>
      <c r="AN219" s="283"/>
      <c r="AO219" s="283"/>
      <c r="AP219" s="283"/>
      <c r="AQ219" s="283"/>
      <c r="AR219" s="283"/>
      <c r="AS219" s="283"/>
      <c r="AT219" s="283"/>
      <c r="AU219" s="283"/>
      <c r="AV219" s="283"/>
      <c r="AW219" s="283"/>
      <c r="AX219" s="283"/>
      <c r="BL219" s="251" t="e">
        <f>VLOOKUP(#REF!,'اعضاء هيئة التدريس'!#REF!,2,)</f>
        <v>#REF!</v>
      </c>
    </row>
    <row r="220" spans="1:64" s="272" customFormat="1" ht="15.75" hidden="1" customHeight="1">
      <c r="A220" s="724">
        <v>21</v>
      </c>
      <c r="B220" s="288" t="s">
        <v>1269</v>
      </c>
      <c r="C220" s="726" t="str">
        <f>VLOOKUP(B220,مقررات!$A$1:$F$411,2,FALSE)</f>
        <v>معادلات تفاضلية عادية
(باقي الشعب)</v>
      </c>
      <c r="D220" s="211">
        <f>VLOOKUP(B220,مقررات!$A$1:$F$452,3,FALSE)</f>
        <v>2</v>
      </c>
      <c r="E220" s="211">
        <f>VLOOKUP(B220,مقررات!$A$1:$F$476,4,FALSE)</f>
        <v>2</v>
      </c>
      <c r="F220" s="211">
        <f t="shared" si="9"/>
        <v>3</v>
      </c>
      <c r="G220" s="60" t="str">
        <f>VLOOKUP(B220,مقررات!$A$1:$F$409,6,FALSE)</f>
        <v>M111</v>
      </c>
      <c r="H220" s="60" t="s">
        <v>1545</v>
      </c>
      <c r="I220" s="262" t="str">
        <f>VLOOKUP(H220,'اعضاء هيئة التدريس'!$B$1:$D$300,2,FALSE)</f>
        <v>د/ عبدالرحمن حسن عامر</v>
      </c>
      <c r="J220" s="73" t="s">
        <v>1069</v>
      </c>
      <c r="K220" s="73"/>
      <c r="L220" s="73"/>
      <c r="M220" s="73"/>
      <c r="N220" s="73"/>
      <c r="O220" s="73"/>
      <c r="P220" s="255" t="s">
        <v>1319</v>
      </c>
      <c r="Q220" s="447"/>
      <c r="R220" s="355"/>
      <c r="S220" s="265"/>
      <c r="T220" s="282"/>
      <c r="U220" s="282"/>
      <c r="V220" s="282"/>
      <c r="W220" s="282"/>
      <c r="X220" s="282"/>
      <c r="Y220" s="282"/>
      <c r="Z220" s="282"/>
      <c r="AA220" s="282"/>
      <c r="AB220" s="251"/>
      <c r="AC220" s="251"/>
      <c r="AD220" s="251"/>
      <c r="AE220" s="251"/>
      <c r="AF220" s="251"/>
      <c r="AG220" s="282"/>
      <c r="AH220" s="282"/>
      <c r="AI220" s="428"/>
      <c r="AJ220" s="283"/>
      <c r="AK220" s="283"/>
      <c r="AL220" s="283"/>
      <c r="AM220" s="283"/>
      <c r="AN220" s="283"/>
      <c r="AO220" s="283"/>
      <c r="AP220" s="283"/>
      <c r="AQ220" s="283"/>
      <c r="AR220" s="283"/>
      <c r="AS220" s="283"/>
      <c r="AT220" s="283"/>
      <c r="AU220" s="283"/>
      <c r="AV220" s="283"/>
      <c r="AW220" s="283"/>
      <c r="AX220" s="283"/>
      <c r="BL220" s="251" t="e">
        <f>VLOOKUP(#REF!,'اعضاء هيئة التدريس'!#REF!,2,)</f>
        <v>#REF!</v>
      </c>
    </row>
    <row r="221" spans="1:64" s="272" customFormat="1" ht="15.75" hidden="1">
      <c r="A221" s="724">
        <v>22</v>
      </c>
      <c r="B221" s="288" t="s">
        <v>556</v>
      </c>
      <c r="C221" s="726" t="str">
        <f>VLOOKUP(B221,مقررات!$A$1:$F$411,2,FALSE)</f>
        <v>تحليل رياضي (4)</v>
      </c>
      <c r="D221" s="211">
        <f>VLOOKUP(B221,مقررات!$A$1:$F$452,3,FALSE)</f>
        <v>2</v>
      </c>
      <c r="E221" s="211">
        <f>VLOOKUP(B221,مقررات!$A$1:$F$476,4,FALSE)</f>
        <v>1</v>
      </c>
      <c r="F221" s="211">
        <f t="shared" si="9"/>
        <v>2.5</v>
      </c>
      <c r="G221" s="60" t="str">
        <f>VLOOKUP(B221,مقررات!$A$1:$F$409,6,FALSE)</f>
        <v>M211</v>
      </c>
      <c r="H221" s="60" t="s">
        <v>1554</v>
      </c>
      <c r="I221" s="262" t="str">
        <f>VLOOKUP(H221,'اعضاء هيئة التدريس'!$B$1:$D$300,2,FALSE)</f>
        <v xml:space="preserve">د. اشرف ابراهيم حفناوي </v>
      </c>
      <c r="J221" s="73"/>
      <c r="K221" s="73"/>
      <c r="L221" s="73" t="s">
        <v>1072</v>
      </c>
      <c r="M221" s="73"/>
      <c r="N221" s="73"/>
      <c r="O221" s="73"/>
      <c r="P221" s="386" t="s">
        <v>1317</v>
      </c>
      <c r="Q221" s="414"/>
      <c r="R221" s="143"/>
      <c r="S221" s="143"/>
      <c r="T221" s="4"/>
      <c r="U221" s="4"/>
      <c r="V221" s="4"/>
      <c r="W221" s="4"/>
      <c r="X221" s="4"/>
      <c r="Y221" s="4"/>
      <c r="Z221" s="143"/>
      <c r="AA221" s="4"/>
      <c r="AB221" s="143"/>
      <c r="AC221" s="143"/>
      <c r="AD221" s="143"/>
      <c r="AE221" s="143"/>
      <c r="AF221" s="143"/>
      <c r="AG221" s="4"/>
      <c r="AH221" s="4"/>
      <c r="AI221" s="692"/>
      <c r="AJ221" s="91"/>
      <c r="AK221" s="91"/>
      <c r="AL221" s="283"/>
      <c r="AM221" s="283"/>
      <c r="AN221" s="283"/>
      <c r="AO221" s="283"/>
      <c r="AP221" s="283"/>
      <c r="AQ221" s="283"/>
      <c r="AR221" s="283"/>
      <c r="AS221" s="283"/>
      <c r="AT221" s="283"/>
      <c r="AU221" s="283"/>
      <c r="AV221" s="283"/>
      <c r="AW221" s="283"/>
      <c r="AX221" s="283"/>
      <c r="BL221" s="251" t="e">
        <f>VLOOKUP(#REF!,'اعضاء هيئة التدريس'!#REF!,2,)</f>
        <v>#REF!</v>
      </c>
    </row>
    <row r="222" spans="1:64" s="272" customFormat="1" ht="15.75" hidden="1" customHeight="1">
      <c r="A222" s="724">
        <v>23</v>
      </c>
      <c r="B222" s="288" t="s">
        <v>557</v>
      </c>
      <c r="C222" s="726" t="str">
        <f>VLOOKUP(B222,مقررات!$A$1:$F$411,2,FALSE)</f>
        <v>جبر مجرد (2)</v>
      </c>
      <c r="D222" s="211">
        <f>VLOOKUP(B222,مقررات!$A$1:$F$452,3,FALSE)</f>
        <v>2</v>
      </c>
      <c r="E222" s="211">
        <f>VLOOKUP(B222,مقررات!$A$1:$F$476,4,FALSE)</f>
        <v>1</v>
      </c>
      <c r="F222" s="211">
        <f t="shared" si="9"/>
        <v>2.5</v>
      </c>
      <c r="G222" s="60" t="str">
        <f>VLOOKUP(B222,مقررات!$A$1:$F$409,6,FALSE)</f>
        <v>M116</v>
      </c>
      <c r="H222" s="60" t="s">
        <v>1538</v>
      </c>
      <c r="I222" s="262" t="str">
        <f>VLOOKUP(H222,'اعضاء هيئة التدريس'!$B$1:$D$300,2,FALSE)</f>
        <v>د/ ليلى ناشد جاب الله</v>
      </c>
      <c r="J222" s="73"/>
      <c r="K222" s="73"/>
      <c r="L222" s="73"/>
      <c r="M222" s="73" t="s">
        <v>1067</v>
      </c>
      <c r="N222" s="73"/>
      <c r="O222" s="73"/>
      <c r="P222" s="255" t="s">
        <v>1325</v>
      </c>
      <c r="Q222" s="447"/>
      <c r="R222" s="370"/>
      <c r="S222" s="265"/>
      <c r="T222" s="282"/>
      <c r="U222" s="282"/>
      <c r="V222" s="282"/>
      <c r="W222" s="282"/>
      <c r="X222" s="282"/>
      <c r="Y222" s="282"/>
      <c r="Z222" s="282"/>
      <c r="AA222" s="282"/>
      <c r="AB222" s="251"/>
      <c r="AC222" s="251"/>
      <c r="AD222" s="251"/>
      <c r="AE222" s="251"/>
      <c r="AF222" s="251"/>
      <c r="AG222" s="282"/>
      <c r="AH222" s="282"/>
      <c r="AI222" s="428"/>
      <c r="AJ222" s="283"/>
      <c r="AK222" s="283"/>
      <c r="AL222" s="283"/>
      <c r="AM222" s="283"/>
      <c r="AN222" s="283"/>
      <c r="AO222" s="283"/>
      <c r="AP222" s="283"/>
      <c r="AQ222" s="283"/>
      <c r="AR222" s="283"/>
      <c r="AS222" s="283"/>
      <c r="AT222" s="283"/>
      <c r="AU222" s="283"/>
      <c r="AV222" s="283"/>
      <c r="AW222" s="283"/>
      <c r="AX222" s="283"/>
      <c r="BL222" s="251" t="e">
        <f>VLOOKUP(#REF!,'اعضاء هيئة التدريس'!#REF!,2,)</f>
        <v>#REF!</v>
      </c>
    </row>
    <row r="223" spans="1:64" s="272" customFormat="1" ht="15.75" hidden="1" customHeight="1">
      <c r="A223" s="724">
        <v>24</v>
      </c>
      <c r="B223" s="288" t="s">
        <v>558</v>
      </c>
      <c r="C223" s="726" t="str">
        <f>VLOOKUP(B223,مقررات!$A$1:$F$411,2,FALSE)</f>
        <v>مقدمة في الهندسة التفاضلية</v>
      </c>
      <c r="D223" s="211">
        <f>VLOOKUP(B223,مقررات!$A$1:$F$452,3,FALSE)</f>
        <v>2</v>
      </c>
      <c r="E223" s="211">
        <f>VLOOKUP(B223,مقررات!$A$1:$F$476,4,FALSE)</f>
        <v>1</v>
      </c>
      <c r="F223" s="211">
        <f t="shared" si="9"/>
        <v>2.5</v>
      </c>
      <c r="G223" s="60" t="str">
        <f>VLOOKUP(B223,مقررات!$A$1:$F$409,6,FALSE)</f>
        <v>M115</v>
      </c>
      <c r="H223" s="60" t="s">
        <v>1558</v>
      </c>
      <c r="I223" s="262" t="str">
        <f>VLOOKUP(H223,'اعضاء هيئة التدريس'!$B$1:$D$300,2,FALSE)</f>
        <v xml:space="preserve">  د/ مها عبد الفتاح ابوشنب</v>
      </c>
      <c r="J223" s="73"/>
      <c r="K223" s="73"/>
      <c r="L223" s="73" t="s">
        <v>1067</v>
      </c>
      <c r="M223" s="73"/>
      <c r="N223" s="73"/>
      <c r="O223" s="73"/>
      <c r="P223" s="386" t="s">
        <v>1322</v>
      </c>
      <c r="Q223" s="414"/>
      <c r="R223" s="143"/>
      <c r="S223" s="143"/>
      <c r="T223" s="4"/>
      <c r="U223" s="4"/>
      <c r="V223" s="4"/>
      <c r="W223" s="4"/>
      <c r="X223" s="4"/>
      <c r="Y223" s="4"/>
      <c r="Z223" s="143"/>
      <c r="AA223" s="4"/>
      <c r="AB223" s="143"/>
      <c r="AC223" s="143"/>
      <c r="AD223" s="143"/>
      <c r="AE223" s="143"/>
      <c r="AF223" s="143"/>
      <c r="AG223" s="4"/>
      <c r="AH223" s="4"/>
      <c r="AI223" s="692"/>
      <c r="AJ223" s="91"/>
      <c r="AK223" s="91"/>
      <c r="AL223" s="283"/>
      <c r="AM223" s="283"/>
      <c r="AN223" s="283"/>
      <c r="AO223" s="283"/>
      <c r="AP223" s="283"/>
      <c r="AQ223" s="283"/>
      <c r="AR223" s="283"/>
      <c r="AS223" s="283"/>
      <c r="AT223" s="283"/>
      <c r="AU223" s="283"/>
      <c r="AV223" s="283"/>
      <c r="AW223" s="283"/>
      <c r="AX223" s="283"/>
      <c r="BL223" s="251" t="e">
        <f>VLOOKUP(#REF!,'اعضاء هيئة التدريس'!#REF!,2,)</f>
        <v>#REF!</v>
      </c>
    </row>
    <row r="224" spans="1:64" s="272" customFormat="1" ht="15.75" hidden="1">
      <c r="A224" s="724">
        <v>25</v>
      </c>
      <c r="B224" s="288" t="s">
        <v>559</v>
      </c>
      <c r="C224" s="726" t="str">
        <f>VLOOKUP(B224,مقررات!$A$1:$F$411,2,FALSE)</f>
        <v>معادلات تفاضلية جزئية</v>
      </c>
      <c r="D224" s="211">
        <f>VLOOKUP(B224,مقررات!$A$1:$F$452,3,FALSE)</f>
        <v>2</v>
      </c>
      <c r="E224" s="211">
        <f>VLOOKUP(B224,مقررات!$A$1:$F$476,4,FALSE)</f>
        <v>1</v>
      </c>
      <c r="F224" s="211">
        <f t="shared" si="9"/>
        <v>2.5</v>
      </c>
      <c r="G224" s="60" t="str">
        <f>VLOOKUP(B224,مقررات!$A$1:$F$409,6,FALSE)</f>
        <v>M212--M117</v>
      </c>
      <c r="H224" s="60" t="s">
        <v>1523</v>
      </c>
      <c r="I224" s="262" t="str">
        <f>VLOOKUP(H224,'اعضاء هيئة التدريس'!$B$1:$D$300,2,FALSE)</f>
        <v xml:space="preserve">أ.د/ محمد محمود الشيخ </v>
      </c>
      <c r="J224" s="73"/>
      <c r="K224" s="73" t="s">
        <v>1067</v>
      </c>
      <c r="L224" s="73"/>
      <c r="M224" s="73"/>
      <c r="N224" s="73"/>
      <c r="O224" s="73"/>
      <c r="P224" s="386" t="s">
        <v>1327</v>
      </c>
      <c r="Q224" s="445"/>
      <c r="R224" s="370"/>
      <c r="S224" s="265"/>
      <c r="T224" s="282"/>
      <c r="U224" s="282"/>
      <c r="V224" s="282"/>
      <c r="W224" s="282"/>
      <c r="X224" s="282"/>
      <c r="Y224" s="282"/>
      <c r="Z224" s="282"/>
      <c r="AA224" s="282"/>
      <c r="AB224" s="251"/>
      <c r="AC224" s="251"/>
      <c r="AD224" s="251"/>
      <c r="AE224" s="251"/>
      <c r="AF224" s="251"/>
      <c r="AG224" s="282"/>
      <c r="AH224" s="282"/>
      <c r="AI224" s="428"/>
      <c r="AJ224" s="283"/>
      <c r="AK224" s="283"/>
      <c r="AL224" s="283"/>
      <c r="AM224" s="283"/>
      <c r="AN224" s="283"/>
      <c r="AO224" s="283"/>
      <c r="AP224" s="283"/>
      <c r="AQ224" s="283"/>
      <c r="AR224" s="283"/>
      <c r="AS224" s="283"/>
      <c r="AT224" s="283"/>
      <c r="AU224" s="283"/>
      <c r="AV224" s="283"/>
      <c r="AW224" s="283"/>
      <c r="AX224" s="283"/>
      <c r="BL224" s="251" t="e">
        <f>VLOOKUP(#REF!,'اعضاء هيئة التدريس'!#REF!,2,)</f>
        <v>#REF!</v>
      </c>
    </row>
    <row r="225" spans="1:64" s="272" customFormat="1" ht="15.75" hidden="1">
      <c r="A225" s="724">
        <v>26</v>
      </c>
      <c r="B225" s="288" t="s">
        <v>560</v>
      </c>
      <c r="C225" s="726" t="str">
        <f>VLOOKUP(B225,مقررات!$A$1:$F$411,2,FALSE)</f>
        <v>تحليل عددي (2)</v>
      </c>
      <c r="D225" s="211">
        <f>VLOOKUP(B225,مقررات!$A$1:$F$452,3,FALSE)</f>
        <v>2</v>
      </c>
      <c r="E225" s="211">
        <f>VLOOKUP(B225,مقررات!$A$1:$F$476,4,FALSE)</f>
        <v>1</v>
      </c>
      <c r="F225" s="211">
        <f t="shared" si="9"/>
        <v>2.5</v>
      </c>
      <c r="G225" s="60" t="str">
        <f>VLOOKUP(B225,مقررات!$A$1:$F$409,6,FALSE)</f>
        <v>M118</v>
      </c>
      <c r="H225" s="60" t="s">
        <v>1556</v>
      </c>
      <c r="I225" s="262" t="str">
        <f>VLOOKUP(H225,'اعضاء هيئة التدريس'!$B$1:$D$300,2,FALSE)</f>
        <v xml:space="preserve">د/ نجلاء محمدالشاذلي </v>
      </c>
      <c r="J225" s="73"/>
      <c r="K225" s="73"/>
      <c r="L225" s="73"/>
      <c r="M225" s="73"/>
      <c r="N225" s="73" t="s">
        <v>1068</v>
      </c>
      <c r="O225" s="73"/>
      <c r="P225" s="255" t="s">
        <v>1319</v>
      </c>
      <c r="Q225" s="414"/>
      <c r="R225" s="143"/>
      <c r="S225" s="143"/>
      <c r="T225" s="4"/>
      <c r="U225" s="4"/>
      <c r="V225" s="4"/>
      <c r="W225" s="4"/>
      <c r="X225" s="4"/>
      <c r="Y225" s="4"/>
      <c r="Z225" s="143"/>
      <c r="AA225" s="4"/>
      <c r="AB225" s="143"/>
      <c r="AC225" s="143"/>
      <c r="AD225" s="143"/>
      <c r="AE225" s="143"/>
      <c r="AF225" s="143"/>
      <c r="AG225" s="4"/>
      <c r="AH225" s="4"/>
      <c r="AI225" s="692"/>
      <c r="AJ225" s="91"/>
      <c r="AK225" s="91"/>
      <c r="AL225" s="283"/>
      <c r="AM225" s="283"/>
      <c r="AN225" s="283"/>
      <c r="AO225" s="283"/>
      <c r="AP225" s="283"/>
      <c r="AQ225" s="283"/>
      <c r="AR225" s="283"/>
      <c r="AS225" s="283"/>
      <c r="AT225" s="283"/>
      <c r="AU225" s="283"/>
      <c r="AV225" s="283"/>
      <c r="AW225" s="283"/>
      <c r="AX225" s="283"/>
      <c r="BL225" s="251" t="e">
        <f>VLOOKUP(#REF!,'اعضاء هيئة التدريس'!#REF!,2,)</f>
        <v>#REF!</v>
      </c>
    </row>
    <row r="226" spans="1:64" s="272" customFormat="1" ht="15.75" hidden="1">
      <c r="A226" s="724">
        <v>27</v>
      </c>
      <c r="B226" s="288" t="s">
        <v>563</v>
      </c>
      <c r="C226" s="726" t="str">
        <f>VLOOKUP(B226,مقررات!$A$1:$F$411,2,FALSE)</f>
        <v>نظرية النسبية (1)</v>
      </c>
      <c r="D226" s="211">
        <f>VLOOKUP(B226,مقررات!$A$1:$F$452,3,FALSE)</f>
        <v>2</v>
      </c>
      <c r="E226" s="211">
        <f>VLOOKUP(B226,مقررات!$A$1:$F$476,4,FALSE)</f>
        <v>1</v>
      </c>
      <c r="F226" s="211">
        <f t="shared" si="9"/>
        <v>2.5</v>
      </c>
      <c r="G226" s="60" t="str">
        <f>VLOOKUP(B226,مقررات!$A$1:$F$409,6,FALSE)</f>
        <v>M 229</v>
      </c>
      <c r="H226" s="60" t="s">
        <v>1524</v>
      </c>
      <c r="I226" s="262" t="str">
        <f>VLOOKUP(H226,'اعضاء هيئة التدريس'!$B$1:$D$300,2,FALSE)</f>
        <v>أ.د/ على ماهر ابوربية</v>
      </c>
      <c r="J226" s="73"/>
      <c r="K226" s="73" t="s">
        <v>1067</v>
      </c>
      <c r="L226" s="73"/>
      <c r="M226" s="73"/>
      <c r="N226" s="73"/>
      <c r="O226" s="73"/>
      <c r="P226" s="386"/>
      <c r="Q226" s="447"/>
      <c r="R226" s="355"/>
      <c r="S226" s="265"/>
      <c r="T226" s="282"/>
      <c r="U226" s="282"/>
      <c r="V226" s="282"/>
      <c r="W226" s="282"/>
      <c r="X226" s="282"/>
      <c r="Y226" s="282"/>
      <c r="Z226" s="282"/>
      <c r="AA226" s="282"/>
      <c r="AB226" s="251"/>
      <c r="AC226" s="251"/>
      <c r="AD226" s="251"/>
      <c r="AE226" s="251"/>
      <c r="AF226" s="251"/>
      <c r="AG226" s="282"/>
      <c r="AH226" s="282"/>
      <c r="AI226" s="428"/>
      <c r="AJ226" s="283"/>
      <c r="AK226" s="283"/>
      <c r="AL226" s="283"/>
      <c r="AM226" s="283"/>
      <c r="AN226" s="283"/>
      <c r="AO226" s="283"/>
      <c r="AP226" s="283"/>
      <c r="AQ226" s="283"/>
      <c r="AR226" s="283"/>
      <c r="AS226" s="283"/>
      <c r="AT226" s="283"/>
      <c r="AU226" s="283"/>
      <c r="AV226" s="283"/>
      <c r="AW226" s="283"/>
      <c r="AX226" s="283"/>
      <c r="BL226" s="251" t="e">
        <f>VLOOKUP(#REF!,'اعضاء هيئة التدريس'!#REF!,2,)</f>
        <v>#REF!</v>
      </c>
    </row>
    <row r="227" spans="1:64" s="272" customFormat="1" ht="15.75" hidden="1">
      <c r="A227" s="724">
        <v>28</v>
      </c>
      <c r="B227" s="288" t="s">
        <v>564</v>
      </c>
      <c r="C227" s="726" t="str">
        <f>VLOOKUP(B227,مقررات!$A$1:$F$411,2,FALSE)</f>
        <v>ميكانيكا تحليلية (1)</v>
      </c>
      <c r="D227" s="211">
        <f>VLOOKUP(B227,مقررات!$A$1:$F$452,3,FALSE)</f>
        <v>2</v>
      </c>
      <c r="E227" s="211">
        <f>VLOOKUP(B227,مقررات!$A$1:$F$476,4,FALSE)</f>
        <v>1</v>
      </c>
      <c r="F227" s="211">
        <f t="shared" si="9"/>
        <v>2.5</v>
      </c>
      <c r="G227" s="60" t="str">
        <f>VLOOKUP(B227,مقررات!$A$1:$F$409,6,FALSE)</f>
        <v>M229</v>
      </c>
      <c r="H227" s="60" t="s">
        <v>1542</v>
      </c>
      <c r="I227" s="262" t="str">
        <f>VLOOKUP(H227,'اعضاء هيئة التدريس'!$B$1:$D$300,2,FALSE)</f>
        <v>د. كوثر محمد حسن</v>
      </c>
      <c r="J227" s="73"/>
      <c r="K227" s="73" t="s">
        <v>1072</v>
      </c>
      <c r="L227" s="73"/>
      <c r="M227" s="73"/>
      <c r="N227" s="73"/>
      <c r="O227" s="73"/>
      <c r="P227" s="1052"/>
      <c r="Q227" s="414"/>
      <c r="R227" s="143"/>
      <c r="S227" s="143"/>
      <c r="T227" s="4"/>
      <c r="U227" s="4"/>
      <c r="V227" s="4"/>
      <c r="W227" s="4"/>
      <c r="X227" s="4"/>
      <c r="Y227" s="4"/>
      <c r="Z227" s="143"/>
      <c r="AA227" s="4"/>
      <c r="AB227" s="143"/>
      <c r="AC227" s="143"/>
      <c r="AD227" s="143"/>
      <c r="AE227" s="143"/>
      <c r="AF227" s="143"/>
      <c r="AG227" s="4"/>
      <c r="AH227" s="4"/>
      <c r="AI227" s="692"/>
      <c r="AJ227" s="91"/>
      <c r="AK227" s="91"/>
      <c r="AL227" s="283"/>
      <c r="AM227" s="283"/>
      <c r="AN227" s="283"/>
      <c r="AO227" s="283"/>
      <c r="AP227" s="283"/>
      <c r="AQ227" s="283"/>
      <c r="AR227" s="283"/>
      <c r="AS227" s="283"/>
      <c r="AT227" s="283"/>
      <c r="AU227" s="283"/>
      <c r="AV227" s="283"/>
      <c r="AW227" s="283"/>
      <c r="AX227" s="283"/>
      <c r="BL227" s="251" t="e">
        <f>VLOOKUP(#REF!,'اعضاء هيئة التدريس'!#REF!,2,)</f>
        <v>#REF!</v>
      </c>
    </row>
    <row r="228" spans="1:64" s="272" customFormat="1" ht="15.75" hidden="1" customHeight="1">
      <c r="A228" s="724">
        <v>29</v>
      </c>
      <c r="B228" s="288" t="s">
        <v>552</v>
      </c>
      <c r="C228" s="726" t="str">
        <f>VLOOKUP(B228,مقررات!$A$1:$F$411,2,FALSE)</f>
        <v>نظرية الكهرومغناطيسية (1)</v>
      </c>
      <c r="D228" s="211">
        <f>VLOOKUP(B228,مقررات!$A$1:$F$452,3,FALSE)</f>
        <v>2</v>
      </c>
      <c r="E228" s="211">
        <f>VLOOKUP(B228,مقررات!$A$1:$F$476,4,FALSE)</f>
        <v>2</v>
      </c>
      <c r="F228" s="211">
        <f t="shared" si="9"/>
        <v>3</v>
      </c>
      <c r="G228" s="60" t="str">
        <f>VLOOKUP(B228,مقررات!$A$1:$F$409,6,FALSE)</f>
        <v>M211</v>
      </c>
      <c r="H228" s="60" t="s">
        <v>1548</v>
      </c>
      <c r="I228" s="262" t="str">
        <f>VLOOKUP(H228,'اعضاء هيئة التدريس'!$B$1:$D$300,2,FALSE)</f>
        <v>د/ فاطمة الزهراء نجيب</v>
      </c>
      <c r="J228" s="73"/>
      <c r="K228" s="73"/>
      <c r="L228" s="73"/>
      <c r="M228" s="73"/>
      <c r="N228" s="73"/>
      <c r="O228" s="73" t="s">
        <v>1069</v>
      </c>
      <c r="P228" s="386" t="s">
        <v>1316</v>
      </c>
      <c r="Q228" s="414"/>
      <c r="R228" s="143"/>
      <c r="S228" s="143"/>
      <c r="T228" s="4"/>
      <c r="U228" s="4"/>
      <c r="V228" s="4"/>
      <c r="W228" s="4"/>
      <c r="X228" s="4"/>
      <c r="Y228" s="4"/>
      <c r="Z228" s="143"/>
      <c r="AA228" s="4"/>
      <c r="AB228" s="143"/>
      <c r="AC228" s="143"/>
      <c r="AD228" s="143"/>
      <c r="AE228" s="143"/>
      <c r="AF228" s="143"/>
      <c r="AG228" s="4"/>
      <c r="AH228" s="4"/>
      <c r="AI228" s="692"/>
      <c r="AJ228" s="91"/>
      <c r="AK228" s="91"/>
      <c r="AL228" s="283"/>
      <c r="AM228" s="283"/>
      <c r="AN228" s="283"/>
      <c r="AO228" s="283"/>
      <c r="AP228" s="283"/>
      <c r="AQ228" s="283"/>
      <c r="AR228" s="283"/>
      <c r="AS228" s="283"/>
      <c r="AT228" s="283"/>
      <c r="AU228" s="283"/>
      <c r="AV228" s="283"/>
      <c r="AW228" s="283"/>
      <c r="AX228" s="283"/>
      <c r="BL228" s="251" t="e">
        <f>VLOOKUP(#REF!,'اعضاء هيئة التدريس'!#REF!,2,)</f>
        <v>#REF!</v>
      </c>
    </row>
    <row r="229" spans="1:64" s="272" customFormat="1" ht="15.75" hidden="1" customHeight="1">
      <c r="A229" s="724">
        <v>30</v>
      </c>
      <c r="B229" s="288" t="s">
        <v>1045</v>
      </c>
      <c r="C229" s="726" t="str">
        <f>VLOOKUP(B229,مقررات!$A$1:$F$411,2,FALSE)</f>
        <v>طرق رياضية (1)</v>
      </c>
      <c r="D229" s="211">
        <f>VLOOKUP(B229,مقررات!$A$1:$F$452,3,FALSE)</f>
        <v>2</v>
      </c>
      <c r="E229" s="211">
        <f>VLOOKUP(B229,مقررات!$A$1:$F$476,4,FALSE)</f>
        <v>1</v>
      </c>
      <c r="F229" s="211">
        <f t="shared" si="9"/>
        <v>2.5</v>
      </c>
      <c r="G229" s="60" t="str">
        <f>VLOOKUP(B229,مقررات!$A$1:$F$409,6,FALSE)</f>
        <v>M211</v>
      </c>
      <c r="H229" s="347" t="s">
        <v>1547</v>
      </c>
      <c r="I229" s="262" t="str">
        <f>VLOOKUP(H229,'اعضاء هيئة التدريس'!$B$1:$D$300,2,FALSE)</f>
        <v>د/ جميل على شلبي</v>
      </c>
      <c r="J229" s="250"/>
      <c r="K229" s="250"/>
      <c r="L229" s="250"/>
      <c r="M229" s="250"/>
      <c r="N229" s="250" t="s">
        <v>1068</v>
      </c>
      <c r="O229" s="250"/>
      <c r="P229" s="386" t="s">
        <v>1327</v>
      </c>
      <c r="Q229" s="446"/>
      <c r="R229" s="370"/>
      <c r="S229" s="265"/>
      <c r="T229" s="282"/>
      <c r="U229" s="282"/>
      <c r="V229" s="282"/>
      <c r="W229" s="282"/>
      <c r="X229" s="282"/>
      <c r="Y229" s="282"/>
      <c r="Z229" s="282"/>
      <c r="AA229" s="282"/>
      <c r="AB229" s="251"/>
      <c r="AC229" s="251"/>
      <c r="AD229" s="251"/>
      <c r="AE229" s="251"/>
      <c r="AF229" s="251"/>
      <c r="AG229" s="282"/>
      <c r="AH229" s="282"/>
      <c r="AI229" s="428"/>
      <c r="AJ229" s="283"/>
      <c r="AK229" s="283"/>
      <c r="AL229" s="283"/>
      <c r="AM229" s="283"/>
      <c r="AN229" s="283"/>
      <c r="AO229" s="283"/>
      <c r="AP229" s="283"/>
      <c r="AQ229" s="283"/>
      <c r="AR229" s="283"/>
      <c r="AS229" s="283"/>
      <c r="AT229" s="283"/>
      <c r="AU229" s="283"/>
      <c r="AV229" s="283"/>
      <c r="AW229" s="283"/>
      <c r="AX229" s="283"/>
      <c r="BL229" s="251" t="e">
        <f>VLOOKUP(#REF!,'اعضاء هيئة التدريس'!#REF!,2,)</f>
        <v>#REF!</v>
      </c>
    </row>
    <row r="230" spans="1:64" s="272" customFormat="1" ht="15.75" hidden="1" customHeight="1">
      <c r="A230" s="724">
        <v>31</v>
      </c>
      <c r="B230" s="288" t="s">
        <v>562</v>
      </c>
      <c r="C230" s="726" t="str">
        <f>VLOOKUP(B230,مقررات!$A$1:$F$411,2,FALSE)</f>
        <v>ديناميكا (2)</v>
      </c>
      <c r="D230" s="211">
        <f>VLOOKUP(B230,مقررات!$A$1:$F$452,3,FALSE)</f>
        <v>2</v>
      </c>
      <c r="E230" s="211">
        <f>VLOOKUP(B230,مقررات!$A$1:$F$476,4,FALSE)</f>
        <v>1</v>
      </c>
      <c r="F230" s="211">
        <f t="shared" si="9"/>
        <v>2.5</v>
      </c>
      <c r="G230" s="60" t="str">
        <f>VLOOKUP(B230,مقررات!$A$1:$F$409,6,FALSE)</f>
        <v>M1210</v>
      </c>
      <c r="H230" s="60" t="s">
        <v>1552</v>
      </c>
      <c r="I230" s="262" t="str">
        <f>VLOOKUP(H230,'اعضاء هيئة التدريس'!$B$1:$D$300,2,FALSE)</f>
        <v>د. طه عبدالكريم ابراهيم</v>
      </c>
      <c r="J230" s="73"/>
      <c r="K230" s="73"/>
      <c r="L230" s="73" t="s">
        <v>1067</v>
      </c>
      <c r="M230" s="73"/>
      <c r="N230" s="73"/>
      <c r="O230" s="73"/>
      <c r="P230" s="1052"/>
      <c r="Q230" s="414"/>
      <c r="R230" s="143"/>
      <c r="S230" s="143"/>
      <c r="T230" s="4"/>
      <c r="U230" s="4"/>
      <c r="V230" s="4"/>
      <c r="W230" s="4"/>
      <c r="X230" s="4"/>
      <c r="Y230" s="4"/>
      <c r="Z230" s="143"/>
      <c r="AA230" s="4"/>
      <c r="AB230" s="143"/>
      <c r="AC230" s="143"/>
      <c r="AD230" s="143"/>
      <c r="AE230" s="143"/>
      <c r="AF230" s="143"/>
      <c r="AG230" s="4"/>
      <c r="AH230" s="4"/>
      <c r="AI230" s="692"/>
      <c r="AJ230" s="91"/>
      <c r="AK230" s="91"/>
      <c r="AL230" s="283"/>
      <c r="AM230" s="283"/>
      <c r="AN230" s="283"/>
      <c r="AO230" s="283"/>
      <c r="AP230" s="283"/>
      <c r="AQ230" s="283"/>
      <c r="AR230" s="283"/>
      <c r="AS230" s="283"/>
      <c r="AT230" s="283"/>
      <c r="AU230" s="283"/>
      <c r="AV230" s="283"/>
      <c r="AW230" s="283"/>
      <c r="AX230" s="283"/>
      <c r="BL230" s="251" t="e">
        <f>VLOOKUP(#REF!,'اعضاء هيئة التدريس'!#REF!,2,)</f>
        <v>#REF!</v>
      </c>
    </row>
    <row r="231" spans="1:64" s="285" customFormat="1" ht="15.75" hidden="1" customHeight="1">
      <c r="A231" s="724">
        <v>32</v>
      </c>
      <c r="B231" s="288" t="s">
        <v>575</v>
      </c>
      <c r="C231" s="726" t="str">
        <f>VLOOKUP(B231,مقررات!$A$1:$F$411,2,FALSE)</f>
        <v>لغة الحاسب</v>
      </c>
      <c r="D231" s="211">
        <f>VLOOKUP(B231,مقررات!$A$1:$F$452,3,FALSE)</f>
        <v>3</v>
      </c>
      <c r="E231" s="211">
        <f>VLOOKUP(B231,مقررات!$A$1:$F$476,4,FALSE)</f>
        <v>2</v>
      </c>
      <c r="F231" s="211">
        <f t="shared" ref="F231:F262" si="10">D231+0.5*E231</f>
        <v>4</v>
      </c>
      <c r="G231" s="60" t="str">
        <f>VLOOKUP(B231,مقررات!$A$1:$F$409,6,FALSE)</f>
        <v>M1312</v>
      </c>
      <c r="H231" s="60" t="s">
        <v>1520</v>
      </c>
      <c r="I231" s="262" t="str">
        <f>VLOOKUP(H231,'اعضاء هيئة التدريس'!$B$1:$D$300,2,FALSE)</f>
        <v>أ.د/ محمد امين عبدالواحد</v>
      </c>
      <c r="J231" s="73"/>
      <c r="K231" s="73"/>
      <c r="L231" s="73" t="s">
        <v>1074</v>
      </c>
      <c r="M231" s="73"/>
      <c r="N231" s="73"/>
      <c r="O231" s="73"/>
      <c r="P231" s="386" t="s">
        <v>1327</v>
      </c>
      <c r="Q231" s="445"/>
      <c r="R231" s="355"/>
      <c r="S231" s="265"/>
      <c r="T231" s="282"/>
      <c r="U231" s="282"/>
      <c r="V231" s="282"/>
      <c r="W231" s="282"/>
      <c r="X231" s="282"/>
      <c r="Y231" s="282"/>
      <c r="Z231" s="282"/>
      <c r="AA231" s="282"/>
      <c r="AB231" s="251"/>
      <c r="AC231" s="251"/>
      <c r="AD231" s="251"/>
      <c r="AE231" s="251"/>
      <c r="AF231" s="251"/>
      <c r="AG231" s="282"/>
      <c r="AH231" s="282"/>
      <c r="AI231" s="428"/>
      <c r="AJ231" s="283"/>
      <c r="AK231" s="283"/>
      <c r="AL231" s="283"/>
      <c r="AM231" s="284"/>
      <c r="AN231" s="284"/>
      <c r="AO231" s="284"/>
      <c r="AP231" s="284"/>
      <c r="AQ231" s="284"/>
      <c r="AR231" s="284"/>
      <c r="AS231" s="284"/>
      <c r="AT231" s="284"/>
      <c r="AU231" s="284"/>
      <c r="AV231" s="284"/>
      <c r="AW231" s="284"/>
      <c r="AX231" s="284"/>
      <c r="BL231" s="251" t="e">
        <f>VLOOKUP(#REF!,'اعضاء هيئة التدريس'!#REF!,2,)</f>
        <v>#REF!</v>
      </c>
    </row>
    <row r="232" spans="1:64" s="272" customFormat="1" ht="15.75" hidden="1" customHeight="1">
      <c r="A232" s="724">
        <v>33</v>
      </c>
      <c r="B232" s="288" t="s">
        <v>576</v>
      </c>
      <c r="C232" s="726" t="str">
        <f>VLOOKUP(B232,مقررات!$A$1:$F$411,2,FALSE)</f>
        <v>مقدمة في أنظمة الحاسب</v>
      </c>
      <c r="D232" s="211">
        <f>VLOOKUP(B232,مقررات!$A$1:$F$452,3,FALSE)</f>
        <v>2</v>
      </c>
      <c r="E232" s="211">
        <f>VLOOKUP(B232,مقررات!$A$1:$F$476,4,FALSE)</f>
        <v>2</v>
      </c>
      <c r="F232" s="211">
        <f t="shared" si="10"/>
        <v>3</v>
      </c>
      <c r="G232" s="60" t="str">
        <f>VLOOKUP(B232,مقررات!$A$1:$F$409,6,FALSE)</f>
        <v>M2311</v>
      </c>
      <c r="H232" s="60" t="s">
        <v>1560</v>
      </c>
      <c r="I232" s="262" t="str">
        <f>VLOOKUP(H232,'اعضاء هيئة التدريس'!$B$1:$D$300,2,FALSE)</f>
        <v xml:space="preserve">د/ هاني محمد إبراهيم </v>
      </c>
      <c r="J232" s="73"/>
      <c r="K232" s="73"/>
      <c r="L232" s="73" t="s">
        <v>1067</v>
      </c>
      <c r="M232" s="73"/>
      <c r="N232" s="73"/>
      <c r="O232" s="73"/>
      <c r="P232" s="386" t="s">
        <v>1327</v>
      </c>
      <c r="Q232" s="449"/>
      <c r="R232" s="370"/>
      <c r="S232" s="265"/>
      <c r="T232" s="282"/>
      <c r="U232" s="282"/>
      <c r="V232" s="282"/>
      <c r="W232" s="282"/>
      <c r="X232" s="282"/>
      <c r="Y232" s="282"/>
      <c r="Z232" s="282"/>
      <c r="AA232" s="282"/>
      <c r="AB232" s="251"/>
      <c r="AC232" s="251"/>
      <c r="AD232" s="251"/>
      <c r="AE232" s="251"/>
      <c r="AF232" s="251"/>
      <c r="AG232" s="282"/>
      <c r="AH232" s="282"/>
      <c r="AI232" s="428"/>
      <c r="AJ232" s="283"/>
      <c r="AK232" s="283"/>
      <c r="AL232" s="283"/>
      <c r="AM232" s="283"/>
      <c r="AN232" s="283"/>
      <c r="AO232" s="283"/>
      <c r="AP232" s="283"/>
      <c r="AQ232" s="283"/>
      <c r="AR232" s="283"/>
      <c r="AS232" s="283"/>
      <c r="AT232" s="283"/>
      <c r="AU232" s="283"/>
      <c r="AV232" s="283"/>
      <c r="AW232" s="283"/>
      <c r="AX232" s="283"/>
      <c r="BL232" s="251" t="e">
        <f>VLOOKUP(#REF!,'اعضاء هيئة التدريس'!#REF!,2,)</f>
        <v>#REF!</v>
      </c>
    </row>
    <row r="233" spans="1:64" s="272" customFormat="1" ht="15.75" hidden="1" customHeight="1">
      <c r="A233" s="724">
        <v>34</v>
      </c>
      <c r="B233" s="288" t="s">
        <v>577</v>
      </c>
      <c r="C233" s="726" t="str">
        <f>VLOOKUP(B233,مقررات!$A$1:$F$411,2,FALSE)</f>
        <v>هياكل البيانات</v>
      </c>
      <c r="D233" s="211">
        <f>VLOOKUP(B233,مقررات!$A$1:$F$452,3,FALSE)</f>
        <v>3</v>
      </c>
      <c r="E233" s="211">
        <f>VLOOKUP(B233,مقررات!$A$1:$F$476,4,FALSE)</f>
        <v>2</v>
      </c>
      <c r="F233" s="211">
        <f t="shared" si="10"/>
        <v>4</v>
      </c>
      <c r="G233" s="60" t="str">
        <f>VLOOKUP(B233,مقررات!$A$1:$F$409,6,FALSE)</f>
        <v>M2311</v>
      </c>
      <c r="H233" s="60" t="s">
        <v>1563</v>
      </c>
      <c r="I233" s="262" t="str">
        <f>VLOOKUP(H233,'اعضاء هيئة التدريس'!$B$1:$D$300,2,FALSE)</f>
        <v>د/ محمد مصطفى ناصف</v>
      </c>
      <c r="J233" s="73"/>
      <c r="K233" s="73" t="s">
        <v>1159</v>
      </c>
      <c r="L233" s="73"/>
      <c r="M233" s="73"/>
      <c r="N233" s="73"/>
      <c r="O233" s="73"/>
      <c r="P233" s="386" t="s">
        <v>1322</v>
      </c>
      <c r="Q233" s="414"/>
      <c r="R233" s="143"/>
      <c r="S233" s="143"/>
      <c r="T233" s="4"/>
      <c r="U233" s="4"/>
      <c r="V233" s="4"/>
      <c r="W233" s="4"/>
      <c r="X233" s="4"/>
      <c r="Y233" s="4"/>
      <c r="Z233" s="143"/>
      <c r="AA233" s="4"/>
      <c r="AB233" s="143"/>
      <c r="AC233" s="143"/>
      <c r="AD233" s="143"/>
      <c r="AE233" s="143"/>
      <c r="AF233" s="143"/>
      <c r="AG233" s="4"/>
      <c r="AH233" s="4"/>
      <c r="AI233" s="692"/>
      <c r="AJ233" s="91"/>
      <c r="AK233" s="91"/>
      <c r="AL233" s="284"/>
      <c r="AM233" s="283"/>
      <c r="AN233" s="283"/>
      <c r="AO233" s="283"/>
      <c r="AP233" s="283"/>
      <c r="AQ233" s="283"/>
      <c r="AR233" s="283"/>
      <c r="AS233" s="283"/>
      <c r="AT233" s="283"/>
      <c r="AU233" s="283"/>
      <c r="AV233" s="283"/>
      <c r="AW233" s="283"/>
      <c r="AX233" s="283"/>
      <c r="BL233" s="251" t="e">
        <f>VLOOKUP(#REF!,'اعضاء هيئة التدريس'!#REF!,2,)</f>
        <v>#REF!</v>
      </c>
    </row>
    <row r="234" spans="1:64" s="272" customFormat="1" ht="15.75" hidden="1" customHeight="1">
      <c r="A234" s="724">
        <v>35</v>
      </c>
      <c r="B234" s="288" t="s">
        <v>561</v>
      </c>
      <c r="C234" s="726" t="str">
        <f>VLOOKUP(B234,مقررات!$A$1:$F$411,2,FALSE)</f>
        <v>مبادئ إحصاء واحتمالات(1)</v>
      </c>
      <c r="D234" s="211">
        <f>VLOOKUP(B234,مقررات!$A$1:$F$452,3,FALSE)</f>
        <v>1.5</v>
      </c>
      <c r="E234" s="211">
        <f>VLOOKUP(B234,مقررات!$A$1:$F$476,4,FALSE)</f>
        <v>1</v>
      </c>
      <c r="F234" s="211">
        <f t="shared" si="10"/>
        <v>2</v>
      </c>
      <c r="G234" s="60" t="str">
        <f>VLOOKUP(B234,مقررات!$A$1:$F$409,6,FALSE)</f>
        <v>M111--M113</v>
      </c>
      <c r="H234" s="60" t="s">
        <v>1527</v>
      </c>
      <c r="I234" s="262" t="str">
        <f>VLOOKUP(H234,'اعضاء هيئة التدريس'!$B$1:$D$300,2,FALSE)</f>
        <v>أ.د/ رجب عمارة الصعيدي</v>
      </c>
      <c r="J234" s="73"/>
      <c r="K234" s="73"/>
      <c r="L234" s="73"/>
      <c r="M234" s="73"/>
      <c r="N234" s="73"/>
      <c r="O234" s="73" t="s">
        <v>1072</v>
      </c>
      <c r="P234" s="255" t="s">
        <v>1319</v>
      </c>
      <c r="Q234" s="447"/>
      <c r="R234" s="355"/>
      <c r="S234" s="265"/>
      <c r="T234" s="282"/>
      <c r="U234" s="282"/>
      <c r="V234" s="282"/>
      <c r="W234" s="282"/>
      <c r="X234" s="282"/>
      <c r="Y234" s="282"/>
      <c r="Z234" s="282"/>
      <c r="AA234" s="282"/>
      <c r="AB234" s="251"/>
      <c r="AC234" s="251"/>
      <c r="AD234" s="251"/>
      <c r="AE234" s="251"/>
      <c r="AF234" s="251"/>
      <c r="AG234" s="282"/>
      <c r="AH234" s="282"/>
      <c r="AI234" s="428"/>
      <c r="AJ234" s="283"/>
      <c r="AK234" s="283"/>
      <c r="AL234" s="284"/>
      <c r="AM234" s="283"/>
      <c r="AN234" s="283"/>
      <c r="AO234" s="283"/>
      <c r="AP234" s="283"/>
      <c r="AQ234" s="283"/>
      <c r="AR234" s="283"/>
      <c r="AS234" s="283"/>
      <c r="AT234" s="283"/>
      <c r="AU234" s="283"/>
      <c r="AV234" s="283"/>
      <c r="AW234" s="283"/>
      <c r="AX234" s="283"/>
      <c r="BL234" s="251" t="e">
        <f>VLOOKUP(#REF!,'اعضاء هيئة التدريس'!#REF!,2,)</f>
        <v>#REF!</v>
      </c>
    </row>
    <row r="235" spans="1:64" s="272" customFormat="1" ht="15.75" hidden="1" customHeight="1">
      <c r="A235" s="724">
        <v>36</v>
      </c>
      <c r="B235" s="288" t="s">
        <v>569</v>
      </c>
      <c r="C235" s="726" t="str">
        <f>VLOOKUP(B235,مقررات!$A$1:$F$411,2,FALSE)</f>
        <v>توبولوجى عام</v>
      </c>
      <c r="D235" s="211">
        <f>VLOOKUP(B235,مقررات!$A$1:$F$452,3,FALSE)</f>
        <v>2</v>
      </c>
      <c r="E235" s="211">
        <f>VLOOKUP(B235,مقررات!$A$1:$F$476,4,FALSE)</f>
        <v>0</v>
      </c>
      <c r="F235" s="211">
        <f t="shared" si="10"/>
        <v>2</v>
      </c>
      <c r="G235" s="60" t="str">
        <f>VLOOKUP(B235,مقررات!$A$1:$F$409,6,FALSE)</f>
        <v>M312</v>
      </c>
      <c r="H235" s="60" t="s">
        <v>1558</v>
      </c>
      <c r="I235" s="262" t="str">
        <f>VLOOKUP(H235,'اعضاء هيئة التدريس'!$B$1:$D$300,2,FALSE)</f>
        <v xml:space="preserve">  د/ مها عبد الفتاح ابوشنب</v>
      </c>
      <c r="J235" s="73"/>
      <c r="K235" s="73"/>
      <c r="L235" s="73" t="s">
        <v>1068</v>
      </c>
      <c r="M235" s="73"/>
      <c r="N235" s="73"/>
      <c r="O235" s="73"/>
      <c r="P235" s="1046"/>
      <c r="Q235" s="414"/>
      <c r="R235" s="143"/>
      <c r="S235" s="143"/>
      <c r="T235" s="4"/>
      <c r="U235" s="4"/>
      <c r="V235" s="4"/>
      <c r="W235" s="4"/>
      <c r="X235" s="4"/>
      <c r="Y235" s="4"/>
      <c r="Z235" s="143"/>
      <c r="AA235" s="4"/>
      <c r="AB235" s="143"/>
      <c r="AC235" s="143"/>
      <c r="AD235" s="143"/>
      <c r="AE235" s="143"/>
      <c r="AF235" s="143"/>
      <c r="AG235" s="4"/>
      <c r="AH235" s="4"/>
      <c r="AI235" s="692"/>
      <c r="AJ235" s="91"/>
      <c r="AK235" s="91"/>
      <c r="AL235" s="283"/>
      <c r="AM235" s="283"/>
      <c r="AN235" s="283"/>
      <c r="AO235" s="283"/>
      <c r="AP235" s="283"/>
      <c r="AQ235" s="283"/>
      <c r="AR235" s="283"/>
      <c r="AS235" s="283"/>
      <c r="AT235" s="283"/>
      <c r="AU235" s="283"/>
      <c r="AV235" s="283"/>
      <c r="AW235" s="283"/>
      <c r="AX235" s="283"/>
      <c r="BL235" s="251" t="e">
        <f>VLOOKUP(#REF!,'اعضاء هيئة التدريس'!#REF!,2,)</f>
        <v>#REF!</v>
      </c>
    </row>
    <row r="236" spans="1:64" s="272" customFormat="1" ht="15.75" hidden="1">
      <c r="A236" s="724">
        <v>37</v>
      </c>
      <c r="B236" s="288" t="s">
        <v>567</v>
      </c>
      <c r="C236" s="726" t="str">
        <f>VLOOKUP(B236,مقررات!$A$1:$F$411,2,FALSE)</f>
        <v>نظرية المتغير المركب</v>
      </c>
      <c r="D236" s="211">
        <f>VLOOKUP(B236,مقررات!$A$1:$F$452,3,FALSE)</f>
        <v>2</v>
      </c>
      <c r="E236" s="211">
        <f>VLOOKUP(B236,مقررات!$A$1:$F$476,4,FALSE)</f>
        <v>0</v>
      </c>
      <c r="F236" s="211">
        <f t="shared" si="10"/>
        <v>2</v>
      </c>
      <c r="G236" s="60" t="str">
        <f>VLOOKUP(B236,مقررات!$A$1:$F$409,6,FALSE)</f>
        <v>M211</v>
      </c>
      <c r="H236" s="60" t="s">
        <v>1545</v>
      </c>
      <c r="I236" s="262" t="str">
        <f>VLOOKUP(H236,'اعضاء هيئة التدريس'!$B$1:$D$300,2,FALSE)</f>
        <v>د/ عبدالرحمن حسن عامر</v>
      </c>
      <c r="J236" s="73"/>
      <c r="K236" s="73"/>
      <c r="L236" s="73"/>
      <c r="M236" s="73"/>
      <c r="N236" s="73"/>
      <c r="O236" s="73" t="s">
        <v>1067</v>
      </c>
      <c r="P236" s="255" t="s">
        <v>1325</v>
      </c>
      <c r="Q236" s="445"/>
      <c r="R236" s="370"/>
      <c r="S236" s="265"/>
      <c r="T236" s="282"/>
      <c r="U236" s="282"/>
      <c r="V236" s="282"/>
      <c r="W236" s="282"/>
      <c r="X236" s="282"/>
      <c r="Y236" s="282"/>
      <c r="Z236" s="282"/>
      <c r="AA236" s="282"/>
      <c r="AB236" s="251"/>
      <c r="AC236" s="251"/>
      <c r="AD236" s="251"/>
      <c r="AE236" s="251"/>
      <c r="AF236" s="251"/>
      <c r="AG236" s="282"/>
      <c r="AH236" s="282"/>
      <c r="AI236" s="428"/>
      <c r="AJ236" s="283"/>
      <c r="AK236" s="283"/>
      <c r="AL236" s="283"/>
      <c r="AM236" s="283"/>
      <c r="AN236" s="283"/>
      <c r="AO236" s="283"/>
      <c r="AP236" s="283"/>
      <c r="AQ236" s="283"/>
      <c r="AR236" s="283"/>
      <c r="AS236" s="283"/>
      <c r="AT236" s="283"/>
      <c r="AU236" s="283"/>
      <c r="AV236" s="283"/>
      <c r="AW236" s="283"/>
      <c r="AX236" s="283"/>
      <c r="BL236" s="251" t="e">
        <f>VLOOKUP(#REF!,'اعضاء هيئة التدريس'!#REF!,2,)</f>
        <v>#REF!</v>
      </c>
    </row>
    <row r="237" spans="1:64" s="272" customFormat="1" ht="15.75" hidden="1" customHeight="1">
      <c r="A237" s="724">
        <v>38</v>
      </c>
      <c r="B237" s="288" t="s">
        <v>571</v>
      </c>
      <c r="C237" s="726" t="str">
        <f>VLOOKUP(B237,مقررات!$A$1:$F$411,2,FALSE)</f>
        <v>معادلات تفاضلية متقدمه</v>
      </c>
      <c r="D237" s="211">
        <f>VLOOKUP(B237,مقررات!$A$1:$F$452,3,FALSE)</f>
        <v>2</v>
      </c>
      <c r="E237" s="211">
        <f>VLOOKUP(B237,مقررات!$A$1:$F$476,4,FALSE)</f>
        <v>2</v>
      </c>
      <c r="F237" s="211">
        <f t="shared" si="10"/>
        <v>3</v>
      </c>
      <c r="G237" s="60" t="str">
        <f>VLOOKUP(B237,مقررات!$A$1:$F$409,6,FALSE)</f>
        <v>M216</v>
      </c>
      <c r="H237" s="60" t="s">
        <v>1550</v>
      </c>
      <c r="I237" s="262" t="str">
        <f>VLOOKUP(H237,'اعضاء هيئة التدريس'!$B$1:$D$300,2,FALSE)</f>
        <v xml:space="preserve">د/ رجاء عبدالغفارسلام </v>
      </c>
      <c r="J237" s="73"/>
      <c r="K237" s="73"/>
      <c r="L237" s="73"/>
      <c r="M237" s="73"/>
      <c r="N237" s="73" t="s">
        <v>1067</v>
      </c>
      <c r="O237" s="73"/>
      <c r="P237" s="386" t="s">
        <v>1314</v>
      </c>
      <c r="Q237" s="414"/>
      <c r="R237" s="143"/>
      <c r="S237" s="143"/>
      <c r="T237" s="4"/>
      <c r="U237" s="4"/>
      <c r="V237" s="4"/>
      <c r="W237" s="4"/>
      <c r="X237" s="4"/>
      <c r="Y237" s="4"/>
      <c r="Z237" s="143"/>
      <c r="AA237" s="4"/>
      <c r="AB237" s="143"/>
      <c r="AC237" s="143"/>
      <c r="AD237" s="143"/>
      <c r="AE237" s="143"/>
      <c r="AF237" s="143"/>
      <c r="AG237" s="4"/>
      <c r="AH237" s="4"/>
      <c r="AI237" s="692"/>
      <c r="AJ237" s="91"/>
      <c r="AK237" s="91"/>
      <c r="AL237" s="283"/>
      <c r="AM237" s="283"/>
      <c r="AN237" s="283"/>
      <c r="AO237" s="283"/>
      <c r="AP237" s="283"/>
      <c r="AQ237" s="283"/>
      <c r="AR237" s="283"/>
      <c r="AS237" s="283"/>
      <c r="AT237" s="283"/>
      <c r="AU237" s="283"/>
      <c r="AV237" s="283"/>
      <c r="AW237" s="283"/>
      <c r="AX237" s="283"/>
      <c r="BL237" s="251" t="e">
        <f>VLOOKUP(#REF!,'اعضاء هيئة التدريس'!#REF!,2,)</f>
        <v>#REF!</v>
      </c>
    </row>
    <row r="238" spans="1:64" s="272" customFormat="1" ht="24.75" hidden="1" customHeight="1">
      <c r="A238" s="724">
        <v>39</v>
      </c>
      <c r="B238" s="288" t="s">
        <v>565</v>
      </c>
      <c r="C238" s="726" t="str">
        <f>VLOOKUP(B238,مقررات!$A$1:$F$411,2,FALSE)</f>
        <v>تحليل حقيقي</v>
      </c>
      <c r="D238" s="211">
        <f>VLOOKUP(B238,مقررات!$A$1:$F$452,3,FALSE)</f>
        <v>2</v>
      </c>
      <c r="E238" s="211">
        <f>VLOOKUP(B238,مقررات!$A$1:$F$476,4,FALSE)</f>
        <v>2</v>
      </c>
      <c r="F238" s="211">
        <f t="shared" si="10"/>
        <v>3</v>
      </c>
      <c r="G238" s="60" t="str">
        <f>VLOOKUP(B238,مقررات!$A$1:$F$409,6,FALSE)</f>
        <v>M213</v>
      </c>
      <c r="H238" s="60" t="s">
        <v>1529</v>
      </c>
      <c r="I238" s="262" t="str">
        <f>VLOOKUP(H238,'اعضاء هيئة التدريس'!$B$1:$D$300,2,FALSE)</f>
        <v>أ.د/ شكري إبراهيم ندا</v>
      </c>
      <c r="J238" s="73"/>
      <c r="K238" s="73"/>
      <c r="L238" s="73" t="s">
        <v>1072</v>
      </c>
      <c r="M238" s="73"/>
      <c r="N238" s="73"/>
      <c r="O238" s="73"/>
      <c r="P238" s="386" t="s">
        <v>1315</v>
      </c>
      <c r="Q238" s="446"/>
      <c r="R238" s="370"/>
      <c r="S238" s="265"/>
      <c r="T238" s="282"/>
      <c r="U238" s="282"/>
      <c r="V238" s="282"/>
      <c r="W238" s="282"/>
      <c r="X238" s="282"/>
      <c r="Y238" s="282"/>
      <c r="Z238" s="282"/>
      <c r="AA238" s="282"/>
      <c r="AB238" s="251"/>
      <c r="AC238" s="251"/>
      <c r="AD238" s="251"/>
      <c r="AE238" s="251"/>
      <c r="AF238" s="251"/>
      <c r="AG238" s="282"/>
      <c r="AH238" s="282"/>
      <c r="AI238" s="428"/>
      <c r="AJ238" s="283"/>
      <c r="AK238" s="283"/>
      <c r="AL238" s="283"/>
      <c r="AM238" s="283"/>
      <c r="AN238" s="283"/>
      <c r="AO238" s="283"/>
      <c r="AP238" s="283"/>
      <c r="AQ238" s="283"/>
      <c r="AR238" s="283"/>
      <c r="AS238" s="283"/>
      <c r="AT238" s="283"/>
      <c r="AU238" s="283"/>
      <c r="AV238" s="283"/>
      <c r="AW238" s="283"/>
      <c r="AX238" s="283"/>
      <c r="BL238" s="251" t="e">
        <f>VLOOKUP(#REF!,'اعضاء هيئة التدريس'!#REF!,2,)</f>
        <v>#REF!</v>
      </c>
    </row>
    <row r="239" spans="1:64" s="272" customFormat="1" ht="15.75" hidden="1" customHeight="1">
      <c r="A239" s="724">
        <v>40</v>
      </c>
      <c r="B239" s="288" t="s">
        <v>1178</v>
      </c>
      <c r="C239" s="726" t="str">
        <f>VLOOKUP(B239,مقررات!$A$1:$F$411,2,FALSE)</f>
        <v>نظرية الزمر المنتهية</v>
      </c>
      <c r="D239" s="211">
        <f>VLOOKUP(B239,مقررات!$A$1:$F$452,3,FALSE)</f>
        <v>3</v>
      </c>
      <c r="E239" s="211">
        <f>VLOOKUP(B239,مقررات!$A$1:$F$476,4,FALSE)</f>
        <v>0</v>
      </c>
      <c r="F239" s="211">
        <f t="shared" si="10"/>
        <v>3</v>
      </c>
      <c r="G239" s="60" t="str">
        <f>VLOOKUP(B239,مقررات!$A$1:$F$409,6,FALSE)</f>
        <v>M214</v>
      </c>
      <c r="H239" s="347" t="s">
        <v>1573</v>
      </c>
      <c r="I239" s="262" t="str">
        <f>VLOOKUP(H239,'اعضاء هيئة التدريس'!$B$1:$D$300,2,FALSE)</f>
        <v>د. محمد الغالي محمد عبدالله</v>
      </c>
      <c r="J239" s="250"/>
      <c r="K239" s="250"/>
      <c r="L239" s="250"/>
      <c r="M239" s="250"/>
      <c r="N239" s="250"/>
      <c r="O239" s="250" t="s">
        <v>1069</v>
      </c>
      <c r="P239" s="386" t="s">
        <v>1322</v>
      </c>
      <c r="Q239" s="446"/>
      <c r="R239" s="370"/>
      <c r="S239" s="265"/>
      <c r="T239" s="282"/>
      <c r="U239" s="282"/>
      <c r="V239" s="282"/>
      <c r="W239" s="282"/>
      <c r="X239" s="282"/>
      <c r="Y239" s="282"/>
      <c r="Z239" s="282"/>
      <c r="AA239" s="282"/>
      <c r="AB239" s="251"/>
      <c r="AC239" s="251"/>
      <c r="AD239" s="251"/>
      <c r="AE239" s="251"/>
      <c r="AF239" s="251"/>
      <c r="AG239" s="282"/>
      <c r="AH239" s="282"/>
      <c r="AI239" s="428"/>
      <c r="AJ239" s="283"/>
      <c r="AK239" s="283"/>
      <c r="AL239" s="283"/>
      <c r="AM239" s="283"/>
      <c r="AN239" s="283"/>
      <c r="AO239" s="283"/>
      <c r="AP239" s="283"/>
      <c r="AQ239" s="283"/>
      <c r="AR239" s="283"/>
      <c r="AS239" s="283"/>
      <c r="AT239" s="283"/>
      <c r="AU239" s="283"/>
      <c r="AV239" s="283"/>
      <c r="AW239" s="283"/>
      <c r="AX239" s="283"/>
      <c r="BL239" s="251" t="e">
        <f>VLOOKUP(#REF!,'اعضاء هيئة التدريس'!#REF!,2,)</f>
        <v>#REF!</v>
      </c>
    </row>
    <row r="240" spans="1:64" s="272" customFormat="1" ht="15.75" hidden="1">
      <c r="A240" s="724">
        <v>41</v>
      </c>
      <c r="B240" s="288" t="s">
        <v>1058</v>
      </c>
      <c r="C240" s="726" t="str">
        <f>VLOOKUP(B240,مقررات!$A$1:$F$411,2,FALSE)</f>
        <v xml:space="preserve">بحوث عمليات </v>
      </c>
      <c r="D240" s="211">
        <f>VLOOKUP(B240,مقررات!$A$1:$F$452,3,FALSE)</f>
        <v>2</v>
      </c>
      <c r="E240" s="211">
        <f>VLOOKUP(B240,مقررات!$A$1:$F$476,4,FALSE)</f>
        <v>0</v>
      </c>
      <c r="F240" s="211">
        <f t="shared" si="10"/>
        <v>2</v>
      </c>
      <c r="G240" s="60" t="str">
        <f>VLOOKUP(B240,مقررات!$A$1:$F$409,6,FALSE)</f>
        <v>M2118</v>
      </c>
      <c r="H240" s="697" t="s">
        <v>1541</v>
      </c>
      <c r="I240" s="262" t="str">
        <f>VLOOKUP(H240,'اعضاء هيئة التدريس'!$B$1:$D$300,2,FALSE)</f>
        <v>د/ ناهد عبد العزيز صقر</v>
      </c>
      <c r="J240" s="73"/>
      <c r="K240" s="73" t="s">
        <v>1070</v>
      </c>
      <c r="L240" s="73"/>
      <c r="M240" s="73"/>
      <c r="N240" s="73"/>
      <c r="O240" s="73"/>
      <c r="P240" s="386" t="s">
        <v>1327</v>
      </c>
      <c r="Q240" s="414"/>
      <c r="R240" s="143"/>
      <c r="S240" s="143"/>
      <c r="T240" s="4"/>
      <c r="U240" s="4"/>
      <c r="V240" s="4"/>
      <c r="W240" s="4"/>
      <c r="X240" s="4"/>
      <c r="Y240" s="4"/>
      <c r="Z240" s="143"/>
      <c r="AA240" s="4"/>
      <c r="AB240" s="143"/>
      <c r="AC240" s="143"/>
      <c r="AD240" s="143"/>
      <c r="AE240" s="143"/>
      <c r="AF240" s="143"/>
      <c r="AG240" s="4"/>
      <c r="AH240" s="4"/>
      <c r="AI240" s="692"/>
      <c r="AJ240" s="91"/>
      <c r="AK240" s="91"/>
      <c r="AL240" s="283"/>
      <c r="AM240" s="283"/>
      <c r="AN240" s="283"/>
      <c r="AO240" s="283"/>
      <c r="AP240" s="283"/>
      <c r="AQ240" s="283"/>
      <c r="AR240" s="283"/>
      <c r="AS240" s="283"/>
      <c r="AT240" s="283"/>
      <c r="AU240" s="283"/>
      <c r="AV240" s="283"/>
      <c r="AW240" s="283"/>
      <c r="AX240" s="283"/>
      <c r="BL240" s="251" t="e">
        <f>VLOOKUP(#REF!,'اعضاء هيئة التدريس'!#REF!,2,)</f>
        <v>#REF!</v>
      </c>
    </row>
    <row r="241" spans="1:64" s="272" customFormat="1" ht="15.75" hidden="1" customHeight="1">
      <c r="A241" s="724">
        <v>42</v>
      </c>
      <c r="B241" s="288" t="s">
        <v>566</v>
      </c>
      <c r="C241" s="726" t="str">
        <f>VLOOKUP(B241,مقررات!$A$1:$F$411,2,FALSE)</f>
        <v>نظرية الكم (1)</v>
      </c>
      <c r="D241" s="211">
        <f>VLOOKUP(B241,مقررات!$A$1:$F$452,3,FALSE)</f>
        <v>2</v>
      </c>
      <c r="E241" s="211">
        <f>VLOOKUP(B241,مقررات!$A$1:$F$476,4,FALSE)</f>
        <v>0</v>
      </c>
      <c r="F241" s="211">
        <f t="shared" si="10"/>
        <v>2</v>
      </c>
      <c r="G241" s="60" t="str">
        <f>VLOOKUP(B241,مقررات!$A$1:$F$409,6,FALSE)</f>
        <v>M2210</v>
      </c>
      <c r="H241" s="60" t="s">
        <v>1535</v>
      </c>
      <c r="I241" s="262" t="str">
        <f>VLOOKUP(H241,'اعضاء هيئة التدريس'!$B$1:$D$300,2,FALSE)</f>
        <v xml:space="preserve">د/ محمد محمد أبو شادي </v>
      </c>
      <c r="J241" s="73" t="s">
        <v>1068</v>
      </c>
      <c r="K241" s="73"/>
      <c r="L241" s="73"/>
      <c r="M241" s="73"/>
      <c r="N241" s="73"/>
      <c r="O241" s="73"/>
      <c r="P241" s="386" t="s">
        <v>1327</v>
      </c>
      <c r="Q241" s="414"/>
      <c r="R241" s="143"/>
      <c r="S241" s="143"/>
      <c r="T241" s="4"/>
      <c r="U241" s="4"/>
      <c r="V241" s="4"/>
      <c r="W241" s="4"/>
      <c r="X241" s="4"/>
      <c r="Y241" s="4"/>
      <c r="Z241" s="143"/>
      <c r="AA241" s="4"/>
      <c r="AB241" s="143"/>
      <c r="AC241" s="143"/>
      <c r="AD241" s="143"/>
      <c r="AE241" s="143"/>
      <c r="AF241" s="143"/>
      <c r="AG241" s="4"/>
      <c r="AH241" s="4"/>
      <c r="AI241" s="692"/>
      <c r="AJ241" s="91"/>
      <c r="AK241" s="91"/>
      <c r="AL241" s="283"/>
      <c r="AM241" s="283"/>
      <c r="AN241" s="283"/>
      <c r="AO241" s="283"/>
      <c r="AP241" s="283"/>
      <c r="AQ241" s="283"/>
      <c r="AR241" s="283"/>
      <c r="AS241" s="283"/>
      <c r="AT241" s="283"/>
      <c r="AU241" s="283"/>
      <c r="AV241" s="283"/>
      <c r="AW241" s="283"/>
      <c r="AX241" s="283"/>
      <c r="BL241" s="251" t="e">
        <f>VLOOKUP(#REF!,'اعضاء هيئة التدريس'!#REF!,2,)</f>
        <v>#REF!</v>
      </c>
    </row>
    <row r="242" spans="1:64" s="272" customFormat="1" ht="15.75" hidden="1" customHeight="1">
      <c r="A242" s="724">
        <v>43</v>
      </c>
      <c r="B242" s="288" t="s">
        <v>580</v>
      </c>
      <c r="C242" s="726" t="str">
        <f>VLOOKUP(B242,مقررات!$A$1:$F$411,2,FALSE)</f>
        <v>نظم قواعد البيانات</v>
      </c>
      <c r="D242" s="211">
        <f>VLOOKUP(B242,مقررات!$A$1:$F$452,3,FALSE)</f>
        <v>3</v>
      </c>
      <c r="E242" s="211">
        <f>VLOOKUP(B242,مقررات!$A$1:$F$476,4,FALSE)</f>
        <v>2</v>
      </c>
      <c r="F242" s="211">
        <f t="shared" si="10"/>
        <v>4</v>
      </c>
      <c r="G242" s="60" t="str">
        <f>VLOOKUP(B242,مقررات!$A$1:$F$409,6,FALSE)</f>
        <v>M2317</v>
      </c>
      <c r="H242" s="60" t="s">
        <v>1565</v>
      </c>
      <c r="I242" s="262" t="str">
        <f>VLOOKUP(H242,'اعضاء هيئة التدريس'!$B$1:$D$300,2,FALSE)</f>
        <v xml:space="preserve">د/ عمرو مسعد صابر </v>
      </c>
      <c r="J242" s="73"/>
      <c r="K242" s="73" t="s">
        <v>1068</v>
      </c>
      <c r="L242" s="73"/>
      <c r="M242" s="73"/>
      <c r="N242" s="73"/>
      <c r="O242" s="73"/>
      <c r="P242" s="255" t="s">
        <v>1318</v>
      </c>
      <c r="Q242" s="449"/>
      <c r="R242" s="370"/>
      <c r="S242" s="265"/>
      <c r="T242" s="282"/>
      <c r="U242" s="282"/>
      <c r="V242" s="282"/>
      <c r="W242" s="282"/>
      <c r="X242" s="282"/>
      <c r="Y242" s="282"/>
      <c r="Z242" s="282"/>
      <c r="AA242" s="282"/>
      <c r="AB242" s="251"/>
      <c r="AC242" s="251"/>
      <c r="AD242" s="251"/>
      <c r="AE242" s="251"/>
      <c r="AF242" s="251"/>
      <c r="AG242" s="282"/>
      <c r="AH242" s="282"/>
      <c r="AI242" s="428"/>
      <c r="AJ242" s="283"/>
      <c r="AK242" s="283"/>
      <c r="AL242" s="283"/>
      <c r="AM242" s="283"/>
      <c r="AN242" s="283"/>
      <c r="AO242" s="283"/>
      <c r="AP242" s="283"/>
      <c r="AQ242" s="283"/>
      <c r="AR242" s="283"/>
      <c r="AS242" s="283"/>
      <c r="AT242" s="283"/>
      <c r="AU242" s="283"/>
      <c r="AV242" s="283"/>
      <c r="AW242" s="283"/>
      <c r="AX242" s="283"/>
      <c r="BL242" s="251" t="e">
        <f>VLOOKUP(#REF!,'اعضاء هيئة التدريس'!#REF!,2,)</f>
        <v>#REF!</v>
      </c>
    </row>
    <row r="243" spans="1:64" s="272" customFormat="1" ht="15.75" hidden="1" customHeight="1">
      <c r="A243" s="724">
        <v>44</v>
      </c>
      <c r="B243" s="288" t="s">
        <v>585</v>
      </c>
      <c r="C243" s="726" t="str">
        <f>VLOOKUP(B243,مقررات!$A$1:$F$411,2,FALSE)</f>
        <v>تحليل وتصميم النظم</v>
      </c>
      <c r="D243" s="211">
        <f>VLOOKUP(B243,مقررات!$A$1:$F$452,3,FALSE)</f>
        <v>3</v>
      </c>
      <c r="E243" s="211">
        <f>VLOOKUP(B243,مقررات!$A$1:$F$476,4,FALSE)</f>
        <v>2</v>
      </c>
      <c r="F243" s="211">
        <f t="shared" si="10"/>
        <v>4</v>
      </c>
      <c r="G243" s="60" t="str">
        <f>VLOOKUP(B243,مقررات!$A$1:$F$409,6,FALSE)</f>
        <v>M2311</v>
      </c>
      <c r="H243" s="697" t="s">
        <v>1569</v>
      </c>
      <c r="I243" s="262" t="str">
        <f>VLOOKUP(H243,'اعضاء هيئة التدريس'!$B$1:$D$300,2,FALSE)</f>
        <v>د/ عبدالله عبدالغفار محمد</v>
      </c>
      <c r="J243" s="73"/>
      <c r="K243" s="73"/>
      <c r="L243" s="73"/>
      <c r="M243" s="73" t="s">
        <v>1074</v>
      </c>
      <c r="N243" s="73"/>
      <c r="O243" s="73"/>
      <c r="P243" s="255" t="s">
        <v>1325</v>
      </c>
      <c r="Q243" s="414"/>
      <c r="R243" s="143"/>
      <c r="S243" s="143"/>
      <c r="T243" s="4"/>
      <c r="U243" s="4"/>
      <c r="V243" s="4"/>
      <c r="W243" s="4"/>
      <c r="X243" s="4"/>
      <c r="Y243" s="4"/>
      <c r="Z243" s="143"/>
      <c r="AA243" s="4"/>
      <c r="AB243" s="143"/>
      <c r="AC243" s="143"/>
      <c r="AD243" s="143"/>
      <c r="AE243" s="143"/>
      <c r="AF243" s="143"/>
      <c r="AG243" s="4"/>
      <c r="AH243" s="4"/>
      <c r="AI243" s="692"/>
      <c r="AJ243" s="91"/>
      <c r="AK243" s="91"/>
      <c r="AL243" s="283"/>
      <c r="AM243" s="283"/>
      <c r="AN243" s="283"/>
      <c r="AO243" s="283"/>
      <c r="AP243" s="283"/>
      <c r="AQ243" s="283"/>
      <c r="AR243" s="283"/>
      <c r="AS243" s="283"/>
      <c r="AT243" s="283"/>
      <c r="AU243" s="283"/>
      <c r="AV243" s="283"/>
      <c r="AW243" s="283"/>
      <c r="AX243" s="283"/>
      <c r="BL243" s="251" t="e">
        <f>VLOOKUP(#REF!,'اعضاء هيئة التدريس'!#REF!,2,)</f>
        <v>#REF!</v>
      </c>
    </row>
    <row r="244" spans="1:64" s="272" customFormat="1" ht="15.75" hidden="1" customHeight="1">
      <c r="A244" s="724">
        <v>45</v>
      </c>
      <c r="B244" s="288" t="s">
        <v>579</v>
      </c>
      <c r="C244" s="726" t="str">
        <f>VLOOKUP(B244,مقررات!$A$1:$F$411,2,FALSE)</f>
        <v>نظم التشغيل</v>
      </c>
      <c r="D244" s="211">
        <f>VLOOKUP(B244,مقررات!$A$1:$F$452,3,FALSE)</f>
        <v>3</v>
      </c>
      <c r="E244" s="211">
        <f>VLOOKUP(B244,مقررات!$A$1:$F$476,4,FALSE)</f>
        <v>2</v>
      </c>
      <c r="F244" s="211">
        <f t="shared" si="10"/>
        <v>4</v>
      </c>
      <c r="G244" s="60" t="str">
        <f>VLOOKUP(B244,مقررات!$A$1:$F$409,6,FALSE)</f>
        <v>M2317</v>
      </c>
      <c r="H244" s="60" t="s">
        <v>1561</v>
      </c>
      <c r="I244" s="262" t="str">
        <f>VLOOKUP(H244,'اعضاء هيئة التدريس'!$B$1:$D$300,2,FALSE)</f>
        <v xml:space="preserve">د/ وليد أحمد دبور </v>
      </c>
      <c r="J244" s="73"/>
      <c r="K244" s="73"/>
      <c r="L244" s="73"/>
      <c r="M244" s="73"/>
      <c r="N244" s="73" t="s">
        <v>1074</v>
      </c>
      <c r="O244" s="73"/>
      <c r="P244" s="386" t="s">
        <v>1315</v>
      </c>
      <c r="Q244" s="414"/>
      <c r="R244" s="143"/>
      <c r="S244" s="143"/>
      <c r="T244" s="4"/>
      <c r="U244" s="4"/>
      <c r="V244" s="4"/>
      <c r="W244" s="4"/>
      <c r="X244" s="4"/>
      <c r="Y244" s="4"/>
      <c r="Z244" s="143"/>
      <c r="AA244" s="4"/>
      <c r="AB244" s="143"/>
      <c r="AC244" s="143"/>
      <c r="AD244" s="143"/>
      <c r="AE244" s="143"/>
      <c r="AF244" s="143"/>
      <c r="AG244" s="4"/>
      <c r="AH244" s="4"/>
      <c r="AI244" s="692"/>
      <c r="AJ244" s="91"/>
      <c r="AK244" s="91"/>
      <c r="AL244" s="283"/>
      <c r="AM244" s="283"/>
      <c r="AN244" s="283"/>
      <c r="AO244" s="283"/>
      <c r="AP244" s="283"/>
      <c r="AQ244" s="283"/>
      <c r="AR244" s="283"/>
      <c r="AS244" s="283"/>
      <c r="AT244" s="283"/>
      <c r="AU244" s="283"/>
      <c r="AV244" s="283"/>
      <c r="AW244" s="283"/>
      <c r="AX244" s="283"/>
      <c r="BL244" s="251" t="e">
        <f>VLOOKUP(#REF!,'اعضاء هيئة التدريس'!#REF!,2,)</f>
        <v>#REF!</v>
      </c>
    </row>
    <row r="245" spans="1:64" s="272" customFormat="1" ht="15.75" hidden="1" customHeight="1">
      <c r="A245" s="724">
        <v>46</v>
      </c>
      <c r="B245" s="288" t="s">
        <v>582</v>
      </c>
      <c r="C245" s="726" t="str">
        <f>VLOOKUP(B245,مقررات!$A$1:$F$411,2,FALSE)</f>
        <v>تحليل وتصميم الخوارزميات</v>
      </c>
      <c r="D245" s="211">
        <f>VLOOKUP(B245,مقررات!$A$1:$F$452,3,FALSE)</f>
        <v>2</v>
      </c>
      <c r="E245" s="211">
        <f>VLOOKUP(B245,مقررات!$A$1:$F$476,4,FALSE)</f>
        <v>0</v>
      </c>
      <c r="F245" s="211">
        <f t="shared" si="10"/>
        <v>2</v>
      </c>
      <c r="G245" s="60" t="str">
        <f>VLOOKUP(B245,مقررات!$A$1:$F$409,6,FALSE)</f>
        <v>M2317</v>
      </c>
      <c r="H245" s="60" t="s">
        <v>1567</v>
      </c>
      <c r="I245" s="262" t="str">
        <f>VLOOKUP(H245,'اعضاء هيئة التدريس'!$B$1:$D$300,2,FALSE)</f>
        <v>د/ أحمد عبد الرحيم عبداللطيف</v>
      </c>
      <c r="J245" s="73"/>
      <c r="K245" s="73"/>
      <c r="L245" s="73"/>
      <c r="M245" s="73"/>
      <c r="N245" s="73"/>
      <c r="O245" s="73" t="s">
        <v>1072</v>
      </c>
      <c r="P245" s="386" t="s">
        <v>1327</v>
      </c>
      <c r="Q245" s="447"/>
      <c r="R245" s="370"/>
      <c r="S245" s="265"/>
      <c r="T245" s="282"/>
      <c r="U245" s="282"/>
      <c r="V245" s="282"/>
      <c r="W245" s="282"/>
      <c r="X245" s="282"/>
      <c r="Y245" s="282"/>
      <c r="Z245" s="282"/>
      <c r="AA245" s="282"/>
      <c r="AB245" s="251"/>
      <c r="AC245" s="251"/>
      <c r="AD245" s="251"/>
      <c r="AE245" s="251"/>
      <c r="AF245" s="251"/>
      <c r="AG245" s="282"/>
      <c r="AH245" s="282"/>
      <c r="AI245" s="428"/>
      <c r="AJ245" s="283"/>
      <c r="AK245" s="283"/>
      <c r="AL245" s="284"/>
      <c r="AM245" s="283"/>
      <c r="AN245" s="283"/>
      <c r="AO245" s="283"/>
      <c r="AP245" s="283"/>
      <c r="AQ245" s="283"/>
      <c r="AR245" s="283"/>
      <c r="AS245" s="283"/>
      <c r="AT245" s="283"/>
      <c r="AU245" s="283"/>
      <c r="AV245" s="283"/>
      <c r="AW245" s="283"/>
      <c r="AX245" s="283"/>
      <c r="BL245" s="251" t="e">
        <f>VLOOKUP(#REF!,'اعضاء هيئة التدريس'!#REF!,2,)</f>
        <v>#REF!</v>
      </c>
    </row>
    <row r="246" spans="1:64" s="272" customFormat="1" ht="15.75" hidden="1" customHeight="1">
      <c r="A246" s="724">
        <v>47</v>
      </c>
      <c r="B246" s="288" t="s">
        <v>568</v>
      </c>
      <c r="C246" s="726" t="str">
        <f>VLOOKUP(B246,مقررات!$A$1:$F$411,2,FALSE)</f>
        <v>التحليل الدالي(1)</v>
      </c>
      <c r="D246" s="211">
        <f>VLOOKUP(B246,مقررات!$A$1:$F$452,3,FALSE)</f>
        <v>3</v>
      </c>
      <c r="E246" s="211">
        <f>VLOOKUP(B246,مقررات!$A$1:$F$476,4,FALSE)</f>
        <v>0</v>
      </c>
      <c r="F246" s="211">
        <f t="shared" si="10"/>
        <v>3</v>
      </c>
      <c r="G246" s="60" t="str">
        <f>VLOOKUP(B246,مقررات!$A$1:$F$409,6,FALSE)</f>
        <v>M213</v>
      </c>
      <c r="H246" s="60" t="s">
        <v>1571</v>
      </c>
      <c r="I246" s="262" t="str">
        <f>VLOOKUP(H246,'اعضاء هيئة التدريس'!$B$1:$D$300,2,FALSE)</f>
        <v>د/ منار عبدالله ماهر</v>
      </c>
      <c r="J246" s="73"/>
      <c r="K246" s="73"/>
      <c r="L246" s="73"/>
      <c r="M246" s="73"/>
      <c r="N246" s="73" t="s">
        <v>1074</v>
      </c>
      <c r="O246" s="73"/>
      <c r="P246" s="386"/>
      <c r="Q246" s="414"/>
      <c r="R246" s="143"/>
      <c r="S246" s="143"/>
      <c r="T246" s="4"/>
      <c r="U246" s="4"/>
      <c r="V246" s="4"/>
      <c r="W246" s="4"/>
      <c r="X246" s="4"/>
      <c r="Y246" s="4"/>
      <c r="Z246" s="143"/>
      <c r="AA246" s="4"/>
      <c r="AB246" s="143"/>
      <c r="AC246" s="143"/>
      <c r="AD246" s="143"/>
      <c r="AE246" s="143"/>
      <c r="AF246" s="143"/>
      <c r="AG246" s="4"/>
      <c r="AH246" s="4"/>
      <c r="AI246" s="692"/>
      <c r="AJ246" s="91"/>
      <c r="AK246" s="91"/>
      <c r="AL246" s="284"/>
      <c r="AM246" s="283"/>
      <c r="AN246" s="283"/>
      <c r="AO246" s="283"/>
      <c r="AP246" s="283"/>
      <c r="AQ246" s="283"/>
      <c r="AR246" s="283"/>
      <c r="AS246" s="283"/>
      <c r="AT246" s="283"/>
      <c r="AU246" s="283"/>
      <c r="AV246" s="283"/>
      <c r="AW246" s="283"/>
      <c r="AX246" s="283"/>
      <c r="BL246" s="251" t="e">
        <f>VLOOKUP(#REF!,'اعضاء هيئة التدريس'!#REF!,2,)</f>
        <v>#REF!</v>
      </c>
    </row>
    <row r="247" spans="1:64" s="272" customFormat="1" ht="15.75" hidden="1" customHeight="1">
      <c r="A247" s="724">
        <v>48</v>
      </c>
      <c r="B247" s="288" t="s">
        <v>1051</v>
      </c>
      <c r="C247" s="741" t="str">
        <f>VLOOKUP(B247,مقررات!$A$1:$F$411,2,FALSE)</f>
        <v xml:space="preserve">الهندسة التفاضلية </v>
      </c>
      <c r="D247" s="225">
        <f>VLOOKUP(B247,مقررات!$A$1:$F$452,3,FALSE)</f>
        <v>3</v>
      </c>
      <c r="E247" s="225">
        <f>VLOOKUP(B247,مقررات!$A$1:$F$476,4,FALSE)</f>
        <v>0</v>
      </c>
      <c r="F247" s="225">
        <f t="shared" si="10"/>
        <v>3</v>
      </c>
      <c r="G247" s="340" t="str">
        <f>VLOOKUP(B247,مقررات!$A$1:$F$409,6,FALSE)</f>
        <v xml:space="preserve">   M213&amp;M115</v>
      </c>
      <c r="H247" s="340" t="s">
        <v>1558</v>
      </c>
      <c r="I247" s="742" t="str">
        <f>VLOOKUP(H247,'اعضاء هيئة التدريس'!$B$1:$D$300,2,FALSE)</f>
        <v xml:space="preserve">  د/ مها عبد الفتاح ابوشنب</v>
      </c>
      <c r="J247" s="648"/>
      <c r="K247" s="648"/>
      <c r="L247" s="648"/>
      <c r="M247" s="648"/>
      <c r="N247" s="648"/>
      <c r="O247" s="648" t="s">
        <v>1069</v>
      </c>
      <c r="P247" s="386" t="s">
        <v>1327</v>
      </c>
      <c r="Q247" s="782"/>
      <c r="R247" s="444"/>
      <c r="S247" s="563"/>
      <c r="T247" s="382"/>
      <c r="U247" s="382"/>
      <c r="V247" s="382"/>
      <c r="W247" s="382"/>
      <c r="X247" s="382"/>
      <c r="Y247" s="382"/>
      <c r="Z247" s="382"/>
      <c r="AA247" s="382"/>
      <c r="AB247" s="480"/>
      <c r="AC247" s="480"/>
      <c r="AD247" s="480"/>
      <c r="AE247" s="480"/>
      <c r="AF247" s="480"/>
      <c r="AG247" s="382"/>
      <c r="AH247" s="382"/>
      <c r="AI247" s="752"/>
      <c r="AJ247" s="743"/>
      <c r="AK247" s="743"/>
      <c r="AL247" s="284"/>
      <c r="AM247" s="283"/>
      <c r="AN247" s="283"/>
      <c r="AO247" s="283"/>
      <c r="AP247" s="283"/>
      <c r="AQ247" s="283"/>
      <c r="AR247" s="283"/>
      <c r="AS247" s="283"/>
      <c r="AT247" s="283"/>
      <c r="AU247" s="283"/>
      <c r="AV247" s="283"/>
      <c r="AW247" s="283"/>
      <c r="AX247" s="283"/>
      <c r="BL247" s="251" t="e">
        <f>VLOOKUP(#REF!,'اعضاء هيئة التدريس'!#REF!,2,)</f>
        <v>#REF!</v>
      </c>
    </row>
    <row r="248" spans="1:64" ht="15.75" hidden="1" customHeight="1">
      <c r="A248" s="724">
        <v>49</v>
      </c>
      <c r="B248" s="288" t="s">
        <v>1184</v>
      </c>
      <c r="C248" s="726" t="str">
        <f>VLOOKUP(B248,مقررات!$A$1:$F$411,2,FALSE)</f>
        <v>تحليل دالي (2)</v>
      </c>
      <c r="D248" s="211">
        <f>VLOOKUP(B248,مقررات!$A$1:$F$452,3,FALSE)</f>
        <v>3</v>
      </c>
      <c r="E248" s="211">
        <f>VLOOKUP(B248,مقررات!$A$1:$F$476,4,FALSE)</f>
        <v>0</v>
      </c>
      <c r="F248" s="211">
        <f t="shared" si="10"/>
        <v>3</v>
      </c>
      <c r="G248" s="60" t="str">
        <f>VLOOKUP(B248,مقررات!$A$1:$F$409,6,FALSE)</f>
        <v>M311</v>
      </c>
      <c r="H248" s="423" t="s">
        <v>1571</v>
      </c>
      <c r="I248" s="262" t="str">
        <f>VLOOKUP(H248,'اعضاء هيئة التدريس'!$B$1:$D$300,2,FALSE)</f>
        <v>د/ منار عبدالله ماهر</v>
      </c>
      <c r="J248" s="73"/>
      <c r="K248" s="73"/>
      <c r="L248" s="73"/>
      <c r="M248" s="73"/>
      <c r="N248" s="73"/>
      <c r="O248" s="73" t="s">
        <v>1074</v>
      </c>
      <c r="P248" s="386" t="s">
        <v>1322</v>
      </c>
      <c r="Q248" s="414"/>
      <c r="R248" s="143"/>
      <c r="S248" s="143"/>
      <c r="T248" s="4"/>
      <c r="U248" s="4"/>
      <c r="V248" s="4"/>
      <c r="W248" s="4"/>
      <c r="X248" s="4"/>
      <c r="Y248" s="4"/>
      <c r="Z248" s="143"/>
      <c r="AA248" s="4"/>
      <c r="AB248" s="143"/>
      <c r="AC248" s="143"/>
      <c r="AD248" s="143"/>
      <c r="AE248" s="143"/>
      <c r="AF248" s="143"/>
      <c r="AG248" s="4"/>
      <c r="AH248" s="4"/>
      <c r="AI248" s="692"/>
      <c r="AJ248" s="91"/>
      <c r="AK248" s="91"/>
      <c r="BL248" s="251" t="e">
        <f>VLOOKUP(#REF!,'اعضاء هيئة التدريس'!#REF!,2,)</f>
        <v>#REF!</v>
      </c>
    </row>
    <row r="249" spans="1:64" s="272" customFormat="1" ht="15.75" hidden="1" customHeight="1">
      <c r="A249" s="724">
        <v>50</v>
      </c>
      <c r="B249" s="288" t="s">
        <v>1049</v>
      </c>
      <c r="C249" s="726" t="str">
        <f>VLOOKUP(B249,مقررات!$A$1:$F$411,2,FALSE)</f>
        <v>مختارات في  التطبيقية</v>
      </c>
      <c r="D249" s="211">
        <f>VLOOKUP(B249,مقررات!$A$1:$F$452,3,FALSE)</f>
        <v>3</v>
      </c>
      <c r="E249" s="211">
        <f>VLOOKUP(B249,مقررات!$A$1:$F$476,4,FALSE)</f>
        <v>0</v>
      </c>
      <c r="F249" s="211">
        <f t="shared" si="10"/>
        <v>3</v>
      </c>
      <c r="G249" s="60" t="str">
        <f>VLOOKUP(B249,مقررات!$A$1:$F$409,6,FALSE)</f>
        <v>M3217</v>
      </c>
      <c r="H249" s="697" t="s">
        <v>1524</v>
      </c>
      <c r="I249" s="262" t="str">
        <f>VLOOKUP(H249,'اعضاء هيئة التدريس'!$B$1:$D$300,2,FALSE)</f>
        <v>أ.د/ على ماهر ابوربية</v>
      </c>
      <c r="J249" s="73"/>
      <c r="K249" s="73" t="s">
        <v>1074</v>
      </c>
      <c r="L249" s="73"/>
      <c r="M249" s="73"/>
      <c r="N249" s="73"/>
      <c r="O249" s="73"/>
      <c r="P249" s="386" t="s">
        <v>1327</v>
      </c>
      <c r="Q249" s="414"/>
      <c r="R249" s="143"/>
      <c r="S249" s="143"/>
      <c r="T249" s="4"/>
      <c r="U249" s="4"/>
      <c r="V249" s="4"/>
      <c r="W249" s="4"/>
      <c r="X249" s="4"/>
      <c r="Y249" s="4"/>
      <c r="Z249" s="143"/>
      <c r="AA249" s="4"/>
      <c r="AB249" s="143"/>
      <c r="AC249" s="143"/>
      <c r="AD249" s="143"/>
      <c r="AE249" s="143"/>
      <c r="AF249" s="143"/>
      <c r="AG249" s="4"/>
      <c r="AH249" s="4"/>
      <c r="AI249" s="692"/>
      <c r="AJ249" s="91"/>
      <c r="AK249" s="91"/>
      <c r="AL249" s="284"/>
      <c r="AM249" s="283"/>
      <c r="AN249" s="283"/>
      <c r="AO249" s="283"/>
      <c r="AP249" s="283"/>
      <c r="AQ249" s="283"/>
      <c r="AR249" s="283"/>
      <c r="AS249" s="283"/>
      <c r="AT249" s="283"/>
      <c r="AU249" s="283"/>
      <c r="AV249" s="283"/>
      <c r="AW249" s="283"/>
      <c r="AX249" s="283"/>
      <c r="BL249" s="251" t="e">
        <f>VLOOKUP(#REF!,'اعضاء هيئة التدريس'!#REF!,2,)</f>
        <v>#REF!</v>
      </c>
    </row>
    <row r="250" spans="1:64" s="272" customFormat="1" ht="15.75" hidden="1" customHeight="1">
      <c r="A250" s="724">
        <v>51</v>
      </c>
      <c r="B250" s="288" t="s">
        <v>594</v>
      </c>
      <c r="C250" s="726" t="str">
        <f>VLOOKUP(B250,مقررات!$A$1:$F$411,2,FALSE)</f>
        <v>مختارات في الحاسبات</v>
      </c>
      <c r="D250" s="211">
        <f>VLOOKUP(B250,مقررات!$A$1:$F$452,3,FALSE)</f>
        <v>3</v>
      </c>
      <c r="E250" s="211">
        <f>VLOOKUP(B250,مقررات!$A$1:$F$476,4,FALSE)</f>
        <v>0</v>
      </c>
      <c r="F250" s="211">
        <f t="shared" si="10"/>
        <v>3</v>
      </c>
      <c r="G250" s="60" t="str">
        <f>VLOOKUP(B250,مقررات!$A$1:$F$409,6,FALSE)</f>
        <v>ـ</v>
      </c>
      <c r="H250" s="347" t="s">
        <v>1567</v>
      </c>
      <c r="I250" s="262" t="str">
        <f>VLOOKUP(H250,'اعضاء هيئة التدريس'!$B$1:$D$300,2,FALSE)</f>
        <v>د/ أحمد عبد الرحيم عبداللطيف</v>
      </c>
      <c r="J250" s="250"/>
      <c r="K250" s="413"/>
      <c r="L250" s="250"/>
      <c r="M250" s="250"/>
      <c r="N250" s="250"/>
      <c r="O250" s="250" t="s">
        <v>1180</v>
      </c>
      <c r="P250" s="386" t="s">
        <v>1327</v>
      </c>
      <c r="Q250" s="446"/>
      <c r="R250" s="370"/>
      <c r="S250" s="265"/>
      <c r="T250" s="282"/>
      <c r="U250" s="282"/>
      <c r="V250" s="282"/>
      <c r="W250" s="282"/>
      <c r="X250" s="282"/>
      <c r="Y250" s="282"/>
      <c r="Z250" s="282"/>
      <c r="AA250" s="282"/>
      <c r="AB250" s="251"/>
      <c r="AC250" s="251"/>
      <c r="AD250" s="251"/>
      <c r="AE250" s="251"/>
      <c r="AF250" s="251"/>
      <c r="AG250" s="282"/>
      <c r="AH250" s="282"/>
      <c r="AI250" s="428"/>
      <c r="AJ250" s="283"/>
      <c r="AK250" s="283"/>
      <c r="AL250" s="283"/>
      <c r="AM250" s="283"/>
      <c r="AN250" s="283"/>
      <c r="AO250" s="283"/>
      <c r="AP250" s="283"/>
      <c r="AQ250" s="283"/>
      <c r="AR250" s="283"/>
      <c r="AS250" s="283"/>
      <c r="AT250" s="283"/>
      <c r="AU250" s="283"/>
      <c r="AV250" s="283"/>
      <c r="AW250" s="283"/>
      <c r="AX250" s="283"/>
      <c r="BL250" s="251" t="e">
        <f>VLOOKUP(#REF!,'اعضاء هيئة التدريس'!#REF!,2,)</f>
        <v>#REF!</v>
      </c>
    </row>
    <row r="251" spans="1:64" s="272" customFormat="1" ht="15.75" hidden="1" customHeight="1">
      <c r="A251" s="724">
        <v>52</v>
      </c>
      <c r="B251" s="288" t="s">
        <v>597</v>
      </c>
      <c r="C251" s="726" t="str">
        <f>VLOOKUP(B251,مقررات!$A$1:$F$411,2,FALSE)</f>
        <v>ذكاء اصطناعي</v>
      </c>
      <c r="D251" s="211">
        <f>VLOOKUP(B251,مقررات!$A$1:$F$452,3,FALSE)</f>
        <v>3</v>
      </c>
      <c r="E251" s="211">
        <f>VLOOKUP(B251,مقررات!$A$1:$F$476,4,FALSE)</f>
        <v>0</v>
      </c>
      <c r="F251" s="211">
        <f t="shared" si="10"/>
        <v>3</v>
      </c>
      <c r="G251" s="60" t="str">
        <f>VLOOKUP(B251,مقررات!$A$1:$F$409,6,FALSE)</f>
        <v>M2317</v>
      </c>
      <c r="H251" s="60" t="s">
        <v>1536</v>
      </c>
      <c r="I251" s="262" t="str">
        <f>VLOOKUP(H251,'اعضاء هيئة التدريس'!$B$1:$D$300,2,FALSE)</f>
        <v>د. بسنت محمد الكفراوي</v>
      </c>
      <c r="J251" s="73"/>
      <c r="K251" s="73"/>
      <c r="L251" s="73"/>
      <c r="M251" s="73" t="s">
        <v>1069</v>
      </c>
      <c r="N251" s="73"/>
      <c r="O251" s="73"/>
      <c r="P251" s="386" t="s">
        <v>1327</v>
      </c>
      <c r="Q251" s="446"/>
      <c r="R251" s="370"/>
      <c r="S251" s="265"/>
      <c r="T251" s="282"/>
      <c r="U251" s="282"/>
      <c r="V251" s="282"/>
      <c r="W251" s="282"/>
      <c r="X251" s="282"/>
      <c r="Y251" s="282"/>
      <c r="Z251" s="282"/>
      <c r="AA251" s="282"/>
      <c r="AB251" s="251"/>
      <c r="AC251" s="251"/>
      <c r="AD251" s="251"/>
      <c r="AE251" s="251"/>
      <c r="AF251" s="251"/>
      <c r="AG251" s="282"/>
      <c r="AH251" s="282"/>
      <c r="AI251" s="428"/>
      <c r="AJ251" s="283"/>
      <c r="AK251" s="283"/>
      <c r="AL251" s="283"/>
      <c r="AM251" s="283"/>
      <c r="AN251" s="283"/>
      <c r="AO251" s="283"/>
      <c r="AP251" s="283"/>
      <c r="AQ251" s="283"/>
      <c r="AR251" s="283"/>
      <c r="AS251" s="283"/>
      <c r="AT251" s="283"/>
      <c r="AU251" s="283"/>
      <c r="AV251" s="283"/>
      <c r="AW251" s="283"/>
      <c r="AX251" s="283"/>
      <c r="BL251" s="251" t="e">
        <f>VLOOKUP(#REF!,'اعضاء هيئة التدريس'!#REF!,2,)</f>
        <v>#REF!</v>
      </c>
    </row>
    <row r="252" spans="1:64" s="272" customFormat="1" ht="15.75" hidden="1" customHeight="1">
      <c r="A252" s="724">
        <v>53</v>
      </c>
      <c r="B252" s="288" t="s">
        <v>583</v>
      </c>
      <c r="C252" s="726" t="str">
        <f>VLOOKUP(B252,مقررات!$A$1:$F$411,2,FALSE)</f>
        <v>المنطق في علوم الحاسب</v>
      </c>
      <c r="D252" s="211">
        <f>VLOOKUP(B252,مقررات!$A$1:$F$452,3,FALSE)</f>
        <v>3</v>
      </c>
      <c r="E252" s="211">
        <f>VLOOKUP(B252,مقررات!$A$1:$F$476,4,FALSE)</f>
        <v>2</v>
      </c>
      <c r="F252" s="211">
        <f t="shared" si="10"/>
        <v>4</v>
      </c>
      <c r="G252" s="60" t="str">
        <f>VLOOKUP(B252,مقررات!$A$1:$F$409,6,FALSE)</f>
        <v>--</v>
      </c>
      <c r="H252" s="60" t="s">
        <v>1569</v>
      </c>
      <c r="I252" s="262" t="str">
        <f>VLOOKUP(H252,'اعضاء هيئة التدريس'!$B$1:$D$300,2,FALSE)</f>
        <v>د/ عبدالله عبدالغفار محمد</v>
      </c>
      <c r="J252" s="73"/>
      <c r="K252" s="73"/>
      <c r="L252" s="73"/>
      <c r="M252" s="73"/>
      <c r="N252" s="73"/>
      <c r="O252" s="73" t="s">
        <v>1069</v>
      </c>
      <c r="P252" s="255" t="s">
        <v>1325</v>
      </c>
      <c r="Q252" s="414"/>
      <c r="R252" s="143"/>
      <c r="S252" s="143"/>
      <c r="T252" s="4"/>
      <c r="U252" s="4"/>
      <c r="V252" s="4"/>
      <c r="W252" s="4"/>
      <c r="X252" s="4"/>
      <c r="Y252" s="4"/>
      <c r="Z252" s="143"/>
      <c r="AA252" s="4"/>
      <c r="AB252" s="143"/>
      <c r="AC252" s="143"/>
      <c r="AD252" s="143"/>
      <c r="AE252" s="143"/>
      <c r="AF252" s="143"/>
      <c r="AG252" s="4"/>
      <c r="AH252" s="4"/>
      <c r="AI252" s="692"/>
      <c r="AJ252" s="91"/>
      <c r="AK252" s="91"/>
      <c r="AL252" s="283"/>
      <c r="AM252" s="283"/>
      <c r="AN252" s="283"/>
      <c r="AO252" s="283"/>
      <c r="AP252" s="283"/>
      <c r="AQ252" s="283"/>
      <c r="AR252" s="283"/>
      <c r="AS252" s="283"/>
      <c r="AT252" s="283"/>
      <c r="AU252" s="283"/>
      <c r="AV252" s="283"/>
      <c r="AW252" s="283"/>
      <c r="AX252" s="283"/>
      <c r="BL252" s="251" t="e">
        <f>VLOOKUP(#REF!,'اعضاء هيئة التدريس'!#REF!,2,)</f>
        <v>#REF!</v>
      </c>
    </row>
    <row r="253" spans="1:64" s="272" customFormat="1" ht="15.75" hidden="1" customHeight="1">
      <c r="A253" s="724">
        <v>54</v>
      </c>
      <c r="B253" s="288" t="s">
        <v>600</v>
      </c>
      <c r="C253" s="726" t="str">
        <f>VLOOKUP(B253,مقررات!$A$1:$F$411,2,FALSE)</f>
        <v>تكنولوجيا المعلومات</v>
      </c>
      <c r="D253" s="211">
        <f>VLOOKUP(B253,مقررات!$A$1:$F$452,3,FALSE)</f>
        <v>2</v>
      </c>
      <c r="E253" s="211">
        <f>VLOOKUP(B253,مقررات!$A$1:$F$476,4,FALSE)</f>
        <v>2</v>
      </c>
      <c r="F253" s="211">
        <f t="shared" si="10"/>
        <v>3</v>
      </c>
      <c r="G253" s="60" t="str">
        <f>VLOOKUP(B253,مقررات!$A$1:$F$409,6,FALSE)</f>
        <v>M437</v>
      </c>
      <c r="H253" s="60" t="s">
        <v>1536</v>
      </c>
      <c r="I253" s="262" t="str">
        <f>VLOOKUP(H253,'اعضاء هيئة التدريس'!$B$1:$D$300,2,FALSE)</f>
        <v>د. بسنت محمد الكفراوي</v>
      </c>
      <c r="J253" s="73"/>
      <c r="K253" s="73" t="s">
        <v>1070</v>
      </c>
      <c r="L253" s="73"/>
      <c r="M253" s="73"/>
      <c r="N253" s="73"/>
      <c r="O253" s="73"/>
      <c r="P253" s="386" t="s">
        <v>1327</v>
      </c>
      <c r="Q253" s="446"/>
      <c r="R253" s="370"/>
      <c r="S253" s="265"/>
      <c r="T253" s="282"/>
      <c r="U253" s="282"/>
      <c r="V253" s="282"/>
      <c r="W253" s="282"/>
      <c r="X253" s="282"/>
      <c r="Y253" s="282"/>
      <c r="Z253" s="282"/>
      <c r="AA253" s="282"/>
      <c r="AB253" s="251"/>
      <c r="AC253" s="251"/>
      <c r="AD253" s="251"/>
      <c r="AE253" s="251"/>
      <c r="AF253" s="251"/>
      <c r="AG253" s="282"/>
      <c r="AH253" s="282"/>
      <c r="AI253" s="428"/>
      <c r="AJ253" s="283"/>
      <c r="AK253" s="283"/>
      <c r="AL253" s="283"/>
      <c r="AM253" s="283"/>
      <c r="AN253" s="283"/>
      <c r="AO253" s="283"/>
      <c r="AP253" s="283"/>
      <c r="AQ253" s="283"/>
      <c r="AR253" s="283"/>
      <c r="AS253" s="283"/>
      <c r="AT253" s="283"/>
      <c r="AU253" s="283"/>
      <c r="AV253" s="283"/>
      <c r="AW253" s="283"/>
      <c r="AX253" s="283"/>
      <c r="BL253" s="251" t="e">
        <f>VLOOKUP(#REF!,'اعضاء هيئة التدريس'!#REF!,2,)</f>
        <v>#REF!</v>
      </c>
    </row>
    <row r="254" spans="1:64" s="272" customFormat="1" ht="15.75" hidden="1" customHeight="1">
      <c r="A254" s="724">
        <v>55</v>
      </c>
      <c r="B254" s="288" t="s">
        <v>603</v>
      </c>
      <c r="C254" s="726" t="str">
        <f>VLOOKUP(B254,مقررات!$A$1:$F$411,2,FALSE)</f>
        <v>معالجة الصور</v>
      </c>
      <c r="D254" s="211">
        <f>VLOOKUP(B254,مقررات!$A$1:$F$452,3,FALSE)</f>
        <v>2</v>
      </c>
      <c r="E254" s="211">
        <f>VLOOKUP(B254,مقررات!$A$1:$F$476,4,FALSE)</f>
        <v>2</v>
      </c>
      <c r="F254" s="211">
        <f t="shared" si="10"/>
        <v>3</v>
      </c>
      <c r="G254" s="60" t="str">
        <f>VLOOKUP(B254,مقررات!$A$1:$F$409,6,FALSE)</f>
        <v>M2315</v>
      </c>
      <c r="H254" s="347" t="s">
        <v>1560</v>
      </c>
      <c r="I254" s="262" t="str">
        <f>VLOOKUP(H254,'اعضاء هيئة التدريس'!$B$1:$D$300,2,FALSE)</f>
        <v xml:space="preserve">د/ هاني محمد إبراهيم </v>
      </c>
      <c r="J254" s="250"/>
      <c r="K254" s="250" t="s">
        <v>1067</v>
      </c>
      <c r="L254" s="250"/>
      <c r="M254" s="250"/>
      <c r="N254" s="250"/>
      <c r="O254" s="250"/>
      <c r="P254" s="255"/>
      <c r="Q254" s="445"/>
      <c r="R254" s="370"/>
      <c r="S254" s="265"/>
      <c r="T254" s="282"/>
      <c r="U254" s="282"/>
      <c r="V254" s="282"/>
      <c r="W254" s="282"/>
      <c r="X254" s="282"/>
      <c r="Y254" s="282"/>
      <c r="Z254" s="282"/>
      <c r="AA254" s="282"/>
      <c r="AB254" s="251"/>
      <c r="AC254" s="251"/>
      <c r="AD254" s="251"/>
      <c r="AE254" s="251"/>
      <c r="AF254" s="251"/>
      <c r="AG254" s="282"/>
      <c r="AH254" s="282"/>
      <c r="AI254" s="428"/>
      <c r="AJ254" s="283"/>
      <c r="AK254" s="283"/>
      <c r="AL254" s="283"/>
      <c r="AM254" s="283"/>
      <c r="AN254" s="283"/>
      <c r="AO254" s="283"/>
      <c r="AP254" s="283"/>
      <c r="AQ254" s="283"/>
      <c r="AR254" s="283"/>
      <c r="AS254" s="283"/>
      <c r="AT254" s="283"/>
      <c r="AU254" s="283"/>
      <c r="AV254" s="283"/>
      <c r="AW254" s="283"/>
      <c r="AX254" s="283"/>
      <c r="BL254" s="251" t="e">
        <f>VLOOKUP(#REF!,'اعضاء هيئة التدريس'!#REF!,2,)</f>
        <v>#REF!</v>
      </c>
    </row>
    <row r="255" spans="1:64" s="272" customFormat="1" ht="15.75" hidden="1" customHeight="1">
      <c r="A255" s="724">
        <v>56</v>
      </c>
      <c r="B255" s="288" t="s">
        <v>581</v>
      </c>
      <c r="C255" s="726" t="str">
        <f>VLOOKUP(B255,مقررات!$A$1:$F$411,2,FALSE)</f>
        <v>شبكات الحاسبات</v>
      </c>
      <c r="D255" s="211">
        <f>VLOOKUP(B255,مقررات!$A$1:$F$452,3,FALSE)</f>
        <v>3</v>
      </c>
      <c r="E255" s="211">
        <f>VLOOKUP(B255,مقررات!$A$1:$F$476,4,FALSE)</f>
        <v>0</v>
      </c>
      <c r="F255" s="211">
        <f t="shared" si="10"/>
        <v>3</v>
      </c>
      <c r="G255" s="60" t="str">
        <f>VLOOKUP(B255,مقررات!$A$1:$F$409,6,FALSE)</f>
        <v>M2312</v>
      </c>
      <c r="H255" s="60" t="s">
        <v>1526</v>
      </c>
      <c r="I255" s="262" t="str">
        <f>VLOOKUP(H255,'اعضاء هيئة التدريس'!$B$1:$D$300,2,FALSE)</f>
        <v xml:space="preserve">أ.د/ على محمد مليجى </v>
      </c>
      <c r="J255" s="73"/>
      <c r="K255" s="73"/>
      <c r="L255" s="73" t="s">
        <v>1069</v>
      </c>
      <c r="M255" s="73"/>
      <c r="N255" s="73"/>
      <c r="O255" s="73"/>
      <c r="P255" s="255" t="s">
        <v>1325</v>
      </c>
      <c r="Q255" s="414"/>
      <c r="R255" s="143"/>
      <c r="S255" s="143"/>
      <c r="T255" s="4"/>
      <c r="U255" s="4"/>
      <c r="V255" s="4"/>
      <c r="W255" s="4"/>
      <c r="X255" s="4"/>
      <c r="Y255" s="4"/>
      <c r="Z255" s="143"/>
      <c r="AA255" s="4"/>
      <c r="AB255" s="143"/>
      <c r="AC255" s="143"/>
      <c r="AD255" s="143"/>
      <c r="AE255" s="143"/>
      <c r="AF255" s="143"/>
      <c r="AG255" s="4"/>
      <c r="AH255" s="4"/>
      <c r="AI255" s="692"/>
      <c r="AJ255" s="91"/>
      <c r="AK255" s="91"/>
      <c r="AL255" s="283"/>
      <c r="AM255" s="283"/>
      <c r="AN255" s="283"/>
      <c r="AO255" s="283"/>
      <c r="AP255" s="283"/>
      <c r="AQ255" s="283"/>
      <c r="AR255" s="283"/>
      <c r="AS255" s="283"/>
      <c r="AT255" s="283"/>
      <c r="AU255" s="283"/>
      <c r="AV255" s="283"/>
      <c r="AW255" s="283"/>
      <c r="AX255" s="283"/>
      <c r="BL255" s="251" t="e">
        <f>VLOOKUP(#REF!,'اعضاء هيئة التدريس'!#REF!,2,)</f>
        <v>#REF!</v>
      </c>
    </row>
    <row r="256" spans="1:64" s="272" customFormat="1" ht="15.75" hidden="1" customHeight="1">
      <c r="A256" s="724">
        <v>57</v>
      </c>
      <c r="B256" s="288" t="s">
        <v>590</v>
      </c>
      <c r="C256" s="726" t="str">
        <f>VLOOKUP(B256,مقررات!$A$1:$F$411,2,FALSE)</f>
        <v>هندسة البرامج</v>
      </c>
      <c r="D256" s="211">
        <f>VLOOKUP(B256,مقررات!$A$1:$F$452,3,FALSE)</f>
        <v>3</v>
      </c>
      <c r="E256" s="211">
        <f>VLOOKUP(B256,مقررات!$A$1:$F$476,4,FALSE)</f>
        <v>2</v>
      </c>
      <c r="F256" s="211">
        <f t="shared" si="10"/>
        <v>4</v>
      </c>
      <c r="G256" s="60" t="str">
        <f>VLOOKUP(B256,مقررات!$A$1:$F$409,6,FALSE)</f>
        <v>M1318</v>
      </c>
      <c r="H256" s="60" t="s">
        <v>1526</v>
      </c>
      <c r="I256" s="262" t="str">
        <f>VLOOKUP(H256,'اعضاء هيئة التدريس'!$B$1:$D$300,2,FALSE)</f>
        <v xml:space="preserve">أ.د/ على محمد مليجى </v>
      </c>
      <c r="J256" s="73"/>
      <c r="K256" s="73" t="s">
        <v>1069</v>
      </c>
      <c r="L256" s="73"/>
      <c r="M256" s="73"/>
      <c r="N256" s="73"/>
      <c r="O256" s="73"/>
      <c r="P256" s="386" t="s">
        <v>1322</v>
      </c>
      <c r="Q256" s="414"/>
      <c r="R256" s="143"/>
      <c r="S256" s="143"/>
      <c r="T256" s="4"/>
      <c r="U256" s="4"/>
      <c r="V256" s="4"/>
      <c r="W256" s="4"/>
      <c r="X256" s="4"/>
      <c r="Y256" s="4"/>
      <c r="Z256" s="143"/>
      <c r="AA256" s="4"/>
      <c r="AB256" s="143"/>
      <c r="AC256" s="143"/>
      <c r="AD256" s="143"/>
      <c r="AE256" s="143"/>
      <c r="AF256" s="143"/>
      <c r="AG256" s="4"/>
      <c r="AH256" s="4"/>
      <c r="AI256" s="692"/>
      <c r="AJ256" s="91"/>
      <c r="AK256" s="91"/>
      <c r="AL256" s="283"/>
      <c r="AM256" s="283"/>
      <c r="AN256" s="283"/>
      <c r="AO256" s="283"/>
      <c r="AP256" s="283"/>
      <c r="AQ256" s="283"/>
      <c r="AR256" s="283"/>
      <c r="AS256" s="283"/>
      <c r="AT256" s="283"/>
      <c r="AU256" s="283"/>
      <c r="AV256" s="283"/>
      <c r="AW256" s="283"/>
      <c r="AX256" s="283"/>
      <c r="BL256" s="251" t="e">
        <f>VLOOKUP(#REF!,'اعضاء هيئة التدريس'!#REF!,2,)</f>
        <v>#REF!</v>
      </c>
    </row>
    <row r="257" spans="1:64" s="272" customFormat="1" ht="15.75" hidden="1" customHeight="1">
      <c r="A257" s="724">
        <v>18</v>
      </c>
      <c r="B257" s="288" t="s">
        <v>1186</v>
      </c>
      <c r="C257" s="726" t="str">
        <f>VLOOKUP(B257,مقررات!$A$1:$F$411,2,FALSE)</f>
        <v>بحث ومقال</v>
      </c>
      <c r="D257" s="211">
        <f>VLOOKUP(B257,مقررات!$A$1:$F$452,3,FALSE)</f>
        <v>2</v>
      </c>
      <c r="E257" s="211">
        <f>VLOOKUP(B257,مقررات!$A$1:$F$476,4,FALSE)</f>
        <v>0</v>
      </c>
      <c r="F257" s="211">
        <f t="shared" si="10"/>
        <v>2</v>
      </c>
      <c r="G257" s="60" t="str">
        <f>VLOOKUP(B257,مقررات!$A$1:$F$409,6,FALSE)</f>
        <v>-</v>
      </c>
      <c r="H257" s="298" t="s">
        <v>1646</v>
      </c>
      <c r="I257" s="262" t="str">
        <f>VLOOKUP(H257,'اعضاء هيئة التدريس'!$B$1:$D$300,2,FALSE)</f>
        <v>د/ لبنى شرف الدين</v>
      </c>
      <c r="J257" s="267"/>
      <c r="K257" s="267"/>
      <c r="L257" s="250"/>
      <c r="M257" s="250"/>
      <c r="N257" s="267"/>
      <c r="O257" s="251"/>
      <c r="P257" s="252"/>
      <c r="Q257" s="446"/>
      <c r="R257" s="370"/>
      <c r="S257" s="265"/>
      <c r="T257" s="282"/>
      <c r="U257" s="282"/>
      <c r="V257" s="282"/>
      <c r="W257" s="282"/>
      <c r="X257" s="282"/>
      <c r="Y257" s="282"/>
      <c r="Z257" s="282"/>
      <c r="AA257" s="282"/>
      <c r="AB257" s="251"/>
      <c r="AC257" s="251"/>
      <c r="AD257" s="251"/>
      <c r="AE257" s="251"/>
      <c r="AF257" s="251"/>
      <c r="AG257" s="282"/>
      <c r="AH257" s="282"/>
      <c r="AI257" s="428"/>
      <c r="AJ257" s="283"/>
      <c r="AK257" s="283"/>
      <c r="AL257" s="283"/>
      <c r="AM257" s="283"/>
      <c r="AN257" s="283"/>
      <c r="AO257" s="283"/>
      <c r="AP257" s="283"/>
      <c r="AQ257" s="283"/>
      <c r="AR257" s="283"/>
      <c r="AS257" s="283"/>
      <c r="AT257" s="283"/>
      <c r="AU257" s="283"/>
      <c r="AV257" s="283"/>
      <c r="AW257" s="283"/>
      <c r="AX257" s="283"/>
      <c r="BL257" s="251" t="e">
        <f>VLOOKUP(#REF!,'اعضاء هيئة التدريس'!#REF!,2,)</f>
        <v>#REF!</v>
      </c>
    </row>
    <row r="258" spans="1:64" s="272" customFormat="1" ht="15.75" hidden="1" customHeight="1">
      <c r="A258" s="724">
        <v>20</v>
      </c>
      <c r="B258" s="288" t="s">
        <v>1187</v>
      </c>
      <c r="C258" s="726" t="str">
        <f>VLOOKUP(B258,مقررات!$A$1:$F$411,2,FALSE)</f>
        <v>ديناميكا حرارية</v>
      </c>
      <c r="D258" s="211">
        <f>VLOOKUP(B258,مقررات!$A$1:$F$452,3,FALSE)</f>
        <v>3</v>
      </c>
      <c r="E258" s="211">
        <f>VLOOKUP(B258,مقررات!$A$1:$F$476,4,FALSE)</f>
        <v>0</v>
      </c>
      <c r="F258" s="211">
        <f t="shared" si="10"/>
        <v>3</v>
      </c>
      <c r="G258" s="60" t="str">
        <f>VLOOKUP(B258,مقررات!$A$1:$F$409,6,FALSE)</f>
        <v>-</v>
      </c>
      <c r="H258" s="697" t="s">
        <v>1638</v>
      </c>
      <c r="I258" s="262" t="str">
        <f>VLOOKUP(H258,'اعضاء هيئة التدريس'!$B$1:$D$300,2,FALSE)</f>
        <v>أ.د/ يحيى القاضي</v>
      </c>
      <c r="J258" s="73"/>
      <c r="K258" s="73"/>
      <c r="L258" s="250" t="s">
        <v>1069</v>
      </c>
      <c r="M258" s="73"/>
      <c r="N258" s="73"/>
      <c r="O258" s="73"/>
      <c r="P258" s="1046"/>
      <c r="Q258" s="414"/>
      <c r="R258" s="143"/>
      <c r="S258" s="143"/>
      <c r="T258" s="4"/>
      <c r="U258" s="4"/>
      <c r="V258" s="4"/>
      <c r="W258" s="4"/>
      <c r="X258" s="4"/>
      <c r="Y258" s="4"/>
      <c r="Z258" s="143"/>
      <c r="AA258" s="4"/>
      <c r="AB258" s="143"/>
      <c r="AC258" s="143"/>
      <c r="AD258" s="143"/>
      <c r="AE258" s="143"/>
      <c r="AF258" s="143"/>
      <c r="AG258" s="4"/>
      <c r="AH258" s="4"/>
      <c r="AI258" s="692"/>
      <c r="AJ258" s="91"/>
      <c r="AK258" s="91"/>
      <c r="AL258" s="283"/>
      <c r="AM258" s="283"/>
      <c r="AN258" s="283"/>
      <c r="AO258" s="283"/>
      <c r="AP258" s="283"/>
      <c r="AQ258" s="283"/>
      <c r="AR258" s="283"/>
      <c r="AS258" s="283"/>
      <c r="AT258" s="283"/>
      <c r="AU258" s="283"/>
      <c r="AV258" s="283"/>
      <c r="AW258" s="283"/>
      <c r="AX258" s="283"/>
      <c r="BL258" s="251" t="e">
        <f>VLOOKUP(#REF!,'اعضاء هيئة التدريس'!#REF!,2,)</f>
        <v>#REF!</v>
      </c>
    </row>
    <row r="259" spans="1:64" s="272" customFormat="1" ht="15.75" hidden="1" customHeight="1">
      <c r="A259" s="724">
        <v>22</v>
      </c>
      <c r="B259" s="288" t="s">
        <v>824</v>
      </c>
      <c r="C259" s="726" t="str">
        <f>VLOOKUP(B259,مقررات!$A$1:$F$411,2,FALSE)</f>
        <v>موجات و صوتيات</v>
      </c>
      <c r="D259" s="211">
        <f>VLOOKUP(B259,مقررات!$A$1:$F$452,3,FALSE)</f>
        <v>3</v>
      </c>
      <c r="E259" s="211">
        <f>VLOOKUP(B259,مقررات!$A$1:$F$476,4,FALSE)</f>
        <v>0</v>
      </c>
      <c r="F259" s="211">
        <f t="shared" si="10"/>
        <v>3</v>
      </c>
      <c r="G259" s="60">
        <f>VLOOKUP(B259,مقررات!$A$1:$F$409,6,FALSE)</f>
        <v>0</v>
      </c>
      <c r="H259" s="423" t="s">
        <v>1626</v>
      </c>
      <c r="I259" s="262" t="str">
        <f>VLOOKUP(H259,'اعضاء هيئة التدريس'!$B$1:$D$300,2,FALSE)</f>
        <v>أ.د/ محمود عويضة</v>
      </c>
      <c r="J259" s="73"/>
      <c r="K259" s="73"/>
      <c r="L259" s="73"/>
      <c r="M259" s="73" t="s">
        <v>1069</v>
      </c>
      <c r="N259" s="73"/>
      <c r="O259" s="73"/>
      <c r="P259" s="255" t="s">
        <v>1319</v>
      </c>
      <c r="Q259" s="414"/>
      <c r="R259" s="143"/>
      <c r="S259" s="143"/>
      <c r="T259" s="4"/>
      <c r="U259" s="4"/>
      <c r="V259" s="4">
        <v>2</v>
      </c>
      <c r="W259" s="4"/>
      <c r="X259" s="4"/>
      <c r="Y259" s="4"/>
      <c r="Z259" s="143"/>
      <c r="AA259" s="4">
        <v>2</v>
      </c>
      <c r="AB259" s="143">
        <v>6</v>
      </c>
      <c r="AC259" s="143"/>
      <c r="AD259" s="143"/>
      <c r="AE259" s="143"/>
      <c r="AF259" s="143"/>
      <c r="AG259" s="4"/>
      <c r="AH259" s="4"/>
      <c r="AI259" s="692"/>
      <c r="AJ259" s="91"/>
      <c r="AK259" s="91"/>
      <c r="AL259" s="283"/>
      <c r="AM259" s="283"/>
      <c r="AN259" s="283"/>
      <c r="AO259" s="283"/>
      <c r="AP259" s="283"/>
      <c r="AQ259" s="283"/>
      <c r="AR259" s="283"/>
      <c r="AS259" s="283"/>
      <c r="AT259" s="283"/>
      <c r="AU259" s="283"/>
      <c r="AV259" s="283"/>
      <c r="AW259" s="283"/>
      <c r="AX259" s="283"/>
      <c r="BL259" s="251" t="e">
        <f>VLOOKUP(#REF!,'اعضاء هيئة التدريس'!#REF!,2,)</f>
        <v>#REF!</v>
      </c>
    </row>
    <row r="260" spans="1:64" s="272" customFormat="1" ht="15.75" hidden="1" customHeight="1">
      <c r="A260" s="724">
        <v>24</v>
      </c>
      <c r="B260" s="288" t="s">
        <v>1188</v>
      </c>
      <c r="C260" s="726" t="str">
        <f>VLOOKUP(B260,مقررات!$A$1:$F$411,2,FALSE)</f>
        <v>تيار متردد</v>
      </c>
      <c r="D260" s="211">
        <f>VLOOKUP(B260,مقررات!$A$1:$F$452,3,FALSE)</f>
        <v>2</v>
      </c>
      <c r="E260" s="211">
        <f>VLOOKUP(B260,مقررات!$A$1:$F$476,4,FALSE)</f>
        <v>2</v>
      </c>
      <c r="F260" s="211">
        <f t="shared" si="10"/>
        <v>3</v>
      </c>
      <c r="G260" s="60">
        <f>VLOOKUP(B260,مقررات!$A$1:$F$409,6,FALSE)</f>
        <v>0</v>
      </c>
      <c r="H260" s="340" t="s">
        <v>1649</v>
      </c>
      <c r="I260" s="262" t="str">
        <f>VLOOKUP(H260,'اعضاء هيئة التدريس'!$B$1:$D$300,2,FALSE)</f>
        <v>د/ سعيد صالح</v>
      </c>
      <c r="J260" s="254"/>
      <c r="K260" s="254"/>
      <c r="L260" s="382"/>
      <c r="M260" s="254"/>
      <c r="N260" s="382"/>
      <c r="O260" s="250" t="s">
        <v>1069</v>
      </c>
      <c r="P260" s="386" t="s">
        <v>1326</v>
      </c>
      <c r="Q260" s="440"/>
      <c r="R260" s="254"/>
      <c r="S260" s="382"/>
      <c r="T260" s="382"/>
      <c r="U260" s="382"/>
      <c r="V260" s="382"/>
      <c r="W260" s="382"/>
      <c r="X260" s="382"/>
      <c r="Y260" s="382"/>
      <c r="Z260" s="254"/>
      <c r="AA260" s="382"/>
      <c r="AB260" s="254"/>
      <c r="AC260" s="254"/>
      <c r="AD260" s="254"/>
      <c r="AE260" s="254"/>
      <c r="AF260" s="254"/>
      <c r="AG260" s="382"/>
      <c r="AH260" s="382"/>
      <c r="AI260" s="624"/>
      <c r="AJ260" s="369"/>
      <c r="AK260" s="369"/>
      <c r="AL260" s="283"/>
      <c r="AM260" s="283"/>
      <c r="AN260" s="283"/>
      <c r="AO260" s="283"/>
      <c r="AP260" s="283"/>
      <c r="AQ260" s="283"/>
      <c r="AR260" s="283"/>
      <c r="AS260" s="283"/>
      <c r="AT260" s="283"/>
      <c r="AU260" s="283"/>
      <c r="AV260" s="283"/>
      <c r="AW260" s="283"/>
      <c r="AX260" s="283"/>
      <c r="BL260" s="251" t="e">
        <f>VLOOKUP(#REF!,'اعضاء هيئة التدريس'!#REF!,2,)</f>
        <v>#REF!</v>
      </c>
    </row>
    <row r="261" spans="1:64" s="272" customFormat="1" ht="15.75" hidden="1" customHeight="1">
      <c r="A261" s="724">
        <v>25</v>
      </c>
      <c r="B261" s="288" t="s">
        <v>495</v>
      </c>
      <c r="C261" s="726" t="str">
        <f>VLOOKUP(B261,مقررات!$A$1:$F$411,2,FALSE)</f>
        <v>الكترونيات فيزيائية</v>
      </c>
      <c r="D261" s="211">
        <f>VLOOKUP(B261,مقررات!$A$1:$F$452,3,FALSE)</f>
        <v>3</v>
      </c>
      <c r="E261" s="211">
        <f>VLOOKUP(B261,مقررات!$A$1:$F$476,4,FALSE)</f>
        <v>0</v>
      </c>
      <c r="F261" s="211">
        <f t="shared" si="10"/>
        <v>3</v>
      </c>
      <c r="G261" s="60" t="str">
        <f>VLOOKUP(B261,مقررات!$A$1:$F$409,6,FALSE)</f>
        <v>P144</v>
      </c>
      <c r="H261" s="32" t="s">
        <v>1644</v>
      </c>
      <c r="I261" s="262" t="str">
        <f>VLOOKUP(H261,'اعضاء هيئة التدريس'!$B$1:$D$300,2,FALSE)</f>
        <v>د/ محمد الهوارى</v>
      </c>
      <c r="J261" s="776"/>
      <c r="K261" s="695" t="s">
        <v>1069</v>
      </c>
      <c r="L261" s="695"/>
      <c r="M261" s="695"/>
      <c r="N261" s="695"/>
      <c r="O261" s="776"/>
      <c r="P261" s="1053"/>
      <c r="Q261" s="778"/>
      <c r="R261" s="195"/>
      <c r="S261" s="195"/>
      <c r="T261" s="158"/>
      <c r="U261" s="158"/>
      <c r="V261" s="158"/>
      <c r="W261" s="158"/>
      <c r="X261" s="158"/>
      <c r="Y261" s="158"/>
      <c r="Z261" s="195"/>
      <c r="AA261" s="158"/>
      <c r="AB261" s="195"/>
      <c r="AC261" s="195"/>
      <c r="AD261" s="195"/>
      <c r="AE261" s="195"/>
      <c r="AF261" s="143"/>
      <c r="AG261" s="4"/>
      <c r="AH261" s="720"/>
      <c r="AI261" s="769"/>
      <c r="AJ261" s="92"/>
      <c r="AK261" s="92"/>
      <c r="AL261" s="284"/>
      <c r="AM261" s="283"/>
      <c r="AN261" s="283"/>
      <c r="AO261" s="283"/>
      <c r="AP261" s="283"/>
      <c r="AQ261" s="283"/>
      <c r="AR261" s="283"/>
      <c r="AS261" s="283"/>
      <c r="AT261" s="283"/>
      <c r="AU261" s="283"/>
      <c r="AV261" s="283"/>
      <c r="AW261" s="283"/>
      <c r="AX261" s="283"/>
      <c r="BL261" s="251" t="e">
        <f>VLOOKUP(#REF!,'اعضاء هيئة التدريس'!#REF!,2,)</f>
        <v>#REF!</v>
      </c>
    </row>
    <row r="262" spans="1:64" s="272" customFormat="1" ht="15.75" hidden="1" customHeight="1">
      <c r="A262" s="724">
        <v>26</v>
      </c>
      <c r="B262" s="288" t="s">
        <v>822</v>
      </c>
      <c r="C262" s="726" t="str">
        <f>VLOOKUP(B262,مقررات!$A$1:$F$411,2,FALSE)</f>
        <v>فيزياء رياضية (1)</v>
      </c>
      <c r="D262" s="211">
        <f>VLOOKUP(B262,مقررات!$A$1:$F$452,3,FALSE)</f>
        <v>3</v>
      </c>
      <c r="E262" s="211">
        <f>VLOOKUP(B262,مقررات!$A$1:$F$476,4,FALSE)</f>
        <v>0</v>
      </c>
      <c r="F262" s="211">
        <f t="shared" si="10"/>
        <v>3</v>
      </c>
      <c r="G262" s="60" t="str">
        <f>VLOOKUP(B262,مقررات!$A$1:$F$409,6,FALSE)</f>
        <v>-</v>
      </c>
      <c r="H262" s="298" t="s">
        <v>1653</v>
      </c>
      <c r="I262" s="262" t="str">
        <f>VLOOKUP(H262,'اعضاء هيئة التدريس'!$B$1:$D$300,2,FALSE)</f>
        <v>د/ سامي الجمال</v>
      </c>
      <c r="J262" s="267"/>
      <c r="K262" s="253" t="s">
        <v>1069</v>
      </c>
      <c r="L262" s="250"/>
      <c r="M262" s="250"/>
      <c r="N262" s="267"/>
      <c r="O262" s="250"/>
      <c r="P262" s="252"/>
      <c r="Q262" s="446"/>
      <c r="R262" s="370"/>
      <c r="S262" s="265"/>
      <c r="T262" s="282"/>
      <c r="U262" s="282"/>
      <c r="V262" s="282"/>
      <c r="W262" s="282"/>
      <c r="X262" s="282"/>
      <c r="Y262" s="282"/>
      <c r="Z262" s="282"/>
      <c r="AA262" s="282"/>
      <c r="AB262" s="251"/>
      <c r="AC262" s="251"/>
      <c r="AD262" s="251"/>
      <c r="AE262" s="251"/>
      <c r="AF262" s="251"/>
      <c r="AG262" s="282"/>
      <c r="AH262" s="282"/>
      <c r="AI262" s="428"/>
      <c r="AJ262" s="283"/>
      <c r="AK262" s="284"/>
      <c r="AL262" s="283"/>
      <c r="AM262" s="283"/>
      <c r="AN262" s="283"/>
      <c r="AO262" s="283"/>
      <c r="AP262" s="283"/>
      <c r="AQ262" s="283"/>
      <c r="AR262" s="283"/>
      <c r="AS262" s="283"/>
      <c r="AT262" s="283"/>
      <c r="AU262" s="283"/>
      <c r="AV262" s="283"/>
      <c r="AW262" s="283"/>
      <c r="AX262" s="283"/>
      <c r="BL262" s="251" t="e">
        <f>VLOOKUP(#REF!,'اعضاء هيئة التدريس'!#REF!,2,)</f>
        <v>#REF!</v>
      </c>
    </row>
    <row r="263" spans="1:64" s="272" customFormat="1" ht="15.75" hidden="1" customHeight="1">
      <c r="A263" s="724">
        <v>27</v>
      </c>
      <c r="B263" s="288" t="s">
        <v>1189</v>
      </c>
      <c r="C263" s="726" t="str">
        <f>VLOOKUP(B263,مقررات!$A$1:$F$411,2,FALSE)</f>
        <v>ميكانيكا تقليدية ونسبية</v>
      </c>
      <c r="D263" s="211">
        <f>VLOOKUP(B263,مقررات!$A$1:$F$452,3,FALSE)</f>
        <v>2</v>
      </c>
      <c r="E263" s="211">
        <f>VLOOKUP(B263,مقررات!$A$1:$F$476,4,FALSE)</f>
        <v>2</v>
      </c>
      <c r="F263" s="211">
        <f t="shared" ref="F263:F268" si="11">D263+0.5*E263</f>
        <v>3</v>
      </c>
      <c r="G263" s="60" t="str">
        <f>VLOOKUP(B263,مقررات!$A$1:$F$409,6,FALSE)</f>
        <v>P177</v>
      </c>
      <c r="H263" s="60" t="s">
        <v>1637</v>
      </c>
      <c r="I263" s="262" t="str">
        <f>VLOOKUP(H263,'اعضاء هيئة التدريس'!$B$1:$D$300,2,FALSE)</f>
        <v>أ.د/ ماجدة هانم خيرى</v>
      </c>
      <c r="J263" s="250"/>
      <c r="K263" s="250" t="s">
        <v>1232</v>
      </c>
      <c r="L263" s="250"/>
      <c r="M263" s="250"/>
      <c r="N263" s="250"/>
      <c r="O263" s="250"/>
      <c r="P263" s="252"/>
      <c r="Q263" s="440"/>
      <c r="R263" s="370"/>
      <c r="S263" s="265"/>
      <c r="T263" s="282"/>
      <c r="U263" s="282"/>
      <c r="V263" s="282"/>
      <c r="W263" s="282"/>
      <c r="X263" s="282"/>
      <c r="Y263" s="282"/>
      <c r="Z263" s="282"/>
      <c r="AA263" s="282"/>
      <c r="AB263" s="251"/>
      <c r="AC263" s="251"/>
      <c r="AD263" s="251"/>
      <c r="AE263" s="251"/>
      <c r="AF263" s="251"/>
      <c r="AG263" s="282"/>
      <c r="AH263" s="282"/>
      <c r="AI263" s="428"/>
      <c r="AJ263" s="283"/>
      <c r="AK263" s="283"/>
      <c r="AL263" s="284"/>
      <c r="AM263" s="283"/>
      <c r="AN263" s="283"/>
      <c r="AO263" s="283"/>
      <c r="AP263" s="283"/>
      <c r="AQ263" s="283"/>
      <c r="AR263" s="283"/>
      <c r="AS263" s="283"/>
      <c r="AT263" s="283"/>
      <c r="AU263" s="283"/>
      <c r="AV263" s="283"/>
      <c r="AW263" s="283"/>
      <c r="AX263" s="283"/>
      <c r="BL263" s="251" t="e">
        <f>VLOOKUP(#REF!,'اعضاء هيئة التدريس'!#REF!,2,)</f>
        <v>#REF!</v>
      </c>
    </row>
    <row r="264" spans="1:64" s="272" customFormat="1" ht="15.75" hidden="1" customHeight="1">
      <c r="A264" s="724">
        <v>29</v>
      </c>
      <c r="B264" s="288" t="s">
        <v>831</v>
      </c>
      <c r="C264" s="726" t="str">
        <f>VLOOKUP(B264,مقررات!$A$1:$F$411,2,FALSE)</f>
        <v>فيزياء جوامد (1)</v>
      </c>
      <c r="D264" s="211">
        <f>VLOOKUP(B264,مقررات!$A$1:$F$452,3,FALSE)</f>
        <v>2</v>
      </c>
      <c r="E264" s="211">
        <f>VLOOKUP(B264,مقررات!$A$1:$F$476,4,FALSE)</f>
        <v>2</v>
      </c>
      <c r="F264" s="211">
        <f t="shared" si="11"/>
        <v>3</v>
      </c>
      <c r="G264" s="60" t="str">
        <f>VLOOKUP(B264,مقررات!$A$1:$F$409,6,FALSE)</f>
        <v>P111</v>
      </c>
      <c r="H264" s="697" t="s">
        <v>1636</v>
      </c>
      <c r="I264" s="262" t="str">
        <f>VLOOKUP(H264,'اعضاء هيئة التدريس'!$B$1:$D$300,2,FALSE)</f>
        <v>أ.د/ أنور حجازى</v>
      </c>
      <c r="J264" s="73"/>
      <c r="K264" s="73"/>
      <c r="L264" s="73"/>
      <c r="M264" s="73"/>
      <c r="N264" s="73"/>
      <c r="O264" s="73"/>
      <c r="P264" s="1046"/>
      <c r="Q264" s="414"/>
      <c r="R264" s="143"/>
      <c r="S264" s="143"/>
      <c r="T264" s="4"/>
      <c r="U264" s="4"/>
      <c r="V264" s="4"/>
      <c r="W264" s="4"/>
      <c r="X264" s="4"/>
      <c r="Y264" s="4"/>
      <c r="Z264" s="143"/>
      <c r="AA264" s="4"/>
      <c r="AB264" s="143"/>
      <c r="AC264" s="143"/>
      <c r="AD264" s="143"/>
      <c r="AE264" s="143"/>
      <c r="AF264" s="143"/>
      <c r="AG264" s="4"/>
      <c r="AH264" s="4"/>
      <c r="AI264" s="692"/>
      <c r="AJ264" s="91"/>
      <c r="AK264" s="91"/>
      <c r="AL264" s="283"/>
      <c r="AM264" s="283"/>
      <c r="AN264" s="283"/>
      <c r="AO264" s="283"/>
      <c r="AP264" s="283"/>
      <c r="AQ264" s="283"/>
      <c r="AR264" s="283"/>
      <c r="AS264" s="283"/>
      <c r="AT264" s="283"/>
      <c r="AU264" s="283"/>
      <c r="AV264" s="283"/>
      <c r="AW264" s="283"/>
      <c r="AX264" s="283"/>
      <c r="BL264" s="251" t="e">
        <f>VLOOKUP(#REF!,'اعضاء هيئة التدريس'!#REF!,2,)</f>
        <v>#REF!</v>
      </c>
    </row>
    <row r="265" spans="1:64" s="272" customFormat="1" ht="15.75" hidden="1" customHeight="1">
      <c r="A265" s="724">
        <v>30</v>
      </c>
      <c r="B265" s="288" t="s">
        <v>830</v>
      </c>
      <c r="C265" s="726" t="str">
        <f>VLOOKUP(B265,مقررات!$A$1:$F$411,2,FALSE)</f>
        <v>بصريات الكترونية</v>
      </c>
      <c r="D265" s="211">
        <f>VLOOKUP(B265,مقررات!$A$1:$F$452,3,FALSE)</f>
        <v>2</v>
      </c>
      <c r="E265" s="211">
        <f>VLOOKUP(B265,مقررات!$A$1:$F$476,4,FALSE)</f>
        <v>2</v>
      </c>
      <c r="F265" s="211">
        <f t="shared" si="11"/>
        <v>3</v>
      </c>
      <c r="G265" s="60" t="str">
        <f>VLOOKUP(B265,مقررات!$A$1:$F$409,6,FALSE)</f>
        <v>-</v>
      </c>
      <c r="H265" s="700" t="s">
        <v>1650</v>
      </c>
      <c r="I265" s="262" t="str">
        <f>VLOOKUP(H265,'اعضاء هيئة التدريس'!$B$1:$D$300,2,FALSE)</f>
        <v>د/ ياسر رماح</v>
      </c>
      <c r="J265" s="471"/>
      <c r="K265" s="471" t="s">
        <v>1065</v>
      </c>
      <c r="L265" s="471"/>
      <c r="M265" s="385"/>
      <c r="N265" s="471"/>
      <c r="O265" s="385"/>
      <c r="P265" s="386" t="s">
        <v>1320</v>
      </c>
      <c r="Q265" s="768"/>
      <c r="R265" s="410"/>
      <c r="S265" s="720"/>
      <c r="T265" s="720"/>
      <c r="U265" s="720"/>
      <c r="V265" s="720"/>
      <c r="W265" s="720"/>
      <c r="X265" s="720"/>
      <c r="Y265" s="720"/>
      <c r="Z265" s="410"/>
      <c r="AA265" s="720"/>
      <c r="AB265" s="410"/>
      <c r="AC265" s="410"/>
      <c r="AD265" s="410"/>
      <c r="AE265" s="410"/>
      <c r="AF265" s="410"/>
      <c r="AG265" s="767"/>
      <c r="AH265" s="698"/>
      <c r="AI265" s="808"/>
      <c r="AJ265" s="699"/>
      <c r="AK265" s="812"/>
      <c r="AL265" s="283"/>
      <c r="AM265" s="283"/>
      <c r="AN265" s="283"/>
      <c r="AO265" s="283"/>
      <c r="AP265" s="283"/>
      <c r="AQ265" s="283"/>
      <c r="AR265" s="283"/>
      <c r="AS265" s="283"/>
      <c r="AT265" s="283"/>
      <c r="AU265" s="283"/>
      <c r="AV265" s="283"/>
      <c r="AW265" s="283"/>
      <c r="AX265" s="283"/>
      <c r="BL265" s="251" t="e">
        <f>VLOOKUP(#REF!,'اعضاء هيئة التدريس'!#REF!,2,)</f>
        <v>#REF!</v>
      </c>
    </row>
    <row r="266" spans="1:64" s="272" customFormat="1" ht="15.75" hidden="1">
      <c r="A266" s="724">
        <v>31</v>
      </c>
      <c r="B266" s="288" t="s">
        <v>496</v>
      </c>
      <c r="C266" s="726" t="str">
        <f>VLOOKUP(B266,مقررات!$A$1:$F$411,2,FALSE)</f>
        <v>فيزياء ذرية (2)</v>
      </c>
      <c r="D266" s="211">
        <f>VLOOKUP(B266,مقررات!$A$1:$F$452,3,FALSE)</f>
        <v>2</v>
      </c>
      <c r="E266" s="211">
        <f>VLOOKUP(B266,مقررات!$A$1:$F$476,4,FALSE)</f>
        <v>2</v>
      </c>
      <c r="F266" s="211">
        <f t="shared" si="11"/>
        <v>3</v>
      </c>
      <c r="G266" s="60" t="str">
        <f>VLOOKUP(B266,مقررات!$A$1:$F$409,6,FALSE)</f>
        <v>P133</v>
      </c>
      <c r="H266" s="32" t="s">
        <v>1680</v>
      </c>
      <c r="I266" s="262" t="str">
        <f>VLOOKUP(H266,'اعضاء هيئة التدريس'!$B$1:$D$300,2,FALSE)</f>
        <v>د/ حسام  عوض</v>
      </c>
      <c r="J266" s="776"/>
      <c r="K266" s="695"/>
      <c r="L266" s="250"/>
      <c r="M266" s="250"/>
      <c r="N266" s="250"/>
      <c r="O266" s="250" t="s">
        <v>1069</v>
      </c>
      <c r="P266" s="386" t="s">
        <v>1320</v>
      </c>
      <c r="Q266" s="778"/>
      <c r="R266" s="195"/>
      <c r="S266" s="195"/>
      <c r="T266" s="158"/>
      <c r="U266" s="158"/>
      <c r="V266" s="158"/>
      <c r="W266" s="158"/>
      <c r="X266" s="158"/>
      <c r="Y266" s="158"/>
      <c r="Z266" s="195"/>
      <c r="AA266" s="158"/>
      <c r="AB266" s="195"/>
      <c r="AC266" s="195"/>
      <c r="AD266" s="195"/>
      <c r="AE266" s="195"/>
      <c r="AF266" s="143"/>
      <c r="AG266" s="4"/>
      <c r="AH266" s="4"/>
      <c r="AI266" s="692"/>
      <c r="AJ266" s="91"/>
      <c r="AK266" s="91"/>
      <c r="AL266" s="283"/>
      <c r="AM266" s="283"/>
      <c r="AN266" s="283"/>
      <c r="AO266" s="283"/>
      <c r="AP266" s="283"/>
      <c r="AQ266" s="283"/>
      <c r="AR266" s="283"/>
      <c r="AS266" s="283"/>
      <c r="AT266" s="283"/>
      <c r="AU266" s="283"/>
      <c r="AV266" s="283"/>
      <c r="AW266" s="283"/>
      <c r="AX266" s="283"/>
      <c r="BL266" s="251" t="e">
        <f>VLOOKUP(#REF!,'اعضاء هيئة التدريس'!#REF!,2,)</f>
        <v>#REF!</v>
      </c>
    </row>
    <row r="267" spans="1:64" s="272" customFormat="1" ht="15.75" hidden="1" customHeight="1">
      <c r="A267" s="724">
        <v>32</v>
      </c>
      <c r="B267" s="288" t="s">
        <v>826</v>
      </c>
      <c r="C267" s="726" t="str">
        <f>VLOOKUP(B267,مقررات!$A$1:$F$411,2,FALSE)</f>
        <v>فيزيـاء نووية (1)</v>
      </c>
      <c r="D267" s="211">
        <f>VLOOKUP(B267,مقررات!$A$1:$F$452,3,FALSE)</f>
        <v>2</v>
      </c>
      <c r="E267" s="211">
        <f>VLOOKUP(B267,مقررات!$A$1:$F$476,4,FALSE)</f>
        <v>2</v>
      </c>
      <c r="F267" s="211">
        <f t="shared" si="11"/>
        <v>3</v>
      </c>
      <c r="G267" s="60" t="str">
        <f>VLOOKUP(B267,مقررات!$A$1:$F$409,6,FALSE)</f>
        <v>P 133</v>
      </c>
      <c r="H267" s="423" t="s">
        <v>1631</v>
      </c>
      <c r="I267" s="262" t="str">
        <f>VLOOKUP(H267,'اعضاء هيئة التدريس'!$B$1:$D$300,2,FALSE)</f>
        <v>أ.د/ عبد العظيم المرسى</v>
      </c>
      <c r="J267" s="73"/>
      <c r="K267" s="73"/>
      <c r="L267" s="73" t="s">
        <v>1066</v>
      </c>
      <c r="M267" s="73"/>
      <c r="N267" s="73"/>
      <c r="O267" s="73"/>
      <c r="P267" s="386" t="s">
        <v>1326</v>
      </c>
      <c r="Q267" s="414"/>
      <c r="R267" s="143"/>
      <c r="S267" s="143"/>
      <c r="T267" s="4"/>
      <c r="U267" s="4"/>
      <c r="V267" s="4"/>
      <c r="W267" s="4"/>
      <c r="X267" s="4"/>
      <c r="Y267" s="4"/>
      <c r="Z267" s="143"/>
      <c r="AA267" s="4"/>
      <c r="AB267" s="143"/>
      <c r="AC267" s="143"/>
      <c r="AD267" s="143"/>
      <c r="AE267" s="143"/>
      <c r="AF267" s="143"/>
      <c r="AG267" s="4"/>
      <c r="AH267" s="4"/>
      <c r="AI267" s="692"/>
      <c r="AJ267" s="91"/>
      <c r="AK267" s="91"/>
      <c r="AL267" s="283"/>
      <c r="AM267" s="283"/>
      <c r="AN267" s="283"/>
      <c r="AO267" s="283"/>
      <c r="AP267" s="283"/>
      <c r="AQ267" s="283"/>
      <c r="AR267" s="283"/>
      <c r="AS267" s="283"/>
      <c r="AT267" s="283"/>
      <c r="AU267" s="283"/>
      <c r="AV267" s="283"/>
      <c r="AW267" s="283"/>
      <c r="AX267" s="283"/>
      <c r="BL267" s="251" t="e">
        <f>VLOOKUP(#REF!,'اعضاء هيئة التدريس'!#REF!,2,)</f>
        <v>#REF!</v>
      </c>
    </row>
    <row r="268" spans="1:64" s="272" customFormat="1" ht="15.75" hidden="1" customHeight="1">
      <c r="A268" s="724">
        <v>33</v>
      </c>
      <c r="B268" s="288" t="s">
        <v>498</v>
      </c>
      <c r="C268" s="726" t="str">
        <f>VLOOKUP(B268,مقررات!$A$1:$F$411,2,FALSE)</f>
        <v>دوائر الكترونية</v>
      </c>
      <c r="D268" s="211">
        <f>VLOOKUP(B268,مقررات!$A$1:$F$452,3,FALSE)</f>
        <v>2</v>
      </c>
      <c r="E268" s="211">
        <f>VLOOKUP(B268,مقررات!$A$1:$F$476,4,FALSE)</f>
        <v>2</v>
      </c>
      <c r="F268" s="211">
        <f t="shared" si="11"/>
        <v>3</v>
      </c>
      <c r="G268" s="60" t="str">
        <f>VLOOKUP(B268,مقررات!$A$1:$F$409,6,FALSE)</f>
        <v>P1610</v>
      </c>
      <c r="H268" s="60" t="s">
        <v>1641</v>
      </c>
      <c r="I268" s="262" t="str">
        <f>VLOOKUP(H268,'اعضاء هيئة التدريس'!$B$1:$D$300,2,FALSE)</f>
        <v>د/ زكريا البدوى</v>
      </c>
      <c r="J268" s="250"/>
      <c r="K268" s="250" t="s">
        <v>1069</v>
      </c>
      <c r="L268" s="250"/>
      <c r="M268" s="250"/>
      <c r="N268" s="250"/>
      <c r="O268" s="250"/>
      <c r="P268" s="386" t="s">
        <v>1314</v>
      </c>
      <c r="Q268" s="447"/>
      <c r="R268" s="355"/>
      <c r="S268" s="265"/>
      <c r="T268" s="282"/>
      <c r="U268" s="282"/>
      <c r="V268" s="282"/>
      <c r="W268" s="282"/>
      <c r="X268" s="282"/>
      <c r="Y268" s="282"/>
      <c r="Z268" s="282"/>
      <c r="AA268" s="282"/>
      <c r="AB268" s="251"/>
      <c r="AC268" s="251"/>
      <c r="AD268" s="251"/>
      <c r="AE268" s="251"/>
      <c r="AF268" s="251"/>
      <c r="AG268" s="282"/>
      <c r="AH268" s="282"/>
      <c r="AI268" s="428"/>
      <c r="AJ268" s="283"/>
      <c r="AK268" s="283"/>
      <c r="AL268" s="283"/>
      <c r="AM268" s="283"/>
      <c r="AN268" s="283"/>
      <c r="AO268" s="283"/>
      <c r="AP268" s="283"/>
      <c r="AQ268" s="283"/>
      <c r="AR268" s="283"/>
      <c r="AS268" s="283"/>
      <c r="AT268" s="283"/>
      <c r="AU268" s="283"/>
      <c r="AV268" s="283"/>
      <c r="AW268" s="283"/>
      <c r="AX268" s="283"/>
      <c r="BL268" s="251" t="e">
        <f>VLOOKUP(#REF!,'اعضاء هيئة التدريس'!#REF!,2,)</f>
        <v>#REF!</v>
      </c>
    </row>
    <row r="269" spans="1:64" s="272" customFormat="1" ht="15" hidden="1" customHeight="1">
      <c r="A269" s="724">
        <v>34</v>
      </c>
      <c r="B269" s="288" t="s">
        <v>500</v>
      </c>
      <c r="C269" s="726" t="str">
        <f>VLOOKUP(B269,مقررات!$A$1:$F$411,2,FALSE)</f>
        <v>ميكانيكا الموائع</v>
      </c>
      <c r="D269" s="211">
        <f>VLOOKUP(B269,مقررات!$A$1:$F$452,3,FALSE)</f>
        <v>3</v>
      </c>
      <c r="E269" s="211" t="str">
        <f>VLOOKUP(B269,مقررات!$A$1:$F$476,4,FALSE)</f>
        <v>-</v>
      </c>
      <c r="F269" s="211">
        <v>3</v>
      </c>
      <c r="G269" s="60" t="str">
        <f>VLOOKUP(B269,مقررات!$A$1:$F$409,6,FALSE)</f>
        <v>P177</v>
      </c>
      <c r="H269" s="298" t="s">
        <v>1655</v>
      </c>
      <c r="I269" s="262" t="str">
        <f>VLOOKUP(H269,'اعضاء هيئة التدريس'!$B$1:$D$300,2,FALSE)</f>
        <v>د/ محمد عبد الحكيم</v>
      </c>
      <c r="J269" s="250"/>
      <c r="K269" s="267"/>
      <c r="L269" s="250"/>
      <c r="M269" s="267"/>
      <c r="N269" s="267"/>
      <c r="O269" s="267"/>
      <c r="P269" s="252"/>
      <c r="Q269" s="445"/>
      <c r="R269" s="370"/>
      <c r="S269" s="265"/>
      <c r="T269" s="282"/>
      <c r="U269" s="282"/>
      <c r="V269" s="282"/>
      <c r="W269" s="282"/>
      <c r="X269" s="282"/>
      <c r="Y269" s="282"/>
      <c r="Z269" s="282"/>
      <c r="AA269" s="282"/>
      <c r="AB269" s="251"/>
      <c r="AC269" s="251"/>
      <c r="AD269" s="251"/>
      <c r="AE269" s="251"/>
      <c r="AF269" s="251"/>
      <c r="AG269" s="282"/>
      <c r="AH269" s="282"/>
      <c r="AI269" s="428"/>
      <c r="AJ269" s="283"/>
      <c r="AK269" s="283"/>
      <c r="AL269" s="283"/>
      <c r="AM269" s="283"/>
      <c r="AN269" s="283"/>
      <c r="AO269" s="283"/>
      <c r="AP269" s="283"/>
      <c r="AQ269" s="283"/>
      <c r="AR269" s="283"/>
      <c r="AS269" s="283"/>
      <c r="AT269" s="283"/>
      <c r="AU269" s="283"/>
      <c r="AV269" s="283"/>
      <c r="AW269" s="283"/>
      <c r="AX269" s="283"/>
      <c r="BL269" s="251" t="e">
        <f>VLOOKUP(#REF!,'اعضاء هيئة التدريس'!#REF!,2,)</f>
        <v>#REF!</v>
      </c>
    </row>
    <row r="270" spans="1:64" s="272" customFormat="1" ht="15.75" hidden="1">
      <c r="A270" s="724">
        <v>35</v>
      </c>
      <c r="B270" s="288" t="s">
        <v>1192</v>
      </c>
      <c r="C270" s="726" t="str">
        <f>VLOOKUP(B270,مقررات!$A$1:$F$411,2,FALSE)</f>
        <v>ميكانيكا الكم (1)</v>
      </c>
      <c r="D270" s="211">
        <f>VLOOKUP(B270,مقررات!$A$1:$F$452,3,FALSE)</f>
        <v>3</v>
      </c>
      <c r="E270" s="211">
        <f>VLOOKUP(B270,مقررات!$A$1:$F$476,4,FALSE)</f>
        <v>0</v>
      </c>
      <c r="F270" s="211">
        <f>D270+0.5*E270</f>
        <v>3</v>
      </c>
      <c r="G270" s="60" t="str">
        <f>VLOOKUP(B270,مقررات!$A$1:$F$409,6,FALSE)</f>
        <v>P 177</v>
      </c>
      <c r="H270" s="60" t="s">
        <v>1617</v>
      </c>
      <c r="I270" s="262" t="str">
        <f>VLOOKUP(H270,'اعضاء هيئة التدريس'!$B$1:$D$300,2,FALSE)</f>
        <v>أ.د/ سناء محمد انيس ميز</v>
      </c>
      <c r="J270" s="250"/>
      <c r="K270" s="250"/>
      <c r="L270" s="250" t="s">
        <v>1067</v>
      </c>
      <c r="M270" s="250"/>
      <c r="N270" s="263" t="s">
        <v>1233</v>
      </c>
      <c r="O270" s="250"/>
      <c r="P270" s="386" t="s">
        <v>1314</v>
      </c>
      <c r="Q270" s="447"/>
      <c r="R270" s="355"/>
      <c r="S270" s="265"/>
      <c r="T270" s="282"/>
      <c r="U270" s="282"/>
      <c r="V270" s="282"/>
      <c r="W270" s="282"/>
      <c r="X270" s="282"/>
      <c r="Y270" s="282"/>
      <c r="Z270" s="282"/>
      <c r="AA270" s="282"/>
      <c r="AB270" s="251"/>
      <c r="AC270" s="251"/>
      <c r="AD270" s="251"/>
      <c r="AE270" s="251"/>
      <c r="AF270" s="251"/>
      <c r="AG270" s="282"/>
      <c r="AH270" s="282"/>
      <c r="AI270" s="428"/>
      <c r="AJ270" s="283"/>
      <c r="AK270" s="283"/>
      <c r="AL270" s="284"/>
      <c r="AM270" s="283"/>
      <c r="AN270" s="283"/>
      <c r="AO270" s="283"/>
      <c r="AP270" s="283"/>
      <c r="AQ270" s="283"/>
      <c r="AR270" s="283"/>
      <c r="AS270" s="283"/>
      <c r="AT270" s="283"/>
      <c r="AU270" s="283"/>
      <c r="AV270" s="283"/>
      <c r="AW270" s="283"/>
      <c r="AX270" s="283"/>
      <c r="BL270" s="251" t="e">
        <f>VLOOKUP(#REF!,'اعضاء هيئة التدريس'!#REF!,2,)</f>
        <v>#REF!</v>
      </c>
    </row>
    <row r="271" spans="1:64" s="272" customFormat="1" ht="15.75" hidden="1" customHeight="1">
      <c r="A271" s="724">
        <v>36</v>
      </c>
      <c r="B271" s="288" t="s">
        <v>1193</v>
      </c>
      <c r="C271" s="726" t="str">
        <f>VLOOKUP(B271,مقررات!$A$1:$F$411,2,FALSE)</f>
        <v>فيزياء تطبيقية (2)</v>
      </c>
      <c r="D271" s="211">
        <f>VLOOKUP(B271,مقررات!$A$1:$F$452,3,FALSE)</f>
        <v>0</v>
      </c>
      <c r="E271" s="211">
        <f>VLOOKUP(B271,مقررات!$A$1:$F$476,4,FALSE)</f>
        <v>8</v>
      </c>
      <c r="F271" s="211">
        <f>D271+0.5*E271</f>
        <v>4</v>
      </c>
      <c r="G271" s="60" t="str">
        <f>VLOOKUP(B271,مقررات!$A$1:$F$409,6,FALSE)</f>
        <v>P 189</v>
      </c>
      <c r="H271" s="287" t="s">
        <v>1625</v>
      </c>
      <c r="I271" s="262" t="str">
        <f>VLOOKUP(H271,'اعضاء هيئة التدريس'!$B$1:$D$300,2,FALSE)</f>
        <v>أ.د/ أحمد الحملاوى</v>
      </c>
      <c r="J271" s="265"/>
      <c r="K271" s="265"/>
      <c r="L271" s="237"/>
      <c r="M271" s="265"/>
      <c r="N271" s="237"/>
      <c r="O271" s="265"/>
      <c r="P271" s="386"/>
      <c r="Q271" s="447"/>
      <c r="R271" s="355"/>
      <c r="S271" s="265"/>
      <c r="T271" s="282"/>
      <c r="U271" s="282"/>
      <c r="V271" s="282"/>
      <c r="W271" s="282"/>
      <c r="X271" s="282"/>
      <c r="Y271" s="282"/>
      <c r="Z271" s="282"/>
      <c r="AA271" s="282"/>
      <c r="AB271" s="251"/>
      <c r="AC271" s="251"/>
      <c r="AD271" s="251"/>
      <c r="AE271" s="251"/>
      <c r="AF271" s="251"/>
      <c r="AG271" s="282"/>
      <c r="AH271" s="282"/>
      <c r="AI271" s="428"/>
      <c r="AJ271" s="283"/>
      <c r="AK271" s="283"/>
      <c r="AL271" s="283"/>
      <c r="AM271" s="283"/>
      <c r="AN271" s="283"/>
      <c r="AO271" s="283"/>
      <c r="AP271" s="283"/>
      <c r="AQ271" s="283"/>
      <c r="AR271" s="283"/>
      <c r="AS271" s="283"/>
      <c r="AT271" s="283"/>
      <c r="AU271" s="283"/>
      <c r="AV271" s="283"/>
      <c r="AW271" s="283"/>
      <c r="AX271" s="283"/>
      <c r="BL271" s="251" t="e">
        <f>VLOOKUP(#REF!,'اعضاء هيئة التدريس'!#REF!,2,)</f>
        <v>#REF!</v>
      </c>
    </row>
    <row r="272" spans="1:64" s="272" customFormat="1" ht="15.75" hidden="1" customHeight="1">
      <c r="A272" s="724">
        <v>37</v>
      </c>
      <c r="B272" s="288" t="s">
        <v>829</v>
      </c>
      <c r="C272" s="726" t="str">
        <f>VLOOKUP(B272,مقررات!$A$1:$F$411,2,FALSE)</f>
        <v>فيزياء جوامد (2)</v>
      </c>
      <c r="D272" s="211">
        <f>VLOOKUP(B272,مقررات!$A$1:$F$452,3,FALSE)</f>
        <v>2</v>
      </c>
      <c r="E272" s="211">
        <f>VLOOKUP(B272,مقررات!$A$1:$F$476,4,FALSE)</f>
        <v>2</v>
      </c>
      <c r="F272" s="211">
        <f>D272+0.5*E272</f>
        <v>3</v>
      </c>
      <c r="G272" s="60" t="str">
        <f>VLOOKUP(B272,مقررات!$A$1:$F$409,6,FALSE)</f>
        <v>P 211</v>
      </c>
      <c r="H272" s="423" t="s">
        <v>1682</v>
      </c>
      <c r="I272" s="262" t="str">
        <f>VLOOKUP(H272,'اعضاء هيئة التدريس'!$B$1:$D$300,2,FALSE)</f>
        <v>أ.د/ رؤف الملواني</v>
      </c>
      <c r="J272" s="73"/>
      <c r="K272" s="73"/>
      <c r="L272" s="250" t="s">
        <v>1069</v>
      </c>
      <c r="M272" s="250"/>
      <c r="N272" s="250"/>
      <c r="O272" s="250"/>
      <c r="P272" s="1052"/>
      <c r="Q272" s="414"/>
      <c r="R272" s="143"/>
      <c r="S272" s="143"/>
      <c r="T272" s="4"/>
      <c r="U272" s="4"/>
      <c r="V272" s="4"/>
      <c r="W272" s="4"/>
      <c r="X272" s="4"/>
      <c r="Y272" s="4"/>
      <c r="Z272" s="143"/>
      <c r="AA272" s="4"/>
      <c r="AB272" s="143"/>
      <c r="AC272" s="143"/>
      <c r="AD272" s="143"/>
      <c r="AE272" s="143"/>
      <c r="AF272" s="143"/>
      <c r="AG272" s="4"/>
      <c r="AH272" s="4"/>
      <c r="AI272" s="692"/>
      <c r="AJ272" s="91"/>
      <c r="AK272" s="91"/>
      <c r="AL272" s="283"/>
      <c r="AM272" s="283"/>
      <c r="AN272" s="283"/>
      <c r="AO272" s="283"/>
      <c r="AP272" s="283"/>
      <c r="AQ272" s="283"/>
      <c r="AR272" s="283"/>
      <c r="AS272" s="283"/>
      <c r="AT272" s="283"/>
      <c r="AU272" s="283"/>
      <c r="AV272" s="283"/>
      <c r="AW272" s="283"/>
      <c r="AX272" s="283"/>
      <c r="BL272" s="251" t="e">
        <f>VLOOKUP(#REF!,'اعضاء هيئة التدريس'!#REF!,2,)</f>
        <v>#REF!</v>
      </c>
    </row>
    <row r="273" spans="1:64" s="272" customFormat="1" ht="15.75" hidden="1" customHeight="1">
      <c r="A273" s="724">
        <v>38</v>
      </c>
      <c r="B273" s="288" t="s">
        <v>1194</v>
      </c>
      <c r="C273" s="726" t="str">
        <f>VLOOKUP(B273,مقررات!$A$1:$F$411,2,FALSE)</f>
        <v>فيزياء نووية(2)</v>
      </c>
      <c r="D273" s="211">
        <f>VLOOKUP(B273,مقررات!$A$1:$F$452,3,FALSE)</f>
        <v>2</v>
      </c>
      <c r="E273" s="211">
        <f>VLOOKUP(B273,مقررات!$A$1:$F$476,4,FALSE)</f>
        <v>2</v>
      </c>
      <c r="F273" s="211">
        <f>D273+0.5*E273</f>
        <v>3</v>
      </c>
      <c r="G273" s="60" t="str">
        <f>VLOOKUP(B273,مقررات!$A$1:$F$409,6,FALSE)</f>
        <v>P 254</v>
      </c>
      <c r="H273" s="340" t="s">
        <v>1630</v>
      </c>
      <c r="I273" s="262" t="str">
        <f>VLOOKUP(H273,'اعضاء هيئة التدريس'!$B$1:$D$300,2,FALSE)</f>
        <v>أ.د/ حسين السمان</v>
      </c>
      <c r="J273" s="254"/>
      <c r="K273" s="253" t="s">
        <v>1067</v>
      </c>
      <c r="L273" s="382"/>
      <c r="M273" s="254"/>
      <c r="N273" s="253" t="s">
        <v>1112</v>
      </c>
      <c r="O273" s="254"/>
      <c r="P273" s="382"/>
      <c r="Q273" s="440"/>
      <c r="R273" s="254"/>
      <c r="S273" s="382"/>
      <c r="T273" s="382"/>
      <c r="U273" s="382"/>
      <c r="V273" s="382"/>
      <c r="W273" s="382"/>
      <c r="X273" s="382"/>
      <c r="Y273" s="382"/>
      <c r="Z273" s="254"/>
      <c r="AA273" s="382"/>
      <c r="AB273" s="254"/>
      <c r="AC273" s="254"/>
      <c r="AD273" s="254"/>
      <c r="AE273" s="254"/>
      <c r="AF273" s="254"/>
      <c r="AG273" s="382"/>
      <c r="AH273" s="382"/>
      <c r="AI273" s="624"/>
      <c r="AJ273" s="369"/>
      <c r="AK273" s="369"/>
      <c r="AL273" s="284"/>
      <c r="AM273" s="283"/>
      <c r="AN273" s="283"/>
      <c r="AO273" s="283"/>
      <c r="AP273" s="283"/>
      <c r="AQ273" s="283"/>
      <c r="AR273" s="283"/>
      <c r="AS273" s="283"/>
      <c r="AT273" s="283"/>
      <c r="AU273" s="283"/>
      <c r="AV273" s="283"/>
      <c r="AW273" s="283"/>
      <c r="AX273" s="283"/>
      <c r="BL273" s="251" t="e">
        <f>VLOOKUP(#REF!,'اعضاء هيئة التدريس'!#REF!,2,)</f>
        <v>#REF!</v>
      </c>
    </row>
    <row r="274" spans="1:64" s="272" customFormat="1" ht="15.75" hidden="1" customHeight="1">
      <c r="A274" s="724">
        <v>39</v>
      </c>
      <c r="B274" s="288" t="s">
        <v>501</v>
      </c>
      <c r="C274" s="726" t="str">
        <f>VLOOKUP(B274,مقررات!$A$1:$F$411,2,FALSE)</f>
        <v>فيزياء طاقات عالية</v>
      </c>
      <c r="D274" s="211">
        <f>VLOOKUP(B274,مقررات!$A$1:$F$452,3,FALSE)</f>
        <v>3</v>
      </c>
      <c r="E274" s="211">
        <f>VLOOKUP(B274,مقررات!$A$1:$F$476,4,FALSE)</f>
        <v>0</v>
      </c>
      <c r="F274" s="211">
        <f>D274+0.5*E274</f>
        <v>3</v>
      </c>
      <c r="G274" s="60" t="str">
        <f>VLOOKUP(B274,مقررات!$A$1:$F$409,6,FALSE)</f>
        <v>P254</v>
      </c>
      <c r="H274" s="340" t="s">
        <v>1631</v>
      </c>
      <c r="I274" s="262" t="str">
        <f>VLOOKUP(H274,'اعضاء هيئة التدريس'!$B$1:$D$300,2,FALSE)</f>
        <v>أ.د/ عبد العظيم المرسى</v>
      </c>
      <c r="J274" s="254"/>
      <c r="K274" s="254"/>
      <c r="L274" s="382"/>
      <c r="M274" s="253" t="s">
        <v>1232</v>
      </c>
      <c r="N274" s="382"/>
      <c r="O274" s="254"/>
      <c r="P274" s="382"/>
      <c r="Q274" s="446"/>
      <c r="R274" s="254"/>
      <c r="S274" s="382"/>
      <c r="T274" s="382"/>
      <c r="U274" s="382"/>
      <c r="V274" s="382"/>
      <c r="W274" s="382"/>
      <c r="X274" s="382"/>
      <c r="Y274" s="382"/>
      <c r="Z274" s="254"/>
      <c r="AA274" s="382"/>
      <c r="AB274" s="254"/>
      <c r="AC274" s="254"/>
      <c r="AD274" s="254"/>
      <c r="AE274" s="254"/>
      <c r="AF274" s="254"/>
      <c r="AG274" s="382"/>
      <c r="AH274" s="382"/>
      <c r="AI274" s="624"/>
      <c r="AJ274" s="369"/>
      <c r="AK274" s="369"/>
      <c r="AL274" s="284"/>
      <c r="AM274" s="283"/>
      <c r="AN274" s="283"/>
      <c r="AO274" s="283"/>
      <c r="AP274" s="283"/>
      <c r="AQ274" s="283"/>
      <c r="AR274" s="283"/>
      <c r="AS274" s="283"/>
      <c r="AT274" s="283"/>
      <c r="AU274" s="283"/>
      <c r="AV274" s="283"/>
      <c r="AW274" s="283"/>
      <c r="AX274" s="283"/>
      <c r="BL274" s="251" t="e">
        <f>VLOOKUP(#REF!,'اعضاء هيئة التدريس'!#REF!,2,)</f>
        <v>#REF!</v>
      </c>
    </row>
    <row r="275" spans="1:64" s="272" customFormat="1" ht="15.75" hidden="1" customHeight="1">
      <c r="A275" s="724">
        <v>40</v>
      </c>
      <c r="B275" s="288" t="s">
        <v>502</v>
      </c>
      <c r="C275" s="726" t="str">
        <f>VLOOKUP(B275,مقررات!$A$1:$F$411,2,FALSE)</f>
        <v>فيزياء معجلات</v>
      </c>
      <c r="D275" s="211">
        <f>VLOOKUP(B275,مقررات!$A$1:$F$452,3,FALSE)</f>
        <v>2</v>
      </c>
      <c r="E275" s="211" t="str">
        <f>VLOOKUP(B275,مقررات!$A$1:$F$476,4,FALSE)</f>
        <v>-</v>
      </c>
      <c r="F275" s="211">
        <v>2</v>
      </c>
      <c r="G275" s="60" t="str">
        <f>VLOOKUP(B275,مقررات!$A$1:$F$409,6,FALSE)</f>
        <v>P254</v>
      </c>
      <c r="H275" s="423" t="s">
        <v>1630</v>
      </c>
      <c r="I275" s="262" t="str">
        <f>VLOOKUP(H275,'اعضاء هيئة التدريس'!$B$1:$D$300,2,FALSE)</f>
        <v>أ.د/ حسين السمان</v>
      </c>
      <c r="J275" s="73"/>
      <c r="K275" s="73" t="s">
        <v>1072</v>
      </c>
      <c r="L275" s="73"/>
      <c r="M275" s="73"/>
      <c r="N275" s="73"/>
      <c r="O275" s="73"/>
      <c r="P275" s="1046"/>
      <c r="Q275" s="414"/>
      <c r="R275" s="143"/>
      <c r="S275" s="143"/>
      <c r="T275" s="4"/>
      <c r="U275" s="4"/>
      <c r="V275" s="4"/>
      <c r="W275" s="4"/>
      <c r="X275" s="4"/>
      <c r="Y275" s="4"/>
      <c r="Z275" s="143"/>
      <c r="AA275" s="4"/>
      <c r="AB275" s="143"/>
      <c r="AC275" s="143"/>
      <c r="AD275" s="143"/>
      <c r="AE275" s="143"/>
      <c r="AF275" s="143"/>
      <c r="AG275" s="4"/>
      <c r="AH275" s="4"/>
      <c r="AI275" s="692"/>
      <c r="AJ275" s="91"/>
      <c r="AK275" s="91"/>
      <c r="AL275" s="283"/>
      <c r="AM275" s="283"/>
      <c r="AN275" s="283"/>
      <c r="AO275" s="283"/>
      <c r="AP275" s="283"/>
      <c r="AQ275" s="283"/>
      <c r="AR275" s="283"/>
      <c r="AS275" s="283"/>
      <c r="AT275" s="283"/>
      <c r="AU275" s="283"/>
      <c r="AV275" s="283"/>
      <c r="AW275" s="283"/>
      <c r="AX275" s="283"/>
      <c r="BL275" s="251" t="e">
        <f>VLOOKUP(#REF!,'اعضاء هيئة التدريس'!#REF!,2,)</f>
        <v>#REF!</v>
      </c>
    </row>
    <row r="276" spans="1:64" s="272" customFormat="1" ht="15.75" hidden="1" customHeight="1">
      <c r="A276" s="724">
        <v>41</v>
      </c>
      <c r="B276" s="288" t="s">
        <v>1195</v>
      </c>
      <c r="C276" s="726" t="str">
        <f>VLOOKUP(B276,مقررات!$A$1:$F$411,2,FALSE)</f>
        <v>ميكانيكا احصائية</v>
      </c>
      <c r="D276" s="211">
        <f>VLOOKUP(B276,مقررات!$A$1:$F$452,3,FALSE)</f>
        <v>3</v>
      </c>
      <c r="E276" s="211" t="str">
        <f>VLOOKUP(B276,مقررات!$A$1:$F$476,4,FALSE)</f>
        <v>-</v>
      </c>
      <c r="F276" s="211">
        <v>3</v>
      </c>
      <c r="G276" s="60" t="str">
        <f>VLOOKUP(B276,مقررات!$A$1:$F$409,6,FALSE)</f>
        <v>P 222</v>
      </c>
      <c r="H276" s="705" t="s">
        <v>1641</v>
      </c>
      <c r="I276" s="262" t="str">
        <f>VLOOKUP(H276,'اعضاء هيئة التدريس'!$B$1:$D$300,2,FALSE)</f>
        <v>د/ زكريا البدوى</v>
      </c>
      <c r="J276" s="73"/>
      <c r="K276" s="772"/>
      <c r="L276" s="73" t="s">
        <v>1069</v>
      </c>
      <c r="M276" s="772"/>
      <c r="N276" s="772"/>
      <c r="O276" s="772"/>
      <c r="P276" s="1046"/>
      <c r="Q276" s="414"/>
      <c r="R276" s="143"/>
      <c r="S276" s="143"/>
      <c r="T276" s="4"/>
      <c r="U276" s="4"/>
      <c r="V276" s="4"/>
      <c r="W276" s="4"/>
      <c r="X276" s="4"/>
      <c r="Y276" s="4"/>
      <c r="Z276" s="143"/>
      <c r="AA276" s="4"/>
      <c r="AB276" s="143"/>
      <c r="AC276" s="143"/>
      <c r="AD276" s="143"/>
      <c r="AE276" s="143"/>
      <c r="AF276" s="143"/>
      <c r="AG276" s="4"/>
      <c r="AH276" s="4"/>
      <c r="AI276" s="692"/>
      <c r="AJ276" s="91"/>
      <c r="AK276" s="91"/>
      <c r="AL276" s="283"/>
      <c r="AM276" s="283"/>
      <c r="AN276" s="283"/>
      <c r="AO276" s="283"/>
      <c r="AP276" s="283"/>
      <c r="AQ276" s="283"/>
      <c r="AR276" s="283"/>
      <c r="AS276" s="283"/>
      <c r="AT276" s="283"/>
      <c r="AU276" s="283"/>
      <c r="AV276" s="283"/>
      <c r="AW276" s="283"/>
      <c r="AX276" s="283"/>
      <c r="BL276" s="251" t="e">
        <f>VLOOKUP(#REF!,'اعضاء هيئة التدريس'!#REF!,2,)</f>
        <v>#REF!</v>
      </c>
    </row>
    <row r="277" spans="1:64" s="272" customFormat="1" ht="24" hidden="1" customHeight="1">
      <c r="A277" s="724">
        <v>42</v>
      </c>
      <c r="B277" s="288" t="s">
        <v>1197</v>
      </c>
      <c r="C277" s="726" t="str">
        <f>VLOOKUP(B277,مقررات!$A$1:$F$411,2,FALSE)</f>
        <v>فيزياءتطبيقية (3)</v>
      </c>
      <c r="D277" s="211">
        <f>VLOOKUP(B277,مقررات!$A$1:$F$452,3,FALSE)</f>
        <v>0</v>
      </c>
      <c r="E277" s="211">
        <f>VLOOKUP(B277,مقررات!$A$1:$F$476,4,FALSE)</f>
        <v>8</v>
      </c>
      <c r="F277" s="211">
        <f t="shared" ref="F277:F308" si="12">D277+0.5*E277</f>
        <v>4</v>
      </c>
      <c r="G277" s="60" t="str">
        <f>VLOOKUP(B277,مقررات!$A$1:$F$409,6,FALSE)</f>
        <v>P 286</v>
      </c>
      <c r="H277" s="21" t="s">
        <v>1646</v>
      </c>
      <c r="I277" s="262" t="str">
        <f>VLOOKUP(H277,'اعضاء هيئة التدريس'!$B$1:$D$300,2,FALSE)</f>
        <v>د/ لبنى شرف الدين</v>
      </c>
      <c r="J277" s="145"/>
      <c r="K277" s="145"/>
      <c r="L277" s="146"/>
      <c r="M277" s="145"/>
      <c r="N277" s="146"/>
      <c r="O277" s="145"/>
      <c r="P277" s="1052"/>
      <c r="Q277" s="414"/>
      <c r="R277" s="143"/>
      <c r="S277" s="143"/>
      <c r="T277" s="4"/>
      <c r="U277" s="4"/>
      <c r="V277" s="4"/>
      <c r="W277" s="4"/>
      <c r="X277" s="4"/>
      <c r="Y277" s="4"/>
      <c r="Z277" s="143"/>
      <c r="AA277" s="4"/>
      <c r="AB277" s="143"/>
      <c r="AC277" s="143"/>
      <c r="AD277" s="143"/>
      <c r="AE277" s="143"/>
      <c r="AF277" s="143"/>
      <c r="AG277" s="4"/>
      <c r="AH277" s="4"/>
      <c r="AI277" s="692"/>
      <c r="AJ277" s="91"/>
      <c r="AK277" s="91"/>
      <c r="AL277" s="283"/>
      <c r="AM277" s="283"/>
      <c r="AN277" s="283"/>
      <c r="AO277" s="283"/>
      <c r="AP277" s="283"/>
      <c r="AQ277" s="283"/>
      <c r="AR277" s="283"/>
      <c r="AS277" s="283"/>
      <c r="AT277" s="283"/>
      <c r="AU277" s="283"/>
      <c r="AV277" s="283"/>
      <c r="AW277" s="283"/>
      <c r="AX277" s="283"/>
      <c r="BL277" s="251" t="e">
        <f>VLOOKUP(#REF!,'اعضاء هيئة التدريس'!#REF!,2,)</f>
        <v>#REF!</v>
      </c>
    </row>
    <row r="278" spans="1:64" s="285" customFormat="1" ht="15.75" hidden="1">
      <c r="A278" s="724">
        <v>43</v>
      </c>
      <c r="B278" s="288" t="s">
        <v>1386</v>
      </c>
      <c r="C278" s="726" t="str">
        <f>VLOOKUP(B278,مقررات!$A$1:$F$411,2,FALSE)</f>
        <v>اشباة موصلات</v>
      </c>
      <c r="D278" s="211">
        <f>VLOOKUP(B278,مقررات!$A$1:$F$452,3,FALSE)</f>
        <v>2</v>
      </c>
      <c r="E278" s="211">
        <f>VLOOKUP(B278,مقررات!$A$1:$F$476,4,FALSE)</f>
        <v>2</v>
      </c>
      <c r="F278" s="211">
        <f t="shared" si="12"/>
        <v>3</v>
      </c>
      <c r="G278" s="60" t="str">
        <f>VLOOKUP(B278,مقررات!$A$1:$F$409,6,FALSE)</f>
        <v>P211</v>
      </c>
      <c r="H278" s="298" t="s">
        <v>1634</v>
      </c>
      <c r="I278" s="262" t="str">
        <f>VLOOKUP(H278,'اعضاء هيئة التدريس'!$B$1:$D$300,2,FALSE)</f>
        <v>أ.د/  محمد الزيدية</v>
      </c>
      <c r="J278" s="267"/>
      <c r="K278" s="267"/>
      <c r="L278" s="250" t="s">
        <v>1066</v>
      </c>
      <c r="M278" s="267"/>
      <c r="N278" s="267"/>
      <c r="O278" s="250"/>
      <c r="P278" s="252"/>
      <c r="Q278" s="446"/>
      <c r="R278" s="370"/>
      <c r="S278" s="265"/>
      <c r="T278" s="282"/>
      <c r="U278" s="282"/>
      <c r="V278" s="282"/>
      <c r="W278" s="282"/>
      <c r="X278" s="282"/>
      <c r="Y278" s="282"/>
      <c r="Z278" s="282"/>
      <c r="AA278" s="282"/>
      <c r="AB278" s="251"/>
      <c r="AC278" s="251"/>
      <c r="AD278" s="251"/>
      <c r="AE278" s="251"/>
      <c r="AF278" s="251"/>
      <c r="AG278" s="282"/>
      <c r="AH278" s="282"/>
      <c r="AI278" s="428"/>
      <c r="AJ278" s="283"/>
      <c r="AK278" s="283"/>
      <c r="AL278" s="284"/>
      <c r="AM278" s="284"/>
      <c r="AN278" s="284"/>
      <c r="AO278" s="284"/>
      <c r="AP278" s="284"/>
      <c r="AQ278" s="284"/>
      <c r="AR278" s="284"/>
      <c r="AS278" s="284"/>
      <c r="AT278" s="284"/>
      <c r="AU278" s="284"/>
      <c r="AV278" s="284"/>
      <c r="AW278" s="284"/>
      <c r="AX278" s="284"/>
      <c r="BL278" s="251" t="e">
        <f>VLOOKUP(#REF!,'اعضاء هيئة التدريس'!#REF!,2,)</f>
        <v>#REF!</v>
      </c>
    </row>
    <row r="279" spans="1:64" s="272" customFormat="1" ht="15.75" hidden="1" customHeight="1">
      <c r="A279" s="724">
        <v>44</v>
      </c>
      <c r="B279" s="288" t="s">
        <v>511</v>
      </c>
      <c r="C279" s="726" t="str">
        <f>VLOOKUP(B279,مقررات!$A$1:$F$411,2,FALSE)</f>
        <v>فيزياء البللورات</v>
      </c>
      <c r="D279" s="211">
        <f>VLOOKUP(B279,مقررات!$A$1:$F$452,3,FALSE)</f>
        <v>1</v>
      </c>
      <c r="E279" s="211">
        <f>VLOOKUP(B279,مقررات!$A$1:$F$476,4,FALSE)</f>
        <v>2</v>
      </c>
      <c r="F279" s="211">
        <f t="shared" si="12"/>
        <v>2</v>
      </c>
      <c r="G279" s="60" t="str">
        <f>VLOOKUP(B279,مقررات!$A$1:$F$409,6,FALSE)</f>
        <v>P311</v>
      </c>
      <c r="H279" s="423" t="s">
        <v>1627</v>
      </c>
      <c r="I279" s="262" t="str">
        <f>VLOOKUP(H279,'اعضاء هيئة التدريس'!$B$1:$D$300,2,FALSE)</f>
        <v>أ.د/ عبد المجيد خفاجى</v>
      </c>
      <c r="J279" s="772"/>
      <c r="K279" s="250" t="s">
        <v>1067</v>
      </c>
      <c r="L279" s="73"/>
      <c r="M279" s="772"/>
      <c r="N279" s="772"/>
      <c r="O279" s="73"/>
      <c r="P279" s="1052"/>
      <c r="Q279" s="414"/>
      <c r="R279" s="143"/>
      <c r="S279" s="143"/>
      <c r="T279" s="4"/>
      <c r="U279" s="4"/>
      <c r="V279" s="4"/>
      <c r="W279" s="4"/>
      <c r="X279" s="4"/>
      <c r="Y279" s="4"/>
      <c r="Z279" s="143"/>
      <c r="AA279" s="4"/>
      <c r="AB279" s="143"/>
      <c r="AC279" s="143"/>
      <c r="AD279" s="143"/>
      <c r="AE279" s="143"/>
      <c r="AF279" s="143"/>
      <c r="AG279" s="4"/>
      <c r="AH279" s="720"/>
      <c r="AI279" s="769"/>
      <c r="AJ279" s="91"/>
      <c r="AK279" s="91"/>
      <c r="AL279" s="283"/>
      <c r="AM279" s="283"/>
      <c r="AN279" s="283"/>
      <c r="AO279" s="283"/>
      <c r="AP279" s="283"/>
      <c r="AQ279" s="283"/>
      <c r="AR279" s="283"/>
      <c r="AS279" s="283"/>
      <c r="AT279" s="283"/>
      <c r="AU279" s="283"/>
      <c r="AV279" s="283"/>
      <c r="AW279" s="283"/>
      <c r="AX279" s="283"/>
      <c r="BL279" s="251" t="e">
        <f>VLOOKUP(#REF!,'اعضاء هيئة التدريس'!#REF!,2,)</f>
        <v>#REF!</v>
      </c>
    </row>
    <row r="280" spans="1:64" ht="15.75" hidden="1" customHeight="1">
      <c r="A280" s="724">
        <v>45</v>
      </c>
      <c r="B280" s="288" t="s">
        <v>1202</v>
      </c>
      <c r="C280" s="726" t="str">
        <f>VLOOKUP(B280,مقررات!$A$1:$F$411,2,FALSE)</f>
        <v>طيف جزيئى</v>
      </c>
      <c r="D280" s="211">
        <f>VLOOKUP(B280,مقررات!$A$1:$F$452,3,FALSE)</f>
        <v>2</v>
      </c>
      <c r="E280" s="211">
        <f>VLOOKUP(B280,مقررات!$A$1:$F$476,4,FALSE)</f>
        <v>0</v>
      </c>
      <c r="F280" s="211">
        <f t="shared" si="12"/>
        <v>2</v>
      </c>
      <c r="G280" s="60" t="str">
        <f>VLOOKUP(B280,مقررات!$A$1:$F$409,6,FALSE)</f>
        <v>-</v>
      </c>
      <c r="H280" s="60" t="s">
        <v>1632</v>
      </c>
      <c r="I280" s="262" t="str">
        <f>VLOOKUP(H280,'اعضاء هيئة التدريس'!$B$1:$D$300,2,FALSE)</f>
        <v>أ.د/ زينات الجوهرى</v>
      </c>
      <c r="J280" s="250"/>
      <c r="K280" s="250"/>
      <c r="L280" s="250" t="s">
        <v>1067</v>
      </c>
      <c r="M280" s="250"/>
      <c r="N280" s="250"/>
      <c r="O280" s="250"/>
      <c r="P280" s="386"/>
      <c r="Q280" s="446"/>
      <c r="R280" s="355"/>
      <c r="S280" s="265"/>
      <c r="T280" s="282"/>
      <c r="U280" s="282"/>
      <c r="V280" s="282"/>
      <c r="W280" s="282"/>
      <c r="X280" s="282"/>
      <c r="Y280" s="282"/>
      <c r="Z280" s="282"/>
      <c r="AA280" s="282"/>
      <c r="AB280" s="251"/>
      <c r="AC280" s="251"/>
      <c r="AD280" s="251"/>
      <c r="AE280" s="251"/>
      <c r="AF280" s="251"/>
      <c r="AG280" s="282"/>
      <c r="AH280" s="282"/>
      <c r="AI280" s="428"/>
      <c r="AJ280" s="283"/>
      <c r="AK280" s="283"/>
      <c r="BL280" s="251" t="e">
        <f>VLOOKUP(#REF!,'اعضاء هيئة التدريس'!#REF!,2,)</f>
        <v>#REF!</v>
      </c>
    </row>
    <row r="281" spans="1:64" s="272" customFormat="1" ht="15.75" hidden="1" customHeight="1">
      <c r="A281" s="724">
        <v>46</v>
      </c>
      <c r="B281" s="288" t="s">
        <v>504</v>
      </c>
      <c r="C281" s="726" t="str">
        <f>VLOOKUP(B281,مقررات!$A$1:$F$411,2,FALSE)</f>
        <v>فيزياء اشعاعية</v>
      </c>
      <c r="D281" s="211">
        <f>VLOOKUP(B281,مقررات!$A$1:$F$452,3,FALSE)</f>
        <v>2</v>
      </c>
      <c r="E281" s="211">
        <f>VLOOKUP(B281,مقررات!$A$1:$F$476,4,FALSE)</f>
        <v>2</v>
      </c>
      <c r="F281" s="211">
        <f t="shared" si="12"/>
        <v>3</v>
      </c>
      <c r="G281" s="60" t="str">
        <f>VLOOKUP(B281,مقررات!$A$1:$F$409,6,FALSE)</f>
        <v>-</v>
      </c>
      <c r="H281" s="60" t="s">
        <v>1657</v>
      </c>
      <c r="I281" s="262" t="str">
        <f>VLOOKUP(H281,'اعضاء هيئة التدريس'!$B$1:$D$300,2,FALSE)</f>
        <v>د/ انتصار المسدى</v>
      </c>
      <c r="J281" s="250"/>
      <c r="K281" s="250" t="s">
        <v>1065</v>
      </c>
      <c r="L281" s="382"/>
      <c r="M281" s="250"/>
      <c r="N281" s="250"/>
      <c r="O281" s="250"/>
      <c r="P281" s="386"/>
      <c r="Q281" s="445"/>
      <c r="R281" s="370"/>
      <c r="S281" s="265"/>
      <c r="T281" s="282"/>
      <c r="U281" s="282"/>
      <c r="V281" s="282"/>
      <c r="W281" s="282"/>
      <c r="X281" s="282"/>
      <c r="Y281" s="282"/>
      <c r="Z281" s="282"/>
      <c r="AA281" s="282"/>
      <c r="AB281" s="251"/>
      <c r="AC281" s="251"/>
      <c r="AD281" s="251"/>
      <c r="AE281" s="251"/>
      <c r="AF281" s="251"/>
      <c r="AG281" s="282"/>
      <c r="AH281" s="282"/>
      <c r="AI281" s="428"/>
      <c r="AJ281" s="283"/>
      <c r="AK281" s="283"/>
      <c r="AL281" s="284"/>
      <c r="AM281" s="283"/>
      <c r="AN281" s="283"/>
      <c r="AO281" s="283"/>
      <c r="AP281" s="283"/>
      <c r="AQ281" s="283"/>
      <c r="AR281" s="283"/>
      <c r="AS281" s="283"/>
      <c r="AT281" s="283"/>
      <c r="AU281" s="283"/>
      <c r="AV281" s="283"/>
      <c r="AW281" s="283"/>
      <c r="AX281" s="283"/>
      <c r="BL281" s="251" t="e">
        <f>VLOOKUP(#REF!,'اعضاء هيئة التدريس'!#REF!,2,)</f>
        <v>#REF!</v>
      </c>
    </row>
    <row r="282" spans="1:64" s="272" customFormat="1" ht="15.75" hidden="1">
      <c r="A282" s="724">
        <v>47</v>
      </c>
      <c r="B282" s="288" t="s">
        <v>503</v>
      </c>
      <c r="C282" s="726" t="str">
        <f>VLOOKUP(B282,مقررات!$A$1:$F$411,2,FALSE)</f>
        <v>فيزياء مفاعلات</v>
      </c>
      <c r="D282" s="211">
        <f>VLOOKUP(B282,مقررات!$A$1:$F$452,3,FALSE)</f>
        <v>2</v>
      </c>
      <c r="E282" s="211">
        <f>VLOOKUP(B282,مقررات!$A$1:$F$476,4,FALSE)</f>
        <v>0</v>
      </c>
      <c r="F282" s="211">
        <f t="shared" si="12"/>
        <v>2</v>
      </c>
      <c r="G282" s="60" t="str">
        <f>VLOOKUP(B282,مقررات!$A$1:$F$409,6,FALSE)</f>
        <v>P2711</v>
      </c>
      <c r="H282" s="705" t="s">
        <v>1652</v>
      </c>
      <c r="I282" s="262" t="str">
        <f>VLOOKUP(H282,'اعضاء هيئة التدريس'!$B$1:$D$300,2,FALSE)</f>
        <v>د/ حسام دنيا</v>
      </c>
      <c r="J282" s="772"/>
      <c r="K282" s="250" t="s">
        <v>1070</v>
      </c>
      <c r="L282" s="73"/>
      <c r="M282" s="73"/>
      <c r="N282" s="772"/>
      <c r="O282" s="772"/>
      <c r="P282" s="1046"/>
      <c r="Q282" s="414"/>
      <c r="R282" s="143"/>
      <c r="S282" s="143"/>
      <c r="T282" s="4"/>
      <c r="U282" s="4"/>
      <c r="V282" s="4"/>
      <c r="W282" s="4"/>
      <c r="X282" s="4"/>
      <c r="Y282" s="4"/>
      <c r="Z282" s="143"/>
      <c r="AA282" s="4"/>
      <c r="AB282" s="143"/>
      <c r="AC282" s="143"/>
      <c r="AD282" s="143"/>
      <c r="AE282" s="143"/>
      <c r="AF282" s="143"/>
      <c r="AG282" s="4"/>
      <c r="AH282" s="4"/>
      <c r="AI282" s="692"/>
      <c r="AJ282" s="92"/>
      <c r="AK282" s="92"/>
      <c r="AL282" s="283"/>
      <c r="AM282" s="283"/>
      <c r="AN282" s="283"/>
      <c r="AO282" s="283"/>
      <c r="AP282" s="283"/>
      <c r="AQ282" s="283"/>
      <c r="AR282" s="283"/>
      <c r="AS282" s="283"/>
      <c r="AT282" s="283"/>
      <c r="AU282" s="283"/>
      <c r="AV282" s="283"/>
      <c r="AW282" s="283"/>
      <c r="AX282" s="283"/>
      <c r="BL282" s="251" t="e">
        <f>VLOOKUP(#REF!,'اعضاء هيئة التدريس'!#REF!,2,)</f>
        <v>#REF!</v>
      </c>
    </row>
    <row r="283" spans="1:64" s="272" customFormat="1" ht="25.5" hidden="1" customHeight="1">
      <c r="A283" s="724">
        <v>48</v>
      </c>
      <c r="B283" s="288" t="s">
        <v>506</v>
      </c>
      <c r="C283" s="726" t="str">
        <f>VLOOKUP(B283,مقررات!$A$1:$F$411,2,FALSE)</f>
        <v>فيزياءالبلازما</v>
      </c>
      <c r="D283" s="211">
        <f>VLOOKUP(B283,مقررات!$A$1:$F$452,3,FALSE)</f>
        <v>2</v>
      </c>
      <c r="E283" s="211">
        <f>VLOOKUP(B283,مقررات!$A$1:$F$476,4,FALSE)</f>
        <v>0</v>
      </c>
      <c r="F283" s="211">
        <f t="shared" si="12"/>
        <v>2</v>
      </c>
      <c r="G283" s="60" t="str">
        <f>VLOOKUP(B283,مقررات!$A$1:$F$409,6,FALSE)</f>
        <v>P145</v>
      </c>
      <c r="H283" s="60" t="s">
        <v>1642</v>
      </c>
      <c r="I283" s="262" t="str">
        <f>VLOOKUP(H283,'اعضاء هيئة التدريس'!$B$1:$D$300,2,FALSE)</f>
        <v>أ.د/عبد العزيز حبيب</v>
      </c>
      <c r="J283" s="267"/>
      <c r="K283" s="267"/>
      <c r="L283" s="250"/>
      <c r="M283" s="250" t="s">
        <v>1073</v>
      </c>
      <c r="N283" s="267"/>
      <c r="O283" s="250"/>
      <c r="P283" s="386"/>
      <c r="Q283" s="446"/>
      <c r="R283" s="355"/>
      <c r="S283" s="265"/>
      <c r="T283" s="282"/>
      <c r="U283" s="282"/>
      <c r="V283" s="282"/>
      <c r="W283" s="282"/>
      <c r="X283" s="282"/>
      <c r="Y283" s="282"/>
      <c r="Z283" s="282"/>
      <c r="AA283" s="282"/>
      <c r="AB283" s="251"/>
      <c r="AC283" s="251"/>
      <c r="AD283" s="251"/>
      <c r="AE283" s="251"/>
      <c r="AF283" s="251"/>
      <c r="AG283" s="282"/>
      <c r="AH283" s="282"/>
      <c r="AI283" s="428"/>
      <c r="AJ283" s="283"/>
      <c r="AK283" s="284"/>
      <c r="AL283" s="283"/>
      <c r="AM283" s="283"/>
      <c r="AN283" s="283"/>
      <c r="AO283" s="283"/>
      <c r="AP283" s="283"/>
      <c r="AQ283" s="283"/>
      <c r="AR283" s="283"/>
      <c r="AS283" s="283"/>
      <c r="AT283" s="283"/>
      <c r="AU283" s="283"/>
      <c r="AV283" s="283"/>
      <c r="AW283" s="283"/>
      <c r="AX283" s="283"/>
      <c r="BL283" s="251" t="e">
        <f>VLOOKUP(#REF!,'اعضاء هيئة التدريس'!#REF!,2,)</f>
        <v>#REF!</v>
      </c>
    </row>
    <row r="284" spans="1:64" s="272" customFormat="1" ht="23.25" hidden="1" customHeight="1">
      <c r="A284" s="724">
        <v>49</v>
      </c>
      <c r="B284" s="288" t="s">
        <v>505</v>
      </c>
      <c r="C284" s="726" t="str">
        <f>VLOOKUP(B284,مقررات!$A$1:$F$411,2,FALSE)</f>
        <v>النظرية النسبية الخاصة</v>
      </c>
      <c r="D284" s="211">
        <f>VLOOKUP(B284,مقررات!$A$1:$F$452,3,FALSE)</f>
        <v>2</v>
      </c>
      <c r="E284" s="211">
        <f>VLOOKUP(B284,مقررات!$A$1:$F$476,4,FALSE)</f>
        <v>0</v>
      </c>
      <c r="F284" s="211">
        <f t="shared" si="12"/>
        <v>2</v>
      </c>
      <c r="G284" s="60" t="str">
        <f>VLOOKUP(B284,مقررات!$A$1:$F$409,6,FALSE)</f>
        <v>-</v>
      </c>
      <c r="H284" s="423" t="s">
        <v>1653</v>
      </c>
      <c r="I284" s="262" t="str">
        <f>VLOOKUP(H284,'اعضاء هيئة التدريس'!$B$1:$D$300,2,FALSE)</f>
        <v>د/ سامي الجمال</v>
      </c>
      <c r="J284" s="73"/>
      <c r="K284" s="73"/>
      <c r="L284" s="73"/>
      <c r="M284" s="73" t="s">
        <v>1069</v>
      </c>
      <c r="N284" s="73"/>
      <c r="O284" s="73"/>
      <c r="P284" s="1052"/>
      <c r="Q284" s="414"/>
      <c r="R284" s="143"/>
      <c r="S284" s="143"/>
      <c r="T284" s="4"/>
      <c r="U284" s="4"/>
      <c r="V284" s="4"/>
      <c r="W284" s="4"/>
      <c r="X284" s="4"/>
      <c r="Y284" s="4"/>
      <c r="Z284" s="143"/>
      <c r="AA284" s="4"/>
      <c r="AB284" s="143"/>
      <c r="AC284" s="143"/>
      <c r="AD284" s="143"/>
      <c r="AE284" s="143"/>
      <c r="AF284" s="143"/>
      <c r="AG284" s="4"/>
      <c r="AH284" s="4"/>
      <c r="AI284" s="692"/>
      <c r="AJ284" s="92"/>
      <c r="AK284" s="92"/>
      <c r="AL284" s="283"/>
      <c r="AM284" s="283"/>
      <c r="AN284" s="283"/>
      <c r="AO284" s="283"/>
      <c r="AP284" s="283"/>
      <c r="AQ284" s="283"/>
      <c r="AR284" s="283"/>
      <c r="AS284" s="283"/>
      <c r="AT284" s="283"/>
      <c r="AU284" s="283"/>
      <c r="AV284" s="283"/>
      <c r="AW284" s="283"/>
      <c r="AX284" s="283"/>
      <c r="BL284" s="251" t="e">
        <f>VLOOKUP(#REF!,'اعضاء هيئة التدريس'!#REF!,2,)</f>
        <v>#REF!</v>
      </c>
    </row>
    <row r="285" spans="1:64" s="272" customFormat="1" ht="15.75" hidden="1">
      <c r="A285" s="724">
        <v>50</v>
      </c>
      <c r="B285" s="288" t="s">
        <v>1203</v>
      </c>
      <c r="C285" s="726" t="str">
        <f>VLOOKUP(B285,مقررات!$A$1:$F$411,2,FALSE)</f>
        <v>فيزياء تطبيقية (4)</v>
      </c>
      <c r="D285" s="211">
        <f>VLOOKUP(B285,مقررات!$A$1:$F$452,3,FALSE)</f>
        <v>0</v>
      </c>
      <c r="E285" s="211">
        <f>VLOOKUP(B285,مقررات!$A$1:$F$476,4,FALSE)</f>
        <v>8</v>
      </c>
      <c r="F285" s="211">
        <f t="shared" si="12"/>
        <v>4</v>
      </c>
      <c r="G285" s="60" t="str">
        <f>VLOOKUP(B285,مقررات!$A$1:$F$409,6,FALSE)</f>
        <v>P 385</v>
      </c>
      <c r="H285" s="52" t="s">
        <v>1631</v>
      </c>
      <c r="I285" s="262" t="str">
        <f>VLOOKUP(H285,'اعضاء هيئة التدريس'!$B$1:$D$300,2,FALSE)</f>
        <v>أ.د/ عبد العظيم المرسى</v>
      </c>
      <c r="J285" s="385"/>
      <c r="K285" s="385"/>
      <c r="L285" s="471"/>
      <c r="M285" s="471"/>
      <c r="N285" s="471"/>
      <c r="O285" s="385"/>
      <c r="P285" s="255"/>
      <c r="Q285" s="768"/>
      <c r="R285" s="410"/>
      <c r="S285" s="720"/>
      <c r="T285" s="720"/>
      <c r="U285" s="720"/>
      <c r="V285" s="720"/>
      <c r="W285" s="720"/>
      <c r="X285" s="720"/>
      <c r="Y285" s="720"/>
      <c r="Z285" s="410"/>
      <c r="AA285" s="720"/>
      <c r="AB285" s="410"/>
      <c r="AC285" s="410"/>
      <c r="AD285" s="410"/>
      <c r="AE285" s="410"/>
      <c r="AF285" s="410"/>
      <c r="AG285" s="767"/>
      <c r="AH285" s="698"/>
      <c r="AI285" s="808"/>
      <c r="AJ285" s="699"/>
      <c r="AK285" s="812"/>
      <c r="AL285" s="283"/>
      <c r="AM285" s="283"/>
      <c r="AN285" s="283"/>
      <c r="AO285" s="283"/>
      <c r="AP285" s="283"/>
      <c r="AQ285" s="283"/>
      <c r="AR285" s="283"/>
      <c r="AS285" s="283"/>
      <c r="AT285" s="283"/>
      <c r="AU285" s="283"/>
      <c r="AV285" s="283"/>
      <c r="AW285" s="283"/>
      <c r="AX285" s="283"/>
      <c r="BL285" s="251" t="e">
        <f>VLOOKUP(#REF!,'اعضاء هيئة التدريس'!#REF!,2,)</f>
        <v>#REF!</v>
      </c>
    </row>
    <row r="286" spans="1:64" s="272" customFormat="1" ht="39" hidden="1" customHeight="1">
      <c r="A286" s="724">
        <v>51</v>
      </c>
      <c r="B286" s="288" t="s">
        <v>508</v>
      </c>
      <c r="C286" s="726" t="str">
        <f>VLOOKUP(B286,مقررات!$A$1:$F$411,2,FALSE)</f>
        <v>فيزياء حيوية</v>
      </c>
      <c r="D286" s="211">
        <f>VLOOKUP(B286,مقررات!$A$1:$F$452,3,FALSE)</f>
        <v>2</v>
      </c>
      <c r="E286" s="211">
        <f>VLOOKUP(B286,مقررات!$A$1:$F$476,4,FALSE)</f>
        <v>0</v>
      </c>
      <c r="F286" s="211">
        <f t="shared" si="12"/>
        <v>2</v>
      </c>
      <c r="G286" s="60" t="str">
        <f>VLOOKUP(B286,مقررات!$A$1:$F$409,6,FALSE)</f>
        <v>-</v>
      </c>
      <c r="H286" s="705" t="s">
        <v>1651</v>
      </c>
      <c r="I286" s="262" t="str">
        <f>VLOOKUP(H286,'اعضاء هيئة التدريس'!$B$1:$D$300,2,FALSE)</f>
        <v>د/ سامح السيد</v>
      </c>
      <c r="J286" s="772"/>
      <c r="K286" s="250"/>
      <c r="L286" s="73" t="s">
        <v>1067</v>
      </c>
      <c r="M286" s="772"/>
      <c r="N286" s="772"/>
      <c r="O286" s="73"/>
      <c r="P286" s="386" t="s">
        <v>1320</v>
      </c>
      <c r="Q286" s="414"/>
      <c r="R286" s="143"/>
      <c r="S286" s="143"/>
      <c r="T286" s="4"/>
      <c r="U286" s="4"/>
      <c r="V286" s="4"/>
      <c r="W286" s="4"/>
      <c r="X286" s="4"/>
      <c r="Y286" s="4"/>
      <c r="Z286" s="143"/>
      <c r="AA286" s="4"/>
      <c r="AB286" s="143"/>
      <c r="AC286" s="143"/>
      <c r="AD286" s="143"/>
      <c r="AE286" s="143"/>
      <c r="AF286" s="143"/>
      <c r="AG286" s="4"/>
      <c r="AH286" s="4"/>
      <c r="AI286" s="692"/>
      <c r="AJ286" s="92"/>
      <c r="AK286" s="92"/>
      <c r="AL286" s="283"/>
      <c r="AM286" s="283"/>
      <c r="AN286" s="283"/>
      <c r="AO286" s="283"/>
      <c r="AP286" s="283"/>
      <c r="AQ286" s="283"/>
      <c r="AR286" s="283"/>
      <c r="AS286" s="283"/>
      <c r="AT286" s="283"/>
      <c r="AU286" s="283"/>
      <c r="AV286" s="283"/>
      <c r="AW286" s="283"/>
      <c r="AX286" s="283"/>
      <c r="BL286" s="251" t="e">
        <f>VLOOKUP(#REF!,'اعضاء هيئة التدريس'!#REF!,2,)</f>
        <v>#REF!</v>
      </c>
    </row>
    <row r="287" spans="1:64" s="272" customFormat="1" ht="54.75" hidden="1" customHeight="1">
      <c r="A287" s="724">
        <v>52</v>
      </c>
      <c r="B287" s="288" t="s">
        <v>510</v>
      </c>
      <c r="C287" s="726" t="str">
        <f>VLOOKUP(B287,مقررات!$A$1:$F$411,2,FALSE)</f>
        <v>الطاقات المتجددة</v>
      </c>
      <c r="D287" s="211">
        <f>VLOOKUP(B287,مقررات!$A$1:$F$452,3,FALSE)</f>
        <v>2</v>
      </c>
      <c r="E287" s="211">
        <f>VLOOKUP(B287,مقررات!$A$1:$F$476,4,FALSE)</f>
        <v>0</v>
      </c>
      <c r="F287" s="211">
        <f t="shared" si="12"/>
        <v>2</v>
      </c>
      <c r="G287" s="60" t="str">
        <f>VLOOKUP(B287,مقررات!$A$1:$F$409,6,FALSE)</f>
        <v>-</v>
      </c>
      <c r="H287" s="423" t="s">
        <v>1625</v>
      </c>
      <c r="I287" s="262" t="str">
        <f>VLOOKUP(H287,'اعضاء هيئة التدريس'!$B$1:$D$300,2,FALSE)</f>
        <v>أ.د/ أحمد الحملاوى</v>
      </c>
      <c r="J287" s="73"/>
      <c r="K287" s="250" t="s">
        <v>1067</v>
      </c>
      <c r="L287" s="73"/>
      <c r="M287" s="73"/>
      <c r="N287" s="73"/>
      <c r="O287" s="73"/>
      <c r="P287" s="1052"/>
      <c r="Q287" s="414"/>
      <c r="R287" s="143"/>
      <c r="S287" s="143"/>
      <c r="T287" s="4"/>
      <c r="U287" s="4"/>
      <c r="V287" s="4"/>
      <c r="W287" s="4"/>
      <c r="X287" s="4"/>
      <c r="Y287" s="4"/>
      <c r="Z287" s="143"/>
      <c r="AA287" s="4"/>
      <c r="AB287" s="143"/>
      <c r="AC287" s="143"/>
      <c r="AD287" s="143"/>
      <c r="AE287" s="143"/>
      <c r="AF287" s="143"/>
      <c r="AG287" s="4"/>
      <c r="AH287" s="4"/>
      <c r="AI287" s="692"/>
      <c r="AJ287" s="91"/>
      <c r="AK287" s="91"/>
      <c r="AL287" s="283"/>
      <c r="AM287" s="283"/>
      <c r="AN287" s="283"/>
      <c r="AO287" s="283"/>
      <c r="AP287" s="283"/>
      <c r="AQ287" s="283"/>
      <c r="AR287" s="283"/>
      <c r="AS287" s="283"/>
      <c r="AT287" s="283"/>
      <c r="AU287" s="283"/>
      <c r="AV287" s="283"/>
      <c r="AW287" s="283"/>
      <c r="AX287" s="283"/>
      <c r="BL287" s="251" t="e">
        <f>VLOOKUP(#REF!,'اعضاء هيئة التدريس'!#REF!,2,)</f>
        <v>#REF!</v>
      </c>
    </row>
    <row r="288" spans="1:64" s="272" customFormat="1" ht="53.25" hidden="1" customHeight="1">
      <c r="A288" s="328"/>
      <c r="B288" s="288" t="s">
        <v>986</v>
      </c>
      <c r="C288" s="726" t="str">
        <f>VLOOKUP(B288,مقررات!$A$1:$F$411,2,FALSE)</f>
        <v>حاسب آلي (1)</v>
      </c>
      <c r="D288" s="211">
        <f>VLOOKUP(B288,مقررات!$A$1:$F$452,3,FALSE)</f>
        <v>1</v>
      </c>
      <c r="E288" s="211">
        <f>VLOOKUP(B288,مقررات!$A$1:$F$476,4,FALSE)</f>
        <v>2</v>
      </c>
      <c r="F288" s="211">
        <f t="shared" si="12"/>
        <v>2</v>
      </c>
      <c r="G288" s="73" t="s">
        <v>1980</v>
      </c>
      <c r="H288" s="423" t="s">
        <v>1561</v>
      </c>
      <c r="I288" s="262" t="str">
        <f>VLOOKUP(H288,'اعضاء هيئة التدريس'!$B$1:$D$300,2,FALSE)</f>
        <v xml:space="preserve">د/ وليد أحمد دبور </v>
      </c>
      <c r="J288" s="406"/>
      <c r="K288" s="73"/>
      <c r="L288" s="73"/>
      <c r="M288" s="73"/>
      <c r="N288" s="73"/>
      <c r="O288" s="73" t="s">
        <v>1119</v>
      </c>
      <c r="P288" s="255" t="s">
        <v>1325</v>
      </c>
      <c r="Q288" s="414"/>
      <c r="R288" s="143"/>
      <c r="S288" s="143"/>
      <c r="T288" s="4"/>
      <c r="U288" s="4"/>
      <c r="V288" s="4">
        <v>11</v>
      </c>
      <c r="W288" s="4">
        <v>11</v>
      </c>
      <c r="X288" s="4"/>
      <c r="Y288" s="4"/>
      <c r="Z288" s="143">
        <v>11</v>
      </c>
      <c r="AA288" s="4"/>
      <c r="AB288" s="143"/>
      <c r="AC288" s="143"/>
      <c r="AD288" s="143"/>
      <c r="AE288" s="143"/>
      <c r="AF288" s="143"/>
      <c r="AG288" s="4"/>
      <c r="AH288" s="4"/>
      <c r="AI288" s="692"/>
      <c r="AJ288" s="91"/>
      <c r="AK288" s="91"/>
      <c r="AL288" s="283"/>
      <c r="AM288" s="283"/>
      <c r="AN288" s="283"/>
      <c r="AO288" s="283"/>
      <c r="AP288" s="283"/>
      <c r="AQ288" s="283"/>
      <c r="AR288" s="283"/>
      <c r="AS288" s="283"/>
      <c r="AT288" s="283"/>
      <c r="AU288" s="283"/>
      <c r="AV288" s="283"/>
      <c r="AW288" s="283"/>
      <c r="AX288" s="283"/>
      <c r="BL288" s="251" t="e">
        <f>VLOOKUP(#REF!,'اعضاء هيئة التدريس'!#REF!,2,)</f>
        <v>#REF!</v>
      </c>
    </row>
    <row r="289" spans="1:64" s="272" customFormat="1" ht="40.5" hidden="1" customHeight="1">
      <c r="A289" s="367"/>
      <c r="B289" s="288" t="s">
        <v>986</v>
      </c>
      <c r="C289" s="726" t="str">
        <f>VLOOKUP(B289,مقررات!$A$1:$F$411,2,FALSE)</f>
        <v>حاسب آلي (1)</v>
      </c>
      <c r="D289" s="211">
        <f>VLOOKUP(B289,مقررات!$A$1:$F$452,3,FALSE)</f>
        <v>1</v>
      </c>
      <c r="E289" s="211">
        <f>VLOOKUP(B289,مقررات!$A$1:$F$476,4,FALSE)</f>
        <v>2</v>
      </c>
      <c r="F289" s="211">
        <f t="shared" si="12"/>
        <v>2</v>
      </c>
      <c r="G289" s="73" t="s">
        <v>1980</v>
      </c>
      <c r="H289" s="60" t="s">
        <v>1569</v>
      </c>
      <c r="I289" s="262" t="str">
        <f>VLOOKUP(H289,'اعضاء هيئة التدريس'!$B$1:$D$300,2,FALSE)</f>
        <v>د/ عبدالله عبدالغفار محمد</v>
      </c>
      <c r="J289" s="212"/>
      <c r="K289" s="250"/>
      <c r="L289" s="250"/>
      <c r="M289" s="250"/>
      <c r="N289" s="250"/>
      <c r="O289" s="250" t="s">
        <v>1119</v>
      </c>
      <c r="P289" s="255" t="s">
        <v>1325</v>
      </c>
      <c r="Q289" s="446"/>
      <c r="R289" s="370"/>
      <c r="S289" s="265"/>
      <c r="T289" s="282"/>
      <c r="U289" s="282"/>
      <c r="V289" s="282">
        <v>11</v>
      </c>
      <c r="W289" s="282">
        <v>11</v>
      </c>
      <c r="X289" s="282"/>
      <c r="Y289" s="282"/>
      <c r="Z289" s="282">
        <v>11</v>
      </c>
      <c r="AA289" s="282"/>
      <c r="AB289" s="251"/>
      <c r="AC289" s="251"/>
      <c r="AD289" s="251"/>
      <c r="AE289" s="251"/>
      <c r="AF289" s="251"/>
      <c r="AG289" s="282"/>
      <c r="AH289" s="282"/>
      <c r="AI289" s="428"/>
      <c r="AJ289" s="283"/>
      <c r="AK289" s="283"/>
      <c r="AL289" s="283"/>
      <c r="AM289" s="283"/>
      <c r="AN289" s="283"/>
      <c r="AO289" s="283"/>
      <c r="AP289" s="283"/>
      <c r="AQ289" s="283"/>
      <c r="AR289" s="283"/>
      <c r="AS289" s="283"/>
      <c r="AT289" s="283"/>
      <c r="AU289" s="283"/>
      <c r="AV289" s="283"/>
      <c r="AW289" s="283"/>
      <c r="AX289" s="283"/>
      <c r="BL289" s="251" t="e">
        <f>VLOOKUP(#REF!,'اعضاء هيئة التدريس'!#REF!,2,)</f>
        <v>#REF!</v>
      </c>
    </row>
    <row r="290" spans="1:64" s="285" customFormat="1" ht="29.25" hidden="1" customHeight="1">
      <c r="A290" s="328"/>
      <c r="B290" s="288" t="s">
        <v>986</v>
      </c>
      <c r="C290" s="726" t="str">
        <f>VLOOKUP(B290,مقررات!$A$1:$F$411,2,FALSE)</f>
        <v>حاسب آلي (1)</v>
      </c>
      <c r="D290" s="211">
        <f>VLOOKUP(B290,مقررات!$A$1:$F$452,3,FALSE)</f>
        <v>1</v>
      </c>
      <c r="E290" s="211">
        <f>VLOOKUP(B290,مقررات!$A$1:$F$476,4,FALSE)</f>
        <v>2</v>
      </c>
      <c r="F290" s="211">
        <f t="shared" si="12"/>
        <v>2</v>
      </c>
      <c r="G290" s="764" t="s">
        <v>2012</v>
      </c>
      <c r="H290" s="423" t="s">
        <v>1560</v>
      </c>
      <c r="I290" s="262" t="str">
        <f>VLOOKUP(H290,'اعضاء هيئة التدريس'!$B$1:$D$300,2,FALSE)</f>
        <v xml:space="preserve">د/ هاني محمد إبراهيم </v>
      </c>
      <c r="J290" s="251"/>
      <c r="K290" s="73" t="s">
        <v>1993</v>
      </c>
      <c r="L290" s="73"/>
      <c r="M290" s="73"/>
      <c r="N290" s="73"/>
      <c r="O290" s="73"/>
      <c r="P290" s="255" t="s">
        <v>1319</v>
      </c>
      <c r="Q290" s="414"/>
      <c r="R290" s="143"/>
      <c r="S290" s="143"/>
      <c r="T290" s="4"/>
      <c r="U290" s="4"/>
      <c r="V290" s="4"/>
      <c r="W290" s="4"/>
      <c r="X290" s="4"/>
      <c r="Y290" s="4"/>
      <c r="Z290" s="143"/>
      <c r="AA290" s="4"/>
      <c r="AB290" s="143"/>
      <c r="AC290" s="143">
        <v>11</v>
      </c>
      <c r="AD290" s="143"/>
      <c r="AE290" s="143">
        <v>11</v>
      </c>
      <c r="AF290" s="143"/>
      <c r="AG290" s="4"/>
      <c r="AH290" s="4"/>
      <c r="AI290" s="692">
        <v>11</v>
      </c>
      <c r="AJ290" s="91"/>
      <c r="AK290" s="91"/>
      <c r="AL290" s="283"/>
      <c r="AM290" s="284"/>
      <c r="AN290" s="284"/>
      <c r="AO290" s="284"/>
      <c r="AP290" s="284"/>
      <c r="AQ290" s="284"/>
      <c r="AR290" s="284"/>
      <c r="AS290" s="284"/>
      <c r="AT290" s="284"/>
      <c r="AU290" s="284"/>
      <c r="AV290" s="284"/>
      <c r="AW290" s="284"/>
      <c r="AX290" s="284"/>
      <c r="BL290" s="251" t="e">
        <f>VLOOKUP(#REF!,'اعضاء هيئة التدريس'!#REF!,2,)</f>
        <v>#REF!</v>
      </c>
    </row>
    <row r="291" spans="1:64" s="29" customFormat="1" ht="22.5" hidden="1" customHeight="1">
      <c r="A291" s="328"/>
      <c r="B291" s="288" t="s">
        <v>986</v>
      </c>
      <c r="C291" s="726" t="str">
        <f>VLOOKUP(B291,مقررات!$A$1:$F$411,2,FALSE)</f>
        <v>حاسب آلي (1)</v>
      </c>
      <c r="D291" s="211">
        <f>VLOOKUP(B291,مقررات!$A$1:$F$452,3,FALSE)</f>
        <v>1</v>
      </c>
      <c r="E291" s="211">
        <f>VLOOKUP(B291,مقررات!$A$1:$F$476,4,FALSE)</f>
        <v>2</v>
      </c>
      <c r="F291" s="211">
        <f t="shared" si="12"/>
        <v>2</v>
      </c>
      <c r="G291" s="764" t="s">
        <v>2012</v>
      </c>
      <c r="H291" s="423" t="s">
        <v>1563</v>
      </c>
      <c r="I291" s="262" t="str">
        <f>VLOOKUP(H291,'اعضاء هيئة التدريس'!$B$1:$D$300,2,FALSE)</f>
        <v>د/ محمد مصطفى ناصف</v>
      </c>
      <c r="J291" s="251"/>
      <c r="K291" s="73" t="s">
        <v>1993</v>
      </c>
      <c r="L291" s="73"/>
      <c r="M291" s="73"/>
      <c r="N291" s="73"/>
      <c r="O291" s="73"/>
      <c r="P291" s="255" t="s">
        <v>1319</v>
      </c>
      <c r="Q291" s="414"/>
      <c r="R291" s="143"/>
      <c r="S291" s="143"/>
      <c r="T291" s="4"/>
      <c r="U291" s="4"/>
      <c r="V291" s="4"/>
      <c r="W291" s="4"/>
      <c r="X291" s="4"/>
      <c r="Y291" s="4"/>
      <c r="Z291" s="143"/>
      <c r="AA291" s="4"/>
      <c r="AB291" s="143"/>
      <c r="AC291" s="143">
        <v>11</v>
      </c>
      <c r="AD291" s="143"/>
      <c r="AE291" s="143">
        <v>11</v>
      </c>
      <c r="AF291" s="143"/>
      <c r="AG291" s="4"/>
      <c r="AH291" s="4"/>
      <c r="AI291" s="692">
        <v>11</v>
      </c>
      <c r="AJ291" s="91"/>
      <c r="AK291" s="91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BL291" s="251" t="e">
        <f>VLOOKUP(#REF!,'اعضاء هيئة التدريس'!#REF!,2,)</f>
        <v>#REF!</v>
      </c>
    </row>
    <row r="292" spans="1:64" s="272" customFormat="1" ht="28.5" hidden="1" customHeight="1">
      <c r="A292" s="328"/>
      <c r="B292" s="288" t="s">
        <v>986</v>
      </c>
      <c r="C292" s="726" t="str">
        <f>VLOOKUP(B292,مقررات!$A$1:$F$411,2,FALSE)</f>
        <v>حاسب آلي (1)</v>
      </c>
      <c r="D292" s="211">
        <f>VLOOKUP(B292,مقررات!$A$1:$F$452,3,FALSE)</f>
        <v>1</v>
      </c>
      <c r="E292" s="211">
        <f>VLOOKUP(B292,مقررات!$A$1:$F$476,4,FALSE)</f>
        <v>2</v>
      </c>
      <c r="F292" s="211">
        <f t="shared" si="12"/>
        <v>2</v>
      </c>
      <c r="G292" s="73" t="s">
        <v>1994</v>
      </c>
      <c r="H292" s="423" t="s">
        <v>1520</v>
      </c>
      <c r="I292" s="262" t="str">
        <f>VLOOKUP(H292,'اعضاء هيئة التدريس'!$B$1:$D$300,2,FALSE)</f>
        <v>أ.د/ محمد امين عبدالواحد</v>
      </c>
      <c r="J292" s="143"/>
      <c r="K292" s="73"/>
      <c r="L292" s="73" t="s">
        <v>1993</v>
      </c>
      <c r="M292" s="73"/>
      <c r="N292" s="73"/>
      <c r="O292" s="73"/>
      <c r="P292" s="255" t="s">
        <v>1319</v>
      </c>
      <c r="Q292" s="414"/>
      <c r="R292" s="143"/>
      <c r="S292" s="143"/>
      <c r="T292" s="4">
        <v>11</v>
      </c>
      <c r="U292" s="4"/>
      <c r="V292" s="4"/>
      <c r="W292" s="4"/>
      <c r="X292" s="4"/>
      <c r="Y292" s="4"/>
      <c r="Z292" s="143"/>
      <c r="AA292" s="4"/>
      <c r="AB292" s="143"/>
      <c r="AC292" s="143"/>
      <c r="AD292" s="143"/>
      <c r="AE292" s="143"/>
      <c r="AF292" s="143"/>
      <c r="AG292" s="4"/>
      <c r="AH292" s="4"/>
      <c r="AI292" s="692"/>
      <c r="AJ292" s="91"/>
      <c r="AK292" s="91"/>
      <c r="AL292" s="283"/>
      <c r="AM292" s="283"/>
      <c r="AN292" s="283"/>
      <c r="AO292" s="283"/>
      <c r="AP292" s="283"/>
      <c r="AQ292" s="283"/>
      <c r="AR292" s="283"/>
      <c r="AS292" s="283"/>
      <c r="AT292" s="283"/>
      <c r="AU292" s="283"/>
      <c r="AV292" s="283"/>
      <c r="AW292" s="283"/>
      <c r="AX292" s="283"/>
      <c r="BL292" s="251" t="e">
        <f>VLOOKUP(#REF!,'اعضاء هيئة التدريس'!#REF!,2,)</f>
        <v>#REF!</v>
      </c>
    </row>
    <row r="293" spans="1:64" s="272" customFormat="1" ht="15" hidden="1" customHeight="1">
      <c r="A293" s="328"/>
      <c r="B293" s="288" t="s">
        <v>986</v>
      </c>
      <c r="C293" s="726" t="str">
        <f>VLOOKUP(B293,مقررات!$A$1:$F$411,2,FALSE)</f>
        <v>حاسب آلي (1)</v>
      </c>
      <c r="D293" s="211">
        <f>VLOOKUP(B293,مقررات!$A$1:$F$452,3,FALSE)</f>
        <v>1</v>
      </c>
      <c r="E293" s="211">
        <f>VLOOKUP(B293,مقررات!$A$1:$F$476,4,FALSE)</f>
        <v>2</v>
      </c>
      <c r="F293" s="211">
        <f t="shared" si="12"/>
        <v>2</v>
      </c>
      <c r="G293" s="73" t="s">
        <v>1994</v>
      </c>
      <c r="H293" s="423" t="s">
        <v>1560</v>
      </c>
      <c r="I293" s="262" t="str">
        <f>VLOOKUP(H293,'اعضاء هيئة التدريس'!$B$1:$D$300,2,FALSE)</f>
        <v xml:space="preserve">د/ هاني محمد إبراهيم </v>
      </c>
      <c r="J293" s="143"/>
      <c r="K293" s="73"/>
      <c r="L293" s="73" t="s">
        <v>1993</v>
      </c>
      <c r="M293" s="73"/>
      <c r="N293" s="73"/>
      <c r="O293" s="73"/>
      <c r="P293" s="255" t="s">
        <v>1319</v>
      </c>
      <c r="Q293" s="414"/>
      <c r="R293" s="143"/>
      <c r="S293" s="143"/>
      <c r="T293" s="4">
        <v>11</v>
      </c>
      <c r="U293" s="4"/>
      <c r="V293" s="4"/>
      <c r="W293" s="4"/>
      <c r="X293" s="4"/>
      <c r="Y293" s="4"/>
      <c r="Z293" s="143"/>
      <c r="AA293" s="4"/>
      <c r="AB293" s="143"/>
      <c r="AC293" s="143"/>
      <c r="AD293" s="143"/>
      <c r="AE293" s="143"/>
      <c r="AF293" s="143"/>
      <c r="AG293" s="4"/>
      <c r="AH293" s="4"/>
      <c r="AI293" s="692"/>
      <c r="AJ293" s="91"/>
      <c r="AK293" s="91"/>
      <c r="AL293" s="283"/>
      <c r="AM293" s="283"/>
      <c r="AN293" s="283"/>
      <c r="AO293" s="283"/>
      <c r="AP293" s="283"/>
      <c r="AQ293" s="283"/>
      <c r="AR293" s="283"/>
      <c r="AS293" s="283"/>
      <c r="AT293" s="283"/>
      <c r="AU293" s="283"/>
      <c r="AV293" s="283"/>
      <c r="AW293" s="283"/>
      <c r="AX293" s="283"/>
      <c r="BL293" s="251" t="e">
        <f>VLOOKUP(#REF!,'اعضاء هيئة التدريس'!#REF!,2,)</f>
        <v>#REF!</v>
      </c>
    </row>
    <row r="294" spans="1:64" s="285" customFormat="1" ht="15.75" hidden="1">
      <c r="A294" s="328"/>
      <c r="B294" s="288" t="s">
        <v>988</v>
      </c>
      <c r="C294" s="726" t="str">
        <f>VLOOKUP(B294,مقررات!$A$1:$F$411,2,FALSE)</f>
        <v>إحصاء</v>
      </c>
      <c r="D294" s="211">
        <f>VLOOKUP(B294,مقررات!$A$1:$F$452,3,FALSE)</f>
        <v>1</v>
      </c>
      <c r="E294" s="211">
        <f>VLOOKUP(B294,مقررات!$A$1:$F$476,4,FALSE)</f>
        <v>0</v>
      </c>
      <c r="F294" s="211">
        <f t="shared" si="12"/>
        <v>1</v>
      </c>
      <c r="G294" s="60" t="str">
        <f>VLOOKUP(B294,مقررات!$A$1:$F$409,6,FALSE)</f>
        <v>ـ</v>
      </c>
      <c r="H294" s="697" t="s">
        <v>1982</v>
      </c>
      <c r="I294" s="262" t="str">
        <f>VLOOKUP(H294,'اعضاء هيئة التدريس'!$B$1:$D$300,2,FALSE)</f>
        <v>د/ نيفين محمد كيلانى</v>
      </c>
      <c r="J294" s="73"/>
      <c r="K294" s="73"/>
      <c r="L294" s="73" t="s">
        <v>1112</v>
      </c>
      <c r="M294" s="73"/>
      <c r="N294" s="73"/>
      <c r="O294" s="73"/>
      <c r="P294" s="255" t="s">
        <v>89</v>
      </c>
      <c r="Q294" s="414"/>
      <c r="R294" s="143"/>
      <c r="S294" s="143"/>
      <c r="T294" s="4"/>
      <c r="U294" s="4"/>
      <c r="V294" s="4"/>
      <c r="W294" s="4">
        <v>12</v>
      </c>
      <c r="X294" s="4"/>
      <c r="Y294" s="4">
        <v>12</v>
      </c>
      <c r="Z294" s="143"/>
      <c r="AA294" s="4"/>
      <c r="AB294" s="143"/>
      <c r="AC294" s="143"/>
      <c r="AD294" s="143"/>
      <c r="AE294" s="143"/>
      <c r="AF294" s="143"/>
      <c r="AG294" s="4"/>
      <c r="AH294" s="4"/>
      <c r="AI294" s="692"/>
      <c r="AJ294" s="91"/>
      <c r="AK294" s="91"/>
      <c r="AL294" s="283"/>
      <c r="AM294" s="284"/>
      <c r="AN294" s="284"/>
      <c r="AO294" s="284"/>
      <c r="AP294" s="284"/>
      <c r="AQ294" s="284"/>
      <c r="AR294" s="284"/>
      <c r="AS294" s="284"/>
      <c r="AT294" s="284"/>
      <c r="AU294" s="284"/>
      <c r="AV294" s="284"/>
      <c r="AW294" s="284"/>
      <c r="AX294" s="284"/>
      <c r="BL294" s="251" t="e">
        <f>VLOOKUP(#REF!,'اعضاء هيئة التدريس'!#REF!,2,)</f>
        <v>#REF!</v>
      </c>
    </row>
    <row r="295" spans="1:64" s="122" customFormat="1" ht="15.75" hidden="1" customHeight="1">
      <c r="A295" s="367"/>
      <c r="B295" s="288" t="s">
        <v>988</v>
      </c>
      <c r="C295" s="726" t="str">
        <f>VLOOKUP(B295,مقررات!$A$1:$F$411,2,FALSE)</f>
        <v>إحصاء</v>
      </c>
      <c r="D295" s="211">
        <f>VLOOKUP(B295,مقررات!$A$1:$F$452,3,FALSE)</f>
        <v>1</v>
      </c>
      <c r="E295" s="211">
        <f>VLOOKUP(B295,مقررات!$A$1:$F$476,4,FALSE)</f>
        <v>0</v>
      </c>
      <c r="F295" s="211">
        <f t="shared" si="12"/>
        <v>1</v>
      </c>
      <c r="G295" s="60" t="str">
        <f>VLOOKUP(B295,مقررات!$A$1:$F$409,6,FALSE)</f>
        <v>ـ</v>
      </c>
      <c r="H295" s="347" t="s">
        <v>1981</v>
      </c>
      <c r="I295" s="262" t="str">
        <f>VLOOKUP(H295,'اعضاء هيئة التدريس'!$B$1:$D$300,2,FALSE)</f>
        <v>د/ شعبان عبدالخالق الشهاوى</v>
      </c>
      <c r="J295" s="250"/>
      <c r="K295" s="250" t="s">
        <v>1112</v>
      </c>
      <c r="L295" s="250"/>
      <c r="M295" s="250"/>
      <c r="N295" s="250"/>
      <c r="O295" s="250"/>
      <c r="P295" s="386" t="s">
        <v>1322</v>
      </c>
      <c r="Q295" s="445"/>
      <c r="R295" s="370"/>
      <c r="S295" s="265"/>
      <c r="T295" s="282"/>
      <c r="U295" s="282"/>
      <c r="V295" s="282">
        <v>12</v>
      </c>
      <c r="W295" s="282"/>
      <c r="X295" s="282">
        <v>12</v>
      </c>
      <c r="Y295" s="282"/>
      <c r="Z295" s="282"/>
      <c r="AA295" s="282"/>
      <c r="AB295" s="251"/>
      <c r="AC295" s="251"/>
      <c r="AD295" s="251"/>
      <c r="AE295" s="251"/>
      <c r="AF295" s="251"/>
      <c r="AG295" s="282"/>
      <c r="AH295" s="282"/>
      <c r="AI295" s="428"/>
      <c r="AJ295" s="283"/>
      <c r="AK295" s="283"/>
      <c r="AL295" s="91"/>
      <c r="AM295" s="91"/>
      <c r="AN295" s="91"/>
      <c r="AO295" s="91"/>
      <c r="AP295" s="91"/>
      <c r="AQ295" s="91"/>
      <c r="AR295" s="91"/>
      <c r="AS295" s="91"/>
      <c r="AT295" s="91"/>
      <c r="AU295" s="91"/>
      <c r="AV295" s="91"/>
      <c r="AW295" s="91"/>
      <c r="AX295" s="91"/>
      <c r="BL295" s="251" t="e">
        <f>VLOOKUP(#REF!,'اعضاء هيئة التدريس'!#REF!,2,)</f>
        <v>#REF!</v>
      </c>
    </row>
    <row r="296" spans="1:64" s="29" customFormat="1" ht="15.75" hidden="1" customHeight="1">
      <c r="A296" s="328"/>
      <c r="B296" s="288" t="s">
        <v>988</v>
      </c>
      <c r="C296" s="726" t="str">
        <f>VLOOKUP(B296,مقررات!$A$1:$F$411,2,FALSE)</f>
        <v>إحصاء</v>
      </c>
      <c r="D296" s="211">
        <f>VLOOKUP(B296,مقررات!$A$1:$F$452,3,FALSE)</f>
        <v>1</v>
      </c>
      <c r="E296" s="211">
        <f>VLOOKUP(B296,مقررات!$A$1:$F$476,4,FALSE)</f>
        <v>0</v>
      </c>
      <c r="F296" s="211">
        <f t="shared" si="12"/>
        <v>1</v>
      </c>
      <c r="G296" s="60" t="str">
        <f>VLOOKUP(B296,مقررات!$A$1:$F$409,6,FALSE)</f>
        <v>ـ</v>
      </c>
      <c r="H296" s="697" t="s">
        <v>1539</v>
      </c>
      <c r="I296" s="262" t="str">
        <f>VLOOKUP(H296,'اعضاء هيئة التدريس'!$B$1:$D$300,2,FALSE)</f>
        <v>د / عبدالعزيز الشربيني</v>
      </c>
      <c r="J296" s="73"/>
      <c r="K296" s="73"/>
      <c r="L296" s="73"/>
      <c r="M296" s="73"/>
      <c r="N296" s="73" t="s">
        <v>1993</v>
      </c>
      <c r="O296" s="73"/>
      <c r="P296" s="255" t="s">
        <v>1319</v>
      </c>
      <c r="Q296" s="414"/>
      <c r="R296" s="143"/>
      <c r="S296" s="143"/>
      <c r="T296" s="4">
        <v>12</v>
      </c>
      <c r="U296" s="4">
        <v>12</v>
      </c>
      <c r="V296" s="4"/>
      <c r="W296" s="4"/>
      <c r="X296" s="4"/>
      <c r="Y296" s="4"/>
      <c r="Z296" s="143"/>
      <c r="AA296" s="4"/>
      <c r="AB296" s="143"/>
      <c r="AC296" s="143"/>
      <c r="AD296" s="143"/>
      <c r="AE296" s="143"/>
      <c r="AF296" s="143"/>
      <c r="AG296" s="4"/>
      <c r="AH296" s="4"/>
      <c r="AI296" s="692"/>
      <c r="AJ296" s="91"/>
      <c r="AK296" s="91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BL296" s="251" t="e">
        <f>VLOOKUP(#REF!,'اعضاء هيئة التدريس'!#REF!,2,)</f>
        <v>#REF!</v>
      </c>
    </row>
    <row r="297" spans="1:64" s="272" customFormat="1" ht="15.75" hidden="1" customHeight="1">
      <c r="A297" s="328"/>
      <c r="B297" s="288" t="s">
        <v>699</v>
      </c>
      <c r="C297" s="726" t="str">
        <f>VLOOKUP(B297,مقررات!$A$1:$F$411,2,FALSE)</f>
        <v>بحث ومقال</v>
      </c>
      <c r="D297" s="211">
        <f>VLOOKUP(B297,مقررات!$A$1:$F$452,3,FALSE)</f>
        <v>2</v>
      </c>
      <c r="E297" s="211">
        <f>VLOOKUP(B297,مقررات!$A$1:$F$476,4,FALSE)</f>
        <v>0</v>
      </c>
      <c r="F297" s="211">
        <f t="shared" si="12"/>
        <v>2</v>
      </c>
      <c r="G297" s="60" t="str">
        <f>VLOOKUP(B297,مقررات!$A$1:$F$409,6,FALSE)</f>
        <v>-</v>
      </c>
      <c r="H297" s="60"/>
      <c r="I297" s="262" t="s">
        <v>892</v>
      </c>
      <c r="J297" s="73"/>
      <c r="K297" s="73"/>
      <c r="L297" s="73"/>
      <c r="M297" s="73"/>
      <c r="N297" s="73"/>
      <c r="O297" s="73"/>
      <c r="P297" s="1046"/>
      <c r="Q297" s="414"/>
      <c r="R297" s="143"/>
      <c r="S297" s="143"/>
      <c r="T297" s="4"/>
      <c r="U297" s="4"/>
      <c r="V297" s="4"/>
      <c r="W297" s="4"/>
      <c r="X297" s="4"/>
      <c r="Y297" s="4"/>
      <c r="Z297" s="143"/>
      <c r="AA297" s="4"/>
      <c r="AB297" s="143"/>
      <c r="AC297" s="143"/>
      <c r="AD297" s="143"/>
      <c r="AE297" s="143"/>
      <c r="AF297" s="143"/>
      <c r="AG297" s="4"/>
      <c r="AH297" s="4"/>
      <c r="AI297" s="692"/>
      <c r="AJ297" s="91"/>
      <c r="AK297" s="91"/>
      <c r="AL297" s="283"/>
      <c r="AM297" s="283"/>
      <c r="AN297" s="283"/>
      <c r="AO297" s="283"/>
      <c r="AP297" s="283"/>
      <c r="AQ297" s="283"/>
      <c r="AR297" s="283"/>
      <c r="AS297" s="283"/>
      <c r="AT297" s="283"/>
      <c r="AU297" s="283"/>
      <c r="AV297" s="283"/>
      <c r="AW297" s="283"/>
      <c r="AX297" s="283"/>
      <c r="BL297" s="251" t="e">
        <f>VLOOKUP(#REF!,'اعضاء هيئة التدريس'!#REF!,2,)</f>
        <v>#REF!</v>
      </c>
    </row>
    <row r="298" spans="1:64" s="285" customFormat="1" ht="15.75" hidden="1" customHeight="1">
      <c r="A298" s="367"/>
      <c r="B298" s="288" t="s">
        <v>669</v>
      </c>
      <c r="C298" s="726" t="str">
        <f>VLOOKUP(B298,مقررات!$A$1:$F$411,2,FALSE)</f>
        <v>فسيولوجيا(1)</v>
      </c>
      <c r="D298" s="211">
        <f>VLOOKUP(B298,مقررات!$A$1:$F$452,3,FALSE)</f>
        <v>2</v>
      </c>
      <c r="E298" s="211">
        <f>VLOOKUP(B298,مقررات!$A$1:$F$476,4,FALSE)</f>
        <v>2</v>
      </c>
      <c r="F298" s="211">
        <f t="shared" si="12"/>
        <v>3</v>
      </c>
      <c r="G298" s="60" t="str">
        <f>VLOOKUP(B298,مقررات!$A$1:$F$409,6,FALSE)</f>
        <v>-</v>
      </c>
      <c r="H298" s="60" t="s">
        <v>1870</v>
      </c>
      <c r="I298" s="262" t="str">
        <f>VLOOKUP(H298,'اعضاء هيئة التدريس'!$B$1:$D$300,2,FALSE)</f>
        <v>أ.د. فاتن عبدالغفار</v>
      </c>
      <c r="J298" s="73"/>
      <c r="K298" s="73" t="s">
        <v>1072</v>
      </c>
      <c r="L298" s="73"/>
      <c r="M298" s="73"/>
      <c r="N298" s="73"/>
      <c r="O298" s="73"/>
      <c r="P298" s="255" t="s">
        <v>89</v>
      </c>
      <c r="Q298" s="447"/>
      <c r="R298" s="355"/>
      <c r="S298" s="265"/>
      <c r="T298" s="282"/>
      <c r="U298" s="282"/>
      <c r="V298" s="282"/>
      <c r="W298" s="282"/>
      <c r="X298" s="282"/>
      <c r="Y298" s="282">
        <v>1</v>
      </c>
      <c r="Z298" s="282"/>
      <c r="AA298" s="282"/>
      <c r="AB298" s="251"/>
      <c r="AC298" s="251"/>
      <c r="AD298" s="251"/>
      <c r="AE298" s="251">
        <v>5</v>
      </c>
      <c r="AF298" s="251"/>
      <c r="AG298" s="282"/>
      <c r="AH298" s="282"/>
      <c r="AI298" s="428"/>
      <c r="AJ298" s="283"/>
      <c r="AK298" s="283"/>
      <c r="AL298" s="283"/>
      <c r="AM298" s="284"/>
      <c r="AN298" s="284"/>
      <c r="AO298" s="284"/>
      <c r="AP298" s="284"/>
      <c r="AQ298" s="284"/>
      <c r="AR298" s="284"/>
      <c r="AS298" s="284"/>
      <c r="AT298" s="284"/>
      <c r="AU298" s="284"/>
      <c r="AV298" s="284"/>
      <c r="AW298" s="284"/>
      <c r="AX298" s="284"/>
      <c r="BL298" s="251" t="e">
        <f>VLOOKUP(#REF!,'اعضاء هيئة التدريس'!#REF!,2,)</f>
        <v>#REF!</v>
      </c>
    </row>
    <row r="299" spans="1:64" s="272" customFormat="1" ht="15" hidden="1" customHeight="1">
      <c r="A299" s="328"/>
      <c r="B299" s="288" t="s">
        <v>671</v>
      </c>
      <c r="C299" s="726" t="str">
        <f>VLOOKUP(B299,مقررات!$A$1:$F$411,2,FALSE)</f>
        <v>اساسيات علم الخلية</v>
      </c>
      <c r="D299" s="211">
        <f>VLOOKUP(B299,مقررات!$A$1:$F$452,3,FALSE)</f>
        <v>2</v>
      </c>
      <c r="E299" s="211">
        <f>VLOOKUP(B299,مقررات!$A$1:$F$476,4,FALSE)</f>
        <v>0</v>
      </c>
      <c r="F299" s="211">
        <f t="shared" si="12"/>
        <v>2</v>
      </c>
      <c r="G299" s="60" t="str">
        <f>VLOOKUP(B299,مقررات!$A$1:$F$409,6,FALSE)</f>
        <v>-</v>
      </c>
      <c r="H299" s="60" t="s">
        <v>1923</v>
      </c>
      <c r="I299" s="262" t="str">
        <f>VLOOKUP(H299,'اعضاء هيئة التدريس'!$B$1:$D$300,2,FALSE)</f>
        <v>د. يسري علي عقدة</v>
      </c>
      <c r="J299" s="73"/>
      <c r="K299" s="73"/>
      <c r="L299" s="73"/>
      <c r="M299" s="73"/>
      <c r="N299" s="73"/>
      <c r="O299" s="73" t="s">
        <v>1068</v>
      </c>
      <c r="P299" s="255" t="s">
        <v>1325</v>
      </c>
      <c r="Q299" s="414"/>
      <c r="R299" s="143"/>
      <c r="S299" s="143"/>
      <c r="T299" s="4"/>
      <c r="U299" s="4"/>
      <c r="V299" s="4"/>
      <c r="W299" s="4"/>
      <c r="X299" s="4"/>
      <c r="Y299" s="4">
        <v>2</v>
      </c>
      <c r="Z299" s="143"/>
      <c r="AA299" s="4"/>
      <c r="AB299" s="143"/>
      <c r="AC299" s="143"/>
      <c r="AD299" s="143"/>
      <c r="AE299" s="143">
        <v>6</v>
      </c>
      <c r="AF299" s="143"/>
      <c r="AG299" s="4"/>
      <c r="AH299" s="4"/>
      <c r="AI299" s="692"/>
      <c r="AJ299" s="91"/>
      <c r="AK299" s="91"/>
      <c r="AL299" s="357"/>
      <c r="AM299" s="283"/>
      <c r="AN299" s="283"/>
      <c r="AO299" s="283"/>
      <c r="AP299" s="283"/>
      <c r="AQ299" s="283"/>
      <c r="AR299" s="283"/>
      <c r="AS299" s="283"/>
      <c r="AT299" s="283"/>
      <c r="AU299" s="283"/>
      <c r="AV299" s="283"/>
      <c r="AW299" s="283"/>
      <c r="AX299" s="283"/>
      <c r="BL299" s="251" t="e">
        <f>VLOOKUP(#REF!,'اعضاء هيئة التدريس'!#REF!,2,)</f>
        <v>#REF!</v>
      </c>
    </row>
    <row r="300" spans="1:64" s="272" customFormat="1" ht="15.75" hidden="1" customHeight="1">
      <c r="A300" s="367"/>
      <c r="B300" s="288" t="s">
        <v>937</v>
      </c>
      <c r="C300" s="726" t="str">
        <f>VLOOKUP(B300,مقررات!$A$1:$F$411,2,FALSE)</f>
        <v>علم الخلية والانسجة</v>
      </c>
      <c r="D300" s="211">
        <f>VLOOKUP(B300,مقررات!$A$1:$F$452,3,FALSE)</f>
        <v>2</v>
      </c>
      <c r="E300" s="211">
        <f>VLOOKUP(B300,مقررات!$A$1:$F$476,4,FALSE)</f>
        <v>2</v>
      </c>
      <c r="F300" s="211">
        <f t="shared" si="12"/>
        <v>3</v>
      </c>
      <c r="G300" s="60">
        <f>VLOOKUP(B300,مقررات!$A$1:$F$409,6,FALSE)</f>
        <v>0</v>
      </c>
      <c r="H300" s="60" t="s">
        <v>1868</v>
      </c>
      <c r="I300" s="262" t="str">
        <f>VLOOKUP(H300,'اعضاء هيئة التدريس'!$B$1:$D$300,2,FALSE)</f>
        <v>أ.د. صابر صقر</v>
      </c>
      <c r="J300" s="73"/>
      <c r="K300" s="73"/>
      <c r="L300" s="73" t="s">
        <v>1072</v>
      </c>
      <c r="M300" s="73"/>
      <c r="N300" s="73"/>
      <c r="O300" s="73"/>
      <c r="P300" s="255" t="s">
        <v>1325</v>
      </c>
      <c r="Q300" s="446"/>
      <c r="R300" s="370"/>
      <c r="S300" s="265"/>
      <c r="T300" s="282">
        <v>8</v>
      </c>
      <c r="U300" s="282"/>
      <c r="V300" s="282"/>
      <c r="W300" s="282"/>
      <c r="X300" s="282"/>
      <c r="Y300" s="282"/>
      <c r="Z300" s="282"/>
      <c r="AA300" s="282"/>
      <c r="AB300" s="251"/>
      <c r="AC300" s="251"/>
      <c r="AD300" s="251"/>
      <c r="AE300" s="251"/>
      <c r="AF300" s="251"/>
      <c r="AG300" s="282"/>
      <c r="AH300" s="282"/>
      <c r="AI300" s="428"/>
      <c r="AJ300" s="283"/>
      <c r="AK300" s="283"/>
      <c r="AL300" s="283"/>
      <c r="AM300" s="283"/>
      <c r="AN300" s="283"/>
      <c r="AO300" s="283"/>
      <c r="AP300" s="283"/>
      <c r="AQ300" s="283"/>
      <c r="AR300" s="283"/>
      <c r="AS300" s="283"/>
      <c r="AT300" s="283"/>
      <c r="AU300" s="283"/>
      <c r="AV300" s="283"/>
      <c r="AW300" s="283"/>
      <c r="AX300" s="283"/>
      <c r="BL300" s="251" t="e">
        <f>VLOOKUP(#REF!,'اعضاء هيئة التدريس'!#REF!,2,)</f>
        <v>#REF!</v>
      </c>
    </row>
    <row r="301" spans="1:64" s="285" customFormat="1" ht="15.75" hidden="1" customHeight="1">
      <c r="A301" s="328"/>
      <c r="B301" s="288" t="s">
        <v>673</v>
      </c>
      <c r="C301" s="726" t="str">
        <f>VLOOKUP(B301,مقررات!$A$1:$F$411,2,FALSE)</f>
        <v>لافقاريات (1)</v>
      </c>
      <c r="D301" s="211">
        <f>VLOOKUP(B301,مقررات!$A$1:$F$452,3,FALSE)</f>
        <v>2</v>
      </c>
      <c r="E301" s="211">
        <f>VLOOKUP(B301,مقررات!$A$1:$F$476,4,FALSE)</f>
        <v>2</v>
      </c>
      <c r="F301" s="211">
        <f t="shared" si="12"/>
        <v>3</v>
      </c>
      <c r="G301" s="60" t="str">
        <f>VLOOKUP(B301,مقررات!$A$1:$F$409,6,FALSE)</f>
        <v>-</v>
      </c>
      <c r="H301" s="60" t="s">
        <v>1886</v>
      </c>
      <c r="I301" s="262" t="str">
        <f>VLOOKUP(H301,'اعضاء هيئة التدريس'!$B$1:$D$300,2,FALSE)</f>
        <v>أ.د. جمالات عثمان</v>
      </c>
      <c r="J301" s="73"/>
      <c r="K301" s="73"/>
      <c r="L301" s="73"/>
      <c r="M301" s="73"/>
      <c r="N301" s="73" t="s">
        <v>1067</v>
      </c>
      <c r="O301" s="73"/>
      <c r="P301" s="255" t="s">
        <v>89</v>
      </c>
      <c r="Q301" s="414"/>
      <c r="R301" s="143"/>
      <c r="S301" s="143"/>
      <c r="T301" s="4"/>
      <c r="U301" s="4"/>
      <c r="V301" s="4"/>
      <c r="W301" s="4"/>
      <c r="X301" s="4"/>
      <c r="Y301" s="4">
        <v>3</v>
      </c>
      <c r="Z301" s="143"/>
      <c r="AA301" s="4"/>
      <c r="AB301" s="143"/>
      <c r="AC301" s="143"/>
      <c r="AD301" s="143"/>
      <c r="AE301" s="143">
        <v>7</v>
      </c>
      <c r="AF301" s="143">
        <v>6</v>
      </c>
      <c r="AG301" s="4"/>
      <c r="AH301" s="4"/>
      <c r="AI301" s="692"/>
      <c r="AJ301" s="91"/>
      <c r="AK301" s="91"/>
      <c r="AL301" s="283"/>
      <c r="AM301" s="284"/>
      <c r="AN301" s="284"/>
      <c r="AO301" s="284"/>
      <c r="AP301" s="284"/>
      <c r="AQ301" s="284"/>
      <c r="AR301" s="284"/>
      <c r="AS301" s="284"/>
      <c r="AT301" s="284"/>
      <c r="AU301" s="284"/>
      <c r="AV301" s="284"/>
      <c r="AW301" s="284"/>
      <c r="AX301" s="284"/>
      <c r="BL301" s="251" t="e">
        <f>VLOOKUP(#REF!,'اعضاء هيئة التدريس'!#REF!,2,)</f>
        <v>#REF!</v>
      </c>
    </row>
    <row r="302" spans="1:64" s="272" customFormat="1" ht="15.75" hidden="1">
      <c r="A302" s="367"/>
      <c r="B302" s="288" t="s">
        <v>935</v>
      </c>
      <c r="C302" s="726" t="str">
        <f>VLOOKUP(B302,مقررات!$A$1:$F$411,2,FALSE)</f>
        <v xml:space="preserve">تصنيف حيوان </v>
      </c>
      <c r="D302" s="211">
        <f>VLOOKUP(B302,مقررات!$A$1:$F$452,3,FALSE)</f>
        <v>2</v>
      </c>
      <c r="E302" s="211">
        <f>VLOOKUP(B302,مقررات!$A$1:$F$476,4,FALSE)</f>
        <v>2</v>
      </c>
      <c r="F302" s="211">
        <f t="shared" si="12"/>
        <v>3</v>
      </c>
      <c r="G302" s="60">
        <f>VLOOKUP(B302,مقررات!$A$1:$F$409,6,FALSE)</f>
        <v>0</v>
      </c>
      <c r="H302" s="60" t="s">
        <v>1881</v>
      </c>
      <c r="I302" s="262" t="str">
        <f>VLOOKUP(H302,'اعضاء هيئة التدريس'!$B$1:$D$300,2,FALSE)</f>
        <v>ا.د. محمد السيد خليل</v>
      </c>
      <c r="J302" s="73"/>
      <c r="K302" s="73" t="s">
        <v>1067</v>
      </c>
      <c r="L302" s="73"/>
      <c r="M302" s="73"/>
      <c r="N302" s="73"/>
      <c r="O302" s="73"/>
      <c r="P302" s="386" t="s">
        <v>1317</v>
      </c>
      <c r="Q302" s="446"/>
      <c r="R302" s="370"/>
      <c r="S302" s="265"/>
      <c r="T302" s="282"/>
      <c r="U302" s="282"/>
      <c r="V302" s="282"/>
      <c r="W302" s="282"/>
      <c r="X302" s="282"/>
      <c r="Y302" s="282"/>
      <c r="Z302" s="282"/>
      <c r="AA302" s="282"/>
      <c r="AB302" s="251"/>
      <c r="AC302" s="251"/>
      <c r="AD302" s="251"/>
      <c r="AE302" s="251"/>
      <c r="AF302" s="251"/>
      <c r="AG302" s="282"/>
      <c r="AH302" s="282"/>
      <c r="AI302" s="428"/>
      <c r="AJ302" s="283"/>
      <c r="AK302" s="283"/>
      <c r="AL302" s="283"/>
      <c r="AM302" s="283"/>
      <c r="AN302" s="283"/>
      <c r="AO302" s="283"/>
      <c r="AP302" s="283"/>
      <c r="AQ302" s="283"/>
      <c r="AR302" s="283"/>
      <c r="AS302" s="283"/>
      <c r="AT302" s="283"/>
      <c r="AU302" s="283"/>
      <c r="AV302" s="283"/>
      <c r="AW302" s="283"/>
      <c r="AX302" s="283"/>
      <c r="BL302" s="251" t="e">
        <f>VLOOKUP(#REF!,'اعضاء هيئة التدريس'!#REF!,2,)</f>
        <v>#REF!</v>
      </c>
    </row>
    <row r="303" spans="1:64" s="285" customFormat="1" ht="15.75" hidden="1">
      <c r="A303" s="367"/>
      <c r="B303" s="288" t="s">
        <v>935</v>
      </c>
      <c r="C303" s="726" t="str">
        <f>VLOOKUP(B303,مقررات!$A$1:$F$411,2,FALSE)</f>
        <v xml:space="preserve">تصنيف حيوان </v>
      </c>
      <c r="D303" s="211">
        <f>VLOOKUP(B303,مقررات!$A$1:$F$452,3,FALSE)</f>
        <v>2</v>
      </c>
      <c r="E303" s="211">
        <f>VLOOKUP(B303,مقررات!$A$1:$F$476,4,FALSE)</f>
        <v>2</v>
      </c>
      <c r="F303" s="211">
        <f t="shared" si="12"/>
        <v>3</v>
      </c>
      <c r="G303" s="60">
        <f>VLOOKUP(B303,مقررات!$A$1:$F$409,6,FALSE)</f>
        <v>0</v>
      </c>
      <c r="H303" s="60" t="s">
        <v>1897</v>
      </c>
      <c r="I303" s="262" t="str">
        <f>VLOOKUP(H303,'اعضاء هيئة التدريس'!$B$1:$D$300,2,FALSE)</f>
        <v>د. عادل عبدالمنصف نصار</v>
      </c>
      <c r="J303" s="73"/>
      <c r="K303" s="73" t="s">
        <v>1068</v>
      </c>
      <c r="L303" s="73"/>
      <c r="M303" s="73"/>
      <c r="N303" s="73"/>
      <c r="O303" s="73"/>
      <c r="P303" s="386" t="s">
        <v>1317</v>
      </c>
      <c r="Q303" s="446"/>
      <c r="R303" s="370"/>
      <c r="S303" s="265"/>
      <c r="T303" s="282"/>
      <c r="U303" s="282"/>
      <c r="V303" s="282"/>
      <c r="W303" s="282"/>
      <c r="X303" s="282"/>
      <c r="Y303" s="282"/>
      <c r="Z303" s="282"/>
      <c r="AA303" s="282"/>
      <c r="AB303" s="251"/>
      <c r="AC303" s="251"/>
      <c r="AD303" s="251"/>
      <c r="AE303" s="251"/>
      <c r="AF303" s="251"/>
      <c r="AG303" s="282"/>
      <c r="AH303" s="282"/>
      <c r="AI303" s="428"/>
      <c r="AJ303" s="283"/>
      <c r="AK303" s="283"/>
      <c r="AL303" s="283"/>
      <c r="AM303" s="284"/>
      <c r="AN303" s="284"/>
      <c r="AO303" s="284"/>
      <c r="AP303" s="284"/>
      <c r="AQ303" s="284"/>
      <c r="AR303" s="284"/>
      <c r="AS303" s="284"/>
      <c r="AT303" s="284"/>
      <c r="AU303" s="284"/>
      <c r="AV303" s="284"/>
      <c r="AW303" s="284"/>
      <c r="AX303" s="284"/>
      <c r="BL303" s="251" t="e">
        <f>VLOOKUP(#REF!,'اعضاء هيئة التدريس'!#REF!,2,)</f>
        <v>#REF!</v>
      </c>
    </row>
    <row r="304" spans="1:64" s="285" customFormat="1" ht="15.75" hidden="1">
      <c r="A304" s="367"/>
      <c r="B304" s="288" t="s">
        <v>675</v>
      </c>
      <c r="C304" s="726" t="str">
        <f>VLOOKUP(B304,مقررات!$A$1:$F$411,2,FALSE)</f>
        <v>حبليات (1)</v>
      </c>
      <c r="D304" s="211">
        <f>VLOOKUP(B304,مقررات!$A$1:$F$452,3,FALSE)</f>
        <v>1</v>
      </c>
      <c r="E304" s="211">
        <f>VLOOKUP(B304,مقررات!$A$1:$F$476,4,FALSE)</f>
        <v>2</v>
      </c>
      <c r="F304" s="211">
        <f t="shared" si="12"/>
        <v>2</v>
      </c>
      <c r="G304" s="60" t="str">
        <f>VLOOKUP(B304,مقررات!$A$1:$F$409,6,FALSE)</f>
        <v>-</v>
      </c>
      <c r="H304" s="60" t="s">
        <v>1890</v>
      </c>
      <c r="I304" s="262" t="str">
        <f>VLOOKUP(H304,'اعضاء هيئة التدريس'!$B$1:$D$300,2,FALSE)</f>
        <v>د. جمال متولي بدوي</v>
      </c>
      <c r="J304" s="73"/>
      <c r="K304" s="73"/>
      <c r="L304" s="73"/>
      <c r="M304" s="73"/>
      <c r="N304" s="73" t="s">
        <v>1147</v>
      </c>
      <c r="O304" s="73"/>
      <c r="P304" s="386" t="s">
        <v>1323</v>
      </c>
      <c r="Q304" s="448"/>
      <c r="R304" s="370"/>
      <c r="S304" s="265"/>
      <c r="T304" s="282"/>
      <c r="U304" s="282"/>
      <c r="V304" s="282"/>
      <c r="W304" s="282"/>
      <c r="X304" s="282"/>
      <c r="Y304" s="282">
        <v>4</v>
      </c>
      <c r="Z304" s="282"/>
      <c r="AA304" s="282"/>
      <c r="AB304" s="251"/>
      <c r="AC304" s="251"/>
      <c r="AD304" s="251"/>
      <c r="AE304" s="251"/>
      <c r="AF304" s="251"/>
      <c r="AG304" s="282"/>
      <c r="AH304" s="282"/>
      <c r="AI304" s="428"/>
      <c r="AJ304" s="283"/>
      <c r="AK304" s="283"/>
      <c r="AL304" s="283"/>
      <c r="AM304" s="284"/>
      <c r="AN304" s="284"/>
      <c r="AO304" s="284"/>
      <c r="AP304" s="284"/>
      <c r="AQ304" s="284"/>
      <c r="AR304" s="284"/>
      <c r="AS304" s="284"/>
      <c r="AT304" s="284"/>
      <c r="AU304" s="284"/>
      <c r="AV304" s="284"/>
      <c r="AW304" s="284"/>
      <c r="AX304" s="284"/>
      <c r="BL304" s="251" t="e">
        <f>VLOOKUP(#REF!,'اعضاء هيئة التدريس'!#REF!,2,)</f>
        <v>#REF!</v>
      </c>
    </row>
    <row r="305" spans="1:64" s="285" customFormat="1" ht="15" hidden="1" customHeight="1">
      <c r="A305" s="328"/>
      <c r="B305" s="288" t="s">
        <v>676</v>
      </c>
      <c r="C305" s="726" t="str">
        <f>VLOOKUP(B305,مقررات!$A$1:$F$411,2,FALSE)</f>
        <v>حشرات عامة</v>
      </c>
      <c r="D305" s="211">
        <f>VLOOKUP(B305,مقررات!$A$1:$F$452,3,FALSE)</f>
        <v>2</v>
      </c>
      <c r="E305" s="211">
        <f>VLOOKUP(B305,مقررات!$A$1:$F$476,4,FALSE)</f>
        <v>2</v>
      </c>
      <c r="F305" s="211">
        <f t="shared" si="12"/>
        <v>3</v>
      </c>
      <c r="G305" s="60" t="str">
        <f>VLOOKUP(B305,مقررات!$A$1:$F$409,6,FALSE)</f>
        <v>Z136</v>
      </c>
      <c r="H305" s="60" t="s">
        <v>1889</v>
      </c>
      <c r="I305" s="262" t="str">
        <f>VLOOKUP(H305,'اعضاء هيئة التدريس'!$B$1:$D$300,2,FALSE)</f>
        <v>د. ماجدة ابوالمحاسن</v>
      </c>
      <c r="J305" s="73"/>
      <c r="K305" s="73"/>
      <c r="L305" s="73"/>
      <c r="M305" s="73"/>
      <c r="N305" s="73" t="s">
        <v>1067</v>
      </c>
      <c r="O305" s="73"/>
      <c r="P305" s="386" t="s">
        <v>1323</v>
      </c>
      <c r="Q305" s="414"/>
      <c r="R305" s="143"/>
      <c r="S305" s="143"/>
      <c r="T305" s="4"/>
      <c r="U305" s="4"/>
      <c r="V305" s="4"/>
      <c r="W305" s="4"/>
      <c r="X305" s="4"/>
      <c r="Y305" s="4"/>
      <c r="Z305" s="143"/>
      <c r="AA305" s="4"/>
      <c r="AB305" s="143"/>
      <c r="AC305" s="143"/>
      <c r="AD305" s="143"/>
      <c r="AE305" s="143"/>
      <c r="AF305" s="143"/>
      <c r="AG305" s="4"/>
      <c r="AH305" s="4"/>
      <c r="AI305" s="692"/>
      <c r="AJ305" s="91"/>
      <c r="AK305" s="91"/>
      <c r="AL305" s="283"/>
      <c r="AM305" s="284"/>
      <c r="AN305" s="284"/>
      <c r="AO305" s="284"/>
      <c r="AP305" s="284"/>
      <c r="AQ305" s="284"/>
      <c r="AR305" s="284"/>
      <c r="AS305" s="284"/>
      <c r="AT305" s="284"/>
      <c r="AU305" s="284"/>
      <c r="AV305" s="284"/>
      <c r="AW305" s="284"/>
      <c r="AX305" s="284"/>
      <c r="BL305" s="251" t="e">
        <f>VLOOKUP(#REF!,'اعضاء هيئة التدريس'!#REF!,2,)</f>
        <v>#REF!</v>
      </c>
    </row>
    <row r="306" spans="1:64" s="272" customFormat="1" ht="15.75" hidden="1" customHeight="1">
      <c r="A306" s="367"/>
      <c r="B306" s="288" t="s">
        <v>680</v>
      </c>
      <c r="C306" s="726" t="str">
        <f>VLOOKUP(B306,مقررات!$A$1:$F$411,2,FALSE)</f>
        <v>اوليات</v>
      </c>
      <c r="D306" s="211">
        <f>VLOOKUP(B306,مقررات!$A$1:$F$452,3,FALSE)</f>
        <v>2</v>
      </c>
      <c r="E306" s="211">
        <f>VLOOKUP(B306,مقررات!$A$1:$F$476,4,FALSE)</f>
        <v>2</v>
      </c>
      <c r="F306" s="211">
        <f t="shared" si="12"/>
        <v>3</v>
      </c>
      <c r="G306" s="60" t="str">
        <f>VLOOKUP(B306,مقررات!$A$1:$F$409,6,FALSE)</f>
        <v>Z136</v>
      </c>
      <c r="H306" s="60" t="s">
        <v>1885</v>
      </c>
      <c r="I306" s="262" t="str">
        <f>VLOOKUP(H306,'اعضاء هيئة التدريس'!$B$1:$D$300,2,FALSE)</f>
        <v>أ.د. منصور جلال</v>
      </c>
      <c r="J306" s="73"/>
      <c r="K306" s="73" t="s">
        <v>1067</v>
      </c>
      <c r="L306" s="73"/>
      <c r="M306" s="73"/>
      <c r="N306" s="73"/>
      <c r="O306" s="73"/>
      <c r="P306" s="386"/>
      <c r="Q306" s="447"/>
      <c r="R306" s="370"/>
      <c r="S306" s="265"/>
      <c r="T306" s="282"/>
      <c r="U306" s="282"/>
      <c r="V306" s="282"/>
      <c r="W306" s="282"/>
      <c r="X306" s="282"/>
      <c r="Y306" s="282"/>
      <c r="Z306" s="282"/>
      <c r="AA306" s="282"/>
      <c r="AB306" s="251"/>
      <c r="AC306" s="251"/>
      <c r="AD306" s="251"/>
      <c r="AE306" s="251"/>
      <c r="AF306" s="251"/>
      <c r="AG306" s="282"/>
      <c r="AH306" s="282"/>
      <c r="AI306" s="428"/>
      <c r="AJ306" s="283"/>
      <c r="AK306" s="284"/>
      <c r="AL306" s="283"/>
      <c r="AM306" s="283"/>
      <c r="AN306" s="283"/>
      <c r="AO306" s="283"/>
      <c r="AP306" s="283"/>
      <c r="AQ306" s="283"/>
      <c r="AR306" s="283"/>
      <c r="AS306" s="283"/>
      <c r="AT306" s="283"/>
      <c r="AU306" s="283"/>
      <c r="AV306" s="283"/>
      <c r="AW306" s="283"/>
      <c r="AX306" s="283"/>
      <c r="BL306" s="251" t="e">
        <f>VLOOKUP(#REF!,'اعضاء هيئة التدريس'!#REF!,2,)</f>
        <v>#REF!</v>
      </c>
    </row>
    <row r="307" spans="1:64" s="272" customFormat="1" ht="15.75" hidden="1" customHeight="1">
      <c r="A307" s="367"/>
      <c r="B307" s="288" t="s">
        <v>681</v>
      </c>
      <c r="C307" s="726" t="str">
        <f>VLOOKUP(B307,مقررات!$A$1:$F$411,2,FALSE)</f>
        <v>حبليات (2)</v>
      </c>
      <c r="D307" s="211">
        <f>VLOOKUP(B307,مقررات!$A$1:$F$452,3,FALSE)</f>
        <v>2</v>
      </c>
      <c r="E307" s="211">
        <f>VLOOKUP(B307,مقررات!$A$1:$F$476,4,FALSE)</f>
        <v>2</v>
      </c>
      <c r="F307" s="211">
        <f t="shared" si="12"/>
        <v>3</v>
      </c>
      <c r="G307" s="60" t="str">
        <f>VLOOKUP(B307,مقررات!$A$1:$F$409,6,FALSE)</f>
        <v>Z112</v>
      </c>
      <c r="H307" s="60" t="s">
        <v>1892</v>
      </c>
      <c r="I307" s="262" t="str">
        <f>VLOOKUP(H307,'اعضاء هيئة التدريس'!$B$1:$D$300,2,FALSE)</f>
        <v>د. سمية شلبي</v>
      </c>
      <c r="J307" s="73"/>
      <c r="K307" s="73"/>
      <c r="L307" s="73"/>
      <c r="M307" s="73" t="s">
        <v>1067</v>
      </c>
      <c r="N307" s="73"/>
      <c r="O307" s="73"/>
      <c r="P307" s="252"/>
      <c r="Q307" s="445"/>
      <c r="R307" s="370"/>
      <c r="S307" s="265"/>
      <c r="T307" s="282"/>
      <c r="U307" s="282"/>
      <c r="V307" s="282"/>
      <c r="W307" s="282"/>
      <c r="X307" s="282"/>
      <c r="Y307" s="282"/>
      <c r="Z307" s="282"/>
      <c r="AA307" s="282"/>
      <c r="AB307" s="251"/>
      <c r="AC307" s="251"/>
      <c r="AD307" s="251"/>
      <c r="AE307" s="251"/>
      <c r="AF307" s="251"/>
      <c r="AG307" s="282"/>
      <c r="AH307" s="282"/>
      <c r="AI307" s="428"/>
      <c r="AJ307" s="283"/>
      <c r="AK307" s="283"/>
      <c r="AL307" s="283"/>
      <c r="AM307" s="283"/>
      <c r="AN307" s="283"/>
      <c r="AO307" s="283"/>
      <c r="AP307" s="283"/>
      <c r="AQ307" s="283"/>
      <c r="AR307" s="283"/>
      <c r="AS307" s="283"/>
      <c r="AT307" s="283"/>
      <c r="AU307" s="283"/>
      <c r="AV307" s="283"/>
      <c r="AW307" s="283"/>
      <c r="AX307" s="283"/>
      <c r="BL307" s="251" t="e">
        <f>VLOOKUP(#REF!,'اعضاء هيئة التدريس'!#REF!,2,)</f>
        <v>#REF!</v>
      </c>
    </row>
    <row r="308" spans="1:64" s="156" customFormat="1" ht="15" hidden="1" customHeight="1">
      <c r="A308" s="328"/>
      <c r="B308" s="288" t="s">
        <v>682</v>
      </c>
      <c r="C308" s="726" t="str">
        <f>VLOOKUP(B308,مقررات!$A$1:$F$411,2,FALSE)</f>
        <v>اجنة</v>
      </c>
      <c r="D308" s="211">
        <f>VLOOKUP(B308,مقررات!$A$1:$F$452,3,FALSE)</f>
        <v>2</v>
      </c>
      <c r="E308" s="211">
        <f>VLOOKUP(B308,مقررات!$A$1:$F$476,4,FALSE)</f>
        <v>2</v>
      </c>
      <c r="F308" s="211">
        <f t="shared" si="12"/>
        <v>3</v>
      </c>
      <c r="G308" s="60" t="str">
        <f>VLOOKUP(B308,مقررات!$A$1:$F$409,6,FALSE)</f>
        <v>Z2410</v>
      </c>
      <c r="H308" s="60" t="s">
        <v>1890</v>
      </c>
      <c r="I308" s="262" t="str">
        <f>VLOOKUP(H308,'اعضاء هيئة التدريس'!$B$1:$D$300,2,FALSE)</f>
        <v>د. جمال متولي بدوي</v>
      </c>
      <c r="J308" s="73"/>
      <c r="K308" s="73"/>
      <c r="L308" s="73"/>
      <c r="M308" s="73" t="s">
        <v>1067</v>
      </c>
      <c r="N308" s="73"/>
      <c r="O308" s="73"/>
      <c r="P308" s="1046"/>
      <c r="Q308" s="414"/>
      <c r="R308" s="143"/>
      <c r="S308" s="143"/>
      <c r="T308" s="4"/>
      <c r="U308" s="4"/>
      <c r="V308" s="4"/>
      <c r="W308" s="4"/>
      <c r="X308" s="4"/>
      <c r="Y308" s="4"/>
      <c r="Z308" s="143"/>
      <c r="AA308" s="4"/>
      <c r="AB308" s="143"/>
      <c r="AC308" s="143"/>
      <c r="AD308" s="143"/>
      <c r="AE308" s="143"/>
      <c r="AF308" s="143"/>
      <c r="AG308" s="4"/>
      <c r="AH308" s="4"/>
      <c r="AI308" s="692"/>
      <c r="AJ308" s="91"/>
      <c r="AK308" s="91"/>
      <c r="AL308" s="220"/>
      <c r="AM308" s="220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BL308" s="251" t="e">
        <f>VLOOKUP(#REF!,'اعضاء هيئة التدريس'!#REF!,2,)</f>
        <v>#REF!</v>
      </c>
    </row>
    <row r="309" spans="1:64" s="221" customFormat="1" ht="15.75" hidden="1" customHeight="1">
      <c r="A309" s="328"/>
      <c r="B309" s="288" t="s">
        <v>726</v>
      </c>
      <c r="C309" s="726" t="str">
        <f>VLOOKUP(B309,مقررات!$A$1:$F$411,2,FALSE)</f>
        <v>حشرات طبية</v>
      </c>
      <c r="D309" s="211">
        <f>VLOOKUP(B309,مقررات!$A$1:$F$452,3,FALSE)</f>
        <v>1</v>
      </c>
      <c r="E309" s="211">
        <f>VLOOKUP(B309,مقررات!$A$1:$F$476,4,FALSE)</f>
        <v>2</v>
      </c>
      <c r="F309" s="211">
        <f t="shared" ref="F309:F333" si="13">D309+0.5*E309</f>
        <v>2</v>
      </c>
      <c r="G309" s="60" t="str">
        <f>VLOOKUP(B309,مقررات!$A$1:$F$409,6,FALSE)</f>
        <v>Z158</v>
      </c>
      <c r="H309" s="60" t="s">
        <v>1881</v>
      </c>
      <c r="I309" s="262" t="str">
        <f>VLOOKUP(H309,'اعضاء هيئة التدريس'!$B$1:$D$300,2,FALSE)</f>
        <v>ا.د. محمد السيد خليل</v>
      </c>
      <c r="J309" s="73"/>
      <c r="K309" s="73"/>
      <c r="L309" s="73" t="s">
        <v>1147</v>
      </c>
      <c r="M309" s="73"/>
      <c r="N309" s="73"/>
      <c r="O309" s="73"/>
      <c r="P309" s="386" t="s">
        <v>1317</v>
      </c>
      <c r="Q309" s="414"/>
      <c r="R309" s="143"/>
      <c r="S309" s="143"/>
      <c r="T309" s="4"/>
      <c r="U309" s="4"/>
      <c r="V309" s="4"/>
      <c r="W309" s="4"/>
      <c r="X309" s="4"/>
      <c r="Y309" s="4"/>
      <c r="Z309" s="143"/>
      <c r="AA309" s="4"/>
      <c r="AB309" s="143"/>
      <c r="AC309" s="143"/>
      <c r="AD309" s="143"/>
      <c r="AE309" s="143"/>
      <c r="AF309" s="143"/>
      <c r="AG309" s="4"/>
      <c r="AH309" s="4"/>
      <c r="AI309" s="692"/>
      <c r="AJ309" s="92"/>
      <c r="AK309" s="92"/>
      <c r="AL309" s="220"/>
      <c r="AM309" s="220"/>
      <c r="AN309" s="220"/>
      <c r="AO309" s="220"/>
      <c r="AP309" s="220"/>
      <c r="AQ309" s="220"/>
      <c r="AR309" s="220"/>
      <c r="AS309" s="220"/>
      <c r="AT309" s="220"/>
      <c r="AU309" s="220"/>
      <c r="AV309" s="220"/>
      <c r="AW309" s="220"/>
      <c r="AX309" s="220"/>
      <c r="BL309" s="251" t="e">
        <f>VLOOKUP(#REF!,'اعضاء هيئة التدريس'!#REF!,2,)</f>
        <v>#REF!</v>
      </c>
    </row>
    <row r="310" spans="1:64" s="272" customFormat="1" ht="15.75" hidden="1">
      <c r="A310" s="328"/>
      <c r="B310" s="288" t="s">
        <v>704</v>
      </c>
      <c r="C310" s="726" t="str">
        <f>VLOOKUP(B310,مقررات!$A$1:$F$411,2,FALSE)</f>
        <v>بيولوجيا حشرات</v>
      </c>
      <c r="D310" s="211">
        <f>VLOOKUP(B310,مقررات!$A$1:$F$452,3,FALSE)</f>
        <v>2</v>
      </c>
      <c r="E310" s="211">
        <f>VLOOKUP(B310,مقررات!$A$1:$F$476,4,FALSE)</f>
        <v>2</v>
      </c>
      <c r="F310" s="211">
        <f t="shared" si="13"/>
        <v>3</v>
      </c>
      <c r="G310" s="60" t="str">
        <f>VLOOKUP(B310,مقررات!$A$1:$F$409,6,FALSE)</f>
        <v>Z158</v>
      </c>
      <c r="H310" s="60" t="s">
        <v>1888</v>
      </c>
      <c r="I310" s="262" t="str">
        <f>VLOOKUP(H310,'اعضاء هيئة التدريس'!$B$1:$D$300,2,FALSE)</f>
        <v>د. هانم صقر</v>
      </c>
      <c r="J310" s="73"/>
      <c r="K310" s="73"/>
      <c r="L310" s="73" t="s">
        <v>1067</v>
      </c>
      <c r="M310" s="73"/>
      <c r="N310" s="73"/>
      <c r="O310" s="73"/>
      <c r="P310" s="1046"/>
      <c r="Q310" s="414"/>
      <c r="R310" s="143"/>
      <c r="S310" s="143"/>
      <c r="T310" s="4"/>
      <c r="U310" s="4"/>
      <c r="V310" s="4"/>
      <c r="W310" s="4"/>
      <c r="X310" s="4"/>
      <c r="Y310" s="4"/>
      <c r="Z310" s="143"/>
      <c r="AA310" s="4"/>
      <c r="AB310" s="143"/>
      <c r="AC310" s="143"/>
      <c r="AD310" s="143"/>
      <c r="AE310" s="143"/>
      <c r="AF310" s="143"/>
      <c r="AG310" s="4"/>
      <c r="AH310" s="4"/>
      <c r="AI310" s="692"/>
      <c r="AJ310" s="91"/>
      <c r="AK310" s="91"/>
      <c r="AL310" s="283"/>
      <c r="AM310" s="283"/>
      <c r="AN310" s="283"/>
      <c r="AO310" s="283"/>
      <c r="AP310" s="283"/>
      <c r="AQ310" s="283"/>
      <c r="AR310" s="283"/>
      <c r="AS310" s="283"/>
      <c r="AT310" s="283"/>
      <c r="AU310" s="283"/>
      <c r="AV310" s="283"/>
      <c r="AW310" s="283"/>
      <c r="AX310" s="283"/>
      <c r="BL310" s="251" t="e">
        <f>VLOOKUP(#REF!,'اعضاء هيئة التدريس'!#REF!,2,)</f>
        <v>#REF!</v>
      </c>
    </row>
    <row r="311" spans="1:64" s="272" customFormat="1" ht="15.75" hidden="1">
      <c r="A311" s="367"/>
      <c r="B311" s="288" t="s">
        <v>684</v>
      </c>
      <c r="C311" s="726" t="str">
        <f>VLOOKUP(B311,مقررات!$A$1:$F$411,2,FALSE)</f>
        <v>وراثة خلوية</v>
      </c>
      <c r="D311" s="211">
        <f>VLOOKUP(B311,مقررات!$A$1:$F$452,3,FALSE)</f>
        <v>2</v>
      </c>
      <c r="E311" s="211">
        <f>VLOOKUP(B311,مقررات!$A$1:$F$476,4,FALSE)</f>
        <v>2</v>
      </c>
      <c r="F311" s="211">
        <f t="shared" si="13"/>
        <v>3</v>
      </c>
      <c r="G311" s="60" t="str">
        <f>VLOOKUP(B311,مقررات!$A$1:$F$409,6,FALSE)</f>
        <v>Z124</v>
      </c>
      <c r="H311" s="60" t="s">
        <v>1925</v>
      </c>
      <c r="I311" s="262" t="str">
        <f>VLOOKUP(H311,'اعضاء هيئة التدريس'!$B$1:$D$300,2,FALSE)</f>
        <v>د. اسلام الجرواني</v>
      </c>
      <c r="J311" s="73"/>
      <c r="K311" s="73" t="s">
        <v>1070</v>
      </c>
      <c r="L311" s="73"/>
      <c r="M311" s="73"/>
      <c r="N311" s="73"/>
      <c r="O311" s="73"/>
      <c r="P311" s="386"/>
      <c r="Q311" s="447"/>
      <c r="R311" s="370"/>
      <c r="S311" s="265"/>
      <c r="T311" s="282"/>
      <c r="U311" s="282"/>
      <c r="V311" s="282"/>
      <c r="W311" s="282"/>
      <c r="X311" s="282"/>
      <c r="Y311" s="282"/>
      <c r="Z311" s="282"/>
      <c r="AA311" s="282"/>
      <c r="AB311" s="251"/>
      <c r="AC311" s="251"/>
      <c r="AD311" s="251"/>
      <c r="AE311" s="251"/>
      <c r="AF311" s="251"/>
      <c r="AG311" s="282"/>
      <c r="AH311" s="282"/>
      <c r="AI311" s="428"/>
      <c r="AJ311" s="283"/>
      <c r="AK311" s="283"/>
      <c r="AL311" s="283"/>
      <c r="AM311" s="283"/>
      <c r="AN311" s="283"/>
      <c r="AO311" s="283"/>
      <c r="AP311" s="283"/>
      <c r="AQ311" s="283"/>
      <c r="AR311" s="283"/>
      <c r="AS311" s="283"/>
      <c r="AT311" s="283"/>
      <c r="AU311" s="283"/>
      <c r="AV311" s="283"/>
      <c r="AW311" s="283"/>
      <c r="AX311" s="283"/>
      <c r="BL311" s="251" t="e">
        <f>VLOOKUP(#REF!,'اعضاء هيئة التدريس'!#REF!,2,)</f>
        <v>#REF!</v>
      </c>
    </row>
    <row r="312" spans="1:64" s="272" customFormat="1" ht="15.75" hidden="1">
      <c r="A312" s="367"/>
      <c r="B312" s="288" t="s">
        <v>684</v>
      </c>
      <c r="C312" s="726" t="str">
        <f>VLOOKUP(B312,مقررات!$A$1:$F$411,2,FALSE)</f>
        <v>وراثة خلوية</v>
      </c>
      <c r="D312" s="211">
        <f>VLOOKUP(B312,مقررات!$A$1:$F$452,3,FALSE)</f>
        <v>2</v>
      </c>
      <c r="E312" s="211">
        <f>VLOOKUP(B312,مقررات!$A$1:$F$476,4,FALSE)</f>
        <v>2</v>
      </c>
      <c r="F312" s="211">
        <f t="shared" si="13"/>
        <v>3</v>
      </c>
      <c r="G312" s="60" t="str">
        <f>VLOOKUP(B312,مقررات!$A$1:$F$409,6,FALSE)</f>
        <v>Z124</v>
      </c>
      <c r="H312" s="60" t="s">
        <v>1871</v>
      </c>
      <c r="I312" s="262" t="str">
        <f>VLOOKUP(H312,'اعضاء هيئة التدريس'!$B$1:$D$300,2,FALSE)</f>
        <v>أ.د.صبحي حسب النبي</v>
      </c>
      <c r="J312" s="73"/>
      <c r="K312" s="73" t="s">
        <v>1070</v>
      </c>
      <c r="L312" s="73"/>
      <c r="M312" s="73"/>
      <c r="N312" s="73"/>
      <c r="O312" s="73"/>
      <c r="P312" s="386"/>
      <c r="Q312" s="447"/>
      <c r="R312" s="370"/>
      <c r="S312" s="265"/>
      <c r="T312" s="282"/>
      <c r="U312" s="282"/>
      <c r="V312" s="282"/>
      <c r="W312" s="282"/>
      <c r="X312" s="282"/>
      <c r="Y312" s="282"/>
      <c r="Z312" s="282"/>
      <c r="AA312" s="282"/>
      <c r="AB312" s="251"/>
      <c r="AC312" s="251"/>
      <c r="AD312" s="251"/>
      <c r="AE312" s="251"/>
      <c r="AF312" s="251"/>
      <c r="AG312" s="282"/>
      <c r="AH312" s="282"/>
      <c r="AI312" s="428"/>
      <c r="AJ312" s="283"/>
      <c r="AK312" s="283"/>
      <c r="AL312" s="283"/>
      <c r="AM312" s="283"/>
      <c r="AN312" s="283"/>
      <c r="AO312" s="283"/>
      <c r="AP312" s="283"/>
      <c r="AQ312" s="283"/>
      <c r="AR312" s="283"/>
      <c r="AS312" s="283"/>
      <c r="AT312" s="283"/>
      <c r="AU312" s="283"/>
      <c r="AV312" s="283"/>
      <c r="AW312" s="283"/>
      <c r="AX312" s="283"/>
      <c r="BL312" s="251" t="e">
        <f>VLOOKUP(#REF!,'اعضاء هيئة التدريس'!#REF!,2,)</f>
        <v>#REF!</v>
      </c>
    </row>
    <row r="313" spans="1:64" s="272" customFormat="1" ht="15.75" hidden="1" customHeight="1">
      <c r="A313" s="328"/>
      <c r="B313" s="288" t="s">
        <v>685</v>
      </c>
      <c r="C313" s="726" t="str">
        <f>VLOOKUP(B313,مقررات!$A$1:$F$411,2,FALSE)</f>
        <v>بيئة وتوزيع جغرافى</v>
      </c>
      <c r="D313" s="211">
        <f>VLOOKUP(B313,مقررات!$A$1:$F$452,3,FALSE)</f>
        <v>2</v>
      </c>
      <c r="E313" s="211">
        <f>VLOOKUP(B313,مقررات!$A$1:$F$476,4,FALSE)</f>
        <v>2</v>
      </c>
      <c r="F313" s="211">
        <f t="shared" si="13"/>
        <v>3</v>
      </c>
      <c r="G313" s="60" t="str">
        <f>VLOOKUP(B313,مقررات!$A$1:$F$409,6,FALSE)</f>
        <v>-</v>
      </c>
      <c r="H313" s="60" t="s">
        <v>1869</v>
      </c>
      <c r="I313" s="262" t="str">
        <f>VLOOKUP(H313,'اعضاء هيئة التدريس'!$B$1:$D$300,2,FALSE)</f>
        <v>أ.د. علاء النعناعي</v>
      </c>
      <c r="J313" s="73"/>
      <c r="K313" s="73"/>
      <c r="L313" s="73"/>
      <c r="M313" s="73"/>
      <c r="N313" s="73" t="s">
        <v>1065</v>
      </c>
      <c r="O313" s="73"/>
      <c r="P313" s="1046"/>
      <c r="Q313" s="414"/>
      <c r="R313" s="143"/>
      <c r="S313" s="143"/>
      <c r="T313" s="4"/>
      <c r="U313" s="4"/>
      <c r="V313" s="4"/>
      <c r="W313" s="4"/>
      <c r="X313" s="4"/>
      <c r="Y313" s="4"/>
      <c r="Z313" s="143"/>
      <c r="AA313" s="4"/>
      <c r="AB313" s="143"/>
      <c r="AC313" s="143"/>
      <c r="AD313" s="143"/>
      <c r="AE313" s="143"/>
      <c r="AF313" s="143"/>
      <c r="AG313" s="4"/>
      <c r="AH313" s="4"/>
      <c r="AI313" s="692"/>
      <c r="AJ313" s="91"/>
      <c r="AK313" s="91"/>
      <c r="AL313" s="283"/>
      <c r="AM313" s="283"/>
      <c r="AN313" s="283"/>
      <c r="AO313" s="283"/>
      <c r="AP313" s="283"/>
      <c r="AQ313" s="283"/>
      <c r="AR313" s="283"/>
      <c r="AS313" s="283"/>
      <c r="AT313" s="283"/>
      <c r="AU313" s="283"/>
      <c r="AV313" s="283"/>
      <c r="AW313" s="283"/>
      <c r="AX313" s="283"/>
      <c r="BL313" s="251" t="e">
        <f>VLOOKUP(#REF!,'اعضاء هيئة التدريس'!#REF!,2,)</f>
        <v>#REF!</v>
      </c>
    </row>
    <row r="314" spans="1:64" s="285" customFormat="1" ht="15.75" hidden="1">
      <c r="A314" s="328"/>
      <c r="B314" s="288" t="s">
        <v>706</v>
      </c>
      <c r="C314" s="726" t="str">
        <f>VLOOKUP(B314,مقررات!$A$1:$F$411,2,FALSE)</f>
        <v>بيئة صحراوية</v>
      </c>
      <c r="D314" s="211">
        <f>VLOOKUP(B314,مقررات!$A$1:$F$452,3,FALSE)</f>
        <v>1</v>
      </c>
      <c r="E314" s="211">
        <f>VLOOKUP(B314,مقررات!$A$1:$F$476,4,FALSE)</f>
        <v>2</v>
      </c>
      <c r="F314" s="211">
        <f t="shared" si="13"/>
        <v>2</v>
      </c>
      <c r="G314" s="60" t="str">
        <f>VLOOKUP(B314,مقررات!$A$1:$F$409,6,FALSE)</f>
        <v>Z2716</v>
      </c>
      <c r="H314" s="60" t="s">
        <v>1885</v>
      </c>
      <c r="I314" s="262" t="str">
        <f>VLOOKUP(H314,'اعضاء هيئة التدريس'!$B$1:$D$300,2,FALSE)</f>
        <v>أ.د. منصور جلال</v>
      </c>
      <c r="J314" s="73"/>
      <c r="K314" s="73" t="s">
        <v>1068</v>
      </c>
      <c r="L314" s="73"/>
      <c r="M314" s="73"/>
      <c r="N314" s="73"/>
      <c r="O314" s="73"/>
      <c r="P314" s="1052"/>
      <c r="Q314" s="414"/>
      <c r="R314" s="143"/>
      <c r="S314" s="143"/>
      <c r="T314" s="4"/>
      <c r="U314" s="4"/>
      <c r="V314" s="4"/>
      <c r="W314" s="4"/>
      <c r="X314" s="4"/>
      <c r="Y314" s="4"/>
      <c r="Z314" s="143"/>
      <c r="AA314" s="4"/>
      <c r="AB314" s="143"/>
      <c r="AC314" s="143"/>
      <c r="AD314" s="143"/>
      <c r="AE314" s="143"/>
      <c r="AF314" s="143"/>
      <c r="AG314" s="4"/>
      <c r="AH314" s="720"/>
      <c r="AI314" s="769"/>
      <c r="AJ314" s="91"/>
      <c r="AK314" s="91"/>
      <c r="AL314" s="283"/>
      <c r="AM314" s="284"/>
      <c r="AN314" s="284"/>
      <c r="AO314" s="284"/>
      <c r="AP314" s="284"/>
      <c r="AQ314" s="284"/>
      <c r="AR314" s="284"/>
      <c r="AS314" s="284"/>
      <c r="AT314" s="284"/>
      <c r="AU314" s="284"/>
      <c r="AV314" s="284"/>
      <c r="AW314" s="284"/>
      <c r="AX314" s="284"/>
      <c r="BL314" s="251" t="e">
        <f>VLOOKUP(#REF!,'اعضاء هيئة التدريس'!#REF!,2,)</f>
        <v>#REF!</v>
      </c>
    </row>
    <row r="315" spans="1:64" s="272" customFormat="1" ht="15.75" hidden="1">
      <c r="A315" s="367"/>
      <c r="B315" s="288" t="s">
        <v>688</v>
      </c>
      <c r="C315" s="726" t="str">
        <f>VLOOKUP(B315,مقررات!$A$1:$F$411,2,FALSE)</f>
        <v>كيمياء الخلية والانسجة</v>
      </c>
      <c r="D315" s="211">
        <f>VLOOKUP(B315,مقررات!$A$1:$F$452,3,FALSE)</f>
        <v>2</v>
      </c>
      <c r="E315" s="211">
        <f>VLOOKUP(B315,مقررات!$A$1:$F$476,4,FALSE)</f>
        <v>2</v>
      </c>
      <c r="F315" s="211">
        <f t="shared" si="13"/>
        <v>3</v>
      </c>
      <c r="G315" s="60" t="str">
        <f>VLOOKUP(B315,مقررات!$A$1:$F$409,6,FALSE)</f>
        <v>Z227</v>
      </c>
      <c r="H315" s="60" t="s">
        <v>1879</v>
      </c>
      <c r="I315" s="262" t="str">
        <f>VLOOKUP(H315,'اعضاء هيئة التدريس'!$B$1:$D$300,2,FALSE)</f>
        <v>أ.د. هدى مهران</v>
      </c>
      <c r="J315" s="73"/>
      <c r="K315" s="73"/>
      <c r="L315" s="73"/>
      <c r="M315" s="73" t="s">
        <v>1068</v>
      </c>
      <c r="N315" s="73"/>
      <c r="O315" s="73"/>
      <c r="P315" s="386" t="s">
        <v>1317</v>
      </c>
      <c r="Q315" s="445"/>
      <c r="R315" s="370"/>
      <c r="S315" s="265"/>
      <c r="T315" s="282"/>
      <c r="U315" s="282"/>
      <c r="V315" s="282"/>
      <c r="W315" s="282"/>
      <c r="X315" s="282"/>
      <c r="Y315" s="282"/>
      <c r="Z315" s="282"/>
      <c r="AA315" s="282"/>
      <c r="AB315" s="251"/>
      <c r="AC315" s="251"/>
      <c r="AD315" s="251"/>
      <c r="AE315" s="251"/>
      <c r="AF315" s="251"/>
      <c r="AG315" s="282"/>
      <c r="AH315" s="282"/>
      <c r="AI315" s="428"/>
      <c r="AJ315" s="283"/>
      <c r="AK315" s="284"/>
      <c r="AL315" s="283"/>
      <c r="AM315" s="283"/>
      <c r="AN315" s="283"/>
      <c r="AO315" s="283"/>
      <c r="AP315" s="283"/>
      <c r="AQ315" s="283"/>
      <c r="AR315" s="283"/>
      <c r="AS315" s="283"/>
      <c r="AT315" s="283"/>
      <c r="AU315" s="283"/>
      <c r="AV315" s="283"/>
      <c r="AW315" s="283"/>
      <c r="AX315" s="283"/>
      <c r="BL315" s="251" t="e">
        <f>VLOOKUP(#REF!,'اعضاء هيئة التدريس'!#REF!,2,)</f>
        <v>#REF!</v>
      </c>
    </row>
    <row r="316" spans="1:64" s="417" customFormat="1" ht="15.75" hidden="1">
      <c r="A316" s="328"/>
      <c r="B316" s="288" t="s">
        <v>710</v>
      </c>
      <c r="C316" s="726" t="str">
        <f>VLOOKUP(B316,مقررات!$A$1:$F$411,2,FALSE)</f>
        <v>لافقاريات بحرية</v>
      </c>
      <c r="D316" s="211">
        <f>VLOOKUP(B316,مقررات!$A$1:$F$452,3,FALSE)</f>
        <v>2</v>
      </c>
      <c r="E316" s="211">
        <f>VLOOKUP(B316,مقررات!$A$1:$F$476,4,FALSE)</f>
        <v>2</v>
      </c>
      <c r="F316" s="211">
        <f t="shared" si="13"/>
        <v>3</v>
      </c>
      <c r="G316" s="60" t="str">
        <f>VLOOKUP(B316,مقررات!$A$1:$F$409,6,FALSE)</f>
        <v>Z136</v>
      </c>
      <c r="H316" s="60" t="s">
        <v>1929</v>
      </c>
      <c r="I316" s="262" t="str">
        <f>VLOOKUP(H316,'اعضاء هيئة التدريس'!$B$1:$D$300,2,FALSE)</f>
        <v>د. هدى حسن عبدالعظيم</v>
      </c>
      <c r="J316" s="73"/>
      <c r="K316" s="73" t="s">
        <v>1067</v>
      </c>
      <c r="L316" s="73"/>
      <c r="M316" s="73"/>
      <c r="N316" s="73"/>
      <c r="O316" s="73"/>
      <c r="P316" s="1046"/>
      <c r="Q316" s="414"/>
      <c r="R316" s="143"/>
      <c r="S316" s="143"/>
      <c r="T316" s="4"/>
      <c r="U316" s="4"/>
      <c r="V316" s="4"/>
      <c r="W316" s="4"/>
      <c r="X316" s="4"/>
      <c r="Y316" s="4"/>
      <c r="Z316" s="143"/>
      <c r="AA316" s="4"/>
      <c r="AB316" s="143"/>
      <c r="AC316" s="143"/>
      <c r="AD316" s="143"/>
      <c r="AE316" s="143"/>
      <c r="AF316" s="143"/>
      <c r="AG316" s="4"/>
      <c r="AH316" s="720"/>
      <c r="AI316" s="769"/>
      <c r="AJ316" s="91"/>
      <c r="AK316" s="91"/>
      <c r="AL316" s="222"/>
      <c r="AM316" s="222"/>
      <c r="AN316" s="222"/>
      <c r="AO316" s="222"/>
      <c r="AP316" s="222"/>
      <c r="AQ316" s="222"/>
      <c r="AR316" s="222"/>
      <c r="AS316" s="222"/>
      <c r="AT316" s="222"/>
      <c r="AU316" s="222"/>
      <c r="AV316" s="222"/>
      <c r="AW316" s="222"/>
      <c r="AX316" s="222"/>
      <c r="BL316" s="251" t="e">
        <f>VLOOKUP(#REF!,'اعضاء هيئة التدريس'!#REF!,2,)</f>
        <v>#REF!</v>
      </c>
    </row>
    <row r="317" spans="1:64" s="361" customFormat="1" ht="15.75" hidden="1">
      <c r="A317" s="328"/>
      <c r="B317" s="288" t="s">
        <v>725</v>
      </c>
      <c r="C317" s="726" t="str">
        <f>VLOOKUP(B317,مقررات!$A$1:$F$411,2,FALSE)</f>
        <v>لافقاريات مياة عذبة</v>
      </c>
      <c r="D317" s="211">
        <f>VLOOKUP(B317,مقررات!$A$1:$F$452,3,FALSE)</f>
        <v>2</v>
      </c>
      <c r="E317" s="211">
        <f>VLOOKUP(B317,مقررات!$A$1:$F$476,4,FALSE)</f>
        <v>2</v>
      </c>
      <c r="F317" s="211">
        <f t="shared" si="13"/>
        <v>3</v>
      </c>
      <c r="G317" s="60" t="str">
        <f>VLOOKUP(B317,مقررات!$A$1:$F$409,6,FALSE)</f>
        <v>Z2136</v>
      </c>
      <c r="H317" s="60" t="s">
        <v>1896</v>
      </c>
      <c r="I317" s="262" t="str">
        <f>VLOOKUP(H317,'اعضاء هيئة التدريس'!$B$1:$D$300,2,FALSE)</f>
        <v>د. شرين خليفة</v>
      </c>
      <c r="J317" s="73"/>
      <c r="K317" s="73"/>
      <c r="L317" s="73" t="s">
        <v>1067</v>
      </c>
      <c r="M317" s="73"/>
      <c r="N317" s="73"/>
      <c r="O317" s="73"/>
      <c r="P317" s="386" t="s">
        <v>1323</v>
      </c>
      <c r="Q317" s="414"/>
      <c r="R317" s="143"/>
      <c r="S317" s="143"/>
      <c r="T317" s="4"/>
      <c r="U317" s="4"/>
      <c r="V317" s="4"/>
      <c r="W317" s="4"/>
      <c r="X317" s="4"/>
      <c r="Y317" s="4"/>
      <c r="Z317" s="143"/>
      <c r="AA317" s="4"/>
      <c r="AB317" s="143"/>
      <c r="AC317" s="143"/>
      <c r="AD317" s="143"/>
      <c r="AE317" s="143"/>
      <c r="AF317" s="143"/>
      <c r="AG317" s="4"/>
      <c r="AH317" s="4"/>
      <c r="AI317" s="692"/>
      <c r="AJ317" s="91"/>
      <c r="AK317" s="91"/>
      <c r="AL317" s="376"/>
      <c r="AM317" s="376"/>
      <c r="AN317" s="376"/>
      <c r="AO317" s="376"/>
      <c r="AP317" s="376"/>
      <c r="AQ317" s="376"/>
      <c r="AR317" s="376"/>
      <c r="AS317" s="376"/>
      <c r="AT317" s="376"/>
      <c r="AU317" s="376"/>
      <c r="AV317" s="376"/>
      <c r="AW317" s="376"/>
      <c r="AX317" s="376"/>
      <c r="BL317" s="251" t="e">
        <f>VLOOKUP(#REF!,'اعضاء هيئة التدريس'!#REF!,2,)</f>
        <v>#REF!</v>
      </c>
    </row>
    <row r="318" spans="1:64" s="361" customFormat="1" ht="15.75" hidden="1">
      <c r="A318" s="328"/>
      <c r="B318" s="288" t="s">
        <v>690</v>
      </c>
      <c r="C318" s="726" t="str">
        <f>VLOOKUP(B318,مقررات!$A$1:$F$411,2,FALSE)</f>
        <v>تشريح مقارن</v>
      </c>
      <c r="D318" s="211">
        <f>VLOOKUP(B318,مقررات!$A$1:$F$452,3,FALSE)</f>
        <v>2</v>
      </c>
      <c r="E318" s="211">
        <f>VLOOKUP(B318,مقررات!$A$1:$F$476,4,FALSE)</f>
        <v>2</v>
      </c>
      <c r="F318" s="211">
        <f t="shared" si="13"/>
        <v>3</v>
      </c>
      <c r="G318" s="60" t="str">
        <f>VLOOKUP(B318,مقررات!$A$1:$F$409,6,FALSE)</f>
        <v>Z2410</v>
      </c>
      <c r="H318" s="60" t="s">
        <v>1892</v>
      </c>
      <c r="I318" s="262" t="str">
        <f>VLOOKUP(H318,'اعضاء هيئة التدريس'!$B$1:$D$300,2,FALSE)</f>
        <v>د. سمية شلبي</v>
      </c>
      <c r="J318" s="73"/>
      <c r="K318" s="73" t="s">
        <v>1067</v>
      </c>
      <c r="L318" s="73"/>
      <c r="M318" s="73"/>
      <c r="N318" s="73"/>
      <c r="O318" s="73"/>
      <c r="P318" s="1046"/>
      <c r="Q318" s="414"/>
      <c r="R318" s="143"/>
      <c r="S318" s="143"/>
      <c r="T318" s="4"/>
      <c r="U318" s="4"/>
      <c r="V318" s="4"/>
      <c r="W318" s="4"/>
      <c r="X318" s="4"/>
      <c r="Y318" s="4"/>
      <c r="Z318" s="143"/>
      <c r="AA318" s="4"/>
      <c r="AB318" s="143"/>
      <c r="AC318" s="143"/>
      <c r="AD318" s="143"/>
      <c r="AE318" s="143"/>
      <c r="AF318" s="143"/>
      <c r="AG318" s="4"/>
      <c r="AH318" s="4"/>
      <c r="AI318" s="692"/>
      <c r="AJ318" s="91"/>
      <c r="AK318" s="91"/>
      <c r="AL318" s="376"/>
      <c r="AM318" s="376"/>
      <c r="AN318" s="376"/>
      <c r="AO318" s="376"/>
      <c r="AP318" s="376"/>
      <c r="AQ318" s="376"/>
      <c r="AR318" s="376"/>
      <c r="AS318" s="376"/>
      <c r="AT318" s="376"/>
      <c r="AU318" s="376"/>
      <c r="AV318" s="376"/>
      <c r="AW318" s="376"/>
      <c r="AX318" s="376"/>
      <c r="BL318" s="251" t="e">
        <f>VLOOKUP(#REF!,'اعضاء هيئة التدريس'!#REF!,2,)</f>
        <v>#REF!</v>
      </c>
    </row>
    <row r="319" spans="1:64" s="272" customFormat="1" ht="15.75" hidden="1">
      <c r="A319" s="328"/>
      <c r="B319" s="288" t="s">
        <v>687</v>
      </c>
      <c r="C319" s="726" t="str">
        <f>VLOOKUP(B319,مقررات!$A$1:$F$411,2,FALSE)</f>
        <v>سلوك حيوان</v>
      </c>
      <c r="D319" s="211">
        <f>VLOOKUP(B319,مقررات!$A$1:$F$452,3,FALSE)</f>
        <v>2</v>
      </c>
      <c r="E319" s="211">
        <f>VLOOKUP(B319,مقررات!$A$1:$F$476,4,FALSE)</f>
        <v>0</v>
      </c>
      <c r="F319" s="211">
        <f t="shared" si="13"/>
        <v>2</v>
      </c>
      <c r="G319" s="60" t="str">
        <f>VLOOKUP(B319,مقررات!$A$1:$F$409,6,FALSE)</f>
        <v>Z2716</v>
      </c>
      <c r="H319" s="60" t="s">
        <v>1880</v>
      </c>
      <c r="I319" s="262" t="str">
        <f>VLOOKUP(H319,'اعضاء هيئة التدريس'!$B$1:$D$300,2,FALSE)</f>
        <v>أ.د. السيد خلاف</v>
      </c>
      <c r="J319" s="73"/>
      <c r="K319" s="73"/>
      <c r="L319" s="73"/>
      <c r="M319" s="73"/>
      <c r="N319" s="73" t="s">
        <v>1072</v>
      </c>
      <c r="O319" s="73"/>
      <c r="P319" s="386" t="s">
        <v>1323</v>
      </c>
      <c r="Q319" s="414"/>
      <c r="R319" s="143"/>
      <c r="S319" s="143"/>
      <c r="T319" s="4"/>
      <c r="U319" s="4"/>
      <c r="V319" s="4"/>
      <c r="W319" s="4"/>
      <c r="X319" s="4"/>
      <c r="Y319" s="4"/>
      <c r="Z319" s="143"/>
      <c r="AA319" s="4"/>
      <c r="AB319" s="143"/>
      <c r="AC319" s="143"/>
      <c r="AD319" s="143"/>
      <c r="AE319" s="143"/>
      <c r="AF319" s="143"/>
      <c r="AG319" s="4"/>
      <c r="AH319" s="720"/>
      <c r="AI319" s="769"/>
      <c r="AJ319" s="91"/>
      <c r="AK319" s="91"/>
      <c r="AL319" s="283"/>
      <c r="AM319" s="283"/>
      <c r="AN319" s="283"/>
      <c r="AO319" s="283"/>
      <c r="AP319" s="283"/>
      <c r="AQ319" s="283"/>
      <c r="AR319" s="283"/>
      <c r="AS319" s="283"/>
      <c r="AT319" s="283"/>
      <c r="AU319" s="283"/>
      <c r="AV319" s="283"/>
      <c r="AW319" s="283"/>
      <c r="AX319" s="283"/>
      <c r="BL319" s="251" t="e">
        <f>VLOOKUP(#REF!,'اعضاء هيئة التدريس'!#REF!,2,)</f>
        <v>#REF!</v>
      </c>
    </row>
    <row r="320" spans="1:64" s="272" customFormat="1" ht="15.75" hidden="1">
      <c r="A320" s="367"/>
      <c r="B320" s="288" t="s">
        <v>692</v>
      </c>
      <c r="C320" s="726" t="str">
        <f>VLOOKUP(B320,مقررات!$A$1:$F$411,2,FALSE)</f>
        <v>تصنيف حشرات</v>
      </c>
      <c r="D320" s="211">
        <f>VLOOKUP(B320,مقررات!$A$1:$F$452,3,FALSE)</f>
        <v>1</v>
      </c>
      <c r="E320" s="211">
        <f>VLOOKUP(B320,مقررات!$A$1:$F$476,4,FALSE)</f>
        <v>2</v>
      </c>
      <c r="F320" s="211">
        <f t="shared" si="13"/>
        <v>2</v>
      </c>
      <c r="G320" s="60" t="str">
        <f>VLOOKUP(B320,مقررات!$A$1:$F$409,6,FALSE)</f>
        <v>Z158</v>
      </c>
      <c r="H320" s="60" t="s">
        <v>1873</v>
      </c>
      <c r="I320" s="262" t="str">
        <f>VLOOKUP(H320,'اعضاء هيئة التدريس'!$B$1:$D$300,2,FALSE)</f>
        <v>أ.د.عبادة ابوزكري</v>
      </c>
      <c r="J320" s="73"/>
      <c r="K320" s="73" t="s">
        <v>1233</v>
      </c>
      <c r="L320" s="73"/>
      <c r="M320" s="73"/>
      <c r="N320" s="73"/>
      <c r="O320" s="73"/>
      <c r="P320" s="252"/>
      <c r="Q320" s="446"/>
      <c r="R320" s="370"/>
      <c r="S320" s="265"/>
      <c r="T320" s="282"/>
      <c r="U320" s="282"/>
      <c r="V320" s="282"/>
      <c r="W320" s="282"/>
      <c r="X320" s="282"/>
      <c r="Y320" s="282"/>
      <c r="Z320" s="282"/>
      <c r="AA320" s="282"/>
      <c r="AB320" s="251"/>
      <c r="AC320" s="251"/>
      <c r="AD320" s="251"/>
      <c r="AE320" s="251"/>
      <c r="AF320" s="251"/>
      <c r="AG320" s="282"/>
      <c r="AH320" s="282"/>
      <c r="AI320" s="428"/>
      <c r="AJ320" s="283"/>
      <c r="AK320" s="283"/>
      <c r="AL320" s="283"/>
      <c r="AM320" s="283"/>
      <c r="AN320" s="283"/>
      <c r="AO320" s="283"/>
      <c r="AP320" s="283"/>
      <c r="AQ320" s="283"/>
      <c r="AR320" s="283"/>
      <c r="AS320" s="283"/>
      <c r="AT320" s="283"/>
      <c r="AU320" s="283"/>
      <c r="AV320" s="283"/>
      <c r="AW320" s="283"/>
      <c r="AX320" s="283"/>
      <c r="BL320" s="251" t="e">
        <f>VLOOKUP(#REF!,'اعضاء هيئة التدريس'!#REF!,2,)</f>
        <v>#REF!</v>
      </c>
    </row>
    <row r="321" spans="1:64" s="272" customFormat="1" ht="15.75" hidden="1" customHeight="1">
      <c r="A321" s="367"/>
      <c r="B321" s="288" t="s">
        <v>683</v>
      </c>
      <c r="C321" s="726" t="str">
        <f>VLOOKUP(B321,مقررات!$A$1:$F$411,2,FALSE)</f>
        <v>بيولوجيا جزئية</v>
      </c>
      <c r="D321" s="211">
        <f>VLOOKUP(B321,مقررات!$A$1:$F$452,3,FALSE)</f>
        <v>2</v>
      </c>
      <c r="E321" s="211">
        <f>VLOOKUP(B321,مقررات!$A$1:$F$476,4,FALSE)</f>
        <v>0</v>
      </c>
      <c r="F321" s="211">
        <f t="shared" si="13"/>
        <v>2</v>
      </c>
      <c r="G321" s="60" t="str">
        <f>VLOOKUP(B321,مقررات!$A$1:$F$409,6,FALSE)</f>
        <v>Z2614</v>
      </c>
      <c r="H321" s="60" t="s">
        <v>1871</v>
      </c>
      <c r="I321" s="262" t="str">
        <f>VLOOKUP(H321,'اعضاء هيئة التدريس'!$B$1:$D$300,2,FALSE)</f>
        <v>أ.د.صبحي حسب النبي</v>
      </c>
      <c r="J321" s="73"/>
      <c r="K321" s="73"/>
      <c r="L321" s="73"/>
      <c r="M321" s="73" t="s">
        <v>1070</v>
      </c>
      <c r="N321" s="73"/>
      <c r="O321" s="73"/>
      <c r="P321" s="386" t="s">
        <v>1317</v>
      </c>
      <c r="Q321" s="446"/>
      <c r="R321" s="654"/>
      <c r="S321" s="265"/>
      <c r="T321" s="282"/>
      <c r="U321" s="282"/>
      <c r="V321" s="282"/>
      <c r="W321" s="282"/>
      <c r="X321" s="282"/>
      <c r="Y321" s="282"/>
      <c r="Z321" s="282"/>
      <c r="AA321" s="282"/>
      <c r="AB321" s="251"/>
      <c r="AC321" s="251"/>
      <c r="AD321" s="251"/>
      <c r="AE321" s="251"/>
      <c r="AF321" s="251"/>
      <c r="AG321" s="282"/>
      <c r="AH321" s="282"/>
      <c r="AI321" s="428"/>
      <c r="AJ321" s="283"/>
      <c r="AK321" s="283"/>
      <c r="AL321" s="283"/>
      <c r="AM321" s="283"/>
      <c r="AN321" s="283"/>
      <c r="AO321" s="283"/>
      <c r="AP321" s="283"/>
      <c r="AQ321" s="283"/>
      <c r="AR321" s="283"/>
      <c r="AS321" s="283"/>
      <c r="AT321" s="283"/>
      <c r="AU321" s="283"/>
      <c r="AV321" s="283"/>
      <c r="AW321" s="283"/>
      <c r="AX321" s="283"/>
      <c r="BL321" s="251" t="e">
        <f>VLOOKUP(#REF!,'اعضاء هيئة التدريس'!#REF!,2,)</f>
        <v>#REF!</v>
      </c>
    </row>
    <row r="322" spans="1:64" s="272" customFormat="1" ht="15.75" hidden="1">
      <c r="A322" s="367"/>
      <c r="B322" s="288" t="s">
        <v>683</v>
      </c>
      <c r="C322" s="726" t="str">
        <f>VLOOKUP(B322,مقررات!$A$1:$F$411,2,FALSE)</f>
        <v>بيولوجيا جزئية</v>
      </c>
      <c r="D322" s="211">
        <f>VLOOKUP(B322,مقررات!$A$1:$F$452,3,FALSE)</f>
        <v>2</v>
      </c>
      <c r="E322" s="211">
        <f>VLOOKUP(B322,مقررات!$A$1:$F$476,4,FALSE)</f>
        <v>0</v>
      </c>
      <c r="F322" s="211">
        <f t="shared" si="13"/>
        <v>2</v>
      </c>
      <c r="G322" s="60" t="str">
        <f>VLOOKUP(B322,مقررات!$A$1:$F$409,6,FALSE)</f>
        <v>Z2614</v>
      </c>
      <c r="H322" s="60" t="s">
        <v>1963</v>
      </c>
      <c r="I322" s="262" t="str">
        <f>VLOOKUP(H322,'اعضاء هيئة التدريس'!$B$1:$D$300,2,FALSE)</f>
        <v>د / خالد جبة</v>
      </c>
      <c r="J322" s="73"/>
      <c r="K322" s="73"/>
      <c r="L322" s="73"/>
      <c r="M322" s="73" t="s">
        <v>1070</v>
      </c>
      <c r="N322" s="73"/>
      <c r="O322" s="73"/>
      <c r="P322" s="386" t="s">
        <v>1317</v>
      </c>
      <c r="Q322" s="446"/>
      <c r="R322" s="654"/>
      <c r="S322" s="265"/>
      <c r="T322" s="282"/>
      <c r="U322" s="282"/>
      <c r="V322" s="282"/>
      <c r="W322" s="282"/>
      <c r="X322" s="282"/>
      <c r="Y322" s="282"/>
      <c r="Z322" s="282"/>
      <c r="AA322" s="282"/>
      <c r="AB322" s="251"/>
      <c r="AC322" s="251"/>
      <c r="AD322" s="251"/>
      <c r="AE322" s="251"/>
      <c r="AF322" s="251"/>
      <c r="AG322" s="282"/>
      <c r="AH322" s="282"/>
      <c r="AI322" s="428"/>
      <c r="AJ322" s="283"/>
      <c r="AK322" s="283"/>
      <c r="AL322" s="284"/>
      <c r="AM322" s="283"/>
      <c r="AN322" s="283"/>
      <c r="AO322" s="283"/>
      <c r="AP322" s="283"/>
      <c r="AQ322" s="283"/>
      <c r="AR322" s="283"/>
      <c r="AS322" s="283"/>
      <c r="AT322" s="283"/>
      <c r="AU322" s="283"/>
      <c r="AV322" s="283"/>
      <c r="AW322" s="283"/>
      <c r="AX322" s="283"/>
      <c r="BL322" s="251" t="e">
        <f>VLOOKUP(#REF!,'اعضاء هيئة التدريس'!#REF!,2,)</f>
        <v>#REF!</v>
      </c>
    </row>
    <row r="323" spans="1:64" s="272" customFormat="1" ht="15" hidden="1" customHeight="1">
      <c r="A323" s="367"/>
      <c r="B323" s="288" t="s">
        <v>694</v>
      </c>
      <c r="C323" s="726" t="str">
        <f>VLOOKUP(B323,مقررات!$A$1:$F$411,2,FALSE)</f>
        <v>بيئة بحرية</v>
      </c>
      <c r="D323" s="211">
        <f>VLOOKUP(B323,مقررات!$A$1:$F$452,3,FALSE)</f>
        <v>1</v>
      </c>
      <c r="E323" s="211">
        <f>VLOOKUP(B323,مقررات!$A$1:$F$476,4,FALSE)</f>
        <v>2</v>
      </c>
      <c r="F323" s="211">
        <f t="shared" si="13"/>
        <v>2</v>
      </c>
      <c r="G323" s="60" t="str">
        <f>VLOOKUP(B323,مقررات!$A$1:$F$409,6,FALSE)</f>
        <v>Z2716</v>
      </c>
      <c r="H323" s="60" t="s">
        <v>1880</v>
      </c>
      <c r="I323" s="262" t="str">
        <f>VLOOKUP(H323,'اعضاء هيئة التدريس'!$B$1:$D$300,2,FALSE)</f>
        <v>أ.د. السيد خلاف</v>
      </c>
      <c r="J323" s="73"/>
      <c r="K323" s="73"/>
      <c r="L323" s="73"/>
      <c r="M323" s="73" t="s">
        <v>1121</v>
      </c>
      <c r="N323" s="73"/>
      <c r="O323" s="73"/>
      <c r="P323" s="252"/>
      <c r="Q323" s="446"/>
      <c r="R323" s="370"/>
      <c r="S323" s="265"/>
      <c r="T323" s="282"/>
      <c r="U323" s="282"/>
      <c r="V323" s="282"/>
      <c r="W323" s="282"/>
      <c r="X323" s="282"/>
      <c r="Y323" s="282"/>
      <c r="Z323" s="282"/>
      <c r="AA323" s="282"/>
      <c r="AB323" s="251"/>
      <c r="AC323" s="251"/>
      <c r="AD323" s="251"/>
      <c r="AE323" s="251"/>
      <c r="AF323" s="251"/>
      <c r="AG323" s="282"/>
      <c r="AH323" s="282"/>
      <c r="AI323" s="428"/>
      <c r="AJ323" s="283"/>
      <c r="AK323" s="284"/>
      <c r="AL323" s="283"/>
      <c r="AM323" s="283"/>
      <c r="AN323" s="283"/>
      <c r="AO323" s="283"/>
      <c r="AP323" s="283"/>
      <c r="AQ323" s="283"/>
      <c r="AR323" s="283"/>
      <c r="AS323" s="283"/>
      <c r="AT323" s="283"/>
      <c r="AU323" s="283"/>
      <c r="AV323" s="283"/>
      <c r="AW323" s="283"/>
      <c r="AX323" s="283"/>
      <c r="BL323" s="251" t="e">
        <f>VLOOKUP(#REF!,'اعضاء هيئة التدريس'!#REF!,2,)</f>
        <v>#REF!</v>
      </c>
    </row>
    <row r="324" spans="1:64" s="272" customFormat="1" ht="15.75" hidden="1" customHeight="1">
      <c r="A324" s="367"/>
      <c r="B324" s="288" t="s">
        <v>695</v>
      </c>
      <c r="C324" s="726" t="str">
        <f>VLOOKUP(B324,مقررات!$A$1:$F$411,2,FALSE)</f>
        <v>علم الغدد الصماء</v>
      </c>
      <c r="D324" s="211">
        <f>VLOOKUP(B324,مقررات!$A$1:$F$452,3,FALSE)</f>
        <v>2</v>
      </c>
      <c r="E324" s="211">
        <f>VLOOKUP(B324,مقررات!$A$1:$F$476,4,FALSE)</f>
        <v>0</v>
      </c>
      <c r="F324" s="211">
        <f t="shared" si="13"/>
        <v>2</v>
      </c>
      <c r="G324" s="60" t="str">
        <f>VLOOKUP(B324,مقررات!$A$1:$F$409,6,FALSE)</f>
        <v>Z112</v>
      </c>
      <c r="H324" s="60" t="s">
        <v>1883</v>
      </c>
      <c r="I324" s="262" t="str">
        <f>VLOOKUP(H324,'اعضاء هيئة التدريس'!$B$1:$D$300,2,FALSE)</f>
        <v>أ.د. ابراهيم العليمي</v>
      </c>
      <c r="J324" s="73"/>
      <c r="K324" s="73"/>
      <c r="L324" s="73"/>
      <c r="M324" s="73" t="s">
        <v>1070</v>
      </c>
      <c r="N324" s="73"/>
      <c r="O324" s="73"/>
      <c r="P324" s="252"/>
      <c r="Q324" s="447"/>
      <c r="R324" s="370"/>
      <c r="S324" s="265"/>
      <c r="T324" s="282"/>
      <c r="U324" s="282"/>
      <c r="V324" s="282"/>
      <c r="W324" s="282"/>
      <c r="X324" s="282"/>
      <c r="Y324" s="282"/>
      <c r="Z324" s="282"/>
      <c r="AA324" s="282"/>
      <c r="AB324" s="251"/>
      <c r="AC324" s="251"/>
      <c r="AD324" s="251"/>
      <c r="AE324" s="251"/>
      <c r="AF324" s="251"/>
      <c r="AG324" s="282"/>
      <c r="AH324" s="282"/>
      <c r="AI324" s="428"/>
      <c r="AJ324" s="283"/>
      <c r="AK324" s="283"/>
      <c r="AL324" s="283"/>
      <c r="AM324" s="283"/>
      <c r="AN324" s="283"/>
      <c r="AO324" s="283"/>
      <c r="AP324" s="283"/>
      <c r="AQ324" s="283"/>
      <c r="AR324" s="283"/>
      <c r="AS324" s="283"/>
      <c r="AT324" s="283"/>
      <c r="AU324" s="283"/>
      <c r="AV324" s="283"/>
      <c r="AW324" s="283"/>
      <c r="AX324" s="283"/>
      <c r="BL324" s="251" t="e">
        <f>VLOOKUP(#REF!,'اعضاء هيئة التدريس'!#REF!,2,)</f>
        <v>#REF!</v>
      </c>
    </row>
    <row r="325" spans="1:64" s="272" customFormat="1" ht="15" hidden="1" customHeight="1">
      <c r="A325" s="328"/>
      <c r="B325" s="288" t="s">
        <v>713</v>
      </c>
      <c r="C325" s="726" t="str">
        <f>VLOOKUP(B325,مقررات!$A$1:$F$411,2,FALSE)</f>
        <v>علم الدم</v>
      </c>
      <c r="D325" s="211">
        <f>VLOOKUP(B325,مقررات!$A$1:$F$452,3,FALSE)</f>
        <v>1</v>
      </c>
      <c r="E325" s="211">
        <f>VLOOKUP(B325,مقررات!$A$1:$F$476,4,FALSE)</f>
        <v>2</v>
      </c>
      <c r="F325" s="211">
        <f t="shared" si="13"/>
        <v>2</v>
      </c>
      <c r="G325" s="60" t="str">
        <f>VLOOKUP(B325,مقررات!$A$1:$F$409,6,FALSE)</f>
        <v>Z112</v>
      </c>
      <c r="H325" s="60" t="s">
        <v>1876</v>
      </c>
      <c r="I325" s="262" t="str">
        <f>VLOOKUP(H325,'اعضاء هيئة التدريس'!$B$1:$D$300,2,FALSE)</f>
        <v>أ.د. محمد فتحي فرج</v>
      </c>
      <c r="J325" s="73"/>
      <c r="K325" s="73" t="s">
        <v>1119</v>
      </c>
      <c r="L325" s="73"/>
      <c r="M325" s="73"/>
      <c r="N325" s="73"/>
      <c r="O325" s="73"/>
      <c r="P325" s="1052"/>
      <c r="Q325" s="414"/>
      <c r="R325" s="143"/>
      <c r="S325" s="143"/>
      <c r="T325" s="4"/>
      <c r="U325" s="4"/>
      <c r="V325" s="4"/>
      <c r="W325" s="4"/>
      <c r="X325" s="4"/>
      <c r="Y325" s="4"/>
      <c r="Z325" s="143"/>
      <c r="AA325" s="4"/>
      <c r="AB325" s="143"/>
      <c r="AC325" s="143"/>
      <c r="AD325" s="143"/>
      <c r="AE325" s="143"/>
      <c r="AF325" s="143"/>
      <c r="AG325" s="4"/>
      <c r="AH325" s="4"/>
      <c r="AI325" s="692"/>
      <c r="AJ325" s="91"/>
      <c r="AK325" s="91"/>
      <c r="AL325" s="283"/>
      <c r="AM325" s="283"/>
      <c r="AN325" s="283"/>
      <c r="AO325" s="283"/>
      <c r="AP325" s="283"/>
      <c r="AQ325" s="283"/>
      <c r="AR325" s="283"/>
      <c r="AS325" s="283"/>
      <c r="AT325" s="283"/>
      <c r="AU325" s="283"/>
      <c r="AV325" s="283"/>
      <c r="AW325" s="283"/>
      <c r="AX325" s="283"/>
      <c r="BL325" s="251" t="e">
        <f>VLOOKUP(#REF!,'اعضاء هيئة التدريس'!#REF!,2,)</f>
        <v>#REF!</v>
      </c>
    </row>
    <row r="326" spans="1:64" s="272" customFormat="1" ht="15.75" hidden="1" customHeight="1">
      <c r="A326" s="328"/>
      <c r="B326" s="288" t="s">
        <v>724</v>
      </c>
      <c r="C326" s="726" t="str">
        <f>VLOOKUP(B326,مقررات!$A$1:$F$411,2,FALSE)</f>
        <v>كيمياء مناعة</v>
      </c>
      <c r="D326" s="211">
        <f>VLOOKUP(B326,مقررات!$A$1:$F$452,3,FALSE)</f>
        <v>2</v>
      </c>
      <c r="E326" s="211">
        <f>VLOOKUP(B326,مقررات!$A$1:$F$476,4,FALSE)</f>
        <v>2</v>
      </c>
      <c r="F326" s="211">
        <f t="shared" si="13"/>
        <v>3</v>
      </c>
      <c r="G326" s="60" t="str">
        <f>VLOOKUP(B326,مقررات!$A$1:$F$409,6,FALSE)</f>
        <v>Z412</v>
      </c>
      <c r="H326" s="60" t="s">
        <v>1895</v>
      </c>
      <c r="I326" s="262" t="str">
        <f>VLOOKUP(H326,'اعضاء هيئة التدريس'!$B$1:$D$300,2,FALSE)</f>
        <v>د. هاني عبدالعزيز</v>
      </c>
      <c r="J326" s="73"/>
      <c r="K326" s="73" t="s">
        <v>1067</v>
      </c>
      <c r="L326" s="73"/>
      <c r="M326" s="73"/>
      <c r="N326" s="73"/>
      <c r="O326" s="73"/>
      <c r="P326" s="1046"/>
      <c r="Q326" s="414"/>
      <c r="R326" s="143"/>
      <c r="S326" s="143"/>
      <c r="T326" s="4"/>
      <c r="U326" s="4"/>
      <c r="V326" s="4"/>
      <c r="W326" s="4"/>
      <c r="X326" s="4"/>
      <c r="Y326" s="4"/>
      <c r="Z326" s="143"/>
      <c r="AA326" s="4"/>
      <c r="AB326" s="143"/>
      <c r="AC326" s="143"/>
      <c r="AD326" s="143"/>
      <c r="AE326" s="143"/>
      <c r="AF326" s="143"/>
      <c r="AG326" s="4"/>
      <c r="AH326" s="720"/>
      <c r="AI326" s="769"/>
      <c r="AJ326" s="91"/>
      <c r="AK326" s="91"/>
      <c r="AL326" s="283"/>
      <c r="AM326" s="283"/>
      <c r="AN326" s="283"/>
      <c r="AO326" s="283"/>
      <c r="AP326" s="283"/>
      <c r="AQ326" s="283"/>
      <c r="AR326" s="283"/>
      <c r="AS326" s="283"/>
      <c r="AT326" s="283"/>
      <c r="AU326" s="283"/>
      <c r="AV326" s="283"/>
      <c r="AW326" s="283"/>
      <c r="AX326" s="283"/>
      <c r="BL326" s="251" t="e">
        <f>VLOOKUP(#REF!,'اعضاء هيئة التدريس'!#REF!,2,)</f>
        <v>#REF!</v>
      </c>
    </row>
    <row r="327" spans="1:64" s="272" customFormat="1" ht="15.75" hidden="1" customHeight="1">
      <c r="A327" s="328"/>
      <c r="B327" s="288" t="s">
        <v>693</v>
      </c>
      <c r="C327" s="756" t="str">
        <f>VLOOKUP(B327,مقررات!$A$1:$F$411,2,FALSE)</f>
        <v>تكنيك الميكروسكوب الالكترونى</v>
      </c>
      <c r="D327" s="418">
        <f>VLOOKUP(B327,مقررات!$A$1:$F$452,3,FALSE)</f>
        <v>1</v>
      </c>
      <c r="E327" s="418">
        <f>VLOOKUP(B327,مقررات!$A$1:$F$476,4,FALSE)</f>
        <v>2</v>
      </c>
      <c r="F327" s="418">
        <f t="shared" si="13"/>
        <v>2</v>
      </c>
      <c r="G327" s="418" t="str">
        <f>VLOOKUP(B327,مقررات!$A$1:$F$409,6,FALSE)</f>
        <v>Z227</v>
      </c>
      <c r="H327" s="418" t="s">
        <v>1868</v>
      </c>
      <c r="I327" s="260" t="str">
        <f>VLOOKUP(H327,'اعضاء هيئة التدريس'!$B$1:$D$300,2,FALSE)</f>
        <v>أ.د. صابر صقر</v>
      </c>
      <c r="J327" s="73"/>
      <c r="K327" s="73"/>
      <c r="L327" s="73"/>
      <c r="M327" s="73"/>
      <c r="N327" s="73"/>
      <c r="O327" s="777" t="s">
        <v>1121</v>
      </c>
      <c r="P327" s="255" t="s">
        <v>1318</v>
      </c>
      <c r="Q327" s="784"/>
      <c r="R327" s="757"/>
      <c r="S327" s="758"/>
      <c r="T327" s="328"/>
      <c r="U327" s="328"/>
      <c r="V327" s="328"/>
      <c r="W327" s="328"/>
      <c r="X327" s="328"/>
      <c r="Y327" s="328"/>
      <c r="Z327" s="328"/>
      <c r="AA327" s="328"/>
      <c r="AB327" s="260"/>
      <c r="AC327" s="260"/>
      <c r="AD327" s="260"/>
      <c r="AE327" s="260"/>
      <c r="AF327" s="260"/>
      <c r="AG327" s="328"/>
      <c r="AH327" s="328"/>
      <c r="AI327" s="809"/>
      <c r="AJ327" s="760"/>
      <c r="AK327" s="760"/>
      <c r="AL327" s="283"/>
      <c r="AM327" s="283"/>
      <c r="AN327" s="283"/>
      <c r="AO327" s="283"/>
      <c r="AP327" s="283"/>
      <c r="AQ327" s="283"/>
      <c r="AR327" s="283"/>
      <c r="AS327" s="283"/>
      <c r="AT327" s="283"/>
      <c r="AU327" s="283"/>
      <c r="AV327" s="283"/>
      <c r="AW327" s="283"/>
      <c r="AX327" s="283"/>
      <c r="BL327" s="251" t="e">
        <f>VLOOKUP(#REF!,'اعضاء هيئة التدريس'!#REF!,2,)</f>
        <v>#REF!</v>
      </c>
    </row>
    <row r="328" spans="1:64" s="272" customFormat="1" ht="15.75" hidden="1" customHeight="1">
      <c r="A328" s="367"/>
      <c r="B328" s="288" t="s">
        <v>718</v>
      </c>
      <c r="C328" s="726" t="str">
        <f>VLOOKUP(B328,مقررات!$A$1:$F$411,2,FALSE)</f>
        <v>غدد صماء لافقاريات</v>
      </c>
      <c r="D328" s="211">
        <f>VLOOKUP(B328,مقررات!$A$1:$F$452,3,FALSE)</f>
        <v>2</v>
      </c>
      <c r="E328" s="211">
        <f>VLOOKUP(B328,مقررات!$A$1:$F$476,4,FALSE)</f>
        <v>0</v>
      </c>
      <c r="F328" s="211">
        <f t="shared" si="13"/>
        <v>2</v>
      </c>
      <c r="G328" s="60" t="str">
        <f>VLOOKUP(B328,مقررات!$A$1:$F$409,6,FALSE)</f>
        <v>Z136</v>
      </c>
      <c r="H328" s="60" t="s">
        <v>1896</v>
      </c>
      <c r="I328" s="262" t="str">
        <f>VLOOKUP(H328,'اعضاء هيئة التدريس'!$B$1:$D$300,2,FALSE)</f>
        <v>د. شرين خليفة</v>
      </c>
      <c r="J328" s="73"/>
      <c r="K328" s="73"/>
      <c r="L328" s="73"/>
      <c r="M328" s="73" t="s">
        <v>1067</v>
      </c>
      <c r="N328" s="73"/>
      <c r="O328" s="73"/>
      <c r="P328" s="1045"/>
      <c r="Q328" s="447"/>
      <c r="R328" s="355"/>
      <c r="S328" s="265"/>
      <c r="T328" s="282"/>
      <c r="U328" s="282"/>
      <c r="V328" s="282"/>
      <c r="W328" s="282"/>
      <c r="X328" s="282"/>
      <c r="Y328" s="282"/>
      <c r="Z328" s="282"/>
      <c r="AA328" s="282"/>
      <c r="AB328" s="251"/>
      <c r="AC328" s="251"/>
      <c r="AD328" s="251"/>
      <c r="AE328" s="251"/>
      <c r="AF328" s="251"/>
      <c r="AG328" s="282"/>
      <c r="AH328" s="282"/>
      <c r="AI328" s="428"/>
      <c r="AJ328" s="283"/>
      <c r="AK328" s="283"/>
      <c r="AL328" s="283"/>
      <c r="AM328" s="283"/>
      <c r="AN328" s="283"/>
      <c r="AO328" s="283"/>
      <c r="AP328" s="283"/>
      <c r="AQ328" s="283"/>
      <c r="AR328" s="283"/>
      <c r="AS328" s="283"/>
      <c r="AT328" s="283"/>
      <c r="AU328" s="283"/>
      <c r="AV328" s="283"/>
      <c r="AW328" s="283"/>
      <c r="AX328" s="283"/>
      <c r="BL328" s="251" t="e">
        <f>VLOOKUP(#REF!,'اعضاء هيئة التدريس'!#REF!,2,)</f>
        <v>#REF!</v>
      </c>
    </row>
    <row r="329" spans="1:64" s="412" customFormat="1" ht="15.75" hidden="1" customHeight="1">
      <c r="A329" s="367"/>
      <c r="B329" s="288" t="s">
        <v>718</v>
      </c>
      <c r="C329" s="726" t="str">
        <f>VLOOKUP(B329,مقررات!$A$1:$F$411,2,FALSE)</f>
        <v>غدد صماء لافقاريات</v>
      </c>
      <c r="D329" s="211">
        <f>VLOOKUP(B329,مقررات!$A$1:$F$452,3,FALSE)</f>
        <v>2</v>
      </c>
      <c r="E329" s="211">
        <f>VLOOKUP(B329,مقررات!$A$1:$F$476,4,FALSE)</f>
        <v>0</v>
      </c>
      <c r="F329" s="211">
        <f t="shared" si="13"/>
        <v>2</v>
      </c>
      <c r="G329" s="60" t="str">
        <f>VLOOKUP(B329,مقررات!$A$1:$F$409,6,FALSE)</f>
        <v>Z136</v>
      </c>
      <c r="H329" s="60" t="s">
        <v>1929</v>
      </c>
      <c r="I329" s="262" t="str">
        <f>VLOOKUP(H329,'اعضاء هيئة التدريس'!$B$1:$D$300,2,FALSE)</f>
        <v>د. هدى حسن عبدالعظيم</v>
      </c>
      <c r="J329" s="73"/>
      <c r="K329" s="73"/>
      <c r="L329" s="73"/>
      <c r="M329" s="73" t="s">
        <v>1067</v>
      </c>
      <c r="N329" s="73"/>
      <c r="O329" s="73"/>
      <c r="P329" s="1045"/>
      <c r="Q329" s="447"/>
      <c r="R329" s="355"/>
      <c r="S329" s="265"/>
      <c r="T329" s="282"/>
      <c r="U329" s="282"/>
      <c r="V329" s="282"/>
      <c r="W329" s="282"/>
      <c r="X329" s="282"/>
      <c r="Y329" s="282"/>
      <c r="Z329" s="282"/>
      <c r="AA329" s="282"/>
      <c r="AB329" s="251"/>
      <c r="AC329" s="251"/>
      <c r="AD329" s="251"/>
      <c r="AE329" s="251"/>
      <c r="AF329" s="251"/>
      <c r="AG329" s="282"/>
      <c r="AH329" s="282"/>
      <c r="AI329" s="428"/>
      <c r="AJ329" s="283"/>
      <c r="AK329" s="283"/>
      <c r="AL329" s="398"/>
      <c r="AM329" s="398"/>
      <c r="AN329" s="398"/>
      <c r="AO329" s="398"/>
      <c r="AP329" s="398"/>
      <c r="AQ329" s="398"/>
      <c r="AR329" s="398"/>
      <c r="AS329" s="398"/>
      <c r="AT329" s="398"/>
      <c r="AU329" s="398"/>
      <c r="AV329" s="398"/>
      <c r="AW329" s="398"/>
      <c r="AX329" s="398"/>
      <c r="BL329" s="251" t="e">
        <f>VLOOKUP(#REF!,'اعضاء هيئة التدريس'!#REF!,2,)</f>
        <v>#REF!</v>
      </c>
    </row>
    <row r="330" spans="1:64" s="272" customFormat="1" ht="15" hidden="1" customHeight="1">
      <c r="A330" s="367"/>
      <c r="B330" s="288" t="s">
        <v>722</v>
      </c>
      <c r="C330" s="726" t="str">
        <f>VLOOKUP(B330,مقررات!$A$1:$F$411,2,FALSE)</f>
        <v>طفيليات متقدم</v>
      </c>
      <c r="D330" s="211">
        <f>VLOOKUP(B330,مقررات!$A$1:$F$452,3,FALSE)</f>
        <v>2</v>
      </c>
      <c r="E330" s="211">
        <f>VLOOKUP(B330,مقررات!$A$1:$F$476,4,FALSE)</f>
        <v>2</v>
      </c>
      <c r="F330" s="211">
        <f t="shared" si="13"/>
        <v>3</v>
      </c>
      <c r="G330" s="60" t="str">
        <f>VLOOKUP(B330,مقررات!$A$1:$F$409,6,FALSE)</f>
        <v>Z338</v>
      </c>
      <c r="H330" s="60" t="s">
        <v>1887</v>
      </c>
      <c r="I330" s="262" t="str">
        <f>VLOOKUP(H330,'اعضاء هيئة التدريس'!$B$1:$D$300,2,FALSE)</f>
        <v>أ.د. عاطف الطوخي</v>
      </c>
      <c r="J330" s="73"/>
      <c r="K330" s="73"/>
      <c r="L330" s="73" t="s">
        <v>1067</v>
      </c>
      <c r="M330" s="73"/>
      <c r="N330" s="73"/>
      <c r="O330" s="73"/>
      <c r="P330" s="386" t="s">
        <v>1317</v>
      </c>
      <c r="Q330" s="445"/>
      <c r="R330" s="370"/>
      <c r="S330" s="265"/>
      <c r="T330" s="282"/>
      <c r="U330" s="282"/>
      <c r="V330" s="282"/>
      <c r="W330" s="282"/>
      <c r="X330" s="282"/>
      <c r="Y330" s="282"/>
      <c r="Z330" s="282"/>
      <c r="AA330" s="282"/>
      <c r="AB330" s="251"/>
      <c r="AC330" s="251"/>
      <c r="AD330" s="251"/>
      <c r="AE330" s="251"/>
      <c r="AF330" s="251"/>
      <c r="AG330" s="282"/>
      <c r="AH330" s="282"/>
      <c r="AI330" s="428"/>
      <c r="AJ330" s="283"/>
      <c r="AK330" s="283"/>
      <c r="AL330" s="283"/>
      <c r="AM330" s="283"/>
      <c r="AN330" s="283"/>
      <c r="AO330" s="283"/>
      <c r="AP330" s="283"/>
      <c r="AQ330" s="283"/>
      <c r="AR330" s="283"/>
      <c r="AS330" s="283"/>
      <c r="AT330" s="283"/>
      <c r="AU330" s="283"/>
      <c r="AV330" s="283"/>
      <c r="AW330" s="283"/>
      <c r="AX330" s="283"/>
      <c r="BL330" s="251" t="e">
        <f>VLOOKUP(#REF!,'اعضاء هيئة التدريس'!#REF!,2,)</f>
        <v>#REF!</v>
      </c>
    </row>
    <row r="331" spans="1:64" s="272" customFormat="1" ht="15.75" hidden="1">
      <c r="A331" s="367"/>
      <c r="B331" s="288" t="s">
        <v>720</v>
      </c>
      <c r="C331" s="726" t="str">
        <f>VLOOKUP(B331,مقررات!$A$1:$F$411,2,FALSE)</f>
        <v>بيولوجيا الاسماك</v>
      </c>
      <c r="D331" s="211">
        <f>VLOOKUP(B331,مقررات!$A$1:$F$452,3,FALSE)</f>
        <v>1</v>
      </c>
      <c r="E331" s="211">
        <f>VLOOKUP(B331,مقررات!$A$1:$F$476,4,FALSE)</f>
        <v>2</v>
      </c>
      <c r="F331" s="211">
        <f t="shared" si="13"/>
        <v>2</v>
      </c>
      <c r="G331" s="60" t="str">
        <f>VLOOKUP(B331,مقررات!$A$1:$F$409,6,FALSE)</f>
        <v>Z2410</v>
      </c>
      <c r="H331" s="60" t="s">
        <v>1880</v>
      </c>
      <c r="I331" s="262" t="str">
        <f>VLOOKUP(H331,'اعضاء هيئة التدريس'!$B$1:$D$300,2,FALSE)</f>
        <v>أ.د. السيد خلاف</v>
      </c>
      <c r="J331" s="73"/>
      <c r="K331" s="73"/>
      <c r="L331" s="73" t="s">
        <v>1233</v>
      </c>
      <c r="M331" s="73"/>
      <c r="N331" s="73"/>
      <c r="O331" s="73"/>
      <c r="P331" s="252"/>
      <c r="Q331" s="440"/>
      <c r="R331" s="370"/>
      <c r="S331" s="265"/>
      <c r="T331" s="282"/>
      <c r="U331" s="282"/>
      <c r="V331" s="282"/>
      <c r="W331" s="282"/>
      <c r="X331" s="282"/>
      <c r="Y331" s="282"/>
      <c r="Z331" s="282"/>
      <c r="AA331" s="282"/>
      <c r="AB331" s="251"/>
      <c r="AC331" s="251"/>
      <c r="AD331" s="251"/>
      <c r="AE331" s="251"/>
      <c r="AF331" s="251"/>
      <c r="AG331" s="282"/>
      <c r="AH331" s="282"/>
      <c r="AI331" s="428"/>
      <c r="AJ331" s="283"/>
      <c r="AK331" s="283"/>
      <c r="AL331" s="284"/>
      <c r="AM331" s="283"/>
      <c r="AN331" s="283"/>
      <c r="AO331" s="283"/>
      <c r="AP331" s="283"/>
      <c r="AQ331" s="283"/>
      <c r="AR331" s="283"/>
      <c r="AS331" s="283"/>
      <c r="AT331" s="283"/>
      <c r="AU331" s="283"/>
      <c r="AV331" s="283"/>
      <c r="AW331" s="283"/>
      <c r="AX331" s="283"/>
      <c r="BL331" s="251" t="e">
        <f>VLOOKUP(#REF!,'اعضاء هيئة التدريس'!#REF!,2,)</f>
        <v>#REF!</v>
      </c>
    </row>
    <row r="332" spans="1:64" s="272" customFormat="1" ht="15.75" hidden="1">
      <c r="A332" s="367"/>
      <c r="B332" s="288" t="s">
        <v>727</v>
      </c>
      <c r="C332" s="726" t="str">
        <f>VLOOKUP(B332,مقررات!$A$1:$F$411,2,FALSE)</f>
        <v>فسيولوجيا الحشرات</v>
      </c>
      <c r="D332" s="211">
        <f>VLOOKUP(B332,مقررات!$A$1:$F$452,3,FALSE)</f>
        <v>1</v>
      </c>
      <c r="E332" s="211">
        <f>VLOOKUP(B332,مقررات!$A$1:$F$476,4,FALSE)</f>
        <v>2</v>
      </c>
      <c r="F332" s="211">
        <f t="shared" si="13"/>
        <v>2</v>
      </c>
      <c r="G332" s="60" t="str">
        <f>VLOOKUP(B332,مقررات!$A$1:$F$409,6,FALSE)</f>
        <v>Z158</v>
      </c>
      <c r="H332" s="60" t="s">
        <v>1875</v>
      </c>
      <c r="I332" s="262" t="str">
        <f>VLOOKUP(H332,'اعضاء هيئة التدريس'!$B$1:$D$300,2,FALSE)</f>
        <v>أ.د. طلعت عمارة</v>
      </c>
      <c r="J332" s="73"/>
      <c r="K332" s="73"/>
      <c r="L332" s="73"/>
      <c r="M332" s="73"/>
      <c r="N332" s="73" t="s">
        <v>1067</v>
      </c>
      <c r="O332" s="73"/>
      <c r="P332" s="383"/>
      <c r="Q332" s="446"/>
      <c r="R332" s="654"/>
      <c r="S332" s="265"/>
      <c r="T332" s="282"/>
      <c r="U332" s="282"/>
      <c r="V332" s="282"/>
      <c r="W332" s="282"/>
      <c r="X332" s="282"/>
      <c r="Y332" s="282"/>
      <c r="Z332" s="282"/>
      <c r="AA332" s="282"/>
      <c r="AB332" s="251"/>
      <c r="AC332" s="251"/>
      <c r="AD332" s="251"/>
      <c r="AE332" s="251"/>
      <c r="AF332" s="251"/>
      <c r="AG332" s="282"/>
      <c r="AH332" s="282"/>
      <c r="AI332" s="428"/>
      <c r="AJ332" s="283"/>
      <c r="AK332" s="283"/>
      <c r="AL332" s="284"/>
      <c r="AM332" s="283"/>
      <c r="AN332" s="283"/>
      <c r="AO332" s="283"/>
      <c r="AP332" s="283"/>
      <c r="AQ332" s="283"/>
      <c r="AR332" s="283"/>
      <c r="AS332" s="283"/>
      <c r="AT332" s="283"/>
      <c r="AU332" s="283"/>
      <c r="AV332" s="283"/>
      <c r="AW332" s="283"/>
      <c r="AX332" s="283"/>
      <c r="BL332" s="251" t="e">
        <f>VLOOKUP(#REF!,'اعضاء هيئة التدريس'!#REF!,2,)</f>
        <v>#REF!</v>
      </c>
    </row>
    <row r="333" spans="1:64" s="283" customFormat="1" ht="15.75" hidden="1" customHeight="1">
      <c r="A333" s="328"/>
      <c r="B333" s="288" t="s">
        <v>723</v>
      </c>
      <c r="C333" s="726" t="str">
        <f>VLOOKUP(B333,مقررات!$A$1:$F$411,2,FALSE)</f>
        <v>ادارة وحماية البيئة</v>
      </c>
      <c r="D333" s="211">
        <f>VLOOKUP(B333,مقررات!$A$1:$F$452,3,FALSE)</f>
        <v>2</v>
      </c>
      <c r="E333" s="211">
        <f>VLOOKUP(B333,مقررات!$A$1:$F$476,4,FALSE)</f>
        <v>0</v>
      </c>
      <c r="F333" s="211">
        <f t="shared" si="13"/>
        <v>2</v>
      </c>
      <c r="G333" s="60">
        <f>VLOOKUP(B333,مقررات!$A$1:$F$409,6,FALSE)</f>
        <v>0</v>
      </c>
      <c r="H333" s="60" t="s">
        <v>1869</v>
      </c>
      <c r="I333" s="262" t="str">
        <f>VLOOKUP(H333,'اعضاء هيئة التدريس'!$B$1:$D$300,2,FALSE)</f>
        <v>أ.د. علاء النعناعي</v>
      </c>
      <c r="J333" s="73"/>
      <c r="K333" s="73"/>
      <c r="L333" s="73" t="s">
        <v>1067</v>
      </c>
      <c r="M333" s="73"/>
      <c r="N333" s="73"/>
      <c r="O333" s="73"/>
      <c r="P333" s="744"/>
      <c r="Q333" s="91"/>
      <c r="R333" s="91"/>
      <c r="S333" s="91"/>
      <c r="T333" s="89"/>
      <c r="U333" s="89"/>
      <c r="V333" s="89"/>
      <c r="W333" s="89"/>
      <c r="X333" s="89"/>
      <c r="Y333" s="89"/>
      <c r="Z333" s="91"/>
      <c r="AA333" s="89"/>
      <c r="AB333" s="91"/>
      <c r="AC333" s="91"/>
      <c r="AD333" s="91"/>
      <c r="AE333" s="91"/>
      <c r="AF333" s="91"/>
      <c r="AG333" s="89"/>
      <c r="AH333" s="89"/>
      <c r="AI333" s="91"/>
      <c r="AJ333" s="91"/>
      <c r="AK333" s="91"/>
      <c r="AL333" s="284"/>
      <c r="BL333" s="294" t="e">
        <f>VLOOKUP(#REF!,'اعضاء هيئة التدريس'!#REF!,2,)</f>
        <v>#REF!</v>
      </c>
    </row>
    <row r="334" spans="1:64" s="284" customFormat="1" ht="15.75" hidden="1" customHeight="1">
      <c r="A334" s="328"/>
      <c r="B334" s="717"/>
      <c r="C334" s="729"/>
      <c r="D334" s="403"/>
      <c r="E334" s="403"/>
      <c r="F334" s="403"/>
      <c r="G334" s="52"/>
      <c r="H334" s="52"/>
      <c r="I334" s="49"/>
      <c r="J334" s="37"/>
      <c r="K334" s="37"/>
      <c r="L334" s="37"/>
      <c r="M334" s="37"/>
      <c r="N334" s="37"/>
      <c r="O334" s="37"/>
      <c r="P334" s="1051"/>
      <c r="Q334" s="91"/>
      <c r="R334" s="91"/>
      <c r="S334" s="91"/>
      <c r="T334" s="89"/>
      <c r="U334" s="89"/>
      <c r="V334" s="89"/>
      <c r="W334" s="89"/>
      <c r="X334" s="89"/>
      <c r="Y334" s="89"/>
      <c r="Z334" s="91"/>
      <c r="AA334" s="89"/>
      <c r="AB334" s="91"/>
      <c r="AC334" s="91"/>
      <c r="AD334" s="91"/>
      <c r="AE334" s="91"/>
      <c r="AF334" s="91"/>
      <c r="AG334" s="89"/>
      <c r="AH334" s="89"/>
      <c r="AI334" s="91"/>
      <c r="AJ334" s="92"/>
      <c r="AK334" s="92"/>
      <c r="AL334" s="283"/>
      <c r="BL334" s="294" t="e">
        <f>VLOOKUP(#REF!,'اعضاء هيئة التدريس'!#REF!,2,)</f>
        <v>#REF!</v>
      </c>
    </row>
    <row r="335" spans="1:64" s="283" customFormat="1" ht="15.75" hidden="1" customHeight="1">
      <c r="A335" s="367"/>
      <c r="B335" s="245"/>
      <c r="C335" s="728"/>
      <c r="D335" s="225"/>
      <c r="E335" s="225"/>
      <c r="F335" s="225"/>
      <c r="G335" s="60"/>
      <c r="H335" s="60"/>
      <c r="I335" s="266"/>
      <c r="J335" s="256"/>
      <c r="K335" s="256"/>
      <c r="L335" s="256"/>
      <c r="M335" s="256"/>
      <c r="N335" s="256"/>
      <c r="O335" s="256"/>
      <c r="P335" s="256"/>
      <c r="Q335" s="824"/>
      <c r="R335" s="570"/>
      <c r="S335" s="360"/>
      <c r="T335" s="357"/>
      <c r="U335" s="357"/>
      <c r="V335" s="357"/>
      <c r="W335" s="357"/>
      <c r="X335" s="357"/>
      <c r="Y335" s="357"/>
      <c r="Z335" s="357"/>
      <c r="AA335" s="357"/>
      <c r="AG335" s="357"/>
      <c r="AH335" s="357"/>
      <c r="BL335" s="294" t="e">
        <f>VLOOKUP(#REF!,'اعضاء هيئة التدريس'!#REF!,2,)</f>
        <v>#REF!</v>
      </c>
    </row>
    <row r="336" spans="1:64" s="283" customFormat="1" ht="15.75" hidden="1" customHeight="1">
      <c r="A336" s="328"/>
      <c r="B336" s="717"/>
      <c r="C336" s="729"/>
      <c r="D336" s="403"/>
      <c r="E336" s="403"/>
      <c r="F336" s="403"/>
      <c r="G336" s="52"/>
      <c r="H336" s="52"/>
      <c r="I336" s="49"/>
      <c r="J336" s="37"/>
      <c r="K336" s="37"/>
      <c r="L336" s="37"/>
      <c r="M336" s="37"/>
      <c r="N336" s="37"/>
      <c r="O336" s="37"/>
      <c r="P336" s="1051"/>
      <c r="Q336" s="91"/>
      <c r="R336" s="91"/>
      <c r="S336" s="91"/>
      <c r="T336" s="89"/>
      <c r="U336" s="89"/>
      <c r="V336" s="89"/>
      <c r="W336" s="89"/>
      <c r="X336" s="89"/>
      <c r="Y336" s="89"/>
      <c r="Z336" s="91"/>
      <c r="AA336" s="89"/>
      <c r="AB336" s="91"/>
      <c r="AC336" s="91"/>
      <c r="AD336" s="91"/>
      <c r="AE336" s="91"/>
      <c r="AF336" s="91"/>
      <c r="AG336" s="89"/>
      <c r="AH336" s="89"/>
      <c r="AI336" s="91"/>
      <c r="AJ336" s="91"/>
      <c r="AK336" s="91"/>
      <c r="BL336" s="294" t="e">
        <f>VLOOKUP(#REF!,'اعضاء هيئة التدريس'!#REF!,2,)</f>
        <v>#REF!</v>
      </c>
    </row>
    <row r="337" spans="1:64" s="283" customFormat="1" ht="28.5" hidden="1" customHeight="1">
      <c r="A337" s="367"/>
      <c r="B337" s="245"/>
      <c r="C337" s="728"/>
      <c r="D337" s="225"/>
      <c r="E337" s="225"/>
      <c r="F337" s="225"/>
      <c r="G337" s="60"/>
      <c r="H337" s="60"/>
      <c r="I337" s="266"/>
      <c r="J337" s="256"/>
      <c r="K337" s="256"/>
      <c r="L337" s="256"/>
      <c r="M337" s="256"/>
      <c r="N337" s="256"/>
      <c r="O337" s="256"/>
      <c r="P337" s="256"/>
      <c r="Q337" s="631"/>
      <c r="R337" s="570"/>
      <c r="S337" s="360"/>
      <c r="T337" s="357"/>
      <c r="U337" s="357"/>
      <c r="V337" s="357"/>
      <c r="W337" s="357"/>
      <c r="X337" s="357"/>
      <c r="Y337" s="357"/>
      <c r="Z337" s="357"/>
      <c r="AA337" s="357"/>
      <c r="AG337" s="357"/>
      <c r="AH337" s="357"/>
      <c r="BL337" s="294" t="e">
        <f>VLOOKUP(#REF!,'اعضاء هيئة التدريس'!#REF!,2,)</f>
        <v>#REF!</v>
      </c>
    </row>
    <row r="338" spans="1:64" s="283" customFormat="1" ht="15.75" hidden="1" customHeight="1">
      <c r="A338" s="328"/>
      <c r="B338" s="717"/>
      <c r="C338" s="729"/>
      <c r="D338" s="403"/>
      <c r="E338" s="403"/>
      <c r="F338" s="403"/>
      <c r="G338" s="52"/>
      <c r="H338" s="52"/>
      <c r="I338" s="49"/>
      <c r="J338" s="37"/>
      <c r="K338" s="37"/>
      <c r="L338" s="37"/>
      <c r="M338" s="37"/>
      <c r="N338" s="37"/>
      <c r="O338" s="37"/>
      <c r="P338" s="1051"/>
      <c r="Q338" s="91"/>
      <c r="R338" s="91"/>
      <c r="S338" s="91"/>
      <c r="T338" s="89"/>
      <c r="U338" s="89"/>
      <c r="V338" s="89"/>
      <c r="W338" s="89"/>
      <c r="X338" s="89"/>
      <c r="Y338" s="89"/>
      <c r="Z338" s="91"/>
      <c r="AA338" s="89"/>
      <c r="AB338" s="91"/>
      <c r="AC338" s="91"/>
      <c r="AD338" s="91"/>
      <c r="AE338" s="91"/>
      <c r="AF338" s="91"/>
      <c r="AG338" s="89"/>
      <c r="AH338" s="89"/>
      <c r="AI338" s="91"/>
      <c r="AJ338" s="92"/>
      <c r="AK338" s="92"/>
      <c r="BL338" s="294" t="e">
        <f>VLOOKUP(#REF!,'اعضاء هيئة التدريس'!#REF!,2,)</f>
        <v>#REF!</v>
      </c>
    </row>
    <row r="339" spans="1:64" s="283" customFormat="1" ht="28.5" hidden="1" customHeight="1">
      <c r="A339" s="367"/>
      <c r="B339" s="245"/>
      <c r="C339" s="728"/>
      <c r="D339" s="211"/>
      <c r="E339" s="211"/>
      <c r="F339" s="211"/>
      <c r="G339" s="60"/>
      <c r="H339" s="60"/>
      <c r="I339" s="276"/>
      <c r="J339" s="256"/>
      <c r="K339" s="256"/>
      <c r="L339" s="256"/>
      <c r="M339" s="256"/>
      <c r="N339" s="256"/>
      <c r="O339" s="256"/>
      <c r="P339" s="256"/>
      <c r="Q339" s="816"/>
      <c r="R339" s="570"/>
      <c r="S339" s="360"/>
      <c r="T339" s="357"/>
      <c r="U339" s="357"/>
      <c r="V339" s="357"/>
      <c r="W339" s="357"/>
      <c r="X339" s="357"/>
      <c r="Y339" s="357"/>
      <c r="Z339" s="357"/>
      <c r="AA339" s="357"/>
      <c r="AG339" s="357"/>
      <c r="AH339" s="357"/>
      <c r="BL339" s="294" t="e">
        <f>VLOOKUP(#REF!,'اعضاء هيئة التدريس'!#REF!,2,)</f>
        <v>#REF!</v>
      </c>
    </row>
    <row r="340" spans="1:64" s="283" customFormat="1" ht="22.5" customHeight="1">
      <c r="A340" s="817"/>
      <c r="B340" s="818"/>
      <c r="C340" s="819"/>
      <c r="D340" s="820"/>
      <c r="E340" s="820"/>
      <c r="F340" s="579">
        <v>18</v>
      </c>
      <c r="G340" s="821"/>
      <c r="H340" s="821"/>
      <c r="I340" s="825"/>
      <c r="J340" s="822"/>
      <c r="K340" s="822"/>
      <c r="L340" s="822"/>
      <c r="M340" s="822"/>
      <c r="N340" s="822"/>
      <c r="O340" s="822"/>
      <c r="P340" s="1054"/>
      <c r="Q340" s="91"/>
      <c r="R340" s="91"/>
      <c r="S340" s="91"/>
      <c r="T340" s="89"/>
      <c r="U340" s="89"/>
      <c r="V340" s="89"/>
      <c r="W340" s="89"/>
      <c r="X340" s="89"/>
      <c r="Y340" s="89"/>
      <c r="Z340" s="91"/>
      <c r="AA340" s="89"/>
      <c r="AB340" s="91"/>
      <c r="AC340" s="91"/>
      <c r="AD340" s="91"/>
      <c r="AE340" s="91"/>
      <c r="AF340" s="91"/>
      <c r="AG340" s="89"/>
      <c r="AH340" s="89"/>
      <c r="AI340" s="91"/>
      <c r="AJ340" s="92"/>
      <c r="AK340" s="92"/>
      <c r="BL340" s="294" t="e">
        <f>VLOOKUP(#REF!,'اعضاء هيئة التدريس'!#REF!,2,)</f>
        <v>#REF!</v>
      </c>
    </row>
    <row r="341" spans="1:64" s="369" customFormat="1" ht="15.75" customHeight="1">
      <c r="A341" s="564"/>
      <c r="B341" s="380"/>
      <c r="C341" s="814"/>
      <c r="D341" s="815"/>
      <c r="E341" s="815"/>
      <c r="F341" s="815"/>
      <c r="G341" s="567"/>
      <c r="H341" s="567"/>
      <c r="I341" s="568"/>
      <c r="J341" s="816"/>
      <c r="K341" s="816"/>
      <c r="L341" s="816"/>
      <c r="M341" s="816"/>
      <c r="N341" s="816"/>
      <c r="O341" s="816"/>
      <c r="P341" s="816"/>
      <c r="Q341" s="816"/>
      <c r="R341" s="570"/>
      <c r="S341" s="360"/>
      <c r="T341" s="357"/>
      <c r="U341" s="357"/>
      <c r="V341" s="357"/>
      <c r="W341" s="357"/>
      <c r="X341" s="357"/>
      <c r="Y341" s="357"/>
      <c r="Z341" s="357"/>
      <c r="AA341" s="357"/>
      <c r="AB341" s="283"/>
      <c r="AC341" s="283"/>
      <c r="AD341" s="283"/>
      <c r="AE341" s="283"/>
      <c r="AF341" s="283"/>
      <c r="AG341" s="357"/>
      <c r="AH341" s="357"/>
      <c r="AI341" s="283"/>
      <c r="AJ341" s="283"/>
      <c r="AK341" s="283"/>
      <c r="BL341" s="294" t="e">
        <f>VLOOKUP(#REF!,'اعضاء هيئة التدريس'!#REF!,2,)</f>
        <v>#REF!</v>
      </c>
    </row>
    <row r="342" spans="1:64" s="29" customFormat="1" ht="15.75">
      <c r="A342" s="1151" t="s">
        <v>2020</v>
      </c>
      <c r="B342" s="1151"/>
      <c r="C342" s="1151"/>
      <c r="D342" s="1151"/>
      <c r="E342" s="1151"/>
      <c r="F342" s="1151"/>
      <c r="G342" s="1151"/>
      <c r="H342" s="1151"/>
      <c r="I342" s="1151"/>
      <c r="J342" s="1151"/>
      <c r="K342" s="1151"/>
      <c r="L342" s="1151"/>
      <c r="M342" s="1151"/>
      <c r="N342" s="1151"/>
      <c r="O342" s="1151"/>
      <c r="P342" s="1151"/>
      <c r="Q342" s="970"/>
      <c r="R342" s="970"/>
      <c r="S342" s="970"/>
      <c r="T342" s="800"/>
      <c r="W342" s="800"/>
      <c r="AC342" s="969"/>
    </row>
    <row r="343" spans="1:64" s="29" customFormat="1" ht="15.75">
      <c r="A343" s="986"/>
      <c r="B343" s="800"/>
      <c r="C343" s="970"/>
      <c r="D343" s="971"/>
      <c r="E343" s="971"/>
      <c r="F343" s="971"/>
      <c r="G343" s="971"/>
      <c r="H343" s="971"/>
      <c r="J343" s="800"/>
      <c r="K343" s="800"/>
      <c r="L343" s="800"/>
      <c r="M343" s="800"/>
      <c r="N343" s="800"/>
      <c r="O343" s="800"/>
      <c r="P343" s="337"/>
      <c r="T343" s="800"/>
      <c r="W343" s="800"/>
      <c r="AC343" s="969"/>
    </row>
    <row r="344" spans="1:64" s="29" customFormat="1" ht="15.75">
      <c r="A344" s="986"/>
      <c r="B344" s="800"/>
      <c r="C344" s="970"/>
      <c r="D344" s="971"/>
      <c r="E344" s="971"/>
      <c r="F344" s="971"/>
      <c r="G344" s="971"/>
      <c r="H344" s="971"/>
      <c r="J344" s="800"/>
      <c r="K344" s="800"/>
      <c r="L344" s="800"/>
      <c r="M344" s="800"/>
      <c r="N344" s="800"/>
      <c r="O344" s="800"/>
      <c r="P344" s="337"/>
      <c r="T344" s="800"/>
      <c r="W344" s="800"/>
      <c r="AC344" s="969"/>
    </row>
    <row r="345" spans="1:64" s="975" customFormat="1" ht="36">
      <c r="A345" s="987"/>
      <c r="B345" s="1138" t="s">
        <v>2021</v>
      </c>
      <c r="C345" s="1138"/>
      <c r="D345" s="1138"/>
      <c r="E345" s="974"/>
      <c r="F345" s="974"/>
      <c r="G345" s="974"/>
      <c r="H345" s="1030"/>
      <c r="I345" s="1138" t="s">
        <v>2022</v>
      </c>
      <c r="J345" s="1138"/>
      <c r="K345" s="1139" t="s">
        <v>2023</v>
      </c>
      <c r="L345" s="1139"/>
      <c r="M345" s="1139"/>
      <c r="N345" s="1139"/>
      <c r="O345" s="1139"/>
      <c r="P345" s="1139"/>
      <c r="Q345" s="1139"/>
      <c r="T345" s="974"/>
      <c r="W345" s="974"/>
      <c r="AC345" s="976"/>
    </row>
    <row r="346" spans="1:64" s="369" customFormat="1" ht="15.75" customHeight="1">
      <c r="A346" s="817"/>
      <c r="B346" s="818"/>
      <c r="C346" s="819"/>
      <c r="D346" s="820"/>
      <c r="E346" s="820"/>
      <c r="F346" s="820"/>
      <c r="G346" s="821"/>
      <c r="H346" s="821"/>
      <c r="I346" s="812"/>
      <c r="J346" s="822"/>
      <c r="K346" s="822"/>
      <c r="L346" s="822"/>
      <c r="M346" s="822"/>
      <c r="N346" s="822"/>
      <c r="O346" s="822"/>
      <c r="P346" s="1054"/>
      <c r="Q346" s="91"/>
      <c r="R346" s="91"/>
      <c r="S346" s="91"/>
      <c r="T346" s="89"/>
      <c r="U346" s="89"/>
      <c r="V346" s="89"/>
      <c r="W346" s="89"/>
      <c r="X346" s="89"/>
      <c r="Y346" s="89"/>
      <c r="Z346" s="91"/>
      <c r="AA346" s="89"/>
      <c r="AB346" s="91"/>
      <c r="AC346" s="91"/>
      <c r="AD346" s="91"/>
      <c r="AE346" s="91"/>
      <c r="AF346" s="91"/>
      <c r="AG346" s="89"/>
      <c r="AH346" s="89"/>
      <c r="AI346" s="91"/>
      <c r="AJ346" s="91"/>
      <c r="AK346" s="91"/>
      <c r="BL346" s="294" t="e">
        <f>VLOOKUP(#REF!,'اعضاء هيئة التدريس'!#REF!,2,)</f>
        <v>#REF!</v>
      </c>
    </row>
    <row r="347" spans="1:64" s="369" customFormat="1" ht="15.75" customHeight="1">
      <c r="A347" s="564"/>
      <c r="B347" s="380"/>
      <c r="C347" s="814"/>
      <c r="D347" s="815"/>
      <c r="E347" s="815"/>
      <c r="F347" s="815"/>
      <c r="G347" s="567"/>
      <c r="H347" s="567"/>
      <c r="I347" s="568"/>
      <c r="J347" s="816"/>
      <c r="K347" s="816"/>
      <c r="L347" s="816"/>
      <c r="M347" s="816"/>
      <c r="N347" s="816"/>
      <c r="O347" s="816"/>
      <c r="P347" s="631"/>
      <c r="Q347" s="631"/>
      <c r="R347" s="651"/>
      <c r="S347" s="360"/>
      <c r="T347" s="357"/>
      <c r="U347" s="357"/>
      <c r="V347" s="357"/>
      <c r="W347" s="357"/>
      <c r="X347" s="357"/>
      <c r="Y347" s="357"/>
      <c r="Z347" s="357"/>
      <c r="AA347" s="357"/>
      <c r="AB347" s="283"/>
      <c r="AC347" s="283"/>
      <c r="AD347" s="283"/>
      <c r="AE347" s="283"/>
      <c r="AF347" s="283"/>
      <c r="AG347" s="357"/>
      <c r="AH347" s="357"/>
      <c r="AI347" s="283"/>
      <c r="AJ347" s="283"/>
      <c r="AK347" s="283"/>
      <c r="BL347" s="294" t="e">
        <f>VLOOKUP(#REF!,'اعضاء هيئة التدريس'!#REF!,2,)</f>
        <v>#REF!</v>
      </c>
    </row>
    <row r="348" spans="1:64" s="91" customFormat="1" ht="15.75" customHeight="1">
      <c r="A348" s="817"/>
      <c r="B348" s="818"/>
      <c r="C348" s="819"/>
      <c r="D348" s="820"/>
      <c r="E348" s="820"/>
      <c r="F348" s="820"/>
      <c r="G348" s="821"/>
      <c r="H348" s="821"/>
      <c r="I348" s="812"/>
      <c r="J348" s="822"/>
      <c r="K348" s="822"/>
      <c r="L348" s="822"/>
      <c r="M348" s="822"/>
      <c r="N348" s="822"/>
      <c r="O348" s="822"/>
      <c r="P348" s="1056"/>
      <c r="T348" s="89"/>
      <c r="U348" s="89"/>
      <c r="V348" s="89"/>
      <c r="W348" s="89"/>
      <c r="X348" s="89"/>
      <c r="Y348" s="89"/>
      <c r="AA348" s="89"/>
      <c r="AG348" s="89"/>
      <c r="AH348" s="89"/>
      <c r="AM348" s="811"/>
      <c r="BL348" s="294" t="e">
        <f>VLOOKUP(#REF!,'اعضاء هيئة التدريس'!#REF!,2,)</f>
        <v>#REF!</v>
      </c>
    </row>
    <row r="349" spans="1:64" s="283" customFormat="1" ht="25.5" customHeight="1">
      <c r="A349" s="564"/>
      <c r="B349" s="380"/>
      <c r="C349" s="814"/>
      <c r="D349" s="815"/>
      <c r="E349" s="815"/>
      <c r="F349" s="815"/>
      <c r="G349" s="567"/>
      <c r="H349" s="567"/>
      <c r="I349" s="568"/>
      <c r="J349" s="816"/>
      <c r="K349" s="816"/>
      <c r="L349" s="816"/>
      <c r="M349" s="816"/>
      <c r="N349" s="827"/>
      <c r="O349" s="816"/>
      <c r="P349" s="816"/>
      <c r="Q349" s="631"/>
      <c r="R349" s="570"/>
      <c r="S349" s="360"/>
      <c r="T349" s="357"/>
      <c r="U349" s="357"/>
      <c r="V349" s="357"/>
      <c r="W349" s="357"/>
      <c r="X349" s="357"/>
      <c r="Y349" s="357"/>
      <c r="Z349" s="357"/>
      <c r="AA349" s="357"/>
      <c r="AG349" s="357"/>
      <c r="AH349" s="357"/>
    </row>
    <row r="350" spans="1:64" s="283" customFormat="1" ht="22.5" customHeight="1">
      <c r="A350" s="817"/>
      <c r="B350" s="818"/>
      <c r="C350" s="819"/>
      <c r="D350" s="820"/>
      <c r="E350" s="820"/>
      <c r="F350" s="820"/>
      <c r="G350" s="821"/>
      <c r="H350" s="821"/>
      <c r="I350" s="812"/>
      <c r="J350" s="822"/>
      <c r="K350" s="822"/>
      <c r="L350" s="822"/>
      <c r="M350" s="822"/>
      <c r="N350" s="822"/>
      <c r="O350" s="822"/>
      <c r="P350" s="1054"/>
      <c r="Q350" s="91"/>
      <c r="R350" s="91"/>
      <c r="S350" s="91"/>
      <c r="T350" s="89"/>
      <c r="U350" s="89"/>
      <c r="V350" s="89"/>
      <c r="W350" s="89"/>
      <c r="X350" s="89"/>
      <c r="Y350" s="89"/>
      <c r="Z350" s="91"/>
      <c r="AA350" s="89"/>
      <c r="AB350" s="91"/>
      <c r="AC350" s="91"/>
      <c r="AD350" s="91"/>
      <c r="AE350" s="91"/>
      <c r="AF350" s="91"/>
      <c r="AG350" s="89"/>
      <c r="AH350" s="89"/>
      <c r="AI350" s="91"/>
      <c r="AJ350" s="91"/>
      <c r="AK350" s="91"/>
    </row>
    <row r="351" spans="1:64" s="284" customFormat="1" ht="15.75" customHeight="1">
      <c r="A351" s="564"/>
      <c r="B351" s="380"/>
      <c r="C351" s="814"/>
      <c r="D351" s="815"/>
      <c r="E351" s="815"/>
      <c r="F351" s="815"/>
      <c r="G351" s="828"/>
      <c r="H351" s="828"/>
      <c r="I351" s="568"/>
      <c r="J351" s="816"/>
      <c r="K351" s="816"/>
      <c r="L351" s="816"/>
      <c r="M351" s="816"/>
      <c r="N351" s="816"/>
      <c r="O351" s="827"/>
      <c r="P351" s="631"/>
      <c r="Q351" s="631"/>
      <c r="R351" s="651"/>
      <c r="S351" s="360"/>
      <c r="T351" s="357"/>
      <c r="U351" s="357"/>
      <c r="V351" s="357"/>
      <c r="W351" s="357"/>
      <c r="X351" s="357"/>
      <c r="Y351" s="357"/>
      <c r="Z351" s="357"/>
      <c r="AA351" s="357"/>
      <c r="AB351" s="283"/>
      <c r="AC351" s="283"/>
      <c r="AD351" s="283"/>
      <c r="AE351" s="283"/>
      <c r="AF351" s="283"/>
      <c r="AG351" s="357"/>
      <c r="AH351" s="357"/>
      <c r="AI351" s="283"/>
      <c r="AJ351" s="283"/>
      <c r="AK351" s="283"/>
      <c r="AL351" s="283"/>
    </row>
    <row r="352" spans="1:64" s="283" customFormat="1" ht="47.25" customHeight="1">
      <c r="A352" s="817"/>
      <c r="B352" s="818"/>
      <c r="C352" s="819"/>
      <c r="D352" s="820"/>
      <c r="E352" s="820"/>
      <c r="F352" s="820"/>
      <c r="G352" s="829"/>
      <c r="H352" s="829"/>
      <c r="I352" s="812"/>
      <c r="J352" s="822"/>
      <c r="K352" s="822"/>
      <c r="L352" s="822"/>
      <c r="M352" s="822"/>
      <c r="N352" s="822"/>
      <c r="O352" s="822"/>
      <c r="P352" s="1056"/>
      <c r="Q352" s="91"/>
      <c r="R352" s="91"/>
      <c r="S352" s="91"/>
      <c r="T352" s="89"/>
      <c r="U352" s="89"/>
      <c r="V352" s="89"/>
      <c r="W352" s="89"/>
      <c r="X352" s="89"/>
      <c r="Y352" s="89"/>
      <c r="Z352" s="91"/>
      <c r="AA352" s="89"/>
      <c r="AB352" s="91"/>
      <c r="AC352" s="91"/>
      <c r="AD352" s="91"/>
      <c r="AE352" s="91"/>
      <c r="AF352" s="91"/>
      <c r="AG352" s="89"/>
      <c r="AH352" s="89"/>
      <c r="AI352" s="91"/>
      <c r="AJ352" s="91"/>
      <c r="AK352" s="91"/>
    </row>
    <row r="353" spans="1:38" s="283" customFormat="1" ht="15" customHeight="1">
      <c r="A353" s="817"/>
      <c r="B353" s="830"/>
      <c r="C353" s="819"/>
      <c r="D353" s="831"/>
      <c r="E353" s="831"/>
      <c r="F353" s="831"/>
      <c r="G353" s="584"/>
      <c r="H353" s="584"/>
      <c r="I353" s="832"/>
      <c r="J353" s="833"/>
      <c r="K353" s="833"/>
      <c r="L353" s="833"/>
      <c r="M353" s="833"/>
      <c r="N353" s="833"/>
      <c r="O353" s="833"/>
      <c r="P353" s="1057"/>
      <c r="Q353" s="91"/>
      <c r="R353" s="91"/>
      <c r="S353" s="91"/>
      <c r="T353" s="89"/>
      <c r="U353" s="89"/>
      <c r="V353" s="89"/>
      <c r="W353" s="89"/>
      <c r="X353" s="89"/>
      <c r="Y353" s="89"/>
      <c r="Z353" s="91"/>
      <c r="AA353" s="89"/>
      <c r="AB353" s="91"/>
      <c r="AC353" s="91"/>
      <c r="AD353" s="91"/>
      <c r="AE353" s="91"/>
      <c r="AF353" s="91"/>
      <c r="AG353" s="89"/>
      <c r="AH353" s="89"/>
      <c r="AI353" s="91"/>
      <c r="AJ353" s="91"/>
      <c r="AK353" s="91"/>
    </row>
    <row r="354" spans="1:38" s="283" customFormat="1" ht="15.75" customHeight="1">
      <c r="A354" s="564"/>
      <c r="B354" s="380"/>
      <c r="C354" s="814"/>
      <c r="D354" s="815"/>
      <c r="E354" s="815"/>
      <c r="F354" s="815"/>
      <c r="G354" s="567"/>
      <c r="H354" s="567"/>
      <c r="I354" s="834"/>
      <c r="J354" s="313"/>
      <c r="K354" s="313"/>
      <c r="L354" s="313"/>
      <c r="M354" s="313"/>
      <c r="N354" s="313"/>
      <c r="O354" s="313"/>
      <c r="P354" s="631"/>
      <c r="Q354" s="646"/>
      <c r="R354" s="651"/>
      <c r="S354" s="360"/>
      <c r="T354" s="357"/>
      <c r="U354" s="357"/>
      <c r="V354" s="357"/>
      <c r="W354" s="357"/>
      <c r="X354" s="357"/>
      <c r="Y354" s="357"/>
      <c r="Z354" s="357"/>
      <c r="AA354" s="357"/>
      <c r="AG354" s="357"/>
      <c r="AH354" s="357"/>
    </row>
    <row r="355" spans="1:38" s="284" customFormat="1" ht="15" customHeight="1">
      <c r="A355" s="817"/>
      <c r="B355" s="830"/>
      <c r="C355" s="819"/>
      <c r="D355" s="831"/>
      <c r="E355" s="831"/>
      <c r="F355" s="831"/>
      <c r="G355" s="584"/>
      <c r="H355" s="584"/>
      <c r="I355" s="832"/>
      <c r="J355" s="833"/>
      <c r="K355" s="833"/>
      <c r="L355" s="833"/>
      <c r="M355" s="833"/>
      <c r="N355" s="833"/>
      <c r="O355" s="833"/>
      <c r="P355" s="1057"/>
      <c r="Q355" s="91"/>
      <c r="R355" s="91"/>
      <c r="S355" s="91"/>
      <c r="T355" s="89"/>
      <c r="U355" s="89"/>
      <c r="V355" s="89"/>
      <c r="W355" s="89"/>
      <c r="X355" s="89"/>
      <c r="Y355" s="89"/>
      <c r="Z355" s="91"/>
      <c r="AA355" s="89"/>
      <c r="AB355" s="91"/>
      <c r="AC355" s="91"/>
      <c r="AD355" s="91"/>
      <c r="AE355" s="91"/>
      <c r="AF355" s="91"/>
      <c r="AG355" s="89"/>
      <c r="AH355" s="89"/>
      <c r="AI355" s="91"/>
      <c r="AJ355" s="91"/>
      <c r="AK355" s="91"/>
      <c r="AL355" s="283"/>
    </row>
    <row r="356" spans="1:38" s="284" customFormat="1" ht="15" customHeight="1">
      <c r="A356" s="817"/>
      <c r="B356" s="835"/>
      <c r="C356" s="836"/>
      <c r="D356" s="837"/>
      <c r="E356" s="837"/>
      <c r="F356" s="837"/>
      <c r="G356" s="837"/>
      <c r="H356" s="837"/>
      <c r="I356" s="187"/>
      <c r="J356" s="838"/>
      <c r="K356" s="187"/>
      <c r="L356" s="838"/>
      <c r="M356" s="187"/>
      <c r="N356" s="187"/>
      <c r="O356" s="187"/>
      <c r="P356" s="922"/>
      <c r="Q356" s="187"/>
      <c r="R356" s="187"/>
      <c r="S356" s="187"/>
      <c r="T356" s="785"/>
      <c r="U356" s="785"/>
      <c r="V356" s="785"/>
      <c r="W356" s="785"/>
      <c r="X356" s="785"/>
      <c r="Y356" s="785"/>
      <c r="Z356" s="187"/>
      <c r="AA356" s="785"/>
      <c r="AB356" s="187"/>
      <c r="AC356" s="187"/>
      <c r="AD356" s="187"/>
      <c r="AE356" s="187"/>
      <c r="AF356" s="91"/>
      <c r="AG356" s="89"/>
      <c r="AH356" s="89"/>
      <c r="AI356" s="91"/>
      <c r="AJ356" s="91"/>
      <c r="AK356" s="91"/>
      <c r="AL356" s="283"/>
    </row>
    <row r="357" spans="1:38" s="283" customFormat="1" ht="15.75" customHeight="1">
      <c r="A357" s="564"/>
      <c r="B357" s="380"/>
      <c r="C357" s="814"/>
      <c r="D357" s="815"/>
      <c r="E357" s="815"/>
      <c r="F357" s="815"/>
      <c r="G357" s="567"/>
      <c r="H357" s="567"/>
      <c r="I357" s="834"/>
      <c r="J357" s="614"/>
      <c r="K357" s="614"/>
      <c r="L357" s="839"/>
      <c r="M357" s="614"/>
      <c r="N357" s="614"/>
      <c r="O357" s="614"/>
      <c r="P357" s="631"/>
      <c r="Q357" s="631"/>
      <c r="R357" s="840"/>
      <c r="S357" s="357"/>
      <c r="T357" s="357"/>
      <c r="U357" s="357"/>
      <c r="V357" s="357"/>
      <c r="W357" s="357"/>
      <c r="X357" s="357"/>
      <c r="Y357" s="357"/>
      <c r="Z357" s="357"/>
      <c r="AA357" s="357"/>
      <c r="AG357" s="357"/>
      <c r="AH357" s="357"/>
    </row>
    <row r="358" spans="1:38" s="283" customFormat="1" ht="15" customHeight="1">
      <c r="A358" s="817"/>
      <c r="B358" s="830"/>
      <c r="C358" s="819"/>
      <c r="D358" s="831"/>
      <c r="E358" s="831"/>
      <c r="F358" s="831"/>
      <c r="G358" s="584"/>
      <c r="H358" s="584"/>
      <c r="I358" s="832"/>
      <c r="J358" s="833"/>
      <c r="K358" s="833"/>
      <c r="L358" s="833"/>
      <c r="M358" s="833"/>
      <c r="N358" s="833"/>
      <c r="O358" s="833"/>
      <c r="P358" s="1057"/>
      <c r="Q358" s="91"/>
      <c r="R358" s="91"/>
      <c r="S358" s="91"/>
      <c r="T358" s="89"/>
      <c r="U358" s="89"/>
      <c r="V358" s="89"/>
      <c r="W358" s="89"/>
      <c r="X358" s="89"/>
      <c r="Y358" s="89"/>
      <c r="Z358" s="91"/>
      <c r="AA358" s="89"/>
      <c r="AB358" s="91"/>
      <c r="AC358" s="91"/>
      <c r="AD358" s="91"/>
      <c r="AE358" s="91"/>
      <c r="AF358" s="91"/>
      <c r="AG358" s="89"/>
      <c r="AH358" s="89"/>
      <c r="AI358" s="91"/>
      <c r="AJ358" s="91"/>
      <c r="AK358" s="91"/>
    </row>
    <row r="359" spans="1:38" s="283" customFormat="1" ht="15.75" customHeight="1">
      <c r="A359" s="564"/>
      <c r="B359" s="380"/>
      <c r="C359" s="814"/>
      <c r="D359" s="566"/>
      <c r="E359" s="566"/>
      <c r="F359" s="566"/>
      <c r="G359" s="567"/>
      <c r="H359" s="567"/>
      <c r="I359" s="841"/>
      <c r="J359" s="313"/>
      <c r="K359" s="313"/>
      <c r="L359" s="313"/>
      <c r="N359" s="313"/>
      <c r="O359" s="313"/>
      <c r="P359" s="631"/>
      <c r="Q359" s="631"/>
      <c r="R359" s="651"/>
      <c r="S359" s="360"/>
      <c r="T359" s="357"/>
      <c r="U359" s="357"/>
      <c r="V359" s="357"/>
      <c r="W359" s="357"/>
      <c r="X359" s="357"/>
      <c r="Y359" s="357"/>
      <c r="Z359" s="357"/>
      <c r="AA359" s="357"/>
      <c r="AG359" s="357"/>
      <c r="AH359" s="357"/>
    </row>
    <row r="360" spans="1:38" s="284" customFormat="1" ht="47.25" customHeight="1">
      <c r="A360" s="817"/>
      <c r="B360" s="830"/>
      <c r="C360" s="819"/>
      <c r="D360" s="831"/>
      <c r="E360" s="831"/>
      <c r="F360" s="831"/>
      <c r="G360" s="584"/>
      <c r="H360" s="584"/>
      <c r="I360" s="832"/>
      <c r="J360" s="833"/>
      <c r="K360" s="833"/>
      <c r="L360" s="833"/>
      <c r="M360" s="833"/>
      <c r="N360" s="833"/>
      <c r="O360" s="833"/>
      <c r="P360" s="1057"/>
      <c r="Q360" s="91"/>
      <c r="R360" s="91"/>
      <c r="S360" s="91"/>
      <c r="T360" s="89"/>
      <c r="U360" s="89"/>
      <c r="V360" s="89"/>
      <c r="W360" s="89"/>
      <c r="X360" s="89"/>
      <c r="Y360" s="89"/>
      <c r="Z360" s="91"/>
      <c r="AA360" s="89"/>
      <c r="AB360" s="91"/>
      <c r="AC360" s="91"/>
      <c r="AD360" s="91"/>
      <c r="AE360" s="91"/>
      <c r="AF360" s="91"/>
      <c r="AG360" s="89"/>
      <c r="AH360" s="89"/>
      <c r="AI360" s="91"/>
      <c r="AJ360" s="91"/>
      <c r="AK360" s="91"/>
      <c r="AL360" s="283"/>
    </row>
    <row r="361" spans="1:38" s="283" customFormat="1" ht="15.75" customHeight="1">
      <c r="A361" s="564"/>
      <c r="B361" s="380"/>
      <c r="C361" s="814"/>
      <c r="D361" s="815"/>
      <c r="E361" s="815"/>
      <c r="F361" s="815"/>
      <c r="G361" s="567"/>
      <c r="H361" s="567"/>
      <c r="I361" s="834"/>
      <c r="J361" s="313"/>
      <c r="K361" s="313"/>
      <c r="L361" s="313"/>
      <c r="M361" s="313"/>
      <c r="N361" s="313"/>
      <c r="O361" s="313"/>
      <c r="P361" s="631"/>
      <c r="Q361" s="569"/>
      <c r="R361" s="570"/>
      <c r="S361" s="360"/>
      <c r="T361" s="357"/>
      <c r="U361" s="357"/>
      <c r="V361" s="357"/>
      <c r="W361" s="357"/>
      <c r="X361" s="357"/>
      <c r="Y361" s="357"/>
      <c r="Z361" s="357"/>
      <c r="AA361" s="357"/>
      <c r="AG361" s="357"/>
      <c r="AH361" s="357"/>
    </row>
    <row r="362" spans="1:38" s="283" customFormat="1" ht="15" customHeight="1">
      <c r="A362" s="817"/>
      <c r="B362" s="830"/>
      <c r="C362" s="819"/>
      <c r="D362" s="831"/>
      <c r="E362" s="831"/>
      <c r="F362" s="831"/>
      <c r="G362" s="584"/>
      <c r="H362" s="584"/>
      <c r="I362" s="832"/>
      <c r="J362" s="842"/>
      <c r="K362" s="842"/>
      <c r="L362" s="842"/>
      <c r="M362" s="842"/>
      <c r="N362" s="842"/>
      <c r="O362" s="842"/>
      <c r="P362" s="1058"/>
      <c r="Q362" s="91"/>
      <c r="R362" s="91"/>
      <c r="S362" s="91"/>
      <c r="T362" s="89"/>
      <c r="U362" s="89"/>
      <c r="V362" s="89"/>
      <c r="W362" s="89"/>
      <c r="X362" s="89"/>
      <c r="Y362" s="89"/>
      <c r="Z362" s="91"/>
      <c r="AA362" s="89"/>
      <c r="AB362" s="91"/>
      <c r="AC362" s="91"/>
      <c r="AD362" s="91"/>
      <c r="AE362" s="91"/>
      <c r="AF362" s="91"/>
      <c r="AG362" s="89"/>
      <c r="AH362" s="89"/>
      <c r="AI362" s="91"/>
      <c r="AJ362" s="91"/>
      <c r="AK362" s="91"/>
    </row>
    <row r="363" spans="1:38" s="283" customFormat="1" ht="15" customHeight="1">
      <c r="A363" s="817"/>
      <c r="B363" s="830"/>
      <c r="C363" s="819"/>
      <c r="D363" s="831"/>
      <c r="E363" s="831"/>
      <c r="F363" s="831"/>
      <c r="G363" s="584"/>
      <c r="H363" s="584"/>
      <c r="I363" s="832"/>
      <c r="J363" s="842"/>
      <c r="K363" s="844"/>
      <c r="L363" s="842"/>
      <c r="M363" s="842"/>
      <c r="N363" s="842"/>
      <c r="O363" s="842"/>
      <c r="P363" s="1058"/>
      <c r="Q363" s="91"/>
      <c r="R363" s="91"/>
      <c r="S363" s="91"/>
      <c r="T363" s="89"/>
      <c r="U363" s="89"/>
      <c r="V363" s="89"/>
      <c r="W363" s="89"/>
      <c r="X363" s="89"/>
      <c r="Y363" s="89"/>
      <c r="Z363" s="91"/>
      <c r="AA363" s="89"/>
      <c r="AB363" s="91"/>
      <c r="AC363" s="91"/>
      <c r="AD363" s="91"/>
      <c r="AE363" s="91"/>
      <c r="AF363" s="91"/>
      <c r="AG363" s="89"/>
      <c r="AH363" s="89"/>
      <c r="AI363" s="91"/>
      <c r="AJ363" s="91"/>
      <c r="AK363" s="91"/>
    </row>
    <row r="364" spans="1:38" s="283" customFormat="1" ht="36" customHeight="1">
      <c r="A364" s="564"/>
      <c r="B364" s="380"/>
      <c r="C364" s="814"/>
      <c r="D364" s="815"/>
      <c r="E364" s="815"/>
      <c r="F364" s="815"/>
      <c r="G364" s="567"/>
      <c r="H364" s="567"/>
      <c r="I364" s="841"/>
      <c r="J364" s="313"/>
      <c r="K364" s="614"/>
      <c r="L364" s="313"/>
      <c r="M364" s="313"/>
      <c r="N364" s="313"/>
      <c r="O364" s="313"/>
      <c r="P364" s="614"/>
      <c r="Q364" s="614"/>
      <c r="R364" s="651"/>
      <c r="S364" s="360"/>
      <c r="T364" s="357"/>
      <c r="U364" s="357"/>
      <c r="V364" s="357"/>
      <c r="W364" s="357"/>
      <c r="X364" s="357"/>
      <c r="Y364" s="357"/>
      <c r="Z364" s="357"/>
      <c r="AA364" s="357"/>
      <c r="AG364" s="357"/>
      <c r="AH364" s="357"/>
    </row>
    <row r="365" spans="1:38" s="283" customFormat="1" ht="15" customHeight="1">
      <c r="A365" s="817"/>
      <c r="B365" s="830"/>
      <c r="C365" s="819"/>
      <c r="D365" s="831"/>
      <c r="E365" s="831"/>
      <c r="F365" s="831"/>
      <c r="G365" s="584"/>
      <c r="H365" s="584"/>
      <c r="I365" s="845"/>
      <c r="J365" s="833"/>
      <c r="K365" s="833"/>
      <c r="L365" s="833"/>
      <c r="M365" s="833"/>
      <c r="N365" s="833"/>
      <c r="O365" s="833"/>
      <c r="P365" s="1057"/>
      <c r="Q365" s="91"/>
      <c r="R365" s="91"/>
      <c r="S365" s="91"/>
      <c r="T365" s="89"/>
      <c r="U365" s="89"/>
      <c r="V365" s="89"/>
      <c r="W365" s="89"/>
      <c r="X365" s="89"/>
      <c r="Y365" s="89"/>
      <c r="Z365" s="91"/>
      <c r="AA365" s="89"/>
      <c r="AB365" s="91"/>
      <c r="AC365" s="91"/>
      <c r="AD365" s="91"/>
      <c r="AE365" s="91"/>
      <c r="AF365" s="91"/>
      <c r="AG365" s="89"/>
      <c r="AH365" s="89"/>
      <c r="AI365" s="91"/>
      <c r="AJ365" s="92"/>
      <c r="AK365" s="92"/>
    </row>
    <row r="366" spans="1:38" s="283" customFormat="1" ht="15.75" customHeight="1">
      <c r="A366" s="564"/>
      <c r="B366" s="380"/>
      <c r="C366" s="814"/>
      <c r="D366" s="815"/>
      <c r="E366" s="815"/>
      <c r="F366" s="815"/>
      <c r="G366" s="567"/>
      <c r="H366" s="567"/>
      <c r="I366" s="834"/>
      <c r="J366" s="313"/>
      <c r="K366" s="313"/>
      <c r="L366" s="313"/>
      <c r="M366" s="313"/>
      <c r="N366" s="313"/>
      <c r="O366" s="284"/>
      <c r="P366" s="631"/>
      <c r="Q366" s="631"/>
      <c r="R366" s="651"/>
      <c r="S366" s="360"/>
      <c r="T366" s="357"/>
      <c r="U366" s="357"/>
      <c r="V366" s="357"/>
      <c r="W366" s="357"/>
      <c r="X366" s="357"/>
      <c r="Y366" s="357"/>
      <c r="Z366" s="357"/>
      <c r="AA366" s="357"/>
      <c r="AG366" s="357"/>
      <c r="AH366" s="357"/>
    </row>
    <row r="367" spans="1:38" s="283" customFormat="1" ht="15" customHeight="1">
      <c r="A367" s="817"/>
      <c r="B367" s="830"/>
      <c r="C367" s="819"/>
      <c r="D367" s="831"/>
      <c r="E367" s="831"/>
      <c r="F367" s="831"/>
      <c r="G367" s="584"/>
      <c r="H367" s="584"/>
      <c r="I367" s="832"/>
      <c r="J367" s="833"/>
      <c r="K367" s="833"/>
      <c r="L367" s="833"/>
      <c r="M367" s="833"/>
      <c r="N367" s="833"/>
      <c r="O367" s="833"/>
      <c r="P367" s="1057"/>
      <c r="Q367" s="91"/>
      <c r="R367" s="91"/>
      <c r="S367" s="91"/>
      <c r="T367" s="89"/>
      <c r="U367" s="89"/>
      <c r="V367" s="89"/>
      <c r="W367" s="89"/>
      <c r="X367" s="89"/>
      <c r="Y367" s="89"/>
      <c r="Z367" s="91"/>
      <c r="AA367" s="89"/>
      <c r="AB367" s="91"/>
      <c r="AC367" s="91"/>
      <c r="AD367" s="91"/>
      <c r="AE367" s="91"/>
      <c r="AF367" s="91"/>
      <c r="AG367" s="89"/>
      <c r="AH367" s="89"/>
      <c r="AI367" s="91"/>
      <c r="AJ367" s="91"/>
      <c r="AK367" s="91"/>
    </row>
    <row r="368" spans="1:38" s="284" customFormat="1" ht="24" customHeight="1">
      <c r="A368" s="817"/>
      <c r="B368" s="830"/>
      <c r="C368" s="819"/>
      <c r="D368" s="831"/>
      <c r="E368" s="831"/>
      <c r="F368" s="831"/>
      <c r="G368" s="584"/>
      <c r="H368" s="584"/>
      <c r="I368" s="832"/>
      <c r="J368" s="842"/>
      <c r="K368" s="842"/>
      <c r="L368" s="842"/>
      <c r="M368" s="842"/>
      <c r="N368" s="842"/>
      <c r="O368" s="842"/>
      <c r="P368" s="1058"/>
      <c r="Q368" s="91"/>
      <c r="R368" s="91"/>
      <c r="S368" s="91"/>
      <c r="T368" s="89"/>
      <c r="U368" s="89"/>
      <c r="V368" s="89"/>
      <c r="W368" s="89"/>
      <c r="X368" s="89"/>
      <c r="Y368" s="89"/>
      <c r="Z368" s="91"/>
      <c r="AA368" s="89"/>
      <c r="AB368" s="91"/>
      <c r="AC368" s="91"/>
      <c r="AD368" s="91"/>
      <c r="AE368" s="91"/>
      <c r="AF368" s="91"/>
      <c r="AG368" s="89"/>
      <c r="AH368" s="89"/>
      <c r="AI368" s="91"/>
      <c r="AJ368" s="91"/>
      <c r="AK368" s="91"/>
      <c r="AL368" s="283"/>
    </row>
    <row r="369" spans="1:38" s="284" customFormat="1" ht="15.75" customHeight="1">
      <c r="A369" s="564"/>
      <c r="B369" s="380"/>
      <c r="C369" s="814"/>
      <c r="D369" s="815"/>
      <c r="E369" s="815"/>
      <c r="F369" s="815"/>
      <c r="G369" s="567"/>
      <c r="H369" s="567"/>
      <c r="I369" s="846"/>
      <c r="J369" s="313"/>
      <c r="K369" s="313"/>
      <c r="L369" s="313"/>
      <c r="M369" s="313"/>
      <c r="N369" s="313"/>
      <c r="O369" s="847"/>
      <c r="P369" s="569"/>
      <c r="Q369" s="569"/>
      <c r="R369" s="570"/>
      <c r="S369" s="360"/>
      <c r="T369" s="357"/>
      <c r="U369" s="357"/>
      <c r="V369" s="357"/>
      <c r="W369" s="357"/>
      <c r="X369" s="357"/>
      <c r="Y369" s="357"/>
      <c r="Z369" s="357"/>
      <c r="AA369" s="357"/>
      <c r="AB369" s="283"/>
      <c r="AC369" s="283"/>
      <c r="AD369" s="283"/>
      <c r="AE369" s="283"/>
      <c r="AF369" s="283"/>
      <c r="AG369" s="357"/>
      <c r="AH369" s="357"/>
      <c r="AI369" s="283"/>
      <c r="AJ369" s="283"/>
      <c r="AK369" s="283"/>
      <c r="AL369" s="283"/>
    </row>
    <row r="370" spans="1:38" s="91" customFormat="1" ht="14.25" customHeight="1">
      <c r="A370" s="817"/>
      <c r="B370" s="830"/>
      <c r="C370" s="819"/>
      <c r="D370" s="831"/>
      <c r="E370" s="831"/>
      <c r="F370" s="831"/>
      <c r="G370" s="584"/>
      <c r="H370" s="584"/>
      <c r="I370" s="832"/>
      <c r="J370" s="833"/>
      <c r="K370" s="833"/>
      <c r="L370" s="833"/>
      <c r="M370" s="833"/>
      <c r="N370" s="833"/>
      <c r="O370" s="833"/>
      <c r="P370" s="1058"/>
      <c r="T370" s="89"/>
      <c r="U370" s="89"/>
      <c r="V370" s="89"/>
      <c r="W370" s="89"/>
      <c r="X370" s="89"/>
      <c r="Y370" s="89"/>
      <c r="AA370" s="89"/>
      <c r="AG370" s="89"/>
      <c r="AH370" s="89"/>
    </row>
    <row r="371" spans="1:38" s="92" customFormat="1" ht="15" customHeight="1">
      <c r="A371" s="564"/>
      <c r="B371" s="848"/>
      <c r="C371" s="849"/>
      <c r="D371" s="815"/>
      <c r="E371" s="815"/>
      <c r="F371" s="815"/>
      <c r="G371" s="850"/>
      <c r="H371" s="850"/>
      <c r="I371" s="719"/>
      <c r="J371" s="851"/>
      <c r="K371" s="369"/>
      <c r="L371" s="739"/>
      <c r="M371" s="369"/>
      <c r="N371" s="646"/>
      <c r="O371" s="369"/>
      <c r="P371" s="631"/>
      <c r="Q371" s="631"/>
      <c r="R371" s="646"/>
      <c r="S371" s="646"/>
      <c r="T371" s="646"/>
      <c r="U371" s="646"/>
      <c r="V371" s="646"/>
      <c r="W371" s="646"/>
      <c r="X371" s="646"/>
      <c r="Y371" s="646"/>
      <c r="Z371" s="369"/>
      <c r="AA371" s="646"/>
      <c r="AB371" s="369"/>
      <c r="AC371" s="369"/>
      <c r="AD371" s="369"/>
      <c r="AE371" s="369"/>
      <c r="AF371" s="369"/>
      <c r="AG371" s="646"/>
      <c r="AH371" s="646"/>
      <c r="AI371" s="283"/>
      <c r="AJ371" s="283"/>
      <c r="AK371" s="284"/>
    </row>
    <row r="372" spans="1:38" s="91" customFormat="1" ht="15" customHeight="1">
      <c r="A372" s="817"/>
      <c r="B372" s="835"/>
      <c r="C372" s="836"/>
      <c r="D372" s="837"/>
      <c r="E372" s="837"/>
      <c r="F372" s="837"/>
      <c r="G372" s="837"/>
      <c r="H372" s="837"/>
      <c r="I372" s="187"/>
      <c r="J372" s="838"/>
      <c r="K372" s="187"/>
      <c r="L372" s="838"/>
      <c r="M372" s="187"/>
      <c r="N372" s="187"/>
      <c r="O372" s="187"/>
      <c r="P372" s="922"/>
      <c r="Q372" s="187"/>
      <c r="R372" s="187"/>
      <c r="S372" s="187"/>
      <c r="T372" s="785"/>
      <c r="U372" s="785"/>
      <c r="V372" s="785"/>
      <c r="W372" s="785"/>
      <c r="X372" s="785"/>
      <c r="Y372" s="785"/>
      <c r="Z372" s="187"/>
      <c r="AA372" s="785"/>
      <c r="AB372" s="187"/>
      <c r="AC372" s="187"/>
      <c r="AD372" s="187"/>
      <c r="AE372" s="187"/>
      <c r="AG372" s="89"/>
      <c r="AH372" s="852"/>
      <c r="AI372" s="92"/>
    </row>
    <row r="373" spans="1:38" s="91" customFormat="1" ht="15.75" customHeight="1">
      <c r="A373" s="564"/>
      <c r="B373" s="848"/>
      <c r="C373" s="849"/>
      <c r="D373" s="815"/>
      <c r="E373" s="815"/>
      <c r="F373" s="815"/>
      <c r="G373" s="850"/>
      <c r="H373" s="850"/>
      <c r="I373" s="853"/>
      <c r="J373" s="854"/>
      <c r="K373" s="855"/>
      <c r="L373" s="855"/>
      <c r="M373" s="856"/>
      <c r="N373" s="857"/>
      <c r="O373" s="856"/>
      <c r="P373" s="631"/>
      <c r="Q373" s="824"/>
      <c r="R373" s="858"/>
      <c r="S373" s="859"/>
      <c r="T373" s="646"/>
      <c r="U373" s="646"/>
      <c r="V373" s="646"/>
      <c r="W373" s="646"/>
      <c r="X373" s="646"/>
      <c r="Y373" s="646"/>
      <c r="Z373" s="369"/>
      <c r="AA373" s="646"/>
      <c r="AB373" s="369"/>
      <c r="AC373" s="369"/>
      <c r="AD373" s="369"/>
      <c r="AE373" s="369"/>
      <c r="AF373" s="369"/>
      <c r="AG373" s="646"/>
      <c r="AH373" s="646"/>
      <c r="AI373" s="283"/>
      <c r="AJ373" s="283"/>
      <c r="AK373" s="284"/>
    </row>
    <row r="374" spans="1:38" s="92" customFormat="1" ht="15" customHeight="1">
      <c r="A374" s="817"/>
      <c r="B374" s="835"/>
      <c r="C374" s="836"/>
      <c r="D374" s="831"/>
      <c r="E374" s="831"/>
      <c r="F374" s="831"/>
      <c r="G374" s="831"/>
      <c r="H374" s="831"/>
      <c r="I374" s="860"/>
      <c r="J374" s="861"/>
      <c r="K374" s="862"/>
      <c r="L374" s="861"/>
      <c r="M374" s="863"/>
      <c r="N374" s="863"/>
      <c r="O374" s="863"/>
      <c r="P374" s="1059"/>
      <c r="Q374" s="187"/>
      <c r="R374" s="187"/>
      <c r="S374" s="187"/>
      <c r="T374" s="785"/>
      <c r="U374" s="785"/>
      <c r="V374" s="785"/>
      <c r="W374" s="785"/>
      <c r="X374" s="785"/>
      <c r="Y374" s="785"/>
      <c r="Z374" s="187"/>
      <c r="AA374" s="785"/>
      <c r="AB374" s="187"/>
      <c r="AC374" s="187"/>
      <c r="AD374" s="187"/>
      <c r="AE374" s="187"/>
      <c r="AF374" s="91"/>
      <c r="AG374" s="89"/>
      <c r="AH374" s="852"/>
      <c r="AJ374" s="91"/>
      <c r="AK374" s="91"/>
    </row>
    <row r="375" spans="1:38" s="92" customFormat="1" ht="15.75" customHeight="1">
      <c r="A375" s="564"/>
      <c r="B375" s="380"/>
      <c r="C375" s="814"/>
      <c r="D375" s="815"/>
      <c r="E375" s="815"/>
      <c r="F375" s="815"/>
      <c r="G375" s="567"/>
      <c r="H375" s="567"/>
      <c r="I375" s="834"/>
      <c r="J375" s="313"/>
      <c r="K375" s="313"/>
      <c r="L375" s="313"/>
      <c r="M375" s="313"/>
      <c r="N375" s="313"/>
      <c r="O375" s="313"/>
      <c r="P375" s="631"/>
      <c r="Q375" s="646"/>
      <c r="R375" s="651"/>
      <c r="S375" s="360"/>
      <c r="T375" s="357"/>
      <c r="U375" s="357"/>
      <c r="V375" s="357"/>
      <c r="W375" s="357"/>
      <c r="X375" s="357"/>
      <c r="Y375" s="357"/>
      <c r="Z375" s="357"/>
      <c r="AA375" s="357"/>
      <c r="AB375" s="283"/>
      <c r="AC375" s="283"/>
      <c r="AD375" s="283"/>
      <c r="AE375" s="283"/>
      <c r="AF375" s="283"/>
      <c r="AG375" s="357"/>
      <c r="AH375" s="357"/>
      <c r="AI375" s="283"/>
      <c r="AJ375" s="283"/>
      <c r="AK375" s="283"/>
    </row>
    <row r="376" spans="1:38" s="91" customFormat="1" ht="14.25" customHeight="1">
      <c r="A376" s="817"/>
      <c r="B376" s="830"/>
      <c r="C376" s="819"/>
      <c r="D376" s="831"/>
      <c r="E376" s="831"/>
      <c r="F376" s="831"/>
      <c r="G376" s="584"/>
      <c r="H376" s="584"/>
      <c r="I376" s="832"/>
      <c r="J376" s="833"/>
      <c r="K376" s="833"/>
      <c r="L376" s="833"/>
      <c r="M376" s="833"/>
      <c r="N376" s="833"/>
      <c r="O376" s="833"/>
      <c r="P376" s="1057"/>
      <c r="T376" s="89"/>
      <c r="U376" s="89"/>
      <c r="V376" s="89"/>
      <c r="W376" s="89"/>
      <c r="X376" s="89"/>
      <c r="Y376" s="89"/>
      <c r="AA376" s="89"/>
      <c r="AG376" s="89"/>
      <c r="AH376" s="89"/>
    </row>
    <row r="377" spans="1:38" s="92" customFormat="1" ht="15.75" customHeight="1">
      <c r="A377" s="564"/>
      <c r="B377" s="380"/>
      <c r="C377" s="814"/>
      <c r="D377" s="566"/>
      <c r="E377" s="566"/>
      <c r="F377" s="566"/>
      <c r="G377" s="567"/>
      <c r="H377" s="567"/>
      <c r="I377" s="589"/>
      <c r="J377" s="865"/>
      <c r="K377" s="313"/>
      <c r="L377" s="313"/>
      <c r="M377" s="313"/>
      <c r="N377" s="313"/>
      <c r="O377" s="313"/>
      <c r="P377" s="631"/>
      <c r="Q377" s="631"/>
      <c r="R377" s="840"/>
      <c r="S377" s="357"/>
      <c r="T377" s="357"/>
      <c r="U377" s="357"/>
      <c r="V377" s="357"/>
      <c r="W377" s="357"/>
      <c r="X377" s="357"/>
      <c r="Y377" s="357"/>
      <c r="Z377" s="357"/>
      <c r="AA377" s="357"/>
      <c r="AB377" s="283"/>
      <c r="AC377" s="283"/>
      <c r="AD377" s="283"/>
      <c r="AE377" s="283"/>
      <c r="AF377" s="283"/>
      <c r="AG377" s="357"/>
      <c r="AH377" s="357"/>
      <c r="AI377" s="283"/>
      <c r="AJ377" s="283"/>
      <c r="AK377" s="283"/>
    </row>
    <row r="378" spans="1:38" s="91" customFormat="1" ht="15" customHeight="1">
      <c r="A378" s="817"/>
      <c r="B378" s="830"/>
      <c r="C378" s="819"/>
      <c r="D378" s="866"/>
      <c r="E378" s="866"/>
      <c r="F378" s="866"/>
      <c r="G378" s="821"/>
      <c r="H378" s="821"/>
      <c r="J378" s="867"/>
      <c r="K378" s="833"/>
      <c r="L378" s="833"/>
      <c r="M378" s="833"/>
      <c r="N378" s="833"/>
      <c r="O378" s="833"/>
      <c r="P378" s="1060"/>
      <c r="T378" s="89"/>
      <c r="U378" s="89"/>
      <c r="V378" s="89"/>
      <c r="W378" s="89"/>
      <c r="X378" s="89"/>
      <c r="Y378" s="89"/>
      <c r="AA378" s="89"/>
      <c r="AG378" s="89"/>
      <c r="AH378" s="89"/>
      <c r="AJ378" s="92"/>
      <c r="AK378" s="92"/>
    </row>
    <row r="379" spans="1:38" s="91" customFormat="1" ht="14.25" customHeight="1">
      <c r="A379" s="817"/>
      <c r="B379" s="835"/>
      <c r="C379" s="836"/>
      <c r="D379" s="837"/>
      <c r="E379" s="837"/>
      <c r="F379" s="837"/>
      <c r="G379" s="837"/>
      <c r="H379" s="837"/>
      <c r="I379" s="187"/>
      <c r="J379" s="187"/>
      <c r="K379" s="187"/>
      <c r="L379" s="838"/>
      <c r="M379" s="187"/>
      <c r="N379" s="187"/>
      <c r="O379" s="187"/>
      <c r="P379" s="922"/>
      <c r="Q379" s="187"/>
      <c r="R379" s="187"/>
      <c r="S379" s="187"/>
      <c r="T379" s="785"/>
      <c r="U379" s="785"/>
      <c r="V379" s="785"/>
      <c r="W379" s="785"/>
      <c r="X379" s="785"/>
      <c r="Y379" s="785"/>
      <c r="Z379" s="187"/>
      <c r="AA379" s="785"/>
      <c r="AB379" s="187"/>
      <c r="AC379" s="187"/>
      <c r="AD379" s="187"/>
      <c r="AE379" s="187"/>
      <c r="AG379" s="89"/>
      <c r="AH379" s="89"/>
    </row>
    <row r="380" spans="1:38" s="91" customFormat="1" ht="14.25" customHeight="1">
      <c r="A380" s="564"/>
      <c r="B380" s="380"/>
      <c r="C380" s="814"/>
      <c r="D380" s="815"/>
      <c r="E380" s="815"/>
      <c r="F380" s="815"/>
      <c r="G380" s="567"/>
      <c r="H380" s="567"/>
      <c r="I380" s="841"/>
      <c r="J380" s="313"/>
      <c r="K380" s="313"/>
      <c r="L380" s="357"/>
      <c r="M380" s="313"/>
      <c r="N380" s="313"/>
      <c r="O380" s="313"/>
      <c r="P380" s="631"/>
      <c r="Q380" s="631"/>
      <c r="R380" s="651"/>
      <c r="S380" s="360"/>
      <c r="T380" s="357"/>
      <c r="U380" s="357"/>
      <c r="V380" s="357"/>
      <c r="W380" s="357"/>
      <c r="X380" s="357"/>
      <c r="Y380" s="357"/>
      <c r="Z380" s="357"/>
      <c r="AA380" s="357"/>
      <c r="AB380" s="283"/>
      <c r="AC380" s="283"/>
      <c r="AD380" s="283"/>
      <c r="AE380" s="283"/>
      <c r="AF380" s="283"/>
      <c r="AG380" s="357"/>
      <c r="AH380" s="357"/>
      <c r="AI380" s="283"/>
      <c r="AJ380" s="283"/>
      <c r="AK380" s="283"/>
    </row>
    <row r="381" spans="1:38" s="91" customFormat="1" ht="24" customHeight="1">
      <c r="A381" s="817"/>
      <c r="B381" s="830"/>
      <c r="C381" s="819"/>
      <c r="D381" s="831"/>
      <c r="E381" s="831"/>
      <c r="F381" s="831"/>
      <c r="G381" s="584"/>
      <c r="H381" s="584"/>
      <c r="I381" s="845"/>
      <c r="J381" s="833"/>
      <c r="K381" s="833"/>
      <c r="L381" s="833"/>
      <c r="M381" s="833"/>
      <c r="N381" s="833"/>
      <c r="O381" s="833"/>
      <c r="P381" s="1057"/>
      <c r="T381" s="89"/>
      <c r="U381" s="89"/>
      <c r="V381" s="89"/>
      <c r="W381" s="89"/>
      <c r="X381" s="89"/>
      <c r="Y381" s="89"/>
      <c r="AA381" s="89"/>
      <c r="AG381" s="89"/>
      <c r="AH381" s="89"/>
    </row>
    <row r="382" spans="1:38" s="91" customFormat="1" ht="14.25" customHeight="1">
      <c r="A382" s="564"/>
      <c r="B382" s="380"/>
      <c r="C382" s="814"/>
      <c r="D382" s="815"/>
      <c r="E382" s="815"/>
      <c r="F382" s="815"/>
      <c r="G382" s="567"/>
      <c r="H382" s="567"/>
      <c r="I382" s="834"/>
      <c r="J382" s="313"/>
      <c r="K382" s="313"/>
      <c r="L382" s="357"/>
      <c r="M382" s="313"/>
      <c r="N382" s="313"/>
      <c r="O382" s="313"/>
      <c r="P382" s="569"/>
      <c r="Q382" s="569"/>
      <c r="R382" s="570"/>
      <c r="S382" s="360"/>
      <c r="T382" s="357"/>
      <c r="U382" s="357"/>
      <c r="V382" s="357"/>
      <c r="W382" s="357"/>
      <c r="X382" s="357"/>
      <c r="Y382" s="357"/>
      <c r="Z382" s="357"/>
      <c r="AA382" s="357"/>
      <c r="AB382" s="283"/>
      <c r="AC382" s="283"/>
      <c r="AD382" s="283"/>
      <c r="AE382" s="283"/>
      <c r="AF382" s="283"/>
      <c r="AG382" s="357"/>
      <c r="AH382" s="357"/>
      <c r="AI382" s="283"/>
      <c r="AJ382" s="283"/>
      <c r="AK382" s="283"/>
    </row>
    <row r="383" spans="1:38" s="91" customFormat="1" ht="14.25" customHeight="1">
      <c r="A383" s="817"/>
      <c r="B383" s="830"/>
      <c r="C383" s="819"/>
      <c r="D383" s="831"/>
      <c r="E383" s="831"/>
      <c r="F383" s="831"/>
      <c r="G383" s="584"/>
      <c r="H383" s="584"/>
      <c r="I383" s="832"/>
      <c r="J383" s="842"/>
      <c r="K383" s="842"/>
      <c r="L383" s="842"/>
      <c r="M383" s="842"/>
      <c r="N383" s="842"/>
      <c r="O383" s="842"/>
      <c r="P383" s="1058"/>
      <c r="T383" s="89"/>
      <c r="U383" s="89"/>
      <c r="V383" s="89"/>
      <c r="W383" s="89"/>
      <c r="X383" s="89"/>
      <c r="Y383" s="89"/>
      <c r="AA383" s="89"/>
      <c r="AG383" s="89"/>
      <c r="AH383" s="89"/>
    </row>
    <row r="384" spans="1:38" s="92" customFormat="1" ht="15" customHeight="1">
      <c r="A384" s="564"/>
      <c r="B384" s="380"/>
      <c r="C384" s="814"/>
      <c r="D384" s="815"/>
      <c r="E384" s="815"/>
      <c r="F384" s="815"/>
      <c r="G384" s="567"/>
      <c r="H384" s="567"/>
      <c r="I384" s="834"/>
      <c r="J384" s="313"/>
      <c r="K384" s="313"/>
      <c r="L384" s="313"/>
      <c r="M384" s="313"/>
      <c r="N384" s="313"/>
      <c r="O384" s="313"/>
      <c r="P384" s="631"/>
      <c r="Q384" s="569"/>
      <c r="R384" s="570"/>
      <c r="S384" s="360"/>
      <c r="T384" s="357"/>
      <c r="U384" s="357"/>
      <c r="V384" s="357"/>
      <c r="W384" s="357"/>
      <c r="X384" s="357"/>
      <c r="Y384" s="357"/>
      <c r="Z384" s="357"/>
      <c r="AA384" s="357"/>
      <c r="AB384" s="283"/>
      <c r="AC384" s="283"/>
      <c r="AD384" s="283"/>
      <c r="AE384" s="283"/>
      <c r="AF384" s="283"/>
      <c r="AG384" s="357"/>
      <c r="AH384" s="357"/>
      <c r="AI384" s="283"/>
      <c r="AJ384" s="283"/>
      <c r="AK384" s="283"/>
    </row>
    <row r="385" spans="1:37" s="92" customFormat="1" ht="15" customHeight="1">
      <c r="A385" s="817"/>
      <c r="B385" s="830"/>
      <c r="C385" s="819"/>
      <c r="D385" s="831"/>
      <c r="E385" s="831"/>
      <c r="F385" s="831"/>
      <c r="G385" s="584"/>
      <c r="H385" s="584"/>
      <c r="I385" s="832"/>
      <c r="J385" s="842"/>
      <c r="K385" s="842"/>
      <c r="L385" s="842"/>
      <c r="M385" s="842"/>
      <c r="N385" s="842"/>
      <c r="O385" s="842"/>
      <c r="P385" s="1058"/>
      <c r="Q385" s="91"/>
      <c r="R385" s="91"/>
      <c r="S385" s="91"/>
      <c r="T385" s="89"/>
      <c r="U385" s="89"/>
      <c r="V385" s="89"/>
      <c r="W385" s="89"/>
      <c r="X385" s="89"/>
      <c r="Y385" s="89"/>
      <c r="Z385" s="91"/>
      <c r="AA385" s="89"/>
      <c r="AB385" s="91"/>
      <c r="AC385" s="91"/>
      <c r="AD385" s="91"/>
      <c r="AE385" s="91"/>
      <c r="AF385" s="91"/>
      <c r="AG385" s="89"/>
      <c r="AH385" s="89"/>
      <c r="AI385" s="91"/>
      <c r="AJ385" s="91"/>
      <c r="AK385" s="91"/>
    </row>
    <row r="386" spans="1:37" s="92" customFormat="1" ht="15" customHeight="1">
      <c r="A386" s="564"/>
      <c r="B386" s="380"/>
      <c r="C386" s="814"/>
      <c r="D386" s="815"/>
      <c r="E386" s="815"/>
      <c r="F386" s="815"/>
      <c r="G386" s="567"/>
      <c r="H386" s="567"/>
      <c r="I386" s="841"/>
      <c r="J386" s="313"/>
      <c r="K386" s="313"/>
      <c r="L386" s="313"/>
      <c r="M386" s="313"/>
      <c r="N386" s="313"/>
      <c r="O386" s="313"/>
      <c r="P386" s="569"/>
      <c r="Q386" s="569"/>
      <c r="R386" s="570"/>
      <c r="S386" s="360"/>
      <c r="T386" s="357"/>
      <c r="U386" s="357"/>
      <c r="V386" s="357"/>
      <c r="W386" s="357"/>
      <c r="X386" s="357"/>
      <c r="Y386" s="357"/>
      <c r="Z386" s="357"/>
      <c r="AA386" s="357"/>
      <c r="AB386" s="283"/>
      <c r="AC386" s="283"/>
      <c r="AD386" s="283"/>
      <c r="AE386" s="283"/>
      <c r="AF386" s="283"/>
      <c r="AG386" s="357"/>
      <c r="AH386" s="357"/>
      <c r="AI386" s="283"/>
      <c r="AJ386" s="283"/>
      <c r="AK386" s="283"/>
    </row>
    <row r="387" spans="1:37" s="92" customFormat="1" ht="15" customHeight="1">
      <c r="A387" s="817"/>
      <c r="B387" s="830"/>
      <c r="C387" s="819"/>
      <c r="D387" s="831"/>
      <c r="E387" s="831"/>
      <c r="F387" s="831"/>
      <c r="G387" s="584"/>
      <c r="H387" s="584"/>
      <c r="I387" s="832"/>
      <c r="J387" s="833"/>
      <c r="K387" s="833"/>
      <c r="L387" s="833"/>
      <c r="M387" s="833"/>
      <c r="N387" s="833"/>
      <c r="O387" s="833"/>
      <c r="P387" s="1058"/>
      <c r="Q387" s="91"/>
      <c r="R387" s="91"/>
      <c r="S387" s="91"/>
      <c r="T387" s="89"/>
      <c r="U387" s="89"/>
      <c r="V387" s="89"/>
      <c r="W387" s="89"/>
      <c r="X387" s="89"/>
      <c r="Y387" s="89"/>
      <c r="Z387" s="91"/>
      <c r="AA387" s="89"/>
      <c r="AB387" s="91"/>
      <c r="AC387" s="91"/>
      <c r="AD387" s="91"/>
      <c r="AE387" s="91"/>
      <c r="AF387" s="91"/>
      <c r="AG387" s="89"/>
      <c r="AH387" s="89"/>
      <c r="AI387" s="91"/>
      <c r="AJ387" s="91"/>
      <c r="AK387" s="91"/>
    </row>
    <row r="388" spans="1:37" s="92" customFormat="1" ht="22.5" customHeight="1">
      <c r="A388" s="564"/>
      <c r="B388" s="380"/>
      <c r="C388" s="814"/>
      <c r="D388" s="566"/>
      <c r="E388" s="566"/>
      <c r="F388" s="566"/>
      <c r="G388" s="567"/>
      <c r="H388" s="567"/>
      <c r="I388" s="841"/>
      <c r="J388" s="313"/>
      <c r="K388" s="313"/>
      <c r="L388" s="313"/>
      <c r="M388" s="313"/>
      <c r="N388" s="313"/>
      <c r="O388" s="313"/>
      <c r="P388" s="569"/>
      <c r="Q388" s="631"/>
      <c r="R388" s="570"/>
      <c r="S388" s="360"/>
      <c r="T388" s="357"/>
      <c r="U388" s="357"/>
      <c r="V388" s="357"/>
      <c r="W388" s="357"/>
      <c r="X388" s="357"/>
      <c r="Y388" s="357"/>
      <c r="Z388" s="357"/>
      <c r="AA388" s="357"/>
      <c r="AB388" s="283"/>
      <c r="AC388" s="283"/>
      <c r="AD388" s="283"/>
      <c r="AE388" s="283"/>
      <c r="AF388" s="283"/>
      <c r="AG388" s="357"/>
      <c r="AH388" s="357"/>
      <c r="AI388" s="283"/>
      <c r="AJ388" s="283"/>
      <c r="AK388" s="283"/>
    </row>
    <row r="389" spans="1:37" s="91" customFormat="1" ht="24" customHeight="1">
      <c r="A389" s="817"/>
      <c r="B389" s="830"/>
      <c r="C389" s="819"/>
      <c r="D389" s="831"/>
      <c r="E389" s="831"/>
      <c r="F389" s="831"/>
      <c r="G389" s="584"/>
      <c r="H389" s="584"/>
      <c r="I389" s="832"/>
      <c r="J389" s="842"/>
      <c r="K389" s="842"/>
      <c r="L389" s="842"/>
      <c r="M389" s="842"/>
      <c r="N389" s="842"/>
      <c r="O389" s="842"/>
      <c r="P389" s="1058"/>
      <c r="T389" s="89"/>
      <c r="U389" s="89"/>
      <c r="V389" s="89"/>
      <c r="W389" s="89"/>
      <c r="X389" s="89"/>
      <c r="Y389" s="89"/>
      <c r="AA389" s="89"/>
      <c r="AG389" s="89"/>
      <c r="AH389" s="89"/>
    </row>
    <row r="390" spans="1:37" s="92" customFormat="1" ht="15" customHeight="1">
      <c r="A390" s="564"/>
      <c r="B390" s="380"/>
      <c r="C390" s="814"/>
      <c r="D390" s="815"/>
      <c r="E390" s="815"/>
      <c r="F390" s="815"/>
      <c r="G390" s="567"/>
      <c r="H390" s="567"/>
      <c r="I390" s="869"/>
      <c r="J390" s="311"/>
      <c r="K390" s="311"/>
      <c r="L390" s="311"/>
      <c r="M390" s="311"/>
      <c r="N390" s="311"/>
      <c r="O390" s="311"/>
      <c r="P390" s="569"/>
      <c r="Q390" s="569"/>
      <c r="R390" s="870"/>
      <c r="S390" s="357"/>
      <c r="T390" s="357"/>
      <c r="U390" s="357"/>
      <c r="V390" s="357"/>
      <c r="W390" s="357"/>
      <c r="X390" s="357"/>
      <c r="Y390" s="357"/>
      <c r="Z390" s="357"/>
      <c r="AA390" s="357"/>
      <c r="AB390" s="283"/>
      <c r="AC390" s="283"/>
      <c r="AD390" s="283"/>
      <c r="AE390" s="283"/>
      <c r="AF390" s="283"/>
      <c r="AG390" s="357"/>
      <c r="AH390" s="357"/>
      <c r="AI390" s="283"/>
      <c r="AJ390" s="283"/>
      <c r="AK390" s="283"/>
    </row>
    <row r="391" spans="1:37" s="91" customFormat="1" ht="14.25" customHeight="1">
      <c r="A391" s="817"/>
      <c r="B391" s="830"/>
      <c r="C391" s="814"/>
      <c r="D391" s="871"/>
      <c r="E391" s="871"/>
      <c r="F391" s="871"/>
      <c r="G391" s="872"/>
      <c r="H391" s="872"/>
      <c r="I391" s="577"/>
      <c r="J391" s="873"/>
      <c r="K391" s="873"/>
      <c r="L391" s="873"/>
      <c r="M391" s="873"/>
      <c r="N391" s="873"/>
      <c r="O391" s="873"/>
      <c r="P391" s="647"/>
      <c r="T391" s="89"/>
      <c r="U391" s="89"/>
      <c r="V391" s="89"/>
      <c r="W391" s="89"/>
      <c r="X391" s="89"/>
      <c r="Y391" s="89"/>
      <c r="AA391" s="89"/>
      <c r="AG391" s="89"/>
      <c r="AH391" s="89"/>
    </row>
    <row r="392" spans="1:37" s="91" customFormat="1" ht="24" customHeight="1">
      <c r="A392" s="564"/>
      <c r="B392" s="380"/>
      <c r="C392" s="814"/>
      <c r="D392" s="566"/>
      <c r="E392" s="566"/>
      <c r="F392" s="566"/>
      <c r="G392" s="567"/>
      <c r="H392" s="567"/>
      <c r="I392" s="577"/>
      <c r="J392" s="311"/>
      <c r="K392" s="311"/>
      <c r="L392" s="311"/>
      <c r="M392" s="311"/>
      <c r="N392" s="311"/>
      <c r="O392" s="311"/>
      <c r="P392" s="614"/>
      <c r="Q392" s="614"/>
      <c r="R392" s="651"/>
      <c r="S392" s="360"/>
      <c r="T392" s="357"/>
      <c r="U392" s="357"/>
      <c r="V392" s="357"/>
      <c r="W392" s="357"/>
      <c r="X392" s="357"/>
      <c r="Y392" s="357"/>
      <c r="Z392" s="357"/>
      <c r="AA392" s="357"/>
      <c r="AB392" s="283"/>
      <c r="AC392" s="283"/>
      <c r="AD392" s="283"/>
      <c r="AE392" s="283"/>
      <c r="AF392" s="283"/>
      <c r="AG392" s="357"/>
      <c r="AH392" s="357"/>
      <c r="AI392" s="283"/>
      <c r="AJ392" s="283"/>
      <c r="AK392" s="283"/>
    </row>
    <row r="393" spans="1:37" s="91" customFormat="1" ht="22.5" customHeight="1">
      <c r="A393" s="817"/>
      <c r="B393" s="830"/>
      <c r="C393" s="814"/>
      <c r="D393" s="871"/>
      <c r="E393" s="871"/>
      <c r="F393" s="871"/>
      <c r="G393" s="872"/>
      <c r="H393" s="872"/>
      <c r="I393" s="310"/>
      <c r="J393" s="875"/>
      <c r="K393" s="875"/>
      <c r="L393" s="875"/>
      <c r="M393" s="875"/>
      <c r="N393" s="875"/>
      <c r="O393" s="875"/>
      <c r="P393" s="1057"/>
      <c r="T393" s="89"/>
      <c r="U393" s="89"/>
      <c r="V393" s="89"/>
      <c r="W393" s="89"/>
      <c r="X393" s="89"/>
      <c r="Y393" s="89"/>
      <c r="AA393" s="89"/>
      <c r="AG393" s="89"/>
      <c r="AH393" s="89"/>
    </row>
    <row r="394" spans="1:37" s="91" customFormat="1" ht="15.75" customHeight="1">
      <c r="A394" s="564"/>
      <c r="B394" s="380"/>
      <c r="C394" s="814"/>
      <c r="D394" s="566"/>
      <c r="E394" s="566"/>
      <c r="F394" s="566"/>
      <c r="G394" s="567"/>
      <c r="H394" s="567"/>
      <c r="I394" s="869"/>
      <c r="J394" s="311"/>
      <c r="K394" s="311"/>
      <c r="L394" s="876"/>
      <c r="M394" s="311"/>
      <c r="N394" s="311"/>
      <c r="O394" s="311"/>
      <c r="P394" s="614"/>
      <c r="Q394" s="631"/>
      <c r="R394" s="651"/>
      <c r="S394" s="360"/>
      <c r="T394" s="357"/>
      <c r="U394" s="357"/>
      <c r="V394" s="357"/>
      <c r="W394" s="357"/>
      <c r="X394" s="357"/>
      <c r="Y394" s="357"/>
      <c r="Z394" s="357"/>
      <c r="AA394" s="357"/>
      <c r="AB394" s="283"/>
      <c r="AC394" s="283"/>
      <c r="AD394" s="283"/>
      <c r="AE394" s="283"/>
      <c r="AF394" s="283"/>
      <c r="AG394" s="357"/>
      <c r="AH394" s="357"/>
      <c r="AI394" s="283"/>
      <c r="AJ394" s="283"/>
      <c r="AK394" s="283"/>
    </row>
    <row r="395" spans="1:37" s="91" customFormat="1" ht="21" customHeight="1">
      <c r="A395" s="817"/>
      <c r="B395" s="830"/>
      <c r="C395" s="814"/>
      <c r="D395" s="871"/>
      <c r="E395" s="871"/>
      <c r="F395" s="871"/>
      <c r="G395" s="872"/>
      <c r="H395" s="872"/>
      <c r="I395" s="877"/>
      <c r="J395" s="875"/>
      <c r="K395" s="875"/>
      <c r="L395" s="833"/>
      <c r="M395" s="875"/>
      <c r="N395" s="875"/>
      <c r="O395" s="875"/>
      <c r="P395" s="1057"/>
      <c r="T395" s="89"/>
      <c r="U395" s="89"/>
      <c r="V395" s="89"/>
      <c r="W395" s="89"/>
      <c r="X395" s="89"/>
      <c r="Y395" s="89"/>
      <c r="AA395" s="89"/>
      <c r="AG395" s="89"/>
      <c r="AH395" s="89"/>
    </row>
    <row r="396" spans="1:37" s="91" customFormat="1" ht="24" customHeight="1">
      <c r="A396" s="564"/>
      <c r="B396" s="380"/>
      <c r="C396" s="814"/>
      <c r="D396" s="566"/>
      <c r="E396" s="566"/>
      <c r="F396" s="566"/>
      <c r="G396" s="567"/>
      <c r="H396" s="567"/>
      <c r="I396" s="878"/>
      <c r="J396" s="311"/>
      <c r="K396" s="311"/>
      <c r="L396" s="311"/>
      <c r="M396" s="311"/>
      <c r="N396" s="311"/>
      <c r="O396" s="311"/>
      <c r="P396" s="614"/>
      <c r="Q396" s="614"/>
      <c r="R396" s="651"/>
      <c r="S396" s="360"/>
      <c r="T396" s="357"/>
      <c r="U396" s="357"/>
      <c r="V396" s="357"/>
      <c r="W396" s="357"/>
      <c r="X396" s="357"/>
      <c r="Y396" s="357"/>
      <c r="Z396" s="357"/>
      <c r="AA396" s="357"/>
      <c r="AB396" s="283"/>
      <c r="AC396" s="283"/>
      <c r="AD396" s="283"/>
      <c r="AE396" s="283"/>
      <c r="AF396" s="283"/>
      <c r="AG396" s="357"/>
      <c r="AH396" s="357"/>
      <c r="AI396" s="283"/>
      <c r="AJ396" s="283"/>
      <c r="AK396" s="283"/>
    </row>
    <row r="397" spans="1:37" s="92" customFormat="1" ht="24" customHeight="1">
      <c r="A397" s="328"/>
      <c r="B397" s="715"/>
      <c r="C397" s="728"/>
      <c r="D397" s="708"/>
      <c r="E397" s="708"/>
      <c r="F397" s="708"/>
      <c r="G397" s="418"/>
      <c r="H397" s="418"/>
      <c r="I397" s="184"/>
      <c r="J397" s="300"/>
      <c r="K397" s="300"/>
      <c r="L397" s="300"/>
      <c r="M397" s="300"/>
      <c r="N397" s="300"/>
      <c r="O397" s="300"/>
      <c r="P397" s="1046"/>
      <c r="Q397" s="91"/>
      <c r="R397" s="91"/>
      <c r="S397" s="91"/>
      <c r="T397" s="89"/>
      <c r="U397" s="89"/>
      <c r="V397" s="89"/>
      <c r="W397" s="89"/>
      <c r="X397" s="89"/>
      <c r="Y397" s="89"/>
      <c r="Z397" s="91"/>
      <c r="AA397" s="89"/>
      <c r="AB397" s="91"/>
      <c r="AC397" s="91"/>
      <c r="AD397" s="91"/>
      <c r="AE397" s="91"/>
      <c r="AF397" s="91"/>
      <c r="AG397" s="89"/>
      <c r="AH397" s="89"/>
      <c r="AI397" s="91"/>
      <c r="AJ397" s="91"/>
      <c r="AK397" s="91"/>
    </row>
    <row r="398" spans="1:37" s="92" customFormat="1" ht="15" customHeight="1">
      <c r="A398" s="367"/>
      <c r="B398" s="245"/>
      <c r="C398" s="728"/>
      <c r="D398" s="225"/>
      <c r="E398" s="225"/>
      <c r="F398" s="225"/>
      <c r="G398" s="60"/>
      <c r="H398" s="60"/>
      <c r="I398" s="184"/>
      <c r="J398" s="217"/>
      <c r="K398" s="217"/>
      <c r="L398" s="217"/>
      <c r="M398" s="217"/>
      <c r="N398" s="282"/>
      <c r="O398" s="217"/>
      <c r="P398" s="252"/>
      <c r="Q398" s="614"/>
      <c r="R398" s="870"/>
      <c r="S398" s="357"/>
      <c r="T398" s="357"/>
      <c r="U398" s="357"/>
      <c r="V398" s="357"/>
      <c r="W398" s="357"/>
      <c r="X398" s="357"/>
      <c r="Y398" s="357"/>
      <c r="Z398" s="357"/>
      <c r="AA398" s="357"/>
      <c r="AB398" s="283"/>
      <c r="AC398" s="283"/>
      <c r="AD398" s="283"/>
      <c r="AE398" s="283"/>
      <c r="AF398" s="283"/>
      <c r="AG398" s="357"/>
      <c r="AH398" s="357"/>
      <c r="AI398" s="283"/>
      <c r="AJ398" s="283"/>
      <c r="AK398" s="283"/>
    </row>
    <row r="399" spans="1:37" s="92" customFormat="1" ht="15" customHeight="1">
      <c r="A399" s="328"/>
      <c r="B399" s="715"/>
      <c r="C399" s="728"/>
      <c r="D399" s="708"/>
      <c r="E399" s="708"/>
      <c r="F399" s="708"/>
      <c r="G399" s="418"/>
      <c r="H399" s="418"/>
      <c r="I399" s="184"/>
      <c r="J399" s="299"/>
      <c r="K399" s="299"/>
      <c r="L399" s="299"/>
      <c r="M399" s="299"/>
      <c r="N399" s="299"/>
      <c r="O399" s="299"/>
      <c r="P399" s="384"/>
      <c r="Q399" s="91"/>
      <c r="R399" s="91"/>
      <c r="S399" s="91"/>
      <c r="T399" s="89"/>
      <c r="U399" s="89"/>
      <c r="V399" s="89"/>
      <c r="W399" s="89"/>
      <c r="X399" s="89"/>
      <c r="Y399" s="89"/>
      <c r="Z399" s="91"/>
      <c r="AA399" s="89"/>
      <c r="AB399" s="91"/>
      <c r="AC399" s="91"/>
      <c r="AD399" s="91"/>
      <c r="AE399" s="91"/>
      <c r="AF399" s="91"/>
      <c r="AG399" s="89"/>
      <c r="AH399" s="89"/>
      <c r="AI399" s="91"/>
      <c r="AJ399" s="91"/>
      <c r="AK399" s="91"/>
    </row>
    <row r="400" spans="1:37" s="91" customFormat="1" ht="14.25" customHeight="1">
      <c r="A400" s="367"/>
      <c r="B400" s="456"/>
      <c r="C400" s="962"/>
      <c r="D400" s="216"/>
      <c r="E400" s="216"/>
      <c r="F400" s="216"/>
      <c r="G400" s="403"/>
      <c r="H400" s="403"/>
      <c r="I400" s="416"/>
      <c r="J400" s="406"/>
      <c r="K400" s="406"/>
      <c r="L400" s="213"/>
      <c r="M400" s="406"/>
      <c r="N400" s="215"/>
      <c r="O400" s="213"/>
      <c r="P400" s="386"/>
      <c r="Q400" s="614"/>
      <c r="R400" s="646"/>
      <c r="S400" s="646"/>
      <c r="T400" s="881"/>
      <c r="U400" s="881"/>
      <c r="V400" s="881"/>
      <c r="W400" s="881"/>
      <c r="X400" s="881"/>
      <c r="Y400" s="881"/>
      <c r="Z400" s="222"/>
      <c r="AA400" s="881"/>
      <c r="AB400" s="222"/>
      <c r="AC400" s="222"/>
      <c r="AD400" s="222"/>
      <c r="AE400" s="222"/>
      <c r="AF400" s="222"/>
      <c r="AG400" s="881"/>
      <c r="AH400" s="881"/>
      <c r="AI400" s="220"/>
      <c r="AJ400" s="220"/>
      <c r="AK400" s="220"/>
    </row>
    <row r="401" spans="1:37" s="92" customFormat="1" ht="15" customHeight="1">
      <c r="A401" s="328"/>
      <c r="B401" s="716"/>
      <c r="C401" s="962"/>
      <c r="D401" s="24"/>
      <c r="E401" s="24"/>
      <c r="F401" s="24"/>
      <c r="G401" s="24"/>
      <c r="H401" s="24"/>
      <c r="I401" s="195"/>
      <c r="J401" s="195"/>
      <c r="K401" s="195"/>
      <c r="L401" s="963"/>
      <c r="M401" s="195"/>
      <c r="N401" s="963"/>
      <c r="O401" s="195"/>
      <c r="P401" s="424"/>
      <c r="Q401" s="187"/>
      <c r="R401" s="187"/>
      <c r="S401" s="187"/>
      <c r="T401" s="785"/>
      <c r="U401" s="785"/>
      <c r="V401" s="785"/>
      <c r="W401" s="785"/>
      <c r="X401" s="785"/>
      <c r="Y401" s="785"/>
      <c r="Z401" s="187"/>
      <c r="AA401" s="785"/>
      <c r="AB401" s="187"/>
      <c r="AC401" s="187"/>
      <c r="AD401" s="187"/>
      <c r="AE401" s="187"/>
      <c r="AF401" s="91"/>
      <c r="AG401" s="89"/>
      <c r="AH401" s="89"/>
      <c r="AI401" s="91"/>
      <c r="AJ401" s="91"/>
      <c r="AK401" s="91"/>
    </row>
    <row r="402" spans="1:37" s="91" customFormat="1" ht="15.75" customHeight="1">
      <c r="A402" s="367"/>
      <c r="B402" s="245"/>
      <c r="C402" s="728"/>
      <c r="D402" s="225"/>
      <c r="E402" s="225"/>
      <c r="F402" s="225"/>
      <c r="G402" s="60"/>
      <c r="H402" s="60"/>
      <c r="I402" s="184"/>
      <c r="J402" s="217"/>
      <c r="K402" s="217"/>
      <c r="L402" s="217"/>
      <c r="M402" s="217"/>
      <c r="N402" s="217"/>
      <c r="O402" s="217"/>
      <c r="P402" s="252"/>
      <c r="Q402" s="614"/>
      <c r="R402" s="840"/>
      <c r="S402" s="357"/>
      <c r="T402" s="357"/>
      <c r="U402" s="357"/>
      <c r="V402" s="357"/>
      <c r="W402" s="357"/>
      <c r="X402" s="357"/>
      <c r="Y402" s="357"/>
      <c r="Z402" s="357"/>
      <c r="AA402" s="357"/>
      <c r="AB402" s="283"/>
      <c r="AC402" s="283"/>
      <c r="AD402" s="283"/>
      <c r="AE402" s="283"/>
      <c r="AF402" s="283"/>
      <c r="AG402" s="357"/>
      <c r="AH402" s="357"/>
      <c r="AI402" s="283"/>
      <c r="AJ402" s="283"/>
      <c r="AK402" s="283"/>
    </row>
    <row r="403" spans="1:37" s="91" customFormat="1" ht="30" customHeight="1">
      <c r="A403" s="817"/>
      <c r="B403" s="830"/>
      <c r="C403" s="814"/>
      <c r="D403" s="871"/>
      <c r="E403" s="871"/>
      <c r="F403" s="871"/>
      <c r="G403" s="872"/>
      <c r="H403" s="872"/>
      <c r="I403" s="869"/>
      <c r="J403" s="875"/>
      <c r="K403" s="875"/>
      <c r="L403" s="875"/>
      <c r="M403" s="875"/>
      <c r="N403" s="875"/>
      <c r="O403" s="875"/>
      <c r="P403" s="1061"/>
      <c r="T403" s="89"/>
      <c r="U403" s="89"/>
      <c r="V403" s="89"/>
      <c r="W403" s="89"/>
      <c r="X403" s="89"/>
      <c r="Y403" s="89"/>
      <c r="AA403" s="89"/>
      <c r="AG403" s="89"/>
      <c r="AH403" s="89"/>
    </row>
    <row r="404" spans="1:37" s="91" customFormat="1" ht="15" customHeight="1">
      <c r="A404" s="564"/>
      <c r="B404" s="380"/>
      <c r="C404" s="814"/>
      <c r="D404" s="815"/>
      <c r="E404" s="815"/>
      <c r="F404" s="815"/>
      <c r="G404" s="567"/>
      <c r="H404" s="567"/>
      <c r="I404" s="310"/>
      <c r="J404" s="311"/>
      <c r="K404" s="311"/>
      <c r="L404" s="311"/>
      <c r="M404" s="311"/>
      <c r="N404" s="311"/>
      <c r="O404" s="311"/>
      <c r="P404" s="631"/>
      <c r="Q404" s="646"/>
      <c r="R404" s="651"/>
      <c r="S404" s="360"/>
      <c r="T404" s="357"/>
      <c r="U404" s="357"/>
      <c r="V404" s="357"/>
      <c r="W404" s="357"/>
      <c r="X404" s="357"/>
      <c r="Y404" s="357"/>
      <c r="Z404" s="357"/>
      <c r="AA404" s="357"/>
      <c r="AB404" s="283"/>
      <c r="AC404" s="283"/>
      <c r="AD404" s="283"/>
      <c r="AE404" s="283"/>
      <c r="AF404" s="283"/>
      <c r="AG404" s="357"/>
      <c r="AH404" s="357"/>
      <c r="AI404" s="283"/>
      <c r="AJ404" s="283"/>
      <c r="AK404" s="283"/>
    </row>
    <row r="405" spans="1:37" s="91" customFormat="1" ht="24" customHeight="1">
      <c r="A405" s="817"/>
      <c r="B405" s="830"/>
      <c r="C405" s="814"/>
      <c r="D405" s="871"/>
      <c r="E405" s="871"/>
      <c r="F405" s="871"/>
      <c r="G405" s="872"/>
      <c r="H405" s="872"/>
      <c r="I405" s="577"/>
      <c r="J405" s="875"/>
      <c r="K405" s="875"/>
      <c r="L405" s="875"/>
      <c r="M405" s="875"/>
      <c r="N405" s="875"/>
      <c r="O405" s="875"/>
      <c r="P405" s="1057"/>
      <c r="T405" s="89"/>
      <c r="U405" s="89"/>
      <c r="V405" s="89"/>
      <c r="W405" s="89"/>
      <c r="X405" s="89"/>
      <c r="Y405" s="89"/>
      <c r="AA405" s="89"/>
      <c r="AG405" s="89"/>
      <c r="AH405" s="89"/>
    </row>
    <row r="406" spans="1:37" s="91" customFormat="1" ht="14.25" customHeight="1">
      <c r="A406" s="564"/>
      <c r="B406" s="380"/>
      <c r="C406" s="814"/>
      <c r="D406" s="815"/>
      <c r="E406" s="815"/>
      <c r="F406" s="815"/>
      <c r="G406" s="567"/>
      <c r="H406" s="567"/>
      <c r="I406" s="577"/>
      <c r="J406" s="311"/>
      <c r="K406" s="311"/>
      <c r="L406" s="311"/>
      <c r="M406" s="311"/>
      <c r="N406" s="311"/>
      <c r="O406" s="311"/>
      <c r="P406" s="614"/>
      <c r="Q406" s="631"/>
      <c r="R406" s="651"/>
      <c r="S406" s="360"/>
      <c r="T406" s="357"/>
      <c r="U406" s="357"/>
      <c r="V406" s="357"/>
      <c r="W406" s="357"/>
      <c r="X406" s="357"/>
      <c r="Y406" s="357"/>
      <c r="Z406" s="357"/>
      <c r="AA406" s="357"/>
      <c r="AB406" s="283"/>
      <c r="AC406" s="283"/>
      <c r="AD406" s="283"/>
      <c r="AE406" s="283"/>
      <c r="AF406" s="283"/>
      <c r="AG406" s="357"/>
      <c r="AH406" s="357"/>
      <c r="AI406" s="283"/>
      <c r="AJ406" s="283"/>
      <c r="AK406" s="283"/>
    </row>
    <row r="407" spans="1:37" s="91" customFormat="1" ht="14.25" customHeight="1">
      <c r="A407" s="817"/>
      <c r="B407" s="830"/>
      <c r="C407" s="814"/>
      <c r="D407" s="871"/>
      <c r="E407" s="871"/>
      <c r="F407" s="871"/>
      <c r="G407" s="872"/>
      <c r="H407" s="872"/>
      <c r="I407" s="577"/>
      <c r="J407" s="875"/>
      <c r="K407" s="875"/>
      <c r="L407" s="875"/>
      <c r="M407" s="875"/>
      <c r="N407" s="875"/>
      <c r="O407" s="875"/>
      <c r="P407" s="1057"/>
      <c r="T407" s="89"/>
      <c r="U407" s="89"/>
      <c r="V407" s="89"/>
      <c r="W407" s="89"/>
      <c r="X407" s="89"/>
      <c r="Y407" s="89"/>
      <c r="AA407" s="89"/>
      <c r="AG407" s="89"/>
      <c r="AH407" s="89"/>
    </row>
    <row r="408" spans="1:37" s="91" customFormat="1" ht="24" customHeight="1">
      <c r="A408" s="564"/>
      <c r="B408" s="380"/>
      <c r="C408" s="814"/>
      <c r="D408" s="566"/>
      <c r="E408" s="566"/>
      <c r="F408" s="566"/>
      <c r="G408" s="567"/>
      <c r="H408" s="567"/>
      <c r="I408" s="577"/>
      <c r="J408" s="311"/>
      <c r="K408" s="311"/>
      <c r="L408" s="311"/>
      <c r="M408" s="311"/>
      <c r="N408" s="311"/>
      <c r="O408" s="311"/>
      <c r="P408" s="614"/>
      <c r="Q408" s="614"/>
      <c r="R408" s="651"/>
      <c r="S408" s="360"/>
      <c r="T408" s="357"/>
      <c r="U408" s="357"/>
      <c r="V408" s="357"/>
      <c r="W408" s="357"/>
      <c r="X408" s="357"/>
      <c r="Y408" s="357"/>
      <c r="Z408" s="357"/>
      <c r="AA408" s="357"/>
      <c r="AB408" s="283"/>
      <c r="AC408" s="283"/>
      <c r="AD408" s="283"/>
      <c r="AE408" s="283"/>
      <c r="AF408" s="283"/>
      <c r="AG408" s="357"/>
      <c r="AH408" s="357"/>
      <c r="AI408" s="283"/>
      <c r="AJ408" s="283"/>
      <c r="AK408" s="283"/>
    </row>
    <row r="409" spans="1:37" s="91" customFormat="1" ht="24" customHeight="1">
      <c r="A409" s="564"/>
      <c r="B409" s="380"/>
      <c r="C409" s="814"/>
      <c r="D409" s="566"/>
      <c r="E409" s="566"/>
      <c r="F409" s="566"/>
      <c r="G409" s="567"/>
      <c r="H409" s="567"/>
      <c r="I409" s="577"/>
      <c r="J409" s="311"/>
      <c r="K409" s="311"/>
      <c r="L409" s="311"/>
      <c r="M409" s="311"/>
      <c r="N409" s="311"/>
      <c r="O409" s="311"/>
      <c r="P409" s="614"/>
      <c r="Q409" s="614"/>
      <c r="R409" s="651"/>
      <c r="S409" s="360"/>
      <c r="T409" s="357"/>
      <c r="U409" s="357"/>
      <c r="V409" s="357"/>
      <c r="W409" s="357"/>
      <c r="X409" s="357"/>
      <c r="Y409" s="357"/>
      <c r="Z409" s="357"/>
      <c r="AA409" s="357"/>
      <c r="AB409" s="283"/>
      <c r="AC409" s="283"/>
      <c r="AD409" s="283"/>
      <c r="AE409" s="283"/>
      <c r="AF409" s="283"/>
      <c r="AG409" s="357"/>
      <c r="AH409" s="357"/>
      <c r="AI409" s="283"/>
      <c r="AJ409" s="283"/>
      <c r="AK409" s="283"/>
    </row>
    <row r="410" spans="1:37" s="91" customFormat="1" ht="24" customHeight="1">
      <c r="A410" s="817"/>
      <c r="B410" s="830"/>
      <c r="C410" s="814"/>
      <c r="D410" s="871"/>
      <c r="E410" s="871"/>
      <c r="F410" s="871"/>
      <c r="G410" s="872"/>
      <c r="H410" s="872"/>
      <c r="I410" s="577"/>
      <c r="J410" s="875"/>
      <c r="K410" s="875"/>
      <c r="L410" s="875"/>
      <c r="M410" s="875"/>
      <c r="N410" s="875"/>
      <c r="O410" s="875"/>
      <c r="P410" s="1057"/>
      <c r="T410" s="89"/>
      <c r="U410" s="89"/>
      <c r="V410" s="89"/>
      <c r="W410" s="89"/>
      <c r="X410" s="89"/>
      <c r="Y410" s="89"/>
      <c r="AA410" s="89"/>
      <c r="AG410" s="89"/>
      <c r="AH410" s="89"/>
    </row>
    <row r="411" spans="1:37" s="91" customFormat="1" ht="14.25" customHeight="1">
      <c r="A411" s="817"/>
      <c r="B411" s="830"/>
      <c r="C411" s="814"/>
      <c r="D411" s="871"/>
      <c r="E411" s="871"/>
      <c r="F411" s="871"/>
      <c r="G411" s="872"/>
      <c r="H411" s="872"/>
      <c r="I411" s="577"/>
      <c r="J411" s="873"/>
      <c r="K411" s="873"/>
      <c r="L411" s="873"/>
      <c r="M411" s="873"/>
      <c r="N411" s="873"/>
      <c r="O411" s="873"/>
      <c r="P411" s="647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G411" s="89"/>
      <c r="AH411" s="89"/>
    </row>
    <row r="412" spans="1:37" s="91" customFormat="1" ht="24" customHeight="1">
      <c r="A412" s="564"/>
      <c r="B412" s="380"/>
      <c r="C412" s="814"/>
      <c r="D412" s="815"/>
      <c r="E412" s="815"/>
      <c r="F412" s="815"/>
      <c r="G412" s="567"/>
      <c r="H412" s="567"/>
      <c r="I412" s="577"/>
      <c r="J412" s="311"/>
      <c r="K412" s="311"/>
      <c r="L412" s="311"/>
      <c r="M412" s="311"/>
      <c r="N412" s="311"/>
      <c r="O412" s="311"/>
      <c r="P412" s="631"/>
      <c r="Q412" s="614"/>
      <c r="R412" s="870"/>
      <c r="S412" s="357"/>
      <c r="T412" s="357"/>
      <c r="U412" s="357"/>
      <c r="V412" s="357"/>
      <c r="W412" s="357"/>
      <c r="X412" s="357"/>
      <c r="Y412" s="357"/>
      <c r="Z412" s="357"/>
      <c r="AA412" s="357"/>
      <c r="AB412" s="283"/>
      <c r="AC412" s="283"/>
      <c r="AD412" s="283"/>
      <c r="AE412" s="283"/>
      <c r="AF412" s="283"/>
      <c r="AG412" s="357"/>
      <c r="AH412" s="357"/>
      <c r="AI412" s="283"/>
      <c r="AJ412" s="283"/>
      <c r="AK412" s="283"/>
    </row>
    <row r="413" spans="1:37" s="91" customFormat="1" ht="14.25" customHeight="1">
      <c r="A413" s="817"/>
      <c r="B413" s="830"/>
      <c r="C413" s="814"/>
      <c r="D413" s="871"/>
      <c r="E413" s="871"/>
      <c r="F413" s="871"/>
      <c r="G413" s="872"/>
      <c r="H413" s="872"/>
      <c r="I413" s="577"/>
      <c r="J413" s="873"/>
      <c r="K413" s="873"/>
      <c r="L413" s="873"/>
      <c r="M413" s="873"/>
      <c r="N413" s="873"/>
      <c r="O413" s="873"/>
      <c r="P413" s="647"/>
      <c r="T413" s="89"/>
      <c r="U413" s="89"/>
      <c r="V413" s="89"/>
      <c r="W413" s="89"/>
      <c r="X413" s="89"/>
      <c r="Y413" s="89"/>
      <c r="AA413" s="89"/>
      <c r="AG413" s="89"/>
      <c r="AH413" s="89"/>
    </row>
    <row r="414" spans="1:37" s="91" customFormat="1" ht="15" customHeight="1">
      <c r="A414" s="564"/>
      <c r="B414" s="848"/>
      <c r="C414" s="849"/>
      <c r="D414" s="815"/>
      <c r="E414" s="815"/>
      <c r="F414" s="815"/>
      <c r="G414" s="850"/>
      <c r="H414" s="850"/>
      <c r="I414" s="369"/>
      <c r="J414" s="883"/>
      <c r="K414" s="369"/>
      <c r="L414" s="646"/>
      <c r="M414" s="369"/>
      <c r="N414" s="646"/>
      <c r="O414" s="369"/>
      <c r="P414" s="631"/>
      <c r="Q414" s="631"/>
      <c r="R414" s="369"/>
      <c r="S414" s="646"/>
      <c r="T414" s="646"/>
      <c r="U414" s="646"/>
      <c r="V414" s="646"/>
      <c r="W414" s="646"/>
      <c r="X414" s="646"/>
      <c r="Y414" s="646"/>
      <c r="Z414" s="369"/>
      <c r="AA414" s="646"/>
      <c r="AB414" s="369"/>
      <c r="AC414" s="369"/>
      <c r="AD414" s="369"/>
      <c r="AE414" s="369"/>
      <c r="AF414" s="369"/>
      <c r="AG414" s="646"/>
      <c r="AH414" s="646"/>
      <c r="AI414" s="369"/>
      <c r="AJ414" s="369"/>
      <c r="AK414" s="369"/>
    </row>
    <row r="415" spans="1:37" s="91" customFormat="1" ht="15.75" customHeight="1">
      <c r="A415" s="564"/>
      <c r="B415" s="380"/>
      <c r="C415" s="814"/>
      <c r="D415" s="566"/>
      <c r="E415" s="566"/>
      <c r="F415" s="566"/>
      <c r="G415" s="567"/>
      <c r="H415" s="567"/>
      <c r="I415" s="577"/>
      <c r="J415" s="311"/>
      <c r="K415" s="311"/>
      <c r="L415" s="311"/>
      <c r="M415" s="311"/>
      <c r="N415" s="311"/>
      <c r="O415" s="311"/>
      <c r="P415" s="569"/>
      <c r="Q415" s="569"/>
      <c r="R415" s="870"/>
      <c r="S415" s="357"/>
      <c r="T415" s="357"/>
      <c r="U415" s="357"/>
      <c r="V415" s="357"/>
      <c r="W415" s="357"/>
      <c r="X415" s="357"/>
      <c r="Y415" s="357"/>
      <c r="Z415" s="357"/>
      <c r="AA415" s="357"/>
      <c r="AB415" s="283"/>
      <c r="AC415" s="283"/>
      <c r="AD415" s="283"/>
      <c r="AE415" s="283"/>
      <c r="AF415" s="283"/>
      <c r="AG415" s="357"/>
      <c r="AH415" s="357"/>
      <c r="AI415" s="283"/>
      <c r="AJ415" s="283"/>
      <c r="AK415" s="283"/>
    </row>
    <row r="416" spans="1:37" s="91" customFormat="1" ht="14.25" customHeight="1">
      <c r="A416" s="817"/>
      <c r="B416" s="830"/>
      <c r="C416" s="814"/>
      <c r="D416" s="871"/>
      <c r="E416" s="871"/>
      <c r="F416" s="871"/>
      <c r="G416" s="872"/>
      <c r="H416" s="872"/>
      <c r="I416" s="577"/>
      <c r="J416" s="873"/>
      <c r="K416" s="873"/>
      <c r="L416" s="873"/>
      <c r="M416" s="873"/>
      <c r="N416" s="873"/>
      <c r="O416" s="873"/>
      <c r="P416" s="647"/>
      <c r="T416" s="89"/>
      <c r="U416" s="89"/>
      <c r="V416" s="89"/>
      <c r="W416" s="89"/>
      <c r="X416" s="89"/>
      <c r="Y416" s="89"/>
      <c r="AA416" s="89"/>
      <c r="AG416" s="89"/>
      <c r="AH416" s="89"/>
    </row>
    <row r="417" spans="1:37" s="92" customFormat="1" ht="15" customHeight="1">
      <c r="A417" s="564"/>
      <c r="B417" s="380"/>
      <c r="C417" s="814"/>
      <c r="D417" s="815"/>
      <c r="E417" s="815"/>
      <c r="F417" s="815"/>
      <c r="G417" s="567"/>
      <c r="H417" s="567"/>
      <c r="I417" s="878"/>
      <c r="J417" s="311"/>
      <c r="K417" s="311"/>
      <c r="L417" s="311"/>
      <c r="M417" s="311"/>
      <c r="N417" s="311"/>
      <c r="O417" s="311"/>
      <c r="P417" s="614"/>
      <c r="Q417" s="646"/>
      <c r="R417" s="651"/>
      <c r="S417" s="360"/>
      <c r="T417" s="357"/>
      <c r="U417" s="357"/>
      <c r="V417" s="357"/>
      <c r="W417" s="357"/>
      <c r="X417" s="357"/>
      <c r="Y417" s="357"/>
      <c r="Z417" s="357"/>
      <c r="AA417" s="357"/>
      <c r="AB417" s="283"/>
      <c r="AC417" s="283"/>
      <c r="AD417" s="283"/>
      <c r="AE417" s="283"/>
      <c r="AF417" s="283"/>
      <c r="AG417" s="357"/>
      <c r="AH417" s="357"/>
      <c r="AI417" s="283"/>
      <c r="AJ417" s="283"/>
      <c r="AK417" s="283"/>
    </row>
    <row r="418" spans="1:37" s="91" customFormat="1" ht="15.75" customHeight="1">
      <c r="A418" s="817"/>
      <c r="B418" s="830"/>
      <c r="C418" s="814"/>
      <c r="D418" s="871"/>
      <c r="E418" s="871"/>
      <c r="F418" s="871"/>
      <c r="G418" s="872"/>
      <c r="H418" s="872"/>
      <c r="I418" s="878"/>
      <c r="J418" s="875"/>
      <c r="K418" s="875"/>
      <c r="L418" s="875"/>
      <c r="M418" s="875"/>
      <c r="N418" s="875"/>
      <c r="O418" s="875"/>
      <c r="P418" s="1057"/>
      <c r="T418" s="89"/>
      <c r="U418" s="89"/>
      <c r="V418" s="89"/>
      <c r="W418" s="89"/>
      <c r="X418" s="89"/>
      <c r="Y418" s="89"/>
      <c r="AA418" s="89"/>
      <c r="AG418" s="89"/>
      <c r="AH418" s="89"/>
    </row>
    <row r="419" spans="1:37" s="91" customFormat="1" ht="18.75">
      <c r="A419" s="564"/>
      <c r="B419" s="380"/>
      <c r="C419" s="814"/>
      <c r="D419" s="566"/>
      <c r="E419" s="566"/>
      <c r="F419" s="566"/>
      <c r="G419" s="567"/>
      <c r="H419" s="567"/>
      <c r="I419" s="577"/>
      <c r="J419" s="311"/>
      <c r="K419" s="311"/>
      <c r="L419" s="311"/>
      <c r="M419" s="311"/>
      <c r="N419" s="311"/>
      <c r="O419" s="311"/>
      <c r="P419" s="614"/>
      <c r="Q419" s="614"/>
      <c r="R419" s="651"/>
      <c r="S419" s="360"/>
      <c r="T419" s="357"/>
      <c r="U419" s="357"/>
      <c r="V419" s="357"/>
      <c r="W419" s="357"/>
      <c r="X419" s="357"/>
      <c r="Y419" s="357"/>
      <c r="Z419" s="357"/>
      <c r="AA419" s="357"/>
      <c r="AB419" s="283"/>
      <c r="AC419" s="283"/>
      <c r="AD419" s="283"/>
      <c r="AE419" s="283"/>
      <c r="AF419" s="283"/>
      <c r="AG419" s="357"/>
      <c r="AH419" s="357"/>
      <c r="AI419" s="283"/>
      <c r="AJ419" s="283"/>
      <c r="AK419" s="283"/>
    </row>
    <row r="420" spans="1:37" s="91" customFormat="1" ht="14.25" customHeight="1">
      <c r="A420" s="817"/>
      <c r="B420" s="830"/>
      <c r="C420" s="814"/>
      <c r="D420" s="871"/>
      <c r="E420" s="871"/>
      <c r="F420" s="871"/>
      <c r="G420" s="872"/>
      <c r="H420" s="872"/>
      <c r="I420" s="577"/>
      <c r="J420" s="875"/>
      <c r="K420" s="875"/>
      <c r="L420" s="875"/>
      <c r="M420" s="875"/>
      <c r="N420" s="875"/>
      <c r="O420" s="875"/>
      <c r="P420" s="1057"/>
      <c r="T420" s="89"/>
      <c r="U420" s="89"/>
      <c r="V420" s="89"/>
      <c r="W420" s="89"/>
      <c r="X420" s="89"/>
      <c r="Y420" s="89"/>
      <c r="AA420" s="89"/>
      <c r="AG420" s="89"/>
      <c r="AH420" s="89"/>
      <c r="AJ420" s="89"/>
      <c r="AK420" s="89"/>
    </row>
    <row r="421" spans="1:37" s="91" customFormat="1" ht="14.25" customHeight="1">
      <c r="A421" s="564"/>
      <c r="B421" s="848"/>
      <c r="C421" s="836"/>
      <c r="D421" s="579"/>
      <c r="E421" s="579"/>
      <c r="F421" s="579"/>
      <c r="G421" s="820"/>
      <c r="H421" s="820"/>
      <c r="I421" s="884"/>
      <c r="J421" s="885"/>
      <c r="K421" s="886"/>
      <c r="L421" s="886"/>
      <c r="M421" s="886"/>
      <c r="N421" s="886"/>
      <c r="O421" s="887"/>
      <c r="P421" s="631"/>
      <c r="Q421" s="631"/>
      <c r="R421" s="859"/>
      <c r="S421" s="859"/>
      <c r="T421" s="881"/>
      <c r="U421" s="881"/>
      <c r="V421" s="881"/>
      <c r="W421" s="881"/>
      <c r="X421" s="881"/>
      <c r="Y421" s="881"/>
      <c r="Z421" s="222"/>
      <c r="AA421" s="881"/>
      <c r="AB421" s="222"/>
      <c r="AC421" s="222"/>
      <c r="AD421" s="222"/>
      <c r="AE421" s="222"/>
      <c r="AF421" s="222"/>
      <c r="AG421" s="881"/>
      <c r="AH421" s="881"/>
      <c r="AI421" s="220"/>
      <c r="AJ421" s="220"/>
      <c r="AK421" s="220"/>
    </row>
    <row r="422" spans="1:37" s="91" customFormat="1" ht="14.25" customHeight="1">
      <c r="A422" s="817"/>
      <c r="B422" s="835"/>
      <c r="C422" s="836"/>
      <c r="D422" s="831"/>
      <c r="E422" s="831"/>
      <c r="F422" s="831"/>
      <c r="G422" s="831"/>
      <c r="H422" s="831"/>
      <c r="I422" s="884"/>
      <c r="J422" s="888"/>
      <c r="K422" s="889"/>
      <c r="L422" s="889"/>
      <c r="M422" s="889"/>
      <c r="N422" s="889"/>
      <c r="O422" s="888"/>
      <c r="P422" s="1062"/>
      <c r="Q422" s="187"/>
      <c r="R422" s="187"/>
      <c r="S422" s="187"/>
      <c r="T422" s="785"/>
      <c r="U422" s="785"/>
      <c r="V422" s="785"/>
      <c r="W422" s="785"/>
      <c r="X422" s="785"/>
      <c r="Y422" s="785"/>
      <c r="Z422" s="187"/>
      <c r="AA422" s="785"/>
      <c r="AB422" s="187"/>
      <c r="AC422" s="187"/>
      <c r="AD422" s="187"/>
      <c r="AE422" s="187"/>
      <c r="AG422" s="89"/>
      <c r="AH422" s="89"/>
      <c r="AJ422" s="187"/>
      <c r="AK422" s="187"/>
    </row>
    <row r="423" spans="1:37" s="91" customFormat="1" ht="24" customHeight="1">
      <c r="A423" s="564"/>
      <c r="B423" s="380"/>
      <c r="C423" s="814"/>
      <c r="D423" s="815"/>
      <c r="E423" s="815"/>
      <c r="F423" s="815"/>
      <c r="G423" s="567"/>
      <c r="H423" s="567"/>
      <c r="I423" s="577"/>
      <c r="J423" s="311"/>
      <c r="K423" s="311"/>
      <c r="L423" s="311"/>
      <c r="M423" s="311"/>
      <c r="N423" s="311"/>
      <c r="O423" s="311"/>
      <c r="P423" s="614"/>
      <c r="Q423" s="631"/>
      <c r="R423" s="651"/>
      <c r="S423" s="360"/>
      <c r="T423" s="357"/>
      <c r="U423" s="357"/>
      <c r="V423" s="357"/>
      <c r="W423" s="357"/>
      <c r="X423" s="357"/>
      <c r="Y423" s="357"/>
      <c r="Z423" s="357"/>
      <c r="AA423" s="357"/>
      <c r="AB423" s="283"/>
      <c r="AC423" s="283"/>
      <c r="AD423" s="283"/>
      <c r="AE423" s="283"/>
      <c r="AF423" s="283"/>
      <c r="AG423" s="357"/>
      <c r="AH423" s="357"/>
      <c r="AI423" s="283"/>
      <c r="AJ423" s="283"/>
      <c r="AK423" s="283"/>
    </row>
    <row r="424" spans="1:37" s="91" customFormat="1" ht="14.25" customHeight="1">
      <c r="A424" s="817"/>
      <c r="B424" s="830"/>
      <c r="C424" s="814"/>
      <c r="D424" s="871"/>
      <c r="E424" s="871"/>
      <c r="F424" s="871"/>
      <c r="G424" s="872"/>
      <c r="H424" s="872"/>
      <c r="I424" s="577"/>
      <c r="J424" s="875"/>
      <c r="K424" s="875"/>
      <c r="L424" s="875"/>
      <c r="M424" s="875"/>
      <c r="N424" s="875"/>
      <c r="O424" s="875"/>
      <c r="P424" s="1057"/>
      <c r="T424" s="89"/>
      <c r="U424" s="89"/>
      <c r="V424" s="89"/>
      <c r="W424" s="89"/>
      <c r="X424" s="89"/>
      <c r="Y424" s="89"/>
      <c r="AA424" s="89"/>
      <c r="AG424" s="89"/>
      <c r="AH424" s="89"/>
      <c r="AJ424" s="187"/>
      <c r="AK424" s="187"/>
    </row>
    <row r="425" spans="1:37" s="91" customFormat="1" ht="14.25" customHeight="1">
      <c r="A425" s="564"/>
      <c r="B425" s="380"/>
      <c r="C425" s="814"/>
      <c r="D425" s="815"/>
      <c r="E425" s="815"/>
      <c r="F425" s="815"/>
      <c r="G425" s="567"/>
      <c r="H425" s="567"/>
      <c r="I425" s="577"/>
      <c r="J425" s="311"/>
      <c r="K425" s="311"/>
      <c r="L425" s="311"/>
      <c r="M425" s="311"/>
      <c r="N425" s="311"/>
      <c r="O425" s="311"/>
      <c r="P425" s="614"/>
      <c r="Q425" s="824"/>
      <c r="R425" s="651"/>
      <c r="S425" s="360"/>
      <c r="T425" s="357"/>
      <c r="U425" s="357"/>
      <c r="V425" s="357"/>
      <c r="W425" s="357"/>
      <c r="X425" s="357"/>
      <c r="Y425" s="357"/>
      <c r="Z425" s="357"/>
      <c r="AA425" s="357"/>
      <c r="AB425" s="283"/>
      <c r="AC425" s="283"/>
      <c r="AD425" s="283"/>
      <c r="AE425" s="283"/>
      <c r="AF425" s="283"/>
      <c r="AG425" s="357"/>
      <c r="AH425" s="357"/>
      <c r="AI425" s="283"/>
      <c r="AJ425" s="283"/>
      <c r="AK425" s="283"/>
    </row>
    <row r="426" spans="1:37" s="91" customFormat="1" ht="14.25" customHeight="1">
      <c r="A426" s="817"/>
      <c r="B426" s="830"/>
      <c r="C426" s="814"/>
      <c r="D426" s="871"/>
      <c r="E426" s="871"/>
      <c r="F426" s="871"/>
      <c r="G426" s="872"/>
      <c r="H426" s="872"/>
      <c r="I426" s="577"/>
      <c r="J426" s="875"/>
      <c r="K426" s="875"/>
      <c r="L426" s="875"/>
      <c r="M426" s="875"/>
      <c r="N426" s="875"/>
      <c r="O426" s="875"/>
      <c r="P426" s="1057"/>
      <c r="T426" s="89"/>
      <c r="U426" s="89"/>
      <c r="V426" s="89"/>
      <c r="W426" s="89"/>
      <c r="X426" s="89"/>
      <c r="Y426" s="89"/>
      <c r="AA426" s="89"/>
      <c r="AG426" s="89"/>
      <c r="AH426" s="89"/>
      <c r="AJ426" s="187"/>
      <c r="AK426" s="187"/>
    </row>
    <row r="427" spans="1:37" s="91" customFormat="1" ht="27" customHeight="1">
      <c r="A427" s="564"/>
      <c r="B427" s="380"/>
      <c r="C427" s="814"/>
      <c r="D427" s="566"/>
      <c r="E427" s="566"/>
      <c r="F427" s="566"/>
      <c r="G427" s="567"/>
      <c r="H427" s="567"/>
      <c r="I427" s="577"/>
      <c r="J427" s="311"/>
      <c r="K427" s="311"/>
      <c r="L427" s="311"/>
      <c r="M427" s="311"/>
      <c r="N427" s="311"/>
      <c r="O427" s="311"/>
      <c r="P427" s="614"/>
      <c r="Q427" s="631"/>
      <c r="R427" s="651"/>
      <c r="S427" s="360"/>
      <c r="T427" s="357"/>
      <c r="U427" s="357"/>
      <c r="V427" s="357"/>
      <c r="W427" s="357"/>
      <c r="X427" s="357"/>
      <c r="Y427" s="357"/>
      <c r="Z427" s="357"/>
      <c r="AA427" s="357"/>
      <c r="AB427" s="283"/>
      <c r="AC427" s="283"/>
      <c r="AD427" s="283"/>
      <c r="AE427" s="283"/>
      <c r="AF427" s="283"/>
      <c r="AG427" s="357"/>
      <c r="AH427" s="357"/>
      <c r="AI427" s="283"/>
      <c r="AJ427" s="283"/>
      <c r="AK427" s="283"/>
    </row>
    <row r="428" spans="1:37" s="91" customFormat="1" ht="14.25" customHeight="1">
      <c r="A428" s="817"/>
      <c r="B428" s="830"/>
      <c r="C428" s="814"/>
      <c r="D428" s="871"/>
      <c r="E428" s="871"/>
      <c r="F428" s="871"/>
      <c r="G428" s="872"/>
      <c r="H428" s="872"/>
      <c r="I428" s="577"/>
      <c r="J428" s="875"/>
      <c r="K428" s="875"/>
      <c r="L428" s="875"/>
      <c r="M428" s="875"/>
      <c r="N428" s="875"/>
      <c r="O428" s="875"/>
      <c r="P428" s="1057"/>
      <c r="T428" s="89"/>
      <c r="U428" s="89"/>
      <c r="V428" s="89"/>
      <c r="W428" s="89"/>
      <c r="X428" s="89"/>
      <c r="Y428" s="89"/>
      <c r="AA428" s="89"/>
      <c r="AG428" s="89"/>
      <c r="AH428" s="89"/>
      <c r="AJ428" s="187"/>
      <c r="AK428" s="187"/>
    </row>
    <row r="429" spans="1:37" s="91" customFormat="1" ht="27" customHeight="1">
      <c r="A429" s="564"/>
      <c r="B429" s="380"/>
      <c r="C429" s="814"/>
      <c r="D429" s="566"/>
      <c r="E429" s="566"/>
      <c r="F429" s="566"/>
      <c r="G429" s="567"/>
      <c r="H429" s="567"/>
      <c r="I429" s="577"/>
      <c r="J429" s="311"/>
      <c r="K429" s="311"/>
      <c r="L429" s="311"/>
      <c r="M429" s="311"/>
      <c r="N429" s="311"/>
      <c r="O429" s="311"/>
      <c r="P429" s="614"/>
      <c r="Q429" s="631"/>
      <c r="R429" s="651"/>
      <c r="S429" s="360"/>
      <c r="T429" s="357"/>
      <c r="U429" s="357"/>
      <c r="V429" s="357"/>
      <c r="W429" s="357"/>
      <c r="X429" s="357"/>
      <c r="Y429" s="357"/>
      <c r="Z429" s="357"/>
      <c r="AA429" s="357"/>
      <c r="AB429" s="283"/>
      <c r="AC429" s="283"/>
      <c r="AD429" s="283"/>
      <c r="AE429" s="283"/>
      <c r="AF429" s="283"/>
      <c r="AG429" s="357"/>
      <c r="AH429" s="357"/>
      <c r="AI429" s="283"/>
      <c r="AJ429" s="283"/>
      <c r="AK429" s="283"/>
    </row>
    <row r="430" spans="1:37" s="91" customFormat="1" ht="14.25" customHeight="1">
      <c r="A430" s="564"/>
      <c r="B430" s="380"/>
      <c r="C430" s="814"/>
      <c r="D430" s="815"/>
      <c r="E430" s="815"/>
      <c r="F430" s="815"/>
      <c r="G430" s="567"/>
      <c r="H430" s="567"/>
      <c r="I430" s="891"/>
      <c r="J430" s="311"/>
      <c r="K430" s="311"/>
      <c r="L430" s="311"/>
      <c r="M430" s="311"/>
      <c r="N430" s="311"/>
      <c r="O430" s="311"/>
      <c r="P430" s="631"/>
      <c r="Q430" s="631"/>
      <c r="R430" s="651"/>
      <c r="S430" s="360"/>
      <c r="T430" s="357"/>
      <c r="U430" s="357"/>
      <c r="V430" s="357"/>
      <c r="W430" s="357"/>
      <c r="X430" s="357"/>
      <c r="Y430" s="357"/>
      <c r="Z430" s="357"/>
      <c r="AA430" s="357"/>
      <c r="AB430" s="283"/>
      <c r="AC430" s="283"/>
      <c r="AD430" s="283"/>
      <c r="AE430" s="283"/>
      <c r="AF430" s="283"/>
      <c r="AG430" s="357"/>
      <c r="AH430" s="357"/>
      <c r="AI430" s="283"/>
      <c r="AJ430" s="283"/>
      <c r="AK430" s="283"/>
    </row>
    <row r="431" spans="1:37" s="91" customFormat="1" ht="14.25" customHeight="1">
      <c r="A431" s="817"/>
      <c r="B431" s="830"/>
      <c r="C431" s="814"/>
      <c r="D431" s="871"/>
      <c r="E431" s="871"/>
      <c r="F431" s="871"/>
      <c r="G431" s="872"/>
      <c r="H431" s="872"/>
      <c r="I431" s="577"/>
      <c r="J431" s="873"/>
      <c r="K431" s="873"/>
      <c r="L431" s="873"/>
      <c r="M431" s="873"/>
      <c r="N431" s="873"/>
      <c r="O431" s="873"/>
      <c r="P431" s="1057"/>
      <c r="T431" s="89"/>
      <c r="U431" s="89"/>
      <c r="V431" s="89"/>
      <c r="W431" s="89"/>
      <c r="X431" s="89"/>
      <c r="Y431" s="89"/>
      <c r="AA431" s="89"/>
      <c r="AG431" s="89"/>
      <c r="AH431" s="89"/>
    </row>
    <row r="432" spans="1:37" s="91" customFormat="1" ht="14.25" customHeight="1">
      <c r="A432" s="564"/>
      <c r="B432" s="380"/>
      <c r="C432" s="814"/>
      <c r="D432" s="815"/>
      <c r="E432" s="815"/>
      <c r="F432" s="815"/>
      <c r="G432" s="567"/>
      <c r="H432" s="567"/>
      <c r="I432" s="577"/>
      <c r="J432" s="311"/>
      <c r="K432" s="311"/>
      <c r="L432" s="311"/>
      <c r="M432" s="311"/>
      <c r="N432" s="311"/>
      <c r="O432" s="311"/>
      <c r="P432" s="631"/>
      <c r="Q432" s="631"/>
      <c r="R432" s="651"/>
      <c r="S432" s="360"/>
      <c r="T432" s="357"/>
      <c r="U432" s="357"/>
      <c r="V432" s="357"/>
      <c r="W432" s="357"/>
      <c r="X432" s="357"/>
      <c r="Y432" s="357"/>
      <c r="Z432" s="357"/>
      <c r="AA432" s="357"/>
      <c r="AB432" s="283"/>
      <c r="AC432" s="283"/>
      <c r="AD432" s="283"/>
      <c r="AE432" s="283"/>
      <c r="AF432" s="283"/>
      <c r="AG432" s="357"/>
      <c r="AH432" s="357"/>
      <c r="AI432" s="283"/>
      <c r="AJ432" s="283"/>
      <c r="AK432" s="283"/>
    </row>
    <row r="433" spans="1:37" s="91" customFormat="1" ht="14.25" customHeight="1">
      <c r="A433" s="817"/>
      <c r="B433" s="830"/>
      <c r="C433" s="814"/>
      <c r="D433" s="871"/>
      <c r="E433" s="871"/>
      <c r="F433" s="871"/>
      <c r="G433" s="872"/>
      <c r="H433" s="872"/>
      <c r="I433" s="577"/>
      <c r="J433" s="875"/>
      <c r="K433" s="875"/>
      <c r="L433" s="875"/>
      <c r="M433" s="875"/>
      <c r="N433" s="875"/>
      <c r="O433" s="875"/>
      <c r="P433" s="1057"/>
      <c r="T433" s="89"/>
      <c r="U433" s="89"/>
      <c r="V433" s="89"/>
      <c r="W433" s="89"/>
      <c r="X433" s="89"/>
      <c r="Y433" s="89"/>
      <c r="AA433" s="89"/>
      <c r="AG433" s="89"/>
      <c r="AH433" s="89"/>
      <c r="AJ433" s="187"/>
      <c r="AK433" s="187"/>
    </row>
    <row r="434" spans="1:37" s="91" customFormat="1" ht="15.75" customHeight="1">
      <c r="A434" s="564"/>
      <c r="B434" s="380"/>
      <c r="C434" s="814"/>
      <c r="D434" s="566"/>
      <c r="E434" s="566"/>
      <c r="F434" s="566"/>
      <c r="G434" s="567"/>
      <c r="H434" s="567"/>
      <c r="I434" s="577"/>
      <c r="J434" s="311"/>
      <c r="K434" s="311"/>
      <c r="L434" s="311"/>
      <c r="M434" s="311"/>
      <c r="N434" s="311"/>
      <c r="O434" s="311"/>
      <c r="P434" s="614"/>
      <c r="Q434" s="631"/>
      <c r="R434" s="651"/>
      <c r="S434" s="360"/>
      <c r="T434" s="357"/>
      <c r="U434" s="357"/>
      <c r="V434" s="357"/>
      <c r="W434" s="357"/>
      <c r="X434" s="357"/>
      <c r="Y434" s="357"/>
      <c r="Z434" s="357"/>
      <c r="AA434" s="357"/>
      <c r="AB434" s="283"/>
      <c r="AC434" s="283"/>
      <c r="AD434" s="283"/>
      <c r="AE434" s="283"/>
      <c r="AF434" s="283"/>
      <c r="AG434" s="357"/>
      <c r="AH434" s="357"/>
      <c r="AI434" s="283"/>
      <c r="AJ434" s="283"/>
      <c r="AK434" s="283"/>
    </row>
    <row r="435" spans="1:37" s="91" customFormat="1" ht="24" customHeight="1">
      <c r="A435" s="817"/>
      <c r="B435" s="830"/>
      <c r="C435" s="814"/>
      <c r="D435" s="871"/>
      <c r="E435" s="871"/>
      <c r="F435" s="871"/>
      <c r="G435" s="872"/>
      <c r="H435" s="872"/>
      <c r="I435" s="577"/>
      <c r="J435" s="875"/>
      <c r="K435" s="875"/>
      <c r="L435" s="875"/>
      <c r="M435" s="875"/>
      <c r="N435" s="875"/>
      <c r="O435" s="875"/>
      <c r="P435" s="1057"/>
      <c r="T435" s="89"/>
      <c r="U435" s="89"/>
      <c r="V435" s="89"/>
      <c r="W435" s="89"/>
      <c r="X435" s="89"/>
      <c r="Y435" s="89"/>
      <c r="AA435" s="89"/>
      <c r="AG435" s="89"/>
      <c r="AH435" s="89"/>
    </row>
    <row r="436" spans="1:37" s="91" customFormat="1" ht="14.25" customHeight="1">
      <c r="A436" s="564"/>
      <c r="B436" s="380"/>
      <c r="C436" s="814"/>
      <c r="D436" s="815"/>
      <c r="E436" s="815"/>
      <c r="F436" s="815"/>
      <c r="G436" s="567"/>
      <c r="H436" s="567"/>
      <c r="I436" s="577"/>
      <c r="J436" s="311"/>
      <c r="K436" s="311"/>
      <c r="L436" s="311"/>
      <c r="M436" s="311"/>
      <c r="N436" s="311"/>
      <c r="O436" s="311"/>
      <c r="P436" s="614"/>
      <c r="Q436" s="614"/>
      <c r="R436" s="651"/>
      <c r="S436" s="360"/>
      <c r="T436" s="357"/>
      <c r="U436" s="357"/>
      <c r="V436" s="357"/>
      <c r="W436" s="357"/>
      <c r="X436" s="357"/>
      <c r="Y436" s="357"/>
      <c r="Z436" s="357"/>
      <c r="AA436" s="357"/>
      <c r="AB436" s="283"/>
      <c r="AC436" s="283"/>
      <c r="AD436" s="283"/>
      <c r="AE436" s="283"/>
      <c r="AF436" s="283"/>
      <c r="AG436" s="357"/>
      <c r="AH436" s="357"/>
      <c r="AI436" s="283"/>
      <c r="AJ436" s="283"/>
      <c r="AK436" s="284"/>
    </row>
    <row r="437" spans="1:37" s="91" customFormat="1" ht="24" customHeight="1">
      <c r="A437" s="817"/>
      <c r="B437" s="830"/>
      <c r="C437" s="814"/>
      <c r="D437" s="871"/>
      <c r="E437" s="871"/>
      <c r="F437" s="871"/>
      <c r="G437" s="872"/>
      <c r="H437" s="872"/>
      <c r="I437" s="577"/>
      <c r="J437" s="875"/>
      <c r="K437" s="875"/>
      <c r="L437" s="875"/>
      <c r="M437" s="875"/>
      <c r="N437" s="875"/>
      <c r="O437" s="875"/>
      <c r="P437" s="1057"/>
      <c r="T437" s="89"/>
      <c r="U437" s="89"/>
      <c r="V437" s="89"/>
      <c r="W437" s="89"/>
      <c r="X437" s="89"/>
      <c r="Y437" s="89"/>
      <c r="AA437" s="89"/>
      <c r="AG437" s="89"/>
      <c r="AH437" s="852"/>
      <c r="AI437" s="92"/>
    </row>
    <row r="438" spans="1:37" s="91" customFormat="1" ht="14.25" customHeight="1">
      <c r="A438" s="564"/>
      <c r="B438" s="380"/>
      <c r="C438" s="814"/>
      <c r="D438" s="815"/>
      <c r="E438" s="815"/>
      <c r="F438" s="815"/>
      <c r="G438" s="567"/>
      <c r="H438" s="567"/>
      <c r="I438" s="577"/>
      <c r="J438" s="311"/>
      <c r="K438" s="311"/>
      <c r="L438" s="311"/>
      <c r="M438" s="360"/>
      <c r="N438" s="311"/>
      <c r="O438" s="311"/>
      <c r="P438" s="614"/>
      <c r="Q438" s="824"/>
      <c r="R438" s="651"/>
      <c r="S438" s="360"/>
      <c r="T438" s="357"/>
      <c r="U438" s="357"/>
      <c r="V438" s="357"/>
      <c r="W438" s="357"/>
      <c r="X438" s="357"/>
      <c r="Y438" s="357"/>
      <c r="Z438" s="357"/>
      <c r="AA438" s="357"/>
      <c r="AB438" s="283"/>
      <c r="AC438" s="283"/>
      <c r="AD438" s="283"/>
      <c r="AE438" s="283"/>
      <c r="AF438" s="283"/>
      <c r="AG438" s="357"/>
      <c r="AH438" s="357"/>
      <c r="AI438" s="283"/>
      <c r="AJ438" s="283"/>
      <c r="AK438" s="283"/>
    </row>
    <row r="439" spans="1:37" s="91" customFormat="1" ht="14.25" customHeight="1">
      <c r="A439" s="817"/>
      <c r="B439" s="830"/>
      <c r="C439" s="814"/>
      <c r="D439" s="871"/>
      <c r="E439" s="871"/>
      <c r="F439" s="871"/>
      <c r="G439" s="872"/>
      <c r="H439" s="872"/>
      <c r="I439" s="577"/>
      <c r="J439" s="875"/>
      <c r="K439" s="875"/>
      <c r="L439" s="875"/>
      <c r="M439" s="605"/>
      <c r="N439" s="875"/>
      <c r="O439" s="875"/>
      <c r="P439" s="1057"/>
      <c r="T439" s="89"/>
      <c r="U439" s="89"/>
      <c r="V439" s="89"/>
      <c r="W439" s="89"/>
      <c r="X439" s="89"/>
      <c r="Y439" s="89"/>
      <c r="AA439" s="89"/>
      <c r="AG439" s="89"/>
      <c r="AH439" s="89"/>
      <c r="AJ439" s="187"/>
      <c r="AK439" s="187"/>
    </row>
    <row r="440" spans="1:37" s="91" customFormat="1" ht="15.75" customHeight="1">
      <c r="A440" s="564"/>
      <c r="B440" s="380"/>
      <c r="C440" s="814"/>
      <c r="D440" s="566"/>
      <c r="E440" s="566"/>
      <c r="F440" s="566"/>
      <c r="G440" s="567"/>
      <c r="H440" s="567"/>
      <c r="I440" s="577"/>
      <c r="J440" s="311"/>
      <c r="K440" s="311"/>
      <c r="L440" s="311"/>
      <c r="M440" s="311"/>
      <c r="N440" s="311"/>
      <c r="O440" s="311"/>
      <c r="P440" s="631"/>
      <c r="Q440" s="631"/>
      <c r="R440" s="870"/>
      <c r="S440" s="357"/>
      <c r="T440" s="357"/>
      <c r="U440" s="357"/>
      <c r="V440" s="357"/>
      <c r="W440" s="357"/>
      <c r="X440" s="357"/>
      <c r="Y440" s="357"/>
      <c r="Z440" s="357"/>
      <c r="AA440" s="357"/>
      <c r="AB440" s="283"/>
      <c r="AC440" s="283"/>
      <c r="AD440" s="283"/>
      <c r="AE440" s="283"/>
      <c r="AF440" s="283"/>
      <c r="AG440" s="357"/>
      <c r="AH440" s="357"/>
      <c r="AI440" s="283"/>
      <c r="AJ440" s="283"/>
      <c r="AK440" s="283"/>
    </row>
    <row r="441" spans="1:37" s="91" customFormat="1" ht="14.25" customHeight="1">
      <c r="A441" s="817"/>
      <c r="B441" s="830"/>
      <c r="C441" s="814"/>
      <c r="D441" s="871"/>
      <c r="E441" s="871"/>
      <c r="F441" s="871"/>
      <c r="G441" s="872"/>
      <c r="H441" s="872"/>
      <c r="I441" s="577"/>
      <c r="J441" s="873"/>
      <c r="K441" s="873"/>
      <c r="L441" s="873"/>
      <c r="M441" s="873"/>
      <c r="N441" s="873"/>
      <c r="O441" s="873"/>
      <c r="P441" s="647"/>
      <c r="T441" s="89"/>
      <c r="U441" s="89"/>
      <c r="V441" s="89"/>
      <c r="W441" s="89"/>
      <c r="X441" s="89"/>
      <c r="Y441" s="89"/>
      <c r="AA441" s="89"/>
      <c r="AG441" s="89"/>
      <c r="AH441" s="89"/>
    </row>
    <row r="442" spans="1:37" s="91" customFormat="1" ht="14.25" customHeight="1">
      <c r="A442" s="817"/>
      <c r="B442" s="892"/>
      <c r="C442" s="893"/>
      <c r="D442" s="894"/>
      <c r="E442" s="894"/>
      <c r="F442" s="894"/>
      <c r="G442" s="895"/>
      <c r="H442" s="895"/>
      <c r="I442" s="812"/>
      <c r="J442" s="895"/>
      <c r="K442" s="895"/>
      <c r="L442" s="842"/>
      <c r="M442" s="895"/>
      <c r="N442" s="895"/>
      <c r="O442" s="842"/>
      <c r="P442" s="1058"/>
      <c r="T442" s="89"/>
      <c r="U442" s="89"/>
      <c r="V442" s="89"/>
      <c r="W442" s="89"/>
      <c r="X442" s="89"/>
      <c r="Y442" s="89"/>
      <c r="AA442" s="89"/>
      <c r="AG442" s="89"/>
      <c r="AH442" s="89"/>
      <c r="AJ442" s="187"/>
      <c r="AK442" s="187"/>
    </row>
    <row r="443" spans="1:37" s="91" customFormat="1" ht="24" customHeight="1">
      <c r="A443" s="817"/>
      <c r="B443" s="830"/>
      <c r="C443" s="814"/>
      <c r="D443" s="871"/>
      <c r="E443" s="871"/>
      <c r="F443" s="871"/>
      <c r="G443" s="872"/>
      <c r="H443" s="872"/>
      <c r="I443" s="878"/>
      <c r="J443" s="875"/>
      <c r="K443" s="875"/>
      <c r="L443" s="875"/>
      <c r="M443" s="875"/>
      <c r="N443" s="875"/>
      <c r="O443" s="875"/>
      <c r="P443" s="1057"/>
      <c r="T443" s="89"/>
      <c r="U443" s="89"/>
      <c r="V443" s="89"/>
      <c r="W443" s="89"/>
      <c r="X443" s="89"/>
      <c r="Y443" s="89"/>
      <c r="AA443" s="89"/>
      <c r="AG443" s="89"/>
      <c r="AH443" s="89"/>
    </row>
    <row r="444" spans="1:37" s="91" customFormat="1" ht="15.75" customHeight="1">
      <c r="A444" s="564"/>
      <c r="B444" s="380"/>
      <c r="C444" s="814"/>
      <c r="D444" s="815"/>
      <c r="E444" s="815"/>
      <c r="F444" s="815"/>
      <c r="G444" s="567"/>
      <c r="H444" s="567"/>
      <c r="I444" s="577"/>
      <c r="J444" s="896"/>
      <c r="K444" s="311"/>
      <c r="L444" s="311"/>
      <c r="M444" s="311"/>
      <c r="N444" s="311"/>
      <c r="O444" s="311"/>
      <c r="P444" s="631"/>
      <c r="Q444" s="631"/>
      <c r="R444" s="870"/>
      <c r="S444" s="357"/>
      <c r="T444" s="357"/>
      <c r="U444" s="357"/>
      <c r="V444" s="357"/>
      <c r="W444" s="357"/>
      <c r="X444" s="357"/>
      <c r="Y444" s="357"/>
      <c r="Z444" s="357"/>
      <c r="AA444" s="357"/>
      <c r="AB444" s="283"/>
      <c r="AC444" s="283"/>
      <c r="AD444" s="283"/>
      <c r="AE444" s="283"/>
      <c r="AF444" s="283"/>
      <c r="AG444" s="357"/>
      <c r="AH444" s="357"/>
      <c r="AI444" s="283"/>
      <c r="AJ444" s="283"/>
      <c r="AK444" s="356"/>
    </row>
    <row r="445" spans="1:37" s="91" customFormat="1" ht="14.25" customHeight="1">
      <c r="A445" s="817"/>
      <c r="B445" s="830"/>
      <c r="C445" s="814"/>
      <c r="D445" s="871"/>
      <c r="E445" s="871"/>
      <c r="F445" s="871"/>
      <c r="G445" s="872"/>
      <c r="H445" s="872"/>
      <c r="I445" s="577"/>
      <c r="J445" s="873"/>
      <c r="K445" s="873"/>
      <c r="L445" s="873"/>
      <c r="M445" s="873"/>
      <c r="N445" s="873"/>
      <c r="O445" s="873"/>
      <c r="P445" s="647"/>
      <c r="T445" s="89"/>
      <c r="U445" s="89"/>
      <c r="V445" s="89"/>
      <c r="W445" s="89"/>
      <c r="X445" s="89"/>
      <c r="Y445" s="89"/>
      <c r="AA445" s="89"/>
      <c r="AG445" s="89"/>
      <c r="AH445" s="897"/>
    </row>
    <row r="446" spans="1:37" s="91" customFormat="1" ht="14.25" customHeight="1">
      <c r="A446" s="564"/>
      <c r="B446" s="380"/>
      <c r="C446" s="814"/>
      <c r="D446" s="815"/>
      <c r="E446" s="815"/>
      <c r="F446" s="815"/>
      <c r="G446" s="567"/>
      <c r="H446" s="567"/>
      <c r="I446" s="577"/>
      <c r="J446" s="311"/>
      <c r="K446" s="311"/>
      <c r="L446" s="311"/>
      <c r="M446" s="311"/>
      <c r="N446" s="311"/>
      <c r="O446" s="311"/>
      <c r="P446" s="631"/>
      <c r="Q446" s="614"/>
      <c r="R446" s="870"/>
      <c r="S446" s="357"/>
      <c r="T446" s="357"/>
      <c r="U446" s="357"/>
      <c r="V446" s="357"/>
      <c r="W446" s="357"/>
      <c r="X446" s="357"/>
      <c r="Y446" s="357"/>
      <c r="Z446" s="357"/>
      <c r="AA446" s="357"/>
      <c r="AB446" s="283"/>
      <c r="AC446" s="283"/>
      <c r="AD446" s="283"/>
      <c r="AE446" s="283"/>
      <c r="AF446" s="283"/>
      <c r="AG446" s="357"/>
      <c r="AH446" s="357"/>
      <c r="AI446" s="283"/>
      <c r="AJ446" s="283"/>
      <c r="AK446" s="356"/>
    </row>
    <row r="447" spans="1:37" s="91" customFormat="1" ht="14.25" customHeight="1">
      <c r="A447" s="817"/>
      <c r="B447" s="830"/>
      <c r="C447" s="814"/>
      <c r="D447" s="871"/>
      <c r="E447" s="871"/>
      <c r="F447" s="871"/>
      <c r="G447" s="872"/>
      <c r="H447" s="872"/>
      <c r="I447" s="577"/>
      <c r="J447" s="873"/>
      <c r="K447" s="873"/>
      <c r="L447" s="873"/>
      <c r="M447" s="873"/>
      <c r="N447" s="873"/>
      <c r="O447" s="873"/>
      <c r="P447" s="647"/>
      <c r="T447" s="89"/>
      <c r="U447" s="89"/>
      <c r="V447" s="89"/>
      <c r="W447" s="89"/>
      <c r="X447" s="89"/>
      <c r="Y447" s="89"/>
      <c r="AA447" s="89"/>
      <c r="AG447" s="89"/>
      <c r="AH447" s="897"/>
    </row>
    <row r="448" spans="1:37" s="91" customFormat="1" ht="15.75" customHeight="1">
      <c r="A448" s="564"/>
      <c r="B448" s="380"/>
      <c r="C448" s="814"/>
      <c r="D448" s="566"/>
      <c r="E448" s="566"/>
      <c r="F448" s="566"/>
      <c r="G448" s="567"/>
      <c r="H448" s="567"/>
      <c r="I448" s="577"/>
      <c r="J448" s="311"/>
      <c r="K448" s="311"/>
      <c r="L448" s="311"/>
      <c r="M448" s="311"/>
      <c r="N448" s="311"/>
      <c r="O448" s="311"/>
      <c r="P448" s="614"/>
      <c r="Q448" s="646"/>
      <c r="R448" s="651"/>
      <c r="S448" s="360"/>
      <c r="T448" s="357"/>
      <c r="U448" s="357"/>
      <c r="V448" s="357"/>
      <c r="W448" s="357"/>
      <c r="X448" s="357"/>
      <c r="Y448" s="357"/>
      <c r="Z448" s="357"/>
      <c r="AA448" s="357"/>
      <c r="AB448" s="283"/>
      <c r="AC448" s="283"/>
      <c r="AD448" s="283"/>
      <c r="AE448" s="283"/>
      <c r="AF448" s="283"/>
      <c r="AG448" s="357"/>
      <c r="AH448" s="357"/>
      <c r="AI448" s="283"/>
      <c r="AJ448" s="283"/>
      <c r="AK448" s="284"/>
    </row>
    <row r="449" spans="1:37" s="91" customFormat="1" ht="15" customHeight="1">
      <c r="A449" s="817"/>
      <c r="B449" s="830"/>
      <c r="C449" s="814"/>
      <c r="D449" s="871"/>
      <c r="E449" s="871"/>
      <c r="F449" s="871"/>
      <c r="G449" s="872"/>
      <c r="H449" s="872"/>
      <c r="I449" s="878"/>
      <c r="J449" s="875"/>
      <c r="K449" s="875"/>
      <c r="L449" s="875"/>
      <c r="M449" s="875"/>
      <c r="N449" s="875"/>
      <c r="O449" s="875"/>
      <c r="P449" s="1057"/>
      <c r="T449" s="89"/>
      <c r="U449" s="89"/>
      <c r="V449" s="89"/>
      <c r="W449" s="89"/>
      <c r="X449" s="89"/>
      <c r="Y449" s="89"/>
      <c r="AA449" s="89"/>
      <c r="AG449" s="89"/>
      <c r="AH449" s="852"/>
      <c r="AI449" s="92"/>
    </row>
    <row r="450" spans="1:37" s="91" customFormat="1" ht="14.25" customHeight="1">
      <c r="A450" s="564"/>
      <c r="B450" s="380"/>
      <c r="C450" s="814"/>
      <c r="D450" s="815"/>
      <c r="E450" s="815"/>
      <c r="F450" s="815"/>
      <c r="G450" s="567"/>
      <c r="H450" s="567"/>
      <c r="I450" s="577"/>
      <c r="J450" s="311"/>
      <c r="K450" s="311"/>
      <c r="L450" s="311"/>
      <c r="M450" s="311"/>
      <c r="N450" s="311"/>
      <c r="O450" s="311"/>
      <c r="P450" s="631"/>
      <c r="Q450" s="631"/>
      <c r="R450" s="651"/>
      <c r="S450" s="360"/>
      <c r="T450" s="357"/>
      <c r="U450" s="357"/>
      <c r="V450" s="357"/>
      <c r="W450" s="357"/>
      <c r="X450" s="357"/>
      <c r="Y450" s="357"/>
      <c r="Z450" s="357"/>
      <c r="AA450" s="357"/>
      <c r="AB450" s="283"/>
      <c r="AC450" s="283"/>
      <c r="AD450" s="283"/>
      <c r="AE450" s="283"/>
      <c r="AF450" s="283"/>
      <c r="AG450" s="357"/>
      <c r="AH450" s="357"/>
      <c r="AI450" s="283"/>
      <c r="AJ450" s="283"/>
      <c r="AK450" s="283"/>
    </row>
    <row r="451" spans="1:37" s="91" customFormat="1" ht="14.25" customHeight="1">
      <c r="A451" s="817"/>
      <c r="B451" s="830"/>
      <c r="C451" s="814"/>
      <c r="D451" s="871"/>
      <c r="E451" s="871"/>
      <c r="F451" s="871"/>
      <c r="G451" s="872"/>
      <c r="H451" s="872"/>
      <c r="I451" s="878"/>
      <c r="J451" s="875"/>
      <c r="K451" s="875"/>
      <c r="L451" s="875"/>
      <c r="M451" s="875"/>
      <c r="N451" s="875"/>
      <c r="O451" s="875"/>
      <c r="P451" s="1057"/>
      <c r="T451" s="89"/>
      <c r="U451" s="89"/>
      <c r="V451" s="89"/>
      <c r="W451" s="89"/>
      <c r="X451" s="89"/>
      <c r="Y451" s="89"/>
      <c r="AA451" s="89"/>
      <c r="AG451" s="89"/>
      <c r="AH451" s="89"/>
    </row>
    <row r="452" spans="1:37" s="91" customFormat="1" ht="15.75" customHeight="1">
      <c r="A452" s="564"/>
      <c r="B452" s="380"/>
      <c r="C452" s="814"/>
      <c r="D452" s="566"/>
      <c r="E452" s="566"/>
      <c r="F452" s="566"/>
      <c r="G452" s="567"/>
      <c r="H452" s="567"/>
      <c r="I452" s="577"/>
      <c r="J452" s="311"/>
      <c r="K452" s="311"/>
      <c r="L452" s="311"/>
      <c r="M452" s="311"/>
      <c r="N452" s="311"/>
      <c r="O452" s="311"/>
      <c r="P452" s="631"/>
      <c r="Q452" s="631"/>
      <c r="R452" s="651"/>
      <c r="S452" s="360"/>
      <c r="T452" s="357"/>
      <c r="U452" s="357"/>
      <c r="V452" s="357"/>
      <c r="W452" s="357"/>
      <c r="X452" s="357"/>
      <c r="Y452" s="357"/>
      <c r="Z452" s="357"/>
      <c r="AA452" s="357"/>
      <c r="AB452" s="283"/>
      <c r="AC452" s="283"/>
      <c r="AD452" s="283"/>
      <c r="AE452" s="283"/>
      <c r="AF452" s="283"/>
      <c r="AG452" s="357"/>
      <c r="AH452" s="357"/>
      <c r="AI452" s="283"/>
      <c r="AJ452" s="283"/>
      <c r="AK452" s="283"/>
    </row>
    <row r="453" spans="1:37" s="91" customFormat="1" ht="14.25" customHeight="1">
      <c r="A453" s="817"/>
      <c r="B453" s="830"/>
      <c r="C453" s="814"/>
      <c r="D453" s="871"/>
      <c r="E453" s="871"/>
      <c r="F453" s="871"/>
      <c r="G453" s="872"/>
      <c r="H453" s="872"/>
      <c r="I453" s="310"/>
      <c r="J453" s="875"/>
      <c r="K453" s="875"/>
      <c r="L453" s="875"/>
      <c r="M453" s="875"/>
      <c r="N453" s="875"/>
      <c r="O453" s="875"/>
      <c r="P453" s="1057"/>
      <c r="T453" s="89"/>
      <c r="U453" s="89"/>
      <c r="V453" s="89"/>
      <c r="W453" s="89"/>
      <c r="X453" s="89"/>
      <c r="Y453" s="89"/>
      <c r="AA453" s="89"/>
      <c r="AG453" s="89"/>
      <c r="AH453" s="89"/>
      <c r="AJ453" s="187"/>
      <c r="AK453" s="187"/>
    </row>
    <row r="454" spans="1:37" s="91" customFormat="1" ht="15.75" customHeight="1">
      <c r="A454" s="564"/>
      <c r="B454" s="380"/>
      <c r="C454" s="814"/>
      <c r="D454" s="566"/>
      <c r="E454" s="566"/>
      <c r="F454" s="566"/>
      <c r="G454" s="567"/>
      <c r="H454" s="567"/>
      <c r="I454" s="760"/>
      <c r="J454" s="311"/>
      <c r="K454" s="311"/>
      <c r="L454" s="311"/>
      <c r="M454" s="311"/>
      <c r="N454" s="311"/>
      <c r="O454" s="311"/>
      <c r="P454" s="614"/>
      <c r="Q454" s="614"/>
      <c r="R454" s="651"/>
      <c r="S454" s="360"/>
      <c r="T454" s="357"/>
      <c r="U454" s="357"/>
      <c r="V454" s="357"/>
      <c r="W454" s="357"/>
      <c r="X454" s="357"/>
      <c r="Y454" s="357"/>
      <c r="Z454" s="357"/>
      <c r="AA454" s="357"/>
      <c r="AB454" s="283"/>
      <c r="AC454" s="283"/>
      <c r="AD454" s="283"/>
      <c r="AE454" s="283"/>
      <c r="AF454" s="283"/>
      <c r="AG454" s="357"/>
      <c r="AH454" s="357"/>
      <c r="AI454" s="283"/>
      <c r="AJ454" s="283"/>
      <c r="AK454" s="283"/>
    </row>
    <row r="455" spans="1:37" s="91" customFormat="1" ht="14.25" customHeight="1">
      <c r="A455" s="817"/>
      <c r="B455" s="830"/>
      <c r="C455" s="814"/>
      <c r="D455" s="871"/>
      <c r="E455" s="871"/>
      <c r="F455" s="871"/>
      <c r="G455" s="872"/>
      <c r="H455" s="872"/>
      <c r="I455" s="577"/>
      <c r="J455" s="875"/>
      <c r="K455" s="875"/>
      <c r="L455" s="875"/>
      <c r="M455" s="875"/>
      <c r="N455" s="875"/>
      <c r="O455" s="875"/>
      <c r="P455" s="1057"/>
      <c r="T455" s="89"/>
      <c r="U455" s="89"/>
      <c r="V455" s="89"/>
      <c r="W455" s="89"/>
      <c r="X455" s="89"/>
      <c r="Y455" s="89"/>
      <c r="AA455" s="89"/>
      <c r="AG455" s="89"/>
      <c r="AH455" s="89"/>
      <c r="AJ455" s="187"/>
      <c r="AK455" s="187"/>
    </row>
    <row r="456" spans="1:37" s="91" customFormat="1" ht="15.75" customHeight="1">
      <c r="A456" s="564"/>
      <c r="B456" s="380"/>
      <c r="C456" s="814"/>
      <c r="D456" s="566"/>
      <c r="E456" s="566"/>
      <c r="F456" s="566"/>
      <c r="G456" s="567"/>
      <c r="H456" s="567"/>
      <c r="I456" s="577"/>
      <c r="J456" s="311"/>
      <c r="K456" s="311"/>
      <c r="L456" s="311"/>
      <c r="M456" s="311"/>
      <c r="N456" s="311"/>
      <c r="O456" s="311"/>
      <c r="P456" s="614"/>
      <c r="Q456" s="631"/>
      <c r="R456" s="651"/>
      <c r="S456" s="360"/>
      <c r="T456" s="357"/>
      <c r="U456" s="357"/>
      <c r="V456" s="357"/>
      <c r="W456" s="357"/>
      <c r="X456" s="357"/>
      <c r="Y456" s="357"/>
      <c r="Z456" s="357"/>
      <c r="AA456" s="357"/>
      <c r="AB456" s="283"/>
      <c r="AC456" s="283"/>
      <c r="AD456" s="283"/>
      <c r="AE456" s="283"/>
      <c r="AF456" s="283"/>
      <c r="AG456" s="357"/>
      <c r="AH456" s="357"/>
      <c r="AI456" s="283"/>
      <c r="AJ456" s="283"/>
      <c r="AK456" s="283"/>
    </row>
    <row r="457" spans="1:37" s="91" customFormat="1" ht="18.75">
      <c r="A457" s="817"/>
      <c r="B457" s="830"/>
      <c r="C457" s="814"/>
      <c r="D457" s="871"/>
      <c r="E457" s="871"/>
      <c r="F457" s="871"/>
      <c r="G457" s="872"/>
      <c r="H457" s="872"/>
      <c r="I457" s="577"/>
      <c r="J457" s="875"/>
      <c r="K457" s="875"/>
      <c r="L457" s="875"/>
      <c r="M457" s="875"/>
      <c r="N457" s="875"/>
      <c r="O457" s="875"/>
      <c r="P457" s="1057"/>
      <c r="T457" s="89"/>
      <c r="U457" s="89"/>
      <c r="V457" s="89"/>
      <c r="W457" s="89"/>
      <c r="X457" s="89"/>
      <c r="Y457" s="89"/>
      <c r="AA457" s="89"/>
      <c r="AG457" s="89"/>
      <c r="AH457" s="89"/>
    </row>
    <row r="458" spans="1:37" s="91" customFormat="1" ht="15.75" customHeight="1">
      <c r="A458" s="564"/>
      <c r="B458" s="380"/>
      <c r="C458" s="814"/>
      <c r="D458" s="566"/>
      <c r="E458" s="566"/>
      <c r="F458" s="566"/>
      <c r="G458" s="567"/>
      <c r="H458" s="567"/>
      <c r="I458" s="577"/>
      <c r="J458" s="311"/>
      <c r="K458" s="311"/>
      <c r="L458" s="311"/>
      <c r="M458" s="311"/>
      <c r="N458" s="311"/>
      <c r="O458" s="311"/>
      <c r="P458" s="614"/>
      <c r="Q458" s="569"/>
      <c r="R458" s="651"/>
      <c r="S458" s="360"/>
      <c r="T458" s="357"/>
      <c r="U458" s="357"/>
      <c r="V458" s="357"/>
      <c r="W458" s="357"/>
      <c r="X458" s="357"/>
      <c r="Y458" s="357"/>
      <c r="Z458" s="357"/>
      <c r="AA458" s="357"/>
      <c r="AB458" s="283"/>
      <c r="AC458" s="283"/>
      <c r="AD458" s="283"/>
      <c r="AE458" s="283"/>
      <c r="AF458" s="283"/>
      <c r="AG458" s="357"/>
      <c r="AH458" s="357"/>
      <c r="AI458" s="283"/>
      <c r="AJ458" s="283"/>
      <c r="AK458" s="283"/>
    </row>
    <row r="459" spans="1:37" s="91" customFormat="1" ht="18.75">
      <c r="A459" s="817"/>
      <c r="B459" s="830"/>
      <c r="C459" s="814"/>
      <c r="D459" s="871"/>
      <c r="E459" s="871"/>
      <c r="F459" s="871"/>
      <c r="G459" s="872"/>
      <c r="H459" s="872"/>
      <c r="I459" s="577"/>
      <c r="J459" s="875"/>
      <c r="K459" s="875"/>
      <c r="L459" s="875"/>
      <c r="M459" s="875"/>
      <c r="N459" s="875"/>
      <c r="O459" s="875"/>
      <c r="P459" s="1057"/>
      <c r="T459" s="89"/>
      <c r="U459" s="89"/>
      <c r="V459" s="89"/>
      <c r="W459" s="89"/>
      <c r="X459" s="89"/>
      <c r="Y459" s="89"/>
      <c r="AA459" s="89"/>
      <c r="AG459" s="89"/>
      <c r="AH459" s="89"/>
      <c r="AJ459" s="187"/>
      <c r="AK459" s="187"/>
    </row>
    <row r="460" spans="1:37" s="91" customFormat="1" ht="14.25" customHeight="1">
      <c r="A460" s="564"/>
      <c r="B460" s="380"/>
      <c r="C460" s="814"/>
      <c r="D460" s="815"/>
      <c r="E460" s="815"/>
      <c r="F460" s="815"/>
      <c r="G460" s="567"/>
      <c r="H460" s="567"/>
      <c r="I460" s="878"/>
      <c r="J460" s="311"/>
      <c r="K460" s="311"/>
      <c r="L460" s="311"/>
      <c r="M460" s="311"/>
      <c r="N460" s="311"/>
      <c r="O460" s="311"/>
      <c r="P460" s="631"/>
      <c r="Q460" s="631"/>
      <c r="R460" s="651"/>
      <c r="S460" s="360"/>
      <c r="T460" s="660"/>
      <c r="U460" s="660"/>
      <c r="V460" s="660"/>
      <c r="W460" s="660"/>
      <c r="X460" s="660"/>
      <c r="Y460" s="660"/>
      <c r="Z460" s="660"/>
      <c r="AA460" s="660"/>
      <c r="AB460" s="220"/>
      <c r="AC460" s="220"/>
      <c r="AD460" s="220"/>
      <c r="AE460" s="220"/>
      <c r="AF460" s="220"/>
      <c r="AG460" s="660"/>
      <c r="AH460" s="660"/>
      <c r="AI460" s="220"/>
      <c r="AJ460" s="220"/>
      <c r="AK460" s="220"/>
    </row>
    <row r="461" spans="1:37" s="91" customFormat="1" ht="18.75">
      <c r="A461" s="817"/>
      <c r="B461" s="830"/>
      <c r="C461" s="814"/>
      <c r="D461" s="871"/>
      <c r="E461" s="871"/>
      <c r="F461" s="871"/>
      <c r="G461" s="872"/>
      <c r="H461" s="872"/>
      <c r="I461" s="878"/>
      <c r="J461" s="875"/>
      <c r="K461" s="875"/>
      <c r="L461" s="875"/>
      <c r="M461" s="875"/>
      <c r="N461" s="875"/>
      <c r="O461" s="875"/>
      <c r="P461" s="1057"/>
      <c r="T461" s="89"/>
      <c r="U461" s="89"/>
      <c r="V461" s="89"/>
      <c r="W461" s="89"/>
      <c r="X461" s="89"/>
      <c r="Y461" s="89"/>
      <c r="AA461" s="89"/>
      <c r="AG461" s="89"/>
      <c r="AH461" s="89"/>
      <c r="AJ461" s="187"/>
      <c r="AK461" s="187"/>
    </row>
    <row r="462" spans="1:37" s="91" customFormat="1" ht="22.5" customHeight="1">
      <c r="A462" s="564"/>
      <c r="B462" s="380"/>
      <c r="C462" s="814"/>
      <c r="D462" s="566"/>
      <c r="E462" s="566"/>
      <c r="F462" s="566"/>
      <c r="G462" s="567"/>
      <c r="H462" s="567"/>
      <c r="I462" s="310"/>
      <c r="J462" s="311"/>
      <c r="K462" s="311"/>
      <c r="L462" s="311"/>
      <c r="M462" s="311"/>
      <c r="N462" s="357"/>
      <c r="O462" s="311"/>
      <c r="P462" s="631"/>
      <c r="Q462" s="631"/>
      <c r="R462" s="651"/>
      <c r="S462" s="360"/>
      <c r="T462" s="357"/>
      <c r="U462" s="357"/>
      <c r="V462" s="357"/>
      <c r="W462" s="357"/>
      <c r="X462" s="357"/>
      <c r="Y462" s="357"/>
      <c r="Z462" s="357"/>
      <c r="AA462" s="357"/>
      <c r="AB462" s="283"/>
      <c r="AC462" s="283"/>
      <c r="AD462" s="283"/>
      <c r="AE462" s="283"/>
      <c r="AF462" s="283"/>
      <c r="AG462" s="357"/>
      <c r="AH462" s="357"/>
      <c r="AI462" s="283"/>
      <c r="AJ462" s="283"/>
      <c r="AK462" s="283"/>
    </row>
    <row r="463" spans="1:37" s="91" customFormat="1" ht="18.75">
      <c r="A463" s="817"/>
      <c r="B463" s="830"/>
      <c r="C463" s="814"/>
      <c r="D463" s="871"/>
      <c r="E463" s="871"/>
      <c r="F463" s="871"/>
      <c r="G463" s="872"/>
      <c r="H463" s="872"/>
      <c r="I463" s="577"/>
      <c r="J463" s="875"/>
      <c r="K463" s="875"/>
      <c r="L463" s="875"/>
      <c r="M463" s="875"/>
      <c r="N463" s="875"/>
      <c r="O463" s="875"/>
      <c r="P463" s="1057"/>
      <c r="T463" s="89"/>
      <c r="U463" s="89"/>
      <c r="V463" s="89"/>
      <c r="W463" s="89"/>
      <c r="X463" s="89"/>
      <c r="Y463" s="89"/>
      <c r="AA463" s="89"/>
      <c r="AG463" s="89"/>
      <c r="AH463" s="89"/>
      <c r="AJ463" s="187"/>
      <c r="AK463" s="187"/>
    </row>
    <row r="464" spans="1:37" s="91" customFormat="1" ht="24" customHeight="1">
      <c r="A464" s="564"/>
      <c r="B464" s="380"/>
      <c r="C464" s="814"/>
      <c r="D464" s="872"/>
      <c r="E464" s="872"/>
      <c r="F464" s="872"/>
      <c r="G464" s="872"/>
      <c r="H464" s="872"/>
      <c r="I464" s="577"/>
      <c r="J464" s="873"/>
      <c r="K464" s="873"/>
      <c r="L464" s="873"/>
      <c r="M464" s="873"/>
      <c r="N464" s="873"/>
      <c r="O464" s="873"/>
      <c r="P464" s="647"/>
      <c r="Q464" s="874"/>
      <c r="R464" s="589"/>
      <c r="S464" s="631"/>
      <c r="T464" s="89"/>
      <c r="U464" s="89"/>
      <c r="V464" s="89"/>
      <c r="W464" s="89"/>
      <c r="X464" s="89"/>
      <c r="Y464" s="89"/>
      <c r="Z464" s="89"/>
      <c r="AA464" s="89"/>
      <c r="AG464" s="89"/>
      <c r="AH464" s="89"/>
    </row>
    <row r="465" spans="1:37" s="91" customFormat="1" ht="18.75">
      <c r="A465" s="817"/>
      <c r="B465" s="830"/>
      <c r="C465" s="814"/>
      <c r="D465" s="871"/>
      <c r="E465" s="871"/>
      <c r="F465" s="871"/>
      <c r="G465" s="872"/>
      <c r="H465" s="872"/>
      <c r="I465" s="577"/>
      <c r="J465" s="873"/>
      <c r="K465" s="873"/>
      <c r="L465" s="873"/>
      <c r="M465" s="873"/>
      <c r="N465" s="873"/>
      <c r="O465" s="873"/>
      <c r="P465" s="647"/>
      <c r="T465" s="89"/>
      <c r="U465" s="89"/>
      <c r="V465" s="89"/>
      <c r="W465" s="89"/>
      <c r="X465" s="89"/>
      <c r="Y465" s="89"/>
      <c r="AA465" s="89"/>
      <c r="AG465" s="89"/>
      <c r="AH465" s="89"/>
      <c r="AJ465" s="187"/>
      <c r="AK465" s="187"/>
    </row>
    <row r="466" spans="1:37" s="91" customFormat="1" ht="15.75" customHeight="1">
      <c r="A466" s="564"/>
      <c r="B466" s="380"/>
      <c r="C466" s="814"/>
      <c r="D466" s="566"/>
      <c r="E466" s="566"/>
      <c r="F466" s="566"/>
      <c r="G466" s="567"/>
      <c r="H466" s="567"/>
      <c r="I466" s="760"/>
      <c r="J466" s="283"/>
      <c r="K466" s="614"/>
      <c r="L466" s="614"/>
      <c r="M466" s="283"/>
      <c r="N466" s="313"/>
      <c r="O466" s="283"/>
      <c r="P466" s="631"/>
      <c r="Q466" s="631"/>
      <c r="R466" s="357"/>
      <c r="S466" s="357"/>
      <c r="T466" s="357"/>
      <c r="U466" s="357"/>
      <c r="V466" s="357"/>
      <c r="W466" s="357"/>
      <c r="X466" s="357"/>
      <c r="Y466" s="357"/>
      <c r="Z466" s="283"/>
      <c r="AA466" s="357"/>
      <c r="AB466" s="283"/>
      <c r="AC466" s="283"/>
      <c r="AD466" s="283"/>
      <c r="AE466" s="283"/>
      <c r="AF466" s="283"/>
      <c r="AG466" s="357"/>
      <c r="AH466" s="357"/>
      <c r="AI466" s="283"/>
      <c r="AJ466" s="283"/>
      <c r="AK466" s="283"/>
    </row>
    <row r="467" spans="1:37" s="91" customFormat="1" ht="18.75">
      <c r="A467" s="817"/>
      <c r="B467" s="835"/>
      <c r="C467" s="836"/>
      <c r="D467" s="837"/>
      <c r="E467" s="837"/>
      <c r="F467" s="837"/>
      <c r="G467" s="837"/>
      <c r="H467" s="837"/>
      <c r="I467" s="187"/>
      <c r="J467" s="187"/>
      <c r="K467" s="187"/>
      <c r="L467" s="838"/>
      <c r="M467" s="187"/>
      <c r="N467" s="861"/>
      <c r="O467" s="187"/>
      <c r="P467" s="922"/>
      <c r="Q467" s="187"/>
      <c r="R467" s="187"/>
      <c r="S467" s="187"/>
      <c r="T467" s="785"/>
      <c r="U467" s="785"/>
      <c r="V467" s="785"/>
      <c r="W467" s="785"/>
      <c r="X467" s="785"/>
      <c r="Y467" s="785"/>
      <c r="Z467" s="187"/>
      <c r="AA467" s="785"/>
      <c r="AB467" s="187"/>
      <c r="AC467" s="187"/>
      <c r="AD467" s="187"/>
      <c r="AE467" s="187"/>
      <c r="AG467" s="89"/>
      <c r="AH467" s="89"/>
      <c r="AJ467" s="187"/>
      <c r="AK467" s="187"/>
    </row>
    <row r="468" spans="1:37" s="91" customFormat="1" ht="15.75" customHeight="1">
      <c r="A468" s="564"/>
      <c r="B468" s="380"/>
      <c r="C468" s="814"/>
      <c r="D468" s="566"/>
      <c r="E468" s="566"/>
      <c r="F468" s="566"/>
      <c r="G468" s="567"/>
      <c r="H468" s="567"/>
      <c r="I468" s="577"/>
      <c r="J468" s="311"/>
      <c r="K468" s="311"/>
      <c r="L468" s="311"/>
      <c r="M468" s="311"/>
      <c r="N468" s="311"/>
      <c r="O468" s="311"/>
      <c r="P468" s="614"/>
      <c r="Q468" s="631"/>
      <c r="R468" s="651"/>
      <c r="S468" s="360"/>
      <c r="T468" s="357"/>
      <c r="U468" s="357"/>
      <c r="V468" s="357"/>
      <c r="W468" s="357"/>
      <c r="X468" s="357"/>
      <c r="Y468" s="357"/>
      <c r="Z468" s="357"/>
      <c r="AA468" s="357"/>
      <c r="AB468" s="283"/>
      <c r="AC468" s="283"/>
      <c r="AD468" s="283"/>
      <c r="AE468" s="283"/>
      <c r="AF468" s="283"/>
      <c r="AG468" s="357"/>
      <c r="AH468" s="357"/>
      <c r="AI468" s="283"/>
      <c r="AJ468" s="283"/>
      <c r="AK468" s="283"/>
    </row>
    <row r="469" spans="1:37" s="91" customFormat="1" ht="18.75">
      <c r="A469" s="817"/>
      <c r="B469" s="830"/>
      <c r="C469" s="814"/>
      <c r="D469" s="871"/>
      <c r="E469" s="871"/>
      <c r="F469" s="871"/>
      <c r="G469" s="872"/>
      <c r="H469" s="872"/>
      <c r="I469" s="577"/>
      <c r="J469" s="875"/>
      <c r="K469" s="875"/>
      <c r="L469" s="875"/>
      <c r="M469" s="875"/>
      <c r="N469" s="875"/>
      <c r="O469" s="875"/>
      <c r="P469" s="1057"/>
      <c r="T469" s="89"/>
      <c r="U469" s="89"/>
      <c r="V469" s="89"/>
      <c r="W469" s="89"/>
      <c r="X469" s="89"/>
      <c r="Y469" s="89"/>
      <c r="AA469" s="89"/>
      <c r="AG469" s="89"/>
      <c r="AH469" s="89"/>
    </row>
    <row r="470" spans="1:37" s="91" customFormat="1" ht="15.75" customHeight="1">
      <c r="A470" s="564"/>
      <c r="B470" s="380"/>
      <c r="C470" s="814"/>
      <c r="D470" s="566"/>
      <c r="E470" s="566"/>
      <c r="F470" s="566"/>
      <c r="G470" s="567"/>
      <c r="H470" s="567"/>
      <c r="I470" s="577"/>
      <c r="J470" s="311"/>
      <c r="K470" s="311"/>
      <c r="L470" s="311"/>
      <c r="M470" s="311"/>
      <c r="N470" s="311"/>
      <c r="O470" s="311"/>
      <c r="P470" s="569"/>
      <c r="Q470" s="569"/>
      <c r="R470" s="870"/>
      <c r="S470" s="357"/>
      <c r="T470" s="357"/>
      <c r="U470" s="357"/>
      <c r="V470" s="357"/>
      <c r="W470" s="357"/>
      <c r="X470" s="357"/>
      <c r="Y470" s="357"/>
      <c r="Z470" s="357"/>
      <c r="AA470" s="357"/>
      <c r="AB470" s="283"/>
      <c r="AC470" s="283"/>
      <c r="AD470" s="283"/>
      <c r="AE470" s="283"/>
      <c r="AF470" s="283"/>
      <c r="AG470" s="357"/>
      <c r="AH470" s="357"/>
      <c r="AI470" s="283"/>
      <c r="AJ470" s="283"/>
      <c r="AK470" s="283"/>
    </row>
    <row r="471" spans="1:37" s="91" customFormat="1" ht="18.75">
      <c r="A471" s="817"/>
      <c r="B471" s="830"/>
      <c r="C471" s="814"/>
      <c r="D471" s="871"/>
      <c r="E471" s="871"/>
      <c r="F471" s="871"/>
      <c r="G471" s="872"/>
      <c r="H471" s="872"/>
      <c r="I471" s="577"/>
      <c r="J471" s="873"/>
      <c r="K471" s="873"/>
      <c r="L471" s="873"/>
      <c r="M471" s="873"/>
      <c r="N471" s="873"/>
      <c r="O471" s="873"/>
      <c r="P471" s="647"/>
      <c r="T471" s="89"/>
      <c r="U471" s="89"/>
      <c r="V471" s="89"/>
      <c r="W471" s="89"/>
      <c r="X471" s="89"/>
      <c r="Y471" s="89"/>
      <c r="AA471" s="89"/>
      <c r="AG471" s="89"/>
      <c r="AH471" s="89"/>
    </row>
    <row r="472" spans="1:37" s="91" customFormat="1" ht="18.75">
      <c r="A472" s="564"/>
      <c r="B472" s="380"/>
      <c r="C472" s="814"/>
      <c r="D472" s="566"/>
      <c r="E472" s="566"/>
      <c r="F472" s="566"/>
      <c r="G472" s="567"/>
      <c r="H472" s="567"/>
      <c r="I472" s="577"/>
      <c r="J472" s="311"/>
      <c r="K472" s="311"/>
      <c r="L472" s="311"/>
      <c r="M472" s="311"/>
      <c r="N472" s="311"/>
      <c r="O472" s="311"/>
      <c r="P472" s="614"/>
      <c r="Q472" s="631"/>
      <c r="R472" s="840"/>
      <c r="S472" s="357"/>
      <c r="T472" s="357"/>
      <c r="U472" s="357"/>
      <c r="V472" s="357"/>
      <c r="W472" s="357"/>
      <c r="X472" s="357"/>
      <c r="Y472" s="357"/>
      <c r="Z472" s="357"/>
      <c r="AA472" s="357"/>
      <c r="AB472" s="283"/>
      <c r="AC472" s="283"/>
      <c r="AD472" s="283"/>
      <c r="AE472" s="283"/>
      <c r="AF472" s="283"/>
      <c r="AG472" s="357"/>
      <c r="AH472" s="357"/>
      <c r="AI472" s="283"/>
      <c r="AJ472" s="283"/>
      <c r="AK472" s="283"/>
    </row>
    <row r="473" spans="1:37" s="91" customFormat="1" ht="18.75">
      <c r="A473" s="817"/>
      <c r="B473" s="830"/>
      <c r="C473" s="814"/>
      <c r="D473" s="871"/>
      <c r="E473" s="871"/>
      <c r="F473" s="871"/>
      <c r="G473" s="872"/>
      <c r="H473" s="872"/>
      <c r="I473" s="869"/>
      <c r="J473" s="875"/>
      <c r="K473" s="875"/>
      <c r="L473" s="875"/>
      <c r="M473" s="875"/>
      <c r="N473" s="875"/>
      <c r="O473" s="875"/>
      <c r="P473" s="1061"/>
      <c r="T473" s="89"/>
      <c r="U473" s="89"/>
      <c r="V473" s="89"/>
      <c r="W473" s="89"/>
      <c r="X473" s="89"/>
      <c r="Y473" s="89"/>
      <c r="AA473" s="89"/>
      <c r="AG473" s="89"/>
      <c r="AH473" s="89"/>
    </row>
    <row r="474" spans="1:37" s="91" customFormat="1" ht="15.75" customHeight="1">
      <c r="A474" s="564"/>
      <c r="B474" s="898"/>
      <c r="C474" s="899"/>
      <c r="D474" s="614"/>
      <c r="E474" s="614"/>
      <c r="F474" s="614"/>
      <c r="G474" s="900"/>
      <c r="H474" s="900"/>
      <c r="I474" s="891"/>
      <c r="J474" s="360"/>
      <c r="K474" s="360"/>
      <c r="L474" s="313"/>
      <c r="M474" s="360"/>
      <c r="N474" s="360"/>
      <c r="O474" s="313"/>
      <c r="P474" s="631"/>
      <c r="Q474" s="631"/>
      <c r="R474" s="570"/>
      <c r="S474" s="360"/>
      <c r="T474" s="357"/>
      <c r="U474" s="357"/>
      <c r="V474" s="357"/>
      <c r="W474" s="357"/>
      <c r="X474" s="357"/>
      <c r="Y474" s="357"/>
      <c r="Z474" s="357"/>
      <c r="AA474" s="357"/>
      <c r="AB474" s="283"/>
      <c r="AC474" s="283"/>
      <c r="AD474" s="283"/>
      <c r="AE474" s="283"/>
      <c r="AF474" s="283"/>
      <c r="AG474" s="357"/>
      <c r="AH474" s="357"/>
      <c r="AI474" s="283"/>
      <c r="AJ474" s="283"/>
      <c r="AK474" s="283"/>
    </row>
    <row r="475" spans="1:37" s="91" customFormat="1">
      <c r="A475" s="817"/>
      <c r="B475" s="892"/>
      <c r="C475" s="893"/>
      <c r="D475" s="894"/>
      <c r="E475" s="894"/>
      <c r="F475" s="894"/>
      <c r="G475" s="895"/>
      <c r="H475" s="895"/>
      <c r="I475" s="812"/>
      <c r="J475" s="895"/>
      <c r="K475" s="895"/>
      <c r="L475" s="842"/>
      <c r="M475" s="895"/>
      <c r="N475" s="895"/>
      <c r="O475" s="842"/>
      <c r="P475" s="1058"/>
      <c r="T475" s="89"/>
      <c r="U475" s="89"/>
      <c r="V475" s="89"/>
      <c r="W475" s="89"/>
      <c r="X475" s="89"/>
      <c r="Y475" s="89"/>
      <c r="AA475" s="89"/>
      <c r="AG475" s="89"/>
      <c r="AH475" s="89"/>
      <c r="AJ475" s="187"/>
      <c r="AK475" s="187"/>
    </row>
    <row r="476" spans="1:37" s="91" customFormat="1" ht="15.75" customHeight="1">
      <c r="A476" s="564"/>
      <c r="B476" s="380"/>
      <c r="C476" s="814"/>
      <c r="D476" s="566"/>
      <c r="E476" s="566"/>
      <c r="F476" s="566"/>
      <c r="G476" s="567"/>
      <c r="H476" s="567"/>
      <c r="I476" s="878"/>
      <c r="J476" s="311"/>
      <c r="K476" s="311"/>
      <c r="L476" s="311"/>
      <c r="M476" s="311"/>
      <c r="N476" s="311"/>
      <c r="O476" s="311"/>
      <c r="P476" s="614"/>
      <c r="Q476" s="614"/>
      <c r="R476" s="651"/>
      <c r="S476" s="360"/>
      <c r="T476" s="357"/>
      <c r="U476" s="357"/>
      <c r="V476" s="357"/>
      <c r="W476" s="357"/>
      <c r="X476" s="357"/>
      <c r="Y476" s="357"/>
      <c r="Z476" s="357"/>
      <c r="AA476" s="357"/>
      <c r="AB476" s="283"/>
      <c r="AC476" s="283"/>
      <c r="AD476" s="283"/>
      <c r="AE476" s="283"/>
      <c r="AF476" s="283"/>
      <c r="AG476" s="357"/>
      <c r="AH476" s="357"/>
      <c r="AI476" s="283"/>
      <c r="AJ476" s="283"/>
      <c r="AK476" s="283"/>
    </row>
    <row r="477" spans="1:37" s="91" customFormat="1" ht="18.75">
      <c r="A477" s="817"/>
      <c r="B477" s="830"/>
      <c r="C477" s="814"/>
      <c r="D477" s="871"/>
      <c r="E477" s="871"/>
      <c r="F477" s="871"/>
      <c r="G477" s="872"/>
      <c r="H477" s="872"/>
      <c r="I477" s="878"/>
      <c r="J477" s="875"/>
      <c r="K477" s="875"/>
      <c r="L477" s="875"/>
      <c r="M477" s="875"/>
      <c r="N477" s="875"/>
      <c r="O477" s="875"/>
      <c r="P477" s="1057"/>
      <c r="T477" s="89"/>
      <c r="U477" s="89"/>
      <c r="V477" s="89"/>
      <c r="W477" s="89"/>
      <c r="X477" s="89"/>
      <c r="Y477" s="89"/>
      <c r="AA477" s="89"/>
      <c r="AG477" s="89"/>
      <c r="AH477" s="89"/>
      <c r="AJ477" s="92"/>
      <c r="AK477" s="92"/>
    </row>
    <row r="478" spans="1:37" s="91" customFormat="1" ht="15.75" customHeight="1">
      <c r="A478" s="564"/>
      <c r="B478" s="380"/>
      <c r="C478" s="814"/>
      <c r="D478" s="566"/>
      <c r="E478" s="566"/>
      <c r="F478" s="566"/>
      <c r="G478" s="567"/>
      <c r="H478" s="567"/>
      <c r="I478" s="577"/>
      <c r="J478" s="311"/>
      <c r="K478" s="311"/>
      <c r="L478" s="357"/>
      <c r="M478" s="311"/>
      <c r="N478" s="311"/>
      <c r="O478" s="311"/>
      <c r="P478" s="631"/>
      <c r="Q478" s="631"/>
      <c r="R478" s="870"/>
      <c r="S478" s="357"/>
      <c r="T478" s="357"/>
      <c r="U478" s="357"/>
      <c r="V478" s="357"/>
      <c r="W478" s="357"/>
      <c r="X478" s="357"/>
      <c r="Y478" s="357"/>
      <c r="Z478" s="357"/>
      <c r="AA478" s="357"/>
      <c r="AB478" s="283"/>
      <c r="AC478" s="283"/>
      <c r="AD478" s="283"/>
      <c r="AE478" s="283"/>
      <c r="AF478" s="283"/>
      <c r="AG478" s="357"/>
      <c r="AH478" s="357"/>
      <c r="AI478" s="283"/>
      <c r="AJ478" s="283"/>
      <c r="AK478" s="283"/>
    </row>
    <row r="479" spans="1:37" s="92" customFormat="1" ht="18.75">
      <c r="A479" s="817"/>
      <c r="B479" s="830"/>
      <c r="C479" s="814"/>
      <c r="D479" s="871"/>
      <c r="E479" s="871"/>
      <c r="F479" s="871"/>
      <c r="G479" s="872"/>
      <c r="H479" s="872"/>
      <c r="I479" s="577"/>
      <c r="J479" s="873"/>
      <c r="K479" s="873"/>
      <c r="L479" s="873"/>
      <c r="M479" s="873"/>
      <c r="N479" s="873"/>
      <c r="O479" s="873"/>
      <c r="P479" s="647"/>
      <c r="Q479" s="91"/>
      <c r="R479" s="91"/>
      <c r="S479" s="91"/>
      <c r="T479" s="89"/>
      <c r="U479" s="89"/>
      <c r="V479" s="89"/>
      <c r="W479" s="89"/>
      <c r="X479" s="89"/>
      <c r="Y479" s="89"/>
      <c r="Z479" s="91"/>
      <c r="AA479" s="89"/>
      <c r="AB479" s="91"/>
      <c r="AC479" s="91"/>
      <c r="AD479" s="91"/>
      <c r="AE479" s="91"/>
      <c r="AF479" s="91"/>
      <c r="AG479" s="89"/>
      <c r="AH479" s="89"/>
      <c r="AI479" s="91"/>
    </row>
    <row r="480" spans="1:37" s="92" customFormat="1" ht="15" customHeight="1">
      <c r="A480" s="564"/>
      <c r="B480" s="898"/>
      <c r="C480" s="893"/>
      <c r="D480" s="880"/>
      <c r="E480" s="880"/>
      <c r="F480" s="880"/>
      <c r="G480" s="895"/>
      <c r="H480" s="895"/>
      <c r="I480" s="884"/>
      <c r="J480" s="222"/>
      <c r="K480" s="880"/>
      <c r="L480" s="881"/>
      <c r="M480" s="222"/>
      <c r="N480" s="881"/>
      <c r="O480" s="880"/>
      <c r="P480" s="631"/>
      <c r="Q480" s="631"/>
      <c r="R480" s="369"/>
      <c r="S480" s="646"/>
      <c r="T480" s="881"/>
      <c r="U480" s="881"/>
      <c r="V480" s="881"/>
      <c r="W480" s="881"/>
      <c r="X480" s="881"/>
      <c r="Y480" s="881"/>
      <c r="Z480" s="222"/>
      <c r="AA480" s="881"/>
      <c r="AB480" s="222"/>
      <c r="AC480" s="222"/>
      <c r="AD480" s="222"/>
      <c r="AE480" s="222"/>
      <c r="AF480" s="222"/>
      <c r="AG480" s="881"/>
      <c r="AH480" s="881"/>
      <c r="AI480" s="222"/>
      <c r="AJ480" s="222"/>
      <c r="AK480" s="222"/>
    </row>
    <row r="481" spans="1:37" s="92" customFormat="1" ht="18.75">
      <c r="A481" s="564"/>
      <c r="B481" s="380"/>
      <c r="C481" s="814"/>
      <c r="D481" s="872"/>
      <c r="E481" s="872"/>
      <c r="F481" s="872"/>
      <c r="G481" s="872"/>
      <c r="H481" s="872"/>
      <c r="I481" s="577"/>
      <c r="J481" s="873"/>
      <c r="K481" s="873"/>
      <c r="L481" s="873"/>
      <c r="M481" s="873"/>
      <c r="N481" s="873"/>
      <c r="O481" s="873"/>
      <c r="P481" s="631"/>
      <c r="Q481" s="631"/>
      <c r="R481" s="589"/>
      <c r="S481" s="631"/>
      <c r="T481" s="89"/>
      <c r="U481" s="89"/>
      <c r="V481" s="89"/>
      <c r="W481" s="89"/>
      <c r="X481" s="89"/>
      <c r="Y481" s="89"/>
      <c r="Z481" s="89"/>
      <c r="AA481" s="89"/>
      <c r="AB481" s="91"/>
      <c r="AC481" s="91"/>
      <c r="AD481" s="91"/>
      <c r="AE481" s="91"/>
      <c r="AF481" s="91"/>
      <c r="AG481" s="89"/>
      <c r="AH481" s="89"/>
      <c r="AI481" s="91"/>
      <c r="AJ481" s="91"/>
      <c r="AK481" s="91"/>
    </row>
    <row r="482" spans="1:37" s="91" customFormat="1" ht="18.75">
      <c r="A482" s="817"/>
      <c r="B482" s="830"/>
      <c r="C482" s="814"/>
      <c r="D482" s="871"/>
      <c r="E482" s="871"/>
      <c r="F482" s="871"/>
      <c r="G482" s="872"/>
      <c r="H482" s="872"/>
      <c r="I482" s="577"/>
      <c r="J482" s="873"/>
      <c r="K482" s="873"/>
      <c r="L482" s="873"/>
      <c r="M482" s="873"/>
      <c r="N482" s="873"/>
      <c r="O482" s="873"/>
      <c r="P482" s="647"/>
      <c r="T482" s="89"/>
      <c r="U482" s="89"/>
      <c r="V482" s="89"/>
      <c r="W482" s="89"/>
      <c r="X482" s="89"/>
      <c r="Y482" s="89"/>
      <c r="AA482" s="89"/>
      <c r="AG482" s="89"/>
      <c r="AH482" s="89"/>
    </row>
    <row r="483" spans="1:37" s="91" customFormat="1" ht="24" customHeight="1">
      <c r="A483" s="564"/>
      <c r="B483" s="380"/>
      <c r="C483" s="814"/>
      <c r="D483" s="815"/>
      <c r="E483" s="815"/>
      <c r="F483" s="815"/>
      <c r="G483" s="567"/>
      <c r="H483" s="567"/>
      <c r="I483" s="577"/>
      <c r="J483" s="311"/>
      <c r="K483" s="311"/>
      <c r="L483" s="311"/>
      <c r="M483" s="311"/>
      <c r="N483" s="311"/>
      <c r="O483" s="311"/>
      <c r="P483" s="631"/>
      <c r="Q483" s="631"/>
      <c r="R483" s="870"/>
      <c r="S483" s="357"/>
      <c r="T483" s="357"/>
      <c r="U483" s="357"/>
      <c r="V483" s="357"/>
      <c r="W483" s="357"/>
      <c r="X483" s="357"/>
      <c r="Y483" s="357"/>
      <c r="Z483" s="357"/>
      <c r="AA483" s="357"/>
      <c r="AB483" s="283"/>
      <c r="AC483" s="283"/>
      <c r="AD483" s="283"/>
      <c r="AE483" s="283"/>
      <c r="AF483" s="283"/>
      <c r="AG483" s="357"/>
      <c r="AH483" s="357"/>
      <c r="AI483" s="283"/>
      <c r="AJ483" s="283"/>
      <c r="AK483" s="356"/>
    </row>
    <row r="484" spans="1:37" s="92" customFormat="1" ht="15.75" customHeight="1">
      <c r="A484" s="564"/>
      <c r="B484" s="380"/>
      <c r="C484" s="814"/>
      <c r="D484" s="566"/>
      <c r="E484" s="566"/>
      <c r="F484" s="566"/>
      <c r="G484" s="901"/>
      <c r="H484" s="901"/>
      <c r="I484" s="576"/>
      <c r="J484" s="220"/>
      <c r="K484" s="311"/>
      <c r="L484" s="311"/>
      <c r="M484" s="311"/>
      <c r="N484" s="311"/>
      <c r="O484" s="311"/>
      <c r="P484" s="614"/>
      <c r="Q484" s="614"/>
      <c r="R484" s="283"/>
      <c r="S484" s="357"/>
      <c r="T484" s="660"/>
      <c r="U484" s="660"/>
      <c r="V484" s="660"/>
      <c r="W484" s="660"/>
      <c r="X484" s="660"/>
      <c r="Y484" s="660"/>
      <c r="Z484" s="660"/>
      <c r="AA484" s="660"/>
      <c r="AB484" s="220"/>
      <c r="AC484" s="220"/>
      <c r="AD484" s="220"/>
      <c r="AE484" s="220"/>
      <c r="AF484" s="220"/>
      <c r="AG484" s="660"/>
      <c r="AH484" s="660"/>
      <c r="AI484" s="220"/>
      <c r="AJ484" s="220"/>
      <c r="AK484" s="220"/>
    </row>
    <row r="485" spans="1:37" s="91" customFormat="1" ht="18.75">
      <c r="A485" s="817"/>
      <c r="B485" s="830"/>
      <c r="C485" s="814"/>
      <c r="D485" s="871"/>
      <c r="E485" s="871"/>
      <c r="F485" s="871"/>
      <c r="G485" s="872"/>
      <c r="H485" s="872"/>
      <c r="I485" s="577"/>
      <c r="J485" s="875"/>
      <c r="K485" s="875"/>
      <c r="L485" s="875"/>
      <c r="M485" s="875"/>
      <c r="N485" s="875"/>
      <c r="O485" s="875"/>
      <c r="P485" s="1057"/>
      <c r="T485" s="89"/>
      <c r="U485" s="89"/>
      <c r="V485" s="89"/>
      <c r="W485" s="89"/>
      <c r="X485" s="89"/>
      <c r="Y485" s="89"/>
      <c r="AA485" s="89"/>
      <c r="AG485" s="89"/>
      <c r="AH485" s="89"/>
    </row>
    <row r="486" spans="1:37" s="92" customFormat="1" ht="18.75">
      <c r="A486" s="564"/>
      <c r="B486" s="380"/>
      <c r="C486" s="814"/>
      <c r="D486" s="566"/>
      <c r="E486" s="566"/>
      <c r="F486" s="566"/>
      <c r="G486" s="567"/>
      <c r="H486" s="567"/>
      <c r="I486" s="878"/>
      <c r="J486" s="311"/>
      <c r="K486" s="311"/>
      <c r="L486" s="311"/>
      <c r="M486" s="311"/>
      <c r="N486" s="311"/>
      <c r="O486" s="311"/>
      <c r="P486" s="902"/>
      <c r="Q486" s="631"/>
      <c r="R486" s="870"/>
      <c r="S486" s="357"/>
      <c r="T486" s="357"/>
      <c r="U486" s="357"/>
      <c r="V486" s="357"/>
      <c r="W486" s="357"/>
      <c r="X486" s="357"/>
      <c r="Y486" s="357"/>
      <c r="Z486" s="357"/>
      <c r="AA486" s="357"/>
      <c r="AB486" s="283"/>
      <c r="AC486" s="283"/>
      <c r="AD486" s="283"/>
      <c r="AE486" s="283"/>
      <c r="AF486" s="283"/>
      <c r="AG486" s="357"/>
      <c r="AH486" s="357"/>
      <c r="AI486" s="283"/>
      <c r="AJ486" s="283"/>
      <c r="AK486" s="283"/>
    </row>
    <row r="487" spans="1:37" s="91" customFormat="1" ht="18.75">
      <c r="A487" s="817"/>
      <c r="B487" s="835"/>
      <c r="C487" s="836"/>
      <c r="D487" s="837"/>
      <c r="E487" s="837"/>
      <c r="F487" s="837"/>
      <c r="G487" s="837"/>
      <c r="H487" s="837"/>
      <c r="I487" s="187"/>
      <c r="J487" s="187"/>
      <c r="K487" s="187"/>
      <c r="L487" s="838"/>
      <c r="M487" s="894"/>
      <c r="N487" s="187"/>
      <c r="O487" s="187"/>
      <c r="P487" s="922"/>
      <c r="Q487" s="187"/>
      <c r="R487" s="187"/>
      <c r="S487" s="187"/>
      <c r="T487" s="785"/>
      <c r="U487" s="785"/>
      <c r="V487" s="785"/>
      <c r="W487" s="785"/>
      <c r="X487" s="785"/>
      <c r="Y487" s="785"/>
      <c r="Z487" s="187"/>
      <c r="AA487" s="785"/>
      <c r="AB487" s="187"/>
      <c r="AC487" s="187"/>
      <c r="AD487" s="187"/>
      <c r="AE487" s="187"/>
      <c r="AG487" s="89"/>
      <c r="AH487" s="89"/>
      <c r="AJ487" s="92"/>
      <c r="AK487" s="92"/>
    </row>
    <row r="488" spans="1:37" s="91" customFormat="1" ht="18.75">
      <c r="A488" s="564"/>
      <c r="B488" s="380"/>
      <c r="C488" s="814"/>
      <c r="D488" s="566"/>
      <c r="E488" s="566"/>
      <c r="F488" s="566"/>
      <c r="G488" s="567"/>
      <c r="H488" s="567"/>
      <c r="I488" s="577"/>
      <c r="J488" s="311"/>
      <c r="K488" s="311"/>
      <c r="L488" s="311"/>
      <c r="M488" s="311"/>
      <c r="N488" s="311"/>
      <c r="O488" s="311"/>
      <c r="P488" s="357"/>
      <c r="Q488" s="631"/>
      <c r="R488" s="651"/>
      <c r="S488" s="360"/>
      <c r="T488" s="357"/>
      <c r="U488" s="357"/>
      <c r="V488" s="357"/>
      <c r="W488" s="357"/>
      <c r="X488" s="357"/>
      <c r="Y488" s="357"/>
      <c r="Z488" s="357"/>
      <c r="AA488" s="357"/>
      <c r="AB488" s="283"/>
      <c r="AC488" s="283"/>
      <c r="AD488" s="283"/>
      <c r="AE488" s="283"/>
      <c r="AF488" s="283"/>
      <c r="AG488" s="357"/>
      <c r="AH488" s="357"/>
      <c r="AI488" s="283"/>
      <c r="AJ488" s="283"/>
      <c r="AK488" s="283"/>
    </row>
    <row r="489" spans="1:37" s="91" customFormat="1" ht="14.25" customHeight="1">
      <c r="A489" s="817"/>
      <c r="B489" s="830"/>
      <c r="C489" s="814"/>
      <c r="D489" s="871"/>
      <c r="E489" s="871"/>
      <c r="F489" s="871"/>
      <c r="G489" s="872"/>
      <c r="H489" s="872"/>
      <c r="I489" s="878"/>
      <c r="J489" s="875"/>
      <c r="K489" s="875"/>
      <c r="L489" s="875"/>
      <c r="M489" s="875"/>
      <c r="N489" s="875"/>
      <c r="O489" s="875"/>
      <c r="P489" s="1057"/>
      <c r="T489" s="89"/>
      <c r="U489" s="89"/>
      <c r="V489" s="89"/>
      <c r="W489" s="89"/>
      <c r="X489" s="89"/>
      <c r="Y489" s="89"/>
      <c r="AA489" s="89"/>
      <c r="AG489" s="89"/>
      <c r="AH489" s="89"/>
    </row>
    <row r="490" spans="1:37" s="92" customFormat="1" ht="15" customHeight="1">
      <c r="A490" s="817"/>
      <c r="B490" s="830"/>
      <c r="C490" s="814"/>
      <c r="D490" s="871"/>
      <c r="E490" s="871"/>
      <c r="F490" s="871"/>
      <c r="G490" s="872"/>
      <c r="H490" s="872"/>
      <c r="I490" s="878"/>
      <c r="J490" s="875"/>
      <c r="K490" s="875"/>
      <c r="L490" s="875"/>
      <c r="M490" s="875"/>
      <c r="N490" s="875"/>
      <c r="O490" s="875"/>
      <c r="P490" s="1057"/>
      <c r="Q490" s="91"/>
      <c r="R490" s="91"/>
      <c r="S490" s="91"/>
      <c r="T490" s="89"/>
      <c r="U490" s="89"/>
      <c r="V490" s="89"/>
      <c r="W490" s="89"/>
      <c r="X490" s="89"/>
      <c r="Y490" s="89"/>
      <c r="Z490" s="91"/>
      <c r="AA490" s="89"/>
      <c r="AB490" s="91"/>
      <c r="AC490" s="91"/>
      <c r="AD490" s="91"/>
      <c r="AE490" s="91"/>
      <c r="AF490" s="91"/>
      <c r="AG490" s="89"/>
      <c r="AH490" s="89"/>
      <c r="AI490" s="91"/>
    </row>
    <row r="491" spans="1:37" s="91" customFormat="1" ht="15.75" customHeight="1">
      <c r="A491" s="564"/>
      <c r="B491" s="380"/>
      <c r="C491" s="814"/>
      <c r="D491" s="566"/>
      <c r="E491" s="566"/>
      <c r="F491" s="566"/>
      <c r="G491" s="567"/>
      <c r="H491" s="567"/>
      <c r="I491" s="577"/>
      <c r="J491" s="311"/>
      <c r="K491" s="311"/>
      <c r="L491" s="311"/>
      <c r="M491" s="311"/>
      <c r="N491" s="311"/>
      <c r="O491" s="311"/>
      <c r="P491" s="631"/>
      <c r="Q491" s="631"/>
      <c r="R491" s="651"/>
      <c r="S491" s="360"/>
      <c r="T491" s="357"/>
      <c r="U491" s="357"/>
      <c r="V491" s="357"/>
      <c r="W491" s="357"/>
      <c r="X491" s="357"/>
      <c r="Y491" s="357"/>
      <c r="Z491" s="357"/>
      <c r="AA491" s="357"/>
      <c r="AB491" s="283"/>
      <c r="AC491" s="283"/>
      <c r="AD491" s="283"/>
      <c r="AE491" s="283"/>
      <c r="AF491" s="283"/>
      <c r="AG491" s="357"/>
      <c r="AH491" s="357"/>
      <c r="AI491" s="357"/>
      <c r="AJ491" s="357"/>
      <c r="AK491" s="357"/>
    </row>
    <row r="492" spans="1:37" s="92" customFormat="1" ht="18.75">
      <c r="A492" s="817"/>
      <c r="B492" s="830"/>
      <c r="C492" s="814"/>
      <c r="D492" s="871"/>
      <c r="E492" s="871"/>
      <c r="F492" s="871"/>
      <c r="G492" s="872"/>
      <c r="H492" s="872"/>
      <c r="I492" s="577"/>
      <c r="J492" s="875"/>
      <c r="K492" s="875"/>
      <c r="L492" s="875"/>
      <c r="M492" s="875"/>
      <c r="N492" s="875"/>
      <c r="O492" s="875"/>
      <c r="P492" s="1057"/>
      <c r="Q492" s="91"/>
      <c r="R492" s="91"/>
      <c r="S492" s="91"/>
      <c r="T492" s="89"/>
      <c r="U492" s="89"/>
      <c r="V492" s="89"/>
      <c r="W492" s="89"/>
      <c r="X492" s="89"/>
      <c r="Y492" s="89"/>
      <c r="Z492" s="91"/>
      <c r="AA492" s="89"/>
      <c r="AB492" s="91"/>
      <c r="AC492" s="91"/>
      <c r="AD492" s="91"/>
      <c r="AE492" s="91"/>
      <c r="AF492" s="89"/>
      <c r="AG492" s="89"/>
      <c r="AH492" s="89"/>
      <c r="AI492" s="89"/>
      <c r="AJ492" s="91"/>
      <c r="AK492" s="91"/>
    </row>
    <row r="493" spans="1:37" s="92" customFormat="1" ht="18.75">
      <c r="A493" s="564"/>
      <c r="B493" s="380"/>
      <c r="C493" s="814"/>
      <c r="D493" s="566"/>
      <c r="E493" s="566"/>
      <c r="F493" s="566"/>
      <c r="G493" s="567"/>
      <c r="H493" s="567"/>
      <c r="I493" s="878"/>
      <c r="J493" s="311"/>
      <c r="K493" s="311"/>
      <c r="L493" s="311"/>
      <c r="M493" s="311"/>
      <c r="N493" s="311"/>
      <c r="O493" s="311"/>
      <c r="P493" s="631"/>
      <c r="Q493" s="646"/>
      <c r="R493" s="840"/>
      <c r="S493" s="357"/>
      <c r="T493" s="357"/>
      <c r="U493" s="357"/>
      <c r="V493" s="357"/>
      <c r="W493" s="357"/>
      <c r="X493" s="357"/>
      <c r="Y493" s="357"/>
      <c r="Z493" s="357"/>
      <c r="AA493" s="357"/>
      <c r="AB493" s="283"/>
      <c r="AC493" s="283"/>
      <c r="AD493" s="283"/>
      <c r="AE493" s="283"/>
      <c r="AF493" s="283"/>
      <c r="AG493" s="357"/>
      <c r="AH493" s="357"/>
      <c r="AI493" s="283"/>
      <c r="AJ493" s="283"/>
      <c r="AK493" s="283"/>
    </row>
    <row r="494" spans="1:37" s="92" customFormat="1" ht="18.75">
      <c r="A494" s="817"/>
      <c r="B494" s="830"/>
      <c r="C494" s="814"/>
      <c r="D494" s="871"/>
      <c r="E494" s="871"/>
      <c r="F494" s="871"/>
      <c r="G494" s="872"/>
      <c r="H494" s="872"/>
      <c r="I494" s="903"/>
      <c r="J494" s="875"/>
      <c r="K494" s="875"/>
      <c r="L494" s="875"/>
      <c r="M494" s="875"/>
      <c r="N494" s="875"/>
      <c r="O494" s="875"/>
      <c r="P494" s="1061"/>
      <c r="Q494" s="91"/>
      <c r="R494" s="91"/>
      <c r="S494" s="91"/>
      <c r="T494" s="89"/>
      <c r="U494" s="89"/>
      <c r="V494" s="89"/>
      <c r="W494" s="89"/>
      <c r="X494" s="89"/>
      <c r="Y494" s="89"/>
      <c r="Z494" s="91"/>
      <c r="AA494" s="89"/>
      <c r="AB494" s="91"/>
      <c r="AC494" s="91"/>
      <c r="AD494" s="91"/>
      <c r="AE494" s="91"/>
      <c r="AF494" s="187"/>
      <c r="AG494" s="785"/>
      <c r="AH494" s="785"/>
      <c r="AI494" s="187"/>
      <c r="AJ494" s="91"/>
      <c r="AK494" s="91"/>
    </row>
    <row r="495" spans="1:37" s="92" customFormat="1" ht="18.75">
      <c r="A495" s="564"/>
      <c r="B495" s="380"/>
      <c r="C495" s="814"/>
      <c r="D495" s="566"/>
      <c r="E495" s="566"/>
      <c r="F495" s="566"/>
      <c r="G495" s="567"/>
      <c r="H495" s="567"/>
      <c r="I495" s="577"/>
      <c r="J495" s="311"/>
      <c r="K495" s="311"/>
      <c r="L495" s="311"/>
      <c r="M495" s="311"/>
      <c r="N495" s="311"/>
      <c r="O495" s="311"/>
      <c r="P495" s="631"/>
      <c r="Q495" s="631"/>
      <c r="R495" s="870"/>
      <c r="S495" s="357"/>
      <c r="T495" s="357"/>
      <c r="U495" s="357"/>
      <c r="V495" s="357"/>
      <c r="W495" s="357"/>
      <c r="X495" s="357"/>
      <c r="Y495" s="357"/>
      <c r="Z495" s="357"/>
      <c r="AA495" s="357"/>
      <c r="AB495" s="283"/>
      <c r="AC495" s="283"/>
      <c r="AD495" s="283"/>
      <c r="AE495" s="283"/>
      <c r="AF495" s="283"/>
      <c r="AG495" s="357"/>
      <c r="AH495" s="357"/>
      <c r="AI495" s="283"/>
      <c r="AJ495" s="283"/>
      <c r="AK495" s="283"/>
    </row>
    <row r="496" spans="1:37" s="91" customFormat="1" ht="18.75">
      <c r="A496" s="817"/>
      <c r="B496" s="830"/>
      <c r="C496" s="814"/>
      <c r="D496" s="871"/>
      <c r="E496" s="871"/>
      <c r="F496" s="871"/>
      <c r="G496" s="872"/>
      <c r="H496" s="872"/>
      <c r="I496" s="577"/>
      <c r="J496" s="873"/>
      <c r="K496" s="873"/>
      <c r="L496" s="873"/>
      <c r="M496" s="873"/>
      <c r="N496" s="873"/>
      <c r="O496" s="873"/>
      <c r="P496" s="647"/>
      <c r="T496" s="89"/>
      <c r="U496" s="89"/>
      <c r="V496" s="89"/>
      <c r="W496" s="89"/>
      <c r="X496" s="89"/>
      <c r="Y496" s="89"/>
      <c r="AA496" s="89"/>
      <c r="AF496" s="187"/>
      <c r="AG496" s="785"/>
      <c r="AH496" s="785"/>
      <c r="AI496" s="187"/>
    </row>
    <row r="497" spans="1:37" s="91" customFormat="1" ht="18.75">
      <c r="A497" s="564"/>
      <c r="B497" s="380"/>
      <c r="C497" s="814"/>
      <c r="D497" s="566"/>
      <c r="E497" s="566"/>
      <c r="F497" s="566"/>
      <c r="G497" s="567"/>
      <c r="H497" s="567"/>
      <c r="I497" s="878"/>
      <c r="J497" s="311"/>
      <c r="K497" s="311"/>
      <c r="L497" s="311"/>
      <c r="M497" s="311"/>
      <c r="N497" s="311"/>
      <c r="O497" s="311"/>
      <c r="P497" s="631"/>
      <c r="Q497" s="569"/>
      <c r="R497" s="904"/>
      <c r="S497" s="905"/>
      <c r="T497" s="357"/>
      <c r="U497" s="357"/>
      <c r="V497" s="357"/>
      <c r="W497" s="357"/>
      <c r="X497" s="357"/>
      <c r="Y497" s="357"/>
      <c r="Z497" s="357"/>
      <c r="AA497" s="357"/>
      <c r="AB497" s="283"/>
      <c r="AC497" s="283"/>
      <c r="AD497" s="283"/>
      <c r="AE497" s="283"/>
      <c r="AF497" s="283"/>
      <c r="AG497" s="357"/>
      <c r="AH497" s="357"/>
      <c r="AI497" s="283"/>
      <c r="AJ497" s="283"/>
      <c r="AK497" s="283"/>
    </row>
    <row r="498" spans="1:37" s="91" customFormat="1" ht="18.75">
      <c r="A498" s="817"/>
      <c r="B498" s="830"/>
      <c r="C498" s="814"/>
      <c r="D498" s="871"/>
      <c r="E498" s="871"/>
      <c r="F498" s="871"/>
      <c r="G498" s="872"/>
      <c r="H498" s="872"/>
      <c r="I498" s="903"/>
      <c r="J498" s="875"/>
      <c r="K498" s="875"/>
      <c r="L498" s="875"/>
      <c r="M498" s="875"/>
      <c r="N498" s="875"/>
      <c r="O498" s="875"/>
      <c r="P498" s="906"/>
      <c r="T498" s="89"/>
      <c r="U498" s="89"/>
      <c r="V498" s="89"/>
      <c r="W498" s="89"/>
      <c r="X498" s="89"/>
      <c r="Y498" s="89"/>
      <c r="AA498" s="89"/>
      <c r="AF498" s="187"/>
      <c r="AG498" s="785"/>
      <c r="AH498" s="785"/>
      <c r="AI498" s="187"/>
      <c r="AJ498" s="92"/>
      <c r="AK498" s="92"/>
    </row>
    <row r="499" spans="1:37" s="91" customFormat="1">
      <c r="A499" s="564"/>
      <c r="B499" s="898"/>
      <c r="C499" s="899"/>
      <c r="D499" s="614"/>
      <c r="E499" s="614"/>
      <c r="F499" s="614"/>
      <c r="G499" s="900"/>
      <c r="H499" s="900"/>
      <c r="I499" s="891"/>
      <c r="J499" s="360"/>
      <c r="K499" s="360"/>
      <c r="L499" s="313"/>
      <c r="M499" s="360"/>
      <c r="N499" s="360"/>
      <c r="O499" s="284"/>
      <c r="P499" s="569"/>
      <c r="Q499" s="569"/>
      <c r="R499" s="570"/>
      <c r="S499" s="360"/>
      <c r="T499" s="357"/>
      <c r="U499" s="357"/>
      <c r="V499" s="357"/>
      <c r="W499" s="357"/>
      <c r="X499" s="357"/>
      <c r="Y499" s="357"/>
      <c r="Z499" s="357"/>
      <c r="AA499" s="357"/>
      <c r="AB499" s="283"/>
      <c r="AC499" s="283"/>
      <c r="AD499" s="283"/>
      <c r="AE499" s="283"/>
      <c r="AF499" s="283"/>
      <c r="AG499" s="357"/>
      <c r="AH499" s="357"/>
      <c r="AI499" s="283"/>
      <c r="AJ499" s="283"/>
      <c r="AK499" s="283"/>
    </row>
    <row r="500" spans="1:37" s="91" customFormat="1">
      <c r="A500" s="817"/>
      <c r="B500" s="892"/>
      <c r="C500" s="893"/>
      <c r="D500" s="894"/>
      <c r="E500" s="894"/>
      <c r="F500" s="894"/>
      <c r="G500" s="895"/>
      <c r="H500" s="895"/>
      <c r="I500" s="812"/>
      <c r="J500" s="895"/>
      <c r="K500" s="895"/>
      <c r="L500" s="842"/>
      <c r="M500" s="895"/>
      <c r="N500" s="895"/>
      <c r="O500" s="842"/>
      <c r="P500" s="1058"/>
      <c r="T500" s="89"/>
      <c r="U500" s="89"/>
      <c r="V500" s="89"/>
      <c r="W500" s="89"/>
      <c r="X500" s="89"/>
      <c r="Y500" s="89"/>
      <c r="AA500" s="89"/>
      <c r="AF500" s="187"/>
      <c r="AG500" s="785"/>
      <c r="AH500" s="785"/>
      <c r="AI500" s="187"/>
    </row>
    <row r="501" spans="1:37" s="91" customFormat="1" ht="15.75" customHeight="1">
      <c r="A501" s="564"/>
      <c r="B501" s="380"/>
      <c r="C501" s="814"/>
      <c r="D501" s="566"/>
      <c r="E501" s="566"/>
      <c r="F501" s="566"/>
      <c r="G501" s="567"/>
      <c r="H501" s="567"/>
      <c r="I501" s="577"/>
      <c r="J501" s="311"/>
      <c r="K501" s="311"/>
      <c r="L501" s="311"/>
      <c r="M501" s="311"/>
      <c r="N501" s="311"/>
      <c r="O501" s="311"/>
      <c r="P501" s="631"/>
      <c r="Q501" s="631"/>
      <c r="R501" s="870"/>
      <c r="S501" s="357"/>
      <c r="T501" s="357"/>
      <c r="U501" s="357"/>
      <c r="V501" s="357"/>
      <c r="W501" s="357"/>
      <c r="X501" s="357"/>
      <c r="Y501" s="357"/>
      <c r="Z501" s="357"/>
      <c r="AA501" s="357"/>
      <c r="AB501" s="283"/>
      <c r="AC501" s="283"/>
      <c r="AD501" s="283"/>
      <c r="AE501" s="283"/>
      <c r="AF501" s="283"/>
      <c r="AG501" s="357"/>
      <c r="AH501" s="357"/>
      <c r="AI501" s="283"/>
      <c r="AJ501" s="283"/>
      <c r="AK501" s="283"/>
    </row>
    <row r="502" spans="1:37" s="92" customFormat="1" ht="18.75">
      <c r="A502" s="817"/>
      <c r="B502" s="830"/>
      <c r="C502" s="814"/>
      <c r="D502" s="871"/>
      <c r="E502" s="871"/>
      <c r="F502" s="871"/>
      <c r="G502" s="872"/>
      <c r="H502" s="872"/>
      <c r="I502" s="878"/>
      <c r="J502" s="873"/>
      <c r="K502" s="873"/>
      <c r="L502" s="873"/>
      <c r="M502" s="873"/>
      <c r="N502" s="873"/>
      <c r="O502" s="873"/>
      <c r="P502" s="647"/>
      <c r="Q502" s="91"/>
      <c r="R502" s="91"/>
      <c r="S502" s="91"/>
      <c r="T502" s="89"/>
      <c r="U502" s="89"/>
      <c r="V502" s="89"/>
      <c r="W502" s="89"/>
      <c r="X502" s="89"/>
      <c r="Y502" s="89"/>
      <c r="Z502" s="91"/>
      <c r="AA502" s="89"/>
      <c r="AB502" s="91"/>
      <c r="AC502" s="91"/>
      <c r="AD502" s="91"/>
      <c r="AE502" s="91"/>
      <c r="AF502" s="91"/>
      <c r="AG502" s="89"/>
      <c r="AH502" s="89"/>
      <c r="AI502" s="91"/>
    </row>
    <row r="503" spans="1:37" s="91" customFormat="1" ht="15" customHeight="1">
      <c r="A503" s="817"/>
      <c r="B503" s="830"/>
      <c r="C503" s="814"/>
      <c r="D503" s="871"/>
      <c r="E503" s="871"/>
      <c r="F503" s="871"/>
      <c r="G503" s="872"/>
      <c r="H503" s="872"/>
      <c r="I503" s="878"/>
      <c r="J503" s="875"/>
      <c r="K503" s="875"/>
      <c r="L503" s="875"/>
      <c r="M503" s="875"/>
      <c r="N503" s="875"/>
      <c r="O503" s="875"/>
      <c r="P503" s="1057"/>
      <c r="T503" s="89"/>
      <c r="U503" s="89"/>
      <c r="V503" s="89"/>
      <c r="W503" s="89"/>
      <c r="X503" s="89"/>
      <c r="Y503" s="89"/>
      <c r="AA503" s="89"/>
      <c r="AF503" s="187"/>
      <c r="AG503" s="785"/>
      <c r="AH503" s="785"/>
      <c r="AI503" s="187"/>
      <c r="AJ503" s="92"/>
      <c r="AK503" s="92"/>
    </row>
    <row r="504" spans="1:37" s="91" customFormat="1" ht="18.75">
      <c r="A504" s="564"/>
      <c r="B504" s="380"/>
      <c r="C504" s="814"/>
      <c r="D504" s="566"/>
      <c r="E504" s="566"/>
      <c r="F504" s="566"/>
      <c r="G504" s="567"/>
      <c r="H504" s="567"/>
      <c r="I504" s="878"/>
      <c r="J504" s="311"/>
      <c r="K504" s="311"/>
      <c r="L504" s="311"/>
      <c r="M504" s="311"/>
      <c r="N504" s="311"/>
      <c r="O504" s="284"/>
      <c r="P504" s="631"/>
      <c r="Q504" s="631"/>
      <c r="R504" s="651"/>
      <c r="S504" s="360"/>
      <c r="T504" s="357"/>
      <c r="U504" s="357"/>
      <c r="V504" s="357"/>
      <c r="W504" s="357"/>
      <c r="X504" s="357"/>
      <c r="Y504" s="357"/>
      <c r="Z504" s="357"/>
      <c r="AA504" s="357"/>
      <c r="AB504" s="283"/>
      <c r="AC504" s="283"/>
      <c r="AD504" s="283"/>
      <c r="AE504" s="283"/>
      <c r="AF504" s="283"/>
      <c r="AG504" s="357"/>
      <c r="AH504" s="357"/>
      <c r="AI504" s="283"/>
      <c r="AJ504" s="283"/>
      <c r="AK504" s="283"/>
    </row>
    <row r="505" spans="1:37" s="92" customFormat="1" ht="18.75">
      <c r="A505" s="817"/>
      <c r="B505" s="830"/>
      <c r="C505" s="814"/>
      <c r="D505" s="871"/>
      <c r="E505" s="871"/>
      <c r="F505" s="871"/>
      <c r="G505" s="872"/>
      <c r="H505" s="872"/>
      <c r="I505" s="878"/>
      <c r="J505" s="875"/>
      <c r="K505" s="875"/>
      <c r="L505" s="875"/>
      <c r="M505" s="875"/>
      <c r="N505" s="875"/>
      <c r="O505" s="875"/>
      <c r="P505" s="1057"/>
      <c r="Q505" s="91"/>
      <c r="R505" s="91"/>
      <c r="S505" s="91"/>
      <c r="T505" s="89"/>
      <c r="U505" s="89"/>
      <c r="V505" s="89"/>
      <c r="W505" s="89"/>
      <c r="X505" s="89"/>
      <c r="Y505" s="89"/>
      <c r="Z505" s="91"/>
      <c r="AA505" s="89"/>
      <c r="AB505" s="91"/>
      <c r="AC505" s="91"/>
      <c r="AD505" s="91"/>
      <c r="AE505" s="91"/>
      <c r="AF505" s="91"/>
      <c r="AG505" s="89"/>
      <c r="AH505" s="89"/>
      <c r="AI505" s="91"/>
    </row>
    <row r="506" spans="1:37" s="92" customFormat="1" ht="22.5" customHeight="1">
      <c r="A506" s="564"/>
      <c r="B506" s="848"/>
      <c r="C506" s="849"/>
      <c r="D506" s="815"/>
      <c r="E506" s="815"/>
      <c r="F506" s="815"/>
      <c r="G506" s="850"/>
      <c r="H506" s="850"/>
      <c r="I506" s="907"/>
      <c r="J506" s="908"/>
      <c r="K506" s="908"/>
      <c r="L506" s="908"/>
      <c r="M506" s="908"/>
      <c r="N506" s="908"/>
      <c r="O506" s="908"/>
      <c r="P506" s="614"/>
      <c r="Q506" s="614"/>
      <c r="R506" s="909"/>
      <c r="S506" s="859"/>
      <c r="T506" s="881"/>
      <c r="U506" s="881"/>
      <c r="V506" s="881"/>
      <c r="W506" s="881"/>
      <c r="X506" s="881"/>
      <c r="Y506" s="881"/>
      <c r="Z506" s="881"/>
      <c r="AA506" s="881"/>
      <c r="AB506" s="398"/>
      <c r="AC506" s="398"/>
      <c r="AD506" s="398"/>
      <c r="AE506" s="398"/>
      <c r="AF506" s="398"/>
      <c r="AG506" s="881"/>
      <c r="AH506" s="881"/>
      <c r="AI506" s="398"/>
      <c r="AJ506" s="398"/>
      <c r="AK506" s="398"/>
    </row>
    <row r="507" spans="1:37" s="91" customFormat="1" ht="14.25" customHeight="1">
      <c r="A507" s="817"/>
      <c r="B507" s="830"/>
      <c r="C507" s="814"/>
      <c r="D507" s="871"/>
      <c r="E507" s="871"/>
      <c r="F507" s="871"/>
      <c r="G507" s="872"/>
      <c r="H507" s="872"/>
      <c r="I507" s="878"/>
      <c r="J507" s="875"/>
      <c r="K507" s="875"/>
      <c r="L507" s="875"/>
      <c r="M507" s="875"/>
      <c r="N507" s="875"/>
      <c r="O507" s="875"/>
      <c r="P507" s="1057"/>
      <c r="T507" s="89"/>
      <c r="U507" s="89"/>
      <c r="V507" s="89"/>
      <c r="W507" s="89"/>
      <c r="X507" s="89"/>
      <c r="Y507" s="89"/>
      <c r="AA507" s="89"/>
      <c r="AG507" s="89"/>
      <c r="AH507" s="89"/>
    </row>
    <row r="508" spans="1:37" s="91" customFormat="1" ht="18.75">
      <c r="A508" s="564"/>
      <c r="B508" s="380"/>
      <c r="C508" s="814"/>
      <c r="D508" s="566"/>
      <c r="E508" s="566"/>
      <c r="F508" s="566"/>
      <c r="G508" s="567"/>
      <c r="H508" s="567"/>
      <c r="I508" s="878"/>
      <c r="J508" s="311"/>
      <c r="K508" s="311"/>
      <c r="L508" s="311"/>
      <c r="M508" s="311"/>
      <c r="N508" s="311"/>
      <c r="O508" s="311"/>
      <c r="P508" s="631"/>
      <c r="Q508" s="569"/>
      <c r="R508" s="651"/>
      <c r="S508" s="360"/>
      <c r="T508" s="357"/>
      <c r="U508" s="357"/>
      <c r="V508" s="357"/>
      <c r="W508" s="357"/>
      <c r="X508" s="357"/>
      <c r="Y508" s="357"/>
      <c r="Z508" s="357"/>
      <c r="AA508" s="357"/>
      <c r="AB508" s="283"/>
      <c r="AC508" s="283"/>
      <c r="AD508" s="283"/>
      <c r="AE508" s="283"/>
      <c r="AF508" s="283"/>
      <c r="AG508" s="357"/>
      <c r="AH508" s="357"/>
      <c r="AI508" s="283"/>
      <c r="AJ508" s="283"/>
      <c r="AK508" s="283"/>
    </row>
    <row r="509" spans="1:37" s="92" customFormat="1" ht="18.75">
      <c r="A509" s="817"/>
      <c r="B509" s="830"/>
      <c r="C509" s="814"/>
      <c r="D509" s="871"/>
      <c r="E509" s="871"/>
      <c r="F509" s="871"/>
      <c r="G509" s="872"/>
      <c r="H509" s="872"/>
      <c r="I509" s="910"/>
      <c r="J509" s="875"/>
      <c r="K509" s="875"/>
      <c r="L509" s="875"/>
      <c r="M509" s="875"/>
      <c r="N509" s="875"/>
      <c r="O509" s="875"/>
      <c r="P509" s="1057"/>
      <c r="Q509" s="91"/>
      <c r="R509" s="91"/>
      <c r="S509" s="91"/>
      <c r="T509" s="89"/>
      <c r="U509" s="89"/>
      <c r="V509" s="89"/>
      <c r="W509" s="89"/>
      <c r="X509" s="89"/>
      <c r="Y509" s="89"/>
      <c r="Z509" s="91"/>
      <c r="AA509" s="89"/>
      <c r="AB509" s="91"/>
      <c r="AC509" s="91"/>
      <c r="AD509" s="91"/>
      <c r="AE509" s="91"/>
      <c r="AF509" s="187"/>
      <c r="AG509" s="785"/>
      <c r="AH509" s="785"/>
      <c r="AI509" s="187"/>
      <c r="AJ509" s="91"/>
      <c r="AK509" s="91"/>
    </row>
    <row r="510" spans="1:37" s="91" customFormat="1" ht="18.75">
      <c r="A510" s="564"/>
      <c r="B510" s="380"/>
      <c r="C510" s="814"/>
      <c r="D510" s="566"/>
      <c r="E510" s="566"/>
      <c r="F510" s="566"/>
      <c r="G510" s="567"/>
      <c r="H510" s="567"/>
      <c r="I510" s="878"/>
      <c r="J510" s="311"/>
      <c r="K510" s="311"/>
      <c r="L510" s="311"/>
      <c r="M510" s="311"/>
      <c r="N510" s="311"/>
      <c r="O510" s="311"/>
      <c r="P510" s="614"/>
      <c r="Q510" s="614"/>
      <c r="R510" s="651"/>
      <c r="S510" s="360"/>
      <c r="T510" s="357"/>
      <c r="U510" s="357"/>
      <c r="V510" s="357"/>
      <c r="W510" s="357"/>
      <c r="X510" s="357"/>
      <c r="Y510" s="357"/>
      <c r="Z510" s="357"/>
      <c r="AA510" s="357"/>
      <c r="AB510" s="283"/>
      <c r="AC510" s="283"/>
      <c r="AD510" s="283"/>
      <c r="AE510" s="283"/>
      <c r="AF510" s="283"/>
      <c r="AG510" s="357"/>
      <c r="AH510" s="357"/>
      <c r="AI510" s="283"/>
      <c r="AJ510" s="283"/>
      <c r="AK510" s="283"/>
    </row>
    <row r="511" spans="1:37" s="91" customFormat="1" ht="18.75">
      <c r="A511" s="817"/>
      <c r="B511" s="830"/>
      <c r="C511" s="814"/>
      <c r="D511" s="871"/>
      <c r="E511" s="871"/>
      <c r="F511" s="871"/>
      <c r="G511" s="872"/>
      <c r="H511" s="872"/>
      <c r="I511" s="878"/>
      <c r="J511" s="875"/>
      <c r="K511" s="875"/>
      <c r="L511" s="875"/>
      <c r="M511" s="875"/>
      <c r="N511" s="875"/>
      <c r="O511" s="875"/>
      <c r="P511" s="1057"/>
      <c r="T511" s="89"/>
      <c r="U511" s="89"/>
      <c r="V511" s="89"/>
      <c r="W511" s="89"/>
      <c r="X511" s="89"/>
      <c r="Y511" s="89"/>
      <c r="AA511" s="89"/>
      <c r="AG511" s="89"/>
      <c r="AH511" s="89"/>
    </row>
    <row r="512" spans="1:37" s="91" customFormat="1" ht="15.75" customHeight="1">
      <c r="A512" s="564"/>
      <c r="B512" s="380"/>
      <c r="C512" s="814"/>
      <c r="D512" s="566"/>
      <c r="E512" s="566"/>
      <c r="F512" s="566"/>
      <c r="G512" s="567"/>
      <c r="H512" s="567"/>
      <c r="I512" s="878"/>
      <c r="J512" s="311"/>
      <c r="K512" s="311"/>
      <c r="L512" s="311"/>
      <c r="M512" s="311"/>
      <c r="N512" s="311"/>
      <c r="O512" s="311"/>
      <c r="P512" s="631"/>
      <c r="Q512" s="631"/>
      <c r="R512" s="651"/>
      <c r="S512" s="360"/>
      <c r="T512" s="357"/>
      <c r="U512" s="357"/>
      <c r="V512" s="357"/>
      <c r="W512" s="357"/>
      <c r="X512" s="357"/>
      <c r="Y512" s="357"/>
      <c r="Z512" s="357"/>
      <c r="AA512" s="357"/>
      <c r="AB512" s="283"/>
      <c r="AC512" s="283"/>
      <c r="AD512" s="283"/>
      <c r="AE512" s="283"/>
      <c r="AF512" s="283"/>
      <c r="AG512" s="357"/>
      <c r="AH512" s="357"/>
      <c r="AI512" s="283"/>
      <c r="AJ512" s="283"/>
      <c r="AK512" s="283"/>
    </row>
    <row r="513" spans="1:37" s="91" customFormat="1" ht="14.25" customHeight="1">
      <c r="A513" s="817"/>
      <c r="B513" s="830"/>
      <c r="C513" s="814"/>
      <c r="D513" s="871"/>
      <c r="E513" s="871"/>
      <c r="F513" s="871"/>
      <c r="G513" s="872"/>
      <c r="H513" s="872"/>
      <c r="I513" s="878"/>
      <c r="J513" s="875"/>
      <c r="K513" s="875"/>
      <c r="L513" s="875"/>
      <c r="M513" s="875"/>
      <c r="N513" s="875"/>
      <c r="O513" s="875"/>
      <c r="P513" s="1057"/>
      <c r="T513" s="89"/>
      <c r="U513" s="89"/>
      <c r="V513" s="89"/>
      <c r="W513" s="89"/>
      <c r="X513" s="89"/>
      <c r="Y513" s="89"/>
      <c r="AA513" s="89"/>
      <c r="AF513" s="187"/>
      <c r="AG513" s="785"/>
      <c r="AH513" s="785"/>
      <c r="AI513" s="187"/>
    </row>
    <row r="514" spans="1:37" s="91" customFormat="1" ht="15.75" customHeight="1">
      <c r="A514" s="564"/>
      <c r="B514" s="380"/>
      <c r="C514" s="814"/>
      <c r="D514" s="566"/>
      <c r="E514" s="566"/>
      <c r="F514" s="566"/>
      <c r="G514" s="872"/>
      <c r="H514" s="872"/>
      <c r="I514" s="576"/>
      <c r="J514" s="311"/>
      <c r="K514" s="311"/>
      <c r="L514" s="311"/>
      <c r="M514" s="311"/>
      <c r="N514" s="311"/>
      <c r="O514" s="311"/>
      <c r="P514" s="631"/>
      <c r="Q514" s="631"/>
      <c r="R514" s="283"/>
      <c r="S514" s="357"/>
      <c r="T514" s="660"/>
      <c r="U514" s="660"/>
      <c r="V514" s="660"/>
      <c r="W514" s="660"/>
      <c r="X514" s="660"/>
      <c r="Y514" s="660"/>
      <c r="Z514" s="660"/>
      <c r="AA514" s="660"/>
      <c r="AB514" s="220"/>
      <c r="AC514" s="220"/>
      <c r="AD514" s="220"/>
      <c r="AE514" s="220"/>
      <c r="AF514" s="220"/>
      <c r="AG514" s="660"/>
      <c r="AH514" s="660"/>
      <c r="AI514" s="220"/>
      <c r="AJ514" s="220"/>
      <c r="AK514" s="220"/>
    </row>
    <row r="515" spans="1:37" s="91" customFormat="1" ht="18.75">
      <c r="A515" s="817"/>
      <c r="B515" s="830"/>
      <c r="C515" s="814"/>
      <c r="D515" s="871"/>
      <c r="E515" s="871"/>
      <c r="F515" s="871"/>
      <c r="G515" s="872"/>
      <c r="H515" s="872"/>
      <c r="I515" s="577"/>
      <c r="J515" s="875"/>
      <c r="K515" s="875"/>
      <c r="L515" s="875"/>
      <c r="M515" s="875"/>
      <c r="N515" s="875"/>
      <c r="O515" s="875"/>
      <c r="P515" s="1057"/>
      <c r="T515" s="89"/>
      <c r="U515" s="89"/>
      <c r="V515" s="89"/>
      <c r="W515" s="89"/>
      <c r="X515" s="89"/>
      <c r="Y515" s="89"/>
      <c r="AA515" s="89"/>
      <c r="AG515" s="89"/>
      <c r="AH515" s="89"/>
    </row>
    <row r="516" spans="1:37" s="92" customFormat="1" ht="18.75">
      <c r="A516" s="564"/>
      <c r="B516" s="380"/>
      <c r="C516" s="814"/>
      <c r="D516" s="566"/>
      <c r="E516" s="566"/>
      <c r="F516" s="566"/>
      <c r="G516" s="567"/>
      <c r="H516" s="567"/>
      <c r="I516" s="577"/>
      <c r="J516" s="614"/>
      <c r="K516" s="283"/>
      <c r="L516" s="614"/>
      <c r="M516" s="614"/>
      <c r="N516" s="357"/>
      <c r="O516" s="614"/>
      <c r="P516" s="631"/>
      <c r="Q516" s="631"/>
      <c r="R516" s="357"/>
      <c r="S516" s="357"/>
      <c r="T516" s="357"/>
      <c r="U516" s="357"/>
      <c r="V516" s="357"/>
      <c r="W516" s="357"/>
      <c r="X516" s="357"/>
      <c r="Y516" s="357"/>
      <c r="Z516" s="283"/>
      <c r="AA516" s="357"/>
      <c r="AB516" s="283"/>
      <c r="AC516" s="283"/>
      <c r="AD516" s="283"/>
      <c r="AE516" s="283"/>
      <c r="AF516" s="283"/>
      <c r="AG516" s="357"/>
      <c r="AH516" s="357"/>
      <c r="AI516" s="283"/>
      <c r="AJ516" s="283"/>
      <c r="AK516" s="283"/>
    </row>
    <row r="517" spans="1:37" s="91" customFormat="1" ht="18.75">
      <c r="A517" s="817"/>
      <c r="B517" s="830"/>
      <c r="C517" s="814"/>
      <c r="D517" s="871"/>
      <c r="E517" s="871"/>
      <c r="F517" s="871"/>
      <c r="G517" s="872"/>
      <c r="H517" s="872"/>
      <c r="I517" s="878"/>
      <c r="J517" s="873"/>
      <c r="K517" s="873"/>
      <c r="L517" s="873"/>
      <c r="M517" s="873"/>
      <c r="N517" s="873"/>
      <c r="O517" s="873"/>
      <c r="P517" s="647"/>
      <c r="T517" s="89"/>
      <c r="U517" s="89"/>
      <c r="V517" s="89"/>
      <c r="W517" s="89"/>
      <c r="X517" s="89"/>
      <c r="Y517" s="89"/>
      <c r="AA517" s="89"/>
      <c r="AG517" s="89"/>
      <c r="AH517" s="89"/>
    </row>
    <row r="518" spans="1:37" s="91" customFormat="1" ht="18.75">
      <c r="A518" s="564"/>
      <c r="B518" s="911"/>
      <c r="C518" s="814"/>
      <c r="D518" s="912"/>
      <c r="E518" s="912"/>
      <c r="F518" s="912"/>
      <c r="G518" s="310"/>
      <c r="H518" s="567"/>
      <c r="I518" s="913"/>
      <c r="J518" s="914"/>
      <c r="K518" s="914"/>
      <c r="L518" s="914"/>
      <c r="M518" s="914"/>
      <c r="N518" s="914"/>
      <c r="O518" s="914"/>
      <c r="P518" s="631"/>
      <c r="Q518" s="631"/>
      <c r="R518" s="284"/>
      <c r="S518" s="360"/>
      <c r="T518" s="360"/>
      <c r="U518" s="360"/>
      <c r="V518" s="360"/>
      <c r="W518" s="360"/>
      <c r="X518" s="360"/>
      <c r="Y518" s="360"/>
      <c r="Z518" s="284"/>
      <c r="AA518" s="360"/>
      <c r="AB518" s="284"/>
      <c r="AC518" s="284"/>
      <c r="AD518" s="284"/>
      <c r="AE518" s="284"/>
      <c r="AF518" s="284"/>
      <c r="AG518" s="360"/>
      <c r="AH518" s="360"/>
      <c r="AI518" s="847"/>
      <c r="AJ518" s="813"/>
      <c r="AK518" s="360"/>
    </row>
    <row r="519" spans="1:37" s="92" customFormat="1" ht="18.75">
      <c r="A519" s="564"/>
      <c r="B519" s="911"/>
      <c r="C519" s="814"/>
      <c r="D519" s="912"/>
      <c r="E519" s="912"/>
      <c r="F519" s="912"/>
      <c r="G519" s="310"/>
      <c r="H519" s="567"/>
      <c r="I519" s="913"/>
      <c r="J519" s="914"/>
      <c r="K519" s="914"/>
      <c r="L519" s="914"/>
      <c r="M519" s="914"/>
      <c r="N519" s="914"/>
      <c r="O519" s="914"/>
      <c r="P519" s="631"/>
      <c r="Q519" s="631"/>
      <c r="R519" s="284"/>
      <c r="S519" s="360"/>
      <c r="T519" s="360"/>
      <c r="U519" s="360"/>
      <c r="V519" s="360"/>
      <c r="W519" s="360"/>
      <c r="X519" s="360"/>
      <c r="Y519" s="360"/>
      <c r="Z519" s="284"/>
      <c r="AA519" s="360"/>
      <c r="AB519" s="284"/>
      <c r="AC519" s="284"/>
      <c r="AD519" s="284"/>
      <c r="AE519" s="284"/>
      <c r="AF519" s="284"/>
      <c r="AG519" s="360"/>
      <c r="AH519" s="360"/>
      <c r="AI519" s="847"/>
      <c r="AJ519" s="813"/>
      <c r="AK519" s="360"/>
    </row>
    <row r="520" spans="1:37" s="91" customFormat="1" ht="18.75">
      <c r="A520" s="817"/>
      <c r="B520" s="835"/>
      <c r="C520" s="836"/>
      <c r="D520" s="837"/>
      <c r="E520" s="837"/>
      <c r="F520" s="837"/>
      <c r="G520" s="837"/>
      <c r="H520" s="837"/>
      <c r="I520" s="187"/>
      <c r="J520" s="187"/>
      <c r="K520" s="187"/>
      <c r="L520" s="838"/>
      <c r="M520" s="187"/>
      <c r="N520" s="187"/>
      <c r="O520" s="187"/>
      <c r="P520" s="922"/>
      <c r="Q520" s="187"/>
      <c r="R520" s="187"/>
      <c r="S520" s="187"/>
      <c r="T520" s="785"/>
      <c r="U520" s="785"/>
      <c r="V520" s="785"/>
      <c r="W520" s="785"/>
      <c r="X520" s="785"/>
      <c r="Y520" s="785"/>
      <c r="Z520" s="187"/>
      <c r="AA520" s="785"/>
      <c r="AB520" s="187"/>
      <c r="AC520" s="187"/>
      <c r="AD520" s="187"/>
      <c r="AE520" s="187"/>
      <c r="AG520" s="89"/>
      <c r="AH520" s="89"/>
      <c r="AJ520" s="92"/>
      <c r="AK520" s="92"/>
    </row>
    <row r="521" spans="1:37" s="92" customFormat="1" ht="18.75">
      <c r="A521" s="564"/>
      <c r="B521" s="380"/>
      <c r="C521" s="814"/>
      <c r="D521" s="566"/>
      <c r="E521" s="566"/>
      <c r="F521" s="566"/>
      <c r="G521" s="567"/>
      <c r="H521" s="567"/>
      <c r="I521" s="841"/>
      <c r="J521" s="313"/>
      <c r="K521" s="313"/>
      <c r="L521" s="313"/>
      <c r="M521" s="313"/>
      <c r="N521" s="313"/>
      <c r="O521" s="313"/>
      <c r="P521" s="569"/>
      <c r="Q521" s="569"/>
      <c r="R521" s="570"/>
      <c r="S521" s="360"/>
      <c r="T521" s="357"/>
      <c r="U521" s="357"/>
      <c r="V521" s="357"/>
      <c r="W521" s="357"/>
      <c r="X521" s="357"/>
      <c r="Y521" s="357"/>
      <c r="Z521" s="357"/>
      <c r="AA521" s="357"/>
      <c r="AB521" s="283"/>
      <c r="AC521" s="283"/>
      <c r="AD521" s="283"/>
      <c r="AE521" s="283"/>
      <c r="AF521" s="283"/>
      <c r="AG521" s="357"/>
      <c r="AH521" s="357"/>
      <c r="AI521" s="283"/>
      <c r="AJ521" s="283"/>
      <c r="AK521" s="283"/>
    </row>
    <row r="522" spans="1:37" s="92" customFormat="1" ht="18.75">
      <c r="A522" s="817"/>
      <c r="B522" s="830"/>
      <c r="C522" s="819"/>
      <c r="D522" s="831"/>
      <c r="E522" s="831"/>
      <c r="F522" s="831"/>
      <c r="G522" s="584"/>
      <c r="H522" s="584"/>
      <c r="I522" s="832"/>
      <c r="J522" s="842"/>
      <c r="K522" s="842"/>
      <c r="L522" s="842"/>
      <c r="M522" s="842"/>
      <c r="N522" s="842"/>
      <c r="O522" s="842"/>
      <c r="P522" s="1058"/>
      <c r="Q522" s="91"/>
      <c r="R522" s="91"/>
      <c r="S522" s="91"/>
      <c r="T522" s="89"/>
      <c r="U522" s="89"/>
      <c r="V522" s="89"/>
      <c r="W522" s="89"/>
      <c r="X522" s="89"/>
      <c r="Y522" s="89"/>
      <c r="Z522" s="91"/>
      <c r="AA522" s="89"/>
      <c r="AB522" s="91"/>
      <c r="AC522" s="91"/>
      <c r="AD522" s="91"/>
      <c r="AE522" s="91"/>
      <c r="AF522" s="91"/>
      <c r="AG522" s="89"/>
      <c r="AH522" s="89"/>
      <c r="AI522" s="91"/>
      <c r="AJ522" s="91"/>
      <c r="AK522" s="91"/>
    </row>
    <row r="523" spans="1:37" s="91" customFormat="1" ht="18.75">
      <c r="A523" s="817"/>
      <c r="B523" s="830"/>
      <c r="C523" s="819"/>
      <c r="D523" s="831"/>
      <c r="E523" s="831"/>
      <c r="F523" s="831"/>
      <c r="G523" s="584"/>
      <c r="H523" s="584"/>
      <c r="I523" s="832"/>
      <c r="J523" s="605"/>
      <c r="K523" s="833"/>
      <c r="L523" s="833"/>
      <c r="M523" s="833"/>
      <c r="N523" s="833"/>
      <c r="O523" s="833"/>
      <c r="P523" s="1057"/>
      <c r="T523" s="89"/>
      <c r="U523" s="89"/>
      <c r="V523" s="89"/>
      <c r="W523" s="89"/>
      <c r="X523" s="89"/>
      <c r="Y523" s="89"/>
      <c r="AA523" s="89"/>
      <c r="AG523" s="89"/>
      <c r="AH523" s="89"/>
    </row>
    <row r="524" spans="1:37" s="91" customFormat="1" ht="14.25" customHeight="1">
      <c r="A524" s="564"/>
      <c r="B524" s="380"/>
      <c r="C524" s="814"/>
      <c r="D524" s="566"/>
      <c r="E524" s="566"/>
      <c r="F524" s="566"/>
      <c r="G524" s="567"/>
      <c r="H524" s="567"/>
      <c r="I524" s="841"/>
      <c r="J524" s="360"/>
      <c r="K524" s="313"/>
      <c r="L524" s="313"/>
      <c r="M524" s="313"/>
      <c r="N524" s="313"/>
      <c r="O524" s="313"/>
      <c r="P524" s="614"/>
      <c r="Q524" s="631"/>
      <c r="R524" s="651"/>
      <c r="S524" s="360"/>
      <c r="T524" s="357"/>
      <c r="U524" s="357"/>
      <c r="V524" s="357"/>
      <c r="W524" s="357"/>
      <c r="X524" s="357"/>
      <c r="Y524" s="357"/>
      <c r="Z524" s="357"/>
      <c r="AA524" s="357"/>
      <c r="AB524" s="283"/>
      <c r="AC524" s="283"/>
      <c r="AD524" s="283"/>
      <c r="AE524" s="283"/>
      <c r="AF524" s="283"/>
      <c r="AG524" s="357"/>
      <c r="AH524" s="357"/>
      <c r="AI524" s="283"/>
      <c r="AJ524" s="283"/>
      <c r="AK524" s="283"/>
    </row>
    <row r="525" spans="1:37" s="91" customFormat="1" ht="18.75">
      <c r="A525" s="564"/>
      <c r="B525" s="380"/>
      <c r="C525" s="814"/>
      <c r="D525" s="566"/>
      <c r="E525" s="566"/>
      <c r="F525" s="566"/>
      <c r="G525" s="567"/>
      <c r="H525" s="567"/>
      <c r="I525" s="841"/>
      <c r="J525" s="313"/>
      <c r="K525" s="313"/>
      <c r="L525" s="313"/>
      <c r="M525" s="313"/>
      <c r="N525" s="313"/>
      <c r="O525" s="313"/>
      <c r="P525" s="631"/>
      <c r="Q525" s="646"/>
      <c r="R525" s="570"/>
      <c r="S525" s="360"/>
      <c r="T525" s="357"/>
      <c r="U525" s="357"/>
      <c r="V525" s="357"/>
      <c r="W525" s="357"/>
      <c r="X525" s="357"/>
      <c r="Y525" s="357"/>
      <c r="Z525" s="357"/>
      <c r="AA525" s="357"/>
      <c r="AB525" s="283"/>
      <c r="AC525" s="283"/>
      <c r="AD525" s="283"/>
      <c r="AE525" s="283"/>
      <c r="AF525" s="283"/>
      <c r="AG525" s="357"/>
      <c r="AH525" s="357"/>
      <c r="AI525" s="283"/>
      <c r="AJ525" s="283"/>
      <c r="AK525" s="283"/>
    </row>
    <row r="526" spans="1:37" s="91" customFormat="1" ht="15" customHeight="1">
      <c r="A526" s="817"/>
      <c r="B526" s="830"/>
      <c r="C526" s="819"/>
      <c r="D526" s="831"/>
      <c r="E526" s="831"/>
      <c r="F526" s="831"/>
      <c r="G526" s="584"/>
      <c r="H526" s="584"/>
      <c r="I526" s="832"/>
      <c r="J526" s="842"/>
      <c r="K526" s="842"/>
      <c r="L526" s="842"/>
      <c r="M526" s="842"/>
      <c r="N526" s="842"/>
      <c r="O526" s="842"/>
      <c r="P526" s="1058"/>
      <c r="T526" s="89"/>
      <c r="U526" s="89"/>
      <c r="V526" s="89"/>
      <c r="W526" s="89"/>
      <c r="X526" s="89"/>
      <c r="Y526" s="89"/>
      <c r="AA526" s="89"/>
      <c r="AF526" s="187"/>
      <c r="AG526" s="785"/>
      <c r="AH526" s="785"/>
      <c r="AI526" s="187"/>
      <c r="AJ526" s="92"/>
      <c r="AK526" s="92"/>
    </row>
    <row r="527" spans="1:37" s="91" customFormat="1" ht="18.75">
      <c r="A527" s="817"/>
      <c r="B527" s="830"/>
      <c r="C527" s="819"/>
      <c r="D527" s="831"/>
      <c r="E527" s="831"/>
      <c r="F527" s="831"/>
      <c r="G527" s="584"/>
      <c r="H527" s="584"/>
      <c r="I527" s="915"/>
      <c r="J527" s="833"/>
      <c r="K527" s="605"/>
      <c r="L527" s="833"/>
      <c r="M527" s="833"/>
      <c r="N527" s="833"/>
      <c r="O527" s="833"/>
      <c r="P527" s="1057"/>
      <c r="T527" s="89"/>
      <c r="U527" s="89"/>
      <c r="V527" s="89"/>
      <c r="W527" s="89"/>
      <c r="X527" s="89"/>
      <c r="Y527" s="89"/>
      <c r="AA527" s="89"/>
      <c r="AF527" s="187"/>
      <c r="AG527" s="785"/>
      <c r="AH527" s="785"/>
      <c r="AI527" s="187"/>
      <c r="AJ527" s="92"/>
      <c r="AK527" s="92"/>
    </row>
    <row r="528" spans="1:37" s="91" customFormat="1" ht="18.75">
      <c r="A528" s="564"/>
      <c r="B528" s="380"/>
      <c r="C528" s="814"/>
      <c r="D528" s="566"/>
      <c r="E528" s="566"/>
      <c r="F528" s="566"/>
      <c r="G528" s="567"/>
      <c r="H528" s="567"/>
      <c r="I528" s="916"/>
      <c r="J528" s="614"/>
      <c r="K528" s="357"/>
      <c r="L528" s="614"/>
      <c r="M528" s="614"/>
      <c r="N528" s="614"/>
      <c r="O528" s="614"/>
      <c r="P528" s="631"/>
      <c r="Q528" s="569"/>
      <c r="R528" s="840"/>
      <c r="S528" s="357"/>
      <c r="T528" s="357"/>
      <c r="U528" s="357"/>
      <c r="V528" s="357"/>
      <c r="W528" s="357"/>
      <c r="X528" s="357"/>
      <c r="Y528" s="357"/>
      <c r="Z528" s="357"/>
      <c r="AA528" s="357"/>
      <c r="AB528" s="283"/>
      <c r="AC528" s="283"/>
      <c r="AD528" s="283"/>
      <c r="AE528" s="283"/>
      <c r="AF528" s="283"/>
      <c r="AG528" s="357"/>
      <c r="AH528" s="357"/>
      <c r="AI528" s="283"/>
      <c r="AJ528" s="283"/>
      <c r="AK528" s="283"/>
    </row>
    <row r="529" spans="1:37" s="91" customFormat="1" ht="18.75">
      <c r="A529" s="817"/>
      <c r="B529" s="830"/>
      <c r="C529" s="819"/>
      <c r="D529" s="831"/>
      <c r="E529" s="831"/>
      <c r="F529" s="831"/>
      <c r="G529" s="584"/>
      <c r="H529" s="584"/>
      <c r="I529" s="832"/>
      <c r="J529" s="833"/>
      <c r="K529" s="605"/>
      <c r="L529" s="833"/>
      <c r="M529" s="833"/>
      <c r="N529" s="833"/>
      <c r="O529" s="833"/>
      <c r="P529" s="1057"/>
      <c r="T529" s="89"/>
      <c r="U529" s="89"/>
      <c r="V529" s="89"/>
      <c r="W529" s="89"/>
      <c r="X529" s="89"/>
      <c r="Y529" s="89"/>
      <c r="AA529" s="89"/>
      <c r="AG529" s="89"/>
      <c r="AH529" s="89"/>
    </row>
    <row r="530" spans="1:37" s="91" customFormat="1" ht="30" customHeight="1">
      <c r="A530" s="564"/>
      <c r="B530" s="380"/>
      <c r="C530" s="814"/>
      <c r="D530" s="566"/>
      <c r="E530" s="566"/>
      <c r="F530" s="566"/>
      <c r="G530" s="567"/>
      <c r="H530" s="567"/>
      <c r="I530" s="841"/>
      <c r="J530" s="614"/>
      <c r="K530" s="641"/>
      <c r="L530" s="614"/>
      <c r="M530" s="614"/>
      <c r="N530" s="614"/>
      <c r="O530" s="641"/>
      <c r="P530" s="631"/>
      <c r="Q530" s="824"/>
      <c r="R530" s="840"/>
      <c r="S530" s="357"/>
      <c r="T530" s="357"/>
      <c r="U530" s="357"/>
      <c r="V530" s="357"/>
      <c r="W530" s="357"/>
      <c r="X530" s="357"/>
      <c r="Y530" s="357"/>
      <c r="Z530" s="357"/>
      <c r="AA530" s="357"/>
      <c r="AB530" s="283"/>
      <c r="AC530" s="283"/>
      <c r="AD530" s="283"/>
      <c r="AE530" s="283"/>
      <c r="AF530" s="283"/>
      <c r="AG530" s="357"/>
      <c r="AH530" s="357"/>
      <c r="AI530" s="283"/>
      <c r="AJ530" s="283"/>
      <c r="AK530" s="283"/>
    </row>
    <row r="531" spans="1:37" s="91" customFormat="1" ht="18.75">
      <c r="A531" s="564"/>
      <c r="B531" s="380"/>
      <c r="C531" s="814"/>
      <c r="D531" s="566"/>
      <c r="E531" s="566"/>
      <c r="F531" s="566"/>
      <c r="G531" s="567"/>
      <c r="H531" s="567"/>
      <c r="I531" s="841"/>
      <c r="J531" s="614"/>
      <c r="K531" s="641"/>
      <c r="L531" s="614"/>
      <c r="M531" s="614"/>
      <c r="N531" s="614"/>
      <c r="O531" s="641"/>
      <c r="P531" s="641"/>
      <c r="Q531" s="824"/>
      <c r="R531" s="840"/>
      <c r="S531" s="357"/>
      <c r="T531" s="357"/>
      <c r="U531" s="357"/>
      <c r="V531" s="357"/>
      <c r="W531" s="357"/>
      <c r="X531" s="357"/>
      <c r="Y531" s="357"/>
      <c r="Z531" s="357"/>
      <c r="AA531" s="357"/>
      <c r="AB531" s="283"/>
      <c r="AC531" s="283"/>
      <c r="AD531" s="283"/>
      <c r="AE531" s="283"/>
      <c r="AF531" s="283"/>
      <c r="AG531" s="357"/>
      <c r="AH531" s="357"/>
      <c r="AI531" s="283"/>
      <c r="AJ531" s="283"/>
      <c r="AK531" s="283"/>
    </row>
    <row r="532" spans="1:37" s="91" customFormat="1" ht="18.75">
      <c r="A532" s="817"/>
      <c r="B532" s="830"/>
      <c r="C532" s="819"/>
      <c r="D532" s="831"/>
      <c r="E532" s="831"/>
      <c r="F532" s="831"/>
      <c r="G532" s="584"/>
      <c r="H532" s="584"/>
      <c r="I532" s="832"/>
      <c r="J532" s="833"/>
      <c r="K532" s="833"/>
      <c r="L532" s="833"/>
      <c r="M532" s="833"/>
      <c r="N532" s="833"/>
      <c r="O532" s="833"/>
      <c r="P532" s="1057"/>
      <c r="T532" s="89"/>
      <c r="U532" s="89"/>
      <c r="V532" s="89"/>
      <c r="W532" s="89"/>
      <c r="X532" s="89"/>
      <c r="Y532" s="89"/>
      <c r="AA532" s="89"/>
      <c r="AF532" s="187"/>
      <c r="AG532" s="785"/>
      <c r="AH532" s="785"/>
      <c r="AI532" s="187"/>
    </row>
    <row r="533" spans="1:37" s="91" customFormat="1" ht="18.75">
      <c r="A533" s="564"/>
      <c r="B533" s="380"/>
      <c r="C533" s="814"/>
      <c r="D533" s="566"/>
      <c r="E533" s="566"/>
      <c r="F533" s="566"/>
      <c r="G533" s="567"/>
      <c r="H533" s="567"/>
      <c r="I533" s="917"/>
      <c r="J533" s="313"/>
      <c r="K533" s="313"/>
      <c r="L533" s="313"/>
      <c r="M533" s="313"/>
      <c r="N533" s="313"/>
      <c r="O533" s="313"/>
      <c r="P533" s="614"/>
      <c r="Q533" s="614"/>
      <c r="R533" s="651"/>
      <c r="S533" s="360"/>
      <c r="T533" s="357"/>
      <c r="U533" s="357"/>
      <c r="V533" s="357"/>
      <c r="W533" s="357"/>
      <c r="X533" s="357"/>
      <c r="Y533" s="357"/>
      <c r="Z533" s="357"/>
      <c r="AA533" s="357"/>
      <c r="AB533" s="283"/>
      <c r="AC533" s="283"/>
      <c r="AD533" s="283"/>
      <c r="AE533" s="283"/>
      <c r="AF533" s="283"/>
      <c r="AG533" s="357"/>
      <c r="AH533" s="357"/>
      <c r="AI533" s="283"/>
      <c r="AJ533" s="283"/>
      <c r="AK533" s="283"/>
    </row>
    <row r="534" spans="1:37" s="92" customFormat="1" ht="18.75">
      <c r="A534" s="564"/>
      <c r="B534" s="380"/>
      <c r="C534" s="814"/>
      <c r="D534" s="566"/>
      <c r="E534" s="566"/>
      <c r="F534" s="566"/>
      <c r="G534" s="567"/>
      <c r="H534" s="567"/>
      <c r="I534" s="841"/>
      <c r="J534" s="313"/>
      <c r="K534" s="313"/>
      <c r="L534" s="313"/>
      <c r="M534" s="313"/>
      <c r="N534" s="313"/>
      <c r="O534" s="313"/>
      <c r="P534" s="631"/>
      <c r="Q534" s="631"/>
      <c r="R534" s="651"/>
      <c r="S534" s="360"/>
      <c r="T534" s="357"/>
      <c r="U534" s="357"/>
      <c r="V534" s="357"/>
      <c r="W534" s="357"/>
      <c r="X534" s="357"/>
      <c r="Y534" s="357"/>
      <c r="Z534" s="357"/>
      <c r="AA534" s="357"/>
      <c r="AB534" s="283"/>
      <c r="AC534" s="283"/>
      <c r="AD534" s="283"/>
      <c r="AE534" s="283"/>
      <c r="AF534" s="283"/>
      <c r="AG534" s="357"/>
      <c r="AH534" s="357"/>
      <c r="AI534" s="283"/>
      <c r="AJ534" s="283"/>
      <c r="AK534" s="283"/>
    </row>
    <row r="535" spans="1:37" s="91" customFormat="1" ht="18.75">
      <c r="A535" s="817"/>
      <c r="B535" s="830"/>
      <c r="C535" s="819"/>
      <c r="D535" s="831"/>
      <c r="E535" s="831"/>
      <c r="F535" s="831"/>
      <c r="G535" s="584"/>
      <c r="H535" s="584"/>
      <c r="I535" s="832"/>
      <c r="J535" s="833"/>
      <c r="K535" s="833"/>
      <c r="L535" s="833"/>
      <c r="M535" s="833"/>
      <c r="N535" s="833"/>
      <c r="O535" s="833"/>
      <c r="P535" s="1057"/>
      <c r="T535" s="89"/>
      <c r="U535" s="89"/>
      <c r="V535" s="89"/>
      <c r="W535" s="89"/>
      <c r="X535" s="89"/>
      <c r="Y535" s="89"/>
      <c r="AA535" s="89"/>
      <c r="AF535" s="187"/>
      <c r="AG535" s="785"/>
      <c r="AH535" s="785"/>
      <c r="AI535" s="187"/>
      <c r="AJ535" s="92"/>
      <c r="AK535" s="92"/>
    </row>
    <row r="536" spans="1:37" s="91" customFormat="1" ht="15.75" customHeight="1">
      <c r="A536" s="564"/>
      <c r="B536" s="380"/>
      <c r="C536" s="814"/>
      <c r="D536" s="566"/>
      <c r="E536" s="566"/>
      <c r="F536" s="566"/>
      <c r="G536" s="567"/>
      <c r="H536" s="567"/>
      <c r="I536" s="841"/>
      <c r="J536" s="313"/>
      <c r="K536" s="313"/>
      <c r="L536" s="313"/>
      <c r="M536" s="360"/>
      <c r="N536" s="313"/>
      <c r="O536" s="313"/>
      <c r="P536" s="614"/>
      <c r="Q536" s="569"/>
      <c r="R536" s="570"/>
      <c r="S536" s="360"/>
      <c r="T536" s="357"/>
      <c r="U536" s="357"/>
      <c r="V536" s="357"/>
      <c r="W536" s="357"/>
      <c r="X536" s="357"/>
      <c r="Y536" s="357"/>
      <c r="Z536" s="357"/>
      <c r="AA536" s="357"/>
      <c r="AB536" s="283"/>
      <c r="AC536" s="283"/>
      <c r="AD536" s="283"/>
      <c r="AE536" s="283"/>
      <c r="AF536" s="283"/>
      <c r="AG536" s="357"/>
      <c r="AH536" s="357"/>
      <c r="AI536" s="283"/>
      <c r="AJ536" s="283"/>
      <c r="AK536" s="283"/>
    </row>
    <row r="537" spans="1:37" s="91" customFormat="1" ht="18.75">
      <c r="A537" s="817"/>
      <c r="B537" s="830"/>
      <c r="C537" s="819"/>
      <c r="D537" s="831"/>
      <c r="E537" s="831"/>
      <c r="F537" s="831"/>
      <c r="G537" s="584"/>
      <c r="H537" s="584"/>
      <c r="I537" s="832"/>
      <c r="J537" s="842"/>
      <c r="K537" s="842"/>
      <c r="L537" s="842"/>
      <c r="M537" s="895"/>
      <c r="N537" s="842"/>
      <c r="O537" s="842"/>
      <c r="P537" s="1058"/>
      <c r="T537" s="89"/>
      <c r="U537" s="89"/>
      <c r="V537" s="89"/>
      <c r="W537" s="89"/>
      <c r="X537" s="89"/>
      <c r="Y537" s="89"/>
      <c r="AA537" s="89"/>
      <c r="AF537" s="187"/>
      <c r="AG537" s="785"/>
      <c r="AH537" s="785"/>
      <c r="AI537" s="187"/>
    </row>
    <row r="538" spans="1:37" s="91" customFormat="1" ht="18.75">
      <c r="A538" s="564"/>
      <c r="B538" s="380"/>
      <c r="C538" s="814"/>
      <c r="D538" s="566"/>
      <c r="E538" s="566"/>
      <c r="F538" s="566"/>
      <c r="G538" s="567"/>
      <c r="H538" s="567"/>
      <c r="I538" s="589"/>
      <c r="J538" s="283"/>
      <c r="K538" s="283"/>
      <c r="L538" s="614"/>
      <c r="M538" s="283"/>
      <c r="N538" s="357"/>
      <c r="O538" s="283"/>
      <c r="P538" s="631"/>
      <c r="Q538" s="569"/>
      <c r="R538" s="357"/>
      <c r="S538" s="357"/>
      <c r="T538" s="357"/>
      <c r="U538" s="357"/>
      <c r="V538" s="357"/>
      <c r="W538" s="357"/>
      <c r="X538" s="357"/>
      <c r="Y538" s="357"/>
      <c r="Z538" s="283"/>
      <c r="AA538" s="357"/>
      <c r="AB538" s="283"/>
      <c r="AC538" s="283"/>
      <c r="AD538" s="283"/>
      <c r="AE538" s="283"/>
      <c r="AF538" s="283"/>
      <c r="AG538" s="357"/>
      <c r="AH538" s="357"/>
      <c r="AI538" s="283"/>
      <c r="AJ538" s="283"/>
      <c r="AK538" s="283"/>
    </row>
    <row r="539" spans="1:37" s="91" customFormat="1" ht="18.75">
      <c r="A539" s="564"/>
      <c r="B539" s="380"/>
      <c r="C539" s="814"/>
      <c r="D539" s="566"/>
      <c r="E539" s="566"/>
      <c r="F539" s="566"/>
      <c r="G539" s="567"/>
      <c r="H539" s="567"/>
      <c r="I539" s="841"/>
      <c r="J539" s="313"/>
      <c r="K539" s="313"/>
      <c r="L539" s="313"/>
      <c r="M539" s="313"/>
      <c r="N539" s="313"/>
      <c r="O539" s="313"/>
      <c r="P539" s="631"/>
      <c r="Q539" s="631"/>
      <c r="R539" s="570"/>
      <c r="S539" s="360"/>
      <c r="T539" s="357"/>
      <c r="U539" s="357"/>
      <c r="V539" s="357"/>
      <c r="W539" s="357"/>
      <c r="X539" s="357"/>
      <c r="Y539" s="357"/>
      <c r="Z539" s="357"/>
      <c r="AA539" s="357"/>
      <c r="AB539" s="283"/>
      <c r="AC539" s="283"/>
      <c r="AD539" s="283"/>
      <c r="AE539" s="283"/>
      <c r="AF539" s="283"/>
      <c r="AG539" s="357"/>
      <c r="AH539" s="357"/>
      <c r="AI539" s="283"/>
      <c r="AJ539" s="283"/>
      <c r="AK539" s="283"/>
    </row>
    <row r="540" spans="1:37" s="91" customFormat="1" ht="18.75">
      <c r="A540" s="817"/>
      <c r="B540" s="830"/>
      <c r="C540" s="819"/>
      <c r="D540" s="831"/>
      <c r="E540" s="831"/>
      <c r="F540" s="831"/>
      <c r="G540" s="584"/>
      <c r="H540" s="584"/>
      <c r="I540" s="832"/>
      <c r="J540" s="842"/>
      <c r="K540" s="842"/>
      <c r="L540" s="842"/>
      <c r="M540" s="842"/>
      <c r="N540" s="842"/>
      <c r="O540" s="842"/>
      <c r="P540" s="1058"/>
      <c r="T540" s="89"/>
      <c r="U540" s="89"/>
      <c r="V540" s="89"/>
      <c r="W540" s="89"/>
      <c r="X540" s="89"/>
      <c r="Y540" s="89"/>
      <c r="AA540" s="89"/>
      <c r="AF540" s="187"/>
      <c r="AG540" s="785"/>
      <c r="AH540" s="785"/>
      <c r="AI540" s="187"/>
    </row>
    <row r="541" spans="1:37" s="92" customFormat="1" ht="18.75">
      <c r="A541" s="817"/>
      <c r="B541" s="830"/>
      <c r="C541" s="819"/>
      <c r="D541" s="831"/>
      <c r="E541" s="831"/>
      <c r="F541" s="831"/>
      <c r="G541" s="584"/>
      <c r="H541" s="584"/>
      <c r="I541" s="832"/>
      <c r="J541" s="833"/>
      <c r="K541" s="605"/>
      <c r="L541" s="833"/>
      <c r="M541" s="605"/>
      <c r="N541" s="833"/>
      <c r="O541" s="833"/>
      <c r="P541" s="1058"/>
      <c r="Q541" s="91"/>
      <c r="R541" s="91"/>
      <c r="S541" s="91"/>
      <c r="T541" s="89"/>
      <c r="U541" s="89"/>
      <c r="V541" s="89"/>
      <c r="W541" s="89"/>
      <c r="X541" s="89"/>
      <c r="Y541" s="89"/>
      <c r="Z541" s="91"/>
      <c r="AA541" s="89"/>
      <c r="AB541" s="91"/>
      <c r="AC541" s="91"/>
      <c r="AD541" s="91"/>
      <c r="AE541" s="91"/>
      <c r="AF541" s="187"/>
      <c r="AG541" s="785"/>
      <c r="AH541" s="785"/>
      <c r="AI541" s="187"/>
      <c r="AJ541" s="91"/>
      <c r="AK541" s="91"/>
    </row>
    <row r="542" spans="1:37" s="91" customFormat="1" ht="18.75">
      <c r="A542" s="564"/>
      <c r="B542" s="380"/>
      <c r="C542" s="814"/>
      <c r="D542" s="566"/>
      <c r="E542" s="566"/>
      <c r="F542" s="566"/>
      <c r="G542" s="567"/>
      <c r="H542" s="567"/>
      <c r="I542" s="841"/>
      <c r="J542" s="313"/>
      <c r="K542" s="360"/>
      <c r="L542" s="313"/>
      <c r="M542" s="360"/>
      <c r="N542" s="313"/>
      <c r="O542" s="313"/>
      <c r="P542" s="569"/>
      <c r="Q542" s="569"/>
      <c r="R542" s="651"/>
      <c r="S542" s="360"/>
      <c r="T542" s="357"/>
      <c r="U542" s="357"/>
      <c r="V542" s="357"/>
      <c r="W542" s="357"/>
      <c r="X542" s="357"/>
      <c r="Y542" s="357"/>
      <c r="Z542" s="357"/>
      <c r="AA542" s="357"/>
      <c r="AB542" s="283"/>
      <c r="AC542" s="283"/>
      <c r="AD542" s="283"/>
      <c r="AE542" s="283"/>
      <c r="AF542" s="283"/>
      <c r="AG542" s="357"/>
      <c r="AH542" s="357"/>
      <c r="AI542" s="283"/>
      <c r="AJ542" s="283"/>
      <c r="AK542" s="283"/>
    </row>
    <row r="543" spans="1:37" s="91" customFormat="1" ht="18.75">
      <c r="A543" s="564"/>
      <c r="B543" s="380"/>
      <c r="C543" s="814"/>
      <c r="D543" s="566"/>
      <c r="E543" s="566"/>
      <c r="F543" s="566"/>
      <c r="G543" s="567"/>
      <c r="H543" s="567"/>
      <c r="I543" s="841"/>
      <c r="J543" s="313"/>
      <c r="K543" s="313"/>
      <c r="L543" s="313"/>
      <c r="M543" s="313"/>
      <c r="N543" s="313"/>
      <c r="O543" s="313"/>
      <c r="P543" s="614"/>
      <c r="Q543" s="569"/>
      <c r="R543" s="651"/>
      <c r="S543" s="360"/>
      <c r="T543" s="357"/>
      <c r="U543" s="357"/>
      <c r="V543" s="357"/>
      <c r="W543" s="357"/>
      <c r="X543" s="357"/>
      <c r="Y543" s="357"/>
      <c r="Z543" s="357"/>
      <c r="AA543" s="357"/>
      <c r="AB543" s="283"/>
      <c r="AC543" s="283"/>
      <c r="AD543" s="283"/>
      <c r="AE543" s="283"/>
      <c r="AF543" s="283"/>
      <c r="AG543" s="357"/>
      <c r="AH543" s="357"/>
      <c r="AI543" s="283"/>
      <c r="AJ543" s="283"/>
      <c r="AK543" s="283"/>
    </row>
    <row r="544" spans="1:37" s="91" customFormat="1" ht="18.75">
      <c r="A544" s="817"/>
      <c r="B544" s="830"/>
      <c r="C544" s="819"/>
      <c r="D544" s="831"/>
      <c r="E544" s="831"/>
      <c r="F544" s="831"/>
      <c r="G544" s="584"/>
      <c r="H544" s="584"/>
      <c r="I544" s="832"/>
      <c r="J544" s="833"/>
      <c r="K544" s="833"/>
      <c r="L544" s="833"/>
      <c r="M544" s="833"/>
      <c r="N544" s="833"/>
      <c r="O544" s="833"/>
      <c r="P544" s="1057"/>
      <c r="T544" s="89"/>
      <c r="U544" s="89"/>
      <c r="V544" s="89"/>
      <c r="W544" s="89"/>
      <c r="X544" s="89"/>
      <c r="Y544" s="89"/>
      <c r="AA544" s="89"/>
      <c r="AG544" s="89"/>
      <c r="AH544" s="89"/>
    </row>
    <row r="545" spans="1:37" s="91" customFormat="1" ht="18.75">
      <c r="A545" s="564"/>
      <c r="B545" s="380"/>
      <c r="C545" s="814"/>
      <c r="D545" s="566"/>
      <c r="E545" s="566"/>
      <c r="F545" s="566"/>
      <c r="G545" s="567"/>
      <c r="H545" s="567"/>
      <c r="I545" s="841"/>
      <c r="J545" s="283"/>
      <c r="K545" s="283"/>
      <c r="L545" s="357"/>
      <c r="M545" s="614"/>
      <c r="N545" s="357"/>
      <c r="O545" s="283"/>
      <c r="P545" s="631"/>
      <c r="Q545" s="631"/>
      <c r="R545" s="283"/>
      <c r="S545" s="357"/>
      <c r="T545" s="357"/>
      <c r="U545" s="357"/>
      <c r="V545" s="357"/>
      <c r="W545" s="357"/>
      <c r="X545" s="357"/>
      <c r="Y545" s="357"/>
      <c r="Z545" s="283"/>
      <c r="AA545" s="357"/>
      <c r="AB545" s="283"/>
      <c r="AC545" s="283"/>
      <c r="AD545" s="283"/>
      <c r="AE545" s="283"/>
      <c r="AF545" s="283"/>
      <c r="AG545" s="357"/>
      <c r="AH545" s="357"/>
      <c r="AI545" s="283"/>
      <c r="AJ545" s="283"/>
      <c r="AK545" s="283"/>
    </row>
    <row r="546" spans="1:37" s="91" customFormat="1" ht="18.75">
      <c r="A546" s="564"/>
      <c r="B546" s="380"/>
      <c r="C546" s="814"/>
      <c r="D546" s="566"/>
      <c r="E546" s="566"/>
      <c r="F546" s="566"/>
      <c r="G546" s="567"/>
      <c r="H546" s="567"/>
      <c r="I546" s="841"/>
      <c r="J546" s="614"/>
      <c r="K546" s="614"/>
      <c r="L546" s="614"/>
      <c r="M546" s="614"/>
      <c r="N546" s="614"/>
      <c r="O546" s="614"/>
      <c r="P546" s="614"/>
      <c r="Q546" s="614"/>
      <c r="R546" s="870"/>
      <c r="S546" s="357"/>
      <c r="T546" s="357"/>
      <c r="U546" s="357"/>
      <c r="V546" s="357"/>
      <c r="W546" s="357"/>
      <c r="X546" s="357"/>
      <c r="Y546" s="357"/>
      <c r="Z546" s="357"/>
      <c r="AA546" s="357"/>
      <c r="AB546" s="283"/>
      <c r="AC546" s="283"/>
      <c r="AD546" s="283"/>
      <c r="AE546" s="283"/>
      <c r="AF546" s="283"/>
      <c r="AG546" s="357"/>
      <c r="AH546" s="357"/>
      <c r="AI546" s="283"/>
      <c r="AJ546" s="283"/>
      <c r="AK546" s="283"/>
    </row>
    <row r="547" spans="1:37" s="91" customFormat="1" ht="18.75">
      <c r="A547" s="817"/>
      <c r="B547" s="830"/>
      <c r="C547" s="819"/>
      <c r="D547" s="831"/>
      <c r="E547" s="831"/>
      <c r="F547" s="831"/>
      <c r="G547" s="584"/>
      <c r="H547" s="584"/>
      <c r="I547" s="832"/>
      <c r="J547" s="842"/>
      <c r="K547" s="842"/>
      <c r="L547" s="842"/>
      <c r="M547" s="842"/>
      <c r="N547" s="842"/>
      <c r="O547" s="842"/>
      <c r="P547" s="1058"/>
      <c r="T547" s="89"/>
      <c r="U547" s="89"/>
      <c r="V547" s="89"/>
      <c r="W547" s="89"/>
      <c r="X547" s="89"/>
      <c r="Y547" s="89"/>
      <c r="AA547" s="89"/>
      <c r="AG547" s="89"/>
      <c r="AH547" s="89"/>
    </row>
    <row r="548" spans="1:37" s="91" customFormat="1" ht="18.75">
      <c r="A548" s="564"/>
      <c r="B548" s="380"/>
      <c r="C548" s="814"/>
      <c r="D548" s="566"/>
      <c r="E548" s="566"/>
      <c r="F548" s="566"/>
      <c r="G548" s="567"/>
      <c r="H548" s="567"/>
      <c r="I548" s="841"/>
      <c r="J548" s="313"/>
      <c r="K548" s="313"/>
      <c r="L548" s="313"/>
      <c r="M548" s="313"/>
      <c r="N548" s="313"/>
      <c r="O548" s="313"/>
      <c r="P548" s="631"/>
      <c r="Q548" s="631"/>
      <c r="R548" s="651"/>
      <c r="S548" s="360"/>
      <c r="T548" s="357"/>
      <c r="U548" s="357"/>
      <c r="V548" s="357"/>
      <c r="W548" s="357"/>
      <c r="X548" s="357"/>
      <c r="Y548" s="357"/>
      <c r="Z548" s="357"/>
      <c r="AA548" s="357"/>
      <c r="AB548" s="283"/>
      <c r="AC548" s="283"/>
      <c r="AD548" s="283"/>
      <c r="AE548" s="283"/>
      <c r="AF548" s="283"/>
      <c r="AG548" s="357"/>
      <c r="AH548" s="357"/>
      <c r="AI548" s="283"/>
      <c r="AJ548" s="283"/>
      <c r="AK548" s="283"/>
    </row>
    <row r="549" spans="1:37" s="91" customFormat="1" ht="18.75">
      <c r="A549" s="817"/>
      <c r="B549" s="830"/>
      <c r="C549" s="819"/>
      <c r="D549" s="831"/>
      <c r="E549" s="831"/>
      <c r="F549" s="831"/>
      <c r="G549" s="584"/>
      <c r="H549" s="584"/>
      <c r="I549" s="832"/>
      <c r="J549" s="833"/>
      <c r="K549" s="833"/>
      <c r="L549" s="833"/>
      <c r="M549" s="833"/>
      <c r="N549" s="833"/>
      <c r="O549" s="833"/>
      <c r="P549" s="1057"/>
      <c r="T549" s="89"/>
      <c r="U549" s="89"/>
      <c r="V549" s="89"/>
      <c r="W549" s="89"/>
      <c r="X549" s="89"/>
      <c r="Y549" s="89"/>
      <c r="AA549" s="89"/>
      <c r="AG549" s="89"/>
      <c r="AH549" s="89"/>
    </row>
    <row r="550" spans="1:37" s="91" customFormat="1" ht="18.75">
      <c r="A550" s="564"/>
      <c r="B550" s="380"/>
      <c r="C550" s="814"/>
      <c r="D550" s="566"/>
      <c r="E550" s="566"/>
      <c r="F550" s="566"/>
      <c r="G550" s="567"/>
      <c r="H550" s="567"/>
      <c r="I550" s="918"/>
      <c r="J550" s="313"/>
      <c r="K550" s="313"/>
      <c r="L550" s="313"/>
      <c r="M550" s="313"/>
      <c r="N550" s="313"/>
      <c r="O550" s="313"/>
      <c r="P550" s="614"/>
      <c r="Q550" s="614"/>
      <c r="R550" s="651"/>
      <c r="S550" s="360"/>
      <c r="T550" s="357"/>
      <c r="U550" s="357"/>
      <c r="V550" s="357"/>
      <c r="W550" s="357"/>
      <c r="X550" s="357"/>
      <c r="Y550" s="357"/>
      <c r="Z550" s="357"/>
      <c r="AA550" s="357"/>
      <c r="AB550" s="283"/>
      <c r="AC550" s="283"/>
      <c r="AD550" s="283"/>
      <c r="AE550" s="283"/>
      <c r="AF550" s="283"/>
      <c r="AG550" s="357"/>
      <c r="AH550" s="357"/>
      <c r="AI550" s="283"/>
      <c r="AJ550" s="283"/>
      <c r="AK550" s="283"/>
    </row>
    <row r="551" spans="1:37" s="91" customFormat="1" ht="18.75">
      <c r="A551" s="817"/>
      <c r="B551" s="830"/>
      <c r="C551" s="819"/>
      <c r="D551" s="831"/>
      <c r="E551" s="831"/>
      <c r="F551" s="831"/>
      <c r="G551" s="584"/>
      <c r="H551" s="584"/>
      <c r="I551" s="832"/>
      <c r="J551" s="833"/>
      <c r="K551" s="833"/>
      <c r="L551" s="833"/>
      <c r="M551" s="833"/>
      <c r="N551" s="833"/>
      <c r="O551" s="833"/>
      <c r="P551" s="1057"/>
      <c r="T551" s="89"/>
      <c r="U551" s="89"/>
      <c r="V551" s="89"/>
      <c r="W551" s="89"/>
      <c r="X551" s="89"/>
      <c r="Y551" s="89"/>
      <c r="AA551" s="89"/>
      <c r="AF551" s="187"/>
      <c r="AG551" s="785"/>
      <c r="AH551" s="785"/>
      <c r="AI551" s="187"/>
      <c r="AJ551" s="92"/>
      <c r="AK551" s="92"/>
    </row>
    <row r="552" spans="1:37" s="91" customFormat="1" ht="18.75">
      <c r="A552" s="564"/>
      <c r="B552" s="380"/>
      <c r="C552" s="814"/>
      <c r="D552" s="566"/>
      <c r="E552" s="566"/>
      <c r="F552" s="566"/>
      <c r="G552" s="567"/>
      <c r="H552" s="567"/>
      <c r="I552" s="841"/>
      <c r="J552" s="614"/>
      <c r="K552" s="614"/>
      <c r="L552" s="614"/>
      <c r="M552" s="614"/>
      <c r="N552" s="614"/>
      <c r="O552" s="614"/>
      <c r="P552" s="631"/>
      <c r="Q552" s="631"/>
      <c r="R552" s="870"/>
      <c r="S552" s="357"/>
      <c r="T552" s="357"/>
      <c r="U552" s="357"/>
      <c r="V552" s="357"/>
      <c r="W552" s="357"/>
      <c r="X552" s="357"/>
      <c r="Y552" s="357"/>
      <c r="Z552" s="357"/>
      <c r="AA552" s="357"/>
      <c r="AB552" s="283"/>
      <c r="AC552" s="283"/>
      <c r="AD552" s="283"/>
      <c r="AE552" s="283"/>
      <c r="AF552" s="283"/>
      <c r="AG552" s="357"/>
      <c r="AH552" s="357"/>
      <c r="AI552" s="283"/>
      <c r="AJ552" s="283"/>
      <c r="AK552" s="284"/>
    </row>
    <row r="553" spans="1:37" s="91" customFormat="1" ht="18.75">
      <c r="A553" s="817"/>
      <c r="B553" s="830"/>
      <c r="C553" s="819"/>
      <c r="D553" s="831"/>
      <c r="E553" s="831"/>
      <c r="F553" s="831"/>
      <c r="G553" s="584"/>
      <c r="H553" s="584"/>
      <c r="I553" s="832"/>
      <c r="J553" s="842"/>
      <c r="K553" s="842"/>
      <c r="L553" s="842"/>
      <c r="M553" s="842"/>
      <c r="N553" s="842"/>
      <c r="O553" s="842"/>
      <c r="P553" s="1058"/>
      <c r="T553" s="89"/>
      <c r="U553" s="89"/>
      <c r="V553" s="89"/>
      <c r="W553" s="89"/>
      <c r="X553" s="89"/>
      <c r="Y553" s="89"/>
      <c r="AA553" s="89"/>
      <c r="AG553" s="89"/>
      <c r="AH553" s="852"/>
      <c r="AI553" s="92"/>
    </row>
    <row r="554" spans="1:37" s="91" customFormat="1" ht="18.75">
      <c r="A554" s="564"/>
      <c r="B554" s="380"/>
      <c r="C554" s="814"/>
      <c r="D554" s="566"/>
      <c r="E554" s="566"/>
      <c r="F554" s="566"/>
      <c r="G554" s="567"/>
      <c r="H554" s="567"/>
      <c r="I554" s="919"/>
      <c r="J554" s="313"/>
      <c r="K554" s="313"/>
      <c r="L554" s="313"/>
      <c r="M554" s="313"/>
      <c r="N554" s="313"/>
      <c r="O554" s="313"/>
      <c r="P554" s="569"/>
      <c r="Q554" s="569"/>
      <c r="R554" s="570"/>
      <c r="S554" s="360"/>
      <c r="T554" s="357"/>
      <c r="U554" s="357"/>
      <c r="V554" s="357"/>
      <c r="W554" s="357"/>
      <c r="X554" s="357"/>
      <c r="Y554" s="357"/>
      <c r="Z554" s="357"/>
      <c r="AA554" s="357"/>
      <c r="AB554" s="283"/>
      <c r="AC554" s="283"/>
      <c r="AD554" s="283"/>
      <c r="AE554" s="283"/>
      <c r="AF554" s="283"/>
      <c r="AG554" s="357"/>
      <c r="AH554" s="357"/>
      <c r="AI554" s="283"/>
      <c r="AJ554" s="283"/>
      <c r="AK554" s="284"/>
    </row>
    <row r="555" spans="1:37" s="91" customFormat="1" ht="18.75">
      <c r="A555" s="817"/>
      <c r="B555" s="830"/>
      <c r="C555" s="819"/>
      <c r="D555" s="831"/>
      <c r="E555" s="831"/>
      <c r="F555" s="831"/>
      <c r="G555" s="584"/>
      <c r="H555" s="584"/>
      <c r="I555" s="832"/>
      <c r="J555" s="842"/>
      <c r="K555" s="842"/>
      <c r="L555" s="842"/>
      <c r="M555" s="842"/>
      <c r="N555" s="842"/>
      <c r="O555" s="842"/>
      <c r="P555" s="1058"/>
      <c r="T555" s="89"/>
      <c r="U555" s="89"/>
      <c r="V555" s="89"/>
      <c r="W555" s="89"/>
      <c r="X555" s="89"/>
      <c r="Y555" s="89"/>
      <c r="AA555" s="89"/>
      <c r="AG555" s="89"/>
      <c r="AH555" s="852"/>
      <c r="AI555" s="92"/>
    </row>
    <row r="556" spans="1:37" s="91" customFormat="1" ht="18.75">
      <c r="A556" s="817"/>
      <c r="B556" s="830"/>
      <c r="C556" s="819"/>
      <c r="D556" s="831"/>
      <c r="E556" s="831"/>
      <c r="F556" s="831"/>
      <c r="G556" s="584"/>
      <c r="H556" s="584"/>
      <c r="I556" s="832"/>
      <c r="J556" s="842"/>
      <c r="K556" s="842"/>
      <c r="L556" s="842"/>
      <c r="M556" s="842"/>
      <c r="N556" s="842"/>
      <c r="O556" s="842"/>
      <c r="P556" s="1058"/>
      <c r="T556" s="89"/>
      <c r="U556" s="89"/>
      <c r="V556" s="89"/>
      <c r="W556" s="89"/>
      <c r="X556" s="89"/>
      <c r="Y556" s="89"/>
      <c r="AA556" s="89"/>
      <c r="AG556" s="89"/>
      <c r="AH556" s="89"/>
      <c r="AJ556" s="92"/>
      <c r="AK556" s="92"/>
    </row>
    <row r="557" spans="1:37" s="91" customFormat="1" ht="18.75">
      <c r="A557" s="564"/>
      <c r="B557" s="380"/>
      <c r="C557" s="814"/>
      <c r="D557" s="566"/>
      <c r="E557" s="566"/>
      <c r="F557" s="566"/>
      <c r="G557" s="567"/>
      <c r="H557" s="567"/>
      <c r="I557" s="841"/>
      <c r="J557" s="614"/>
      <c r="K557" s="283"/>
      <c r="L557" s="614"/>
      <c r="M557" s="614"/>
      <c r="N557" s="865"/>
      <c r="O557" s="614"/>
      <c r="P557" s="631"/>
      <c r="Q557" s="646"/>
      <c r="R557" s="840"/>
      <c r="S557" s="357"/>
      <c r="T557" s="357"/>
      <c r="U557" s="357"/>
      <c r="V557" s="357"/>
      <c r="W557" s="357"/>
      <c r="X557" s="357"/>
      <c r="Y557" s="357"/>
      <c r="Z557" s="357"/>
      <c r="AA557" s="357"/>
      <c r="AB557" s="283"/>
      <c r="AC557" s="283"/>
      <c r="AD557" s="283"/>
      <c r="AE557" s="283"/>
      <c r="AF557" s="283"/>
      <c r="AG557" s="357"/>
      <c r="AH557" s="357"/>
      <c r="AI557" s="283"/>
      <c r="AJ557" s="283"/>
      <c r="AK557" s="283"/>
    </row>
    <row r="558" spans="1:37" s="91" customFormat="1" ht="18.75">
      <c r="A558" s="817"/>
      <c r="B558" s="830"/>
      <c r="C558" s="819"/>
      <c r="D558" s="831"/>
      <c r="E558" s="831"/>
      <c r="F558" s="831"/>
      <c r="G558" s="584"/>
      <c r="H558" s="584"/>
      <c r="I558" s="832"/>
      <c r="J558" s="833"/>
      <c r="K558" s="833"/>
      <c r="L558" s="833"/>
      <c r="M558" s="833"/>
      <c r="N558" s="833"/>
      <c r="O558" s="833"/>
      <c r="P558" s="1057"/>
      <c r="T558" s="89"/>
      <c r="U558" s="89"/>
      <c r="V558" s="89"/>
      <c r="W558" s="89"/>
      <c r="X558" s="89"/>
      <c r="Y558" s="89"/>
      <c r="AA558" s="89"/>
      <c r="AG558" s="89"/>
      <c r="AH558" s="89"/>
    </row>
    <row r="559" spans="1:37" s="91" customFormat="1" ht="18.75">
      <c r="A559" s="564"/>
      <c r="B559" s="380"/>
      <c r="C559" s="814"/>
      <c r="D559" s="566"/>
      <c r="E559" s="566"/>
      <c r="F559" s="566"/>
      <c r="G559" s="567"/>
      <c r="H559" s="567"/>
      <c r="I559" s="841"/>
      <c r="J559" s="313"/>
      <c r="K559" s="313"/>
      <c r="L559" s="313"/>
      <c r="M559" s="313"/>
      <c r="N559" s="313"/>
      <c r="O559" s="313"/>
      <c r="P559" s="569"/>
      <c r="Q559" s="569"/>
      <c r="R559" s="570"/>
      <c r="S559" s="360"/>
      <c r="T559" s="357"/>
      <c r="U559" s="357"/>
      <c r="V559" s="357"/>
      <c r="W559" s="357"/>
      <c r="X559" s="357"/>
      <c r="Y559" s="357"/>
      <c r="Z559" s="357"/>
      <c r="AA559" s="357"/>
      <c r="AB559" s="283"/>
      <c r="AC559" s="283"/>
      <c r="AD559" s="283"/>
      <c r="AE559" s="283"/>
      <c r="AF559" s="283"/>
      <c r="AG559" s="357"/>
      <c r="AH559" s="357"/>
      <c r="AI559" s="283"/>
      <c r="AJ559" s="283"/>
      <c r="AK559" s="284"/>
    </row>
    <row r="560" spans="1:37" s="91" customFormat="1" ht="18.75">
      <c r="A560" s="817"/>
      <c r="B560" s="830"/>
      <c r="C560" s="819"/>
      <c r="D560" s="831"/>
      <c r="E560" s="831"/>
      <c r="F560" s="831"/>
      <c r="G560" s="584"/>
      <c r="H560" s="584"/>
      <c r="I560" s="832"/>
      <c r="J560" s="833"/>
      <c r="K560" s="833"/>
      <c r="L560" s="833"/>
      <c r="M560" s="833"/>
      <c r="N560" s="833"/>
      <c r="O560" s="833"/>
      <c r="P560" s="1058"/>
      <c r="T560" s="89"/>
      <c r="U560" s="89"/>
      <c r="V560" s="89"/>
      <c r="W560" s="89"/>
      <c r="X560" s="89"/>
      <c r="Y560" s="89"/>
      <c r="AA560" s="89"/>
      <c r="AG560" s="89"/>
      <c r="AH560" s="852"/>
      <c r="AI560" s="92"/>
      <c r="AJ560" s="92"/>
      <c r="AK560" s="92"/>
    </row>
    <row r="561" spans="1:37" s="91" customFormat="1" ht="18.75">
      <c r="A561" s="564"/>
      <c r="B561" s="380"/>
      <c r="C561" s="814"/>
      <c r="D561" s="566"/>
      <c r="E561" s="566"/>
      <c r="F561" s="566"/>
      <c r="G561" s="567"/>
      <c r="H561" s="567"/>
      <c r="I561" s="841"/>
      <c r="J561" s="313"/>
      <c r="K561" s="313"/>
      <c r="L561" s="313"/>
      <c r="M561" s="313"/>
      <c r="N561" s="313"/>
      <c r="O561" s="313"/>
      <c r="P561" s="569"/>
      <c r="Q561" s="569"/>
      <c r="R561" s="570"/>
      <c r="S561" s="360"/>
      <c r="T561" s="357"/>
      <c r="U561" s="357"/>
      <c r="V561" s="357"/>
      <c r="W561" s="357"/>
      <c r="X561" s="357"/>
      <c r="Y561" s="357"/>
      <c r="Z561" s="357"/>
      <c r="AA561" s="357"/>
      <c r="AB561" s="283"/>
      <c r="AC561" s="283"/>
      <c r="AD561" s="283"/>
      <c r="AE561" s="283"/>
      <c r="AF561" s="283"/>
      <c r="AG561" s="357"/>
      <c r="AH561" s="357"/>
      <c r="AI561" s="283"/>
      <c r="AJ561" s="283"/>
      <c r="AK561" s="283"/>
    </row>
    <row r="562" spans="1:37" s="89" customFormat="1" ht="18.75">
      <c r="A562" s="817"/>
      <c r="B562" s="830"/>
      <c r="C562" s="819"/>
      <c r="D562" s="831"/>
      <c r="E562" s="831"/>
      <c r="F562" s="831"/>
      <c r="G562" s="584"/>
      <c r="H562" s="584"/>
      <c r="I562" s="832"/>
      <c r="J562" s="842"/>
      <c r="K562" s="842"/>
      <c r="L562" s="842"/>
      <c r="M562" s="842"/>
      <c r="N562" s="842"/>
      <c r="O562" s="842"/>
      <c r="P562" s="1058"/>
      <c r="Q562" s="91"/>
      <c r="R562" s="91"/>
      <c r="S562" s="91"/>
      <c r="Z562" s="91"/>
      <c r="AB562" s="91"/>
      <c r="AC562" s="91"/>
      <c r="AD562" s="91"/>
      <c r="AE562" s="91"/>
      <c r="AF562" s="91"/>
      <c r="AI562" s="91"/>
      <c r="AJ562" s="92"/>
      <c r="AK562" s="92"/>
    </row>
    <row r="563" spans="1:37" s="187" customFormat="1" ht="15.75" customHeight="1">
      <c r="A563" s="564"/>
      <c r="B563" s="380"/>
      <c r="C563" s="814"/>
      <c r="D563" s="566"/>
      <c r="E563" s="566"/>
      <c r="F563" s="566"/>
      <c r="G563" s="567"/>
      <c r="H563" s="567"/>
      <c r="I563" s="841"/>
      <c r="J563" s="313"/>
      <c r="K563" s="313"/>
      <c r="L563" s="313"/>
      <c r="M563" s="313"/>
      <c r="N563" s="313"/>
      <c r="O563" s="313"/>
      <c r="P563" s="614"/>
      <c r="Q563" s="631"/>
      <c r="R563" s="651"/>
      <c r="S563" s="360"/>
      <c r="T563" s="357"/>
      <c r="U563" s="357"/>
      <c r="V563" s="357"/>
      <c r="W563" s="357"/>
      <c r="X563" s="357"/>
      <c r="Y563" s="357"/>
      <c r="Z563" s="357"/>
      <c r="AA563" s="357"/>
      <c r="AB563" s="283"/>
      <c r="AC563" s="283"/>
      <c r="AD563" s="283"/>
      <c r="AE563" s="283"/>
      <c r="AF563" s="283"/>
      <c r="AG563" s="357"/>
      <c r="AH563" s="357"/>
      <c r="AI563" s="283"/>
      <c r="AJ563" s="283"/>
      <c r="AK563" s="284"/>
    </row>
    <row r="564" spans="1:37" s="187" customFormat="1" ht="18.75">
      <c r="A564" s="817"/>
      <c r="B564" s="830"/>
      <c r="C564" s="819"/>
      <c r="D564" s="831"/>
      <c r="E564" s="831"/>
      <c r="F564" s="831"/>
      <c r="G564" s="584"/>
      <c r="H564" s="584"/>
      <c r="I564" s="845"/>
      <c r="J564" s="833"/>
      <c r="K564" s="833"/>
      <c r="L564" s="833"/>
      <c r="M564" s="833"/>
      <c r="N564" s="833"/>
      <c r="O564" s="833"/>
      <c r="P564" s="1057"/>
      <c r="Q564" s="91"/>
      <c r="R564" s="91"/>
      <c r="S564" s="91"/>
      <c r="T564" s="89"/>
      <c r="U564" s="89"/>
      <c r="V564" s="89"/>
      <c r="W564" s="89"/>
      <c r="X564" s="89"/>
      <c r="Y564" s="89"/>
      <c r="Z564" s="91"/>
      <c r="AA564" s="89"/>
      <c r="AB564" s="91"/>
      <c r="AC564" s="91"/>
      <c r="AD564" s="91"/>
      <c r="AE564" s="91"/>
      <c r="AF564" s="91"/>
      <c r="AG564" s="89"/>
      <c r="AH564" s="852"/>
      <c r="AI564" s="92"/>
      <c r="AJ564" s="91"/>
      <c r="AK564" s="91"/>
    </row>
    <row r="565" spans="1:37" s="187" customFormat="1" ht="18.75">
      <c r="A565" s="564"/>
      <c r="B565" s="380"/>
      <c r="C565" s="814"/>
      <c r="D565" s="566"/>
      <c r="E565" s="566"/>
      <c r="F565" s="566"/>
      <c r="G565" s="567"/>
      <c r="H565" s="567"/>
      <c r="I565" s="918"/>
      <c r="J565" s="313"/>
      <c r="K565" s="313"/>
      <c r="L565" s="313"/>
      <c r="M565" s="313"/>
      <c r="N565" s="313"/>
      <c r="O565" s="313"/>
      <c r="P565" s="614"/>
      <c r="Q565" s="614"/>
      <c r="R565" s="651"/>
      <c r="S565" s="360"/>
      <c r="T565" s="357"/>
      <c r="U565" s="357"/>
      <c r="V565" s="357"/>
      <c r="W565" s="357"/>
      <c r="X565" s="357"/>
      <c r="Y565" s="357"/>
      <c r="Z565" s="357"/>
      <c r="AA565" s="357"/>
      <c r="AB565" s="283"/>
      <c r="AC565" s="283"/>
      <c r="AD565" s="283"/>
      <c r="AE565" s="283"/>
      <c r="AF565" s="283"/>
      <c r="AG565" s="357"/>
      <c r="AH565" s="357"/>
      <c r="AI565" s="283"/>
      <c r="AJ565" s="283"/>
      <c r="AK565" s="283"/>
    </row>
    <row r="566" spans="1:37" s="187" customFormat="1" ht="18.75">
      <c r="A566" s="817"/>
      <c r="B566" s="830"/>
      <c r="C566" s="819"/>
      <c r="D566" s="831"/>
      <c r="E566" s="831"/>
      <c r="F566" s="831"/>
      <c r="G566" s="584"/>
      <c r="H566" s="584"/>
      <c r="I566" s="845"/>
      <c r="J566" s="833"/>
      <c r="K566" s="833"/>
      <c r="L566" s="833"/>
      <c r="M566" s="833"/>
      <c r="N566" s="833"/>
      <c r="O566" s="833"/>
      <c r="P566" s="1057"/>
      <c r="Q566" s="91"/>
      <c r="R566" s="91"/>
      <c r="S566" s="91"/>
      <c r="T566" s="89"/>
      <c r="U566" s="89"/>
      <c r="V566" s="89"/>
      <c r="W566" s="89"/>
      <c r="X566" s="89"/>
      <c r="Y566" s="89"/>
      <c r="Z566" s="91"/>
      <c r="AA566" s="89"/>
      <c r="AB566" s="91"/>
      <c r="AC566" s="91"/>
      <c r="AD566" s="91"/>
      <c r="AE566" s="91"/>
      <c r="AF566" s="91"/>
      <c r="AG566" s="89"/>
      <c r="AH566" s="89"/>
      <c r="AI566" s="91"/>
      <c r="AJ566" s="91"/>
      <c r="AK566" s="91"/>
    </row>
    <row r="567" spans="1:37" s="91" customFormat="1" ht="14.25" customHeight="1">
      <c r="A567" s="564"/>
      <c r="B567" s="380"/>
      <c r="C567" s="819"/>
      <c r="D567" s="579"/>
      <c r="E567" s="579"/>
      <c r="F567" s="579"/>
      <c r="G567" s="584"/>
      <c r="H567" s="584"/>
      <c r="I567" s="832"/>
      <c r="J567" s="842"/>
      <c r="K567" s="920"/>
      <c r="L567" s="842"/>
      <c r="M567" s="842"/>
      <c r="N567" s="842"/>
      <c r="O567" s="842"/>
      <c r="P567" s="647"/>
      <c r="Q567" s="647"/>
      <c r="R567" s="589"/>
      <c r="S567" s="631"/>
      <c r="T567" s="89"/>
      <c r="U567" s="89"/>
      <c r="V567" s="89"/>
      <c r="W567" s="89"/>
      <c r="X567" s="89"/>
      <c r="Y567" s="89"/>
      <c r="Z567" s="89"/>
      <c r="AA567" s="89"/>
      <c r="AG567" s="89"/>
      <c r="AH567" s="89"/>
    </row>
    <row r="568" spans="1:37" s="187" customFormat="1" ht="18.75">
      <c r="A568" s="817"/>
      <c r="B568" s="830"/>
      <c r="C568" s="819"/>
      <c r="D568" s="831"/>
      <c r="E568" s="831"/>
      <c r="F568" s="831"/>
      <c r="G568" s="584"/>
      <c r="H568" s="584"/>
      <c r="I568" s="832"/>
      <c r="J568" s="842"/>
      <c r="K568" s="842"/>
      <c r="L568" s="842"/>
      <c r="M568" s="842"/>
      <c r="N568" s="842"/>
      <c r="O568" s="842"/>
      <c r="P568" s="1058"/>
      <c r="Q568" s="91"/>
      <c r="R568" s="91"/>
      <c r="S568" s="91"/>
      <c r="T568" s="89"/>
      <c r="U568" s="89"/>
      <c r="V568" s="89"/>
      <c r="W568" s="89"/>
      <c r="X568" s="89"/>
      <c r="Y568" s="89"/>
      <c r="Z568" s="91"/>
      <c r="AA568" s="89"/>
      <c r="AB568" s="91"/>
      <c r="AC568" s="91"/>
      <c r="AD568" s="91"/>
      <c r="AE568" s="91"/>
      <c r="AF568" s="91"/>
      <c r="AG568" s="89"/>
      <c r="AH568" s="89"/>
      <c r="AI568" s="91"/>
      <c r="AJ568" s="91"/>
      <c r="AK568" s="91"/>
    </row>
    <row r="569" spans="1:37" s="91" customFormat="1" ht="14.25" customHeight="1">
      <c r="A569" s="564"/>
      <c r="B569" s="848"/>
      <c r="C569" s="836"/>
      <c r="D569" s="579"/>
      <c r="E569" s="579"/>
      <c r="F569" s="579"/>
      <c r="G569" s="837"/>
      <c r="H569" s="837"/>
      <c r="I569" s="921"/>
      <c r="J569" s="719"/>
      <c r="K569" s="719"/>
      <c r="L569" s="922"/>
      <c r="M569" s="719"/>
      <c r="N569" s="739"/>
      <c r="O569" s="719"/>
      <c r="P569" s="631"/>
      <c r="Q569" s="824"/>
      <c r="R569" s="719"/>
      <c r="S569" s="922"/>
      <c r="T569" s="785"/>
      <c r="U569" s="785"/>
      <c r="V569" s="785"/>
      <c r="W569" s="785"/>
      <c r="X569" s="785"/>
      <c r="Y569" s="785"/>
      <c r="Z569" s="187"/>
      <c r="AA569" s="785"/>
      <c r="AB569" s="187"/>
      <c r="AC569" s="187"/>
      <c r="AD569" s="187"/>
      <c r="AE569" s="187"/>
      <c r="AF569" s="187"/>
      <c r="AG569" s="785"/>
      <c r="AH569" s="785"/>
      <c r="AI569" s="187"/>
      <c r="AJ569" s="187"/>
      <c r="AK569" s="187"/>
    </row>
    <row r="570" spans="1:37" s="91" customFormat="1" ht="18.75">
      <c r="A570" s="817"/>
      <c r="B570" s="835"/>
      <c r="C570" s="836"/>
      <c r="D570" s="837"/>
      <c r="E570" s="837"/>
      <c r="F570" s="837"/>
      <c r="G570" s="837"/>
      <c r="H570" s="837"/>
      <c r="I570" s="923"/>
      <c r="J570" s="863"/>
      <c r="K570" s="924"/>
      <c r="L570" s="861"/>
      <c r="M570" s="863"/>
      <c r="N570" s="862"/>
      <c r="O570" s="863"/>
      <c r="P570" s="1059"/>
      <c r="Q570" s="187"/>
      <c r="R570" s="187"/>
      <c r="S570" s="187"/>
      <c r="T570" s="785"/>
      <c r="U570" s="785"/>
      <c r="V570" s="785"/>
      <c r="W570" s="785"/>
      <c r="X570" s="785"/>
      <c r="Y570" s="785"/>
      <c r="Z570" s="187"/>
      <c r="AA570" s="785"/>
      <c r="AB570" s="187"/>
      <c r="AC570" s="187"/>
      <c r="AD570" s="187"/>
      <c r="AE570" s="187"/>
      <c r="AG570" s="89"/>
      <c r="AH570" s="89"/>
    </row>
    <row r="571" spans="1:37" s="187" customFormat="1" ht="18.75">
      <c r="A571" s="564"/>
      <c r="B571" s="380"/>
      <c r="C571" s="814"/>
      <c r="D571" s="566"/>
      <c r="E571" s="566"/>
      <c r="F571" s="566"/>
      <c r="G571" s="567"/>
      <c r="H571" s="567"/>
      <c r="I571" s="568"/>
      <c r="J571" s="313"/>
      <c r="K571" s="360"/>
      <c r="L571" s="357"/>
      <c r="M571" s="313"/>
      <c r="N571" s="313"/>
      <c r="O571" s="313"/>
      <c r="P571" s="569"/>
      <c r="Q571" s="569"/>
      <c r="R571" s="570"/>
      <c r="S571" s="360"/>
      <c r="T571" s="357"/>
      <c r="U571" s="357"/>
      <c r="V571" s="357"/>
      <c r="W571" s="357"/>
      <c r="X571" s="357"/>
      <c r="Y571" s="357"/>
      <c r="Z571" s="357"/>
      <c r="AA571" s="357"/>
      <c r="AB571" s="283"/>
      <c r="AC571" s="283"/>
      <c r="AD571" s="283"/>
      <c r="AE571" s="283"/>
      <c r="AF571" s="283"/>
      <c r="AG571" s="357"/>
      <c r="AH571" s="357"/>
      <c r="AI571" s="283"/>
      <c r="AJ571" s="283"/>
      <c r="AK571" s="284"/>
    </row>
    <row r="572" spans="1:37" s="91" customFormat="1" ht="18.75">
      <c r="A572" s="817"/>
      <c r="B572" s="830"/>
      <c r="C572" s="819"/>
      <c r="D572" s="831"/>
      <c r="E572" s="831"/>
      <c r="F572" s="831"/>
      <c r="G572" s="584"/>
      <c r="H572" s="584"/>
      <c r="I572" s="884"/>
      <c r="J572" s="842"/>
      <c r="K572" s="895"/>
      <c r="L572" s="842"/>
      <c r="M572" s="842"/>
      <c r="N572" s="842"/>
      <c r="O572" s="842"/>
      <c r="P572" s="1058"/>
      <c r="T572" s="89"/>
      <c r="U572" s="89"/>
      <c r="V572" s="89"/>
      <c r="W572" s="89"/>
      <c r="X572" s="89"/>
      <c r="Y572" s="89"/>
      <c r="AA572" s="89"/>
      <c r="AG572" s="89"/>
      <c r="AH572" s="852"/>
      <c r="AI572" s="92"/>
      <c r="AJ572" s="92"/>
      <c r="AK572" s="92"/>
    </row>
    <row r="573" spans="1:37" s="187" customFormat="1" ht="15.75" customHeight="1">
      <c r="A573" s="564"/>
      <c r="B573" s="898"/>
      <c r="C573" s="925"/>
      <c r="D573" s="313"/>
      <c r="E573" s="313"/>
      <c r="F573" s="313"/>
      <c r="G573" s="926"/>
      <c r="H573" s="926"/>
      <c r="I573" s="568"/>
      <c r="J573" s="313"/>
      <c r="K573" s="313"/>
      <c r="L573" s="357"/>
      <c r="M573" s="360"/>
      <c r="N573" s="360"/>
      <c r="O573" s="360"/>
      <c r="P573" s="631"/>
      <c r="Q573" s="569"/>
      <c r="R573" s="570"/>
      <c r="S573" s="360"/>
      <c r="T573" s="357"/>
      <c r="U573" s="357"/>
      <c r="V573" s="357"/>
      <c r="W573" s="357"/>
      <c r="X573" s="357"/>
      <c r="Y573" s="357"/>
      <c r="Z573" s="357"/>
      <c r="AA573" s="357"/>
      <c r="AB573" s="283"/>
      <c r="AC573" s="283"/>
      <c r="AD573" s="283"/>
      <c r="AE573" s="283"/>
      <c r="AF573" s="283"/>
      <c r="AG573" s="357"/>
      <c r="AH573" s="357"/>
      <c r="AI573" s="283"/>
      <c r="AJ573" s="283"/>
      <c r="AK573" s="284"/>
    </row>
    <row r="574" spans="1:37" s="91" customFormat="1" ht="18.75">
      <c r="A574" s="564"/>
      <c r="B574" s="380"/>
      <c r="C574" s="814"/>
      <c r="D574" s="566"/>
      <c r="E574" s="566"/>
      <c r="F574" s="566"/>
      <c r="G574" s="567"/>
      <c r="H574" s="567"/>
      <c r="I574" s="919"/>
      <c r="J574" s="313"/>
      <c r="K574" s="313"/>
      <c r="L574" s="313"/>
      <c r="M574" s="313"/>
      <c r="N574" s="313"/>
      <c r="O574" s="313"/>
      <c r="P574" s="614"/>
      <c r="Q574" s="614"/>
      <c r="R574" s="651"/>
      <c r="S574" s="360"/>
      <c r="T574" s="357"/>
      <c r="U574" s="357"/>
      <c r="V574" s="357"/>
      <c r="W574" s="357"/>
      <c r="X574" s="357"/>
      <c r="Y574" s="357"/>
      <c r="Z574" s="357"/>
      <c r="AA574" s="357"/>
      <c r="AB574" s="283"/>
      <c r="AC574" s="283"/>
      <c r="AD574" s="283"/>
      <c r="AE574" s="283"/>
      <c r="AF574" s="283"/>
      <c r="AG574" s="357"/>
      <c r="AH574" s="357"/>
      <c r="AI574" s="283"/>
      <c r="AJ574" s="283"/>
      <c r="AK574" s="283"/>
    </row>
    <row r="575" spans="1:37" s="91" customFormat="1" ht="14.25" customHeight="1">
      <c r="A575" s="817"/>
      <c r="B575" s="830"/>
      <c r="C575" s="819"/>
      <c r="D575" s="831"/>
      <c r="E575" s="831"/>
      <c r="F575" s="831"/>
      <c r="G575" s="584"/>
      <c r="H575" s="584"/>
      <c r="I575" s="832"/>
      <c r="J575" s="833"/>
      <c r="K575" s="833"/>
      <c r="L575" s="833"/>
      <c r="M575" s="833"/>
      <c r="N575" s="833"/>
      <c r="O575" s="833"/>
      <c r="P575" s="1057"/>
      <c r="T575" s="89"/>
      <c r="U575" s="89"/>
      <c r="V575" s="89"/>
      <c r="W575" s="89"/>
      <c r="X575" s="89"/>
      <c r="Y575" s="89"/>
      <c r="AA575" s="89"/>
      <c r="AG575" s="89"/>
      <c r="AH575" s="89"/>
    </row>
    <row r="576" spans="1:37" s="91" customFormat="1" ht="18.75">
      <c r="A576" s="564"/>
      <c r="B576" s="380"/>
      <c r="C576" s="814"/>
      <c r="D576" s="566"/>
      <c r="E576" s="566"/>
      <c r="F576" s="566"/>
      <c r="G576" s="567"/>
      <c r="H576" s="567"/>
      <c r="I576" s="919"/>
      <c r="J576" s="283"/>
      <c r="K576" s="283"/>
      <c r="L576" s="357"/>
      <c r="M576" s="614"/>
      <c r="N576" s="357"/>
      <c r="O576" s="283"/>
      <c r="P576" s="631"/>
      <c r="Q576" s="631"/>
      <c r="R576" s="283"/>
      <c r="S576" s="357"/>
      <c r="T576" s="357"/>
      <c r="U576" s="357"/>
      <c r="V576" s="357"/>
      <c r="W576" s="357"/>
      <c r="X576" s="357"/>
      <c r="Y576" s="357"/>
      <c r="Z576" s="283"/>
      <c r="AA576" s="357"/>
      <c r="AB576" s="283"/>
      <c r="AC576" s="283"/>
      <c r="AD576" s="283"/>
      <c r="AE576" s="283"/>
      <c r="AF576" s="283"/>
      <c r="AG576" s="357"/>
      <c r="AH576" s="357"/>
      <c r="AI576" s="283"/>
      <c r="AJ576" s="283"/>
      <c r="AK576" s="283"/>
    </row>
    <row r="577" spans="1:37" s="91" customFormat="1" ht="15" customHeight="1">
      <c r="A577" s="817"/>
      <c r="B577" s="892"/>
      <c r="C577" s="927"/>
      <c r="D577" s="889"/>
      <c r="E577" s="889"/>
      <c r="F577" s="889"/>
      <c r="G577" s="833"/>
      <c r="H577" s="833"/>
      <c r="I577" s="928"/>
      <c r="J577" s="842"/>
      <c r="K577" s="842"/>
      <c r="L577" s="842"/>
      <c r="M577" s="895"/>
      <c r="N577" s="895"/>
      <c r="O577" s="895"/>
      <c r="P577" s="1058"/>
      <c r="T577" s="89"/>
      <c r="U577" s="89"/>
      <c r="V577" s="89"/>
      <c r="W577" s="89"/>
      <c r="X577" s="89"/>
      <c r="Y577" s="89"/>
      <c r="AA577" s="89"/>
      <c r="AG577" s="89"/>
      <c r="AH577" s="852"/>
      <c r="AI577" s="92"/>
    </row>
    <row r="578" spans="1:37" s="91" customFormat="1" ht="18.75">
      <c r="A578" s="564"/>
      <c r="B578" s="380"/>
      <c r="C578" s="814"/>
      <c r="D578" s="566"/>
      <c r="E578" s="566"/>
      <c r="F578" s="566"/>
      <c r="G578" s="567"/>
      <c r="H578" s="567"/>
      <c r="I578" s="841"/>
      <c r="J578" s="313"/>
      <c r="K578" s="313"/>
      <c r="L578" s="313"/>
      <c r="M578" s="313"/>
      <c r="N578" s="313"/>
      <c r="O578" s="313"/>
      <c r="P578" s="614"/>
      <c r="Q578" s="614"/>
      <c r="R578" s="651"/>
      <c r="S578" s="360"/>
      <c r="T578" s="357"/>
      <c r="U578" s="357"/>
      <c r="V578" s="357"/>
      <c r="W578" s="357"/>
      <c r="X578" s="357"/>
      <c r="Y578" s="357"/>
      <c r="Z578" s="357"/>
      <c r="AA578" s="357"/>
      <c r="AB578" s="283"/>
      <c r="AC578" s="283"/>
      <c r="AD578" s="283"/>
      <c r="AE578" s="283"/>
      <c r="AF578" s="283"/>
      <c r="AG578" s="357"/>
      <c r="AH578" s="357"/>
      <c r="AI578" s="283"/>
      <c r="AJ578" s="283"/>
      <c r="AK578" s="284"/>
    </row>
    <row r="579" spans="1:37" s="187" customFormat="1" ht="15" customHeight="1">
      <c r="A579" s="817"/>
      <c r="B579" s="830"/>
      <c r="C579" s="819"/>
      <c r="D579" s="831"/>
      <c r="E579" s="831"/>
      <c r="F579" s="831"/>
      <c r="G579" s="584"/>
      <c r="H579" s="584"/>
      <c r="I579" s="832"/>
      <c r="J579" s="833"/>
      <c r="K579" s="833"/>
      <c r="L579" s="833"/>
      <c r="M579" s="833"/>
      <c r="N579" s="833"/>
      <c r="O579" s="833"/>
      <c r="P579" s="1057"/>
      <c r="Q579" s="91"/>
      <c r="R579" s="91"/>
      <c r="S579" s="91"/>
      <c r="T579" s="89"/>
      <c r="U579" s="89"/>
      <c r="V579" s="89"/>
      <c r="W579" s="89"/>
      <c r="X579" s="89"/>
      <c r="Y579" s="89"/>
      <c r="Z579" s="91"/>
      <c r="AA579" s="89"/>
      <c r="AB579" s="91"/>
      <c r="AC579" s="91"/>
      <c r="AD579" s="91"/>
      <c r="AE579" s="91"/>
      <c r="AF579" s="91"/>
      <c r="AG579" s="89"/>
      <c r="AH579" s="852"/>
      <c r="AI579" s="92"/>
      <c r="AJ579" s="91"/>
      <c r="AK579" s="91"/>
    </row>
    <row r="580" spans="1:37" s="187" customFormat="1" ht="18.75">
      <c r="A580" s="564"/>
      <c r="B580" s="380"/>
      <c r="C580" s="814"/>
      <c r="D580" s="566"/>
      <c r="E580" s="566"/>
      <c r="F580" s="566"/>
      <c r="G580" s="567"/>
      <c r="H580" s="567"/>
      <c r="I580" s="841"/>
      <c r="J580" s="313"/>
      <c r="K580" s="313"/>
      <c r="L580" s="313"/>
      <c r="M580" s="313"/>
      <c r="N580" s="313"/>
      <c r="O580" s="313"/>
      <c r="P580" s="631"/>
      <c r="Q580" s="569"/>
      <c r="R580" s="570"/>
      <c r="S580" s="360"/>
      <c r="T580" s="357"/>
      <c r="U580" s="357"/>
      <c r="V580" s="357"/>
      <c r="W580" s="357"/>
      <c r="X580" s="357"/>
      <c r="Y580" s="357"/>
      <c r="Z580" s="357"/>
      <c r="AA580" s="357"/>
      <c r="AB580" s="283"/>
      <c r="AC580" s="283"/>
      <c r="AD580" s="283"/>
      <c r="AE580" s="283"/>
      <c r="AF580" s="283"/>
      <c r="AG580" s="357"/>
      <c r="AH580" s="357"/>
      <c r="AI580" s="283"/>
      <c r="AJ580" s="283"/>
      <c r="AK580" s="284"/>
    </row>
    <row r="581" spans="1:37" s="91" customFormat="1" ht="15" customHeight="1">
      <c r="A581" s="817"/>
      <c r="B581" s="830"/>
      <c r="C581" s="819"/>
      <c r="D581" s="831"/>
      <c r="E581" s="831"/>
      <c r="F581" s="831"/>
      <c r="G581" s="584"/>
      <c r="H581" s="584"/>
      <c r="I581" s="832"/>
      <c r="J581" s="842"/>
      <c r="K581" s="842"/>
      <c r="L581" s="842"/>
      <c r="M581" s="842"/>
      <c r="N581" s="842"/>
      <c r="O581" s="842"/>
      <c r="P581" s="1058"/>
      <c r="T581" s="89"/>
      <c r="U581" s="89"/>
      <c r="V581" s="89"/>
      <c r="W581" s="89"/>
      <c r="X581" s="89"/>
      <c r="Y581" s="89"/>
      <c r="AA581" s="89"/>
      <c r="AG581" s="89"/>
      <c r="AH581" s="852"/>
      <c r="AI581" s="92"/>
    </row>
    <row r="582" spans="1:37" s="187" customFormat="1" ht="14.25" customHeight="1">
      <c r="A582" s="817"/>
      <c r="B582" s="830"/>
      <c r="C582" s="819"/>
      <c r="D582" s="831"/>
      <c r="E582" s="831"/>
      <c r="F582" s="831"/>
      <c r="G582" s="584"/>
      <c r="H582" s="584"/>
      <c r="I582" s="832"/>
      <c r="J582" s="833"/>
      <c r="K582" s="833"/>
      <c r="L582" s="833"/>
      <c r="M582" s="833"/>
      <c r="N582" s="833"/>
      <c r="O582" s="833"/>
      <c r="P582" s="1057"/>
      <c r="Q582" s="91"/>
      <c r="R582" s="91"/>
      <c r="S582" s="91"/>
      <c r="T582" s="89"/>
      <c r="U582" s="89"/>
      <c r="V582" s="89"/>
      <c r="W582" s="89"/>
      <c r="X582" s="89"/>
      <c r="Y582" s="89"/>
      <c r="Z582" s="91"/>
      <c r="AA582" s="89"/>
      <c r="AB582" s="91"/>
      <c r="AC582" s="91"/>
      <c r="AD582" s="91"/>
      <c r="AE582" s="91"/>
      <c r="AF582" s="91"/>
      <c r="AG582" s="89"/>
      <c r="AH582" s="89"/>
      <c r="AI582" s="91"/>
      <c r="AJ582" s="91"/>
      <c r="AK582" s="91"/>
    </row>
    <row r="583" spans="1:37" s="187" customFormat="1" ht="15.75" customHeight="1">
      <c r="A583" s="564"/>
      <c r="B583" s="380"/>
      <c r="C583" s="819"/>
      <c r="D583" s="581"/>
      <c r="E583" s="581"/>
      <c r="F583" s="581"/>
      <c r="G583" s="821"/>
      <c r="H583" s="821"/>
      <c r="I583" s="841"/>
      <c r="J583" s="313"/>
      <c r="K583" s="313"/>
      <c r="L583" s="313"/>
      <c r="M583" s="313"/>
      <c r="N583" s="313"/>
      <c r="O583" s="313"/>
      <c r="P583" s="614"/>
      <c r="Q583" s="614"/>
      <c r="R583" s="651"/>
      <c r="S583" s="360"/>
      <c r="T583" s="660"/>
      <c r="U583" s="660"/>
      <c r="V583" s="660"/>
      <c r="W583" s="660"/>
      <c r="X583" s="660"/>
      <c r="Y583" s="660"/>
      <c r="Z583" s="660"/>
      <c r="AA583" s="660"/>
      <c r="AB583" s="220"/>
      <c r="AC583" s="220"/>
      <c r="AD583" s="220"/>
      <c r="AE583" s="220"/>
      <c r="AF583" s="220"/>
      <c r="AG583" s="660"/>
      <c r="AH583" s="660"/>
      <c r="AI583" s="220"/>
      <c r="AJ583" s="220"/>
      <c r="AK583" s="220"/>
    </row>
    <row r="584" spans="1:37" s="187" customFormat="1" ht="15.75" customHeight="1">
      <c r="A584" s="564"/>
      <c r="B584" s="380"/>
      <c r="C584" s="814"/>
      <c r="D584" s="566"/>
      <c r="E584" s="566"/>
      <c r="F584" s="566"/>
      <c r="G584" s="567"/>
      <c r="H584" s="567"/>
      <c r="I584" s="841"/>
      <c r="J584" s="313"/>
      <c r="K584" s="313"/>
      <c r="L584" s="313"/>
      <c r="M584" s="313"/>
      <c r="N584" s="313"/>
      <c r="O584" s="313"/>
      <c r="P584" s="631"/>
      <c r="Q584" s="631"/>
      <c r="R584" s="651"/>
      <c r="S584" s="360"/>
      <c r="T584" s="357"/>
      <c r="U584" s="357"/>
      <c r="V584" s="357"/>
      <c r="W584" s="357"/>
      <c r="X584" s="357"/>
      <c r="Y584" s="357"/>
      <c r="Z584" s="357"/>
      <c r="AA584" s="357"/>
      <c r="AB584" s="283"/>
      <c r="AC584" s="283"/>
      <c r="AD584" s="283"/>
      <c r="AE584" s="283"/>
      <c r="AF584" s="283"/>
      <c r="AG584" s="357"/>
      <c r="AH584" s="357"/>
      <c r="AI584" s="283"/>
      <c r="AJ584" s="283"/>
      <c r="AK584" s="283"/>
    </row>
    <row r="585" spans="1:37" s="187" customFormat="1" ht="18.75">
      <c r="A585" s="817"/>
      <c r="B585" s="830"/>
      <c r="C585" s="819"/>
      <c r="D585" s="831"/>
      <c r="E585" s="831"/>
      <c r="F585" s="831"/>
      <c r="G585" s="584"/>
      <c r="H585" s="584"/>
      <c r="I585" s="845"/>
      <c r="J585" s="833"/>
      <c r="K585" s="833"/>
      <c r="L585" s="833"/>
      <c r="M585" s="833"/>
      <c r="N585" s="833"/>
      <c r="O585" s="833"/>
      <c r="P585" s="1057"/>
      <c r="Q585" s="91"/>
      <c r="R585" s="91"/>
      <c r="S585" s="91"/>
      <c r="T585" s="89"/>
      <c r="U585" s="89"/>
      <c r="V585" s="89"/>
      <c r="W585" s="89"/>
      <c r="X585" s="89"/>
      <c r="Y585" s="89"/>
      <c r="Z585" s="91"/>
      <c r="AA585" s="89"/>
      <c r="AB585" s="91"/>
      <c r="AC585" s="91"/>
      <c r="AD585" s="91"/>
      <c r="AE585" s="91"/>
      <c r="AF585" s="91"/>
      <c r="AG585" s="89"/>
      <c r="AH585" s="89"/>
      <c r="AI585" s="91"/>
      <c r="AJ585" s="91"/>
      <c r="AK585" s="91"/>
    </row>
    <row r="586" spans="1:37" s="187" customFormat="1" ht="14.25" customHeight="1">
      <c r="A586" s="564"/>
      <c r="B586" s="848"/>
      <c r="C586" s="849"/>
      <c r="D586" s="815"/>
      <c r="E586" s="815"/>
      <c r="F586" s="815"/>
      <c r="G586" s="850"/>
      <c r="H586" s="850"/>
      <c r="I586" s="369"/>
      <c r="J586" s="369"/>
      <c r="K586" s="369"/>
      <c r="L586" s="646"/>
      <c r="M586" s="369"/>
      <c r="N586" s="929"/>
      <c r="O586" s="369"/>
      <c r="P586" s="646"/>
      <c r="Q586" s="646"/>
      <c r="R586" s="369"/>
      <c r="S586" s="646"/>
      <c r="T586" s="646"/>
      <c r="U586" s="646"/>
      <c r="V586" s="646"/>
      <c r="W586" s="646"/>
      <c r="X586" s="646"/>
      <c r="Y586" s="646"/>
      <c r="Z586" s="369"/>
      <c r="AA586" s="646"/>
      <c r="AB586" s="369"/>
      <c r="AC586" s="369"/>
      <c r="AD586" s="369"/>
      <c r="AE586" s="369"/>
      <c r="AF586" s="369"/>
      <c r="AG586" s="646"/>
      <c r="AH586" s="646"/>
      <c r="AI586" s="369"/>
      <c r="AJ586" s="369"/>
      <c r="AK586" s="369"/>
    </row>
    <row r="587" spans="1:37" s="91" customFormat="1" ht="18.75">
      <c r="A587" s="564"/>
      <c r="B587" s="380"/>
      <c r="C587" s="814"/>
      <c r="D587" s="566"/>
      <c r="E587" s="566"/>
      <c r="F587" s="566"/>
      <c r="G587" s="567"/>
      <c r="H587" s="567"/>
      <c r="I587" s="841"/>
      <c r="J587" s="313"/>
      <c r="K587" s="313"/>
      <c r="L587" s="313"/>
      <c r="M587" s="313"/>
      <c r="N587" s="313"/>
      <c r="O587" s="313"/>
      <c r="P587" s="569"/>
      <c r="Q587" s="631"/>
      <c r="R587" s="570"/>
      <c r="S587" s="360"/>
      <c r="T587" s="357"/>
      <c r="U587" s="357"/>
      <c r="V587" s="357"/>
      <c r="W587" s="357"/>
      <c r="X587" s="357"/>
      <c r="Y587" s="357"/>
      <c r="Z587" s="357"/>
      <c r="AA587" s="357"/>
      <c r="AB587" s="283"/>
      <c r="AC587" s="283"/>
      <c r="AD587" s="283"/>
      <c r="AE587" s="283"/>
      <c r="AF587" s="283"/>
      <c r="AG587" s="357"/>
      <c r="AH587" s="357"/>
      <c r="AI587" s="283"/>
      <c r="AJ587" s="283"/>
      <c r="AK587" s="283"/>
    </row>
    <row r="588" spans="1:37" s="91" customFormat="1" ht="14.25" customHeight="1">
      <c r="A588" s="817"/>
      <c r="B588" s="830"/>
      <c r="C588" s="819"/>
      <c r="D588" s="831"/>
      <c r="E588" s="831"/>
      <c r="F588" s="831"/>
      <c r="G588" s="584"/>
      <c r="H588" s="584"/>
      <c r="I588" s="832"/>
      <c r="J588" s="842"/>
      <c r="K588" s="842"/>
      <c r="L588" s="842"/>
      <c r="M588" s="842"/>
      <c r="N588" s="842"/>
      <c r="O588" s="842"/>
      <c r="P588" s="1058"/>
      <c r="T588" s="89"/>
      <c r="U588" s="89"/>
      <c r="V588" s="89"/>
      <c r="W588" s="89"/>
      <c r="X588" s="89"/>
      <c r="Y588" s="89"/>
      <c r="AA588" s="89"/>
      <c r="AG588" s="89"/>
      <c r="AH588" s="89"/>
    </row>
    <row r="589" spans="1:37" s="91" customFormat="1" ht="18.75">
      <c r="A589" s="564"/>
      <c r="B589" s="380"/>
      <c r="C589" s="814"/>
      <c r="D589" s="566"/>
      <c r="E589" s="566"/>
      <c r="F589" s="566"/>
      <c r="G589" s="567"/>
      <c r="H589" s="567"/>
      <c r="I589" s="918"/>
      <c r="J589" s="313"/>
      <c r="K589" s="313"/>
      <c r="L589" s="313"/>
      <c r="M589" s="313"/>
      <c r="N589" s="313"/>
      <c r="O589" s="847"/>
      <c r="P589" s="569"/>
      <c r="Q589" s="569"/>
      <c r="R589" s="570"/>
      <c r="S589" s="360"/>
      <c r="T589" s="357"/>
      <c r="U589" s="357"/>
      <c r="V589" s="357"/>
      <c r="W589" s="357"/>
      <c r="X589" s="357"/>
      <c r="Y589" s="357"/>
      <c r="Z589" s="357"/>
      <c r="AA589" s="357"/>
      <c r="AB589" s="283"/>
      <c r="AC589" s="283"/>
      <c r="AD589" s="283"/>
      <c r="AE589" s="283"/>
      <c r="AF589" s="283"/>
      <c r="AG589" s="357"/>
      <c r="AH589" s="357"/>
      <c r="AI589" s="283"/>
      <c r="AJ589" s="283"/>
      <c r="AK589" s="283"/>
    </row>
    <row r="590" spans="1:37" s="187" customFormat="1" ht="18.75">
      <c r="A590" s="817"/>
      <c r="B590" s="830"/>
      <c r="C590" s="819"/>
      <c r="D590" s="831"/>
      <c r="E590" s="831"/>
      <c r="F590" s="831"/>
      <c r="G590" s="584"/>
      <c r="H590" s="584"/>
      <c r="I590" s="832"/>
      <c r="J590" s="842"/>
      <c r="K590" s="842"/>
      <c r="L590" s="842"/>
      <c r="M590" s="842"/>
      <c r="N590" s="842"/>
      <c r="O590" s="842"/>
      <c r="P590" s="1058"/>
      <c r="Q590" s="91"/>
      <c r="R590" s="91"/>
      <c r="S590" s="91"/>
      <c r="T590" s="89"/>
      <c r="U590" s="89"/>
      <c r="V590" s="89"/>
      <c r="W590" s="89"/>
      <c r="X590" s="89"/>
      <c r="Y590" s="89"/>
      <c r="Z590" s="91"/>
      <c r="AA590" s="89"/>
      <c r="AB590" s="91"/>
      <c r="AC590" s="91"/>
      <c r="AD590" s="91"/>
      <c r="AE590" s="91"/>
      <c r="AF590" s="91"/>
      <c r="AG590" s="89"/>
      <c r="AH590" s="89"/>
      <c r="AI590" s="91"/>
      <c r="AJ590" s="91"/>
      <c r="AK590" s="91"/>
    </row>
    <row r="591" spans="1:37" s="92" customFormat="1" ht="18.75">
      <c r="A591" s="564"/>
      <c r="B591" s="380"/>
      <c r="C591" s="819"/>
      <c r="D591" s="581"/>
      <c r="E591" s="581"/>
      <c r="F591" s="581"/>
      <c r="G591" s="821"/>
      <c r="H591" s="821"/>
      <c r="I591" s="589"/>
      <c r="J591" s="930"/>
      <c r="K591" s="283"/>
      <c r="L591" s="283"/>
      <c r="M591" s="283"/>
      <c r="N591" s="283"/>
      <c r="O591" s="283"/>
      <c r="P591" s="631"/>
      <c r="Q591" s="631"/>
      <c r="R591" s="357"/>
      <c r="S591" s="357"/>
      <c r="T591" s="660"/>
      <c r="U591" s="660"/>
      <c r="V591" s="660"/>
      <c r="W591" s="660"/>
      <c r="X591" s="660"/>
      <c r="Y591" s="660"/>
      <c r="Z591" s="220"/>
      <c r="AA591" s="660"/>
      <c r="AB591" s="220"/>
      <c r="AC591" s="220"/>
      <c r="AD591" s="220"/>
      <c r="AE591" s="220"/>
      <c r="AF591" s="220"/>
      <c r="AG591" s="660"/>
      <c r="AH591" s="660"/>
      <c r="AI591" s="220"/>
      <c r="AJ591" s="220"/>
      <c r="AK591" s="220"/>
    </row>
    <row r="592" spans="1:37" s="92" customFormat="1" ht="15" customHeight="1">
      <c r="A592" s="817"/>
      <c r="B592" s="835"/>
      <c r="C592" s="836"/>
      <c r="D592" s="837"/>
      <c r="E592" s="837"/>
      <c r="F592" s="837"/>
      <c r="G592" s="837"/>
      <c r="H592" s="837"/>
      <c r="I592" s="187"/>
      <c r="J592" s="187"/>
      <c r="K592" s="187"/>
      <c r="L592" s="838"/>
      <c r="M592" s="187"/>
      <c r="N592" s="187"/>
      <c r="O592" s="187"/>
      <c r="P592" s="922"/>
      <c r="Q592" s="187"/>
      <c r="R592" s="187"/>
      <c r="S592" s="187"/>
      <c r="T592" s="785"/>
      <c r="U592" s="785"/>
      <c r="V592" s="785"/>
      <c r="W592" s="785"/>
      <c r="X592" s="785"/>
      <c r="Y592" s="785"/>
      <c r="Z592" s="187"/>
      <c r="AA592" s="785"/>
      <c r="AB592" s="187"/>
      <c r="AC592" s="187"/>
      <c r="AD592" s="187"/>
      <c r="AE592" s="187"/>
      <c r="AF592" s="91"/>
      <c r="AG592" s="89"/>
      <c r="AH592" s="89"/>
      <c r="AI592" s="91"/>
      <c r="AJ592" s="91"/>
      <c r="AK592" s="91"/>
    </row>
    <row r="593" spans="1:37" s="91" customFormat="1" ht="14.25" customHeight="1">
      <c r="A593" s="564"/>
      <c r="B593" s="848"/>
      <c r="C593" s="836"/>
      <c r="D593" s="579"/>
      <c r="E593" s="579"/>
      <c r="F593" s="579"/>
      <c r="G593" s="820"/>
      <c r="H593" s="820"/>
      <c r="I593" s="187"/>
      <c r="J593" s="187"/>
      <c r="K593" s="894"/>
      <c r="L593" s="785"/>
      <c r="M593" s="187"/>
      <c r="N593" s="785"/>
      <c r="O593" s="187"/>
      <c r="P593" s="922"/>
      <c r="Q593" s="922"/>
      <c r="R593" s="719"/>
      <c r="S593" s="922"/>
      <c r="T593" s="785"/>
      <c r="U593" s="785"/>
      <c r="V593" s="785"/>
      <c r="W593" s="785"/>
      <c r="X593" s="785"/>
      <c r="Y593" s="785"/>
      <c r="Z593" s="187"/>
      <c r="AA593" s="785"/>
      <c r="AB593" s="187"/>
      <c r="AC593" s="187"/>
      <c r="AD593" s="187"/>
      <c r="AE593" s="187"/>
      <c r="AF593" s="187"/>
      <c r="AG593" s="785"/>
      <c r="AH593" s="785"/>
      <c r="AI593" s="187"/>
      <c r="AJ593" s="187"/>
      <c r="AK593" s="187"/>
    </row>
    <row r="594" spans="1:37" s="91" customFormat="1" ht="15.75" customHeight="1">
      <c r="A594" s="564"/>
      <c r="B594" s="380"/>
      <c r="C594" s="814"/>
      <c r="D594" s="566"/>
      <c r="E594" s="566"/>
      <c r="F594" s="566"/>
      <c r="G594" s="567"/>
      <c r="H594" s="567"/>
      <c r="I594" s="841"/>
      <c r="J594" s="313"/>
      <c r="K594" s="313"/>
      <c r="L594" s="313"/>
      <c r="M594" s="313"/>
      <c r="N594" s="313"/>
      <c r="O594" s="313"/>
      <c r="P594" s="922"/>
      <c r="Q594" s="569"/>
      <c r="R594" s="570"/>
      <c r="S594" s="360"/>
      <c r="T594" s="357"/>
      <c r="U594" s="357"/>
      <c r="V594" s="357"/>
      <c r="W594" s="357"/>
      <c r="X594" s="357"/>
      <c r="Y594" s="357"/>
      <c r="Z594" s="357"/>
      <c r="AA594" s="357"/>
      <c r="AB594" s="283"/>
      <c r="AC594" s="283"/>
      <c r="AD594" s="283"/>
      <c r="AE594" s="283"/>
      <c r="AF594" s="283"/>
      <c r="AG594" s="357"/>
      <c r="AH594" s="357"/>
      <c r="AI594" s="283"/>
      <c r="AJ594" s="283"/>
      <c r="AK594" s="283"/>
    </row>
    <row r="595" spans="1:37" s="92" customFormat="1" ht="18.75">
      <c r="A595" s="817"/>
      <c r="B595" s="830"/>
      <c r="C595" s="819"/>
      <c r="D595" s="831"/>
      <c r="E595" s="831"/>
      <c r="F595" s="831"/>
      <c r="G595" s="584"/>
      <c r="H595" s="584"/>
      <c r="I595" s="832"/>
      <c r="J595" s="842"/>
      <c r="K595" s="842"/>
      <c r="L595" s="842"/>
      <c r="M595" s="842"/>
      <c r="N595" s="842"/>
      <c r="O595" s="842"/>
      <c r="P595" s="1058"/>
      <c r="Q595" s="91"/>
      <c r="R595" s="91"/>
      <c r="S595" s="91"/>
      <c r="T595" s="89"/>
      <c r="U595" s="89"/>
      <c r="V595" s="89"/>
      <c r="W595" s="89"/>
      <c r="X595" s="89"/>
      <c r="Y595" s="89"/>
      <c r="Z595" s="91"/>
      <c r="AA595" s="89"/>
      <c r="AB595" s="91"/>
      <c r="AC595" s="91"/>
      <c r="AD595" s="91"/>
      <c r="AE595" s="91"/>
      <c r="AF595" s="91"/>
      <c r="AG595" s="89"/>
      <c r="AH595" s="89"/>
      <c r="AI595" s="91"/>
      <c r="AJ595" s="91"/>
      <c r="AK595" s="91"/>
    </row>
    <row r="596" spans="1:37" s="91" customFormat="1">
      <c r="A596" s="735"/>
      <c r="B596" s="931"/>
      <c r="C596" s="893"/>
      <c r="D596" s="622"/>
      <c r="E596" s="622"/>
      <c r="F596" s="622"/>
      <c r="G596" s="738"/>
      <c r="H596" s="1040"/>
      <c r="I596" s="568"/>
      <c r="J596" s="369"/>
      <c r="K596" s="369"/>
      <c r="L596" s="646"/>
      <c r="M596" s="369"/>
      <c r="N596" s="646"/>
      <c r="O596" s="369"/>
      <c r="P596" s="739"/>
      <c r="Q596" s="739"/>
      <c r="R596" s="369"/>
      <c r="S596" s="646"/>
      <c r="T596" s="646"/>
      <c r="U596" s="646"/>
      <c r="V596" s="646"/>
      <c r="W596" s="646"/>
      <c r="X596" s="646"/>
      <c r="Y596" s="646"/>
      <c r="Z596" s="369"/>
      <c r="AA596" s="646"/>
      <c r="AB596" s="369"/>
      <c r="AC596" s="369"/>
      <c r="AD596" s="369"/>
      <c r="AE596" s="369"/>
      <c r="AF596" s="369"/>
      <c r="AG596" s="646"/>
      <c r="AH596" s="646"/>
      <c r="AI596" s="369"/>
      <c r="AJ596" s="369"/>
      <c r="AK596" s="369"/>
    </row>
    <row r="597" spans="1:37" s="92" customFormat="1">
      <c r="A597" s="735"/>
      <c r="B597" s="931"/>
      <c r="C597" s="893"/>
      <c r="D597" s="622"/>
      <c r="E597" s="622"/>
      <c r="F597" s="622"/>
      <c r="G597" s="738"/>
      <c r="H597" s="1040"/>
      <c r="I597" s="568"/>
      <c r="J597" s="369"/>
      <c r="K597" s="369"/>
      <c r="L597" s="646"/>
      <c r="M597" s="369"/>
      <c r="N597" s="646"/>
      <c r="O597" s="369"/>
      <c r="P597" s="739"/>
      <c r="Q597" s="739"/>
      <c r="R597" s="369"/>
      <c r="S597" s="646"/>
      <c r="T597" s="646"/>
      <c r="U597" s="646"/>
      <c r="V597" s="646"/>
      <c r="W597" s="646"/>
      <c r="X597" s="646"/>
      <c r="Y597" s="646"/>
      <c r="Z597" s="369"/>
      <c r="AA597" s="646"/>
      <c r="AB597" s="369"/>
      <c r="AC597" s="369"/>
      <c r="AD597" s="369"/>
      <c r="AE597" s="369"/>
      <c r="AF597" s="369"/>
      <c r="AG597" s="646"/>
      <c r="AH597" s="646"/>
      <c r="AI597" s="369"/>
      <c r="AJ597" s="369"/>
      <c r="AK597" s="369"/>
    </row>
    <row r="598" spans="1:37" s="91" customFormat="1" ht="24" customHeight="1">
      <c r="A598" s="817"/>
      <c r="B598" s="932"/>
      <c r="C598" s="933"/>
      <c r="D598" s="934"/>
      <c r="E598" s="934"/>
      <c r="F598" s="934"/>
      <c r="G598" s="935"/>
      <c r="H598" s="935"/>
      <c r="I598" s="577"/>
      <c r="J598" s="875"/>
      <c r="K598" s="875"/>
      <c r="L598" s="875"/>
      <c r="M598" s="875"/>
      <c r="N598" s="875"/>
      <c r="O598" s="875"/>
      <c r="P598" s="1057"/>
      <c r="T598" s="89"/>
      <c r="U598" s="89"/>
      <c r="V598" s="89"/>
      <c r="W598" s="89"/>
      <c r="X598" s="89"/>
      <c r="Y598" s="89"/>
      <c r="AA598" s="89"/>
      <c r="AG598" s="89"/>
      <c r="AH598" s="89"/>
    </row>
    <row r="599" spans="1:37" s="91" customFormat="1" ht="47.25" customHeight="1">
      <c r="A599" s="564"/>
      <c r="B599" s="936"/>
      <c r="C599" s="937"/>
      <c r="D599" s="578"/>
      <c r="E599" s="578"/>
      <c r="F599" s="578"/>
      <c r="G599" s="582"/>
      <c r="H599" s="582"/>
      <c r="I599" s="577"/>
      <c r="J599" s="311"/>
      <c r="K599" s="311"/>
      <c r="L599" s="311"/>
      <c r="M599" s="311"/>
      <c r="N599" s="873"/>
      <c r="O599" s="873"/>
      <c r="P599" s="614"/>
      <c r="Q599" s="614"/>
      <c r="R599" s="651"/>
      <c r="S599" s="360"/>
      <c r="T599" s="357"/>
      <c r="U599" s="357"/>
      <c r="V599" s="357"/>
      <c r="W599" s="357"/>
      <c r="X599" s="357"/>
      <c r="Y599" s="357"/>
      <c r="Z599" s="357"/>
      <c r="AA599" s="357"/>
      <c r="AB599" s="283"/>
      <c r="AC599" s="283"/>
      <c r="AD599" s="283"/>
      <c r="AE599" s="283"/>
      <c r="AF599" s="283"/>
      <c r="AG599" s="357"/>
      <c r="AH599" s="357"/>
      <c r="AI599" s="283"/>
      <c r="AJ599" s="283"/>
      <c r="AK599" s="283"/>
    </row>
    <row r="600" spans="1:37" s="91" customFormat="1" ht="47.25" customHeight="1">
      <c r="A600" s="564"/>
      <c r="B600" s="936"/>
      <c r="C600" s="937"/>
      <c r="D600" s="578"/>
      <c r="E600" s="578"/>
      <c r="F600" s="578"/>
      <c r="G600" s="582"/>
      <c r="H600" s="582"/>
      <c r="I600" s="577"/>
      <c r="J600" s="311"/>
      <c r="K600" s="311"/>
      <c r="L600" s="311"/>
      <c r="M600" s="311"/>
      <c r="N600" s="311"/>
      <c r="O600" s="311"/>
      <c r="P600" s="614"/>
      <c r="Q600" s="614"/>
      <c r="R600" s="651"/>
      <c r="S600" s="360"/>
      <c r="T600" s="357"/>
      <c r="U600" s="357"/>
      <c r="V600" s="357"/>
      <c r="W600" s="357"/>
      <c r="X600" s="357"/>
      <c r="Y600" s="357"/>
      <c r="Z600" s="357"/>
      <c r="AA600" s="357"/>
      <c r="AB600" s="283"/>
      <c r="AC600" s="283"/>
      <c r="AD600" s="283"/>
      <c r="AE600" s="283"/>
      <c r="AF600" s="283"/>
      <c r="AG600" s="357"/>
      <c r="AH600" s="357"/>
      <c r="AI600" s="283"/>
      <c r="AJ600" s="283"/>
      <c r="AK600" s="283"/>
    </row>
    <row r="601" spans="1:37" s="92" customFormat="1" ht="36" customHeight="1">
      <c r="A601" s="564"/>
      <c r="B601" s="936"/>
      <c r="C601" s="937"/>
      <c r="D601" s="578"/>
      <c r="E601" s="578"/>
      <c r="F601" s="578"/>
      <c r="G601" s="582"/>
      <c r="H601" s="582"/>
      <c r="I601" s="577"/>
      <c r="J601" s="311"/>
      <c r="K601" s="311"/>
      <c r="L601" s="311"/>
      <c r="M601" s="311"/>
      <c r="N601" s="873"/>
      <c r="O601" s="875"/>
      <c r="P601" s="614"/>
      <c r="Q601" s="614"/>
      <c r="R601" s="651"/>
      <c r="S601" s="360"/>
      <c r="T601" s="357"/>
      <c r="U601" s="357"/>
      <c r="V601" s="357"/>
      <c r="W601" s="357"/>
      <c r="X601" s="357"/>
      <c r="Y601" s="357"/>
      <c r="Z601" s="357"/>
      <c r="AA601" s="357"/>
      <c r="AB601" s="283"/>
      <c r="AC601" s="283"/>
      <c r="AD601" s="283"/>
      <c r="AE601" s="283"/>
      <c r="AF601" s="283"/>
      <c r="AG601" s="357"/>
      <c r="AH601" s="357"/>
      <c r="AI601" s="283"/>
      <c r="AJ601" s="283"/>
      <c r="AK601" s="283"/>
    </row>
    <row r="602" spans="1:37" s="91" customFormat="1" ht="18.75">
      <c r="A602" s="564"/>
      <c r="B602" s="936"/>
      <c r="C602" s="937"/>
      <c r="D602" s="578"/>
      <c r="E602" s="578"/>
      <c r="F602" s="578"/>
      <c r="G602" s="582"/>
      <c r="H602" s="582"/>
      <c r="I602" s="577"/>
      <c r="J602" s="311"/>
      <c r="K602" s="311"/>
      <c r="L602" s="311"/>
      <c r="M602" s="311"/>
      <c r="N602" s="873"/>
      <c r="O602" s="875"/>
      <c r="P602" s="614"/>
      <c r="Q602" s="614"/>
      <c r="R602" s="651"/>
      <c r="S602" s="360"/>
      <c r="T602" s="357"/>
      <c r="U602" s="357"/>
      <c r="V602" s="357"/>
      <c r="W602" s="357"/>
      <c r="X602" s="357"/>
      <c r="Y602" s="357"/>
      <c r="Z602" s="357"/>
      <c r="AA602" s="357"/>
      <c r="AB602" s="283"/>
      <c r="AC602" s="283"/>
      <c r="AD602" s="283"/>
      <c r="AE602" s="283"/>
      <c r="AF602" s="283"/>
      <c r="AG602" s="357"/>
      <c r="AH602" s="357"/>
      <c r="AI602" s="283"/>
      <c r="AJ602" s="283"/>
      <c r="AK602" s="283"/>
    </row>
    <row r="603" spans="1:37" s="92" customFormat="1" ht="18.75">
      <c r="A603" s="564"/>
      <c r="B603" s="380"/>
      <c r="C603" s="814"/>
      <c r="D603" s="566"/>
      <c r="E603" s="566"/>
      <c r="F603" s="566"/>
      <c r="G603" s="567"/>
      <c r="H603" s="567"/>
      <c r="I603" s="869"/>
      <c r="J603" s="896"/>
      <c r="K603" s="311"/>
      <c r="L603" s="311"/>
      <c r="M603" s="311"/>
      <c r="N603" s="311"/>
      <c r="O603" s="311"/>
      <c r="P603" s="631"/>
      <c r="Q603" s="631"/>
      <c r="R603" s="870"/>
      <c r="S603" s="357"/>
      <c r="T603" s="660"/>
      <c r="U603" s="660"/>
      <c r="V603" s="660"/>
      <c r="W603" s="660"/>
      <c r="X603" s="660"/>
      <c r="Y603" s="660"/>
      <c r="Z603" s="660"/>
      <c r="AA603" s="660"/>
      <c r="AB603" s="220"/>
      <c r="AC603" s="220"/>
      <c r="AD603" s="220"/>
      <c r="AE603" s="220"/>
      <c r="AF603" s="220"/>
      <c r="AG603" s="660"/>
      <c r="AH603" s="660"/>
      <c r="AI603" s="220"/>
      <c r="AJ603" s="220"/>
    </row>
    <row r="604" spans="1:37" s="92" customFormat="1" ht="18.75">
      <c r="A604" s="817"/>
      <c r="B604" s="830"/>
      <c r="C604" s="814"/>
      <c r="D604" s="871"/>
      <c r="E604" s="871"/>
      <c r="F604" s="871"/>
      <c r="G604" s="872"/>
      <c r="H604" s="872"/>
      <c r="I604" s="577"/>
      <c r="J604" s="873"/>
      <c r="K604" s="873"/>
      <c r="L604" s="873"/>
      <c r="M604" s="873"/>
      <c r="N604" s="873"/>
      <c r="O604" s="873"/>
      <c r="P604" s="647"/>
      <c r="Q604" s="91"/>
      <c r="R604" s="91"/>
      <c r="S604" s="91"/>
      <c r="T604" s="89"/>
      <c r="U604" s="89"/>
      <c r="V604" s="89"/>
      <c r="W604" s="89"/>
      <c r="X604" s="89"/>
      <c r="Y604" s="89"/>
      <c r="Z604" s="91"/>
      <c r="AA604" s="89"/>
      <c r="AB604" s="91"/>
      <c r="AC604" s="91"/>
      <c r="AD604" s="91"/>
      <c r="AE604" s="91"/>
      <c r="AF604" s="91"/>
      <c r="AG604" s="89"/>
      <c r="AH604" s="852"/>
      <c r="AJ604" s="91"/>
      <c r="AK604" s="91"/>
    </row>
    <row r="605" spans="1:37" s="92" customFormat="1" ht="24" customHeight="1">
      <c r="A605" s="817"/>
      <c r="B605" s="932"/>
      <c r="C605" s="933"/>
      <c r="D605" s="938"/>
      <c r="E605" s="938"/>
      <c r="F605" s="938"/>
      <c r="G605" s="935"/>
      <c r="H605" s="935"/>
      <c r="I605" s="577"/>
      <c r="J605" s="875"/>
      <c r="K605" s="875"/>
      <c r="L605" s="875"/>
      <c r="M605" s="875"/>
      <c r="N605" s="875"/>
      <c r="O605" s="875"/>
      <c r="P605" s="1057"/>
      <c r="Q605" s="91"/>
      <c r="R605" s="91"/>
      <c r="S605" s="91"/>
      <c r="T605" s="89"/>
      <c r="U605" s="89"/>
      <c r="V605" s="89"/>
      <c r="W605" s="89"/>
      <c r="X605" s="89"/>
      <c r="Y605" s="89"/>
      <c r="Z605" s="91"/>
      <c r="AA605" s="89"/>
      <c r="AB605" s="91"/>
      <c r="AC605" s="91"/>
      <c r="AD605" s="91"/>
      <c r="AE605" s="91"/>
      <c r="AF605" s="91"/>
      <c r="AG605" s="89"/>
      <c r="AH605" s="89"/>
      <c r="AI605" s="91"/>
      <c r="AJ605" s="91"/>
      <c r="AK605" s="91"/>
    </row>
    <row r="606" spans="1:37" s="91" customFormat="1" ht="18.75">
      <c r="A606" s="564"/>
      <c r="B606" s="936"/>
      <c r="C606" s="937"/>
      <c r="D606" s="578"/>
      <c r="E606" s="578"/>
      <c r="F606" s="578"/>
      <c r="G606" s="582"/>
      <c r="H606" s="582"/>
      <c r="I606" s="310"/>
      <c r="J606" s="311"/>
      <c r="K606" s="312"/>
      <c r="L606" s="311"/>
      <c r="M606" s="311"/>
      <c r="N606" s="311"/>
      <c r="O606" s="311"/>
      <c r="P606" s="614"/>
      <c r="Q606" s="614"/>
      <c r="R606" s="651"/>
      <c r="S606" s="360"/>
      <c r="T606" s="357"/>
      <c r="U606" s="357"/>
      <c r="V606" s="357"/>
      <c r="W606" s="357"/>
      <c r="X606" s="357"/>
      <c r="Y606" s="357"/>
      <c r="Z606" s="357"/>
      <c r="AA606" s="357"/>
      <c r="AB606" s="283"/>
      <c r="AC606" s="283"/>
      <c r="AD606" s="283"/>
      <c r="AE606" s="283"/>
      <c r="AF606" s="283"/>
      <c r="AG606" s="357"/>
      <c r="AH606" s="357"/>
      <c r="AI606" s="283"/>
      <c r="AJ606" s="283"/>
      <c r="AK606" s="283"/>
    </row>
    <row r="607" spans="1:37" s="91" customFormat="1" ht="23.25" customHeight="1">
      <c r="A607" s="564"/>
      <c r="B607" s="936"/>
      <c r="C607" s="937"/>
      <c r="D607" s="578"/>
      <c r="E607" s="578"/>
      <c r="F607" s="578"/>
      <c r="G607" s="582"/>
      <c r="H607" s="582"/>
      <c r="I607" s="310"/>
      <c r="J607" s="311"/>
      <c r="K607" s="283"/>
      <c r="L607" s="311"/>
      <c r="M607" s="939"/>
      <c r="N607" s="311"/>
      <c r="O607" s="311"/>
      <c r="P607" s="614"/>
      <c r="Q607" s="614"/>
      <c r="R607" s="651"/>
      <c r="S607" s="360"/>
      <c r="T607" s="357"/>
      <c r="U607" s="357"/>
      <c r="V607" s="357"/>
      <c r="W607" s="357"/>
      <c r="X607" s="357"/>
      <c r="Y607" s="357"/>
      <c r="Z607" s="357"/>
      <c r="AA607" s="357"/>
      <c r="AB607" s="283"/>
      <c r="AC607" s="283"/>
      <c r="AD607" s="283"/>
      <c r="AE607" s="283"/>
      <c r="AF607" s="283"/>
      <c r="AG607" s="357"/>
      <c r="AH607" s="357"/>
      <c r="AI607" s="283"/>
      <c r="AJ607" s="283"/>
      <c r="AK607" s="283"/>
    </row>
    <row r="608" spans="1:37" s="91" customFormat="1" ht="15" customHeight="1">
      <c r="A608" s="631"/>
      <c r="B608" s="931"/>
      <c r="C608" s="893"/>
      <c r="D608" s="622"/>
      <c r="E608" s="622"/>
      <c r="F608" s="622"/>
      <c r="G608" s="924"/>
      <c r="H608" s="924"/>
      <c r="I608" s="568"/>
      <c r="J608" s="622"/>
      <c r="K608" s="89"/>
      <c r="L608" s="89"/>
      <c r="M608" s="622"/>
      <c r="N608" s="89"/>
      <c r="O608" s="89"/>
      <c r="P608" s="914"/>
      <c r="Q608" s="868"/>
      <c r="S608" s="89"/>
      <c r="T608" s="89"/>
      <c r="U608" s="89"/>
      <c r="V608" s="89"/>
      <c r="W608" s="89"/>
      <c r="X608" s="89"/>
      <c r="Y608" s="89"/>
      <c r="AA608" s="89"/>
      <c r="AG608" s="89"/>
      <c r="AH608" s="699"/>
      <c r="AI608" s="89"/>
      <c r="AJ608" s="89"/>
      <c r="AK608" s="622"/>
    </row>
    <row r="609" spans="1:37" s="91" customFormat="1">
      <c r="A609" s="631"/>
      <c r="B609" s="931"/>
      <c r="C609" s="893"/>
      <c r="D609" s="622"/>
      <c r="E609" s="622"/>
      <c r="F609" s="622"/>
      <c r="G609" s="924"/>
      <c r="H609" s="924"/>
      <c r="I609" s="568"/>
      <c r="J609" s="622"/>
      <c r="K609" s="89"/>
      <c r="L609" s="89"/>
      <c r="M609" s="622"/>
      <c r="N609" s="89"/>
      <c r="O609" s="89"/>
      <c r="P609" s="914"/>
      <c r="Q609" s="868"/>
      <c r="S609" s="89"/>
      <c r="T609" s="89"/>
      <c r="U609" s="89"/>
      <c r="V609" s="89"/>
      <c r="W609" s="89"/>
      <c r="X609" s="89"/>
      <c r="Y609" s="89"/>
      <c r="AA609" s="89"/>
      <c r="AG609" s="89"/>
      <c r="AH609" s="699"/>
      <c r="AI609" s="89"/>
      <c r="AJ609" s="89"/>
      <c r="AK609" s="622"/>
    </row>
    <row r="610" spans="1:37" s="91" customFormat="1" ht="18.75">
      <c r="A610" s="564"/>
      <c r="B610" s="936"/>
      <c r="C610" s="933"/>
      <c r="D610" s="308"/>
      <c r="E610" s="308"/>
      <c r="F610" s="308"/>
      <c r="G610" s="901"/>
      <c r="H610" s="901"/>
      <c r="I610" s="869"/>
      <c r="J610" s="896"/>
      <c r="K610" s="311"/>
      <c r="L610" s="311"/>
      <c r="M610" s="311"/>
      <c r="N610" s="311"/>
      <c r="O610" s="311"/>
      <c r="P610" s="631"/>
      <c r="Q610" s="631"/>
      <c r="R610" s="870"/>
      <c r="S610" s="357"/>
      <c r="T610" s="660"/>
      <c r="U610" s="660"/>
      <c r="V610" s="660"/>
      <c r="W610" s="660"/>
      <c r="X610" s="660"/>
      <c r="Y610" s="660"/>
      <c r="Z610" s="660"/>
      <c r="AA610" s="660"/>
      <c r="AB610" s="220"/>
      <c r="AC610" s="220"/>
      <c r="AD610" s="220"/>
      <c r="AE610" s="220"/>
      <c r="AF610" s="220"/>
      <c r="AG610" s="660"/>
      <c r="AH610" s="660"/>
      <c r="AI610" s="220"/>
      <c r="AJ610" s="220"/>
      <c r="AK610" s="220"/>
    </row>
    <row r="611" spans="1:37" s="91" customFormat="1" ht="18.75">
      <c r="A611" s="817"/>
      <c r="B611" s="932"/>
      <c r="C611" s="933"/>
      <c r="D611" s="934"/>
      <c r="E611" s="934"/>
      <c r="F611" s="934"/>
      <c r="G611" s="935"/>
      <c r="H611" s="935"/>
      <c r="I611" s="577"/>
      <c r="J611" s="873"/>
      <c r="K611" s="873"/>
      <c r="L611" s="873"/>
      <c r="M611" s="873"/>
      <c r="N611" s="873"/>
      <c r="O611" s="873"/>
      <c r="P611" s="647"/>
      <c r="T611" s="89"/>
      <c r="U611" s="89"/>
      <c r="V611" s="89"/>
      <c r="W611" s="89"/>
      <c r="X611" s="89"/>
      <c r="Y611" s="89"/>
      <c r="AA611" s="89"/>
      <c r="AG611" s="89"/>
      <c r="AH611" s="89"/>
    </row>
    <row r="612" spans="1:37" s="92" customFormat="1" ht="15.75" customHeight="1">
      <c r="A612" s="564"/>
      <c r="B612" s="380"/>
      <c r="C612" s="814"/>
      <c r="D612" s="566"/>
      <c r="E612" s="566"/>
      <c r="F612" s="566"/>
      <c r="G612" s="567"/>
      <c r="H612" s="567"/>
      <c r="I612" s="283"/>
      <c r="J612" s="283"/>
      <c r="K612" s="283"/>
      <c r="L612" s="357"/>
      <c r="M612" s="283"/>
      <c r="N612" s="357"/>
      <c r="O612" s="283"/>
      <c r="P612" s="357"/>
      <c r="Q612" s="357"/>
      <c r="R612" s="283"/>
      <c r="S612" s="357"/>
      <c r="T612" s="357"/>
      <c r="U612" s="357"/>
      <c r="V612" s="357"/>
      <c r="W612" s="357"/>
      <c r="X612" s="357"/>
      <c r="Y612" s="357"/>
      <c r="Z612" s="283"/>
      <c r="AA612" s="357"/>
      <c r="AB612" s="283"/>
      <c r="AC612" s="283"/>
      <c r="AD612" s="283"/>
      <c r="AE612" s="283"/>
      <c r="AF612" s="283"/>
      <c r="AG612" s="357"/>
      <c r="AH612" s="357"/>
      <c r="AI612" s="283"/>
      <c r="AJ612" s="283"/>
      <c r="AK612" s="283"/>
    </row>
    <row r="613" spans="1:37" s="91" customFormat="1" ht="18.75">
      <c r="A613" s="564"/>
      <c r="B613" s="380"/>
      <c r="C613" s="814"/>
      <c r="D613" s="566"/>
      <c r="E613" s="566"/>
      <c r="F613" s="566"/>
      <c r="G613" s="567"/>
      <c r="H613" s="567"/>
      <c r="I613" s="589"/>
      <c r="J613" s="569"/>
      <c r="K613" s="940"/>
      <c r="L613" s="569"/>
      <c r="M613" s="569"/>
      <c r="N613" s="569"/>
      <c r="O613" s="569"/>
      <c r="P613" s="614"/>
      <c r="Q613" s="614"/>
      <c r="R613" s="651"/>
      <c r="S613" s="360"/>
      <c r="T613" s="357"/>
      <c r="U613" s="357"/>
      <c r="V613" s="357"/>
      <c r="W613" s="357"/>
      <c r="X613" s="357"/>
      <c r="Y613" s="357"/>
      <c r="Z613" s="357"/>
      <c r="AA613" s="357"/>
      <c r="AB613" s="283"/>
      <c r="AC613" s="283"/>
      <c r="AD613" s="283"/>
      <c r="AE613" s="283"/>
      <c r="AF613" s="283"/>
      <c r="AG613" s="357"/>
      <c r="AH613" s="357"/>
      <c r="AI613" s="283"/>
      <c r="AJ613" s="283"/>
      <c r="AK613" s="284"/>
    </row>
    <row r="614" spans="1:37" s="91" customFormat="1" ht="18.75">
      <c r="A614" s="817"/>
      <c r="B614" s="830"/>
      <c r="C614" s="819"/>
      <c r="D614" s="831"/>
      <c r="E614" s="831"/>
      <c r="F614" s="831"/>
      <c r="G614" s="584"/>
      <c r="H614" s="584"/>
      <c r="I614" s="591"/>
      <c r="J614" s="604"/>
      <c r="K614" s="941"/>
      <c r="L614" s="604"/>
      <c r="M614" s="604"/>
      <c r="N614" s="604"/>
      <c r="O614" s="604"/>
      <c r="P614" s="1057"/>
      <c r="T614" s="89"/>
      <c r="U614" s="89"/>
      <c r="V614" s="89"/>
      <c r="W614" s="89"/>
      <c r="X614" s="89"/>
      <c r="Y614" s="89"/>
      <c r="AA614" s="89"/>
      <c r="AG614" s="89"/>
      <c r="AH614" s="852"/>
      <c r="AI614" s="92"/>
    </row>
    <row r="615" spans="1:37" s="92" customFormat="1" ht="18.75">
      <c r="A615" s="564"/>
      <c r="B615" s="380"/>
      <c r="C615" s="814"/>
      <c r="D615" s="566"/>
      <c r="E615" s="566"/>
      <c r="F615" s="566"/>
      <c r="G615" s="567"/>
      <c r="H615" s="567"/>
      <c r="I615" s="568"/>
      <c r="J615" s="569"/>
      <c r="K615" s="569"/>
      <c r="L615" s="569"/>
      <c r="M615" s="569"/>
      <c r="N615" s="569"/>
      <c r="O615" s="569"/>
      <c r="P615" s="614"/>
      <c r="Q615" s="631"/>
      <c r="R615" s="651"/>
      <c r="S615" s="360"/>
      <c r="T615" s="357"/>
      <c r="U615" s="357"/>
      <c r="V615" s="357"/>
      <c r="W615" s="357"/>
      <c r="X615" s="357"/>
      <c r="Y615" s="357"/>
      <c r="Z615" s="357"/>
      <c r="AA615" s="357"/>
      <c r="AB615" s="283"/>
      <c r="AC615" s="283"/>
      <c r="AD615" s="283"/>
      <c r="AE615" s="283"/>
      <c r="AF615" s="283"/>
      <c r="AG615" s="357"/>
      <c r="AH615" s="357"/>
      <c r="AI615" s="283"/>
      <c r="AJ615" s="283"/>
      <c r="AK615" s="284"/>
    </row>
    <row r="616" spans="1:37" s="92" customFormat="1" ht="18.75">
      <c r="A616" s="817"/>
      <c r="B616" s="830"/>
      <c r="C616" s="819"/>
      <c r="D616" s="831"/>
      <c r="E616" s="831"/>
      <c r="F616" s="831"/>
      <c r="G616" s="584"/>
      <c r="H616" s="584"/>
      <c r="I616" s="884"/>
      <c r="J616" s="604"/>
      <c r="K616" s="604"/>
      <c r="L616" s="604"/>
      <c r="M616" s="604"/>
      <c r="N616" s="604"/>
      <c r="O616" s="604"/>
      <c r="P616" s="1057"/>
      <c r="Q616" s="91"/>
      <c r="R616" s="91"/>
      <c r="S616" s="91"/>
      <c r="T616" s="89"/>
      <c r="U616" s="89"/>
      <c r="V616" s="89"/>
      <c r="W616" s="89"/>
      <c r="X616" s="89"/>
      <c r="Y616" s="89"/>
      <c r="Z616" s="91"/>
      <c r="AA616" s="89"/>
      <c r="AB616" s="91"/>
      <c r="AC616" s="91"/>
      <c r="AD616" s="91"/>
      <c r="AE616" s="91"/>
      <c r="AF616" s="91"/>
      <c r="AG616" s="89"/>
      <c r="AH616" s="852"/>
      <c r="AJ616" s="91"/>
      <c r="AK616" s="91"/>
    </row>
    <row r="617" spans="1:37" s="91" customFormat="1" ht="18.75">
      <c r="A617" s="817"/>
      <c r="B617" s="830"/>
      <c r="C617" s="819"/>
      <c r="D617" s="584"/>
      <c r="E617" s="584"/>
      <c r="F617" s="584"/>
      <c r="G617" s="584"/>
      <c r="H617" s="584"/>
      <c r="I617" s="884"/>
      <c r="J617" s="812"/>
      <c r="K617" s="873"/>
      <c r="L617" s="942"/>
      <c r="M617" s="812"/>
      <c r="N617" s="812"/>
      <c r="O617" s="812"/>
      <c r="P617" s="1058"/>
      <c r="T617" s="89"/>
      <c r="U617" s="89"/>
      <c r="V617" s="89"/>
      <c r="W617" s="89"/>
      <c r="X617" s="89"/>
      <c r="Y617" s="89"/>
      <c r="AA617" s="89"/>
      <c r="AG617" s="89"/>
      <c r="AH617" s="89"/>
    </row>
    <row r="618" spans="1:37" s="91" customFormat="1" ht="18.75">
      <c r="A618" s="564"/>
      <c r="B618" s="943"/>
      <c r="C618" s="814"/>
      <c r="D618" s="566"/>
      <c r="E618" s="566"/>
      <c r="F618" s="566"/>
      <c r="G618" s="900"/>
      <c r="H618" s="900"/>
      <c r="I618" s="568"/>
      <c r="J618" s="363"/>
      <c r="K618" s="363"/>
      <c r="L618" s="569"/>
      <c r="M618" s="363"/>
      <c r="N618" s="363"/>
      <c r="O618" s="363"/>
      <c r="P618" s="614"/>
      <c r="Q618" s="631"/>
      <c r="R618" s="651"/>
      <c r="S618" s="360"/>
      <c r="T618" s="357"/>
      <c r="U618" s="357"/>
      <c r="V618" s="357"/>
      <c r="W618" s="357"/>
      <c r="X618" s="357"/>
      <c r="Y618" s="357"/>
      <c r="Z618" s="357"/>
      <c r="AA618" s="357"/>
      <c r="AB618" s="283"/>
      <c r="AC618" s="283"/>
      <c r="AD618" s="283"/>
      <c r="AE618" s="283"/>
      <c r="AF618" s="283"/>
      <c r="AG618" s="357"/>
      <c r="AH618" s="357"/>
      <c r="AI618" s="283"/>
      <c r="AJ618" s="283"/>
      <c r="AK618" s="284"/>
    </row>
    <row r="619" spans="1:37" s="92" customFormat="1" ht="18.75">
      <c r="A619" s="817"/>
      <c r="B619" s="944"/>
      <c r="C619" s="819"/>
      <c r="D619" s="831"/>
      <c r="E619" s="831"/>
      <c r="F619" s="831"/>
      <c r="G619" s="605"/>
      <c r="H619" s="605"/>
      <c r="I619" s="884"/>
      <c r="J619" s="945"/>
      <c r="K619" s="945"/>
      <c r="L619" s="604"/>
      <c r="M619" s="945"/>
      <c r="N619" s="945"/>
      <c r="O619" s="945"/>
      <c r="P619" s="1057"/>
      <c r="Q619" s="91"/>
      <c r="R619" s="91"/>
      <c r="S619" s="91"/>
      <c r="T619" s="89"/>
      <c r="U619" s="89"/>
      <c r="V619" s="89"/>
      <c r="W619" s="89"/>
      <c r="X619" s="89"/>
      <c r="Y619" s="89"/>
      <c r="Z619" s="91"/>
      <c r="AA619" s="89"/>
      <c r="AB619" s="91"/>
      <c r="AC619" s="91"/>
      <c r="AD619" s="91"/>
      <c r="AE619" s="91"/>
      <c r="AF619" s="91"/>
      <c r="AG619" s="89"/>
      <c r="AH619" s="852"/>
      <c r="AJ619" s="91"/>
      <c r="AK619" s="91"/>
    </row>
    <row r="620" spans="1:37" s="91" customFormat="1" ht="18.75">
      <c r="A620" s="564"/>
      <c r="B620" s="380"/>
      <c r="C620" s="814"/>
      <c r="D620" s="566"/>
      <c r="E620" s="566"/>
      <c r="F620" s="566"/>
      <c r="G620" s="567"/>
      <c r="H620" s="567"/>
      <c r="I620" s="589"/>
      <c r="J620" s="569"/>
      <c r="K620" s="569"/>
      <c r="L620" s="569"/>
      <c r="M620" s="569"/>
      <c r="N620" s="357"/>
      <c r="O620" s="313"/>
      <c r="P620" s="614"/>
      <c r="Q620" s="631"/>
      <c r="R620" s="651"/>
      <c r="S620" s="360"/>
      <c r="T620" s="357"/>
      <c r="U620" s="357"/>
      <c r="V620" s="357"/>
      <c r="W620" s="357"/>
      <c r="X620" s="357"/>
      <c r="Y620" s="357"/>
      <c r="Z620" s="357"/>
      <c r="AA620" s="357"/>
      <c r="AB620" s="283"/>
      <c r="AC620" s="283"/>
      <c r="AD620" s="283"/>
      <c r="AE620" s="283"/>
      <c r="AF620" s="283"/>
      <c r="AG620" s="357"/>
      <c r="AH620" s="357"/>
      <c r="AI620" s="283"/>
      <c r="AJ620" s="283"/>
      <c r="AK620" s="283"/>
    </row>
    <row r="621" spans="1:37" s="91" customFormat="1" ht="18.75">
      <c r="A621" s="817"/>
      <c r="B621" s="830"/>
      <c r="C621" s="819"/>
      <c r="D621" s="831"/>
      <c r="E621" s="831"/>
      <c r="F621" s="831"/>
      <c r="G621" s="584"/>
      <c r="H621" s="584"/>
      <c r="I621" s="591"/>
      <c r="J621" s="604"/>
      <c r="K621" s="604"/>
      <c r="L621" s="604"/>
      <c r="M621" s="604"/>
      <c r="N621" s="605"/>
      <c r="O621" s="604"/>
      <c r="P621" s="1057"/>
      <c r="T621" s="89"/>
      <c r="U621" s="89"/>
      <c r="V621" s="89"/>
      <c r="W621" s="89"/>
      <c r="X621" s="89"/>
      <c r="Y621" s="89"/>
      <c r="AA621" s="89"/>
      <c r="AG621" s="89"/>
      <c r="AH621" s="89"/>
    </row>
    <row r="622" spans="1:37" s="91" customFormat="1" ht="18.75">
      <c r="A622" s="564"/>
      <c r="B622" s="943"/>
      <c r="C622" s="814"/>
      <c r="D622" s="566"/>
      <c r="E622" s="566"/>
      <c r="F622" s="566"/>
      <c r="G622" s="900"/>
      <c r="H622" s="900"/>
      <c r="I622" s="589"/>
      <c r="J622" s="363"/>
      <c r="K622" s="569"/>
      <c r="L622" s="569"/>
      <c r="M622" s="363"/>
      <c r="N622" s="363"/>
      <c r="O622" s="363"/>
      <c r="P622" s="631"/>
      <c r="Q622" s="631"/>
      <c r="R622" s="651"/>
      <c r="S622" s="360"/>
      <c r="T622" s="357"/>
      <c r="U622" s="357"/>
      <c r="V622" s="357"/>
      <c r="W622" s="357"/>
      <c r="X622" s="357"/>
      <c r="Y622" s="357"/>
      <c r="Z622" s="357"/>
      <c r="AA622" s="357"/>
      <c r="AB622" s="283"/>
      <c r="AC622" s="283"/>
      <c r="AD622" s="283"/>
      <c r="AE622" s="283"/>
      <c r="AF622" s="283"/>
      <c r="AG622" s="357"/>
      <c r="AH622" s="357"/>
      <c r="AI622" s="283"/>
      <c r="AJ622" s="283"/>
      <c r="AK622" s="284"/>
    </row>
    <row r="623" spans="1:37" s="91" customFormat="1" ht="18.75">
      <c r="A623" s="817"/>
      <c r="B623" s="944"/>
      <c r="C623" s="819"/>
      <c r="D623" s="831"/>
      <c r="E623" s="831"/>
      <c r="F623" s="831"/>
      <c r="G623" s="605"/>
      <c r="H623" s="605"/>
      <c r="I623" s="946"/>
      <c r="J623" s="945"/>
      <c r="K623" s="604"/>
      <c r="L623" s="604"/>
      <c r="M623" s="945"/>
      <c r="N623" s="945"/>
      <c r="O623" s="945"/>
      <c r="P623" s="1057"/>
      <c r="T623" s="89"/>
      <c r="U623" s="89"/>
      <c r="V623" s="89"/>
      <c r="W623" s="89"/>
      <c r="X623" s="89"/>
      <c r="Y623" s="89"/>
      <c r="AA623" s="89"/>
      <c r="AG623" s="89"/>
      <c r="AH623" s="852"/>
      <c r="AI623" s="92"/>
    </row>
    <row r="624" spans="1:37" s="91" customFormat="1" ht="18.75">
      <c r="A624" s="564"/>
      <c r="B624" s="380"/>
      <c r="C624" s="814"/>
      <c r="D624" s="566"/>
      <c r="E624" s="566"/>
      <c r="F624" s="566"/>
      <c r="G624" s="567"/>
      <c r="H624" s="567"/>
      <c r="I624" s="763"/>
      <c r="J624" s="569"/>
      <c r="K624" s="569"/>
      <c r="L624" s="569"/>
      <c r="M624" s="569"/>
      <c r="N624" s="569"/>
      <c r="O624" s="569"/>
      <c r="P624" s="631"/>
      <c r="Q624" s="631"/>
      <c r="R624" s="651"/>
      <c r="S624" s="360"/>
      <c r="T624" s="357"/>
      <c r="U624" s="357"/>
      <c r="V624" s="357"/>
      <c r="W624" s="357"/>
      <c r="X624" s="357"/>
      <c r="Y624" s="357"/>
      <c r="Z624" s="357"/>
      <c r="AA624" s="357"/>
      <c r="AB624" s="283"/>
      <c r="AC624" s="283"/>
      <c r="AD624" s="283"/>
      <c r="AE624" s="283"/>
      <c r="AF624" s="283"/>
      <c r="AG624" s="357"/>
      <c r="AH624" s="357"/>
      <c r="AI624" s="283"/>
      <c r="AJ624" s="283"/>
      <c r="AK624" s="283"/>
    </row>
    <row r="625" spans="1:37" s="91" customFormat="1" ht="18.75">
      <c r="A625" s="817"/>
      <c r="B625" s="830"/>
      <c r="C625" s="819"/>
      <c r="D625" s="831"/>
      <c r="E625" s="831"/>
      <c r="F625" s="831"/>
      <c r="G625" s="584"/>
      <c r="H625" s="584"/>
      <c r="I625" s="946"/>
      <c r="J625" s="604"/>
      <c r="K625" s="604"/>
      <c r="L625" s="604"/>
      <c r="M625" s="604"/>
      <c r="N625" s="604"/>
      <c r="O625" s="604"/>
      <c r="P625" s="1057"/>
      <c r="T625" s="89"/>
      <c r="U625" s="89"/>
      <c r="V625" s="89"/>
      <c r="W625" s="89"/>
      <c r="X625" s="89"/>
      <c r="Y625" s="89"/>
      <c r="AA625" s="89"/>
      <c r="AG625" s="89"/>
      <c r="AH625" s="89"/>
    </row>
    <row r="626" spans="1:37" s="92" customFormat="1" ht="18.75">
      <c r="A626" s="564"/>
      <c r="B626" s="380"/>
      <c r="C626" s="814"/>
      <c r="D626" s="566"/>
      <c r="E626" s="566"/>
      <c r="F626" s="566"/>
      <c r="G626" s="567"/>
      <c r="H626" s="567"/>
      <c r="I626" s="568"/>
      <c r="J626" s="569"/>
      <c r="K626" s="569"/>
      <c r="L626" s="569"/>
      <c r="M626" s="569"/>
      <c r="N626" s="569"/>
      <c r="O626" s="569"/>
      <c r="P626" s="631"/>
      <c r="Q626" s="646"/>
      <c r="R626" s="651"/>
      <c r="S626" s="360"/>
      <c r="T626" s="357"/>
      <c r="U626" s="357"/>
      <c r="V626" s="357"/>
      <c r="W626" s="357"/>
      <c r="X626" s="357"/>
      <c r="Y626" s="357"/>
      <c r="Z626" s="357"/>
      <c r="AA626" s="357"/>
      <c r="AB626" s="283"/>
      <c r="AC626" s="283"/>
      <c r="AD626" s="283"/>
      <c r="AE626" s="283"/>
      <c r="AF626" s="283"/>
      <c r="AG626" s="357"/>
      <c r="AH626" s="357"/>
      <c r="AI626" s="283"/>
      <c r="AJ626" s="283"/>
      <c r="AK626" s="283"/>
    </row>
    <row r="627" spans="1:37" s="91" customFormat="1" ht="18.75">
      <c r="A627" s="817"/>
      <c r="B627" s="830"/>
      <c r="C627" s="819"/>
      <c r="D627" s="831"/>
      <c r="E627" s="831"/>
      <c r="F627" s="831"/>
      <c r="G627" s="584"/>
      <c r="H627" s="584"/>
      <c r="I627" s="884"/>
      <c r="J627" s="822"/>
      <c r="K627" s="822"/>
      <c r="L627" s="822"/>
      <c r="M627" s="822"/>
      <c r="N627" s="822"/>
      <c r="O627" s="822"/>
      <c r="P627" s="1058"/>
      <c r="T627" s="89"/>
      <c r="U627" s="89"/>
      <c r="V627" s="89"/>
      <c r="W627" s="89"/>
      <c r="X627" s="89"/>
      <c r="Y627" s="89"/>
      <c r="AA627" s="89"/>
      <c r="AG627" s="89"/>
      <c r="AH627" s="89"/>
    </row>
    <row r="628" spans="1:37" s="91" customFormat="1" ht="18.75">
      <c r="A628" s="564"/>
      <c r="B628" s="380"/>
      <c r="C628" s="814"/>
      <c r="D628" s="566"/>
      <c r="E628" s="566"/>
      <c r="F628" s="566"/>
      <c r="G628" s="567"/>
      <c r="H628" s="567"/>
      <c r="I628" s="589"/>
      <c r="J628" s="569"/>
      <c r="K628" s="569"/>
      <c r="L628" s="569"/>
      <c r="M628" s="569"/>
      <c r="N628" s="569"/>
      <c r="O628" s="569"/>
      <c r="P628" s="631"/>
      <c r="Q628" s="631"/>
      <c r="R628" s="651"/>
      <c r="S628" s="360"/>
      <c r="T628" s="357"/>
      <c r="U628" s="357"/>
      <c r="V628" s="357"/>
      <c r="W628" s="357"/>
      <c r="X628" s="357"/>
      <c r="Y628" s="357"/>
      <c r="Z628" s="357"/>
      <c r="AA628" s="357"/>
      <c r="AB628" s="283"/>
      <c r="AC628" s="283"/>
      <c r="AD628" s="283"/>
      <c r="AE628" s="283"/>
      <c r="AF628" s="283"/>
      <c r="AG628" s="357"/>
      <c r="AH628" s="357"/>
      <c r="AI628" s="283"/>
      <c r="AJ628" s="283"/>
      <c r="AK628" s="283"/>
    </row>
    <row r="629" spans="1:37" s="92" customFormat="1" ht="18.75">
      <c r="A629" s="817"/>
      <c r="B629" s="830"/>
      <c r="C629" s="819"/>
      <c r="D629" s="831"/>
      <c r="E629" s="831"/>
      <c r="F629" s="831"/>
      <c r="G629" s="584"/>
      <c r="H629" s="584"/>
      <c r="I629" s="884"/>
      <c r="J629" s="604"/>
      <c r="K629" s="604"/>
      <c r="L629" s="604"/>
      <c r="M629" s="604"/>
      <c r="N629" s="604"/>
      <c r="O629" s="604"/>
      <c r="P629" s="1057"/>
      <c r="Q629" s="91"/>
      <c r="R629" s="91"/>
      <c r="S629" s="91"/>
      <c r="T629" s="89"/>
      <c r="U629" s="89"/>
      <c r="V629" s="89"/>
      <c r="W629" s="89"/>
      <c r="X629" s="89"/>
      <c r="Y629" s="89"/>
      <c r="Z629" s="91"/>
      <c r="AA629" s="89"/>
      <c r="AB629" s="91"/>
      <c r="AC629" s="91"/>
      <c r="AD629" s="91"/>
      <c r="AE629" s="91"/>
      <c r="AF629" s="91"/>
      <c r="AG629" s="89"/>
      <c r="AH629" s="89"/>
      <c r="AI629" s="91"/>
      <c r="AJ629" s="91"/>
      <c r="AK629" s="91"/>
    </row>
    <row r="630" spans="1:37" s="91" customFormat="1" ht="18.75">
      <c r="A630" s="564"/>
      <c r="B630" s="380"/>
      <c r="C630" s="814"/>
      <c r="D630" s="566"/>
      <c r="E630" s="566"/>
      <c r="F630" s="566"/>
      <c r="G630" s="567"/>
      <c r="H630" s="567"/>
      <c r="I630" s="589"/>
      <c r="J630" s="569"/>
      <c r="K630" s="569"/>
      <c r="L630" s="569"/>
      <c r="M630" s="569"/>
      <c r="N630" s="569"/>
      <c r="O630" s="569"/>
      <c r="P630" s="569"/>
      <c r="Q630" s="631"/>
      <c r="R630" s="570"/>
      <c r="S630" s="360"/>
      <c r="T630" s="357"/>
      <c r="U630" s="357"/>
      <c r="V630" s="357"/>
      <c r="W630" s="357"/>
      <c r="X630" s="357"/>
      <c r="Y630" s="357"/>
      <c r="Z630" s="357"/>
      <c r="AA630" s="357"/>
      <c r="AB630" s="283"/>
      <c r="AC630" s="283"/>
      <c r="AD630" s="283"/>
      <c r="AE630" s="283"/>
      <c r="AF630" s="283"/>
      <c r="AG630" s="357"/>
      <c r="AH630" s="357"/>
      <c r="AI630" s="283"/>
      <c r="AJ630" s="283"/>
      <c r="AK630" s="283"/>
    </row>
    <row r="631" spans="1:37" s="92" customFormat="1" ht="18.75">
      <c r="A631" s="564"/>
      <c r="B631" s="380"/>
      <c r="C631" s="814"/>
      <c r="D631" s="566"/>
      <c r="E631" s="566"/>
      <c r="F631" s="566"/>
      <c r="G631" s="567"/>
      <c r="H631" s="567"/>
      <c r="I631" s="589"/>
      <c r="J631" s="569"/>
      <c r="K631" s="569"/>
      <c r="L631" s="569"/>
      <c r="M631" s="569"/>
      <c r="N631" s="569"/>
      <c r="O631" s="569"/>
      <c r="P631" s="631"/>
      <c r="Q631" s="631"/>
      <c r="R631" s="570"/>
      <c r="S631" s="360"/>
      <c r="T631" s="357"/>
      <c r="U631" s="357"/>
      <c r="V631" s="357"/>
      <c r="W631" s="357"/>
      <c r="X631" s="357"/>
      <c r="Y631" s="357"/>
      <c r="Z631" s="357"/>
      <c r="AA631" s="357"/>
      <c r="AB631" s="283"/>
      <c r="AC631" s="283"/>
      <c r="AD631" s="283"/>
      <c r="AE631" s="283"/>
      <c r="AF631" s="283"/>
      <c r="AG631" s="357"/>
      <c r="AH631" s="357"/>
      <c r="AI631" s="283"/>
      <c r="AJ631" s="283"/>
      <c r="AK631" s="283"/>
    </row>
    <row r="632" spans="1:37" s="92" customFormat="1">
      <c r="A632" s="735"/>
      <c r="B632" s="380"/>
      <c r="C632" s="737"/>
      <c r="D632" s="739"/>
      <c r="E632" s="739"/>
      <c r="F632" s="739"/>
      <c r="G632" s="584"/>
      <c r="H632" s="584"/>
      <c r="I632" s="719"/>
      <c r="J632" s="369"/>
      <c r="K632" s="369"/>
      <c r="L632" s="646"/>
      <c r="M632" s="369"/>
      <c r="N632" s="646"/>
      <c r="O632" s="369"/>
      <c r="P632" s="739"/>
      <c r="Q632" s="739"/>
      <c r="R632" s="369"/>
      <c r="S632" s="646"/>
      <c r="T632" s="646"/>
      <c r="U632" s="646"/>
      <c r="V632" s="646"/>
      <c r="W632" s="646"/>
      <c r="X632" s="646"/>
      <c r="Y632" s="646"/>
      <c r="Z632" s="369"/>
      <c r="AA632" s="646"/>
      <c r="AB632" s="369"/>
      <c r="AC632" s="369"/>
      <c r="AD632" s="369"/>
      <c r="AE632" s="369"/>
      <c r="AF632" s="369"/>
      <c r="AG632" s="646"/>
      <c r="AH632" s="646"/>
      <c r="AI632" s="369"/>
      <c r="AJ632" s="369"/>
      <c r="AK632" s="369"/>
    </row>
    <row r="633" spans="1:37" s="91" customFormat="1" ht="15" customHeight="1">
      <c r="A633" s="564"/>
      <c r="B633" s="848"/>
      <c r="C633" s="836"/>
      <c r="D633" s="579"/>
      <c r="E633" s="579"/>
      <c r="F633" s="579"/>
      <c r="G633" s="837"/>
      <c r="H633" s="837"/>
      <c r="I633" s="222"/>
      <c r="J633" s="222"/>
      <c r="K633" s="880"/>
      <c r="L633" s="881"/>
      <c r="M633" s="222"/>
      <c r="N633" s="881"/>
      <c r="O633" s="222"/>
      <c r="P633" s="631"/>
      <c r="Q633" s="631"/>
      <c r="R633" s="369"/>
      <c r="S633" s="646"/>
      <c r="T633" s="881"/>
      <c r="U633" s="881"/>
      <c r="V633" s="881"/>
      <c r="W633" s="881"/>
      <c r="X633" s="881"/>
      <c r="Y633" s="881"/>
      <c r="Z633" s="222"/>
      <c r="AA633" s="881"/>
      <c r="AB633" s="222"/>
      <c r="AC633" s="222"/>
      <c r="AD633" s="222"/>
      <c r="AE633" s="222"/>
      <c r="AF633" s="222"/>
      <c r="AG633" s="881"/>
      <c r="AH633" s="881"/>
      <c r="AI633" s="222"/>
      <c r="AJ633" s="222"/>
      <c r="AK633" s="222"/>
    </row>
    <row r="634" spans="1:37" s="91" customFormat="1" ht="14.25" customHeight="1">
      <c r="A634" s="564"/>
      <c r="B634" s="848"/>
      <c r="C634" s="836"/>
      <c r="D634" s="579"/>
      <c r="E634" s="579"/>
      <c r="F634" s="579"/>
      <c r="G634" s="837"/>
      <c r="H634" s="837"/>
      <c r="I634" s="222"/>
      <c r="J634" s="222"/>
      <c r="K634" s="947"/>
      <c r="L634" s="881"/>
      <c r="M634" s="222"/>
      <c r="N634" s="881"/>
      <c r="O634" s="222"/>
      <c r="P634" s="631"/>
      <c r="Q634" s="631"/>
      <c r="R634" s="369"/>
      <c r="S634" s="646"/>
      <c r="T634" s="881"/>
      <c r="U634" s="881"/>
      <c r="V634" s="881"/>
      <c r="W634" s="881"/>
      <c r="X634" s="881"/>
      <c r="Y634" s="881"/>
      <c r="Z634" s="222"/>
      <c r="AA634" s="881"/>
      <c r="AB634" s="222"/>
      <c r="AC634" s="222"/>
      <c r="AD634" s="222"/>
      <c r="AE634" s="222"/>
      <c r="AF634" s="222"/>
      <c r="AG634" s="881"/>
      <c r="AH634" s="881"/>
      <c r="AI634" s="222"/>
      <c r="AJ634" s="222"/>
      <c r="AK634" s="222"/>
    </row>
    <row r="635" spans="1:37" s="91" customFormat="1" ht="15.75" customHeight="1">
      <c r="A635" s="564"/>
      <c r="B635" s="380"/>
      <c r="C635" s="814"/>
      <c r="D635" s="566"/>
      <c r="E635" s="566"/>
      <c r="F635" s="566"/>
      <c r="G635" s="567"/>
      <c r="H635" s="567"/>
      <c r="I635" s="568"/>
      <c r="J635" s="569"/>
      <c r="K635" s="569"/>
      <c r="L635" s="569"/>
      <c r="M635" s="569"/>
      <c r="N635" s="569"/>
      <c r="O635" s="569"/>
      <c r="P635" s="569"/>
      <c r="Q635" s="569"/>
      <c r="R635" s="570"/>
      <c r="S635" s="360"/>
      <c r="T635" s="357"/>
      <c r="U635" s="357"/>
      <c r="V635" s="357"/>
      <c r="W635" s="357"/>
      <c r="X635" s="357"/>
      <c r="Y635" s="357"/>
      <c r="Z635" s="357"/>
      <c r="AA635" s="357"/>
      <c r="AB635" s="283"/>
      <c r="AC635" s="283"/>
      <c r="AD635" s="283"/>
      <c r="AE635" s="283"/>
      <c r="AF635" s="283"/>
      <c r="AG635" s="357"/>
      <c r="AH635" s="357"/>
      <c r="AI635" s="283"/>
      <c r="AJ635" s="283"/>
      <c r="AK635" s="283"/>
    </row>
    <row r="636" spans="1:37" s="91" customFormat="1" ht="18.75">
      <c r="A636" s="817"/>
      <c r="B636" s="830"/>
      <c r="C636" s="819"/>
      <c r="D636" s="831"/>
      <c r="E636" s="831"/>
      <c r="F636" s="831"/>
      <c r="G636" s="584"/>
      <c r="H636" s="584"/>
      <c r="I636" s="884"/>
      <c r="J636" s="822"/>
      <c r="K636" s="822"/>
      <c r="L636" s="822"/>
      <c r="M636" s="822"/>
      <c r="N636" s="822"/>
      <c r="O636" s="822"/>
      <c r="P636" s="1058"/>
      <c r="T636" s="89"/>
      <c r="U636" s="89"/>
      <c r="V636" s="89"/>
      <c r="W636" s="89"/>
      <c r="X636" s="89"/>
      <c r="Y636" s="89"/>
      <c r="AA636" s="89"/>
      <c r="AG636" s="89"/>
      <c r="AH636" s="89"/>
    </row>
    <row r="637" spans="1:37" s="92" customFormat="1" ht="18.75">
      <c r="A637" s="817"/>
      <c r="B637" s="835"/>
      <c r="C637" s="836"/>
      <c r="D637" s="831"/>
      <c r="E637" s="831"/>
      <c r="F637" s="831"/>
      <c r="G637" s="831"/>
      <c r="H637" s="831"/>
      <c r="I637" s="884"/>
      <c r="J637" s="833"/>
      <c r="K637" s="833"/>
      <c r="L637" s="833"/>
      <c r="M637" s="833"/>
      <c r="N637" s="833"/>
      <c r="O637" s="833"/>
      <c r="P637" s="1057"/>
      <c r="Q637" s="91"/>
      <c r="R637" s="91"/>
      <c r="S637" s="91"/>
      <c r="T637" s="89"/>
      <c r="U637" s="89"/>
      <c r="V637" s="89"/>
      <c r="W637" s="89"/>
      <c r="X637" s="89"/>
      <c r="Y637" s="89"/>
      <c r="Z637" s="91"/>
      <c r="AA637" s="89"/>
      <c r="AB637" s="91"/>
      <c r="AC637" s="91"/>
      <c r="AD637" s="91"/>
      <c r="AE637" s="91"/>
      <c r="AF637" s="91"/>
      <c r="AG637" s="89"/>
      <c r="AH637" s="89"/>
      <c r="AI637" s="91"/>
      <c r="AJ637" s="91"/>
      <c r="AK637" s="91"/>
    </row>
    <row r="638" spans="1:37" s="91" customFormat="1" ht="18.75">
      <c r="A638" s="564"/>
      <c r="B638" s="380"/>
      <c r="C638" s="814"/>
      <c r="D638" s="566"/>
      <c r="E638" s="566"/>
      <c r="F638" s="566"/>
      <c r="G638" s="567"/>
      <c r="H638" s="567"/>
      <c r="I638" s="568"/>
      <c r="J638" s="569"/>
      <c r="K638" s="569"/>
      <c r="L638" s="569"/>
      <c r="M638" s="569"/>
      <c r="N638" s="569"/>
      <c r="O638" s="569"/>
      <c r="P638" s="631"/>
      <c r="Q638" s="631"/>
      <c r="R638" s="651"/>
      <c r="S638" s="357"/>
      <c r="T638" s="357"/>
      <c r="U638" s="357"/>
      <c r="V638" s="357"/>
      <c r="W638" s="357"/>
      <c r="X638" s="357"/>
      <c r="Y638" s="357"/>
      <c r="Z638" s="357"/>
      <c r="AA638" s="357"/>
      <c r="AB638" s="283"/>
      <c r="AC638" s="283"/>
      <c r="AD638" s="283"/>
      <c r="AE638" s="283"/>
      <c r="AF638" s="283"/>
      <c r="AG638" s="357"/>
      <c r="AH638" s="357"/>
      <c r="AI638" s="283"/>
      <c r="AJ638" s="283"/>
      <c r="AK638" s="283"/>
    </row>
    <row r="639" spans="1:37" s="91" customFormat="1" ht="18.75">
      <c r="A639" s="817"/>
      <c r="B639" s="830"/>
      <c r="C639" s="819"/>
      <c r="D639" s="831"/>
      <c r="E639" s="831"/>
      <c r="F639" s="831"/>
      <c r="G639" s="584"/>
      <c r="H639" s="584"/>
      <c r="I639" s="884"/>
      <c r="J639" s="604"/>
      <c r="K639" s="604"/>
      <c r="L639" s="604"/>
      <c r="M639" s="604"/>
      <c r="N639" s="604"/>
      <c r="O639" s="604"/>
      <c r="P639" s="1057"/>
      <c r="T639" s="89"/>
      <c r="U639" s="89"/>
      <c r="V639" s="89"/>
      <c r="W639" s="89"/>
      <c r="X639" s="89"/>
      <c r="Y639" s="89"/>
      <c r="AA639" s="89"/>
      <c r="AG639" s="89"/>
      <c r="AH639" s="89"/>
    </row>
    <row r="640" spans="1:37" s="91" customFormat="1" ht="18.75">
      <c r="A640" s="564"/>
      <c r="B640" s="380"/>
      <c r="C640" s="814"/>
      <c r="D640" s="566"/>
      <c r="E640" s="566"/>
      <c r="F640" s="566"/>
      <c r="G640" s="567"/>
      <c r="H640" s="567"/>
      <c r="I640" s="568"/>
      <c r="J640" s="569"/>
      <c r="K640" s="569"/>
      <c r="L640" s="569"/>
      <c r="M640" s="569"/>
      <c r="N640" s="569"/>
      <c r="O640" s="569"/>
      <c r="P640" s="631"/>
      <c r="Q640" s="631"/>
      <c r="R640" s="570"/>
      <c r="S640" s="360"/>
      <c r="T640" s="357"/>
      <c r="U640" s="357"/>
      <c r="V640" s="357"/>
      <c r="W640" s="357"/>
      <c r="X640" s="357"/>
      <c r="Y640" s="357"/>
      <c r="Z640" s="357"/>
      <c r="AA640" s="357"/>
      <c r="AB640" s="283"/>
      <c r="AC640" s="283"/>
      <c r="AD640" s="283"/>
      <c r="AE640" s="283"/>
      <c r="AF640" s="283"/>
      <c r="AG640" s="357"/>
      <c r="AH640" s="357"/>
      <c r="AI640" s="283"/>
      <c r="AJ640" s="283"/>
      <c r="AK640" s="284"/>
    </row>
    <row r="641" spans="1:37" s="91" customFormat="1" ht="18.75">
      <c r="A641" s="817"/>
      <c r="B641" s="830"/>
      <c r="C641" s="819"/>
      <c r="D641" s="831"/>
      <c r="E641" s="831"/>
      <c r="F641" s="831"/>
      <c r="G641" s="584"/>
      <c r="H641" s="584"/>
      <c r="I641" s="884"/>
      <c r="J641" s="822"/>
      <c r="K641" s="822"/>
      <c r="L641" s="822"/>
      <c r="M641" s="822"/>
      <c r="N641" s="822"/>
      <c r="O641" s="822"/>
      <c r="P641" s="1058"/>
      <c r="T641" s="89"/>
      <c r="U641" s="89"/>
      <c r="V641" s="89"/>
      <c r="W641" s="89"/>
      <c r="X641" s="89"/>
      <c r="Y641" s="89"/>
      <c r="AA641" s="89"/>
      <c r="AG641" s="89"/>
      <c r="AH641" s="852"/>
      <c r="AI641" s="92"/>
    </row>
    <row r="642" spans="1:37" s="91" customFormat="1" ht="18.75">
      <c r="A642" s="817"/>
      <c r="B642" s="830"/>
      <c r="C642" s="819"/>
      <c r="D642" s="831"/>
      <c r="E642" s="831"/>
      <c r="F642" s="831"/>
      <c r="G642" s="584"/>
      <c r="H642" s="584"/>
      <c r="I642" s="884"/>
      <c r="J642" s="945"/>
      <c r="K642" s="604"/>
      <c r="L642" s="604"/>
      <c r="M642" s="945"/>
      <c r="N642" s="945"/>
      <c r="O642" s="945"/>
      <c r="P642" s="1057"/>
      <c r="T642" s="89"/>
      <c r="U642" s="89"/>
      <c r="V642" s="89"/>
      <c r="W642" s="89"/>
      <c r="X642" s="89"/>
      <c r="Y642" s="89"/>
      <c r="AA642" s="89"/>
      <c r="AG642" s="89"/>
      <c r="AH642" s="89"/>
    </row>
    <row r="643" spans="1:37" s="91" customFormat="1" ht="18.75">
      <c r="A643" s="564"/>
      <c r="B643" s="380"/>
      <c r="C643" s="814"/>
      <c r="D643" s="566"/>
      <c r="E643" s="566"/>
      <c r="F643" s="566"/>
      <c r="G643" s="567"/>
      <c r="H643" s="567"/>
      <c r="I643" s="568"/>
      <c r="J643" s="363"/>
      <c r="K643" s="569"/>
      <c r="L643" s="569"/>
      <c r="M643" s="363"/>
      <c r="N643" s="363"/>
      <c r="O643" s="363"/>
      <c r="P643" s="631"/>
      <c r="Q643" s="631"/>
      <c r="R643" s="651"/>
      <c r="S643" s="360"/>
      <c r="T643" s="357"/>
      <c r="U643" s="357"/>
      <c r="V643" s="357"/>
      <c r="W643" s="357"/>
      <c r="X643" s="357"/>
      <c r="Y643" s="357"/>
      <c r="Z643" s="357"/>
      <c r="AA643" s="357"/>
      <c r="AB643" s="283"/>
      <c r="AC643" s="283"/>
      <c r="AD643" s="283"/>
      <c r="AE643" s="283"/>
      <c r="AF643" s="283"/>
      <c r="AG643" s="357"/>
      <c r="AH643" s="357"/>
      <c r="AI643" s="283"/>
      <c r="AJ643" s="283"/>
      <c r="AK643" s="283"/>
    </row>
    <row r="644" spans="1:37" s="91" customFormat="1" ht="18.75">
      <c r="A644" s="564"/>
      <c r="B644" s="380"/>
      <c r="C644" s="814"/>
      <c r="D644" s="566"/>
      <c r="E644" s="566"/>
      <c r="F644" s="566"/>
      <c r="G644" s="567"/>
      <c r="H644" s="567"/>
      <c r="I644" s="589"/>
      <c r="J644" s="569"/>
      <c r="K644" s="569"/>
      <c r="L644" s="569"/>
      <c r="M644" s="569"/>
      <c r="N644" s="569"/>
      <c r="O644" s="569"/>
      <c r="P644" s="631"/>
      <c r="Q644" s="631"/>
      <c r="R644" s="570"/>
      <c r="S644" s="360"/>
      <c r="T644" s="357"/>
      <c r="U644" s="357"/>
      <c r="V644" s="357"/>
      <c r="W644" s="357"/>
      <c r="X644" s="357"/>
      <c r="Y644" s="357"/>
      <c r="Z644" s="357"/>
      <c r="AA644" s="357"/>
      <c r="AB644" s="283"/>
      <c r="AC644" s="283"/>
      <c r="AD644" s="283"/>
      <c r="AE644" s="283"/>
      <c r="AF644" s="283"/>
      <c r="AG644" s="357"/>
      <c r="AH644" s="357"/>
      <c r="AI644" s="283"/>
      <c r="AJ644" s="283"/>
      <c r="AK644" s="283"/>
    </row>
    <row r="645" spans="1:37" s="91" customFormat="1" ht="18.75">
      <c r="A645" s="817"/>
      <c r="B645" s="830"/>
      <c r="C645" s="819"/>
      <c r="D645" s="831"/>
      <c r="E645" s="831"/>
      <c r="F645" s="831"/>
      <c r="G645" s="584"/>
      <c r="H645" s="584"/>
      <c r="I645" s="591"/>
      <c r="J645" s="822"/>
      <c r="K645" s="822"/>
      <c r="L645" s="822"/>
      <c r="M645" s="822"/>
      <c r="N645" s="822"/>
      <c r="O645" s="822"/>
      <c r="P645" s="1058"/>
      <c r="T645" s="89"/>
      <c r="U645" s="89"/>
      <c r="V645" s="89"/>
      <c r="W645" s="89"/>
      <c r="X645" s="89"/>
      <c r="Y645" s="89"/>
      <c r="AA645" s="89"/>
      <c r="AG645" s="89"/>
      <c r="AH645" s="89"/>
    </row>
    <row r="646" spans="1:37" s="91" customFormat="1" ht="18.75">
      <c r="A646" s="564"/>
      <c r="B646" s="380"/>
      <c r="C646" s="814"/>
      <c r="D646" s="566"/>
      <c r="E646" s="566"/>
      <c r="F646" s="566"/>
      <c r="G646" s="567"/>
      <c r="H646" s="567"/>
      <c r="I646" s="588"/>
      <c r="J646" s="569"/>
      <c r="K646" s="569"/>
      <c r="L646" s="569"/>
      <c r="M646" s="569"/>
      <c r="N646" s="569"/>
      <c r="O646" s="569"/>
      <c r="P646" s="631"/>
      <c r="Q646" s="631"/>
      <c r="R646" s="651"/>
      <c r="S646" s="360"/>
      <c r="T646" s="357"/>
      <c r="U646" s="357"/>
      <c r="V646" s="357"/>
      <c r="W646" s="357"/>
      <c r="X646" s="357"/>
      <c r="Y646" s="357"/>
      <c r="Z646" s="357"/>
      <c r="AA646" s="357"/>
      <c r="AB646" s="283"/>
      <c r="AC646" s="283"/>
      <c r="AD646" s="283"/>
      <c r="AE646" s="283"/>
      <c r="AF646" s="283"/>
      <c r="AG646" s="357"/>
      <c r="AH646" s="357"/>
      <c r="AI646" s="283"/>
      <c r="AJ646" s="283"/>
      <c r="AK646" s="284"/>
    </row>
    <row r="647" spans="1:37" s="91" customFormat="1" ht="18.75">
      <c r="A647" s="817"/>
      <c r="B647" s="830"/>
      <c r="C647" s="819"/>
      <c r="D647" s="831"/>
      <c r="E647" s="831"/>
      <c r="F647" s="831"/>
      <c r="G647" s="584"/>
      <c r="H647" s="584"/>
      <c r="I647" s="946"/>
      <c r="J647" s="604"/>
      <c r="K647" s="604"/>
      <c r="L647" s="604"/>
      <c r="M647" s="604"/>
      <c r="N647" s="604"/>
      <c r="O647" s="604"/>
      <c r="P647" s="1057"/>
      <c r="T647" s="89"/>
      <c r="U647" s="89"/>
      <c r="V647" s="89"/>
      <c r="W647" s="89"/>
      <c r="X647" s="89"/>
      <c r="Y647" s="89"/>
      <c r="AA647" s="89"/>
      <c r="AG647" s="89"/>
      <c r="AH647" s="852"/>
      <c r="AI647" s="92"/>
    </row>
    <row r="648" spans="1:37" s="91" customFormat="1" ht="18.75">
      <c r="A648" s="564"/>
      <c r="B648" s="380"/>
      <c r="C648" s="814"/>
      <c r="D648" s="566"/>
      <c r="E648" s="566"/>
      <c r="F648" s="566"/>
      <c r="G648" s="567"/>
      <c r="H648" s="567"/>
      <c r="I648" s="589"/>
      <c r="J648" s="569"/>
      <c r="K648" s="569"/>
      <c r="L648" s="569"/>
      <c r="M648" s="569"/>
      <c r="N648" s="569"/>
      <c r="O648" s="569"/>
      <c r="P648" s="631"/>
      <c r="Q648" s="646"/>
      <c r="R648" s="651"/>
      <c r="S648" s="360"/>
      <c r="T648" s="357"/>
      <c r="U648" s="357"/>
      <c r="V648" s="357"/>
      <c r="W648" s="357"/>
      <c r="X648" s="357"/>
      <c r="Y648" s="357"/>
      <c r="Z648" s="357"/>
      <c r="AA648" s="357"/>
      <c r="AB648" s="283"/>
      <c r="AC648" s="283"/>
      <c r="AD648" s="283"/>
      <c r="AE648" s="283"/>
      <c r="AF648" s="283"/>
      <c r="AG648" s="357"/>
      <c r="AH648" s="357"/>
      <c r="AI648" s="283"/>
      <c r="AJ648" s="283"/>
      <c r="AK648" s="283"/>
    </row>
    <row r="649" spans="1:37" s="91" customFormat="1" ht="18.75">
      <c r="A649" s="817"/>
      <c r="B649" s="830"/>
      <c r="C649" s="819"/>
      <c r="D649" s="831"/>
      <c r="E649" s="831"/>
      <c r="F649" s="831"/>
      <c r="G649" s="584"/>
      <c r="H649" s="584"/>
      <c r="I649" s="591"/>
      <c r="J649" s="604"/>
      <c r="K649" s="604"/>
      <c r="L649" s="604"/>
      <c r="M649" s="604"/>
      <c r="N649" s="604"/>
      <c r="O649" s="604"/>
      <c r="P649" s="1057"/>
      <c r="T649" s="89"/>
      <c r="U649" s="89"/>
      <c r="V649" s="89"/>
      <c r="W649" s="89"/>
      <c r="X649" s="89"/>
      <c r="Y649" s="89"/>
      <c r="AA649" s="89"/>
      <c r="AG649" s="89"/>
      <c r="AH649" s="89"/>
    </row>
    <row r="650" spans="1:37" s="91" customFormat="1" ht="18.75">
      <c r="A650" s="564"/>
      <c r="B650" s="380"/>
      <c r="C650" s="814"/>
      <c r="D650" s="566"/>
      <c r="E650" s="566"/>
      <c r="F650" s="566"/>
      <c r="G650" s="567"/>
      <c r="H650" s="567"/>
      <c r="I650" s="589"/>
      <c r="J650" s="569"/>
      <c r="K650" s="569"/>
      <c r="L650" s="569"/>
      <c r="M650" s="569"/>
      <c r="N650" s="569"/>
      <c r="O650" s="569"/>
      <c r="P650" s="569"/>
      <c r="Q650" s="569"/>
      <c r="R650" s="570"/>
      <c r="S650" s="360"/>
      <c r="T650" s="357"/>
      <c r="U650" s="357"/>
      <c r="V650" s="357"/>
      <c r="W650" s="357"/>
      <c r="X650" s="357"/>
      <c r="Y650" s="357"/>
      <c r="Z650" s="357"/>
      <c r="AA650" s="357"/>
      <c r="AB650" s="283"/>
      <c r="AC650" s="283"/>
      <c r="AD650" s="283"/>
      <c r="AE650" s="283"/>
      <c r="AF650" s="283"/>
      <c r="AG650" s="357"/>
      <c r="AH650" s="357"/>
      <c r="AI650" s="283"/>
      <c r="AJ650" s="283"/>
      <c r="AK650" s="284"/>
    </row>
    <row r="651" spans="1:37" s="91" customFormat="1" ht="18.75">
      <c r="A651" s="817"/>
      <c r="B651" s="830"/>
      <c r="C651" s="819"/>
      <c r="D651" s="831"/>
      <c r="E651" s="831"/>
      <c r="F651" s="831"/>
      <c r="G651" s="584"/>
      <c r="H651" s="584"/>
      <c r="I651" s="591"/>
      <c r="J651" s="822"/>
      <c r="K651" s="822"/>
      <c r="L651" s="822"/>
      <c r="M651" s="822"/>
      <c r="N651" s="822"/>
      <c r="O651" s="822"/>
      <c r="P651" s="1058"/>
      <c r="T651" s="89"/>
      <c r="U651" s="89"/>
      <c r="V651" s="89"/>
      <c r="W651" s="89"/>
      <c r="X651" s="89"/>
      <c r="Y651" s="89"/>
      <c r="AA651" s="89"/>
      <c r="AG651" s="89"/>
      <c r="AH651" s="852"/>
      <c r="AI651" s="92"/>
    </row>
    <row r="652" spans="1:37" s="91" customFormat="1" ht="18.75">
      <c r="A652" s="564"/>
      <c r="B652" s="380"/>
      <c r="C652" s="814"/>
      <c r="D652" s="566"/>
      <c r="E652" s="566"/>
      <c r="F652" s="566"/>
      <c r="G652" s="567"/>
      <c r="H652" s="567"/>
      <c r="I652" s="568"/>
      <c r="J652" s="569"/>
      <c r="K652" s="569"/>
      <c r="L652" s="569"/>
      <c r="M652" s="569"/>
      <c r="N652" s="569"/>
      <c r="O652" s="569"/>
      <c r="P652" s="631"/>
      <c r="Q652" s="614"/>
      <c r="R652" s="651"/>
      <c r="S652" s="360"/>
      <c r="T652" s="357"/>
      <c r="U652" s="357"/>
      <c r="V652" s="357"/>
      <c r="W652" s="357"/>
      <c r="X652" s="357"/>
      <c r="Y652" s="357"/>
      <c r="Z652" s="357"/>
      <c r="AA652" s="357"/>
      <c r="AB652" s="283"/>
      <c r="AC652" s="283"/>
      <c r="AD652" s="283"/>
      <c r="AE652" s="283"/>
      <c r="AF652" s="283"/>
      <c r="AG652" s="357"/>
      <c r="AH652" s="357"/>
      <c r="AI652" s="283"/>
      <c r="AJ652" s="283"/>
      <c r="AK652" s="284"/>
    </row>
    <row r="653" spans="1:37" s="91" customFormat="1" ht="18.75">
      <c r="A653" s="817"/>
      <c r="B653" s="830"/>
      <c r="C653" s="819"/>
      <c r="D653" s="831"/>
      <c r="E653" s="831"/>
      <c r="F653" s="831"/>
      <c r="G653" s="584"/>
      <c r="H653" s="584"/>
      <c r="I653" s="884"/>
      <c r="J653" s="604"/>
      <c r="K653" s="604"/>
      <c r="L653" s="604"/>
      <c r="M653" s="604"/>
      <c r="N653" s="604"/>
      <c r="O653" s="604"/>
      <c r="P653" s="1057"/>
      <c r="T653" s="89"/>
      <c r="U653" s="89"/>
      <c r="V653" s="89"/>
      <c r="W653" s="89"/>
      <c r="X653" s="89"/>
      <c r="Y653" s="89"/>
      <c r="AA653" s="89"/>
      <c r="AG653" s="89"/>
      <c r="AH653" s="852"/>
      <c r="AI653" s="92"/>
    </row>
    <row r="654" spans="1:37" s="91" customFormat="1" ht="18.75">
      <c r="A654" s="564"/>
      <c r="B654" s="380"/>
      <c r="C654" s="814"/>
      <c r="D654" s="566"/>
      <c r="E654" s="566"/>
      <c r="F654" s="566"/>
      <c r="G654" s="567"/>
      <c r="H654" s="567"/>
      <c r="I654" s="568"/>
      <c r="J654" s="569"/>
      <c r="K654" s="569"/>
      <c r="L654" s="569"/>
      <c r="M654" s="569"/>
      <c r="N654" s="569"/>
      <c r="O654" s="569"/>
      <c r="P654" s="631"/>
      <c r="Q654" s="569"/>
      <c r="R654" s="651"/>
      <c r="S654" s="360"/>
      <c r="T654" s="357"/>
      <c r="U654" s="357"/>
      <c r="V654" s="357"/>
      <c r="W654" s="357"/>
      <c r="X654" s="357"/>
      <c r="Y654" s="357"/>
      <c r="Z654" s="357"/>
      <c r="AA654" s="357"/>
      <c r="AB654" s="283"/>
      <c r="AC654" s="283"/>
      <c r="AD654" s="283"/>
      <c r="AE654" s="283"/>
      <c r="AF654" s="283"/>
      <c r="AG654" s="357"/>
      <c r="AH654" s="357"/>
      <c r="AI654" s="283"/>
      <c r="AJ654" s="283"/>
      <c r="AK654" s="283"/>
    </row>
    <row r="655" spans="1:37" s="91" customFormat="1" ht="18.75">
      <c r="A655" s="817"/>
      <c r="B655" s="830"/>
      <c r="C655" s="819"/>
      <c r="D655" s="831"/>
      <c r="E655" s="831"/>
      <c r="F655" s="831"/>
      <c r="G655" s="584"/>
      <c r="H655" s="584"/>
      <c r="I655" s="884"/>
      <c r="J655" s="604"/>
      <c r="K655" s="604"/>
      <c r="L655" s="604"/>
      <c r="M655" s="604"/>
      <c r="N655" s="604"/>
      <c r="O655" s="604"/>
      <c r="P655" s="1057"/>
      <c r="T655" s="89"/>
      <c r="U655" s="89"/>
      <c r="V655" s="89"/>
      <c r="W655" s="89"/>
      <c r="X655" s="89"/>
      <c r="Y655" s="89"/>
      <c r="AA655" s="89"/>
      <c r="AG655" s="89"/>
      <c r="AH655" s="89"/>
    </row>
    <row r="656" spans="1:37" s="91" customFormat="1" ht="18.75">
      <c r="A656" s="564"/>
      <c r="B656" s="380"/>
      <c r="C656" s="819"/>
      <c r="D656" s="581"/>
      <c r="E656" s="581"/>
      <c r="F656" s="581"/>
      <c r="G656" s="581"/>
      <c r="H656" s="581"/>
      <c r="I656" s="179"/>
      <c r="J656" s="604"/>
      <c r="K656" s="604"/>
      <c r="L656" s="604"/>
      <c r="M656" s="604"/>
      <c r="N656" s="604"/>
      <c r="O656" s="604"/>
      <c r="P656" s="1057"/>
      <c r="Q656" s="638"/>
      <c r="R656" s="589"/>
      <c r="S656" s="631"/>
      <c r="T656" s="89"/>
      <c r="U656" s="89"/>
      <c r="V656" s="89"/>
      <c r="W656" s="89"/>
      <c r="X656" s="89"/>
      <c r="Y656" s="89"/>
      <c r="Z656" s="89"/>
      <c r="AA656" s="89"/>
      <c r="AG656" s="89"/>
      <c r="AH656" s="89"/>
    </row>
    <row r="657" spans="1:37" s="91" customFormat="1" ht="18.75">
      <c r="A657" s="817"/>
      <c r="B657" s="830"/>
      <c r="C657" s="819"/>
      <c r="D657" s="831"/>
      <c r="E657" s="831"/>
      <c r="F657" s="831"/>
      <c r="G657" s="584"/>
      <c r="H657" s="584"/>
      <c r="I657" s="884"/>
      <c r="J657" s="604"/>
      <c r="K657" s="604"/>
      <c r="L657" s="604"/>
      <c r="M657" s="604"/>
      <c r="N657" s="604"/>
      <c r="O657" s="604"/>
      <c r="P657" s="1057"/>
      <c r="T657" s="89"/>
      <c r="U657" s="89"/>
      <c r="V657" s="89"/>
      <c r="W657" s="89"/>
      <c r="X657" s="89"/>
      <c r="Y657" s="89"/>
      <c r="AA657" s="89"/>
      <c r="AG657" s="89"/>
      <c r="AH657" s="89"/>
    </row>
    <row r="658" spans="1:37" s="91" customFormat="1" ht="18.75">
      <c r="A658" s="564"/>
      <c r="B658" s="380"/>
      <c r="C658" s="814"/>
      <c r="D658" s="566"/>
      <c r="E658" s="566"/>
      <c r="F658" s="566"/>
      <c r="G658" s="567"/>
      <c r="H658" s="567"/>
      <c r="I658" s="568"/>
      <c r="J658" s="569"/>
      <c r="K658" s="569"/>
      <c r="L658" s="569"/>
      <c r="M658" s="569"/>
      <c r="N658" s="569"/>
      <c r="O658" s="569"/>
      <c r="P658" s="1057"/>
      <c r="Q658" s="569"/>
      <c r="R658" s="570"/>
      <c r="S658" s="360"/>
      <c r="T658" s="357"/>
      <c r="U658" s="357"/>
      <c r="V658" s="357"/>
      <c r="W658" s="357"/>
      <c r="X658" s="357"/>
      <c r="Y658" s="357"/>
      <c r="Z658" s="357"/>
      <c r="AA658" s="357"/>
      <c r="AB658" s="283"/>
      <c r="AC658" s="283"/>
      <c r="AD658" s="283"/>
      <c r="AE658" s="283"/>
      <c r="AF658" s="283"/>
      <c r="AG658" s="357"/>
      <c r="AH658" s="357"/>
      <c r="AI658" s="283"/>
      <c r="AJ658" s="283"/>
      <c r="AK658" s="283"/>
    </row>
    <row r="659" spans="1:37" s="91" customFormat="1" ht="18.75">
      <c r="A659" s="817"/>
      <c r="B659" s="830"/>
      <c r="C659" s="819"/>
      <c r="D659" s="831"/>
      <c r="E659" s="831"/>
      <c r="F659" s="831"/>
      <c r="G659" s="584"/>
      <c r="H659" s="584"/>
      <c r="I659" s="884"/>
      <c r="J659" s="822"/>
      <c r="K659" s="822"/>
      <c r="L659" s="822"/>
      <c r="M659" s="822"/>
      <c r="N659" s="822"/>
      <c r="O659" s="822"/>
      <c r="P659" s="1058"/>
      <c r="T659" s="89"/>
      <c r="U659" s="89"/>
      <c r="V659" s="89"/>
      <c r="W659" s="89"/>
      <c r="X659" s="89"/>
      <c r="Y659" s="89"/>
      <c r="AA659" s="89"/>
      <c r="AG659" s="89"/>
      <c r="AH659" s="89"/>
    </row>
    <row r="660" spans="1:37" s="91" customFormat="1" ht="18.75">
      <c r="A660" s="564"/>
      <c r="B660" s="380"/>
      <c r="C660" s="814"/>
      <c r="D660" s="566"/>
      <c r="E660" s="566"/>
      <c r="F660" s="566"/>
      <c r="G660" s="567"/>
      <c r="H660" s="567"/>
      <c r="I660" s="568"/>
      <c r="J660" s="569"/>
      <c r="K660" s="569"/>
      <c r="L660" s="569"/>
      <c r="M660" s="569"/>
      <c r="N660" s="569"/>
      <c r="O660" s="569"/>
      <c r="P660" s="631"/>
      <c r="Q660" s="631"/>
      <c r="R660" s="570"/>
      <c r="S660" s="360"/>
      <c r="T660" s="357"/>
      <c r="U660" s="357"/>
      <c r="V660" s="357"/>
      <c r="W660" s="357"/>
      <c r="X660" s="357"/>
      <c r="Y660" s="357"/>
      <c r="Z660" s="357"/>
      <c r="AA660" s="357"/>
      <c r="AB660" s="283"/>
      <c r="AC660" s="283"/>
      <c r="AD660" s="283"/>
      <c r="AE660" s="283"/>
      <c r="AF660" s="283"/>
      <c r="AG660" s="357"/>
      <c r="AH660" s="357"/>
      <c r="AI660" s="283"/>
      <c r="AJ660" s="283"/>
      <c r="AK660" s="283"/>
    </row>
    <row r="661" spans="1:37" s="91" customFormat="1" ht="18.75">
      <c r="A661" s="817"/>
      <c r="B661" s="830"/>
      <c r="C661" s="819"/>
      <c r="D661" s="831"/>
      <c r="E661" s="831"/>
      <c r="F661" s="831"/>
      <c r="G661" s="584"/>
      <c r="H661" s="584"/>
      <c r="I661" s="884"/>
      <c r="J661" s="822"/>
      <c r="K661" s="822"/>
      <c r="L661" s="822"/>
      <c r="M661" s="822"/>
      <c r="N661" s="822"/>
      <c r="O661" s="822"/>
      <c r="P661" s="1058"/>
      <c r="T661" s="89"/>
      <c r="U661" s="89"/>
      <c r="V661" s="89"/>
      <c r="W661" s="89"/>
      <c r="X661" s="89"/>
      <c r="Y661" s="89"/>
      <c r="AA661" s="89"/>
      <c r="AG661" s="89"/>
      <c r="AH661" s="89"/>
    </row>
    <row r="662" spans="1:37" s="91" customFormat="1" ht="18.75">
      <c r="A662" s="564"/>
      <c r="B662" s="380"/>
      <c r="C662" s="814"/>
      <c r="D662" s="566"/>
      <c r="E662" s="566"/>
      <c r="F662" s="566"/>
      <c r="G662" s="567"/>
      <c r="H662" s="567"/>
      <c r="I662" s="589"/>
      <c r="J662" s="569"/>
      <c r="K662" s="569"/>
      <c r="L662" s="569"/>
      <c r="M662" s="569"/>
      <c r="N662" s="569"/>
      <c r="O662" s="569"/>
      <c r="P662" s="631"/>
      <c r="Q662" s="631"/>
      <c r="R662" s="651"/>
      <c r="S662" s="360"/>
      <c r="T662" s="357"/>
      <c r="U662" s="357"/>
      <c r="V662" s="357"/>
      <c r="W662" s="357"/>
      <c r="X662" s="357"/>
      <c r="Y662" s="357"/>
      <c r="Z662" s="357"/>
      <c r="AA662" s="357"/>
      <c r="AB662" s="283"/>
      <c r="AC662" s="283"/>
      <c r="AD662" s="283"/>
      <c r="AE662" s="283"/>
      <c r="AF662" s="283"/>
      <c r="AG662" s="357"/>
      <c r="AH662" s="357"/>
      <c r="AI662" s="283"/>
      <c r="AJ662" s="283"/>
      <c r="AK662" s="284"/>
    </row>
    <row r="663" spans="1:37" s="91" customFormat="1" ht="18.75">
      <c r="A663" s="817"/>
      <c r="B663" s="830"/>
      <c r="C663" s="819"/>
      <c r="D663" s="831"/>
      <c r="E663" s="831"/>
      <c r="F663" s="831"/>
      <c r="G663" s="584"/>
      <c r="H663" s="584"/>
      <c r="I663" s="591"/>
      <c r="J663" s="604"/>
      <c r="K663" s="604"/>
      <c r="L663" s="604"/>
      <c r="M663" s="604"/>
      <c r="N663" s="604"/>
      <c r="O663" s="604"/>
      <c r="P663" s="1057"/>
      <c r="T663" s="89"/>
      <c r="U663" s="89"/>
      <c r="V663" s="89"/>
      <c r="W663" s="89"/>
      <c r="X663" s="89"/>
      <c r="Y663" s="89"/>
      <c r="AA663" s="89"/>
      <c r="AG663" s="89"/>
      <c r="AH663" s="852"/>
      <c r="AI663" s="92"/>
    </row>
    <row r="664" spans="1:37" s="91" customFormat="1" ht="18.75">
      <c r="A664" s="564"/>
      <c r="B664" s="380"/>
      <c r="C664" s="814"/>
      <c r="D664" s="566"/>
      <c r="E664" s="566"/>
      <c r="F664" s="566"/>
      <c r="G664" s="567"/>
      <c r="H664" s="567"/>
      <c r="I664" s="589"/>
      <c r="J664" s="569"/>
      <c r="K664" s="569"/>
      <c r="L664" s="569"/>
      <c r="M664" s="569"/>
      <c r="N664" s="569"/>
      <c r="O664" s="569"/>
      <c r="P664" s="614"/>
      <c r="Q664" s="614"/>
      <c r="R664" s="651"/>
      <c r="S664" s="360"/>
      <c r="T664" s="357"/>
      <c r="U664" s="357"/>
      <c r="V664" s="357"/>
      <c r="W664" s="357"/>
      <c r="X664" s="357"/>
      <c r="Y664" s="357"/>
      <c r="Z664" s="357"/>
      <c r="AA664" s="357"/>
      <c r="AB664" s="283"/>
      <c r="AC664" s="283"/>
      <c r="AD664" s="283"/>
      <c r="AE664" s="283"/>
      <c r="AF664" s="283"/>
      <c r="AG664" s="357"/>
      <c r="AH664" s="357"/>
      <c r="AI664" s="283"/>
      <c r="AJ664" s="283"/>
      <c r="AK664" s="283"/>
    </row>
    <row r="665" spans="1:37" s="91" customFormat="1" ht="18.75">
      <c r="A665" s="817"/>
      <c r="B665" s="830"/>
      <c r="C665" s="819"/>
      <c r="D665" s="831"/>
      <c r="E665" s="831"/>
      <c r="F665" s="831"/>
      <c r="G665" s="584"/>
      <c r="H665" s="584"/>
      <c r="I665" s="591"/>
      <c r="J665" s="604"/>
      <c r="K665" s="604"/>
      <c r="L665" s="604"/>
      <c r="M665" s="604"/>
      <c r="N665" s="604"/>
      <c r="O665" s="604"/>
      <c r="P665" s="1057"/>
      <c r="T665" s="89"/>
      <c r="U665" s="89"/>
      <c r="V665" s="89"/>
      <c r="W665" s="89"/>
      <c r="X665" s="89"/>
      <c r="Y665" s="89"/>
      <c r="AA665" s="89"/>
      <c r="AG665" s="89"/>
      <c r="AH665" s="89"/>
    </row>
    <row r="666" spans="1:37" s="91" customFormat="1" ht="18.75">
      <c r="A666" s="564"/>
      <c r="B666" s="380"/>
      <c r="C666" s="814"/>
      <c r="D666" s="566"/>
      <c r="E666" s="566"/>
      <c r="F666" s="566"/>
      <c r="G666" s="586"/>
      <c r="H666" s="567"/>
      <c r="I666" s="588"/>
      <c r="J666" s="376"/>
      <c r="K666" s="376"/>
      <c r="L666" s="357"/>
      <c r="M666" s="614"/>
      <c r="N666" s="357"/>
      <c r="O666" s="376"/>
      <c r="P666" s="631"/>
      <c r="Q666" s="631"/>
      <c r="R666" s="376"/>
      <c r="S666" s="357"/>
      <c r="T666" s="357"/>
      <c r="U666" s="357"/>
      <c r="V666" s="357"/>
      <c r="W666" s="357"/>
      <c r="X666" s="357"/>
      <c r="Y666" s="357"/>
      <c r="Z666" s="376"/>
      <c r="AA666" s="357"/>
      <c r="AB666" s="376"/>
      <c r="AC666" s="376"/>
      <c r="AD666" s="376"/>
      <c r="AE666" s="376"/>
      <c r="AF666" s="376"/>
      <c r="AG666" s="357"/>
      <c r="AH666" s="357"/>
      <c r="AI666" s="376"/>
      <c r="AJ666" s="376"/>
      <c r="AK666" s="376"/>
    </row>
    <row r="667" spans="1:37" s="91" customFormat="1" ht="18.75">
      <c r="A667" s="564"/>
      <c r="B667" s="380"/>
      <c r="C667" s="814"/>
      <c r="D667" s="566"/>
      <c r="E667" s="566"/>
      <c r="F667" s="566"/>
      <c r="G667" s="567"/>
      <c r="H667" s="567"/>
      <c r="I667" s="568"/>
      <c r="J667" s="363"/>
      <c r="K667" s="363"/>
      <c r="L667" s="569"/>
      <c r="M667" s="569"/>
      <c r="N667" s="363"/>
      <c r="O667" s="363"/>
      <c r="P667" s="569"/>
      <c r="Q667" s="569"/>
      <c r="R667" s="570"/>
      <c r="S667" s="360"/>
      <c r="T667" s="357"/>
      <c r="U667" s="357"/>
      <c r="V667" s="357"/>
      <c r="W667" s="357"/>
      <c r="X667" s="357"/>
      <c r="Y667" s="357"/>
      <c r="Z667" s="357"/>
      <c r="AA667" s="357"/>
      <c r="AB667" s="283"/>
      <c r="AC667" s="283"/>
      <c r="AD667" s="283"/>
      <c r="AE667" s="283"/>
      <c r="AF667" s="283"/>
      <c r="AG667" s="357"/>
      <c r="AH667" s="357"/>
      <c r="AI667" s="283"/>
      <c r="AJ667" s="283"/>
      <c r="AK667" s="283"/>
    </row>
    <row r="668" spans="1:37" s="91" customFormat="1" ht="18.75">
      <c r="A668" s="817"/>
      <c r="B668" s="830"/>
      <c r="C668" s="819"/>
      <c r="D668" s="831"/>
      <c r="E668" s="831"/>
      <c r="F668" s="831"/>
      <c r="G668" s="584"/>
      <c r="H668" s="584"/>
      <c r="I668" s="884"/>
      <c r="J668" s="948"/>
      <c r="K668" s="948"/>
      <c r="L668" s="822"/>
      <c r="M668" s="822"/>
      <c r="N668" s="948"/>
      <c r="O668" s="948"/>
      <c r="P668" s="1058"/>
      <c r="T668" s="89"/>
      <c r="U668" s="89"/>
      <c r="V668" s="89"/>
      <c r="W668" s="89"/>
      <c r="X668" s="89"/>
      <c r="Y668" s="89"/>
      <c r="AA668" s="89"/>
      <c r="AG668" s="89"/>
      <c r="AH668" s="89"/>
    </row>
    <row r="669" spans="1:37" s="91" customFormat="1" ht="18.75">
      <c r="A669" s="564"/>
      <c r="B669" s="380"/>
      <c r="C669" s="814"/>
      <c r="D669" s="566"/>
      <c r="E669" s="566"/>
      <c r="F669" s="566"/>
      <c r="G669" s="567"/>
      <c r="H669" s="567"/>
      <c r="I669" s="589"/>
      <c r="J669" s="569"/>
      <c r="K669" s="569"/>
      <c r="L669" s="569"/>
      <c r="M669" s="569"/>
      <c r="N669" s="569"/>
      <c r="O669" s="569"/>
      <c r="P669" s="631"/>
      <c r="Q669" s="631"/>
      <c r="R669" s="570"/>
      <c r="S669" s="360"/>
      <c r="T669" s="357"/>
      <c r="U669" s="357"/>
      <c r="V669" s="357"/>
      <c r="W669" s="357"/>
      <c r="X669" s="357"/>
      <c r="Y669" s="357"/>
      <c r="Z669" s="357"/>
      <c r="AA669" s="357"/>
      <c r="AB669" s="283"/>
      <c r="AC669" s="283"/>
      <c r="AD669" s="283"/>
      <c r="AE669" s="283"/>
      <c r="AF669" s="283"/>
      <c r="AG669" s="357"/>
      <c r="AH669" s="357"/>
      <c r="AI669" s="283"/>
      <c r="AJ669" s="283"/>
      <c r="AK669" s="283"/>
    </row>
    <row r="670" spans="1:37" s="91" customFormat="1" ht="18.75">
      <c r="A670" s="817"/>
      <c r="B670" s="830"/>
      <c r="C670" s="819"/>
      <c r="D670" s="831"/>
      <c r="E670" s="831"/>
      <c r="F670" s="831"/>
      <c r="G670" s="584"/>
      <c r="H670" s="584"/>
      <c r="I670" s="591"/>
      <c r="J670" s="822"/>
      <c r="K670" s="822"/>
      <c r="L670" s="822"/>
      <c r="M670" s="822"/>
      <c r="N670" s="822"/>
      <c r="O670" s="822"/>
      <c r="P670" s="1058"/>
      <c r="T670" s="89"/>
      <c r="U670" s="89"/>
      <c r="V670" s="89"/>
      <c r="W670" s="89"/>
      <c r="X670" s="89"/>
      <c r="Y670" s="89"/>
      <c r="AA670" s="89"/>
      <c r="AG670" s="89"/>
      <c r="AH670" s="89"/>
    </row>
    <row r="671" spans="1:37" s="91" customFormat="1" ht="18.75">
      <c r="A671" s="817"/>
      <c r="B671" s="830"/>
      <c r="C671" s="819"/>
      <c r="D671" s="831"/>
      <c r="E671" s="831"/>
      <c r="F671" s="831"/>
      <c r="G671" s="584"/>
      <c r="H671" s="584"/>
      <c r="I671" s="946"/>
      <c r="J671" s="604"/>
      <c r="K671" s="604"/>
      <c r="L671" s="604"/>
      <c r="M671" s="604"/>
      <c r="N671" s="604"/>
      <c r="O671" s="604"/>
      <c r="P671" s="1057"/>
      <c r="T671" s="89"/>
      <c r="U671" s="89"/>
      <c r="V671" s="89"/>
      <c r="W671" s="89"/>
      <c r="X671" s="89"/>
      <c r="Y671" s="89"/>
      <c r="AA671" s="89"/>
      <c r="AG671" s="89"/>
      <c r="AH671" s="89"/>
    </row>
    <row r="672" spans="1:37" s="91" customFormat="1" ht="18.75">
      <c r="A672" s="817"/>
      <c r="B672" s="835"/>
      <c r="C672" s="836"/>
      <c r="D672" s="831"/>
      <c r="E672" s="831"/>
      <c r="F672" s="831"/>
      <c r="G672" s="831"/>
      <c r="H672" s="831"/>
      <c r="I672" s="949"/>
      <c r="J672" s="861"/>
      <c r="K672" s="862"/>
      <c r="L672" s="861"/>
      <c r="M672" s="861"/>
      <c r="N672" s="862"/>
      <c r="O672" s="861"/>
      <c r="P672" s="1059"/>
      <c r="Q672" s="187"/>
      <c r="R672" s="187"/>
      <c r="S672" s="187"/>
      <c r="T672" s="785"/>
      <c r="U672" s="785"/>
      <c r="V672" s="785"/>
      <c r="W672" s="785"/>
      <c r="X672" s="785"/>
      <c r="Y672" s="785"/>
      <c r="Z672" s="187"/>
      <c r="AA672" s="785"/>
      <c r="AB672" s="187"/>
      <c r="AC672" s="187"/>
      <c r="AD672" s="187"/>
      <c r="AE672" s="187"/>
      <c r="AG672" s="89"/>
      <c r="AH672" s="89"/>
    </row>
    <row r="673" spans="1:37" s="91" customFormat="1" ht="18.75">
      <c r="A673" s="564"/>
      <c r="B673" s="380"/>
      <c r="C673" s="814"/>
      <c r="D673" s="566"/>
      <c r="E673" s="566"/>
      <c r="F673" s="566"/>
      <c r="G673" s="567"/>
      <c r="H673" s="567"/>
      <c r="I673" s="589"/>
      <c r="J673" s="569"/>
      <c r="K673" s="569"/>
      <c r="L673" s="569"/>
      <c r="M673" s="569"/>
      <c r="N673" s="569"/>
      <c r="O673" s="569"/>
      <c r="P673" s="569"/>
      <c r="Q673" s="569"/>
      <c r="R673" s="570"/>
      <c r="S673" s="360"/>
      <c r="T673" s="357"/>
      <c r="U673" s="357"/>
      <c r="V673" s="357"/>
      <c r="W673" s="357"/>
      <c r="X673" s="357"/>
      <c r="Y673" s="357"/>
      <c r="Z673" s="357"/>
      <c r="AA673" s="357"/>
      <c r="AB673" s="283"/>
      <c r="AC673" s="283"/>
      <c r="AD673" s="283"/>
      <c r="AE673" s="283"/>
      <c r="AF673" s="283"/>
      <c r="AG673" s="357"/>
      <c r="AH673" s="357"/>
      <c r="AI673" s="283"/>
      <c r="AJ673" s="283"/>
      <c r="AK673" s="283"/>
    </row>
    <row r="674" spans="1:37" s="91" customFormat="1" ht="18.75">
      <c r="A674" s="817"/>
      <c r="B674" s="830"/>
      <c r="C674" s="819"/>
      <c r="D674" s="831"/>
      <c r="E674" s="831"/>
      <c r="F674" s="831"/>
      <c r="G674" s="584"/>
      <c r="H674" s="584"/>
      <c r="I674" s="591"/>
      <c r="J674" s="822"/>
      <c r="K674" s="822"/>
      <c r="L674" s="822"/>
      <c r="M674" s="822"/>
      <c r="N674" s="822"/>
      <c r="O674" s="822"/>
      <c r="P674" s="1058"/>
      <c r="T674" s="89"/>
      <c r="U674" s="89"/>
      <c r="V674" s="89"/>
      <c r="W674" s="89"/>
      <c r="X674" s="89"/>
      <c r="Y674" s="89"/>
      <c r="AA674" s="89"/>
      <c r="AG674" s="89"/>
      <c r="AH674" s="89"/>
    </row>
    <row r="675" spans="1:37" s="91" customFormat="1" ht="18.75">
      <c r="A675" s="564"/>
      <c r="B675" s="380"/>
      <c r="C675" s="814"/>
      <c r="D675" s="566"/>
      <c r="E675" s="566"/>
      <c r="F675" s="566"/>
      <c r="G675" s="567"/>
      <c r="H675" s="567"/>
      <c r="I675" s="568"/>
      <c r="J675" s="569"/>
      <c r="K675" s="569"/>
      <c r="L675" s="569"/>
      <c r="M675" s="569"/>
      <c r="N675" s="569"/>
      <c r="O675" s="569"/>
      <c r="P675" s="614"/>
      <c r="Q675" s="631"/>
      <c r="R675" s="651"/>
      <c r="S675" s="360"/>
      <c r="T675" s="357"/>
      <c r="U675" s="357"/>
      <c r="V675" s="357"/>
      <c r="W675" s="357"/>
      <c r="X675" s="357"/>
      <c r="Y675" s="357"/>
      <c r="Z675" s="357"/>
      <c r="AA675" s="357"/>
      <c r="AB675" s="283"/>
      <c r="AC675" s="283"/>
      <c r="AD675" s="283"/>
      <c r="AE675" s="283"/>
      <c r="AF675" s="283"/>
      <c r="AG675" s="357"/>
      <c r="AH675" s="357"/>
      <c r="AI675" s="283"/>
      <c r="AJ675" s="283"/>
      <c r="AK675" s="283"/>
    </row>
    <row r="676" spans="1:37" s="91" customFormat="1" ht="18.75">
      <c r="A676" s="817"/>
      <c r="B676" s="830"/>
      <c r="C676" s="819"/>
      <c r="D676" s="831"/>
      <c r="E676" s="831"/>
      <c r="F676" s="831"/>
      <c r="G676" s="584"/>
      <c r="H676" s="584"/>
      <c r="I676" s="884"/>
      <c r="J676" s="604"/>
      <c r="K676" s="604"/>
      <c r="L676" s="604"/>
      <c r="M676" s="604"/>
      <c r="N676" s="604"/>
      <c r="O676" s="604"/>
      <c r="P676" s="1057"/>
      <c r="T676" s="89"/>
      <c r="U676" s="89"/>
      <c r="V676" s="89"/>
      <c r="W676" s="89"/>
      <c r="X676" s="89"/>
      <c r="Y676" s="89"/>
      <c r="AA676" s="89"/>
      <c r="AG676" s="89"/>
      <c r="AH676" s="89"/>
    </row>
    <row r="677" spans="1:37" s="91" customFormat="1" ht="18.75">
      <c r="A677" s="564"/>
      <c r="B677" s="380"/>
      <c r="C677" s="814"/>
      <c r="D677" s="566"/>
      <c r="E677" s="566"/>
      <c r="F677" s="566"/>
      <c r="G677" s="567"/>
      <c r="H677" s="567"/>
      <c r="I677" s="589"/>
      <c r="J677" s="569"/>
      <c r="K677" s="569"/>
      <c r="L677" s="569"/>
      <c r="M677" s="569"/>
      <c r="N677" s="569"/>
      <c r="O677" s="569"/>
      <c r="P677" s="569"/>
      <c r="Q677" s="569"/>
      <c r="R677" s="570"/>
      <c r="S677" s="360"/>
      <c r="T677" s="357"/>
      <c r="U677" s="357"/>
      <c r="V677" s="357"/>
      <c r="W677" s="357"/>
      <c r="X677" s="357"/>
      <c r="Y677" s="357"/>
      <c r="Z677" s="357"/>
      <c r="AA677" s="357"/>
      <c r="AB677" s="283"/>
      <c r="AC677" s="283"/>
      <c r="AD677" s="283"/>
      <c r="AE677" s="283"/>
      <c r="AF677" s="283"/>
      <c r="AG677" s="357"/>
      <c r="AH677" s="357"/>
      <c r="AI677" s="283"/>
      <c r="AJ677" s="283"/>
      <c r="AK677" s="283"/>
    </row>
    <row r="678" spans="1:37" s="91" customFormat="1" ht="18.75">
      <c r="A678" s="817"/>
      <c r="B678" s="830"/>
      <c r="C678" s="819"/>
      <c r="D678" s="831"/>
      <c r="E678" s="831"/>
      <c r="F678" s="831"/>
      <c r="G678" s="584"/>
      <c r="H678" s="584"/>
      <c r="I678" s="591"/>
      <c r="J678" s="822"/>
      <c r="K678" s="822"/>
      <c r="L678" s="822"/>
      <c r="M678" s="822"/>
      <c r="N678" s="822"/>
      <c r="O678" s="822"/>
      <c r="P678" s="1058"/>
      <c r="T678" s="89"/>
      <c r="U678" s="89"/>
      <c r="V678" s="89"/>
      <c r="W678" s="89"/>
      <c r="X678" s="89"/>
      <c r="Y678" s="89"/>
      <c r="AA678" s="89"/>
      <c r="AG678" s="89"/>
      <c r="AH678" s="89"/>
    </row>
    <row r="679" spans="1:37" s="91" customFormat="1" ht="18.75">
      <c r="A679" s="564"/>
      <c r="B679" s="380"/>
      <c r="C679" s="814"/>
      <c r="D679" s="566"/>
      <c r="E679" s="566"/>
      <c r="F679" s="566"/>
      <c r="G679" s="567"/>
      <c r="H679" s="567"/>
      <c r="I679" s="568"/>
      <c r="J679" s="569"/>
      <c r="K679" s="569"/>
      <c r="L679" s="569"/>
      <c r="M679" s="569"/>
      <c r="N679" s="569"/>
      <c r="O679" s="569"/>
      <c r="P679" s="569"/>
      <c r="Q679" s="569"/>
      <c r="R679" s="570"/>
      <c r="S679" s="360"/>
      <c r="T679" s="357"/>
      <c r="U679" s="357"/>
      <c r="V679" s="357"/>
      <c r="W679" s="357"/>
      <c r="X679" s="357"/>
      <c r="Y679" s="357"/>
      <c r="Z679" s="357"/>
      <c r="AA679" s="357"/>
      <c r="AB679" s="283"/>
      <c r="AC679" s="283"/>
      <c r="AD679" s="283"/>
      <c r="AE679" s="283"/>
      <c r="AF679" s="283"/>
      <c r="AG679" s="357"/>
      <c r="AH679" s="357"/>
      <c r="AI679" s="283"/>
      <c r="AJ679" s="283"/>
      <c r="AK679" s="283"/>
    </row>
    <row r="680" spans="1:37" s="91" customFormat="1" ht="18.75">
      <c r="A680" s="817"/>
      <c r="B680" s="830"/>
      <c r="C680" s="819"/>
      <c r="D680" s="831"/>
      <c r="E680" s="831"/>
      <c r="F680" s="831"/>
      <c r="G680" s="584"/>
      <c r="H680" s="584"/>
      <c r="I680" s="884"/>
      <c r="J680" s="822"/>
      <c r="K680" s="822"/>
      <c r="L680" s="822"/>
      <c r="M680" s="822"/>
      <c r="N680" s="822"/>
      <c r="O680" s="822"/>
      <c r="P680" s="1058"/>
      <c r="T680" s="89"/>
      <c r="U680" s="89"/>
      <c r="V680" s="89"/>
      <c r="W680" s="89"/>
      <c r="X680" s="89"/>
      <c r="Y680" s="89"/>
      <c r="AA680" s="89"/>
      <c r="AG680" s="89"/>
      <c r="AH680" s="89"/>
    </row>
    <row r="681" spans="1:37" s="91" customFormat="1" ht="18.75">
      <c r="A681" s="564"/>
      <c r="B681" s="380"/>
      <c r="C681" s="814"/>
      <c r="D681" s="566"/>
      <c r="E681" s="566"/>
      <c r="F681" s="566"/>
      <c r="G681" s="567"/>
      <c r="H681" s="567"/>
      <c r="I681" s="588"/>
      <c r="J681" s="569"/>
      <c r="K681" s="569"/>
      <c r="L681" s="569"/>
      <c r="M681" s="569"/>
      <c r="N681" s="569"/>
      <c r="O681" s="569"/>
      <c r="P681" s="631"/>
      <c r="Q681" s="569"/>
      <c r="R681" s="570"/>
      <c r="S681" s="360"/>
      <c r="T681" s="357"/>
      <c r="U681" s="357"/>
      <c r="V681" s="357"/>
      <c r="W681" s="357"/>
      <c r="X681" s="357"/>
      <c r="Y681" s="357"/>
      <c r="Z681" s="357"/>
      <c r="AA681" s="357"/>
      <c r="AB681" s="283"/>
      <c r="AC681" s="283"/>
      <c r="AD681" s="283"/>
      <c r="AE681" s="283"/>
      <c r="AF681" s="283"/>
      <c r="AG681" s="357"/>
      <c r="AH681" s="357"/>
      <c r="AI681" s="283"/>
      <c r="AJ681" s="283"/>
      <c r="AK681" s="283"/>
    </row>
    <row r="682" spans="1:37" s="91" customFormat="1" ht="18.75">
      <c r="A682" s="817"/>
      <c r="B682" s="830"/>
      <c r="C682" s="819"/>
      <c r="D682" s="831"/>
      <c r="E682" s="831"/>
      <c r="F682" s="831"/>
      <c r="G682" s="584"/>
      <c r="H682" s="584"/>
      <c r="I682" s="884"/>
      <c r="J682" s="822"/>
      <c r="K682" s="822"/>
      <c r="L682" s="822"/>
      <c r="M682" s="822"/>
      <c r="N682" s="822"/>
      <c r="O682" s="822"/>
      <c r="P682" s="1058"/>
      <c r="T682" s="89"/>
      <c r="U682" s="89"/>
      <c r="V682" s="89"/>
      <c r="W682" s="89"/>
      <c r="X682" s="89"/>
      <c r="Y682" s="89"/>
      <c r="AA682" s="89"/>
      <c r="AG682" s="89"/>
      <c r="AH682" s="89"/>
    </row>
    <row r="683" spans="1:37" s="91" customFormat="1" ht="14.25" customHeight="1">
      <c r="A683" s="564"/>
      <c r="B683" s="380"/>
      <c r="C683" s="819"/>
      <c r="D683" s="579"/>
      <c r="E683" s="579"/>
      <c r="F683" s="579"/>
      <c r="G683" s="584"/>
      <c r="H683" s="584"/>
      <c r="I683" s="591"/>
      <c r="J683" s="601"/>
      <c r="K683" s="601"/>
      <c r="L683" s="608"/>
      <c r="M683" s="608"/>
      <c r="N683" s="601"/>
      <c r="O683" s="601"/>
      <c r="P683" s="631"/>
      <c r="Q683" s="614"/>
      <c r="R683" s="283"/>
      <c r="S683" s="357"/>
      <c r="T683" s="660"/>
      <c r="U683" s="660"/>
      <c r="V683" s="660"/>
      <c r="W683" s="660"/>
      <c r="X683" s="660"/>
      <c r="Y683" s="660"/>
      <c r="Z683" s="660"/>
      <c r="AA683" s="660"/>
      <c r="AB683" s="220"/>
      <c r="AC683" s="220"/>
      <c r="AD683" s="220"/>
      <c r="AE683" s="220"/>
      <c r="AF683" s="220"/>
      <c r="AG683" s="660"/>
      <c r="AH683" s="660"/>
      <c r="AI683" s="220"/>
      <c r="AJ683" s="220"/>
      <c r="AK683" s="220"/>
    </row>
    <row r="684" spans="1:37" s="91" customFormat="1" ht="14.25" customHeight="1">
      <c r="A684" s="817"/>
      <c r="B684" s="830"/>
      <c r="C684" s="819"/>
      <c r="D684" s="831"/>
      <c r="E684" s="831"/>
      <c r="F684" s="831"/>
      <c r="G684" s="584"/>
      <c r="H684" s="584"/>
      <c r="I684" s="591"/>
      <c r="J684" s="945"/>
      <c r="K684" s="945"/>
      <c r="L684" s="604"/>
      <c r="M684" s="604"/>
      <c r="N684" s="945"/>
      <c r="O684" s="945"/>
      <c r="P684" s="1057"/>
      <c r="T684" s="89"/>
      <c r="U684" s="89"/>
      <c r="V684" s="89"/>
      <c r="W684" s="89"/>
      <c r="X684" s="89"/>
      <c r="Y684" s="89"/>
      <c r="AA684" s="89"/>
      <c r="AG684" s="89"/>
      <c r="AH684" s="89"/>
    </row>
    <row r="685" spans="1:37" s="91" customFormat="1" ht="18.75">
      <c r="A685" s="564"/>
      <c r="B685" s="936"/>
      <c r="C685" s="937"/>
      <c r="D685" s="578"/>
      <c r="E685" s="578"/>
      <c r="F685" s="578"/>
      <c r="G685" s="582"/>
      <c r="H685" s="582"/>
      <c r="I685" s="588"/>
      <c r="J685" s="363"/>
      <c r="K685" s="363"/>
      <c r="L685" s="569"/>
      <c r="M685" s="569"/>
      <c r="N685" s="363"/>
      <c r="O685" s="569"/>
      <c r="P685" s="614"/>
      <c r="Q685" s="631"/>
      <c r="R685" s="651"/>
      <c r="S685" s="360"/>
      <c r="T685" s="357"/>
      <c r="U685" s="357"/>
      <c r="V685" s="357"/>
      <c r="W685" s="357"/>
      <c r="X685" s="357"/>
      <c r="Y685" s="357"/>
      <c r="Z685" s="357"/>
      <c r="AA685" s="357"/>
      <c r="AB685" s="283"/>
      <c r="AC685" s="283"/>
      <c r="AD685" s="283"/>
      <c r="AE685" s="283"/>
      <c r="AF685" s="283"/>
      <c r="AG685" s="357"/>
      <c r="AH685" s="357"/>
      <c r="AI685" s="283"/>
      <c r="AJ685" s="283"/>
      <c r="AK685" s="284"/>
    </row>
    <row r="686" spans="1:37" s="91" customFormat="1" ht="18.75">
      <c r="A686" s="564"/>
      <c r="B686" s="380"/>
      <c r="C686" s="814"/>
      <c r="D686" s="566"/>
      <c r="E686" s="566"/>
      <c r="F686" s="566"/>
      <c r="G686" s="567"/>
      <c r="H686" s="567"/>
      <c r="I686" s="589"/>
      <c r="J686" s="569"/>
      <c r="K686" s="607"/>
      <c r="L686" s="569"/>
      <c r="M686" s="569"/>
      <c r="N686" s="569"/>
      <c r="O686" s="607"/>
      <c r="P686" s="641"/>
      <c r="Q686" s="641"/>
      <c r="R686" s="651"/>
      <c r="S686" s="360"/>
      <c r="T686" s="357"/>
      <c r="U686" s="357"/>
      <c r="V686" s="357"/>
      <c r="W686" s="357"/>
      <c r="X686" s="357"/>
      <c r="Y686" s="357"/>
      <c r="Z686" s="357"/>
      <c r="AA686" s="357"/>
      <c r="AB686" s="283"/>
      <c r="AC686" s="283"/>
      <c r="AD686" s="283"/>
      <c r="AE686" s="283"/>
      <c r="AF686" s="283"/>
      <c r="AG686" s="357"/>
      <c r="AH686" s="357"/>
      <c r="AI686" s="283"/>
      <c r="AJ686" s="283"/>
      <c r="AK686" s="283"/>
    </row>
    <row r="687" spans="1:37" s="369" customFormat="1">
      <c r="A687" s="735"/>
      <c r="B687" s="736"/>
      <c r="C687" s="737"/>
      <c r="D687" s="646"/>
      <c r="E687" s="646"/>
      <c r="F687" s="646"/>
      <c r="G687" s="738"/>
      <c r="H687" s="1040"/>
      <c r="I687" s="719"/>
      <c r="L687" s="646"/>
      <c r="N687" s="646"/>
      <c r="P687" s="739"/>
      <c r="Q687" s="739"/>
      <c r="S687" s="646"/>
      <c r="T687" s="646"/>
      <c r="U687" s="646"/>
      <c r="V687" s="646"/>
      <c r="W687" s="646"/>
      <c r="X687" s="646"/>
      <c r="Y687" s="646"/>
      <c r="AA687" s="646"/>
      <c r="AG687" s="646"/>
      <c r="AH687" s="646"/>
    </row>
    <row r="688" spans="1:37" s="369" customFormat="1">
      <c r="A688" s="735"/>
      <c r="B688" s="736"/>
      <c r="C688" s="737"/>
      <c r="D688" s="646"/>
      <c r="E688" s="646"/>
      <c r="F688" s="646"/>
      <c r="G688" s="738"/>
      <c r="H688" s="1040"/>
      <c r="I688" s="719"/>
      <c r="L688" s="646"/>
      <c r="N688" s="646"/>
      <c r="P688" s="739"/>
      <c r="Q688" s="739"/>
      <c r="S688" s="646"/>
      <c r="T688" s="646"/>
      <c r="U688" s="646"/>
      <c r="V688" s="646"/>
      <c r="W688" s="646"/>
      <c r="X688" s="646"/>
      <c r="Y688" s="646"/>
      <c r="AA688" s="646"/>
      <c r="AG688" s="646"/>
      <c r="AH688" s="646"/>
    </row>
    <row r="689" spans="1:34" s="369" customFormat="1">
      <c r="A689" s="735"/>
      <c r="B689" s="736"/>
      <c r="C689" s="737"/>
      <c r="D689" s="646"/>
      <c r="E689" s="646"/>
      <c r="F689" s="646"/>
      <c r="G689" s="738"/>
      <c r="H689" s="1040"/>
      <c r="I689" s="719"/>
      <c r="L689" s="646"/>
      <c r="N689" s="646"/>
      <c r="P689" s="739"/>
      <c r="Q689" s="739"/>
      <c r="S689" s="646"/>
      <c r="T689" s="646"/>
      <c r="U689" s="646"/>
      <c r="V689" s="646"/>
      <c r="W689" s="646"/>
      <c r="X689" s="646"/>
      <c r="Y689" s="646"/>
      <c r="AA689" s="646"/>
      <c r="AG689" s="646"/>
      <c r="AH689" s="646"/>
    </row>
    <row r="690" spans="1:34" s="369" customFormat="1">
      <c r="A690" s="735"/>
      <c r="B690" s="736"/>
      <c r="C690" s="737"/>
      <c r="D690" s="646"/>
      <c r="E690" s="646"/>
      <c r="F690" s="646"/>
      <c r="G690" s="738"/>
      <c r="H690" s="1040"/>
      <c r="I690" s="719"/>
      <c r="L690" s="646"/>
      <c r="N690" s="646"/>
      <c r="P690" s="739"/>
      <c r="Q690" s="739"/>
      <c r="S690" s="646"/>
      <c r="T690" s="646"/>
      <c r="U690" s="646"/>
      <c r="V690" s="646"/>
      <c r="W690" s="646"/>
      <c r="X690" s="646"/>
      <c r="Y690" s="646"/>
      <c r="AA690" s="646"/>
      <c r="AG690" s="646"/>
      <c r="AH690" s="646"/>
    </row>
    <row r="691" spans="1:34" s="369" customFormat="1">
      <c r="A691" s="735"/>
      <c r="B691" s="736"/>
      <c r="C691" s="737"/>
      <c r="D691" s="646"/>
      <c r="E691" s="646"/>
      <c r="F691" s="646"/>
      <c r="G691" s="738"/>
      <c r="H691" s="1040"/>
      <c r="I691" s="719"/>
      <c r="L691" s="646"/>
      <c r="N691" s="646"/>
      <c r="P691" s="739"/>
      <c r="Q691" s="739"/>
      <c r="S691" s="646"/>
      <c r="T691" s="646"/>
      <c r="U691" s="646"/>
      <c r="V691" s="646"/>
      <c r="W691" s="646"/>
      <c r="X691" s="646"/>
      <c r="Y691" s="646"/>
      <c r="AA691" s="646"/>
      <c r="AG691" s="646"/>
      <c r="AH691" s="646"/>
    </row>
    <row r="692" spans="1:34" s="369" customFormat="1">
      <c r="A692" s="735"/>
      <c r="B692" s="736"/>
      <c r="C692" s="737"/>
      <c r="D692" s="646"/>
      <c r="E692" s="646"/>
      <c r="F692" s="646"/>
      <c r="G692" s="738"/>
      <c r="H692" s="1040"/>
      <c r="I692" s="719"/>
      <c r="L692" s="646"/>
      <c r="N692" s="646"/>
      <c r="P692" s="739"/>
      <c r="Q692" s="739"/>
      <c r="S692" s="646"/>
      <c r="T692" s="646"/>
      <c r="U692" s="646"/>
      <c r="V692" s="646"/>
      <c r="W692" s="646"/>
      <c r="X692" s="646"/>
      <c r="Y692" s="646"/>
      <c r="AA692" s="646"/>
      <c r="AG692" s="646"/>
      <c r="AH692" s="646"/>
    </row>
    <row r="693" spans="1:34" s="369" customFormat="1">
      <c r="A693" s="735"/>
      <c r="B693" s="736"/>
      <c r="C693" s="737"/>
      <c r="D693" s="646"/>
      <c r="E693" s="646"/>
      <c r="F693" s="646"/>
      <c r="G693" s="738"/>
      <c r="H693" s="1040"/>
      <c r="I693" s="719"/>
      <c r="L693" s="646"/>
      <c r="N693" s="646"/>
      <c r="P693" s="739"/>
      <c r="Q693" s="739"/>
      <c r="S693" s="646"/>
      <c r="T693" s="646"/>
      <c r="U693" s="646"/>
      <c r="V693" s="646"/>
      <c r="W693" s="646"/>
      <c r="X693" s="646"/>
      <c r="Y693" s="646"/>
      <c r="AA693" s="646"/>
      <c r="AG693" s="646"/>
      <c r="AH693" s="646"/>
    </row>
    <row r="694" spans="1:34" s="369" customFormat="1">
      <c r="A694" s="735"/>
      <c r="B694" s="736"/>
      <c r="C694" s="737"/>
      <c r="D694" s="646"/>
      <c r="E694" s="646"/>
      <c r="F694" s="646"/>
      <c r="G694" s="738"/>
      <c r="H694" s="1040"/>
      <c r="I694" s="719"/>
      <c r="L694" s="646"/>
      <c r="N694" s="646"/>
      <c r="P694" s="739"/>
      <c r="Q694" s="739"/>
      <c r="S694" s="646"/>
      <c r="T694" s="646"/>
      <c r="U694" s="646"/>
      <c r="V694" s="646"/>
      <c r="W694" s="646"/>
      <c r="X694" s="646"/>
      <c r="Y694" s="646"/>
      <c r="AA694" s="646"/>
      <c r="AG694" s="646"/>
      <c r="AH694" s="646"/>
    </row>
    <row r="695" spans="1:34" s="369" customFormat="1">
      <c r="A695" s="735"/>
      <c r="B695" s="736"/>
      <c r="C695" s="737"/>
      <c r="D695" s="646"/>
      <c r="E695" s="646"/>
      <c r="F695" s="646"/>
      <c r="G695" s="738"/>
      <c r="H695" s="1040"/>
      <c r="I695" s="719"/>
      <c r="L695" s="646"/>
      <c r="N695" s="646"/>
      <c r="P695" s="739"/>
      <c r="Q695" s="739"/>
      <c r="S695" s="646"/>
      <c r="T695" s="646"/>
      <c r="U695" s="646"/>
      <c r="V695" s="646"/>
      <c r="W695" s="646"/>
      <c r="X695" s="646"/>
      <c r="Y695" s="646"/>
      <c r="AA695" s="646"/>
      <c r="AG695" s="646"/>
      <c r="AH695" s="646"/>
    </row>
    <row r="696" spans="1:34" s="369" customFormat="1">
      <c r="A696" s="735"/>
      <c r="B696" s="736"/>
      <c r="C696" s="737"/>
      <c r="D696" s="646"/>
      <c r="E696" s="646"/>
      <c r="F696" s="646"/>
      <c r="G696" s="738"/>
      <c r="H696" s="1040"/>
      <c r="I696" s="719"/>
      <c r="L696" s="646"/>
      <c r="N696" s="646"/>
      <c r="P696" s="739"/>
      <c r="Q696" s="739"/>
      <c r="S696" s="646"/>
      <c r="T696" s="646"/>
      <c r="U696" s="646"/>
      <c r="V696" s="646"/>
      <c r="W696" s="646"/>
      <c r="X696" s="646"/>
      <c r="Y696" s="646"/>
      <c r="AA696" s="646"/>
      <c r="AG696" s="646"/>
      <c r="AH696" s="646"/>
    </row>
    <row r="697" spans="1:34" s="369" customFormat="1">
      <c r="A697" s="735"/>
      <c r="B697" s="736"/>
      <c r="C697" s="737"/>
      <c r="D697" s="646"/>
      <c r="E697" s="646"/>
      <c r="F697" s="646"/>
      <c r="G697" s="738"/>
      <c r="H697" s="1040"/>
      <c r="I697" s="719"/>
      <c r="L697" s="646"/>
      <c r="N697" s="646"/>
      <c r="P697" s="739"/>
      <c r="Q697" s="739"/>
      <c r="S697" s="646"/>
      <c r="T697" s="646"/>
      <c r="U697" s="646"/>
      <c r="V697" s="646"/>
      <c r="W697" s="646"/>
      <c r="X697" s="646"/>
      <c r="Y697" s="646"/>
      <c r="AA697" s="646"/>
      <c r="AG697" s="646"/>
      <c r="AH697" s="646"/>
    </row>
    <row r="698" spans="1:34" s="369" customFormat="1">
      <c r="A698" s="735"/>
      <c r="B698" s="736"/>
      <c r="C698" s="737"/>
      <c r="D698" s="646"/>
      <c r="E698" s="646"/>
      <c r="F698" s="646"/>
      <c r="G698" s="738"/>
      <c r="H698" s="1040"/>
      <c r="I698" s="719"/>
      <c r="L698" s="646"/>
      <c r="N698" s="646"/>
      <c r="P698" s="739"/>
      <c r="Q698" s="739"/>
      <c r="S698" s="646"/>
      <c r="T698" s="646"/>
      <c r="U698" s="646"/>
      <c r="V698" s="646"/>
      <c r="W698" s="646"/>
      <c r="X698" s="646"/>
      <c r="Y698" s="646"/>
      <c r="AA698" s="646"/>
      <c r="AG698" s="646"/>
      <c r="AH698" s="646"/>
    </row>
    <row r="699" spans="1:34" s="369" customFormat="1">
      <c r="A699" s="735"/>
      <c r="B699" s="736"/>
      <c r="C699" s="737"/>
      <c r="D699" s="646"/>
      <c r="E699" s="646"/>
      <c r="F699" s="646"/>
      <c r="G699" s="738"/>
      <c r="H699" s="1040"/>
      <c r="I699" s="719"/>
      <c r="L699" s="646"/>
      <c r="N699" s="646"/>
      <c r="P699" s="739"/>
      <c r="Q699" s="739"/>
      <c r="S699" s="646"/>
      <c r="T699" s="646"/>
      <c r="U699" s="646"/>
      <c r="V699" s="646"/>
      <c r="W699" s="646"/>
      <c r="X699" s="646"/>
      <c r="Y699" s="646"/>
      <c r="AA699" s="646"/>
      <c r="AG699" s="646"/>
      <c r="AH699" s="646"/>
    </row>
    <row r="700" spans="1:34" s="369" customFormat="1">
      <c r="A700" s="735"/>
      <c r="B700" s="736"/>
      <c r="C700" s="737"/>
      <c r="D700" s="646"/>
      <c r="E700" s="646"/>
      <c r="F700" s="646"/>
      <c r="G700" s="738"/>
      <c r="H700" s="1040"/>
      <c r="I700" s="719"/>
      <c r="L700" s="646"/>
      <c r="N700" s="646"/>
      <c r="P700" s="739"/>
      <c r="Q700" s="739"/>
      <c r="S700" s="646"/>
      <c r="T700" s="646"/>
      <c r="U700" s="646"/>
      <c r="V700" s="646"/>
      <c r="W700" s="646"/>
      <c r="X700" s="646"/>
      <c r="Y700" s="646"/>
      <c r="AA700" s="646"/>
      <c r="AG700" s="646"/>
      <c r="AH700" s="646"/>
    </row>
    <row r="701" spans="1:34" s="369" customFormat="1">
      <c r="A701" s="735"/>
      <c r="B701" s="736"/>
      <c r="C701" s="737"/>
      <c r="D701" s="646"/>
      <c r="E701" s="646"/>
      <c r="F701" s="646"/>
      <c r="G701" s="738"/>
      <c r="H701" s="1040"/>
      <c r="I701" s="719"/>
      <c r="L701" s="646"/>
      <c r="N701" s="646"/>
      <c r="P701" s="739"/>
      <c r="Q701" s="739"/>
      <c r="S701" s="646"/>
      <c r="T701" s="646"/>
      <c r="U701" s="646"/>
      <c r="V701" s="646"/>
      <c r="W701" s="646"/>
      <c r="X701" s="646"/>
      <c r="Y701" s="646"/>
      <c r="AA701" s="646"/>
      <c r="AG701" s="646"/>
      <c r="AH701" s="646"/>
    </row>
    <row r="702" spans="1:34" s="369" customFormat="1">
      <c r="A702" s="735"/>
      <c r="B702" s="736"/>
      <c r="C702" s="737"/>
      <c r="D702" s="646"/>
      <c r="E702" s="646"/>
      <c r="F702" s="646"/>
      <c r="G702" s="738"/>
      <c r="H702" s="1040"/>
      <c r="I702" s="719"/>
      <c r="L702" s="646"/>
      <c r="N702" s="646"/>
      <c r="P702" s="739"/>
      <c r="Q702" s="739"/>
      <c r="S702" s="646"/>
      <c r="T702" s="646"/>
      <c r="U702" s="646"/>
      <c r="V702" s="646"/>
      <c r="W702" s="646"/>
      <c r="X702" s="646"/>
      <c r="Y702" s="646"/>
      <c r="AA702" s="646"/>
      <c r="AG702" s="646"/>
      <c r="AH702" s="646"/>
    </row>
    <row r="703" spans="1:34" s="369" customFormat="1">
      <c r="A703" s="735"/>
      <c r="B703" s="736"/>
      <c r="C703" s="737"/>
      <c r="D703" s="646"/>
      <c r="E703" s="646"/>
      <c r="F703" s="646"/>
      <c r="G703" s="738"/>
      <c r="H703" s="1040"/>
      <c r="I703" s="719"/>
      <c r="L703" s="646"/>
      <c r="N703" s="646"/>
      <c r="P703" s="739"/>
      <c r="Q703" s="739"/>
      <c r="S703" s="646"/>
      <c r="T703" s="646"/>
      <c r="U703" s="646"/>
      <c r="V703" s="646"/>
      <c r="W703" s="646"/>
      <c r="X703" s="646"/>
      <c r="Y703" s="646"/>
      <c r="AA703" s="646"/>
      <c r="AG703" s="646"/>
      <c r="AH703" s="646"/>
    </row>
    <row r="704" spans="1:34" s="369" customFormat="1">
      <c r="A704" s="735"/>
      <c r="B704" s="736"/>
      <c r="C704" s="737"/>
      <c r="D704" s="646"/>
      <c r="E704" s="646"/>
      <c r="F704" s="646"/>
      <c r="G704" s="738"/>
      <c r="H704" s="1040"/>
      <c r="I704" s="719"/>
      <c r="L704" s="646"/>
      <c r="N704" s="646"/>
      <c r="P704" s="739"/>
      <c r="Q704" s="739"/>
      <c r="S704" s="646"/>
      <c r="T704" s="646"/>
      <c r="U704" s="646"/>
      <c r="V704" s="646"/>
      <c r="W704" s="646"/>
      <c r="X704" s="646"/>
      <c r="Y704" s="646"/>
      <c r="AA704" s="646"/>
      <c r="AG704" s="646"/>
      <c r="AH704" s="646"/>
    </row>
    <row r="705" spans="1:34" s="369" customFormat="1">
      <c r="A705" s="735"/>
      <c r="B705" s="736"/>
      <c r="C705" s="737"/>
      <c r="D705" s="646"/>
      <c r="E705" s="646"/>
      <c r="F705" s="646"/>
      <c r="G705" s="738"/>
      <c r="H705" s="1040"/>
      <c r="I705" s="719"/>
      <c r="L705" s="646"/>
      <c r="N705" s="646"/>
      <c r="P705" s="739"/>
      <c r="Q705" s="739"/>
      <c r="S705" s="646"/>
      <c r="T705" s="646"/>
      <c r="U705" s="646"/>
      <c r="V705" s="646"/>
      <c r="W705" s="646"/>
      <c r="X705" s="646"/>
      <c r="Y705" s="646"/>
      <c r="AA705" s="646"/>
      <c r="AG705" s="646"/>
      <c r="AH705" s="646"/>
    </row>
    <row r="706" spans="1:34" s="369" customFormat="1">
      <c r="A706" s="735"/>
      <c r="B706" s="736"/>
      <c r="C706" s="737"/>
      <c r="D706" s="646"/>
      <c r="E706" s="646"/>
      <c r="F706" s="646"/>
      <c r="G706" s="738"/>
      <c r="H706" s="1040"/>
      <c r="I706" s="719"/>
      <c r="L706" s="646"/>
      <c r="N706" s="646"/>
      <c r="P706" s="739"/>
      <c r="Q706" s="739"/>
      <c r="S706" s="646"/>
      <c r="T706" s="646"/>
      <c r="U706" s="646"/>
      <c r="V706" s="646"/>
      <c r="W706" s="646"/>
      <c r="X706" s="646"/>
      <c r="Y706" s="646"/>
      <c r="AA706" s="646"/>
      <c r="AG706" s="646"/>
      <c r="AH706" s="646"/>
    </row>
    <row r="707" spans="1:34" s="369" customFormat="1">
      <c r="A707" s="735"/>
      <c r="B707" s="736"/>
      <c r="C707" s="737"/>
      <c r="D707" s="646"/>
      <c r="E707" s="646"/>
      <c r="F707" s="646"/>
      <c r="G707" s="738"/>
      <c r="H707" s="1040"/>
      <c r="I707" s="719"/>
      <c r="L707" s="646"/>
      <c r="N707" s="646"/>
      <c r="P707" s="739"/>
      <c r="Q707" s="739"/>
      <c r="S707" s="646"/>
      <c r="T707" s="646"/>
      <c r="U707" s="646"/>
      <c r="V707" s="646"/>
      <c r="W707" s="646"/>
      <c r="X707" s="646"/>
      <c r="Y707" s="646"/>
      <c r="AA707" s="646"/>
      <c r="AG707" s="646"/>
      <c r="AH707" s="646"/>
    </row>
    <row r="708" spans="1:34" s="369" customFormat="1">
      <c r="A708" s="735"/>
      <c r="B708" s="736"/>
      <c r="C708" s="737"/>
      <c r="D708" s="646"/>
      <c r="E708" s="646"/>
      <c r="F708" s="646"/>
      <c r="G708" s="738"/>
      <c r="H708" s="1040"/>
      <c r="I708" s="719"/>
      <c r="L708" s="646"/>
      <c r="N708" s="646"/>
      <c r="P708" s="739"/>
      <c r="Q708" s="739"/>
      <c r="S708" s="646"/>
      <c r="T708" s="646"/>
      <c r="U708" s="646"/>
      <c r="V708" s="646"/>
      <c r="W708" s="646"/>
      <c r="X708" s="646"/>
      <c r="Y708" s="646"/>
      <c r="AA708" s="646"/>
      <c r="AG708" s="646"/>
      <c r="AH708" s="646"/>
    </row>
    <row r="709" spans="1:34" s="369" customFormat="1">
      <c r="A709" s="735"/>
      <c r="B709" s="736"/>
      <c r="C709" s="737"/>
      <c r="D709" s="646"/>
      <c r="E709" s="646"/>
      <c r="F709" s="646"/>
      <c r="G709" s="738"/>
      <c r="H709" s="1040"/>
      <c r="I709" s="719"/>
      <c r="L709" s="646"/>
      <c r="N709" s="646"/>
      <c r="P709" s="739"/>
      <c r="Q709" s="739"/>
      <c r="S709" s="646"/>
      <c r="T709" s="646"/>
      <c r="U709" s="646"/>
      <c r="V709" s="646"/>
      <c r="W709" s="646"/>
      <c r="X709" s="646"/>
      <c r="Y709" s="646"/>
      <c r="AA709" s="646"/>
      <c r="AG709" s="646"/>
      <c r="AH709" s="646"/>
    </row>
    <row r="710" spans="1:34" s="369" customFormat="1">
      <c r="A710" s="735"/>
      <c r="B710" s="736"/>
      <c r="C710" s="737"/>
      <c r="D710" s="646"/>
      <c r="E710" s="646"/>
      <c r="F710" s="646"/>
      <c r="G710" s="738"/>
      <c r="H710" s="1040"/>
      <c r="I710" s="719"/>
      <c r="L710" s="646"/>
      <c r="N710" s="646"/>
      <c r="P710" s="739"/>
      <c r="Q710" s="739"/>
      <c r="S710" s="646"/>
      <c r="T710" s="646"/>
      <c r="U710" s="646"/>
      <c r="V710" s="646"/>
      <c r="W710" s="646"/>
      <c r="X710" s="646"/>
      <c r="Y710" s="646"/>
      <c r="AA710" s="646"/>
      <c r="AG710" s="646"/>
      <c r="AH710" s="646"/>
    </row>
    <row r="711" spans="1:34" s="369" customFormat="1">
      <c r="A711" s="735"/>
      <c r="B711" s="736"/>
      <c r="C711" s="737"/>
      <c r="D711" s="646"/>
      <c r="E711" s="646"/>
      <c r="F711" s="646"/>
      <c r="G711" s="738"/>
      <c r="H711" s="1040"/>
      <c r="I711" s="719"/>
      <c r="L711" s="646"/>
      <c r="N711" s="646"/>
      <c r="P711" s="739"/>
      <c r="Q711" s="739"/>
      <c r="S711" s="646"/>
      <c r="T711" s="646"/>
      <c r="U711" s="646"/>
      <c r="V711" s="646"/>
      <c r="W711" s="646"/>
      <c r="X711" s="646"/>
      <c r="Y711" s="646"/>
      <c r="AA711" s="646"/>
      <c r="AG711" s="646"/>
      <c r="AH711" s="646"/>
    </row>
    <row r="712" spans="1:34" s="369" customFormat="1">
      <c r="A712" s="735"/>
      <c r="B712" s="736"/>
      <c r="C712" s="737"/>
      <c r="D712" s="646"/>
      <c r="E712" s="646"/>
      <c r="F712" s="646"/>
      <c r="G712" s="738"/>
      <c r="H712" s="1040"/>
      <c r="I712" s="719"/>
      <c r="L712" s="646"/>
      <c r="N712" s="646"/>
      <c r="P712" s="739"/>
      <c r="Q712" s="739"/>
      <c r="S712" s="646"/>
      <c r="T712" s="646"/>
      <c r="U712" s="646"/>
      <c r="V712" s="646"/>
      <c r="W712" s="646"/>
      <c r="X712" s="646"/>
      <c r="Y712" s="646"/>
      <c r="AA712" s="646"/>
      <c r="AG712" s="646"/>
      <c r="AH712" s="646"/>
    </row>
    <row r="713" spans="1:34" s="369" customFormat="1">
      <c r="A713" s="735"/>
      <c r="B713" s="736"/>
      <c r="C713" s="737"/>
      <c r="D713" s="646"/>
      <c r="E713" s="646"/>
      <c r="F713" s="646"/>
      <c r="G713" s="738"/>
      <c r="H713" s="1040"/>
      <c r="I713" s="719"/>
      <c r="L713" s="646"/>
      <c r="N713" s="646"/>
      <c r="P713" s="739"/>
      <c r="Q713" s="739"/>
      <c r="S713" s="646"/>
      <c r="T713" s="646"/>
      <c r="U713" s="646"/>
      <c r="V713" s="646"/>
      <c r="W713" s="646"/>
      <c r="X713" s="646"/>
      <c r="Y713" s="646"/>
      <c r="AA713" s="646"/>
      <c r="AG713" s="646"/>
      <c r="AH713" s="646"/>
    </row>
    <row r="714" spans="1:34" s="369" customFormat="1">
      <c r="A714" s="735"/>
      <c r="B714" s="736"/>
      <c r="C714" s="737"/>
      <c r="D714" s="646"/>
      <c r="E714" s="646"/>
      <c r="F714" s="646"/>
      <c r="G714" s="738"/>
      <c r="H714" s="1040"/>
      <c r="I714" s="719"/>
      <c r="L714" s="646"/>
      <c r="N714" s="646"/>
      <c r="P714" s="739"/>
      <c r="Q714" s="739"/>
      <c r="S714" s="646"/>
      <c r="T714" s="646"/>
      <c r="U714" s="646"/>
      <c r="V714" s="646"/>
      <c r="W714" s="646"/>
      <c r="X714" s="646"/>
      <c r="Y714" s="646"/>
      <c r="AA714" s="646"/>
      <c r="AG714" s="646"/>
      <c r="AH714" s="646"/>
    </row>
    <row r="715" spans="1:34" s="369" customFormat="1">
      <c r="A715" s="735"/>
      <c r="B715" s="736"/>
      <c r="C715" s="737"/>
      <c r="D715" s="646"/>
      <c r="E715" s="646"/>
      <c r="F715" s="646"/>
      <c r="G715" s="738"/>
      <c r="H715" s="1040"/>
      <c r="I715" s="719"/>
      <c r="L715" s="646"/>
      <c r="N715" s="646"/>
      <c r="P715" s="739"/>
      <c r="Q715" s="739"/>
      <c r="S715" s="646"/>
      <c r="T715" s="646"/>
      <c r="U715" s="646"/>
      <c r="V715" s="646"/>
      <c r="W715" s="646"/>
      <c r="X715" s="646"/>
      <c r="Y715" s="646"/>
      <c r="AA715" s="646"/>
      <c r="AG715" s="646"/>
      <c r="AH715" s="646"/>
    </row>
    <row r="716" spans="1:34" s="369" customFormat="1">
      <c r="A716" s="735"/>
      <c r="B716" s="736"/>
      <c r="C716" s="737"/>
      <c r="D716" s="646"/>
      <c r="E716" s="646"/>
      <c r="F716" s="646"/>
      <c r="G716" s="738"/>
      <c r="H716" s="1040"/>
      <c r="I716" s="719"/>
      <c r="L716" s="646"/>
      <c r="N716" s="646"/>
      <c r="P716" s="739"/>
      <c r="Q716" s="739"/>
      <c r="S716" s="646"/>
      <c r="T716" s="646"/>
      <c r="U716" s="646"/>
      <c r="V716" s="646"/>
      <c r="W716" s="646"/>
      <c r="X716" s="646"/>
      <c r="Y716" s="646"/>
      <c r="AA716" s="646"/>
      <c r="AG716" s="646"/>
      <c r="AH716" s="646"/>
    </row>
    <row r="717" spans="1:34" s="369" customFormat="1">
      <c r="A717" s="735"/>
      <c r="B717" s="736"/>
      <c r="C717" s="737"/>
      <c r="D717" s="646"/>
      <c r="E717" s="646"/>
      <c r="F717" s="646"/>
      <c r="G717" s="738"/>
      <c r="H717" s="1040"/>
      <c r="I717" s="719"/>
      <c r="L717" s="646"/>
      <c r="N717" s="646"/>
      <c r="P717" s="739"/>
      <c r="Q717" s="739"/>
      <c r="S717" s="646"/>
      <c r="T717" s="646"/>
      <c r="U717" s="646"/>
      <c r="V717" s="646"/>
      <c r="W717" s="646"/>
      <c r="X717" s="646"/>
      <c r="Y717" s="646"/>
      <c r="AA717" s="646"/>
      <c r="AG717" s="646"/>
      <c r="AH717" s="646"/>
    </row>
    <row r="718" spans="1:34" s="369" customFormat="1">
      <c r="A718" s="735"/>
      <c r="B718" s="736"/>
      <c r="C718" s="737"/>
      <c r="D718" s="646"/>
      <c r="E718" s="646"/>
      <c r="F718" s="646"/>
      <c r="G718" s="738"/>
      <c r="H718" s="1040"/>
      <c r="I718" s="719"/>
      <c r="L718" s="646"/>
      <c r="N718" s="646"/>
      <c r="P718" s="739"/>
      <c r="Q718" s="739"/>
      <c r="S718" s="646"/>
      <c r="T718" s="646"/>
      <c r="U718" s="646"/>
      <c r="V718" s="646"/>
      <c r="W718" s="646"/>
      <c r="X718" s="646"/>
      <c r="Y718" s="646"/>
      <c r="AA718" s="646"/>
      <c r="AG718" s="646"/>
      <c r="AH718" s="646"/>
    </row>
    <row r="719" spans="1:34" s="369" customFormat="1">
      <c r="A719" s="735"/>
      <c r="B719" s="736"/>
      <c r="C719" s="737"/>
      <c r="D719" s="646"/>
      <c r="E719" s="646"/>
      <c r="F719" s="646"/>
      <c r="G719" s="738"/>
      <c r="H719" s="1040"/>
      <c r="I719" s="719"/>
      <c r="L719" s="646"/>
      <c r="N719" s="646"/>
      <c r="P719" s="739"/>
      <c r="Q719" s="739"/>
      <c r="S719" s="646"/>
      <c r="T719" s="646"/>
      <c r="U719" s="646"/>
      <c r="V719" s="646"/>
      <c r="W719" s="646"/>
      <c r="X719" s="646"/>
      <c r="Y719" s="646"/>
      <c r="AA719" s="646"/>
      <c r="AG719" s="646"/>
      <c r="AH719" s="646"/>
    </row>
    <row r="720" spans="1:34" s="369" customFormat="1">
      <c r="A720" s="735"/>
      <c r="B720" s="736"/>
      <c r="C720" s="737"/>
      <c r="D720" s="646"/>
      <c r="E720" s="646"/>
      <c r="F720" s="646"/>
      <c r="G720" s="738"/>
      <c r="H720" s="1040"/>
      <c r="I720" s="719"/>
      <c r="L720" s="646"/>
      <c r="N720" s="646"/>
      <c r="P720" s="739"/>
      <c r="Q720" s="739"/>
      <c r="S720" s="646"/>
      <c r="T720" s="646"/>
      <c r="U720" s="646"/>
      <c r="V720" s="646"/>
      <c r="W720" s="646"/>
      <c r="X720" s="646"/>
      <c r="Y720" s="646"/>
      <c r="AA720" s="646"/>
      <c r="AG720" s="646"/>
      <c r="AH720" s="646"/>
    </row>
    <row r="721" spans="1:34" s="369" customFormat="1">
      <c r="A721" s="735"/>
      <c r="B721" s="736"/>
      <c r="C721" s="737"/>
      <c r="D721" s="646"/>
      <c r="E721" s="646"/>
      <c r="F721" s="646"/>
      <c r="G721" s="738"/>
      <c r="H721" s="1040"/>
      <c r="I721" s="719"/>
      <c r="L721" s="646"/>
      <c r="N721" s="646"/>
      <c r="P721" s="739"/>
      <c r="Q721" s="739"/>
      <c r="S721" s="646"/>
      <c r="T721" s="646"/>
      <c r="U721" s="646"/>
      <c r="V721" s="646"/>
      <c r="W721" s="646"/>
      <c r="X721" s="646"/>
      <c r="Y721" s="646"/>
      <c r="AA721" s="646"/>
      <c r="AG721" s="646"/>
      <c r="AH721" s="646"/>
    </row>
    <row r="722" spans="1:34" s="369" customFormat="1">
      <c r="A722" s="735"/>
      <c r="B722" s="736"/>
      <c r="C722" s="737"/>
      <c r="D722" s="646"/>
      <c r="E722" s="646"/>
      <c r="F722" s="646"/>
      <c r="G722" s="738"/>
      <c r="H722" s="1040"/>
      <c r="I722" s="719"/>
      <c r="L722" s="646"/>
      <c r="N722" s="646"/>
      <c r="P722" s="739"/>
      <c r="Q722" s="739"/>
      <c r="S722" s="646"/>
      <c r="T722" s="646"/>
      <c r="U722" s="646"/>
      <c r="V722" s="646"/>
      <c r="W722" s="646"/>
      <c r="X722" s="646"/>
      <c r="Y722" s="646"/>
      <c r="AA722" s="646"/>
      <c r="AG722" s="646"/>
      <c r="AH722" s="646"/>
    </row>
    <row r="723" spans="1:34" s="369" customFormat="1">
      <c r="A723" s="735"/>
      <c r="B723" s="736"/>
      <c r="C723" s="737"/>
      <c r="D723" s="646"/>
      <c r="E723" s="646"/>
      <c r="F723" s="646"/>
      <c r="G723" s="738"/>
      <c r="H723" s="1040"/>
      <c r="I723" s="719"/>
      <c r="L723" s="646"/>
      <c r="N723" s="646"/>
      <c r="P723" s="739"/>
      <c r="Q723" s="739"/>
      <c r="S723" s="646"/>
      <c r="T723" s="646"/>
      <c r="U723" s="646"/>
      <c r="V723" s="646"/>
      <c r="W723" s="646"/>
      <c r="X723" s="646"/>
      <c r="Y723" s="646"/>
      <c r="AA723" s="646"/>
      <c r="AG723" s="646"/>
      <c r="AH723" s="646"/>
    </row>
    <row r="724" spans="1:34" s="369" customFormat="1">
      <c r="A724" s="735"/>
      <c r="B724" s="736"/>
      <c r="C724" s="737"/>
      <c r="D724" s="646"/>
      <c r="E724" s="646"/>
      <c r="F724" s="646"/>
      <c r="G724" s="738"/>
      <c r="H724" s="1040"/>
      <c r="I724" s="719"/>
      <c r="L724" s="646"/>
      <c r="N724" s="646"/>
      <c r="P724" s="739"/>
      <c r="Q724" s="739"/>
      <c r="S724" s="646"/>
      <c r="T724" s="646"/>
      <c r="U724" s="646"/>
      <c r="V724" s="646"/>
      <c r="W724" s="646"/>
      <c r="X724" s="646"/>
      <c r="Y724" s="646"/>
      <c r="AA724" s="646"/>
      <c r="AG724" s="646"/>
      <c r="AH724" s="646"/>
    </row>
    <row r="725" spans="1:34" s="369" customFormat="1">
      <c r="A725" s="735"/>
      <c r="B725" s="736"/>
      <c r="C725" s="737"/>
      <c r="D725" s="646"/>
      <c r="E725" s="646"/>
      <c r="F725" s="646"/>
      <c r="G725" s="738"/>
      <c r="H725" s="1040"/>
      <c r="I725" s="719"/>
      <c r="L725" s="646"/>
      <c r="N725" s="646"/>
      <c r="P725" s="739"/>
      <c r="Q725" s="739"/>
      <c r="S725" s="646"/>
      <c r="T725" s="646"/>
      <c r="U725" s="646"/>
      <c r="V725" s="646"/>
      <c r="W725" s="646"/>
      <c r="X725" s="646"/>
      <c r="Y725" s="646"/>
      <c r="AA725" s="646"/>
      <c r="AG725" s="646"/>
      <c r="AH725" s="646"/>
    </row>
    <row r="726" spans="1:34" s="369" customFormat="1">
      <c r="A726" s="735"/>
      <c r="B726" s="736"/>
      <c r="C726" s="737"/>
      <c r="D726" s="646"/>
      <c r="E726" s="646"/>
      <c r="F726" s="646"/>
      <c r="G726" s="738"/>
      <c r="H726" s="1040"/>
      <c r="I726" s="719"/>
      <c r="L726" s="646"/>
      <c r="N726" s="646"/>
      <c r="P726" s="739"/>
      <c r="Q726" s="739"/>
      <c r="S726" s="646"/>
      <c r="T726" s="646"/>
      <c r="U726" s="646"/>
      <c r="V726" s="646"/>
      <c r="W726" s="646"/>
      <c r="X726" s="646"/>
      <c r="Y726" s="646"/>
      <c r="AA726" s="646"/>
      <c r="AG726" s="646"/>
      <c r="AH726" s="646"/>
    </row>
    <row r="727" spans="1:34" s="369" customFormat="1">
      <c r="A727" s="735"/>
      <c r="B727" s="736"/>
      <c r="C727" s="737"/>
      <c r="D727" s="646"/>
      <c r="E727" s="646"/>
      <c r="F727" s="646"/>
      <c r="G727" s="738"/>
      <c r="H727" s="1040"/>
      <c r="I727" s="719"/>
      <c r="L727" s="646"/>
      <c r="N727" s="646"/>
      <c r="P727" s="739"/>
      <c r="Q727" s="739"/>
      <c r="S727" s="646"/>
      <c r="T727" s="646"/>
      <c r="U727" s="646"/>
      <c r="V727" s="646"/>
      <c r="W727" s="646"/>
      <c r="X727" s="646"/>
      <c r="Y727" s="646"/>
      <c r="AA727" s="646"/>
      <c r="AG727" s="646"/>
      <c r="AH727" s="646"/>
    </row>
    <row r="728" spans="1:34" s="369" customFormat="1">
      <c r="A728" s="735"/>
      <c r="B728" s="736"/>
      <c r="C728" s="737"/>
      <c r="D728" s="646"/>
      <c r="E728" s="646"/>
      <c r="F728" s="646"/>
      <c r="G728" s="738"/>
      <c r="H728" s="1040"/>
      <c r="I728" s="719"/>
      <c r="L728" s="646"/>
      <c r="N728" s="646"/>
      <c r="P728" s="739"/>
      <c r="Q728" s="739"/>
      <c r="S728" s="646"/>
      <c r="T728" s="646"/>
      <c r="U728" s="646"/>
      <c r="V728" s="646"/>
      <c r="W728" s="646"/>
      <c r="X728" s="646"/>
      <c r="Y728" s="646"/>
      <c r="AA728" s="646"/>
      <c r="AG728" s="646"/>
      <c r="AH728" s="646"/>
    </row>
    <row r="729" spans="1:34" s="369" customFormat="1">
      <c r="A729" s="735"/>
      <c r="B729" s="736"/>
      <c r="C729" s="737"/>
      <c r="D729" s="646"/>
      <c r="E729" s="646"/>
      <c r="F729" s="646"/>
      <c r="G729" s="738"/>
      <c r="H729" s="1040"/>
      <c r="I729" s="719"/>
      <c r="L729" s="646"/>
      <c r="N729" s="646"/>
      <c r="P729" s="739"/>
      <c r="Q729" s="739"/>
      <c r="S729" s="646"/>
      <c r="T729" s="646"/>
      <c r="U729" s="646"/>
      <c r="V729" s="646"/>
      <c r="W729" s="646"/>
      <c r="X729" s="646"/>
      <c r="Y729" s="646"/>
      <c r="AA729" s="646"/>
      <c r="AG729" s="646"/>
      <c r="AH729" s="646"/>
    </row>
    <row r="730" spans="1:34" s="369" customFormat="1">
      <c r="A730" s="735"/>
      <c r="B730" s="736"/>
      <c r="C730" s="737"/>
      <c r="D730" s="646"/>
      <c r="E730" s="646"/>
      <c r="F730" s="646"/>
      <c r="G730" s="738"/>
      <c r="H730" s="1040"/>
      <c r="I730" s="719"/>
      <c r="L730" s="646"/>
      <c r="N730" s="646"/>
      <c r="P730" s="739"/>
      <c r="Q730" s="739"/>
      <c r="S730" s="646"/>
      <c r="T730" s="646"/>
      <c r="U730" s="646"/>
      <c r="V730" s="646"/>
      <c r="W730" s="646"/>
      <c r="X730" s="646"/>
      <c r="Y730" s="646"/>
      <c r="AA730" s="646"/>
      <c r="AG730" s="646"/>
      <c r="AH730" s="646"/>
    </row>
    <row r="731" spans="1:34" s="369" customFormat="1">
      <c r="A731" s="735"/>
      <c r="B731" s="736"/>
      <c r="C731" s="737"/>
      <c r="D731" s="646"/>
      <c r="E731" s="646"/>
      <c r="F731" s="646"/>
      <c r="G731" s="738"/>
      <c r="H731" s="1040"/>
      <c r="I731" s="719"/>
      <c r="L731" s="646"/>
      <c r="N731" s="646"/>
      <c r="P731" s="739"/>
      <c r="Q731" s="739"/>
      <c r="S731" s="646"/>
      <c r="T731" s="646"/>
      <c r="U731" s="646"/>
      <c r="V731" s="646"/>
      <c r="W731" s="646"/>
      <c r="X731" s="646"/>
      <c r="Y731" s="646"/>
      <c r="AA731" s="646"/>
      <c r="AG731" s="646"/>
      <c r="AH731" s="646"/>
    </row>
    <row r="732" spans="1:34" s="369" customFormat="1">
      <c r="A732" s="735"/>
      <c r="B732" s="736"/>
      <c r="C732" s="737"/>
      <c r="D732" s="646"/>
      <c r="E732" s="646"/>
      <c r="F732" s="646"/>
      <c r="G732" s="738"/>
      <c r="H732" s="1040"/>
      <c r="I732" s="719"/>
      <c r="L732" s="646"/>
      <c r="N732" s="646"/>
      <c r="P732" s="739"/>
      <c r="Q732" s="739"/>
      <c r="S732" s="646"/>
      <c r="T732" s="646"/>
      <c r="U732" s="646"/>
      <c r="V732" s="646"/>
      <c r="W732" s="646"/>
      <c r="X732" s="646"/>
      <c r="Y732" s="646"/>
      <c r="AA732" s="646"/>
      <c r="AG732" s="646"/>
      <c r="AH732" s="646"/>
    </row>
    <row r="733" spans="1:34" s="369" customFormat="1">
      <c r="A733" s="735"/>
      <c r="B733" s="736"/>
      <c r="C733" s="737"/>
      <c r="D733" s="646"/>
      <c r="E733" s="646"/>
      <c r="F733" s="646"/>
      <c r="G733" s="738"/>
      <c r="H733" s="1040"/>
      <c r="I733" s="719"/>
      <c r="L733" s="646"/>
      <c r="N733" s="646"/>
      <c r="P733" s="739"/>
      <c r="Q733" s="739"/>
      <c r="S733" s="646"/>
      <c r="T733" s="646"/>
      <c r="U733" s="646"/>
      <c r="V733" s="646"/>
      <c r="W733" s="646"/>
      <c r="X733" s="646"/>
      <c r="Y733" s="646"/>
      <c r="AA733" s="646"/>
      <c r="AG733" s="646"/>
      <c r="AH733" s="646"/>
    </row>
    <row r="734" spans="1:34" s="369" customFormat="1">
      <c r="A734" s="735"/>
      <c r="B734" s="736"/>
      <c r="C734" s="737"/>
      <c r="D734" s="646"/>
      <c r="E734" s="646"/>
      <c r="F734" s="646"/>
      <c r="G734" s="738"/>
      <c r="H734" s="1040"/>
      <c r="I734" s="719"/>
      <c r="L734" s="646"/>
      <c r="N734" s="646"/>
      <c r="P734" s="739"/>
      <c r="Q734" s="739"/>
      <c r="S734" s="646"/>
      <c r="T734" s="646"/>
      <c r="U734" s="646"/>
      <c r="V734" s="646"/>
      <c r="W734" s="646"/>
      <c r="X734" s="646"/>
      <c r="Y734" s="646"/>
      <c r="AA734" s="646"/>
      <c r="AG734" s="646"/>
      <c r="AH734" s="646"/>
    </row>
    <row r="735" spans="1:34" s="369" customFormat="1">
      <c r="A735" s="735"/>
      <c r="B735" s="736"/>
      <c r="C735" s="737"/>
      <c r="D735" s="646"/>
      <c r="E735" s="646"/>
      <c r="F735" s="646"/>
      <c r="G735" s="738"/>
      <c r="H735" s="1040"/>
      <c r="I735" s="719"/>
      <c r="L735" s="646"/>
      <c r="N735" s="646"/>
      <c r="P735" s="739"/>
      <c r="Q735" s="739"/>
      <c r="S735" s="646"/>
      <c r="T735" s="646"/>
      <c r="U735" s="646"/>
      <c r="V735" s="646"/>
      <c r="W735" s="646"/>
      <c r="X735" s="646"/>
      <c r="Y735" s="646"/>
      <c r="AA735" s="646"/>
      <c r="AG735" s="646"/>
      <c r="AH735" s="646"/>
    </row>
    <row r="736" spans="1:34" s="369" customFormat="1">
      <c r="A736" s="735"/>
      <c r="B736" s="736"/>
      <c r="C736" s="737"/>
      <c r="D736" s="646"/>
      <c r="E736" s="646"/>
      <c r="F736" s="646"/>
      <c r="G736" s="738"/>
      <c r="H736" s="1040"/>
      <c r="I736" s="719"/>
      <c r="L736" s="646"/>
      <c r="N736" s="646"/>
      <c r="P736" s="739"/>
      <c r="Q736" s="739"/>
      <c r="S736" s="646"/>
      <c r="T736" s="646"/>
      <c r="U736" s="646"/>
      <c r="V736" s="646"/>
      <c r="W736" s="646"/>
      <c r="X736" s="646"/>
      <c r="Y736" s="646"/>
      <c r="AA736" s="646"/>
      <c r="AG736" s="646"/>
      <c r="AH736" s="646"/>
    </row>
    <row r="737" spans="1:34" s="369" customFormat="1">
      <c r="A737" s="735"/>
      <c r="B737" s="736"/>
      <c r="C737" s="737"/>
      <c r="D737" s="646"/>
      <c r="E737" s="646"/>
      <c r="F737" s="646"/>
      <c r="G737" s="738"/>
      <c r="H737" s="1040"/>
      <c r="I737" s="719"/>
      <c r="L737" s="646"/>
      <c r="N737" s="646"/>
      <c r="P737" s="739"/>
      <c r="Q737" s="739"/>
      <c r="S737" s="646"/>
      <c r="T737" s="646"/>
      <c r="U737" s="646"/>
      <c r="V737" s="646"/>
      <c r="W737" s="646"/>
      <c r="X737" s="646"/>
      <c r="Y737" s="646"/>
      <c r="AA737" s="646"/>
      <c r="AG737" s="646"/>
      <c r="AH737" s="646"/>
    </row>
    <row r="738" spans="1:34" s="369" customFormat="1">
      <c r="A738" s="735"/>
      <c r="B738" s="736"/>
      <c r="C738" s="737"/>
      <c r="D738" s="646"/>
      <c r="E738" s="646"/>
      <c r="F738" s="646"/>
      <c r="G738" s="738"/>
      <c r="H738" s="1040"/>
      <c r="I738" s="719"/>
      <c r="L738" s="646"/>
      <c r="N738" s="646"/>
      <c r="P738" s="739"/>
      <c r="Q738" s="739"/>
      <c r="S738" s="646"/>
      <c r="T738" s="646"/>
      <c r="U738" s="646"/>
      <c r="V738" s="646"/>
      <c r="W738" s="646"/>
      <c r="X738" s="646"/>
      <c r="Y738" s="646"/>
      <c r="AA738" s="646"/>
      <c r="AG738" s="646"/>
      <c r="AH738" s="646"/>
    </row>
    <row r="739" spans="1:34" s="369" customFormat="1">
      <c r="A739" s="735"/>
      <c r="B739" s="736"/>
      <c r="C739" s="737"/>
      <c r="D739" s="646"/>
      <c r="E739" s="646"/>
      <c r="F739" s="646"/>
      <c r="G739" s="738"/>
      <c r="H739" s="1040"/>
      <c r="I739" s="719"/>
      <c r="L739" s="646"/>
      <c r="N739" s="646"/>
      <c r="P739" s="739"/>
      <c r="Q739" s="739"/>
      <c r="S739" s="646"/>
      <c r="T739" s="646"/>
      <c r="U739" s="646"/>
      <c r="V739" s="646"/>
      <c r="W739" s="646"/>
      <c r="X739" s="646"/>
      <c r="Y739" s="646"/>
      <c r="AA739" s="646"/>
      <c r="AG739" s="646"/>
      <c r="AH739" s="646"/>
    </row>
    <row r="740" spans="1:34" s="369" customFormat="1">
      <c r="A740" s="735"/>
      <c r="B740" s="736"/>
      <c r="C740" s="737"/>
      <c r="D740" s="646"/>
      <c r="E740" s="646"/>
      <c r="F740" s="646"/>
      <c r="G740" s="738"/>
      <c r="H740" s="1040"/>
      <c r="I740" s="719"/>
      <c r="L740" s="646"/>
      <c r="N740" s="646"/>
      <c r="P740" s="739"/>
      <c r="Q740" s="739"/>
      <c r="S740" s="646"/>
      <c r="T740" s="646"/>
      <c r="U740" s="646"/>
      <c r="V740" s="646"/>
      <c r="W740" s="646"/>
      <c r="X740" s="646"/>
      <c r="Y740" s="646"/>
      <c r="AA740" s="646"/>
      <c r="AG740" s="646"/>
      <c r="AH740" s="646"/>
    </row>
    <row r="741" spans="1:34" s="369" customFormat="1">
      <c r="A741" s="735"/>
      <c r="B741" s="736"/>
      <c r="C741" s="737"/>
      <c r="D741" s="646"/>
      <c r="E741" s="646"/>
      <c r="F741" s="646"/>
      <c r="G741" s="738"/>
      <c r="H741" s="1040"/>
      <c r="I741" s="719"/>
      <c r="L741" s="646"/>
      <c r="N741" s="646"/>
      <c r="P741" s="739"/>
      <c r="Q741" s="739"/>
      <c r="S741" s="646"/>
      <c r="T741" s="646"/>
      <c r="U741" s="646"/>
      <c r="V741" s="646"/>
      <c r="W741" s="646"/>
      <c r="X741" s="646"/>
      <c r="Y741" s="646"/>
      <c r="AA741" s="646"/>
      <c r="AG741" s="646"/>
      <c r="AH741" s="646"/>
    </row>
    <row r="742" spans="1:34" s="369" customFormat="1">
      <c r="A742" s="735"/>
      <c r="B742" s="736"/>
      <c r="C742" s="737"/>
      <c r="D742" s="646"/>
      <c r="E742" s="646"/>
      <c r="F742" s="646"/>
      <c r="G742" s="738"/>
      <c r="H742" s="1040"/>
      <c r="I742" s="719"/>
      <c r="L742" s="646"/>
      <c r="N742" s="646"/>
      <c r="P742" s="739"/>
      <c r="Q742" s="739"/>
      <c r="S742" s="646"/>
      <c r="T742" s="646"/>
      <c r="U742" s="646"/>
      <c r="V742" s="646"/>
      <c r="W742" s="646"/>
      <c r="X742" s="646"/>
      <c r="Y742" s="646"/>
      <c r="AA742" s="646"/>
      <c r="AG742" s="646"/>
      <c r="AH742" s="646"/>
    </row>
    <row r="743" spans="1:34" s="369" customFormat="1">
      <c r="A743" s="735"/>
      <c r="B743" s="736"/>
      <c r="C743" s="737"/>
      <c r="D743" s="646"/>
      <c r="E743" s="646"/>
      <c r="F743" s="646"/>
      <c r="G743" s="738"/>
      <c r="H743" s="1040"/>
      <c r="I743" s="719"/>
      <c r="L743" s="646"/>
      <c r="N743" s="646"/>
      <c r="P743" s="739"/>
      <c r="Q743" s="739"/>
      <c r="S743" s="646"/>
      <c r="T743" s="646"/>
      <c r="U743" s="646"/>
      <c r="V743" s="646"/>
      <c r="W743" s="646"/>
      <c r="X743" s="646"/>
      <c r="Y743" s="646"/>
      <c r="AA743" s="646"/>
      <c r="AG743" s="646"/>
      <c r="AH743" s="646"/>
    </row>
    <row r="744" spans="1:34" s="369" customFormat="1">
      <c r="A744" s="735"/>
      <c r="B744" s="736"/>
      <c r="C744" s="737"/>
      <c r="D744" s="646"/>
      <c r="E744" s="646"/>
      <c r="F744" s="646"/>
      <c r="G744" s="738"/>
      <c r="H744" s="1040"/>
      <c r="I744" s="719"/>
      <c r="L744" s="646"/>
      <c r="N744" s="646"/>
      <c r="P744" s="739"/>
      <c r="Q744" s="739"/>
      <c r="S744" s="646"/>
      <c r="T744" s="646"/>
      <c r="U744" s="646"/>
      <c r="V744" s="646"/>
      <c r="W744" s="646"/>
      <c r="X744" s="646"/>
      <c r="Y744" s="646"/>
      <c r="AA744" s="646"/>
      <c r="AG744" s="646"/>
      <c r="AH744" s="646"/>
    </row>
    <row r="745" spans="1:34" s="369" customFormat="1">
      <c r="A745" s="735"/>
      <c r="B745" s="736"/>
      <c r="C745" s="737"/>
      <c r="D745" s="646"/>
      <c r="E745" s="646"/>
      <c r="F745" s="646"/>
      <c r="G745" s="738"/>
      <c r="H745" s="1040"/>
      <c r="I745" s="719"/>
      <c r="L745" s="646"/>
      <c r="N745" s="646"/>
      <c r="P745" s="739"/>
      <c r="Q745" s="739"/>
      <c r="S745" s="646"/>
      <c r="T745" s="646"/>
      <c r="U745" s="646"/>
      <c r="V745" s="646"/>
      <c r="W745" s="646"/>
      <c r="X745" s="646"/>
      <c r="Y745" s="646"/>
      <c r="AA745" s="646"/>
      <c r="AG745" s="646"/>
      <c r="AH745" s="646"/>
    </row>
    <row r="746" spans="1:34" s="369" customFormat="1">
      <c r="A746" s="735"/>
      <c r="B746" s="736"/>
      <c r="C746" s="737"/>
      <c r="D746" s="646"/>
      <c r="E746" s="646"/>
      <c r="F746" s="646"/>
      <c r="G746" s="738"/>
      <c r="H746" s="1040"/>
      <c r="I746" s="719"/>
      <c r="L746" s="646"/>
      <c r="N746" s="646"/>
      <c r="P746" s="739"/>
      <c r="Q746" s="739"/>
      <c r="S746" s="646"/>
      <c r="T746" s="646"/>
      <c r="U746" s="646"/>
      <c r="V746" s="646"/>
      <c r="W746" s="646"/>
      <c r="X746" s="646"/>
      <c r="Y746" s="646"/>
      <c r="AA746" s="646"/>
      <c r="AG746" s="646"/>
      <c r="AH746" s="646"/>
    </row>
    <row r="747" spans="1:34" s="369" customFormat="1">
      <c r="A747" s="735"/>
      <c r="B747" s="736"/>
      <c r="C747" s="737"/>
      <c r="D747" s="646"/>
      <c r="E747" s="646"/>
      <c r="F747" s="646"/>
      <c r="G747" s="738"/>
      <c r="H747" s="1040"/>
      <c r="I747" s="719"/>
      <c r="L747" s="646"/>
      <c r="N747" s="646"/>
      <c r="P747" s="739"/>
      <c r="Q747" s="739"/>
      <c r="S747" s="646"/>
      <c r="T747" s="646"/>
      <c r="U747" s="646"/>
      <c r="V747" s="646"/>
      <c r="W747" s="646"/>
      <c r="X747" s="646"/>
      <c r="Y747" s="646"/>
      <c r="AA747" s="646"/>
      <c r="AG747" s="646"/>
      <c r="AH747" s="646"/>
    </row>
    <row r="748" spans="1:34" s="369" customFormat="1">
      <c r="A748" s="735"/>
      <c r="B748" s="736"/>
      <c r="C748" s="737"/>
      <c r="D748" s="646"/>
      <c r="E748" s="646"/>
      <c r="F748" s="646"/>
      <c r="G748" s="738"/>
      <c r="H748" s="1040"/>
      <c r="I748" s="719"/>
      <c r="L748" s="646"/>
      <c r="N748" s="646"/>
      <c r="P748" s="739"/>
      <c r="Q748" s="739"/>
      <c r="S748" s="646"/>
      <c r="T748" s="646"/>
      <c r="U748" s="646"/>
      <c r="V748" s="646"/>
      <c r="W748" s="646"/>
      <c r="X748" s="646"/>
      <c r="Y748" s="646"/>
      <c r="AA748" s="646"/>
      <c r="AG748" s="646"/>
      <c r="AH748" s="646"/>
    </row>
    <row r="749" spans="1:34" s="369" customFormat="1">
      <c r="A749" s="735"/>
      <c r="B749" s="736"/>
      <c r="C749" s="737"/>
      <c r="D749" s="646"/>
      <c r="E749" s="646"/>
      <c r="F749" s="646"/>
      <c r="G749" s="738"/>
      <c r="H749" s="1040"/>
      <c r="I749" s="719"/>
      <c r="L749" s="646"/>
      <c r="N749" s="646"/>
      <c r="P749" s="739"/>
      <c r="Q749" s="739"/>
      <c r="S749" s="646"/>
      <c r="T749" s="646"/>
      <c r="U749" s="646"/>
      <c r="V749" s="646"/>
      <c r="W749" s="646"/>
      <c r="X749" s="646"/>
      <c r="Y749" s="646"/>
      <c r="AA749" s="646"/>
      <c r="AG749" s="646"/>
      <c r="AH749" s="646"/>
    </row>
    <row r="750" spans="1:34" s="369" customFormat="1">
      <c r="A750" s="735"/>
      <c r="B750" s="736"/>
      <c r="C750" s="737"/>
      <c r="D750" s="646"/>
      <c r="E750" s="646"/>
      <c r="F750" s="646"/>
      <c r="G750" s="738"/>
      <c r="H750" s="1040"/>
      <c r="I750" s="719"/>
      <c r="L750" s="646"/>
      <c r="N750" s="646"/>
      <c r="P750" s="739"/>
      <c r="Q750" s="739"/>
      <c r="S750" s="646"/>
      <c r="T750" s="646"/>
      <c r="U750" s="646"/>
      <c r="V750" s="646"/>
      <c r="W750" s="646"/>
      <c r="X750" s="646"/>
      <c r="Y750" s="646"/>
      <c r="AA750" s="646"/>
      <c r="AG750" s="646"/>
      <c r="AH750" s="646"/>
    </row>
    <row r="751" spans="1:34" s="369" customFormat="1">
      <c r="A751" s="735"/>
      <c r="B751" s="736"/>
      <c r="C751" s="737"/>
      <c r="D751" s="646"/>
      <c r="E751" s="646"/>
      <c r="F751" s="646"/>
      <c r="G751" s="738"/>
      <c r="H751" s="1040"/>
      <c r="I751" s="719"/>
      <c r="L751" s="646"/>
      <c r="N751" s="646"/>
      <c r="P751" s="739"/>
      <c r="Q751" s="739"/>
      <c r="S751" s="646"/>
      <c r="T751" s="646"/>
      <c r="U751" s="646"/>
      <c r="V751" s="646"/>
      <c r="W751" s="646"/>
      <c r="X751" s="646"/>
      <c r="Y751" s="646"/>
      <c r="AA751" s="646"/>
      <c r="AG751" s="646"/>
      <c r="AH751" s="646"/>
    </row>
    <row r="752" spans="1:34" s="369" customFormat="1">
      <c r="A752" s="735"/>
      <c r="B752" s="736"/>
      <c r="C752" s="737"/>
      <c r="D752" s="646"/>
      <c r="E752" s="646"/>
      <c r="F752" s="646"/>
      <c r="G752" s="738"/>
      <c r="H752" s="1040"/>
      <c r="I752" s="719"/>
      <c r="L752" s="646"/>
      <c r="N752" s="646"/>
      <c r="P752" s="739"/>
      <c r="Q752" s="739"/>
      <c r="S752" s="646"/>
      <c r="T752" s="646"/>
      <c r="U752" s="646"/>
      <c r="V752" s="646"/>
      <c r="W752" s="646"/>
      <c r="X752" s="646"/>
      <c r="Y752" s="646"/>
      <c r="AA752" s="646"/>
      <c r="AG752" s="646"/>
      <c r="AH752" s="646"/>
    </row>
    <row r="753" spans="1:34" s="369" customFormat="1">
      <c r="A753" s="735"/>
      <c r="B753" s="736"/>
      <c r="C753" s="737"/>
      <c r="D753" s="646"/>
      <c r="E753" s="646"/>
      <c r="F753" s="646"/>
      <c r="G753" s="738"/>
      <c r="H753" s="1040"/>
      <c r="I753" s="719"/>
      <c r="L753" s="646"/>
      <c r="N753" s="646"/>
      <c r="P753" s="739"/>
      <c r="Q753" s="739"/>
      <c r="S753" s="646"/>
      <c r="T753" s="646"/>
      <c r="U753" s="646"/>
      <c r="V753" s="646"/>
      <c r="W753" s="646"/>
      <c r="X753" s="646"/>
      <c r="Y753" s="646"/>
      <c r="AA753" s="646"/>
      <c r="AG753" s="646"/>
      <c r="AH753" s="646"/>
    </row>
    <row r="754" spans="1:34" s="369" customFormat="1">
      <c r="A754" s="735"/>
      <c r="B754" s="736"/>
      <c r="C754" s="737"/>
      <c r="D754" s="646"/>
      <c r="E754" s="646"/>
      <c r="F754" s="646"/>
      <c r="G754" s="738"/>
      <c r="H754" s="1040"/>
      <c r="I754" s="719"/>
      <c r="L754" s="646"/>
      <c r="N754" s="646"/>
      <c r="P754" s="739"/>
      <c r="Q754" s="739"/>
      <c r="S754" s="646"/>
      <c r="T754" s="646"/>
      <c r="U754" s="646"/>
      <c r="V754" s="646"/>
      <c r="W754" s="646"/>
      <c r="X754" s="646"/>
      <c r="Y754" s="646"/>
      <c r="AA754" s="646"/>
      <c r="AG754" s="646"/>
      <c r="AH754" s="646"/>
    </row>
    <row r="755" spans="1:34" s="369" customFormat="1">
      <c r="A755" s="735"/>
      <c r="B755" s="736"/>
      <c r="C755" s="737"/>
      <c r="D755" s="646"/>
      <c r="E755" s="646"/>
      <c r="F755" s="646"/>
      <c r="G755" s="738"/>
      <c r="H755" s="1040"/>
      <c r="I755" s="719"/>
      <c r="L755" s="646"/>
      <c r="N755" s="646"/>
      <c r="P755" s="739"/>
      <c r="Q755" s="739"/>
      <c r="S755" s="646"/>
      <c r="T755" s="646"/>
      <c r="U755" s="646"/>
      <c r="V755" s="646"/>
      <c r="W755" s="646"/>
      <c r="X755" s="646"/>
      <c r="Y755" s="646"/>
      <c r="AA755" s="646"/>
      <c r="AG755" s="646"/>
      <c r="AH755" s="646"/>
    </row>
    <row r="756" spans="1:34" s="369" customFormat="1">
      <c r="A756" s="735"/>
      <c r="B756" s="736"/>
      <c r="C756" s="737"/>
      <c r="D756" s="646"/>
      <c r="E756" s="646"/>
      <c r="F756" s="646"/>
      <c r="G756" s="738"/>
      <c r="H756" s="1040"/>
      <c r="I756" s="719"/>
      <c r="L756" s="646"/>
      <c r="N756" s="646"/>
      <c r="P756" s="739"/>
      <c r="Q756" s="739"/>
      <c r="S756" s="646"/>
      <c r="T756" s="646"/>
      <c r="U756" s="646"/>
      <c r="V756" s="646"/>
      <c r="W756" s="646"/>
      <c r="X756" s="646"/>
      <c r="Y756" s="646"/>
      <c r="AA756" s="646"/>
      <c r="AG756" s="646"/>
      <c r="AH756" s="646"/>
    </row>
    <row r="757" spans="1:34" s="369" customFormat="1">
      <c r="A757" s="735"/>
      <c r="B757" s="736"/>
      <c r="C757" s="737"/>
      <c r="D757" s="646"/>
      <c r="E757" s="646"/>
      <c r="F757" s="646"/>
      <c r="G757" s="738"/>
      <c r="H757" s="1040"/>
      <c r="I757" s="719"/>
      <c r="L757" s="646"/>
      <c r="N757" s="646"/>
      <c r="P757" s="739"/>
      <c r="Q757" s="739"/>
      <c r="S757" s="646"/>
      <c r="T757" s="646"/>
      <c r="U757" s="646"/>
      <c r="V757" s="646"/>
      <c r="W757" s="646"/>
      <c r="X757" s="646"/>
      <c r="Y757" s="646"/>
      <c r="AA757" s="646"/>
      <c r="AG757" s="646"/>
      <c r="AH757" s="646"/>
    </row>
    <row r="758" spans="1:34" s="369" customFormat="1">
      <c r="A758" s="735"/>
      <c r="B758" s="736"/>
      <c r="C758" s="737"/>
      <c r="D758" s="646"/>
      <c r="E758" s="646"/>
      <c r="F758" s="646"/>
      <c r="G758" s="738"/>
      <c r="H758" s="1040"/>
      <c r="I758" s="719"/>
      <c r="L758" s="646"/>
      <c r="N758" s="646"/>
      <c r="P758" s="739"/>
      <c r="Q758" s="739"/>
      <c r="S758" s="646"/>
      <c r="T758" s="646"/>
      <c r="U758" s="646"/>
      <c r="V758" s="646"/>
      <c r="W758" s="646"/>
      <c r="X758" s="646"/>
      <c r="Y758" s="646"/>
      <c r="AA758" s="646"/>
      <c r="AG758" s="646"/>
      <c r="AH758" s="646"/>
    </row>
    <row r="759" spans="1:34" s="369" customFormat="1">
      <c r="A759" s="735"/>
      <c r="B759" s="736"/>
      <c r="C759" s="737"/>
      <c r="D759" s="646"/>
      <c r="E759" s="646"/>
      <c r="F759" s="646"/>
      <c r="G759" s="738"/>
      <c r="H759" s="1040"/>
      <c r="I759" s="719"/>
      <c r="L759" s="646"/>
      <c r="N759" s="646"/>
      <c r="P759" s="739"/>
      <c r="Q759" s="739"/>
      <c r="S759" s="646"/>
      <c r="T759" s="646"/>
      <c r="U759" s="646"/>
      <c r="V759" s="646"/>
      <c r="W759" s="646"/>
      <c r="X759" s="646"/>
      <c r="Y759" s="646"/>
      <c r="AA759" s="646"/>
      <c r="AG759" s="646"/>
      <c r="AH759" s="646"/>
    </row>
    <row r="760" spans="1:34" s="369" customFormat="1">
      <c r="A760" s="735"/>
      <c r="B760" s="736"/>
      <c r="C760" s="737"/>
      <c r="D760" s="646"/>
      <c r="E760" s="646"/>
      <c r="F760" s="646"/>
      <c r="G760" s="738"/>
      <c r="H760" s="1040"/>
      <c r="I760" s="719"/>
      <c r="L760" s="646"/>
      <c r="N760" s="646"/>
      <c r="P760" s="739"/>
      <c r="Q760" s="739"/>
      <c r="S760" s="646"/>
      <c r="T760" s="646"/>
      <c r="U760" s="646"/>
      <c r="V760" s="646"/>
      <c r="W760" s="646"/>
      <c r="X760" s="646"/>
      <c r="Y760" s="646"/>
      <c r="AA760" s="646"/>
      <c r="AG760" s="646"/>
      <c r="AH760" s="646"/>
    </row>
    <row r="761" spans="1:34" s="369" customFormat="1">
      <c r="A761" s="735"/>
      <c r="B761" s="736"/>
      <c r="C761" s="737"/>
      <c r="D761" s="646"/>
      <c r="E761" s="646"/>
      <c r="F761" s="646"/>
      <c r="G761" s="738"/>
      <c r="H761" s="1040"/>
      <c r="I761" s="719"/>
      <c r="L761" s="646"/>
      <c r="N761" s="646"/>
      <c r="P761" s="739"/>
      <c r="Q761" s="739"/>
      <c r="S761" s="646"/>
      <c r="T761" s="646"/>
      <c r="U761" s="646"/>
      <c r="V761" s="646"/>
      <c r="W761" s="646"/>
      <c r="X761" s="646"/>
      <c r="Y761" s="646"/>
      <c r="AA761" s="646"/>
      <c r="AG761" s="646"/>
      <c r="AH761" s="646"/>
    </row>
    <row r="762" spans="1:34" s="369" customFormat="1">
      <c r="A762" s="735"/>
      <c r="B762" s="736"/>
      <c r="C762" s="737"/>
      <c r="D762" s="646"/>
      <c r="E762" s="646"/>
      <c r="F762" s="646"/>
      <c r="G762" s="738"/>
      <c r="H762" s="1040"/>
      <c r="I762" s="719"/>
      <c r="L762" s="646"/>
      <c r="N762" s="646"/>
      <c r="P762" s="739"/>
      <c r="Q762" s="739"/>
      <c r="S762" s="646"/>
      <c r="T762" s="646"/>
      <c r="U762" s="646"/>
      <c r="V762" s="646"/>
      <c r="W762" s="646"/>
      <c r="X762" s="646"/>
      <c r="Y762" s="646"/>
      <c r="AA762" s="646"/>
      <c r="AG762" s="646"/>
      <c r="AH762" s="646"/>
    </row>
    <row r="763" spans="1:34" s="369" customFormat="1">
      <c r="A763" s="735"/>
      <c r="B763" s="736"/>
      <c r="C763" s="737"/>
      <c r="D763" s="646"/>
      <c r="E763" s="646"/>
      <c r="F763" s="646"/>
      <c r="G763" s="738"/>
      <c r="H763" s="1040"/>
      <c r="I763" s="719"/>
      <c r="L763" s="646"/>
      <c r="N763" s="646"/>
      <c r="P763" s="739"/>
      <c r="Q763" s="739"/>
      <c r="S763" s="646"/>
      <c r="T763" s="646"/>
      <c r="U763" s="646"/>
      <c r="V763" s="646"/>
      <c r="W763" s="646"/>
      <c r="X763" s="646"/>
      <c r="Y763" s="646"/>
      <c r="AA763" s="646"/>
      <c r="AG763" s="646"/>
      <c r="AH763" s="646"/>
    </row>
    <row r="764" spans="1:34" s="369" customFormat="1">
      <c r="A764" s="735"/>
      <c r="B764" s="736"/>
      <c r="C764" s="737"/>
      <c r="D764" s="646"/>
      <c r="E764" s="646"/>
      <c r="F764" s="646"/>
      <c r="G764" s="738"/>
      <c r="H764" s="1040"/>
      <c r="I764" s="719"/>
      <c r="L764" s="646"/>
      <c r="N764" s="646"/>
      <c r="P764" s="739"/>
      <c r="Q764" s="739"/>
      <c r="S764" s="646"/>
      <c r="T764" s="646"/>
      <c r="U764" s="646"/>
      <c r="V764" s="646"/>
      <c r="W764" s="646"/>
      <c r="X764" s="646"/>
      <c r="Y764" s="646"/>
      <c r="AA764" s="646"/>
      <c r="AG764" s="646"/>
      <c r="AH764" s="646"/>
    </row>
    <row r="765" spans="1:34" s="369" customFormat="1">
      <c r="A765" s="735"/>
      <c r="B765" s="736"/>
      <c r="C765" s="737"/>
      <c r="D765" s="646"/>
      <c r="E765" s="646"/>
      <c r="F765" s="646"/>
      <c r="G765" s="738"/>
      <c r="H765" s="1040"/>
      <c r="I765" s="719"/>
      <c r="L765" s="646"/>
      <c r="N765" s="646"/>
      <c r="P765" s="739"/>
      <c r="Q765" s="739"/>
      <c r="S765" s="646"/>
      <c r="T765" s="646"/>
      <c r="U765" s="646"/>
      <c r="V765" s="646"/>
      <c r="W765" s="646"/>
      <c r="X765" s="646"/>
      <c r="Y765" s="646"/>
      <c r="AA765" s="646"/>
      <c r="AG765" s="646"/>
      <c r="AH765" s="646"/>
    </row>
    <row r="766" spans="1:34" s="369" customFormat="1">
      <c r="A766" s="735"/>
      <c r="B766" s="736"/>
      <c r="C766" s="737"/>
      <c r="D766" s="646"/>
      <c r="E766" s="646"/>
      <c r="F766" s="646"/>
      <c r="G766" s="738"/>
      <c r="H766" s="1040"/>
      <c r="I766" s="719"/>
      <c r="L766" s="646"/>
      <c r="N766" s="646"/>
      <c r="P766" s="739"/>
      <c r="Q766" s="739"/>
      <c r="S766" s="646"/>
      <c r="T766" s="646"/>
      <c r="U766" s="646"/>
      <c r="V766" s="646"/>
      <c r="W766" s="646"/>
      <c r="X766" s="646"/>
      <c r="Y766" s="646"/>
      <c r="AA766" s="646"/>
      <c r="AG766" s="646"/>
      <c r="AH766" s="646"/>
    </row>
    <row r="767" spans="1:34" s="369" customFormat="1">
      <c r="A767" s="735"/>
      <c r="B767" s="736"/>
      <c r="C767" s="737"/>
      <c r="D767" s="646"/>
      <c r="E767" s="646"/>
      <c r="F767" s="646"/>
      <c r="G767" s="738"/>
      <c r="H767" s="1040"/>
      <c r="I767" s="719"/>
      <c r="L767" s="646"/>
      <c r="N767" s="646"/>
      <c r="P767" s="739"/>
      <c r="Q767" s="739"/>
      <c r="S767" s="646"/>
      <c r="T767" s="646"/>
      <c r="U767" s="646"/>
      <c r="V767" s="646"/>
      <c r="W767" s="646"/>
      <c r="X767" s="646"/>
      <c r="Y767" s="646"/>
      <c r="AA767" s="646"/>
      <c r="AG767" s="646"/>
      <c r="AH767" s="646"/>
    </row>
    <row r="768" spans="1:34" s="369" customFormat="1">
      <c r="A768" s="735"/>
      <c r="B768" s="736"/>
      <c r="C768" s="737"/>
      <c r="D768" s="646"/>
      <c r="E768" s="646"/>
      <c r="F768" s="646"/>
      <c r="G768" s="738"/>
      <c r="H768" s="1040"/>
      <c r="I768" s="719"/>
      <c r="L768" s="646"/>
      <c r="N768" s="646"/>
      <c r="P768" s="739"/>
      <c r="Q768" s="739"/>
      <c r="S768" s="646"/>
      <c r="T768" s="646"/>
      <c r="U768" s="646"/>
      <c r="V768" s="646"/>
      <c r="W768" s="646"/>
      <c r="X768" s="646"/>
      <c r="Y768" s="646"/>
      <c r="AA768" s="646"/>
      <c r="AG768" s="646"/>
      <c r="AH768" s="646"/>
    </row>
    <row r="769" spans="1:34" s="369" customFormat="1">
      <c r="A769" s="735"/>
      <c r="B769" s="736"/>
      <c r="C769" s="737"/>
      <c r="D769" s="646"/>
      <c r="E769" s="646"/>
      <c r="F769" s="646"/>
      <c r="G769" s="738"/>
      <c r="H769" s="1040"/>
      <c r="I769" s="719"/>
      <c r="L769" s="646"/>
      <c r="N769" s="646"/>
      <c r="P769" s="739"/>
      <c r="Q769" s="739"/>
      <c r="S769" s="646"/>
      <c r="T769" s="646"/>
      <c r="U769" s="646"/>
      <c r="V769" s="646"/>
      <c r="W769" s="646"/>
      <c r="X769" s="646"/>
      <c r="Y769" s="646"/>
      <c r="AA769" s="646"/>
      <c r="AG769" s="646"/>
      <c r="AH769" s="646"/>
    </row>
    <row r="770" spans="1:34" s="369" customFormat="1">
      <c r="A770" s="735"/>
      <c r="B770" s="736"/>
      <c r="C770" s="737"/>
      <c r="D770" s="646"/>
      <c r="E770" s="646"/>
      <c r="F770" s="646"/>
      <c r="G770" s="738"/>
      <c r="H770" s="1040"/>
      <c r="I770" s="719"/>
      <c r="L770" s="646"/>
      <c r="N770" s="646"/>
      <c r="P770" s="739"/>
      <c r="Q770" s="739"/>
      <c r="S770" s="646"/>
      <c r="T770" s="646"/>
      <c r="U770" s="646"/>
      <c r="V770" s="646"/>
      <c r="W770" s="646"/>
      <c r="X770" s="646"/>
      <c r="Y770" s="646"/>
      <c r="AA770" s="646"/>
      <c r="AG770" s="646"/>
      <c r="AH770" s="646"/>
    </row>
    <row r="771" spans="1:34" s="369" customFormat="1">
      <c r="A771" s="735"/>
      <c r="B771" s="736"/>
      <c r="C771" s="737"/>
      <c r="D771" s="646"/>
      <c r="E771" s="646"/>
      <c r="F771" s="646"/>
      <c r="G771" s="738"/>
      <c r="H771" s="1040"/>
      <c r="I771" s="719"/>
      <c r="L771" s="646"/>
      <c r="N771" s="646"/>
      <c r="P771" s="739"/>
      <c r="Q771" s="739"/>
      <c r="S771" s="646"/>
      <c r="T771" s="646"/>
      <c r="U771" s="646"/>
      <c r="V771" s="646"/>
      <c r="W771" s="646"/>
      <c r="X771" s="646"/>
      <c r="Y771" s="646"/>
      <c r="AA771" s="646"/>
      <c r="AG771" s="646"/>
      <c r="AH771" s="646"/>
    </row>
    <row r="772" spans="1:34" s="369" customFormat="1">
      <c r="A772" s="735"/>
      <c r="B772" s="736"/>
      <c r="C772" s="737"/>
      <c r="D772" s="646"/>
      <c r="E772" s="646"/>
      <c r="F772" s="646"/>
      <c r="G772" s="738"/>
      <c r="H772" s="1040"/>
      <c r="I772" s="719"/>
      <c r="L772" s="646"/>
      <c r="N772" s="646"/>
      <c r="P772" s="739"/>
      <c r="Q772" s="739"/>
      <c r="S772" s="646"/>
      <c r="T772" s="646"/>
      <c r="U772" s="646"/>
      <c r="V772" s="646"/>
      <c r="W772" s="646"/>
      <c r="X772" s="646"/>
      <c r="Y772" s="646"/>
      <c r="AA772" s="646"/>
      <c r="AG772" s="646"/>
      <c r="AH772" s="646"/>
    </row>
    <row r="773" spans="1:34" s="369" customFormat="1">
      <c r="A773" s="735"/>
      <c r="B773" s="736"/>
      <c r="C773" s="737"/>
      <c r="D773" s="646"/>
      <c r="E773" s="646"/>
      <c r="F773" s="646"/>
      <c r="G773" s="738"/>
      <c r="H773" s="1040"/>
      <c r="I773" s="719"/>
      <c r="L773" s="646"/>
      <c r="N773" s="646"/>
      <c r="P773" s="739"/>
      <c r="Q773" s="739"/>
      <c r="S773" s="646"/>
      <c r="T773" s="646"/>
      <c r="U773" s="646"/>
      <c r="V773" s="646"/>
      <c r="W773" s="646"/>
      <c r="X773" s="646"/>
      <c r="Y773" s="646"/>
      <c r="AA773" s="646"/>
      <c r="AG773" s="646"/>
      <c r="AH773" s="646"/>
    </row>
    <row r="774" spans="1:34" s="369" customFormat="1">
      <c r="A774" s="735"/>
      <c r="B774" s="736"/>
      <c r="C774" s="737"/>
      <c r="D774" s="646"/>
      <c r="E774" s="646"/>
      <c r="F774" s="646"/>
      <c r="G774" s="738"/>
      <c r="H774" s="1040"/>
      <c r="I774" s="719"/>
      <c r="L774" s="646"/>
      <c r="N774" s="646"/>
      <c r="P774" s="739"/>
      <c r="Q774" s="739"/>
      <c r="S774" s="646"/>
      <c r="T774" s="646"/>
      <c r="U774" s="646"/>
      <c r="V774" s="646"/>
      <c r="W774" s="646"/>
      <c r="X774" s="646"/>
      <c r="Y774" s="646"/>
      <c r="AA774" s="646"/>
      <c r="AG774" s="646"/>
      <c r="AH774" s="646"/>
    </row>
    <row r="775" spans="1:34" s="369" customFormat="1">
      <c r="A775" s="735"/>
      <c r="B775" s="736"/>
      <c r="C775" s="737"/>
      <c r="D775" s="646"/>
      <c r="E775" s="646"/>
      <c r="F775" s="646"/>
      <c r="G775" s="738"/>
      <c r="H775" s="1040"/>
      <c r="I775" s="719"/>
      <c r="L775" s="646"/>
      <c r="N775" s="646"/>
      <c r="P775" s="739"/>
      <c r="Q775" s="739"/>
      <c r="S775" s="646"/>
      <c r="T775" s="646"/>
      <c r="U775" s="646"/>
      <c r="V775" s="646"/>
      <c r="W775" s="646"/>
      <c r="X775" s="646"/>
      <c r="Y775" s="646"/>
      <c r="AA775" s="646"/>
      <c r="AG775" s="646"/>
      <c r="AH775" s="646"/>
    </row>
    <row r="776" spans="1:34" s="369" customFormat="1">
      <c r="A776" s="735"/>
      <c r="B776" s="736"/>
      <c r="C776" s="737"/>
      <c r="D776" s="646"/>
      <c r="E776" s="646"/>
      <c r="F776" s="646"/>
      <c r="G776" s="738"/>
      <c r="H776" s="1040"/>
      <c r="I776" s="719"/>
      <c r="L776" s="646"/>
      <c r="N776" s="646"/>
      <c r="P776" s="739"/>
      <c r="Q776" s="739"/>
      <c r="S776" s="646"/>
      <c r="T776" s="646"/>
      <c r="U776" s="646"/>
      <c r="V776" s="646"/>
      <c r="W776" s="646"/>
      <c r="X776" s="646"/>
      <c r="Y776" s="646"/>
      <c r="AA776" s="646"/>
      <c r="AG776" s="646"/>
      <c r="AH776" s="646"/>
    </row>
    <row r="777" spans="1:34" s="369" customFormat="1">
      <c r="A777" s="735"/>
      <c r="B777" s="736"/>
      <c r="C777" s="737"/>
      <c r="D777" s="646"/>
      <c r="E777" s="646"/>
      <c r="F777" s="646"/>
      <c r="G777" s="738"/>
      <c r="H777" s="1040"/>
      <c r="I777" s="719"/>
      <c r="L777" s="646"/>
      <c r="N777" s="646"/>
      <c r="P777" s="739"/>
      <c r="Q777" s="739"/>
      <c r="S777" s="646"/>
      <c r="T777" s="646"/>
      <c r="U777" s="646"/>
      <c r="V777" s="646"/>
      <c r="W777" s="646"/>
      <c r="X777" s="646"/>
      <c r="Y777" s="646"/>
      <c r="AA777" s="646"/>
      <c r="AG777" s="646"/>
      <c r="AH777" s="646"/>
    </row>
    <row r="778" spans="1:34" s="369" customFormat="1">
      <c r="A778" s="735"/>
      <c r="B778" s="736"/>
      <c r="C778" s="737"/>
      <c r="D778" s="646"/>
      <c r="E778" s="646"/>
      <c r="F778" s="646"/>
      <c r="G778" s="738"/>
      <c r="H778" s="1040"/>
      <c r="I778" s="719"/>
      <c r="L778" s="646"/>
      <c r="N778" s="646"/>
      <c r="P778" s="739"/>
      <c r="Q778" s="739"/>
      <c r="S778" s="646"/>
      <c r="T778" s="646"/>
      <c r="U778" s="646"/>
      <c r="V778" s="646"/>
      <c r="W778" s="646"/>
      <c r="X778" s="646"/>
      <c r="Y778" s="646"/>
      <c r="AA778" s="646"/>
      <c r="AG778" s="646"/>
      <c r="AH778" s="646"/>
    </row>
    <row r="779" spans="1:34" s="369" customFormat="1">
      <c r="A779" s="735"/>
      <c r="B779" s="736"/>
      <c r="C779" s="737"/>
      <c r="D779" s="646"/>
      <c r="E779" s="646"/>
      <c r="F779" s="646"/>
      <c r="G779" s="738"/>
      <c r="H779" s="1040"/>
      <c r="I779" s="719"/>
      <c r="L779" s="646"/>
      <c r="N779" s="646"/>
      <c r="P779" s="739"/>
      <c r="Q779" s="739"/>
      <c r="S779" s="646"/>
      <c r="T779" s="646"/>
      <c r="U779" s="646"/>
      <c r="V779" s="646"/>
      <c r="W779" s="646"/>
      <c r="X779" s="646"/>
      <c r="Y779" s="646"/>
      <c r="AA779" s="646"/>
      <c r="AG779" s="646"/>
      <c r="AH779" s="646"/>
    </row>
    <row r="780" spans="1:34" s="369" customFormat="1">
      <c r="A780" s="735"/>
      <c r="B780" s="736"/>
      <c r="C780" s="737"/>
      <c r="D780" s="646"/>
      <c r="E780" s="646"/>
      <c r="F780" s="646"/>
      <c r="G780" s="738"/>
      <c r="H780" s="1040"/>
      <c r="I780" s="719"/>
      <c r="L780" s="646"/>
      <c r="N780" s="646"/>
      <c r="P780" s="739"/>
      <c r="Q780" s="739"/>
      <c r="S780" s="646"/>
      <c r="T780" s="646"/>
      <c r="U780" s="646"/>
      <c r="V780" s="646"/>
      <c r="W780" s="646"/>
      <c r="X780" s="646"/>
      <c r="Y780" s="646"/>
      <c r="AA780" s="646"/>
      <c r="AG780" s="646"/>
      <c r="AH780" s="646"/>
    </row>
    <row r="781" spans="1:34" s="369" customFormat="1">
      <c r="A781" s="735"/>
      <c r="B781" s="736"/>
      <c r="C781" s="737"/>
      <c r="D781" s="646"/>
      <c r="E781" s="646"/>
      <c r="F781" s="646"/>
      <c r="G781" s="738"/>
      <c r="H781" s="1040"/>
      <c r="I781" s="719"/>
      <c r="L781" s="646"/>
      <c r="N781" s="646"/>
      <c r="P781" s="739"/>
      <c r="Q781" s="739"/>
      <c r="S781" s="646"/>
      <c r="T781" s="646"/>
      <c r="U781" s="646"/>
      <c r="V781" s="646"/>
      <c r="W781" s="646"/>
      <c r="X781" s="646"/>
      <c r="Y781" s="646"/>
      <c r="AA781" s="646"/>
      <c r="AG781" s="646"/>
      <c r="AH781" s="646"/>
    </row>
    <row r="782" spans="1:34" s="369" customFormat="1">
      <c r="A782" s="735"/>
      <c r="B782" s="736"/>
      <c r="C782" s="737"/>
      <c r="D782" s="646"/>
      <c r="E782" s="646"/>
      <c r="F782" s="646"/>
      <c r="G782" s="738"/>
      <c r="H782" s="1040"/>
      <c r="I782" s="719"/>
      <c r="L782" s="646"/>
      <c r="N782" s="646"/>
      <c r="P782" s="739"/>
      <c r="Q782" s="739"/>
      <c r="S782" s="646"/>
      <c r="T782" s="646"/>
      <c r="U782" s="646"/>
      <c r="V782" s="646"/>
      <c r="W782" s="646"/>
      <c r="X782" s="646"/>
      <c r="Y782" s="646"/>
      <c r="AA782" s="646"/>
      <c r="AG782" s="646"/>
      <c r="AH782" s="646"/>
    </row>
    <row r="783" spans="1:34" s="369" customFormat="1">
      <c r="A783" s="735"/>
      <c r="B783" s="736"/>
      <c r="C783" s="737"/>
      <c r="D783" s="646"/>
      <c r="E783" s="646"/>
      <c r="F783" s="646"/>
      <c r="G783" s="738"/>
      <c r="H783" s="1040"/>
      <c r="I783" s="719"/>
      <c r="L783" s="646"/>
      <c r="N783" s="646"/>
      <c r="P783" s="739"/>
      <c r="Q783" s="739"/>
      <c r="S783" s="646"/>
      <c r="T783" s="646"/>
      <c r="U783" s="646"/>
      <c r="V783" s="646"/>
      <c r="W783" s="646"/>
      <c r="X783" s="646"/>
      <c r="Y783" s="646"/>
      <c r="AA783" s="646"/>
      <c r="AG783" s="646"/>
      <c r="AH783" s="646"/>
    </row>
    <row r="784" spans="1:34" s="369" customFormat="1">
      <c r="A784" s="735"/>
      <c r="B784" s="736"/>
      <c r="C784" s="737"/>
      <c r="D784" s="646"/>
      <c r="E784" s="646"/>
      <c r="F784" s="646"/>
      <c r="G784" s="738"/>
      <c r="H784" s="1040"/>
      <c r="I784" s="719"/>
      <c r="L784" s="646"/>
      <c r="N784" s="646"/>
      <c r="P784" s="739"/>
      <c r="Q784" s="739"/>
      <c r="S784" s="646"/>
      <c r="T784" s="646"/>
      <c r="U784" s="646"/>
      <c r="V784" s="646"/>
      <c r="W784" s="646"/>
      <c r="X784" s="646"/>
      <c r="Y784" s="646"/>
      <c r="AA784" s="646"/>
      <c r="AG784" s="646"/>
      <c r="AH784" s="646"/>
    </row>
    <row r="785" spans="1:34" s="369" customFormat="1">
      <c r="A785" s="735"/>
      <c r="B785" s="736"/>
      <c r="C785" s="737"/>
      <c r="D785" s="646"/>
      <c r="E785" s="646"/>
      <c r="F785" s="646"/>
      <c r="G785" s="738"/>
      <c r="H785" s="1040"/>
      <c r="I785" s="719"/>
      <c r="L785" s="646"/>
      <c r="N785" s="646"/>
      <c r="P785" s="739"/>
      <c r="Q785" s="739"/>
      <c r="S785" s="646"/>
      <c r="T785" s="646"/>
      <c r="U785" s="646"/>
      <c r="V785" s="646"/>
      <c r="W785" s="646"/>
      <c r="X785" s="646"/>
      <c r="Y785" s="646"/>
      <c r="AA785" s="646"/>
      <c r="AG785" s="646"/>
      <c r="AH785" s="646"/>
    </row>
    <row r="786" spans="1:34" s="369" customFormat="1">
      <c r="A786" s="735"/>
      <c r="B786" s="736"/>
      <c r="C786" s="737"/>
      <c r="D786" s="646"/>
      <c r="E786" s="646"/>
      <c r="F786" s="646"/>
      <c r="G786" s="738"/>
      <c r="H786" s="1040"/>
      <c r="I786" s="719"/>
      <c r="L786" s="646"/>
      <c r="N786" s="646"/>
      <c r="P786" s="739"/>
      <c r="Q786" s="739"/>
      <c r="S786" s="646"/>
      <c r="T786" s="646"/>
      <c r="U786" s="646"/>
      <c r="V786" s="646"/>
      <c r="W786" s="646"/>
      <c r="X786" s="646"/>
      <c r="Y786" s="646"/>
      <c r="AA786" s="646"/>
      <c r="AG786" s="646"/>
      <c r="AH786" s="646"/>
    </row>
    <row r="787" spans="1:34" s="369" customFormat="1">
      <c r="A787" s="735"/>
      <c r="B787" s="736"/>
      <c r="C787" s="737"/>
      <c r="D787" s="646"/>
      <c r="E787" s="646"/>
      <c r="F787" s="646"/>
      <c r="G787" s="738"/>
      <c r="H787" s="1040"/>
      <c r="I787" s="719"/>
      <c r="L787" s="646"/>
      <c r="N787" s="646"/>
      <c r="P787" s="739"/>
      <c r="Q787" s="739"/>
      <c r="S787" s="646"/>
      <c r="T787" s="646"/>
      <c r="U787" s="646"/>
      <c r="V787" s="646"/>
      <c r="W787" s="646"/>
      <c r="X787" s="646"/>
      <c r="Y787" s="646"/>
      <c r="AA787" s="646"/>
      <c r="AG787" s="646"/>
      <c r="AH787" s="646"/>
    </row>
    <row r="788" spans="1:34" s="369" customFormat="1">
      <c r="A788" s="735"/>
      <c r="B788" s="736"/>
      <c r="C788" s="737"/>
      <c r="D788" s="646"/>
      <c r="E788" s="646"/>
      <c r="F788" s="646"/>
      <c r="G788" s="738"/>
      <c r="H788" s="1040"/>
      <c r="I788" s="719"/>
      <c r="L788" s="646"/>
      <c r="N788" s="646"/>
      <c r="P788" s="739"/>
      <c r="Q788" s="739"/>
      <c r="S788" s="646"/>
      <c r="T788" s="646"/>
      <c r="U788" s="646"/>
      <c r="V788" s="646"/>
      <c r="W788" s="646"/>
      <c r="X788" s="646"/>
      <c r="Y788" s="646"/>
      <c r="AA788" s="646"/>
      <c r="AG788" s="646"/>
      <c r="AH788" s="646"/>
    </row>
    <row r="789" spans="1:34" s="369" customFormat="1">
      <c r="A789" s="735"/>
      <c r="B789" s="736"/>
      <c r="C789" s="737"/>
      <c r="D789" s="646"/>
      <c r="E789" s="646"/>
      <c r="F789" s="646"/>
      <c r="G789" s="738"/>
      <c r="H789" s="1040"/>
      <c r="I789" s="719"/>
      <c r="L789" s="646"/>
      <c r="N789" s="646"/>
      <c r="P789" s="739"/>
      <c r="Q789" s="739"/>
      <c r="S789" s="646"/>
      <c r="T789" s="646"/>
      <c r="U789" s="646"/>
      <c r="V789" s="646"/>
      <c r="W789" s="646"/>
      <c r="X789" s="646"/>
      <c r="Y789" s="646"/>
      <c r="AA789" s="646"/>
      <c r="AG789" s="646"/>
      <c r="AH789" s="646"/>
    </row>
    <row r="790" spans="1:34" s="369" customFormat="1">
      <c r="A790" s="735"/>
      <c r="B790" s="736"/>
      <c r="C790" s="737"/>
      <c r="D790" s="646"/>
      <c r="E790" s="646"/>
      <c r="F790" s="646"/>
      <c r="G790" s="738"/>
      <c r="H790" s="1040"/>
      <c r="I790" s="719"/>
      <c r="L790" s="646"/>
      <c r="N790" s="646"/>
      <c r="P790" s="739"/>
      <c r="Q790" s="739"/>
      <c r="S790" s="646"/>
      <c r="T790" s="646"/>
      <c r="U790" s="646"/>
      <c r="V790" s="646"/>
      <c r="W790" s="646"/>
      <c r="X790" s="646"/>
      <c r="Y790" s="646"/>
      <c r="AA790" s="646"/>
      <c r="AG790" s="646"/>
      <c r="AH790" s="646"/>
    </row>
    <row r="791" spans="1:34" s="369" customFormat="1">
      <c r="A791" s="735"/>
      <c r="B791" s="736"/>
      <c r="C791" s="737"/>
      <c r="D791" s="646"/>
      <c r="E791" s="646"/>
      <c r="F791" s="646"/>
      <c r="G791" s="738"/>
      <c r="H791" s="1040"/>
      <c r="I791" s="719"/>
      <c r="L791" s="646"/>
      <c r="N791" s="646"/>
      <c r="P791" s="739"/>
      <c r="Q791" s="739"/>
      <c r="S791" s="646"/>
      <c r="T791" s="646"/>
      <c r="U791" s="646"/>
      <c r="V791" s="646"/>
      <c r="W791" s="646"/>
      <c r="X791" s="646"/>
      <c r="Y791" s="646"/>
      <c r="AA791" s="646"/>
      <c r="AG791" s="646"/>
      <c r="AH791" s="646"/>
    </row>
    <row r="792" spans="1:34" s="369" customFormat="1">
      <c r="A792" s="735"/>
      <c r="B792" s="736"/>
      <c r="C792" s="737"/>
      <c r="D792" s="646"/>
      <c r="E792" s="646"/>
      <c r="F792" s="646"/>
      <c r="G792" s="738"/>
      <c r="H792" s="1040"/>
      <c r="I792" s="719"/>
      <c r="L792" s="646"/>
      <c r="N792" s="646"/>
      <c r="P792" s="739"/>
      <c r="Q792" s="739"/>
      <c r="S792" s="646"/>
      <c r="T792" s="646"/>
      <c r="U792" s="646"/>
      <c r="V792" s="646"/>
      <c r="W792" s="646"/>
      <c r="X792" s="646"/>
      <c r="Y792" s="646"/>
      <c r="AA792" s="646"/>
      <c r="AG792" s="646"/>
      <c r="AH792" s="646"/>
    </row>
    <row r="793" spans="1:34" s="369" customFormat="1">
      <c r="A793" s="735"/>
      <c r="B793" s="736"/>
      <c r="C793" s="737"/>
      <c r="D793" s="646"/>
      <c r="E793" s="646"/>
      <c r="F793" s="646"/>
      <c r="G793" s="738"/>
      <c r="H793" s="1040"/>
      <c r="I793" s="719"/>
      <c r="L793" s="646"/>
      <c r="N793" s="646"/>
      <c r="P793" s="739"/>
      <c r="Q793" s="739"/>
      <c r="S793" s="646"/>
      <c r="T793" s="646"/>
      <c r="U793" s="646"/>
      <c r="V793" s="646"/>
      <c r="W793" s="646"/>
      <c r="X793" s="646"/>
      <c r="Y793" s="646"/>
      <c r="AA793" s="646"/>
      <c r="AG793" s="646"/>
      <c r="AH793" s="646"/>
    </row>
    <row r="794" spans="1:34" s="369" customFormat="1">
      <c r="A794" s="735"/>
      <c r="B794" s="736"/>
      <c r="C794" s="737"/>
      <c r="D794" s="646"/>
      <c r="E794" s="646"/>
      <c r="F794" s="646"/>
      <c r="G794" s="738"/>
      <c r="H794" s="1040"/>
      <c r="I794" s="719"/>
      <c r="L794" s="646"/>
      <c r="N794" s="646"/>
      <c r="P794" s="739"/>
      <c r="Q794" s="739"/>
      <c r="S794" s="646"/>
      <c r="T794" s="646"/>
      <c r="U794" s="646"/>
      <c r="V794" s="646"/>
      <c r="W794" s="646"/>
      <c r="X794" s="646"/>
      <c r="Y794" s="646"/>
      <c r="AA794" s="646"/>
      <c r="AG794" s="646"/>
      <c r="AH794" s="646"/>
    </row>
    <row r="795" spans="1:34" s="369" customFormat="1">
      <c r="A795" s="735"/>
      <c r="B795" s="736"/>
      <c r="C795" s="737"/>
      <c r="D795" s="646"/>
      <c r="E795" s="646"/>
      <c r="F795" s="646"/>
      <c r="G795" s="738"/>
      <c r="H795" s="1040"/>
      <c r="I795" s="719"/>
      <c r="L795" s="646"/>
      <c r="N795" s="646"/>
      <c r="P795" s="739"/>
      <c r="Q795" s="739"/>
      <c r="S795" s="646"/>
      <c r="T795" s="646"/>
      <c r="U795" s="646"/>
      <c r="V795" s="646"/>
      <c r="W795" s="646"/>
      <c r="X795" s="646"/>
      <c r="Y795" s="646"/>
      <c r="AA795" s="646"/>
      <c r="AG795" s="646"/>
      <c r="AH795" s="646"/>
    </row>
    <row r="796" spans="1:34" s="369" customFormat="1">
      <c r="A796" s="735"/>
      <c r="B796" s="736"/>
      <c r="C796" s="737"/>
      <c r="D796" s="646"/>
      <c r="E796" s="646"/>
      <c r="F796" s="646"/>
      <c r="G796" s="738"/>
      <c r="H796" s="1040"/>
      <c r="I796" s="719"/>
      <c r="L796" s="646"/>
      <c r="N796" s="646"/>
      <c r="P796" s="739"/>
      <c r="Q796" s="739"/>
      <c r="S796" s="646"/>
      <c r="T796" s="646"/>
      <c r="U796" s="646"/>
      <c r="V796" s="646"/>
      <c r="W796" s="646"/>
      <c r="X796" s="646"/>
      <c r="Y796" s="646"/>
      <c r="AA796" s="646"/>
      <c r="AG796" s="646"/>
      <c r="AH796" s="646"/>
    </row>
    <row r="797" spans="1:34" s="369" customFormat="1">
      <c r="A797" s="735"/>
      <c r="B797" s="736"/>
      <c r="C797" s="737"/>
      <c r="D797" s="646"/>
      <c r="E797" s="646"/>
      <c r="F797" s="646"/>
      <c r="G797" s="738"/>
      <c r="H797" s="1040"/>
      <c r="I797" s="719"/>
      <c r="L797" s="646"/>
      <c r="N797" s="646"/>
      <c r="P797" s="739"/>
      <c r="Q797" s="739"/>
      <c r="S797" s="646"/>
      <c r="T797" s="646"/>
      <c r="U797" s="646"/>
      <c r="V797" s="646"/>
      <c r="W797" s="646"/>
      <c r="X797" s="646"/>
      <c r="Y797" s="646"/>
      <c r="AA797" s="646"/>
      <c r="AG797" s="646"/>
      <c r="AH797" s="646"/>
    </row>
    <row r="798" spans="1:34" s="369" customFormat="1">
      <c r="A798" s="735"/>
      <c r="B798" s="736"/>
      <c r="C798" s="737"/>
      <c r="D798" s="646"/>
      <c r="E798" s="646"/>
      <c r="F798" s="646"/>
      <c r="G798" s="738"/>
      <c r="H798" s="1040"/>
      <c r="I798" s="719"/>
      <c r="L798" s="646"/>
      <c r="N798" s="646"/>
      <c r="P798" s="739"/>
      <c r="Q798" s="739"/>
      <c r="S798" s="646"/>
      <c r="T798" s="646"/>
      <c r="U798" s="646"/>
      <c r="V798" s="646"/>
      <c r="W798" s="646"/>
      <c r="X798" s="646"/>
      <c r="Y798" s="646"/>
      <c r="AA798" s="646"/>
      <c r="AG798" s="646"/>
      <c r="AH798" s="646"/>
    </row>
    <row r="799" spans="1:34" s="369" customFormat="1">
      <c r="A799" s="735"/>
      <c r="B799" s="736"/>
      <c r="C799" s="737"/>
      <c r="D799" s="646"/>
      <c r="E799" s="646"/>
      <c r="F799" s="646"/>
      <c r="G799" s="738"/>
      <c r="H799" s="1040"/>
      <c r="I799" s="719"/>
      <c r="L799" s="646"/>
      <c r="N799" s="646"/>
      <c r="P799" s="739"/>
      <c r="Q799" s="739"/>
      <c r="S799" s="646"/>
      <c r="T799" s="646"/>
      <c r="U799" s="646"/>
      <c r="V799" s="646"/>
      <c r="W799" s="646"/>
      <c r="X799" s="646"/>
      <c r="Y799" s="646"/>
      <c r="AA799" s="646"/>
      <c r="AG799" s="646"/>
      <c r="AH799" s="646"/>
    </row>
    <row r="800" spans="1:34" s="369" customFormat="1">
      <c r="A800" s="735"/>
      <c r="B800" s="736"/>
      <c r="C800" s="737"/>
      <c r="D800" s="646"/>
      <c r="E800" s="646"/>
      <c r="F800" s="646"/>
      <c r="G800" s="738"/>
      <c r="H800" s="1040"/>
      <c r="I800" s="719"/>
      <c r="L800" s="646"/>
      <c r="N800" s="646"/>
      <c r="P800" s="739"/>
      <c r="Q800" s="739"/>
      <c r="S800" s="646"/>
      <c r="T800" s="646"/>
      <c r="U800" s="646"/>
      <c r="V800" s="646"/>
      <c r="W800" s="646"/>
      <c r="X800" s="646"/>
      <c r="Y800" s="646"/>
      <c r="AA800" s="646"/>
      <c r="AG800" s="646"/>
      <c r="AH800" s="646"/>
    </row>
    <row r="801" spans="1:34" s="369" customFormat="1">
      <c r="A801" s="735"/>
      <c r="B801" s="736"/>
      <c r="C801" s="737"/>
      <c r="D801" s="646"/>
      <c r="E801" s="646"/>
      <c r="F801" s="646"/>
      <c r="G801" s="738"/>
      <c r="H801" s="1040"/>
      <c r="I801" s="719"/>
      <c r="L801" s="646"/>
      <c r="N801" s="646"/>
      <c r="P801" s="739"/>
      <c r="Q801" s="739"/>
      <c r="S801" s="646"/>
      <c r="T801" s="646"/>
      <c r="U801" s="646"/>
      <c r="V801" s="646"/>
      <c r="W801" s="646"/>
      <c r="X801" s="646"/>
      <c r="Y801" s="646"/>
      <c r="AA801" s="646"/>
      <c r="AG801" s="646"/>
      <c r="AH801" s="646"/>
    </row>
    <row r="802" spans="1:34" s="369" customFormat="1">
      <c r="A802" s="735"/>
      <c r="B802" s="736"/>
      <c r="C802" s="737"/>
      <c r="D802" s="646"/>
      <c r="E802" s="646"/>
      <c r="F802" s="646"/>
      <c r="G802" s="738"/>
      <c r="H802" s="1040"/>
      <c r="I802" s="719"/>
      <c r="L802" s="646"/>
      <c r="N802" s="646"/>
      <c r="P802" s="739"/>
      <c r="Q802" s="739"/>
      <c r="S802" s="646"/>
      <c r="T802" s="646"/>
      <c r="U802" s="646"/>
      <c r="V802" s="646"/>
      <c r="W802" s="646"/>
      <c r="X802" s="646"/>
      <c r="Y802" s="646"/>
      <c r="AA802" s="646"/>
      <c r="AG802" s="646"/>
      <c r="AH802" s="646"/>
    </row>
    <row r="803" spans="1:34" s="369" customFormat="1">
      <c r="A803" s="735"/>
      <c r="B803" s="736"/>
      <c r="C803" s="737"/>
      <c r="D803" s="646"/>
      <c r="E803" s="646"/>
      <c r="F803" s="646"/>
      <c r="G803" s="738"/>
      <c r="H803" s="1040"/>
      <c r="I803" s="719"/>
      <c r="L803" s="646"/>
      <c r="N803" s="646"/>
      <c r="P803" s="739"/>
      <c r="Q803" s="739"/>
      <c r="S803" s="646"/>
      <c r="T803" s="646"/>
      <c r="U803" s="646"/>
      <c r="V803" s="646"/>
      <c r="W803" s="646"/>
      <c r="X803" s="646"/>
      <c r="Y803" s="646"/>
      <c r="AA803" s="646"/>
      <c r="AG803" s="646"/>
      <c r="AH803" s="646"/>
    </row>
    <row r="804" spans="1:34" s="369" customFormat="1">
      <c r="A804" s="735"/>
      <c r="B804" s="736"/>
      <c r="C804" s="737"/>
      <c r="D804" s="646"/>
      <c r="E804" s="646"/>
      <c r="F804" s="646"/>
      <c r="G804" s="738"/>
      <c r="H804" s="1040"/>
      <c r="I804" s="719"/>
      <c r="L804" s="646"/>
      <c r="N804" s="646"/>
      <c r="P804" s="739"/>
      <c r="Q804" s="739"/>
      <c r="S804" s="646"/>
      <c r="T804" s="646"/>
      <c r="U804" s="646"/>
      <c r="V804" s="646"/>
      <c r="W804" s="646"/>
      <c r="X804" s="646"/>
      <c r="Y804" s="646"/>
      <c r="AA804" s="646"/>
      <c r="AG804" s="646"/>
      <c r="AH804" s="646"/>
    </row>
    <row r="805" spans="1:34" s="369" customFormat="1">
      <c r="A805" s="735"/>
      <c r="B805" s="736"/>
      <c r="C805" s="737"/>
      <c r="D805" s="646"/>
      <c r="E805" s="646"/>
      <c r="F805" s="646"/>
      <c r="G805" s="738"/>
      <c r="H805" s="1040"/>
      <c r="I805" s="719"/>
      <c r="L805" s="646"/>
      <c r="N805" s="646"/>
      <c r="P805" s="739"/>
      <c r="Q805" s="739"/>
      <c r="S805" s="646"/>
      <c r="T805" s="646"/>
      <c r="U805" s="646"/>
      <c r="V805" s="646"/>
      <c r="W805" s="646"/>
      <c r="X805" s="646"/>
      <c r="Y805" s="646"/>
      <c r="AA805" s="646"/>
      <c r="AG805" s="646"/>
      <c r="AH805" s="646"/>
    </row>
    <row r="806" spans="1:34" s="369" customFormat="1">
      <c r="A806" s="735"/>
      <c r="B806" s="736"/>
      <c r="C806" s="737"/>
      <c r="D806" s="646"/>
      <c r="E806" s="646"/>
      <c r="F806" s="646"/>
      <c r="G806" s="738"/>
      <c r="H806" s="1040"/>
      <c r="I806" s="719"/>
      <c r="L806" s="646"/>
      <c r="N806" s="646"/>
      <c r="P806" s="739"/>
      <c r="Q806" s="739"/>
      <c r="S806" s="646"/>
      <c r="T806" s="646"/>
      <c r="U806" s="646"/>
      <c r="V806" s="646"/>
      <c r="W806" s="646"/>
      <c r="X806" s="646"/>
      <c r="Y806" s="646"/>
      <c r="AA806" s="646"/>
      <c r="AG806" s="646"/>
      <c r="AH806" s="646"/>
    </row>
    <row r="807" spans="1:34" s="369" customFormat="1">
      <c r="A807" s="735"/>
      <c r="B807" s="736"/>
      <c r="C807" s="737"/>
      <c r="D807" s="646"/>
      <c r="E807" s="646"/>
      <c r="F807" s="646"/>
      <c r="G807" s="738"/>
      <c r="H807" s="1040"/>
      <c r="I807" s="719"/>
      <c r="L807" s="646"/>
      <c r="N807" s="646"/>
      <c r="P807" s="739"/>
      <c r="Q807" s="739"/>
      <c r="S807" s="646"/>
      <c r="T807" s="646"/>
      <c r="U807" s="646"/>
      <c r="V807" s="646"/>
      <c r="W807" s="646"/>
      <c r="X807" s="646"/>
      <c r="Y807" s="646"/>
      <c r="AA807" s="646"/>
      <c r="AG807" s="646"/>
      <c r="AH807" s="646"/>
    </row>
    <row r="808" spans="1:34" s="369" customFormat="1">
      <c r="A808" s="735"/>
      <c r="B808" s="736"/>
      <c r="C808" s="737"/>
      <c r="D808" s="646"/>
      <c r="E808" s="646"/>
      <c r="F808" s="646"/>
      <c r="G808" s="738"/>
      <c r="H808" s="1040"/>
      <c r="I808" s="719"/>
      <c r="L808" s="646"/>
      <c r="N808" s="646"/>
      <c r="P808" s="739"/>
      <c r="Q808" s="739"/>
      <c r="S808" s="646"/>
      <c r="T808" s="646"/>
      <c r="U808" s="646"/>
      <c r="V808" s="646"/>
      <c r="W808" s="646"/>
      <c r="X808" s="646"/>
      <c r="Y808" s="646"/>
      <c r="AA808" s="646"/>
      <c r="AG808" s="646"/>
      <c r="AH808" s="646"/>
    </row>
    <row r="809" spans="1:34" s="369" customFormat="1">
      <c r="A809" s="735"/>
      <c r="B809" s="736"/>
      <c r="C809" s="737"/>
      <c r="D809" s="646"/>
      <c r="E809" s="646"/>
      <c r="F809" s="646"/>
      <c r="G809" s="738"/>
      <c r="H809" s="1040"/>
      <c r="I809" s="719"/>
      <c r="L809" s="646"/>
      <c r="N809" s="646"/>
      <c r="P809" s="739"/>
      <c r="Q809" s="739"/>
      <c r="S809" s="646"/>
      <c r="T809" s="646"/>
      <c r="U809" s="646"/>
      <c r="V809" s="646"/>
      <c r="W809" s="646"/>
      <c r="X809" s="646"/>
      <c r="Y809" s="646"/>
      <c r="AA809" s="646"/>
      <c r="AG809" s="646"/>
      <c r="AH809" s="646"/>
    </row>
    <row r="810" spans="1:34" s="369" customFormat="1">
      <c r="A810" s="735"/>
      <c r="B810" s="736"/>
      <c r="C810" s="737"/>
      <c r="D810" s="646"/>
      <c r="E810" s="646"/>
      <c r="F810" s="646"/>
      <c r="G810" s="738"/>
      <c r="H810" s="1040"/>
      <c r="I810" s="719"/>
      <c r="L810" s="646"/>
      <c r="N810" s="646"/>
      <c r="P810" s="739"/>
      <c r="Q810" s="739"/>
      <c r="S810" s="646"/>
      <c r="T810" s="646"/>
      <c r="U810" s="646"/>
      <c r="V810" s="646"/>
      <c r="W810" s="646"/>
      <c r="X810" s="646"/>
      <c r="Y810" s="646"/>
      <c r="AA810" s="646"/>
      <c r="AG810" s="646"/>
      <c r="AH810" s="646"/>
    </row>
    <row r="811" spans="1:34" s="369" customFormat="1">
      <c r="A811" s="735"/>
      <c r="B811" s="736"/>
      <c r="C811" s="737"/>
      <c r="D811" s="646"/>
      <c r="E811" s="646"/>
      <c r="F811" s="646"/>
      <c r="G811" s="738"/>
      <c r="H811" s="1040"/>
      <c r="I811" s="719"/>
      <c r="L811" s="646"/>
      <c r="N811" s="646"/>
      <c r="P811" s="739"/>
      <c r="Q811" s="739"/>
      <c r="S811" s="646"/>
      <c r="T811" s="646"/>
      <c r="U811" s="646"/>
      <c r="V811" s="646"/>
      <c r="W811" s="646"/>
      <c r="X811" s="646"/>
      <c r="Y811" s="646"/>
      <c r="AA811" s="646"/>
      <c r="AG811" s="646"/>
      <c r="AH811" s="646"/>
    </row>
    <row r="812" spans="1:34" s="369" customFormat="1">
      <c r="A812" s="735"/>
      <c r="B812" s="736"/>
      <c r="C812" s="737"/>
      <c r="D812" s="646"/>
      <c r="E812" s="646"/>
      <c r="F812" s="646"/>
      <c r="G812" s="738"/>
      <c r="H812" s="1040"/>
      <c r="I812" s="719"/>
      <c r="L812" s="646"/>
      <c r="N812" s="646"/>
      <c r="P812" s="739"/>
      <c r="Q812" s="739"/>
      <c r="S812" s="646"/>
      <c r="T812" s="646"/>
      <c r="U812" s="646"/>
      <c r="V812" s="646"/>
      <c r="W812" s="646"/>
      <c r="X812" s="646"/>
      <c r="Y812" s="646"/>
      <c r="AA812" s="646"/>
      <c r="AG812" s="646"/>
      <c r="AH812" s="646"/>
    </row>
    <row r="813" spans="1:34" s="369" customFormat="1">
      <c r="A813" s="735"/>
      <c r="B813" s="736"/>
      <c r="C813" s="737"/>
      <c r="D813" s="646"/>
      <c r="E813" s="646"/>
      <c r="F813" s="646"/>
      <c r="G813" s="738"/>
      <c r="H813" s="1040"/>
      <c r="I813" s="719"/>
      <c r="L813" s="646"/>
      <c r="N813" s="646"/>
      <c r="P813" s="739"/>
      <c r="Q813" s="739"/>
      <c r="S813" s="646"/>
      <c r="T813" s="646"/>
      <c r="U813" s="646"/>
      <c r="V813" s="646"/>
      <c r="W813" s="646"/>
      <c r="X813" s="646"/>
      <c r="Y813" s="646"/>
      <c r="AA813" s="646"/>
      <c r="AG813" s="646"/>
      <c r="AH813" s="646"/>
    </row>
    <row r="814" spans="1:34" s="369" customFormat="1">
      <c r="A814" s="735"/>
      <c r="B814" s="736"/>
      <c r="C814" s="737"/>
      <c r="D814" s="646"/>
      <c r="E814" s="646"/>
      <c r="F814" s="646"/>
      <c r="G814" s="738"/>
      <c r="H814" s="1040"/>
      <c r="I814" s="719"/>
      <c r="L814" s="646"/>
      <c r="N814" s="646"/>
      <c r="P814" s="739"/>
      <c r="Q814" s="739"/>
      <c r="S814" s="646"/>
      <c r="T814" s="646"/>
      <c r="U814" s="646"/>
      <c r="V814" s="646"/>
      <c r="W814" s="646"/>
      <c r="X814" s="646"/>
      <c r="Y814" s="646"/>
      <c r="AA814" s="646"/>
      <c r="AG814" s="646"/>
      <c r="AH814" s="646"/>
    </row>
    <row r="815" spans="1:34" s="369" customFormat="1">
      <c r="A815" s="735"/>
      <c r="B815" s="736"/>
      <c r="C815" s="737"/>
      <c r="D815" s="646"/>
      <c r="E815" s="646"/>
      <c r="F815" s="646"/>
      <c r="G815" s="738"/>
      <c r="H815" s="1040"/>
      <c r="I815" s="719"/>
      <c r="L815" s="646"/>
      <c r="N815" s="646"/>
      <c r="P815" s="739"/>
      <c r="Q815" s="739"/>
      <c r="S815" s="646"/>
      <c r="T815" s="646"/>
      <c r="U815" s="646"/>
      <c r="V815" s="646"/>
      <c r="W815" s="646"/>
      <c r="X815" s="646"/>
      <c r="Y815" s="646"/>
      <c r="AA815" s="646"/>
      <c r="AG815" s="646"/>
      <c r="AH815" s="646"/>
    </row>
    <row r="816" spans="1:34" s="369" customFormat="1">
      <c r="A816" s="735"/>
      <c r="B816" s="736"/>
      <c r="C816" s="737"/>
      <c r="D816" s="646"/>
      <c r="E816" s="646"/>
      <c r="F816" s="646"/>
      <c r="G816" s="738"/>
      <c r="H816" s="1040"/>
      <c r="I816" s="719"/>
      <c r="L816" s="646"/>
      <c r="N816" s="646"/>
      <c r="P816" s="739"/>
      <c r="Q816" s="739"/>
      <c r="S816" s="646"/>
      <c r="T816" s="646"/>
      <c r="U816" s="646"/>
      <c r="V816" s="646"/>
      <c r="W816" s="646"/>
      <c r="X816" s="646"/>
      <c r="Y816" s="646"/>
      <c r="AA816" s="646"/>
      <c r="AG816" s="646"/>
      <c r="AH816" s="646"/>
    </row>
    <row r="817" spans="1:34" s="369" customFormat="1">
      <c r="A817" s="735"/>
      <c r="B817" s="736"/>
      <c r="C817" s="737"/>
      <c r="D817" s="646"/>
      <c r="E817" s="646"/>
      <c r="F817" s="646"/>
      <c r="G817" s="738"/>
      <c r="H817" s="1040"/>
      <c r="I817" s="719"/>
      <c r="L817" s="646"/>
      <c r="N817" s="646"/>
      <c r="P817" s="739"/>
      <c r="Q817" s="739"/>
      <c r="S817" s="646"/>
      <c r="T817" s="646"/>
      <c r="U817" s="646"/>
      <c r="V817" s="646"/>
      <c r="W817" s="646"/>
      <c r="X817" s="646"/>
      <c r="Y817" s="646"/>
      <c r="AA817" s="646"/>
      <c r="AG817" s="646"/>
      <c r="AH817" s="646"/>
    </row>
    <row r="818" spans="1:34" s="369" customFormat="1">
      <c r="A818" s="735"/>
      <c r="B818" s="736"/>
      <c r="C818" s="737"/>
      <c r="D818" s="646"/>
      <c r="E818" s="646"/>
      <c r="F818" s="646"/>
      <c r="G818" s="738"/>
      <c r="H818" s="1040"/>
      <c r="I818" s="719"/>
      <c r="L818" s="646"/>
      <c r="N818" s="646"/>
      <c r="P818" s="739"/>
      <c r="Q818" s="739"/>
      <c r="S818" s="646"/>
      <c r="T818" s="646"/>
      <c r="U818" s="646"/>
      <c r="V818" s="646"/>
      <c r="W818" s="646"/>
      <c r="X818" s="646"/>
      <c r="Y818" s="646"/>
      <c r="AA818" s="646"/>
      <c r="AG818" s="646"/>
      <c r="AH818" s="646"/>
    </row>
    <row r="819" spans="1:34" s="369" customFormat="1">
      <c r="A819" s="735"/>
      <c r="B819" s="736"/>
      <c r="C819" s="737"/>
      <c r="D819" s="646"/>
      <c r="E819" s="646"/>
      <c r="F819" s="646"/>
      <c r="G819" s="738"/>
      <c r="H819" s="1040"/>
      <c r="I819" s="719"/>
      <c r="L819" s="646"/>
      <c r="N819" s="646"/>
      <c r="P819" s="739"/>
      <c r="Q819" s="739"/>
      <c r="S819" s="646"/>
      <c r="T819" s="646"/>
      <c r="U819" s="646"/>
      <c r="V819" s="646"/>
      <c r="W819" s="646"/>
      <c r="X819" s="646"/>
      <c r="Y819" s="646"/>
      <c r="AA819" s="646"/>
      <c r="AG819" s="646"/>
      <c r="AH819" s="646"/>
    </row>
    <row r="820" spans="1:34" s="369" customFormat="1">
      <c r="A820" s="735"/>
      <c r="B820" s="736"/>
      <c r="C820" s="737"/>
      <c r="D820" s="646"/>
      <c r="E820" s="646"/>
      <c r="F820" s="646"/>
      <c r="G820" s="738"/>
      <c r="H820" s="1040"/>
      <c r="I820" s="719"/>
      <c r="L820" s="646"/>
      <c r="N820" s="646"/>
      <c r="P820" s="739"/>
      <c r="Q820" s="739"/>
      <c r="S820" s="646"/>
      <c r="T820" s="646"/>
      <c r="U820" s="646"/>
      <c r="V820" s="646"/>
      <c r="W820" s="646"/>
      <c r="X820" s="646"/>
      <c r="Y820" s="646"/>
      <c r="AA820" s="646"/>
      <c r="AG820" s="646"/>
      <c r="AH820" s="646"/>
    </row>
    <row r="821" spans="1:34" s="369" customFormat="1">
      <c r="A821" s="735"/>
      <c r="B821" s="736"/>
      <c r="C821" s="737"/>
      <c r="D821" s="646"/>
      <c r="E821" s="646"/>
      <c r="F821" s="646"/>
      <c r="G821" s="738"/>
      <c r="H821" s="1040"/>
      <c r="I821" s="719"/>
      <c r="L821" s="646"/>
      <c r="N821" s="646"/>
      <c r="P821" s="739"/>
      <c r="Q821" s="739"/>
      <c r="S821" s="646"/>
      <c r="T821" s="646"/>
      <c r="U821" s="646"/>
      <c r="V821" s="646"/>
      <c r="W821" s="646"/>
      <c r="X821" s="646"/>
      <c r="Y821" s="646"/>
      <c r="AA821" s="646"/>
      <c r="AG821" s="646"/>
      <c r="AH821" s="646"/>
    </row>
    <row r="822" spans="1:34" s="369" customFormat="1">
      <c r="A822" s="735"/>
      <c r="B822" s="736"/>
      <c r="C822" s="737"/>
      <c r="D822" s="646"/>
      <c r="E822" s="646"/>
      <c r="F822" s="646"/>
      <c r="G822" s="738"/>
      <c r="H822" s="1040"/>
      <c r="I822" s="719"/>
      <c r="L822" s="646"/>
      <c r="N822" s="646"/>
      <c r="P822" s="739"/>
      <c r="Q822" s="739"/>
      <c r="S822" s="646"/>
      <c r="T822" s="646"/>
      <c r="U822" s="646"/>
      <c r="V822" s="646"/>
      <c r="W822" s="646"/>
      <c r="X822" s="646"/>
      <c r="Y822" s="646"/>
      <c r="AA822" s="646"/>
      <c r="AG822" s="646"/>
      <c r="AH822" s="646"/>
    </row>
    <row r="823" spans="1:34" s="369" customFormat="1">
      <c r="A823" s="735"/>
      <c r="B823" s="736"/>
      <c r="C823" s="737"/>
      <c r="D823" s="646"/>
      <c r="E823" s="646"/>
      <c r="F823" s="646"/>
      <c r="G823" s="738"/>
      <c r="H823" s="1040"/>
      <c r="I823" s="719"/>
      <c r="L823" s="646"/>
      <c r="N823" s="646"/>
      <c r="P823" s="739"/>
      <c r="Q823" s="739"/>
      <c r="S823" s="646"/>
      <c r="T823" s="646"/>
      <c r="U823" s="646"/>
      <c r="V823" s="646"/>
      <c r="W823" s="646"/>
      <c r="X823" s="646"/>
      <c r="Y823" s="646"/>
      <c r="AA823" s="646"/>
      <c r="AG823" s="646"/>
      <c r="AH823" s="646"/>
    </row>
    <row r="824" spans="1:34" s="369" customFormat="1">
      <c r="A824" s="735"/>
      <c r="B824" s="736"/>
      <c r="C824" s="737"/>
      <c r="D824" s="646"/>
      <c r="E824" s="646"/>
      <c r="F824" s="646"/>
      <c r="G824" s="738"/>
      <c r="H824" s="1040"/>
      <c r="I824" s="719"/>
      <c r="L824" s="646"/>
      <c r="N824" s="646"/>
      <c r="P824" s="739"/>
      <c r="Q824" s="739"/>
      <c r="S824" s="646"/>
      <c r="T824" s="646"/>
      <c r="U824" s="646"/>
      <c r="V824" s="646"/>
      <c r="W824" s="646"/>
      <c r="X824" s="646"/>
      <c r="Y824" s="646"/>
      <c r="AA824" s="646"/>
      <c r="AG824" s="646"/>
      <c r="AH824" s="646"/>
    </row>
    <row r="825" spans="1:34" s="369" customFormat="1">
      <c r="A825" s="735"/>
      <c r="B825" s="736"/>
      <c r="C825" s="737"/>
      <c r="D825" s="646"/>
      <c r="E825" s="646"/>
      <c r="F825" s="646"/>
      <c r="G825" s="738"/>
      <c r="H825" s="1040"/>
      <c r="I825" s="719"/>
      <c r="L825" s="646"/>
      <c r="N825" s="646"/>
      <c r="P825" s="739"/>
      <c r="Q825" s="739"/>
      <c r="S825" s="646"/>
      <c r="T825" s="646"/>
      <c r="U825" s="646"/>
      <c r="V825" s="646"/>
      <c r="W825" s="646"/>
      <c r="X825" s="646"/>
      <c r="Y825" s="646"/>
      <c r="AA825" s="646"/>
      <c r="AG825" s="646"/>
      <c r="AH825" s="646"/>
    </row>
    <row r="826" spans="1:34" s="369" customFormat="1">
      <c r="A826" s="735"/>
      <c r="B826" s="736"/>
      <c r="C826" s="737"/>
      <c r="D826" s="646"/>
      <c r="E826" s="646"/>
      <c r="F826" s="646"/>
      <c r="G826" s="738"/>
      <c r="H826" s="1040"/>
      <c r="I826" s="719"/>
      <c r="L826" s="646"/>
      <c r="N826" s="646"/>
      <c r="P826" s="739"/>
      <c r="Q826" s="739"/>
      <c r="S826" s="646"/>
      <c r="T826" s="646"/>
      <c r="U826" s="646"/>
      <c r="V826" s="646"/>
      <c r="W826" s="646"/>
      <c r="X826" s="646"/>
      <c r="Y826" s="646"/>
      <c r="AA826" s="646"/>
      <c r="AG826" s="646"/>
      <c r="AH826" s="646"/>
    </row>
    <row r="827" spans="1:34" s="369" customFormat="1">
      <c r="A827" s="735"/>
      <c r="B827" s="736"/>
      <c r="C827" s="737"/>
      <c r="D827" s="646"/>
      <c r="E827" s="646"/>
      <c r="F827" s="646"/>
      <c r="G827" s="738"/>
      <c r="H827" s="1040"/>
      <c r="I827" s="719"/>
      <c r="L827" s="646"/>
      <c r="N827" s="646"/>
      <c r="P827" s="739"/>
      <c r="Q827" s="739"/>
      <c r="S827" s="646"/>
      <c r="T827" s="646"/>
      <c r="U827" s="646"/>
      <c r="V827" s="646"/>
      <c r="W827" s="646"/>
      <c r="X827" s="646"/>
      <c r="Y827" s="646"/>
      <c r="AA827" s="646"/>
      <c r="AG827" s="646"/>
      <c r="AH827" s="646"/>
    </row>
    <row r="828" spans="1:34" s="369" customFormat="1">
      <c r="A828" s="735"/>
      <c r="B828" s="736"/>
      <c r="C828" s="737"/>
      <c r="D828" s="646"/>
      <c r="E828" s="646"/>
      <c r="F828" s="646"/>
      <c r="G828" s="738"/>
      <c r="H828" s="1040"/>
      <c r="I828" s="719"/>
      <c r="L828" s="646"/>
      <c r="N828" s="646"/>
      <c r="P828" s="739"/>
      <c r="Q828" s="739"/>
      <c r="S828" s="646"/>
      <c r="T828" s="646"/>
      <c r="U828" s="646"/>
      <c r="V828" s="646"/>
      <c r="W828" s="646"/>
      <c r="X828" s="646"/>
      <c r="Y828" s="646"/>
      <c r="AA828" s="646"/>
      <c r="AG828" s="646"/>
      <c r="AH828" s="646"/>
    </row>
    <row r="829" spans="1:34" s="369" customFormat="1">
      <c r="A829" s="735"/>
      <c r="B829" s="736"/>
      <c r="C829" s="737"/>
      <c r="D829" s="646"/>
      <c r="E829" s="646"/>
      <c r="F829" s="646"/>
      <c r="G829" s="738"/>
      <c r="H829" s="1040"/>
      <c r="I829" s="719"/>
      <c r="L829" s="646"/>
      <c r="N829" s="646"/>
      <c r="P829" s="739"/>
      <c r="Q829" s="739"/>
      <c r="S829" s="646"/>
      <c r="T829" s="646"/>
      <c r="U829" s="646"/>
      <c r="V829" s="646"/>
      <c r="W829" s="646"/>
      <c r="X829" s="646"/>
      <c r="Y829" s="646"/>
      <c r="AA829" s="646"/>
      <c r="AG829" s="646"/>
      <c r="AH829" s="646"/>
    </row>
    <row r="830" spans="1:34" s="369" customFormat="1">
      <c r="A830" s="735"/>
      <c r="B830" s="736"/>
      <c r="C830" s="737"/>
      <c r="D830" s="646"/>
      <c r="E830" s="646"/>
      <c r="F830" s="646"/>
      <c r="G830" s="738"/>
      <c r="H830" s="1040"/>
      <c r="I830" s="719"/>
      <c r="L830" s="646"/>
      <c r="N830" s="646"/>
      <c r="P830" s="739"/>
      <c r="Q830" s="739"/>
      <c r="S830" s="646"/>
      <c r="T830" s="646"/>
      <c r="U830" s="646"/>
      <c r="V830" s="646"/>
      <c r="W830" s="646"/>
      <c r="X830" s="646"/>
      <c r="Y830" s="646"/>
      <c r="AA830" s="646"/>
      <c r="AG830" s="646"/>
      <c r="AH830" s="646"/>
    </row>
    <row r="831" spans="1:34" s="369" customFormat="1">
      <c r="A831" s="735"/>
      <c r="B831" s="736"/>
      <c r="C831" s="737"/>
      <c r="D831" s="646"/>
      <c r="E831" s="646"/>
      <c r="F831" s="646"/>
      <c r="G831" s="738"/>
      <c r="H831" s="1040"/>
      <c r="I831" s="719"/>
      <c r="L831" s="646"/>
      <c r="N831" s="646"/>
      <c r="P831" s="739"/>
      <c r="Q831" s="739"/>
      <c r="S831" s="646"/>
      <c r="T831" s="646"/>
      <c r="U831" s="646"/>
      <c r="V831" s="646"/>
      <c r="W831" s="646"/>
      <c r="X831" s="646"/>
      <c r="Y831" s="646"/>
      <c r="AA831" s="646"/>
      <c r="AG831" s="646"/>
      <c r="AH831" s="646"/>
    </row>
    <row r="832" spans="1:34" s="369" customFormat="1">
      <c r="A832" s="735"/>
      <c r="B832" s="736"/>
      <c r="C832" s="737"/>
      <c r="D832" s="646"/>
      <c r="E832" s="646"/>
      <c r="F832" s="646"/>
      <c r="G832" s="738"/>
      <c r="H832" s="1040"/>
      <c r="I832" s="719"/>
      <c r="L832" s="646"/>
      <c r="N832" s="646"/>
      <c r="P832" s="739"/>
      <c r="Q832" s="739"/>
      <c r="S832" s="646"/>
      <c r="T832" s="646"/>
      <c r="U832" s="646"/>
      <c r="V832" s="646"/>
      <c r="W832" s="646"/>
      <c r="X832" s="646"/>
      <c r="Y832" s="646"/>
      <c r="AA832" s="646"/>
      <c r="AG832" s="646"/>
      <c r="AH832" s="646"/>
    </row>
    <row r="833" spans="1:34" s="369" customFormat="1">
      <c r="A833" s="735"/>
      <c r="B833" s="736"/>
      <c r="C833" s="737"/>
      <c r="D833" s="646"/>
      <c r="E833" s="646"/>
      <c r="F833" s="646"/>
      <c r="G833" s="738"/>
      <c r="H833" s="1040"/>
      <c r="I833" s="719"/>
      <c r="L833" s="646"/>
      <c r="N833" s="646"/>
      <c r="P833" s="739"/>
      <c r="Q833" s="739"/>
      <c r="S833" s="646"/>
      <c r="T833" s="646"/>
      <c r="U833" s="646"/>
      <c r="V833" s="646"/>
      <c r="W833" s="646"/>
      <c r="X833" s="646"/>
      <c r="Y833" s="646"/>
      <c r="AA833" s="646"/>
      <c r="AG833" s="646"/>
      <c r="AH833" s="646"/>
    </row>
    <row r="834" spans="1:34" s="369" customFormat="1">
      <c r="A834" s="735"/>
      <c r="B834" s="736"/>
      <c r="C834" s="737"/>
      <c r="D834" s="646"/>
      <c r="E834" s="646"/>
      <c r="F834" s="646"/>
      <c r="G834" s="738"/>
      <c r="H834" s="1040"/>
      <c r="I834" s="719"/>
      <c r="L834" s="646"/>
      <c r="N834" s="646"/>
      <c r="P834" s="739"/>
      <c r="Q834" s="739"/>
      <c r="S834" s="646"/>
      <c r="T834" s="646"/>
      <c r="U834" s="646"/>
      <c r="V834" s="646"/>
      <c r="W834" s="646"/>
      <c r="X834" s="646"/>
      <c r="Y834" s="646"/>
      <c r="AA834" s="646"/>
      <c r="AG834" s="646"/>
      <c r="AH834" s="646"/>
    </row>
    <row r="835" spans="1:34" s="369" customFormat="1">
      <c r="A835" s="735"/>
      <c r="B835" s="736"/>
      <c r="C835" s="737"/>
      <c r="D835" s="646"/>
      <c r="E835" s="646"/>
      <c r="F835" s="646"/>
      <c r="G835" s="738"/>
      <c r="H835" s="1040"/>
      <c r="I835" s="719"/>
      <c r="L835" s="646"/>
      <c r="N835" s="646"/>
      <c r="P835" s="739"/>
      <c r="Q835" s="739"/>
      <c r="S835" s="646"/>
      <c r="T835" s="646"/>
      <c r="U835" s="646"/>
      <c r="V835" s="646"/>
      <c r="W835" s="646"/>
      <c r="X835" s="646"/>
      <c r="Y835" s="646"/>
      <c r="AA835" s="646"/>
      <c r="AG835" s="646"/>
      <c r="AH835" s="646"/>
    </row>
    <row r="836" spans="1:34" s="369" customFormat="1">
      <c r="A836" s="735"/>
      <c r="B836" s="736"/>
      <c r="C836" s="737"/>
      <c r="D836" s="646"/>
      <c r="E836" s="646"/>
      <c r="F836" s="646"/>
      <c r="G836" s="738"/>
      <c r="H836" s="1040"/>
      <c r="I836" s="719"/>
      <c r="L836" s="646"/>
      <c r="N836" s="646"/>
      <c r="P836" s="739"/>
      <c r="Q836" s="739"/>
      <c r="S836" s="646"/>
      <c r="T836" s="646"/>
      <c r="U836" s="646"/>
      <c r="V836" s="646"/>
      <c r="W836" s="646"/>
      <c r="X836" s="646"/>
      <c r="Y836" s="646"/>
      <c r="AA836" s="646"/>
      <c r="AG836" s="646"/>
      <c r="AH836" s="646"/>
    </row>
    <row r="837" spans="1:34" s="369" customFormat="1">
      <c r="A837" s="735"/>
      <c r="B837" s="736"/>
      <c r="C837" s="737"/>
      <c r="D837" s="646"/>
      <c r="E837" s="646"/>
      <c r="F837" s="646"/>
      <c r="G837" s="738"/>
      <c r="H837" s="1040"/>
      <c r="I837" s="719"/>
      <c r="L837" s="646"/>
      <c r="N837" s="646"/>
      <c r="P837" s="739"/>
      <c r="Q837" s="739"/>
      <c r="S837" s="646"/>
      <c r="T837" s="646"/>
      <c r="U837" s="646"/>
      <c r="V837" s="646"/>
      <c r="W837" s="646"/>
      <c r="X837" s="646"/>
      <c r="Y837" s="646"/>
      <c r="AA837" s="646"/>
      <c r="AG837" s="646"/>
      <c r="AH837" s="646"/>
    </row>
    <row r="838" spans="1:34" s="369" customFormat="1">
      <c r="A838" s="735"/>
      <c r="B838" s="736"/>
      <c r="C838" s="737"/>
      <c r="D838" s="646"/>
      <c r="E838" s="646"/>
      <c r="F838" s="646"/>
      <c r="G838" s="738"/>
      <c r="H838" s="1040"/>
      <c r="I838" s="719"/>
      <c r="L838" s="646"/>
      <c r="N838" s="646"/>
      <c r="P838" s="739"/>
      <c r="Q838" s="739"/>
      <c r="S838" s="646"/>
      <c r="T838" s="646"/>
      <c r="U838" s="646"/>
      <c r="V838" s="646"/>
      <c r="W838" s="646"/>
      <c r="X838" s="646"/>
      <c r="Y838" s="646"/>
      <c r="AA838" s="646"/>
      <c r="AG838" s="646"/>
      <c r="AH838" s="646"/>
    </row>
    <row r="839" spans="1:34" s="369" customFormat="1">
      <c r="A839" s="735"/>
      <c r="B839" s="736"/>
      <c r="C839" s="737"/>
      <c r="D839" s="646"/>
      <c r="E839" s="646"/>
      <c r="F839" s="646"/>
      <c r="G839" s="738"/>
      <c r="H839" s="1040"/>
      <c r="I839" s="719"/>
      <c r="L839" s="646"/>
      <c r="N839" s="646"/>
      <c r="P839" s="739"/>
      <c r="Q839" s="739"/>
      <c r="S839" s="646"/>
      <c r="T839" s="646"/>
      <c r="U839" s="646"/>
      <c r="V839" s="646"/>
      <c r="W839" s="646"/>
      <c r="X839" s="646"/>
      <c r="Y839" s="646"/>
      <c r="AA839" s="646"/>
      <c r="AG839" s="646"/>
      <c r="AH839" s="646"/>
    </row>
    <row r="840" spans="1:34" s="369" customFormat="1">
      <c r="A840" s="735"/>
      <c r="B840" s="736"/>
      <c r="C840" s="737"/>
      <c r="D840" s="646"/>
      <c r="E840" s="646"/>
      <c r="F840" s="646"/>
      <c r="G840" s="738"/>
      <c r="H840" s="1040"/>
      <c r="I840" s="719"/>
      <c r="L840" s="646"/>
      <c r="N840" s="646"/>
      <c r="P840" s="739"/>
      <c r="Q840" s="739"/>
      <c r="S840" s="646"/>
      <c r="T840" s="646"/>
      <c r="U840" s="646"/>
      <c r="V840" s="646"/>
      <c r="W840" s="646"/>
      <c r="X840" s="646"/>
      <c r="Y840" s="646"/>
      <c r="AA840" s="646"/>
      <c r="AG840" s="646"/>
      <c r="AH840" s="646"/>
    </row>
    <row r="841" spans="1:34" s="369" customFormat="1">
      <c r="A841" s="735"/>
      <c r="B841" s="736"/>
      <c r="C841" s="737"/>
      <c r="D841" s="646"/>
      <c r="E841" s="646"/>
      <c r="F841" s="646"/>
      <c r="G841" s="738"/>
      <c r="H841" s="1040"/>
      <c r="I841" s="719"/>
      <c r="L841" s="646"/>
      <c r="N841" s="646"/>
      <c r="P841" s="739"/>
      <c r="Q841" s="739"/>
      <c r="S841" s="646"/>
      <c r="T841" s="646"/>
      <c r="U841" s="646"/>
      <c r="V841" s="646"/>
      <c r="W841" s="646"/>
      <c r="X841" s="646"/>
      <c r="Y841" s="646"/>
      <c r="AA841" s="646"/>
      <c r="AG841" s="646"/>
      <c r="AH841" s="646"/>
    </row>
    <row r="842" spans="1:34" s="369" customFormat="1">
      <c r="A842" s="735"/>
      <c r="B842" s="736"/>
      <c r="C842" s="737"/>
      <c r="D842" s="646"/>
      <c r="E842" s="646"/>
      <c r="F842" s="646"/>
      <c r="G842" s="738"/>
      <c r="H842" s="1040"/>
      <c r="I842" s="719"/>
      <c r="L842" s="646"/>
      <c r="N842" s="646"/>
      <c r="P842" s="739"/>
      <c r="Q842" s="739"/>
      <c r="S842" s="646"/>
      <c r="T842" s="646"/>
      <c r="U842" s="646"/>
      <c r="V842" s="646"/>
      <c r="W842" s="646"/>
      <c r="X842" s="646"/>
      <c r="Y842" s="646"/>
      <c r="AA842" s="646"/>
      <c r="AG842" s="646"/>
      <c r="AH842" s="646"/>
    </row>
    <row r="843" spans="1:34" s="369" customFormat="1">
      <c r="A843" s="735"/>
      <c r="B843" s="736"/>
      <c r="C843" s="737"/>
      <c r="D843" s="646"/>
      <c r="E843" s="646"/>
      <c r="F843" s="646"/>
      <c r="G843" s="738"/>
      <c r="H843" s="1040"/>
      <c r="I843" s="719"/>
      <c r="L843" s="646"/>
      <c r="N843" s="646"/>
      <c r="P843" s="739"/>
      <c r="Q843" s="739"/>
      <c r="S843" s="646"/>
      <c r="T843" s="646"/>
      <c r="U843" s="646"/>
      <c r="V843" s="646"/>
      <c r="W843" s="646"/>
      <c r="X843" s="646"/>
      <c r="Y843" s="646"/>
      <c r="AA843" s="646"/>
      <c r="AG843" s="646"/>
      <c r="AH843" s="646"/>
    </row>
    <row r="844" spans="1:34" s="369" customFormat="1">
      <c r="A844" s="735"/>
      <c r="B844" s="736"/>
      <c r="C844" s="737"/>
      <c r="D844" s="646"/>
      <c r="E844" s="646"/>
      <c r="F844" s="646"/>
      <c r="G844" s="738"/>
      <c r="H844" s="1040"/>
      <c r="I844" s="719"/>
      <c r="L844" s="646"/>
      <c r="N844" s="646"/>
      <c r="P844" s="739"/>
      <c r="Q844" s="739"/>
      <c r="S844" s="646"/>
      <c r="T844" s="646"/>
      <c r="U844" s="646"/>
      <c r="V844" s="646"/>
      <c r="W844" s="646"/>
      <c r="X844" s="646"/>
      <c r="Y844" s="646"/>
      <c r="AA844" s="646"/>
      <c r="AG844" s="646"/>
      <c r="AH844" s="646"/>
    </row>
    <row r="845" spans="1:34" s="369" customFormat="1">
      <c r="A845" s="735"/>
      <c r="B845" s="736"/>
      <c r="C845" s="737"/>
      <c r="D845" s="646"/>
      <c r="E845" s="646"/>
      <c r="F845" s="646"/>
      <c r="G845" s="738"/>
      <c r="H845" s="1040"/>
      <c r="I845" s="719"/>
      <c r="L845" s="646"/>
      <c r="N845" s="646"/>
      <c r="P845" s="739"/>
      <c r="Q845" s="739"/>
      <c r="S845" s="646"/>
      <c r="T845" s="646"/>
      <c r="U845" s="646"/>
      <c r="V845" s="646"/>
      <c r="W845" s="646"/>
      <c r="X845" s="646"/>
      <c r="Y845" s="646"/>
      <c r="AA845" s="646"/>
      <c r="AG845" s="646"/>
      <c r="AH845" s="646"/>
    </row>
    <row r="846" spans="1:34" s="369" customFormat="1">
      <c r="A846" s="735"/>
      <c r="B846" s="736"/>
      <c r="C846" s="737"/>
      <c r="D846" s="646"/>
      <c r="E846" s="646"/>
      <c r="F846" s="646"/>
      <c r="G846" s="738"/>
      <c r="H846" s="1040"/>
      <c r="I846" s="719"/>
      <c r="L846" s="646"/>
      <c r="N846" s="646"/>
      <c r="P846" s="739"/>
      <c r="Q846" s="739"/>
      <c r="S846" s="646"/>
      <c r="T846" s="646"/>
      <c r="U846" s="646"/>
      <c r="V846" s="646"/>
      <c r="W846" s="646"/>
      <c r="X846" s="646"/>
      <c r="Y846" s="646"/>
      <c r="AA846" s="646"/>
      <c r="AG846" s="646"/>
      <c r="AH846" s="646"/>
    </row>
    <row r="847" spans="1:34" s="369" customFormat="1">
      <c r="A847" s="735"/>
      <c r="B847" s="736"/>
      <c r="C847" s="737"/>
      <c r="D847" s="646"/>
      <c r="E847" s="646"/>
      <c r="F847" s="646"/>
      <c r="G847" s="738"/>
      <c r="H847" s="1040"/>
      <c r="I847" s="719"/>
      <c r="L847" s="646"/>
      <c r="N847" s="646"/>
      <c r="P847" s="739"/>
      <c r="Q847" s="739"/>
      <c r="S847" s="646"/>
      <c r="T847" s="646"/>
      <c r="U847" s="646"/>
      <c r="V847" s="646"/>
      <c r="W847" s="646"/>
      <c r="X847" s="646"/>
      <c r="Y847" s="646"/>
      <c r="AA847" s="646"/>
      <c r="AG847" s="646"/>
      <c r="AH847" s="646"/>
    </row>
    <row r="848" spans="1:34" s="369" customFormat="1">
      <c r="A848" s="735"/>
      <c r="B848" s="736"/>
      <c r="C848" s="737"/>
      <c r="D848" s="646"/>
      <c r="E848" s="646"/>
      <c r="F848" s="646"/>
      <c r="G848" s="738"/>
      <c r="H848" s="1040"/>
      <c r="I848" s="719"/>
      <c r="L848" s="646"/>
      <c r="N848" s="646"/>
      <c r="P848" s="739"/>
      <c r="Q848" s="739"/>
      <c r="S848" s="646"/>
      <c r="T848" s="646"/>
      <c r="U848" s="646"/>
      <c r="V848" s="646"/>
      <c r="W848" s="646"/>
      <c r="X848" s="646"/>
      <c r="Y848" s="646"/>
      <c r="AA848" s="646"/>
      <c r="AG848" s="646"/>
      <c r="AH848" s="646"/>
    </row>
    <row r="849" spans="1:34" s="369" customFormat="1">
      <c r="A849" s="735"/>
      <c r="B849" s="736"/>
      <c r="C849" s="737"/>
      <c r="D849" s="646"/>
      <c r="E849" s="646"/>
      <c r="F849" s="646"/>
      <c r="G849" s="738"/>
      <c r="H849" s="1040"/>
      <c r="I849" s="719"/>
      <c r="L849" s="646"/>
      <c r="N849" s="646"/>
      <c r="P849" s="739"/>
      <c r="Q849" s="739"/>
      <c r="S849" s="646"/>
      <c r="T849" s="646"/>
      <c r="U849" s="646"/>
      <c r="V849" s="646"/>
      <c r="W849" s="646"/>
      <c r="X849" s="646"/>
      <c r="Y849" s="646"/>
      <c r="AA849" s="646"/>
      <c r="AG849" s="646"/>
      <c r="AH849" s="646"/>
    </row>
    <row r="850" spans="1:34" s="369" customFormat="1">
      <c r="A850" s="735"/>
      <c r="B850" s="736"/>
      <c r="C850" s="737"/>
      <c r="D850" s="646"/>
      <c r="E850" s="646"/>
      <c r="F850" s="646"/>
      <c r="G850" s="738"/>
      <c r="H850" s="1040"/>
      <c r="I850" s="719"/>
      <c r="L850" s="646"/>
      <c r="N850" s="646"/>
      <c r="P850" s="739"/>
      <c r="Q850" s="739"/>
      <c r="S850" s="646"/>
      <c r="T850" s="646"/>
      <c r="U850" s="646"/>
      <c r="V850" s="646"/>
      <c r="W850" s="646"/>
      <c r="X850" s="646"/>
      <c r="Y850" s="646"/>
      <c r="AA850" s="646"/>
      <c r="AG850" s="646"/>
      <c r="AH850" s="646"/>
    </row>
    <row r="851" spans="1:34" s="369" customFormat="1">
      <c r="A851" s="735"/>
      <c r="B851" s="736"/>
      <c r="C851" s="737"/>
      <c r="D851" s="646"/>
      <c r="E851" s="646"/>
      <c r="F851" s="646"/>
      <c r="G851" s="738"/>
      <c r="H851" s="1040"/>
      <c r="I851" s="719"/>
      <c r="L851" s="646"/>
      <c r="N851" s="646"/>
      <c r="P851" s="739"/>
      <c r="Q851" s="739"/>
      <c r="S851" s="646"/>
      <c r="T851" s="646"/>
      <c r="U851" s="646"/>
      <c r="V851" s="646"/>
      <c r="W851" s="646"/>
      <c r="X851" s="646"/>
      <c r="Y851" s="646"/>
      <c r="AA851" s="646"/>
      <c r="AG851" s="646"/>
      <c r="AH851" s="646"/>
    </row>
    <row r="852" spans="1:34" s="369" customFormat="1">
      <c r="A852" s="735"/>
      <c r="B852" s="736"/>
      <c r="C852" s="737"/>
      <c r="D852" s="646"/>
      <c r="E852" s="646"/>
      <c r="F852" s="646"/>
      <c r="G852" s="738"/>
      <c r="H852" s="1040"/>
      <c r="I852" s="719"/>
      <c r="L852" s="646"/>
      <c r="N852" s="646"/>
      <c r="P852" s="739"/>
      <c r="Q852" s="739"/>
      <c r="S852" s="646"/>
      <c r="T852" s="646"/>
      <c r="U852" s="646"/>
      <c r="V852" s="646"/>
      <c r="W852" s="646"/>
      <c r="X852" s="646"/>
      <c r="Y852" s="646"/>
      <c r="AA852" s="646"/>
      <c r="AG852" s="646"/>
      <c r="AH852" s="646"/>
    </row>
    <row r="853" spans="1:34" s="369" customFormat="1">
      <c r="A853" s="735"/>
      <c r="B853" s="736"/>
      <c r="C853" s="737"/>
      <c r="D853" s="646"/>
      <c r="E853" s="646"/>
      <c r="F853" s="646"/>
      <c r="G853" s="738"/>
      <c r="H853" s="1040"/>
      <c r="I853" s="719"/>
      <c r="L853" s="646"/>
      <c r="N853" s="646"/>
      <c r="P853" s="739"/>
      <c r="Q853" s="739"/>
      <c r="S853" s="646"/>
      <c r="T853" s="646"/>
      <c r="U853" s="646"/>
      <c r="V853" s="646"/>
      <c r="W853" s="646"/>
      <c r="X853" s="646"/>
      <c r="Y853" s="646"/>
      <c r="AA853" s="646"/>
      <c r="AG853" s="646"/>
      <c r="AH853" s="646"/>
    </row>
    <row r="854" spans="1:34" s="369" customFormat="1">
      <c r="A854" s="735"/>
      <c r="B854" s="736"/>
      <c r="C854" s="737"/>
      <c r="D854" s="646"/>
      <c r="E854" s="646"/>
      <c r="F854" s="646"/>
      <c r="G854" s="738"/>
      <c r="H854" s="1040"/>
      <c r="I854" s="719"/>
      <c r="L854" s="646"/>
      <c r="N854" s="646"/>
      <c r="P854" s="739"/>
      <c r="Q854" s="739"/>
      <c r="S854" s="646"/>
      <c r="T854" s="646"/>
      <c r="U854" s="646"/>
      <c r="V854" s="646"/>
      <c r="W854" s="646"/>
      <c r="X854" s="646"/>
      <c r="Y854" s="646"/>
      <c r="AA854" s="646"/>
      <c r="AG854" s="646"/>
      <c r="AH854" s="646"/>
    </row>
    <row r="855" spans="1:34" s="369" customFormat="1">
      <c r="A855" s="735"/>
      <c r="B855" s="736"/>
      <c r="C855" s="737"/>
      <c r="D855" s="646"/>
      <c r="E855" s="646"/>
      <c r="F855" s="646"/>
      <c r="G855" s="738"/>
      <c r="H855" s="1040"/>
      <c r="I855" s="719"/>
      <c r="L855" s="646"/>
      <c r="N855" s="646"/>
      <c r="P855" s="739"/>
      <c r="Q855" s="739"/>
      <c r="S855" s="646"/>
      <c r="T855" s="646"/>
      <c r="U855" s="646"/>
      <c r="V855" s="646"/>
      <c r="W855" s="646"/>
      <c r="X855" s="646"/>
      <c r="Y855" s="646"/>
      <c r="AA855" s="646"/>
      <c r="AG855" s="646"/>
      <c r="AH855" s="646"/>
    </row>
    <row r="856" spans="1:34" s="369" customFormat="1">
      <c r="A856" s="735"/>
      <c r="B856" s="736"/>
      <c r="C856" s="737"/>
      <c r="D856" s="646"/>
      <c r="E856" s="646"/>
      <c r="F856" s="646"/>
      <c r="G856" s="738"/>
      <c r="H856" s="1040"/>
      <c r="I856" s="719"/>
      <c r="L856" s="646"/>
      <c r="N856" s="646"/>
      <c r="P856" s="739"/>
      <c r="Q856" s="739"/>
      <c r="S856" s="646"/>
      <c r="T856" s="646"/>
      <c r="U856" s="646"/>
      <c r="V856" s="646"/>
      <c r="W856" s="646"/>
      <c r="X856" s="646"/>
      <c r="Y856" s="646"/>
      <c r="AA856" s="646"/>
      <c r="AG856" s="646"/>
      <c r="AH856" s="646"/>
    </row>
    <row r="857" spans="1:34" s="369" customFormat="1">
      <c r="A857" s="735"/>
      <c r="B857" s="736"/>
      <c r="C857" s="737"/>
      <c r="D857" s="646"/>
      <c r="E857" s="646"/>
      <c r="F857" s="646"/>
      <c r="G857" s="738"/>
      <c r="H857" s="1040"/>
      <c r="I857" s="719"/>
      <c r="L857" s="646"/>
      <c r="N857" s="646"/>
      <c r="P857" s="739"/>
      <c r="Q857" s="739"/>
      <c r="S857" s="646"/>
      <c r="T857" s="646"/>
      <c r="U857" s="646"/>
      <c r="V857" s="646"/>
      <c r="W857" s="646"/>
      <c r="X857" s="646"/>
      <c r="Y857" s="646"/>
      <c r="AA857" s="646"/>
      <c r="AG857" s="646"/>
      <c r="AH857" s="646"/>
    </row>
    <row r="858" spans="1:34" s="369" customFormat="1">
      <c r="A858" s="735"/>
      <c r="B858" s="736"/>
      <c r="C858" s="737"/>
      <c r="D858" s="646"/>
      <c r="E858" s="646"/>
      <c r="F858" s="646"/>
      <c r="G858" s="738"/>
      <c r="H858" s="1040"/>
      <c r="I858" s="719"/>
      <c r="L858" s="646"/>
      <c r="N858" s="646"/>
      <c r="P858" s="739"/>
      <c r="Q858" s="739"/>
      <c r="S858" s="646"/>
      <c r="T858" s="646"/>
      <c r="U858" s="646"/>
      <c r="V858" s="646"/>
      <c r="W858" s="646"/>
      <c r="X858" s="646"/>
      <c r="Y858" s="646"/>
      <c r="AA858" s="646"/>
      <c r="AG858" s="646"/>
      <c r="AH858" s="646"/>
    </row>
    <row r="859" spans="1:34" s="369" customFormat="1">
      <c r="A859" s="735"/>
      <c r="B859" s="736"/>
      <c r="C859" s="737"/>
      <c r="D859" s="646"/>
      <c r="E859" s="646"/>
      <c r="F859" s="646"/>
      <c r="G859" s="738"/>
      <c r="H859" s="1040"/>
      <c r="I859" s="719"/>
      <c r="L859" s="646"/>
      <c r="N859" s="646"/>
      <c r="P859" s="739"/>
      <c r="Q859" s="739"/>
      <c r="S859" s="646"/>
      <c r="T859" s="646"/>
      <c r="U859" s="646"/>
      <c r="V859" s="646"/>
      <c r="W859" s="646"/>
      <c r="X859" s="646"/>
      <c r="Y859" s="646"/>
      <c r="AA859" s="646"/>
      <c r="AG859" s="646"/>
      <c r="AH859" s="646"/>
    </row>
    <row r="860" spans="1:34" s="369" customFormat="1">
      <c r="A860" s="735"/>
      <c r="B860" s="736"/>
      <c r="C860" s="737"/>
      <c r="D860" s="646"/>
      <c r="E860" s="646"/>
      <c r="F860" s="646"/>
      <c r="G860" s="738"/>
      <c r="H860" s="1040"/>
      <c r="I860" s="719"/>
      <c r="L860" s="646"/>
      <c r="N860" s="646"/>
      <c r="P860" s="739"/>
      <c r="Q860" s="739"/>
      <c r="S860" s="646"/>
      <c r="T860" s="646"/>
      <c r="U860" s="646"/>
      <c r="V860" s="646"/>
      <c r="W860" s="646"/>
      <c r="X860" s="646"/>
      <c r="Y860" s="646"/>
      <c r="AA860" s="646"/>
      <c r="AG860" s="646"/>
      <c r="AH860" s="646"/>
    </row>
    <row r="861" spans="1:34" s="369" customFormat="1">
      <c r="A861" s="735"/>
      <c r="B861" s="736"/>
      <c r="C861" s="737"/>
      <c r="D861" s="646"/>
      <c r="E861" s="646"/>
      <c r="F861" s="646"/>
      <c r="G861" s="738"/>
      <c r="H861" s="1040"/>
      <c r="I861" s="719"/>
      <c r="L861" s="646"/>
      <c r="N861" s="646"/>
      <c r="P861" s="739"/>
      <c r="Q861" s="739"/>
      <c r="S861" s="646"/>
      <c r="T861" s="646"/>
      <c r="U861" s="646"/>
      <c r="V861" s="646"/>
      <c r="W861" s="646"/>
      <c r="X861" s="646"/>
      <c r="Y861" s="646"/>
      <c r="AA861" s="646"/>
      <c r="AG861" s="646"/>
      <c r="AH861" s="646"/>
    </row>
    <row r="862" spans="1:34" s="369" customFormat="1">
      <c r="A862" s="735"/>
      <c r="B862" s="736"/>
      <c r="C862" s="737"/>
      <c r="D862" s="646"/>
      <c r="E862" s="646"/>
      <c r="F862" s="646"/>
      <c r="G862" s="738"/>
      <c r="H862" s="1040"/>
      <c r="I862" s="719"/>
      <c r="L862" s="646"/>
      <c r="N862" s="646"/>
      <c r="P862" s="739"/>
      <c r="Q862" s="739"/>
      <c r="S862" s="646"/>
      <c r="T862" s="646"/>
      <c r="U862" s="646"/>
      <c r="V862" s="646"/>
      <c r="W862" s="646"/>
      <c r="X862" s="646"/>
      <c r="Y862" s="646"/>
      <c r="AA862" s="646"/>
      <c r="AG862" s="646"/>
      <c r="AH862" s="646"/>
    </row>
    <row r="863" spans="1:34" s="369" customFormat="1">
      <c r="A863" s="735"/>
      <c r="B863" s="736"/>
      <c r="C863" s="737"/>
      <c r="D863" s="646"/>
      <c r="E863" s="646"/>
      <c r="F863" s="646"/>
      <c r="G863" s="738"/>
      <c r="H863" s="1040"/>
      <c r="I863" s="719"/>
      <c r="L863" s="646"/>
      <c r="N863" s="646"/>
      <c r="P863" s="739"/>
      <c r="Q863" s="739"/>
      <c r="S863" s="646"/>
      <c r="T863" s="646"/>
      <c r="U863" s="646"/>
      <c r="V863" s="646"/>
      <c r="W863" s="646"/>
      <c r="X863" s="646"/>
      <c r="Y863" s="646"/>
      <c r="AA863" s="646"/>
      <c r="AG863" s="646"/>
      <c r="AH863" s="646"/>
    </row>
    <row r="864" spans="1:34" s="369" customFormat="1">
      <c r="A864" s="735"/>
      <c r="B864" s="736"/>
      <c r="C864" s="737"/>
      <c r="D864" s="646"/>
      <c r="E864" s="646"/>
      <c r="F864" s="646"/>
      <c r="G864" s="738"/>
      <c r="H864" s="1040"/>
      <c r="I864" s="719"/>
      <c r="L864" s="646"/>
      <c r="N864" s="646"/>
      <c r="P864" s="739"/>
      <c r="Q864" s="739"/>
      <c r="S864" s="646"/>
      <c r="T864" s="646"/>
      <c r="U864" s="646"/>
      <c r="V864" s="646"/>
      <c r="W864" s="646"/>
      <c r="X864" s="646"/>
      <c r="Y864" s="646"/>
      <c r="AA864" s="646"/>
      <c r="AG864" s="646"/>
      <c r="AH864" s="646"/>
    </row>
    <row r="865" spans="1:34" s="369" customFormat="1">
      <c r="A865" s="735"/>
      <c r="B865" s="736"/>
      <c r="C865" s="737"/>
      <c r="D865" s="646"/>
      <c r="E865" s="646"/>
      <c r="F865" s="646"/>
      <c r="G865" s="738"/>
      <c r="H865" s="1040"/>
      <c r="I865" s="719"/>
      <c r="L865" s="646"/>
      <c r="N865" s="646"/>
      <c r="P865" s="739"/>
      <c r="Q865" s="739"/>
      <c r="S865" s="646"/>
      <c r="T865" s="646"/>
      <c r="U865" s="646"/>
      <c r="V865" s="646"/>
      <c r="W865" s="646"/>
      <c r="X865" s="646"/>
      <c r="Y865" s="646"/>
      <c r="AA865" s="646"/>
      <c r="AG865" s="646"/>
      <c r="AH865" s="646"/>
    </row>
    <row r="866" spans="1:34" s="369" customFormat="1">
      <c r="A866" s="735"/>
      <c r="B866" s="736"/>
      <c r="C866" s="737"/>
      <c r="D866" s="646"/>
      <c r="E866" s="646"/>
      <c r="F866" s="646"/>
      <c r="G866" s="738"/>
      <c r="H866" s="1040"/>
      <c r="I866" s="719"/>
      <c r="L866" s="646"/>
      <c r="N866" s="646"/>
      <c r="P866" s="739"/>
      <c r="Q866" s="739"/>
      <c r="S866" s="646"/>
      <c r="T866" s="646"/>
      <c r="U866" s="646"/>
      <c r="V866" s="646"/>
      <c r="W866" s="646"/>
      <c r="X866" s="646"/>
      <c r="Y866" s="646"/>
      <c r="AA866" s="646"/>
      <c r="AG866" s="646"/>
      <c r="AH866" s="646"/>
    </row>
    <row r="867" spans="1:34" s="369" customFormat="1">
      <c r="A867" s="735"/>
      <c r="B867" s="736"/>
      <c r="C867" s="737"/>
      <c r="D867" s="646"/>
      <c r="E867" s="646"/>
      <c r="F867" s="646"/>
      <c r="G867" s="738"/>
      <c r="H867" s="1040"/>
      <c r="I867" s="719"/>
      <c r="L867" s="646"/>
      <c r="N867" s="646"/>
      <c r="P867" s="739"/>
      <c r="Q867" s="739"/>
      <c r="S867" s="646"/>
      <c r="T867" s="646"/>
      <c r="U867" s="646"/>
      <c r="V867" s="646"/>
      <c r="W867" s="646"/>
      <c r="X867" s="646"/>
      <c r="Y867" s="646"/>
      <c r="AA867" s="646"/>
      <c r="AG867" s="646"/>
      <c r="AH867" s="646"/>
    </row>
    <row r="868" spans="1:34" s="369" customFormat="1">
      <c r="A868" s="735"/>
      <c r="B868" s="736"/>
      <c r="C868" s="737"/>
      <c r="D868" s="646"/>
      <c r="E868" s="646"/>
      <c r="F868" s="646"/>
      <c r="G868" s="738"/>
      <c r="H868" s="1040"/>
      <c r="I868" s="719"/>
      <c r="L868" s="646"/>
      <c r="N868" s="646"/>
      <c r="P868" s="739"/>
      <c r="Q868" s="739"/>
      <c r="S868" s="646"/>
      <c r="T868" s="646"/>
      <c r="U868" s="646"/>
      <c r="V868" s="646"/>
      <c r="W868" s="646"/>
      <c r="X868" s="646"/>
      <c r="Y868" s="646"/>
      <c r="AA868" s="646"/>
      <c r="AG868" s="646"/>
      <c r="AH868" s="646"/>
    </row>
    <row r="869" spans="1:34" s="369" customFormat="1">
      <c r="A869" s="735"/>
      <c r="B869" s="736"/>
      <c r="C869" s="737"/>
      <c r="D869" s="646"/>
      <c r="E869" s="646"/>
      <c r="F869" s="646"/>
      <c r="G869" s="738"/>
      <c r="H869" s="1040"/>
      <c r="I869" s="719"/>
      <c r="L869" s="646"/>
      <c r="N869" s="646"/>
      <c r="P869" s="739"/>
      <c r="Q869" s="739"/>
      <c r="S869" s="646"/>
      <c r="T869" s="646"/>
      <c r="U869" s="646"/>
      <c r="V869" s="646"/>
      <c r="W869" s="646"/>
      <c r="X869" s="646"/>
      <c r="Y869" s="646"/>
      <c r="AA869" s="646"/>
      <c r="AG869" s="646"/>
      <c r="AH869" s="646"/>
    </row>
    <row r="870" spans="1:34" s="369" customFormat="1">
      <c r="A870" s="735"/>
      <c r="B870" s="736"/>
      <c r="C870" s="737"/>
      <c r="D870" s="646"/>
      <c r="E870" s="646"/>
      <c r="F870" s="646"/>
      <c r="G870" s="738"/>
      <c r="H870" s="1040"/>
      <c r="I870" s="719"/>
      <c r="L870" s="646"/>
      <c r="N870" s="646"/>
      <c r="P870" s="739"/>
      <c r="Q870" s="739"/>
      <c r="S870" s="646"/>
      <c r="T870" s="646"/>
      <c r="U870" s="646"/>
      <c r="V870" s="646"/>
      <c r="W870" s="646"/>
      <c r="X870" s="646"/>
      <c r="Y870" s="646"/>
      <c r="AA870" s="646"/>
      <c r="AG870" s="646"/>
      <c r="AH870" s="646"/>
    </row>
    <row r="871" spans="1:34" s="369" customFormat="1">
      <c r="A871" s="735"/>
      <c r="B871" s="736"/>
      <c r="C871" s="737"/>
      <c r="D871" s="646"/>
      <c r="E871" s="646"/>
      <c r="F871" s="646"/>
      <c r="G871" s="738"/>
      <c r="H871" s="1040"/>
      <c r="I871" s="719"/>
      <c r="L871" s="646"/>
      <c r="N871" s="646"/>
      <c r="P871" s="739"/>
      <c r="Q871" s="739"/>
      <c r="S871" s="646"/>
      <c r="T871" s="646"/>
      <c r="U871" s="646"/>
      <c r="V871" s="646"/>
      <c r="W871" s="646"/>
      <c r="X871" s="646"/>
      <c r="Y871" s="646"/>
      <c r="AA871" s="646"/>
      <c r="AG871" s="646"/>
      <c r="AH871" s="646"/>
    </row>
    <row r="872" spans="1:34" s="369" customFormat="1">
      <c r="A872" s="735"/>
      <c r="B872" s="736"/>
      <c r="C872" s="737"/>
      <c r="D872" s="646"/>
      <c r="E872" s="646"/>
      <c r="F872" s="646"/>
      <c r="G872" s="738"/>
      <c r="H872" s="1040"/>
      <c r="I872" s="719"/>
      <c r="L872" s="646"/>
      <c r="N872" s="646"/>
      <c r="P872" s="739"/>
      <c r="Q872" s="739"/>
      <c r="S872" s="646"/>
      <c r="T872" s="646"/>
      <c r="U872" s="646"/>
      <c r="V872" s="646"/>
      <c r="W872" s="646"/>
      <c r="X872" s="646"/>
      <c r="Y872" s="646"/>
      <c r="AA872" s="646"/>
      <c r="AG872" s="646"/>
      <c r="AH872" s="646"/>
    </row>
    <row r="873" spans="1:34" s="369" customFormat="1">
      <c r="A873" s="735"/>
      <c r="B873" s="736"/>
      <c r="C873" s="737"/>
      <c r="D873" s="646"/>
      <c r="E873" s="646"/>
      <c r="F873" s="646"/>
      <c r="G873" s="738"/>
      <c r="H873" s="1040"/>
      <c r="I873" s="719"/>
      <c r="L873" s="646"/>
      <c r="N873" s="646"/>
      <c r="P873" s="739"/>
      <c r="Q873" s="739"/>
      <c r="S873" s="646"/>
      <c r="T873" s="646"/>
      <c r="U873" s="646"/>
      <c r="V873" s="646"/>
      <c r="W873" s="646"/>
      <c r="X873" s="646"/>
      <c r="Y873" s="646"/>
      <c r="AA873" s="646"/>
      <c r="AG873" s="646"/>
      <c r="AH873" s="646"/>
    </row>
    <row r="874" spans="1:34" s="369" customFormat="1">
      <c r="A874" s="735"/>
      <c r="B874" s="736"/>
      <c r="C874" s="737"/>
      <c r="D874" s="646"/>
      <c r="E874" s="646"/>
      <c r="F874" s="646"/>
      <c r="G874" s="738"/>
      <c r="H874" s="1040"/>
      <c r="I874" s="719"/>
      <c r="L874" s="646"/>
      <c r="N874" s="646"/>
      <c r="P874" s="739"/>
      <c r="Q874" s="739"/>
      <c r="S874" s="646"/>
      <c r="T874" s="646"/>
      <c r="U874" s="646"/>
      <c r="V874" s="646"/>
      <c r="W874" s="646"/>
      <c r="X874" s="646"/>
      <c r="Y874" s="646"/>
      <c r="AA874" s="646"/>
      <c r="AG874" s="646"/>
      <c r="AH874" s="646"/>
    </row>
    <row r="875" spans="1:34" s="369" customFormat="1">
      <c r="A875" s="735"/>
      <c r="B875" s="736"/>
      <c r="C875" s="737"/>
      <c r="D875" s="646"/>
      <c r="E875" s="646"/>
      <c r="F875" s="646"/>
      <c r="G875" s="738"/>
      <c r="H875" s="1040"/>
      <c r="I875" s="719"/>
      <c r="L875" s="646"/>
      <c r="N875" s="646"/>
      <c r="P875" s="739"/>
      <c r="Q875" s="739"/>
      <c r="S875" s="646"/>
      <c r="T875" s="646"/>
      <c r="U875" s="646"/>
      <c r="V875" s="646"/>
      <c r="W875" s="646"/>
      <c r="X875" s="646"/>
      <c r="Y875" s="646"/>
      <c r="AA875" s="646"/>
      <c r="AG875" s="646"/>
      <c r="AH875" s="646"/>
    </row>
    <row r="876" spans="1:34" s="369" customFormat="1">
      <c r="A876" s="735"/>
      <c r="B876" s="736"/>
      <c r="C876" s="737"/>
      <c r="D876" s="646"/>
      <c r="E876" s="646"/>
      <c r="F876" s="646"/>
      <c r="G876" s="738"/>
      <c r="H876" s="1040"/>
      <c r="I876" s="719"/>
      <c r="L876" s="646"/>
      <c r="N876" s="646"/>
      <c r="P876" s="739"/>
      <c r="Q876" s="739"/>
      <c r="S876" s="646"/>
      <c r="T876" s="646"/>
      <c r="U876" s="646"/>
      <c r="V876" s="646"/>
      <c r="W876" s="646"/>
      <c r="X876" s="646"/>
      <c r="Y876" s="646"/>
      <c r="AA876" s="646"/>
      <c r="AG876" s="646"/>
      <c r="AH876" s="646"/>
    </row>
    <row r="877" spans="1:34" s="369" customFormat="1">
      <c r="A877" s="735"/>
      <c r="B877" s="736"/>
      <c r="C877" s="737"/>
      <c r="D877" s="646"/>
      <c r="E877" s="646"/>
      <c r="F877" s="646"/>
      <c r="G877" s="738"/>
      <c r="H877" s="1040"/>
      <c r="I877" s="719"/>
      <c r="L877" s="646"/>
      <c r="N877" s="646"/>
      <c r="P877" s="739"/>
      <c r="Q877" s="739"/>
      <c r="S877" s="646"/>
      <c r="T877" s="646"/>
      <c r="U877" s="646"/>
      <c r="V877" s="646"/>
      <c r="W877" s="646"/>
      <c r="X877" s="646"/>
      <c r="Y877" s="646"/>
      <c r="AA877" s="646"/>
      <c r="AG877" s="646"/>
      <c r="AH877" s="646"/>
    </row>
    <row r="878" spans="1:34" s="369" customFormat="1">
      <c r="A878" s="735"/>
      <c r="B878" s="736"/>
      <c r="C878" s="737"/>
      <c r="D878" s="646"/>
      <c r="E878" s="646"/>
      <c r="F878" s="646"/>
      <c r="G878" s="738"/>
      <c r="H878" s="1040"/>
      <c r="I878" s="719"/>
      <c r="L878" s="646"/>
      <c r="N878" s="646"/>
      <c r="P878" s="739"/>
      <c r="Q878" s="739"/>
      <c r="S878" s="646"/>
      <c r="T878" s="646"/>
      <c r="U878" s="646"/>
      <c r="V878" s="646"/>
      <c r="W878" s="646"/>
      <c r="X878" s="646"/>
      <c r="Y878" s="646"/>
      <c r="AA878" s="646"/>
      <c r="AG878" s="646"/>
      <c r="AH878" s="646"/>
    </row>
    <row r="879" spans="1:34" s="369" customFormat="1">
      <c r="A879" s="735"/>
      <c r="B879" s="736"/>
      <c r="C879" s="737"/>
      <c r="D879" s="646"/>
      <c r="E879" s="646"/>
      <c r="F879" s="646"/>
      <c r="G879" s="738"/>
      <c r="H879" s="1040"/>
      <c r="I879" s="719"/>
      <c r="L879" s="646"/>
      <c r="N879" s="646"/>
      <c r="P879" s="739"/>
      <c r="Q879" s="739"/>
      <c r="S879" s="646"/>
      <c r="T879" s="646"/>
      <c r="U879" s="646"/>
      <c r="V879" s="646"/>
      <c r="W879" s="646"/>
      <c r="X879" s="646"/>
      <c r="Y879" s="646"/>
      <c r="AA879" s="646"/>
      <c r="AG879" s="646"/>
      <c r="AH879" s="646"/>
    </row>
    <row r="880" spans="1:34" s="369" customFormat="1">
      <c r="A880" s="735"/>
      <c r="B880" s="736"/>
      <c r="C880" s="737"/>
      <c r="D880" s="646"/>
      <c r="E880" s="646"/>
      <c r="F880" s="646"/>
      <c r="G880" s="738"/>
      <c r="H880" s="1040"/>
      <c r="I880" s="719"/>
      <c r="L880" s="646"/>
      <c r="N880" s="646"/>
      <c r="P880" s="739"/>
      <c r="Q880" s="739"/>
      <c r="S880" s="646"/>
      <c r="T880" s="646"/>
      <c r="U880" s="646"/>
      <c r="V880" s="646"/>
      <c r="W880" s="646"/>
      <c r="X880" s="646"/>
      <c r="Y880" s="646"/>
      <c r="AA880" s="646"/>
      <c r="AG880" s="646"/>
      <c r="AH880" s="646"/>
    </row>
    <row r="881" spans="1:34" s="369" customFormat="1">
      <c r="A881" s="735"/>
      <c r="B881" s="736"/>
      <c r="C881" s="737"/>
      <c r="D881" s="646"/>
      <c r="E881" s="646"/>
      <c r="F881" s="646"/>
      <c r="G881" s="738"/>
      <c r="H881" s="1040"/>
      <c r="I881" s="719"/>
      <c r="L881" s="646"/>
      <c r="N881" s="646"/>
      <c r="P881" s="739"/>
      <c r="Q881" s="739"/>
      <c r="S881" s="646"/>
      <c r="T881" s="646"/>
      <c r="U881" s="646"/>
      <c r="V881" s="646"/>
      <c r="W881" s="646"/>
      <c r="X881" s="646"/>
      <c r="Y881" s="646"/>
      <c r="AA881" s="646"/>
      <c r="AG881" s="646"/>
      <c r="AH881" s="646"/>
    </row>
    <row r="882" spans="1:34" s="369" customFormat="1">
      <c r="A882" s="735"/>
      <c r="B882" s="736"/>
      <c r="C882" s="737"/>
      <c r="D882" s="646"/>
      <c r="E882" s="646"/>
      <c r="F882" s="646"/>
      <c r="G882" s="738"/>
      <c r="H882" s="1040"/>
      <c r="I882" s="719"/>
      <c r="L882" s="646"/>
      <c r="N882" s="646"/>
      <c r="P882" s="739"/>
      <c r="Q882" s="739"/>
      <c r="S882" s="646"/>
      <c r="T882" s="646"/>
      <c r="U882" s="646"/>
      <c r="V882" s="646"/>
      <c r="W882" s="646"/>
      <c r="X882" s="646"/>
      <c r="Y882" s="646"/>
      <c r="AA882" s="646"/>
      <c r="AG882" s="646"/>
      <c r="AH882" s="646"/>
    </row>
    <row r="883" spans="1:34" s="369" customFormat="1">
      <c r="A883" s="735"/>
      <c r="B883" s="736"/>
      <c r="C883" s="737"/>
      <c r="D883" s="646"/>
      <c r="E883" s="646"/>
      <c r="F883" s="646"/>
      <c r="G883" s="738"/>
      <c r="H883" s="1040"/>
      <c r="I883" s="719"/>
      <c r="L883" s="646"/>
      <c r="N883" s="646"/>
      <c r="P883" s="739"/>
      <c r="Q883" s="739"/>
      <c r="S883" s="646"/>
      <c r="T883" s="646"/>
      <c r="U883" s="646"/>
      <c r="V883" s="646"/>
      <c r="W883" s="646"/>
      <c r="X883" s="646"/>
      <c r="Y883" s="646"/>
      <c r="AA883" s="646"/>
      <c r="AG883" s="646"/>
      <c r="AH883" s="646"/>
    </row>
    <row r="884" spans="1:34" s="369" customFormat="1">
      <c r="A884" s="735"/>
      <c r="B884" s="736"/>
      <c r="C884" s="737"/>
      <c r="D884" s="646"/>
      <c r="E884" s="646"/>
      <c r="F884" s="646"/>
      <c r="G884" s="738"/>
      <c r="H884" s="1040"/>
      <c r="I884" s="719"/>
      <c r="L884" s="646"/>
      <c r="N884" s="646"/>
      <c r="P884" s="739"/>
      <c r="Q884" s="739"/>
      <c r="S884" s="646"/>
      <c r="T884" s="646"/>
      <c r="U884" s="646"/>
      <c r="V884" s="646"/>
      <c r="W884" s="646"/>
      <c r="X884" s="646"/>
      <c r="Y884" s="646"/>
      <c r="AA884" s="646"/>
      <c r="AG884" s="646"/>
      <c r="AH884" s="646"/>
    </row>
    <row r="885" spans="1:34" s="369" customFormat="1">
      <c r="A885" s="735"/>
      <c r="B885" s="736"/>
      <c r="C885" s="737"/>
      <c r="D885" s="646"/>
      <c r="E885" s="646"/>
      <c r="F885" s="646"/>
      <c r="G885" s="738"/>
      <c r="H885" s="1040"/>
      <c r="I885" s="719"/>
      <c r="L885" s="646"/>
      <c r="N885" s="646"/>
      <c r="P885" s="739"/>
      <c r="Q885" s="739"/>
      <c r="S885" s="646"/>
      <c r="T885" s="646"/>
      <c r="U885" s="646"/>
      <c r="V885" s="646"/>
      <c r="W885" s="646"/>
      <c r="X885" s="646"/>
      <c r="Y885" s="646"/>
      <c r="AA885" s="646"/>
      <c r="AG885" s="646"/>
      <c r="AH885" s="646"/>
    </row>
    <row r="886" spans="1:34" s="369" customFormat="1">
      <c r="A886" s="735"/>
      <c r="B886" s="736"/>
      <c r="C886" s="737"/>
      <c r="D886" s="646"/>
      <c r="E886" s="646"/>
      <c r="F886" s="646"/>
      <c r="G886" s="738"/>
      <c r="H886" s="1040"/>
      <c r="I886" s="719"/>
      <c r="L886" s="646"/>
      <c r="N886" s="646"/>
      <c r="P886" s="739"/>
      <c r="Q886" s="739"/>
      <c r="S886" s="646"/>
      <c r="T886" s="646"/>
      <c r="U886" s="646"/>
      <c r="V886" s="646"/>
      <c r="W886" s="646"/>
      <c r="X886" s="646"/>
      <c r="Y886" s="646"/>
      <c r="AA886" s="646"/>
      <c r="AG886" s="646"/>
      <c r="AH886" s="646"/>
    </row>
    <row r="887" spans="1:34" s="369" customFormat="1">
      <c r="A887" s="735"/>
      <c r="B887" s="736"/>
      <c r="C887" s="737"/>
      <c r="D887" s="646"/>
      <c r="E887" s="646"/>
      <c r="F887" s="646"/>
      <c r="G887" s="738"/>
      <c r="H887" s="1040"/>
      <c r="I887" s="719"/>
      <c r="L887" s="646"/>
      <c r="N887" s="646"/>
      <c r="P887" s="739"/>
      <c r="Q887" s="739"/>
      <c r="S887" s="646"/>
      <c r="T887" s="646"/>
      <c r="U887" s="646"/>
      <c r="V887" s="646"/>
      <c r="W887" s="646"/>
      <c r="X887" s="646"/>
      <c r="Y887" s="646"/>
      <c r="AA887" s="646"/>
      <c r="AG887" s="646"/>
      <c r="AH887" s="646"/>
    </row>
    <row r="888" spans="1:34" s="369" customFormat="1">
      <c r="A888" s="735"/>
      <c r="B888" s="736"/>
      <c r="C888" s="737"/>
      <c r="D888" s="646"/>
      <c r="E888" s="646"/>
      <c r="F888" s="646"/>
      <c r="G888" s="738"/>
      <c r="H888" s="1040"/>
      <c r="I888" s="719"/>
      <c r="L888" s="646"/>
      <c r="N888" s="646"/>
      <c r="P888" s="739"/>
      <c r="Q888" s="739"/>
      <c r="S888" s="646"/>
      <c r="T888" s="646"/>
      <c r="U888" s="646"/>
      <c r="V888" s="646"/>
      <c r="W888" s="646"/>
      <c r="X888" s="646"/>
      <c r="Y888" s="646"/>
      <c r="AA888" s="646"/>
      <c r="AG888" s="646"/>
      <c r="AH888" s="646"/>
    </row>
    <row r="889" spans="1:34" s="369" customFormat="1">
      <c r="A889" s="735"/>
      <c r="B889" s="736"/>
      <c r="C889" s="737"/>
      <c r="D889" s="646"/>
      <c r="E889" s="646"/>
      <c r="F889" s="646"/>
      <c r="G889" s="738"/>
      <c r="H889" s="1040"/>
      <c r="I889" s="719"/>
      <c r="L889" s="646"/>
      <c r="N889" s="646"/>
      <c r="P889" s="739"/>
      <c r="Q889" s="739"/>
      <c r="S889" s="646"/>
      <c r="T889" s="646"/>
      <c r="U889" s="646"/>
      <c r="V889" s="646"/>
      <c r="W889" s="646"/>
      <c r="X889" s="646"/>
      <c r="Y889" s="646"/>
      <c r="AA889" s="646"/>
      <c r="AG889" s="646"/>
      <c r="AH889" s="646"/>
    </row>
    <row r="890" spans="1:34" s="369" customFormat="1">
      <c r="A890" s="735"/>
      <c r="B890" s="736"/>
      <c r="C890" s="737"/>
      <c r="D890" s="646"/>
      <c r="E890" s="646"/>
      <c r="F890" s="646"/>
      <c r="G890" s="738"/>
      <c r="H890" s="1040"/>
      <c r="I890" s="719"/>
      <c r="L890" s="646"/>
      <c r="N890" s="646"/>
      <c r="P890" s="739"/>
      <c r="Q890" s="739"/>
      <c r="S890" s="646"/>
      <c r="T890" s="646"/>
      <c r="U890" s="646"/>
      <c r="V890" s="646"/>
      <c r="W890" s="646"/>
      <c r="X890" s="646"/>
      <c r="Y890" s="646"/>
      <c r="AA890" s="646"/>
      <c r="AG890" s="646"/>
      <c r="AH890" s="646"/>
    </row>
    <row r="891" spans="1:34" s="369" customFormat="1">
      <c r="A891" s="735"/>
      <c r="B891" s="736"/>
      <c r="C891" s="737"/>
      <c r="D891" s="646"/>
      <c r="E891" s="646"/>
      <c r="F891" s="646"/>
      <c r="G891" s="738"/>
      <c r="H891" s="1040"/>
      <c r="I891" s="719"/>
      <c r="L891" s="646"/>
      <c r="N891" s="646"/>
      <c r="P891" s="739"/>
      <c r="Q891" s="739"/>
      <c r="S891" s="646"/>
      <c r="T891" s="646"/>
      <c r="U891" s="646"/>
      <c r="V891" s="646"/>
      <c r="W891" s="646"/>
      <c r="X891" s="646"/>
      <c r="Y891" s="646"/>
      <c r="AA891" s="646"/>
      <c r="AG891" s="646"/>
      <c r="AH891" s="646"/>
    </row>
    <row r="892" spans="1:34" s="369" customFormat="1">
      <c r="A892" s="735"/>
      <c r="B892" s="736"/>
      <c r="C892" s="737"/>
      <c r="D892" s="646"/>
      <c r="E892" s="646"/>
      <c r="F892" s="646"/>
      <c r="G892" s="738"/>
      <c r="H892" s="1040"/>
      <c r="I892" s="719"/>
      <c r="L892" s="646"/>
      <c r="N892" s="646"/>
      <c r="P892" s="739"/>
      <c r="Q892" s="739"/>
      <c r="S892" s="646"/>
      <c r="T892" s="646"/>
      <c r="U892" s="646"/>
      <c r="V892" s="646"/>
      <c r="W892" s="646"/>
      <c r="X892" s="646"/>
      <c r="Y892" s="646"/>
      <c r="AA892" s="646"/>
      <c r="AG892" s="646"/>
      <c r="AH892" s="646"/>
    </row>
    <row r="893" spans="1:34" s="369" customFormat="1">
      <c r="A893" s="735"/>
      <c r="B893" s="736"/>
      <c r="C893" s="737"/>
      <c r="D893" s="646"/>
      <c r="E893" s="646"/>
      <c r="F893" s="646"/>
      <c r="G893" s="738"/>
      <c r="H893" s="1040"/>
      <c r="I893" s="719"/>
      <c r="L893" s="646"/>
      <c r="N893" s="646"/>
      <c r="P893" s="739"/>
      <c r="Q893" s="739"/>
      <c r="S893" s="646"/>
      <c r="T893" s="646"/>
      <c r="U893" s="646"/>
      <c r="V893" s="646"/>
      <c r="W893" s="646"/>
      <c r="X893" s="646"/>
      <c r="Y893" s="646"/>
      <c r="AA893" s="646"/>
      <c r="AG893" s="646"/>
      <c r="AH893" s="646"/>
    </row>
    <row r="894" spans="1:34" s="369" customFormat="1">
      <c r="A894" s="735"/>
      <c r="B894" s="736"/>
      <c r="C894" s="737"/>
      <c r="D894" s="646"/>
      <c r="E894" s="646"/>
      <c r="F894" s="646"/>
      <c r="G894" s="738"/>
      <c r="H894" s="1040"/>
      <c r="I894" s="719"/>
      <c r="L894" s="646"/>
      <c r="N894" s="646"/>
      <c r="P894" s="739"/>
      <c r="Q894" s="739"/>
      <c r="S894" s="646"/>
      <c r="T894" s="646"/>
      <c r="U894" s="646"/>
      <c r="V894" s="646"/>
      <c r="W894" s="646"/>
      <c r="X894" s="646"/>
      <c r="Y894" s="646"/>
      <c r="AA894" s="646"/>
      <c r="AG894" s="646"/>
      <c r="AH894" s="646"/>
    </row>
    <row r="895" spans="1:34" s="369" customFormat="1">
      <c r="A895" s="735"/>
      <c r="B895" s="736"/>
      <c r="C895" s="737"/>
      <c r="D895" s="646"/>
      <c r="E895" s="646"/>
      <c r="F895" s="646"/>
      <c r="G895" s="738"/>
      <c r="H895" s="1040"/>
      <c r="I895" s="719"/>
      <c r="L895" s="646"/>
      <c r="N895" s="646"/>
      <c r="P895" s="739"/>
      <c r="Q895" s="739"/>
      <c r="S895" s="646"/>
      <c r="T895" s="646"/>
      <c r="U895" s="646"/>
      <c r="V895" s="646"/>
      <c r="W895" s="646"/>
      <c r="X895" s="646"/>
      <c r="Y895" s="646"/>
      <c r="AA895" s="646"/>
      <c r="AG895" s="646"/>
      <c r="AH895" s="646"/>
    </row>
    <row r="896" spans="1:34" s="369" customFormat="1">
      <c r="A896" s="735"/>
      <c r="B896" s="736"/>
      <c r="C896" s="737"/>
      <c r="D896" s="646"/>
      <c r="E896" s="646"/>
      <c r="F896" s="646"/>
      <c r="G896" s="738"/>
      <c r="H896" s="1040"/>
      <c r="I896" s="719"/>
      <c r="L896" s="646"/>
      <c r="N896" s="646"/>
      <c r="P896" s="739"/>
      <c r="Q896" s="739"/>
      <c r="S896" s="646"/>
      <c r="T896" s="646"/>
      <c r="U896" s="646"/>
      <c r="V896" s="646"/>
      <c r="W896" s="646"/>
      <c r="X896" s="646"/>
      <c r="Y896" s="646"/>
      <c r="AA896" s="646"/>
      <c r="AG896" s="646"/>
      <c r="AH896" s="646"/>
    </row>
    <row r="897" spans="1:34" s="369" customFormat="1">
      <c r="A897" s="735"/>
      <c r="B897" s="736"/>
      <c r="C897" s="737"/>
      <c r="D897" s="646"/>
      <c r="E897" s="646"/>
      <c r="F897" s="646"/>
      <c r="G897" s="738"/>
      <c r="H897" s="1040"/>
      <c r="I897" s="719"/>
      <c r="L897" s="646"/>
      <c r="N897" s="646"/>
      <c r="P897" s="739"/>
      <c r="Q897" s="739"/>
      <c r="S897" s="646"/>
      <c r="T897" s="646"/>
      <c r="U897" s="646"/>
      <c r="V897" s="646"/>
      <c r="W897" s="646"/>
      <c r="X897" s="646"/>
      <c r="Y897" s="646"/>
      <c r="AA897" s="646"/>
      <c r="AG897" s="646"/>
      <c r="AH897" s="646"/>
    </row>
    <row r="898" spans="1:34" s="369" customFormat="1">
      <c r="A898" s="735"/>
      <c r="B898" s="736"/>
      <c r="C898" s="737"/>
      <c r="D898" s="646"/>
      <c r="E898" s="646"/>
      <c r="F898" s="646"/>
      <c r="G898" s="738"/>
      <c r="H898" s="1040"/>
      <c r="I898" s="719"/>
      <c r="L898" s="646"/>
      <c r="N898" s="646"/>
      <c r="P898" s="739"/>
      <c r="Q898" s="739"/>
      <c r="S898" s="646"/>
      <c r="T898" s="646"/>
      <c r="U898" s="646"/>
      <c r="V898" s="646"/>
      <c r="W898" s="646"/>
      <c r="X898" s="646"/>
      <c r="Y898" s="646"/>
      <c r="AA898" s="646"/>
      <c r="AG898" s="646"/>
      <c r="AH898" s="646"/>
    </row>
    <row r="899" spans="1:34" s="369" customFormat="1">
      <c r="A899" s="735"/>
      <c r="B899" s="736"/>
      <c r="C899" s="737"/>
      <c r="D899" s="646"/>
      <c r="E899" s="646"/>
      <c r="F899" s="646"/>
      <c r="G899" s="738"/>
      <c r="H899" s="1040"/>
      <c r="I899" s="719"/>
      <c r="L899" s="646"/>
      <c r="N899" s="646"/>
      <c r="P899" s="739"/>
      <c r="Q899" s="739"/>
      <c r="S899" s="646"/>
      <c r="T899" s="646"/>
      <c r="U899" s="646"/>
      <c r="V899" s="646"/>
      <c r="W899" s="646"/>
      <c r="X899" s="646"/>
      <c r="Y899" s="646"/>
      <c r="AA899" s="646"/>
      <c r="AG899" s="646"/>
      <c r="AH899" s="646"/>
    </row>
    <row r="900" spans="1:34" s="369" customFormat="1">
      <c r="A900" s="735"/>
      <c r="B900" s="736"/>
      <c r="C900" s="737"/>
      <c r="D900" s="646"/>
      <c r="E900" s="646"/>
      <c r="F900" s="646"/>
      <c r="G900" s="738"/>
      <c r="H900" s="1040"/>
      <c r="I900" s="719"/>
      <c r="L900" s="646"/>
      <c r="N900" s="646"/>
      <c r="P900" s="739"/>
      <c r="Q900" s="739"/>
      <c r="S900" s="646"/>
      <c r="T900" s="646"/>
      <c r="U900" s="646"/>
      <c r="V900" s="646"/>
      <c r="W900" s="646"/>
      <c r="X900" s="646"/>
      <c r="Y900" s="646"/>
      <c r="AA900" s="646"/>
      <c r="AG900" s="646"/>
      <c r="AH900" s="646"/>
    </row>
    <row r="901" spans="1:34" s="369" customFormat="1">
      <c r="A901" s="735"/>
      <c r="B901" s="736"/>
      <c r="C901" s="737"/>
      <c r="D901" s="646"/>
      <c r="E901" s="646"/>
      <c r="F901" s="646"/>
      <c r="G901" s="738"/>
      <c r="H901" s="1040"/>
      <c r="I901" s="719"/>
      <c r="L901" s="646"/>
      <c r="N901" s="646"/>
      <c r="P901" s="739"/>
      <c r="Q901" s="739"/>
      <c r="S901" s="646"/>
      <c r="T901" s="646"/>
      <c r="U901" s="646"/>
      <c r="V901" s="646"/>
      <c r="W901" s="646"/>
      <c r="X901" s="646"/>
      <c r="Y901" s="646"/>
      <c r="AA901" s="646"/>
      <c r="AG901" s="646"/>
      <c r="AH901" s="646"/>
    </row>
    <row r="902" spans="1:34" s="369" customFormat="1">
      <c r="A902" s="735"/>
      <c r="B902" s="736"/>
      <c r="C902" s="737"/>
      <c r="D902" s="646"/>
      <c r="E902" s="646"/>
      <c r="F902" s="646"/>
      <c r="G902" s="738"/>
      <c r="H902" s="1040"/>
      <c r="I902" s="719"/>
      <c r="L902" s="646"/>
      <c r="N902" s="646"/>
      <c r="P902" s="739"/>
      <c r="Q902" s="739"/>
      <c r="S902" s="646"/>
      <c r="T902" s="646"/>
      <c r="U902" s="646"/>
      <c r="V902" s="646"/>
      <c r="W902" s="646"/>
      <c r="X902" s="646"/>
      <c r="Y902" s="646"/>
      <c r="AA902" s="646"/>
      <c r="AG902" s="646"/>
      <c r="AH902" s="646"/>
    </row>
    <row r="903" spans="1:34" s="369" customFormat="1">
      <c r="A903" s="735"/>
      <c r="B903" s="736"/>
      <c r="C903" s="737"/>
      <c r="D903" s="646"/>
      <c r="E903" s="646"/>
      <c r="F903" s="646"/>
      <c r="G903" s="738"/>
      <c r="H903" s="1040"/>
      <c r="I903" s="719"/>
      <c r="L903" s="646"/>
      <c r="N903" s="646"/>
      <c r="P903" s="739"/>
      <c r="Q903" s="739"/>
      <c r="S903" s="646"/>
      <c r="T903" s="646"/>
      <c r="U903" s="646"/>
      <c r="V903" s="646"/>
      <c r="W903" s="646"/>
      <c r="X903" s="646"/>
      <c r="Y903" s="646"/>
      <c r="AA903" s="646"/>
      <c r="AG903" s="646"/>
      <c r="AH903" s="646"/>
    </row>
    <row r="904" spans="1:34" s="369" customFormat="1">
      <c r="A904" s="735"/>
      <c r="B904" s="736"/>
      <c r="C904" s="737"/>
      <c r="D904" s="646"/>
      <c r="E904" s="646"/>
      <c r="F904" s="646"/>
      <c r="G904" s="738"/>
      <c r="H904" s="1040"/>
      <c r="I904" s="719"/>
      <c r="L904" s="646"/>
      <c r="N904" s="646"/>
      <c r="P904" s="739"/>
      <c r="Q904" s="739"/>
      <c r="S904" s="646"/>
      <c r="T904" s="646"/>
      <c r="U904" s="646"/>
      <c r="V904" s="646"/>
      <c r="W904" s="646"/>
      <c r="X904" s="646"/>
      <c r="Y904" s="646"/>
      <c r="AA904" s="646"/>
      <c r="AG904" s="646"/>
      <c r="AH904" s="646"/>
    </row>
    <row r="905" spans="1:34" s="369" customFormat="1">
      <c r="A905" s="735"/>
      <c r="B905" s="736"/>
      <c r="C905" s="737"/>
      <c r="D905" s="646"/>
      <c r="E905" s="646"/>
      <c r="F905" s="646"/>
      <c r="G905" s="738"/>
      <c r="H905" s="1040"/>
      <c r="I905" s="719"/>
      <c r="L905" s="646"/>
      <c r="N905" s="646"/>
      <c r="P905" s="739"/>
      <c r="Q905" s="739"/>
      <c r="S905" s="646"/>
      <c r="T905" s="646"/>
      <c r="U905" s="646"/>
      <c r="V905" s="646"/>
      <c r="W905" s="646"/>
      <c r="X905" s="646"/>
      <c r="Y905" s="646"/>
      <c r="AA905" s="646"/>
      <c r="AG905" s="646"/>
      <c r="AH905" s="646"/>
    </row>
    <row r="906" spans="1:34" s="369" customFormat="1">
      <c r="A906" s="735"/>
      <c r="B906" s="736"/>
      <c r="C906" s="737"/>
      <c r="D906" s="646"/>
      <c r="E906" s="646"/>
      <c r="F906" s="646"/>
      <c r="G906" s="738"/>
      <c r="H906" s="1040"/>
      <c r="I906" s="719"/>
      <c r="L906" s="646"/>
      <c r="N906" s="646"/>
      <c r="P906" s="739"/>
      <c r="Q906" s="739"/>
      <c r="S906" s="646"/>
      <c r="T906" s="646"/>
      <c r="U906" s="646"/>
      <c r="V906" s="646"/>
      <c r="W906" s="646"/>
      <c r="X906" s="646"/>
      <c r="Y906" s="646"/>
      <c r="AA906" s="646"/>
      <c r="AG906" s="646"/>
      <c r="AH906" s="646"/>
    </row>
    <row r="907" spans="1:34" s="369" customFormat="1">
      <c r="A907" s="735"/>
      <c r="B907" s="736"/>
      <c r="C907" s="737"/>
      <c r="D907" s="646"/>
      <c r="E907" s="646"/>
      <c r="F907" s="646"/>
      <c r="G907" s="738"/>
      <c r="H907" s="1040"/>
      <c r="I907" s="719"/>
      <c r="L907" s="646"/>
      <c r="N907" s="646"/>
      <c r="P907" s="739"/>
      <c r="Q907" s="739"/>
      <c r="S907" s="646"/>
      <c r="T907" s="646"/>
      <c r="U907" s="646"/>
      <c r="V907" s="646"/>
      <c r="W907" s="646"/>
      <c r="X907" s="646"/>
      <c r="Y907" s="646"/>
      <c r="AA907" s="646"/>
      <c r="AG907" s="646"/>
      <c r="AH907" s="646"/>
    </row>
    <row r="908" spans="1:34" s="369" customFormat="1">
      <c r="A908" s="735"/>
      <c r="B908" s="736"/>
      <c r="C908" s="737"/>
      <c r="D908" s="646"/>
      <c r="E908" s="646"/>
      <c r="F908" s="646"/>
      <c r="G908" s="738"/>
      <c r="H908" s="1040"/>
      <c r="I908" s="719"/>
      <c r="L908" s="646"/>
      <c r="N908" s="646"/>
      <c r="P908" s="739"/>
      <c r="Q908" s="739"/>
      <c r="S908" s="646"/>
      <c r="T908" s="646"/>
      <c r="U908" s="646"/>
      <c r="V908" s="646"/>
      <c r="W908" s="646"/>
      <c r="X908" s="646"/>
      <c r="Y908" s="646"/>
      <c r="AA908" s="646"/>
      <c r="AG908" s="646"/>
      <c r="AH908" s="646"/>
    </row>
    <row r="909" spans="1:34" s="369" customFormat="1">
      <c r="A909" s="735"/>
      <c r="B909" s="736"/>
      <c r="C909" s="737"/>
      <c r="D909" s="646"/>
      <c r="E909" s="646"/>
      <c r="F909" s="646"/>
      <c r="G909" s="738"/>
      <c r="H909" s="1040"/>
      <c r="I909" s="719"/>
      <c r="L909" s="646"/>
      <c r="N909" s="646"/>
      <c r="P909" s="739"/>
      <c r="Q909" s="739"/>
      <c r="S909" s="646"/>
      <c r="T909" s="646"/>
      <c r="U909" s="646"/>
      <c r="V909" s="646"/>
      <c r="W909" s="646"/>
      <c r="X909" s="646"/>
      <c r="Y909" s="646"/>
      <c r="AA909" s="646"/>
      <c r="AG909" s="646"/>
      <c r="AH909" s="646"/>
    </row>
    <row r="910" spans="1:34" s="369" customFormat="1">
      <c r="A910" s="735"/>
      <c r="B910" s="736"/>
      <c r="C910" s="737"/>
      <c r="D910" s="646"/>
      <c r="E910" s="646"/>
      <c r="F910" s="646"/>
      <c r="G910" s="738"/>
      <c r="H910" s="1040"/>
      <c r="I910" s="719"/>
      <c r="L910" s="646"/>
      <c r="N910" s="646"/>
      <c r="P910" s="739"/>
      <c r="Q910" s="739"/>
      <c r="S910" s="646"/>
      <c r="T910" s="646"/>
      <c r="U910" s="646"/>
      <c r="V910" s="646"/>
      <c r="W910" s="646"/>
      <c r="X910" s="646"/>
      <c r="Y910" s="646"/>
      <c r="AA910" s="646"/>
      <c r="AG910" s="646"/>
      <c r="AH910" s="646"/>
    </row>
    <row r="911" spans="1:34" s="369" customFormat="1">
      <c r="A911" s="735"/>
      <c r="B911" s="736"/>
      <c r="C911" s="737"/>
      <c r="D911" s="646"/>
      <c r="E911" s="646"/>
      <c r="F911" s="646"/>
      <c r="G911" s="738"/>
      <c r="H911" s="1040"/>
      <c r="I911" s="719"/>
      <c r="L911" s="646"/>
      <c r="N911" s="646"/>
      <c r="P911" s="739"/>
      <c r="Q911" s="739"/>
      <c r="S911" s="646"/>
      <c r="T911" s="646"/>
      <c r="U911" s="646"/>
      <c r="V911" s="646"/>
      <c r="W911" s="646"/>
      <c r="X911" s="646"/>
      <c r="Y911" s="646"/>
      <c r="AA911" s="646"/>
      <c r="AG911" s="646"/>
      <c r="AH911" s="646"/>
    </row>
    <row r="912" spans="1:34" s="369" customFormat="1">
      <c r="A912" s="735"/>
      <c r="B912" s="736"/>
      <c r="C912" s="737"/>
      <c r="D912" s="646"/>
      <c r="E912" s="646"/>
      <c r="F912" s="646"/>
      <c r="G912" s="738"/>
      <c r="H912" s="1040"/>
      <c r="I912" s="719"/>
      <c r="L912" s="646"/>
      <c r="N912" s="646"/>
      <c r="P912" s="739"/>
      <c r="Q912" s="739"/>
      <c r="S912" s="646"/>
      <c r="T912" s="646"/>
      <c r="U912" s="646"/>
      <c r="V912" s="646"/>
      <c r="W912" s="646"/>
      <c r="X912" s="646"/>
      <c r="Y912" s="646"/>
      <c r="AA912" s="646"/>
      <c r="AG912" s="646"/>
      <c r="AH912" s="646"/>
    </row>
    <row r="913" spans="1:34" s="369" customFormat="1">
      <c r="A913" s="735"/>
      <c r="B913" s="736"/>
      <c r="C913" s="737"/>
      <c r="D913" s="646"/>
      <c r="E913" s="646"/>
      <c r="F913" s="646"/>
      <c r="G913" s="738"/>
      <c r="H913" s="1040"/>
      <c r="I913" s="719"/>
      <c r="L913" s="646"/>
      <c r="N913" s="646"/>
      <c r="P913" s="739"/>
      <c r="Q913" s="739"/>
      <c r="S913" s="646"/>
      <c r="T913" s="646"/>
      <c r="U913" s="646"/>
      <c r="V913" s="646"/>
      <c r="W913" s="646"/>
      <c r="X913" s="646"/>
      <c r="Y913" s="646"/>
      <c r="AA913" s="646"/>
      <c r="AG913" s="646"/>
      <c r="AH913" s="646"/>
    </row>
    <row r="914" spans="1:34" s="369" customFormat="1">
      <c r="A914" s="735"/>
      <c r="B914" s="736"/>
      <c r="C914" s="737"/>
      <c r="D914" s="646"/>
      <c r="E914" s="646"/>
      <c r="F914" s="646"/>
      <c r="G914" s="738"/>
      <c r="H914" s="1040"/>
      <c r="I914" s="719"/>
      <c r="L914" s="646"/>
      <c r="N914" s="646"/>
      <c r="P914" s="739"/>
      <c r="Q914" s="739"/>
      <c r="S914" s="646"/>
      <c r="T914" s="646"/>
      <c r="U914" s="646"/>
      <c r="V914" s="646"/>
      <c r="W914" s="646"/>
      <c r="X914" s="646"/>
      <c r="Y914" s="646"/>
      <c r="AA914" s="646"/>
      <c r="AG914" s="646"/>
      <c r="AH914" s="646"/>
    </row>
    <row r="915" spans="1:34" s="369" customFormat="1">
      <c r="A915" s="735"/>
      <c r="B915" s="736"/>
      <c r="C915" s="737"/>
      <c r="D915" s="646"/>
      <c r="E915" s="646"/>
      <c r="F915" s="646"/>
      <c r="G915" s="738"/>
      <c r="H915" s="1040"/>
      <c r="I915" s="719"/>
      <c r="L915" s="646"/>
      <c r="N915" s="646"/>
      <c r="P915" s="739"/>
      <c r="Q915" s="739"/>
      <c r="S915" s="646"/>
      <c r="T915" s="646"/>
      <c r="U915" s="646"/>
      <c r="V915" s="646"/>
      <c r="W915" s="646"/>
      <c r="X915" s="646"/>
      <c r="Y915" s="646"/>
      <c r="AA915" s="646"/>
      <c r="AG915" s="646"/>
      <c r="AH915" s="646"/>
    </row>
    <row r="916" spans="1:34" s="369" customFormat="1">
      <c r="A916" s="735"/>
      <c r="B916" s="736"/>
      <c r="C916" s="737"/>
      <c r="D916" s="646"/>
      <c r="E916" s="646"/>
      <c r="F916" s="646"/>
      <c r="G916" s="738"/>
      <c r="H916" s="1040"/>
      <c r="I916" s="719"/>
      <c r="L916" s="646"/>
      <c r="N916" s="646"/>
      <c r="P916" s="739"/>
      <c r="Q916" s="739"/>
      <c r="S916" s="646"/>
      <c r="T916" s="646"/>
      <c r="U916" s="646"/>
      <c r="V916" s="646"/>
      <c r="W916" s="646"/>
      <c r="X916" s="646"/>
      <c r="Y916" s="646"/>
      <c r="AA916" s="646"/>
      <c r="AG916" s="646"/>
      <c r="AH916" s="646"/>
    </row>
    <row r="917" spans="1:34" s="369" customFormat="1">
      <c r="A917" s="735"/>
      <c r="B917" s="736"/>
      <c r="C917" s="737"/>
      <c r="D917" s="646"/>
      <c r="E917" s="646"/>
      <c r="F917" s="646"/>
      <c r="G917" s="738"/>
      <c r="H917" s="1040"/>
      <c r="I917" s="719"/>
      <c r="L917" s="646"/>
      <c r="N917" s="646"/>
      <c r="P917" s="739"/>
      <c r="Q917" s="739"/>
      <c r="S917" s="646"/>
      <c r="T917" s="646"/>
      <c r="U917" s="646"/>
      <c r="V917" s="646"/>
      <c r="W917" s="646"/>
      <c r="X917" s="646"/>
      <c r="Y917" s="646"/>
      <c r="AA917" s="646"/>
      <c r="AG917" s="646"/>
      <c r="AH917" s="646"/>
    </row>
    <row r="918" spans="1:34" s="369" customFormat="1">
      <c r="A918" s="735"/>
      <c r="B918" s="736"/>
      <c r="C918" s="737"/>
      <c r="D918" s="646"/>
      <c r="E918" s="646"/>
      <c r="F918" s="646"/>
      <c r="G918" s="738"/>
      <c r="H918" s="1040"/>
      <c r="I918" s="719"/>
      <c r="L918" s="646"/>
      <c r="N918" s="646"/>
      <c r="P918" s="739"/>
      <c r="Q918" s="739"/>
      <c r="S918" s="646"/>
      <c r="T918" s="646"/>
      <c r="U918" s="646"/>
      <c r="V918" s="646"/>
      <c r="W918" s="646"/>
      <c r="X918" s="646"/>
      <c r="Y918" s="646"/>
      <c r="AA918" s="646"/>
      <c r="AG918" s="646"/>
      <c r="AH918" s="646"/>
    </row>
    <row r="919" spans="1:34" s="369" customFormat="1">
      <c r="A919" s="735"/>
      <c r="B919" s="736"/>
      <c r="C919" s="737"/>
      <c r="D919" s="646"/>
      <c r="E919" s="646"/>
      <c r="F919" s="646"/>
      <c r="G919" s="738"/>
      <c r="H919" s="1040"/>
      <c r="I919" s="719"/>
      <c r="L919" s="646"/>
      <c r="N919" s="646"/>
      <c r="P919" s="739"/>
      <c r="Q919" s="739"/>
      <c r="S919" s="646"/>
      <c r="T919" s="646"/>
      <c r="U919" s="646"/>
      <c r="V919" s="646"/>
      <c r="W919" s="646"/>
      <c r="X919" s="646"/>
      <c r="Y919" s="646"/>
      <c r="AA919" s="646"/>
      <c r="AG919" s="646"/>
      <c r="AH919" s="646"/>
    </row>
    <row r="920" spans="1:34" s="369" customFormat="1">
      <c r="A920" s="735"/>
      <c r="B920" s="736"/>
      <c r="C920" s="737"/>
      <c r="D920" s="646"/>
      <c r="E920" s="646"/>
      <c r="F920" s="646"/>
      <c r="G920" s="738"/>
      <c r="H920" s="1040"/>
      <c r="I920" s="719"/>
      <c r="L920" s="646"/>
      <c r="N920" s="646"/>
      <c r="P920" s="739"/>
      <c r="Q920" s="739"/>
      <c r="S920" s="646"/>
      <c r="T920" s="646"/>
      <c r="U920" s="646"/>
      <c r="V920" s="646"/>
      <c r="W920" s="646"/>
      <c r="X920" s="646"/>
      <c r="Y920" s="646"/>
      <c r="AA920" s="646"/>
      <c r="AG920" s="646"/>
      <c r="AH920" s="646"/>
    </row>
    <row r="921" spans="1:34" s="369" customFormat="1">
      <c r="A921" s="735"/>
      <c r="B921" s="736"/>
      <c r="C921" s="737"/>
      <c r="D921" s="646"/>
      <c r="E921" s="646"/>
      <c r="F921" s="646"/>
      <c r="G921" s="738"/>
      <c r="H921" s="1040"/>
      <c r="I921" s="719"/>
      <c r="L921" s="646"/>
      <c r="N921" s="646"/>
      <c r="P921" s="739"/>
      <c r="Q921" s="739"/>
      <c r="S921" s="646"/>
      <c r="T921" s="646"/>
      <c r="U921" s="646"/>
      <c r="V921" s="646"/>
      <c r="W921" s="646"/>
      <c r="X921" s="646"/>
      <c r="Y921" s="646"/>
      <c r="AA921" s="646"/>
      <c r="AG921" s="646"/>
      <c r="AH921" s="646"/>
    </row>
    <row r="922" spans="1:34" s="369" customFormat="1">
      <c r="A922" s="735"/>
      <c r="B922" s="736"/>
      <c r="C922" s="737"/>
      <c r="D922" s="646"/>
      <c r="E922" s="646"/>
      <c r="F922" s="646"/>
      <c r="G922" s="738"/>
      <c r="H922" s="1040"/>
      <c r="I922" s="719"/>
      <c r="L922" s="646"/>
      <c r="N922" s="646"/>
      <c r="P922" s="739"/>
      <c r="Q922" s="739"/>
      <c r="S922" s="646"/>
      <c r="T922" s="646"/>
      <c r="U922" s="646"/>
      <c r="V922" s="646"/>
      <c r="W922" s="646"/>
      <c r="X922" s="646"/>
      <c r="Y922" s="646"/>
      <c r="AA922" s="646"/>
      <c r="AG922" s="646"/>
      <c r="AH922" s="646"/>
    </row>
    <row r="923" spans="1:34" s="369" customFormat="1">
      <c r="A923" s="735"/>
      <c r="B923" s="736"/>
      <c r="C923" s="737"/>
      <c r="D923" s="646"/>
      <c r="E923" s="646"/>
      <c r="F923" s="646"/>
      <c r="G923" s="738"/>
      <c r="H923" s="1040"/>
      <c r="I923" s="719"/>
      <c r="L923" s="646"/>
      <c r="N923" s="646"/>
      <c r="P923" s="739"/>
      <c r="Q923" s="739"/>
      <c r="S923" s="646"/>
      <c r="T923" s="646"/>
      <c r="U923" s="646"/>
      <c r="V923" s="646"/>
      <c r="W923" s="646"/>
      <c r="X923" s="646"/>
      <c r="Y923" s="646"/>
      <c r="AA923" s="646"/>
      <c r="AG923" s="646"/>
      <c r="AH923" s="646"/>
    </row>
    <row r="924" spans="1:34" s="369" customFormat="1">
      <c r="A924" s="735"/>
      <c r="B924" s="736"/>
      <c r="C924" s="737"/>
      <c r="D924" s="646"/>
      <c r="E924" s="646"/>
      <c r="F924" s="646"/>
      <c r="G924" s="738"/>
      <c r="H924" s="1040"/>
      <c r="I924" s="719"/>
      <c r="L924" s="646"/>
      <c r="N924" s="646"/>
      <c r="P924" s="739"/>
      <c r="Q924" s="739"/>
      <c r="S924" s="646"/>
      <c r="T924" s="646"/>
      <c r="U924" s="646"/>
      <c r="V924" s="646"/>
      <c r="W924" s="646"/>
      <c r="X924" s="646"/>
      <c r="Y924" s="646"/>
      <c r="AA924" s="646"/>
      <c r="AG924" s="646"/>
      <c r="AH924" s="646"/>
    </row>
    <row r="925" spans="1:34" s="369" customFormat="1">
      <c r="A925" s="735"/>
      <c r="B925" s="736"/>
      <c r="C925" s="737"/>
      <c r="D925" s="646"/>
      <c r="E925" s="646"/>
      <c r="F925" s="646"/>
      <c r="G925" s="738"/>
      <c r="H925" s="1040"/>
      <c r="I925" s="719"/>
      <c r="L925" s="646"/>
      <c r="N925" s="646"/>
      <c r="P925" s="739"/>
      <c r="Q925" s="739"/>
      <c r="S925" s="646"/>
      <c r="T925" s="646"/>
      <c r="U925" s="646"/>
      <c r="V925" s="646"/>
      <c r="W925" s="646"/>
      <c r="X925" s="646"/>
      <c r="Y925" s="646"/>
      <c r="AA925" s="646"/>
      <c r="AG925" s="646"/>
      <c r="AH925" s="646"/>
    </row>
    <row r="926" spans="1:34" s="369" customFormat="1">
      <c r="A926" s="735"/>
      <c r="B926" s="736"/>
      <c r="C926" s="737"/>
      <c r="D926" s="646"/>
      <c r="E926" s="646"/>
      <c r="F926" s="646"/>
      <c r="G926" s="738"/>
      <c r="H926" s="1040"/>
      <c r="I926" s="719"/>
      <c r="L926" s="646"/>
      <c r="N926" s="646"/>
      <c r="P926" s="739"/>
      <c r="Q926" s="739"/>
      <c r="S926" s="646"/>
      <c r="T926" s="646"/>
      <c r="U926" s="646"/>
      <c r="V926" s="646"/>
      <c r="W926" s="646"/>
      <c r="X926" s="646"/>
      <c r="Y926" s="646"/>
      <c r="AA926" s="646"/>
      <c r="AG926" s="646"/>
      <c r="AH926" s="646"/>
    </row>
    <row r="927" spans="1:34" s="369" customFormat="1">
      <c r="A927" s="735"/>
      <c r="B927" s="736"/>
      <c r="C927" s="737"/>
      <c r="D927" s="646"/>
      <c r="E927" s="646"/>
      <c r="F927" s="646"/>
      <c r="G927" s="738"/>
      <c r="H927" s="1040"/>
      <c r="I927" s="719"/>
      <c r="L927" s="646"/>
      <c r="N927" s="646"/>
      <c r="P927" s="739"/>
      <c r="Q927" s="739"/>
      <c r="S927" s="646"/>
      <c r="T927" s="646"/>
      <c r="U927" s="646"/>
      <c r="V927" s="646"/>
      <c r="W927" s="646"/>
      <c r="X927" s="646"/>
      <c r="Y927" s="646"/>
      <c r="AA927" s="646"/>
      <c r="AG927" s="646"/>
      <c r="AH927" s="646"/>
    </row>
    <row r="928" spans="1:34" s="369" customFormat="1">
      <c r="A928" s="735"/>
      <c r="B928" s="736"/>
      <c r="C928" s="737"/>
      <c r="D928" s="646"/>
      <c r="E928" s="646"/>
      <c r="F928" s="646"/>
      <c r="G928" s="738"/>
      <c r="H928" s="1040"/>
      <c r="I928" s="719"/>
      <c r="L928" s="646"/>
      <c r="N928" s="646"/>
      <c r="P928" s="739"/>
      <c r="Q928" s="739"/>
      <c r="S928" s="646"/>
      <c r="T928" s="646"/>
      <c r="U928" s="646"/>
      <c r="V928" s="646"/>
      <c r="W928" s="646"/>
      <c r="X928" s="646"/>
      <c r="Y928" s="646"/>
      <c r="AA928" s="646"/>
      <c r="AG928" s="646"/>
      <c r="AH928" s="646"/>
    </row>
    <row r="929" spans="1:34" s="369" customFormat="1">
      <c r="A929" s="735"/>
      <c r="B929" s="736"/>
      <c r="C929" s="737"/>
      <c r="D929" s="646"/>
      <c r="E929" s="646"/>
      <c r="F929" s="646"/>
      <c r="G929" s="738"/>
      <c r="H929" s="1040"/>
      <c r="I929" s="719"/>
      <c r="L929" s="646"/>
      <c r="N929" s="646"/>
      <c r="P929" s="739"/>
      <c r="Q929" s="739"/>
      <c r="S929" s="646"/>
      <c r="T929" s="646"/>
      <c r="U929" s="646"/>
      <c r="V929" s="646"/>
      <c r="W929" s="646"/>
      <c r="X929" s="646"/>
      <c r="Y929" s="646"/>
      <c r="AA929" s="646"/>
      <c r="AG929" s="646"/>
      <c r="AH929" s="646"/>
    </row>
    <row r="930" spans="1:34" s="369" customFormat="1">
      <c r="A930" s="735"/>
      <c r="B930" s="736"/>
      <c r="C930" s="737"/>
      <c r="D930" s="646"/>
      <c r="E930" s="646"/>
      <c r="F930" s="646"/>
      <c r="G930" s="738"/>
      <c r="H930" s="1040"/>
      <c r="I930" s="719"/>
      <c r="L930" s="646"/>
      <c r="N930" s="646"/>
      <c r="P930" s="739"/>
      <c r="Q930" s="739"/>
      <c r="S930" s="646"/>
      <c r="T930" s="646"/>
      <c r="U930" s="646"/>
      <c r="V930" s="646"/>
      <c r="W930" s="646"/>
      <c r="X930" s="646"/>
      <c r="Y930" s="646"/>
      <c r="AA930" s="646"/>
      <c r="AG930" s="646"/>
      <c r="AH930" s="646"/>
    </row>
    <row r="931" spans="1:34" s="369" customFormat="1">
      <c r="A931" s="735"/>
      <c r="B931" s="736"/>
      <c r="C931" s="737"/>
      <c r="D931" s="646"/>
      <c r="E931" s="646"/>
      <c r="F931" s="646"/>
      <c r="G931" s="738"/>
      <c r="H931" s="1040"/>
      <c r="I931" s="719"/>
      <c r="L931" s="646"/>
      <c r="N931" s="646"/>
      <c r="P931" s="739"/>
      <c r="Q931" s="739"/>
      <c r="S931" s="646"/>
      <c r="T931" s="646"/>
      <c r="U931" s="646"/>
      <c r="V931" s="646"/>
      <c r="W931" s="646"/>
      <c r="X931" s="646"/>
      <c r="Y931" s="646"/>
      <c r="AA931" s="646"/>
      <c r="AG931" s="646"/>
      <c r="AH931" s="646"/>
    </row>
    <row r="932" spans="1:34" s="369" customFormat="1">
      <c r="A932" s="735"/>
      <c r="B932" s="736"/>
      <c r="C932" s="737"/>
      <c r="D932" s="646"/>
      <c r="E932" s="646"/>
      <c r="F932" s="646"/>
      <c r="G932" s="738"/>
      <c r="H932" s="1040"/>
      <c r="I932" s="719"/>
      <c r="L932" s="646"/>
      <c r="N932" s="646"/>
      <c r="P932" s="739"/>
      <c r="Q932" s="739"/>
      <c r="S932" s="646"/>
      <c r="T932" s="646"/>
      <c r="U932" s="646"/>
      <c r="V932" s="646"/>
      <c r="W932" s="646"/>
      <c r="X932" s="646"/>
      <c r="Y932" s="646"/>
      <c r="AA932" s="646"/>
      <c r="AG932" s="646"/>
      <c r="AH932" s="646"/>
    </row>
    <row r="933" spans="1:34" s="369" customFormat="1">
      <c r="A933" s="735"/>
      <c r="B933" s="736"/>
      <c r="C933" s="737"/>
      <c r="D933" s="646"/>
      <c r="E933" s="646"/>
      <c r="F933" s="646"/>
      <c r="G933" s="738"/>
      <c r="H933" s="1040"/>
      <c r="I933" s="719"/>
      <c r="L933" s="646"/>
      <c r="N933" s="646"/>
      <c r="P933" s="739"/>
      <c r="Q933" s="739"/>
      <c r="S933" s="646"/>
      <c r="T933" s="646"/>
      <c r="U933" s="646"/>
      <c r="V933" s="646"/>
      <c r="W933" s="646"/>
      <c r="X933" s="646"/>
      <c r="Y933" s="646"/>
      <c r="AA933" s="646"/>
      <c r="AG933" s="646"/>
      <c r="AH933" s="646"/>
    </row>
    <row r="934" spans="1:34" s="369" customFormat="1">
      <c r="A934" s="735"/>
      <c r="B934" s="736"/>
      <c r="C934" s="737"/>
      <c r="D934" s="646"/>
      <c r="E934" s="646"/>
      <c r="F934" s="646"/>
      <c r="G934" s="738"/>
      <c r="H934" s="1040"/>
      <c r="I934" s="719"/>
      <c r="L934" s="646"/>
      <c r="N934" s="646"/>
      <c r="P934" s="739"/>
      <c r="Q934" s="739"/>
      <c r="S934" s="646"/>
      <c r="T934" s="646"/>
      <c r="U934" s="646"/>
      <c r="V934" s="646"/>
      <c r="W934" s="646"/>
      <c r="X934" s="646"/>
      <c r="Y934" s="646"/>
      <c r="AA934" s="646"/>
      <c r="AG934" s="646"/>
      <c r="AH934" s="646"/>
    </row>
    <row r="935" spans="1:34" s="369" customFormat="1">
      <c r="A935" s="735"/>
      <c r="B935" s="736"/>
      <c r="C935" s="737"/>
      <c r="D935" s="646"/>
      <c r="E935" s="646"/>
      <c r="F935" s="646"/>
      <c r="G935" s="738"/>
      <c r="H935" s="1040"/>
      <c r="I935" s="719"/>
      <c r="L935" s="646"/>
      <c r="N935" s="646"/>
      <c r="P935" s="739"/>
      <c r="Q935" s="739"/>
      <c r="S935" s="646"/>
      <c r="T935" s="646"/>
      <c r="U935" s="646"/>
      <c r="V935" s="646"/>
      <c r="W935" s="646"/>
      <c r="X935" s="646"/>
      <c r="Y935" s="646"/>
      <c r="AA935" s="646"/>
      <c r="AG935" s="646"/>
      <c r="AH935" s="646"/>
    </row>
    <row r="936" spans="1:34" s="369" customFormat="1">
      <c r="A936" s="735"/>
      <c r="B936" s="736"/>
      <c r="C936" s="737"/>
      <c r="D936" s="646"/>
      <c r="E936" s="646"/>
      <c r="F936" s="646"/>
      <c r="G936" s="738"/>
      <c r="H936" s="1040"/>
      <c r="I936" s="719"/>
      <c r="L936" s="646"/>
      <c r="N936" s="646"/>
      <c r="P936" s="739"/>
      <c r="Q936" s="739"/>
      <c r="S936" s="646"/>
      <c r="T936" s="646"/>
      <c r="U936" s="646"/>
      <c r="V936" s="646"/>
      <c r="W936" s="646"/>
      <c r="X936" s="646"/>
      <c r="Y936" s="646"/>
      <c r="AA936" s="646"/>
      <c r="AG936" s="646"/>
      <c r="AH936" s="646"/>
    </row>
    <row r="937" spans="1:34" s="369" customFormat="1">
      <c r="A937" s="735"/>
      <c r="B937" s="736"/>
      <c r="C937" s="737"/>
      <c r="D937" s="646"/>
      <c r="E937" s="646"/>
      <c r="F937" s="646"/>
      <c r="G937" s="738"/>
      <c r="H937" s="1040"/>
      <c r="I937" s="719"/>
      <c r="L937" s="646"/>
      <c r="N937" s="646"/>
      <c r="P937" s="739"/>
      <c r="Q937" s="739"/>
      <c r="S937" s="646"/>
      <c r="T937" s="646"/>
      <c r="U937" s="646"/>
      <c r="V937" s="646"/>
      <c r="W937" s="646"/>
      <c r="X937" s="646"/>
      <c r="Y937" s="646"/>
      <c r="AA937" s="646"/>
      <c r="AG937" s="646"/>
      <c r="AH937" s="646"/>
    </row>
    <row r="938" spans="1:34" s="369" customFormat="1">
      <c r="A938" s="735"/>
      <c r="B938" s="736"/>
      <c r="C938" s="737"/>
      <c r="D938" s="646"/>
      <c r="E938" s="646"/>
      <c r="F938" s="646"/>
      <c r="G938" s="738"/>
      <c r="H938" s="1040"/>
      <c r="I938" s="719"/>
      <c r="L938" s="646"/>
      <c r="N938" s="646"/>
      <c r="P938" s="739"/>
      <c r="Q938" s="739"/>
      <c r="S938" s="646"/>
      <c r="T938" s="646"/>
      <c r="U938" s="646"/>
      <c r="V938" s="646"/>
      <c r="W938" s="646"/>
      <c r="X938" s="646"/>
      <c r="Y938" s="646"/>
      <c r="AA938" s="646"/>
      <c r="AG938" s="646"/>
      <c r="AH938" s="646"/>
    </row>
    <row r="939" spans="1:34" s="369" customFormat="1">
      <c r="A939" s="735"/>
      <c r="B939" s="736"/>
      <c r="C939" s="737"/>
      <c r="D939" s="646"/>
      <c r="E939" s="646"/>
      <c r="F939" s="646"/>
      <c r="G939" s="738"/>
      <c r="H939" s="1040"/>
      <c r="I939" s="719"/>
      <c r="L939" s="646"/>
      <c r="N939" s="646"/>
      <c r="P939" s="739"/>
      <c r="Q939" s="739"/>
      <c r="S939" s="646"/>
      <c r="T939" s="646"/>
      <c r="U939" s="646"/>
      <c r="V939" s="646"/>
      <c r="W939" s="646"/>
      <c r="X939" s="646"/>
      <c r="Y939" s="646"/>
      <c r="AA939" s="646"/>
      <c r="AG939" s="646"/>
      <c r="AH939" s="646"/>
    </row>
    <row r="940" spans="1:34" s="369" customFormat="1">
      <c r="A940" s="735"/>
      <c r="B940" s="736"/>
      <c r="C940" s="737"/>
      <c r="D940" s="646"/>
      <c r="E940" s="646"/>
      <c r="F940" s="646"/>
      <c r="G940" s="738"/>
      <c r="H940" s="1040"/>
      <c r="I940" s="719"/>
      <c r="L940" s="646"/>
      <c r="N940" s="646"/>
      <c r="P940" s="739"/>
      <c r="Q940" s="739"/>
      <c r="S940" s="646"/>
      <c r="T940" s="646"/>
      <c r="U940" s="646"/>
      <c r="V940" s="646"/>
      <c r="W940" s="646"/>
      <c r="X940" s="646"/>
      <c r="Y940" s="646"/>
      <c r="AA940" s="646"/>
      <c r="AG940" s="646"/>
      <c r="AH940" s="646"/>
    </row>
    <row r="941" spans="1:34" s="369" customFormat="1">
      <c r="A941" s="735"/>
      <c r="B941" s="736"/>
      <c r="C941" s="737"/>
      <c r="D941" s="646"/>
      <c r="E941" s="646"/>
      <c r="F941" s="646"/>
      <c r="G941" s="738"/>
      <c r="H941" s="1040"/>
      <c r="I941" s="719"/>
      <c r="L941" s="646"/>
      <c r="N941" s="646"/>
      <c r="P941" s="739"/>
      <c r="Q941" s="739"/>
      <c r="S941" s="646"/>
      <c r="T941" s="646"/>
      <c r="U941" s="646"/>
      <c r="V941" s="646"/>
      <c r="W941" s="646"/>
      <c r="X941" s="646"/>
      <c r="Y941" s="646"/>
      <c r="AA941" s="646"/>
      <c r="AG941" s="646"/>
      <c r="AH941" s="646"/>
    </row>
    <row r="942" spans="1:34" s="369" customFormat="1">
      <c r="A942" s="735"/>
      <c r="B942" s="736"/>
      <c r="C942" s="737"/>
      <c r="D942" s="646"/>
      <c r="E942" s="646"/>
      <c r="F942" s="646"/>
      <c r="G942" s="738"/>
      <c r="H942" s="1040"/>
      <c r="I942" s="719"/>
      <c r="L942" s="646"/>
      <c r="N942" s="646"/>
      <c r="P942" s="739"/>
      <c r="Q942" s="739"/>
      <c r="S942" s="646"/>
      <c r="T942" s="646"/>
      <c r="U942" s="646"/>
      <c r="V942" s="646"/>
      <c r="W942" s="646"/>
      <c r="X942" s="646"/>
      <c r="Y942" s="646"/>
      <c r="AA942" s="646"/>
      <c r="AG942" s="646"/>
      <c r="AH942" s="646"/>
    </row>
    <row r="943" spans="1:34" s="369" customFormat="1">
      <c r="A943" s="735"/>
      <c r="B943" s="736"/>
      <c r="C943" s="737"/>
      <c r="D943" s="646"/>
      <c r="E943" s="646"/>
      <c r="F943" s="646"/>
      <c r="G943" s="738"/>
      <c r="H943" s="1040"/>
      <c r="I943" s="719"/>
      <c r="L943" s="646"/>
      <c r="N943" s="646"/>
      <c r="P943" s="739"/>
      <c r="Q943" s="739"/>
      <c r="S943" s="646"/>
      <c r="T943" s="646"/>
      <c r="U943" s="646"/>
      <c r="V943" s="646"/>
      <c r="W943" s="646"/>
      <c r="X943" s="646"/>
      <c r="Y943" s="646"/>
      <c r="AA943" s="646"/>
      <c r="AG943" s="646"/>
      <c r="AH943" s="646"/>
    </row>
    <row r="944" spans="1:34" s="369" customFormat="1">
      <c r="A944" s="735"/>
      <c r="B944" s="736"/>
      <c r="C944" s="737"/>
      <c r="D944" s="646"/>
      <c r="E944" s="646"/>
      <c r="F944" s="646"/>
      <c r="G944" s="738"/>
      <c r="H944" s="1040"/>
      <c r="I944" s="719"/>
      <c r="L944" s="646"/>
      <c r="N944" s="646"/>
      <c r="P944" s="739"/>
      <c r="Q944" s="739"/>
      <c r="S944" s="646"/>
      <c r="T944" s="646"/>
      <c r="U944" s="646"/>
      <c r="V944" s="646"/>
      <c r="W944" s="646"/>
      <c r="X944" s="646"/>
      <c r="Y944" s="646"/>
      <c r="AA944" s="646"/>
      <c r="AG944" s="646"/>
      <c r="AH944" s="646"/>
    </row>
    <row r="945" spans="1:34" s="369" customFormat="1">
      <c r="A945" s="735"/>
      <c r="B945" s="736"/>
      <c r="C945" s="737"/>
      <c r="D945" s="646"/>
      <c r="E945" s="646"/>
      <c r="F945" s="646"/>
      <c r="G945" s="738"/>
      <c r="H945" s="1040"/>
      <c r="I945" s="719"/>
      <c r="L945" s="646"/>
      <c r="N945" s="646"/>
      <c r="P945" s="739"/>
      <c r="Q945" s="739"/>
      <c r="S945" s="646"/>
      <c r="T945" s="646"/>
      <c r="U945" s="646"/>
      <c r="V945" s="646"/>
      <c r="W945" s="646"/>
      <c r="X945" s="646"/>
      <c r="Y945" s="646"/>
      <c r="AA945" s="646"/>
      <c r="AG945" s="646"/>
      <c r="AH945" s="646"/>
    </row>
    <row r="946" spans="1:34" s="369" customFormat="1">
      <c r="A946" s="735"/>
      <c r="B946" s="736"/>
      <c r="C946" s="737"/>
      <c r="D946" s="646"/>
      <c r="E946" s="646"/>
      <c r="F946" s="646"/>
      <c r="G946" s="738"/>
      <c r="H946" s="1040"/>
      <c r="I946" s="719"/>
      <c r="L946" s="646"/>
      <c r="N946" s="646"/>
      <c r="P946" s="739"/>
      <c r="Q946" s="739"/>
      <c r="S946" s="646"/>
      <c r="T946" s="646"/>
      <c r="U946" s="646"/>
      <c r="V946" s="646"/>
      <c r="W946" s="646"/>
      <c r="X946" s="646"/>
      <c r="Y946" s="646"/>
      <c r="AA946" s="646"/>
      <c r="AG946" s="646"/>
      <c r="AH946" s="646"/>
    </row>
    <row r="947" spans="1:34" s="369" customFormat="1">
      <c r="A947" s="735"/>
      <c r="B947" s="736"/>
      <c r="C947" s="737"/>
      <c r="D947" s="646"/>
      <c r="E947" s="646"/>
      <c r="F947" s="646"/>
      <c r="G947" s="738"/>
      <c r="H947" s="1040"/>
      <c r="I947" s="719"/>
      <c r="L947" s="646"/>
      <c r="N947" s="646"/>
      <c r="P947" s="739"/>
      <c r="Q947" s="739"/>
      <c r="S947" s="646"/>
      <c r="T947" s="646"/>
      <c r="U947" s="646"/>
      <c r="V947" s="646"/>
      <c r="W947" s="646"/>
      <c r="X947" s="646"/>
      <c r="Y947" s="646"/>
      <c r="AA947" s="646"/>
      <c r="AG947" s="646"/>
      <c r="AH947" s="646"/>
    </row>
    <row r="948" spans="1:34" s="369" customFormat="1">
      <c r="A948" s="735"/>
      <c r="B948" s="736"/>
      <c r="C948" s="737"/>
      <c r="D948" s="646"/>
      <c r="E948" s="646"/>
      <c r="F948" s="646"/>
      <c r="G948" s="738"/>
      <c r="H948" s="1040"/>
      <c r="I948" s="719"/>
      <c r="L948" s="646"/>
      <c r="N948" s="646"/>
      <c r="P948" s="739"/>
      <c r="Q948" s="739"/>
      <c r="S948" s="646"/>
      <c r="T948" s="646"/>
      <c r="U948" s="646"/>
      <c r="V948" s="646"/>
      <c r="W948" s="646"/>
      <c r="X948" s="646"/>
      <c r="Y948" s="646"/>
      <c r="AA948" s="646"/>
      <c r="AG948" s="646"/>
      <c r="AH948" s="646"/>
    </row>
    <row r="949" spans="1:34" s="369" customFormat="1">
      <c r="A949" s="735"/>
      <c r="B949" s="736"/>
      <c r="C949" s="737"/>
      <c r="D949" s="646"/>
      <c r="E949" s="646"/>
      <c r="F949" s="646"/>
      <c r="G949" s="738"/>
      <c r="H949" s="1040"/>
      <c r="I949" s="719"/>
      <c r="L949" s="646"/>
      <c r="N949" s="646"/>
      <c r="P949" s="739"/>
      <c r="Q949" s="739"/>
      <c r="S949" s="646"/>
      <c r="T949" s="646"/>
      <c r="U949" s="646"/>
      <c r="V949" s="646"/>
      <c r="W949" s="646"/>
      <c r="X949" s="646"/>
      <c r="Y949" s="646"/>
      <c r="AA949" s="646"/>
      <c r="AG949" s="646"/>
      <c r="AH949" s="646"/>
    </row>
    <row r="950" spans="1:34" s="369" customFormat="1">
      <c r="A950" s="735"/>
      <c r="B950" s="736"/>
      <c r="C950" s="737"/>
      <c r="D950" s="646"/>
      <c r="E950" s="646"/>
      <c r="F950" s="646"/>
      <c r="G950" s="738"/>
      <c r="H950" s="1040"/>
      <c r="I950" s="719"/>
      <c r="L950" s="646"/>
      <c r="N950" s="646"/>
      <c r="P950" s="739"/>
      <c r="Q950" s="739"/>
      <c r="S950" s="646"/>
      <c r="T950" s="646"/>
      <c r="U950" s="646"/>
      <c r="V950" s="646"/>
      <c r="W950" s="646"/>
      <c r="X950" s="646"/>
      <c r="Y950" s="646"/>
      <c r="AA950" s="646"/>
      <c r="AG950" s="646"/>
      <c r="AH950" s="646"/>
    </row>
    <row r="951" spans="1:34" s="369" customFormat="1">
      <c r="A951" s="735"/>
      <c r="B951" s="736"/>
      <c r="C951" s="737"/>
      <c r="D951" s="646"/>
      <c r="E951" s="646"/>
      <c r="F951" s="646"/>
      <c r="G951" s="738"/>
      <c r="H951" s="1040"/>
      <c r="I951" s="719"/>
      <c r="L951" s="646"/>
      <c r="N951" s="646"/>
      <c r="P951" s="739"/>
      <c r="Q951" s="739"/>
      <c r="S951" s="646"/>
      <c r="T951" s="646"/>
      <c r="U951" s="646"/>
      <c r="V951" s="646"/>
      <c r="W951" s="646"/>
      <c r="X951" s="646"/>
      <c r="Y951" s="646"/>
      <c r="AA951" s="646"/>
      <c r="AG951" s="646"/>
      <c r="AH951" s="646"/>
    </row>
    <row r="952" spans="1:34" s="369" customFormat="1">
      <c r="A952" s="735"/>
      <c r="B952" s="736"/>
      <c r="C952" s="737"/>
      <c r="D952" s="646"/>
      <c r="E952" s="646"/>
      <c r="F952" s="646"/>
      <c r="G952" s="738"/>
      <c r="H952" s="1040"/>
      <c r="I952" s="719"/>
      <c r="L952" s="646"/>
      <c r="N952" s="646"/>
      <c r="P952" s="739"/>
      <c r="Q952" s="739"/>
      <c r="S952" s="646"/>
      <c r="T952" s="646"/>
      <c r="U952" s="646"/>
      <c r="V952" s="646"/>
      <c r="W952" s="646"/>
      <c r="X952" s="646"/>
      <c r="Y952" s="646"/>
      <c r="AA952" s="646"/>
      <c r="AG952" s="646"/>
      <c r="AH952" s="646"/>
    </row>
    <row r="953" spans="1:34" s="369" customFormat="1">
      <c r="A953" s="735"/>
      <c r="B953" s="736"/>
      <c r="C953" s="737"/>
      <c r="D953" s="646"/>
      <c r="E953" s="646"/>
      <c r="F953" s="646"/>
      <c r="G953" s="738"/>
      <c r="H953" s="1040"/>
      <c r="I953" s="719"/>
      <c r="L953" s="646"/>
      <c r="N953" s="646"/>
      <c r="P953" s="739"/>
      <c r="Q953" s="739"/>
      <c r="S953" s="646"/>
      <c r="T953" s="646"/>
      <c r="U953" s="646"/>
      <c r="V953" s="646"/>
      <c r="W953" s="646"/>
      <c r="X953" s="646"/>
      <c r="Y953" s="646"/>
      <c r="AA953" s="646"/>
      <c r="AG953" s="646"/>
      <c r="AH953" s="646"/>
    </row>
    <row r="954" spans="1:34" s="369" customFormat="1">
      <c r="A954" s="735"/>
      <c r="B954" s="736"/>
      <c r="C954" s="737"/>
      <c r="D954" s="646"/>
      <c r="E954" s="646"/>
      <c r="F954" s="646"/>
      <c r="G954" s="738"/>
      <c r="H954" s="1040"/>
      <c r="I954" s="719"/>
      <c r="L954" s="646"/>
      <c r="N954" s="646"/>
      <c r="P954" s="739"/>
      <c r="Q954" s="739"/>
      <c r="S954" s="646"/>
      <c r="T954" s="646"/>
      <c r="U954" s="646"/>
      <c r="V954" s="646"/>
      <c r="W954" s="646"/>
      <c r="X954" s="646"/>
      <c r="Y954" s="646"/>
      <c r="AA954" s="646"/>
      <c r="AG954" s="646"/>
      <c r="AH954" s="646"/>
    </row>
    <row r="955" spans="1:34" s="369" customFormat="1">
      <c r="A955" s="735"/>
      <c r="B955" s="736"/>
      <c r="C955" s="737"/>
      <c r="D955" s="646"/>
      <c r="E955" s="646"/>
      <c r="F955" s="646"/>
      <c r="G955" s="738"/>
      <c r="H955" s="1040"/>
      <c r="I955" s="719"/>
      <c r="L955" s="646"/>
      <c r="N955" s="646"/>
      <c r="P955" s="739"/>
      <c r="Q955" s="739"/>
      <c r="S955" s="646"/>
      <c r="T955" s="646"/>
      <c r="U955" s="646"/>
      <c r="V955" s="646"/>
      <c r="W955" s="646"/>
      <c r="X955" s="646"/>
      <c r="Y955" s="646"/>
      <c r="AA955" s="646"/>
      <c r="AG955" s="646"/>
      <c r="AH955" s="646"/>
    </row>
    <row r="956" spans="1:34" s="369" customFormat="1">
      <c r="A956" s="735"/>
      <c r="B956" s="736"/>
      <c r="C956" s="737"/>
      <c r="D956" s="646"/>
      <c r="E956" s="646"/>
      <c r="F956" s="646"/>
      <c r="G956" s="738"/>
      <c r="H956" s="1040"/>
      <c r="I956" s="719"/>
      <c r="L956" s="646"/>
      <c r="N956" s="646"/>
      <c r="P956" s="739"/>
      <c r="Q956" s="739"/>
      <c r="S956" s="646"/>
      <c r="T956" s="646"/>
      <c r="U956" s="646"/>
      <c r="V956" s="646"/>
      <c r="W956" s="646"/>
      <c r="X956" s="646"/>
      <c r="Y956" s="646"/>
      <c r="AA956" s="646"/>
      <c r="AG956" s="646"/>
      <c r="AH956" s="646"/>
    </row>
    <row r="957" spans="1:34" s="369" customFormat="1">
      <c r="A957" s="735"/>
      <c r="B957" s="736"/>
      <c r="C957" s="737"/>
      <c r="D957" s="646"/>
      <c r="E957" s="646"/>
      <c r="F957" s="646"/>
      <c r="G957" s="738"/>
      <c r="H957" s="1040"/>
      <c r="I957" s="719"/>
      <c r="L957" s="646"/>
      <c r="N957" s="646"/>
      <c r="P957" s="739"/>
      <c r="Q957" s="739"/>
      <c r="S957" s="646"/>
      <c r="T957" s="646"/>
      <c r="U957" s="646"/>
      <c r="V957" s="646"/>
      <c r="W957" s="646"/>
      <c r="X957" s="646"/>
      <c r="Y957" s="646"/>
      <c r="AA957" s="646"/>
      <c r="AG957" s="646"/>
      <c r="AH957" s="646"/>
    </row>
    <row r="958" spans="1:34" s="369" customFormat="1">
      <c r="A958" s="735"/>
      <c r="B958" s="736"/>
      <c r="C958" s="737"/>
      <c r="D958" s="646"/>
      <c r="E958" s="646"/>
      <c r="F958" s="646"/>
      <c r="G958" s="738"/>
      <c r="H958" s="1040"/>
      <c r="I958" s="719"/>
      <c r="L958" s="646"/>
      <c r="N958" s="646"/>
      <c r="P958" s="739"/>
      <c r="Q958" s="739"/>
      <c r="S958" s="646"/>
      <c r="T958" s="646"/>
      <c r="U958" s="646"/>
      <c r="V958" s="646"/>
      <c r="W958" s="646"/>
      <c r="X958" s="646"/>
      <c r="Y958" s="646"/>
      <c r="AA958" s="646"/>
      <c r="AG958" s="646"/>
      <c r="AH958" s="646"/>
    </row>
    <row r="959" spans="1:34" s="369" customFormat="1">
      <c r="A959" s="735"/>
      <c r="B959" s="736"/>
      <c r="C959" s="737"/>
      <c r="D959" s="646"/>
      <c r="E959" s="646"/>
      <c r="F959" s="646"/>
      <c r="G959" s="738"/>
      <c r="H959" s="1040"/>
      <c r="I959" s="719"/>
      <c r="L959" s="646"/>
      <c r="N959" s="646"/>
      <c r="P959" s="739"/>
      <c r="Q959" s="739"/>
      <c r="S959" s="646"/>
      <c r="T959" s="646"/>
      <c r="U959" s="646"/>
      <c r="V959" s="646"/>
      <c r="W959" s="646"/>
      <c r="X959" s="646"/>
      <c r="Y959" s="646"/>
      <c r="AA959" s="646"/>
      <c r="AG959" s="646"/>
      <c r="AH959" s="646"/>
    </row>
    <row r="960" spans="1:34" s="369" customFormat="1">
      <c r="A960" s="735"/>
      <c r="B960" s="736"/>
      <c r="C960" s="737"/>
      <c r="D960" s="646"/>
      <c r="E960" s="646"/>
      <c r="F960" s="646"/>
      <c r="G960" s="738"/>
      <c r="H960" s="1040"/>
      <c r="I960" s="719"/>
      <c r="L960" s="646"/>
      <c r="N960" s="646"/>
      <c r="P960" s="739"/>
      <c r="Q960" s="739"/>
      <c r="S960" s="646"/>
      <c r="T960" s="646"/>
      <c r="U960" s="646"/>
      <c r="V960" s="646"/>
      <c r="W960" s="646"/>
      <c r="X960" s="646"/>
      <c r="Y960" s="646"/>
      <c r="AA960" s="646"/>
      <c r="AG960" s="646"/>
      <c r="AH960" s="646"/>
    </row>
    <row r="961" spans="1:34" s="369" customFormat="1">
      <c r="A961" s="735"/>
      <c r="B961" s="736"/>
      <c r="C961" s="737"/>
      <c r="D961" s="646"/>
      <c r="E961" s="646"/>
      <c r="F961" s="646"/>
      <c r="G961" s="738"/>
      <c r="H961" s="1040"/>
      <c r="I961" s="719"/>
      <c r="L961" s="646"/>
      <c r="N961" s="646"/>
      <c r="P961" s="739"/>
      <c r="Q961" s="739"/>
      <c r="S961" s="646"/>
      <c r="T961" s="646"/>
      <c r="U961" s="646"/>
      <c r="V961" s="646"/>
      <c r="W961" s="646"/>
      <c r="X961" s="646"/>
      <c r="Y961" s="646"/>
      <c r="AA961" s="646"/>
      <c r="AG961" s="646"/>
      <c r="AH961" s="646"/>
    </row>
    <row r="962" spans="1:34" s="369" customFormat="1">
      <c r="A962" s="735"/>
      <c r="B962" s="736"/>
      <c r="C962" s="737"/>
      <c r="D962" s="646"/>
      <c r="E962" s="646"/>
      <c r="F962" s="646"/>
      <c r="G962" s="738"/>
      <c r="H962" s="1040"/>
      <c r="I962" s="719"/>
      <c r="L962" s="646"/>
      <c r="N962" s="646"/>
      <c r="P962" s="739"/>
      <c r="Q962" s="739"/>
      <c r="S962" s="646"/>
      <c r="T962" s="646"/>
      <c r="U962" s="646"/>
      <c r="V962" s="646"/>
      <c r="W962" s="646"/>
      <c r="X962" s="646"/>
      <c r="Y962" s="646"/>
      <c r="AA962" s="646"/>
      <c r="AG962" s="646"/>
      <c r="AH962" s="646"/>
    </row>
    <row r="963" spans="1:34" s="369" customFormat="1">
      <c r="A963" s="735"/>
      <c r="B963" s="736"/>
      <c r="C963" s="737"/>
      <c r="D963" s="646"/>
      <c r="E963" s="646"/>
      <c r="F963" s="646"/>
      <c r="G963" s="738"/>
      <c r="H963" s="1040"/>
      <c r="I963" s="719"/>
      <c r="L963" s="646"/>
      <c r="N963" s="646"/>
      <c r="P963" s="739"/>
      <c r="Q963" s="739"/>
      <c r="S963" s="646"/>
      <c r="T963" s="646"/>
      <c r="U963" s="646"/>
      <c r="V963" s="646"/>
      <c r="W963" s="646"/>
      <c r="X963" s="646"/>
      <c r="Y963" s="646"/>
      <c r="AA963" s="646"/>
      <c r="AG963" s="646"/>
      <c r="AH963" s="646"/>
    </row>
    <row r="964" spans="1:34" s="369" customFormat="1">
      <c r="A964" s="735"/>
      <c r="B964" s="736"/>
      <c r="C964" s="737"/>
      <c r="D964" s="646"/>
      <c r="E964" s="646"/>
      <c r="F964" s="646"/>
      <c r="G964" s="738"/>
      <c r="H964" s="1040"/>
      <c r="I964" s="719"/>
      <c r="L964" s="646"/>
      <c r="N964" s="646"/>
      <c r="P964" s="739"/>
      <c r="Q964" s="739"/>
      <c r="S964" s="646"/>
      <c r="T964" s="646"/>
      <c r="U964" s="646"/>
      <c r="V964" s="646"/>
      <c r="W964" s="646"/>
      <c r="X964" s="646"/>
      <c r="Y964" s="646"/>
      <c r="AA964" s="646"/>
      <c r="AG964" s="646"/>
      <c r="AH964" s="646"/>
    </row>
    <row r="965" spans="1:34" s="369" customFormat="1">
      <c r="A965" s="735"/>
      <c r="B965" s="736"/>
      <c r="C965" s="737"/>
      <c r="D965" s="646"/>
      <c r="E965" s="646"/>
      <c r="F965" s="646"/>
      <c r="G965" s="738"/>
      <c r="H965" s="1040"/>
      <c r="I965" s="719"/>
      <c r="L965" s="646"/>
      <c r="N965" s="646"/>
      <c r="P965" s="739"/>
      <c r="Q965" s="739"/>
      <c r="S965" s="646"/>
      <c r="T965" s="646"/>
      <c r="U965" s="646"/>
      <c r="V965" s="646"/>
      <c r="W965" s="646"/>
      <c r="X965" s="646"/>
      <c r="Y965" s="646"/>
      <c r="AA965" s="646"/>
      <c r="AG965" s="646"/>
      <c r="AH965" s="646"/>
    </row>
    <row r="966" spans="1:34" s="369" customFormat="1">
      <c r="A966" s="735"/>
      <c r="B966" s="736"/>
      <c r="C966" s="737"/>
      <c r="D966" s="646"/>
      <c r="E966" s="646"/>
      <c r="F966" s="646"/>
      <c r="G966" s="738"/>
      <c r="H966" s="1040"/>
      <c r="I966" s="719"/>
      <c r="L966" s="646"/>
      <c r="N966" s="646"/>
      <c r="P966" s="739"/>
      <c r="Q966" s="739"/>
      <c r="S966" s="646"/>
      <c r="T966" s="646"/>
      <c r="U966" s="646"/>
      <c r="V966" s="646"/>
      <c r="W966" s="646"/>
      <c r="X966" s="646"/>
      <c r="Y966" s="646"/>
      <c r="AA966" s="646"/>
      <c r="AG966" s="646"/>
      <c r="AH966" s="646"/>
    </row>
    <row r="967" spans="1:34" s="369" customFormat="1">
      <c r="A967" s="735"/>
      <c r="B967" s="736"/>
      <c r="C967" s="737"/>
      <c r="D967" s="646"/>
      <c r="E967" s="646"/>
      <c r="F967" s="646"/>
      <c r="G967" s="738"/>
      <c r="H967" s="1040"/>
      <c r="I967" s="719"/>
      <c r="L967" s="646"/>
      <c r="N967" s="646"/>
      <c r="P967" s="739"/>
      <c r="Q967" s="739"/>
      <c r="S967" s="646"/>
      <c r="T967" s="646"/>
      <c r="U967" s="646"/>
      <c r="V967" s="646"/>
      <c r="W967" s="646"/>
      <c r="X967" s="646"/>
      <c r="Y967" s="646"/>
      <c r="AA967" s="646"/>
      <c r="AG967" s="646"/>
      <c r="AH967" s="646"/>
    </row>
    <row r="968" spans="1:34" s="369" customFormat="1">
      <c r="A968" s="735"/>
      <c r="B968" s="736"/>
      <c r="C968" s="737"/>
      <c r="D968" s="646"/>
      <c r="E968" s="646"/>
      <c r="F968" s="646"/>
      <c r="G968" s="738"/>
      <c r="H968" s="1040"/>
      <c r="I968" s="719"/>
      <c r="L968" s="646"/>
      <c r="N968" s="646"/>
      <c r="P968" s="739"/>
      <c r="Q968" s="739"/>
      <c r="S968" s="646"/>
      <c r="T968" s="646"/>
      <c r="U968" s="646"/>
      <c r="V968" s="646"/>
      <c r="W968" s="646"/>
      <c r="X968" s="646"/>
      <c r="Y968" s="646"/>
      <c r="AA968" s="646"/>
      <c r="AG968" s="646"/>
      <c r="AH968" s="646"/>
    </row>
    <row r="969" spans="1:34" s="369" customFormat="1">
      <c r="A969" s="735"/>
      <c r="B969" s="736"/>
      <c r="C969" s="737"/>
      <c r="D969" s="646"/>
      <c r="E969" s="646"/>
      <c r="F969" s="646"/>
      <c r="G969" s="738"/>
      <c r="H969" s="1040"/>
      <c r="I969" s="719"/>
      <c r="L969" s="646"/>
      <c r="N969" s="646"/>
      <c r="P969" s="739"/>
      <c r="Q969" s="739"/>
      <c r="S969" s="646"/>
      <c r="T969" s="646"/>
      <c r="U969" s="646"/>
      <c r="V969" s="646"/>
      <c r="W969" s="646"/>
      <c r="X969" s="646"/>
      <c r="Y969" s="646"/>
      <c r="AA969" s="646"/>
      <c r="AG969" s="646"/>
      <c r="AH969" s="646"/>
    </row>
    <row r="970" spans="1:34" s="369" customFormat="1">
      <c r="A970" s="735"/>
      <c r="B970" s="736"/>
      <c r="C970" s="737"/>
      <c r="D970" s="646"/>
      <c r="E970" s="646"/>
      <c r="F970" s="646"/>
      <c r="G970" s="738"/>
      <c r="H970" s="1040"/>
      <c r="I970" s="719"/>
      <c r="L970" s="646"/>
      <c r="N970" s="646"/>
      <c r="P970" s="739"/>
      <c r="Q970" s="739"/>
      <c r="S970" s="646"/>
      <c r="T970" s="646"/>
      <c r="U970" s="646"/>
      <c r="V970" s="646"/>
      <c r="W970" s="646"/>
      <c r="X970" s="646"/>
      <c r="Y970" s="646"/>
      <c r="AA970" s="646"/>
      <c r="AG970" s="646"/>
      <c r="AH970" s="646"/>
    </row>
    <row r="971" spans="1:34" s="369" customFormat="1">
      <c r="A971" s="735"/>
      <c r="B971" s="736"/>
      <c r="C971" s="737"/>
      <c r="D971" s="646"/>
      <c r="E971" s="646"/>
      <c r="F971" s="646"/>
      <c r="G971" s="738"/>
      <c r="H971" s="1040"/>
      <c r="I971" s="719"/>
      <c r="L971" s="646"/>
      <c r="N971" s="646"/>
      <c r="P971" s="739"/>
      <c r="Q971" s="739"/>
      <c r="S971" s="646"/>
      <c r="T971" s="646"/>
      <c r="U971" s="646"/>
      <c r="V971" s="646"/>
      <c r="W971" s="646"/>
      <c r="X971" s="646"/>
      <c r="Y971" s="646"/>
      <c r="AA971" s="646"/>
      <c r="AG971" s="646"/>
      <c r="AH971" s="646"/>
    </row>
    <row r="972" spans="1:34" s="369" customFormat="1">
      <c r="A972" s="735"/>
      <c r="B972" s="736"/>
      <c r="C972" s="737"/>
      <c r="D972" s="646"/>
      <c r="E972" s="646"/>
      <c r="F972" s="646"/>
      <c r="G972" s="738"/>
      <c r="H972" s="1040"/>
      <c r="I972" s="719"/>
      <c r="L972" s="646"/>
      <c r="N972" s="646"/>
      <c r="P972" s="739"/>
      <c r="Q972" s="739"/>
      <c r="S972" s="646"/>
      <c r="T972" s="646"/>
      <c r="U972" s="646"/>
      <c r="V972" s="646"/>
      <c r="W972" s="646"/>
      <c r="X972" s="646"/>
      <c r="Y972" s="646"/>
      <c r="AA972" s="646"/>
      <c r="AG972" s="646"/>
      <c r="AH972" s="646"/>
    </row>
    <row r="973" spans="1:34" s="369" customFormat="1">
      <c r="A973" s="735"/>
      <c r="B973" s="736"/>
      <c r="C973" s="737"/>
      <c r="D973" s="646"/>
      <c r="E973" s="646"/>
      <c r="F973" s="646"/>
      <c r="G973" s="738"/>
      <c r="H973" s="1040"/>
      <c r="I973" s="719"/>
      <c r="L973" s="646"/>
      <c r="N973" s="646"/>
      <c r="P973" s="739"/>
      <c r="Q973" s="739"/>
      <c r="S973" s="646"/>
      <c r="T973" s="646"/>
      <c r="U973" s="646"/>
      <c r="V973" s="646"/>
      <c r="W973" s="646"/>
      <c r="X973" s="646"/>
      <c r="Y973" s="646"/>
      <c r="AA973" s="646"/>
      <c r="AG973" s="646"/>
      <c r="AH973" s="646"/>
    </row>
    <row r="974" spans="1:34" s="369" customFormat="1">
      <c r="A974" s="735"/>
      <c r="B974" s="736"/>
      <c r="C974" s="737"/>
      <c r="D974" s="646"/>
      <c r="E974" s="646"/>
      <c r="F974" s="646"/>
      <c r="G974" s="738"/>
      <c r="H974" s="1040"/>
      <c r="I974" s="719"/>
      <c r="L974" s="646"/>
      <c r="N974" s="646"/>
      <c r="P974" s="739"/>
      <c r="Q974" s="739"/>
      <c r="S974" s="646"/>
      <c r="T974" s="646"/>
      <c r="U974" s="646"/>
      <c r="V974" s="646"/>
      <c r="W974" s="646"/>
      <c r="X974" s="646"/>
      <c r="Y974" s="646"/>
      <c r="AA974" s="646"/>
      <c r="AG974" s="646"/>
      <c r="AH974" s="646"/>
    </row>
    <row r="975" spans="1:34" s="369" customFormat="1">
      <c r="A975" s="735"/>
      <c r="B975" s="736"/>
      <c r="C975" s="737"/>
      <c r="D975" s="646"/>
      <c r="E975" s="646"/>
      <c r="F975" s="646"/>
      <c r="G975" s="738"/>
      <c r="H975" s="1040"/>
      <c r="I975" s="719"/>
      <c r="L975" s="646"/>
      <c r="N975" s="646"/>
      <c r="P975" s="739"/>
      <c r="Q975" s="739"/>
      <c r="S975" s="646"/>
      <c r="T975" s="646"/>
      <c r="U975" s="646"/>
      <c r="V975" s="646"/>
      <c r="W975" s="646"/>
      <c r="X975" s="646"/>
      <c r="Y975" s="646"/>
      <c r="AA975" s="646"/>
      <c r="AG975" s="646"/>
      <c r="AH975" s="646"/>
    </row>
    <row r="976" spans="1:34" s="369" customFormat="1">
      <c r="A976" s="735"/>
      <c r="B976" s="736"/>
      <c r="C976" s="737"/>
      <c r="D976" s="646"/>
      <c r="E976" s="646"/>
      <c r="F976" s="646"/>
      <c r="G976" s="738"/>
      <c r="H976" s="1040"/>
      <c r="I976" s="719"/>
      <c r="L976" s="646"/>
      <c r="N976" s="646"/>
      <c r="P976" s="739"/>
      <c r="Q976" s="739"/>
      <c r="S976" s="646"/>
      <c r="T976" s="646"/>
      <c r="U976" s="646"/>
      <c r="V976" s="646"/>
      <c r="W976" s="646"/>
      <c r="X976" s="646"/>
      <c r="Y976" s="646"/>
      <c r="AA976" s="646"/>
      <c r="AG976" s="646"/>
      <c r="AH976" s="646"/>
    </row>
    <row r="977" spans="1:34" s="369" customFormat="1">
      <c r="A977" s="735"/>
      <c r="B977" s="736"/>
      <c r="C977" s="737"/>
      <c r="D977" s="646"/>
      <c r="E977" s="646"/>
      <c r="F977" s="646"/>
      <c r="G977" s="738"/>
      <c r="H977" s="1040"/>
      <c r="I977" s="719"/>
      <c r="L977" s="646"/>
      <c r="N977" s="646"/>
      <c r="P977" s="739"/>
      <c r="Q977" s="739"/>
      <c r="S977" s="646"/>
      <c r="T977" s="646"/>
      <c r="U977" s="646"/>
      <c r="V977" s="646"/>
      <c r="W977" s="646"/>
      <c r="X977" s="646"/>
      <c r="Y977" s="646"/>
      <c r="AA977" s="646"/>
      <c r="AG977" s="646"/>
      <c r="AH977" s="646"/>
    </row>
    <row r="978" spans="1:34" s="369" customFormat="1">
      <c r="A978" s="735"/>
      <c r="B978" s="736"/>
      <c r="C978" s="737"/>
      <c r="D978" s="646"/>
      <c r="E978" s="646"/>
      <c r="F978" s="646"/>
      <c r="G978" s="738"/>
      <c r="H978" s="1040"/>
      <c r="I978" s="719"/>
      <c r="L978" s="646"/>
      <c r="N978" s="646"/>
      <c r="P978" s="739"/>
      <c r="Q978" s="739"/>
      <c r="S978" s="646"/>
      <c r="T978" s="646"/>
      <c r="U978" s="646"/>
      <c r="V978" s="646"/>
      <c r="W978" s="646"/>
      <c r="X978" s="646"/>
      <c r="Y978" s="646"/>
      <c r="AA978" s="646"/>
      <c r="AG978" s="646"/>
      <c r="AH978" s="646"/>
    </row>
    <row r="979" spans="1:34" s="369" customFormat="1">
      <c r="A979" s="735"/>
      <c r="B979" s="736"/>
      <c r="C979" s="737"/>
      <c r="D979" s="646"/>
      <c r="E979" s="646"/>
      <c r="F979" s="646"/>
      <c r="G979" s="738"/>
      <c r="H979" s="1040"/>
      <c r="I979" s="719"/>
      <c r="L979" s="646"/>
      <c r="N979" s="646"/>
      <c r="P979" s="739"/>
      <c r="Q979" s="739"/>
      <c r="S979" s="646"/>
      <c r="T979" s="646"/>
      <c r="U979" s="646"/>
      <c r="V979" s="646"/>
      <c r="W979" s="646"/>
      <c r="X979" s="646"/>
      <c r="Y979" s="646"/>
      <c r="AA979" s="646"/>
      <c r="AG979" s="646"/>
      <c r="AH979" s="646"/>
    </row>
    <row r="980" spans="1:34" s="369" customFormat="1">
      <c r="A980" s="735"/>
      <c r="B980" s="736"/>
      <c r="C980" s="737"/>
      <c r="D980" s="646"/>
      <c r="E980" s="646"/>
      <c r="F980" s="646"/>
      <c r="G980" s="738"/>
      <c r="H980" s="1040"/>
      <c r="I980" s="719"/>
      <c r="L980" s="646"/>
      <c r="N980" s="646"/>
      <c r="P980" s="739"/>
      <c r="Q980" s="739"/>
      <c r="S980" s="646"/>
      <c r="T980" s="646"/>
      <c r="U980" s="646"/>
      <c r="V980" s="646"/>
      <c r="W980" s="646"/>
      <c r="X980" s="646"/>
      <c r="Y980" s="646"/>
      <c r="AA980" s="646"/>
      <c r="AG980" s="646"/>
      <c r="AH980" s="646"/>
    </row>
    <row r="981" spans="1:34" s="369" customFormat="1">
      <c r="A981" s="735"/>
      <c r="B981" s="736"/>
      <c r="C981" s="737"/>
      <c r="D981" s="646"/>
      <c r="E981" s="646"/>
      <c r="F981" s="646"/>
      <c r="G981" s="738"/>
      <c r="H981" s="1040"/>
      <c r="I981" s="719"/>
      <c r="L981" s="646"/>
      <c r="N981" s="646"/>
      <c r="P981" s="739"/>
      <c r="Q981" s="739"/>
      <c r="S981" s="646"/>
      <c r="T981" s="646"/>
      <c r="U981" s="646"/>
      <c r="V981" s="646"/>
      <c r="W981" s="646"/>
      <c r="X981" s="646"/>
      <c r="Y981" s="646"/>
      <c r="AA981" s="646"/>
      <c r="AG981" s="646"/>
      <c r="AH981" s="646"/>
    </row>
    <row r="982" spans="1:34" s="369" customFormat="1">
      <c r="A982" s="735"/>
      <c r="B982" s="736"/>
      <c r="C982" s="737"/>
      <c r="D982" s="646"/>
      <c r="E982" s="646"/>
      <c r="F982" s="646"/>
      <c r="G982" s="738"/>
      <c r="H982" s="1040"/>
      <c r="I982" s="719"/>
      <c r="L982" s="646"/>
      <c r="N982" s="646"/>
      <c r="P982" s="739"/>
      <c r="Q982" s="739"/>
      <c r="S982" s="646"/>
      <c r="T982" s="646"/>
      <c r="U982" s="646"/>
      <c r="V982" s="646"/>
      <c r="W982" s="646"/>
      <c r="X982" s="646"/>
      <c r="Y982" s="646"/>
      <c r="AA982" s="646"/>
      <c r="AG982" s="646"/>
      <c r="AH982" s="646"/>
    </row>
    <row r="983" spans="1:34" s="369" customFormat="1">
      <c r="A983" s="735"/>
      <c r="B983" s="736"/>
      <c r="C983" s="737"/>
      <c r="D983" s="646"/>
      <c r="E983" s="646"/>
      <c r="F983" s="646"/>
      <c r="G983" s="738"/>
      <c r="H983" s="1040"/>
      <c r="I983" s="719"/>
      <c r="L983" s="646"/>
      <c r="N983" s="646"/>
      <c r="P983" s="739"/>
      <c r="Q983" s="739"/>
      <c r="S983" s="646"/>
      <c r="T983" s="646"/>
      <c r="U983" s="646"/>
      <c r="V983" s="646"/>
      <c r="W983" s="646"/>
      <c r="X983" s="646"/>
      <c r="Y983" s="646"/>
      <c r="AA983" s="646"/>
      <c r="AG983" s="646"/>
      <c r="AH983" s="646"/>
    </row>
    <row r="984" spans="1:34" s="369" customFormat="1">
      <c r="A984" s="735"/>
      <c r="B984" s="736"/>
      <c r="C984" s="737"/>
      <c r="D984" s="646"/>
      <c r="E984" s="646"/>
      <c r="F984" s="646"/>
      <c r="G984" s="738"/>
      <c r="H984" s="1040"/>
      <c r="I984" s="719"/>
      <c r="L984" s="646"/>
      <c r="N984" s="646"/>
      <c r="P984" s="739"/>
      <c r="Q984" s="739"/>
      <c r="S984" s="646"/>
      <c r="T984" s="646"/>
      <c r="U984" s="646"/>
      <c r="V984" s="646"/>
      <c r="W984" s="646"/>
      <c r="X984" s="646"/>
      <c r="Y984" s="646"/>
      <c r="AA984" s="646"/>
      <c r="AG984" s="646"/>
      <c r="AH984" s="646"/>
    </row>
    <row r="985" spans="1:34" s="369" customFormat="1">
      <c r="A985" s="735"/>
      <c r="B985" s="736"/>
      <c r="C985" s="737"/>
      <c r="D985" s="646"/>
      <c r="E985" s="646"/>
      <c r="F985" s="646"/>
      <c r="G985" s="738"/>
      <c r="H985" s="1040"/>
      <c r="I985" s="719"/>
      <c r="L985" s="646"/>
      <c r="N985" s="646"/>
      <c r="P985" s="739"/>
      <c r="Q985" s="739"/>
      <c r="S985" s="646"/>
      <c r="T985" s="646"/>
      <c r="U985" s="646"/>
      <c r="V985" s="646"/>
      <c r="W985" s="646"/>
      <c r="X985" s="646"/>
      <c r="Y985" s="646"/>
      <c r="AA985" s="646"/>
      <c r="AG985" s="646"/>
      <c r="AH985" s="646"/>
    </row>
    <row r="986" spans="1:34" s="369" customFormat="1">
      <c r="A986" s="735"/>
      <c r="B986" s="736"/>
      <c r="C986" s="737"/>
      <c r="D986" s="646"/>
      <c r="E986" s="646"/>
      <c r="F986" s="646"/>
      <c r="G986" s="738"/>
      <c r="H986" s="1040"/>
      <c r="I986" s="719"/>
      <c r="L986" s="646"/>
      <c r="N986" s="646"/>
      <c r="P986" s="739"/>
      <c r="Q986" s="739"/>
      <c r="S986" s="646"/>
      <c r="T986" s="646"/>
      <c r="U986" s="646"/>
      <c r="V986" s="646"/>
      <c r="W986" s="646"/>
      <c r="X986" s="646"/>
      <c r="Y986" s="646"/>
      <c r="AA986" s="646"/>
      <c r="AG986" s="646"/>
      <c r="AH986" s="646"/>
    </row>
    <row r="987" spans="1:34" s="369" customFormat="1">
      <c r="A987" s="735"/>
      <c r="B987" s="736"/>
      <c r="C987" s="737"/>
      <c r="D987" s="646"/>
      <c r="E987" s="646"/>
      <c r="F987" s="646"/>
      <c r="G987" s="738"/>
      <c r="H987" s="1040"/>
      <c r="I987" s="719"/>
      <c r="L987" s="646"/>
      <c r="N987" s="646"/>
      <c r="P987" s="739"/>
      <c r="Q987" s="739"/>
      <c r="S987" s="646"/>
      <c r="T987" s="646"/>
      <c r="U987" s="646"/>
      <c r="V987" s="646"/>
      <c r="W987" s="646"/>
      <c r="X987" s="646"/>
      <c r="Y987" s="646"/>
      <c r="AA987" s="646"/>
      <c r="AG987" s="646"/>
      <c r="AH987" s="646"/>
    </row>
    <row r="988" spans="1:34" s="369" customFormat="1">
      <c r="A988" s="735"/>
      <c r="B988" s="736"/>
      <c r="C988" s="737"/>
      <c r="D988" s="646"/>
      <c r="E988" s="646"/>
      <c r="F988" s="646"/>
      <c r="G988" s="738"/>
      <c r="H988" s="1040"/>
      <c r="I988" s="719"/>
      <c r="L988" s="646"/>
      <c r="N988" s="646"/>
      <c r="P988" s="739"/>
      <c r="Q988" s="739"/>
      <c r="S988" s="646"/>
      <c r="T988" s="646"/>
      <c r="U988" s="646"/>
      <c r="V988" s="646"/>
      <c r="W988" s="646"/>
      <c r="X988" s="646"/>
      <c r="Y988" s="646"/>
      <c r="AA988" s="646"/>
      <c r="AG988" s="646"/>
      <c r="AH988" s="646"/>
    </row>
    <row r="989" spans="1:34" s="369" customFormat="1">
      <c r="A989" s="735"/>
      <c r="B989" s="736"/>
      <c r="C989" s="737"/>
      <c r="D989" s="646"/>
      <c r="E989" s="646"/>
      <c r="F989" s="646"/>
      <c r="G989" s="738"/>
      <c r="H989" s="1040"/>
      <c r="I989" s="719"/>
      <c r="L989" s="646"/>
      <c r="N989" s="646"/>
      <c r="P989" s="739"/>
      <c r="Q989" s="739"/>
      <c r="S989" s="646"/>
      <c r="T989" s="646"/>
      <c r="U989" s="646"/>
      <c r="V989" s="646"/>
      <c r="W989" s="646"/>
      <c r="X989" s="646"/>
      <c r="Y989" s="646"/>
      <c r="AA989" s="646"/>
      <c r="AG989" s="646"/>
      <c r="AH989" s="646"/>
    </row>
    <row r="990" spans="1:34" s="369" customFormat="1">
      <c r="A990" s="735"/>
      <c r="B990" s="736"/>
      <c r="C990" s="737"/>
      <c r="D990" s="646"/>
      <c r="E990" s="646"/>
      <c r="F990" s="646"/>
      <c r="G990" s="738"/>
      <c r="H990" s="1040"/>
      <c r="I990" s="719"/>
      <c r="L990" s="646"/>
      <c r="N990" s="646"/>
      <c r="P990" s="739"/>
      <c r="Q990" s="739"/>
      <c r="S990" s="646"/>
      <c r="T990" s="646"/>
      <c r="U990" s="646"/>
      <c r="V990" s="646"/>
      <c r="W990" s="646"/>
      <c r="X990" s="646"/>
      <c r="Y990" s="646"/>
      <c r="AA990" s="646"/>
      <c r="AG990" s="646"/>
      <c r="AH990" s="646"/>
    </row>
    <row r="991" spans="1:34" s="369" customFormat="1">
      <c r="A991" s="735"/>
      <c r="B991" s="736"/>
      <c r="C991" s="737"/>
      <c r="D991" s="646"/>
      <c r="E991" s="646"/>
      <c r="F991" s="646"/>
      <c r="G991" s="738"/>
      <c r="H991" s="1040"/>
      <c r="I991" s="719"/>
      <c r="L991" s="646"/>
      <c r="N991" s="646"/>
      <c r="P991" s="739"/>
      <c r="Q991" s="739"/>
      <c r="S991" s="646"/>
      <c r="T991" s="646"/>
      <c r="U991" s="646"/>
      <c r="V991" s="646"/>
      <c r="W991" s="646"/>
      <c r="X991" s="646"/>
      <c r="Y991" s="646"/>
      <c r="AA991" s="646"/>
      <c r="AG991" s="646"/>
      <c r="AH991" s="646"/>
    </row>
    <row r="992" spans="1:34" s="369" customFormat="1">
      <c r="A992" s="735"/>
      <c r="B992" s="736"/>
      <c r="C992" s="737"/>
      <c r="D992" s="646"/>
      <c r="E992" s="646"/>
      <c r="F992" s="646"/>
      <c r="G992" s="738"/>
      <c r="H992" s="1040"/>
      <c r="I992" s="719"/>
      <c r="L992" s="646"/>
      <c r="N992" s="646"/>
      <c r="P992" s="739"/>
      <c r="Q992" s="739"/>
      <c r="S992" s="646"/>
      <c r="T992" s="646"/>
      <c r="U992" s="646"/>
      <c r="V992" s="646"/>
      <c r="W992" s="646"/>
      <c r="X992" s="646"/>
      <c r="Y992" s="646"/>
      <c r="AA992" s="646"/>
      <c r="AG992" s="646"/>
      <c r="AH992" s="646"/>
    </row>
    <row r="993" spans="1:34" s="369" customFormat="1">
      <c r="A993" s="735"/>
      <c r="B993" s="736"/>
      <c r="C993" s="737"/>
      <c r="D993" s="646"/>
      <c r="E993" s="646"/>
      <c r="F993" s="646"/>
      <c r="G993" s="738"/>
      <c r="H993" s="1040"/>
      <c r="I993" s="719"/>
      <c r="L993" s="646"/>
      <c r="N993" s="646"/>
      <c r="P993" s="739"/>
      <c r="Q993" s="739"/>
      <c r="S993" s="646"/>
      <c r="T993" s="646"/>
      <c r="U993" s="646"/>
      <c r="V993" s="646"/>
      <c r="W993" s="646"/>
      <c r="X993" s="646"/>
      <c r="Y993" s="646"/>
      <c r="AA993" s="646"/>
      <c r="AG993" s="646"/>
      <c r="AH993" s="646"/>
    </row>
    <row r="994" spans="1:34" s="369" customFormat="1">
      <c r="A994" s="735"/>
      <c r="B994" s="736"/>
      <c r="C994" s="737"/>
      <c r="D994" s="646"/>
      <c r="E994" s="646"/>
      <c r="F994" s="646"/>
      <c r="G994" s="738"/>
      <c r="H994" s="1040"/>
      <c r="I994" s="719"/>
      <c r="L994" s="646"/>
      <c r="N994" s="646"/>
      <c r="P994" s="739"/>
      <c r="Q994" s="739"/>
      <c r="S994" s="646"/>
      <c r="T994" s="646"/>
      <c r="U994" s="646"/>
      <c r="V994" s="646"/>
      <c r="W994" s="646"/>
      <c r="X994" s="646"/>
      <c r="Y994" s="646"/>
      <c r="AA994" s="646"/>
      <c r="AG994" s="646"/>
      <c r="AH994" s="646"/>
    </row>
    <row r="995" spans="1:34" s="369" customFormat="1">
      <c r="A995" s="735"/>
      <c r="B995" s="736"/>
      <c r="C995" s="737"/>
      <c r="D995" s="646"/>
      <c r="E995" s="646"/>
      <c r="F995" s="646"/>
      <c r="G995" s="738"/>
      <c r="H995" s="1040"/>
      <c r="I995" s="719"/>
      <c r="L995" s="646"/>
      <c r="N995" s="646"/>
      <c r="P995" s="739"/>
      <c r="Q995" s="739"/>
      <c r="S995" s="646"/>
      <c r="T995" s="646"/>
      <c r="U995" s="646"/>
      <c r="V995" s="646"/>
      <c r="W995" s="646"/>
      <c r="X995" s="646"/>
      <c r="Y995" s="646"/>
      <c r="AA995" s="646"/>
      <c r="AG995" s="646"/>
      <c r="AH995" s="646"/>
    </row>
    <row r="996" spans="1:34" s="369" customFormat="1">
      <c r="A996" s="735"/>
      <c r="B996" s="736"/>
      <c r="C996" s="737"/>
      <c r="D996" s="646"/>
      <c r="E996" s="646"/>
      <c r="F996" s="646"/>
      <c r="G996" s="738"/>
      <c r="H996" s="1040"/>
      <c r="I996" s="719"/>
      <c r="L996" s="646"/>
      <c r="N996" s="646"/>
      <c r="P996" s="739"/>
      <c r="Q996" s="739"/>
      <c r="S996" s="646"/>
      <c r="T996" s="646"/>
      <c r="U996" s="646"/>
      <c r="V996" s="646"/>
      <c r="W996" s="646"/>
      <c r="X996" s="646"/>
      <c r="Y996" s="646"/>
      <c r="AA996" s="646"/>
      <c r="AG996" s="646"/>
      <c r="AH996" s="646"/>
    </row>
    <row r="997" spans="1:34" s="369" customFormat="1">
      <c r="A997" s="735"/>
      <c r="B997" s="736"/>
      <c r="C997" s="737"/>
      <c r="D997" s="646"/>
      <c r="E997" s="646"/>
      <c r="F997" s="646"/>
      <c r="G997" s="738"/>
      <c r="H997" s="1040"/>
      <c r="I997" s="719"/>
      <c r="L997" s="646"/>
      <c r="N997" s="646"/>
      <c r="P997" s="739"/>
      <c r="Q997" s="739"/>
      <c r="S997" s="646"/>
      <c r="T997" s="646"/>
      <c r="U997" s="646"/>
      <c r="V997" s="646"/>
      <c r="W997" s="646"/>
      <c r="X997" s="646"/>
      <c r="Y997" s="646"/>
      <c r="AA997" s="646"/>
      <c r="AG997" s="646"/>
      <c r="AH997" s="646"/>
    </row>
    <row r="998" spans="1:34" s="369" customFormat="1">
      <c r="A998" s="735"/>
      <c r="B998" s="736"/>
      <c r="C998" s="737"/>
      <c r="D998" s="646"/>
      <c r="E998" s="646"/>
      <c r="F998" s="646"/>
      <c r="G998" s="738"/>
      <c r="H998" s="1040"/>
      <c r="I998" s="719"/>
      <c r="L998" s="646"/>
      <c r="N998" s="646"/>
      <c r="P998" s="739"/>
      <c r="Q998" s="739"/>
      <c r="S998" s="646"/>
      <c r="T998" s="646"/>
      <c r="U998" s="646"/>
      <c r="V998" s="646"/>
      <c r="W998" s="646"/>
      <c r="X998" s="646"/>
      <c r="Y998" s="646"/>
      <c r="AA998" s="646"/>
      <c r="AG998" s="646"/>
      <c r="AH998" s="646"/>
    </row>
    <row r="999" spans="1:34" s="369" customFormat="1">
      <c r="A999" s="735"/>
      <c r="B999" s="736"/>
      <c r="C999" s="737"/>
      <c r="D999" s="646"/>
      <c r="E999" s="646"/>
      <c r="F999" s="646"/>
      <c r="G999" s="738"/>
      <c r="H999" s="1040"/>
      <c r="I999" s="719"/>
      <c r="L999" s="646"/>
      <c r="N999" s="646"/>
      <c r="P999" s="739"/>
      <c r="Q999" s="739"/>
      <c r="S999" s="646"/>
      <c r="T999" s="646"/>
      <c r="U999" s="646"/>
      <c r="V999" s="646"/>
      <c r="W999" s="646"/>
      <c r="X999" s="646"/>
      <c r="Y999" s="646"/>
      <c r="AA999" s="646"/>
      <c r="AG999" s="646"/>
      <c r="AH999" s="646"/>
    </row>
    <row r="1000" spans="1:34" s="369" customFormat="1">
      <c r="A1000" s="735"/>
      <c r="B1000" s="736"/>
      <c r="C1000" s="737"/>
      <c r="D1000" s="646"/>
      <c r="E1000" s="646"/>
      <c r="F1000" s="646"/>
      <c r="G1000" s="738"/>
      <c r="H1000" s="1040"/>
      <c r="I1000" s="719"/>
      <c r="L1000" s="646"/>
      <c r="N1000" s="646"/>
      <c r="P1000" s="739"/>
      <c r="Q1000" s="739"/>
      <c r="S1000" s="646"/>
      <c r="T1000" s="646"/>
      <c r="U1000" s="646"/>
      <c r="V1000" s="646"/>
      <c r="W1000" s="646"/>
      <c r="X1000" s="646"/>
      <c r="Y1000" s="646"/>
      <c r="AA1000" s="646"/>
      <c r="AG1000" s="646"/>
      <c r="AH1000" s="646"/>
    </row>
    <row r="1001" spans="1:34" s="369" customFormat="1">
      <c r="A1001" s="735"/>
      <c r="B1001" s="736"/>
      <c r="C1001" s="737"/>
      <c r="D1001" s="646"/>
      <c r="E1001" s="646"/>
      <c r="F1001" s="646"/>
      <c r="G1001" s="738"/>
      <c r="H1001" s="1040"/>
      <c r="I1001" s="719"/>
      <c r="L1001" s="646"/>
      <c r="N1001" s="646"/>
      <c r="P1001" s="739"/>
      <c r="Q1001" s="739"/>
      <c r="S1001" s="646"/>
      <c r="T1001" s="646"/>
      <c r="U1001" s="646"/>
      <c r="V1001" s="646"/>
      <c r="W1001" s="646"/>
      <c r="X1001" s="646"/>
      <c r="Y1001" s="646"/>
      <c r="AA1001" s="646"/>
      <c r="AG1001" s="646"/>
      <c r="AH1001" s="646"/>
    </row>
    <row r="1002" spans="1:34" s="369" customFormat="1">
      <c r="A1002" s="735"/>
      <c r="B1002" s="736"/>
      <c r="C1002" s="737"/>
      <c r="D1002" s="646"/>
      <c r="E1002" s="646"/>
      <c r="F1002" s="646"/>
      <c r="G1002" s="738"/>
      <c r="H1002" s="1040"/>
      <c r="I1002" s="719"/>
      <c r="L1002" s="646"/>
      <c r="N1002" s="646"/>
      <c r="P1002" s="739"/>
      <c r="Q1002" s="739"/>
      <c r="S1002" s="646"/>
      <c r="T1002" s="646"/>
      <c r="U1002" s="646"/>
      <c r="V1002" s="646"/>
      <c r="W1002" s="646"/>
      <c r="X1002" s="646"/>
      <c r="Y1002" s="646"/>
      <c r="AA1002" s="646"/>
      <c r="AG1002" s="646"/>
      <c r="AH1002" s="646"/>
    </row>
    <row r="1003" spans="1:34" s="369" customFormat="1">
      <c r="A1003" s="735"/>
      <c r="B1003" s="736"/>
      <c r="C1003" s="737"/>
      <c r="D1003" s="646"/>
      <c r="E1003" s="646"/>
      <c r="F1003" s="646"/>
      <c r="G1003" s="738"/>
      <c r="H1003" s="1040"/>
      <c r="I1003" s="719"/>
      <c r="L1003" s="646"/>
      <c r="N1003" s="646"/>
      <c r="P1003" s="739"/>
      <c r="Q1003" s="739"/>
      <c r="S1003" s="646"/>
      <c r="T1003" s="646"/>
      <c r="U1003" s="646"/>
      <c r="V1003" s="646"/>
      <c r="W1003" s="646"/>
      <c r="X1003" s="646"/>
      <c r="Y1003" s="646"/>
      <c r="AA1003" s="646"/>
      <c r="AG1003" s="646"/>
      <c r="AH1003" s="646"/>
    </row>
    <row r="1004" spans="1:34" s="369" customFormat="1">
      <c r="A1004" s="735"/>
      <c r="B1004" s="736"/>
      <c r="C1004" s="737"/>
      <c r="D1004" s="646"/>
      <c r="E1004" s="646"/>
      <c r="F1004" s="646"/>
      <c r="G1004" s="738"/>
      <c r="H1004" s="1040"/>
      <c r="I1004" s="719"/>
      <c r="L1004" s="646"/>
      <c r="N1004" s="646"/>
      <c r="P1004" s="739"/>
      <c r="Q1004" s="739"/>
      <c r="S1004" s="646"/>
      <c r="T1004" s="646"/>
      <c r="U1004" s="646"/>
      <c r="V1004" s="646"/>
      <c r="W1004" s="646"/>
      <c r="X1004" s="646"/>
      <c r="Y1004" s="646"/>
      <c r="AA1004" s="646"/>
      <c r="AG1004" s="646"/>
      <c r="AH1004" s="646"/>
    </row>
    <row r="1005" spans="1:34" s="369" customFormat="1">
      <c r="A1005" s="735"/>
      <c r="B1005" s="736"/>
      <c r="C1005" s="737"/>
      <c r="D1005" s="646"/>
      <c r="E1005" s="646"/>
      <c r="F1005" s="646"/>
      <c r="G1005" s="738"/>
      <c r="H1005" s="1040"/>
      <c r="I1005" s="719"/>
      <c r="L1005" s="646"/>
      <c r="N1005" s="646"/>
      <c r="P1005" s="739"/>
      <c r="Q1005" s="739"/>
      <c r="S1005" s="646"/>
      <c r="T1005" s="646"/>
      <c r="U1005" s="646"/>
      <c r="V1005" s="646"/>
      <c r="W1005" s="646"/>
      <c r="X1005" s="646"/>
      <c r="Y1005" s="646"/>
      <c r="AA1005" s="646"/>
      <c r="AG1005" s="646"/>
      <c r="AH1005" s="646"/>
    </row>
    <row r="1006" spans="1:34" s="369" customFormat="1">
      <c r="A1006" s="735"/>
      <c r="B1006" s="736"/>
      <c r="C1006" s="737"/>
      <c r="D1006" s="646"/>
      <c r="E1006" s="646"/>
      <c r="F1006" s="646"/>
      <c r="G1006" s="738"/>
      <c r="H1006" s="1040"/>
      <c r="I1006" s="719"/>
      <c r="L1006" s="646"/>
      <c r="N1006" s="646"/>
      <c r="P1006" s="739"/>
      <c r="Q1006" s="739"/>
      <c r="S1006" s="646"/>
      <c r="T1006" s="646"/>
      <c r="U1006" s="646"/>
      <c r="V1006" s="646"/>
      <c r="W1006" s="646"/>
      <c r="X1006" s="646"/>
      <c r="Y1006" s="646"/>
      <c r="AA1006" s="646"/>
      <c r="AG1006" s="646"/>
      <c r="AH1006" s="646"/>
    </row>
    <row r="1007" spans="1:34" s="369" customFormat="1">
      <c r="A1007" s="735"/>
      <c r="B1007" s="736"/>
      <c r="C1007" s="737"/>
      <c r="D1007" s="646"/>
      <c r="E1007" s="646"/>
      <c r="F1007" s="646"/>
      <c r="G1007" s="738"/>
      <c r="H1007" s="1040"/>
      <c r="I1007" s="719"/>
      <c r="L1007" s="646"/>
      <c r="N1007" s="646"/>
      <c r="P1007" s="739"/>
      <c r="Q1007" s="739"/>
      <c r="S1007" s="646"/>
      <c r="T1007" s="646"/>
      <c r="U1007" s="646"/>
      <c r="V1007" s="646"/>
      <c r="W1007" s="646"/>
      <c r="X1007" s="646"/>
      <c r="Y1007" s="646"/>
      <c r="AA1007" s="646"/>
      <c r="AG1007" s="646"/>
      <c r="AH1007" s="646"/>
    </row>
    <row r="1008" spans="1:34" s="369" customFormat="1">
      <c r="A1008" s="735"/>
      <c r="B1008" s="736"/>
      <c r="C1008" s="737"/>
      <c r="D1008" s="646"/>
      <c r="E1008" s="646"/>
      <c r="F1008" s="646"/>
      <c r="G1008" s="738"/>
      <c r="H1008" s="1040"/>
      <c r="I1008" s="719"/>
      <c r="L1008" s="646"/>
      <c r="N1008" s="646"/>
      <c r="P1008" s="739"/>
      <c r="Q1008" s="739"/>
      <c r="S1008" s="646"/>
      <c r="T1008" s="646"/>
      <c r="U1008" s="646"/>
      <c r="V1008" s="646"/>
      <c r="W1008" s="646"/>
      <c r="X1008" s="646"/>
      <c r="Y1008" s="646"/>
      <c r="AA1008" s="646"/>
      <c r="AG1008" s="646"/>
      <c r="AH1008" s="646"/>
    </row>
    <row r="1009" spans="1:34" s="369" customFormat="1">
      <c r="A1009" s="735"/>
      <c r="B1009" s="736"/>
      <c r="C1009" s="737"/>
      <c r="D1009" s="646"/>
      <c r="E1009" s="646"/>
      <c r="F1009" s="646"/>
      <c r="G1009" s="738"/>
      <c r="H1009" s="1040"/>
      <c r="I1009" s="719"/>
      <c r="L1009" s="646"/>
      <c r="N1009" s="646"/>
      <c r="P1009" s="739"/>
      <c r="Q1009" s="739"/>
      <c r="S1009" s="646"/>
      <c r="T1009" s="646"/>
      <c r="U1009" s="646"/>
      <c r="V1009" s="646"/>
      <c r="W1009" s="646"/>
      <c r="X1009" s="646"/>
      <c r="Y1009" s="646"/>
      <c r="AA1009" s="646"/>
      <c r="AG1009" s="646"/>
      <c r="AH1009" s="646"/>
    </row>
    <row r="1010" spans="1:34" s="369" customFormat="1">
      <c r="A1010" s="735"/>
      <c r="B1010" s="736"/>
      <c r="C1010" s="737"/>
      <c r="D1010" s="646"/>
      <c r="E1010" s="646"/>
      <c r="F1010" s="646"/>
      <c r="G1010" s="738"/>
      <c r="H1010" s="1040"/>
      <c r="I1010" s="719"/>
      <c r="L1010" s="646"/>
      <c r="N1010" s="646"/>
      <c r="P1010" s="739"/>
      <c r="Q1010" s="739"/>
      <c r="S1010" s="646"/>
      <c r="T1010" s="646"/>
      <c r="U1010" s="646"/>
      <c r="V1010" s="646"/>
      <c r="W1010" s="646"/>
      <c r="X1010" s="646"/>
      <c r="Y1010" s="646"/>
      <c r="AA1010" s="646"/>
      <c r="AG1010" s="646"/>
      <c r="AH1010" s="646"/>
    </row>
    <row r="1011" spans="1:34" s="369" customFormat="1">
      <c r="A1011" s="735"/>
      <c r="B1011" s="736"/>
      <c r="C1011" s="737"/>
      <c r="D1011" s="646"/>
      <c r="E1011" s="646"/>
      <c r="F1011" s="646"/>
      <c r="G1011" s="738"/>
      <c r="H1011" s="1040"/>
      <c r="I1011" s="719"/>
      <c r="L1011" s="646"/>
      <c r="N1011" s="646"/>
      <c r="P1011" s="739"/>
      <c r="Q1011" s="739"/>
      <c r="S1011" s="646"/>
      <c r="T1011" s="646"/>
      <c r="U1011" s="646"/>
      <c r="V1011" s="646"/>
      <c r="W1011" s="646"/>
      <c r="X1011" s="646"/>
      <c r="Y1011" s="646"/>
      <c r="AA1011" s="646"/>
      <c r="AG1011" s="646"/>
      <c r="AH1011" s="646"/>
    </row>
    <row r="1012" spans="1:34" s="369" customFormat="1">
      <c r="A1012" s="735"/>
      <c r="B1012" s="736"/>
      <c r="C1012" s="737"/>
      <c r="D1012" s="646"/>
      <c r="E1012" s="646"/>
      <c r="F1012" s="646"/>
      <c r="G1012" s="738"/>
      <c r="H1012" s="1040"/>
      <c r="I1012" s="719"/>
      <c r="L1012" s="646"/>
      <c r="N1012" s="646"/>
      <c r="P1012" s="739"/>
      <c r="Q1012" s="739"/>
      <c r="S1012" s="646"/>
      <c r="T1012" s="646"/>
      <c r="U1012" s="646"/>
      <c r="V1012" s="646"/>
      <c r="W1012" s="646"/>
      <c r="X1012" s="646"/>
      <c r="Y1012" s="646"/>
      <c r="AA1012" s="646"/>
      <c r="AG1012" s="646"/>
      <c r="AH1012" s="646"/>
    </row>
    <row r="1013" spans="1:34" s="369" customFormat="1">
      <c r="A1013" s="735"/>
      <c r="B1013" s="736"/>
      <c r="C1013" s="737"/>
      <c r="D1013" s="646"/>
      <c r="E1013" s="646"/>
      <c r="F1013" s="646"/>
      <c r="G1013" s="738"/>
      <c r="H1013" s="1040"/>
      <c r="I1013" s="719"/>
      <c r="L1013" s="646"/>
      <c r="N1013" s="646"/>
      <c r="P1013" s="739"/>
      <c r="Q1013" s="739"/>
      <c r="S1013" s="646"/>
      <c r="T1013" s="646"/>
      <c r="U1013" s="646"/>
      <c r="V1013" s="646"/>
      <c r="W1013" s="646"/>
      <c r="X1013" s="646"/>
      <c r="Y1013" s="646"/>
      <c r="AA1013" s="646"/>
      <c r="AG1013" s="646"/>
      <c r="AH1013" s="646"/>
    </row>
    <row r="1014" spans="1:34" s="369" customFormat="1">
      <c r="A1014" s="735"/>
      <c r="B1014" s="736"/>
      <c r="C1014" s="737"/>
      <c r="D1014" s="646"/>
      <c r="E1014" s="646"/>
      <c r="F1014" s="646"/>
      <c r="G1014" s="738"/>
      <c r="H1014" s="1040"/>
      <c r="I1014" s="719"/>
      <c r="L1014" s="646"/>
      <c r="N1014" s="646"/>
      <c r="P1014" s="739"/>
      <c r="Q1014" s="739"/>
      <c r="S1014" s="646"/>
      <c r="T1014" s="646"/>
      <c r="U1014" s="646"/>
      <c r="V1014" s="646"/>
      <c r="W1014" s="646"/>
      <c r="X1014" s="646"/>
      <c r="Y1014" s="646"/>
      <c r="AA1014" s="646"/>
      <c r="AG1014" s="646"/>
      <c r="AH1014" s="646"/>
    </row>
    <row r="1015" spans="1:34" s="369" customFormat="1">
      <c r="A1015" s="735"/>
      <c r="B1015" s="736"/>
      <c r="C1015" s="737"/>
      <c r="D1015" s="646"/>
      <c r="E1015" s="646"/>
      <c r="F1015" s="646"/>
      <c r="G1015" s="738"/>
      <c r="H1015" s="1040"/>
      <c r="I1015" s="719"/>
      <c r="L1015" s="646"/>
      <c r="N1015" s="646"/>
      <c r="P1015" s="739"/>
      <c r="Q1015" s="739"/>
      <c r="S1015" s="646"/>
      <c r="T1015" s="646"/>
      <c r="U1015" s="646"/>
      <c r="V1015" s="646"/>
      <c r="W1015" s="646"/>
      <c r="X1015" s="646"/>
      <c r="Y1015" s="646"/>
      <c r="AA1015" s="646"/>
      <c r="AG1015" s="646"/>
      <c r="AH1015" s="646"/>
    </row>
    <row r="1016" spans="1:34" s="369" customFormat="1">
      <c r="A1016" s="735"/>
      <c r="B1016" s="736"/>
      <c r="C1016" s="737"/>
      <c r="D1016" s="646"/>
      <c r="E1016" s="646"/>
      <c r="F1016" s="646"/>
      <c r="G1016" s="738"/>
      <c r="H1016" s="1040"/>
      <c r="I1016" s="719"/>
      <c r="L1016" s="646"/>
      <c r="N1016" s="646"/>
      <c r="P1016" s="739"/>
      <c r="Q1016" s="739"/>
      <c r="S1016" s="646"/>
      <c r="T1016" s="646"/>
      <c r="U1016" s="646"/>
      <c r="V1016" s="646"/>
      <c r="W1016" s="646"/>
      <c r="X1016" s="646"/>
      <c r="Y1016" s="646"/>
      <c r="AA1016" s="646"/>
      <c r="AG1016" s="646"/>
      <c r="AH1016" s="646"/>
    </row>
    <row r="1017" spans="1:34" s="369" customFormat="1">
      <c r="A1017" s="735"/>
      <c r="B1017" s="736"/>
      <c r="C1017" s="737"/>
      <c r="D1017" s="646"/>
      <c r="E1017" s="646"/>
      <c r="F1017" s="646"/>
      <c r="G1017" s="738"/>
      <c r="H1017" s="1040"/>
      <c r="I1017" s="719"/>
      <c r="L1017" s="646"/>
      <c r="N1017" s="646"/>
      <c r="P1017" s="739"/>
      <c r="Q1017" s="739"/>
      <c r="S1017" s="646"/>
      <c r="T1017" s="646"/>
      <c r="U1017" s="646"/>
      <c r="V1017" s="646"/>
      <c r="W1017" s="646"/>
      <c r="X1017" s="646"/>
      <c r="Y1017" s="646"/>
      <c r="AA1017" s="646"/>
      <c r="AG1017" s="646"/>
      <c r="AH1017" s="646"/>
    </row>
    <row r="1018" spans="1:34" s="369" customFormat="1">
      <c r="A1018" s="735"/>
      <c r="B1018" s="736"/>
      <c r="C1018" s="737"/>
      <c r="D1018" s="646"/>
      <c r="E1018" s="646"/>
      <c r="F1018" s="646"/>
      <c r="G1018" s="738"/>
      <c r="H1018" s="1040"/>
      <c r="I1018" s="719"/>
      <c r="L1018" s="646"/>
      <c r="N1018" s="646"/>
      <c r="P1018" s="739"/>
      <c r="Q1018" s="739"/>
      <c r="S1018" s="646"/>
      <c r="T1018" s="646"/>
      <c r="U1018" s="646"/>
      <c r="V1018" s="646"/>
      <c r="W1018" s="646"/>
      <c r="X1018" s="646"/>
      <c r="Y1018" s="646"/>
      <c r="AA1018" s="646"/>
      <c r="AG1018" s="646"/>
      <c r="AH1018" s="646"/>
    </row>
    <row r="1019" spans="1:34" s="369" customFormat="1">
      <c r="A1019" s="735"/>
      <c r="B1019" s="736"/>
      <c r="C1019" s="737"/>
      <c r="D1019" s="646"/>
      <c r="E1019" s="646"/>
      <c r="F1019" s="646"/>
      <c r="G1019" s="738"/>
      <c r="H1019" s="1040"/>
      <c r="I1019" s="719"/>
      <c r="L1019" s="646"/>
      <c r="N1019" s="646"/>
      <c r="P1019" s="739"/>
      <c r="Q1019" s="739"/>
      <c r="S1019" s="646"/>
      <c r="T1019" s="646"/>
      <c r="U1019" s="646"/>
      <c r="V1019" s="646"/>
      <c r="W1019" s="646"/>
      <c r="X1019" s="646"/>
      <c r="Y1019" s="646"/>
      <c r="AA1019" s="646"/>
      <c r="AG1019" s="646"/>
      <c r="AH1019" s="646"/>
    </row>
    <row r="1020" spans="1:34" s="369" customFormat="1">
      <c r="A1020" s="735"/>
      <c r="B1020" s="736"/>
      <c r="C1020" s="737"/>
      <c r="D1020" s="646"/>
      <c r="E1020" s="646"/>
      <c r="F1020" s="646"/>
      <c r="G1020" s="738"/>
      <c r="H1020" s="1040"/>
      <c r="I1020" s="719"/>
      <c r="L1020" s="646"/>
      <c r="N1020" s="646"/>
      <c r="P1020" s="739"/>
      <c r="Q1020" s="739"/>
      <c r="S1020" s="646"/>
      <c r="T1020" s="646"/>
      <c r="U1020" s="646"/>
      <c r="V1020" s="646"/>
      <c r="W1020" s="646"/>
      <c r="X1020" s="646"/>
      <c r="Y1020" s="646"/>
      <c r="AA1020" s="646"/>
      <c r="AG1020" s="646"/>
      <c r="AH1020" s="646"/>
    </row>
    <row r="1021" spans="1:34" s="369" customFormat="1">
      <c r="A1021" s="735"/>
      <c r="B1021" s="736"/>
      <c r="C1021" s="737"/>
      <c r="D1021" s="646"/>
      <c r="E1021" s="646"/>
      <c r="F1021" s="646"/>
      <c r="G1021" s="738"/>
      <c r="H1021" s="1040"/>
      <c r="I1021" s="719"/>
      <c r="L1021" s="646"/>
      <c r="N1021" s="646"/>
      <c r="P1021" s="739"/>
      <c r="Q1021" s="739"/>
      <c r="S1021" s="646"/>
      <c r="T1021" s="646"/>
      <c r="U1021" s="646"/>
      <c r="V1021" s="646"/>
      <c r="W1021" s="646"/>
      <c r="X1021" s="646"/>
      <c r="Y1021" s="646"/>
      <c r="AA1021" s="646"/>
      <c r="AG1021" s="646"/>
      <c r="AH1021" s="646"/>
    </row>
    <row r="1022" spans="1:34" s="369" customFormat="1">
      <c r="A1022" s="735"/>
      <c r="B1022" s="736"/>
      <c r="C1022" s="737"/>
      <c r="D1022" s="646"/>
      <c r="E1022" s="646"/>
      <c r="F1022" s="646"/>
      <c r="G1022" s="738"/>
      <c r="H1022" s="1040"/>
      <c r="I1022" s="719"/>
      <c r="L1022" s="646"/>
      <c r="N1022" s="646"/>
      <c r="P1022" s="739"/>
      <c r="Q1022" s="739"/>
      <c r="S1022" s="646"/>
      <c r="T1022" s="646"/>
      <c r="U1022" s="646"/>
      <c r="V1022" s="646"/>
      <c r="W1022" s="646"/>
      <c r="X1022" s="646"/>
      <c r="Y1022" s="646"/>
      <c r="AA1022" s="646"/>
      <c r="AG1022" s="646"/>
      <c r="AH1022" s="646"/>
    </row>
    <row r="1023" spans="1:34" s="369" customFormat="1">
      <c r="A1023" s="735"/>
      <c r="B1023" s="736"/>
      <c r="C1023" s="737"/>
      <c r="D1023" s="646"/>
      <c r="E1023" s="646"/>
      <c r="F1023" s="646"/>
      <c r="G1023" s="738"/>
      <c r="H1023" s="1040"/>
      <c r="I1023" s="719"/>
      <c r="L1023" s="646"/>
      <c r="N1023" s="646"/>
      <c r="P1023" s="739"/>
      <c r="Q1023" s="739"/>
      <c r="S1023" s="646"/>
      <c r="T1023" s="646"/>
      <c r="U1023" s="646"/>
      <c r="V1023" s="646"/>
      <c r="W1023" s="646"/>
      <c r="X1023" s="646"/>
      <c r="Y1023" s="646"/>
      <c r="AA1023" s="646"/>
      <c r="AG1023" s="646"/>
      <c r="AH1023" s="646"/>
    </row>
    <row r="1024" spans="1:34" s="369" customFormat="1">
      <c r="A1024" s="735"/>
      <c r="B1024" s="736"/>
      <c r="C1024" s="737"/>
      <c r="D1024" s="646"/>
      <c r="E1024" s="646"/>
      <c r="F1024" s="646"/>
      <c r="G1024" s="738"/>
      <c r="H1024" s="1040"/>
      <c r="I1024" s="719"/>
      <c r="L1024" s="646"/>
      <c r="N1024" s="646"/>
      <c r="P1024" s="739"/>
      <c r="Q1024" s="739"/>
      <c r="S1024" s="646"/>
      <c r="T1024" s="646"/>
      <c r="U1024" s="646"/>
      <c r="V1024" s="646"/>
      <c r="W1024" s="646"/>
      <c r="X1024" s="646"/>
      <c r="Y1024" s="646"/>
      <c r="AA1024" s="646"/>
      <c r="AG1024" s="646"/>
      <c r="AH1024" s="646"/>
    </row>
    <row r="1025" spans="1:34" s="369" customFormat="1">
      <c r="A1025" s="735"/>
      <c r="B1025" s="736"/>
      <c r="C1025" s="737"/>
      <c r="D1025" s="646"/>
      <c r="E1025" s="646"/>
      <c r="F1025" s="646"/>
      <c r="G1025" s="738"/>
      <c r="H1025" s="1040"/>
      <c r="I1025" s="719"/>
      <c r="L1025" s="646"/>
      <c r="N1025" s="646"/>
      <c r="P1025" s="739"/>
      <c r="Q1025" s="739"/>
      <c r="S1025" s="646"/>
      <c r="T1025" s="646"/>
      <c r="U1025" s="646"/>
      <c r="V1025" s="646"/>
      <c r="W1025" s="646"/>
      <c r="X1025" s="646"/>
      <c r="Y1025" s="646"/>
      <c r="AA1025" s="646"/>
      <c r="AG1025" s="646"/>
      <c r="AH1025" s="646"/>
    </row>
    <row r="1026" spans="1:34" s="369" customFormat="1">
      <c r="A1026" s="735"/>
      <c r="B1026" s="736"/>
      <c r="C1026" s="737"/>
      <c r="D1026" s="646"/>
      <c r="E1026" s="646"/>
      <c r="F1026" s="646"/>
      <c r="G1026" s="738"/>
      <c r="H1026" s="1040"/>
      <c r="I1026" s="719"/>
      <c r="L1026" s="646"/>
      <c r="N1026" s="646"/>
      <c r="P1026" s="739"/>
      <c r="Q1026" s="739"/>
      <c r="S1026" s="646"/>
      <c r="T1026" s="646"/>
      <c r="U1026" s="646"/>
      <c r="V1026" s="646"/>
      <c r="W1026" s="646"/>
      <c r="X1026" s="646"/>
      <c r="Y1026" s="646"/>
      <c r="AA1026" s="646"/>
      <c r="AG1026" s="646"/>
      <c r="AH1026" s="646"/>
    </row>
    <row r="1027" spans="1:34" s="369" customFormat="1">
      <c r="A1027" s="735"/>
      <c r="B1027" s="736"/>
      <c r="C1027" s="737"/>
      <c r="D1027" s="646"/>
      <c r="E1027" s="646"/>
      <c r="F1027" s="646"/>
      <c r="G1027" s="738"/>
      <c r="H1027" s="1040"/>
      <c r="I1027" s="719"/>
      <c r="L1027" s="646"/>
      <c r="N1027" s="646"/>
      <c r="P1027" s="739"/>
      <c r="Q1027" s="739"/>
      <c r="S1027" s="646"/>
      <c r="T1027" s="646"/>
      <c r="U1027" s="646"/>
      <c r="V1027" s="646"/>
      <c r="W1027" s="646"/>
      <c r="X1027" s="646"/>
      <c r="Y1027" s="646"/>
      <c r="AA1027" s="646"/>
      <c r="AG1027" s="646"/>
      <c r="AH1027" s="646"/>
    </row>
    <row r="1028" spans="1:34" s="369" customFormat="1">
      <c r="A1028" s="735"/>
      <c r="B1028" s="736"/>
      <c r="C1028" s="737"/>
      <c r="D1028" s="646"/>
      <c r="E1028" s="646"/>
      <c r="F1028" s="646"/>
      <c r="G1028" s="738"/>
      <c r="H1028" s="1040"/>
      <c r="I1028" s="719"/>
      <c r="L1028" s="646"/>
      <c r="N1028" s="646"/>
      <c r="P1028" s="739"/>
      <c r="Q1028" s="739"/>
      <c r="S1028" s="646"/>
      <c r="T1028" s="646"/>
      <c r="U1028" s="646"/>
      <c r="V1028" s="646"/>
      <c r="W1028" s="646"/>
      <c r="X1028" s="646"/>
      <c r="Y1028" s="646"/>
      <c r="AA1028" s="646"/>
      <c r="AG1028" s="646"/>
      <c r="AH1028" s="646"/>
    </row>
    <row r="1029" spans="1:34" s="369" customFormat="1">
      <c r="A1029" s="735"/>
      <c r="B1029" s="736"/>
      <c r="C1029" s="737"/>
      <c r="D1029" s="646"/>
      <c r="E1029" s="646"/>
      <c r="F1029" s="646"/>
      <c r="G1029" s="738"/>
      <c r="H1029" s="1040"/>
      <c r="I1029" s="719"/>
      <c r="L1029" s="646"/>
      <c r="N1029" s="646"/>
      <c r="P1029" s="739"/>
      <c r="Q1029" s="739"/>
      <c r="S1029" s="646"/>
      <c r="T1029" s="646"/>
      <c r="U1029" s="646"/>
      <c r="V1029" s="646"/>
      <c r="W1029" s="646"/>
      <c r="X1029" s="646"/>
      <c r="Y1029" s="646"/>
      <c r="AA1029" s="646"/>
      <c r="AG1029" s="646"/>
      <c r="AH1029" s="646"/>
    </row>
    <row r="1030" spans="1:34" s="369" customFormat="1">
      <c r="A1030" s="735"/>
      <c r="B1030" s="736"/>
      <c r="C1030" s="737"/>
      <c r="D1030" s="646"/>
      <c r="E1030" s="646"/>
      <c r="F1030" s="646"/>
      <c r="G1030" s="738"/>
      <c r="H1030" s="1040"/>
      <c r="I1030" s="719"/>
      <c r="L1030" s="646"/>
      <c r="N1030" s="646"/>
      <c r="P1030" s="739"/>
      <c r="Q1030" s="739"/>
      <c r="S1030" s="646"/>
      <c r="T1030" s="646"/>
      <c r="U1030" s="646"/>
      <c r="V1030" s="646"/>
      <c r="W1030" s="646"/>
      <c r="X1030" s="646"/>
      <c r="Y1030" s="646"/>
      <c r="AA1030" s="646"/>
      <c r="AG1030" s="646"/>
      <c r="AH1030" s="646"/>
    </row>
    <row r="1031" spans="1:34" s="369" customFormat="1">
      <c r="A1031" s="735"/>
      <c r="B1031" s="736"/>
      <c r="C1031" s="737"/>
      <c r="D1031" s="646"/>
      <c r="E1031" s="646"/>
      <c r="F1031" s="646"/>
      <c r="G1031" s="738"/>
      <c r="H1031" s="1040"/>
      <c r="I1031" s="719"/>
      <c r="L1031" s="646"/>
      <c r="N1031" s="646"/>
      <c r="P1031" s="739"/>
      <c r="Q1031" s="739"/>
      <c r="S1031" s="646"/>
      <c r="T1031" s="646"/>
      <c r="U1031" s="646"/>
      <c r="V1031" s="646"/>
      <c r="W1031" s="646"/>
      <c r="X1031" s="646"/>
      <c r="Y1031" s="646"/>
      <c r="AA1031" s="646"/>
      <c r="AG1031" s="646"/>
      <c r="AH1031" s="646"/>
    </row>
    <row r="1032" spans="1:34" s="369" customFormat="1">
      <c r="A1032" s="735"/>
      <c r="B1032" s="736"/>
      <c r="C1032" s="737"/>
      <c r="D1032" s="646"/>
      <c r="E1032" s="646"/>
      <c r="F1032" s="646"/>
      <c r="G1032" s="738"/>
      <c r="H1032" s="1040"/>
      <c r="I1032" s="719"/>
      <c r="L1032" s="646"/>
      <c r="N1032" s="646"/>
      <c r="P1032" s="739"/>
      <c r="Q1032" s="739"/>
      <c r="S1032" s="646"/>
      <c r="T1032" s="646"/>
      <c r="U1032" s="646"/>
      <c r="V1032" s="646"/>
      <c r="W1032" s="646"/>
      <c r="X1032" s="646"/>
      <c r="Y1032" s="646"/>
      <c r="AA1032" s="646"/>
      <c r="AG1032" s="646"/>
      <c r="AH1032" s="646"/>
    </row>
    <row r="1033" spans="1:34" s="369" customFormat="1">
      <c r="A1033" s="735"/>
      <c r="B1033" s="736"/>
      <c r="C1033" s="737"/>
      <c r="D1033" s="646"/>
      <c r="E1033" s="646"/>
      <c r="F1033" s="646"/>
      <c r="G1033" s="738"/>
      <c r="H1033" s="1040"/>
      <c r="I1033" s="719"/>
      <c r="L1033" s="646"/>
      <c r="N1033" s="646"/>
      <c r="P1033" s="739"/>
      <c r="Q1033" s="739"/>
      <c r="S1033" s="646"/>
      <c r="T1033" s="646"/>
      <c r="U1033" s="646"/>
      <c r="V1033" s="646"/>
      <c r="W1033" s="646"/>
      <c r="X1033" s="646"/>
      <c r="Y1033" s="646"/>
      <c r="AA1033" s="646"/>
      <c r="AG1033" s="646"/>
      <c r="AH1033" s="646"/>
    </row>
    <row r="1034" spans="1:34" s="369" customFormat="1">
      <c r="A1034" s="735"/>
      <c r="B1034" s="736"/>
      <c r="C1034" s="737"/>
      <c r="D1034" s="646"/>
      <c r="E1034" s="646"/>
      <c r="F1034" s="646"/>
      <c r="G1034" s="738"/>
      <c r="H1034" s="1040"/>
      <c r="I1034" s="719"/>
      <c r="L1034" s="646"/>
      <c r="N1034" s="646"/>
      <c r="P1034" s="739"/>
      <c r="Q1034" s="739"/>
      <c r="S1034" s="646"/>
      <c r="T1034" s="646"/>
      <c r="U1034" s="646"/>
      <c r="V1034" s="646"/>
      <c r="W1034" s="646"/>
      <c r="X1034" s="646"/>
      <c r="Y1034" s="646"/>
      <c r="AA1034" s="646"/>
      <c r="AG1034" s="646"/>
      <c r="AH1034" s="646"/>
    </row>
    <row r="1035" spans="1:34" s="369" customFormat="1">
      <c r="A1035" s="735"/>
      <c r="B1035" s="736"/>
      <c r="C1035" s="737"/>
      <c r="D1035" s="646"/>
      <c r="E1035" s="646"/>
      <c r="F1035" s="646"/>
      <c r="G1035" s="738"/>
      <c r="H1035" s="1040"/>
      <c r="I1035" s="719"/>
      <c r="L1035" s="646"/>
      <c r="N1035" s="646"/>
      <c r="P1035" s="739"/>
      <c r="Q1035" s="739"/>
      <c r="S1035" s="646"/>
      <c r="T1035" s="646"/>
      <c r="U1035" s="646"/>
      <c r="V1035" s="646"/>
      <c r="W1035" s="646"/>
      <c r="X1035" s="646"/>
      <c r="Y1035" s="646"/>
      <c r="AA1035" s="646"/>
      <c r="AG1035" s="646"/>
      <c r="AH1035" s="646"/>
    </row>
    <row r="1036" spans="1:34" s="369" customFormat="1">
      <c r="A1036" s="735"/>
      <c r="B1036" s="736"/>
      <c r="C1036" s="737"/>
      <c r="D1036" s="646"/>
      <c r="E1036" s="646"/>
      <c r="F1036" s="646"/>
      <c r="G1036" s="738"/>
      <c r="H1036" s="1040"/>
      <c r="I1036" s="719"/>
      <c r="L1036" s="646"/>
      <c r="N1036" s="646"/>
      <c r="P1036" s="739"/>
      <c r="Q1036" s="739"/>
      <c r="S1036" s="646"/>
      <c r="T1036" s="646"/>
      <c r="U1036" s="646"/>
      <c r="V1036" s="646"/>
      <c r="W1036" s="646"/>
      <c r="X1036" s="646"/>
      <c r="Y1036" s="646"/>
      <c r="AA1036" s="646"/>
      <c r="AG1036" s="646"/>
      <c r="AH1036" s="646"/>
    </row>
    <row r="1037" spans="1:34" s="369" customFormat="1">
      <c r="A1037" s="735"/>
      <c r="B1037" s="736"/>
      <c r="C1037" s="737"/>
      <c r="D1037" s="646"/>
      <c r="E1037" s="646"/>
      <c r="F1037" s="646"/>
      <c r="G1037" s="738"/>
      <c r="H1037" s="1040"/>
      <c r="I1037" s="719"/>
      <c r="L1037" s="646"/>
      <c r="N1037" s="646"/>
      <c r="P1037" s="739"/>
      <c r="Q1037" s="739"/>
      <c r="S1037" s="646"/>
      <c r="T1037" s="646"/>
      <c r="U1037" s="646"/>
      <c r="V1037" s="646"/>
      <c r="W1037" s="646"/>
      <c r="X1037" s="646"/>
      <c r="Y1037" s="646"/>
      <c r="AA1037" s="646"/>
      <c r="AG1037" s="646"/>
      <c r="AH1037" s="646"/>
    </row>
    <row r="1038" spans="1:34" s="369" customFormat="1">
      <c r="A1038" s="735"/>
      <c r="B1038" s="736"/>
      <c r="C1038" s="737"/>
      <c r="D1038" s="646"/>
      <c r="E1038" s="646"/>
      <c r="F1038" s="646"/>
      <c r="G1038" s="738"/>
      <c r="H1038" s="1040"/>
      <c r="I1038" s="719"/>
      <c r="L1038" s="646"/>
      <c r="N1038" s="646"/>
      <c r="P1038" s="739"/>
      <c r="Q1038" s="739"/>
      <c r="S1038" s="646"/>
      <c r="T1038" s="646"/>
      <c r="U1038" s="646"/>
      <c r="V1038" s="646"/>
      <c r="W1038" s="646"/>
      <c r="X1038" s="646"/>
      <c r="Y1038" s="646"/>
      <c r="AA1038" s="646"/>
      <c r="AG1038" s="646"/>
      <c r="AH1038" s="646"/>
    </row>
    <row r="1039" spans="1:34" s="369" customFormat="1">
      <c r="A1039" s="735"/>
      <c r="B1039" s="736"/>
      <c r="C1039" s="737"/>
      <c r="D1039" s="646"/>
      <c r="E1039" s="646"/>
      <c r="F1039" s="646"/>
      <c r="G1039" s="738"/>
      <c r="H1039" s="1040"/>
      <c r="I1039" s="719"/>
      <c r="L1039" s="646"/>
      <c r="N1039" s="646"/>
      <c r="P1039" s="739"/>
      <c r="Q1039" s="739"/>
      <c r="S1039" s="646"/>
      <c r="T1039" s="646"/>
      <c r="U1039" s="646"/>
      <c r="V1039" s="646"/>
      <c r="W1039" s="646"/>
      <c r="X1039" s="646"/>
      <c r="Y1039" s="646"/>
      <c r="AA1039" s="646"/>
      <c r="AG1039" s="646"/>
      <c r="AH1039" s="646"/>
    </row>
    <row r="1040" spans="1:34" s="369" customFormat="1">
      <c r="A1040" s="735"/>
      <c r="B1040" s="736"/>
      <c r="C1040" s="737"/>
      <c r="D1040" s="646"/>
      <c r="E1040" s="646"/>
      <c r="F1040" s="646"/>
      <c r="G1040" s="738"/>
      <c r="H1040" s="1040"/>
      <c r="I1040" s="719"/>
      <c r="L1040" s="646"/>
      <c r="N1040" s="646"/>
      <c r="P1040" s="739"/>
      <c r="Q1040" s="739"/>
      <c r="S1040" s="646"/>
      <c r="T1040" s="646"/>
      <c r="U1040" s="646"/>
      <c r="V1040" s="646"/>
      <c r="W1040" s="646"/>
      <c r="X1040" s="646"/>
      <c r="Y1040" s="646"/>
      <c r="AA1040" s="646"/>
      <c r="AG1040" s="646"/>
      <c r="AH1040" s="646"/>
    </row>
    <row r="1041" spans="1:34" s="369" customFormat="1">
      <c r="A1041" s="735"/>
      <c r="B1041" s="736"/>
      <c r="C1041" s="737"/>
      <c r="D1041" s="646"/>
      <c r="E1041" s="646"/>
      <c r="F1041" s="646"/>
      <c r="G1041" s="738"/>
      <c r="H1041" s="1040"/>
      <c r="I1041" s="719"/>
      <c r="L1041" s="646"/>
      <c r="N1041" s="646"/>
      <c r="P1041" s="739"/>
      <c r="Q1041" s="739"/>
      <c r="S1041" s="646"/>
      <c r="T1041" s="646"/>
      <c r="U1041" s="646"/>
      <c r="V1041" s="646"/>
      <c r="W1041" s="646"/>
      <c r="X1041" s="646"/>
      <c r="Y1041" s="646"/>
      <c r="AA1041" s="646"/>
      <c r="AG1041" s="646"/>
      <c r="AH1041" s="646"/>
    </row>
    <row r="1042" spans="1:34" s="369" customFormat="1">
      <c r="A1042" s="735"/>
      <c r="B1042" s="736"/>
      <c r="C1042" s="737"/>
      <c r="D1042" s="646"/>
      <c r="E1042" s="646"/>
      <c r="F1042" s="646"/>
      <c r="G1042" s="738"/>
      <c r="H1042" s="1040"/>
      <c r="I1042" s="719"/>
      <c r="L1042" s="646"/>
      <c r="N1042" s="646"/>
      <c r="P1042" s="739"/>
      <c r="Q1042" s="739"/>
      <c r="S1042" s="646"/>
      <c r="T1042" s="646"/>
      <c r="U1042" s="646"/>
      <c r="V1042" s="646"/>
      <c r="W1042" s="646"/>
      <c r="X1042" s="646"/>
      <c r="Y1042" s="646"/>
      <c r="AA1042" s="646"/>
      <c r="AG1042" s="646"/>
      <c r="AH1042" s="646"/>
    </row>
    <row r="1043" spans="1:34" s="369" customFormat="1">
      <c r="A1043" s="735"/>
      <c r="B1043" s="736"/>
      <c r="C1043" s="737"/>
      <c r="D1043" s="646"/>
      <c r="E1043" s="646"/>
      <c r="F1043" s="646"/>
      <c r="G1043" s="738"/>
      <c r="H1043" s="1040"/>
      <c r="I1043" s="719"/>
      <c r="L1043" s="646"/>
      <c r="N1043" s="646"/>
      <c r="P1043" s="739"/>
      <c r="Q1043" s="739"/>
      <c r="S1043" s="646"/>
      <c r="T1043" s="646"/>
      <c r="U1043" s="646"/>
      <c r="V1043" s="646"/>
      <c r="W1043" s="646"/>
      <c r="X1043" s="646"/>
      <c r="Y1043" s="646"/>
      <c r="AA1043" s="646"/>
      <c r="AG1043" s="646"/>
      <c r="AH1043" s="646"/>
    </row>
    <row r="1044" spans="1:34" s="369" customFormat="1">
      <c r="A1044" s="735"/>
      <c r="B1044" s="736"/>
      <c r="C1044" s="737"/>
      <c r="D1044" s="646"/>
      <c r="E1044" s="646"/>
      <c r="F1044" s="646"/>
      <c r="G1044" s="738"/>
      <c r="H1044" s="1040"/>
      <c r="I1044" s="719"/>
      <c r="L1044" s="646"/>
      <c r="N1044" s="646"/>
      <c r="P1044" s="739"/>
      <c r="Q1044" s="739"/>
      <c r="S1044" s="646"/>
      <c r="T1044" s="646"/>
      <c r="U1044" s="646"/>
      <c r="V1044" s="646"/>
      <c r="W1044" s="646"/>
      <c r="X1044" s="646"/>
      <c r="Y1044" s="646"/>
      <c r="AA1044" s="646"/>
      <c r="AG1044" s="646"/>
      <c r="AH1044" s="646"/>
    </row>
    <row r="1045" spans="1:34" s="369" customFormat="1">
      <c r="A1045" s="735"/>
      <c r="B1045" s="736"/>
      <c r="C1045" s="737"/>
      <c r="D1045" s="646"/>
      <c r="E1045" s="646"/>
      <c r="F1045" s="646"/>
      <c r="G1045" s="738"/>
      <c r="H1045" s="1040"/>
      <c r="I1045" s="719"/>
      <c r="L1045" s="646"/>
      <c r="N1045" s="646"/>
      <c r="P1045" s="739"/>
      <c r="Q1045" s="739"/>
      <c r="S1045" s="646"/>
      <c r="T1045" s="646"/>
      <c r="U1045" s="646"/>
      <c r="V1045" s="646"/>
      <c r="W1045" s="646"/>
      <c r="X1045" s="646"/>
      <c r="Y1045" s="646"/>
      <c r="AA1045" s="646"/>
      <c r="AG1045" s="646"/>
      <c r="AH1045" s="646"/>
    </row>
    <row r="1046" spans="1:34" s="369" customFormat="1">
      <c r="A1046" s="735"/>
      <c r="B1046" s="736"/>
      <c r="C1046" s="737"/>
      <c r="D1046" s="646"/>
      <c r="E1046" s="646"/>
      <c r="F1046" s="646"/>
      <c r="G1046" s="738"/>
      <c r="H1046" s="1040"/>
      <c r="I1046" s="719"/>
      <c r="L1046" s="646"/>
      <c r="N1046" s="646"/>
      <c r="P1046" s="739"/>
      <c r="Q1046" s="739"/>
      <c r="S1046" s="646"/>
      <c r="T1046" s="646"/>
      <c r="U1046" s="646"/>
      <c r="V1046" s="646"/>
      <c r="W1046" s="646"/>
      <c r="X1046" s="646"/>
      <c r="Y1046" s="646"/>
      <c r="AA1046" s="646"/>
      <c r="AG1046" s="646"/>
      <c r="AH1046" s="646"/>
    </row>
    <row r="1047" spans="1:34" s="369" customFormat="1">
      <c r="A1047" s="735"/>
      <c r="B1047" s="736"/>
      <c r="C1047" s="737"/>
      <c r="D1047" s="646"/>
      <c r="E1047" s="646"/>
      <c r="F1047" s="646"/>
      <c r="G1047" s="738"/>
      <c r="H1047" s="1040"/>
      <c r="I1047" s="719"/>
      <c r="L1047" s="646"/>
      <c r="N1047" s="646"/>
      <c r="P1047" s="739"/>
      <c r="Q1047" s="739"/>
      <c r="S1047" s="646"/>
      <c r="T1047" s="646"/>
      <c r="U1047" s="646"/>
      <c r="V1047" s="646"/>
      <c r="W1047" s="646"/>
      <c r="X1047" s="646"/>
      <c r="Y1047" s="646"/>
      <c r="AA1047" s="646"/>
      <c r="AG1047" s="646"/>
      <c r="AH1047" s="646"/>
    </row>
    <row r="1048" spans="1:34" s="369" customFormat="1">
      <c r="A1048" s="735"/>
      <c r="B1048" s="736"/>
      <c r="C1048" s="737"/>
      <c r="D1048" s="646"/>
      <c r="E1048" s="646"/>
      <c r="F1048" s="646"/>
      <c r="G1048" s="738"/>
      <c r="H1048" s="1040"/>
      <c r="I1048" s="719"/>
      <c r="L1048" s="646"/>
      <c r="N1048" s="646"/>
      <c r="P1048" s="739"/>
      <c r="Q1048" s="739"/>
      <c r="S1048" s="646"/>
      <c r="T1048" s="646"/>
      <c r="U1048" s="646"/>
      <c r="V1048" s="646"/>
      <c r="W1048" s="646"/>
      <c r="X1048" s="646"/>
      <c r="Y1048" s="646"/>
      <c r="AA1048" s="646"/>
      <c r="AG1048" s="646"/>
      <c r="AH1048" s="646"/>
    </row>
    <row r="1049" spans="1:34" s="369" customFormat="1">
      <c r="A1049" s="735"/>
      <c r="B1049" s="736"/>
      <c r="C1049" s="737"/>
      <c r="D1049" s="646"/>
      <c r="E1049" s="646"/>
      <c r="F1049" s="646"/>
      <c r="G1049" s="738"/>
      <c r="H1049" s="1040"/>
      <c r="I1049" s="719"/>
      <c r="L1049" s="646"/>
      <c r="N1049" s="646"/>
      <c r="P1049" s="739"/>
      <c r="Q1049" s="739"/>
      <c r="S1049" s="646"/>
      <c r="T1049" s="646"/>
      <c r="U1049" s="646"/>
      <c r="V1049" s="646"/>
      <c r="W1049" s="646"/>
      <c r="X1049" s="646"/>
      <c r="Y1049" s="646"/>
      <c r="AA1049" s="646"/>
      <c r="AG1049" s="646"/>
      <c r="AH1049" s="646"/>
    </row>
    <row r="1050" spans="1:34" s="369" customFormat="1">
      <c r="A1050" s="735"/>
      <c r="B1050" s="736"/>
      <c r="C1050" s="737"/>
      <c r="D1050" s="646"/>
      <c r="E1050" s="646"/>
      <c r="F1050" s="646"/>
      <c r="G1050" s="738"/>
      <c r="H1050" s="1040"/>
      <c r="I1050" s="719"/>
      <c r="L1050" s="646"/>
      <c r="N1050" s="646"/>
      <c r="P1050" s="739"/>
      <c r="Q1050" s="739"/>
      <c r="S1050" s="646"/>
      <c r="T1050" s="646"/>
      <c r="U1050" s="646"/>
      <c r="V1050" s="646"/>
      <c r="W1050" s="646"/>
      <c r="X1050" s="646"/>
      <c r="Y1050" s="646"/>
      <c r="AA1050" s="646"/>
      <c r="AG1050" s="646"/>
      <c r="AH1050" s="646"/>
    </row>
    <row r="1051" spans="1:34" s="369" customFormat="1">
      <c r="A1051" s="735"/>
      <c r="B1051" s="736"/>
      <c r="C1051" s="737"/>
      <c r="D1051" s="646"/>
      <c r="E1051" s="646"/>
      <c r="F1051" s="646"/>
      <c r="G1051" s="738"/>
      <c r="H1051" s="1040"/>
      <c r="I1051" s="719"/>
      <c r="L1051" s="646"/>
      <c r="N1051" s="646"/>
      <c r="P1051" s="739"/>
      <c r="Q1051" s="739"/>
      <c r="S1051" s="646"/>
      <c r="T1051" s="646"/>
      <c r="U1051" s="646"/>
      <c r="V1051" s="646"/>
      <c r="W1051" s="646"/>
      <c r="X1051" s="646"/>
      <c r="Y1051" s="646"/>
      <c r="AA1051" s="646"/>
      <c r="AG1051" s="646"/>
      <c r="AH1051" s="646"/>
    </row>
    <row r="1052" spans="1:34" s="369" customFormat="1">
      <c r="A1052" s="735"/>
      <c r="B1052" s="736"/>
      <c r="C1052" s="737"/>
      <c r="D1052" s="646"/>
      <c r="E1052" s="646"/>
      <c r="F1052" s="646"/>
      <c r="G1052" s="738"/>
      <c r="H1052" s="1040"/>
      <c r="I1052" s="719"/>
      <c r="L1052" s="646"/>
      <c r="N1052" s="646"/>
      <c r="P1052" s="739"/>
      <c r="Q1052" s="739"/>
      <c r="S1052" s="646"/>
      <c r="T1052" s="646"/>
      <c r="U1052" s="646"/>
      <c r="V1052" s="646"/>
      <c r="W1052" s="646"/>
      <c r="X1052" s="646"/>
      <c r="Y1052" s="646"/>
      <c r="AA1052" s="646"/>
      <c r="AG1052" s="646"/>
      <c r="AH1052" s="646"/>
    </row>
    <row r="1053" spans="1:34" s="369" customFormat="1">
      <c r="A1053" s="735"/>
      <c r="B1053" s="736"/>
      <c r="C1053" s="737"/>
      <c r="D1053" s="646"/>
      <c r="E1053" s="646"/>
      <c r="F1053" s="646"/>
      <c r="G1053" s="738"/>
      <c r="H1053" s="1040"/>
      <c r="I1053" s="719"/>
      <c r="L1053" s="646"/>
      <c r="N1053" s="646"/>
      <c r="P1053" s="739"/>
      <c r="Q1053" s="739"/>
      <c r="S1053" s="646"/>
      <c r="T1053" s="646"/>
      <c r="U1053" s="646"/>
      <c r="V1053" s="646"/>
      <c r="W1053" s="646"/>
      <c r="X1053" s="646"/>
      <c r="Y1053" s="646"/>
      <c r="AA1053" s="646"/>
      <c r="AG1053" s="646"/>
      <c r="AH1053" s="646"/>
    </row>
    <row r="1054" spans="1:34" s="369" customFormat="1">
      <c r="A1054" s="735"/>
      <c r="B1054" s="736"/>
      <c r="C1054" s="737"/>
      <c r="D1054" s="646"/>
      <c r="E1054" s="646"/>
      <c r="F1054" s="646"/>
      <c r="G1054" s="738"/>
      <c r="H1054" s="1040"/>
      <c r="I1054" s="719"/>
      <c r="L1054" s="646"/>
      <c r="N1054" s="646"/>
      <c r="P1054" s="739"/>
      <c r="Q1054" s="739"/>
      <c r="S1054" s="646"/>
      <c r="T1054" s="646"/>
      <c r="U1054" s="646"/>
      <c r="V1054" s="646"/>
      <c r="W1054" s="646"/>
      <c r="X1054" s="646"/>
      <c r="Y1054" s="646"/>
      <c r="AA1054" s="646"/>
      <c r="AG1054" s="646"/>
      <c r="AH1054" s="646"/>
    </row>
    <row r="1055" spans="1:34" s="369" customFormat="1">
      <c r="A1055" s="735"/>
      <c r="B1055" s="736"/>
      <c r="C1055" s="737"/>
      <c r="D1055" s="646"/>
      <c r="E1055" s="646"/>
      <c r="F1055" s="646"/>
      <c r="G1055" s="738"/>
      <c r="H1055" s="1040"/>
      <c r="I1055" s="719"/>
      <c r="L1055" s="646"/>
      <c r="N1055" s="646"/>
      <c r="P1055" s="739"/>
      <c r="Q1055" s="739"/>
      <c r="S1055" s="646"/>
      <c r="T1055" s="646"/>
      <c r="U1055" s="646"/>
      <c r="V1055" s="646"/>
      <c r="W1055" s="646"/>
      <c r="X1055" s="646"/>
      <c r="Y1055" s="646"/>
      <c r="AA1055" s="646"/>
      <c r="AG1055" s="646"/>
      <c r="AH1055" s="646"/>
    </row>
    <row r="1056" spans="1:34" s="369" customFormat="1">
      <c r="A1056" s="735"/>
      <c r="B1056" s="736"/>
      <c r="C1056" s="737"/>
      <c r="D1056" s="646"/>
      <c r="E1056" s="646"/>
      <c r="F1056" s="646"/>
      <c r="G1056" s="738"/>
      <c r="H1056" s="1040"/>
      <c r="I1056" s="719"/>
      <c r="L1056" s="646"/>
      <c r="N1056" s="646"/>
      <c r="P1056" s="739"/>
      <c r="Q1056" s="739"/>
      <c r="S1056" s="646"/>
      <c r="T1056" s="646"/>
      <c r="U1056" s="646"/>
      <c r="V1056" s="646"/>
      <c r="W1056" s="646"/>
      <c r="X1056" s="646"/>
      <c r="Y1056" s="646"/>
      <c r="AA1056" s="646"/>
      <c r="AG1056" s="646"/>
      <c r="AH1056" s="646"/>
    </row>
    <row r="1057" spans="1:34" s="369" customFormat="1">
      <c r="A1057" s="735"/>
      <c r="B1057" s="736"/>
      <c r="C1057" s="737"/>
      <c r="D1057" s="646"/>
      <c r="E1057" s="646"/>
      <c r="F1057" s="646"/>
      <c r="G1057" s="738"/>
      <c r="H1057" s="1040"/>
      <c r="I1057" s="719"/>
      <c r="L1057" s="646"/>
      <c r="N1057" s="646"/>
      <c r="P1057" s="739"/>
      <c r="Q1057" s="739"/>
      <c r="S1057" s="646"/>
      <c r="T1057" s="646"/>
      <c r="U1057" s="646"/>
      <c r="V1057" s="646"/>
      <c r="W1057" s="646"/>
      <c r="X1057" s="646"/>
      <c r="Y1057" s="646"/>
      <c r="AA1057" s="646"/>
      <c r="AG1057" s="646"/>
      <c r="AH1057" s="646"/>
    </row>
    <row r="1058" spans="1:34" s="369" customFormat="1">
      <c r="A1058" s="735"/>
      <c r="B1058" s="736"/>
      <c r="C1058" s="737"/>
      <c r="D1058" s="646"/>
      <c r="E1058" s="646"/>
      <c r="F1058" s="646"/>
      <c r="G1058" s="738"/>
      <c r="H1058" s="1040"/>
      <c r="I1058" s="719"/>
      <c r="L1058" s="646"/>
      <c r="N1058" s="646"/>
      <c r="P1058" s="739"/>
      <c r="Q1058" s="739"/>
      <c r="S1058" s="646"/>
      <c r="T1058" s="646"/>
      <c r="U1058" s="646"/>
      <c r="V1058" s="646"/>
      <c r="W1058" s="646"/>
      <c r="X1058" s="646"/>
      <c r="Y1058" s="646"/>
      <c r="AA1058" s="646"/>
      <c r="AG1058" s="646"/>
      <c r="AH1058" s="646"/>
    </row>
    <row r="1059" spans="1:34" s="369" customFormat="1">
      <c r="A1059" s="735"/>
      <c r="B1059" s="736"/>
      <c r="C1059" s="737"/>
      <c r="D1059" s="646"/>
      <c r="E1059" s="646"/>
      <c r="F1059" s="646"/>
      <c r="G1059" s="738"/>
      <c r="H1059" s="1040"/>
      <c r="I1059" s="719"/>
      <c r="L1059" s="646"/>
      <c r="N1059" s="646"/>
      <c r="P1059" s="739"/>
      <c r="Q1059" s="739"/>
      <c r="S1059" s="646"/>
      <c r="T1059" s="646"/>
      <c r="U1059" s="646"/>
      <c r="V1059" s="646"/>
      <c r="W1059" s="646"/>
      <c r="X1059" s="646"/>
      <c r="Y1059" s="646"/>
      <c r="AA1059" s="646"/>
      <c r="AG1059" s="646"/>
      <c r="AH1059" s="646"/>
    </row>
    <row r="1060" spans="1:34" s="369" customFormat="1">
      <c r="A1060" s="735"/>
      <c r="B1060" s="736"/>
      <c r="C1060" s="737"/>
      <c r="D1060" s="646"/>
      <c r="E1060" s="646"/>
      <c r="F1060" s="646"/>
      <c r="G1060" s="738"/>
      <c r="H1060" s="1040"/>
      <c r="I1060" s="719"/>
      <c r="L1060" s="646"/>
      <c r="N1060" s="646"/>
      <c r="P1060" s="739"/>
      <c r="Q1060" s="739"/>
      <c r="S1060" s="646"/>
      <c r="T1060" s="646"/>
      <c r="U1060" s="646"/>
      <c r="V1060" s="646"/>
      <c r="W1060" s="646"/>
      <c r="X1060" s="646"/>
      <c r="Y1060" s="646"/>
      <c r="AA1060" s="646"/>
      <c r="AG1060" s="646"/>
      <c r="AH1060" s="646"/>
    </row>
    <row r="1061" spans="1:34" s="369" customFormat="1">
      <c r="A1061" s="735"/>
      <c r="B1061" s="736"/>
      <c r="C1061" s="737"/>
      <c r="D1061" s="646"/>
      <c r="E1061" s="646"/>
      <c r="F1061" s="646"/>
      <c r="G1061" s="738"/>
      <c r="H1061" s="1040"/>
      <c r="I1061" s="719"/>
      <c r="L1061" s="646"/>
      <c r="N1061" s="646"/>
      <c r="P1061" s="739"/>
      <c r="Q1061" s="739"/>
      <c r="S1061" s="646"/>
      <c r="T1061" s="646"/>
      <c r="U1061" s="646"/>
      <c r="V1061" s="646"/>
      <c r="W1061" s="646"/>
      <c r="X1061" s="646"/>
      <c r="Y1061" s="646"/>
      <c r="AA1061" s="646"/>
      <c r="AG1061" s="646"/>
      <c r="AH1061" s="646"/>
    </row>
    <row r="1062" spans="1:34" s="369" customFormat="1">
      <c r="A1062" s="735"/>
      <c r="B1062" s="736"/>
      <c r="C1062" s="737"/>
      <c r="D1062" s="646"/>
      <c r="E1062" s="646"/>
      <c r="F1062" s="646"/>
      <c r="G1062" s="738"/>
      <c r="H1062" s="1040"/>
      <c r="I1062" s="719"/>
      <c r="L1062" s="646"/>
      <c r="N1062" s="646"/>
      <c r="P1062" s="739"/>
      <c r="Q1062" s="739"/>
      <c r="S1062" s="646"/>
      <c r="T1062" s="646"/>
      <c r="U1062" s="646"/>
      <c r="V1062" s="646"/>
      <c r="W1062" s="646"/>
      <c r="X1062" s="646"/>
      <c r="Y1062" s="646"/>
      <c r="AA1062" s="646"/>
      <c r="AG1062" s="646"/>
      <c r="AH1062" s="646"/>
    </row>
    <row r="1063" spans="1:34" s="369" customFormat="1">
      <c r="A1063" s="735"/>
      <c r="B1063" s="736"/>
      <c r="C1063" s="737"/>
      <c r="D1063" s="646"/>
      <c r="E1063" s="646"/>
      <c r="F1063" s="646"/>
      <c r="G1063" s="738"/>
      <c r="H1063" s="1040"/>
      <c r="I1063" s="719"/>
      <c r="L1063" s="646"/>
      <c r="N1063" s="646"/>
      <c r="P1063" s="739"/>
      <c r="Q1063" s="739"/>
      <c r="S1063" s="646"/>
      <c r="T1063" s="646"/>
      <c r="U1063" s="646"/>
      <c r="V1063" s="646"/>
      <c r="W1063" s="646"/>
      <c r="X1063" s="646"/>
      <c r="Y1063" s="646"/>
      <c r="AA1063" s="646"/>
      <c r="AG1063" s="646"/>
      <c r="AH1063" s="646"/>
    </row>
    <row r="1064" spans="1:34" s="369" customFormat="1">
      <c r="A1064" s="735"/>
      <c r="B1064" s="736"/>
      <c r="C1064" s="737"/>
      <c r="D1064" s="646"/>
      <c r="E1064" s="646"/>
      <c r="F1064" s="646"/>
      <c r="G1064" s="738"/>
      <c r="H1064" s="1040"/>
      <c r="I1064" s="719"/>
      <c r="L1064" s="646"/>
      <c r="N1064" s="646"/>
      <c r="P1064" s="739"/>
      <c r="Q1064" s="739"/>
      <c r="S1064" s="646"/>
      <c r="T1064" s="646"/>
      <c r="U1064" s="646"/>
      <c r="V1064" s="646"/>
      <c r="W1064" s="646"/>
      <c r="X1064" s="646"/>
      <c r="Y1064" s="646"/>
      <c r="AA1064" s="646"/>
      <c r="AG1064" s="646"/>
      <c r="AH1064" s="646"/>
    </row>
    <row r="1065" spans="1:34" s="369" customFormat="1">
      <c r="A1065" s="735"/>
      <c r="B1065" s="736"/>
      <c r="C1065" s="737"/>
      <c r="D1065" s="646"/>
      <c r="E1065" s="646"/>
      <c r="F1065" s="646"/>
      <c r="G1065" s="738"/>
      <c r="H1065" s="1040"/>
      <c r="I1065" s="719"/>
      <c r="L1065" s="646"/>
      <c r="N1065" s="646"/>
      <c r="P1065" s="739"/>
      <c r="Q1065" s="739"/>
      <c r="S1065" s="646"/>
      <c r="T1065" s="646"/>
      <c r="U1065" s="646"/>
      <c r="V1065" s="646"/>
      <c r="W1065" s="646"/>
      <c r="X1065" s="646"/>
      <c r="Y1065" s="646"/>
      <c r="AA1065" s="646"/>
      <c r="AG1065" s="646"/>
      <c r="AH1065" s="646"/>
    </row>
    <row r="1066" spans="1:34" s="369" customFormat="1">
      <c r="A1066" s="735"/>
      <c r="B1066" s="736"/>
      <c r="C1066" s="737"/>
      <c r="D1066" s="646"/>
      <c r="E1066" s="646"/>
      <c r="F1066" s="646"/>
      <c r="G1066" s="738"/>
      <c r="H1066" s="1040"/>
      <c r="I1066" s="719"/>
      <c r="L1066" s="646"/>
      <c r="N1066" s="646"/>
      <c r="P1066" s="739"/>
      <c r="Q1066" s="739"/>
      <c r="S1066" s="646"/>
      <c r="T1066" s="646"/>
      <c r="U1066" s="646"/>
      <c r="V1066" s="646"/>
      <c r="W1066" s="646"/>
      <c r="X1066" s="646"/>
      <c r="Y1066" s="646"/>
      <c r="AA1066" s="646"/>
      <c r="AG1066" s="646"/>
      <c r="AH1066" s="646"/>
    </row>
    <row r="1067" spans="1:34" s="369" customFormat="1">
      <c r="A1067" s="735"/>
      <c r="B1067" s="736"/>
      <c r="C1067" s="737"/>
      <c r="D1067" s="646"/>
      <c r="E1067" s="646"/>
      <c r="F1067" s="646"/>
      <c r="G1067" s="738"/>
      <c r="H1067" s="1040"/>
      <c r="I1067" s="719"/>
      <c r="L1067" s="646"/>
      <c r="N1067" s="646"/>
      <c r="P1067" s="739"/>
      <c r="Q1067" s="739"/>
      <c r="S1067" s="646"/>
      <c r="T1067" s="646"/>
      <c r="U1067" s="646"/>
      <c r="V1067" s="646"/>
      <c r="W1067" s="646"/>
      <c r="X1067" s="646"/>
      <c r="Y1067" s="646"/>
      <c r="AA1067" s="646"/>
      <c r="AG1067" s="646"/>
      <c r="AH1067" s="646"/>
    </row>
    <row r="1068" spans="1:34" s="369" customFormat="1">
      <c r="A1068" s="735"/>
      <c r="B1068" s="736"/>
      <c r="C1068" s="737"/>
      <c r="D1068" s="646"/>
      <c r="E1068" s="646"/>
      <c r="F1068" s="646"/>
      <c r="G1068" s="738"/>
      <c r="H1068" s="1040"/>
      <c r="I1068" s="719"/>
      <c r="L1068" s="646"/>
      <c r="N1068" s="646"/>
      <c r="P1068" s="739"/>
      <c r="Q1068" s="739"/>
      <c r="S1068" s="646"/>
      <c r="T1068" s="646"/>
      <c r="U1068" s="646"/>
      <c r="V1068" s="646"/>
      <c r="W1068" s="646"/>
      <c r="X1068" s="646"/>
      <c r="Y1068" s="646"/>
      <c r="AA1068" s="646"/>
      <c r="AG1068" s="646"/>
      <c r="AH1068" s="646"/>
    </row>
    <row r="1069" spans="1:34" s="369" customFormat="1">
      <c r="A1069" s="735"/>
      <c r="B1069" s="736"/>
      <c r="C1069" s="737"/>
      <c r="D1069" s="646"/>
      <c r="E1069" s="646"/>
      <c r="F1069" s="646"/>
      <c r="G1069" s="738"/>
      <c r="H1069" s="1040"/>
      <c r="I1069" s="719"/>
      <c r="L1069" s="646"/>
      <c r="N1069" s="646"/>
      <c r="P1069" s="739"/>
      <c r="Q1069" s="739"/>
      <c r="S1069" s="646"/>
      <c r="T1069" s="646"/>
      <c r="U1069" s="646"/>
      <c r="V1069" s="646"/>
      <c r="W1069" s="646"/>
      <c r="X1069" s="646"/>
      <c r="Y1069" s="646"/>
      <c r="AA1069" s="646"/>
      <c r="AG1069" s="646"/>
      <c r="AH1069" s="646"/>
    </row>
    <row r="1070" spans="1:34" s="369" customFormat="1">
      <c r="A1070" s="735"/>
      <c r="B1070" s="736"/>
      <c r="C1070" s="737"/>
      <c r="D1070" s="646"/>
      <c r="E1070" s="646"/>
      <c r="F1070" s="646"/>
      <c r="G1070" s="738"/>
      <c r="H1070" s="1040"/>
      <c r="I1070" s="719"/>
      <c r="L1070" s="646"/>
      <c r="N1070" s="646"/>
      <c r="P1070" s="739"/>
      <c r="Q1070" s="739"/>
      <c r="S1070" s="646"/>
      <c r="T1070" s="646"/>
      <c r="U1070" s="646"/>
      <c r="V1070" s="646"/>
      <c r="W1070" s="646"/>
      <c r="X1070" s="646"/>
      <c r="Y1070" s="646"/>
      <c r="AA1070" s="646"/>
      <c r="AG1070" s="646"/>
      <c r="AH1070" s="646"/>
    </row>
    <row r="1071" spans="1:34" s="369" customFormat="1">
      <c r="A1071" s="735"/>
      <c r="B1071" s="736"/>
      <c r="C1071" s="737"/>
      <c r="D1071" s="646"/>
      <c r="E1071" s="646"/>
      <c r="F1071" s="646"/>
      <c r="G1071" s="738"/>
      <c r="H1071" s="1040"/>
      <c r="I1071" s="719"/>
      <c r="L1071" s="646"/>
      <c r="N1071" s="646"/>
      <c r="P1071" s="739"/>
      <c r="Q1071" s="739"/>
      <c r="S1071" s="646"/>
      <c r="T1071" s="646"/>
      <c r="U1071" s="646"/>
      <c r="V1071" s="646"/>
      <c r="W1071" s="646"/>
      <c r="X1071" s="646"/>
      <c r="Y1071" s="646"/>
      <c r="AA1071" s="646"/>
      <c r="AG1071" s="646"/>
      <c r="AH1071" s="646"/>
    </row>
    <row r="1072" spans="1:34" s="369" customFormat="1">
      <c r="A1072" s="735"/>
      <c r="B1072" s="736"/>
      <c r="C1072" s="737"/>
      <c r="D1072" s="646"/>
      <c r="E1072" s="646"/>
      <c r="F1072" s="646"/>
      <c r="G1072" s="738"/>
      <c r="H1072" s="1040"/>
      <c r="I1072" s="719"/>
      <c r="L1072" s="646"/>
      <c r="N1072" s="646"/>
      <c r="P1072" s="739"/>
      <c r="Q1072" s="739"/>
      <c r="S1072" s="646"/>
      <c r="T1072" s="646"/>
      <c r="U1072" s="646"/>
      <c r="V1072" s="646"/>
      <c r="W1072" s="646"/>
      <c r="X1072" s="646"/>
      <c r="Y1072" s="646"/>
      <c r="AA1072" s="646"/>
      <c r="AG1072" s="646"/>
      <c r="AH1072" s="646"/>
    </row>
    <row r="1073" spans="1:34" s="369" customFormat="1">
      <c r="A1073" s="735"/>
      <c r="B1073" s="736"/>
      <c r="C1073" s="737"/>
      <c r="D1073" s="646"/>
      <c r="E1073" s="646"/>
      <c r="F1073" s="646"/>
      <c r="G1073" s="738"/>
      <c r="H1073" s="1040"/>
      <c r="I1073" s="719"/>
      <c r="L1073" s="646"/>
      <c r="N1073" s="646"/>
      <c r="P1073" s="739"/>
      <c r="Q1073" s="739"/>
      <c r="S1073" s="646"/>
      <c r="T1073" s="646"/>
      <c r="U1073" s="646"/>
      <c r="V1073" s="646"/>
      <c r="W1073" s="646"/>
      <c r="X1073" s="646"/>
      <c r="Y1073" s="646"/>
      <c r="AA1073" s="646"/>
      <c r="AG1073" s="646"/>
      <c r="AH1073" s="646"/>
    </row>
    <row r="1074" spans="1:34" s="369" customFormat="1">
      <c r="A1074" s="735"/>
      <c r="B1074" s="736"/>
      <c r="C1074" s="737"/>
      <c r="D1074" s="646"/>
      <c r="E1074" s="646"/>
      <c r="F1074" s="646"/>
      <c r="G1074" s="738"/>
      <c r="H1074" s="1040"/>
      <c r="I1074" s="719"/>
      <c r="L1074" s="646"/>
      <c r="N1074" s="646"/>
      <c r="P1074" s="739"/>
      <c r="Q1074" s="739"/>
      <c r="S1074" s="646"/>
      <c r="T1074" s="646"/>
      <c r="U1074" s="646"/>
      <c r="V1074" s="646"/>
      <c r="W1074" s="646"/>
      <c r="X1074" s="646"/>
      <c r="Y1074" s="646"/>
      <c r="AA1074" s="646"/>
      <c r="AG1074" s="646"/>
      <c r="AH1074" s="646"/>
    </row>
    <row r="1075" spans="1:34" s="369" customFormat="1">
      <c r="A1075" s="735"/>
      <c r="B1075" s="736"/>
      <c r="C1075" s="737"/>
      <c r="D1075" s="646"/>
      <c r="E1075" s="646"/>
      <c r="F1075" s="646"/>
      <c r="G1075" s="738"/>
      <c r="H1075" s="1040"/>
      <c r="I1075" s="719"/>
      <c r="L1075" s="646"/>
      <c r="N1075" s="646"/>
      <c r="P1075" s="739"/>
      <c r="Q1075" s="739"/>
      <c r="S1075" s="646"/>
      <c r="T1075" s="646"/>
      <c r="U1075" s="646"/>
      <c r="V1075" s="646"/>
      <c r="W1075" s="646"/>
      <c r="X1075" s="646"/>
      <c r="Y1075" s="646"/>
      <c r="AA1075" s="646"/>
      <c r="AG1075" s="646"/>
      <c r="AH1075" s="646"/>
    </row>
    <row r="1076" spans="1:34" s="369" customFormat="1">
      <c r="A1076" s="735"/>
      <c r="B1076" s="736"/>
      <c r="C1076" s="737"/>
      <c r="D1076" s="646"/>
      <c r="E1076" s="646"/>
      <c r="F1076" s="646"/>
      <c r="G1076" s="738"/>
      <c r="H1076" s="1040"/>
      <c r="I1076" s="719"/>
      <c r="L1076" s="646"/>
      <c r="N1076" s="646"/>
      <c r="P1076" s="739"/>
      <c r="Q1076" s="739"/>
      <c r="S1076" s="646"/>
      <c r="T1076" s="646"/>
      <c r="U1076" s="646"/>
      <c r="V1076" s="646"/>
      <c r="W1076" s="646"/>
      <c r="X1076" s="646"/>
      <c r="Y1076" s="646"/>
      <c r="AA1076" s="646"/>
      <c r="AG1076" s="646"/>
      <c r="AH1076" s="646"/>
    </row>
    <row r="1077" spans="1:34" s="369" customFormat="1">
      <c r="A1077" s="735"/>
      <c r="B1077" s="736"/>
      <c r="C1077" s="737"/>
      <c r="D1077" s="646"/>
      <c r="E1077" s="646"/>
      <c r="F1077" s="646"/>
      <c r="G1077" s="738"/>
      <c r="H1077" s="1040"/>
      <c r="I1077" s="719"/>
      <c r="L1077" s="646"/>
      <c r="N1077" s="646"/>
      <c r="P1077" s="739"/>
      <c r="Q1077" s="739"/>
      <c r="S1077" s="646"/>
      <c r="T1077" s="646"/>
      <c r="U1077" s="646"/>
      <c r="V1077" s="646"/>
      <c r="W1077" s="646"/>
      <c r="X1077" s="646"/>
      <c r="Y1077" s="646"/>
      <c r="AA1077" s="646"/>
      <c r="AG1077" s="646"/>
      <c r="AH1077" s="646"/>
    </row>
    <row r="1078" spans="1:34" s="369" customFormat="1">
      <c r="A1078" s="735"/>
      <c r="B1078" s="736"/>
      <c r="C1078" s="737"/>
      <c r="D1078" s="646"/>
      <c r="E1078" s="646"/>
      <c r="F1078" s="646"/>
      <c r="G1078" s="738"/>
      <c r="H1078" s="1040"/>
      <c r="I1078" s="719"/>
      <c r="L1078" s="646"/>
      <c r="N1078" s="646"/>
      <c r="P1078" s="739"/>
      <c r="Q1078" s="739"/>
      <c r="S1078" s="646"/>
      <c r="T1078" s="646"/>
      <c r="U1078" s="646"/>
      <c r="V1078" s="646"/>
      <c r="W1078" s="646"/>
      <c r="X1078" s="646"/>
      <c r="Y1078" s="646"/>
      <c r="AA1078" s="646"/>
      <c r="AG1078" s="646"/>
      <c r="AH1078" s="646"/>
    </row>
    <row r="1079" spans="1:34" s="369" customFormat="1">
      <c r="A1079" s="735"/>
      <c r="B1079" s="736"/>
      <c r="C1079" s="737"/>
      <c r="D1079" s="646"/>
      <c r="E1079" s="646"/>
      <c r="F1079" s="646"/>
      <c r="G1079" s="738"/>
      <c r="H1079" s="1040"/>
      <c r="I1079" s="719"/>
      <c r="L1079" s="646"/>
      <c r="N1079" s="646"/>
      <c r="P1079" s="739"/>
      <c r="Q1079" s="739"/>
      <c r="S1079" s="646"/>
      <c r="T1079" s="646"/>
      <c r="U1079" s="646"/>
      <c r="V1079" s="646"/>
      <c r="W1079" s="646"/>
      <c r="X1079" s="646"/>
      <c r="Y1079" s="646"/>
      <c r="AA1079" s="646"/>
      <c r="AG1079" s="646"/>
      <c r="AH1079" s="646"/>
    </row>
    <row r="1080" spans="1:34" s="369" customFormat="1">
      <c r="A1080" s="735"/>
      <c r="B1080" s="736"/>
      <c r="C1080" s="737"/>
      <c r="D1080" s="646"/>
      <c r="E1080" s="646"/>
      <c r="F1080" s="646"/>
      <c r="G1080" s="738"/>
      <c r="H1080" s="1040"/>
      <c r="I1080" s="719"/>
      <c r="L1080" s="646"/>
      <c r="N1080" s="646"/>
      <c r="P1080" s="739"/>
      <c r="Q1080" s="739"/>
      <c r="S1080" s="646"/>
      <c r="T1080" s="646"/>
      <c r="U1080" s="646"/>
      <c r="V1080" s="646"/>
      <c r="W1080" s="646"/>
      <c r="X1080" s="646"/>
      <c r="Y1080" s="646"/>
      <c r="AA1080" s="646"/>
      <c r="AG1080" s="646"/>
      <c r="AH1080" s="646"/>
    </row>
    <row r="1081" spans="1:34" s="369" customFormat="1">
      <c r="A1081" s="735"/>
      <c r="B1081" s="736"/>
      <c r="C1081" s="737"/>
      <c r="D1081" s="646"/>
      <c r="E1081" s="646"/>
      <c r="F1081" s="646"/>
      <c r="G1081" s="738"/>
      <c r="H1081" s="1040"/>
      <c r="I1081" s="719"/>
      <c r="L1081" s="646"/>
      <c r="N1081" s="646"/>
      <c r="P1081" s="739"/>
      <c r="Q1081" s="739"/>
      <c r="S1081" s="646"/>
      <c r="T1081" s="646"/>
      <c r="U1081" s="646"/>
      <c r="V1081" s="646"/>
      <c r="W1081" s="646"/>
      <c r="X1081" s="646"/>
      <c r="Y1081" s="646"/>
      <c r="AA1081" s="646"/>
      <c r="AG1081" s="646"/>
      <c r="AH1081" s="646"/>
    </row>
    <row r="1082" spans="1:34" s="369" customFormat="1">
      <c r="A1082" s="735"/>
      <c r="B1082" s="736"/>
      <c r="C1082" s="737"/>
      <c r="D1082" s="646"/>
      <c r="E1082" s="646"/>
      <c r="F1082" s="646"/>
      <c r="G1082" s="738"/>
      <c r="H1082" s="1040"/>
      <c r="I1082" s="719"/>
      <c r="L1082" s="646"/>
      <c r="N1082" s="646"/>
      <c r="P1082" s="739"/>
      <c r="Q1082" s="739"/>
      <c r="S1082" s="646"/>
      <c r="T1082" s="646"/>
      <c r="U1082" s="646"/>
      <c r="V1082" s="646"/>
      <c r="W1082" s="646"/>
      <c r="X1082" s="646"/>
      <c r="Y1082" s="646"/>
      <c r="AA1082" s="646"/>
      <c r="AG1082" s="646"/>
      <c r="AH1082" s="646"/>
    </row>
    <row r="1083" spans="1:34" s="369" customFormat="1">
      <c r="A1083" s="735"/>
      <c r="B1083" s="736"/>
      <c r="C1083" s="737"/>
      <c r="D1083" s="646"/>
      <c r="E1083" s="646"/>
      <c r="F1083" s="646"/>
      <c r="G1083" s="738"/>
      <c r="H1083" s="1040"/>
      <c r="I1083" s="719"/>
      <c r="L1083" s="646"/>
      <c r="N1083" s="646"/>
      <c r="P1083" s="739"/>
      <c r="Q1083" s="739"/>
      <c r="S1083" s="646"/>
      <c r="T1083" s="646"/>
      <c r="U1083" s="646"/>
      <c r="V1083" s="646"/>
      <c r="W1083" s="646"/>
      <c r="X1083" s="646"/>
      <c r="Y1083" s="646"/>
      <c r="AA1083" s="646"/>
      <c r="AG1083" s="646"/>
      <c r="AH1083" s="646"/>
    </row>
    <row r="1084" spans="1:34" s="369" customFormat="1">
      <c r="A1084" s="735"/>
      <c r="B1084" s="736"/>
      <c r="C1084" s="737"/>
      <c r="D1084" s="646"/>
      <c r="E1084" s="646"/>
      <c r="F1084" s="646"/>
      <c r="G1084" s="738"/>
      <c r="H1084" s="1040"/>
      <c r="I1084" s="719"/>
      <c r="L1084" s="646"/>
      <c r="N1084" s="646"/>
      <c r="P1084" s="739"/>
      <c r="Q1084" s="739"/>
      <c r="S1084" s="646"/>
      <c r="T1084" s="646"/>
      <c r="U1084" s="646"/>
      <c r="V1084" s="646"/>
      <c r="W1084" s="646"/>
      <c r="X1084" s="646"/>
      <c r="Y1084" s="646"/>
      <c r="AA1084" s="646"/>
      <c r="AG1084" s="646"/>
      <c r="AH1084" s="646"/>
    </row>
    <row r="1085" spans="1:34" s="369" customFormat="1">
      <c r="A1085" s="735"/>
      <c r="B1085" s="736"/>
      <c r="C1085" s="737"/>
      <c r="D1085" s="646"/>
      <c r="E1085" s="646"/>
      <c r="F1085" s="646"/>
      <c r="G1085" s="738"/>
      <c r="H1085" s="1040"/>
      <c r="I1085" s="719"/>
      <c r="L1085" s="646"/>
      <c r="N1085" s="646"/>
      <c r="P1085" s="739"/>
      <c r="Q1085" s="739"/>
      <c r="S1085" s="646"/>
      <c r="T1085" s="646"/>
      <c r="U1085" s="646"/>
      <c r="V1085" s="646"/>
      <c r="W1085" s="646"/>
      <c r="X1085" s="646"/>
      <c r="Y1085" s="646"/>
      <c r="AA1085" s="646"/>
      <c r="AG1085" s="646"/>
      <c r="AH1085" s="646"/>
    </row>
    <row r="1086" spans="1:34" s="369" customFormat="1">
      <c r="A1086" s="735"/>
      <c r="B1086" s="736"/>
      <c r="C1086" s="737"/>
      <c r="D1086" s="646"/>
      <c r="E1086" s="646"/>
      <c r="F1086" s="646"/>
      <c r="G1086" s="738"/>
      <c r="H1086" s="1040"/>
      <c r="I1086" s="719"/>
      <c r="L1086" s="646"/>
      <c r="N1086" s="646"/>
      <c r="P1086" s="739"/>
      <c r="Q1086" s="739"/>
      <c r="S1086" s="646"/>
      <c r="T1086" s="646"/>
      <c r="U1086" s="646"/>
      <c r="V1086" s="646"/>
      <c r="W1086" s="646"/>
      <c r="X1086" s="646"/>
      <c r="Y1086" s="646"/>
      <c r="AA1086" s="646"/>
      <c r="AG1086" s="646"/>
      <c r="AH1086" s="646"/>
    </row>
    <row r="1087" spans="1:34" s="369" customFormat="1">
      <c r="A1087" s="735"/>
      <c r="B1087" s="736"/>
      <c r="C1087" s="737"/>
      <c r="D1087" s="646"/>
      <c r="E1087" s="646"/>
      <c r="F1087" s="646"/>
      <c r="G1087" s="738"/>
      <c r="H1087" s="1040"/>
      <c r="I1087" s="719"/>
      <c r="L1087" s="646"/>
      <c r="N1087" s="646"/>
      <c r="P1087" s="739"/>
      <c r="Q1087" s="739"/>
      <c r="S1087" s="646"/>
      <c r="T1087" s="646"/>
      <c r="U1087" s="646"/>
      <c r="V1087" s="646"/>
      <c r="W1087" s="646"/>
      <c r="X1087" s="646"/>
      <c r="Y1087" s="646"/>
      <c r="AA1087" s="646"/>
      <c r="AG1087" s="646"/>
      <c r="AH1087" s="646"/>
    </row>
    <row r="1088" spans="1:34" s="369" customFormat="1">
      <c r="A1088" s="735"/>
      <c r="B1088" s="736"/>
      <c r="C1088" s="737"/>
      <c r="D1088" s="646"/>
      <c r="E1088" s="646"/>
      <c r="F1088" s="646"/>
      <c r="G1088" s="738"/>
      <c r="H1088" s="1040"/>
      <c r="I1088" s="719"/>
      <c r="L1088" s="646"/>
      <c r="N1088" s="646"/>
      <c r="P1088" s="739"/>
      <c r="Q1088" s="739"/>
      <c r="S1088" s="646"/>
      <c r="T1088" s="646"/>
      <c r="U1088" s="646"/>
      <c r="V1088" s="646"/>
      <c r="W1088" s="646"/>
      <c r="X1088" s="646"/>
      <c r="Y1088" s="646"/>
      <c r="AA1088" s="646"/>
      <c r="AG1088" s="646"/>
      <c r="AH1088" s="646"/>
    </row>
    <row r="1089" spans="1:34" s="369" customFormat="1">
      <c r="A1089" s="735"/>
      <c r="B1089" s="736"/>
      <c r="C1089" s="737"/>
      <c r="D1089" s="646"/>
      <c r="E1089" s="646"/>
      <c r="F1089" s="646"/>
      <c r="G1089" s="738"/>
      <c r="H1089" s="1040"/>
      <c r="I1089" s="719"/>
      <c r="L1089" s="646"/>
      <c r="N1089" s="646"/>
      <c r="P1089" s="739"/>
      <c r="Q1089" s="739"/>
      <c r="S1089" s="646"/>
      <c r="T1089" s="646"/>
      <c r="U1089" s="646"/>
      <c r="V1089" s="646"/>
      <c r="W1089" s="646"/>
      <c r="X1089" s="646"/>
      <c r="Y1089" s="646"/>
      <c r="AA1089" s="646"/>
      <c r="AG1089" s="646"/>
      <c r="AH1089" s="646"/>
    </row>
    <row r="1090" spans="1:34" s="369" customFormat="1">
      <c r="A1090" s="735"/>
      <c r="B1090" s="736"/>
      <c r="C1090" s="737"/>
      <c r="D1090" s="646"/>
      <c r="E1090" s="646"/>
      <c r="F1090" s="646"/>
      <c r="G1090" s="738"/>
      <c r="H1090" s="1040"/>
      <c r="I1090" s="719"/>
      <c r="L1090" s="646"/>
      <c r="N1090" s="646"/>
      <c r="P1090" s="739"/>
      <c r="Q1090" s="739"/>
      <c r="S1090" s="646"/>
      <c r="T1090" s="646"/>
      <c r="U1090" s="646"/>
      <c r="V1090" s="646"/>
      <c r="W1090" s="646"/>
      <c r="X1090" s="646"/>
      <c r="Y1090" s="646"/>
      <c r="AA1090" s="646"/>
      <c r="AG1090" s="646"/>
      <c r="AH1090" s="646"/>
    </row>
    <row r="1091" spans="1:34" s="369" customFormat="1">
      <c r="A1091" s="735"/>
      <c r="B1091" s="736"/>
      <c r="C1091" s="737"/>
      <c r="D1091" s="646"/>
      <c r="E1091" s="646"/>
      <c r="F1091" s="646"/>
      <c r="G1091" s="738"/>
      <c r="H1091" s="1040"/>
      <c r="I1091" s="719"/>
      <c r="L1091" s="646"/>
      <c r="N1091" s="646"/>
      <c r="P1091" s="739"/>
      <c r="Q1091" s="739"/>
      <c r="S1091" s="646"/>
      <c r="T1091" s="646"/>
      <c r="U1091" s="646"/>
      <c r="V1091" s="646"/>
      <c r="W1091" s="646"/>
      <c r="X1091" s="646"/>
      <c r="Y1091" s="646"/>
      <c r="AA1091" s="646"/>
      <c r="AG1091" s="646"/>
      <c r="AH1091" s="646"/>
    </row>
    <row r="1092" spans="1:34" s="369" customFormat="1">
      <c r="A1092" s="735"/>
      <c r="B1092" s="736"/>
      <c r="C1092" s="737"/>
      <c r="D1092" s="646"/>
      <c r="E1092" s="646"/>
      <c r="F1092" s="646"/>
      <c r="G1092" s="738"/>
      <c r="H1092" s="1040"/>
      <c r="I1092" s="719"/>
      <c r="L1092" s="646"/>
      <c r="N1092" s="646"/>
      <c r="P1092" s="739"/>
      <c r="Q1092" s="739"/>
      <c r="S1092" s="646"/>
      <c r="T1092" s="646"/>
      <c r="U1092" s="646"/>
      <c r="V1092" s="646"/>
      <c r="W1092" s="646"/>
      <c r="X1092" s="646"/>
      <c r="Y1092" s="646"/>
      <c r="AA1092" s="646"/>
      <c r="AG1092" s="646"/>
      <c r="AH1092" s="646"/>
    </row>
    <row r="1093" spans="1:34" s="369" customFormat="1">
      <c r="A1093" s="735"/>
      <c r="B1093" s="736"/>
      <c r="C1093" s="737"/>
      <c r="D1093" s="646"/>
      <c r="E1093" s="646"/>
      <c r="F1093" s="646"/>
      <c r="G1093" s="738"/>
      <c r="H1093" s="1040"/>
      <c r="I1093" s="719"/>
      <c r="L1093" s="646"/>
      <c r="N1093" s="646"/>
      <c r="P1093" s="739"/>
      <c r="Q1093" s="739"/>
      <c r="S1093" s="646"/>
      <c r="T1093" s="646"/>
      <c r="U1093" s="646"/>
      <c r="V1093" s="646"/>
      <c r="W1093" s="646"/>
      <c r="X1093" s="646"/>
      <c r="Y1093" s="646"/>
      <c r="AA1093" s="646"/>
      <c r="AG1093" s="646"/>
      <c r="AH1093" s="646"/>
    </row>
    <row r="1094" spans="1:34" s="369" customFormat="1">
      <c r="A1094" s="735"/>
      <c r="B1094" s="736"/>
      <c r="C1094" s="737"/>
      <c r="D1094" s="646"/>
      <c r="E1094" s="646"/>
      <c r="F1094" s="646"/>
      <c r="G1094" s="738"/>
      <c r="H1094" s="1040"/>
      <c r="I1094" s="719"/>
      <c r="L1094" s="646"/>
      <c r="N1094" s="646"/>
      <c r="P1094" s="739"/>
      <c r="Q1094" s="739"/>
      <c r="S1094" s="646"/>
      <c r="T1094" s="646"/>
      <c r="U1094" s="646"/>
      <c r="V1094" s="646"/>
      <c r="W1094" s="646"/>
      <c r="X1094" s="646"/>
      <c r="Y1094" s="646"/>
      <c r="AA1094" s="646"/>
      <c r="AG1094" s="646"/>
      <c r="AH1094" s="646"/>
    </row>
    <row r="1095" spans="1:34" s="369" customFormat="1">
      <c r="A1095" s="735"/>
      <c r="B1095" s="736"/>
      <c r="C1095" s="737"/>
      <c r="D1095" s="646"/>
      <c r="E1095" s="646"/>
      <c r="F1095" s="646"/>
      <c r="G1095" s="738"/>
      <c r="H1095" s="1040"/>
      <c r="I1095" s="719"/>
      <c r="L1095" s="646"/>
      <c r="N1095" s="646"/>
      <c r="P1095" s="739"/>
      <c r="Q1095" s="739"/>
      <c r="S1095" s="646"/>
      <c r="T1095" s="646"/>
      <c r="U1095" s="646"/>
      <c r="V1095" s="646"/>
      <c r="W1095" s="646"/>
      <c r="X1095" s="646"/>
      <c r="Y1095" s="646"/>
      <c r="AA1095" s="646"/>
      <c r="AG1095" s="646"/>
      <c r="AH1095" s="646"/>
    </row>
    <row r="1096" spans="1:34" s="369" customFormat="1">
      <c r="A1096" s="735"/>
      <c r="B1096" s="736"/>
      <c r="C1096" s="737"/>
      <c r="D1096" s="646"/>
      <c r="E1096" s="646"/>
      <c r="F1096" s="646"/>
      <c r="G1096" s="738"/>
      <c r="H1096" s="1040"/>
      <c r="I1096" s="719"/>
      <c r="L1096" s="646"/>
      <c r="N1096" s="646"/>
      <c r="P1096" s="739"/>
      <c r="Q1096" s="739"/>
      <c r="S1096" s="646"/>
      <c r="T1096" s="646"/>
      <c r="U1096" s="646"/>
      <c r="V1096" s="646"/>
      <c r="W1096" s="646"/>
      <c r="X1096" s="646"/>
      <c r="Y1096" s="646"/>
      <c r="AA1096" s="646"/>
      <c r="AG1096" s="646"/>
      <c r="AH1096" s="646"/>
    </row>
    <row r="1097" spans="1:34" s="369" customFormat="1">
      <c r="A1097" s="735"/>
      <c r="B1097" s="736"/>
      <c r="C1097" s="737"/>
      <c r="D1097" s="646"/>
      <c r="E1097" s="646"/>
      <c r="F1097" s="646"/>
      <c r="G1097" s="738"/>
      <c r="H1097" s="1040"/>
      <c r="I1097" s="719"/>
      <c r="L1097" s="646"/>
      <c r="N1097" s="646"/>
      <c r="P1097" s="739"/>
      <c r="Q1097" s="739"/>
      <c r="S1097" s="646"/>
      <c r="T1097" s="646"/>
      <c r="U1097" s="646"/>
      <c r="V1097" s="646"/>
      <c r="W1097" s="646"/>
      <c r="X1097" s="646"/>
      <c r="Y1097" s="646"/>
      <c r="AA1097" s="646"/>
      <c r="AG1097" s="646"/>
      <c r="AH1097" s="646"/>
    </row>
    <row r="1098" spans="1:34" s="369" customFormat="1">
      <c r="A1098" s="735"/>
      <c r="B1098" s="736"/>
      <c r="C1098" s="737"/>
      <c r="D1098" s="646"/>
      <c r="E1098" s="646"/>
      <c r="F1098" s="646"/>
      <c r="G1098" s="738"/>
      <c r="H1098" s="1040"/>
      <c r="I1098" s="719"/>
      <c r="L1098" s="646"/>
      <c r="N1098" s="646"/>
      <c r="P1098" s="739"/>
      <c r="Q1098" s="739"/>
      <c r="S1098" s="646"/>
      <c r="T1098" s="646"/>
      <c r="U1098" s="646"/>
      <c r="V1098" s="646"/>
      <c r="W1098" s="646"/>
      <c r="X1098" s="646"/>
      <c r="Y1098" s="646"/>
      <c r="AA1098" s="646"/>
      <c r="AG1098" s="646"/>
      <c r="AH1098" s="646"/>
    </row>
    <row r="1099" spans="1:34" s="369" customFormat="1">
      <c r="A1099" s="735"/>
      <c r="B1099" s="736"/>
      <c r="C1099" s="737"/>
      <c r="D1099" s="646"/>
      <c r="E1099" s="646"/>
      <c r="F1099" s="646"/>
      <c r="G1099" s="738"/>
      <c r="H1099" s="1040"/>
      <c r="I1099" s="719"/>
      <c r="L1099" s="646"/>
      <c r="N1099" s="646"/>
      <c r="P1099" s="739"/>
      <c r="Q1099" s="739"/>
      <c r="S1099" s="646"/>
      <c r="T1099" s="646"/>
      <c r="U1099" s="646"/>
      <c r="V1099" s="646"/>
      <c r="W1099" s="646"/>
      <c r="X1099" s="646"/>
      <c r="Y1099" s="646"/>
      <c r="AA1099" s="646"/>
      <c r="AG1099" s="646"/>
      <c r="AH1099" s="646"/>
    </row>
    <row r="1100" spans="1:34" s="369" customFormat="1">
      <c r="A1100" s="735"/>
      <c r="B1100" s="736"/>
      <c r="C1100" s="737"/>
      <c r="D1100" s="646"/>
      <c r="E1100" s="646"/>
      <c r="F1100" s="646"/>
      <c r="G1100" s="738"/>
      <c r="H1100" s="1040"/>
      <c r="I1100" s="719"/>
      <c r="L1100" s="646"/>
      <c r="N1100" s="646"/>
      <c r="P1100" s="739"/>
      <c r="Q1100" s="739"/>
      <c r="S1100" s="646"/>
      <c r="T1100" s="646"/>
      <c r="U1100" s="646"/>
      <c r="V1100" s="646"/>
      <c r="W1100" s="646"/>
      <c r="X1100" s="646"/>
      <c r="Y1100" s="646"/>
      <c r="AA1100" s="646"/>
      <c r="AG1100" s="646"/>
      <c r="AH1100" s="646"/>
    </row>
    <row r="1101" spans="1:34" s="369" customFormat="1">
      <c r="A1101" s="735"/>
      <c r="B1101" s="736"/>
      <c r="C1101" s="737"/>
      <c r="D1101" s="646"/>
      <c r="E1101" s="646"/>
      <c r="F1101" s="646"/>
      <c r="G1101" s="738"/>
      <c r="H1101" s="1040"/>
      <c r="I1101" s="719"/>
      <c r="L1101" s="646"/>
      <c r="N1101" s="646"/>
      <c r="P1101" s="739"/>
      <c r="Q1101" s="739"/>
      <c r="S1101" s="646"/>
      <c r="T1101" s="646"/>
      <c r="U1101" s="646"/>
      <c r="V1101" s="646"/>
      <c r="W1101" s="646"/>
      <c r="X1101" s="646"/>
      <c r="Y1101" s="646"/>
      <c r="AA1101" s="646"/>
      <c r="AG1101" s="646"/>
      <c r="AH1101" s="646"/>
    </row>
    <row r="1102" spans="1:34" s="369" customFormat="1">
      <c r="A1102" s="735"/>
      <c r="B1102" s="736"/>
      <c r="C1102" s="737"/>
      <c r="D1102" s="646"/>
      <c r="E1102" s="646"/>
      <c r="F1102" s="646"/>
      <c r="G1102" s="738"/>
      <c r="H1102" s="1040"/>
      <c r="I1102" s="719"/>
      <c r="L1102" s="646"/>
      <c r="N1102" s="646"/>
      <c r="P1102" s="739"/>
      <c r="Q1102" s="739"/>
      <c r="S1102" s="646"/>
      <c r="T1102" s="646"/>
      <c r="U1102" s="646"/>
      <c r="V1102" s="646"/>
      <c r="W1102" s="646"/>
      <c r="X1102" s="646"/>
      <c r="Y1102" s="646"/>
      <c r="AA1102" s="646"/>
      <c r="AG1102" s="646"/>
      <c r="AH1102" s="646"/>
    </row>
    <row r="1103" spans="1:34" s="369" customFormat="1">
      <c r="A1103" s="735"/>
      <c r="B1103" s="736"/>
      <c r="C1103" s="737"/>
      <c r="D1103" s="646"/>
      <c r="E1103" s="646"/>
      <c r="F1103" s="646"/>
      <c r="G1103" s="738"/>
      <c r="H1103" s="1040"/>
      <c r="I1103" s="719"/>
      <c r="L1103" s="646"/>
      <c r="N1103" s="646"/>
      <c r="P1103" s="739"/>
      <c r="Q1103" s="739"/>
      <c r="S1103" s="646"/>
      <c r="T1103" s="646"/>
      <c r="U1103" s="646"/>
      <c r="V1103" s="646"/>
      <c r="W1103" s="646"/>
      <c r="X1103" s="646"/>
      <c r="Y1103" s="646"/>
      <c r="AA1103" s="646"/>
      <c r="AG1103" s="646"/>
      <c r="AH1103" s="646"/>
    </row>
    <row r="1104" spans="1:34" s="369" customFormat="1">
      <c r="A1104" s="735"/>
      <c r="B1104" s="736"/>
      <c r="C1104" s="737"/>
      <c r="D1104" s="646"/>
      <c r="E1104" s="646"/>
      <c r="F1104" s="646"/>
      <c r="G1104" s="738"/>
      <c r="H1104" s="1040"/>
      <c r="I1104" s="719"/>
      <c r="L1104" s="646"/>
      <c r="N1104" s="646"/>
      <c r="P1104" s="739"/>
      <c r="Q1104" s="739"/>
      <c r="S1104" s="646"/>
      <c r="T1104" s="646"/>
      <c r="U1104" s="646"/>
      <c r="V1104" s="646"/>
      <c r="W1104" s="646"/>
      <c r="X1104" s="646"/>
      <c r="Y1104" s="646"/>
      <c r="AA1104" s="646"/>
      <c r="AG1104" s="646"/>
      <c r="AH1104" s="646"/>
    </row>
    <row r="1105" spans="1:34" s="369" customFormat="1">
      <c r="A1105" s="735"/>
      <c r="B1105" s="736"/>
      <c r="C1105" s="737"/>
      <c r="D1105" s="646"/>
      <c r="E1105" s="646"/>
      <c r="F1105" s="646"/>
      <c r="G1105" s="738"/>
      <c r="H1105" s="1040"/>
      <c r="I1105" s="719"/>
      <c r="L1105" s="646"/>
      <c r="N1105" s="646"/>
      <c r="P1105" s="739"/>
      <c r="Q1105" s="739"/>
      <c r="S1105" s="646"/>
      <c r="T1105" s="646"/>
      <c r="U1105" s="646"/>
      <c r="V1105" s="646"/>
      <c r="W1105" s="646"/>
      <c r="X1105" s="646"/>
      <c r="Y1105" s="646"/>
      <c r="AA1105" s="646"/>
      <c r="AG1105" s="646"/>
      <c r="AH1105" s="646"/>
    </row>
    <row r="1106" spans="1:34" s="369" customFormat="1">
      <c r="A1106" s="735"/>
      <c r="B1106" s="736"/>
      <c r="C1106" s="737"/>
      <c r="D1106" s="646"/>
      <c r="E1106" s="646"/>
      <c r="F1106" s="646"/>
      <c r="G1106" s="738"/>
      <c r="H1106" s="1040"/>
      <c r="I1106" s="719"/>
      <c r="L1106" s="646"/>
      <c r="N1106" s="646"/>
      <c r="P1106" s="739"/>
      <c r="Q1106" s="739"/>
      <c r="S1106" s="646"/>
      <c r="T1106" s="646"/>
      <c r="U1106" s="646"/>
      <c r="V1106" s="646"/>
      <c r="W1106" s="646"/>
      <c r="X1106" s="646"/>
      <c r="Y1106" s="646"/>
      <c r="AA1106" s="646"/>
      <c r="AG1106" s="646"/>
      <c r="AH1106" s="646"/>
    </row>
    <row r="1107" spans="1:34" s="369" customFormat="1">
      <c r="A1107" s="735"/>
      <c r="B1107" s="736"/>
      <c r="C1107" s="737"/>
      <c r="D1107" s="646"/>
      <c r="E1107" s="646"/>
      <c r="F1107" s="646"/>
      <c r="G1107" s="738"/>
      <c r="H1107" s="1040"/>
      <c r="I1107" s="719"/>
      <c r="L1107" s="646"/>
      <c r="N1107" s="646"/>
      <c r="P1107" s="739"/>
      <c r="Q1107" s="739"/>
      <c r="S1107" s="646"/>
      <c r="T1107" s="646"/>
      <c r="U1107" s="646"/>
      <c r="V1107" s="646"/>
      <c r="W1107" s="646"/>
      <c r="X1107" s="646"/>
      <c r="Y1107" s="646"/>
      <c r="AA1107" s="646"/>
      <c r="AG1107" s="646"/>
      <c r="AH1107" s="646"/>
    </row>
    <row r="1108" spans="1:34" s="369" customFormat="1">
      <c r="A1108" s="735"/>
      <c r="B1108" s="736"/>
      <c r="C1108" s="737"/>
      <c r="D1108" s="646"/>
      <c r="E1108" s="646"/>
      <c r="F1108" s="646"/>
      <c r="G1108" s="738"/>
      <c r="H1108" s="1040"/>
      <c r="I1108" s="719"/>
      <c r="L1108" s="646"/>
      <c r="N1108" s="646"/>
      <c r="P1108" s="739"/>
      <c r="Q1108" s="739"/>
      <c r="S1108" s="646"/>
      <c r="T1108" s="646"/>
      <c r="U1108" s="646"/>
      <c r="V1108" s="646"/>
      <c r="W1108" s="646"/>
      <c r="X1108" s="646"/>
      <c r="Y1108" s="646"/>
      <c r="AA1108" s="646"/>
      <c r="AG1108" s="646"/>
      <c r="AH1108" s="646"/>
    </row>
    <row r="1109" spans="1:34" s="369" customFormat="1">
      <c r="A1109" s="735"/>
      <c r="B1109" s="736"/>
      <c r="C1109" s="737"/>
      <c r="D1109" s="646"/>
      <c r="E1109" s="646"/>
      <c r="F1109" s="646"/>
      <c r="G1109" s="738"/>
      <c r="H1109" s="1040"/>
      <c r="I1109" s="719"/>
      <c r="L1109" s="646"/>
      <c r="N1109" s="646"/>
      <c r="P1109" s="739"/>
      <c r="Q1109" s="739"/>
      <c r="S1109" s="646"/>
      <c r="T1109" s="646"/>
      <c r="U1109" s="646"/>
      <c r="V1109" s="646"/>
      <c r="W1109" s="646"/>
      <c r="X1109" s="646"/>
      <c r="Y1109" s="646"/>
      <c r="AA1109" s="646"/>
      <c r="AG1109" s="646"/>
      <c r="AH1109" s="646"/>
    </row>
    <row r="1110" spans="1:34" s="369" customFormat="1">
      <c r="A1110" s="735"/>
      <c r="B1110" s="736"/>
      <c r="C1110" s="737"/>
      <c r="D1110" s="646"/>
      <c r="E1110" s="646"/>
      <c r="F1110" s="646"/>
      <c r="G1110" s="738"/>
      <c r="H1110" s="1040"/>
      <c r="I1110" s="719"/>
      <c r="L1110" s="646"/>
      <c r="N1110" s="646"/>
      <c r="P1110" s="739"/>
      <c r="Q1110" s="739"/>
      <c r="S1110" s="646"/>
      <c r="T1110" s="646"/>
      <c r="U1110" s="646"/>
      <c r="V1110" s="646"/>
      <c r="W1110" s="646"/>
      <c r="X1110" s="646"/>
      <c r="Y1110" s="646"/>
      <c r="AA1110" s="646"/>
      <c r="AG1110" s="646"/>
      <c r="AH1110" s="646"/>
    </row>
    <row r="1111" spans="1:34" s="369" customFormat="1">
      <c r="A1111" s="735"/>
      <c r="B1111" s="736"/>
      <c r="C1111" s="737"/>
      <c r="D1111" s="646"/>
      <c r="E1111" s="646"/>
      <c r="F1111" s="646"/>
      <c r="G1111" s="738"/>
      <c r="H1111" s="1040"/>
      <c r="I1111" s="719"/>
      <c r="L1111" s="646"/>
      <c r="N1111" s="646"/>
      <c r="P1111" s="739"/>
      <c r="Q1111" s="739"/>
      <c r="S1111" s="646"/>
      <c r="T1111" s="646"/>
      <c r="U1111" s="646"/>
      <c r="V1111" s="646"/>
      <c r="W1111" s="646"/>
      <c r="X1111" s="646"/>
      <c r="Y1111" s="646"/>
      <c r="AA1111" s="646"/>
      <c r="AG1111" s="646"/>
      <c r="AH1111" s="646"/>
    </row>
    <row r="1112" spans="1:34" s="369" customFormat="1">
      <c r="A1112" s="735"/>
      <c r="B1112" s="736"/>
      <c r="C1112" s="737"/>
      <c r="D1112" s="646"/>
      <c r="E1112" s="646"/>
      <c r="F1112" s="646"/>
      <c r="G1112" s="738"/>
      <c r="H1112" s="1040"/>
      <c r="I1112" s="719"/>
      <c r="L1112" s="646"/>
      <c r="N1112" s="646"/>
      <c r="P1112" s="739"/>
      <c r="Q1112" s="739"/>
      <c r="S1112" s="646"/>
      <c r="T1112" s="646"/>
      <c r="U1112" s="646"/>
      <c r="V1112" s="646"/>
      <c r="W1112" s="646"/>
      <c r="X1112" s="646"/>
      <c r="Y1112" s="646"/>
      <c r="AA1112" s="646"/>
      <c r="AG1112" s="646"/>
      <c r="AH1112" s="646"/>
    </row>
    <row r="1113" spans="1:34" s="369" customFormat="1">
      <c r="A1113" s="735"/>
      <c r="B1113" s="736"/>
      <c r="C1113" s="737"/>
      <c r="D1113" s="646"/>
      <c r="E1113" s="646"/>
      <c r="F1113" s="646"/>
      <c r="G1113" s="738"/>
      <c r="H1113" s="1040"/>
      <c r="I1113" s="719"/>
      <c r="L1113" s="646"/>
      <c r="N1113" s="646"/>
      <c r="P1113" s="739"/>
      <c r="Q1113" s="739"/>
      <c r="S1113" s="646"/>
      <c r="T1113" s="646"/>
      <c r="U1113" s="646"/>
      <c r="V1113" s="646"/>
      <c r="W1113" s="646"/>
      <c r="X1113" s="646"/>
      <c r="Y1113" s="646"/>
      <c r="AA1113" s="646"/>
      <c r="AG1113" s="646"/>
      <c r="AH1113" s="646"/>
    </row>
    <row r="1114" spans="1:34" s="369" customFormat="1">
      <c r="A1114" s="735"/>
      <c r="B1114" s="736"/>
      <c r="C1114" s="737"/>
      <c r="D1114" s="646"/>
      <c r="E1114" s="646"/>
      <c r="F1114" s="646"/>
      <c r="G1114" s="738"/>
      <c r="H1114" s="1040"/>
      <c r="I1114" s="719"/>
      <c r="L1114" s="646"/>
      <c r="N1114" s="646"/>
      <c r="P1114" s="739"/>
      <c r="Q1114" s="739"/>
      <c r="S1114" s="646"/>
      <c r="T1114" s="646"/>
      <c r="U1114" s="646"/>
      <c r="V1114" s="646"/>
      <c r="W1114" s="646"/>
      <c r="X1114" s="646"/>
      <c r="Y1114" s="646"/>
      <c r="AA1114" s="646"/>
      <c r="AG1114" s="646"/>
      <c r="AH1114" s="646"/>
    </row>
    <row r="1115" spans="1:34" s="369" customFormat="1">
      <c r="A1115" s="735"/>
      <c r="B1115" s="736"/>
      <c r="C1115" s="737"/>
      <c r="D1115" s="646"/>
      <c r="E1115" s="646"/>
      <c r="F1115" s="646"/>
      <c r="G1115" s="738"/>
      <c r="H1115" s="1040"/>
      <c r="I1115" s="719"/>
      <c r="L1115" s="646"/>
      <c r="N1115" s="646"/>
      <c r="P1115" s="739"/>
      <c r="Q1115" s="739"/>
      <c r="S1115" s="646"/>
      <c r="T1115" s="646"/>
      <c r="U1115" s="646"/>
      <c r="V1115" s="646"/>
      <c r="W1115" s="646"/>
      <c r="X1115" s="646"/>
      <c r="Y1115" s="646"/>
      <c r="AA1115" s="646"/>
      <c r="AG1115" s="646"/>
      <c r="AH1115" s="646"/>
    </row>
    <row r="1116" spans="1:34" s="369" customFormat="1">
      <c r="A1116" s="735"/>
      <c r="B1116" s="736"/>
      <c r="C1116" s="737"/>
      <c r="D1116" s="646"/>
      <c r="E1116" s="646"/>
      <c r="F1116" s="646"/>
      <c r="G1116" s="738"/>
      <c r="H1116" s="1040"/>
      <c r="I1116" s="719"/>
      <c r="L1116" s="646"/>
      <c r="N1116" s="646"/>
      <c r="P1116" s="739"/>
      <c r="Q1116" s="739"/>
      <c r="S1116" s="646"/>
      <c r="T1116" s="646"/>
      <c r="U1116" s="646"/>
      <c r="V1116" s="646"/>
      <c r="W1116" s="646"/>
      <c r="X1116" s="646"/>
      <c r="Y1116" s="646"/>
      <c r="AA1116" s="646"/>
      <c r="AG1116" s="646"/>
      <c r="AH1116" s="646"/>
    </row>
    <row r="1117" spans="1:34" s="369" customFormat="1">
      <c r="A1117" s="735"/>
      <c r="B1117" s="736"/>
      <c r="C1117" s="737"/>
      <c r="D1117" s="646"/>
      <c r="E1117" s="646"/>
      <c r="F1117" s="646"/>
      <c r="G1117" s="738"/>
      <c r="H1117" s="1040"/>
      <c r="I1117" s="719"/>
      <c r="L1117" s="646"/>
      <c r="N1117" s="646"/>
      <c r="P1117" s="739"/>
      <c r="Q1117" s="739"/>
      <c r="S1117" s="646"/>
      <c r="T1117" s="646"/>
      <c r="U1117" s="646"/>
      <c r="V1117" s="646"/>
      <c r="W1117" s="646"/>
      <c r="X1117" s="646"/>
      <c r="Y1117" s="646"/>
      <c r="AA1117" s="646"/>
      <c r="AG1117" s="646"/>
      <c r="AH1117" s="646"/>
    </row>
    <row r="1118" spans="1:34" s="369" customFormat="1">
      <c r="A1118" s="735"/>
      <c r="B1118" s="736"/>
      <c r="C1118" s="737"/>
      <c r="D1118" s="646"/>
      <c r="E1118" s="646"/>
      <c r="F1118" s="646"/>
      <c r="G1118" s="738"/>
      <c r="H1118" s="1040"/>
      <c r="I1118" s="719"/>
      <c r="L1118" s="646"/>
      <c r="N1118" s="646"/>
      <c r="P1118" s="739"/>
      <c r="Q1118" s="739"/>
      <c r="S1118" s="646"/>
      <c r="T1118" s="646"/>
      <c r="U1118" s="646"/>
      <c r="V1118" s="646"/>
      <c r="W1118" s="646"/>
      <c r="X1118" s="646"/>
      <c r="Y1118" s="646"/>
      <c r="AA1118" s="646"/>
      <c r="AG1118" s="646"/>
      <c r="AH1118" s="646"/>
    </row>
    <row r="1119" spans="1:34" s="369" customFormat="1">
      <c r="A1119" s="735"/>
      <c r="B1119" s="736"/>
      <c r="C1119" s="737"/>
      <c r="D1119" s="646"/>
      <c r="E1119" s="646"/>
      <c r="F1119" s="646"/>
      <c r="G1119" s="738"/>
      <c r="H1119" s="1040"/>
      <c r="I1119" s="719"/>
      <c r="L1119" s="646"/>
      <c r="N1119" s="646"/>
      <c r="P1119" s="739"/>
      <c r="Q1119" s="739"/>
      <c r="S1119" s="646"/>
      <c r="T1119" s="646"/>
      <c r="U1119" s="646"/>
      <c r="V1119" s="646"/>
      <c r="W1119" s="646"/>
      <c r="X1119" s="646"/>
      <c r="Y1119" s="646"/>
      <c r="AA1119" s="646"/>
      <c r="AG1119" s="646"/>
      <c r="AH1119" s="646"/>
    </row>
    <row r="1120" spans="1:34" s="369" customFormat="1">
      <c r="A1120" s="735"/>
      <c r="B1120" s="736"/>
      <c r="C1120" s="737"/>
      <c r="D1120" s="646"/>
      <c r="E1120" s="646"/>
      <c r="F1120" s="646"/>
      <c r="G1120" s="738"/>
      <c r="H1120" s="1040"/>
      <c r="I1120" s="719"/>
      <c r="L1120" s="646"/>
      <c r="N1120" s="646"/>
      <c r="P1120" s="739"/>
      <c r="Q1120" s="739"/>
      <c r="S1120" s="646"/>
      <c r="T1120" s="646"/>
      <c r="U1120" s="646"/>
      <c r="V1120" s="646"/>
      <c r="W1120" s="646"/>
      <c r="X1120" s="646"/>
      <c r="Y1120" s="646"/>
      <c r="AA1120" s="646"/>
      <c r="AG1120" s="646"/>
      <c r="AH1120" s="646"/>
    </row>
    <row r="1121" spans="1:34" s="369" customFormat="1">
      <c r="A1121" s="735"/>
      <c r="B1121" s="736"/>
      <c r="C1121" s="737"/>
      <c r="D1121" s="646"/>
      <c r="E1121" s="646"/>
      <c r="F1121" s="646"/>
      <c r="G1121" s="738"/>
      <c r="H1121" s="1040"/>
      <c r="I1121" s="719"/>
      <c r="L1121" s="646"/>
      <c r="N1121" s="646"/>
      <c r="P1121" s="739"/>
      <c r="Q1121" s="739"/>
      <c r="S1121" s="646"/>
      <c r="T1121" s="646"/>
      <c r="U1121" s="646"/>
      <c r="V1121" s="646"/>
      <c r="W1121" s="646"/>
      <c r="X1121" s="646"/>
      <c r="Y1121" s="646"/>
      <c r="AA1121" s="646"/>
      <c r="AG1121" s="646"/>
      <c r="AH1121" s="646"/>
    </row>
    <row r="1122" spans="1:34" s="369" customFormat="1">
      <c r="A1122" s="735"/>
      <c r="B1122" s="736"/>
      <c r="C1122" s="737"/>
      <c r="D1122" s="646"/>
      <c r="E1122" s="646"/>
      <c r="F1122" s="646"/>
      <c r="G1122" s="738"/>
      <c r="H1122" s="1040"/>
      <c r="I1122" s="719"/>
      <c r="L1122" s="646"/>
      <c r="N1122" s="646"/>
      <c r="P1122" s="739"/>
      <c r="Q1122" s="739"/>
      <c r="S1122" s="646"/>
      <c r="T1122" s="646"/>
      <c r="U1122" s="646"/>
      <c r="V1122" s="646"/>
      <c r="W1122" s="646"/>
      <c r="X1122" s="646"/>
      <c r="Y1122" s="646"/>
      <c r="AA1122" s="646"/>
      <c r="AG1122" s="646"/>
      <c r="AH1122" s="646"/>
    </row>
    <row r="1123" spans="1:34" s="369" customFormat="1">
      <c r="A1123" s="735"/>
      <c r="B1123" s="736"/>
      <c r="C1123" s="737"/>
      <c r="D1123" s="646"/>
      <c r="E1123" s="646"/>
      <c r="F1123" s="646"/>
      <c r="G1123" s="738"/>
      <c r="H1123" s="1040"/>
      <c r="I1123" s="719"/>
      <c r="L1123" s="646"/>
      <c r="N1123" s="646"/>
      <c r="P1123" s="739"/>
      <c r="Q1123" s="739"/>
      <c r="S1123" s="646"/>
      <c r="T1123" s="646"/>
      <c r="U1123" s="646"/>
      <c r="V1123" s="646"/>
      <c r="W1123" s="646"/>
      <c r="X1123" s="646"/>
      <c r="Y1123" s="646"/>
      <c r="AA1123" s="646"/>
      <c r="AG1123" s="646"/>
      <c r="AH1123" s="646"/>
    </row>
    <row r="1124" spans="1:34" s="369" customFormat="1">
      <c r="A1124" s="735"/>
      <c r="B1124" s="736"/>
      <c r="C1124" s="737"/>
      <c r="D1124" s="646"/>
      <c r="E1124" s="646"/>
      <c r="F1124" s="646"/>
      <c r="G1124" s="738"/>
      <c r="H1124" s="1040"/>
      <c r="I1124" s="719"/>
      <c r="L1124" s="646"/>
      <c r="N1124" s="646"/>
      <c r="P1124" s="739"/>
      <c r="Q1124" s="739"/>
      <c r="S1124" s="646"/>
      <c r="T1124" s="646"/>
      <c r="U1124" s="646"/>
      <c r="V1124" s="646"/>
      <c r="W1124" s="646"/>
      <c r="X1124" s="646"/>
      <c r="Y1124" s="646"/>
      <c r="AA1124" s="646"/>
      <c r="AG1124" s="646"/>
      <c r="AH1124" s="646"/>
    </row>
    <row r="1125" spans="1:34" s="369" customFormat="1">
      <c r="A1125" s="735"/>
      <c r="B1125" s="736"/>
      <c r="C1125" s="737"/>
      <c r="D1125" s="646"/>
      <c r="E1125" s="646"/>
      <c r="F1125" s="646"/>
      <c r="G1125" s="738"/>
      <c r="H1125" s="1040"/>
      <c r="I1125" s="719"/>
      <c r="L1125" s="646"/>
      <c r="N1125" s="646"/>
      <c r="P1125" s="739"/>
      <c r="Q1125" s="739"/>
      <c r="S1125" s="646"/>
      <c r="T1125" s="646"/>
      <c r="U1125" s="646"/>
      <c r="V1125" s="646"/>
      <c r="W1125" s="646"/>
      <c r="X1125" s="646"/>
      <c r="Y1125" s="646"/>
      <c r="AA1125" s="646"/>
      <c r="AG1125" s="646"/>
      <c r="AH1125" s="646"/>
    </row>
    <row r="1126" spans="1:34" s="369" customFormat="1">
      <c r="A1126" s="735"/>
      <c r="B1126" s="736"/>
      <c r="C1126" s="737"/>
      <c r="D1126" s="646"/>
      <c r="E1126" s="646"/>
      <c r="F1126" s="646"/>
      <c r="G1126" s="738"/>
      <c r="H1126" s="1040"/>
      <c r="I1126" s="719"/>
      <c r="L1126" s="646"/>
      <c r="N1126" s="646"/>
      <c r="P1126" s="739"/>
      <c r="Q1126" s="739"/>
      <c r="S1126" s="646"/>
      <c r="T1126" s="646"/>
      <c r="U1126" s="646"/>
      <c r="V1126" s="646"/>
      <c r="W1126" s="646"/>
      <c r="X1126" s="646"/>
      <c r="Y1126" s="646"/>
      <c r="AA1126" s="646"/>
      <c r="AG1126" s="646"/>
      <c r="AH1126" s="646"/>
    </row>
    <row r="1127" spans="1:34" s="369" customFormat="1">
      <c r="A1127" s="735"/>
      <c r="B1127" s="736"/>
      <c r="C1127" s="737"/>
      <c r="D1127" s="646"/>
      <c r="E1127" s="646"/>
      <c r="F1127" s="646"/>
      <c r="G1127" s="738"/>
      <c r="H1127" s="1040"/>
      <c r="I1127" s="719"/>
      <c r="L1127" s="646"/>
      <c r="N1127" s="646"/>
      <c r="P1127" s="739"/>
      <c r="Q1127" s="739"/>
      <c r="S1127" s="646"/>
      <c r="T1127" s="646"/>
      <c r="U1127" s="646"/>
      <c r="V1127" s="646"/>
      <c r="W1127" s="646"/>
      <c r="X1127" s="646"/>
      <c r="Y1127" s="646"/>
      <c r="AA1127" s="646"/>
      <c r="AG1127" s="646"/>
      <c r="AH1127" s="646"/>
    </row>
    <row r="1128" spans="1:34" s="369" customFormat="1">
      <c r="A1128" s="735"/>
      <c r="B1128" s="736"/>
      <c r="C1128" s="737"/>
      <c r="D1128" s="646"/>
      <c r="E1128" s="646"/>
      <c r="F1128" s="646"/>
      <c r="G1128" s="738"/>
      <c r="H1128" s="1040"/>
      <c r="I1128" s="719"/>
      <c r="L1128" s="646"/>
      <c r="N1128" s="646"/>
      <c r="P1128" s="739"/>
      <c r="Q1128" s="739"/>
      <c r="S1128" s="646"/>
      <c r="T1128" s="646"/>
      <c r="U1128" s="646"/>
      <c r="V1128" s="646"/>
      <c r="W1128" s="646"/>
      <c r="X1128" s="646"/>
      <c r="Y1128" s="646"/>
      <c r="AA1128" s="646"/>
      <c r="AG1128" s="646"/>
      <c r="AH1128" s="646"/>
    </row>
    <row r="1129" spans="1:34" s="369" customFormat="1">
      <c r="A1129" s="735"/>
      <c r="B1129" s="736"/>
      <c r="C1129" s="737"/>
      <c r="D1129" s="646"/>
      <c r="E1129" s="646"/>
      <c r="F1129" s="646"/>
      <c r="G1129" s="738"/>
      <c r="H1129" s="1040"/>
      <c r="I1129" s="719"/>
      <c r="L1129" s="646"/>
      <c r="N1129" s="646"/>
      <c r="P1129" s="739"/>
      <c r="Q1129" s="739"/>
      <c r="S1129" s="646"/>
      <c r="T1129" s="646"/>
      <c r="U1129" s="646"/>
      <c r="V1129" s="646"/>
      <c r="W1129" s="646"/>
      <c r="X1129" s="646"/>
      <c r="Y1129" s="646"/>
      <c r="AA1129" s="646"/>
      <c r="AG1129" s="646"/>
      <c r="AH1129" s="646"/>
    </row>
    <row r="1130" spans="1:34" s="369" customFormat="1">
      <c r="A1130" s="735"/>
      <c r="B1130" s="736"/>
      <c r="C1130" s="737"/>
      <c r="D1130" s="646"/>
      <c r="E1130" s="646"/>
      <c r="F1130" s="646"/>
      <c r="G1130" s="738"/>
      <c r="H1130" s="1040"/>
      <c r="I1130" s="719"/>
      <c r="L1130" s="646"/>
      <c r="N1130" s="646"/>
      <c r="P1130" s="739"/>
      <c r="Q1130" s="739"/>
      <c r="S1130" s="646"/>
      <c r="T1130" s="646"/>
      <c r="U1130" s="646"/>
      <c r="V1130" s="646"/>
      <c r="W1130" s="646"/>
      <c r="X1130" s="646"/>
      <c r="Y1130" s="646"/>
      <c r="AA1130" s="646"/>
      <c r="AG1130" s="646"/>
      <c r="AH1130" s="646"/>
    </row>
    <row r="1131" spans="1:34" s="369" customFormat="1">
      <c r="A1131" s="735"/>
      <c r="B1131" s="736"/>
      <c r="C1131" s="737"/>
      <c r="D1131" s="646"/>
      <c r="E1131" s="646"/>
      <c r="F1131" s="646"/>
      <c r="G1131" s="738"/>
      <c r="H1131" s="1040"/>
      <c r="I1131" s="719"/>
      <c r="L1131" s="646"/>
      <c r="N1131" s="646"/>
      <c r="P1131" s="739"/>
      <c r="Q1131" s="739"/>
      <c r="S1131" s="646"/>
      <c r="T1131" s="646"/>
      <c r="U1131" s="646"/>
      <c r="V1131" s="646"/>
      <c r="W1131" s="646"/>
      <c r="X1131" s="646"/>
      <c r="Y1131" s="646"/>
      <c r="AA1131" s="646"/>
      <c r="AG1131" s="646"/>
      <c r="AH1131" s="646"/>
    </row>
    <row r="1132" spans="1:34" s="369" customFormat="1">
      <c r="A1132" s="735"/>
      <c r="B1132" s="736"/>
      <c r="C1132" s="737"/>
      <c r="D1132" s="646"/>
      <c r="E1132" s="646"/>
      <c r="F1132" s="646"/>
      <c r="G1132" s="738"/>
      <c r="H1132" s="1040"/>
      <c r="I1132" s="719"/>
      <c r="L1132" s="646"/>
      <c r="N1132" s="646"/>
      <c r="P1132" s="739"/>
      <c r="Q1132" s="739"/>
      <c r="S1132" s="646"/>
      <c r="T1132" s="646"/>
      <c r="U1132" s="646"/>
      <c r="V1132" s="646"/>
      <c r="W1132" s="646"/>
      <c r="X1132" s="646"/>
      <c r="Y1132" s="646"/>
      <c r="AA1132" s="646"/>
      <c r="AG1132" s="646"/>
      <c r="AH1132" s="646"/>
    </row>
    <row r="1133" spans="1:34" s="369" customFormat="1">
      <c r="A1133" s="735"/>
      <c r="B1133" s="736"/>
      <c r="C1133" s="737"/>
      <c r="D1133" s="646"/>
      <c r="E1133" s="646"/>
      <c r="F1133" s="646"/>
      <c r="G1133" s="738"/>
      <c r="H1133" s="1040"/>
      <c r="I1133" s="719"/>
      <c r="L1133" s="646"/>
      <c r="N1133" s="646"/>
      <c r="P1133" s="739"/>
      <c r="Q1133" s="739"/>
      <c r="S1133" s="646"/>
      <c r="T1133" s="646"/>
      <c r="U1133" s="646"/>
      <c r="V1133" s="646"/>
      <c r="W1133" s="646"/>
      <c r="X1133" s="646"/>
      <c r="Y1133" s="646"/>
      <c r="AA1133" s="646"/>
      <c r="AG1133" s="646"/>
      <c r="AH1133" s="646"/>
    </row>
    <row r="1134" spans="1:34" s="369" customFormat="1">
      <c r="A1134" s="735"/>
      <c r="B1134" s="736"/>
      <c r="C1134" s="737"/>
      <c r="D1134" s="646"/>
      <c r="E1134" s="646"/>
      <c r="F1134" s="646"/>
      <c r="G1134" s="738"/>
      <c r="H1134" s="1040"/>
      <c r="I1134" s="719"/>
      <c r="L1134" s="646"/>
      <c r="N1134" s="646"/>
      <c r="P1134" s="739"/>
      <c r="Q1134" s="739"/>
      <c r="S1134" s="646"/>
      <c r="T1134" s="646"/>
      <c r="U1134" s="646"/>
      <c r="V1134" s="646"/>
      <c r="W1134" s="646"/>
      <c r="X1134" s="646"/>
      <c r="Y1134" s="646"/>
      <c r="AA1134" s="646"/>
      <c r="AG1134" s="646"/>
      <c r="AH1134" s="646"/>
    </row>
    <row r="1135" spans="1:34" s="369" customFormat="1">
      <c r="A1135" s="735"/>
      <c r="B1135" s="736"/>
      <c r="C1135" s="737"/>
      <c r="D1135" s="646"/>
      <c r="E1135" s="646"/>
      <c r="F1135" s="646"/>
      <c r="G1135" s="738"/>
      <c r="H1135" s="1040"/>
      <c r="I1135" s="719"/>
      <c r="L1135" s="646"/>
      <c r="N1135" s="646"/>
      <c r="P1135" s="739"/>
      <c r="Q1135" s="739"/>
      <c r="S1135" s="646"/>
      <c r="T1135" s="646"/>
      <c r="U1135" s="646"/>
      <c r="V1135" s="646"/>
      <c r="W1135" s="646"/>
      <c r="X1135" s="646"/>
      <c r="Y1135" s="646"/>
      <c r="AA1135" s="646"/>
      <c r="AG1135" s="646"/>
      <c r="AH1135" s="646"/>
    </row>
    <row r="1136" spans="1:34" s="369" customFormat="1">
      <c r="A1136" s="735"/>
      <c r="B1136" s="736"/>
      <c r="C1136" s="737"/>
      <c r="D1136" s="646"/>
      <c r="E1136" s="646"/>
      <c r="F1136" s="646"/>
      <c r="G1136" s="738"/>
      <c r="H1136" s="1040"/>
      <c r="I1136" s="719"/>
      <c r="L1136" s="646"/>
      <c r="N1136" s="646"/>
      <c r="P1136" s="739"/>
      <c r="Q1136" s="739"/>
      <c r="S1136" s="646"/>
      <c r="T1136" s="646"/>
      <c r="U1136" s="646"/>
      <c r="V1136" s="646"/>
      <c r="W1136" s="646"/>
      <c r="X1136" s="646"/>
      <c r="Y1136" s="646"/>
      <c r="AA1136" s="646"/>
      <c r="AG1136" s="646"/>
      <c r="AH1136" s="646"/>
    </row>
    <row r="1137" spans="1:34" s="369" customFormat="1">
      <c r="A1137" s="735"/>
      <c r="B1137" s="736"/>
      <c r="C1137" s="737"/>
      <c r="D1137" s="646"/>
      <c r="E1137" s="646"/>
      <c r="F1137" s="646"/>
      <c r="G1137" s="738"/>
      <c r="H1137" s="1040"/>
      <c r="I1137" s="719"/>
      <c r="L1137" s="646"/>
      <c r="N1137" s="646"/>
      <c r="P1137" s="739"/>
      <c r="Q1137" s="739"/>
      <c r="S1137" s="646"/>
      <c r="T1137" s="646"/>
      <c r="U1137" s="646"/>
      <c r="V1137" s="646"/>
      <c r="W1137" s="646"/>
      <c r="X1137" s="646"/>
      <c r="Y1137" s="646"/>
      <c r="AA1137" s="646"/>
      <c r="AG1137" s="646"/>
      <c r="AH1137" s="646"/>
    </row>
    <row r="1138" spans="1:34" s="369" customFormat="1">
      <c r="A1138" s="735"/>
      <c r="B1138" s="736"/>
      <c r="C1138" s="737"/>
      <c r="D1138" s="646"/>
      <c r="E1138" s="646"/>
      <c r="F1138" s="646"/>
      <c r="G1138" s="738"/>
      <c r="H1138" s="1040"/>
      <c r="I1138" s="719"/>
      <c r="L1138" s="646"/>
      <c r="N1138" s="646"/>
      <c r="P1138" s="739"/>
      <c r="Q1138" s="739"/>
      <c r="S1138" s="646"/>
      <c r="T1138" s="646"/>
      <c r="U1138" s="646"/>
      <c r="V1138" s="646"/>
      <c r="W1138" s="646"/>
      <c r="X1138" s="646"/>
      <c r="Y1138" s="646"/>
      <c r="AA1138" s="646"/>
      <c r="AG1138" s="646"/>
      <c r="AH1138" s="646"/>
    </row>
    <row r="1139" spans="1:34" s="369" customFormat="1">
      <c r="A1139" s="735"/>
      <c r="B1139" s="736"/>
      <c r="C1139" s="737"/>
      <c r="D1139" s="646"/>
      <c r="E1139" s="646"/>
      <c r="F1139" s="646"/>
      <c r="G1139" s="738"/>
      <c r="H1139" s="1040"/>
      <c r="I1139" s="719"/>
      <c r="L1139" s="646"/>
      <c r="N1139" s="646"/>
      <c r="P1139" s="739"/>
      <c r="Q1139" s="739"/>
      <c r="S1139" s="646"/>
      <c r="T1139" s="646"/>
      <c r="U1139" s="646"/>
      <c r="V1139" s="646"/>
      <c r="W1139" s="646"/>
      <c r="X1139" s="646"/>
      <c r="Y1139" s="646"/>
      <c r="AA1139" s="646"/>
      <c r="AG1139" s="646"/>
      <c r="AH1139" s="646"/>
    </row>
    <row r="1140" spans="1:34" s="369" customFormat="1">
      <c r="A1140" s="735"/>
      <c r="B1140" s="736"/>
      <c r="C1140" s="737"/>
      <c r="D1140" s="646"/>
      <c r="E1140" s="646"/>
      <c r="F1140" s="646"/>
      <c r="G1140" s="738"/>
      <c r="H1140" s="1040"/>
      <c r="I1140" s="719"/>
      <c r="L1140" s="646"/>
      <c r="N1140" s="646"/>
      <c r="P1140" s="739"/>
      <c r="Q1140" s="739"/>
      <c r="S1140" s="646"/>
      <c r="T1140" s="646"/>
      <c r="U1140" s="646"/>
      <c r="V1140" s="646"/>
      <c r="W1140" s="646"/>
      <c r="X1140" s="646"/>
      <c r="Y1140" s="646"/>
      <c r="AA1140" s="646"/>
      <c r="AG1140" s="646"/>
      <c r="AH1140" s="646"/>
    </row>
    <row r="1141" spans="1:34" s="369" customFormat="1">
      <c r="A1141" s="735"/>
      <c r="B1141" s="736"/>
      <c r="C1141" s="737"/>
      <c r="D1141" s="646"/>
      <c r="E1141" s="646"/>
      <c r="F1141" s="646"/>
      <c r="G1141" s="738"/>
      <c r="H1141" s="1040"/>
      <c r="I1141" s="719"/>
      <c r="L1141" s="646"/>
      <c r="N1141" s="646"/>
      <c r="P1141" s="739"/>
      <c r="Q1141" s="739"/>
      <c r="S1141" s="646"/>
      <c r="T1141" s="646"/>
      <c r="U1141" s="646"/>
      <c r="V1141" s="646"/>
      <c r="W1141" s="646"/>
      <c r="X1141" s="646"/>
      <c r="Y1141" s="646"/>
      <c r="AA1141" s="646"/>
      <c r="AG1141" s="646"/>
      <c r="AH1141" s="646"/>
    </row>
    <row r="1142" spans="1:34" s="369" customFormat="1">
      <c r="A1142" s="735"/>
      <c r="B1142" s="736"/>
      <c r="C1142" s="737"/>
      <c r="D1142" s="646"/>
      <c r="E1142" s="646"/>
      <c r="F1142" s="646"/>
      <c r="G1142" s="738"/>
      <c r="H1142" s="1040"/>
      <c r="I1142" s="719"/>
      <c r="L1142" s="646"/>
      <c r="N1142" s="646"/>
      <c r="P1142" s="739"/>
      <c r="Q1142" s="739"/>
      <c r="S1142" s="646"/>
      <c r="T1142" s="646"/>
      <c r="U1142" s="646"/>
      <c r="V1142" s="646"/>
      <c r="W1142" s="646"/>
      <c r="X1142" s="646"/>
      <c r="Y1142" s="646"/>
      <c r="AA1142" s="646"/>
      <c r="AG1142" s="646"/>
      <c r="AH1142" s="646"/>
    </row>
    <row r="1143" spans="1:34" s="369" customFormat="1">
      <c r="A1143" s="735"/>
      <c r="B1143" s="736"/>
      <c r="C1143" s="737"/>
      <c r="D1143" s="646"/>
      <c r="E1143" s="646"/>
      <c r="F1143" s="646"/>
      <c r="G1143" s="738"/>
      <c r="H1143" s="1040"/>
      <c r="I1143" s="719"/>
      <c r="L1143" s="646"/>
      <c r="N1143" s="646"/>
      <c r="P1143" s="739"/>
      <c r="Q1143" s="739"/>
      <c r="S1143" s="646"/>
      <c r="T1143" s="646"/>
      <c r="U1143" s="646"/>
      <c r="V1143" s="646"/>
      <c r="W1143" s="646"/>
      <c r="X1143" s="646"/>
      <c r="Y1143" s="646"/>
      <c r="AA1143" s="646"/>
      <c r="AG1143" s="646"/>
      <c r="AH1143" s="646"/>
    </row>
    <row r="1144" spans="1:34" s="369" customFormat="1">
      <c r="A1144" s="735"/>
      <c r="B1144" s="736"/>
      <c r="C1144" s="737"/>
      <c r="D1144" s="646"/>
      <c r="E1144" s="646"/>
      <c r="F1144" s="646"/>
      <c r="G1144" s="738"/>
      <c r="H1144" s="1040"/>
      <c r="I1144" s="719"/>
      <c r="L1144" s="646"/>
      <c r="N1144" s="646"/>
      <c r="P1144" s="739"/>
      <c r="Q1144" s="739"/>
      <c r="S1144" s="646"/>
      <c r="T1144" s="646"/>
      <c r="U1144" s="646"/>
      <c r="V1144" s="646"/>
      <c r="W1144" s="646"/>
      <c r="X1144" s="646"/>
      <c r="Y1144" s="646"/>
      <c r="AA1144" s="646"/>
      <c r="AG1144" s="646"/>
      <c r="AH1144" s="646"/>
    </row>
    <row r="1145" spans="1:34" s="369" customFormat="1">
      <c r="A1145" s="735"/>
      <c r="B1145" s="736"/>
      <c r="C1145" s="737"/>
      <c r="D1145" s="646"/>
      <c r="E1145" s="646"/>
      <c r="F1145" s="646"/>
      <c r="G1145" s="738"/>
      <c r="H1145" s="1040"/>
      <c r="I1145" s="719"/>
      <c r="L1145" s="646"/>
      <c r="N1145" s="646"/>
      <c r="P1145" s="739"/>
      <c r="Q1145" s="739"/>
      <c r="S1145" s="646"/>
      <c r="T1145" s="646"/>
      <c r="U1145" s="646"/>
      <c r="V1145" s="646"/>
      <c r="W1145" s="646"/>
      <c r="X1145" s="646"/>
      <c r="Y1145" s="646"/>
      <c r="AA1145" s="646"/>
      <c r="AG1145" s="646"/>
      <c r="AH1145" s="646"/>
    </row>
    <row r="1146" spans="1:34" s="369" customFormat="1">
      <c r="A1146" s="735"/>
      <c r="B1146" s="736"/>
      <c r="C1146" s="737"/>
      <c r="D1146" s="646"/>
      <c r="E1146" s="646"/>
      <c r="F1146" s="646"/>
      <c r="G1146" s="738"/>
      <c r="H1146" s="1040"/>
      <c r="I1146" s="719"/>
      <c r="L1146" s="646"/>
      <c r="N1146" s="646"/>
      <c r="P1146" s="739"/>
      <c r="Q1146" s="739"/>
      <c r="S1146" s="646"/>
      <c r="T1146" s="646"/>
      <c r="U1146" s="646"/>
      <c r="V1146" s="646"/>
      <c r="W1146" s="646"/>
      <c r="X1146" s="646"/>
      <c r="Y1146" s="646"/>
      <c r="AA1146" s="646"/>
      <c r="AG1146" s="646"/>
      <c r="AH1146" s="646"/>
    </row>
    <row r="1147" spans="1:34" s="369" customFormat="1">
      <c r="A1147" s="735"/>
      <c r="B1147" s="736"/>
      <c r="C1147" s="737"/>
      <c r="D1147" s="646"/>
      <c r="E1147" s="646"/>
      <c r="F1147" s="646"/>
      <c r="G1147" s="738"/>
      <c r="H1147" s="1040"/>
      <c r="I1147" s="719"/>
      <c r="L1147" s="646"/>
      <c r="N1147" s="646"/>
      <c r="P1147" s="739"/>
      <c r="Q1147" s="739"/>
      <c r="S1147" s="646"/>
      <c r="T1147" s="646"/>
      <c r="U1147" s="646"/>
      <c r="V1147" s="646"/>
      <c r="W1147" s="646"/>
      <c r="X1147" s="646"/>
      <c r="Y1147" s="646"/>
      <c r="AA1147" s="646"/>
      <c r="AG1147" s="646"/>
      <c r="AH1147" s="646"/>
    </row>
    <row r="1148" spans="1:34" s="369" customFormat="1">
      <c r="A1148" s="735"/>
      <c r="B1148" s="736"/>
      <c r="C1148" s="737"/>
      <c r="D1148" s="646"/>
      <c r="E1148" s="646"/>
      <c r="F1148" s="646"/>
      <c r="G1148" s="738"/>
      <c r="H1148" s="1040"/>
      <c r="I1148" s="719"/>
      <c r="L1148" s="646"/>
      <c r="N1148" s="646"/>
      <c r="P1148" s="739"/>
      <c r="Q1148" s="739"/>
      <c r="S1148" s="646"/>
      <c r="T1148" s="646"/>
      <c r="U1148" s="646"/>
      <c r="V1148" s="646"/>
      <c r="W1148" s="646"/>
      <c r="X1148" s="646"/>
      <c r="Y1148" s="646"/>
      <c r="AA1148" s="646"/>
      <c r="AG1148" s="646"/>
      <c r="AH1148" s="646"/>
    </row>
    <row r="1149" spans="1:34" s="369" customFormat="1">
      <c r="A1149" s="735"/>
      <c r="B1149" s="736"/>
      <c r="C1149" s="737"/>
      <c r="D1149" s="646"/>
      <c r="E1149" s="646"/>
      <c r="F1149" s="646"/>
      <c r="G1149" s="738"/>
      <c r="H1149" s="1040"/>
      <c r="I1149" s="719"/>
      <c r="L1149" s="646"/>
      <c r="N1149" s="646"/>
      <c r="P1149" s="739"/>
      <c r="Q1149" s="739"/>
      <c r="S1149" s="646"/>
      <c r="T1149" s="646"/>
      <c r="U1149" s="646"/>
      <c r="V1149" s="646"/>
      <c r="W1149" s="646"/>
      <c r="X1149" s="646"/>
      <c r="Y1149" s="646"/>
      <c r="AA1149" s="646"/>
      <c r="AG1149" s="646"/>
      <c r="AH1149" s="646"/>
    </row>
    <row r="1150" spans="1:34" s="369" customFormat="1">
      <c r="A1150" s="735"/>
      <c r="B1150" s="736"/>
      <c r="C1150" s="737"/>
      <c r="D1150" s="646"/>
      <c r="E1150" s="646"/>
      <c r="F1150" s="646"/>
      <c r="G1150" s="738"/>
      <c r="H1150" s="1040"/>
      <c r="I1150" s="719"/>
      <c r="L1150" s="646"/>
      <c r="N1150" s="646"/>
      <c r="P1150" s="739"/>
      <c r="Q1150" s="739"/>
      <c r="S1150" s="646"/>
      <c r="T1150" s="646"/>
      <c r="U1150" s="646"/>
      <c r="V1150" s="646"/>
      <c r="W1150" s="646"/>
      <c r="X1150" s="646"/>
      <c r="Y1150" s="646"/>
      <c r="AA1150" s="646"/>
      <c r="AG1150" s="646"/>
      <c r="AH1150" s="646"/>
    </row>
    <row r="1151" spans="1:34" s="369" customFormat="1">
      <c r="A1151" s="735"/>
      <c r="B1151" s="736"/>
      <c r="C1151" s="737"/>
      <c r="D1151" s="646"/>
      <c r="E1151" s="646"/>
      <c r="F1151" s="646"/>
      <c r="G1151" s="738"/>
      <c r="H1151" s="1040"/>
      <c r="I1151" s="719"/>
      <c r="L1151" s="646"/>
      <c r="N1151" s="646"/>
      <c r="P1151" s="739"/>
      <c r="Q1151" s="739"/>
      <c r="S1151" s="646"/>
      <c r="T1151" s="646"/>
      <c r="U1151" s="646"/>
      <c r="V1151" s="646"/>
      <c r="W1151" s="646"/>
      <c r="X1151" s="646"/>
      <c r="Y1151" s="646"/>
      <c r="AA1151" s="646"/>
      <c r="AG1151" s="646"/>
      <c r="AH1151" s="646"/>
    </row>
    <row r="1152" spans="1:34" s="369" customFormat="1">
      <c r="A1152" s="735"/>
      <c r="B1152" s="736"/>
      <c r="C1152" s="737"/>
      <c r="D1152" s="646"/>
      <c r="E1152" s="646"/>
      <c r="F1152" s="646"/>
      <c r="G1152" s="738"/>
      <c r="H1152" s="1040"/>
      <c r="I1152" s="719"/>
      <c r="L1152" s="646"/>
      <c r="N1152" s="646"/>
      <c r="P1152" s="739"/>
      <c r="Q1152" s="739"/>
      <c r="S1152" s="646"/>
      <c r="T1152" s="646"/>
      <c r="U1152" s="646"/>
      <c r="V1152" s="646"/>
      <c r="W1152" s="646"/>
      <c r="X1152" s="646"/>
      <c r="Y1152" s="646"/>
      <c r="AA1152" s="646"/>
      <c r="AG1152" s="646"/>
      <c r="AH1152" s="646"/>
    </row>
    <row r="1153" spans="1:34" s="369" customFormat="1">
      <c r="A1153" s="735"/>
      <c r="B1153" s="736"/>
      <c r="C1153" s="737"/>
      <c r="D1153" s="646"/>
      <c r="E1153" s="646"/>
      <c r="F1153" s="646"/>
      <c r="G1153" s="738"/>
      <c r="H1153" s="1040"/>
      <c r="I1153" s="719"/>
      <c r="L1153" s="646"/>
      <c r="N1153" s="646"/>
      <c r="P1153" s="739"/>
      <c r="Q1153" s="739"/>
      <c r="S1153" s="646"/>
      <c r="T1153" s="646"/>
      <c r="U1153" s="646"/>
      <c r="V1153" s="646"/>
      <c r="W1153" s="646"/>
      <c r="X1153" s="646"/>
      <c r="Y1153" s="646"/>
      <c r="AA1153" s="646"/>
      <c r="AG1153" s="646"/>
      <c r="AH1153" s="646"/>
    </row>
    <row r="1154" spans="1:34" s="369" customFormat="1">
      <c r="A1154" s="735"/>
      <c r="B1154" s="736"/>
      <c r="C1154" s="737"/>
      <c r="D1154" s="646"/>
      <c r="E1154" s="646"/>
      <c r="F1154" s="646"/>
      <c r="G1154" s="738"/>
      <c r="H1154" s="1040"/>
      <c r="I1154" s="719"/>
      <c r="L1154" s="646"/>
      <c r="N1154" s="646"/>
      <c r="P1154" s="739"/>
      <c r="Q1154" s="739"/>
      <c r="S1154" s="646"/>
      <c r="T1154" s="646"/>
      <c r="U1154" s="646"/>
      <c r="V1154" s="646"/>
      <c r="W1154" s="646"/>
      <c r="X1154" s="646"/>
      <c r="Y1154" s="646"/>
      <c r="AA1154" s="646"/>
      <c r="AG1154" s="646"/>
      <c r="AH1154" s="646"/>
    </row>
    <row r="1155" spans="1:34" s="369" customFormat="1">
      <c r="A1155" s="735"/>
      <c r="B1155" s="736"/>
      <c r="C1155" s="737"/>
      <c r="D1155" s="646"/>
      <c r="E1155" s="646"/>
      <c r="F1155" s="646"/>
      <c r="G1155" s="738"/>
      <c r="H1155" s="1040"/>
      <c r="I1155" s="719"/>
      <c r="L1155" s="646"/>
      <c r="N1155" s="646"/>
      <c r="P1155" s="739"/>
      <c r="Q1155" s="739"/>
      <c r="S1155" s="646"/>
      <c r="T1155" s="646"/>
      <c r="U1155" s="646"/>
      <c r="V1155" s="646"/>
      <c r="W1155" s="646"/>
      <c r="X1155" s="646"/>
      <c r="Y1155" s="646"/>
      <c r="AA1155" s="646"/>
      <c r="AG1155" s="646"/>
      <c r="AH1155" s="646"/>
    </row>
    <row r="1156" spans="1:34" s="369" customFormat="1">
      <c r="A1156" s="735"/>
      <c r="B1156" s="736"/>
      <c r="C1156" s="737"/>
      <c r="D1156" s="646"/>
      <c r="E1156" s="646"/>
      <c r="F1156" s="646"/>
      <c r="G1156" s="738"/>
      <c r="H1156" s="1040"/>
      <c r="I1156" s="719"/>
      <c r="L1156" s="646"/>
      <c r="N1156" s="646"/>
      <c r="P1156" s="739"/>
      <c r="Q1156" s="739"/>
      <c r="S1156" s="646"/>
      <c r="T1156" s="646"/>
      <c r="U1156" s="646"/>
      <c r="V1156" s="646"/>
      <c r="W1156" s="646"/>
      <c r="X1156" s="646"/>
      <c r="Y1156" s="646"/>
      <c r="AA1156" s="646"/>
      <c r="AG1156" s="646"/>
      <c r="AH1156" s="646"/>
    </row>
    <row r="1157" spans="1:34" s="369" customFormat="1">
      <c r="A1157" s="735"/>
      <c r="B1157" s="736"/>
      <c r="C1157" s="737"/>
      <c r="D1157" s="646"/>
      <c r="E1157" s="646"/>
      <c r="F1157" s="646"/>
      <c r="G1157" s="738"/>
      <c r="H1157" s="1040"/>
      <c r="I1157" s="719"/>
      <c r="L1157" s="646"/>
      <c r="N1157" s="646"/>
      <c r="P1157" s="739"/>
      <c r="Q1157" s="739"/>
      <c r="S1157" s="646"/>
      <c r="T1157" s="646"/>
      <c r="U1157" s="646"/>
      <c r="V1157" s="646"/>
      <c r="W1157" s="646"/>
      <c r="X1157" s="646"/>
      <c r="Y1157" s="646"/>
      <c r="AA1157" s="646"/>
      <c r="AG1157" s="646"/>
      <c r="AH1157" s="646"/>
    </row>
    <row r="1158" spans="1:34" s="369" customFormat="1">
      <c r="A1158" s="735"/>
      <c r="B1158" s="736"/>
      <c r="C1158" s="737"/>
      <c r="D1158" s="646"/>
      <c r="E1158" s="646"/>
      <c r="F1158" s="646"/>
      <c r="G1158" s="738"/>
      <c r="H1158" s="1040"/>
      <c r="I1158" s="719"/>
      <c r="L1158" s="646"/>
      <c r="N1158" s="646"/>
      <c r="P1158" s="739"/>
      <c r="Q1158" s="739"/>
      <c r="S1158" s="646"/>
      <c r="T1158" s="646"/>
      <c r="U1158" s="646"/>
      <c r="V1158" s="646"/>
      <c r="W1158" s="646"/>
      <c r="X1158" s="646"/>
      <c r="Y1158" s="646"/>
      <c r="AA1158" s="646"/>
      <c r="AG1158" s="646"/>
      <c r="AH1158" s="646"/>
    </row>
    <row r="1159" spans="1:34" s="369" customFormat="1">
      <c r="A1159" s="735"/>
      <c r="B1159" s="736"/>
      <c r="C1159" s="737"/>
      <c r="D1159" s="646"/>
      <c r="E1159" s="646"/>
      <c r="F1159" s="646"/>
      <c r="G1159" s="738"/>
      <c r="H1159" s="1040"/>
      <c r="I1159" s="719"/>
      <c r="L1159" s="646"/>
      <c r="N1159" s="646"/>
      <c r="P1159" s="739"/>
      <c r="Q1159" s="739"/>
      <c r="S1159" s="646"/>
      <c r="T1159" s="646"/>
      <c r="U1159" s="646"/>
      <c r="V1159" s="646"/>
      <c r="W1159" s="646"/>
      <c r="X1159" s="646"/>
      <c r="Y1159" s="646"/>
      <c r="AA1159" s="646"/>
      <c r="AG1159" s="646"/>
      <c r="AH1159" s="646"/>
    </row>
    <row r="1160" spans="1:34" s="369" customFormat="1">
      <c r="A1160" s="735"/>
      <c r="B1160" s="736"/>
      <c r="C1160" s="737"/>
      <c r="D1160" s="646"/>
      <c r="E1160" s="646"/>
      <c r="F1160" s="646"/>
      <c r="G1160" s="738"/>
      <c r="H1160" s="1040"/>
      <c r="I1160" s="719"/>
      <c r="L1160" s="646"/>
      <c r="N1160" s="646"/>
      <c r="P1160" s="739"/>
      <c r="Q1160" s="739"/>
      <c r="S1160" s="646"/>
      <c r="T1160" s="646"/>
      <c r="U1160" s="646"/>
      <c r="V1160" s="646"/>
      <c r="W1160" s="646"/>
      <c r="X1160" s="646"/>
      <c r="Y1160" s="646"/>
      <c r="AA1160" s="646"/>
      <c r="AG1160" s="646"/>
      <c r="AH1160" s="646"/>
    </row>
    <row r="1161" spans="1:34" s="369" customFormat="1">
      <c r="A1161" s="735"/>
      <c r="B1161" s="736"/>
      <c r="C1161" s="737"/>
      <c r="D1161" s="646"/>
      <c r="E1161" s="646"/>
      <c r="F1161" s="646"/>
      <c r="G1161" s="738"/>
      <c r="H1161" s="1040"/>
      <c r="I1161" s="719"/>
      <c r="L1161" s="646"/>
      <c r="N1161" s="646"/>
      <c r="P1161" s="739"/>
      <c r="Q1161" s="739"/>
      <c r="S1161" s="646"/>
      <c r="T1161" s="646"/>
      <c r="U1161" s="646"/>
      <c r="V1161" s="646"/>
      <c r="W1161" s="646"/>
      <c r="X1161" s="646"/>
      <c r="Y1161" s="646"/>
      <c r="AA1161" s="646"/>
      <c r="AG1161" s="646"/>
      <c r="AH1161" s="646"/>
    </row>
    <row r="1162" spans="1:34" s="369" customFormat="1">
      <c r="A1162" s="735"/>
      <c r="B1162" s="736"/>
      <c r="C1162" s="737"/>
      <c r="D1162" s="646"/>
      <c r="E1162" s="646"/>
      <c r="F1162" s="646"/>
      <c r="G1162" s="738"/>
      <c r="H1162" s="1040"/>
      <c r="I1162" s="719"/>
      <c r="L1162" s="646"/>
      <c r="N1162" s="646"/>
      <c r="P1162" s="739"/>
      <c r="Q1162" s="739"/>
      <c r="S1162" s="646"/>
      <c r="T1162" s="646"/>
      <c r="U1162" s="646"/>
      <c r="V1162" s="646"/>
      <c r="W1162" s="646"/>
      <c r="X1162" s="646"/>
      <c r="Y1162" s="646"/>
      <c r="AA1162" s="646"/>
      <c r="AG1162" s="646"/>
      <c r="AH1162" s="646"/>
    </row>
    <row r="1163" spans="1:34" s="369" customFormat="1">
      <c r="A1163" s="735"/>
      <c r="B1163" s="736"/>
      <c r="C1163" s="737"/>
      <c r="D1163" s="646"/>
      <c r="E1163" s="646"/>
      <c r="F1163" s="646"/>
      <c r="G1163" s="738"/>
      <c r="H1163" s="1040"/>
      <c r="I1163" s="719"/>
      <c r="L1163" s="646"/>
      <c r="N1163" s="646"/>
      <c r="P1163" s="739"/>
      <c r="Q1163" s="739"/>
      <c r="S1163" s="646"/>
      <c r="T1163" s="646"/>
      <c r="U1163" s="646"/>
      <c r="V1163" s="646"/>
      <c r="W1163" s="646"/>
      <c r="X1163" s="646"/>
      <c r="Y1163" s="646"/>
      <c r="AA1163" s="646"/>
      <c r="AG1163" s="646"/>
      <c r="AH1163" s="646"/>
    </row>
    <row r="1164" spans="1:34" s="369" customFormat="1">
      <c r="A1164" s="735"/>
      <c r="B1164" s="736"/>
      <c r="C1164" s="737"/>
      <c r="D1164" s="646"/>
      <c r="E1164" s="646"/>
      <c r="F1164" s="646"/>
      <c r="G1164" s="738"/>
      <c r="H1164" s="1040"/>
      <c r="I1164" s="719"/>
      <c r="L1164" s="646"/>
      <c r="N1164" s="646"/>
      <c r="P1164" s="739"/>
      <c r="Q1164" s="739"/>
      <c r="S1164" s="646"/>
      <c r="T1164" s="646"/>
      <c r="U1164" s="646"/>
      <c r="V1164" s="646"/>
      <c r="W1164" s="646"/>
      <c r="X1164" s="646"/>
      <c r="Y1164" s="646"/>
      <c r="AA1164" s="646"/>
      <c r="AG1164" s="646"/>
      <c r="AH1164" s="646"/>
    </row>
    <row r="1165" spans="1:34" s="369" customFormat="1">
      <c r="A1165" s="735"/>
      <c r="B1165" s="736"/>
      <c r="C1165" s="737"/>
      <c r="D1165" s="646"/>
      <c r="E1165" s="646"/>
      <c r="F1165" s="646"/>
      <c r="G1165" s="738"/>
      <c r="H1165" s="1040"/>
      <c r="I1165" s="719"/>
      <c r="L1165" s="646"/>
      <c r="N1165" s="646"/>
      <c r="P1165" s="739"/>
      <c r="Q1165" s="739"/>
      <c r="S1165" s="646"/>
      <c r="T1165" s="646"/>
      <c r="U1165" s="646"/>
      <c r="V1165" s="646"/>
      <c r="W1165" s="646"/>
      <c r="X1165" s="646"/>
      <c r="Y1165" s="646"/>
      <c r="AA1165" s="646"/>
      <c r="AG1165" s="646"/>
      <c r="AH1165" s="646"/>
    </row>
    <row r="1166" spans="1:34" s="369" customFormat="1">
      <c r="A1166" s="735"/>
      <c r="B1166" s="736"/>
      <c r="C1166" s="737"/>
      <c r="D1166" s="646"/>
      <c r="E1166" s="646"/>
      <c r="F1166" s="646"/>
      <c r="G1166" s="738"/>
      <c r="H1166" s="1040"/>
      <c r="I1166" s="719"/>
      <c r="L1166" s="646"/>
      <c r="N1166" s="646"/>
      <c r="P1166" s="739"/>
      <c r="Q1166" s="739"/>
      <c r="S1166" s="646"/>
      <c r="T1166" s="646"/>
      <c r="U1166" s="646"/>
      <c r="V1166" s="646"/>
      <c r="W1166" s="646"/>
      <c r="X1166" s="646"/>
      <c r="Y1166" s="646"/>
      <c r="AA1166" s="646"/>
      <c r="AG1166" s="646"/>
      <c r="AH1166" s="646"/>
    </row>
    <row r="1167" spans="1:34" s="369" customFormat="1">
      <c r="A1167" s="735"/>
      <c r="B1167" s="736"/>
      <c r="C1167" s="737"/>
      <c r="D1167" s="646"/>
      <c r="E1167" s="646"/>
      <c r="F1167" s="646"/>
      <c r="G1167" s="738"/>
      <c r="H1167" s="1040"/>
      <c r="I1167" s="719"/>
      <c r="L1167" s="646"/>
      <c r="N1167" s="646"/>
      <c r="P1167" s="739"/>
      <c r="Q1167" s="739"/>
      <c r="S1167" s="646"/>
      <c r="T1167" s="646"/>
      <c r="U1167" s="646"/>
      <c r="V1167" s="646"/>
      <c r="W1167" s="646"/>
      <c r="X1167" s="646"/>
      <c r="Y1167" s="646"/>
      <c r="AA1167" s="646"/>
      <c r="AG1167" s="646"/>
      <c r="AH1167" s="646"/>
    </row>
    <row r="1168" spans="1:34" s="369" customFormat="1">
      <c r="A1168" s="735"/>
      <c r="B1168" s="736"/>
      <c r="C1168" s="737"/>
      <c r="D1168" s="646"/>
      <c r="E1168" s="646"/>
      <c r="F1168" s="646"/>
      <c r="G1168" s="738"/>
      <c r="H1168" s="1040"/>
      <c r="I1168" s="719"/>
      <c r="L1168" s="646"/>
      <c r="N1168" s="646"/>
      <c r="P1168" s="739"/>
      <c r="Q1168" s="739"/>
      <c r="S1168" s="646"/>
      <c r="T1168" s="646"/>
      <c r="U1168" s="646"/>
      <c r="V1168" s="646"/>
      <c r="W1168" s="646"/>
      <c r="X1168" s="646"/>
      <c r="Y1168" s="646"/>
      <c r="AA1168" s="646"/>
      <c r="AG1168" s="646"/>
      <c r="AH1168" s="646"/>
    </row>
    <row r="1169" spans="1:34" s="369" customFormat="1">
      <c r="A1169" s="735"/>
      <c r="B1169" s="736"/>
      <c r="C1169" s="737"/>
      <c r="D1169" s="646"/>
      <c r="E1169" s="646"/>
      <c r="F1169" s="646"/>
      <c r="G1169" s="738"/>
      <c r="H1169" s="1040"/>
      <c r="I1169" s="719"/>
      <c r="L1169" s="646"/>
      <c r="N1169" s="646"/>
      <c r="P1169" s="739"/>
      <c r="Q1169" s="739"/>
      <c r="S1169" s="646"/>
      <c r="T1169" s="646"/>
      <c r="U1169" s="646"/>
      <c r="V1169" s="646"/>
      <c r="W1169" s="646"/>
      <c r="X1169" s="646"/>
      <c r="Y1169" s="646"/>
      <c r="AA1169" s="646"/>
      <c r="AG1169" s="646"/>
      <c r="AH1169" s="646"/>
    </row>
    <row r="1170" spans="1:34" s="369" customFormat="1">
      <c r="A1170" s="735"/>
      <c r="B1170" s="736"/>
      <c r="C1170" s="737"/>
      <c r="D1170" s="646"/>
      <c r="E1170" s="646"/>
      <c r="F1170" s="646"/>
      <c r="G1170" s="738"/>
      <c r="H1170" s="1040"/>
      <c r="I1170" s="719"/>
      <c r="L1170" s="646"/>
      <c r="N1170" s="646"/>
      <c r="P1170" s="739"/>
      <c r="Q1170" s="739"/>
      <c r="S1170" s="646"/>
      <c r="T1170" s="646"/>
      <c r="U1170" s="646"/>
      <c r="V1170" s="646"/>
      <c r="W1170" s="646"/>
      <c r="X1170" s="646"/>
      <c r="Y1170" s="646"/>
      <c r="AA1170" s="646"/>
      <c r="AG1170" s="646"/>
      <c r="AH1170" s="646"/>
    </row>
    <row r="1171" spans="1:34" s="369" customFormat="1">
      <c r="A1171" s="735"/>
      <c r="B1171" s="736"/>
      <c r="C1171" s="737"/>
      <c r="D1171" s="646"/>
      <c r="E1171" s="646"/>
      <c r="F1171" s="646"/>
      <c r="G1171" s="738"/>
      <c r="H1171" s="1040"/>
      <c r="I1171" s="719"/>
      <c r="L1171" s="646"/>
      <c r="N1171" s="646"/>
      <c r="P1171" s="739"/>
      <c r="Q1171" s="739"/>
      <c r="S1171" s="646"/>
      <c r="T1171" s="646"/>
      <c r="U1171" s="646"/>
      <c r="V1171" s="646"/>
      <c r="W1171" s="646"/>
      <c r="X1171" s="646"/>
      <c r="Y1171" s="646"/>
      <c r="AA1171" s="646"/>
      <c r="AG1171" s="646"/>
      <c r="AH1171" s="646"/>
    </row>
    <row r="1172" spans="1:34" s="369" customFormat="1">
      <c r="A1172" s="735"/>
      <c r="B1172" s="736"/>
      <c r="C1172" s="737"/>
      <c r="D1172" s="646"/>
      <c r="E1172" s="646"/>
      <c r="F1172" s="646"/>
      <c r="G1172" s="738"/>
      <c r="H1172" s="1040"/>
      <c r="I1172" s="719"/>
      <c r="L1172" s="646"/>
      <c r="N1172" s="646"/>
      <c r="P1172" s="739"/>
      <c r="Q1172" s="739"/>
      <c r="S1172" s="646"/>
      <c r="T1172" s="646"/>
      <c r="U1172" s="646"/>
      <c r="V1172" s="646"/>
      <c r="W1172" s="646"/>
      <c r="X1172" s="646"/>
      <c r="Y1172" s="646"/>
      <c r="AA1172" s="646"/>
      <c r="AG1172" s="646"/>
      <c r="AH1172" s="646"/>
    </row>
    <row r="1173" spans="1:34" s="369" customFormat="1">
      <c r="A1173" s="735"/>
      <c r="B1173" s="736"/>
      <c r="C1173" s="737"/>
      <c r="D1173" s="646"/>
      <c r="E1173" s="646"/>
      <c r="F1173" s="646"/>
      <c r="G1173" s="738"/>
      <c r="H1173" s="1040"/>
      <c r="I1173" s="719"/>
      <c r="L1173" s="646"/>
      <c r="N1173" s="646"/>
      <c r="P1173" s="739"/>
      <c r="Q1173" s="739"/>
      <c r="S1173" s="646"/>
      <c r="T1173" s="646"/>
      <c r="U1173" s="646"/>
      <c r="V1173" s="646"/>
      <c r="W1173" s="646"/>
      <c r="X1173" s="646"/>
      <c r="Y1173" s="646"/>
      <c r="AA1173" s="646"/>
      <c r="AG1173" s="646"/>
      <c r="AH1173" s="646"/>
    </row>
    <row r="1174" spans="1:34" s="369" customFormat="1">
      <c r="A1174" s="735"/>
      <c r="B1174" s="736"/>
      <c r="C1174" s="737"/>
      <c r="D1174" s="646"/>
      <c r="E1174" s="646"/>
      <c r="F1174" s="646"/>
      <c r="G1174" s="738"/>
      <c r="H1174" s="1040"/>
      <c r="I1174" s="719"/>
      <c r="L1174" s="646"/>
      <c r="N1174" s="646"/>
      <c r="P1174" s="739"/>
      <c r="Q1174" s="739"/>
      <c r="S1174" s="646"/>
      <c r="T1174" s="646"/>
      <c r="U1174" s="646"/>
      <c r="V1174" s="646"/>
      <c r="W1174" s="646"/>
      <c r="X1174" s="646"/>
      <c r="Y1174" s="646"/>
      <c r="AA1174" s="646"/>
      <c r="AG1174" s="646"/>
      <c r="AH1174" s="646"/>
    </row>
    <row r="1175" spans="1:34" s="369" customFormat="1">
      <c r="A1175" s="735"/>
      <c r="B1175" s="736"/>
      <c r="C1175" s="737"/>
      <c r="D1175" s="646"/>
      <c r="E1175" s="646"/>
      <c r="F1175" s="646"/>
      <c r="G1175" s="738"/>
      <c r="H1175" s="1040"/>
      <c r="I1175" s="719"/>
      <c r="L1175" s="646"/>
      <c r="N1175" s="646"/>
      <c r="P1175" s="739"/>
      <c r="Q1175" s="739"/>
      <c r="S1175" s="646"/>
      <c r="T1175" s="646"/>
      <c r="U1175" s="646"/>
      <c r="V1175" s="646"/>
      <c r="W1175" s="646"/>
      <c r="X1175" s="646"/>
      <c r="Y1175" s="646"/>
      <c r="AA1175" s="646"/>
      <c r="AG1175" s="646"/>
      <c r="AH1175" s="646"/>
    </row>
    <row r="1176" spans="1:34" s="369" customFormat="1">
      <c r="A1176" s="735"/>
      <c r="B1176" s="736"/>
      <c r="C1176" s="737"/>
      <c r="D1176" s="646"/>
      <c r="E1176" s="646"/>
      <c r="F1176" s="646"/>
      <c r="G1176" s="738"/>
      <c r="H1176" s="1040"/>
      <c r="I1176" s="719"/>
      <c r="L1176" s="646"/>
      <c r="N1176" s="646"/>
      <c r="P1176" s="739"/>
      <c r="Q1176" s="739"/>
      <c r="S1176" s="646"/>
      <c r="T1176" s="646"/>
      <c r="U1176" s="646"/>
      <c r="V1176" s="646"/>
      <c r="W1176" s="646"/>
      <c r="X1176" s="646"/>
      <c r="Y1176" s="646"/>
      <c r="AA1176" s="646"/>
      <c r="AG1176" s="646"/>
      <c r="AH1176" s="646"/>
    </row>
    <row r="1177" spans="1:34" s="369" customFormat="1">
      <c r="A1177" s="735"/>
      <c r="B1177" s="736"/>
      <c r="C1177" s="737"/>
      <c r="D1177" s="646"/>
      <c r="E1177" s="646"/>
      <c r="F1177" s="646"/>
      <c r="G1177" s="738"/>
      <c r="H1177" s="1040"/>
      <c r="I1177" s="719"/>
      <c r="L1177" s="646"/>
      <c r="N1177" s="646"/>
      <c r="P1177" s="739"/>
      <c r="Q1177" s="739"/>
      <c r="S1177" s="646"/>
      <c r="T1177" s="646"/>
      <c r="U1177" s="646"/>
      <c r="V1177" s="646"/>
      <c r="W1177" s="646"/>
      <c r="X1177" s="646"/>
      <c r="Y1177" s="646"/>
      <c r="AA1177" s="646"/>
      <c r="AG1177" s="646"/>
      <c r="AH1177" s="646"/>
    </row>
    <row r="1178" spans="1:34" s="369" customFormat="1">
      <c r="A1178" s="735"/>
      <c r="B1178" s="736"/>
      <c r="C1178" s="737"/>
      <c r="D1178" s="646"/>
      <c r="E1178" s="646"/>
      <c r="F1178" s="646"/>
      <c r="G1178" s="738"/>
      <c r="H1178" s="1040"/>
      <c r="I1178" s="719"/>
      <c r="L1178" s="646"/>
      <c r="N1178" s="646"/>
      <c r="P1178" s="739"/>
      <c r="Q1178" s="739"/>
      <c r="S1178" s="646"/>
      <c r="T1178" s="646"/>
      <c r="U1178" s="646"/>
      <c r="V1178" s="646"/>
      <c r="W1178" s="646"/>
      <c r="X1178" s="646"/>
      <c r="Y1178" s="646"/>
      <c r="AA1178" s="646"/>
      <c r="AG1178" s="646"/>
      <c r="AH1178" s="646"/>
    </row>
    <row r="1179" spans="1:34" s="369" customFormat="1">
      <c r="A1179" s="735"/>
      <c r="B1179" s="736"/>
      <c r="C1179" s="737"/>
      <c r="D1179" s="646"/>
      <c r="E1179" s="646"/>
      <c r="F1179" s="646"/>
      <c r="G1179" s="738"/>
      <c r="H1179" s="1040"/>
      <c r="I1179" s="719"/>
      <c r="L1179" s="646"/>
      <c r="N1179" s="646"/>
      <c r="P1179" s="739"/>
      <c r="Q1179" s="739"/>
      <c r="S1179" s="646"/>
      <c r="T1179" s="646"/>
      <c r="U1179" s="646"/>
      <c r="V1179" s="646"/>
      <c r="W1179" s="646"/>
      <c r="X1179" s="646"/>
      <c r="Y1179" s="646"/>
      <c r="AA1179" s="646"/>
      <c r="AG1179" s="646"/>
      <c r="AH1179" s="646"/>
    </row>
    <row r="1180" spans="1:34" s="369" customFormat="1">
      <c r="A1180" s="735"/>
      <c r="B1180" s="736"/>
      <c r="C1180" s="737"/>
      <c r="D1180" s="646"/>
      <c r="E1180" s="646"/>
      <c r="F1180" s="646"/>
      <c r="G1180" s="738"/>
      <c r="H1180" s="1040"/>
      <c r="I1180" s="719"/>
      <c r="L1180" s="646"/>
      <c r="N1180" s="646"/>
      <c r="P1180" s="739"/>
      <c r="Q1180" s="739"/>
      <c r="S1180" s="646"/>
      <c r="T1180" s="646"/>
      <c r="U1180" s="646"/>
      <c r="V1180" s="646"/>
      <c r="W1180" s="646"/>
      <c r="X1180" s="646"/>
      <c r="Y1180" s="646"/>
      <c r="AA1180" s="646"/>
      <c r="AG1180" s="646"/>
      <c r="AH1180" s="646"/>
    </row>
    <row r="1181" spans="1:34" s="369" customFormat="1">
      <c r="A1181" s="735"/>
      <c r="B1181" s="736"/>
      <c r="C1181" s="737"/>
      <c r="D1181" s="646"/>
      <c r="E1181" s="646"/>
      <c r="F1181" s="646"/>
      <c r="G1181" s="738"/>
      <c r="H1181" s="1040"/>
      <c r="I1181" s="719"/>
      <c r="L1181" s="646"/>
      <c r="N1181" s="646"/>
      <c r="P1181" s="739"/>
      <c r="Q1181" s="739"/>
      <c r="S1181" s="646"/>
      <c r="T1181" s="646"/>
      <c r="U1181" s="646"/>
      <c r="V1181" s="646"/>
      <c r="W1181" s="646"/>
      <c r="X1181" s="646"/>
      <c r="Y1181" s="646"/>
      <c r="AA1181" s="646"/>
      <c r="AG1181" s="646"/>
      <c r="AH1181" s="646"/>
    </row>
    <row r="1182" spans="1:34" s="369" customFormat="1">
      <c r="A1182" s="735"/>
      <c r="B1182" s="736"/>
      <c r="C1182" s="737"/>
      <c r="D1182" s="646"/>
      <c r="E1182" s="646"/>
      <c r="F1182" s="646"/>
      <c r="G1182" s="738"/>
      <c r="H1182" s="1040"/>
      <c r="I1182" s="719"/>
      <c r="L1182" s="646"/>
      <c r="N1182" s="646"/>
      <c r="P1182" s="739"/>
      <c r="Q1182" s="739"/>
      <c r="S1182" s="646"/>
      <c r="T1182" s="646"/>
      <c r="U1182" s="646"/>
      <c r="V1182" s="646"/>
      <c r="W1182" s="646"/>
      <c r="X1182" s="646"/>
      <c r="Y1182" s="646"/>
      <c r="AA1182" s="646"/>
      <c r="AG1182" s="646"/>
      <c r="AH1182" s="646"/>
    </row>
    <row r="1183" spans="1:34" s="369" customFormat="1">
      <c r="A1183" s="735"/>
      <c r="B1183" s="736"/>
      <c r="C1183" s="737"/>
      <c r="D1183" s="646"/>
      <c r="E1183" s="646"/>
      <c r="F1183" s="646"/>
      <c r="G1183" s="738"/>
      <c r="H1183" s="1040"/>
      <c r="I1183" s="719"/>
      <c r="L1183" s="646"/>
      <c r="N1183" s="646"/>
      <c r="P1183" s="739"/>
      <c r="Q1183" s="739"/>
      <c r="S1183" s="646"/>
      <c r="T1183" s="646"/>
      <c r="U1183" s="646"/>
      <c r="V1183" s="646"/>
      <c r="W1183" s="646"/>
      <c r="X1183" s="646"/>
      <c r="Y1183" s="646"/>
      <c r="AA1183" s="646"/>
      <c r="AG1183" s="646"/>
      <c r="AH1183" s="646"/>
    </row>
    <row r="1184" spans="1:34" s="369" customFormat="1">
      <c r="A1184" s="735"/>
      <c r="B1184" s="736"/>
      <c r="C1184" s="737"/>
      <c r="D1184" s="646"/>
      <c r="E1184" s="646"/>
      <c r="F1184" s="646"/>
      <c r="G1184" s="738"/>
      <c r="H1184" s="1040"/>
      <c r="I1184" s="719"/>
      <c r="L1184" s="646"/>
      <c r="N1184" s="646"/>
      <c r="P1184" s="739"/>
      <c r="Q1184" s="739"/>
      <c r="S1184" s="646"/>
      <c r="T1184" s="646"/>
      <c r="U1184" s="646"/>
      <c r="V1184" s="646"/>
      <c r="W1184" s="646"/>
      <c r="X1184" s="646"/>
      <c r="Y1184" s="646"/>
      <c r="AA1184" s="646"/>
      <c r="AG1184" s="646"/>
      <c r="AH1184" s="646"/>
    </row>
    <row r="1185" spans="1:34" s="369" customFormat="1">
      <c r="A1185" s="735"/>
      <c r="B1185" s="736"/>
      <c r="C1185" s="737"/>
      <c r="D1185" s="646"/>
      <c r="E1185" s="646"/>
      <c r="F1185" s="646"/>
      <c r="G1185" s="738"/>
      <c r="H1185" s="1040"/>
      <c r="I1185" s="719"/>
      <c r="L1185" s="646"/>
      <c r="N1185" s="646"/>
      <c r="P1185" s="739"/>
      <c r="Q1185" s="739"/>
      <c r="S1185" s="646"/>
      <c r="T1185" s="646"/>
      <c r="U1185" s="646"/>
      <c r="V1185" s="646"/>
      <c r="W1185" s="646"/>
      <c r="X1185" s="646"/>
      <c r="Y1185" s="646"/>
      <c r="AA1185" s="646"/>
      <c r="AG1185" s="646"/>
      <c r="AH1185" s="646"/>
    </row>
    <row r="1186" spans="1:34" s="369" customFormat="1">
      <c r="A1186" s="735"/>
      <c r="B1186" s="736"/>
      <c r="C1186" s="737"/>
      <c r="D1186" s="646"/>
      <c r="E1186" s="646"/>
      <c r="F1186" s="646"/>
      <c r="G1186" s="738"/>
      <c r="H1186" s="1040"/>
      <c r="I1186" s="719"/>
      <c r="L1186" s="646"/>
      <c r="N1186" s="646"/>
      <c r="P1186" s="739"/>
      <c r="Q1186" s="739"/>
      <c r="S1186" s="646"/>
      <c r="T1186" s="646"/>
      <c r="U1186" s="646"/>
      <c r="V1186" s="646"/>
      <c r="W1186" s="646"/>
      <c r="X1186" s="646"/>
      <c r="Y1186" s="646"/>
      <c r="AA1186" s="646"/>
      <c r="AG1186" s="646"/>
      <c r="AH1186" s="646"/>
    </row>
    <row r="1187" spans="1:34" s="369" customFormat="1">
      <c r="A1187" s="735"/>
      <c r="B1187" s="736"/>
      <c r="C1187" s="737"/>
      <c r="D1187" s="646"/>
      <c r="E1187" s="646"/>
      <c r="F1187" s="646"/>
      <c r="G1187" s="738"/>
      <c r="H1187" s="1040"/>
      <c r="I1187" s="719"/>
      <c r="L1187" s="646"/>
      <c r="N1187" s="646"/>
      <c r="P1187" s="739"/>
      <c r="Q1187" s="739"/>
      <c r="S1187" s="646"/>
      <c r="T1187" s="646"/>
      <c r="U1187" s="646"/>
      <c r="V1187" s="646"/>
      <c r="W1187" s="646"/>
      <c r="X1187" s="646"/>
      <c r="Y1187" s="646"/>
      <c r="AA1187" s="646"/>
      <c r="AG1187" s="646"/>
      <c r="AH1187" s="646"/>
    </row>
    <row r="1188" spans="1:34" s="369" customFormat="1">
      <c r="A1188" s="735"/>
      <c r="B1188" s="736"/>
      <c r="C1188" s="737"/>
      <c r="D1188" s="646"/>
      <c r="E1188" s="646"/>
      <c r="F1188" s="646"/>
      <c r="G1188" s="738"/>
      <c r="H1188" s="1040"/>
      <c r="I1188" s="719"/>
      <c r="L1188" s="646"/>
      <c r="N1188" s="646"/>
      <c r="P1188" s="739"/>
      <c r="Q1188" s="739"/>
      <c r="S1188" s="646"/>
      <c r="T1188" s="646"/>
      <c r="U1188" s="646"/>
      <c r="V1188" s="646"/>
      <c r="W1188" s="646"/>
      <c r="X1188" s="646"/>
      <c r="Y1188" s="646"/>
      <c r="AA1188" s="646"/>
      <c r="AG1188" s="646"/>
      <c r="AH1188" s="646"/>
    </row>
    <row r="1189" spans="1:34" s="369" customFormat="1">
      <c r="A1189" s="735"/>
      <c r="B1189" s="736"/>
      <c r="C1189" s="737"/>
      <c r="D1189" s="646"/>
      <c r="E1189" s="646"/>
      <c r="F1189" s="646"/>
      <c r="G1189" s="738"/>
      <c r="H1189" s="1040"/>
      <c r="I1189" s="719"/>
      <c r="L1189" s="646"/>
      <c r="N1189" s="646"/>
      <c r="P1189" s="739"/>
      <c r="Q1189" s="739"/>
      <c r="S1189" s="646"/>
      <c r="T1189" s="646"/>
      <c r="U1189" s="646"/>
      <c r="V1189" s="646"/>
      <c r="W1189" s="646"/>
      <c r="X1189" s="646"/>
      <c r="Y1189" s="646"/>
      <c r="AA1189" s="646"/>
      <c r="AG1189" s="646"/>
      <c r="AH1189" s="646"/>
    </row>
    <row r="1190" spans="1:34" s="369" customFormat="1">
      <c r="A1190" s="735"/>
      <c r="B1190" s="736"/>
      <c r="C1190" s="737"/>
      <c r="D1190" s="646"/>
      <c r="E1190" s="646"/>
      <c r="F1190" s="646"/>
      <c r="G1190" s="738"/>
      <c r="H1190" s="1040"/>
      <c r="I1190" s="719"/>
      <c r="L1190" s="646"/>
      <c r="N1190" s="646"/>
      <c r="P1190" s="739"/>
      <c r="Q1190" s="739"/>
      <c r="S1190" s="646"/>
      <c r="T1190" s="646"/>
      <c r="U1190" s="646"/>
      <c r="V1190" s="646"/>
      <c r="W1190" s="646"/>
      <c r="X1190" s="646"/>
      <c r="Y1190" s="646"/>
      <c r="AA1190" s="646"/>
      <c r="AG1190" s="646"/>
      <c r="AH1190" s="646"/>
    </row>
    <row r="1191" spans="1:34" s="369" customFormat="1">
      <c r="A1191" s="735"/>
      <c r="B1191" s="736"/>
      <c r="C1191" s="737"/>
      <c r="D1191" s="646"/>
      <c r="E1191" s="646"/>
      <c r="F1191" s="646"/>
      <c r="G1191" s="738"/>
      <c r="H1191" s="1040"/>
      <c r="I1191" s="719"/>
      <c r="L1191" s="646"/>
      <c r="N1191" s="646"/>
      <c r="P1191" s="739"/>
      <c r="Q1191" s="739"/>
      <c r="S1191" s="646"/>
      <c r="T1191" s="646"/>
      <c r="U1191" s="646"/>
      <c r="V1191" s="646"/>
      <c r="W1191" s="646"/>
      <c r="X1191" s="646"/>
      <c r="Y1191" s="646"/>
      <c r="AA1191" s="646"/>
      <c r="AG1191" s="646"/>
      <c r="AH1191" s="646"/>
    </row>
    <row r="1192" spans="1:34" s="369" customFormat="1">
      <c r="A1192" s="735"/>
      <c r="B1192" s="736"/>
      <c r="C1192" s="737"/>
      <c r="D1192" s="646"/>
      <c r="E1192" s="646"/>
      <c r="F1192" s="646"/>
      <c r="G1192" s="738"/>
      <c r="H1192" s="1040"/>
      <c r="I1192" s="719"/>
      <c r="L1192" s="646"/>
      <c r="N1192" s="646"/>
      <c r="P1192" s="739"/>
      <c r="Q1192" s="739"/>
      <c r="S1192" s="646"/>
      <c r="T1192" s="646"/>
      <c r="U1192" s="646"/>
      <c r="V1192" s="646"/>
      <c r="W1192" s="646"/>
      <c r="X1192" s="646"/>
      <c r="Y1192" s="646"/>
      <c r="AA1192" s="646"/>
      <c r="AG1192" s="646"/>
      <c r="AH1192" s="646"/>
    </row>
    <row r="1193" spans="1:34" s="369" customFormat="1">
      <c r="A1193" s="735"/>
      <c r="B1193" s="736"/>
      <c r="C1193" s="737"/>
      <c r="D1193" s="646"/>
      <c r="E1193" s="646"/>
      <c r="F1193" s="646"/>
      <c r="G1193" s="738"/>
      <c r="H1193" s="1040"/>
      <c r="I1193" s="719"/>
      <c r="L1193" s="646"/>
      <c r="N1193" s="646"/>
      <c r="P1193" s="739"/>
      <c r="Q1193" s="739"/>
      <c r="S1193" s="646"/>
      <c r="T1193" s="646"/>
      <c r="U1193" s="646"/>
      <c r="V1193" s="646"/>
      <c r="W1193" s="646"/>
      <c r="X1193" s="646"/>
      <c r="Y1193" s="646"/>
      <c r="AA1193" s="646"/>
      <c r="AG1193" s="646"/>
      <c r="AH1193" s="646"/>
    </row>
    <row r="1194" spans="1:34" s="369" customFormat="1">
      <c r="A1194" s="735"/>
      <c r="B1194" s="736"/>
      <c r="C1194" s="737"/>
      <c r="D1194" s="646"/>
      <c r="E1194" s="646"/>
      <c r="F1194" s="646"/>
      <c r="G1194" s="738"/>
      <c r="H1194" s="1040"/>
      <c r="I1194" s="719"/>
      <c r="L1194" s="646"/>
      <c r="N1194" s="646"/>
      <c r="P1194" s="739"/>
      <c r="Q1194" s="739"/>
      <c r="S1194" s="646"/>
      <c r="T1194" s="646"/>
      <c r="U1194" s="646"/>
      <c r="V1194" s="646"/>
      <c r="W1194" s="646"/>
      <c r="X1194" s="646"/>
      <c r="Y1194" s="646"/>
      <c r="AA1194" s="646"/>
      <c r="AG1194" s="646"/>
      <c r="AH1194" s="646"/>
    </row>
    <row r="1195" spans="1:34" s="369" customFormat="1">
      <c r="A1195" s="735"/>
      <c r="B1195" s="736"/>
      <c r="C1195" s="737"/>
      <c r="D1195" s="646"/>
      <c r="E1195" s="646"/>
      <c r="F1195" s="646"/>
      <c r="G1195" s="738"/>
      <c r="H1195" s="1040"/>
      <c r="I1195" s="719"/>
      <c r="L1195" s="646"/>
      <c r="N1195" s="646"/>
      <c r="P1195" s="739"/>
      <c r="Q1195" s="739"/>
      <c r="S1195" s="646"/>
      <c r="T1195" s="646"/>
      <c r="U1195" s="646"/>
      <c r="V1195" s="646"/>
      <c r="W1195" s="646"/>
      <c r="X1195" s="646"/>
      <c r="Y1195" s="646"/>
      <c r="AA1195" s="646"/>
      <c r="AG1195" s="646"/>
      <c r="AH1195" s="646"/>
    </row>
    <row r="1196" spans="1:34" s="369" customFormat="1">
      <c r="A1196" s="735"/>
      <c r="B1196" s="736"/>
      <c r="C1196" s="737"/>
      <c r="D1196" s="646"/>
      <c r="E1196" s="646"/>
      <c r="F1196" s="646"/>
      <c r="G1196" s="738"/>
      <c r="H1196" s="1040"/>
      <c r="I1196" s="719"/>
      <c r="L1196" s="646"/>
      <c r="N1196" s="646"/>
      <c r="P1196" s="739"/>
      <c r="Q1196" s="739"/>
      <c r="S1196" s="646"/>
      <c r="T1196" s="646"/>
      <c r="U1196" s="646"/>
      <c r="V1196" s="646"/>
      <c r="W1196" s="646"/>
      <c r="X1196" s="646"/>
      <c r="Y1196" s="646"/>
      <c r="AA1196" s="646"/>
      <c r="AG1196" s="646"/>
      <c r="AH1196" s="646"/>
    </row>
    <row r="1197" spans="1:34" s="369" customFormat="1">
      <c r="A1197" s="735"/>
      <c r="B1197" s="736"/>
      <c r="C1197" s="737"/>
      <c r="D1197" s="646"/>
      <c r="E1197" s="646"/>
      <c r="F1197" s="646"/>
      <c r="G1197" s="738"/>
      <c r="H1197" s="1040"/>
      <c r="I1197" s="719"/>
      <c r="L1197" s="646"/>
      <c r="N1197" s="646"/>
      <c r="P1197" s="739"/>
      <c r="Q1197" s="739"/>
      <c r="S1197" s="646"/>
      <c r="T1197" s="646"/>
      <c r="U1197" s="646"/>
      <c r="V1197" s="646"/>
      <c r="W1197" s="646"/>
      <c r="X1197" s="646"/>
      <c r="Y1197" s="646"/>
      <c r="AA1197" s="646"/>
      <c r="AG1197" s="646"/>
      <c r="AH1197" s="646"/>
    </row>
    <row r="1198" spans="1:34" s="369" customFormat="1">
      <c r="A1198" s="735"/>
      <c r="B1198" s="736"/>
      <c r="C1198" s="737"/>
      <c r="D1198" s="646"/>
      <c r="E1198" s="646"/>
      <c r="F1198" s="646"/>
      <c r="G1198" s="738"/>
      <c r="H1198" s="1040"/>
      <c r="I1198" s="719"/>
      <c r="L1198" s="646"/>
      <c r="N1198" s="646"/>
      <c r="P1198" s="739"/>
      <c r="Q1198" s="739"/>
      <c r="S1198" s="646"/>
      <c r="T1198" s="646"/>
      <c r="U1198" s="646"/>
      <c r="V1198" s="646"/>
      <c r="W1198" s="646"/>
      <c r="X1198" s="646"/>
      <c r="Y1198" s="646"/>
      <c r="AA1198" s="646"/>
      <c r="AG1198" s="646"/>
      <c r="AH1198" s="646"/>
    </row>
    <row r="1199" spans="1:34" s="369" customFormat="1">
      <c r="A1199" s="735"/>
      <c r="B1199" s="736"/>
      <c r="C1199" s="737"/>
      <c r="D1199" s="646"/>
      <c r="E1199" s="646"/>
      <c r="F1199" s="646"/>
      <c r="G1199" s="738"/>
      <c r="H1199" s="1040"/>
      <c r="I1199" s="719"/>
      <c r="L1199" s="646"/>
      <c r="N1199" s="646"/>
      <c r="P1199" s="739"/>
      <c r="Q1199" s="739"/>
      <c r="S1199" s="646"/>
      <c r="T1199" s="646"/>
      <c r="U1199" s="646"/>
      <c r="V1199" s="646"/>
      <c r="W1199" s="646"/>
      <c r="X1199" s="646"/>
      <c r="Y1199" s="646"/>
      <c r="AA1199" s="646"/>
      <c r="AG1199" s="646"/>
      <c r="AH1199" s="646"/>
    </row>
    <row r="1200" spans="1:34" s="369" customFormat="1">
      <c r="A1200" s="735"/>
      <c r="B1200" s="736"/>
      <c r="C1200" s="737"/>
      <c r="D1200" s="646"/>
      <c r="E1200" s="646"/>
      <c r="F1200" s="646"/>
      <c r="G1200" s="738"/>
      <c r="H1200" s="1040"/>
      <c r="I1200" s="719"/>
      <c r="L1200" s="646"/>
      <c r="N1200" s="646"/>
      <c r="P1200" s="739"/>
      <c r="Q1200" s="739"/>
      <c r="S1200" s="646"/>
      <c r="T1200" s="646"/>
      <c r="U1200" s="646"/>
      <c r="V1200" s="646"/>
      <c r="W1200" s="646"/>
      <c r="X1200" s="646"/>
      <c r="Y1200" s="646"/>
      <c r="AA1200" s="646"/>
      <c r="AG1200" s="646"/>
      <c r="AH1200" s="646"/>
    </row>
    <row r="1201" spans="1:34" s="369" customFormat="1">
      <c r="A1201" s="735"/>
      <c r="B1201" s="736"/>
      <c r="C1201" s="737"/>
      <c r="D1201" s="646"/>
      <c r="E1201" s="646"/>
      <c r="F1201" s="646"/>
      <c r="G1201" s="738"/>
      <c r="H1201" s="1040"/>
      <c r="I1201" s="719"/>
      <c r="L1201" s="646"/>
      <c r="N1201" s="646"/>
      <c r="P1201" s="739"/>
      <c r="Q1201" s="739"/>
      <c r="S1201" s="646"/>
      <c r="T1201" s="646"/>
      <c r="U1201" s="646"/>
      <c r="V1201" s="646"/>
      <c r="W1201" s="646"/>
      <c r="X1201" s="646"/>
      <c r="Y1201" s="646"/>
      <c r="AA1201" s="646"/>
      <c r="AG1201" s="646"/>
      <c r="AH1201" s="646"/>
    </row>
    <row r="1202" spans="1:34" s="369" customFormat="1">
      <c r="A1202" s="735"/>
      <c r="B1202" s="736"/>
      <c r="C1202" s="737"/>
      <c r="D1202" s="646"/>
      <c r="E1202" s="646"/>
      <c r="F1202" s="646"/>
      <c r="G1202" s="738"/>
      <c r="H1202" s="1040"/>
      <c r="I1202" s="719"/>
      <c r="L1202" s="646"/>
      <c r="N1202" s="646"/>
      <c r="P1202" s="739"/>
      <c r="Q1202" s="739"/>
      <c r="S1202" s="646"/>
      <c r="T1202" s="646"/>
      <c r="U1202" s="646"/>
      <c r="V1202" s="646"/>
      <c r="W1202" s="646"/>
      <c r="X1202" s="646"/>
      <c r="Y1202" s="646"/>
      <c r="AA1202" s="646"/>
      <c r="AG1202" s="646"/>
      <c r="AH1202" s="646"/>
    </row>
    <row r="1203" spans="1:34" s="369" customFormat="1">
      <c r="A1203" s="735"/>
      <c r="B1203" s="736"/>
      <c r="C1203" s="737"/>
      <c r="D1203" s="646"/>
      <c r="E1203" s="646"/>
      <c r="F1203" s="646"/>
      <c r="G1203" s="738"/>
      <c r="H1203" s="1040"/>
      <c r="I1203" s="719"/>
      <c r="L1203" s="646"/>
      <c r="N1203" s="646"/>
      <c r="P1203" s="739"/>
      <c r="Q1203" s="739"/>
      <c r="S1203" s="646"/>
      <c r="T1203" s="646"/>
      <c r="U1203" s="646"/>
      <c r="V1203" s="646"/>
      <c r="W1203" s="646"/>
      <c r="X1203" s="646"/>
      <c r="Y1203" s="646"/>
      <c r="AA1203" s="646"/>
      <c r="AG1203" s="646"/>
      <c r="AH1203" s="646"/>
    </row>
    <row r="1204" spans="1:34" s="369" customFormat="1">
      <c r="A1204" s="735"/>
      <c r="B1204" s="736"/>
      <c r="C1204" s="737"/>
      <c r="D1204" s="646"/>
      <c r="E1204" s="646"/>
      <c r="F1204" s="646"/>
      <c r="G1204" s="738"/>
      <c r="H1204" s="1040"/>
      <c r="I1204" s="719"/>
      <c r="L1204" s="646"/>
      <c r="N1204" s="646"/>
      <c r="P1204" s="739"/>
      <c r="Q1204" s="739"/>
      <c r="S1204" s="646"/>
      <c r="T1204" s="646"/>
      <c r="U1204" s="646"/>
      <c r="V1204" s="646"/>
      <c r="W1204" s="646"/>
      <c r="X1204" s="646"/>
      <c r="Y1204" s="646"/>
      <c r="AA1204" s="646"/>
      <c r="AG1204" s="646"/>
      <c r="AH1204" s="646"/>
    </row>
    <row r="1205" spans="1:34" s="369" customFormat="1">
      <c r="A1205" s="735"/>
      <c r="B1205" s="736"/>
      <c r="C1205" s="737"/>
      <c r="D1205" s="646"/>
      <c r="E1205" s="646"/>
      <c r="F1205" s="646"/>
      <c r="G1205" s="738"/>
      <c r="H1205" s="1040"/>
      <c r="I1205" s="719"/>
      <c r="L1205" s="646"/>
      <c r="N1205" s="646"/>
      <c r="P1205" s="739"/>
      <c r="Q1205" s="739"/>
      <c r="S1205" s="646"/>
      <c r="T1205" s="646"/>
      <c r="U1205" s="646"/>
      <c r="V1205" s="646"/>
      <c r="W1205" s="646"/>
      <c r="X1205" s="646"/>
      <c r="Y1205" s="646"/>
      <c r="AA1205" s="646"/>
      <c r="AG1205" s="646"/>
      <c r="AH1205" s="646"/>
    </row>
    <row r="1206" spans="1:34" s="369" customFormat="1">
      <c r="A1206" s="735"/>
      <c r="B1206" s="736"/>
      <c r="C1206" s="737"/>
      <c r="D1206" s="646"/>
      <c r="E1206" s="646"/>
      <c r="F1206" s="646"/>
      <c r="G1206" s="738"/>
      <c r="H1206" s="1040"/>
      <c r="I1206" s="719"/>
      <c r="L1206" s="646"/>
      <c r="N1206" s="646"/>
      <c r="P1206" s="739"/>
      <c r="Q1206" s="739"/>
      <c r="S1206" s="646"/>
      <c r="T1206" s="646"/>
      <c r="U1206" s="646"/>
      <c r="V1206" s="646"/>
      <c r="W1206" s="646"/>
      <c r="X1206" s="646"/>
      <c r="Y1206" s="646"/>
      <c r="AA1206" s="646"/>
      <c r="AG1206" s="646"/>
      <c r="AH1206" s="646"/>
    </row>
    <row r="1207" spans="1:34" s="369" customFormat="1">
      <c r="A1207" s="735"/>
      <c r="B1207" s="736"/>
      <c r="C1207" s="737"/>
      <c r="D1207" s="646"/>
      <c r="E1207" s="646"/>
      <c r="F1207" s="646"/>
      <c r="G1207" s="738"/>
      <c r="H1207" s="1040"/>
      <c r="I1207" s="719"/>
      <c r="L1207" s="646"/>
      <c r="N1207" s="646"/>
      <c r="P1207" s="739"/>
      <c r="Q1207" s="739"/>
      <c r="S1207" s="646"/>
      <c r="T1207" s="646"/>
      <c r="U1207" s="646"/>
      <c r="V1207" s="646"/>
      <c r="W1207" s="646"/>
      <c r="X1207" s="646"/>
      <c r="Y1207" s="646"/>
      <c r="AA1207" s="646"/>
      <c r="AG1207" s="646"/>
      <c r="AH1207" s="646"/>
    </row>
    <row r="1208" spans="1:34" s="369" customFormat="1">
      <c r="A1208" s="735"/>
      <c r="B1208" s="736"/>
      <c r="C1208" s="737"/>
      <c r="D1208" s="646"/>
      <c r="E1208" s="646"/>
      <c r="F1208" s="646"/>
      <c r="G1208" s="738"/>
      <c r="H1208" s="1040"/>
      <c r="I1208" s="719"/>
      <c r="L1208" s="646"/>
      <c r="N1208" s="646"/>
      <c r="P1208" s="739"/>
      <c r="Q1208" s="739"/>
      <c r="S1208" s="646"/>
      <c r="T1208" s="646"/>
      <c r="U1208" s="646"/>
      <c r="V1208" s="646"/>
      <c r="W1208" s="646"/>
      <c r="X1208" s="646"/>
      <c r="Y1208" s="646"/>
      <c r="AA1208" s="646"/>
      <c r="AG1208" s="646"/>
      <c r="AH1208" s="646"/>
    </row>
    <row r="1209" spans="1:34" s="369" customFormat="1">
      <c r="A1209" s="735"/>
      <c r="B1209" s="736"/>
      <c r="C1209" s="737"/>
      <c r="D1209" s="646"/>
      <c r="E1209" s="646"/>
      <c r="F1209" s="646"/>
      <c r="G1209" s="738"/>
      <c r="H1209" s="1040"/>
      <c r="I1209" s="719"/>
      <c r="L1209" s="646"/>
      <c r="N1209" s="646"/>
      <c r="P1209" s="739"/>
      <c r="Q1209" s="739"/>
      <c r="S1209" s="646"/>
      <c r="T1209" s="646"/>
      <c r="U1209" s="646"/>
      <c r="V1209" s="646"/>
      <c r="W1209" s="646"/>
      <c r="X1209" s="646"/>
      <c r="Y1209" s="646"/>
      <c r="AA1209" s="646"/>
      <c r="AG1209" s="646"/>
      <c r="AH1209" s="646"/>
    </row>
    <row r="1210" spans="1:34" s="369" customFormat="1">
      <c r="A1210" s="735"/>
      <c r="B1210" s="736"/>
      <c r="C1210" s="737"/>
      <c r="D1210" s="646"/>
      <c r="E1210" s="646"/>
      <c r="F1210" s="646"/>
      <c r="G1210" s="738"/>
      <c r="H1210" s="1040"/>
      <c r="I1210" s="719"/>
      <c r="L1210" s="646"/>
      <c r="N1210" s="646"/>
      <c r="P1210" s="739"/>
      <c r="Q1210" s="739"/>
      <c r="S1210" s="646"/>
      <c r="T1210" s="646"/>
      <c r="U1210" s="646"/>
      <c r="V1210" s="646"/>
      <c r="W1210" s="646"/>
      <c r="X1210" s="646"/>
      <c r="Y1210" s="646"/>
      <c r="AA1210" s="646"/>
      <c r="AG1210" s="646"/>
      <c r="AH1210" s="646"/>
    </row>
    <row r="1211" spans="1:34" s="369" customFormat="1">
      <c r="A1211" s="735"/>
      <c r="B1211" s="736"/>
      <c r="C1211" s="737"/>
      <c r="D1211" s="646"/>
      <c r="E1211" s="646"/>
      <c r="F1211" s="646"/>
      <c r="G1211" s="738"/>
      <c r="H1211" s="1040"/>
      <c r="I1211" s="719"/>
      <c r="L1211" s="646"/>
      <c r="N1211" s="646"/>
      <c r="P1211" s="739"/>
      <c r="Q1211" s="739"/>
      <c r="S1211" s="646"/>
      <c r="T1211" s="646"/>
      <c r="U1211" s="646"/>
      <c r="V1211" s="646"/>
      <c r="W1211" s="646"/>
      <c r="X1211" s="646"/>
      <c r="Y1211" s="646"/>
      <c r="AA1211" s="646"/>
      <c r="AG1211" s="646"/>
      <c r="AH1211" s="646"/>
    </row>
    <row r="1212" spans="1:34" s="369" customFormat="1">
      <c r="A1212" s="735"/>
      <c r="B1212" s="736"/>
      <c r="C1212" s="737"/>
      <c r="D1212" s="646"/>
      <c r="E1212" s="646"/>
      <c r="F1212" s="646"/>
      <c r="G1212" s="738"/>
      <c r="H1212" s="1040"/>
      <c r="I1212" s="719"/>
      <c r="L1212" s="646"/>
      <c r="N1212" s="646"/>
      <c r="P1212" s="739"/>
      <c r="Q1212" s="739"/>
      <c r="S1212" s="646"/>
      <c r="T1212" s="646"/>
      <c r="U1212" s="646"/>
      <c r="V1212" s="646"/>
      <c r="W1212" s="646"/>
      <c r="X1212" s="646"/>
      <c r="Y1212" s="646"/>
      <c r="AA1212" s="646"/>
      <c r="AG1212" s="646"/>
      <c r="AH1212" s="646"/>
    </row>
    <row r="1213" spans="1:34" s="369" customFormat="1">
      <c r="A1213" s="735"/>
      <c r="B1213" s="736"/>
      <c r="C1213" s="737"/>
      <c r="D1213" s="646"/>
      <c r="E1213" s="646"/>
      <c r="F1213" s="646"/>
      <c r="G1213" s="738"/>
      <c r="H1213" s="1040"/>
      <c r="I1213" s="719"/>
      <c r="L1213" s="646"/>
      <c r="N1213" s="646"/>
      <c r="P1213" s="739"/>
      <c r="Q1213" s="739"/>
      <c r="S1213" s="646"/>
      <c r="T1213" s="646"/>
      <c r="U1213" s="646"/>
      <c r="V1213" s="646"/>
      <c r="W1213" s="646"/>
      <c r="X1213" s="646"/>
      <c r="Y1213" s="646"/>
      <c r="AA1213" s="646"/>
      <c r="AG1213" s="646"/>
      <c r="AH1213" s="646"/>
    </row>
    <row r="1214" spans="1:34" s="369" customFormat="1">
      <c r="A1214" s="735"/>
      <c r="B1214" s="736"/>
      <c r="C1214" s="737"/>
      <c r="D1214" s="646"/>
      <c r="E1214" s="646"/>
      <c r="F1214" s="646"/>
      <c r="G1214" s="738"/>
      <c r="H1214" s="1040"/>
      <c r="I1214" s="719"/>
      <c r="L1214" s="646"/>
      <c r="N1214" s="646"/>
      <c r="P1214" s="739"/>
      <c r="Q1214" s="739"/>
      <c r="S1214" s="646"/>
      <c r="T1214" s="646"/>
      <c r="U1214" s="646"/>
      <c r="V1214" s="646"/>
      <c r="W1214" s="646"/>
      <c r="X1214" s="646"/>
      <c r="Y1214" s="646"/>
      <c r="AA1214" s="646"/>
      <c r="AG1214" s="646"/>
      <c r="AH1214" s="646"/>
    </row>
    <row r="1215" spans="1:34" s="369" customFormat="1">
      <c r="A1215" s="735"/>
      <c r="B1215" s="736"/>
      <c r="C1215" s="737"/>
      <c r="D1215" s="646"/>
      <c r="E1215" s="646"/>
      <c r="F1215" s="646"/>
      <c r="G1215" s="738"/>
      <c r="H1215" s="1040"/>
      <c r="I1215" s="719"/>
      <c r="L1215" s="646"/>
      <c r="N1215" s="646"/>
      <c r="P1215" s="739"/>
      <c r="Q1215" s="739"/>
      <c r="S1215" s="646"/>
      <c r="T1215" s="646"/>
      <c r="U1215" s="646"/>
      <c r="V1215" s="646"/>
      <c r="W1215" s="646"/>
      <c r="X1215" s="646"/>
      <c r="Y1215" s="646"/>
      <c r="AA1215" s="646"/>
      <c r="AG1215" s="646"/>
      <c r="AH1215" s="646"/>
    </row>
    <row r="1216" spans="1:34" s="369" customFormat="1">
      <c r="A1216" s="735"/>
      <c r="B1216" s="736"/>
      <c r="C1216" s="737"/>
      <c r="D1216" s="646"/>
      <c r="E1216" s="646"/>
      <c r="F1216" s="646"/>
      <c r="G1216" s="738"/>
      <c r="H1216" s="1040"/>
      <c r="I1216" s="719"/>
      <c r="L1216" s="646"/>
      <c r="N1216" s="646"/>
      <c r="P1216" s="739"/>
      <c r="Q1216" s="739"/>
      <c r="S1216" s="646"/>
      <c r="T1216" s="646"/>
      <c r="U1216" s="646"/>
      <c r="V1216" s="646"/>
      <c r="W1216" s="646"/>
      <c r="X1216" s="646"/>
      <c r="Y1216" s="646"/>
      <c r="AA1216" s="646"/>
      <c r="AG1216" s="646"/>
      <c r="AH1216" s="646"/>
    </row>
    <row r="1217" spans="1:34" s="369" customFormat="1">
      <c r="A1217" s="735"/>
      <c r="B1217" s="736"/>
      <c r="C1217" s="737"/>
      <c r="D1217" s="646"/>
      <c r="E1217" s="646"/>
      <c r="F1217" s="646"/>
      <c r="G1217" s="738"/>
      <c r="H1217" s="1040"/>
      <c r="I1217" s="719"/>
      <c r="L1217" s="646"/>
      <c r="N1217" s="646"/>
      <c r="P1217" s="739"/>
      <c r="Q1217" s="739"/>
      <c r="S1217" s="646"/>
      <c r="T1217" s="646"/>
      <c r="U1217" s="646"/>
      <c r="V1217" s="646"/>
      <c r="W1217" s="646"/>
      <c r="X1217" s="646"/>
      <c r="Y1217" s="646"/>
      <c r="AA1217" s="646"/>
      <c r="AG1217" s="646"/>
      <c r="AH1217" s="646"/>
    </row>
    <row r="1218" spans="1:34" s="369" customFormat="1">
      <c r="A1218" s="735"/>
      <c r="B1218" s="736"/>
      <c r="C1218" s="737"/>
      <c r="D1218" s="646"/>
      <c r="E1218" s="646"/>
      <c r="F1218" s="646"/>
      <c r="G1218" s="738"/>
      <c r="H1218" s="1040"/>
      <c r="I1218" s="719"/>
      <c r="L1218" s="646"/>
      <c r="N1218" s="646"/>
      <c r="P1218" s="739"/>
      <c r="Q1218" s="739"/>
      <c r="S1218" s="646"/>
      <c r="T1218" s="646"/>
      <c r="U1218" s="646"/>
      <c r="V1218" s="646"/>
      <c r="W1218" s="646"/>
      <c r="X1218" s="646"/>
      <c r="Y1218" s="646"/>
      <c r="AA1218" s="646"/>
      <c r="AG1218" s="646"/>
      <c r="AH1218" s="646"/>
    </row>
    <row r="1219" spans="1:34" s="369" customFormat="1">
      <c r="A1219" s="735"/>
      <c r="B1219" s="736"/>
      <c r="C1219" s="737"/>
      <c r="D1219" s="646"/>
      <c r="E1219" s="646"/>
      <c r="F1219" s="646"/>
      <c r="G1219" s="738"/>
      <c r="H1219" s="1040"/>
      <c r="I1219" s="719"/>
      <c r="L1219" s="646"/>
      <c r="N1219" s="646"/>
      <c r="P1219" s="739"/>
      <c r="Q1219" s="739"/>
      <c r="S1219" s="646"/>
      <c r="T1219" s="646"/>
      <c r="U1219" s="646"/>
      <c r="V1219" s="646"/>
      <c r="W1219" s="646"/>
      <c r="X1219" s="646"/>
      <c r="Y1219" s="646"/>
      <c r="AA1219" s="646"/>
      <c r="AG1219" s="646"/>
      <c r="AH1219" s="646"/>
    </row>
    <row r="1220" spans="1:34" s="369" customFormat="1">
      <c r="A1220" s="735"/>
      <c r="B1220" s="736"/>
      <c r="C1220" s="737"/>
      <c r="D1220" s="646"/>
      <c r="E1220" s="646"/>
      <c r="F1220" s="646"/>
      <c r="G1220" s="738"/>
      <c r="H1220" s="1040"/>
      <c r="I1220" s="719"/>
      <c r="L1220" s="646"/>
      <c r="N1220" s="646"/>
      <c r="P1220" s="739"/>
      <c r="Q1220" s="739"/>
      <c r="S1220" s="646"/>
      <c r="T1220" s="646"/>
      <c r="U1220" s="646"/>
      <c r="V1220" s="646"/>
      <c r="W1220" s="646"/>
      <c r="X1220" s="646"/>
      <c r="Y1220" s="646"/>
      <c r="AA1220" s="646"/>
      <c r="AG1220" s="646"/>
      <c r="AH1220" s="646"/>
    </row>
    <row r="1221" spans="1:34" s="369" customFormat="1">
      <c r="A1221" s="735"/>
      <c r="B1221" s="736"/>
      <c r="C1221" s="737"/>
      <c r="D1221" s="646"/>
      <c r="E1221" s="646"/>
      <c r="F1221" s="646"/>
      <c r="G1221" s="738"/>
      <c r="H1221" s="1040"/>
      <c r="I1221" s="719"/>
      <c r="L1221" s="646"/>
      <c r="N1221" s="646"/>
      <c r="P1221" s="739"/>
      <c r="Q1221" s="739"/>
      <c r="S1221" s="646"/>
      <c r="T1221" s="646"/>
      <c r="U1221" s="646"/>
      <c r="V1221" s="646"/>
      <c r="W1221" s="646"/>
      <c r="X1221" s="646"/>
      <c r="Y1221" s="646"/>
      <c r="AA1221" s="646"/>
      <c r="AG1221" s="646"/>
      <c r="AH1221" s="646"/>
    </row>
    <row r="1222" spans="1:34" s="369" customFormat="1">
      <c r="A1222" s="735"/>
      <c r="B1222" s="736"/>
      <c r="C1222" s="737"/>
      <c r="D1222" s="646"/>
      <c r="E1222" s="646"/>
      <c r="F1222" s="646"/>
      <c r="G1222" s="738"/>
      <c r="H1222" s="1040"/>
      <c r="I1222" s="719"/>
      <c r="L1222" s="646"/>
      <c r="N1222" s="646"/>
      <c r="P1222" s="739"/>
      <c r="Q1222" s="739"/>
      <c r="S1222" s="646"/>
      <c r="T1222" s="646"/>
      <c r="U1222" s="646"/>
      <c r="V1222" s="646"/>
      <c r="W1222" s="646"/>
      <c r="X1222" s="646"/>
      <c r="Y1222" s="646"/>
      <c r="AA1222" s="646"/>
      <c r="AG1222" s="646"/>
      <c r="AH1222" s="646"/>
    </row>
    <row r="1223" spans="1:34" s="369" customFormat="1">
      <c r="A1223" s="735"/>
      <c r="B1223" s="736"/>
      <c r="C1223" s="737"/>
      <c r="D1223" s="646"/>
      <c r="E1223" s="646"/>
      <c r="F1223" s="646"/>
      <c r="G1223" s="738"/>
      <c r="H1223" s="1040"/>
      <c r="I1223" s="719"/>
      <c r="L1223" s="646"/>
      <c r="N1223" s="646"/>
      <c r="P1223" s="739"/>
      <c r="Q1223" s="739"/>
      <c r="S1223" s="646"/>
      <c r="T1223" s="646"/>
      <c r="U1223" s="646"/>
      <c r="V1223" s="646"/>
      <c r="W1223" s="646"/>
      <c r="X1223" s="646"/>
      <c r="Y1223" s="646"/>
      <c r="AA1223" s="646"/>
      <c r="AG1223" s="646"/>
      <c r="AH1223" s="646"/>
    </row>
    <row r="1224" spans="1:34" s="369" customFormat="1">
      <c r="A1224" s="735"/>
      <c r="B1224" s="736"/>
      <c r="C1224" s="737"/>
      <c r="D1224" s="646"/>
      <c r="E1224" s="646"/>
      <c r="F1224" s="646"/>
      <c r="G1224" s="738"/>
      <c r="H1224" s="1040"/>
      <c r="I1224" s="719"/>
      <c r="L1224" s="646"/>
      <c r="N1224" s="646"/>
      <c r="P1224" s="739"/>
      <c r="Q1224" s="739"/>
      <c r="S1224" s="646"/>
      <c r="T1224" s="646"/>
      <c r="U1224" s="646"/>
      <c r="V1224" s="646"/>
      <c r="W1224" s="646"/>
      <c r="X1224" s="646"/>
      <c r="Y1224" s="646"/>
      <c r="AA1224" s="646"/>
      <c r="AG1224" s="646"/>
      <c r="AH1224" s="646"/>
    </row>
    <row r="1225" spans="1:34" s="369" customFormat="1">
      <c r="A1225" s="735"/>
      <c r="B1225" s="736"/>
      <c r="C1225" s="737"/>
      <c r="D1225" s="646"/>
      <c r="E1225" s="646"/>
      <c r="F1225" s="646"/>
      <c r="G1225" s="738"/>
      <c r="H1225" s="1040"/>
      <c r="I1225" s="719"/>
      <c r="L1225" s="646"/>
      <c r="N1225" s="646"/>
      <c r="P1225" s="739"/>
      <c r="Q1225" s="739"/>
      <c r="S1225" s="646"/>
      <c r="T1225" s="646"/>
      <c r="U1225" s="646"/>
      <c r="V1225" s="646"/>
      <c r="W1225" s="646"/>
      <c r="X1225" s="646"/>
      <c r="Y1225" s="646"/>
      <c r="AA1225" s="646"/>
      <c r="AG1225" s="646"/>
      <c r="AH1225" s="646"/>
    </row>
    <row r="1226" spans="1:34" s="369" customFormat="1">
      <c r="A1226" s="735"/>
      <c r="B1226" s="736"/>
      <c r="C1226" s="737"/>
      <c r="D1226" s="646"/>
      <c r="E1226" s="646"/>
      <c r="F1226" s="646"/>
      <c r="G1226" s="738"/>
      <c r="H1226" s="1040"/>
      <c r="I1226" s="719"/>
      <c r="L1226" s="646"/>
      <c r="N1226" s="646"/>
      <c r="P1226" s="739"/>
      <c r="Q1226" s="739"/>
      <c r="S1226" s="646"/>
      <c r="T1226" s="646"/>
      <c r="U1226" s="646"/>
      <c r="V1226" s="646"/>
      <c r="W1226" s="646"/>
      <c r="X1226" s="646"/>
      <c r="Y1226" s="646"/>
      <c r="AA1226" s="646"/>
      <c r="AG1226" s="646"/>
      <c r="AH1226" s="646"/>
    </row>
    <row r="1227" spans="1:34" s="369" customFormat="1">
      <c r="A1227" s="735"/>
      <c r="B1227" s="736"/>
      <c r="C1227" s="737"/>
      <c r="D1227" s="646"/>
      <c r="E1227" s="646"/>
      <c r="F1227" s="646"/>
      <c r="G1227" s="738"/>
      <c r="H1227" s="1040"/>
      <c r="I1227" s="719"/>
      <c r="L1227" s="646"/>
      <c r="N1227" s="646"/>
      <c r="P1227" s="739"/>
      <c r="Q1227" s="739"/>
      <c r="S1227" s="646"/>
      <c r="T1227" s="646"/>
      <c r="U1227" s="646"/>
      <c r="V1227" s="646"/>
      <c r="W1227" s="646"/>
      <c r="X1227" s="646"/>
      <c r="Y1227" s="646"/>
      <c r="AA1227" s="646"/>
      <c r="AG1227" s="646"/>
      <c r="AH1227" s="646"/>
    </row>
    <row r="1228" spans="1:34" s="369" customFormat="1">
      <c r="A1228" s="735"/>
      <c r="B1228" s="736"/>
      <c r="C1228" s="737"/>
      <c r="D1228" s="646"/>
      <c r="E1228" s="646"/>
      <c r="F1228" s="646"/>
      <c r="G1228" s="738"/>
      <c r="H1228" s="1040"/>
      <c r="I1228" s="719"/>
      <c r="L1228" s="646"/>
      <c r="N1228" s="646"/>
      <c r="P1228" s="739"/>
      <c r="Q1228" s="739"/>
      <c r="S1228" s="646"/>
      <c r="T1228" s="646"/>
      <c r="U1228" s="646"/>
      <c r="V1228" s="646"/>
      <c r="W1228" s="646"/>
      <c r="X1228" s="646"/>
      <c r="Y1228" s="646"/>
      <c r="AA1228" s="646"/>
      <c r="AG1228" s="646"/>
      <c r="AH1228" s="646"/>
    </row>
    <row r="1229" spans="1:34" s="369" customFormat="1">
      <c r="A1229" s="735"/>
      <c r="B1229" s="736"/>
      <c r="C1229" s="737"/>
      <c r="D1229" s="646"/>
      <c r="E1229" s="646"/>
      <c r="F1229" s="646"/>
      <c r="G1229" s="738"/>
      <c r="H1229" s="1040"/>
      <c r="I1229" s="719"/>
      <c r="L1229" s="646"/>
      <c r="N1229" s="646"/>
      <c r="P1229" s="739"/>
      <c r="Q1229" s="739"/>
      <c r="S1229" s="646"/>
      <c r="T1229" s="646"/>
      <c r="U1229" s="646"/>
      <c r="V1229" s="646"/>
      <c r="W1229" s="646"/>
      <c r="X1229" s="646"/>
      <c r="Y1229" s="646"/>
      <c r="AA1229" s="646"/>
      <c r="AG1229" s="646"/>
      <c r="AH1229" s="646"/>
    </row>
    <row r="1230" spans="1:34" s="369" customFormat="1">
      <c r="A1230" s="735"/>
      <c r="B1230" s="736"/>
      <c r="C1230" s="737"/>
      <c r="D1230" s="646"/>
      <c r="E1230" s="646"/>
      <c r="F1230" s="646"/>
      <c r="G1230" s="738"/>
      <c r="H1230" s="1040"/>
      <c r="I1230" s="719"/>
      <c r="L1230" s="646"/>
      <c r="N1230" s="646"/>
      <c r="P1230" s="739"/>
      <c r="Q1230" s="739"/>
      <c r="S1230" s="646"/>
      <c r="T1230" s="646"/>
      <c r="U1230" s="646"/>
      <c r="V1230" s="646"/>
      <c r="W1230" s="646"/>
      <c r="X1230" s="646"/>
      <c r="Y1230" s="646"/>
      <c r="AA1230" s="646"/>
      <c r="AG1230" s="646"/>
      <c r="AH1230" s="646"/>
    </row>
    <row r="1231" spans="1:34" s="369" customFormat="1">
      <c r="A1231" s="735"/>
      <c r="B1231" s="736"/>
      <c r="C1231" s="737"/>
      <c r="D1231" s="646"/>
      <c r="E1231" s="646"/>
      <c r="F1231" s="646"/>
      <c r="G1231" s="738"/>
      <c r="H1231" s="1040"/>
      <c r="I1231" s="719"/>
      <c r="L1231" s="646"/>
      <c r="N1231" s="646"/>
      <c r="P1231" s="739"/>
      <c r="Q1231" s="739"/>
      <c r="S1231" s="646"/>
      <c r="T1231" s="646"/>
      <c r="U1231" s="646"/>
      <c r="V1231" s="646"/>
      <c r="W1231" s="646"/>
      <c r="X1231" s="646"/>
      <c r="Y1231" s="646"/>
      <c r="AA1231" s="646"/>
      <c r="AG1231" s="646"/>
      <c r="AH1231" s="646"/>
    </row>
    <row r="1232" spans="1:34" s="369" customFormat="1">
      <c r="A1232" s="735"/>
      <c r="B1232" s="736"/>
      <c r="C1232" s="737"/>
      <c r="D1232" s="646"/>
      <c r="E1232" s="646"/>
      <c r="F1232" s="646"/>
      <c r="G1232" s="738"/>
      <c r="H1232" s="1040"/>
      <c r="I1232" s="719"/>
      <c r="L1232" s="646"/>
      <c r="N1232" s="646"/>
      <c r="P1232" s="739"/>
      <c r="Q1232" s="739"/>
      <c r="S1232" s="646"/>
      <c r="T1232" s="646"/>
      <c r="U1232" s="646"/>
      <c r="V1232" s="646"/>
      <c r="W1232" s="646"/>
      <c r="X1232" s="646"/>
      <c r="Y1232" s="646"/>
      <c r="AA1232" s="646"/>
      <c r="AG1232" s="646"/>
      <c r="AH1232" s="646"/>
    </row>
    <row r="1233" spans="1:34" s="369" customFormat="1">
      <c r="A1233" s="735"/>
      <c r="B1233" s="736"/>
      <c r="C1233" s="737"/>
      <c r="D1233" s="646"/>
      <c r="E1233" s="646"/>
      <c r="F1233" s="646"/>
      <c r="G1233" s="738"/>
      <c r="H1233" s="1040"/>
      <c r="I1233" s="719"/>
      <c r="L1233" s="646"/>
      <c r="N1233" s="646"/>
      <c r="P1233" s="739"/>
      <c r="Q1233" s="739"/>
      <c r="S1233" s="646"/>
      <c r="T1233" s="646"/>
      <c r="U1233" s="646"/>
      <c r="V1233" s="646"/>
      <c r="W1233" s="646"/>
      <c r="X1233" s="646"/>
      <c r="Y1233" s="646"/>
      <c r="AA1233" s="646"/>
      <c r="AG1233" s="646"/>
      <c r="AH1233" s="646"/>
    </row>
    <row r="1234" spans="1:34" s="369" customFormat="1">
      <c r="A1234" s="735"/>
      <c r="B1234" s="736"/>
      <c r="C1234" s="737"/>
      <c r="D1234" s="646"/>
      <c r="E1234" s="646"/>
      <c r="F1234" s="646"/>
      <c r="G1234" s="738"/>
      <c r="H1234" s="1040"/>
      <c r="I1234" s="719"/>
      <c r="L1234" s="646"/>
      <c r="N1234" s="646"/>
      <c r="P1234" s="739"/>
      <c r="Q1234" s="739"/>
      <c r="S1234" s="646"/>
      <c r="T1234" s="646"/>
      <c r="U1234" s="646"/>
      <c r="V1234" s="646"/>
      <c r="W1234" s="646"/>
      <c r="X1234" s="646"/>
      <c r="Y1234" s="646"/>
      <c r="AA1234" s="646"/>
      <c r="AG1234" s="646"/>
      <c r="AH1234" s="646"/>
    </row>
    <row r="1235" spans="1:34" s="369" customFormat="1">
      <c r="A1235" s="735"/>
      <c r="B1235" s="736"/>
      <c r="C1235" s="737"/>
      <c r="D1235" s="646"/>
      <c r="E1235" s="646"/>
      <c r="F1235" s="646"/>
      <c r="G1235" s="738"/>
      <c r="H1235" s="1040"/>
      <c r="I1235" s="719"/>
      <c r="L1235" s="646"/>
      <c r="N1235" s="646"/>
      <c r="P1235" s="739"/>
      <c r="Q1235" s="739"/>
      <c r="S1235" s="646"/>
      <c r="T1235" s="646"/>
      <c r="U1235" s="646"/>
      <c r="V1235" s="646"/>
      <c r="W1235" s="646"/>
      <c r="X1235" s="646"/>
      <c r="Y1235" s="646"/>
      <c r="AA1235" s="646"/>
      <c r="AG1235" s="646"/>
      <c r="AH1235" s="646"/>
    </row>
    <row r="1236" spans="1:34" s="369" customFormat="1">
      <c r="A1236" s="735"/>
      <c r="B1236" s="736"/>
      <c r="C1236" s="737"/>
      <c r="D1236" s="646"/>
      <c r="E1236" s="646"/>
      <c r="F1236" s="646"/>
      <c r="G1236" s="738"/>
      <c r="H1236" s="1040"/>
      <c r="I1236" s="719"/>
      <c r="L1236" s="646"/>
      <c r="N1236" s="646"/>
      <c r="P1236" s="739"/>
      <c r="Q1236" s="739"/>
      <c r="S1236" s="646"/>
      <c r="T1236" s="646"/>
      <c r="U1236" s="646"/>
      <c r="V1236" s="646"/>
      <c r="W1236" s="646"/>
      <c r="X1236" s="646"/>
      <c r="Y1236" s="646"/>
      <c r="AA1236" s="646"/>
      <c r="AG1236" s="646"/>
      <c r="AH1236" s="646"/>
    </row>
    <row r="1237" spans="1:34" s="369" customFormat="1">
      <c r="A1237" s="735"/>
      <c r="B1237" s="736"/>
      <c r="C1237" s="737"/>
      <c r="D1237" s="646"/>
      <c r="E1237" s="646"/>
      <c r="F1237" s="646"/>
      <c r="G1237" s="738"/>
      <c r="H1237" s="1040"/>
      <c r="I1237" s="719"/>
      <c r="L1237" s="646"/>
      <c r="N1237" s="646"/>
      <c r="P1237" s="739"/>
      <c r="Q1237" s="739"/>
      <c r="S1237" s="646"/>
      <c r="T1237" s="646"/>
      <c r="U1237" s="646"/>
      <c r="V1237" s="646"/>
      <c r="W1237" s="646"/>
      <c r="X1237" s="646"/>
      <c r="Y1237" s="646"/>
      <c r="AA1237" s="646"/>
      <c r="AG1237" s="646"/>
      <c r="AH1237" s="646"/>
    </row>
    <row r="1238" spans="1:34" s="369" customFormat="1">
      <c r="A1238" s="735"/>
      <c r="B1238" s="736"/>
      <c r="C1238" s="737"/>
      <c r="D1238" s="646"/>
      <c r="E1238" s="646"/>
      <c r="F1238" s="646"/>
      <c r="G1238" s="738"/>
      <c r="H1238" s="1040"/>
      <c r="I1238" s="719"/>
      <c r="L1238" s="646"/>
      <c r="N1238" s="646"/>
      <c r="P1238" s="739"/>
      <c r="Q1238" s="739"/>
      <c r="S1238" s="646"/>
      <c r="T1238" s="646"/>
      <c r="U1238" s="646"/>
      <c r="V1238" s="646"/>
      <c r="W1238" s="646"/>
      <c r="X1238" s="646"/>
      <c r="Y1238" s="646"/>
      <c r="AA1238" s="646"/>
      <c r="AG1238" s="646"/>
      <c r="AH1238" s="646"/>
    </row>
    <row r="1239" spans="1:34" s="369" customFormat="1">
      <c r="A1239" s="735"/>
      <c r="B1239" s="736"/>
      <c r="C1239" s="737"/>
      <c r="D1239" s="646"/>
      <c r="E1239" s="646"/>
      <c r="F1239" s="646"/>
      <c r="G1239" s="738"/>
      <c r="H1239" s="1040"/>
      <c r="I1239" s="719"/>
      <c r="L1239" s="646"/>
      <c r="N1239" s="646"/>
      <c r="P1239" s="739"/>
      <c r="Q1239" s="739"/>
      <c r="S1239" s="646"/>
      <c r="T1239" s="646"/>
      <c r="U1239" s="646"/>
      <c r="V1239" s="646"/>
      <c r="W1239" s="646"/>
      <c r="X1239" s="646"/>
      <c r="Y1239" s="646"/>
      <c r="AA1239" s="646"/>
      <c r="AG1239" s="646"/>
      <c r="AH1239" s="646"/>
    </row>
    <row r="1240" spans="1:34" s="369" customFormat="1">
      <c r="A1240" s="735"/>
      <c r="B1240" s="736"/>
      <c r="C1240" s="737"/>
      <c r="D1240" s="646"/>
      <c r="E1240" s="646"/>
      <c r="F1240" s="646"/>
      <c r="G1240" s="738"/>
      <c r="H1240" s="1040"/>
      <c r="I1240" s="719"/>
      <c r="L1240" s="646"/>
      <c r="N1240" s="646"/>
      <c r="P1240" s="739"/>
      <c r="Q1240" s="739"/>
      <c r="S1240" s="646"/>
      <c r="T1240" s="646"/>
      <c r="U1240" s="646"/>
      <c r="V1240" s="646"/>
      <c r="W1240" s="646"/>
      <c r="X1240" s="646"/>
      <c r="Y1240" s="646"/>
      <c r="AA1240" s="646"/>
      <c r="AG1240" s="646"/>
      <c r="AH1240" s="646"/>
    </row>
    <row r="1241" spans="1:34" s="369" customFormat="1">
      <c r="A1241" s="735"/>
      <c r="B1241" s="736"/>
      <c r="C1241" s="737"/>
      <c r="D1241" s="646"/>
      <c r="E1241" s="646"/>
      <c r="F1241" s="646"/>
      <c r="G1241" s="738"/>
      <c r="H1241" s="1040"/>
      <c r="I1241" s="719"/>
      <c r="L1241" s="646"/>
      <c r="N1241" s="646"/>
      <c r="P1241" s="739"/>
      <c r="Q1241" s="739"/>
      <c r="S1241" s="646"/>
      <c r="T1241" s="646"/>
      <c r="U1241" s="646"/>
      <c r="V1241" s="646"/>
      <c r="W1241" s="646"/>
      <c r="X1241" s="646"/>
      <c r="Y1241" s="646"/>
      <c r="AA1241" s="646"/>
      <c r="AG1241" s="646"/>
      <c r="AH1241" s="646"/>
    </row>
    <row r="1242" spans="1:34" s="369" customFormat="1">
      <c r="A1242" s="735"/>
      <c r="B1242" s="736"/>
      <c r="C1242" s="737"/>
      <c r="D1242" s="646"/>
      <c r="E1242" s="646"/>
      <c r="F1242" s="646"/>
      <c r="G1242" s="738"/>
      <c r="H1242" s="1040"/>
      <c r="I1242" s="719"/>
      <c r="L1242" s="646"/>
      <c r="N1242" s="646"/>
      <c r="P1242" s="739"/>
      <c r="Q1242" s="739"/>
      <c r="S1242" s="646"/>
      <c r="T1242" s="646"/>
      <c r="U1242" s="646"/>
      <c r="V1242" s="646"/>
      <c r="W1242" s="646"/>
      <c r="X1242" s="646"/>
      <c r="Y1242" s="646"/>
      <c r="AA1242" s="646"/>
      <c r="AG1242" s="646"/>
      <c r="AH1242" s="646"/>
    </row>
    <row r="1243" spans="1:34" s="369" customFormat="1">
      <c r="A1243" s="735"/>
      <c r="B1243" s="736"/>
      <c r="C1243" s="737"/>
      <c r="D1243" s="646"/>
      <c r="E1243" s="646"/>
      <c r="F1243" s="646"/>
      <c r="G1243" s="738"/>
      <c r="H1243" s="1040"/>
      <c r="I1243" s="719"/>
      <c r="L1243" s="646"/>
      <c r="N1243" s="646"/>
      <c r="P1243" s="739"/>
      <c r="Q1243" s="739"/>
      <c r="S1243" s="646"/>
      <c r="T1243" s="646"/>
      <c r="U1243" s="646"/>
      <c r="V1243" s="646"/>
      <c r="W1243" s="646"/>
      <c r="X1243" s="646"/>
      <c r="Y1243" s="646"/>
      <c r="AA1243" s="646"/>
      <c r="AG1243" s="646"/>
      <c r="AH1243" s="646"/>
    </row>
    <row r="1244" spans="1:34" s="369" customFormat="1">
      <c r="A1244" s="735"/>
      <c r="B1244" s="736"/>
      <c r="C1244" s="737"/>
      <c r="D1244" s="646"/>
      <c r="E1244" s="646"/>
      <c r="F1244" s="646"/>
      <c r="G1244" s="738"/>
      <c r="H1244" s="1040"/>
      <c r="I1244" s="719"/>
      <c r="L1244" s="646"/>
      <c r="N1244" s="646"/>
      <c r="P1244" s="739"/>
      <c r="Q1244" s="739"/>
      <c r="S1244" s="646"/>
      <c r="T1244" s="646"/>
      <c r="U1244" s="646"/>
      <c r="V1244" s="646"/>
      <c r="W1244" s="646"/>
      <c r="X1244" s="646"/>
      <c r="Y1244" s="646"/>
      <c r="AA1244" s="646"/>
      <c r="AG1244" s="646"/>
      <c r="AH1244" s="646"/>
    </row>
    <row r="1245" spans="1:34" s="369" customFormat="1">
      <c r="A1245" s="735"/>
      <c r="B1245" s="736"/>
      <c r="C1245" s="737"/>
      <c r="D1245" s="646"/>
      <c r="E1245" s="646"/>
      <c r="F1245" s="646"/>
      <c r="G1245" s="738"/>
      <c r="H1245" s="1040"/>
      <c r="I1245" s="719"/>
      <c r="L1245" s="646"/>
      <c r="N1245" s="646"/>
      <c r="P1245" s="739"/>
      <c r="Q1245" s="739"/>
      <c r="S1245" s="646"/>
      <c r="T1245" s="646"/>
      <c r="U1245" s="646"/>
      <c r="V1245" s="646"/>
      <c r="W1245" s="646"/>
      <c r="X1245" s="646"/>
      <c r="Y1245" s="646"/>
      <c r="AA1245" s="646"/>
      <c r="AG1245" s="646"/>
      <c r="AH1245" s="646"/>
    </row>
    <row r="1246" spans="1:34" s="369" customFormat="1">
      <c r="A1246" s="735"/>
      <c r="B1246" s="736"/>
      <c r="C1246" s="737"/>
      <c r="D1246" s="646"/>
      <c r="E1246" s="646"/>
      <c r="F1246" s="646"/>
      <c r="G1246" s="738"/>
      <c r="H1246" s="1040"/>
      <c r="I1246" s="719"/>
      <c r="L1246" s="646"/>
      <c r="N1246" s="646"/>
      <c r="P1246" s="739"/>
      <c r="Q1246" s="739"/>
      <c r="S1246" s="646"/>
      <c r="T1246" s="646"/>
      <c r="U1246" s="646"/>
      <c r="V1246" s="646"/>
      <c r="W1246" s="646"/>
      <c r="X1246" s="646"/>
      <c r="Y1246" s="646"/>
      <c r="AA1246" s="646"/>
      <c r="AG1246" s="646"/>
      <c r="AH1246" s="646"/>
    </row>
    <row r="1247" spans="1:34" s="369" customFormat="1">
      <c r="A1247" s="735"/>
      <c r="B1247" s="736"/>
      <c r="C1247" s="737"/>
      <c r="D1247" s="646"/>
      <c r="E1247" s="646"/>
      <c r="F1247" s="646"/>
      <c r="G1247" s="738"/>
      <c r="H1247" s="1040"/>
      <c r="I1247" s="719"/>
      <c r="L1247" s="646"/>
      <c r="N1247" s="646"/>
      <c r="P1247" s="739"/>
      <c r="Q1247" s="739"/>
      <c r="S1247" s="646"/>
      <c r="T1247" s="646"/>
      <c r="U1247" s="646"/>
      <c r="V1247" s="646"/>
      <c r="W1247" s="646"/>
      <c r="X1247" s="646"/>
      <c r="Y1247" s="646"/>
      <c r="AA1247" s="646"/>
      <c r="AG1247" s="646"/>
      <c r="AH1247" s="646"/>
    </row>
    <row r="1248" spans="1:34" s="369" customFormat="1">
      <c r="A1248" s="735"/>
      <c r="B1248" s="736"/>
      <c r="C1248" s="737"/>
      <c r="D1248" s="646"/>
      <c r="E1248" s="646"/>
      <c r="F1248" s="646"/>
      <c r="G1248" s="738"/>
      <c r="H1248" s="1040"/>
      <c r="I1248" s="719"/>
      <c r="L1248" s="646"/>
      <c r="N1248" s="646"/>
      <c r="P1248" s="739"/>
      <c r="Q1248" s="739"/>
      <c r="S1248" s="646"/>
      <c r="T1248" s="646"/>
      <c r="U1248" s="646"/>
      <c r="V1248" s="646"/>
      <c r="W1248" s="646"/>
      <c r="X1248" s="646"/>
      <c r="Y1248" s="646"/>
      <c r="AA1248" s="646"/>
      <c r="AG1248" s="646"/>
      <c r="AH1248" s="646"/>
    </row>
    <row r="1249" spans="1:34" s="369" customFormat="1">
      <c r="A1249" s="735"/>
      <c r="B1249" s="736"/>
      <c r="C1249" s="737"/>
      <c r="D1249" s="646"/>
      <c r="E1249" s="646"/>
      <c r="F1249" s="646"/>
      <c r="G1249" s="738"/>
      <c r="H1249" s="1040"/>
      <c r="I1249" s="719"/>
      <c r="L1249" s="646"/>
      <c r="N1249" s="646"/>
      <c r="P1249" s="739"/>
      <c r="Q1249" s="739"/>
      <c r="S1249" s="646"/>
      <c r="T1249" s="646"/>
      <c r="U1249" s="646"/>
      <c r="V1249" s="646"/>
      <c r="W1249" s="646"/>
      <c r="X1249" s="646"/>
      <c r="Y1249" s="646"/>
      <c r="AA1249" s="646"/>
      <c r="AG1249" s="646"/>
      <c r="AH1249" s="646"/>
    </row>
    <row r="1250" spans="1:34" s="369" customFormat="1">
      <c r="A1250" s="735"/>
      <c r="B1250" s="736"/>
      <c r="C1250" s="737"/>
      <c r="D1250" s="646"/>
      <c r="E1250" s="646"/>
      <c r="F1250" s="646"/>
      <c r="G1250" s="738"/>
      <c r="H1250" s="1040"/>
      <c r="I1250" s="719"/>
      <c r="L1250" s="646"/>
      <c r="N1250" s="646"/>
      <c r="P1250" s="739"/>
      <c r="Q1250" s="739"/>
      <c r="S1250" s="646"/>
      <c r="T1250" s="646"/>
      <c r="U1250" s="646"/>
      <c r="V1250" s="646"/>
      <c r="W1250" s="646"/>
      <c r="X1250" s="646"/>
      <c r="Y1250" s="646"/>
      <c r="AA1250" s="646"/>
      <c r="AG1250" s="646"/>
      <c r="AH1250" s="646"/>
    </row>
    <row r="1251" spans="1:34" s="369" customFormat="1">
      <c r="A1251" s="735"/>
      <c r="B1251" s="736"/>
      <c r="C1251" s="737"/>
      <c r="D1251" s="646"/>
      <c r="E1251" s="646"/>
      <c r="F1251" s="646"/>
      <c r="G1251" s="738"/>
      <c r="H1251" s="1040"/>
      <c r="I1251" s="719"/>
      <c r="L1251" s="646"/>
      <c r="N1251" s="646"/>
      <c r="P1251" s="739"/>
      <c r="Q1251" s="739"/>
      <c r="S1251" s="646"/>
      <c r="T1251" s="646"/>
      <c r="U1251" s="646"/>
      <c r="V1251" s="646"/>
      <c r="W1251" s="646"/>
      <c r="X1251" s="646"/>
      <c r="Y1251" s="646"/>
      <c r="AA1251" s="646"/>
      <c r="AG1251" s="646"/>
      <c r="AH1251" s="646"/>
    </row>
    <row r="1252" spans="1:34" s="369" customFormat="1">
      <c r="A1252" s="735"/>
      <c r="B1252" s="736"/>
      <c r="C1252" s="737"/>
      <c r="D1252" s="646"/>
      <c r="E1252" s="646"/>
      <c r="F1252" s="646"/>
      <c r="G1252" s="738"/>
      <c r="H1252" s="1040"/>
      <c r="I1252" s="719"/>
      <c r="L1252" s="646"/>
      <c r="N1252" s="646"/>
      <c r="P1252" s="739"/>
      <c r="Q1252" s="739"/>
      <c r="S1252" s="646"/>
      <c r="T1252" s="646"/>
      <c r="U1252" s="646"/>
      <c r="V1252" s="646"/>
      <c r="W1252" s="646"/>
      <c r="X1252" s="646"/>
      <c r="Y1252" s="646"/>
      <c r="AA1252" s="646"/>
      <c r="AG1252" s="646"/>
      <c r="AH1252" s="646"/>
    </row>
    <row r="1253" spans="1:34" s="369" customFormat="1">
      <c r="A1253" s="735"/>
      <c r="B1253" s="736"/>
      <c r="C1253" s="737"/>
      <c r="D1253" s="646"/>
      <c r="E1253" s="646"/>
      <c r="F1253" s="646"/>
      <c r="G1253" s="738"/>
      <c r="H1253" s="1040"/>
      <c r="I1253" s="719"/>
      <c r="L1253" s="646"/>
      <c r="N1253" s="646"/>
      <c r="P1253" s="739"/>
      <c r="Q1253" s="739"/>
      <c r="S1253" s="646"/>
      <c r="T1253" s="646"/>
      <c r="U1253" s="646"/>
      <c r="V1253" s="646"/>
      <c r="W1253" s="646"/>
      <c r="X1253" s="646"/>
      <c r="Y1253" s="646"/>
      <c r="AA1253" s="646"/>
      <c r="AG1253" s="646"/>
      <c r="AH1253" s="646"/>
    </row>
    <row r="1254" spans="1:34" s="369" customFormat="1">
      <c r="A1254" s="735"/>
      <c r="B1254" s="736"/>
      <c r="C1254" s="737"/>
      <c r="D1254" s="646"/>
      <c r="E1254" s="646"/>
      <c r="F1254" s="646"/>
      <c r="G1254" s="738"/>
      <c r="H1254" s="1040"/>
      <c r="I1254" s="719"/>
      <c r="L1254" s="646"/>
      <c r="N1254" s="646"/>
      <c r="P1254" s="739"/>
      <c r="Q1254" s="739"/>
      <c r="S1254" s="646"/>
      <c r="T1254" s="646"/>
      <c r="U1254" s="646"/>
      <c r="V1254" s="646"/>
      <c r="W1254" s="646"/>
      <c r="X1254" s="646"/>
      <c r="Y1254" s="646"/>
      <c r="AA1254" s="646"/>
      <c r="AG1254" s="646"/>
      <c r="AH1254" s="646"/>
    </row>
    <row r="1255" spans="1:34" s="369" customFormat="1">
      <c r="A1255" s="735"/>
      <c r="B1255" s="736"/>
      <c r="C1255" s="737"/>
      <c r="D1255" s="646"/>
      <c r="E1255" s="646"/>
      <c r="F1255" s="646"/>
      <c r="G1255" s="738"/>
      <c r="H1255" s="1040"/>
      <c r="I1255" s="719"/>
      <c r="L1255" s="646"/>
      <c r="N1255" s="646"/>
      <c r="P1255" s="739"/>
      <c r="Q1255" s="739"/>
      <c r="S1255" s="646"/>
      <c r="T1255" s="646"/>
      <c r="U1255" s="646"/>
      <c r="V1255" s="646"/>
      <c r="W1255" s="646"/>
      <c r="X1255" s="646"/>
      <c r="Y1255" s="646"/>
      <c r="AA1255" s="646"/>
      <c r="AG1255" s="646"/>
      <c r="AH1255" s="646"/>
    </row>
    <row r="1256" spans="1:34" s="369" customFormat="1">
      <c r="A1256" s="735"/>
      <c r="B1256" s="736"/>
      <c r="C1256" s="737"/>
      <c r="D1256" s="646"/>
      <c r="E1256" s="646"/>
      <c r="F1256" s="646"/>
      <c r="G1256" s="738"/>
      <c r="H1256" s="1040"/>
      <c r="I1256" s="719"/>
      <c r="L1256" s="646"/>
      <c r="N1256" s="646"/>
      <c r="P1256" s="739"/>
      <c r="Q1256" s="739"/>
      <c r="S1256" s="646"/>
      <c r="T1256" s="646"/>
      <c r="U1256" s="646"/>
      <c r="V1256" s="646"/>
      <c r="W1256" s="646"/>
      <c r="X1256" s="646"/>
      <c r="Y1256" s="646"/>
      <c r="AA1256" s="646"/>
      <c r="AG1256" s="646"/>
      <c r="AH1256" s="646"/>
    </row>
    <row r="1257" spans="1:34" s="369" customFormat="1">
      <c r="A1257" s="735"/>
      <c r="B1257" s="736"/>
      <c r="C1257" s="737"/>
      <c r="D1257" s="646"/>
      <c r="E1257" s="646"/>
      <c r="F1257" s="646"/>
      <c r="G1257" s="738"/>
      <c r="H1257" s="1040"/>
      <c r="I1257" s="719"/>
      <c r="L1257" s="646"/>
      <c r="N1257" s="646"/>
      <c r="P1257" s="739"/>
      <c r="Q1257" s="739"/>
      <c r="S1257" s="646"/>
      <c r="T1257" s="646"/>
      <c r="U1257" s="646"/>
      <c r="V1257" s="646"/>
      <c r="W1257" s="646"/>
      <c r="X1257" s="646"/>
      <c r="Y1257" s="646"/>
      <c r="AA1257" s="646"/>
      <c r="AG1257" s="646"/>
      <c r="AH1257" s="646"/>
    </row>
    <row r="1258" spans="1:34" s="369" customFormat="1">
      <c r="A1258" s="735"/>
      <c r="B1258" s="736"/>
      <c r="C1258" s="737"/>
      <c r="D1258" s="646"/>
      <c r="E1258" s="646"/>
      <c r="F1258" s="646"/>
      <c r="G1258" s="738"/>
      <c r="H1258" s="1040"/>
      <c r="I1258" s="719"/>
      <c r="L1258" s="646"/>
      <c r="N1258" s="646"/>
      <c r="P1258" s="739"/>
      <c r="Q1258" s="739"/>
      <c r="S1258" s="646"/>
      <c r="T1258" s="646"/>
      <c r="U1258" s="646"/>
      <c r="V1258" s="646"/>
      <c r="W1258" s="646"/>
      <c r="X1258" s="646"/>
      <c r="Y1258" s="646"/>
      <c r="AA1258" s="646"/>
      <c r="AG1258" s="646"/>
      <c r="AH1258" s="646"/>
    </row>
    <row r="1259" spans="1:34" s="369" customFormat="1">
      <c r="A1259" s="735"/>
      <c r="B1259" s="736"/>
      <c r="C1259" s="737"/>
      <c r="D1259" s="646"/>
      <c r="E1259" s="646"/>
      <c r="F1259" s="646"/>
      <c r="G1259" s="738"/>
      <c r="H1259" s="1040"/>
      <c r="I1259" s="719"/>
      <c r="L1259" s="646"/>
      <c r="N1259" s="646"/>
      <c r="P1259" s="739"/>
      <c r="Q1259" s="739"/>
      <c r="S1259" s="646"/>
      <c r="T1259" s="646"/>
      <c r="U1259" s="646"/>
      <c r="V1259" s="646"/>
      <c r="W1259" s="646"/>
      <c r="X1259" s="646"/>
      <c r="Y1259" s="646"/>
      <c r="AA1259" s="646"/>
      <c r="AG1259" s="646"/>
      <c r="AH1259" s="646"/>
    </row>
    <row r="1260" spans="1:34" s="369" customFormat="1">
      <c r="A1260" s="735"/>
      <c r="B1260" s="736"/>
      <c r="C1260" s="737"/>
      <c r="D1260" s="646"/>
      <c r="E1260" s="646"/>
      <c r="F1260" s="646"/>
      <c r="G1260" s="738"/>
      <c r="H1260" s="1040"/>
      <c r="I1260" s="719"/>
      <c r="L1260" s="646"/>
      <c r="N1260" s="646"/>
      <c r="P1260" s="739"/>
      <c r="Q1260" s="739"/>
      <c r="S1260" s="646"/>
      <c r="T1260" s="646"/>
      <c r="U1260" s="646"/>
      <c r="V1260" s="646"/>
      <c r="W1260" s="646"/>
      <c r="X1260" s="646"/>
      <c r="Y1260" s="646"/>
      <c r="AA1260" s="646"/>
      <c r="AG1260" s="646"/>
      <c r="AH1260" s="646"/>
    </row>
    <row r="1261" spans="1:34" s="369" customFormat="1">
      <c r="A1261" s="735"/>
      <c r="B1261" s="736"/>
      <c r="C1261" s="737"/>
      <c r="D1261" s="646"/>
      <c r="E1261" s="646"/>
      <c r="F1261" s="646"/>
      <c r="G1261" s="738"/>
      <c r="H1261" s="1040"/>
      <c r="I1261" s="719"/>
      <c r="L1261" s="646"/>
      <c r="N1261" s="646"/>
      <c r="P1261" s="739"/>
      <c r="Q1261" s="739"/>
      <c r="S1261" s="646"/>
      <c r="T1261" s="646"/>
      <c r="U1261" s="646"/>
      <c r="V1261" s="646"/>
      <c r="W1261" s="646"/>
      <c r="X1261" s="646"/>
      <c r="Y1261" s="646"/>
      <c r="AA1261" s="646"/>
      <c r="AG1261" s="646"/>
      <c r="AH1261" s="646"/>
    </row>
    <row r="1262" spans="1:34" s="369" customFormat="1">
      <c r="A1262" s="735"/>
      <c r="B1262" s="736"/>
      <c r="C1262" s="737"/>
      <c r="D1262" s="646"/>
      <c r="E1262" s="646"/>
      <c r="F1262" s="646"/>
      <c r="G1262" s="738"/>
      <c r="H1262" s="1040"/>
      <c r="I1262" s="719"/>
      <c r="L1262" s="646"/>
      <c r="N1262" s="646"/>
      <c r="P1262" s="739"/>
      <c r="Q1262" s="739"/>
      <c r="S1262" s="646"/>
      <c r="T1262" s="646"/>
      <c r="U1262" s="646"/>
      <c r="V1262" s="646"/>
      <c r="W1262" s="646"/>
      <c r="X1262" s="646"/>
      <c r="Y1262" s="646"/>
      <c r="AA1262" s="646"/>
      <c r="AG1262" s="646"/>
      <c r="AH1262" s="646"/>
    </row>
    <row r="1263" spans="1:34" s="369" customFormat="1">
      <c r="A1263" s="735"/>
      <c r="B1263" s="736"/>
      <c r="C1263" s="737"/>
      <c r="D1263" s="646"/>
      <c r="E1263" s="646"/>
      <c r="F1263" s="646"/>
      <c r="G1263" s="738"/>
      <c r="H1263" s="1040"/>
      <c r="I1263" s="719"/>
      <c r="L1263" s="646"/>
      <c r="N1263" s="646"/>
      <c r="P1263" s="739"/>
      <c r="Q1263" s="739"/>
      <c r="S1263" s="646"/>
      <c r="T1263" s="646"/>
      <c r="U1263" s="646"/>
      <c r="V1263" s="646"/>
      <c r="W1263" s="646"/>
      <c r="X1263" s="646"/>
      <c r="Y1263" s="646"/>
      <c r="AA1263" s="646"/>
      <c r="AG1263" s="646"/>
      <c r="AH1263" s="646"/>
    </row>
    <row r="1264" spans="1:34" s="369" customFormat="1">
      <c r="A1264" s="735"/>
      <c r="B1264" s="736"/>
      <c r="C1264" s="737"/>
      <c r="D1264" s="646"/>
      <c r="E1264" s="646"/>
      <c r="F1264" s="646"/>
      <c r="G1264" s="738"/>
      <c r="H1264" s="1040"/>
      <c r="I1264" s="719"/>
      <c r="L1264" s="646"/>
      <c r="N1264" s="646"/>
      <c r="P1264" s="739"/>
      <c r="Q1264" s="739"/>
      <c r="S1264" s="646"/>
      <c r="T1264" s="646"/>
      <c r="U1264" s="646"/>
      <c r="V1264" s="646"/>
      <c r="W1264" s="646"/>
      <c r="X1264" s="646"/>
      <c r="Y1264" s="646"/>
      <c r="AA1264" s="646"/>
      <c r="AG1264" s="646"/>
      <c r="AH1264" s="646"/>
    </row>
    <row r="1265" spans="1:34" s="369" customFormat="1">
      <c r="A1265" s="735"/>
      <c r="B1265" s="736"/>
      <c r="C1265" s="737"/>
      <c r="D1265" s="646"/>
      <c r="E1265" s="646"/>
      <c r="F1265" s="646"/>
      <c r="G1265" s="738"/>
      <c r="H1265" s="1040"/>
      <c r="I1265" s="719"/>
      <c r="L1265" s="646"/>
      <c r="N1265" s="646"/>
      <c r="P1265" s="739"/>
      <c r="Q1265" s="739"/>
      <c r="S1265" s="646"/>
      <c r="T1265" s="646"/>
      <c r="U1265" s="646"/>
      <c r="V1265" s="646"/>
      <c r="W1265" s="646"/>
      <c r="X1265" s="646"/>
      <c r="Y1265" s="646"/>
      <c r="AA1265" s="646"/>
      <c r="AG1265" s="646"/>
      <c r="AH1265" s="646"/>
    </row>
    <row r="1266" spans="1:34" s="369" customFormat="1">
      <c r="A1266" s="735"/>
      <c r="B1266" s="736"/>
      <c r="C1266" s="737"/>
      <c r="D1266" s="646"/>
      <c r="E1266" s="646"/>
      <c r="F1266" s="646"/>
      <c r="G1266" s="738"/>
      <c r="H1266" s="1040"/>
      <c r="I1266" s="719"/>
      <c r="L1266" s="646"/>
      <c r="N1266" s="646"/>
      <c r="P1266" s="739"/>
      <c r="Q1266" s="739"/>
      <c r="S1266" s="646"/>
      <c r="T1266" s="646"/>
      <c r="U1266" s="646"/>
      <c r="V1266" s="646"/>
      <c r="W1266" s="646"/>
      <c r="X1266" s="646"/>
      <c r="Y1266" s="646"/>
      <c r="AA1266" s="646"/>
      <c r="AG1266" s="646"/>
      <c r="AH1266" s="646"/>
    </row>
    <row r="1267" spans="1:34" s="369" customFormat="1">
      <c r="A1267" s="735"/>
      <c r="B1267" s="736"/>
      <c r="C1267" s="737"/>
      <c r="D1267" s="646"/>
      <c r="E1267" s="646"/>
      <c r="F1267" s="646"/>
      <c r="G1267" s="738"/>
      <c r="H1267" s="1040"/>
      <c r="I1267" s="719"/>
      <c r="L1267" s="646"/>
      <c r="N1267" s="646"/>
      <c r="P1267" s="739"/>
      <c r="Q1267" s="739"/>
      <c r="S1267" s="646"/>
      <c r="T1267" s="646"/>
      <c r="U1267" s="646"/>
      <c r="V1267" s="646"/>
      <c r="W1267" s="646"/>
      <c r="X1267" s="646"/>
      <c r="Y1267" s="646"/>
      <c r="AA1267" s="646"/>
      <c r="AG1267" s="646"/>
      <c r="AH1267" s="646"/>
    </row>
    <row r="1268" spans="1:34" s="369" customFormat="1">
      <c r="A1268" s="735"/>
      <c r="B1268" s="736"/>
      <c r="C1268" s="737"/>
      <c r="D1268" s="646"/>
      <c r="E1268" s="646"/>
      <c r="F1268" s="646"/>
      <c r="G1268" s="738"/>
      <c r="H1268" s="1040"/>
      <c r="I1268" s="719"/>
      <c r="L1268" s="646"/>
      <c r="N1268" s="646"/>
      <c r="P1268" s="739"/>
      <c r="Q1268" s="739"/>
      <c r="S1268" s="646"/>
      <c r="T1268" s="646"/>
      <c r="U1268" s="646"/>
      <c r="V1268" s="646"/>
      <c r="W1268" s="646"/>
      <c r="X1268" s="646"/>
      <c r="Y1268" s="646"/>
      <c r="AA1268" s="646"/>
      <c r="AG1268" s="646"/>
      <c r="AH1268" s="646"/>
    </row>
    <row r="1269" spans="1:34" s="369" customFormat="1">
      <c r="A1269" s="735"/>
      <c r="B1269" s="736"/>
      <c r="C1269" s="737"/>
      <c r="D1269" s="646"/>
      <c r="E1269" s="646"/>
      <c r="F1269" s="646"/>
      <c r="G1269" s="738"/>
      <c r="H1269" s="1040"/>
      <c r="I1269" s="719"/>
      <c r="L1269" s="646"/>
      <c r="N1269" s="646"/>
      <c r="P1269" s="739"/>
      <c r="Q1269" s="739"/>
      <c r="S1269" s="646"/>
      <c r="T1269" s="646"/>
      <c r="U1269" s="646"/>
      <c r="V1269" s="646"/>
      <c r="W1269" s="646"/>
      <c r="X1269" s="646"/>
      <c r="Y1269" s="646"/>
      <c r="AA1269" s="646"/>
      <c r="AG1269" s="646"/>
      <c r="AH1269" s="646"/>
    </row>
    <row r="1270" spans="1:34" s="369" customFormat="1">
      <c r="A1270" s="735"/>
      <c r="B1270" s="736"/>
      <c r="C1270" s="737"/>
      <c r="D1270" s="646"/>
      <c r="E1270" s="646"/>
      <c r="F1270" s="646"/>
      <c r="G1270" s="738"/>
      <c r="H1270" s="1040"/>
      <c r="I1270" s="719"/>
      <c r="L1270" s="646"/>
      <c r="N1270" s="646"/>
      <c r="P1270" s="739"/>
      <c r="Q1270" s="739"/>
      <c r="S1270" s="646"/>
      <c r="T1270" s="646"/>
      <c r="U1270" s="646"/>
      <c r="V1270" s="646"/>
      <c r="W1270" s="646"/>
      <c r="X1270" s="646"/>
      <c r="Y1270" s="646"/>
      <c r="AA1270" s="646"/>
      <c r="AG1270" s="646"/>
      <c r="AH1270" s="646"/>
    </row>
    <row r="1271" spans="1:34" s="369" customFormat="1">
      <c r="A1271" s="735"/>
      <c r="B1271" s="736"/>
      <c r="C1271" s="737"/>
      <c r="D1271" s="646"/>
      <c r="E1271" s="646"/>
      <c r="F1271" s="646"/>
      <c r="G1271" s="738"/>
      <c r="H1271" s="1040"/>
      <c r="I1271" s="719"/>
      <c r="L1271" s="646"/>
      <c r="N1271" s="646"/>
      <c r="P1271" s="739"/>
      <c r="Q1271" s="739"/>
      <c r="S1271" s="646"/>
      <c r="T1271" s="646"/>
      <c r="U1271" s="646"/>
      <c r="V1271" s="646"/>
      <c r="W1271" s="646"/>
      <c r="X1271" s="646"/>
      <c r="Y1271" s="646"/>
      <c r="AA1271" s="646"/>
      <c r="AG1271" s="646"/>
      <c r="AH1271" s="646"/>
    </row>
    <row r="1272" spans="1:34" s="369" customFormat="1">
      <c r="A1272" s="735"/>
      <c r="B1272" s="736"/>
      <c r="C1272" s="737"/>
      <c r="D1272" s="646"/>
      <c r="E1272" s="646"/>
      <c r="F1272" s="646"/>
      <c r="G1272" s="738"/>
      <c r="H1272" s="1040"/>
      <c r="I1272" s="719"/>
      <c r="L1272" s="646"/>
      <c r="N1272" s="646"/>
      <c r="P1272" s="739"/>
      <c r="Q1272" s="739"/>
      <c r="S1272" s="646"/>
      <c r="T1272" s="646"/>
      <c r="U1272" s="646"/>
      <c r="V1272" s="646"/>
      <c r="W1272" s="646"/>
      <c r="X1272" s="646"/>
      <c r="Y1272" s="646"/>
      <c r="AA1272" s="646"/>
      <c r="AG1272" s="646"/>
      <c r="AH1272" s="646"/>
    </row>
    <row r="1273" spans="1:34" s="369" customFormat="1">
      <c r="A1273" s="735"/>
      <c r="B1273" s="736"/>
      <c r="C1273" s="737"/>
      <c r="D1273" s="646"/>
      <c r="E1273" s="646"/>
      <c r="F1273" s="646"/>
      <c r="G1273" s="738"/>
      <c r="H1273" s="1040"/>
      <c r="I1273" s="719"/>
      <c r="L1273" s="646"/>
      <c r="N1273" s="646"/>
      <c r="P1273" s="739"/>
      <c r="Q1273" s="739"/>
      <c r="S1273" s="646"/>
      <c r="T1273" s="646"/>
      <c r="U1273" s="646"/>
      <c r="V1273" s="646"/>
      <c r="W1273" s="646"/>
      <c r="X1273" s="646"/>
      <c r="Y1273" s="646"/>
      <c r="AA1273" s="646"/>
      <c r="AG1273" s="646"/>
      <c r="AH1273" s="646"/>
    </row>
    <row r="1274" spans="1:34" s="369" customFormat="1">
      <c r="A1274" s="735"/>
      <c r="B1274" s="736"/>
      <c r="C1274" s="737"/>
      <c r="D1274" s="646"/>
      <c r="E1274" s="646"/>
      <c r="F1274" s="646"/>
      <c r="G1274" s="738"/>
      <c r="H1274" s="1040"/>
      <c r="I1274" s="719"/>
      <c r="L1274" s="646"/>
      <c r="N1274" s="646"/>
      <c r="P1274" s="739"/>
      <c r="Q1274" s="739"/>
      <c r="S1274" s="646"/>
      <c r="T1274" s="646"/>
      <c r="U1274" s="646"/>
      <c r="V1274" s="646"/>
      <c r="W1274" s="646"/>
      <c r="X1274" s="646"/>
      <c r="Y1274" s="646"/>
      <c r="AA1274" s="646"/>
      <c r="AG1274" s="646"/>
      <c r="AH1274" s="646"/>
    </row>
    <row r="1275" spans="1:34" s="369" customFormat="1">
      <c r="A1275" s="735"/>
      <c r="B1275" s="736"/>
      <c r="C1275" s="737"/>
      <c r="D1275" s="646"/>
      <c r="E1275" s="646"/>
      <c r="F1275" s="646"/>
      <c r="G1275" s="738"/>
      <c r="H1275" s="1040"/>
      <c r="I1275" s="719"/>
      <c r="L1275" s="646"/>
      <c r="N1275" s="646"/>
      <c r="P1275" s="739"/>
      <c r="Q1275" s="739"/>
      <c r="S1275" s="646"/>
      <c r="T1275" s="646"/>
      <c r="U1275" s="646"/>
      <c r="V1275" s="646"/>
      <c r="W1275" s="646"/>
      <c r="X1275" s="646"/>
      <c r="Y1275" s="646"/>
      <c r="AA1275" s="646"/>
      <c r="AG1275" s="646"/>
      <c r="AH1275" s="646"/>
    </row>
    <row r="1276" spans="1:34" s="369" customFormat="1">
      <c r="A1276" s="735"/>
      <c r="B1276" s="736"/>
      <c r="C1276" s="737"/>
      <c r="D1276" s="646"/>
      <c r="E1276" s="646"/>
      <c r="F1276" s="646"/>
      <c r="G1276" s="738"/>
      <c r="H1276" s="1040"/>
      <c r="I1276" s="719"/>
      <c r="L1276" s="646"/>
      <c r="N1276" s="646"/>
      <c r="P1276" s="739"/>
      <c r="Q1276" s="739"/>
      <c r="S1276" s="646"/>
      <c r="T1276" s="646"/>
      <c r="U1276" s="646"/>
      <c r="V1276" s="646"/>
      <c r="W1276" s="646"/>
      <c r="X1276" s="646"/>
      <c r="Y1276" s="646"/>
      <c r="AA1276" s="646"/>
      <c r="AG1276" s="646"/>
      <c r="AH1276" s="646"/>
    </row>
    <row r="1277" spans="1:34" s="369" customFormat="1">
      <c r="A1277" s="735"/>
      <c r="B1277" s="736"/>
      <c r="C1277" s="737"/>
      <c r="D1277" s="646"/>
      <c r="E1277" s="646"/>
      <c r="F1277" s="646"/>
      <c r="G1277" s="738"/>
      <c r="H1277" s="1040"/>
      <c r="I1277" s="719"/>
      <c r="L1277" s="646"/>
      <c r="N1277" s="646"/>
      <c r="P1277" s="739"/>
      <c r="Q1277" s="739"/>
      <c r="S1277" s="646"/>
      <c r="T1277" s="646"/>
      <c r="U1277" s="646"/>
      <c r="V1277" s="646"/>
      <c r="W1277" s="646"/>
      <c r="X1277" s="646"/>
      <c r="Y1277" s="646"/>
      <c r="AA1277" s="646"/>
      <c r="AG1277" s="646"/>
      <c r="AH1277" s="646"/>
    </row>
    <row r="1278" spans="1:34" s="369" customFormat="1">
      <c r="A1278" s="735"/>
      <c r="B1278" s="736"/>
      <c r="C1278" s="737"/>
      <c r="D1278" s="646"/>
      <c r="E1278" s="646"/>
      <c r="F1278" s="646"/>
      <c r="G1278" s="738"/>
      <c r="H1278" s="1040"/>
      <c r="I1278" s="719"/>
      <c r="L1278" s="646"/>
      <c r="N1278" s="646"/>
      <c r="P1278" s="739"/>
      <c r="Q1278" s="739"/>
      <c r="S1278" s="646"/>
      <c r="T1278" s="646"/>
      <c r="U1278" s="646"/>
      <c r="V1278" s="646"/>
      <c r="W1278" s="646"/>
      <c r="X1278" s="646"/>
      <c r="Y1278" s="646"/>
      <c r="AA1278" s="646"/>
      <c r="AG1278" s="646"/>
      <c r="AH1278" s="646"/>
    </row>
    <row r="1279" spans="1:34" s="369" customFormat="1">
      <c r="A1279" s="735"/>
      <c r="B1279" s="736"/>
      <c r="C1279" s="737"/>
      <c r="D1279" s="646"/>
      <c r="E1279" s="646"/>
      <c r="F1279" s="646"/>
      <c r="G1279" s="738"/>
      <c r="H1279" s="1040"/>
      <c r="I1279" s="719"/>
      <c r="L1279" s="646"/>
      <c r="N1279" s="646"/>
      <c r="P1279" s="739"/>
      <c r="Q1279" s="739"/>
      <c r="S1279" s="646"/>
      <c r="T1279" s="646"/>
      <c r="U1279" s="646"/>
      <c r="V1279" s="646"/>
      <c r="W1279" s="646"/>
      <c r="X1279" s="646"/>
      <c r="Y1279" s="646"/>
      <c r="AA1279" s="646"/>
      <c r="AG1279" s="646"/>
      <c r="AH1279" s="646"/>
    </row>
    <row r="1280" spans="1:34" s="369" customFormat="1">
      <c r="A1280" s="735"/>
      <c r="B1280" s="736"/>
      <c r="C1280" s="737"/>
      <c r="D1280" s="646"/>
      <c r="E1280" s="646"/>
      <c r="F1280" s="646"/>
      <c r="G1280" s="738"/>
      <c r="H1280" s="1040"/>
      <c r="I1280" s="719"/>
      <c r="L1280" s="646"/>
      <c r="N1280" s="646"/>
      <c r="P1280" s="739"/>
      <c r="Q1280" s="739"/>
      <c r="S1280" s="646"/>
      <c r="T1280" s="646"/>
      <c r="U1280" s="646"/>
      <c r="V1280" s="646"/>
      <c r="W1280" s="646"/>
      <c r="X1280" s="646"/>
      <c r="Y1280" s="646"/>
      <c r="AA1280" s="646"/>
      <c r="AG1280" s="646"/>
      <c r="AH1280" s="646"/>
    </row>
    <row r="1281" spans="1:34" s="369" customFormat="1">
      <c r="A1281" s="735"/>
      <c r="B1281" s="736"/>
      <c r="C1281" s="737"/>
      <c r="D1281" s="646"/>
      <c r="E1281" s="646"/>
      <c r="F1281" s="646"/>
      <c r="G1281" s="738"/>
      <c r="H1281" s="1040"/>
      <c r="I1281" s="719"/>
      <c r="L1281" s="646"/>
      <c r="N1281" s="646"/>
      <c r="P1281" s="739"/>
      <c r="Q1281" s="739"/>
      <c r="S1281" s="646"/>
      <c r="T1281" s="646"/>
      <c r="U1281" s="646"/>
      <c r="V1281" s="646"/>
      <c r="W1281" s="646"/>
      <c r="X1281" s="646"/>
      <c r="Y1281" s="646"/>
      <c r="AA1281" s="646"/>
      <c r="AG1281" s="646"/>
      <c r="AH1281" s="646"/>
    </row>
    <row r="1282" spans="1:34" s="369" customFormat="1">
      <c r="A1282" s="735"/>
      <c r="B1282" s="736"/>
      <c r="C1282" s="737"/>
      <c r="D1282" s="646"/>
      <c r="E1282" s="646"/>
      <c r="F1282" s="646"/>
      <c r="G1282" s="738"/>
      <c r="H1282" s="1040"/>
      <c r="I1282" s="719"/>
      <c r="L1282" s="646"/>
      <c r="N1282" s="646"/>
      <c r="P1282" s="739"/>
      <c r="Q1282" s="739"/>
      <c r="S1282" s="646"/>
      <c r="T1282" s="646"/>
      <c r="U1282" s="646"/>
      <c r="V1282" s="646"/>
      <c r="W1282" s="646"/>
      <c r="X1282" s="646"/>
      <c r="Y1282" s="646"/>
      <c r="AA1282" s="646"/>
      <c r="AG1282" s="646"/>
      <c r="AH1282" s="646"/>
    </row>
    <row r="1283" spans="1:34" s="369" customFormat="1">
      <c r="A1283" s="735"/>
      <c r="B1283" s="736"/>
      <c r="C1283" s="737"/>
      <c r="D1283" s="646"/>
      <c r="E1283" s="646"/>
      <c r="F1283" s="646"/>
      <c r="G1283" s="738"/>
      <c r="H1283" s="1040"/>
      <c r="I1283" s="719"/>
      <c r="L1283" s="646"/>
      <c r="N1283" s="646"/>
      <c r="P1283" s="739"/>
      <c r="Q1283" s="739"/>
      <c r="S1283" s="646"/>
      <c r="T1283" s="646"/>
      <c r="U1283" s="646"/>
      <c r="V1283" s="646"/>
      <c r="W1283" s="646"/>
      <c r="X1283" s="646"/>
      <c r="Y1283" s="646"/>
      <c r="AA1283" s="646"/>
      <c r="AG1283" s="646"/>
      <c r="AH1283" s="646"/>
    </row>
    <row r="1284" spans="1:34" s="369" customFormat="1">
      <c r="A1284" s="735"/>
      <c r="B1284" s="736"/>
      <c r="C1284" s="737"/>
      <c r="D1284" s="646"/>
      <c r="E1284" s="646"/>
      <c r="F1284" s="646"/>
      <c r="G1284" s="738"/>
      <c r="H1284" s="1040"/>
      <c r="I1284" s="719"/>
      <c r="L1284" s="646"/>
      <c r="N1284" s="646"/>
      <c r="P1284" s="739"/>
      <c r="Q1284" s="739"/>
      <c r="S1284" s="646"/>
      <c r="T1284" s="646"/>
      <c r="U1284" s="646"/>
      <c r="V1284" s="646"/>
      <c r="W1284" s="646"/>
      <c r="X1284" s="646"/>
      <c r="Y1284" s="646"/>
      <c r="AA1284" s="646"/>
      <c r="AG1284" s="646"/>
      <c r="AH1284" s="646"/>
    </row>
    <row r="1285" spans="1:34" s="369" customFormat="1">
      <c r="A1285" s="735"/>
      <c r="B1285" s="736"/>
      <c r="C1285" s="737"/>
      <c r="D1285" s="646"/>
      <c r="E1285" s="646"/>
      <c r="F1285" s="646"/>
      <c r="G1285" s="738"/>
      <c r="H1285" s="1040"/>
      <c r="I1285" s="719"/>
      <c r="L1285" s="646"/>
      <c r="N1285" s="646"/>
      <c r="P1285" s="739"/>
      <c r="Q1285" s="739"/>
      <c r="S1285" s="646"/>
      <c r="T1285" s="646"/>
      <c r="U1285" s="646"/>
      <c r="V1285" s="646"/>
      <c r="W1285" s="646"/>
      <c r="X1285" s="646"/>
      <c r="Y1285" s="646"/>
      <c r="AA1285" s="646"/>
      <c r="AG1285" s="646"/>
      <c r="AH1285" s="646"/>
    </row>
    <row r="1286" spans="1:34" s="369" customFormat="1">
      <c r="A1286" s="735"/>
      <c r="B1286" s="736"/>
      <c r="C1286" s="737"/>
      <c r="D1286" s="646"/>
      <c r="E1286" s="646"/>
      <c r="F1286" s="646"/>
      <c r="G1286" s="738"/>
      <c r="H1286" s="1040"/>
      <c r="I1286" s="719"/>
      <c r="L1286" s="646"/>
      <c r="N1286" s="646"/>
      <c r="P1286" s="739"/>
      <c r="Q1286" s="739"/>
      <c r="S1286" s="646"/>
      <c r="T1286" s="646"/>
      <c r="U1286" s="646"/>
      <c r="V1286" s="646"/>
      <c r="W1286" s="646"/>
      <c r="X1286" s="646"/>
      <c r="Y1286" s="646"/>
      <c r="AA1286" s="646"/>
      <c r="AG1286" s="646"/>
      <c r="AH1286" s="646"/>
    </row>
    <row r="1287" spans="1:34" s="369" customFormat="1">
      <c r="A1287" s="735"/>
      <c r="B1287" s="736"/>
      <c r="C1287" s="737"/>
      <c r="D1287" s="646"/>
      <c r="E1287" s="646"/>
      <c r="F1287" s="646"/>
      <c r="G1287" s="738"/>
      <c r="H1287" s="1040"/>
      <c r="I1287" s="719"/>
      <c r="L1287" s="646"/>
      <c r="N1287" s="646"/>
      <c r="P1287" s="739"/>
      <c r="Q1287" s="739"/>
      <c r="S1287" s="646"/>
      <c r="T1287" s="646"/>
      <c r="U1287" s="646"/>
      <c r="V1287" s="646"/>
      <c r="W1287" s="646"/>
      <c r="X1287" s="646"/>
      <c r="Y1287" s="646"/>
      <c r="AA1287" s="646"/>
      <c r="AG1287" s="646"/>
      <c r="AH1287" s="646"/>
    </row>
    <row r="1288" spans="1:34" s="369" customFormat="1">
      <c r="A1288" s="735"/>
      <c r="B1288" s="736"/>
      <c r="C1288" s="737"/>
      <c r="D1288" s="646"/>
      <c r="E1288" s="646"/>
      <c r="F1288" s="646"/>
      <c r="G1288" s="738"/>
      <c r="H1288" s="1040"/>
      <c r="I1288" s="719"/>
      <c r="L1288" s="646"/>
      <c r="N1288" s="646"/>
      <c r="P1288" s="739"/>
      <c r="Q1288" s="739"/>
      <c r="S1288" s="646"/>
      <c r="T1288" s="646"/>
      <c r="U1288" s="646"/>
      <c r="V1288" s="646"/>
      <c r="W1288" s="646"/>
      <c r="X1288" s="646"/>
      <c r="Y1288" s="646"/>
      <c r="AA1288" s="646"/>
      <c r="AG1288" s="646"/>
      <c r="AH1288" s="646"/>
    </row>
    <row r="1289" spans="1:34" s="369" customFormat="1">
      <c r="A1289" s="735"/>
      <c r="B1289" s="736"/>
      <c r="C1289" s="737"/>
      <c r="D1289" s="646"/>
      <c r="E1289" s="646"/>
      <c r="F1289" s="646"/>
      <c r="G1289" s="738"/>
      <c r="H1289" s="1040"/>
      <c r="I1289" s="719"/>
      <c r="L1289" s="646"/>
      <c r="N1289" s="646"/>
      <c r="P1289" s="739"/>
      <c r="Q1289" s="739"/>
      <c r="S1289" s="646"/>
      <c r="T1289" s="646"/>
      <c r="U1289" s="646"/>
      <c r="V1289" s="646"/>
      <c r="W1289" s="646"/>
      <c r="X1289" s="646"/>
      <c r="Y1289" s="646"/>
      <c r="AA1289" s="646"/>
      <c r="AG1289" s="646"/>
      <c r="AH1289" s="646"/>
    </row>
    <row r="1290" spans="1:34" s="369" customFormat="1">
      <c r="A1290" s="735"/>
      <c r="B1290" s="736"/>
      <c r="C1290" s="737"/>
      <c r="D1290" s="646"/>
      <c r="E1290" s="646"/>
      <c r="F1290" s="646"/>
      <c r="G1290" s="738"/>
      <c r="H1290" s="1040"/>
      <c r="I1290" s="719"/>
      <c r="L1290" s="646"/>
      <c r="N1290" s="646"/>
      <c r="P1290" s="739"/>
      <c r="Q1290" s="739"/>
      <c r="S1290" s="646"/>
      <c r="T1290" s="646"/>
      <c r="U1290" s="646"/>
      <c r="V1290" s="646"/>
      <c r="W1290" s="646"/>
      <c r="X1290" s="646"/>
      <c r="Y1290" s="646"/>
      <c r="AA1290" s="646"/>
      <c r="AG1290" s="646"/>
      <c r="AH1290" s="646"/>
    </row>
    <row r="1291" spans="1:34" s="369" customFormat="1">
      <c r="A1291" s="735"/>
      <c r="B1291" s="736"/>
      <c r="C1291" s="737"/>
      <c r="D1291" s="646"/>
      <c r="E1291" s="646"/>
      <c r="F1291" s="646"/>
      <c r="G1291" s="738"/>
      <c r="H1291" s="1040"/>
      <c r="I1291" s="719"/>
      <c r="L1291" s="646"/>
      <c r="N1291" s="646"/>
      <c r="P1291" s="739"/>
      <c r="Q1291" s="739"/>
      <c r="S1291" s="646"/>
      <c r="T1291" s="646"/>
      <c r="U1291" s="646"/>
      <c r="V1291" s="646"/>
      <c r="W1291" s="646"/>
      <c r="X1291" s="646"/>
      <c r="Y1291" s="646"/>
      <c r="AA1291" s="646"/>
      <c r="AG1291" s="646"/>
      <c r="AH1291" s="646"/>
    </row>
    <row r="1292" spans="1:34" s="369" customFormat="1">
      <c r="A1292" s="735"/>
      <c r="B1292" s="736"/>
      <c r="C1292" s="737"/>
      <c r="D1292" s="646"/>
      <c r="E1292" s="646"/>
      <c r="F1292" s="646"/>
      <c r="G1292" s="738"/>
      <c r="H1292" s="1040"/>
      <c r="I1292" s="719"/>
      <c r="L1292" s="646"/>
      <c r="N1292" s="646"/>
      <c r="P1292" s="739"/>
      <c r="Q1292" s="739"/>
      <c r="S1292" s="646"/>
      <c r="T1292" s="646"/>
      <c r="U1292" s="646"/>
      <c r="V1292" s="646"/>
      <c r="W1292" s="646"/>
      <c r="X1292" s="646"/>
      <c r="Y1292" s="646"/>
      <c r="AA1292" s="646"/>
      <c r="AG1292" s="646"/>
      <c r="AH1292" s="646"/>
    </row>
    <row r="1293" spans="1:34" s="369" customFormat="1">
      <c r="A1293" s="735"/>
      <c r="B1293" s="736"/>
      <c r="C1293" s="737"/>
      <c r="D1293" s="646"/>
      <c r="E1293" s="646"/>
      <c r="F1293" s="646"/>
      <c r="G1293" s="738"/>
      <c r="H1293" s="1040"/>
      <c r="I1293" s="719"/>
      <c r="L1293" s="646"/>
      <c r="N1293" s="646"/>
      <c r="P1293" s="739"/>
      <c r="Q1293" s="739"/>
      <c r="S1293" s="646"/>
      <c r="T1293" s="646"/>
      <c r="U1293" s="646"/>
      <c r="V1293" s="646"/>
      <c r="W1293" s="646"/>
      <c r="X1293" s="646"/>
      <c r="Y1293" s="646"/>
      <c r="AA1293" s="646"/>
      <c r="AG1293" s="646"/>
      <c r="AH1293" s="646"/>
    </row>
    <row r="1294" spans="1:34" s="369" customFormat="1">
      <c r="A1294" s="735"/>
      <c r="B1294" s="736"/>
      <c r="C1294" s="737"/>
      <c r="D1294" s="646"/>
      <c r="E1294" s="646"/>
      <c r="F1294" s="646"/>
      <c r="G1294" s="738"/>
      <c r="H1294" s="1040"/>
      <c r="I1294" s="719"/>
      <c r="L1294" s="646"/>
      <c r="N1294" s="646"/>
      <c r="P1294" s="739"/>
      <c r="Q1294" s="739"/>
      <c r="S1294" s="646"/>
      <c r="T1294" s="646"/>
      <c r="U1294" s="646"/>
      <c r="V1294" s="646"/>
      <c r="W1294" s="646"/>
      <c r="X1294" s="646"/>
      <c r="Y1294" s="646"/>
      <c r="AA1294" s="646"/>
      <c r="AG1294" s="646"/>
      <c r="AH1294" s="646"/>
    </row>
    <row r="1295" spans="1:34" s="369" customFormat="1">
      <c r="A1295" s="735"/>
      <c r="B1295" s="736"/>
      <c r="C1295" s="737"/>
      <c r="D1295" s="646"/>
      <c r="E1295" s="646"/>
      <c r="F1295" s="646"/>
      <c r="G1295" s="738"/>
      <c r="H1295" s="1040"/>
      <c r="I1295" s="719"/>
      <c r="L1295" s="646"/>
      <c r="N1295" s="646"/>
      <c r="P1295" s="739"/>
      <c r="Q1295" s="739"/>
      <c r="S1295" s="646"/>
      <c r="T1295" s="646"/>
      <c r="U1295" s="646"/>
      <c r="V1295" s="646"/>
      <c r="W1295" s="646"/>
      <c r="X1295" s="646"/>
      <c r="Y1295" s="646"/>
      <c r="AA1295" s="646"/>
      <c r="AG1295" s="646"/>
      <c r="AH1295" s="646"/>
    </row>
    <row r="1296" spans="1:34" s="369" customFormat="1">
      <c r="A1296" s="735"/>
      <c r="B1296" s="736"/>
      <c r="C1296" s="737"/>
      <c r="D1296" s="646"/>
      <c r="E1296" s="646"/>
      <c r="F1296" s="646"/>
      <c r="G1296" s="738"/>
      <c r="H1296" s="1040"/>
      <c r="I1296" s="719"/>
      <c r="L1296" s="646"/>
      <c r="N1296" s="646"/>
      <c r="P1296" s="739"/>
      <c r="Q1296" s="739"/>
      <c r="S1296" s="646"/>
      <c r="T1296" s="646"/>
      <c r="U1296" s="646"/>
      <c r="V1296" s="646"/>
      <c r="W1296" s="646"/>
      <c r="X1296" s="646"/>
      <c r="Y1296" s="646"/>
      <c r="AA1296" s="646"/>
      <c r="AG1296" s="646"/>
      <c r="AH1296" s="646"/>
    </row>
    <row r="1297" spans="1:34" s="369" customFormat="1">
      <c r="A1297" s="735"/>
      <c r="B1297" s="736"/>
      <c r="C1297" s="737"/>
      <c r="D1297" s="646"/>
      <c r="E1297" s="646"/>
      <c r="F1297" s="646"/>
      <c r="G1297" s="738"/>
      <c r="H1297" s="1040"/>
      <c r="I1297" s="719"/>
      <c r="L1297" s="646"/>
      <c r="N1297" s="646"/>
      <c r="P1297" s="739"/>
      <c r="Q1297" s="739"/>
      <c r="S1297" s="646"/>
      <c r="T1297" s="646"/>
      <c r="U1297" s="646"/>
      <c r="V1297" s="646"/>
      <c r="W1297" s="646"/>
      <c r="X1297" s="646"/>
      <c r="Y1297" s="646"/>
      <c r="AA1297" s="646"/>
      <c r="AG1297" s="646"/>
      <c r="AH1297" s="646"/>
    </row>
    <row r="1298" spans="1:34" s="369" customFormat="1">
      <c r="A1298" s="735"/>
      <c r="B1298" s="736"/>
      <c r="C1298" s="737"/>
      <c r="D1298" s="646"/>
      <c r="E1298" s="646"/>
      <c r="F1298" s="646"/>
      <c r="G1298" s="738"/>
      <c r="H1298" s="1040"/>
      <c r="I1298" s="719"/>
      <c r="L1298" s="646"/>
      <c r="N1298" s="646"/>
      <c r="P1298" s="739"/>
      <c r="Q1298" s="739"/>
      <c r="S1298" s="646"/>
      <c r="T1298" s="646"/>
      <c r="U1298" s="646"/>
      <c r="V1298" s="646"/>
      <c r="W1298" s="646"/>
      <c r="X1298" s="646"/>
      <c r="Y1298" s="646"/>
      <c r="AA1298" s="646"/>
      <c r="AG1298" s="646"/>
      <c r="AH1298" s="646"/>
    </row>
    <row r="1299" spans="1:34" s="369" customFormat="1">
      <c r="A1299" s="735"/>
      <c r="B1299" s="736"/>
      <c r="C1299" s="737"/>
      <c r="D1299" s="646"/>
      <c r="E1299" s="646"/>
      <c r="F1299" s="646"/>
      <c r="G1299" s="738"/>
      <c r="H1299" s="1040"/>
      <c r="I1299" s="719"/>
      <c r="L1299" s="646"/>
      <c r="N1299" s="646"/>
      <c r="P1299" s="739"/>
      <c r="Q1299" s="739"/>
      <c r="S1299" s="646"/>
      <c r="T1299" s="646"/>
      <c r="U1299" s="646"/>
      <c r="V1299" s="646"/>
      <c r="W1299" s="646"/>
      <c r="X1299" s="646"/>
      <c r="Y1299" s="646"/>
      <c r="AA1299" s="646"/>
      <c r="AG1299" s="646"/>
      <c r="AH1299" s="646"/>
    </row>
    <row r="1300" spans="1:34" s="369" customFormat="1">
      <c r="A1300" s="735"/>
      <c r="B1300" s="736"/>
      <c r="C1300" s="737"/>
      <c r="D1300" s="646"/>
      <c r="E1300" s="646"/>
      <c r="F1300" s="646"/>
      <c r="G1300" s="738"/>
      <c r="H1300" s="1040"/>
      <c r="I1300" s="719"/>
      <c r="L1300" s="646"/>
      <c r="N1300" s="646"/>
      <c r="P1300" s="739"/>
      <c r="Q1300" s="739"/>
      <c r="S1300" s="646"/>
      <c r="T1300" s="646"/>
      <c r="U1300" s="646"/>
      <c r="V1300" s="646"/>
      <c r="W1300" s="646"/>
      <c r="X1300" s="646"/>
      <c r="Y1300" s="646"/>
      <c r="AA1300" s="646"/>
      <c r="AG1300" s="646"/>
      <c r="AH1300" s="646"/>
    </row>
    <row r="1301" spans="1:34" s="369" customFormat="1">
      <c r="A1301" s="735"/>
      <c r="B1301" s="736"/>
      <c r="C1301" s="737"/>
      <c r="D1301" s="646"/>
      <c r="E1301" s="646"/>
      <c r="F1301" s="646"/>
      <c r="G1301" s="738"/>
      <c r="H1301" s="1040"/>
      <c r="I1301" s="719"/>
      <c r="L1301" s="646"/>
      <c r="N1301" s="646"/>
      <c r="P1301" s="739"/>
      <c r="Q1301" s="739"/>
      <c r="S1301" s="646"/>
      <c r="T1301" s="646"/>
      <c r="U1301" s="646"/>
      <c r="V1301" s="646"/>
      <c r="W1301" s="646"/>
      <c r="X1301" s="646"/>
      <c r="Y1301" s="646"/>
      <c r="AA1301" s="646"/>
      <c r="AG1301" s="646"/>
      <c r="AH1301" s="646"/>
    </row>
    <row r="1302" spans="1:34" s="369" customFormat="1">
      <c r="A1302" s="735"/>
      <c r="B1302" s="736"/>
      <c r="C1302" s="737"/>
      <c r="D1302" s="646"/>
      <c r="E1302" s="646"/>
      <c r="F1302" s="646"/>
      <c r="G1302" s="738"/>
      <c r="H1302" s="1040"/>
      <c r="I1302" s="719"/>
      <c r="L1302" s="646"/>
      <c r="N1302" s="646"/>
      <c r="P1302" s="739"/>
      <c r="Q1302" s="739"/>
      <c r="S1302" s="646"/>
      <c r="T1302" s="646"/>
      <c r="U1302" s="646"/>
      <c r="V1302" s="646"/>
      <c r="W1302" s="646"/>
      <c r="X1302" s="646"/>
      <c r="Y1302" s="646"/>
      <c r="AA1302" s="646"/>
      <c r="AG1302" s="646"/>
      <c r="AH1302" s="646"/>
    </row>
    <row r="1303" spans="1:34" s="369" customFormat="1">
      <c r="A1303" s="735"/>
      <c r="B1303" s="736"/>
      <c r="C1303" s="737"/>
      <c r="D1303" s="646"/>
      <c r="E1303" s="646"/>
      <c r="F1303" s="646"/>
      <c r="G1303" s="738"/>
      <c r="H1303" s="1040"/>
      <c r="I1303" s="719"/>
      <c r="L1303" s="646"/>
      <c r="N1303" s="646"/>
      <c r="P1303" s="739"/>
      <c r="Q1303" s="739"/>
      <c r="S1303" s="646"/>
      <c r="T1303" s="646"/>
      <c r="U1303" s="646"/>
      <c r="V1303" s="646"/>
      <c r="W1303" s="646"/>
      <c r="X1303" s="646"/>
      <c r="Y1303" s="646"/>
      <c r="AA1303" s="646"/>
      <c r="AG1303" s="646"/>
      <c r="AH1303" s="646"/>
    </row>
    <row r="1304" spans="1:34" s="369" customFormat="1">
      <c r="A1304" s="735"/>
      <c r="B1304" s="736"/>
      <c r="C1304" s="737"/>
      <c r="D1304" s="646"/>
      <c r="E1304" s="646"/>
      <c r="F1304" s="646"/>
      <c r="G1304" s="738"/>
      <c r="H1304" s="1040"/>
      <c r="I1304" s="719"/>
      <c r="L1304" s="646"/>
      <c r="N1304" s="646"/>
      <c r="P1304" s="739"/>
      <c r="Q1304" s="739"/>
      <c r="S1304" s="646"/>
      <c r="T1304" s="646"/>
      <c r="U1304" s="646"/>
      <c r="V1304" s="646"/>
      <c r="W1304" s="646"/>
      <c r="X1304" s="646"/>
      <c r="Y1304" s="646"/>
      <c r="AA1304" s="646"/>
      <c r="AG1304" s="646"/>
      <c r="AH1304" s="646"/>
    </row>
    <row r="1305" spans="1:34" s="369" customFormat="1">
      <c r="A1305" s="735"/>
      <c r="B1305" s="736"/>
      <c r="C1305" s="737"/>
      <c r="D1305" s="646"/>
      <c r="E1305" s="646"/>
      <c r="F1305" s="646"/>
      <c r="G1305" s="738"/>
      <c r="H1305" s="1040"/>
      <c r="I1305" s="719"/>
      <c r="L1305" s="646"/>
      <c r="N1305" s="646"/>
      <c r="P1305" s="739"/>
      <c r="Q1305" s="739"/>
      <c r="S1305" s="646"/>
      <c r="T1305" s="646"/>
      <c r="U1305" s="646"/>
      <c r="V1305" s="646"/>
      <c r="W1305" s="646"/>
      <c r="X1305" s="646"/>
      <c r="Y1305" s="646"/>
      <c r="AA1305" s="646"/>
      <c r="AG1305" s="646"/>
      <c r="AH1305" s="646"/>
    </row>
    <row r="1306" spans="1:34" s="369" customFormat="1">
      <c r="A1306" s="735"/>
      <c r="B1306" s="736"/>
      <c r="C1306" s="737"/>
      <c r="D1306" s="646"/>
      <c r="E1306" s="646"/>
      <c r="F1306" s="646"/>
      <c r="G1306" s="738"/>
      <c r="H1306" s="1040"/>
      <c r="I1306" s="719"/>
      <c r="L1306" s="646"/>
      <c r="N1306" s="646"/>
      <c r="P1306" s="739"/>
      <c r="Q1306" s="739"/>
      <c r="S1306" s="646"/>
      <c r="T1306" s="646"/>
      <c r="U1306" s="646"/>
      <c r="V1306" s="646"/>
      <c r="W1306" s="646"/>
      <c r="X1306" s="646"/>
      <c r="Y1306" s="646"/>
      <c r="AA1306" s="646"/>
      <c r="AG1306" s="646"/>
      <c r="AH1306" s="646"/>
    </row>
    <row r="1307" spans="1:34" s="369" customFormat="1">
      <c r="A1307" s="735"/>
      <c r="B1307" s="736"/>
      <c r="C1307" s="737"/>
      <c r="D1307" s="646"/>
      <c r="E1307" s="646"/>
      <c r="F1307" s="646"/>
      <c r="G1307" s="738"/>
      <c r="H1307" s="1040"/>
      <c r="I1307" s="719"/>
      <c r="L1307" s="646"/>
      <c r="N1307" s="646"/>
      <c r="P1307" s="739"/>
      <c r="Q1307" s="739"/>
      <c r="S1307" s="646"/>
      <c r="T1307" s="646"/>
      <c r="U1307" s="646"/>
      <c r="V1307" s="646"/>
      <c r="W1307" s="646"/>
      <c r="X1307" s="646"/>
      <c r="Y1307" s="646"/>
      <c r="AA1307" s="646"/>
      <c r="AG1307" s="646"/>
      <c r="AH1307" s="646"/>
    </row>
    <row r="1308" spans="1:34" s="369" customFormat="1">
      <c r="A1308" s="735"/>
      <c r="B1308" s="736"/>
      <c r="C1308" s="737"/>
      <c r="D1308" s="646"/>
      <c r="E1308" s="646"/>
      <c r="F1308" s="646"/>
      <c r="G1308" s="738"/>
      <c r="H1308" s="1040"/>
      <c r="I1308" s="719"/>
      <c r="L1308" s="646"/>
      <c r="N1308" s="646"/>
      <c r="P1308" s="739"/>
      <c r="Q1308" s="739"/>
      <c r="S1308" s="646"/>
      <c r="T1308" s="646"/>
      <c r="U1308" s="646"/>
      <c r="V1308" s="646"/>
      <c r="W1308" s="646"/>
      <c r="X1308" s="646"/>
      <c r="Y1308" s="646"/>
      <c r="AA1308" s="646"/>
      <c r="AG1308" s="646"/>
      <c r="AH1308" s="646"/>
    </row>
    <row r="1309" spans="1:34" s="369" customFormat="1">
      <c r="A1309" s="735"/>
      <c r="B1309" s="736"/>
      <c r="C1309" s="737"/>
      <c r="D1309" s="646"/>
      <c r="E1309" s="646"/>
      <c r="F1309" s="646"/>
      <c r="G1309" s="738"/>
      <c r="H1309" s="1040"/>
      <c r="I1309" s="719"/>
      <c r="L1309" s="646"/>
      <c r="N1309" s="646"/>
      <c r="P1309" s="739"/>
      <c r="Q1309" s="739"/>
      <c r="S1309" s="646"/>
      <c r="T1309" s="646"/>
      <c r="U1309" s="646"/>
      <c r="V1309" s="646"/>
      <c r="W1309" s="646"/>
      <c r="X1309" s="646"/>
      <c r="Y1309" s="646"/>
      <c r="AA1309" s="646"/>
      <c r="AG1309" s="646"/>
      <c r="AH1309" s="646"/>
    </row>
    <row r="1310" spans="1:34" s="369" customFormat="1">
      <c r="A1310" s="735"/>
      <c r="B1310" s="736"/>
      <c r="C1310" s="737"/>
      <c r="D1310" s="646"/>
      <c r="E1310" s="646"/>
      <c r="F1310" s="646"/>
      <c r="G1310" s="738"/>
      <c r="H1310" s="1040"/>
      <c r="I1310" s="719"/>
      <c r="L1310" s="646"/>
      <c r="N1310" s="646"/>
      <c r="P1310" s="739"/>
      <c r="Q1310" s="739"/>
      <c r="S1310" s="646"/>
      <c r="T1310" s="646"/>
      <c r="U1310" s="646"/>
      <c r="V1310" s="646"/>
      <c r="W1310" s="646"/>
      <c r="X1310" s="646"/>
      <c r="Y1310" s="646"/>
      <c r="AA1310" s="646"/>
      <c r="AG1310" s="646"/>
      <c r="AH1310" s="646"/>
    </row>
    <row r="1311" spans="1:34" s="369" customFormat="1">
      <c r="A1311" s="735"/>
      <c r="B1311" s="736"/>
      <c r="C1311" s="737"/>
      <c r="D1311" s="646"/>
      <c r="E1311" s="646"/>
      <c r="F1311" s="646"/>
      <c r="G1311" s="738"/>
      <c r="H1311" s="1040"/>
      <c r="I1311" s="719"/>
      <c r="L1311" s="646"/>
      <c r="N1311" s="646"/>
      <c r="P1311" s="739"/>
      <c r="Q1311" s="739"/>
      <c r="S1311" s="646"/>
      <c r="T1311" s="646"/>
      <c r="U1311" s="646"/>
      <c r="V1311" s="646"/>
      <c r="W1311" s="646"/>
      <c r="X1311" s="646"/>
      <c r="Y1311" s="646"/>
      <c r="AA1311" s="646"/>
      <c r="AG1311" s="646"/>
      <c r="AH1311" s="646"/>
    </row>
    <row r="1312" spans="1:34" s="369" customFormat="1">
      <c r="A1312" s="735"/>
      <c r="B1312" s="736"/>
      <c r="C1312" s="737"/>
      <c r="D1312" s="646"/>
      <c r="E1312" s="646"/>
      <c r="F1312" s="646"/>
      <c r="G1312" s="738"/>
      <c r="H1312" s="1040"/>
      <c r="I1312" s="719"/>
      <c r="L1312" s="646"/>
      <c r="N1312" s="646"/>
      <c r="P1312" s="739"/>
      <c r="Q1312" s="739"/>
      <c r="S1312" s="646"/>
      <c r="T1312" s="646"/>
      <c r="U1312" s="646"/>
      <c r="V1312" s="646"/>
      <c r="W1312" s="646"/>
      <c r="X1312" s="646"/>
      <c r="Y1312" s="646"/>
      <c r="AA1312" s="646"/>
      <c r="AG1312" s="646"/>
      <c r="AH1312" s="646"/>
    </row>
    <row r="1313" spans="1:34" s="369" customFormat="1">
      <c r="A1313" s="735"/>
      <c r="B1313" s="736"/>
      <c r="C1313" s="737"/>
      <c r="D1313" s="646"/>
      <c r="E1313" s="646"/>
      <c r="F1313" s="646"/>
      <c r="G1313" s="738"/>
      <c r="H1313" s="1040"/>
      <c r="I1313" s="719"/>
      <c r="L1313" s="646"/>
      <c r="N1313" s="646"/>
      <c r="P1313" s="739"/>
      <c r="Q1313" s="739"/>
      <c r="S1313" s="646"/>
      <c r="T1313" s="646"/>
      <c r="U1313" s="646"/>
      <c r="V1313" s="646"/>
      <c r="W1313" s="646"/>
      <c r="X1313" s="646"/>
      <c r="Y1313" s="646"/>
      <c r="AA1313" s="646"/>
      <c r="AG1313" s="646"/>
      <c r="AH1313" s="646"/>
    </row>
    <row r="1314" spans="1:34" s="369" customFormat="1">
      <c r="A1314" s="735"/>
      <c r="B1314" s="736"/>
      <c r="C1314" s="737"/>
      <c r="D1314" s="646"/>
      <c r="E1314" s="646"/>
      <c r="F1314" s="646"/>
      <c r="G1314" s="738"/>
      <c r="H1314" s="1040"/>
      <c r="I1314" s="719"/>
      <c r="L1314" s="646"/>
      <c r="N1314" s="646"/>
      <c r="P1314" s="739"/>
      <c r="Q1314" s="739"/>
      <c r="S1314" s="646"/>
      <c r="T1314" s="646"/>
      <c r="U1314" s="646"/>
      <c r="V1314" s="646"/>
      <c r="W1314" s="646"/>
      <c r="X1314" s="646"/>
      <c r="Y1314" s="646"/>
      <c r="AA1314" s="646"/>
      <c r="AG1314" s="646"/>
      <c r="AH1314" s="646"/>
    </row>
    <row r="1315" spans="1:34" s="369" customFormat="1">
      <c r="A1315" s="735"/>
      <c r="B1315" s="736"/>
      <c r="C1315" s="737"/>
      <c r="D1315" s="646"/>
      <c r="E1315" s="646"/>
      <c r="F1315" s="646"/>
      <c r="G1315" s="738"/>
      <c r="H1315" s="1040"/>
      <c r="I1315" s="719"/>
      <c r="L1315" s="646"/>
      <c r="N1315" s="646"/>
      <c r="P1315" s="739"/>
      <c r="Q1315" s="739"/>
      <c r="S1315" s="646"/>
      <c r="T1315" s="646"/>
      <c r="U1315" s="646"/>
      <c r="V1315" s="646"/>
      <c r="W1315" s="646"/>
      <c r="X1315" s="646"/>
      <c r="Y1315" s="646"/>
      <c r="AA1315" s="646"/>
      <c r="AG1315" s="646"/>
      <c r="AH1315" s="646"/>
    </row>
    <row r="1316" spans="1:34" s="369" customFormat="1">
      <c r="A1316" s="735"/>
      <c r="B1316" s="736"/>
      <c r="C1316" s="737"/>
      <c r="D1316" s="646"/>
      <c r="E1316" s="646"/>
      <c r="F1316" s="646"/>
      <c r="G1316" s="738"/>
      <c r="H1316" s="1040"/>
      <c r="I1316" s="719"/>
      <c r="L1316" s="646"/>
      <c r="N1316" s="646"/>
      <c r="P1316" s="739"/>
      <c r="Q1316" s="739"/>
      <c r="S1316" s="646"/>
      <c r="T1316" s="646"/>
      <c r="U1316" s="646"/>
      <c r="V1316" s="646"/>
      <c r="W1316" s="646"/>
      <c r="X1316" s="646"/>
      <c r="Y1316" s="646"/>
      <c r="AA1316" s="646"/>
      <c r="AG1316" s="646"/>
      <c r="AH1316" s="646"/>
    </row>
    <row r="1317" spans="1:34" s="369" customFormat="1">
      <c r="A1317" s="735"/>
      <c r="B1317" s="736"/>
      <c r="C1317" s="737"/>
      <c r="D1317" s="646"/>
      <c r="E1317" s="646"/>
      <c r="F1317" s="646"/>
      <c r="G1317" s="738"/>
      <c r="H1317" s="1040"/>
      <c r="I1317" s="719"/>
      <c r="L1317" s="646"/>
      <c r="N1317" s="646"/>
      <c r="P1317" s="739"/>
      <c r="Q1317" s="739"/>
      <c r="S1317" s="646"/>
      <c r="T1317" s="646"/>
      <c r="U1317" s="646"/>
      <c r="V1317" s="646"/>
      <c r="W1317" s="646"/>
      <c r="X1317" s="646"/>
      <c r="Y1317" s="646"/>
      <c r="AA1317" s="646"/>
      <c r="AG1317" s="646"/>
      <c r="AH1317" s="646"/>
    </row>
    <row r="1318" spans="1:34" s="369" customFormat="1">
      <c r="A1318" s="735"/>
      <c r="B1318" s="736"/>
      <c r="C1318" s="737"/>
      <c r="D1318" s="646"/>
      <c r="E1318" s="646"/>
      <c r="F1318" s="646"/>
      <c r="G1318" s="738"/>
      <c r="H1318" s="1040"/>
      <c r="I1318" s="719"/>
      <c r="L1318" s="646"/>
      <c r="N1318" s="646"/>
      <c r="P1318" s="739"/>
      <c r="Q1318" s="739"/>
      <c r="S1318" s="646"/>
      <c r="T1318" s="646"/>
      <c r="U1318" s="646"/>
      <c r="V1318" s="646"/>
      <c r="W1318" s="646"/>
      <c r="X1318" s="646"/>
      <c r="Y1318" s="646"/>
      <c r="AA1318" s="646"/>
      <c r="AG1318" s="646"/>
      <c r="AH1318" s="646"/>
    </row>
    <row r="1319" spans="1:34" s="369" customFormat="1">
      <c r="A1319" s="735"/>
      <c r="B1319" s="736"/>
      <c r="C1319" s="737"/>
      <c r="D1319" s="646"/>
      <c r="E1319" s="646"/>
      <c r="F1319" s="646"/>
      <c r="G1319" s="738"/>
      <c r="H1319" s="1040"/>
      <c r="I1319" s="719"/>
      <c r="L1319" s="646"/>
      <c r="N1319" s="646"/>
      <c r="P1319" s="739"/>
      <c r="Q1319" s="739"/>
      <c r="S1319" s="646"/>
      <c r="T1319" s="646"/>
      <c r="U1319" s="646"/>
      <c r="V1319" s="646"/>
      <c r="W1319" s="646"/>
      <c r="X1319" s="646"/>
      <c r="Y1319" s="646"/>
      <c r="AA1319" s="646"/>
      <c r="AG1319" s="646"/>
      <c r="AH1319" s="646"/>
    </row>
    <row r="1320" spans="1:34" s="369" customFormat="1">
      <c r="A1320" s="735"/>
      <c r="B1320" s="736"/>
      <c r="C1320" s="737"/>
      <c r="D1320" s="646"/>
      <c r="E1320" s="646"/>
      <c r="F1320" s="646"/>
      <c r="G1320" s="738"/>
      <c r="H1320" s="1040"/>
      <c r="I1320" s="719"/>
      <c r="L1320" s="646"/>
      <c r="N1320" s="646"/>
      <c r="P1320" s="739"/>
      <c r="Q1320" s="739"/>
      <c r="S1320" s="646"/>
      <c r="T1320" s="646"/>
      <c r="U1320" s="646"/>
      <c r="V1320" s="646"/>
      <c r="W1320" s="646"/>
      <c r="X1320" s="646"/>
      <c r="Y1320" s="646"/>
      <c r="AA1320" s="646"/>
      <c r="AG1320" s="646"/>
      <c r="AH1320" s="646"/>
    </row>
  </sheetData>
  <autoFilter ref="A4:AK369">
    <sortState ref="A5:AK367">
      <sortCondition ref="AG4:AG367"/>
    </sortState>
  </autoFilter>
  <mergeCells count="7">
    <mergeCell ref="A342:P342"/>
    <mergeCell ref="B345:D345"/>
    <mergeCell ref="I345:J345"/>
    <mergeCell ref="K345:Q345"/>
    <mergeCell ref="E2:M2"/>
    <mergeCell ref="D3:M3"/>
    <mergeCell ref="N11:N12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19"/>
  <sheetViews>
    <sheetView rightToLeft="1" workbookViewId="0">
      <pane ySplit="4" topLeftCell="A5" activePane="bottomLeft" state="frozen"/>
      <selection activeCell="J9" sqref="J9:J10"/>
      <selection pane="bottomLeft" activeCell="I11" sqref="I11"/>
    </sheetView>
  </sheetViews>
  <sheetFormatPr defaultRowHeight="18"/>
  <cols>
    <col min="1" max="1" width="4.25" style="725" customWidth="1"/>
    <col min="2" max="2" width="7.625" style="718" customWidth="1"/>
    <col min="3" max="3" width="16.5" style="730" customWidth="1"/>
    <col min="4" max="4" width="4.75" style="368" customWidth="1"/>
    <col min="5" max="6" width="4.25" style="368" customWidth="1"/>
    <col min="7" max="7" width="9" style="362" hidden="1" customWidth="1"/>
    <col min="8" max="8" width="5.625" style="362" hidden="1" customWidth="1"/>
    <col min="9" max="9" width="16.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.625" style="1068" customWidth="1"/>
    <col min="17" max="17" width="9" style="368" hidden="1" customWidth="1"/>
    <col min="18" max="18" width="9" style="338" hidden="1" customWidth="1"/>
    <col min="19" max="24" width="9" style="369" hidden="1" customWidth="1"/>
    <col min="25" max="25" width="3.375" style="369" hidden="1" customWidth="1"/>
    <col min="26" max="28" width="9" style="369" hidden="1" customWidth="1"/>
    <col min="29" max="33" width="9" style="369" customWidth="1"/>
    <col min="34" max="46" width="9" style="338" customWidth="1"/>
    <col min="47" max="47" width="10" style="338" bestFit="1" customWidth="1"/>
    <col min="48" max="16384" width="9" style="338"/>
  </cols>
  <sheetData>
    <row r="1" spans="1:47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</row>
    <row r="2" spans="1:47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1069"/>
      <c r="Q2" s="289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</row>
    <row r="3" spans="1:47" s="272" customFormat="1" ht="21.75" customHeight="1">
      <c r="A3" s="723"/>
      <c r="B3" s="714"/>
      <c r="C3" s="713" t="s">
        <v>1952</v>
      </c>
      <c r="D3" s="1136" t="s">
        <v>2036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1069"/>
      <c r="Q3" s="289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</row>
    <row r="4" spans="1:47" s="748" customFormat="1" ht="29.25" customHeight="1">
      <c r="A4" s="744"/>
      <c r="B4" s="950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409" t="s">
        <v>8</v>
      </c>
      <c r="Q4" s="267" t="s">
        <v>25</v>
      </c>
      <c r="R4" s="805" t="s">
        <v>1989</v>
      </c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U4" s="750" t="s">
        <v>1452</v>
      </c>
    </row>
    <row r="5" spans="1:47" s="272" customFormat="1" ht="20.25" customHeight="1">
      <c r="A5" s="328">
        <v>1</v>
      </c>
      <c r="B5" s="244" t="s">
        <v>1955</v>
      </c>
      <c r="C5" s="236" t="str">
        <f>VLOOKUP(B5,مقررات!$A$1:$F$411,2,FALSE)</f>
        <v>جيوفيزياء (1)</v>
      </c>
      <c r="D5" s="218">
        <f>VLOOKUP(B5,مقررات!$A$1:$F$452,3,FALSE)</f>
        <v>1</v>
      </c>
      <c r="E5" s="218">
        <f>VLOOKUP(B5,مقررات!$A$1:$F$476,4,FALSE)</f>
        <v>2</v>
      </c>
      <c r="F5" s="218">
        <f t="shared" ref="F5:F30" si="0">D5+0.5*E5</f>
        <v>2</v>
      </c>
      <c r="G5" s="52">
        <f>VLOOKUP(B5,مقررات!$A$1:$F$409,6,FALSE)</f>
        <v>0</v>
      </c>
      <c r="H5" s="52" t="s">
        <v>1494</v>
      </c>
      <c r="I5" s="1117" t="s">
        <v>2087</v>
      </c>
      <c r="J5" s="409"/>
      <c r="K5" s="1113" t="s">
        <v>1233</v>
      </c>
      <c r="L5" s="1113"/>
      <c r="M5" s="1113"/>
      <c r="N5" s="1113"/>
      <c r="O5" s="409"/>
      <c r="P5" s="1088" t="s">
        <v>1315</v>
      </c>
      <c r="Q5" s="282">
        <v>1</v>
      </c>
      <c r="R5" s="428"/>
      <c r="S5" s="283"/>
      <c r="T5" s="284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U5" s="251" t="e">
        <f>VLOOKUP(#REF!,'اعضاء هيئة التدريس'!#REF!,2,)</f>
        <v>#REF!</v>
      </c>
    </row>
    <row r="6" spans="1:47" s="285" customFormat="1" ht="18.75" customHeight="1">
      <c r="A6" s="724"/>
      <c r="B6" s="288" t="s">
        <v>542</v>
      </c>
      <c r="C6" s="345" t="str">
        <f>VLOOKUP(B6,مقررات!$A$1:$F$411,2,FALSE)</f>
        <v>تحليل رياضي (1)</v>
      </c>
      <c r="D6" s="211">
        <f>VLOOKUP(B6,مقررات!$A$1:$F$452,3,FALSE)</f>
        <v>2</v>
      </c>
      <c r="E6" s="211">
        <f>VLOOKUP(B6,مقررات!$A$1:$F$476,4,FALSE)</f>
        <v>2</v>
      </c>
      <c r="F6" s="211">
        <f t="shared" si="0"/>
        <v>3</v>
      </c>
      <c r="G6" s="52">
        <f>VLOOKUP(B6,مقررات!$A$1:$F$409,6,FALSE)</f>
        <v>0</v>
      </c>
      <c r="H6" s="52" t="s">
        <v>1545</v>
      </c>
      <c r="I6" s="251" t="s">
        <v>2092</v>
      </c>
      <c r="J6" s="1112"/>
      <c r="K6" s="1113"/>
      <c r="L6" s="1113"/>
      <c r="M6" s="1113"/>
      <c r="N6" s="996" t="s">
        <v>1068</v>
      </c>
      <c r="O6" s="409"/>
      <c r="P6" s="1090"/>
      <c r="Q6" s="4">
        <v>2</v>
      </c>
      <c r="R6" s="692"/>
      <c r="S6" s="91"/>
      <c r="T6" s="91"/>
      <c r="U6" s="283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4"/>
      <c r="AG6" s="284"/>
      <c r="AU6" s="251" t="e">
        <f>VLOOKUP(#REF!,'اعضاء هيئة التدريس'!#REF!,2,)</f>
        <v>#REF!</v>
      </c>
    </row>
    <row r="7" spans="1:47" s="272" customFormat="1" ht="18.75" customHeight="1">
      <c r="A7" s="328">
        <v>3</v>
      </c>
      <c r="B7" s="244" t="s">
        <v>38</v>
      </c>
      <c r="C7" s="236" t="str">
        <f>VLOOKUP(B7,مقررات!$A$1:$F$411,2,FALSE)</f>
        <v>علم البلورات</v>
      </c>
      <c r="D7" s="218">
        <f>VLOOKUP(B7,مقررات!$A$1:$F$452,3,FALSE)</f>
        <v>1.5</v>
      </c>
      <c r="E7" s="218">
        <f>VLOOKUP(B7,مقررات!$A$1:$F$476,4,FALSE)</f>
        <v>3</v>
      </c>
      <c r="F7" s="218">
        <f t="shared" si="0"/>
        <v>3</v>
      </c>
      <c r="G7" s="52" t="str">
        <f>VLOOKUP(B7,مقررات!$A$1:$F$409,6,FALSE)</f>
        <v>ـــ</v>
      </c>
      <c r="H7" s="52" t="s">
        <v>1464</v>
      </c>
      <c r="I7" s="1117" t="str">
        <f>VLOOKUP(H7,'اعضاء هيئة التدريس'!$B$1:$D$300,2,FALSE)</f>
        <v>أ.د. ماهر داود ابراهيم</v>
      </c>
      <c r="J7" s="409"/>
      <c r="K7" s="1113"/>
      <c r="L7" s="1113"/>
      <c r="M7" s="1113" t="s">
        <v>2067</v>
      </c>
      <c r="N7" s="1113"/>
      <c r="O7" s="409"/>
      <c r="P7" s="1028" t="s">
        <v>1313</v>
      </c>
      <c r="Q7" s="282">
        <v>3</v>
      </c>
      <c r="R7" s="428"/>
      <c r="S7" s="283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G7" s="283"/>
      <c r="AU7" s="251" t="e">
        <f>VLOOKUP(#REF!,'اعضاء هيئة التدريس'!#REF!,2,)</f>
        <v>#REF!</v>
      </c>
    </row>
    <row r="8" spans="1:47" s="272" customFormat="1" ht="17.25" customHeight="1">
      <c r="A8" s="328">
        <v>4</v>
      </c>
      <c r="B8" s="244" t="s">
        <v>34</v>
      </c>
      <c r="C8" s="236" t="str">
        <f>VLOOKUP(B8,مقررات!$A$1:$F$411,2,FALSE)</f>
        <v>جيولوجيا طبيعية</v>
      </c>
      <c r="D8" s="218">
        <f>VLOOKUP(B8,مقررات!$A$1:$F$452,3,FALSE)</f>
        <v>1.5</v>
      </c>
      <c r="E8" s="218">
        <f>VLOOKUP(B8,مقررات!$A$1:$F$476,4,FALSE)</f>
        <v>3</v>
      </c>
      <c r="F8" s="218">
        <f t="shared" si="0"/>
        <v>3</v>
      </c>
      <c r="G8" s="52" t="str">
        <f>VLOOKUP(B8,مقررات!$A$1:$F$409,6,FALSE)</f>
        <v>ـــ</v>
      </c>
      <c r="H8" s="52" t="s">
        <v>1466</v>
      </c>
      <c r="I8" s="1117" t="s">
        <v>2088</v>
      </c>
      <c r="J8" s="409"/>
      <c r="K8" s="1146" t="s">
        <v>2067</v>
      </c>
      <c r="L8" s="1113"/>
      <c r="M8" s="1113"/>
      <c r="N8" s="1113"/>
      <c r="O8" s="409"/>
      <c r="P8" s="1090" t="s">
        <v>1319</v>
      </c>
      <c r="Q8" s="4">
        <v>4</v>
      </c>
      <c r="R8" s="692"/>
      <c r="S8" s="92"/>
      <c r="T8" s="92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G8" s="283"/>
      <c r="AU8" s="251" t="e">
        <f>VLOOKUP(#REF!,'اعضاء هيئة التدريس'!#REF!,2,)</f>
        <v>#REF!</v>
      </c>
    </row>
    <row r="9" spans="1:47" s="285" customFormat="1" ht="15.75">
      <c r="A9" s="328"/>
      <c r="B9" s="998" t="s">
        <v>34</v>
      </c>
      <c r="C9" s="1118" t="str">
        <f>VLOOKUP(B9,مقررات!$A$1:$F$411,2,FALSE)</f>
        <v>جيولوجيا طبيعية</v>
      </c>
      <c r="D9" s="999">
        <f>VLOOKUP(B9,مقررات!$A$1:$F$452,3,FALSE)</f>
        <v>1.5</v>
      </c>
      <c r="E9" s="999">
        <f>VLOOKUP(B9,مقررات!$A$1:$F$476,4,FALSE)</f>
        <v>3</v>
      </c>
      <c r="F9" s="999">
        <f t="shared" si="0"/>
        <v>3</v>
      </c>
      <c r="G9" s="52" t="str">
        <f>VLOOKUP(B9,مقررات!$A$1:$F$409,6,FALSE)</f>
        <v>ـــ</v>
      </c>
      <c r="H9" s="52" t="s">
        <v>1466</v>
      </c>
      <c r="I9" s="1117" t="s">
        <v>2061</v>
      </c>
      <c r="J9" s="409"/>
      <c r="K9" s="1147"/>
      <c r="L9" s="1113"/>
      <c r="M9" s="1113"/>
      <c r="N9" s="1113"/>
      <c r="O9" s="409"/>
      <c r="P9" s="1090"/>
      <c r="Q9" s="4">
        <v>4</v>
      </c>
      <c r="R9" s="692"/>
      <c r="S9" s="92"/>
      <c r="T9" s="92"/>
      <c r="U9" s="283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G9" s="284"/>
      <c r="AU9" s="251" t="e">
        <f>VLOOKUP(#REF!,'اعضاء هيئة التدريس'!#REF!,2,)</f>
        <v>#REF!</v>
      </c>
    </row>
    <row r="10" spans="1:47" s="285" customFormat="1" ht="22.5" customHeight="1">
      <c r="A10" s="724">
        <v>5</v>
      </c>
      <c r="B10" s="243" t="s">
        <v>824</v>
      </c>
      <c r="C10" s="236" t="s">
        <v>126</v>
      </c>
      <c r="D10" s="218">
        <v>3</v>
      </c>
      <c r="E10" s="216">
        <v>0</v>
      </c>
      <c r="F10" s="218">
        <v>3</v>
      </c>
      <c r="G10" s="52">
        <f>VLOOKUP(B10,مقررات!$A$1:$F$409,6,FALSE)</f>
        <v>0</v>
      </c>
      <c r="H10" s="52"/>
      <c r="I10" s="1117" t="s">
        <v>2068</v>
      </c>
      <c r="J10" s="409"/>
      <c r="K10" s="1113"/>
      <c r="L10" s="1113"/>
      <c r="M10" s="1113" t="s">
        <v>1069</v>
      </c>
      <c r="N10" s="1113"/>
      <c r="O10" s="1113"/>
      <c r="P10" s="1028" t="s">
        <v>1325</v>
      </c>
      <c r="Q10" s="282">
        <v>7</v>
      </c>
      <c r="R10" s="283"/>
      <c r="S10" s="283"/>
      <c r="T10" s="283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T10" s="251" t="e">
        <f>VLOOKUP(#REF!,'اعضاء هيئة التدريس'!#REF!,2,)</f>
        <v>#REF!</v>
      </c>
    </row>
    <row r="11" spans="1:47" s="285" customFormat="1" ht="15.75" customHeight="1">
      <c r="A11" s="328">
        <v>6</v>
      </c>
      <c r="B11" s="244" t="s">
        <v>973</v>
      </c>
      <c r="C11" s="236" t="str">
        <f>VLOOKUP(B11,مقررات!$A$1:$F$411,2,FALSE)</f>
        <v>لغة أجنبية (1)</v>
      </c>
      <c r="D11" s="218">
        <f>VLOOKUP(B11,مقررات!$A$1:$F$452,3,FALSE)</f>
        <v>2</v>
      </c>
      <c r="E11" s="218">
        <f>VLOOKUP(B11,مقررات!$A$1:$F$476,4,FALSE)</f>
        <v>0</v>
      </c>
      <c r="F11" s="218">
        <f t="shared" si="0"/>
        <v>2</v>
      </c>
      <c r="G11" s="52">
        <f>VLOOKUP(B11,مقررات!$A$1:$F$409,6,FALSE)</f>
        <v>0</v>
      </c>
      <c r="H11" s="52" t="s">
        <v>1971</v>
      </c>
      <c r="I11" s="251" t="s">
        <v>2107</v>
      </c>
      <c r="J11" s="1109" t="s">
        <v>1072</v>
      </c>
      <c r="K11" s="1113"/>
      <c r="L11" s="1113"/>
      <c r="M11" s="1113"/>
      <c r="N11" s="1113"/>
      <c r="O11" s="409"/>
      <c r="P11" s="1090" t="s">
        <v>1318</v>
      </c>
      <c r="Q11" s="4">
        <v>6</v>
      </c>
      <c r="R11" s="692"/>
      <c r="S11" s="91"/>
      <c r="T11" s="91"/>
      <c r="U11" s="283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G11" s="284"/>
      <c r="AU11" s="251" t="e">
        <f>VLOOKUP(#REF!,'اعضاء هيئة التدريس'!#REF!,2,)</f>
        <v>#REF!</v>
      </c>
    </row>
    <row r="12" spans="1:47" s="285" customFormat="1" ht="15.75" customHeight="1">
      <c r="A12" s="367">
        <v>7</v>
      </c>
      <c r="B12" s="243" t="s">
        <v>984</v>
      </c>
      <c r="C12" s="236" t="s">
        <v>983</v>
      </c>
      <c r="D12" s="218">
        <v>2</v>
      </c>
      <c r="E12" s="216">
        <v>0</v>
      </c>
      <c r="F12" s="218">
        <v>2</v>
      </c>
      <c r="G12" s="52" t="str">
        <f>VLOOKUP(B12,مقررات!$A$1:$F$409,6,FALSE)</f>
        <v>ـ</v>
      </c>
      <c r="H12" s="52"/>
      <c r="I12" s="257" t="s">
        <v>2075</v>
      </c>
      <c r="J12" s="409"/>
      <c r="K12" s="1113"/>
      <c r="L12" s="1113"/>
      <c r="M12" s="1113"/>
      <c r="N12" s="1113"/>
      <c r="O12" s="1113" t="s">
        <v>1067</v>
      </c>
      <c r="P12" s="1028" t="s">
        <v>89</v>
      </c>
      <c r="Q12" s="282">
        <v>10</v>
      </c>
      <c r="R12" s="428"/>
      <c r="S12" s="283"/>
      <c r="T12" s="283"/>
      <c r="U12" s="283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G12" s="284"/>
      <c r="AU12" s="251" t="e">
        <f>VLOOKUP(#REF!,'اعضاء هيئة التدريس'!#REF!,2,)</f>
        <v>#REF!</v>
      </c>
    </row>
    <row r="13" spans="1:47" s="272" customFormat="1" ht="16.5" customHeight="1">
      <c r="A13" s="328">
        <v>8</v>
      </c>
      <c r="B13" s="244" t="s">
        <v>986</v>
      </c>
      <c r="C13" s="236" t="str">
        <f>VLOOKUP(B13,مقررات!$A$1:$F$411,2,FALSE)</f>
        <v>حاسب آلي (1)</v>
      </c>
      <c r="D13" s="218">
        <f>VLOOKUP(B13,مقررات!$A$1:$F$452,3,FALSE)</f>
        <v>1</v>
      </c>
      <c r="E13" s="218">
        <f>VLOOKUP(B13,مقررات!$A$1:$F$476,4,FALSE)</f>
        <v>2</v>
      </c>
      <c r="F13" s="218">
        <f t="shared" si="0"/>
        <v>2</v>
      </c>
      <c r="G13" s="764" t="s">
        <v>2012</v>
      </c>
      <c r="H13" s="423" t="s">
        <v>1520</v>
      </c>
      <c r="I13" s="1117" t="str">
        <f>VLOOKUP(H13,'اعضاء هيئة التدريس'!$B$1:$D$300,2,FALSE)</f>
        <v>أ.د/ محمد امين عبدالواحد</v>
      </c>
      <c r="J13" s="212"/>
      <c r="K13" s="1113"/>
      <c r="L13" s="1113"/>
      <c r="M13" s="996"/>
      <c r="N13" s="996"/>
      <c r="O13" s="1141" t="s">
        <v>1993</v>
      </c>
      <c r="P13" s="1090" t="s">
        <v>1319</v>
      </c>
      <c r="Q13" s="4">
        <v>11</v>
      </c>
      <c r="R13" s="692">
        <v>11</v>
      </c>
      <c r="S13" s="91"/>
      <c r="T13" s="91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U13" s="251" t="e">
        <f>VLOOKUP(#REF!,'اعضاء هيئة التدريس'!#REF!,2,)</f>
        <v>#REF!</v>
      </c>
    </row>
    <row r="14" spans="1:47" s="285" customFormat="1" ht="18.75" customHeight="1">
      <c r="A14" s="328"/>
      <c r="B14" s="998" t="s">
        <v>986</v>
      </c>
      <c r="C14" s="1118" t="str">
        <f>VLOOKUP(B14,مقررات!$A$1:$F$411,2,FALSE)</f>
        <v>حاسب آلي (1)</v>
      </c>
      <c r="D14" s="999">
        <f>VLOOKUP(B14,مقررات!$A$1:$F$452,3,FALSE)</f>
        <v>1</v>
      </c>
      <c r="E14" s="999">
        <f>VLOOKUP(B14,مقررات!$A$1:$F$476,4,FALSE)</f>
        <v>2</v>
      </c>
      <c r="F14" s="999">
        <f t="shared" si="0"/>
        <v>2</v>
      </c>
      <c r="G14" s="764" t="s">
        <v>2012</v>
      </c>
      <c r="H14" s="423"/>
      <c r="I14" s="257" t="s">
        <v>2097</v>
      </c>
      <c r="J14" s="212"/>
      <c r="K14" s="1113"/>
      <c r="L14" s="1113"/>
      <c r="M14" s="996"/>
      <c r="N14" s="996"/>
      <c r="O14" s="1142"/>
      <c r="P14" s="1090"/>
      <c r="Q14" s="4">
        <v>11</v>
      </c>
      <c r="R14" s="692">
        <v>11</v>
      </c>
      <c r="S14" s="91"/>
      <c r="T14" s="91"/>
      <c r="U14" s="283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G14" s="284"/>
      <c r="AU14" s="251" t="e">
        <f>VLOOKUP(#REF!,'اعضاء هيئة التدريس'!#REF!,2,)</f>
        <v>#REF!</v>
      </c>
    </row>
    <row r="15" spans="1:47" s="285" customFormat="1" ht="18.75" customHeight="1">
      <c r="A15" s="328">
        <v>9</v>
      </c>
      <c r="B15" s="288" t="s">
        <v>988</v>
      </c>
      <c r="C15" s="345" t="str">
        <f>VLOOKUP(B15,مقررات!$A$1:$F$411,2,FALSE)</f>
        <v>إحصاء</v>
      </c>
      <c r="D15" s="211">
        <f>VLOOKUP(B15,مقررات!$A$1:$F$452,3,FALSE)</f>
        <v>1</v>
      </c>
      <c r="E15" s="211">
        <f>VLOOKUP(B15,مقررات!$A$1:$F$476,4,FALSE)</f>
        <v>0</v>
      </c>
      <c r="F15" s="211">
        <f t="shared" ref="F15" si="1">D15+0.5*E15</f>
        <v>1</v>
      </c>
      <c r="G15" s="73"/>
      <c r="H15" s="60"/>
      <c r="I15" s="276" t="s">
        <v>2071</v>
      </c>
      <c r="J15" s="212"/>
      <c r="K15" s="1113"/>
      <c r="L15" s="1110"/>
      <c r="M15" s="1110"/>
      <c r="N15" s="1113" t="s">
        <v>1119</v>
      </c>
      <c r="O15" s="1036"/>
      <c r="P15" s="1090"/>
      <c r="Q15" s="4"/>
      <c r="R15" s="692"/>
      <c r="S15" s="91"/>
      <c r="T15" s="91"/>
      <c r="U15" s="283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G15" s="284"/>
      <c r="AU15" s="251"/>
    </row>
    <row r="16" spans="1:47" s="272" customFormat="1" ht="27" customHeight="1">
      <c r="A16" s="367">
        <v>10</v>
      </c>
      <c r="B16" s="244" t="s">
        <v>1976</v>
      </c>
      <c r="C16" s="1027" t="str">
        <f>VLOOKUP(B16,مقررات!$A$1:$F$411,2,FALSE)</f>
        <v>مدخل الى الجودة والاعتماد في مؤسسات التعليم العالي</v>
      </c>
      <c r="D16" s="218">
        <f>VLOOKUP(B16,مقررات!$A$1:$F$452,3,FALSE)</f>
        <v>1</v>
      </c>
      <c r="E16" s="218">
        <f>VLOOKUP(B16,مقررات!$A$1:$F$476,4,FALSE)</f>
        <v>0</v>
      </c>
      <c r="F16" s="218">
        <f t="shared" si="0"/>
        <v>1</v>
      </c>
      <c r="G16" s="52">
        <f>VLOOKUP(B16,مقررات!$A$1:$F$409,6,FALSE)</f>
        <v>0</v>
      </c>
      <c r="H16" s="52" t="s">
        <v>1869</v>
      </c>
      <c r="I16" s="257" t="s">
        <v>2078</v>
      </c>
      <c r="J16" s="409" t="s">
        <v>1071</v>
      </c>
      <c r="K16" s="1113"/>
      <c r="L16" s="1113"/>
      <c r="M16" s="1113"/>
      <c r="N16" s="1113"/>
      <c r="O16" s="409"/>
      <c r="P16" s="1028" t="s">
        <v>1325</v>
      </c>
      <c r="Q16" s="282">
        <v>13</v>
      </c>
      <c r="R16" s="428">
        <v>13</v>
      </c>
      <c r="S16" s="283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E16" s="283"/>
      <c r="AF16" s="283"/>
      <c r="AG16" s="283"/>
      <c r="AU16" s="251" t="e">
        <f>VLOOKUP(#REF!,'اعضاء هيئة التدريس'!#REF!,2,)</f>
        <v>#REF!</v>
      </c>
    </row>
    <row r="17" spans="1:48" s="480" customFormat="1" ht="15.75" hidden="1" customHeight="1">
      <c r="A17" s="367">
        <v>7</v>
      </c>
      <c r="B17" s="288" t="s">
        <v>986</v>
      </c>
      <c r="C17" s="726" t="str">
        <f>VLOOKUP(B17,مقررات!$A$1:$F$411,2,FALSE)</f>
        <v>حاسب آلي (1)</v>
      </c>
      <c r="D17" s="211">
        <f>VLOOKUP(B17,مقررات!$A$1:$F$452,3,FALSE)</f>
        <v>1</v>
      </c>
      <c r="E17" s="211">
        <f>VLOOKUP(B17,مقررات!$A$1:$F$476,4,FALSE)</f>
        <v>2</v>
      </c>
      <c r="F17" s="211">
        <f t="shared" si="0"/>
        <v>2</v>
      </c>
      <c r="G17" s="953" t="s">
        <v>1990</v>
      </c>
      <c r="H17" s="60" t="s">
        <v>1566</v>
      </c>
      <c r="I17" s="262" t="str">
        <f>VLOOKUP(H17,'اعضاء هيئة التدريس'!$B$1:$D$300,2,FALSE)</f>
        <v>د/ عزة أحمد عبده</v>
      </c>
      <c r="J17" s="143"/>
      <c r="K17" s="250"/>
      <c r="L17" s="73" t="s">
        <v>1071</v>
      </c>
      <c r="M17" s="250"/>
      <c r="N17" s="250"/>
      <c r="O17" s="250"/>
      <c r="P17" s="471" t="s">
        <v>1319</v>
      </c>
      <c r="Q17" s="282"/>
      <c r="R17" s="428"/>
      <c r="S17" s="283"/>
      <c r="T17" s="283"/>
      <c r="U17" s="743"/>
      <c r="V17" s="743"/>
      <c r="W17" s="743"/>
      <c r="X17" s="743"/>
      <c r="Y17" s="743"/>
      <c r="Z17" s="743"/>
      <c r="AA17" s="743"/>
      <c r="AB17" s="743"/>
      <c r="AC17" s="743"/>
      <c r="AD17" s="743"/>
      <c r="AE17" s="743"/>
      <c r="AF17" s="743"/>
      <c r="AG17" s="743"/>
      <c r="AH17" s="751"/>
      <c r="AT17" s="752"/>
      <c r="AU17" s="480" t="e">
        <f>VLOOKUP(#REF!,'اعضاء هيئة التدريس'!#REF!,2,)</f>
        <v>#REF!</v>
      </c>
      <c r="AV17" s="751"/>
    </row>
    <row r="18" spans="1:48" s="272" customFormat="1" ht="15.75" hidden="1" customHeight="1">
      <c r="A18" s="328"/>
      <c r="B18" s="288" t="s">
        <v>986</v>
      </c>
      <c r="C18" s="726" t="str">
        <f>VLOOKUP(B18,مقررات!$A$1:$F$411,2,FALSE)</f>
        <v>حاسب آلي (1)</v>
      </c>
      <c r="D18" s="211">
        <f>VLOOKUP(B18,مقررات!$A$1:$F$452,3,FALSE)</f>
        <v>1</v>
      </c>
      <c r="E18" s="211">
        <f>VLOOKUP(B18,مقررات!$A$1:$F$476,4,FALSE)</f>
        <v>2</v>
      </c>
      <c r="F18" s="211">
        <f t="shared" si="0"/>
        <v>2</v>
      </c>
      <c r="G18" s="764" t="s">
        <v>1990</v>
      </c>
      <c r="H18" s="423" t="s">
        <v>1536</v>
      </c>
      <c r="I18" s="262" t="str">
        <f>VLOOKUP(H18,'اعضاء هيئة التدريس'!$B$1:$D$300,2,FALSE)</f>
        <v>د. بسنت محمد الكفراوي</v>
      </c>
      <c r="J18" s="212"/>
      <c r="K18" s="73"/>
      <c r="L18" s="73" t="s">
        <v>1071</v>
      </c>
      <c r="M18" s="73"/>
      <c r="N18" s="73"/>
      <c r="O18" s="73"/>
      <c r="P18" s="471" t="s">
        <v>1319</v>
      </c>
      <c r="Q18" s="4"/>
      <c r="R18" s="692"/>
      <c r="S18" s="91"/>
      <c r="T18" s="91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G18" s="283"/>
      <c r="AU18" s="251" t="e">
        <f>VLOOKUP(#REF!,'اعضاء هيئة التدريس'!#REF!,2,)</f>
        <v>#REF!</v>
      </c>
    </row>
    <row r="19" spans="1:48" s="272" customFormat="1" ht="15.75" hidden="1" customHeight="1">
      <c r="A19" s="367"/>
      <c r="B19" s="288" t="s">
        <v>986</v>
      </c>
      <c r="C19" s="726" t="str">
        <f>VLOOKUP(B19,مقررات!$A$1:$F$411,2,FALSE)</f>
        <v>حاسب آلي (1)</v>
      </c>
      <c r="D19" s="211">
        <f>VLOOKUP(B19,مقررات!$A$1:$F$452,3,FALSE)</f>
        <v>1</v>
      </c>
      <c r="E19" s="211">
        <f>VLOOKUP(B19,مقررات!$A$1:$F$476,4,FALSE)</f>
        <v>2</v>
      </c>
      <c r="F19" s="211">
        <f t="shared" si="0"/>
        <v>2</v>
      </c>
      <c r="G19" s="764" t="s">
        <v>1990</v>
      </c>
      <c r="H19" s="347" t="s">
        <v>1565</v>
      </c>
      <c r="I19" s="262" t="str">
        <f>VLOOKUP(H19,'اعضاء هيئة التدريس'!$B$1:$D$300,2,FALSE)</f>
        <v xml:space="preserve">د/ عمرو مسعد صابر </v>
      </c>
      <c r="J19" s="250"/>
      <c r="K19" s="250"/>
      <c r="L19" s="250" t="s">
        <v>1071</v>
      </c>
      <c r="M19" s="250"/>
      <c r="N19" s="250"/>
      <c r="O19" s="250"/>
      <c r="P19" s="471" t="s">
        <v>1319</v>
      </c>
      <c r="Q19" s="282"/>
      <c r="R19" s="428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G19" s="283"/>
      <c r="AU19" s="251" t="e">
        <f>VLOOKUP(#REF!,'اعضاء هيئة التدريس'!#REF!,2,)</f>
        <v>#REF!</v>
      </c>
    </row>
    <row r="20" spans="1:48" s="272" customFormat="1" ht="15.75" hidden="1" customHeight="1">
      <c r="A20" s="724">
        <v>6</v>
      </c>
      <c r="B20" s="288" t="s">
        <v>827</v>
      </c>
      <c r="C20" s="726" t="str">
        <f>VLOOKUP(B20,مقررات!$A$1:$F$411,2,FALSE)</f>
        <v>كهرومغناطيسية</v>
      </c>
      <c r="D20" s="211">
        <f>VLOOKUP(B20,مقررات!$A$1:$F$452,3,FALSE)</f>
        <v>3</v>
      </c>
      <c r="E20" s="211">
        <f>VLOOKUP(B20,مقررات!$A$1:$F$476,4,FALSE)</f>
        <v>0</v>
      </c>
      <c r="F20" s="211">
        <f t="shared" si="0"/>
        <v>3</v>
      </c>
      <c r="G20" s="60">
        <f>VLOOKUP(B20,مقررات!$A$1:$F$409,6,FALSE)</f>
        <v>0</v>
      </c>
      <c r="H20" s="21" t="s">
        <v>1620</v>
      </c>
      <c r="I20" s="262" t="str">
        <f>VLOOKUP(H20,'اعضاء هيئة التدريس'!$B$1:$D$300,2,FALSE)</f>
        <v>أ.د/ معوض محمد الخولى</v>
      </c>
      <c r="J20" s="250" t="s">
        <v>1069</v>
      </c>
      <c r="K20" s="145"/>
      <c r="L20" s="146"/>
      <c r="M20" s="145"/>
      <c r="N20" s="146"/>
      <c r="O20" s="145"/>
      <c r="P20" s="471" t="s">
        <v>1318</v>
      </c>
      <c r="Q20" s="4"/>
      <c r="R20" s="692"/>
      <c r="S20" s="91"/>
      <c r="T20" s="91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G20" s="283"/>
      <c r="AU20" s="251" t="e">
        <f>VLOOKUP(#REF!,'اعضاء هيئة التدريس'!#REF!,2,)</f>
        <v>#REF!</v>
      </c>
    </row>
    <row r="21" spans="1:48" s="272" customFormat="1" ht="15" hidden="1" customHeight="1">
      <c r="A21" s="367">
        <v>31</v>
      </c>
      <c r="B21" s="288" t="s">
        <v>628</v>
      </c>
      <c r="C21" s="726" t="str">
        <f>VLOOKUP(B21,مقررات!$A$1:$F$411,2,FALSE)</f>
        <v>تحليل آلي (1)</v>
      </c>
      <c r="D21" s="211">
        <f>VLOOKUP(B21,مقررات!$A$1:$F$452,3,FALSE)</f>
        <v>1.5</v>
      </c>
      <c r="E21" s="211">
        <f>VLOOKUP(B21,مقررات!$A$1:$F$476,4,FALSE)</f>
        <v>1</v>
      </c>
      <c r="F21" s="211">
        <f t="shared" si="0"/>
        <v>2</v>
      </c>
      <c r="G21" s="60" t="str">
        <f>VLOOKUP(B21,مقررات!$A$1:$F$409,6,FALSE)</f>
        <v>CH134</v>
      </c>
      <c r="H21" s="60" t="s">
        <v>1743</v>
      </c>
      <c r="I21" s="262" t="str">
        <f>VLOOKUP(H21,'اعضاء هيئة التدريس'!$B$1:$D$300,2,FALSE)</f>
        <v xml:space="preserve">د.هناء البرعي </v>
      </c>
      <c r="J21" s="454"/>
      <c r="K21" s="454" t="s">
        <v>1070</v>
      </c>
      <c r="L21" s="454"/>
      <c r="M21" s="454"/>
      <c r="N21" s="386"/>
      <c r="O21" s="454"/>
      <c r="P21" s="775" t="s">
        <v>1314</v>
      </c>
      <c r="Q21" s="282"/>
      <c r="R21" s="428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G21" s="283"/>
      <c r="AU21" s="251" t="e">
        <f>VLOOKUP(#REF!,'اعضاء هيئة التدريس'!#REF!,2,)</f>
        <v>#REF!</v>
      </c>
    </row>
    <row r="22" spans="1:48" s="285" customFormat="1" ht="15.75" hidden="1" customHeight="1">
      <c r="A22" s="367">
        <v>35</v>
      </c>
      <c r="B22" s="288" t="s">
        <v>630</v>
      </c>
      <c r="C22" s="726" t="str">
        <f>VLOOKUP(B22,مقررات!$A$1:$F$411,2,FALSE)</f>
        <v>كيمياء حلقية اليفاتية</v>
      </c>
      <c r="D22" s="211">
        <f>VLOOKUP(B22,مقررات!$A$1:$F$452,3,FALSE)</f>
        <v>1.5</v>
      </c>
      <c r="E22" s="211">
        <f>VLOOKUP(B22,مقررات!$A$1:$F$476,4,FALSE)</f>
        <v>1</v>
      </c>
      <c r="F22" s="211">
        <f t="shared" si="0"/>
        <v>2</v>
      </c>
      <c r="G22" s="60" t="str">
        <f>VLOOKUP(B22,مقررات!$A$1:$F$409,6,FALSE)</f>
        <v>CH245</v>
      </c>
      <c r="H22" s="60" t="s">
        <v>1719</v>
      </c>
      <c r="I22" s="262" t="str">
        <f>VLOOKUP(H22,'اعضاء هيئة التدريس'!$B$1:$D$300,2,FALSE)</f>
        <v>ا.د/ محمد طه عبدالعال</v>
      </c>
      <c r="J22" s="454"/>
      <c r="K22" s="454" t="s">
        <v>1068</v>
      </c>
      <c r="L22" s="454"/>
      <c r="M22" s="454"/>
      <c r="N22" s="454"/>
      <c r="O22" s="454"/>
      <c r="P22" s="775" t="s">
        <v>1314</v>
      </c>
      <c r="Q22" s="282"/>
      <c r="R22" s="428"/>
      <c r="S22" s="283"/>
      <c r="T22" s="283"/>
      <c r="U22" s="283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G22" s="284"/>
      <c r="AU22" s="251" t="e">
        <f>VLOOKUP(#REF!,'اعضاء هيئة التدريس'!#REF!,2,)</f>
        <v>#REF!</v>
      </c>
    </row>
    <row r="23" spans="1:48" s="285" customFormat="1" ht="15.75" hidden="1" customHeight="1">
      <c r="A23" s="367">
        <v>37</v>
      </c>
      <c r="B23" s="288" t="s">
        <v>632</v>
      </c>
      <c r="C23" s="726" t="str">
        <f>VLOOKUP(B23,مقررات!$A$1:$F$411,2,FALSE)</f>
        <v>كيمياء فراغية</v>
      </c>
      <c r="D23" s="211">
        <f>VLOOKUP(B23,مقررات!$A$1:$F$452,3,FALSE)</f>
        <v>1.5</v>
      </c>
      <c r="E23" s="211">
        <f>VLOOKUP(B23,مقررات!$A$1:$F$476,4,FALSE)</f>
        <v>1</v>
      </c>
      <c r="F23" s="211">
        <f t="shared" si="0"/>
        <v>2</v>
      </c>
      <c r="G23" s="60" t="str">
        <f>VLOOKUP(B23,مقررات!$A$1:$F$409,6,FALSE)</f>
        <v>CH246</v>
      </c>
      <c r="H23" s="60" t="s">
        <v>1697</v>
      </c>
      <c r="I23" s="262" t="str">
        <f>VLOOKUP(H23,'اعضاء هيئة التدريس'!$B$1:$D$300,2,FALSE)</f>
        <v>أ.د. عبدالحميد اسماعيل</v>
      </c>
      <c r="J23" s="256"/>
      <c r="K23" s="454"/>
      <c r="L23" s="454"/>
      <c r="M23" s="454"/>
      <c r="N23" s="454"/>
      <c r="O23" s="454" t="s">
        <v>1073</v>
      </c>
      <c r="P23" s="775" t="s">
        <v>1314</v>
      </c>
      <c r="Q23" s="282"/>
      <c r="R23" s="428"/>
      <c r="S23" s="283"/>
      <c r="T23" s="283"/>
      <c r="U23" s="283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U23" s="251" t="e">
        <f>VLOOKUP(#REF!,'اعضاء هيئة التدريس'!#REF!,2,)</f>
        <v>#REF!</v>
      </c>
    </row>
    <row r="24" spans="1:48" s="285" customFormat="1" ht="15.75" hidden="1" customHeight="1">
      <c r="A24" s="367">
        <v>40</v>
      </c>
      <c r="B24" s="288" t="s">
        <v>652</v>
      </c>
      <c r="C24" s="770" t="str">
        <f>VLOOKUP(B24,مقررات!$A$1:$F$411,2,FALSE)</f>
        <v>كيمياء النسيج والأصباغ والمنظفات</v>
      </c>
      <c r="D24" s="211">
        <f>VLOOKUP(B24,مقررات!$A$1:$F$452,3,FALSE)</f>
        <v>1.5</v>
      </c>
      <c r="E24" s="211">
        <f>VLOOKUP(B24,مقررات!$A$1:$F$476,4,FALSE)</f>
        <v>1</v>
      </c>
      <c r="F24" s="211">
        <f t="shared" si="0"/>
        <v>2</v>
      </c>
      <c r="G24" s="60" t="str">
        <f>VLOOKUP(B24,مقررات!$A$1:$F$409,6,FALSE)</f>
        <v>CH311</v>
      </c>
      <c r="H24" s="52" t="s">
        <v>1789</v>
      </c>
      <c r="I24" s="262" t="str">
        <f>VLOOKUP(H24,'اعضاء هيئة التدريس'!$B$1:$D$300,2,FALSE)</f>
        <v>د / هبه عبدالعظيم</v>
      </c>
      <c r="J24" s="37"/>
      <c r="K24" s="774"/>
      <c r="L24" s="774"/>
      <c r="M24" s="774"/>
      <c r="N24" s="774" t="s">
        <v>1068</v>
      </c>
      <c r="O24" s="774"/>
      <c r="P24" s="775" t="s">
        <v>1314</v>
      </c>
      <c r="Q24" s="4"/>
      <c r="R24" s="692"/>
      <c r="S24" s="91"/>
      <c r="T24" s="91"/>
      <c r="U24" s="283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U24" s="251" t="e">
        <f>VLOOKUP(#REF!,'اعضاء هيئة التدريس'!#REF!,2,)</f>
        <v>#REF!</v>
      </c>
    </row>
    <row r="25" spans="1:48" s="285" customFormat="1" ht="16.5" hidden="1" customHeight="1">
      <c r="A25" s="724">
        <v>38</v>
      </c>
      <c r="B25" s="288" t="s">
        <v>571</v>
      </c>
      <c r="C25" s="726" t="str">
        <f>VLOOKUP(B25,مقررات!$A$1:$F$411,2,FALSE)</f>
        <v>معادلات تفاضلية متقدمه</v>
      </c>
      <c r="D25" s="211">
        <f>VLOOKUP(B25,مقررات!$A$1:$F$452,3,FALSE)</f>
        <v>2</v>
      </c>
      <c r="E25" s="211">
        <f>VLOOKUP(B25,مقررات!$A$1:$F$476,4,FALSE)</f>
        <v>2</v>
      </c>
      <c r="F25" s="211">
        <f t="shared" si="0"/>
        <v>3</v>
      </c>
      <c r="G25" s="60" t="str">
        <f>VLOOKUP(B25,مقررات!$A$1:$F$409,6,FALSE)</f>
        <v>M216</v>
      </c>
      <c r="H25" s="60" t="s">
        <v>1550</v>
      </c>
      <c r="I25" s="262" t="str">
        <f>VLOOKUP(H25,'اعضاء هيئة التدريس'!$B$1:$D$300,2,FALSE)</f>
        <v xml:space="preserve">د/ رجاء عبدالغفارسلام </v>
      </c>
      <c r="J25" s="73"/>
      <c r="K25" s="73"/>
      <c r="L25" s="73"/>
      <c r="M25" s="73"/>
      <c r="N25" s="73" t="s">
        <v>1067</v>
      </c>
      <c r="O25" s="73"/>
      <c r="P25" s="775" t="s">
        <v>1314</v>
      </c>
      <c r="Q25" s="4"/>
      <c r="R25" s="692"/>
      <c r="S25" s="91"/>
      <c r="T25" s="91"/>
      <c r="U25" s="283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U25" s="251" t="e">
        <f>VLOOKUP(#REF!,'اعضاء هيئة التدريس'!#REF!,2,)</f>
        <v>#REF!</v>
      </c>
    </row>
    <row r="26" spans="1:48" s="285" customFormat="1" ht="15.75" hidden="1">
      <c r="A26" s="724">
        <v>33</v>
      </c>
      <c r="B26" s="288" t="s">
        <v>498</v>
      </c>
      <c r="C26" s="726" t="str">
        <f>VLOOKUP(B26,مقررات!$A$1:$F$411,2,FALSE)</f>
        <v>دوائر الكترونية</v>
      </c>
      <c r="D26" s="211">
        <f>VLOOKUP(B26,مقررات!$A$1:$F$452,3,FALSE)</f>
        <v>2</v>
      </c>
      <c r="E26" s="211">
        <f>VLOOKUP(B26,مقررات!$A$1:$F$476,4,FALSE)</f>
        <v>2</v>
      </c>
      <c r="F26" s="211">
        <f t="shared" si="0"/>
        <v>3</v>
      </c>
      <c r="G26" s="60" t="str">
        <f>VLOOKUP(B26,مقررات!$A$1:$F$409,6,FALSE)</f>
        <v>P1610</v>
      </c>
      <c r="H26" s="60" t="s">
        <v>1641</v>
      </c>
      <c r="I26" s="262" t="str">
        <f>VLOOKUP(H26,'اعضاء هيئة التدريس'!$B$1:$D$300,2,FALSE)</f>
        <v>د/ زكريا البدوى</v>
      </c>
      <c r="J26" s="250"/>
      <c r="K26" s="250" t="s">
        <v>1069</v>
      </c>
      <c r="L26" s="250"/>
      <c r="M26" s="250"/>
      <c r="N26" s="250"/>
      <c r="O26" s="250"/>
      <c r="P26" s="775" t="s">
        <v>1314</v>
      </c>
      <c r="Q26" s="282"/>
      <c r="R26" s="428"/>
      <c r="S26" s="283"/>
      <c r="T26" s="283"/>
      <c r="U26" s="283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U26" s="251" t="e">
        <f>VLOOKUP(#REF!,'اعضاء هيئة التدريس'!#REF!,2,)</f>
        <v>#REF!</v>
      </c>
    </row>
    <row r="27" spans="1:48" s="285" customFormat="1" ht="15.75" hidden="1" customHeight="1">
      <c r="A27" s="724">
        <v>35</v>
      </c>
      <c r="B27" s="288" t="s">
        <v>1192</v>
      </c>
      <c r="C27" s="726" t="str">
        <f>VLOOKUP(B27,مقررات!$A$1:$F$411,2,FALSE)</f>
        <v>ميكانيكا الكم (1)</v>
      </c>
      <c r="D27" s="211">
        <f>VLOOKUP(B27,مقررات!$A$1:$F$452,3,FALSE)</f>
        <v>3</v>
      </c>
      <c r="E27" s="211">
        <f>VLOOKUP(B27,مقررات!$A$1:$F$476,4,FALSE)</f>
        <v>0</v>
      </c>
      <c r="F27" s="211">
        <f t="shared" si="0"/>
        <v>3</v>
      </c>
      <c r="G27" s="60" t="str">
        <f>VLOOKUP(B27,مقررات!$A$1:$F$409,6,FALSE)</f>
        <v>P 177</v>
      </c>
      <c r="H27" s="60" t="s">
        <v>1617</v>
      </c>
      <c r="I27" s="262" t="str">
        <f>VLOOKUP(H27,'اعضاء هيئة التدريس'!$B$1:$D$300,2,FALSE)</f>
        <v>أ.د/ سناء محمد انيس ميز</v>
      </c>
      <c r="J27" s="250"/>
      <c r="K27" s="250"/>
      <c r="L27" s="250" t="s">
        <v>1067</v>
      </c>
      <c r="M27" s="250"/>
      <c r="N27" s="263" t="s">
        <v>1233</v>
      </c>
      <c r="O27" s="250"/>
      <c r="P27" s="775" t="s">
        <v>1314</v>
      </c>
      <c r="Q27" s="282"/>
      <c r="R27" s="428"/>
      <c r="S27" s="283"/>
      <c r="T27" s="283"/>
      <c r="U27" s="283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U27" s="251" t="e">
        <f>VLOOKUP(#REF!,'اعضاء هيئة التدريس'!#REF!,2,)</f>
        <v>#REF!</v>
      </c>
    </row>
    <row r="28" spans="1:48" s="272" customFormat="1" ht="15.75" hidden="1" customHeight="1">
      <c r="A28" s="367"/>
      <c r="B28" s="245" t="s">
        <v>783</v>
      </c>
      <c r="C28" s="726" t="str">
        <f>VLOOKUP(B28,مقررات!$A$1:$F$411,2,FALSE)</f>
        <v>مشروع بحثى</v>
      </c>
      <c r="D28" s="211">
        <f>VLOOKUP(B28,مقررات!$A$1:$F$452,3,FALSE)</f>
        <v>1</v>
      </c>
      <c r="E28" s="211">
        <f>VLOOKUP(B28,مقررات!$A$1:$F$476,4,FALSE)</f>
        <v>2</v>
      </c>
      <c r="F28" s="211">
        <f t="shared" si="0"/>
        <v>2</v>
      </c>
      <c r="G28" s="60">
        <f>VLOOKUP(B28,مقررات!$A$1:$F$409,6,FALSE)</f>
        <v>0</v>
      </c>
      <c r="H28" s="60" t="s">
        <v>1821</v>
      </c>
      <c r="I28" s="262" t="str">
        <f>VLOOKUP(H28,'اعضاء هيئة التدريس'!$B$1:$D$300,2,FALSE)</f>
        <v>ا.د/ محمد توفيق شعبان</v>
      </c>
      <c r="J28" s="73"/>
      <c r="K28" s="73" t="s">
        <v>1233</v>
      </c>
      <c r="L28" s="73"/>
      <c r="M28" s="73"/>
      <c r="N28" s="73"/>
      <c r="O28" s="73"/>
      <c r="P28" s="775" t="s">
        <v>1320</v>
      </c>
      <c r="Q28" s="282"/>
      <c r="R28" s="428"/>
      <c r="S28" s="283"/>
      <c r="T28" s="283"/>
      <c r="U28" s="284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G28" s="283"/>
      <c r="AU28" s="251" t="e">
        <f>VLOOKUP(#REF!,'اعضاء هيئة التدريس'!#REF!,2,)</f>
        <v>#REF!</v>
      </c>
    </row>
    <row r="29" spans="1:48" s="272" customFormat="1" ht="15.75" hidden="1" customHeight="1">
      <c r="A29" s="367">
        <v>25</v>
      </c>
      <c r="B29" s="288" t="s">
        <v>624</v>
      </c>
      <c r="C29" s="726" t="str">
        <f>VLOOKUP(B29,مقررات!$A$1:$F$411,2,FALSE)</f>
        <v>كيمياء كهربية (1)</v>
      </c>
      <c r="D29" s="211">
        <f>VLOOKUP(B29,مقررات!$A$1:$F$452,3,FALSE)</f>
        <v>1.5</v>
      </c>
      <c r="E29" s="211">
        <f>VLOOKUP(B29,مقررات!$A$1:$F$476,4,FALSE)</f>
        <v>1</v>
      </c>
      <c r="F29" s="211">
        <f t="shared" si="0"/>
        <v>2</v>
      </c>
      <c r="G29" s="60" t="str">
        <f>VLOOKUP(B29,مقررات!$A$1:$F$409,6,FALSE)</f>
        <v>CH111</v>
      </c>
      <c r="H29" s="60" t="s">
        <v>1725</v>
      </c>
      <c r="I29" s="262" t="str">
        <f>VLOOKUP(H29,'اعضاء هيئة التدريس'!$B$1:$D$300,2,FALSE)</f>
        <v>ا.د/ السيد الشريفي</v>
      </c>
      <c r="J29" s="454"/>
      <c r="K29" s="774" t="s">
        <v>1072</v>
      </c>
      <c r="L29" s="454"/>
      <c r="M29" s="454"/>
      <c r="N29" s="454"/>
      <c r="O29" s="454"/>
      <c r="P29" s="775" t="s">
        <v>1320</v>
      </c>
      <c r="Q29" s="282"/>
      <c r="R29" s="428"/>
      <c r="S29" s="283"/>
      <c r="T29" s="283"/>
      <c r="U29" s="284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F29" s="283"/>
      <c r="AG29" s="283"/>
      <c r="AU29" s="251" t="e">
        <f>VLOOKUP(#REF!,'اعضاء هيئة التدريس'!#REF!,2,)</f>
        <v>#REF!</v>
      </c>
    </row>
    <row r="30" spans="1:48" s="285" customFormat="1" ht="15.75" hidden="1" customHeight="1">
      <c r="A30" s="367">
        <v>26</v>
      </c>
      <c r="B30" s="288" t="s">
        <v>624</v>
      </c>
      <c r="C30" s="726" t="str">
        <f>VLOOKUP(B30,مقررات!$A$1:$F$411,2,FALSE)</f>
        <v>كيمياء كهربية (1)</v>
      </c>
      <c r="D30" s="211">
        <f>VLOOKUP(B30,مقررات!$A$1:$F$452,3,FALSE)</f>
        <v>1.5</v>
      </c>
      <c r="E30" s="211">
        <f>VLOOKUP(B30,مقررات!$A$1:$F$476,4,FALSE)</f>
        <v>1</v>
      </c>
      <c r="F30" s="211">
        <f t="shared" si="0"/>
        <v>2</v>
      </c>
      <c r="G30" s="60" t="str">
        <f>VLOOKUP(B30,مقررات!$A$1:$F$409,6,FALSE)</f>
        <v>CH111</v>
      </c>
      <c r="H30" s="60" t="s">
        <v>1707</v>
      </c>
      <c r="I30" s="262" t="str">
        <f>VLOOKUP(H30,'اعضاء هيئة التدريس'!$B$1:$D$300,2,FALSE)</f>
        <v>أ.د/ عبلة حتحوت</v>
      </c>
      <c r="J30" s="454"/>
      <c r="K30" s="257"/>
      <c r="L30" s="454"/>
      <c r="M30" s="454"/>
      <c r="N30" s="454"/>
      <c r="O30" s="454"/>
      <c r="P30" s="775" t="s">
        <v>1320</v>
      </c>
      <c r="Q30" s="282"/>
      <c r="R30" s="428"/>
      <c r="S30" s="283"/>
      <c r="T30" s="283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U30" s="251" t="e">
        <f>VLOOKUP(#REF!,'اعضاء هيئة التدريس'!#REF!,2,)</f>
        <v>#REF!</v>
      </c>
    </row>
    <row r="31" spans="1:48" s="285" customFormat="1" ht="15.75" hidden="1">
      <c r="A31" s="367">
        <v>46</v>
      </c>
      <c r="B31" s="288" t="s">
        <v>654</v>
      </c>
      <c r="C31" s="345" t="str">
        <f>VLOOKUP(B31,مقررات!$A$1:$F$411,2,FALSE)</f>
        <v>كيمياء التآكل</v>
      </c>
      <c r="D31" s="211">
        <f>VLOOKUP(B31,مقررات!$A$1:$F$452,3,FALSE)</f>
        <v>1</v>
      </c>
      <c r="E31" s="211" t="str">
        <f>VLOOKUP(B31,مقررات!$A$1:$F$476,4,FALSE)</f>
        <v>-</v>
      </c>
      <c r="F31" s="211">
        <v>1</v>
      </c>
      <c r="G31" s="60" t="str">
        <f>VLOOKUP(B31,مقررات!$A$1:$F$409,6,FALSE)</f>
        <v>CH4112</v>
      </c>
      <c r="H31" s="60" t="s">
        <v>1752</v>
      </c>
      <c r="I31" s="262" t="str">
        <f>VLOOKUP(H31,'اعضاء هيئة التدريس'!$B$1:$D$300,2,FALSE)</f>
        <v>د/ ايمن شبل</v>
      </c>
      <c r="J31" s="454"/>
      <c r="K31" s="454"/>
      <c r="L31" s="454" t="s">
        <v>1112</v>
      </c>
      <c r="M31" s="454"/>
      <c r="N31" s="454"/>
      <c r="O31" s="454"/>
      <c r="P31" s="775" t="s">
        <v>1320</v>
      </c>
      <c r="Q31" s="282"/>
      <c r="R31" s="428"/>
      <c r="S31" s="283"/>
      <c r="T31" s="283"/>
      <c r="U31" s="283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U31" s="251" t="e">
        <f>VLOOKUP(#REF!,'اعضاء هيئة التدريس'!#REF!,2,)</f>
        <v>#REF!</v>
      </c>
    </row>
    <row r="32" spans="1:48" s="272" customFormat="1" ht="15.75" hidden="1" customHeight="1">
      <c r="A32" s="367">
        <v>47</v>
      </c>
      <c r="B32" s="288" t="s">
        <v>655</v>
      </c>
      <c r="C32" s="726" t="str">
        <f>VLOOKUP(B32,مقررات!$A$1:$F$411,2,FALSE)</f>
        <v>نظرية المجموعات</v>
      </c>
      <c r="D32" s="211">
        <f>VLOOKUP(B32,مقررات!$A$1:$F$452,3,FALSE)</f>
        <v>1.5</v>
      </c>
      <c r="E32" s="211">
        <f>VLOOKUP(B32,مقررات!$A$1:$F$476,4,FALSE)</f>
        <v>1</v>
      </c>
      <c r="F32" s="211">
        <f t="shared" ref="F32:F42" si="2">D32+0.5*E32</f>
        <v>2</v>
      </c>
      <c r="G32" s="60" t="str">
        <f>VLOOKUP(B32,مقررات!$A$1:$F$409,6,FALSE)</f>
        <v>CH4112</v>
      </c>
      <c r="H32" s="60" t="s">
        <v>1701</v>
      </c>
      <c r="I32" s="262" t="str">
        <f>VLOOKUP(H32,'اعضاء هيئة التدريس'!$B$1:$D$300,2,FALSE)</f>
        <v>ا.د/ احمد النحاس</v>
      </c>
      <c r="J32" s="256"/>
      <c r="K32" s="256"/>
      <c r="L32" s="256"/>
      <c r="M32" s="256"/>
      <c r="N32" s="256" t="s">
        <v>1070</v>
      </c>
      <c r="O32" s="256"/>
      <c r="P32" s="775" t="s">
        <v>1320</v>
      </c>
      <c r="Q32" s="282"/>
      <c r="R32" s="428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G32" s="283"/>
      <c r="AU32" s="251" t="e">
        <f>VLOOKUP(#REF!,'اعضاء هيئة التدريس'!#REF!,2,)</f>
        <v>#REF!</v>
      </c>
    </row>
    <row r="33" spans="1:47" s="272" customFormat="1" ht="15.75" hidden="1">
      <c r="A33" s="367">
        <v>48</v>
      </c>
      <c r="B33" s="288" t="s">
        <v>655</v>
      </c>
      <c r="C33" s="726" t="str">
        <f>VLOOKUP(B33,مقررات!$A$1:$F$411,2,FALSE)</f>
        <v>نظرية المجموعات</v>
      </c>
      <c r="D33" s="211">
        <f>VLOOKUP(B33,مقررات!$A$1:$F$452,3,FALSE)</f>
        <v>1.5</v>
      </c>
      <c r="E33" s="211">
        <f>VLOOKUP(B33,مقررات!$A$1:$F$476,4,FALSE)</f>
        <v>1</v>
      </c>
      <c r="F33" s="211">
        <f t="shared" si="2"/>
        <v>2</v>
      </c>
      <c r="G33" s="60" t="str">
        <f>VLOOKUP(B33,مقررات!$A$1:$F$409,6,FALSE)</f>
        <v>CH4112</v>
      </c>
      <c r="H33" s="60" t="s">
        <v>1760</v>
      </c>
      <c r="I33" s="262" t="str">
        <f>VLOOKUP(H33,'اعضاء هيئة التدريس'!$B$1:$D$300,2,FALSE)</f>
        <v>د.صافيناز حمدي</v>
      </c>
      <c r="J33" s="256"/>
      <c r="K33" s="256"/>
      <c r="L33" s="256"/>
      <c r="M33" s="256"/>
      <c r="N33" s="256" t="s">
        <v>1070</v>
      </c>
      <c r="O33" s="256"/>
      <c r="P33" s="775" t="s">
        <v>1320</v>
      </c>
      <c r="Q33" s="282"/>
      <c r="R33" s="428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G33" s="283"/>
      <c r="AU33" s="251" t="e">
        <f>VLOOKUP(#REF!,'اعضاء هيئة التدريس'!#REF!,2,)</f>
        <v>#REF!</v>
      </c>
    </row>
    <row r="34" spans="1:47" s="285" customFormat="1" ht="25.5" hidden="1" customHeight="1">
      <c r="A34" s="367">
        <v>49</v>
      </c>
      <c r="B34" s="288" t="s">
        <v>637</v>
      </c>
      <c r="C34" s="345" t="str">
        <f>VLOOKUP(B34,مقررات!$A$1:$F$411,2,FALSE)</f>
        <v>كيمياء السطوح</v>
      </c>
      <c r="D34" s="211">
        <f>VLOOKUP(B34,مقررات!$A$1:$F$452,3,FALSE)</f>
        <v>1.5</v>
      </c>
      <c r="E34" s="211">
        <f>VLOOKUP(B34,مقررات!$A$1:$F$476,4,FALSE)</f>
        <v>1</v>
      </c>
      <c r="F34" s="211">
        <f t="shared" si="2"/>
        <v>2</v>
      </c>
      <c r="G34" s="60" t="str">
        <f>VLOOKUP(B34,مقررات!$A$1:$F$409,6,FALSE)</f>
        <v>CH111</v>
      </c>
      <c r="H34" s="52" t="s">
        <v>1750</v>
      </c>
      <c r="I34" s="262" t="str">
        <f>VLOOKUP(H34,'اعضاء هيئة التدريس'!$B$1:$D$300,2,FALSE)</f>
        <v>د/ نعيمة سالم</v>
      </c>
      <c r="J34" s="454"/>
      <c r="K34" s="454"/>
      <c r="L34" s="454" t="s">
        <v>1072</v>
      </c>
      <c r="M34" s="37"/>
      <c r="N34" s="37"/>
      <c r="O34" s="37"/>
      <c r="P34" s="775" t="s">
        <v>1320</v>
      </c>
      <c r="Q34" s="4"/>
      <c r="R34" s="692"/>
      <c r="S34" s="92"/>
      <c r="T34" s="92"/>
      <c r="U34" s="283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G34" s="284"/>
      <c r="AU34" s="251" t="e">
        <f>VLOOKUP(#REF!,'اعضاء هيئة التدريس'!#REF!,2,)</f>
        <v>#REF!</v>
      </c>
    </row>
    <row r="35" spans="1:47" s="272" customFormat="1" ht="15.75" hidden="1" customHeight="1">
      <c r="A35" s="367">
        <v>60</v>
      </c>
      <c r="B35" s="288" t="s">
        <v>661</v>
      </c>
      <c r="C35" s="726" t="str">
        <f>VLOOKUP(B35,مقررات!$A$1:$F$411,2,FALSE)</f>
        <v>تفاعلات عضوية ضوئية</v>
      </c>
      <c r="D35" s="211">
        <f>VLOOKUP(B35,مقررات!$A$1:$F$452,3,FALSE)</f>
        <v>1.5</v>
      </c>
      <c r="E35" s="211">
        <f>VLOOKUP(B35,مقررات!$A$1:$F$476,4,FALSE)</f>
        <v>1</v>
      </c>
      <c r="F35" s="211">
        <f t="shared" si="2"/>
        <v>2</v>
      </c>
      <c r="G35" s="60" t="str">
        <f>VLOOKUP(B35,مقررات!$A$1:$F$409,6,FALSE)</f>
        <v>CH447</v>
      </c>
      <c r="H35" s="60" t="s">
        <v>1703</v>
      </c>
      <c r="I35" s="262" t="str">
        <f>VLOOKUP(H35,'اعضاء هيئة التدريس'!$B$1:$D$300,2,FALSE)</f>
        <v>ا.د/ مجدى زهران</v>
      </c>
      <c r="J35" s="256"/>
      <c r="K35" s="314" t="s">
        <v>1073</v>
      </c>
      <c r="L35" s="256"/>
      <c r="M35" s="256"/>
      <c r="N35" s="256"/>
      <c r="O35" s="256"/>
      <c r="P35" s="775" t="s">
        <v>1320</v>
      </c>
      <c r="Q35" s="282"/>
      <c r="R35" s="428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G35" s="283"/>
      <c r="AU35" s="251" t="e">
        <f>VLOOKUP(#REF!,'اعضاء هيئة التدريس'!#REF!,2,)</f>
        <v>#REF!</v>
      </c>
    </row>
    <row r="36" spans="1:47" s="272" customFormat="1" ht="15" hidden="1" customHeight="1">
      <c r="A36" s="367">
        <v>66</v>
      </c>
      <c r="B36" s="288" t="s">
        <v>662</v>
      </c>
      <c r="C36" s="726" t="str">
        <f>VLOOKUP(B36,مقررات!$A$1:$F$411,2,FALSE)</f>
        <v>كيمياء الجزيئات الحيوية الكبيرة</v>
      </c>
      <c r="D36" s="211">
        <f>VLOOKUP(B36,مقررات!$A$1:$F$452,3,FALSE)</f>
        <v>1.5</v>
      </c>
      <c r="E36" s="211">
        <f>VLOOKUP(B36,مقررات!$A$1:$F$476,4,FALSE)</f>
        <v>1</v>
      </c>
      <c r="F36" s="211">
        <f t="shared" si="2"/>
        <v>2</v>
      </c>
      <c r="G36" s="60" t="str">
        <f>VLOOKUP(B36,مقررات!$A$1:$F$409,6,FALSE)</f>
        <v>CH145</v>
      </c>
      <c r="H36" s="52" t="s">
        <v>1756</v>
      </c>
      <c r="I36" s="262" t="str">
        <f>VLOOKUP(H36,'اعضاء هيئة التدريس'!$B$1:$D$300,2,FALSE)</f>
        <v>د/ امانى مصطفى</v>
      </c>
      <c r="J36" s="37"/>
      <c r="K36" s="37"/>
      <c r="L36" s="37"/>
      <c r="M36" s="37"/>
      <c r="N36" s="37" t="s">
        <v>1068</v>
      </c>
      <c r="O36" s="37"/>
      <c r="P36" s="775" t="s">
        <v>1320</v>
      </c>
      <c r="Q36" s="4"/>
      <c r="R36" s="692"/>
      <c r="S36" s="91"/>
      <c r="T36" s="91"/>
      <c r="U36" s="283"/>
      <c r="V36" s="283"/>
      <c r="W36" s="283"/>
      <c r="X36" s="283"/>
      <c r="Y36" s="283"/>
      <c r="Z36" s="283"/>
      <c r="AA36" s="283"/>
      <c r="AB36" s="283"/>
      <c r="AC36" s="283"/>
      <c r="AD36" s="283"/>
      <c r="AE36" s="283"/>
      <c r="AF36" s="283"/>
      <c r="AG36" s="283"/>
      <c r="AU36" s="251" t="e">
        <f>VLOOKUP(#REF!,'اعضاء هيئة التدريس'!#REF!,2,)</f>
        <v>#REF!</v>
      </c>
    </row>
    <row r="37" spans="1:47" s="272" customFormat="1" ht="15" hidden="1" customHeight="1">
      <c r="A37" s="724">
        <v>9</v>
      </c>
      <c r="B37" s="288" t="s">
        <v>534</v>
      </c>
      <c r="C37" s="726" t="str">
        <f>VLOOKUP(B37,مقررات!$A$1:$F$411,2,FALSE)</f>
        <v>ليزر المواد الصلبة</v>
      </c>
      <c r="D37" s="211">
        <f>VLOOKUP(B37,مقررات!$A$1:$F$452,3,FALSE)</f>
        <v>3</v>
      </c>
      <c r="E37" s="211">
        <f>VLOOKUP(B37,مقررات!$A$1:$F$476,4,FALSE)</f>
        <v>0</v>
      </c>
      <c r="F37" s="211">
        <f t="shared" si="2"/>
        <v>3</v>
      </c>
      <c r="G37" s="60" t="str">
        <f>VLOOKUP(B37,مقررات!$A$1:$F$409,6,FALSE)</f>
        <v>L434</v>
      </c>
      <c r="H37" s="340" t="s">
        <v>1623</v>
      </c>
      <c r="I37" s="262" t="str">
        <f>VLOOKUP(H37,'اعضاء هيئة التدريس'!$B$1:$D$300,2,FALSE)</f>
        <v>أ.د/ابراهيم حجر</v>
      </c>
      <c r="J37" s="323"/>
      <c r="K37" s="324"/>
      <c r="L37" s="250"/>
      <c r="M37" s="250" t="s">
        <v>1069</v>
      </c>
      <c r="N37" s="250"/>
      <c r="O37" s="250"/>
      <c r="P37" s="775" t="s">
        <v>1320</v>
      </c>
      <c r="Q37" s="382"/>
      <c r="R37" s="428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G37" s="283"/>
      <c r="AU37" s="251" t="e">
        <f>VLOOKUP(#REF!,'اعضاء هيئة التدريس'!#REF!,2,)</f>
        <v>#REF!</v>
      </c>
    </row>
    <row r="38" spans="1:47" s="272" customFormat="1" ht="15.75" hidden="1" customHeight="1">
      <c r="A38" s="724">
        <v>13</v>
      </c>
      <c r="B38" s="288" t="s">
        <v>523</v>
      </c>
      <c r="C38" s="726" t="str">
        <f>VLOOKUP(B38,مقررات!$A$1:$F$411,2,FALSE)</f>
        <v>فيزياء الليزر (2)</v>
      </c>
      <c r="D38" s="211">
        <f>VLOOKUP(B38,مقررات!$A$1:$F$452,3,FALSE)</f>
        <v>3</v>
      </c>
      <c r="E38" s="211">
        <f>VLOOKUP(B38,مقررات!$A$1:$F$476,4,FALSE)</f>
        <v>0</v>
      </c>
      <c r="F38" s="211">
        <f t="shared" si="2"/>
        <v>3</v>
      </c>
      <c r="G38" s="60" t="str">
        <f>VLOOKUP(B38,مقررات!$A$1:$F$409,6,FALSE)</f>
        <v>L332</v>
      </c>
      <c r="H38" s="705" t="s">
        <v>1680</v>
      </c>
      <c r="I38" s="262" t="str">
        <f>VLOOKUP(H38,'اعضاء هيئة التدريس'!$B$1:$D$300,2,FALSE)</f>
        <v>د/ حسام  عوض</v>
      </c>
      <c r="J38" s="772"/>
      <c r="K38" s="772"/>
      <c r="L38" s="73"/>
      <c r="M38" s="73"/>
      <c r="N38" s="253" t="s">
        <v>1069</v>
      </c>
      <c r="O38" s="73"/>
      <c r="P38" s="775" t="s">
        <v>1320</v>
      </c>
      <c r="Q38" s="720"/>
      <c r="R38" s="769"/>
      <c r="S38" s="91"/>
      <c r="T38" s="91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G38" s="283"/>
      <c r="AU38" s="251" t="e">
        <f>VLOOKUP(#REF!,'اعضاء هيئة التدريس'!#REF!,2,)</f>
        <v>#REF!</v>
      </c>
    </row>
    <row r="39" spans="1:47" s="272" customFormat="1" ht="15.75" hidden="1" customHeight="1">
      <c r="A39" s="724">
        <v>30</v>
      </c>
      <c r="B39" s="288" t="s">
        <v>830</v>
      </c>
      <c r="C39" s="726" t="str">
        <f>VLOOKUP(B39,مقررات!$A$1:$F$411,2,FALSE)</f>
        <v>بصريات الكترونية</v>
      </c>
      <c r="D39" s="211">
        <f>VLOOKUP(B39,مقررات!$A$1:$F$452,3,FALSE)</f>
        <v>2</v>
      </c>
      <c r="E39" s="211">
        <f>VLOOKUP(B39,مقررات!$A$1:$F$476,4,FALSE)</f>
        <v>2</v>
      </c>
      <c r="F39" s="211">
        <f t="shared" si="2"/>
        <v>3</v>
      </c>
      <c r="G39" s="60" t="str">
        <f>VLOOKUP(B39,مقررات!$A$1:$F$409,6,FALSE)</f>
        <v>-</v>
      </c>
      <c r="H39" s="700" t="s">
        <v>1650</v>
      </c>
      <c r="I39" s="262" t="str">
        <f>VLOOKUP(H39,'اعضاء هيئة التدريس'!$B$1:$D$300,2,FALSE)</f>
        <v>د/ ياسر رماح</v>
      </c>
      <c r="J39" s="471"/>
      <c r="K39" s="471" t="s">
        <v>1065</v>
      </c>
      <c r="L39" s="471"/>
      <c r="M39" s="385"/>
      <c r="N39" s="471"/>
      <c r="O39" s="385"/>
      <c r="P39" s="775" t="s">
        <v>1320</v>
      </c>
      <c r="Q39" s="698"/>
      <c r="R39" s="808"/>
      <c r="S39" s="699"/>
      <c r="T39" s="812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G39" s="283"/>
      <c r="AU39" s="251" t="e">
        <f>VLOOKUP(#REF!,'اعضاء هيئة التدريس'!#REF!,2,)</f>
        <v>#REF!</v>
      </c>
    </row>
    <row r="40" spans="1:47" s="272" customFormat="1" ht="15" hidden="1" customHeight="1">
      <c r="A40" s="724">
        <v>31</v>
      </c>
      <c r="B40" s="288" t="s">
        <v>496</v>
      </c>
      <c r="C40" s="726" t="str">
        <f>VLOOKUP(B40,مقررات!$A$1:$F$411,2,FALSE)</f>
        <v>فيزياء ذرية (2)</v>
      </c>
      <c r="D40" s="211">
        <f>VLOOKUP(B40,مقررات!$A$1:$F$452,3,FALSE)</f>
        <v>2</v>
      </c>
      <c r="E40" s="211">
        <f>VLOOKUP(B40,مقررات!$A$1:$F$476,4,FALSE)</f>
        <v>2</v>
      </c>
      <c r="F40" s="211">
        <f t="shared" si="2"/>
        <v>3</v>
      </c>
      <c r="G40" s="60" t="str">
        <f>VLOOKUP(B40,مقررات!$A$1:$F$409,6,FALSE)</f>
        <v>P133</v>
      </c>
      <c r="H40" s="32" t="s">
        <v>1680</v>
      </c>
      <c r="I40" s="262" t="str">
        <f>VLOOKUP(H40,'اعضاء هيئة التدريس'!$B$1:$D$300,2,FALSE)</f>
        <v>د/ حسام  عوض</v>
      </c>
      <c r="J40" s="776"/>
      <c r="K40" s="695"/>
      <c r="L40" s="250"/>
      <c r="M40" s="250"/>
      <c r="N40" s="250"/>
      <c r="O40" s="250" t="s">
        <v>1069</v>
      </c>
      <c r="P40" s="775" t="s">
        <v>1320</v>
      </c>
      <c r="Q40" s="4"/>
      <c r="R40" s="692"/>
      <c r="S40" s="91"/>
      <c r="T40" s="91"/>
      <c r="U40" s="283"/>
      <c r="V40" s="283"/>
      <c r="W40" s="283"/>
      <c r="X40" s="283"/>
      <c r="Y40" s="283"/>
      <c r="Z40" s="283"/>
      <c r="AA40" s="283"/>
      <c r="AB40" s="283"/>
      <c r="AC40" s="283"/>
      <c r="AD40" s="283"/>
      <c r="AE40" s="283"/>
      <c r="AF40" s="283"/>
      <c r="AG40" s="283"/>
      <c r="AU40" s="251" t="e">
        <f>VLOOKUP(#REF!,'اعضاء هيئة التدريس'!#REF!,2,)</f>
        <v>#REF!</v>
      </c>
    </row>
    <row r="41" spans="1:47" s="272" customFormat="1" ht="18.75" hidden="1" customHeight="1">
      <c r="A41" s="724">
        <v>51</v>
      </c>
      <c r="B41" s="288" t="s">
        <v>508</v>
      </c>
      <c r="C41" s="726" t="str">
        <f>VLOOKUP(B41,مقررات!$A$1:$F$411,2,FALSE)</f>
        <v>فيزياء حيوية</v>
      </c>
      <c r="D41" s="211">
        <f>VLOOKUP(B41,مقررات!$A$1:$F$452,3,FALSE)</f>
        <v>2</v>
      </c>
      <c r="E41" s="211">
        <f>VLOOKUP(B41,مقررات!$A$1:$F$476,4,FALSE)</f>
        <v>0</v>
      </c>
      <c r="F41" s="211">
        <f t="shared" si="2"/>
        <v>2</v>
      </c>
      <c r="G41" s="60" t="str">
        <f>VLOOKUP(B41,مقررات!$A$1:$F$409,6,FALSE)</f>
        <v>-</v>
      </c>
      <c r="H41" s="705" t="s">
        <v>1651</v>
      </c>
      <c r="I41" s="262" t="str">
        <f>VLOOKUP(H41,'اعضاء هيئة التدريس'!$B$1:$D$300,2,FALSE)</f>
        <v>د/ سامح السيد</v>
      </c>
      <c r="J41" s="772"/>
      <c r="K41" s="250"/>
      <c r="L41" s="73" t="s">
        <v>1067</v>
      </c>
      <c r="M41" s="772"/>
      <c r="N41" s="772"/>
      <c r="O41" s="73"/>
      <c r="P41" s="775" t="s">
        <v>1320</v>
      </c>
      <c r="Q41" s="4"/>
      <c r="R41" s="692"/>
      <c r="S41" s="92"/>
      <c r="T41" s="92"/>
      <c r="U41" s="283"/>
      <c r="V41" s="283"/>
      <c r="W41" s="283"/>
      <c r="X41" s="283"/>
      <c r="Y41" s="283"/>
      <c r="Z41" s="283"/>
      <c r="AA41" s="283"/>
      <c r="AB41" s="283"/>
      <c r="AC41" s="283"/>
      <c r="AD41" s="283"/>
      <c r="AE41" s="283"/>
      <c r="AF41" s="283"/>
      <c r="AG41" s="283"/>
      <c r="AU41" s="251" t="e">
        <f>VLOOKUP(#REF!,'اعضاء هيئة التدريس'!#REF!,2,)</f>
        <v>#REF!</v>
      </c>
    </row>
    <row r="42" spans="1:47" s="272" customFormat="1" ht="15" hidden="1" customHeight="1">
      <c r="A42" s="367"/>
      <c r="B42" s="288" t="s">
        <v>981</v>
      </c>
      <c r="C42" s="726" t="str">
        <f>VLOOKUP(B42,مقررات!$A$1:$F$411,2,FALSE)</f>
        <v>تصوير ضوئي وميكروفيلم</v>
      </c>
      <c r="D42" s="211">
        <f>VLOOKUP(B42,مقررات!$A$1:$F$452,3,FALSE)</f>
        <v>2</v>
      </c>
      <c r="E42" s="211">
        <f>VLOOKUP(B42,مقررات!$A$1:$F$476,4,FALSE)</f>
        <v>0</v>
      </c>
      <c r="F42" s="211">
        <f t="shared" si="2"/>
        <v>2</v>
      </c>
      <c r="G42" s="60" t="str">
        <f>VLOOKUP(B42,مقررات!$A$1:$F$409,6,FALSE)</f>
        <v>ـ</v>
      </c>
      <c r="H42" s="60" t="s">
        <v>1650</v>
      </c>
      <c r="I42" s="262" t="str">
        <f>VLOOKUP(H42,'اعضاء هيئة التدريس'!$B$1:$D$300,2,FALSE)</f>
        <v>د/ ياسر رماح</v>
      </c>
      <c r="J42" s="250"/>
      <c r="K42" s="250" t="s">
        <v>1070</v>
      </c>
      <c r="L42" s="250"/>
      <c r="M42" s="250"/>
      <c r="N42" s="250"/>
      <c r="O42" s="250"/>
      <c r="P42" s="775" t="s">
        <v>1326</v>
      </c>
      <c r="Q42" s="282"/>
      <c r="R42" s="428"/>
      <c r="S42" s="283"/>
      <c r="T42" s="283"/>
      <c r="U42" s="283"/>
      <c r="V42" s="283"/>
      <c r="W42" s="283"/>
      <c r="X42" s="283"/>
      <c r="Y42" s="283"/>
      <c r="Z42" s="283"/>
      <c r="AA42" s="283"/>
      <c r="AB42" s="283"/>
      <c r="AC42" s="283"/>
      <c r="AD42" s="283"/>
      <c r="AE42" s="283"/>
      <c r="AF42" s="283"/>
      <c r="AG42" s="283"/>
      <c r="AU42" s="251" t="e">
        <f>VLOOKUP(#REF!,'اعضاء هيئة التدريس'!#REF!,2,)</f>
        <v>#REF!</v>
      </c>
    </row>
    <row r="43" spans="1:47" ht="15.75" hidden="1" customHeight="1">
      <c r="A43" s="724">
        <v>1</v>
      </c>
      <c r="B43" s="288" t="s">
        <v>516</v>
      </c>
      <c r="C43" s="726" t="str">
        <f>VLOOKUP(B43,مقررات!$A$1:$F$411,2,FALSE)</f>
        <v>كاشفات ضوئية</v>
      </c>
      <c r="D43" s="211">
        <f>VLOOKUP(B43,مقررات!$A$1:$F$452,3,FALSE)</f>
        <v>3</v>
      </c>
      <c r="E43" s="211" t="str">
        <f>VLOOKUP(B43,مقررات!$A$1:$F$476,4,FALSE)</f>
        <v>-</v>
      </c>
      <c r="F43" s="211">
        <v>3</v>
      </c>
      <c r="G43" s="60" t="str">
        <f>VLOOKUP(B43,مقررات!$A$1:$F$409,6,FALSE)</f>
        <v>-</v>
      </c>
      <c r="H43" s="455" t="s">
        <v>1680</v>
      </c>
      <c r="I43" s="262" t="str">
        <f>VLOOKUP(H43,'اعضاء هيئة التدريس'!$B$1:$D$300,2,FALSE)</f>
        <v>د/ حسام  عوض</v>
      </c>
      <c r="J43" s="254"/>
      <c r="K43" s="254"/>
      <c r="L43" s="382"/>
      <c r="M43" s="250" t="s">
        <v>1069</v>
      </c>
      <c r="N43" s="382"/>
      <c r="O43" s="254"/>
      <c r="P43" s="775" t="s">
        <v>1326</v>
      </c>
      <c r="Q43" s="382"/>
      <c r="R43" s="624"/>
      <c r="AU43" s="251" t="e">
        <f>VLOOKUP(#REF!,'اعضاء هيئة التدريس'!#REF!,2,)</f>
        <v>#REF!</v>
      </c>
    </row>
    <row r="44" spans="1:47" ht="15.75" hidden="1" customHeight="1">
      <c r="A44" s="724">
        <v>2</v>
      </c>
      <c r="B44" s="288" t="s">
        <v>517</v>
      </c>
      <c r="C44" s="726" t="str">
        <f>VLOOKUP(B44,مقررات!$A$1:$F$411,2,FALSE)</f>
        <v>تصميم وبناء ليزر</v>
      </c>
      <c r="D44" s="211">
        <f>VLOOKUP(B44,مقررات!$A$1:$F$452,3,FALSE)</f>
        <v>3</v>
      </c>
      <c r="E44" s="211">
        <f>VLOOKUP(B44,مقررات!$A$1:$F$476,4,FALSE)</f>
        <v>0</v>
      </c>
      <c r="F44" s="211">
        <f>D44+0.5*E44</f>
        <v>3</v>
      </c>
      <c r="G44" s="60" t="str">
        <f>VLOOKUP(B44,مقررات!$A$1:$F$409,6,FALSE)</f>
        <v>L432</v>
      </c>
      <c r="H44" s="216" t="s">
        <v>1649</v>
      </c>
      <c r="I44" s="262" t="str">
        <f>VLOOKUP(H44,'اعضاء هيئة التدريس'!$B$1:$D$300,2,FALSE)</f>
        <v>د/ سعيد صالح</v>
      </c>
      <c r="J44" s="195"/>
      <c r="K44" s="195"/>
      <c r="L44" s="144"/>
      <c r="M44" s="195"/>
      <c r="N44" s="250" t="s">
        <v>1069</v>
      </c>
      <c r="O44" s="195"/>
      <c r="P44" s="775" t="s">
        <v>1326</v>
      </c>
      <c r="Q44" s="158"/>
      <c r="R44" s="807"/>
      <c r="S44" s="187"/>
      <c r="T44" s="187"/>
      <c r="AU44" s="251" t="e">
        <f>VLOOKUP(#REF!,'اعضاء هيئة التدريس'!#REF!,2,)</f>
        <v>#REF!</v>
      </c>
    </row>
    <row r="45" spans="1:47" ht="15" hidden="1" customHeight="1">
      <c r="A45" s="724">
        <v>7</v>
      </c>
      <c r="B45" s="288" t="s">
        <v>520</v>
      </c>
      <c r="C45" s="726" t="str">
        <f>VLOOKUP(B45,مقررات!$A$1:$F$411,2,FALSE)</f>
        <v>تطبيقات الليزر (1)</v>
      </c>
      <c r="D45" s="211">
        <f>VLOOKUP(B45,مقررات!$A$1:$F$452,3,FALSE)</f>
        <v>3</v>
      </c>
      <c r="E45" s="211" t="str">
        <f>VLOOKUP(B45,مقررات!$A$1:$F$476,4,FALSE)</f>
        <v>-</v>
      </c>
      <c r="F45" s="211">
        <v>3</v>
      </c>
      <c r="G45" s="60" t="str">
        <f>VLOOKUP(B45,مقررات!$A$1:$F$409,6,FALSE)</f>
        <v>L432</v>
      </c>
      <c r="H45" s="60" t="s">
        <v>1987</v>
      </c>
      <c r="I45" s="262" t="str">
        <f>VLOOKUP(H45,'اعضاء هيئة التدريس'!$B$1:$D$300,2,FALSE)</f>
        <v>د / مجدي ابوغزالة</v>
      </c>
      <c r="J45" s="250"/>
      <c r="K45" s="250" t="s">
        <v>1068</v>
      </c>
      <c r="L45" s="250"/>
      <c r="M45" s="250"/>
      <c r="N45" s="250"/>
      <c r="O45" s="250"/>
      <c r="P45" s="775" t="s">
        <v>1326</v>
      </c>
      <c r="Q45" s="282"/>
      <c r="R45" s="428"/>
      <c r="S45" s="283"/>
      <c r="T45" s="283"/>
      <c r="AU45" s="251" t="e">
        <f>VLOOKUP(#REF!,'اعضاء هيئة التدريس'!#REF!,2,)</f>
        <v>#REF!</v>
      </c>
    </row>
    <row r="46" spans="1:47" s="285" customFormat="1" ht="15" hidden="1" customHeight="1">
      <c r="A46" s="724">
        <v>11</v>
      </c>
      <c r="B46" s="288" t="s">
        <v>522</v>
      </c>
      <c r="C46" s="726" t="str">
        <f>VLOOKUP(B46,مقررات!$A$1:$F$411,2,FALSE)</f>
        <v>ضوء كمى (1)</v>
      </c>
      <c r="D46" s="211">
        <f>VLOOKUP(B46,مقررات!$A$1:$F$452,3,FALSE)</f>
        <v>3</v>
      </c>
      <c r="E46" s="211">
        <f>VLOOKUP(B46,مقررات!$A$1:$F$476,4,FALSE)</f>
        <v>0</v>
      </c>
      <c r="F46" s="211">
        <f t="shared" ref="F46:F77" si="3">D46+0.5*E46</f>
        <v>3</v>
      </c>
      <c r="G46" s="60" t="str">
        <f>VLOOKUP(B46,مقررات!$A$1:$F$409,6,FALSE)</f>
        <v>P232</v>
      </c>
      <c r="H46" s="705" t="s">
        <v>1655</v>
      </c>
      <c r="I46" s="262" t="str">
        <f>VLOOKUP(H46,'اعضاء هيئة التدريس'!$B$1:$D$300,2,FALSE)</f>
        <v>د/ محمد عبد الحكيم</v>
      </c>
      <c r="J46" s="253" t="s">
        <v>1069</v>
      </c>
      <c r="K46" s="772"/>
      <c r="L46" s="73"/>
      <c r="M46" s="772"/>
      <c r="N46" s="772"/>
      <c r="O46" s="73"/>
      <c r="P46" s="775" t="s">
        <v>1326</v>
      </c>
      <c r="Q46" s="4"/>
      <c r="R46" s="692"/>
      <c r="S46" s="91"/>
      <c r="T46" s="91"/>
      <c r="U46" s="283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U46" s="251" t="e">
        <f>VLOOKUP(#REF!,'اعضاء هيئة التدريس'!#REF!,2,)</f>
        <v>#REF!</v>
      </c>
    </row>
    <row r="47" spans="1:47" ht="15.75" hidden="1" customHeight="1">
      <c r="A47" s="724">
        <v>19</v>
      </c>
      <c r="B47" s="288" t="s">
        <v>1978</v>
      </c>
      <c r="C47" s="726" t="str">
        <f>VLOOKUP(B47,مقررات!$A$1:$F$411,2,FALSE)</f>
        <v xml:space="preserve">برمجة غير خطية </v>
      </c>
      <c r="D47" s="211">
        <f>VLOOKUP(B47,مقررات!$A$1:$F$452,3,FALSE)</f>
        <v>2</v>
      </c>
      <c r="E47" s="211">
        <f>VLOOKUP(B47,مقررات!$A$1:$F$476,4,FALSE)</f>
        <v>1</v>
      </c>
      <c r="F47" s="211">
        <f t="shared" si="3"/>
        <v>2.5</v>
      </c>
      <c r="G47" s="60" t="str">
        <f>VLOOKUP(B47,مقررات!$A$1:$F$409,6,FALSE)</f>
        <v>M2118</v>
      </c>
      <c r="H47" s="60" t="s">
        <v>1522</v>
      </c>
      <c r="I47" s="262" t="str">
        <f>VLOOKUP(H47,'اعضاء هيئة التدريس'!$B$1:$D$300,2,FALSE)</f>
        <v>أ.د/ نبوية عبد الفتاح الرملي</v>
      </c>
      <c r="J47" s="73"/>
      <c r="K47" s="73" t="s">
        <v>1067</v>
      </c>
      <c r="L47" s="73"/>
      <c r="M47" s="73"/>
      <c r="N47" s="73"/>
      <c r="O47" s="73"/>
      <c r="P47" s="775" t="s">
        <v>1326</v>
      </c>
      <c r="Q47" s="282"/>
      <c r="R47" s="428"/>
      <c r="S47" s="283"/>
      <c r="T47" s="283"/>
      <c r="AU47" s="251" t="e">
        <f>VLOOKUP(#REF!,'اعضاء هيئة التدريس'!#REF!,2,)</f>
        <v>#REF!</v>
      </c>
    </row>
    <row r="48" spans="1:47" ht="15.75" hidden="1">
      <c r="A48" s="724">
        <v>21</v>
      </c>
      <c r="B48" s="288" t="s">
        <v>825</v>
      </c>
      <c r="C48" s="726" t="str">
        <f>VLOOKUP(B48,مقررات!$A$1:$F$411,2,FALSE)</f>
        <v>فيزياء ذرية (1)</v>
      </c>
      <c r="D48" s="211">
        <f>VLOOKUP(B48,مقررات!$A$1:$F$452,3,FALSE)</f>
        <v>2</v>
      </c>
      <c r="E48" s="211">
        <f>VLOOKUP(B48,مقررات!$A$1:$F$476,4,FALSE)</f>
        <v>2</v>
      </c>
      <c r="F48" s="211">
        <f t="shared" si="3"/>
        <v>3</v>
      </c>
      <c r="G48" s="60" t="str">
        <f>VLOOKUP(B48,مقررات!$A$1:$F$409,6,FALSE)</f>
        <v>-</v>
      </c>
      <c r="H48" s="423" t="s">
        <v>1642</v>
      </c>
      <c r="I48" s="262" t="str">
        <f>VLOOKUP(H48,'اعضاء هيئة التدريس'!$B$1:$D$300,2,FALSE)</f>
        <v>أ.د/عبد العزيز حبيب</v>
      </c>
      <c r="J48" s="73"/>
      <c r="K48" s="73"/>
      <c r="L48" s="73" t="s">
        <v>1069</v>
      </c>
      <c r="M48" s="73"/>
      <c r="N48" s="73"/>
      <c r="O48" s="73"/>
      <c r="P48" s="775" t="s">
        <v>1326</v>
      </c>
      <c r="Q48" s="720"/>
      <c r="R48" s="769"/>
      <c r="S48" s="91"/>
      <c r="T48" s="91"/>
      <c r="AU48" s="251" t="e">
        <f>VLOOKUP(#REF!,'اعضاء هيئة التدريس'!#REF!,2,)</f>
        <v>#REF!</v>
      </c>
    </row>
    <row r="49" spans="1:47" s="272" customFormat="1" ht="15.75" hidden="1" customHeight="1">
      <c r="A49" s="724">
        <v>24</v>
      </c>
      <c r="B49" s="288" t="s">
        <v>1188</v>
      </c>
      <c r="C49" s="726" t="str">
        <f>VLOOKUP(B49,مقررات!$A$1:$F$411,2,FALSE)</f>
        <v>تيار متردد</v>
      </c>
      <c r="D49" s="211">
        <f>VLOOKUP(B49,مقررات!$A$1:$F$452,3,FALSE)</f>
        <v>2</v>
      </c>
      <c r="E49" s="211">
        <f>VLOOKUP(B49,مقررات!$A$1:$F$476,4,FALSE)</f>
        <v>2</v>
      </c>
      <c r="F49" s="211">
        <f t="shared" si="3"/>
        <v>3</v>
      </c>
      <c r="G49" s="60">
        <f>VLOOKUP(B49,مقررات!$A$1:$F$409,6,FALSE)</f>
        <v>0</v>
      </c>
      <c r="H49" s="340" t="s">
        <v>1649</v>
      </c>
      <c r="I49" s="262" t="str">
        <f>VLOOKUP(H49,'اعضاء هيئة التدريس'!$B$1:$D$300,2,FALSE)</f>
        <v>د/ سعيد صالح</v>
      </c>
      <c r="J49" s="254"/>
      <c r="K49" s="254"/>
      <c r="L49" s="382"/>
      <c r="M49" s="254"/>
      <c r="N49" s="382"/>
      <c r="O49" s="250" t="s">
        <v>1069</v>
      </c>
      <c r="P49" s="775" t="s">
        <v>1326</v>
      </c>
      <c r="Q49" s="382"/>
      <c r="R49" s="624"/>
      <c r="S49" s="369"/>
      <c r="T49" s="369"/>
      <c r="U49" s="283"/>
      <c r="V49" s="283"/>
      <c r="W49" s="283"/>
      <c r="X49" s="283"/>
      <c r="Y49" s="283"/>
      <c r="Z49" s="283"/>
      <c r="AA49" s="283"/>
      <c r="AB49" s="283"/>
      <c r="AC49" s="283"/>
      <c r="AD49" s="283"/>
      <c r="AE49" s="283"/>
      <c r="AF49" s="283"/>
      <c r="AG49" s="283"/>
      <c r="AU49" s="251" t="e">
        <f>VLOOKUP(#REF!,'اعضاء هيئة التدريس'!#REF!,2,)</f>
        <v>#REF!</v>
      </c>
    </row>
    <row r="50" spans="1:47" s="285" customFormat="1" ht="15" hidden="1" customHeight="1">
      <c r="A50" s="724">
        <v>32</v>
      </c>
      <c r="B50" s="288" t="s">
        <v>826</v>
      </c>
      <c r="C50" s="726" t="str">
        <f>VLOOKUP(B50,مقررات!$A$1:$F$411,2,FALSE)</f>
        <v>فيزيـاء نووية (1)</v>
      </c>
      <c r="D50" s="211">
        <f>VLOOKUP(B50,مقررات!$A$1:$F$452,3,FALSE)</f>
        <v>2</v>
      </c>
      <c r="E50" s="211">
        <f>VLOOKUP(B50,مقررات!$A$1:$F$476,4,FALSE)</f>
        <v>2</v>
      </c>
      <c r="F50" s="211">
        <f t="shared" si="3"/>
        <v>3</v>
      </c>
      <c r="G50" s="60" t="str">
        <f>VLOOKUP(B50,مقررات!$A$1:$F$409,6,FALSE)</f>
        <v>P 133</v>
      </c>
      <c r="H50" s="423" t="s">
        <v>1631</v>
      </c>
      <c r="I50" s="262" t="str">
        <f>VLOOKUP(H50,'اعضاء هيئة التدريس'!$B$1:$D$300,2,FALSE)</f>
        <v>أ.د/ عبد العظيم المرسى</v>
      </c>
      <c r="J50" s="73"/>
      <c r="K50" s="73"/>
      <c r="L50" s="73" t="s">
        <v>1066</v>
      </c>
      <c r="M50" s="73"/>
      <c r="N50" s="73"/>
      <c r="O50" s="73"/>
      <c r="P50" s="775" t="s">
        <v>1326</v>
      </c>
      <c r="Q50" s="4"/>
      <c r="R50" s="692"/>
      <c r="S50" s="91"/>
      <c r="T50" s="91"/>
      <c r="U50" s="283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F50" s="284"/>
      <c r="AG50" s="284"/>
      <c r="AU50" s="251" t="e">
        <f>VLOOKUP(#REF!,'اعضاء هيئة التدريس'!#REF!,2,)</f>
        <v>#REF!</v>
      </c>
    </row>
    <row r="51" spans="1:47" s="156" customFormat="1" ht="15.75" hidden="1" customHeight="1">
      <c r="A51" s="367">
        <v>55</v>
      </c>
      <c r="B51" s="288" t="s">
        <v>640</v>
      </c>
      <c r="C51" s="726" t="str">
        <f>VLOOKUP(B51,مقررات!$A$1:$F$411,2,FALSE)</f>
        <v>كيمياء الجوامد</v>
      </c>
      <c r="D51" s="211">
        <f>VLOOKUP(B51,مقررات!$A$1:$F$452,3,FALSE)</f>
        <v>1.5</v>
      </c>
      <c r="E51" s="211">
        <f>VLOOKUP(B51,مقررات!$A$1:$F$476,4,FALSE)</f>
        <v>1</v>
      </c>
      <c r="F51" s="211">
        <f t="shared" si="3"/>
        <v>2</v>
      </c>
      <c r="G51" s="60" t="str">
        <f>VLOOKUP(B51,مقررات!$A$1:$F$409,6,FALSE)</f>
        <v>CH122</v>
      </c>
      <c r="H51" s="60" t="s">
        <v>1758</v>
      </c>
      <c r="I51" s="262" t="str">
        <f>VLOOKUP(H51,'اعضاء هيئة التدريس'!$B$1:$D$300,2,FALSE)</f>
        <v>د/ ريهام وجدى</v>
      </c>
      <c r="J51" s="256"/>
      <c r="K51" s="256"/>
      <c r="L51" s="256" t="s">
        <v>1067</v>
      </c>
      <c r="M51" s="256"/>
      <c r="N51" s="256"/>
      <c r="O51" s="256"/>
      <c r="P51" s="775" t="s">
        <v>1315</v>
      </c>
      <c r="Q51" s="282"/>
      <c r="R51" s="428"/>
      <c r="S51" s="283"/>
      <c r="T51" s="283"/>
      <c r="U51" s="220"/>
      <c r="V51" s="220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U51" s="707" t="e">
        <f>VLOOKUP(#REF!,'اعضاء هيئة التدريس'!#REF!,2,)</f>
        <v>#REF!</v>
      </c>
    </row>
    <row r="52" spans="1:47" s="272" customFormat="1" ht="15.75" hidden="1" customHeight="1">
      <c r="A52" s="328"/>
      <c r="B52" s="288" t="s">
        <v>88</v>
      </c>
      <c r="C52" s="726" t="str">
        <f>VLOOKUP(B52,مقررات!$A$1:$F$411,2,FALSE)</f>
        <v>مصريات واثأر</v>
      </c>
      <c r="D52" s="211">
        <f>VLOOKUP(B52,مقررات!$A$1:$F$452,3,FALSE)</f>
        <v>2</v>
      </c>
      <c r="E52" s="211">
        <f>VLOOKUP(B52,مقررات!$A$1:$F$476,4,FALSE)</f>
        <v>0</v>
      </c>
      <c r="F52" s="211">
        <f t="shared" si="3"/>
        <v>2</v>
      </c>
      <c r="G52" s="60" t="str">
        <f>VLOOKUP(B52,مقررات!$A$1:$F$409,6,FALSE)</f>
        <v>ـ</v>
      </c>
      <c r="H52" s="60" t="s">
        <v>1481</v>
      </c>
      <c r="I52" s="262" t="str">
        <f>VLOOKUP(H52,'اعضاء هيئة التدريس'!$B$1:$D$300,2,FALSE)</f>
        <v>أ.د. هاني احمد مصطفى</v>
      </c>
      <c r="J52" s="73"/>
      <c r="K52" s="73"/>
      <c r="L52" s="73"/>
      <c r="M52" s="73"/>
      <c r="N52" s="73"/>
      <c r="O52" s="73" t="s">
        <v>1072</v>
      </c>
      <c r="P52" s="775" t="s">
        <v>1315</v>
      </c>
      <c r="Q52" s="4"/>
      <c r="R52" s="692"/>
      <c r="S52" s="92"/>
      <c r="T52" s="92"/>
      <c r="U52" s="283"/>
      <c r="V52" s="283"/>
      <c r="W52" s="283"/>
      <c r="X52" s="283"/>
      <c r="Y52" s="283"/>
      <c r="Z52" s="283"/>
      <c r="AA52" s="283"/>
      <c r="AB52" s="283"/>
      <c r="AC52" s="283"/>
      <c r="AD52" s="283"/>
      <c r="AE52" s="283"/>
      <c r="AF52" s="283"/>
      <c r="AG52" s="283"/>
      <c r="AU52" s="707" t="e">
        <f>VLOOKUP(#REF!,'اعضاء هيئة التدريس'!#REF!,2,)</f>
        <v>#REF!</v>
      </c>
    </row>
    <row r="53" spans="1:47" s="285" customFormat="1" ht="31.5" hidden="1" customHeight="1">
      <c r="A53" s="328"/>
      <c r="B53" s="288" t="s">
        <v>88</v>
      </c>
      <c r="C53" s="726" t="str">
        <f>VLOOKUP(B53,مقررات!$A$1:$F$411,2,FALSE)</f>
        <v>مصريات واثأر</v>
      </c>
      <c r="D53" s="211">
        <f>VLOOKUP(B53,مقررات!$A$1:$F$452,3,FALSE)</f>
        <v>2</v>
      </c>
      <c r="E53" s="211">
        <f>VLOOKUP(B53,مقررات!$A$1:$F$476,4,FALSE)</f>
        <v>0</v>
      </c>
      <c r="F53" s="211">
        <f t="shared" si="3"/>
        <v>2</v>
      </c>
      <c r="G53" s="60" t="str">
        <f>VLOOKUP(B53,مقررات!$A$1:$F$409,6,FALSE)</f>
        <v>ـ</v>
      </c>
      <c r="H53" s="60" t="s">
        <v>1468</v>
      </c>
      <c r="I53" s="262" t="str">
        <f>VLOOKUP(H53,'اعضاء هيئة التدريس'!$B$1:$D$300,2,FALSE)</f>
        <v>أ.د. جمال عيسوي قمح</v>
      </c>
      <c r="J53" s="73"/>
      <c r="K53" s="73"/>
      <c r="L53" s="73"/>
      <c r="M53" s="73"/>
      <c r="N53" s="73"/>
      <c r="O53" s="73" t="s">
        <v>1072</v>
      </c>
      <c r="P53" s="775" t="s">
        <v>1315</v>
      </c>
      <c r="Q53" s="4"/>
      <c r="R53" s="692"/>
      <c r="S53" s="92"/>
      <c r="T53" s="92"/>
      <c r="U53" s="283"/>
      <c r="V53" s="284"/>
      <c r="W53" s="284"/>
      <c r="X53" s="284"/>
      <c r="Y53" s="284"/>
      <c r="Z53" s="284"/>
      <c r="AA53" s="284"/>
      <c r="AB53" s="284"/>
      <c r="AC53" s="284"/>
      <c r="AD53" s="284"/>
      <c r="AE53" s="284"/>
      <c r="AF53" s="284"/>
      <c r="AG53" s="284"/>
      <c r="AU53" s="707" t="e">
        <f>VLOOKUP(#REF!,'اعضاء هيئة التدريس'!#REF!,2,)</f>
        <v>#REF!</v>
      </c>
    </row>
    <row r="54" spans="1:47" s="221" customFormat="1" ht="15.75" hidden="1" customHeight="1">
      <c r="A54" s="328">
        <v>3</v>
      </c>
      <c r="B54" s="288" t="s">
        <v>40</v>
      </c>
      <c r="C54" s="726" t="str">
        <f>VLOOKUP(B54,مقررات!$A$1:$F$411,2,FALSE)</f>
        <v>علم المعادن</v>
      </c>
      <c r="D54" s="211">
        <f>VLOOKUP(B54,مقررات!$A$1:$F$452,3,FALSE)</f>
        <v>1.5</v>
      </c>
      <c r="E54" s="211">
        <f>VLOOKUP(B54,مقررات!$A$1:$F$476,4,FALSE)</f>
        <v>3</v>
      </c>
      <c r="F54" s="211">
        <f t="shared" si="3"/>
        <v>3</v>
      </c>
      <c r="G54" s="60" t="str">
        <f>VLOOKUP(B54,مقررات!$A$1:$F$409,6,FALSE)</f>
        <v>G111</v>
      </c>
      <c r="H54" s="60" t="s">
        <v>1484</v>
      </c>
      <c r="I54" s="262" t="str">
        <f>VLOOKUP(H54,'اعضاء هيئة التدريس'!$B$1:$D$300,2,FALSE)</f>
        <v>د.نادية محمد السعيد</v>
      </c>
      <c r="J54" s="73"/>
      <c r="K54" s="73" t="s">
        <v>1306</v>
      </c>
      <c r="L54" s="73"/>
      <c r="M54" s="73"/>
      <c r="N54" s="73"/>
      <c r="O54" s="73"/>
      <c r="P54" s="775" t="s">
        <v>1315</v>
      </c>
      <c r="Q54" s="4"/>
      <c r="R54" s="692"/>
      <c r="S54" s="91"/>
      <c r="T54" s="91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G54" s="220"/>
      <c r="AU54" s="707" t="e">
        <f>VLOOKUP(#REF!,'اعضاء هيئة التدريس'!#REF!,2,)</f>
        <v>#REF!</v>
      </c>
    </row>
    <row r="55" spans="1:47" s="156" customFormat="1" ht="15.75" hidden="1" customHeight="1">
      <c r="A55" s="328">
        <v>10</v>
      </c>
      <c r="B55" s="288" t="s">
        <v>46</v>
      </c>
      <c r="C55" s="726" t="str">
        <f>VLOOKUP(B55,مقررات!$A$1:$F$411,2,FALSE)</f>
        <v>علم الصخور</v>
      </c>
      <c r="D55" s="211">
        <f>VLOOKUP(B55,مقررات!$A$1:$F$452,3,FALSE)</f>
        <v>1.5</v>
      </c>
      <c r="E55" s="211">
        <f>VLOOKUP(B55,مقررات!$A$1:$F$476,4,FALSE)</f>
        <v>3</v>
      </c>
      <c r="F55" s="211">
        <f t="shared" si="3"/>
        <v>3</v>
      </c>
      <c r="G55" s="60" t="str">
        <f>VLOOKUP(B55,مقررات!$A$1:$F$409,6,FALSE)</f>
        <v>G214-G112</v>
      </c>
      <c r="H55" s="60" t="s">
        <v>1466</v>
      </c>
      <c r="I55" s="262" t="str">
        <f>VLOOKUP(H55,'اعضاء هيئة التدريس'!$B$1:$D$300,2,FALSE)</f>
        <v>أ.د.حمدلله عبدالجواد ونس</v>
      </c>
      <c r="J55" s="73"/>
      <c r="K55" s="73"/>
      <c r="L55" s="73"/>
      <c r="M55" s="73" t="s">
        <v>1261</v>
      </c>
      <c r="N55" s="73"/>
      <c r="O55" s="73"/>
      <c r="P55" s="775" t="s">
        <v>1315</v>
      </c>
      <c r="Q55" s="4"/>
      <c r="R55" s="692"/>
      <c r="S55" s="91"/>
      <c r="T55" s="91"/>
      <c r="U55" s="220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U55" s="707" t="e">
        <f>VLOOKUP(#REF!,'اعضاء هيئة التدريس'!#REF!,2,)</f>
        <v>#REF!</v>
      </c>
    </row>
    <row r="56" spans="1:47" s="156" customFormat="1" ht="15.75" hidden="1">
      <c r="A56" s="328">
        <v>11</v>
      </c>
      <c r="B56" s="288" t="s">
        <v>46</v>
      </c>
      <c r="C56" s="726" t="str">
        <f>VLOOKUP(B56,مقررات!$A$1:$F$411,2,FALSE)</f>
        <v>علم الصخور</v>
      </c>
      <c r="D56" s="211">
        <f>VLOOKUP(B56,مقررات!$A$1:$F$452,3,FALSE)</f>
        <v>1.5</v>
      </c>
      <c r="E56" s="211">
        <f>VLOOKUP(B56,مقررات!$A$1:$F$476,4,FALSE)</f>
        <v>3</v>
      </c>
      <c r="F56" s="211">
        <f t="shared" si="3"/>
        <v>3</v>
      </c>
      <c r="G56" s="60" t="str">
        <f>VLOOKUP(B56,مقررات!$A$1:$F$409,6,FALSE)</f>
        <v>G214-G112</v>
      </c>
      <c r="H56" s="60" t="s">
        <v>1471</v>
      </c>
      <c r="I56" s="262" t="str">
        <f>VLOOKUP(H56,'اعضاء هيئة التدريس'!$B$1:$D$300,2,FALSE)</f>
        <v>أ.د. ابراهيم محمد خلف</v>
      </c>
      <c r="J56" s="73"/>
      <c r="K56" s="73"/>
      <c r="L56" s="73"/>
      <c r="M56" s="73" t="s">
        <v>1261</v>
      </c>
      <c r="N56" s="73"/>
      <c r="O56" s="73"/>
      <c r="P56" s="775" t="s">
        <v>1315</v>
      </c>
      <c r="Q56" s="4"/>
      <c r="R56" s="692"/>
      <c r="S56" s="91"/>
      <c r="T56" s="91"/>
      <c r="U56" s="220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U56" s="707" t="e">
        <f>VLOOKUP(#REF!,'اعضاء هيئة التدريس'!#REF!,2,)</f>
        <v>#REF!</v>
      </c>
    </row>
    <row r="57" spans="1:47" s="221" customFormat="1" ht="15.75" hidden="1">
      <c r="A57" s="328">
        <v>13</v>
      </c>
      <c r="B57" s="288" t="s">
        <v>74</v>
      </c>
      <c r="C57" s="726" t="str">
        <f>VLOOKUP(B57,مقررات!$A$1:$F$411,2,FALSE)</f>
        <v>مساحة</v>
      </c>
      <c r="D57" s="211">
        <f>VLOOKUP(B57,مقررات!$A$1:$F$452,3,FALSE)</f>
        <v>1.5</v>
      </c>
      <c r="E57" s="211">
        <f>VLOOKUP(B57,مقررات!$A$1:$F$476,4,FALSE)</f>
        <v>3</v>
      </c>
      <c r="F57" s="211">
        <f t="shared" si="3"/>
        <v>3</v>
      </c>
      <c r="G57" s="60" t="str">
        <f>VLOOKUP(B57,مقررات!$A$1:$F$409,6,FALSE)</f>
        <v>G141</v>
      </c>
      <c r="H57" s="60" t="s">
        <v>1468</v>
      </c>
      <c r="I57" s="262" t="str">
        <f>VLOOKUP(H57,'اعضاء هيئة التدريس'!$B$1:$D$300,2,FALSE)</f>
        <v>أ.د. جمال عيسوي قمح</v>
      </c>
      <c r="J57" s="73"/>
      <c r="K57" s="73"/>
      <c r="L57" s="73"/>
      <c r="M57" s="73" t="s">
        <v>1306</v>
      </c>
      <c r="N57" s="73"/>
      <c r="O57" s="73"/>
      <c r="P57" s="775" t="s">
        <v>1315</v>
      </c>
      <c r="Q57" s="282"/>
      <c r="R57" s="428"/>
      <c r="S57" s="283"/>
      <c r="T57" s="283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U57" s="707" t="e">
        <f>VLOOKUP(#REF!,'اعضاء هيئة التدريس'!#REF!,2,)</f>
        <v>#REF!</v>
      </c>
    </row>
    <row r="58" spans="1:47" s="221" customFormat="1" ht="15.75" hidden="1" customHeight="1">
      <c r="A58" s="328">
        <v>15</v>
      </c>
      <c r="B58" s="288" t="s">
        <v>45</v>
      </c>
      <c r="C58" s="726" t="str">
        <f>VLOOKUP(B58,مقررات!$A$1:$F$411,2,FALSE)</f>
        <v>علم الطبقات الصخري</v>
      </c>
      <c r="D58" s="211">
        <f>VLOOKUP(B58,مقررات!$A$1:$F$452,3,FALSE)</f>
        <v>1.5</v>
      </c>
      <c r="E58" s="211">
        <f>VLOOKUP(B58,مقررات!$A$1:$F$476,4,FALSE)</f>
        <v>3</v>
      </c>
      <c r="F58" s="211">
        <f t="shared" si="3"/>
        <v>3</v>
      </c>
      <c r="G58" s="60" t="str">
        <f>VLOOKUP(B58,مقررات!$A$1:$F$409,6,FALSE)</f>
        <v>G231-G141</v>
      </c>
      <c r="H58" s="60" t="s">
        <v>1477</v>
      </c>
      <c r="I58" s="262" t="str">
        <f>VLOOKUP(H58,'اعضاء هيئة التدريس'!$B$1:$D$300,2,FALSE)</f>
        <v>أ.د. حسني الدسوقي سليمان</v>
      </c>
      <c r="J58" s="73"/>
      <c r="K58" s="73"/>
      <c r="L58" s="73"/>
      <c r="M58" s="73"/>
      <c r="N58" s="73" t="s">
        <v>1306</v>
      </c>
      <c r="O58" s="73"/>
      <c r="P58" s="775" t="s">
        <v>1315</v>
      </c>
      <c r="Q58" s="282"/>
      <c r="R58" s="428"/>
      <c r="S58" s="283"/>
      <c r="T58" s="283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U58" s="707" t="e">
        <f>VLOOKUP(#REF!,'اعضاء هيئة التدريس'!#REF!,2,)</f>
        <v>#REF!</v>
      </c>
    </row>
    <row r="59" spans="1:47" s="221" customFormat="1" ht="15.75" hidden="1" customHeight="1">
      <c r="A59" s="328">
        <v>28</v>
      </c>
      <c r="B59" s="288" t="s">
        <v>64</v>
      </c>
      <c r="C59" s="726" t="str">
        <f>VLOOKUP(B59,مقررات!$A$1:$F$411,2,FALSE)</f>
        <v>جيولوجيا مياه (1)</v>
      </c>
      <c r="D59" s="211">
        <f>VLOOKUP(B59,مقررات!$A$1:$F$452,3,FALSE)</f>
        <v>1.5</v>
      </c>
      <c r="E59" s="211">
        <f>VLOOKUP(B59,مقررات!$A$1:$F$476,4,FALSE)</f>
        <v>3</v>
      </c>
      <c r="F59" s="211">
        <f t="shared" si="3"/>
        <v>3</v>
      </c>
      <c r="G59" s="60" t="str">
        <f>VLOOKUP(B59,مقررات!$A$1:$F$409,6,FALSE)</f>
        <v>G331-G341</v>
      </c>
      <c r="H59" s="60" t="s">
        <v>1462</v>
      </c>
      <c r="I59" s="262" t="str">
        <f>VLOOKUP(H59,'اعضاء هيئة التدريس'!$B$1:$D$300,2,FALSE)</f>
        <v>أ.د.كمال عبدالعظيم دهب</v>
      </c>
      <c r="J59" s="73"/>
      <c r="K59" s="73"/>
      <c r="L59" s="73"/>
      <c r="M59" s="73" t="s">
        <v>2016</v>
      </c>
      <c r="N59" s="73"/>
      <c r="O59" s="73"/>
      <c r="P59" s="775" t="s">
        <v>1315</v>
      </c>
      <c r="Q59" s="720"/>
      <c r="R59" s="769"/>
      <c r="S59" s="91"/>
      <c r="T59" s="91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G59" s="220"/>
      <c r="AU59" s="707" t="e">
        <f>VLOOKUP(#REF!,'اعضاء هيئة التدريس'!#REF!,2,)</f>
        <v>#REF!</v>
      </c>
    </row>
    <row r="60" spans="1:47" s="221" customFormat="1" ht="15.75" hidden="1" customHeight="1">
      <c r="A60" s="724">
        <v>7</v>
      </c>
      <c r="B60" s="288" t="s">
        <v>545</v>
      </c>
      <c r="C60" s="726" t="str">
        <f>VLOOKUP(B60,مقررات!$A$1:$F$411,2,FALSE)</f>
        <v>تحليل رياضي (2)</v>
      </c>
      <c r="D60" s="211">
        <f>VLOOKUP(B60,مقررات!$A$1:$F$452,3,FALSE)</f>
        <v>3</v>
      </c>
      <c r="E60" s="211">
        <f>VLOOKUP(B60,مقررات!$A$1:$F$476,4,FALSE)</f>
        <v>2</v>
      </c>
      <c r="F60" s="211">
        <f t="shared" si="3"/>
        <v>4</v>
      </c>
      <c r="G60" s="60" t="str">
        <f>VLOOKUP(B60,مقررات!$A$1:$F$409,6,FALSE)</f>
        <v>M111</v>
      </c>
      <c r="H60" s="60" t="s">
        <v>1533</v>
      </c>
      <c r="I60" s="262" t="str">
        <f>VLOOKUP(H60,'اعضاء هيئة التدريس'!$B$1:$D$300,2,FALSE)</f>
        <v>د. حسني عبدالعليم عطية</v>
      </c>
      <c r="J60" s="73"/>
      <c r="K60" s="73" t="s">
        <v>1074</v>
      </c>
      <c r="L60" s="73"/>
      <c r="M60" s="73"/>
      <c r="N60" s="73"/>
      <c r="O60" s="73"/>
      <c r="P60" s="775" t="s">
        <v>1315</v>
      </c>
      <c r="Q60" s="282"/>
      <c r="R60" s="428"/>
      <c r="S60" s="283"/>
      <c r="T60" s="283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G60" s="220"/>
      <c r="AU60" s="707" t="e">
        <f>VLOOKUP(#REF!,'اعضاء هيئة التدريس'!#REF!,2,)</f>
        <v>#REF!</v>
      </c>
    </row>
    <row r="61" spans="1:47" s="221" customFormat="1" ht="15.75" hidden="1" customHeight="1">
      <c r="A61" s="724">
        <v>39</v>
      </c>
      <c r="B61" s="288" t="s">
        <v>565</v>
      </c>
      <c r="C61" s="726" t="str">
        <f>VLOOKUP(B61,مقررات!$A$1:$F$411,2,FALSE)</f>
        <v>تحليل حقيقي</v>
      </c>
      <c r="D61" s="211">
        <f>VLOOKUP(B61,مقررات!$A$1:$F$452,3,FALSE)</f>
        <v>2</v>
      </c>
      <c r="E61" s="211">
        <f>VLOOKUP(B61,مقررات!$A$1:$F$476,4,FALSE)</f>
        <v>2</v>
      </c>
      <c r="F61" s="211">
        <f t="shared" si="3"/>
        <v>3</v>
      </c>
      <c r="G61" s="60" t="str">
        <f>VLOOKUP(B61,مقررات!$A$1:$F$409,6,FALSE)</f>
        <v>M213</v>
      </c>
      <c r="H61" s="60" t="s">
        <v>1529</v>
      </c>
      <c r="I61" s="262" t="str">
        <f>VLOOKUP(H61,'اعضاء هيئة التدريس'!$B$1:$D$300,2,FALSE)</f>
        <v>أ.د/ شكري إبراهيم ندا</v>
      </c>
      <c r="J61" s="73"/>
      <c r="K61" s="73"/>
      <c r="L61" s="73" t="s">
        <v>1072</v>
      </c>
      <c r="M61" s="73"/>
      <c r="N61" s="73"/>
      <c r="O61" s="73"/>
      <c r="P61" s="775" t="s">
        <v>1315</v>
      </c>
      <c r="Q61" s="282"/>
      <c r="R61" s="428"/>
      <c r="S61" s="283"/>
      <c r="T61" s="283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G61" s="220"/>
      <c r="AU61" s="707" t="e">
        <f>VLOOKUP(#REF!,'اعضاء هيئة التدريس'!#REF!,2,)</f>
        <v>#REF!</v>
      </c>
    </row>
    <row r="62" spans="1:47" s="221" customFormat="1" ht="15.75" hidden="1" customHeight="1">
      <c r="A62" s="724">
        <v>45</v>
      </c>
      <c r="B62" s="288" t="s">
        <v>579</v>
      </c>
      <c r="C62" s="726" t="str">
        <f>VLOOKUP(B62,مقررات!$A$1:$F$411,2,FALSE)</f>
        <v>نظم التشغيل</v>
      </c>
      <c r="D62" s="211">
        <f>VLOOKUP(B62,مقررات!$A$1:$F$452,3,FALSE)</f>
        <v>3</v>
      </c>
      <c r="E62" s="211">
        <f>VLOOKUP(B62,مقررات!$A$1:$F$476,4,FALSE)</f>
        <v>2</v>
      </c>
      <c r="F62" s="211">
        <f t="shared" si="3"/>
        <v>4</v>
      </c>
      <c r="G62" s="60" t="str">
        <f>VLOOKUP(B62,مقررات!$A$1:$F$409,6,FALSE)</f>
        <v>M2317</v>
      </c>
      <c r="H62" s="60" t="s">
        <v>1561</v>
      </c>
      <c r="I62" s="262" t="str">
        <f>VLOOKUP(H62,'اعضاء هيئة التدريس'!$B$1:$D$300,2,FALSE)</f>
        <v xml:space="preserve">د/ وليد أحمد دبور </v>
      </c>
      <c r="J62" s="73"/>
      <c r="K62" s="73"/>
      <c r="L62" s="73"/>
      <c r="M62" s="73"/>
      <c r="N62" s="73" t="s">
        <v>1074</v>
      </c>
      <c r="O62" s="73"/>
      <c r="P62" s="775" t="s">
        <v>1315</v>
      </c>
      <c r="Q62" s="4"/>
      <c r="R62" s="692"/>
      <c r="S62" s="91"/>
      <c r="T62" s="91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G62" s="220"/>
      <c r="AU62" s="707" t="e">
        <f>VLOOKUP(#REF!,'اعضاء هيئة التدريس'!#REF!,2,)</f>
        <v>#REF!</v>
      </c>
    </row>
    <row r="63" spans="1:47" s="221" customFormat="1" ht="15.75" hidden="1" customHeight="1">
      <c r="A63" s="328">
        <v>2</v>
      </c>
      <c r="B63" s="288" t="s">
        <v>35</v>
      </c>
      <c r="C63" s="726" t="str">
        <f>VLOOKUP(B63,مقررات!$A$1:$F$411,2,FALSE)</f>
        <v>جيولوجيا تاريخية</v>
      </c>
      <c r="D63" s="211">
        <f>VLOOKUP(B63,مقررات!$A$1:$F$452,3,FALSE)</f>
        <v>1.5</v>
      </c>
      <c r="E63" s="211">
        <f>VLOOKUP(B63,مقررات!$A$1:$F$476,4,FALSE)</f>
        <v>3</v>
      </c>
      <c r="F63" s="211">
        <f t="shared" si="3"/>
        <v>3</v>
      </c>
      <c r="G63" s="60" t="str">
        <f>VLOOKUP(B63,مقررات!$A$1:$F$409,6,FALSE)</f>
        <v>ـــ</v>
      </c>
      <c r="H63" s="60" t="s">
        <v>1477</v>
      </c>
      <c r="I63" s="262" t="str">
        <f>VLOOKUP(H63,'اعضاء هيئة التدريس'!$B$1:$D$300,2,FALSE)</f>
        <v>أ.د. حسني الدسوقي سليمان</v>
      </c>
      <c r="J63" s="73"/>
      <c r="K63" s="73"/>
      <c r="L63" s="73"/>
      <c r="M63" s="73"/>
      <c r="N63" s="73" t="s">
        <v>1261</v>
      </c>
      <c r="O63" s="73"/>
      <c r="P63" s="775" t="s">
        <v>1321</v>
      </c>
      <c r="Q63" s="282"/>
      <c r="R63" s="428"/>
      <c r="S63" s="283"/>
      <c r="T63" s="283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G63" s="220"/>
      <c r="AU63" s="707" t="e">
        <f>VLOOKUP(#REF!,'اعضاء هيئة التدريس'!#REF!,2,)</f>
        <v>#REF!</v>
      </c>
    </row>
    <row r="64" spans="1:47" s="122" customFormat="1" ht="24" hidden="1" customHeight="1">
      <c r="A64" s="328">
        <v>7</v>
      </c>
      <c r="B64" s="288" t="s">
        <v>53</v>
      </c>
      <c r="C64" s="726" t="str">
        <f>VLOOKUP(B64,مقررات!$A$1:$F$411,2,FALSE)</f>
        <v>بصريات المعادن</v>
      </c>
      <c r="D64" s="211">
        <f>VLOOKUP(B64,مقررات!$A$1:$F$452,3,FALSE)</f>
        <v>1.5</v>
      </c>
      <c r="E64" s="211">
        <f>VLOOKUP(B64,مقررات!$A$1:$F$476,4,FALSE)</f>
        <v>3</v>
      </c>
      <c r="F64" s="211">
        <f t="shared" si="3"/>
        <v>3</v>
      </c>
      <c r="G64" s="60" t="str">
        <f>VLOOKUP(B64,مقررات!$A$1:$F$409,6,FALSE)</f>
        <v>G112</v>
      </c>
      <c r="H64" s="60" t="s">
        <v>1473</v>
      </c>
      <c r="I64" s="262" t="str">
        <f>VLOOKUP(H64,'اعضاء هيئة التدريس'!$B$1:$D$300,2,FALSE)</f>
        <v>أ.د.احمد محمد بشادي</v>
      </c>
      <c r="J64" s="73"/>
      <c r="K64" s="73"/>
      <c r="L64" s="73"/>
      <c r="M64" s="73"/>
      <c r="N64" s="73" t="s">
        <v>1306</v>
      </c>
      <c r="O64" s="73"/>
      <c r="P64" s="775" t="s">
        <v>1321</v>
      </c>
      <c r="Q64" s="282"/>
      <c r="R64" s="428"/>
      <c r="S64" s="283"/>
      <c r="T64" s="283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F64" s="91"/>
      <c r="AG64" s="91"/>
      <c r="AU64" s="707" t="e">
        <f>VLOOKUP(#REF!,'اعضاء هيئة التدريس'!#REF!,2,)</f>
        <v>#REF!</v>
      </c>
    </row>
    <row r="65" spans="1:47" s="221" customFormat="1" ht="15.75" hidden="1" customHeight="1">
      <c r="A65" s="328">
        <v>8</v>
      </c>
      <c r="B65" s="288" t="s">
        <v>52</v>
      </c>
      <c r="C65" s="726" t="str">
        <f>VLOOKUP(B65,مقررات!$A$1:$F$411,2,FALSE)</f>
        <v>معادن مكونة للصخور</v>
      </c>
      <c r="D65" s="211">
        <f>VLOOKUP(B65,مقررات!$A$1:$F$452,3,FALSE)</f>
        <v>1.5</v>
      </c>
      <c r="E65" s="211">
        <f>VLOOKUP(B65,مقررات!$A$1:$F$476,4,FALSE)</f>
        <v>3</v>
      </c>
      <c r="F65" s="211">
        <f t="shared" si="3"/>
        <v>3</v>
      </c>
      <c r="G65" s="60" t="str">
        <f>VLOOKUP(B65,مقررات!$A$1:$F$409,6,FALSE)</f>
        <v>G211</v>
      </c>
      <c r="H65" s="60" t="s">
        <v>1473</v>
      </c>
      <c r="I65" s="262" t="str">
        <f>VLOOKUP(H65,'اعضاء هيئة التدريس'!$B$1:$D$300,2,FALSE)</f>
        <v>أ.د.احمد محمد بشادي</v>
      </c>
      <c r="J65" s="73"/>
      <c r="K65" s="73"/>
      <c r="L65" s="73"/>
      <c r="M65" s="73"/>
      <c r="N65" s="73" t="s">
        <v>2017</v>
      </c>
      <c r="O65" s="73"/>
      <c r="P65" s="775" t="s">
        <v>1321</v>
      </c>
      <c r="Q65" s="4"/>
      <c r="R65" s="692"/>
      <c r="S65" s="91"/>
      <c r="T65" s="91"/>
      <c r="U65" s="92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G65" s="220"/>
      <c r="AU65" s="707" t="e">
        <f>VLOOKUP(#REF!,'اعضاء هيئة التدريس'!#REF!,2,)</f>
        <v>#REF!</v>
      </c>
    </row>
    <row r="66" spans="1:47" s="285" customFormat="1" ht="22.5" hidden="1" customHeight="1">
      <c r="A66" s="328">
        <v>12</v>
      </c>
      <c r="B66" s="288" t="s">
        <v>57</v>
      </c>
      <c r="C66" s="726" t="str">
        <f>VLOOKUP(B66,مقررات!$A$1:$F$411,2,FALSE)</f>
        <v>صخور نارية</v>
      </c>
      <c r="D66" s="211">
        <f>VLOOKUP(B66,مقررات!$A$1:$F$452,3,FALSE)</f>
        <v>1.5</v>
      </c>
      <c r="E66" s="211">
        <f>VLOOKUP(B66,مقررات!$A$1:$F$476,4,FALSE)</f>
        <v>3</v>
      </c>
      <c r="F66" s="211">
        <f t="shared" si="3"/>
        <v>3</v>
      </c>
      <c r="G66" s="60" t="str">
        <f>VLOOKUP(B66,مقررات!$A$1:$F$409,6,FALSE)</f>
        <v>G231</v>
      </c>
      <c r="H66" s="60" t="s">
        <v>1510</v>
      </c>
      <c r="I66" s="262" t="str">
        <f>VLOOKUP(H66,'اعضاء هيئة التدريس'!$B$1:$D$300,2,FALSE)</f>
        <v>د/ خالد جمال الجميل</v>
      </c>
      <c r="J66" s="73"/>
      <c r="K66" s="73" t="s">
        <v>1303</v>
      </c>
      <c r="L66" s="73"/>
      <c r="M66" s="73"/>
      <c r="N66" s="73"/>
      <c r="O66" s="73"/>
      <c r="P66" s="775" t="s">
        <v>1321</v>
      </c>
      <c r="Q66" s="4"/>
      <c r="R66" s="692"/>
      <c r="S66" s="92"/>
      <c r="T66" s="92"/>
      <c r="U66" s="283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U66" s="707" t="e">
        <f>VLOOKUP(#REF!,'اعضاء هيئة التدريس'!#REF!,2,)</f>
        <v>#REF!</v>
      </c>
    </row>
    <row r="67" spans="1:47" s="272" customFormat="1" ht="15.75" hidden="1" customHeight="1">
      <c r="A67" s="328">
        <v>14</v>
      </c>
      <c r="B67" s="288" t="s">
        <v>72</v>
      </c>
      <c r="C67" s="741" t="str">
        <f>VLOOKUP(B67,مقررات!$A$1:$F$411,2,FALSE)</f>
        <v>ميكانيكا الصخور</v>
      </c>
      <c r="D67" s="225">
        <f>VLOOKUP(B67,مقررات!$A$1:$F$452,3,FALSE)</f>
        <v>1.5</v>
      </c>
      <c r="E67" s="225">
        <f>VLOOKUP(B67,مقررات!$A$1:$F$476,4,FALSE)</f>
        <v>3</v>
      </c>
      <c r="F67" s="225">
        <f t="shared" si="3"/>
        <v>3</v>
      </c>
      <c r="G67" s="340" t="str">
        <f>VLOOKUP(B67,مقررات!$A$1:$F$409,6,FALSE)</f>
        <v>G231</v>
      </c>
      <c r="H67" s="340" t="s">
        <v>1487</v>
      </c>
      <c r="I67" s="742" t="str">
        <f>VLOOKUP(H67,'اعضاء هيئة التدريس'!$B$1:$D$300,2,FALSE)</f>
        <v>د. محمد فاروق ابوحشيش</v>
      </c>
      <c r="J67" s="771"/>
      <c r="K67" s="771"/>
      <c r="L67" s="771" t="s">
        <v>1261</v>
      </c>
      <c r="M67" s="771"/>
      <c r="N67" s="771"/>
      <c r="O67" s="771"/>
      <c r="P67" s="775" t="s">
        <v>1321</v>
      </c>
      <c r="Q67" s="158"/>
      <c r="R67" s="806"/>
      <c r="S67" s="761"/>
      <c r="T67" s="761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U67" s="707" t="e">
        <f>VLOOKUP(#REF!,'اعضاء هيئة التدريس'!#REF!,2,)</f>
        <v>#REF!</v>
      </c>
    </row>
    <row r="68" spans="1:47" s="272" customFormat="1" ht="15.75" hidden="1" customHeight="1">
      <c r="A68" s="328">
        <v>16</v>
      </c>
      <c r="B68" s="288" t="s">
        <v>44</v>
      </c>
      <c r="C68" s="726" t="str">
        <f>VLOOKUP(B68,مقررات!$A$1:$F$411,2,FALSE)</f>
        <v>علم الطبقات الحفرى</v>
      </c>
      <c r="D68" s="211">
        <f>VLOOKUP(B68,مقررات!$A$1:$F$452,3,FALSE)</f>
        <v>1</v>
      </c>
      <c r="E68" s="211">
        <f>VLOOKUP(B68,مقررات!$A$1:$F$476,4,FALSE)</f>
        <v>2</v>
      </c>
      <c r="F68" s="211">
        <f t="shared" si="3"/>
        <v>2</v>
      </c>
      <c r="G68" s="60" t="str">
        <f>VLOOKUP(B68,مقررات!$A$1:$F$409,6,FALSE)</f>
        <v>G221</v>
      </c>
      <c r="H68" s="60" t="s">
        <v>1475</v>
      </c>
      <c r="I68" s="262" t="str">
        <f>VLOOKUP(H68,'اعضاء هيئة التدريس'!$B$1:$D$300,2,FALSE)</f>
        <v>ا.د/عرابي حسين عرابي</v>
      </c>
      <c r="J68" s="73"/>
      <c r="K68" s="73"/>
      <c r="L68" s="73"/>
      <c r="M68" s="73"/>
      <c r="N68" s="73"/>
      <c r="O68" s="73" t="s">
        <v>1112</v>
      </c>
      <c r="P68" s="775" t="s">
        <v>1321</v>
      </c>
      <c r="Q68" s="720"/>
      <c r="R68" s="769"/>
      <c r="S68" s="92"/>
      <c r="T68" s="92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U68" s="707" t="e">
        <f>VLOOKUP(#REF!,'اعضاء هيئة التدريس'!#REF!,2,)</f>
        <v>#REF!</v>
      </c>
    </row>
    <row r="69" spans="1:47" s="272" customFormat="1" ht="15.75" hidden="1" customHeight="1">
      <c r="A69" s="328">
        <v>17</v>
      </c>
      <c r="B69" s="288" t="s">
        <v>49</v>
      </c>
      <c r="C69" s="726" t="str">
        <f>VLOOKUP(B69,مقررات!$A$1:$F$411,2,FALSE)</f>
        <v>ترسيب</v>
      </c>
      <c r="D69" s="211">
        <f>VLOOKUP(B69,مقررات!$A$1:$F$452,3,FALSE)</f>
        <v>1.5</v>
      </c>
      <c r="E69" s="211">
        <f>VLOOKUP(B69,مقررات!$A$1:$F$476,4,FALSE)</f>
        <v>3</v>
      </c>
      <c r="F69" s="211">
        <f t="shared" si="3"/>
        <v>3</v>
      </c>
      <c r="G69" s="60" t="str">
        <f>VLOOKUP(B69,مقررات!$A$1:$F$409,6,FALSE)</f>
        <v>G331</v>
      </c>
      <c r="H69" s="60" t="s">
        <v>1466</v>
      </c>
      <c r="I69" s="262" t="str">
        <f>VLOOKUP(H69,'اعضاء هيئة التدريس'!$B$1:$D$300,2,FALSE)</f>
        <v>أ.د.حمدلله عبدالجواد ونس</v>
      </c>
      <c r="J69" s="73"/>
      <c r="K69" s="73"/>
      <c r="L69" s="73" t="s">
        <v>1303</v>
      </c>
      <c r="M69" s="73"/>
      <c r="N69" s="73"/>
      <c r="O69" s="73"/>
      <c r="P69" s="775" t="s">
        <v>1321</v>
      </c>
      <c r="Q69" s="4"/>
      <c r="R69" s="692"/>
      <c r="S69" s="91"/>
      <c r="T69" s="91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U69" s="707" t="e">
        <f>VLOOKUP(#REF!,'اعضاء هيئة التدريس'!#REF!,2,)</f>
        <v>#REF!</v>
      </c>
    </row>
    <row r="70" spans="1:47" s="272" customFormat="1" ht="27" hidden="1" customHeight="1">
      <c r="A70" s="328">
        <v>19</v>
      </c>
      <c r="B70" s="288" t="s">
        <v>59</v>
      </c>
      <c r="C70" s="726" t="str">
        <f>VLOOKUP(B70,مقررات!$A$1:$F$411,2,FALSE)</f>
        <v>صخور متحولة</v>
      </c>
      <c r="D70" s="211">
        <f>VLOOKUP(B70,مقررات!$A$1:$F$452,3,FALSE)</f>
        <v>1.5</v>
      </c>
      <c r="E70" s="211">
        <f>VLOOKUP(B70,مقررات!$A$1:$F$476,4,FALSE)</f>
        <v>3</v>
      </c>
      <c r="F70" s="211">
        <f t="shared" si="3"/>
        <v>3</v>
      </c>
      <c r="G70" s="60" t="str">
        <f>VLOOKUP(B70,مقررات!$A$1:$F$409,6,FALSE)</f>
        <v>G231</v>
      </c>
      <c r="H70" s="60" t="s">
        <v>1510</v>
      </c>
      <c r="I70" s="262" t="str">
        <f>VLOOKUP(H70,'اعضاء هيئة التدريس'!$B$1:$D$300,2,FALSE)</f>
        <v>د/ خالد جمال الجميل</v>
      </c>
      <c r="J70" s="73"/>
      <c r="K70" s="73"/>
      <c r="L70" s="73"/>
      <c r="M70" s="73" t="s">
        <v>1306</v>
      </c>
      <c r="N70" s="73"/>
      <c r="O70" s="73"/>
      <c r="P70" s="775" t="s">
        <v>1321</v>
      </c>
      <c r="Q70" s="282"/>
      <c r="R70" s="428"/>
      <c r="S70" s="283"/>
      <c r="T70" s="284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U70" s="707" t="e">
        <f>VLOOKUP(#REF!,'اعضاء هيئة التدريس'!#REF!,2,)</f>
        <v>#REF!</v>
      </c>
    </row>
    <row r="71" spans="1:47" s="272" customFormat="1" ht="25.5" hidden="1" customHeight="1">
      <c r="A71" s="328">
        <v>22</v>
      </c>
      <c r="B71" s="288" t="s">
        <v>61</v>
      </c>
      <c r="C71" s="726" t="str">
        <f>VLOOKUP(B71,مقررات!$A$1:$F$411,2,FALSE)</f>
        <v>جيولوجيا حقل</v>
      </c>
      <c r="D71" s="211">
        <f>VLOOKUP(B71,مقررات!$A$1:$F$452,3,FALSE)</f>
        <v>1</v>
      </c>
      <c r="E71" s="211">
        <f>VLOOKUP(B71,مقررات!$A$1:$F$476,4,FALSE)</f>
        <v>2</v>
      </c>
      <c r="F71" s="211">
        <f t="shared" si="3"/>
        <v>2</v>
      </c>
      <c r="G71" s="60" t="str">
        <f>VLOOKUP(B71,مقررات!$A$1:$F$409,6,FALSE)</f>
        <v>G141-G341-G231</v>
      </c>
      <c r="H71" s="60" t="s">
        <v>1464</v>
      </c>
      <c r="I71" s="262" t="str">
        <f>VLOOKUP(H71,'اعضاء هيئة التدريس'!$B$1:$D$300,2,FALSE)</f>
        <v>أ.د. ماهر داود ابراهيم</v>
      </c>
      <c r="J71" s="73"/>
      <c r="K71" s="73"/>
      <c r="L71" s="73"/>
      <c r="M71" s="73" t="s">
        <v>1147</v>
      </c>
      <c r="N71" s="73"/>
      <c r="O71" s="73"/>
      <c r="P71" s="775" t="s">
        <v>1321</v>
      </c>
      <c r="Q71" s="282"/>
      <c r="R71" s="428"/>
      <c r="S71" s="283"/>
      <c r="T71" s="284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U71" s="707" t="e">
        <f>VLOOKUP(#REF!,'اعضاء هيئة التدريس'!#REF!,2,)</f>
        <v>#REF!</v>
      </c>
    </row>
    <row r="72" spans="1:47" s="272" customFormat="1" ht="15.75" hidden="1" customHeight="1">
      <c r="A72" s="328">
        <v>27</v>
      </c>
      <c r="B72" s="288" t="s">
        <v>68</v>
      </c>
      <c r="C72" s="726" t="str">
        <f>VLOOKUP(B72,مقررات!$A$1:$F$411,2,FALSE)</f>
        <v>جيوفيزياء</v>
      </c>
      <c r="D72" s="211">
        <f>VLOOKUP(B72,مقررات!$A$1:$F$452,3,FALSE)</f>
        <v>1.5</v>
      </c>
      <c r="E72" s="211">
        <f>VLOOKUP(B72,مقررات!$A$1:$F$476,4,FALSE)</f>
        <v>3</v>
      </c>
      <c r="F72" s="211">
        <f t="shared" si="3"/>
        <v>3</v>
      </c>
      <c r="G72" s="60" t="str">
        <f>VLOOKUP(B72,مقررات!$A$1:$F$409,6,FALSE)</f>
        <v>G141</v>
      </c>
      <c r="H72" s="60" t="s">
        <v>1457</v>
      </c>
      <c r="I72" s="262" t="str">
        <f>VLOOKUP(H72,'اعضاء هيئة التدريس'!$B$1:$D$300,2,FALSE)</f>
        <v>أ.د.حسن محمد الشايب</v>
      </c>
      <c r="J72" s="73"/>
      <c r="K72" s="73"/>
      <c r="L72" s="73"/>
      <c r="M72" s="73" t="s">
        <v>1303</v>
      </c>
      <c r="N72" s="73"/>
      <c r="O72" s="73"/>
      <c r="P72" s="775" t="s">
        <v>1321</v>
      </c>
      <c r="Q72" s="282"/>
      <c r="R72" s="428"/>
      <c r="S72" s="283"/>
      <c r="T72" s="284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U72" s="707" t="e">
        <f>VLOOKUP(#REF!,'اعضاء هيئة التدريس'!#REF!,2,)</f>
        <v>#REF!</v>
      </c>
    </row>
    <row r="73" spans="1:47" s="156" customFormat="1" ht="15.75" hidden="1">
      <c r="A73" s="328">
        <v>37</v>
      </c>
      <c r="B73" s="288" t="s">
        <v>55</v>
      </c>
      <c r="C73" s="726" t="str">
        <f>VLOOKUP(B73,مقررات!$A$1:$F$411,2,FALSE)</f>
        <v>جيولوجيا البحار</v>
      </c>
      <c r="D73" s="211">
        <f>VLOOKUP(B73,مقررات!$A$1:$F$452,3,FALSE)</f>
        <v>1</v>
      </c>
      <c r="E73" s="211">
        <f>VLOOKUP(B73,مقررات!$A$1:$F$476,4,FALSE)</f>
        <v>2</v>
      </c>
      <c r="F73" s="211">
        <f t="shared" si="3"/>
        <v>2</v>
      </c>
      <c r="G73" s="60" t="str">
        <f>VLOOKUP(B73,مقررات!$A$1:$F$409,6,FALSE)</f>
        <v>G331 -G342</v>
      </c>
      <c r="H73" s="60" t="s">
        <v>1512</v>
      </c>
      <c r="I73" s="262" t="str">
        <f>VLOOKUP(H73,'اعضاء هيئة التدريس'!$B$1:$D$300,2,FALSE)</f>
        <v>د/ معتز محمد عبدالغني</v>
      </c>
      <c r="J73" s="73"/>
      <c r="K73" s="73"/>
      <c r="L73" s="73" t="s">
        <v>1233</v>
      </c>
      <c r="M73" s="73"/>
      <c r="N73" s="73"/>
      <c r="O73" s="73"/>
      <c r="P73" s="775" t="s">
        <v>1321</v>
      </c>
      <c r="Q73" s="720"/>
      <c r="R73" s="769"/>
      <c r="S73" s="91"/>
      <c r="T73" s="91"/>
      <c r="U73" s="220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U73" s="707" t="e">
        <f>VLOOKUP(#REF!,'اعضاء هيئة التدريس'!#REF!,2,)</f>
        <v>#REF!</v>
      </c>
    </row>
    <row r="74" spans="1:47" s="156" customFormat="1" ht="15.75" hidden="1">
      <c r="A74" s="328">
        <v>38</v>
      </c>
      <c r="B74" s="288" t="s">
        <v>66</v>
      </c>
      <c r="C74" s="726" t="str">
        <f>VLOOKUP(B74,مقررات!$A$1:$F$411,2,FALSE)</f>
        <v>جيولوجيا البترول</v>
      </c>
      <c r="D74" s="211">
        <f>VLOOKUP(B74,مقررات!$A$1:$F$452,3,FALSE)</f>
        <v>1.5</v>
      </c>
      <c r="E74" s="211">
        <f>VLOOKUP(B74,مقررات!$A$1:$F$476,4,FALSE)</f>
        <v>3</v>
      </c>
      <c r="F74" s="211">
        <f t="shared" si="3"/>
        <v>3</v>
      </c>
      <c r="G74" s="60" t="str">
        <f>VLOOKUP(B74,مقررات!$A$1:$F$409,6,FALSE)</f>
        <v>G463</v>
      </c>
      <c r="H74" s="60" t="s">
        <v>1492</v>
      </c>
      <c r="I74" s="262" t="str">
        <f>VLOOKUP(H74,'اعضاء هيئة التدريس'!$B$1:$D$300,2,FALSE)</f>
        <v>د/ خالد جمال المعداوي</v>
      </c>
      <c r="J74" s="73"/>
      <c r="K74" s="73" t="s">
        <v>1156</v>
      </c>
      <c r="L74" s="73"/>
      <c r="M74" s="73"/>
      <c r="N74" s="73"/>
      <c r="O74" s="73"/>
      <c r="P74" s="775" t="s">
        <v>1321</v>
      </c>
      <c r="Q74" s="282"/>
      <c r="R74" s="428"/>
      <c r="S74" s="283"/>
      <c r="T74" s="284"/>
      <c r="U74" s="220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U74" s="707" t="e">
        <f>VLOOKUP(#REF!,'اعضاء هيئة التدريس'!#REF!,2,)</f>
        <v>#REF!</v>
      </c>
    </row>
    <row r="75" spans="1:47" s="156" customFormat="1" ht="15.75" hidden="1" customHeight="1">
      <c r="A75" s="328">
        <v>41</v>
      </c>
      <c r="B75" s="288" t="s">
        <v>73</v>
      </c>
      <c r="C75" s="726" t="str">
        <f>VLOOKUP(B75,مقررات!$A$1:$F$411,2,FALSE)</f>
        <v>جيولوجيا هندسية</v>
      </c>
      <c r="D75" s="211">
        <f>VLOOKUP(B75,مقررات!$A$1:$F$452,3,FALSE)</f>
        <v>1.5</v>
      </c>
      <c r="E75" s="211">
        <f>VLOOKUP(B75,مقررات!$A$1:$F$476,4,FALSE)</f>
        <v>3</v>
      </c>
      <c r="F75" s="211">
        <f t="shared" si="3"/>
        <v>3</v>
      </c>
      <c r="G75" s="60" t="str">
        <f>VLOOKUP(B75,مقررات!$A$1:$F$409,6,FALSE)</f>
        <v>G 281</v>
      </c>
      <c r="H75" s="60" t="s">
        <v>1468</v>
      </c>
      <c r="I75" s="262" t="str">
        <f>VLOOKUP(H75,'اعضاء هيئة التدريس'!$B$1:$D$300,2,FALSE)</f>
        <v>أ.د. جمال عيسوي قمح</v>
      </c>
      <c r="J75" s="73"/>
      <c r="K75" s="73"/>
      <c r="L75" s="73"/>
      <c r="M75" s="73"/>
      <c r="N75" s="73"/>
      <c r="O75" s="73" t="s">
        <v>1306</v>
      </c>
      <c r="P75" s="775" t="s">
        <v>1321</v>
      </c>
      <c r="Q75" s="282"/>
      <c r="R75" s="428"/>
      <c r="S75" s="283"/>
      <c r="T75" s="283"/>
      <c r="U75" s="220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U75" s="707" t="e">
        <f>VLOOKUP(#REF!,'اعضاء هيئة التدريس'!#REF!,2,)</f>
        <v>#REF!</v>
      </c>
    </row>
    <row r="76" spans="1:47" s="285" customFormat="1" ht="22.5" hidden="1" customHeight="1">
      <c r="A76" s="367"/>
      <c r="B76" s="245" t="s">
        <v>755</v>
      </c>
      <c r="C76" s="726" t="str">
        <f>VLOOKUP(B76,مقررات!$A$1:$F$411,2,FALSE)</f>
        <v>تشريح وشكل خارجي</v>
      </c>
      <c r="D76" s="211">
        <f>VLOOKUP(B76,مقررات!$A$1:$F$452,3,FALSE)</f>
        <v>2</v>
      </c>
      <c r="E76" s="211">
        <f>VLOOKUP(B76,مقررات!$A$1:$F$476,4,FALSE)</f>
        <v>2</v>
      </c>
      <c r="F76" s="211">
        <f t="shared" si="3"/>
        <v>3</v>
      </c>
      <c r="G76" s="60">
        <f>VLOOKUP(B76,مقررات!$A$1:$F$409,6,FALSE)</f>
        <v>0</v>
      </c>
      <c r="H76" s="60" t="s">
        <v>1819</v>
      </c>
      <c r="I76" s="262" t="str">
        <f>VLOOKUP(H76,'اعضاء هيئة التدريس'!$B$1:$D$300,2,FALSE)</f>
        <v>ا.د/ زكى عبدالحمد تركى</v>
      </c>
      <c r="J76" s="73"/>
      <c r="K76" s="73"/>
      <c r="L76" s="73" t="s">
        <v>1068</v>
      </c>
      <c r="M76" s="73"/>
      <c r="N76" s="73"/>
      <c r="O76" s="73"/>
      <c r="P76" s="775" t="s">
        <v>1316</v>
      </c>
      <c r="Q76" s="210"/>
      <c r="R76" s="802">
        <v>1</v>
      </c>
      <c r="S76" s="220"/>
      <c r="T76" s="220"/>
      <c r="U76" s="283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F76" s="284"/>
      <c r="AG76" s="284"/>
      <c r="AU76" s="707" t="e">
        <f>VLOOKUP(#REF!,'اعضاء هيئة التدريس'!#REF!,2,)</f>
        <v>#REF!</v>
      </c>
    </row>
    <row r="77" spans="1:47" s="272" customFormat="1" ht="22.5" hidden="1" customHeight="1">
      <c r="A77" s="367"/>
      <c r="B77" s="245" t="s">
        <v>757</v>
      </c>
      <c r="C77" s="726" t="str">
        <f>VLOOKUP(B77,مقررات!$A$1:$F$411,2,FALSE)</f>
        <v>بيئة عامه</v>
      </c>
      <c r="D77" s="211">
        <f>VLOOKUP(B77,مقررات!$A$1:$F$452,3,FALSE)</f>
        <v>2</v>
      </c>
      <c r="E77" s="211">
        <f>VLOOKUP(B77,مقررات!$A$1:$F$476,4,FALSE)</f>
        <v>2</v>
      </c>
      <c r="F77" s="211">
        <f t="shared" si="3"/>
        <v>3</v>
      </c>
      <c r="G77" s="60">
        <f>VLOOKUP(B77,مقررات!$A$1:$F$409,6,FALSE)</f>
        <v>0</v>
      </c>
      <c r="H77" s="60" t="s">
        <v>1817</v>
      </c>
      <c r="I77" s="262" t="str">
        <f>VLOOKUP(H77,'اعضاء هيئة التدريس'!$B$1:$D$300,2,FALSE)</f>
        <v>ا.د/ محمد احمد زايد</v>
      </c>
      <c r="J77" s="73"/>
      <c r="K77" s="73"/>
      <c r="L77" s="73" t="s">
        <v>1067</v>
      </c>
      <c r="M77" s="73"/>
      <c r="N77" s="73"/>
      <c r="O77" s="73"/>
      <c r="P77" s="775" t="s">
        <v>1316</v>
      </c>
      <c r="Q77" s="282"/>
      <c r="R77" s="428">
        <v>3</v>
      </c>
      <c r="S77" s="283"/>
      <c r="T77" s="284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U77" s="707" t="e">
        <f>VLOOKUP(#REF!,'اعضاء هيئة التدريس'!#REF!,2,)</f>
        <v>#REF!</v>
      </c>
    </row>
    <row r="78" spans="1:47" s="272" customFormat="1" ht="15.75" hidden="1">
      <c r="A78" s="328"/>
      <c r="B78" s="715" t="s">
        <v>758</v>
      </c>
      <c r="C78" s="726" t="str">
        <f>VLOOKUP(B78,مقررات!$A$1:$F$411,2,FALSE)</f>
        <v>علم الوراثة</v>
      </c>
      <c r="D78" s="211">
        <f>VLOOKUP(B78,مقررات!$A$1:$F$452,3,FALSE)</f>
        <v>2</v>
      </c>
      <c r="E78" s="211">
        <f>VLOOKUP(B78,مقررات!$A$1:$F$476,4,FALSE)</f>
        <v>2</v>
      </c>
      <c r="F78" s="211">
        <f t="shared" ref="F78:F109" si="4">D78+0.5*E78</f>
        <v>3</v>
      </c>
      <c r="G78" s="60">
        <f>VLOOKUP(B78,مقررات!$A$1:$F$409,6,FALSE)</f>
        <v>0</v>
      </c>
      <c r="H78" s="60" t="s">
        <v>1860</v>
      </c>
      <c r="I78" s="262" t="str">
        <f>VLOOKUP(H78,'اعضاء هيئة التدريس'!$B$1:$D$300,2,FALSE)</f>
        <v>د/  محمد عزت الليثي</v>
      </c>
      <c r="J78" s="73"/>
      <c r="K78" s="73" t="s">
        <v>1067</v>
      </c>
      <c r="L78" s="73"/>
      <c r="M78" s="73"/>
      <c r="N78" s="73"/>
      <c r="O78" s="73"/>
      <c r="P78" s="775" t="s">
        <v>1316</v>
      </c>
      <c r="Q78" s="4"/>
      <c r="R78" s="692"/>
      <c r="S78" s="91"/>
      <c r="T78" s="91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U78" s="707" t="e">
        <f>VLOOKUP(#REF!,'اعضاء هيئة التدريس'!#REF!,2,)</f>
        <v>#REF!</v>
      </c>
    </row>
    <row r="79" spans="1:47" s="285" customFormat="1" ht="15.75" hidden="1">
      <c r="A79" s="367"/>
      <c r="B79" s="245" t="s">
        <v>763</v>
      </c>
      <c r="C79" s="726" t="str">
        <f>VLOOKUP(B79,مقررات!$A$1:$F$411,2,FALSE)</f>
        <v>بيولوجيا الخلية</v>
      </c>
      <c r="D79" s="211">
        <f>VLOOKUP(B79,مقررات!$A$1:$F$452,3,FALSE)</f>
        <v>2</v>
      </c>
      <c r="E79" s="211">
        <f>VLOOKUP(B79,مقررات!$A$1:$F$476,4,FALSE)</f>
        <v>2</v>
      </c>
      <c r="F79" s="211">
        <f t="shared" si="4"/>
        <v>3</v>
      </c>
      <c r="G79" s="60" t="str">
        <f>VLOOKUP(B79,مقررات!$A$1:$F$409,6,FALSE)</f>
        <v>-</v>
      </c>
      <c r="H79" s="60" t="s">
        <v>1827</v>
      </c>
      <c r="I79" s="262" t="str">
        <f>VLOOKUP(H79,'اعضاء هيئة التدريس'!$B$1:$D$300,2,FALSE)</f>
        <v>د/ اميمة عبداللطيف عيسى</v>
      </c>
      <c r="J79" s="73"/>
      <c r="K79" s="73"/>
      <c r="L79" s="73"/>
      <c r="M79" s="73" t="s">
        <v>1068</v>
      </c>
      <c r="N79" s="73"/>
      <c r="O79" s="73"/>
      <c r="P79" s="775" t="s">
        <v>1316</v>
      </c>
      <c r="Q79" s="215"/>
      <c r="R79" s="802"/>
      <c r="S79" s="220"/>
      <c r="T79" s="220"/>
      <c r="U79" s="283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G79" s="284"/>
      <c r="AU79" s="707" t="e">
        <f>VLOOKUP(#REF!,'اعضاء هيئة التدريس'!#REF!,2,)</f>
        <v>#REF!</v>
      </c>
    </row>
    <row r="80" spans="1:47" s="285" customFormat="1" ht="22.5" hidden="1" customHeight="1">
      <c r="A80" s="367"/>
      <c r="B80" s="245" t="s">
        <v>767</v>
      </c>
      <c r="C80" s="726" t="str">
        <f>VLOOKUP(B80,مقررات!$A$1:$F$411,2,FALSE)</f>
        <v>علاقات مائية</v>
      </c>
      <c r="D80" s="211">
        <f>VLOOKUP(B80,مقررات!$A$1:$F$452,3,FALSE)</f>
        <v>2</v>
      </c>
      <c r="E80" s="211">
        <f>VLOOKUP(B80,مقررات!$A$1:$F$476,4,FALSE)</f>
        <v>2</v>
      </c>
      <c r="F80" s="211">
        <f t="shared" si="4"/>
        <v>3</v>
      </c>
      <c r="G80" s="60" t="str">
        <f>VLOOKUP(B80,مقررات!$A$1:$F$409,6,FALSE)</f>
        <v>B115</v>
      </c>
      <c r="H80" s="60" t="s">
        <v>1834</v>
      </c>
      <c r="I80" s="262" t="str">
        <f>VLOOKUP(H80,'اعضاء هيئة التدريس'!$B$1:$D$300,2,FALSE)</f>
        <v>أ. داليا فهمي سليمة</v>
      </c>
      <c r="J80" s="73"/>
      <c r="K80" s="73"/>
      <c r="L80" s="73"/>
      <c r="M80" s="73"/>
      <c r="N80" s="73" t="s">
        <v>1067</v>
      </c>
      <c r="O80" s="73"/>
      <c r="P80" s="775" t="s">
        <v>1316</v>
      </c>
      <c r="Q80" s="282"/>
      <c r="R80" s="428"/>
      <c r="S80" s="283"/>
      <c r="T80" s="283"/>
      <c r="U80" s="283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F80" s="284"/>
      <c r="AG80" s="284"/>
      <c r="AU80" s="707" t="e">
        <f>VLOOKUP(#REF!,'اعضاء هيئة التدريس'!#REF!,2,)</f>
        <v>#REF!</v>
      </c>
    </row>
    <row r="81" spans="1:47" s="272" customFormat="1" ht="15.75" hidden="1">
      <c r="A81" s="367"/>
      <c r="B81" s="245" t="s">
        <v>785</v>
      </c>
      <c r="C81" s="726" t="str">
        <f>VLOOKUP(B81,مقررات!$A$1:$F$411,2,FALSE)</f>
        <v>علم المحاصيل</v>
      </c>
      <c r="D81" s="211">
        <f>VLOOKUP(B81,مقررات!$A$1:$F$452,3,FALSE)</f>
        <v>2</v>
      </c>
      <c r="E81" s="211">
        <f>VLOOKUP(B81,مقررات!$A$1:$F$476,4,FALSE)</f>
        <v>2</v>
      </c>
      <c r="F81" s="211">
        <f t="shared" si="4"/>
        <v>3</v>
      </c>
      <c r="G81" s="60">
        <f>VLOOKUP(B81,مقررات!$A$1:$F$409,6,FALSE)</f>
        <v>0</v>
      </c>
      <c r="H81" s="60" t="s">
        <v>1832</v>
      </c>
      <c r="I81" s="262" t="str">
        <f>VLOOKUP(H81,'اعضاء هيئة التدريس'!$B$1:$D$300,2,FALSE)</f>
        <v>د/  فايزة عبدالموجود شحاتة</v>
      </c>
      <c r="J81" s="73"/>
      <c r="K81" s="73"/>
      <c r="L81" s="73"/>
      <c r="M81" s="73" t="s">
        <v>1067</v>
      </c>
      <c r="N81" s="73"/>
      <c r="O81" s="73"/>
      <c r="P81" s="775" t="s">
        <v>1316</v>
      </c>
      <c r="Q81" s="282"/>
      <c r="R81" s="428"/>
      <c r="S81" s="283"/>
      <c r="T81" s="283"/>
      <c r="U81" s="284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U81" s="707" t="e">
        <f>VLOOKUP(#REF!,'اعضاء هيئة التدريس'!#REF!,2,)</f>
        <v>#REF!</v>
      </c>
    </row>
    <row r="82" spans="1:47" s="272" customFormat="1" ht="15.75" hidden="1">
      <c r="A82" s="328"/>
      <c r="B82" s="715" t="s">
        <v>769</v>
      </c>
      <c r="C82" s="726" t="str">
        <f>VLOOKUP(B82,مقررات!$A$1:$F$411,2,FALSE)</f>
        <v>نباتات طبية</v>
      </c>
      <c r="D82" s="211">
        <f>VLOOKUP(B82,مقررات!$A$1:$F$452,3,FALSE)</f>
        <v>1</v>
      </c>
      <c r="E82" s="211">
        <f>VLOOKUP(B82,مقررات!$A$1:$F$476,4,FALSE)</f>
        <v>2</v>
      </c>
      <c r="F82" s="211">
        <f t="shared" si="4"/>
        <v>2</v>
      </c>
      <c r="G82" s="60" t="str">
        <f>VLOOKUP(B82,مقررات!$A$1:$F$409,6,FALSE)</f>
        <v>B211</v>
      </c>
      <c r="H82" s="60" t="s">
        <v>1819</v>
      </c>
      <c r="I82" s="262" t="str">
        <f>VLOOKUP(H82,'اعضاء هيئة التدريس'!$B$1:$D$300,2,FALSE)</f>
        <v>ا.د/ زكى عبدالحمد تركى</v>
      </c>
      <c r="J82" s="73"/>
      <c r="K82" s="73" t="s">
        <v>1119</v>
      </c>
      <c r="L82" s="73"/>
      <c r="M82" s="73"/>
      <c r="N82" s="73"/>
      <c r="O82" s="73"/>
      <c r="P82" s="775" t="s">
        <v>1316</v>
      </c>
      <c r="Q82" s="4"/>
      <c r="R82" s="692"/>
      <c r="S82" s="92"/>
      <c r="T82" s="92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283"/>
      <c r="AG82" s="283"/>
      <c r="AU82" s="707" t="e">
        <f>VLOOKUP(#REF!,'اعضاء هيئة التدريس'!#REF!,2,)</f>
        <v>#REF!</v>
      </c>
    </row>
    <row r="83" spans="1:47" s="272" customFormat="1" ht="30" hidden="1" customHeight="1">
      <c r="A83" s="328"/>
      <c r="B83" s="715" t="s">
        <v>769</v>
      </c>
      <c r="C83" s="726" t="str">
        <f>VLOOKUP(B83,مقررات!$A$1:$F$411,2,FALSE)</f>
        <v>نباتات طبية</v>
      </c>
      <c r="D83" s="211">
        <f>VLOOKUP(B83,مقررات!$A$1:$F$452,3,FALSE)</f>
        <v>1</v>
      </c>
      <c r="E83" s="211">
        <f>VLOOKUP(B83,مقررات!$A$1:$F$476,4,FALSE)</f>
        <v>2</v>
      </c>
      <c r="F83" s="211">
        <f t="shared" si="4"/>
        <v>2</v>
      </c>
      <c r="G83" s="60" t="str">
        <f>VLOOKUP(B83,مقررات!$A$1:$F$409,6,FALSE)</f>
        <v>B211</v>
      </c>
      <c r="H83" s="60" t="s">
        <v>1825</v>
      </c>
      <c r="I83" s="262" t="str">
        <f>VLOOKUP(H83,'اعضاء هيئة التدريس'!$B$1:$D$300,2,FALSE)</f>
        <v>د/ فتحى محمد الشايب</v>
      </c>
      <c r="J83" s="73"/>
      <c r="K83" s="73" t="s">
        <v>1119</v>
      </c>
      <c r="L83" s="73"/>
      <c r="M83" s="73"/>
      <c r="N83" s="73"/>
      <c r="O83" s="73"/>
      <c r="P83" s="775" t="s">
        <v>1316</v>
      </c>
      <c r="Q83" s="4"/>
      <c r="R83" s="692"/>
      <c r="S83" s="92"/>
      <c r="T83" s="92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283"/>
      <c r="AG83" s="283"/>
      <c r="AU83" s="707" t="e">
        <f>VLOOKUP(#REF!,'اعضاء هيئة التدريس'!#REF!,2,)</f>
        <v>#REF!</v>
      </c>
    </row>
    <row r="84" spans="1:47" s="272" customFormat="1" ht="15.75" hidden="1">
      <c r="A84" s="367"/>
      <c r="B84" s="288" t="s">
        <v>787</v>
      </c>
      <c r="C84" s="726" t="str">
        <f>VLOOKUP(B84,مقررات!$A$1:$F$411,2,FALSE)</f>
        <v>تلوث بيئة</v>
      </c>
      <c r="D84" s="211">
        <f>VLOOKUP(B84,مقررات!$A$1:$F$452,3,FALSE)</f>
        <v>2</v>
      </c>
      <c r="E84" s="211">
        <f>VLOOKUP(B84,مقررات!$A$1:$F$476,4,FALSE)</f>
        <v>2</v>
      </c>
      <c r="F84" s="211">
        <f t="shared" si="4"/>
        <v>3</v>
      </c>
      <c r="G84" s="60">
        <f>VLOOKUP(B84,مقررات!$A$1:$F$409,6,FALSE)</f>
        <v>0</v>
      </c>
      <c r="H84" s="298" t="s">
        <v>1813</v>
      </c>
      <c r="I84" s="262" t="str">
        <f>VLOOKUP(H84,'اعضاء هيئة التدريس'!$B$1:$D$300,2,FALSE)</f>
        <v>ا.د/ حسن الطنطاوى</v>
      </c>
      <c r="J84" s="267"/>
      <c r="K84" s="267"/>
      <c r="L84" s="250"/>
      <c r="M84" s="250" t="s">
        <v>1070</v>
      </c>
      <c r="N84" s="250"/>
      <c r="O84" s="267"/>
      <c r="P84" s="775" t="s">
        <v>1316</v>
      </c>
      <c r="Q84" s="282"/>
      <c r="R84" s="428"/>
      <c r="S84" s="283"/>
      <c r="T84" s="284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283"/>
      <c r="AG84" s="283"/>
      <c r="AU84" s="707" t="e">
        <f>VLOOKUP(#REF!,'اعضاء هيئة التدريس'!#REF!,2,)</f>
        <v>#REF!</v>
      </c>
    </row>
    <row r="85" spans="1:47" s="272" customFormat="1" ht="15.75" hidden="1" customHeight="1">
      <c r="A85" s="367"/>
      <c r="B85" s="245" t="s">
        <v>777</v>
      </c>
      <c r="C85" s="726" t="str">
        <f>VLOOKUP(B85,مقررات!$A$1:$F$411,2,FALSE)</f>
        <v>جغرافيا نباتية</v>
      </c>
      <c r="D85" s="211">
        <f>VLOOKUP(B85,مقررات!$A$1:$F$452,3,FALSE)</f>
        <v>2</v>
      </c>
      <c r="E85" s="211">
        <v>0</v>
      </c>
      <c r="F85" s="211">
        <f t="shared" si="4"/>
        <v>2</v>
      </c>
      <c r="G85" s="60" t="str">
        <f>VLOOKUP(B85,مقررات!$A$1:$F$409,6,FALSE)</f>
        <v>B211</v>
      </c>
      <c r="H85" s="60" t="s">
        <v>1819</v>
      </c>
      <c r="I85" s="262" t="str">
        <f>VLOOKUP(H85,'اعضاء هيئة التدريس'!$B$1:$D$300,2,FALSE)</f>
        <v>ا.د/ زكى عبدالحمد تركى</v>
      </c>
      <c r="J85" s="73"/>
      <c r="K85" s="73"/>
      <c r="L85" s="73"/>
      <c r="M85" s="73"/>
      <c r="N85" s="73" t="s">
        <v>1068</v>
      </c>
      <c r="O85" s="73"/>
      <c r="P85" s="775" t="s">
        <v>1316</v>
      </c>
      <c r="Q85" s="282"/>
      <c r="R85" s="428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E85" s="283"/>
      <c r="AF85" s="283"/>
      <c r="AG85" s="283"/>
      <c r="AU85" s="707" t="e">
        <f>VLOOKUP(#REF!,'اعضاء هيئة التدريس'!#REF!,2,)</f>
        <v>#REF!</v>
      </c>
    </row>
    <row r="86" spans="1:47" s="272" customFormat="1" ht="15.75" hidden="1">
      <c r="A86" s="328"/>
      <c r="B86" s="715" t="s">
        <v>795</v>
      </c>
      <c r="C86" s="726" t="str">
        <f>VLOOKUP(B86,مقررات!$A$1:$F$411,2,FALSE)</f>
        <v>أنزيمات</v>
      </c>
      <c r="D86" s="211">
        <f>VLOOKUP(B86,مقررات!$A$1:$F$452,3,FALSE)</f>
        <v>2</v>
      </c>
      <c r="E86" s="211">
        <f>VLOOKUP(B86,مقررات!$A$1:$F$476,4,FALSE)</f>
        <v>2</v>
      </c>
      <c r="F86" s="211">
        <f t="shared" si="4"/>
        <v>3</v>
      </c>
      <c r="G86" s="60" t="str">
        <f>VLOOKUP(B86,مقررات!$A$1:$F$409,6,FALSE)</f>
        <v>B313</v>
      </c>
      <c r="H86" s="60" t="s">
        <v>1817</v>
      </c>
      <c r="I86" s="262" t="str">
        <f>VLOOKUP(H86,'اعضاء هيئة التدريس'!$B$1:$D$300,2,FALSE)</f>
        <v>ا.د/ محمد احمد زايد</v>
      </c>
      <c r="J86" s="73"/>
      <c r="K86" s="73" t="s">
        <v>1068</v>
      </c>
      <c r="L86" s="73"/>
      <c r="M86" s="73"/>
      <c r="N86" s="73"/>
      <c r="O86" s="73"/>
      <c r="P86" s="775" t="s">
        <v>1316</v>
      </c>
      <c r="Q86" s="4"/>
      <c r="R86" s="692"/>
      <c r="S86" s="91"/>
      <c r="T86" s="91"/>
      <c r="U86" s="283"/>
      <c r="V86" s="283"/>
      <c r="W86" s="283"/>
      <c r="X86" s="283"/>
      <c r="Y86" s="283"/>
      <c r="Z86" s="283"/>
      <c r="AA86" s="283"/>
      <c r="AB86" s="283"/>
      <c r="AC86" s="283"/>
      <c r="AD86" s="283"/>
      <c r="AE86" s="283"/>
      <c r="AF86" s="283"/>
      <c r="AG86" s="283"/>
      <c r="AU86" s="707" t="e">
        <f>VLOOKUP(#REF!,'اعضاء هيئة التدريس'!#REF!,2,)</f>
        <v>#REF!</v>
      </c>
    </row>
    <row r="87" spans="1:47" s="272" customFormat="1" ht="15.75" hidden="1" customHeight="1">
      <c r="A87" s="724">
        <v>29</v>
      </c>
      <c r="B87" s="288" t="s">
        <v>552</v>
      </c>
      <c r="C87" s="726" t="str">
        <f>VLOOKUP(B87,مقررات!$A$1:$F$411,2,FALSE)</f>
        <v>نظرية الكهرومغناطيسية (1)</v>
      </c>
      <c r="D87" s="211">
        <f>VLOOKUP(B87,مقررات!$A$1:$F$452,3,FALSE)</f>
        <v>2</v>
      </c>
      <c r="E87" s="211">
        <f>VLOOKUP(B87,مقررات!$A$1:$F$476,4,FALSE)</f>
        <v>2</v>
      </c>
      <c r="F87" s="211">
        <f t="shared" si="4"/>
        <v>3</v>
      </c>
      <c r="G87" s="60" t="str">
        <f>VLOOKUP(B87,مقررات!$A$1:$F$409,6,FALSE)</f>
        <v>M211</v>
      </c>
      <c r="H87" s="60" t="s">
        <v>1548</v>
      </c>
      <c r="I87" s="262" t="str">
        <f>VLOOKUP(H87,'اعضاء هيئة التدريس'!$B$1:$D$300,2,FALSE)</f>
        <v>د/ فاطمة الزهراء نجيب</v>
      </c>
      <c r="J87" s="73"/>
      <c r="K87" s="73"/>
      <c r="L87" s="73"/>
      <c r="M87" s="73"/>
      <c r="N87" s="73"/>
      <c r="O87" s="73" t="s">
        <v>1069</v>
      </c>
      <c r="P87" s="775" t="s">
        <v>1316</v>
      </c>
      <c r="Q87" s="4"/>
      <c r="R87" s="692"/>
      <c r="S87" s="91"/>
      <c r="T87" s="91"/>
      <c r="U87" s="283"/>
      <c r="V87" s="283"/>
      <c r="W87" s="283"/>
      <c r="X87" s="283"/>
      <c r="Y87" s="283"/>
      <c r="Z87" s="283"/>
      <c r="AA87" s="283"/>
      <c r="AB87" s="283"/>
      <c r="AC87" s="283"/>
      <c r="AD87" s="283"/>
      <c r="AE87" s="283"/>
      <c r="AF87" s="283"/>
      <c r="AG87" s="283"/>
      <c r="AU87" s="707" t="e">
        <f>VLOOKUP(#REF!,'اعضاء هيئة التدريس'!#REF!,2,)</f>
        <v>#REF!</v>
      </c>
    </row>
    <row r="88" spans="1:47" s="29" customFormat="1" ht="15.75" hidden="1" customHeight="1">
      <c r="A88" s="367"/>
      <c r="B88" s="456" t="s">
        <v>796</v>
      </c>
      <c r="C88" s="726" t="str">
        <f>VLOOKUP(B88,مقررات!$A$1:$F$411,2,FALSE)</f>
        <v>فسيولوجيا البكتريا</v>
      </c>
      <c r="D88" s="211">
        <f>VLOOKUP(B88,مقررات!$A$1:$F$452,3,FALSE)</f>
        <v>2</v>
      </c>
      <c r="E88" s="211">
        <f>VLOOKUP(B88,مقررات!$A$1:$F$476,4,FALSE)</f>
        <v>2</v>
      </c>
      <c r="F88" s="211">
        <f t="shared" si="4"/>
        <v>3</v>
      </c>
      <c r="G88" s="60" t="str">
        <f>VLOOKUP(B88,مقررات!$A$1:$F$409,6,FALSE)</f>
        <v>B221</v>
      </c>
      <c r="H88" s="60" t="s">
        <v>1823</v>
      </c>
      <c r="I88" s="262" t="str">
        <f>VLOOKUP(H88,'اعضاء هيئة التدريس'!$B$1:$D$300,2,FALSE)</f>
        <v>د/ صابحة محمود الصباغ</v>
      </c>
      <c r="J88" s="73"/>
      <c r="K88" s="73"/>
      <c r="L88" s="73"/>
      <c r="M88" s="73" t="s">
        <v>1067</v>
      </c>
      <c r="N88" s="73"/>
      <c r="O88" s="73"/>
      <c r="P88" s="775" t="s">
        <v>1322</v>
      </c>
      <c r="Q88" s="210"/>
      <c r="R88" s="802"/>
      <c r="S88" s="220"/>
      <c r="T88" s="220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U88" s="707" t="e">
        <f>VLOOKUP(#REF!,'اعضاء هيئة التدريس'!#REF!,2,)</f>
        <v>#REF!</v>
      </c>
    </row>
    <row r="89" spans="1:47" s="272" customFormat="1" ht="15.75" hidden="1" customHeight="1">
      <c r="A89" s="328"/>
      <c r="B89" s="715" t="s">
        <v>797</v>
      </c>
      <c r="C89" s="726" t="str">
        <f>VLOOKUP(B89,مقررات!$A$1:$F$411,2,FALSE)</f>
        <v>فسيولوجيا كائنات دقيقة</v>
      </c>
      <c r="D89" s="211">
        <f>VLOOKUP(B89,مقررات!$A$1:$F$452,3,FALSE)</f>
        <v>1</v>
      </c>
      <c r="E89" s="211">
        <f>VLOOKUP(B89,مقررات!$A$1:$F$476,4,FALSE)</f>
        <v>2</v>
      </c>
      <c r="F89" s="211">
        <f t="shared" si="4"/>
        <v>2</v>
      </c>
      <c r="G89" s="717" t="str">
        <f>VLOOKUP(B89,مقررات!$A$1:$F$409,6,FALSE)</f>
        <v>B222-B322</v>
      </c>
      <c r="H89" s="60" t="s">
        <v>1823</v>
      </c>
      <c r="I89" s="262" t="str">
        <f>VLOOKUP(H89,'اعضاء هيئة التدريس'!$B$1:$D$300,2,FALSE)</f>
        <v>د/ صابحة محمود الصباغ</v>
      </c>
      <c r="J89" s="73"/>
      <c r="K89" s="73"/>
      <c r="L89" s="73"/>
      <c r="M89" s="73"/>
      <c r="N89" s="73" t="s">
        <v>1067</v>
      </c>
      <c r="O89" s="73"/>
      <c r="P89" s="775" t="s">
        <v>1322</v>
      </c>
      <c r="Q89" s="4"/>
      <c r="R89" s="692"/>
      <c r="S89" s="91"/>
      <c r="T89" s="91"/>
      <c r="U89" s="283"/>
      <c r="V89" s="283"/>
      <c r="W89" s="283"/>
      <c r="X89" s="283"/>
      <c r="Y89" s="283"/>
      <c r="Z89" s="283"/>
      <c r="AA89" s="283"/>
      <c r="AB89" s="283"/>
      <c r="AC89" s="283"/>
      <c r="AD89" s="283"/>
      <c r="AE89" s="283"/>
      <c r="AF89" s="283"/>
      <c r="AG89" s="283"/>
      <c r="AU89" s="707" t="e">
        <f>VLOOKUP(#REF!,'اعضاء هيئة التدريس'!#REF!,2,)</f>
        <v>#REF!</v>
      </c>
    </row>
    <row r="90" spans="1:47" s="272" customFormat="1" ht="15.75" hidden="1">
      <c r="A90" s="724">
        <v>10</v>
      </c>
      <c r="B90" s="288" t="s">
        <v>549</v>
      </c>
      <c r="C90" s="726" t="str">
        <f>VLOOKUP(B90,مقررات!$A$1:$F$411,2,FALSE)</f>
        <v>تحليل عددي (1)</v>
      </c>
      <c r="D90" s="211">
        <f>VLOOKUP(B90,مقررات!$A$1:$F$452,3,FALSE)</f>
        <v>2</v>
      </c>
      <c r="E90" s="211">
        <f>VLOOKUP(B90,مقررات!$A$1:$F$476,4,FALSE)</f>
        <v>1</v>
      </c>
      <c r="F90" s="211">
        <f t="shared" si="4"/>
        <v>2.5</v>
      </c>
      <c r="G90" s="60" t="str">
        <f>VLOOKUP(B90,مقررات!$A$1:$F$409,6,FALSE)</f>
        <v>M117</v>
      </c>
      <c r="H90" s="60" t="s">
        <v>1530</v>
      </c>
      <c r="I90" s="262" t="str">
        <f>VLOOKUP(H90,'اعضاء هيئة التدريس'!$B$1:$D$300,2,FALSE)</f>
        <v>أ.د/ محمد عبد اللطيف رمضان</v>
      </c>
      <c r="J90" s="73"/>
      <c r="K90" s="73"/>
      <c r="L90" s="73"/>
      <c r="M90" s="73"/>
      <c r="N90" s="73" t="s">
        <v>1068</v>
      </c>
      <c r="O90" s="73"/>
      <c r="P90" s="775" t="s">
        <v>1322</v>
      </c>
      <c r="Q90" s="4"/>
      <c r="R90" s="692"/>
      <c r="S90" s="91"/>
      <c r="T90" s="91"/>
      <c r="U90" s="283"/>
      <c r="V90" s="283"/>
      <c r="W90" s="283"/>
      <c r="X90" s="283"/>
      <c r="Y90" s="283"/>
      <c r="Z90" s="283"/>
      <c r="AA90" s="283"/>
      <c r="AB90" s="283"/>
      <c r="AC90" s="283"/>
      <c r="AD90" s="283"/>
      <c r="AE90" s="283"/>
      <c r="AF90" s="283"/>
      <c r="AG90" s="283"/>
      <c r="AU90" s="707" t="e">
        <f>VLOOKUP(#REF!,'اعضاء هيئة التدريس'!#REF!,2,)</f>
        <v>#REF!</v>
      </c>
    </row>
    <row r="91" spans="1:47" s="272" customFormat="1" ht="16.5" hidden="1" customHeight="1">
      <c r="A91" s="724">
        <v>15</v>
      </c>
      <c r="B91" s="288" t="s">
        <v>1042</v>
      </c>
      <c r="C91" s="726" t="str">
        <f>VLOOKUP(B91,مقررات!$A$1:$F$411,2,FALSE)</f>
        <v>ميكانيكا عامة</v>
      </c>
      <c r="D91" s="211">
        <f>VLOOKUP(B91,مقررات!$A$1:$F$452,3,FALSE)</f>
        <v>3</v>
      </c>
      <c r="E91" s="211">
        <f>VLOOKUP(B91,مقررات!$A$1:$F$476,4,FALSE)</f>
        <v>2</v>
      </c>
      <c r="F91" s="211">
        <f t="shared" si="4"/>
        <v>4</v>
      </c>
      <c r="G91" s="60" t="str">
        <f>VLOOKUP(B91,مقررات!$A$1:$F$409,6,FALSE)</f>
        <v>--</v>
      </c>
      <c r="H91" s="697" t="s">
        <v>1552</v>
      </c>
      <c r="I91" s="262" t="str">
        <f>VLOOKUP(H91,'اعضاء هيئة التدريس'!$B$1:$D$300,2,FALSE)</f>
        <v>د. طه عبدالكريم ابراهيم</v>
      </c>
      <c r="J91" s="73"/>
      <c r="K91" s="73"/>
      <c r="L91" s="73" t="s">
        <v>1074</v>
      </c>
      <c r="M91" s="73"/>
      <c r="N91" s="73"/>
      <c r="O91" s="73"/>
      <c r="P91" s="775" t="s">
        <v>1322</v>
      </c>
      <c r="Q91" s="4"/>
      <c r="R91" s="692"/>
      <c r="S91" s="91"/>
      <c r="T91" s="91"/>
      <c r="U91" s="283"/>
      <c r="V91" s="283"/>
      <c r="W91" s="283"/>
      <c r="X91" s="283"/>
      <c r="Y91" s="283"/>
      <c r="Z91" s="283"/>
      <c r="AA91" s="283"/>
      <c r="AB91" s="283"/>
      <c r="AC91" s="283"/>
      <c r="AD91" s="283"/>
      <c r="AE91" s="283"/>
      <c r="AF91" s="283"/>
      <c r="AG91" s="283"/>
      <c r="AU91" s="707" t="e">
        <f>VLOOKUP(#REF!,'اعضاء هيئة التدريس'!#REF!,2,)</f>
        <v>#REF!</v>
      </c>
    </row>
    <row r="92" spans="1:47" s="272" customFormat="1" ht="17.25" hidden="1" customHeight="1">
      <c r="A92" s="724">
        <v>24</v>
      </c>
      <c r="B92" s="288" t="s">
        <v>558</v>
      </c>
      <c r="C92" s="726" t="str">
        <f>VLOOKUP(B92,مقررات!$A$1:$F$411,2,FALSE)</f>
        <v>مقدمة في الهندسة التفاضلية</v>
      </c>
      <c r="D92" s="211">
        <f>VLOOKUP(B92,مقررات!$A$1:$F$452,3,FALSE)</f>
        <v>2</v>
      </c>
      <c r="E92" s="211">
        <f>VLOOKUP(B92,مقررات!$A$1:$F$476,4,FALSE)</f>
        <v>1</v>
      </c>
      <c r="F92" s="211">
        <f t="shared" si="4"/>
        <v>2.5</v>
      </c>
      <c r="G92" s="60" t="str">
        <f>VLOOKUP(B92,مقررات!$A$1:$F$409,6,FALSE)</f>
        <v>M115</v>
      </c>
      <c r="H92" s="60" t="s">
        <v>1558</v>
      </c>
      <c r="I92" s="262" t="str">
        <f>VLOOKUP(H92,'اعضاء هيئة التدريس'!$B$1:$D$300,2,FALSE)</f>
        <v xml:space="preserve">  د/ مها عبد الفتاح ابوشنب</v>
      </c>
      <c r="J92" s="73"/>
      <c r="K92" s="73"/>
      <c r="L92" s="73" t="s">
        <v>1067</v>
      </c>
      <c r="M92" s="73"/>
      <c r="N92" s="73"/>
      <c r="O92" s="73"/>
      <c r="P92" s="775" t="s">
        <v>1322</v>
      </c>
      <c r="Q92" s="4"/>
      <c r="R92" s="692"/>
      <c r="S92" s="91"/>
      <c r="T92" s="91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E92" s="283"/>
      <c r="AF92" s="283"/>
      <c r="AG92" s="283"/>
      <c r="AU92" s="707" t="e">
        <f>VLOOKUP(#REF!,'اعضاء هيئة التدريس'!#REF!,2,)</f>
        <v>#REF!</v>
      </c>
    </row>
    <row r="93" spans="1:47" s="272" customFormat="1" ht="15.75" hidden="1" customHeight="1">
      <c r="A93" s="724">
        <v>34</v>
      </c>
      <c r="B93" s="288" t="s">
        <v>577</v>
      </c>
      <c r="C93" s="726" t="str">
        <f>VLOOKUP(B93,مقررات!$A$1:$F$411,2,FALSE)</f>
        <v>هياكل البيانات</v>
      </c>
      <c r="D93" s="211">
        <f>VLOOKUP(B93,مقررات!$A$1:$F$452,3,FALSE)</f>
        <v>3</v>
      </c>
      <c r="E93" s="211">
        <f>VLOOKUP(B93,مقررات!$A$1:$F$476,4,FALSE)</f>
        <v>2</v>
      </c>
      <c r="F93" s="211">
        <f t="shared" si="4"/>
        <v>4</v>
      </c>
      <c r="G93" s="60" t="str">
        <f>VLOOKUP(B93,مقررات!$A$1:$F$409,6,FALSE)</f>
        <v>M2311</v>
      </c>
      <c r="H93" s="60" t="s">
        <v>1563</v>
      </c>
      <c r="I93" s="262" t="str">
        <f>VLOOKUP(H93,'اعضاء هيئة التدريس'!$B$1:$D$300,2,FALSE)</f>
        <v>د/ محمد مصطفى ناصف</v>
      </c>
      <c r="J93" s="73"/>
      <c r="K93" s="73" t="s">
        <v>1159</v>
      </c>
      <c r="L93" s="73"/>
      <c r="M93" s="73"/>
      <c r="N93" s="73"/>
      <c r="O93" s="73"/>
      <c r="P93" s="775" t="s">
        <v>1322</v>
      </c>
      <c r="Q93" s="4"/>
      <c r="R93" s="692"/>
      <c r="S93" s="91"/>
      <c r="T93" s="91"/>
      <c r="U93" s="284"/>
      <c r="V93" s="283"/>
      <c r="W93" s="283"/>
      <c r="X93" s="283"/>
      <c r="Y93" s="283"/>
      <c r="Z93" s="283"/>
      <c r="AA93" s="283"/>
      <c r="AB93" s="283"/>
      <c r="AC93" s="283"/>
      <c r="AD93" s="283"/>
      <c r="AE93" s="283"/>
      <c r="AF93" s="283"/>
      <c r="AG93" s="283"/>
      <c r="AU93" s="707" t="e">
        <f>VLOOKUP(#REF!,'اعضاء هيئة التدريس'!#REF!,2,)</f>
        <v>#REF!</v>
      </c>
    </row>
    <row r="94" spans="1:47" s="272" customFormat="1" ht="15.75" hidden="1" customHeight="1">
      <c r="A94" s="724">
        <v>40</v>
      </c>
      <c r="B94" s="288" t="s">
        <v>1178</v>
      </c>
      <c r="C94" s="726" t="str">
        <f>VLOOKUP(B94,مقررات!$A$1:$F$411,2,FALSE)</f>
        <v>نظرية الزمر المنتهية</v>
      </c>
      <c r="D94" s="211">
        <f>VLOOKUP(B94,مقررات!$A$1:$F$452,3,FALSE)</f>
        <v>3</v>
      </c>
      <c r="E94" s="211">
        <f>VLOOKUP(B94,مقررات!$A$1:$F$476,4,FALSE)</f>
        <v>0</v>
      </c>
      <c r="F94" s="211">
        <f t="shared" si="4"/>
        <v>3</v>
      </c>
      <c r="G94" s="60" t="str">
        <f>VLOOKUP(B94,مقررات!$A$1:$F$409,6,FALSE)</f>
        <v>M214</v>
      </c>
      <c r="H94" s="347" t="s">
        <v>1573</v>
      </c>
      <c r="I94" s="262" t="str">
        <f>VLOOKUP(H94,'اعضاء هيئة التدريس'!$B$1:$D$300,2,FALSE)</f>
        <v>د. محمد الغالي محمد عبدالله</v>
      </c>
      <c r="J94" s="250"/>
      <c r="K94" s="250"/>
      <c r="L94" s="250"/>
      <c r="M94" s="250"/>
      <c r="N94" s="250"/>
      <c r="O94" s="250" t="s">
        <v>1069</v>
      </c>
      <c r="P94" s="775" t="s">
        <v>1322</v>
      </c>
      <c r="Q94" s="282"/>
      <c r="R94" s="428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  <c r="AC94" s="283"/>
      <c r="AD94" s="283"/>
      <c r="AE94" s="283"/>
      <c r="AF94" s="283"/>
      <c r="AG94" s="283"/>
      <c r="AU94" s="707" t="e">
        <f>VLOOKUP(#REF!,'اعضاء هيئة التدريس'!#REF!,2,)</f>
        <v>#REF!</v>
      </c>
    </row>
    <row r="95" spans="1:47" s="272" customFormat="1" ht="22.5" hidden="1" customHeight="1">
      <c r="A95" s="724">
        <v>49</v>
      </c>
      <c r="B95" s="288" t="s">
        <v>1184</v>
      </c>
      <c r="C95" s="726" t="str">
        <f>VLOOKUP(B95,مقررات!$A$1:$F$411,2,FALSE)</f>
        <v>تحليل دالي (2)</v>
      </c>
      <c r="D95" s="211">
        <f>VLOOKUP(B95,مقررات!$A$1:$F$452,3,FALSE)</f>
        <v>3</v>
      </c>
      <c r="E95" s="211">
        <f>VLOOKUP(B95,مقررات!$A$1:$F$476,4,FALSE)</f>
        <v>0</v>
      </c>
      <c r="F95" s="211">
        <f t="shared" si="4"/>
        <v>3</v>
      </c>
      <c r="G95" s="60" t="str">
        <f>VLOOKUP(B95,مقررات!$A$1:$F$409,6,FALSE)</f>
        <v>M311</v>
      </c>
      <c r="H95" s="423" t="s">
        <v>1571</v>
      </c>
      <c r="I95" s="262" t="str">
        <f>VLOOKUP(H95,'اعضاء هيئة التدريس'!$B$1:$D$300,2,FALSE)</f>
        <v>د/ منار عبدالله ماهر</v>
      </c>
      <c r="J95" s="73"/>
      <c r="K95" s="73"/>
      <c r="L95" s="73"/>
      <c r="M95" s="73"/>
      <c r="N95" s="73"/>
      <c r="O95" s="73" t="s">
        <v>1074</v>
      </c>
      <c r="P95" s="775" t="s">
        <v>1322</v>
      </c>
      <c r="Q95" s="4"/>
      <c r="R95" s="692"/>
      <c r="S95" s="91"/>
      <c r="T95" s="91"/>
      <c r="U95" s="284"/>
      <c r="V95" s="283"/>
      <c r="W95" s="283"/>
      <c r="X95" s="283"/>
      <c r="Y95" s="283"/>
      <c r="Z95" s="283"/>
      <c r="AA95" s="283"/>
      <c r="AB95" s="283"/>
      <c r="AC95" s="283"/>
      <c r="AD95" s="283"/>
      <c r="AE95" s="283"/>
      <c r="AF95" s="283"/>
      <c r="AG95" s="283"/>
      <c r="AU95" s="707" t="e">
        <f>VLOOKUP(#REF!,'اعضاء هيئة التدريس'!#REF!,2,)</f>
        <v>#REF!</v>
      </c>
    </row>
    <row r="96" spans="1:47" s="272" customFormat="1" ht="15.75" hidden="1">
      <c r="A96" s="724">
        <v>57</v>
      </c>
      <c r="B96" s="288" t="s">
        <v>590</v>
      </c>
      <c r="C96" s="726" t="str">
        <f>VLOOKUP(B96,مقررات!$A$1:$F$411,2,FALSE)</f>
        <v>هندسة البرامج</v>
      </c>
      <c r="D96" s="211">
        <f>VLOOKUP(B96,مقررات!$A$1:$F$452,3,FALSE)</f>
        <v>3</v>
      </c>
      <c r="E96" s="211">
        <f>VLOOKUP(B96,مقررات!$A$1:$F$476,4,FALSE)</f>
        <v>2</v>
      </c>
      <c r="F96" s="211">
        <f t="shared" si="4"/>
        <v>4</v>
      </c>
      <c r="G96" s="60" t="str">
        <f>VLOOKUP(B96,مقررات!$A$1:$F$409,6,FALSE)</f>
        <v>M1318</v>
      </c>
      <c r="H96" s="60" t="s">
        <v>1526</v>
      </c>
      <c r="I96" s="262" t="str">
        <f>VLOOKUP(H96,'اعضاء هيئة التدريس'!$B$1:$D$300,2,FALSE)</f>
        <v xml:space="preserve">أ.د/ على محمد مليجى </v>
      </c>
      <c r="J96" s="73"/>
      <c r="K96" s="73" t="s">
        <v>1069</v>
      </c>
      <c r="L96" s="73"/>
      <c r="M96" s="73"/>
      <c r="N96" s="73"/>
      <c r="O96" s="73"/>
      <c r="P96" s="775" t="s">
        <v>1322</v>
      </c>
      <c r="Q96" s="4"/>
      <c r="R96" s="692"/>
      <c r="S96" s="91"/>
      <c r="T96" s="91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F96" s="283"/>
      <c r="AG96" s="283"/>
      <c r="AU96" s="707" t="e">
        <f>VLOOKUP(#REF!,'اعضاء هيئة التدريس'!#REF!,2,)</f>
        <v>#REF!</v>
      </c>
    </row>
    <row r="97" spans="1:47" s="272" customFormat="1" ht="15.75" hidden="1" customHeight="1">
      <c r="A97" s="367"/>
      <c r="B97" s="288" t="s">
        <v>988</v>
      </c>
      <c r="C97" s="726" t="str">
        <f>VLOOKUP(B97,مقررات!$A$1:$F$411,2,FALSE)</f>
        <v>إحصاء</v>
      </c>
      <c r="D97" s="211">
        <f>VLOOKUP(B97,مقررات!$A$1:$F$452,3,FALSE)</f>
        <v>1</v>
      </c>
      <c r="E97" s="211">
        <f>VLOOKUP(B97,مقررات!$A$1:$F$476,4,FALSE)</f>
        <v>0</v>
      </c>
      <c r="F97" s="211">
        <f t="shared" si="4"/>
        <v>1</v>
      </c>
      <c r="G97" s="60" t="str">
        <f>VLOOKUP(B97,مقررات!$A$1:$F$409,6,FALSE)</f>
        <v>ـ</v>
      </c>
      <c r="H97" s="347" t="s">
        <v>1981</v>
      </c>
      <c r="I97" s="262" t="str">
        <f>VLOOKUP(H97,'اعضاء هيئة التدريس'!$B$1:$D$300,2,FALSE)</f>
        <v>د/ شعبان عبدالخالق الشهاوى</v>
      </c>
      <c r="J97" s="250"/>
      <c r="K97" s="250" t="s">
        <v>1112</v>
      </c>
      <c r="L97" s="250"/>
      <c r="M97" s="250"/>
      <c r="N97" s="250"/>
      <c r="O97" s="250"/>
      <c r="P97" s="775" t="s">
        <v>1322</v>
      </c>
      <c r="Q97" s="282"/>
      <c r="R97" s="428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E97" s="283"/>
      <c r="AF97" s="283"/>
      <c r="AG97" s="283"/>
      <c r="AU97" s="707" t="e">
        <f>VLOOKUP(#REF!,'اعضاء هيئة التدريس'!#REF!,2,)</f>
        <v>#REF!</v>
      </c>
    </row>
    <row r="98" spans="1:47" s="272" customFormat="1" ht="15.75" hidden="1" customHeight="1">
      <c r="A98" s="724">
        <v>9</v>
      </c>
      <c r="B98" s="288" t="s">
        <v>548</v>
      </c>
      <c r="C98" s="726" t="str">
        <f>VLOOKUP(B98,مقررات!$A$1:$F$411,2,FALSE)</f>
        <v>جبر خطى</v>
      </c>
      <c r="D98" s="211">
        <f>VLOOKUP(B98,مقررات!$A$1:$F$452,3,FALSE)</f>
        <v>2</v>
      </c>
      <c r="E98" s="211">
        <f>VLOOKUP(B98,مقررات!$A$1:$F$476,4,FALSE)</f>
        <v>1</v>
      </c>
      <c r="F98" s="211">
        <f t="shared" si="4"/>
        <v>2.5</v>
      </c>
      <c r="G98" s="60" t="str">
        <f>VLOOKUP(B98,مقررات!$A$1:$F$409,6,FALSE)</f>
        <v>M113</v>
      </c>
      <c r="H98" s="60" t="s">
        <v>1530</v>
      </c>
      <c r="I98" s="262" t="str">
        <f>VLOOKUP(H98,'اعضاء هيئة التدريس'!$B$1:$D$300,2,FALSE)</f>
        <v>أ.د/ محمد عبد اللطيف رمضان</v>
      </c>
      <c r="J98" s="73"/>
      <c r="K98" s="73"/>
      <c r="L98" s="73"/>
      <c r="M98" s="73"/>
      <c r="N98" s="73" t="s">
        <v>1067</v>
      </c>
      <c r="O98" s="73"/>
      <c r="P98" s="775" t="s">
        <v>1327</v>
      </c>
      <c r="Q98" s="282"/>
      <c r="R98" s="428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  <c r="AC98" s="283"/>
      <c r="AD98" s="283"/>
      <c r="AE98" s="283"/>
      <c r="AF98" s="283"/>
      <c r="AG98" s="283"/>
      <c r="AU98" s="707" t="e">
        <f>VLOOKUP(#REF!,'اعضاء هيئة التدريس'!#REF!,2,)</f>
        <v>#REF!</v>
      </c>
    </row>
    <row r="99" spans="1:47" s="272" customFormat="1" ht="15.75" hidden="1" customHeight="1">
      <c r="A99" s="724">
        <v>14</v>
      </c>
      <c r="B99" s="288" t="s">
        <v>553</v>
      </c>
      <c r="C99" s="726" t="str">
        <f>VLOOKUP(B99,مقررات!$A$1:$F$411,2,FALSE)</f>
        <v>نظرية حركة الموائع</v>
      </c>
      <c r="D99" s="211">
        <f>VLOOKUP(B99,مقررات!$A$1:$F$452,3,FALSE)</f>
        <v>2</v>
      </c>
      <c r="E99" s="211">
        <f>VLOOKUP(B99,مقررات!$A$1:$F$476,4,FALSE)</f>
        <v>0</v>
      </c>
      <c r="F99" s="211">
        <f t="shared" si="4"/>
        <v>2</v>
      </c>
      <c r="G99" s="60" t="str">
        <f>VLOOKUP(B99,مقررات!$A$1:$F$409,6,FALSE)</f>
        <v>M229</v>
      </c>
      <c r="H99" s="60" t="s">
        <v>1547</v>
      </c>
      <c r="I99" s="262" t="str">
        <f>VLOOKUP(H99,'اعضاء هيئة التدريس'!$B$1:$D$300,2,FALSE)</f>
        <v>د/ جميل على شلبي</v>
      </c>
      <c r="J99" s="73"/>
      <c r="K99" s="73"/>
      <c r="L99" s="73"/>
      <c r="M99" s="73"/>
      <c r="N99" s="73" t="s">
        <v>1070</v>
      </c>
      <c r="O99" s="73"/>
      <c r="P99" s="775" t="s">
        <v>1327</v>
      </c>
      <c r="Q99" s="282"/>
      <c r="R99" s="428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  <c r="AC99" s="283"/>
      <c r="AD99" s="283"/>
      <c r="AE99" s="283"/>
      <c r="AF99" s="283"/>
      <c r="AG99" s="283"/>
      <c r="AU99" s="707" t="e">
        <f>VLOOKUP(#REF!,'اعضاء هيئة التدريس'!#REF!,2,)</f>
        <v>#REF!</v>
      </c>
    </row>
    <row r="100" spans="1:47" s="272" customFormat="1" ht="15.75" hidden="1" customHeight="1">
      <c r="A100" s="724">
        <v>25</v>
      </c>
      <c r="B100" s="288" t="s">
        <v>559</v>
      </c>
      <c r="C100" s="726" t="str">
        <f>VLOOKUP(B100,مقررات!$A$1:$F$411,2,FALSE)</f>
        <v>معادلات تفاضلية جزئية</v>
      </c>
      <c r="D100" s="211">
        <f>VLOOKUP(B100,مقررات!$A$1:$F$452,3,FALSE)</f>
        <v>2</v>
      </c>
      <c r="E100" s="211">
        <f>VLOOKUP(B100,مقررات!$A$1:$F$476,4,FALSE)</f>
        <v>1</v>
      </c>
      <c r="F100" s="211">
        <f t="shared" si="4"/>
        <v>2.5</v>
      </c>
      <c r="G100" s="60" t="str">
        <f>VLOOKUP(B100,مقررات!$A$1:$F$409,6,FALSE)</f>
        <v>M212--M117</v>
      </c>
      <c r="H100" s="60" t="s">
        <v>1523</v>
      </c>
      <c r="I100" s="262" t="str">
        <f>VLOOKUP(H100,'اعضاء هيئة التدريس'!$B$1:$D$300,2,FALSE)</f>
        <v xml:space="preserve">أ.د/ محمد محمود الشيخ </v>
      </c>
      <c r="J100" s="73"/>
      <c r="K100" s="73" t="s">
        <v>1067</v>
      </c>
      <c r="L100" s="73"/>
      <c r="M100" s="73"/>
      <c r="N100" s="73"/>
      <c r="O100" s="73"/>
      <c r="P100" s="775" t="s">
        <v>1327</v>
      </c>
      <c r="Q100" s="282"/>
      <c r="R100" s="428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  <c r="AC100" s="283"/>
      <c r="AD100" s="283"/>
      <c r="AE100" s="283"/>
      <c r="AF100" s="283"/>
      <c r="AG100" s="283"/>
      <c r="AU100" s="707" t="e">
        <f>VLOOKUP(#REF!,'اعضاء هيئة التدريس'!#REF!,2,)</f>
        <v>#REF!</v>
      </c>
    </row>
    <row r="101" spans="1:47" s="272" customFormat="1" ht="15.75" hidden="1" customHeight="1">
      <c r="A101" s="724">
        <v>30</v>
      </c>
      <c r="B101" s="288" t="s">
        <v>1045</v>
      </c>
      <c r="C101" s="726" t="str">
        <f>VLOOKUP(B101,مقررات!$A$1:$F$411,2,FALSE)</f>
        <v>طرق رياضية (1)</v>
      </c>
      <c r="D101" s="211">
        <f>VLOOKUP(B101,مقررات!$A$1:$F$452,3,FALSE)</f>
        <v>2</v>
      </c>
      <c r="E101" s="211">
        <f>VLOOKUP(B101,مقررات!$A$1:$F$476,4,FALSE)</f>
        <v>1</v>
      </c>
      <c r="F101" s="211">
        <f t="shared" si="4"/>
        <v>2.5</v>
      </c>
      <c r="G101" s="60" t="str">
        <f>VLOOKUP(B101,مقررات!$A$1:$F$409,6,FALSE)</f>
        <v>M211</v>
      </c>
      <c r="H101" s="347" t="s">
        <v>1547</v>
      </c>
      <c r="I101" s="262" t="str">
        <f>VLOOKUP(H101,'اعضاء هيئة التدريس'!$B$1:$D$300,2,FALSE)</f>
        <v>د/ جميل على شلبي</v>
      </c>
      <c r="J101" s="250"/>
      <c r="K101" s="250"/>
      <c r="L101" s="250"/>
      <c r="M101" s="250"/>
      <c r="N101" s="250" t="s">
        <v>1068</v>
      </c>
      <c r="O101" s="250"/>
      <c r="P101" s="775" t="s">
        <v>1327</v>
      </c>
      <c r="Q101" s="282"/>
      <c r="R101" s="428"/>
      <c r="S101" s="283"/>
      <c r="T101" s="283"/>
      <c r="U101" s="283"/>
      <c r="V101" s="283"/>
      <c r="W101" s="283"/>
      <c r="X101" s="283"/>
      <c r="Y101" s="283"/>
      <c r="Z101" s="283"/>
      <c r="AA101" s="283"/>
      <c r="AB101" s="283"/>
      <c r="AC101" s="283"/>
      <c r="AD101" s="283"/>
      <c r="AE101" s="283"/>
      <c r="AF101" s="283"/>
      <c r="AG101" s="283"/>
      <c r="AU101" s="707" t="e">
        <f>VLOOKUP(#REF!,'اعضاء هيئة التدريس'!#REF!,2,)</f>
        <v>#REF!</v>
      </c>
    </row>
    <row r="102" spans="1:47" s="272" customFormat="1" ht="15.75" hidden="1" customHeight="1">
      <c r="A102" s="724">
        <v>32</v>
      </c>
      <c r="B102" s="288" t="s">
        <v>575</v>
      </c>
      <c r="C102" s="726" t="str">
        <f>VLOOKUP(B102,مقررات!$A$1:$F$411,2,FALSE)</f>
        <v>لغة الحاسب</v>
      </c>
      <c r="D102" s="211">
        <f>VLOOKUP(B102,مقررات!$A$1:$F$452,3,FALSE)</f>
        <v>3</v>
      </c>
      <c r="E102" s="211">
        <f>VLOOKUP(B102,مقررات!$A$1:$F$476,4,FALSE)</f>
        <v>2</v>
      </c>
      <c r="F102" s="211">
        <f t="shared" si="4"/>
        <v>4</v>
      </c>
      <c r="G102" s="60" t="str">
        <f>VLOOKUP(B102,مقررات!$A$1:$F$409,6,FALSE)</f>
        <v>M1312</v>
      </c>
      <c r="H102" s="60" t="s">
        <v>1520</v>
      </c>
      <c r="I102" s="262" t="str">
        <f>VLOOKUP(H102,'اعضاء هيئة التدريس'!$B$1:$D$300,2,FALSE)</f>
        <v>أ.د/ محمد امين عبدالواحد</v>
      </c>
      <c r="J102" s="73"/>
      <c r="K102" s="73"/>
      <c r="L102" s="73" t="s">
        <v>1074</v>
      </c>
      <c r="M102" s="73"/>
      <c r="N102" s="73"/>
      <c r="O102" s="73"/>
      <c r="P102" s="775" t="s">
        <v>1327</v>
      </c>
      <c r="Q102" s="282"/>
      <c r="R102" s="428"/>
      <c r="S102" s="283"/>
      <c r="T102" s="283"/>
      <c r="U102" s="283"/>
      <c r="V102" s="283"/>
      <c r="W102" s="283"/>
      <c r="X102" s="283"/>
      <c r="Y102" s="283"/>
      <c r="Z102" s="283"/>
      <c r="AA102" s="283"/>
      <c r="AB102" s="283"/>
      <c r="AC102" s="283"/>
      <c r="AD102" s="283"/>
      <c r="AE102" s="283"/>
      <c r="AF102" s="283"/>
      <c r="AG102" s="283"/>
      <c r="AU102" s="707" t="e">
        <f>VLOOKUP(#REF!,'اعضاء هيئة التدريس'!#REF!,2,)</f>
        <v>#REF!</v>
      </c>
    </row>
    <row r="103" spans="1:47" s="221" customFormat="1" ht="15.75" hidden="1" customHeight="1">
      <c r="A103" s="724">
        <v>33</v>
      </c>
      <c r="B103" s="288" t="s">
        <v>576</v>
      </c>
      <c r="C103" s="726" t="str">
        <f>VLOOKUP(B103,مقررات!$A$1:$F$411,2,FALSE)</f>
        <v>مقدمة في أنظمة الحاسب</v>
      </c>
      <c r="D103" s="211">
        <f>VLOOKUP(B103,مقررات!$A$1:$F$452,3,FALSE)</f>
        <v>2</v>
      </c>
      <c r="E103" s="211">
        <f>VLOOKUP(B103,مقررات!$A$1:$F$476,4,FALSE)</f>
        <v>2</v>
      </c>
      <c r="F103" s="211">
        <f t="shared" si="4"/>
        <v>3</v>
      </c>
      <c r="G103" s="60" t="str">
        <f>VLOOKUP(B103,مقررات!$A$1:$F$409,6,FALSE)</f>
        <v>M2311</v>
      </c>
      <c r="H103" s="60" t="s">
        <v>1560</v>
      </c>
      <c r="I103" s="262" t="str">
        <f>VLOOKUP(H103,'اعضاء هيئة التدريس'!$B$1:$D$300,2,FALSE)</f>
        <v xml:space="preserve">د/ هاني محمد إبراهيم </v>
      </c>
      <c r="J103" s="73"/>
      <c r="K103" s="73"/>
      <c r="L103" s="73" t="s">
        <v>1067</v>
      </c>
      <c r="M103" s="73"/>
      <c r="N103" s="73"/>
      <c r="O103" s="73"/>
      <c r="P103" s="775" t="s">
        <v>1327</v>
      </c>
      <c r="Q103" s="282"/>
      <c r="R103" s="428"/>
      <c r="S103" s="283"/>
      <c r="T103" s="283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/>
      <c r="AG103" s="220"/>
      <c r="AU103" s="707" t="e">
        <f>VLOOKUP(#REF!,'اعضاء هيئة التدريس'!#REF!,2,)</f>
        <v>#REF!</v>
      </c>
    </row>
    <row r="104" spans="1:47" s="272" customFormat="1" ht="15.75" hidden="1" customHeight="1">
      <c r="A104" s="724">
        <v>41</v>
      </c>
      <c r="B104" s="288" t="s">
        <v>1058</v>
      </c>
      <c r="C104" s="726" t="str">
        <f>VLOOKUP(B104,مقررات!$A$1:$F$411,2,FALSE)</f>
        <v xml:space="preserve">بحوث عمليات </v>
      </c>
      <c r="D104" s="211">
        <f>VLOOKUP(B104,مقررات!$A$1:$F$452,3,FALSE)</f>
        <v>2</v>
      </c>
      <c r="E104" s="211">
        <f>VLOOKUP(B104,مقررات!$A$1:$F$476,4,FALSE)</f>
        <v>0</v>
      </c>
      <c r="F104" s="211">
        <f t="shared" si="4"/>
        <v>2</v>
      </c>
      <c r="G104" s="60" t="str">
        <f>VLOOKUP(B104,مقررات!$A$1:$F$409,6,FALSE)</f>
        <v>M2118</v>
      </c>
      <c r="H104" s="697" t="s">
        <v>1541</v>
      </c>
      <c r="I104" s="262" t="str">
        <f>VLOOKUP(H104,'اعضاء هيئة التدريس'!$B$1:$D$300,2,FALSE)</f>
        <v>د/ ناهد عبد العزيز صقر</v>
      </c>
      <c r="J104" s="73"/>
      <c r="K104" s="73" t="s">
        <v>1070</v>
      </c>
      <c r="L104" s="73"/>
      <c r="M104" s="73"/>
      <c r="N104" s="73"/>
      <c r="O104" s="73"/>
      <c r="P104" s="775" t="s">
        <v>1327</v>
      </c>
      <c r="Q104" s="4"/>
      <c r="R104" s="692"/>
      <c r="S104" s="91"/>
      <c r="T104" s="91"/>
      <c r="U104" s="283"/>
      <c r="V104" s="283"/>
      <c r="W104" s="283"/>
      <c r="X104" s="283"/>
      <c r="Y104" s="283"/>
      <c r="Z104" s="283"/>
      <c r="AA104" s="283"/>
      <c r="AB104" s="283"/>
      <c r="AC104" s="283"/>
      <c r="AD104" s="283"/>
      <c r="AE104" s="283"/>
      <c r="AF104" s="283"/>
      <c r="AG104" s="283"/>
      <c r="AU104" s="707" t="e">
        <f>VLOOKUP(#REF!,'اعضاء هيئة التدريس'!#REF!,2,)</f>
        <v>#REF!</v>
      </c>
    </row>
    <row r="105" spans="1:47" s="272" customFormat="1" ht="27" hidden="1" customHeight="1">
      <c r="A105" s="724">
        <v>42</v>
      </c>
      <c r="B105" s="288" t="s">
        <v>566</v>
      </c>
      <c r="C105" s="726" t="str">
        <f>VLOOKUP(B105,مقررات!$A$1:$F$411,2,FALSE)</f>
        <v>نظرية الكم (1)</v>
      </c>
      <c r="D105" s="211">
        <f>VLOOKUP(B105,مقررات!$A$1:$F$452,3,FALSE)</f>
        <v>2</v>
      </c>
      <c r="E105" s="211">
        <f>VLOOKUP(B105,مقررات!$A$1:$F$476,4,FALSE)</f>
        <v>0</v>
      </c>
      <c r="F105" s="211">
        <f t="shared" si="4"/>
        <v>2</v>
      </c>
      <c r="G105" s="60" t="str">
        <f>VLOOKUP(B105,مقررات!$A$1:$F$409,6,FALSE)</f>
        <v>M2210</v>
      </c>
      <c r="H105" s="60" t="s">
        <v>1535</v>
      </c>
      <c r="I105" s="262" t="str">
        <f>VLOOKUP(H105,'اعضاء هيئة التدريس'!$B$1:$D$300,2,FALSE)</f>
        <v xml:space="preserve">د/ محمد محمد أبو شادي </v>
      </c>
      <c r="J105" s="73" t="s">
        <v>1068</v>
      </c>
      <c r="K105" s="73"/>
      <c r="L105" s="73"/>
      <c r="M105" s="73"/>
      <c r="N105" s="73"/>
      <c r="O105" s="73"/>
      <c r="P105" s="775" t="s">
        <v>1327</v>
      </c>
      <c r="Q105" s="4"/>
      <c r="R105" s="692"/>
      <c r="S105" s="91"/>
      <c r="T105" s="91"/>
      <c r="U105" s="283"/>
      <c r="V105" s="283"/>
      <c r="W105" s="283"/>
      <c r="X105" s="283"/>
      <c r="Y105" s="283"/>
      <c r="Z105" s="283"/>
      <c r="AA105" s="283"/>
      <c r="AB105" s="283"/>
      <c r="AC105" s="283"/>
      <c r="AD105" s="283"/>
      <c r="AE105" s="283"/>
      <c r="AF105" s="283"/>
      <c r="AG105" s="283"/>
      <c r="AU105" s="707" t="e">
        <f>VLOOKUP(#REF!,'اعضاء هيئة التدريس'!#REF!,2,)</f>
        <v>#REF!</v>
      </c>
    </row>
    <row r="106" spans="1:47" s="285" customFormat="1" ht="15.75" hidden="1" customHeight="1">
      <c r="A106" s="724">
        <v>46</v>
      </c>
      <c r="B106" s="288" t="s">
        <v>582</v>
      </c>
      <c r="C106" s="726" t="str">
        <f>VLOOKUP(B106,مقررات!$A$1:$F$411,2,FALSE)</f>
        <v>تحليل وتصميم الخوارزميات</v>
      </c>
      <c r="D106" s="211">
        <f>VLOOKUP(B106,مقررات!$A$1:$F$452,3,FALSE)</f>
        <v>2</v>
      </c>
      <c r="E106" s="211">
        <f>VLOOKUP(B106,مقررات!$A$1:$F$476,4,FALSE)</f>
        <v>0</v>
      </c>
      <c r="F106" s="211">
        <f t="shared" si="4"/>
        <v>2</v>
      </c>
      <c r="G106" s="60" t="str">
        <f>VLOOKUP(B106,مقررات!$A$1:$F$409,6,FALSE)</f>
        <v>M2317</v>
      </c>
      <c r="H106" s="60" t="s">
        <v>1567</v>
      </c>
      <c r="I106" s="262" t="str">
        <f>VLOOKUP(H106,'اعضاء هيئة التدريس'!$B$1:$D$300,2,FALSE)</f>
        <v>د/ أحمد عبد الرحيم عبداللطيف</v>
      </c>
      <c r="J106" s="73"/>
      <c r="K106" s="73"/>
      <c r="L106" s="73"/>
      <c r="M106" s="73"/>
      <c r="N106" s="73"/>
      <c r="O106" s="73" t="s">
        <v>1072</v>
      </c>
      <c r="P106" s="775" t="s">
        <v>1327</v>
      </c>
      <c r="Q106" s="282"/>
      <c r="R106" s="428"/>
      <c r="S106" s="283"/>
      <c r="T106" s="283"/>
      <c r="U106" s="283"/>
      <c r="V106" s="284"/>
      <c r="W106" s="284"/>
      <c r="X106" s="284"/>
      <c r="Y106" s="284"/>
      <c r="Z106" s="284"/>
      <c r="AA106" s="284"/>
      <c r="AB106" s="284"/>
      <c r="AC106" s="284"/>
      <c r="AD106" s="284"/>
      <c r="AE106" s="284"/>
      <c r="AF106" s="284"/>
      <c r="AG106" s="284"/>
      <c r="AU106" s="707" t="e">
        <f>VLOOKUP(#REF!,'اعضاء هيئة التدريس'!#REF!,2,)</f>
        <v>#REF!</v>
      </c>
    </row>
    <row r="107" spans="1:47" s="285" customFormat="1" ht="24" hidden="1" customHeight="1">
      <c r="A107" s="724">
        <v>48</v>
      </c>
      <c r="B107" s="288" t="s">
        <v>1051</v>
      </c>
      <c r="C107" s="741" t="str">
        <f>VLOOKUP(B107,مقررات!$A$1:$F$411,2,FALSE)</f>
        <v xml:space="preserve">الهندسة التفاضلية </v>
      </c>
      <c r="D107" s="225">
        <f>VLOOKUP(B107,مقررات!$A$1:$F$452,3,FALSE)</f>
        <v>3</v>
      </c>
      <c r="E107" s="225">
        <f>VLOOKUP(B107,مقررات!$A$1:$F$476,4,FALSE)</f>
        <v>0</v>
      </c>
      <c r="F107" s="225">
        <f t="shared" si="4"/>
        <v>3</v>
      </c>
      <c r="G107" s="340" t="str">
        <f>VLOOKUP(B107,مقررات!$A$1:$F$409,6,FALSE)</f>
        <v xml:space="preserve">   M213&amp;M115</v>
      </c>
      <c r="H107" s="340" t="s">
        <v>1558</v>
      </c>
      <c r="I107" s="742" t="str">
        <f>VLOOKUP(H107,'اعضاء هيئة التدريس'!$B$1:$D$300,2,FALSE)</f>
        <v xml:space="preserve">  د/ مها عبد الفتاح ابوشنب</v>
      </c>
      <c r="J107" s="648"/>
      <c r="K107" s="648"/>
      <c r="L107" s="648"/>
      <c r="M107" s="648"/>
      <c r="N107" s="648"/>
      <c r="O107" s="648" t="s">
        <v>1069</v>
      </c>
      <c r="P107" s="775" t="s">
        <v>1327</v>
      </c>
      <c r="Q107" s="382"/>
      <c r="R107" s="752"/>
      <c r="S107" s="743"/>
      <c r="T107" s="743"/>
      <c r="U107" s="283"/>
      <c r="V107" s="284"/>
      <c r="W107" s="284"/>
      <c r="X107" s="284"/>
      <c r="Y107" s="284"/>
      <c r="Z107" s="284"/>
      <c r="AA107" s="284"/>
      <c r="AB107" s="284"/>
      <c r="AC107" s="284"/>
      <c r="AD107" s="284"/>
      <c r="AE107" s="284"/>
      <c r="AF107" s="284"/>
      <c r="AG107" s="284"/>
      <c r="AU107" s="707" t="e">
        <f>VLOOKUP(#REF!,'اعضاء هيئة التدريس'!#REF!,2,)</f>
        <v>#REF!</v>
      </c>
    </row>
    <row r="108" spans="1:47" s="285" customFormat="1" ht="22.5" hidden="1" customHeight="1">
      <c r="A108" s="724">
        <v>50</v>
      </c>
      <c r="B108" s="288" t="s">
        <v>1049</v>
      </c>
      <c r="C108" s="726" t="str">
        <f>VLOOKUP(B108,مقررات!$A$1:$F$411,2,FALSE)</f>
        <v>مختارات في  التطبيقية</v>
      </c>
      <c r="D108" s="211">
        <f>VLOOKUP(B108,مقررات!$A$1:$F$452,3,FALSE)</f>
        <v>3</v>
      </c>
      <c r="E108" s="211">
        <f>VLOOKUP(B108,مقررات!$A$1:$F$476,4,FALSE)</f>
        <v>0</v>
      </c>
      <c r="F108" s="211">
        <f t="shared" si="4"/>
        <v>3</v>
      </c>
      <c r="G108" s="60" t="str">
        <f>VLOOKUP(B108,مقررات!$A$1:$F$409,6,FALSE)</f>
        <v>M3217</v>
      </c>
      <c r="H108" s="697" t="s">
        <v>1524</v>
      </c>
      <c r="I108" s="262" t="str">
        <f>VLOOKUP(H108,'اعضاء هيئة التدريس'!$B$1:$D$300,2,FALSE)</f>
        <v>أ.د/ على ماهر ابوربية</v>
      </c>
      <c r="J108" s="73"/>
      <c r="K108" s="73" t="s">
        <v>1074</v>
      </c>
      <c r="L108" s="73"/>
      <c r="M108" s="73"/>
      <c r="N108" s="73"/>
      <c r="O108" s="73"/>
      <c r="P108" s="775" t="s">
        <v>1327</v>
      </c>
      <c r="Q108" s="4"/>
      <c r="R108" s="692"/>
      <c r="S108" s="91"/>
      <c r="T108" s="91"/>
      <c r="U108" s="283"/>
      <c r="V108" s="284"/>
      <c r="W108" s="284"/>
      <c r="X108" s="284"/>
      <c r="Y108" s="284"/>
      <c r="Z108" s="284"/>
      <c r="AA108" s="284"/>
      <c r="AB108" s="284"/>
      <c r="AC108" s="284"/>
      <c r="AD108" s="284"/>
      <c r="AE108" s="284"/>
      <c r="AF108" s="284"/>
      <c r="AG108" s="284"/>
      <c r="AU108" s="707" t="e">
        <f>VLOOKUP(#REF!,'اعضاء هيئة التدريس'!#REF!,2,)</f>
        <v>#REF!</v>
      </c>
    </row>
    <row r="109" spans="1:47" s="272" customFormat="1" ht="15.75" hidden="1" customHeight="1">
      <c r="A109" s="724">
        <v>51</v>
      </c>
      <c r="B109" s="288" t="s">
        <v>594</v>
      </c>
      <c r="C109" s="726" t="str">
        <f>VLOOKUP(B109,مقررات!$A$1:$F$411,2,FALSE)</f>
        <v>مختارات في الحاسبات</v>
      </c>
      <c r="D109" s="211">
        <f>VLOOKUP(B109,مقررات!$A$1:$F$452,3,FALSE)</f>
        <v>3</v>
      </c>
      <c r="E109" s="211">
        <f>VLOOKUP(B109,مقررات!$A$1:$F$476,4,FALSE)</f>
        <v>0</v>
      </c>
      <c r="F109" s="211">
        <f t="shared" si="4"/>
        <v>3</v>
      </c>
      <c r="G109" s="60" t="str">
        <f>VLOOKUP(B109,مقررات!$A$1:$F$409,6,FALSE)</f>
        <v>ـ</v>
      </c>
      <c r="H109" s="347" t="s">
        <v>1567</v>
      </c>
      <c r="I109" s="262" t="str">
        <f>VLOOKUP(H109,'اعضاء هيئة التدريس'!$B$1:$D$300,2,FALSE)</f>
        <v>د/ أحمد عبد الرحيم عبداللطيف</v>
      </c>
      <c r="J109" s="250"/>
      <c r="K109" s="413"/>
      <c r="L109" s="250"/>
      <c r="M109" s="250"/>
      <c r="N109" s="250"/>
      <c r="O109" s="250" t="s">
        <v>1180</v>
      </c>
      <c r="P109" s="775" t="s">
        <v>1327</v>
      </c>
      <c r="Q109" s="282"/>
      <c r="R109" s="428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U109" s="251" t="e">
        <f>VLOOKUP(#REF!,'اعضاء هيئة التدريس'!#REF!,2,)</f>
        <v>#REF!</v>
      </c>
    </row>
    <row r="110" spans="1:47" s="272" customFormat="1" ht="15.75" hidden="1" customHeight="1">
      <c r="A110" s="724">
        <v>52</v>
      </c>
      <c r="B110" s="288" t="s">
        <v>597</v>
      </c>
      <c r="C110" s="726" t="str">
        <f>VLOOKUP(B110,مقررات!$A$1:$F$411,2,FALSE)</f>
        <v>ذكاء اصطناعي</v>
      </c>
      <c r="D110" s="211">
        <f>VLOOKUP(B110,مقررات!$A$1:$F$452,3,FALSE)</f>
        <v>3</v>
      </c>
      <c r="E110" s="211">
        <f>VLOOKUP(B110,مقررات!$A$1:$F$476,4,FALSE)</f>
        <v>0</v>
      </c>
      <c r="F110" s="211">
        <f t="shared" ref="F110:F141" si="5">D110+0.5*E110</f>
        <v>3</v>
      </c>
      <c r="G110" s="60" t="str">
        <f>VLOOKUP(B110,مقررات!$A$1:$F$409,6,FALSE)</f>
        <v>M2317</v>
      </c>
      <c r="H110" s="60" t="s">
        <v>1536</v>
      </c>
      <c r="I110" s="262" t="str">
        <f>VLOOKUP(H110,'اعضاء هيئة التدريس'!$B$1:$D$300,2,FALSE)</f>
        <v>د. بسنت محمد الكفراوي</v>
      </c>
      <c r="J110" s="73"/>
      <c r="K110" s="73"/>
      <c r="L110" s="73"/>
      <c r="M110" s="73" t="s">
        <v>1069</v>
      </c>
      <c r="N110" s="73"/>
      <c r="O110" s="73"/>
      <c r="P110" s="775" t="s">
        <v>1327</v>
      </c>
      <c r="Q110" s="282"/>
      <c r="R110" s="428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U110" s="251" t="e">
        <f>VLOOKUP(#REF!,'اعضاء هيئة التدريس'!#REF!,2,)</f>
        <v>#REF!</v>
      </c>
    </row>
    <row r="111" spans="1:47" s="272" customFormat="1" ht="15.75" hidden="1" customHeight="1">
      <c r="A111" s="724">
        <v>54</v>
      </c>
      <c r="B111" s="288" t="s">
        <v>600</v>
      </c>
      <c r="C111" s="726" t="str">
        <f>VLOOKUP(B111,مقررات!$A$1:$F$411,2,FALSE)</f>
        <v>تكنولوجيا المعلومات</v>
      </c>
      <c r="D111" s="211">
        <f>VLOOKUP(B111,مقررات!$A$1:$F$452,3,FALSE)</f>
        <v>2</v>
      </c>
      <c r="E111" s="211">
        <f>VLOOKUP(B111,مقررات!$A$1:$F$476,4,FALSE)</f>
        <v>2</v>
      </c>
      <c r="F111" s="211">
        <f t="shared" si="5"/>
        <v>3</v>
      </c>
      <c r="G111" s="60" t="str">
        <f>VLOOKUP(B111,مقررات!$A$1:$F$409,6,FALSE)</f>
        <v>M437</v>
      </c>
      <c r="H111" s="60" t="s">
        <v>1536</v>
      </c>
      <c r="I111" s="262" t="str">
        <f>VLOOKUP(H111,'اعضاء هيئة التدريس'!$B$1:$D$300,2,FALSE)</f>
        <v>د. بسنت محمد الكفراوي</v>
      </c>
      <c r="J111" s="73"/>
      <c r="K111" s="73" t="s">
        <v>1070</v>
      </c>
      <c r="L111" s="73"/>
      <c r="M111" s="73"/>
      <c r="N111" s="73"/>
      <c r="O111" s="73"/>
      <c r="P111" s="775" t="s">
        <v>1327</v>
      </c>
      <c r="Q111" s="282"/>
      <c r="R111" s="428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U111" s="251" t="e">
        <f>VLOOKUP(#REF!,'اعضاء هيئة التدريس'!#REF!,2,)</f>
        <v>#REF!</v>
      </c>
    </row>
    <row r="112" spans="1:47" s="272" customFormat="1" ht="15.75" hidden="1" customHeight="1">
      <c r="A112" s="367"/>
      <c r="B112" s="288" t="s">
        <v>741</v>
      </c>
      <c r="C112" s="726" t="str">
        <f>VLOOKUP(B112,مقررات!$A$1:$F$411,2,FALSE)</f>
        <v>تصنيف حشرات (2)</v>
      </c>
      <c r="D112" s="211">
        <f>VLOOKUP(B112,مقررات!$A$1:$F$452,3,FALSE)</f>
        <v>2</v>
      </c>
      <c r="E112" s="211">
        <f>VLOOKUP(B112,مقررات!$A$1:$F$476,4,FALSE)</f>
        <v>2</v>
      </c>
      <c r="F112" s="211">
        <f t="shared" si="5"/>
        <v>3</v>
      </c>
      <c r="G112" s="60" t="str">
        <f>VLOOKUP(B112,مقررات!$A$1:$F$409,6,FALSE)</f>
        <v>E123</v>
      </c>
      <c r="H112" s="60" t="s">
        <v>1889</v>
      </c>
      <c r="I112" s="262" t="str">
        <f>VLOOKUP(H112,'اعضاء هيئة التدريس'!$B$1:$D$300,2,FALSE)</f>
        <v>د. ماجدة ابوالمحاسن</v>
      </c>
      <c r="J112" s="73"/>
      <c r="K112" s="73" t="s">
        <v>1067</v>
      </c>
      <c r="L112" s="73"/>
      <c r="M112" s="73"/>
      <c r="N112" s="73"/>
      <c r="O112" s="73"/>
      <c r="P112" s="775" t="s">
        <v>1317</v>
      </c>
      <c r="Q112" s="282"/>
      <c r="R112" s="428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E112" s="283"/>
      <c r="AF112" s="283"/>
      <c r="AG112" s="283"/>
      <c r="AU112" s="251" t="e">
        <f>VLOOKUP(#REF!,'اعضاء هيئة التدريس'!#REF!,2,)</f>
        <v>#REF!</v>
      </c>
    </row>
    <row r="113" spans="1:47" s="272" customFormat="1" ht="15.75" hidden="1" customHeight="1">
      <c r="A113" s="328"/>
      <c r="B113" s="288" t="s">
        <v>734</v>
      </c>
      <c r="C113" s="726" t="str">
        <f>VLOOKUP(B113,مقررات!$A$1:$F$411,2,FALSE)</f>
        <v>أنسجة حشرات</v>
      </c>
      <c r="D113" s="211">
        <f>VLOOKUP(B113,مقررات!$A$1:$F$452,3,FALSE)</f>
        <v>1</v>
      </c>
      <c r="E113" s="211">
        <f>VLOOKUP(B113,مقررات!$A$1:$F$476,4,FALSE)</f>
        <v>2</v>
      </c>
      <c r="F113" s="211">
        <f t="shared" si="5"/>
        <v>2</v>
      </c>
      <c r="G113" s="60" t="str">
        <f>VLOOKUP(B113,مقررات!$A$1:$F$409,6,FALSE)</f>
        <v>E112</v>
      </c>
      <c r="H113" s="60" t="s">
        <v>1888</v>
      </c>
      <c r="I113" s="262" t="str">
        <f>VLOOKUP(H113,'اعضاء هيئة التدريس'!$B$1:$D$300,2,FALSE)</f>
        <v>د. هانم صقر</v>
      </c>
      <c r="J113" s="73"/>
      <c r="K113" s="73"/>
      <c r="L113" s="73"/>
      <c r="M113" s="73"/>
      <c r="N113" s="73"/>
      <c r="O113" s="73" t="s">
        <v>1233</v>
      </c>
      <c r="P113" s="775" t="s">
        <v>1317</v>
      </c>
      <c r="Q113" s="4"/>
      <c r="R113" s="692"/>
      <c r="S113" s="91"/>
      <c r="T113" s="91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E113" s="283"/>
      <c r="AF113" s="283"/>
      <c r="AG113" s="283"/>
      <c r="AU113" s="251" t="e">
        <f>VLOOKUP(#REF!,'اعضاء هيئة التدريس'!#REF!,2,)</f>
        <v>#REF!</v>
      </c>
    </row>
    <row r="114" spans="1:47" s="272" customFormat="1" ht="15.75" hidden="1" customHeight="1">
      <c r="A114" s="328"/>
      <c r="B114" s="288" t="s">
        <v>733</v>
      </c>
      <c r="C114" s="726" t="str">
        <f>VLOOKUP(B114,مقررات!$A$1:$F$411,2,FALSE)</f>
        <v>ميكروتكنيك</v>
      </c>
      <c r="D114" s="211">
        <f>VLOOKUP(B114,مقررات!$A$1:$F$452,3,FALSE)</f>
        <v>2</v>
      </c>
      <c r="E114" s="211">
        <f>VLOOKUP(B114,مقررات!$A$1:$F$476,4,FALSE)</f>
        <v>2</v>
      </c>
      <c r="F114" s="211">
        <f t="shared" si="5"/>
        <v>3</v>
      </c>
      <c r="G114" s="60">
        <f>VLOOKUP(B114,مقررات!$A$1:$F$409,6,FALSE)</f>
        <v>0</v>
      </c>
      <c r="H114" s="60" t="s">
        <v>1873</v>
      </c>
      <c r="I114" s="262" t="str">
        <f>VLOOKUP(H114,'اعضاء هيئة التدريس'!$B$1:$D$300,2,FALSE)</f>
        <v>أ.د.عبادة ابوزكري</v>
      </c>
      <c r="J114" s="73"/>
      <c r="K114" s="73"/>
      <c r="L114" s="73"/>
      <c r="M114" s="73"/>
      <c r="N114" s="73" t="s">
        <v>1067</v>
      </c>
      <c r="O114" s="73"/>
      <c r="P114" s="775" t="s">
        <v>1317</v>
      </c>
      <c r="Q114" s="4"/>
      <c r="R114" s="692"/>
      <c r="S114" s="91"/>
      <c r="T114" s="91"/>
      <c r="U114" s="283"/>
      <c r="V114" s="283"/>
      <c r="W114" s="283"/>
      <c r="X114" s="283"/>
      <c r="Y114" s="283"/>
      <c r="Z114" s="283"/>
      <c r="AA114" s="283"/>
      <c r="AB114" s="283"/>
      <c r="AC114" s="283"/>
      <c r="AD114" s="283"/>
      <c r="AE114" s="283"/>
      <c r="AF114" s="283"/>
      <c r="AG114" s="283"/>
      <c r="AU114" s="251" t="e">
        <f>VLOOKUP(#REF!,'اعضاء هيئة التدريس'!#REF!,2,)</f>
        <v>#REF!</v>
      </c>
    </row>
    <row r="115" spans="1:47" s="272" customFormat="1" ht="15.75" hidden="1" customHeight="1">
      <c r="A115" s="367"/>
      <c r="B115" s="288" t="s">
        <v>737</v>
      </c>
      <c r="C115" s="726" t="str">
        <f>VLOOKUP(B115,مقررات!$A$1:$F$411,2,FALSE)</f>
        <v>فسيولوجي حشرات (1)</v>
      </c>
      <c r="D115" s="211">
        <f>VLOOKUP(B115,مقررات!$A$1:$F$452,3,FALSE)</f>
        <v>2</v>
      </c>
      <c r="E115" s="211">
        <f>VLOOKUP(B115,مقررات!$A$1:$F$476,4,FALSE)</f>
        <v>2</v>
      </c>
      <c r="F115" s="211">
        <f t="shared" si="5"/>
        <v>3</v>
      </c>
      <c r="G115" s="60" t="str">
        <f>VLOOKUP(B115,مقررات!$A$1:$F$409,6,FALSE)</f>
        <v>E112</v>
      </c>
      <c r="H115" s="60" t="s">
        <v>1875</v>
      </c>
      <c r="I115" s="262" t="str">
        <f>VLOOKUP(H115,'اعضاء هيئة التدريس'!$B$1:$D$300,2,FALSE)</f>
        <v>أ.د. طلعت عمارة</v>
      </c>
      <c r="J115" s="73"/>
      <c r="K115" s="73"/>
      <c r="L115" s="73"/>
      <c r="M115" s="73" t="s">
        <v>1067</v>
      </c>
      <c r="N115" s="73"/>
      <c r="O115" s="73"/>
      <c r="P115" s="775" t="s">
        <v>1317</v>
      </c>
      <c r="Q115" s="282"/>
      <c r="R115" s="428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  <c r="AC115" s="283"/>
      <c r="AD115" s="283"/>
      <c r="AE115" s="283"/>
      <c r="AF115" s="283"/>
      <c r="AG115" s="283"/>
      <c r="AU115" s="251" t="e">
        <f>VLOOKUP(#REF!,'اعضاء هيئة التدريس'!#REF!,2,)</f>
        <v>#REF!</v>
      </c>
    </row>
    <row r="116" spans="1:47" s="272" customFormat="1" ht="15.75" hidden="1" customHeight="1">
      <c r="A116" s="367"/>
      <c r="B116" s="288" t="s">
        <v>748</v>
      </c>
      <c r="C116" s="726" t="str">
        <f>VLOOKUP(B116,مقررات!$A$1:$F$411,2,FALSE)</f>
        <v>حشرات اقتصادية (2)</v>
      </c>
      <c r="D116" s="211">
        <f>VLOOKUP(B116,مقررات!$A$1:$F$452,3,FALSE)</f>
        <v>2</v>
      </c>
      <c r="E116" s="211">
        <f>VLOOKUP(B116,مقررات!$A$1:$F$476,4,FALSE)</f>
        <v>2</v>
      </c>
      <c r="F116" s="211">
        <f t="shared" si="5"/>
        <v>3</v>
      </c>
      <c r="G116" s="60" t="str">
        <f>VLOOKUP(B116,مقررات!$A$1:$F$409,6,FALSE)</f>
        <v>E225</v>
      </c>
      <c r="H116" s="60" t="s">
        <v>1881</v>
      </c>
      <c r="I116" s="262" t="str">
        <f>VLOOKUP(H116,'اعضاء هيئة التدريس'!$B$1:$D$300,2,FALSE)</f>
        <v>ا.د. محمد السيد خليل</v>
      </c>
      <c r="J116" s="73"/>
      <c r="K116" s="73"/>
      <c r="L116" s="73"/>
      <c r="M116" s="73"/>
      <c r="N116" s="73" t="s">
        <v>1068</v>
      </c>
      <c r="O116" s="73"/>
      <c r="P116" s="775" t="s">
        <v>1317</v>
      </c>
      <c r="Q116" s="282"/>
      <c r="R116" s="428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  <c r="AC116" s="283"/>
      <c r="AD116" s="283"/>
      <c r="AE116" s="283"/>
      <c r="AF116" s="283"/>
      <c r="AG116" s="283"/>
      <c r="AU116" s="251" t="e">
        <f>VLOOKUP(#REF!,'اعضاء هيئة التدريس'!#REF!,2,)</f>
        <v>#REF!</v>
      </c>
    </row>
    <row r="117" spans="1:47" s="272" customFormat="1" ht="15.75" hidden="1" customHeight="1">
      <c r="A117" s="724">
        <v>22</v>
      </c>
      <c r="B117" s="288" t="s">
        <v>556</v>
      </c>
      <c r="C117" s="726" t="str">
        <f>VLOOKUP(B117,مقررات!$A$1:$F$411,2,FALSE)</f>
        <v>تحليل رياضي (4)</v>
      </c>
      <c r="D117" s="211">
        <f>VLOOKUP(B117,مقررات!$A$1:$F$452,3,FALSE)</f>
        <v>2</v>
      </c>
      <c r="E117" s="211">
        <f>VLOOKUP(B117,مقررات!$A$1:$F$476,4,FALSE)</f>
        <v>1</v>
      </c>
      <c r="F117" s="211">
        <f t="shared" si="5"/>
        <v>2.5</v>
      </c>
      <c r="G117" s="60" t="str">
        <f>VLOOKUP(B117,مقررات!$A$1:$F$409,6,FALSE)</f>
        <v>M211</v>
      </c>
      <c r="H117" s="60" t="s">
        <v>1554</v>
      </c>
      <c r="I117" s="262" t="str">
        <f>VLOOKUP(H117,'اعضاء هيئة التدريس'!$B$1:$D$300,2,FALSE)</f>
        <v xml:space="preserve">د. اشرف ابراهيم حفناوي </v>
      </c>
      <c r="J117" s="73"/>
      <c r="K117" s="73"/>
      <c r="L117" s="73" t="s">
        <v>1072</v>
      </c>
      <c r="M117" s="73"/>
      <c r="N117" s="73"/>
      <c r="O117" s="73"/>
      <c r="P117" s="775" t="s">
        <v>1317</v>
      </c>
      <c r="Q117" s="4"/>
      <c r="R117" s="692"/>
      <c r="S117" s="91"/>
      <c r="T117" s="91"/>
      <c r="U117" s="283"/>
      <c r="V117" s="283"/>
      <c r="W117" s="283"/>
      <c r="X117" s="283"/>
      <c r="Y117" s="283"/>
      <c r="Z117" s="283"/>
      <c r="AA117" s="283"/>
      <c r="AB117" s="283"/>
      <c r="AC117" s="283"/>
      <c r="AD117" s="283"/>
      <c r="AE117" s="283"/>
      <c r="AF117" s="283"/>
      <c r="AG117" s="283"/>
      <c r="AU117" s="251" t="e">
        <f>VLOOKUP(#REF!,'اعضاء هيئة التدريس'!#REF!,2,)</f>
        <v>#REF!</v>
      </c>
    </row>
    <row r="118" spans="1:47" s="272" customFormat="1" ht="15.75" hidden="1" customHeight="1">
      <c r="A118" s="367"/>
      <c r="B118" s="288" t="s">
        <v>935</v>
      </c>
      <c r="C118" s="726" t="str">
        <f>VLOOKUP(B118,مقررات!$A$1:$F$411,2,FALSE)</f>
        <v xml:space="preserve">تصنيف حيوان </v>
      </c>
      <c r="D118" s="211">
        <f>VLOOKUP(B118,مقررات!$A$1:$F$452,3,FALSE)</f>
        <v>2</v>
      </c>
      <c r="E118" s="211">
        <f>VLOOKUP(B118,مقررات!$A$1:$F$476,4,FALSE)</f>
        <v>2</v>
      </c>
      <c r="F118" s="211">
        <f t="shared" si="5"/>
        <v>3</v>
      </c>
      <c r="G118" s="60">
        <f>VLOOKUP(B118,مقررات!$A$1:$F$409,6,FALSE)</f>
        <v>0</v>
      </c>
      <c r="H118" s="60" t="s">
        <v>1881</v>
      </c>
      <c r="I118" s="262" t="str">
        <f>VLOOKUP(H118,'اعضاء هيئة التدريس'!$B$1:$D$300,2,FALSE)</f>
        <v>ا.د. محمد السيد خليل</v>
      </c>
      <c r="J118" s="73"/>
      <c r="K118" s="73" t="s">
        <v>1067</v>
      </c>
      <c r="L118" s="73"/>
      <c r="M118" s="73"/>
      <c r="N118" s="73"/>
      <c r="O118" s="73"/>
      <c r="P118" s="775" t="s">
        <v>1317</v>
      </c>
      <c r="Q118" s="282"/>
      <c r="R118" s="428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E118" s="283"/>
      <c r="AF118" s="283"/>
      <c r="AG118" s="283"/>
      <c r="AU118" s="251" t="e">
        <f>VLOOKUP(#REF!,'اعضاء هيئة التدريس'!#REF!,2,)</f>
        <v>#REF!</v>
      </c>
    </row>
    <row r="119" spans="1:47" s="272" customFormat="1" ht="15" hidden="1" customHeight="1">
      <c r="A119" s="367"/>
      <c r="B119" s="288" t="s">
        <v>935</v>
      </c>
      <c r="C119" s="726" t="str">
        <f>VLOOKUP(B119,مقررات!$A$1:$F$411,2,FALSE)</f>
        <v xml:space="preserve">تصنيف حيوان </v>
      </c>
      <c r="D119" s="211">
        <f>VLOOKUP(B119,مقررات!$A$1:$F$452,3,FALSE)</f>
        <v>2</v>
      </c>
      <c r="E119" s="211">
        <f>VLOOKUP(B119,مقررات!$A$1:$F$476,4,FALSE)</f>
        <v>2</v>
      </c>
      <c r="F119" s="211">
        <f t="shared" si="5"/>
        <v>3</v>
      </c>
      <c r="G119" s="60">
        <f>VLOOKUP(B119,مقررات!$A$1:$F$409,6,FALSE)</f>
        <v>0</v>
      </c>
      <c r="H119" s="60" t="s">
        <v>1897</v>
      </c>
      <c r="I119" s="262" t="str">
        <f>VLOOKUP(H119,'اعضاء هيئة التدريس'!$B$1:$D$300,2,FALSE)</f>
        <v>د. عادل عبدالمنصف نصار</v>
      </c>
      <c r="J119" s="73"/>
      <c r="K119" s="73" t="s">
        <v>1068</v>
      </c>
      <c r="L119" s="73"/>
      <c r="M119" s="73"/>
      <c r="N119" s="73"/>
      <c r="O119" s="73"/>
      <c r="P119" s="775" t="s">
        <v>1317</v>
      </c>
      <c r="Q119" s="282"/>
      <c r="R119" s="428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  <c r="AC119" s="283"/>
      <c r="AD119" s="283"/>
      <c r="AE119" s="283"/>
      <c r="AF119" s="283"/>
      <c r="AG119" s="283"/>
      <c r="AU119" s="251" t="e">
        <f>VLOOKUP(#REF!,'اعضاء هيئة التدريس'!#REF!,2,)</f>
        <v>#REF!</v>
      </c>
    </row>
    <row r="120" spans="1:47" s="272" customFormat="1" ht="15.75" hidden="1" customHeight="1">
      <c r="A120" s="328"/>
      <c r="B120" s="288" t="s">
        <v>726</v>
      </c>
      <c r="C120" s="726" t="str">
        <f>VLOOKUP(B120,مقررات!$A$1:$F$411,2,FALSE)</f>
        <v>حشرات طبية</v>
      </c>
      <c r="D120" s="211">
        <f>VLOOKUP(B120,مقررات!$A$1:$F$452,3,FALSE)</f>
        <v>1</v>
      </c>
      <c r="E120" s="211">
        <f>VLOOKUP(B120,مقررات!$A$1:$F$476,4,FALSE)</f>
        <v>2</v>
      </c>
      <c r="F120" s="211">
        <f t="shared" si="5"/>
        <v>2</v>
      </c>
      <c r="G120" s="60" t="str">
        <f>VLOOKUP(B120,مقررات!$A$1:$F$409,6,FALSE)</f>
        <v>Z158</v>
      </c>
      <c r="H120" s="60" t="s">
        <v>1881</v>
      </c>
      <c r="I120" s="262" t="str">
        <f>VLOOKUP(H120,'اعضاء هيئة التدريس'!$B$1:$D$300,2,FALSE)</f>
        <v>ا.د. محمد السيد خليل</v>
      </c>
      <c r="J120" s="73"/>
      <c r="K120" s="73"/>
      <c r="L120" s="73" t="s">
        <v>1147</v>
      </c>
      <c r="M120" s="73"/>
      <c r="N120" s="73"/>
      <c r="O120" s="73"/>
      <c r="P120" s="775" t="s">
        <v>1317</v>
      </c>
      <c r="Q120" s="4"/>
      <c r="R120" s="692"/>
      <c r="S120" s="92"/>
      <c r="T120" s="92"/>
      <c r="U120" s="283"/>
      <c r="V120" s="283"/>
      <c r="W120" s="283"/>
      <c r="X120" s="283"/>
      <c r="Y120" s="283"/>
      <c r="Z120" s="283"/>
      <c r="AA120" s="283"/>
      <c r="AB120" s="283"/>
      <c r="AC120" s="283"/>
      <c r="AD120" s="283"/>
      <c r="AE120" s="283"/>
      <c r="AF120" s="283"/>
      <c r="AG120" s="283"/>
      <c r="AU120" s="251" t="e">
        <f>VLOOKUP(#REF!,'اعضاء هيئة التدريس'!#REF!,2,)</f>
        <v>#REF!</v>
      </c>
    </row>
    <row r="121" spans="1:47" s="272" customFormat="1" ht="21" hidden="1" customHeight="1">
      <c r="A121" s="367"/>
      <c r="B121" s="288" t="s">
        <v>688</v>
      </c>
      <c r="C121" s="726" t="str">
        <f>VLOOKUP(B121,مقررات!$A$1:$F$411,2,FALSE)</f>
        <v>كيمياء الخلية والانسجة</v>
      </c>
      <c r="D121" s="211">
        <f>VLOOKUP(B121,مقررات!$A$1:$F$452,3,FALSE)</f>
        <v>2</v>
      </c>
      <c r="E121" s="211">
        <f>VLOOKUP(B121,مقررات!$A$1:$F$476,4,FALSE)</f>
        <v>2</v>
      </c>
      <c r="F121" s="211">
        <f t="shared" si="5"/>
        <v>3</v>
      </c>
      <c r="G121" s="60" t="str">
        <f>VLOOKUP(B121,مقررات!$A$1:$F$409,6,FALSE)</f>
        <v>Z227</v>
      </c>
      <c r="H121" s="60" t="s">
        <v>1879</v>
      </c>
      <c r="I121" s="262" t="str">
        <f>VLOOKUP(H121,'اعضاء هيئة التدريس'!$B$1:$D$300,2,FALSE)</f>
        <v>أ.د. هدى مهران</v>
      </c>
      <c r="J121" s="73"/>
      <c r="K121" s="73"/>
      <c r="L121" s="73"/>
      <c r="M121" s="73" t="s">
        <v>1068</v>
      </c>
      <c r="N121" s="73"/>
      <c r="O121" s="73"/>
      <c r="P121" s="775" t="s">
        <v>1317</v>
      </c>
      <c r="Q121" s="282"/>
      <c r="R121" s="428"/>
      <c r="S121" s="283"/>
      <c r="T121" s="284"/>
      <c r="U121" s="284"/>
      <c r="V121" s="283"/>
      <c r="W121" s="283"/>
      <c r="X121" s="283"/>
      <c r="Y121" s="283"/>
      <c r="Z121" s="283"/>
      <c r="AA121" s="283"/>
      <c r="AB121" s="283"/>
      <c r="AC121" s="283"/>
      <c r="AD121" s="283"/>
      <c r="AE121" s="283"/>
      <c r="AF121" s="283"/>
      <c r="AG121" s="283"/>
      <c r="AU121" s="251" t="e">
        <f>VLOOKUP(#REF!,'اعضاء هيئة التدريس'!#REF!,2,)</f>
        <v>#REF!</v>
      </c>
    </row>
    <row r="122" spans="1:47" s="272" customFormat="1" ht="15.75" hidden="1" customHeight="1">
      <c r="A122" s="367"/>
      <c r="B122" s="288" t="s">
        <v>683</v>
      </c>
      <c r="C122" s="726" t="str">
        <f>VLOOKUP(B122,مقررات!$A$1:$F$411,2,FALSE)</f>
        <v>بيولوجيا جزئية</v>
      </c>
      <c r="D122" s="211">
        <f>VLOOKUP(B122,مقررات!$A$1:$F$452,3,FALSE)</f>
        <v>2</v>
      </c>
      <c r="E122" s="211">
        <f>VLOOKUP(B122,مقررات!$A$1:$F$476,4,FALSE)</f>
        <v>0</v>
      </c>
      <c r="F122" s="211">
        <f t="shared" si="5"/>
        <v>2</v>
      </c>
      <c r="G122" s="60" t="str">
        <f>VLOOKUP(B122,مقررات!$A$1:$F$409,6,FALSE)</f>
        <v>Z2614</v>
      </c>
      <c r="H122" s="60" t="s">
        <v>1871</v>
      </c>
      <c r="I122" s="262" t="str">
        <f>VLOOKUP(H122,'اعضاء هيئة التدريس'!$B$1:$D$300,2,FALSE)</f>
        <v>أ.د.صبحي حسب النبي</v>
      </c>
      <c r="J122" s="73"/>
      <c r="K122" s="73"/>
      <c r="L122" s="73"/>
      <c r="M122" s="73" t="s">
        <v>1070</v>
      </c>
      <c r="N122" s="73"/>
      <c r="O122" s="73"/>
      <c r="P122" s="775" t="s">
        <v>1317</v>
      </c>
      <c r="Q122" s="282"/>
      <c r="R122" s="428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E122" s="283"/>
      <c r="AF122" s="283"/>
      <c r="AG122" s="283"/>
      <c r="AU122" s="251" t="e">
        <f>VLOOKUP(#REF!,'اعضاء هيئة التدريس'!#REF!,2,)</f>
        <v>#REF!</v>
      </c>
    </row>
    <row r="123" spans="1:47" s="272" customFormat="1" ht="15.75" hidden="1">
      <c r="A123" s="367"/>
      <c r="B123" s="288" t="s">
        <v>683</v>
      </c>
      <c r="C123" s="726" t="str">
        <f>VLOOKUP(B123,مقررات!$A$1:$F$411,2,FALSE)</f>
        <v>بيولوجيا جزئية</v>
      </c>
      <c r="D123" s="211">
        <f>VLOOKUP(B123,مقررات!$A$1:$F$452,3,FALSE)</f>
        <v>2</v>
      </c>
      <c r="E123" s="211">
        <f>VLOOKUP(B123,مقررات!$A$1:$F$476,4,FALSE)</f>
        <v>0</v>
      </c>
      <c r="F123" s="211">
        <f t="shared" si="5"/>
        <v>2</v>
      </c>
      <c r="G123" s="60" t="str">
        <f>VLOOKUP(B123,مقررات!$A$1:$F$409,6,FALSE)</f>
        <v>Z2614</v>
      </c>
      <c r="H123" s="60" t="s">
        <v>1963</v>
      </c>
      <c r="I123" s="262" t="str">
        <f>VLOOKUP(H123,'اعضاء هيئة التدريس'!$B$1:$D$300,2,FALSE)</f>
        <v>د / خالد جبة</v>
      </c>
      <c r="J123" s="73"/>
      <c r="K123" s="73"/>
      <c r="L123" s="73"/>
      <c r="M123" s="73" t="s">
        <v>1070</v>
      </c>
      <c r="N123" s="73"/>
      <c r="O123" s="73"/>
      <c r="P123" s="775" t="s">
        <v>1317</v>
      </c>
      <c r="Q123" s="282"/>
      <c r="R123" s="428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E123" s="283"/>
      <c r="AF123" s="283"/>
      <c r="AG123" s="283"/>
      <c r="AU123" s="251" t="e">
        <f>VLOOKUP(#REF!,'اعضاء هيئة التدريس'!#REF!,2,)</f>
        <v>#REF!</v>
      </c>
    </row>
    <row r="124" spans="1:47" s="272" customFormat="1" ht="15.75" hidden="1" customHeight="1">
      <c r="A124" s="367"/>
      <c r="B124" s="288" t="s">
        <v>722</v>
      </c>
      <c r="C124" s="726" t="str">
        <f>VLOOKUP(B124,مقررات!$A$1:$F$411,2,FALSE)</f>
        <v>طفيليات متقدم</v>
      </c>
      <c r="D124" s="211">
        <f>VLOOKUP(B124,مقررات!$A$1:$F$452,3,FALSE)</f>
        <v>2</v>
      </c>
      <c r="E124" s="211">
        <f>VLOOKUP(B124,مقررات!$A$1:$F$476,4,FALSE)</f>
        <v>2</v>
      </c>
      <c r="F124" s="211">
        <f t="shared" si="5"/>
        <v>3</v>
      </c>
      <c r="G124" s="60" t="str">
        <f>VLOOKUP(B124,مقررات!$A$1:$F$409,6,FALSE)</f>
        <v>Z338</v>
      </c>
      <c r="H124" s="60" t="s">
        <v>1887</v>
      </c>
      <c r="I124" s="262" t="str">
        <f>VLOOKUP(H124,'اعضاء هيئة التدريس'!$B$1:$D$300,2,FALSE)</f>
        <v>أ.د. عاطف الطوخي</v>
      </c>
      <c r="J124" s="73"/>
      <c r="K124" s="73"/>
      <c r="L124" s="73" t="s">
        <v>1067</v>
      </c>
      <c r="M124" s="73"/>
      <c r="N124" s="73"/>
      <c r="O124" s="73"/>
      <c r="P124" s="775" t="s">
        <v>1317</v>
      </c>
      <c r="Q124" s="282"/>
      <c r="R124" s="428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3"/>
      <c r="AC124" s="283"/>
      <c r="AD124" s="283"/>
      <c r="AE124" s="283"/>
      <c r="AF124" s="283"/>
      <c r="AG124" s="283"/>
      <c r="AU124" s="251" t="e">
        <f>VLOOKUP(#REF!,'اعضاء هيئة التدريس'!#REF!,2,)</f>
        <v>#REF!</v>
      </c>
    </row>
    <row r="125" spans="1:47" s="272" customFormat="1" ht="15.75" hidden="1" customHeight="1">
      <c r="A125" s="328"/>
      <c r="B125" s="288" t="s">
        <v>728</v>
      </c>
      <c r="C125" s="726" t="str">
        <f>VLOOKUP(B125,مقررات!$A$1:$F$411,2,FALSE)</f>
        <v>علم الشكل الخارجى</v>
      </c>
      <c r="D125" s="211">
        <f>VLOOKUP(B125,مقررات!$A$1:$F$452,3,FALSE)</f>
        <v>3</v>
      </c>
      <c r="E125" s="211">
        <f>VLOOKUP(B125,مقررات!$A$1:$F$476,4,FALSE)</f>
        <v>2</v>
      </c>
      <c r="F125" s="211">
        <f t="shared" si="5"/>
        <v>4</v>
      </c>
      <c r="G125" s="60" t="str">
        <f>VLOOKUP(B125,مقررات!$A$1:$F$409,6,FALSE)</f>
        <v>-</v>
      </c>
      <c r="H125" s="60" t="s">
        <v>1875</v>
      </c>
      <c r="I125" s="262" t="str">
        <f>VLOOKUP(H125,'اعضاء هيئة التدريس'!$B$1:$D$300,2,FALSE)</f>
        <v>أ.د. طلعت عمارة</v>
      </c>
      <c r="J125" s="73"/>
      <c r="K125" s="73" t="s">
        <v>1069</v>
      </c>
      <c r="L125" s="73"/>
      <c r="M125" s="73"/>
      <c r="N125" s="73"/>
      <c r="O125" s="73"/>
      <c r="P125" s="775" t="s">
        <v>1323</v>
      </c>
      <c r="Q125" s="4"/>
      <c r="R125" s="692"/>
      <c r="S125" s="91"/>
      <c r="T125" s="91"/>
      <c r="U125" s="284"/>
      <c r="V125" s="283"/>
      <c r="W125" s="283"/>
      <c r="X125" s="283"/>
      <c r="Y125" s="283"/>
      <c r="Z125" s="283"/>
      <c r="AA125" s="283"/>
      <c r="AB125" s="283"/>
      <c r="AC125" s="283"/>
      <c r="AD125" s="283"/>
      <c r="AE125" s="283"/>
      <c r="AF125" s="283"/>
      <c r="AG125" s="283"/>
      <c r="AU125" s="251" t="e">
        <f>VLOOKUP(#REF!,'اعضاء هيئة التدريس'!#REF!,2,)</f>
        <v>#REF!</v>
      </c>
    </row>
    <row r="126" spans="1:47" s="272" customFormat="1" ht="15.75" hidden="1" customHeight="1">
      <c r="A126" s="367"/>
      <c r="B126" s="288" t="s">
        <v>729</v>
      </c>
      <c r="C126" s="726" t="str">
        <f>VLOOKUP(B126,مقررات!$A$1:$F$411,2,FALSE)</f>
        <v>علم التشريح الداخلى</v>
      </c>
      <c r="D126" s="211">
        <f>VLOOKUP(B126,مقررات!$A$1:$F$452,3,FALSE)</f>
        <v>2</v>
      </c>
      <c r="E126" s="211">
        <f>VLOOKUP(B126,مقررات!$A$1:$F$476,4,FALSE)</f>
        <v>2</v>
      </c>
      <c r="F126" s="211">
        <f t="shared" si="5"/>
        <v>3</v>
      </c>
      <c r="G126" s="60">
        <f>VLOOKUP(B126,مقررات!$A$1:$F$409,6,FALSE)</f>
        <v>0</v>
      </c>
      <c r="H126" s="60" t="s">
        <v>1873</v>
      </c>
      <c r="I126" s="262" t="str">
        <f>VLOOKUP(H126,'اعضاء هيئة التدريس'!$B$1:$D$300,2,FALSE)</f>
        <v>أ.د.عبادة ابوزكري</v>
      </c>
      <c r="J126" s="73"/>
      <c r="K126" s="73"/>
      <c r="L126" s="73"/>
      <c r="M126" s="73" t="s">
        <v>1067</v>
      </c>
      <c r="N126" s="73"/>
      <c r="O126" s="73"/>
      <c r="P126" s="775" t="s">
        <v>1323</v>
      </c>
      <c r="Q126" s="282"/>
      <c r="R126" s="428"/>
      <c r="S126" s="283"/>
      <c r="T126" s="283"/>
      <c r="U126" s="284"/>
      <c r="V126" s="283"/>
      <c r="W126" s="283"/>
      <c r="X126" s="283"/>
      <c r="Y126" s="283"/>
      <c r="Z126" s="283"/>
      <c r="AA126" s="283"/>
      <c r="AB126" s="283"/>
      <c r="AC126" s="283"/>
      <c r="AD126" s="283"/>
      <c r="AE126" s="283"/>
      <c r="AF126" s="283"/>
      <c r="AG126" s="283"/>
      <c r="AU126" s="251" t="e">
        <f>VLOOKUP(#REF!,'اعضاء هيئة التدريس'!#REF!,2,)</f>
        <v>#REF!</v>
      </c>
    </row>
    <row r="127" spans="1:47" s="272" customFormat="1" ht="15.75" hidden="1" customHeight="1">
      <c r="A127" s="367"/>
      <c r="B127" s="288" t="s">
        <v>977</v>
      </c>
      <c r="C127" s="726" t="str">
        <f>VLOOKUP(B127,مقررات!$A$1:$F$411,2,FALSE)</f>
        <v xml:space="preserve">دراسات بيئية </v>
      </c>
      <c r="D127" s="211">
        <f>VLOOKUP(B127,مقررات!$A$1:$F$452,3,FALSE)</f>
        <v>2</v>
      </c>
      <c r="E127" s="211">
        <f>VLOOKUP(B127,مقررات!$A$1:$F$476,4,FALSE)</f>
        <v>0</v>
      </c>
      <c r="F127" s="211">
        <f t="shared" si="5"/>
        <v>2</v>
      </c>
      <c r="G127" s="60" t="str">
        <f>VLOOKUP(B127,مقررات!$A$1:$F$409,6,FALSE)</f>
        <v>ـ</v>
      </c>
      <c r="H127" s="60" t="s">
        <v>1869</v>
      </c>
      <c r="I127" s="262" t="str">
        <f>VLOOKUP(H127,'اعضاء هيئة التدريس'!$B$1:$D$300,2,FALSE)</f>
        <v>أ.د. علاء النعناعي</v>
      </c>
      <c r="J127" s="73"/>
      <c r="K127" s="73"/>
      <c r="L127" s="73"/>
      <c r="M127" s="73"/>
      <c r="N127" s="73" t="s">
        <v>1072</v>
      </c>
      <c r="O127" s="73"/>
      <c r="P127" s="775" t="s">
        <v>1323</v>
      </c>
      <c r="Q127" s="282"/>
      <c r="R127" s="428"/>
      <c r="S127" s="283"/>
      <c r="T127" s="283"/>
      <c r="U127" s="284"/>
      <c r="V127" s="283"/>
      <c r="W127" s="283"/>
      <c r="X127" s="283"/>
      <c r="Y127" s="283"/>
      <c r="Z127" s="283"/>
      <c r="AA127" s="283"/>
      <c r="AB127" s="283"/>
      <c r="AC127" s="283"/>
      <c r="AD127" s="283"/>
      <c r="AE127" s="283"/>
      <c r="AF127" s="283"/>
      <c r="AG127" s="283"/>
      <c r="AU127" s="251" t="e">
        <f>VLOOKUP(#REF!,'اعضاء هيئة التدريس'!#REF!,2,)</f>
        <v>#REF!</v>
      </c>
    </row>
    <row r="128" spans="1:47" s="759" customFormat="1" ht="15.75" hidden="1" customHeight="1">
      <c r="A128" s="367"/>
      <c r="B128" s="288" t="s">
        <v>675</v>
      </c>
      <c r="C128" s="726" t="str">
        <f>VLOOKUP(B128,مقررات!$A$1:$F$411,2,FALSE)</f>
        <v>حبليات (1)</v>
      </c>
      <c r="D128" s="211">
        <f>VLOOKUP(B128,مقررات!$A$1:$F$452,3,FALSE)</f>
        <v>1</v>
      </c>
      <c r="E128" s="211">
        <f>VLOOKUP(B128,مقررات!$A$1:$F$476,4,FALSE)</f>
        <v>2</v>
      </c>
      <c r="F128" s="211">
        <f t="shared" si="5"/>
        <v>2</v>
      </c>
      <c r="G128" s="60" t="str">
        <f>VLOOKUP(B128,مقررات!$A$1:$F$409,6,FALSE)</f>
        <v>-</v>
      </c>
      <c r="H128" s="60" t="s">
        <v>1890</v>
      </c>
      <c r="I128" s="262" t="str">
        <f>VLOOKUP(H128,'اعضاء هيئة التدريس'!$B$1:$D$300,2,FALSE)</f>
        <v>د. جمال متولي بدوي</v>
      </c>
      <c r="J128" s="73"/>
      <c r="K128" s="73"/>
      <c r="L128" s="73"/>
      <c r="M128" s="73"/>
      <c r="N128" s="73" t="s">
        <v>1147</v>
      </c>
      <c r="O128" s="73"/>
      <c r="P128" s="775" t="s">
        <v>1323</v>
      </c>
      <c r="Q128" s="282"/>
      <c r="R128" s="428"/>
      <c r="S128" s="283"/>
      <c r="T128" s="283"/>
      <c r="U128" s="760"/>
      <c r="V128" s="760"/>
      <c r="W128" s="760"/>
      <c r="X128" s="760"/>
      <c r="Y128" s="760"/>
      <c r="Z128" s="760"/>
      <c r="AA128" s="760"/>
      <c r="AB128" s="760"/>
      <c r="AC128" s="760"/>
      <c r="AD128" s="760"/>
      <c r="AE128" s="760"/>
      <c r="AF128" s="760"/>
      <c r="AG128" s="760"/>
      <c r="AU128" s="260" t="e">
        <f>VLOOKUP(#REF!,'اعضاء هيئة التدريس'!#REF!,2,)</f>
        <v>#REF!</v>
      </c>
    </row>
    <row r="129" spans="1:47" s="272" customFormat="1" ht="15.75" hidden="1" customHeight="1">
      <c r="A129" s="328"/>
      <c r="B129" s="288" t="s">
        <v>676</v>
      </c>
      <c r="C129" s="726" t="str">
        <f>VLOOKUP(B129,مقررات!$A$1:$F$411,2,FALSE)</f>
        <v>حشرات عامة</v>
      </c>
      <c r="D129" s="211">
        <f>VLOOKUP(B129,مقررات!$A$1:$F$452,3,FALSE)</f>
        <v>2</v>
      </c>
      <c r="E129" s="211">
        <f>VLOOKUP(B129,مقررات!$A$1:$F$476,4,FALSE)</f>
        <v>2</v>
      </c>
      <c r="F129" s="211">
        <f t="shared" si="5"/>
        <v>3</v>
      </c>
      <c r="G129" s="60" t="str">
        <f>VLOOKUP(B129,مقررات!$A$1:$F$409,6,FALSE)</f>
        <v>Z136</v>
      </c>
      <c r="H129" s="60" t="s">
        <v>1889</v>
      </c>
      <c r="I129" s="262" t="str">
        <f>VLOOKUP(H129,'اعضاء هيئة التدريس'!$B$1:$D$300,2,FALSE)</f>
        <v>د. ماجدة ابوالمحاسن</v>
      </c>
      <c r="J129" s="73"/>
      <c r="K129" s="73"/>
      <c r="L129" s="73"/>
      <c r="M129" s="73"/>
      <c r="N129" s="73" t="s">
        <v>1067</v>
      </c>
      <c r="O129" s="73"/>
      <c r="P129" s="775" t="s">
        <v>1323</v>
      </c>
      <c r="Q129" s="4"/>
      <c r="R129" s="692"/>
      <c r="S129" s="91"/>
      <c r="T129" s="91"/>
      <c r="U129" s="283"/>
      <c r="V129" s="283"/>
      <c r="W129" s="283"/>
      <c r="X129" s="283"/>
      <c r="Y129" s="283"/>
      <c r="Z129" s="283"/>
      <c r="AA129" s="283"/>
      <c r="AB129" s="283"/>
      <c r="AC129" s="283"/>
      <c r="AD129" s="283"/>
      <c r="AE129" s="283"/>
      <c r="AF129" s="283"/>
      <c r="AG129" s="283"/>
      <c r="AU129" s="251" t="e">
        <f>VLOOKUP(#REF!,'اعضاء هيئة التدريس'!#REF!,2,)</f>
        <v>#REF!</v>
      </c>
    </row>
    <row r="130" spans="1:47" s="272" customFormat="1" ht="15.75" hidden="1" customHeight="1">
      <c r="A130" s="328"/>
      <c r="B130" s="288" t="s">
        <v>725</v>
      </c>
      <c r="C130" s="726" t="str">
        <f>VLOOKUP(B130,مقررات!$A$1:$F$411,2,FALSE)</f>
        <v>لافقاريات مياة عذبة</v>
      </c>
      <c r="D130" s="211">
        <f>VLOOKUP(B130,مقررات!$A$1:$F$452,3,FALSE)</f>
        <v>2</v>
      </c>
      <c r="E130" s="211">
        <f>VLOOKUP(B130,مقررات!$A$1:$F$476,4,FALSE)</f>
        <v>2</v>
      </c>
      <c r="F130" s="211">
        <f t="shared" si="5"/>
        <v>3</v>
      </c>
      <c r="G130" s="60" t="str">
        <f>VLOOKUP(B130,مقررات!$A$1:$F$409,6,FALSE)</f>
        <v>Z2136</v>
      </c>
      <c r="H130" s="60" t="s">
        <v>1896</v>
      </c>
      <c r="I130" s="262" t="str">
        <f>VLOOKUP(H130,'اعضاء هيئة التدريس'!$B$1:$D$300,2,FALSE)</f>
        <v>د. شرين خليفة</v>
      </c>
      <c r="J130" s="73"/>
      <c r="K130" s="73"/>
      <c r="L130" s="73" t="s">
        <v>1067</v>
      </c>
      <c r="M130" s="73"/>
      <c r="N130" s="73"/>
      <c r="O130" s="73"/>
      <c r="P130" s="775" t="s">
        <v>1323</v>
      </c>
      <c r="Q130" s="4"/>
      <c r="R130" s="692"/>
      <c r="S130" s="91"/>
      <c r="T130" s="91"/>
      <c r="U130" s="283"/>
      <c r="V130" s="283"/>
      <c r="W130" s="283"/>
      <c r="X130" s="283"/>
      <c r="Y130" s="283"/>
      <c r="Z130" s="283"/>
      <c r="AA130" s="283"/>
      <c r="AB130" s="283"/>
      <c r="AC130" s="283"/>
      <c r="AD130" s="283"/>
      <c r="AE130" s="283"/>
      <c r="AF130" s="283"/>
      <c r="AG130" s="283"/>
      <c r="AU130" s="251" t="e">
        <f>VLOOKUP(#REF!,'اعضاء هيئة التدريس'!#REF!,2,)</f>
        <v>#REF!</v>
      </c>
    </row>
    <row r="131" spans="1:47" s="272" customFormat="1" ht="15.75" hidden="1" customHeight="1">
      <c r="A131" s="328"/>
      <c r="B131" s="288" t="s">
        <v>687</v>
      </c>
      <c r="C131" s="726" t="str">
        <f>VLOOKUP(B131,مقررات!$A$1:$F$411,2,FALSE)</f>
        <v>سلوك حيوان</v>
      </c>
      <c r="D131" s="211">
        <f>VLOOKUP(B131,مقررات!$A$1:$F$452,3,FALSE)</f>
        <v>2</v>
      </c>
      <c r="E131" s="211">
        <f>VLOOKUP(B131,مقررات!$A$1:$F$476,4,FALSE)</f>
        <v>0</v>
      </c>
      <c r="F131" s="211">
        <f t="shared" si="5"/>
        <v>2</v>
      </c>
      <c r="G131" s="60" t="str">
        <f>VLOOKUP(B131,مقررات!$A$1:$F$409,6,FALSE)</f>
        <v>Z2716</v>
      </c>
      <c r="H131" s="60" t="s">
        <v>1880</v>
      </c>
      <c r="I131" s="262" t="str">
        <f>VLOOKUP(H131,'اعضاء هيئة التدريس'!$B$1:$D$300,2,FALSE)</f>
        <v>أ.د. السيد خلاف</v>
      </c>
      <c r="J131" s="73"/>
      <c r="K131" s="73"/>
      <c r="L131" s="73"/>
      <c r="M131" s="73"/>
      <c r="N131" s="73" t="s">
        <v>1072</v>
      </c>
      <c r="O131" s="73"/>
      <c r="P131" s="775" t="s">
        <v>1323</v>
      </c>
      <c r="Q131" s="720"/>
      <c r="R131" s="769"/>
      <c r="S131" s="91"/>
      <c r="T131" s="91"/>
      <c r="U131" s="283"/>
      <c r="V131" s="283"/>
      <c r="W131" s="283"/>
      <c r="X131" s="283"/>
      <c r="Y131" s="283"/>
      <c r="Z131" s="283"/>
      <c r="AA131" s="283"/>
      <c r="AB131" s="283"/>
      <c r="AC131" s="283"/>
      <c r="AD131" s="283"/>
      <c r="AE131" s="283"/>
      <c r="AF131" s="283"/>
      <c r="AG131" s="283"/>
      <c r="AU131" s="251" t="e">
        <f>VLOOKUP(#REF!,'اعضاء هيئة التدريس'!#REF!,2,)</f>
        <v>#REF!</v>
      </c>
    </row>
    <row r="132" spans="1:47" s="272" customFormat="1" ht="15.75" hidden="1" customHeight="1">
      <c r="A132" s="328"/>
      <c r="B132" s="715" t="s">
        <v>764</v>
      </c>
      <c r="C132" s="726" t="str">
        <f>VLOOKUP(B132,مقررات!$A$1:$F$411,2,FALSE)</f>
        <v>علم البكتريا</v>
      </c>
      <c r="D132" s="211">
        <f>VLOOKUP(B132,مقررات!$A$1:$F$452,3,FALSE)</f>
        <v>2</v>
      </c>
      <c r="E132" s="211">
        <f>VLOOKUP(B132,مقررات!$A$1:$F$476,4,FALSE)</f>
        <v>2</v>
      </c>
      <c r="F132" s="211">
        <f t="shared" si="5"/>
        <v>3</v>
      </c>
      <c r="G132" s="60" t="str">
        <f>VLOOKUP(B132,مقررات!$A$1:$F$409,6,FALSE)</f>
        <v>B121</v>
      </c>
      <c r="H132" s="60" t="s">
        <v>1821</v>
      </c>
      <c r="I132" s="262" t="str">
        <f>VLOOKUP(H132,'اعضاء هيئة التدريس'!$B$1:$D$300,2,FALSE)</f>
        <v>ا.د/ محمد توفيق شعبان</v>
      </c>
      <c r="J132" s="73"/>
      <c r="K132" s="73"/>
      <c r="L132" s="73"/>
      <c r="M132" s="73" t="s">
        <v>1067</v>
      </c>
      <c r="N132" s="73"/>
      <c r="O132" s="73"/>
      <c r="P132" s="471" t="s">
        <v>89</v>
      </c>
      <c r="Q132" s="4"/>
      <c r="R132" s="692"/>
      <c r="S132" s="91"/>
      <c r="T132" s="91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E132" s="283"/>
      <c r="AF132" s="283"/>
      <c r="AG132" s="283"/>
      <c r="AU132" s="251" t="e">
        <f>VLOOKUP(#REF!,'اعضاء هيئة التدريس'!#REF!,2,)</f>
        <v>#REF!</v>
      </c>
    </row>
    <row r="133" spans="1:47" s="272" customFormat="1" ht="15.75" hidden="1" customHeight="1">
      <c r="A133" s="328"/>
      <c r="B133" s="715" t="s">
        <v>766</v>
      </c>
      <c r="C133" s="726" t="str">
        <f>VLOOKUP(B133,مقررات!$A$1:$F$411,2,FALSE)</f>
        <v>علم الفيروسات</v>
      </c>
      <c r="D133" s="211">
        <f>VLOOKUP(B133,مقررات!$A$1:$F$452,3,FALSE)</f>
        <v>1</v>
      </c>
      <c r="E133" s="211">
        <f>VLOOKUP(B133,مقررات!$A$1:$F$476,4,FALSE)</f>
        <v>2</v>
      </c>
      <c r="F133" s="211">
        <f t="shared" si="5"/>
        <v>2</v>
      </c>
      <c r="G133" s="60" t="str">
        <f>VLOOKUP(B133,مقررات!$A$1:$F$409,6,FALSE)</f>
        <v>B121</v>
      </c>
      <c r="H133" s="60" t="s">
        <v>1821</v>
      </c>
      <c r="I133" s="262" t="str">
        <f>VLOOKUP(H133,'اعضاء هيئة التدريس'!$B$1:$D$300,2,FALSE)</f>
        <v>ا.د/ محمد توفيق شعبان</v>
      </c>
      <c r="J133" s="73"/>
      <c r="K133" s="73"/>
      <c r="L133" s="73"/>
      <c r="M133" s="73" t="s">
        <v>1147</v>
      </c>
      <c r="N133" s="73"/>
      <c r="O133" s="73"/>
      <c r="P133" s="471" t="s">
        <v>89</v>
      </c>
      <c r="Q133" s="4"/>
      <c r="R133" s="692"/>
      <c r="S133" s="91"/>
      <c r="T133" s="91"/>
      <c r="U133" s="283"/>
      <c r="V133" s="283"/>
      <c r="W133" s="283"/>
      <c r="X133" s="283"/>
      <c r="Y133" s="283"/>
      <c r="Z133" s="283"/>
      <c r="AA133" s="283"/>
      <c r="AB133" s="283"/>
      <c r="AC133" s="283"/>
      <c r="AD133" s="283"/>
      <c r="AE133" s="283"/>
      <c r="AF133" s="283"/>
      <c r="AG133" s="283"/>
      <c r="AU133" s="251" t="e">
        <f>VLOOKUP(#REF!,'اعضاء هيئة التدريس'!#REF!,2,)</f>
        <v>#REF!</v>
      </c>
    </row>
    <row r="134" spans="1:47" s="272" customFormat="1" ht="15.75" hidden="1" customHeight="1">
      <c r="A134" s="367">
        <v>43</v>
      </c>
      <c r="B134" s="288" t="s">
        <v>636</v>
      </c>
      <c r="C134" s="726" t="str">
        <f>VLOOKUP(B134,مقررات!$A$1:$F$411,2,FALSE)</f>
        <v>كيمياء الكم</v>
      </c>
      <c r="D134" s="211">
        <f>VLOOKUP(B134,مقررات!$A$1:$F$452,3,FALSE)</f>
        <v>1.5</v>
      </c>
      <c r="E134" s="211">
        <f>VLOOKUP(B134,مقررات!$A$1:$F$476,4,FALSE)</f>
        <v>1</v>
      </c>
      <c r="F134" s="211">
        <f t="shared" si="5"/>
        <v>2</v>
      </c>
      <c r="G134" s="60" t="str">
        <f>VLOOKUP(B134,مقررات!$A$1:$F$409,6,FALSE)</f>
        <v>CH122</v>
      </c>
      <c r="H134" s="60" t="s">
        <v>1701</v>
      </c>
      <c r="I134" s="262" t="str">
        <f>VLOOKUP(H134,'اعضاء هيئة التدريس'!$B$1:$D$300,2,FALSE)</f>
        <v>ا.د/ احمد النحاس</v>
      </c>
      <c r="J134" s="256"/>
      <c r="K134" s="454"/>
      <c r="L134" s="454"/>
      <c r="M134" s="454"/>
      <c r="N134" s="454" t="s">
        <v>1068</v>
      </c>
      <c r="O134" s="454"/>
      <c r="P134" s="471" t="s">
        <v>89</v>
      </c>
      <c r="Q134" s="282"/>
      <c r="R134" s="428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  <c r="AC134" s="283"/>
      <c r="AD134" s="283"/>
      <c r="AE134" s="283"/>
      <c r="AF134" s="283"/>
      <c r="AG134" s="283"/>
      <c r="AU134" s="251" t="e">
        <f>VLOOKUP(#REF!,'اعضاء هيئة التدريس'!#REF!,2,)</f>
        <v>#REF!</v>
      </c>
    </row>
    <row r="135" spans="1:47" s="272" customFormat="1" ht="15.75" hidden="1" customHeight="1">
      <c r="A135" s="367">
        <v>44</v>
      </c>
      <c r="B135" s="288" t="s">
        <v>636</v>
      </c>
      <c r="C135" s="726" t="str">
        <f>VLOOKUP(B135,مقررات!$A$1:$F$411,2,FALSE)</f>
        <v>كيمياء الكم</v>
      </c>
      <c r="D135" s="211">
        <f>VLOOKUP(B135,مقررات!$A$1:$F$452,3,FALSE)</f>
        <v>1.5</v>
      </c>
      <c r="E135" s="211">
        <f>VLOOKUP(B135,مقررات!$A$1:$F$476,4,FALSE)</f>
        <v>1</v>
      </c>
      <c r="F135" s="211">
        <f t="shared" si="5"/>
        <v>2</v>
      </c>
      <c r="G135" s="60" t="str">
        <f>VLOOKUP(B135,مقررات!$A$1:$F$409,6,FALSE)</f>
        <v>CH122</v>
      </c>
      <c r="H135" s="60" t="s">
        <v>1760</v>
      </c>
      <c r="I135" s="262" t="str">
        <f>VLOOKUP(H135,'اعضاء هيئة التدريس'!$B$1:$D$300,2,FALSE)</f>
        <v>د.صافيناز حمدي</v>
      </c>
      <c r="J135" s="256"/>
      <c r="K135" s="454"/>
      <c r="L135" s="454"/>
      <c r="M135" s="454"/>
      <c r="N135" s="454" t="s">
        <v>1068</v>
      </c>
      <c r="O135" s="454"/>
      <c r="P135" s="471" t="s">
        <v>89</v>
      </c>
      <c r="Q135" s="282"/>
      <c r="R135" s="428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  <c r="AC135" s="283"/>
      <c r="AD135" s="283"/>
      <c r="AE135" s="283"/>
      <c r="AF135" s="283"/>
      <c r="AG135" s="283"/>
      <c r="AU135" s="251" t="e">
        <f>VLOOKUP(#REF!,'اعضاء هيئة التدريس'!#REF!,2,)</f>
        <v>#REF!</v>
      </c>
    </row>
    <row r="136" spans="1:47" s="272" customFormat="1" ht="15.75" hidden="1" customHeight="1">
      <c r="A136" s="367">
        <v>53</v>
      </c>
      <c r="B136" s="288" t="s">
        <v>638</v>
      </c>
      <c r="C136" s="726" t="str">
        <f>VLOOKUP(B136,مقررات!$A$1:$F$411,2,FALSE)</f>
        <v>كيمياء نووية إشعاعية</v>
      </c>
      <c r="D136" s="211">
        <f>VLOOKUP(B136,مقررات!$A$1:$F$452,3,FALSE)</f>
        <v>1.5</v>
      </c>
      <c r="E136" s="211">
        <f>VLOOKUP(B136,مقررات!$A$1:$F$476,4,FALSE)</f>
        <v>1</v>
      </c>
      <c r="F136" s="211">
        <f t="shared" si="5"/>
        <v>2</v>
      </c>
      <c r="G136" s="60" t="str">
        <f>VLOOKUP(B136,مقررات!$A$1:$F$409,6,FALSE)</f>
        <v>CH122</v>
      </c>
      <c r="H136" s="60" t="s">
        <v>1698</v>
      </c>
      <c r="I136" s="262" t="str">
        <f>VLOOKUP(H136,'اعضاء هيئة التدريس'!$B$1:$D$300,2,FALSE)</f>
        <v>ا.د/ عبدة الطبل</v>
      </c>
      <c r="J136" s="256"/>
      <c r="K136" s="256" t="s">
        <v>1073</v>
      </c>
      <c r="L136" s="256"/>
      <c r="M136" s="256"/>
      <c r="N136" s="256"/>
      <c r="O136" s="256"/>
      <c r="P136" s="471" t="s">
        <v>89</v>
      </c>
      <c r="Q136" s="282"/>
      <c r="R136" s="428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  <c r="AC136" s="283"/>
      <c r="AD136" s="283"/>
      <c r="AE136" s="283"/>
      <c r="AF136" s="283"/>
      <c r="AG136" s="283"/>
      <c r="AU136" s="251" t="e">
        <f>VLOOKUP(#REF!,'اعضاء هيئة التدريس'!#REF!,2,)</f>
        <v>#REF!</v>
      </c>
    </row>
    <row r="137" spans="1:47" s="272" customFormat="1" ht="15.75" hidden="1">
      <c r="A137" s="367">
        <v>54</v>
      </c>
      <c r="B137" s="288" t="s">
        <v>639</v>
      </c>
      <c r="C137" s="756" t="str">
        <f>VLOOKUP(B137,مقررات!$A$1:$F$411,2,FALSE)</f>
        <v>ميكانيكا التفاعلات غير العضوية</v>
      </c>
      <c r="D137" s="211">
        <f>VLOOKUP(B137,مقررات!$A$1:$F$452,3,FALSE)</f>
        <v>1.5</v>
      </c>
      <c r="E137" s="211">
        <f>VLOOKUP(B137,مقررات!$A$1:$F$476,4,FALSE)</f>
        <v>1</v>
      </c>
      <c r="F137" s="211">
        <f t="shared" si="5"/>
        <v>2</v>
      </c>
      <c r="G137" s="60" t="str">
        <f>VLOOKUP(B137,مقررات!$A$1:$F$409,6,FALSE)</f>
        <v>CH324</v>
      </c>
      <c r="H137" s="52" t="s">
        <v>1705</v>
      </c>
      <c r="I137" s="262" t="str">
        <f>VLOOKUP(H137,'اعضاء هيئة التدريس'!$B$1:$D$300,2,FALSE)</f>
        <v>ا.د/ سعيدة ابو الثنا</v>
      </c>
      <c r="J137" s="37"/>
      <c r="K137" s="37"/>
      <c r="L137" s="37"/>
      <c r="M137" s="37"/>
      <c r="N137" s="37" t="s">
        <v>1070</v>
      </c>
      <c r="O137" s="37"/>
      <c r="P137" s="471" t="s">
        <v>89</v>
      </c>
      <c r="Q137" s="4"/>
      <c r="R137" s="692"/>
      <c r="S137" s="91"/>
      <c r="T137" s="91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E137" s="283"/>
      <c r="AF137" s="283"/>
      <c r="AG137" s="283"/>
      <c r="AU137" s="251" t="e">
        <f>VLOOKUP(#REF!,'اعضاء هيئة التدريس'!#REF!,2,)</f>
        <v>#REF!</v>
      </c>
    </row>
    <row r="138" spans="1:47" s="272" customFormat="1" ht="15.75" hidden="1" customHeight="1">
      <c r="A138" s="367">
        <v>67</v>
      </c>
      <c r="B138" s="288" t="s">
        <v>621</v>
      </c>
      <c r="C138" s="726" t="str">
        <f>VLOOKUP(B138,مقررات!$A$1:$F$411,2,FALSE)</f>
        <v>كيمياء طبية (1)</v>
      </c>
      <c r="D138" s="211">
        <f>VLOOKUP(B138,مقررات!$A$1:$F$452,3,FALSE)</f>
        <v>1.5</v>
      </c>
      <c r="E138" s="211">
        <f>VLOOKUP(B138,مقررات!$A$1:$F$476,4,FALSE)</f>
        <v>1</v>
      </c>
      <c r="F138" s="211">
        <f t="shared" si="5"/>
        <v>2</v>
      </c>
      <c r="G138" s="60" t="str">
        <f>VLOOKUP(B138,مقررات!$A$1:$F$409,6,FALSE)</f>
        <v>CH246</v>
      </c>
      <c r="H138" s="60" t="s">
        <v>1700</v>
      </c>
      <c r="I138" s="262" t="str">
        <f>VLOOKUP(H138,'اعضاء هيئة التدريس'!$B$1:$D$300,2,FALSE)</f>
        <v>أ.د.ابراهيم الطنطاوي</v>
      </c>
      <c r="J138" s="256"/>
      <c r="K138" s="256"/>
      <c r="L138" s="256" t="s">
        <v>1070</v>
      </c>
      <c r="M138" s="256"/>
      <c r="N138" s="256"/>
      <c r="O138" s="256"/>
      <c r="P138" s="471" t="s">
        <v>89</v>
      </c>
      <c r="Q138" s="282"/>
      <c r="R138" s="428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  <c r="AC138" s="283"/>
      <c r="AD138" s="283"/>
      <c r="AE138" s="283"/>
      <c r="AF138" s="283"/>
      <c r="AG138" s="283"/>
      <c r="AU138" s="251" t="e">
        <f>VLOOKUP(#REF!,'اعضاء هيئة التدريس'!#REF!,2,)</f>
        <v>#REF!</v>
      </c>
    </row>
    <row r="139" spans="1:47" s="272" customFormat="1" ht="15.75" hidden="1" customHeight="1">
      <c r="A139" s="367">
        <v>73</v>
      </c>
      <c r="B139" s="288" t="s">
        <v>668</v>
      </c>
      <c r="C139" s="726" t="str">
        <f>VLOOKUP(B139,مقررات!$A$1:$F$411,2,FALSE)</f>
        <v>الكيمياء البيئية</v>
      </c>
      <c r="D139" s="211">
        <f>VLOOKUP(B139,مقررات!$A$1:$F$452,3,FALSE)</f>
        <v>1.5</v>
      </c>
      <c r="E139" s="211">
        <f>VLOOKUP(B139,مقررات!$A$1:$F$476,4,FALSE)</f>
        <v>1</v>
      </c>
      <c r="F139" s="211">
        <f t="shared" si="5"/>
        <v>2</v>
      </c>
      <c r="G139" s="60" t="str">
        <f>VLOOKUP(B139,مقررات!$A$1:$F$409,6,FALSE)</f>
        <v>CH324</v>
      </c>
      <c r="H139" s="60" t="s">
        <v>1700</v>
      </c>
      <c r="I139" s="262" t="str">
        <f>VLOOKUP(H139,'اعضاء هيئة التدريس'!$B$1:$D$300,2,FALSE)</f>
        <v>أ.د.ابراهيم الطنطاوي</v>
      </c>
      <c r="J139" s="256"/>
      <c r="K139" s="256" t="s">
        <v>1067</v>
      </c>
      <c r="L139" s="256"/>
      <c r="M139" s="314"/>
      <c r="N139" s="256"/>
      <c r="O139" s="256"/>
      <c r="P139" s="471" t="s">
        <v>89</v>
      </c>
      <c r="Q139" s="282"/>
      <c r="R139" s="428"/>
      <c r="S139" s="283"/>
      <c r="T139" s="283"/>
      <c r="U139" s="283"/>
      <c r="V139" s="283"/>
      <c r="W139" s="283"/>
      <c r="X139" s="283"/>
      <c r="Y139" s="283"/>
      <c r="Z139" s="283"/>
      <c r="AA139" s="283"/>
      <c r="AB139" s="283"/>
      <c r="AC139" s="283"/>
      <c r="AD139" s="283"/>
      <c r="AE139" s="283"/>
      <c r="AF139" s="283"/>
      <c r="AG139" s="283"/>
      <c r="AU139" s="251" t="e">
        <f>VLOOKUP(#REF!,'اعضاء هيئة التدريس'!#REF!,2,)</f>
        <v>#REF!</v>
      </c>
    </row>
    <row r="140" spans="1:47" s="272" customFormat="1" ht="15.75" hidden="1" customHeight="1">
      <c r="A140" s="367">
        <v>74</v>
      </c>
      <c r="B140" s="288" t="s">
        <v>668</v>
      </c>
      <c r="C140" s="726" t="str">
        <f>VLOOKUP(B140,مقررات!$A$1:$F$411,2,FALSE)</f>
        <v>الكيمياء البيئية</v>
      </c>
      <c r="D140" s="211">
        <f>VLOOKUP(B140,مقررات!$A$1:$F$452,3,FALSE)</f>
        <v>1.5</v>
      </c>
      <c r="E140" s="211">
        <f>VLOOKUP(B140,مقررات!$A$1:$F$476,4,FALSE)</f>
        <v>1</v>
      </c>
      <c r="F140" s="211">
        <f t="shared" si="5"/>
        <v>2</v>
      </c>
      <c r="G140" s="60" t="str">
        <f>VLOOKUP(B140,مقررات!$A$1:$F$409,6,FALSE)</f>
        <v>CH324</v>
      </c>
      <c r="H140" s="60" t="s">
        <v>1725</v>
      </c>
      <c r="I140" s="262" t="str">
        <f>VLOOKUP(H140,'اعضاء هيئة التدريس'!$B$1:$D$300,2,FALSE)</f>
        <v>ا.د/ السيد الشريفي</v>
      </c>
      <c r="J140" s="256"/>
      <c r="K140" s="256" t="s">
        <v>1067</v>
      </c>
      <c r="L140" s="256"/>
      <c r="M140" s="314"/>
      <c r="N140" s="256"/>
      <c r="O140" s="256"/>
      <c r="P140" s="471" t="s">
        <v>89</v>
      </c>
      <c r="Q140" s="282"/>
      <c r="R140" s="428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  <c r="AC140" s="283"/>
      <c r="AD140" s="283"/>
      <c r="AE140" s="283"/>
      <c r="AF140" s="283"/>
      <c r="AG140" s="283"/>
      <c r="AU140" s="251" t="e">
        <f>VLOOKUP(#REF!,'اعضاء هيئة التدريس'!#REF!,2,)</f>
        <v>#REF!</v>
      </c>
    </row>
    <row r="141" spans="1:47" s="272" customFormat="1" ht="15.75" hidden="1" customHeight="1">
      <c r="A141" s="367">
        <v>76</v>
      </c>
      <c r="B141" s="288" t="s">
        <v>644</v>
      </c>
      <c r="C141" s="726" t="str">
        <f>VLOOKUP(B141,مقررات!$A$1:$F$411,2,FALSE)</f>
        <v>كيمياء البوليمرات العالية</v>
      </c>
      <c r="D141" s="211">
        <f>VLOOKUP(B141,مقررات!$A$1:$F$452,3,FALSE)</f>
        <v>1.5</v>
      </c>
      <c r="E141" s="211">
        <f>VLOOKUP(B141,مقررات!$A$1:$F$476,4,FALSE)</f>
        <v>1</v>
      </c>
      <c r="F141" s="211">
        <f t="shared" si="5"/>
        <v>2</v>
      </c>
      <c r="G141" s="60" t="str">
        <f>VLOOKUP(B141,مقررات!$A$1:$F$409,6,FALSE)</f>
        <v>CH246</v>
      </c>
      <c r="H141" s="60" t="s">
        <v>1715</v>
      </c>
      <c r="I141" s="262" t="str">
        <f>VLOOKUP(H141,'اعضاء هيئة التدريس'!$B$1:$D$300,2,FALSE)</f>
        <v>أ.د/ صبرنال الحامولي</v>
      </c>
      <c r="J141" s="256"/>
      <c r="K141" s="256"/>
      <c r="L141" s="256"/>
      <c r="M141" s="256" t="s">
        <v>1072</v>
      </c>
      <c r="N141" s="256"/>
      <c r="O141" s="256"/>
      <c r="P141" s="471" t="s">
        <v>89</v>
      </c>
      <c r="Q141" s="282"/>
      <c r="R141" s="428"/>
      <c r="S141" s="283"/>
      <c r="T141" s="283"/>
      <c r="U141" s="283"/>
      <c r="V141" s="283"/>
      <c r="W141" s="283"/>
      <c r="X141" s="283"/>
      <c r="Y141" s="283"/>
      <c r="Z141" s="283"/>
      <c r="AA141" s="283"/>
      <c r="AB141" s="283"/>
      <c r="AC141" s="283"/>
      <c r="AD141" s="283"/>
      <c r="AE141" s="283"/>
      <c r="AF141" s="283"/>
      <c r="AG141" s="283"/>
      <c r="AU141" s="251" t="e">
        <f>VLOOKUP(#REF!,'اعضاء هيئة التدريس'!#REF!,2,)</f>
        <v>#REF!</v>
      </c>
    </row>
    <row r="142" spans="1:47" s="272" customFormat="1" ht="15.75" hidden="1" customHeight="1">
      <c r="A142" s="367"/>
      <c r="B142" s="288" t="s">
        <v>975</v>
      </c>
      <c r="C142" s="726" t="str">
        <f>VLOOKUP(B142,مقررات!$A$1:$F$411,2,FALSE)</f>
        <v>لغة أجنبية (مصطلحات) (2)</v>
      </c>
      <c r="D142" s="211">
        <f>VLOOKUP(B142,مقررات!$A$1:$F$452,3,FALSE)</f>
        <v>2</v>
      </c>
      <c r="E142" s="211">
        <f>VLOOKUP(B142,مقررات!$A$1:$F$476,4,FALSE)</f>
        <v>0</v>
      </c>
      <c r="F142" s="211">
        <f t="shared" ref="F142:F173" si="6">D142+0.5*E142</f>
        <v>2</v>
      </c>
      <c r="G142" s="60" t="str">
        <f>VLOOKUP(B142,مقررات!$A$1:$F$409,6,FALSE)</f>
        <v>F111</v>
      </c>
      <c r="H142" s="60" t="s">
        <v>1700</v>
      </c>
      <c r="I142" s="262" t="str">
        <f>VLOOKUP(H142,'اعضاء هيئة التدريس'!$B$1:$D$300,2,FALSE)</f>
        <v>أ.د.ابراهيم الطنطاوي</v>
      </c>
      <c r="J142" s="73"/>
      <c r="K142" s="73"/>
      <c r="L142" s="73"/>
      <c r="M142" s="73"/>
      <c r="N142" s="73"/>
      <c r="O142" s="73" t="s">
        <v>1067</v>
      </c>
      <c r="P142" s="471" t="s">
        <v>89</v>
      </c>
      <c r="Q142" s="282"/>
      <c r="R142" s="428"/>
      <c r="S142" s="283"/>
      <c r="T142" s="283"/>
      <c r="U142" s="283"/>
      <c r="V142" s="283"/>
      <c r="W142" s="283"/>
      <c r="X142" s="283"/>
      <c r="Y142" s="283"/>
      <c r="Z142" s="283"/>
      <c r="AA142" s="283"/>
      <c r="AB142" s="283"/>
      <c r="AC142" s="283"/>
      <c r="AD142" s="283"/>
      <c r="AE142" s="283"/>
      <c r="AF142" s="283"/>
      <c r="AG142" s="283"/>
      <c r="AU142" s="251" t="e">
        <f>VLOOKUP(#REF!,'اعضاء هيئة التدريس'!#REF!,2,)</f>
        <v>#REF!</v>
      </c>
    </row>
    <row r="143" spans="1:47" ht="15.75" hidden="1" customHeight="1">
      <c r="A143" s="367"/>
      <c r="B143" s="288" t="s">
        <v>975</v>
      </c>
      <c r="C143" s="726" t="str">
        <f>VLOOKUP(B143,مقررات!$A$1:$F$411,2,FALSE)</f>
        <v>لغة أجنبية (مصطلحات) (2)</v>
      </c>
      <c r="D143" s="211">
        <f>VLOOKUP(B143,مقررات!$A$1:$F$452,3,FALSE)</f>
        <v>2</v>
      </c>
      <c r="E143" s="211">
        <f>VLOOKUP(B143,مقررات!$A$1:$F$476,4,FALSE)</f>
        <v>0</v>
      </c>
      <c r="F143" s="211">
        <f t="shared" si="6"/>
        <v>2</v>
      </c>
      <c r="G143" s="60" t="str">
        <f>VLOOKUP(B143,مقررات!$A$1:$F$409,6,FALSE)</f>
        <v>F111</v>
      </c>
      <c r="H143" s="60" t="s">
        <v>1873</v>
      </c>
      <c r="I143" s="262" t="str">
        <f>VLOOKUP(H143,'اعضاء هيئة التدريس'!$B$1:$D$300,2,FALSE)</f>
        <v>أ.د.عبادة ابوزكري</v>
      </c>
      <c r="J143" s="73"/>
      <c r="K143" s="73"/>
      <c r="L143" s="73"/>
      <c r="M143" s="73"/>
      <c r="N143" s="73"/>
      <c r="O143" s="73" t="s">
        <v>1067</v>
      </c>
      <c r="P143" s="471" t="s">
        <v>89</v>
      </c>
      <c r="Q143" s="282"/>
      <c r="R143" s="428"/>
      <c r="S143" s="283"/>
      <c r="T143" s="283"/>
      <c r="AU143" s="251" t="e">
        <f>VLOOKUP(#REF!,'اعضاء هيئة التدريس'!#REF!,2,)</f>
        <v>#REF!</v>
      </c>
    </row>
    <row r="144" spans="1:47" s="272" customFormat="1" ht="15.75" hidden="1" customHeight="1">
      <c r="A144" s="328"/>
      <c r="B144" s="288" t="s">
        <v>979</v>
      </c>
      <c r="C144" s="726" t="str">
        <f>VLOOKUP(B144,مقررات!$A$1:$F$411,2,FALSE)</f>
        <v>دراسات إسلامية</v>
      </c>
      <c r="D144" s="211">
        <f>VLOOKUP(B144,مقررات!$A$1:$F$452,3,FALSE)</f>
        <v>2</v>
      </c>
      <c r="E144" s="211">
        <f>VLOOKUP(B144,مقررات!$A$1:$F$476,4,FALSE)</f>
        <v>0</v>
      </c>
      <c r="F144" s="211">
        <f t="shared" si="6"/>
        <v>2</v>
      </c>
      <c r="G144" s="60" t="str">
        <f>VLOOKUP(B144,مقررات!$A$1:$F$409,6,FALSE)</f>
        <v>ـ</v>
      </c>
      <c r="H144" s="60" t="s">
        <v>1966</v>
      </c>
      <c r="I144" s="262" t="str">
        <f>VLOOKUP(H144,'اعضاء هيئة التدريس'!$B$1:$D$300,2,FALSE)</f>
        <v>أ.د / عبدالمنعم سلطان</v>
      </c>
      <c r="J144" s="73" t="s">
        <v>1072</v>
      </c>
      <c r="K144" s="73"/>
      <c r="L144" s="73"/>
      <c r="M144" s="73"/>
      <c r="N144" s="73"/>
      <c r="O144" s="73"/>
      <c r="P144" s="471" t="s">
        <v>89</v>
      </c>
      <c r="Q144" s="4"/>
      <c r="R144" s="692"/>
      <c r="S144" s="91"/>
      <c r="T144" s="91"/>
      <c r="U144" s="283"/>
      <c r="V144" s="283"/>
      <c r="W144" s="283"/>
      <c r="X144" s="283"/>
      <c r="Y144" s="283"/>
      <c r="Z144" s="283"/>
      <c r="AA144" s="283"/>
      <c r="AB144" s="283"/>
      <c r="AC144" s="283"/>
      <c r="AD144" s="283"/>
      <c r="AE144" s="283"/>
      <c r="AF144" s="283"/>
      <c r="AG144" s="283"/>
      <c r="AU144" s="251" t="e">
        <f>VLOOKUP(#REF!,'اعضاء هيئة التدريس'!#REF!,2,)</f>
        <v>#REF!</v>
      </c>
    </row>
    <row r="145" spans="1:47" s="285" customFormat="1" ht="15.75" hidden="1" customHeight="1">
      <c r="A145" s="328"/>
      <c r="B145" s="288" t="s">
        <v>988</v>
      </c>
      <c r="C145" s="726" t="str">
        <f>VLOOKUP(B145,مقررات!$A$1:$F$411,2,FALSE)</f>
        <v>إحصاء</v>
      </c>
      <c r="D145" s="211">
        <f>VLOOKUP(B145,مقررات!$A$1:$F$452,3,FALSE)</f>
        <v>1</v>
      </c>
      <c r="E145" s="211">
        <f>VLOOKUP(B145,مقررات!$A$1:$F$476,4,FALSE)</f>
        <v>0</v>
      </c>
      <c r="F145" s="211">
        <f t="shared" si="6"/>
        <v>1</v>
      </c>
      <c r="G145" s="60" t="str">
        <f>VLOOKUP(B145,مقررات!$A$1:$F$409,6,FALSE)</f>
        <v>ـ</v>
      </c>
      <c r="H145" s="697" t="s">
        <v>1982</v>
      </c>
      <c r="I145" s="262" t="str">
        <f>VLOOKUP(H145,'اعضاء هيئة التدريس'!$B$1:$D$300,2,FALSE)</f>
        <v>د/ نيفين محمد كيلانى</v>
      </c>
      <c r="J145" s="73"/>
      <c r="K145" s="73"/>
      <c r="L145" s="73" t="s">
        <v>1112</v>
      </c>
      <c r="M145" s="73"/>
      <c r="N145" s="73"/>
      <c r="O145" s="73"/>
      <c r="P145" s="471" t="s">
        <v>89</v>
      </c>
      <c r="Q145" s="4"/>
      <c r="R145" s="692"/>
      <c r="S145" s="91"/>
      <c r="T145" s="91"/>
      <c r="U145" s="283"/>
      <c r="V145" s="284"/>
      <c r="W145" s="284"/>
      <c r="X145" s="284"/>
      <c r="Y145" s="284"/>
      <c r="Z145" s="284"/>
      <c r="AA145" s="284"/>
      <c r="AB145" s="284"/>
      <c r="AC145" s="284"/>
      <c r="AD145" s="284"/>
      <c r="AE145" s="284"/>
      <c r="AF145" s="284"/>
      <c r="AG145" s="284"/>
      <c r="AU145" s="251" t="e">
        <f>VLOOKUP(#REF!,'اعضاء هيئة التدريس'!#REF!,2,)</f>
        <v>#REF!</v>
      </c>
    </row>
    <row r="146" spans="1:47" s="285" customFormat="1" ht="15.75" hidden="1" customHeight="1">
      <c r="A146" s="367"/>
      <c r="B146" s="288" t="s">
        <v>669</v>
      </c>
      <c r="C146" s="726" t="str">
        <f>VLOOKUP(B146,مقررات!$A$1:$F$411,2,FALSE)</f>
        <v>فسيولوجيا(1)</v>
      </c>
      <c r="D146" s="211">
        <f>VLOOKUP(B146,مقررات!$A$1:$F$452,3,FALSE)</f>
        <v>2</v>
      </c>
      <c r="E146" s="211">
        <f>VLOOKUP(B146,مقررات!$A$1:$F$476,4,FALSE)</f>
        <v>2</v>
      </c>
      <c r="F146" s="211">
        <f t="shared" si="6"/>
        <v>3</v>
      </c>
      <c r="G146" s="60" t="str">
        <f>VLOOKUP(B146,مقررات!$A$1:$F$409,6,FALSE)</f>
        <v>-</v>
      </c>
      <c r="H146" s="60" t="s">
        <v>1870</v>
      </c>
      <c r="I146" s="262" t="str">
        <f>VLOOKUP(H146,'اعضاء هيئة التدريس'!$B$1:$D$300,2,FALSE)</f>
        <v>أ.د. فاتن عبدالغفار</v>
      </c>
      <c r="J146" s="73"/>
      <c r="K146" s="73" t="s">
        <v>1072</v>
      </c>
      <c r="L146" s="73"/>
      <c r="M146" s="73"/>
      <c r="N146" s="73"/>
      <c r="O146" s="73"/>
      <c r="P146" s="471" t="s">
        <v>89</v>
      </c>
      <c r="Q146" s="282"/>
      <c r="R146" s="428"/>
      <c r="S146" s="283"/>
      <c r="T146" s="283"/>
      <c r="U146" s="283"/>
      <c r="V146" s="284"/>
      <c r="W146" s="284"/>
      <c r="X146" s="284"/>
      <c r="Y146" s="284"/>
      <c r="Z146" s="284"/>
      <c r="AA146" s="284"/>
      <c r="AB146" s="284"/>
      <c r="AC146" s="284"/>
      <c r="AD146" s="284"/>
      <c r="AE146" s="284"/>
      <c r="AF146" s="284"/>
      <c r="AG146" s="284"/>
      <c r="AU146" s="251" t="e">
        <f>VLOOKUP(#REF!,'اعضاء هيئة التدريس'!#REF!,2,)</f>
        <v>#REF!</v>
      </c>
    </row>
    <row r="147" spans="1:47" s="156" customFormat="1" ht="15.75" hidden="1" customHeight="1">
      <c r="A147" s="328"/>
      <c r="B147" s="288" t="s">
        <v>673</v>
      </c>
      <c r="C147" s="726" t="str">
        <f>VLOOKUP(B147,مقررات!$A$1:$F$411,2,FALSE)</f>
        <v>لافقاريات (1)</v>
      </c>
      <c r="D147" s="211">
        <f>VLOOKUP(B147,مقررات!$A$1:$F$452,3,FALSE)</f>
        <v>2</v>
      </c>
      <c r="E147" s="211">
        <f>VLOOKUP(B147,مقررات!$A$1:$F$476,4,FALSE)</f>
        <v>2</v>
      </c>
      <c r="F147" s="211">
        <f t="shared" si="6"/>
        <v>3</v>
      </c>
      <c r="G147" s="60" t="str">
        <f>VLOOKUP(B147,مقررات!$A$1:$F$409,6,FALSE)</f>
        <v>-</v>
      </c>
      <c r="H147" s="60" t="s">
        <v>1886</v>
      </c>
      <c r="I147" s="262" t="str">
        <f>VLOOKUP(H147,'اعضاء هيئة التدريس'!$B$1:$D$300,2,FALSE)</f>
        <v>أ.د. جمالات عثمان</v>
      </c>
      <c r="J147" s="73"/>
      <c r="K147" s="73"/>
      <c r="L147" s="73"/>
      <c r="M147" s="73"/>
      <c r="N147" s="73" t="s">
        <v>1067</v>
      </c>
      <c r="O147" s="73"/>
      <c r="P147" s="471" t="s">
        <v>89</v>
      </c>
      <c r="Q147" s="4"/>
      <c r="R147" s="692"/>
      <c r="S147" s="91"/>
      <c r="T147" s="91"/>
      <c r="U147" s="810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U147" s="251" t="e">
        <f>VLOOKUP(#REF!,'اعضاء هيئة التدريس'!#REF!,2,)</f>
        <v>#REF!</v>
      </c>
    </row>
    <row r="148" spans="1:47" s="156" customFormat="1" ht="15.75" hidden="1" customHeight="1">
      <c r="A148" s="328"/>
      <c r="B148" s="288" t="s">
        <v>759</v>
      </c>
      <c r="C148" s="726" t="str">
        <f>VLOOKUP(B148,مقررات!$A$1:$F$411,2,FALSE)</f>
        <v>فسيولوجي نبات عام</v>
      </c>
      <c r="D148" s="211">
        <f>VLOOKUP(B148,مقررات!$A$1:$F$452,3,FALSE)</f>
        <v>2</v>
      </c>
      <c r="E148" s="211">
        <f>VLOOKUP(B148,مقررات!$A$1:$F$476,4,FALSE)</f>
        <v>2</v>
      </c>
      <c r="F148" s="211">
        <f t="shared" si="6"/>
        <v>3</v>
      </c>
      <c r="G148" s="60">
        <f>VLOOKUP(B148,مقررات!$A$1:$F$409,6,FALSE)</f>
        <v>0</v>
      </c>
      <c r="H148" s="705" t="s">
        <v>1860</v>
      </c>
      <c r="I148" s="262" t="str">
        <f>VLOOKUP(H148,'اعضاء هيئة التدريس'!$B$1:$D$300,2,FALSE)</f>
        <v>د/  محمد عزت الليثي</v>
      </c>
      <c r="J148" s="772"/>
      <c r="K148" s="772"/>
      <c r="L148" s="73"/>
      <c r="M148" s="73"/>
      <c r="N148" s="250" t="s">
        <v>1068</v>
      </c>
      <c r="O148" s="772"/>
      <c r="P148" s="471" t="s">
        <v>1318</v>
      </c>
      <c r="Q148" s="720"/>
      <c r="R148" s="769"/>
      <c r="S148" s="91"/>
      <c r="T148" s="91"/>
      <c r="U148" s="810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U148" s="251" t="e">
        <f>VLOOKUP(#REF!,'اعضاء هيئة التدريس'!#REF!,2,)</f>
        <v>#REF!</v>
      </c>
    </row>
    <row r="149" spans="1:47" s="285" customFormat="1" ht="15.75" hidden="1" customHeight="1">
      <c r="A149" s="328"/>
      <c r="B149" s="288" t="s">
        <v>759</v>
      </c>
      <c r="C149" s="726" t="str">
        <f>VLOOKUP(B149,مقررات!$A$1:$F$411,2,FALSE)</f>
        <v>فسيولوجي نبات عام</v>
      </c>
      <c r="D149" s="211">
        <f>VLOOKUP(B149,مقررات!$A$1:$F$452,3,FALSE)</f>
        <v>2</v>
      </c>
      <c r="E149" s="211">
        <f>VLOOKUP(B149,مقررات!$A$1:$F$476,4,FALSE)</f>
        <v>2</v>
      </c>
      <c r="F149" s="211">
        <f t="shared" si="6"/>
        <v>3</v>
      </c>
      <c r="G149" s="60">
        <f>VLOOKUP(B149,مقررات!$A$1:$F$409,6,FALSE)</f>
        <v>0</v>
      </c>
      <c r="H149" s="705" t="s">
        <v>1817</v>
      </c>
      <c r="I149" s="262" t="str">
        <f>VLOOKUP(H149,'اعضاء هيئة التدريس'!$B$1:$D$300,2,FALSE)</f>
        <v>ا.د/ محمد احمد زايد</v>
      </c>
      <c r="J149" s="772"/>
      <c r="K149" s="772"/>
      <c r="L149" s="73"/>
      <c r="M149" s="73"/>
      <c r="N149" s="250" t="s">
        <v>1068</v>
      </c>
      <c r="O149" s="772"/>
      <c r="P149" s="471" t="s">
        <v>1318</v>
      </c>
      <c r="Q149" s="720"/>
      <c r="R149" s="769"/>
      <c r="S149" s="91"/>
      <c r="T149" s="91"/>
      <c r="U149" s="283"/>
      <c r="V149" s="284"/>
      <c r="W149" s="284"/>
      <c r="X149" s="284"/>
      <c r="Y149" s="284"/>
      <c r="Z149" s="284"/>
      <c r="AA149" s="284"/>
      <c r="AB149" s="284"/>
      <c r="AC149" s="284"/>
      <c r="AD149" s="284"/>
      <c r="AE149" s="284"/>
      <c r="AF149" s="284"/>
      <c r="AG149" s="284"/>
      <c r="AU149" s="251" t="e">
        <f>VLOOKUP(#REF!,'اعضاء هيئة التدريس'!#REF!,2,)</f>
        <v>#REF!</v>
      </c>
    </row>
    <row r="150" spans="1:47" s="272" customFormat="1" ht="15.75" hidden="1" customHeight="1">
      <c r="A150" s="367"/>
      <c r="B150" s="245" t="s">
        <v>800</v>
      </c>
      <c r="C150" s="726" t="str">
        <f>VLOOKUP(B150,مقررات!$A$1:$F$411,2,FALSE)</f>
        <v>علم الخلية</v>
      </c>
      <c r="D150" s="211">
        <f>VLOOKUP(B150,مقررات!$A$1:$F$452,3,FALSE)</f>
        <v>1</v>
      </c>
      <c r="E150" s="211">
        <f>VLOOKUP(B150,مقررات!$A$1:$F$476,4,FALSE)</f>
        <v>2</v>
      </c>
      <c r="F150" s="211">
        <f t="shared" si="6"/>
        <v>2</v>
      </c>
      <c r="G150" s="60">
        <f>VLOOKUP(B150,مقررات!$A$1:$F$409,6,FALSE)</f>
        <v>0</v>
      </c>
      <c r="H150" s="60" t="s">
        <v>1862</v>
      </c>
      <c r="I150" s="262" t="str">
        <f>VLOOKUP(H150,'اعضاء هيئة التدريس'!$B$1:$D$300,2,FALSE)</f>
        <v>د/  مجدي زكي مطر</v>
      </c>
      <c r="J150" s="73"/>
      <c r="K150" s="73"/>
      <c r="L150" s="73"/>
      <c r="M150" s="73"/>
      <c r="N150" s="73" t="s">
        <v>1121</v>
      </c>
      <c r="O150" s="73"/>
      <c r="P150" s="471" t="s">
        <v>1318</v>
      </c>
      <c r="Q150" s="215"/>
      <c r="R150" s="802"/>
      <c r="S150" s="220"/>
      <c r="T150" s="220"/>
      <c r="U150" s="283"/>
      <c r="V150" s="283"/>
      <c r="W150" s="283"/>
      <c r="X150" s="283"/>
      <c r="Y150" s="283"/>
      <c r="Z150" s="283"/>
      <c r="AA150" s="283"/>
      <c r="AB150" s="283"/>
      <c r="AC150" s="283"/>
      <c r="AD150" s="283"/>
      <c r="AE150" s="283"/>
      <c r="AF150" s="283"/>
      <c r="AG150" s="283"/>
      <c r="AU150" s="251" t="e">
        <f>VLOOKUP(#REF!,'اعضاء هيئة التدريس'!#REF!,2,)</f>
        <v>#REF!</v>
      </c>
    </row>
    <row r="151" spans="1:47" s="272" customFormat="1" ht="15.75" hidden="1" customHeight="1">
      <c r="A151" s="328"/>
      <c r="B151" s="716" t="s">
        <v>756</v>
      </c>
      <c r="C151" s="726" t="str">
        <f>VLOOKUP(B151,مقررات!$A$1:$F$411,2,FALSE)</f>
        <v>تقسيم مملكة نباتية</v>
      </c>
      <c r="D151" s="211">
        <f>VLOOKUP(B151,مقررات!$A$1:$F$452,3,FALSE)</f>
        <v>2</v>
      </c>
      <c r="E151" s="211">
        <f>VLOOKUP(B151,مقررات!$A$1:$F$476,4,FALSE)</f>
        <v>2</v>
      </c>
      <c r="F151" s="211">
        <f t="shared" si="6"/>
        <v>3</v>
      </c>
      <c r="G151" s="60">
        <f>VLOOKUP(B151,مقررات!$A$1:$F$409,6,FALSE)</f>
        <v>0</v>
      </c>
      <c r="H151" s="60" t="s">
        <v>1815</v>
      </c>
      <c r="I151" s="262" t="str">
        <f>VLOOKUP(H151,'اعضاء هيئة التدريس'!$B$1:$D$300,2,FALSE)</f>
        <v>ا.د/ محمد مدحت غريب</v>
      </c>
      <c r="J151" s="73"/>
      <c r="K151" s="73"/>
      <c r="L151" s="73"/>
      <c r="M151" s="73" t="s">
        <v>1068</v>
      </c>
      <c r="N151" s="73"/>
      <c r="O151" s="73"/>
      <c r="P151" s="471" t="s">
        <v>1318</v>
      </c>
      <c r="Q151" s="4"/>
      <c r="R151" s="692">
        <v>2</v>
      </c>
      <c r="S151" s="91"/>
      <c r="T151" s="91"/>
      <c r="U151" s="283"/>
      <c r="V151" s="283"/>
      <c r="W151" s="283"/>
      <c r="X151" s="283"/>
      <c r="Y151" s="283"/>
      <c r="Z151" s="283"/>
      <c r="AA151" s="283"/>
      <c r="AB151" s="283"/>
      <c r="AC151" s="283"/>
      <c r="AD151" s="283"/>
      <c r="AE151" s="283"/>
      <c r="AF151" s="283"/>
      <c r="AG151" s="283"/>
      <c r="AU151" s="251" t="e">
        <f>VLOOKUP(#REF!,'اعضاء هيئة التدريس'!#REF!,2,)</f>
        <v>#REF!</v>
      </c>
    </row>
    <row r="152" spans="1:47" s="272" customFormat="1" ht="15.75" hidden="1" customHeight="1">
      <c r="A152" s="328"/>
      <c r="B152" s="715" t="s">
        <v>799</v>
      </c>
      <c r="C152" s="726" t="str">
        <f>VLOOKUP(B152,مقررات!$A$1:$F$411,2,FALSE)</f>
        <v>ميكروبيولوجيا عام</v>
      </c>
      <c r="D152" s="211">
        <f>VLOOKUP(B152,مقررات!$A$1:$F$452,3,FALSE)</f>
        <v>2</v>
      </c>
      <c r="E152" s="211">
        <f>VLOOKUP(B152,مقررات!$A$1:$F$476,4,FALSE)</f>
        <v>2</v>
      </c>
      <c r="F152" s="211">
        <f t="shared" si="6"/>
        <v>3</v>
      </c>
      <c r="G152" s="60">
        <f>VLOOKUP(B152,مقررات!$A$1:$F$409,6,FALSE)</f>
        <v>0</v>
      </c>
      <c r="H152" s="60" t="s">
        <v>1815</v>
      </c>
      <c r="I152" s="262" t="str">
        <f>VLOOKUP(H152,'اعضاء هيئة التدريس'!$B$1:$D$300,2,FALSE)</f>
        <v>ا.د/ محمد مدحت غريب</v>
      </c>
      <c r="J152" s="73"/>
      <c r="K152" s="73"/>
      <c r="L152" s="73"/>
      <c r="M152" s="73" t="s">
        <v>1068</v>
      </c>
      <c r="N152" s="73"/>
      <c r="O152" s="73"/>
      <c r="P152" s="471" t="s">
        <v>1318</v>
      </c>
      <c r="Q152" s="720"/>
      <c r="R152" s="769"/>
      <c r="S152" s="91"/>
      <c r="T152" s="91"/>
      <c r="U152" s="283"/>
      <c r="V152" s="283"/>
      <c r="W152" s="283"/>
      <c r="X152" s="283"/>
      <c r="Y152" s="283"/>
      <c r="Z152" s="283"/>
      <c r="AA152" s="283"/>
      <c r="AB152" s="283"/>
      <c r="AC152" s="283"/>
      <c r="AD152" s="283"/>
      <c r="AE152" s="283"/>
      <c r="AF152" s="283"/>
      <c r="AG152" s="283"/>
      <c r="AU152" s="251" t="e">
        <f>VLOOKUP(#REF!,'اعضاء هيئة التدريس'!#REF!,2,)</f>
        <v>#REF!</v>
      </c>
    </row>
    <row r="153" spans="1:47" s="272" customFormat="1" ht="15.75" hidden="1" customHeight="1">
      <c r="A153" s="328"/>
      <c r="B153" s="715" t="s">
        <v>808</v>
      </c>
      <c r="C153" s="726" t="str">
        <f>VLOOKUP(B153,مقررات!$A$1:$F$411,2,FALSE)</f>
        <v>ميكروبيولوجي المياه</v>
      </c>
      <c r="D153" s="211">
        <f>VLOOKUP(B153,مقررات!$A$1:$F$452,3,FALSE)</f>
        <v>1</v>
      </c>
      <c r="E153" s="211">
        <f>VLOOKUP(B153,مقررات!$A$1:$F$476,4,FALSE)</f>
        <v>2</v>
      </c>
      <c r="F153" s="211">
        <f t="shared" si="6"/>
        <v>2</v>
      </c>
      <c r="G153" s="60" t="str">
        <f>VLOOKUP(B153,مقررات!$A$1:$F$409,6,FALSE)</f>
        <v>B211</v>
      </c>
      <c r="H153" s="60" t="s">
        <v>1823</v>
      </c>
      <c r="I153" s="262" t="str">
        <f>VLOOKUP(H153,'اعضاء هيئة التدريس'!$B$1:$D$300,2,FALSE)</f>
        <v>د/ صابحة محمود الصباغ</v>
      </c>
      <c r="J153" s="73"/>
      <c r="K153" s="73" t="s">
        <v>1067</v>
      </c>
      <c r="L153" s="73"/>
      <c r="M153" s="73"/>
      <c r="N153" s="73"/>
      <c r="O153" s="73"/>
      <c r="P153" s="471" t="s">
        <v>1318</v>
      </c>
      <c r="Q153" s="4"/>
      <c r="R153" s="692"/>
      <c r="S153" s="92"/>
      <c r="T153" s="92"/>
      <c r="U153" s="283"/>
      <c r="V153" s="283"/>
      <c r="W153" s="283"/>
      <c r="X153" s="283"/>
      <c r="Y153" s="283"/>
      <c r="Z153" s="283"/>
      <c r="AA153" s="283"/>
      <c r="AB153" s="283"/>
      <c r="AC153" s="283"/>
      <c r="AD153" s="283"/>
      <c r="AE153" s="283"/>
      <c r="AF153" s="283"/>
      <c r="AG153" s="283"/>
      <c r="AU153" s="251" t="e">
        <f>VLOOKUP(#REF!,'اعضاء هيئة التدريس'!#REF!,2,)</f>
        <v>#REF!</v>
      </c>
    </row>
    <row r="154" spans="1:47" s="272" customFormat="1" ht="15.75" hidden="1" customHeight="1">
      <c r="A154" s="328"/>
      <c r="B154" s="715" t="s">
        <v>773</v>
      </c>
      <c r="C154" s="726" t="str">
        <f>VLOOKUP(B154,مقررات!$A$1:$F$411,2,FALSE)</f>
        <v>علم الفطريات</v>
      </c>
      <c r="D154" s="211">
        <f>VLOOKUP(B154,مقررات!$A$1:$F$452,3,FALSE)</f>
        <v>2</v>
      </c>
      <c r="E154" s="211">
        <f>VLOOKUP(B154,مقررات!$A$1:$F$476,4,FALSE)</f>
        <v>2</v>
      </c>
      <c r="F154" s="211">
        <f t="shared" si="6"/>
        <v>3</v>
      </c>
      <c r="G154" s="60" t="str">
        <f>VLOOKUP(B154,مقررات!$A$1:$F$409,6,FALSE)</f>
        <v>B121</v>
      </c>
      <c r="H154" s="60" t="s">
        <v>1815</v>
      </c>
      <c r="I154" s="262" t="str">
        <f>VLOOKUP(H154,'اعضاء هيئة التدريس'!$B$1:$D$300,2,FALSE)</f>
        <v>ا.د/ محمد مدحت غريب</v>
      </c>
      <c r="J154" s="73"/>
      <c r="K154" s="73"/>
      <c r="L154" s="73" t="s">
        <v>1068</v>
      </c>
      <c r="M154" s="73"/>
      <c r="N154" s="73"/>
      <c r="O154" s="73"/>
      <c r="P154" s="471" t="s">
        <v>1318</v>
      </c>
      <c r="Q154" s="4"/>
      <c r="R154" s="692"/>
      <c r="S154" s="92"/>
      <c r="T154" s="92"/>
      <c r="U154" s="283"/>
      <c r="V154" s="283"/>
      <c r="W154" s="283"/>
      <c r="X154" s="283"/>
      <c r="Y154" s="283"/>
      <c r="Z154" s="283"/>
      <c r="AA154" s="283"/>
      <c r="AB154" s="283"/>
      <c r="AC154" s="283"/>
      <c r="AD154" s="283"/>
      <c r="AE154" s="283"/>
      <c r="AF154" s="283"/>
      <c r="AG154" s="283"/>
      <c r="AU154" s="251" t="e">
        <f>VLOOKUP(#REF!,'اعضاء هيئة التدريس'!#REF!,2,)</f>
        <v>#REF!</v>
      </c>
    </row>
    <row r="155" spans="1:47" s="272" customFormat="1" ht="15.75" hidden="1" customHeight="1">
      <c r="A155" s="367">
        <v>32</v>
      </c>
      <c r="B155" s="288" t="s">
        <v>649</v>
      </c>
      <c r="C155" s="726" t="str">
        <f>VLOOKUP(B155,مقررات!$A$1:$F$411,2,FALSE)</f>
        <v>كروماتوجرافيا</v>
      </c>
      <c r="D155" s="211">
        <f>VLOOKUP(B155,مقررات!$A$1:$F$452,3,FALSE)</f>
        <v>1.5</v>
      </c>
      <c r="E155" s="211">
        <f>VLOOKUP(B155,مقررات!$A$1:$F$476,4,FALSE)</f>
        <v>1</v>
      </c>
      <c r="F155" s="211">
        <f t="shared" si="6"/>
        <v>2</v>
      </c>
      <c r="G155" s="60" t="str">
        <f>VLOOKUP(B155,مقررات!$A$1:$F$409,6,FALSE)</f>
        <v>CH245</v>
      </c>
      <c r="H155" s="52" t="s">
        <v>1695</v>
      </c>
      <c r="I155" s="262" t="str">
        <f>VLOOKUP(H155,'اعضاء هيئة التدريس'!$B$1:$D$300,2,FALSE)</f>
        <v>ا.د/ عادل نصار</v>
      </c>
      <c r="J155" s="774"/>
      <c r="K155" s="774" t="s">
        <v>1070</v>
      </c>
      <c r="L155" s="774"/>
      <c r="M155" s="774"/>
      <c r="N155" s="775"/>
      <c r="O155" s="774"/>
      <c r="P155" s="471" t="s">
        <v>1318</v>
      </c>
      <c r="Q155" s="4"/>
      <c r="R155" s="692"/>
      <c r="S155" s="91"/>
      <c r="T155" s="91"/>
      <c r="U155" s="283"/>
      <c r="V155" s="283"/>
      <c r="W155" s="283"/>
      <c r="X155" s="283"/>
      <c r="Y155" s="283"/>
      <c r="Z155" s="283"/>
      <c r="AA155" s="283"/>
      <c r="AB155" s="283"/>
      <c r="AC155" s="283"/>
      <c r="AD155" s="283"/>
      <c r="AE155" s="283"/>
      <c r="AF155" s="283"/>
      <c r="AG155" s="283"/>
      <c r="AU155" s="251" t="e">
        <f>VLOOKUP(#REF!,'اعضاء هيئة التدريس'!#REF!,2,)</f>
        <v>#REF!</v>
      </c>
    </row>
    <row r="156" spans="1:47" s="272" customFormat="1" ht="15.75" hidden="1" customHeight="1">
      <c r="A156" s="724">
        <v>43</v>
      </c>
      <c r="B156" s="288" t="s">
        <v>580</v>
      </c>
      <c r="C156" s="726" t="str">
        <f>VLOOKUP(B156,مقررات!$A$1:$F$411,2,FALSE)</f>
        <v>نظم قواعد البيانات</v>
      </c>
      <c r="D156" s="211">
        <f>VLOOKUP(B156,مقررات!$A$1:$F$452,3,FALSE)</f>
        <v>3</v>
      </c>
      <c r="E156" s="211">
        <f>VLOOKUP(B156,مقررات!$A$1:$F$476,4,FALSE)</f>
        <v>2</v>
      </c>
      <c r="F156" s="211">
        <f t="shared" si="6"/>
        <v>4</v>
      </c>
      <c r="G156" s="60" t="str">
        <f>VLOOKUP(B156,مقررات!$A$1:$F$409,6,FALSE)</f>
        <v>M2317</v>
      </c>
      <c r="H156" s="60" t="s">
        <v>1565</v>
      </c>
      <c r="I156" s="262" t="str">
        <f>VLOOKUP(H156,'اعضاء هيئة التدريس'!$B$1:$D$300,2,FALSE)</f>
        <v xml:space="preserve">د/ عمرو مسعد صابر </v>
      </c>
      <c r="J156" s="73"/>
      <c r="K156" s="73" t="s">
        <v>1068</v>
      </c>
      <c r="L156" s="73"/>
      <c r="M156" s="73"/>
      <c r="N156" s="73"/>
      <c r="O156" s="73"/>
      <c r="P156" s="471" t="s">
        <v>1318</v>
      </c>
      <c r="Q156" s="282"/>
      <c r="R156" s="428"/>
      <c r="S156" s="283"/>
      <c r="T156" s="283"/>
      <c r="U156" s="283"/>
      <c r="V156" s="283"/>
      <c r="W156" s="283"/>
      <c r="X156" s="283"/>
      <c r="Y156" s="283"/>
      <c r="Z156" s="283"/>
      <c r="AA156" s="283"/>
      <c r="AB156" s="283"/>
      <c r="AC156" s="283"/>
      <c r="AD156" s="283"/>
      <c r="AE156" s="283"/>
      <c r="AF156" s="283"/>
      <c r="AG156" s="283"/>
      <c r="AU156" s="251" t="e">
        <f>VLOOKUP(#REF!,'اعضاء هيئة التدريس'!#REF!,2,)</f>
        <v>#REF!</v>
      </c>
    </row>
    <row r="157" spans="1:47" s="272" customFormat="1" ht="15.75" hidden="1" customHeight="1">
      <c r="A157" s="328"/>
      <c r="B157" s="288" t="s">
        <v>693</v>
      </c>
      <c r="C157" s="756" t="str">
        <f>VLOOKUP(B157,مقررات!$A$1:$F$411,2,FALSE)</f>
        <v>تكنيك الميكروسكوب الالكترونى</v>
      </c>
      <c r="D157" s="418">
        <f>VLOOKUP(B157,مقررات!$A$1:$F$452,3,FALSE)</f>
        <v>1</v>
      </c>
      <c r="E157" s="418">
        <f>VLOOKUP(B157,مقررات!$A$1:$F$476,4,FALSE)</f>
        <v>2</v>
      </c>
      <c r="F157" s="418">
        <f t="shared" si="6"/>
        <v>2</v>
      </c>
      <c r="G157" s="418" t="str">
        <f>VLOOKUP(B157,مقررات!$A$1:$F$409,6,FALSE)</f>
        <v>Z227</v>
      </c>
      <c r="H157" s="418" t="s">
        <v>1868</v>
      </c>
      <c r="I157" s="260" t="str">
        <f>VLOOKUP(H157,'اعضاء هيئة التدريس'!$B$1:$D$300,2,FALSE)</f>
        <v>أ.د. صابر صقر</v>
      </c>
      <c r="J157" s="73"/>
      <c r="K157" s="73"/>
      <c r="L157" s="73"/>
      <c r="M157" s="73"/>
      <c r="N157" s="73"/>
      <c r="O157" s="777" t="s">
        <v>1121</v>
      </c>
      <c r="P157" s="471" t="s">
        <v>1318</v>
      </c>
      <c r="Q157" s="328"/>
      <c r="R157" s="809"/>
      <c r="S157" s="760"/>
      <c r="T157" s="760"/>
      <c r="U157" s="283"/>
      <c r="V157" s="283"/>
      <c r="W157" s="283"/>
      <c r="X157" s="283"/>
      <c r="Y157" s="283"/>
      <c r="Z157" s="283"/>
      <c r="AA157" s="283"/>
      <c r="AB157" s="283"/>
      <c r="AC157" s="283"/>
      <c r="AD157" s="283"/>
      <c r="AE157" s="283"/>
      <c r="AF157" s="283"/>
      <c r="AG157" s="283"/>
      <c r="AU157" s="251" t="e">
        <f>VLOOKUP(#REF!,'اعضاء هيئة التدريس'!#REF!,2,)</f>
        <v>#REF!</v>
      </c>
    </row>
    <row r="158" spans="1:47" s="272" customFormat="1" ht="15.75" hidden="1" customHeight="1">
      <c r="A158" s="367">
        <v>2</v>
      </c>
      <c r="B158" s="288" t="s">
        <v>608</v>
      </c>
      <c r="C158" s="726" t="str">
        <f>VLOOKUP(B158,مقررات!$A$1:$F$411,2,FALSE)</f>
        <v>أسس كيمائية فيزيائية</v>
      </c>
      <c r="D158" s="211">
        <f>VLOOKUP(B158,مقررات!$A$1:$F$452,3,FALSE)</f>
        <v>2</v>
      </c>
      <c r="E158" s="211">
        <f>VLOOKUP(B158,مقررات!$A$1:$F$476,4,FALSE)</f>
        <v>2</v>
      </c>
      <c r="F158" s="211">
        <f t="shared" si="6"/>
        <v>3</v>
      </c>
      <c r="G158" s="60" t="str">
        <f>VLOOKUP(B158,مقررات!$A$1:$F$409,6,FALSE)</f>
        <v>-</v>
      </c>
      <c r="H158" s="705" t="s">
        <v>1991</v>
      </c>
      <c r="I158" s="262" t="str">
        <f>VLOOKUP(H158,'اعضاء هيئة التدريس'!$B$1:$D$300,2,FALSE)</f>
        <v>أ.د/ عبلة حتحوت</v>
      </c>
      <c r="J158" s="774" t="s">
        <v>1069</v>
      </c>
      <c r="K158" s="773"/>
      <c r="L158" s="774"/>
      <c r="M158" s="773"/>
      <c r="N158" s="773"/>
      <c r="O158" s="774"/>
      <c r="P158" s="471" t="s">
        <v>1324</v>
      </c>
      <c r="Q158" s="4"/>
      <c r="R158" s="692">
        <v>5</v>
      </c>
      <c r="S158" s="91"/>
      <c r="T158" s="91"/>
      <c r="U158" s="283"/>
      <c r="V158" s="283"/>
      <c r="W158" s="283"/>
      <c r="X158" s="283"/>
      <c r="Y158" s="283"/>
      <c r="Z158" s="283"/>
      <c r="AA158" s="283"/>
      <c r="AB158" s="283"/>
      <c r="AC158" s="283"/>
      <c r="AD158" s="283"/>
      <c r="AE158" s="283"/>
      <c r="AF158" s="283"/>
      <c r="AG158" s="283"/>
      <c r="AU158" s="251" t="e">
        <f>VLOOKUP(#REF!,'اعضاء هيئة التدريس'!#REF!,2,)</f>
        <v>#REF!</v>
      </c>
    </row>
    <row r="159" spans="1:47" s="272" customFormat="1" ht="15.75" hidden="1" customHeight="1">
      <c r="A159" s="367">
        <v>3</v>
      </c>
      <c r="B159" s="288" t="s">
        <v>608</v>
      </c>
      <c r="C159" s="726" t="str">
        <f>VLOOKUP(B159,مقررات!$A$1:$F$411,2,FALSE)</f>
        <v>أسس كيمائية فيزيائية</v>
      </c>
      <c r="D159" s="211">
        <f>VLOOKUP(B159,مقررات!$A$1:$F$452,3,FALSE)</f>
        <v>2</v>
      </c>
      <c r="E159" s="211">
        <f>VLOOKUP(B159,مقررات!$A$1:$F$476,4,FALSE)</f>
        <v>2</v>
      </c>
      <c r="F159" s="211">
        <f t="shared" si="6"/>
        <v>3</v>
      </c>
      <c r="G159" s="60" t="str">
        <f>VLOOKUP(B159,مقررات!$A$1:$F$409,6,FALSE)</f>
        <v>-</v>
      </c>
      <c r="H159" s="705" t="s">
        <v>1992</v>
      </c>
      <c r="I159" s="262" t="str">
        <f>VLOOKUP(H159,'اعضاء هيئة التدريس'!$B$1:$D$300,2,FALSE)</f>
        <v>د.صافيناز حمدي</v>
      </c>
      <c r="J159" s="774" t="s">
        <v>1069</v>
      </c>
      <c r="K159" s="773"/>
      <c r="L159" s="774"/>
      <c r="M159" s="773"/>
      <c r="N159" s="773"/>
      <c r="O159" s="774"/>
      <c r="P159" s="471" t="s">
        <v>1324</v>
      </c>
      <c r="Q159" s="4"/>
      <c r="R159" s="692">
        <v>5</v>
      </c>
      <c r="S159" s="91"/>
      <c r="T159" s="91"/>
      <c r="U159" s="283"/>
      <c r="V159" s="283"/>
      <c r="W159" s="283"/>
      <c r="X159" s="283"/>
      <c r="Y159" s="283"/>
      <c r="Z159" s="283"/>
      <c r="AA159" s="283"/>
      <c r="AB159" s="283"/>
      <c r="AC159" s="283"/>
      <c r="AD159" s="283"/>
      <c r="AE159" s="283"/>
      <c r="AF159" s="283"/>
      <c r="AG159" s="283"/>
      <c r="AU159" s="251" t="e">
        <f>VLOOKUP(#REF!,'اعضاء هيئة التدريس'!#REF!,2,)</f>
        <v>#REF!</v>
      </c>
    </row>
    <row r="160" spans="1:47" s="289" customFormat="1" ht="15.75" hidden="1" customHeight="1">
      <c r="A160" s="367">
        <v>5</v>
      </c>
      <c r="B160" s="288" t="s">
        <v>609</v>
      </c>
      <c r="C160" s="726" t="str">
        <f>VLOOKUP(B160,مقررات!$A$1:$F$411,2,FALSE)</f>
        <v>أسس كيمياء غير عضوية</v>
      </c>
      <c r="D160" s="211">
        <f>VLOOKUP(B160,مقررات!$A$1:$F$452,3,FALSE)</f>
        <v>1.5</v>
      </c>
      <c r="E160" s="211">
        <f>VLOOKUP(B160,مقررات!$A$1:$F$476,4,FALSE)</f>
        <v>1</v>
      </c>
      <c r="F160" s="211">
        <f t="shared" si="6"/>
        <v>2</v>
      </c>
      <c r="G160" s="60" t="str">
        <f>VLOOKUP(B160,مقررات!$A$1:$F$409,6,FALSE)</f>
        <v>-</v>
      </c>
      <c r="H160" s="347" t="s">
        <v>1745</v>
      </c>
      <c r="I160" s="262" t="str">
        <f>VLOOKUP(H160,'اعضاء هيئة التدريس'!$B$1:$D$300,2,FALSE)</f>
        <v>د. سناء امام</v>
      </c>
      <c r="J160" s="454"/>
      <c r="K160" s="454" t="s">
        <v>1067</v>
      </c>
      <c r="L160" s="454"/>
      <c r="M160" s="454"/>
      <c r="N160" s="454"/>
      <c r="O160" s="454"/>
      <c r="P160" s="471" t="s">
        <v>1324</v>
      </c>
      <c r="Q160" s="282"/>
      <c r="R160" s="428">
        <v>6</v>
      </c>
      <c r="S160" s="283"/>
      <c r="T160" s="283"/>
      <c r="U160" s="283"/>
      <c r="V160" s="357"/>
      <c r="W160" s="357"/>
      <c r="X160" s="357"/>
      <c r="Y160" s="357"/>
      <c r="Z160" s="357"/>
      <c r="AA160" s="357"/>
      <c r="AB160" s="357"/>
      <c r="AC160" s="357"/>
      <c r="AD160" s="357"/>
      <c r="AE160" s="357"/>
      <c r="AF160" s="357"/>
      <c r="AG160" s="357"/>
      <c r="AU160" s="251" t="e">
        <f>VLOOKUP(#REF!,'اعضاء هيئة التدريس'!#REF!,2,)</f>
        <v>#REF!</v>
      </c>
    </row>
    <row r="161" spans="1:47" s="272" customFormat="1" ht="15.75" hidden="1" customHeight="1">
      <c r="A161" s="367">
        <v>6</v>
      </c>
      <c r="B161" s="288" t="s">
        <v>610</v>
      </c>
      <c r="C161" s="726" t="str">
        <f>VLOOKUP(B161,مقررات!$A$1:$F$411,2,FALSE)</f>
        <v>كيمياء تحليلية وصفية</v>
      </c>
      <c r="D161" s="211">
        <f>VLOOKUP(B161,مقررات!$A$1:$F$452,3,FALSE)</f>
        <v>1</v>
      </c>
      <c r="E161" s="211">
        <f>VLOOKUP(B161,مقررات!$A$1:$F$476,4,FALSE)</f>
        <v>0</v>
      </c>
      <c r="F161" s="211">
        <f t="shared" si="6"/>
        <v>1</v>
      </c>
      <c r="G161" s="60" t="str">
        <f>VLOOKUP(B161,مقررات!$A$1:$F$409,6,FALSE)</f>
        <v>-</v>
      </c>
      <c r="H161" s="700" t="s">
        <v>1743</v>
      </c>
      <c r="I161" s="262" t="str">
        <f>VLOOKUP(H161,'اعضاء هيئة التدريس'!$B$1:$D$300,2,FALSE)</f>
        <v xml:space="preserve">د.هناء البرعي </v>
      </c>
      <c r="J161" s="774"/>
      <c r="K161" s="774" t="s">
        <v>1147</v>
      </c>
      <c r="L161" s="774"/>
      <c r="M161" s="774"/>
      <c r="N161" s="774"/>
      <c r="O161" s="774"/>
      <c r="P161" s="471" t="s">
        <v>1324</v>
      </c>
      <c r="Q161" s="4"/>
      <c r="R161" s="692">
        <v>7</v>
      </c>
      <c r="S161" s="91"/>
      <c r="T161" s="91"/>
      <c r="U161" s="283"/>
      <c r="V161" s="283"/>
      <c r="W161" s="283"/>
      <c r="X161" s="283"/>
      <c r="Y161" s="283"/>
      <c r="Z161" s="283"/>
      <c r="AA161" s="283"/>
      <c r="AB161" s="283"/>
      <c r="AC161" s="283"/>
      <c r="AD161" s="283"/>
      <c r="AE161" s="283"/>
      <c r="AF161" s="283"/>
      <c r="AG161" s="283"/>
      <c r="AU161" s="251" t="e">
        <f>VLOOKUP(#REF!,'اعضاء هيئة التدريس'!#REF!,2,)</f>
        <v>#REF!</v>
      </c>
    </row>
    <row r="162" spans="1:47" s="272" customFormat="1" ht="22.5" hidden="1" customHeight="1">
      <c r="A162" s="367">
        <v>7</v>
      </c>
      <c r="B162" s="288" t="s">
        <v>610</v>
      </c>
      <c r="C162" s="726" t="str">
        <f>VLOOKUP(B162,مقررات!$A$1:$F$411,2,FALSE)</f>
        <v>كيمياء تحليلية وصفية</v>
      </c>
      <c r="D162" s="211">
        <f>VLOOKUP(B162,مقررات!$A$1:$F$452,3,FALSE)</f>
        <v>1</v>
      </c>
      <c r="E162" s="211">
        <f>VLOOKUP(B162,مقررات!$A$1:$F$476,4,FALSE)</f>
        <v>0</v>
      </c>
      <c r="F162" s="211">
        <f t="shared" si="6"/>
        <v>1</v>
      </c>
      <c r="G162" s="60" t="str">
        <f>VLOOKUP(B162,مقررات!$A$1:$F$409,6,FALSE)</f>
        <v>-</v>
      </c>
      <c r="H162" s="700" t="s">
        <v>1750</v>
      </c>
      <c r="I162" s="262" t="str">
        <f>VLOOKUP(H162,'اعضاء هيئة التدريس'!$B$1:$D$300,2,FALSE)</f>
        <v>د/ نعيمة سالم</v>
      </c>
      <c r="J162" s="774"/>
      <c r="K162" s="774" t="s">
        <v>1112</v>
      </c>
      <c r="L162" s="774"/>
      <c r="M162" s="774"/>
      <c r="N162" s="774"/>
      <c r="O162" s="774"/>
      <c r="P162" s="471" t="s">
        <v>1324</v>
      </c>
      <c r="Q162" s="4"/>
      <c r="R162" s="692">
        <v>7</v>
      </c>
      <c r="S162" s="91"/>
      <c r="T162" s="91"/>
      <c r="U162" s="283"/>
      <c r="V162" s="283"/>
      <c r="W162" s="283"/>
      <c r="X162" s="283"/>
      <c r="Y162" s="283"/>
      <c r="Z162" s="283"/>
      <c r="AA162" s="283"/>
      <c r="AB162" s="283"/>
      <c r="AC162" s="283"/>
      <c r="AD162" s="283"/>
      <c r="AE162" s="283"/>
      <c r="AF162" s="283"/>
      <c r="AG162" s="283"/>
      <c r="AU162" s="251" t="e">
        <f>VLOOKUP(#REF!,'اعضاء هيئة التدريس'!#REF!,2,)</f>
        <v>#REF!</v>
      </c>
    </row>
    <row r="163" spans="1:47" s="393" customFormat="1" ht="15.75" hidden="1" customHeight="1">
      <c r="A163" s="367">
        <v>8</v>
      </c>
      <c r="B163" s="288" t="s">
        <v>611</v>
      </c>
      <c r="C163" s="726" t="str">
        <f>VLOOKUP(B163,مقررات!$A$1:$F$411,2,FALSE)</f>
        <v>كيمياء تحليلية (1)</v>
      </c>
      <c r="D163" s="211">
        <f>VLOOKUP(B163,مقررات!$A$1:$F$452,3,FALSE)</f>
        <v>1.5</v>
      </c>
      <c r="E163" s="211">
        <f>VLOOKUP(B163,مقررات!$A$1:$F$476,4,FALSE)</f>
        <v>1</v>
      </c>
      <c r="F163" s="211">
        <f t="shared" si="6"/>
        <v>2</v>
      </c>
      <c r="G163" s="60" t="str">
        <f>VLOOKUP(B163,مقررات!$A$1:$F$409,6,FALSE)</f>
        <v>-</v>
      </c>
      <c r="H163" s="60" t="s">
        <v>1743</v>
      </c>
      <c r="I163" s="262" t="str">
        <f>VLOOKUP(H163,'اعضاء هيئة التدريس'!$B$1:$D$300,2,FALSE)</f>
        <v xml:space="preserve">د.هناء البرعي </v>
      </c>
      <c r="J163" s="454"/>
      <c r="K163" s="454"/>
      <c r="L163" s="454"/>
      <c r="M163" s="454"/>
      <c r="N163" s="454" t="s">
        <v>1070</v>
      </c>
      <c r="O163" s="454"/>
      <c r="P163" s="471" t="s">
        <v>1324</v>
      </c>
      <c r="Q163" s="282"/>
      <c r="R163" s="428"/>
      <c r="S163" s="283"/>
      <c r="T163" s="283"/>
      <c r="U163" s="743"/>
      <c r="V163" s="743"/>
      <c r="W163" s="743"/>
      <c r="X163" s="743"/>
      <c r="Y163" s="743"/>
      <c r="Z163" s="743"/>
      <c r="AA163" s="743"/>
      <c r="AB163" s="743"/>
      <c r="AC163" s="743"/>
      <c r="AD163" s="743"/>
      <c r="AE163" s="743"/>
      <c r="AF163" s="743"/>
      <c r="AG163" s="743"/>
      <c r="AU163" s="480" t="e">
        <f>VLOOKUP(#REF!,'اعضاء هيئة التدريس'!#REF!,2,)</f>
        <v>#REF!</v>
      </c>
    </row>
    <row r="164" spans="1:47" s="272" customFormat="1" ht="15.75" hidden="1" customHeight="1">
      <c r="A164" s="367">
        <v>10</v>
      </c>
      <c r="B164" s="288" t="s">
        <v>612</v>
      </c>
      <c r="C164" s="726" t="str">
        <f>VLOOKUP(B164,مقررات!$A$1:$F$411,2,FALSE)</f>
        <v>أسس كيمياء عضوية</v>
      </c>
      <c r="D164" s="211">
        <f>VLOOKUP(B164,مقررات!$A$1:$F$452,3,FALSE)</f>
        <v>1.5</v>
      </c>
      <c r="E164" s="211">
        <f>VLOOKUP(B164,مقررات!$A$1:$F$476,4,FALSE)</f>
        <v>1</v>
      </c>
      <c r="F164" s="211">
        <f t="shared" si="6"/>
        <v>2</v>
      </c>
      <c r="G164" s="60" t="str">
        <f>VLOOKUP(B164,مقررات!$A$1:$F$409,6,FALSE)</f>
        <v>-</v>
      </c>
      <c r="H164" s="52" t="s">
        <v>1697</v>
      </c>
      <c r="I164" s="262" t="str">
        <f>VLOOKUP(H164,'اعضاء هيئة التدريس'!$B$1:$D$300,2,FALSE)</f>
        <v>أ.د. عبدالحميد اسماعيل</v>
      </c>
      <c r="J164" s="774"/>
      <c r="K164" s="774"/>
      <c r="L164" s="774"/>
      <c r="M164" s="774" t="s">
        <v>1067</v>
      </c>
      <c r="N164" s="774"/>
      <c r="O164" s="774" t="s">
        <v>1067</v>
      </c>
      <c r="P164" s="471" t="s">
        <v>1324</v>
      </c>
      <c r="Q164" s="4"/>
      <c r="R164" s="692"/>
      <c r="S164" s="92"/>
      <c r="T164" s="92"/>
      <c r="U164" s="283"/>
      <c r="V164" s="283"/>
      <c r="W164" s="283"/>
      <c r="X164" s="283"/>
      <c r="Y164" s="283"/>
      <c r="Z164" s="283"/>
      <c r="AA164" s="283"/>
      <c r="AB164" s="283"/>
      <c r="AC164" s="283"/>
      <c r="AD164" s="283"/>
      <c r="AE164" s="283"/>
      <c r="AF164" s="283"/>
      <c r="AG164" s="283"/>
      <c r="AU164" s="251" t="e">
        <f>VLOOKUP(#REF!,'اعضاء هيئة التدريس'!#REF!,2,)</f>
        <v>#REF!</v>
      </c>
    </row>
    <row r="165" spans="1:47" s="272" customFormat="1" ht="15.75" hidden="1" customHeight="1">
      <c r="A165" s="367">
        <v>13</v>
      </c>
      <c r="B165" s="288" t="s">
        <v>615</v>
      </c>
      <c r="C165" s="726" t="str">
        <f>VLOOKUP(B165,مقررات!$A$1:$F$411,2,FALSE)</f>
        <v>ديناميكا حرارية</v>
      </c>
      <c r="D165" s="211">
        <f>VLOOKUP(B165,مقررات!$A$1:$F$452,3,FALSE)</f>
        <v>1.5</v>
      </c>
      <c r="E165" s="211">
        <f>VLOOKUP(B165,مقررات!$A$1:$F$476,4,FALSE)</f>
        <v>1</v>
      </c>
      <c r="F165" s="211">
        <f t="shared" si="6"/>
        <v>2</v>
      </c>
      <c r="G165" s="60" t="str">
        <f>VLOOKUP(B165,مقررات!$A$1:$F$409,6,FALSE)</f>
        <v>CH111</v>
      </c>
      <c r="H165" s="60" t="s">
        <v>1752</v>
      </c>
      <c r="I165" s="262" t="str">
        <f>VLOOKUP(H165,'اعضاء هيئة التدريس'!$B$1:$D$300,2,FALSE)</f>
        <v>د/ ايمن شبل</v>
      </c>
      <c r="J165" s="454"/>
      <c r="K165" s="454"/>
      <c r="L165" s="454" t="s">
        <v>1067</v>
      </c>
      <c r="M165" s="454"/>
      <c r="N165" s="454"/>
      <c r="O165" s="454"/>
      <c r="P165" s="471" t="s">
        <v>1324</v>
      </c>
      <c r="Q165" s="282"/>
      <c r="R165" s="428"/>
      <c r="S165" s="283"/>
      <c r="T165" s="283"/>
      <c r="U165" s="283"/>
      <c r="V165" s="283"/>
      <c r="W165" s="283"/>
      <c r="X165" s="283"/>
      <c r="Y165" s="283"/>
      <c r="Z165" s="283"/>
      <c r="AA165" s="283"/>
      <c r="AB165" s="283"/>
      <c r="AC165" s="283"/>
      <c r="AD165" s="283"/>
      <c r="AE165" s="283"/>
      <c r="AF165" s="283"/>
      <c r="AG165" s="283"/>
      <c r="AU165" s="251" t="e">
        <f>VLOOKUP(#REF!,'اعضاء هيئة التدريس'!#REF!,2,)</f>
        <v>#REF!</v>
      </c>
    </row>
    <row r="166" spans="1:47" s="272" customFormat="1" ht="15.75" hidden="1" customHeight="1">
      <c r="A166" s="367">
        <v>14</v>
      </c>
      <c r="B166" s="288" t="s">
        <v>615</v>
      </c>
      <c r="C166" s="726" t="str">
        <f>VLOOKUP(B166,مقررات!$A$1:$F$411,2,FALSE)</f>
        <v>ديناميكا حرارية</v>
      </c>
      <c r="D166" s="211">
        <f>VLOOKUP(B166,مقررات!$A$1:$F$452,3,FALSE)</f>
        <v>1.5</v>
      </c>
      <c r="E166" s="211">
        <f>VLOOKUP(B166,مقررات!$A$1:$F$476,4,FALSE)</f>
        <v>1</v>
      </c>
      <c r="F166" s="211">
        <f t="shared" si="6"/>
        <v>2</v>
      </c>
      <c r="G166" s="60" t="str">
        <f>VLOOKUP(B166,مقررات!$A$1:$F$409,6,FALSE)</f>
        <v>CH111</v>
      </c>
      <c r="H166" s="60" t="s">
        <v>1754</v>
      </c>
      <c r="I166" s="262" t="str">
        <f>VLOOKUP(H166,'اعضاء هيئة التدريس'!$B$1:$D$300,2,FALSE)</f>
        <v>د/ اسامة سمير</v>
      </c>
      <c r="J166" s="454"/>
      <c r="K166" s="454"/>
      <c r="L166" s="454" t="s">
        <v>1067</v>
      </c>
      <c r="M166" s="454"/>
      <c r="N166" s="454"/>
      <c r="O166" s="454"/>
      <c r="P166" s="471" t="s">
        <v>1324</v>
      </c>
      <c r="Q166" s="282"/>
      <c r="R166" s="428"/>
      <c r="S166" s="283"/>
      <c r="T166" s="283"/>
      <c r="U166" s="283"/>
      <c r="V166" s="283"/>
      <c r="W166" s="283"/>
      <c r="X166" s="283"/>
      <c r="Y166" s="283"/>
      <c r="Z166" s="283"/>
      <c r="AA166" s="283"/>
      <c r="AB166" s="283"/>
      <c r="AC166" s="283"/>
      <c r="AD166" s="283"/>
      <c r="AE166" s="283"/>
      <c r="AF166" s="283"/>
      <c r="AG166" s="283"/>
      <c r="AU166" s="251" t="e">
        <f>VLOOKUP(#REF!,'اعضاء هيئة التدريس'!#REF!,2,)</f>
        <v>#REF!</v>
      </c>
    </row>
    <row r="167" spans="1:47" s="272" customFormat="1" ht="15.75" hidden="1" customHeight="1">
      <c r="A167" s="367">
        <v>15</v>
      </c>
      <c r="B167" s="288" t="s">
        <v>1134</v>
      </c>
      <c r="C167" s="726" t="str">
        <f>VLOOKUP(B167,مقررات!$A$1:$F$411,2,FALSE)</f>
        <v>ديناميكا حرارية 2</v>
      </c>
      <c r="D167" s="211">
        <f>VLOOKUP(B167,مقررات!$A$1:$F$452,3,FALSE)</f>
        <v>1</v>
      </c>
      <c r="E167" s="211">
        <f>VLOOKUP(B167,مقررات!$A$1:$F$476,4,FALSE)</f>
        <v>2</v>
      </c>
      <c r="F167" s="211">
        <f t="shared" si="6"/>
        <v>2</v>
      </c>
      <c r="G167" s="60" t="str">
        <f>VLOOKUP(B167,مقررات!$A$1:$F$409,6,FALSE)</f>
        <v>CH111</v>
      </c>
      <c r="H167" s="52" t="s">
        <v>1752</v>
      </c>
      <c r="I167" s="262" t="str">
        <f>VLOOKUP(H167,'اعضاء هيئة التدريس'!$B$1:$D$300,2,FALSE)</f>
        <v>د/ ايمن شبل</v>
      </c>
      <c r="J167" s="774"/>
      <c r="K167" s="774"/>
      <c r="L167" s="774" t="s">
        <v>1067</v>
      </c>
      <c r="M167" s="774"/>
      <c r="N167" s="774"/>
      <c r="O167" s="774"/>
      <c r="P167" s="471" t="s">
        <v>1324</v>
      </c>
      <c r="Q167" s="4"/>
      <c r="R167" s="692"/>
      <c r="S167" s="92"/>
      <c r="T167" s="92"/>
      <c r="U167" s="284"/>
      <c r="V167" s="283"/>
      <c r="W167" s="283"/>
      <c r="X167" s="283"/>
      <c r="Y167" s="283"/>
      <c r="Z167" s="283"/>
      <c r="AA167" s="283"/>
      <c r="AB167" s="283"/>
      <c r="AC167" s="283"/>
      <c r="AD167" s="283"/>
      <c r="AE167" s="283"/>
      <c r="AF167" s="283"/>
      <c r="AG167" s="283"/>
      <c r="AU167" s="251" t="e">
        <f>VLOOKUP(#REF!,'اعضاء هيئة التدريس'!#REF!,2,)</f>
        <v>#REF!</v>
      </c>
    </row>
    <row r="168" spans="1:47" s="272" customFormat="1" ht="15.75" hidden="1" customHeight="1">
      <c r="A168" s="367">
        <v>16</v>
      </c>
      <c r="B168" s="288" t="s">
        <v>616</v>
      </c>
      <c r="C168" s="726" t="str">
        <f>VLOOKUP(B168,مقررات!$A$1:$F$411,2,FALSE)</f>
        <v>كيمياء العناصر غير الانتقالية</v>
      </c>
      <c r="D168" s="211">
        <f>VLOOKUP(B168,مقررات!$A$1:$F$452,3,FALSE)</f>
        <v>1.5</v>
      </c>
      <c r="E168" s="211">
        <f>VLOOKUP(B168,مقررات!$A$1:$F$476,4,FALSE)</f>
        <v>1</v>
      </c>
      <c r="F168" s="211">
        <f t="shared" si="6"/>
        <v>2</v>
      </c>
      <c r="G168" s="60" t="str">
        <f>VLOOKUP(B168,مقررات!$A$1:$F$409,6,FALSE)</f>
        <v>CH122</v>
      </c>
      <c r="H168" s="60" t="s">
        <v>1698</v>
      </c>
      <c r="I168" s="262" t="str">
        <f>VLOOKUP(H168,'اعضاء هيئة التدريس'!$B$1:$D$300,2,FALSE)</f>
        <v>ا.د/ عبدة الطبل</v>
      </c>
      <c r="J168" s="454"/>
      <c r="K168" s="454"/>
      <c r="L168" s="454" t="s">
        <v>1070</v>
      </c>
      <c r="M168" s="454"/>
      <c r="N168" s="454"/>
      <c r="O168" s="454"/>
      <c r="P168" s="471" t="s">
        <v>1324</v>
      </c>
      <c r="Q168" s="282"/>
      <c r="R168" s="428"/>
      <c r="S168" s="283"/>
      <c r="T168" s="283"/>
      <c r="U168" s="284"/>
      <c r="V168" s="283"/>
      <c r="W168" s="283"/>
      <c r="X168" s="283"/>
      <c r="Y168" s="283"/>
      <c r="Z168" s="283"/>
      <c r="AA168" s="283"/>
      <c r="AB168" s="283"/>
      <c r="AC168" s="283"/>
      <c r="AD168" s="283"/>
      <c r="AE168" s="283"/>
      <c r="AF168" s="283"/>
      <c r="AG168" s="283"/>
      <c r="AU168" s="251" t="e">
        <f>VLOOKUP(#REF!,'اعضاء هيئة التدريس'!#REF!,2,)</f>
        <v>#REF!</v>
      </c>
    </row>
    <row r="169" spans="1:47" s="272" customFormat="1" ht="15.75" hidden="1" customHeight="1">
      <c r="A169" s="367">
        <v>17</v>
      </c>
      <c r="B169" s="288" t="s">
        <v>617</v>
      </c>
      <c r="C169" s="726" t="str">
        <f>VLOOKUP(B169,مقررات!$A$1:$F$411,2,FALSE)</f>
        <v>كيمياء تحليلية (2)</v>
      </c>
      <c r="D169" s="211">
        <f>VLOOKUP(B169,مقررات!$A$1:$F$452,3,FALSE)</f>
        <v>1.5</v>
      </c>
      <c r="E169" s="211">
        <f>VLOOKUP(B169,مقررات!$A$1:$F$476,4,FALSE)</f>
        <v>1</v>
      </c>
      <c r="F169" s="211">
        <f t="shared" si="6"/>
        <v>2</v>
      </c>
      <c r="G169" s="60" t="str">
        <f>VLOOKUP(B169,مقررات!$A$1:$F$409,6,FALSE)</f>
        <v>CH134</v>
      </c>
      <c r="H169" s="52" t="s">
        <v>1723</v>
      </c>
      <c r="I169" s="262" t="str">
        <f>VLOOKUP(H169,'اعضاء هيئة التدريس'!$B$1:$D$300,2,FALSE)</f>
        <v>ا.د/ محمد عياد</v>
      </c>
      <c r="J169" s="774"/>
      <c r="K169" s="774"/>
      <c r="L169" s="774"/>
      <c r="M169" s="774"/>
      <c r="N169" s="774"/>
      <c r="O169" s="774" t="s">
        <v>1068</v>
      </c>
      <c r="P169" s="471" t="s">
        <v>1324</v>
      </c>
      <c r="Q169" s="4"/>
      <c r="R169" s="692"/>
      <c r="S169" s="92"/>
      <c r="T169" s="92"/>
      <c r="U169" s="283"/>
      <c r="V169" s="283"/>
      <c r="W169" s="283"/>
      <c r="X169" s="283"/>
      <c r="Y169" s="283"/>
      <c r="Z169" s="283"/>
      <c r="AA169" s="283"/>
      <c r="AB169" s="283"/>
      <c r="AC169" s="283"/>
      <c r="AD169" s="283"/>
      <c r="AE169" s="283"/>
      <c r="AF169" s="283"/>
      <c r="AG169" s="283"/>
      <c r="AU169" s="251" t="e">
        <f>VLOOKUP(#REF!,'اعضاء هيئة التدريس'!#REF!,2,)</f>
        <v>#REF!</v>
      </c>
    </row>
    <row r="170" spans="1:47" s="272" customFormat="1" ht="15.75" hidden="1" customHeight="1">
      <c r="A170" s="367">
        <v>18</v>
      </c>
      <c r="B170" s="288" t="s">
        <v>617</v>
      </c>
      <c r="C170" s="726" t="str">
        <f>VLOOKUP(B170,مقررات!$A$1:$F$411,2,FALSE)</f>
        <v>كيمياء تحليلية (2)</v>
      </c>
      <c r="D170" s="211">
        <f>VLOOKUP(B170,مقررات!$A$1:$F$452,3,FALSE)</f>
        <v>1.5</v>
      </c>
      <c r="E170" s="211">
        <f>VLOOKUP(B170,مقررات!$A$1:$F$476,4,FALSE)</f>
        <v>1</v>
      </c>
      <c r="F170" s="211">
        <f t="shared" si="6"/>
        <v>2</v>
      </c>
      <c r="G170" s="60" t="str">
        <f>VLOOKUP(B170,مقررات!$A$1:$F$409,6,FALSE)</f>
        <v>CH134</v>
      </c>
      <c r="H170" s="52" t="s">
        <v>1750</v>
      </c>
      <c r="I170" s="262" t="str">
        <f>VLOOKUP(H170,'اعضاء هيئة التدريس'!$B$1:$D$300,2,FALSE)</f>
        <v>د/ نعيمة سالم</v>
      </c>
      <c r="J170" s="774"/>
      <c r="K170" s="774"/>
      <c r="L170" s="774"/>
      <c r="M170" s="774"/>
      <c r="N170" s="774"/>
      <c r="O170" s="774" t="s">
        <v>1068</v>
      </c>
      <c r="P170" s="471" t="s">
        <v>1324</v>
      </c>
      <c r="Q170" s="4"/>
      <c r="R170" s="692"/>
      <c r="S170" s="92"/>
      <c r="T170" s="92"/>
      <c r="U170" s="283"/>
      <c r="V170" s="283"/>
      <c r="W170" s="283"/>
      <c r="X170" s="283"/>
      <c r="Y170" s="283"/>
      <c r="Z170" s="283"/>
      <c r="AA170" s="283"/>
      <c r="AB170" s="283"/>
      <c r="AC170" s="283"/>
      <c r="AD170" s="283"/>
      <c r="AE170" s="283"/>
      <c r="AF170" s="283"/>
      <c r="AG170" s="283"/>
      <c r="AU170" s="251" t="e">
        <f>VLOOKUP(#REF!,'اعضاء هيئة التدريس'!#REF!,2,)</f>
        <v>#REF!</v>
      </c>
    </row>
    <row r="171" spans="1:47" s="122" customFormat="1" ht="15.75" hidden="1" customHeight="1">
      <c r="A171" s="367">
        <v>21</v>
      </c>
      <c r="B171" s="288" t="s">
        <v>620</v>
      </c>
      <c r="C171" s="726" t="str">
        <f>VLOOKUP(B171,مقررات!$A$1:$F$411,2,FALSE)</f>
        <v>كيمياء عضوية أروماتية</v>
      </c>
      <c r="D171" s="211">
        <f>VLOOKUP(B171,مقررات!$A$1:$F$452,3,FALSE)</f>
        <v>1.5</v>
      </c>
      <c r="E171" s="211">
        <f>VLOOKUP(B171,مقررات!$A$1:$F$476,4,FALSE)</f>
        <v>1</v>
      </c>
      <c r="F171" s="211">
        <f t="shared" si="6"/>
        <v>2</v>
      </c>
      <c r="G171" s="60" t="str">
        <f>VLOOKUP(B171,مقررات!$A$1:$F$409,6,FALSE)</f>
        <v>CH145</v>
      </c>
      <c r="H171" s="60" t="s">
        <v>1695</v>
      </c>
      <c r="I171" s="262" t="str">
        <f>VLOOKUP(H171,'اعضاء هيئة التدريس'!$B$1:$D$300,2,FALSE)</f>
        <v>ا.د/ عادل نصار</v>
      </c>
      <c r="J171" s="454"/>
      <c r="K171" s="454"/>
      <c r="L171" s="454"/>
      <c r="M171" s="454" t="s">
        <v>1070</v>
      </c>
      <c r="N171" s="454"/>
      <c r="O171" s="454"/>
      <c r="P171" s="471" t="s">
        <v>1324</v>
      </c>
      <c r="Q171" s="282"/>
      <c r="R171" s="428"/>
      <c r="S171" s="283"/>
      <c r="T171" s="283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U171" s="251" t="e">
        <f>VLOOKUP(#REF!,'اعضاء هيئة التدريس'!#REF!,2,)</f>
        <v>#REF!</v>
      </c>
    </row>
    <row r="172" spans="1:47" s="122" customFormat="1" ht="15.75" hidden="1" customHeight="1">
      <c r="A172" s="367">
        <v>22</v>
      </c>
      <c r="B172" s="288" t="s">
        <v>663</v>
      </c>
      <c r="C172" s="726" t="str">
        <f>VLOOKUP(B172,مقررات!$A$1:$F$411,2,FALSE)</f>
        <v>كيمياء المجموعات الوظيفية</v>
      </c>
      <c r="D172" s="211">
        <f>VLOOKUP(B172,مقررات!$A$1:$F$452,3,FALSE)</f>
        <v>1.5</v>
      </c>
      <c r="E172" s="211">
        <f>VLOOKUP(B172,مقررات!$A$1:$F$476,4,FALSE)</f>
        <v>1</v>
      </c>
      <c r="F172" s="211">
        <f t="shared" si="6"/>
        <v>2</v>
      </c>
      <c r="G172" s="60" t="str">
        <f>VLOOKUP(B172,مقررات!$A$1:$F$409,6,FALSE)</f>
        <v>CH346</v>
      </c>
      <c r="H172" s="52" t="s">
        <v>1804</v>
      </c>
      <c r="I172" s="262" t="str">
        <f>VLOOKUP(H172,'اعضاء هيئة التدريس'!$B$1:$D$300,2,FALSE)</f>
        <v>د/ محمدعبدالله حواطة</v>
      </c>
      <c r="J172" s="774"/>
      <c r="K172" s="774"/>
      <c r="L172" s="774" t="s">
        <v>1068</v>
      </c>
      <c r="M172" s="774"/>
      <c r="N172" s="774"/>
      <c r="O172" s="774"/>
      <c r="P172" s="471" t="s">
        <v>1324</v>
      </c>
      <c r="Q172" s="4"/>
      <c r="R172" s="692"/>
      <c r="S172" s="92"/>
      <c r="T172" s="92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U172" s="251" t="e">
        <f>VLOOKUP(#REF!,'اعضاء هيئة التدريس'!#REF!,2,)</f>
        <v>#REF!</v>
      </c>
    </row>
    <row r="173" spans="1:47" s="417" customFormat="1" ht="15.75" hidden="1" customHeight="1">
      <c r="A173" s="367">
        <v>28</v>
      </c>
      <c r="B173" s="288" t="s">
        <v>626</v>
      </c>
      <c r="C173" s="726" t="str">
        <f>VLOOKUP(B173,مقررات!$A$1:$F$411,2,FALSE)</f>
        <v>كيمياء العناصر الانتقالية</v>
      </c>
      <c r="D173" s="211">
        <f>VLOOKUP(B173,مقررات!$A$1:$F$452,3,FALSE)</f>
        <v>1.5</v>
      </c>
      <c r="E173" s="211">
        <f>VLOOKUP(B173,مقررات!$A$1:$F$476,4,FALSE)</f>
        <v>1</v>
      </c>
      <c r="F173" s="211">
        <f t="shared" si="6"/>
        <v>2</v>
      </c>
      <c r="G173" s="60" t="str">
        <f>VLOOKUP(B173,مقررات!$A$1:$F$409,6,FALSE)</f>
        <v>CH222</v>
      </c>
      <c r="H173" s="60" t="s">
        <v>1723</v>
      </c>
      <c r="I173" s="262" t="str">
        <f>VLOOKUP(H173,'اعضاء هيئة التدريس'!$B$1:$D$300,2,FALSE)</f>
        <v>ا.د/ محمد عياد</v>
      </c>
      <c r="J173" s="454"/>
      <c r="K173" s="454"/>
      <c r="L173" s="454"/>
      <c r="M173" s="454" t="s">
        <v>1139</v>
      </c>
      <c r="N173" s="454"/>
      <c r="O173" s="454"/>
      <c r="P173" s="471" t="s">
        <v>1324</v>
      </c>
      <c r="Q173" s="282"/>
      <c r="R173" s="428"/>
      <c r="S173" s="283"/>
      <c r="T173" s="283"/>
      <c r="U173" s="220"/>
      <c r="V173" s="220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U173" s="251" t="e">
        <f>VLOOKUP(#REF!,'اعضاء هيئة التدريس'!#REF!,2,)</f>
        <v>#REF!</v>
      </c>
    </row>
    <row r="174" spans="1:47" s="221" customFormat="1" ht="15.75" hidden="1" customHeight="1">
      <c r="A174" s="367">
        <v>29</v>
      </c>
      <c r="B174" s="288" t="s">
        <v>626</v>
      </c>
      <c r="C174" s="726" t="str">
        <f>VLOOKUP(B174,مقررات!$A$1:$F$411,2,FALSE)</f>
        <v>كيمياء العناصر الانتقالية</v>
      </c>
      <c r="D174" s="211">
        <f>VLOOKUP(B174,مقررات!$A$1:$F$452,3,FALSE)</f>
        <v>1.5</v>
      </c>
      <c r="E174" s="211">
        <f>VLOOKUP(B174,مقررات!$A$1:$F$476,4,FALSE)</f>
        <v>1</v>
      </c>
      <c r="F174" s="211">
        <f t="shared" ref="F174:F198" si="7">D174+0.5*E174</f>
        <v>2</v>
      </c>
      <c r="G174" s="60" t="str">
        <f>VLOOKUP(B174,مقررات!$A$1:$F$409,6,FALSE)</f>
        <v>CH222</v>
      </c>
      <c r="H174" s="60" t="s">
        <v>1758</v>
      </c>
      <c r="I174" s="262" t="str">
        <f>VLOOKUP(H174,'اعضاء هيئة التدريس'!$B$1:$D$300,2,FALSE)</f>
        <v>د/ ريهام وجدى</v>
      </c>
      <c r="J174" s="454"/>
      <c r="K174" s="454"/>
      <c r="L174" s="454"/>
      <c r="M174" s="454" t="s">
        <v>1139</v>
      </c>
      <c r="N174" s="454"/>
      <c r="O174" s="454"/>
      <c r="P174" s="471" t="s">
        <v>1324</v>
      </c>
      <c r="Q174" s="282"/>
      <c r="R174" s="428"/>
      <c r="S174" s="283"/>
      <c r="T174" s="283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G174" s="220"/>
      <c r="AU174" s="251" t="e">
        <f>VLOOKUP(#REF!,'اعضاء هيئة التدريس'!#REF!,2,)</f>
        <v>#REF!</v>
      </c>
    </row>
    <row r="175" spans="1:47" s="221" customFormat="1" ht="15.75" hidden="1" customHeight="1">
      <c r="A175" s="367">
        <v>30</v>
      </c>
      <c r="B175" s="288" t="s">
        <v>627</v>
      </c>
      <c r="C175" s="726" t="str">
        <f>VLOOKUP(B175,مقررات!$A$1:$F$411,2,FALSE)</f>
        <v>كيمياء المتراكبات</v>
      </c>
      <c r="D175" s="211">
        <f>VLOOKUP(B175,مقررات!$A$1:$F$452,3,FALSE)</f>
        <v>1.5</v>
      </c>
      <c r="E175" s="211">
        <f>VLOOKUP(B175,مقررات!$A$1:$F$476,4,FALSE)</f>
        <v>1</v>
      </c>
      <c r="F175" s="211">
        <f t="shared" si="7"/>
        <v>2</v>
      </c>
      <c r="G175" s="60" t="str">
        <f>VLOOKUP(B175,مقررات!$A$1:$F$409,6,FALSE)</f>
        <v>CH323</v>
      </c>
      <c r="H175" s="52" t="s">
        <v>1709</v>
      </c>
      <c r="I175" s="262" t="str">
        <f>VLOOKUP(H175,'اعضاء هيئة التدريس'!$B$1:$D$300,2,FALSE)</f>
        <v>أ.د/ فتحي عبدالغني</v>
      </c>
      <c r="J175" s="774"/>
      <c r="K175" s="774"/>
      <c r="L175" s="774"/>
      <c r="M175" s="774" t="s">
        <v>1068</v>
      </c>
      <c r="N175" s="774"/>
      <c r="O175" s="774"/>
      <c r="P175" s="471" t="s">
        <v>1324</v>
      </c>
      <c r="Q175" s="4"/>
      <c r="R175" s="692"/>
      <c r="S175" s="91"/>
      <c r="T175" s="91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U175" s="251" t="e">
        <f>VLOOKUP(#REF!,'اعضاء هيئة التدريس'!#REF!,2,)</f>
        <v>#REF!</v>
      </c>
    </row>
    <row r="176" spans="1:47" s="122" customFormat="1" ht="18.75" hidden="1" customHeight="1">
      <c r="A176" s="367">
        <v>34</v>
      </c>
      <c r="B176" s="288" t="s">
        <v>629</v>
      </c>
      <c r="C176" s="756" t="str">
        <f>VLOOKUP(B176,مقررات!$A$1:$F$411,2,FALSE)</f>
        <v>ميكانيكا التفاعلات العضوية(1)</v>
      </c>
      <c r="D176" s="211">
        <f>VLOOKUP(B176,مقررات!$A$1:$F$452,3,FALSE)</f>
        <v>1.5</v>
      </c>
      <c r="E176" s="211">
        <f>VLOOKUP(B176,مقررات!$A$1:$F$476,4,FALSE)</f>
        <v>1</v>
      </c>
      <c r="F176" s="211">
        <f t="shared" si="7"/>
        <v>2</v>
      </c>
      <c r="G176" s="60" t="str">
        <f>VLOOKUP(B176,مقررات!$A$1:$F$409,6,FALSE)</f>
        <v>CH244</v>
      </c>
      <c r="H176" s="52" t="s">
        <v>1700</v>
      </c>
      <c r="I176" s="262" t="str">
        <f>VLOOKUP(H176,'اعضاء هيئة التدريس'!$B$1:$D$300,2,FALSE)</f>
        <v>أ.د.ابراهيم الطنطاوي</v>
      </c>
      <c r="J176" s="774"/>
      <c r="K176" s="774"/>
      <c r="L176" s="774"/>
      <c r="M176" s="774"/>
      <c r="N176" s="774"/>
      <c r="O176" s="774" t="s">
        <v>1070</v>
      </c>
      <c r="P176" s="471" t="s">
        <v>1324</v>
      </c>
      <c r="Q176" s="4"/>
      <c r="R176" s="692"/>
      <c r="S176" s="91"/>
      <c r="T176" s="91"/>
      <c r="U176" s="89"/>
      <c r="V176" s="622"/>
      <c r="W176" s="91"/>
      <c r="X176" s="811"/>
      <c r="Y176" s="91"/>
      <c r="Z176" s="91"/>
      <c r="AA176" s="91"/>
      <c r="AB176" s="91"/>
      <c r="AC176" s="91"/>
      <c r="AD176" s="91"/>
      <c r="AE176" s="91"/>
      <c r="AF176" s="91"/>
      <c r="AG176" s="91"/>
      <c r="AU176" s="251" t="e">
        <f>VLOOKUP(#REF!,'اعضاء هيئة التدريس'!#REF!,2,)</f>
        <v>#REF!</v>
      </c>
    </row>
    <row r="177" spans="1:47" s="272" customFormat="1" ht="15.75" hidden="1" customHeight="1">
      <c r="A177" s="367">
        <v>45</v>
      </c>
      <c r="B177" s="288" t="s">
        <v>653</v>
      </c>
      <c r="C177" s="770" t="str">
        <f>VLOOKUP(B177,مقررات!$A$1:$F$411,2,FALSE)</f>
        <v>كيمياء كهربية( 2)</v>
      </c>
      <c r="D177" s="211">
        <f>VLOOKUP(B177,مقررات!$A$1:$F$452,3,FALSE)</f>
        <v>1.5</v>
      </c>
      <c r="E177" s="211">
        <f>VLOOKUP(B177,مقررات!$A$1:$F$476,4,FALSE)</f>
        <v>1</v>
      </c>
      <c r="F177" s="211">
        <f t="shared" si="7"/>
        <v>2</v>
      </c>
      <c r="G177" s="60" t="str">
        <f>VLOOKUP(B177,مقررات!$A$1:$F$409,6,FALSE)</f>
        <v>CH4112</v>
      </c>
      <c r="H177" s="52" t="s">
        <v>1707</v>
      </c>
      <c r="I177" s="262" t="str">
        <f>VLOOKUP(H177,'اعضاء هيئة التدريس'!$B$1:$D$300,2,FALSE)</f>
        <v>أ.د/ عبلة حتحوت</v>
      </c>
      <c r="J177" s="454" t="s">
        <v>1072</v>
      </c>
      <c r="K177" s="454"/>
      <c r="L177" s="454"/>
      <c r="M177" s="774"/>
      <c r="N177" s="774"/>
      <c r="O177" s="774"/>
      <c r="P177" s="471" t="s">
        <v>1324</v>
      </c>
      <c r="Q177" s="4"/>
      <c r="R177" s="692"/>
      <c r="S177" s="92"/>
      <c r="T177" s="92"/>
      <c r="U177" s="284"/>
      <c r="V177" s="283"/>
      <c r="W177" s="283"/>
      <c r="X177" s="283"/>
      <c r="Y177" s="283"/>
      <c r="Z177" s="283"/>
      <c r="AA177" s="283"/>
      <c r="AB177" s="283"/>
      <c r="AC177" s="283"/>
      <c r="AD177" s="283"/>
      <c r="AE177" s="283"/>
      <c r="AF177" s="283"/>
      <c r="AG177" s="283"/>
      <c r="AU177" s="251" t="e">
        <f>VLOOKUP(#REF!,'اعضاء هيئة التدريس'!#REF!,2,)</f>
        <v>#REF!</v>
      </c>
    </row>
    <row r="178" spans="1:47" s="272" customFormat="1" ht="15.75" hidden="1" customHeight="1">
      <c r="A178" s="367">
        <v>56</v>
      </c>
      <c r="B178" s="288" t="s">
        <v>658</v>
      </c>
      <c r="C178" s="726" t="str">
        <f>VLOOKUP(B178,مقررات!$A$1:$F$411,2,FALSE)</f>
        <v>تحليل آلي ( 2)</v>
      </c>
      <c r="D178" s="211">
        <f>VLOOKUP(B178,مقررات!$A$1:$F$452,3,FALSE)</f>
        <v>1.5</v>
      </c>
      <c r="E178" s="211">
        <f>VLOOKUP(B178,مقررات!$A$1:$F$476,4,FALSE)</f>
        <v>1</v>
      </c>
      <c r="F178" s="211">
        <f t="shared" si="7"/>
        <v>2</v>
      </c>
      <c r="G178" s="60" t="str">
        <f>VLOOKUP(B178,مقررات!$A$1:$F$409,6,FALSE)</f>
        <v>CH246</v>
      </c>
      <c r="H178" s="52" t="s">
        <v>1698</v>
      </c>
      <c r="I178" s="262" t="str">
        <f>VLOOKUP(H178,'اعضاء هيئة التدريس'!$B$1:$D$300,2,FALSE)</f>
        <v>ا.د/ عبدة الطبل</v>
      </c>
      <c r="J178" s="37"/>
      <c r="K178" s="37"/>
      <c r="L178" s="37"/>
      <c r="M178" s="37"/>
      <c r="N178" s="37" t="s">
        <v>1072</v>
      </c>
      <c r="O178" s="37"/>
      <c r="P178" s="471" t="s">
        <v>1324</v>
      </c>
      <c r="Q178" s="4"/>
      <c r="R178" s="692"/>
      <c r="S178" s="92"/>
      <c r="T178" s="92"/>
      <c r="U178" s="283"/>
      <c r="V178" s="283"/>
      <c r="W178" s="283"/>
      <c r="X178" s="283"/>
      <c r="Y178" s="283"/>
      <c r="Z178" s="283"/>
      <c r="AA178" s="283"/>
      <c r="AB178" s="283"/>
      <c r="AC178" s="283"/>
      <c r="AD178" s="283"/>
      <c r="AE178" s="283"/>
      <c r="AF178" s="283"/>
      <c r="AG178" s="283"/>
      <c r="AU178" s="251" t="e">
        <f>VLOOKUP(#REF!,'اعضاء هيئة التدريس'!#REF!,2,)</f>
        <v>#REF!</v>
      </c>
    </row>
    <row r="179" spans="1:47" ht="15.75" hidden="1" customHeight="1">
      <c r="A179" s="367">
        <v>57</v>
      </c>
      <c r="B179" s="288" t="s">
        <v>658</v>
      </c>
      <c r="C179" s="726" t="str">
        <f>VLOOKUP(B179,مقررات!$A$1:$F$411,2,FALSE)</f>
        <v>تحليل آلي ( 2)</v>
      </c>
      <c r="D179" s="211">
        <f>VLOOKUP(B179,مقررات!$A$1:$F$452,3,FALSE)</f>
        <v>1.5</v>
      </c>
      <c r="E179" s="211">
        <f>VLOOKUP(B179,مقررات!$A$1:$F$476,4,FALSE)</f>
        <v>1</v>
      </c>
      <c r="F179" s="211">
        <f t="shared" si="7"/>
        <v>2</v>
      </c>
      <c r="G179" s="60" t="str">
        <f>VLOOKUP(B179,مقررات!$A$1:$F$409,6,FALSE)</f>
        <v>CH246</v>
      </c>
      <c r="H179" s="52" t="s">
        <v>1752</v>
      </c>
      <c r="I179" s="262" t="str">
        <f>VLOOKUP(H179,'اعضاء هيئة التدريس'!$B$1:$D$300,2,FALSE)</f>
        <v>د/ ايمن شبل</v>
      </c>
      <c r="J179" s="37"/>
      <c r="K179" s="37"/>
      <c r="L179" s="37"/>
      <c r="M179" s="37"/>
      <c r="N179" s="774" t="s">
        <v>1068</v>
      </c>
      <c r="O179" s="37"/>
      <c r="P179" s="471" t="s">
        <v>1324</v>
      </c>
      <c r="Q179" s="4"/>
      <c r="R179" s="692"/>
      <c r="S179" s="92"/>
      <c r="T179" s="92"/>
      <c r="AU179" s="251" t="e">
        <f>VLOOKUP(#REF!,'اعضاء هيئة التدريس'!#REF!,2,)</f>
        <v>#REF!</v>
      </c>
    </row>
    <row r="180" spans="1:47" s="272" customFormat="1" ht="15.75" hidden="1" customHeight="1">
      <c r="A180" s="367">
        <v>61</v>
      </c>
      <c r="B180" s="288" t="s">
        <v>641</v>
      </c>
      <c r="C180" s="726" t="str">
        <f>VLOOKUP(B180,مقررات!$A$1:$F$411,2,FALSE)</f>
        <v xml:space="preserve">أطياف </v>
      </c>
      <c r="D180" s="211">
        <f>VLOOKUP(B180,مقررات!$A$1:$F$452,3,FALSE)</f>
        <v>1.5</v>
      </c>
      <c r="E180" s="211">
        <f>VLOOKUP(B180,مقررات!$A$1:$F$476,4,FALSE)</f>
        <v>1</v>
      </c>
      <c r="F180" s="211">
        <f t="shared" si="7"/>
        <v>2</v>
      </c>
      <c r="G180" s="60" t="str">
        <f>VLOOKUP(B180,مقررات!$A$1:$F$409,6,FALSE)</f>
        <v>CH246</v>
      </c>
      <c r="H180" s="52" t="s">
        <v>1731</v>
      </c>
      <c r="I180" s="262" t="str">
        <f>VLOOKUP(H180,'اعضاء هيئة التدريس'!$B$1:$D$300,2,FALSE)</f>
        <v>أ.د/ خالد حلمي</v>
      </c>
      <c r="J180" s="37"/>
      <c r="K180" s="37" t="s">
        <v>1067</v>
      </c>
      <c r="L180" s="37"/>
      <c r="M180" s="37"/>
      <c r="N180" s="37"/>
      <c r="O180" s="37"/>
      <c r="P180" s="471" t="s">
        <v>1324</v>
      </c>
      <c r="Q180" s="4"/>
      <c r="R180" s="692"/>
      <c r="S180" s="91"/>
      <c r="T180" s="91"/>
      <c r="U180" s="283"/>
      <c r="V180" s="283"/>
      <c r="W180" s="283"/>
      <c r="X180" s="283"/>
      <c r="Y180" s="283"/>
      <c r="Z180" s="283"/>
      <c r="AA180" s="283"/>
      <c r="AB180" s="283"/>
      <c r="AC180" s="283"/>
      <c r="AD180" s="283"/>
      <c r="AE180" s="283"/>
      <c r="AF180" s="283"/>
      <c r="AG180" s="283"/>
      <c r="AU180" s="251" t="e">
        <f>VLOOKUP(#REF!,'اعضاء هيئة التدريس'!#REF!,2,)</f>
        <v>#REF!</v>
      </c>
    </row>
    <row r="181" spans="1:47" s="272" customFormat="1" ht="15.75" hidden="1" customHeight="1">
      <c r="A181" s="367">
        <v>65</v>
      </c>
      <c r="B181" s="288" t="s">
        <v>643</v>
      </c>
      <c r="C181" s="726" t="str">
        <f>VLOOKUP(B181,مقررات!$A$1:$F$411,2,FALSE)</f>
        <v>كيمياء المنتجات الطبيعية</v>
      </c>
      <c r="D181" s="211">
        <f>VLOOKUP(B181,مقررات!$A$1:$F$452,3,FALSE)</f>
        <v>1.5</v>
      </c>
      <c r="E181" s="211">
        <f>VLOOKUP(B181,مقررات!$A$1:$F$476,4,FALSE)</f>
        <v>1</v>
      </c>
      <c r="F181" s="211">
        <f t="shared" si="7"/>
        <v>2</v>
      </c>
      <c r="G181" s="60" t="str">
        <f>VLOOKUP(B181,مقررات!$A$1:$F$409,6,FALSE)</f>
        <v>CH246</v>
      </c>
      <c r="H181" s="60" t="s">
        <v>1762</v>
      </c>
      <c r="I181" s="262" t="str">
        <f>VLOOKUP(H181,'اعضاء هيئة التدريس'!$B$1:$D$300,2,FALSE)</f>
        <v xml:space="preserve">د/ مرفت زايد </v>
      </c>
      <c r="J181" s="256"/>
      <c r="K181" s="256"/>
      <c r="L181" s="282"/>
      <c r="M181" s="256"/>
      <c r="N181" s="256" t="s">
        <v>1067</v>
      </c>
      <c r="O181" s="256"/>
      <c r="P181" s="471" t="s">
        <v>1324</v>
      </c>
      <c r="Q181" s="282"/>
      <c r="R181" s="428"/>
      <c r="S181" s="283"/>
      <c r="T181" s="283"/>
      <c r="U181" s="283"/>
      <c r="V181" s="283"/>
      <c r="W181" s="283"/>
      <c r="X181" s="283"/>
      <c r="Y181" s="283"/>
      <c r="Z181" s="283"/>
      <c r="AA181" s="283"/>
      <c r="AB181" s="283"/>
      <c r="AC181" s="283"/>
      <c r="AD181" s="283"/>
      <c r="AE181" s="283"/>
      <c r="AF181" s="283"/>
      <c r="AG181" s="283"/>
      <c r="AU181" s="251" t="e">
        <f>VLOOKUP(#REF!,'اعضاء هيئة التدريس'!#REF!,2,)</f>
        <v>#REF!</v>
      </c>
    </row>
    <row r="182" spans="1:47" s="272" customFormat="1" ht="15.75" hidden="1" customHeight="1">
      <c r="A182" s="367">
        <v>9</v>
      </c>
      <c r="B182" s="288" t="s">
        <v>611</v>
      </c>
      <c r="C182" s="726" t="str">
        <f>VLOOKUP(B182,مقررات!$A$1:$F$411,2,FALSE)</f>
        <v>كيمياء تحليلية (1)</v>
      </c>
      <c r="D182" s="211">
        <f>VLOOKUP(B182,مقررات!$A$1:$F$452,3,FALSE)</f>
        <v>1.5</v>
      </c>
      <c r="E182" s="211">
        <f>VLOOKUP(B182,مقررات!$A$1:$F$476,4,FALSE)</f>
        <v>1</v>
      </c>
      <c r="F182" s="211">
        <f t="shared" si="7"/>
        <v>2</v>
      </c>
      <c r="G182" s="60" t="str">
        <f>VLOOKUP(B182,مقررات!$A$1:$F$409,6,FALSE)</f>
        <v>-</v>
      </c>
      <c r="H182" s="60" t="s">
        <v>1752</v>
      </c>
      <c r="I182" s="262" t="str">
        <f>VLOOKUP(H182,'اعضاء هيئة التدريس'!$B$1:$D$300,2,FALSE)</f>
        <v>د/ ايمن شبل</v>
      </c>
      <c r="J182" s="454"/>
      <c r="K182" s="454"/>
      <c r="L182" s="454"/>
      <c r="M182" s="454"/>
      <c r="N182" s="454" t="s">
        <v>1070</v>
      </c>
      <c r="O182" s="454"/>
      <c r="P182" s="471" t="s">
        <v>1313</v>
      </c>
      <c r="Q182" s="282"/>
      <c r="R182" s="428"/>
      <c r="S182" s="283"/>
      <c r="T182" s="283"/>
      <c r="U182" s="283"/>
      <c r="V182" s="283"/>
      <c r="W182" s="283"/>
      <c r="X182" s="283"/>
      <c r="Y182" s="283"/>
      <c r="Z182" s="283"/>
      <c r="AA182" s="283"/>
      <c r="AB182" s="283"/>
      <c r="AC182" s="283"/>
      <c r="AD182" s="283"/>
      <c r="AE182" s="283"/>
      <c r="AF182" s="283"/>
      <c r="AG182" s="283"/>
      <c r="AU182" s="251" t="e">
        <f>VLOOKUP(#REF!,'اعضاء هيئة التدريس'!#REF!,2,)</f>
        <v>#REF!</v>
      </c>
    </row>
    <row r="183" spans="1:47" s="272" customFormat="1" ht="25.5" hidden="1" customHeight="1">
      <c r="A183" s="367">
        <v>19</v>
      </c>
      <c r="B183" s="288" t="s">
        <v>618</v>
      </c>
      <c r="C183" s="726" t="str">
        <f>VLOOKUP(B183,مقررات!$A$1:$F$411,2,FALSE)</f>
        <v>مبادئ الكيمياء العضوية الفيزيائية</v>
      </c>
      <c r="D183" s="211">
        <f>VLOOKUP(B183,مقررات!$A$1:$F$452,3,FALSE)</f>
        <v>1.5</v>
      </c>
      <c r="E183" s="211">
        <f>VLOOKUP(B183,مقررات!$A$1:$F$476,4,FALSE)</f>
        <v>1</v>
      </c>
      <c r="F183" s="211">
        <f t="shared" si="7"/>
        <v>2</v>
      </c>
      <c r="G183" s="60" t="str">
        <f>VLOOKUP(B183,مقررات!$A$1:$F$409,6,FALSE)</f>
        <v>CH145</v>
      </c>
      <c r="H183" s="60" t="s">
        <v>1729</v>
      </c>
      <c r="I183" s="262" t="str">
        <f>VLOOKUP(H183,'اعضاء هيئة التدريس'!$B$1:$D$300,2,FALSE)</f>
        <v>ا.د/ عبد العليم حسن</v>
      </c>
      <c r="J183" s="454"/>
      <c r="K183" s="454" t="s">
        <v>1070</v>
      </c>
      <c r="L183" s="454"/>
      <c r="M183" s="454"/>
      <c r="N183" s="454"/>
      <c r="O183" s="454"/>
      <c r="P183" s="471" t="s">
        <v>1313</v>
      </c>
      <c r="Q183" s="282"/>
      <c r="R183" s="428"/>
      <c r="S183" s="283"/>
      <c r="T183" s="283"/>
      <c r="U183" s="283"/>
      <c r="V183" s="283"/>
      <c r="W183" s="283"/>
      <c r="X183" s="283"/>
      <c r="Y183" s="283"/>
      <c r="Z183" s="283"/>
      <c r="AA183" s="283"/>
      <c r="AB183" s="283"/>
      <c r="AC183" s="283"/>
      <c r="AD183" s="283"/>
      <c r="AE183" s="283"/>
      <c r="AF183" s="283"/>
      <c r="AG183" s="283"/>
      <c r="AU183" s="251" t="e">
        <f>VLOOKUP(#REF!,'اعضاء هيئة التدريس'!#REF!,2,)</f>
        <v>#REF!</v>
      </c>
    </row>
    <row r="184" spans="1:47" s="285" customFormat="1" ht="15.75" hidden="1" customHeight="1">
      <c r="A184" s="367">
        <v>20</v>
      </c>
      <c r="B184" s="288" t="s">
        <v>619</v>
      </c>
      <c r="C184" s="726" t="str">
        <f>VLOOKUP(B184,مقررات!$A$1:$F$411,2,FALSE)</f>
        <v>كيمياء عضوية اليفاتية</v>
      </c>
      <c r="D184" s="211">
        <f>VLOOKUP(B184,مقررات!$A$1:$F$452,3,FALSE)</f>
        <v>1.5</v>
      </c>
      <c r="E184" s="211">
        <f>VLOOKUP(B184,مقررات!$A$1:$F$476,4,FALSE)</f>
        <v>1</v>
      </c>
      <c r="F184" s="211">
        <f t="shared" si="7"/>
        <v>2</v>
      </c>
      <c r="G184" s="60" t="str">
        <f>VLOOKUP(B184,مقررات!$A$1:$F$409,6,FALSE)</f>
        <v>CH145</v>
      </c>
      <c r="H184" s="52" t="s">
        <v>1727</v>
      </c>
      <c r="I184" s="262" t="str">
        <f>VLOOKUP(H184,'اعضاء هيئة التدريس'!$B$1:$D$300,2,FALSE)</f>
        <v>ا.د/ احمد عبدالمجبد</v>
      </c>
      <c r="J184" s="774"/>
      <c r="K184" s="774" t="s">
        <v>1068</v>
      </c>
      <c r="L184" s="774"/>
      <c r="M184" s="774" t="s">
        <v>1067</v>
      </c>
      <c r="N184" s="774"/>
      <c r="O184" s="774"/>
      <c r="P184" s="471" t="s">
        <v>1313</v>
      </c>
      <c r="Q184" s="4"/>
      <c r="R184" s="692"/>
      <c r="S184" s="92"/>
      <c r="T184" s="92"/>
      <c r="U184" s="369"/>
      <c r="V184" s="284"/>
      <c r="W184" s="284"/>
      <c r="X184" s="284"/>
      <c r="Y184" s="284"/>
      <c r="Z184" s="284"/>
      <c r="AA184" s="284"/>
      <c r="AB184" s="284"/>
      <c r="AC184" s="284"/>
      <c r="AD184" s="284"/>
      <c r="AE184" s="284"/>
      <c r="AF184" s="284"/>
      <c r="AG184" s="284"/>
      <c r="AU184" s="251" t="e">
        <f>VLOOKUP(#REF!,'اعضاء هيئة التدريس'!#REF!,2,)</f>
        <v>#REF!</v>
      </c>
    </row>
    <row r="185" spans="1:47" s="272" customFormat="1" ht="15.75" hidden="1" customHeight="1">
      <c r="A185" s="367">
        <v>27</v>
      </c>
      <c r="B185" s="288" t="s">
        <v>625</v>
      </c>
      <c r="C185" s="726" t="str">
        <f>VLOOKUP(B185,مقررات!$A$1:$F$411,2,FALSE)</f>
        <v>كيمياء حركية</v>
      </c>
      <c r="D185" s="211">
        <f>VLOOKUP(B185,مقررات!$A$1:$F$452,3,FALSE)</f>
        <v>1.5</v>
      </c>
      <c r="E185" s="211">
        <f>VLOOKUP(B185,مقررات!$A$1:$F$476,4,FALSE)</f>
        <v>1</v>
      </c>
      <c r="F185" s="211">
        <f t="shared" si="7"/>
        <v>2</v>
      </c>
      <c r="G185" s="60" t="str">
        <f>VLOOKUP(B185,مقررات!$A$1:$F$409,6,FALSE)</f>
        <v>CH111</v>
      </c>
      <c r="H185" s="52" t="s">
        <v>1750</v>
      </c>
      <c r="I185" s="262" t="str">
        <f>VLOOKUP(H185,'اعضاء هيئة التدريس'!$B$1:$D$300,2,FALSE)</f>
        <v>د/ نعيمة سالم</v>
      </c>
      <c r="J185" s="774"/>
      <c r="K185" s="774" t="s">
        <v>1070</v>
      </c>
      <c r="L185" s="774"/>
      <c r="M185" s="774"/>
      <c r="N185" s="774"/>
      <c r="O185" s="774"/>
      <c r="P185" s="471" t="s">
        <v>1313</v>
      </c>
      <c r="Q185" s="4"/>
      <c r="R185" s="692"/>
      <c r="S185" s="91"/>
      <c r="T185" s="91"/>
      <c r="U185" s="284"/>
      <c r="V185" s="283"/>
      <c r="W185" s="283"/>
      <c r="X185" s="283"/>
      <c r="Y185" s="283"/>
      <c r="Z185" s="283"/>
      <c r="AA185" s="283"/>
      <c r="AB185" s="283"/>
      <c r="AC185" s="283"/>
      <c r="AD185" s="283"/>
      <c r="AE185" s="283"/>
      <c r="AF185" s="283"/>
      <c r="AG185" s="283"/>
      <c r="AU185" s="251" t="e">
        <f>VLOOKUP(#REF!,'اعضاء هيئة التدريس'!#REF!,2,)</f>
        <v>#REF!</v>
      </c>
    </row>
    <row r="186" spans="1:47" s="272" customFormat="1" ht="15.75" hidden="1" customHeight="1">
      <c r="A186" s="367">
        <v>33</v>
      </c>
      <c r="B186" s="288" t="s">
        <v>650</v>
      </c>
      <c r="C186" s="726" t="str">
        <f>VLOOKUP(B186,مقررات!$A$1:$F$411,2,FALSE)</f>
        <v>تفاعلات البرسيكليك</v>
      </c>
      <c r="D186" s="211">
        <f>VLOOKUP(B186,مقررات!$A$1:$F$452,3,FALSE)</f>
        <v>1.5</v>
      </c>
      <c r="E186" s="211">
        <f>VLOOKUP(B186,مقررات!$A$1:$F$476,4,FALSE)</f>
        <v>1</v>
      </c>
      <c r="F186" s="211">
        <f t="shared" si="7"/>
        <v>2</v>
      </c>
      <c r="G186" s="60" t="str">
        <f>VLOOKUP(B186,مقررات!$A$1:$F$409,6,FALSE)</f>
        <v>CH246</v>
      </c>
      <c r="H186" s="60" t="s">
        <v>1721</v>
      </c>
      <c r="I186" s="262" t="str">
        <f>VLOOKUP(H186,'اعضاء هيئة التدريس'!$B$1:$D$300,2,FALSE)</f>
        <v>أ.د/ حامد عبدالباري</v>
      </c>
      <c r="J186" s="454"/>
      <c r="K186" s="454"/>
      <c r="L186" s="454"/>
      <c r="M186" s="454"/>
      <c r="N186" s="454" t="s">
        <v>1068</v>
      </c>
      <c r="O186" s="454"/>
      <c r="P186" s="471" t="s">
        <v>1313</v>
      </c>
      <c r="Q186" s="282"/>
      <c r="R186" s="428"/>
      <c r="S186" s="283"/>
      <c r="T186" s="283"/>
      <c r="U186" s="283"/>
      <c r="V186" s="283"/>
      <c r="W186" s="283"/>
      <c r="X186" s="283"/>
      <c r="Y186" s="283"/>
      <c r="Z186" s="283"/>
      <c r="AA186" s="283"/>
      <c r="AB186" s="283"/>
      <c r="AC186" s="283"/>
      <c r="AD186" s="283"/>
      <c r="AE186" s="283"/>
      <c r="AF186" s="283"/>
      <c r="AG186" s="283"/>
      <c r="AU186" s="251" t="e">
        <f>VLOOKUP(#REF!,'اعضاء هيئة التدريس'!#REF!,2,)</f>
        <v>#REF!</v>
      </c>
    </row>
    <row r="187" spans="1:47" s="285" customFormat="1" ht="15.75" hidden="1" customHeight="1">
      <c r="A187" s="367">
        <v>38</v>
      </c>
      <c r="B187" s="288" t="s">
        <v>633</v>
      </c>
      <c r="C187" s="726" t="str">
        <f>VLOOKUP(B187,مقررات!$A$1:$F$411,2,FALSE)</f>
        <v>كيمياء الكربوهيدرات</v>
      </c>
      <c r="D187" s="211">
        <f>VLOOKUP(B187,مقررات!$A$1:$F$452,3,FALSE)</f>
        <v>1.5</v>
      </c>
      <c r="E187" s="211">
        <f>VLOOKUP(B187,مقررات!$A$1:$F$476,4,FALSE)</f>
        <v>1</v>
      </c>
      <c r="F187" s="211">
        <f t="shared" si="7"/>
        <v>2</v>
      </c>
      <c r="G187" s="60" t="str">
        <f>VLOOKUP(B187,مقررات!$A$1:$F$409,6,FALSE)</f>
        <v>CH245</v>
      </c>
      <c r="H187" s="52" t="s">
        <v>1721</v>
      </c>
      <c r="I187" s="262" t="str">
        <f>VLOOKUP(H187,'اعضاء هيئة التدريس'!$B$1:$D$300,2,FALSE)</f>
        <v>أ.د/ حامد عبدالباري</v>
      </c>
      <c r="J187" s="37"/>
      <c r="K187" s="774"/>
      <c r="L187" s="774" t="s">
        <v>1068</v>
      </c>
      <c r="M187" s="774"/>
      <c r="N187" s="774"/>
      <c r="O187" s="774"/>
      <c r="P187" s="471" t="s">
        <v>1313</v>
      </c>
      <c r="Q187" s="4"/>
      <c r="R187" s="692"/>
      <c r="S187" s="92"/>
      <c r="T187" s="92"/>
      <c r="U187" s="283"/>
      <c r="V187" s="284"/>
      <c r="W187" s="284"/>
      <c r="X187" s="284"/>
      <c r="Y187" s="284"/>
      <c r="Z187" s="284"/>
      <c r="AA187" s="284"/>
      <c r="AB187" s="284"/>
      <c r="AC187" s="284"/>
      <c r="AD187" s="284"/>
      <c r="AE187" s="284"/>
      <c r="AF187" s="284"/>
      <c r="AG187" s="284"/>
      <c r="AU187" s="251" t="e">
        <f>VLOOKUP(#REF!,'اعضاء هيئة التدريس'!#REF!,2,)</f>
        <v>#REF!</v>
      </c>
    </row>
    <row r="188" spans="1:47" s="272" customFormat="1" ht="15.75" hidden="1" customHeight="1">
      <c r="A188" s="367">
        <v>39</v>
      </c>
      <c r="B188" s="288" t="s">
        <v>651</v>
      </c>
      <c r="C188" s="726" t="str">
        <f>VLOOKUP(B188,مقررات!$A$1:$F$411,2,FALSE)</f>
        <v>كيمياء البترول ومشتقاته</v>
      </c>
      <c r="D188" s="211">
        <f>VLOOKUP(B188,مقررات!$A$1:$F$452,3,FALSE)</f>
        <v>1.5</v>
      </c>
      <c r="E188" s="211">
        <f>VLOOKUP(B188,مقررات!$A$1:$F$476,4,FALSE)</f>
        <v>1</v>
      </c>
      <c r="F188" s="211">
        <f t="shared" si="7"/>
        <v>2</v>
      </c>
      <c r="G188" s="60" t="str">
        <f>VLOOKUP(B188,مقررات!$A$1:$F$409,6,FALSE)</f>
        <v>CH246</v>
      </c>
      <c r="H188" s="60" t="s">
        <v>1729</v>
      </c>
      <c r="I188" s="262" t="str">
        <f>VLOOKUP(H188,'اعضاء هيئة التدريس'!$B$1:$D$300,2,FALSE)</f>
        <v>ا.د/ عبد العليم حسن</v>
      </c>
      <c r="J188" s="256"/>
      <c r="K188" s="454"/>
      <c r="L188" s="454" t="s">
        <v>1067</v>
      </c>
      <c r="M188" s="454"/>
      <c r="N188" s="454"/>
      <c r="O188" s="454"/>
      <c r="P188" s="471" t="s">
        <v>1313</v>
      </c>
      <c r="Q188" s="282"/>
      <c r="R188" s="428"/>
      <c r="S188" s="283"/>
      <c r="T188" s="283"/>
      <c r="U188" s="283"/>
      <c r="V188" s="283"/>
      <c r="W188" s="283"/>
      <c r="X188" s="283"/>
      <c r="Y188" s="283"/>
      <c r="Z188" s="283"/>
      <c r="AA188" s="283"/>
      <c r="AB188" s="283"/>
      <c r="AC188" s="283"/>
      <c r="AD188" s="283"/>
      <c r="AE188" s="283"/>
      <c r="AF188" s="283"/>
      <c r="AG188" s="283"/>
      <c r="AU188" s="251" t="e">
        <f>VLOOKUP(#REF!,'اعضاء هيئة التدريس'!#REF!,2,)</f>
        <v>#REF!</v>
      </c>
    </row>
    <row r="189" spans="1:47" s="272" customFormat="1" ht="15.75" hidden="1" customHeight="1">
      <c r="A189" s="367">
        <v>51</v>
      </c>
      <c r="B189" s="288" t="s">
        <v>657</v>
      </c>
      <c r="C189" s="770" t="str">
        <f>VLOOKUP(B189,مقررات!$A$1:$F$411,2,FALSE)</f>
        <v>كيمياء علوم المواد</v>
      </c>
      <c r="D189" s="211">
        <f>VLOOKUP(B189,مقررات!$A$1:$F$452,3,FALSE)</f>
        <v>1.5</v>
      </c>
      <c r="E189" s="211">
        <f>VLOOKUP(B189,مقررات!$A$1:$F$476,4,FALSE)</f>
        <v>1</v>
      </c>
      <c r="F189" s="211">
        <f t="shared" si="7"/>
        <v>2</v>
      </c>
      <c r="G189" s="60" t="str">
        <f>VLOOKUP(B189,مقررات!$A$1:$F$409,6,FALSE)</f>
        <v>CH335</v>
      </c>
      <c r="H189" s="52" t="s">
        <v>1695</v>
      </c>
      <c r="I189" s="262" t="str">
        <f>VLOOKUP(H189,'اعضاء هيئة التدريس'!$B$1:$D$300,2,FALSE)</f>
        <v>ا.د/ عادل نصار</v>
      </c>
      <c r="J189" s="37"/>
      <c r="K189" s="37"/>
      <c r="L189" s="37" t="s">
        <v>1070</v>
      </c>
      <c r="M189" s="37"/>
      <c r="N189" s="37"/>
      <c r="O189" s="37"/>
      <c r="P189" s="471" t="s">
        <v>1313</v>
      </c>
      <c r="Q189" s="4"/>
      <c r="R189" s="692"/>
      <c r="S189" s="91"/>
      <c r="T189" s="91"/>
      <c r="U189" s="283"/>
      <c r="V189" s="283"/>
      <c r="W189" s="283"/>
      <c r="X189" s="283"/>
      <c r="Y189" s="283"/>
      <c r="Z189" s="283"/>
      <c r="AA189" s="283"/>
      <c r="AB189" s="283"/>
      <c r="AC189" s="283"/>
      <c r="AD189" s="283"/>
      <c r="AE189" s="283"/>
      <c r="AF189" s="283"/>
      <c r="AG189" s="283"/>
      <c r="AU189" s="251" t="e">
        <f>VLOOKUP(#REF!,'اعضاء هيئة التدريس'!#REF!,2,)</f>
        <v>#REF!</v>
      </c>
    </row>
    <row r="190" spans="1:47" s="272" customFormat="1" ht="15.75" hidden="1" customHeight="1">
      <c r="A190" s="367">
        <v>52</v>
      </c>
      <c r="B190" s="288" t="s">
        <v>657</v>
      </c>
      <c r="C190" s="770" t="str">
        <f>VLOOKUP(B190,مقررات!$A$1:$F$411,2,FALSE)</f>
        <v>كيمياء علوم المواد</v>
      </c>
      <c r="D190" s="211">
        <f>VLOOKUP(B190,مقررات!$A$1:$F$452,3,FALSE)</f>
        <v>1.5</v>
      </c>
      <c r="E190" s="211">
        <f>VLOOKUP(B190,مقررات!$A$1:$F$476,4,FALSE)</f>
        <v>1</v>
      </c>
      <c r="F190" s="211">
        <f t="shared" si="7"/>
        <v>2</v>
      </c>
      <c r="G190" s="60" t="str">
        <f>VLOOKUP(B190,مقررات!$A$1:$F$409,6,FALSE)</f>
        <v>CH335</v>
      </c>
      <c r="H190" s="52" t="s">
        <v>1758</v>
      </c>
      <c r="I190" s="262" t="str">
        <f>VLOOKUP(H190,'اعضاء هيئة التدريس'!$B$1:$D$300,2,FALSE)</f>
        <v>د/ ريهام وجدى</v>
      </c>
      <c r="J190" s="37"/>
      <c r="K190" s="37"/>
      <c r="L190" s="37" t="s">
        <v>1070</v>
      </c>
      <c r="M190" s="37"/>
      <c r="N190" s="37"/>
      <c r="O190" s="37"/>
      <c r="P190" s="471" t="s">
        <v>1313</v>
      </c>
      <c r="Q190" s="4"/>
      <c r="R190" s="692"/>
      <c r="S190" s="91"/>
      <c r="T190" s="91"/>
      <c r="U190" s="283"/>
      <c r="V190" s="283"/>
      <c r="W190" s="283"/>
      <c r="X190" s="283"/>
      <c r="Y190" s="283"/>
      <c r="Z190" s="283"/>
      <c r="AA190" s="283"/>
      <c r="AB190" s="283"/>
      <c r="AC190" s="283"/>
      <c r="AD190" s="283"/>
      <c r="AE190" s="283"/>
      <c r="AF190" s="283"/>
      <c r="AG190" s="283"/>
      <c r="AU190" s="251" t="e">
        <f>VLOOKUP(#REF!,'اعضاء هيئة التدريس'!#REF!,2,)</f>
        <v>#REF!</v>
      </c>
    </row>
    <row r="191" spans="1:47" s="272" customFormat="1" ht="15.75" hidden="1" customHeight="1">
      <c r="A191" s="367">
        <v>58</v>
      </c>
      <c r="B191" s="288" t="s">
        <v>659</v>
      </c>
      <c r="C191" s="726" t="str">
        <f>VLOOKUP(B191,مقررات!$A$1:$F$411,2,FALSE)</f>
        <v>كيمياء عضوية فلزية</v>
      </c>
      <c r="D191" s="211">
        <f>VLOOKUP(B191,مقررات!$A$1:$F$452,3,FALSE)</f>
        <v>1.5</v>
      </c>
      <c r="E191" s="211">
        <f>VLOOKUP(B191,مقررات!$A$1:$F$476,4,FALSE)</f>
        <v>1</v>
      </c>
      <c r="F191" s="211">
        <f t="shared" si="7"/>
        <v>2</v>
      </c>
      <c r="G191" s="60" t="str">
        <f>VLOOKUP(B191,مقررات!$A$1:$F$409,6,FALSE)</f>
        <v>CH346</v>
      </c>
      <c r="H191" s="60" t="s">
        <v>1804</v>
      </c>
      <c r="I191" s="262" t="str">
        <f>VLOOKUP(H191,'اعضاء هيئة التدريس'!$B$1:$D$300,2,FALSE)</f>
        <v>د/ محمدعبدالله حواطة</v>
      </c>
      <c r="J191" s="256"/>
      <c r="K191" s="256"/>
      <c r="L191" s="256"/>
      <c r="M191" s="256"/>
      <c r="N191" s="256"/>
      <c r="O191" s="256" t="s">
        <v>1068</v>
      </c>
      <c r="P191" s="471" t="s">
        <v>1313</v>
      </c>
      <c r="Q191" s="282"/>
      <c r="R191" s="428"/>
      <c r="S191" s="283"/>
      <c r="T191" s="283"/>
      <c r="U191" s="283"/>
      <c r="V191" s="283"/>
      <c r="W191" s="283"/>
      <c r="X191" s="283"/>
      <c r="Y191" s="283"/>
      <c r="Z191" s="283"/>
      <c r="AA191" s="283"/>
      <c r="AB191" s="283"/>
      <c r="AC191" s="283"/>
      <c r="AD191" s="283"/>
      <c r="AE191" s="283"/>
      <c r="AF191" s="283"/>
      <c r="AG191" s="283"/>
      <c r="AU191" s="251" t="e">
        <f>VLOOKUP(#REF!,'اعضاء هيئة التدريس'!#REF!,2,)</f>
        <v>#REF!</v>
      </c>
    </row>
    <row r="192" spans="1:47" s="272" customFormat="1" ht="15.75" hidden="1" customHeight="1">
      <c r="A192" s="367">
        <v>59</v>
      </c>
      <c r="B192" s="288" t="s">
        <v>660</v>
      </c>
      <c r="C192" s="726" t="str">
        <f>VLOOKUP(B192,مقررات!$A$1:$F$411,2,FALSE)</f>
        <v>كيمياء الإنزيمات والأيض والهرمونات</v>
      </c>
      <c r="D192" s="211">
        <f>VLOOKUP(B192,مقررات!$A$1:$F$452,3,FALSE)</f>
        <v>1.5</v>
      </c>
      <c r="E192" s="211">
        <f>VLOOKUP(B192,مقررات!$A$1:$F$476,4,FALSE)</f>
        <v>1</v>
      </c>
      <c r="F192" s="211">
        <f t="shared" si="7"/>
        <v>2</v>
      </c>
      <c r="G192" s="60" t="str">
        <f>VLOOKUP(B192,مقررات!$A$1:$F$409,6,FALSE)</f>
        <v>CH246</v>
      </c>
      <c r="H192" s="52" t="s">
        <v>1717</v>
      </c>
      <c r="I192" s="262" t="str">
        <f>VLOOKUP(H192,'اعضاء هيئة التدريس'!$B$1:$D$300,2,FALSE)</f>
        <v>ا.د/ صلاح القوصى</v>
      </c>
      <c r="J192" s="37"/>
      <c r="K192" s="37"/>
      <c r="L192" s="37"/>
      <c r="M192" s="37"/>
      <c r="N192" s="37"/>
      <c r="O192" s="37" t="s">
        <v>1067</v>
      </c>
      <c r="P192" s="471" t="s">
        <v>1313</v>
      </c>
      <c r="Q192" s="4"/>
      <c r="R192" s="692"/>
      <c r="S192" s="91"/>
      <c r="T192" s="91"/>
      <c r="U192" s="283"/>
      <c r="V192" s="283"/>
      <c r="W192" s="283"/>
      <c r="X192" s="283"/>
      <c r="Y192" s="283"/>
      <c r="Z192" s="283"/>
      <c r="AA192" s="283"/>
      <c r="AB192" s="283"/>
      <c r="AC192" s="283"/>
      <c r="AD192" s="283"/>
      <c r="AE192" s="283"/>
      <c r="AF192" s="283"/>
      <c r="AG192" s="283"/>
      <c r="AU192" s="251" t="e">
        <f>VLOOKUP(#REF!,'اعضاء هيئة التدريس'!#REF!,2,)</f>
        <v>#REF!</v>
      </c>
    </row>
    <row r="193" spans="1:47" s="272" customFormat="1" ht="15.75" hidden="1" customHeight="1">
      <c r="A193" s="367">
        <v>62</v>
      </c>
      <c r="B193" s="288" t="s">
        <v>664</v>
      </c>
      <c r="C193" s="726" t="str">
        <f>VLOOKUP(B193,مقررات!$A$1:$F$411,2,FALSE)</f>
        <v>ميكانيكا التفاعلات العضوية(2)</v>
      </c>
      <c r="D193" s="211">
        <f>VLOOKUP(B193,مقررات!$A$1:$F$452,3,FALSE)</f>
        <v>1.5</v>
      </c>
      <c r="E193" s="211">
        <f>VLOOKUP(B193,مقررات!$A$1:$F$476,4,FALSE)</f>
        <v>1</v>
      </c>
      <c r="F193" s="211">
        <f t="shared" si="7"/>
        <v>2</v>
      </c>
      <c r="G193" s="60" t="str">
        <f>VLOOKUP(B193,مقررات!$A$1:$F$409,6,FALSE)</f>
        <v>CH425</v>
      </c>
      <c r="H193" s="60" t="s">
        <v>1719</v>
      </c>
      <c r="I193" s="262" t="str">
        <f>VLOOKUP(H193,'اعضاء هيئة التدريس'!$B$1:$D$300,2,FALSE)</f>
        <v>ا.د/ محمد طه عبدالعال</v>
      </c>
      <c r="J193" s="260"/>
      <c r="K193" s="260"/>
      <c r="L193" s="305"/>
      <c r="M193" s="37" t="s">
        <v>1067</v>
      </c>
      <c r="N193" s="328"/>
      <c r="O193" s="260"/>
      <c r="P193" s="471" t="s">
        <v>1313</v>
      </c>
      <c r="Q193" s="282"/>
      <c r="R193" s="428"/>
      <c r="S193" s="283"/>
      <c r="T193" s="283"/>
      <c r="U193" s="284"/>
      <c r="V193" s="283"/>
      <c r="W193" s="283"/>
      <c r="X193" s="283"/>
      <c r="Y193" s="283"/>
      <c r="Z193" s="283"/>
      <c r="AA193" s="283"/>
      <c r="AB193" s="283"/>
      <c r="AC193" s="283"/>
      <c r="AD193" s="283"/>
      <c r="AE193" s="283"/>
      <c r="AF193" s="283"/>
      <c r="AG193" s="283"/>
      <c r="AU193" s="251" t="e">
        <f>VLOOKUP(#REF!,'اعضاء هيئة التدريس'!#REF!,2,)</f>
        <v>#REF!</v>
      </c>
    </row>
    <row r="194" spans="1:47" s="272" customFormat="1" ht="15.75" hidden="1" customHeight="1">
      <c r="A194" s="367">
        <v>63</v>
      </c>
      <c r="B194" s="288" t="s">
        <v>642</v>
      </c>
      <c r="C194" s="726" t="str">
        <f>VLOOKUP(B194,مقررات!$A$1:$F$411,2,FALSE)</f>
        <v>كيمياء حلقية غير متجانسة</v>
      </c>
      <c r="D194" s="211">
        <f>VLOOKUP(B194,مقررات!$A$1:$F$452,3,FALSE)</f>
        <v>1.5</v>
      </c>
      <c r="E194" s="211">
        <f>VLOOKUP(B194,مقررات!$A$1:$F$476,4,FALSE)</f>
        <v>1</v>
      </c>
      <c r="F194" s="211">
        <f t="shared" si="7"/>
        <v>2</v>
      </c>
      <c r="G194" s="60" t="str">
        <f>VLOOKUP(B194,مقررات!$A$1:$F$409,6,FALSE)</f>
        <v>CH246</v>
      </c>
      <c r="H194" s="24" t="s">
        <v>1703</v>
      </c>
      <c r="I194" s="262" t="str">
        <f>VLOOKUP(H194,'اعضاء هيئة التدريس'!$B$1:$D$300,2,FALSE)</f>
        <v>ا.د/ مجدى زهران</v>
      </c>
      <c r="J194" s="195"/>
      <c r="K194" s="195"/>
      <c r="L194" s="195"/>
      <c r="M194" s="37" t="s">
        <v>1068</v>
      </c>
      <c r="N194" s="195"/>
      <c r="O194" s="195"/>
      <c r="P194" s="471" t="s">
        <v>1313</v>
      </c>
      <c r="Q194" s="4"/>
      <c r="R194" s="692"/>
      <c r="S194" s="91"/>
      <c r="T194" s="91"/>
      <c r="U194" s="284"/>
      <c r="V194" s="283"/>
      <c r="W194" s="283"/>
      <c r="X194" s="283"/>
      <c r="Y194" s="283"/>
      <c r="Z194" s="283"/>
      <c r="AA194" s="283"/>
      <c r="AB194" s="283"/>
      <c r="AC194" s="283"/>
      <c r="AD194" s="283"/>
      <c r="AE194" s="283"/>
      <c r="AF194" s="283"/>
      <c r="AG194" s="283"/>
      <c r="AU194" s="251" t="e">
        <f>VLOOKUP(#REF!,'اعضاء هيئة التدريس'!#REF!,2,)</f>
        <v>#REF!</v>
      </c>
    </row>
    <row r="195" spans="1:47" s="285" customFormat="1" ht="15.75" hidden="1" customHeight="1">
      <c r="A195" s="367">
        <v>64</v>
      </c>
      <c r="B195" s="288" t="s">
        <v>642</v>
      </c>
      <c r="C195" s="726" t="str">
        <f>VLOOKUP(B195,مقررات!$A$1:$F$411,2,FALSE)</f>
        <v>كيمياء حلقية غير متجانسة</v>
      </c>
      <c r="D195" s="211">
        <f>VLOOKUP(B195,مقررات!$A$1:$F$452,3,FALSE)</f>
        <v>1.5</v>
      </c>
      <c r="E195" s="211">
        <f>VLOOKUP(B195,مقررات!$A$1:$F$476,4,FALSE)</f>
        <v>1</v>
      </c>
      <c r="F195" s="211">
        <f t="shared" si="7"/>
        <v>2</v>
      </c>
      <c r="G195" s="60" t="str">
        <f>VLOOKUP(B195,مقررات!$A$1:$F$409,6,FALSE)</f>
        <v>CH246</v>
      </c>
      <c r="H195" s="24" t="s">
        <v>1756</v>
      </c>
      <c r="I195" s="262" t="str">
        <f>VLOOKUP(H195,'اعضاء هيئة التدريس'!$B$1:$D$300,2,FALSE)</f>
        <v>د/ امانى مصطفى</v>
      </c>
      <c r="J195" s="195"/>
      <c r="K195" s="195"/>
      <c r="L195" s="195"/>
      <c r="M195" s="37" t="s">
        <v>1068</v>
      </c>
      <c r="N195" s="195"/>
      <c r="O195" s="195"/>
      <c r="P195" s="471" t="s">
        <v>1313</v>
      </c>
      <c r="Q195" s="4"/>
      <c r="R195" s="692"/>
      <c r="S195" s="91"/>
      <c r="T195" s="91"/>
      <c r="U195" s="284"/>
      <c r="V195" s="284"/>
      <c r="W195" s="284"/>
      <c r="X195" s="284"/>
      <c r="Y195" s="284"/>
      <c r="Z195" s="284"/>
      <c r="AA195" s="284"/>
      <c r="AB195" s="284"/>
      <c r="AC195" s="284"/>
      <c r="AD195" s="284"/>
      <c r="AE195" s="284"/>
      <c r="AF195" s="284"/>
      <c r="AG195" s="284"/>
      <c r="AU195" s="251" t="e">
        <f>VLOOKUP(#REF!,'اعضاء هيئة التدريس'!#REF!,2,)</f>
        <v>#REF!</v>
      </c>
    </row>
    <row r="196" spans="1:47" s="272" customFormat="1" ht="15.75" hidden="1" customHeight="1">
      <c r="A196" s="367">
        <v>68</v>
      </c>
      <c r="B196" s="288" t="s">
        <v>665</v>
      </c>
      <c r="C196" s="726" t="str">
        <f>VLOOKUP(B196,مقررات!$A$1:$F$411,2,FALSE)</f>
        <v>كيمياء مواد البناء والحراريات</v>
      </c>
      <c r="D196" s="211">
        <f>VLOOKUP(B196,مقررات!$A$1:$F$452,3,FALSE)</f>
        <v>1.5</v>
      </c>
      <c r="E196" s="211">
        <f>VLOOKUP(B196,مقررات!$A$1:$F$476,4,FALSE)</f>
        <v>1</v>
      </c>
      <c r="F196" s="211">
        <f t="shared" si="7"/>
        <v>2</v>
      </c>
      <c r="G196" s="60" t="str">
        <f>VLOOKUP(B196,مقررات!$A$1:$F$409,6,FALSE)</f>
        <v>CH246</v>
      </c>
      <c r="H196" s="52" t="s">
        <v>1741</v>
      </c>
      <c r="I196" s="262" t="str">
        <f>VLOOKUP(H196,'اعضاء هيئة التدريس'!$B$1:$D$300,2,FALSE)</f>
        <v xml:space="preserve">د. السيد السمنودى </v>
      </c>
      <c r="J196" s="37"/>
      <c r="K196" s="37"/>
      <c r="L196" s="37"/>
      <c r="M196" s="37"/>
      <c r="N196" s="37"/>
      <c r="O196" s="37" t="s">
        <v>1070</v>
      </c>
      <c r="P196" s="471" t="s">
        <v>1313</v>
      </c>
      <c r="Q196" s="4"/>
      <c r="R196" s="692"/>
      <c r="S196" s="91"/>
      <c r="T196" s="91"/>
      <c r="U196" s="283"/>
      <c r="V196" s="283"/>
      <c r="W196" s="283"/>
      <c r="X196" s="283"/>
      <c r="Y196" s="283"/>
      <c r="Z196" s="283"/>
      <c r="AA196" s="283"/>
      <c r="AB196" s="283"/>
      <c r="AC196" s="283"/>
      <c r="AD196" s="283"/>
      <c r="AE196" s="283"/>
      <c r="AF196" s="283"/>
      <c r="AG196" s="283"/>
      <c r="AU196" s="251" t="e">
        <f>VLOOKUP(#REF!,'اعضاء هيئة التدريس'!#REF!,2,)</f>
        <v>#REF!</v>
      </c>
    </row>
    <row r="197" spans="1:47" s="285" customFormat="1" ht="15.75" hidden="1" customHeight="1">
      <c r="A197" s="367">
        <v>69</v>
      </c>
      <c r="B197" s="288" t="s">
        <v>666</v>
      </c>
      <c r="C197" s="726" t="str">
        <f>VLOOKUP(B197,مقررات!$A$1:$F$411,2,FALSE)</f>
        <v>كيمياء المبيدات</v>
      </c>
      <c r="D197" s="211">
        <f>VLOOKUP(B197,مقررات!$A$1:$F$452,3,FALSE)</f>
        <v>1.5</v>
      </c>
      <c r="E197" s="211">
        <f>VLOOKUP(B197,مقررات!$A$1:$F$476,4,FALSE)</f>
        <v>1</v>
      </c>
      <c r="F197" s="211">
        <f t="shared" si="7"/>
        <v>2</v>
      </c>
      <c r="G197" s="60" t="str">
        <f>VLOOKUP(B197,مقررات!$A$1:$F$409,6,FALSE)</f>
        <v>CH412</v>
      </c>
      <c r="H197" s="340" t="s">
        <v>1789</v>
      </c>
      <c r="I197" s="262" t="str">
        <f>VLOOKUP(H197,'اعضاء هيئة التدريس'!$B$1:$D$300,2,FALSE)</f>
        <v>د / هبه عبدالعظيم</v>
      </c>
      <c r="J197" s="330"/>
      <c r="K197" s="437"/>
      <c r="L197" s="394"/>
      <c r="M197" s="330"/>
      <c r="N197" s="256" t="s">
        <v>1067</v>
      </c>
      <c r="O197" s="330"/>
      <c r="P197" s="471" t="s">
        <v>1313</v>
      </c>
      <c r="Q197" s="282"/>
      <c r="R197" s="428"/>
      <c r="S197" s="283"/>
      <c r="T197" s="283"/>
      <c r="U197" s="284"/>
      <c r="V197" s="284"/>
      <c r="W197" s="284"/>
      <c r="X197" s="284"/>
      <c r="Y197" s="284"/>
      <c r="Z197" s="284"/>
      <c r="AA197" s="284"/>
      <c r="AB197" s="284"/>
      <c r="AC197" s="284"/>
      <c r="AD197" s="284"/>
      <c r="AE197" s="284"/>
      <c r="AF197" s="284"/>
      <c r="AG197" s="284"/>
      <c r="AU197" s="251" t="e">
        <f>VLOOKUP(#REF!,'اعضاء هيئة التدريس'!#REF!,2,)</f>
        <v>#REF!</v>
      </c>
    </row>
    <row r="198" spans="1:47" s="272" customFormat="1" ht="15.75" hidden="1" customHeight="1">
      <c r="A198" s="367">
        <v>70</v>
      </c>
      <c r="B198" s="288" t="s">
        <v>666</v>
      </c>
      <c r="C198" s="726" t="str">
        <f>VLOOKUP(B198,مقررات!$A$1:$F$411,2,FALSE)</f>
        <v>كيمياء المبيدات</v>
      </c>
      <c r="D198" s="211">
        <f>VLOOKUP(B198,مقررات!$A$1:$F$452,3,FALSE)</f>
        <v>1.5</v>
      </c>
      <c r="E198" s="211">
        <f>VLOOKUP(B198,مقررات!$A$1:$F$476,4,FALSE)</f>
        <v>1</v>
      </c>
      <c r="F198" s="211">
        <f t="shared" si="7"/>
        <v>2</v>
      </c>
      <c r="G198" s="60" t="str">
        <f>VLOOKUP(B198,مقررات!$A$1:$F$409,6,FALSE)</f>
        <v>CH412</v>
      </c>
      <c r="H198" s="340" t="s">
        <v>1798</v>
      </c>
      <c r="I198" s="262" t="str">
        <f>VLOOKUP(H198,'اعضاء هيئة التدريس'!$B$1:$D$300,2,FALSE)</f>
        <v>أ.د/ عبدالمنعم الترجمان</v>
      </c>
      <c r="J198" s="330"/>
      <c r="K198" s="437"/>
      <c r="L198" s="394"/>
      <c r="M198" s="330"/>
      <c r="N198" s="256" t="s">
        <v>1067</v>
      </c>
      <c r="O198" s="330"/>
      <c r="P198" s="471" t="s">
        <v>1313</v>
      </c>
      <c r="Q198" s="282"/>
      <c r="R198" s="428"/>
      <c r="S198" s="283"/>
      <c r="T198" s="283"/>
      <c r="U198" s="283"/>
      <c r="V198" s="283"/>
      <c r="W198" s="283"/>
      <c r="X198" s="283"/>
      <c r="Y198" s="283"/>
      <c r="Z198" s="283"/>
      <c r="AA198" s="283"/>
      <c r="AB198" s="283"/>
      <c r="AC198" s="283"/>
      <c r="AD198" s="283"/>
      <c r="AE198" s="283"/>
      <c r="AF198" s="283"/>
      <c r="AG198" s="283"/>
      <c r="AU198" s="251" t="e">
        <f>VLOOKUP(#REF!,'اعضاء هيئة التدريس'!#REF!,2,)</f>
        <v>#REF!</v>
      </c>
    </row>
    <row r="199" spans="1:47" s="272" customFormat="1" ht="15.75" hidden="1" customHeight="1">
      <c r="A199" s="367">
        <v>71</v>
      </c>
      <c r="B199" s="288" t="s">
        <v>667</v>
      </c>
      <c r="C199" s="726" t="str">
        <f>VLOOKUP(B199,مقررات!$A$1:$F$411,2,FALSE)</f>
        <v>كيمياء الحفز</v>
      </c>
      <c r="D199" s="211">
        <f>VLOOKUP(B199,مقررات!$A$1:$F$452,3,FALSE)</f>
        <v>1</v>
      </c>
      <c r="E199" s="211" t="str">
        <f>VLOOKUP(B199,مقررات!$A$1:$F$476,4,FALSE)</f>
        <v>-</v>
      </c>
      <c r="F199" s="211">
        <v>1</v>
      </c>
      <c r="G199" s="60" t="str">
        <f>VLOOKUP(B199,مقررات!$A$1:$F$409,6,FALSE)</f>
        <v>CH324</v>
      </c>
      <c r="H199" s="24" t="s">
        <v>1750</v>
      </c>
      <c r="I199" s="262" t="str">
        <f>VLOOKUP(H199,'اعضاء هيئة التدريس'!$B$1:$D$300,2,FALSE)</f>
        <v>د/ نعيمة سالم</v>
      </c>
      <c r="J199" s="195"/>
      <c r="K199" s="256" t="s">
        <v>1119</v>
      </c>
      <c r="L199" s="195"/>
      <c r="M199" s="195"/>
      <c r="N199" s="195"/>
      <c r="O199" s="195"/>
      <c r="P199" s="471" t="s">
        <v>1319</v>
      </c>
      <c r="Q199" s="4"/>
      <c r="R199" s="692"/>
      <c r="S199" s="91"/>
      <c r="T199" s="91"/>
      <c r="U199" s="283"/>
      <c r="V199" s="283"/>
      <c r="W199" s="283"/>
      <c r="X199" s="283"/>
      <c r="Y199" s="283"/>
      <c r="Z199" s="283"/>
      <c r="AA199" s="283"/>
      <c r="AB199" s="283"/>
      <c r="AC199" s="283"/>
      <c r="AD199" s="283"/>
      <c r="AE199" s="283"/>
      <c r="AF199" s="283"/>
      <c r="AG199" s="283"/>
      <c r="AU199" s="251" t="e">
        <f>VLOOKUP(#REF!,'اعضاء هيئة التدريس'!#REF!,2,)</f>
        <v>#REF!</v>
      </c>
    </row>
    <row r="200" spans="1:47" s="285" customFormat="1" ht="15.75" hidden="1" customHeight="1">
      <c r="A200" s="367">
        <v>72</v>
      </c>
      <c r="B200" s="288" t="s">
        <v>667</v>
      </c>
      <c r="C200" s="726" t="str">
        <f>VLOOKUP(B200,مقررات!$A$1:$F$411,2,FALSE)</f>
        <v>كيمياء الحفز</v>
      </c>
      <c r="D200" s="211">
        <f>VLOOKUP(B200,مقررات!$A$1:$F$452,3,FALSE)</f>
        <v>1</v>
      </c>
      <c r="E200" s="211" t="str">
        <f>VLOOKUP(B200,مقررات!$A$1:$F$476,4,FALSE)</f>
        <v>-</v>
      </c>
      <c r="F200" s="211">
        <v>1</v>
      </c>
      <c r="G200" s="60" t="str">
        <f>VLOOKUP(B200,مقررات!$A$1:$F$409,6,FALSE)</f>
        <v>CH324</v>
      </c>
      <c r="H200" s="24" t="s">
        <v>1764</v>
      </c>
      <c r="I200" s="262" t="str">
        <f>VLOOKUP(H200,'اعضاء هيئة التدريس'!$B$1:$D$300,2,FALSE)</f>
        <v>د. مها خضر</v>
      </c>
      <c r="J200" s="195"/>
      <c r="K200" s="256" t="s">
        <v>1119</v>
      </c>
      <c r="L200" s="195"/>
      <c r="M200" s="195"/>
      <c r="N200" s="195"/>
      <c r="O200" s="195"/>
      <c r="P200" s="471" t="s">
        <v>1319</v>
      </c>
      <c r="Q200" s="4"/>
      <c r="R200" s="692"/>
      <c r="S200" s="91"/>
      <c r="T200" s="91"/>
      <c r="U200" s="284"/>
      <c r="V200" s="284"/>
      <c r="W200" s="284"/>
      <c r="X200" s="284"/>
      <c r="Y200" s="284"/>
      <c r="Z200" s="284"/>
      <c r="AA200" s="284"/>
      <c r="AB200" s="284"/>
      <c r="AC200" s="284"/>
      <c r="AD200" s="284"/>
      <c r="AE200" s="284"/>
      <c r="AF200" s="284"/>
      <c r="AG200" s="284"/>
      <c r="AU200" s="251" t="e">
        <f>VLOOKUP(#REF!,'اعضاء هيئة التدريس'!#REF!,2,)</f>
        <v>#REF!</v>
      </c>
    </row>
    <row r="201" spans="1:47" s="285" customFormat="1" ht="15.75" hidden="1" customHeight="1">
      <c r="A201" s="724">
        <v>3</v>
      </c>
      <c r="B201" s="288" t="s">
        <v>543</v>
      </c>
      <c r="C201" s="726" t="str">
        <f>VLOOKUP(B201,مقررات!$A$1:$F$411,2,FALSE)</f>
        <v>هندسة تحليلية (1)</v>
      </c>
      <c r="D201" s="211">
        <f>VLOOKUP(B201,مقررات!$A$1:$F$452,3,FALSE)</f>
        <v>2</v>
      </c>
      <c r="E201" s="211">
        <f>VLOOKUP(B201,مقررات!$A$1:$F$476,4,FALSE)</f>
        <v>1</v>
      </c>
      <c r="F201" s="211">
        <f t="shared" ref="F201:F232" si="8">D201+0.5*E201</f>
        <v>2.5</v>
      </c>
      <c r="G201" s="60" t="str">
        <f>VLOOKUP(B201,مقررات!$A$1:$F$409,6,FALSE)</f>
        <v>--</v>
      </c>
      <c r="H201" s="60" t="s">
        <v>1541</v>
      </c>
      <c r="I201" s="262" t="str">
        <f>VLOOKUP(H201,'اعضاء هيئة التدريس'!$B$1:$D$300,2,FALSE)</f>
        <v>د/ ناهد عبد العزيز صقر</v>
      </c>
      <c r="J201" s="73"/>
      <c r="K201" s="777" t="s">
        <v>1068</v>
      </c>
      <c r="L201" s="73"/>
      <c r="M201" s="73"/>
      <c r="N201" s="73"/>
      <c r="O201" s="73"/>
      <c r="P201" s="471" t="s">
        <v>1319</v>
      </c>
      <c r="Q201" s="282"/>
      <c r="R201" s="428"/>
      <c r="S201" s="283"/>
      <c r="T201" s="283"/>
      <c r="U201" s="283"/>
      <c r="V201" s="284"/>
      <c r="W201" s="284"/>
      <c r="X201" s="284"/>
      <c r="Y201" s="284"/>
      <c r="Z201" s="284"/>
      <c r="AA201" s="284"/>
      <c r="AB201" s="284"/>
      <c r="AC201" s="284"/>
      <c r="AD201" s="284"/>
      <c r="AE201" s="284"/>
      <c r="AF201" s="284"/>
      <c r="AG201" s="284"/>
      <c r="AU201" s="251" t="e">
        <f>VLOOKUP(#REF!,'اعضاء هيئة التدريس'!#REF!,2,)</f>
        <v>#REF!</v>
      </c>
    </row>
    <row r="202" spans="1:47" s="272" customFormat="1" ht="15.75" hidden="1" customHeight="1">
      <c r="A202" s="724">
        <v>4</v>
      </c>
      <c r="B202" s="288" t="s">
        <v>543</v>
      </c>
      <c r="C202" s="726" t="str">
        <f>VLOOKUP(B202,مقررات!$A$1:$F$411,2,FALSE)</f>
        <v>هندسة تحليلية (1)</v>
      </c>
      <c r="D202" s="211">
        <f>VLOOKUP(B202,مقررات!$A$1:$F$452,3,FALSE)</f>
        <v>2</v>
      </c>
      <c r="E202" s="211">
        <f>VLOOKUP(B202,مقررات!$A$1:$F$476,4,FALSE)</f>
        <v>1</v>
      </c>
      <c r="F202" s="211">
        <f t="shared" si="8"/>
        <v>2.5</v>
      </c>
      <c r="G202" s="60" t="str">
        <f>VLOOKUP(B202,مقررات!$A$1:$F$409,6,FALSE)</f>
        <v>--</v>
      </c>
      <c r="H202" s="60" t="s">
        <v>1522</v>
      </c>
      <c r="I202" s="262" t="str">
        <f>VLOOKUP(H202,'اعضاء هيئة التدريس'!$B$1:$D$300,2,FALSE)</f>
        <v>أ.د/ نبوية عبد الفتاح الرملي</v>
      </c>
      <c r="J202" s="73"/>
      <c r="K202" s="73" t="s">
        <v>1068</v>
      </c>
      <c r="L202" s="73"/>
      <c r="M202" s="73"/>
      <c r="N202" s="73"/>
      <c r="O202" s="73"/>
      <c r="P202" s="471" t="s">
        <v>1319</v>
      </c>
      <c r="Q202" s="282"/>
      <c r="R202" s="428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3"/>
      <c r="AC202" s="283"/>
      <c r="AD202" s="283"/>
      <c r="AE202" s="283"/>
      <c r="AF202" s="283"/>
      <c r="AG202" s="283"/>
      <c r="AU202" s="251" t="e">
        <f>VLOOKUP(#REF!,'اعضاء هيئة التدريس'!#REF!,2,)</f>
        <v>#REF!</v>
      </c>
    </row>
    <row r="203" spans="1:47" s="272" customFormat="1" ht="14.25" hidden="1" customHeight="1">
      <c r="A203" s="724">
        <v>5</v>
      </c>
      <c r="B203" s="288" t="s">
        <v>544</v>
      </c>
      <c r="C203" s="726" t="str">
        <f>VLOOKUP(B203,مقررات!$A$1:$F$411,2,FALSE)</f>
        <v>الجبر</v>
      </c>
      <c r="D203" s="211">
        <f>VLOOKUP(B203,مقررات!$A$1:$F$452,3,FALSE)</f>
        <v>2</v>
      </c>
      <c r="E203" s="211">
        <f>VLOOKUP(B203,مقررات!$A$1:$F$476,4,FALSE)</f>
        <v>1</v>
      </c>
      <c r="F203" s="211">
        <f t="shared" si="8"/>
        <v>2.5</v>
      </c>
      <c r="G203" s="60" t="str">
        <f>VLOOKUP(B203,مقررات!$A$1:$F$409,6,FALSE)</f>
        <v>--</v>
      </c>
      <c r="H203" s="60" t="s">
        <v>1556</v>
      </c>
      <c r="I203" s="262" t="str">
        <f>VLOOKUP(H203,'اعضاء هيئة التدريس'!$B$1:$D$300,2,FALSE)</f>
        <v xml:space="preserve">د/ نجلاء محمدالشاذلي </v>
      </c>
      <c r="J203" s="73"/>
      <c r="K203" s="73"/>
      <c r="L203" s="73"/>
      <c r="M203" s="73"/>
      <c r="N203" s="73" t="s">
        <v>1067</v>
      </c>
      <c r="O203" s="73"/>
      <c r="P203" s="471" t="s">
        <v>1319</v>
      </c>
      <c r="Q203" s="4"/>
      <c r="R203" s="692"/>
      <c r="S203" s="91"/>
      <c r="T203" s="91"/>
      <c r="U203" s="283"/>
      <c r="V203" s="283"/>
      <c r="W203" s="283"/>
      <c r="X203" s="283"/>
      <c r="Y203" s="283"/>
      <c r="Z203" s="283"/>
      <c r="AA203" s="283"/>
      <c r="AB203" s="283"/>
      <c r="AC203" s="283"/>
      <c r="AD203" s="283"/>
      <c r="AE203" s="283"/>
      <c r="AF203" s="283"/>
      <c r="AG203" s="283"/>
      <c r="AU203" s="251" t="e">
        <f>VLOOKUP(#REF!,'اعضاء هيئة التدريس'!#REF!,2,)</f>
        <v>#REF!</v>
      </c>
    </row>
    <row r="204" spans="1:47" s="272" customFormat="1" ht="15.75" hidden="1" customHeight="1">
      <c r="A204" s="724">
        <v>6</v>
      </c>
      <c r="B204" s="288" t="s">
        <v>544</v>
      </c>
      <c r="C204" s="726" t="str">
        <f>VLOOKUP(B204,مقررات!$A$1:$F$411,2,FALSE)</f>
        <v>الجبر</v>
      </c>
      <c r="D204" s="211">
        <f>VLOOKUP(B204,مقررات!$A$1:$F$452,3,FALSE)</f>
        <v>2</v>
      </c>
      <c r="E204" s="211">
        <f>VLOOKUP(B204,مقررات!$A$1:$F$476,4,FALSE)</f>
        <v>1</v>
      </c>
      <c r="F204" s="211">
        <f t="shared" si="8"/>
        <v>2.5</v>
      </c>
      <c r="G204" s="60" t="str">
        <f>VLOOKUP(B204,مقررات!$A$1:$F$409,6,FALSE)</f>
        <v>--</v>
      </c>
      <c r="H204" s="60" t="s">
        <v>1571</v>
      </c>
      <c r="I204" s="262" t="str">
        <f>VLOOKUP(H204,'اعضاء هيئة التدريس'!$B$1:$D$300,2,FALSE)</f>
        <v>د/ منار عبدالله ماهر</v>
      </c>
      <c r="J204" s="73"/>
      <c r="K204" s="73"/>
      <c r="L204" s="73"/>
      <c r="M204" s="73"/>
      <c r="N204" s="73" t="s">
        <v>1067</v>
      </c>
      <c r="O204" s="73"/>
      <c r="P204" s="471" t="s">
        <v>1319</v>
      </c>
      <c r="Q204" s="4"/>
      <c r="R204" s="692"/>
      <c r="S204" s="91"/>
      <c r="T204" s="91"/>
      <c r="U204" s="283"/>
      <c r="V204" s="283"/>
      <c r="W204" s="283"/>
      <c r="X204" s="283"/>
      <c r="Y204" s="283"/>
      <c r="Z204" s="283"/>
      <c r="AA204" s="283"/>
      <c r="AB204" s="283"/>
      <c r="AC204" s="283"/>
      <c r="AD204" s="283"/>
      <c r="AE204" s="283"/>
      <c r="AF204" s="283"/>
      <c r="AG204" s="283"/>
      <c r="AU204" s="251" t="e">
        <f>VLOOKUP(#REF!,'اعضاء هيئة التدريس'!#REF!,2,)</f>
        <v>#REF!</v>
      </c>
    </row>
    <row r="205" spans="1:47" s="272" customFormat="1" ht="15" hidden="1" customHeight="1">
      <c r="A205" s="724">
        <v>8</v>
      </c>
      <c r="B205" s="288" t="s">
        <v>547</v>
      </c>
      <c r="C205" s="726" t="str">
        <f>VLOOKUP(B205,مقررات!$A$1:$F$411,2,FALSE)</f>
        <v>جبر مجرد (1)</v>
      </c>
      <c r="D205" s="211">
        <f>VLOOKUP(B205,مقررات!$A$1:$F$452,3,FALSE)</f>
        <v>2</v>
      </c>
      <c r="E205" s="211">
        <f>VLOOKUP(B205,مقررات!$A$1:$F$476,4,FALSE)</f>
        <v>1</v>
      </c>
      <c r="F205" s="211">
        <f t="shared" si="8"/>
        <v>2.5</v>
      </c>
      <c r="G205" s="60" t="str">
        <f>VLOOKUP(B205,مقررات!$A$1:$F$409,6,FALSE)</f>
        <v>M113</v>
      </c>
      <c r="H205" s="60" t="s">
        <v>1538</v>
      </c>
      <c r="I205" s="262" t="str">
        <f>VLOOKUP(H205,'اعضاء هيئة التدريس'!$B$1:$D$300,2,FALSE)</f>
        <v>د/ ليلى ناشد جاب الله</v>
      </c>
      <c r="J205" s="73"/>
      <c r="K205" s="73" t="s">
        <v>1067</v>
      </c>
      <c r="L205" s="73"/>
      <c r="M205" s="73"/>
      <c r="N205" s="73"/>
      <c r="O205" s="73"/>
      <c r="P205" s="471" t="s">
        <v>1319</v>
      </c>
      <c r="Q205" s="4"/>
      <c r="R205" s="692"/>
      <c r="S205" s="91"/>
      <c r="T205" s="91"/>
      <c r="U205" s="283"/>
      <c r="V205" s="283"/>
      <c r="W205" s="283"/>
      <c r="X205" s="283"/>
      <c r="Y205" s="283"/>
      <c r="Z205" s="283"/>
      <c r="AA205" s="283"/>
      <c r="AB205" s="283"/>
      <c r="AC205" s="283"/>
      <c r="AD205" s="283"/>
      <c r="AE205" s="283"/>
      <c r="AF205" s="283"/>
      <c r="AG205" s="283"/>
      <c r="AU205" s="251" t="e">
        <f>VLOOKUP(#REF!,'اعضاء هيئة التدريس'!#REF!,2,)</f>
        <v>#REF!</v>
      </c>
    </row>
    <row r="206" spans="1:47" s="272" customFormat="1" ht="15.75" hidden="1" customHeight="1">
      <c r="A206" s="724">
        <v>16</v>
      </c>
      <c r="B206" s="288" t="s">
        <v>573</v>
      </c>
      <c r="C206" s="726" t="str">
        <f>VLOOKUP(B206,مقررات!$A$1:$F$411,2,FALSE)</f>
        <v>رياضيات غير متصلة (1)</v>
      </c>
      <c r="D206" s="211">
        <f>VLOOKUP(B206,مقررات!$A$1:$F$452,3,FALSE)</f>
        <v>2</v>
      </c>
      <c r="E206" s="211">
        <f>VLOOKUP(B206,مقررات!$A$1:$F$476,4,FALSE)</f>
        <v>2</v>
      </c>
      <c r="F206" s="211">
        <f t="shared" si="8"/>
        <v>3</v>
      </c>
      <c r="G206" s="60">
        <f>VLOOKUP(B206,مقررات!$A$1:$F$409,6,FALSE)</f>
        <v>0</v>
      </c>
      <c r="H206" s="60" t="s">
        <v>1520</v>
      </c>
      <c r="I206" s="262" t="str">
        <f>VLOOKUP(H206,'اعضاء هيئة التدريس'!$B$1:$D$300,2,FALSE)</f>
        <v>أ.د/ محمد امين عبدالواحد</v>
      </c>
      <c r="J206" s="73"/>
      <c r="K206" s="73"/>
      <c r="L206" s="73"/>
      <c r="M206" s="73" t="s">
        <v>1072</v>
      </c>
      <c r="N206" s="73"/>
      <c r="O206" s="73"/>
      <c r="P206" s="471" t="s">
        <v>1319</v>
      </c>
      <c r="Q206" s="4"/>
      <c r="R206" s="692"/>
      <c r="S206" s="91"/>
      <c r="T206" s="91"/>
      <c r="U206" s="283"/>
      <c r="V206" s="283"/>
      <c r="W206" s="283"/>
      <c r="X206" s="283"/>
      <c r="Y206" s="283"/>
      <c r="Z206" s="283"/>
      <c r="AA206" s="283"/>
      <c r="AB206" s="283"/>
      <c r="AC206" s="283"/>
      <c r="AD206" s="283"/>
      <c r="AE206" s="283"/>
      <c r="AF206" s="283"/>
      <c r="AG206" s="283"/>
      <c r="AU206" s="251" t="e">
        <f>VLOOKUP(#REF!,'اعضاء هيئة التدريس'!#REF!,2,)</f>
        <v>#REF!</v>
      </c>
    </row>
    <row r="207" spans="1:47" s="272" customFormat="1" ht="15.75" hidden="1" customHeight="1">
      <c r="A207" s="724">
        <v>17</v>
      </c>
      <c r="B207" s="288" t="s">
        <v>550</v>
      </c>
      <c r="C207" s="726" t="str">
        <f>VLOOKUP(B207,مقررات!$A$1:$F$411,2,FALSE)</f>
        <v>مقدمة في برمجة الحاسب</v>
      </c>
      <c r="D207" s="211">
        <f>VLOOKUP(B207,مقررات!$A$1:$F$452,3,FALSE)</f>
        <v>2</v>
      </c>
      <c r="E207" s="211">
        <f>VLOOKUP(B207,مقررات!$A$1:$F$476,4,FALSE)</f>
        <v>2</v>
      </c>
      <c r="F207" s="211">
        <f t="shared" si="8"/>
        <v>3</v>
      </c>
      <c r="G207" s="60">
        <f>VLOOKUP(B207,مقررات!$A$1:$F$409,6,FALSE)</f>
        <v>0</v>
      </c>
      <c r="H207" s="60" t="s">
        <v>1566</v>
      </c>
      <c r="I207" s="262" t="str">
        <f>VLOOKUP(H207,'اعضاء هيئة التدريس'!$B$1:$D$300,2,FALSE)</f>
        <v>د/ عزة أحمد عبده</v>
      </c>
      <c r="J207" s="73"/>
      <c r="K207" s="73"/>
      <c r="L207" s="73" t="s">
        <v>1072</v>
      </c>
      <c r="M207" s="73"/>
      <c r="N207" s="73"/>
      <c r="O207" s="73"/>
      <c r="P207" s="471" t="s">
        <v>1319</v>
      </c>
      <c r="Q207" s="282"/>
      <c r="R207" s="428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  <c r="AC207" s="283"/>
      <c r="AD207" s="283"/>
      <c r="AE207" s="283"/>
      <c r="AF207" s="283"/>
      <c r="AG207" s="283"/>
      <c r="AU207" s="251" t="e">
        <f>VLOOKUP(#REF!,'اعضاء هيئة التدريس'!#REF!,2,)</f>
        <v>#REF!</v>
      </c>
    </row>
    <row r="208" spans="1:47" s="272" customFormat="1" ht="15.75" hidden="1" customHeight="1">
      <c r="A208" s="724">
        <v>18</v>
      </c>
      <c r="B208" s="288" t="s">
        <v>554</v>
      </c>
      <c r="C208" s="726" t="str">
        <f>VLOOKUP(B208,مقررات!$A$1:$F$411,2,FALSE)</f>
        <v>تحليل رياضي (3)</v>
      </c>
      <c r="D208" s="211">
        <f>VLOOKUP(B208,مقررات!$A$1:$F$452,3,FALSE)</f>
        <v>2</v>
      </c>
      <c r="E208" s="211">
        <f>VLOOKUP(B208,مقررات!$A$1:$F$476,4,FALSE)</f>
        <v>2</v>
      </c>
      <c r="F208" s="211">
        <f t="shared" si="8"/>
        <v>3</v>
      </c>
      <c r="G208" s="60" t="str">
        <f>VLOOKUP(B208,مقررات!$A$1:$F$409,6,FALSE)</f>
        <v>M114</v>
      </c>
      <c r="H208" s="60" t="s">
        <v>1545</v>
      </c>
      <c r="I208" s="262" t="str">
        <f>VLOOKUP(H208,'اعضاء هيئة التدريس'!$B$1:$D$300,2,FALSE)</f>
        <v>د/ عبدالرحمن حسن عامر</v>
      </c>
      <c r="J208" s="73" t="s">
        <v>1072</v>
      </c>
      <c r="K208" s="73"/>
      <c r="L208" s="73"/>
      <c r="M208" s="73"/>
      <c r="N208" s="73"/>
      <c r="O208" s="73"/>
      <c r="P208" s="471" t="s">
        <v>1319</v>
      </c>
      <c r="Q208" s="282"/>
      <c r="R208" s="428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  <c r="AC208" s="283"/>
      <c r="AD208" s="283"/>
      <c r="AE208" s="283"/>
      <c r="AF208" s="283"/>
      <c r="AG208" s="283"/>
      <c r="AU208" s="251" t="e">
        <f>VLOOKUP(#REF!,'اعضاء هيئة التدريس'!#REF!,2,)</f>
        <v>#REF!</v>
      </c>
    </row>
    <row r="209" spans="1:47" s="272" customFormat="1" ht="15.75" hidden="1">
      <c r="A209" s="724">
        <v>20</v>
      </c>
      <c r="B209" s="288" t="s">
        <v>555</v>
      </c>
      <c r="C209" s="726" t="str">
        <f>VLOOKUP(B209,مقررات!$A$1:$F$411,2,FALSE)</f>
        <v>معادلات تفاضلية عادية</v>
      </c>
      <c r="D209" s="211">
        <f>VLOOKUP(B209,مقررات!$A$1:$F$452,3,FALSE)</f>
        <v>2</v>
      </c>
      <c r="E209" s="211">
        <f>VLOOKUP(B209,مقررات!$A$1:$F$476,4,FALSE)</f>
        <v>1</v>
      </c>
      <c r="F209" s="211">
        <f t="shared" si="8"/>
        <v>2.5</v>
      </c>
      <c r="G209" s="60" t="str">
        <f>VLOOKUP(B209,مقررات!$A$1:$F$409,6,FALSE)</f>
        <v>M111</v>
      </c>
      <c r="H209" s="60" t="s">
        <v>1545</v>
      </c>
      <c r="I209" s="262" t="str">
        <f>VLOOKUP(H209,'اعضاء هيئة التدريس'!$B$1:$D$300,2,FALSE)</f>
        <v>د/ عبدالرحمن حسن عامر</v>
      </c>
      <c r="J209" s="73" t="s">
        <v>1069</v>
      </c>
      <c r="K209" s="73"/>
      <c r="L209" s="73"/>
      <c r="M209" s="73"/>
      <c r="N209" s="73"/>
      <c r="O209" s="73"/>
      <c r="P209" s="471" t="s">
        <v>1319</v>
      </c>
      <c r="Q209" s="4"/>
      <c r="R209" s="692"/>
      <c r="S209" s="91"/>
      <c r="T209" s="91"/>
      <c r="U209" s="283"/>
      <c r="V209" s="283"/>
      <c r="W209" s="283"/>
      <c r="X209" s="283"/>
      <c r="Y209" s="283"/>
      <c r="Z209" s="283"/>
      <c r="AA209" s="283"/>
      <c r="AB209" s="283"/>
      <c r="AC209" s="283"/>
      <c r="AD209" s="283"/>
      <c r="AE209" s="283"/>
      <c r="AF209" s="283"/>
      <c r="AG209" s="283"/>
      <c r="AU209" s="251" t="e">
        <f>VLOOKUP(#REF!,'اعضاء هيئة التدريس'!#REF!,2,)</f>
        <v>#REF!</v>
      </c>
    </row>
    <row r="210" spans="1:47" s="272" customFormat="1" ht="15.75" hidden="1" customHeight="1">
      <c r="A210" s="724">
        <v>21</v>
      </c>
      <c r="B210" s="288" t="s">
        <v>1269</v>
      </c>
      <c r="C210" s="726" t="str">
        <f>VLOOKUP(B210,مقررات!$A$1:$F$411,2,FALSE)</f>
        <v>معادلات تفاضلية عادية
(باقي الشعب)</v>
      </c>
      <c r="D210" s="211">
        <f>VLOOKUP(B210,مقررات!$A$1:$F$452,3,FALSE)</f>
        <v>2</v>
      </c>
      <c r="E210" s="211">
        <f>VLOOKUP(B210,مقررات!$A$1:$F$476,4,FALSE)</f>
        <v>2</v>
      </c>
      <c r="F210" s="211">
        <f t="shared" si="8"/>
        <v>3</v>
      </c>
      <c r="G210" s="60" t="str">
        <f>VLOOKUP(B210,مقررات!$A$1:$F$409,6,FALSE)</f>
        <v>M111</v>
      </c>
      <c r="H210" s="60" t="s">
        <v>1545</v>
      </c>
      <c r="I210" s="262" t="str">
        <f>VLOOKUP(H210,'اعضاء هيئة التدريس'!$B$1:$D$300,2,FALSE)</f>
        <v>د/ عبدالرحمن حسن عامر</v>
      </c>
      <c r="J210" s="73" t="s">
        <v>1069</v>
      </c>
      <c r="K210" s="73"/>
      <c r="L210" s="73"/>
      <c r="M210" s="73"/>
      <c r="N210" s="73"/>
      <c r="O210" s="73"/>
      <c r="P210" s="471" t="s">
        <v>1319</v>
      </c>
      <c r="Q210" s="282"/>
      <c r="R210" s="428"/>
      <c r="S210" s="283"/>
      <c r="T210" s="283"/>
      <c r="U210" s="283"/>
      <c r="V210" s="283"/>
      <c r="W210" s="283"/>
      <c r="X210" s="283"/>
      <c r="Y210" s="283"/>
      <c r="Z210" s="283"/>
      <c r="AA210" s="283"/>
      <c r="AB210" s="283"/>
      <c r="AC210" s="283"/>
      <c r="AD210" s="283"/>
      <c r="AE210" s="283"/>
      <c r="AF210" s="283"/>
      <c r="AG210" s="283"/>
      <c r="AU210" s="251" t="e">
        <f>VLOOKUP(#REF!,'اعضاء هيئة التدريس'!#REF!,2,)</f>
        <v>#REF!</v>
      </c>
    </row>
    <row r="211" spans="1:47" s="272" customFormat="1" ht="15" hidden="1" customHeight="1">
      <c r="A211" s="724">
        <v>26</v>
      </c>
      <c r="B211" s="288" t="s">
        <v>560</v>
      </c>
      <c r="C211" s="726" t="str">
        <f>VLOOKUP(B211,مقررات!$A$1:$F$411,2,FALSE)</f>
        <v>تحليل عددي (2)</v>
      </c>
      <c r="D211" s="211">
        <f>VLOOKUP(B211,مقررات!$A$1:$F$452,3,FALSE)</f>
        <v>2</v>
      </c>
      <c r="E211" s="211">
        <f>VLOOKUP(B211,مقررات!$A$1:$F$476,4,FALSE)</f>
        <v>1</v>
      </c>
      <c r="F211" s="211">
        <f t="shared" si="8"/>
        <v>2.5</v>
      </c>
      <c r="G211" s="60" t="str">
        <f>VLOOKUP(B211,مقررات!$A$1:$F$409,6,FALSE)</f>
        <v>M118</v>
      </c>
      <c r="H211" s="60" t="s">
        <v>1556</v>
      </c>
      <c r="I211" s="262" t="str">
        <f>VLOOKUP(H211,'اعضاء هيئة التدريس'!$B$1:$D$300,2,FALSE)</f>
        <v xml:space="preserve">د/ نجلاء محمدالشاذلي </v>
      </c>
      <c r="J211" s="73"/>
      <c r="K211" s="73"/>
      <c r="L211" s="73"/>
      <c r="M211" s="73"/>
      <c r="N211" s="73" t="s">
        <v>1068</v>
      </c>
      <c r="O211" s="73"/>
      <c r="P211" s="471" t="s">
        <v>1319</v>
      </c>
      <c r="Q211" s="4"/>
      <c r="R211" s="692"/>
      <c r="S211" s="91"/>
      <c r="T211" s="91"/>
      <c r="U211" s="284"/>
      <c r="V211" s="283"/>
      <c r="W211" s="283"/>
      <c r="X211" s="283"/>
      <c r="Y211" s="283"/>
      <c r="Z211" s="283"/>
      <c r="AA211" s="283"/>
      <c r="AB211" s="283"/>
      <c r="AC211" s="283"/>
      <c r="AD211" s="283"/>
      <c r="AE211" s="283"/>
      <c r="AF211" s="283"/>
      <c r="AG211" s="283"/>
      <c r="AU211" s="251" t="e">
        <f>VLOOKUP(#REF!,'اعضاء هيئة التدريس'!#REF!,2,)</f>
        <v>#REF!</v>
      </c>
    </row>
    <row r="212" spans="1:47" s="272" customFormat="1" ht="15.75" hidden="1" customHeight="1">
      <c r="A212" s="724">
        <v>35</v>
      </c>
      <c r="B212" s="288" t="s">
        <v>561</v>
      </c>
      <c r="C212" s="726" t="str">
        <f>VLOOKUP(B212,مقررات!$A$1:$F$411,2,FALSE)</f>
        <v>مبادئ إحصاء واحتمالات(1)</v>
      </c>
      <c r="D212" s="211">
        <f>VLOOKUP(B212,مقررات!$A$1:$F$452,3,FALSE)</f>
        <v>1.5</v>
      </c>
      <c r="E212" s="211">
        <f>VLOOKUP(B212,مقررات!$A$1:$F$476,4,FALSE)</f>
        <v>1</v>
      </c>
      <c r="F212" s="211">
        <f t="shared" si="8"/>
        <v>2</v>
      </c>
      <c r="G212" s="60" t="str">
        <f>VLOOKUP(B212,مقررات!$A$1:$F$409,6,FALSE)</f>
        <v>M111--M113</v>
      </c>
      <c r="H212" s="60" t="s">
        <v>1527</v>
      </c>
      <c r="I212" s="262" t="str">
        <f>VLOOKUP(H212,'اعضاء هيئة التدريس'!$B$1:$D$300,2,FALSE)</f>
        <v>أ.د/ رجب عمارة الصعيدي</v>
      </c>
      <c r="J212" s="73"/>
      <c r="K212" s="73"/>
      <c r="L212" s="73"/>
      <c r="M212" s="73"/>
      <c r="N212" s="73"/>
      <c r="O212" s="73" t="s">
        <v>1072</v>
      </c>
      <c r="P212" s="471" t="s">
        <v>1319</v>
      </c>
      <c r="Q212" s="282"/>
      <c r="R212" s="428"/>
      <c r="S212" s="283"/>
      <c r="T212" s="283"/>
      <c r="U212" s="284"/>
      <c r="V212" s="283"/>
      <c r="W212" s="283"/>
      <c r="X212" s="283"/>
      <c r="Y212" s="283"/>
      <c r="Z212" s="283"/>
      <c r="AA212" s="283"/>
      <c r="AB212" s="283"/>
      <c r="AC212" s="283"/>
      <c r="AD212" s="283"/>
      <c r="AE212" s="283"/>
      <c r="AF212" s="283"/>
      <c r="AG212" s="283"/>
      <c r="AU212" s="251" t="e">
        <f>VLOOKUP(#REF!,'اعضاء هيئة التدريس'!#REF!,2,)</f>
        <v>#REF!</v>
      </c>
    </row>
    <row r="213" spans="1:47" s="272" customFormat="1" ht="15.75" hidden="1">
      <c r="A213" s="724">
        <v>22</v>
      </c>
      <c r="B213" s="288" t="s">
        <v>824</v>
      </c>
      <c r="C213" s="726" t="str">
        <f>VLOOKUP(B213,مقررات!$A$1:$F$411,2,FALSE)</f>
        <v>موجات و صوتيات</v>
      </c>
      <c r="D213" s="211">
        <f>VLOOKUP(B213,مقررات!$A$1:$F$452,3,FALSE)</f>
        <v>3</v>
      </c>
      <c r="E213" s="211">
        <f>VLOOKUP(B213,مقررات!$A$1:$F$476,4,FALSE)</f>
        <v>0</v>
      </c>
      <c r="F213" s="211">
        <f t="shared" si="8"/>
        <v>3</v>
      </c>
      <c r="G213" s="60">
        <f>VLOOKUP(B213,مقررات!$A$1:$F$409,6,FALSE)</f>
        <v>0</v>
      </c>
      <c r="H213" s="423" t="s">
        <v>1626</v>
      </c>
      <c r="I213" s="262" t="str">
        <f>VLOOKUP(H213,'اعضاء هيئة التدريس'!$B$1:$D$300,2,FALSE)</f>
        <v>أ.د/ محمود عويضة</v>
      </c>
      <c r="J213" s="73"/>
      <c r="K213" s="73"/>
      <c r="L213" s="73"/>
      <c r="M213" s="73" t="s">
        <v>1069</v>
      </c>
      <c r="N213" s="73"/>
      <c r="O213" s="73"/>
      <c r="P213" s="471" t="s">
        <v>1319</v>
      </c>
      <c r="Q213" s="4"/>
      <c r="R213" s="692"/>
      <c r="S213" s="91"/>
      <c r="T213" s="91"/>
      <c r="U213" s="284"/>
      <c r="V213" s="283"/>
      <c r="W213" s="283"/>
      <c r="X213" s="283"/>
      <c r="Y213" s="283"/>
      <c r="Z213" s="283"/>
      <c r="AA213" s="283"/>
      <c r="AB213" s="283"/>
      <c r="AC213" s="283"/>
      <c r="AD213" s="283"/>
      <c r="AE213" s="283"/>
      <c r="AF213" s="283"/>
      <c r="AG213" s="283"/>
      <c r="AU213" s="251" t="e">
        <f>VLOOKUP(#REF!,'اعضاء هيئة التدريس'!#REF!,2,)</f>
        <v>#REF!</v>
      </c>
    </row>
    <row r="214" spans="1:47" s="272" customFormat="1" ht="15.75" hidden="1" customHeight="1">
      <c r="A214" s="328"/>
      <c r="B214" s="288" t="s">
        <v>986</v>
      </c>
      <c r="C214" s="726" t="str">
        <f>VLOOKUP(B214,مقررات!$A$1:$F$411,2,FALSE)</f>
        <v>حاسب آلي (1)</v>
      </c>
      <c r="D214" s="211">
        <f>VLOOKUP(B214,مقررات!$A$1:$F$452,3,FALSE)</f>
        <v>1</v>
      </c>
      <c r="E214" s="211">
        <f>VLOOKUP(B214,مقررات!$A$1:$F$476,4,FALSE)</f>
        <v>2</v>
      </c>
      <c r="F214" s="211">
        <f t="shared" si="8"/>
        <v>2</v>
      </c>
      <c r="G214" s="73" t="s">
        <v>1994</v>
      </c>
      <c r="H214" s="423" t="s">
        <v>1520</v>
      </c>
      <c r="I214" s="262" t="str">
        <f>VLOOKUP(H214,'اعضاء هيئة التدريس'!$B$1:$D$300,2,FALSE)</f>
        <v>أ.د/ محمد امين عبدالواحد</v>
      </c>
      <c r="J214" s="143"/>
      <c r="K214" s="73"/>
      <c r="L214" s="73" t="s">
        <v>1993</v>
      </c>
      <c r="M214" s="73"/>
      <c r="N214" s="73"/>
      <c r="O214" s="73"/>
      <c r="P214" s="471" t="s">
        <v>1319</v>
      </c>
      <c r="Q214" s="4"/>
      <c r="R214" s="692"/>
      <c r="S214" s="91"/>
      <c r="T214" s="91"/>
      <c r="U214" s="283"/>
      <c r="V214" s="283"/>
      <c r="W214" s="283"/>
      <c r="X214" s="283"/>
      <c r="Y214" s="283"/>
      <c r="Z214" s="283"/>
      <c r="AA214" s="283"/>
      <c r="AB214" s="283"/>
      <c r="AC214" s="283"/>
      <c r="AD214" s="283"/>
      <c r="AE214" s="283"/>
      <c r="AF214" s="283"/>
      <c r="AG214" s="283"/>
      <c r="AU214" s="251" t="e">
        <f>VLOOKUP(#REF!,'اعضاء هيئة التدريس'!#REF!,2,)</f>
        <v>#REF!</v>
      </c>
    </row>
    <row r="215" spans="1:47" s="272" customFormat="1" ht="15.75" hidden="1">
      <c r="A215" s="328"/>
      <c r="B215" s="288" t="s">
        <v>986</v>
      </c>
      <c r="C215" s="726" t="str">
        <f>VLOOKUP(B215,مقررات!$A$1:$F$411,2,FALSE)</f>
        <v>حاسب آلي (1)</v>
      </c>
      <c r="D215" s="211">
        <f>VLOOKUP(B215,مقررات!$A$1:$F$452,3,FALSE)</f>
        <v>1</v>
      </c>
      <c r="E215" s="211">
        <f>VLOOKUP(B215,مقررات!$A$1:$F$476,4,FALSE)</f>
        <v>2</v>
      </c>
      <c r="F215" s="211">
        <f t="shared" si="8"/>
        <v>2</v>
      </c>
      <c r="G215" s="73" t="s">
        <v>1994</v>
      </c>
      <c r="H215" s="423" t="s">
        <v>1560</v>
      </c>
      <c r="I215" s="262" t="str">
        <f>VLOOKUP(H215,'اعضاء هيئة التدريس'!$B$1:$D$300,2,FALSE)</f>
        <v xml:space="preserve">د/ هاني محمد إبراهيم </v>
      </c>
      <c r="J215" s="143"/>
      <c r="K215" s="73"/>
      <c r="L215" s="73" t="s">
        <v>1993</v>
      </c>
      <c r="M215" s="73"/>
      <c r="N215" s="73"/>
      <c r="O215" s="73"/>
      <c r="P215" s="471" t="s">
        <v>1319</v>
      </c>
      <c r="Q215" s="4"/>
      <c r="R215" s="692"/>
      <c r="S215" s="91"/>
      <c r="T215" s="91"/>
      <c r="U215" s="283"/>
      <c r="V215" s="283"/>
      <c r="W215" s="283"/>
      <c r="X215" s="283"/>
      <c r="Y215" s="283"/>
      <c r="Z215" s="283"/>
      <c r="AA215" s="283"/>
      <c r="AB215" s="283"/>
      <c r="AC215" s="283"/>
      <c r="AD215" s="283"/>
      <c r="AE215" s="283"/>
      <c r="AF215" s="283"/>
      <c r="AG215" s="283"/>
      <c r="AU215" s="251" t="e">
        <f>VLOOKUP(#REF!,'اعضاء هيئة التدريس'!#REF!,2,)</f>
        <v>#REF!</v>
      </c>
    </row>
    <row r="216" spans="1:47" s="272" customFormat="1" ht="15.75" hidden="1">
      <c r="A216" s="328"/>
      <c r="B216" s="288" t="s">
        <v>988</v>
      </c>
      <c r="C216" s="726" t="str">
        <f>VLOOKUP(B216,مقررات!$A$1:$F$411,2,FALSE)</f>
        <v>إحصاء</v>
      </c>
      <c r="D216" s="211">
        <f>VLOOKUP(B216,مقررات!$A$1:$F$452,3,FALSE)</f>
        <v>1</v>
      </c>
      <c r="E216" s="211">
        <f>VLOOKUP(B216,مقررات!$A$1:$F$476,4,FALSE)</f>
        <v>0</v>
      </c>
      <c r="F216" s="211">
        <f t="shared" si="8"/>
        <v>1</v>
      </c>
      <c r="G216" s="60" t="str">
        <f>VLOOKUP(B216,مقررات!$A$1:$F$409,6,FALSE)</f>
        <v>ـ</v>
      </c>
      <c r="H216" s="697" t="s">
        <v>1539</v>
      </c>
      <c r="I216" s="262" t="str">
        <f>VLOOKUP(H216,'اعضاء هيئة التدريس'!$B$1:$D$300,2,FALSE)</f>
        <v>د / عبدالعزيز الشربيني</v>
      </c>
      <c r="J216" s="73"/>
      <c r="K216" s="73"/>
      <c r="L216" s="73"/>
      <c r="M216" s="73"/>
      <c r="N216" s="73" t="s">
        <v>1993</v>
      </c>
      <c r="O216" s="73"/>
      <c r="P216" s="471" t="s">
        <v>1319</v>
      </c>
      <c r="Q216" s="4"/>
      <c r="R216" s="692"/>
      <c r="S216" s="91"/>
      <c r="T216" s="91"/>
      <c r="U216" s="283"/>
      <c r="V216" s="283"/>
      <c r="W216" s="283"/>
      <c r="X216" s="283"/>
      <c r="Y216" s="283"/>
      <c r="Z216" s="283"/>
      <c r="AA216" s="283"/>
      <c r="AB216" s="283"/>
      <c r="AC216" s="283"/>
      <c r="AD216" s="283"/>
      <c r="AE216" s="283"/>
      <c r="AF216" s="283"/>
      <c r="AG216" s="283"/>
      <c r="AU216" s="251" t="e">
        <f>VLOOKUP(#REF!,'اعضاء هيئة التدريس'!#REF!,2,)</f>
        <v>#REF!</v>
      </c>
    </row>
    <row r="217" spans="1:47" s="272" customFormat="1" ht="15.75" hidden="1">
      <c r="A217" s="367">
        <v>36</v>
      </c>
      <c r="B217" s="288" t="s">
        <v>631</v>
      </c>
      <c r="C217" s="726" t="str">
        <f>VLOOKUP(B217,مقررات!$A$1:$F$411,2,FALSE)</f>
        <v>كيمياء حلقية متجانسة متعددة</v>
      </c>
      <c r="D217" s="211">
        <f>VLOOKUP(B217,مقررات!$A$1:$F$452,3,FALSE)</f>
        <v>1.5</v>
      </c>
      <c r="E217" s="211">
        <f>VLOOKUP(B217,مقررات!$A$1:$F$476,4,FALSE)</f>
        <v>1</v>
      </c>
      <c r="F217" s="211">
        <f t="shared" si="8"/>
        <v>2</v>
      </c>
      <c r="G217" s="60" t="str">
        <f>VLOOKUP(B217,مقررات!$A$1:$F$409,6,FALSE)</f>
        <v>CH246</v>
      </c>
      <c r="H217" s="52" t="s">
        <v>1727</v>
      </c>
      <c r="I217" s="262" t="str">
        <f>VLOOKUP(H217,'اعضاء هيئة التدريس'!$B$1:$D$300,2,FALSE)</f>
        <v>ا.د/ احمد عبدالمجبد</v>
      </c>
      <c r="J217" s="774"/>
      <c r="K217" s="774" t="s">
        <v>1067</v>
      </c>
      <c r="L217" s="774"/>
      <c r="M217" s="774"/>
      <c r="N217" s="774"/>
      <c r="O217" s="774"/>
      <c r="P217" s="471" t="s">
        <v>1325</v>
      </c>
      <c r="Q217" s="4"/>
      <c r="R217" s="692"/>
      <c r="S217" s="91"/>
      <c r="T217" s="91"/>
      <c r="U217" s="284"/>
      <c r="V217" s="283"/>
      <c r="W217" s="283"/>
      <c r="X217" s="283"/>
      <c r="Y217" s="283"/>
      <c r="Z217" s="283"/>
      <c r="AA217" s="283"/>
      <c r="AB217" s="283"/>
      <c r="AC217" s="283"/>
      <c r="AD217" s="283"/>
      <c r="AE217" s="283"/>
      <c r="AF217" s="283"/>
      <c r="AG217" s="283"/>
      <c r="AU217" s="251" t="e">
        <f>VLOOKUP(#REF!,'اعضاء هيئة التدريس'!#REF!,2,)</f>
        <v>#REF!</v>
      </c>
    </row>
    <row r="218" spans="1:47" s="272" customFormat="1" ht="15.75" hidden="1" customHeight="1">
      <c r="A218" s="724">
        <v>23</v>
      </c>
      <c r="B218" s="288" t="s">
        <v>557</v>
      </c>
      <c r="C218" s="726" t="str">
        <f>VLOOKUP(B218,مقررات!$A$1:$F$411,2,FALSE)</f>
        <v>جبر مجرد (2)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8"/>
        <v>2.5</v>
      </c>
      <c r="G218" s="60" t="str">
        <f>VLOOKUP(B218,مقررات!$A$1:$F$409,6,FALSE)</f>
        <v>M116</v>
      </c>
      <c r="H218" s="60" t="s">
        <v>1538</v>
      </c>
      <c r="I218" s="262" t="str">
        <f>VLOOKUP(H218,'اعضاء هيئة التدريس'!$B$1:$D$300,2,FALSE)</f>
        <v>د/ ليلى ناشد جاب الله</v>
      </c>
      <c r="J218" s="73"/>
      <c r="K218" s="73"/>
      <c r="L218" s="73"/>
      <c r="M218" s="73" t="s">
        <v>1067</v>
      </c>
      <c r="N218" s="73"/>
      <c r="O218" s="73"/>
      <c r="P218" s="471" t="s">
        <v>1325</v>
      </c>
      <c r="Q218" s="282"/>
      <c r="R218" s="428"/>
      <c r="S218" s="283"/>
      <c r="T218" s="283"/>
      <c r="U218" s="283"/>
      <c r="V218" s="283"/>
      <c r="W218" s="283"/>
      <c r="X218" s="283"/>
      <c r="Y218" s="283"/>
      <c r="Z218" s="283"/>
      <c r="AA218" s="283"/>
      <c r="AB218" s="283"/>
      <c r="AC218" s="283"/>
      <c r="AD218" s="283"/>
      <c r="AE218" s="283"/>
      <c r="AF218" s="283"/>
      <c r="AG218" s="283"/>
      <c r="AU218" s="251" t="e">
        <f>VLOOKUP(#REF!,'اعضاء هيئة التدريس'!#REF!,2,)</f>
        <v>#REF!</v>
      </c>
    </row>
    <row r="219" spans="1:47" s="272" customFormat="1" ht="15.75" hidden="1" customHeight="1">
      <c r="A219" s="724">
        <v>37</v>
      </c>
      <c r="B219" s="288" t="s">
        <v>567</v>
      </c>
      <c r="C219" s="726" t="str">
        <f>VLOOKUP(B219,مقررات!$A$1:$F$411,2,FALSE)</f>
        <v>نظرية المتغير المركب</v>
      </c>
      <c r="D219" s="211">
        <f>VLOOKUP(B219,مقررات!$A$1:$F$452,3,FALSE)</f>
        <v>2</v>
      </c>
      <c r="E219" s="211">
        <f>VLOOKUP(B219,مقررات!$A$1:$F$476,4,FALSE)</f>
        <v>0</v>
      </c>
      <c r="F219" s="211">
        <f t="shared" si="8"/>
        <v>2</v>
      </c>
      <c r="G219" s="60" t="str">
        <f>VLOOKUP(B219,مقررات!$A$1:$F$409,6,FALSE)</f>
        <v>M211</v>
      </c>
      <c r="H219" s="60" t="s">
        <v>1545</v>
      </c>
      <c r="I219" s="262" t="str">
        <f>VLOOKUP(H219,'اعضاء هيئة التدريس'!$B$1:$D$300,2,FALSE)</f>
        <v>د/ عبدالرحمن حسن عامر</v>
      </c>
      <c r="J219" s="73"/>
      <c r="K219" s="73"/>
      <c r="L219" s="73"/>
      <c r="M219" s="73"/>
      <c r="N219" s="73"/>
      <c r="O219" s="73" t="s">
        <v>1067</v>
      </c>
      <c r="P219" s="471" t="s">
        <v>1325</v>
      </c>
      <c r="Q219" s="282"/>
      <c r="R219" s="428"/>
      <c r="S219" s="283"/>
      <c r="T219" s="283"/>
      <c r="U219" s="283"/>
      <c r="V219" s="283"/>
      <c r="W219" s="283"/>
      <c r="X219" s="283"/>
      <c r="Y219" s="283"/>
      <c r="Z219" s="283"/>
      <c r="AA219" s="283"/>
      <c r="AB219" s="283"/>
      <c r="AC219" s="283"/>
      <c r="AD219" s="283"/>
      <c r="AE219" s="283"/>
      <c r="AF219" s="283"/>
      <c r="AG219" s="283"/>
      <c r="AU219" s="251" t="e">
        <f>VLOOKUP(#REF!,'اعضاء هيئة التدريس'!#REF!,2,)</f>
        <v>#REF!</v>
      </c>
    </row>
    <row r="220" spans="1:47" s="272" customFormat="1" ht="15.75" hidden="1">
      <c r="A220" s="724">
        <v>44</v>
      </c>
      <c r="B220" s="288" t="s">
        <v>585</v>
      </c>
      <c r="C220" s="726" t="str">
        <f>VLOOKUP(B220,مقررات!$A$1:$F$411,2,FALSE)</f>
        <v>تحليل وتصميم النظم</v>
      </c>
      <c r="D220" s="211">
        <f>VLOOKUP(B220,مقررات!$A$1:$F$452,3,FALSE)</f>
        <v>3</v>
      </c>
      <c r="E220" s="211">
        <f>VLOOKUP(B220,مقررات!$A$1:$F$476,4,FALSE)</f>
        <v>2</v>
      </c>
      <c r="F220" s="211">
        <f t="shared" si="8"/>
        <v>4</v>
      </c>
      <c r="G220" s="60" t="str">
        <f>VLOOKUP(B220,مقررات!$A$1:$F$409,6,FALSE)</f>
        <v>M2311</v>
      </c>
      <c r="H220" s="697" t="s">
        <v>1569</v>
      </c>
      <c r="I220" s="262" t="str">
        <f>VLOOKUP(H220,'اعضاء هيئة التدريس'!$B$1:$D$300,2,FALSE)</f>
        <v>د/ عبدالله عبدالغفار محمد</v>
      </c>
      <c r="J220" s="73"/>
      <c r="K220" s="73"/>
      <c r="L220" s="73"/>
      <c r="M220" s="73" t="s">
        <v>1074</v>
      </c>
      <c r="N220" s="73"/>
      <c r="O220" s="73"/>
      <c r="P220" s="471" t="s">
        <v>1325</v>
      </c>
      <c r="Q220" s="4"/>
      <c r="R220" s="692"/>
      <c r="S220" s="91"/>
      <c r="T220" s="91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E220" s="283"/>
      <c r="AF220" s="283"/>
      <c r="AG220" s="283"/>
      <c r="AU220" s="251" t="e">
        <f>VLOOKUP(#REF!,'اعضاء هيئة التدريس'!#REF!,2,)</f>
        <v>#REF!</v>
      </c>
    </row>
    <row r="221" spans="1:47" s="272" customFormat="1" ht="15.75" hidden="1" customHeight="1">
      <c r="A221" s="724">
        <v>53</v>
      </c>
      <c r="B221" s="288" t="s">
        <v>583</v>
      </c>
      <c r="C221" s="726" t="str">
        <f>VLOOKUP(B221,مقررات!$A$1:$F$411,2,FALSE)</f>
        <v>المنطق في علوم الحاسب</v>
      </c>
      <c r="D221" s="211">
        <f>VLOOKUP(B221,مقررات!$A$1:$F$452,3,FALSE)</f>
        <v>3</v>
      </c>
      <c r="E221" s="211">
        <f>VLOOKUP(B221,مقررات!$A$1:$F$476,4,FALSE)</f>
        <v>2</v>
      </c>
      <c r="F221" s="211">
        <f t="shared" si="8"/>
        <v>4</v>
      </c>
      <c r="G221" s="60" t="str">
        <f>VLOOKUP(B221,مقررات!$A$1:$F$409,6,FALSE)</f>
        <v>--</v>
      </c>
      <c r="H221" s="60" t="s">
        <v>1569</v>
      </c>
      <c r="I221" s="262" t="str">
        <f>VLOOKUP(H221,'اعضاء هيئة التدريس'!$B$1:$D$300,2,FALSE)</f>
        <v>د/ عبدالله عبدالغفار محمد</v>
      </c>
      <c r="J221" s="73"/>
      <c r="K221" s="73"/>
      <c r="L221" s="73"/>
      <c r="M221" s="73"/>
      <c r="N221" s="73"/>
      <c r="O221" s="73" t="s">
        <v>1069</v>
      </c>
      <c r="P221" s="471" t="s">
        <v>1325</v>
      </c>
      <c r="Q221" s="4"/>
      <c r="R221" s="692"/>
      <c r="S221" s="91"/>
      <c r="T221" s="91"/>
      <c r="U221" s="283"/>
      <c r="V221" s="283"/>
      <c r="W221" s="283"/>
      <c r="X221" s="283"/>
      <c r="Y221" s="283"/>
      <c r="Z221" s="283"/>
      <c r="AA221" s="283"/>
      <c r="AB221" s="283"/>
      <c r="AC221" s="283"/>
      <c r="AD221" s="283"/>
      <c r="AE221" s="283"/>
      <c r="AF221" s="283"/>
      <c r="AG221" s="283"/>
      <c r="AU221" s="251" t="e">
        <f>VLOOKUP(#REF!,'اعضاء هيئة التدريس'!#REF!,2,)</f>
        <v>#REF!</v>
      </c>
    </row>
    <row r="222" spans="1:47" s="272" customFormat="1" ht="15.75" hidden="1" customHeight="1">
      <c r="A222" s="724">
        <v>56</v>
      </c>
      <c r="B222" s="288" t="s">
        <v>581</v>
      </c>
      <c r="C222" s="726" t="str">
        <f>VLOOKUP(B222,مقررات!$A$1:$F$411,2,FALSE)</f>
        <v>شبكات الحاسبات</v>
      </c>
      <c r="D222" s="211">
        <f>VLOOKUP(B222,مقررات!$A$1:$F$452,3,FALSE)</f>
        <v>3</v>
      </c>
      <c r="E222" s="211">
        <f>VLOOKUP(B222,مقررات!$A$1:$F$476,4,FALSE)</f>
        <v>0</v>
      </c>
      <c r="F222" s="211">
        <f t="shared" si="8"/>
        <v>3</v>
      </c>
      <c r="G222" s="60" t="str">
        <f>VLOOKUP(B222,مقررات!$A$1:$F$409,6,FALSE)</f>
        <v>M2312</v>
      </c>
      <c r="H222" s="60" t="s">
        <v>1526</v>
      </c>
      <c r="I222" s="262" t="str">
        <f>VLOOKUP(H222,'اعضاء هيئة التدريس'!$B$1:$D$300,2,FALSE)</f>
        <v xml:space="preserve">أ.د/ على محمد مليجى </v>
      </c>
      <c r="J222" s="73"/>
      <c r="K222" s="73"/>
      <c r="L222" s="73" t="s">
        <v>1069</v>
      </c>
      <c r="M222" s="73"/>
      <c r="N222" s="73"/>
      <c r="O222" s="73"/>
      <c r="P222" s="471" t="s">
        <v>1325</v>
      </c>
      <c r="Q222" s="4"/>
      <c r="R222" s="692"/>
      <c r="S222" s="91"/>
      <c r="T222" s="91"/>
      <c r="U222" s="283"/>
      <c r="V222" s="283"/>
      <c r="W222" s="283"/>
      <c r="X222" s="283"/>
      <c r="Y222" s="283"/>
      <c r="Z222" s="283"/>
      <c r="AA222" s="283"/>
      <c r="AB222" s="283"/>
      <c r="AC222" s="283"/>
      <c r="AD222" s="283"/>
      <c r="AE222" s="283"/>
      <c r="AF222" s="283"/>
      <c r="AG222" s="283"/>
      <c r="AU222" s="251" t="e">
        <f>VLOOKUP(#REF!,'اعضاء هيئة التدريس'!#REF!,2,)</f>
        <v>#REF!</v>
      </c>
    </row>
    <row r="223" spans="1:47" s="272" customFormat="1" ht="15.75" hidden="1">
      <c r="A223" s="724">
        <v>19</v>
      </c>
      <c r="B223" s="288" t="s">
        <v>823</v>
      </c>
      <c r="C223" s="726" t="str">
        <f>VLOOKUP(B223,مقررات!$A$1:$F$411,2,FALSE)</f>
        <v>خواص مادة</v>
      </c>
      <c r="D223" s="211">
        <f>VLOOKUP(B223,مقررات!$A$1:$F$452,3,FALSE)</f>
        <v>3</v>
      </c>
      <c r="E223" s="211">
        <f>VLOOKUP(B223,مقررات!$A$1:$F$476,4,FALSE)</f>
        <v>0</v>
      </c>
      <c r="F223" s="211">
        <f t="shared" si="8"/>
        <v>3</v>
      </c>
      <c r="G223" s="60">
        <f>VLOOKUP(B223,مقررات!$A$1:$F$409,6,FALSE)</f>
        <v>0</v>
      </c>
      <c r="H223" s="347" t="s">
        <v>1622</v>
      </c>
      <c r="I223" s="262" t="str">
        <f>VLOOKUP(H223,'اعضاء هيئة التدريس'!$B$1:$D$300,2,FALSE)</f>
        <v>أ.د/ أمين العدوى</v>
      </c>
      <c r="J223" s="250"/>
      <c r="K223" s="250"/>
      <c r="L223" s="250"/>
      <c r="M223" s="250"/>
      <c r="N223" s="250" t="s">
        <v>1068</v>
      </c>
      <c r="O223" s="250"/>
      <c r="P223" s="471" t="s">
        <v>1325</v>
      </c>
      <c r="Q223" s="282"/>
      <c r="R223" s="428"/>
      <c r="S223" s="283"/>
      <c r="T223" s="283"/>
      <c r="U223" s="283"/>
      <c r="V223" s="283"/>
      <c r="W223" s="283"/>
      <c r="X223" s="283"/>
      <c r="Y223" s="283"/>
      <c r="Z223" s="283"/>
      <c r="AA223" s="283"/>
      <c r="AB223" s="283"/>
      <c r="AC223" s="283"/>
      <c r="AD223" s="283"/>
      <c r="AE223" s="283"/>
      <c r="AF223" s="283"/>
      <c r="AG223" s="283"/>
      <c r="AU223" s="251" t="e">
        <f>VLOOKUP(#REF!,'اعضاء هيئة التدريس'!#REF!,2,)</f>
        <v>#REF!</v>
      </c>
    </row>
    <row r="224" spans="1:47" s="272" customFormat="1" ht="15.75" hidden="1">
      <c r="A224" s="328"/>
      <c r="B224" s="288" t="s">
        <v>986</v>
      </c>
      <c r="C224" s="726" t="str">
        <f>VLOOKUP(B224,مقررات!$A$1:$F$411,2,FALSE)</f>
        <v>حاسب آلي (1)</v>
      </c>
      <c r="D224" s="211">
        <f>VLOOKUP(B224,مقررات!$A$1:$F$452,3,FALSE)</f>
        <v>1</v>
      </c>
      <c r="E224" s="211">
        <f>VLOOKUP(B224,مقررات!$A$1:$F$476,4,FALSE)</f>
        <v>2</v>
      </c>
      <c r="F224" s="211">
        <f t="shared" si="8"/>
        <v>2</v>
      </c>
      <c r="G224" s="73" t="s">
        <v>1980</v>
      </c>
      <c r="H224" s="423" t="s">
        <v>1561</v>
      </c>
      <c r="I224" s="262" t="str">
        <f>VLOOKUP(H224,'اعضاء هيئة التدريس'!$B$1:$D$300,2,FALSE)</f>
        <v xml:space="preserve">د/ وليد أحمد دبور </v>
      </c>
      <c r="J224" s="406"/>
      <c r="K224" s="73"/>
      <c r="L224" s="73"/>
      <c r="M224" s="73"/>
      <c r="N224" s="73"/>
      <c r="O224" s="73" t="s">
        <v>1119</v>
      </c>
      <c r="P224" s="471" t="s">
        <v>1325</v>
      </c>
      <c r="Q224" s="4"/>
      <c r="R224" s="692"/>
      <c r="S224" s="91"/>
      <c r="T224" s="91"/>
      <c r="U224" s="283"/>
      <c r="V224" s="283"/>
      <c r="W224" s="283"/>
      <c r="X224" s="283"/>
      <c r="Y224" s="283"/>
      <c r="Z224" s="283"/>
      <c r="AA224" s="283"/>
      <c r="AB224" s="283"/>
      <c r="AC224" s="283"/>
      <c r="AD224" s="283"/>
      <c r="AE224" s="283"/>
      <c r="AF224" s="283"/>
      <c r="AG224" s="283"/>
      <c r="AU224" s="251" t="e">
        <f>VLOOKUP(#REF!,'اعضاء هيئة التدريس'!#REF!,2,)</f>
        <v>#REF!</v>
      </c>
    </row>
    <row r="225" spans="1:47" s="272" customFormat="1" ht="15.75" hidden="1">
      <c r="A225" s="367"/>
      <c r="B225" s="288" t="s">
        <v>986</v>
      </c>
      <c r="C225" s="726" t="str">
        <f>VLOOKUP(B225,مقررات!$A$1:$F$411,2,FALSE)</f>
        <v>حاسب آلي (1)</v>
      </c>
      <c r="D225" s="211">
        <f>VLOOKUP(B225,مقررات!$A$1:$F$452,3,FALSE)</f>
        <v>1</v>
      </c>
      <c r="E225" s="211">
        <f>VLOOKUP(B225,مقررات!$A$1:$F$476,4,FALSE)</f>
        <v>2</v>
      </c>
      <c r="F225" s="211">
        <f t="shared" si="8"/>
        <v>2</v>
      </c>
      <c r="G225" s="73" t="s">
        <v>1980</v>
      </c>
      <c r="H225" s="60" t="s">
        <v>1569</v>
      </c>
      <c r="I225" s="262" t="str">
        <f>VLOOKUP(H225,'اعضاء هيئة التدريس'!$B$1:$D$300,2,FALSE)</f>
        <v>د/ عبدالله عبدالغفار محمد</v>
      </c>
      <c r="J225" s="212"/>
      <c r="K225" s="250"/>
      <c r="L225" s="250"/>
      <c r="M225" s="250"/>
      <c r="N225" s="250"/>
      <c r="O225" s="250" t="s">
        <v>1119</v>
      </c>
      <c r="P225" s="471" t="s">
        <v>1325</v>
      </c>
      <c r="Q225" s="282"/>
      <c r="R225" s="428"/>
      <c r="S225" s="283"/>
      <c r="T225" s="283"/>
      <c r="U225" s="283"/>
      <c r="V225" s="283"/>
      <c r="W225" s="283"/>
      <c r="X225" s="283"/>
      <c r="Y225" s="283"/>
      <c r="Z225" s="283"/>
      <c r="AA225" s="283"/>
      <c r="AB225" s="283"/>
      <c r="AC225" s="283"/>
      <c r="AD225" s="283"/>
      <c r="AE225" s="283"/>
      <c r="AF225" s="283"/>
      <c r="AG225" s="283"/>
      <c r="AU225" s="251" t="e">
        <f>VLOOKUP(#REF!,'اعضاء هيئة التدريس'!#REF!,2,)</f>
        <v>#REF!</v>
      </c>
    </row>
    <row r="226" spans="1:47" s="272" customFormat="1" ht="15.75" hidden="1">
      <c r="A226" s="328"/>
      <c r="B226" s="288" t="s">
        <v>671</v>
      </c>
      <c r="C226" s="726" t="str">
        <f>VLOOKUP(B226,مقررات!$A$1:$F$411,2,FALSE)</f>
        <v>اساسيات علم الخلية</v>
      </c>
      <c r="D226" s="211">
        <f>VLOOKUP(B226,مقررات!$A$1:$F$452,3,FALSE)</f>
        <v>2</v>
      </c>
      <c r="E226" s="211">
        <f>VLOOKUP(B226,مقررات!$A$1:$F$476,4,FALSE)</f>
        <v>0</v>
      </c>
      <c r="F226" s="211">
        <f t="shared" si="8"/>
        <v>2</v>
      </c>
      <c r="G226" s="60" t="str">
        <f>VLOOKUP(B226,مقررات!$A$1:$F$409,6,FALSE)</f>
        <v>-</v>
      </c>
      <c r="H226" s="60" t="s">
        <v>1923</v>
      </c>
      <c r="I226" s="262" t="str">
        <f>VLOOKUP(H226,'اعضاء هيئة التدريس'!$B$1:$D$300,2,FALSE)</f>
        <v>د. يسري علي عقدة</v>
      </c>
      <c r="J226" s="73"/>
      <c r="K226" s="73"/>
      <c r="L226" s="73"/>
      <c r="M226" s="73"/>
      <c r="N226" s="73"/>
      <c r="O226" s="73" t="s">
        <v>1068</v>
      </c>
      <c r="P226" s="471" t="s">
        <v>1325</v>
      </c>
      <c r="Q226" s="4"/>
      <c r="R226" s="692"/>
      <c r="S226" s="91"/>
      <c r="T226" s="91"/>
      <c r="U226" s="283"/>
      <c r="V226" s="283"/>
      <c r="W226" s="283"/>
      <c r="X226" s="283"/>
      <c r="Y226" s="283"/>
      <c r="Z226" s="283"/>
      <c r="AA226" s="283"/>
      <c r="AB226" s="283"/>
      <c r="AC226" s="283"/>
      <c r="AD226" s="283"/>
      <c r="AE226" s="283"/>
      <c r="AF226" s="283"/>
      <c r="AG226" s="283"/>
      <c r="AU226" s="251" t="e">
        <f>VLOOKUP(#REF!,'اعضاء هيئة التدريس'!#REF!,2,)</f>
        <v>#REF!</v>
      </c>
    </row>
    <row r="227" spans="1:47" s="272" customFormat="1" ht="15.75" hidden="1" customHeight="1">
      <c r="A227" s="367"/>
      <c r="B227" s="288" t="s">
        <v>937</v>
      </c>
      <c r="C227" s="726" t="str">
        <f>VLOOKUP(B227,مقررات!$A$1:$F$411,2,FALSE)</f>
        <v>علم الخلية والانسجة</v>
      </c>
      <c r="D227" s="211">
        <f>VLOOKUP(B227,مقررات!$A$1:$F$452,3,FALSE)</f>
        <v>2</v>
      </c>
      <c r="E227" s="211">
        <f>VLOOKUP(B227,مقررات!$A$1:$F$476,4,FALSE)</f>
        <v>2</v>
      </c>
      <c r="F227" s="211">
        <f t="shared" si="8"/>
        <v>3</v>
      </c>
      <c r="G227" s="60">
        <f>VLOOKUP(B227,مقررات!$A$1:$F$409,6,FALSE)</f>
        <v>0</v>
      </c>
      <c r="H227" s="60" t="s">
        <v>1868</v>
      </c>
      <c r="I227" s="262" t="str">
        <f>VLOOKUP(H227,'اعضاء هيئة التدريس'!$B$1:$D$300,2,FALSE)</f>
        <v>أ.د. صابر صقر</v>
      </c>
      <c r="J227" s="73"/>
      <c r="K227" s="73"/>
      <c r="L227" s="73" t="s">
        <v>1072</v>
      </c>
      <c r="M227" s="73"/>
      <c r="N227" s="73"/>
      <c r="O227" s="73"/>
      <c r="P227" s="471" t="s">
        <v>1325</v>
      </c>
      <c r="Q227" s="282"/>
      <c r="R227" s="428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  <c r="AC227" s="283"/>
      <c r="AD227" s="283"/>
      <c r="AE227" s="283"/>
      <c r="AF227" s="283"/>
      <c r="AG227" s="283"/>
      <c r="AU227" s="251" t="e">
        <f>VLOOKUP(#REF!,'اعضاء هيئة التدريس'!#REF!,2,)</f>
        <v>#REF!</v>
      </c>
    </row>
    <row r="228" spans="1:47" s="272" customFormat="1" ht="15.75" hidden="1" customHeight="1">
      <c r="A228" s="328"/>
      <c r="B228" s="715" t="s">
        <v>784</v>
      </c>
      <c r="C228" s="726" t="str">
        <f>VLOOKUP(B228,مقررات!$A$1:$F$411,2,FALSE)</f>
        <v>بحث ومقال</v>
      </c>
      <c r="D228" s="211">
        <f>VLOOKUP(B228,مقررات!$A$1:$F$452,3,FALSE)</f>
        <v>2</v>
      </c>
      <c r="E228" s="211">
        <v>0</v>
      </c>
      <c r="F228" s="211">
        <f t="shared" si="8"/>
        <v>2</v>
      </c>
      <c r="G228" s="60">
        <f>VLOOKUP(B228,مقررات!$A$1:$F$409,6,FALSE)</f>
        <v>0</v>
      </c>
      <c r="H228" s="60"/>
      <c r="I228" s="786" t="s">
        <v>892</v>
      </c>
      <c r="J228" s="73"/>
      <c r="K228" s="73"/>
      <c r="L228" s="73"/>
      <c r="M228" s="73"/>
      <c r="N228" s="73"/>
      <c r="O228" s="73"/>
      <c r="P228" s="88"/>
      <c r="Q228" s="4"/>
      <c r="R228" s="692"/>
      <c r="S228" s="91"/>
      <c r="T228" s="91"/>
      <c r="U228" s="283"/>
      <c r="V228" s="283"/>
      <c r="W228" s="283"/>
      <c r="X228" s="283"/>
      <c r="Y228" s="283"/>
      <c r="Z228" s="283"/>
      <c r="AA228" s="283"/>
      <c r="AB228" s="283"/>
      <c r="AC228" s="283"/>
      <c r="AD228" s="283"/>
      <c r="AE228" s="283"/>
      <c r="AF228" s="283"/>
      <c r="AG228" s="283"/>
      <c r="AU228" s="251" t="e">
        <f>VLOOKUP(#REF!,'اعضاء هيئة التدريس'!#REF!,2,)</f>
        <v>#REF!</v>
      </c>
    </row>
    <row r="229" spans="1:47" s="272" customFormat="1" ht="15.75" hidden="1" customHeight="1">
      <c r="A229" s="328"/>
      <c r="B229" s="716" t="s">
        <v>801</v>
      </c>
      <c r="C229" s="726" t="str">
        <f>VLOOKUP(B229,مقررات!$A$1:$F$411,2,FALSE)</f>
        <v>أسس معامل الميكروبيولوجي</v>
      </c>
      <c r="D229" s="211">
        <f>VLOOKUP(B229,مقررات!$A$1:$F$452,3,FALSE)</f>
        <v>0</v>
      </c>
      <c r="E229" s="211">
        <f>VLOOKUP(B229,مقررات!$A$1:$F$476,4,FALSE)</f>
        <v>2</v>
      </c>
      <c r="F229" s="211">
        <f t="shared" si="8"/>
        <v>1</v>
      </c>
      <c r="G229" s="60">
        <f>VLOOKUP(B229,مقررات!$A$1:$F$409,6,FALSE)</f>
        <v>0</v>
      </c>
      <c r="H229" s="60" t="s">
        <v>1823</v>
      </c>
      <c r="I229" s="262" t="str">
        <f>VLOOKUP(H229,'اعضاء هيئة التدريس'!$B$1:$D$300,2,FALSE)</f>
        <v>د/ صابحة محمود الصباغ</v>
      </c>
      <c r="J229" s="73"/>
      <c r="K229" s="73" t="s">
        <v>1070</v>
      </c>
      <c r="L229" s="73"/>
      <c r="M229" s="73"/>
      <c r="N229" s="73"/>
      <c r="O229" s="73"/>
      <c r="P229" s="639"/>
      <c r="Q229" s="4"/>
      <c r="R229" s="692"/>
      <c r="S229" s="91"/>
      <c r="T229" s="91"/>
      <c r="U229" s="283"/>
      <c r="V229" s="283"/>
      <c r="W229" s="283"/>
      <c r="X229" s="283"/>
      <c r="Y229" s="283"/>
      <c r="Z229" s="283"/>
      <c r="AA229" s="283"/>
      <c r="AB229" s="283"/>
      <c r="AC229" s="283"/>
      <c r="AD229" s="283"/>
      <c r="AE229" s="283"/>
      <c r="AF229" s="283"/>
      <c r="AG229" s="283"/>
      <c r="AU229" s="251" t="e">
        <f>VLOOKUP(#REF!,'اعضاء هيئة التدريس'!#REF!,2,)</f>
        <v>#REF!</v>
      </c>
    </row>
    <row r="230" spans="1:47" s="285" customFormat="1" ht="15.75" hidden="1" customHeight="1">
      <c r="A230" s="328"/>
      <c r="B230" s="716" t="s">
        <v>791</v>
      </c>
      <c r="C230" s="726" t="str">
        <f>VLOOKUP(B230,مقررات!$A$1:$F$411,2,FALSE)</f>
        <v>بيولوجيا البذور</v>
      </c>
      <c r="D230" s="211">
        <f>VLOOKUP(B230,مقررات!$A$1:$F$452,3,FALSE)</f>
        <v>2</v>
      </c>
      <c r="E230" s="211">
        <f>VLOOKUP(B230,مقررات!$A$1:$F$476,4,FALSE)</f>
        <v>2</v>
      </c>
      <c r="F230" s="211">
        <f t="shared" si="8"/>
        <v>3</v>
      </c>
      <c r="G230" s="60" t="str">
        <f>VLOOKUP(B230,مقررات!$A$1:$F$409,6,FALSE)</f>
        <v>B212</v>
      </c>
      <c r="H230" s="60" t="s">
        <v>1825</v>
      </c>
      <c r="I230" s="262" t="str">
        <f>VLOOKUP(H230,'اعضاء هيئة التدريس'!$B$1:$D$300,2,FALSE)</f>
        <v>د/ فتحى محمد الشايب</v>
      </c>
      <c r="J230" s="73"/>
      <c r="K230" s="73"/>
      <c r="L230" s="73"/>
      <c r="M230" s="73" t="s">
        <v>1068</v>
      </c>
      <c r="N230" s="73"/>
      <c r="O230" s="73"/>
      <c r="P230" s="636"/>
      <c r="Q230" s="4"/>
      <c r="R230" s="692"/>
      <c r="S230" s="92"/>
      <c r="T230" s="92"/>
      <c r="U230" s="283"/>
      <c r="V230" s="284"/>
      <c r="W230" s="284"/>
      <c r="X230" s="284"/>
      <c r="Y230" s="284"/>
      <c r="Z230" s="284"/>
      <c r="AA230" s="284"/>
      <c r="AB230" s="284"/>
      <c r="AC230" s="284"/>
      <c r="AD230" s="284"/>
      <c r="AE230" s="284"/>
      <c r="AF230" s="284"/>
      <c r="AG230" s="284"/>
      <c r="AU230" s="251" t="e">
        <f>VLOOKUP(#REF!,'اعضاء هيئة التدريس'!#REF!,2,)</f>
        <v>#REF!</v>
      </c>
    </row>
    <row r="231" spans="1:47" s="272" customFormat="1" ht="15.75" hidden="1" customHeight="1">
      <c r="A231" s="328"/>
      <c r="B231" s="716" t="s">
        <v>790</v>
      </c>
      <c r="C231" s="726" t="str">
        <f>VLOOKUP(B231,مقررات!$A$1:$F$411,2,FALSE)</f>
        <v>زراعة الأنسجة</v>
      </c>
      <c r="D231" s="211">
        <f>VLOOKUP(B231,مقررات!$A$1:$F$452,3,FALSE)</f>
        <v>2</v>
      </c>
      <c r="E231" s="211">
        <f>VLOOKUP(B231,مقررات!$A$1:$F$476,4,FALSE)</f>
        <v>2</v>
      </c>
      <c r="F231" s="211">
        <f t="shared" si="8"/>
        <v>3</v>
      </c>
      <c r="G231" s="60" t="str">
        <f>VLOOKUP(B231,مقررات!$A$1:$F$409,6,FALSE)</f>
        <v>B212</v>
      </c>
      <c r="H231" s="60" t="s">
        <v>1862</v>
      </c>
      <c r="I231" s="262" t="str">
        <f>VLOOKUP(H231,'اعضاء هيئة التدريس'!$B$1:$D$300,2,FALSE)</f>
        <v>د/  مجدي زكي مطر</v>
      </c>
      <c r="J231" s="73"/>
      <c r="K231" s="73" t="s">
        <v>1067</v>
      </c>
      <c r="L231" s="73"/>
      <c r="M231" s="73"/>
      <c r="N231" s="73"/>
      <c r="O231" s="73"/>
      <c r="P231" s="639"/>
      <c r="Q231" s="4"/>
      <c r="R231" s="692"/>
      <c r="S231" s="91"/>
      <c r="T231" s="91"/>
      <c r="U231" s="283"/>
      <c r="V231" s="283"/>
      <c r="W231" s="283"/>
      <c r="X231" s="283"/>
      <c r="Y231" s="283"/>
      <c r="Z231" s="283"/>
      <c r="AA231" s="283"/>
      <c r="AB231" s="283"/>
      <c r="AC231" s="283"/>
      <c r="AD231" s="283"/>
      <c r="AE231" s="283"/>
      <c r="AF231" s="283"/>
      <c r="AG231" s="283"/>
      <c r="AU231" s="251" t="e">
        <f>VLOOKUP(#REF!,'اعضاء هيئة التدريس'!#REF!,2,)</f>
        <v>#REF!</v>
      </c>
    </row>
    <row r="232" spans="1:47" s="272" customFormat="1" ht="15.75" hidden="1" customHeight="1">
      <c r="A232" s="328"/>
      <c r="B232" s="715" t="s">
        <v>778</v>
      </c>
      <c r="C232" s="726" t="str">
        <f>VLOOKUP(B232,مقررات!$A$1:$F$411,2,FALSE)</f>
        <v>بيولوجيا جزيئية</v>
      </c>
      <c r="D232" s="211">
        <f>VLOOKUP(B232,مقررات!$A$1:$F$452,3,FALSE)</f>
        <v>2</v>
      </c>
      <c r="E232" s="211">
        <f>VLOOKUP(B232,مقررات!$A$1:$F$476,4,FALSE)</f>
        <v>2</v>
      </c>
      <c r="F232" s="211">
        <f t="shared" si="8"/>
        <v>3</v>
      </c>
      <c r="G232" s="60" t="str">
        <f>VLOOKUP(B232,مقررات!$A$1:$F$409,6,FALSE)</f>
        <v>------</v>
      </c>
      <c r="H232" s="60" t="s">
        <v>1827</v>
      </c>
      <c r="I232" s="262" t="str">
        <f>VLOOKUP(H232,'اعضاء هيئة التدريس'!$B$1:$D$300,2,FALSE)</f>
        <v>د/ اميمة عبداللطيف عيسى</v>
      </c>
      <c r="J232" s="73"/>
      <c r="K232" s="73" t="s">
        <v>1067</v>
      </c>
      <c r="L232" s="73"/>
      <c r="M232" s="73"/>
      <c r="N232" s="73"/>
      <c r="O232" s="73"/>
      <c r="P232" s="88"/>
      <c r="Q232" s="4"/>
      <c r="R232" s="692"/>
      <c r="S232" s="91"/>
      <c r="T232" s="91"/>
      <c r="U232" s="284"/>
      <c r="V232" s="283"/>
      <c r="W232" s="283"/>
      <c r="X232" s="283"/>
      <c r="Y232" s="283"/>
      <c r="Z232" s="283"/>
      <c r="AA232" s="283"/>
      <c r="AB232" s="283"/>
      <c r="AC232" s="283"/>
      <c r="AD232" s="283"/>
      <c r="AE232" s="283"/>
      <c r="AF232" s="283"/>
      <c r="AG232" s="283"/>
      <c r="AU232" s="251" t="e">
        <f>VLOOKUP(#REF!,'اعضاء هيئة التدريس'!#REF!,2,)</f>
        <v>#REF!</v>
      </c>
    </row>
    <row r="233" spans="1:47" s="272" customFormat="1" ht="15.75" hidden="1" customHeight="1">
      <c r="A233" s="367"/>
      <c r="B233" s="245" t="s">
        <v>1965</v>
      </c>
      <c r="C233" s="726" t="str">
        <f>VLOOKUP(B233,مقررات!$A$1:$F$411,2,FALSE)</f>
        <v>خلية ووراثة</v>
      </c>
      <c r="D233" s="211">
        <f>VLOOKUP(B233,مقررات!$A$1:$F$452,3,FALSE)</f>
        <v>1</v>
      </c>
      <c r="E233" s="211">
        <f>VLOOKUP(B233,مقررات!$A$1:$F$476,4,FALSE)</f>
        <v>2</v>
      </c>
      <c r="F233" s="211">
        <f t="shared" ref="F233:F264" si="9">D233+0.5*E233</f>
        <v>2</v>
      </c>
      <c r="G233" s="60" t="str">
        <f>VLOOKUP(B233,مقررات!$A$1:$F$409,6,FALSE)</f>
        <v>Mi103</v>
      </c>
      <c r="H233" s="60" t="s">
        <v>1862</v>
      </c>
      <c r="I233" s="262" t="str">
        <f>VLOOKUP(H233,'اعضاء هيئة التدريس'!$B$1:$D$300,2,FALSE)</f>
        <v>د/  مجدي زكي مطر</v>
      </c>
      <c r="J233" s="73"/>
      <c r="K233" s="73"/>
      <c r="L233" s="73"/>
      <c r="M233" s="73"/>
      <c r="N233" s="73" t="s">
        <v>1112</v>
      </c>
      <c r="O233" s="73"/>
      <c r="P233" s="1070"/>
      <c r="Q233" s="282"/>
      <c r="R233" s="428"/>
      <c r="S233" s="283"/>
      <c r="T233" s="283"/>
      <c r="U233" s="284"/>
      <c r="V233" s="283"/>
      <c r="W233" s="283"/>
      <c r="X233" s="283"/>
      <c r="Y233" s="283"/>
      <c r="Z233" s="283"/>
      <c r="AA233" s="283"/>
      <c r="AB233" s="283"/>
      <c r="AC233" s="283"/>
      <c r="AD233" s="283"/>
      <c r="AE233" s="283"/>
      <c r="AF233" s="283"/>
      <c r="AG233" s="283"/>
      <c r="AU233" s="251" t="e">
        <f>VLOOKUP(#REF!,'اعضاء هيئة التدريس'!#REF!,2,)</f>
        <v>#REF!</v>
      </c>
    </row>
    <row r="234" spans="1:47" s="272" customFormat="1" ht="15.75" hidden="1" customHeight="1">
      <c r="A234" s="367">
        <v>1</v>
      </c>
      <c r="B234" s="288" t="s">
        <v>647</v>
      </c>
      <c r="C234" s="726" t="str">
        <f>VLOOKUP(B234,مقررات!$A$1:$F$411,2,FALSE)</f>
        <v>بحث ومقال</v>
      </c>
      <c r="D234" s="211">
        <f>VLOOKUP(B234,مقررات!$A$1:$F$452,3,FALSE)</f>
        <v>2</v>
      </c>
      <c r="E234" s="211">
        <f>VLOOKUP(B234,مقررات!$A$1:$F$476,4,FALSE)</f>
        <v>0</v>
      </c>
      <c r="F234" s="211">
        <f t="shared" si="9"/>
        <v>2</v>
      </c>
      <c r="G234" s="60" t="str">
        <f>VLOOKUP(B234,مقررات!$A$1:$F$409,6,FALSE)</f>
        <v>CH211</v>
      </c>
      <c r="H234" s="298"/>
      <c r="I234" s="262" t="e">
        <f>VLOOKUP(H234,'اعضاء هيئة التدريس'!$B$1:$D$300,2,FALSE)</f>
        <v>#N/A</v>
      </c>
      <c r="J234" s="267"/>
      <c r="K234" s="267"/>
      <c r="L234" s="250"/>
      <c r="M234" s="267"/>
      <c r="N234" s="250"/>
      <c r="O234" s="250"/>
      <c r="P234" s="775"/>
      <c r="Q234" s="282"/>
      <c r="R234" s="428"/>
      <c r="S234" s="283"/>
      <c r="T234" s="283"/>
      <c r="U234" s="283"/>
      <c r="V234" s="283"/>
      <c r="W234" s="283"/>
      <c r="X234" s="283"/>
      <c r="Y234" s="283"/>
      <c r="Z234" s="283"/>
      <c r="AA234" s="283"/>
      <c r="AB234" s="283"/>
      <c r="AC234" s="283"/>
      <c r="AD234" s="283"/>
      <c r="AE234" s="283"/>
      <c r="AF234" s="283"/>
      <c r="AG234" s="283"/>
      <c r="AU234" s="251" t="e">
        <f>VLOOKUP(#REF!,'اعضاء هيئة التدريس'!#REF!,2,)</f>
        <v>#REF!</v>
      </c>
    </row>
    <row r="235" spans="1:47" s="272" customFormat="1" ht="25.5" hidden="1">
      <c r="A235" s="367">
        <v>4</v>
      </c>
      <c r="B235" s="288" t="s">
        <v>1124</v>
      </c>
      <c r="C235" s="726" t="str">
        <f>VLOOKUP(B235,مقررات!$A$1:$F$411,2,FALSE)</f>
        <v>اسس كيمياء فيزيائية (غير متخصصين)</v>
      </c>
      <c r="D235" s="211">
        <f>VLOOKUP(B235,مقررات!$A$1:$F$452,3,FALSE)</f>
        <v>3</v>
      </c>
      <c r="E235" s="211">
        <f>VLOOKUP(B235,مقررات!$A$1:$F$476,4,FALSE)</f>
        <v>2</v>
      </c>
      <c r="F235" s="211">
        <f t="shared" si="9"/>
        <v>4</v>
      </c>
      <c r="G235" s="60">
        <f>VLOOKUP(B235,مقررات!$A$1:$F$409,6,FALSE)</f>
        <v>0</v>
      </c>
      <c r="H235" s="21" t="s">
        <v>1764</v>
      </c>
      <c r="I235" s="262" t="str">
        <f>VLOOKUP(H235,'اعضاء هيئة التدريس'!$B$1:$D$300,2,FALSE)</f>
        <v>د. مها خضر</v>
      </c>
      <c r="J235" s="471"/>
      <c r="K235" s="774" t="s">
        <v>1067</v>
      </c>
      <c r="L235" s="775"/>
      <c r="M235" s="471"/>
      <c r="N235" s="775"/>
      <c r="O235" s="775"/>
      <c r="P235" s="471"/>
      <c r="Q235" s="4"/>
      <c r="R235" s="692"/>
      <c r="S235" s="810"/>
      <c r="T235" s="89"/>
      <c r="U235" s="283"/>
      <c r="V235" s="283"/>
      <c r="W235" s="283"/>
      <c r="X235" s="283"/>
      <c r="Y235" s="283"/>
      <c r="Z235" s="283"/>
      <c r="AA235" s="283"/>
      <c r="AB235" s="283"/>
      <c r="AC235" s="283"/>
      <c r="AD235" s="283"/>
      <c r="AE235" s="283"/>
      <c r="AF235" s="283"/>
      <c r="AG235" s="283"/>
      <c r="AU235" s="251" t="e">
        <f>VLOOKUP(#REF!,'اعضاء هيئة التدريس'!#REF!,2,)</f>
        <v>#REF!</v>
      </c>
    </row>
    <row r="236" spans="1:47" s="272" customFormat="1" ht="15.75" hidden="1" customHeight="1">
      <c r="A236" s="367">
        <v>11</v>
      </c>
      <c r="B236" s="288" t="s">
        <v>613</v>
      </c>
      <c r="C236" s="961" t="str">
        <f>VLOOKUP(B236,مقررات!$A$1:$F$411,2,FALSE)</f>
        <v>كيمياء عملية تحليلية وفيزيائية وغير عضوية(1)</v>
      </c>
      <c r="D236" s="211">
        <f>VLOOKUP(B236,مقررات!$A$1:$F$452,3,FALSE)</f>
        <v>0</v>
      </c>
      <c r="E236" s="211">
        <f>VLOOKUP(B236,مقررات!$A$1:$F$476,4,FALSE)</f>
        <v>4</v>
      </c>
      <c r="F236" s="211">
        <f t="shared" si="9"/>
        <v>2</v>
      </c>
      <c r="G236" s="60" t="str">
        <f>VLOOKUP(B236,مقررات!$A$1:$F$409,6,FALSE)</f>
        <v>-</v>
      </c>
      <c r="H236" s="60"/>
      <c r="I236" s="262" t="e">
        <f>VLOOKUP(H236,'اعضاء هيئة التدريس'!$B$1:$D$300,2,FALSE)</f>
        <v>#N/A</v>
      </c>
      <c r="J236" s="454"/>
      <c r="K236" s="454"/>
      <c r="L236" s="454"/>
      <c r="M236" s="454"/>
      <c r="N236" s="454"/>
      <c r="O236" s="454"/>
      <c r="P236" s="775"/>
      <c r="Q236" s="282"/>
      <c r="R236" s="428"/>
      <c r="S236" s="283"/>
      <c r="T236" s="283"/>
      <c r="U236" s="283"/>
      <c r="V236" s="283"/>
      <c r="W236" s="283"/>
      <c r="X236" s="283"/>
      <c r="Y236" s="283"/>
      <c r="Z236" s="283"/>
      <c r="AA236" s="283"/>
      <c r="AB236" s="283"/>
      <c r="AC236" s="283"/>
      <c r="AD236" s="283"/>
      <c r="AE236" s="283"/>
      <c r="AF236" s="283"/>
      <c r="AG236" s="283"/>
      <c r="AU236" s="251" t="e">
        <f>VLOOKUP(#REF!,'اعضاء هيئة التدريس'!#REF!,2,)</f>
        <v>#REF!</v>
      </c>
    </row>
    <row r="237" spans="1:47" s="272" customFormat="1" ht="24.75" hidden="1" customHeight="1">
      <c r="A237" s="367">
        <v>12</v>
      </c>
      <c r="B237" s="288" t="s">
        <v>614</v>
      </c>
      <c r="C237" s="726" t="str">
        <f>VLOOKUP(B237,مقررات!$A$1:$F$411,2,FALSE)</f>
        <v>كيمياء عملية عضوية (1)</v>
      </c>
      <c r="D237" s="211">
        <f>VLOOKUP(B237,مقررات!$A$1:$F$452,3,FALSE)</f>
        <v>0</v>
      </c>
      <c r="E237" s="211">
        <f>VLOOKUP(B237,مقررات!$A$1:$F$476,4,FALSE)</f>
        <v>4</v>
      </c>
      <c r="F237" s="211">
        <f t="shared" si="9"/>
        <v>2</v>
      </c>
      <c r="G237" s="60" t="str">
        <f>VLOOKUP(B237,مقررات!$A$1:$F$409,6,FALSE)</f>
        <v>-</v>
      </c>
      <c r="H237" s="52"/>
      <c r="I237" s="262" t="e">
        <f>VLOOKUP(H237,'اعضاء هيئة التدريس'!$B$1:$D$300,2,FALSE)</f>
        <v>#N/A</v>
      </c>
      <c r="J237" s="774"/>
      <c r="K237" s="774"/>
      <c r="L237" s="774"/>
      <c r="M237" s="774"/>
      <c r="N237" s="774"/>
      <c r="O237" s="774"/>
      <c r="P237" s="1071"/>
      <c r="Q237" s="4"/>
      <c r="R237" s="692"/>
      <c r="S237" s="91"/>
      <c r="T237" s="91"/>
      <c r="U237" s="283"/>
      <c r="V237" s="283"/>
      <c r="W237" s="283"/>
      <c r="X237" s="283"/>
      <c r="Y237" s="283"/>
      <c r="Z237" s="283"/>
      <c r="AA237" s="283"/>
      <c r="AB237" s="283"/>
      <c r="AC237" s="283"/>
      <c r="AD237" s="283"/>
      <c r="AE237" s="283"/>
      <c r="AF237" s="283"/>
      <c r="AG237" s="283"/>
      <c r="AU237" s="251" t="e">
        <f>VLOOKUP(#REF!,'اعضاء هيئة التدريس'!#REF!,2,)</f>
        <v>#REF!</v>
      </c>
    </row>
    <row r="238" spans="1:47" s="272" customFormat="1" ht="15.75" hidden="1" customHeight="1">
      <c r="A238" s="367">
        <v>23</v>
      </c>
      <c r="B238" s="288" t="s">
        <v>622</v>
      </c>
      <c r="C238" s="726" t="str">
        <f>VLOOKUP(B238,مقررات!$A$1:$F$411,2,FALSE)</f>
        <v>كيمياء عملية تحليلية وفيزيائية وغير عضوية (2)</v>
      </c>
      <c r="D238" s="211">
        <f>VLOOKUP(B238,مقررات!$A$1:$F$452,3,FALSE)</f>
        <v>0</v>
      </c>
      <c r="E238" s="211">
        <f>VLOOKUP(B238,مقررات!$A$1:$F$476,4,FALSE)</f>
        <v>4</v>
      </c>
      <c r="F238" s="211">
        <f t="shared" si="9"/>
        <v>2</v>
      </c>
      <c r="G238" s="60" t="str">
        <f>VLOOKUP(B238,مقررات!$A$1:$F$409,6,FALSE)</f>
        <v>CH176</v>
      </c>
      <c r="H238" s="60"/>
      <c r="I238" s="964" t="e">
        <f>VLOOKUP(H238,'اعضاء هيئة التدريس'!$B$1:$D$300,2,FALSE)</f>
        <v>#N/A</v>
      </c>
      <c r="J238" s="454"/>
      <c r="K238" s="454"/>
      <c r="L238" s="454"/>
      <c r="M238" s="454"/>
      <c r="N238" s="454"/>
      <c r="O238" s="454"/>
      <c r="P238" s="1072"/>
      <c r="Q238" s="282"/>
      <c r="R238" s="428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3"/>
      <c r="AC238" s="283"/>
      <c r="AD238" s="283"/>
      <c r="AE238" s="283"/>
      <c r="AF238" s="283"/>
      <c r="AG238" s="283"/>
      <c r="AU238" s="251" t="e">
        <f>VLOOKUP(#REF!,'اعضاء هيئة التدريس'!#REF!,2,)</f>
        <v>#REF!</v>
      </c>
    </row>
    <row r="239" spans="1:47" s="272" customFormat="1" ht="15.75" hidden="1">
      <c r="A239" s="367">
        <v>24</v>
      </c>
      <c r="B239" s="288" t="s">
        <v>623</v>
      </c>
      <c r="C239" s="726" t="str">
        <f>VLOOKUP(B239,مقررات!$A$1:$F$411,2,FALSE)</f>
        <v>كيمياء عملية عضوية (2)</v>
      </c>
      <c r="D239" s="211">
        <f>VLOOKUP(B239,مقررات!$A$1:$F$452,3,FALSE)</f>
        <v>0</v>
      </c>
      <c r="E239" s="211">
        <f>VLOOKUP(B239,مقررات!$A$1:$F$476,4,FALSE)</f>
        <v>4</v>
      </c>
      <c r="F239" s="211">
        <f t="shared" si="9"/>
        <v>2</v>
      </c>
      <c r="G239" s="60" t="str">
        <f>VLOOKUP(B239,مقررات!$A$1:$F$409,6,FALSE)</f>
        <v>CH177</v>
      </c>
      <c r="H239" s="52"/>
      <c r="I239" s="964" t="e">
        <f>VLOOKUP(H239,'اعضاء هيئة التدريس'!$B$1:$D$300,2,FALSE)</f>
        <v>#N/A</v>
      </c>
      <c r="J239" s="774"/>
      <c r="K239" s="774"/>
      <c r="L239" s="774"/>
      <c r="M239" s="774"/>
      <c r="N239" s="774"/>
      <c r="O239" s="774"/>
      <c r="P239" s="1073"/>
      <c r="Q239" s="4"/>
      <c r="R239" s="692"/>
      <c r="S239" s="91"/>
      <c r="T239" s="91"/>
      <c r="U239" s="283"/>
      <c r="V239" s="283"/>
      <c r="W239" s="283"/>
      <c r="X239" s="283"/>
      <c r="Y239" s="283"/>
      <c r="Z239" s="283"/>
      <c r="AA239" s="283"/>
      <c r="AB239" s="283"/>
      <c r="AC239" s="283"/>
      <c r="AD239" s="283"/>
      <c r="AE239" s="283"/>
      <c r="AF239" s="283"/>
      <c r="AG239" s="283"/>
      <c r="AU239" s="251" t="e">
        <f>VLOOKUP(#REF!,'اعضاء هيئة التدريس'!#REF!,2,)</f>
        <v>#REF!</v>
      </c>
    </row>
    <row r="240" spans="1:47" s="272" customFormat="1" ht="15.75" hidden="1" customHeight="1">
      <c r="A240" s="367">
        <v>41</v>
      </c>
      <c r="B240" s="288" t="s">
        <v>634</v>
      </c>
      <c r="C240" s="726" t="str">
        <f>VLOOKUP(B240,مقررات!$A$1:$F$411,2,FALSE)</f>
        <v>كيمياء عملية تحليلية وفيزيائية وغير عضوية (3)</v>
      </c>
      <c r="D240" s="211">
        <f>VLOOKUP(B240,مقررات!$A$1:$F$452,3,FALSE)</f>
        <v>0</v>
      </c>
      <c r="E240" s="211">
        <f>VLOOKUP(B240,مقررات!$A$1:$F$476,4,FALSE)</f>
        <v>4</v>
      </c>
      <c r="F240" s="211">
        <f t="shared" si="9"/>
        <v>2</v>
      </c>
      <c r="G240" s="60" t="str">
        <f>VLOOKUP(B240,مقررات!$A$1:$F$409,6,FALSE)</f>
        <v>CH278</v>
      </c>
      <c r="H240" s="60"/>
      <c r="I240" s="964" t="e">
        <f>VLOOKUP(H240,'اعضاء هيئة التدريس'!$B$1:$D$300,2,FALSE)</f>
        <v>#N/A</v>
      </c>
      <c r="J240" s="256"/>
      <c r="K240" s="454"/>
      <c r="L240" s="454"/>
      <c r="M240" s="454"/>
      <c r="N240" s="454"/>
      <c r="O240" s="454"/>
      <c r="P240" s="775"/>
      <c r="Q240" s="282"/>
      <c r="R240" s="428"/>
      <c r="S240" s="283"/>
      <c r="T240" s="283"/>
      <c r="U240" s="283"/>
      <c r="V240" s="283"/>
      <c r="W240" s="283"/>
      <c r="X240" s="283"/>
      <c r="Y240" s="283"/>
      <c r="Z240" s="283"/>
      <c r="AA240" s="283"/>
      <c r="AB240" s="283"/>
      <c r="AC240" s="283"/>
      <c r="AD240" s="283"/>
      <c r="AE240" s="283"/>
      <c r="AF240" s="283"/>
      <c r="AG240" s="283"/>
      <c r="AU240" s="251" t="e">
        <f>VLOOKUP(#REF!,'اعضاء هيئة التدريس'!#REF!,2,)</f>
        <v>#REF!</v>
      </c>
    </row>
    <row r="241" spans="1:47" s="272" customFormat="1" ht="15.75" hidden="1" customHeight="1">
      <c r="A241" s="367">
        <v>42</v>
      </c>
      <c r="B241" s="288" t="s">
        <v>635</v>
      </c>
      <c r="C241" s="726" t="str">
        <f>VLOOKUP(B241,مقررات!$A$1:$F$411,2,FALSE)</f>
        <v>كيمياء عملية عضوية (3)</v>
      </c>
      <c r="D241" s="211">
        <f>VLOOKUP(B241,مقررات!$A$1:$F$452,3,FALSE)</f>
        <v>0</v>
      </c>
      <c r="E241" s="211">
        <f>VLOOKUP(B241,مقررات!$A$1:$F$476,4,FALSE)</f>
        <v>4</v>
      </c>
      <c r="F241" s="211">
        <f t="shared" si="9"/>
        <v>2</v>
      </c>
      <c r="G241" s="60" t="str">
        <f>VLOOKUP(B241,مقررات!$A$1:$F$409,6,FALSE)</f>
        <v>CH279</v>
      </c>
      <c r="H241" s="52"/>
      <c r="I241" s="964" t="e">
        <f>VLOOKUP(H241,'اعضاء هيئة التدريس'!$B$1:$D$300,2,FALSE)</f>
        <v>#N/A</v>
      </c>
      <c r="J241" s="37"/>
      <c r="K241" s="774"/>
      <c r="L241" s="774"/>
      <c r="M241" s="774"/>
      <c r="N241" s="774"/>
      <c r="O241" s="774"/>
      <c r="P241" s="1073"/>
      <c r="Q241" s="4"/>
      <c r="R241" s="692"/>
      <c r="S241" s="91"/>
      <c r="T241" s="91"/>
      <c r="U241" s="283"/>
      <c r="V241" s="283"/>
      <c r="W241" s="283"/>
      <c r="X241" s="283"/>
      <c r="Y241" s="283"/>
      <c r="Z241" s="283"/>
      <c r="AA241" s="283"/>
      <c r="AB241" s="283"/>
      <c r="AC241" s="283"/>
      <c r="AD241" s="283"/>
      <c r="AE241" s="283"/>
      <c r="AF241" s="283"/>
      <c r="AG241" s="283"/>
      <c r="AU241" s="251" t="e">
        <f>VLOOKUP(#REF!,'اعضاء هيئة التدريس'!#REF!,2,)</f>
        <v>#REF!</v>
      </c>
    </row>
    <row r="242" spans="1:47" s="272" customFormat="1" ht="15.75" hidden="1" customHeight="1">
      <c r="A242" s="367">
        <v>50</v>
      </c>
      <c r="B242" s="288" t="s">
        <v>656</v>
      </c>
      <c r="C242" s="726" t="str">
        <f>VLOOKUP(B242,مقررات!$A$1:$F$411,2,FALSE)</f>
        <v>كيمياء غير عضوية حيوية</v>
      </c>
      <c r="D242" s="211">
        <f>VLOOKUP(B242,مقررات!$A$1:$F$452,3,FALSE)</f>
        <v>1.5</v>
      </c>
      <c r="E242" s="211">
        <f>VLOOKUP(B242,مقررات!$A$1:$F$476,4,FALSE)</f>
        <v>1</v>
      </c>
      <c r="F242" s="211">
        <f t="shared" si="9"/>
        <v>2</v>
      </c>
      <c r="G242" s="60" t="str">
        <f>VLOOKUP(B242,مقررات!$A$1:$F$409,6,FALSE)</f>
        <v>CH324</v>
      </c>
      <c r="H242" s="60" t="s">
        <v>1748</v>
      </c>
      <c r="I242" s="262" t="str">
        <f>VLOOKUP(H242,'اعضاء هيئة التدريس'!$B$1:$D$300,2,FALSE)</f>
        <v>د/ جوزيف اسطفانوس</v>
      </c>
      <c r="J242" s="256"/>
      <c r="K242" s="256"/>
      <c r="L242" s="256"/>
      <c r="M242" s="256" t="s">
        <v>1068</v>
      </c>
      <c r="N242" s="256"/>
      <c r="O242" s="256"/>
      <c r="P242" s="775"/>
      <c r="Q242" s="282"/>
      <c r="R242" s="428"/>
      <c r="S242" s="283"/>
      <c r="T242" s="283"/>
      <c r="U242" s="283"/>
      <c r="V242" s="283"/>
      <c r="W242" s="283"/>
      <c r="X242" s="283"/>
      <c r="Y242" s="283"/>
      <c r="Z242" s="283"/>
      <c r="AA242" s="283"/>
      <c r="AB242" s="283"/>
      <c r="AC242" s="283"/>
      <c r="AD242" s="283"/>
      <c r="AE242" s="283"/>
      <c r="AF242" s="283"/>
      <c r="AG242" s="283"/>
      <c r="AU242" s="251" t="e">
        <f>VLOOKUP(#REF!,'اعضاء هيئة التدريس'!#REF!,2,)</f>
        <v>#REF!</v>
      </c>
    </row>
    <row r="243" spans="1:47" s="272" customFormat="1" ht="15.75" hidden="1" customHeight="1">
      <c r="A243" s="367">
        <v>75</v>
      </c>
      <c r="B243" s="288" t="s">
        <v>1230</v>
      </c>
      <c r="C243" s="726" t="str">
        <f>VLOOKUP(B243,مقررات!$A$1:$F$411,2,FALSE)</f>
        <v>كيمياء عملية حيوية</v>
      </c>
      <c r="D243" s="211">
        <f>VLOOKUP(B243,مقررات!$A$1:$F$452,3,FALSE)</f>
        <v>0</v>
      </c>
      <c r="E243" s="211">
        <f>VLOOKUP(B243,مقررات!$A$1:$F$476,4,FALSE)</f>
        <v>4</v>
      </c>
      <c r="F243" s="211">
        <f t="shared" si="9"/>
        <v>2</v>
      </c>
      <c r="G243" s="60">
        <f>VLOOKUP(B243,مقررات!$A$1:$F$409,6,FALSE)</f>
        <v>0</v>
      </c>
      <c r="H243" s="52"/>
      <c r="I243" s="964" t="e">
        <f>VLOOKUP(H243,'اعضاء هيئة التدريس'!$B$1:$D$300,2,FALSE)</f>
        <v>#N/A</v>
      </c>
      <c r="J243" s="37"/>
      <c r="K243" s="37"/>
      <c r="L243" s="37"/>
      <c r="M243" s="37"/>
      <c r="N243" s="37"/>
      <c r="O243" s="37"/>
      <c r="P243" s="1073"/>
      <c r="Q243" s="4"/>
      <c r="R243" s="692"/>
      <c r="S243" s="92"/>
      <c r="T243" s="92"/>
      <c r="U243" s="283"/>
      <c r="V243" s="283"/>
      <c r="W243" s="283"/>
      <c r="X243" s="283"/>
      <c r="Y243" s="283"/>
      <c r="Z243" s="283"/>
      <c r="AA243" s="283"/>
      <c r="AB243" s="283"/>
      <c r="AC243" s="283"/>
      <c r="AD243" s="283"/>
      <c r="AE243" s="283"/>
      <c r="AF243" s="283"/>
      <c r="AG243" s="283"/>
      <c r="AU243" s="251" t="e">
        <f>VLOOKUP(#REF!,'اعضاء هيئة التدريس'!#REF!,2,)</f>
        <v>#REF!</v>
      </c>
    </row>
    <row r="244" spans="1:47" s="272" customFormat="1" ht="15.75" hidden="1" customHeight="1">
      <c r="A244" s="367">
        <v>77</v>
      </c>
      <c r="B244" s="288" t="s">
        <v>645</v>
      </c>
      <c r="C244" s="726" t="str">
        <f>VLOOKUP(B244,مقررات!$A$1:$F$411,2,FALSE)</f>
        <v>كيمياء عملية تحليلية وفيزيائية وغير عضوية (4)</v>
      </c>
      <c r="D244" s="211">
        <f>VLOOKUP(B244,مقررات!$A$1:$F$452,3,FALSE)</f>
        <v>0</v>
      </c>
      <c r="E244" s="211">
        <f>VLOOKUP(B244,مقررات!$A$1:$F$476,4,FALSE)</f>
        <v>4</v>
      </c>
      <c r="F244" s="211">
        <f t="shared" si="9"/>
        <v>2</v>
      </c>
      <c r="G244" s="60" t="str">
        <f>VLOOKUP(B244,مقررات!$A$1:$F$409,6,FALSE)</f>
        <v>CH3711</v>
      </c>
      <c r="H244" s="60"/>
      <c r="I244" s="964" t="e">
        <f>VLOOKUP(H244,'اعضاء هيئة التدريس'!$B$1:$D$300,2,FALSE)</f>
        <v>#N/A</v>
      </c>
      <c r="J244" s="256"/>
      <c r="K244" s="256"/>
      <c r="L244" s="256"/>
      <c r="M244" s="256"/>
      <c r="N244" s="256"/>
      <c r="O244" s="256"/>
      <c r="P244" s="775"/>
      <c r="Q244" s="282"/>
      <c r="R244" s="428"/>
      <c r="S244" s="283"/>
      <c r="T244" s="283"/>
      <c r="U244" s="284"/>
      <c r="V244" s="283"/>
      <c r="W244" s="283"/>
      <c r="X244" s="283"/>
      <c r="Y244" s="283"/>
      <c r="Z244" s="283"/>
      <c r="AA244" s="283"/>
      <c r="AB244" s="283"/>
      <c r="AC244" s="283"/>
      <c r="AD244" s="283"/>
      <c r="AE244" s="283"/>
      <c r="AF244" s="283"/>
      <c r="AG244" s="283"/>
      <c r="AU244" s="251" t="e">
        <f>VLOOKUP(#REF!,'اعضاء هيئة التدريس'!#REF!,2,)</f>
        <v>#REF!</v>
      </c>
    </row>
    <row r="245" spans="1:47" s="272" customFormat="1" ht="15.75" hidden="1" customHeight="1">
      <c r="A245" s="367">
        <v>78</v>
      </c>
      <c r="B245" s="288" t="s">
        <v>646</v>
      </c>
      <c r="C245" s="726" t="str">
        <f>VLOOKUP(B245,مقررات!$A$1:$F$411,2,FALSE)</f>
        <v>كيمياء عملية عضوية (4)</v>
      </c>
      <c r="D245" s="211">
        <f>VLOOKUP(B245,مقررات!$A$1:$F$452,3,FALSE)</f>
        <v>0</v>
      </c>
      <c r="E245" s="211">
        <f>VLOOKUP(B245,مقررات!$A$1:$F$476,4,FALSE)</f>
        <v>4</v>
      </c>
      <c r="F245" s="211">
        <f t="shared" si="9"/>
        <v>2</v>
      </c>
      <c r="G245" s="60" t="str">
        <f>VLOOKUP(B245,مقررات!$A$1:$F$409,6,FALSE)</f>
        <v>CH3712</v>
      </c>
      <c r="H245" s="52"/>
      <c r="I245" s="964" t="e">
        <f>VLOOKUP(H245,'اعضاء هيئة التدريس'!$B$1:$D$300,2,FALSE)</f>
        <v>#N/A</v>
      </c>
      <c r="J245" s="37"/>
      <c r="K245" s="37"/>
      <c r="L245" s="37"/>
      <c r="M245" s="37"/>
      <c r="N245" s="37"/>
      <c r="O245" s="37"/>
      <c r="P245" s="1074"/>
      <c r="Q245" s="4"/>
      <c r="R245" s="692"/>
      <c r="S245" s="91"/>
      <c r="T245" s="91"/>
      <c r="U245" s="284"/>
      <c r="V245" s="283"/>
      <c r="W245" s="283"/>
      <c r="X245" s="283"/>
      <c r="Y245" s="283"/>
      <c r="Z245" s="283"/>
      <c r="AA245" s="283"/>
      <c r="AB245" s="283"/>
      <c r="AC245" s="283"/>
      <c r="AD245" s="283"/>
      <c r="AE245" s="283"/>
      <c r="AF245" s="283"/>
      <c r="AG245" s="283"/>
      <c r="AU245" s="251" t="e">
        <f>VLOOKUP(#REF!,'اعضاء هيئة التدريس'!#REF!,2,)</f>
        <v>#REF!</v>
      </c>
    </row>
    <row r="246" spans="1:47" s="272" customFormat="1" ht="15.75" hidden="1" customHeight="1">
      <c r="A246" s="328"/>
      <c r="B246" s="288" t="s">
        <v>754</v>
      </c>
      <c r="C246" s="726" t="str">
        <f>VLOOKUP(B246,مقررات!$A$1:$F$411,2,FALSE)</f>
        <v>بحث ومقال</v>
      </c>
      <c r="D246" s="211">
        <f>VLOOKUP(B246,مقررات!$A$1:$F$452,3,FALSE)</f>
        <v>2</v>
      </c>
      <c r="E246" s="211">
        <f>VLOOKUP(B246,مقررات!$A$1:$F$476,4,FALSE)</f>
        <v>0</v>
      </c>
      <c r="F246" s="211">
        <f t="shared" si="9"/>
        <v>2</v>
      </c>
      <c r="G246" s="60" t="str">
        <f>VLOOKUP(B246,مقررات!$A$1:$F$409,6,FALSE)</f>
        <v>-</v>
      </c>
      <c r="H246" s="60"/>
      <c r="I246" s="262" t="s">
        <v>892</v>
      </c>
      <c r="J246" s="73"/>
      <c r="K246" s="73"/>
      <c r="L246" s="73"/>
      <c r="M246" s="73"/>
      <c r="N246" s="73"/>
      <c r="O246" s="73"/>
      <c r="P246" s="88"/>
      <c r="Q246" s="4"/>
      <c r="R246" s="692"/>
      <c r="S246" s="91"/>
      <c r="T246" s="91"/>
      <c r="U246" s="284"/>
      <c r="V246" s="283"/>
      <c r="W246" s="283"/>
      <c r="X246" s="283"/>
      <c r="Y246" s="283"/>
      <c r="Z246" s="283"/>
      <c r="AA246" s="283"/>
      <c r="AB246" s="283"/>
      <c r="AC246" s="283"/>
      <c r="AD246" s="283"/>
      <c r="AE246" s="283"/>
      <c r="AF246" s="283"/>
      <c r="AG246" s="283"/>
      <c r="AU246" s="251" t="e">
        <f>VLOOKUP(#REF!,'اعضاء هيئة التدريس'!#REF!,2,)</f>
        <v>#REF!</v>
      </c>
    </row>
    <row r="247" spans="1:47" ht="15.75" hidden="1" customHeight="1">
      <c r="A247" s="328"/>
      <c r="B247" s="288" t="s">
        <v>732</v>
      </c>
      <c r="C247" s="726" t="str">
        <f>VLOOKUP(B247,مقررات!$A$1:$F$411,2,FALSE)</f>
        <v>تشريح مقارن حشرات</v>
      </c>
      <c r="D247" s="211">
        <f>VLOOKUP(B247,مقررات!$A$1:$F$452,3,FALSE)</f>
        <v>2</v>
      </c>
      <c r="E247" s="211">
        <f>VLOOKUP(B247,مقررات!$A$1:$F$476,4,FALSE)</f>
        <v>0</v>
      </c>
      <c r="F247" s="211">
        <f t="shared" si="9"/>
        <v>2</v>
      </c>
      <c r="G247" s="60" t="str">
        <f>VLOOKUP(B247,مقررات!$A$1:$F$409,6,FALSE)</f>
        <v>E112</v>
      </c>
      <c r="H247" s="60" t="s">
        <v>1873</v>
      </c>
      <c r="I247" s="262" t="str">
        <f>VLOOKUP(H247,'اعضاء هيئة التدريس'!$B$1:$D$300,2,FALSE)</f>
        <v>أ.د.عبادة ابوزكري</v>
      </c>
      <c r="J247" s="73"/>
      <c r="K247" s="73"/>
      <c r="L247" s="73"/>
      <c r="M247" s="73" t="s">
        <v>1070</v>
      </c>
      <c r="N247" s="73"/>
      <c r="O247" s="73"/>
      <c r="P247" s="88"/>
      <c r="Q247" s="4"/>
      <c r="R247" s="692"/>
      <c r="S247" s="91"/>
      <c r="T247" s="91"/>
      <c r="AU247" s="251" t="e">
        <f>VLOOKUP(#REF!,'اعضاء هيئة التدريس'!#REF!,2,)</f>
        <v>#REF!</v>
      </c>
    </row>
    <row r="248" spans="1:47" s="272" customFormat="1" ht="15.75" hidden="1" customHeight="1">
      <c r="A248" s="367"/>
      <c r="B248" s="288" t="s">
        <v>742</v>
      </c>
      <c r="C248" s="726" t="str">
        <f>VLOOKUP(B248,مقررات!$A$1:$F$411,2,FALSE)</f>
        <v>حشرات اقتصادية (1)</v>
      </c>
      <c r="D248" s="211">
        <f>VLOOKUP(B248,مقررات!$A$1:$F$452,3,FALSE)</f>
        <v>2</v>
      </c>
      <c r="E248" s="211">
        <f>VLOOKUP(B248,مقررات!$A$1:$F$476,4,FALSE)</f>
        <v>2</v>
      </c>
      <c r="F248" s="211">
        <f t="shared" si="9"/>
        <v>3</v>
      </c>
      <c r="G248" s="60" t="str">
        <f>VLOOKUP(B248,مقررات!$A$1:$F$409,6,FALSE)</f>
        <v>E123</v>
      </c>
      <c r="H248" s="60" t="s">
        <v>1897</v>
      </c>
      <c r="I248" s="262" t="str">
        <f>VLOOKUP(H248,'اعضاء هيئة التدريس'!$B$1:$D$300,2,FALSE)</f>
        <v>د. عادل عبدالمنصف نصار</v>
      </c>
      <c r="J248" s="73"/>
      <c r="K248" s="73" t="s">
        <v>1068</v>
      </c>
      <c r="L248" s="73"/>
      <c r="M248" s="73"/>
      <c r="N248" s="73"/>
      <c r="O248" s="73"/>
      <c r="P248" s="1070"/>
      <c r="Q248" s="282"/>
      <c r="R248" s="428"/>
      <c r="S248" s="283"/>
      <c r="T248" s="283"/>
      <c r="U248" s="284"/>
      <c r="V248" s="283"/>
      <c r="W248" s="283"/>
      <c r="X248" s="283"/>
      <c r="Y248" s="283"/>
      <c r="Z248" s="283"/>
      <c r="AA248" s="283"/>
      <c r="AB248" s="283"/>
      <c r="AC248" s="283"/>
      <c r="AD248" s="283"/>
      <c r="AE248" s="283"/>
      <c r="AF248" s="283"/>
      <c r="AG248" s="283"/>
      <c r="AU248" s="251" t="e">
        <f>VLOOKUP(#REF!,'اعضاء هيئة التدريس'!#REF!,2,)</f>
        <v>#REF!</v>
      </c>
    </row>
    <row r="249" spans="1:47" s="272" customFormat="1" ht="15.75" hidden="1" customHeight="1">
      <c r="A249" s="367"/>
      <c r="B249" s="288" t="s">
        <v>735</v>
      </c>
      <c r="C249" s="726" t="str">
        <f>VLOOKUP(B249,مقررات!$A$1:$F$411,2,FALSE)</f>
        <v>بيئة الحشرات</v>
      </c>
      <c r="D249" s="211">
        <f>VLOOKUP(B249,مقررات!$A$1:$F$452,3,FALSE)</f>
        <v>2</v>
      </c>
      <c r="E249" s="211">
        <f>VLOOKUP(B249,مقررات!$A$1:$F$476,4,FALSE)</f>
        <v>0</v>
      </c>
      <c r="F249" s="211">
        <f t="shared" si="9"/>
        <v>2</v>
      </c>
      <c r="G249" s="60">
        <f>VLOOKUP(B249,مقررات!$A$1:$F$409,6,FALSE)</f>
        <v>0</v>
      </c>
      <c r="H249" s="60" t="s">
        <v>1881</v>
      </c>
      <c r="I249" s="262" t="str">
        <f>VLOOKUP(H249,'اعضاء هيئة التدريس'!$B$1:$D$300,2,FALSE)</f>
        <v>ا.د. محمد السيد خليل</v>
      </c>
      <c r="J249" s="73"/>
      <c r="K249" s="73"/>
      <c r="L249" s="73"/>
      <c r="M249" s="73" t="s">
        <v>1068</v>
      </c>
      <c r="N249" s="73"/>
      <c r="O249" s="73"/>
      <c r="P249" s="775"/>
      <c r="Q249" s="282"/>
      <c r="R249" s="428"/>
      <c r="S249" s="283"/>
      <c r="T249" s="283"/>
      <c r="U249" s="283"/>
      <c r="V249" s="283"/>
      <c r="W249" s="283"/>
      <c r="X249" s="283"/>
      <c r="Y249" s="283"/>
      <c r="Z249" s="283"/>
      <c r="AA249" s="283"/>
      <c r="AB249" s="283"/>
      <c r="AC249" s="283"/>
      <c r="AD249" s="283"/>
      <c r="AE249" s="283"/>
      <c r="AF249" s="283"/>
      <c r="AG249" s="283"/>
      <c r="AU249" s="251" t="e">
        <f>VLOOKUP(#REF!,'اعضاء هيئة التدريس'!#REF!,2,)</f>
        <v>#REF!</v>
      </c>
    </row>
    <row r="250" spans="1:47" s="272" customFormat="1" ht="15.75" hidden="1" customHeight="1">
      <c r="A250" s="328"/>
      <c r="B250" s="288" t="s">
        <v>744</v>
      </c>
      <c r="C250" s="726" t="str">
        <f>VLOOKUP(B250,مقررات!$A$1:$F$411,2,FALSE)</f>
        <v>سلوك حشرات</v>
      </c>
      <c r="D250" s="211">
        <f>VLOOKUP(B250,مقررات!$A$1:$F$452,3,FALSE)</f>
        <v>2</v>
      </c>
      <c r="E250" s="211">
        <v>0</v>
      </c>
      <c r="F250" s="211">
        <f t="shared" si="9"/>
        <v>2</v>
      </c>
      <c r="G250" s="60" t="str">
        <f>VLOOKUP(B250,مقررات!$A$1:$F$409,6,FALSE)</f>
        <v>-</v>
      </c>
      <c r="H250" s="60" t="s">
        <v>1897</v>
      </c>
      <c r="I250" s="262" t="str">
        <f>VLOOKUP(H250,'اعضاء هيئة التدريس'!$B$1:$D$300,2,FALSE)</f>
        <v>د. عادل عبدالمنصف نصار</v>
      </c>
      <c r="J250" s="73"/>
      <c r="K250" s="73"/>
      <c r="L250" s="73" t="s">
        <v>1072</v>
      </c>
      <c r="M250" s="73"/>
      <c r="N250" s="73"/>
      <c r="O250" s="73"/>
      <c r="P250" s="775"/>
      <c r="Q250" s="4"/>
      <c r="R250" s="692"/>
      <c r="S250" s="91"/>
      <c r="T250" s="91"/>
      <c r="U250" s="283"/>
      <c r="V250" s="283"/>
      <c r="W250" s="283"/>
      <c r="X250" s="283"/>
      <c r="Y250" s="283"/>
      <c r="Z250" s="283"/>
      <c r="AA250" s="283"/>
      <c r="AB250" s="283"/>
      <c r="AC250" s="283"/>
      <c r="AD250" s="283"/>
      <c r="AE250" s="283"/>
      <c r="AF250" s="283"/>
      <c r="AG250" s="283"/>
      <c r="AU250" s="251" t="e">
        <f>VLOOKUP(#REF!,'اعضاء هيئة التدريس'!#REF!,2,)</f>
        <v>#REF!</v>
      </c>
    </row>
    <row r="251" spans="1:47" s="272" customFormat="1" ht="15.75" hidden="1" customHeight="1">
      <c r="A251" s="328">
        <v>1</v>
      </c>
      <c r="B251" s="288" t="s">
        <v>78</v>
      </c>
      <c r="C251" s="726" t="str">
        <f>VLOOKUP(B251,مقررات!$A$1:$F$411,2,FALSE)</f>
        <v>بحث ومقال</v>
      </c>
      <c r="D251" s="211">
        <f>VLOOKUP(B251,مقررات!$A$1:$F$452,3,FALSE)</f>
        <v>2</v>
      </c>
      <c r="E251" s="211">
        <f>VLOOKUP(B251,مقررات!$A$1:$F$476,4,FALSE)</f>
        <v>0</v>
      </c>
      <c r="F251" s="211">
        <f t="shared" si="9"/>
        <v>2</v>
      </c>
      <c r="G251" s="60" t="str">
        <f>VLOOKUP(B251,مقررات!$A$1:$F$409,6,FALSE)</f>
        <v>G441</v>
      </c>
      <c r="H251" s="60"/>
      <c r="I251" s="964" t="e">
        <f>VLOOKUP(H251,'اعضاء هيئة التدريس'!$B$1:$D$300,2,FALSE)</f>
        <v>#N/A</v>
      </c>
      <c r="J251" s="73"/>
      <c r="K251" s="73"/>
      <c r="L251" s="73"/>
      <c r="M251" s="73"/>
      <c r="N251" s="73"/>
      <c r="O251" s="73"/>
      <c r="P251" s="88"/>
      <c r="Q251" s="4"/>
      <c r="R251" s="692"/>
      <c r="S251" s="91"/>
      <c r="T251" s="91"/>
      <c r="U251" s="283"/>
      <c r="V251" s="283"/>
      <c r="W251" s="283"/>
      <c r="X251" s="283"/>
      <c r="Y251" s="283"/>
      <c r="Z251" s="283"/>
      <c r="AA251" s="283"/>
      <c r="AB251" s="283"/>
      <c r="AC251" s="283"/>
      <c r="AD251" s="283"/>
      <c r="AE251" s="283"/>
      <c r="AF251" s="283"/>
      <c r="AG251" s="283"/>
      <c r="AU251" s="251" t="e">
        <f>VLOOKUP(#REF!,'اعضاء هيئة التدريس'!#REF!,2,)</f>
        <v>#REF!</v>
      </c>
    </row>
    <row r="252" spans="1:47" s="272" customFormat="1" ht="15.75" hidden="1" customHeight="1">
      <c r="A252" s="328">
        <v>9</v>
      </c>
      <c r="B252" s="288" t="s">
        <v>42</v>
      </c>
      <c r="C252" s="726" t="str">
        <f>VLOOKUP(B252,مقررات!$A$1:$F$411,2,FALSE)</f>
        <v>علم الأحافير</v>
      </c>
      <c r="D252" s="211">
        <f>VLOOKUP(B252,مقررات!$A$1:$F$452,3,FALSE)</f>
        <v>1.5</v>
      </c>
      <c r="E252" s="211">
        <f>VLOOKUP(B252,مقررات!$A$1:$F$476,4,FALSE)</f>
        <v>3</v>
      </c>
      <c r="F252" s="211">
        <f t="shared" si="9"/>
        <v>3</v>
      </c>
      <c r="G252" s="60" t="str">
        <f>VLOOKUP(B252,مقررات!$A$1:$F$409,6,FALSE)</f>
        <v>G121</v>
      </c>
      <c r="H252" s="60" t="s">
        <v>1475</v>
      </c>
      <c r="I252" s="262" t="str">
        <f>VLOOKUP(H252,'اعضاء هيئة التدريس'!$B$1:$D$300,2,FALSE)</f>
        <v>ا.د/عرابي حسين عرابي</v>
      </c>
      <c r="J252" s="73"/>
      <c r="K252" s="73"/>
      <c r="L252" s="73"/>
      <c r="M252" s="73"/>
      <c r="N252" s="73" t="s">
        <v>1303</v>
      </c>
      <c r="O252" s="73"/>
      <c r="P252" s="775"/>
      <c r="Q252" s="282"/>
      <c r="R252" s="428"/>
      <c r="S252" s="283"/>
      <c r="T252" s="283"/>
      <c r="U252" s="283"/>
      <c r="V252" s="283"/>
      <c r="W252" s="283"/>
      <c r="X252" s="283"/>
      <c r="Y252" s="283"/>
      <c r="Z252" s="283"/>
      <c r="AA252" s="283"/>
      <c r="AB252" s="283"/>
      <c r="AC252" s="283"/>
      <c r="AD252" s="283"/>
      <c r="AE252" s="283"/>
      <c r="AF252" s="283"/>
      <c r="AG252" s="283"/>
      <c r="AU252" s="251" t="e">
        <f>VLOOKUP(#REF!,'اعضاء هيئة التدريس'!#REF!,2,)</f>
        <v>#REF!</v>
      </c>
    </row>
    <row r="253" spans="1:47" s="272" customFormat="1" ht="15.75" hidden="1" customHeight="1">
      <c r="A253" s="328">
        <v>18</v>
      </c>
      <c r="B253" s="288" t="s">
        <v>48</v>
      </c>
      <c r="C253" s="726" t="str">
        <f>VLOOKUP(B253,مقررات!$A$1:$F$411,2,FALSE)</f>
        <v>صخور رسوبية</v>
      </c>
      <c r="D253" s="211">
        <f>VLOOKUP(B253,مقررات!$A$1:$F$452,3,FALSE)</f>
        <v>1.5</v>
      </c>
      <c r="E253" s="211">
        <f>VLOOKUP(B253,مقررات!$A$1:$F$476,4,FALSE)</f>
        <v>3</v>
      </c>
      <c r="F253" s="211">
        <f t="shared" si="9"/>
        <v>3</v>
      </c>
      <c r="G253" s="60" t="str">
        <f>VLOOKUP(B253,مقررات!$A$1:$F$409,6,FALSE)</f>
        <v>G231</v>
      </c>
      <c r="H253" s="60" t="s">
        <v>1460</v>
      </c>
      <c r="I253" s="262" t="str">
        <f>VLOOKUP(H253,'اعضاء هيئة التدريس'!$B$1:$D$300,2,FALSE)</f>
        <v>ا.د/ محمد محمود ابو الحسن</v>
      </c>
      <c r="J253" s="73"/>
      <c r="K253" s="73"/>
      <c r="L253" s="73"/>
      <c r="M253" s="73"/>
      <c r="N253" s="73" t="s">
        <v>1261</v>
      </c>
      <c r="O253" s="73"/>
      <c r="P253" s="1070"/>
      <c r="Q253" s="282"/>
      <c r="R253" s="428"/>
      <c r="S253" s="283"/>
      <c r="T253" s="284"/>
      <c r="U253" s="283"/>
      <c r="V253" s="283"/>
      <c r="W253" s="283"/>
      <c r="X253" s="283"/>
      <c r="Y253" s="283"/>
      <c r="Z253" s="283"/>
      <c r="AA253" s="283"/>
      <c r="AB253" s="283"/>
      <c r="AC253" s="283"/>
      <c r="AD253" s="283"/>
      <c r="AE253" s="283"/>
      <c r="AF253" s="283"/>
      <c r="AG253" s="283"/>
      <c r="AU253" s="251" t="e">
        <f>VLOOKUP(#REF!,'اعضاء هيئة التدريس'!#REF!,2,)</f>
        <v>#REF!</v>
      </c>
    </row>
    <row r="254" spans="1:47" s="272" customFormat="1" ht="15.75" hidden="1" customHeight="1">
      <c r="A254" s="328">
        <v>20</v>
      </c>
      <c r="B254" s="288" t="s">
        <v>62</v>
      </c>
      <c r="C254" s="726" t="str">
        <f>VLOOKUP(B254,مقررات!$A$1:$F$411,2,FALSE)</f>
        <v>جيولوجيا تركيبية</v>
      </c>
      <c r="D254" s="211">
        <f>VLOOKUP(B254,مقررات!$A$1:$F$452,3,FALSE)</f>
        <v>1.5</v>
      </c>
      <c r="E254" s="211">
        <f>VLOOKUP(B254,مقررات!$A$1:$F$476,4,FALSE)</f>
        <v>3</v>
      </c>
      <c r="F254" s="211">
        <f t="shared" si="9"/>
        <v>3</v>
      </c>
      <c r="G254" s="60" t="str">
        <f>VLOOKUP(B254,مقررات!$A$1:$F$409,6,FALSE)</f>
        <v>G231-G141</v>
      </c>
      <c r="H254" s="60" t="s">
        <v>1479</v>
      </c>
      <c r="I254" s="262" t="str">
        <f>VLOOKUP(H254,'اعضاء هيئة التدريس'!$B$1:$D$300,2,FALSE)</f>
        <v>أ.د/ يحيى صفي الدين محمد</v>
      </c>
      <c r="J254" s="73"/>
      <c r="K254" s="73"/>
      <c r="L254" s="73" t="s">
        <v>1303</v>
      </c>
      <c r="M254" s="73"/>
      <c r="N254" s="73"/>
      <c r="O254" s="73"/>
      <c r="P254" s="88"/>
      <c r="Q254" s="720"/>
      <c r="R254" s="769"/>
      <c r="S254" s="91"/>
      <c r="T254" s="91"/>
      <c r="U254" s="283"/>
      <c r="V254" s="283"/>
      <c r="W254" s="283"/>
      <c r="X254" s="283"/>
      <c r="Y254" s="283"/>
      <c r="Z254" s="283"/>
      <c r="AA254" s="283"/>
      <c r="AB254" s="283"/>
      <c r="AC254" s="283"/>
      <c r="AD254" s="283"/>
      <c r="AE254" s="283"/>
      <c r="AF254" s="283"/>
      <c r="AG254" s="283"/>
      <c r="AU254" s="251" t="e">
        <f>VLOOKUP(#REF!,'اعضاء هيئة التدريس'!#REF!,2,)</f>
        <v>#REF!</v>
      </c>
    </row>
    <row r="255" spans="1:47" s="272" customFormat="1" ht="15.75" hidden="1" customHeight="1">
      <c r="A255" s="328">
        <v>21</v>
      </c>
      <c r="B255" s="288" t="s">
        <v>56</v>
      </c>
      <c r="C255" s="726" t="str">
        <f>VLOOKUP(B255,مقررات!$A$1:$F$411,2,FALSE)</f>
        <v>جيومورفولوجي</v>
      </c>
      <c r="D255" s="211">
        <f>VLOOKUP(B255,مقررات!$A$1:$F$452,3,FALSE)</f>
        <v>1.5</v>
      </c>
      <c r="E255" s="211">
        <f>VLOOKUP(B255,مقررات!$A$1:$F$476,4,FALSE)</f>
        <v>3</v>
      </c>
      <c r="F255" s="211">
        <f t="shared" si="9"/>
        <v>3</v>
      </c>
      <c r="G255" s="60" t="str">
        <f>VLOOKUP(B255,مقررات!$A$1:$F$409,6,FALSE)</f>
        <v>G321-G341</v>
      </c>
      <c r="H255" s="60" t="s">
        <v>1481</v>
      </c>
      <c r="I255" s="262" t="str">
        <f>VLOOKUP(H255,'اعضاء هيئة التدريس'!$B$1:$D$300,2,FALSE)</f>
        <v>أ.د. هاني احمد مصطفى</v>
      </c>
      <c r="J255" s="73"/>
      <c r="K255" s="73"/>
      <c r="L255" s="73"/>
      <c r="M255" s="73" t="s">
        <v>1303</v>
      </c>
      <c r="N255" s="73"/>
      <c r="O255" s="73"/>
      <c r="P255" s="88"/>
      <c r="Q255" s="720"/>
      <c r="R255" s="769"/>
      <c r="S255" s="92"/>
      <c r="T255" s="92"/>
      <c r="U255" s="283"/>
      <c r="V255" s="283"/>
      <c r="W255" s="283"/>
      <c r="X255" s="283"/>
      <c r="Y255" s="283"/>
      <c r="Z255" s="283"/>
      <c r="AA255" s="283"/>
      <c r="AB255" s="283"/>
      <c r="AC255" s="283"/>
      <c r="AD255" s="283"/>
      <c r="AE255" s="283"/>
      <c r="AF255" s="283"/>
      <c r="AG255" s="283"/>
      <c r="AU255" s="251" t="e">
        <f>VLOOKUP(#REF!,'اعضاء هيئة التدريس'!#REF!,2,)</f>
        <v>#REF!</v>
      </c>
    </row>
    <row r="256" spans="1:47" s="272" customFormat="1" ht="15.75" hidden="1" customHeight="1">
      <c r="A256" s="328">
        <v>23</v>
      </c>
      <c r="B256" s="288" t="s">
        <v>51</v>
      </c>
      <c r="C256" s="726" t="str">
        <f>VLOOKUP(B256,مقررات!$A$1:$F$411,2,FALSE)</f>
        <v>جيولوجيا مصر</v>
      </c>
      <c r="D256" s="211">
        <f>VLOOKUP(B256,مقررات!$A$1:$F$452,3,FALSE)</f>
        <v>1.5</v>
      </c>
      <c r="E256" s="211">
        <f>VLOOKUP(B256,مقررات!$A$1:$F$476,4,FALSE)</f>
        <v>3</v>
      </c>
      <c r="F256" s="211">
        <f t="shared" si="9"/>
        <v>3</v>
      </c>
      <c r="G256" s="60" t="str">
        <f>VLOOKUP(B256,مقررات!$A$1:$F$409,6,FALSE)</f>
        <v>G322-G321-G231</v>
      </c>
      <c r="H256" s="60" t="s">
        <v>1470</v>
      </c>
      <c r="I256" s="262" t="str">
        <f>VLOOKUP(H256,'اعضاء هيئة التدريس'!$B$1:$D$300,2,FALSE)</f>
        <v>د/ محمد عبدالغني خليفة</v>
      </c>
      <c r="J256" s="73"/>
      <c r="K256" s="73"/>
      <c r="L256" s="73"/>
      <c r="M256" s="73"/>
      <c r="N256" s="73" t="s">
        <v>1306</v>
      </c>
      <c r="O256" s="73"/>
      <c r="P256" s="114"/>
      <c r="Q256" s="720"/>
      <c r="R256" s="769"/>
      <c r="S256" s="91"/>
      <c r="T256" s="91"/>
      <c r="U256" s="283"/>
      <c r="V256" s="283"/>
      <c r="W256" s="283"/>
      <c r="X256" s="283"/>
      <c r="Y256" s="283"/>
      <c r="Z256" s="283"/>
      <c r="AA256" s="283"/>
      <c r="AB256" s="283"/>
      <c r="AC256" s="283"/>
      <c r="AD256" s="283"/>
      <c r="AE256" s="283"/>
      <c r="AF256" s="283"/>
      <c r="AG256" s="283"/>
      <c r="AU256" s="251" t="e">
        <f>VLOOKUP(#REF!,'اعضاء هيئة التدريس'!#REF!,2,)</f>
        <v>#REF!</v>
      </c>
    </row>
    <row r="257" spans="1:47" s="272" customFormat="1" ht="15.75" hidden="1" customHeight="1">
      <c r="A257" s="328">
        <v>24</v>
      </c>
      <c r="B257" s="288" t="s">
        <v>76</v>
      </c>
      <c r="C257" s="726" t="str">
        <f>VLOOKUP(B257,مقررات!$A$1:$F$411,2,FALSE)</f>
        <v>تدريبات حقل (1)</v>
      </c>
      <c r="D257" s="211">
        <f>VLOOKUP(B257,مقررات!$A$1:$F$452,3,FALSE)</f>
        <v>0</v>
      </c>
      <c r="E257" s="211">
        <f>VLOOKUP(B257,مقررات!$A$1:$F$476,4,FALSE)</f>
        <v>4</v>
      </c>
      <c r="F257" s="211">
        <f t="shared" si="9"/>
        <v>2</v>
      </c>
      <c r="G257" s="60" t="str">
        <f>VLOOKUP(B257,مقررات!$A$1:$F$409,6,FALSE)</f>
        <v>G341-G321-G343</v>
      </c>
      <c r="H257" s="60"/>
      <c r="I257" s="964" t="e">
        <f>VLOOKUP(H257,'اعضاء هيئة التدريس'!$B$1:$D$300,2,FALSE)</f>
        <v>#N/A</v>
      </c>
      <c r="J257" s="73"/>
      <c r="K257" s="73"/>
      <c r="L257" s="73"/>
      <c r="M257" s="73"/>
      <c r="N257" s="73"/>
      <c r="O257" s="73"/>
      <c r="P257" s="409"/>
      <c r="Q257" s="282"/>
      <c r="R257" s="428"/>
      <c r="S257" s="283"/>
      <c r="T257" s="284"/>
      <c r="U257" s="283"/>
      <c r="V257" s="283"/>
      <c r="W257" s="283"/>
      <c r="X257" s="283"/>
      <c r="Y257" s="283"/>
      <c r="Z257" s="283"/>
      <c r="AA257" s="283"/>
      <c r="AB257" s="283"/>
      <c r="AC257" s="283"/>
      <c r="AD257" s="283"/>
      <c r="AE257" s="283"/>
      <c r="AF257" s="283"/>
      <c r="AG257" s="283"/>
      <c r="AU257" s="251" t="e">
        <f>VLOOKUP(#REF!,'اعضاء هيئة التدريس'!#REF!,2,)</f>
        <v>#REF!</v>
      </c>
    </row>
    <row r="258" spans="1:47" s="272" customFormat="1" ht="15.75" hidden="1" customHeight="1">
      <c r="A258" s="328">
        <v>25</v>
      </c>
      <c r="B258" s="288" t="s">
        <v>58</v>
      </c>
      <c r="C258" s="726" t="str">
        <f>VLOOKUP(B258,مقررات!$A$1:$F$411,2,FALSE)</f>
        <v>بيئات قديمة</v>
      </c>
      <c r="D258" s="211">
        <f>VLOOKUP(B258,مقررات!$A$1:$F$452,3,FALSE)</f>
        <v>1.5</v>
      </c>
      <c r="E258" s="211">
        <f>VLOOKUP(B258,مقررات!$A$1:$F$476,4,FALSE)</f>
        <v>3</v>
      </c>
      <c r="F258" s="211">
        <f t="shared" si="9"/>
        <v>3</v>
      </c>
      <c r="G258" s="60" t="str">
        <f>VLOOKUP(B258,مقررات!$A$1:$F$409,6,FALSE)</f>
        <v>G222-G221</v>
      </c>
      <c r="H258" s="60" t="s">
        <v>1475</v>
      </c>
      <c r="I258" s="262" t="str">
        <f>VLOOKUP(H258,'اعضاء هيئة التدريس'!$B$1:$D$300,2,FALSE)</f>
        <v>ا.د/عرابي حسين عرابي</v>
      </c>
      <c r="J258" s="73"/>
      <c r="K258" s="73" t="s">
        <v>1261</v>
      </c>
      <c r="L258" s="73"/>
      <c r="M258" s="73"/>
      <c r="N258" s="73"/>
      <c r="O258" s="73"/>
      <c r="P258" s="775"/>
      <c r="Q258" s="210"/>
      <c r="R258" s="802"/>
      <c r="S258" s="220"/>
      <c r="T258" s="220"/>
      <c r="U258" s="283"/>
      <c r="V258" s="283"/>
      <c r="W258" s="283"/>
      <c r="X258" s="283"/>
      <c r="Y258" s="283"/>
      <c r="Z258" s="283"/>
      <c r="AA258" s="283"/>
      <c r="AB258" s="283"/>
      <c r="AC258" s="283"/>
      <c r="AD258" s="283"/>
      <c r="AE258" s="283"/>
      <c r="AF258" s="283"/>
      <c r="AG258" s="283"/>
      <c r="AU258" s="251" t="e">
        <f>VLOOKUP(#REF!,'اعضاء هيئة التدريس'!#REF!,2,)</f>
        <v>#REF!</v>
      </c>
    </row>
    <row r="259" spans="1:47" s="272" customFormat="1" ht="15.75" hidden="1" customHeight="1">
      <c r="A259" s="328">
        <v>26</v>
      </c>
      <c r="B259" s="288" t="s">
        <v>465</v>
      </c>
      <c r="C259" s="726" t="str">
        <f>VLOOKUP(B259,مقررات!$A$1:$F$411,2,FALSE)</f>
        <v>رواسب حديثة</v>
      </c>
      <c r="D259" s="211">
        <f>VLOOKUP(B259,مقررات!$A$1:$F$452,3,FALSE)</f>
        <v>1.5</v>
      </c>
      <c r="E259" s="211">
        <f>VLOOKUP(B259,مقررات!$A$1:$F$476,4,FALSE)</f>
        <v>3</v>
      </c>
      <c r="F259" s="211">
        <f t="shared" si="9"/>
        <v>3</v>
      </c>
      <c r="G259" s="60" t="str">
        <f>VLOOKUP(B259,مقررات!$A$1:$F$409,6,FALSE)</f>
        <v>G331</v>
      </c>
      <c r="H259" s="60" t="s">
        <v>1512</v>
      </c>
      <c r="I259" s="262" t="str">
        <f>VLOOKUP(H259,'اعضاء هيئة التدريس'!$B$1:$D$300,2,FALSE)</f>
        <v>د/ معتز محمد عبدالغني</v>
      </c>
      <c r="J259" s="73"/>
      <c r="K259" s="73"/>
      <c r="L259" s="73" t="s">
        <v>1304</v>
      </c>
      <c r="M259" s="73"/>
      <c r="N259" s="73"/>
      <c r="O259" s="73"/>
      <c r="P259" s="409"/>
      <c r="Q259" s="282"/>
      <c r="R259" s="428"/>
      <c r="S259" s="283"/>
      <c r="T259" s="284"/>
      <c r="U259" s="283"/>
      <c r="V259" s="283"/>
      <c r="W259" s="283"/>
      <c r="X259" s="283"/>
      <c r="Y259" s="283"/>
      <c r="Z259" s="283"/>
      <c r="AA259" s="283"/>
      <c r="AB259" s="283"/>
      <c r="AC259" s="283"/>
      <c r="AD259" s="283"/>
      <c r="AE259" s="283"/>
      <c r="AF259" s="283"/>
      <c r="AG259" s="283"/>
      <c r="AU259" s="251" t="e">
        <f>VLOOKUP(#REF!,'اعضاء هيئة التدريس'!#REF!,2,)</f>
        <v>#REF!</v>
      </c>
    </row>
    <row r="260" spans="1:47" s="272" customFormat="1" ht="15.75" hidden="1" customHeight="1">
      <c r="A260" s="328">
        <v>29</v>
      </c>
      <c r="B260" s="288" t="s">
        <v>461</v>
      </c>
      <c r="C260" s="726" t="str">
        <f>VLOOKUP(B260,مقررات!$A$1:$F$411,2,FALSE)</f>
        <v>خامات المعادن</v>
      </c>
      <c r="D260" s="211">
        <f>VLOOKUP(B260,مقررات!$A$1:$F$452,3,FALSE)</f>
        <v>1</v>
      </c>
      <c r="E260" s="211">
        <f>VLOOKUP(B260,مقررات!$A$1:$F$476,4,FALSE)</f>
        <v>2</v>
      </c>
      <c r="F260" s="211">
        <f t="shared" si="9"/>
        <v>2</v>
      </c>
      <c r="G260" s="60" t="str">
        <f>VLOOKUP(B260,مقررات!$A$1:$F$409,6,FALSE)</f>
        <v>G231</v>
      </c>
      <c r="H260" s="60" t="s">
        <v>1514</v>
      </c>
      <c r="I260" s="262" t="str">
        <f>VLOOKUP(H260,'اعضاء هيئة التدريس'!$B$1:$D$300,2,FALSE)</f>
        <v>د/ حمدي احمد الدسوقي</v>
      </c>
      <c r="J260" s="73"/>
      <c r="K260" s="73"/>
      <c r="L260" s="73" t="s">
        <v>1261</v>
      </c>
      <c r="M260" s="73"/>
      <c r="N260" s="73"/>
      <c r="O260" s="73"/>
      <c r="P260" s="114"/>
      <c r="Q260" s="720"/>
      <c r="R260" s="769"/>
      <c r="S260" s="91"/>
      <c r="T260" s="91"/>
      <c r="U260" s="284"/>
      <c r="V260" s="283"/>
      <c r="W260" s="283"/>
      <c r="X260" s="283"/>
      <c r="Y260" s="283"/>
      <c r="Z260" s="283"/>
      <c r="AA260" s="283"/>
      <c r="AB260" s="283"/>
      <c r="AC260" s="283"/>
      <c r="AD260" s="283"/>
      <c r="AE260" s="283"/>
      <c r="AF260" s="283"/>
      <c r="AG260" s="283"/>
      <c r="AU260" s="251" t="e">
        <f>VLOOKUP(#REF!,'اعضاء هيئة التدريس'!#REF!,2,)</f>
        <v>#REF!</v>
      </c>
    </row>
    <row r="261" spans="1:47" s="272" customFormat="1" ht="15.75" hidden="1" customHeight="1">
      <c r="A261" s="328">
        <v>30</v>
      </c>
      <c r="B261" s="288" t="s">
        <v>60</v>
      </c>
      <c r="C261" s="726" t="str">
        <f>VLOOKUP(B261,مقررات!$A$1:$F$411,2,FALSE)</f>
        <v>جيوكيمياء</v>
      </c>
      <c r="D261" s="211">
        <f>VLOOKUP(B261,مقررات!$A$1:$F$452,3,FALSE)</f>
        <v>1.5</v>
      </c>
      <c r="E261" s="211">
        <f>VLOOKUP(B261,مقررات!$A$1:$F$476,4,FALSE)</f>
        <v>3</v>
      </c>
      <c r="F261" s="211">
        <f t="shared" si="9"/>
        <v>3</v>
      </c>
      <c r="G261" s="60" t="str">
        <f>VLOOKUP(B261,مقررات!$A$1:$F$409,6,FALSE)</f>
        <v>G231</v>
      </c>
      <c r="H261" s="60" t="s">
        <v>1473</v>
      </c>
      <c r="I261" s="262" t="str">
        <f>VLOOKUP(H261,'اعضاء هيئة التدريس'!$B$1:$D$300,2,FALSE)</f>
        <v>أ.د.احمد محمد بشادي</v>
      </c>
      <c r="J261" s="73"/>
      <c r="K261" s="73"/>
      <c r="L261" s="73"/>
      <c r="M261" s="73" t="s">
        <v>1261</v>
      </c>
      <c r="N261" s="73"/>
      <c r="O261" s="73"/>
      <c r="P261" s="775"/>
      <c r="Q261" s="282"/>
      <c r="R261" s="428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E261" s="283"/>
      <c r="AF261" s="283"/>
      <c r="AG261" s="283"/>
      <c r="AU261" s="251" t="e">
        <f>VLOOKUP(#REF!,'اعضاء هيئة التدريس'!#REF!,2,)</f>
        <v>#REF!</v>
      </c>
    </row>
    <row r="262" spans="1:47" s="272" customFormat="1" ht="15.75" hidden="1" customHeight="1">
      <c r="A262" s="328">
        <v>31</v>
      </c>
      <c r="B262" s="288" t="s">
        <v>81</v>
      </c>
      <c r="C262" s="726" t="str">
        <f>VLOOKUP(B262,مقررات!$A$1:$F$411,2,FALSE)</f>
        <v>صخور كربوناتية</v>
      </c>
      <c r="D262" s="211">
        <f>VLOOKUP(B262,مقررات!$A$1:$F$452,3,FALSE)</f>
        <v>1.5</v>
      </c>
      <c r="E262" s="211">
        <f>VLOOKUP(B262,مقررات!$A$1:$F$476,4,FALSE)</f>
        <v>3</v>
      </c>
      <c r="F262" s="211">
        <f t="shared" si="9"/>
        <v>3</v>
      </c>
      <c r="G262" s="60" t="str">
        <f>VLOOKUP(B262,مقررات!$A$1:$F$409,6,FALSE)</f>
        <v>G331</v>
      </c>
      <c r="H262" s="60" t="s">
        <v>1460</v>
      </c>
      <c r="I262" s="262" t="str">
        <f>VLOOKUP(H262,'اعضاء هيئة التدريس'!$B$1:$D$300,2,FALSE)</f>
        <v>ا.د/ محمد محمود ابو الحسن</v>
      </c>
      <c r="J262" s="73"/>
      <c r="K262" s="73"/>
      <c r="L262" s="73" t="s">
        <v>1305</v>
      </c>
      <c r="M262" s="73"/>
      <c r="N262" s="73"/>
      <c r="O262" s="73"/>
      <c r="P262" s="775"/>
      <c r="Q262" s="210"/>
      <c r="R262" s="802"/>
      <c r="S262" s="220"/>
      <c r="T262" s="220"/>
      <c r="U262" s="284"/>
      <c r="V262" s="283"/>
      <c r="W262" s="283"/>
      <c r="X262" s="283"/>
      <c r="Y262" s="283"/>
      <c r="Z262" s="283"/>
      <c r="AA262" s="283"/>
      <c r="AB262" s="283"/>
      <c r="AC262" s="283"/>
      <c r="AD262" s="283"/>
      <c r="AE262" s="283"/>
      <c r="AF262" s="283"/>
      <c r="AG262" s="283"/>
      <c r="AU262" s="251" t="e">
        <f>VLOOKUP(#REF!,'اعضاء هيئة التدريس'!#REF!,2,)</f>
        <v>#REF!</v>
      </c>
    </row>
    <row r="263" spans="1:47" s="272" customFormat="1" ht="15.75" hidden="1" customHeight="1">
      <c r="A263" s="328">
        <v>32</v>
      </c>
      <c r="B263" s="288" t="s">
        <v>71</v>
      </c>
      <c r="C263" s="726" t="str">
        <f>VLOOKUP(B263,مقررات!$A$1:$F$411,2,FALSE)</f>
        <v>جيولوجيا اقتصادية</v>
      </c>
      <c r="D263" s="211">
        <f>VLOOKUP(B263,مقررات!$A$1:$F$452,3,FALSE)</f>
        <v>1.5</v>
      </c>
      <c r="E263" s="211">
        <f>VLOOKUP(B263,مقررات!$A$1:$F$476,4,FALSE)</f>
        <v>3</v>
      </c>
      <c r="F263" s="211">
        <f t="shared" si="9"/>
        <v>3</v>
      </c>
      <c r="G263" s="60" t="str">
        <f>VLOOKUP(B263,مقررات!$A$1:$F$409,6,FALSE)</f>
        <v>G231</v>
      </c>
      <c r="H263" s="60" t="s">
        <v>1514</v>
      </c>
      <c r="I263" s="262" t="str">
        <f>VLOOKUP(H263,'اعضاء هيئة التدريس'!$B$1:$D$300,2,FALSE)</f>
        <v>د/ حمدي احمد الدسوقي</v>
      </c>
      <c r="J263" s="73"/>
      <c r="K263" s="73"/>
      <c r="L263" s="73" t="s">
        <v>1262</v>
      </c>
      <c r="M263" s="73"/>
      <c r="N263" s="73"/>
      <c r="O263" s="73"/>
      <c r="P263" s="88"/>
      <c r="Q263" s="4"/>
      <c r="R263" s="692"/>
      <c r="S263" s="92"/>
      <c r="T263" s="92"/>
      <c r="U263" s="283"/>
      <c r="V263" s="283"/>
      <c r="W263" s="283"/>
      <c r="X263" s="283"/>
      <c r="Y263" s="283"/>
      <c r="Z263" s="283"/>
      <c r="AA263" s="283"/>
      <c r="AB263" s="283"/>
      <c r="AC263" s="283"/>
      <c r="AD263" s="283"/>
      <c r="AE263" s="283"/>
      <c r="AF263" s="283"/>
      <c r="AG263" s="283"/>
      <c r="AU263" s="251" t="e">
        <f>VLOOKUP(#REF!,'اعضاء هيئة التدريس'!#REF!,2,)</f>
        <v>#REF!</v>
      </c>
    </row>
    <row r="264" spans="1:47" s="272" customFormat="1" ht="15.75" hidden="1" customHeight="1">
      <c r="A264" s="328">
        <v>33</v>
      </c>
      <c r="B264" s="288" t="s">
        <v>77</v>
      </c>
      <c r="C264" s="726" t="str">
        <f>VLOOKUP(B264,مقررات!$A$1:$F$411,2,FALSE)</f>
        <v>تدريبات حقل (2)</v>
      </c>
      <c r="D264" s="211">
        <f>VLOOKUP(B264,مقررات!$A$1:$F$452,3,FALSE)</f>
        <v>0</v>
      </c>
      <c r="E264" s="211">
        <f>VLOOKUP(B264,مقررات!$A$1:$F$476,4,FALSE)</f>
        <v>6</v>
      </c>
      <c r="F264" s="211">
        <f t="shared" si="9"/>
        <v>3</v>
      </c>
      <c r="G264" s="60" t="str">
        <f>VLOOKUP(B264,مقررات!$A$1:$F$409,6,FALSE)</f>
        <v>G345</v>
      </c>
      <c r="H264" s="60"/>
      <c r="I264" s="964" t="e">
        <f>VLOOKUP(H264,'اعضاء هيئة التدريس'!$B$1:$D$300,2,FALSE)</f>
        <v>#N/A</v>
      </c>
      <c r="J264" s="73"/>
      <c r="K264" s="73"/>
      <c r="L264" s="73"/>
      <c r="M264" s="73"/>
      <c r="N264" s="73"/>
      <c r="O264" s="73"/>
      <c r="P264" s="775"/>
      <c r="Q264" s="282"/>
      <c r="R264" s="428"/>
      <c r="S264" s="283"/>
      <c r="T264" s="283"/>
      <c r="U264" s="283"/>
      <c r="V264" s="283"/>
      <c r="W264" s="283"/>
      <c r="X264" s="283"/>
      <c r="Y264" s="283"/>
      <c r="Z264" s="283"/>
      <c r="AA264" s="283"/>
      <c r="AB264" s="283"/>
      <c r="AC264" s="283"/>
      <c r="AD264" s="283"/>
      <c r="AE264" s="283"/>
      <c r="AF264" s="283"/>
      <c r="AG264" s="283"/>
      <c r="AU264" s="251" t="e">
        <f>VLOOKUP(#REF!,'اعضاء هيئة التدريس'!#REF!,2,)</f>
        <v>#REF!</v>
      </c>
    </row>
    <row r="265" spans="1:47" s="272" customFormat="1" ht="15.75" hidden="1">
      <c r="A265" s="328">
        <v>34</v>
      </c>
      <c r="B265" s="288" t="s">
        <v>80</v>
      </c>
      <c r="C265" s="726" t="str">
        <f>VLOOKUP(B265,مقررات!$A$1:$F$411,2,FALSE)</f>
        <v>استشعار عن بعد</v>
      </c>
      <c r="D265" s="211">
        <f>VLOOKUP(B265,مقررات!$A$1:$F$452,3,FALSE)</f>
        <v>1.5</v>
      </c>
      <c r="E265" s="211">
        <f>VLOOKUP(B265,مقررات!$A$1:$F$476,4,FALSE)</f>
        <v>3</v>
      </c>
      <c r="F265" s="211">
        <f t="shared" ref="F265:F276" si="10">D265+0.5*E265</f>
        <v>3</v>
      </c>
      <c r="G265" s="60" t="str">
        <f>VLOOKUP(B265,مقررات!$A$1:$F$409,6,FALSE)</f>
        <v>G341</v>
      </c>
      <c r="H265" s="60" t="s">
        <v>1481</v>
      </c>
      <c r="I265" s="262" t="str">
        <f>VLOOKUP(H265,'اعضاء هيئة التدريس'!$B$1:$D$300,2,FALSE)</f>
        <v>أ.د. هاني احمد مصطفى</v>
      </c>
      <c r="J265" s="73"/>
      <c r="K265" s="73"/>
      <c r="L265" s="73"/>
      <c r="M265" s="73"/>
      <c r="N265" s="73" t="s">
        <v>1303</v>
      </c>
      <c r="O265" s="73"/>
      <c r="P265" s="775"/>
      <c r="Q265" s="282"/>
      <c r="R265" s="428"/>
      <c r="S265" s="283"/>
      <c r="T265" s="283"/>
      <c r="U265" s="283"/>
      <c r="V265" s="283"/>
      <c r="W265" s="283"/>
      <c r="X265" s="283"/>
      <c r="Y265" s="283"/>
      <c r="Z265" s="283"/>
      <c r="AA265" s="283"/>
      <c r="AB265" s="283"/>
      <c r="AC265" s="283"/>
      <c r="AD265" s="283"/>
      <c r="AE265" s="283"/>
      <c r="AF265" s="283"/>
      <c r="AG265" s="283"/>
      <c r="AU265" s="251" t="e">
        <f>VLOOKUP(#REF!,'اعضاء هيئة التدريس'!#REF!,2,)</f>
        <v>#REF!</v>
      </c>
    </row>
    <row r="266" spans="1:47" s="272" customFormat="1" ht="15.75" hidden="1" customHeight="1">
      <c r="A266" s="328">
        <v>35</v>
      </c>
      <c r="B266" s="288" t="s">
        <v>79</v>
      </c>
      <c r="C266" s="726" t="str">
        <f>VLOOKUP(B266,مقررات!$A$1:$F$411,2,FALSE)</f>
        <v>جيولوجيا تصويرية</v>
      </c>
      <c r="D266" s="211">
        <f>VLOOKUP(B266,مقررات!$A$1:$F$452,3,FALSE)</f>
        <v>1.5</v>
      </c>
      <c r="E266" s="211">
        <f>VLOOKUP(B266,مقررات!$A$1:$F$476,4,FALSE)</f>
        <v>3</v>
      </c>
      <c r="F266" s="211">
        <f t="shared" si="10"/>
        <v>3</v>
      </c>
      <c r="G266" s="60" t="str">
        <f>VLOOKUP(B266,مقررات!$A$1:$F$409,6,FALSE)</f>
        <v>G341</v>
      </c>
      <c r="H266" s="60" t="s">
        <v>1490</v>
      </c>
      <c r="I266" s="262" t="str">
        <f>VLOOKUP(H266,'اعضاء هيئة التدريس'!$B$1:$D$300,2,FALSE)</f>
        <v>د. اشرف صبحى عبدالمقصود</v>
      </c>
      <c r="J266" s="73"/>
      <c r="K266" s="73" t="s">
        <v>1303</v>
      </c>
      <c r="L266" s="73"/>
      <c r="M266" s="73"/>
      <c r="N266" s="73"/>
      <c r="O266" s="73"/>
      <c r="P266" s="114"/>
      <c r="Q266" s="720"/>
      <c r="R266" s="769"/>
      <c r="S266" s="92"/>
      <c r="T266" s="92"/>
      <c r="U266" s="283"/>
      <c r="V266" s="283"/>
      <c r="W266" s="283"/>
      <c r="X266" s="283"/>
      <c r="Y266" s="283"/>
      <c r="Z266" s="283"/>
      <c r="AA266" s="283"/>
      <c r="AB266" s="283"/>
      <c r="AC266" s="283"/>
      <c r="AD266" s="283"/>
      <c r="AE266" s="283"/>
      <c r="AF266" s="283"/>
      <c r="AG266" s="283"/>
      <c r="AU266" s="251" t="e">
        <f>VLOOKUP(#REF!,'اعضاء هيئة التدريس'!#REF!,2,)</f>
        <v>#REF!</v>
      </c>
    </row>
    <row r="267" spans="1:47" s="272" customFormat="1" ht="15.75" hidden="1" customHeight="1">
      <c r="A267" s="328">
        <v>36</v>
      </c>
      <c r="B267" s="288" t="s">
        <v>466</v>
      </c>
      <c r="C267" s="726" t="str">
        <f>VLOOKUP(B267,مقررات!$A$1:$F$411,2,FALSE)</f>
        <v>جيوتكنيك</v>
      </c>
      <c r="D267" s="211">
        <f>VLOOKUP(B267,مقررات!$A$1:$F$452,3,FALSE)</f>
        <v>1.5</v>
      </c>
      <c r="E267" s="211">
        <f>VLOOKUP(B267,مقررات!$A$1:$F$476,4,FALSE)</f>
        <v>3</v>
      </c>
      <c r="F267" s="211">
        <f t="shared" si="10"/>
        <v>3</v>
      </c>
      <c r="G267" s="60" t="str">
        <f>VLOOKUP(B267,مقررات!$A$1:$F$409,6,FALSE)</f>
        <v>G341</v>
      </c>
      <c r="H267" s="60" t="s">
        <v>1958</v>
      </c>
      <c r="I267" s="262" t="str">
        <f>VLOOKUP(H267,'اعضاء هيئة التدريس'!$B$1:$D$300,2,FALSE)</f>
        <v>أ.د. حسن على عليوة</v>
      </c>
      <c r="J267" s="73"/>
      <c r="K267" s="73"/>
      <c r="L267" s="73"/>
      <c r="M267" s="73" t="s">
        <v>1306</v>
      </c>
      <c r="N267" s="73"/>
      <c r="O267" s="73"/>
      <c r="P267" s="88"/>
      <c r="Q267" s="720"/>
      <c r="R267" s="769"/>
      <c r="S267" s="92"/>
      <c r="T267" s="92"/>
      <c r="U267" s="283"/>
      <c r="V267" s="283"/>
      <c r="W267" s="283"/>
      <c r="X267" s="283"/>
      <c r="Y267" s="283"/>
      <c r="Z267" s="283"/>
      <c r="AA267" s="283"/>
      <c r="AB267" s="283"/>
      <c r="AC267" s="283"/>
      <c r="AD267" s="283"/>
      <c r="AE267" s="283"/>
      <c r="AF267" s="283"/>
      <c r="AG267" s="283"/>
      <c r="AU267" s="251" t="e">
        <f>VLOOKUP(#REF!,'اعضاء هيئة التدريس'!#REF!,2,)</f>
        <v>#REF!</v>
      </c>
    </row>
    <row r="268" spans="1:47" s="272" customFormat="1" ht="15" hidden="1" customHeight="1">
      <c r="A268" s="328">
        <v>39</v>
      </c>
      <c r="B268" s="288" t="s">
        <v>63</v>
      </c>
      <c r="C268" s="726" t="str">
        <f>VLOOKUP(B268,مقررات!$A$1:$F$411,2,FALSE)</f>
        <v>جيولوجيا استكشاف</v>
      </c>
      <c r="D268" s="211">
        <f>VLOOKUP(B268,مقررات!$A$1:$F$452,3,FALSE)</f>
        <v>1.5</v>
      </c>
      <c r="E268" s="211">
        <f>VLOOKUP(B268,مقررات!$A$1:$F$476,4,FALSE)</f>
        <v>3</v>
      </c>
      <c r="F268" s="211">
        <f t="shared" si="10"/>
        <v>3</v>
      </c>
      <c r="G268" s="60" t="str">
        <f>VLOOKUP(B268,مقررات!$A$1:$F$409,6,FALSE)</f>
        <v>------</v>
      </c>
      <c r="H268" s="60" t="s">
        <v>1494</v>
      </c>
      <c r="I268" s="262" t="str">
        <f>VLOOKUP(H268,'اعضاء هيئة التدريس'!$B$1:$D$300,2,FALSE)</f>
        <v>د.نهى محمد فتح الله</v>
      </c>
      <c r="J268" s="73"/>
      <c r="K268" s="73"/>
      <c r="L268" s="73" t="s">
        <v>1306</v>
      </c>
      <c r="M268" s="73"/>
      <c r="N268" s="73"/>
      <c r="O268" s="73"/>
      <c r="P268" s="88"/>
      <c r="Q268" s="4"/>
      <c r="R268" s="692"/>
      <c r="S268" s="92"/>
      <c r="T268" s="92"/>
      <c r="U268" s="283"/>
      <c r="V268" s="283"/>
      <c r="W268" s="283"/>
      <c r="X268" s="283"/>
      <c r="Y268" s="283"/>
      <c r="Z268" s="283"/>
      <c r="AA268" s="283"/>
      <c r="AB268" s="283"/>
      <c r="AC268" s="283"/>
      <c r="AD268" s="283"/>
      <c r="AE268" s="283"/>
      <c r="AF268" s="283"/>
      <c r="AG268" s="283"/>
      <c r="AU268" s="251" t="e">
        <f>VLOOKUP(#REF!,'اعضاء هيئة التدريس'!#REF!,2,)</f>
        <v>#REF!</v>
      </c>
    </row>
    <row r="269" spans="1:47" s="272" customFormat="1" ht="15.75" hidden="1">
      <c r="A269" s="328">
        <v>40</v>
      </c>
      <c r="B269" s="288" t="s">
        <v>67</v>
      </c>
      <c r="C269" s="726" t="str">
        <f>VLOOKUP(B269,مقررات!$A$1:$F$411,2,FALSE)</f>
        <v>جيولوجيا  تحت سطحية</v>
      </c>
      <c r="D269" s="211">
        <f>VLOOKUP(B269,مقررات!$A$1:$F$452,3,FALSE)</f>
        <v>1.5</v>
      </c>
      <c r="E269" s="211">
        <f>VLOOKUP(B269,مقررات!$A$1:$F$476,4,FALSE)</f>
        <v>3</v>
      </c>
      <c r="F269" s="211">
        <f t="shared" si="10"/>
        <v>3</v>
      </c>
      <c r="G269" s="60" t="str">
        <f>VLOOKUP(B269,مقررات!$A$1:$F$409,6,FALSE)</f>
        <v>G341-G331</v>
      </c>
      <c r="H269" s="60" t="s">
        <v>1487</v>
      </c>
      <c r="I269" s="262" t="str">
        <f>VLOOKUP(H269,'اعضاء هيئة التدريس'!$B$1:$D$300,2,FALSE)</f>
        <v>د. محمد فاروق ابوحشيش</v>
      </c>
      <c r="J269" s="73"/>
      <c r="K269" s="73"/>
      <c r="L269" s="73"/>
      <c r="M269" s="73"/>
      <c r="N269" s="73" t="s">
        <v>1261</v>
      </c>
      <c r="O269" s="73"/>
      <c r="P269" s="114"/>
      <c r="Q269" s="4"/>
      <c r="R269" s="692"/>
      <c r="S269" s="91"/>
      <c r="T269" s="91"/>
      <c r="U269" s="284"/>
      <c r="V269" s="283"/>
      <c r="W269" s="283"/>
      <c r="X269" s="283"/>
      <c r="Y269" s="283"/>
      <c r="Z269" s="283"/>
      <c r="AA269" s="283"/>
      <c r="AB269" s="283"/>
      <c r="AC269" s="283"/>
      <c r="AD269" s="283"/>
      <c r="AE269" s="283"/>
      <c r="AF269" s="283"/>
      <c r="AG269" s="283"/>
      <c r="AU269" s="251" t="e">
        <f>VLOOKUP(#REF!,'اعضاء هيئة التدريس'!#REF!,2,)</f>
        <v>#REF!</v>
      </c>
    </row>
    <row r="270" spans="1:47" s="272" customFormat="1" ht="15.75" hidden="1" customHeight="1">
      <c r="A270" s="724">
        <v>3</v>
      </c>
      <c r="B270" s="288" t="s">
        <v>529</v>
      </c>
      <c r="C270" s="726" t="str">
        <f>VLOOKUP(B270,مقررات!$A$1:$F$411,2,FALSE)</f>
        <v>المكبرات الضوئيه</v>
      </c>
      <c r="D270" s="211">
        <f>VLOOKUP(B270,مقررات!$A$1:$F$452,3,FALSE)</f>
        <v>2</v>
      </c>
      <c r="E270" s="211">
        <f>VLOOKUP(B270,مقررات!$A$1:$F$476,4,FALSE)</f>
        <v>2</v>
      </c>
      <c r="F270" s="211">
        <f t="shared" si="10"/>
        <v>3</v>
      </c>
      <c r="G270" s="60" t="str">
        <f>VLOOKUP(B270,مقررات!$A$1:$F$409,6,FALSE)</f>
        <v>L131</v>
      </c>
      <c r="H270" s="288" t="s">
        <v>1680</v>
      </c>
      <c r="I270" s="262" t="str">
        <f>VLOOKUP(H270,'اعضاء هيئة التدريس'!$B$1:$D$300,2,FALSE)</f>
        <v>د/ حسام  عوض</v>
      </c>
      <c r="J270" s="250"/>
      <c r="K270" s="267"/>
      <c r="L270" s="250"/>
      <c r="M270" s="250" t="s">
        <v>1066</v>
      </c>
      <c r="N270" s="267"/>
      <c r="O270" s="267"/>
      <c r="P270" s="1070"/>
      <c r="Q270" s="282"/>
      <c r="R270" s="428"/>
      <c r="S270" s="283"/>
      <c r="T270" s="283"/>
      <c r="U270" s="283"/>
      <c r="V270" s="283"/>
      <c r="W270" s="283"/>
      <c r="X270" s="283"/>
      <c r="Y270" s="283"/>
      <c r="Z270" s="283"/>
      <c r="AA270" s="283"/>
      <c r="AB270" s="283"/>
      <c r="AC270" s="283"/>
      <c r="AD270" s="283"/>
      <c r="AE270" s="283"/>
      <c r="AF270" s="283"/>
      <c r="AG270" s="283"/>
      <c r="AU270" s="251" t="e">
        <f>VLOOKUP(#REF!,'اعضاء هيئة التدريس'!#REF!,2,)</f>
        <v>#REF!</v>
      </c>
    </row>
    <row r="271" spans="1:47" s="272" customFormat="1" ht="15.75" hidden="1" customHeight="1">
      <c r="A271" s="724">
        <v>4</v>
      </c>
      <c r="B271" s="288" t="s">
        <v>530</v>
      </c>
      <c r="C271" s="726" t="str">
        <f>VLOOKUP(B271,مقررات!$A$1:$F$411,2,FALSE)</f>
        <v>تكنولوجيا الزجاج</v>
      </c>
      <c r="D271" s="211">
        <f>VLOOKUP(B271,مقررات!$A$1:$F$452,3,FALSE)</f>
        <v>2</v>
      </c>
      <c r="E271" s="211">
        <f>VLOOKUP(B271,مقررات!$A$1:$F$476,4,FALSE)</f>
        <v>2</v>
      </c>
      <c r="F271" s="211">
        <f t="shared" si="10"/>
        <v>3</v>
      </c>
      <c r="G271" s="60" t="str">
        <f>VLOOKUP(B271,مقررات!$A$1:$F$409,6,FALSE)</f>
        <v>P211</v>
      </c>
      <c r="H271" s="423" t="s">
        <v>1682</v>
      </c>
      <c r="I271" s="262" t="str">
        <f>VLOOKUP(H271,'اعضاء هيئة التدريس'!$B$1:$D$300,2,FALSE)</f>
        <v>أ.د/ رؤف الملواني</v>
      </c>
      <c r="J271" s="73"/>
      <c r="K271" s="73"/>
      <c r="L271" s="73" t="s">
        <v>1072</v>
      </c>
      <c r="M271" s="73"/>
      <c r="N271" s="73"/>
      <c r="O271" s="73"/>
      <c r="P271" s="88"/>
      <c r="Q271" s="4"/>
      <c r="R271" s="692"/>
      <c r="S271" s="91"/>
      <c r="T271" s="91"/>
      <c r="U271" s="283"/>
      <c r="V271" s="283"/>
      <c r="W271" s="283"/>
      <c r="X271" s="283"/>
      <c r="Y271" s="283"/>
      <c r="Z271" s="283"/>
      <c r="AA271" s="283"/>
      <c r="AB271" s="283"/>
      <c r="AC271" s="283"/>
      <c r="AD271" s="283"/>
      <c r="AE271" s="283"/>
      <c r="AF271" s="283"/>
      <c r="AG271" s="283"/>
      <c r="AU271" s="251" t="e">
        <f>VLOOKUP(#REF!,'اعضاء هيئة التدريس'!#REF!,2,)</f>
        <v>#REF!</v>
      </c>
    </row>
    <row r="272" spans="1:47" s="272" customFormat="1" ht="15.75" hidden="1" customHeight="1">
      <c r="A272" s="724">
        <v>5</v>
      </c>
      <c r="B272" s="288" t="s">
        <v>531</v>
      </c>
      <c r="C272" s="756" t="str">
        <f>VLOOKUP(B272,مقررات!$A$1:$F$411,2,FALSE)</f>
        <v>تكنولوجيا التفريغ العالى للغازات</v>
      </c>
      <c r="D272" s="211">
        <f>VLOOKUP(B272,مقررات!$A$1:$F$452,3,FALSE)</f>
        <v>2</v>
      </c>
      <c r="E272" s="211">
        <f>VLOOKUP(B272,مقررات!$A$1:$F$476,4,FALSE)</f>
        <v>2</v>
      </c>
      <c r="F272" s="211">
        <f t="shared" si="10"/>
        <v>3</v>
      </c>
      <c r="G272" s="60" t="str">
        <f>VLOOKUP(B272,مقررات!$A$1:$F$409,6,FALSE)</f>
        <v>P111</v>
      </c>
      <c r="H272" s="60" t="s">
        <v>1644</v>
      </c>
      <c r="I272" s="262" t="str">
        <f>VLOOKUP(H272,'اعضاء هيئة التدريس'!$B$1:$D$300,2,FALSE)</f>
        <v>د/ محمد الهوارى</v>
      </c>
      <c r="J272" s="250"/>
      <c r="K272" s="250"/>
      <c r="L272" s="250"/>
      <c r="M272" s="250" t="s">
        <v>1069</v>
      </c>
      <c r="N272" s="250"/>
      <c r="O272" s="250"/>
      <c r="P272" s="409"/>
      <c r="Q272" s="282"/>
      <c r="R272" s="428"/>
      <c r="S272" s="283"/>
      <c r="T272" s="283"/>
      <c r="U272" s="284"/>
      <c r="V272" s="283"/>
      <c r="W272" s="283"/>
      <c r="X272" s="283"/>
      <c r="Y272" s="283"/>
      <c r="Z272" s="283"/>
      <c r="AA272" s="283"/>
      <c r="AB272" s="283"/>
      <c r="AC272" s="283"/>
      <c r="AD272" s="283"/>
      <c r="AE272" s="283"/>
      <c r="AF272" s="283"/>
      <c r="AG272" s="283"/>
      <c r="AU272" s="251" t="e">
        <f>VLOOKUP(#REF!,'اعضاء هيئة التدريس'!#REF!,2,)</f>
        <v>#REF!</v>
      </c>
    </row>
    <row r="273" spans="1:47" s="272" customFormat="1" ht="15.75" hidden="1" customHeight="1">
      <c r="A273" s="724">
        <v>6</v>
      </c>
      <c r="B273" s="288" t="s">
        <v>518</v>
      </c>
      <c r="C273" s="726" t="str">
        <f>VLOOKUP(B273,مقررات!$A$1:$F$411,2,FALSE)</f>
        <v>ألياف ضوئية</v>
      </c>
      <c r="D273" s="211">
        <f>VLOOKUP(B273,مقررات!$A$1:$F$452,3,FALSE)</f>
        <v>3</v>
      </c>
      <c r="E273" s="211">
        <f>VLOOKUP(B273,مقررات!$A$1:$F$476,4,FALSE)</f>
        <v>0</v>
      </c>
      <c r="F273" s="211">
        <f t="shared" si="10"/>
        <v>3</v>
      </c>
      <c r="G273" s="60" t="str">
        <f>VLOOKUP(B273,مقررات!$A$1:$F$409,6,FALSE)</f>
        <v>L432</v>
      </c>
      <c r="H273" s="423" t="s">
        <v>1634</v>
      </c>
      <c r="I273" s="262" t="str">
        <f>VLOOKUP(H273,'اعضاء هيئة التدريس'!$B$1:$D$300,2,FALSE)</f>
        <v>أ.د/  محمد الزيدية</v>
      </c>
      <c r="J273" s="73"/>
      <c r="K273" s="73"/>
      <c r="L273" s="73" t="s">
        <v>1069</v>
      </c>
      <c r="M273" s="73"/>
      <c r="N273" s="73"/>
      <c r="O273" s="73"/>
      <c r="P273" s="95"/>
      <c r="Q273" s="4"/>
      <c r="R273" s="692"/>
      <c r="S273" s="92"/>
      <c r="T273" s="92"/>
      <c r="U273" s="284"/>
      <c r="V273" s="283"/>
      <c r="W273" s="283"/>
      <c r="X273" s="283"/>
      <c r="Y273" s="283"/>
      <c r="Z273" s="283"/>
      <c r="AA273" s="283"/>
      <c r="AB273" s="283"/>
      <c r="AC273" s="283"/>
      <c r="AD273" s="283"/>
      <c r="AE273" s="283"/>
      <c r="AF273" s="283"/>
      <c r="AG273" s="283"/>
      <c r="AU273" s="251" t="e">
        <f>VLOOKUP(#REF!,'اعضاء هيئة التدريس'!#REF!,2,)</f>
        <v>#REF!</v>
      </c>
    </row>
    <row r="274" spans="1:47" s="272" customFormat="1" ht="15.75" hidden="1" customHeight="1">
      <c r="A274" s="724">
        <v>8</v>
      </c>
      <c r="B274" s="288" t="s">
        <v>519</v>
      </c>
      <c r="C274" s="726" t="str">
        <f>VLOOKUP(B274,مقررات!$A$1:$F$411,2,FALSE)</f>
        <v>فيزياءالليزر (1)</v>
      </c>
      <c r="D274" s="211">
        <f>VLOOKUP(B274,مقررات!$A$1:$F$452,3,FALSE)</f>
        <v>3</v>
      </c>
      <c r="E274" s="211">
        <f>VLOOKUP(B274,مقررات!$A$1:$F$476,4,FALSE)</f>
        <v>0</v>
      </c>
      <c r="F274" s="211">
        <f t="shared" si="10"/>
        <v>3</v>
      </c>
      <c r="G274" s="60" t="str">
        <f>VLOOKUP(B274,مقررات!$A$1:$F$409,6,FALSE)</f>
        <v>P133</v>
      </c>
      <c r="H274" s="60" t="s">
        <v>1986</v>
      </c>
      <c r="I274" s="262" t="str">
        <f>VLOOKUP(H274,'اعضاء هيئة التدريس'!$B$1:$D$300,2,FALSE)</f>
        <v>د/ سمير عطوة</v>
      </c>
      <c r="J274" s="250"/>
      <c r="K274" s="250"/>
      <c r="L274" s="250" t="s">
        <v>1069</v>
      </c>
      <c r="M274" s="250"/>
      <c r="N274" s="250"/>
      <c r="O274" s="250"/>
      <c r="P274" s="1070"/>
      <c r="Q274" s="282"/>
      <c r="R274" s="428"/>
      <c r="S274" s="283"/>
      <c r="T274" s="283"/>
      <c r="U274" s="283"/>
      <c r="V274" s="283"/>
      <c r="W274" s="283"/>
      <c r="X274" s="283"/>
      <c r="Y274" s="283"/>
      <c r="Z274" s="283"/>
      <c r="AA274" s="283"/>
      <c r="AB274" s="283"/>
      <c r="AC274" s="283"/>
      <c r="AD274" s="283"/>
      <c r="AE274" s="283"/>
      <c r="AF274" s="283"/>
      <c r="AG274" s="283"/>
      <c r="AU274" s="251" t="e">
        <f>VLOOKUP(#REF!,'اعضاء هيئة التدريس'!#REF!,2,)</f>
        <v>#REF!</v>
      </c>
    </row>
    <row r="275" spans="1:47" s="272" customFormat="1" ht="15.75" hidden="1" customHeight="1">
      <c r="A275" s="724">
        <v>10</v>
      </c>
      <c r="B275" s="288" t="s">
        <v>521</v>
      </c>
      <c r="C275" s="726" t="str">
        <f>VLOOKUP(B275,مقررات!$A$1:$F$411,2,FALSE)</f>
        <v>فيزياء عملى بصريات</v>
      </c>
      <c r="D275" s="211">
        <f>VLOOKUP(B275,مقررات!$A$1:$F$452,3,FALSE)</f>
        <v>0</v>
      </c>
      <c r="E275" s="211">
        <f>VLOOKUP(B275,مقررات!$A$1:$F$476,4,FALSE)</f>
        <v>8</v>
      </c>
      <c r="F275" s="211">
        <f t="shared" si="10"/>
        <v>4</v>
      </c>
      <c r="G275" s="60" t="str">
        <f>VLOOKUP(B275,مقررات!$A$1:$F$409,6,FALSE)</f>
        <v>P211</v>
      </c>
      <c r="H275" s="340" t="s">
        <v>1627</v>
      </c>
      <c r="I275" s="262" t="str">
        <f>VLOOKUP(H275,'اعضاء هيئة التدريس'!$B$1:$D$300,2,FALSE)</f>
        <v>أ.د/ عبد المجيد خفاجى</v>
      </c>
      <c r="J275" s="254"/>
      <c r="K275" s="254"/>
      <c r="L275" s="382"/>
      <c r="M275" s="253"/>
      <c r="N275" s="250"/>
      <c r="O275" s="250" t="s">
        <v>1083</v>
      </c>
      <c r="P275" s="210"/>
      <c r="Q275" s="382"/>
      <c r="R275" s="624"/>
      <c r="S275" s="369"/>
      <c r="T275" s="369"/>
      <c r="U275" s="283"/>
      <c r="V275" s="283"/>
      <c r="W275" s="283"/>
      <c r="X275" s="283"/>
      <c r="Y275" s="283"/>
      <c r="Z275" s="283"/>
      <c r="AA275" s="283"/>
      <c r="AB275" s="283"/>
      <c r="AC275" s="283"/>
      <c r="AD275" s="283"/>
      <c r="AE275" s="283"/>
      <c r="AF275" s="283"/>
      <c r="AG275" s="283"/>
      <c r="AU275" s="251" t="e">
        <f>VLOOKUP(#REF!,'اعضاء هيئة التدريس'!#REF!,2,)</f>
        <v>#REF!</v>
      </c>
    </row>
    <row r="276" spans="1:47" s="272" customFormat="1" ht="24" hidden="1" customHeight="1">
      <c r="A276" s="724">
        <v>12</v>
      </c>
      <c r="B276" s="288" t="s">
        <v>523</v>
      </c>
      <c r="C276" s="726" t="str">
        <f>VLOOKUP(B276,مقررات!$A$1:$F$411,2,FALSE)</f>
        <v>فيزياء الليزر (2)</v>
      </c>
      <c r="D276" s="211">
        <f>VLOOKUP(B276,مقررات!$A$1:$F$452,3,FALSE)</f>
        <v>3</v>
      </c>
      <c r="E276" s="211">
        <f>VLOOKUP(B276,مقررات!$A$1:$F$476,4,FALSE)</f>
        <v>0</v>
      </c>
      <c r="F276" s="211">
        <f t="shared" si="10"/>
        <v>3</v>
      </c>
      <c r="G276" s="60" t="str">
        <f>VLOOKUP(B276,مقررات!$A$1:$F$409,6,FALSE)</f>
        <v>L332</v>
      </c>
      <c r="H276" s="60" t="s">
        <v>1652</v>
      </c>
      <c r="I276" s="262" t="str">
        <f>VLOOKUP(H276,'اعضاء هيئة التدريس'!$B$1:$D$300,2,FALSE)</f>
        <v>د/ حسام دنيا</v>
      </c>
      <c r="J276" s="250"/>
      <c r="K276" s="250" t="s">
        <v>1072</v>
      </c>
      <c r="L276" s="250"/>
      <c r="M276" s="250"/>
      <c r="N276" s="250"/>
      <c r="O276" s="250"/>
      <c r="P276" s="775"/>
      <c r="Q276" s="282"/>
      <c r="R276" s="428"/>
      <c r="S276" s="283"/>
      <c r="T276" s="283"/>
      <c r="U276" s="283"/>
      <c r="V276" s="283"/>
      <c r="W276" s="283"/>
      <c r="X276" s="283"/>
      <c r="Y276" s="283"/>
      <c r="Z276" s="283"/>
      <c r="AA276" s="283"/>
      <c r="AB276" s="283"/>
      <c r="AC276" s="283"/>
      <c r="AD276" s="283"/>
      <c r="AE276" s="283"/>
      <c r="AF276" s="283"/>
      <c r="AG276" s="283"/>
      <c r="AU276" s="251" t="e">
        <f>VLOOKUP(#REF!,'اعضاء هيئة التدريس'!#REF!,2,)</f>
        <v>#REF!</v>
      </c>
    </row>
    <row r="277" spans="1:47" s="285" customFormat="1" ht="15.75" hidden="1">
      <c r="A277" s="724">
        <v>14</v>
      </c>
      <c r="B277" s="288" t="s">
        <v>524</v>
      </c>
      <c r="C277" s="726" t="str">
        <f>VLOOKUP(B277,مقررات!$A$1:$F$411,2,FALSE)</f>
        <v>تطبيقات الليزر (2)</v>
      </c>
      <c r="D277" s="211">
        <f>VLOOKUP(B277,مقررات!$A$1:$F$452,3,FALSE)</f>
        <v>3</v>
      </c>
      <c r="E277" s="211" t="str">
        <f>VLOOKUP(B277,مقررات!$A$1:$F$476,4,FALSE)</f>
        <v>-</v>
      </c>
      <c r="F277" s="211">
        <v>3</v>
      </c>
      <c r="G277" s="60" t="str">
        <f>VLOOKUP(B277,مقررات!$A$1:$F$409,6,FALSE)</f>
        <v>L332</v>
      </c>
      <c r="H277" s="298" t="s">
        <v>1652</v>
      </c>
      <c r="I277" s="262" t="str">
        <f>VLOOKUP(H277,'اعضاء هيئة التدريس'!$B$1:$D$300,2,FALSE)</f>
        <v>د/ حسام دنيا</v>
      </c>
      <c r="J277" s="267"/>
      <c r="K277" s="250" t="s">
        <v>1232</v>
      </c>
      <c r="L277" s="250"/>
      <c r="M277" s="250"/>
      <c r="N277" s="250"/>
      <c r="O277" s="267"/>
      <c r="P277" s="775"/>
      <c r="Q277" s="282"/>
      <c r="R277" s="428"/>
      <c r="S277" s="283"/>
      <c r="T277" s="283"/>
      <c r="U277" s="284"/>
      <c r="V277" s="284"/>
      <c r="W277" s="284"/>
      <c r="X277" s="284"/>
      <c r="Y277" s="284"/>
      <c r="Z277" s="284"/>
      <c r="AA277" s="284"/>
      <c r="AB277" s="284"/>
      <c r="AC277" s="284"/>
      <c r="AD277" s="284"/>
      <c r="AE277" s="284"/>
      <c r="AF277" s="284"/>
      <c r="AG277" s="284"/>
      <c r="AU277" s="251" t="e">
        <f>VLOOKUP(#REF!,'اعضاء هيئة التدريس'!#REF!,2,)</f>
        <v>#REF!</v>
      </c>
    </row>
    <row r="278" spans="1:47" s="272" customFormat="1" ht="15.75" hidden="1" customHeight="1">
      <c r="A278" s="724">
        <v>15</v>
      </c>
      <c r="B278" s="288" t="s">
        <v>525</v>
      </c>
      <c r="C278" s="726" t="str">
        <f>VLOOKUP(B278,مقررات!$A$1:$F$411,2,FALSE)</f>
        <v>أنظمة الليزر</v>
      </c>
      <c r="D278" s="211">
        <f>VLOOKUP(B278,مقررات!$A$1:$F$452,3,FALSE)</f>
        <v>3</v>
      </c>
      <c r="E278" s="211">
        <f>VLOOKUP(B278,مقررات!$A$1:$F$476,4,FALSE)</f>
        <v>0</v>
      </c>
      <c r="F278" s="211">
        <f t="shared" ref="F278:F294" si="11">D278+0.5*E278</f>
        <v>3</v>
      </c>
      <c r="G278" s="60" t="str">
        <f>VLOOKUP(B278,مقررات!$A$1:$F$409,6,FALSE)</f>
        <v>L432-L232</v>
      </c>
      <c r="H278" s="423" t="s">
        <v>1623</v>
      </c>
      <c r="I278" s="262" t="str">
        <f>VLOOKUP(H278,'اعضاء هيئة التدريس'!$B$1:$D$300,2,FALSE)</f>
        <v>أ.د/ابراهيم حجر</v>
      </c>
      <c r="J278" s="73"/>
      <c r="K278" s="73" t="s">
        <v>1069</v>
      </c>
      <c r="L278" s="73"/>
      <c r="M278" s="73"/>
      <c r="N278" s="73"/>
      <c r="O278" s="73"/>
      <c r="P278" s="775"/>
      <c r="Q278" s="4"/>
      <c r="R278" s="692"/>
      <c r="S278" s="91"/>
      <c r="T278" s="91"/>
      <c r="U278" s="283"/>
      <c r="V278" s="283"/>
      <c r="W278" s="283"/>
      <c r="X278" s="283"/>
      <c r="Y278" s="283"/>
      <c r="Z278" s="283"/>
      <c r="AA278" s="283"/>
      <c r="AB278" s="283"/>
      <c r="AC278" s="283"/>
      <c r="AD278" s="283"/>
      <c r="AE278" s="283"/>
      <c r="AF278" s="283"/>
      <c r="AG278" s="283"/>
      <c r="AU278" s="251" t="e">
        <f>VLOOKUP(#REF!,'اعضاء هيئة التدريس'!#REF!,2,)</f>
        <v>#REF!</v>
      </c>
    </row>
    <row r="279" spans="1:47" ht="15.75" hidden="1" customHeight="1">
      <c r="A279" s="724">
        <v>16</v>
      </c>
      <c r="B279" s="288" t="s">
        <v>526</v>
      </c>
      <c r="C279" s="726" t="str">
        <f>VLOOKUP(B279,مقررات!$A$1:$F$411,2,FALSE)</f>
        <v>أمان الليزر</v>
      </c>
      <c r="D279" s="211">
        <f>VLOOKUP(B279,مقررات!$A$1:$F$452,3,FALSE)</f>
        <v>2</v>
      </c>
      <c r="E279" s="211">
        <f>VLOOKUP(B279,مقررات!$A$1:$F$476,4,FALSE)</f>
        <v>0</v>
      </c>
      <c r="F279" s="211">
        <f t="shared" si="11"/>
        <v>2</v>
      </c>
      <c r="G279" s="60" t="str">
        <f>VLOOKUP(B279,مقررات!$A$1:$F$409,6,FALSE)</f>
        <v>-</v>
      </c>
      <c r="H279" s="60" t="s">
        <v>1986</v>
      </c>
      <c r="I279" s="262" t="str">
        <f>VLOOKUP(H279,'اعضاء هيئة التدريس'!$B$1:$D$300,2,FALSE)</f>
        <v>د/ سمير عطوة</v>
      </c>
      <c r="J279" s="250"/>
      <c r="K279" s="250" t="s">
        <v>1067</v>
      </c>
      <c r="L279" s="250"/>
      <c r="M279" s="250"/>
      <c r="N279" s="250"/>
      <c r="O279" s="250"/>
      <c r="P279" s="775"/>
      <c r="Q279" s="282"/>
      <c r="R279" s="428"/>
      <c r="S279" s="283"/>
      <c r="T279" s="284"/>
      <c r="AU279" s="251" t="e">
        <f>VLOOKUP(#REF!,'اعضاء هيئة التدريس'!#REF!,2,)</f>
        <v>#REF!</v>
      </c>
    </row>
    <row r="280" spans="1:47" s="272" customFormat="1" ht="15.75" hidden="1" customHeight="1">
      <c r="A280" s="724">
        <v>17</v>
      </c>
      <c r="B280" s="288" t="s">
        <v>528</v>
      </c>
      <c r="C280" s="726" t="str">
        <f>VLOOKUP(B280,مقررات!$A$1:$F$411,2,FALSE)</f>
        <v>فيزياء عملية ليزر</v>
      </c>
      <c r="D280" s="211">
        <f>VLOOKUP(B280,مقررات!$A$1:$F$452,3,FALSE)</f>
        <v>0</v>
      </c>
      <c r="E280" s="211">
        <f>VLOOKUP(B280,مقررات!$A$1:$F$476,4,FALSE)</f>
        <v>8</v>
      </c>
      <c r="F280" s="211">
        <f t="shared" si="11"/>
        <v>4</v>
      </c>
      <c r="G280" s="60" t="str">
        <f>VLOOKUP(B280,مقررات!$A$1:$F$409,6,FALSE)</f>
        <v>L348</v>
      </c>
      <c r="H280" s="423" t="s">
        <v>1986</v>
      </c>
      <c r="I280" s="262" t="str">
        <f>VLOOKUP(H280,'اعضاء هيئة التدريس'!$B$1:$D$300,2,FALSE)</f>
        <v>د/ سمير عطوة</v>
      </c>
      <c r="J280" s="73"/>
      <c r="K280" s="73"/>
      <c r="L280" s="73"/>
      <c r="M280" s="73"/>
      <c r="N280" s="250" t="s">
        <v>1083</v>
      </c>
      <c r="O280" s="250"/>
      <c r="P280" s="95"/>
      <c r="Q280" s="720"/>
      <c r="R280" s="769"/>
      <c r="S280" s="91"/>
      <c r="T280" s="91"/>
      <c r="U280" s="284"/>
      <c r="V280" s="283"/>
      <c r="W280" s="283"/>
      <c r="X280" s="283"/>
      <c r="Y280" s="283"/>
      <c r="Z280" s="283"/>
      <c r="AA280" s="283"/>
      <c r="AB280" s="283"/>
      <c r="AC280" s="283"/>
      <c r="AD280" s="283"/>
      <c r="AE280" s="283"/>
      <c r="AF280" s="283"/>
      <c r="AG280" s="283"/>
      <c r="AU280" s="251" t="e">
        <f>VLOOKUP(#REF!,'اعضاء هيئة التدريس'!#REF!,2,)</f>
        <v>#REF!</v>
      </c>
    </row>
    <row r="281" spans="1:47" s="272" customFormat="1" ht="15.75" hidden="1">
      <c r="A281" s="724">
        <v>13</v>
      </c>
      <c r="B281" s="288" t="s">
        <v>551</v>
      </c>
      <c r="C281" s="726" t="str">
        <f>VLOOKUP(B281,مقررات!$A$1:$F$411,2,FALSE)</f>
        <v>ديناميكا(1)</v>
      </c>
      <c r="D281" s="211">
        <f>VLOOKUP(B281,مقررات!$A$1:$F$452,3,FALSE)</f>
        <v>2</v>
      </c>
      <c r="E281" s="211">
        <f>VLOOKUP(B281,مقررات!$A$1:$F$476,4,FALSE)</f>
        <v>1</v>
      </c>
      <c r="F281" s="211">
        <f t="shared" si="11"/>
        <v>2.5</v>
      </c>
      <c r="G281" s="60" t="str">
        <f>VLOOKUP(B281,مقررات!$A$1:$F$409,6,FALSE)</f>
        <v>M111</v>
      </c>
      <c r="H281" s="60" t="s">
        <v>1544</v>
      </c>
      <c r="I281" s="262" t="str">
        <f>VLOOKUP(H281,'اعضاء هيئة التدريس'!$B$1:$D$300,2,FALSE)</f>
        <v xml:space="preserve">د/ رفعت أحمد حسن </v>
      </c>
      <c r="J281" s="73"/>
      <c r="K281" s="73"/>
      <c r="L281" s="73"/>
      <c r="M281" s="73"/>
      <c r="N281" s="73" t="s">
        <v>1072</v>
      </c>
      <c r="O281" s="73"/>
      <c r="P281" s="775"/>
      <c r="Q281" s="282"/>
      <c r="R281" s="428"/>
      <c r="S281" s="283"/>
      <c r="T281" s="283"/>
      <c r="U281" s="283"/>
      <c r="V281" s="283"/>
      <c r="W281" s="283"/>
      <c r="X281" s="283"/>
      <c r="Y281" s="283"/>
      <c r="Z281" s="283"/>
      <c r="AA281" s="283"/>
      <c r="AB281" s="283"/>
      <c r="AC281" s="283"/>
      <c r="AD281" s="283"/>
      <c r="AE281" s="283"/>
      <c r="AF281" s="283"/>
      <c r="AG281" s="283"/>
      <c r="AU281" s="251" t="e">
        <f>VLOOKUP(#REF!,'اعضاء هيئة التدريس'!#REF!,2,)</f>
        <v>#REF!</v>
      </c>
    </row>
    <row r="282" spans="1:47" s="272" customFormat="1" ht="25.5" hidden="1" customHeight="1">
      <c r="A282" s="724">
        <v>27</v>
      </c>
      <c r="B282" s="288" t="s">
        <v>563</v>
      </c>
      <c r="C282" s="726" t="str">
        <f>VLOOKUP(B282,مقررات!$A$1:$F$411,2,FALSE)</f>
        <v>نظرية النسبية (1)</v>
      </c>
      <c r="D282" s="211">
        <f>VLOOKUP(B282,مقررات!$A$1:$F$452,3,FALSE)</f>
        <v>2</v>
      </c>
      <c r="E282" s="211">
        <f>VLOOKUP(B282,مقررات!$A$1:$F$476,4,FALSE)</f>
        <v>1</v>
      </c>
      <c r="F282" s="211">
        <f t="shared" si="11"/>
        <v>2.5</v>
      </c>
      <c r="G282" s="60" t="str">
        <f>VLOOKUP(B282,مقررات!$A$1:$F$409,6,FALSE)</f>
        <v>M 229</v>
      </c>
      <c r="H282" s="60" t="s">
        <v>1524</v>
      </c>
      <c r="I282" s="262" t="str">
        <f>VLOOKUP(H282,'اعضاء هيئة التدريس'!$B$1:$D$300,2,FALSE)</f>
        <v>أ.د/ على ماهر ابوربية</v>
      </c>
      <c r="J282" s="73"/>
      <c r="K282" s="73" t="s">
        <v>1067</v>
      </c>
      <c r="L282" s="73"/>
      <c r="M282" s="73"/>
      <c r="N282" s="73"/>
      <c r="O282" s="73"/>
      <c r="P282" s="775"/>
      <c r="Q282" s="282"/>
      <c r="R282" s="428"/>
      <c r="S282" s="283"/>
      <c r="T282" s="283"/>
      <c r="U282" s="283"/>
      <c r="V282" s="283"/>
      <c r="W282" s="283"/>
      <c r="X282" s="283"/>
      <c r="Y282" s="283"/>
      <c r="Z282" s="283"/>
      <c r="AA282" s="283"/>
      <c r="AB282" s="283"/>
      <c r="AC282" s="283"/>
      <c r="AD282" s="283"/>
      <c r="AE282" s="283"/>
      <c r="AF282" s="283"/>
      <c r="AG282" s="283"/>
      <c r="AU282" s="251" t="e">
        <f>VLOOKUP(#REF!,'اعضاء هيئة التدريس'!#REF!,2,)</f>
        <v>#REF!</v>
      </c>
    </row>
    <row r="283" spans="1:47" s="272" customFormat="1" ht="23.25" hidden="1" customHeight="1">
      <c r="A283" s="724">
        <v>28</v>
      </c>
      <c r="B283" s="288" t="s">
        <v>564</v>
      </c>
      <c r="C283" s="726" t="str">
        <f>VLOOKUP(B283,مقررات!$A$1:$F$411,2,FALSE)</f>
        <v>ميكانيكا تحليلية (1)</v>
      </c>
      <c r="D283" s="211">
        <f>VLOOKUP(B283,مقررات!$A$1:$F$452,3,FALSE)</f>
        <v>2</v>
      </c>
      <c r="E283" s="211">
        <f>VLOOKUP(B283,مقررات!$A$1:$F$476,4,FALSE)</f>
        <v>1</v>
      </c>
      <c r="F283" s="211">
        <f t="shared" si="11"/>
        <v>2.5</v>
      </c>
      <c r="G283" s="60" t="str">
        <f>VLOOKUP(B283,مقررات!$A$1:$F$409,6,FALSE)</f>
        <v>M229</v>
      </c>
      <c r="H283" s="60" t="s">
        <v>1542</v>
      </c>
      <c r="I283" s="262" t="str">
        <f>VLOOKUP(H283,'اعضاء هيئة التدريس'!$B$1:$D$300,2,FALSE)</f>
        <v>د. كوثر محمد حسن</v>
      </c>
      <c r="J283" s="73"/>
      <c r="K283" s="73" t="s">
        <v>1072</v>
      </c>
      <c r="L283" s="73"/>
      <c r="M283" s="73"/>
      <c r="N283" s="73"/>
      <c r="O283" s="73"/>
      <c r="P283" s="95"/>
      <c r="Q283" s="4"/>
      <c r="R283" s="692"/>
      <c r="S283" s="91"/>
      <c r="T283" s="91"/>
      <c r="U283" s="283"/>
      <c r="V283" s="283"/>
      <c r="W283" s="283"/>
      <c r="X283" s="283"/>
      <c r="Y283" s="283"/>
      <c r="Z283" s="283"/>
      <c r="AA283" s="283"/>
      <c r="AB283" s="283"/>
      <c r="AC283" s="283"/>
      <c r="AD283" s="283"/>
      <c r="AE283" s="283"/>
      <c r="AF283" s="283"/>
      <c r="AG283" s="283"/>
      <c r="AU283" s="251" t="e">
        <f>VLOOKUP(#REF!,'اعضاء هيئة التدريس'!#REF!,2,)</f>
        <v>#REF!</v>
      </c>
    </row>
    <row r="284" spans="1:47" s="272" customFormat="1" ht="15.75" hidden="1">
      <c r="A284" s="724">
        <v>31</v>
      </c>
      <c r="B284" s="288" t="s">
        <v>562</v>
      </c>
      <c r="C284" s="726" t="str">
        <f>VLOOKUP(B284,مقررات!$A$1:$F$411,2,FALSE)</f>
        <v>ديناميكا (2)</v>
      </c>
      <c r="D284" s="211">
        <f>VLOOKUP(B284,مقررات!$A$1:$F$452,3,FALSE)</f>
        <v>2</v>
      </c>
      <c r="E284" s="211">
        <f>VLOOKUP(B284,مقررات!$A$1:$F$476,4,FALSE)</f>
        <v>1</v>
      </c>
      <c r="F284" s="211">
        <f t="shared" si="11"/>
        <v>2.5</v>
      </c>
      <c r="G284" s="60" t="str">
        <f>VLOOKUP(B284,مقررات!$A$1:$F$409,6,FALSE)</f>
        <v>M1210</v>
      </c>
      <c r="H284" s="60" t="s">
        <v>1552</v>
      </c>
      <c r="I284" s="262" t="str">
        <f>VLOOKUP(H284,'اعضاء هيئة التدريس'!$B$1:$D$300,2,FALSE)</f>
        <v>د. طه عبدالكريم ابراهيم</v>
      </c>
      <c r="J284" s="73"/>
      <c r="K284" s="73"/>
      <c r="L284" s="73" t="s">
        <v>1067</v>
      </c>
      <c r="M284" s="73"/>
      <c r="N284" s="73"/>
      <c r="O284" s="73"/>
      <c r="P284" s="95"/>
      <c r="Q284" s="4"/>
      <c r="R284" s="692"/>
      <c r="S284" s="91"/>
      <c r="T284" s="91"/>
      <c r="U284" s="283"/>
      <c r="V284" s="283"/>
      <c r="W284" s="283"/>
      <c r="X284" s="283"/>
      <c r="Y284" s="283"/>
      <c r="Z284" s="283"/>
      <c r="AA284" s="283"/>
      <c r="AB284" s="283"/>
      <c r="AC284" s="283"/>
      <c r="AD284" s="283"/>
      <c r="AE284" s="283"/>
      <c r="AF284" s="283"/>
      <c r="AG284" s="283"/>
      <c r="AU284" s="251" t="e">
        <f>VLOOKUP(#REF!,'اعضاء هيئة التدريس'!#REF!,2,)</f>
        <v>#REF!</v>
      </c>
    </row>
    <row r="285" spans="1:47" s="272" customFormat="1" ht="39" hidden="1" customHeight="1">
      <c r="A285" s="724">
        <v>36</v>
      </c>
      <c r="B285" s="288" t="s">
        <v>569</v>
      </c>
      <c r="C285" s="726" t="str">
        <f>VLOOKUP(B285,مقررات!$A$1:$F$411,2,FALSE)</f>
        <v>توبولوجى عام</v>
      </c>
      <c r="D285" s="211">
        <f>VLOOKUP(B285,مقررات!$A$1:$F$452,3,FALSE)</f>
        <v>2</v>
      </c>
      <c r="E285" s="211">
        <f>VLOOKUP(B285,مقررات!$A$1:$F$476,4,FALSE)</f>
        <v>0</v>
      </c>
      <c r="F285" s="211">
        <f t="shared" si="11"/>
        <v>2</v>
      </c>
      <c r="G285" s="60" t="str">
        <f>VLOOKUP(B285,مقررات!$A$1:$F$409,6,FALSE)</f>
        <v>M312</v>
      </c>
      <c r="H285" s="60" t="s">
        <v>1558</v>
      </c>
      <c r="I285" s="262" t="str">
        <f>VLOOKUP(H285,'اعضاء هيئة التدريس'!$B$1:$D$300,2,FALSE)</f>
        <v xml:space="preserve">  د/ مها عبد الفتاح ابوشنب</v>
      </c>
      <c r="J285" s="73"/>
      <c r="K285" s="73"/>
      <c r="L285" s="73" t="s">
        <v>1068</v>
      </c>
      <c r="M285" s="73"/>
      <c r="N285" s="73"/>
      <c r="O285" s="73"/>
      <c r="P285" s="88"/>
      <c r="Q285" s="4"/>
      <c r="R285" s="692"/>
      <c r="S285" s="91"/>
      <c r="T285" s="91"/>
      <c r="U285" s="283"/>
      <c r="V285" s="283"/>
      <c r="W285" s="283"/>
      <c r="X285" s="283"/>
      <c r="Y285" s="283"/>
      <c r="Z285" s="283"/>
      <c r="AA285" s="283"/>
      <c r="AB285" s="283"/>
      <c r="AC285" s="283"/>
      <c r="AD285" s="283"/>
      <c r="AE285" s="283"/>
      <c r="AF285" s="283"/>
      <c r="AG285" s="283"/>
      <c r="AU285" s="251" t="e">
        <f>VLOOKUP(#REF!,'اعضاء هيئة التدريس'!#REF!,2,)</f>
        <v>#REF!</v>
      </c>
    </row>
    <row r="286" spans="1:47" s="272" customFormat="1" ht="54.75" hidden="1" customHeight="1">
      <c r="A286" s="724">
        <v>47</v>
      </c>
      <c r="B286" s="288" t="s">
        <v>568</v>
      </c>
      <c r="C286" s="726" t="str">
        <f>VLOOKUP(B286,مقررات!$A$1:$F$411,2,FALSE)</f>
        <v>التحليل الدالي(1)</v>
      </c>
      <c r="D286" s="211">
        <f>VLOOKUP(B286,مقررات!$A$1:$F$452,3,FALSE)</f>
        <v>3</v>
      </c>
      <c r="E286" s="211">
        <f>VLOOKUP(B286,مقررات!$A$1:$F$476,4,FALSE)</f>
        <v>0</v>
      </c>
      <c r="F286" s="211">
        <f t="shared" si="11"/>
        <v>3</v>
      </c>
      <c r="G286" s="60" t="str">
        <f>VLOOKUP(B286,مقررات!$A$1:$F$409,6,FALSE)</f>
        <v>M213</v>
      </c>
      <c r="H286" s="60" t="s">
        <v>1571</v>
      </c>
      <c r="I286" s="262" t="str">
        <f>VLOOKUP(H286,'اعضاء هيئة التدريس'!$B$1:$D$300,2,FALSE)</f>
        <v>د/ منار عبدالله ماهر</v>
      </c>
      <c r="J286" s="73"/>
      <c r="K286" s="73"/>
      <c r="L286" s="73"/>
      <c r="M286" s="73"/>
      <c r="N286" s="73" t="s">
        <v>1074</v>
      </c>
      <c r="O286" s="73"/>
      <c r="P286" s="775"/>
      <c r="Q286" s="4"/>
      <c r="R286" s="692"/>
      <c r="S286" s="91"/>
      <c r="T286" s="91"/>
      <c r="U286" s="283"/>
      <c r="V286" s="283"/>
      <c r="W286" s="283"/>
      <c r="X286" s="283"/>
      <c r="Y286" s="283"/>
      <c r="Z286" s="283"/>
      <c r="AA286" s="283"/>
      <c r="AB286" s="283"/>
      <c r="AC286" s="283"/>
      <c r="AD286" s="283"/>
      <c r="AE286" s="283"/>
      <c r="AF286" s="283"/>
      <c r="AG286" s="283"/>
      <c r="AU286" s="251" t="e">
        <f>VLOOKUP(#REF!,'اعضاء هيئة التدريس'!#REF!,2,)</f>
        <v>#REF!</v>
      </c>
    </row>
    <row r="287" spans="1:47" s="272" customFormat="1" ht="53.25" hidden="1" customHeight="1">
      <c r="A287" s="724">
        <v>55</v>
      </c>
      <c r="B287" s="288" t="s">
        <v>603</v>
      </c>
      <c r="C287" s="726" t="str">
        <f>VLOOKUP(B287,مقررات!$A$1:$F$411,2,FALSE)</f>
        <v>معالجة الصور</v>
      </c>
      <c r="D287" s="211">
        <f>VLOOKUP(B287,مقررات!$A$1:$F$452,3,FALSE)</f>
        <v>2</v>
      </c>
      <c r="E287" s="211">
        <f>VLOOKUP(B287,مقررات!$A$1:$F$476,4,FALSE)</f>
        <v>2</v>
      </c>
      <c r="F287" s="211">
        <f t="shared" si="11"/>
        <v>3</v>
      </c>
      <c r="G287" s="60" t="str">
        <f>VLOOKUP(B287,مقررات!$A$1:$F$409,6,FALSE)</f>
        <v>M2315</v>
      </c>
      <c r="H287" s="347" t="s">
        <v>1560</v>
      </c>
      <c r="I287" s="262" t="str">
        <f>VLOOKUP(H287,'اعضاء هيئة التدريس'!$B$1:$D$300,2,FALSE)</f>
        <v xml:space="preserve">د/ هاني محمد إبراهيم </v>
      </c>
      <c r="J287" s="250"/>
      <c r="K287" s="250" t="s">
        <v>1067</v>
      </c>
      <c r="L287" s="250"/>
      <c r="M287" s="250"/>
      <c r="N287" s="250"/>
      <c r="O287" s="250"/>
      <c r="P287" s="471"/>
      <c r="Q287" s="282"/>
      <c r="R287" s="428"/>
      <c r="S287" s="283"/>
      <c r="T287" s="283"/>
      <c r="U287" s="283"/>
      <c r="V287" s="283"/>
      <c r="W287" s="283"/>
      <c r="X287" s="283"/>
      <c r="Y287" s="283"/>
      <c r="Z287" s="283"/>
      <c r="AA287" s="283"/>
      <c r="AB287" s="283"/>
      <c r="AC287" s="283"/>
      <c r="AD287" s="283"/>
      <c r="AE287" s="283"/>
      <c r="AF287" s="283"/>
      <c r="AG287" s="283"/>
      <c r="AU287" s="251" t="e">
        <f>VLOOKUP(#REF!,'اعضاء هيئة التدريس'!#REF!,2,)</f>
        <v>#REF!</v>
      </c>
    </row>
    <row r="288" spans="1:47" s="272" customFormat="1" ht="40.5" hidden="1" customHeight="1">
      <c r="A288" s="724">
        <v>18</v>
      </c>
      <c r="B288" s="288" t="s">
        <v>1186</v>
      </c>
      <c r="C288" s="726" t="str">
        <f>VLOOKUP(B288,مقررات!$A$1:$F$411,2,FALSE)</f>
        <v>بحث ومقال</v>
      </c>
      <c r="D288" s="211">
        <f>VLOOKUP(B288,مقررات!$A$1:$F$452,3,FALSE)</f>
        <v>2</v>
      </c>
      <c r="E288" s="211">
        <f>VLOOKUP(B288,مقررات!$A$1:$F$476,4,FALSE)</f>
        <v>0</v>
      </c>
      <c r="F288" s="211">
        <f t="shared" si="11"/>
        <v>2</v>
      </c>
      <c r="G288" s="60" t="str">
        <f>VLOOKUP(B288,مقررات!$A$1:$F$409,6,FALSE)</f>
        <v>-</v>
      </c>
      <c r="H288" s="298" t="s">
        <v>1646</v>
      </c>
      <c r="I288" s="262" t="str">
        <f>VLOOKUP(H288,'اعضاء هيئة التدريس'!$B$1:$D$300,2,FALSE)</f>
        <v>د/ لبنى شرف الدين</v>
      </c>
      <c r="J288" s="267"/>
      <c r="K288" s="267"/>
      <c r="L288" s="250"/>
      <c r="M288" s="250"/>
      <c r="N288" s="267"/>
      <c r="O288" s="251"/>
      <c r="P288" s="1070"/>
      <c r="Q288" s="282"/>
      <c r="R288" s="428"/>
      <c r="S288" s="283"/>
      <c r="T288" s="283"/>
      <c r="U288" s="283"/>
      <c r="V288" s="283"/>
      <c r="W288" s="283"/>
      <c r="X288" s="283"/>
      <c r="Y288" s="283"/>
      <c r="Z288" s="283"/>
      <c r="AA288" s="283"/>
      <c r="AB288" s="283"/>
      <c r="AC288" s="283"/>
      <c r="AD288" s="283"/>
      <c r="AE288" s="283"/>
      <c r="AF288" s="283"/>
      <c r="AG288" s="283"/>
      <c r="AU288" s="251" t="e">
        <f>VLOOKUP(#REF!,'اعضاء هيئة التدريس'!#REF!,2,)</f>
        <v>#REF!</v>
      </c>
    </row>
    <row r="289" spans="1:47" s="285" customFormat="1" ht="29.25" hidden="1" customHeight="1">
      <c r="A289" s="724">
        <v>20</v>
      </c>
      <c r="B289" s="288" t="s">
        <v>1187</v>
      </c>
      <c r="C289" s="726" t="str">
        <f>VLOOKUP(B289,مقررات!$A$1:$F$411,2,FALSE)</f>
        <v>ديناميكا حرارية</v>
      </c>
      <c r="D289" s="211">
        <f>VLOOKUP(B289,مقررات!$A$1:$F$452,3,FALSE)</f>
        <v>3</v>
      </c>
      <c r="E289" s="211">
        <f>VLOOKUP(B289,مقررات!$A$1:$F$476,4,FALSE)</f>
        <v>0</v>
      </c>
      <c r="F289" s="211">
        <f t="shared" si="11"/>
        <v>3</v>
      </c>
      <c r="G289" s="60" t="str">
        <f>VLOOKUP(B289,مقررات!$A$1:$F$409,6,FALSE)</f>
        <v>-</v>
      </c>
      <c r="H289" s="697" t="s">
        <v>1638</v>
      </c>
      <c r="I289" s="262" t="str">
        <f>VLOOKUP(H289,'اعضاء هيئة التدريس'!$B$1:$D$300,2,FALSE)</f>
        <v>أ.د/ يحيى القاضي</v>
      </c>
      <c r="J289" s="73"/>
      <c r="K289" s="73"/>
      <c r="L289" s="250" t="s">
        <v>1069</v>
      </c>
      <c r="M289" s="73"/>
      <c r="N289" s="73"/>
      <c r="O289" s="73"/>
      <c r="P289" s="88"/>
      <c r="Q289" s="4"/>
      <c r="R289" s="692"/>
      <c r="S289" s="91"/>
      <c r="T289" s="91"/>
      <c r="U289" s="283"/>
      <c r="V289" s="284"/>
      <c r="W289" s="284"/>
      <c r="X289" s="284"/>
      <c r="Y289" s="284"/>
      <c r="Z289" s="284"/>
      <c r="AA289" s="284"/>
      <c r="AB289" s="284"/>
      <c r="AC289" s="284"/>
      <c r="AD289" s="284"/>
      <c r="AE289" s="284"/>
      <c r="AF289" s="284"/>
      <c r="AG289" s="284"/>
      <c r="AU289" s="251" t="e">
        <f>VLOOKUP(#REF!,'اعضاء هيئة التدريس'!#REF!,2,)</f>
        <v>#REF!</v>
      </c>
    </row>
    <row r="290" spans="1:47" s="29" customFormat="1" ht="22.5" hidden="1" customHeight="1">
      <c r="A290" s="724">
        <v>25</v>
      </c>
      <c r="B290" s="288" t="s">
        <v>495</v>
      </c>
      <c r="C290" s="726" t="str">
        <f>VLOOKUP(B290,مقررات!$A$1:$F$411,2,FALSE)</f>
        <v>الكترونيات فيزيائية</v>
      </c>
      <c r="D290" s="211">
        <f>VLOOKUP(B290,مقررات!$A$1:$F$452,3,FALSE)</f>
        <v>3</v>
      </c>
      <c r="E290" s="211">
        <f>VLOOKUP(B290,مقررات!$A$1:$F$476,4,FALSE)</f>
        <v>0</v>
      </c>
      <c r="F290" s="211">
        <f t="shared" si="11"/>
        <v>3</v>
      </c>
      <c r="G290" s="60" t="str">
        <f>VLOOKUP(B290,مقررات!$A$1:$F$409,6,FALSE)</f>
        <v>P144</v>
      </c>
      <c r="H290" s="32" t="s">
        <v>1644</v>
      </c>
      <c r="I290" s="262" t="str">
        <f>VLOOKUP(H290,'اعضاء هيئة التدريس'!$B$1:$D$300,2,FALSE)</f>
        <v>د/ محمد الهوارى</v>
      </c>
      <c r="J290" s="776"/>
      <c r="K290" s="695" t="s">
        <v>1069</v>
      </c>
      <c r="L290" s="695"/>
      <c r="M290" s="695"/>
      <c r="N290" s="695"/>
      <c r="O290" s="776"/>
      <c r="P290" s="150"/>
      <c r="Q290" s="720"/>
      <c r="R290" s="769"/>
      <c r="S290" s="92"/>
      <c r="T290" s="92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U290" s="251" t="e">
        <f>VLOOKUP(#REF!,'اعضاء هيئة التدريس'!#REF!,2,)</f>
        <v>#REF!</v>
      </c>
    </row>
    <row r="291" spans="1:47" s="272" customFormat="1" ht="28.5" hidden="1" customHeight="1">
      <c r="A291" s="724">
        <v>26</v>
      </c>
      <c r="B291" s="288" t="s">
        <v>822</v>
      </c>
      <c r="C291" s="726" t="str">
        <f>VLOOKUP(B291,مقررات!$A$1:$F$411,2,FALSE)</f>
        <v>فيزياء رياضية (1)</v>
      </c>
      <c r="D291" s="211">
        <f>VLOOKUP(B291,مقررات!$A$1:$F$452,3,FALSE)</f>
        <v>3</v>
      </c>
      <c r="E291" s="211">
        <f>VLOOKUP(B291,مقررات!$A$1:$F$476,4,FALSE)</f>
        <v>0</v>
      </c>
      <c r="F291" s="211">
        <f t="shared" si="11"/>
        <v>3</v>
      </c>
      <c r="G291" s="60" t="str">
        <f>VLOOKUP(B291,مقررات!$A$1:$F$409,6,FALSE)</f>
        <v>-</v>
      </c>
      <c r="H291" s="298" t="s">
        <v>1653</v>
      </c>
      <c r="I291" s="262" t="str">
        <f>VLOOKUP(H291,'اعضاء هيئة التدريس'!$B$1:$D$300,2,FALSE)</f>
        <v>د/ سامي الجمال</v>
      </c>
      <c r="J291" s="267"/>
      <c r="K291" s="253" t="s">
        <v>1069</v>
      </c>
      <c r="L291" s="250"/>
      <c r="M291" s="250"/>
      <c r="N291" s="267"/>
      <c r="O291" s="250"/>
      <c r="P291" s="1070"/>
      <c r="Q291" s="282"/>
      <c r="R291" s="428"/>
      <c r="S291" s="283"/>
      <c r="T291" s="284"/>
      <c r="U291" s="283"/>
      <c r="V291" s="283"/>
      <c r="W291" s="283"/>
      <c r="X291" s="283"/>
      <c r="Y291" s="283"/>
      <c r="Z291" s="283"/>
      <c r="AA291" s="283"/>
      <c r="AB291" s="283"/>
      <c r="AC291" s="283"/>
      <c r="AD291" s="283"/>
      <c r="AE291" s="283"/>
      <c r="AF291" s="283"/>
      <c r="AG291" s="283"/>
      <c r="AU291" s="251" t="e">
        <f>VLOOKUP(#REF!,'اعضاء هيئة التدريس'!#REF!,2,)</f>
        <v>#REF!</v>
      </c>
    </row>
    <row r="292" spans="1:47" s="272" customFormat="1" ht="15" hidden="1" customHeight="1">
      <c r="A292" s="724">
        <v>27</v>
      </c>
      <c r="B292" s="288" t="s">
        <v>1189</v>
      </c>
      <c r="C292" s="726" t="str">
        <f>VLOOKUP(B292,مقررات!$A$1:$F$411,2,FALSE)</f>
        <v>ميكانيكا تقليدية ونسبية</v>
      </c>
      <c r="D292" s="211">
        <f>VLOOKUP(B292,مقررات!$A$1:$F$452,3,FALSE)</f>
        <v>2</v>
      </c>
      <c r="E292" s="211">
        <f>VLOOKUP(B292,مقررات!$A$1:$F$476,4,FALSE)</f>
        <v>2</v>
      </c>
      <c r="F292" s="211">
        <f t="shared" si="11"/>
        <v>3</v>
      </c>
      <c r="G292" s="60" t="str">
        <f>VLOOKUP(B292,مقررات!$A$1:$F$409,6,FALSE)</f>
        <v>P177</v>
      </c>
      <c r="H292" s="60" t="s">
        <v>1637</v>
      </c>
      <c r="I292" s="262" t="str">
        <f>VLOOKUP(H292,'اعضاء هيئة التدريس'!$B$1:$D$300,2,FALSE)</f>
        <v>أ.د/ ماجدة هانم خيرى</v>
      </c>
      <c r="J292" s="250"/>
      <c r="K292" s="250" t="s">
        <v>1232</v>
      </c>
      <c r="L292" s="250"/>
      <c r="M292" s="250"/>
      <c r="N292" s="250"/>
      <c r="O292" s="250"/>
      <c r="P292" s="1070"/>
      <c r="Q292" s="282"/>
      <c r="R292" s="428"/>
      <c r="S292" s="283"/>
      <c r="T292" s="283"/>
      <c r="U292" s="283"/>
      <c r="V292" s="283"/>
      <c r="W292" s="283"/>
      <c r="X292" s="283"/>
      <c r="Y292" s="283"/>
      <c r="Z292" s="283"/>
      <c r="AA292" s="283"/>
      <c r="AB292" s="283"/>
      <c r="AC292" s="283"/>
      <c r="AD292" s="283"/>
      <c r="AE292" s="283"/>
      <c r="AF292" s="283"/>
      <c r="AG292" s="283"/>
      <c r="AU292" s="251" t="e">
        <f>VLOOKUP(#REF!,'اعضاء هيئة التدريس'!#REF!,2,)</f>
        <v>#REF!</v>
      </c>
    </row>
    <row r="293" spans="1:47" s="285" customFormat="1" ht="15.75" hidden="1">
      <c r="A293" s="724">
        <v>28</v>
      </c>
      <c r="B293" s="288" t="s">
        <v>1190</v>
      </c>
      <c r="C293" s="726" t="str">
        <f>VLOOKUP(B293,مقررات!$A$1:$F$411,2,FALSE)</f>
        <v>فيزياءتطبيقية (1)</v>
      </c>
      <c r="D293" s="211">
        <f>VLOOKUP(B293,مقررات!$A$1:$F$452,3,FALSE)</f>
        <v>0</v>
      </c>
      <c r="E293" s="211">
        <f>VLOOKUP(B293,مقررات!$A$1:$F$476,4,FALSE)</f>
        <v>6</v>
      </c>
      <c r="F293" s="211">
        <f t="shared" si="11"/>
        <v>3</v>
      </c>
      <c r="G293" s="60" t="str">
        <f>VLOOKUP(B293,مقررات!$A$1:$F$409,6,FALSE)</f>
        <v>-</v>
      </c>
      <c r="H293" s="423" t="s">
        <v>1646</v>
      </c>
      <c r="I293" s="262" t="str">
        <f>VLOOKUP(H293,'اعضاء هيئة التدريس'!$B$1:$D$300,2,FALSE)</f>
        <v>د/ لبنى شرف الدين</v>
      </c>
      <c r="J293" s="73" t="s">
        <v>1985</v>
      </c>
      <c r="K293" s="73"/>
      <c r="L293" s="73" t="s">
        <v>1985</v>
      </c>
      <c r="M293" s="73"/>
      <c r="N293" s="73"/>
      <c r="O293" s="73" t="s">
        <v>1985</v>
      </c>
      <c r="P293" s="88"/>
      <c r="Q293" s="4"/>
      <c r="R293" s="692"/>
      <c r="S293" s="91"/>
      <c r="T293" s="91"/>
      <c r="U293" s="283"/>
      <c r="V293" s="284"/>
      <c r="W293" s="284"/>
      <c r="X293" s="284"/>
      <c r="Y293" s="284"/>
      <c r="Z293" s="284"/>
      <c r="AA293" s="284"/>
      <c r="AB293" s="284"/>
      <c r="AC293" s="284"/>
      <c r="AD293" s="284"/>
      <c r="AE293" s="284"/>
      <c r="AF293" s="284"/>
      <c r="AG293" s="284"/>
      <c r="AU293" s="251" t="e">
        <f>VLOOKUP(#REF!,'اعضاء هيئة التدريس'!#REF!,2,)</f>
        <v>#REF!</v>
      </c>
    </row>
    <row r="294" spans="1:47" s="122" customFormat="1" ht="15.75" hidden="1" customHeight="1">
      <c r="A294" s="724">
        <v>29</v>
      </c>
      <c r="B294" s="288" t="s">
        <v>831</v>
      </c>
      <c r="C294" s="726" t="str">
        <f>VLOOKUP(B294,مقررات!$A$1:$F$411,2,FALSE)</f>
        <v>فيزياء جوامد (1)</v>
      </c>
      <c r="D294" s="211">
        <f>VLOOKUP(B294,مقررات!$A$1:$F$452,3,FALSE)</f>
        <v>2</v>
      </c>
      <c r="E294" s="211">
        <f>VLOOKUP(B294,مقررات!$A$1:$F$476,4,FALSE)</f>
        <v>2</v>
      </c>
      <c r="F294" s="211">
        <f t="shared" si="11"/>
        <v>3</v>
      </c>
      <c r="G294" s="60" t="str">
        <f>VLOOKUP(B294,مقررات!$A$1:$F$409,6,FALSE)</f>
        <v>P111</v>
      </c>
      <c r="H294" s="697" t="s">
        <v>1636</v>
      </c>
      <c r="I294" s="262" t="str">
        <f>VLOOKUP(H294,'اعضاء هيئة التدريس'!$B$1:$D$300,2,FALSE)</f>
        <v>أ.د/ أنور حجازى</v>
      </c>
      <c r="J294" s="73"/>
      <c r="K294" s="73"/>
      <c r="L294" s="73"/>
      <c r="M294" s="73"/>
      <c r="N294" s="73"/>
      <c r="O294" s="73"/>
      <c r="P294" s="88"/>
      <c r="Q294" s="4"/>
      <c r="R294" s="692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G294" s="91"/>
      <c r="AU294" s="251" t="e">
        <f>VLOOKUP(#REF!,'اعضاء هيئة التدريس'!#REF!,2,)</f>
        <v>#REF!</v>
      </c>
    </row>
    <row r="295" spans="1:47" s="29" customFormat="1" ht="15.75" hidden="1" customHeight="1">
      <c r="A295" s="724">
        <v>34</v>
      </c>
      <c r="B295" s="288" t="s">
        <v>500</v>
      </c>
      <c r="C295" s="726" t="str">
        <f>VLOOKUP(B295,مقررات!$A$1:$F$411,2,FALSE)</f>
        <v>ميكانيكا الموائع</v>
      </c>
      <c r="D295" s="211">
        <f>VLOOKUP(B295,مقررات!$A$1:$F$452,3,FALSE)</f>
        <v>3</v>
      </c>
      <c r="E295" s="211" t="str">
        <f>VLOOKUP(B295,مقررات!$A$1:$F$476,4,FALSE)</f>
        <v>-</v>
      </c>
      <c r="F295" s="211">
        <v>3</v>
      </c>
      <c r="G295" s="60" t="str">
        <f>VLOOKUP(B295,مقررات!$A$1:$F$409,6,FALSE)</f>
        <v>P177</v>
      </c>
      <c r="H295" s="298" t="s">
        <v>1655</v>
      </c>
      <c r="I295" s="262" t="str">
        <f>VLOOKUP(H295,'اعضاء هيئة التدريس'!$B$1:$D$300,2,FALSE)</f>
        <v>د/ محمد عبد الحكيم</v>
      </c>
      <c r="J295" s="250"/>
      <c r="K295" s="267"/>
      <c r="L295" s="250"/>
      <c r="M295" s="267"/>
      <c r="N295" s="267"/>
      <c r="O295" s="267"/>
      <c r="P295" s="1070"/>
      <c r="Q295" s="282"/>
      <c r="R295" s="428"/>
      <c r="S295" s="283"/>
      <c r="T295" s="283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U295" s="251" t="e">
        <f>VLOOKUP(#REF!,'اعضاء هيئة التدريس'!#REF!,2,)</f>
        <v>#REF!</v>
      </c>
    </row>
    <row r="296" spans="1:47" s="272" customFormat="1" ht="15.75" hidden="1" customHeight="1">
      <c r="A296" s="724">
        <v>36</v>
      </c>
      <c r="B296" s="288" t="s">
        <v>1193</v>
      </c>
      <c r="C296" s="726" t="str">
        <f>VLOOKUP(B296,مقررات!$A$1:$F$411,2,FALSE)</f>
        <v>فيزياء تطبيقية (2)</v>
      </c>
      <c r="D296" s="211">
        <f>VLOOKUP(B296,مقررات!$A$1:$F$452,3,FALSE)</f>
        <v>0</v>
      </c>
      <c r="E296" s="211">
        <f>VLOOKUP(B296,مقررات!$A$1:$F$476,4,FALSE)</f>
        <v>8</v>
      </c>
      <c r="F296" s="211">
        <f>D296+0.5*E296</f>
        <v>4</v>
      </c>
      <c r="G296" s="60" t="str">
        <f>VLOOKUP(B296,مقررات!$A$1:$F$409,6,FALSE)</f>
        <v>P 189</v>
      </c>
      <c r="H296" s="287" t="s">
        <v>1625</v>
      </c>
      <c r="I296" s="262" t="str">
        <f>VLOOKUP(H296,'اعضاء هيئة التدريس'!$B$1:$D$300,2,FALSE)</f>
        <v>أ.د/ أحمد الحملاوى</v>
      </c>
      <c r="J296" s="265"/>
      <c r="K296" s="265"/>
      <c r="L296" s="237"/>
      <c r="M296" s="265"/>
      <c r="N296" s="237"/>
      <c r="O296" s="265"/>
      <c r="P296" s="775"/>
      <c r="Q296" s="282"/>
      <c r="R296" s="428"/>
      <c r="S296" s="283"/>
      <c r="T296" s="283"/>
      <c r="U296" s="283"/>
      <c r="V296" s="283"/>
      <c r="W296" s="283"/>
      <c r="X296" s="283"/>
      <c r="Y296" s="283"/>
      <c r="Z296" s="283"/>
      <c r="AA296" s="283"/>
      <c r="AB296" s="283"/>
      <c r="AC296" s="283"/>
      <c r="AD296" s="283"/>
      <c r="AE296" s="283"/>
      <c r="AF296" s="283"/>
      <c r="AG296" s="283"/>
      <c r="AU296" s="251" t="e">
        <f>VLOOKUP(#REF!,'اعضاء هيئة التدريس'!#REF!,2,)</f>
        <v>#REF!</v>
      </c>
    </row>
    <row r="297" spans="1:47" s="285" customFormat="1" ht="15.75" hidden="1" customHeight="1">
      <c r="A297" s="724">
        <v>37</v>
      </c>
      <c r="B297" s="288" t="s">
        <v>829</v>
      </c>
      <c r="C297" s="726" t="str">
        <f>VLOOKUP(B297,مقررات!$A$1:$F$411,2,FALSE)</f>
        <v>فيزياء جوامد (2)</v>
      </c>
      <c r="D297" s="211">
        <f>VLOOKUP(B297,مقررات!$A$1:$F$452,3,FALSE)</f>
        <v>2</v>
      </c>
      <c r="E297" s="211">
        <f>VLOOKUP(B297,مقررات!$A$1:$F$476,4,FALSE)</f>
        <v>2</v>
      </c>
      <c r="F297" s="211">
        <f>D297+0.5*E297</f>
        <v>3</v>
      </c>
      <c r="G297" s="60" t="str">
        <f>VLOOKUP(B297,مقررات!$A$1:$F$409,6,FALSE)</f>
        <v>P 211</v>
      </c>
      <c r="H297" s="423" t="s">
        <v>1682</v>
      </c>
      <c r="I297" s="262" t="str">
        <f>VLOOKUP(H297,'اعضاء هيئة التدريس'!$B$1:$D$300,2,FALSE)</f>
        <v>أ.د/ رؤف الملواني</v>
      </c>
      <c r="J297" s="73"/>
      <c r="K297" s="73"/>
      <c r="L297" s="250" t="s">
        <v>1069</v>
      </c>
      <c r="M297" s="250"/>
      <c r="N297" s="250"/>
      <c r="O297" s="250"/>
      <c r="P297" s="95"/>
      <c r="Q297" s="4"/>
      <c r="R297" s="692"/>
      <c r="S297" s="91"/>
      <c r="T297" s="91"/>
      <c r="U297" s="283"/>
      <c r="V297" s="284"/>
      <c r="W297" s="284"/>
      <c r="X297" s="284"/>
      <c r="Y297" s="284"/>
      <c r="Z297" s="284"/>
      <c r="AA297" s="284"/>
      <c r="AB297" s="284"/>
      <c r="AC297" s="284"/>
      <c r="AD297" s="284"/>
      <c r="AE297" s="284"/>
      <c r="AF297" s="284"/>
      <c r="AG297" s="284"/>
      <c r="AU297" s="251" t="e">
        <f>VLOOKUP(#REF!,'اعضاء هيئة التدريس'!#REF!,2,)</f>
        <v>#REF!</v>
      </c>
    </row>
    <row r="298" spans="1:47" s="272" customFormat="1" ht="15" hidden="1" customHeight="1">
      <c r="A298" s="724">
        <v>38</v>
      </c>
      <c r="B298" s="288" t="s">
        <v>1194</v>
      </c>
      <c r="C298" s="726" t="str">
        <f>VLOOKUP(B298,مقررات!$A$1:$F$411,2,FALSE)</f>
        <v>فيزياء نووية(2)</v>
      </c>
      <c r="D298" s="211">
        <f>VLOOKUP(B298,مقررات!$A$1:$F$452,3,FALSE)</f>
        <v>2</v>
      </c>
      <c r="E298" s="211">
        <f>VLOOKUP(B298,مقررات!$A$1:$F$476,4,FALSE)</f>
        <v>2</v>
      </c>
      <c r="F298" s="211">
        <f>D298+0.5*E298</f>
        <v>3</v>
      </c>
      <c r="G298" s="60" t="str">
        <f>VLOOKUP(B298,مقررات!$A$1:$F$409,6,FALSE)</f>
        <v>P 254</v>
      </c>
      <c r="H298" s="340" t="s">
        <v>1630</v>
      </c>
      <c r="I298" s="262" t="str">
        <f>VLOOKUP(H298,'اعضاء هيئة التدريس'!$B$1:$D$300,2,FALSE)</f>
        <v>أ.د/ حسين السمان</v>
      </c>
      <c r="J298" s="254"/>
      <c r="K298" s="253" t="s">
        <v>1067</v>
      </c>
      <c r="L298" s="382"/>
      <c r="M298" s="254"/>
      <c r="N298" s="253" t="s">
        <v>1112</v>
      </c>
      <c r="O298" s="254"/>
      <c r="P298" s="210"/>
      <c r="Q298" s="382"/>
      <c r="R298" s="624"/>
      <c r="S298" s="369"/>
      <c r="T298" s="369"/>
      <c r="U298" s="357"/>
      <c r="V298" s="283"/>
      <c r="W298" s="283"/>
      <c r="X298" s="283"/>
      <c r="Y298" s="283"/>
      <c r="Z298" s="283"/>
      <c r="AA298" s="283"/>
      <c r="AB298" s="283"/>
      <c r="AC298" s="283"/>
      <c r="AD298" s="283"/>
      <c r="AE298" s="283"/>
      <c r="AF298" s="283"/>
      <c r="AG298" s="283"/>
      <c r="AU298" s="251" t="e">
        <f>VLOOKUP(#REF!,'اعضاء هيئة التدريس'!#REF!,2,)</f>
        <v>#REF!</v>
      </c>
    </row>
    <row r="299" spans="1:47" s="272" customFormat="1" ht="15.75" hidden="1" customHeight="1">
      <c r="A299" s="724">
        <v>39</v>
      </c>
      <c r="B299" s="288" t="s">
        <v>501</v>
      </c>
      <c r="C299" s="726" t="str">
        <f>VLOOKUP(B299,مقررات!$A$1:$F$411,2,FALSE)</f>
        <v>فيزياء طاقات عالية</v>
      </c>
      <c r="D299" s="211">
        <f>VLOOKUP(B299,مقررات!$A$1:$F$452,3,FALSE)</f>
        <v>3</v>
      </c>
      <c r="E299" s="211">
        <f>VLOOKUP(B299,مقررات!$A$1:$F$476,4,FALSE)</f>
        <v>0</v>
      </c>
      <c r="F299" s="211">
        <f>D299+0.5*E299</f>
        <v>3</v>
      </c>
      <c r="G299" s="60" t="str">
        <f>VLOOKUP(B299,مقررات!$A$1:$F$409,6,FALSE)</f>
        <v>P254</v>
      </c>
      <c r="H299" s="340" t="s">
        <v>1631</v>
      </c>
      <c r="I299" s="262" t="str">
        <f>VLOOKUP(H299,'اعضاء هيئة التدريس'!$B$1:$D$300,2,FALSE)</f>
        <v>أ.د/ عبد العظيم المرسى</v>
      </c>
      <c r="J299" s="254"/>
      <c r="K299" s="254"/>
      <c r="L299" s="382"/>
      <c r="M299" s="253" t="s">
        <v>1232</v>
      </c>
      <c r="N299" s="382"/>
      <c r="O299" s="254"/>
      <c r="P299" s="210"/>
      <c r="Q299" s="382"/>
      <c r="R299" s="624"/>
      <c r="S299" s="369"/>
      <c r="T299" s="369"/>
      <c r="U299" s="283"/>
      <c r="V299" s="283"/>
      <c r="W299" s="283"/>
      <c r="X299" s="283"/>
      <c r="Y299" s="283"/>
      <c r="Z299" s="283"/>
      <c r="AA299" s="283"/>
      <c r="AB299" s="283"/>
      <c r="AC299" s="283"/>
      <c r="AD299" s="283"/>
      <c r="AE299" s="283"/>
      <c r="AF299" s="283"/>
      <c r="AG299" s="283"/>
      <c r="AU299" s="251" t="e">
        <f>VLOOKUP(#REF!,'اعضاء هيئة التدريس'!#REF!,2,)</f>
        <v>#REF!</v>
      </c>
    </row>
    <row r="300" spans="1:47" s="285" customFormat="1" ht="15.75" hidden="1" customHeight="1">
      <c r="A300" s="724">
        <v>40</v>
      </c>
      <c r="B300" s="288" t="s">
        <v>502</v>
      </c>
      <c r="C300" s="726" t="str">
        <f>VLOOKUP(B300,مقررات!$A$1:$F$411,2,FALSE)</f>
        <v>فيزياء معجلات</v>
      </c>
      <c r="D300" s="211">
        <f>VLOOKUP(B300,مقررات!$A$1:$F$452,3,FALSE)</f>
        <v>2</v>
      </c>
      <c r="E300" s="211" t="str">
        <f>VLOOKUP(B300,مقررات!$A$1:$F$476,4,FALSE)</f>
        <v>-</v>
      </c>
      <c r="F300" s="211">
        <v>2</v>
      </c>
      <c r="G300" s="60" t="str">
        <f>VLOOKUP(B300,مقررات!$A$1:$F$409,6,FALSE)</f>
        <v>P254</v>
      </c>
      <c r="H300" s="423" t="s">
        <v>1630</v>
      </c>
      <c r="I300" s="262" t="str">
        <f>VLOOKUP(H300,'اعضاء هيئة التدريس'!$B$1:$D$300,2,FALSE)</f>
        <v>أ.د/ حسين السمان</v>
      </c>
      <c r="J300" s="73"/>
      <c r="K300" s="73" t="s">
        <v>1072</v>
      </c>
      <c r="L300" s="73"/>
      <c r="M300" s="73"/>
      <c r="N300" s="73"/>
      <c r="O300" s="73"/>
      <c r="P300" s="88"/>
      <c r="Q300" s="4"/>
      <c r="R300" s="692"/>
      <c r="S300" s="91"/>
      <c r="T300" s="91"/>
      <c r="U300" s="283"/>
      <c r="V300" s="284"/>
      <c r="W300" s="284"/>
      <c r="X300" s="284"/>
      <c r="Y300" s="284"/>
      <c r="Z300" s="284"/>
      <c r="AA300" s="284"/>
      <c r="AB300" s="284"/>
      <c r="AC300" s="284"/>
      <c r="AD300" s="284"/>
      <c r="AE300" s="284"/>
      <c r="AF300" s="284"/>
      <c r="AG300" s="284"/>
      <c r="AU300" s="251" t="e">
        <f>VLOOKUP(#REF!,'اعضاء هيئة التدريس'!#REF!,2,)</f>
        <v>#REF!</v>
      </c>
    </row>
    <row r="301" spans="1:47" s="272" customFormat="1" ht="15.75" hidden="1">
      <c r="A301" s="724">
        <v>41</v>
      </c>
      <c r="B301" s="288" t="s">
        <v>1195</v>
      </c>
      <c r="C301" s="726" t="str">
        <f>VLOOKUP(B301,مقررات!$A$1:$F$411,2,FALSE)</f>
        <v>ميكانيكا احصائية</v>
      </c>
      <c r="D301" s="211">
        <f>VLOOKUP(B301,مقررات!$A$1:$F$452,3,FALSE)</f>
        <v>3</v>
      </c>
      <c r="E301" s="211" t="str">
        <f>VLOOKUP(B301,مقررات!$A$1:$F$476,4,FALSE)</f>
        <v>-</v>
      </c>
      <c r="F301" s="211">
        <v>3</v>
      </c>
      <c r="G301" s="60" t="str">
        <f>VLOOKUP(B301,مقررات!$A$1:$F$409,6,FALSE)</f>
        <v>P 222</v>
      </c>
      <c r="H301" s="705" t="s">
        <v>1641</v>
      </c>
      <c r="I301" s="262" t="str">
        <f>VLOOKUP(H301,'اعضاء هيئة التدريس'!$B$1:$D$300,2,FALSE)</f>
        <v>د/ زكريا البدوى</v>
      </c>
      <c r="J301" s="73"/>
      <c r="K301" s="772"/>
      <c r="L301" s="73" t="s">
        <v>1069</v>
      </c>
      <c r="M301" s="772"/>
      <c r="N301" s="772"/>
      <c r="O301" s="772"/>
      <c r="P301" s="88"/>
      <c r="Q301" s="4"/>
      <c r="R301" s="692"/>
      <c r="S301" s="91"/>
      <c r="T301" s="91"/>
      <c r="U301" s="283"/>
      <c r="V301" s="283"/>
      <c r="W301" s="283"/>
      <c r="X301" s="283"/>
      <c r="Y301" s="283"/>
      <c r="Z301" s="283"/>
      <c r="AA301" s="283"/>
      <c r="AB301" s="283"/>
      <c r="AC301" s="283"/>
      <c r="AD301" s="283"/>
      <c r="AE301" s="283"/>
      <c r="AF301" s="283"/>
      <c r="AG301" s="283"/>
      <c r="AU301" s="251" t="e">
        <f>VLOOKUP(#REF!,'اعضاء هيئة التدريس'!#REF!,2,)</f>
        <v>#REF!</v>
      </c>
    </row>
    <row r="302" spans="1:47" s="285" customFormat="1" ht="15.75" hidden="1">
      <c r="A302" s="724">
        <v>42</v>
      </c>
      <c r="B302" s="288" t="s">
        <v>1197</v>
      </c>
      <c r="C302" s="726" t="str">
        <f>VLOOKUP(B302,مقررات!$A$1:$F$411,2,FALSE)</f>
        <v>فيزياءتطبيقية (3)</v>
      </c>
      <c r="D302" s="211">
        <f>VLOOKUP(B302,مقررات!$A$1:$F$452,3,FALSE)</f>
        <v>0</v>
      </c>
      <c r="E302" s="211">
        <f>VLOOKUP(B302,مقررات!$A$1:$F$476,4,FALSE)</f>
        <v>8</v>
      </c>
      <c r="F302" s="211">
        <f t="shared" ref="F302:F332" si="12">D302+0.5*E302</f>
        <v>4</v>
      </c>
      <c r="G302" s="60" t="str">
        <f>VLOOKUP(B302,مقررات!$A$1:$F$409,6,FALSE)</f>
        <v>P 286</v>
      </c>
      <c r="H302" s="21" t="s">
        <v>1646</v>
      </c>
      <c r="I302" s="262" t="str">
        <f>VLOOKUP(H302,'اعضاء هيئة التدريس'!$B$1:$D$300,2,FALSE)</f>
        <v>د/ لبنى شرف الدين</v>
      </c>
      <c r="J302" s="145"/>
      <c r="K302" s="145"/>
      <c r="L302" s="146"/>
      <c r="M302" s="145"/>
      <c r="N302" s="146"/>
      <c r="O302" s="145"/>
      <c r="P302" s="95"/>
      <c r="Q302" s="4"/>
      <c r="R302" s="692"/>
      <c r="S302" s="91"/>
      <c r="T302" s="91"/>
      <c r="U302" s="283"/>
      <c r="V302" s="284"/>
      <c r="W302" s="284"/>
      <c r="X302" s="284"/>
      <c r="Y302" s="284"/>
      <c r="Z302" s="284"/>
      <c r="AA302" s="284"/>
      <c r="AB302" s="284"/>
      <c r="AC302" s="284"/>
      <c r="AD302" s="284"/>
      <c r="AE302" s="284"/>
      <c r="AF302" s="284"/>
      <c r="AG302" s="284"/>
      <c r="AU302" s="251" t="e">
        <f>VLOOKUP(#REF!,'اعضاء هيئة التدريس'!#REF!,2,)</f>
        <v>#REF!</v>
      </c>
    </row>
    <row r="303" spans="1:47" s="285" customFormat="1" ht="15.75" hidden="1">
      <c r="A303" s="724">
        <v>43</v>
      </c>
      <c r="B303" s="288" t="s">
        <v>1386</v>
      </c>
      <c r="C303" s="726" t="str">
        <f>VLOOKUP(B303,مقررات!$A$1:$F$411,2,FALSE)</f>
        <v>اشباة موصلات</v>
      </c>
      <c r="D303" s="211">
        <f>VLOOKUP(B303,مقررات!$A$1:$F$452,3,FALSE)</f>
        <v>2</v>
      </c>
      <c r="E303" s="211">
        <f>VLOOKUP(B303,مقررات!$A$1:$F$476,4,FALSE)</f>
        <v>2</v>
      </c>
      <c r="F303" s="211">
        <f t="shared" si="12"/>
        <v>3</v>
      </c>
      <c r="G303" s="60" t="str">
        <f>VLOOKUP(B303,مقررات!$A$1:$F$409,6,FALSE)</f>
        <v>P211</v>
      </c>
      <c r="H303" s="298" t="s">
        <v>1634</v>
      </c>
      <c r="I303" s="262" t="str">
        <f>VLOOKUP(H303,'اعضاء هيئة التدريس'!$B$1:$D$300,2,FALSE)</f>
        <v>أ.د/  محمد الزيدية</v>
      </c>
      <c r="J303" s="267"/>
      <c r="K303" s="267"/>
      <c r="L303" s="250" t="s">
        <v>1066</v>
      </c>
      <c r="M303" s="267"/>
      <c r="N303" s="267"/>
      <c r="O303" s="250"/>
      <c r="P303" s="1070"/>
      <c r="Q303" s="282"/>
      <c r="R303" s="428"/>
      <c r="S303" s="283"/>
      <c r="T303" s="283"/>
      <c r="U303" s="283"/>
      <c r="V303" s="284"/>
      <c r="W303" s="284"/>
      <c r="X303" s="284"/>
      <c r="Y303" s="284"/>
      <c r="Z303" s="284"/>
      <c r="AA303" s="284"/>
      <c r="AB303" s="284"/>
      <c r="AC303" s="284"/>
      <c r="AD303" s="284"/>
      <c r="AE303" s="284"/>
      <c r="AF303" s="284"/>
      <c r="AG303" s="284"/>
      <c r="AU303" s="251" t="e">
        <f>VLOOKUP(#REF!,'اعضاء هيئة التدريس'!#REF!,2,)</f>
        <v>#REF!</v>
      </c>
    </row>
    <row r="304" spans="1:47" s="285" customFormat="1" ht="15" hidden="1" customHeight="1">
      <c r="A304" s="724">
        <v>44</v>
      </c>
      <c r="B304" s="288" t="s">
        <v>511</v>
      </c>
      <c r="C304" s="726" t="str">
        <f>VLOOKUP(B304,مقررات!$A$1:$F$411,2,FALSE)</f>
        <v>فيزياء البللورات</v>
      </c>
      <c r="D304" s="211">
        <f>VLOOKUP(B304,مقررات!$A$1:$F$452,3,FALSE)</f>
        <v>1</v>
      </c>
      <c r="E304" s="211">
        <f>VLOOKUP(B304,مقررات!$A$1:$F$476,4,FALSE)</f>
        <v>2</v>
      </c>
      <c r="F304" s="211">
        <f t="shared" si="12"/>
        <v>2</v>
      </c>
      <c r="G304" s="60" t="str">
        <f>VLOOKUP(B304,مقررات!$A$1:$F$409,6,FALSE)</f>
        <v>P311</v>
      </c>
      <c r="H304" s="423" t="s">
        <v>1627</v>
      </c>
      <c r="I304" s="262" t="str">
        <f>VLOOKUP(H304,'اعضاء هيئة التدريس'!$B$1:$D$300,2,FALSE)</f>
        <v>أ.د/ عبد المجيد خفاجى</v>
      </c>
      <c r="J304" s="772"/>
      <c r="K304" s="250" t="s">
        <v>1067</v>
      </c>
      <c r="L304" s="73"/>
      <c r="M304" s="772"/>
      <c r="N304" s="772"/>
      <c r="O304" s="73"/>
      <c r="P304" s="95"/>
      <c r="Q304" s="720"/>
      <c r="R304" s="769"/>
      <c r="S304" s="91"/>
      <c r="T304" s="91"/>
      <c r="U304" s="283"/>
      <c r="V304" s="284"/>
      <c r="W304" s="284"/>
      <c r="X304" s="284"/>
      <c r="Y304" s="284"/>
      <c r="Z304" s="284"/>
      <c r="AA304" s="284"/>
      <c r="AB304" s="284"/>
      <c r="AC304" s="284"/>
      <c r="AD304" s="284"/>
      <c r="AE304" s="284"/>
      <c r="AF304" s="284"/>
      <c r="AG304" s="284"/>
      <c r="AU304" s="251" t="e">
        <f>VLOOKUP(#REF!,'اعضاء هيئة التدريس'!#REF!,2,)</f>
        <v>#REF!</v>
      </c>
    </row>
    <row r="305" spans="1:47" s="272" customFormat="1" ht="15.75" hidden="1" customHeight="1">
      <c r="A305" s="724">
        <v>45</v>
      </c>
      <c r="B305" s="288" t="s">
        <v>1202</v>
      </c>
      <c r="C305" s="726" t="str">
        <f>VLOOKUP(B305,مقررات!$A$1:$F$411,2,FALSE)</f>
        <v>طيف جزيئى</v>
      </c>
      <c r="D305" s="211">
        <f>VLOOKUP(B305,مقررات!$A$1:$F$452,3,FALSE)</f>
        <v>2</v>
      </c>
      <c r="E305" s="211">
        <f>VLOOKUP(B305,مقررات!$A$1:$F$476,4,FALSE)</f>
        <v>0</v>
      </c>
      <c r="F305" s="211">
        <f t="shared" si="12"/>
        <v>2</v>
      </c>
      <c r="G305" s="60" t="str">
        <f>VLOOKUP(B305,مقررات!$A$1:$F$409,6,FALSE)</f>
        <v>-</v>
      </c>
      <c r="H305" s="60" t="s">
        <v>1632</v>
      </c>
      <c r="I305" s="262" t="str">
        <f>VLOOKUP(H305,'اعضاء هيئة التدريس'!$B$1:$D$300,2,FALSE)</f>
        <v>أ.د/ زينات الجوهرى</v>
      </c>
      <c r="J305" s="250"/>
      <c r="K305" s="250"/>
      <c r="L305" s="250" t="s">
        <v>1067</v>
      </c>
      <c r="M305" s="250"/>
      <c r="N305" s="250"/>
      <c r="O305" s="250"/>
      <c r="P305" s="775"/>
      <c r="Q305" s="282"/>
      <c r="R305" s="428"/>
      <c r="S305" s="283"/>
      <c r="T305" s="283"/>
      <c r="U305" s="283"/>
      <c r="V305" s="283"/>
      <c r="W305" s="283"/>
      <c r="X305" s="283"/>
      <c r="Y305" s="283"/>
      <c r="Z305" s="283"/>
      <c r="AA305" s="283"/>
      <c r="AB305" s="283"/>
      <c r="AC305" s="283"/>
      <c r="AD305" s="283"/>
      <c r="AE305" s="283"/>
      <c r="AF305" s="283"/>
      <c r="AG305" s="283"/>
      <c r="AU305" s="251" t="e">
        <f>VLOOKUP(#REF!,'اعضاء هيئة التدريس'!#REF!,2,)</f>
        <v>#REF!</v>
      </c>
    </row>
    <row r="306" spans="1:47" s="272" customFormat="1" ht="15.75" hidden="1" customHeight="1">
      <c r="A306" s="724">
        <v>46</v>
      </c>
      <c r="B306" s="288" t="s">
        <v>504</v>
      </c>
      <c r="C306" s="726" t="str">
        <f>VLOOKUP(B306,مقررات!$A$1:$F$411,2,FALSE)</f>
        <v>فيزياء اشعاعية</v>
      </c>
      <c r="D306" s="211">
        <f>VLOOKUP(B306,مقررات!$A$1:$F$452,3,FALSE)</f>
        <v>2</v>
      </c>
      <c r="E306" s="211">
        <f>VLOOKUP(B306,مقررات!$A$1:$F$476,4,FALSE)</f>
        <v>2</v>
      </c>
      <c r="F306" s="211">
        <f t="shared" si="12"/>
        <v>3</v>
      </c>
      <c r="G306" s="60" t="str">
        <f>VLOOKUP(B306,مقررات!$A$1:$F$409,6,FALSE)</f>
        <v>-</v>
      </c>
      <c r="H306" s="60" t="s">
        <v>1657</v>
      </c>
      <c r="I306" s="262" t="str">
        <f>VLOOKUP(H306,'اعضاء هيئة التدريس'!$B$1:$D$300,2,FALSE)</f>
        <v>د/ انتصار المسدى</v>
      </c>
      <c r="J306" s="250"/>
      <c r="K306" s="250" t="s">
        <v>1065</v>
      </c>
      <c r="L306" s="382"/>
      <c r="M306" s="250"/>
      <c r="N306" s="250"/>
      <c r="O306" s="250"/>
      <c r="P306" s="775"/>
      <c r="Q306" s="282"/>
      <c r="R306" s="428"/>
      <c r="S306" s="283"/>
      <c r="T306" s="283"/>
      <c r="U306" s="283"/>
      <c r="V306" s="283"/>
      <c r="W306" s="283"/>
      <c r="X306" s="283"/>
      <c r="Y306" s="283"/>
      <c r="Z306" s="283"/>
      <c r="AA306" s="283"/>
      <c r="AB306" s="283"/>
      <c r="AC306" s="283"/>
      <c r="AD306" s="283"/>
      <c r="AE306" s="283"/>
      <c r="AF306" s="283"/>
      <c r="AG306" s="283"/>
      <c r="AU306" s="251" t="e">
        <f>VLOOKUP(#REF!,'اعضاء هيئة التدريس'!#REF!,2,)</f>
        <v>#REF!</v>
      </c>
    </row>
    <row r="307" spans="1:47" s="156" customFormat="1" ht="15" hidden="1" customHeight="1">
      <c r="A307" s="724">
        <v>47</v>
      </c>
      <c r="B307" s="288" t="s">
        <v>503</v>
      </c>
      <c r="C307" s="726" t="str">
        <f>VLOOKUP(B307,مقررات!$A$1:$F$411,2,FALSE)</f>
        <v>فيزياء مفاعلات</v>
      </c>
      <c r="D307" s="211">
        <f>VLOOKUP(B307,مقررات!$A$1:$F$452,3,FALSE)</f>
        <v>2</v>
      </c>
      <c r="E307" s="211">
        <f>VLOOKUP(B307,مقررات!$A$1:$F$476,4,FALSE)</f>
        <v>0</v>
      </c>
      <c r="F307" s="211">
        <f t="shared" si="12"/>
        <v>2</v>
      </c>
      <c r="G307" s="60" t="str">
        <f>VLOOKUP(B307,مقررات!$A$1:$F$409,6,FALSE)</f>
        <v>P2711</v>
      </c>
      <c r="H307" s="705" t="s">
        <v>1652</v>
      </c>
      <c r="I307" s="262" t="str">
        <f>VLOOKUP(H307,'اعضاء هيئة التدريس'!$B$1:$D$300,2,FALSE)</f>
        <v>د/ حسام دنيا</v>
      </c>
      <c r="J307" s="772"/>
      <c r="K307" s="250" t="s">
        <v>1070</v>
      </c>
      <c r="L307" s="73"/>
      <c r="M307" s="73"/>
      <c r="N307" s="772"/>
      <c r="O307" s="772"/>
      <c r="P307" s="88"/>
      <c r="Q307" s="4"/>
      <c r="R307" s="692"/>
      <c r="S307" s="92"/>
      <c r="T307" s="92"/>
      <c r="U307" s="220"/>
      <c r="V307" s="220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U307" s="251" t="e">
        <f>VLOOKUP(#REF!,'اعضاء هيئة التدريس'!#REF!,2,)</f>
        <v>#REF!</v>
      </c>
    </row>
    <row r="308" spans="1:47" s="221" customFormat="1" ht="15.75" hidden="1" customHeight="1">
      <c r="A308" s="724">
        <v>48</v>
      </c>
      <c r="B308" s="288" t="s">
        <v>506</v>
      </c>
      <c r="C308" s="726" t="str">
        <f>VLOOKUP(B308,مقررات!$A$1:$F$411,2,FALSE)</f>
        <v>فيزياءالبلازما</v>
      </c>
      <c r="D308" s="211">
        <f>VLOOKUP(B308,مقررات!$A$1:$F$452,3,FALSE)</f>
        <v>2</v>
      </c>
      <c r="E308" s="211">
        <f>VLOOKUP(B308,مقررات!$A$1:$F$476,4,FALSE)</f>
        <v>0</v>
      </c>
      <c r="F308" s="211">
        <f t="shared" si="12"/>
        <v>2</v>
      </c>
      <c r="G308" s="60" t="str">
        <f>VLOOKUP(B308,مقررات!$A$1:$F$409,6,FALSE)</f>
        <v>P145</v>
      </c>
      <c r="H308" s="60" t="s">
        <v>1642</v>
      </c>
      <c r="I308" s="262" t="str">
        <f>VLOOKUP(H308,'اعضاء هيئة التدريس'!$B$1:$D$300,2,FALSE)</f>
        <v>أ.د/عبد العزيز حبيب</v>
      </c>
      <c r="J308" s="267"/>
      <c r="K308" s="267"/>
      <c r="L308" s="250"/>
      <c r="M308" s="250" t="s">
        <v>1073</v>
      </c>
      <c r="N308" s="267"/>
      <c r="O308" s="250"/>
      <c r="P308" s="775"/>
      <c r="Q308" s="282"/>
      <c r="R308" s="428"/>
      <c r="S308" s="283"/>
      <c r="T308" s="284"/>
      <c r="U308" s="220"/>
      <c r="V308" s="220"/>
      <c r="W308" s="220"/>
      <c r="X308" s="220"/>
      <c r="Y308" s="220"/>
      <c r="Z308" s="220"/>
      <c r="AA308" s="220"/>
      <c r="AB308" s="220"/>
      <c r="AC308" s="220"/>
      <c r="AD308" s="220"/>
      <c r="AE308" s="220"/>
      <c r="AF308" s="220"/>
      <c r="AG308" s="220"/>
      <c r="AU308" s="251" t="e">
        <f>VLOOKUP(#REF!,'اعضاء هيئة التدريس'!#REF!,2,)</f>
        <v>#REF!</v>
      </c>
    </row>
    <row r="309" spans="1:47" s="272" customFormat="1" ht="15.75" hidden="1">
      <c r="A309" s="724">
        <v>49</v>
      </c>
      <c r="B309" s="288" t="s">
        <v>505</v>
      </c>
      <c r="C309" s="726" t="str">
        <f>VLOOKUP(B309,مقررات!$A$1:$F$411,2,FALSE)</f>
        <v>النظرية النسبية الخاصة</v>
      </c>
      <c r="D309" s="211">
        <f>VLOOKUP(B309,مقررات!$A$1:$F$452,3,FALSE)</f>
        <v>2</v>
      </c>
      <c r="E309" s="211">
        <f>VLOOKUP(B309,مقررات!$A$1:$F$476,4,FALSE)</f>
        <v>0</v>
      </c>
      <c r="F309" s="211">
        <f t="shared" si="12"/>
        <v>2</v>
      </c>
      <c r="G309" s="60" t="str">
        <f>VLOOKUP(B309,مقررات!$A$1:$F$409,6,FALSE)</f>
        <v>-</v>
      </c>
      <c r="H309" s="423" t="s">
        <v>1653</v>
      </c>
      <c r="I309" s="262" t="str">
        <f>VLOOKUP(H309,'اعضاء هيئة التدريس'!$B$1:$D$300,2,FALSE)</f>
        <v>د/ سامي الجمال</v>
      </c>
      <c r="J309" s="73"/>
      <c r="K309" s="73"/>
      <c r="L309" s="73"/>
      <c r="M309" s="73" t="s">
        <v>1069</v>
      </c>
      <c r="N309" s="73"/>
      <c r="O309" s="73"/>
      <c r="P309" s="95"/>
      <c r="Q309" s="4"/>
      <c r="R309" s="692"/>
      <c r="S309" s="92"/>
      <c r="T309" s="92"/>
      <c r="U309" s="283"/>
      <c r="V309" s="283"/>
      <c r="W309" s="283"/>
      <c r="X309" s="283"/>
      <c r="Y309" s="283"/>
      <c r="Z309" s="283"/>
      <c r="AA309" s="283"/>
      <c r="AB309" s="283"/>
      <c r="AC309" s="283"/>
      <c r="AD309" s="283"/>
      <c r="AE309" s="283"/>
      <c r="AF309" s="283"/>
      <c r="AG309" s="283"/>
      <c r="AU309" s="251" t="e">
        <f>VLOOKUP(#REF!,'اعضاء هيئة التدريس'!#REF!,2,)</f>
        <v>#REF!</v>
      </c>
    </row>
    <row r="310" spans="1:47" s="272" customFormat="1" ht="15.75" hidden="1">
      <c r="A310" s="724">
        <v>50</v>
      </c>
      <c r="B310" s="288" t="s">
        <v>1203</v>
      </c>
      <c r="C310" s="726" t="str">
        <f>VLOOKUP(B310,مقررات!$A$1:$F$411,2,FALSE)</f>
        <v>فيزياء تطبيقية (4)</v>
      </c>
      <c r="D310" s="211">
        <f>VLOOKUP(B310,مقررات!$A$1:$F$452,3,FALSE)</f>
        <v>0</v>
      </c>
      <c r="E310" s="211">
        <f>VLOOKUP(B310,مقررات!$A$1:$F$476,4,FALSE)</f>
        <v>8</v>
      </c>
      <c r="F310" s="211">
        <f t="shared" si="12"/>
        <v>4</v>
      </c>
      <c r="G310" s="60" t="str">
        <f>VLOOKUP(B310,مقررات!$A$1:$F$409,6,FALSE)</f>
        <v>P 385</v>
      </c>
      <c r="H310" s="52" t="s">
        <v>1631</v>
      </c>
      <c r="I310" s="262" t="str">
        <f>VLOOKUP(H310,'اعضاء هيئة التدريس'!$B$1:$D$300,2,FALSE)</f>
        <v>أ.د/ عبد العظيم المرسى</v>
      </c>
      <c r="J310" s="385"/>
      <c r="K310" s="385"/>
      <c r="L310" s="471"/>
      <c r="M310" s="471"/>
      <c r="N310" s="471"/>
      <c r="O310" s="385"/>
      <c r="P310" s="471"/>
      <c r="Q310" s="698"/>
      <c r="R310" s="808"/>
      <c r="S310" s="699"/>
      <c r="T310" s="812"/>
      <c r="U310" s="283"/>
      <c r="V310" s="283"/>
      <c r="W310" s="283"/>
      <c r="X310" s="283"/>
      <c r="Y310" s="283"/>
      <c r="Z310" s="283"/>
      <c r="AA310" s="283"/>
      <c r="AB310" s="283"/>
      <c r="AC310" s="283"/>
      <c r="AD310" s="283"/>
      <c r="AE310" s="283"/>
      <c r="AF310" s="283"/>
      <c r="AG310" s="283"/>
      <c r="AU310" s="251" t="e">
        <f>VLOOKUP(#REF!,'اعضاء هيئة التدريس'!#REF!,2,)</f>
        <v>#REF!</v>
      </c>
    </row>
    <row r="311" spans="1:47" s="272" customFormat="1" ht="15.75" hidden="1">
      <c r="A311" s="724">
        <v>52</v>
      </c>
      <c r="B311" s="288" t="s">
        <v>510</v>
      </c>
      <c r="C311" s="726" t="str">
        <f>VLOOKUP(B311,مقررات!$A$1:$F$411,2,FALSE)</f>
        <v>الطاقات المتجددة</v>
      </c>
      <c r="D311" s="211">
        <f>VLOOKUP(B311,مقررات!$A$1:$F$452,3,FALSE)</f>
        <v>2</v>
      </c>
      <c r="E311" s="211">
        <f>VLOOKUP(B311,مقررات!$A$1:$F$476,4,FALSE)</f>
        <v>0</v>
      </c>
      <c r="F311" s="211">
        <f t="shared" si="12"/>
        <v>2</v>
      </c>
      <c r="G311" s="60" t="str">
        <f>VLOOKUP(B311,مقررات!$A$1:$F$409,6,FALSE)</f>
        <v>-</v>
      </c>
      <c r="H311" s="423" t="s">
        <v>1625</v>
      </c>
      <c r="I311" s="262" t="str">
        <f>VLOOKUP(H311,'اعضاء هيئة التدريس'!$B$1:$D$300,2,FALSE)</f>
        <v>أ.د/ أحمد الحملاوى</v>
      </c>
      <c r="J311" s="73"/>
      <c r="K311" s="250" t="s">
        <v>1067</v>
      </c>
      <c r="L311" s="73"/>
      <c r="M311" s="73"/>
      <c r="N311" s="73"/>
      <c r="O311" s="73"/>
      <c r="P311" s="95"/>
      <c r="Q311" s="4"/>
      <c r="R311" s="692"/>
      <c r="S311" s="91"/>
      <c r="T311" s="91"/>
      <c r="U311" s="283"/>
      <c r="V311" s="283"/>
      <c r="W311" s="283"/>
      <c r="X311" s="283"/>
      <c r="Y311" s="283"/>
      <c r="Z311" s="283"/>
      <c r="AA311" s="283"/>
      <c r="AB311" s="283"/>
      <c r="AC311" s="283"/>
      <c r="AD311" s="283"/>
      <c r="AE311" s="283"/>
      <c r="AF311" s="283"/>
      <c r="AG311" s="283"/>
      <c r="AU311" s="251" t="e">
        <f>VLOOKUP(#REF!,'اعضاء هيئة التدريس'!#REF!,2,)</f>
        <v>#REF!</v>
      </c>
    </row>
    <row r="312" spans="1:47" s="272" customFormat="1" ht="15.75" hidden="1" customHeight="1">
      <c r="A312" s="328"/>
      <c r="B312" s="288" t="s">
        <v>699</v>
      </c>
      <c r="C312" s="726" t="str">
        <f>VLOOKUP(B312,مقررات!$A$1:$F$411,2,FALSE)</f>
        <v>بحث ومقال</v>
      </c>
      <c r="D312" s="211">
        <f>VLOOKUP(B312,مقررات!$A$1:$F$452,3,FALSE)</f>
        <v>2</v>
      </c>
      <c r="E312" s="211">
        <f>VLOOKUP(B312,مقررات!$A$1:$F$476,4,FALSE)</f>
        <v>0</v>
      </c>
      <c r="F312" s="211">
        <f t="shared" si="12"/>
        <v>2</v>
      </c>
      <c r="G312" s="60" t="str">
        <f>VLOOKUP(B312,مقررات!$A$1:$F$409,6,FALSE)</f>
        <v>-</v>
      </c>
      <c r="H312" s="60"/>
      <c r="I312" s="262" t="s">
        <v>892</v>
      </c>
      <c r="J312" s="73"/>
      <c r="K312" s="73"/>
      <c r="L312" s="73"/>
      <c r="M312" s="73"/>
      <c r="N312" s="73"/>
      <c r="O312" s="73"/>
      <c r="P312" s="88"/>
      <c r="Q312" s="4"/>
      <c r="R312" s="692"/>
      <c r="S312" s="91"/>
      <c r="T312" s="91"/>
      <c r="U312" s="283"/>
      <c r="V312" s="283"/>
      <c r="W312" s="283"/>
      <c r="X312" s="283"/>
      <c r="Y312" s="283"/>
      <c r="Z312" s="283"/>
      <c r="AA312" s="283"/>
      <c r="AB312" s="283"/>
      <c r="AC312" s="283"/>
      <c r="AD312" s="283"/>
      <c r="AE312" s="283"/>
      <c r="AF312" s="283"/>
      <c r="AG312" s="283"/>
      <c r="AU312" s="251" t="e">
        <f>VLOOKUP(#REF!,'اعضاء هيئة التدريس'!#REF!,2,)</f>
        <v>#REF!</v>
      </c>
    </row>
    <row r="313" spans="1:47" s="285" customFormat="1" ht="15.75" hidden="1">
      <c r="A313" s="367"/>
      <c r="B313" s="288" t="s">
        <v>680</v>
      </c>
      <c r="C313" s="726" t="str">
        <f>VLOOKUP(B313,مقررات!$A$1:$F$411,2,FALSE)</f>
        <v>اوليات</v>
      </c>
      <c r="D313" s="211">
        <f>VLOOKUP(B313,مقررات!$A$1:$F$452,3,FALSE)</f>
        <v>2</v>
      </c>
      <c r="E313" s="211">
        <f>VLOOKUP(B313,مقررات!$A$1:$F$476,4,FALSE)</f>
        <v>2</v>
      </c>
      <c r="F313" s="211">
        <f t="shared" si="12"/>
        <v>3</v>
      </c>
      <c r="G313" s="60" t="str">
        <f>VLOOKUP(B313,مقررات!$A$1:$F$409,6,FALSE)</f>
        <v>Z136</v>
      </c>
      <c r="H313" s="60" t="s">
        <v>1885</v>
      </c>
      <c r="I313" s="262" t="str">
        <f>VLOOKUP(H313,'اعضاء هيئة التدريس'!$B$1:$D$300,2,FALSE)</f>
        <v>أ.د. منصور جلال</v>
      </c>
      <c r="J313" s="73"/>
      <c r="K313" s="73" t="s">
        <v>1067</v>
      </c>
      <c r="L313" s="73"/>
      <c r="M313" s="73"/>
      <c r="N313" s="73"/>
      <c r="O313" s="73"/>
      <c r="P313" s="775"/>
      <c r="Q313" s="282"/>
      <c r="R313" s="428"/>
      <c r="S313" s="283"/>
      <c r="T313" s="284"/>
      <c r="U313" s="283"/>
      <c r="V313" s="284"/>
      <c r="W313" s="284"/>
      <c r="X313" s="284"/>
      <c r="Y313" s="284"/>
      <c r="Z313" s="284"/>
      <c r="AA313" s="284"/>
      <c r="AB313" s="284"/>
      <c r="AC313" s="284"/>
      <c r="AD313" s="284"/>
      <c r="AE313" s="284"/>
      <c r="AF313" s="284"/>
      <c r="AG313" s="284"/>
      <c r="AU313" s="251" t="e">
        <f>VLOOKUP(#REF!,'اعضاء هيئة التدريس'!#REF!,2,)</f>
        <v>#REF!</v>
      </c>
    </row>
    <row r="314" spans="1:47" s="272" customFormat="1" ht="15.75" hidden="1">
      <c r="A314" s="367"/>
      <c r="B314" s="288" t="s">
        <v>681</v>
      </c>
      <c r="C314" s="726" t="str">
        <f>VLOOKUP(B314,مقررات!$A$1:$F$411,2,FALSE)</f>
        <v>حبليات (2)</v>
      </c>
      <c r="D314" s="211">
        <f>VLOOKUP(B314,مقررات!$A$1:$F$452,3,FALSE)</f>
        <v>2</v>
      </c>
      <c r="E314" s="211">
        <f>VLOOKUP(B314,مقررات!$A$1:$F$476,4,FALSE)</f>
        <v>2</v>
      </c>
      <c r="F314" s="211">
        <f t="shared" si="12"/>
        <v>3</v>
      </c>
      <c r="G314" s="60" t="str">
        <f>VLOOKUP(B314,مقررات!$A$1:$F$409,6,FALSE)</f>
        <v>Z112</v>
      </c>
      <c r="H314" s="60" t="s">
        <v>1892</v>
      </c>
      <c r="I314" s="262" t="str">
        <f>VLOOKUP(H314,'اعضاء هيئة التدريس'!$B$1:$D$300,2,FALSE)</f>
        <v>د. سمية شلبي</v>
      </c>
      <c r="J314" s="73"/>
      <c r="K314" s="73"/>
      <c r="L314" s="73"/>
      <c r="M314" s="73" t="s">
        <v>1067</v>
      </c>
      <c r="N314" s="73"/>
      <c r="O314" s="73"/>
      <c r="P314" s="1070"/>
      <c r="Q314" s="282"/>
      <c r="R314" s="428"/>
      <c r="S314" s="283"/>
      <c r="T314" s="283"/>
      <c r="U314" s="283"/>
      <c r="V314" s="283"/>
      <c r="W314" s="283"/>
      <c r="X314" s="283"/>
      <c r="Y314" s="283"/>
      <c r="Z314" s="283"/>
      <c r="AA314" s="283"/>
      <c r="AB314" s="283"/>
      <c r="AC314" s="283"/>
      <c r="AD314" s="283"/>
      <c r="AE314" s="283"/>
      <c r="AF314" s="283"/>
      <c r="AG314" s="283"/>
      <c r="AU314" s="251" t="e">
        <f>VLOOKUP(#REF!,'اعضاء هيئة التدريس'!#REF!,2,)</f>
        <v>#REF!</v>
      </c>
    </row>
    <row r="315" spans="1:47" s="417" customFormat="1" ht="15.75" hidden="1">
      <c r="A315" s="328"/>
      <c r="B315" s="288" t="s">
        <v>682</v>
      </c>
      <c r="C315" s="726" t="str">
        <f>VLOOKUP(B315,مقررات!$A$1:$F$411,2,FALSE)</f>
        <v>اجنة</v>
      </c>
      <c r="D315" s="211">
        <f>VLOOKUP(B315,مقررات!$A$1:$F$452,3,FALSE)</f>
        <v>2</v>
      </c>
      <c r="E315" s="211">
        <f>VLOOKUP(B315,مقررات!$A$1:$F$476,4,FALSE)</f>
        <v>2</v>
      </c>
      <c r="F315" s="211">
        <f t="shared" si="12"/>
        <v>3</v>
      </c>
      <c r="G315" s="60" t="str">
        <f>VLOOKUP(B315,مقررات!$A$1:$F$409,6,FALSE)</f>
        <v>Z2410</v>
      </c>
      <c r="H315" s="60" t="s">
        <v>1890</v>
      </c>
      <c r="I315" s="262" t="str">
        <f>VLOOKUP(H315,'اعضاء هيئة التدريس'!$B$1:$D$300,2,FALSE)</f>
        <v>د. جمال متولي بدوي</v>
      </c>
      <c r="J315" s="73"/>
      <c r="K315" s="73"/>
      <c r="L315" s="73"/>
      <c r="M315" s="73" t="s">
        <v>1067</v>
      </c>
      <c r="N315" s="73"/>
      <c r="O315" s="73"/>
      <c r="P315" s="88"/>
      <c r="Q315" s="4"/>
      <c r="R315" s="692"/>
      <c r="S315" s="91"/>
      <c r="T315" s="91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222"/>
      <c r="AF315" s="222"/>
      <c r="AG315" s="222"/>
      <c r="AU315" s="251" t="e">
        <f>VLOOKUP(#REF!,'اعضاء هيئة التدريس'!#REF!,2,)</f>
        <v>#REF!</v>
      </c>
    </row>
    <row r="316" spans="1:47" s="361" customFormat="1" ht="15.75" hidden="1">
      <c r="A316" s="328"/>
      <c r="B316" s="288" t="s">
        <v>704</v>
      </c>
      <c r="C316" s="726" t="str">
        <f>VLOOKUP(B316,مقررات!$A$1:$F$411,2,FALSE)</f>
        <v>بيولوجيا حشرات</v>
      </c>
      <c r="D316" s="211">
        <f>VLOOKUP(B316,مقررات!$A$1:$F$452,3,FALSE)</f>
        <v>2</v>
      </c>
      <c r="E316" s="211">
        <f>VLOOKUP(B316,مقررات!$A$1:$F$476,4,FALSE)</f>
        <v>2</v>
      </c>
      <c r="F316" s="211">
        <f t="shared" si="12"/>
        <v>3</v>
      </c>
      <c r="G316" s="60" t="str">
        <f>VLOOKUP(B316,مقررات!$A$1:$F$409,6,FALSE)</f>
        <v>Z158</v>
      </c>
      <c r="H316" s="60" t="s">
        <v>1888</v>
      </c>
      <c r="I316" s="262" t="str">
        <f>VLOOKUP(H316,'اعضاء هيئة التدريس'!$B$1:$D$300,2,FALSE)</f>
        <v>د. هانم صقر</v>
      </c>
      <c r="J316" s="73"/>
      <c r="K316" s="73"/>
      <c r="L316" s="73" t="s">
        <v>1067</v>
      </c>
      <c r="M316" s="73"/>
      <c r="N316" s="73"/>
      <c r="O316" s="73"/>
      <c r="P316" s="88"/>
      <c r="Q316" s="4"/>
      <c r="R316" s="692"/>
      <c r="S316" s="91"/>
      <c r="T316" s="91"/>
      <c r="U316" s="376"/>
      <c r="V316" s="376"/>
      <c r="W316" s="376"/>
      <c r="X316" s="376"/>
      <c r="Y316" s="376"/>
      <c r="Z316" s="376"/>
      <c r="AA316" s="376"/>
      <c r="AB316" s="376"/>
      <c r="AC316" s="376"/>
      <c r="AD316" s="376"/>
      <c r="AE316" s="376"/>
      <c r="AF316" s="376"/>
      <c r="AG316" s="376"/>
      <c r="AU316" s="251" t="e">
        <f>VLOOKUP(#REF!,'اعضاء هيئة التدريس'!#REF!,2,)</f>
        <v>#REF!</v>
      </c>
    </row>
    <row r="317" spans="1:47" s="361" customFormat="1" ht="15.75" hidden="1">
      <c r="A317" s="367"/>
      <c r="B317" s="288" t="s">
        <v>684</v>
      </c>
      <c r="C317" s="726" t="str">
        <f>VLOOKUP(B317,مقررات!$A$1:$F$411,2,FALSE)</f>
        <v>وراثة خلوية</v>
      </c>
      <c r="D317" s="211">
        <f>VLOOKUP(B317,مقررات!$A$1:$F$452,3,FALSE)</f>
        <v>2</v>
      </c>
      <c r="E317" s="211">
        <f>VLOOKUP(B317,مقررات!$A$1:$F$476,4,FALSE)</f>
        <v>2</v>
      </c>
      <c r="F317" s="211">
        <f t="shared" si="12"/>
        <v>3</v>
      </c>
      <c r="G317" s="60" t="str">
        <f>VLOOKUP(B317,مقررات!$A$1:$F$409,6,FALSE)</f>
        <v>Z124</v>
      </c>
      <c r="H317" s="60" t="s">
        <v>1925</v>
      </c>
      <c r="I317" s="262" t="str">
        <f>VLOOKUP(H317,'اعضاء هيئة التدريس'!$B$1:$D$300,2,FALSE)</f>
        <v>د. اسلام الجرواني</v>
      </c>
      <c r="J317" s="73"/>
      <c r="K317" s="73" t="s">
        <v>1070</v>
      </c>
      <c r="L317" s="73"/>
      <c r="M317" s="73"/>
      <c r="N317" s="73"/>
      <c r="O317" s="73"/>
      <c r="P317" s="775"/>
      <c r="Q317" s="282"/>
      <c r="R317" s="428"/>
      <c r="S317" s="283"/>
      <c r="T317" s="283"/>
      <c r="U317" s="376"/>
      <c r="V317" s="376"/>
      <c r="W317" s="376"/>
      <c r="X317" s="376"/>
      <c r="Y317" s="376"/>
      <c r="Z317" s="376"/>
      <c r="AA317" s="376"/>
      <c r="AB317" s="376"/>
      <c r="AC317" s="376"/>
      <c r="AD317" s="376"/>
      <c r="AE317" s="376"/>
      <c r="AF317" s="376"/>
      <c r="AG317" s="376"/>
      <c r="AU317" s="251" t="e">
        <f>VLOOKUP(#REF!,'اعضاء هيئة التدريس'!#REF!,2,)</f>
        <v>#REF!</v>
      </c>
    </row>
    <row r="318" spans="1:47" s="272" customFormat="1" ht="15.75" hidden="1">
      <c r="A318" s="367"/>
      <c r="B318" s="288" t="s">
        <v>684</v>
      </c>
      <c r="C318" s="726" t="str">
        <f>VLOOKUP(B318,مقررات!$A$1:$F$411,2,FALSE)</f>
        <v>وراثة خلوية</v>
      </c>
      <c r="D318" s="211">
        <f>VLOOKUP(B318,مقررات!$A$1:$F$452,3,FALSE)</f>
        <v>2</v>
      </c>
      <c r="E318" s="211">
        <f>VLOOKUP(B318,مقررات!$A$1:$F$476,4,FALSE)</f>
        <v>2</v>
      </c>
      <c r="F318" s="211">
        <f t="shared" si="12"/>
        <v>3</v>
      </c>
      <c r="G318" s="60" t="str">
        <f>VLOOKUP(B318,مقررات!$A$1:$F$409,6,FALSE)</f>
        <v>Z124</v>
      </c>
      <c r="H318" s="60" t="s">
        <v>1871</v>
      </c>
      <c r="I318" s="262" t="str">
        <f>VLOOKUP(H318,'اعضاء هيئة التدريس'!$B$1:$D$300,2,FALSE)</f>
        <v>أ.د.صبحي حسب النبي</v>
      </c>
      <c r="J318" s="73"/>
      <c r="K318" s="73" t="s">
        <v>1070</v>
      </c>
      <c r="L318" s="73"/>
      <c r="M318" s="73"/>
      <c r="N318" s="73"/>
      <c r="O318" s="73"/>
      <c r="P318" s="775"/>
      <c r="Q318" s="282"/>
      <c r="R318" s="428"/>
      <c r="S318" s="283"/>
      <c r="T318" s="283"/>
      <c r="U318" s="283"/>
      <c r="V318" s="283"/>
      <c r="W318" s="283"/>
      <c r="X318" s="283"/>
      <c r="Y318" s="283"/>
      <c r="Z318" s="283"/>
      <c r="AA318" s="283"/>
      <c r="AB318" s="283"/>
      <c r="AC318" s="283"/>
      <c r="AD318" s="283"/>
      <c r="AE318" s="283"/>
      <c r="AF318" s="283"/>
      <c r="AG318" s="283"/>
      <c r="AU318" s="251" t="e">
        <f>VLOOKUP(#REF!,'اعضاء هيئة التدريس'!#REF!,2,)</f>
        <v>#REF!</v>
      </c>
    </row>
    <row r="319" spans="1:47" s="272" customFormat="1" ht="15.75" hidden="1">
      <c r="A319" s="328"/>
      <c r="B319" s="288" t="s">
        <v>685</v>
      </c>
      <c r="C319" s="726" t="str">
        <f>VLOOKUP(B319,مقررات!$A$1:$F$411,2,FALSE)</f>
        <v>بيئة وتوزيع جغرافى</v>
      </c>
      <c r="D319" s="211">
        <f>VLOOKUP(B319,مقررات!$A$1:$F$452,3,FALSE)</f>
        <v>2</v>
      </c>
      <c r="E319" s="211">
        <f>VLOOKUP(B319,مقررات!$A$1:$F$476,4,FALSE)</f>
        <v>2</v>
      </c>
      <c r="F319" s="211">
        <f t="shared" si="12"/>
        <v>3</v>
      </c>
      <c r="G319" s="60" t="str">
        <f>VLOOKUP(B319,مقررات!$A$1:$F$409,6,FALSE)</f>
        <v>-</v>
      </c>
      <c r="H319" s="60" t="s">
        <v>1869</v>
      </c>
      <c r="I319" s="262" t="str">
        <f>VLOOKUP(H319,'اعضاء هيئة التدريس'!$B$1:$D$300,2,FALSE)</f>
        <v>أ.د. علاء النعناعي</v>
      </c>
      <c r="J319" s="73"/>
      <c r="K319" s="73"/>
      <c r="L319" s="73"/>
      <c r="M319" s="73"/>
      <c r="N319" s="73" t="s">
        <v>1065</v>
      </c>
      <c r="O319" s="73"/>
      <c r="P319" s="88"/>
      <c r="Q319" s="4"/>
      <c r="R319" s="692"/>
      <c r="S319" s="91"/>
      <c r="T319" s="91"/>
      <c r="U319" s="283"/>
      <c r="V319" s="283"/>
      <c r="W319" s="283"/>
      <c r="X319" s="283"/>
      <c r="Y319" s="283"/>
      <c r="Z319" s="283"/>
      <c r="AA319" s="283"/>
      <c r="AB319" s="283"/>
      <c r="AC319" s="283"/>
      <c r="AD319" s="283"/>
      <c r="AE319" s="283"/>
      <c r="AF319" s="283"/>
      <c r="AG319" s="283"/>
      <c r="AU319" s="251" t="e">
        <f>VLOOKUP(#REF!,'اعضاء هيئة التدريس'!#REF!,2,)</f>
        <v>#REF!</v>
      </c>
    </row>
    <row r="320" spans="1:47" s="272" customFormat="1" ht="15.75" hidden="1" customHeight="1">
      <c r="A320" s="328"/>
      <c r="B320" s="288" t="s">
        <v>706</v>
      </c>
      <c r="C320" s="726" t="str">
        <f>VLOOKUP(B320,مقررات!$A$1:$F$411,2,FALSE)</f>
        <v>بيئة صحراوية</v>
      </c>
      <c r="D320" s="211">
        <f>VLOOKUP(B320,مقررات!$A$1:$F$452,3,FALSE)</f>
        <v>1</v>
      </c>
      <c r="E320" s="211">
        <f>VLOOKUP(B320,مقررات!$A$1:$F$476,4,FALSE)</f>
        <v>2</v>
      </c>
      <c r="F320" s="211">
        <f t="shared" si="12"/>
        <v>2</v>
      </c>
      <c r="G320" s="60" t="str">
        <f>VLOOKUP(B320,مقررات!$A$1:$F$409,6,FALSE)</f>
        <v>Z2716</v>
      </c>
      <c r="H320" s="60" t="s">
        <v>1885</v>
      </c>
      <c r="I320" s="262" t="str">
        <f>VLOOKUP(H320,'اعضاء هيئة التدريس'!$B$1:$D$300,2,FALSE)</f>
        <v>أ.د. منصور جلال</v>
      </c>
      <c r="J320" s="73"/>
      <c r="K320" s="73" t="s">
        <v>1068</v>
      </c>
      <c r="L320" s="73"/>
      <c r="M320" s="73"/>
      <c r="N320" s="73"/>
      <c r="O320" s="73"/>
      <c r="P320" s="95"/>
      <c r="Q320" s="720"/>
      <c r="R320" s="769"/>
      <c r="S320" s="91"/>
      <c r="T320" s="91"/>
      <c r="U320" s="283"/>
      <c r="V320" s="283"/>
      <c r="W320" s="283"/>
      <c r="X320" s="283"/>
      <c r="Y320" s="283"/>
      <c r="Z320" s="283"/>
      <c r="AA320" s="283"/>
      <c r="AB320" s="283"/>
      <c r="AC320" s="283"/>
      <c r="AD320" s="283"/>
      <c r="AE320" s="283"/>
      <c r="AF320" s="283"/>
      <c r="AG320" s="283"/>
      <c r="AU320" s="251" t="e">
        <f>VLOOKUP(#REF!,'اعضاء هيئة التدريس'!#REF!,2,)</f>
        <v>#REF!</v>
      </c>
    </row>
    <row r="321" spans="1:47" s="272" customFormat="1" ht="15.75" hidden="1">
      <c r="A321" s="328"/>
      <c r="B321" s="288" t="s">
        <v>710</v>
      </c>
      <c r="C321" s="726" t="str">
        <f>VLOOKUP(B321,مقررات!$A$1:$F$411,2,FALSE)</f>
        <v>لافقاريات بحرية</v>
      </c>
      <c r="D321" s="211">
        <f>VLOOKUP(B321,مقررات!$A$1:$F$452,3,FALSE)</f>
        <v>2</v>
      </c>
      <c r="E321" s="211">
        <f>VLOOKUP(B321,مقررات!$A$1:$F$476,4,FALSE)</f>
        <v>2</v>
      </c>
      <c r="F321" s="211">
        <f t="shared" si="12"/>
        <v>3</v>
      </c>
      <c r="G321" s="60" t="str">
        <f>VLOOKUP(B321,مقررات!$A$1:$F$409,6,FALSE)</f>
        <v>Z136</v>
      </c>
      <c r="H321" s="60" t="s">
        <v>1929</v>
      </c>
      <c r="I321" s="262" t="str">
        <f>VLOOKUP(H321,'اعضاء هيئة التدريس'!$B$1:$D$300,2,FALSE)</f>
        <v>د. هدى حسن عبدالعظيم</v>
      </c>
      <c r="J321" s="73"/>
      <c r="K321" s="73" t="s">
        <v>1067</v>
      </c>
      <c r="L321" s="73"/>
      <c r="M321" s="73"/>
      <c r="N321" s="73"/>
      <c r="O321" s="73"/>
      <c r="P321" s="88"/>
      <c r="Q321" s="720"/>
      <c r="R321" s="769"/>
      <c r="S321" s="91"/>
      <c r="T321" s="91"/>
      <c r="U321" s="284"/>
      <c r="V321" s="283"/>
      <c r="W321" s="283"/>
      <c r="X321" s="283"/>
      <c r="Y321" s="283"/>
      <c r="Z321" s="283"/>
      <c r="AA321" s="283"/>
      <c r="AB321" s="283"/>
      <c r="AC321" s="283"/>
      <c r="AD321" s="283"/>
      <c r="AE321" s="283"/>
      <c r="AF321" s="283"/>
      <c r="AG321" s="283"/>
      <c r="AU321" s="251" t="e">
        <f>VLOOKUP(#REF!,'اعضاء هيئة التدريس'!#REF!,2,)</f>
        <v>#REF!</v>
      </c>
    </row>
    <row r="322" spans="1:47" s="272" customFormat="1" ht="15" hidden="1" customHeight="1">
      <c r="A322" s="328"/>
      <c r="B322" s="288" t="s">
        <v>690</v>
      </c>
      <c r="C322" s="726" t="str">
        <f>VLOOKUP(B322,مقررات!$A$1:$F$411,2,FALSE)</f>
        <v>تشريح مقارن</v>
      </c>
      <c r="D322" s="211">
        <f>VLOOKUP(B322,مقررات!$A$1:$F$452,3,FALSE)</f>
        <v>2</v>
      </c>
      <c r="E322" s="211">
        <f>VLOOKUP(B322,مقررات!$A$1:$F$476,4,FALSE)</f>
        <v>2</v>
      </c>
      <c r="F322" s="211">
        <f t="shared" si="12"/>
        <v>3</v>
      </c>
      <c r="G322" s="60" t="str">
        <f>VLOOKUP(B322,مقررات!$A$1:$F$409,6,FALSE)</f>
        <v>Z2410</v>
      </c>
      <c r="H322" s="60" t="s">
        <v>1892</v>
      </c>
      <c r="I322" s="262" t="str">
        <f>VLOOKUP(H322,'اعضاء هيئة التدريس'!$B$1:$D$300,2,FALSE)</f>
        <v>د. سمية شلبي</v>
      </c>
      <c r="J322" s="73"/>
      <c r="K322" s="73" t="s">
        <v>1067</v>
      </c>
      <c r="L322" s="73"/>
      <c r="M322" s="73"/>
      <c r="N322" s="73"/>
      <c r="O322" s="73"/>
      <c r="P322" s="88"/>
      <c r="Q322" s="4"/>
      <c r="R322" s="692"/>
      <c r="S322" s="91"/>
      <c r="T322" s="91"/>
      <c r="U322" s="283"/>
      <c r="V322" s="283"/>
      <c r="W322" s="283"/>
      <c r="X322" s="283"/>
      <c r="Y322" s="283"/>
      <c r="Z322" s="283"/>
      <c r="AA322" s="283"/>
      <c r="AB322" s="283"/>
      <c r="AC322" s="283"/>
      <c r="AD322" s="283"/>
      <c r="AE322" s="283"/>
      <c r="AF322" s="283"/>
      <c r="AG322" s="283"/>
      <c r="AU322" s="251" t="e">
        <f>VLOOKUP(#REF!,'اعضاء هيئة التدريس'!#REF!,2,)</f>
        <v>#REF!</v>
      </c>
    </row>
    <row r="323" spans="1:47" s="272" customFormat="1" ht="15.75" hidden="1" customHeight="1">
      <c r="A323" s="367"/>
      <c r="B323" s="288" t="s">
        <v>692</v>
      </c>
      <c r="C323" s="726" t="str">
        <f>VLOOKUP(B323,مقررات!$A$1:$F$411,2,FALSE)</f>
        <v>تصنيف حشرات</v>
      </c>
      <c r="D323" s="211">
        <f>VLOOKUP(B323,مقررات!$A$1:$F$452,3,FALSE)</f>
        <v>1</v>
      </c>
      <c r="E323" s="211">
        <f>VLOOKUP(B323,مقررات!$A$1:$F$476,4,FALSE)</f>
        <v>2</v>
      </c>
      <c r="F323" s="211">
        <f t="shared" si="12"/>
        <v>2</v>
      </c>
      <c r="G323" s="60" t="str">
        <f>VLOOKUP(B323,مقررات!$A$1:$F$409,6,FALSE)</f>
        <v>Z158</v>
      </c>
      <c r="H323" s="60" t="s">
        <v>1873</v>
      </c>
      <c r="I323" s="262" t="str">
        <f>VLOOKUP(H323,'اعضاء هيئة التدريس'!$B$1:$D$300,2,FALSE)</f>
        <v>أ.د.عبادة ابوزكري</v>
      </c>
      <c r="J323" s="73"/>
      <c r="K323" s="73" t="s">
        <v>1233</v>
      </c>
      <c r="L323" s="73"/>
      <c r="M323" s="73"/>
      <c r="N323" s="73"/>
      <c r="O323" s="73"/>
      <c r="P323" s="1070"/>
      <c r="Q323" s="282"/>
      <c r="R323" s="428"/>
      <c r="S323" s="283"/>
      <c r="T323" s="283"/>
      <c r="U323" s="283"/>
      <c r="V323" s="283"/>
      <c r="W323" s="283"/>
      <c r="X323" s="283"/>
      <c r="Y323" s="283"/>
      <c r="Z323" s="283"/>
      <c r="AA323" s="283"/>
      <c r="AB323" s="283"/>
      <c r="AC323" s="283"/>
      <c r="AD323" s="283"/>
      <c r="AE323" s="283"/>
      <c r="AF323" s="283"/>
      <c r="AG323" s="283"/>
      <c r="AU323" s="251" t="e">
        <f>VLOOKUP(#REF!,'اعضاء هيئة التدريس'!#REF!,2,)</f>
        <v>#REF!</v>
      </c>
    </row>
    <row r="324" spans="1:47" s="272" customFormat="1" ht="15" hidden="1" customHeight="1">
      <c r="A324" s="367"/>
      <c r="B324" s="288" t="s">
        <v>694</v>
      </c>
      <c r="C324" s="726" t="str">
        <f>VLOOKUP(B324,مقررات!$A$1:$F$411,2,FALSE)</f>
        <v>بيئة بحرية</v>
      </c>
      <c r="D324" s="211">
        <f>VLOOKUP(B324,مقررات!$A$1:$F$452,3,FALSE)</f>
        <v>1</v>
      </c>
      <c r="E324" s="211">
        <f>VLOOKUP(B324,مقررات!$A$1:$F$476,4,FALSE)</f>
        <v>2</v>
      </c>
      <c r="F324" s="211">
        <f t="shared" si="12"/>
        <v>2</v>
      </c>
      <c r="G324" s="60" t="str">
        <f>VLOOKUP(B324,مقررات!$A$1:$F$409,6,FALSE)</f>
        <v>Z2716</v>
      </c>
      <c r="H324" s="60" t="s">
        <v>1880</v>
      </c>
      <c r="I324" s="262" t="str">
        <f>VLOOKUP(H324,'اعضاء هيئة التدريس'!$B$1:$D$300,2,FALSE)</f>
        <v>أ.د. السيد خلاف</v>
      </c>
      <c r="J324" s="73"/>
      <c r="K324" s="73"/>
      <c r="L324" s="73"/>
      <c r="M324" s="73" t="s">
        <v>1121</v>
      </c>
      <c r="N324" s="73"/>
      <c r="O324" s="73"/>
      <c r="P324" s="1070"/>
      <c r="Q324" s="282"/>
      <c r="R324" s="428"/>
      <c r="S324" s="283"/>
      <c r="T324" s="284"/>
      <c r="U324" s="283"/>
      <c r="V324" s="283"/>
      <c r="W324" s="283"/>
      <c r="X324" s="283"/>
      <c r="Y324" s="283"/>
      <c r="Z324" s="283"/>
      <c r="AA324" s="283"/>
      <c r="AB324" s="283"/>
      <c r="AC324" s="283"/>
      <c r="AD324" s="283"/>
      <c r="AE324" s="283"/>
      <c r="AF324" s="283"/>
      <c r="AG324" s="283"/>
      <c r="AU324" s="251" t="e">
        <f>VLOOKUP(#REF!,'اعضاء هيئة التدريس'!#REF!,2,)</f>
        <v>#REF!</v>
      </c>
    </row>
    <row r="325" spans="1:47" s="272" customFormat="1" ht="15.75" hidden="1" customHeight="1">
      <c r="A325" s="367"/>
      <c r="B325" s="288" t="s">
        <v>695</v>
      </c>
      <c r="C325" s="726" t="str">
        <f>VLOOKUP(B325,مقررات!$A$1:$F$411,2,FALSE)</f>
        <v>علم الغدد الصماء</v>
      </c>
      <c r="D325" s="211">
        <f>VLOOKUP(B325,مقررات!$A$1:$F$452,3,FALSE)</f>
        <v>2</v>
      </c>
      <c r="E325" s="211">
        <f>VLOOKUP(B325,مقررات!$A$1:$F$476,4,FALSE)</f>
        <v>0</v>
      </c>
      <c r="F325" s="211">
        <f t="shared" si="12"/>
        <v>2</v>
      </c>
      <c r="G325" s="60" t="str">
        <f>VLOOKUP(B325,مقررات!$A$1:$F$409,6,FALSE)</f>
        <v>Z112</v>
      </c>
      <c r="H325" s="60" t="s">
        <v>1883</v>
      </c>
      <c r="I325" s="262" t="str">
        <f>VLOOKUP(H325,'اعضاء هيئة التدريس'!$B$1:$D$300,2,FALSE)</f>
        <v>أ.د. ابراهيم العليمي</v>
      </c>
      <c r="J325" s="73"/>
      <c r="K325" s="73"/>
      <c r="L325" s="73"/>
      <c r="M325" s="73" t="s">
        <v>1070</v>
      </c>
      <c r="N325" s="73"/>
      <c r="O325" s="73"/>
      <c r="P325" s="1070"/>
      <c r="Q325" s="282"/>
      <c r="R325" s="428"/>
      <c r="S325" s="283"/>
      <c r="T325" s="283"/>
      <c r="U325" s="283"/>
      <c r="V325" s="283"/>
      <c r="W325" s="283"/>
      <c r="X325" s="283"/>
      <c r="Y325" s="283"/>
      <c r="Z325" s="283"/>
      <c r="AA325" s="283"/>
      <c r="AB325" s="283"/>
      <c r="AC325" s="283"/>
      <c r="AD325" s="283"/>
      <c r="AE325" s="283"/>
      <c r="AF325" s="283"/>
      <c r="AG325" s="283"/>
      <c r="AU325" s="251" t="e">
        <f>VLOOKUP(#REF!,'اعضاء هيئة التدريس'!#REF!,2,)</f>
        <v>#REF!</v>
      </c>
    </row>
    <row r="326" spans="1:47" s="272" customFormat="1" ht="15.75" hidden="1" customHeight="1">
      <c r="A326" s="328"/>
      <c r="B326" s="288" t="s">
        <v>713</v>
      </c>
      <c r="C326" s="726" t="str">
        <f>VLOOKUP(B326,مقررات!$A$1:$F$411,2,FALSE)</f>
        <v>علم الدم</v>
      </c>
      <c r="D326" s="211">
        <f>VLOOKUP(B326,مقررات!$A$1:$F$452,3,FALSE)</f>
        <v>1</v>
      </c>
      <c r="E326" s="211">
        <f>VLOOKUP(B326,مقررات!$A$1:$F$476,4,FALSE)</f>
        <v>2</v>
      </c>
      <c r="F326" s="211">
        <f t="shared" si="12"/>
        <v>2</v>
      </c>
      <c r="G326" s="60" t="str">
        <f>VLOOKUP(B326,مقررات!$A$1:$F$409,6,FALSE)</f>
        <v>Z112</v>
      </c>
      <c r="H326" s="60" t="s">
        <v>1876</v>
      </c>
      <c r="I326" s="262" t="str">
        <f>VLOOKUP(H326,'اعضاء هيئة التدريس'!$B$1:$D$300,2,FALSE)</f>
        <v>أ.د. محمد فتحي فرج</v>
      </c>
      <c r="J326" s="73"/>
      <c r="K326" s="73" t="s">
        <v>1119</v>
      </c>
      <c r="L326" s="73"/>
      <c r="M326" s="73"/>
      <c r="N326" s="73"/>
      <c r="O326" s="73"/>
      <c r="P326" s="95"/>
      <c r="Q326" s="4"/>
      <c r="R326" s="692"/>
      <c r="S326" s="91"/>
      <c r="T326" s="91"/>
      <c r="U326" s="283"/>
      <c r="V326" s="283"/>
      <c r="W326" s="283"/>
      <c r="X326" s="283"/>
      <c r="Y326" s="283"/>
      <c r="Z326" s="283"/>
      <c r="AA326" s="283"/>
      <c r="AB326" s="283"/>
      <c r="AC326" s="283"/>
      <c r="AD326" s="283"/>
      <c r="AE326" s="283"/>
      <c r="AF326" s="283"/>
      <c r="AG326" s="283"/>
      <c r="AU326" s="251" t="e">
        <f>VLOOKUP(#REF!,'اعضاء هيئة التدريس'!#REF!,2,)</f>
        <v>#REF!</v>
      </c>
    </row>
    <row r="327" spans="1:47" s="272" customFormat="1" ht="15.75" hidden="1" customHeight="1">
      <c r="A327" s="328"/>
      <c r="B327" s="288" t="s">
        <v>724</v>
      </c>
      <c r="C327" s="726" t="str">
        <f>VLOOKUP(B327,مقررات!$A$1:$F$411,2,FALSE)</f>
        <v>كيمياء مناعة</v>
      </c>
      <c r="D327" s="211">
        <f>VLOOKUP(B327,مقررات!$A$1:$F$452,3,FALSE)</f>
        <v>2</v>
      </c>
      <c r="E327" s="211">
        <f>VLOOKUP(B327,مقررات!$A$1:$F$476,4,FALSE)</f>
        <v>2</v>
      </c>
      <c r="F327" s="211">
        <f t="shared" si="12"/>
        <v>3</v>
      </c>
      <c r="G327" s="60" t="str">
        <f>VLOOKUP(B327,مقررات!$A$1:$F$409,6,FALSE)</f>
        <v>Z412</v>
      </c>
      <c r="H327" s="60" t="s">
        <v>1895</v>
      </c>
      <c r="I327" s="262" t="str">
        <f>VLOOKUP(H327,'اعضاء هيئة التدريس'!$B$1:$D$300,2,FALSE)</f>
        <v>د. هاني عبدالعزيز</v>
      </c>
      <c r="J327" s="73"/>
      <c r="K327" s="73" t="s">
        <v>1067</v>
      </c>
      <c r="L327" s="73"/>
      <c r="M327" s="73"/>
      <c r="N327" s="73"/>
      <c r="O327" s="73"/>
      <c r="P327" s="88"/>
      <c r="Q327" s="720"/>
      <c r="R327" s="769"/>
      <c r="S327" s="91"/>
      <c r="T327" s="91"/>
      <c r="U327" s="283"/>
      <c r="V327" s="283"/>
      <c r="W327" s="283"/>
      <c r="X327" s="283"/>
      <c r="Y327" s="283"/>
      <c r="Z327" s="283"/>
      <c r="AA327" s="283"/>
      <c r="AB327" s="283"/>
      <c r="AC327" s="283"/>
      <c r="AD327" s="283"/>
      <c r="AE327" s="283"/>
      <c r="AF327" s="283"/>
      <c r="AG327" s="283"/>
      <c r="AU327" s="251" t="e">
        <f>VLOOKUP(#REF!,'اعضاء هيئة التدريس'!#REF!,2,)</f>
        <v>#REF!</v>
      </c>
    </row>
    <row r="328" spans="1:47" s="412" customFormat="1" ht="15.75" hidden="1" customHeight="1">
      <c r="A328" s="367"/>
      <c r="B328" s="288" t="s">
        <v>718</v>
      </c>
      <c r="C328" s="726" t="str">
        <f>VLOOKUP(B328,مقررات!$A$1:$F$411,2,FALSE)</f>
        <v>غدد صماء لافقاريات</v>
      </c>
      <c r="D328" s="211">
        <f>VLOOKUP(B328,مقررات!$A$1:$F$452,3,FALSE)</f>
        <v>2</v>
      </c>
      <c r="E328" s="211">
        <f>VLOOKUP(B328,مقررات!$A$1:$F$476,4,FALSE)</f>
        <v>0</v>
      </c>
      <c r="F328" s="211">
        <f t="shared" si="12"/>
        <v>2</v>
      </c>
      <c r="G328" s="60" t="str">
        <f>VLOOKUP(B328,مقررات!$A$1:$F$409,6,FALSE)</f>
        <v>Z136</v>
      </c>
      <c r="H328" s="60" t="s">
        <v>1896</v>
      </c>
      <c r="I328" s="262" t="str">
        <f>VLOOKUP(H328,'اعضاء هيئة التدريس'!$B$1:$D$300,2,FALSE)</f>
        <v>د. شرين خليفة</v>
      </c>
      <c r="J328" s="73"/>
      <c r="K328" s="73"/>
      <c r="L328" s="73"/>
      <c r="M328" s="73" t="s">
        <v>1067</v>
      </c>
      <c r="N328" s="73"/>
      <c r="O328" s="73"/>
      <c r="P328" s="409"/>
      <c r="Q328" s="282"/>
      <c r="R328" s="428"/>
      <c r="S328" s="283"/>
      <c r="T328" s="283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  <c r="AE328" s="398"/>
      <c r="AF328" s="398"/>
      <c r="AG328" s="398"/>
      <c r="AU328" s="251" t="e">
        <f>VLOOKUP(#REF!,'اعضاء هيئة التدريس'!#REF!,2,)</f>
        <v>#REF!</v>
      </c>
    </row>
    <row r="329" spans="1:47" s="272" customFormat="1" ht="15" hidden="1" customHeight="1">
      <c r="A329" s="367"/>
      <c r="B329" s="288" t="s">
        <v>718</v>
      </c>
      <c r="C329" s="726" t="str">
        <f>VLOOKUP(B329,مقررات!$A$1:$F$411,2,FALSE)</f>
        <v>غدد صماء لافقاريات</v>
      </c>
      <c r="D329" s="211">
        <f>VLOOKUP(B329,مقررات!$A$1:$F$452,3,FALSE)</f>
        <v>2</v>
      </c>
      <c r="E329" s="211">
        <f>VLOOKUP(B329,مقررات!$A$1:$F$476,4,FALSE)</f>
        <v>0</v>
      </c>
      <c r="F329" s="211">
        <f t="shared" si="12"/>
        <v>2</v>
      </c>
      <c r="G329" s="60" t="str">
        <f>VLOOKUP(B329,مقررات!$A$1:$F$409,6,FALSE)</f>
        <v>Z136</v>
      </c>
      <c r="H329" s="60" t="s">
        <v>1929</v>
      </c>
      <c r="I329" s="262" t="str">
        <f>VLOOKUP(H329,'اعضاء هيئة التدريس'!$B$1:$D$300,2,FALSE)</f>
        <v>د. هدى حسن عبدالعظيم</v>
      </c>
      <c r="J329" s="73"/>
      <c r="K329" s="73"/>
      <c r="L329" s="73"/>
      <c r="M329" s="73" t="s">
        <v>1067</v>
      </c>
      <c r="N329" s="73"/>
      <c r="O329" s="73"/>
      <c r="P329" s="409"/>
      <c r="Q329" s="282"/>
      <c r="R329" s="428"/>
      <c r="S329" s="283"/>
      <c r="T329" s="283"/>
      <c r="U329" s="283"/>
      <c r="V329" s="283"/>
      <c r="W329" s="283"/>
      <c r="X329" s="283"/>
      <c r="Y329" s="283"/>
      <c r="Z329" s="283"/>
      <c r="AA329" s="283"/>
      <c r="AB329" s="283"/>
      <c r="AC329" s="283"/>
      <c r="AD329" s="283"/>
      <c r="AE329" s="283"/>
      <c r="AF329" s="283"/>
      <c r="AG329" s="283"/>
      <c r="AU329" s="251" t="e">
        <f>VLOOKUP(#REF!,'اعضاء هيئة التدريس'!#REF!,2,)</f>
        <v>#REF!</v>
      </c>
    </row>
    <row r="330" spans="1:47" s="272" customFormat="1" ht="15.75" hidden="1">
      <c r="A330" s="367"/>
      <c r="B330" s="288" t="s">
        <v>720</v>
      </c>
      <c r="C330" s="726" t="str">
        <f>VLOOKUP(B330,مقررات!$A$1:$F$411,2,FALSE)</f>
        <v>بيولوجيا الاسماك</v>
      </c>
      <c r="D330" s="211">
        <f>VLOOKUP(B330,مقررات!$A$1:$F$452,3,FALSE)</f>
        <v>1</v>
      </c>
      <c r="E330" s="211">
        <f>VLOOKUP(B330,مقررات!$A$1:$F$476,4,FALSE)</f>
        <v>2</v>
      </c>
      <c r="F330" s="211">
        <f t="shared" si="12"/>
        <v>2</v>
      </c>
      <c r="G330" s="60" t="str">
        <f>VLOOKUP(B330,مقررات!$A$1:$F$409,6,FALSE)</f>
        <v>Z2410</v>
      </c>
      <c r="H330" s="60" t="s">
        <v>1880</v>
      </c>
      <c r="I330" s="262" t="str">
        <f>VLOOKUP(H330,'اعضاء هيئة التدريس'!$B$1:$D$300,2,FALSE)</f>
        <v>أ.د. السيد خلاف</v>
      </c>
      <c r="J330" s="73"/>
      <c r="K330" s="73"/>
      <c r="L330" s="73" t="s">
        <v>1233</v>
      </c>
      <c r="M330" s="73"/>
      <c r="N330" s="73"/>
      <c r="O330" s="73"/>
      <c r="P330" s="1070"/>
      <c r="Q330" s="282"/>
      <c r="R330" s="428"/>
      <c r="S330" s="283"/>
      <c r="T330" s="283"/>
      <c r="U330" s="284"/>
      <c r="V330" s="283"/>
      <c r="W330" s="283"/>
      <c r="X330" s="283"/>
      <c r="Y330" s="283"/>
      <c r="Z330" s="283"/>
      <c r="AA330" s="283"/>
      <c r="AB330" s="283"/>
      <c r="AC330" s="283"/>
      <c r="AD330" s="283"/>
      <c r="AE330" s="283"/>
      <c r="AF330" s="283"/>
      <c r="AG330" s="283"/>
      <c r="AU330" s="251" t="e">
        <f>VLOOKUP(#REF!,'اعضاء هيئة التدريس'!#REF!,2,)</f>
        <v>#REF!</v>
      </c>
    </row>
    <row r="331" spans="1:47" s="272" customFormat="1" ht="15.75" hidden="1">
      <c r="A331" s="367"/>
      <c r="B331" s="288" t="s">
        <v>727</v>
      </c>
      <c r="C331" s="726" t="str">
        <f>VLOOKUP(B331,مقررات!$A$1:$F$411,2,FALSE)</f>
        <v>فسيولوجيا الحشرات</v>
      </c>
      <c r="D331" s="211">
        <f>VLOOKUP(B331,مقررات!$A$1:$F$452,3,FALSE)</f>
        <v>1</v>
      </c>
      <c r="E331" s="211">
        <f>VLOOKUP(B331,مقررات!$A$1:$F$476,4,FALSE)</f>
        <v>2</v>
      </c>
      <c r="F331" s="211">
        <f t="shared" si="12"/>
        <v>2</v>
      </c>
      <c r="G331" s="60" t="str">
        <f>VLOOKUP(B331,مقررات!$A$1:$F$409,6,FALSE)</f>
        <v>Z158</v>
      </c>
      <c r="H331" s="60" t="s">
        <v>1875</v>
      </c>
      <c r="I331" s="262" t="str">
        <f>VLOOKUP(H331,'اعضاء هيئة التدريس'!$B$1:$D$300,2,FALSE)</f>
        <v>أ.د. طلعت عمارة</v>
      </c>
      <c r="J331" s="73"/>
      <c r="K331" s="73"/>
      <c r="L331" s="73"/>
      <c r="M331" s="73"/>
      <c r="N331" s="73" t="s">
        <v>1067</v>
      </c>
      <c r="O331" s="73"/>
      <c r="P331" s="1075"/>
      <c r="Q331" s="282"/>
      <c r="R331" s="428"/>
      <c r="S331" s="283"/>
      <c r="T331" s="283"/>
      <c r="U331" s="284"/>
      <c r="V331" s="283"/>
      <c r="W331" s="283"/>
      <c r="X331" s="283"/>
      <c r="Y331" s="283"/>
      <c r="Z331" s="283"/>
      <c r="AA331" s="283"/>
      <c r="AB331" s="283"/>
      <c r="AC331" s="283"/>
      <c r="AD331" s="283"/>
      <c r="AE331" s="283"/>
      <c r="AF331" s="283"/>
      <c r="AG331" s="283"/>
      <c r="AU331" s="251" t="e">
        <f>VLOOKUP(#REF!,'اعضاء هيئة التدريس'!#REF!,2,)</f>
        <v>#REF!</v>
      </c>
    </row>
    <row r="332" spans="1:47" s="283" customFormat="1" ht="15.75" hidden="1" customHeight="1">
      <c r="A332" s="328"/>
      <c r="B332" s="288" t="s">
        <v>723</v>
      </c>
      <c r="C332" s="726" t="str">
        <f>VLOOKUP(B332,مقررات!$A$1:$F$411,2,FALSE)</f>
        <v>ادارة وحماية البيئة</v>
      </c>
      <c r="D332" s="211">
        <f>VLOOKUP(B332,مقررات!$A$1:$F$452,3,FALSE)</f>
        <v>2</v>
      </c>
      <c r="E332" s="211">
        <f>VLOOKUP(B332,مقررات!$A$1:$F$476,4,FALSE)</f>
        <v>0</v>
      </c>
      <c r="F332" s="211">
        <f t="shared" si="12"/>
        <v>2</v>
      </c>
      <c r="G332" s="60">
        <f>VLOOKUP(B332,مقررات!$A$1:$F$409,6,FALSE)</f>
        <v>0</v>
      </c>
      <c r="H332" s="60" t="s">
        <v>1869</v>
      </c>
      <c r="I332" s="262" t="str">
        <f>VLOOKUP(H332,'اعضاء هيئة التدريس'!$B$1:$D$300,2,FALSE)</f>
        <v>أ.د. علاء النعناعي</v>
      </c>
      <c r="J332" s="73"/>
      <c r="K332" s="73"/>
      <c r="L332" s="73" t="s">
        <v>1067</v>
      </c>
      <c r="M332" s="73"/>
      <c r="N332" s="73"/>
      <c r="O332" s="73"/>
      <c r="P332" s="138"/>
      <c r="Q332" s="89"/>
      <c r="R332" s="91"/>
      <c r="S332" s="91"/>
      <c r="T332" s="91"/>
      <c r="U332" s="284"/>
      <c r="AU332" s="294" t="e">
        <f>VLOOKUP(#REF!,'اعضاء هيئة التدريس'!#REF!,2,)</f>
        <v>#REF!</v>
      </c>
    </row>
    <row r="333" spans="1:47" s="284" customFormat="1" ht="15.75" hidden="1" customHeight="1">
      <c r="A333" s="328"/>
      <c r="B333" s="717"/>
      <c r="C333" s="729"/>
      <c r="D333" s="403"/>
      <c r="E333" s="403"/>
      <c r="F333" s="403"/>
      <c r="G333" s="52"/>
      <c r="H333" s="52"/>
      <c r="I333" s="49"/>
      <c r="J333" s="37"/>
      <c r="K333" s="37"/>
      <c r="L333" s="37"/>
      <c r="M333" s="37"/>
      <c r="N333" s="37"/>
      <c r="O333" s="37"/>
      <c r="P333" s="1074"/>
      <c r="Q333" s="89"/>
      <c r="R333" s="91"/>
      <c r="S333" s="92"/>
      <c r="T333" s="92"/>
      <c r="U333" s="283"/>
      <c r="AU333" s="294" t="e">
        <f>VLOOKUP(#REF!,'اعضاء هيئة التدريس'!#REF!,2,)</f>
        <v>#REF!</v>
      </c>
    </row>
    <row r="334" spans="1:47" s="283" customFormat="1" ht="15.75" hidden="1" customHeight="1">
      <c r="A334" s="367"/>
      <c r="B334" s="245"/>
      <c r="C334" s="728"/>
      <c r="D334" s="225"/>
      <c r="E334" s="225"/>
      <c r="F334" s="225"/>
      <c r="G334" s="60"/>
      <c r="H334" s="60"/>
      <c r="I334" s="266"/>
      <c r="J334" s="256"/>
      <c r="K334" s="256"/>
      <c r="L334" s="256"/>
      <c r="M334" s="256"/>
      <c r="N334" s="256"/>
      <c r="O334" s="256"/>
      <c r="P334" s="73"/>
      <c r="Q334" s="357"/>
      <c r="AU334" s="294" t="e">
        <f>VLOOKUP(#REF!,'اعضاء هيئة التدريس'!#REF!,2,)</f>
        <v>#REF!</v>
      </c>
    </row>
    <row r="335" spans="1:47" s="283" customFormat="1" ht="15.75" hidden="1" customHeight="1">
      <c r="A335" s="328"/>
      <c r="B335" s="717"/>
      <c r="C335" s="729"/>
      <c r="D335" s="403"/>
      <c r="E335" s="403"/>
      <c r="F335" s="403"/>
      <c r="G335" s="52"/>
      <c r="H335" s="52"/>
      <c r="I335" s="49"/>
      <c r="J335" s="37"/>
      <c r="K335" s="37"/>
      <c r="L335" s="37"/>
      <c r="M335" s="37"/>
      <c r="N335" s="37"/>
      <c r="O335" s="37"/>
      <c r="P335" s="1074"/>
      <c r="Q335" s="89"/>
      <c r="R335" s="91"/>
      <c r="S335" s="91"/>
      <c r="T335" s="91"/>
      <c r="AU335" s="294" t="e">
        <f>VLOOKUP(#REF!,'اعضاء هيئة التدريس'!#REF!,2,)</f>
        <v>#REF!</v>
      </c>
    </row>
    <row r="336" spans="1:47" s="283" customFormat="1" ht="28.5" hidden="1" customHeight="1">
      <c r="A336" s="367"/>
      <c r="B336" s="245"/>
      <c r="C336" s="728"/>
      <c r="D336" s="225"/>
      <c r="E336" s="225"/>
      <c r="F336" s="225"/>
      <c r="G336" s="60"/>
      <c r="H336" s="60"/>
      <c r="I336" s="266"/>
      <c r="J336" s="256"/>
      <c r="K336" s="256"/>
      <c r="L336" s="256"/>
      <c r="M336" s="256"/>
      <c r="N336" s="256"/>
      <c r="O336" s="256"/>
      <c r="P336" s="73"/>
      <c r="Q336" s="357"/>
      <c r="AU336" s="294" t="e">
        <f>VLOOKUP(#REF!,'اعضاء هيئة التدريس'!#REF!,2,)</f>
        <v>#REF!</v>
      </c>
    </row>
    <row r="337" spans="1:47" s="283" customFormat="1" ht="15.75" hidden="1" customHeight="1">
      <c r="A337" s="328"/>
      <c r="B337" s="717"/>
      <c r="C337" s="729"/>
      <c r="D337" s="403"/>
      <c r="E337" s="403"/>
      <c r="F337" s="403"/>
      <c r="G337" s="52"/>
      <c r="H337" s="52"/>
      <c r="I337" s="49"/>
      <c r="J337" s="37"/>
      <c r="K337" s="37"/>
      <c r="L337" s="37"/>
      <c r="M337" s="37"/>
      <c r="N337" s="37"/>
      <c r="O337" s="37"/>
      <c r="P337" s="1074"/>
      <c r="Q337" s="89"/>
      <c r="R337" s="91"/>
      <c r="S337" s="92"/>
      <c r="T337" s="92"/>
      <c r="AU337" s="294" t="e">
        <f>VLOOKUP(#REF!,'اعضاء هيئة التدريس'!#REF!,2,)</f>
        <v>#REF!</v>
      </c>
    </row>
    <row r="338" spans="1:47" s="283" customFormat="1" ht="28.5" hidden="1" customHeight="1">
      <c r="A338" s="367"/>
      <c r="B338" s="245"/>
      <c r="C338" s="728"/>
      <c r="D338" s="211"/>
      <c r="E338" s="211"/>
      <c r="F338" s="211"/>
      <c r="G338" s="60"/>
      <c r="H338" s="60"/>
      <c r="I338" s="276"/>
      <c r="J338" s="256"/>
      <c r="K338" s="256"/>
      <c r="L338" s="256"/>
      <c r="M338" s="256"/>
      <c r="N338" s="256"/>
      <c r="O338" s="256"/>
      <c r="P338" s="73"/>
      <c r="Q338" s="357"/>
      <c r="AU338" s="294" t="e">
        <f>VLOOKUP(#REF!,'اعضاء هيئة التدريس'!#REF!,2,)</f>
        <v>#REF!</v>
      </c>
    </row>
    <row r="339" spans="1:47" s="283" customFormat="1" ht="22.5" hidden="1" customHeight="1">
      <c r="A339" s="817"/>
      <c r="B339" s="818"/>
      <c r="C339" s="819"/>
      <c r="D339" s="820"/>
      <c r="E339" s="820"/>
      <c r="F339" s="820" t="e">
        <f>SUM(F5,#REF!,F7,F8,#REF!,F11)</f>
        <v>#REF!</v>
      </c>
      <c r="G339" s="821"/>
      <c r="H339" s="821"/>
      <c r="I339" s="825"/>
      <c r="J339" s="822"/>
      <c r="K339" s="822"/>
      <c r="L339" s="822"/>
      <c r="M339" s="822"/>
      <c r="N339" s="822"/>
      <c r="O339" s="822"/>
      <c r="P339" s="1076"/>
      <c r="Q339" s="89"/>
      <c r="R339" s="91"/>
      <c r="S339" s="92"/>
      <c r="T339" s="92"/>
      <c r="AU339" s="294" t="e">
        <f>VLOOKUP(#REF!,'اعضاء هيئة التدريس'!#REF!,2,)</f>
        <v>#REF!</v>
      </c>
    </row>
    <row r="340" spans="1:47" s="369" customFormat="1" ht="15.75" hidden="1" customHeight="1">
      <c r="A340" s="564"/>
      <c r="B340" s="380"/>
      <c r="C340" s="814"/>
      <c r="D340" s="815"/>
      <c r="E340" s="815"/>
      <c r="F340" s="815"/>
      <c r="G340" s="567"/>
      <c r="H340" s="567"/>
      <c r="I340" s="568"/>
      <c r="J340" s="816"/>
      <c r="K340" s="816"/>
      <c r="L340" s="816"/>
      <c r="M340" s="816"/>
      <c r="N340" s="816"/>
      <c r="O340" s="816"/>
      <c r="P340" s="604"/>
      <c r="Q340" s="357"/>
      <c r="R340" s="283"/>
      <c r="S340" s="283"/>
      <c r="T340" s="283"/>
      <c r="AU340" s="294" t="e">
        <f>VLOOKUP(#REF!,'اعضاء هيئة التدريس'!#REF!,2,)</f>
        <v>#REF!</v>
      </c>
    </row>
    <row r="341" spans="1:47" s="369" customFormat="1" ht="15.75" hidden="1" customHeight="1">
      <c r="A341" s="817"/>
      <c r="B341" s="818"/>
      <c r="C341" s="819"/>
      <c r="D341" s="820"/>
      <c r="E341" s="820"/>
      <c r="F341" s="820"/>
      <c r="G341" s="821"/>
      <c r="H341" s="821"/>
      <c r="I341" s="812"/>
      <c r="J341" s="822"/>
      <c r="K341" s="822"/>
      <c r="L341" s="822"/>
      <c r="M341" s="822"/>
      <c r="N341" s="822"/>
      <c r="O341" s="822"/>
      <c r="P341" s="1076"/>
      <c r="Q341" s="89"/>
      <c r="R341" s="91"/>
      <c r="S341" s="91"/>
      <c r="T341" s="91"/>
      <c r="AU341" s="294" t="e">
        <f>VLOOKUP(#REF!,'اعضاء هيئة التدريس'!#REF!,2,)</f>
        <v>#REF!</v>
      </c>
    </row>
    <row r="342" spans="1:47" s="369" customFormat="1" ht="15.75" hidden="1" customHeight="1">
      <c r="A342" s="564"/>
      <c r="B342" s="380"/>
      <c r="C342" s="814"/>
      <c r="D342" s="815"/>
      <c r="E342" s="815"/>
      <c r="F342" s="815"/>
      <c r="G342" s="567"/>
      <c r="H342" s="567"/>
      <c r="I342" s="568"/>
      <c r="J342" s="816"/>
      <c r="K342" s="816"/>
      <c r="L342" s="816"/>
      <c r="M342" s="816"/>
      <c r="N342" s="816"/>
      <c r="O342" s="816"/>
      <c r="P342" s="1077"/>
      <c r="Q342" s="357"/>
      <c r="R342" s="283"/>
      <c r="S342" s="283"/>
      <c r="T342" s="283"/>
      <c r="AU342" s="294" t="e">
        <f>VLOOKUP(#REF!,'اعضاء هيئة التدريس'!#REF!,2,)</f>
        <v>#REF!</v>
      </c>
    </row>
    <row r="343" spans="1:47" s="91" customFormat="1" ht="15.75" hidden="1" customHeight="1">
      <c r="A343" s="817"/>
      <c r="B343" s="818"/>
      <c r="C343" s="819"/>
      <c r="D343" s="820"/>
      <c r="E343" s="820"/>
      <c r="F343" s="820"/>
      <c r="G343" s="821"/>
      <c r="H343" s="821"/>
      <c r="I343" s="812"/>
      <c r="J343" s="822"/>
      <c r="K343" s="822"/>
      <c r="L343" s="822"/>
      <c r="M343" s="822"/>
      <c r="N343" s="822"/>
      <c r="O343" s="822"/>
      <c r="P343" s="1078"/>
      <c r="Q343" s="89"/>
      <c r="V343" s="811"/>
      <c r="AU343" s="294" t="e">
        <f>VLOOKUP(#REF!,'اعضاء هيئة التدريس'!#REF!,2,)</f>
        <v>#REF!</v>
      </c>
    </row>
    <row r="344" spans="1:47" s="283" customFormat="1" ht="25.5" hidden="1" customHeight="1">
      <c r="A344" s="564"/>
      <c r="B344" s="380"/>
      <c r="C344" s="814"/>
      <c r="D344" s="815"/>
      <c r="E344" s="815"/>
      <c r="F344" s="815"/>
      <c r="G344" s="567"/>
      <c r="H344" s="567"/>
      <c r="I344" s="568"/>
      <c r="J344" s="816"/>
      <c r="K344" s="816"/>
      <c r="L344" s="816"/>
      <c r="M344" s="816"/>
      <c r="N344" s="827"/>
      <c r="O344" s="816"/>
      <c r="P344" s="604"/>
      <c r="Q344" s="357"/>
    </row>
    <row r="345" spans="1:47" s="283" customFormat="1" ht="22.5" hidden="1" customHeight="1">
      <c r="A345" s="817"/>
      <c r="B345" s="818"/>
      <c r="C345" s="819"/>
      <c r="D345" s="820"/>
      <c r="E345" s="820"/>
      <c r="F345" s="820"/>
      <c r="G345" s="821"/>
      <c r="H345" s="821"/>
      <c r="I345" s="812"/>
      <c r="J345" s="822"/>
      <c r="K345" s="822"/>
      <c r="L345" s="822"/>
      <c r="M345" s="822"/>
      <c r="N345" s="822"/>
      <c r="O345" s="822"/>
      <c r="P345" s="1076"/>
      <c r="Q345" s="89"/>
      <c r="R345" s="91"/>
      <c r="S345" s="91"/>
      <c r="T345" s="91"/>
    </row>
    <row r="346" spans="1:47" s="284" customFormat="1" ht="15.75" hidden="1" customHeight="1">
      <c r="A346" s="564"/>
      <c r="B346" s="380"/>
      <c r="C346" s="814"/>
      <c r="D346" s="815"/>
      <c r="E346" s="815"/>
      <c r="F346" s="815"/>
      <c r="G346" s="828"/>
      <c r="H346" s="828"/>
      <c r="I346" s="568"/>
      <c r="J346" s="816"/>
      <c r="K346" s="816"/>
      <c r="L346" s="816"/>
      <c r="M346" s="816"/>
      <c r="N346" s="816"/>
      <c r="O346" s="827"/>
      <c r="P346" s="1077"/>
      <c r="Q346" s="357"/>
      <c r="R346" s="283"/>
      <c r="S346" s="283"/>
      <c r="T346" s="283"/>
      <c r="U346" s="283"/>
    </row>
    <row r="347" spans="1:47" s="283" customFormat="1" ht="47.25" hidden="1" customHeight="1">
      <c r="A347" s="817"/>
      <c r="B347" s="818"/>
      <c r="C347" s="819"/>
      <c r="D347" s="820"/>
      <c r="E347" s="820"/>
      <c r="F347" s="820"/>
      <c r="G347" s="829"/>
      <c r="H347" s="829"/>
      <c r="I347" s="812"/>
      <c r="J347" s="822"/>
      <c r="K347" s="822"/>
      <c r="L347" s="822"/>
      <c r="M347" s="822"/>
      <c r="N347" s="822"/>
      <c r="O347" s="822"/>
      <c r="P347" s="1078"/>
      <c r="Q347" s="89"/>
      <c r="R347" s="91"/>
      <c r="S347" s="91"/>
      <c r="T347" s="91"/>
    </row>
    <row r="348" spans="1:47" s="283" customFormat="1" ht="15" hidden="1" customHeight="1">
      <c r="A348" s="817"/>
      <c r="B348" s="830"/>
      <c r="C348" s="819"/>
      <c r="D348" s="831"/>
      <c r="E348" s="831"/>
      <c r="F348" s="831"/>
      <c r="G348" s="584"/>
      <c r="H348" s="584"/>
      <c r="I348" s="832"/>
      <c r="J348" s="833"/>
      <c r="K348" s="833"/>
      <c r="L348" s="833"/>
      <c r="M348" s="833"/>
      <c r="N348" s="833"/>
      <c r="O348" s="833"/>
      <c r="P348" s="638"/>
      <c r="Q348" s="89"/>
      <c r="R348" s="91"/>
      <c r="S348" s="91"/>
      <c r="T348" s="91"/>
    </row>
    <row r="349" spans="1:47" s="283" customFormat="1" ht="15.75" hidden="1" customHeight="1">
      <c r="A349" s="564"/>
      <c r="B349" s="380"/>
      <c r="C349" s="814"/>
      <c r="D349" s="815"/>
      <c r="E349" s="815"/>
      <c r="F349" s="815"/>
      <c r="G349" s="567"/>
      <c r="H349" s="567"/>
      <c r="I349" s="834"/>
      <c r="J349" s="313"/>
      <c r="K349" s="313"/>
      <c r="L349" s="313"/>
      <c r="M349" s="313"/>
      <c r="N349" s="313"/>
      <c r="O349" s="313"/>
      <c r="P349" s="1077"/>
      <c r="Q349" s="357"/>
    </row>
    <row r="350" spans="1:47" s="284" customFormat="1" ht="15" hidden="1" customHeight="1">
      <c r="A350" s="817"/>
      <c r="B350" s="830"/>
      <c r="C350" s="819"/>
      <c r="D350" s="831"/>
      <c r="E350" s="831"/>
      <c r="F350" s="831"/>
      <c r="G350" s="584"/>
      <c r="H350" s="584"/>
      <c r="I350" s="832"/>
      <c r="J350" s="833"/>
      <c r="K350" s="833"/>
      <c r="L350" s="833"/>
      <c r="M350" s="833"/>
      <c r="N350" s="833"/>
      <c r="O350" s="833"/>
      <c r="P350" s="638"/>
      <c r="Q350" s="89"/>
      <c r="R350" s="91"/>
      <c r="S350" s="91"/>
      <c r="T350" s="91"/>
      <c r="U350" s="283"/>
    </row>
    <row r="351" spans="1:47" s="284" customFormat="1" ht="15" hidden="1" customHeight="1">
      <c r="A351" s="817"/>
      <c r="B351" s="835"/>
      <c r="C351" s="836"/>
      <c r="D351" s="837"/>
      <c r="E351" s="837"/>
      <c r="F351" s="837"/>
      <c r="G351" s="837"/>
      <c r="H351" s="837"/>
      <c r="I351" s="187"/>
      <c r="J351" s="838"/>
      <c r="K351" s="187"/>
      <c r="L351" s="838"/>
      <c r="M351" s="187"/>
      <c r="N351" s="187"/>
      <c r="O351" s="187"/>
      <c r="P351" s="1079"/>
      <c r="Q351" s="89"/>
      <c r="R351" s="91"/>
      <c r="S351" s="91"/>
      <c r="T351" s="91"/>
      <c r="U351" s="283"/>
    </row>
    <row r="352" spans="1:47" s="283" customFormat="1" ht="15.75" hidden="1" customHeight="1">
      <c r="A352" s="564"/>
      <c r="B352" s="380"/>
      <c r="C352" s="814"/>
      <c r="D352" s="815"/>
      <c r="E352" s="815"/>
      <c r="F352" s="815"/>
      <c r="G352" s="567"/>
      <c r="H352" s="567"/>
      <c r="I352" s="834"/>
      <c r="J352" s="614"/>
      <c r="K352" s="614"/>
      <c r="L352" s="839"/>
      <c r="M352" s="614"/>
      <c r="N352" s="614"/>
      <c r="O352" s="614"/>
      <c r="P352" s="1077"/>
      <c r="Q352" s="357"/>
    </row>
    <row r="353" spans="1:21" s="283" customFormat="1" ht="15" hidden="1" customHeight="1">
      <c r="A353" s="817"/>
      <c r="B353" s="830"/>
      <c r="C353" s="819"/>
      <c r="D353" s="831"/>
      <c r="E353" s="831"/>
      <c r="F353" s="831"/>
      <c r="G353" s="584"/>
      <c r="H353" s="584"/>
      <c r="I353" s="832"/>
      <c r="J353" s="833"/>
      <c r="K353" s="833"/>
      <c r="L353" s="833"/>
      <c r="M353" s="833"/>
      <c r="N353" s="833"/>
      <c r="O353" s="833"/>
      <c r="P353" s="638"/>
      <c r="Q353" s="89"/>
      <c r="R353" s="91"/>
      <c r="S353" s="91"/>
      <c r="T353" s="91"/>
    </row>
    <row r="354" spans="1:21" s="283" customFormat="1" ht="15.75" hidden="1" customHeight="1">
      <c r="A354" s="564"/>
      <c r="B354" s="380"/>
      <c r="C354" s="814"/>
      <c r="D354" s="566"/>
      <c r="E354" s="566"/>
      <c r="F354" s="566"/>
      <c r="G354" s="567"/>
      <c r="H354" s="567"/>
      <c r="I354" s="841"/>
      <c r="J354" s="313"/>
      <c r="K354" s="313"/>
      <c r="L354" s="313"/>
      <c r="N354" s="313"/>
      <c r="O354" s="313"/>
      <c r="P354" s="1077"/>
      <c r="Q354" s="357"/>
    </row>
    <row r="355" spans="1:21" s="284" customFormat="1" ht="47.25" hidden="1" customHeight="1">
      <c r="A355" s="817"/>
      <c r="B355" s="830"/>
      <c r="C355" s="819"/>
      <c r="D355" s="831"/>
      <c r="E355" s="831"/>
      <c r="F355" s="831"/>
      <c r="G355" s="584"/>
      <c r="H355" s="584"/>
      <c r="I355" s="832"/>
      <c r="J355" s="833"/>
      <c r="K355" s="833"/>
      <c r="L355" s="833"/>
      <c r="M355" s="833"/>
      <c r="N355" s="833"/>
      <c r="O355" s="833"/>
      <c r="P355" s="638"/>
      <c r="Q355" s="89"/>
      <c r="R355" s="91"/>
      <c r="S355" s="91"/>
      <c r="T355" s="91"/>
      <c r="U355" s="283"/>
    </row>
    <row r="356" spans="1:21" s="283" customFormat="1" ht="15.75" hidden="1" customHeight="1">
      <c r="A356" s="564"/>
      <c r="B356" s="380"/>
      <c r="C356" s="814"/>
      <c r="D356" s="815"/>
      <c r="E356" s="815"/>
      <c r="F356" s="815"/>
      <c r="G356" s="567"/>
      <c r="H356" s="567"/>
      <c r="I356" s="834"/>
      <c r="J356" s="313"/>
      <c r="K356" s="313"/>
      <c r="L356" s="313"/>
      <c r="M356" s="313"/>
      <c r="N356" s="313"/>
      <c r="O356" s="313"/>
      <c r="P356" s="1077"/>
      <c r="Q356" s="357"/>
    </row>
    <row r="357" spans="1:21" s="283" customFormat="1" ht="15" hidden="1" customHeight="1">
      <c r="A357" s="817"/>
      <c r="B357" s="830"/>
      <c r="C357" s="819"/>
      <c r="D357" s="831"/>
      <c r="E357" s="831"/>
      <c r="F357" s="831"/>
      <c r="G357" s="584"/>
      <c r="H357" s="584"/>
      <c r="I357" s="832"/>
      <c r="J357" s="842"/>
      <c r="K357" s="842"/>
      <c r="L357" s="842"/>
      <c r="M357" s="842"/>
      <c r="N357" s="842"/>
      <c r="O357" s="842"/>
      <c r="P357" s="843"/>
      <c r="Q357" s="89"/>
      <c r="R357" s="91"/>
      <c r="S357" s="91"/>
      <c r="T357" s="91"/>
    </row>
    <row r="358" spans="1:21" s="283" customFormat="1" ht="15" hidden="1" customHeight="1">
      <c r="A358" s="817"/>
      <c r="B358" s="830"/>
      <c r="C358" s="819"/>
      <c r="D358" s="831"/>
      <c r="E358" s="831"/>
      <c r="F358" s="831"/>
      <c r="G358" s="584"/>
      <c r="H358" s="584"/>
      <c r="I358" s="832"/>
      <c r="J358" s="842"/>
      <c r="K358" s="844"/>
      <c r="L358" s="842"/>
      <c r="M358" s="842"/>
      <c r="N358" s="842"/>
      <c r="O358" s="842"/>
      <c r="P358" s="843"/>
      <c r="Q358" s="89"/>
      <c r="R358" s="91"/>
      <c r="S358" s="91"/>
      <c r="T358" s="91"/>
    </row>
    <row r="359" spans="1:21" s="283" customFormat="1" ht="36" hidden="1" customHeight="1">
      <c r="A359" s="564"/>
      <c r="B359" s="380"/>
      <c r="C359" s="814"/>
      <c r="D359" s="815"/>
      <c r="E359" s="815"/>
      <c r="F359" s="815"/>
      <c r="G359" s="567"/>
      <c r="H359" s="567"/>
      <c r="I359" s="841"/>
      <c r="J359" s="313"/>
      <c r="K359" s="614"/>
      <c r="L359" s="313"/>
      <c r="M359" s="313"/>
      <c r="N359" s="313"/>
      <c r="O359" s="313"/>
      <c r="P359" s="1080"/>
      <c r="Q359" s="357"/>
    </row>
    <row r="360" spans="1:21" s="283" customFormat="1" ht="15" hidden="1" customHeight="1">
      <c r="A360" s="817"/>
      <c r="B360" s="830"/>
      <c r="C360" s="819"/>
      <c r="D360" s="831"/>
      <c r="E360" s="831"/>
      <c r="F360" s="831"/>
      <c r="G360" s="584"/>
      <c r="H360" s="584"/>
      <c r="I360" s="845"/>
      <c r="J360" s="833"/>
      <c r="K360" s="833"/>
      <c r="L360" s="833"/>
      <c r="M360" s="833"/>
      <c r="N360" s="833"/>
      <c r="O360" s="833"/>
      <c r="P360" s="638"/>
      <c r="Q360" s="89"/>
      <c r="R360" s="91"/>
      <c r="S360" s="92"/>
      <c r="T360" s="92"/>
    </row>
    <row r="361" spans="1:21" s="283" customFormat="1" ht="15.75" hidden="1" customHeight="1">
      <c r="A361" s="564"/>
      <c r="B361" s="380"/>
      <c r="C361" s="814"/>
      <c r="D361" s="815"/>
      <c r="E361" s="815"/>
      <c r="F361" s="815"/>
      <c r="G361" s="567"/>
      <c r="H361" s="567"/>
      <c r="I361" s="834"/>
      <c r="J361" s="313"/>
      <c r="K361" s="313"/>
      <c r="L361" s="313"/>
      <c r="M361" s="313"/>
      <c r="N361" s="313"/>
      <c r="O361" s="284"/>
      <c r="P361" s="1077"/>
      <c r="Q361" s="357"/>
    </row>
    <row r="362" spans="1:21" s="283" customFormat="1" ht="15" hidden="1" customHeight="1">
      <c r="A362" s="817"/>
      <c r="B362" s="830"/>
      <c r="C362" s="819"/>
      <c r="D362" s="831"/>
      <c r="E362" s="831"/>
      <c r="F362" s="831"/>
      <c r="G362" s="584"/>
      <c r="H362" s="584"/>
      <c r="I362" s="832"/>
      <c r="J362" s="833"/>
      <c r="K362" s="833"/>
      <c r="L362" s="833"/>
      <c r="M362" s="833"/>
      <c r="N362" s="833"/>
      <c r="O362" s="833"/>
      <c r="P362" s="638"/>
      <c r="Q362" s="89"/>
      <c r="R362" s="91"/>
      <c r="S362" s="91"/>
      <c r="T362" s="91"/>
    </row>
    <row r="363" spans="1:21" s="284" customFormat="1" ht="24" hidden="1" customHeight="1">
      <c r="A363" s="817"/>
      <c r="B363" s="830"/>
      <c r="C363" s="819"/>
      <c r="D363" s="831"/>
      <c r="E363" s="831"/>
      <c r="F363" s="831"/>
      <c r="G363" s="584"/>
      <c r="H363" s="584"/>
      <c r="I363" s="832"/>
      <c r="J363" s="842"/>
      <c r="K363" s="842"/>
      <c r="L363" s="842"/>
      <c r="M363" s="842"/>
      <c r="N363" s="842"/>
      <c r="O363" s="842"/>
      <c r="P363" s="843"/>
      <c r="Q363" s="89"/>
      <c r="R363" s="91"/>
      <c r="S363" s="91"/>
      <c r="T363" s="91"/>
      <c r="U363" s="283"/>
    </row>
    <row r="364" spans="1:21" s="284" customFormat="1" ht="15.75" hidden="1" customHeight="1">
      <c r="A364" s="564"/>
      <c r="B364" s="380"/>
      <c r="C364" s="814"/>
      <c r="D364" s="815"/>
      <c r="E364" s="815"/>
      <c r="F364" s="815"/>
      <c r="G364" s="567"/>
      <c r="H364" s="567"/>
      <c r="I364" s="846"/>
      <c r="J364" s="313"/>
      <c r="K364" s="313"/>
      <c r="L364" s="313"/>
      <c r="M364" s="313"/>
      <c r="N364" s="313"/>
      <c r="O364" s="847"/>
      <c r="P364" s="608"/>
      <c r="Q364" s="357"/>
      <c r="R364" s="283"/>
      <c r="S364" s="283"/>
      <c r="T364" s="283"/>
      <c r="U364" s="283"/>
    </row>
    <row r="365" spans="1:21" s="91" customFormat="1" ht="14.25" hidden="1" customHeight="1">
      <c r="A365" s="817"/>
      <c r="B365" s="830"/>
      <c r="C365" s="819"/>
      <c r="D365" s="831"/>
      <c r="E365" s="831"/>
      <c r="F365" s="831"/>
      <c r="G365" s="584"/>
      <c r="H365" s="584"/>
      <c r="I365" s="832"/>
      <c r="J365" s="833"/>
      <c r="K365" s="833"/>
      <c r="L365" s="833"/>
      <c r="M365" s="833"/>
      <c r="N365" s="833"/>
      <c r="O365" s="833"/>
      <c r="P365" s="843"/>
      <c r="Q365" s="89"/>
    </row>
    <row r="366" spans="1:21" s="92" customFormat="1" ht="15" hidden="1" customHeight="1">
      <c r="A366" s="564"/>
      <c r="B366" s="848"/>
      <c r="C366" s="849"/>
      <c r="D366" s="815"/>
      <c r="E366" s="815"/>
      <c r="F366" s="815"/>
      <c r="G366" s="850"/>
      <c r="H366" s="850"/>
      <c r="I366" s="719"/>
      <c r="J366" s="851"/>
      <c r="K366" s="369"/>
      <c r="L366" s="739"/>
      <c r="M366" s="369"/>
      <c r="N366" s="646"/>
      <c r="O366" s="369"/>
      <c r="P366" s="1077"/>
      <c r="Q366" s="646"/>
      <c r="R366" s="283"/>
      <c r="S366" s="283"/>
      <c r="T366" s="284"/>
    </row>
    <row r="367" spans="1:21" s="91" customFormat="1" ht="15" hidden="1" customHeight="1">
      <c r="A367" s="817"/>
      <c r="B367" s="835"/>
      <c r="C367" s="836"/>
      <c r="D367" s="837"/>
      <c r="E367" s="837"/>
      <c r="F367" s="837"/>
      <c r="G367" s="837"/>
      <c r="H367" s="837"/>
      <c r="I367" s="187"/>
      <c r="J367" s="838"/>
      <c r="K367" s="187"/>
      <c r="L367" s="838"/>
      <c r="M367" s="187"/>
      <c r="N367" s="187"/>
      <c r="O367" s="187"/>
      <c r="P367" s="1079"/>
      <c r="Q367" s="852"/>
      <c r="R367" s="92"/>
    </row>
    <row r="368" spans="1:21" s="91" customFormat="1" ht="15.75" hidden="1" customHeight="1">
      <c r="A368" s="564"/>
      <c r="B368" s="848"/>
      <c r="C368" s="849"/>
      <c r="D368" s="815"/>
      <c r="E368" s="815"/>
      <c r="F368" s="815"/>
      <c r="G368" s="850"/>
      <c r="H368" s="850"/>
      <c r="I368" s="853"/>
      <c r="J368" s="854"/>
      <c r="K368" s="855"/>
      <c r="L368" s="855"/>
      <c r="M368" s="856"/>
      <c r="N368" s="857"/>
      <c r="O368" s="856"/>
      <c r="P368" s="1077"/>
      <c r="Q368" s="646"/>
      <c r="R368" s="283"/>
      <c r="S368" s="283"/>
      <c r="T368" s="284"/>
    </row>
    <row r="369" spans="1:20" s="92" customFormat="1" ht="15" hidden="1" customHeight="1">
      <c r="A369" s="817"/>
      <c r="B369" s="835"/>
      <c r="C369" s="836"/>
      <c r="D369" s="831"/>
      <c r="E369" s="831"/>
      <c r="F369" s="831"/>
      <c r="G369" s="831"/>
      <c r="H369" s="831"/>
      <c r="I369" s="860"/>
      <c r="J369" s="861"/>
      <c r="K369" s="862"/>
      <c r="L369" s="861"/>
      <c r="M369" s="863"/>
      <c r="N369" s="863"/>
      <c r="O369" s="863"/>
      <c r="P369" s="864"/>
      <c r="Q369" s="852"/>
      <c r="S369" s="91"/>
      <c r="T369" s="91"/>
    </row>
    <row r="370" spans="1:20" s="92" customFormat="1" ht="15.75" hidden="1" customHeight="1">
      <c r="A370" s="564"/>
      <c r="B370" s="380"/>
      <c r="C370" s="814"/>
      <c r="D370" s="815"/>
      <c r="E370" s="815"/>
      <c r="F370" s="815"/>
      <c r="G370" s="567"/>
      <c r="H370" s="567"/>
      <c r="I370" s="834"/>
      <c r="J370" s="313"/>
      <c r="K370" s="313"/>
      <c r="L370" s="313"/>
      <c r="M370" s="313"/>
      <c r="N370" s="313"/>
      <c r="O370" s="313"/>
      <c r="P370" s="1077"/>
      <c r="Q370" s="357"/>
      <c r="R370" s="283"/>
      <c r="S370" s="283"/>
      <c r="T370" s="283"/>
    </row>
    <row r="371" spans="1:20" s="91" customFormat="1" ht="14.25" hidden="1" customHeight="1">
      <c r="A371" s="817"/>
      <c r="B371" s="830"/>
      <c r="C371" s="819"/>
      <c r="D371" s="831"/>
      <c r="E371" s="831"/>
      <c r="F371" s="831"/>
      <c r="G371" s="584"/>
      <c r="H371" s="584"/>
      <c r="I371" s="832"/>
      <c r="J371" s="833"/>
      <c r="K371" s="833"/>
      <c r="L371" s="833"/>
      <c r="M371" s="833"/>
      <c r="N371" s="833"/>
      <c r="O371" s="833"/>
      <c r="P371" s="638"/>
      <c r="Q371" s="89"/>
    </row>
    <row r="372" spans="1:20" s="92" customFormat="1" ht="15.75" hidden="1" customHeight="1">
      <c r="A372" s="564"/>
      <c r="B372" s="380"/>
      <c r="C372" s="814"/>
      <c r="D372" s="566"/>
      <c r="E372" s="566"/>
      <c r="F372" s="566"/>
      <c r="G372" s="567"/>
      <c r="H372" s="567"/>
      <c r="I372" s="589"/>
      <c r="J372" s="865"/>
      <c r="K372" s="313"/>
      <c r="L372" s="313"/>
      <c r="M372" s="313"/>
      <c r="N372" s="313"/>
      <c r="O372" s="313"/>
      <c r="P372" s="1077"/>
      <c r="Q372" s="357"/>
      <c r="R372" s="283"/>
      <c r="S372" s="283"/>
      <c r="T372" s="283"/>
    </row>
    <row r="373" spans="1:20" s="91" customFormat="1" ht="15" hidden="1" customHeight="1">
      <c r="A373" s="817"/>
      <c r="B373" s="830"/>
      <c r="C373" s="819"/>
      <c r="D373" s="866"/>
      <c r="E373" s="866"/>
      <c r="F373" s="866"/>
      <c r="G373" s="821"/>
      <c r="H373" s="821"/>
      <c r="J373" s="867"/>
      <c r="K373" s="833"/>
      <c r="L373" s="833"/>
      <c r="M373" s="833"/>
      <c r="N373" s="833"/>
      <c r="O373" s="833"/>
      <c r="P373" s="1081"/>
      <c r="Q373" s="89"/>
      <c r="S373" s="92"/>
      <c r="T373" s="92"/>
    </row>
    <row r="374" spans="1:20" s="91" customFormat="1" ht="14.25" hidden="1" customHeight="1">
      <c r="A374" s="817"/>
      <c r="B374" s="835"/>
      <c r="C374" s="836"/>
      <c r="D374" s="837"/>
      <c r="E374" s="837"/>
      <c r="F374" s="837"/>
      <c r="G374" s="837"/>
      <c r="H374" s="837"/>
      <c r="I374" s="187"/>
      <c r="J374" s="187"/>
      <c r="K374" s="187"/>
      <c r="L374" s="838"/>
      <c r="M374" s="187"/>
      <c r="N374" s="187"/>
      <c r="O374" s="187"/>
      <c r="P374" s="1079"/>
      <c r="Q374" s="89"/>
    </row>
    <row r="375" spans="1:20" s="91" customFormat="1" ht="14.25" hidden="1" customHeight="1">
      <c r="A375" s="564"/>
      <c r="B375" s="380"/>
      <c r="C375" s="814"/>
      <c r="D375" s="815"/>
      <c r="E375" s="815"/>
      <c r="F375" s="815"/>
      <c r="G375" s="567"/>
      <c r="H375" s="567"/>
      <c r="I375" s="841"/>
      <c r="J375" s="313"/>
      <c r="K375" s="313"/>
      <c r="L375" s="357"/>
      <c r="M375" s="313"/>
      <c r="N375" s="313"/>
      <c r="O375" s="313"/>
      <c r="P375" s="1077"/>
      <c r="Q375" s="357"/>
      <c r="R375" s="283"/>
      <c r="S375" s="283"/>
      <c r="T375" s="283"/>
    </row>
    <row r="376" spans="1:20" s="91" customFormat="1" ht="24" hidden="1" customHeight="1">
      <c r="A376" s="817"/>
      <c r="B376" s="830"/>
      <c r="C376" s="819"/>
      <c r="D376" s="831"/>
      <c r="E376" s="831"/>
      <c r="F376" s="831"/>
      <c r="G376" s="584"/>
      <c r="H376" s="584"/>
      <c r="I376" s="845"/>
      <c r="J376" s="833"/>
      <c r="K376" s="833"/>
      <c r="L376" s="833"/>
      <c r="M376" s="833"/>
      <c r="N376" s="833"/>
      <c r="O376" s="833"/>
      <c r="P376" s="638"/>
      <c r="Q376" s="89"/>
    </row>
    <row r="377" spans="1:20" s="91" customFormat="1" ht="14.25" hidden="1" customHeight="1">
      <c r="A377" s="564"/>
      <c r="B377" s="380"/>
      <c r="C377" s="814"/>
      <c r="D377" s="815"/>
      <c r="E377" s="815"/>
      <c r="F377" s="815"/>
      <c r="G377" s="567"/>
      <c r="H377" s="567"/>
      <c r="I377" s="834"/>
      <c r="J377" s="313"/>
      <c r="K377" s="313"/>
      <c r="L377" s="357"/>
      <c r="M377" s="313"/>
      <c r="N377" s="313"/>
      <c r="O377" s="313"/>
      <c r="P377" s="608"/>
      <c r="Q377" s="357"/>
      <c r="R377" s="283"/>
      <c r="S377" s="283"/>
      <c r="T377" s="283"/>
    </row>
    <row r="378" spans="1:20" s="91" customFormat="1" ht="14.25" hidden="1" customHeight="1">
      <c r="A378" s="817"/>
      <c r="B378" s="830"/>
      <c r="C378" s="819"/>
      <c r="D378" s="831"/>
      <c r="E378" s="831"/>
      <c r="F378" s="831"/>
      <c r="G378" s="584"/>
      <c r="H378" s="584"/>
      <c r="I378" s="832"/>
      <c r="J378" s="842"/>
      <c r="K378" s="842"/>
      <c r="L378" s="842"/>
      <c r="M378" s="842"/>
      <c r="N378" s="842"/>
      <c r="O378" s="842"/>
      <c r="P378" s="843"/>
      <c r="Q378" s="89"/>
    </row>
    <row r="379" spans="1:20" s="92" customFormat="1" ht="15" hidden="1" customHeight="1">
      <c r="A379" s="564"/>
      <c r="B379" s="380"/>
      <c r="C379" s="814"/>
      <c r="D379" s="815"/>
      <c r="E379" s="815"/>
      <c r="F379" s="815"/>
      <c r="G379" s="567"/>
      <c r="H379" s="567"/>
      <c r="I379" s="834"/>
      <c r="J379" s="313"/>
      <c r="K379" s="313"/>
      <c r="L379" s="313"/>
      <c r="M379" s="313"/>
      <c r="N379" s="313"/>
      <c r="O379" s="313"/>
      <c r="P379" s="1077"/>
      <c r="Q379" s="357"/>
      <c r="R379" s="283"/>
      <c r="S379" s="283"/>
      <c r="T379" s="283"/>
    </row>
    <row r="380" spans="1:20" s="92" customFormat="1" ht="15" hidden="1" customHeight="1">
      <c r="A380" s="817"/>
      <c r="B380" s="830"/>
      <c r="C380" s="819"/>
      <c r="D380" s="831"/>
      <c r="E380" s="831"/>
      <c r="F380" s="831"/>
      <c r="G380" s="584"/>
      <c r="H380" s="584"/>
      <c r="I380" s="832"/>
      <c r="J380" s="842"/>
      <c r="K380" s="842"/>
      <c r="L380" s="842"/>
      <c r="M380" s="842"/>
      <c r="N380" s="842"/>
      <c r="O380" s="842"/>
      <c r="P380" s="843"/>
      <c r="Q380" s="89"/>
      <c r="R380" s="91"/>
      <c r="S380" s="91"/>
      <c r="T380" s="91"/>
    </row>
    <row r="381" spans="1:20" s="92" customFormat="1" ht="15" hidden="1" customHeight="1">
      <c r="A381" s="564"/>
      <c r="B381" s="380"/>
      <c r="C381" s="814"/>
      <c r="D381" s="815"/>
      <c r="E381" s="815"/>
      <c r="F381" s="815"/>
      <c r="G381" s="567"/>
      <c r="H381" s="567"/>
      <c r="I381" s="841"/>
      <c r="J381" s="313"/>
      <c r="K381" s="313"/>
      <c r="L381" s="313"/>
      <c r="M381" s="313"/>
      <c r="N381" s="313"/>
      <c r="O381" s="313"/>
      <c r="P381" s="608"/>
      <c r="Q381" s="357"/>
      <c r="R381" s="283"/>
      <c r="S381" s="283"/>
      <c r="T381" s="283"/>
    </row>
    <row r="382" spans="1:20" s="92" customFormat="1" ht="15" hidden="1" customHeight="1">
      <c r="A382" s="817"/>
      <c r="B382" s="830"/>
      <c r="C382" s="819"/>
      <c r="D382" s="831"/>
      <c r="E382" s="831"/>
      <c r="F382" s="831"/>
      <c r="G382" s="584"/>
      <c r="H382" s="584"/>
      <c r="I382" s="832"/>
      <c r="J382" s="833"/>
      <c r="K382" s="833"/>
      <c r="L382" s="833"/>
      <c r="M382" s="833"/>
      <c r="N382" s="833"/>
      <c r="O382" s="833"/>
      <c r="P382" s="843"/>
      <c r="Q382" s="89"/>
      <c r="R382" s="91"/>
      <c r="S382" s="91"/>
      <c r="T382" s="91"/>
    </row>
    <row r="383" spans="1:20" s="92" customFormat="1" ht="22.5" hidden="1" customHeight="1">
      <c r="A383" s="564"/>
      <c r="B383" s="380"/>
      <c r="C383" s="814"/>
      <c r="D383" s="566"/>
      <c r="E383" s="566"/>
      <c r="F383" s="566"/>
      <c r="G383" s="567"/>
      <c r="H383" s="567"/>
      <c r="I383" s="841"/>
      <c r="J383" s="313"/>
      <c r="K383" s="313"/>
      <c r="L383" s="313"/>
      <c r="M383" s="313"/>
      <c r="N383" s="313"/>
      <c r="O383" s="313"/>
      <c r="P383" s="608"/>
      <c r="Q383" s="357"/>
      <c r="R383" s="283"/>
      <c r="S383" s="283"/>
      <c r="T383" s="283"/>
    </row>
    <row r="384" spans="1:20" s="91" customFormat="1" ht="24" hidden="1" customHeight="1">
      <c r="A384" s="817"/>
      <c r="B384" s="830"/>
      <c r="C384" s="819"/>
      <c r="D384" s="831"/>
      <c r="E384" s="831"/>
      <c r="F384" s="831"/>
      <c r="G384" s="584"/>
      <c r="H384" s="584"/>
      <c r="I384" s="832"/>
      <c r="J384" s="842"/>
      <c r="K384" s="842"/>
      <c r="L384" s="842"/>
      <c r="M384" s="842"/>
      <c r="N384" s="842"/>
      <c r="O384" s="842"/>
      <c r="P384" s="843"/>
      <c r="Q384" s="89"/>
    </row>
    <row r="385" spans="1:29" s="92" customFormat="1" ht="15" hidden="1" customHeight="1">
      <c r="A385" s="564"/>
      <c r="B385" s="380"/>
      <c r="C385" s="814"/>
      <c r="D385" s="815"/>
      <c r="E385" s="815"/>
      <c r="F385" s="815"/>
      <c r="G385" s="567"/>
      <c r="H385" s="567"/>
      <c r="I385" s="869"/>
      <c r="J385" s="311"/>
      <c r="K385" s="311"/>
      <c r="L385" s="311"/>
      <c r="M385" s="311"/>
      <c r="N385" s="311"/>
      <c r="O385" s="311"/>
      <c r="P385" s="608"/>
      <c r="Q385" s="357"/>
      <c r="R385" s="283"/>
      <c r="S385" s="283"/>
      <c r="T385" s="283"/>
    </row>
    <row r="386" spans="1:29" s="91" customFormat="1" ht="14.25" hidden="1" customHeight="1">
      <c r="A386" s="817"/>
      <c r="B386" s="830"/>
      <c r="C386" s="814"/>
      <c r="D386" s="871"/>
      <c r="E386" s="871"/>
      <c r="F386" s="871"/>
      <c r="G386" s="872"/>
      <c r="H386" s="872"/>
      <c r="I386" s="577"/>
      <c r="J386" s="873"/>
      <c r="K386" s="873"/>
      <c r="L386" s="873"/>
      <c r="M386" s="873"/>
      <c r="N386" s="873"/>
      <c r="O386" s="873"/>
      <c r="P386" s="874"/>
      <c r="Q386" s="89"/>
    </row>
    <row r="387" spans="1:29" s="91" customFormat="1" ht="24" hidden="1" customHeight="1">
      <c r="A387" s="564"/>
      <c r="B387" s="380"/>
      <c r="C387" s="814"/>
      <c r="D387" s="566"/>
      <c r="E387" s="566"/>
      <c r="F387" s="566"/>
      <c r="G387" s="567"/>
      <c r="H387" s="567"/>
      <c r="I387" s="577"/>
      <c r="J387" s="311"/>
      <c r="K387" s="311"/>
      <c r="L387" s="311"/>
      <c r="M387" s="311"/>
      <c r="N387" s="311"/>
      <c r="O387" s="311"/>
      <c r="P387" s="1080"/>
      <c r="Q387" s="357"/>
      <c r="R387" s="283"/>
      <c r="S387" s="283"/>
      <c r="T387" s="283"/>
    </row>
    <row r="388" spans="1:29" s="91" customFormat="1" ht="22.5" hidden="1" customHeight="1">
      <c r="A388" s="817"/>
      <c r="B388" s="830"/>
      <c r="C388" s="814"/>
      <c r="D388" s="871"/>
      <c r="E388" s="871"/>
      <c r="F388" s="871"/>
      <c r="G388" s="872"/>
      <c r="H388" s="872"/>
      <c r="I388" s="310"/>
      <c r="J388" s="875"/>
      <c r="K388" s="875"/>
      <c r="L388" s="875"/>
      <c r="M388" s="875"/>
      <c r="N388" s="875"/>
      <c r="O388" s="875"/>
      <c r="P388" s="638"/>
      <c r="Q388" s="89"/>
    </row>
    <row r="389" spans="1:29" s="91" customFormat="1" ht="15.75" hidden="1" customHeight="1">
      <c r="A389" s="564"/>
      <c r="B389" s="380"/>
      <c r="C389" s="814"/>
      <c r="D389" s="566"/>
      <c r="E389" s="566"/>
      <c r="F389" s="566"/>
      <c r="G389" s="567"/>
      <c r="H389" s="567"/>
      <c r="I389" s="869"/>
      <c r="J389" s="311"/>
      <c r="K389" s="311"/>
      <c r="L389" s="876"/>
      <c r="M389" s="311"/>
      <c r="N389" s="311"/>
      <c r="O389" s="311"/>
      <c r="P389" s="1080"/>
      <c r="Q389" s="357"/>
      <c r="R389" s="283"/>
      <c r="S389" s="283"/>
      <c r="T389" s="283"/>
    </row>
    <row r="390" spans="1:29" s="91" customFormat="1" ht="21" hidden="1" customHeight="1">
      <c r="A390" s="817"/>
      <c r="B390" s="830"/>
      <c r="C390" s="814"/>
      <c r="D390" s="871"/>
      <c r="E390" s="871"/>
      <c r="F390" s="871"/>
      <c r="G390" s="872"/>
      <c r="H390" s="872"/>
      <c r="I390" s="877"/>
      <c r="J390" s="875"/>
      <c r="K390" s="875"/>
      <c r="L390" s="833"/>
      <c r="M390" s="875"/>
      <c r="N390" s="875"/>
      <c r="O390" s="875"/>
      <c r="P390" s="638"/>
      <c r="Q390" s="89"/>
    </row>
    <row r="391" spans="1:29" s="91" customFormat="1" ht="24" hidden="1" customHeight="1">
      <c r="A391" s="564"/>
      <c r="B391" s="380"/>
      <c r="C391" s="814"/>
      <c r="D391" s="566"/>
      <c r="E391" s="566"/>
      <c r="F391" s="566"/>
      <c r="G391" s="567"/>
      <c r="H391" s="567"/>
      <c r="I391" s="878"/>
      <c r="J391" s="311"/>
      <c r="K391" s="311"/>
      <c r="L391" s="311"/>
      <c r="M391" s="311"/>
      <c r="N391" s="311"/>
      <c r="O391" s="311"/>
      <c r="P391" s="1080"/>
      <c r="Q391" s="357"/>
      <c r="R391" s="283"/>
      <c r="S391" s="283"/>
      <c r="T391" s="283"/>
    </row>
    <row r="392" spans="1:29" s="92" customFormat="1" ht="24" hidden="1" customHeight="1">
      <c r="A392" s="328"/>
      <c r="B392" s="715"/>
      <c r="C392" s="728"/>
      <c r="D392" s="708"/>
      <c r="E392" s="708"/>
      <c r="F392" s="708"/>
      <c r="G392" s="418"/>
      <c r="H392" s="418"/>
      <c r="I392" s="184"/>
      <c r="J392" s="300"/>
      <c r="K392" s="300"/>
      <c r="L392" s="300"/>
      <c r="M392" s="300"/>
      <c r="N392" s="300"/>
      <c r="O392" s="300"/>
      <c r="P392" s="88"/>
      <c r="Q392" s="89"/>
      <c r="R392" s="91"/>
      <c r="S392" s="91"/>
      <c r="T392" s="91"/>
    </row>
    <row r="393" spans="1:29" s="92" customFormat="1" ht="15" hidden="1" customHeight="1">
      <c r="A393" s="367"/>
      <c r="B393" s="245"/>
      <c r="C393" s="728"/>
      <c r="D393" s="225"/>
      <c r="E393" s="225"/>
      <c r="F393" s="225"/>
      <c r="G393" s="60"/>
      <c r="H393" s="60"/>
      <c r="I393" s="184"/>
      <c r="J393" s="217"/>
      <c r="K393" s="217"/>
      <c r="L393" s="217"/>
      <c r="M393" s="217"/>
      <c r="N393" s="282"/>
      <c r="O393" s="217"/>
      <c r="P393" s="1070"/>
      <c r="Q393" s="357"/>
      <c r="R393" s="283"/>
      <c r="S393" s="283"/>
      <c r="T393" s="283"/>
    </row>
    <row r="394" spans="1:29" s="92" customFormat="1" ht="15" hidden="1" customHeight="1">
      <c r="A394" s="328"/>
      <c r="B394" s="715"/>
      <c r="C394" s="728"/>
      <c r="D394" s="708"/>
      <c r="E394" s="708"/>
      <c r="F394" s="708"/>
      <c r="G394" s="418"/>
      <c r="H394" s="418"/>
      <c r="I394" s="184"/>
      <c r="J394" s="299"/>
      <c r="K394" s="299"/>
      <c r="L394" s="299"/>
      <c r="M394" s="299"/>
      <c r="N394" s="299"/>
      <c r="O394" s="299"/>
      <c r="P394" s="114"/>
      <c r="Q394" s="89"/>
      <c r="R394" s="91"/>
      <c r="S394" s="91"/>
      <c r="T394" s="91"/>
    </row>
    <row r="395" spans="1:29" s="91" customFormat="1" ht="14.25" hidden="1" customHeight="1">
      <c r="A395" s="367"/>
      <c r="B395" s="456"/>
      <c r="C395" s="962"/>
      <c r="D395" s="216"/>
      <c r="E395" s="216"/>
      <c r="F395" s="216"/>
      <c r="G395" s="403"/>
      <c r="H395" s="403"/>
      <c r="I395" s="416"/>
      <c r="J395" s="406"/>
      <c r="K395" s="406"/>
      <c r="L395" s="213"/>
      <c r="M395" s="406"/>
      <c r="N395" s="215"/>
      <c r="O395" s="213"/>
      <c r="P395" s="775"/>
      <c r="Q395" s="881"/>
      <c r="R395" s="220"/>
      <c r="S395" s="220"/>
      <c r="T395" s="220"/>
    </row>
    <row r="396" spans="1:29" s="92" customFormat="1" ht="15" hidden="1" customHeight="1">
      <c r="A396" s="328"/>
      <c r="B396" s="716"/>
      <c r="C396" s="962"/>
      <c r="D396" s="24"/>
      <c r="E396" s="24"/>
      <c r="F396" s="24"/>
      <c r="G396" s="24"/>
      <c r="H396" s="24"/>
      <c r="I396" s="195"/>
      <c r="J396" s="195"/>
      <c r="K396" s="195"/>
      <c r="L396" s="963"/>
      <c r="M396" s="195"/>
      <c r="N396" s="963"/>
      <c r="O396" s="195"/>
      <c r="P396" s="1082"/>
      <c r="Q396" s="89"/>
      <c r="R396" s="91"/>
      <c r="S396" s="91"/>
      <c r="T396" s="91"/>
    </row>
    <row r="397" spans="1:29" s="91" customFormat="1" ht="15.75" hidden="1" customHeight="1">
      <c r="A397" s="367"/>
      <c r="B397" s="245"/>
      <c r="C397" s="728"/>
      <c r="D397" s="225"/>
      <c r="E397" s="225"/>
      <c r="F397" s="225"/>
      <c r="G397" s="60"/>
      <c r="H397" s="60"/>
      <c r="I397" s="184"/>
      <c r="J397" s="217"/>
      <c r="K397" s="217"/>
      <c r="L397" s="217"/>
      <c r="M397" s="217"/>
      <c r="N397" s="217"/>
      <c r="O397" s="217"/>
      <c r="P397" s="1070"/>
      <c r="Q397" s="357"/>
      <c r="R397" s="283"/>
      <c r="S397" s="283"/>
      <c r="T397" s="283"/>
    </row>
    <row r="398" spans="1:29" s="91" customFormat="1" ht="30" customHeight="1">
      <c r="A398" s="817"/>
      <c r="B398" s="830"/>
      <c r="C398" s="814"/>
      <c r="D398" s="871"/>
      <c r="E398" s="871"/>
      <c r="F398" s="988">
        <v>18</v>
      </c>
      <c r="G398" s="872"/>
      <c r="H398" s="872"/>
      <c r="I398" s="869"/>
      <c r="J398" s="875"/>
      <c r="K398" s="875"/>
      <c r="L398" s="875"/>
      <c r="M398" s="875"/>
      <c r="N398" s="875"/>
      <c r="O398" s="875"/>
      <c r="P398" s="882"/>
      <c r="Q398" s="89"/>
    </row>
    <row r="399" spans="1:29" s="91" customFormat="1" ht="15" customHeight="1">
      <c r="A399" s="564"/>
      <c r="B399" s="380"/>
      <c r="C399" s="814"/>
      <c r="D399" s="815"/>
      <c r="E399" s="815"/>
      <c r="F399" s="815"/>
      <c r="G399" s="567"/>
      <c r="H399" s="567"/>
      <c r="I399" s="310"/>
      <c r="J399" s="311"/>
      <c r="K399" s="311"/>
      <c r="L399" s="311"/>
      <c r="M399" s="311"/>
      <c r="N399" s="311"/>
      <c r="O399" s="311"/>
      <c r="P399" s="1077"/>
      <c r="Q399" s="357"/>
      <c r="R399" s="283"/>
      <c r="S399" s="283"/>
      <c r="T399" s="283"/>
    </row>
    <row r="400" spans="1:29" s="29" customFormat="1" ht="15.75">
      <c r="A400" s="1151" t="s">
        <v>2020</v>
      </c>
      <c r="B400" s="1151"/>
      <c r="C400" s="1151"/>
      <c r="D400" s="1151"/>
      <c r="E400" s="1151"/>
      <c r="F400" s="1151"/>
      <c r="G400" s="1151"/>
      <c r="H400" s="1151"/>
      <c r="I400" s="1151"/>
      <c r="J400" s="1151"/>
      <c r="K400" s="1151"/>
      <c r="L400" s="1151"/>
      <c r="M400" s="1151"/>
      <c r="N400" s="1151"/>
      <c r="O400" s="1151"/>
      <c r="P400" s="1151"/>
      <c r="Q400" s="970"/>
      <c r="R400" s="970"/>
      <c r="S400" s="970"/>
      <c r="T400" s="800"/>
      <c r="W400" s="800"/>
      <c r="AC400" s="969"/>
    </row>
    <row r="401" spans="1:29" s="29" customFormat="1" ht="15.75">
      <c r="A401" s="986"/>
      <c r="B401" s="800"/>
      <c r="C401" s="970"/>
      <c r="D401" s="971"/>
      <c r="E401" s="971"/>
      <c r="F401" s="971"/>
      <c r="G401" s="971"/>
      <c r="H401" s="972"/>
      <c r="J401" s="800"/>
      <c r="K401" s="800"/>
      <c r="L401" s="800"/>
      <c r="M401" s="800"/>
      <c r="N401" s="800"/>
      <c r="O401" s="800"/>
      <c r="P401" s="1083"/>
      <c r="T401" s="800"/>
      <c r="W401" s="800"/>
      <c r="AC401" s="969"/>
    </row>
    <row r="402" spans="1:29" s="29" customFormat="1" ht="15.75">
      <c r="A402" s="986"/>
      <c r="B402" s="800"/>
      <c r="C402" s="970"/>
      <c r="D402" s="971"/>
      <c r="E402" s="971"/>
      <c r="F402" s="971"/>
      <c r="G402" s="971"/>
      <c r="H402" s="972"/>
      <c r="J402" s="800"/>
      <c r="K402" s="800"/>
      <c r="L402" s="800"/>
      <c r="M402" s="800"/>
      <c r="N402" s="800"/>
      <c r="O402" s="800"/>
      <c r="P402" s="1083"/>
      <c r="T402" s="800"/>
      <c r="W402" s="800"/>
      <c r="AC402" s="969"/>
    </row>
    <row r="403" spans="1:29" s="975" customFormat="1" ht="36">
      <c r="A403" s="987"/>
      <c r="B403" s="1138" t="s">
        <v>2021</v>
      </c>
      <c r="C403" s="1138"/>
      <c r="D403" s="1138"/>
      <c r="E403" s="974"/>
      <c r="F403" s="974"/>
      <c r="G403" s="974"/>
      <c r="H403" s="1030"/>
      <c r="I403" s="1138" t="s">
        <v>2022</v>
      </c>
      <c r="J403" s="1138"/>
      <c r="K403" s="1139" t="s">
        <v>2023</v>
      </c>
      <c r="L403" s="1139"/>
      <c r="M403" s="1139"/>
      <c r="N403" s="1139"/>
      <c r="O403" s="1139"/>
      <c r="P403" s="1139"/>
      <c r="Q403" s="1139"/>
      <c r="T403" s="974"/>
      <c r="W403" s="974"/>
      <c r="AC403" s="976"/>
    </row>
    <row r="404" spans="1:29" s="91" customFormat="1" ht="24" customHeight="1">
      <c r="A404" s="817"/>
      <c r="B404" s="830"/>
      <c r="C404" s="814"/>
      <c r="D404" s="871"/>
      <c r="E404" s="871"/>
      <c r="F404" s="871"/>
      <c r="G404" s="872"/>
      <c r="H404" s="872"/>
      <c r="I404" s="577"/>
      <c r="J404" s="875"/>
      <c r="K404" s="875"/>
      <c r="L404" s="875"/>
      <c r="M404" s="875"/>
      <c r="N404" s="875"/>
      <c r="O404" s="875"/>
      <c r="P404" s="638"/>
      <c r="Q404" s="89"/>
    </row>
    <row r="405" spans="1:29" s="91" customFormat="1" ht="14.25" customHeight="1">
      <c r="A405" s="564"/>
      <c r="B405" s="380"/>
      <c r="C405" s="814"/>
      <c r="D405" s="815"/>
      <c r="E405" s="815"/>
      <c r="F405" s="815"/>
      <c r="G405" s="567"/>
      <c r="H405" s="567"/>
      <c r="I405" s="577"/>
      <c r="J405" s="311"/>
      <c r="K405" s="311"/>
      <c r="L405" s="311"/>
      <c r="M405" s="311"/>
      <c r="N405" s="311"/>
      <c r="O405" s="311"/>
      <c r="P405" s="1080"/>
      <c r="Q405" s="357"/>
      <c r="R405" s="283"/>
      <c r="S405" s="283"/>
      <c r="T405" s="283"/>
    </row>
    <row r="406" spans="1:29" s="91" customFormat="1" ht="14.25" customHeight="1">
      <c r="A406" s="817"/>
      <c r="B406" s="830"/>
      <c r="C406" s="814"/>
      <c r="D406" s="871"/>
      <c r="E406" s="871"/>
      <c r="F406" s="871"/>
      <c r="G406" s="872"/>
      <c r="H406" s="872"/>
      <c r="I406" s="577"/>
      <c r="J406" s="875"/>
      <c r="K406" s="875"/>
      <c r="L406" s="875"/>
      <c r="M406" s="875"/>
      <c r="N406" s="875"/>
      <c r="O406" s="875"/>
      <c r="P406" s="638"/>
      <c r="Q406" s="89"/>
    </row>
    <row r="407" spans="1:29" s="91" customFormat="1" ht="24" customHeight="1">
      <c r="A407" s="564"/>
      <c r="B407" s="380"/>
      <c r="C407" s="814"/>
      <c r="D407" s="566"/>
      <c r="E407" s="566"/>
      <c r="F407" s="566"/>
      <c r="G407" s="567"/>
      <c r="H407" s="567"/>
      <c r="I407" s="577"/>
      <c r="J407" s="311"/>
      <c r="K407" s="311"/>
      <c r="L407" s="311"/>
      <c r="M407" s="311"/>
      <c r="N407" s="311"/>
      <c r="O407" s="311"/>
      <c r="P407" s="1080"/>
      <c r="Q407" s="357"/>
      <c r="R407" s="283"/>
      <c r="S407" s="283"/>
      <c r="T407" s="283"/>
    </row>
    <row r="408" spans="1:29" s="91" customFormat="1" ht="24" customHeight="1">
      <c r="A408" s="564"/>
      <c r="B408" s="380"/>
      <c r="C408" s="814"/>
      <c r="D408" s="566"/>
      <c r="E408" s="566"/>
      <c r="F408" s="566"/>
      <c r="G408" s="567"/>
      <c r="H408" s="567"/>
      <c r="I408" s="577"/>
      <c r="J408" s="311"/>
      <c r="K408" s="311"/>
      <c r="L408" s="311"/>
      <c r="M408" s="311"/>
      <c r="N408" s="311"/>
      <c r="O408" s="311"/>
      <c r="P408" s="1080"/>
      <c r="Q408" s="357"/>
      <c r="R408" s="283"/>
      <c r="S408" s="283"/>
      <c r="T408" s="283"/>
    </row>
    <row r="409" spans="1:29" s="91" customFormat="1" ht="24" customHeight="1">
      <c r="A409" s="817"/>
      <c r="B409" s="830"/>
      <c r="C409" s="814"/>
      <c r="D409" s="871"/>
      <c r="E409" s="871"/>
      <c r="F409" s="871"/>
      <c r="G409" s="872"/>
      <c r="H409" s="872"/>
      <c r="I409" s="577"/>
      <c r="J409" s="875"/>
      <c r="K409" s="875"/>
      <c r="L409" s="875"/>
      <c r="M409" s="875"/>
      <c r="N409" s="875"/>
      <c r="O409" s="875"/>
      <c r="P409" s="638"/>
      <c r="Q409" s="89"/>
    </row>
    <row r="410" spans="1:29" s="91" customFormat="1" ht="14.25" customHeight="1">
      <c r="A410" s="817"/>
      <c r="B410" s="830"/>
      <c r="C410" s="814"/>
      <c r="D410" s="871"/>
      <c r="E410" s="871"/>
      <c r="F410" s="871"/>
      <c r="G410" s="872"/>
      <c r="H410" s="872"/>
      <c r="I410" s="577"/>
      <c r="J410" s="873"/>
      <c r="K410" s="873"/>
      <c r="L410" s="873"/>
      <c r="M410" s="873"/>
      <c r="N410" s="873"/>
      <c r="O410" s="873"/>
      <c r="P410" s="874"/>
      <c r="Q410" s="89"/>
    </row>
    <row r="411" spans="1:29" s="91" customFormat="1" ht="24" customHeight="1">
      <c r="A411" s="564"/>
      <c r="B411" s="380"/>
      <c r="C411" s="814"/>
      <c r="D411" s="815"/>
      <c r="E411" s="815"/>
      <c r="F411" s="815"/>
      <c r="G411" s="567"/>
      <c r="H411" s="567"/>
      <c r="I411" s="577"/>
      <c r="J411" s="311"/>
      <c r="K411" s="311"/>
      <c r="L411" s="311"/>
      <c r="M411" s="311"/>
      <c r="N411" s="311"/>
      <c r="O411" s="311"/>
      <c r="P411" s="1077"/>
      <c r="Q411" s="357"/>
      <c r="R411" s="283"/>
      <c r="S411" s="283"/>
      <c r="T411" s="283"/>
    </row>
    <row r="412" spans="1:29" s="91" customFormat="1" ht="14.25" customHeight="1">
      <c r="A412" s="817"/>
      <c r="B412" s="830"/>
      <c r="C412" s="814"/>
      <c r="D412" s="871"/>
      <c r="E412" s="871"/>
      <c r="F412" s="871"/>
      <c r="G412" s="872"/>
      <c r="H412" s="872"/>
      <c r="I412" s="577"/>
      <c r="J412" s="873"/>
      <c r="K412" s="873"/>
      <c r="L412" s="873"/>
      <c r="M412" s="873"/>
      <c r="N412" s="873"/>
      <c r="O412" s="873"/>
      <c r="P412" s="874"/>
      <c r="Q412" s="89"/>
    </row>
    <row r="413" spans="1:29" s="91" customFormat="1" ht="15" customHeight="1">
      <c r="A413" s="564"/>
      <c r="B413" s="848"/>
      <c r="C413" s="849"/>
      <c r="D413" s="815"/>
      <c r="E413" s="815"/>
      <c r="F413" s="815"/>
      <c r="G413" s="850"/>
      <c r="H413" s="850"/>
      <c r="I413" s="369"/>
      <c r="J413" s="883"/>
      <c r="K413" s="369"/>
      <c r="L413" s="646"/>
      <c r="M413" s="369"/>
      <c r="N413" s="646"/>
      <c r="O413" s="369"/>
      <c r="P413" s="1077"/>
      <c r="Q413" s="646"/>
      <c r="R413" s="369"/>
      <c r="S413" s="369"/>
      <c r="T413" s="369"/>
    </row>
    <row r="414" spans="1:29" s="91" customFormat="1" ht="15.75" customHeight="1">
      <c r="A414" s="564"/>
      <c r="B414" s="380"/>
      <c r="C414" s="814"/>
      <c r="D414" s="566"/>
      <c r="E414" s="566"/>
      <c r="F414" s="566"/>
      <c r="G414" s="567"/>
      <c r="H414" s="567"/>
      <c r="I414" s="577"/>
      <c r="J414" s="311"/>
      <c r="K414" s="311"/>
      <c r="L414" s="311"/>
      <c r="M414" s="311"/>
      <c r="N414" s="311"/>
      <c r="O414" s="311"/>
      <c r="P414" s="608"/>
      <c r="Q414" s="357"/>
      <c r="R414" s="283"/>
      <c r="S414" s="283"/>
      <c r="T414" s="283"/>
    </row>
    <row r="415" spans="1:29" s="91" customFormat="1" ht="14.25" customHeight="1">
      <c r="A415" s="817"/>
      <c r="B415" s="830"/>
      <c r="C415" s="814"/>
      <c r="D415" s="871"/>
      <c r="E415" s="871"/>
      <c r="F415" s="871"/>
      <c r="G415" s="872"/>
      <c r="H415" s="872"/>
      <c r="I415" s="577"/>
      <c r="J415" s="873"/>
      <c r="K415" s="873"/>
      <c r="L415" s="873"/>
      <c r="M415" s="873"/>
      <c r="N415" s="873"/>
      <c r="O415" s="873"/>
      <c r="P415" s="874"/>
      <c r="Q415" s="89"/>
    </row>
    <row r="416" spans="1:29" s="92" customFormat="1" ht="15" customHeight="1">
      <c r="A416" s="564"/>
      <c r="B416" s="380"/>
      <c r="C416" s="814"/>
      <c r="D416" s="815"/>
      <c r="E416" s="815"/>
      <c r="F416" s="815"/>
      <c r="G416" s="567"/>
      <c r="H416" s="567"/>
      <c r="I416" s="878"/>
      <c r="J416" s="311"/>
      <c r="K416" s="311"/>
      <c r="L416" s="311"/>
      <c r="M416" s="311"/>
      <c r="N416" s="311"/>
      <c r="O416" s="311"/>
      <c r="P416" s="1080"/>
      <c r="Q416" s="357"/>
      <c r="R416" s="283"/>
      <c r="S416" s="283"/>
      <c r="T416" s="283"/>
    </row>
    <row r="417" spans="1:20" s="91" customFormat="1" ht="15.75" customHeight="1">
      <c r="A417" s="817"/>
      <c r="B417" s="830"/>
      <c r="C417" s="814"/>
      <c r="D417" s="871"/>
      <c r="E417" s="871"/>
      <c r="F417" s="871"/>
      <c r="G417" s="872"/>
      <c r="H417" s="872"/>
      <c r="I417" s="878"/>
      <c r="J417" s="875"/>
      <c r="K417" s="875"/>
      <c r="L417" s="875"/>
      <c r="M417" s="875"/>
      <c r="N417" s="875"/>
      <c r="O417" s="875"/>
      <c r="P417" s="638"/>
      <c r="Q417" s="89"/>
    </row>
    <row r="418" spans="1:20" s="91" customFormat="1" ht="18.75">
      <c r="A418" s="564"/>
      <c r="B418" s="380"/>
      <c r="C418" s="814"/>
      <c r="D418" s="566"/>
      <c r="E418" s="566"/>
      <c r="F418" s="566"/>
      <c r="G418" s="567"/>
      <c r="H418" s="567"/>
      <c r="I418" s="577"/>
      <c r="J418" s="311"/>
      <c r="K418" s="311"/>
      <c r="L418" s="311"/>
      <c r="M418" s="311"/>
      <c r="N418" s="311"/>
      <c r="O418" s="311"/>
      <c r="P418" s="1080"/>
      <c r="Q418" s="357"/>
      <c r="R418" s="283"/>
      <c r="S418" s="283"/>
      <c r="T418" s="283"/>
    </row>
    <row r="419" spans="1:20" s="91" customFormat="1" ht="14.25" customHeight="1">
      <c r="A419" s="817"/>
      <c r="B419" s="830"/>
      <c r="C419" s="814"/>
      <c r="D419" s="871"/>
      <c r="E419" s="871"/>
      <c r="F419" s="871"/>
      <c r="G419" s="872"/>
      <c r="H419" s="872"/>
      <c r="I419" s="577"/>
      <c r="J419" s="875"/>
      <c r="K419" s="875"/>
      <c r="L419" s="875"/>
      <c r="M419" s="875"/>
      <c r="N419" s="875"/>
      <c r="O419" s="875"/>
      <c r="P419" s="638"/>
      <c r="Q419" s="89"/>
      <c r="S419" s="89"/>
      <c r="T419" s="89"/>
    </row>
    <row r="420" spans="1:20" s="91" customFormat="1" ht="14.25" customHeight="1">
      <c r="A420" s="564"/>
      <c r="B420" s="848"/>
      <c r="C420" s="836"/>
      <c r="D420" s="579"/>
      <c r="E420" s="579"/>
      <c r="F420" s="579"/>
      <c r="G420" s="820"/>
      <c r="H420" s="820"/>
      <c r="I420" s="884"/>
      <c r="J420" s="885"/>
      <c r="K420" s="886"/>
      <c r="L420" s="886"/>
      <c r="M420" s="886"/>
      <c r="N420" s="886"/>
      <c r="O420" s="887"/>
      <c r="P420" s="1077"/>
      <c r="Q420" s="881"/>
      <c r="R420" s="220"/>
      <c r="S420" s="220"/>
      <c r="T420" s="220"/>
    </row>
    <row r="421" spans="1:20" s="91" customFormat="1" ht="14.25" customHeight="1">
      <c r="A421" s="817"/>
      <c r="B421" s="835"/>
      <c r="C421" s="836"/>
      <c r="D421" s="831"/>
      <c r="E421" s="831"/>
      <c r="F421" s="831"/>
      <c r="G421" s="831"/>
      <c r="H421" s="831"/>
      <c r="I421" s="884"/>
      <c r="J421" s="888"/>
      <c r="K421" s="889"/>
      <c r="L421" s="889"/>
      <c r="M421" s="889"/>
      <c r="N421" s="889"/>
      <c r="O421" s="888"/>
      <c r="P421" s="890"/>
      <c r="Q421" s="89"/>
      <c r="S421" s="187"/>
      <c r="T421" s="187"/>
    </row>
    <row r="422" spans="1:20" s="91" customFormat="1" ht="24" customHeight="1">
      <c r="A422" s="564"/>
      <c r="B422" s="380"/>
      <c r="C422" s="814"/>
      <c r="D422" s="815"/>
      <c r="E422" s="815"/>
      <c r="F422" s="815"/>
      <c r="G422" s="567"/>
      <c r="H422" s="567"/>
      <c r="I422" s="577"/>
      <c r="J422" s="311"/>
      <c r="K422" s="311"/>
      <c r="L422" s="311"/>
      <c r="M422" s="311"/>
      <c r="N422" s="311"/>
      <c r="O422" s="311"/>
      <c r="P422" s="1080"/>
      <c r="Q422" s="357"/>
      <c r="R422" s="283"/>
      <c r="S422" s="283"/>
      <c r="T422" s="283"/>
    </row>
    <row r="423" spans="1:20" s="91" customFormat="1" ht="14.25" customHeight="1">
      <c r="A423" s="817"/>
      <c r="B423" s="830"/>
      <c r="C423" s="814"/>
      <c r="D423" s="871"/>
      <c r="E423" s="871"/>
      <c r="F423" s="871"/>
      <c r="G423" s="872"/>
      <c r="H423" s="872"/>
      <c r="I423" s="577"/>
      <c r="J423" s="875"/>
      <c r="K423" s="875"/>
      <c r="L423" s="875"/>
      <c r="M423" s="875"/>
      <c r="N423" s="875"/>
      <c r="O423" s="875"/>
      <c r="P423" s="638"/>
      <c r="Q423" s="89"/>
      <c r="S423" s="187"/>
      <c r="T423" s="187"/>
    </row>
    <row r="424" spans="1:20" s="91" customFormat="1" ht="14.25" customHeight="1">
      <c r="A424" s="564"/>
      <c r="B424" s="380"/>
      <c r="C424" s="814"/>
      <c r="D424" s="815"/>
      <c r="E424" s="815"/>
      <c r="F424" s="815"/>
      <c r="G424" s="567"/>
      <c r="H424" s="567"/>
      <c r="I424" s="577"/>
      <c r="J424" s="311"/>
      <c r="K424" s="311"/>
      <c r="L424" s="311"/>
      <c r="M424" s="311"/>
      <c r="N424" s="311"/>
      <c r="O424" s="311"/>
      <c r="P424" s="1080"/>
      <c r="Q424" s="357"/>
      <c r="R424" s="283"/>
      <c r="S424" s="283"/>
      <c r="T424" s="283"/>
    </row>
    <row r="425" spans="1:20" s="91" customFormat="1" ht="14.25" customHeight="1">
      <c r="A425" s="817"/>
      <c r="B425" s="830"/>
      <c r="C425" s="814"/>
      <c r="D425" s="871"/>
      <c r="E425" s="871"/>
      <c r="F425" s="871"/>
      <c r="G425" s="872"/>
      <c r="H425" s="872"/>
      <c r="I425" s="577"/>
      <c r="J425" s="875"/>
      <c r="K425" s="875"/>
      <c r="L425" s="875"/>
      <c r="M425" s="875"/>
      <c r="N425" s="875"/>
      <c r="O425" s="875"/>
      <c r="P425" s="638"/>
      <c r="Q425" s="89"/>
      <c r="S425" s="187"/>
      <c r="T425" s="187"/>
    </row>
    <row r="426" spans="1:20" s="91" customFormat="1" ht="27" customHeight="1">
      <c r="A426" s="564"/>
      <c r="B426" s="380"/>
      <c r="C426" s="814"/>
      <c r="D426" s="566"/>
      <c r="E426" s="566"/>
      <c r="F426" s="566"/>
      <c r="G426" s="567"/>
      <c r="H426" s="567"/>
      <c r="I426" s="577"/>
      <c r="J426" s="311"/>
      <c r="K426" s="311"/>
      <c r="L426" s="311"/>
      <c r="M426" s="311"/>
      <c r="N426" s="311"/>
      <c r="O426" s="311"/>
      <c r="P426" s="1080"/>
      <c r="Q426" s="357"/>
      <c r="R426" s="283"/>
      <c r="S426" s="283"/>
      <c r="T426" s="283"/>
    </row>
    <row r="427" spans="1:20" s="91" customFormat="1" ht="14.25" customHeight="1">
      <c r="A427" s="817"/>
      <c r="B427" s="830"/>
      <c r="C427" s="814"/>
      <c r="D427" s="871"/>
      <c r="E427" s="871"/>
      <c r="F427" s="871"/>
      <c r="G427" s="872"/>
      <c r="H427" s="872"/>
      <c r="I427" s="577"/>
      <c r="J427" s="875"/>
      <c r="K427" s="875"/>
      <c r="L427" s="875"/>
      <c r="M427" s="875"/>
      <c r="N427" s="875"/>
      <c r="O427" s="875"/>
      <c r="P427" s="638"/>
      <c r="Q427" s="89"/>
      <c r="S427" s="187"/>
      <c r="T427" s="187"/>
    </row>
    <row r="428" spans="1:20" s="91" customFormat="1" ht="27" customHeight="1">
      <c r="A428" s="564"/>
      <c r="B428" s="380"/>
      <c r="C428" s="814"/>
      <c r="D428" s="566"/>
      <c r="E428" s="566"/>
      <c r="F428" s="566"/>
      <c r="G428" s="567"/>
      <c r="H428" s="567"/>
      <c r="I428" s="577"/>
      <c r="J428" s="311"/>
      <c r="K428" s="311"/>
      <c r="L428" s="311"/>
      <c r="M428" s="311"/>
      <c r="N428" s="311"/>
      <c r="O428" s="311"/>
      <c r="P428" s="1080"/>
      <c r="Q428" s="357"/>
      <c r="R428" s="283"/>
      <c r="S428" s="283"/>
      <c r="T428" s="283"/>
    </row>
    <row r="429" spans="1:20" s="91" customFormat="1" ht="14.25" customHeight="1">
      <c r="A429" s="564"/>
      <c r="B429" s="380"/>
      <c r="C429" s="814"/>
      <c r="D429" s="815"/>
      <c r="E429" s="815"/>
      <c r="F429" s="815"/>
      <c r="G429" s="567"/>
      <c r="H429" s="567"/>
      <c r="I429" s="891"/>
      <c r="J429" s="311"/>
      <c r="K429" s="311"/>
      <c r="L429" s="311"/>
      <c r="M429" s="311"/>
      <c r="N429" s="311"/>
      <c r="O429" s="311"/>
      <c r="P429" s="1077"/>
      <c r="Q429" s="357"/>
      <c r="R429" s="283"/>
      <c r="S429" s="283"/>
      <c r="T429" s="283"/>
    </row>
    <row r="430" spans="1:20" s="91" customFormat="1" ht="14.25" customHeight="1">
      <c r="A430" s="817"/>
      <c r="B430" s="830"/>
      <c r="C430" s="814"/>
      <c r="D430" s="871"/>
      <c r="E430" s="871"/>
      <c r="F430" s="871"/>
      <c r="G430" s="872"/>
      <c r="H430" s="872"/>
      <c r="I430" s="577"/>
      <c r="J430" s="873"/>
      <c r="K430" s="873"/>
      <c r="L430" s="873"/>
      <c r="M430" s="873"/>
      <c r="N430" s="873"/>
      <c r="O430" s="873"/>
      <c r="P430" s="638"/>
      <c r="Q430" s="89"/>
    </row>
    <row r="431" spans="1:20" s="91" customFormat="1" ht="14.25" customHeight="1">
      <c r="A431" s="564"/>
      <c r="B431" s="380"/>
      <c r="C431" s="814"/>
      <c r="D431" s="815"/>
      <c r="E431" s="815"/>
      <c r="F431" s="815"/>
      <c r="G431" s="567"/>
      <c r="H431" s="567"/>
      <c r="I431" s="577"/>
      <c r="J431" s="311"/>
      <c r="K431" s="311"/>
      <c r="L431" s="311"/>
      <c r="M431" s="311"/>
      <c r="N431" s="311"/>
      <c r="O431" s="311"/>
      <c r="P431" s="1077"/>
      <c r="Q431" s="357"/>
      <c r="R431" s="283"/>
      <c r="S431" s="283"/>
      <c r="T431" s="283"/>
    </row>
    <row r="432" spans="1:20" s="91" customFormat="1" ht="14.25" customHeight="1">
      <c r="A432" s="817"/>
      <c r="B432" s="830"/>
      <c r="C432" s="814"/>
      <c r="D432" s="871"/>
      <c r="E432" s="871"/>
      <c r="F432" s="871"/>
      <c r="G432" s="872"/>
      <c r="H432" s="872"/>
      <c r="I432" s="577"/>
      <c r="J432" s="875"/>
      <c r="K432" s="875"/>
      <c r="L432" s="875"/>
      <c r="M432" s="875"/>
      <c r="N432" s="875"/>
      <c r="O432" s="875"/>
      <c r="P432" s="638"/>
      <c r="Q432" s="89"/>
      <c r="S432" s="187"/>
      <c r="T432" s="187"/>
    </row>
    <row r="433" spans="1:20" s="91" customFormat="1" ht="15.75" customHeight="1">
      <c r="A433" s="564"/>
      <c r="B433" s="380"/>
      <c r="C433" s="814"/>
      <c r="D433" s="566"/>
      <c r="E433" s="566"/>
      <c r="F433" s="566"/>
      <c r="G433" s="567"/>
      <c r="H433" s="567"/>
      <c r="I433" s="577"/>
      <c r="J433" s="311"/>
      <c r="K433" s="311"/>
      <c r="L433" s="311"/>
      <c r="M433" s="311"/>
      <c r="N433" s="311"/>
      <c r="O433" s="311"/>
      <c r="P433" s="1080"/>
      <c r="Q433" s="357"/>
      <c r="R433" s="283"/>
      <c r="S433" s="283"/>
      <c r="T433" s="283"/>
    </row>
    <row r="434" spans="1:20" s="91" customFormat="1" ht="24" customHeight="1">
      <c r="A434" s="817"/>
      <c r="B434" s="830"/>
      <c r="C434" s="814"/>
      <c r="D434" s="871"/>
      <c r="E434" s="871"/>
      <c r="F434" s="871"/>
      <c r="G434" s="872"/>
      <c r="H434" s="872"/>
      <c r="I434" s="577"/>
      <c r="J434" s="875"/>
      <c r="K434" s="875"/>
      <c r="L434" s="875"/>
      <c r="M434" s="875"/>
      <c r="N434" s="875"/>
      <c r="O434" s="875"/>
      <c r="P434" s="638"/>
      <c r="Q434" s="89"/>
    </row>
    <row r="435" spans="1:20" s="91" customFormat="1" ht="14.25" customHeight="1">
      <c r="A435" s="564"/>
      <c r="B435" s="380"/>
      <c r="C435" s="814"/>
      <c r="D435" s="815"/>
      <c r="E435" s="815"/>
      <c r="F435" s="815"/>
      <c r="G435" s="567"/>
      <c r="H435" s="567"/>
      <c r="I435" s="577"/>
      <c r="J435" s="311"/>
      <c r="K435" s="311"/>
      <c r="L435" s="311"/>
      <c r="M435" s="311"/>
      <c r="N435" s="311"/>
      <c r="O435" s="311"/>
      <c r="P435" s="1080"/>
      <c r="Q435" s="357"/>
      <c r="R435" s="283"/>
      <c r="S435" s="283"/>
      <c r="T435" s="284"/>
    </row>
    <row r="436" spans="1:20" s="91" customFormat="1" ht="24" customHeight="1">
      <c r="A436" s="817"/>
      <c r="B436" s="830"/>
      <c r="C436" s="814"/>
      <c r="D436" s="871"/>
      <c r="E436" s="871"/>
      <c r="F436" s="871"/>
      <c r="G436" s="872"/>
      <c r="H436" s="872"/>
      <c r="I436" s="577"/>
      <c r="J436" s="875"/>
      <c r="K436" s="875"/>
      <c r="L436" s="875"/>
      <c r="M436" s="875"/>
      <c r="N436" s="875"/>
      <c r="O436" s="875"/>
      <c r="P436" s="638"/>
      <c r="Q436" s="852"/>
      <c r="R436" s="92"/>
    </row>
    <row r="437" spans="1:20" s="91" customFormat="1" ht="14.25" customHeight="1">
      <c r="A437" s="564"/>
      <c r="B437" s="380"/>
      <c r="C437" s="814"/>
      <c r="D437" s="815"/>
      <c r="E437" s="815"/>
      <c r="F437" s="815"/>
      <c r="G437" s="567"/>
      <c r="H437" s="567"/>
      <c r="I437" s="577"/>
      <c r="J437" s="311"/>
      <c r="K437" s="311"/>
      <c r="L437" s="311"/>
      <c r="M437" s="360"/>
      <c r="N437" s="311"/>
      <c r="O437" s="311"/>
      <c r="P437" s="1080"/>
      <c r="Q437" s="357"/>
      <c r="R437" s="283"/>
      <c r="S437" s="283"/>
      <c r="T437" s="283"/>
    </row>
    <row r="438" spans="1:20" s="91" customFormat="1" ht="14.25" customHeight="1">
      <c r="A438" s="817"/>
      <c r="B438" s="830"/>
      <c r="C438" s="814"/>
      <c r="D438" s="871"/>
      <c r="E438" s="871"/>
      <c r="F438" s="871"/>
      <c r="G438" s="872"/>
      <c r="H438" s="872"/>
      <c r="I438" s="577"/>
      <c r="J438" s="875"/>
      <c r="K438" s="875"/>
      <c r="L438" s="875"/>
      <c r="M438" s="605"/>
      <c r="N438" s="875"/>
      <c r="O438" s="875"/>
      <c r="P438" s="638"/>
      <c r="Q438" s="89"/>
      <c r="S438" s="187"/>
      <c r="T438" s="187"/>
    </row>
    <row r="439" spans="1:20" s="91" customFormat="1" ht="15.75" customHeight="1">
      <c r="A439" s="564"/>
      <c r="B439" s="380"/>
      <c r="C439" s="814"/>
      <c r="D439" s="566"/>
      <c r="E439" s="566"/>
      <c r="F439" s="566"/>
      <c r="G439" s="567"/>
      <c r="H439" s="567"/>
      <c r="I439" s="577"/>
      <c r="J439" s="311"/>
      <c r="K439" s="311"/>
      <c r="L439" s="311"/>
      <c r="M439" s="311"/>
      <c r="N439" s="311"/>
      <c r="O439" s="311"/>
      <c r="P439" s="1077"/>
      <c r="Q439" s="357"/>
      <c r="R439" s="283"/>
      <c r="S439" s="283"/>
      <c r="T439" s="283"/>
    </row>
    <row r="440" spans="1:20" s="91" customFormat="1" ht="14.25" customHeight="1">
      <c r="A440" s="817"/>
      <c r="B440" s="830"/>
      <c r="C440" s="814"/>
      <c r="D440" s="871"/>
      <c r="E440" s="871"/>
      <c r="F440" s="871"/>
      <c r="G440" s="872"/>
      <c r="H440" s="872"/>
      <c r="I440" s="577"/>
      <c r="J440" s="873"/>
      <c r="K440" s="873"/>
      <c r="L440" s="873"/>
      <c r="M440" s="873"/>
      <c r="N440" s="873"/>
      <c r="O440" s="873"/>
      <c r="P440" s="874"/>
      <c r="Q440" s="89"/>
    </row>
    <row r="441" spans="1:20" s="91" customFormat="1" ht="14.25" customHeight="1">
      <c r="A441" s="817"/>
      <c r="B441" s="892"/>
      <c r="C441" s="893"/>
      <c r="D441" s="894"/>
      <c r="E441" s="894"/>
      <c r="F441" s="894"/>
      <c r="G441" s="895"/>
      <c r="H441" s="895"/>
      <c r="I441" s="812"/>
      <c r="J441" s="895"/>
      <c r="K441" s="895"/>
      <c r="L441" s="842"/>
      <c r="M441" s="895"/>
      <c r="N441" s="895"/>
      <c r="O441" s="842"/>
      <c r="P441" s="843"/>
      <c r="Q441" s="89"/>
      <c r="S441" s="187"/>
      <c r="T441" s="187"/>
    </row>
    <row r="442" spans="1:20" s="91" customFormat="1" ht="24" customHeight="1">
      <c r="A442" s="817"/>
      <c r="B442" s="830"/>
      <c r="C442" s="814"/>
      <c r="D442" s="871"/>
      <c r="E442" s="871"/>
      <c r="F442" s="871"/>
      <c r="G442" s="872"/>
      <c r="H442" s="872"/>
      <c r="I442" s="878"/>
      <c r="J442" s="875"/>
      <c r="K442" s="875"/>
      <c r="L442" s="875"/>
      <c r="M442" s="875"/>
      <c r="N442" s="875"/>
      <c r="O442" s="875"/>
      <c r="P442" s="638"/>
      <c r="Q442" s="89"/>
    </row>
    <row r="443" spans="1:20" s="91" customFormat="1" ht="15.75" customHeight="1">
      <c r="A443" s="564"/>
      <c r="B443" s="380"/>
      <c r="C443" s="814"/>
      <c r="D443" s="815"/>
      <c r="E443" s="815"/>
      <c r="F443" s="815"/>
      <c r="G443" s="567"/>
      <c r="H443" s="567"/>
      <c r="I443" s="577"/>
      <c r="J443" s="896"/>
      <c r="K443" s="311"/>
      <c r="L443" s="311"/>
      <c r="M443" s="311"/>
      <c r="N443" s="311"/>
      <c r="O443" s="311"/>
      <c r="P443" s="1077"/>
      <c r="Q443" s="357"/>
      <c r="R443" s="283"/>
      <c r="S443" s="283"/>
      <c r="T443" s="356"/>
    </row>
    <row r="444" spans="1:20" s="91" customFormat="1" ht="14.25" customHeight="1">
      <c r="A444" s="817"/>
      <c r="B444" s="830"/>
      <c r="C444" s="814"/>
      <c r="D444" s="871"/>
      <c r="E444" s="871"/>
      <c r="F444" s="871"/>
      <c r="G444" s="872"/>
      <c r="H444" s="872"/>
      <c r="I444" s="577"/>
      <c r="J444" s="873"/>
      <c r="K444" s="873"/>
      <c r="L444" s="873"/>
      <c r="M444" s="873"/>
      <c r="N444" s="873"/>
      <c r="O444" s="873"/>
      <c r="P444" s="874"/>
      <c r="Q444" s="897"/>
    </row>
    <row r="445" spans="1:20" s="91" customFormat="1" ht="14.25" customHeight="1">
      <c r="A445" s="564"/>
      <c r="B445" s="380"/>
      <c r="C445" s="814"/>
      <c r="D445" s="815"/>
      <c r="E445" s="815"/>
      <c r="F445" s="815"/>
      <c r="G445" s="567"/>
      <c r="H445" s="567"/>
      <c r="I445" s="577"/>
      <c r="J445" s="311"/>
      <c r="K445" s="311"/>
      <c r="L445" s="311"/>
      <c r="M445" s="311"/>
      <c r="N445" s="311"/>
      <c r="O445" s="311"/>
      <c r="P445" s="1077"/>
      <c r="Q445" s="357"/>
      <c r="R445" s="283"/>
      <c r="S445" s="283"/>
      <c r="T445" s="356"/>
    </row>
    <row r="446" spans="1:20" s="91" customFormat="1" ht="14.25" customHeight="1">
      <c r="A446" s="817"/>
      <c r="B446" s="830"/>
      <c r="C446" s="814"/>
      <c r="D446" s="871"/>
      <c r="E446" s="871"/>
      <c r="F446" s="871"/>
      <c r="G446" s="872"/>
      <c r="H446" s="872"/>
      <c r="I446" s="577"/>
      <c r="J446" s="873"/>
      <c r="K446" s="873"/>
      <c r="L446" s="873"/>
      <c r="M446" s="873"/>
      <c r="N446" s="873"/>
      <c r="O446" s="873"/>
      <c r="P446" s="874"/>
      <c r="Q446" s="897"/>
    </row>
    <row r="447" spans="1:20" s="91" customFormat="1" ht="15.75" customHeight="1">
      <c r="A447" s="564"/>
      <c r="B447" s="380"/>
      <c r="C447" s="814"/>
      <c r="D447" s="566"/>
      <c r="E447" s="566"/>
      <c r="F447" s="566"/>
      <c r="G447" s="567"/>
      <c r="H447" s="567"/>
      <c r="I447" s="577"/>
      <c r="J447" s="311"/>
      <c r="K447" s="311"/>
      <c r="L447" s="311"/>
      <c r="M447" s="311"/>
      <c r="N447" s="311"/>
      <c r="O447" s="311"/>
      <c r="P447" s="1080"/>
      <c r="Q447" s="357"/>
      <c r="R447" s="283"/>
      <c r="S447" s="283"/>
      <c r="T447" s="284"/>
    </row>
    <row r="448" spans="1:20" s="91" customFormat="1" ht="15" customHeight="1">
      <c r="A448" s="817"/>
      <c r="B448" s="830"/>
      <c r="C448" s="814"/>
      <c r="D448" s="871"/>
      <c r="E448" s="871"/>
      <c r="F448" s="871"/>
      <c r="G448" s="872"/>
      <c r="H448" s="872"/>
      <c r="I448" s="878"/>
      <c r="J448" s="875"/>
      <c r="K448" s="875"/>
      <c r="L448" s="875"/>
      <c r="M448" s="875"/>
      <c r="N448" s="875"/>
      <c r="O448" s="875"/>
      <c r="P448" s="638"/>
      <c r="Q448" s="852"/>
      <c r="R448" s="92"/>
    </row>
    <row r="449" spans="1:20" s="91" customFormat="1" ht="14.25" customHeight="1">
      <c r="A449" s="564"/>
      <c r="B449" s="380"/>
      <c r="C449" s="814"/>
      <c r="D449" s="815"/>
      <c r="E449" s="815"/>
      <c r="F449" s="815"/>
      <c r="G449" s="567"/>
      <c r="H449" s="567"/>
      <c r="I449" s="577"/>
      <c r="J449" s="311"/>
      <c r="K449" s="311"/>
      <c r="L449" s="311"/>
      <c r="M449" s="311"/>
      <c r="N449" s="311"/>
      <c r="O449" s="311"/>
      <c r="P449" s="1077"/>
      <c r="Q449" s="357"/>
      <c r="R449" s="283"/>
      <c r="S449" s="283"/>
      <c r="T449" s="283"/>
    </row>
    <row r="450" spans="1:20" s="91" customFormat="1" ht="14.25" customHeight="1">
      <c r="A450" s="817"/>
      <c r="B450" s="830"/>
      <c r="C450" s="814"/>
      <c r="D450" s="871"/>
      <c r="E450" s="871"/>
      <c r="F450" s="871"/>
      <c r="G450" s="872"/>
      <c r="H450" s="872"/>
      <c r="I450" s="878"/>
      <c r="J450" s="875"/>
      <c r="K450" s="875"/>
      <c r="L450" s="875"/>
      <c r="M450" s="875"/>
      <c r="N450" s="875"/>
      <c r="O450" s="875"/>
      <c r="P450" s="638"/>
      <c r="Q450" s="89"/>
    </row>
    <row r="451" spans="1:20" s="91" customFormat="1" ht="15.75" customHeight="1">
      <c r="A451" s="564"/>
      <c r="B451" s="380"/>
      <c r="C451" s="814"/>
      <c r="D451" s="566"/>
      <c r="E451" s="566"/>
      <c r="F451" s="566"/>
      <c r="G451" s="567"/>
      <c r="H451" s="567"/>
      <c r="I451" s="577"/>
      <c r="J451" s="311"/>
      <c r="K451" s="311"/>
      <c r="L451" s="311"/>
      <c r="M451" s="311"/>
      <c r="N451" s="311"/>
      <c r="O451" s="311"/>
      <c r="P451" s="1077"/>
      <c r="Q451" s="357"/>
      <c r="R451" s="283"/>
      <c r="S451" s="283"/>
      <c r="T451" s="283"/>
    </row>
    <row r="452" spans="1:20" s="91" customFormat="1" ht="14.25" customHeight="1">
      <c r="A452" s="817"/>
      <c r="B452" s="830"/>
      <c r="C452" s="814"/>
      <c r="D452" s="871"/>
      <c r="E452" s="871"/>
      <c r="F452" s="871"/>
      <c r="G452" s="872"/>
      <c r="H452" s="872"/>
      <c r="I452" s="310"/>
      <c r="J452" s="875"/>
      <c r="K452" s="875"/>
      <c r="L452" s="875"/>
      <c r="M452" s="875"/>
      <c r="N452" s="875"/>
      <c r="O452" s="875"/>
      <c r="P452" s="638"/>
      <c r="Q452" s="89"/>
      <c r="S452" s="187"/>
      <c r="T452" s="187"/>
    </row>
    <row r="453" spans="1:20" s="91" customFormat="1" ht="15.75" customHeight="1">
      <c r="A453" s="564"/>
      <c r="B453" s="380"/>
      <c r="C453" s="814"/>
      <c r="D453" s="566"/>
      <c r="E453" s="566"/>
      <c r="F453" s="566"/>
      <c r="G453" s="567"/>
      <c r="H453" s="567"/>
      <c r="I453" s="760"/>
      <c r="J453" s="311"/>
      <c r="K453" s="311"/>
      <c r="L453" s="311"/>
      <c r="M453" s="311"/>
      <c r="N453" s="311"/>
      <c r="O453" s="311"/>
      <c r="P453" s="1080"/>
      <c r="Q453" s="357"/>
      <c r="R453" s="283"/>
      <c r="S453" s="283"/>
      <c r="T453" s="283"/>
    </row>
    <row r="454" spans="1:20" s="91" customFormat="1" ht="14.25" customHeight="1">
      <c r="A454" s="817"/>
      <c r="B454" s="830"/>
      <c r="C454" s="814"/>
      <c r="D454" s="871"/>
      <c r="E454" s="871"/>
      <c r="F454" s="871"/>
      <c r="G454" s="872"/>
      <c r="H454" s="872"/>
      <c r="I454" s="577"/>
      <c r="J454" s="875"/>
      <c r="K454" s="875"/>
      <c r="L454" s="875"/>
      <c r="M454" s="875"/>
      <c r="N454" s="875"/>
      <c r="O454" s="875"/>
      <c r="P454" s="638"/>
      <c r="Q454" s="89"/>
      <c r="S454" s="187"/>
      <c r="T454" s="187"/>
    </row>
    <row r="455" spans="1:20" s="91" customFormat="1" ht="15.75" customHeight="1">
      <c r="A455" s="564"/>
      <c r="B455" s="380"/>
      <c r="C455" s="814"/>
      <c r="D455" s="566"/>
      <c r="E455" s="566"/>
      <c r="F455" s="566"/>
      <c r="G455" s="567"/>
      <c r="H455" s="567"/>
      <c r="I455" s="577"/>
      <c r="J455" s="311"/>
      <c r="K455" s="311"/>
      <c r="L455" s="311"/>
      <c r="M455" s="311"/>
      <c r="N455" s="311"/>
      <c r="O455" s="311"/>
      <c r="P455" s="1080"/>
      <c r="Q455" s="357"/>
      <c r="R455" s="283"/>
      <c r="S455" s="283"/>
      <c r="T455" s="283"/>
    </row>
    <row r="456" spans="1:20" s="91" customFormat="1" ht="18.75">
      <c r="A456" s="817"/>
      <c r="B456" s="830"/>
      <c r="C456" s="814"/>
      <c r="D456" s="871"/>
      <c r="E456" s="871"/>
      <c r="F456" s="871"/>
      <c r="G456" s="872"/>
      <c r="H456" s="872"/>
      <c r="I456" s="577"/>
      <c r="J456" s="875"/>
      <c r="K456" s="875"/>
      <c r="L456" s="875"/>
      <c r="M456" s="875"/>
      <c r="N456" s="875"/>
      <c r="O456" s="875"/>
      <c r="P456" s="638"/>
      <c r="Q456" s="89"/>
    </row>
    <row r="457" spans="1:20" s="91" customFormat="1" ht="15.75" customHeight="1">
      <c r="A457" s="564"/>
      <c r="B457" s="380"/>
      <c r="C457" s="814"/>
      <c r="D457" s="566"/>
      <c r="E457" s="566"/>
      <c r="F457" s="566"/>
      <c r="G457" s="567"/>
      <c r="H457" s="567"/>
      <c r="I457" s="577"/>
      <c r="J457" s="311"/>
      <c r="K457" s="311"/>
      <c r="L457" s="311"/>
      <c r="M457" s="311"/>
      <c r="N457" s="311"/>
      <c r="O457" s="311"/>
      <c r="P457" s="1080"/>
      <c r="Q457" s="357"/>
      <c r="R457" s="283"/>
      <c r="S457" s="283"/>
      <c r="T457" s="283"/>
    </row>
    <row r="458" spans="1:20" s="91" customFormat="1" ht="18.75">
      <c r="A458" s="817"/>
      <c r="B458" s="830"/>
      <c r="C458" s="814"/>
      <c r="D458" s="871"/>
      <c r="E458" s="871"/>
      <c r="F458" s="871"/>
      <c r="G458" s="872"/>
      <c r="H458" s="872"/>
      <c r="I458" s="577"/>
      <c r="J458" s="875"/>
      <c r="K458" s="875"/>
      <c r="L458" s="875"/>
      <c r="M458" s="875"/>
      <c r="N458" s="875"/>
      <c r="O458" s="875"/>
      <c r="P458" s="638"/>
      <c r="Q458" s="89"/>
      <c r="S458" s="187"/>
      <c r="T458" s="187"/>
    </row>
    <row r="459" spans="1:20" s="91" customFormat="1" ht="14.25" customHeight="1">
      <c r="A459" s="564"/>
      <c r="B459" s="380"/>
      <c r="C459" s="814"/>
      <c r="D459" s="815"/>
      <c r="E459" s="815"/>
      <c r="F459" s="815"/>
      <c r="G459" s="567"/>
      <c r="H459" s="567"/>
      <c r="I459" s="878"/>
      <c r="J459" s="311"/>
      <c r="K459" s="311"/>
      <c r="L459" s="311"/>
      <c r="M459" s="311"/>
      <c r="N459" s="311"/>
      <c r="O459" s="311"/>
      <c r="P459" s="1077"/>
      <c r="Q459" s="660"/>
      <c r="R459" s="220"/>
      <c r="S459" s="220"/>
      <c r="T459" s="220"/>
    </row>
    <row r="460" spans="1:20" s="91" customFormat="1" ht="18.75">
      <c r="A460" s="817"/>
      <c r="B460" s="830"/>
      <c r="C460" s="814"/>
      <c r="D460" s="871"/>
      <c r="E460" s="871"/>
      <c r="F460" s="871"/>
      <c r="G460" s="872"/>
      <c r="H460" s="872"/>
      <c r="I460" s="878"/>
      <c r="J460" s="875"/>
      <c r="K460" s="875"/>
      <c r="L460" s="875"/>
      <c r="M460" s="875"/>
      <c r="N460" s="875"/>
      <c r="O460" s="875"/>
      <c r="P460" s="638"/>
      <c r="Q460" s="89"/>
      <c r="S460" s="187"/>
      <c r="T460" s="187"/>
    </row>
    <row r="461" spans="1:20" s="91" customFormat="1" ht="22.5" customHeight="1">
      <c r="A461" s="564"/>
      <c r="B461" s="380"/>
      <c r="C461" s="814"/>
      <c r="D461" s="566"/>
      <c r="E461" s="566"/>
      <c r="F461" s="566"/>
      <c r="G461" s="567"/>
      <c r="H461" s="567"/>
      <c r="I461" s="310"/>
      <c r="J461" s="311"/>
      <c r="K461" s="311"/>
      <c r="L461" s="311"/>
      <c r="M461" s="311"/>
      <c r="N461" s="357"/>
      <c r="O461" s="311"/>
      <c r="P461" s="1077"/>
      <c r="Q461" s="357"/>
      <c r="R461" s="283"/>
      <c r="S461" s="283"/>
      <c r="T461" s="283"/>
    </row>
    <row r="462" spans="1:20" s="91" customFormat="1" ht="18.75">
      <c r="A462" s="817"/>
      <c r="B462" s="830"/>
      <c r="C462" s="814"/>
      <c r="D462" s="871"/>
      <c r="E462" s="871"/>
      <c r="F462" s="871"/>
      <c r="G462" s="872"/>
      <c r="H462" s="872"/>
      <c r="I462" s="577"/>
      <c r="J462" s="875"/>
      <c r="K462" s="875"/>
      <c r="L462" s="875"/>
      <c r="M462" s="875"/>
      <c r="N462" s="875"/>
      <c r="O462" s="875"/>
      <c r="P462" s="638"/>
      <c r="Q462" s="89"/>
      <c r="S462" s="187"/>
      <c r="T462" s="187"/>
    </row>
    <row r="463" spans="1:20" s="91" customFormat="1" ht="24" customHeight="1">
      <c r="A463" s="564"/>
      <c r="B463" s="380"/>
      <c r="C463" s="814"/>
      <c r="D463" s="872"/>
      <c r="E463" s="872"/>
      <c r="F463" s="872"/>
      <c r="G463" s="872"/>
      <c r="H463" s="872"/>
      <c r="I463" s="577"/>
      <c r="J463" s="873"/>
      <c r="K463" s="873"/>
      <c r="L463" s="873"/>
      <c r="M463" s="873"/>
      <c r="N463" s="873"/>
      <c r="O463" s="873"/>
      <c r="P463" s="874"/>
      <c r="Q463" s="89"/>
    </row>
    <row r="464" spans="1:20" s="91" customFormat="1" ht="18.75">
      <c r="A464" s="817"/>
      <c r="B464" s="830"/>
      <c r="C464" s="814"/>
      <c r="D464" s="871"/>
      <c r="E464" s="871"/>
      <c r="F464" s="871"/>
      <c r="G464" s="872"/>
      <c r="H464" s="872"/>
      <c r="I464" s="577"/>
      <c r="J464" s="873"/>
      <c r="K464" s="873"/>
      <c r="L464" s="873"/>
      <c r="M464" s="873"/>
      <c r="N464" s="873"/>
      <c r="O464" s="873"/>
      <c r="P464" s="874"/>
      <c r="Q464" s="89"/>
      <c r="S464" s="187"/>
      <c r="T464" s="187"/>
    </row>
    <row r="465" spans="1:20" s="91" customFormat="1" ht="15.75" customHeight="1">
      <c r="A465" s="564"/>
      <c r="B465" s="380"/>
      <c r="C465" s="814"/>
      <c r="D465" s="566"/>
      <c r="E465" s="566"/>
      <c r="F465" s="566"/>
      <c r="G465" s="567"/>
      <c r="H465" s="567"/>
      <c r="I465" s="760"/>
      <c r="J465" s="283"/>
      <c r="K465" s="614"/>
      <c r="L465" s="614"/>
      <c r="M465" s="283"/>
      <c r="N465" s="313"/>
      <c r="O465" s="283"/>
      <c r="P465" s="1077"/>
      <c r="Q465" s="357"/>
      <c r="R465" s="283"/>
      <c r="S465" s="283"/>
      <c r="T465" s="283"/>
    </row>
    <row r="466" spans="1:20" s="91" customFormat="1" ht="18.75">
      <c r="A466" s="817"/>
      <c r="B466" s="835"/>
      <c r="C466" s="836"/>
      <c r="D466" s="837"/>
      <c r="E466" s="837"/>
      <c r="F466" s="837"/>
      <c r="G466" s="837"/>
      <c r="H466" s="837"/>
      <c r="I466" s="187"/>
      <c r="J466" s="187"/>
      <c r="K466" s="187"/>
      <c r="L466" s="838"/>
      <c r="M466" s="187"/>
      <c r="N466" s="861"/>
      <c r="O466" s="187"/>
      <c r="P466" s="1079"/>
      <c r="Q466" s="89"/>
      <c r="S466" s="187"/>
      <c r="T466" s="187"/>
    </row>
    <row r="467" spans="1:20" s="91" customFormat="1" ht="15.75" customHeight="1">
      <c r="A467" s="564"/>
      <c r="B467" s="380"/>
      <c r="C467" s="814"/>
      <c r="D467" s="566"/>
      <c r="E467" s="566"/>
      <c r="F467" s="566"/>
      <c r="G467" s="567"/>
      <c r="H467" s="567"/>
      <c r="I467" s="577"/>
      <c r="J467" s="311"/>
      <c r="K467" s="311"/>
      <c r="L467" s="311"/>
      <c r="M467" s="311"/>
      <c r="N467" s="311"/>
      <c r="O467" s="311"/>
      <c r="P467" s="1080"/>
      <c r="Q467" s="357"/>
      <c r="R467" s="283"/>
      <c r="S467" s="283"/>
      <c r="T467" s="283"/>
    </row>
    <row r="468" spans="1:20" s="91" customFormat="1" ht="18.75">
      <c r="A468" s="817"/>
      <c r="B468" s="830"/>
      <c r="C468" s="814"/>
      <c r="D468" s="871"/>
      <c r="E468" s="871"/>
      <c r="F468" s="871"/>
      <c r="G468" s="872"/>
      <c r="H468" s="872"/>
      <c r="I468" s="577"/>
      <c r="J468" s="875"/>
      <c r="K468" s="875"/>
      <c r="L468" s="875"/>
      <c r="M468" s="875"/>
      <c r="N468" s="875"/>
      <c r="O468" s="875"/>
      <c r="P468" s="638"/>
      <c r="Q468" s="89"/>
    </row>
    <row r="469" spans="1:20" s="91" customFormat="1" ht="15.75" customHeight="1">
      <c r="A469" s="564"/>
      <c r="B469" s="380"/>
      <c r="C469" s="814"/>
      <c r="D469" s="566"/>
      <c r="E469" s="566"/>
      <c r="F469" s="566"/>
      <c r="G469" s="567"/>
      <c r="H469" s="567"/>
      <c r="I469" s="577"/>
      <c r="J469" s="311"/>
      <c r="K469" s="311"/>
      <c r="L469" s="311"/>
      <c r="M469" s="311"/>
      <c r="N469" s="311"/>
      <c r="O469" s="311"/>
      <c r="P469" s="608"/>
      <c r="Q469" s="357"/>
      <c r="R469" s="283"/>
      <c r="S469" s="283"/>
      <c r="T469" s="283"/>
    </row>
    <row r="470" spans="1:20" s="91" customFormat="1" ht="18.75">
      <c r="A470" s="817"/>
      <c r="B470" s="830"/>
      <c r="C470" s="814"/>
      <c r="D470" s="871"/>
      <c r="E470" s="871"/>
      <c r="F470" s="871"/>
      <c r="G470" s="872"/>
      <c r="H470" s="872"/>
      <c r="I470" s="577"/>
      <c r="J470" s="873"/>
      <c r="K470" s="873"/>
      <c r="L470" s="873"/>
      <c r="M470" s="873"/>
      <c r="N470" s="873"/>
      <c r="O470" s="873"/>
      <c r="P470" s="874"/>
      <c r="Q470" s="89"/>
    </row>
    <row r="471" spans="1:20" s="91" customFormat="1" ht="18.75">
      <c r="A471" s="564"/>
      <c r="B471" s="380"/>
      <c r="C471" s="814"/>
      <c r="D471" s="566"/>
      <c r="E471" s="566"/>
      <c r="F471" s="566"/>
      <c r="G471" s="567"/>
      <c r="H471" s="567"/>
      <c r="I471" s="577"/>
      <c r="J471" s="311"/>
      <c r="K471" s="311"/>
      <c r="L471" s="311"/>
      <c r="M471" s="311"/>
      <c r="N471" s="311"/>
      <c r="O471" s="311"/>
      <c r="P471" s="1080"/>
      <c r="Q471" s="357"/>
      <c r="R471" s="283"/>
      <c r="S471" s="283"/>
      <c r="T471" s="283"/>
    </row>
    <row r="472" spans="1:20" s="91" customFormat="1" ht="18.75">
      <c r="A472" s="817"/>
      <c r="B472" s="830"/>
      <c r="C472" s="814"/>
      <c r="D472" s="871"/>
      <c r="E472" s="871"/>
      <c r="F472" s="871"/>
      <c r="G472" s="872"/>
      <c r="H472" s="872"/>
      <c r="I472" s="869"/>
      <c r="J472" s="875"/>
      <c r="K472" s="875"/>
      <c r="L472" s="875"/>
      <c r="M472" s="875"/>
      <c r="N472" s="875"/>
      <c r="O472" s="875"/>
      <c r="P472" s="882"/>
      <c r="Q472" s="89"/>
    </row>
    <row r="473" spans="1:20" s="91" customFormat="1" ht="15.75" customHeight="1">
      <c r="A473" s="564"/>
      <c r="B473" s="898"/>
      <c r="C473" s="899"/>
      <c r="D473" s="614"/>
      <c r="E473" s="614"/>
      <c r="F473" s="614"/>
      <c r="G473" s="900"/>
      <c r="H473" s="900"/>
      <c r="I473" s="891"/>
      <c r="J473" s="360"/>
      <c r="K473" s="360"/>
      <c r="L473" s="313"/>
      <c r="M473" s="360"/>
      <c r="N473" s="360"/>
      <c r="O473" s="313"/>
      <c r="P473" s="1077"/>
      <c r="Q473" s="357"/>
      <c r="R473" s="283"/>
      <c r="S473" s="283"/>
      <c r="T473" s="283"/>
    </row>
    <row r="474" spans="1:20" s="91" customFormat="1">
      <c r="A474" s="817"/>
      <c r="B474" s="892"/>
      <c r="C474" s="893"/>
      <c r="D474" s="894"/>
      <c r="E474" s="894"/>
      <c r="F474" s="894"/>
      <c r="G474" s="895"/>
      <c r="H474" s="895"/>
      <c r="I474" s="812"/>
      <c r="J474" s="895"/>
      <c r="K474" s="895"/>
      <c r="L474" s="842"/>
      <c r="M474" s="895"/>
      <c r="N474" s="895"/>
      <c r="O474" s="842"/>
      <c r="P474" s="843"/>
      <c r="Q474" s="89"/>
      <c r="S474" s="187"/>
      <c r="T474" s="187"/>
    </row>
    <row r="475" spans="1:20" s="91" customFormat="1" ht="15.75" customHeight="1">
      <c r="A475" s="564"/>
      <c r="B475" s="380"/>
      <c r="C475" s="814"/>
      <c r="D475" s="566"/>
      <c r="E475" s="566"/>
      <c r="F475" s="566"/>
      <c r="G475" s="567"/>
      <c r="H475" s="567"/>
      <c r="I475" s="878"/>
      <c r="J475" s="311"/>
      <c r="K475" s="311"/>
      <c r="L475" s="311"/>
      <c r="M475" s="311"/>
      <c r="N475" s="311"/>
      <c r="O475" s="311"/>
      <c r="P475" s="1080"/>
      <c r="Q475" s="357"/>
      <c r="R475" s="283"/>
      <c r="S475" s="283"/>
      <c r="T475" s="283"/>
    </row>
    <row r="476" spans="1:20" s="91" customFormat="1" ht="18.75">
      <c r="A476" s="817"/>
      <c r="B476" s="830"/>
      <c r="C476" s="814"/>
      <c r="D476" s="871"/>
      <c r="E476" s="871"/>
      <c r="F476" s="871"/>
      <c r="G476" s="872"/>
      <c r="H476" s="872"/>
      <c r="I476" s="878"/>
      <c r="J476" s="875"/>
      <c r="K476" s="875"/>
      <c r="L476" s="875"/>
      <c r="M476" s="875"/>
      <c r="N476" s="875"/>
      <c r="O476" s="875"/>
      <c r="P476" s="638"/>
      <c r="Q476" s="89"/>
      <c r="S476" s="92"/>
      <c r="T476" s="92"/>
    </row>
    <row r="477" spans="1:20" s="91" customFormat="1" ht="15.75" customHeight="1">
      <c r="A477" s="564"/>
      <c r="B477" s="380"/>
      <c r="C477" s="814"/>
      <c r="D477" s="566"/>
      <c r="E477" s="566"/>
      <c r="F477" s="566"/>
      <c r="G477" s="567"/>
      <c r="H477" s="567"/>
      <c r="I477" s="577"/>
      <c r="J477" s="311"/>
      <c r="K477" s="311"/>
      <c r="L477" s="357"/>
      <c r="M477" s="311"/>
      <c r="N477" s="311"/>
      <c r="O477" s="311"/>
      <c r="P477" s="1077"/>
      <c r="Q477" s="357"/>
      <c r="R477" s="283"/>
      <c r="S477" s="283"/>
      <c r="T477" s="283"/>
    </row>
    <row r="478" spans="1:20" s="92" customFormat="1" ht="18.75">
      <c r="A478" s="817"/>
      <c r="B478" s="830"/>
      <c r="C478" s="814"/>
      <c r="D478" s="871"/>
      <c r="E478" s="871"/>
      <c r="F478" s="871"/>
      <c r="G478" s="872"/>
      <c r="H478" s="872"/>
      <c r="I478" s="577"/>
      <c r="J478" s="873"/>
      <c r="K478" s="873"/>
      <c r="L478" s="873"/>
      <c r="M478" s="873"/>
      <c r="N478" s="873"/>
      <c r="O478" s="873"/>
      <c r="P478" s="874"/>
      <c r="Q478" s="89"/>
      <c r="R478" s="91"/>
    </row>
    <row r="479" spans="1:20" s="92" customFormat="1" ht="15" customHeight="1">
      <c r="A479" s="564"/>
      <c r="B479" s="898"/>
      <c r="C479" s="893"/>
      <c r="D479" s="880"/>
      <c r="E479" s="880"/>
      <c r="F479" s="880"/>
      <c r="G479" s="895"/>
      <c r="H479" s="895"/>
      <c r="I479" s="884"/>
      <c r="J479" s="222"/>
      <c r="K479" s="880"/>
      <c r="L479" s="881"/>
      <c r="M479" s="222"/>
      <c r="N479" s="881"/>
      <c r="O479" s="880"/>
      <c r="P479" s="1077"/>
      <c r="Q479" s="881"/>
      <c r="R479" s="222"/>
      <c r="S479" s="222"/>
      <c r="T479" s="222"/>
    </row>
    <row r="480" spans="1:20" s="92" customFormat="1" ht="18.75">
      <c r="A480" s="564"/>
      <c r="B480" s="380"/>
      <c r="C480" s="814"/>
      <c r="D480" s="872"/>
      <c r="E480" s="872"/>
      <c r="F480" s="872"/>
      <c r="G480" s="872"/>
      <c r="H480" s="872"/>
      <c r="I480" s="577"/>
      <c r="J480" s="873"/>
      <c r="K480" s="873"/>
      <c r="L480" s="873"/>
      <c r="M480" s="873"/>
      <c r="N480" s="873"/>
      <c r="O480" s="873"/>
      <c r="P480" s="1077"/>
      <c r="Q480" s="89"/>
      <c r="R480" s="91"/>
      <c r="S480" s="91"/>
      <c r="T480" s="91"/>
    </row>
    <row r="481" spans="1:20" s="91" customFormat="1" ht="18.75">
      <c r="A481" s="817"/>
      <c r="B481" s="830"/>
      <c r="C481" s="814"/>
      <c r="D481" s="871"/>
      <c r="E481" s="871"/>
      <c r="F481" s="871"/>
      <c r="G481" s="872"/>
      <c r="H481" s="872"/>
      <c r="I481" s="577"/>
      <c r="J481" s="873"/>
      <c r="K481" s="873"/>
      <c r="L481" s="873"/>
      <c r="M481" s="873"/>
      <c r="N481" s="873"/>
      <c r="O481" s="873"/>
      <c r="P481" s="874"/>
      <c r="Q481" s="89"/>
    </row>
    <row r="482" spans="1:20" s="91" customFormat="1" ht="24" customHeight="1">
      <c r="A482" s="564"/>
      <c r="B482" s="380"/>
      <c r="C482" s="814"/>
      <c r="D482" s="815"/>
      <c r="E482" s="815"/>
      <c r="F482" s="815"/>
      <c r="G482" s="567"/>
      <c r="H482" s="567"/>
      <c r="I482" s="577"/>
      <c r="J482" s="311"/>
      <c r="K482" s="311"/>
      <c r="L482" s="311"/>
      <c r="M482" s="311"/>
      <c r="N482" s="311"/>
      <c r="O482" s="311"/>
      <c r="P482" s="1077"/>
      <c r="Q482" s="357"/>
      <c r="R482" s="283"/>
      <c r="S482" s="283"/>
      <c r="T482" s="356"/>
    </row>
    <row r="483" spans="1:20" s="92" customFormat="1" ht="15.75" customHeight="1">
      <c r="A483" s="564"/>
      <c r="B483" s="380"/>
      <c r="C483" s="814"/>
      <c r="D483" s="566"/>
      <c r="E483" s="566"/>
      <c r="F483" s="566"/>
      <c r="G483" s="901"/>
      <c r="H483" s="901"/>
      <c r="I483" s="576"/>
      <c r="J483" s="220"/>
      <c r="K483" s="311"/>
      <c r="L483" s="311"/>
      <c r="M483" s="311"/>
      <c r="N483" s="311"/>
      <c r="O483" s="311"/>
      <c r="P483" s="1080"/>
      <c r="Q483" s="660"/>
      <c r="R483" s="220"/>
      <c r="S483" s="220"/>
      <c r="T483" s="220"/>
    </row>
    <row r="484" spans="1:20" s="91" customFormat="1" ht="18.75">
      <c r="A484" s="817"/>
      <c r="B484" s="830"/>
      <c r="C484" s="814"/>
      <c r="D484" s="871"/>
      <c r="E484" s="871"/>
      <c r="F484" s="871"/>
      <c r="G484" s="872"/>
      <c r="H484" s="872"/>
      <c r="I484" s="577"/>
      <c r="J484" s="875"/>
      <c r="K484" s="875"/>
      <c r="L484" s="875"/>
      <c r="M484" s="875"/>
      <c r="N484" s="875"/>
      <c r="O484" s="875"/>
      <c r="P484" s="638"/>
      <c r="Q484" s="89"/>
    </row>
    <row r="485" spans="1:20" s="92" customFormat="1" ht="18.75">
      <c r="A485" s="564"/>
      <c r="B485" s="380"/>
      <c r="C485" s="814"/>
      <c r="D485" s="566"/>
      <c r="E485" s="566"/>
      <c r="F485" s="566"/>
      <c r="G485" s="567"/>
      <c r="H485" s="567"/>
      <c r="I485" s="878"/>
      <c r="J485" s="311"/>
      <c r="K485" s="311"/>
      <c r="L485" s="311"/>
      <c r="M485" s="311"/>
      <c r="N485" s="311"/>
      <c r="O485" s="311"/>
      <c r="P485" s="1084"/>
      <c r="Q485" s="357"/>
      <c r="R485" s="283"/>
      <c r="S485" s="283"/>
      <c r="T485" s="283"/>
    </row>
    <row r="486" spans="1:20" s="91" customFormat="1" ht="18.75">
      <c r="A486" s="817"/>
      <c r="B486" s="835"/>
      <c r="C486" s="836"/>
      <c r="D486" s="837"/>
      <c r="E486" s="837"/>
      <c r="F486" s="837"/>
      <c r="G486" s="837"/>
      <c r="H486" s="837"/>
      <c r="I486" s="187"/>
      <c r="J486" s="187"/>
      <c r="K486" s="187"/>
      <c r="L486" s="838"/>
      <c r="M486" s="894"/>
      <c r="N486" s="187"/>
      <c r="O486" s="187"/>
      <c r="P486" s="1079"/>
      <c r="Q486" s="89"/>
      <c r="S486" s="92"/>
      <c r="T486" s="92"/>
    </row>
    <row r="487" spans="1:20" s="91" customFormat="1" ht="18.75">
      <c r="A487" s="564"/>
      <c r="B487" s="380"/>
      <c r="C487" s="814"/>
      <c r="D487" s="566"/>
      <c r="E487" s="566"/>
      <c r="F487" s="566"/>
      <c r="G487" s="567"/>
      <c r="H487" s="567"/>
      <c r="I487" s="577"/>
      <c r="J487" s="311"/>
      <c r="K487" s="311"/>
      <c r="L487" s="311"/>
      <c r="M487" s="311"/>
      <c r="N487" s="311"/>
      <c r="O487" s="311"/>
      <c r="P487" s="660"/>
      <c r="Q487" s="357"/>
      <c r="R487" s="283"/>
      <c r="S487" s="283"/>
      <c r="T487" s="283"/>
    </row>
    <row r="488" spans="1:20" s="91" customFormat="1" ht="14.25" customHeight="1">
      <c r="A488" s="817"/>
      <c r="B488" s="830"/>
      <c r="C488" s="814"/>
      <c r="D488" s="871"/>
      <c r="E488" s="871"/>
      <c r="F488" s="871"/>
      <c r="G488" s="872"/>
      <c r="H488" s="872"/>
      <c r="I488" s="878"/>
      <c r="J488" s="875"/>
      <c r="K488" s="875"/>
      <c r="L488" s="875"/>
      <c r="M488" s="875"/>
      <c r="N488" s="875"/>
      <c r="O488" s="875"/>
      <c r="P488" s="638"/>
      <c r="Q488" s="89"/>
    </row>
    <row r="489" spans="1:20" s="92" customFormat="1" ht="15" customHeight="1">
      <c r="A489" s="817"/>
      <c r="B489" s="830"/>
      <c r="C489" s="814"/>
      <c r="D489" s="871"/>
      <c r="E489" s="871"/>
      <c r="F489" s="871"/>
      <c r="G489" s="872"/>
      <c r="H489" s="872"/>
      <c r="I489" s="878"/>
      <c r="J489" s="875"/>
      <c r="K489" s="875"/>
      <c r="L489" s="875"/>
      <c r="M489" s="875"/>
      <c r="N489" s="875"/>
      <c r="O489" s="875"/>
      <c r="P489" s="638"/>
      <c r="Q489" s="89"/>
      <c r="R489" s="91"/>
    </row>
    <row r="490" spans="1:20" s="91" customFormat="1" ht="15.75" customHeight="1">
      <c r="A490" s="564"/>
      <c r="B490" s="380"/>
      <c r="C490" s="814"/>
      <c r="D490" s="566"/>
      <c r="E490" s="566"/>
      <c r="F490" s="566"/>
      <c r="G490" s="567"/>
      <c r="H490" s="567"/>
      <c r="I490" s="577"/>
      <c r="J490" s="311"/>
      <c r="K490" s="311"/>
      <c r="L490" s="311"/>
      <c r="M490" s="311"/>
      <c r="N490" s="311"/>
      <c r="O490" s="311"/>
      <c r="P490" s="1077"/>
      <c r="Q490" s="357"/>
      <c r="R490" s="357"/>
      <c r="S490" s="357"/>
      <c r="T490" s="357"/>
    </row>
    <row r="491" spans="1:20" s="92" customFormat="1" ht="18.75">
      <c r="A491" s="817"/>
      <c r="B491" s="830"/>
      <c r="C491" s="814"/>
      <c r="D491" s="871"/>
      <c r="E491" s="871"/>
      <c r="F491" s="871"/>
      <c r="G491" s="872"/>
      <c r="H491" s="872"/>
      <c r="I491" s="577"/>
      <c r="J491" s="875"/>
      <c r="K491" s="875"/>
      <c r="L491" s="875"/>
      <c r="M491" s="875"/>
      <c r="N491" s="875"/>
      <c r="O491" s="875"/>
      <c r="P491" s="638"/>
      <c r="Q491" s="89"/>
      <c r="R491" s="89"/>
      <c r="S491" s="91"/>
      <c r="T491" s="91"/>
    </row>
    <row r="492" spans="1:20" s="92" customFormat="1" ht="18.75">
      <c r="A492" s="564"/>
      <c r="B492" s="380"/>
      <c r="C492" s="814"/>
      <c r="D492" s="566"/>
      <c r="E492" s="566"/>
      <c r="F492" s="566"/>
      <c r="G492" s="567"/>
      <c r="H492" s="567"/>
      <c r="I492" s="878"/>
      <c r="J492" s="311"/>
      <c r="K492" s="311"/>
      <c r="L492" s="311"/>
      <c r="M492" s="311"/>
      <c r="N492" s="311"/>
      <c r="O492" s="311"/>
      <c r="P492" s="1077"/>
      <c r="Q492" s="357"/>
      <c r="R492" s="283"/>
      <c r="S492" s="283"/>
      <c r="T492" s="283"/>
    </row>
    <row r="493" spans="1:20" s="92" customFormat="1" ht="18.75">
      <c r="A493" s="817"/>
      <c r="B493" s="830"/>
      <c r="C493" s="814"/>
      <c r="D493" s="871"/>
      <c r="E493" s="871"/>
      <c r="F493" s="871"/>
      <c r="G493" s="872"/>
      <c r="H493" s="872"/>
      <c r="I493" s="903"/>
      <c r="J493" s="875"/>
      <c r="K493" s="875"/>
      <c r="L493" s="875"/>
      <c r="M493" s="875"/>
      <c r="N493" s="875"/>
      <c r="O493" s="875"/>
      <c r="P493" s="882"/>
      <c r="Q493" s="785"/>
      <c r="R493" s="187"/>
      <c r="S493" s="91"/>
      <c r="T493" s="91"/>
    </row>
    <row r="494" spans="1:20" s="92" customFormat="1" ht="18.75">
      <c r="A494" s="564"/>
      <c r="B494" s="380"/>
      <c r="C494" s="814"/>
      <c r="D494" s="566"/>
      <c r="E494" s="566"/>
      <c r="F494" s="566"/>
      <c r="G494" s="567"/>
      <c r="H494" s="567"/>
      <c r="I494" s="577"/>
      <c r="J494" s="311"/>
      <c r="K494" s="311"/>
      <c r="L494" s="311"/>
      <c r="M494" s="311"/>
      <c r="N494" s="311"/>
      <c r="O494" s="311"/>
      <c r="P494" s="1077"/>
      <c r="Q494" s="357"/>
      <c r="R494" s="283"/>
      <c r="S494" s="283"/>
      <c r="T494" s="283"/>
    </row>
    <row r="495" spans="1:20" s="91" customFormat="1" ht="18.75">
      <c r="A495" s="817"/>
      <c r="B495" s="830"/>
      <c r="C495" s="814"/>
      <c r="D495" s="871"/>
      <c r="E495" s="871"/>
      <c r="F495" s="871"/>
      <c r="G495" s="872"/>
      <c r="H495" s="872"/>
      <c r="I495" s="577"/>
      <c r="J495" s="873"/>
      <c r="K495" s="873"/>
      <c r="L495" s="873"/>
      <c r="M495" s="873"/>
      <c r="N495" s="873"/>
      <c r="O495" s="873"/>
      <c r="P495" s="874"/>
      <c r="Q495" s="785"/>
      <c r="R495" s="187"/>
    </row>
    <row r="496" spans="1:20" s="91" customFormat="1" ht="18.75">
      <c r="A496" s="564"/>
      <c r="B496" s="380"/>
      <c r="C496" s="814"/>
      <c r="D496" s="566"/>
      <c r="E496" s="566"/>
      <c r="F496" s="566"/>
      <c r="G496" s="567"/>
      <c r="H496" s="567"/>
      <c r="I496" s="878"/>
      <c r="J496" s="311"/>
      <c r="K496" s="311"/>
      <c r="L496" s="311"/>
      <c r="M496" s="311"/>
      <c r="N496" s="311"/>
      <c r="O496" s="311"/>
      <c r="P496" s="1077"/>
      <c r="Q496" s="357"/>
      <c r="R496" s="283"/>
      <c r="S496" s="283"/>
      <c r="T496" s="283"/>
    </row>
    <row r="497" spans="1:20" s="91" customFormat="1" ht="18.75">
      <c r="A497" s="817"/>
      <c r="B497" s="830"/>
      <c r="C497" s="814"/>
      <c r="D497" s="871"/>
      <c r="E497" s="871"/>
      <c r="F497" s="871"/>
      <c r="G497" s="872"/>
      <c r="H497" s="872"/>
      <c r="I497" s="903"/>
      <c r="J497" s="875"/>
      <c r="K497" s="875"/>
      <c r="L497" s="875"/>
      <c r="M497" s="875"/>
      <c r="N497" s="875"/>
      <c r="O497" s="875"/>
      <c r="P497" s="1085"/>
      <c r="Q497" s="785"/>
      <c r="R497" s="187"/>
      <c r="S497" s="92"/>
      <c r="T497" s="92"/>
    </row>
    <row r="498" spans="1:20" s="91" customFormat="1">
      <c r="A498" s="564"/>
      <c r="B498" s="898"/>
      <c r="C498" s="899"/>
      <c r="D498" s="614"/>
      <c r="E498" s="614"/>
      <c r="F498" s="614"/>
      <c r="G498" s="900"/>
      <c r="H498" s="900"/>
      <c r="I498" s="891"/>
      <c r="J498" s="360"/>
      <c r="K498" s="360"/>
      <c r="L498" s="313"/>
      <c r="M498" s="360"/>
      <c r="N498" s="360"/>
      <c r="O498" s="284"/>
      <c r="P498" s="608"/>
      <c r="Q498" s="357"/>
      <c r="R498" s="283"/>
      <c r="S498" s="283"/>
      <c r="T498" s="283"/>
    </row>
    <row r="499" spans="1:20" s="91" customFormat="1">
      <c r="A499" s="817"/>
      <c r="B499" s="892"/>
      <c r="C499" s="893"/>
      <c r="D499" s="894"/>
      <c r="E499" s="894"/>
      <c r="F499" s="894"/>
      <c r="G499" s="895"/>
      <c r="H499" s="895"/>
      <c r="I499" s="812"/>
      <c r="J499" s="895"/>
      <c r="K499" s="895"/>
      <c r="L499" s="842"/>
      <c r="M499" s="895"/>
      <c r="N499" s="895"/>
      <c r="O499" s="842"/>
      <c r="P499" s="843"/>
      <c r="Q499" s="785"/>
      <c r="R499" s="187"/>
    </row>
    <row r="500" spans="1:20" s="91" customFormat="1" ht="15.75" customHeight="1">
      <c r="A500" s="564"/>
      <c r="B500" s="380"/>
      <c r="C500" s="814"/>
      <c r="D500" s="566"/>
      <c r="E500" s="566"/>
      <c r="F500" s="566"/>
      <c r="G500" s="567"/>
      <c r="H500" s="567"/>
      <c r="I500" s="577"/>
      <c r="J500" s="311"/>
      <c r="K500" s="311"/>
      <c r="L500" s="311"/>
      <c r="M500" s="311"/>
      <c r="N500" s="311"/>
      <c r="O500" s="311"/>
      <c r="P500" s="1077"/>
      <c r="Q500" s="357"/>
      <c r="R500" s="283"/>
      <c r="S500" s="283"/>
      <c r="T500" s="283"/>
    </row>
    <row r="501" spans="1:20" s="92" customFormat="1" ht="18.75">
      <c r="A501" s="817"/>
      <c r="B501" s="830"/>
      <c r="C501" s="814"/>
      <c r="D501" s="871"/>
      <c r="E501" s="871"/>
      <c r="F501" s="871"/>
      <c r="G501" s="872"/>
      <c r="H501" s="872"/>
      <c r="I501" s="878"/>
      <c r="J501" s="873"/>
      <c r="K501" s="873"/>
      <c r="L501" s="873"/>
      <c r="M501" s="873"/>
      <c r="N501" s="873"/>
      <c r="O501" s="873"/>
      <c r="P501" s="874"/>
      <c r="Q501" s="89"/>
      <c r="R501" s="91"/>
    </row>
    <row r="502" spans="1:20" s="91" customFormat="1" ht="15" customHeight="1">
      <c r="A502" s="817"/>
      <c r="B502" s="830"/>
      <c r="C502" s="814"/>
      <c r="D502" s="871"/>
      <c r="E502" s="871"/>
      <c r="F502" s="871"/>
      <c r="G502" s="872"/>
      <c r="H502" s="872"/>
      <c r="I502" s="878"/>
      <c r="J502" s="875"/>
      <c r="K502" s="875"/>
      <c r="L502" s="875"/>
      <c r="M502" s="875"/>
      <c r="N502" s="875"/>
      <c r="O502" s="875"/>
      <c r="P502" s="638"/>
      <c r="Q502" s="785"/>
      <c r="R502" s="187"/>
      <c r="S502" s="92"/>
      <c r="T502" s="92"/>
    </row>
    <row r="503" spans="1:20" s="91" customFormat="1" ht="18.75">
      <c r="A503" s="564"/>
      <c r="B503" s="380"/>
      <c r="C503" s="814"/>
      <c r="D503" s="566"/>
      <c r="E503" s="566"/>
      <c r="F503" s="566"/>
      <c r="G503" s="567"/>
      <c r="H503" s="567"/>
      <c r="I503" s="878"/>
      <c r="J503" s="311"/>
      <c r="K503" s="311"/>
      <c r="L503" s="311"/>
      <c r="M503" s="311"/>
      <c r="N503" s="311"/>
      <c r="O503" s="284"/>
      <c r="P503" s="1077"/>
      <c r="Q503" s="357"/>
      <c r="R503" s="283"/>
      <c r="S503" s="283"/>
      <c r="T503" s="283"/>
    </row>
    <row r="504" spans="1:20" s="92" customFormat="1" ht="18.75">
      <c r="A504" s="817"/>
      <c r="B504" s="830"/>
      <c r="C504" s="814"/>
      <c r="D504" s="871"/>
      <c r="E504" s="871"/>
      <c r="F504" s="871"/>
      <c r="G504" s="872"/>
      <c r="H504" s="872"/>
      <c r="I504" s="878"/>
      <c r="J504" s="875"/>
      <c r="K504" s="875"/>
      <c r="L504" s="875"/>
      <c r="M504" s="875"/>
      <c r="N504" s="875"/>
      <c r="O504" s="875"/>
      <c r="P504" s="638"/>
      <c r="Q504" s="89"/>
      <c r="R504" s="91"/>
    </row>
    <row r="505" spans="1:20" s="92" customFormat="1" ht="22.5" customHeight="1">
      <c r="A505" s="564"/>
      <c r="B505" s="848"/>
      <c r="C505" s="849"/>
      <c r="D505" s="815"/>
      <c r="E505" s="815"/>
      <c r="F505" s="815"/>
      <c r="G505" s="850"/>
      <c r="H505" s="850"/>
      <c r="I505" s="907"/>
      <c r="J505" s="908"/>
      <c r="K505" s="908"/>
      <c r="L505" s="908"/>
      <c r="M505" s="908"/>
      <c r="N505" s="908"/>
      <c r="O505" s="908"/>
      <c r="P505" s="1080"/>
      <c r="Q505" s="881"/>
      <c r="R505" s="398"/>
      <c r="S505" s="398"/>
      <c r="T505" s="398"/>
    </row>
    <row r="506" spans="1:20" s="91" customFormat="1" ht="14.25" customHeight="1">
      <c r="A506" s="817"/>
      <c r="B506" s="830"/>
      <c r="C506" s="814"/>
      <c r="D506" s="871"/>
      <c r="E506" s="871"/>
      <c r="F506" s="871"/>
      <c r="G506" s="872"/>
      <c r="H506" s="872"/>
      <c r="I506" s="878"/>
      <c r="J506" s="875"/>
      <c r="K506" s="875"/>
      <c r="L506" s="875"/>
      <c r="M506" s="875"/>
      <c r="N506" s="875"/>
      <c r="O506" s="875"/>
      <c r="P506" s="638"/>
      <c r="Q506" s="89"/>
    </row>
    <row r="507" spans="1:20" s="91" customFormat="1" ht="18.75">
      <c r="A507" s="564"/>
      <c r="B507" s="380"/>
      <c r="C507" s="814"/>
      <c r="D507" s="566"/>
      <c r="E507" s="566"/>
      <c r="F507" s="566"/>
      <c r="G507" s="567"/>
      <c r="H507" s="567"/>
      <c r="I507" s="878"/>
      <c r="J507" s="311"/>
      <c r="K507" s="311"/>
      <c r="L507" s="311"/>
      <c r="M507" s="311"/>
      <c r="N507" s="311"/>
      <c r="O507" s="311"/>
      <c r="P507" s="1077"/>
      <c r="Q507" s="357"/>
      <c r="R507" s="283"/>
      <c r="S507" s="283"/>
      <c r="T507" s="283"/>
    </row>
    <row r="508" spans="1:20" s="92" customFormat="1" ht="18.75">
      <c r="A508" s="817"/>
      <c r="B508" s="830"/>
      <c r="C508" s="814"/>
      <c r="D508" s="871"/>
      <c r="E508" s="871"/>
      <c r="F508" s="871"/>
      <c r="G508" s="872"/>
      <c r="H508" s="872"/>
      <c r="I508" s="910"/>
      <c r="J508" s="875"/>
      <c r="K508" s="875"/>
      <c r="L508" s="875"/>
      <c r="M508" s="875"/>
      <c r="N508" s="875"/>
      <c r="O508" s="875"/>
      <c r="P508" s="638"/>
      <c r="Q508" s="785"/>
      <c r="R508" s="187"/>
      <c r="S508" s="91"/>
      <c r="T508" s="91"/>
    </row>
    <row r="509" spans="1:20" s="91" customFormat="1" ht="18.75">
      <c r="A509" s="564"/>
      <c r="B509" s="380"/>
      <c r="C509" s="814"/>
      <c r="D509" s="566"/>
      <c r="E509" s="566"/>
      <c r="F509" s="566"/>
      <c r="G509" s="567"/>
      <c r="H509" s="567"/>
      <c r="I509" s="878"/>
      <c r="J509" s="311"/>
      <c r="K509" s="311"/>
      <c r="L509" s="311"/>
      <c r="M509" s="311"/>
      <c r="N509" s="311"/>
      <c r="O509" s="311"/>
      <c r="P509" s="1080"/>
      <c r="Q509" s="357"/>
      <c r="R509" s="283"/>
      <c r="S509" s="283"/>
      <c r="T509" s="283"/>
    </row>
    <row r="510" spans="1:20" s="91" customFormat="1" ht="18.75">
      <c r="A510" s="817"/>
      <c r="B510" s="830"/>
      <c r="C510" s="814"/>
      <c r="D510" s="871"/>
      <c r="E510" s="871"/>
      <c r="F510" s="871"/>
      <c r="G510" s="872"/>
      <c r="H510" s="872"/>
      <c r="I510" s="878"/>
      <c r="J510" s="875"/>
      <c r="K510" s="875"/>
      <c r="L510" s="875"/>
      <c r="M510" s="875"/>
      <c r="N510" s="875"/>
      <c r="O510" s="875"/>
      <c r="P510" s="638"/>
      <c r="Q510" s="89"/>
    </row>
    <row r="511" spans="1:20" s="91" customFormat="1" ht="15.75" customHeight="1">
      <c r="A511" s="564"/>
      <c r="B511" s="380"/>
      <c r="C511" s="814"/>
      <c r="D511" s="566"/>
      <c r="E511" s="566"/>
      <c r="F511" s="566"/>
      <c r="G511" s="567"/>
      <c r="H511" s="567"/>
      <c r="I511" s="878"/>
      <c r="J511" s="311"/>
      <c r="K511" s="311"/>
      <c r="L511" s="311"/>
      <c r="M511" s="311"/>
      <c r="N511" s="311"/>
      <c r="O511" s="311"/>
      <c r="P511" s="1077"/>
      <c r="Q511" s="357"/>
      <c r="R511" s="283"/>
      <c r="S511" s="283"/>
      <c r="T511" s="283"/>
    </row>
    <row r="512" spans="1:20" s="91" customFormat="1" ht="14.25" customHeight="1">
      <c r="A512" s="817"/>
      <c r="B512" s="830"/>
      <c r="C512" s="814"/>
      <c r="D512" s="871"/>
      <c r="E512" s="871"/>
      <c r="F512" s="871"/>
      <c r="G512" s="872"/>
      <c r="H512" s="872"/>
      <c r="I512" s="878"/>
      <c r="J512" s="875"/>
      <c r="K512" s="875"/>
      <c r="L512" s="875"/>
      <c r="M512" s="875"/>
      <c r="N512" s="875"/>
      <c r="O512" s="875"/>
      <c r="P512" s="638"/>
      <c r="Q512" s="785"/>
      <c r="R512" s="187"/>
    </row>
    <row r="513" spans="1:20" s="91" customFormat="1" ht="15.75" customHeight="1">
      <c r="A513" s="564"/>
      <c r="B513" s="380"/>
      <c r="C513" s="814"/>
      <c r="D513" s="566"/>
      <c r="E513" s="566"/>
      <c r="F513" s="566"/>
      <c r="G513" s="872"/>
      <c r="H513" s="872"/>
      <c r="I513" s="576"/>
      <c r="J513" s="311"/>
      <c r="K513" s="311"/>
      <c r="L513" s="311"/>
      <c r="M513" s="311"/>
      <c r="N513" s="311"/>
      <c r="O513" s="311"/>
      <c r="P513" s="1077"/>
      <c r="Q513" s="660"/>
      <c r="R513" s="220"/>
      <c r="S513" s="220"/>
      <c r="T513" s="220"/>
    </row>
    <row r="514" spans="1:20" s="91" customFormat="1" ht="18.75">
      <c r="A514" s="817"/>
      <c r="B514" s="830"/>
      <c r="C514" s="814"/>
      <c r="D514" s="871"/>
      <c r="E514" s="871"/>
      <c r="F514" s="871"/>
      <c r="G514" s="872"/>
      <c r="H514" s="872"/>
      <c r="I514" s="577"/>
      <c r="J514" s="875"/>
      <c r="K514" s="875"/>
      <c r="L514" s="875"/>
      <c r="M514" s="875"/>
      <c r="N514" s="875"/>
      <c r="O514" s="875"/>
      <c r="P514" s="638"/>
      <c r="Q514" s="89"/>
    </row>
    <row r="515" spans="1:20" s="92" customFormat="1" ht="18.75">
      <c r="A515" s="564"/>
      <c r="B515" s="380"/>
      <c r="C515" s="814"/>
      <c r="D515" s="566"/>
      <c r="E515" s="566"/>
      <c r="F515" s="566"/>
      <c r="G515" s="567"/>
      <c r="H515" s="567"/>
      <c r="I515" s="577"/>
      <c r="J515" s="614"/>
      <c r="K515" s="283"/>
      <c r="L515" s="614"/>
      <c r="M515" s="614"/>
      <c r="N515" s="357"/>
      <c r="O515" s="614"/>
      <c r="P515" s="1077"/>
      <c r="Q515" s="357"/>
      <c r="R515" s="283"/>
      <c r="S515" s="283"/>
      <c r="T515" s="283"/>
    </row>
    <row r="516" spans="1:20" s="91" customFormat="1" ht="18.75">
      <c r="A516" s="817"/>
      <c r="B516" s="830"/>
      <c r="C516" s="814"/>
      <c r="D516" s="871"/>
      <c r="E516" s="871"/>
      <c r="F516" s="871"/>
      <c r="G516" s="872"/>
      <c r="H516" s="872"/>
      <c r="I516" s="878"/>
      <c r="J516" s="873"/>
      <c r="K516" s="873"/>
      <c r="L516" s="873"/>
      <c r="M516" s="873"/>
      <c r="N516" s="873"/>
      <c r="O516" s="873"/>
      <c r="P516" s="874"/>
      <c r="Q516" s="89"/>
    </row>
    <row r="517" spans="1:20" s="91" customFormat="1" ht="18.75">
      <c r="A517" s="564"/>
      <c r="B517" s="911"/>
      <c r="C517" s="814"/>
      <c r="D517" s="912"/>
      <c r="E517" s="912"/>
      <c r="F517" s="912"/>
      <c r="G517" s="310"/>
      <c r="H517" s="310"/>
      <c r="I517" s="913"/>
      <c r="J517" s="914"/>
      <c r="K517" s="914"/>
      <c r="L517" s="914"/>
      <c r="M517" s="914"/>
      <c r="N517" s="914"/>
      <c r="O517" s="914"/>
      <c r="P517" s="1077"/>
      <c r="Q517" s="360"/>
      <c r="R517" s="847"/>
      <c r="S517" s="813"/>
      <c r="T517" s="360"/>
    </row>
    <row r="518" spans="1:20" s="92" customFormat="1" ht="18.75">
      <c r="A518" s="564"/>
      <c r="B518" s="911"/>
      <c r="C518" s="814"/>
      <c r="D518" s="912"/>
      <c r="E518" s="912"/>
      <c r="F518" s="912"/>
      <c r="G518" s="310"/>
      <c r="H518" s="310"/>
      <c r="I518" s="913"/>
      <c r="J518" s="914"/>
      <c r="K518" s="914"/>
      <c r="L518" s="914"/>
      <c r="M518" s="914"/>
      <c r="N518" s="914"/>
      <c r="O518" s="914"/>
      <c r="P518" s="1077"/>
      <c r="Q518" s="360"/>
      <c r="R518" s="847"/>
      <c r="S518" s="813"/>
      <c r="T518" s="360"/>
    </row>
    <row r="519" spans="1:20" s="91" customFormat="1" ht="18.75">
      <c r="A519" s="817"/>
      <c r="B519" s="835"/>
      <c r="C519" s="836"/>
      <c r="D519" s="837"/>
      <c r="E519" s="837"/>
      <c r="F519" s="837"/>
      <c r="G519" s="837"/>
      <c r="H519" s="837"/>
      <c r="I519" s="187"/>
      <c r="J519" s="187"/>
      <c r="K519" s="187"/>
      <c r="L519" s="838"/>
      <c r="M519" s="187"/>
      <c r="N519" s="187"/>
      <c r="O519" s="187"/>
      <c r="P519" s="1079"/>
      <c r="Q519" s="89"/>
      <c r="S519" s="92"/>
      <c r="T519" s="92"/>
    </row>
    <row r="520" spans="1:20" s="92" customFormat="1" ht="18.75">
      <c r="A520" s="564"/>
      <c r="B520" s="380"/>
      <c r="C520" s="814"/>
      <c r="D520" s="566"/>
      <c r="E520" s="566"/>
      <c r="F520" s="566"/>
      <c r="G520" s="567"/>
      <c r="H520" s="567"/>
      <c r="I520" s="841"/>
      <c r="J520" s="313"/>
      <c r="K520" s="313"/>
      <c r="L520" s="313"/>
      <c r="M520" s="313"/>
      <c r="N520" s="313"/>
      <c r="O520" s="313"/>
      <c r="P520" s="608"/>
      <c r="Q520" s="357"/>
      <c r="R520" s="283"/>
      <c r="S520" s="283"/>
      <c r="T520" s="283"/>
    </row>
    <row r="521" spans="1:20" s="92" customFormat="1" ht="18.75">
      <c r="A521" s="817"/>
      <c r="B521" s="830"/>
      <c r="C521" s="819"/>
      <c r="D521" s="831"/>
      <c r="E521" s="831"/>
      <c r="F521" s="831"/>
      <c r="G521" s="584"/>
      <c r="H521" s="584"/>
      <c r="I521" s="832"/>
      <c r="J521" s="842"/>
      <c r="K521" s="842"/>
      <c r="L521" s="842"/>
      <c r="M521" s="842"/>
      <c r="N521" s="842"/>
      <c r="O521" s="842"/>
      <c r="P521" s="843"/>
      <c r="Q521" s="89"/>
      <c r="R521" s="91"/>
      <c r="S521" s="91"/>
      <c r="T521" s="91"/>
    </row>
    <row r="522" spans="1:20" s="91" customFormat="1" ht="18.75">
      <c r="A522" s="817"/>
      <c r="B522" s="830"/>
      <c r="C522" s="819"/>
      <c r="D522" s="831"/>
      <c r="E522" s="831"/>
      <c r="F522" s="831"/>
      <c r="G522" s="584"/>
      <c r="H522" s="584"/>
      <c r="I522" s="832"/>
      <c r="J522" s="605"/>
      <c r="K522" s="833"/>
      <c r="L522" s="833"/>
      <c r="M522" s="833"/>
      <c r="N522" s="833"/>
      <c r="O522" s="833"/>
      <c r="P522" s="638"/>
      <c r="Q522" s="89"/>
    </row>
    <row r="523" spans="1:20" s="91" customFormat="1" ht="14.25" customHeight="1">
      <c r="A523" s="564"/>
      <c r="B523" s="380"/>
      <c r="C523" s="814"/>
      <c r="D523" s="566"/>
      <c r="E523" s="566"/>
      <c r="F523" s="566"/>
      <c r="G523" s="567"/>
      <c r="H523" s="567"/>
      <c r="I523" s="841"/>
      <c r="J523" s="360"/>
      <c r="K523" s="313"/>
      <c r="L523" s="313"/>
      <c r="M523" s="313"/>
      <c r="N523" s="313"/>
      <c r="O523" s="313"/>
      <c r="P523" s="1080"/>
      <c r="Q523" s="357"/>
      <c r="R523" s="283"/>
      <c r="S523" s="283"/>
      <c r="T523" s="283"/>
    </row>
    <row r="524" spans="1:20" s="91" customFormat="1" ht="18.75">
      <c r="A524" s="564"/>
      <c r="B524" s="380"/>
      <c r="C524" s="814"/>
      <c r="D524" s="566"/>
      <c r="E524" s="566"/>
      <c r="F524" s="566"/>
      <c r="G524" s="567"/>
      <c r="H524" s="567"/>
      <c r="I524" s="841"/>
      <c r="J524" s="313"/>
      <c r="K524" s="313"/>
      <c r="L524" s="313"/>
      <c r="M524" s="313"/>
      <c r="N524" s="313"/>
      <c r="O524" s="313"/>
      <c r="P524" s="1077"/>
      <c r="Q524" s="357"/>
      <c r="R524" s="283"/>
      <c r="S524" s="283"/>
      <c r="T524" s="283"/>
    </row>
    <row r="525" spans="1:20" s="91" customFormat="1" ht="15" customHeight="1">
      <c r="A525" s="817"/>
      <c r="B525" s="830"/>
      <c r="C525" s="819"/>
      <c r="D525" s="831"/>
      <c r="E525" s="831"/>
      <c r="F525" s="831"/>
      <c r="G525" s="584"/>
      <c r="H525" s="584"/>
      <c r="I525" s="832"/>
      <c r="J525" s="842"/>
      <c r="K525" s="842"/>
      <c r="L525" s="842"/>
      <c r="M525" s="842"/>
      <c r="N525" s="842"/>
      <c r="O525" s="842"/>
      <c r="P525" s="843"/>
      <c r="Q525" s="785"/>
      <c r="R525" s="187"/>
      <c r="S525" s="92"/>
      <c r="T525" s="92"/>
    </row>
    <row r="526" spans="1:20" s="91" customFormat="1" ht="18.75">
      <c r="A526" s="817"/>
      <c r="B526" s="830"/>
      <c r="C526" s="819"/>
      <c r="D526" s="831"/>
      <c r="E526" s="831"/>
      <c r="F526" s="831"/>
      <c r="G526" s="584"/>
      <c r="H526" s="584"/>
      <c r="I526" s="915"/>
      <c r="J526" s="833"/>
      <c r="K526" s="605"/>
      <c r="L526" s="833"/>
      <c r="M526" s="833"/>
      <c r="N526" s="833"/>
      <c r="O526" s="833"/>
      <c r="P526" s="638"/>
      <c r="Q526" s="785"/>
      <c r="R526" s="187"/>
      <c r="S526" s="92"/>
      <c r="T526" s="92"/>
    </row>
    <row r="527" spans="1:20" s="91" customFormat="1" ht="18.75">
      <c r="A527" s="564"/>
      <c r="B527" s="380"/>
      <c r="C527" s="814"/>
      <c r="D527" s="566"/>
      <c r="E527" s="566"/>
      <c r="F527" s="566"/>
      <c r="G527" s="567"/>
      <c r="H527" s="567"/>
      <c r="I527" s="916"/>
      <c r="J527" s="614"/>
      <c r="K527" s="357"/>
      <c r="L527" s="614"/>
      <c r="M527" s="614"/>
      <c r="N527" s="614"/>
      <c r="O527" s="614"/>
      <c r="P527" s="1077"/>
      <c r="Q527" s="357"/>
      <c r="R527" s="283"/>
      <c r="S527" s="283"/>
      <c r="T527" s="283"/>
    </row>
    <row r="528" spans="1:20" s="91" customFormat="1" ht="18.75">
      <c r="A528" s="817"/>
      <c r="B528" s="830"/>
      <c r="C528" s="819"/>
      <c r="D528" s="831"/>
      <c r="E528" s="831"/>
      <c r="F528" s="831"/>
      <c r="G528" s="584"/>
      <c r="H528" s="584"/>
      <c r="I528" s="832"/>
      <c r="J528" s="833"/>
      <c r="K528" s="605"/>
      <c r="L528" s="833"/>
      <c r="M528" s="833"/>
      <c r="N528" s="833"/>
      <c r="O528" s="833"/>
      <c r="P528" s="638"/>
      <c r="Q528" s="89"/>
    </row>
    <row r="529" spans="1:20" s="91" customFormat="1" ht="30" customHeight="1">
      <c r="A529" s="564"/>
      <c r="B529" s="380"/>
      <c r="C529" s="814"/>
      <c r="D529" s="566"/>
      <c r="E529" s="566"/>
      <c r="F529" s="566"/>
      <c r="G529" s="567"/>
      <c r="H529" s="567"/>
      <c r="I529" s="841"/>
      <c r="J529" s="614"/>
      <c r="K529" s="641"/>
      <c r="L529" s="614"/>
      <c r="M529" s="614"/>
      <c r="N529" s="614"/>
      <c r="O529" s="641"/>
      <c r="P529" s="1077"/>
      <c r="Q529" s="357"/>
      <c r="R529" s="283"/>
      <c r="S529" s="283"/>
      <c r="T529" s="283"/>
    </row>
    <row r="530" spans="1:20" s="91" customFormat="1" ht="18.75">
      <c r="A530" s="564"/>
      <c r="B530" s="380"/>
      <c r="C530" s="814"/>
      <c r="D530" s="566"/>
      <c r="E530" s="566"/>
      <c r="F530" s="566"/>
      <c r="G530" s="567"/>
      <c r="H530" s="567"/>
      <c r="I530" s="841"/>
      <c r="J530" s="614"/>
      <c r="K530" s="641"/>
      <c r="L530" s="614"/>
      <c r="M530" s="614"/>
      <c r="N530" s="614"/>
      <c r="O530" s="641"/>
      <c r="P530" s="1086"/>
      <c r="Q530" s="357"/>
      <c r="R530" s="283"/>
      <c r="S530" s="283"/>
      <c r="T530" s="283"/>
    </row>
    <row r="531" spans="1:20" s="91" customFormat="1" ht="18.75">
      <c r="A531" s="817"/>
      <c r="B531" s="830"/>
      <c r="C531" s="819"/>
      <c r="D531" s="831"/>
      <c r="E531" s="831"/>
      <c r="F531" s="831"/>
      <c r="G531" s="584"/>
      <c r="H531" s="584"/>
      <c r="I531" s="832"/>
      <c r="J531" s="833"/>
      <c r="K531" s="833"/>
      <c r="L531" s="833"/>
      <c r="M531" s="833"/>
      <c r="N531" s="833"/>
      <c r="O531" s="833"/>
      <c r="P531" s="638"/>
      <c r="Q531" s="785"/>
      <c r="R531" s="187"/>
    </row>
    <row r="532" spans="1:20" s="91" customFormat="1" ht="18.75">
      <c r="A532" s="564"/>
      <c r="B532" s="380"/>
      <c r="C532" s="814"/>
      <c r="D532" s="566"/>
      <c r="E532" s="566"/>
      <c r="F532" s="566"/>
      <c r="G532" s="567"/>
      <c r="H532" s="567"/>
      <c r="I532" s="917"/>
      <c r="J532" s="313"/>
      <c r="K532" s="313"/>
      <c r="L532" s="313"/>
      <c r="M532" s="313"/>
      <c r="N532" s="313"/>
      <c r="O532" s="313"/>
      <c r="P532" s="1080"/>
      <c r="Q532" s="357"/>
      <c r="R532" s="283"/>
      <c r="S532" s="283"/>
      <c r="T532" s="283"/>
    </row>
    <row r="533" spans="1:20" s="92" customFormat="1" ht="18.75">
      <c r="A533" s="564"/>
      <c r="B533" s="380"/>
      <c r="C533" s="814"/>
      <c r="D533" s="566"/>
      <c r="E533" s="566"/>
      <c r="F533" s="566"/>
      <c r="G533" s="567"/>
      <c r="H533" s="567"/>
      <c r="I533" s="841"/>
      <c r="J533" s="313"/>
      <c r="K533" s="313"/>
      <c r="L533" s="313"/>
      <c r="M533" s="313"/>
      <c r="N533" s="313"/>
      <c r="O533" s="313"/>
      <c r="P533" s="1077"/>
      <c r="Q533" s="357"/>
      <c r="R533" s="283"/>
      <c r="S533" s="283"/>
      <c r="T533" s="283"/>
    </row>
    <row r="534" spans="1:20" s="91" customFormat="1" ht="18.75">
      <c r="A534" s="817"/>
      <c r="B534" s="830"/>
      <c r="C534" s="819"/>
      <c r="D534" s="831"/>
      <c r="E534" s="831"/>
      <c r="F534" s="831"/>
      <c r="G534" s="584"/>
      <c r="H534" s="584"/>
      <c r="I534" s="832"/>
      <c r="J534" s="833"/>
      <c r="K534" s="833"/>
      <c r="L534" s="833"/>
      <c r="M534" s="833"/>
      <c r="N534" s="833"/>
      <c r="O534" s="833"/>
      <c r="P534" s="638"/>
      <c r="Q534" s="785"/>
      <c r="R534" s="187"/>
      <c r="S534" s="92"/>
      <c r="T534" s="92"/>
    </row>
    <row r="535" spans="1:20" s="91" customFormat="1" ht="15.75" customHeight="1">
      <c r="A535" s="564"/>
      <c r="B535" s="380"/>
      <c r="C535" s="814"/>
      <c r="D535" s="566"/>
      <c r="E535" s="566"/>
      <c r="F535" s="566"/>
      <c r="G535" s="567"/>
      <c r="H535" s="567"/>
      <c r="I535" s="841"/>
      <c r="J535" s="313"/>
      <c r="K535" s="313"/>
      <c r="L535" s="313"/>
      <c r="M535" s="360"/>
      <c r="N535" s="313"/>
      <c r="O535" s="313"/>
      <c r="P535" s="1080"/>
      <c r="Q535" s="357"/>
      <c r="R535" s="283"/>
      <c r="S535" s="283"/>
      <c r="T535" s="283"/>
    </row>
    <row r="536" spans="1:20" s="91" customFormat="1" ht="18.75">
      <c r="A536" s="817"/>
      <c r="B536" s="830"/>
      <c r="C536" s="819"/>
      <c r="D536" s="831"/>
      <c r="E536" s="831"/>
      <c r="F536" s="831"/>
      <c r="G536" s="584"/>
      <c r="H536" s="584"/>
      <c r="I536" s="832"/>
      <c r="J536" s="842"/>
      <c r="K536" s="842"/>
      <c r="L536" s="842"/>
      <c r="M536" s="895"/>
      <c r="N536" s="842"/>
      <c r="O536" s="842"/>
      <c r="P536" s="843"/>
      <c r="Q536" s="785"/>
      <c r="R536" s="187"/>
    </row>
    <row r="537" spans="1:20" s="91" customFormat="1" ht="18.75">
      <c r="A537" s="564"/>
      <c r="B537" s="380"/>
      <c r="C537" s="814"/>
      <c r="D537" s="566"/>
      <c r="E537" s="566"/>
      <c r="F537" s="566"/>
      <c r="G537" s="567"/>
      <c r="H537" s="567"/>
      <c r="I537" s="589"/>
      <c r="J537" s="283"/>
      <c r="K537" s="283"/>
      <c r="L537" s="614"/>
      <c r="M537" s="283"/>
      <c r="N537" s="357"/>
      <c r="O537" s="283"/>
      <c r="P537" s="1077"/>
      <c r="Q537" s="357"/>
      <c r="R537" s="283"/>
      <c r="S537" s="283"/>
      <c r="T537" s="283"/>
    </row>
    <row r="538" spans="1:20" s="91" customFormat="1" ht="18.75">
      <c r="A538" s="564"/>
      <c r="B538" s="380"/>
      <c r="C538" s="814"/>
      <c r="D538" s="566"/>
      <c r="E538" s="566"/>
      <c r="F538" s="566"/>
      <c r="G538" s="567"/>
      <c r="H538" s="567"/>
      <c r="I538" s="841"/>
      <c r="J538" s="313"/>
      <c r="K538" s="313"/>
      <c r="L538" s="313"/>
      <c r="M538" s="313"/>
      <c r="N538" s="313"/>
      <c r="O538" s="313"/>
      <c r="P538" s="1077"/>
      <c r="Q538" s="357"/>
      <c r="R538" s="283"/>
      <c r="S538" s="283"/>
      <c r="T538" s="283"/>
    </row>
    <row r="539" spans="1:20" s="91" customFormat="1" ht="18.75">
      <c r="A539" s="817"/>
      <c r="B539" s="830"/>
      <c r="C539" s="819"/>
      <c r="D539" s="831"/>
      <c r="E539" s="831"/>
      <c r="F539" s="831"/>
      <c r="G539" s="584"/>
      <c r="H539" s="584"/>
      <c r="I539" s="832"/>
      <c r="J539" s="842"/>
      <c r="K539" s="842"/>
      <c r="L539" s="842"/>
      <c r="M539" s="842"/>
      <c r="N539" s="842"/>
      <c r="O539" s="842"/>
      <c r="P539" s="843"/>
      <c r="Q539" s="785"/>
      <c r="R539" s="187"/>
    </row>
    <row r="540" spans="1:20" s="92" customFormat="1" ht="18.75">
      <c r="A540" s="817"/>
      <c r="B540" s="830"/>
      <c r="C540" s="819"/>
      <c r="D540" s="831"/>
      <c r="E540" s="831"/>
      <c r="F540" s="831"/>
      <c r="G540" s="584"/>
      <c r="H540" s="584"/>
      <c r="I540" s="832"/>
      <c r="J540" s="833"/>
      <c r="K540" s="605"/>
      <c r="L540" s="833"/>
      <c r="M540" s="605"/>
      <c r="N540" s="833"/>
      <c r="O540" s="833"/>
      <c r="P540" s="843"/>
      <c r="Q540" s="785"/>
      <c r="R540" s="187"/>
      <c r="S540" s="91"/>
      <c r="T540" s="91"/>
    </row>
    <row r="541" spans="1:20" s="91" customFormat="1" ht="18.75">
      <c r="A541" s="564"/>
      <c r="B541" s="380"/>
      <c r="C541" s="814"/>
      <c r="D541" s="566"/>
      <c r="E541" s="566"/>
      <c r="F541" s="566"/>
      <c r="G541" s="567"/>
      <c r="H541" s="567"/>
      <c r="I541" s="841"/>
      <c r="J541" s="313"/>
      <c r="K541" s="360"/>
      <c r="L541" s="313"/>
      <c r="M541" s="360"/>
      <c r="N541" s="313"/>
      <c r="O541" s="313"/>
      <c r="P541" s="608"/>
      <c r="Q541" s="357"/>
      <c r="R541" s="283"/>
      <c r="S541" s="283"/>
      <c r="T541" s="283"/>
    </row>
    <row r="542" spans="1:20" s="91" customFormat="1" ht="18.75">
      <c r="A542" s="564"/>
      <c r="B542" s="380"/>
      <c r="C542" s="814"/>
      <c r="D542" s="566"/>
      <c r="E542" s="566"/>
      <c r="F542" s="566"/>
      <c r="G542" s="567"/>
      <c r="H542" s="567"/>
      <c r="I542" s="841"/>
      <c r="J542" s="313"/>
      <c r="K542" s="313"/>
      <c r="L542" s="313"/>
      <c r="M542" s="313"/>
      <c r="N542" s="313"/>
      <c r="O542" s="313"/>
      <c r="P542" s="1080"/>
      <c r="Q542" s="357"/>
      <c r="R542" s="283"/>
      <c r="S542" s="283"/>
      <c r="T542" s="283"/>
    </row>
    <row r="543" spans="1:20" s="91" customFormat="1" ht="18.75">
      <c r="A543" s="817"/>
      <c r="B543" s="830"/>
      <c r="C543" s="819"/>
      <c r="D543" s="831"/>
      <c r="E543" s="831"/>
      <c r="F543" s="831"/>
      <c r="G543" s="584"/>
      <c r="H543" s="584"/>
      <c r="I543" s="832"/>
      <c r="J543" s="833"/>
      <c r="K543" s="833"/>
      <c r="L543" s="833"/>
      <c r="M543" s="833"/>
      <c r="N543" s="833"/>
      <c r="O543" s="833"/>
      <c r="P543" s="638"/>
      <c r="Q543" s="89"/>
    </row>
    <row r="544" spans="1:20" s="91" customFormat="1" ht="18.75">
      <c r="A544" s="564"/>
      <c r="B544" s="380"/>
      <c r="C544" s="814"/>
      <c r="D544" s="566"/>
      <c r="E544" s="566"/>
      <c r="F544" s="566"/>
      <c r="G544" s="567"/>
      <c r="H544" s="567"/>
      <c r="I544" s="841"/>
      <c r="J544" s="283"/>
      <c r="K544" s="283"/>
      <c r="L544" s="357"/>
      <c r="M544" s="614"/>
      <c r="N544" s="357"/>
      <c r="O544" s="283"/>
      <c r="P544" s="1077"/>
      <c r="Q544" s="357"/>
      <c r="R544" s="283"/>
      <c r="S544" s="283"/>
      <c r="T544" s="283"/>
    </row>
    <row r="545" spans="1:20" s="91" customFormat="1" ht="18.75">
      <c r="A545" s="564"/>
      <c r="B545" s="380"/>
      <c r="C545" s="814"/>
      <c r="D545" s="566"/>
      <c r="E545" s="566"/>
      <c r="F545" s="566"/>
      <c r="G545" s="567"/>
      <c r="H545" s="567"/>
      <c r="I545" s="841"/>
      <c r="J545" s="614"/>
      <c r="K545" s="614"/>
      <c r="L545" s="614"/>
      <c r="M545" s="614"/>
      <c r="N545" s="614"/>
      <c r="O545" s="614"/>
      <c r="P545" s="1080"/>
      <c r="Q545" s="357"/>
      <c r="R545" s="283"/>
      <c r="S545" s="283"/>
      <c r="T545" s="283"/>
    </row>
    <row r="546" spans="1:20" s="91" customFormat="1" ht="18.75">
      <c r="A546" s="817"/>
      <c r="B546" s="830"/>
      <c r="C546" s="819"/>
      <c r="D546" s="831"/>
      <c r="E546" s="831"/>
      <c r="F546" s="831"/>
      <c r="G546" s="584"/>
      <c r="H546" s="584"/>
      <c r="I546" s="832"/>
      <c r="J546" s="842"/>
      <c r="K546" s="842"/>
      <c r="L546" s="842"/>
      <c r="M546" s="842"/>
      <c r="N546" s="842"/>
      <c r="O546" s="842"/>
      <c r="P546" s="843"/>
      <c r="Q546" s="89"/>
    </row>
    <row r="547" spans="1:20" s="91" customFormat="1" ht="18.75">
      <c r="A547" s="564"/>
      <c r="B547" s="380"/>
      <c r="C547" s="814"/>
      <c r="D547" s="566"/>
      <c r="E547" s="566"/>
      <c r="F547" s="566"/>
      <c r="G547" s="567"/>
      <c r="H547" s="567"/>
      <c r="I547" s="841"/>
      <c r="J547" s="313"/>
      <c r="K547" s="313"/>
      <c r="L547" s="313"/>
      <c r="M547" s="313"/>
      <c r="N547" s="313"/>
      <c r="O547" s="313"/>
      <c r="P547" s="1077"/>
      <c r="Q547" s="357"/>
      <c r="R547" s="283"/>
      <c r="S547" s="283"/>
      <c r="T547" s="283"/>
    </row>
    <row r="548" spans="1:20" s="91" customFormat="1" ht="18.75">
      <c r="A548" s="817"/>
      <c r="B548" s="830"/>
      <c r="C548" s="819"/>
      <c r="D548" s="831"/>
      <c r="E548" s="831"/>
      <c r="F548" s="831"/>
      <c r="G548" s="584"/>
      <c r="H548" s="584"/>
      <c r="I548" s="832"/>
      <c r="J548" s="833"/>
      <c r="K548" s="833"/>
      <c r="L548" s="833"/>
      <c r="M548" s="833"/>
      <c r="N548" s="833"/>
      <c r="O548" s="833"/>
      <c r="P548" s="638"/>
      <c r="Q548" s="89"/>
    </row>
    <row r="549" spans="1:20" s="91" customFormat="1" ht="18.75">
      <c r="A549" s="564"/>
      <c r="B549" s="380"/>
      <c r="C549" s="814"/>
      <c r="D549" s="566"/>
      <c r="E549" s="566"/>
      <c r="F549" s="566"/>
      <c r="G549" s="567"/>
      <c r="H549" s="567"/>
      <c r="I549" s="918"/>
      <c r="J549" s="313"/>
      <c r="K549" s="313"/>
      <c r="L549" s="313"/>
      <c r="M549" s="313"/>
      <c r="N549" s="313"/>
      <c r="O549" s="313"/>
      <c r="P549" s="1080"/>
      <c r="Q549" s="357"/>
      <c r="R549" s="283"/>
      <c r="S549" s="283"/>
      <c r="T549" s="283"/>
    </row>
    <row r="550" spans="1:20" s="91" customFormat="1" ht="18.75">
      <c r="A550" s="817"/>
      <c r="B550" s="830"/>
      <c r="C550" s="819"/>
      <c r="D550" s="831"/>
      <c r="E550" s="831"/>
      <c r="F550" s="831"/>
      <c r="G550" s="584"/>
      <c r="H550" s="584"/>
      <c r="I550" s="832"/>
      <c r="J550" s="833"/>
      <c r="K550" s="833"/>
      <c r="L550" s="833"/>
      <c r="M550" s="833"/>
      <c r="N550" s="833"/>
      <c r="O550" s="833"/>
      <c r="P550" s="638"/>
      <c r="Q550" s="785"/>
      <c r="R550" s="187"/>
      <c r="S550" s="92"/>
      <c r="T550" s="92"/>
    </row>
    <row r="551" spans="1:20" s="91" customFormat="1" ht="18.75">
      <c r="A551" s="564"/>
      <c r="B551" s="380"/>
      <c r="C551" s="814"/>
      <c r="D551" s="566"/>
      <c r="E551" s="566"/>
      <c r="F551" s="566"/>
      <c r="G551" s="567"/>
      <c r="H551" s="567"/>
      <c r="I551" s="841"/>
      <c r="J551" s="614"/>
      <c r="K551" s="614"/>
      <c r="L551" s="614"/>
      <c r="M551" s="614"/>
      <c r="N551" s="614"/>
      <c r="O551" s="614"/>
      <c r="P551" s="1077"/>
      <c r="Q551" s="357"/>
      <c r="R551" s="283"/>
      <c r="S551" s="283"/>
      <c r="T551" s="284"/>
    </row>
    <row r="552" spans="1:20" s="91" customFormat="1" ht="18.75">
      <c r="A552" s="817"/>
      <c r="B552" s="830"/>
      <c r="C552" s="819"/>
      <c r="D552" s="831"/>
      <c r="E552" s="831"/>
      <c r="F552" s="831"/>
      <c r="G552" s="584"/>
      <c r="H552" s="584"/>
      <c r="I552" s="832"/>
      <c r="J552" s="842"/>
      <c r="K552" s="842"/>
      <c r="L552" s="842"/>
      <c r="M552" s="842"/>
      <c r="N552" s="842"/>
      <c r="O552" s="842"/>
      <c r="P552" s="843"/>
      <c r="Q552" s="852"/>
      <c r="R552" s="92"/>
    </row>
    <row r="553" spans="1:20" s="91" customFormat="1" ht="18.75">
      <c r="A553" s="564"/>
      <c r="B553" s="380"/>
      <c r="C553" s="814"/>
      <c r="D553" s="566"/>
      <c r="E553" s="566"/>
      <c r="F553" s="566"/>
      <c r="G553" s="567"/>
      <c r="H553" s="567"/>
      <c r="I553" s="919"/>
      <c r="J553" s="313"/>
      <c r="K553" s="313"/>
      <c r="L553" s="313"/>
      <c r="M553" s="313"/>
      <c r="N553" s="313"/>
      <c r="O553" s="313"/>
      <c r="P553" s="608"/>
      <c r="Q553" s="357"/>
      <c r="R553" s="283"/>
      <c r="S553" s="283"/>
      <c r="T553" s="284"/>
    </row>
    <row r="554" spans="1:20" s="91" customFormat="1" ht="18.75">
      <c r="A554" s="817"/>
      <c r="B554" s="830"/>
      <c r="C554" s="819"/>
      <c r="D554" s="831"/>
      <c r="E554" s="831"/>
      <c r="F554" s="831"/>
      <c r="G554" s="584"/>
      <c r="H554" s="584"/>
      <c r="I554" s="832"/>
      <c r="J554" s="842"/>
      <c r="K554" s="842"/>
      <c r="L554" s="842"/>
      <c r="M554" s="842"/>
      <c r="N554" s="842"/>
      <c r="O554" s="842"/>
      <c r="P554" s="843"/>
      <c r="Q554" s="852"/>
      <c r="R554" s="92"/>
    </row>
    <row r="555" spans="1:20" s="91" customFormat="1" ht="18.75">
      <c r="A555" s="817"/>
      <c r="B555" s="830"/>
      <c r="C555" s="819"/>
      <c r="D555" s="831"/>
      <c r="E555" s="831"/>
      <c r="F555" s="831"/>
      <c r="G555" s="584"/>
      <c r="H555" s="584"/>
      <c r="I555" s="832"/>
      <c r="J555" s="842"/>
      <c r="K555" s="842"/>
      <c r="L555" s="842"/>
      <c r="M555" s="842"/>
      <c r="N555" s="842"/>
      <c r="O555" s="842"/>
      <c r="P555" s="843"/>
      <c r="Q555" s="89"/>
      <c r="S555" s="92"/>
      <c r="T555" s="92"/>
    </row>
    <row r="556" spans="1:20" s="91" customFormat="1" ht="18.75">
      <c r="A556" s="564"/>
      <c r="B556" s="380"/>
      <c r="C556" s="814"/>
      <c r="D556" s="566"/>
      <c r="E556" s="566"/>
      <c r="F556" s="566"/>
      <c r="G556" s="567"/>
      <c r="H556" s="567"/>
      <c r="I556" s="841"/>
      <c r="J556" s="614"/>
      <c r="K556" s="283"/>
      <c r="L556" s="614"/>
      <c r="M556" s="614"/>
      <c r="N556" s="865"/>
      <c r="O556" s="614"/>
      <c r="P556" s="1077"/>
      <c r="Q556" s="357"/>
      <c r="R556" s="283"/>
      <c r="S556" s="283"/>
      <c r="T556" s="283"/>
    </row>
    <row r="557" spans="1:20" s="91" customFormat="1" ht="18.75">
      <c r="A557" s="817"/>
      <c r="B557" s="830"/>
      <c r="C557" s="819"/>
      <c r="D557" s="831"/>
      <c r="E557" s="831"/>
      <c r="F557" s="831"/>
      <c r="G557" s="584"/>
      <c r="H557" s="584"/>
      <c r="I557" s="832"/>
      <c r="J557" s="833"/>
      <c r="K557" s="833"/>
      <c r="L557" s="833"/>
      <c r="M557" s="833"/>
      <c r="N557" s="833"/>
      <c r="O557" s="833"/>
      <c r="P557" s="638"/>
      <c r="Q557" s="89"/>
    </row>
    <row r="558" spans="1:20" s="91" customFormat="1" ht="18.75">
      <c r="A558" s="564"/>
      <c r="B558" s="380"/>
      <c r="C558" s="814"/>
      <c r="D558" s="566"/>
      <c r="E558" s="566"/>
      <c r="F558" s="566"/>
      <c r="G558" s="567"/>
      <c r="H558" s="567"/>
      <c r="I558" s="841"/>
      <c r="J558" s="313"/>
      <c r="K558" s="313"/>
      <c r="L558" s="313"/>
      <c r="M558" s="313"/>
      <c r="N558" s="313"/>
      <c r="O558" s="313"/>
      <c r="P558" s="608"/>
      <c r="Q558" s="357"/>
      <c r="R558" s="283"/>
      <c r="S558" s="283"/>
      <c r="T558" s="284"/>
    </row>
    <row r="559" spans="1:20" s="91" customFormat="1" ht="18.75">
      <c r="A559" s="817"/>
      <c r="B559" s="830"/>
      <c r="C559" s="819"/>
      <c r="D559" s="831"/>
      <c r="E559" s="831"/>
      <c r="F559" s="831"/>
      <c r="G559" s="584"/>
      <c r="H559" s="584"/>
      <c r="I559" s="832"/>
      <c r="J559" s="833"/>
      <c r="K559" s="833"/>
      <c r="L559" s="833"/>
      <c r="M559" s="833"/>
      <c r="N559" s="833"/>
      <c r="O559" s="833"/>
      <c r="P559" s="843"/>
      <c r="Q559" s="852"/>
      <c r="R559" s="92"/>
      <c r="S559" s="92"/>
      <c r="T559" s="92"/>
    </row>
    <row r="560" spans="1:20" s="91" customFormat="1" ht="18.75">
      <c r="A560" s="564"/>
      <c r="B560" s="380"/>
      <c r="C560" s="814"/>
      <c r="D560" s="566"/>
      <c r="E560" s="566"/>
      <c r="F560" s="566"/>
      <c r="G560" s="567"/>
      <c r="H560" s="567"/>
      <c r="I560" s="841"/>
      <c r="J560" s="313"/>
      <c r="K560" s="313"/>
      <c r="L560" s="313"/>
      <c r="M560" s="313"/>
      <c r="N560" s="313"/>
      <c r="O560" s="313"/>
      <c r="P560" s="608"/>
      <c r="Q560" s="357"/>
      <c r="R560" s="283"/>
      <c r="S560" s="283"/>
      <c r="T560" s="283"/>
    </row>
    <row r="561" spans="1:20" s="89" customFormat="1" ht="18.75">
      <c r="A561" s="817"/>
      <c r="B561" s="830"/>
      <c r="C561" s="819"/>
      <c r="D561" s="831"/>
      <c r="E561" s="831"/>
      <c r="F561" s="831"/>
      <c r="G561" s="584"/>
      <c r="H561" s="584"/>
      <c r="I561" s="832"/>
      <c r="J561" s="842"/>
      <c r="K561" s="842"/>
      <c r="L561" s="842"/>
      <c r="M561" s="842"/>
      <c r="N561" s="842"/>
      <c r="O561" s="842"/>
      <c r="P561" s="843"/>
      <c r="R561" s="91"/>
      <c r="S561" s="92"/>
      <c r="T561" s="92"/>
    </row>
    <row r="562" spans="1:20" s="187" customFormat="1" ht="15.75" customHeight="1">
      <c r="A562" s="564"/>
      <c r="B562" s="380"/>
      <c r="C562" s="814"/>
      <c r="D562" s="566"/>
      <c r="E562" s="566"/>
      <c r="F562" s="566"/>
      <c r="G562" s="567"/>
      <c r="H562" s="567"/>
      <c r="I562" s="841"/>
      <c r="J562" s="313"/>
      <c r="K562" s="313"/>
      <c r="L562" s="313"/>
      <c r="M562" s="313"/>
      <c r="N562" s="313"/>
      <c r="O562" s="313"/>
      <c r="P562" s="1080"/>
      <c r="Q562" s="357"/>
      <c r="R562" s="283"/>
      <c r="S562" s="283"/>
      <c r="T562" s="284"/>
    </row>
    <row r="563" spans="1:20" s="187" customFormat="1" ht="18.75">
      <c r="A563" s="817"/>
      <c r="B563" s="830"/>
      <c r="C563" s="819"/>
      <c r="D563" s="831"/>
      <c r="E563" s="831"/>
      <c r="F563" s="831"/>
      <c r="G563" s="584"/>
      <c r="H563" s="584"/>
      <c r="I563" s="845"/>
      <c r="J563" s="833"/>
      <c r="K563" s="833"/>
      <c r="L563" s="833"/>
      <c r="M563" s="833"/>
      <c r="N563" s="833"/>
      <c r="O563" s="833"/>
      <c r="P563" s="638"/>
      <c r="Q563" s="852"/>
      <c r="R563" s="92"/>
      <c r="S563" s="91"/>
      <c r="T563" s="91"/>
    </row>
    <row r="564" spans="1:20" s="187" customFormat="1" ht="18.75">
      <c r="A564" s="564"/>
      <c r="B564" s="380"/>
      <c r="C564" s="814"/>
      <c r="D564" s="566"/>
      <c r="E564" s="566"/>
      <c r="F564" s="566"/>
      <c r="G564" s="567"/>
      <c r="H564" s="567"/>
      <c r="I564" s="918"/>
      <c r="J564" s="313"/>
      <c r="K564" s="313"/>
      <c r="L564" s="313"/>
      <c r="M564" s="313"/>
      <c r="N564" s="313"/>
      <c r="O564" s="313"/>
      <c r="P564" s="1080"/>
      <c r="Q564" s="357"/>
      <c r="R564" s="283"/>
      <c r="S564" s="283"/>
      <c r="T564" s="283"/>
    </row>
    <row r="565" spans="1:20" s="187" customFormat="1" ht="18.75">
      <c r="A565" s="817"/>
      <c r="B565" s="830"/>
      <c r="C565" s="819"/>
      <c r="D565" s="831"/>
      <c r="E565" s="831"/>
      <c r="F565" s="831"/>
      <c r="G565" s="584"/>
      <c r="H565" s="584"/>
      <c r="I565" s="845"/>
      <c r="J565" s="833"/>
      <c r="K565" s="833"/>
      <c r="L565" s="833"/>
      <c r="M565" s="833"/>
      <c r="N565" s="833"/>
      <c r="O565" s="833"/>
      <c r="P565" s="638"/>
      <c r="Q565" s="89"/>
      <c r="R565" s="91"/>
      <c r="S565" s="91"/>
      <c r="T565" s="91"/>
    </row>
    <row r="566" spans="1:20" s="91" customFormat="1" ht="14.25" customHeight="1">
      <c r="A566" s="564"/>
      <c r="B566" s="380"/>
      <c r="C566" s="819"/>
      <c r="D566" s="579"/>
      <c r="E566" s="579"/>
      <c r="F566" s="579"/>
      <c r="G566" s="584"/>
      <c r="H566" s="584"/>
      <c r="I566" s="832"/>
      <c r="J566" s="842"/>
      <c r="K566" s="920"/>
      <c r="L566" s="842"/>
      <c r="M566" s="842"/>
      <c r="N566" s="842"/>
      <c r="O566" s="842"/>
      <c r="P566" s="874"/>
      <c r="Q566" s="89"/>
    </row>
    <row r="567" spans="1:20" s="187" customFormat="1" ht="18.75">
      <c r="A567" s="817"/>
      <c r="B567" s="830"/>
      <c r="C567" s="819"/>
      <c r="D567" s="831"/>
      <c r="E567" s="831"/>
      <c r="F567" s="831"/>
      <c r="G567" s="584"/>
      <c r="H567" s="584"/>
      <c r="I567" s="832"/>
      <c r="J567" s="842"/>
      <c r="K567" s="842"/>
      <c r="L567" s="842"/>
      <c r="M567" s="842"/>
      <c r="N567" s="842"/>
      <c r="O567" s="842"/>
      <c r="P567" s="843"/>
      <c r="Q567" s="89"/>
      <c r="R567" s="91"/>
      <c r="S567" s="91"/>
      <c r="T567" s="91"/>
    </row>
    <row r="568" spans="1:20" s="91" customFormat="1" ht="14.25" customHeight="1">
      <c r="A568" s="564"/>
      <c r="B568" s="848"/>
      <c r="C568" s="836"/>
      <c r="D568" s="579"/>
      <c r="E568" s="579"/>
      <c r="F568" s="579"/>
      <c r="G568" s="837"/>
      <c r="H568" s="837"/>
      <c r="I568" s="921"/>
      <c r="J568" s="719"/>
      <c r="K568" s="719"/>
      <c r="L568" s="922"/>
      <c r="M568" s="719"/>
      <c r="N568" s="739"/>
      <c r="O568" s="719"/>
      <c r="P568" s="1077"/>
      <c r="Q568" s="785"/>
      <c r="R568" s="187"/>
      <c r="S568" s="187"/>
      <c r="T568" s="187"/>
    </row>
    <row r="569" spans="1:20" s="91" customFormat="1" ht="18.75">
      <c r="A569" s="817"/>
      <c r="B569" s="835"/>
      <c r="C569" s="836"/>
      <c r="D569" s="837"/>
      <c r="E569" s="837"/>
      <c r="F569" s="837"/>
      <c r="G569" s="837"/>
      <c r="H569" s="837"/>
      <c r="I569" s="923"/>
      <c r="J569" s="863"/>
      <c r="K569" s="924"/>
      <c r="L569" s="861"/>
      <c r="M569" s="863"/>
      <c r="N569" s="862"/>
      <c r="O569" s="863"/>
      <c r="P569" s="864"/>
      <c r="Q569" s="89"/>
    </row>
    <row r="570" spans="1:20" s="187" customFormat="1" ht="18.75">
      <c r="A570" s="564"/>
      <c r="B570" s="380"/>
      <c r="C570" s="814"/>
      <c r="D570" s="566"/>
      <c r="E570" s="566"/>
      <c r="F570" s="566"/>
      <c r="G570" s="567"/>
      <c r="H570" s="567"/>
      <c r="I570" s="568"/>
      <c r="J570" s="313"/>
      <c r="K570" s="360"/>
      <c r="L570" s="357"/>
      <c r="M570" s="313"/>
      <c r="N570" s="313"/>
      <c r="O570" s="313"/>
      <c r="P570" s="608"/>
      <c r="Q570" s="357"/>
      <c r="R570" s="283"/>
      <c r="S570" s="283"/>
      <c r="T570" s="284"/>
    </row>
    <row r="571" spans="1:20" s="91" customFormat="1" ht="18.75">
      <c r="A571" s="817"/>
      <c r="B571" s="830"/>
      <c r="C571" s="819"/>
      <c r="D571" s="831"/>
      <c r="E571" s="831"/>
      <c r="F571" s="831"/>
      <c r="G571" s="584"/>
      <c r="H571" s="584"/>
      <c r="I571" s="884"/>
      <c r="J571" s="842"/>
      <c r="K571" s="895"/>
      <c r="L571" s="842"/>
      <c r="M571" s="842"/>
      <c r="N571" s="842"/>
      <c r="O571" s="842"/>
      <c r="P571" s="843"/>
      <c r="Q571" s="852"/>
      <c r="R571" s="92"/>
      <c r="S571" s="92"/>
      <c r="T571" s="92"/>
    </row>
    <row r="572" spans="1:20" s="187" customFormat="1" ht="15.75" customHeight="1">
      <c r="A572" s="564"/>
      <c r="B572" s="898"/>
      <c r="C572" s="925"/>
      <c r="D572" s="313"/>
      <c r="E572" s="313"/>
      <c r="F572" s="313"/>
      <c r="G572" s="926"/>
      <c r="H572" s="926"/>
      <c r="I572" s="568"/>
      <c r="J572" s="313"/>
      <c r="K572" s="313"/>
      <c r="L572" s="357"/>
      <c r="M572" s="360"/>
      <c r="N572" s="360"/>
      <c r="O572" s="360"/>
      <c r="P572" s="1077"/>
      <c r="Q572" s="357"/>
      <c r="R572" s="283"/>
      <c r="S572" s="283"/>
      <c r="T572" s="284"/>
    </row>
    <row r="573" spans="1:20" s="91" customFormat="1" ht="18.75">
      <c r="A573" s="564"/>
      <c r="B573" s="380"/>
      <c r="C573" s="814"/>
      <c r="D573" s="566"/>
      <c r="E573" s="566"/>
      <c r="F573" s="566"/>
      <c r="G573" s="567"/>
      <c r="H573" s="567"/>
      <c r="I573" s="919"/>
      <c r="J573" s="313"/>
      <c r="K573" s="313"/>
      <c r="L573" s="313"/>
      <c r="M573" s="313"/>
      <c r="N573" s="313"/>
      <c r="O573" s="313"/>
      <c r="P573" s="1080"/>
      <c r="Q573" s="357"/>
      <c r="R573" s="283"/>
      <c r="S573" s="283"/>
      <c r="T573" s="283"/>
    </row>
    <row r="574" spans="1:20" s="91" customFormat="1" ht="14.25" customHeight="1">
      <c r="A574" s="817"/>
      <c r="B574" s="830"/>
      <c r="C574" s="819"/>
      <c r="D574" s="831"/>
      <c r="E574" s="831"/>
      <c r="F574" s="831"/>
      <c r="G574" s="584"/>
      <c r="H574" s="584"/>
      <c r="I574" s="832"/>
      <c r="J574" s="833"/>
      <c r="K574" s="833"/>
      <c r="L574" s="833"/>
      <c r="M574" s="833"/>
      <c r="N574" s="833"/>
      <c r="O574" s="833"/>
      <c r="P574" s="638"/>
      <c r="Q574" s="89"/>
    </row>
    <row r="575" spans="1:20" s="91" customFormat="1" ht="18.75">
      <c r="A575" s="564"/>
      <c r="B575" s="380"/>
      <c r="C575" s="814"/>
      <c r="D575" s="566"/>
      <c r="E575" s="566"/>
      <c r="F575" s="566"/>
      <c r="G575" s="567"/>
      <c r="H575" s="567"/>
      <c r="I575" s="919"/>
      <c r="J575" s="283"/>
      <c r="K575" s="283"/>
      <c r="L575" s="357"/>
      <c r="M575" s="614"/>
      <c r="N575" s="357"/>
      <c r="O575" s="283"/>
      <c r="P575" s="1077"/>
      <c r="Q575" s="357"/>
      <c r="R575" s="283"/>
      <c r="S575" s="283"/>
      <c r="T575" s="283"/>
    </row>
    <row r="576" spans="1:20" s="91" customFormat="1" ht="15" customHeight="1">
      <c r="A576" s="817"/>
      <c r="B576" s="892"/>
      <c r="C576" s="927"/>
      <c r="D576" s="889"/>
      <c r="E576" s="889"/>
      <c r="F576" s="889"/>
      <c r="G576" s="833"/>
      <c r="H576" s="833"/>
      <c r="I576" s="928"/>
      <c r="J576" s="842"/>
      <c r="K576" s="842"/>
      <c r="L576" s="842"/>
      <c r="M576" s="895"/>
      <c r="N576" s="895"/>
      <c r="O576" s="895"/>
      <c r="P576" s="843"/>
      <c r="Q576" s="852"/>
      <c r="R576" s="92"/>
    </row>
    <row r="577" spans="1:20" s="91" customFormat="1" ht="18.75">
      <c r="A577" s="564"/>
      <c r="B577" s="380"/>
      <c r="C577" s="814"/>
      <c r="D577" s="566"/>
      <c r="E577" s="566"/>
      <c r="F577" s="566"/>
      <c r="G577" s="567"/>
      <c r="H577" s="567"/>
      <c r="I577" s="841"/>
      <c r="J577" s="313"/>
      <c r="K577" s="313"/>
      <c r="L577" s="313"/>
      <c r="M577" s="313"/>
      <c r="N577" s="313"/>
      <c r="O577" s="313"/>
      <c r="P577" s="1080"/>
      <c r="Q577" s="357"/>
      <c r="R577" s="283"/>
      <c r="S577" s="283"/>
      <c r="T577" s="284"/>
    </row>
    <row r="578" spans="1:20" s="187" customFormat="1" ht="15" customHeight="1">
      <c r="A578" s="817"/>
      <c r="B578" s="830"/>
      <c r="C578" s="819"/>
      <c r="D578" s="831"/>
      <c r="E578" s="831"/>
      <c r="F578" s="831"/>
      <c r="G578" s="584"/>
      <c r="H578" s="584"/>
      <c r="I578" s="832"/>
      <c r="J578" s="833"/>
      <c r="K578" s="833"/>
      <c r="L578" s="833"/>
      <c r="M578" s="833"/>
      <c r="N578" s="833"/>
      <c r="O578" s="833"/>
      <c r="P578" s="638"/>
      <c r="Q578" s="852"/>
      <c r="R578" s="92"/>
      <c r="S578" s="91"/>
      <c r="T578" s="91"/>
    </row>
    <row r="579" spans="1:20" s="187" customFormat="1" ht="18.75">
      <c r="A579" s="564"/>
      <c r="B579" s="380"/>
      <c r="C579" s="814"/>
      <c r="D579" s="566"/>
      <c r="E579" s="566"/>
      <c r="F579" s="566"/>
      <c r="G579" s="567"/>
      <c r="H579" s="567"/>
      <c r="I579" s="841"/>
      <c r="J579" s="313"/>
      <c r="K579" s="313"/>
      <c r="L579" s="313"/>
      <c r="M579" s="313"/>
      <c r="N579" s="313"/>
      <c r="O579" s="313"/>
      <c r="P579" s="1077"/>
      <c r="Q579" s="357"/>
      <c r="R579" s="283"/>
      <c r="S579" s="283"/>
      <c r="T579" s="284"/>
    </row>
    <row r="580" spans="1:20" s="91" customFormat="1" ht="15" customHeight="1">
      <c r="A580" s="817"/>
      <c r="B580" s="830"/>
      <c r="C580" s="819"/>
      <c r="D580" s="831"/>
      <c r="E580" s="831"/>
      <c r="F580" s="831"/>
      <c r="G580" s="584"/>
      <c r="H580" s="584"/>
      <c r="I580" s="832"/>
      <c r="J580" s="842"/>
      <c r="K580" s="842"/>
      <c r="L580" s="842"/>
      <c r="M580" s="842"/>
      <c r="N580" s="842"/>
      <c r="O580" s="842"/>
      <c r="P580" s="843"/>
      <c r="Q580" s="852"/>
      <c r="R580" s="92"/>
    </row>
    <row r="581" spans="1:20" s="187" customFormat="1" ht="14.25" customHeight="1">
      <c r="A581" s="817"/>
      <c r="B581" s="830"/>
      <c r="C581" s="819"/>
      <c r="D581" s="831"/>
      <c r="E581" s="831"/>
      <c r="F581" s="831"/>
      <c r="G581" s="584"/>
      <c r="H581" s="584"/>
      <c r="I581" s="832"/>
      <c r="J581" s="833"/>
      <c r="K581" s="833"/>
      <c r="L581" s="833"/>
      <c r="M581" s="833"/>
      <c r="N581" s="833"/>
      <c r="O581" s="833"/>
      <c r="P581" s="638"/>
      <c r="Q581" s="89"/>
      <c r="R581" s="91"/>
      <c r="S581" s="91"/>
      <c r="T581" s="91"/>
    </row>
    <row r="582" spans="1:20" s="187" customFormat="1" ht="15.75" customHeight="1">
      <c r="A582" s="564"/>
      <c r="B582" s="380"/>
      <c r="C582" s="819"/>
      <c r="D582" s="581"/>
      <c r="E582" s="581"/>
      <c r="F582" s="581"/>
      <c r="G582" s="821"/>
      <c r="H582" s="821"/>
      <c r="I582" s="841"/>
      <c r="J582" s="313"/>
      <c r="K582" s="313"/>
      <c r="L582" s="313"/>
      <c r="M582" s="313"/>
      <c r="N582" s="313"/>
      <c r="O582" s="313"/>
      <c r="P582" s="1080"/>
      <c r="Q582" s="660"/>
      <c r="R582" s="220"/>
      <c r="S582" s="220"/>
      <c r="T582" s="220"/>
    </row>
    <row r="583" spans="1:20" s="187" customFormat="1" ht="15.75" customHeight="1">
      <c r="A583" s="564"/>
      <c r="B583" s="380"/>
      <c r="C583" s="814"/>
      <c r="D583" s="566"/>
      <c r="E583" s="566"/>
      <c r="F583" s="566"/>
      <c r="G583" s="567"/>
      <c r="H583" s="567"/>
      <c r="I583" s="841"/>
      <c r="J583" s="313"/>
      <c r="K583" s="313"/>
      <c r="L583" s="313"/>
      <c r="M583" s="313"/>
      <c r="N583" s="313"/>
      <c r="O583" s="313"/>
      <c r="P583" s="1077"/>
      <c r="Q583" s="357"/>
      <c r="R583" s="283"/>
      <c r="S583" s="283"/>
      <c r="T583" s="283"/>
    </row>
    <row r="584" spans="1:20" s="187" customFormat="1" ht="18.75">
      <c r="A584" s="817"/>
      <c r="B584" s="830"/>
      <c r="C584" s="819"/>
      <c r="D584" s="831"/>
      <c r="E584" s="831"/>
      <c r="F584" s="831"/>
      <c r="G584" s="584"/>
      <c r="H584" s="584"/>
      <c r="I584" s="845"/>
      <c r="J584" s="833"/>
      <c r="K584" s="833"/>
      <c r="L584" s="833"/>
      <c r="M584" s="833"/>
      <c r="N584" s="833"/>
      <c r="O584" s="833"/>
      <c r="P584" s="638"/>
      <c r="Q584" s="89"/>
      <c r="R584" s="91"/>
      <c r="S584" s="91"/>
      <c r="T584" s="91"/>
    </row>
    <row r="585" spans="1:20" s="187" customFormat="1" ht="14.25" customHeight="1">
      <c r="A585" s="564"/>
      <c r="B585" s="848"/>
      <c r="C585" s="849"/>
      <c r="D585" s="815"/>
      <c r="E585" s="815"/>
      <c r="F585" s="815"/>
      <c r="G585" s="850"/>
      <c r="H585" s="850"/>
      <c r="I585" s="369"/>
      <c r="J585" s="369"/>
      <c r="K585" s="369"/>
      <c r="L585" s="646"/>
      <c r="M585" s="369"/>
      <c r="N585" s="929"/>
      <c r="O585" s="369"/>
      <c r="P585" s="881"/>
      <c r="Q585" s="646"/>
      <c r="R585" s="369"/>
      <c r="S585" s="369"/>
      <c r="T585" s="369"/>
    </row>
    <row r="586" spans="1:20" s="91" customFormat="1" ht="18.75">
      <c r="A586" s="564"/>
      <c r="B586" s="380"/>
      <c r="C586" s="814"/>
      <c r="D586" s="566"/>
      <c r="E586" s="566"/>
      <c r="F586" s="566"/>
      <c r="G586" s="567"/>
      <c r="H586" s="567"/>
      <c r="I586" s="841"/>
      <c r="J586" s="313"/>
      <c r="K586" s="313"/>
      <c r="L586" s="313"/>
      <c r="M586" s="313"/>
      <c r="N586" s="313"/>
      <c r="O586" s="313"/>
      <c r="P586" s="608"/>
      <c r="Q586" s="357"/>
      <c r="R586" s="283"/>
      <c r="S586" s="283"/>
      <c r="T586" s="283"/>
    </row>
    <row r="587" spans="1:20" s="91" customFormat="1" ht="14.25" customHeight="1">
      <c r="A587" s="817"/>
      <c r="B587" s="830"/>
      <c r="C587" s="819"/>
      <c r="D587" s="831"/>
      <c r="E587" s="831"/>
      <c r="F587" s="831"/>
      <c r="G587" s="584"/>
      <c r="H587" s="584"/>
      <c r="I587" s="832"/>
      <c r="J587" s="842"/>
      <c r="K587" s="842"/>
      <c r="L587" s="842"/>
      <c r="M587" s="842"/>
      <c r="N587" s="842"/>
      <c r="O587" s="842"/>
      <c r="P587" s="843"/>
      <c r="Q587" s="89"/>
    </row>
    <row r="588" spans="1:20" s="91" customFormat="1" ht="18.75">
      <c r="A588" s="564"/>
      <c r="B588" s="380"/>
      <c r="C588" s="814"/>
      <c r="D588" s="566"/>
      <c r="E588" s="566"/>
      <c r="F588" s="566"/>
      <c r="G588" s="567"/>
      <c r="H588" s="567"/>
      <c r="I588" s="918"/>
      <c r="J588" s="313"/>
      <c r="K588" s="313"/>
      <c r="L588" s="313"/>
      <c r="M588" s="313"/>
      <c r="N588" s="313"/>
      <c r="O588" s="847"/>
      <c r="P588" s="608"/>
      <c r="Q588" s="357"/>
      <c r="R588" s="283"/>
      <c r="S588" s="283"/>
      <c r="T588" s="283"/>
    </row>
    <row r="589" spans="1:20" s="187" customFormat="1" ht="18.75">
      <c r="A589" s="817"/>
      <c r="B589" s="830"/>
      <c r="C589" s="819"/>
      <c r="D589" s="831"/>
      <c r="E589" s="831"/>
      <c r="F589" s="831"/>
      <c r="G589" s="584"/>
      <c r="H589" s="584"/>
      <c r="I589" s="832"/>
      <c r="J589" s="842"/>
      <c r="K589" s="842"/>
      <c r="L589" s="842"/>
      <c r="M589" s="842"/>
      <c r="N589" s="842"/>
      <c r="O589" s="842"/>
      <c r="P589" s="843"/>
      <c r="Q589" s="89"/>
      <c r="R589" s="91"/>
      <c r="S589" s="91"/>
      <c r="T589" s="91"/>
    </row>
    <row r="590" spans="1:20" s="92" customFormat="1" ht="18.75">
      <c r="A590" s="564"/>
      <c r="B590" s="380"/>
      <c r="C590" s="819"/>
      <c r="D590" s="581"/>
      <c r="E590" s="581"/>
      <c r="F590" s="581"/>
      <c r="G590" s="821"/>
      <c r="H590" s="821"/>
      <c r="I590" s="589"/>
      <c r="J590" s="930"/>
      <c r="K590" s="283"/>
      <c r="L590" s="283"/>
      <c r="M590" s="283"/>
      <c r="N590" s="283"/>
      <c r="O590" s="283"/>
      <c r="P590" s="1077"/>
      <c r="Q590" s="660"/>
      <c r="R590" s="220"/>
      <c r="S590" s="220"/>
      <c r="T590" s="220"/>
    </row>
    <row r="591" spans="1:20" s="92" customFormat="1" ht="15" customHeight="1">
      <c r="A591" s="817"/>
      <c r="B591" s="835"/>
      <c r="C591" s="836"/>
      <c r="D591" s="837"/>
      <c r="E591" s="837"/>
      <c r="F591" s="837"/>
      <c r="G591" s="837"/>
      <c r="H591" s="837"/>
      <c r="I591" s="187"/>
      <c r="J591" s="187"/>
      <c r="K591" s="187"/>
      <c r="L591" s="838"/>
      <c r="M591" s="187"/>
      <c r="N591" s="187"/>
      <c r="O591" s="187"/>
      <c r="P591" s="1079"/>
      <c r="Q591" s="89"/>
      <c r="R591" s="91"/>
      <c r="S591" s="91"/>
      <c r="T591" s="91"/>
    </row>
    <row r="592" spans="1:20" s="91" customFormat="1" ht="14.25" customHeight="1">
      <c r="A592" s="564"/>
      <c r="B592" s="848"/>
      <c r="C592" s="836"/>
      <c r="D592" s="579"/>
      <c r="E592" s="579"/>
      <c r="F592" s="579"/>
      <c r="G592" s="820"/>
      <c r="H592" s="820"/>
      <c r="I592" s="187"/>
      <c r="J592" s="187"/>
      <c r="K592" s="894"/>
      <c r="L592" s="785"/>
      <c r="M592" s="187"/>
      <c r="N592" s="785"/>
      <c r="O592" s="187"/>
      <c r="P592" s="1079"/>
      <c r="Q592" s="785"/>
      <c r="R592" s="187"/>
      <c r="S592" s="187"/>
      <c r="T592" s="187"/>
    </row>
    <row r="593" spans="1:20" s="91" customFormat="1" ht="15.75" customHeight="1">
      <c r="A593" s="564"/>
      <c r="B593" s="380"/>
      <c r="C593" s="814"/>
      <c r="D593" s="566"/>
      <c r="E593" s="566"/>
      <c r="F593" s="566"/>
      <c r="G593" s="567"/>
      <c r="H593" s="567"/>
      <c r="I593" s="841"/>
      <c r="J593" s="313"/>
      <c r="K593" s="313"/>
      <c r="L593" s="313"/>
      <c r="M593" s="313"/>
      <c r="N593" s="313"/>
      <c r="O593" s="313"/>
      <c r="P593" s="1079"/>
      <c r="Q593" s="357"/>
      <c r="R593" s="283"/>
      <c r="S593" s="283"/>
      <c r="T593" s="283"/>
    </row>
    <row r="594" spans="1:20" s="92" customFormat="1" ht="18.75">
      <c r="A594" s="817"/>
      <c r="B594" s="830"/>
      <c r="C594" s="819"/>
      <c r="D594" s="831"/>
      <c r="E594" s="831"/>
      <c r="F594" s="831"/>
      <c r="G594" s="584"/>
      <c r="H594" s="584"/>
      <c r="I594" s="832"/>
      <c r="J594" s="842"/>
      <c r="K594" s="842"/>
      <c r="L594" s="842"/>
      <c r="M594" s="842"/>
      <c r="N594" s="842"/>
      <c r="O594" s="842"/>
      <c r="P594" s="843"/>
      <c r="Q594" s="89"/>
      <c r="R594" s="91"/>
      <c r="S594" s="91"/>
      <c r="T594" s="91"/>
    </row>
    <row r="595" spans="1:20" s="91" customFormat="1">
      <c r="A595" s="735"/>
      <c r="B595" s="931"/>
      <c r="C595" s="893"/>
      <c r="D595" s="622"/>
      <c r="E595" s="622"/>
      <c r="F595" s="622"/>
      <c r="G595" s="738"/>
      <c r="H595" s="738"/>
      <c r="I595" s="568"/>
      <c r="J595" s="369"/>
      <c r="K595" s="369"/>
      <c r="L595" s="646"/>
      <c r="M595" s="369"/>
      <c r="N595" s="646"/>
      <c r="O595" s="369"/>
      <c r="P595" s="880"/>
      <c r="Q595" s="646"/>
      <c r="R595" s="369"/>
      <c r="S595" s="369"/>
      <c r="T595" s="369"/>
    </row>
    <row r="596" spans="1:20" s="92" customFormat="1">
      <c r="A596" s="735"/>
      <c r="B596" s="931"/>
      <c r="C596" s="893"/>
      <c r="D596" s="622"/>
      <c r="E596" s="622"/>
      <c r="F596" s="622"/>
      <c r="G596" s="738"/>
      <c r="H596" s="738"/>
      <c r="I596" s="568"/>
      <c r="J596" s="369"/>
      <c r="K596" s="369"/>
      <c r="L596" s="646"/>
      <c r="M596" s="369"/>
      <c r="N596" s="646"/>
      <c r="O596" s="369"/>
      <c r="P596" s="880"/>
      <c r="Q596" s="646"/>
      <c r="R596" s="369"/>
      <c r="S596" s="369"/>
      <c r="T596" s="369"/>
    </row>
    <row r="597" spans="1:20" s="91" customFormat="1" ht="24" customHeight="1">
      <c r="A597" s="817"/>
      <c r="B597" s="932"/>
      <c r="C597" s="933"/>
      <c r="D597" s="934"/>
      <c r="E597" s="934"/>
      <c r="F597" s="934"/>
      <c r="G597" s="935"/>
      <c r="H597" s="935"/>
      <c r="I597" s="577"/>
      <c r="J597" s="875"/>
      <c r="K597" s="875"/>
      <c r="L597" s="875"/>
      <c r="M597" s="875"/>
      <c r="N597" s="875"/>
      <c r="O597" s="875"/>
      <c r="P597" s="638"/>
      <c r="Q597" s="89"/>
    </row>
    <row r="598" spans="1:20" s="91" customFormat="1" ht="47.25" customHeight="1">
      <c r="A598" s="564"/>
      <c r="B598" s="936"/>
      <c r="C598" s="937"/>
      <c r="D598" s="578"/>
      <c r="E598" s="578"/>
      <c r="F598" s="578"/>
      <c r="G598" s="582"/>
      <c r="H598" s="582"/>
      <c r="I598" s="577"/>
      <c r="J598" s="311"/>
      <c r="K598" s="311"/>
      <c r="L598" s="311"/>
      <c r="M598" s="311"/>
      <c r="N598" s="873"/>
      <c r="O598" s="873"/>
      <c r="P598" s="1080"/>
      <c r="Q598" s="357"/>
      <c r="R598" s="283"/>
      <c r="S598" s="283"/>
      <c r="T598" s="283"/>
    </row>
    <row r="599" spans="1:20" s="91" customFormat="1" ht="47.25" customHeight="1">
      <c r="A599" s="564"/>
      <c r="B599" s="936"/>
      <c r="C599" s="937"/>
      <c r="D599" s="578"/>
      <c r="E599" s="578"/>
      <c r="F599" s="578"/>
      <c r="G599" s="582"/>
      <c r="H599" s="582"/>
      <c r="I599" s="577"/>
      <c r="J599" s="311"/>
      <c r="K599" s="311"/>
      <c r="L599" s="311"/>
      <c r="M599" s="311"/>
      <c r="N599" s="311"/>
      <c r="O599" s="311"/>
      <c r="P599" s="1080"/>
      <c r="Q599" s="357"/>
      <c r="R599" s="283"/>
      <c r="S599" s="283"/>
      <c r="T599" s="283"/>
    </row>
    <row r="600" spans="1:20" s="92" customFormat="1" ht="36" customHeight="1">
      <c r="A600" s="564"/>
      <c r="B600" s="936"/>
      <c r="C600" s="937"/>
      <c r="D600" s="578"/>
      <c r="E600" s="578"/>
      <c r="F600" s="578"/>
      <c r="G600" s="582"/>
      <c r="H600" s="582"/>
      <c r="I600" s="577"/>
      <c r="J600" s="311"/>
      <c r="K600" s="311"/>
      <c r="L600" s="311"/>
      <c r="M600" s="311"/>
      <c r="N600" s="873"/>
      <c r="O600" s="875"/>
      <c r="P600" s="1080"/>
      <c r="Q600" s="357"/>
      <c r="R600" s="283"/>
      <c r="S600" s="283"/>
      <c r="T600" s="283"/>
    </row>
    <row r="601" spans="1:20" s="91" customFormat="1" ht="18.75">
      <c r="A601" s="564"/>
      <c r="B601" s="936"/>
      <c r="C601" s="937"/>
      <c r="D601" s="578"/>
      <c r="E601" s="578"/>
      <c r="F601" s="578"/>
      <c r="G601" s="582"/>
      <c r="H601" s="582"/>
      <c r="I601" s="577"/>
      <c r="J601" s="311"/>
      <c r="K601" s="311"/>
      <c r="L601" s="311"/>
      <c r="M601" s="311"/>
      <c r="N601" s="873"/>
      <c r="O601" s="875"/>
      <c r="P601" s="1080"/>
      <c r="Q601" s="357"/>
      <c r="R601" s="283"/>
      <c r="S601" s="283"/>
      <c r="T601" s="283"/>
    </row>
    <row r="602" spans="1:20" s="92" customFormat="1" ht="18.75">
      <c r="A602" s="564"/>
      <c r="B602" s="380"/>
      <c r="C602" s="814"/>
      <c r="D602" s="566"/>
      <c r="E602" s="566"/>
      <c r="F602" s="566"/>
      <c r="G602" s="567"/>
      <c r="H602" s="567"/>
      <c r="I602" s="869"/>
      <c r="J602" s="896"/>
      <c r="K602" s="311"/>
      <c r="L602" s="311"/>
      <c r="M602" s="311"/>
      <c r="N602" s="311"/>
      <c r="O602" s="311"/>
      <c r="P602" s="1077"/>
      <c r="Q602" s="660"/>
      <c r="R602" s="220"/>
      <c r="S602" s="220"/>
    </row>
    <row r="603" spans="1:20" s="92" customFormat="1" ht="18.75">
      <c r="A603" s="817"/>
      <c r="B603" s="830"/>
      <c r="C603" s="814"/>
      <c r="D603" s="871"/>
      <c r="E603" s="871"/>
      <c r="F603" s="871"/>
      <c r="G603" s="872"/>
      <c r="H603" s="872"/>
      <c r="I603" s="577"/>
      <c r="J603" s="873"/>
      <c r="K603" s="873"/>
      <c r="L603" s="873"/>
      <c r="M603" s="873"/>
      <c r="N603" s="873"/>
      <c r="O603" s="873"/>
      <c r="P603" s="874"/>
      <c r="Q603" s="852"/>
      <c r="S603" s="91"/>
      <c r="T603" s="91"/>
    </row>
    <row r="604" spans="1:20" s="92" customFormat="1" ht="24" customHeight="1">
      <c r="A604" s="817"/>
      <c r="B604" s="932"/>
      <c r="C604" s="933"/>
      <c r="D604" s="938"/>
      <c r="E604" s="938"/>
      <c r="F604" s="938"/>
      <c r="G604" s="935"/>
      <c r="H604" s="935"/>
      <c r="I604" s="577"/>
      <c r="J604" s="875"/>
      <c r="K604" s="875"/>
      <c r="L604" s="875"/>
      <c r="M604" s="875"/>
      <c r="N604" s="875"/>
      <c r="O604" s="875"/>
      <c r="P604" s="638"/>
      <c r="Q604" s="89"/>
      <c r="R604" s="91"/>
      <c r="S604" s="91"/>
      <c r="T604" s="91"/>
    </row>
    <row r="605" spans="1:20" s="91" customFormat="1" ht="18.75">
      <c r="A605" s="564"/>
      <c r="B605" s="936"/>
      <c r="C605" s="937"/>
      <c r="D605" s="578"/>
      <c r="E605" s="578"/>
      <c r="F605" s="578"/>
      <c r="G605" s="582"/>
      <c r="H605" s="582"/>
      <c r="I605" s="310"/>
      <c r="J605" s="311"/>
      <c r="K605" s="312"/>
      <c r="L605" s="311"/>
      <c r="M605" s="311"/>
      <c r="N605" s="311"/>
      <c r="O605" s="311"/>
      <c r="P605" s="1080"/>
      <c r="Q605" s="357"/>
      <c r="R605" s="283"/>
      <c r="S605" s="283"/>
      <c r="T605" s="283"/>
    </row>
    <row r="606" spans="1:20" s="91" customFormat="1" ht="23.25" customHeight="1">
      <c r="A606" s="564"/>
      <c r="B606" s="936"/>
      <c r="C606" s="937"/>
      <c r="D606" s="578"/>
      <c r="E606" s="578"/>
      <c r="F606" s="578"/>
      <c r="G606" s="582"/>
      <c r="H606" s="582"/>
      <c r="I606" s="310"/>
      <c r="J606" s="311"/>
      <c r="K606" s="283"/>
      <c r="L606" s="311"/>
      <c r="M606" s="939"/>
      <c r="N606" s="311"/>
      <c r="O606" s="311"/>
      <c r="P606" s="1080"/>
      <c r="Q606" s="357"/>
      <c r="R606" s="283"/>
      <c r="S606" s="283"/>
      <c r="T606" s="283"/>
    </row>
    <row r="607" spans="1:20" s="91" customFormat="1" ht="15" customHeight="1">
      <c r="A607" s="631"/>
      <c r="B607" s="931"/>
      <c r="C607" s="893"/>
      <c r="D607" s="622"/>
      <c r="E607" s="622"/>
      <c r="F607" s="622"/>
      <c r="G607" s="924"/>
      <c r="H607" s="924"/>
      <c r="I607" s="568"/>
      <c r="J607" s="622"/>
      <c r="K607" s="89"/>
      <c r="L607" s="89"/>
      <c r="M607" s="622"/>
      <c r="N607" s="89"/>
      <c r="O607" s="89"/>
      <c r="P607" s="1087"/>
      <c r="Q607" s="699"/>
      <c r="R607" s="89"/>
      <c r="S607" s="89"/>
      <c r="T607" s="622"/>
    </row>
    <row r="608" spans="1:20" s="91" customFormat="1">
      <c r="A608" s="631"/>
      <c r="B608" s="931"/>
      <c r="C608" s="893"/>
      <c r="D608" s="622"/>
      <c r="E608" s="622"/>
      <c r="F608" s="622"/>
      <c r="G608" s="924"/>
      <c r="H608" s="924"/>
      <c r="I608" s="568"/>
      <c r="J608" s="622"/>
      <c r="K608" s="89"/>
      <c r="L608" s="89"/>
      <c r="M608" s="622"/>
      <c r="N608" s="89"/>
      <c r="O608" s="89"/>
      <c r="P608" s="1087"/>
      <c r="Q608" s="699"/>
      <c r="R608" s="89"/>
      <c r="S608" s="89"/>
      <c r="T608" s="622"/>
    </row>
    <row r="609" spans="1:20" s="91" customFormat="1" ht="18.75">
      <c r="A609" s="564"/>
      <c r="B609" s="936"/>
      <c r="C609" s="933"/>
      <c r="D609" s="308"/>
      <c r="E609" s="308"/>
      <c r="F609" s="308"/>
      <c r="G609" s="901"/>
      <c r="H609" s="901"/>
      <c r="I609" s="869"/>
      <c r="J609" s="896"/>
      <c r="K609" s="311"/>
      <c r="L609" s="311"/>
      <c r="M609" s="311"/>
      <c r="N609" s="311"/>
      <c r="O609" s="311"/>
      <c r="P609" s="1077"/>
      <c r="Q609" s="660"/>
      <c r="R609" s="220"/>
      <c r="S609" s="220"/>
      <c r="T609" s="220"/>
    </row>
    <row r="610" spans="1:20" s="91" customFormat="1" ht="18.75">
      <c r="A610" s="817"/>
      <c r="B610" s="932"/>
      <c r="C610" s="933"/>
      <c r="D610" s="934"/>
      <c r="E610" s="934"/>
      <c r="F610" s="934"/>
      <c r="G610" s="935"/>
      <c r="H610" s="935"/>
      <c r="I610" s="577"/>
      <c r="J610" s="873"/>
      <c r="K610" s="873"/>
      <c r="L610" s="873"/>
      <c r="M610" s="873"/>
      <c r="N610" s="873"/>
      <c r="O610" s="873"/>
      <c r="P610" s="874"/>
      <c r="Q610" s="89"/>
    </row>
    <row r="611" spans="1:20" s="92" customFormat="1" ht="15.75" customHeight="1">
      <c r="A611" s="564"/>
      <c r="B611" s="380"/>
      <c r="C611" s="814"/>
      <c r="D611" s="566"/>
      <c r="E611" s="566"/>
      <c r="F611" s="566"/>
      <c r="G611" s="567"/>
      <c r="H611" s="567"/>
      <c r="I611" s="283"/>
      <c r="J611" s="283"/>
      <c r="K611" s="283"/>
      <c r="L611" s="357"/>
      <c r="M611" s="283"/>
      <c r="N611" s="357"/>
      <c r="O611" s="283"/>
      <c r="P611" s="660"/>
      <c r="Q611" s="357"/>
      <c r="R611" s="283"/>
      <c r="S611" s="283"/>
      <c r="T611" s="283"/>
    </row>
    <row r="612" spans="1:20" s="91" customFormat="1" ht="18.75">
      <c r="A612" s="564"/>
      <c r="B612" s="380"/>
      <c r="C612" s="814"/>
      <c r="D612" s="566"/>
      <c r="E612" s="566"/>
      <c r="F612" s="566"/>
      <c r="G612" s="567"/>
      <c r="H612" s="567"/>
      <c r="I612" s="589"/>
      <c r="J612" s="569"/>
      <c r="K612" s="940"/>
      <c r="L612" s="569"/>
      <c r="M612" s="569"/>
      <c r="N612" s="569"/>
      <c r="O612" s="569"/>
      <c r="P612" s="1080"/>
      <c r="Q612" s="357"/>
      <c r="R612" s="283"/>
      <c r="S612" s="283"/>
      <c r="T612" s="284"/>
    </row>
    <row r="613" spans="1:20" s="91" customFormat="1" ht="18.75">
      <c r="A613" s="817"/>
      <c r="B613" s="830"/>
      <c r="C613" s="819"/>
      <c r="D613" s="831"/>
      <c r="E613" s="831"/>
      <c r="F613" s="831"/>
      <c r="G613" s="584"/>
      <c r="H613" s="584"/>
      <c r="I613" s="591"/>
      <c r="J613" s="604"/>
      <c r="K613" s="941"/>
      <c r="L613" s="604"/>
      <c r="M613" s="604"/>
      <c r="N613" s="604"/>
      <c r="O613" s="604"/>
      <c r="P613" s="638"/>
      <c r="Q613" s="852"/>
      <c r="R613" s="92"/>
    </row>
    <row r="614" spans="1:20" s="92" customFormat="1" ht="18.75">
      <c r="A614" s="564"/>
      <c r="B614" s="380"/>
      <c r="C614" s="814"/>
      <c r="D614" s="566"/>
      <c r="E614" s="566"/>
      <c r="F614" s="566"/>
      <c r="G614" s="567"/>
      <c r="H614" s="567"/>
      <c r="I614" s="568"/>
      <c r="J614" s="569"/>
      <c r="K614" s="569"/>
      <c r="L614" s="569"/>
      <c r="M614" s="569"/>
      <c r="N614" s="569"/>
      <c r="O614" s="569"/>
      <c r="P614" s="1080"/>
      <c r="Q614" s="357"/>
      <c r="R614" s="283"/>
      <c r="S614" s="283"/>
      <c r="T614" s="284"/>
    </row>
    <row r="615" spans="1:20" s="92" customFormat="1" ht="18.75">
      <c r="A615" s="817"/>
      <c r="B615" s="830"/>
      <c r="C615" s="819"/>
      <c r="D615" s="831"/>
      <c r="E615" s="831"/>
      <c r="F615" s="831"/>
      <c r="G615" s="584"/>
      <c r="H615" s="584"/>
      <c r="I615" s="884"/>
      <c r="J615" s="604"/>
      <c r="K615" s="604"/>
      <c r="L615" s="604"/>
      <c r="M615" s="604"/>
      <c r="N615" s="604"/>
      <c r="O615" s="604"/>
      <c r="P615" s="638"/>
      <c r="Q615" s="852"/>
      <c r="S615" s="91"/>
      <c r="T615" s="91"/>
    </row>
    <row r="616" spans="1:20" s="91" customFormat="1" ht="18.75">
      <c r="A616" s="817"/>
      <c r="B616" s="830"/>
      <c r="C616" s="819"/>
      <c r="D616" s="584"/>
      <c r="E616" s="584"/>
      <c r="F616" s="584"/>
      <c r="G616" s="584"/>
      <c r="H616" s="584"/>
      <c r="I616" s="884"/>
      <c r="J616" s="812"/>
      <c r="K616" s="873"/>
      <c r="L616" s="942"/>
      <c r="M616" s="812"/>
      <c r="N616" s="812"/>
      <c r="O616" s="812"/>
      <c r="P616" s="843"/>
      <c r="Q616" s="89"/>
    </row>
    <row r="617" spans="1:20" s="91" customFormat="1" ht="18.75">
      <c r="A617" s="564"/>
      <c r="B617" s="943"/>
      <c r="C617" s="814"/>
      <c r="D617" s="566"/>
      <c r="E617" s="566"/>
      <c r="F617" s="566"/>
      <c r="G617" s="900"/>
      <c r="H617" s="900"/>
      <c r="I617" s="568"/>
      <c r="J617" s="363"/>
      <c r="K617" s="363"/>
      <c r="L617" s="569"/>
      <c r="M617" s="363"/>
      <c r="N617" s="363"/>
      <c r="O617" s="363"/>
      <c r="P617" s="1080"/>
      <c r="Q617" s="357"/>
      <c r="R617" s="283"/>
      <c r="S617" s="283"/>
      <c r="T617" s="284"/>
    </row>
    <row r="618" spans="1:20" s="92" customFormat="1" ht="18.75">
      <c r="A618" s="817"/>
      <c r="B618" s="944"/>
      <c r="C618" s="819"/>
      <c r="D618" s="831"/>
      <c r="E618" s="831"/>
      <c r="F618" s="831"/>
      <c r="G618" s="605"/>
      <c r="H618" s="605"/>
      <c r="I618" s="884"/>
      <c r="J618" s="945"/>
      <c r="K618" s="945"/>
      <c r="L618" s="604"/>
      <c r="M618" s="945"/>
      <c r="N618" s="945"/>
      <c r="O618" s="945"/>
      <c r="P618" s="638"/>
      <c r="Q618" s="852"/>
      <c r="S618" s="91"/>
      <c r="T618" s="91"/>
    </row>
    <row r="619" spans="1:20" s="91" customFormat="1" ht="18.75">
      <c r="A619" s="564"/>
      <c r="B619" s="380"/>
      <c r="C619" s="814"/>
      <c r="D619" s="566"/>
      <c r="E619" s="566"/>
      <c r="F619" s="566"/>
      <c r="G619" s="567"/>
      <c r="H619" s="567"/>
      <c r="I619" s="589"/>
      <c r="J619" s="569"/>
      <c r="K619" s="569"/>
      <c r="L619" s="569"/>
      <c r="M619" s="569"/>
      <c r="N619" s="357"/>
      <c r="O619" s="313"/>
      <c r="P619" s="1080"/>
      <c r="Q619" s="357"/>
      <c r="R619" s="283"/>
      <c r="S619" s="283"/>
      <c r="T619" s="283"/>
    </row>
    <row r="620" spans="1:20" s="91" customFormat="1" ht="18.75">
      <c r="A620" s="817"/>
      <c r="B620" s="830"/>
      <c r="C620" s="819"/>
      <c r="D620" s="831"/>
      <c r="E620" s="831"/>
      <c r="F620" s="831"/>
      <c r="G620" s="584"/>
      <c r="H620" s="584"/>
      <c r="I620" s="591"/>
      <c r="J620" s="604"/>
      <c r="K620" s="604"/>
      <c r="L620" s="604"/>
      <c r="M620" s="604"/>
      <c r="N620" s="605"/>
      <c r="O620" s="604"/>
      <c r="P620" s="638"/>
      <c r="Q620" s="89"/>
    </row>
    <row r="621" spans="1:20" s="91" customFormat="1" ht="18.75">
      <c r="A621" s="564"/>
      <c r="B621" s="943"/>
      <c r="C621" s="814"/>
      <c r="D621" s="566"/>
      <c r="E621" s="566"/>
      <c r="F621" s="566"/>
      <c r="G621" s="900"/>
      <c r="H621" s="900"/>
      <c r="I621" s="589"/>
      <c r="J621" s="363"/>
      <c r="K621" s="569"/>
      <c r="L621" s="569"/>
      <c r="M621" s="363"/>
      <c r="N621" s="363"/>
      <c r="O621" s="363"/>
      <c r="P621" s="1077"/>
      <c r="Q621" s="357"/>
      <c r="R621" s="283"/>
      <c r="S621" s="283"/>
      <c r="T621" s="284"/>
    </row>
    <row r="622" spans="1:20" s="91" customFormat="1" ht="18.75">
      <c r="A622" s="817"/>
      <c r="B622" s="944"/>
      <c r="C622" s="819"/>
      <c r="D622" s="831"/>
      <c r="E622" s="831"/>
      <c r="F622" s="831"/>
      <c r="G622" s="605"/>
      <c r="H622" s="605"/>
      <c r="I622" s="946"/>
      <c r="J622" s="945"/>
      <c r="K622" s="604"/>
      <c r="L622" s="604"/>
      <c r="M622" s="945"/>
      <c r="N622" s="945"/>
      <c r="O622" s="945"/>
      <c r="P622" s="638"/>
      <c r="Q622" s="852"/>
      <c r="R622" s="92"/>
    </row>
    <row r="623" spans="1:20" s="91" customFormat="1" ht="18.75">
      <c r="A623" s="564"/>
      <c r="B623" s="380"/>
      <c r="C623" s="814"/>
      <c r="D623" s="566"/>
      <c r="E623" s="566"/>
      <c r="F623" s="566"/>
      <c r="G623" s="567"/>
      <c r="H623" s="567"/>
      <c r="I623" s="763"/>
      <c r="J623" s="569"/>
      <c r="K623" s="569"/>
      <c r="L623" s="569"/>
      <c r="M623" s="569"/>
      <c r="N623" s="569"/>
      <c r="O623" s="569"/>
      <c r="P623" s="1077"/>
      <c r="Q623" s="357"/>
      <c r="R623" s="283"/>
      <c r="S623" s="283"/>
      <c r="T623" s="283"/>
    </row>
    <row r="624" spans="1:20" s="91" customFormat="1" ht="18.75">
      <c r="A624" s="817"/>
      <c r="B624" s="830"/>
      <c r="C624" s="819"/>
      <c r="D624" s="831"/>
      <c r="E624" s="831"/>
      <c r="F624" s="831"/>
      <c r="G624" s="584"/>
      <c r="H624" s="584"/>
      <c r="I624" s="946"/>
      <c r="J624" s="604"/>
      <c r="K624" s="604"/>
      <c r="L624" s="604"/>
      <c r="M624" s="604"/>
      <c r="N624" s="604"/>
      <c r="O624" s="604"/>
      <c r="P624" s="638"/>
      <c r="Q624" s="89"/>
    </row>
    <row r="625" spans="1:20" s="92" customFormat="1" ht="18.75">
      <c r="A625" s="564"/>
      <c r="B625" s="380"/>
      <c r="C625" s="814"/>
      <c r="D625" s="566"/>
      <c r="E625" s="566"/>
      <c r="F625" s="566"/>
      <c r="G625" s="567"/>
      <c r="H625" s="567"/>
      <c r="I625" s="568"/>
      <c r="J625" s="569"/>
      <c r="K625" s="569"/>
      <c r="L625" s="569"/>
      <c r="M625" s="569"/>
      <c r="N625" s="569"/>
      <c r="O625" s="569"/>
      <c r="P625" s="1077"/>
      <c r="Q625" s="357"/>
      <c r="R625" s="283"/>
      <c r="S625" s="283"/>
      <c r="T625" s="283"/>
    </row>
    <row r="626" spans="1:20" s="91" customFormat="1" ht="18.75">
      <c r="A626" s="817"/>
      <c r="B626" s="830"/>
      <c r="C626" s="819"/>
      <c r="D626" s="831"/>
      <c r="E626" s="831"/>
      <c r="F626" s="831"/>
      <c r="G626" s="584"/>
      <c r="H626" s="584"/>
      <c r="I626" s="884"/>
      <c r="J626" s="822"/>
      <c r="K626" s="822"/>
      <c r="L626" s="822"/>
      <c r="M626" s="822"/>
      <c r="N626" s="822"/>
      <c r="O626" s="822"/>
      <c r="P626" s="843"/>
      <c r="Q626" s="89"/>
    </row>
    <row r="627" spans="1:20" s="91" customFormat="1" ht="18.75">
      <c r="A627" s="564"/>
      <c r="B627" s="380"/>
      <c r="C627" s="814"/>
      <c r="D627" s="566"/>
      <c r="E627" s="566"/>
      <c r="F627" s="566"/>
      <c r="G627" s="567"/>
      <c r="H627" s="567"/>
      <c r="I627" s="589"/>
      <c r="J627" s="569"/>
      <c r="K627" s="569"/>
      <c r="L627" s="569"/>
      <c r="M627" s="569"/>
      <c r="N627" s="569"/>
      <c r="O627" s="569"/>
      <c r="P627" s="1077"/>
      <c r="Q627" s="357"/>
      <c r="R627" s="283"/>
      <c r="S627" s="283"/>
      <c r="T627" s="283"/>
    </row>
    <row r="628" spans="1:20" s="92" customFormat="1" ht="18.75">
      <c r="A628" s="817"/>
      <c r="B628" s="830"/>
      <c r="C628" s="819"/>
      <c r="D628" s="831"/>
      <c r="E628" s="831"/>
      <c r="F628" s="831"/>
      <c r="G628" s="584"/>
      <c r="H628" s="584"/>
      <c r="I628" s="884"/>
      <c r="J628" s="604"/>
      <c r="K628" s="604"/>
      <c r="L628" s="604"/>
      <c r="M628" s="604"/>
      <c r="N628" s="604"/>
      <c r="O628" s="604"/>
      <c r="P628" s="638"/>
      <c r="Q628" s="89"/>
      <c r="R628" s="91"/>
      <c r="S628" s="91"/>
      <c r="T628" s="91"/>
    </row>
    <row r="629" spans="1:20" s="91" customFormat="1" ht="18.75">
      <c r="A629" s="564"/>
      <c r="B629" s="380"/>
      <c r="C629" s="814"/>
      <c r="D629" s="566"/>
      <c r="E629" s="566"/>
      <c r="F629" s="566"/>
      <c r="G629" s="567"/>
      <c r="H629" s="567"/>
      <c r="I629" s="589"/>
      <c r="J629" s="569"/>
      <c r="K629" s="569"/>
      <c r="L629" s="569"/>
      <c r="M629" s="569"/>
      <c r="N629" s="569"/>
      <c r="O629" s="569"/>
      <c r="P629" s="608"/>
      <c r="Q629" s="357"/>
      <c r="R629" s="283"/>
      <c r="S629" s="283"/>
      <c r="T629" s="283"/>
    </row>
    <row r="630" spans="1:20" s="92" customFormat="1" ht="18.75">
      <c r="A630" s="564"/>
      <c r="B630" s="380"/>
      <c r="C630" s="814"/>
      <c r="D630" s="566"/>
      <c r="E630" s="566"/>
      <c r="F630" s="566"/>
      <c r="G630" s="567"/>
      <c r="H630" s="567"/>
      <c r="I630" s="589"/>
      <c r="J630" s="569"/>
      <c r="K630" s="569"/>
      <c r="L630" s="569"/>
      <c r="M630" s="569"/>
      <c r="N630" s="569"/>
      <c r="O630" s="569"/>
      <c r="P630" s="1077"/>
      <c r="Q630" s="357"/>
      <c r="R630" s="283"/>
      <c r="S630" s="283"/>
      <c r="T630" s="283"/>
    </row>
    <row r="631" spans="1:20" s="92" customFormat="1">
      <c r="A631" s="735"/>
      <c r="B631" s="380"/>
      <c r="C631" s="737"/>
      <c r="D631" s="739"/>
      <c r="E631" s="739"/>
      <c r="F631" s="739"/>
      <c r="G631" s="584"/>
      <c r="H631" s="584"/>
      <c r="I631" s="719"/>
      <c r="J631" s="369"/>
      <c r="K631" s="369"/>
      <c r="L631" s="646"/>
      <c r="M631" s="369"/>
      <c r="N631" s="646"/>
      <c r="O631" s="369"/>
      <c r="P631" s="880"/>
      <c r="Q631" s="646"/>
      <c r="R631" s="369"/>
      <c r="S631" s="369"/>
      <c r="T631" s="369"/>
    </row>
    <row r="632" spans="1:20" s="91" customFormat="1" ht="15" customHeight="1">
      <c r="A632" s="564"/>
      <c r="B632" s="848"/>
      <c r="C632" s="836"/>
      <c r="D632" s="579"/>
      <c r="E632" s="579"/>
      <c r="F632" s="579"/>
      <c r="G632" s="837"/>
      <c r="H632" s="837"/>
      <c r="I632" s="222"/>
      <c r="J632" s="222"/>
      <c r="K632" s="880"/>
      <c r="L632" s="881"/>
      <c r="M632" s="222"/>
      <c r="N632" s="881"/>
      <c r="O632" s="222"/>
      <c r="P632" s="1077"/>
      <c r="Q632" s="881"/>
      <c r="R632" s="222"/>
      <c r="S632" s="222"/>
      <c r="T632" s="222"/>
    </row>
    <row r="633" spans="1:20" s="91" customFormat="1" ht="14.25" customHeight="1">
      <c r="A633" s="564"/>
      <c r="B633" s="848"/>
      <c r="C633" s="836"/>
      <c r="D633" s="579"/>
      <c r="E633" s="579"/>
      <c r="F633" s="579"/>
      <c r="G633" s="837"/>
      <c r="H633" s="837"/>
      <c r="I633" s="222"/>
      <c r="J633" s="222"/>
      <c r="K633" s="947"/>
      <c r="L633" s="881"/>
      <c r="M633" s="222"/>
      <c r="N633" s="881"/>
      <c r="O633" s="222"/>
      <c r="P633" s="1077"/>
      <c r="Q633" s="881"/>
      <c r="R633" s="222"/>
      <c r="S633" s="222"/>
      <c r="T633" s="222"/>
    </row>
    <row r="634" spans="1:20" s="91" customFormat="1" ht="15.75" customHeight="1">
      <c r="A634" s="564"/>
      <c r="B634" s="380"/>
      <c r="C634" s="814"/>
      <c r="D634" s="566"/>
      <c r="E634" s="566"/>
      <c r="F634" s="566"/>
      <c r="G634" s="567"/>
      <c r="H634" s="567"/>
      <c r="I634" s="568"/>
      <c r="J634" s="569"/>
      <c r="K634" s="569"/>
      <c r="L634" s="569"/>
      <c r="M634" s="569"/>
      <c r="N634" s="569"/>
      <c r="O634" s="569"/>
      <c r="P634" s="608"/>
      <c r="Q634" s="357"/>
      <c r="R634" s="283"/>
      <c r="S634" s="283"/>
      <c r="T634" s="283"/>
    </row>
    <row r="635" spans="1:20" s="91" customFormat="1" ht="18.75">
      <c r="A635" s="817"/>
      <c r="B635" s="830"/>
      <c r="C635" s="819"/>
      <c r="D635" s="831"/>
      <c r="E635" s="831"/>
      <c r="F635" s="831"/>
      <c r="G635" s="584"/>
      <c r="H635" s="584"/>
      <c r="I635" s="884"/>
      <c r="J635" s="822"/>
      <c r="K635" s="822"/>
      <c r="L635" s="822"/>
      <c r="M635" s="822"/>
      <c r="N635" s="822"/>
      <c r="O635" s="822"/>
      <c r="P635" s="843"/>
      <c r="Q635" s="89"/>
    </row>
    <row r="636" spans="1:20" s="92" customFormat="1" ht="18.75">
      <c r="A636" s="817"/>
      <c r="B636" s="835"/>
      <c r="C636" s="836"/>
      <c r="D636" s="831"/>
      <c r="E636" s="831"/>
      <c r="F636" s="831"/>
      <c r="G636" s="831"/>
      <c r="H636" s="831"/>
      <c r="I636" s="884"/>
      <c r="J636" s="833"/>
      <c r="K636" s="833"/>
      <c r="L636" s="833"/>
      <c r="M636" s="833"/>
      <c r="N636" s="833"/>
      <c r="O636" s="833"/>
      <c r="P636" s="638"/>
      <c r="Q636" s="89"/>
      <c r="R636" s="91"/>
      <c r="S636" s="91"/>
      <c r="T636" s="91"/>
    </row>
    <row r="637" spans="1:20" s="91" customFormat="1" ht="18.75">
      <c r="A637" s="564"/>
      <c r="B637" s="380"/>
      <c r="C637" s="814"/>
      <c r="D637" s="566"/>
      <c r="E637" s="566"/>
      <c r="F637" s="566"/>
      <c r="G637" s="567"/>
      <c r="H637" s="567"/>
      <c r="I637" s="568"/>
      <c r="J637" s="569"/>
      <c r="K637" s="569"/>
      <c r="L637" s="569"/>
      <c r="M637" s="569"/>
      <c r="N637" s="569"/>
      <c r="O637" s="569"/>
      <c r="P637" s="1077"/>
      <c r="Q637" s="357"/>
      <c r="R637" s="283"/>
      <c r="S637" s="283"/>
      <c r="T637" s="283"/>
    </row>
    <row r="638" spans="1:20" s="91" customFormat="1" ht="18.75">
      <c r="A638" s="817"/>
      <c r="B638" s="830"/>
      <c r="C638" s="819"/>
      <c r="D638" s="831"/>
      <c r="E638" s="831"/>
      <c r="F638" s="831"/>
      <c r="G638" s="584"/>
      <c r="H638" s="584"/>
      <c r="I638" s="884"/>
      <c r="J638" s="604"/>
      <c r="K638" s="604"/>
      <c r="L638" s="604"/>
      <c r="M638" s="604"/>
      <c r="N638" s="604"/>
      <c r="O638" s="604"/>
      <c r="P638" s="638"/>
      <c r="Q638" s="89"/>
    </row>
    <row r="639" spans="1:20" s="91" customFormat="1" ht="18.75">
      <c r="A639" s="564"/>
      <c r="B639" s="380"/>
      <c r="C639" s="814"/>
      <c r="D639" s="566"/>
      <c r="E639" s="566"/>
      <c r="F639" s="566"/>
      <c r="G639" s="567"/>
      <c r="H639" s="567"/>
      <c r="I639" s="568"/>
      <c r="J639" s="569"/>
      <c r="K639" s="569"/>
      <c r="L639" s="569"/>
      <c r="M639" s="569"/>
      <c r="N639" s="569"/>
      <c r="O639" s="569"/>
      <c r="P639" s="1077"/>
      <c r="Q639" s="357"/>
      <c r="R639" s="283"/>
      <c r="S639" s="283"/>
      <c r="T639" s="284"/>
    </row>
    <row r="640" spans="1:20" s="91" customFormat="1" ht="18.75">
      <c r="A640" s="817"/>
      <c r="B640" s="830"/>
      <c r="C640" s="819"/>
      <c r="D640" s="831"/>
      <c r="E640" s="831"/>
      <c r="F640" s="831"/>
      <c r="G640" s="584"/>
      <c r="H640" s="584"/>
      <c r="I640" s="884"/>
      <c r="J640" s="822"/>
      <c r="K640" s="822"/>
      <c r="L640" s="822"/>
      <c r="M640" s="822"/>
      <c r="N640" s="822"/>
      <c r="O640" s="822"/>
      <c r="P640" s="843"/>
      <c r="Q640" s="852"/>
      <c r="R640" s="92"/>
    </row>
    <row r="641" spans="1:20" s="91" customFormat="1" ht="18.75">
      <c r="A641" s="817"/>
      <c r="B641" s="830"/>
      <c r="C641" s="819"/>
      <c r="D641" s="831"/>
      <c r="E641" s="831"/>
      <c r="F641" s="831"/>
      <c r="G641" s="584"/>
      <c r="H641" s="584"/>
      <c r="I641" s="884"/>
      <c r="J641" s="945"/>
      <c r="K641" s="604"/>
      <c r="L641" s="604"/>
      <c r="M641" s="945"/>
      <c r="N641" s="945"/>
      <c r="O641" s="945"/>
      <c r="P641" s="638"/>
      <c r="Q641" s="89"/>
    </row>
    <row r="642" spans="1:20" s="91" customFormat="1" ht="18.75">
      <c r="A642" s="564"/>
      <c r="B642" s="380"/>
      <c r="C642" s="814"/>
      <c r="D642" s="566"/>
      <c r="E642" s="566"/>
      <c r="F642" s="566"/>
      <c r="G642" s="567"/>
      <c r="H642" s="567"/>
      <c r="I642" s="568"/>
      <c r="J642" s="363"/>
      <c r="K642" s="569"/>
      <c r="L642" s="569"/>
      <c r="M642" s="363"/>
      <c r="N642" s="363"/>
      <c r="O642" s="363"/>
      <c r="P642" s="1077"/>
      <c r="Q642" s="357"/>
      <c r="R642" s="283"/>
      <c r="S642" s="283"/>
      <c r="T642" s="283"/>
    </row>
    <row r="643" spans="1:20" s="91" customFormat="1" ht="18.75">
      <c r="A643" s="564"/>
      <c r="B643" s="380"/>
      <c r="C643" s="814"/>
      <c r="D643" s="566"/>
      <c r="E643" s="566"/>
      <c r="F643" s="566"/>
      <c r="G643" s="567"/>
      <c r="H643" s="567"/>
      <c r="I643" s="589"/>
      <c r="J643" s="569"/>
      <c r="K643" s="569"/>
      <c r="L643" s="569"/>
      <c r="M643" s="569"/>
      <c r="N643" s="569"/>
      <c r="O643" s="569"/>
      <c r="P643" s="1077"/>
      <c r="Q643" s="357"/>
      <c r="R643" s="283"/>
      <c r="S643" s="283"/>
      <c r="T643" s="283"/>
    </row>
    <row r="644" spans="1:20" s="91" customFormat="1" ht="18.75">
      <c r="A644" s="817"/>
      <c r="B644" s="830"/>
      <c r="C644" s="819"/>
      <c r="D644" s="831"/>
      <c r="E644" s="831"/>
      <c r="F644" s="831"/>
      <c r="G644" s="584"/>
      <c r="H644" s="584"/>
      <c r="I644" s="591"/>
      <c r="J644" s="822"/>
      <c r="K644" s="822"/>
      <c r="L644" s="822"/>
      <c r="M644" s="822"/>
      <c r="N644" s="822"/>
      <c r="O644" s="822"/>
      <c r="P644" s="843"/>
      <c r="Q644" s="89"/>
    </row>
    <row r="645" spans="1:20" s="91" customFormat="1" ht="18.75">
      <c r="A645" s="564"/>
      <c r="B645" s="380"/>
      <c r="C645" s="814"/>
      <c r="D645" s="566"/>
      <c r="E645" s="566"/>
      <c r="F645" s="566"/>
      <c r="G645" s="567"/>
      <c r="H645" s="567"/>
      <c r="I645" s="588"/>
      <c r="J645" s="569"/>
      <c r="K645" s="569"/>
      <c r="L645" s="569"/>
      <c r="M645" s="569"/>
      <c r="N645" s="569"/>
      <c r="O645" s="569"/>
      <c r="P645" s="1077"/>
      <c r="Q645" s="357"/>
      <c r="R645" s="283"/>
      <c r="S645" s="283"/>
      <c r="T645" s="284"/>
    </row>
    <row r="646" spans="1:20" s="91" customFormat="1" ht="18.75">
      <c r="A646" s="817"/>
      <c r="B646" s="830"/>
      <c r="C646" s="819"/>
      <c r="D646" s="831"/>
      <c r="E646" s="831"/>
      <c r="F646" s="831"/>
      <c r="G646" s="584"/>
      <c r="H646" s="584"/>
      <c r="I646" s="946"/>
      <c r="J646" s="604"/>
      <c r="K646" s="604"/>
      <c r="L646" s="604"/>
      <c r="M646" s="604"/>
      <c r="N646" s="604"/>
      <c r="O646" s="604"/>
      <c r="P646" s="638"/>
      <c r="Q646" s="852"/>
      <c r="R646" s="92"/>
    </row>
    <row r="647" spans="1:20" s="91" customFormat="1" ht="18.75">
      <c r="A647" s="564"/>
      <c r="B647" s="380"/>
      <c r="C647" s="814"/>
      <c r="D647" s="566"/>
      <c r="E647" s="566"/>
      <c r="F647" s="566"/>
      <c r="G647" s="567"/>
      <c r="H647" s="567"/>
      <c r="I647" s="589"/>
      <c r="J647" s="569"/>
      <c r="K647" s="569"/>
      <c r="L647" s="569"/>
      <c r="M647" s="569"/>
      <c r="N647" s="569"/>
      <c r="O647" s="569"/>
      <c r="P647" s="1077"/>
      <c r="Q647" s="357"/>
      <c r="R647" s="283"/>
      <c r="S647" s="283"/>
      <c r="T647" s="283"/>
    </row>
    <row r="648" spans="1:20" s="91" customFormat="1" ht="18.75">
      <c r="A648" s="817"/>
      <c r="B648" s="830"/>
      <c r="C648" s="819"/>
      <c r="D648" s="831"/>
      <c r="E648" s="831"/>
      <c r="F648" s="831"/>
      <c r="G648" s="584"/>
      <c r="H648" s="584"/>
      <c r="I648" s="591"/>
      <c r="J648" s="604"/>
      <c r="K648" s="604"/>
      <c r="L648" s="604"/>
      <c r="M648" s="604"/>
      <c r="N648" s="604"/>
      <c r="O648" s="604"/>
      <c r="P648" s="638"/>
      <c r="Q648" s="89"/>
    </row>
    <row r="649" spans="1:20" s="91" customFormat="1" ht="18.75">
      <c r="A649" s="564"/>
      <c r="B649" s="380"/>
      <c r="C649" s="814"/>
      <c r="D649" s="566"/>
      <c r="E649" s="566"/>
      <c r="F649" s="566"/>
      <c r="G649" s="567"/>
      <c r="H649" s="567"/>
      <c r="I649" s="589"/>
      <c r="J649" s="569"/>
      <c r="K649" s="569"/>
      <c r="L649" s="569"/>
      <c r="M649" s="569"/>
      <c r="N649" s="569"/>
      <c r="O649" s="569"/>
      <c r="P649" s="608"/>
      <c r="Q649" s="357"/>
      <c r="R649" s="283"/>
      <c r="S649" s="283"/>
      <c r="T649" s="284"/>
    </row>
    <row r="650" spans="1:20" s="91" customFormat="1" ht="18.75">
      <c r="A650" s="817"/>
      <c r="B650" s="830"/>
      <c r="C650" s="819"/>
      <c r="D650" s="831"/>
      <c r="E650" s="831"/>
      <c r="F650" s="831"/>
      <c r="G650" s="584"/>
      <c r="H650" s="584"/>
      <c r="I650" s="591"/>
      <c r="J650" s="822"/>
      <c r="K650" s="822"/>
      <c r="L650" s="822"/>
      <c r="M650" s="822"/>
      <c r="N650" s="822"/>
      <c r="O650" s="822"/>
      <c r="P650" s="843"/>
      <c r="Q650" s="852"/>
      <c r="R650" s="92"/>
    </row>
    <row r="651" spans="1:20" s="91" customFormat="1" ht="18.75">
      <c r="A651" s="564"/>
      <c r="B651" s="380"/>
      <c r="C651" s="814"/>
      <c r="D651" s="566"/>
      <c r="E651" s="566"/>
      <c r="F651" s="566"/>
      <c r="G651" s="567"/>
      <c r="H651" s="567"/>
      <c r="I651" s="568"/>
      <c r="J651" s="569"/>
      <c r="K651" s="569"/>
      <c r="L651" s="569"/>
      <c r="M651" s="569"/>
      <c r="N651" s="569"/>
      <c r="O651" s="569"/>
      <c r="P651" s="1077"/>
      <c r="Q651" s="357"/>
      <c r="R651" s="283"/>
      <c r="S651" s="283"/>
      <c r="T651" s="284"/>
    </row>
    <row r="652" spans="1:20" s="91" customFormat="1" ht="18.75">
      <c r="A652" s="817"/>
      <c r="B652" s="830"/>
      <c r="C652" s="819"/>
      <c r="D652" s="831"/>
      <c r="E652" s="831"/>
      <c r="F652" s="831"/>
      <c r="G652" s="584"/>
      <c r="H652" s="584"/>
      <c r="I652" s="884"/>
      <c r="J652" s="604"/>
      <c r="K652" s="604"/>
      <c r="L652" s="604"/>
      <c r="M652" s="604"/>
      <c r="N652" s="604"/>
      <c r="O652" s="604"/>
      <c r="P652" s="638"/>
      <c r="Q652" s="852"/>
      <c r="R652" s="92"/>
    </row>
    <row r="653" spans="1:20" s="91" customFormat="1" ht="18.75">
      <c r="A653" s="564"/>
      <c r="B653" s="380"/>
      <c r="C653" s="814"/>
      <c r="D653" s="566"/>
      <c r="E653" s="566"/>
      <c r="F653" s="566"/>
      <c r="G653" s="567"/>
      <c r="H653" s="567"/>
      <c r="I653" s="568"/>
      <c r="J653" s="569"/>
      <c r="K653" s="569"/>
      <c r="L653" s="569"/>
      <c r="M653" s="569"/>
      <c r="N653" s="569"/>
      <c r="O653" s="569"/>
      <c r="P653" s="1077"/>
      <c r="Q653" s="357"/>
      <c r="R653" s="283"/>
      <c r="S653" s="283"/>
      <c r="T653" s="283"/>
    </row>
    <row r="654" spans="1:20" s="91" customFormat="1" ht="18.75">
      <c r="A654" s="817"/>
      <c r="B654" s="830"/>
      <c r="C654" s="819"/>
      <c r="D654" s="831"/>
      <c r="E654" s="831"/>
      <c r="F654" s="831"/>
      <c r="G654" s="584"/>
      <c r="H654" s="584"/>
      <c r="I654" s="884"/>
      <c r="J654" s="604"/>
      <c r="K654" s="604"/>
      <c r="L654" s="604"/>
      <c r="M654" s="604"/>
      <c r="N654" s="604"/>
      <c r="O654" s="604"/>
      <c r="P654" s="638"/>
      <c r="Q654" s="89"/>
    </row>
    <row r="655" spans="1:20" s="91" customFormat="1" ht="18.75">
      <c r="A655" s="564"/>
      <c r="B655" s="380"/>
      <c r="C655" s="819"/>
      <c r="D655" s="581"/>
      <c r="E655" s="581"/>
      <c r="F655" s="581"/>
      <c r="G655" s="581"/>
      <c r="H655" s="581"/>
      <c r="I655" s="179"/>
      <c r="J655" s="604"/>
      <c r="K655" s="604"/>
      <c r="L655" s="604"/>
      <c r="M655" s="604"/>
      <c r="N655" s="604"/>
      <c r="O655" s="604"/>
      <c r="P655" s="638"/>
      <c r="Q655" s="89"/>
    </row>
    <row r="656" spans="1:20" s="91" customFormat="1" ht="18.75">
      <c r="A656" s="817"/>
      <c r="B656" s="830"/>
      <c r="C656" s="819"/>
      <c r="D656" s="831"/>
      <c r="E656" s="831"/>
      <c r="F656" s="831"/>
      <c r="G656" s="584"/>
      <c r="H656" s="584"/>
      <c r="I656" s="884"/>
      <c r="J656" s="604"/>
      <c r="K656" s="604"/>
      <c r="L656" s="604"/>
      <c r="M656" s="604"/>
      <c r="N656" s="604"/>
      <c r="O656" s="604"/>
      <c r="P656" s="638"/>
      <c r="Q656" s="89"/>
    </row>
    <row r="657" spans="1:20" s="91" customFormat="1" ht="18.75">
      <c r="A657" s="564"/>
      <c r="B657" s="380"/>
      <c r="C657" s="814"/>
      <c r="D657" s="566"/>
      <c r="E657" s="566"/>
      <c r="F657" s="566"/>
      <c r="G657" s="567"/>
      <c r="H657" s="567"/>
      <c r="I657" s="568"/>
      <c r="J657" s="569"/>
      <c r="K657" s="569"/>
      <c r="L657" s="569"/>
      <c r="M657" s="569"/>
      <c r="N657" s="569"/>
      <c r="O657" s="569"/>
      <c r="P657" s="638"/>
      <c r="Q657" s="357"/>
      <c r="R657" s="283"/>
      <c r="S657" s="283"/>
      <c r="T657" s="283"/>
    </row>
    <row r="658" spans="1:20" s="91" customFormat="1" ht="18.75">
      <c r="A658" s="817"/>
      <c r="B658" s="830"/>
      <c r="C658" s="819"/>
      <c r="D658" s="831"/>
      <c r="E658" s="831"/>
      <c r="F658" s="831"/>
      <c r="G658" s="584"/>
      <c r="H658" s="584"/>
      <c r="I658" s="884"/>
      <c r="J658" s="822"/>
      <c r="K658" s="822"/>
      <c r="L658" s="822"/>
      <c r="M658" s="822"/>
      <c r="N658" s="822"/>
      <c r="O658" s="822"/>
      <c r="P658" s="843"/>
      <c r="Q658" s="89"/>
    </row>
    <row r="659" spans="1:20" s="91" customFormat="1" ht="18.75">
      <c r="A659" s="564"/>
      <c r="B659" s="380"/>
      <c r="C659" s="814"/>
      <c r="D659" s="566"/>
      <c r="E659" s="566"/>
      <c r="F659" s="566"/>
      <c r="G659" s="567"/>
      <c r="H659" s="567"/>
      <c r="I659" s="568"/>
      <c r="J659" s="569"/>
      <c r="K659" s="569"/>
      <c r="L659" s="569"/>
      <c r="M659" s="569"/>
      <c r="N659" s="569"/>
      <c r="O659" s="569"/>
      <c r="P659" s="1077"/>
      <c r="Q659" s="357"/>
      <c r="R659" s="283"/>
      <c r="S659" s="283"/>
      <c r="T659" s="283"/>
    </row>
    <row r="660" spans="1:20" s="91" customFormat="1" ht="18.75">
      <c r="A660" s="817"/>
      <c r="B660" s="830"/>
      <c r="C660" s="819"/>
      <c r="D660" s="831"/>
      <c r="E660" s="831"/>
      <c r="F660" s="831"/>
      <c r="G660" s="584"/>
      <c r="H660" s="584"/>
      <c r="I660" s="884"/>
      <c r="J660" s="822"/>
      <c r="K660" s="822"/>
      <c r="L660" s="822"/>
      <c r="M660" s="822"/>
      <c r="N660" s="822"/>
      <c r="O660" s="822"/>
      <c r="P660" s="843"/>
      <c r="Q660" s="89"/>
    </row>
    <row r="661" spans="1:20" s="91" customFormat="1" ht="18.75">
      <c r="A661" s="564"/>
      <c r="B661" s="380"/>
      <c r="C661" s="814"/>
      <c r="D661" s="566"/>
      <c r="E661" s="566"/>
      <c r="F661" s="566"/>
      <c r="G661" s="567"/>
      <c r="H661" s="567"/>
      <c r="I661" s="589"/>
      <c r="J661" s="569"/>
      <c r="K661" s="569"/>
      <c r="L661" s="569"/>
      <c r="M661" s="569"/>
      <c r="N661" s="569"/>
      <c r="O661" s="569"/>
      <c r="P661" s="1077"/>
      <c r="Q661" s="357"/>
      <c r="R661" s="283"/>
      <c r="S661" s="283"/>
      <c r="T661" s="284"/>
    </row>
    <row r="662" spans="1:20" s="91" customFormat="1" ht="18.75">
      <c r="A662" s="817"/>
      <c r="B662" s="830"/>
      <c r="C662" s="819"/>
      <c r="D662" s="831"/>
      <c r="E662" s="831"/>
      <c r="F662" s="831"/>
      <c r="G662" s="584"/>
      <c r="H662" s="584"/>
      <c r="I662" s="591"/>
      <c r="J662" s="604"/>
      <c r="K662" s="604"/>
      <c r="L662" s="604"/>
      <c r="M662" s="604"/>
      <c r="N662" s="604"/>
      <c r="O662" s="604"/>
      <c r="P662" s="638"/>
      <c r="Q662" s="852"/>
      <c r="R662" s="92"/>
    </row>
    <row r="663" spans="1:20" s="91" customFormat="1" ht="18.75">
      <c r="A663" s="564"/>
      <c r="B663" s="380"/>
      <c r="C663" s="814"/>
      <c r="D663" s="566"/>
      <c r="E663" s="566"/>
      <c r="F663" s="566"/>
      <c r="G663" s="567"/>
      <c r="H663" s="567"/>
      <c r="I663" s="589"/>
      <c r="J663" s="569"/>
      <c r="K663" s="569"/>
      <c r="L663" s="569"/>
      <c r="M663" s="569"/>
      <c r="N663" s="569"/>
      <c r="O663" s="569"/>
      <c r="P663" s="1080"/>
      <c r="Q663" s="357"/>
      <c r="R663" s="283"/>
      <c r="S663" s="283"/>
      <c r="T663" s="283"/>
    </row>
    <row r="664" spans="1:20" s="91" customFormat="1" ht="18.75">
      <c r="A664" s="817"/>
      <c r="B664" s="830"/>
      <c r="C664" s="819"/>
      <c r="D664" s="831"/>
      <c r="E664" s="831"/>
      <c r="F664" s="831"/>
      <c r="G664" s="584"/>
      <c r="H664" s="584"/>
      <c r="I664" s="591"/>
      <c r="J664" s="604"/>
      <c r="K664" s="604"/>
      <c r="L664" s="604"/>
      <c r="M664" s="604"/>
      <c r="N664" s="604"/>
      <c r="O664" s="604"/>
      <c r="P664" s="638"/>
      <c r="Q664" s="89"/>
    </row>
    <row r="665" spans="1:20" s="91" customFormat="1" ht="18.75">
      <c r="A665" s="564"/>
      <c r="B665" s="380"/>
      <c r="C665" s="814"/>
      <c r="D665" s="566"/>
      <c r="E665" s="566"/>
      <c r="F665" s="566"/>
      <c r="G665" s="586"/>
      <c r="H665" s="586"/>
      <c r="I665" s="588"/>
      <c r="J665" s="376"/>
      <c r="K665" s="376"/>
      <c r="L665" s="357"/>
      <c r="M665" s="614"/>
      <c r="N665" s="357"/>
      <c r="O665" s="376"/>
      <c r="P665" s="1077"/>
      <c r="Q665" s="357"/>
      <c r="R665" s="376"/>
      <c r="S665" s="376"/>
      <c r="T665" s="376"/>
    </row>
    <row r="666" spans="1:20" s="91" customFormat="1" ht="18.75">
      <c r="A666" s="564"/>
      <c r="B666" s="380"/>
      <c r="C666" s="814"/>
      <c r="D666" s="566"/>
      <c r="E666" s="566"/>
      <c r="F666" s="566"/>
      <c r="G666" s="567"/>
      <c r="H666" s="567"/>
      <c r="I666" s="568"/>
      <c r="J666" s="363"/>
      <c r="K666" s="363"/>
      <c r="L666" s="569"/>
      <c r="M666" s="569"/>
      <c r="N666" s="363"/>
      <c r="O666" s="363"/>
      <c r="P666" s="608"/>
      <c r="Q666" s="357"/>
      <c r="R666" s="283"/>
      <c r="S666" s="283"/>
      <c r="T666" s="283"/>
    </row>
    <row r="667" spans="1:20" s="91" customFormat="1" ht="18.75">
      <c r="A667" s="817"/>
      <c r="B667" s="830"/>
      <c r="C667" s="819"/>
      <c r="D667" s="831"/>
      <c r="E667" s="831"/>
      <c r="F667" s="831"/>
      <c r="G667" s="584"/>
      <c r="H667" s="584"/>
      <c r="I667" s="884"/>
      <c r="J667" s="948"/>
      <c r="K667" s="948"/>
      <c r="L667" s="822"/>
      <c r="M667" s="822"/>
      <c r="N667" s="948"/>
      <c r="O667" s="948"/>
      <c r="P667" s="843"/>
      <c r="Q667" s="89"/>
    </row>
    <row r="668" spans="1:20" s="91" customFormat="1" ht="18.75">
      <c r="A668" s="564"/>
      <c r="B668" s="380"/>
      <c r="C668" s="814"/>
      <c r="D668" s="566"/>
      <c r="E668" s="566"/>
      <c r="F668" s="566"/>
      <c r="G668" s="567"/>
      <c r="H668" s="567"/>
      <c r="I668" s="589"/>
      <c r="J668" s="569"/>
      <c r="K668" s="569"/>
      <c r="L668" s="569"/>
      <c r="M668" s="569"/>
      <c r="N668" s="569"/>
      <c r="O668" s="569"/>
      <c r="P668" s="1077"/>
      <c r="Q668" s="357"/>
      <c r="R668" s="283"/>
      <c r="S668" s="283"/>
      <c r="T668" s="283"/>
    </row>
    <row r="669" spans="1:20" s="91" customFormat="1" ht="18.75">
      <c r="A669" s="817"/>
      <c r="B669" s="830"/>
      <c r="C669" s="819"/>
      <c r="D669" s="831"/>
      <c r="E669" s="831"/>
      <c r="F669" s="831"/>
      <c r="G669" s="584"/>
      <c r="H669" s="584"/>
      <c r="I669" s="591"/>
      <c r="J669" s="822"/>
      <c r="K669" s="822"/>
      <c r="L669" s="822"/>
      <c r="M669" s="822"/>
      <c r="N669" s="822"/>
      <c r="O669" s="822"/>
      <c r="P669" s="843"/>
      <c r="Q669" s="89"/>
    </row>
    <row r="670" spans="1:20" s="91" customFormat="1" ht="18.75">
      <c r="A670" s="817"/>
      <c r="B670" s="830"/>
      <c r="C670" s="819"/>
      <c r="D670" s="831"/>
      <c r="E670" s="831"/>
      <c r="F670" s="831"/>
      <c r="G670" s="584"/>
      <c r="H670" s="584"/>
      <c r="I670" s="946"/>
      <c r="J670" s="604"/>
      <c r="K670" s="604"/>
      <c r="L670" s="604"/>
      <c r="M670" s="604"/>
      <c r="N670" s="604"/>
      <c r="O670" s="604"/>
      <c r="P670" s="638"/>
      <c r="Q670" s="89"/>
    </row>
    <row r="671" spans="1:20" s="91" customFormat="1" ht="18.75">
      <c r="A671" s="817"/>
      <c r="B671" s="835"/>
      <c r="C671" s="836"/>
      <c r="D671" s="831"/>
      <c r="E671" s="831"/>
      <c r="F671" s="831"/>
      <c r="G671" s="831"/>
      <c r="H671" s="831"/>
      <c r="I671" s="949"/>
      <c r="J671" s="861"/>
      <c r="K671" s="862"/>
      <c r="L671" s="861"/>
      <c r="M671" s="861"/>
      <c r="N671" s="862"/>
      <c r="O671" s="861"/>
      <c r="P671" s="864"/>
      <c r="Q671" s="89"/>
    </row>
    <row r="672" spans="1:20" s="91" customFormat="1" ht="18.75">
      <c r="A672" s="564"/>
      <c r="B672" s="380"/>
      <c r="C672" s="814"/>
      <c r="D672" s="566"/>
      <c r="E672" s="566"/>
      <c r="F672" s="566"/>
      <c r="G672" s="567"/>
      <c r="H672" s="567"/>
      <c r="I672" s="589"/>
      <c r="J672" s="569"/>
      <c r="K672" s="569"/>
      <c r="L672" s="569"/>
      <c r="M672" s="569"/>
      <c r="N672" s="569"/>
      <c r="O672" s="569"/>
      <c r="P672" s="608"/>
      <c r="Q672" s="357"/>
      <c r="R672" s="283"/>
      <c r="S672" s="283"/>
      <c r="T672" s="283"/>
    </row>
    <row r="673" spans="1:20" s="91" customFormat="1" ht="18.75">
      <c r="A673" s="817"/>
      <c r="B673" s="830"/>
      <c r="C673" s="819"/>
      <c r="D673" s="831"/>
      <c r="E673" s="831"/>
      <c r="F673" s="831"/>
      <c r="G673" s="584"/>
      <c r="H673" s="584"/>
      <c r="I673" s="591"/>
      <c r="J673" s="822"/>
      <c r="K673" s="822"/>
      <c r="L673" s="822"/>
      <c r="M673" s="822"/>
      <c r="N673" s="822"/>
      <c r="O673" s="822"/>
      <c r="P673" s="843"/>
      <c r="Q673" s="89"/>
    </row>
    <row r="674" spans="1:20" s="91" customFormat="1" ht="18.75">
      <c r="A674" s="564"/>
      <c r="B674" s="380"/>
      <c r="C674" s="814"/>
      <c r="D674" s="566"/>
      <c r="E674" s="566"/>
      <c r="F674" s="566"/>
      <c r="G674" s="567"/>
      <c r="H674" s="567"/>
      <c r="I674" s="568"/>
      <c r="J674" s="569"/>
      <c r="K674" s="569"/>
      <c r="L674" s="569"/>
      <c r="M674" s="569"/>
      <c r="N674" s="569"/>
      <c r="O674" s="569"/>
      <c r="P674" s="1080"/>
      <c r="Q674" s="357"/>
      <c r="R674" s="283"/>
      <c r="S674" s="283"/>
      <c r="T674" s="283"/>
    </row>
    <row r="675" spans="1:20" s="91" customFormat="1" ht="18.75">
      <c r="A675" s="817"/>
      <c r="B675" s="830"/>
      <c r="C675" s="819"/>
      <c r="D675" s="831"/>
      <c r="E675" s="831"/>
      <c r="F675" s="831"/>
      <c r="G675" s="584"/>
      <c r="H675" s="584"/>
      <c r="I675" s="884"/>
      <c r="J675" s="604"/>
      <c r="K675" s="604"/>
      <c r="L675" s="604"/>
      <c r="M675" s="604"/>
      <c r="N675" s="604"/>
      <c r="O675" s="604"/>
      <c r="P675" s="638"/>
      <c r="Q675" s="89"/>
    </row>
    <row r="676" spans="1:20" s="91" customFormat="1" ht="18.75">
      <c r="A676" s="564"/>
      <c r="B676" s="380"/>
      <c r="C676" s="814"/>
      <c r="D676" s="566"/>
      <c r="E676" s="566"/>
      <c r="F676" s="566"/>
      <c r="G676" s="567"/>
      <c r="H676" s="567"/>
      <c r="I676" s="589"/>
      <c r="J676" s="569"/>
      <c r="K676" s="569"/>
      <c r="L676" s="569"/>
      <c r="M676" s="569"/>
      <c r="N676" s="569"/>
      <c r="O676" s="569"/>
      <c r="P676" s="608"/>
      <c r="Q676" s="357"/>
      <c r="R676" s="283"/>
      <c r="S676" s="283"/>
      <c r="T676" s="283"/>
    </row>
    <row r="677" spans="1:20" s="91" customFormat="1" ht="18.75">
      <c r="A677" s="817"/>
      <c r="B677" s="830"/>
      <c r="C677" s="819"/>
      <c r="D677" s="831"/>
      <c r="E677" s="831"/>
      <c r="F677" s="831"/>
      <c r="G677" s="584"/>
      <c r="H677" s="584"/>
      <c r="I677" s="591"/>
      <c r="J677" s="822"/>
      <c r="K677" s="822"/>
      <c r="L677" s="822"/>
      <c r="M677" s="822"/>
      <c r="N677" s="822"/>
      <c r="O677" s="822"/>
      <c r="P677" s="843"/>
      <c r="Q677" s="89"/>
    </row>
    <row r="678" spans="1:20" s="91" customFormat="1" ht="18.75">
      <c r="A678" s="564"/>
      <c r="B678" s="380"/>
      <c r="C678" s="814"/>
      <c r="D678" s="566"/>
      <c r="E678" s="566"/>
      <c r="F678" s="566"/>
      <c r="G678" s="567"/>
      <c r="H678" s="567"/>
      <c r="I678" s="568"/>
      <c r="J678" s="569"/>
      <c r="K678" s="569"/>
      <c r="L678" s="569"/>
      <c r="M678" s="569"/>
      <c r="N678" s="569"/>
      <c r="O678" s="569"/>
      <c r="P678" s="608"/>
      <c r="Q678" s="357"/>
      <c r="R678" s="283"/>
      <c r="S678" s="283"/>
      <c r="T678" s="283"/>
    </row>
    <row r="679" spans="1:20" s="91" customFormat="1" ht="18.75">
      <c r="A679" s="817"/>
      <c r="B679" s="830"/>
      <c r="C679" s="819"/>
      <c r="D679" s="831"/>
      <c r="E679" s="831"/>
      <c r="F679" s="831"/>
      <c r="G679" s="584"/>
      <c r="H679" s="584"/>
      <c r="I679" s="884"/>
      <c r="J679" s="822"/>
      <c r="K679" s="822"/>
      <c r="L679" s="822"/>
      <c r="M679" s="822"/>
      <c r="N679" s="822"/>
      <c r="O679" s="822"/>
      <c r="P679" s="843"/>
      <c r="Q679" s="89"/>
    </row>
    <row r="680" spans="1:20" s="91" customFormat="1" ht="18.75">
      <c r="A680" s="564"/>
      <c r="B680" s="380"/>
      <c r="C680" s="814"/>
      <c r="D680" s="566"/>
      <c r="E680" s="566"/>
      <c r="F680" s="566"/>
      <c r="G680" s="567"/>
      <c r="H680" s="567"/>
      <c r="I680" s="588"/>
      <c r="J680" s="569"/>
      <c r="K680" s="569"/>
      <c r="L680" s="569"/>
      <c r="M680" s="569"/>
      <c r="N680" s="569"/>
      <c r="O680" s="569"/>
      <c r="P680" s="1077"/>
      <c r="Q680" s="357"/>
      <c r="R680" s="283"/>
      <c r="S680" s="283"/>
      <c r="T680" s="283"/>
    </row>
    <row r="681" spans="1:20" s="91" customFormat="1" ht="18.75">
      <c r="A681" s="817"/>
      <c r="B681" s="830"/>
      <c r="C681" s="819"/>
      <c r="D681" s="831"/>
      <c r="E681" s="831"/>
      <c r="F681" s="831"/>
      <c r="G681" s="584"/>
      <c r="H681" s="584"/>
      <c r="I681" s="884"/>
      <c r="J681" s="822"/>
      <c r="K681" s="822"/>
      <c r="L681" s="822"/>
      <c r="M681" s="822"/>
      <c r="N681" s="822"/>
      <c r="O681" s="822"/>
      <c r="P681" s="843"/>
      <c r="Q681" s="89"/>
    </row>
    <row r="682" spans="1:20" s="91" customFormat="1" ht="14.25" customHeight="1">
      <c r="A682" s="564"/>
      <c r="B682" s="380"/>
      <c r="C682" s="819"/>
      <c r="D682" s="579"/>
      <c r="E682" s="579"/>
      <c r="F682" s="579"/>
      <c r="G682" s="584"/>
      <c r="H682" s="584"/>
      <c r="I682" s="591"/>
      <c r="J682" s="601"/>
      <c r="K682" s="601"/>
      <c r="L682" s="608"/>
      <c r="M682" s="608"/>
      <c r="N682" s="601"/>
      <c r="O682" s="601"/>
      <c r="P682" s="1077"/>
      <c r="Q682" s="660"/>
      <c r="R682" s="220"/>
      <c r="S682" s="220"/>
      <c r="T682" s="220"/>
    </row>
    <row r="683" spans="1:20" s="91" customFormat="1" ht="14.25" customHeight="1">
      <c r="A683" s="817"/>
      <c r="B683" s="830"/>
      <c r="C683" s="819"/>
      <c r="D683" s="831"/>
      <c r="E683" s="831"/>
      <c r="F683" s="831"/>
      <c r="G683" s="584"/>
      <c r="H683" s="584"/>
      <c r="I683" s="591"/>
      <c r="J683" s="945"/>
      <c r="K683" s="945"/>
      <c r="L683" s="604"/>
      <c r="M683" s="604"/>
      <c r="N683" s="945"/>
      <c r="O683" s="945"/>
      <c r="P683" s="638"/>
      <c r="Q683" s="89"/>
    </row>
    <row r="684" spans="1:20" s="91" customFormat="1" ht="18.75">
      <c r="A684" s="564"/>
      <c r="B684" s="936"/>
      <c r="C684" s="937"/>
      <c r="D684" s="578"/>
      <c r="E684" s="578"/>
      <c r="F684" s="578"/>
      <c r="G684" s="582"/>
      <c r="H684" s="582"/>
      <c r="I684" s="588"/>
      <c r="J684" s="363"/>
      <c r="K684" s="363"/>
      <c r="L684" s="569"/>
      <c r="M684" s="569"/>
      <c r="N684" s="363"/>
      <c r="O684" s="569"/>
      <c r="P684" s="1080"/>
      <c r="Q684" s="357"/>
      <c r="R684" s="283"/>
      <c r="S684" s="283"/>
      <c r="T684" s="284"/>
    </row>
    <row r="685" spans="1:20" s="91" customFormat="1" ht="18.75">
      <c r="A685" s="564"/>
      <c r="B685" s="380"/>
      <c r="C685" s="814"/>
      <c r="D685" s="566"/>
      <c r="E685" s="566"/>
      <c r="F685" s="566"/>
      <c r="G685" s="567"/>
      <c r="H685" s="567"/>
      <c r="I685" s="589"/>
      <c r="J685" s="569"/>
      <c r="K685" s="607"/>
      <c r="L685" s="569"/>
      <c r="M685" s="569"/>
      <c r="N685" s="569"/>
      <c r="O685" s="607"/>
      <c r="P685" s="1086"/>
      <c r="Q685" s="357"/>
      <c r="R685" s="283"/>
      <c r="S685" s="283"/>
      <c r="T685" s="283"/>
    </row>
    <row r="686" spans="1:20" s="369" customFormat="1">
      <c r="A686" s="735"/>
      <c r="B686" s="736"/>
      <c r="C686" s="737"/>
      <c r="D686" s="646"/>
      <c r="E686" s="646"/>
      <c r="F686" s="646"/>
      <c r="G686" s="738"/>
      <c r="H686" s="738"/>
      <c r="I686" s="719"/>
      <c r="L686" s="646"/>
      <c r="N686" s="646"/>
      <c r="P686" s="880"/>
      <c r="Q686" s="646"/>
    </row>
    <row r="687" spans="1:20" s="369" customFormat="1">
      <c r="A687" s="735"/>
      <c r="B687" s="736"/>
      <c r="C687" s="737"/>
      <c r="D687" s="646"/>
      <c r="E687" s="646"/>
      <c r="F687" s="646"/>
      <c r="G687" s="738"/>
      <c r="H687" s="738"/>
      <c r="I687" s="719"/>
      <c r="L687" s="646"/>
      <c r="N687" s="646"/>
      <c r="P687" s="880"/>
      <c r="Q687" s="646"/>
    </row>
    <row r="688" spans="1:20" s="369" customFormat="1">
      <c r="A688" s="735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880"/>
      <c r="Q688" s="646"/>
    </row>
    <row r="689" spans="1:17" s="369" customFormat="1">
      <c r="A689" s="735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880"/>
      <c r="Q689" s="646"/>
    </row>
    <row r="690" spans="1:17" s="369" customFormat="1">
      <c r="A690" s="735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880"/>
      <c r="Q690" s="646"/>
    </row>
    <row r="691" spans="1:17" s="369" customFormat="1">
      <c r="A691" s="735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880"/>
      <c r="Q691" s="646"/>
    </row>
    <row r="692" spans="1:17" s="369" customFormat="1">
      <c r="A692" s="735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880"/>
      <c r="Q692" s="646"/>
    </row>
    <row r="693" spans="1:17" s="369" customFormat="1">
      <c r="A693" s="735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880"/>
      <c r="Q693" s="646"/>
    </row>
    <row r="694" spans="1:17" s="369" customFormat="1">
      <c r="A694" s="735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880"/>
      <c r="Q694" s="646"/>
    </row>
    <row r="695" spans="1:17" s="369" customFormat="1">
      <c r="A695" s="735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880"/>
      <c r="Q695" s="646"/>
    </row>
    <row r="696" spans="1:17" s="369" customFormat="1">
      <c r="A696" s="735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880"/>
      <c r="Q696" s="646"/>
    </row>
    <row r="697" spans="1:17" s="369" customFormat="1">
      <c r="A697" s="735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880"/>
      <c r="Q697" s="646"/>
    </row>
    <row r="698" spans="1:17" s="369" customFormat="1">
      <c r="A698" s="735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880"/>
      <c r="Q698" s="646"/>
    </row>
    <row r="699" spans="1:17" s="369" customFormat="1">
      <c r="A699" s="735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880"/>
      <c r="Q699" s="646"/>
    </row>
    <row r="700" spans="1:17" s="369" customFormat="1">
      <c r="A700" s="735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880"/>
      <c r="Q700" s="646"/>
    </row>
    <row r="701" spans="1:17" s="369" customFormat="1">
      <c r="A701" s="735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880"/>
      <c r="Q701" s="646"/>
    </row>
    <row r="702" spans="1:17" s="369" customFormat="1">
      <c r="A702" s="735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880"/>
      <c r="Q702" s="646"/>
    </row>
    <row r="703" spans="1:17" s="369" customFormat="1">
      <c r="A703" s="735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880"/>
      <c r="Q703" s="646"/>
    </row>
    <row r="704" spans="1:17" s="369" customFormat="1">
      <c r="A704" s="735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880"/>
      <c r="Q704" s="646"/>
    </row>
    <row r="705" spans="1:17" s="369" customFormat="1">
      <c r="A705" s="735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880"/>
      <c r="Q705" s="646"/>
    </row>
    <row r="706" spans="1:17" s="369" customFormat="1">
      <c r="A706" s="735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880"/>
      <c r="Q706" s="646"/>
    </row>
    <row r="707" spans="1:17" s="369" customFormat="1">
      <c r="A707" s="735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880"/>
      <c r="Q707" s="646"/>
    </row>
    <row r="708" spans="1:17" s="369" customFormat="1">
      <c r="A708" s="735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880"/>
      <c r="Q708" s="646"/>
    </row>
    <row r="709" spans="1:17" s="369" customFormat="1">
      <c r="A709" s="735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880"/>
      <c r="Q709" s="646"/>
    </row>
    <row r="710" spans="1:17" s="369" customFormat="1">
      <c r="A710" s="735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880"/>
      <c r="Q710" s="646"/>
    </row>
    <row r="711" spans="1:17" s="369" customFormat="1">
      <c r="A711" s="735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880"/>
      <c r="Q711" s="646"/>
    </row>
    <row r="712" spans="1:17" s="369" customFormat="1">
      <c r="A712" s="735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880"/>
      <c r="Q712" s="646"/>
    </row>
    <row r="713" spans="1:17" s="369" customFormat="1">
      <c r="A713" s="735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880"/>
      <c r="Q713" s="646"/>
    </row>
    <row r="714" spans="1:17" s="369" customFormat="1">
      <c r="A714" s="735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880"/>
      <c r="Q714" s="646"/>
    </row>
    <row r="715" spans="1:17" s="369" customFormat="1">
      <c r="A715" s="735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880"/>
      <c r="Q715" s="646"/>
    </row>
    <row r="716" spans="1:17" s="369" customFormat="1">
      <c r="A716" s="735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880"/>
      <c r="Q716" s="646"/>
    </row>
    <row r="717" spans="1:17" s="369" customFormat="1">
      <c r="A717" s="735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880"/>
      <c r="Q717" s="646"/>
    </row>
    <row r="718" spans="1:17" s="369" customFormat="1">
      <c r="A718" s="735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880"/>
      <c r="Q718" s="646"/>
    </row>
    <row r="719" spans="1:17" s="369" customFormat="1">
      <c r="A719" s="735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880"/>
      <c r="Q719" s="646"/>
    </row>
    <row r="720" spans="1:17" s="369" customFormat="1">
      <c r="A720" s="735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880"/>
      <c r="Q720" s="646"/>
    </row>
    <row r="721" spans="1:17" s="369" customFormat="1">
      <c r="A721" s="735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880"/>
      <c r="Q721" s="646"/>
    </row>
    <row r="722" spans="1:17" s="369" customFormat="1">
      <c r="A722" s="735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880"/>
      <c r="Q722" s="646"/>
    </row>
    <row r="723" spans="1:17" s="369" customFormat="1">
      <c r="A723" s="735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880"/>
      <c r="Q723" s="646"/>
    </row>
    <row r="724" spans="1:17" s="369" customFormat="1">
      <c r="A724" s="735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880"/>
      <c r="Q724" s="646"/>
    </row>
    <row r="725" spans="1:17" s="369" customFormat="1">
      <c r="A725" s="735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880"/>
      <c r="Q725" s="646"/>
    </row>
    <row r="726" spans="1:17" s="369" customFormat="1">
      <c r="A726" s="735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880"/>
      <c r="Q726" s="646"/>
    </row>
    <row r="727" spans="1:17" s="369" customFormat="1">
      <c r="A727" s="735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880"/>
      <c r="Q727" s="646"/>
    </row>
    <row r="728" spans="1:17" s="369" customFormat="1">
      <c r="A728" s="735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880"/>
      <c r="Q728" s="646"/>
    </row>
    <row r="729" spans="1:17" s="369" customFormat="1">
      <c r="A729" s="735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880"/>
      <c r="Q729" s="646"/>
    </row>
    <row r="730" spans="1:17" s="369" customFormat="1">
      <c r="A730" s="735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880"/>
      <c r="Q730" s="646"/>
    </row>
    <row r="731" spans="1:17" s="369" customFormat="1">
      <c r="A731" s="735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880"/>
      <c r="Q731" s="646"/>
    </row>
    <row r="732" spans="1:17" s="369" customFormat="1">
      <c r="A732" s="735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880"/>
      <c r="Q732" s="646"/>
    </row>
    <row r="733" spans="1:17" s="369" customFormat="1">
      <c r="A733" s="735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880"/>
      <c r="Q733" s="646"/>
    </row>
    <row r="734" spans="1:17" s="369" customFormat="1">
      <c r="A734" s="735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880"/>
      <c r="Q734" s="646"/>
    </row>
    <row r="735" spans="1:17" s="369" customFormat="1">
      <c r="A735" s="735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880"/>
      <c r="Q735" s="646"/>
    </row>
    <row r="736" spans="1:17" s="369" customFormat="1">
      <c r="A736" s="735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880"/>
      <c r="Q736" s="646"/>
    </row>
    <row r="737" spans="1:17" s="369" customFormat="1">
      <c r="A737" s="735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880"/>
      <c r="Q737" s="646"/>
    </row>
    <row r="738" spans="1:17" s="369" customFormat="1">
      <c r="A738" s="735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880"/>
      <c r="Q738" s="646"/>
    </row>
    <row r="739" spans="1:17" s="369" customFormat="1">
      <c r="A739" s="735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880"/>
      <c r="Q739" s="646"/>
    </row>
    <row r="740" spans="1:17" s="369" customFormat="1">
      <c r="A740" s="735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880"/>
      <c r="Q740" s="646"/>
    </row>
    <row r="741" spans="1:17" s="369" customFormat="1">
      <c r="A741" s="735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880"/>
      <c r="Q741" s="646"/>
    </row>
    <row r="742" spans="1:17" s="369" customFormat="1">
      <c r="A742" s="735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880"/>
      <c r="Q742" s="646"/>
    </row>
    <row r="743" spans="1:17" s="369" customFormat="1">
      <c r="A743" s="735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880"/>
      <c r="Q743" s="646"/>
    </row>
    <row r="744" spans="1:17" s="369" customFormat="1">
      <c r="A744" s="735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880"/>
      <c r="Q744" s="646"/>
    </row>
    <row r="745" spans="1:17" s="369" customFormat="1">
      <c r="A745" s="735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880"/>
      <c r="Q745" s="646"/>
    </row>
    <row r="746" spans="1:17" s="369" customFormat="1">
      <c r="A746" s="735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880"/>
      <c r="Q746" s="646"/>
    </row>
    <row r="747" spans="1:17" s="369" customFormat="1">
      <c r="A747" s="735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880"/>
      <c r="Q747" s="646"/>
    </row>
    <row r="748" spans="1:17" s="369" customFormat="1">
      <c r="A748" s="735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880"/>
      <c r="Q748" s="646"/>
    </row>
    <row r="749" spans="1:17" s="369" customFormat="1">
      <c r="A749" s="735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880"/>
      <c r="Q749" s="646"/>
    </row>
    <row r="750" spans="1:17" s="369" customFormat="1">
      <c r="A750" s="735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880"/>
      <c r="Q750" s="646"/>
    </row>
    <row r="751" spans="1:17" s="369" customFormat="1">
      <c r="A751" s="735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880"/>
      <c r="Q751" s="646"/>
    </row>
    <row r="752" spans="1:17" s="369" customFormat="1">
      <c r="A752" s="735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880"/>
      <c r="Q752" s="646"/>
    </row>
    <row r="753" spans="1:17" s="369" customFormat="1">
      <c r="A753" s="735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880"/>
      <c r="Q753" s="646"/>
    </row>
    <row r="754" spans="1:17" s="369" customFormat="1">
      <c r="A754" s="735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880"/>
      <c r="Q754" s="646"/>
    </row>
    <row r="755" spans="1:17" s="369" customFormat="1">
      <c r="A755" s="735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880"/>
      <c r="Q755" s="646"/>
    </row>
    <row r="756" spans="1:17" s="369" customFormat="1">
      <c r="A756" s="735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880"/>
      <c r="Q756" s="646"/>
    </row>
    <row r="757" spans="1:17" s="369" customFormat="1">
      <c r="A757" s="735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880"/>
      <c r="Q757" s="646"/>
    </row>
    <row r="758" spans="1:17" s="369" customFormat="1">
      <c r="A758" s="735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880"/>
      <c r="Q758" s="646"/>
    </row>
    <row r="759" spans="1:17" s="369" customFormat="1">
      <c r="A759" s="735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880"/>
      <c r="Q759" s="646"/>
    </row>
    <row r="760" spans="1:17" s="369" customFormat="1">
      <c r="A760" s="735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880"/>
      <c r="Q760" s="646"/>
    </row>
    <row r="761" spans="1:17" s="369" customFormat="1">
      <c r="A761" s="735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880"/>
      <c r="Q761" s="646"/>
    </row>
    <row r="762" spans="1:17" s="369" customFormat="1">
      <c r="A762" s="735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880"/>
      <c r="Q762" s="646"/>
    </row>
    <row r="763" spans="1:17" s="369" customFormat="1">
      <c r="A763" s="735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880"/>
      <c r="Q763" s="646"/>
    </row>
    <row r="764" spans="1:17" s="369" customFormat="1">
      <c r="A764" s="735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880"/>
      <c r="Q764" s="646"/>
    </row>
    <row r="765" spans="1:17" s="369" customFormat="1">
      <c r="A765" s="735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880"/>
      <c r="Q765" s="646"/>
    </row>
    <row r="766" spans="1:17" s="369" customFormat="1">
      <c r="A766" s="735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880"/>
      <c r="Q766" s="646"/>
    </row>
    <row r="767" spans="1:17" s="369" customFormat="1">
      <c r="A767" s="735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880"/>
      <c r="Q767" s="646"/>
    </row>
    <row r="768" spans="1:17" s="369" customFormat="1">
      <c r="A768" s="735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880"/>
      <c r="Q768" s="646"/>
    </row>
    <row r="769" spans="1:17" s="369" customFormat="1">
      <c r="A769" s="735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880"/>
      <c r="Q769" s="646"/>
    </row>
    <row r="770" spans="1:17" s="369" customFormat="1">
      <c r="A770" s="735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880"/>
      <c r="Q770" s="646"/>
    </row>
    <row r="771" spans="1:17" s="369" customFormat="1">
      <c r="A771" s="735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880"/>
      <c r="Q771" s="646"/>
    </row>
    <row r="772" spans="1:17" s="369" customFormat="1">
      <c r="A772" s="735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880"/>
      <c r="Q772" s="646"/>
    </row>
    <row r="773" spans="1:17" s="369" customFormat="1">
      <c r="A773" s="735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880"/>
      <c r="Q773" s="646"/>
    </row>
    <row r="774" spans="1:17" s="369" customFormat="1">
      <c r="A774" s="735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880"/>
      <c r="Q774" s="646"/>
    </row>
    <row r="775" spans="1:17" s="369" customFormat="1">
      <c r="A775" s="735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880"/>
      <c r="Q775" s="646"/>
    </row>
    <row r="776" spans="1:17" s="369" customFormat="1">
      <c r="A776" s="735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880"/>
      <c r="Q776" s="646"/>
    </row>
    <row r="777" spans="1:17" s="369" customFormat="1">
      <c r="A777" s="735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880"/>
      <c r="Q777" s="646"/>
    </row>
    <row r="778" spans="1:17" s="369" customFormat="1">
      <c r="A778" s="735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880"/>
      <c r="Q778" s="646"/>
    </row>
    <row r="779" spans="1:17" s="369" customFormat="1">
      <c r="A779" s="735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880"/>
      <c r="Q779" s="646"/>
    </row>
    <row r="780" spans="1:17" s="369" customFormat="1">
      <c r="A780" s="735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880"/>
      <c r="Q780" s="646"/>
    </row>
    <row r="781" spans="1:17" s="369" customFormat="1">
      <c r="A781" s="735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880"/>
      <c r="Q781" s="646"/>
    </row>
    <row r="782" spans="1:17" s="369" customFormat="1">
      <c r="A782" s="735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880"/>
      <c r="Q782" s="646"/>
    </row>
    <row r="783" spans="1:17" s="369" customFormat="1">
      <c r="A783" s="735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880"/>
      <c r="Q783" s="646"/>
    </row>
    <row r="784" spans="1:17" s="369" customFormat="1">
      <c r="A784" s="735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880"/>
      <c r="Q784" s="646"/>
    </row>
    <row r="785" spans="1:17" s="369" customFormat="1">
      <c r="A785" s="735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880"/>
      <c r="Q785" s="646"/>
    </row>
    <row r="786" spans="1:17" s="369" customFormat="1">
      <c r="A786" s="735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880"/>
      <c r="Q786" s="646"/>
    </row>
    <row r="787" spans="1:17" s="369" customFormat="1">
      <c r="A787" s="735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880"/>
      <c r="Q787" s="646"/>
    </row>
    <row r="788" spans="1:17" s="369" customFormat="1">
      <c r="A788" s="735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880"/>
      <c r="Q788" s="646"/>
    </row>
    <row r="789" spans="1:17" s="369" customFormat="1">
      <c r="A789" s="735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880"/>
      <c r="Q789" s="646"/>
    </row>
    <row r="790" spans="1:17" s="369" customFormat="1">
      <c r="A790" s="735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880"/>
      <c r="Q790" s="646"/>
    </row>
    <row r="791" spans="1:17" s="369" customFormat="1">
      <c r="A791" s="735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880"/>
      <c r="Q791" s="646"/>
    </row>
    <row r="792" spans="1:17" s="369" customFormat="1">
      <c r="A792" s="735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880"/>
      <c r="Q792" s="646"/>
    </row>
    <row r="793" spans="1:17" s="369" customFormat="1">
      <c r="A793" s="735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880"/>
      <c r="Q793" s="646"/>
    </row>
    <row r="794" spans="1:17" s="369" customFormat="1">
      <c r="A794" s="735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880"/>
      <c r="Q794" s="646"/>
    </row>
    <row r="795" spans="1:17" s="369" customFormat="1">
      <c r="A795" s="735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880"/>
      <c r="Q795" s="646"/>
    </row>
    <row r="796" spans="1:17" s="369" customFormat="1">
      <c r="A796" s="735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880"/>
      <c r="Q796" s="646"/>
    </row>
    <row r="797" spans="1:17" s="369" customFormat="1">
      <c r="A797" s="735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880"/>
      <c r="Q797" s="646"/>
    </row>
    <row r="798" spans="1:17" s="369" customFormat="1">
      <c r="A798" s="735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880"/>
      <c r="Q798" s="646"/>
    </row>
    <row r="799" spans="1:17" s="369" customFormat="1">
      <c r="A799" s="735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880"/>
      <c r="Q799" s="646"/>
    </row>
    <row r="800" spans="1:17" s="369" customFormat="1">
      <c r="A800" s="735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880"/>
      <c r="Q800" s="646"/>
    </row>
    <row r="801" spans="1:17" s="369" customFormat="1">
      <c r="A801" s="735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880"/>
      <c r="Q801" s="646"/>
    </row>
    <row r="802" spans="1:17" s="369" customFormat="1">
      <c r="A802" s="735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880"/>
      <c r="Q802" s="646"/>
    </row>
    <row r="803" spans="1:17" s="369" customFormat="1">
      <c r="A803" s="735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880"/>
      <c r="Q803" s="646"/>
    </row>
    <row r="804" spans="1:17" s="369" customFormat="1">
      <c r="A804" s="735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880"/>
      <c r="Q804" s="646"/>
    </row>
    <row r="805" spans="1:17" s="369" customFormat="1">
      <c r="A805" s="735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880"/>
      <c r="Q805" s="646"/>
    </row>
    <row r="806" spans="1:17" s="369" customFormat="1">
      <c r="A806" s="735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880"/>
      <c r="Q806" s="646"/>
    </row>
    <row r="807" spans="1:17" s="369" customFormat="1">
      <c r="A807" s="735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880"/>
      <c r="Q807" s="646"/>
    </row>
    <row r="808" spans="1:17" s="369" customFormat="1">
      <c r="A808" s="735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880"/>
      <c r="Q808" s="646"/>
    </row>
    <row r="809" spans="1:17" s="369" customFormat="1">
      <c r="A809" s="735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880"/>
      <c r="Q809" s="646"/>
    </row>
    <row r="810" spans="1:17" s="369" customFormat="1">
      <c r="A810" s="735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880"/>
      <c r="Q810" s="646"/>
    </row>
    <row r="811" spans="1:17" s="369" customFormat="1">
      <c r="A811" s="735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880"/>
      <c r="Q811" s="646"/>
    </row>
    <row r="812" spans="1:17" s="369" customFormat="1">
      <c r="A812" s="735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880"/>
      <c r="Q812" s="646"/>
    </row>
    <row r="813" spans="1:17" s="369" customFormat="1">
      <c r="A813" s="735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880"/>
      <c r="Q813" s="646"/>
    </row>
    <row r="814" spans="1:17" s="369" customFormat="1">
      <c r="A814" s="735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880"/>
      <c r="Q814" s="646"/>
    </row>
    <row r="815" spans="1:17" s="369" customFormat="1">
      <c r="A815" s="735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880"/>
      <c r="Q815" s="646"/>
    </row>
    <row r="816" spans="1:17" s="369" customFormat="1">
      <c r="A816" s="735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880"/>
      <c r="Q816" s="646"/>
    </row>
    <row r="817" spans="1:17" s="369" customFormat="1">
      <c r="A817" s="735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880"/>
      <c r="Q817" s="646"/>
    </row>
    <row r="818" spans="1:17" s="369" customFormat="1">
      <c r="A818" s="735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880"/>
      <c r="Q818" s="646"/>
    </row>
    <row r="819" spans="1:17" s="369" customFormat="1">
      <c r="A819" s="735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880"/>
      <c r="Q819" s="646"/>
    </row>
    <row r="820" spans="1:17" s="369" customFormat="1">
      <c r="A820" s="735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880"/>
      <c r="Q820" s="646"/>
    </row>
    <row r="821" spans="1:17" s="369" customFormat="1">
      <c r="A821" s="735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880"/>
      <c r="Q821" s="646"/>
    </row>
    <row r="822" spans="1:17" s="369" customFormat="1">
      <c r="A822" s="735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880"/>
      <c r="Q822" s="646"/>
    </row>
    <row r="823" spans="1:17" s="369" customFormat="1">
      <c r="A823" s="735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880"/>
      <c r="Q823" s="646"/>
    </row>
    <row r="824" spans="1:17" s="369" customFormat="1">
      <c r="A824" s="735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880"/>
      <c r="Q824" s="646"/>
    </row>
    <row r="825" spans="1:17" s="369" customFormat="1">
      <c r="A825" s="735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880"/>
      <c r="Q825" s="646"/>
    </row>
    <row r="826" spans="1:17" s="369" customFormat="1">
      <c r="A826" s="735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880"/>
      <c r="Q826" s="646"/>
    </row>
    <row r="827" spans="1:17" s="369" customFormat="1">
      <c r="A827" s="735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880"/>
      <c r="Q827" s="646"/>
    </row>
    <row r="828" spans="1:17" s="369" customFormat="1">
      <c r="A828" s="735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880"/>
      <c r="Q828" s="646"/>
    </row>
    <row r="829" spans="1:17" s="369" customFormat="1">
      <c r="A829" s="735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880"/>
      <c r="Q829" s="646"/>
    </row>
    <row r="830" spans="1:17" s="369" customFormat="1">
      <c r="A830" s="735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880"/>
      <c r="Q830" s="646"/>
    </row>
    <row r="831" spans="1:17" s="369" customFormat="1">
      <c r="A831" s="735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880"/>
      <c r="Q831" s="646"/>
    </row>
    <row r="832" spans="1:17" s="369" customFormat="1">
      <c r="A832" s="735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880"/>
      <c r="Q832" s="646"/>
    </row>
    <row r="833" spans="1:17" s="369" customFormat="1">
      <c r="A833" s="735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880"/>
      <c r="Q833" s="646"/>
    </row>
    <row r="834" spans="1:17" s="369" customFormat="1">
      <c r="A834" s="735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880"/>
      <c r="Q834" s="646"/>
    </row>
    <row r="835" spans="1:17" s="369" customFormat="1">
      <c r="A835" s="735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880"/>
      <c r="Q835" s="646"/>
    </row>
    <row r="836" spans="1:17" s="369" customFormat="1">
      <c r="A836" s="735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880"/>
      <c r="Q836" s="646"/>
    </row>
    <row r="837" spans="1:17" s="369" customFormat="1">
      <c r="A837" s="735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880"/>
      <c r="Q837" s="646"/>
    </row>
    <row r="838" spans="1:17" s="369" customFormat="1">
      <c r="A838" s="735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880"/>
      <c r="Q838" s="646"/>
    </row>
    <row r="839" spans="1:17" s="369" customFormat="1">
      <c r="A839" s="735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880"/>
      <c r="Q839" s="646"/>
    </row>
    <row r="840" spans="1:17" s="369" customFormat="1">
      <c r="A840" s="735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880"/>
      <c r="Q840" s="646"/>
    </row>
    <row r="841" spans="1:17" s="369" customFormat="1">
      <c r="A841" s="735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880"/>
      <c r="Q841" s="646"/>
    </row>
    <row r="842" spans="1:17" s="369" customFormat="1">
      <c r="A842" s="735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880"/>
      <c r="Q842" s="646"/>
    </row>
    <row r="843" spans="1:17" s="369" customFormat="1">
      <c r="A843" s="735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880"/>
      <c r="Q843" s="646"/>
    </row>
    <row r="844" spans="1:17" s="369" customFormat="1">
      <c r="A844" s="735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880"/>
      <c r="Q844" s="646"/>
    </row>
    <row r="845" spans="1:17" s="369" customFormat="1">
      <c r="A845" s="735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880"/>
      <c r="Q845" s="646"/>
    </row>
    <row r="846" spans="1:17" s="369" customFormat="1">
      <c r="A846" s="735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880"/>
      <c r="Q846" s="646"/>
    </row>
    <row r="847" spans="1:17" s="369" customFormat="1">
      <c r="A847" s="735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880"/>
      <c r="Q847" s="646"/>
    </row>
    <row r="848" spans="1:17" s="369" customFormat="1">
      <c r="A848" s="735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880"/>
      <c r="Q848" s="646"/>
    </row>
    <row r="849" spans="1:17" s="369" customFormat="1">
      <c r="A849" s="735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880"/>
      <c r="Q849" s="646"/>
    </row>
    <row r="850" spans="1:17" s="369" customFormat="1">
      <c r="A850" s="735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880"/>
      <c r="Q850" s="646"/>
    </row>
    <row r="851" spans="1:17" s="369" customFormat="1">
      <c r="A851" s="735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880"/>
      <c r="Q851" s="646"/>
    </row>
    <row r="852" spans="1:17" s="369" customFormat="1">
      <c r="A852" s="735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880"/>
      <c r="Q852" s="646"/>
    </row>
    <row r="853" spans="1:17" s="369" customFormat="1">
      <c r="A853" s="735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880"/>
      <c r="Q853" s="646"/>
    </row>
    <row r="854" spans="1:17" s="369" customFormat="1">
      <c r="A854" s="735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880"/>
      <c r="Q854" s="646"/>
    </row>
    <row r="855" spans="1:17" s="369" customFormat="1">
      <c r="A855" s="735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880"/>
      <c r="Q855" s="646"/>
    </row>
    <row r="856" spans="1:17" s="369" customFormat="1">
      <c r="A856" s="735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880"/>
      <c r="Q856" s="646"/>
    </row>
    <row r="857" spans="1:17" s="369" customFormat="1">
      <c r="A857" s="735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880"/>
      <c r="Q857" s="646"/>
    </row>
    <row r="858" spans="1:17" s="369" customFormat="1">
      <c r="A858" s="735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880"/>
      <c r="Q858" s="646"/>
    </row>
    <row r="859" spans="1:17" s="369" customFormat="1">
      <c r="A859" s="735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880"/>
      <c r="Q859" s="646"/>
    </row>
    <row r="860" spans="1:17" s="369" customFormat="1">
      <c r="A860" s="735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880"/>
      <c r="Q860" s="646"/>
    </row>
    <row r="861" spans="1:17" s="369" customFormat="1">
      <c r="A861" s="735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880"/>
      <c r="Q861" s="646"/>
    </row>
    <row r="862" spans="1:17" s="369" customFormat="1">
      <c r="A862" s="735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880"/>
      <c r="Q862" s="646"/>
    </row>
    <row r="863" spans="1:17" s="369" customFormat="1">
      <c r="A863" s="735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880"/>
      <c r="Q863" s="646"/>
    </row>
    <row r="864" spans="1:17" s="369" customFormat="1">
      <c r="A864" s="735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880"/>
      <c r="Q864" s="646"/>
    </row>
    <row r="865" spans="1:17" s="369" customFormat="1">
      <c r="A865" s="735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880"/>
      <c r="Q865" s="646"/>
    </row>
    <row r="866" spans="1:17" s="369" customFormat="1">
      <c r="A866" s="735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880"/>
      <c r="Q866" s="646"/>
    </row>
    <row r="867" spans="1:17" s="369" customFormat="1">
      <c r="A867" s="735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880"/>
      <c r="Q867" s="646"/>
    </row>
    <row r="868" spans="1:17" s="369" customFormat="1">
      <c r="A868" s="735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880"/>
      <c r="Q868" s="646"/>
    </row>
    <row r="869" spans="1:17" s="369" customFormat="1">
      <c r="A869" s="735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880"/>
      <c r="Q869" s="646"/>
    </row>
    <row r="870" spans="1:17" s="369" customFormat="1">
      <c r="A870" s="735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880"/>
      <c r="Q870" s="646"/>
    </row>
    <row r="871" spans="1:17" s="369" customFormat="1">
      <c r="A871" s="735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880"/>
      <c r="Q871" s="646"/>
    </row>
    <row r="872" spans="1:17" s="369" customFormat="1">
      <c r="A872" s="735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880"/>
      <c r="Q872" s="646"/>
    </row>
    <row r="873" spans="1:17" s="369" customFormat="1">
      <c r="A873" s="735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880"/>
      <c r="Q873" s="646"/>
    </row>
    <row r="874" spans="1:17" s="369" customFormat="1">
      <c r="A874" s="735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880"/>
      <c r="Q874" s="646"/>
    </row>
    <row r="875" spans="1:17" s="369" customFormat="1">
      <c r="A875" s="735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880"/>
      <c r="Q875" s="646"/>
    </row>
    <row r="876" spans="1:17" s="369" customFormat="1">
      <c r="A876" s="735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880"/>
      <c r="Q876" s="646"/>
    </row>
    <row r="877" spans="1:17" s="369" customFormat="1">
      <c r="A877" s="735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880"/>
      <c r="Q877" s="646"/>
    </row>
    <row r="878" spans="1:17" s="369" customFormat="1">
      <c r="A878" s="735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880"/>
      <c r="Q878" s="646"/>
    </row>
    <row r="879" spans="1:17" s="369" customFormat="1">
      <c r="A879" s="735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880"/>
      <c r="Q879" s="646"/>
    </row>
    <row r="880" spans="1:17" s="369" customFormat="1">
      <c r="A880" s="735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880"/>
      <c r="Q880" s="646"/>
    </row>
    <row r="881" spans="1:17" s="369" customFormat="1">
      <c r="A881" s="735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880"/>
      <c r="Q881" s="646"/>
    </row>
    <row r="882" spans="1:17" s="369" customFormat="1">
      <c r="A882" s="735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880"/>
      <c r="Q882" s="646"/>
    </row>
    <row r="883" spans="1:17" s="369" customFormat="1">
      <c r="A883" s="735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880"/>
      <c r="Q883" s="646"/>
    </row>
    <row r="884" spans="1:17" s="369" customFormat="1">
      <c r="A884" s="735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880"/>
      <c r="Q884" s="646"/>
    </row>
    <row r="885" spans="1:17" s="369" customFormat="1">
      <c r="A885" s="735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880"/>
      <c r="Q885" s="646"/>
    </row>
    <row r="886" spans="1:17" s="369" customFormat="1">
      <c r="A886" s="735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880"/>
      <c r="Q886" s="646"/>
    </row>
    <row r="887" spans="1:17" s="369" customFormat="1">
      <c r="A887" s="735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880"/>
      <c r="Q887" s="646"/>
    </row>
    <row r="888" spans="1:17" s="369" customFormat="1">
      <c r="A888" s="735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880"/>
      <c r="Q888" s="646"/>
    </row>
    <row r="889" spans="1:17" s="369" customFormat="1">
      <c r="A889" s="735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880"/>
      <c r="Q889" s="646"/>
    </row>
    <row r="890" spans="1:17" s="369" customFormat="1">
      <c r="A890" s="735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880"/>
      <c r="Q890" s="646"/>
    </row>
    <row r="891" spans="1:17" s="369" customFormat="1">
      <c r="A891" s="735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880"/>
      <c r="Q891" s="646"/>
    </row>
    <row r="892" spans="1:17" s="369" customFormat="1">
      <c r="A892" s="735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880"/>
      <c r="Q892" s="646"/>
    </row>
    <row r="893" spans="1:17" s="369" customFormat="1">
      <c r="A893" s="735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880"/>
      <c r="Q893" s="646"/>
    </row>
    <row r="894" spans="1:17" s="369" customFormat="1">
      <c r="A894" s="735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880"/>
      <c r="Q894" s="646"/>
    </row>
    <row r="895" spans="1:17" s="369" customFormat="1">
      <c r="A895" s="735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880"/>
      <c r="Q895" s="646"/>
    </row>
    <row r="896" spans="1:17" s="369" customFormat="1">
      <c r="A896" s="735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880"/>
      <c r="Q896" s="646"/>
    </row>
    <row r="897" spans="1:17" s="369" customFormat="1">
      <c r="A897" s="735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880"/>
      <c r="Q897" s="646"/>
    </row>
    <row r="898" spans="1:17" s="369" customFormat="1">
      <c r="A898" s="735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880"/>
      <c r="Q898" s="646"/>
    </row>
    <row r="899" spans="1:17" s="369" customFormat="1">
      <c r="A899" s="735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880"/>
      <c r="Q899" s="646"/>
    </row>
    <row r="900" spans="1:17" s="369" customFormat="1">
      <c r="A900" s="735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880"/>
      <c r="Q900" s="646"/>
    </row>
    <row r="901" spans="1:17" s="369" customFormat="1">
      <c r="A901" s="735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880"/>
      <c r="Q901" s="646"/>
    </row>
    <row r="902" spans="1:17" s="369" customFormat="1">
      <c r="A902" s="735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880"/>
      <c r="Q902" s="646"/>
    </row>
    <row r="903" spans="1:17" s="369" customFormat="1">
      <c r="A903" s="735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880"/>
      <c r="Q903" s="646"/>
    </row>
    <row r="904" spans="1:17" s="369" customFormat="1">
      <c r="A904" s="735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880"/>
      <c r="Q904" s="646"/>
    </row>
    <row r="905" spans="1:17" s="369" customFormat="1">
      <c r="A905" s="735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880"/>
      <c r="Q905" s="646"/>
    </row>
    <row r="906" spans="1:17" s="369" customFormat="1">
      <c r="A906" s="735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880"/>
      <c r="Q906" s="646"/>
    </row>
    <row r="907" spans="1:17" s="369" customFormat="1">
      <c r="A907" s="735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880"/>
      <c r="Q907" s="646"/>
    </row>
    <row r="908" spans="1:17" s="369" customFormat="1">
      <c r="A908" s="735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880"/>
      <c r="Q908" s="646"/>
    </row>
    <row r="909" spans="1:17" s="369" customFormat="1">
      <c r="A909" s="735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880"/>
      <c r="Q909" s="646"/>
    </row>
    <row r="910" spans="1:17" s="369" customFormat="1">
      <c r="A910" s="735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880"/>
      <c r="Q910" s="646"/>
    </row>
    <row r="911" spans="1:17" s="369" customFormat="1">
      <c r="A911" s="735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880"/>
      <c r="Q911" s="646"/>
    </row>
    <row r="912" spans="1:17" s="369" customFormat="1">
      <c r="A912" s="735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880"/>
      <c r="Q912" s="646"/>
    </row>
    <row r="913" spans="1:17" s="369" customFormat="1">
      <c r="A913" s="735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880"/>
      <c r="Q913" s="646"/>
    </row>
    <row r="914" spans="1:17" s="369" customFormat="1">
      <c r="A914" s="735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880"/>
      <c r="Q914" s="646"/>
    </row>
    <row r="915" spans="1:17" s="369" customFormat="1">
      <c r="A915" s="735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880"/>
      <c r="Q915" s="646"/>
    </row>
    <row r="916" spans="1:17" s="369" customFormat="1">
      <c r="A916" s="735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880"/>
      <c r="Q916" s="646"/>
    </row>
    <row r="917" spans="1:17" s="369" customFormat="1">
      <c r="A917" s="735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880"/>
      <c r="Q917" s="646"/>
    </row>
    <row r="918" spans="1:17" s="369" customFormat="1">
      <c r="A918" s="735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880"/>
      <c r="Q918" s="646"/>
    </row>
    <row r="919" spans="1:17" s="369" customFormat="1">
      <c r="A919" s="735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880"/>
      <c r="Q919" s="646"/>
    </row>
    <row r="920" spans="1:17" s="369" customFormat="1">
      <c r="A920" s="735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880"/>
      <c r="Q920" s="646"/>
    </row>
    <row r="921" spans="1:17" s="369" customFormat="1">
      <c r="A921" s="735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880"/>
      <c r="Q921" s="646"/>
    </row>
    <row r="922" spans="1:17" s="369" customFormat="1">
      <c r="A922" s="735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880"/>
      <c r="Q922" s="646"/>
    </row>
    <row r="923" spans="1:17" s="369" customFormat="1">
      <c r="A923" s="735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880"/>
      <c r="Q923" s="646"/>
    </row>
    <row r="924" spans="1:17" s="369" customFormat="1">
      <c r="A924" s="735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880"/>
      <c r="Q924" s="646"/>
    </row>
    <row r="925" spans="1:17" s="369" customFormat="1">
      <c r="A925" s="735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880"/>
      <c r="Q925" s="646"/>
    </row>
    <row r="926" spans="1:17" s="369" customFormat="1">
      <c r="A926" s="735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880"/>
      <c r="Q926" s="646"/>
    </row>
    <row r="927" spans="1:17" s="369" customFormat="1">
      <c r="A927" s="735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880"/>
      <c r="Q927" s="646"/>
    </row>
    <row r="928" spans="1:17" s="369" customFormat="1">
      <c r="A928" s="735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880"/>
      <c r="Q928" s="646"/>
    </row>
    <row r="929" spans="1:17" s="369" customFormat="1">
      <c r="A929" s="735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880"/>
      <c r="Q929" s="646"/>
    </row>
    <row r="930" spans="1:17" s="369" customFormat="1">
      <c r="A930" s="735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880"/>
      <c r="Q930" s="646"/>
    </row>
    <row r="931" spans="1:17" s="369" customFormat="1">
      <c r="A931" s="735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880"/>
      <c r="Q931" s="646"/>
    </row>
    <row r="932" spans="1:17" s="369" customFormat="1">
      <c r="A932" s="735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880"/>
      <c r="Q932" s="646"/>
    </row>
    <row r="933" spans="1:17" s="369" customFormat="1">
      <c r="A933" s="735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880"/>
      <c r="Q933" s="646"/>
    </row>
    <row r="934" spans="1:17" s="369" customFormat="1">
      <c r="A934" s="735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880"/>
      <c r="Q934" s="646"/>
    </row>
    <row r="935" spans="1:17" s="369" customFormat="1">
      <c r="A935" s="735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880"/>
      <c r="Q935" s="646"/>
    </row>
    <row r="936" spans="1:17" s="369" customFormat="1">
      <c r="A936" s="735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880"/>
      <c r="Q936" s="646"/>
    </row>
    <row r="937" spans="1:17" s="369" customFormat="1">
      <c r="A937" s="735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880"/>
      <c r="Q937" s="646"/>
    </row>
    <row r="938" spans="1:17" s="369" customFormat="1">
      <c r="A938" s="735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880"/>
      <c r="Q938" s="646"/>
    </row>
    <row r="939" spans="1:17" s="369" customFormat="1">
      <c r="A939" s="735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880"/>
      <c r="Q939" s="646"/>
    </row>
    <row r="940" spans="1:17" s="369" customFormat="1">
      <c r="A940" s="735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880"/>
      <c r="Q940" s="646"/>
    </row>
    <row r="941" spans="1:17" s="369" customFormat="1">
      <c r="A941" s="735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880"/>
      <c r="Q941" s="646"/>
    </row>
    <row r="942" spans="1:17" s="369" customFormat="1">
      <c r="A942" s="735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880"/>
      <c r="Q942" s="646"/>
    </row>
    <row r="943" spans="1:17" s="369" customFormat="1">
      <c r="A943" s="735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880"/>
      <c r="Q943" s="646"/>
    </row>
    <row r="944" spans="1:17" s="369" customFormat="1">
      <c r="A944" s="735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880"/>
      <c r="Q944" s="646"/>
    </row>
    <row r="945" spans="1:17" s="369" customFormat="1">
      <c r="A945" s="735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880"/>
      <c r="Q945" s="646"/>
    </row>
    <row r="946" spans="1:17" s="369" customFormat="1">
      <c r="A946" s="735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880"/>
      <c r="Q946" s="646"/>
    </row>
    <row r="947" spans="1:17" s="369" customFormat="1">
      <c r="A947" s="735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880"/>
      <c r="Q947" s="646"/>
    </row>
    <row r="948" spans="1:17" s="369" customFormat="1">
      <c r="A948" s="735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880"/>
      <c r="Q948" s="646"/>
    </row>
    <row r="949" spans="1:17" s="369" customFormat="1">
      <c r="A949" s="735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880"/>
      <c r="Q949" s="646"/>
    </row>
    <row r="950" spans="1:17" s="369" customFormat="1">
      <c r="A950" s="735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880"/>
      <c r="Q950" s="646"/>
    </row>
    <row r="951" spans="1:17" s="369" customFormat="1">
      <c r="A951" s="735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880"/>
      <c r="Q951" s="646"/>
    </row>
    <row r="952" spans="1:17" s="369" customFormat="1">
      <c r="A952" s="735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880"/>
      <c r="Q952" s="646"/>
    </row>
    <row r="953" spans="1:17" s="369" customFormat="1">
      <c r="A953" s="735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880"/>
      <c r="Q953" s="646"/>
    </row>
    <row r="954" spans="1:17" s="369" customFormat="1">
      <c r="A954" s="735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880"/>
      <c r="Q954" s="646"/>
    </row>
    <row r="955" spans="1:17" s="369" customFormat="1">
      <c r="A955" s="735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880"/>
      <c r="Q955" s="646"/>
    </row>
    <row r="956" spans="1:17" s="369" customFormat="1">
      <c r="A956" s="735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880"/>
      <c r="Q956" s="646"/>
    </row>
    <row r="957" spans="1:17" s="369" customFormat="1">
      <c r="A957" s="735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880"/>
      <c r="Q957" s="646"/>
    </row>
    <row r="958" spans="1:17" s="369" customFormat="1">
      <c r="A958" s="735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880"/>
      <c r="Q958" s="646"/>
    </row>
    <row r="959" spans="1:17" s="369" customFormat="1">
      <c r="A959" s="735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880"/>
      <c r="Q959" s="646"/>
    </row>
    <row r="960" spans="1:17" s="369" customFormat="1">
      <c r="A960" s="735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880"/>
      <c r="Q960" s="646"/>
    </row>
    <row r="961" spans="1:17" s="369" customFormat="1">
      <c r="A961" s="735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880"/>
      <c r="Q961" s="646"/>
    </row>
    <row r="962" spans="1:17" s="369" customFormat="1">
      <c r="A962" s="735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880"/>
      <c r="Q962" s="646"/>
    </row>
    <row r="963" spans="1:17" s="369" customFormat="1">
      <c r="A963" s="735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880"/>
      <c r="Q963" s="646"/>
    </row>
    <row r="964" spans="1:17" s="369" customFormat="1">
      <c r="A964" s="735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880"/>
      <c r="Q964" s="646"/>
    </row>
    <row r="965" spans="1:17" s="369" customFormat="1">
      <c r="A965" s="735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880"/>
      <c r="Q965" s="646"/>
    </row>
    <row r="966" spans="1:17" s="369" customFormat="1">
      <c r="A966" s="735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880"/>
      <c r="Q966" s="646"/>
    </row>
    <row r="967" spans="1:17" s="369" customFormat="1">
      <c r="A967" s="735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880"/>
      <c r="Q967" s="646"/>
    </row>
    <row r="968" spans="1:17" s="369" customFormat="1">
      <c r="A968" s="735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880"/>
      <c r="Q968" s="646"/>
    </row>
    <row r="969" spans="1:17" s="369" customFormat="1">
      <c r="A969" s="735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880"/>
      <c r="Q969" s="646"/>
    </row>
    <row r="970" spans="1:17" s="369" customFormat="1">
      <c r="A970" s="735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880"/>
      <c r="Q970" s="646"/>
    </row>
    <row r="971" spans="1:17" s="369" customFormat="1">
      <c r="A971" s="735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880"/>
      <c r="Q971" s="646"/>
    </row>
    <row r="972" spans="1:17" s="369" customFormat="1">
      <c r="A972" s="735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880"/>
      <c r="Q972" s="646"/>
    </row>
    <row r="973" spans="1:17" s="369" customFormat="1">
      <c r="A973" s="735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880"/>
      <c r="Q973" s="646"/>
    </row>
    <row r="974" spans="1:17" s="369" customFormat="1">
      <c r="A974" s="735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880"/>
      <c r="Q974" s="646"/>
    </row>
    <row r="975" spans="1:17" s="369" customFormat="1">
      <c r="A975" s="735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880"/>
      <c r="Q975" s="646"/>
    </row>
    <row r="976" spans="1:17" s="369" customFormat="1">
      <c r="A976" s="735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880"/>
      <c r="Q976" s="646"/>
    </row>
    <row r="977" spans="1:17" s="369" customFormat="1">
      <c r="A977" s="735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880"/>
      <c r="Q977" s="646"/>
    </row>
    <row r="978" spans="1:17" s="369" customFormat="1">
      <c r="A978" s="735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880"/>
      <c r="Q978" s="646"/>
    </row>
    <row r="979" spans="1:17" s="369" customFormat="1">
      <c r="A979" s="735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880"/>
      <c r="Q979" s="646"/>
    </row>
    <row r="980" spans="1:17" s="369" customFormat="1">
      <c r="A980" s="735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880"/>
      <c r="Q980" s="646"/>
    </row>
    <row r="981" spans="1:17" s="369" customFormat="1">
      <c r="A981" s="735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880"/>
      <c r="Q981" s="646"/>
    </row>
    <row r="982" spans="1:17" s="369" customFormat="1">
      <c r="A982" s="735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880"/>
      <c r="Q982" s="646"/>
    </row>
    <row r="983" spans="1:17" s="369" customFormat="1">
      <c r="A983" s="735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880"/>
      <c r="Q983" s="646"/>
    </row>
    <row r="984" spans="1:17" s="369" customFormat="1">
      <c r="A984" s="735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880"/>
      <c r="Q984" s="646"/>
    </row>
    <row r="985" spans="1:17" s="369" customFormat="1">
      <c r="A985" s="735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880"/>
      <c r="Q985" s="646"/>
    </row>
    <row r="986" spans="1:17" s="369" customFormat="1">
      <c r="A986" s="735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880"/>
      <c r="Q986" s="646"/>
    </row>
    <row r="987" spans="1:17" s="369" customFormat="1">
      <c r="A987" s="735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880"/>
      <c r="Q987" s="646"/>
    </row>
    <row r="988" spans="1:17" s="369" customFormat="1">
      <c r="A988" s="735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880"/>
      <c r="Q988" s="646"/>
    </row>
    <row r="989" spans="1:17" s="369" customFormat="1">
      <c r="A989" s="735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880"/>
      <c r="Q989" s="646"/>
    </row>
    <row r="990" spans="1:17" s="369" customFormat="1">
      <c r="A990" s="735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880"/>
      <c r="Q990" s="646"/>
    </row>
    <row r="991" spans="1:17" s="369" customFormat="1">
      <c r="A991" s="735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880"/>
      <c r="Q991" s="646"/>
    </row>
    <row r="992" spans="1:17" s="369" customFormat="1">
      <c r="A992" s="735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880"/>
      <c r="Q992" s="646"/>
    </row>
    <row r="993" spans="1:17" s="369" customFormat="1">
      <c r="A993" s="735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880"/>
      <c r="Q993" s="646"/>
    </row>
    <row r="994" spans="1:17" s="369" customFormat="1">
      <c r="A994" s="735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880"/>
      <c r="Q994" s="646"/>
    </row>
    <row r="995" spans="1:17" s="369" customFormat="1">
      <c r="A995" s="735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880"/>
      <c r="Q995" s="646"/>
    </row>
    <row r="996" spans="1:17" s="369" customFormat="1">
      <c r="A996" s="735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880"/>
      <c r="Q996" s="646"/>
    </row>
    <row r="997" spans="1:17" s="369" customFormat="1">
      <c r="A997" s="735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880"/>
      <c r="Q997" s="646"/>
    </row>
    <row r="998" spans="1:17" s="369" customFormat="1">
      <c r="A998" s="735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880"/>
      <c r="Q998" s="646"/>
    </row>
    <row r="999" spans="1:17" s="369" customFormat="1">
      <c r="A999" s="735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880"/>
      <c r="Q999" s="646"/>
    </row>
    <row r="1000" spans="1:17" s="369" customFormat="1">
      <c r="A1000" s="735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880"/>
      <c r="Q1000" s="646"/>
    </row>
    <row r="1001" spans="1:17" s="369" customFormat="1">
      <c r="A1001" s="735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880"/>
      <c r="Q1001" s="646"/>
    </row>
    <row r="1002" spans="1:17" s="369" customFormat="1">
      <c r="A1002" s="735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880"/>
      <c r="Q1002" s="646"/>
    </row>
    <row r="1003" spans="1:17" s="369" customFormat="1">
      <c r="A1003" s="735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880"/>
      <c r="Q1003" s="646"/>
    </row>
    <row r="1004" spans="1:17" s="369" customFormat="1">
      <c r="A1004" s="735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880"/>
      <c r="Q1004" s="646"/>
    </row>
    <row r="1005" spans="1:17" s="369" customFormat="1">
      <c r="A1005" s="735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880"/>
      <c r="Q1005" s="646"/>
    </row>
    <row r="1006" spans="1:17" s="369" customFormat="1">
      <c r="A1006" s="735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880"/>
      <c r="Q1006" s="646"/>
    </row>
    <row r="1007" spans="1:17" s="369" customFormat="1">
      <c r="A1007" s="735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880"/>
      <c r="Q1007" s="646"/>
    </row>
    <row r="1008" spans="1:17" s="369" customFormat="1">
      <c r="A1008" s="735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880"/>
      <c r="Q1008" s="646"/>
    </row>
    <row r="1009" spans="1:17" s="369" customFormat="1">
      <c r="A1009" s="735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880"/>
      <c r="Q1009" s="646"/>
    </row>
    <row r="1010" spans="1:17" s="369" customFormat="1">
      <c r="A1010" s="735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880"/>
      <c r="Q1010" s="646"/>
    </row>
    <row r="1011" spans="1:17" s="369" customFormat="1">
      <c r="A1011" s="735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880"/>
      <c r="Q1011" s="646"/>
    </row>
    <row r="1012" spans="1:17" s="369" customFormat="1">
      <c r="A1012" s="735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880"/>
      <c r="Q1012" s="646"/>
    </row>
    <row r="1013" spans="1:17" s="369" customFormat="1">
      <c r="A1013" s="735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880"/>
      <c r="Q1013" s="646"/>
    </row>
    <row r="1014" spans="1:17" s="369" customFormat="1">
      <c r="A1014" s="735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880"/>
      <c r="Q1014" s="646"/>
    </row>
    <row r="1015" spans="1:17" s="369" customFormat="1">
      <c r="A1015" s="735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880"/>
      <c r="Q1015" s="646"/>
    </row>
    <row r="1016" spans="1:17" s="369" customFormat="1">
      <c r="A1016" s="735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880"/>
      <c r="Q1016" s="646"/>
    </row>
    <row r="1017" spans="1:17" s="369" customFormat="1">
      <c r="A1017" s="735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880"/>
      <c r="Q1017" s="646"/>
    </row>
    <row r="1018" spans="1:17" s="369" customFormat="1">
      <c r="A1018" s="735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880"/>
      <c r="Q1018" s="646"/>
    </row>
    <row r="1019" spans="1:17" s="369" customFormat="1">
      <c r="A1019" s="735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880"/>
      <c r="Q1019" s="646"/>
    </row>
    <row r="1020" spans="1:17" s="369" customFormat="1">
      <c r="A1020" s="735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880"/>
      <c r="Q1020" s="646"/>
    </row>
    <row r="1021" spans="1:17" s="369" customFormat="1">
      <c r="A1021" s="735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880"/>
      <c r="Q1021" s="646"/>
    </row>
    <row r="1022" spans="1:17" s="369" customFormat="1">
      <c r="A1022" s="735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880"/>
      <c r="Q1022" s="646"/>
    </row>
    <row r="1023" spans="1:17" s="369" customFormat="1">
      <c r="A1023" s="735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880"/>
      <c r="Q1023" s="646"/>
    </row>
    <row r="1024" spans="1:17" s="369" customFormat="1">
      <c r="A1024" s="735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880"/>
      <c r="Q1024" s="646"/>
    </row>
    <row r="1025" spans="1:17" s="369" customFormat="1">
      <c r="A1025" s="735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880"/>
      <c r="Q1025" s="646"/>
    </row>
    <row r="1026" spans="1:17" s="369" customFormat="1">
      <c r="A1026" s="735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880"/>
      <c r="Q1026" s="646"/>
    </row>
    <row r="1027" spans="1:17" s="369" customFormat="1">
      <c r="A1027" s="735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880"/>
      <c r="Q1027" s="646"/>
    </row>
    <row r="1028" spans="1:17" s="369" customFormat="1">
      <c r="A1028" s="735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880"/>
      <c r="Q1028" s="646"/>
    </row>
    <row r="1029" spans="1:17" s="369" customFormat="1">
      <c r="A1029" s="735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880"/>
      <c r="Q1029" s="646"/>
    </row>
    <row r="1030" spans="1:17" s="369" customFormat="1">
      <c r="A1030" s="735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880"/>
      <c r="Q1030" s="646"/>
    </row>
    <row r="1031" spans="1:17" s="369" customFormat="1">
      <c r="A1031" s="735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880"/>
      <c r="Q1031" s="646"/>
    </row>
    <row r="1032" spans="1:17" s="369" customFormat="1">
      <c r="A1032" s="735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880"/>
      <c r="Q1032" s="646"/>
    </row>
    <row r="1033" spans="1:17" s="369" customFormat="1">
      <c r="A1033" s="735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880"/>
      <c r="Q1033" s="646"/>
    </row>
    <row r="1034" spans="1:17" s="369" customFormat="1">
      <c r="A1034" s="735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880"/>
      <c r="Q1034" s="646"/>
    </row>
    <row r="1035" spans="1:17" s="369" customFormat="1">
      <c r="A1035" s="735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880"/>
      <c r="Q1035" s="646"/>
    </row>
    <row r="1036" spans="1:17" s="369" customFormat="1">
      <c r="A1036" s="735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880"/>
      <c r="Q1036" s="646"/>
    </row>
    <row r="1037" spans="1:17" s="369" customFormat="1">
      <c r="A1037" s="735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880"/>
      <c r="Q1037" s="646"/>
    </row>
    <row r="1038" spans="1:17" s="369" customFormat="1">
      <c r="A1038" s="735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880"/>
      <c r="Q1038" s="646"/>
    </row>
    <row r="1039" spans="1:17" s="369" customFormat="1">
      <c r="A1039" s="735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880"/>
      <c r="Q1039" s="646"/>
    </row>
    <row r="1040" spans="1:17" s="369" customFormat="1">
      <c r="A1040" s="735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880"/>
      <c r="Q1040" s="646"/>
    </row>
    <row r="1041" spans="1:17" s="369" customFormat="1">
      <c r="A1041" s="735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880"/>
      <c r="Q1041" s="646"/>
    </row>
    <row r="1042" spans="1:17" s="369" customFormat="1">
      <c r="A1042" s="735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880"/>
      <c r="Q1042" s="646"/>
    </row>
    <row r="1043" spans="1:17" s="369" customFormat="1">
      <c r="A1043" s="735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880"/>
      <c r="Q1043" s="646"/>
    </row>
    <row r="1044" spans="1:17" s="369" customFormat="1">
      <c r="A1044" s="735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880"/>
      <c r="Q1044" s="646"/>
    </row>
    <row r="1045" spans="1:17" s="369" customFormat="1">
      <c r="A1045" s="735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880"/>
      <c r="Q1045" s="646"/>
    </row>
    <row r="1046" spans="1:17" s="369" customFormat="1">
      <c r="A1046" s="735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880"/>
      <c r="Q1046" s="646"/>
    </row>
    <row r="1047" spans="1:17" s="369" customFormat="1">
      <c r="A1047" s="735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880"/>
      <c r="Q1047" s="646"/>
    </row>
    <row r="1048" spans="1:17" s="369" customFormat="1">
      <c r="A1048" s="735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880"/>
      <c r="Q1048" s="646"/>
    </row>
    <row r="1049" spans="1:17" s="369" customFormat="1">
      <c r="A1049" s="735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880"/>
      <c r="Q1049" s="646"/>
    </row>
    <row r="1050" spans="1:17" s="369" customFormat="1">
      <c r="A1050" s="735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880"/>
      <c r="Q1050" s="646"/>
    </row>
    <row r="1051" spans="1:17" s="369" customFormat="1">
      <c r="A1051" s="735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880"/>
      <c r="Q1051" s="646"/>
    </row>
    <row r="1052" spans="1:17" s="369" customFormat="1">
      <c r="A1052" s="735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880"/>
      <c r="Q1052" s="646"/>
    </row>
    <row r="1053" spans="1:17" s="369" customFormat="1">
      <c r="A1053" s="735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880"/>
      <c r="Q1053" s="646"/>
    </row>
    <row r="1054" spans="1:17" s="369" customFormat="1">
      <c r="A1054" s="735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880"/>
      <c r="Q1054" s="646"/>
    </row>
    <row r="1055" spans="1:17" s="369" customFormat="1">
      <c r="A1055" s="735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880"/>
      <c r="Q1055" s="646"/>
    </row>
    <row r="1056" spans="1:17" s="369" customFormat="1">
      <c r="A1056" s="735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880"/>
      <c r="Q1056" s="646"/>
    </row>
    <row r="1057" spans="1:17" s="369" customFormat="1">
      <c r="A1057" s="735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880"/>
      <c r="Q1057" s="646"/>
    </row>
    <row r="1058" spans="1:17" s="369" customFormat="1">
      <c r="A1058" s="735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880"/>
      <c r="Q1058" s="646"/>
    </row>
    <row r="1059" spans="1:17" s="369" customFormat="1">
      <c r="A1059" s="735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880"/>
      <c r="Q1059" s="646"/>
    </row>
    <row r="1060" spans="1:17" s="369" customFormat="1">
      <c r="A1060" s="735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880"/>
      <c r="Q1060" s="646"/>
    </row>
    <row r="1061" spans="1:17" s="369" customFormat="1">
      <c r="A1061" s="735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880"/>
      <c r="Q1061" s="646"/>
    </row>
    <row r="1062" spans="1:17" s="369" customFormat="1">
      <c r="A1062" s="735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880"/>
      <c r="Q1062" s="646"/>
    </row>
    <row r="1063" spans="1:17" s="369" customFormat="1">
      <c r="A1063" s="735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880"/>
      <c r="Q1063" s="646"/>
    </row>
    <row r="1064" spans="1:17" s="369" customFormat="1">
      <c r="A1064" s="735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880"/>
      <c r="Q1064" s="646"/>
    </row>
    <row r="1065" spans="1:17" s="369" customFormat="1">
      <c r="A1065" s="735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880"/>
      <c r="Q1065" s="646"/>
    </row>
    <row r="1066" spans="1:17" s="369" customFormat="1">
      <c r="A1066" s="735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880"/>
      <c r="Q1066" s="646"/>
    </row>
    <row r="1067" spans="1:17" s="369" customFormat="1">
      <c r="A1067" s="735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880"/>
      <c r="Q1067" s="646"/>
    </row>
    <row r="1068" spans="1:17" s="369" customFormat="1">
      <c r="A1068" s="735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880"/>
      <c r="Q1068" s="646"/>
    </row>
    <row r="1069" spans="1:17" s="369" customFormat="1">
      <c r="A1069" s="735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880"/>
      <c r="Q1069" s="646"/>
    </row>
    <row r="1070" spans="1:17" s="369" customFormat="1">
      <c r="A1070" s="735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880"/>
      <c r="Q1070" s="646"/>
    </row>
    <row r="1071" spans="1:17" s="369" customFormat="1">
      <c r="A1071" s="735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880"/>
      <c r="Q1071" s="646"/>
    </row>
    <row r="1072" spans="1:17" s="369" customFormat="1">
      <c r="A1072" s="735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880"/>
      <c r="Q1072" s="646"/>
    </row>
    <row r="1073" spans="1:17" s="369" customFormat="1">
      <c r="A1073" s="735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880"/>
      <c r="Q1073" s="646"/>
    </row>
    <row r="1074" spans="1:17" s="369" customFormat="1">
      <c r="A1074" s="735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880"/>
      <c r="Q1074" s="646"/>
    </row>
    <row r="1075" spans="1:17" s="369" customFormat="1">
      <c r="A1075" s="735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880"/>
      <c r="Q1075" s="646"/>
    </row>
    <row r="1076" spans="1:17" s="369" customFormat="1">
      <c r="A1076" s="735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880"/>
      <c r="Q1076" s="646"/>
    </row>
    <row r="1077" spans="1:17" s="369" customFormat="1">
      <c r="A1077" s="735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880"/>
      <c r="Q1077" s="646"/>
    </row>
    <row r="1078" spans="1:17" s="369" customFormat="1">
      <c r="A1078" s="735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880"/>
      <c r="Q1078" s="646"/>
    </row>
    <row r="1079" spans="1:17" s="369" customFormat="1">
      <c r="A1079" s="735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880"/>
      <c r="Q1079" s="646"/>
    </row>
    <row r="1080" spans="1:17" s="369" customFormat="1">
      <c r="A1080" s="735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880"/>
      <c r="Q1080" s="646"/>
    </row>
    <row r="1081" spans="1:17" s="369" customFormat="1">
      <c r="A1081" s="735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880"/>
      <c r="Q1081" s="646"/>
    </row>
    <row r="1082" spans="1:17" s="369" customFormat="1">
      <c r="A1082" s="735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880"/>
      <c r="Q1082" s="646"/>
    </row>
    <row r="1083" spans="1:17" s="369" customFormat="1">
      <c r="A1083" s="735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880"/>
      <c r="Q1083" s="646"/>
    </row>
    <row r="1084" spans="1:17" s="369" customFormat="1">
      <c r="A1084" s="735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880"/>
      <c r="Q1084" s="646"/>
    </row>
    <row r="1085" spans="1:17" s="369" customFormat="1">
      <c r="A1085" s="735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880"/>
      <c r="Q1085" s="646"/>
    </row>
    <row r="1086" spans="1:17" s="369" customFormat="1">
      <c r="A1086" s="735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880"/>
      <c r="Q1086" s="646"/>
    </row>
    <row r="1087" spans="1:17" s="369" customFormat="1">
      <c r="A1087" s="735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880"/>
      <c r="Q1087" s="646"/>
    </row>
    <row r="1088" spans="1:17" s="369" customFormat="1">
      <c r="A1088" s="735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880"/>
      <c r="Q1088" s="646"/>
    </row>
    <row r="1089" spans="1:17" s="369" customFormat="1">
      <c r="A1089" s="735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880"/>
      <c r="Q1089" s="646"/>
    </row>
    <row r="1090" spans="1:17" s="369" customFormat="1">
      <c r="A1090" s="735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880"/>
      <c r="Q1090" s="646"/>
    </row>
    <row r="1091" spans="1:17" s="369" customFormat="1">
      <c r="A1091" s="735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880"/>
      <c r="Q1091" s="646"/>
    </row>
    <row r="1092" spans="1:17" s="369" customFormat="1">
      <c r="A1092" s="735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880"/>
      <c r="Q1092" s="646"/>
    </row>
    <row r="1093" spans="1:17" s="369" customFormat="1">
      <c r="A1093" s="735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880"/>
      <c r="Q1093" s="646"/>
    </row>
    <row r="1094" spans="1:17" s="369" customFormat="1">
      <c r="A1094" s="735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880"/>
      <c r="Q1094" s="646"/>
    </row>
    <row r="1095" spans="1:17" s="369" customFormat="1">
      <c r="A1095" s="735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880"/>
      <c r="Q1095" s="646"/>
    </row>
    <row r="1096" spans="1:17" s="369" customFormat="1">
      <c r="A1096" s="735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880"/>
      <c r="Q1096" s="646"/>
    </row>
    <row r="1097" spans="1:17" s="369" customFormat="1">
      <c r="A1097" s="735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880"/>
      <c r="Q1097" s="646"/>
    </row>
    <row r="1098" spans="1:17" s="369" customFormat="1">
      <c r="A1098" s="735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880"/>
      <c r="Q1098" s="646"/>
    </row>
    <row r="1099" spans="1:17" s="369" customFormat="1">
      <c r="A1099" s="735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880"/>
      <c r="Q1099" s="646"/>
    </row>
    <row r="1100" spans="1:17" s="369" customFormat="1">
      <c r="A1100" s="735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880"/>
      <c r="Q1100" s="646"/>
    </row>
    <row r="1101" spans="1:17" s="369" customFormat="1">
      <c r="A1101" s="735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880"/>
      <c r="Q1101" s="646"/>
    </row>
    <row r="1102" spans="1:17" s="369" customFormat="1">
      <c r="A1102" s="735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880"/>
      <c r="Q1102" s="646"/>
    </row>
    <row r="1103" spans="1:17" s="369" customFormat="1">
      <c r="A1103" s="735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880"/>
      <c r="Q1103" s="646"/>
    </row>
    <row r="1104" spans="1:17" s="369" customFormat="1">
      <c r="A1104" s="735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880"/>
      <c r="Q1104" s="646"/>
    </row>
    <row r="1105" spans="1:17" s="369" customFormat="1">
      <c r="A1105" s="735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880"/>
      <c r="Q1105" s="646"/>
    </row>
    <row r="1106" spans="1:17" s="369" customFormat="1">
      <c r="A1106" s="735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880"/>
      <c r="Q1106" s="646"/>
    </row>
    <row r="1107" spans="1:17" s="369" customFormat="1">
      <c r="A1107" s="735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880"/>
      <c r="Q1107" s="646"/>
    </row>
    <row r="1108" spans="1:17" s="369" customFormat="1">
      <c r="A1108" s="735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880"/>
      <c r="Q1108" s="646"/>
    </row>
    <row r="1109" spans="1:17" s="369" customFormat="1">
      <c r="A1109" s="735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880"/>
      <c r="Q1109" s="646"/>
    </row>
    <row r="1110" spans="1:17" s="369" customFormat="1">
      <c r="A1110" s="735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880"/>
      <c r="Q1110" s="646"/>
    </row>
    <row r="1111" spans="1:17" s="369" customFormat="1">
      <c r="A1111" s="735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880"/>
      <c r="Q1111" s="646"/>
    </row>
    <row r="1112" spans="1:17" s="369" customFormat="1">
      <c r="A1112" s="735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880"/>
      <c r="Q1112" s="646"/>
    </row>
    <row r="1113" spans="1:17" s="369" customFormat="1">
      <c r="A1113" s="735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880"/>
      <c r="Q1113" s="646"/>
    </row>
    <row r="1114" spans="1:17" s="369" customFormat="1">
      <c r="A1114" s="735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880"/>
      <c r="Q1114" s="646"/>
    </row>
    <row r="1115" spans="1:17" s="369" customFormat="1">
      <c r="A1115" s="735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880"/>
      <c r="Q1115" s="646"/>
    </row>
    <row r="1116" spans="1:17" s="369" customFormat="1">
      <c r="A1116" s="735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880"/>
      <c r="Q1116" s="646"/>
    </row>
    <row r="1117" spans="1:17" s="369" customFormat="1">
      <c r="A1117" s="735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880"/>
      <c r="Q1117" s="646"/>
    </row>
    <row r="1118" spans="1:17" s="369" customFormat="1">
      <c r="A1118" s="735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880"/>
      <c r="Q1118" s="646"/>
    </row>
    <row r="1119" spans="1:17" s="369" customFormat="1">
      <c r="A1119" s="735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880"/>
      <c r="Q1119" s="646"/>
    </row>
    <row r="1120" spans="1:17" s="369" customFormat="1">
      <c r="A1120" s="735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880"/>
      <c r="Q1120" s="646"/>
    </row>
    <row r="1121" spans="1:17" s="369" customFormat="1">
      <c r="A1121" s="735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880"/>
      <c r="Q1121" s="646"/>
    </row>
    <row r="1122" spans="1:17" s="369" customFormat="1">
      <c r="A1122" s="735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880"/>
      <c r="Q1122" s="646"/>
    </row>
    <row r="1123" spans="1:17" s="369" customFormat="1">
      <c r="A1123" s="735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880"/>
      <c r="Q1123" s="646"/>
    </row>
    <row r="1124" spans="1:17" s="369" customFormat="1">
      <c r="A1124" s="735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880"/>
      <c r="Q1124" s="646"/>
    </row>
    <row r="1125" spans="1:17" s="369" customFormat="1">
      <c r="A1125" s="735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880"/>
      <c r="Q1125" s="646"/>
    </row>
    <row r="1126" spans="1:17" s="369" customFormat="1">
      <c r="A1126" s="735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880"/>
      <c r="Q1126" s="646"/>
    </row>
    <row r="1127" spans="1:17" s="369" customFormat="1">
      <c r="A1127" s="735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880"/>
      <c r="Q1127" s="646"/>
    </row>
    <row r="1128" spans="1:17" s="369" customFormat="1">
      <c r="A1128" s="735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880"/>
      <c r="Q1128" s="646"/>
    </row>
    <row r="1129" spans="1:17" s="369" customFormat="1">
      <c r="A1129" s="735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880"/>
      <c r="Q1129" s="646"/>
    </row>
    <row r="1130" spans="1:17" s="369" customFormat="1">
      <c r="A1130" s="735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880"/>
      <c r="Q1130" s="646"/>
    </row>
    <row r="1131" spans="1:17" s="369" customFormat="1">
      <c r="A1131" s="735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880"/>
      <c r="Q1131" s="646"/>
    </row>
    <row r="1132" spans="1:17" s="369" customFormat="1">
      <c r="A1132" s="735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880"/>
      <c r="Q1132" s="646"/>
    </row>
    <row r="1133" spans="1:17" s="369" customFormat="1">
      <c r="A1133" s="735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880"/>
      <c r="Q1133" s="646"/>
    </row>
    <row r="1134" spans="1:17" s="369" customFormat="1">
      <c r="A1134" s="735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880"/>
      <c r="Q1134" s="646"/>
    </row>
    <row r="1135" spans="1:17" s="369" customFormat="1">
      <c r="A1135" s="735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880"/>
      <c r="Q1135" s="646"/>
    </row>
    <row r="1136" spans="1:17" s="369" customFormat="1">
      <c r="A1136" s="735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880"/>
      <c r="Q1136" s="646"/>
    </row>
    <row r="1137" spans="1:17" s="369" customFormat="1">
      <c r="A1137" s="735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880"/>
      <c r="Q1137" s="646"/>
    </row>
    <row r="1138" spans="1:17" s="369" customFormat="1">
      <c r="A1138" s="735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880"/>
      <c r="Q1138" s="646"/>
    </row>
    <row r="1139" spans="1:17" s="369" customFormat="1">
      <c r="A1139" s="735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880"/>
      <c r="Q1139" s="646"/>
    </row>
    <row r="1140" spans="1:17" s="369" customFormat="1">
      <c r="A1140" s="735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880"/>
      <c r="Q1140" s="646"/>
    </row>
    <row r="1141" spans="1:17" s="369" customFormat="1">
      <c r="A1141" s="735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880"/>
      <c r="Q1141" s="646"/>
    </row>
    <row r="1142" spans="1:17" s="369" customFormat="1">
      <c r="A1142" s="735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880"/>
      <c r="Q1142" s="646"/>
    </row>
    <row r="1143" spans="1:17" s="369" customFormat="1">
      <c r="A1143" s="735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880"/>
      <c r="Q1143" s="646"/>
    </row>
    <row r="1144" spans="1:17" s="369" customFormat="1">
      <c r="A1144" s="735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880"/>
      <c r="Q1144" s="646"/>
    </row>
    <row r="1145" spans="1:17" s="369" customFormat="1">
      <c r="A1145" s="735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880"/>
      <c r="Q1145" s="646"/>
    </row>
    <row r="1146" spans="1:17" s="369" customFormat="1">
      <c r="A1146" s="735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880"/>
      <c r="Q1146" s="646"/>
    </row>
    <row r="1147" spans="1:17" s="369" customFormat="1">
      <c r="A1147" s="735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880"/>
      <c r="Q1147" s="646"/>
    </row>
    <row r="1148" spans="1:17" s="369" customFormat="1">
      <c r="A1148" s="735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880"/>
      <c r="Q1148" s="646"/>
    </row>
    <row r="1149" spans="1:17" s="369" customFormat="1">
      <c r="A1149" s="735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880"/>
      <c r="Q1149" s="646"/>
    </row>
    <row r="1150" spans="1:17" s="369" customFormat="1">
      <c r="A1150" s="735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880"/>
      <c r="Q1150" s="646"/>
    </row>
    <row r="1151" spans="1:17" s="369" customFormat="1">
      <c r="A1151" s="735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880"/>
      <c r="Q1151" s="646"/>
    </row>
    <row r="1152" spans="1:17" s="369" customFormat="1">
      <c r="A1152" s="735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880"/>
      <c r="Q1152" s="646"/>
    </row>
    <row r="1153" spans="1:17" s="369" customFormat="1">
      <c r="A1153" s="735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880"/>
      <c r="Q1153" s="646"/>
    </row>
    <row r="1154" spans="1:17" s="369" customFormat="1">
      <c r="A1154" s="735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880"/>
      <c r="Q1154" s="646"/>
    </row>
    <row r="1155" spans="1:17" s="369" customFormat="1">
      <c r="A1155" s="735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880"/>
      <c r="Q1155" s="646"/>
    </row>
    <row r="1156" spans="1:17" s="369" customFormat="1">
      <c r="A1156" s="735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880"/>
      <c r="Q1156" s="646"/>
    </row>
    <row r="1157" spans="1:17" s="369" customFormat="1">
      <c r="A1157" s="735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880"/>
      <c r="Q1157" s="646"/>
    </row>
    <row r="1158" spans="1:17" s="369" customFormat="1">
      <c r="A1158" s="735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880"/>
      <c r="Q1158" s="646"/>
    </row>
    <row r="1159" spans="1:17" s="369" customFormat="1">
      <c r="A1159" s="735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880"/>
      <c r="Q1159" s="646"/>
    </row>
    <row r="1160" spans="1:17" s="369" customFormat="1">
      <c r="A1160" s="735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880"/>
      <c r="Q1160" s="646"/>
    </row>
    <row r="1161" spans="1:17" s="369" customFormat="1">
      <c r="A1161" s="735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880"/>
      <c r="Q1161" s="646"/>
    </row>
    <row r="1162" spans="1:17" s="369" customFormat="1">
      <c r="A1162" s="735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880"/>
      <c r="Q1162" s="646"/>
    </row>
    <row r="1163" spans="1:17" s="369" customFormat="1">
      <c r="A1163" s="735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880"/>
      <c r="Q1163" s="646"/>
    </row>
    <row r="1164" spans="1:17" s="369" customFormat="1">
      <c r="A1164" s="735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880"/>
      <c r="Q1164" s="646"/>
    </row>
    <row r="1165" spans="1:17" s="369" customFormat="1">
      <c r="A1165" s="735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880"/>
      <c r="Q1165" s="646"/>
    </row>
    <row r="1166" spans="1:17" s="369" customFormat="1">
      <c r="A1166" s="735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880"/>
      <c r="Q1166" s="646"/>
    </row>
    <row r="1167" spans="1:17" s="369" customFormat="1">
      <c r="A1167" s="735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880"/>
      <c r="Q1167" s="646"/>
    </row>
    <row r="1168" spans="1:17" s="369" customFormat="1">
      <c r="A1168" s="735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880"/>
      <c r="Q1168" s="646"/>
    </row>
    <row r="1169" spans="1:17" s="369" customFormat="1">
      <c r="A1169" s="735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880"/>
      <c r="Q1169" s="646"/>
    </row>
    <row r="1170" spans="1:17" s="369" customFormat="1">
      <c r="A1170" s="735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880"/>
      <c r="Q1170" s="646"/>
    </row>
    <row r="1171" spans="1:17" s="369" customFormat="1">
      <c r="A1171" s="735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880"/>
      <c r="Q1171" s="646"/>
    </row>
    <row r="1172" spans="1:17" s="369" customFormat="1">
      <c r="A1172" s="735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880"/>
      <c r="Q1172" s="646"/>
    </row>
    <row r="1173" spans="1:17" s="369" customFormat="1">
      <c r="A1173" s="735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880"/>
      <c r="Q1173" s="646"/>
    </row>
    <row r="1174" spans="1:17" s="369" customFormat="1">
      <c r="A1174" s="735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880"/>
      <c r="Q1174" s="646"/>
    </row>
    <row r="1175" spans="1:17" s="369" customFormat="1">
      <c r="A1175" s="735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880"/>
      <c r="Q1175" s="646"/>
    </row>
    <row r="1176" spans="1:17" s="369" customFormat="1">
      <c r="A1176" s="735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880"/>
      <c r="Q1176" s="646"/>
    </row>
    <row r="1177" spans="1:17" s="369" customFormat="1">
      <c r="A1177" s="735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880"/>
      <c r="Q1177" s="646"/>
    </row>
    <row r="1178" spans="1:17" s="369" customFormat="1">
      <c r="A1178" s="735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880"/>
      <c r="Q1178" s="646"/>
    </row>
    <row r="1179" spans="1:17" s="369" customFormat="1">
      <c r="A1179" s="735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880"/>
      <c r="Q1179" s="646"/>
    </row>
    <row r="1180" spans="1:17" s="369" customFormat="1">
      <c r="A1180" s="735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880"/>
      <c r="Q1180" s="646"/>
    </row>
    <row r="1181" spans="1:17" s="369" customFormat="1">
      <c r="A1181" s="735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880"/>
      <c r="Q1181" s="646"/>
    </row>
    <row r="1182" spans="1:17" s="369" customFormat="1">
      <c r="A1182" s="735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880"/>
      <c r="Q1182" s="646"/>
    </row>
    <row r="1183" spans="1:17" s="369" customFormat="1">
      <c r="A1183" s="735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880"/>
      <c r="Q1183" s="646"/>
    </row>
    <row r="1184" spans="1:17" s="369" customFormat="1">
      <c r="A1184" s="735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880"/>
      <c r="Q1184" s="646"/>
    </row>
    <row r="1185" spans="1:17" s="369" customFormat="1">
      <c r="A1185" s="735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880"/>
      <c r="Q1185" s="646"/>
    </row>
    <row r="1186" spans="1:17" s="369" customFormat="1">
      <c r="A1186" s="735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880"/>
      <c r="Q1186" s="646"/>
    </row>
    <row r="1187" spans="1:17" s="369" customFormat="1">
      <c r="A1187" s="735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880"/>
      <c r="Q1187" s="646"/>
    </row>
    <row r="1188" spans="1:17" s="369" customFormat="1">
      <c r="A1188" s="735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880"/>
      <c r="Q1188" s="646"/>
    </row>
    <row r="1189" spans="1:17" s="369" customFormat="1">
      <c r="A1189" s="735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880"/>
      <c r="Q1189" s="646"/>
    </row>
    <row r="1190" spans="1:17" s="369" customFormat="1">
      <c r="A1190" s="735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880"/>
      <c r="Q1190" s="646"/>
    </row>
    <row r="1191" spans="1:17" s="369" customFormat="1">
      <c r="A1191" s="735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880"/>
      <c r="Q1191" s="646"/>
    </row>
    <row r="1192" spans="1:17" s="369" customFormat="1">
      <c r="A1192" s="735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880"/>
      <c r="Q1192" s="646"/>
    </row>
    <row r="1193" spans="1:17" s="369" customFormat="1">
      <c r="A1193" s="735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880"/>
      <c r="Q1193" s="646"/>
    </row>
    <row r="1194" spans="1:17" s="369" customFormat="1">
      <c r="A1194" s="735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880"/>
      <c r="Q1194" s="646"/>
    </row>
    <row r="1195" spans="1:17" s="369" customFormat="1">
      <c r="A1195" s="735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880"/>
      <c r="Q1195" s="646"/>
    </row>
    <row r="1196" spans="1:17" s="369" customFormat="1">
      <c r="A1196" s="735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880"/>
      <c r="Q1196" s="646"/>
    </row>
    <row r="1197" spans="1:17" s="369" customFormat="1">
      <c r="A1197" s="735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880"/>
      <c r="Q1197" s="646"/>
    </row>
    <row r="1198" spans="1:17" s="369" customFormat="1">
      <c r="A1198" s="735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880"/>
      <c r="Q1198" s="646"/>
    </row>
    <row r="1199" spans="1:17" s="369" customFormat="1">
      <c r="A1199" s="735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880"/>
      <c r="Q1199" s="646"/>
    </row>
    <row r="1200" spans="1:17" s="369" customFormat="1">
      <c r="A1200" s="735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880"/>
      <c r="Q1200" s="646"/>
    </row>
    <row r="1201" spans="1:17" s="369" customFormat="1">
      <c r="A1201" s="735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880"/>
      <c r="Q1201" s="646"/>
    </row>
    <row r="1202" spans="1:17" s="369" customFormat="1">
      <c r="A1202" s="735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880"/>
      <c r="Q1202" s="646"/>
    </row>
    <row r="1203" spans="1:17" s="369" customFormat="1">
      <c r="A1203" s="735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880"/>
      <c r="Q1203" s="646"/>
    </row>
    <row r="1204" spans="1:17" s="369" customFormat="1">
      <c r="A1204" s="735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880"/>
      <c r="Q1204" s="646"/>
    </row>
    <row r="1205" spans="1:17" s="369" customFormat="1">
      <c r="A1205" s="735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880"/>
      <c r="Q1205" s="646"/>
    </row>
    <row r="1206" spans="1:17" s="369" customFormat="1">
      <c r="A1206" s="735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880"/>
      <c r="Q1206" s="646"/>
    </row>
    <row r="1207" spans="1:17" s="369" customFormat="1">
      <c r="A1207" s="735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880"/>
      <c r="Q1207" s="646"/>
    </row>
    <row r="1208" spans="1:17" s="369" customFormat="1">
      <c r="A1208" s="735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880"/>
      <c r="Q1208" s="646"/>
    </row>
    <row r="1209" spans="1:17" s="369" customFormat="1">
      <c r="A1209" s="735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880"/>
      <c r="Q1209" s="646"/>
    </row>
    <row r="1210" spans="1:17" s="369" customFormat="1">
      <c r="A1210" s="735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880"/>
      <c r="Q1210" s="646"/>
    </row>
    <row r="1211" spans="1:17" s="369" customFormat="1">
      <c r="A1211" s="735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880"/>
      <c r="Q1211" s="646"/>
    </row>
    <row r="1212" spans="1:17" s="369" customFormat="1">
      <c r="A1212" s="735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880"/>
      <c r="Q1212" s="646"/>
    </row>
    <row r="1213" spans="1:17" s="369" customFormat="1">
      <c r="A1213" s="735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880"/>
      <c r="Q1213" s="646"/>
    </row>
    <row r="1214" spans="1:17" s="369" customFormat="1">
      <c r="A1214" s="735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880"/>
      <c r="Q1214" s="646"/>
    </row>
    <row r="1215" spans="1:17" s="369" customFormat="1">
      <c r="A1215" s="735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880"/>
      <c r="Q1215" s="646"/>
    </row>
    <row r="1216" spans="1:17" s="369" customFormat="1">
      <c r="A1216" s="735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880"/>
      <c r="Q1216" s="646"/>
    </row>
    <row r="1217" spans="1:17" s="369" customFormat="1">
      <c r="A1217" s="735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880"/>
      <c r="Q1217" s="646"/>
    </row>
    <row r="1218" spans="1:17" s="369" customFormat="1">
      <c r="A1218" s="735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880"/>
      <c r="Q1218" s="646"/>
    </row>
    <row r="1219" spans="1:17" s="369" customFormat="1">
      <c r="A1219" s="735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880"/>
      <c r="Q1219" s="646"/>
    </row>
    <row r="1220" spans="1:17" s="369" customFormat="1">
      <c r="A1220" s="735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880"/>
      <c r="Q1220" s="646"/>
    </row>
    <row r="1221" spans="1:17" s="369" customFormat="1">
      <c r="A1221" s="735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880"/>
      <c r="Q1221" s="646"/>
    </row>
    <row r="1222" spans="1:17" s="369" customFormat="1">
      <c r="A1222" s="735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880"/>
      <c r="Q1222" s="646"/>
    </row>
    <row r="1223" spans="1:17" s="369" customFormat="1">
      <c r="A1223" s="735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880"/>
      <c r="Q1223" s="646"/>
    </row>
    <row r="1224" spans="1:17" s="369" customFormat="1">
      <c r="A1224" s="735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880"/>
      <c r="Q1224" s="646"/>
    </row>
    <row r="1225" spans="1:17" s="369" customFormat="1">
      <c r="A1225" s="735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880"/>
      <c r="Q1225" s="646"/>
    </row>
    <row r="1226" spans="1:17" s="369" customFormat="1">
      <c r="A1226" s="735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880"/>
      <c r="Q1226" s="646"/>
    </row>
    <row r="1227" spans="1:17" s="369" customFormat="1">
      <c r="A1227" s="735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880"/>
      <c r="Q1227" s="646"/>
    </row>
    <row r="1228" spans="1:17" s="369" customFormat="1">
      <c r="A1228" s="735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880"/>
      <c r="Q1228" s="646"/>
    </row>
    <row r="1229" spans="1:17" s="369" customFormat="1">
      <c r="A1229" s="735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880"/>
      <c r="Q1229" s="646"/>
    </row>
    <row r="1230" spans="1:17" s="369" customFormat="1">
      <c r="A1230" s="735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880"/>
      <c r="Q1230" s="646"/>
    </row>
    <row r="1231" spans="1:17" s="369" customFormat="1">
      <c r="A1231" s="735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880"/>
      <c r="Q1231" s="646"/>
    </row>
    <row r="1232" spans="1:17" s="369" customFormat="1">
      <c r="A1232" s="735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880"/>
      <c r="Q1232" s="646"/>
    </row>
    <row r="1233" spans="1:17" s="369" customFormat="1">
      <c r="A1233" s="735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880"/>
      <c r="Q1233" s="646"/>
    </row>
    <row r="1234" spans="1:17" s="369" customFormat="1">
      <c r="A1234" s="735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880"/>
      <c r="Q1234" s="646"/>
    </row>
    <row r="1235" spans="1:17" s="369" customFormat="1">
      <c r="A1235" s="735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880"/>
      <c r="Q1235" s="646"/>
    </row>
    <row r="1236" spans="1:17" s="369" customFormat="1">
      <c r="A1236" s="735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880"/>
      <c r="Q1236" s="646"/>
    </row>
    <row r="1237" spans="1:17" s="369" customFormat="1">
      <c r="A1237" s="735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880"/>
      <c r="Q1237" s="646"/>
    </row>
    <row r="1238" spans="1:17" s="369" customFormat="1">
      <c r="A1238" s="735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880"/>
      <c r="Q1238" s="646"/>
    </row>
    <row r="1239" spans="1:17" s="369" customFormat="1">
      <c r="A1239" s="735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880"/>
      <c r="Q1239" s="646"/>
    </row>
    <row r="1240" spans="1:17" s="369" customFormat="1">
      <c r="A1240" s="735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880"/>
      <c r="Q1240" s="646"/>
    </row>
    <row r="1241" spans="1:17" s="369" customFormat="1">
      <c r="A1241" s="735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880"/>
      <c r="Q1241" s="646"/>
    </row>
    <row r="1242" spans="1:17" s="369" customFormat="1">
      <c r="A1242" s="735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880"/>
      <c r="Q1242" s="646"/>
    </row>
    <row r="1243" spans="1:17" s="369" customFormat="1">
      <c r="A1243" s="735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880"/>
      <c r="Q1243" s="646"/>
    </row>
    <row r="1244" spans="1:17" s="369" customFormat="1">
      <c r="A1244" s="735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880"/>
      <c r="Q1244" s="646"/>
    </row>
    <row r="1245" spans="1:17" s="369" customFormat="1">
      <c r="A1245" s="735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880"/>
      <c r="Q1245" s="646"/>
    </row>
    <row r="1246" spans="1:17" s="369" customFormat="1">
      <c r="A1246" s="735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880"/>
      <c r="Q1246" s="646"/>
    </row>
    <row r="1247" spans="1:17" s="369" customFormat="1">
      <c r="A1247" s="735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880"/>
      <c r="Q1247" s="646"/>
    </row>
    <row r="1248" spans="1:17" s="369" customFormat="1">
      <c r="A1248" s="735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880"/>
      <c r="Q1248" s="646"/>
    </row>
    <row r="1249" spans="1:17" s="369" customFormat="1">
      <c r="A1249" s="735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880"/>
      <c r="Q1249" s="646"/>
    </row>
    <row r="1250" spans="1:17" s="369" customFormat="1">
      <c r="A1250" s="735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880"/>
      <c r="Q1250" s="646"/>
    </row>
    <row r="1251" spans="1:17" s="369" customFormat="1">
      <c r="A1251" s="735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880"/>
      <c r="Q1251" s="646"/>
    </row>
    <row r="1252" spans="1:17" s="369" customFormat="1">
      <c r="A1252" s="735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880"/>
      <c r="Q1252" s="646"/>
    </row>
    <row r="1253" spans="1:17" s="369" customFormat="1">
      <c r="A1253" s="735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880"/>
      <c r="Q1253" s="646"/>
    </row>
    <row r="1254" spans="1:17" s="369" customFormat="1">
      <c r="A1254" s="735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880"/>
      <c r="Q1254" s="646"/>
    </row>
    <row r="1255" spans="1:17" s="369" customFormat="1">
      <c r="A1255" s="735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880"/>
      <c r="Q1255" s="646"/>
    </row>
    <row r="1256" spans="1:17" s="369" customFormat="1">
      <c r="A1256" s="735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880"/>
      <c r="Q1256" s="646"/>
    </row>
    <row r="1257" spans="1:17" s="369" customFormat="1">
      <c r="A1257" s="735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880"/>
      <c r="Q1257" s="646"/>
    </row>
    <row r="1258" spans="1:17" s="369" customFormat="1">
      <c r="A1258" s="735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880"/>
      <c r="Q1258" s="646"/>
    </row>
    <row r="1259" spans="1:17" s="369" customFormat="1">
      <c r="A1259" s="735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880"/>
      <c r="Q1259" s="646"/>
    </row>
    <row r="1260" spans="1:17" s="369" customFormat="1">
      <c r="A1260" s="735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880"/>
      <c r="Q1260" s="646"/>
    </row>
    <row r="1261" spans="1:17" s="369" customFormat="1">
      <c r="A1261" s="735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880"/>
      <c r="Q1261" s="646"/>
    </row>
    <row r="1262" spans="1:17" s="369" customFormat="1">
      <c r="A1262" s="735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880"/>
      <c r="Q1262" s="646"/>
    </row>
    <row r="1263" spans="1:17" s="369" customFormat="1">
      <c r="A1263" s="735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880"/>
      <c r="Q1263" s="646"/>
    </row>
    <row r="1264" spans="1:17" s="369" customFormat="1">
      <c r="A1264" s="735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880"/>
      <c r="Q1264" s="646"/>
    </row>
    <row r="1265" spans="1:17" s="369" customFormat="1">
      <c r="A1265" s="735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880"/>
      <c r="Q1265" s="646"/>
    </row>
    <row r="1266" spans="1:17" s="369" customFormat="1">
      <c r="A1266" s="735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880"/>
      <c r="Q1266" s="646"/>
    </row>
    <row r="1267" spans="1:17" s="369" customFormat="1">
      <c r="A1267" s="735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880"/>
      <c r="Q1267" s="646"/>
    </row>
    <row r="1268" spans="1:17" s="369" customFormat="1">
      <c r="A1268" s="735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880"/>
      <c r="Q1268" s="646"/>
    </row>
    <row r="1269" spans="1:17" s="369" customFormat="1">
      <c r="A1269" s="735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880"/>
      <c r="Q1269" s="646"/>
    </row>
    <row r="1270" spans="1:17" s="369" customFormat="1">
      <c r="A1270" s="735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880"/>
      <c r="Q1270" s="646"/>
    </row>
    <row r="1271" spans="1:17" s="369" customFormat="1">
      <c r="A1271" s="735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880"/>
      <c r="Q1271" s="646"/>
    </row>
    <row r="1272" spans="1:17" s="369" customFormat="1">
      <c r="A1272" s="735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880"/>
      <c r="Q1272" s="646"/>
    </row>
    <row r="1273" spans="1:17" s="369" customFormat="1">
      <c r="A1273" s="735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880"/>
      <c r="Q1273" s="646"/>
    </row>
    <row r="1274" spans="1:17" s="369" customFormat="1">
      <c r="A1274" s="735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880"/>
      <c r="Q1274" s="646"/>
    </row>
    <row r="1275" spans="1:17" s="369" customFormat="1">
      <c r="A1275" s="735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880"/>
      <c r="Q1275" s="646"/>
    </row>
    <row r="1276" spans="1:17" s="369" customFormat="1">
      <c r="A1276" s="735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880"/>
      <c r="Q1276" s="646"/>
    </row>
    <row r="1277" spans="1:17" s="369" customFormat="1">
      <c r="A1277" s="735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880"/>
      <c r="Q1277" s="646"/>
    </row>
    <row r="1278" spans="1:17" s="369" customFormat="1">
      <c r="A1278" s="735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880"/>
      <c r="Q1278" s="646"/>
    </row>
    <row r="1279" spans="1:17" s="369" customFormat="1">
      <c r="A1279" s="735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880"/>
      <c r="Q1279" s="646"/>
    </row>
    <row r="1280" spans="1:17" s="369" customFormat="1">
      <c r="A1280" s="735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880"/>
      <c r="Q1280" s="646"/>
    </row>
    <row r="1281" spans="1:17" s="369" customFormat="1">
      <c r="A1281" s="735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880"/>
      <c r="Q1281" s="646"/>
    </row>
    <row r="1282" spans="1:17" s="369" customFormat="1">
      <c r="A1282" s="735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880"/>
      <c r="Q1282" s="646"/>
    </row>
    <row r="1283" spans="1:17" s="369" customFormat="1">
      <c r="A1283" s="735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880"/>
      <c r="Q1283" s="646"/>
    </row>
    <row r="1284" spans="1:17" s="369" customFormat="1">
      <c r="A1284" s="735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880"/>
      <c r="Q1284" s="646"/>
    </row>
    <row r="1285" spans="1:17" s="369" customFormat="1">
      <c r="A1285" s="735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880"/>
      <c r="Q1285" s="646"/>
    </row>
    <row r="1286" spans="1:17" s="369" customFormat="1">
      <c r="A1286" s="735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880"/>
      <c r="Q1286" s="646"/>
    </row>
    <row r="1287" spans="1:17" s="369" customFormat="1">
      <c r="A1287" s="735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880"/>
      <c r="Q1287" s="646"/>
    </row>
    <row r="1288" spans="1:17" s="369" customFormat="1">
      <c r="A1288" s="735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880"/>
      <c r="Q1288" s="646"/>
    </row>
    <row r="1289" spans="1:17" s="369" customFormat="1">
      <c r="A1289" s="735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880"/>
      <c r="Q1289" s="646"/>
    </row>
    <row r="1290" spans="1:17" s="369" customFormat="1">
      <c r="A1290" s="735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880"/>
      <c r="Q1290" s="646"/>
    </row>
    <row r="1291" spans="1:17" s="369" customFormat="1">
      <c r="A1291" s="735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880"/>
      <c r="Q1291" s="646"/>
    </row>
    <row r="1292" spans="1:17" s="369" customFormat="1">
      <c r="A1292" s="735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880"/>
      <c r="Q1292" s="646"/>
    </row>
    <row r="1293" spans="1:17" s="369" customFormat="1">
      <c r="A1293" s="735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880"/>
      <c r="Q1293" s="646"/>
    </row>
    <row r="1294" spans="1:17" s="369" customFormat="1">
      <c r="A1294" s="735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880"/>
      <c r="Q1294" s="646"/>
    </row>
    <row r="1295" spans="1:17" s="369" customFormat="1">
      <c r="A1295" s="735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880"/>
      <c r="Q1295" s="646"/>
    </row>
    <row r="1296" spans="1:17" s="369" customFormat="1">
      <c r="A1296" s="735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880"/>
      <c r="Q1296" s="646"/>
    </row>
    <row r="1297" spans="1:17" s="369" customFormat="1">
      <c r="A1297" s="735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880"/>
      <c r="Q1297" s="646"/>
    </row>
    <row r="1298" spans="1:17" s="369" customFormat="1">
      <c r="A1298" s="735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880"/>
      <c r="Q1298" s="646"/>
    </row>
    <row r="1299" spans="1:17" s="369" customFormat="1">
      <c r="A1299" s="735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880"/>
      <c r="Q1299" s="646"/>
    </row>
    <row r="1300" spans="1:17" s="369" customFormat="1">
      <c r="A1300" s="735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880"/>
      <c r="Q1300" s="646"/>
    </row>
    <row r="1301" spans="1:17" s="369" customFormat="1">
      <c r="A1301" s="735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880"/>
      <c r="Q1301" s="646"/>
    </row>
    <row r="1302" spans="1:17" s="369" customFormat="1">
      <c r="A1302" s="735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880"/>
      <c r="Q1302" s="646"/>
    </row>
    <row r="1303" spans="1:17" s="369" customFormat="1">
      <c r="A1303" s="735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880"/>
      <c r="Q1303" s="646"/>
    </row>
    <row r="1304" spans="1:17" s="369" customFormat="1">
      <c r="A1304" s="735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880"/>
      <c r="Q1304" s="646"/>
    </row>
    <row r="1305" spans="1:17" s="369" customFormat="1">
      <c r="A1305" s="735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880"/>
      <c r="Q1305" s="646"/>
    </row>
    <row r="1306" spans="1:17" s="369" customFormat="1">
      <c r="A1306" s="735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880"/>
      <c r="Q1306" s="646"/>
    </row>
    <row r="1307" spans="1:17" s="369" customFormat="1">
      <c r="A1307" s="735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880"/>
      <c r="Q1307" s="646"/>
    </row>
    <row r="1308" spans="1:17" s="369" customFormat="1">
      <c r="A1308" s="735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880"/>
      <c r="Q1308" s="646"/>
    </row>
    <row r="1309" spans="1:17" s="369" customFormat="1">
      <c r="A1309" s="735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880"/>
      <c r="Q1309" s="646"/>
    </row>
    <row r="1310" spans="1:17" s="369" customFormat="1">
      <c r="A1310" s="735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880"/>
      <c r="Q1310" s="646"/>
    </row>
    <row r="1311" spans="1:17" s="369" customFormat="1">
      <c r="A1311" s="735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880"/>
      <c r="Q1311" s="646"/>
    </row>
    <row r="1312" spans="1:17" s="369" customFormat="1">
      <c r="A1312" s="735"/>
      <c r="B1312" s="736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880"/>
      <c r="Q1312" s="646"/>
    </row>
    <row r="1313" spans="1:17" s="369" customFormat="1">
      <c r="A1313" s="735"/>
      <c r="B1313" s="736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880"/>
      <c r="Q1313" s="646"/>
    </row>
    <row r="1314" spans="1:17" s="369" customFormat="1">
      <c r="A1314" s="735"/>
      <c r="B1314" s="736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880"/>
      <c r="Q1314" s="646"/>
    </row>
    <row r="1315" spans="1:17" s="369" customFormat="1">
      <c r="A1315" s="735"/>
      <c r="B1315" s="736"/>
      <c r="C1315" s="737"/>
      <c r="D1315" s="646"/>
      <c r="E1315" s="646"/>
      <c r="F1315" s="646"/>
      <c r="G1315" s="738"/>
      <c r="H1315" s="738"/>
      <c r="I1315" s="719"/>
      <c r="L1315" s="646"/>
      <c r="N1315" s="646"/>
      <c r="P1315" s="880"/>
      <c r="Q1315" s="646"/>
    </row>
    <row r="1316" spans="1:17" s="369" customFormat="1">
      <c r="A1316" s="735"/>
      <c r="B1316" s="736"/>
      <c r="C1316" s="737"/>
      <c r="D1316" s="646"/>
      <c r="E1316" s="646"/>
      <c r="F1316" s="646"/>
      <c r="G1316" s="738"/>
      <c r="H1316" s="738"/>
      <c r="I1316" s="719"/>
      <c r="L1316" s="646"/>
      <c r="N1316" s="646"/>
      <c r="P1316" s="880"/>
      <c r="Q1316" s="646"/>
    </row>
    <row r="1317" spans="1:17" s="369" customFormat="1">
      <c r="A1317" s="735"/>
      <c r="B1317" s="736"/>
      <c r="C1317" s="737"/>
      <c r="D1317" s="646"/>
      <c r="E1317" s="646"/>
      <c r="F1317" s="646"/>
      <c r="G1317" s="738"/>
      <c r="H1317" s="738"/>
      <c r="I1317" s="719"/>
      <c r="L1317" s="646"/>
      <c r="N1317" s="646"/>
      <c r="P1317" s="880"/>
      <c r="Q1317" s="646"/>
    </row>
    <row r="1318" spans="1:17" s="369" customFormat="1">
      <c r="A1318" s="735"/>
      <c r="B1318" s="736"/>
      <c r="C1318" s="737"/>
      <c r="D1318" s="646"/>
      <c r="E1318" s="646"/>
      <c r="F1318" s="646"/>
      <c r="G1318" s="738"/>
      <c r="H1318" s="738"/>
      <c r="I1318" s="719"/>
      <c r="L1318" s="646"/>
      <c r="N1318" s="646"/>
      <c r="P1318" s="880"/>
      <c r="Q1318" s="646"/>
    </row>
    <row r="1319" spans="1:17" s="369" customFormat="1">
      <c r="A1319" s="735"/>
      <c r="B1319" s="736"/>
      <c r="C1319" s="737"/>
      <c r="D1319" s="646"/>
      <c r="E1319" s="646"/>
      <c r="F1319" s="646"/>
      <c r="G1319" s="738"/>
      <c r="H1319" s="738"/>
      <c r="I1319" s="719"/>
      <c r="L1319" s="646"/>
      <c r="N1319" s="646"/>
      <c r="P1319" s="880"/>
      <c r="Q1319" s="646"/>
    </row>
  </sheetData>
  <autoFilter ref="A4:T364">
    <sortState ref="A5:T367">
      <sortCondition ref="Q4:Q367"/>
    </sortState>
  </autoFilter>
  <mergeCells count="8">
    <mergeCell ref="B403:D403"/>
    <mergeCell ref="I403:J403"/>
    <mergeCell ref="K403:Q403"/>
    <mergeCell ref="K8:K9"/>
    <mergeCell ref="E2:M2"/>
    <mergeCell ref="D3:M3"/>
    <mergeCell ref="A400:P400"/>
    <mergeCell ref="O13:O14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20"/>
  <sheetViews>
    <sheetView rightToLeft="1" tabSelected="1" workbookViewId="0">
      <pane ySplit="4" topLeftCell="A5" activePane="bottomLeft" state="frozen"/>
      <selection activeCell="J9" sqref="J9:J10"/>
      <selection pane="bottomLeft" activeCell="A341" sqref="A341:P341"/>
    </sheetView>
  </sheetViews>
  <sheetFormatPr defaultRowHeight="18"/>
  <cols>
    <col min="1" max="1" width="4.25" style="725" customWidth="1"/>
    <col min="2" max="2" width="7.625" style="289" customWidth="1"/>
    <col min="3" max="3" width="16.5" style="730" customWidth="1"/>
    <col min="4" max="4" width="4.75" style="368" customWidth="1"/>
    <col min="5" max="6" width="4.25" style="368" customWidth="1"/>
    <col min="7" max="7" width="9" style="362" hidden="1" customWidth="1"/>
    <col min="8" max="8" width="5.625" style="362" hidden="1" customWidth="1"/>
    <col min="9" max="9" width="15.625" style="337" customWidth="1"/>
    <col min="10" max="10" width="6.875" style="338" customWidth="1"/>
    <col min="11" max="11" width="6.625" style="338" customWidth="1"/>
    <col min="12" max="12" width="6.75" style="368" customWidth="1"/>
    <col min="13" max="13" width="6.875" style="338" customWidth="1"/>
    <col min="14" max="14" width="6.375" style="368" customWidth="1"/>
    <col min="15" max="15" width="6.625" style="338" customWidth="1"/>
    <col min="16" max="16" width="7.625" style="387" customWidth="1"/>
    <col min="17" max="17" width="9" style="338" hidden="1" customWidth="1"/>
    <col min="18" max="23" width="9" style="369" customWidth="1"/>
    <col min="24" max="24" width="3.375" style="369" customWidth="1"/>
    <col min="25" max="32" width="9" style="369" customWidth="1"/>
    <col min="33" max="45" width="9" style="338" customWidth="1"/>
    <col min="46" max="46" width="10" style="338" bestFit="1" customWidth="1"/>
    <col min="47" max="16384" width="9" style="338"/>
  </cols>
  <sheetData>
    <row r="1" spans="1:46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</row>
    <row r="2" spans="1:46" s="272" customFormat="1" ht="18" customHeight="1">
      <c r="A2" s="723"/>
      <c r="B2" s="289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</row>
    <row r="3" spans="1:46" s="272" customFormat="1" ht="21.75" customHeight="1">
      <c r="A3" s="723"/>
      <c r="B3" s="289"/>
      <c r="C3" s="713" t="s">
        <v>1952</v>
      </c>
      <c r="D3" s="1136" t="s">
        <v>2037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</row>
    <row r="4" spans="1:46" s="748" customFormat="1" ht="29.25" customHeight="1">
      <c r="A4" s="744"/>
      <c r="B4" s="983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45" t="s">
        <v>8</v>
      </c>
      <c r="Q4" s="805" t="s">
        <v>1989</v>
      </c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T4" s="750" t="s">
        <v>1452</v>
      </c>
    </row>
    <row r="5" spans="1:46" s="272" customFormat="1" ht="18.75" customHeight="1">
      <c r="A5" s="367">
        <v>1</v>
      </c>
      <c r="B5" s="243" t="s">
        <v>755</v>
      </c>
      <c r="C5" s="236" t="str">
        <f>VLOOKUP(B5,مقررات!$A$1:$F$411,2,FALSE)</f>
        <v>تشريح وشكل خارجي</v>
      </c>
      <c r="D5" s="218">
        <f>VLOOKUP(B5,مقررات!$A$1:$F$452,3,FALSE)</f>
        <v>2</v>
      </c>
      <c r="E5" s="218">
        <f>VLOOKUP(B5,مقررات!$A$1:$F$476,4,FALSE)</f>
        <v>2</v>
      </c>
      <c r="F5" s="218">
        <f t="shared" ref="F5:F35" si="0">D5+0.5*E5</f>
        <v>3</v>
      </c>
      <c r="G5" s="52">
        <f>VLOOKUP(B5,مقررات!$A$1:$F$409,6,FALSE)</f>
        <v>0</v>
      </c>
      <c r="H5" s="52" t="s">
        <v>1819</v>
      </c>
      <c r="I5" s="1117" t="str">
        <f>VLOOKUP(H5,'اعضاء هيئة التدريس'!$B$1:$D$300,2,FALSE)</f>
        <v>ا.د/ زكى عبدالحمد تركى</v>
      </c>
      <c r="J5" s="409"/>
      <c r="K5" s="409"/>
      <c r="L5" s="409" t="s">
        <v>1068</v>
      </c>
      <c r="M5" s="409"/>
      <c r="N5" s="409"/>
      <c r="O5" s="409"/>
      <c r="P5" s="1088" t="s">
        <v>1316</v>
      </c>
      <c r="Q5" s="802">
        <v>1</v>
      </c>
      <c r="R5" s="220"/>
      <c r="S5" s="220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T5" s="251" t="e">
        <f>VLOOKUP(#REF!,'اعضاء هيئة التدريس'!#REF!,2,)</f>
        <v>#REF!</v>
      </c>
    </row>
    <row r="6" spans="1:46" s="272" customFormat="1" ht="19.5" customHeight="1">
      <c r="A6" s="328">
        <v>2</v>
      </c>
      <c r="B6" s="243" t="s">
        <v>756</v>
      </c>
      <c r="C6" s="236" t="str">
        <f>VLOOKUP(B6,مقررات!$A$1:$F$411,2,FALSE)</f>
        <v>تقسيم مملكة نباتية</v>
      </c>
      <c r="D6" s="218">
        <f>VLOOKUP(B6,مقررات!$A$1:$F$452,3,FALSE)</f>
        <v>2</v>
      </c>
      <c r="E6" s="218">
        <f>VLOOKUP(B6,مقررات!$A$1:$F$476,4,FALSE)</f>
        <v>2</v>
      </c>
      <c r="F6" s="218">
        <f t="shared" si="0"/>
        <v>3</v>
      </c>
      <c r="G6" s="52">
        <f>VLOOKUP(B6,مقررات!$A$1:$F$409,6,FALSE)</f>
        <v>0</v>
      </c>
      <c r="H6" s="52" t="s">
        <v>1815</v>
      </c>
      <c r="I6" s="1117" t="str">
        <f>VLOOKUP(H6,'اعضاء هيئة التدريس'!$B$1:$D$300,2,FALSE)</f>
        <v>ا.د/ محمد مدحت غريب</v>
      </c>
      <c r="J6" s="409"/>
      <c r="K6" s="409"/>
      <c r="L6" s="409"/>
      <c r="M6" s="409"/>
      <c r="N6" s="409" t="s">
        <v>1068</v>
      </c>
      <c r="O6" s="409"/>
      <c r="P6" s="1028" t="s">
        <v>89</v>
      </c>
      <c r="Q6" s="692">
        <v>2</v>
      </c>
      <c r="R6" s="91"/>
      <c r="S6" s="91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T6" s="251" t="e">
        <f>VLOOKUP(#REF!,'اعضاء هيئة التدريس'!#REF!,2,)</f>
        <v>#REF!</v>
      </c>
    </row>
    <row r="7" spans="1:46" s="285" customFormat="1" ht="18" customHeight="1">
      <c r="A7" s="367">
        <v>3</v>
      </c>
      <c r="B7" s="243" t="s">
        <v>757</v>
      </c>
      <c r="C7" s="236" t="str">
        <f>VLOOKUP(B7,مقررات!$A$1:$F$411,2,FALSE)</f>
        <v>بيئة عامه</v>
      </c>
      <c r="D7" s="218">
        <f>VLOOKUP(B7,مقررات!$A$1:$F$452,3,FALSE)</f>
        <v>2</v>
      </c>
      <c r="E7" s="218">
        <f>VLOOKUP(B7,مقررات!$A$1:$F$476,4,FALSE)</f>
        <v>2</v>
      </c>
      <c r="F7" s="218">
        <f t="shared" si="0"/>
        <v>3</v>
      </c>
      <c r="G7" s="52">
        <f>VLOOKUP(B7,مقررات!$A$1:$F$409,6,FALSE)</f>
        <v>0</v>
      </c>
      <c r="H7" s="52" t="s">
        <v>1817</v>
      </c>
      <c r="I7" s="1117" t="str">
        <f>VLOOKUP(H7,'اعضاء هيئة التدريس'!$B$1:$D$300,2,FALSE)</f>
        <v>ا.د/ محمد احمد زايد</v>
      </c>
      <c r="J7" s="409"/>
      <c r="K7" s="409"/>
      <c r="L7" s="409" t="s">
        <v>1067</v>
      </c>
      <c r="M7" s="409"/>
      <c r="N7" s="409"/>
      <c r="O7" s="409"/>
      <c r="P7" s="1088" t="s">
        <v>1316</v>
      </c>
      <c r="Q7" s="428">
        <v>3</v>
      </c>
      <c r="R7" s="283"/>
      <c r="S7" s="284"/>
      <c r="T7" s="283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  <c r="AF7" s="284"/>
      <c r="AT7" s="251" t="e">
        <f>VLOOKUP(#REF!,'اعضاء هيئة التدريس'!#REF!,2,)</f>
        <v>#REF!</v>
      </c>
    </row>
    <row r="8" spans="1:46" s="285" customFormat="1" ht="18.75" customHeight="1">
      <c r="A8" s="367">
        <v>5</v>
      </c>
      <c r="B8" s="244" t="s">
        <v>609</v>
      </c>
      <c r="C8" s="236" t="str">
        <f>VLOOKUP(B8,مقررات!$A$1:$F$411,2,FALSE)</f>
        <v>أسس كيمياء غير عضوية</v>
      </c>
      <c r="D8" s="218">
        <f>VLOOKUP(B8,مقررات!$A$1:$F$452,3,FALSE)</f>
        <v>1.5</v>
      </c>
      <c r="E8" s="218">
        <f>VLOOKUP(B8,مقررات!$A$1:$F$476,4,FALSE)</f>
        <v>1</v>
      </c>
      <c r="F8" s="218">
        <f t="shared" si="0"/>
        <v>2</v>
      </c>
      <c r="G8" s="52" t="str">
        <f>VLOOKUP(B8,مقررات!$A$1:$F$409,6,FALSE)</f>
        <v>-</v>
      </c>
      <c r="H8" s="705" t="s">
        <v>1745</v>
      </c>
      <c r="I8" s="1117" t="str">
        <f>VLOOKUP(H8,'اعضاء هيئة التدريس'!$B$1:$D$300,2,FALSE)</f>
        <v>د. سناء امام</v>
      </c>
      <c r="J8" s="251"/>
      <c r="K8" s="1102" t="s">
        <v>1067</v>
      </c>
      <c r="L8" s="409"/>
      <c r="M8" s="1094"/>
      <c r="N8" s="1094"/>
      <c r="O8" s="1095"/>
      <c r="P8" s="1090" t="s">
        <v>1324</v>
      </c>
      <c r="Q8" s="692">
        <v>5</v>
      </c>
      <c r="R8" s="91"/>
      <c r="S8" s="91"/>
      <c r="T8" s="283"/>
      <c r="U8" s="284"/>
      <c r="V8" s="284"/>
      <c r="W8" s="284"/>
      <c r="X8" s="284"/>
      <c r="Y8" s="284"/>
      <c r="Z8" s="284"/>
      <c r="AA8" s="284"/>
      <c r="AB8" s="284"/>
      <c r="AC8" s="284"/>
      <c r="AD8" s="284"/>
      <c r="AE8" s="284"/>
      <c r="AF8" s="284"/>
      <c r="AT8" s="251" t="e">
        <f>VLOOKUP(#REF!,'اعضاء هيئة التدريس'!#REF!,2,)</f>
        <v>#REF!</v>
      </c>
    </row>
    <row r="9" spans="1:46" s="272" customFormat="1" ht="18" customHeight="1">
      <c r="A9" s="367">
        <v>6</v>
      </c>
      <c r="B9" s="244" t="s">
        <v>612</v>
      </c>
      <c r="C9" s="236" t="str">
        <f>VLOOKUP(B9,مقررات!$A$1:$F$411,2,FALSE)</f>
        <v>أسس كيمياء عضوية</v>
      </c>
      <c r="D9" s="218">
        <f>VLOOKUP(B9,مقررات!$A$1:$F$452,3,FALSE)</f>
        <v>1.5</v>
      </c>
      <c r="E9" s="218">
        <f>VLOOKUP(B9,مقررات!$A$1:$F$476,4,FALSE)</f>
        <v>1</v>
      </c>
      <c r="F9" s="218">
        <f t="shared" si="0"/>
        <v>2</v>
      </c>
      <c r="G9" s="52" t="str">
        <f>VLOOKUP(B9,مقررات!$A$1:$F$409,6,FALSE)</f>
        <v>-</v>
      </c>
      <c r="H9" s="52" t="s">
        <v>1697</v>
      </c>
      <c r="I9" s="1117" t="str">
        <f>VLOOKUP(H9,'اعضاء هيئة التدريس'!$B$1:$D$300,2,FALSE)</f>
        <v>أ.د. عبدالحميد اسماعيل</v>
      </c>
      <c r="J9" s="409"/>
      <c r="K9" s="409"/>
      <c r="L9" s="409"/>
      <c r="M9" s="409" t="s">
        <v>1067</v>
      </c>
      <c r="N9" s="409"/>
      <c r="O9" s="409"/>
      <c r="P9" s="1028" t="s">
        <v>1324</v>
      </c>
      <c r="Q9" s="692">
        <v>6</v>
      </c>
      <c r="R9" s="92"/>
      <c r="S9" s="92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T9" s="251" t="e">
        <f>VLOOKUP(#REF!,'اعضاء هيئة التدريس'!#REF!,2,)</f>
        <v>#REF!</v>
      </c>
    </row>
    <row r="10" spans="1:46" s="285" customFormat="1" ht="18.75" customHeight="1">
      <c r="A10" s="367">
        <v>7</v>
      </c>
      <c r="B10" s="244" t="s">
        <v>611</v>
      </c>
      <c r="C10" s="236" t="str">
        <f>VLOOKUP(B10,مقررات!$A$1:$F$411,2,FALSE)</f>
        <v>كيمياء تحليلية (1)</v>
      </c>
      <c r="D10" s="218">
        <f>VLOOKUP(B10,مقررات!$A$1:$F$452,3,FALSE)</f>
        <v>1.5</v>
      </c>
      <c r="E10" s="218">
        <f>VLOOKUP(B10,مقررات!$A$1:$F$476,4,FALSE)</f>
        <v>1</v>
      </c>
      <c r="F10" s="218">
        <f t="shared" si="0"/>
        <v>2</v>
      </c>
      <c r="G10" s="52" t="str">
        <f>VLOOKUP(B10,مقررات!$A$1:$F$409,6,FALSE)</f>
        <v>-</v>
      </c>
      <c r="H10" s="700" t="s">
        <v>1698</v>
      </c>
      <c r="I10" s="1117" t="s">
        <v>2089</v>
      </c>
      <c r="J10" s="409"/>
      <c r="K10" s="1095"/>
      <c r="L10" s="409"/>
      <c r="M10" s="409"/>
      <c r="N10" s="409" t="s">
        <v>1067</v>
      </c>
      <c r="O10" s="409"/>
      <c r="P10" s="1090" t="s">
        <v>1324</v>
      </c>
      <c r="Q10" s="692">
        <v>7</v>
      </c>
      <c r="R10" s="91"/>
      <c r="S10" s="91"/>
      <c r="T10" s="283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T10" s="251" t="e">
        <f>VLOOKUP(#REF!,'اعضاء هيئة التدريس'!#REF!,2,)</f>
        <v>#REF!</v>
      </c>
    </row>
    <row r="11" spans="1:46" s="285" customFormat="1" ht="15.75" customHeight="1">
      <c r="A11" s="367"/>
      <c r="B11" s="288" t="s">
        <v>610</v>
      </c>
      <c r="C11" s="345" t="str">
        <f>VLOOKUP(B11,مقررات!$A$1:$F$411,2,FALSE)</f>
        <v>كيمياء تحليلية وصفية</v>
      </c>
      <c r="D11" s="211">
        <f>VLOOKUP(B11,مقررات!$A$1:$F$452,3,FALSE)</f>
        <v>1</v>
      </c>
      <c r="E11" s="211">
        <f>VLOOKUP(B11,مقررات!$A$1:$F$476,4,FALSE)</f>
        <v>0</v>
      </c>
      <c r="F11" s="211">
        <f t="shared" si="0"/>
        <v>1</v>
      </c>
      <c r="G11" s="60" t="str">
        <f>VLOOKUP(B11,مقررات!$A$1:$F$409,6,FALSE)</f>
        <v>-</v>
      </c>
      <c r="H11" s="347" t="s">
        <v>1750</v>
      </c>
      <c r="I11" s="257" t="s">
        <v>2072</v>
      </c>
      <c r="J11" s="1102"/>
      <c r="K11" s="996" t="s">
        <v>1147</v>
      </c>
      <c r="L11" s="1102"/>
      <c r="M11" s="1102"/>
      <c r="N11" s="1102"/>
      <c r="O11" s="409"/>
      <c r="P11" s="1090"/>
      <c r="Q11" s="692">
        <v>7</v>
      </c>
      <c r="R11" s="91"/>
      <c r="S11" s="91"/>
      <c r="T11" s="283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T11" s="251" t="e">
        <f>VLOOKUP(#REF!,'اعضاء هيئة التدريس'!#REF!,2,)</f>
        <v>#REF!</v>
      </c>
    </row>
    <row r="12" spans="1:46" s="285" customFormat="1" ht="15.75" customHeight="1">
      <c r="A12" s="367"/>
      <c r="B12" s="288" t="s">
        <v>973</v>
      </c>
      <c r="C12" s="345" t="str">
        <f>VLOOKUP(B12,مقررات!$A$1:$F$411,2,FALSE)</f>
        <v>لغة أجنبية (1)</v>
      </c>
      <c r="D12" s="211">
        <f>VLOOKUP(B12,مقررات!$A$1:$F$452,3,FALSE)</f>
        <v>2</v>
      </c>
      <c r="E12" s="211">
        <f>VLOOKUP(B12,مقررات!$A$1:$F$476,4,FALSE)</f>
        <v>0</v>
      </c>
      <c r="F12" s="211">
        <f t="shared" si="0"/>
        <v>2</v>
      </c>
      <c r="G12" s="60">
        <f>VLOOKUP(B12,مقررات!$A$1:$F$409,6,FALSE)</f>
        <v>0</v>
      </c>
      <c r="H12" s="60" t="s">
        <v>1971</v>
      </c>
      <c r="I12" s="251" t="s">
        <v>2107</v>
      </c>
      <c r="J12" s="1101" t="s">
        <v>1072</v>
      </c>
      <c r="K12" s="996"/>
      <c r="L12" s="1102"/>
      <c r="M12" s="1102"/>
      <c r="N12" s="1102"/>
      <c r="O12" s="409"/>
      <c r="P12" s="1090"/>
      <c r="Q12" s="692"/>
      <c r="R12" s="91"/>
      <c r="S12" s="91"/>
      <c r="T12" s="283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T12" s="251"/>
    </row>
    <row r="13" spans="1:46" s="272" customFormat="1" ht="21.75" customHeight="1">
      <c r="A13" s="328">
        <v>8</v>
      </c>
      <c r="B13" s="244" t="s">
        <v>986</v>
      </c>
      <c r="C13" s="236" t="str">
        <f>VLOOKUP(B13,مقررات!$A$1:$F$411,2,FALSE)</f>
        <v>حاسب آلي (1)</v>
      </c>
      <c r="D13" s="218">
        <f>VLOOKUP(B13,مقررات!$A$1:$F$452,3,FALSE)</f>
        <v>1</v>
      </c>
      <c r="E13" s="218">
        <f>VLOOKUP(B13,مقررات!$A$1:$F$476,4,FALSE)</f>
        <v>2</v>
      </c>
      <c r="F13" s="218">
        <f>D13+0.5*E13</f>
        <v>2</v>
      </c>
      <c r="G13" s="73" t="s">
        <v>1980</v>
      </c>
      <c r="H13" s="423" t="s">
        <v>1520</v>
      </c>
      <c r="I13" s="1117" t="str">
        <f>VLOOKUP(H13,'اعضاء هيئة التدريس'!$B$1:$D$300,2,FALSE)</f>
        <v>أ.د/ محمد امين عبدالواحد</v>
      </c>
      <c r="J13" s="406"/>
      <c r="K13" s="1113"/>
      <c r="L13" s="409"/>
      <c r="M13" s="996"/>
      <c r="N13" s="409"/>
      <c r="O13" s="1141" t="s">
        <v>1993</v>
      </c>
      <c r="P13" s="1090" t="s">
        <v>1313</v>
      </c>
      <c r="Q13" s="692">
        <v>11</v>
      </c>
      <c r="R13" s="91"/>
      <c r="S13" s="91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T13" s="251" t="e">
        <f>VLOOKUP(#REF!,'اعضاء هيئة التدريس'!#REF!,2,)</f>
        <v>#REF!</v>
      </c>
    </row>
    <row r="14" spans="1:46" s="272" customFormat="1" ht="17.25" customHeight="1">
      <c r="A14" s="367"/>
      <c r="B14" s="998" t="s">
        <v>986</v>
      </c>
      <c r="C14" s="1118" t="str">
        <f>VLOOKUP(B14,مقررات!$A$1:$F$411,2,FALSE)</f>
        <v>حاسب آلي (1)</v>
      </c>
      <c r="D14" s="999">
        <f>VLOOKUP(B14,مقررات!$A$1:$F$452,3,FALSE)</f>
        <v>1</v>
      </c>
      <c r="E14" s="999">
        <f>VLOOKUP(B14,مقررات!$A$1:$F$476,4,FALSE)</f>
        <v>2</v>
      </c>
      <c r="F14" s="999">
        <f>D14+0.5*E14</f>
        <v>2</v>
      </c>
      <c r="G14" s="73" t="s">
        <v>1980</v>
      </c>
      <c r="H14" s="52"/>
      <c r="I14" s="257" t="s">
        <v>2097</v>
      </c>
      <c r="J14" s="212"/>
      <c r="K14" s="409"/>
      <c r="L14" s="409"/>
      <c r="M14" s="996"/>
      <c r="N14" s="409"/>
      <c r="O14" s="1142"/>
      <c r="P14" s="1090"/>
      <c r="Q14" s="428">
        <v>11</v>
      </c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T14" s="251" t="e">
        <f>VLOOKUP(#REF!,'اعضاء هيئة التدريس'!#REF!,2,)</f>
        <v>#REF!</v>
      </c>
    </row>
    <row r="15" spans="1:46" s="285" customFormat="1" ht="26.25" customHeight="1">
      <c r="A15" s="367">
        <v>9</v>
      </c>
      <c r="B15" s="244" t="s">
        <v>1976</v>
      </c>
      <c r="C15" s="1027" t="str">
        <f>VLOOKUP(B15,مقررات!$A$1:$F$411,2,FALSE)</f>
        <v>مدخل الى الجودة والاعتماد في مؤسسات التعليم العالي</v>
      </c>
      <c r="D15" s="218">
        <f>VLOOKUP(B15,مقررات!$A$1:$F$452,3,FALSE)</f>
        <v>1</v>
      </c>
      <c r="E15" s="218">
        <f>VLOOKUP(B15,مقررات!$A$1:$F$476,4,FALSE)</f>
        <v>0</v>
      </c>
      <c r="F15" s="218">
        <f t="shared" si="0"/>
        <v>1</v>
      </c>
      <c r="G15" s="52">
        <f>VLOOKUP(B15,مقررات!$A$1:$F$409,6,FALSE)</f>
        <v>0</v>
      </c>
      <c r="H15" s="52" t="s">
        <v>1869</v>
      </c>
      <c r="I15" s="257" t="s">
        <v>2078</v>
      </c>
      <c r="J15" s="409"/>
      <c r="K15" s="409"/>
      <c r="L15" s="409" t="s">
        <v>1071</v>
      </c>
      <c r="M15" s="409"/>
      <c r="N15" s="409"/>
      <c r="O15" s="409"/>
      <c r="P15" s="1028" t="s">
        <v>1325</v>
      </c>
      <c r="Q15" s="428">
        <v>13</v>
      </c>
      <c r="R15" s="283"/>
      <c r="S15" s="283"/>
      <c r="T15" s="283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E15" s="284"/>
      <c r="AF15" s="284"/>
      <c r="AT15" s="251" t="e">
        <f>VLOOKUP(#REF!,'اعضاء هيئة التدريس'!#REF!,2,)</f>
        <v>#REF!</v>
      </c>
    </row>
    <row r="16" spans="1:46" s="285" customFormat="1" ht="15.75" hidden="1" customHeight="1">
      <c r="A16" s="328">
        <v>8</v>
      </c>
      <c r="B16" s="691" t="s">
        <v>986</v>
      </c>
      <c r="C16" s="726" t="str">
        <f>VLOOKUP(B16,مقررات!$A$1:$F$411,2,FALSE)</f>
        <v>حاسب آلي (1)</v>
      </c>
      <c r="D16" s="211">
        <f>VLOOKUP(B16,مقررات!$A$1:$F$452,3,FALSE)</f>
        <v>1</v>
      </c>
      <c r="E16" s="211">
        <f>VLOOKUP(B16,مقررات!$A$1:$F$476,4,FALSE)</f>
        <v>2</v>
      </c>
      <c r="F16" s="211">
        <f>D16+0.5*E16</f>
        <v>2</v>
      </c>
      <c r="G16" s="764" t="s">
        <v>2012</v>
      </c>
      <c r="H16" s="423" t="s">
        <v>1560</v>
      </c>
      <c r="I16" s="262" t="str">
        <f>VLOOKUP(H16,'اعضاء هيئة التدريس'!$B$1:$D$300,2,FALSE)</f>
        <v xml:space="preserve">د/ هاني محمد إبراهيم </v>
      </c>
      <c r="J16" s="251"/>
      <c r="K16" s="1156" t="s">
        <v>1993</v>
      </c>
      <c r="L16" s="73"/>
      <c r="M16" s="73"/>
      <c r="N16" s="73"/>
      <c r="O16" s="73"/>
      <c r="P16" s="1149" t="s">
        <v>1319</v>
      </c>
      <c r="Q16" s="692"/>
      <c r="R16" s="91"/>
      <c r="S16" s="91"/>
      <c r="T16" s="283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T16" s="251" t="e">
        <f>VLOOKUP(#REF!,'اعضاء هيئة التدريس'!#REF!,2,)</f>
        <v>#REF!</v>
      </c>
    </row>
    <row r="17" spans="1:47" s="272" customFormat="1" ht="15.75" hidden="1" customHeight="1">
      <c r="A17" s="328"/>
      <c r="B17" s="691" t="s">
        <v>986</v>
      </c>
      <c r="C17" s="726" t="str">
        <f>VLOOKUP(B17,مقررات!$A$1:$F$411,2,FALSE)</f>
        <v>حاسب آلي (1)</v>
      </c>
      <c r="D17" s="211">
        <f>VLOOKUP(B17,مقررات!$A$1:$F$452,3,FALSE)</f>
        <v>1</v>
      </c>
      <c r="E17" s="211">
        <f>VLOOKUP(B17,مقررات!$A$1:$F$476,4,FALSE)</f>
        <v>2</v>
      </c>
      <c r="F17" s="211">
        <f>D17+0.5*E17</f>
        <v>2</v>
      </c>
      <c r="G17" s="764" t="s">
        <v>2012</v>
      </c>
      <c r="H17" s="423" t="s">
        <v>1563</v>
      </c>
      <c r="I17" s="262" t="str">
        <f>VLOOKUP(H17,'اعضاء هيئة التدريس'!$B$1:$D$300,2,FALSE)</f>
        <v>د/ محمد مصطفى ناصف</v>
      </c>
      <c r="J17" s="251"/>
      <c r="K17" s="1157"/>
      <c r="L17" s="73"/>
      <c r="M17" s="73"/>
      <c r="N17" s="73"/>
      <c r="O17" s="73"/>
      <c r="P17" s="1150"/>
      <c r="Q17" s="692"/>
      <c r="R17" s="91"/>
      <c r="S17" s="91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T17" s="251" t="e">
        <f>VLOOKUP(#REF!,'اعضاء هيئة التدريس'!#REF!,2,)</f>
        <v>#REF!</v>
      </c>
    </row>
    <row r="18" spans="1:47" s="272" customFormat="1" ht="15.75" hidden="1" customHeight="1">
      <c r="A18" s="367">
        <v>5</v>
      </c>
      <c r="B18" s="691" t="s">
        <v>609</v>
      </c>
      <c r="C18" s="726" t="str">
        <f>VLOOKUP(B18,مقررات!$A$1:$F$411,2,FALSE)</f>
        <v>أسس كيمياء غير عضوية</v>
      </c>
      <c r="D18" s="211">
        <f>VLOOKUP(B18,مقررات!$A$1:$F$452,3,FALSE)</f>
        <v>1.5</v>
      </c>
      <c r="E18" s="211">
        <f>VLOOKUP(B18,مقررات!$A$1:$F$476,4,FALSE)</f>
        <v>1</v>
      </c>
      <c r="F18" s="211">
        <f t="shared" si="0"/>
        <v>2</v>
      </c>
      <c r="G18" s="60" t="str">
        <f>VLOOKUP(B18,مقررات!$A$1:$F$409,6,FALSE)</f>
        <v>-</v>
      </c>
      <c r="H18" s="347" t="s">
        <v>1745</v>
      </c>
      <c r="I18" s="262" t="str">
        <f>VLOOKUP(H18,'اعضاء هيئة التدريس'!$B$1:$D$300,2,FALSE)</f>
        <v>د. سناء امام</v>
      </c>
      <c r="J18" s="454"/>
      <c r="K18" s="454" t="s">
        <v>1067</v>
      </c>
      <c r="L18" s="454"/>
      <c r="M18" s="454"/>
      <c r="N18" s="454"/>
      <c r="O18" s="454"/>
      <c r="P18" s="255" t="s">
        <v>1324</v>
      </c>
      <c r="Q18" s="428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T18" s="251" t="e">
        <f>VLOOKUP(#REF!,'اعضاء هيئة التدريس'!#REF!,2,)</f>
        <v>#REF!</v>
      </c>
    </row>
    <row r="19" spans="1:47" s="480" customFormat="1" ht="15.75" hidden="1" customHeight="1">
      <c r="A19" s="328"/>
      <c r="B19" s="169" t="s">
        <v>784</v>
      </c>
      <c r="C19" s="726" t="str">
        <f>VLOOKUP(B19,مقررات!$A$1:$F$411,2,FALSE)</f>
        <v>بحث ومقال</v>
      </c>
      <c r="D19" s="211">
        <f>VLOOKUP(B19,مقررات!$A$1:$F$452,3,FALSE)</f>
        <v>2</v>
      </c>
      <c r="E19" s="211">
        <v>0</v>
      </c>
      <c r="F19" s="211">
        <f t="shared" si="0"/>
        <v>2</v>
      </c>
      <c r="G19" s="60">
        <f>VLOOKUP(B19,مقررات!$A$1:$F$409,6,FALSE)</f>
        <v>0</v>
      </c>
      <c r="H19" s="60"/>
      <c r="I19" s="786" t="s">
        <v>892</v>
      </c>
      <c r="J19" s="73"/>
      <c r="K19" s="73"/>
      <c r="L19" s="73"/>
      <c r="M19" s="73"/>
      <c r="N19" s="73"/>
      <c r="O19" s="73"/>
      <c r="P19" s="1046"/>
      <c r="Q19" s="692"/>
      <c r="R19" s="91"/>
      <c r="S19" s="91"/>
      <c r="T19" s="743"/>
      <c r="U19" s="743"/>
      <c r="V19" s="743"/>
      <c r="W19" s="743"/>
      <c r="X19" s="743"/>
      <c r="Y19" s="743"/>
      <c r="Z19" s="743"/>
      <c r="AA19" s="743"/>
      <c r="AB19" s="743"/>
      <c r="AC19" s="743"/>
      <c r="AD19" s="743"/>
      <c r="AE19" s="743"/>
      <c r="AF19" s="743"/>
      <c r="AG19" s="751"/>
      <c r="AS19" s="752"/>
      <c r="AT19" s="480" t="e">
        <f>VLOOKUP(#REF!,'اعضاء هيئة التدريس'!#REF!,2,)</f>
        <v>#REF!</v>
      </c>
      <c r="AU19" s="751"/>
    </row>
    <row r="20" spans="1:47" s="272" customFormat="1" ht="15.75" hidden="1" customHeight="1">
      <c r="A20" s="328"/>
      <c r="B20" s="169" t="s">
        <v>758</v>
      </c>
      <c r="C20" s="726" t="str">
        <f>VLOOKUP(B20,مقررات!$A$1:$F$411,2,FALSE)</f>
        <v>علم الوراثة</v>
      </c>
      <c r="D20" s="211">
        <f>VLOOKUP(B20,مقررات!$A$1:$F$452,3,FALSE)</f>
        <v>2</v>
      </c>
      <c r="E20" s="211">
        <f>VLOOKUP(B20,مقررات!$A$1:$F$476,4,FALSE)</f>
        <v>2</v>
      </c>
      <c r="F20" s="211">
        <f t="shared" si="0"/>
        <v>3</v>
      </c>
      <c r="G20" s="60">
        <f>VLOOKUP(B20,مقررات!$A$1:$F$409,6,FALSE)</f>
        <v>0</v>
      </c>
      <c r="H20" s="60" t="s">
        <v>1860</v>
      </c>
      <c r="I20" s="262" t="str">
        <f>VLOOKUP(H20,'اعضاء هيئة التدريس'!$B$1:$D$300,2,FALSE)</f>
        <v>د/  محمد عزت الليثي</v>
      </c>
      <c r="J20" s="73"/>
      <c r="K20" s="73" t="s">
        <v>1067</v>
      </c>
      <c r="L20" s="73"/>
      <c r="M20" s="73"/>
      <c r="N20" s="73"/>
      <c r="O20" s="73"/>
      <c r="P20" s="386" t="s">
        <v>1316</v>
      </c>
      <c r="Q20" s="692"/>
      <c r="R20" s="91"/>
      <c r="S20" s="91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T20" s="251" t="e">
        <f>VLOOKUP(#REF!,'اعضاء هيئة التدريس'!#REF!,2,)</f>
        <v>#REF!</v>
      </c>
    </row>
    <row r="21" spans="1:47" s="272" customFormat="1" ht="15.75" hidden="1" customHeight="1">
      <c r="A21" s="328"/>
      <c r="B21" s="691" t="s">
        <v>759</v>
      </c>
      <c r="C21" s="726" t="str">
        <f>VLOOKUP(B21,مقررات!$A$1:$F$411,2,FALSE)</f>
        <v>فسيولوجي نبات عام</v>
      </c>
      <c r="D21" s="211">
        <f>VLOOKUP(B21,مقررات!$A$1:$F$452,3,FALSE)</f>
        <v>2</v>
      </c>
      <c r="E21" s="211">
        <f>VLOOKUP(B21,مقررات!$A$1:$F$476,4,FALSE)</f>
        <v>2</v>
      </c>
      <c r="F21" s="211">
        <f t="shared" si="0"/>
        <v>3</v>
      </c>
      <c r="G21" s="60">
        <f>VLOOKUP(B21,مقررات!$A$1:$F$409,6,FALSE)</f>
        <v>0</v>
      </c>
      <c r="H21" s="705" t="s">
        <v>1860</v>
      </c>
      <c r="I21" s="262" t="str">
        <f>VLOOKUP(H21,'اعضاء هيئة التدريس'!$B$1:$D$300,2,FALSE)</f>
        <v>د/  محمد عزت الليثي</v>
      </c>
      <c r="J21" s="772"/>
      <c r="K21" s="772"/>
      <c r="L21" s="73"/>
      <c r="M21" s="73"/>
      <c r="N21" s="250" t="s">
        <v>1068</v>
      </c>
      <c r="O21" s="772"/>
      <c r="P21" s="255" t="s">
        <v>1318</v>
      </c>
      <c r="Q21" s="769"/>
      <c r="R21" s="91"/>
      <c r="S21" s="91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F21" s="283"/>
      <c r="AT21" s="251" t="e">
        <f>VLOOKUP(#REF!,'اعضاء هيئة التدريس'!#REF!,2,)</f>
        <v>#REF!</v>
      </c>
    </row>
    <row r="22" spans="1:47" s="272" customFormat="1" ht="15.75" hidden="1" customHeight="1">
      <c r="A22" s="328"/>
      <c r="B22" s="691" t="s">
        <v>759</v>
      </c>
      <c r="C22" s="726" t="str">
        <f>VLOOKUP(B22,مقررات!$A$1:$F$411,2,FALSE)</f>
        <v>فسيولوجي نبات عام</v>
      </c>
      <c r="D22" s="211">
        <f>VLOOKUP(B22,مقررات!$A$1:$F$452,3,FALSE)</f>
        <v>2</v>
      </c>
      <c r="E22" s="211">
        <f>VLOOKUP(B22,مقررات!$A$1:$F$476,4,FALSE)</f>
        <v>2</v>
      </c>
      <c r="F22" s="211">
        <f t="shared" si="0"/>
        <v>3</v>
      </c>
      <c r="G22" s="60">
        <f>VLOOKUP(B22,مقررات!$A$1:$F$409,6,FALSE)</f>
        <v>0</v>
      </c>
      <c r="H22" s="705" t="s">
        <v>1817</v>
      </c>
      <c r="I22" s="262" t="str">
        <f>VLOOKUP(H22,'اعضاء هيئة التدريس'!$B$1:$D$300,2,FALSE)</f>
        <v>ا.د/ محمد احمد زايد</v>
      </c>
      <c r="J22" s="772"/>
      <c r="K22" s="772"/>
      <c r="L22" s="73"/>
      <c r="M22" s="73"/>
      <c r="N22" s="250" t="s">
        <v>1068</v>
      </c>
      <c r="O22" s="772"/>
      <c r="P22" s="255" t="s">
        <v>1318</v>
      </c>
      <c r="Q22" s="769"/>
      <c r="R22" s="91"/>
      <c r="S22" s="91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T22" s="251" t="e">
        <f>VLOOKUP(#REF!,'اعضاء هيئة التدريس'!#REF!,2,)</f>
        <v>#REF!</v>
      </c>
    </row>
    <row r="23" spans="1:47" s="272" customFormat="1" ht="15" hidden="1" customHeight="1">
      <c r="A23" s="367"/>
      <c r="B23" s="211" t="s">
        <v>800</v>
      </c>
      <c r="C23" s="726" t="str">
        <f>VLOOKUP(B23,مقررات!$A$1:$F$411,2,FALSE)</f>
        <v>علم الخلية</v>
      </c>
      <c r="D23" s="211">
        <f>VLOOKUP(B23,مقررات!$A$1:$F$452,3,FALSE)</f>
        <v>1</v>
      </c>
      <c r="E23" s="211">
        <f>VLOOKUP(B23,مقررات!$A$1:$F$476,4,FALSE)</f>
        <v>2</v>
      </c>
      <c r="F23" s="211">
        <f t="shared" si="0"/>
        <v>2</v>
      </c>
      <c r="G23" s="60">
        <f>VLOOKUP(B23,مقررات!$A$1:$F$409,6,FALSE)</f>
        <v>0</v>
      </c>
      <c r="H23" s="60" t="s">
        <v>1862</v>
      </c>
      <c r="I23" s="262" t="str">
        <f>VLOOKUP(H23,'اعضاء هيئة التدريس'!$B$1:$D$300,2,FALSE)</f>
        <v>د/  مجدي زكي مطر</v>
      </c>
      <c r="J23" s="73"/>
      <c r="K23" s="73"/>
      <c r="L23" s="73"/>
      <c r="M23" s="73"/>
      <c r="N23" s="73" t="s">
        <v>1121</v>
      </c>
      <c r="O23" s="73"/>
      <c r="P23" s="255" t="s">
        <v>1318</v>
      </c>
      <c r="Q23" s="802"/>
      <c r="R23" s="220"/>
      <c r="S23" s="220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T23" s="251" t="e">
        <f>VLOOKUP(#REF!,'اعضاء هيئة التدريس'!#REF!,2,)</f>
        <v>#REF!</v>
      </c>
    </row>
    <row r="24" spans="1:47" s="285" customFormat="1" ht="15.75" hidden="1" customHeight="1">
      <c r="A24" s="328"/>
      <c r="B24" s="169" t="s">
        <v>799</v>
      </c>
      <c r="C24" s="726" t="str">
        <f>VLOOKUP(B24,مقررات!$A$1:$F$411,2,FALSE)</f>
        <v>ميكروبيولوجيا عام</v>
      </c>
      <c r="D24" s="211">
        <f>VLOOKUP(B24,مقررات!$A$1:$F$452,3,FALSE)</f>
        <v>2</v>
      </c>
      <c r="E24" s="211">
        <f>VLOOKUP(B24,مقررات!$A$1:$F$476,4,FALSE)</f>
        <v>2</v>
      </c>
      <c r="F24" s="211">
        <f t="shared" si="0"/>
        <v>3</v>
      </c>
      <c r="G24" s="60">
        <f>VLOOKUP(B24,مقررات!$A$1:$F$409,6,FALSE)</f>
        <v>0</v>
      </c>
      <c r="H24" s="60" t="s">
        <v>1815</v>
      </c>
      <c r="I24" s="262" t="str">
        <f>VLOOKUP(H24,'اعضاء هيئة التدريس'!$B$1:$D$300,2,FALSE)</f>
        <v>ا.د/ محمد مدحت غريب</v>
      </c>
      <c r="J24" s="73"/>
      <c r="K24" s="73"/>
      <c r="L24" s="73"/>
      <c r="M24" s="73" t="s">
        <v>1068</v>
      </c>
      <c r="N24" s="73"/>
      <c r="O24" s="73"/>
      <c r="P24" s="255" t="s">
        <v>1318</v>
      </c>
      <c r="Q24" s="769"/>
      <c r="R24" s="91"/>
      <c r="S24" s="91"/>
      <c r="T24" s="283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T24" s="251" t="e">
        <f>VLOOKUP(#REF!,'اعضاء هيئة التدريس'!#REF!,2,)</f>
        <v>#REF!</v>
      </c>
    </row>
    <row r="25" spans="1:47" s="285" customFormat="1" ht="15.75" hidden="1" customHeight="1">
      <c r="A25" s="328"/>
      <c r="B25" s="169" t="s">
        <v>801</v>
      </c>
      <c r="C25" s="726" t="str">
        <f>VLOOKUP(B25,مقررات!$A$1:$F$411,2,FALSE)</f>
        <v>أسس معامل الميكروبيولوجي</v>
      </c>
      <c r="D25" s="211">
        <f>VLOOKUP(B25,مقررات!$A$1:$F$452,3,FALSE)</f>
        <v>0</v>
      </c>
      <c r="E25" s="211">
        <f>VLOOKUP(B25,مقررات!$A$1:$F$476,4,FALSE)</f>
        <v>2</v>
      </c>
      <c r="F25" s="211">
        <f t="shared" si="0"/>
        <v>1</v>
      </c>
      <c r="G25" s="60">
        <f>VLOOKUP(B25,مقررات!$A$1:$F$409,6,FALSE)</f>
        <v>0</v>
      </c>
      <c r="H25" s="60" t="s">
        <v>1823</v>
      </c>
      <c r="I25" s="262" t="str">
        <f>VLOOKUP(H25,'اعضاء هيئة التدريس'!$B$1:$D$300,2,FALSE)</f>
        <v>د/ صابحة محمود الصباغ</v>
      </c>
      <c r="J25" s="73"/>
      <c r="K25" s="73" t="s">
        <v>1070</v>
      </c>
      <c r="L25" s="73"/>
      <c r="M25" s="73"/>
      <c r="N25" s="73"/>
      <c r="O25" s="73"/>
      <c r="P25" s="1047"/>
      <c r="Q25" s="692"/>
      <c r="R25" s="91"/>
      <c r="S25" s="91"/>
      <c r="T25" s="283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T25" s="251" t="e">
        <f>VLOOKUP(#REF!,'اعضاء هيئة التدريس'!#REF!,2,)</f>
        <v>#REF!</v>
      </c>
    </row>
    <row r="26" spans="1:47" s="285" customFormat="1" ht="15.75" hidden="1" customHeight="1">
      <c r="A26" s="367"/>
      <c r="B26" s="211" t="s">
        <v>763</v>
      </c>
      <c r="C26" s="726" t="str">
        <f>VLOOKUP(B26,مقررات!$A$1:$F$411,2,FALSE)</f>
        <v>بيولوجيا الخلية</v>
      </c>
      <c r="D26" s="211">
        <f>VLOOKUP(B26,مقررات!$A$1:$F$452,3,FALSE)</f>
        <v>2</v>
      </c>
      <c r="E26" s="211">
        <f>VLOOKUP(B26,مقررات!$A$1:$F$476,4,FALSE)</f>
        <v>2</v>
      </c>
      <c r="F26" s="211">
        <f t="shared" si="0"/>
        <v>3</v>
      </c>
      <c r="G26" s="60" t="str">
        <f>VLOOKUP(B26,مقررات!$A$1:$F$409,6,FALSE)</f>
        <v>-</v>
      </c>
      <c r="H26" s="60" t="s">
        <v>1827</v>
      </c>
      <c r="I26" s="262" t="str">
        <f>VLOOKUP(H26,'اعضاء هيئة التدريس'!$B$1:$D$300,2,FALSE)</f>
        <v>د/ اميمة عبداللطيف عيسى</v>
      </c>
      <c r="J26" s="73"/>
      <c r="K26" s="73"/>
      <c r="L26" s="73"/>
      <c r="M26" s="73" t="s">
        <v>1068</v>
      </c>
      <c r="N26" s="73"/>
      <c r="O26" s="73"/>
      <c r="P26" s="386" t="s">
        <v>1316</v>
      </c>
      <c r="Q26" s="802"/>
      <c r="R26" s="220"/>
      <c r="S26" s="220"/>
      <c r="T26" s="283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T26" s="251" t="e">
        <f>VLOOKUP(#REF!,'اعضاء هيئة التدريس'!#REF!,2,)</f>
        <v>#REF!</v>
      </c>
    </row>
    <row r="27" spans="1:47" s="285" customFormat="1" ht="16.5" hidden="1" customHeight="1">
      <c r="A27" s="367"/>
      <c r="B27" s="211" t="s">
        <v>767</v>
      </c>
      <c r="C27" s="726" t="str">
        <f>VLOOKUP(B27,مقررات!$A$1:$F$411,2,FALSE)</f>
        <v>علاقات مائية</v>
      </c>
      <c r="D27" s="211">
        <f>VLOOKUP(B27,مقررات!$A$1:$F$452,3,FALSE)</f>
        <v>2</v>
      </c>
      <c r="E27" s="211">
        <f>VLOOKUP(B27,مقررات!$A$1:$F$476,4,FALSE)</f>
        <v>2</v>
      </c>
      <c r="F27" s="211">
        <f t="shared" si="0"/>
        <v>3</v>
      </c>
      <c r="G27" s="60" t="str">
        <f>VLOOKUP(B27,مقررات!$A$1:$F$409,6,FALSE)</f>
        <v>B115</v>
      </c>
      <c r="H27" s="60" t="s">
        <v>1834</v>
      </c>
      <c r="I27" s="262" t="str">
        <f>VLOOKUP(H27,'اعضاء هيئة التدريس'!$B$1:$D$300,2,FALSE)</f>
        <v>أ. داليا فهمي سليمة</v>
      </c>
      <c r="J27" s="73"/>
      <c r="K27" s="73"/>
      <c r="L27" s="73"/>
      <c r="M27" s="73"/>
      <c r="N27" s="73" t="s">
        <v>1067</v>
      </c>
      <c r="O27" s="73"/>
      <c r="P27" s="386" t="s">
        <v>1316</v>
      </c>
      <c r="Q27" s="428"/>
      <c r="R27" s="283"/>
      <c r="S27" s="283"/>
      <c r="T27" s="283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T27" s="251" t="e">
        <f>VLOOKUP(#REF!,'اعضاء هيئة التدريس'!#REF!,2,)</f>
        <v>#REF!</v>
      </c>
    </row>
    <row r="28" spans="1:47" s="285" customFormat="1" ht="15.75" hidden="1">
      <c r="A28" s="367"/>
      <c r="B28" s="211" t="s">
        <v>785</v>
      </c>
      <c r="C28" s="726" t="str">
        <f>VLOOKUP(B28,مقررات!$A$1:$F$411,2,FALSE)</f>
        <v>علم المحاصيل</v>
      </c>
      <c r="D28" s="211">
        <f>VLOOKUP(B28,مقررات!$A$1:$F$452,3,FALSE)</f>
        <v>2</v>
      </c>
      <c r="E28" s="211">
        <f>VLOOKUP(B28,مقررات!$A$1:$F$476,4,FALSE)</f>
        <v>2</v>
      </c>
      <c r="F28" s="211">
        <f t="shared" si="0"/>
        <v>3</v>
      </c>
      <c r="G28" s="60">
        <f>VLOOKUP(B28,مقررات!$A$1:$F$409,6,FALSE)</f>
        <v>0</v>
      </c>
      <c r="H28" s="60" t="s">
        <v>1832</v>
      </c>
      <c r="I28" s="262" t="str">
        <f>VLOOKUP(H28,'اعضاء هيئة التدريس'!$B$1:$D$300,2,FALSE)</f>
        <v>د/  فايزة عبدالموجود شحاتة</v>
      </c>
      <c r="J28" s="73"/>
      <c r="K28" s="73"/>
      <c r="L28" s="73"/>
      <c r="M28" s="73" t="s">
        <v>1067</v>
      </c>
      <c r="N28" s="73"/>
      <c r="O28" s="73"/>
      <c r="P28" s="386" t="s">
        <v>1316</v>
      </c>
      <c r="Q28" s="428"/>
      <c r="R28" s="283"/>
      <c r="S28" s="283"/>
      <c r="T28" s="283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T28" s="251" t="e">
        <f>VLOOKUP(#REF!,'اعضاء هيئة التدريس'!#REF!,2,)</f>
        <v>#REF!</v>
      </c>
    </row>
    <row r="29" spans="1:47" s="285" customFormat="1" ht="15.75" hidden="1" customHeight="1">
      <c r="A29" s="328"/>
      <c r="B29" s="169" t="s">
        <v>764</v>
      </c>
      <c r="C29" s="726" t="str">
        <f>VLOOKUP(B29,مقررات!$A$1:$F$411,2,FALSE)</f>
        <v>علم البكتريا</v>
      </c>
      <c r="D29" s="211">
        <f>VLOOKUP(B29,مقررات!$A$1:$F$452,3,FALSE)</f>
        <v>2</v>
      </c>
      <c r="E29" s="211">
        <f>VLOOKUP(B29,مقررات!$A$1:$F$476,4,FALSE)</f>
        <v>2</v>
      </c>
      <c r="F29" s="211">
        <f t="shared" si="0"/>
        <v>3</v>
      </c>
      <c r="G29" s="60" t="str">
        <f>VLOOKUP(B29,مقررات!$A$1:$F$409,6,FALSE)</f>
        <v>B121</v>
      </c>
      <c r="H29" s="60" t="s">
        <v>1821</v>
      </c>
      <c r="I29" s="262" t="str">
        <f>VLOOKUP(H29,'اعضاء هيئة التدريس'!$B$1:$D$300,2,FALSE)</f>
        <v>ا.د/ محمد توفيق شعبان</v>
      </c>
      <c r="J29" s="73"/>
      <c r="K29" s="73"/>
      <c r="L29" s="73"/>
      <c r="M29" s="73" t="s">
        <v>1067</v>
      </c>
      <c r="N29" s="73"/>
      <c r="O29" s="73"/>
      <c r="P29" s="255" t="s">
        <v>89</v>
      </c>
      <c r="Q29" s="692"/>
      <c r="R29" s="91"/>
      <c r="S29" s="91"/>
      <c r="T29" s="283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T29" s="251" t="e">
        <f>VLOOKUP(#REF!,'اعضاء هيئة التدريس'!#REF!,2,)</f>
        <v>#REF!</v>
      </c>
    </row>
    <row r="30" spans="1:47" s="272" customFormat="1" ht="15.75" hidden="1" customHeight="1">
      <c r="A30" s="328"/>
      <c r="B30" s="169" t="s">
        <v>766</v>
      </c>
      <c r="C30" s="726" t="str">
        <f>VLOOKUP(B30,مقررات!$A$1:$F$411,2,FALSE)</f>
        <v>علم الفيروسات</v>
      </c>
      <c r="D30" s="211">
        <f>VLOOKUP(B30,مقررات!$A$1:$F$452,3,FALSE)</f>
        <v>1</v>
      </c>
      <c r="E30" s="211">
        <f>VLOOKUP(B30,مقررات!$A$1:$F$476,4,FALSE)</f>
        <v>2</v>
      </c>
      <c r="F30" s="211">
        <f t="shared" si="0"/>
        <v>2</v>
      </c>
      <c r="G30" s="60" t="str">
        <f>VLOOKUP(B30,مقررات!$A$1:$F$409,6,FALSE)</f>
        <v>B121</v>
      </c>
      <c r="H30" s="60" t="s">
        <v>1821</v>
      </c>
      <c r="I30" s="262" t="str">
        <f>VLOOKUP(H30,'اعضاء هيئة التدريس'!$B$1:$D$300,2,FALSE)</f>
        <v>ا.د/ محمد توفيق شعبان</v>
      </c>
      <c r="J30" s="73"/>
      <c r="K30" s="73"/>
      <c r="L30" s="73"/>
      <c r="M30" s="73" t="s">
        <v>1147</v>
      </c>
      <c r="N30" s="73"/>
      <c r="O30" s="73"/>
      <c r="P30" s="255" t="s">
        <v>89</v>
      </c>
      <c r="Q30" s="692"/>
      <c r="R30" s="91"/>
      <c r="S30" s="91"/>
      <c r="T30" s="284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T30" s="251" t="e">
        <f>VLOOKUP(#REF!,'اعضاء هيئة التدريس'!#REF!,2,)</f>
        <v>#REF!</v>
      </c>
    </row>
    <row r="31" spans="1:47" s="272" customFormat="1" ht="15.75" hidden="1" customHeight="1">
      <c r="A31" s="328"/>
      <c r="B31" s="169" t="s">
        <v>808</v>
      </c>
      <c r="C31" s="726" t="str">
        <f>VLOOKUP(B31,مقررات!$A$1:$F$411,2,FALSE)</f>
        <v>ميكروبيولوجي المياه</v>
      </c>
      <c r="D31" s="211">
        <f>VLOOKUP(B31,مقررات!$A$1:$F$452,3,FALSE)</f>
        <v>1</v>
      </c>
      <c r="E31" s="211">
        <f>VLOOKUP(B31,مقررات!$A$1:$F$476,4,FALSE)</f>
        <v>2</v>
      </c>
      <c r="F31" s="211">
        <f t="shared" si="0"/>
        <v>2</v>
      </c>
      <c r="G31" s="60" t="str">
        <f>VLOOKUP(B31,مقررات!$A$1:$F$409,6,FALSE)</f>
        <v>B211</v>
      </c>
      <c r="H31" s="60" t="s">
        <v>1823</v>
      </c>
      <c r="I31" s="262" t="str">
        <f>VLOOKUP(H31,'اعضاء هيئة التدريس'!$B$1:$D$300,2,FALSE)</f>
        <v>د/ صابحة محمود الصباغ</v>
      </c>
      <c r="J31" s="73"/>
      <c r="K31" s="73" t="s">
        <v>1067</v>
      </c>
      <c r="L31" s="73"/>
      <c r="M31" s="73"/>
      <c r="N31" s="73"/>
      <c r="O31" s="73"/>
      <c r="P31" s="255" t="s">
        <v>1318</v>
      </c>
      <c r="Q31" s="692"/>
      <c r="R31" s="92"/>
      <c r="S31" s="92"/>
      <c r="T31" s="284"/>
      <c r="U31" s="283"/>
      <c r="V31" s="283"/>
      <c r="W31" s="283"/>
      <c r="X31" s="283"/>
      <c r="Y31" s="283"/>
      <c r="Z31" s="283"/>
      <c r="AA31" s="283"/>
      <c r="AB31" s="283"/>
      <c r="AC31" s="283"/>
      <c r="AD31" s="283"/>
      <c r="AE31" s="283"/>
      <c r="AF31" s="283"/>
      <c r="AT31" s="251" t="e">
        <f>VLOOKUP(#REF!,'اعضاء هيئة التدريس'!#REF!,2,)</f>
        <v>#REF!</v>
      </c>
    </row>
    <row r="32" spans="1:47" s="285" customFormat="1" ht="15.75" hidden="1" customHeight="1">
      <c r="A32" s="328"/>
      <c r="B32" s="169" t="s">
        <v>769</v>
      </c>
      <c r="C32" s="726" t="str">
        <f>VLOOKUP(B32,مقررات!$A$1:$F$411,2,FALSE)</f>
        <v>نباتات طبية</v>
      </c>
      <c r="D32" s="211">
        <f>VLOOKUP(B32,مقررات!$A$1:$F$452,3,FALSE)</f>
        <v>1</v>
      </c>
      <c r="E32" s="211">
        <f>VLOOKUP(B32,مقررات!$A$1:$F$476,4,FALSE)</f>
        <v>2</v>
      </c>
      <c r="F32" s="211">
        <f t="shared" si="0"/>
        <v>2</v>
      </c>
      <c r="G32" s="60" t="str">
        <f>VLOOKUP(B32,مقررات!$A$1:$F$409,6,FALSE)</f>
        <v>B211</v>
      </c>
      <c r="H32" s="60" t="s">
        <v>1819</v>
      </c>
      <c r="I32" s="262" t="str">
        <f>VLOOKUP(H32,'اعضاء هيئة التدريس'!$B$1:$D$300,2,FALSE)</f>
        <v>ا.د/ زكى عبدالحمد تركى</v>
      </c>
      <c r="J32" s="73"/>
      <c r="K32" s="73" t="s">
        <v>1119</v>
      </c>
      <c r="L32" s="73"/>
      <c r="M32" s="73"/>
      <c r="N32" s="73"/>
      <c r="O32" s="73"/>
      <c r="P32" s="386" t="s">
        <v>1316</v>
      </c>
      <c r="Q32" s="692"/>
      <c r="R32" s="92"/>
      <c r="S32" s="92"/>
      <c r="T32" s="284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T32" s="251" t="e">
        <f>VLOOKUP(#REF!,'اعضاء هيئة التدريس'!#REF!,2,)</f>
        <v>#REF!</v>
      </c>
    </row>
    <row r="33" spans="1:46" s="285" customFormat="1" ht="15.75" hidden="1">
      <c r="A33" s="328"/>
      <c r="B33" s="169" t="s">
        <v>769</v>
      </c>
      <c r="C33" s="726" t="str">
        <f>VLOOKUP(B33,مقررات!$A$1:$F$411,2,FALSE)</f>
        <v>نباتات طبية</v>
      </c>
      <c r="D33" s="211">
        <f>VLOOKUP(B33,مقررات!$A$1:$F$452,3,FALSE)</f>
        <v>1</v>
      </c>
      <c r="E33" s="211">
        <f>VLOOKUP(B33,مقررات!$A$1:$F$476,4,FALSE)</f>
        <v>2</v>
      </c>
      <c r="F33" s="211">
        <f t="shared" si="0"/>
        <v>2</v>
      </c>
      <c r="G33" s="60" t="str">
        <f>VLOOKUP(B33,مقررات!$A$1:$F$409,6,FALSE)</f>
        <v>B211</v>
      </c>
      <c r="H33" s="60" t="s">
        <v>1825</v>
      </c>
      <c r="I33" s="262" t="str">
        <f>VLOOKUP(H33,'اعضاء هيئة التدريس'!$B$1:$D$300,2,FALSE)</f>
        <v>د/ فتحى محمد الشايب</v>
      </c>
      <c r="J33" s="73"/>
      <c r="K33" s="73" t="s">
        <v>1119</v>
      </c>
      <c r="L33" s="73"/>
      <c r="M33" s="73"/>
      <c r="N33" s="73"/>
      <c r="O33" s="73"/>
      <c r="P33" s="386" t="s">
        <v>1316</v>
      </c>
      <c r="Q33" s="692"/>
      <c r="R33" s="92"/>
      <c r="S33" s="92"/>
      <c r="T33" s="283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T33" s="251" t="e">
        <f>VLOOKUP(#REF!,'اعضاء هيئة التدريس'!#REF!,2,)</f>
        <v>#REF!</v>
      </c>
    </row>
    <row r="34" spans="1:46" s="272" customFormat="1" ht="15.75" hidden="1" customHeight="1">
      <c r="A34" s="328"/>
      <c r="B34" s="169" t="s">
        <v>791</v>
      </c>
      <c r="C34" s="726" t="str">
        <f>VLOOKUP(B34,مقررات!$A$1:$F$411,2,FALSE)</f>
        <v>بيولوجيا البذور</v>
      </c>
      <c r="D34" s="211">
        <f>VLOOKUP(B34,مقررات!$A$1:$F$452,3,FALSE)</f>
        <v>2</v>
      </c>
      <c r="E34" s="211">
        <f>VLOOKUP(B34,مقررات!$A$1:$F$476,4,FALSE)</f>
        <v>2</v>
      </c>
      <c r="F34" s="211">
        <f t="shared" si="0"/>
        <v>3</v>
      </c>
      <c r="G34" s="60" t="str">
        <f>VLOOKUP(B34,مقررات!$A$1:$F$409,6,FALSE)</f>
        <v>B212</v>
      </c>
      <c r="H34" s="60" t="s">
        <v>1825</v>
      </c>
      <c r="I34" s="262" t="str">
        <f>VLOOKUP(H34,'اعضاء هيئة التدريس'!$B$1:$D$300,2,FALSE)</f>
        <v>د/ فتحى محمد الشايب</v>
      </c>
      <c r="J34" s="73"/>
      <c r="K34" s="73"/>
      <c r="L34" s="73"/>
      <c r="M34" s="73" t="s">
        <v>1068</v>
      </c>
      <c r="N34" s="73"/>
      <c r="O34" s="73"/>
      <c r="P34" s="1048"/>
      <c r="Q34" s="692"/>
      <c r="R34" s="92"/>
      <c r="S34" s="92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F34" s="283"/>
      <c r="AT34" s="251" t="e">
        <f>VLOOKUP(#REF!,'اعضاء هيئة التدريس'!#REF!,2,)</f>
        <v>#REF!</v>
      </c>
    </row>
    <row r="35" spans="1:46" s="272" customFormat="1" ht="15.75" hidden="1">
      <c r="A35" s="367"/>
      <c r="B35" s="691" t="s">
        <v>787</v>
      </c>
      <c r="C35" s="726" t="str">
        <f>VLOOKUP(B35,مقررات!$A$1:$F$411,2,FALSE)</f>
        <v>تلوث بيئة</v>
      </c>
      <c r="D35" s="211">
        <f>VLOOKUP(B35,مقررات!$A$1:$F$452,3,FALSE)</f>
        <v>2</v>
      </c>
      <c r="E35" s="211">
        <f>VLOOKUP(B35,مقررات!$A$1:$F$476,4,FALSE)</f>
        <v>2</v>
      </c>
      <c r="F35" s="211">
        <f t="shared" si="0"/>
        <v>3</v>
      </c>
      <c r="G35" s="60">
        <f>VLOOKUP(B35,مقررات!$A$1:$F$409,6,FALSE)</f>
        <v>0</v>
      </c>
      <c r="H35" s="298" t="s">
        <v>1813</v>
      </c>
      <c r="I35" s="262" t="str">
        <f>VLOOKUP(H35,'اعضاء هيئة التدريس'!$B$1:$D$300,2,FALSE)</f>
        <v>ا.د/ حسن الطنطاوى</v>
      </c>
      <c r="J35" s="267"/>
      <c r="K35" s="267"/>
      <c r="L35" s="250"/>
      <c r="M35" s="250" t="s">
        <v>1070</v>
      </c>
      <c r="N35" s="250"/>
      <c r="O35" s="267"/>
      <c r="P35" s="386" t="s">
        <v>1316</v>
      </c>
      <c r="Q35" s="428"/>
      <c r="R35" s="283"/>
      <c r="S35" s="284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T35" s="251" t="e">
        <f>VLOOKUP(#REF!,'اعضاء هيئة التدريس'!#REF!,2,)</f>
        <v>#REF!</v>
      </c>
    </row>
    <row r="36" spans="1:46" s="285" customFormat="1" ht="25.5" hidden="1" customHeight="1">
      <c r="A36" s="328"/>
      <c r="B36" s="169" t="s">
        <v>790</v>
      </c>
      <c r="C36" s="726" t="str">
        <f>VLOOKUP(B36,مقررات!$A$1:$F$411,2,FALSE)</f>
        <v>زراعة الأنسجة</v>
      </c>
      <c r="D36" s="211">
        <f>VLOOKUP(B36,مقررات!$A$1:$F$452,3,FALSE)</f>
        <v>2</v>
      </c>
      <c r="E36" s="211">
        <f>VLOOKUP(B36,مقررات!$A$1:$F$476,4,FALSE)</f>
        <v>2</v>
      </c>
      <c r="F36" s="211">
        <f t="shared" ref="F36:F67" si="1">D36+0.5*E36</f>
        <v>3</v>
      </c>
      <c r="G36" s="60" t="str">
        <f>VLOOKUP(B36,مقررات!$A$1:$F$409,6,FALSE)</f>
        <v>B212</v>
      </c>
      <c r="H36" s="60" t="s">
        <v>1862</v>
      </c>
      <c r="I36" s="262" t="str">
        <f>VLOOKUP(H36,'اعضاء هيئة التدريس'!$B$1:$D$300,2,FALSE)</f>
        <v>د/  مجدي زكي مطر</v>
      </c>
      <c r="J36" s="73"/>
      <c r="K36" s="73" t="s">
        <v>1067</v>
      </c>
      <c r="L36" s="73"/>
      <c r="M36" s="73"/>
      <c r="N36" s="73"/>
      <c r="O36" s="73"/>
      <c r="P36" s="1047"/>
      <c r="Q36" s="692"/>
      <c r="R36" s="91"/>
      <c r="S36" s="91"/>
      <c r="T36" s="283"/>
      <c r="U36" s="284"/>
      <c r="V36" s="284"/>
      <c r="W36" s="284"/>
      <c r="X36" s="284"/>
      <c r="Y36" s="284"/>
      <c r="Z36" s="284"/>
      <c r="AA36" s="284"/>
      <c r="AB36" s="284"/>
      <c r="AC36" s="284"/>
      <c r="AD36" s="284"/>
      <c r="AE36" s="284"/>
      <c r="AF36" s="284"/>
      <c r="AT36" s="251" t="e">
        <f>VLOOKUP(#REF!,'اعضاء هيئة التدريس'!#REF!,2,)</f>
        <v>#REF!</v>
      </c>
    </row>
    <row r="37" spans="1:46" s="272" customFormat="1" ht="15.75" hidden="1" customHeight="1">
      <c r="A37" s="328"/>
      <c r="B37" s="169" t="s">
        <v>773</v>
      </c>
      <c r="C37" s="726" t="str">
        <f>VLOOKUP(B37,مقررات!$A$1:$F$411,2,FALSE)</f>
        <v>علم الفطريات</v>
      </c>
      <c r="D37" s="211">
        <f>VLOOKUP(B37,مقررات!$A$1:$F$452,3,FALSE)</f>
        <v>2</v>
      </c>
      <c r="E37" s="211">
        <f>VLOOKUP(B37,مقررات!$A$1:$F$476,4,FALSE)</f>
        <v>2</v>
      </c>
      <c r="F37" s="211">
        <f t="shared" si="1"/>
        <v>3</v>
      </c>
      <c r="G37" s="60" t="str">
        <f>VLOOKUP(B37,مقررات!$A$1:$F$409,6,FALSE)</f>
        <v>B121</v>
      </c>
      <c r="H37" s="60" t="s">
        <v>1815</v>
      </c>
      <c r="I37" s="262" t="str">
        <f>VLOOKUP(H37,'اعضاء هيئة التدريس'!$B$1:$D$300,2,FALSE)</f>
        <v>ا.د/ محمد مدحت غريب</v>
      </c>
      <c r="J37" s="73"/>
      <c r="K37" s="73"/>
      <c r="L37" s="73" t="s">
        <v>1068</v>
      </c>
      <c r="M37" s="73"/>
      <c r="N37" s="73"/>
      <c r="O37" s="73"/>
      <c r="P37" s="255" t="s">
        <v>1318</v>
      </c>
      <c r="Q37" s="692"/>
      <c r="R37" s="92"/>
      <c r="S37" s="92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T37" s="251" t="e">
        <f>VLOOKUP(#REF!,'اعضاء هيئة التدريس'!#REF!,2,)</f>
        <v>#REF!</v>
      </c>
    </row>
    <row r="38" spans="1:46" s="272" customFormat="1" ht="15" hidden="1" customHeight="1">
      <c r="A38" s="367"/>
      <c r="B38" s="211" t="s">
        <v>777</v>
      </c>
      <c r="C38" s="726" t="str">
        <f>VLOOKUP(B38,مقررات!$A$1:$F$411,2,FALSE)</f>
        <v>جغرافيا نباتية</v>
      </c>
      <c r="D38" s="211">
        <f>VLOOKUP(B38,مقررات!$A$1:$F$452,3,FALSE)</f>
        <v>2</v>
      </c>
      <c r="E38" s="211">
        <v>0</v>
      </c>
      <c r="F38" s="211">
        <f t="shared" si="1"/>
        <v>2</v>
      </c>
      <c r="G38" s="60" t="str">
        <f>VLOOKUP(B38,مقررات!$A$1:$F$409,6,FALSE)</f>
        <v>B211</v>
      </c>
      <c r="H38" s="60" t="s">
        <v>1819</v>
      </c>
      <c r="I38" s="262" t="str">
        <f>VLOOKUP(H38,'اعضاء هيئة التدريس'!$B$1:$D$300,2,FALSE)</f>
        <v>ا.د/ زكى عبدالحمد تركى</v>
      </c>
      <c r="J38" s="73"/>
      <c r="K38" s="73"/>
      <c r="L38" s="73"/>
      <c r="M38" s="73"/>
      <c r="N38" s="73" t="s">
        <v>1068</v>
      </c>
      <c r="O38" s="73"/>
      <c r="P38" s="386" t="s">
        <v>1316</v>
      </c>
      <c r="Q38" s="428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T38" s="251" t="e">
        <f>VLOOKUP(#REF!,'اعضاء هيئة التدريس'!#REF!,2,)</f>
        <v>#REF!</v>
      </c>
    </row>
    <row r="39" spans="1:46" s="272" customFormat="1" ht="15" hidden="1" customHeight="1">
      <c r="A39" s="328"/>
      <c r="B39" s="169" t="s">
        <v>778</v>
      </c>
      <c r="C39" s="726" t="str">
        <f>VLOOKUP(B39,مقررات!$A$1:$F$411,2,FALSE)</f>
        <v>بيولوجيا جزيئية</v>
      </c>
      <c r="D39" s="211">
        <f>VLOOKUP(B39,مقررات!$A$1:$F$452,3,FALSE)</f>
        <v>2</v>
      </c>
      <c r="E39" s="211">
        <f>VLOOKUP(B39,مقررات!$A$1:$F$476,4,FALSE)</f>
        <v>2</v>
      </c>
      <c r="F39" s="211">
        <f t="shared" si="1"/>
        <v>3</v>
      </c>
      <c r="G39" s="60" t="str">
        <f>VLOOKUP(B39,مقررات!$A$1:$F$409,6,FALSE)</f>
        <v>------</v>
      </c>
      <c r="H39" s="60" t="s">
        <v>1827</v>
      </c>
      <c r="I39" s="262" t="str">
        <f>VLOOKUP(H39,'اعضاء هيئة التدريس'!$B$1:$D$300,2,FALSE)</f>
        <v>د/ اميمة عبداللطيف عيسى</v>
      </c>
      <c r="J39" s="73"/>
      <c r="K39" s="73" t="s">
        <v>1067</v>
      </c>
      <c r="L39" s="73"/>
      <c r="M39" s="73"/>
      <c r="N39" s="73"/>
      <c r="O39" s="73"/>
      <c r="P39" s="1046"/>
      <c r="Q39" s="692"/>
      <c r="R39" s="91"/>
      <c r="S39" s="91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T39" s="251" t="e">
        <f>VLOOKUP(#REF!,'اعضاء هيئة التدريس'!#REF!,2,)</f>
        <v>#REF!</v>
      </c>
    </row>
    <row r="40" spans="1:46" s="272" customFormat="1" ht="15.75" hidden="1" customHeight="1">
      <c r="A40" s="367"/>
      <c r="B40" s="211" t="s">
        <v>783</v>
      </c>
      <c r="C40" s="726" t="str">
        <f>VLOOKUP(B40,مقررات!$A$1:$F$411,2,FALSE)</f>
        <v>مشروع بحثى</v>
      </c>
      <c r="D40" s="211">
        <f>VLOOKUP(B40,مقررات!$A$1:$F$452,3,FALSE)</f>
        <v>1</v>
      </c>
      <c r="E40" s="211">
        <f>VLOOKUP(B40,مقررات!$A$1:$F$476,4,FALSE)</f>
        <v>2</v>
      </c>
      <c r="F40" s="211">
        <f t="shared" si="1"/>
        <v>2</v>
      </c>
      <c r="G40" s="60">
        <f>VLOOKUP(B40,مقررات!$A$1:$F$409,6,FALSE)</f>
        <v>0</v>
      </c>
      <c r="H40" s="60" t="s">
        <v>1821</v>
      </c>
      <c r="I40" s="262" t="str">
        <f>VLOOKUP(H40,'اعضاء هيئة التدريس'!$B$1:$D$300,2,FALSE)</f>
        <v>ا.د/ محمد توفيق شعبان</v>
      </c>
      <c r="J40" s="73"/>
      <c r="K40" s="73" t="s">
        <v>1233</v>
      </c>
      <c r="L40" s="73"/>
      <c r="M40" s="73"/>
      <c r="N40" s="73"/>
      <c r="O40" s="73"/>
      <c r="P40" s="386" t="s">
        <v>1320</v>
      </c>
      <c r="Q40" s="428"/>
      <c r="R40" s="283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  <c r="AC40" s="283"/>
      <c r="AD40" s="283"/>
      <c r="AE40" s="283"/>
      <c r="AF40" s="283"/>
      <c r="AT40" s="251" t="e">
        <f>VLOOKUP(#REF!,'اعضاء هيئة التدريس'!#REF!,2,)</f>
        <v>#REF!</v>
      </c>
    </row>
    <row r="41" spans="1:46" s="272" customFormat="1" ht="15.75" hidden="1" customHeight="1">
      <c r="A41" s="328"/>
      <c r="B41" s="169" t="s">
        <v>795</v>
      </c>
      <c r="C41" s="726" t="str">
        <f>VLOOKUP(B41,مقررات!$A$1:$F$411,2,FALSE)</f>
        <v>أنزيمات</v>
      </c>
      <c r="D41" s="211">
        <f>VLOOKUP(B41,مقررات!$A$1:$F$452,3,FALSE)</f>
        <v>2</v>
      </c>
      <c r="E41" s="211">
        <f>VLOOKUP(B41,مقررات!$A$1:$F$476,4,FALSE)</f>
        <v>2</v>
      </c>
      <c r="F41" s="211">
        <f t="shared" si="1"/>
        <v>3</v>
      </c>
      <c r="G41" s="60" t="str">
        <f>VLOOKUP(B41,مقررات!$A$1:$F$409,6,FALSE)</f>
        <v>B313</v>
      </c>
      <c r="H41" s="60" t="s">
        <v>1817</v>
      </c>
      <c r="I41" s="262" t="str">
        <f>VLOOKUP(H41,'اعضاء هيئة التدريس'!$B$1:$D$300,2,FALSE)</f>
        <v>ا.د/ محمد احمد زايد</v>
      </c>
      <c r="J41" s="73"/>
      <c r="K41" s="73" t="s">
        <v>1068</v>
      </c>
      <c r="L41" s="73"/>
      <c r="M41" s="73"/>
      <c r="N41" s="73"/>
      <c r="O41" s="73"/>
      <c r="P41" s="386" t="s">
        <v>1316</v>
      </c>
      <c r="Q41" s="692"/>
      <c r="R41" s="91"/>
      <c r="S41" s="91"/>
      <c r="T41" s="283"/>
      <c r="U41" s="283"/>
      <c r="V41" s="283"/>
      <c r="W41" s="283"/>
      <c r="X41" s="283"/>
      <c r="Y41" s="283"/>
      <c r="Z41" s="283"/>
      <c r="AA41" s="283"/>
      <c r="AB41" s="283"/>
      <c r="AC41" s="283"/>
      <c r="AD41" s="283"/>
      <c r="AE41" s="283"/>
      <c r="AF41" s="283"/>
      <c r="AT41" s="251" t="e">
        <f>VLOOKUP(#REF!,'اعضاء هيئة التدريس'!#REF!,2,)</f>
        <v>#REF!</v>
      </c>
    </row>
    <row r="42" spans="1:46" s="272" customFormat="1" ht="15" hidden="1" customHeight="1">
      <c r="A42" s="367"/>
      <c r="B42" s="211" t="s">
        <v>796</v>
      </c>
      <c r="C42" s="726" t="str">
        <f>VLOOKUP(B42,مقررات!$A$1:$F$411,2,FALSE)</f>
        <v>فسيولوجيا البكتريا</v>
      </c>
      <c r="D42" s="211">
        <f>VLOOKUP(B42,مقررات!$A$1:$F$452,3,FALSE)</f>
        <v>2</v>
      </c>
      <c r="E42" s="211">
        <f>VLOOKUP(B42,مقررات!$A$1:$F$476,4,FALSE)</f>
        <v>2</v>
      </c>
      <c r="F42" s="211">
        <f t="shared" si="1"/>
        <v>3</v>
      </c>
      <c r="G42" s="60" t="str">
        <f>VLOOKUP(B42,مقررات!$A$1:$F$409,6,FALSE)</f>
        <v>B221</v>
      </c>
      <c r="H42" s="60" t="s">
        <v>1823</v>
      </c>
      <c r="I42" s="262" t="str">
        <f>VLOOKUP(H42,'اعضاء هيئة التدريس'!$B$1:$D$300,2,FALSE)</f>
        <v>د/ صابحة محمود الصباغ</v>
      </c>
      <c r="J42" s="73"/>
      <c r="K42" s="73"/>
      <c r="L42" s="73"/>
      <c r="M42" s="73" t="s">
        <v>1067</v>
      </c>
      <c r="N42" s="73"/>
      <c r="O42" s="73"/>
      <c r="P42" s="386" t="s">
        <v>1322</v>
      </c>
      <c r="Q42" s="802"/>
      <c r="R42" s="220"/>
      <c r="S42" s="220"/>
      <c r="T42" s="283"/>
      <c r="U42" s="283"/>
      <c r="V42" s="283"/>
      <c r="W42" s="283"/>
      <c r="X42" s="283"/>
      <c r="Y42" s="283"/>
      <c r="Z42" s="283"/>
      <c r="AA42" s="283"/>
      <c r="AB42" s="283"/>
      <c r="AC42" s="283"/>
      <c r="AD42" s="283"/>
      <c r="AE42" s="283"/>
      <c r="AF42" s="283"/>
      <c r="AT42" s="251" t="e">
        <f>VLOOKUP(#REF!,'اعضاء هيئة التدريس'!#REF!,2,)</f>
        <v>#REF!</v>
      </c>
    </row>
    <row r="43" spans="1:46" s="272" customFormat="1" ht="18.75" hidden="1" customHeight="1">
      <c r="A43" s="328"/>
      <c r="B43" s="169" t="s">
        <v>797</v>
      </c>
      <c r="C43" s="726" t="str">
        <f>VLOOKUP(B43,مقررات!$A$1:$F$411,2,FALSE)</f>
        <v>فسيولوجيا كائنات دقيقة</v>
      </c>
      <c r="D43" s="211">
        <f>VLOOKUP(B43,مقررات!$A$1:$F$452,3,FALSE)</f>
        <v>1</v>
      </c>
      <c r="E43" s="211">
        <f>VLOOKUP(B43,مقررات!$A$1:$F$476,4,FALSE)</f>
        <v>2</v>
      </c>
      <c r="F43" s="211">
        <f t="shared" si="1"/>
        <v>2</v>
      </c>
      <c r="G43" s="717" t="str">
        <f>VLOOKUP(B43,مقررات!$A$1:$F$409,6,FALSE)</f>
        <v>B222-B322</v>
      </c>
      <c r="H43" s="60" t="s">
        <v>1823</v>
      </c>
      <c r="I43" s="262" t="str">
        <f>VLOOKUP(H43,'اعضاء هيئة التدريس'!$B$1:$D$300,2,FALSE)</f>
        <v>د/ صابحة محمود الصباغ</v>
      </c>
      <c r="J43" s="73"/>
      <c r="K43" s="73"/>
      <c r="L43" s="73"/>
      <c r="M43" s="73"/>
      <c r="N43" s="73" t="s">
        <v>1067</v>
      </c>
      <c r="O43" s="73"/>
      <c r="P43" s="386" t="s">
        <v>1322</v>
      </c>
      <c r="Q43" s="692"/>
      <c r="R43" s="91"/>
      <c r="S43" s="91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T43" s="251" t="e">
        <f>VLOOKUP(#REF!,'اعضاء هيئة التدريس'!#REF!,2,)</f>
        <v>#REF!</v>
      </c>
    </row>
    <row r="44" spans="1:46" s="272" customFormat="1" ht="15" hidden="1" customHeight="1">
      <c r="A44" s="367"/>
      <c r="B44" s="211" t="s">
        <v>1965</v>
      </c>
      <c r="C44" s="726" t="str">
        <f>VLOOKUP(B44,مقررات!$A$1:$F$411,2,FALSE)</f>
        <v>خلية ووراثة</v>
      </c>
      <c r="D44" s="211">
        <f>VLOOKUP(B44,مقررات!$A$1:$F$452,3,FALSE)</f>
        <v>1</v>
      </c>
      <c r="E44" s="211">
        <f>VLOOKUP(B44,مقررات!$A$1:$F$476,4,FALSE)</f>
        <v>2</v>
      </c>
      <c r="F44" s="211">
        <f t="shared" si="1"/>
        <v>2</v>
      </c>
      <c r="G44" s="60" t="str">
        <f>VLOOKUP(B44,مقررات!$A$1:$F$409,6,FALSE)</f>
        <v>Mi103</v>
      </c>
      <c r="H44" s="60" t="s">
        <v>1862</v>
      </c>
      <c r="I44" s="262" t="str">
        <f>VLOOKUP(H44,'اعضاء هيئة التدريس'!$B$1:$D$300,2,FALSE)</f>
        <v>د/  مجدي زكي مطر</v>
      </c>
      <c r="J44" s="73"/>
      <c r="K44" s="73"/>
      <c r="L44" s="73"/>
      <c r="M44" s="73"/>
      <c r="N44" s="73" t="s">
        <v>1112</v>
      </c>
      <c r="O44" s="73"/>
      <c r="P44" s="252"/>
      <c r="Q44" s="428"/>
      <c r="R44" s="283"/>
      <c r="S44" s="283"/>
      <c r="T44" s="283"/>
      <c r="U44" s="283"/>
      <c r="V44" s="283"/>
      <c r="W44" s="283"/>
      <c r="X44" s="283"/>
      <c r="Y44" s="283"/>
      <c r="Z44" s="283"/>
      <c r="AA44" s="283"/>
      <c r="AB44" s="283"/>
      <c r="AC44" s="283"/>
      <c r="AD44" s="283"/>
      <c r="AE44" s="283"/>
      <c r="AF44" s="283"/>
      <c r="AT44" s="251" t="e">
        <f>VLOOKUP(#REF!,'اعضاء هيئة التدريس'!#REF!,2,)</f>
        <v>#REF!</v>
      </c>
    </row>
    <row r="45" spans="1:46" ht="15.75" hidden="1" customHeight="1">
      <c r="A45" s="367">
        <v>1</v>
      </c>
      <c r="B45" s="691" t="s">
        <v>647</v>
      </c>
      <c r="C45" s="726" t="str">
        <f>VLOOKUP(B45,مقررات!$A$1:$F$411,2,FALSE)</f>
        <v>بحث ومقال</v>
      </c>
      <c r="D45" s="211">
        <f>VLOOKUP(B45,مقررات!$A$1:$F$452,3,FALSE)</f>
        <v>2</v>
      </c>
      <c r="E45" s="211">
        <f>VLOOKUP(B45,مقررات!$A$1:$F$476,4,FALSE)</f>
        <v>0</v>
      </c>
      <c r="F45" s="211">
        <f t="shared" si="1"/>
        <v>2</v>
      </c>
      <c r="G45" s="60" t="str">
        <f>VLOOKUP(B45,مقررات!$A$1:$F$409,6,FALSE)</f>
        <v>CH211</v>
      </c>
      <c r="H45" s="298"/>
      <c r="I45" s="262" t="e">
        <f>VLOOKUP(H45,'اعضاء هيئة التدريس'!$B$1:$D$300,2,FALSE)</f>
        <v>#N/A</v>
      </c>
      <c r="J45" s="267"/>
      <c r="K45" s="267"/>
      <c r="L45" s="250"/>
      <c r="M45" s="267"/>
      <c r="N45" s="250"/>
      <c r="O45" s="250"/>
      <c r="P45" s="386"/>
      <c r="Q45" s="428"/>
      <c r="R45" s="283"/>
      <c r="S45" s="283"/>
      <c r="AT45" s="251" t="e">
        <f>VLOOKUP(#REF!,'اعضاء هيئة التدريس'!#REF!,2,)</f>
        <v>#REF!</v>
      </c>
    </row>
    <row r="46" spans="1:46" ht="15.75" hidden="1" customHeight="1">
      <c r="A46" s="367">
        <v>4</v>
      </c>
      <c r="B46" s="691" t="s">
        <v>1124</v>
      </c>
      <c r="C46" s="726" t="str">
        <f>VLOOKUP(B46,مقررات!$A$1:$F$411,2,FALSE)</f>
        <v>اسس كيمياء فيزيائية (غير متخصصين)</v>
      </c>
      <c r="D46" s="211">
        <f>VLOOKUP(B46,مقررات!$A$1:$F$452,3,FALSE)</f>
        <v>3</v>
      </c>
      <c r="E46" s="211">
        <f>VLOOKUP(B46,مقررات!$A$1:$F$476,4,FALSE)</f>
        <v>2</v>
      </c>
      <c r="F46" s="211">
        <f t="shared" si="1"/>
        <v>4</v>
      </c>
      <c r="G46" s="60">
        <f>VLOOKUP(B46,مقررات!$A$1:$F$409,6,FALSE)</f>
        <v>0</v>
      </c>
      <c r="H46" s="21" t="s">
        <v>1764</v>
      </c>
      <c r="I46" s="262" t="str">
        <f>VLOOKUP(H46,'اعضاء هيئة التدريس'!$B$1:$D$300,2,FALSE)</f>
        <v>د. مها خضر</v>
      </c>
      <c r="J46" s="471"/>
      <c r="K46" s="774" t="s">
        <v>1067</v>
      </c>
      <c r="L46" s="775"/>
      <c r="M46" s="471"/>
      <c r="N46" s="775"/>
      <c r="O46" s="775"/>
      <c r="P46" s="255"/>
      <c r="Q46" s="692"/>
      <c r="R46" s="810"/>
      <c r="S46" s="89"/>
      <c r="AT46" s="251" t="e">
        <f>VLOOKUP(#REF!,'اعضاء هيئة التدريس'!#REF!,2,)</f>
        <v>#REF!</v>
      </c>
    </row>
    <row r="47" spans="1:46" ht="15" hidden="1" customHeight="1">
      <c r="A47" s="367">
        <v>8</v>
      </c>
      <c r="B47" s="691" t="s">
        <v>611</v>
      </c>
      <c r="C47" s="726" t="str">
        <f>VLOOKUP(B47,مقررات!$A$1:$F$411,2,FALSE)</f>
        <v>كيمياء تحليلية (1)</v>
      </c>
      <c r="D47" s="211">
        <f>VLOOKUP(B47,مقررات!$A$1:$F$452,3,FALSE)</f>
        <v>1.5</v>
      </c>
      <c r="E47" s="211">
        <f>VLOOKUP(B47,مقررات!$A$1:$F$476,4,FALSE)</f>
        <v>1</v>
      </c>
      <c r="F47" s="211">
        <f t="shared" si="1"/>
        <v>2</v>
      </c>
      <c r="G47" s="60" t="str">
        <f>VLOOKUP(B47,مقررات!$A$1:$F$409,6,FALSE)</f>
        <v>-</v>
      </c>
      <c r="H47" s="60" t="s">
        <v>1743</v>
      </c>
      <c r="I47" s="262" t="str">
        <f>VLOOKUP(H47,'اعضاء هيئة التدريس'!$B$1:$D$300,2,FALSE)</f>
        <v xml:space="preserve">د.هناء البرعي </v>
      </c>
      <c r="J47" s="454"/>
      <c r="K47" s="454"/>
      <c r="L47" s="454"/>
      <c r="M47" s="454"/>
      <c r="N47" s="454" t="s">
        <v>1070</v>
      </c>
      <c r="O47" s="454"/>
      <c r="P47" s="255" t="s">
        <v>1324</v>
      </c>
      <c r="Q47" s="428"/>
      <c r="R47" s="283"/>
      <c r="S47" s="283"/>
      <c r="AT47" s="251" t="e">
        <f>VLOOKUP(#REF!,'اعضاء هيئة التدريس'!#REF!,2,)</f>
        <v>#REF!</v>
      </c>
    </row>
    <row r="48" spans="1:46" s="285" customFormat="1" ht="15" hidden="1" customHeight="1">
      <c r="A48" s="367">
        <v>9</v>
      </c>
      <c r="B48" s="691" t="s">
        <v>611</v>
      </c>
      <c r="C48" s="726" t="str">
        <f>VLOOKUP(B48,مقررات!$A$1:$F$411,2,FALSE)</f>
        <v>كيمياء تحليلية (1)</v>
      </c>
      <c r="D48" s="211">
        <f>VLOOKUP(B48,مقررات!$A$1:$F$452,3,FALSE)</f>
        <v>1.5</v>
      </c>
      <c r="E48" s="211">
        <f>VLOOKUP(B48,مقررات!$A$1:$F$476,4,FALSE)</f>
        <v>1</v>
      </c>
      <c r="F48" s="211">
        <f t="shared" si="1"/>
        <v>2</v>
      </c>
      <c r="G48" s="60" t="str">
        <f>VLOOKUP(B48,مقررات!$A$1:$F$409,6,FALSE)</f>
        <v>-</v>
      </c>
      <c r="H48" s="60" t="s">
        <v>1752</v>
      </c>
      <c r="I48" s="262" t="str">
        <f>VLOOKUP(H48,'اعضاء هيئة التدريس'!$B$1:$D$300,2,FALSE)</f>
        <v>د/ ايمن شبل</v>
      </c>
      <c r="J48" s="454"/>
      <c r="K48" s="454"/>
      <c r="L48" s="454"/>
      <c r="M48" s="454"/>
      <c r="N48" s="454" t="s">
        <v>1070</v>
      </c>
      <c r="O48" s="454"/>
      <c r="P48" s="255" t="s">
        <v>1313</v>
      </c>
      <c r="Q48" s="428"/>
      <c r="R48" s="283"/>
      <c r="S48" s="283"/>
      <c r="T48" s="283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T48" s="251" t="e">
        <f>VLOOKUP(#REF!,'اعضاء هيئة التدريس'!#REF!,2,)</f>
        <v>#REF!</v>
      </c>
    </row>
    <row r="49" spans="1:46" ht="15.75" hidden="1" customHeight="1">
      <c r="A49" s="367">
        <v>11</v>
      </c>
      <c r="B49" s="691" t="s">
        <v>613</v>
      </c>
      <c r="C49" s="961" t="str">
        <f>VLOOKUP(B49,مقررات!$A$1:$F$411,2,FALSE)</f>
        <v>كيمياء عملية تحليلية وفيزيائية وغير عضوية(1)</v>
      </c>
      <c r="D49" s="211">
        <f>VLOOKUP(B49,مقررات!$A$1:$F$452,3,FALSE)</f>
        <v>0</v>
      </c>
      <c r="E49" s="211">
        <f>VLOOKUP(B49,مقررات!$A$1:$F$476,4,FALSE)</f>
        <v>4</v>
      </c>
      <c r="F49" s="211">
        <f t="shared" si="1"/>
        <v>2</v>
      </c>
      <c r="G49" s="60" t="str">
        <f>VLOOKUP(B49,مقررات!$A$1:$F$409,6,FALSE)</f>
        <v>-</v>
      </c>
      <c r="H49" s="60"/>
      <c r="I49" s="262" t="e">
        <f>VLOOKUP(H49,'اعضاء هيئة التدريس'!$B$1:$D$300,2,FALSE)</f>
        <v>#N/A</v>
      </c>
      <c r="J49" s="454"/>
      <c r="K49" s="454"/>
      <c r="L49" s="454"/>
      <c r="M49" s="454"/>
      <c r="N49" s="454"/>
      <c r="O49" s="454"/>
      <c r="P49" s="386"/>
      <c r="Q49" s="428"/>
      <c r="R49" s="283"/>
      <c r="S49" s="283"/>
      <c r="AT49" s="251" t="e">
        <f>VLOOKUP(#REF!,'اعضاء هيئة التدريس'!#REF!,2,)</f>
        <v>#REF!</v>
      </c>
    </row>
    <row r="50" spans="1:46" ht="15.75" hidden="1">
      <c r="A50" s="367">
        <v>12</v>
      </c>
      <c r="B50" s="691" t="s">
        <v>614</v>
      </c>
      <c r="C50" s="726" t="str">
        <f>VLOOKUP(B50,مقررات!$A$1:$F$411,2,FALSE)</f>
        <v>كيمياء عملية عضوية (1)</v>
      </c>
      <c r="D50" s="211">
        <f>VLOOKUP(B50,مقررات!$A$1:$F$452,3,FALSE)</f>
        <v>0</v>
      </c>
      <c r="E50" s="211">
        <f>VLOOKUP(B50,مقررات!$A$1:$F$476,4,FALSE)</f>
        <v>4</v>
      </c>
      <c r="F50" s="211">
        <f t="shared" si="1"/>
        <v>2</v>
      </c>
      <c r="G50" s="60" t="str">
        <f>VLOOKUP(B50,مقررات!$A$1:$F$409,6,FALSE)</f>
        <v>-</v>
      </c>
      <c r="H50" s="52"/>
      <c r="I50" s="262" t="e">
        <f>VLOOKUP(H50,'اعضاء هيئة التدريس'!$B$1:$D$300,2,FALSE)</f>
        <v>#N/A</v>
      </c>
      <c r="J50" s="774"/>
      <c r="K50" s="774"/>
      <c r="L50" s="774"/>
      <c r="M50" s="774"/>
      <c r="N50" s="774"/>
      <c r="O50" s="774"/>
      <c r="P50" s="1049"/>
      <c r="Q50" s="692"/>
      <c r="R50" s="91"/>
      <c r="S50" s="91"/>
      <c r="AT50" s="251" t="e">
        <f>VLOOKUP(#REF!,'اعضاء هيئة التدريس'!#REF!,2,)</f>
        <v>#REF!</v>
      </c>
    </row>
    <row r="51" spans="1:46" s="272" customFormat="1" ht="15.75" hidden="1">
      <c r="A51" s="367">
        <v>13</v>
      </c>
      <c r="B51" s="691" t="s">
        <v>615</v>
      </c>
      <c r="C51" s="726" t="str">
        <f>VLOOKUP(B51,مقررات!$A$1:$F$411,2,FALSE)</f>
        <v>ديناميكا حرارية</v>
      </c>
      <c r="D51" s="211">
        <f>VLOOKUP(B51,مقررات!$A$1:$F$452,3,FALSE)</f>
        <v>1.5</v>
      </c>
      <c r="E51" s="211">
        <f>VLOOKUP(B51,مقررات!$A$1:$F$476,4,FALSE)</f>
        <v>1</v>
      </c>
      <c r="F51" s="211">
        <f t="shared" si="1"/>
        <v>2</v>
      </c>
      <c r="G51" s="60" t="str">
        <f>VLOOKUP(B51,مقررات!$A$1:$F$409,6,FALSE)</f>
        <v>CH111</v>
      </c>
      <c r="H51" s="60" t="s">
        <v>1752</v>
      </c>
      <c r="I51" s="262" t="str">
        <f>VLOOKUP(H51,'اعضاء هيئة التدريس'!$B$1:$D$300,2,FALSE)</f>
        <v>د/ ايمن شبل</v>
      </c>
      <c r="J51" s="454"/>
      <c r="K51" s="454"/>
      <c r="L51" s="454" t="s">
        <v>1067</v>
      </c>
      <c r="M51" s="454"/>
      <c r="N51" s="454"/>
      <c r="O51" s="454"/>
      <c r="P51" s="255" t="s">
        <v>1324</v>
      </c>
      <c r="Q51" s="428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83"/>
      <c r="AD51" s="283"/>
      <c r="AE51" s="283"/>
      <c r="AF51" s="283"/>
      <c r="AT51" s="251" t="e">
        <f>VLOOKUP(#REF!,'اعضاء هيئة التدريس'!#REF!,2,)</f>
        <v>#REF!</v>
      </c>
    </row>
    <row r="52" spans="1:46" s="285" customFormat="1" ht="15" hidden="1" customHeight="1">
      <c r="A52" s="367">
        <v>14</v>
      </c>
      <c r="B52" s="691" t="s">
        <v>615</v>
      </c>
      <c r="C52" s="726" t="str">
        <f>VLOOKUP(B52,مقررات!$A$1:$F$411,2,FALSE)</f>
        <v>ديناميكا حرارية</v>
      </c>
      <c r="D52" s="211">
        <f>VLOOKUP(B52,مقررات!$A$1:$F$452,3,FALSE)</f>
        <v>1.5</v>
      </c>
      <c r="E52" s="211">
        <f>VLOOKUP(B52,مقررات!$A$1:$F$476,4,FALSE)</f>
        <v>1</v>
      </c>
      <c r="F52" s="211">
        <f t="shared" si="1"/>
        <v>2</v>
      </c>
      <c r="G52" s="60" t="str">
        <f>VLOOKUP(B52,مقررات!$A$1:$F$409,6,FALSE)</f>
        <v>CH111</v>
      </c>
      <c r="H52" s="60" t="s">
        <v>1754</v>
      </c>
      <c r="I52" s="262" t="str">
        <f>VLOOKUP(H52,'اعضاء هيئة التدريس'!$B$1:$D$300,2,FALSE)</f>
        <v>د/ اسامة سمير</v>
      </c>
      <c r="J52" s="454"/>
      <c r="K52" s="454"/>
      <c r="L52" s="454" t="s">
        <v>1067</v>
      </c>
      <c r="M52" s="454"/>
      <c r="N52" s="454"/>
      <c r="O52" s="454"/>
      <c r="P52" s="255" t="s">
        <v>1324</v>
      </c>
      <c r="Q52" s="428"/>
      <c r="R52" s="283"/>
      <c r="S52" s="283"/>
      <c r="T52" s="283"/>
      <c r="U52" s="284"/>
      <c r="V52" s="284"/>
      <c r="W52" s="284"/>
      <c r="X52" s="284"/>
      <c r="Y52" s="284"/>
      <c r="Z52" s="284"/>
      <c r="AA52" s="284"/>
      <c r="AB52" s="284"/>
      <c r="AC52" s="284"/>
      <c r="AD52" s="284"/>
      <c r="AE52" s="284"/>
      <c r="AF52" s="284"/>
      <c r="AT52" s="251" t="e">
        <f>VLOOKUP(#REF!,'اعضاء هيئة التدريس'!#REF!,2,)</f>
        <v>#REF!</v>
      </c>
    </row>
    <row r="53" spans="1:46" s="156" customFormat="1" ht="15.75" hidden="1" customHeight="1">
      <c r="A53" s="367">
        <v>15</v>
      </c>
      <c r="B53" s="691" t="s">
        <v>1134</v>
      </c>
      <c r="C53" s="726" t="str">
        <f>VLOOKUP(B53,مقررات!$A$1:$F$411,2,FALSE)</f>
        <v>ديناميكا حرارية 2</v>
      </c>
      <c r="D53" s="211">
        <f>VLOOKUP(B53,مقررات!$A$1:$F$452,3,FALSE)</f>
        <v>1</v>
      </c>
      <c r="E53" s="211">
        <f>VLOOKUP(B53,مقررات!$A$1:$F$476,4,FALSE)</f>
        <v>2</v>
      </c>
      <c r="F53" s="211">
        <f t="shared" si="1"/>
        <v>2</v>
      </c>
      <c r="G53" s="60" t="str">
        <f>VLOOKUP(B53,مقررات!$A$1:$F$409,6,FALSE)</f>
        <v>CH111</v>
      </c>
      <c r="H53" s="52" t="s">
        <v>1752</v>
      </c>
      <c r="I53" s="262" t="str">
        <f>VLOOKUP(H53,'اعضاء هيئة التدريس'!$B$1:$D$300,2,FALSE)</f>
        <v>د/ ايمن شبل</v>
      </c>
      <c r="J53" s="774"/>
      <c r="K53" s="774"/>
      <c r="L53" s="774" t="s">
        <v>1067</v>
      </c>
      <c r="M53" s="774"/>
      <c r="N53" s="774"/>
      <c r="O53" s="774"/>
      <c r="P53" s="255" t="s">
        <v>1324</v>
      </c>
      <c r="Q53" s="692"/>
      <c r="R53" s="92"/>
      <c r="S53" s="92"/>
      <c r="T53" s="220"/>
      <c r="U53" s="220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T53" s="707" t="e">
        <f>VLOOKUP(#REF!,'اعضاء هيئة التدريس'!#REF!,2,)</f>
        <v>#REF!</v>
      </c>
    </row>
    <row r="54" spans="1:46" s="272" customFormat="1" ht="15.75" hidden="1" customHeight="1">
      <c r="A54" s="367">
        <v>16</v>
      </c>
      <c r="B54" s="691" t="s">
        <v>616</v>
      </c>
      <c r="C54" s="726" t="str">
        <f>VLOOKUP(B54,مقررات!$A$1:$F$411,2,FALSE)</f>
        <v>كيمياء العناصر غير الانتقالية</v>
      </c>
      <c r="D54" s="211">
        <f>VLOOKUP(B54,مقررات!$A$1:$F$452,3,FALSE)</f>
        <v>1.5</v>
      </c>
      <c r="E54" s="211">
        <f>VLOOKUP(B54,مقررات!$A$1:$F$476,4,FALSE)</f>
        <v>1</v>
      </c>
      <c r="F54" s="211">
        <f t="shared" si="1"/>
        <v>2</v>
      </c>
      <c r="G54" s="60" t="str">
        <f>VLOOKUP(B54,مقررات!$A$1:$F$409,6,FALSE)</f>
        <v>CH122</v>
      </c>
      <c r="H54" s="60" t="s">
        <v>1698</v>
      </c>
      <c r="I54" s="262" t="str">
        <f>VLOOKUP(H54,'اعضاء هيئة التدريس'!$B$1:$D$300,2,FALSE)</f>
        <v>ا.د/ عبدة الطبل</v>
      </c>
      <c r="J54" s="454"/>
      <c r="K54" s="454"/>
      <c r="L54" s="454" t="s">
        <v>1070</v>
      </c>
      <c r="M54" s="454"/>
      <c r="N54" s="454"/>
      <c r="O54" s="454"/>
      <c r="P54" s="255" t="s">
        <v>1324</v>
      </c>
      <c r="Q54" s="428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  <c r="AC54" s="283"/>
      <c r="AD54" s="283"/>
      <c r="AE54" s="283"/>
      <c r="AF54" s="283"/>
      <c r="AT54" s="707" t="e">
        <f>VLOOKUP(#REF!,'اعضاء هيئة التدريس'!#REF!,2,)</f>
        <v>#REF!</v>
      </c>
    </row>
    <row r="55" spans="1:46" s="285" customFormat="1" ht="31.5" hidden="1" customHeight="1">
      <c r="A55" s="367">
        <v>17</v>
      </c>
      <c r="B55" s="691" t="s">
        <v>617</v>
      </c>
      <c r="C55" s="726" t="str">
        <f>VLOOKUP(B55,مقررات!$A$1:$F$411,2,FALSE)</f>
        <v>كيمياء تحليلية (2)</v>
      </c>
      <c r="D55" s="211">
        <f>VLOOKUP(B55,مقررات!$A$1:$F$452,3,FALSE)</f>
        <v>1.5</v>
      </c>
      <c r="E55" s="211">
        <f>VLOOKUP(B55,مقررات!$A$1:$F$476,4,FALSE)</f>
        <v>1</v>
      </c>
      <c r="F55" s="211">
        <f t="shared" si="1"/>
        <v>2</v>
      </c>
      <c r="G55" s="60" t="str">
        <f>VLOOKUP(B55,مقررات!$A$1:$F$409,6,FALSE)</f>
        <v>CH134</v>
      </c>
      <c r="H55" s="52" t="s">
        <v>1723</v>
      </c>
      <c r="I55" s="262" t="str">
        <f>VLOOKUP(H55,'اعضاء هيئة التدريس'!$B$1:$D$300,2,FALSE)</f>
        <v>ا.د/ محمد عياد</v>
      </c>
      <c r="J55" s="774"/>
      <c r="K55" s="774"/>
      <c r="L55" s="774"/>
      <c r="M55" s="774"/>
      <c r="N55" s="774"/>
      <c r="O55" s="774" t="s">
        <v>1068</v>
      </c>
      <c r="P55" s="255" t="s">
        <v>1324</v>
      </c>
      <c r="Q55" s="692"/>
      <c r="R55" s="92"/>
      <c r="S55" s="92"/>
      <c r="T55" s="283"/>
      <c r="U55" s="284"/>
      <c r="V55" s="284"/>
      <c r="W55" s="284"/>
      <c r="X55" s="284"/>
      <c r="Y55" s="284"/>
      <c r="Z55" s="284"/>
      <c r="AA55" s="284"/>
      <c r="AB55" s="284"/>
      <c r="AC55" s="284"/>
      <c r="AD55" s="284"/>
      <c r="AE55" s="284"/>
      <c r="AF55" s="284"/>
      <c r="AT55" s="707" t="e">
        <f>VLOOKUP(#REF!,'اعضاء هيئة التدريس'!#REF!,2,)</f>
        <v>#REF!</v>
      </c>
    </row>
    <row r="56" spans="1:46" s="221" customFormat="1" ht="15.75" hidden="1" customHeight="1">
      <c r="A56" s="367">
        <v>18</v>
      </c>
      <c r="B56" s="691" t="s">
        <v>617</v>
      </c>
      <c r="C56" s="726" t="str">
        <f>VLOOKUP(B56,مقررات!$A$1:$F$411,2,FALSE)</f>
        <v>كيمياء تحليلية (2)</v>
      </c>
      <c r="D56" s="211">
        <f>VLOOKUP(B56,مقررات!$A$1:$F$452,3,FALSE)</f>
        <v>1.5</v>
      </c>
      <c r="E56" s="211">
        <f>VLOOKUP(B56,مقررات!$A$1:$F$476,4,FALSE)</f>
        <v>1</v>
      </c>
      <c r="F56" s="211">
        <f t="shared" si="1"/>
        <v>2</v>
      </c>
      <c r="G56" s="60" t="str">
        <f>VLOOKUP(B56,مقررات!$A$1:$F$409,6,FALSE)</f>
        <v>CH134</v>
      </c>
      <c r="H56" s="52" t="s">
        <v>1750</v>
      </c>
      <c r="I56" s="262" t="str">
        <f>VLOOKUP(H56,'اعضاء هيئة التدريس'!$B$1:$D$300,2,FALSE)</f>
        <v>د/ نعيمة سالم</v>
      </c>
      <c r="J56" s="774"/>
      <c r="K56" s="774"/>
      <c r="L56" s="774"/>
      <c r="M56" s="774"/>
      <c r="N56" s="774"/>
      <c r="O56" s="774" t="s">
        <v>1068</v>
      </c>
      <c r="P56" s="255" t="s">
        <v>1324</v>
      </c>
      <c r="Q56" s="692"/>
      <c r="R56" s="92"/>
      <c r="S56" s="92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T56" s="707" t="e">
        <f>VLOOKUP(#REF!,'اعضاء هيئة التدريس'!#REF!,2,)</f>
        <v>#REF!</v>
      </c>
    </row>
    <row r="57" spans="1:46" s="156" customFormat="1" ht="15.75" hidden="1" customHeight="1">
      <c r="A57" s="367">
        <v>19</v>
      </c>
      <c r="B57" s="691" t="s">
        <v>618</v>
      </c>
      <c r="C57" s="726" t="str">
        <f>VLOOKUP(B57,مقررات!$A$1:$F$411,2,FALSE)</f>
        <v>مبادئ الكيمياء العضوية الفيزيائية</v>
      </c>
      <c r="D57" s="211">
        <f>VLOOKUP(B57,مقررات!$A$1:$F$452,3,FALSE)</f>
        <v>1.5</v>
      </c>
      <c r="E57" s="211">
        <f>VLOOKUP(B57,مقررات!$A$1:$F$476,4,FALSE)</f>
        <v>1</v>
      </c>
      <c r="F57" s="211">
        <f t="shared" si="1"/>
        <v>2</v>
      </c>
      <c r="G57" s="60" t="str">
        <f>VLOOKUP(B57,مقررات!$A$1:$F$409,6,FALSE)</f>
        <v>CH145</v>
      </c>
      <c r="H57" s="60" t="s">
        <v>1729</v>
      </c>
      <c r="I57" s="262" t="str">
        <f>VLOOKUP(H57,'اعضاء هيئة التدريس'!$B$1:$D$300,2,FALSE)</f>
        <v>ا.د/ عبد العليم حسن</v>
      </c>
      <c r="J57" s="454"/>
      <c r="K57" s="454" t="s">
        <v>1070</v>
      </c>
      <c r="L57" s="454"/>
      <c r="M57" s="454"/>
      <c r="N57" s="454"/>
      <c r="O57" s="454"/>
      <c r="P57" s="255" t="s">
        <v>1313</v>
      </c>
      <c r="Q57" s="428"/>
      <c r="R57" s="283"/>
      <c r="S57" s="283"/>
      <c r="T57" s="220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T57" s="707" t="e">
        <f>VLOOKUP(#REF!,'اعضاء هيئة التدريس'!#REF!,2,)</f>
        <v>#REF!</v>
      </c>
    </row>
    <row r="58" spans="1:46" s="156" customFormat="1" ht="15.75" hidden="1">
      <c r="A58" s="367">
        <v>20</v>
      </c>
      <c r="B58" s="691" t="s">
        <v>619</v>
      </c>
      <c r="C58" s="726" t="str">
        <f>VLOOKUP(B58,مقررات!$A$1:$F$411,2,FALSE)</f>
        <v>كيمياء عضوية اليفاتية</v>
      </c>
      <c r="D58" s="211">
        <f>VLOOKUP(B58,مقررات!$A$1:$F$452,3,FALSE)</f>
        <v>1.5</v>
      </c>
      <c r="E58" s="211">
        <f>VLOOKUP(B58,مقررات!$A$1:$F$476,4,FALSE)</f>
        <v>1</v>
      </c>
      <c r="F58" s="211">
        <f t="shared" si="1"/>
        <v>2</v>
      </c>
      <c r="G58" s="60" t="str">
        <f>VLOOKUP(B58,مقررات!$A$1:$F$409,6,FALSE)</f>
        <v>CH145</v>
      </c>
      <c r="H58" s="52" t="s">
        <v>1727</v>
      </c>
      <c r="I58" s="262" t="str">
        <f>VLOOKUP(H58,'اعضاء هيئة التدريس'!$B$1:$D$300,2,FALSE)</f>
        <v>ا.د/ احمد عبدالمجبد</v>
      </c>
      <c r="J58" s="774"/>
      <c r="K58" s="774" t="s">
        <v>1068</v>
      </c>
      <c r="L58" s="774"/>
      <c r="M58" s="774" t="s">
        <v>1067</v>
      </c>
      <c r="N58" s="774"/>
      <c r="O58" s="774"/>
      <c r="P58" s="255" t="s">
        <v>1313</v>
      </c>
      <c r="Q58" s="692"/>
      <c r="R58" s="92"/>
      <c r="S58" s="92"/>
      <c r="T58" s="220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T58" s="707" t="e">
        <f>VLOOKUP(#REF!,'اعضاء هيئة التدريس'!#REF!,2,)</f>
        <v>#REF!</v>
      </c>
    </row>
    <row r="59" spans="1:46" s="221" customFormat="1" ht="15.75" hidden="1">
      <c r="A59" s="367">
        <v>21</v>
      </c>
      <c r="B59" s="691" t="s">
        <v>620</v>
      </c>
      <c r="C59" s="726" t="str">
        <f>VLOOKUP(B59,مقررات!$A$1:$F$411,2,FALSE)</f>
        <v>كيمياء عضوية أروماتية</v>
      </c>
      <c r="D59" s="211">
        <f>VLOOKUP(B59,مقررات!$A$1:$F$452,3,FALSE)</f>
        <v>1.5</v>
      </c>
      <c r="E59" s="211">
        <f>VLOOKUP(B59,مقررات!$A$1:$F$476,4,FALSE)</f>
        <v>1</v>
      </c>
      <c r="F59" s="211">
        <f t="shared" si="1"/>
        <v>2</v>
      </c>
      <c r="G59" s="60" t="str">
        <f>VLOOKUP(B59,مقررات!$A$1:$F$409,6,FALSE)</f>
        <v>CH145</v>
      </c>
      <c r="H59" s="60" t="s">
        <v>1695</v>
      </c>
      <c r="I59" s="262" t="str">
        <f>VLOOKUP(H59,'اعضاء هيئة التدريس'!$B$1:$D$300,2,FALSE)</f>
        <v>ا.د/ عادل نصار</v>
      </c>
      <c r="J59" s="454"/>
      <c r="K59" s="454"/>
      <c r="L59" s="454"/>
      <c r="M59" s="454" t="s">
        <v>1070</v>
      </c>
      <c r="N59" s="454"/>
      <c r="O59" s="454"/>
      <c r="P59" s="255" t="s">
        <v>1324</v>
      </c>
      <c r="Q59" s="428"/>
      <c r="R59" s="283"/>
      <c r="S59" s="283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T59" s="707" t="e">
        <f>VLOOKUP(#REF!,'اعضاء هيئة التدريس'!#REF!,2,)</f>
        <v>#REF!</v>
      </c>
    </row>
    <row r="60" spans="1:46" s="221" customFormat="1" ht="15.75" hidden="1" customHeight="1">
      <c r="A60" s="367">
        <v>22</v>
      </c>
      <c r="B60" s="691" t="s">
        <v>663</v>
      </c>
      <c r="C60" s="726" t="str">
        <f>VLOOKUP(B60,مقررات!$A$1:$F$411,2,FALSE)</f>
        <v>كيمياء المجموعات الوظيفية</v>
      </c>
      <c r="D60" s="211">
        <f>VLOOKUP(B60,مقررات!$A$1:$F$452,3,FALSE)</f>
        <v>1.5</v>
      </c>
      <c r="E60" s="211">
        <f>VLOOKUP(B60,مقررات!$A$1:$F$476,4,FALSE)</f>
        <v>1</v>
      </c>
      <c r="F60" s="211">
        <f t="shared" si="1"/>
        <v>2</v>
      </c>
      <c r="G60" s="60" t="str">
        <f>VLOOKUP(B60,مقررات!$A$1:$F$409,6,FALSE)</f>
        <v>CH346</v>
      </c>
      <c r="H60" s="52" t="s">
        <v>1804</v>
      </c>
      <c r="I60" s="262" t="str">
        <f>VLOOKUP(H60,'اعضاء هيئة التدريس'!$B$1:$D$300,2,FALSE)</f>
        <v>د/ محمدعبدالله حواطة</v>
      </c>
      <c r="J60" s="774"/>
      <c r="K60" s="774"/>
      <c r="L60" s="774" t="s">
        <v>1068</v>
      </c>
      <c r="M60" s="774"/>
      <c r="N60" s="774"/>
      <c r="O60" s="774"/>
      <c r="P60" s="255" t="s">
        <v>1324</v>
      </c>
      <c r="Q60" s="692"/>
      <c r="R60" s="92"/>
      <c r="S60" s="92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T60" s="707" t="e">
        <f>VLOOKUP(#REF!,'اعضاء هيئة التدريس'!#REF!,2,)</f>
        <v>#REF!</v>
      </c>
    </row>
    <row r="61" spans="1:46" s="221" customFormat="1" ht="15.75" hidden="1" customHeight="1">
      <c r="A61" s="367">
        <v>23</v>
      </c>
      <c r="B61" s="691" t="s">
        <v>622</v>
      </c>
      <c r="C61" s="726" t="str">
        <f>VLOOKUP(B61,مقررات!$A$1:$F$411,2,FALSE)</f>
        <v>كيمياء عملية تحليلية وفيزيائية وغير عضوية (2)</v>
      </c>
      <c r="D61" s="211">
        <f>VLOOKUP(B61,مقررات!$A$1:$F$452,3,FALSE)</f>
        <v>0</v>
      </c>
      <c r="E61" s="211">
        <f>VLOOKUP(B61,مقررات!$A$1:$F$476,4,FALSE)</f>
        <v>4</v>
      </c>
      <c r="F61" s="211">
        <f t="shared" si="1"/>
        <v>2</v>
      </c>
      <c r="G61" s="60" t="str">
        <f>VLOOKUP(B61,مقررات!$A$1:$F$409,6,FALSE)</f>
        <v>CH176</v>
      </c>
      <c r="H61" s="60"/>
      <c r="I61" s="964" t="e">
        <f>VLOOKUP(H61,'اعضاء هيئة التدريس'!$B$1:$D$300,2,FALSE)</f>
        <v>#N/A</v>
      </c>
      <c r="J61" s="454"/>
      <c r="K61" s="454"/>
      <c r="L61" s="454"/>
      <c r="M61" s="454"/>
      <c r="N61" s="454"/>
      <c r="O61" s="454"/>
      <c r="P61" s="305"/>
      <c r="Q61" s="428"/>
      <c r="R61" s="283"/>
      <c r="S61" s="283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T61" s="707" t="e">
        <f>VLOOKUP(#REF!,'اعضاء هيئة التدريس'!#REF!,2,)</f>
        <v>#REF!</v>
      </c>
    </row>
    <row r="62" spans="1:46" s="221" customFormat="1" ht="15.75" hidden="1" customHeight="1">
      <c r="A62" s="367">
        <v>24</v>
      </c>
      <c r="B62" s="691" t="s">
        <v>623</v>
      </c>
      <c r="C62" s="726" t="str">
        <f>VLOOKUP(B62,مقررات!$A$1:$F$411,2,FALSE)</f>
        <v>كيمياء عملية عضوية (2)</v>
      </c>
      <c r="D62" s="211">
        <f>VLOOKUP(B62,مقررات!$A$1:$F$452,3,FALSE)</f>
        <v>0</v>
      </c>
      <c r="E62" s="211">
        <f>VLOOKUP(B62,مقررات!$A$1:$F$476,4,FALSE)</f>
        <v>4</v>
      </c>
      <c r="F62" s="211">
        <f t="shared" si="1"/>
        <v>2</v>
      </c>
      <c r="G62" s="60" t="str">
        <f>VLOOKUP(B62,مقررات!$A$1:$F$409,6,FALSE)</f>
        <v>CH177</v>
      </c>
      <c r="H62" s="52"/>
      <c r="I62" s="964" t="e">
        <f>VLOOKUP(H62,'اعضاء هيئة التدريس'!$B$1:$D$300,2,FALSE)</f>
        <v>#N/A</v>
      </c>
      <c r="J62" s="774"/>
      <c r="K62" s="774"/>
      <c r="L62" s="774"/>
      <c r="M62" s="774"/>
      <c r="N62" s="774"/>
      <c r="O62" s="774"/>
      <c r="P62" s="1050"/>
      <c r="Q62" s="692"/>
      <c r="R62" s="91"/>
      <c r="S62" s="91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T62" s="707" t="e">
        <f>VLOOKUP(#REF!,'اعضاء هيئة التدريس'!#REF!,2,)</f>
        <v>#REF!</v>
      </c>
    </row>
    <row r="63" spans="1:46" s="221" customFormat="1" ht="15.75" hidden="1" customHeight="1">
      <c r="A63" s="367">
        <v>25</v>
      </c>
      <c r="B63" s="691" t="s">
        <v>624</v>
      </c>
      <c r="C63" s="726" t="str">
        <f>VLOOKUP(B63,مقررات!$A$1:$F$411,2,FALSE)</f>
        <v>كيمياء كهربية (1)</v>
      </c>
      <c r="D63" s="211">
        <f>VLOOKUP(B63,مقررات!$A$1:$F$452,3,FALSE)</f>
        <v>1.5</v>
      </c>
      <c r="E63" s="211">
        <f>VLOOKUP(B63,مقررات!$A$1:$F$476,4,FALSE)</f>
        <v>1</v>
      </c>
      <c r="F63" s="211">
        <f t="shared" si="1"/>
        <v>2</v>
      </c>
      <c r="G63" s="60" t="str">
        <f>VLOOKUP(B63,مقررات!$A$1:$F$409,6,FALSE)</f>
        <v>CH111</v>
      </c>
      <c r="H63" s="60" t="s">
        <v>1725</v>
      </c>
      <c r="I63" s="262" t="str">
        <f>VLOOKUP(H63,'اعضاء هيئة التدريس'!$B$1:$D$300,2,FALSE)</f>
        <v>ا.د/ السيد الشريفي</v>
      </c>
      <c r="J63" s="454"/>
      <c r="K63" s="774" t="s">
        <v>1072</v>
      </c>
      <c r="L63" s="454"/>
      <c r="M63" s="454"/>
      <c r="N63" s="454"/>
      <c r="O63" s="454"/>
      <c r="P63" s="386" t="s">
        <v>1320</v>
      </c>
      <c r="Q63" s="428"/>
      <c r="R63" s="283"/>
      <c r="S63" s="283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T63" s="707" t="e">
        <f>VLOOKUP(#REF!,'اعضاء هيئة التدريس'!#REF!,2,)</f>
        <v>#REF!</v>
      </c>
    </row>
    <row r="64" spans="1:46" s="221" customFormat="1" ht="15.75" hidden="1" customHeight="1">
      <c r="A64" s="367">
        <v>26</v>
      </c>
      <c r="B64" s="691" t="s">
        <v>624</v>
      </c>
      <c r="C64" s="726" t="str">
        <f>VLOOKUP(B64,مقررات!$A$1:$F$411,2,FALSE)</f>
        <v>كيمياء كهربية (1)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si="1"/>
        <v>2</v>
      </c>
      <c r="G64" s="60" t="str">
        <f>VLOOKUP(B64,مقررات!$A$1:$F$409,6,FALSE)</f>
        <v>CH111</v>
      </c>
      <c r="H64" s="60" t="s">
        <v>1707</v>
      </c>
      <c r="I64" s="262" t="str">
        <f>VLOOKUP(H64,'اعضاء هيئة التدريس'!$B$1:$D$300,2,FALSE)</f>
        <v>أ.د/ عبلة حتحوت</v>
      </c>
      <c r="J64" s="454"/>
      <c r="K64" s="257"/>
      <c r="L64" s="454"/>
      <c r="M64" s="454"/>
      <c r="N64" s="454"/>
      <c r="O64" s="454"/>
      <c r="P64" s="386" t="s">
        <v>1320</v>
      </c>
      <c r="Q64" s="428"/>
      <c r="R64" s="283"/>
      <c r="S64" s="283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T64" s="707" t="e">
        <f>VLOOKUP(#REF!,'اعضاء هيئة التدريس'!#REF!,2,)</f>
        <v>#REF!</v>
      </c>
    </row>
    <row r="65" spans="1:46" s="221" customFormat="1" ht="15.75" hidden="1" customHeight="1">
      <c r="A65" s="367">
        <v>27</v>
      </c>
      <c r="B65" s="691" t="s">
        <v>625</v>
      </c>
      <c r="C65" s="726" t="str">
        <f>VLOOKUP(B65,مقررات!$A$1:$F$411,2,FALSE)</f>
        <v>كيمياء حركية</v>
      </c>
      <c r="D65" s="211">
        <f>VLOOKUP(B65,مقررات!$A$1:$F$452,3,FALSE)</f>
        <v>1.5</v>
      </c>
      <c r="E65" s="211">
        <f>VLOOKUP(B65,مقررات!$A$1:$F$476,4,FALSE)</f>
        <v>1</v>
      </c>
      <c r="F65" s="211">
        <f t="shared" si="1"/>
        <v>2</v>
      </c>
      <c r="G65" s="60" t="str">
        <f>VLOOKUP(B65,مقررات!$A$1:$F$409,6,FALSE)</f>
        <v>CH111</v>
      </c>
      <c r="H65" s="52" t="s">
        <v>1750</v>
      </c>
      <c r="I65" s="262" t="str">
        <f>VLOOKUP(H65,'اعضاء هيئة التدريس'!$B$1:$D$300,2,FALSE)</f>
        <v>د/ نعيمة سالم</v>
      </c>
      <c r="J65" s="774"/>
      <c r="K65" s="774" t="s">
        <v>1070</v>
      </c>
      <c r="L65" s="774"/>
      <c r="M65" s="774"/>
      <c r="N65" s="774"/>
      <c r="O65" s="774"/>
      <c r="P65" s="255" t="s">
        <v>1313</v>
      </c>
      <c r="Q65" s="692"/>
      <c r="R65" s="91"/>
      <c r="S65" s="91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T65" s="707" t="e">
        <f>VLOOKUP(#REF!,'اعضاء هيئة التدريس'!#REF!,2,)</f>
        <v>#REF!</v>
      </c>
    </row>
    <row r="66" spans="1:46" s="122" customFormat="1" ht="24" hidden="1" customHeight="1">
      <c r="A66" s="367">
        <v>28</v>
      </c>
      <c r="B66" s="691" t="s">
        <v>626</v>
      </c>
      <c r="C66" s="726" t="str">
        <f>VLOOKUP(B66,مقررات!$A$1:$F$411,2,FALSE)</f>
        <v>كيمياء العناصر الانتقالية</v>
      </c>
      <c r="D66" s="211">
        <f>VLOOKUP(B66,مقررات!$A$1:$F$452,3,FALSE)</f>
        <v>1.5</v>
      </c>
      <c r="E66" s="211">
        <f>VLOOKUP(B66,مقررات!$A$1:$F$476,4,FALSE)</f>
        <v>1</v>
      </c>
      <c r="F66" s="211">
        <f t="shared" si="1"/>
        <v>2</v>
      </c>
      <c r="G66" s="60" t="str">
        <f>VLOOKUP(B66,مقررات!$A$1:$F$409,6,FALSE)</f>
        <v>CH222</v>
      </c>
      <c r="H66" s="60" t="s">
        <v>1723</v>
      </c>
      <c r="I66" s="262" t="str">
        <f>VLOOKUP(H66,'اعضاء هيئة التدريس'!$B$1:$D$300,2,FALSE)</f>
        <v>ا.د/ محمد عياد</v>
      </c>
      <c r="J66" s="454"/>
      <c r="K66" s="454"/>
      <c r="L66" s="454"/>
      <c r="M66" s="454" t="s">
        <v>1139</v>
      </c>
      <c r="N66" s="454"/>
      <c r="O66" s="454"/>
      <c r="P66" s="255" t="s">
        <v>1324</v>
      </c>
      <c r="Q66" s="428"/>
      <c r="R66" s="283"/>
      <c r="S66" s="283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  <c r="AF66" s="91"/>
      <c r="AT66" s="707" t="e">
        <f>VLOOKUP(#REF!,'اعضاء هيئة التدريس'!#REF!,2,)</f>
        <v>#REF!</v>
      </c>
    </row>
    <row r="67" spans="1:46" s="221" customFormat="1" ht="15.75" hidden="1" customHeight="1">
      <c r="A67" s="367">
        <v>29</v>
      </c>
      <c r="B67" s="691" t="s">
        <v>626</v>
      </c>
      <c r="C67" s="726" t="str">
        <f>VLOOKUP(B67,مقررات!$A$1:$F$411,2,FALSE)</f>
        <v>كيمياء العناصر الانتقالية</v>
      </c>
      <c r="D67" s="211">
        <f>VLOOKUP(B67,مقررات!$A$1:$F$452,3,FALSE)</f>
        <v>1.5</v>
      </c>
      <c r="E67" s="211">
        <f>VLOOKUP(B67,مقررات!$A$1:$F$476,4,FALSE)</f>
        <v>1</v>
      </c>
      <c r="F67" s="211">
        <f t="shared" si="1"/>
        <v>2</v>
      </c>
      <c r="G67" s="60" t="str">
        <f>VLOOKUP(B67,مقررات!$A$1:$F$409,6,FALSE)</f>
        <v>CH222</v>
      </c>
      <c r="H67" s="60" t="s">
        <v>1758</v>
      </c>
      <c r="I67" s="262" t="str">
        <f>VLOOKUP(H67,'اعضاء هيئة التدريس'!$B$1:$D$300,2,FALSE)</f>
        <v>د/ ريهام وجدى</v>
      </c>
      <c r="J67" s="454"/>
      <c r="K67" s="454"/>
      <c r="L67" s="454"/>
      <c r="M67" s="454" t="s">
        <v>1139</v>
      </c>
      <c r="N67" s="454"/>
      <c r="O67" s="454"/>
      <c r="P67" s="255" t="s">
        <v>1324</v>
      </c>
      <c r="Q67" s="428"/>
      <c r="R67" s="283"/>
      <c r="S67" s="283"/>
      <c r="T67" s="92"/>
      <c r="U67" s="220"/>
      <c r="V67" s="220"/>
      <c r="W67" s="220"/>
      <c r="X67" s="220"/>
      <c r="Y67" s="220"/>
      <c r="Z67" s="220"/>
      <c r="AA67" s="220"/>
      <c r="AB67" s="220"/>
      <c r="AC67" s="220"/>
      <c r="AD67" s="220"/>
      <c r="AE67" s="220"/>
      <c r="AF67" s="220"/>
      <c r="AT67" s="707" t="e">
        <f>VLOOKUP(#REF!,'اعضاء هيئة التدريس'!#REF!,2,)</f>
        <v>#REF!</v>
      </c>
    </row>
    <row r="68" spans="1:46" s="285" customFormat="1" ht="22.5" hidden="1" customHeight="1">
      <c r="A68" s="367">
        <v>30</v>
      </c>
      <c r="B68" s="691" t="s">
        <v>627</v>
      </c>
      <c r="C68" s="726" t="str">
        <f>VLOOKUP(B68,مقررات!$A$1:$F$411,2,FALSE)</f>
        <v>كيمياء المتراكبات</v>
      </c>
      <c r="D68" s="211">
        <f>VLOOKUP(B68,مقررات!$A$1:$F$452,3,FALSE)</f>
        <v>1.5</v>
      </c>
      <c r="E68" s="211">
        <f>VLOOKUP(B68,مقررات!$A$1:$F$476,4,FALSE)</f>
        <v>1</v>
      </c>
      <c r="F68" s="211">
        <f t="shared" ref="F68:F83" si="2">D68+0.5*E68</f>
        <v>2</v>
      </c>
      <c r="G68" s="60" t="str">
        <f>VLOOKUP(B68,مقررات!$A$1:$F$409,6,FALSE)</f>
        <v>CH323</v>
      </c>
      <c r="H68" s="52" t="s">
        <v>1709</v>
      </c>
      <c r="I68" s="262" t="str">
        <f>VLOOKUP(H68,'اعضاء هيئة التدريس'!$B$1:$D$300,2,FALSE)</f>
        <v>أ.د/ فتحي عبدالغني</v>
      </c>
      <c r="J68" s="774"/>
      <c r="K68" s="774"/>
      <c r="L68" s="774"/>
      <c r="M68" s="774" t="s">
        <v>1068</v>
      </c>
      <c r="N68" s="774"/>
      <c r="O68" s="774"/>
      <c r="P68" s="255" t="s">
        <v>1324</v>
      </c>
      <c r="Q68" s="692"/>
      <c r="R68" s="91"/>
      <c r="S68" s="91"/>
      <c r="T68" s="283"/>
      <c r="U68" s="284"/>
      <c r="V68" s="284"/>
      <c r="W68" s="284"/>
      <c r="X68" s="284"/>
      <c r="Y68" s="284"/>
      <c r="Z68" s="284"/>
      <c r="AA68" s="284"/>
      <c r="AB68" s="284"/>
      <c r="AC68" s="284"/>
      <c r="AD68" s="284"/>
      <c r="AE68" s="284"/>
      <c r="AF68" s="284"/>
      <c r="AT68" s="707" t="e">
        <f>VLOOKUP(#REF!,'اعضاء هيئة التدريس'!#REF!,2,)</f>
        <v>#REF!</v>
      </c>
    </row>
    <row r="69" spans="1:46" s="272" customFormat="1" ht="15.75" hidden="1" customHeight="1">
      <c r="A69" s="367">
        <v>31</v>
      </c>
      <c r="B69" s="691" t="s">
        <v>628</v>
      </c>
      <c r="C69" s="726" t="str">
        <f>VLOOKUP(B69,مقررات!$A$1:$F$411,2,FALSE)</f>
        <v>تحليل آلي (1)</v>
      </c>
      <c r="D69" s="211">
        <f>VLOOKUP(B69,مقررات!$A$1:$F$452,3,FALSE)</f>
        <v>1.5</v>
      </c>
      <c r="E69" s="211">
        <f>VLOOKUP(B69,مقررات!$A$1:$F$476,4,FALSE)</f>
        <v>1</v>
      </c>
      <c r="F69" s="211">
        <f t="shared" si="2"/>
        <v>2</v>
      </c>
      <c r="G69" s="60" t="str">
        <f>VLOOKUP(B69,مقررات!$A$1:$F$409,6,FALSE)</f>
        <v>CH134</v>
      </c>
      <c r="H69" s="60" t="s">
        <v>1743</v>
      </c>
      <c r="I69" s="262" t="str">
        <f>VLOOKUP(H69,'اعضاء هيئة التدريس'!$B$1:$D$300,2,FALSE)</f>
        <v xml:space="preserve">د.هناء البرعي </v>
      </c>
      <c r="J69" s="454"/>
      <c r="K69" s="454" t="s">
        <v>1070</v>
      </c>
      <c r="L69" s="454"/>
      <c r="M69" s="454"/>
      <c r="N69" s="386"/>
      <c r="O69" s="454"/>
      <c r="P69" s="386" t="s">
        <v>1314</v>
      </c>
      <c r="Q69" s="428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T69" s="707" t="e">
        <f>VLOOKUP(#REF!,'اعضاء هيئة التدريس'!#REF!,2,)</f>
        <v>#REF!</v>
      </c>
    </row>
    <row r="70" spans="1:46" s="272" customFormat="1" ht="15.75" hidden="1" customHeight="1">
      <c r="A70" s="367">
        <v>32</v>
      </c>
      <c r="B70" s="691" t="s">
        <v>649</v>
      </c>
      <c r="C70" s="726" t="str">
        <f>VLOOKUP(B70,مقررات!$A$1:$F$411,2,FALSE)</f>
        <v>كروماتوجرافيا</v>
      </c>
      <c r="D70" s="211">
        <f>VLOOKUP(B70,مقررات!$A$1:$F$452,3,FALSE)</f>
        <v>1.5</v>
      </c>
      <c r="E70" s="211">
        <f>VLOOKUP(B70,مقررات!$A$1:$F$476,4,FALSE)</f>
        <v>1</v>
      </c>
      <c r="F70" s="211">
        <f t="shared" si="2"/>
        <v>2</v>
      </c>
      <c r="G70" s="60" t="str">
        <f>VLOOKUP(B70,مقررات!$A$1:$F$409,6,FALSE)</f>
        <v>CH245</v>
      </c>
      <c r="H70" s="52" t="s">
        <v>1695</v>
      </c>
      <c r="I70" s="262" t="str">
        <f>VLOOKUP(H70,'اعضاء هيئة التدريس'!$B$1:$D$300,2,FALSE)</f>
        <v>ا.د/ عادل نصار</v>
      </c>
      <c r="J70" s="774"/>
      <c r="K70" s="774" t="s">
        <v>1070</v>
      </c>
      <c r="L70" s="774"/>
      <c r="M70" s="774"/>
      <c r="N70" s="775"/>
      <c r="O70" s="774"/>
      <c r="P70" s="255" t="s">
        <v>1318</v>
      </c>
      <c r="Q70" s="692"/>
      <c r="R70" s="91"/>
      <c r="S70" s="91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T70" s="707" t="e">
        <f>VLOOKUP(#REF!,'اعضاء هيئة التدريس'!#REF!,2,)</f>
        <v>#REF!</v>
      </c>
    </row>
    <row r="71" spans="1:46" s="272" customFormat="1" ht="15.75" hidden="1" customHeight="1">
      <c r="A71" s="367">
        <v>33</v>
      </c>
      <c r="B71" s="691" t="s">
        <v>650</v>
      </c>
      <c r="C71" s="726" t="str">
        <f>VLOOKUP(B71,مقررات!$A$1:$F$411,2,FALSE)</f>
        <v>تفاعلات البرسيكليك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2"/>
        <v>2</v>
      </c>
      <c r="G71" s="60" t="str">
        <f>VLOOKUP(B71,مقررات!$A$1:$F$409,6,FALSE)</f>
        <v>CH246</v>
      </c>
      <c r="H71" s="60" t="s">
        <v>1721</v>
      </c>
      <c r="I71" s="262" t="str">
        <f>VLOOKUP(H71,'اعضاء هيئة التدريس'!$B$1:$D$300,2,FALSE)</f>
        <v>أ.د/ حامد عبدالباري</v>
      </c>
      <c r="J71" s="454"/>
      <c r="K71" s="454"/>
      <c r="L71" s="454"/>
      <c r="M71" s="454"/>
      <c r="N71" s="454" t="s">
        <v>1068</v>
      </c>
      <c r="O71" s="454"/>
      <c r="P71" s="255" t="s">
        <v>1313</v>
      </c>
      <c r="Q71" s="428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T71" s="707" t="e">
        <f>VLOOKUP(#REF!,'اعضاء هيئة التدريس'!#REF!,2,)</f>
        <v>#REF!</v>
      </c>
    </row>
    <row r="72" spans="1:46" s="272" customFormat="1" ht="27" hidden="1" customHeight="1">
      <c r="A72" s="367">
        <v>34</v>
      </c>
      <c r="B72" s="691" t="s">
        <v>629</v>
      </c>
      <c r="C72" s="756" t="str">
        <f>VLOOKUP(B72,مقررات!$A$1:$F$411,2,FALSE)</f>
        <v>ميكانيكا التفاعلات العضوية(1)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2"/>
        <v>2</v>
      </c>
      <c r="G72" s="60" t="str">
        <f>VLOOKUP(B72,مقررات!$A$1:$F$409,6,FALSE)</f>
        <v>CH244</v>
      </c>
      <c r="H72" s="52" t="s">
        <v>1700</v>
      </c>
      <c r="I72" s="262" t="str">
        <f>VLOOKUP(H72,'اعضاء هيئة التدريس'!$B$1:$D$300,2,FALSE)</f>
        <v>أ.د.ابراهيم الطنطاوي</v>
      </c>
      <c r="J72" s="774"/>
      <c r="K72" s="774"/>
      <c r="L72" s="774"/>
      <c r="M72" s="774"/>
      <c r="N72" s="774"/>
      <c r="O72" s="774" t="s">
        <v>1070</v>
      </c>
      <c r="P72" s="255" t="s">
        <v>1324</v>
      </c>
      <c r="Q72" s="692"/>
      <c r="R72" s="91"/>
      <c r="S72" s="91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T72" s="707" t="e">
        <f>VLOOKUP(#REF!,'اعضاء هيئة التدريس'!#REF!,2,)</f>
        <v>#REF!</v>
      </c>
    </row>
    <row r="73" spans="1:46" s="272" customFormat="1" ht="25.5" hidden="1" customHeight="1">
      <c r="A73" s="367">
        <v>35</v>
      </c>
      <c r="B73" s="691" t="s">
        <v>630</v>
      </c>
      <c r="C73" s="726" t="str">
        <f>VLOOKUP(B73,مقررات!$A$1:$F$411,2,FALSE)</f>
        <v>كيمياء حلقية اليفاتية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2"/>
        <v>2</v>
      </c>
      <c r="G73" s="60" t="str">
        <f>VLOOKUP(B73,مقررات!$A$1:$F$409,6,FALSE)</f>
        <v>CH245</v>
      </c>
      <c r="H73" s="60" t="s">
        <v>1719</v>
      </c>
      <c r="I73" s="262" t="str">
        <f>VLOOKUP(H73,'اعضاء هيئة التدريس'!$B$1:$D$300,2,FALSE)</f>
        <v>ا.د/ محمد طه عبدالعال</v>
      </c>
      <c r="J73" s="454"/>
      <c r="K73" s="454" t="s">
        <v>1068</v>
      </c>
      <c r="L73" s="454"/>
      <c r="M73" s="454"/>
      <c r="N73" s="454"/>
      <c r="O73" s="454"/>
      <c r="P73" s="386" t="s">
        <v>1314</v>
      </c>
      <c r="Q73" s="428"/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T73" s="707" t="e">
        <f>VLOOKUP(#REF!,'اعضاء هيئة التدريس'!#REF!,2,)</f>
        <v>#REF!</v>
      </c>
    </row>
    <row r="74" spans="1:46" s="272" customFormat="1" ht="15.75" hidden="1" customHeight="1">
      <c r="A74" s="367">
        <v>36</v>
      </c>
      <c r="B74" s="691" t="s">
        <v>631</v>
      </c>
      <c r="C74" s="726" t="str">
        <f>VLOOKUP(B74,مقررات!$A$1:$F$411,2,FALSE)</f>
        <v>كيمياء حلقية متجانسة متعددة</v>
      </c>
      <c r="D74" s="211">
        <f>VLOOKUP(B74,مقررات!$A$1:$F$452,3,FALSE)</f>
        <v>1.5</v>
      </c>
      <c r="E74" s="211">
        <f>VLOOKUP(B74,مقررات!$A$1:$F$476,4,FALSE)</f>
        <v>1</v>
      </c>
      <c r="F74" s="211">
        <f t="shared" si="2"/>
        <v>2</v>
      </c>
      <c r="G74" s="60" t="str">
        <f>VLOOKUP(B74,مقررات!$A$1:$F$409,6,FALSE)</f>
        <v>CH246</v>
      </c>
      <c r="H74" s="52" t="s">
        <v>1727</v>
      </c>
      <c r="I74" s="262" t="str">
        <f>VLOOKUP(H74,'اعضاء هيئة التدريس'!$B$1:$D$300,2,FALSE)</f>
        <v>ا.د/ احمد عبدالمجبد</v>
      </c>
      <c r="J74" s="774"/>
      <c r="K74" s="774" t="s">
        <v>1067</v>
      </c>
      <c r="L74" s="774"/>
      <c r="M74" s="774"/>
      <c r="N74" s="774"/>
      <c r="O74" s="774"/>
      <c r="P74" s="255" t="s">
        <v>1325</v>
      </c>
      <c r="Q74" s="692"/>
      <c r="R74" s="91"/>
      <c r="S74" s="91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T74" s="707" t="e">
        <f>VLOOKUP(#REF!,'اعضاء هيئة التدريس'!#REF!,2,)</f>
        <v>#REF!</v>
      </c>
    </row>
    <row r="75" spans="1:46" s="156" customFormat="1" ht="15.75" hidden="1">
      <c r="A75" s="367">
        <v>37</v>
      </c>
      <c r="B75" s="691" t="s">
        <v>632</v>
      </c>
      <c r="C75" s="726" t="str">
        <f>VLOOKUP(B75,مقررات!$A$1:$F$411,2,FALSE)</f>
        <v>كيمياء فراغية</v>
      </c>
      <c r="D75" s="211">
        <f>VLOOKUP(B75,مقررات!$A$1:$F$452,3,FALSE)</f>
        <v>1.5</v>
      </c>
      <c r="E75" s="211">
        <f>VLOOKUP(B75,مقررات!$A$1:$F$476,4,FALSE)</f>
        <v>1</v>
      </c>
      <c r="F75" s="211">
        <f t="shared" si="2"/>
        <v>2</v>
      </c>
      <c r="G75" s="60" t="str">
        <f>VLOOKUP(B75,مقررات!$A$1:$F$409,6,FALSE)</f>
        <v>CH246</v>
      </c>
      <c r="H75" s="60" t="s">
        <v>1697</v>
      </c>
      <c r="I75" s="262" t="str">
        <f>VLOOKUP(H75,'اعضاء هيئة التدريس'!$B$1:$D$300,2,FALSE)</f>
        <v>أ.د. عبدالحميد اسماعيل</v>
      </c>
      <c r="J75" s="256"/>
      <c r="K75" s="454"/>
      <c r="L75" s="454"/>
      <c r="M75" s="454"/>
      <c r="N75" s="454"/>
      <c r="O75" s="454" t="s">
        <v>1073</v>
      </c>
      <c r="P75" s="386" t="s">
        <v>1314</v>
      </c>
      <c r="Q75" s="428"/>
      <c r="R75" s="283"/>
      <c r="S75" s="283"/>
      <c r="T75" s="220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T75" s="707" t="e">
        <f>VLOOKUP(#REF!,'اعضاء هيئة التدريس'!#REF!,2,)</f>
        <v>#REF!</v>
      </c>
    </row>
    <row r="76" spans="1:46" s="156" customFormat="1" ht="15.75" hidden="1">
      <c r="A76" s="367">
        <v>38</v>
      </c>
      <c r="B76" s="691" t="s">
        <v>633</v>
      </c>
      <c r="C76" s="726" t="str">
        <f>VLOOKUP(B76,مقررات!$A$1:$F$411,2,FALSE)</f>
        <v>كيمياء الكربوهيدرات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2"/>
        <v>2</v>
      </c>
      <c r="G76" s="60" t="str">
        <f>VLOOKUP(B76,مقررات!$A$1:$F$409,6,FALSE)</f>
        <v>CH245</v>
      </c>
      <c r="H76" s="52" t="s">
        <v>1721</v>
      </c>
      <c r="I76" s="262" t="str">
        <f>VLOOKUP(H76,'اعضاء هيئة التدريس'!$B$1:$D$300,2,FALSE)</f>
        <v>أ.د/ حامد عبدالباري</v>
      </c>
      <c r="J76" s="37"/>
      <c r="K76" s="774"/>
      <c r="L76" s="774" t="s">
        <v>1068</v>
      </c>
      <c r="M76" s="774"/>
      <c r="N76" s="774"/>
      <c r="O76" s="774"/>
      <c r="P76" s="255" t="s">
        <v>1313</v>
      </c>
      <c r="Q76" s="692"/>
      <c r="R76" s="92"/>
      <c r="S76" s="92"/>
      <c r="T76" s="220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T76" s="707" t="e">
        <f>VLOOKUP(#REF!,'اعضاء هيئة التدريس'!#REF!,2,)</f>
        <v>#REF!</v>
      </c>
    </row>
    <row r="77" spans="1:46" s="156" customFormat="1" ht="15.75" hidden="1" customHeight="1">
      <c r="A77" s="367">
        <v>39</v>
      </c>
      <c r="B77" s="691" t="s">
        <v>651</v>
      </c>
      <c r="C77" s="726" t="str">
        <f>VLOOKUP(B77,مقررات!$A$1:$F$411,2,FALSE)</f>
        <v>كيمياء البترول ومشتقاته</v>
      </c>
      <c r="D77" s="211">
        <f>VLOOKUP(B77,مقررات!$A$1:$F$452,3,FALSE)</f>
        <v>1.5</v>
      </c>
      <c r="E77" s="211">
        <f>VLOOKUP(B77,مقررات!$A$1:$F$476,4,FALSE)</f>
        <v>1</v>
      </c>
      <c r="F77" s="211">
        <f t="shared" si="2"/>
        <v>2</v>
      </c>
      <c r="G77" s="60" t="str">
        <f>VLOOKUP(B77,مقررات!$A$1:$F$409,6,FALSE)</f>
        <v>CH246</v>
      </c>
      <c r="H77" s="60" t="s">
        <v>1729</v>
      </c>
      <c r="I77" s="262" t="str">
        <f>VLOOKUP(H77,'اعضاء هيئة التدريس'!$B$1:$D$300,2,FALSE)</f>
        <v>ا.د/ عبد العليم حسن</v>
      </c>
      <c r="J77" s="256"/>
      <c r="K77" s="454"/>
      <c r="L77" s="454" t="s">
        <v>1067</v>
      </c>
      <c r="M77" s="454"/>
      <c r="N77" s="454"/>
      <c r="O77" s="454"/>
      <c r="P77" s="255" t="s">
        <v>1313</v>
      </c>
      <c r="Q77" s="428"/>
      <c r="R77" s="283"/>
      <c r="S77" s="283"/>
      <c r="T77" s="220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T77" s="707" t="e">
        <f>VLOOKUP(#REF!,'اعضاء هيئة التدريس'!#REF!,2,)</f>
        <v>#REF!</v>
      </c>
    </row>
    <row r="78" spans="1:46" s="285" customFormat="1" ht="22.5" hidden="1" customHeight="1">
      <c r="A78" s="367">
        <v>40</v>
      </c>
      <c r="B78" s="691" t="s">
        <v>652</v>
      </c>
      <c r="C78" s="770" t="str">
        <f>VLOOKUP(B78,مقررات!$A$1:$F$411,2,FALSE)</f>
        <v>كيمياء النسيج والأصباغ والمنظفات</v>
      </c>
      <c r="D78" s="211">
        <f>VLOOKUP(B78,مقررات!$A$1:$F$452,3,FALSE)</f>
        <v>1.5</v>
      </c>
      <c r="E78" s="211">
        <f>VLOOKUP(B78,مقررات!$A$1:$F$476,4,FALSE)</f>
        <v>1</v>
      </c>
      <c r="F78" s="211">
        <f t="shared" si="2"/>
        <v>2</v>
      </c>
      <c r="G78" s="60" t="str">
        <f>VLOOKUP(B78,مقررات!$A$1:$F$409,6,FALSE)</f>
        <v>CH311</v>
      </c>
      <c r="H78" s="52" t="s">
        <v>1789</v>
      </c>
      <c r="I78" s="262" t="str">
        <f>VLOOKUP(H78,'اعضاء هيئة التدريس'!$B$1:$D$300,2,FALSE)</f>
        <v>د / هبه عبدالعظيم</v>
      </c>
      <c r="J78" s="37"/>
      <c r="K78" s="774"/>
      <c r="L78" s="774"/>
      <c r="M78" s="774"/>
      <c r="N78" s="774" t="s">
        <v>1068</v>
      </c>
      <c r="O78" s="774"/>
      <c r="P78" s="386" t="s">
        <v>1314</v>
      </c>
      <c r="Q78" s="692"/>
      <c r="R78" s="91"/>
      <c r="S78" s="91"/>
      <c r="T78" s="283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T78" s="707" t="e">
        <f>VLOOKUP(#REF!,'اعضاء هيئة التدريس'!#REF!,2,)</f>
        <v>#REF!</v>
      </c>
    </row>
    <row r="79" spans="1:46" s="272" customFormat="1" ht="22.5" hidden="1" customHeight="1">
      <c r="A79" s="367">
        <v>41</v>
      </c>
      <c r="B79" s="691" t="s">
        <v>634</v>
      </c>
      <c r="C79" s="726" t="str">
        <f>VLOOKUP(B79,مقررات!$A$1:$F$411,2,FALSE)</f>
        <v>كيمياء عملية تحليلية وفيزيائية وغير عضوية (3)</v>
      </c>
      <c r="D79" s="211">
        <f>VLOOKUP(B79,مقررات!$A$1:$F$452,3,FALSE)</f>
        <v>0</v>
      </c>
      <c r="E79" s="211">
        <f>VLOOKUP(B79,مقررات!$A$1:$F$476,4,FALSE)</f>
        <v>4</v>
      </c>
      <c r="F79" s="211">
        <f t="shared" si="2"/>
        <v>2</v>
      </c>
      <c r="G79" s="60" t="str">
        <f>VLOOKUP(B79,مقررات!$A$1:$F$409,6,FALSE)</f>
        <v>CH278</v>
      </c>
      <c r="H79" s="60"/>
      <c r="I79" s="964" t="e">
        <f>VLOOKUP(H79,'اعضاء هيئة التدريس'!$B$1:$D$300,2,FALSE)</f>
        <v>#N/A</v>
      </c>
      <c r="J79" s="256"/>
      <c r="K79" s="454"/>
      <c r="L79" s="454"/>
      <c r="M79" s="454"/>
      <c r="N79" s="454"/>
      <c r="O79" s="454"/>
      <c r="P79" s="386"/>
      <c r="Q79" s="428"/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T79" s="707" t="e">
        <f>VLOOKUP(#REF!,'اعضاء هيئة التدريس'!#REF!,2,)</f>
        <v>#REF!</v>
      </c>
    </row>
    <row r="80" spans="1:46" s="272" customFormat="1" ht="15.75" hidden="1">
      <c r="A80" s="367">
        <v>42</v>
      </c>
      <c r="B80" s="691" t="s">
        <v>635</v>
      </c>
      <c r="C80" s="726" t="str">
        <f>VLOOKUP(B80,مقررات!$A$1:$F$411,2,FALSE)</f>
        <v>كيمياء عملية عضوية (3)</v>
      </c>
      <c r="D80" s="211">
        <f>VLOOKUP(B80,مقررات!$A$1:$F$452,3,FALSE)</f>
        <v>0</v>
      </c>
      <c r="E80" s="211">
        <f>VLOOKUP(B80,مقررات!$A$1:$F$476,4,FALSE)</f>
        <v>4</v>
      </c>
      <c r="F80" s="211">
        <f t="shared" si="2"/>
        <v>2</v>
      </c>
      <c r="G80" s="60" t="str">
        <f>VLOOKUP(B80,مقررات!$A$1:$F$409,6,FALSE)</f>
        <v>CH279</v>
      </c>
      <c r="H80" s="52"/>
      <c r="I80" s="964" t="e">
        <f>VLOOKUP(H80,'اعضاء هيئة التدريس'!$B$1:$D$300,2,FALSE)</f>
        <v>#N/A</v>
      </c>
      <c r="J80" s="37"/>
      <c r="K80" s="774"/>
      <c r="L80" s="774"/>
      <c r="M80" s="774"/>
      <c r="N80" s="774"/>
      <c r="O80" s="774"/>
      <c r="P80" s="1050"/>
      <c r="Q80" s="692"/>
      <c r="R80" s="91"/>
      <c r="S80" s="91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T80" s="707" t="e">
        <f>VLOOKUP(#REF!,'اعضاء هيئة التدريس'!#REF!,2,)</f>
        <v>#REF!</v>
      </c>
    </row>
    <row r="81" spans="1:46" s="285" customFormat="1" ht="15.75" hidden="1">
      <c r="A81" s="367">
        <v>43</v>
      </c>
      <c r="B81" s="691" t="s">
        <v>636</v>
      </c>
      <c r="C81" s="726" t="str">
        <f>VLOOKUP(B81,مقررات!$A$1:$F$411,2,FALSE)</f>
        <v>كيمياء الكم</v>
      </c>
      <c r="D81" s="211">
        <f>VLOOKUP(B81,مقررات!$A$1:$F$452,3,FALSE)</f>
        <v>1.5</v>
      </c>
      <c r="E81" s="211">
        <f>VLOOKUP(B81,مقررات!$A$1:$F$476,4,FALSE)</f>
        <v>1</v>
      </c>
      <c r="F81" s="211">
        <f t="shared" si="2"/>
        <v>2</v>
      </c>
      <c r="G81" s="60" t="str">
        <f>VLOOKUP(B81,مقررات!$A$1:$F$409,6,FALSE)</f>
        <v>CH122</v>
      </c>
      <c r="H81" s="60" t="s">
        <v>1701</v>
      </c>
      <c r="I81" s="262" t="str">
        <f>VLOOKUP(H81,'اعضاء هيئة التدريس'!$B$1:$D$300,2,FALSE)</f>
        <v>ا.د/ احمد النحاس</v>
      </c>
      <c r="J81" s="256"/>
      <c r="K81" s="454"/>
      <c r="L81" s="454"/>
      <c r="M81" s="454"/>
      <c r="N81" s="454" t="s">
        <v>1068</v>
      </c>
      <c r="O81" s="454"/>
      <c r="P81" s="255" t="s">
        <v>89</v>
      </c>
      <c r="Q81" s="428"/>
      <c r="R81" s="283"/>
      <c r="S81" s="283"/>
      <c r="T81" s="283"/>
      <c r="U81" s="284"/>
      <c r="V81" s="284"/>
      <c r="W81" s="284"/>
      <c r="X81" s="284"/>
      <c r="Y81" s="284"/>
      <c r="Z81" s="284"/>
      <c r="AA81" s="284"/>
      <c r="AB81" s="284"/>
      <c r="AC81" s="284"/>
      <c r="AD81" s="284"/>
      <c r="AE81" s="284"/>
      <c r="AF81" s="284"/>
      <c r="AT81" s="707" t="e">
        <f>VLOOKUP(#REF!,'اعضاء هيئة التدريس'!#REF!,2,)</f>
        <v>#REF!</v>
      </c>
    </row>
    <row r="82" spans="1:46" s="285" customFormat="1" ht="22.5" hidden="1" customHeight="1">
      <c r="A82" s="367">
        <v>44</v>
      </c>
      <c r="B82" s="691" t="s">
        <v>636</v>
      </c>
      <c r="C82" s="726" t="str">
        <f>VLOOKUP(B82,مقررات!$A$1:$F$411,2,FALSE)</f>
        <v>كيمياء الكم</v>
      </c>
      <c r="D82" s="211">
        <f>VLOOKUP(B82,مقررات!$A$1:$F$452,3,FALSE)</f>
        <v>1.5</v>
      </c>
      <c r="E82" s="211">
        <f>VLOOKUP(B82,مقررات!$A$1:$F$476,4,FALSE)</f>
        <v>1</v>
      </c>
      <c r="F82" s="211">
        <f t="shared" si="2"/>
        <v>2</v>
      </c>
      <c r="G82" s="60" t="str">
        <f>VLOOKUP(B82,مقررات!$A$1:$F$409,6,FALSE)</f>
        <v>CH122</v>
      </c>
      <c r="H82" s="60" t="s">
        <v>1760</v>
      </c>
      <c r="I82" s="262" t="str">
        <f>VLOOKUP(H82,'اعضاء هيئة التدريس'!$B$1:$D$300,2,FALSE)</f>
        <v>د.صافيناز حمدي</v>
      </c>
      <c r="J82" s="256"/>
      <c r="K82" s="454"/>
      <c r="L82" s="454"/>
      <c r="M82" s="454"/>
      <c r="N82" s="454" t="s">
        <v>1068</v>
      </c>
      <c r="O82" s="454"/>
      <c r="P82" s="255" t="s">
        <v>89</v>
      </c>
      <c r="Q82" s="428"/>
      <c r="R82" s="283"/>
      <c r="S82" s="283"/>
      <c r="T82" s="283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T82" s="707" t="e">
        <f>VLOOKUP(#REF!,'اعضاء هيئة التدريس'!#REF!,2,)</f>
        <v>#REF!</v>
      </c>
    </row>
    <row r="83" spans="1:46" s="272" customFormat="1" ht="15.75" hidden="1">
      <c r="A83" s="367">
        <v>45</v>
      </c>
      <c r="B83" s="691" t="s">
        <v>653</v>
      </c>
      <c r="C83" s="770" t="str">
        <f>VLOOKUP(B83,مقررات!$A$1:$F$411,2,FALSE)</f>
        <v>كيمياء كهربية( 2)</v>
      </c>
      <c r="D83" s="211">
        <f>VLOOKUP(B83,مقررات!$A$1:$F$452,3,FALSE)</f>
        <v>1.5</v>
      </c>
      <c r="E83" s="211">
        <f>VLOOKUP(B83,مقررات!$A$1:$F$476,4,FALSE)</f>
        <v>1</v>
      </c>
      <c r="F83" s="211">
        <f t="shared" si="2"/>
        <v>2</v>
      </c>
      <c r="G83" s="60" t="str">
        <f>VLOOKUP(B83,مقررات!$A$1:$F$409,6,FALSE)</f>
        <v>CH4112</v>
      </c>
      <c r="H83" s="52" t="s">
        <v>1707</v>
      </c>
      <c r="I83" s="262" t="str">
        <f>VLOOKUP(H83,'اعضاء هيئة التدريس'!$B$1:$D$300,2,FALSE)</f>
        <v>أ.د/ عبلة حتحوت</v>
      </c>
      <c r="J83" s="454" t="s">
        <v>1072</v>
      </c>
      <c r="K83" s="454"/>
      <c r="L83" s="454"/>
      <c r="M83" s="774"/>
      <c r="N83" s="774"/>
      <c r="O83" s="774"/>
      <c r="P83" s="255" t="s">
        <v>1324</v>
      </c>
      <c r="Q83" s="692"/>
      <c r="R83" s="92"/>
      <c r="S83" s="92"/>
      <c r="T83" s="284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283"/>
      <c r="AT83" s="707" t="e">
        <f>VLOOKUP(#REF!,'اعضاء هيئة التدريس'!#REF!,2,)</f>
        <v>#REF!</v>
      </c>
    </row>
    <row r="84" spans="1:46" s="272" customFormat="1" ht="15.75" hidden="1">
      <c r="A84" s="367">
        <v>46</v>
      </c>
      <c r="B84" s="691" t="s">
        <v>654</v>
      </c>
      <c r="C84" s="345" t="str">
        <f>VLOOKUP(B84,مقررات!$A$1:$F$411,2,FALSE)</f>
        <v>كيمياء التآكل</v>
      </c>
      <c r="D84" s="211">
        <f>VLOOKUP(B84,مقررات!$A$1:$F$452,3,FALSE)</f>
        <v>1</v>
      </c>
      <c r="E84" s="211" t="str">
        <f>VLOOKUP(B84,مقررات!$A$1:$F$476,4,FALSE)</f>
        <v>-</v>
      </c>
      <c r="F84" s="211">
        <v>1</v>
      </c>
      <c r="G84" s="60" t="str">
        <f>VLOOKUP(B84,مقررات!$A$1:$F$409,6,FALSE)</f>
        <v>CH4112</v>
      </c>
      <c r="H84" s="60" t="s">
        <v>1752</v>
      </c>
      <c r="I84" s="262" t="str">
        <f>VLOOKUP(H84,'اعضاء هيئة التدريس'!$B$1:$D$300,2,FALSE)</f>
        <v>د/ ايمن شبل</v>
      </c>
      <c r="J84" s="454"/>
      <c r="K84" s="454"/>
      <c r="L84" s="454" t="s">
        <v>1112</v>
      </c>
      <c r="M84" s="454"/>
      <c r="N84" s="454"/>
      <c r="O84" s="454"/>
      <c r="P84" s="386" t="s">
        <v>1320</v>
      </c>
      <c r="Q84" s="428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283"/>
      <c r="AT84" s="707" t="e">
        <f>VLOOKUP(#REF!,'اعضاء هيئة التدريس'!#REF!,2,)</f>
        <v>#REF!</v>
      </c>
    </row>
    <row r="85" spans="1:46" s="272" customFormat="1" ht="15.75" hidden="1">
      <c r="A85" s="367">
        <v>47</v>
      </c>
      <c r="B85" s="691" t="s">
        <v>655</v>
      </c>
      <c r="C85" s="726" t="str">
        <f>VLOOKUP(B85,مقررات!$A$1:$F$411,2,FALSE)</f>
        <v>نظرية المجموعات</v>
      </c>
      <c r="D85" s="211">
        <f>VLOOKUP(B85,مقررات!$A$1:$F$452,3,FALSE)</f>
        <v>1.5</v>
      </c>
      <c r="E85" s="211">
        <f>VLOOKUP(B85,مقررات!$A$1:$F$476,4,FALSE)</f>
        <v>1</v>
      </c>
      <c r="F85" s="211">
        <f t="shared" ref="F85:F108" si="3">D85+0.5*E85</f>
        <v>2</v>
      </c>
      <c r="G85" s="60" t="str">
        <f>VLOOKUP(B85,مقررات!$A$1:$F$409,6,FALSE)</f>
        <v>CH4112</v>
      </c>
      <c r="H85" s="60" t="s">
        <v>1701</v>
      </c>
      <c r="I85" s="262" t="str">
        <f>VLOOKUP(H85,'اعضاء هيئة التدريس'!$B$1:$D$300,2,FALSE)</f>
        <v>ا.د/ احمد النحاس</v>
      </c>
      <c r="J85" s="256"/>
      <c r="K85" s="256"/>
      <c r="L85" s="256"/>
      <c r="M85" s="256"/>
      <c r="N85" s="256" t="s">
        <v>1070</v>
      </c>
      <c r="O85" s="256"/>
      <c r="P85" s="386" t="s">
        <v>1320</v>
      </c>
      <c r="Q85" s="428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E85" s="283"/>
      <c r="AF85" s="283"/>
      <c r="AT85" s="707" t="e">
        <f>VLOOKUP(#REF!,'اعضاء هيئة التدريس'!#REF!,2,)</f>
        <v>#REF!</v>
      </c>
    </row>
    <row r="86" spans="1:46" s="272" customFormat="1" ht="15.75" hidden="1">
      <c r="A86" s="367">
        <v>48</v>
      </c>
      <c r="B86" s="691" t="s">
        <v>655</v>
      </c>
      <c r="C86" s="726" t="str">
        <f>VLOOKUP(B86,مقررات!$A$1:$F$411,2,FALSE)</f>
        <v>نظرية المجموعات</v>
      </c>
      <c r="D86" s="211">
        <f>VLOOKUP(B86,مقررات!$A$1:$F$452,3,FALSE)</f>
        <v>1.5</v>
      </c>
      <c r="E86" s="211">
        <f>VLOOKUP(B86,مقررات!$A$1:$F$476,4,FALSE)</f>
        <v>1</v>
      </c>
      <c r="F86" s="211">
        <f t="shared" si="3"/>
        <v>2</v>
      </c>
      <c r="G86" s="60" t="str">
        <f>VLOOKUP(B86,مقررات!$A$1:$F$409,6,FALSE)</f>
        <v>CH4112</v>
      </c>
      <c r="H86" s="60" t="s">
        <v>1760</v>
      </c>
      <c r="I86" s="262" t="str">
        <f>VLOOKUP(H86,'اعضاء هيئة التدريس'!$B$1:$D$300,2,FALSE)</f>
        <v>د.صافيناز حمدي</v>
      </c>
      <c r="J86" s="256"/>
      <c r="K86" s="256"/>
      <c r="L86" s="256"/>
      <c r="M86" s="256"/>
      <c r="N86" s="256" t="s">
        <v>1070</v>
      </c>
      <c r="O86" s="256"/>
      <c r="P86" s="386" t="s">
        <v>1320</v>
      </c>
      <c r="Q86" s="428"/>
      <c r="R86" s="283"/>
      <c r="S86" s="283"/>
      <c r="T86" s="283"/>
      <c r="U86" s="283"/>
      <c r="V86" s="283"/>
      <c r="W86" s="283"/>
      <c r="X86" s="283"/>
      <c r="Y86" s="283"/>
      <c r="Z86" s="283"/>
      <c r="AA86" s="283"/>
      <c r="AB86" s="283"/>
      <c r="AC86" s="283"/>
      <c r="AD86" s="283"/>
      <c r="AE86" s="283"/>
      <c r="AF86" s="283"/>
      <c r="AT86" s="707" t="e">
        <f>VLOOKUP(#REF!,'اعضاء هيئة التدريس'!#REF!,2,)</f>
        <v>#REF!</v>
      </c>
    </row>
    <row r="87" spans="1:46" s="272" customFormat="1" ht="15.75" hidden="1">
      <c r="A87" s="367">
        <v>49</v>
      </c>
      <c r="B87" s="691" t="s">
        <v>637</v>
      </c>
      <c r="C87" s="345" t="str">
        <f>VLOOKUP(B87,مقررات!$A$1:$F$411,2,FALSE)</f>
        <v>كيمياء السطوح</v>
      </c>
      <c r="D87" s="211">
        <f>VLOOKUP(B87,مقررات!$A$1:$F$452,3,FALSE)</f>
        <v>1.5</v>
      </c>
      <c r="E87" s="211">
        <f>VLOOKUP(B87,مقررات!$A$1:$F$476,4,FALSE)</f>
        <v>1</v>
      </c>
      <c r="F87" s="211">
        <f t="shared" si="3"/>
        <v>2</v>
      </c>
      <c r="G87" s="60" t="str">
        <f>VLOOKUP(B87,مقررات!$A$1:$F$409,6,FALSE)</f>
        <v>CH111</v>
      </c>
      <c r="H87" s="52" t="s">
        <v>1750</v>
      </c>
      <c r="I87" s="262" t="str">
        <f>VLOOKUP(H87,'اعضاء هيئة التدريس'!$B$1:$D$300,2,FALSE)</f>
        <v>د/ نعيمة سالم</v>
      </c>
      <c r="J87" s="454"/>
      <c r="K87" s="454"/>
      <c r="L87" s="454" t="s">
        <v>1072</v>
      </c>
      <c r="M87" s="37"/>
      <c r="N87" s="37"/>
      <c r="O87" s="37"/>
      <c r="P87" s="386" t="s">
        <v>1320</v>
      </c>
      <c r="Q87" s="692"/>
      <c r="R87" s="92"/>
      <c r="S87" s="92"/>
      <c r="T87" s="283"/>
      <c r="U87" s="283"/>
      <c r="V87" s="283"/>
      <c r="W87" s="283"/>
      <c r="X87" s="283"/>
      <c r="Y87" s="283"/>
      <c r="Z87" s="283"/>
      <c r="AA87" s="283"/>
      <c r="AB87" s="283"/>
      <c r="AC87" s="283"/>
      <c r="AD87" s="283"/>
      <c r="AE87" s="283"/>
      <c r="AF87" s="283"/>
      <c r="AT87" s="707" t="e">
        <f>VLOOKUP(#REF!,'اعضاء هيئة التدريس'!#REF!,2,)</f>
        <v>#REF!</v>
      </c>
    </row>
    <row r="88" spans="1:46" s="272" customFormat="1" ht="15.75" hidden="1">
      <c r="A88" s="367">
        <v>50</v>
      </c>
      <c r="B88" s="691" t="s">
        <v>656</v>
      </c>
      <c r="C88" s="726" t="str">
        <f>VLOOKUP(B88,مقررات!$A$1:$F$411,2,FALSE)</f>
        <v>كيمياء غير عضوية حيوية</v>
      </c>
      <c r="D88" s="211">
        <f>VLOOKUP(B88,مقررات!$A$1:$F$452,3,FALSE)</f>
        <v>1.5</v>
      </c>
      <c r="E88" s="211">
        <f>VLOOKUP(B88,مقررات!$A$1:$F$476,4,FALSE)</f>
        <v>1</v>
      </c>
      <c r="F88" s="211">
        <f t="shared" si="3"/>
        <v>2</v>
      </c>
      <c r="G88" s="60" t="str">
        <f>VLOOKUP(B88,مقررات!$A$1:$F$409,6,FALSE)</f>
        <v>CH324</v>
      </c>
      <c r="H88" s="60" t="s">
        <v>1748</v>
      </c>
      <c r="I88" s="262" t="str">
        <f>VLOOKUP(H88,'اعضاء هيئة التدريس'!$B$1:$D$300,2,FALSE)</f>
        <v>د/ جوزيف اسطفانوس</v>
      </c>
      <c r="J88" s="256"/>
      <c r="K88" s="256"/>
      <c r="L88" s="256"/>
      <c r="M88" s="256" t="s">
        <v>1068</v>
      </c>
      <c r="N88" s="256"/>
      <c r="O88" s="256"/>
      <c r="P88" s="386"/>
      <c r="Q88" s="428"/>
      <c r="R88" s="283"/>
      <c r="S88" s="283"/>
      <c r="T88" s="283"/>
      <c r="U88" s="283"/>
      <c r="V88" s="283"/>
      <c r="W88" s="283"/>
      <c r="X88" s="283"/>
      <c r="Y88" s="283"/>
      <c r="Z88" s="283"/>
      <c r="AA88" s="283"/>
      <c r="AB88" s="283"/>
      <c r="AC88" s="283"/>
      <c r="AD88" s="283"/>
      <c r="AE88" s="283"/>
      <c r="AF88" s="283"/>
      <c r="AT88" s="707" t="e">
        <f>VLOOKUP(#REF!,'اعضاء هيئة التدريس'!#REF!,2,)</f>
        <v>#REF!</v>
      </c>
    </row>
    <row r="89" spans="1:46" s="272" customFormat="1" ht="15.75" hidden="1">
      <c r="A89" s="367">
        <v>51</v>
      </c>
      <c r="B89" s="691" t="s">
        <v>657</v>
      </c>
      <c r="C89" s="770" t="str">
        <f>VLOOKUP(B89,مقررات!$A$1:$F$411,2,FALSE)</f>
        <v>كيمياء علوم المواد</v>
      </c>
      <c r="D89" s="211">
        <f>VLOOKUP(B89,مقررات!$A$1:$F$452,3,FALSE)</f>
        <v>1.5</v>
      </c>
      <c r="E89" s="211">
        <f>VLOOKUP(B89,مقررات!$A$1:$F$476,4,FALSE)</f>
        <v>1</v>
      </c>
      <c r="F89" s="211">
        <f t="shared" si="3"/>
        <v>2</v>
      </c>
      <c r="G89" s="60" t="str">
        <f>VLOOKUP(B89,مقررات!$A$1:$F$409,6,FALSE)</f>
        <v>CH335</v>
      </c>
      <c r="H89" s="52" t="s">
        <v>1695</v>
      </c>
      <c r="I89" s="262" t="str">
        <f>VLOOKUP(H89,'اعضاء هيئة التدريس'!$B$1:$D$300,2,FALSE)</f>
        <v>ا.د/ عادل نصار</v>
      </c>
      <c r="J89" s="37"/>
      <c r="K89" s="37"/>
      <c r="L89" s="37" t="s">
        <v>1070</v>
      </c>
      <c r="M89" s="37"/>
      <c r="N89" s="37"/>
      <c r="O89" s="37"/>
      <c r="P89" s="255" t="s">
        <v>1313</v>
      </c>
      <c r="Q89" s="692"/>
      <c r="R89" s="91"/>
      <c r="S89" s="91"/>
      <c r="T89" s="283"/>
      <c r="U89" s="283"/>
      <c r="V89" s="283"/>
      <c r="W89" s="283"/>
      <c r="X89" s="283"/>
      <c r="Y89" s="283"/>
      <c r="Z89" s="283"/>
      <c r="AA89" s="283"/>
      <c r="AB89" s="283"/>
      <c r="AC89" s="283"/>
      <c r="AD89" s="283"/>
      <c r="AE89" s="283"/>
      <c r="AF89" s="283"/>
      <c r="AT89" s="707" t="e">
        <f>VLOOKUP(#REF!,'اعضاء هيئة التدريس'!#REF!,2,)</f>
        <v>#REF!</v>
      </c>
    </row>
    <row r="90" spans="1:46" s="29" customFormat="1" ht="15.75" hidden="1">
      <c r="A90" s="367">
        <v>52</v>
      </c>
      <c r="B90" s="691" t="s">
        <v>657</v>
      </c>
      <c r="C90" s="770" t="str">
        <f>VLOOKUP(B90,مقررات!$A$1:$F$411,2,FALSE)</f>
        <v>كيمياء علوم المواد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si="3"/>
        <v>2</v>
      </c>
      <c r="G90" s="60" t="str">
        <f>VLOOKUP(B90,مقررات!$A$1:$F$409,6,FALSE)</f>
        <v>CH335</v>
      </c>
      <c r="H90" s="52" t="s">
        <v>1758</v>
      </c>
      <c r="I90" s="262" t="str">
        <f>VLOOKUP(H90,'اعضاء هيئة التدريس'!$B$1:$D$300,2,FALSE)</f>
        <v>د/ ريهام وجدى</v>
      </c>
      <c r="J90" s="37"/>
      <c r="K90" s="37"/>
      <c r="L90" s="37" t="s">
        <v>1070</v>
      </c>
      <c r="M90" s="37"/>
      <c r="N90" s="37"/>
      <c r="O90" s="37"/>
      <c r="P90" s="255" t="s">
        <v>1313</v>
      </c>
      <c r="Q90" s="692"/>
      <c r="R90" s="91"/>
      <c r="S90" s="91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T90" s="707" t="e">
        <f>VLOOKUP(#REF!,'اعضاء هيئة التدريس'!#REF!,2,)</f>
        <v>#REF!</v>
      </c>
    </row>
    <row r="91" spans="1:46" s="272" customFormat="1" ht="15.75" hidden="1">
      <c r="A91" s="367">
        <v>53</v>
      </c>
      <c r="B91" s="691" t="s">
        <v>638</v>
      </c>
      <c r="C91" s="726" t="str">
        <f>VLOOKUP(B91,مقررات!$A$1:$F$411,2,FALSE)</f>
        <v>كيمياء نووية إشعاعية</v>
      </c>
      <c r="D91" s="211">
        <f>VLOOKUP(B91,مقررات!$A$1:$F$452,3,FALSE)</f>
        <v>1.5</v>
      </c>
      <c r="E91" s="211">
        <f>VLOOKUP(B91,مقررات!$A$1:$F$476,4,FALSE)</f>
        <v>1</v>
      </c>
      <c r="F91" s="211">
        <f t="shared" si="3"/>
        <v>2</v>
      </c>
      <c r="G91" s="60" t="str">
        <f>VLOOKUP(B91,مقررات!$A$1:$F$409,6,FALSE)</f>
        <v>CH122</v>
      </c>
      <c r="H91" s="60" t="s">
        <v>1698</v>
      </c>
      <c r="I91" s="262" t="str">
        <f>VLOOKUP(H91,'اعضاء هيئة التدريس'!$B$1:$D$300,2,FALSE)</f>
        <v>ا.د/ عبدة الطبل</v>
      </c>
      <c r="J91" s="256"/>
      <c r="K91" s="256" t="s">
        <v>1073</v>
      </c>
      <c r="L91" s="256"/>
      <c r="M91" s="256"/>
      <c r="N91" s="256"/>
      <c r="O91" s="256"/>
      <c r="P91" s="255" t="s">
        <v>89</v>
      </c>
      <c r="Q91" s="428"/>
      <c r="R91" s="283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  <c r="AC91" s="283"/>
      <c r="AD91" s="283"/>
      <c r="AE91" s="283"/>
      <c r="AF91" s="283"/>
      <c r="AT91" s="707" t="e">
        <f>VLOOKUP(#REF!,'اعضاء هيئة التدريس'!#REF!,2,)</f>
        <v>#REF!</v>
      </c>
    </row>
    <row r="92" spans="1:46" s="272" customFormat="1" ht="15.75" hidden="1">
      <c r="A92" s="367">
        <v>54</v>
      </c>
      <c r="B92" s="691" t="s">
        <v>639</v>
      </c>
      <c r="C92" s="756" t="str">
        <f>VLOOKUP(B92,مقررات!$A$1:$F$411,2,FALSE)</f>
        <v>ميكانيكا التفاعلات غير العضوية</v>
      </c>
      <c r="D92" s="211">
        <f>VLOOKUP(B92,مقررات!$A$1:$F$452,3,FALSE)</f>
        <v>1.5</v>
      </c>
      <c r="E92" s="211">
        <f>VLOOKUP(B92,مقررات!$A$1:$F$476,4,FALSE)</f>
        <v>1</v>
      </c>
      <c r="F92" s="211">
        <f t="shared" si="3"/>
        <v>2</v>
      </c>
      <c r="G92" s="60" t="str">
        <f>VLOOKUP(B92,مقررات!$A$1:$F$409,6,FALSE)</f>
        <v>CH324</v>
      </c>
      <c r="H92" s="52" t="s">
        <v>1705</v>
      </c>
      <c r="I92" s="262" t="str">
        <f>VLOOKUP(H92,'اعضاء هيئة التدريس'!$B$1:$D$300,2,FALSE)</f>
        <v>ا.د/ سعيدة ابو الثنا</v>
      </c>
      <c r="J92" s="37"/>
      <c r="K92" s="37"/>
      <c r="L92" s="37"/>
      <c r="M92" s="37"/>
      <c r="N92" s="37" t="s">
        <v>1070</v>
      </c>
      <c r="O92" s="37"/>
      <c r="P92" s="255" t="s">
        <v>89</v>
      </c>
      <c r="Q92" s="692"/>
      <c r="R92" s="91"/>
      <c r="S92" s="91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E92" s="283"/>
      <c r="AF92" s="283"/>
      <c r="AT92" s="707" t="e">
        <f>VLOOKUP(#REF!,'اعضاء هيئة التدريس'!#REF!,2,)</f>
        <v>#REF!</v>
      </c>
    </row>
    <row r="93" spans="1:46" s="272" customFormat="1" ht="16.5" hidden="1" customHeight="1">
      <c r="A93" s="367">
        <v>55</v>
      </c>
      <c r="B93" s="691" t="s">
        <v>640</v>
      </c>
      <c r="C93" s="726" t="str">
        <f>VLOOKUP(B93,مقررات!$A$1:$F$411,2,FALSE)</f>
        <v>كيمياء الجوامد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si="3"/>
        <v>2</v>
      </c>
      <c r="G93" s="60" t="str">
        <f>VLOOKUP(B93,مقررات!$A$1:$F$409,6,FALSE)</f>
        <v>CH122</v>
      </c>
      <c r="H93" s="60" t="s">
        <v>1758</v>
      </c>
      <c r="I93" s="262" t="str">
        <f>VLOOKUP(H93,'اعضاء هيئة التدريس'!$B$1:$D$300,2,FALSE)</f>
        <v>د/ ريهام وجدى</v>
      </c>
      <c r="J93" s="256"/>
      <c r="K93" s="256"/>
      <c r="L93" s="256" t="s">
        <v>1067</v>
      </c>
      <c r="M93" s="256"/>
      <c r="N93" s="256"/>
      <c r="O93" s="256"/>
      <c r="P93" s="386" t="s">
        <v>1315</v>
      </c>
      <c r="Q93" s="428"/>
      <c r="R93" s="283"/>
      <c r="S93" s="283"/>
      <c r="T93" s="283"/>
      <c r="U93" s="283"/>
      <c r="V93" s="283"/>
      <c r="W93" s="283"/>
      <c r="X93" s="283"/>
      <c r="Y93" s="283"/>
      <c r="Z93" s="283"/>
      <c r="AA93" s="283"/>
      <c r="AB93" s="283"/>
      <c r="AC93" s="283"/>
      <c r="AD93" s="283"/>
      <c r="AE93" s="283"/>
      <c r="AF93" s="283"/>
      <c r="AT93" s="707" t="e">
        <f>VLOOKUP(#REF!,'اعضاء هيئة التدريس'!#REF!,2,)</f>
        <v>#REF!</v>
      </c>
    </row>
    <row r="94" spans="1:46" s="272" customFormat="1" ht="17.25" hidden="1" customHeight="1">
      <c r="A94" s="367">
        <v>56</v>
      </c>
      <c r="B94" s="691" t="s">
        <v>658</v>
      </c>
      <c r="C94" s="726" t="str">
        <f>VLOOKUP(B94,مقررات!$A$1:$F$411,2,FALSE)</f>
        <v>تحليل آلي ( 2)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3"/>
        <v>2</v>
      </c>
      <c r="G94" s="60" t="str">
        <f>VLOOKUP(B94,مقررات!$A$1:$F$409,6,FALSE)</f>
        <v>CH246</v>
      </c>
      <c r="H94" s="52" t="s">
        <v>1698</v>
      </c>
      <c r="I94" s="262" t="str">
        <f>VLOOKUP(H94,'اعضاء هيئة التدريس'!$B$1:$D$300,2,FALSE)</f>
        <v>ا.د/ عبدة الطبل</v>
      </c>
      <c r="J94" s="37"/>
      <c r="K94" s="37"/>
      <c r="L94" s="37"/>
      <c r="M94" s="37"/>
      <c r="N94" s="37" t="s">
        <v>1072</v>
      </c>
      <c r="O94" s="37"/>
      <c r="P94" s="255" t="s">
        <v>1324</v>
      </c>
      <c r="Q94" s="692"/>
      <c r="R94" s="92"/>
      <c r="S94" s="92"/>
      <c r="T94" s="283"/>
      <c r="U94" s="283"/>
      <c r="V94" s="283"/>
      <c r="W94" s="283"/>
      <c r="X94" s="283"/>
      <c r="Y94" s="283"/>
      <c r="Z94" s="283"/>
      <c r="AA94" s="283"/>
      <c r="AB94" s="283"/>
      <c r="AC94" s="283"/>
      <c r="AD94" s="283"/>
      <c r="AE94" s="283"/>
      <c r="AF94" s="283"/>
      <c r="AT94" s="707" t="e">
        <f>VLOOKUP(#REF!,'اعضاء هيئة التدريس'!#REF!,2,)</f>
        <v>#REF!</v>
      </c>
    </row>
    <row r="95" spans="1:46" s="272" customFormat="1" ht="15.75" hidden="1" customHeight="1">
      <c r="A95" s="367">
        <v>57</v>
      </c>
      <c r="B95" s="691" t="s">
        <v>658</v>
      </c>
      <c r="C95" s="726" t="str">
        <f>VLOOKUP(B95,مقررات!$A$1:$F$411,2,FALSE)</f>
        <v>تحليل آلي ( 2)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3"/>
        <v>2</v>
      </c>
      <c r="G95" s="60" t="str">
        <f>VLOOKUP(B95,مقررات!$A$1:$F$409,6,FALSE)</f>
        <v>CH246</v>
      </c>
      <c r="H95" s="52" t="s">
        <v>1752</v>
      </c>
      <c r="I95" s="262" t="str">
        <f>VLOOKUP(H95,'اعضاء هيئة التدريس'!$B$1:$D$300,2,FALSE)</f>
        <v>د/ ايمن شبل</v>
      </c>
      <c r="J95" s="37"/>
      <c r="K95" s="37"/>
      <c r="L95" s="37"/>
      <c r="M95" s="37"/>
      <c r="N95" s="774" t="s">
        <v>1068</v>
      </c>
      <c r="O95" s="37"/>
      <c r="P95" s="255" t="s">
        <v>1324</v>
      </c>
      <c r="Q95" s="692"/>
      <c r="R95" s="92"/>
      <c r="S95" s="92"/>
      <c r="T95" s="284"/>
      <c r="U95" s="283"/>
      <c r="V95" s="283"/>
      <c r="W95" s="283"/>
      <c r="X95" s="283"/>
      <c r="Y95" s="283"/>
      <c r="Z95" s="283"/>
      <c r="AA95" s="283"/>
      <c r="AB95" s="283"/>
      <c r="AC95" s="283"/>
      <c r="AD95" s="283"/>
      <c r="AE95" s="283"/>
      <c r="AF95" s="283"/>
      <c r="AT95" s="707" t="e">
        <f>VLOOKUP(#REF!,'اعضاء هيئة التدريس'!#REF!,2,)</f>
        <v>#REF!</v>
      </c>
    </row>
    <row r="96" spans="1:46" s="272" customFormat="1" ht="15.75" hidden="1" customHeight="1">
      <c r="A96" s="367">
        <v>58</v>
      </c>
      <c r="B96" s="691" t="s">
        <v>659</v>
      </c>
      <c r="C96" s="726" t="str">
        <f>VLOOKUP(B96,مقررات!$A$1:$F$411,2,FALSE)</f>
        <v>كيمياء عضوية فلزية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3"/>
        <v>2</v>
      </c>
      <c r="G96" s="60" t="str">
        <f>VLOOKUP(B96,مقررات!$A$1:$F$409,6,FALSE)</f>
        <v>CH346</v>
      </c>
      <c r="H96" s="60" t="s">
        <v>1804</v>
      </c>
      <c r="I96" s="262" t="str">
        <f>VLOOKUP(H96,'اعضاء هيئة التدريس'!$B$1:$D$300,2,FALSE)</f>
        <v>د/ محمدعبدالله حواطة</v>
      </c>
      <c r="J96" s="256"/>
      <c r="K96" s="256"/>
      <c r="L96" s="256"/>
      <c r="M96" s="256"/>
      <c r="N96" s="256"/>
      <c r="O96" s="256" t="s">
        <v>1068</v>
      </c>
      <c r="P96" s="255" t="s">
        <v>1313</v>
      </c>
      <c r="Q96" s="428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F96" s="283"/>
      <c r="AT96" s="707" t="e">
        <f>VLOOKUP(#REF!,'اعضاء هيئة التدريس'!#REF!,2,)</f>
        <v>#REF!</v>
      </c>
    </row>
    <row r="97" spans="1:46" s="272" customFormat="1" ht="22.5" hidden="1" customHeight="1">
      <c r="A97" s="367">
        <v>59</v>
      </c>
      <c r="B97" s="691" t="s">
        <v>660</v>
      </c>
      <c r="C97" s="726" t="str">
        <f>VLOOKUP(B97,مقررات!$A$1:$F$411,2,FALSE)</f>
        <v>كيمياء الإنزيمات والأيض والهرمونات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3"/>
        <v>2</v>
      </c>
      <c r="G97" s="60" t="str">
        <f>VLOOKUP(B97,مقررات!$A$1:$F$409,6,FALSE)</f>
        <v>CH246</v>
      </c>
      <c r="H97" s="52" t="s">
        <v>1717</v>
      </c>
      <c r="I97" s="262" t="str">
        <f>VLOOKUP(H97,'اعضاء هيئة التدريس'!$B$1:$D$300,2,FALSE)</f>
        <v>ا.د/ صلاح القوصى</v>
      </c>
      <c r="J97" s="37"/>
      <c r="K97" s="37"/>
      <c r="L97" s="37"/>
      <c r="M97" s="37"/>
      <c r="N97" s="37"/>
      <c r="O97" s="37" t="s">
        <v>1067</v>
      </c>
      <c r="P97" s="255" t="s">
        <v>1313</v>
      </c>
      <c r="Q97" s="692"/>
      <c r="R97" s="91"/>
      <c r="S97" s="91"/>
      <c r="T97" s="284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E97" s="283"/>
      <c r="AF97" s="283"/>
      <c r="AT97" s="707" t="e">
        <f>VLOOKUP(#REF!,'اعضاء هيئة التدريس'!#REF!,2,)</f>
        <v>#REF!</v>
      </c>
    </row>
    <row r="98" spans="1:46" s="272" customFormat="1" ht="15.75" hidden="1">
      <c r="A98" s="367">
        <v>60</v>
      </c>
      <c r="B98" s="691" t="s">
        <v>661</v>
      </c>
      <c r="C98" s="726" t="str">
        <f>VLOOKUP(B98,مقررات!$A$1:$F$411,2,FALSE)</f>
        <v>تفاعلات عضوية ضوئية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3"/>
        <v>2</v>
      </c>
      <c r="G98" s="60" t="str">
        <f>VLOOKUP(B98,مقررات!$A$1:$F$409,6,FALSE)</f>
        <v>CH447</v>
      </c>
      <c r="H98" s="60" t="s">
        <v>1703</v>
      </c>
      <c r="I98" s="262" t="str">
        <f>VLOOKUP(H98,'اعضاء هيئة التدريس'!$B$1:$D$300,2,FALSE)</f>
        <v>ا.د/ مجدى زهران</v>
      </c>
      <c r="J98" s="256"/>
      <c r="K98" s="314" t="s">
        <v>1073</v>
      </c>
      <c r="L98" s="256"/>
      <c r="M98" s="256"/>
      <c r="N98" s="256"/>
      <c r="O98" s="256"/>
      <c r="P98" s="386" t="s">
        <v>1320</v>
      </c>
      <c r="Q98" s="428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  <c r="AC98" s="283"/>
      <c r="AD98" s="283"/>
      <c r="AE98" s="283"/>
      <c r="AF98" s="283"/>
      <c r="AT98" s="707" t="e">
        <f>VLOOKUP(#REF!,'اعضاء هيئة التدريس'!#REF!,2,)</f>
        <v>#REF!</v>
      </c>
    </row>
    <row r="99" spans="1:46" s="272" customFormat="1" ht="15.75" hidden="1" customHeight="1">
      <c r="A99" s="367">
        <v>61</v>
      </c>
      <c r="B99" s="691" t="s">
        <v>641</v>
      </c>
      <c r="C99" s="726" t="str">
        <f>VLOOKUP(B99,مقررات!$A$1:$F$411,2,FALSE)</f>
        <v xml:space="preserve">أطياف 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3"/>
        <v>2</v>
      </c>
      <c r="G99" s="60" t="str">
        <f>VLOOKUP(B99,مقررات!$A$1:$F$409,6,FALSE)</f>
        <v>CH246</v>
      </c>
      <c r="H99" s="52" t="s">
        <v>1731</v>
      </c>
      <c r="I99" s="262" t="str">
        <f>VLOOKUP(H99,'اعضاء هيئة التدريس'!$B$1:$D$300,2,FALSE)</f>
        <v>أ.د/ خالد حلمي</v>
      </c>
      <c r="J99" s="37"/>
      <c r="K99" s="37" t="s">
        <v>1067</v>
      </c>
      <c r="L99" s="37"/>
      <c r="M99" s="37"/>
      <c r="N99" s="37"/>
      <c r="O99" s="37"/>
      <c r="P99" s="255" t="s">
        <v>1324</v>
      </c>
      <c r="Q99" s="692"/>
      <c r="R99" s="91"/>
      <c r="S99" s="91"/>
      <c r="T99" s="283"/>
      <c r="U99" s="283"/>
      <c r="V99" s="283"/>
      <c r="W99" s="283"/>
      <c r="X99" s="283"/>
      <c r="Y99" s="283"/>
      <c r="Z99" s="283"/>
      <c r="AA99" s="283"/>
      <c r="AB99" s="283"/>
      <c r="AC99" s="283"/>
      <c r="AD99" s="283"/>
      <c r="AE99" s="283"/>
      <c r="AF99" s="283"/>
      <c r="AT99" s="707" t="e">
        <f>VLOOKUP(#REF!,'اعضاء هيئة التدريس'!#REF!,2,)</f>
        <v>#REF!</v>
      </c>
    </row>
    <row r="100" spans="1:46" s="272" customFormat="1" ht="15.75" hidden="1" customHeight="1">
      <c r="A100" s="367">
        <v>62</v>
      </c>
      <c r="B100" s="691" t="s">
        <v>664</v>
      </c>
      <c r="C100" s="726" t="str">
        <f>VLOOKUP(B100,مقررات!$A$1:$F$411,2,FALSE)</f>
        <v>ميكانيكا التفاعلات العضوية(2)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3"/>
        <v>2</v>
      </c>
      <c r="G100" s="60" t="str">
        <f>VLOOKUP(B100,مقررات!$A$1:$F$409,6,FALSE)</f>
        <v>CH425</v>
      </c>
      <c r="H100" s="60" t="s">
        <v>1719</v>
      </c>
      <c r="I100" s="262" t="str">
        <f>VLOOKUP(H100,'اعضاء هيئة التدريس'!$B$1:$D$300,2,FALSE)</f>
        <v>ا.د/ محمد طه عبدالعال</v>
      </c>
      <c r="J100" s="260"/>
      <c r="K100" s="260"/>
      <c r="L100" s="305"/>
      <c r="M100" s="37" t="s">
        <v>1067</v>
      </c>
      <c r="N100" s="328"/>
      <c r="O100" s="260"/>
      <c r="P100" s="255" t="s">
        <v>1313</v>
      </c>
      <c r="Q100" s="428"/>
      <c r="R100" s="283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  <c r="AC100" s="283"/>
      <c r="AD100" s="283"/>
      <c r="AE100" s="283"/>
      <c r="AF100" s="283"/>
      <c r="AT100" s="707" t="e">
        <f>VLOOKUP(#REF!,'اعضاء هيئة التدريس'!#REF!,2,)</f>
        <v>#REF!</v>
      </c>
    </row>
    <row r="101" spans="1:46" s="272" customFormat="1" ht="15.75" hidden="1" customHeight="1">
      <c r="A101" s="367">
        <v>63</v>
      </c>
      <c r="B101" s="691" t="s">
        <v>642</v>
      </c>
      <c r="C101" s="726" t="str">
        <f>VLOOKUP(B101,مقررات!$A$1:$F$411,2,FALSE)</f>
        <v>كيمياء حلقية غير متجانسة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3"/>
        <v>2</v>
      </c>
      <c r="G101" s="60" t="str">
        <f>VLOOKUP(B101,مقررات!$A$1:$F$409,6,FALSE)</f>
        <v>CH246</v>
      </c>
      <c r="H101" s="24" t="s">
        <v>1703</v>
      </c>
      <c r="I101" s="262" t="str">
        <f>VLOOKUP(H101,'اعضاء هيئة التدريس'!$B$1:$D$300,2,FALSE)</f>
        <v>ا.د/ مجدى زهران</v>
      </c>
      <c r="J101" s="195"/>
      <c r="K101" s="195"/>
      <c r="L101" s="195"/>
      <c r="M101" s="37" t="s">
        <v>1068</v>
      </c>
      <c r="N101" s="195"/>
      <c r="O101" s="195"/>
      <c r="P101" s="255" t="s">
        <v>1313</v>
      </c>
      <c r="Q101" s="692"/>
      <c r="R101" s="91"/>
      <c r="S101" s="91"/>
      <c r="T101" s="283"/>
      <c r="U101" s="283"/>
      <c r="V101" s="283"/>
      <c r="W101" s="283"/>
      <c r="X101" s="283"/>
      <c r="Y101" s="283"/>
      <c r="Z101" s="283"/>
      <c r="AA101" s="283"/>
      <c r="AB101" s="283"/>
      <c r="AC101" s="283"/>
      <c r="AD101" s="283"/>
      <c r="AE101" s="283"/>
      <c r="AF101" s="283"/>
      <c r="AT101" s="707" t="e">
        <f>VLOOKUP(#REF!,'اعضاء هيئة التدريس'!#REF!,2,)</f>
        <v>#REF!</v>
      </c>
    </row>
    <row r="102" spans="1:46" s="272" customFormat="1" ht="15.75" hidden="1" customHeight="1">
      <c r="A102" s="367">
        <v>64</v>
      </c>
      <c r="B102" s="691" t="s">
        <v>642</v>
      </c>
      <c r="C102" s="726" t="str">
        <f>VLOOKUP(B102,مقررات!$A$1:$F$411,2,FALSE)</f>
        <v>كيمياء حلقية غير متجانسة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3"/>
        <v>2</v>
      </c>
      <c r="G102" s="60" t="str">
        <f>VLOOKUP(B102,مقررات!$A$1:$F$409,6,FALSE)</f>
        <v>CH246</v>
      </c>
      <c r="H102" s="24" t="s">
        <v>1756</v>
      </c>
      <c r="I102" s="262" t="str">
        <f>VLOOKUP(H102,'اعضاء هيئة التدريس'!$B$1:$D$300,2,FALSE)</f>
        <v>د/ امانى مصطفى</v>
      </c>
      <c r="J102" s="195"/>
      <c r="K102" s="195"/>
      <c r="L102" s="195"/>
      <c r="M102" s="37" t="s">
        <v>1068</v>
      </c>
      <c r="N102" s="195"/>
      <c r="O102" s="195"/>
      <c r="P102" s="255" t="s">
        <v>1313</v>
      </c>
      <c r="Q102" s="692"/>
      <c r="R102" s="91"/>
      <c r="S102" s="91"/>
      <c r="T102" s="283"/>
      <c r="U102" s="283"/>
      <c r="V102" s="283"/>
      <c r="W102" s="283"/>
      <c r="X102" s="283"/>
      <c r="Y102" s="283"/>
      <c r="Z102" s="283"/>
      <c r="AA102" s="283"/>
      <c r="AB102" s="283"/>
      <c r="AC102" s="283"/>
      <c r="AD102" s="283"/>
      <c r="AE102" s="283"/>
      <c r="AF102" s="283"/>
      <c r="AT102" s="707" t="e">
        <f>VLOOKUP(#REF!,'اعضاء هيئة التدريس'!#REF!,2,)</f>
        <v>#REF!</v>
      </c>
    </row>
    <row r="103" spans="1:46" s="272" customFormat="1" ht="15.75" hidden="1" customHeight="1">
      <c r="A103" s="367">
        <v>65</v>
      </c>
      <c r="B103" s="691" t="s">
        <v>643</v>
      </c>
      <c r="C103" s="726" t="str">
        <f>VLOOKUP(B103,مقررات!$A$1:$F$411,2,FALSE)</f>
        <v>كيمياء المنتجات الطبيعية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3"/>
        <v>2</v>
      </c>
      <c r="G103" s="60" t="str">
        <f>VLOOKUP(B103,مقررات!$A$1:$F$409,6,FALSE)</f>
        <v>CH246</v>
      </c>
      <c r="H103" s="60" t="s">
        <v>1762</v>
      </c>
      <c r="I103" s="262" t="str">
        <f>VLOOKUP(H103,'اعضاء هيئة التدريس'!$B$1:$D$300,2,FALSE)</f>
        <v xml:space="preserve">د/ مرفت زايد </v>
      </c>
      <c r="J103" s="256"/>
      <c r="K103" s="256"/>
      <c r="L103" s="282"/>
      <c r="M103" s="256"/>
      <c r="N103" s="256" t="s">
        <v>1067</v>
      </c>
      <c r="O103" s="256"/>
      <c r="P103" s="255" t="s">
        <v>1324</v>
      </c>
      <c r="Q103" s="428"/>
      <c r="R103" s="283"/>
      <c r="S103" s="283"/>
      <c r="T103" s="283"/>
      <c r="U103" s="283"/>
      <c r="V103" s="283"/>
      <c r="W103" s="283"/>
      <c r="X103" s="283"/>
      <c r="Y103" s="283"/>
      <c r="Z103" s="283"/>
      <c r="AA103" s="283"/>
      <c r="AB103" s="283"/>
      <c r="AC103" s="283"/>
      <c r="AD103" s="283"/>
      <c r="AE103" s="283"/>
      <c r="AF103" s="283"/>
      <c r="AT103" s="707" t="e">
        <f>VLOOKUP(#REF!,'اعضاء هيئة التدريس'!#REF!,2,)</f>
        <v>#REF!</v>
      </c>
    </row>
    <row r="104" spans="1:46" s="272" customFormat="1" ht="15.75" hidden="1" customHeight="1">
      <c r="A104" s="367">
        <v>66</v>
      </c>
      <c r="B104" s="691" t="s">
        <v>662</v>
      </c>
      <c r="C104" s="726" t="str">
        <f>VLOOKUP(B104,مقررات!$A$1:$F$411,2,FALSE)</f>
        <v>كيمياء الجزيئات الحيوية الكبيرة</v>
      </c>
      <c r="D104" s="211">
        <f>VLOOKUP(B104,مقررات!$A$1:$F$452,3,FALSE)</f>
        <v>1.5</v>
      </c>
      <c r="E104" s="211">
        <f>VLOOKUP(B104,مقررات!$A$1:$F$476,4,FALSE)</f>
        <v>1</v>
      </c>
      <c r="F104" s="211">
        <f t="shared" si="3"/>
        <v>2</v>
      </c>
      <c r="G104" s="60" t="str">
        <f>VLOOKUP(B104,مقررات!$A$1:$F$409,6,FALSE)</f>
        <v>CH145</v>
      </c>
      <c r="H104" s="52" t="s">
        <v>1756</v>
      </c>
      <c r="I104" s="262" t="str">
        <f>VLOOKUP(H104,'اعضاء هيئة التدريس'!$B$1:$D$300,2,FALSE)</f>
        <v>د/ امانى مصطفى</v>
      </c>
      <c r="J104" s="37"/>
      <c r="K104" s="37"/>
      <c r="L104" s="37"/>
      <c r="M104" s="37"/>
      <c r="N104" s="37" t="s">
        <v>1068</v>
      </c>
      <c r="O104" s="37"/>
      <c r="P104" s="386" t="s">
        <v>1320</v>
      </c>
      <c r="Q104" s="692"/>
      <c r="R104" s="91"/>
      <c r="S104" s="91"/>
      <c r="T104" s="283"/>
      <c r="U104" s="283"/>
      <c r="V104" s="283"/>
      <c r="W104" s="283"/>
      <c r="X104" s="283"/>
      <c r="Y104" s="283"/>
      <c r="Z104" s="283"/>
      <c r="AA104" s="283"/>
      <c r="AB104" s="283"/>
      <c r="AC104" s="283"/>
      <c r="AD104" s="283"/>
      <c r="AE104" s="283"/>
      <c r="AF104" s="283"/>
      <c r="AT104" s="707" t="e">
        <f>VLOOKUP(#REF!,'اعضاء هيئة التدريس'!#REF!,2,)</f>
        <v>#REF!</v>
      </c>
    </row>
    <row r="105" spans="1:46" s="221" customFormat="1" ht="15.75" hidden="1" customHeight="1">
      <c r="A105" s="367">
        <v>67</v>
      </c>
      <c r="B105" s="691" t="s">
        <v>621</v>
      </c>
      <c r="C105" s="726" t="str">
        <f>VLOOKUP(B105,مقررات!$A$1:$F$411,2,FALSE)</f>
        <v>كيمياء طبية (1)</v>
      </c>
      <c r="D105" s="211">
        <f>VLOOKUP(B105,مقررات!$A$1:$F$452,3,FALSE)</f>
        <v>1.5</v>
      </c>
      <c r="E105" s="211">
        <f>VLOOKUP(B105,مقررات!$A$1:$F$476,4,FALSE)</f>
        <v>1</v>
      </c>
      <c r="F105" s="211">
        <f t="shared" si="3"/>
        <v>2</v>
      </c>
      <c r="G105" s="60" t="str">
        <f>VLOOKUP(B105,مقررات!$A$1:$F$409,6,FALSE)</f>
        <v>CH246</v>
      </c>
      <c r="H105" s="60" t="s">
        <v>1700</v>
      </c>
      <c r="I105" s="262" t="str">
        <f>VLOOKUP(H105,'اعضاء هيئة التدريس'!$B$1:$D$300,2,FALSE)</f>
        <v>أ.د.ابراهيم الطنطاوي</v>
      </c>
      <c r="J105" s="256"/>
      <c r="K105" s="256"/>
      <c r="L105" s="256" t="s">
        <v>1070</v>
      </c>
      <c r="M105" s="256"/>
      <c r="N105" s="256"/>
      <c r="O105" s="256"/>
      <c r="P105" s="255" t="s">
        <v>89</v>
      </c>
      <c r="Q105" s="428"/>
      <c r="R105" s="283"/>
      <c r="S105" s="283"/>
      <c r="T105" s="220"/>
      <c r="U105" s="220"/>
      <c r="V105" s="220"/>
      <c r="W105" s="220"/>
      <c r="X105" s="220"/>
      <c r="Y105" s="220"/>
      <c r="Z105" s="220"/>
      <c r="AA105" s="220"/>
      <c r="AB105" s="220"/>
      <c r="AC105" s="220"/>
      <c r="AD105" s="220"/>
      <c r="AE105" s="220"/>
      <c r="AF105" s="220"/>
      <c r="AT105" s="707" t="e">
        <f>VLOOKUP(#REF!,'اعضاء هيئة التدريس'!#REF!,2,)</f>
        <v>#REF!</v>
      </c>
    </row>
    <row r="106" spans="1:46" s="272" customFormat="1" ht="15.75" hidden="1" customHeight="1">
      <c r="A106" s="367">
        <v>68</v>
      </c>
      <c r="B106" s="691" t="s">
        <v>665</v>
      </c>
      <c r="C106" s="726" t="str">
        <f>VLOOKUP(B106,مقررات!$A$1:$F$411,2,FALSE)</f>
        <v>كيمياء مواد البناء والحراريات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si="3"/>
        <v>2</v>
      </c>
      <c r="G106" s="60" t="str">
        <f>VLOOKUP(B106,مقررات!$A$1:$F$409,6,FALSE)</f>
        <v>CH246</v>
      </c>
      <c r="H106" s="52" t="s">
        <v>1741</v>
      </c>
      <c r="I106" s="262" t="str">
        <f>VLOOKUP(H106,'اعضاء هيئة التدريس'!$B$1:$D$300,2,FALSE)</f>
        <v xml:space="preserve">د. السيد السمنودى </v>
      </c>
      <c r="J106" s="37"/>
      <c r="K106" s="37"/>
      <c r="L106" s="37"/>
      <c r="M106" s="37"/>
      <c r="N106" s="37"/>
      <c r="O106" s="37" t="s">
        <v>1070</v>
      </c>
      <c r="P106" s="255" t="s">
        <v>1313</v>
      </c>
      <c r="Q106" s="692"/>
      <c r="R106" s="91"/>
      <c r="S106" s="91"/>
      <c r="T106" s="283"/>
      <c r="U106" s="283"/>
      <c r="V106" s="283"/>
      <c r="W106" s="283"/>
      <c r="X106" s="283"/>
      <c r="Y106" s="283"/>
      <c r="Z106" s="283"/>
      <c r="AA106" s="283"/>
      <c r="AB106" s="283"/>
      <c r="AC106" s="283"/>
      <c r="AD106" s="283"/>
      <c r="AE106" s="283"/>
      <c r="AF106" s="283"/>
      <c r="AT106" s="707" t="e">
        <f>VLOOKUP(#REF!,'اعضاء هيئة التدريس'!#REF!,2,)</f>
        <v>#REF!</v>
      </c>
    </row>
    <row r="107" spans="1:46" s="272" customFormat="1" ht="27" hidden="1" customHeight="1">
      <c r="A107" s="367">
        <v>69</v>
      </c>
      <c r="B107" s="691" t="s">
        <v>666</v>
      </c>
      <c r="C107" s="726" t="str">
        <f>VLOOKUP(B107,مقررات!$A$1:$F$411,2,FALSE)</f>
        <v>كيمياء المبيدات</v>
      </c>
      <c r="D107" s="211">
        <f>VLOOKUP(B107,مقررات!$A$1:$F$452,3,FALSE)</f>
        <v>1.5</v>
      </c>
      <c r="E107" s="211">
        <f>VLOOKUP(B107,مقررات!$A$1:$F$476,4,FALSE)</f>
        <v>1</v>
      </c>
      <c r="F107" s="211">
        <f t="shared" si="3"/>
        <v>2</v>
      </c>
      <c r="G107" s="60" t="str">
        <f>VLOOKUP(B107,مقررات!$A$1:$F$409,6,FALSE)</f>
        <v>CH412</v>
      </c>
      <c r="H107" s="340" t="s">
        <v>1789</v>
      </c>
      <c r="I107" s="262" t="str">
        <f>VLOOKUP(H107,'اعضاء هيئة التدريس'!$B$1:$D$300,2,FALSE)</f>
        <v>د / هبه عبدالعظيم</v>
      </c>
      <c r="J107" s="330"/>
      <c r="K107" s="437"/>
      <c r="L107" s="394"/>
      <c r="M107" s="330"/>
      <c r="N107" s="256" t="s">
        <v>1067</v>
      </c>
      <c r="O107" s="330"/>
      <c r="P107" s="255" t="s">
        <v>1313</v>
      </c>
      <c r="Q107" s="428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3"/>
      <c r="AC107" s="283"/>
      <c r="AD107" s="283"/>
      <c r="AE107" s="283"/>
      <c r="AF107" s="283"/>
      <c r="AT107" s="707" t="e">
        <f>VLOOKUP(#REF!,'اعضاء هيئة التدريس'!#REF!,2,)</f>
        <v>#REF!</v>
      </c>
    </row>
    <row r="108" spans="1:46" s="285" customFormat="1" ht="15.75" hidden="1" customHeight="1">
      <c r="A108" s="367">
        <v>70</v>
      </c>
      <c r="B108" s="691" t="s">
        <v>666</v>
      </c>
      <c r="C108" s="726" t="str">
        <f>VLOOKUP(B108,مقررات!$A$1:$F$411,2,FALSE)</f>
        <v>كيمياء المبيدات</v>
      </c>
      <c r="D108" s="211">
        <f>VLOOKUP(B108,مقررات!$A$1:$F$452,3,FALSE)</f>
        <v>1.5</v>
      </c>
      <c r="E108" s="211">
        <f>VLOOKUP(B108,مقررات!$A$1:$F$476,4,FALSE)</f>
        <v>1</v>
      </c>
      <c r="F108" s="211">
        <f t="shared" si="3"/>
        <v>2</v>
      </c>
      <c r="G108" s="60" t="str">
        <f>VLOOKUP(B108,مقررات!$A$1:$F$409,6,FALSE)</f>
        <v>CH412</v>
      </c>
      <c r="H108" s="340" t="s">
        <v>1798</v>
      </c>
      <c r="I108" s="262" t="str">
        <f>VLOOKUP(H108,'اعضاء هيئة التدريس'!$B$1:$D$300,2,FALSE)</f>
        <v>أ.د/ عبدالمنعم الترجمان</v>
      </c>
      <c r="J108" s="330"/>
      <c r="K108" s="437"/>
      <c r="L108" s="394"/>
      <c r="M108" s="330"/>
      <c r="N108" s="256" t="s">
        <v>1067</v>
      </c>
      <c r="O108" s="330"/>
      <c r="P108" s="255" t="s">
        <v>1313</v>
      </c>
      <c r="Q108" s="428"/>
      <c r="R108" s="283"/>
      <c r="S108" s="283"/>
      <c r="T108" s="283"/>
      <c r="U108" s="284"/>
      <c r="V108" s="284"/>
      <c r="W108" s="284"/>
      <c r="X108" s="284"/>
      <c r="Y108" s="284"/>
      <c r="Z108" s="284"/>
      <c r="AA108" s="284"/>
      <c r="AB108" s="284"/>
      <c r="AC108" s="284"/>
      <c r="AD108" s="284"/>
      <c r="AE108" s="284"/>
      <c r="AF108" s="284"/>
      <c r="AT108" s="707" t="e">
        <f>VLOOKUP(#REF!,'اعضاء هيئة التدريس'!#REF!,2,)</f>
        <v>#REF!</v>
      </c>
    </row>
    <row r="109" spans="1:46" s="285" customFormat="1" ht="24" hidden="1" customHeight="1">
      <c r="A109" s="367">
        <v>71</v>
      </c>
      <c r="B109" s="691" t="s">
        <v>667</v>
      </c>
      <c r="C109" s="726" t="str">
        <f>VLOOKUP(B109,مقررات!$A$1:$F$411,2,FALSE)</f>
        <v>كيمياء الحفز</v>
      </c>
      <c r="D109" s="211">
        <f>VLOOKUP(B109,مقررات!$A$1:$F$452,3,FALSE)</f>
        <v>1</v>
      </c>
      <c r="E109" s="211" t="str">
        <f>VLOOKUP(B109,مقررات!$A$1:$F$476,4,FALSE)</f>
        <v>-</v>
      </c>
      <c r="F109" s="211">
        <v>1</v>
      </c>
      <c r="G109" s="60" t="str">
        <f>VLOOKUP(B109,مقررات!$A$1:$F$409,6,FALSE)</f>
        <v>CH324</v>
      </c>
      <c r="H109" s="24" t="s">
        <v>1750</v>
      </c>
      <c r="I109" s="262" t="str">
        <f>VLOOKUP(H109,'اعضاء هيئة التدريس'!$B$1:$D$300,2,FALSE)</f>
        <v>د/ نعيمة سالم</v>
      </c>
      <c r="J109" s="195"/>
      <c r="K109" s="256" t="s">
        <v>1119</v>
      </c>
      <c r="L109" s="195"/>
      <c r="M109" s="195"/>
      <c r="N109" s="195"/>
      <c r="O109" s="195"/>
      <c r="P109" s="255" t="s">
        <v>1319</v>
      </c>
      <c r="Q109" s="692"/>
      <c r="R109" s="91"/>
      <c r="S109" s="91"/>
      <c r="T109" s="283"/>
      <c r="U109" s="284"/>
      <c r="V109" s="284"/>
      <c r="W109" s="284"/>
      <c r="X109" s="284"/>
      <c r="Y109" s="284"/>
      <c r="Z109" s="284"/>
      <c r="AA109" s="284"/>
      <c r="AB109" s="284"/>
      <c r="AC109" s="284"/>
      <c r="AD109" s="284"/>
      <c r="AE109" s="284"/>
      <c r="AF109" s="284"/>
      <c r="AT109" s="707" t="e">
        <f>VLOOKUP(#REF!,'اعضاء هيئة التدريس'!#REF!,2,)</f>
        <v>#REF!</v>
      </c>
    </row>
    <row r="110" spans="1:46" s="285" customFormat="1" ht="22.5" hidden="1" customHeight="1">
      <c r="A110" s="367">
        <v>72</v>
      </c>
      <c r="B110" s="691" t="s">
        <v>667</v>
      </c>
      <c r="C110" s="726" t="str">
        <f>VLOOKUP(B110,مقررات!$A$1:$F$411,2,FALSE)</f>
        <v>كيمياء الحفز</v>
      </c>
      <c r="D110" s="211">
        <f>VLOOKUP(B110,مقررات!$A$1:$F$452,3,FALSE)</f>
        <v>1</v>
      </c>
      <c r="E110" s="211" t="str">
        <f>VLOOKUP(B110,مقررات!$A$1:$F$476,4,FALSE)</f>
        <v>-</v>
      </c>
      <c r="F110" s="211">
        <v>1</v>
      </c>
      <c r="G110" s="60" t="str">
        <f>VLOOKUP(B110,مقررات!$A$1:$F$409,6,FALSE)</f>
        <v>CH324</v>
      </c>
      <c r="H110" s="24" t="s">
        <v>1764</v>
      </c>
      <c r="I110" s="262" t="str">
        <f>VLOOKUP(H110,'اعضاء هيئة التدريس'!$B$1:$D$300,2,FALSE)</f>
        <v>د. مها خضر</v>
      </c>
      <c r="J110" s="195"/>
      <c r="K110" s="256" t="s">
        <v>1119</v>
      </c>
      <c r="L110" s="195"/>
      <c r="M110" s="195"/>
      <c r="N110" s="195"/>
      <c r="O110" s="195"/>
      <c r="P110" s="255" t="s">
        <v>1319</v>
      </c>
      <c r="Q110" s="692"/>
      <c r="R110" s="91"/>
      <c r="S110" s="91"/>
      <c r="T110" s="283"/>
      <c r="U110" s="284"/>
      <c r="V110" s="284"/>
      <c r="W110" s="284"/>
      <c r="X110" s="284"/>
      <c r="Y110" s="284"/>
      <c r="Z110" s="284"/>
      <c r="AA110" s="284"/>
      <c r="AB110" s="284"/>
      <c r="AC110" s="284"/>
      <c r="AD110" s="284"/>
      <c r="AE110" s="284"/>
      <c r="AF110" s="284"/>
      <c r="AT110" s="707" t="e">
        <f>VLOOKUP(#REF!,'اعضاء هيئة التدريس'!#REF!,2,)</f>
        <v>#REF!</v>
      </c>
    </row>
    <row r="111" spans="1:46" s="272" customFormat="1" ht="15.75" hidden="1" customHeight="1">
      <c r="A111" s="367">
        <v>73</v>
      </c>
      <c r="B111" s="691" t="s">
        <v>668</v>
      </c>
      <c r="C111" s="726" t="str">
        <f>VLOOKUP(B111,مقررات!$A$1:$F$411,2,FALSE)</f>
        <v>الكيمياء البيئية</v>
      </c>
      <c r="D111" s="211">
        <f>VLOOKUP(B111,مقررات!$A$1:$F$452,3,FALSE)</f>
        <v>1.5</v>
      </c>
      <c r="E111" s="211">
        <f>VLOOKUP(B111,مقررات!$A$1:$F$476,4,FALSE)</f>
        <v>1</v>
      </c>
      <c r="F111" s="211">
        <f t="shared" ref="F111:F142" si="4">D111+0.5*E111</f>
        <v>2</v>
      </c>
      <c r="G111" s="60" t="str">
        <f>VLOOKUP(B111,مقررات!$A$1:$F$409,6,FALSE)</f>
        <v>CH324</v>
      </c>
      <c r="H111" s="60" t="s">
        <v>1700</v>
      </c>
      <c r="I111" s="262" t="str">
        <f>VLOOKUP(H111,'اعضاء هيئة التدريس'!$B$1:$D$300,2,FALSE)</f>
        <v>أ.د.ابراهيم الطنطاوي</v>
      </c>
      <c r="J111" s="256"/>
      <c r="K111" s="256" t="s">
        <v>1067</v>
      </c>
      <c r="L111" s="256"/>
      <c r="M111" s="314"/>
      <c r="N111" s="256"/>
      <c r="O111" s="256"/>
      <c r="P111" s="255" t="s">
        <v>89</v>
      </c>
      <c r="Q111" s="428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T111" s="251" t="e">
        <f>VLOOKUP(#REF!,'اعضاء هيئة التدريس'!#REF!,2,)</f>
        <v>#REF!</v>
      </c>
    </row>
    <row r="112" spans="1:46" s="272" customFormat="1" ht="15.75" hidden="1" customHeight="1">
      <c r="A112" s="367">
        <v>74</v>
      </c>
      <c r="B112" s="691" t="s">
        <v>668</v>
      </c>
      <c r="C112" s="726" t="str">
        <f>VLOOKUP(B112,مقررات!$A$1:$F$411,2,FALSE)</f>
        <v>الكيمياء البيئية</v>
      </c>
      <c r="D112" s="211">
        <f>VLOOKUP(B112,مقررات!$A$1:$F$452,3,FALSE)</f>
        <v>1.5</v>
      </c>
      <c r="E112" s="211">
        <f>VLOOKUP(B112,مقررات!$A$1:$F$476,4,FALSE)</f>
        <v>1</v>
      </c>
      <c r="F112" s="211">
        <f t="shared" si="4"/>
        <v>2</v>
      </c>
      <c r="G112" s="60" t="str">
        <f>VLOOKUP(B112,مقررات!$A$1:$F$409,6,FALSE)</f>
        <v>CH324</v>
      </c>
      <c r="H112" s="60" t="s">
        <v>1725</v>
      </c>
      <c r="I112" s="262" t="str">
        <f>VLOOKUP(H112,'اعضاء هيئة التدريس'!$B$1:$D$300,2,FALSE)</f>
        <v>ا.د/ السيد الشريفي</v>
      </c>
      <c r="J112" s="256"/>
      <c r="K112" s="256" t="s">
        <v>1067</v>
      </c>
      <c r="L112" s="256"/>
      <c r="M112" s="314"/>
      <c r="N112" s="256"/>
      <c r="O112" s="256"/>
      <c r="P112" s="255" t="s">
        <v>89</v>
      </c>
      <c r="Q112" s="428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E112" s="283"/>
      <c r="AF112" s="283"/>
      <c r="AT112" s="251" t="e">
        <f>VLOOKUP(#REF!,'اعضاء هيئة التدريس'!#REF!,2,)</f>
        <v>#REF!</v>
      </c>
    </row>
    <row r="113" spans="1:46" s="272" customFormat="1" ht="15.75" hidden="1" customHeight="1">
      <c r="A113" s="367">
        <v>75</v>
      </c>
      <c r="B113" s="691" t="s">
        <v>1230</v>
      </c>
      <c r="C113" s="726" t="str">
        <f>VLOOKUP(B113,مقررات!$A$1:$F$411,2,FALSE)</f>
        <v>كيمياء عملية حيوية</v>
      </c>
      <c r="D113" s="211">
        <f>VLOOKUP(B113,مقررات!$A$1:$F$452,3,FALSE)</f>
        <v>0</v>
      </c>
      <c r="E113" s="211">
        <f>VLOOKUP(B113,مقررات!$A$1:$F$476,4,FALSE)</f>
        <v>4</v>
      </c>
      <c r="F113" s="211">
        <f t="shared" si="4"/>
        <v>2</v>
      </c>
      <c r="G113" s="60">
        <f>VLOOKUP(B113,مقررات!$A$1:$F$409,6,FALSE)</f>
        <v>0</v>
      </c>
      <c r="H113" s="52"/>
      <c r="I113" s="964" t="e">
        <f>VLOOKUP(H113,'اعضاء هيئة التدريس'!$B$1:$D$300,2,FALSE)</f>
        <v>#N/A</v>
      </c>
      <c r="J113" s="37"/>
      <c r="K113" s="37"/>
      <c r="L113" s="37"/>
      <c r="M113" s="37"/>
      <c r="N113" s="37"/>
      <c r="O113" s="37"/>
      <c r="P113" s="1050"/>
      <c r="Q113" s="692"/>
      <c r="R113" s="92"/>
      <c r="S113" s="92"/>
      <c r="T113" s="283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E113" s="283"/>
      <c r="AF113" s="283"/>
      <c r="AT113" s="251" t="e">
        <f>VLOOKUP(#REF!,'اعضاء هيئة التدريس'!#REF!,2,)</f>
        <v>#REF!</v>
      </c>
    </row>
    <row r="114" spans="1:46" s="272" customFormat="1" ht="15.75" hidden="1" customHeight="1">
      <c r="A114" s="367">
        <v>76</v>
      </c>
      <c r="B114" s="691" t="s">
        <v>644</v>
      </c>
      <c r="C114" s="726" t="str">
        <f>VLOOKUP(B114,مقررات!$A$1:$F$411,2,FALSE)</f>
        <v>كيمياء البوليمرات العالية</v>
      </c>
      <c r="D114" s="211">
        <f>VLOOKUP(B114,مقررات!$A$1:$F$452,3,FALSE)</f>
        <v>1.5</v>
      </c>
      <c r="E114" s="211">
        <f>VLOOKUP(B114,مقررات!$A$1:$F$476,4,FALSE)</f>
        <v>1</v>
      </c>
      <c r="F114" s="211">
        <f t="shared" si="4"/>
        <v>2</v>
      </c>
      <c r="G114" s="60" t="str">
        <f>VLOOKUP(B114,مقررات!$A$1:$F$409,6,FALSE)</f>
        <v>CH246</v>
      </c>
      <c r="H114" s="60" t="s">
        <v>1715</v>
      </c>
      <c r="I114" s="262" t="str">
        <f>VLOOKUP(H114,'اعضاء هيئة التدريس'!$B$1:$D$300,2,FALSE)</f>
        <v>أ.د/ صبرنال الحامولي</v>
      </c>
      <c r="J114" s="256"/>
      <c r="K114" s="256"/>
      <c r="L114" s="256"/>
      <c r="M114" s="256" t="s">
        <v>1072</v>
      </c>
      <c r="N114" s="256"/>
      <c r="O114" s="256"/>
      <c r="P114" s="255" t="s">
        <v>89</v>
      </c>
      <c r="Q114" s="428"/>
      <c r="R114" s="283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  <c r="AC114" s="283"/>
      <c r="AD114" s="283"/>
      <c r="AE114" s="283"/>
      <c r="AF114" s="283"/>
      <c r="AT114" s="251" t="e">
        <f>VLOOKUP(#REF!,'اعضاء هيئة التدريس'!#REF!,2,)</f>
        <v>#REF!</v>
      </c>
    </row>
    <row r="115" spans="1:46" s="272" customFormat="1" ht="15.75" hidden="1" customHeight="1">
      <c r="A115" s="367">
        <v>77</v>
      </c>
      <c r="B115" s="691" t="s">
        <v>645</v>
      </c>
      <c r="C115" s="726" t="str">
        <f>VLOOKUP(B115,مقررات!$A$1:$F$411,2,FALSE)</f>
        <v>كيمياء عملية تحليلية وفيزيائية وغير عضوية (4)</v>
      </c>
      <c r="D115" s="211">
        <f>VLOOKUP(B115,مقررات!$A$1:$F$452,3,FALSE)</f>
        <v>0</v>
      </c>
      <c r="E115" s="211">
        <f>VLOOKUP(B115,مقررات!$A$1:$F$476,4,FALSE)</f>
        <v>4</v>
      </c>
      <c r="F115" s="211">
        <f t="shared" si="4"/>
        <v>2</v>
      </c>
      <c r="G115" s="60" t="str">
        <f>VLOOKUP(B115,مقررات!$A$1:$F$409,6,FALSE)</f>
        <v>CH3711</v>
      </c>
      <c r="H115" s="60"/>
      <c r="I115" s="964" t="e">
        <f>VLOOKUP(H115,'اعضاء هيئة التدريس'!$B$1:$D$300,2,FALSE)</f>
        <v>#N/A</v>
      </c>
      <c r="J115" s="256"/>
      <c r="K115" s="256"/>
      <c r="L115" s="256"/>
      <c r="M115" s="256"/>
      <c r="N115" s="256"/>
      <c r="O115" s="256"/>
      <c r="P115" s="386"/>
      <c r="Q115" s="428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  <c r="AC115" s="283"/>
      <c r="AD115" s="283"/>
      <c r="AE115" s="283"/>
      <c r="AF115" s="283"/>
      <c r="AT115" s="251" t="e">
        <f>VLOOKUP(#REF!,'اعضاء هيئة التدريس'!#REF!,2,)</f>
        <v>#REF!</v>
      </c>
    </row>
    <row r="116" spans="1:46" s="272" customFormat="1" ht="15.75" hidden="1" customHeight="1">
      <c r="A116" s="367">
        <v>78</v>
      </c>
      <c r="B116" s="691" t="s">
        <v>646</v>
      </c>
      <c r="C116" s="726" t="str">
        <f>VLOOKUP(B116,مقررات!$A$1:$F$411,2,FALSE)</f>
        <v>كيمياء عملية عضوية (4)</v>
      </c>
      <c r="D116" s="211">
        <f>VLOOKUP(B116,مقررات!$A$1:$F$452,3,FALSE)</f>
        <v>0</v>
      </c>
      <c r="E116" s="211">
        <f>VLOOKUP(B116,مقررات!$A$1:$F$476,4,FALSE)</f>
        <v>4</v>
      </c>
      <c r="F116" s="211">
        <f t="shared" si="4"/>
        <v>2</v>
      </c>
      <c r="G116" s="60" t="str">
        <f>VLOOKUP(B116,مقررات!$A$1:$F$409,6,FALSE)</f>
        <v>CH3712</v>
      </c>
      <c r="H116" s="52"/>
      <c r="I116" s="964" t="e">
        <f>VLOOKUP(H116,'اعضاء هيئة التدريس'!$B$1:$D$300,2,FALSE)</f>
        <v>#N/A</v>
      </c>
      <c r="J116" s="37"/>
      <c r="K116" s="37"/>
      <c r="L116" s="37"/>
      <c r="M116" s="37"/>
      <c r="N116" s="37"/>
      <c r="O116" s="37"/>
      <c r="P116" s="1051"/>
      <c r="Q116" s="692"/>
      <c r="R116" s="91"/>
      <c r="S116" s="91"/>
      <c r="T116" s="283"/>
      <c r="U116" s="283"/>
      <c r="V116" s="283"/>
      <c r="W116" s="283"/>
      <c r="X116" s="283"/>
      <c r="Y116" s="283"/>
      <c r="Z116" s="283"/>
      <c r="AA116" s="283"/>
      <c r="AB116" s="283"/>
      <c r="AC116" s="283"/>
      <c r="AD116" s="283"/>
      <c r="AE116" s="283"/>
      <c r="AF116" s="283"/>
      <c r="AT116" s="251" t="e">
        <f>VLOOKUP(#REF!,'اعضاء هيئة التدريس'!#REF!,2,)</f>
        <v>#REF!</v>
      </c>
    </row>
    <row r="117" spans="1:46" s="272" customFormat="1" ht="15.75" hidden="1" customHeight="1">
      <c r="A117" s="328"/>
      <c r="B117" s="691" t="s">
        <v>754</v>
      </c>
      <c r="C117" s="726" t="str">
        <f>VLOOKUP(B117,مقررات!$A$1:$F$411,2,FALSE)</f>
        <v>بحث ومقال</v>
      </c>
      <c r="D117" s="211">
        <f>VLOOKUP(B117,مقررات!$A$1:$F$452,3,FALSE)</f>
        <v>2</v>
      </c>
      <c r="E117" s="211">
        <f>VLOOKUP(B117,مقررات!$A$1:$F$476,4,FALSE)</f>
        <v>0</v>
      </c>
      <c r="F117" s="211">
        <f t="shared" si="4"/>
        <v>2</v>
      </c>
      <c r="G117" s="60" t="str">
        <f>VLOOKUP(B117,مقررات!$A$1:$F$409,6,FALSE)</f>
        <v>-</v>
      </c>
      <c r="H117" s="60"/>
      <c r="I117" s="262" t="s">
        <v>892</v>
      </c>
      <c r="J117" s="73"/>
      <c r="K117" s="73"/>
      <c r="L117" s="73"/>
      <c r="M117" s="73"/>
      <c r="N117" s="73"/>
      <c r="O117" s="73"/>
      <c r="P117" s="1046"/>
      <c r="Q117" s="692"/>
      <c r="R117" s="91"/>
      <c r="S117" s="91"/>
      <c r="T117" s="283"/>
      <c r="U117" s="283"/>
      <c r="V117" s="283"/>
      <c r="W117" s="283"/>
      <c r="X117" s="283"/>
      <c r="Y117" s="283"/>
      <c r="Z117" s="283"/>
      <c r="AA117" s="283"/>
      <c r="AB117" s="283"/>
      <c r="AC117" s="283"/>
      <c r="AD117" s="283"/>
      <c r="AE117" s="283"/>
      <c r="AF117" s="283"/>
      <c r="AT117" s="251" t="e">
        <f>VLOOKUP(#REF!,'اعضاء هيئة التدريس'!#REF!,2,)</f>
        <v>#REF!</v>
      </c>
    </row>
    <row r="118" spans="1:46" s="272" customFormat="1" ht="15.75" hidden="1" customHeight="1">
      <c r="A118" s="328"/>
      <c r="B118" s="691" t="s">
        <v>728</v>
      </c>
      <c r="C118" s="726" t="str">
        <f>VLOOKUP(B118,مقررات!$A$1:$F$411,2,FALSE)</f>
        <v>علم الشكل الخارجى</v>
      </c>
      <c r="D118" s="211">
        <f>VLOOKUP(B118,مقررات!$A$1:$F$452,3,FALSE)</f>
        <v>3</v>
      </c>
      <c r="E118" s="211">
        <f>VLOOKUP(B118,مقررات!$A$1:$F$476,4,FALSE)</f>
        <v>2</v>
      </c>
      <c r="F118" s="211">
        <f t="shared" si="4"/>
        <v>4</v>
      </c>
      <c r="G118" s="60" t="str">
        <f>VLOOKUP(B118,مقررات!$A$1:$F$409,6,FALSE)</f>
        <v>-</v>
      </c>
      <c r="H118" s="60" t="s">
        <v>1875</v>
      </c>
      <c r="I118" s="262" t="str">
        <f>VLOOKUP(H118,'اعضاء هيئة التدريس'!$B$1:$D$300,2,FALSE)</f>
        <v>أ.د. طلعت عمارة</v>
      </c>
      <c r="J118" s="73"/>
      <c r="K118" s="73" t="s">
        <v>1069</v>
      </c>
      <c r="L118" s="73"/>
      <c r="M118" s="73"/>
      <c r="N118" s="73"/>
      <c r="O118" s="73"/>
      <c r="P118" s="386" t="s">
        <v>1323</v>
      </c>
      <c r="Q118" s="692"/>
      <c r="R118" s="91"/>
      <c r="S118" s="91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E118" s="283"/>
      <c r="AF118" s="283"/>
      <c r="AT118" s="251" t="e">
        <f>VLOOKUP(#REF!,'اعضاء هيئة التدريس'!#REF!,2,)</f>
        <v>#REF!</v>
      </c>
    </row>
    <row r="119" spans="1:46" s="272" customFormat="1" ht="15.75" hidden="1" customHeight="1">
      <c r="A119" s="367"/>
      <c r="B119" s="691" t="s">
        <v>729</v>
      </c>
      <c r="C119" s="726" t="str">
        <f>VLOOKUP(B119,مقررات!$A$1:$F$411,2,FALSE)</f>
        <v>علم التشريح الداخلى</v>
      </c>
      <c r="D119" s="211">
        <f>VLOOKUP(B119,مقررات!$A$1:$F$452,3,FALSE)</f>
        <v>2</v>
      </c>
      <c r="E119" s="211">
        <f>VLOOKUP(B119,مقررات!$A$1:$F$476,4,FALSE)</f>
        <v>2</v>
      </c>
      <c r="F119" s="211">
        <f t="shared" si="4"/>
        <v>3</v>
      </c>
      <c r="G119" s="60">
        <f>VLOOKUP(B119,مقررات!$A$1:$F$409,6,FALSE)</f>
        <v>0</v>
      </c>
      <c r="H119" s="60" t="s">
        <v>1873</v>
      </c>
      <c r="I119" s="262" t="str">
        <f>VLOOKUP(H119,'اعضاء هيئة التدريس'!$B$1:$D$300,2,FALSE)</f>
        <v>أ.د.عبادة ابوزكري</v>
      </c>
      <c r="J119" s="73"/>
      <c r="K119" s="73"/>
      <c r="L119" s="73"/>
      <c r="M119" s="73" t="s">
        <v>1067</v>
      </c>
      <c r="N119" s="73"/>
      <c r="O119" s="73"/>
      <c r="P119" s="386" t="s">
        <v>1323</v>
      </c>
      <c r="Q119" s="428"/>
      <c r="R119" s="283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  <c r="AC119" s="283"/>
      <c r="AD119" s="283"/>
      <c r="AE119" s="283"/>
      <c r="AF119" s="283"/>
      <c r="AT119" s="251" t="e">
        <f>VLOOKUP(#REF!,'اعضاء هيئة التدريس'!#REF!,2,)</f>
        <v>#REF!</v>
      </c>
    </row>
    <row r="120" spans="1:46" s="272" customFormat="1" ht="15.75" hidden="1" customHeight="1">
      <c r="A120" s="328"/>
      <c r="B120" s="691" t="s">
        <v>732</v>
      </c>
      <c r="C120" s="726" t="str">
        <f>VLOOKUP(B120,مقررات!$A$1:$F$411,2,FALSE)</f>
        <v>تشريح مقارن حشرات</v>
      </c>
      <c r="D120" s="211">
        <f>VLOOKUP(B120,مقررات!$A$1:$F$452,3,FALSE)</f>
        <v>2</v>
      </c>
      <c r="E120" s="211">
        <f>VLOOKUP(B120,مقررات!$A$1:$F$476,4,FALSE)</f>
        <v>0</v>
      </c>
      <c r="F120" s="211">
        <f t="shared" si="4"/>
        <v>2</v>
      </c>
      <c r="G120" s="60" t="str">
        <f>VLOOKUP(B120,مقررات!$A$1:$F$409,6,FALSE)</f>
        <v>E112</v>
      </c>
      <c r="H120" s="60" t="s">
        <v>1873</v>
      </c>
      <c r="I120" s="262" t="str">
        <f>VLOOKUP(H120,'اعضاء هيئة التدريس'!$B$1:$D$300,2,FALSE)</f>
        <v>أ.د.عبادة ابوزكري</v>
      </c>
      <c r="J120" s="73"/>
      <c r="K120" s="73"/>
      <c r="L120" s="73"/>
      <c r="M120" s="73" t="s">
        <v>1070</v>
      </c>
      <c r="N120" s="73"/>
      <c r="O120" s="73"/>
      <c r="P120" s="1046"/>
      <c r="Q120" s="692"/>
      <c r="R120" s="91"/>
      <c r="S120" s="91"/>
      <c r="T120" s="283"/>
      <c r="U120" s="283"/>
      <c r="V120" s="283"/>
      <c r="W120" s="283"/>
      <c r="X120" s="283"/>
      <c r="Y120" s="283"/>
      <c r="Z120" s="283"/>
      <c r="AA120" s="283"/>
      <c r="AB120" s="283"/>
      <c r="AC120" s="283"/>
      <c r="AD120" s="283"/>
      <c r="AE120" s="283"/>
      <c r="AF120" s="283"/>
      <c r="AT120" s="251" t="e">
        <f>VLOOKUP(#REF!,'اعضاء هيئة التدريس'!#REF!,2,)</f>
        <v>#REF!</v>
      </c>
    </row>
    <row r="121" spans="1:46" s="272" customFormat="1" ht="15" hidden="1" customHeight="1">
      <c r="A121" s="367"/>
      <c r="B121" s="691" t="s">
        <v>741</v>
      </c>
      <c r="C121" s="726" t="str">
        <f>VLOOKUP(B121,مقررات!$A$1:$F$411,2,FALSE)</f>
        <v>تصنيف حشرات (2)</v>
      </c>
      <c r="D121" s="211">
        <f>VLOOKUP(B121,مقررات!$A$1:$F$452,3,FALSE)</f>
        <v>2</v>
      </c>
      <c r="E121" s="211">
        <f>VLOOKUP(B121,مقررات!$A$1:$F$476,4,FALSE)</f>
        <v>2</v>
      </c>
      <c r="F121" s="211">
        <f t="shared" si="4"/>
        <v>3</v>
      </c>
      <c r="G121" s="60" t="str">
        <f>VLOOKUP(B121,مقررات!$A$1:$F$409,6,FALSE)</f>
        <v>E123</v>
      </c>
      <c r="H121" s="60" t="s">
        <v>1889</v>
      </c>
      <c r="I121" s="262" t="str">
        <f>VLOOKUP(H121,'اعضاء هيئة التدريس'!$B$1:$D$300,2,FALSE)</f>
        <v>د. ماجدة ابوالمحاسن</v>
      </c>
      <c r="J121" s="73"/>
      <c r="K121" s="73" t="s">
        <v>1067</v>
      </c>
      <c r="L121" s="73"/>
      <c r="M121" s="73"/>
      <c r="N121" s="73"/>
      <c r="O121" s="73"/>
      <c r="P121" s="386" t="s">
        <v>1317</v>
      </c>
      <c r="Q121" s="428"/>
      <c r="R121" s="283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E121" s="283"/>
      <c r="AF121" s="283"/>
      <c r="AT121" s="251" t="e">
        <f>VLOOKUP(#REF!,'اعضاء هيئة التدريس'!#REF!,2,)</f>
        <v>#REF!</v>
      </c>
    </row>
    <row r="122" spans="1:46" s="272" customFormat="1" ht="15.75" hidden="1" customHeight="1">
      <c r="A122" s="367"/>
      <c r="B122" s="691" t="s">
        <v>742</v>
      </c>
      <c r="C122" s="726" t="str">
        <f>VLOOKUP(B122,مقررات!$A$1:$F$411,2,FALSE)</f>
        <v>حشرات اقتصادية (1)</v>
      </c>
      <c r="D122" s="211">
        <f>VLOOKUP(B122,مقررات!$A$1:$F$452,3,FALSE)</f>
        <v>2</v>
      </c>
      <c r="E122" s="211">
        <f>VLOOKUP(B122,مقررات!$A$1:$F$476,4,FALSE)</f>
        <v>2</v>
      </c>
      <c r="F122" s="211">
        <f t="shared" si="4"/>
        <v>3</v>
      </c>
      <c r="G122" s="60" t="str">
        <f>VLOOKUP(B122,مقررات!$A$1:$F$409,6,FALSE)</f>
        <v>E123</v>
      </c>
      <c r="H122" s="60" t="s">
        <v>1897</v>
      </c>
      <c r="I122" s="262" t="str">
        <f>VLOOKUP(H122,'اعضاء هيئة التدريس'!$B$1:$D$300,2,FALSE)</f>
        <v>د. عادل عبدالمنصف نصار</v>
      </c>
      <c r="J122" s="73"/>
      <c r="K122" s="73" t="s">
        <v>1068</v>
      </c>
      <c r="L122" s="73"/>
      <c r="M122" s="73"/>
      <c r="N122" s="73"/>
      <c r="O122" s="73"/>
      <c r="P122" s="252"/>
      <c r="Q122" s="428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E122" s="283"/>
      <c r="AF122" s="283"/>
      <c r="AT122" s="251" t="e">
        <f>VLOOKUP(#REF!,'اعضاء هيئة التدريس'!#REF!,2,)</f>
        <v>#REF!</v>
      </c>
    </row>
    <row r="123" spans="1:46" s="272" customFormat="1" ht="21" hidden="1" customHeight="1">
      <c r="A123" s="367"/>
      <c r="B123" s="691" t="s">
        <v>735</v>
      </c>
      <c r="C123" s="726" t="str">
        <f>VLOOKUP(B123,مقررات!$A$1:$F$411,2,FALSE)</f>
        <v>بيئة الحشرات</v>
      </c>
      <c r="D123" s="211">
        <f>VLOOKUP(B123,مقررات!$A$1:$F$452,3,FALSE)</f>
        <v>2</v>
      </c>
      <c r="E123" s="211">
        <f>VLOOKUP(B123,مقررات!$A$1:$F$476,4,FALSE)</f>
        <v>0</v>
      </c>
      <c r="F123" s="211">
        <f t="shared" si="4"/>
        <v>2</v>
      </c>
      <c r="G123" s="60">
        <f>VLOOKUP(B123,مقررات!$A$1:$F$409,6,FALSE)</f>
        <v>0</v>
      </c>
      <c r="H123" s="60" t="s">
        <v>1881</v>
      </c>
      <c r="I123" s="262" t="str">
        <f>VLOOKUP(H123,'اعضاء هيئة التدريس'!$B$1:$D$300,2,FALSE)</f>
        <v>ا.د. محمد السيد خليل</v>
      </c>
      <c r="J123" s="73"/>
      <c r="K123" s="73"/>
      <c r="L123" s="73"/>
      <c r="M123" s="73" t="s">
        <v>1068</v>
      </c>
      <c r="N123" s="73"/>
      <c r="O123" s="73"/>
      <c r="P123" s="386"/>
      <c r="Q123" s="428"/>
      <c r="R123" s="283"/>
      <c r="S123" s="283"/>
      <c r="T123" s="284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E123" s="283"/>
      <c r="AF123" s="283"/>
      <c r="AT123" s="251" t="e">
        <f>VLOOKUP(#REF!,'اعضاء هيئة التدريس'!#REF!,2,)</f>
        <v>#REF!</v>
      </c>
    </row>
    <row r="124" spans="1:46" s="272" customFormat="1" ht="15.75" hidden="1" customHeight="1">
      <c r="A124" s="328"/>
      <c r="B124" s="691" t="s">
        <v>734</v>
      </c>
      <c r="C124" s="726" t="str">
        <f>VLOOKUP(B124,مقررات!$A$1:$F$411,2,FALSE)</f>
        <v>أنسجة حشرات</v>
      </c>
      <c r="D124" s="211">
        <f>VLOOKUP(B124,مقررات!$A$1:$F$452,3,FALSE)</f>
        <v>1</v>
      </c>
      <c r="E124" s="211">
        <f>VLOOKUP(B124,مقررات!$A$1:$F$476,4,FALSE)</f>
        <v>2</v>
      </c>
      <c r="F124" s="211">
        <f t="shared" si="4"/>
        <v>2</v>
      </c>
      <c r="G124" s="60" t="str">
        <f>VLOOKUP(B124,مقررات!$A$1:$F$409,6,FALSE)</f>
        <v>E112</v>
      </c>
      <c r="H124" s="60" t="s">
        <v>1888</v>
      </c>
      <c r="I124" s="262" t="str">
        <f>VLOOKUP(H124,'اعضاء هيئة التدريس'!$B$1:$D$300,2,FALSE)</f>
        <v>د. هانم صقر</v>
      </c>
      <c r="J124" s="73"/>
      <c r="K124" s="73"/>
      <c r="L124" s="73"/>
      <c r="M124" s="73"/>
      <c r="N124" s="73"/>
      <c r="O124" s="73" t="s">
        <v>1233</v>
      </c>
      <c r="P124" s="386" t="s">
        <v>1317</v>
      </c>
      <c r="Q124" s="692"/>
      <c r="R124" s="91"/>
      <c r="S124" s="91"/>
      <c r="T124" s="283"/>
      <c r="U124" s="283"/>
      <c r="V124" s="283"/>
      <c r="W124" s="283"/>
      <c r="X124" s="283"/>
      <c r="Y124" s="283"/>
      <c r="Z124" s="283"/>
      <c r="AA124" s="283"/>
      <c r="AB124" s="283"/>
      <c r="AC124" s="283"/>
      <c r="AD124" s="283"/>
      <c r="AE124" s="283"/>
      <c r="AF124" s="283"/>
      <c r="AT124" s="251" t="e">
        <f>VLOOKUP(#REF!,'اعضاء هيئة التدريس'!#REF!,2,)</f>
        <v>#REF!</v>
      </c>
    </row>
    <row r="125" spans="1:46" s="272" customFormat="1" ht="15.75" hidden="1">
      <c r="A125" s="328"/>
      <c r="B125" s="691" t="s">
        <v>733</v>
      </c>
      <c r="C125" s="726" t="str">
        <f>VLOOKUP(B125,مقررات!$A$1:$F$411,2,FALSE)</f>
        <v>ميكروتكنيك</v>
      </c>
      <c r="D125" s="211">
        <f>VLOOKUP(B125,مقررات!$A$1:$F$452,3,FALSE)</f>
        <v>2</v>
      </c>
      <c r="E125" s="211">
        <f>VLOOKUP(B125,مقررات!$A$1:$F$476,4,FALSE)</f>
        <v>2</v>
      </c>
      <c r="F125" s="211">
        <f t="shared" si="4"/>
        <v>3</v>
      </c>
      <c r="G125" s="60">
        <f>VLOOKUP(B125,مقررات!$A$1:$F$409,6,FALSE)</f>
        <v>0</v>
      </c>
      <c r="H125" s="60" t="s">
        <v>1873</v>
      </c>
      <c r="I125" s="262" t="str">
        <f>VLOOKUP(H125,'اعضاء هيئة التدريس'!$B$1:$D$300,2,FALSE)</f>
        <v>أ.د.عبادة ابوزكري</v>
      </c>
      <c r="J125" s="73"/>
      <c r="K125" s="73"/>
      <c r="L125" s="73"/>
      <c r="M125" s="73"/>
      <c r="N125" s="73" t="s">
        <v>1067</v>
      </c>
      <c r="O125" s="73"/>
      <c r="P125" s="386" t="s">
        <v>1317</v>
      </c>
      <c r="Q125" s="692"/>
      <c r="R125" s="91"/>
      <c r="S125" s="91"/>
      <c r="T125" s="283"/>
      <c r="U125" s="283"/>
      <c r="V125" s="283"/>
      <c r="W125" s="283"/>
      <c r="X125" s="283"/>
      <c r="Y125" s="283"/>
      <c r="Z125" s="283"/>
      <c r="AA125" s="283"/>
      <c r="AB125" s="283"/>
      <c r="AC125" s="283"/>
      <c r="AD125" s="283"/>
      <c r="AE125" s="283"/>
      <c r="AF125" s="283"/>
      <c r="AT125" s="251" t="e">
        <f>VLOOKUP(#REF!,'اعضاء هيئة التدريس'!#REF!,2,)</f>
        <v>#REF!</v>
      </c>
    </row>
    <row r="126" spans="1:46" s="272" customFormat="1" ht="15.75" hidden="1" customHeight="1">
      <c r="A126" s="328"/>
      <c r="B126" s="691" t="s">
        <v>744</v>
      </c>
      <c r="C126" s="726" t="str">
        <f>VLOOKUP(B126,مقررات!$A$1:$F$411,2,FALSE)</f>
        <v>سلوك حشرات</v>
      </c>
      <c r="D126" s="211">
        <f>VLOOKUP(B126,مقررات!$A$1:$F$452,3,FALSE)</f>
        <v>2</v>
      </c>
      <c r="E126" s="211">
        <v>0</v>
      </c>
      <c r="F126" s="211">
        <f t="shared" si="4"/>
        <v>2</v>
      </c>
      <c r="G126" s="60" t="str">
        <f>VLOOKUP(B126,مقررات!$A$1:$F$409,6,FALSE)</f>
        <v>-</v>
      </c>
      <c r="H126" s="60" t="s">
        <v>1897</v>
      </c>
      <c r="I126" s="262" t="str">
        <f>VLOOKUP(H126,'اعضاء هيئة التدريس'!$B$1:$D$300,2,FALSE)</f>
        <v>د. عادل عبدالمنصف نصار</v>
      </c>
      <c r="J126" s="73"/>
      <c r="K126" s="73"/>
      <c r="L126" s="73" t="s">
        <v>1072</v>
      </c>
      <c r="M126" s="73"/>
      <c r="N126" s="73"/>
      <c r="O126" s="73"/>
      <c r="P126" s="386"/>
      <c r="Q126" s="692"/>
      <c r="R126" s="91"/>
      <c r="S126" s="91"/>
      <c r="T126" s="283"/>
      <c r="U126" s="283"/>
      <c r="V126" s="283"/>
      <c r="W126" s="283"/>
      <c r="X126" s="283"/>
      <c r="Y126" s="283"/>
      <c r="Z126" s="283"/>
      <c r="AA126" s="283"/>
      <c r="AB126" s="283"/>
      <c r="AC126" s="283"/>
      <c r="AD126" s="283"/>
      <c r="AE126" s="283"/>
      <c r="AF126" s="283"/>
      <c r="AT126" s="251" t="e">
        <f>VLOOKUP(#REF!,'اعضاء هيئة التدريس'!#REF!,2,)</f>
        <v>#REF!</v>
      </c>
    </row>
    <row r="127" spans="1:46" s="272" customFormat="1" ht="15.75" hidden="1" customHeight="1">
      <c r="A127" s="367"/>
      <c r="B127" s="691" t="s">
        <v>737</v>
      </c>
      <c r="C127" s="726" t="str">
        <f>VLOOKUP(B127,مقررات!$A$1:$F$411,2,FALSE)</f>
        <v>فسيولوجي حشرات (1)</v>
      </c>
      <c r="D127" s="211">
        <f>VLOOKUP(B127,مقررات!$A$1:$F$452,3,FALSE)</f>
        <v>2</v>
      </c>
      <c r="E127" s="211">
        <f>VLOOKUP(B127,مقررات!$A$1:$F$476,4,FALSE)</f>
        <v>2</v>
      </c>
      <c r="F127" s="211">
        <f t="shared" si="4"/>
        <v>3</v>
      </c>
      <c r="G127" s="60" t="str">
        <f>VLOOKUP(B127,مقررات!$A$1:$F$409,6,FALSE)</f>
        <v>E112</v>
      </c>
      <c r="H127" s="60" t="s">
        <v>1875</v>
      </c>
      <c r="I127" s="262" t="str">
        <f>VLOOKUP(H127,'اعضاء هيئة التدريس'!$B$1:$D$300,2,FALSE)</f>
        <v>أ.د. طلعت عمارة</v>
      </c>
      <c r="J127" s="73"/>
      <c r="K127" s="73"/>
      <c r="L127" s="73"/>
      <c r="M127" s="73" t="s">
        <v>1067</v>
      </c>
      <c r="N127" s="73"/>
      <c r="O127" s="73"/>
      <c r="P127" s="386" t="s">
        <v>1317</v>
      </c>
      <c r="Q127" s="428"/>
      <c r="R127" s="283"/>
      <c r="S127" s="283"/>
      <c r="T127" s="284"/>
      <c r="U127" s="283"/>
      <c r="V127" s="283"/>
      <c r="W127" s="283"/>
      <c r="X127" s="283"/>
      <c r="Y127" s="283"/>
      <c r="Z127" s="283"/>
      <c r="AA127" s="283"/>
      <c r="AB127" s="283"/>
      <c r="AC127" s="283"/>
      <c r="AD127" s="283"/>
      <c r="AE127" s="283"/>
      <c r="AF127" s="283"/>
      <c r="AT127" s="251" t="e">
        <f>VLOOKUP(#REF!,'اعضاء هيئة التدريس'!#REF!,2,)</f>
        <v>#REF!</v>
      </c>
    </row>
    <row r="128" spans="1:46" s="272" customFormat="1" ht="15.75" hidden="1" customHeight="1">
      <c r="A128" s="367"/>
      <c r="B128" s="691" t="s">
        <v>748</v>
      </c>
      <c r="C128" s="726" t="str">
        <f>VLOOKUP(B128,مقررات!$A$1:$F$411,2,FALSE)</f>
        <v>حشرات اقتصادية (2)</v>
      </c>
      <c r="D128" s="211">
        <f>VLOOKUP(B128,مقررات!$A$1:$F$452,3,FALSE)</f>
        <v>2</v>
      </c>
      <c r="E128" s="211">
        <f>VLOOKUP(B128,مقررات!$A$1:$F$476,4,FALSE)</f>
        <v>2</v>
      </c>
      <c r="F128" s="211">
        <f t="shared" si="4"/>
        <v>3</v>
      </c>
      <c r="G128" s="60" t="str">
        <f>VLOOKUP(B128,مقررات!$A$1:$F$409,6,FALSE)</f>
        <v>E225</v>
      </c>
      <c r="H128" s="60" t="s">
        <v>1881</v>
      </c>
      <c r="I128" s="262" t="str">
        <f>VLOOKUP(H128,'اعضاء هيئة التدريس'!$B$1:$D$300,2,FALSE)</f>
        <v>ا.د. محمد السيد خليل</v>
      </c>
      <c r="J128" s="73"/>
      <c r="K128" s="73"/>
      <c r="L128" s="73"/>
      <c r="M128" s="73"/>
      <c r="N128" s="73" t="s">
        <v>1068</v>
      </c>
      <c r="O128" s="73"/>
      <c r="P128" s="386" t="s">
        <v>1317</v>
      </c>
      <c r="Q128" s="428"/>
      <c r="R128" s="283"/>
      <c r="S128" s="283"/>
      <c r="T128" s="284"/>
      <c r="U128" s="283"/>
      <c r="V128" s="283"/>
      <c r="W128" s="283"/>
      <c r="X128" s="283"/>
      <c r="Y128" s="283"/>
      <c r="Z128" s="283"/>
      <c r="AA128" s="283"/>
      <c r="AB128" s="283"/>
      <c r="AC128" s="283"/>
      <c r="AD128" s="283"/>
      <c r="AE128" s="283"/>
      <c r="AF128" s="283"/>
      <c r="AT128" s="251" t="e">
        <f>VLOOKUP(#REF!,'اعضاء هيئة التدريس'!#REF!,2,)</f>
        <v>#REF!</v>
      </c>
    </row>
    <row r="129" spans="1:46" s="272" customFormat="1" ht="15.75" hidden="1" customHeight="1">
      <c r="A129" s="367"/>
      <c r="B129" s="211" t="s">
        <v>984</v>
      </c>
      <c r="C129" s="726" t="str">
        <f>VLOOKUP(B129,مقررات!$A$1:$F$411,2,FALSE)</f>
        <v>تاريخ العلم</v>
      </c>
      <c r="D129" s="211">
        <f>VLOOKUP(B129,مقررات!$A$1:$F$452,3,FALSE)</f>
        <v>2</v>
      </c>
      <c r="E129" s="225"/>
      <c r="F129" s="211">
        <f t="shared" si="4"/>
        <v>2</v>
      </c>
      <c r="G129" s="60" t="str">
        <f>VLOOKUP(B129,مقررات!$A$1:$F$409,6,FALSE)</f>
        <v>ـ</v>
      </c>
      <c r="H129" s="60" t="s">
        <v>1697</v>
      </c>
      <c r="I129" s="262" t="str">
        <f>VLOOKUP(H129,'اعضاء هيئة التدريس'!$B$1:$D$300,2,FALSE)</f>
        <v>أ.د. عبدالحميد اسماعيل</v>
      </c>
      <c r="J129" s="256"/>
      <c r="K129" s="256"/>
      <c r="L129" s="256" t="s">
        <v>1070</v>
      </c>
      <c r="M129" s="256"/>
      <c r="N129" s="256"/>
      <c r="O129" s="256"/>
      <c r="P129" s="255" t="s">
        <v>1318</v>
      </c>
      <c r="Q129" s="428"/>
      <c r="R129" s="283"/>
      <c r="S129" s="283"/>
      <c r="T129" s="284"/>
      <c r="U129" s="283"/>
      <c r="V129" s="283"/>
      <c r="W129" s="283"/>
      <c r="X129" s="283"/>
      <c r="Y129" s="283"/>
      <c r="Z129" s="283"/>
      <c r="AA129" s="283"/>
      <c r="AB129" s="283"/>
      <c r="AC129" s="283"/>
      <c r="AD129" s="283"/>
      <c r="AE129" s="283"/>
      <c r="AF129" s="283"/>
      <c r="AT129" s="251" t="e">
        <f>VLOOKUP(#REF!,'اعضاء هيئة التدريس'!#REF!,2,)</f>
        <v>#REF!</v>
      </c>
    </row>
    <row r="130" spans="1:46" s="759" customFormat="1" ht="15.75" hidden="1" customHeight="1">
      <c r="A130" s="328"/>
      <c r="B130" s="691" t="s">
        <v>973</v>
      </c>
      <c r="C130" s="726" t="str">
        <f>VLOOKUP(B130,مقررات!$A$1:$F$411,2,FALSE)</f>
        <v>لغة أجنبية (1)</v>
      </c>
      <c r="D130" s="211">
        <f>VLOOKUP(B130,مقررات!$A$1:$F$452,3,FALSE)</f>
        <v>2</v>
      </c>
      <c r="E130" s="211">
        <f>VLOOKUP(B130,مقررات!$A$1:$F$476,4,FALSE)</f>
        <v>0</v>
      </c>
      <c r="F130" s="211">
        <f t="shared" si="4"/>
        <v>2</v>
      </c>
      <c r="G130" s="60">
        <f>VLOOKUP(B130,مقررات!$A$1:$F$409,6,FALSE)</f>
        <v>0</v>
      </c>
      <c r="H130" s="60" t="s">
        <v>1971</v>
      </c>
      <c r="I130" s="262" t="str">
        <f>VLOOKUP(H130,'اعضاء هيئة التدريس'!$B$1:$D$300,2,FALSE)</f>
        <v>د/ شبل الكومي +أ/ دينا سراج</v>
      </c>
      <c r="J130" s="73" t="s">
        <v>1072</v>
      </c>
      <c r="K130" s="73"/>
      <c r="L130" s="73"/>
      <c r="M130" s="73"/>
      <c r="N130" s="73"/>
      <c r="O130" s="73"/>
      <c r="P130" s="255" t="s">
        <v>1318</v>
      </c>
      <c r="Q130" s="692"/>
      <c r="R130" s="91"/>
      <c r="S130" s="91"/>
      <c r="T130" s="760"/>
      <c r="U130" s="760"/>
      <c r="V130" s="760"/>
      <c r="W130" s="760"/>
      <c r="X130" s="760"/>
      <c r="Y130" s="760"/>
      <c r="Z130" s="760"/>
      <c r="AA130" s="760"/>
      <c r="AB130" s="760"/>
      <c r="AC130" s="760"/>
      <c r="AD130" s="760"/>
      <c r="AE130" s="760"/>
      <c r="AF130" s="760"/>
      <c r="AT130" s="260" t="e">
        <f>VLOOKUP(#REF!,'اعضاء هيئة التدريس'!#REF!,2,)</f>
        <v>#REF!</v>
      </c>
    </row>
    <row r="131" spans="1:46" s="272" customFormat="1" ht="15.75" hidden="1" customHeight="1">
      <c r="A131" s="328"/>
      <c r="B131" s="691" t="s">
        <v>973</v>
      </c>
      <c r="C131" s="726" t="str">
        <f>VLOOKUP(B131,مقررات!$A$1:$F$411,2,FALSE)</f>
        <v>لغة أجنبية (1)</v>
      </c>
      <c r="D131" s="211">
        <f>VLOOKUP(B131,مقررات!$A$1:$F$452,3,FALSE)</f>
        <v>2</v>
      </c>
      <c r="E131" s="211">
        <f>VLOOKUP(B131,مقررات!$A$1:$F$476,4,FALSE)</f>
        <v>0</v>
      </c>
      <c r="F131" s="211">
        <f t="shared" si="4"/>
        <v>2</v>
      </c>
      <c r="G131" s="60">
        <f>VLOOKUP(B131,مقررات!$A$1:$F$409,6,FALSE)</f>
        <v>0</v>
      </c>
      <c r="H131" s="60" t="s">
        <v>1972</v>
      </c>
      <c r="I131" s="260" t="str">
        <f>VLOOKUP(H131,'اعضاء هيئة التدريس'!$B$1:$D$300,2,FALSE)</f>
        <v>د/ شبل الكومي +أ/ هند الاشموني</v>
      </c>
      <c r="J131" s="73"/>
      <c r="K131" s="73"/>
      <c r="L131" s="73"/>
      <c r="M131" s="73"/>
      <c r="N131" s="73"/>
      <c r="O131" s="73"/>
      <c r="P131" s="255" t="s">
        <v>1318</v>
      </c>
      <c r="Q131" s="692"/>
      <c r="R131" s="91"/>
      <c r="S131" s="91"/>
      <c r="T131" s="283"/>
      <c r="U131" s="283"/>
      <c r="V131" s="283"/>
      <c r="W131" s="283"/>
      <c r="X131" s="283"/>
      <c r="Y131" s="283"/>
      <c r="Z131" s="283"/>
      <c r="AA131" s="283"/>
      <c r="AB131" s="283"/>
      <c r="AC131" s="283"/>
      <c r="AD131" s="283"/>
      <c r="AE131" s="283"/>
      <c r="AF131" s="283"/>
      <c r="AT131" s="251" t="e">
        <f>VLOOKUP(#REF!,'اعضاء هيئة التدريس'!#REF!,2,)</f>
        <v>#REF!</v>
      </c>
    </row>
    <row r="132" spans="1:46" s="272" customFormat="1" ht="15.75" hidden="1" customHeight="1">
      <c r="A132" s="367"/>
      <c r="B132" s="691" t="s">
        <v>975</v>
      </c>
      <c r="C132" s="726" t="str">
        <f>VLOOKUP(B132,مقررات!$A$1:$F$411,2,FALSE)</f>
        <v>لغة أجنبية (مصطلحات) (2)</v>
      </c>
      <c r="D132" s="211">
        <f>VLOOKUP(B132,مقررات!$A$1:$F$452,3,FALSE)</f>
        <v>2</v>
      </c>
      <c r="E132" s="211">
        <f>VLOOKUP(B132,مقررات!$A$1:$F$476,4,FALSE)</f>
        <v>0</v>
      </c>
      <c r="F132" s="211">
        <f t="shared" si="4"/>
        <v>2</v>
      </c>
      <c r="G132" s="60" t="str">
        <f>VLOOKUP(B132,مقررات!$A$1:$F$409,6,FALSE)</f>
        <v>F111</v>
      </c>
      <c r="H132" s="60" t="s">
        <v>1700</v>
      </c>
      <c r="I132" s="262" t="str">
        <f>VLOOKUP(H132,'اعضاء هيئة التدريس'!$B$1:$D$300,2,FALSE)</f>
        <v>أ.د.ابراهيم الطنطاوي</v>
      </c>
      <c r="J132" s="73"/>
      <c r="K132" s="73"/>
      <c r="L132" s="73"/>
      <c r="M132" s="73"/>
      <c r="N132" s="73"/>
      <c r="O132" s="73" t="s">
        <v>1067</v>
      </c>
      <c r="P132" s="255" t="s">
        <v>89</v>
      </c>
      <c r="Q132" s="428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E132" s="283"/>
      <c r="AF132" s="283"/>
      <c r="AT132" s="251" t="e">
        <f>VLOOKUP(#REF!,'اعضاء هيئة التدريس'!#REF!,2,)</f>
        <v>#REF!</v>
      </c>
    </row>
    <row r="133" spans="1:46" s="272" customFormat="1" ht="15.75" hidden="1" customHeight="1">
      <c r="A133" s="367"/>
      <c r="B133" s="691" t="s">
        <v>975</v>
      </c>
      <c r="C133" s="726" t="str">
        <f>VLOOKUP(B133,مقررات!$A$1:$F$411,2,FALSE)</f>
        <v>لغة أجنبية (مصطلحات) (2)</v>
      </c>
      <c r="D133" s="211">
        <f>VLOOKUP(B133,مقررات!$A$1:$F$452,3,FALSE)</f>
        <v>2</v>
      </c>
      <c r="E133" s="211">
        <f>VLOOKUP(B133,مقررات!$A$1:$F$476,4,FALSE)</f>
        <v>0</v>
      </c>
      <c r="F133" s="211">
        <f t="shared" si="4"/>
        <v>2</v>
      </c>
      <c r="G133" s="60" t="str">
        <f>VLOOKUP(B133,مقررات!$A$1:$F$409,6,FALSE)</f>
        <v>F111</v>
      </c>
      <c r="H133" s="60" t="s">
        <v>1873</v>
      </c>
      <c r="I133" s="262" t="str">
        <f>VLOOKUP(H133,'اعضاء هيئة التدريس'!$B$1:$D$300,2,FALSE)</f>
        <v>أ.د.عبادة ابوزكري</v>
      </c>
      <c r="J133" s="73"/>
      <c r="K133" s="73"/>
      <c r="L133" s="73"/>
      <c r="M133" s="73"/>
      <c r="N133" s="73"/>
      <c r="O133" s="73" t="s">
        <v>1067</v>
      </c>
      <c r="P133" s="255" t="s">
        <v>89</v>
      </c>
      <c r="Q133" s="428"/>
      <c r="R133" s="283"/>
      <c r="S133" s="283"/>
      <c r="T133" s="283"/>
      <c r="U133" s="283"/>
      <c r="V133" s="283"/>
      <c r="W133" s="283"/>
      <c r="X133" s="283"/>
      <c r="Y133" s="283"/>
      <c r="Z133" s="283"/>
      <c r="AA133" s="283"/>
      <c r="AB133" s="283"/>
      <c r="AC133" s="283"/>
      <c r="AD133" s="283"/>
      <c r="AE133" s="283"/>
      <c r="AF133" s="283"/>
      <c r="AT133" s="251" t="e">
        <f>VLOOKUP(#REF!,'اعضاء هيئة التدريس'!#REF!,2,)</f>
        <v>#REF!</v>
      </c>
    </row>
    <row r="134" spans="1:46" s="272" customFormat="1" ht="15.75" hidden="1" customHeight="1">
      <c r="A134" s="328"/>
      <c r="B134" s="691" t="s">
        <v>979</v>
      </c>
      <c r="C134" s="726" t="str">
        <f>VLOOKUP(B134,مقررات!$A$1:$F$411,2,FALSE)</f>
        <v>دراسات إسلامية</v>
      </c>
      <c r="D134" s="211">
        <f>VLOOKUP(B134,مقررات!$A$1:$F$452,3,FALSE)</f>
        <v>2</v>
      </c>
      <c r="E134" s="211">
        <f>VLOOKUP(B134,مقررات!$A$1:$F$476,4,FALSE)</f>
        <v>0</v>
      </c>
      <c r="F134" s="211">
        <f t="shared" si="4"/>
        <v>2</v>
      </c>
      <c r="G134" s="60" t="str">
        <f>VLOOKUP(B134,مقررات!$A$1:$F$409,6,FALSE)</f>
        <v>ـ</v>
      </c>
      <c r="H134" s="60" t="s">
        <v>1966</v>
      </c>
      <c r="I134" s="262" t="str">
        <f>VLOOKUP(H134,'اعضاء هيئة التدريس'!$B$1:$D$300,2,FALSE)</f>
        <v>أ.د / عبدالمنعم سلطان</v>
      </c>
      <c r="J134" s="73" t="s">
        <v>1072</v>
      </c>
      <c r="K134" s="73"/>
      <c r="L134" s="73"/>
      <c r="M134" s="73"/>
      <c r="N134" s="73"/>
      <c r="O134" s="73"/>
      <c r="P134" s="255" t="s">
        <v>89</v>
      </c>
      <c r="Q134" s="692"/>
      <c r="R134" s="91"/>
      <c r="S134" s="91"/>
      <c r="T134" s="283"/>
      <c r="U134" s="283"/>
      <c r="V134" s="283"/>
      <c r="W134" s="283"/>
      <c r="X134" s="283"/>
      <c r="Y134" s="283"/>
      <c r="Z134" s="283"/>
      <c r="AA134" s="283"/>
      <c r="AB134" s="283"/>
      <c r="AC134" s="283"/>
      <c r="AD134" s="283"/>
      <c r="AE134" s="283"/>
      <c r="AF134" s="283"/>
      <c r="AT134" s="251" t="e">
        <f>VLOOKUP(#REF!,'اعضاء هيئة التدريس'!#REF!,2,)</f>
        <v>#REF!</v>
      </c>
    </row>
    <row r="135" spans="1:46" s="272" customFormat="1" ht="15.75" hidden="1" customHeight="1">
      <c r="A135" s="367"/>
      <c r="B135" s="691" t="s">
        <v>981</v>
      </c>
      <c r="C135" s="726" t="str">
        <f>VLOOKUP(B135,مقررات!$A$1:$F$411,2,FALSE)</f>
        <v>تصوير ضوئي وميكروفيلم</v>
      </c>
      <c r="D135" s="211">
        <f>VLOOKUP(B135,مقررات!$A$1:$F$452,3,FALSE)</f>
        <v>2</v>
      </c>
      <c r="E135" s="211">
        <f>VLOOKUP(B135,مقررات!$A$1:$F$476,4,FALSE)</f>
        <v>0</v>
      </c>
      <c r="F135" s="211">
        <f t="shared" si="4"/>
        <v>2</v>
      </c>
      <c r="G135" s="60" t="str">
        <f>VLOOKUP(B135,مقررات!$A$1:$F$409,6,FALSE)</f>
        <v>ـ</v>
      </c>
      <c r="H135" s="60" t="s">
        <v>1650</v>
      </c>
      <c r="I135" s="262" t="str">
        <f>VLOOKUP(H135,'اعضاء هيئة التدريس'!$B$1:$D$300,2,FALSE)</f>
        <v>د/ ياسر رماح</v>
      </c>
      <c r="J135" s="250"/>
      <c r="K135" s="250" t="s">
        <v>1070</v>
      </c>
      <c r="L135" s="250"/>
      <c r="M135" s="250"/>
      <c r="N135" s="250"/>
      <c r="O135" s="250"/>
      <c r="P135" s="386" t="s">
        <v>1326</v>
      </c>
      <c r="Q135" s="428"/>
      <c r="R135" s="283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  <c r="AC135" s="283"/>
      <c r="AD135" s="283"/>
      <c r="AE135" s="283"/>
      <c r="AF135" s="283"/>
      <c r="AT135" s="251" t="e">
        <f>VLOOKUP(#REF!,'اعضاء هيئة التدريس'!#REF!,2,)</f>
        <v>#REF!</v>
      </c>
    </row>
    <row r="136" spans="1:46" s="272" customFormat="1" ht="15.75" hidden="1" customHeight="1">
      <c r="A136" s="367"/>
      <c r="B136" s="691" t="s">
        <v>977</v>
      </c>
      <c r="C136" s="726" t="str">
        <f>VLOOKUP(B136,مقررات!$A$1:$F$411,2,FALSE)</f>
        <v xml:space="preserve">دراسات بيئية </v>
      </c>
      <c r="D136" s="211">
        <f>VLOOKUP(B136,مقررات!$A$1:$F$452,3,FALSE)</f>
        <v>2</v>
      </c>
      <c r="E136" s="211">
        <f>VLOOKUP(B136,مقررات!$A$1:$F$476,4,FALSE)</f>
        <v>0</v>
      </c>
      <c r="F136" s="211">
        <f t="shared" si="4"/>
        <v>2</v>
      </c>
      <c r="G136" s="60" t="str">
        <f>VLOOKUP(B136,مقررات!$A$1:$F$409,6,FALSE)</f>
        <v>ـ</v>
      </c>
      <c r="H136" s="60" t="s">
        <v>1869</v>
      </c>
      <c r="I136" s="262" t="str">
        <f>VLOOKUP(H136,'اعضاء هيئة التدريس'!$B$1:$D$300,2,FALSE)</f>
        <v>أ.د. علاء النعناعي</v>
      </c>
      <c r="J136" s="73"/>
      <c r="K136" s="73"/>
      <c r="L136" s="73"/>
      <c r="M136" s="73"/>
      <c r="N136" s="73" t="s">
        <v>1072</v>
      </c>
      <c r="O136" s="73"/>
      <c r="P136" s="386" t="s">
        <v>1323</v>
      </c>
      <c r="Q136" s="428"/>
      <c r="R136" s="283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  <c r="AC136" s="283"/>
      <c r="AD136" s="283"/>
      <c r="AE136" s="283"/>
      <c r="AF136" s="283"/>
      <c r="AT136" s="251" t="e">
        <f>VLOOKUP(#REF!,'اعضاء هيئة التدريس'!#REF!,2,)</f>
        <v>#REF!</v>
      </c>
    </row>
    <row r="137" spans="1:46" s="272" customFormat="1" ht="15.75" hidden="1" customHeight="1">
      <c r="A137" s="328"/>
      <c r="B137" s="691" t="s">
        <v>88</v>
      </c>
      <c r="C137" s="726" t="str">
        <f>VLOOKUP(B137,مقررات!$A$1:$F$411,2,FALSE)</f>
        <v>مصريات واثأر</v>
      </c>
      <c r="D137" s="211">
        <f>VLOOKUP(B137,مقررات!$A$1:$F$452,3,FALSE)</f>
        <v>2</v>
      </c>
      <c r="E137" s="211">
        <f>VLOOKUP(B137,مقررات!$A$1:$F$476,4,FALSE)</f>
        <v>0</v>
      </c>
      <c r="F137" s="211">
        <f t="shared" si="4"/>
        <v>2</v>
      </c>
      <c r="G137" s="60" t="str">
        <f>VLOOKUP(B137,مقررات!$A$1:$F$409,6,FALSE)</f>
        <v>ـ</v>
      </c>
      <c r="H137" s="60" t="s">
        <v>1481</v>
      </c>
      <c r="I137" s="262" t="str">
        <f>VLOOKUP(H137,'اعضاء هيئة التدريس'!$B$1:$D$300,2,FALSE)</f>
        <v>أ.د. هاني احمد مصطفى</v>
      </c>
      <c r="J137" s="73"/>
      <c r="K137" s="73"/>
      <c r="L137" s="73"/>
      <c r="M137" s="73"/>
      <c r="N137" s="73"/>
      <c r="O137" s="73" t="s">
        <v>1072</v>
      </c>
      <c r="P137" s="386" t="s">
        <v>1315</v>
      </c>
      <c r="Q137" s="692"/>
      <c r="R137" s="92"/>
      <c r="S137" s="92"/>
      <c r="T137" s="283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E137" s="283"/>
      <c r="AF137" s="283"/>
      <c r="AT137" s="251" t="e">
        <f>VLOOKUP(#REF!,'اعضاء هيئة التدريس'!#REF!,2,)</f>
        <v>#REF!</v>
      </c>
    </row>
    <row r="138" spans="1:46" s="272" customFormat="1" ht="15.75" hidden="1" customHeight="1">
      <c r="A138" s="328"/>
      <c r="B138" s="691" t="s">
        <v>88</v>
      </c>
      <c r="C138" s="726" t="str">
        <f>VLOOKUP(B138,مقررات!$A$1:$F$411,2,FALSE)</f>
        <v>مصريات واثأر</v>
      </c>
      <c r="D138" s="211">
        <f>VLOOKUP(B138,مقررات!$A$1:$F$452,3,FALSE)</f>
        <v>2</v>
      </c>
      <c r="E138" s="211">
        <f>VLOOKUP(B138,مقررات!$A$1:$F$476,4,FALSE)</f>
        <v>0</v>
      </c>
      <c r="F138" s="211">
        <f t="shared" si="4"/>
        <v>2</v>
      </c>
      <c r="G138" s="60" t="str">
        <f>VLOOKUP(B138,مقررات!$A$1:$F$409,6,FALSE)</f>
        <v>ـ</v>
      </c>
      <c r="H138" s="60" t="s">
        <v>1468</v>
      </c>
      <c r="I138" s="262" t="str">
        <f>VLOOKUP(H138,'اعضاء هيئة التدريس'!$B$1:$D$300,2,FALSE)</f>
        <v>أ.د. جمال عيسوي قمح</v>
      </c>
      <c r="J138" s="73"/>
      <c r="K138" s="73"/>
      <c r="L138" s="73"/>
      <c r="M138" s="73"/>
      <c r="N138" s="73"/>
      <c r="O138" s="73" t="s">
        <v>1072</v>
      </c>
      <c r="P138" s="386" t="s">
        <v>1315</v>
      </c>
      <c r="Q138" s="692"/>
      <c r="R138" s="92"/>
      <c r="S138" s="92"/>
      <c r="T138" s="283"/>
      <c r="U138" s="283"/>
      <c r="V138" s="283"/>
      <c r="W138" s="283"/>
      <c r="X138" s="283"/>
      <c r="Y138" s="283"/>
      <c r="Z138" s="283"/>
      <c r="AA138" s="283"/>
      <c r="AB138" s="283"/>
      <c r="AC138" s="283"/>
      <c r="AD138" s="283"/>
      <c r="AE138" s="283"/>
      <c r="AF138" s="283"/>
      <c r="AT138" s="251" t="e">
        <f>VLOOKUP(#REF!,'اعضاء هيئة التدريس'!#REF!,2,)</f>
        <v>#REF!</v>
      </c>
    </row>
    <row r="139" spans="1:46" s="272" customFormat="1" ht="15.75" hidden="1">
      <c r="A139" s="328">
        <v>1</v>
      </c>
      <c r="B139" s="691" t="s">
        <v>78</v>
      </c>
      <c r="C139" s="726" t="str">
        <f>VLOOKUP(B139,مقررات!$A$1:$F$411,2,FALSE)</f>
        <v>بحث ومقال</v>
      </c>
      <c r="D139" s="211">
        <f>VLOOKUP(B139,مقررات!$A$1:$F$452,3,FALSE)</f>
        <v>2</v>
      </c>
      <c r="E139" s="211">
        <f>VLOOKUP(B139,مقررات!$A$1:$F$476,4,FALSE)</f>
        <v>0</v>
      </c>
      <c r="F139" s="211">
        <f t="shared" si="4"/>
        <v>2</v>
      </c>
      <c r="G139" s="60" t="str">
        <f>VLOOKUP(B139,مقررات!$A$1:$F$409,6,FALSE)</f>
        <v>G441</v>
      </c>
      <c r="H139" s="60"/>
      <c r="I139" s="964" t="e">
        <f>VLOOKUP(H139,'اعضاء هيئة التدريس'!$B$1:$D$300,2,FALSE)</f>
        <v>#N/A</v>
      </c>
      <c r="J139" s="73"/>
      <c r="K139" s="73"/>
      <c r="L139" s="73"/>
      <c r="M139" s="73"/>
      <c r="N139" s="73"/>
      <c r="O139" s="73"/>
      <c r="P139" s="1046"/>
      <c r="Q139" s="692"/>
      <c r="R139" s="91"/>
      <c r="S139" s="91"/>
      <c r="T139" s="283"/>
      <c r="U139" s="283"/>
      <c r="V139" s="283"/>
      <c r="W139" s="283"/>
      <c r="X139" s="283"/>
      <c r="Y139" s="283"/>
      <c r="Z139" s="283"/>
      <c r="AA139" s="283"/>
      <c r="AB139" s="283"/>
      <c r="AC139" s="283"/>
      <c r="AD139" s="283"/>
      <c r="AE139" s="283"/>
      <c r="AF139" s="283"/>
      <c r="AT139" s="251" t="e">
        <f>VLOOKUP(#REF!,'اعضاء هيئة التدريس'!#REF!,2,)</f>
        <v>#REF!</v>
      </c>
    </row>
    <row r="140" spans="1:46" s="272" customFormat="1" ht="15.75" hidden="1" customHeight="1">
      <c r="A140" s="328">
        <v>2</v>
      </c>
      <c r="B140" s="691" t="s">
        <v>38</v>
      </c>
      <c r="C140" s="726" t="str">
        <f>VLOOKUP(B140,مقررات!$A$1:$F$411,2,FALSE)</f>
        <v>علم البلورات</v>
      </c>
      <c r="D140" s="211">
        <f>VLOOKUP(B140,مقررات!$A$1:$F$452,3,FALSE)</f>
        <v>1.5</v>
      </c>
      <c r="E140" s="211">
        <f>VLOOKUP(B140,مقررات!$A$1:$F$476,4,FALSE)</f>
        <v>3</v>
      </c>
      <c r="F140" s="211">
        <f t="shared" si="4"/>
        <v>3</v>
      </c>
      <c r="G140" s="60" t="str">
        <f>VLOOKUP(B140,مقررات!$A$1:$F$409,6,FALSE)</f>
        <v>ـــ</v>
      </c>
      <c r="H140" s="60" t="s">
        <v>1464</v>
      </c>
      <c r="I140" s="262" t="str">
        <f>VLOOKUP(H140,'اعضاء هيئة التدريس'!$B$1:$D$300,2,FALSE)</f>
        <v>أ.د. ماهر داود ابراهيم</v>
      </c>
      <c r="J140" s="73"/>
      <c r="K140" s="73"/>
      <c r="L140" s="73"/>
      <c r="M140" s="73" t="s">
        <v>1306</v>
      </c>
      <c r="N140" s="73"/>
      <c r="O140" s="73"/>
      <c r="P140" s="255" t="s">
        <v>1318</v>
      </c>
      <c r="Q140" s="428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  <c r="AC140" s="283"/>
      <c r="AD140" s="283"/>
      <c r="AE140" s="283"/>
      <c r="AF140" s="283"/>
      <c r="AT140" s="251" t="e">
        <f>VLOOKUP(#REF!,'اعضاء هيئة التدريس'!#REF!,2,)</f>
        <v>#REF!</v>
      </c>
    </row>
    <row r="141" spans="1:46" s="272" customFormat="1" ht="15.75" hidden="1" customHeight="1">
      <c r="A141" s="328">
        <v>3</v>
      </c>
      <c r="B141" s="691" t="s">
        <v>40</v>
      </c>
      <c r="C141" s="726" t="str">
        <f>VLOOKUP(B141,مقررات!$A$1:$F$411,2,FALSE)</f>
        <v>علم المعادن</v>
      </c>
      <c r="D141" s="211">
        <f>VLOOKUP(B141,مقررات!$A$1:$F$452,3,FALSE)</f>
        <v>1.5</v>
      </c>
      <c r="E141" s="211">
        <f>VLOOKUP(B141,مقررات!$A$1:$F$476,4,FALSE)</f>
        <v>3</v>
      </c>
      <c r="F141" s="211">
        <f t="shared" si="4"/>
        <v>3</v>
      </c>
      <c r="G141" s="60" t="str">
        <f>VLOOKUP(B141,مقررات!$A$1:$F$409,6,FALSE)</f>
        <v>G111</v>
      </c>
      <c r="H141" s="60" t="s">
        <v>1484</v>
      </c>
      <c r="I141" s="262" t="str">
        <f>VLOOKUP(H141,'اعضاء هيئة التدريس'!$B$1:$D$300,2,FALSE)</f>
        <v>د.نادية محمد السعيد</v>
      </c>
      <c r="J141" s="73"/>
      <c r="K141" s="73" t="s">
        <v>1306</v>
      </c>
      <c r="L141" s="73"/>
      <c r="M141" s="73"/>
      <c r="N141" s="73"/>
      <c r="O141" s="73"/>
      <c r="P141" s="386" t="s">
        <v>1315</v>
      </c>
      <c r="Q141" s="692"/>
      <c r="R141" s="91"/>
      <c r="S141" s="91"/>
      <c r="T141" s="283"/>
      <c r="U141" s="283"/>
      <c r="V141" s="283"/>
      <c r="W141" s="283"/>
      <c r="X141" s="283"/>
      <c r="Y141" s="283"/>
      <c r="Z141" s="283"/>
      <c r="AA141" s="283"/>
      <c r="AB141" s="283"/>
      <c r="AC141" s="283"/>
      <c r="AD141" s="283"/>
      <c r="AE141" s="283"/>
      <c r="AF141" s="283"/>
      <c r="AT141" s="251" t="e">
        <f>VLOOKUP(#REF!,'اعضاء هيئة التدريس'!#REF!,2,)</f>
        <v>#REF!</v>
      </c>
    </row>
    <row r="142" spans="1:46" s="272" customFormat="1" ht="15.75" hidden="1" customHeight="1">
      <c r="A142" s="328">
        <v>4</v>
      </c>
      <c r="B142" s="691" t="s">
        <v>35</v>
      </c>
      <c r="C142" s="726" t="str">
        <f>VLOOKUP(B142,مقررات!$A$1:$F$411,2,FALSE)</f>
        <v>جيولوجيا تاريخية</v>
      </c>
      <c r="D142" s="211">
        <f>VLOOKUP(B142,مقررات!$A$1:$F$452,3,FALSE)</f>
        <v>1.5</v>
      </c>
      <c r="E142" s="211">
        <f>VLOOKUP(B142,مقررات!$A$1:$F$476,4,FALSE)</f>
        <v>3</v>
      </c>
      <c r="F142" s="211">
        <f t="shared" si="4"/>
        <v>3</v>
      </c>
      <c r="G142" s="60" t="str">
        <f>VLOOKUP(B142,مقررات!$A$1:$F$409,6,FALSE)</f>
        <v>ـــ</v>
      </c>
      <c r="H142" s="60" t="s">
        <v>1477</v>
      </c>
      <c r="I142" s="262" t="str">
        <f>VLOOKUP(H142,'اعضاء هيئة التدريس'!$B$1:$D$300,2,FALSE)</f>
        <v>أ.د. حسني الدسوقي سليمان</v>
      </c>
      <c r="J142" s="73"/>
      <c r="K142" s="73"/>
      <c r="L142" s="73"/>
      <c r="M142" s="73"/>
      <c r="N142" s="73" t="s">
        <v>1261</v>
      </c>
      <c r="O142" s="73"/>
      <c r="P142" s="386" t="s">
        <v>1321</v>
      </c>
      <c r="Q142" s="428"/>
      <c r="R142" s="283"/>
      <c r="S142" s="283"/>
      <c r="T142" s="283"/>
      <c r="U142" s="283"/>
      <c r="V142" s="283"/>
      <c r="W142" s="283"/>
      <c r="X142" s="283"/>
      <c r="Y142" s="283"/>
      <c r="Z142" s="283"/>
      <c r="AA142" s="283"/>
      <c r="AB142" s="283"/>
      <c r="AC142" s="283"/>
      <c r="AD142" s="283"/>
      <c r="AE142" s="283"/>
      <c r="AF142" s="283"/>
      <c r="AT142" s="251" t="e">
        <f>VLOOKUP(#REF!,'اعضاء هيئة التدريس'!#REF!,2,)</f>
        <v>#REF!</v>
      </c>
    </row>
    <row r="143" spans="1:46" s="272" customFormat="1" ht="15.75" hidden="1" customHeight="1">
      <c r="A143" s="328">
        <v>5</v>
      </c>
      <c r="B143" s="691" t="s">
        <v>34</v>
      </c>
      <c r="C143" s="726" t="str">
        <f>VLOOKUP(B143,مقررات!$A$1:$F$411,2,FALSE)</f>
        <v>جيولوجيا طبيعية</v>
      </c>
      <c r="D143" s="211">
        <f>VLOOKUP(B143,مقررات!$A$1:$F$452,3,FALSE)</f>
        <v>1.5</v>
      </c>
      <c r="E143" s="211">
        <f>VLOOKUP(B143,مقررات!$A$1:$F$476,4,FALSE)</f>
        <v>3</v>
      </c>
      <c r="F143" s="211">
        <f t="shared" ref="F143:F174" si="5">D143+0.5*E143</f>
        <v>3</v>
      </c>
      <c r="G143" s="60" t="str">
        <f>VLOOKUP(B143,مقررات!$A$1:$F$409,6,FALSE)</f>
        <v>ـــ</v>
      </c>
      <c r="H143" s="60" t="s">
        <v>1462</v>
      </c>
      <c r="I143" s="262" t="str">
        <f>VLOOKUP(H143,'اعضاء هيئة التدريس'!$B$1:$D$300,2,FALSE)</f>
        <v>أ.د.كمال عبدالعظيم دهب</v>
      </c>
      <c r="J143" s="73"/>
      <c r="K143" s="73" t="s">
        <v>1303</v>
      </c>
      <c r="L143" s="73"/>
      <c r="M143" s="73"/>
      <c r="N143" s="73"/>
      <c r="O143" s="73"/>
      <c r="P143" s="255" t="s">
        <v>1325</v>
      </c>
      <c r="Q143" s="692"/>
      <c r="R143" s="92"/>
      <c r="S143" s="92"/>
      <c r="T143" s="283"/>
      <c r="U143" s="283"/>
      <c r="V143" s="283"/>
      <c r="W143" s="283"/>
      <c r="X143" s="283"/>
      <c r="Y143" s="283"/>
      <c r="Z143" s="283"/>
      <c r="AA143" s="283"/>
      <c r="AB143" s="283"/>
      <c r="AC143" s="283"/>
      <c r="AD143" s="283"/>
      <c r="AE143" s="283"/>
      <c r="AF143" s="283"/>
      <c r="AT143" s="251" t="e">
        <f>VLOOKUP(#REF!,'اعضاء هيئة التدريس'!#REF!,2,)</f>
        <v>#REF!</v>
      </c>
    </row>
    <row r="144" spans="1:46" s="272" customFormat="1" ht="15.75" hidden="1" customHeight="1">
      <c r="A144" s="328">
        <v>6</v>
      </c>
      <c r="B144" s="691" t="s">
        <v>34</v>
      </c>
      <c r="C144" s="726" t="str">
        <f>VLOOKUP(B144,مقررات!$A$1:$F$411,2,FALSE)</f>
        <v>جيولوجيا طبيعية</v>
      </c>
      <c r="D144" s="211">
        <f>VLOOKUP(B144,مقررات!$A$1:$F$452,3,FALSE)</f>
        <v>1.5</v>
      </c>
      <c r="E144" s="211">
        <f>VLOOKUP(B144,مقررات!$A$1:$F$476,4,FALSE)</f>
        <v>3</v>
      </c>
      <c r="F144" s="211">
        <f t="shared" si="5"/>
        <v>3</v>
      </c>
      <c r="G144" s="60" t="str">
        <f>VLOOKUP(B144,مقررات!$A$1:$F$409,6,FALSE)</f>
        <v>ـــ</v>
      </c>
      <c r="H144" s="60" t="s">
        <v>1466</v>
      </c>
      <c r="I144" s="262" t="str">
        <f>VLOOKUP(H144,'اعضاء هيئة التدريس'!$B$1:$D$300,2,FALSE)</f>
        <v>أ.د.حمدلله عبدالجواد ونس</v>
      </c>
      <c r="J144" s="73"/>
      <c r="K144" s="73" t="s">
        <v>1303</v>
      </c>
      <c r="L144" s="73"/>
      <c r="M144" s="73"/>
      <c r="N144" s="73"/>
      <c r="O144" s="73"/>
      <c r="P144" s="255" t="s">
        <v>1325</v>
      </c>
      <c r="Q144" s="692"/>
      <c r="R144" s="92"/>
      <c r="S144" s="92"/>
      <c r="T144" s="283"/>
      <c r="U144" s="283"/>
      <c r="V144" s="283"/>
      <c r="W144" s="283"/>
      <c r="X144" s="283"/>
      <c r="Y144" s="283"/>
      <c r="Z144" s="283"/>
      <c r="AA144" s="283"/>
      <c r="AB144" s="283"/>
      <c r="AC144" s="283"/>
      <c r="AD144" s="283"/>
      <c r="AE144" s="283"/>
      <c r="AF144" s="283"/>
      <c r="AT144" s="251" t="e">
        <f>VLOOKUP(#REF!,'اعضاء هيئة التدريس'!#REF!,2,)</f>
        <v>#REF!</v>
      </c>
    </row>
    <row r="145" spans="1:46" ht="15.75" hidden="1" customHeight="1">
      <c r="A145" s="328">
        <v>7</v>
      </c>
      <c r="B145" s="691" t="s">
        <v>53</v>
      </c>
      <c r="C145" s="726" t="str">
        <f>VLOOKUP(B145,مقررات!$A$1:$F$411,2,FALSE)</f>
        <v>بصريات المعادن</v>
      </c>
      <c r="D145" s="211">
        <f>VLOOKUP(B145,مقررات!$A$1:$F$452,3,FALSE)</f>
        <v>1.5</v>
      </c>
      <c r="E145" s="211">
        <f>VLOOKUP(B145,مقررات!$A$1:$F$476,4,FALSE)</f>
        <v>3</v>
      </c>
      <c r="F145" s="211">
        <f t="shared" si="5"/>
        <v>3</v>
      </c>
      <c r="G145" s="60" t="str">
        <f>VLOOKUP(B145,مقررات!$A$1:$F$409,6,FALSE)</f>
        <v>G112</v>
      </c>
      <c r="H145" s="60" t="s">
        <v>1473</v>
      </c>
      <c r="I145" s="262" t="str">
        <f>VLOOKUP(H145,'اعضاء هيئة التدريس'!$B$1:$D$300,2,FALSE)</f>
        <v>أ.د.احمد محمد بشادي</v>
      </c>
      <c r="J145" s="73"/>
      <c r="K145" s="73"/>
      <c r="L145" s="73"/>
      <c r="M145" s="73"/>
      <c r="N145" s="73" t="s">
        <v>1306</v>
      </c>
      <c r="O145" s="73"/>
      <c r="P145" s="386" t="s">
        <v>1321</v>
      </c>
      <c r="Q145" s="428"/>
      <c r="R145" s="283"/>
      <c r="S145" s="283"/>
      <c r="AT145" s="251" t="e">
        <f>VLOOKUP(#REF!,'اعضاء هيئة التدريس'!#REF!,2,)</f>
        <v>#REF!</v>
      </c>
    </row>
    <row r="146" spans="1:46" s="272" customFormat="1" ht="15.75" hidden="1" customHeight="1">
      <c r="A146" s="328">
        <v>8</v>
      </c>
      <c r="B146" s="691" t="s">
        <v>52</v>
      </c>
      <c r="C146" s="726" t="str">
        <f>VLOOKUP(B146,مقررات!$A$1:$F$411,2,FALSE)</f>
        <v>معادن مكونة للصخور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5"/>
        <v>3</v>
      </c>
      <c r="G146" s="60" t="str">
        <f>VLOOKUP(B146,مقررات!$A$1:$F$409,6,FALSE)</f>
        <v>G211</v>
      </c>
      <c r="H146" s="60" t="s">
        <v>1473</v>
      </c>
      <c r="I146" s="262" t="str">
        <f>VLOOKUP(H146,'اعضاء هيئة التدريس'!$B$1:$D$300,2,FALSE)</f>
        <v>أ.د.احمد محمد بشادي</v>
      </c>
      <c r="J146" s="73"/>
      <c r="K146" s="73"/>
      <c r="L146" s="73"/>
      <c r="M146" s="73"/>
      <c r="N146" s="73" t="s">
        <v>2017</v>
      </c>
      <c r="O146" s="73"/>
      <c r="P146" s="386" t="s">
        <v>1321</v>
      </c>
      <c r="Q146" s="692"/>
      <c r="R146" s="91"/>
      <c r="S146" s="91"/>
      <c r="T146" s="283"/>
      <c r="U146" s="283"/>
      <c r="V146" s="283"/>
      <c r="W146" s="283"/>
      <c r="X146" s="283"/>
      <c r="Y146" s="283"/>
      <c r="Z146" s="283"/>
      <c r="AA146" s="283"/>
      <c r="AB146" s="283"/>
      <c r="AC146" s="283"/>
      <c r="AD146" s="283"/>
      <c r="AE146" s="283"/>
      <c r="AF146" s="283"/>
      <c r="AT146" s="251" t="e">
        <f>VLOOKUP(#REF!,'اعضاء هيئة التدريس'!#REF!,2,)</f>
        <v>#REF!</v>
      </c>
    </row>
    <row r="147" spans="1:46" s="285" customFormat="1" ht="15.75" hidden="1" customHeight="1">
      <c r="A147" s="328">
        <v>9</v>
      </c>
      <c r="B147" s="691" t="s">
        <v>42</v>
      </c>
      <c r="C147" s="726" t="str">
        <f>VLOOKUP(B147,مقررات!$A$1:$F$411,2,FALSE)</f>
        <v>علم الأحافير</v>
      </c>
      <c r="D147" s="211">
        <f>VLOOKUP(B147,مقررات!$A$1:$F$452,3,FALSE)</f>
        <v>1.5</v>
      </c>
      <c r="E147" s="211">
        <f>VLOOKUP(B147,مقررات!$A$1:$F$476,4,FALSE)</f>
        <v>3</v>
      </c>
      <c r="F147" s="211">
        <f t="shared" si="5"/>
        <v>3</v>
      </c>
      <c r="G147" s="60" t="str">
        <f>VLOOKUP(B147,مقررات!$A$1:$F$409,6,FALSE)</f>
        <v>G121</v>
      </c>
      <c r="H147" s="60" t="s">
        <v>1475</v>
      </c>
      <c r="I147" s="262" t="str">
        <f>VLOOKUP(H147,'اعضاء هيئة التدريس'!$B$1:$D$300,2,FALSE)</f>
        <v>ا.د/عرابي حسين عرابي</v>
      </c>
      <c r="J147" s="73"/>
      <c r="K147" s="73"/>
      <c r="L147" s="73"/>
      <c r="M147" s="73"/>
      <c r="N147" s="73" t="s">
        <v>1303</v>
      </c>
      <c r="O147" s="73"/>
      <c r="P147" s="386"/>
      <c r="Q147" s="428"/>
      <c r="R147" s="283"/>
      <c r="S147" s="283"/>
      <c r="T147" s="283"/>
      <c r="U147" s="284"/>
      <c r="V147" s="284"/>
      <c r="W147" s="284"/>
      <c r="X147" s="284"/>
      <c r="Y147" s="284"/>
      <c r="Z147" s="284"/>
      <c r="AA147" s="284"/>
      <c r="AB147" s="284"/>
      <c r="AC147" s="284"/>
      <c r="AD147" s="284"/>
      <c r="AE147" s="284"/>
      <c r="AF147" s="284"/>
      <c r="AT147" s="251" t="e">
        <f>VLOOKUP(#REF!,'اعضاء هيئة التدريس'!#REF!,2,)</f>
        <v>#REF!</v>
      </c>
    </row>
    <row r="148" spans="1:46" s="285" customFormat="1" ht="15.75" hidden="1" customHeight="1">
      <c r="A148" s="328">
        <v>10</v>
      </c>
      <c r="B148" s="691" t="s">
        <v>46</v>
      </c>
      <c r="C148" s="726" t="str">
        <f>VLOOKUP(B148,مقررات!$A$1:$F$411,2,FALSE)</f>
        <v>علم الصخور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si="5"/>
        <v>3</v>
      </c>
      <c r="G148" s="60" t="str">
        <f>VLOOKUP(B148,مقررات!$A$1:$F$409,6,FALSE)</f>
        <v>G214-G112</v>
      </c>
      <c r="H148" s="60" t="s">
        <v>1466</v>
      </c>
      <c r="I148" s="262" t="str">
        <f>VLOOKUP(H148,'اعضاء هيئة التدريس'!$B$1:$D$300,2,FALSE)</f>
        <v>أ.د.حمدلله عبدالجواد ونس</v>
      </c>
      <c r="J148" s="73"/>
      <c r="K148" s="73"/>
      <c r="L148" s="73"/>
      <c r="M148" s="73" t="s">
        <v>1261</v>
      </c>
      <c r="N148" s="73"/>
      <c r="O148" s="73"/>
      <c r="P148" s="386" t="s">
        <v>1315</v>
      </c>
      <c r="Q148" s="692"/>
      <c r="R148" s="91"/>
      <c r="S148" s="91"/>
      <c r="T148" s="283"/>
      <c r="U148" s="284"/>
      <c r="V148" s="284"/>
      <c r="W148" s="284"/>
      <c r="X148" s="284"/>
      <c r="Y148" s="284"/>
      <c r="Z148" s="284"/>
      <c r="AA148" s="284"/>
      <c r="AB148" s="284"/>
      <c r="AC148" s="284"/>
      <c r="AD148" s="284"/>
      <c r="AE148" s="284"/>
      <c r="AF148" s="284"/>
      <c r="AT148" s="251" t="e">
        <f>VLOOKUP(#REF!,'اعضاء هيئة التدريس'!#REF!,2,)</f>
        <v>#REF!</v>
      </c>
    </row>
    <row r="149" spans="1:46" s="156" customFormat="1" ht="15.75" hidden="1" customHeight="1">
      <c r="A149" s="328">
        <v>11</v>
      </c>
      <c r="B149" s="691" t="s">
        <v>46</v>
      </c>
      <c r="C149" s="726" t="str">
        <f>VLOOKUP(B149,مقررات!$A$1:$F$411,2,FALSE)</f>
        <v>علم الصخور</v>
      </c>
      <c r="D149" s="211">
        <f>VLOOKUP(B149,مقررات!$A$1:$F$452,3,FALSE)</f>
        <v>1.5</v>
      </c>
      <c r="E149" s="211">
        <f>VLOOKUP(B149,مقررات!$A$1:$F$476,4,FALSE)</f>
        <v>3</v>
      </c>
      <c r="F149" s="211">
        <f t="shared" si="5"/>
        <v>3</v>
      </c>
      <c r="G149" s="60" t="str">
        <f>VLOOKUP(B149,مقررات!$A$1:$F$409,6,FALSE)</f>
        <v>G214-G112</v>
      </c>
      <c r="H149" s="60" t="s">
        <v>1471</v>
      </c>
      <c r="I149" s="262" t="str">
        <f>VLOOKUP(H149,'اعضاء هيئة التدريس'!$B$1:$D$300,2,FALSE)</f>
        <v>أ.د. ابراهيم محمد خلف</v>
      </c>
      <c r="J149" s="73"/>
      <c r="K149" s="73"/>
      <c r="L149" s="73"/>
      <c r="M149" s="73" t="s">
        <v>1261</v>
      </c>
      <c r="N149" s="73"/>
      <c r="O149" s="73"/>
      <c r="P149" s="386" t="s">
        <v>1315</v>
      </c>
      <c r="Q149" s="692"/>
      <c r="R149" s="91"/>
      <c r="S149" s="91"/>
      <c r="T149" s="810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T149" s="251" t="e">
        <f>VLOOKUP(#REF!,'اعضاء هيئة التدريس'!#REF!,2,)</f>
        <v>#REF!</v>
      </c>
    </row>
    <row r="150" spans="1:46" s="156" customFormat="1" ht="15.75" hidden="1" customHeight="1">
      <c r="A150" s="328">
        <v>12</v>
      </c>
      <c r="B150" s="691" t="s">
        <v>57</v>
      </c>
      <c r="C150" s="726" t="str">
        <f>VLOOKUP(B150,مقررات!$A$1:$F$411,2,FALSE)</f>
        <v>صخور نارية</v>
      </c>
      <c r="D150" s="211">
        <f>VLOOKUP(B150,مقررات!$A$1:$F$452,3,FALSE)</f>
        <v>1.5</v>
      </c>
      <c r="E150" s="211">
        <f>VLOOKUP(B150,مقررات!$A$1:$F$476,4,FALSE)</f>
        <v>3</v>
      </c>
      <c r="F150" s="211">
        <f t="shared" si="5"/>
        <v>3</v>
      </c>
      <c r="G150" s="60" t="str">
        <f>VLOOKUP(B150,مقررات!$A$1:$F$409,6,FALSE)</f>
        <v>G231</v>
      </c>
      <c r="H150" s="60" t="s">
        <v>1510</v>
      </c>
      <c r="I150" s="262" t="str">
        <f>VLOOKUP(H150,'اعضاء هيئة التدريس'!$B$1:$D$300,2,FALSE)</f>
        <v>د/ خالد جمال الجميل</v>
      </c>
      <c r="J150" s="73"/>
      <c r="K150" s="73" t="s">
        <v>1303</v>
      </c>
      <c r="L150" s="73"/>
      <c r="M150" s="73"/>
      <c r="N150" s="73"/>
      <c r="O150" s="73"/>
      <c r="P150" s="386" t="s">
        <v>1321</v>
      </c>
      <c r="Q150" s="692"/>
      <c r="R150" s="92"/>
      <c r="S150" s="92"/>
      <c r="T150" s="810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T150" s="251" t="e">
        <f>VLOOKUP(#REF!,'اعضاء هيئة التدريس'!#REF!,2,)</f>
        <v>#REF!</v>
      </c>
    </row>
    <row r="151" spans="1:46" s="285" customFormat="1" ht="15.75" hidden="1" customHeight="1">
      <c r="A151" s="328">
        <v>13</v>
      </c>
      <c r="B151" s="691" t="s">
        <v>74</v>
      </c>
      <c r="C151" s="726" t="str">
        <f>VLOOKUP(B151,مقررات!$A$1:$F$411,2,FALSE)</f>
        <v>مساحة</v>
      </c>
      <c r="D151" s="211">
        <f>VLOOKUP(B151,مقررات!$A$1:$F$452,3,FALSE)</f>
        <v>1.5</v>
      </c>
      <c r="E151" s="211">
        <f>VLOOKUP(B151,مقررات!$A$1:$F$476,4,FALSE)</f>
        <v>3</v>
      </c>
      <c r="F151" s="211">
        <f t="shared" si="5"/>
        <v>3</v>
      </c>
      <c r="G151" s="60" t="str">
        <f>VLOOKUP(B151,مقررات!$A$1:$F$409,6,FALSE)</f>
        <v>G141</v>
      </c>
      <c r="H151" s="60" t="s">
        <v>1468</v>
      </c>
      <c r="I151" s="262" t="str">
        <f>VLOOKUP(H151,'اعضاء هيئة التدريس'!$B$1:$D$300,2,FALSE)</f>
        <v>أ.د. جمال عيسوي قمح</v>
      </c>
      <c r="J151" s="73"/>
      <c r="K151" s="73"/>
      <c r="L151" s="73"/>
      <c r="M151" s="73" t="s">
        <v>1306</v>
      </c>
      <c r="N151" s="73"/>
      <c r="O151" s="73"/>
      <c r="P151" s="386" t="s">
        <v>1315</v>
      </c>
      <c r="Q151" s="428"/>
      <c r="R151" s="283"/>
      <c r="S151" s="283"/>
      <c r="T151" s="283"/>
      <c r="U151" s="284"/>
      <c r="V151" s="284"/>
      <c r="W151" s="284"/>
      <c r="X151" s="284"/>
      <c r="Y151" s="284"/>
      <c r="Z151" s="284"/>
      <c r="AA151" s="284"/>
      <c r="AB151" s="284"/>
      <c r="AC151" s="284"/>
      <c r="AD151" s="284"/>
      <c r="AE151" s="284"/>
      <c r="AF151" s="284"/>
      <c r="AT151" s="251" t="e">
        <f>VLOOKUP(#REF!,'اعضاء هيئة التدريس'!#REF!,2,)</f>
        <v>#REF!</v>
      </c>
    </row>
    <row r="152" spans="1:46" s="272" customFormat="1" ht="15.75" hidden="1" customHeight="1">
      <c r="A152" s="328">
        <v>14</v>
      </c>
      <c r="B152" s="691" t="s">
        <v>72</v>
      </c>
      <c r="C152" s="741" t="str">
        <f>VLOOKUP(B152,مقررات!$A$1:$F$411,2,FALSE)</f>
        <v>ميكانيكا الصخور</v>
      </c>
      <c r="D152" s="225">
        <f>VLOOKUP(B152,مقررات!$A$1:$F$452,3,FALSE)</f>
        <v>1.5</v>
      </c>
      <c r="E152" s="225">
        <f>VLOOKUP(B152,مقررات!$A$1:$F$476,4,FALSE)</f>
        <v>3</v>
      </c>
      <c r="F152" s="225">
        <f t="shared" si="5"/>
        <v>3</v>
      </c>
      <c r="G152" s="340" t="str">
        <f>VLOOKUP(B152,مقررات!$A$1:$F$409,6,FALSE)</f>
        <v>G231</v>
      </c>
      <c r="H152" s="340" t="s">
        <v>1487</v>
      </c>
      <c r="I152" s="742" t="str">
        <f>VLOOKUP(H152,'اعضاء هيئة التدريس'!$B$1:$D$300,2,FALSE)</f>
        <v>د. محمد فاروق ابوحشيش</v>
      </c>
      <c r="J152" s="771"/>
      <c r="K152" s="771"/>
      <c r="L152" s="771" t="s">
        <v>1261</v>
      </c>
      <c r="M152" s="771"/>
      <c r="N152" s="771"/>
      <c r="O152" s="771"/>
      <c r="P152" s="386" t="s">
        <v>1321</v>
      </c>
      <c r="Q152" s="806"/>
      <c r="R152" s="761"/>
      <c r="S152" s="761"/>
      <c r="T152" s="283"/>
      <c r="U152" s="283"/>
      <c r="V152" s="283"/>
      <c r="W152" s="283"/>
      <c r="X152" s="283"/>
      <c r="Y152" s="283"/>
      <c r="Z152" s="283"/>
      <c r="AA152" s="283"/>
      <c r="AB152" s="283"/>
      <c r="AC152" s="283"/>
      <c r="AD152" s="283"/>
      <c r="AE152" s="283"/>
      <c r="AF152" s="283"/>
      <c r="AT152" s="251" t="e">
        <f>VLOOKUP(#REF!,'اعضاء هيئة التدريس'!#REF!,2,)</f>
        <v>#REF!</v>
      </c>
    </row>
    <row r="153" spans="1:46" s="272" customFormat="1" ht="15.75" hidden="1" customHeight="1">
      <c r="A153" s="328">
        <v>15</v>
      </c>
      <c r="B153" s="691" t="s">
        <v>45</v>
      </c>
      <c r="C153" s="726" t="str">
        <f>VLOOKUP(B153,مقررات!$A$1:$F$411,2,FALSE)</f>
        <v>علم الطبقات الصخري</v>
      </c>
      <c r="D153" s="211">
        <f>VLOOKUP(B153,مقررات!$A$1:$F$452,3,FALSE)</f>
        <v>1.5</v>
      </c>
      <c r="E153" s="211">
        <f>VLOOKUP(B153,مقررات!$A$1:$F$476,4,FALSE)</f>
        <v>3</v>
      </c>
      <c r="F153" s="211">
        <f t="shared" si="5"/>
        <v>3</v>
      </c>
      <c r="G153" s="60" t="str">
        <f>VLOOKUP(B153,مقررات!$A$1:$F$409,6,FALSE)</f>
        <v>G231-G141</v>
      </c>
      <c r="H153" s="60" t="s">
        <v>1477</v>
      </c>
      <c r="I153" s="262" t="str">
        <f>VLOOKUP(H153,'اعضاء هيئة التدريس'!$B$1:$D$300,2,FALSE)</f>
        <v>أ.د. حسني الدسوقي سليمان</v>
      </c>
      <c r="J153" s="73"/>
      <c r="K153" s="73"/>
      <c r="L153" s="73"/>
      <c r="M153" s="73"/>
      <c r="N153" s="73" t="s">
        <v>1306</v>
      </c>
      <c r="O153" s="73"/>
      <c r="P153" s="386" t="s">
        <v>1315</v>
      </c>
      <c r="Q153" s="428"/>
      <c r="R153" s="283"/>
      <c r="S153" s="283"/>
      <c r="T153" s="283"/>
      <c r="U153" s="283"/>
      <c r="V153" s="283"/>
      <c r="W153" s="283"/>
      <c r="X153" s="283"/>
      <c r="Y153" s="283"/>
      <c r="Z153" s="283"/>
      <c r="AA153" s="283"/>
      <c r="AB153" s="283"/>
      <c r="AC153" s="283"/>
      <c r="AD153" s="283"/>
      <c r="AE153" s="283"/>
      <c r="AF153" s="283"/>
      <c r="AT153" s="251" t="e">
        <f>VLOOKUP(#REF!,'اعضاء هيئة التدريس'!#REF!,2,)</f>
        <v>#REF!</v>
      </c>
    </row>
    <row r="154" spans="1:46" s="272" customFormat="1" ht="15.75" hidden="1" customHeight="1">
      <c r="A154" s="328">
        <v>16</v>
      </c>
      <c r="B154" s="691" t="s">
        <v>44</v>
      </c>
      <c r="C154" s="726" t="str">
        <f>VLOOKUP(B154,مقررات!$A$1:$F$411,2,FALSE)</f>
        <v>علم الطبقات الحفرى</v>
      </c>
      <c r="D154" s="211">
        <f>VLOOKUP(B154,مقررات!$A$1:$F$452,3,FALSE)</f>
        <v>1</v>
      </c>
      <c r="E154" s="211">
        <f>VLOOKUP(B154,مقررات!$A$1:$F$476,4,FALSE)</f>
        <v>2</v>
      </c>
      <c r="F154" s="211">
        <f t="shared" si="5"/>
        <v>2</v>
      </c>
      <c r="G154" s="60" t="str">
        <f>VLOOKUP(B154,مقررات!$A$1:$F$409,6,FALSE)</f>
        <v>G221</v>
      </c>
      <c r="H154" s="60" t="s">
        <v>1475</v>
      </c>
      <c r="I154" s="262" t="str">
        <f>VLOOKUP(H154,'اعضاء هيئة التدريس'!$B$1:$D$300,2,FALSE)</f>
        <v>ا.د/عرابي حسين عرابي</v>
      </c>
      <c r="J154" s="73"/>
      <c r="K154" s="73"/>
      <c r="L154" s="73"/>
      <c r="M154" s="73"/>
      <c r="N154" s="73"/>
      <c r="O154" s="73" t="s">
        <v>1112</v>
      </c>
      <c r="P154" s="386" t="s">
        <v>1321</v>
      </c>
      <c r="Q154" s="769"/>
      <c r="R154" s="92"/>
      <c r="S154" s="92"/>
      <c r="T154" s="283"/>
      <c r="U154" s="283"/>
      <c r="V154" s="283"/>
      <c r="W154" s="283"/>
      <c r="X154" s="283"/>
      <c r="Y154" s="283"/>
      <c r="Z154" s="283"/>
      <c r="AA154" s="283"/>
      <c r="AB154" s="283"/>
      <c r="AC154" s="283"/>
      <c r="AD154" s="283"/>
      <c r="AE154" s="283"/>
      <c r="AF154" s="283"/>
      <c r="AT154" s="251" t="e">
        <f>VLOOKUP(#REF!,'اعضاء هيئة التدريس'!#REF!,2,)</f>
        <v>#REF!</v>
      </c>
    </row>
    <row r="155" spans="1:46" s="272" customFormat="1" ht="15.75" hidden="1" customHeight="1">
      <c r="A155" s="328">
        <v>17</v>
      </c>
      <c r="B155" s="691" t="s">
        <v>49</v>
      </c>
      <c r="C155" s="726" t="str">
        <f>VLOOKUP(B155,مقررات!$A$1:$F$411,2,FALSE)</f>
        <v>ترسيب</v>
      </c>
      <c r="D155" s="211">
        <f>VLOOKUP(B155,مقررات!$A$1:$F$452,3,FALSE)</f>
        <v>1.5</v>
      </c>
      <c r="E155" s="211">
        <f>VLOOKUP(B155,مقررات!$A$1:$F$476,4,FALSE)</f>
        <v>3</v>
      </c>
      <c r="F155" s="211">
        <f t="shared" si="5"/>
        <v>3</v>
      </c>
      <c r="G155" s="60" t="str">
        <f>VLOOKUP(B155,مقررات!$A$1:$F$409,6,FALSE)</f>
        <v>G331</v>
      </c>
      <c r="H155" s="60" t="s">
        <v>1466</v>
      </c>
      <c r="I155" s="262" t="str">
        <f>VLOOKUP(H155,'اعضاء هيئة التدريس'!$B$1:$D$300,2,FALSE)</f>
        <v>أ.د.حمدلله عبدالجواد ونس</v>
      </c>
      <c r="J155" s="73"/>
      <c r="K155" s="73"/>
      <c r="L155" s="73" t="s">
        <v>1303</v>
      </c>
      <c r="M155" s="73"/>
      <c r="N155" s="73"/>
      <c r="O155" s="73"/>
      <c r="P155" s="386" t="s">
        <v>1321</v>
      </c>
      <c r="Q155" s="692"/>
      <c r="R155" s="91"/>
      <c r="S155" s="91"/>
      <c r="T155" s="283"/>
      <c r="U155" s="283"/>
      <c r="V155" s="283"/>
      <c r="W155" s="283"/>
      <c r="X155" s="283"/>
      <c r="Y155" s="283"/>
      <c r="Z155" s="283"/>
      <c r="AA155" s="283"/>
      <c r="AB155" s="283"/>
      <c r="AC155" s="283"/>
      <c r="AD155" s="283"/>
      <c r="AE155" s="283"/>
      <c r="AF155" s="283"/>
      <c r="AT155" s="251" t="e">
        <f>VLOOKUP(#REF!,'اعضاء هيئة التدريس'!#REF!,2,)</f>
        <v>#REF!</v>
      </c>
    </row>
    <row r="156" spans="1:46" s="272" customFormat="1" ht="15.75" hidden="1" customHeight="1">
      <c r="A156" s="328">
        <v>18</v>
      </c>
      <c r="B156" s="691" t="s">
        <v>48</v>
      </c>
      <c r="C156" s="726" t="str">
        <f>VLOOKUP(B156,مقررات!$A$1:$F$411,2,FALSE)</f>
        <v>صخور رسوبية</v>
      </c>
      <c r="D156" s="211">
        <f>VLOOKUP(B156,مقررات!$A$1:$F$452,3,FALSE)</f>
        <v>1.5</v>
      </c>
      <c r="E156" s="211">
        <f>VLOOKUP(B156,مقررات!$A$1:$F$476,4,FALSE)</f>
        <v>3</v>
      </c>
      <c r="F156" s="211">
        <f t="shared" si="5"/>
        <v>3</v>
      </c>
      <c r="G156" s="60" t="str">
        <f>VLOOKUP(B156,مقررات!$A$1:$F$409,6,FALSE)</f>
        <v>G231</v>
      </c>
      <c r="H156" s="60" t="s">
        <v>1460</v>
      </c>
      <c r="I156" s="262" t="str">
        <f>VLOOKUP(H156,'اعضاء هيئة التدريس'!$B$1:$D$300,2,FALSE)</f>
        <v>ا.د/ محمد محمود ابو الحسن</v>
      </c>
      <c r="J156" s="73"/>
      <c r="K156" s="73"/>
      <c r="L156" s="73"/>
      <c r="M156" s="73"/>
      <c r="N156" s="73" t="s">
        <v>1261</v>
      </c>
      <c r="O156" s="73"/>
      <c r="P156" s="252"/>
      <c r="Q156" s="428"/>
      <c r="R156" s="283"/>
      <c r="S156" s="284"/>
      <c r="T156" s="283"/>
      <c r="U156" s="283"/>
      <c r="V156" s="283"/>
      <c r="W156" s="283"/>
      <c r="X156" s="283"/>
      <c r="Y156" s="283"/>
      <c r="Z156" s="283"/>
      <c r="AA156" s="283"/>
      <c r="AB156" s="283"/>
      <c r="AC156" s="283"/>
      <c r="AD156" s="283"/>
      <c r="AE156" s="283"/>
      <c r="AF156" s="283"/>
      <c r="AT156" s="251" t="e">
        <f>VLOOKUP(#REF!,'اعضاء هيئة التدريس'!#REF!,2,)</f>
        <v>#REF!</v>
      </c>
    </row>
    <row r="157" spans="1:46" s="272" customFormat="1" ht="15.75" hidden="1" customHeight="1">
      <c r="A157" s="328">
        <v>19</v>
      </c>
      <c r="B157" s="691" t="s">
        <v>59</v>
      </c>
      <c r="C157" s="726" t="str">
        <f>VLOOKUP(B157,مقررات!$A$1:$F$411,2,FALSE)</f>
        <v>صخور متحولة</v>
      </c>
      <c r="D157" s="211">
        <f>VLOOKUP(B157,مقررات!$A$1:$F$452,3,FALSE)</f>
        <v>1.5</v>
      </c>
      <c r="E157" s="211">
        <f>VLOOKUP(B157,مقررات!$A$1:$F$476,4,FALSE)</f>
        <v>3</v>
      </c>
      <c r="F157" s="211">
        <f t="shared" si="5"/>
        <v>3</v>
      </c>
      <c r="G157" s="60" t="str">
        <f>VLOOKUP(B157,مقررات!$A$1:$F$409,6,FALSE)</f>
        <v>G231</v>
      </c>
      <c r="H157" s="60" t="s">
        <v>1510</v>
      </c>
      <c r="I157" s="262" t="str">
        <f>VLOOKUP(H157,'اعضاء هيئة التدريس'!$B$1:$D$300,2,FALSE)</f>
        <v>د/ خالد جمال الجميل</v>
      </c>
      <c r="J157" s="73"/>
      <c r="K157" s="73"/>
      <c r="L157" s="73"/>
      <c r="M157" s="73" t="s">
        <v>1306</v>
      </c>
      <c r="N157" s="73"/>
      <c r="O157" s="73"/>
      <c r="P157" s="386" t="s">
        <v>1321</v>
      </c>
      <c r="Q157" s="428"/>
      <c r="R157" s="283"/>
      <c r="S157" s="284"/>
      <c r="T157" s="283"/>
      <c r="U157" s="283"/>
      <c r="V157" s="283"/>
      <c r="W157" s="283"/>
      <c r="X157" s="283"/>
      <c r="Y157" s="283"/>
      <c r="Z157" s="283"/>
      <c r="AA157" s="283"/>
      <c r="AB157" s="283"/>
      <c r="AC157" s="283"/>
      <c r="AD157" s="283"/>
      <c r="AE157" s="283"/>
      <c r="AF157" s="283"/>
      <c r="AT157" s="251" t="e">
        <f>VLOOKUP(#REF!,'اعضاء هيئة التدريس'!#REF!,2,)</f>
        <v>#REF!</v>
      </c>
    </row>
    <row r="158" spans="1:46" s="272" customFormat="1" ht="15.75" hidden="1" customHeight="1">
      <c r="A158" s="328">
        <v>20</v>
      </c>
      <c r="B158" s="691" t="s">
        <v>62</v>
      </c>
      <c r="C158" s="726" t="str">
        <f>VLOOKUP(B158,مقررات!$A$1:$F$411,2,FALSE)</f>
        <v>جيولوجيا تركيبية</v>
      </c>
      <c r="D158" s="211">
        <f>VLOOKUP(B158,مقررات!$A$1:$F$452,3,FALSE)</f>
        <v>1.5</v>
      </c>
      <c r="E158" s="211">
        <f>VLOOKUP(B158,مقررات!$A$1:$F$476,4,FALSE)</f>
        <v>3</v>
      </c>
      <c r="F158" s="211">
        <f t="shared" si="5"/>
        <v>3</v>
      </c>
      <c r="G158" s="60" t="str">
        <f>VLOOKUP(B158,مقررات!$A$1:$F$409,6,FALSE)</f>
        <v>G231-G141</v>
      </c>
      <c r="H158" s="60" t="s">
        <v>1479</v>
      </c>
      <c r="I158" s="262" t="str">
        <f>VLOOKUP(H158,'اعضاء هيئة التدريس'!$B$1:$D$300,2,FALSE)</f>
        <v>أ.د/ يحيى صفي الدين محمد</v>
      </c>
      <c r="J158" s="73"/>
      <c r="K158" s="73"/>
      <c r="L158" s="73" t="s">
        <v>1303</v>
      </c>
      <c r="M158" s="73"/>
      <c r="N158" s="73"/>
      <c r="O158" s="73"/>
      <c r="P158" s="1046"/>
      <c r="Q158" s="769"/>
      <c r="R158" s="91"/>
      <c r="S158" s="91"/>
      <c r="T158" s="283"/>
      <c r="U158" s="283"/>
      <c r="V158" s="283"/>
      <c r="W158" s="283"/>
      <c r="X158" s="283"/>
      <c r="Y158" s="283"/>
      <c r="Z158" s="283"/>
      <c r="AA158" s="283"/>
      <c r="AB158" s="283"/>
      <c r="AC158" s="283"/>
      <c r="AD158" s="283"/>
      <c r="AE158" s="283"/>
      <c r="AF158" s="283"/>
      <c r="AT158" s="251" t="e">
        <f>VLOOKUP(#REF!,'اعضاء هيئة التدريس'!#REF!,2,)</f>
        <v>#REF!</v>
      </c>
    </row>
    <row r="159" spans="1:46" s="272" customFormat="1" ht="15.75" hidden="1" customHeight="1">
      <c r="A159" s="328">
        <v>21</v>
      </c>
      <c r="B159" s="691" t="s">
        <v>56</v>
      </c>
      <c r="C159" s="726" t="str">
        <f>VLOOKUP(B159,مقررات!$A$1:$F$411,2,FALSE)</f>
        <v>جيومورفولوجي</v>
      </c>
      <c r="D159" s="211">
        <f>VLOOKUP(B159,مقررات!$A$1:$F$452,3,FALSE)</f>
        <v>1.5</v>
      </c>
      <c r="E159" s="211">
        <f>VLOOKUP(B159,مقررات!$A$1:$F$476,4,FALSE)</f>
        <v>3</v>
      </c>
      <c r="F159" s="211">
        <f t="shared" si="5"/>
        <v>3</v>
      </c>
      <c r="G159" s="60" t="str">
        <f>VLOOKUP(B159,مقررات!$A$1:$F$409,6,FALSE)</f>
        <v>G321-G341</v>
      </c>
      <c r="H159" s="60" t="s">
        <v>1481</v>
      </c>
      <c r="I159" s="262" t="str">
        <f>VLOOKUP(H159,'اعضاء هيئة التدريس'!$B$1:$D$300,2,FALSE)</f>
        <v>أ.د. هاني احمد مصطفى</v>
      </c>
      <c r="J159" s="73"/>
      <c r="K159" s="73"/>
      <c r="L159" s="73"/>
      <c r="M159" s="73" t="s">
        <v>1303</v>
      </c>
      <c r="N159" s="73"/>
      <c r="O159" s="73"/>
      <c r="P159" s="1046"/>
      <c r="Q159" s="769"/>
      <c r="R159" s="92"/>
      <c r="S159" s="92"/>
      <c r="T159" s="283"/>
      <c r="U159" s="283"/>
      <c r="V159" s="283"/>
      <c r="W159" s="283"/>
      <c r="X159" s="283"/>
      <c r="Y159" s="283"/>
      <c r="Z159" s="283"/>
      <c r="AA159" s="283"/>
      <c r="AB159" s="283"/>
      <c r="AC159" s="283"/>
      <c r="AD159" s="283"/>
      <c r="AE159" s="283"/>
      <c r="AF159" s="283"/>
      <c r="AT159" s="251" t="e">
        <f>VLOOKUP(#REF!,'اعضاء هيئة التدريس'!#REF!,2,)</f>
        <v>#REF!</v>
      </c>
    </row>
    <row r="160" spans="1:46" s="272" customFormat="1" ht="15.75" hidden="1" customHeight="1">
      <c r="A160" s="328">
        <v>22</v>
      </c>
      <c r="B160" s="691" t="s">
        <v>61</v>
      </c>
      <c r="C160" s="726" t="str">
        <f>VLOOKUP(B160,مقررات!$A$1:$F$411,2,FALSE)</f>
        <v>جيولوجيا حقل</v>
      </c>
      <c r="D160" s="211">
        <f>VLOOKUP(B160,مقررات!$A$1:$F$452,3,FALSE)</f>
        <v>1</v>
      </c>
      <c r="E160" s="211">
        <f>VLOOKUP(B160,مقررات!$A$1:$F$476,4,FALSE)</f>
        <v>2</v>
      </c>
      <c r="F160" s="211">
        <f t="shared" si="5"/>
        <v>2</v>
      </c>
      <c r="G160" s="60" t="str">
        <f>VLOOKUP(B160,مقررات!$A$1:$F$409,6,FALSE)</f>
        <v>G141-G341-G231</v>
      </c>
      <c r="H160" s="60" t="s">
        <v>1464</v>
      </c>
      <c r="I160" s="262" t="str">
        <f>VLOOKUP(H160,'اعضاء هيئة التدريس'!$B$1:$D$300,2,FALSE)</f>
        <v>أ.د. ماهر داود ابراهيم</v>
      </c>
      <c r="J160" s="73"/>
      <c r="K160" s="73"/>
      <c r="L160" s="73"/>
      <c r="M160" s="73" t="s">
        <v>1147</v>
      </c>
      <c r="N160" s="73"/>
      <c r="O160" s="73"/>
      <c r="P160" s="386" t="s">
        <v>1321</v>
      </c>
      <c r="Q160" s="428"/>
      <c r="R160" s="283"/>
      <c r="S160" s="284"/>
      <c r="T160" s="283"/>
      <c r="U160" s="283"/>
      <c r="V160" s="283"/>
      <c r="W160" s="283"/>
      <c r="X160" s="283"/>
      <c r="Y160" s="283"/>
      <c r="Z160" s="283"/>
      <c r="AA160" s="283"/>
      <c r="AB160" s="283"/>
      <c r="AC160" s="283"/>
      <c r="AD160" s="283"/>
      <c r="AE160" s="283"/>
      <c r="AF160" s="283"/>
      <c r="AT160" s="251" t="e">
        <f>VLOOKUP(#REF!,'اعضاء هيئة التدريس'!#REF!,2,)</f>
        <v>#REF!</v>
      </c>
    </row>
    <row r="161" spans="1:46" s="272" customFormat="1" ht="15.75" hidden="1" customHeight="1">
      <c r="A161" s="328">
        <v>23</v>
      </c>
      <c r="B161" s="691" t="s">
        <v>51</v>
      </c>
      <c r="C161" s="726" t="str">
        <f>VLOOKUP(B161,مقررات!$A$1:$F$411,2,FALSE)</f>
        <v>جيولوجيا مصر</v>
      </c>
      <c r="D161" s="211">
        <f>VLOOKUP(B161,مقررات!$A$1:$F$452,3,FALSE)</f>
        <v>1.5</v>
      </c>
      <c r="E161" s="211">
        <f>VLOOKUP(B161,مقررات!$A$1:$F$476,4,FALSE)</f>
        <v>3</v>
      </c>
      <c r="F161" s="211">
        <f t="shared" si="5"/>
        <v>3</v>
      </c>
      <c r="G161" s="60" t="str">
        <f>VLOOKUP(B161,مقررات!$A$1:$F$409,6,FALSE)</f>
        <v>G322-G321-G231</v>
      </c>
      <c r="H161" s="60" t="s">
        <v>1470</v>
      </c>
      <c r="I161" s="262" t="str">
        <f>VLOOKUP(H161,'اعضاء هيئة التدريس'!$B$1:$D$300,2,FALSE)</f>
        <v>د/ محمد عبدالغني خليفة</v>
      </c>
      <c r="J161" s="73"/>
      <c r="K161" s="73"/>
      <c r="L161" s="73"/>
      <c r="M161" s="73"/>
      <c r="N161" s="73" t="s">
        <v>1306</v>
      </c>
      <c r="O161" s="73"/>
      <c r="P161" s="384"/>
      <c r="Q161" s="769"/>
      <c r="R161" s="91"/>
      <c r="S161" s="91"/>
      <c r="T161" s="283"/>
      <c r="U161" s="283"/>
      <c r="V161" s="283"/>
      <c r="W161" s="283"/>
      <c r="X161" s="283"/>
      <c r="Y161" s="283"/>
      <c r="Z161" s="283"/>
      <c r="AA161" s="283"/>
      <c r="AB161" s="283"/>
      <c r="AC161" s="283"/>
      <c r="AD161" s="283"/>
      <c r="AE161" s="283"/>
      <c r="AF161" s="283"/>
      <c r="AT161" s="251" t="e">
        <f>VLOOKUP(#REF!,'اعضاء هيئة التدريس'!#REF!,2,)</f>
        <v>#REF!</v>
      </c>
    </row>
    <row r="162" spans="1:46" s="289" customFormat="1" ht="15.75" hidden="1" customHeight="1">
      <c r="A162" s="328">
        <v>24</v>
      </c>
      <c r="B162" s="691" t="s">
        <v>76</v>
      </c>
      <c r="C162" s="726" t="str">
        <f>VLOOKUP(B162,مقررات!$A$1:$F$411,2,FALSE)</f>
        <v>تدريبات حقل (1)</v>
      </c>
      <c r="D162" s="211">
        <f>VLOOKUP(B162,مقررات!$A$1:$F$452,3,FALSE)</f>
        <v>0</v>
      </c>
      <c r="E162" s="211">
        <f>VLOOKUP(B162,مقررات!$A$1:$F$476,4,FALSE)</f>
        <v>4</v>
      </c>
      <c r="F162" s="211">
        <f t="shared" si="5"/>
        <v>2</v>
      </c>
      <c r="G162" s="60" t="str">
        <f>VLOOKUP(B162,مقررات!$A$1:$F$409,6,FALSE)</f>
        <v>G341-G321-G343</v>
      </c>
      <c r="H162" s="60"/>
      <c r="I162" s="964" t="e">
        <f>VLOOKUP(H162,'اعضاء هيئة التدريس'!$B$1:$D$300,2,FALSE)</f>
        <v>#N/A</v>
      </c>
      <c r="J162" s="73"/>
      <c r="K162" s="73"/>
      <c r="L162" s="73"/>
      <c r="M162" s="73"/>
      <c r="N162" s="73"/>
      <c r="O162" s="73"/>
      <c r="P162" s="1045"/>
      <c r="Q162" s="428"/>
      <c r="R162" s="283"/>
      <c r="S162" s="284"/>
      <c r="T162" s="283"/>
      <c r="U162" s="357"/>
      <c r="V162" s="357"/>
      <c r="W162" s="357"/>
      <c r="X162" s="357"/>
      <c r="Y162" s="357"/>
      <c r="Z162" s="357"/>
      <c r="AA162" s="357"/>
      <c r="AB162" s="357"/>
      <c r="AC162" s="357"/>
      <c r="AD162" s="357"/>
      <c r="AE162" s="357"/>
      <c r="AF162" s="357"/>
      <c r="AT162" s="251" t="e">
        <f>VLOOKUP(#REF!,'اعضاء هيئة التدريس'!#REF!,2,)</f>
        <v>#REF!</v>
      </c>
    </row>
    <row r="163" spans="1:46" s="272" customFormat="1" ht="15.75" hidden="1" customHeight="1">
      <c r="A163" s="328">
        <v>25</v>
      </c>
      <c r="B163" s="691" t="s">
        <v>58</v>
      </c>
      <c r="C163" s="726" t="str">
        <f>VLOOKUP(B163,مقررات!$A$1:$F$411,2,FALSE)</f>
        <v>بيئات قديمة</v>
      </c>
      <c r="D163" s="211">
        <f>VLOOKUP(B163,مقررات!$A$1:$F$452,3,FALSE)</f>
        <v>1.5</v>
      </c>
      <c r="E163" s="211">
        <f>VLOOKUP(B163,مقررات!$A$1:$F$476,4,FALSE)</f>
        <v>3</v>
      </c>
      <c r="F163" s="211">
        <f t="shared" si="5"/>
        <v>3</v>
      </c>
      <c r="G163" s="60" t="str">
        <f>VLOOKUP(B163,مقررات!$A$1:$F$409,6,FALSE)</f>
        <v>G222-G221</v>
      </c>
      <c r="H163" s="60" t="s">
        <v>1475</v>
      </c>
      <c r="I163" s="262" t="str">
        <f>VLOOKUP(H163,'اعضاء هيئة التدريس'!$B$1:$D$300,2,FALSE)</f>
        <v>ا.د/عرابي حسين عرابي</v>
      </c>
      <c r="J163" s="73"/>
      <c r="K163" s="73" t="s">
        <v>1261</v>
      </c>
      <c r="L163" s="73"/>
      <c r="M163" s="73"/>
      <c r="N163" s="73"/>
      <c r="O163" s="73"/>
      <c r="P163" s="386"/>
      <c r="Q163" s="802"/>
      <c r="R163" s="220"/>
      <c r="S163" s="220"/>
      <c r="T163" s="283"/>
      <c r="U163" s="283"/>
      <c r="V163" s="283"/>
      <c r="W163" s="283"/>
      <c r="X163" s="283"/>
      <c r="Y163" s="283"/>
      <c r="Z163" s="283"/>
      <c r="AA163" s="283"/>
      <c r="AB163" s="283"/>
      <c r="AC163" s="283"/>
      <c r="AD163" s="283"/>
      <c r="AE163" s="283"/>
      <c r="AF163" s="283"/>
      <c r="AT163" s="251" t="e">
        <f>VLOOKUP(#REF!,'اعضاء هيئة التدريس'!#REF!,2,)</f>
        <v>#REF!</v>
      </c>
    </row>
    <row r="164" spans="1:46" s="272" customFormat="1" ht="22.5" hidden="1" customHeight="1">
      <c r="A164" s="328">
        <v>26</v>
      </c>
      <c r="B164" s="691" t="s">
        <v>465</v>
      </c>
      <c r="C164" s="726" t="str">
        <f>VLOOKUP(B164,مقررات!$A$1:$F$411,2,FALSE)</f>
        <v>رواسب حديثة</v>
      </c>
      <c r="D164" s="211">
        <f>VLOOKUP(B164,مقررات!$A$1:$F$452,3,FALSE)</f>
        <v>1.5</v>
      </c>
      <c r="E164" s="211">
        <f>VLOOKUP(B164,مقررات!$A$1:$F$476,4,FALSE)</f>
        <v>3</v>
      </c>
      <c r="F164" s="211">
        <f t="shared" si="5"/>
        <v>3</v>
      </c>
      <c r="G164" s="60" t="str">
        <f>VLOOKUP(B164,مقررات!$A$1:$F$409,6,FALSE)</f>
        <v>G331</v>
      </c>
      <c r="H164" s="60" t="s">
        <v>1512</v>
      </c>
      <c r="I164" s="262" t="str">
        <f>VLOOKUP(H164,'اعضاء هيئة التدريس'!$B$1:$D$300,2,FALSE)</f>
        <v>د/ معتز محمد عبدالغني</v>
      </c>
      <c r="J164" s="73"/>
      <c r="K164" s="73"/>
      <c r="L164" s="73" t="s">
        <v>1304</v>
      </c>
      <c r="M164" s="73"/>
      <c r="N164" s="73"/>
      <c r="O164" s="73"/>
      <c r="P164" s="1045"/>
      <c r="Q164" s="428"/>
      <c r="R164" s="283"/>
      <c r="S164" s="284"/>
      <c r="T164" s="283"/>
      <c r="U164" s="283"/>
      <c r="V164" s="283"/>
      <c r="W164" s="283"/>
      <c r="X164" s="283"/>
      <c r="Y164" s="283"/>
      <c r="Z164" s="283"/>
      <c r="AA164" s="283"/>
      <c r="AB164" s="283"/>
      <c r="AC164" s="283"/>
      <c r="AD164" s="283"/>
      <c r="AE164" s="283"/>
      <c r="AF164" s="283"/>
      <c r="AT164" s="251" t="e">
        <f>VLOOKUP(#REF!,'اعضاء هيئة التدريس'!#REF!,2,)</f>
        <v>#REF!</v>
      </c>
    </row>
    <row r="165" spans="1:46" s="393" customFormat="1" ht="15.75" hidden="1" customHeight="1">
      <c r="A165" s="328">
        <v>27</v>
      </c>
      <c r="B165" s="691" t="s">
        <v>68</v>
      </c>
      <c r="C165" s="726" t="str">
        <f>VLOOKUP(B165,مقررات!$A$1:$F$411,2,FALSE)</f>
        <v>جيوفيزياء</v>
      </c>
      <c r="D165" s="211">
        <f>VLOOKUP(B165,مقررات!$A$1:$F$452,3,FALSE)</f>
        <v>1.5</v>
      </c>
      <c r="E165" s="211">
        <f>VLOOKUP(B165,مقررات!$A$1:$F$476,4,FALSE)</f>
        <v>3</v>
      </c>
      <c r="F165" s="211">
        <f t="shared" si="5"/>
        <v>3</v>
      </c>
      <c r="G165" s="60" t="str">
        <f>VLOOKUP(B165,مقررات!$A$1:$F$409,6,FALSE)</f>
        <v>G141</v>
      </c>
      <c r="H165" s="60" t="s">
        <v>1457</v>
      </c>
      <c r="I165" s="262" t="str">
        <f>VLOOKUP(H165,'اعضاء هيئة التدريس'!$B$1:$D$300,2,FALSE)</f>
        <v>أ.د.حسن محمد الشايب</v>
      </c>
      <c r="J165" s="73"/>
      <c r="K165" s="73"/>
      <c r="L165" s="73"/>
      <c r="M165" s="73" t="s">
        <v>1303</v>
      </c>
      <c r="N165" s="73"/>
      <c r="O165" s="73"/>
      <c r="P165" s="386" t="s">
        <v>1321</v>
      </c>
      <c r="Q165" s="428"/>
      <c r="R165" s="283"/>
      <c r="S165" s="284"/>
      <c r="T165" s="743"/>
      <c r="U165" s="743"/>
      <c r="V165" s="743"/>
      <c r="W165" s="743"/>
      <c r="X165" s="743"/>
      <c r="Y165" s="743"/>
      <c r="Z165" s="743"/>
      <c r="AA165" s="743"/>
      <c r="AB165" s="743"/>
      <c r="AC165" s="743"/>
      <c r="AD165" s="743"/>
      <c r="AE165" s="743"/>
      <c r="AF165" s="743"/>
      <c r="AT165" s="480" t="e">
        <f>VLOOKUP(#REF!,'اعضاء هيئة التدريس'!#REF!,2,)</f>
        <v>#REF!</v>
      </c>
    </row>
    <row r="166" spans="1:46" s="272" customFormat="1" ht="15.75" hidden="1" customHeight="1">
      <c r="A166" s="328">
        <v>28</v>
      </c>
      <c r="B166" s="691" t="s">
        <v>64</v>
      </c>
      <c r="C166" s="726" t="str">
        <f>VLOOKUP(B166,مقررات!$A$1:$F$411,2,FALSE)</f>
        <v>جيولوجيا مياه (1)</v>
      </c>
      <c r="D166" s="211">
        <f>VLOOKUP(B166,مقررات!$A$1:$F$452,3,FALSE)</f>
        <v>1.5</v>
      </c>
      <c r="E166" s="211">
        <f>VLOOKUP(B166,مقررات!$A$1:$F$476,4,FALSE)</f>
        <v>3</v>
      </c>
      <c r="F166" s="211">
        <f t="shared" si="5"/>
        <v>3</v>
      </c>
      <c r="G166" s="60" t="str">
        <f>VLOOKUP(B166,مقررات!$A$1:$F$409,6,FALSE)</f>
        <v>G331-G341</v>
      </c>
      <c r="H166" s="60" t="s">
        <v>1462</v>
      </c>
      <c r="I166" s="262" t="str">
        <f>VLOOKUP(H166,'اعضاء هيئة التدريس'!$B$1:$D$300,2,FALSE)</f>
        <v>أ.د.كمال عبدالعظيم دهب</v>
      </c>
      <c r="J166" s="73"/>
      <c r="K166" s="73"/>
      <c r="L166" s="73"/>
      <c r="M166" s="73" t="s">
        <v>2016</v>
      </c>
      <c r="N166" s="73"/>
      <c r="O166" s="73"/>
      <c r="P166" s="386" t="s">
        <v>1315</v>
      </c>
      <c r="Q166" s="769"/>
      <c r="R166" s="91"/>
      <c r="S166" s="91"/>
      <c r="T166" s="283"/>
      <c r="U166" s="283"/>
      <c r="V166" s="283"/>
      <c r="W166" s="283"/>
      <c r="X166" s="283"/>
      <c r="Y166" s="283"/>
      <c r="Z166" s="283"/>
      <c r="AA166" s="283"/>
      <c r="AB166" s="283"/>
      <c r="AC166" s="283"/>
      <c r="AD166" s="283"/>
      <c r="AE166" s="283"/>
      <c r="AF166" s="283"/>
      <c r="AT166" s="251" t="e">
        <f>VLOOKUP(#REF!,'اعضاء هيئة التدريس'!#REF!,2,)</f>
        <v>#REF!</v>
      </c>
    </row>
    <row r="167" spans="1:46" s="272" customFormat="1" ht="15.75" hidden="1" customHeight="1">
      <c r="A167" s="328">
        <v>29</v>
      </c>
      <c r="B167" s="691" t="s">
        <v>461</v>
      </c>
      <c r="C167" s="726" t="str">
        <f>VLOOKUP(B167,مقررات!$A$1:$F$411,2,FALSE)</f>
        <v>خامات المعادن</v>
      </c>
      <c r="D167" s="211">
        <f>VLOOKUP(B167,مقررات!$A$1:$F$452,3,FALSE)</f>
        <v>1</v>
      </c>
      <c r="E167" s="211">
        <f>VLOOKUP(B167,مقررات!$A$1:$F$476,4,FALSE)</f>
        <v>2</v>
      </c>
      <c r="F167" s="211">
        <f t="shared" si="5"/>
        <v>2</v>
      </c>
      <c r="G167" s="60" t="str">
        <f>VLOOKUP(B167,مقررات!$A$1:$F$409,6,FALSE)</f>
        <v>G231</v>
      </c>
      <c r="H167" s="60" t="s">
        <v>1514</v>
      </c>
      <c r="I167" s="262" t="str">
        <f>VLOOKUP(H167,'اعضاء هيئة التدريس'!$B$1:$D$300,2,FALSE)</f>
        <v>د/ حمدي احمد الدسوقي</v>
      </c>
      <c r="J167" s="73"/>
      <c r="K167" s="73"/>
      <c r="L167" s="73" t="s">
        <v>1261</v>
      </c>
      <c r="M167" s="73"/>
      <c r="N167" s="73"/>
      <c r="O167" s="73"/>
      <c r="P167" s="384"/>
      <c r="Q167" s="769"/>
      <c r="R167" s="91"/>
      <c r="S167" s="91"/>
      <c r="T167" s="283"/>
      <c r="U167" s="283"/>
      <c r="V167" s="283"/>
      <c r="W167" s="283"/>
      <c r="X167" s="283"/>
      <c r="Y167" s="283"/>
      <c r="Z167" s="283"/>
      <c r="AA167" s="283"/>
      <c r="AB167" s="283"/>
      <c r="AC167" s="283"/>
      <c r="AD167" s="283"/>
      <c r="AE167" s="283"/>
      <c r="AF167" s="283"/>
      <c r="AT167" s="251" t="e">
        <f>VLOOKUP(#REF!,'اعضاء هيئة التدريس'!#REF!,2,)</f>
        <v>#REF!</v>
      </c>
    </row>
    <row r="168" spans="1:46" s="272" customFormat="1" ht="15.75" hidden="1" customHeight="1">
      <c r="A168" s="328">
        <v>30</v>
      </c>
      <c r="B168" s="691" t="s">
        <v>60</v>
      </c>
      <c r="C168" s="726" t="str">
        <f>VLOOKUP(B168,مقررات!$A$1:$F$411,2,FALSE)</f>
        <v>جيوكيمياء</v>
      </c>
      <c r="D168" s="211">
        <f>VLOOKUP(B168,مقررات!$A$1:$F$452,3,FALSE)</f>
        <v>1.5</v>
      </c>
      <c r="E168" s="211">
        <f>VLOOKUP(B168,مقررات!$A$1:$F$476,4,FALSE)</f>
        <v>3</v>
      </c>
      <c r="F168" s="211">
        <f t="shared" si="5"/>
        <v>3</v>
      </c>
      <c r="G168" s="60" t="str">
        <f>VLOOKUP(B168,مقررات!$A$1:$F$409,6,FALSE)</f>
        <v>G231</v>
      </c>
      <c r="H168" s="60" t="s">
        <v>1473</v>
      </c>
      <c r="I168" s="262" t="str">
        <f>VLOOKUP(H168,'اعضاء هيئة التدريس'!$B$1:$D$300,2,FALSE)</f>
        <v>أ.د.احمد محمد بشادي</v>
      </c>
      <c r="J168" s="73"/>
      <c r="K168" s="73"/>
      <c r="L168" s="73"/>
      <c r="M168" s="73" t="s">
        <v>1261</v>
      </c>
      <c r="N168" s="73"/>
      <c r="O168" s="73"/>
      <c r="P168" s="386"/>
      <c r="Q168" s="428"/>
      <c r="R168" s="283"/>
      <c r="S168" s="283"/>
      <c r="T168" s="283"/>
      <c r="U168" s="283"/>
      <c r="V168" s="283"/>
      <c r="W168" s="283"/>
      <c r="X168" s="283"/>
      <c r="Y168" s="283"/>
      <c r="Z168" s="283"/>
      <c r="AA168" s="283"/>
      <c r="AB168" s="283"/>
      <c r="AC168" s="283"/>
      <c r="AD168" s="283"/>
      <c r="AE168" s="283"/>
      <c r="AF168" s="283"/>
      <c r="AT168" s="251" t="e">
        <f>VLOOKUP(#REF!,'اعضاء هيئة التدريس'!#REF!,2,)</f>
        <v>#REF!</v>
      </c>
    </row>
    <row r="169" spans="1:46" s="272" customFormat="1" ht="15.75" hidden="1" customHeight="1">
      <c r="A169" s="328">
        <v>31</v>
      </c>
      <c r="B169" s="691" t="s">
        <v>81</v>
      </c>
      <c r="C169" s="726" t="str">
        <f>VLOOKUP(B169,مقررات!$A$1:$F$411,2,FALSE)</f>
        <v>صخور كربوناتية</v>
      </c>
      <c r="D169" s="211">
        <f>VLOOKUP(B169,مقررات!$A$1:$F$452,3,FALSE)</f>
        <v>1.5</v>
      </c>
      <c r="E169" s="211">
        <f>VLOOKUP(B169,مقررات!$A$1:$F$476,4,FALSE)</f>
        <v>3</v>
      </c>
      <c r="F169" s="211">
        <f t="shared" si="5"/>
        <v>3</v>
      </c>
      <c r="G169" s="60" t="str">
        <f>VLOOKUP(B169,مقررات!$A$1:$F$409,6,FALSE)</f>
        <v>G331</v>
      </c>
      <c r="H169" s="60" t="s">
        <v>1460</v>
      </c>
      <c r="I169" s="262" t="str">
        <f>VLOOKUP(H169,'اعضاء هيئة التدريس'!$B$1:$D$300,2,FALSE)</f>
        <v>ا.د/ محمد محمود ابو الحسن</v>
      </c>
      <c r="J169" s="73"/>
      <c r="K169" s="73"/>
      <c r="L169" s="73" t="s">
        <v>1305</v>
      </c>
      <c r="M169" s="73"/>
      <c r="N169" s="73"/>
      <c r="O169" s="73"/>
      <c r="P169" s="386"/>
      <c r="Q169" s="802"/>
      <c r="R169" s="220"/>
      <c r="S169" s="220"/>
      <c r="T169" s="284"/>
      <c r="U169" s="283"/>
      <c r="V169" s="283"/>
      <c r="W169" s="283"/>
      <c r="X169" s="283"/>
      <c r="Y169" s="283"/>
      <c r="Z169" s="283"/>
      <c r="AA169" s="283"/>
      <c r="AB169" s="283"/>
      <c r="AC169" s="283"/>
      <c r="AD169" s="283"/>
      <c r="AE169" s="283"/>
      <c r="AF169" s="283"/>
      <c r="AT169" s="251" t="e">
        <f>VLOOKUP(#REF!,'اعضاء هيئة التدريس'!#REF!,2,)</f>
        <v>#REF!</v>
      </c>
    </row>
    <row r="170" spans="1:46" s="272" customFormat="1" ht="15.75" hidden="1" customHeight="1">
      <c r="A170" s="328">
        <v>32</v>
      </c>
      <c r="B170" s="691" t="s">
        <v>71</v>
      </c>
      <c r="C170" s="726" t="str">
        <f>VLOOKUP(B170,مقررات!$A$1:$F$411,2,FALSE)</f>
        <v>جيولوجيا اقتصادية</v>
      </c>
      <c r="D170" s="211">
        <f>VLOOKUP(B170,مقررات!$A$1:$F$452,3,FALSE)</f>
        <v>1.5</v>
      </c>
      <c r="E170" s="211">
        <f>VLOOKUP(B170,مقررات!$A$1:$F$476,4,FALSE)</f>
        <v>3</v>
      </c>
      <c r="F170" s="211">
        <f t="shared" si="5"/>
        <v>3</v>
      </c>
      <c r="G170" s="60" t="str">
        <f>VLOOKUP(B170,مقررات!$A$1:$F$409,6,FALSE)</f>
        <v>G231</v>
      </c>
      <c r="H170" s="60" t="s">
        <v>1514</v>
      </c>
      <c r="I170" s="262" t="str">
        <f>VLOOKUP(H170,'اعضاء هيئة التدريس'!$B$1:$D$300,2,FALSE)</f>
        <v>د/ حمدي احمد الدسوقي</v>
      </c>
      <c r="J170" s="73"/>
      <c r="K170" s="73"/>
      <c r="L170" s="73" t="s">
        <v>1262</v>
      </c>
      <c r="M170" s="73"/>
      <c r="N170" s="73"/>
      <c r="O170" s="73"/>
      <c r="P170" s="1046"/>
      <c r="Q170" s="692"/>
      <c r="R170" s="92"/>
      <c r="S170" s="92"/>
      <c r="T170" s="284"/>
      <c r="U170" s="283"/>
      <c r="V170" s="283"/>
      <c r="W170" s="283"/>
      <c r="X170" s="283"/>
      <c r="Y170" s="283"/>
      <c r="Z170" s="283"/>
      <c r="AA170" s="283"/>
      <c r="AB170" s="283"/>
      <c r="AC170" s="283"/>
      <c r="AD170" s="283"/>
      <c r="AE170" s="283"/>
      <c r="AF170" s="283"/>
      <c r="AT170" s="251" t="e">
        <f>VLOOKUP(#REF!,'اعضاء هيئة التدريس'!#REF!,2,)</f>
        <v>#REF!</v>
      </c>
    </row>
    <row r="171" spans="1:46" s="272" customFormat="1" ht="15.75" hidden="1" customHeight="1">
      <c r="A171" s="328">
        <v>33</v>
      </c>
      <c r="B171" s="691" t="s">
        <v>77</v>
      </c>
      <c r="C171" s="726" t="str">
        <f>VLOOKUP(B171,مقررات!$A$1:$F$411,2,FALSE)</f>
        <v>تدريبات حقل (2)</v>
      </c>
      <c r="D171" s="211">
        <f>VLOOKUP(B171,مقررات!$A$1:$F$452,3,FALSE)</f>
        <v>0</v>
      </c>
      <c r="E171" s="211">
        <f>VLOOKUP(B171,مقررات!$A$1:$F$476,4,FALSE)</f>
        <v>6</v>
      </c>
      <c r="F171" s="211">
        <f t="shared" si="5"/>
        <v>3</v>
      </c>
      <c r="G171" s="60" t="str">
        <f>VLOOKUP(B171,مقررات!$A$1:$F$409,6,FALSE)</f>
        <v>G345</v>
      </c>
      <c r="H171" s="60"/>
      <c r="I171" s="964" t="e">
        <f>VLOOKUP(H171,'اعضاء هيئة التدريس'!$B$1:$D$300,2,FALSE)</f>
        <v>#N/A</v>
      </c>
      <c r="J171" s="73"/>
      <c r="K171" s="73"/>
      <c r="L171" s="73"/>
      <c r="M171" s="73"/>
      <c r="N171" s="73"/>
      <c r="O171" s="73"/>
      <c r="P171" s="386"/>
      <c r="Q171" s="428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3"/>
      <c r="AB171" s="283"/>
      <c r="AC171" s="283"/>
      <c r="AD171" s="283"/>
      <c r="AE171" s="283"/>
      <c r="AF171" s="283"/>
      <c r="AT171" s="251" t="e">
        <f>VLOOKUP(#REF!,'اعضاء هيئة التدريس'!#REF!,2,)</f>
        <v>#REF!</v>
      </c>
    </row>
    <row r="172" spans="1:46" s="272" customFormat="1" ht="15.75" hidden="1" customHeight="1">
      <c r="A172" s="328">
        <v>34</v>
      </c>
      <c r="B172" s="691" t="s">
        <v>80</v>
      </c>
      <c r="C172" s="726" t="str">
        <f>VLOOKUP(B172,مقررات!$A$1:$F$411,2,FALSE)</f>
        <v>استشعار عن بعد</v>
      </c>
      <c r="D172" s="211">
        <f>VLOOKUP(B172,مقررات!$A$1:$F$452,3,FALSE)</f>
        <v>1.5</v>
      </c>
      <c r="E172" s="211">
        <f>VLOOKUP(B172,مقررات!$A$1:$F$476,4,FALSE)</f>
        <v>3</v>
      </c>
      <c r="F172" s="211">
        <f t="shared" si="5"/>
        <v>3</v>
      </c>
      <c r="G172" s="60" t="str">
        <f>VLOOKUP(B172,مقررات!$A$1:$F$409,6,FALSE)</f>
        <v>G341</v>
      </c>
      <c r="H172" s="60" t="s">
        <v>1481</v>
      </c>
      <c r="I172" s="262" t="str">
        <f>VLOOKUP(H172,'اعضاء هيئة التدريس'!$B$1:$D$300,2,FALSE)</f>
        <v>أ.د. هاني احمد مصطفى</v>
      </c>
      <c r="J172" s="73"/>
      <c r="K172" s="73"/>
      <c r="L172" s="73"/>
      <c r="M172" s="73"/>
      <c r="N172" s="73" t="s">
        <v>1303</v>
      </c>
      <c r="O172" s="73"/>
      <c r="P172" s="386"/>
      <c r="Q172" s="428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3"/>
      <c r="AB172" s="283"/>
      <c r="AC172" s="283"/>
      <c r="AD172" s="283"/>
      <c r="AE172" s="283"/>
      <c r="AF172" s="283"/>
      <c r="AT172" s="251" t="e">
        <f>VLOOKUP(#REF!,'اعضاء هيئة التدريس'!#REF!,2,)</f>
        <v>#REF!</v>
      </c>
    </row>
    <row r="173" spans="1:46" s="122" customFormat="1" ht="15.75" hidden="1" customHeight="1">
      <c r="A173" s="328">
        <v>35</v>
      </c>
      <c r="B173" s="691" t="s">
        <v>79</v>
      </c>
      <c r="C173" s="726" t="str">
        <f>VLOOKUP(B173,مقررات!$A$1:$F$411,2,FALSE)</f>
        <v>جيولوجيا تصويرية</v>
      </c>
      <c r="D173" s="211">
        <f>VLOOKUP(B173,مقررات!$A$1:$F$452,3,FALSE)</f>
        <v>1.5</v>
      </c>
      <c r="E173" s="211">
        <f>VLOOKUP(B173,مقررات!$A$1:$F$476,4,FALSE)</f>
        <v>3</v>
      </c>
      <c r="F173" s="211">
        <f t="shared" si="5"/>
        <v>3</v>
      </c>
      <c r="G173" s="60" t="str">
        <f>VLOOKUP(B173,مقررات!$A$1:$F$409,6,FALSE)</f>
        <v>G341</v>
      </c>
      <c r="H173" s="60" t="s">
        <v>1490</v>
      </c>
      <c r="I173" s="262" t="str">
        <f>VLOOKUP(H173,'اعضاء هيئة التدريس'!$B$1:$D$300,2,FALSE)</f>
        <v>د. اشرف صبحى عبدالمقصود</v>
      </c>
      <c r="J173" s="73"/>
      <c r="K173" s="73" t="s">
        <v>1303</v>
      </c>
      <c r="L173" s="73"/>
      <c r="M173" s="73"/>
      <c r="N173" s="73"/>
      <c r="O173" s="73"/>
      <c r="P173" s="384"/>
      <c r="Q173" s="769"/>
      <c r="R173" s="92"/>
      <c r="S173" s="92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  <c r="AF173" s="91"/>
      <c r="AT173" s="251" t="e">
        <f>VLOOKUP(#REF!,'اعضاء هيئة التدريس'!#REF!,2,)</f>
        <v>#REF!</v>
      </c>
    </row>
    <row r="174" spans="1:46" s="122" customFormat="1" ht="15.75" hidden="1" customHeight="1">
      <c r="A174" s="328">
        <v>36</v>
      </c>
      <c r="B174" s="691" t="s">
        <v>466</v>
      </c>
      <c r="C174" s="726" t="str">
        <f>VLOOKUP(B174,مقررات!$A$1:$F$411,2,FALSE)</f>
        <v>جيوتكنيك</v>
      </c>
      <c r="D174" s="211">
        <f>VLOOKUP(B174,مقررات!$A$1:$F$452,3,FALSE)</f>
        <v>1.5</v>
      </c>
      <c r="E174" s="211">
        <f>VLOOKUP(B174,مقررات!$A$1:$F$476,4,FALSE)</f>
        <v>3</v>
      </c>
      <c r="F174" s="211">
        <f t="shared" si="5"/>
        <v>3</v>
      </c>
      <c r="G174" s="60" t="str">
        <f>VLOOKUP(B174,مقررات!$A$1:$F$409,6,FALSE)</f>
        <v>G341</v>
      </c>
      <c r="H174" s="60" t="s">
        <v>1958</v>
      </c>
      <c r="I174" s="262" t="str">
        <f>VLOOKUP(H174,'اعضاء هيئة التدريس'!$B$1:$D$300,2,FALSE)</f>
        <v>أ.د. حسن على عليوة</v>
      </c>
      <c r="J174" s="73"/>
      <c r="K174" s="73"/>
      <c r="L174" s="73"/>
      <c r="M174" s="73" t="s">
        <v>1306</v>
      </c>
      <c r="N174" s="73"/>
      <c r="O174" s="73"/>
      <c r="P174" s="1046"/>
      <c r="Q174" s="769"/>
      <c r="R174" s="92"/>
      <c r="S174" s="92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  <c r="AF174" s="91"/>
      <c r="AT174" s="251" t="e">
        <f>VLOOKUP(#REF!,'اعضاء هيئة التدريس'!#REF!,2,)</f>
        <v>#REF!</v>
      </c>
    </row>
    <row r="175" spans="1:46" s="417" customFormat="1" ht="15.75" hidden="1" customHeight="1">
      <c r="A175" s="328">
        <v>37</v>
      </c>
      <c r="B175" s="691" t="s">
        <v>55</v>
      </c>
      <c r="C175" s="726" t="str">
        <f>VLOOKUP(B175,مقررات!$A$1:$F$411,2,FALSE)</f>
        <v>جيولوجيا البحار</v>
      </c>
      <c r="D175" s="211">
        <f>VLOOKUP(B175,مقررات!$A$1:$F$452,3,FALSE)</f>
        <v>1</v>
      </c>
      <c r="E175" s="211">
        <f>VLOOKUP(B175,مقررات!$A$1:$F$476,4,FALSE)</f>
        <v>2</v>
      </c>
      <c r="F175" s="211">
        <f t="shared" ref="F175:F180" si="6">D175+0.5*E175</f>
        <v>2</v>
      </c>
      <c r="G175" s="60" t="str">
        <f>VLOOKUP(B175,مقررات!$A$1:$F$409,6,FALSE)</f>
        <v>G331 -G342</v>
      </c>
      <c r="H175" s="60" t="s">
        <v>1512</v>
      </c>
      <c r="I175" s="262" t="str">
        <f>VLOOKUP(H175,'اعضاء هيئة التدريس'!$B$1:$D$300,2,FALSE)</f>
        <v>د/ معتز محمد عبدالغني</v>
      </c>
      <c r="J175" s="73"/>
      <c r="K175" s="73"/>
      <c r="L175" s="73" t="s">
        <v>1233</v>
      </c>
      <c r="M175" s="73"/>
      <c r="N175" s="73"/>
      <c r="O175" s="73"/>
      <c r="P175" s="386" t="s">
        <v>1321</v>
      </c>
      <c r="Q175" s="769"/>
      <c r="R175" s="91"/>
      <c r="S175" s="91"/>
      <c r="T175" s="220"/>
      <c r="U175" s="220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2"/>
      <c r="AT175" s="251" t="e">
        <f>VLOOKUP(#REF!,'اعضاء هيئة التدريس'!#REF!,2,)</f>
        <v>#REF!</v>
      </c>
    </row>
    <row r="176" spans="1:46" s="221" customFormat="1" ht="15.75" hidden="1" customHeight="1">
      <c r="A176" s="328">
        <v>38</v>
      </c>
      <c r="B176" s="691" t="s">
        <v>66</v>
      </c>
      <c r="C176" s="726" t="str">
        <f>VLOOKUP(B176,مقررات!$A$1:$F$411,2,FALSE)</f>
        <v>جيولوجيا البترول</v>
      </c>
      <c r="D176" s="211">
        <f>VLOOKUP(B176,مقررات!$A$1:$F$452,3,FALSE)</f>
        <v>1.5</v>
      </c>
      <c r="E176" s="211">
        <f>VLOOKUP(B176,مقررات!$A$1:$F$476,4,FALSE)</f>
        <v>3</v>
      </c>
      <c r="F176" s="211">
        <f t="shared" si="6"/>
        <v>3</v>
      </c>
      <c r="G176" s="60" t="str">
        <f>VLOOKUP(B176,مقررات!$A$1:$F$409,6,FALSE)</f>
        <v>G463</v>
      </c>
      <c r="H176" s="60" t="s">
        <v>1492</v>
      </c>
      <c r="I176" s="262" t="str">
        <f>VLOOKUP(H176,'اعضاء هيئة التدريس'!$B$1:$D$300,2,FALSE)</f>
        <v>د/ خالد جمال المعداوي</v>
      </c>
      <c r="J176" s="73"/>
      <c r="K176" s="73" t="s">
        <v>1156</v>
      </c>
      <c r="L176" s="73"/>
      <c r="M176" s="73"/>
      <c r="N176" s="73"/>
      <c r="O176" s="73"/>
      <c r="P176" s="386" t="s">
        <v>1321</v>
      </c>
      <c r="Q176" s="428"/>
      <c r="R176" s="283"/>
      <c r="S176" s="284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T176" s="251" t="e">
        <f>VLOOKUP(#REF!,'اعضاء هيئة التدريس'!#REF!,2,)</f>
        <v>#REF!</v>
      </c>
    </row>
    <row r="177" spans="1:46" s="221" customFormat="1" ht="15.75" hidden="1" customHeight="1">
      <c r="A177" s="328">
        <v>39</v>
      </c>
      <c r="B177" s="691" t="s">
        <v>63</v>
      </c>
      <c r="C177" s="726" t="str">
        <f>VLOOKUP(B177,مقررات!$A$1:$F$411,2,FALSE)</f>
        <v>جيولوجيا استكشاف</v>
      </c>
      <c r="D177" s="211">
        <f>VLOOKUP(B177,مقررات!$A$1:$F$452,3,FALSE)</f>
        <v>1.5</v>
      </c>
      <c r="E177" s="211">
        <f>VLOOKUP(B177,مقررات!$A$1:$F$476,4,FALSE)</f>
        <v>3</v>
      </c>
      <c r="F177" s="211">
        <f t="shared" si="6"/>
        <v>3</v>
      </c>
      <c r="G177" s="60" t="str">
        <f>VLOOKUP(B177,مقررات!$A$1:$F$409,6,FALSE)</f>
        <v>------</v>
      </c>
      <c r="H177" s="60" t="s">
        <v>1494</v>
      </c>
      <c r="I177" s="262" t="str">
        <f>VLOOKUP(H177,'اعضاء هيئة التدريس'!$B$1:$D$300,2,FALSE)</f>
        <v>د.نهى محمد فتح الله</v>
      </c>
      <c r="J177" s="73"/>
      <c r="K177" s="73"/>
      <c r="L177" s="73" t="s">
        <v>1306</v>
      </c>
      <c r="M177" s="73"/>
      <c r="N177" s="73"/>
      <c r="O177" s="73"/>
      <c r="P177" s="1046"/>
      <c r="Q177" s="692"/>
      <c r="R177" s="92"/>
      <c r="S177" s="92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T177" s="251" t="e">
        <f>VLOOKUP(#REF!,'اعضاء هيئة التدريس'!#REF!,2,)</f>
        <v>#REF!</v>
      </c>
    </row>
    <row r="178" spans="1:46" s="122" customFormat="1" ht="18.75" hidden="1" customHeight="1">
      <c r="A178" s="328">
        <v>40</v>
      </c>
      <c r="B178" s="691" t="s">
        <v>67</v>
      </c>
      <c r="C178" s="726" t="str">
        <f>VLOOKUP(B178,مقررات!$A$1:$F$411,2,FALSE)</f>
        <v>جيولوجيا  تحت سطحية</v>
      </c>
      <c r="D178" s="211">
        <f>VLOOKUP(B178,مقررات!$A$1:$F$452,3,FALSE)</f>
        <v>1.5</v>
      </c>
      <c r="E178" s="211">
        <f>VLOOKUP(B178,مقررات!$A$1:$F$476,4,FALSE)</f>
        <v>3</v>
      </c>
      <c r="F178" s="211">
        <f t="shared" si="6"/>
        <v>3</v>
      </c>
      <c r="G178" s="60" t="str">
        <f>VLOOKUP(B178,مقررات!$A$1:$F$409,6,FALSE)</f>
        <v>G341-G331</v>
      </c>
      <c r="H178" s="60" t="s">
        <v>1487</v>
      </c>
      <c r="I178" s="262" t="str">
        <f>VLOOKUP(H178,'اعضاء هيئة التدريس'!$B$1:$D$300,2,FALSE)</f>
        <v>د. محمد فاروق ابوحشيش</v>
      </c>
      <c r="J178" s="73"/>
      <c r="K178" s="73"/>
      <c r="L178" s="73"/>
      <c r="M178" s="73"/>
      <c r="N178" s="73" t="s">
        <v>1261</v>
      </c>
      <c r="O178" s="73"/>
      <c r="P178" s="384"/>
      <c r="Q178" s="692"/>
      <c r="R178" s="91"/>
      <c r="S178" s="91"/>
      <c r="T178" s="89"/>
      <c r="U178" s="622"/>
      <c r="V178" s="91"/>
      <c r="W178" s="811"/>
      <c r="X178" s="91"/>
      <c r="Y178" s="91"/>
      <c r="Z178" s="91"/>
      <c r="AA178" s="91"/>
      <c r="AB178" s="91"/>
      <c r="AC178" s="91"/>
      <c r="AD178" s="91"/>
      <c r="AE178" s="91"/>
      <c r="AF178" s="91"/>
      <c r="AT178" s="251" t="e">
        <f>VLOOKUP(#REF!,'اعضاء هيئة التدريس'!#REF!,2,)</f>
        <v>#REF!</v>
      </c>
    </row>
    <row r="179" spans="1:46" s="272" customFormat="1" ht="15.75" hidden="1" customHeight="1">
      <c r="A179" s="328">
        <v>41</v>
      </c>
      <c r="B179" s="691" t="s">
        <v>73</v>
      </c>
      <c r="C179" s="726" t="str">
        <f>VLOOKUP(B179,مقررات!$A$1:$F$411,2,FALSE)</f>
        <v>جيولوجيا هندسية</v>
      </c>
      <c r="D179" s="211">
        <f>VLOOKUP(B179,مقررات!$A$1:$F$452,3,FALSE)</f>
        <v>1.5</v>
      </c>
      <c r="E179" s="211">
        <f>VLOOKUP(B179,مقررات!$A$1:$F$476,4,FALSE)</f>
        <v>3</v>
      </c>
      <c r="F179" s="211">
        <f t="shared" si="6"/>
        <v>3</v>
      </c>
      <c r="G179" s="60" t="str">
        <f>VLOOKUP(B179,مقررات!$A$1:$F$409,6,FALSE)</f>
        <v>G 281</v>
      </c>
      <c r="H179" s="60" t="s">
        <v>1468</v>
      </c>
      <c r="I179" s="262" t="str">
        <f>VLOOKUP(H179,'اعضاء هيئة التدريس'!$B$1:$D$300,2,FALSE)</f>
        <v>أ.د. جمال عيسوي قمح</v>
      </c>
      <c r="J179" s="73"/>
      <c r="K179" s="73"/>
      <c r="L179" s="73"/>
      <c r="M179" s="73"/>
      <c r="N179" s="73"/>
      <c r="O179" s="73" t="s">
        <v>1306</v>
      </c>
      <c r="P179" s="386" t="s">
        <v>1321</v>
      </c>
      <c r="Q179" s="428"/>
      <c r="R179" s="283"/>
      <c r="S179" s="283"/>
      <c r="T179" s="284"/>
      <c r="U179" s="283"/>
      <c r="V179" s="283"/>
      <c r="W179" s="283"/>
      <c r="X179" s="283"/>
      <c r="Y179" s="283"/>
      <c r="Z179" s="283"/>
      <c r="AA179" s="283"/>
      <c r="AB179" s="283"/>
      <c r="AC179" s="283"/>
      <c r="AD179" s="283"/>
      <c r="AE179" s="283"/>
      <c r="AF179" s="283"/>
      <c r="AT179" s="251" t="e">
        <f>VLOOKUP(#REF!,'اعضاء هيئة التدريس'!#REF!,2,)</f>
        <v>#REF!</v>
      </c>
    </row>
    <row r="180" spans="1:46" s="272" customFormat="1" ht="15.75" hidden="1" customHeight="1">
      <c r="A180" s="328">
        <v>42</v>
      </c>
      <c r="B180" s="691" t="s">
        <v>1955</v>
      </c>
      <c r="C180" s="726" t="str">
        <f>VLOOKUP(B180,مقررات!$A$1:$F$411,2,FALSE)</f>
        <v>جيوفيزياء (1)</v>
      </c>
      <c r="D180" s="211">
        <f>VLOOKUP(B180,مقررات!$A$1:$F$452,3,FALSE)</f>
        <v>1</v>
      </c>
      <c r="E180" s="211">
        <f>VLOOKUP(B180,مقررات!$A$1:$F$476,4,FALSE)</f>
        <v>2</v>
      </c>
      <c r="F180" s="211">
        <f t="shared" si="6"/>
        <v>2</v>
      </c>
      <c r="G180" s="60">
        <f>VLOOKUP(B180,مقررات!$A$1:$F$409,6,FALSE)</f>
        <v>0</v>
      </c>
      <c r="H180" s="60" t="s">
        <v>1494</v>
      </c>
      <c r="I180" s="262" t="str">
        <f>VLOOKUP(H180,'اعضاء هيئة التدريس'!$B$1:$D$300,2,FALSE)</f>
        <v>د.نهى محمد فتح الله</v>
      </c>
      <c r="J180" s="73"/>
      <c r="K180" s="73" t="s">
        <v>1233</v>
      </c>
      <c r="L180" s="73"/>
      <c r="M180" s="73"/>
      <c r="N180" s="73"/>
      <c r="O180" s="73"/>
      <c r="P180" s="386" t="s">
        <v>1321</v>
      </c>
      <c r="Q180" s="428"/>
      <c r="R180" s="283"/>
      <c r="S180" s="284"/>
      <c r="T180" s="283"/>
      <c r="U180" s="283"/>
      <c r="V180" s="283"/>
      <c r="W180" s="283"/>
      <c r="X180" s="283"/>
      <c r="Y180" s="283"/>
      <c r="Z180" s="283"/>
      <c r="AA180" s="283"/>
      <c r="AB180" s="283"/>
      <c r="AC180" s="283"/>
      <c r="AD180" s="283"/>
      <c r="AE180" s="283"/>
      <c r="AF180" s="283"/>
      <c r="AT180" s="251" t="e">
        <f>VLOOKUP(#REF!,'اعضاء هيئة التدريس'!#REF!,2,)</f>
        <v>#REF!</v>
      </c>
    </row>
    <row r="181" spans="1:46" ht="15.75" hidden="1" customHeight="1">
      <c r="A181" s="724">
        <v>1</v>
      </c>
      <c r="B181" s="691" t="s">
        <v>516</v>
      </c>
      <c r="C181" s="726" t="str">
        <f>VLOOKUP(B181,مقررات!$A$1:$F$411,2,FALSE)</f>
        <v>كاشفات ضوئية</v>
      </c>
      <c r="D181" s="211">
        <f>VLOOKUP(B181,مقررات!$A$1:$F$452,3,FALSE)</f>
        <v>3</v>
      </c>
      <c r="E181" s="211" t="str">
        <f>VLOOKUP(B181,مقررات!$A$1:$F$476,4,FALSE)</f>
        <v>-</v>
      </c>
      <c r="F181" s="211">
        <v>3</v>
      </c>
      <c r="G181" s="60" t="str">
        <f>VLOOKUP(B181,مقررات!$A$1:$F$409,6,FALSE)</f>
        <v>-</v>
      </c>
      <c r="H181" s="455" t="s">
        <v>1680</v>
      </c>
      <c r="I181" s="262" t="str">
        <f>VLOOKUP(H181,'اعضاء هيئة التدريس'!$B$1:$D$300,2,FALSE)</f>
        <v>د/ حسام  عوض</v>
      </c>
      <c r="J181" s="254"/>
      <c r="K181" s="254"/>
      <c r="L181" s="382"/>
      <c r="M181" s="250" t="s">
        <v>1069</v>
      </c>
      <c r="N181" s="382"/>
      <c r="O181" s="254"/>
      <c r="P181" s="386" t="s">
        <v>1326</v>
      </c>
      <c r="Q181" s="624"/>
      <c r="AT181" s="251" t="e">
        <f>VLOOKUP(#REF!,'اعضاء هيئة التدريس'!#REF!,2,)</f>
        <v>#REF!</v>
      </c>
    </row>
    <row r="182" spans="1:46" s="272" customFormat="1" ht="15.75" hidden="1" customHeight="1">
      <c r="A182" s="724">
        <v>2</v>
      </c>
      <c r="B182" s="691" t="s">
        <v>517</v>
      </c>
      <c r="C182" s="726" t="str">
        <f>VLOOKUP(B182,مقررات!$A$1:$F$411,2,FALSE)</f>
        <v>تصميم وبناء ليزر</v>
      </c>
      <c r="D182" s="211">
        <f>VLOOKUP(B182,مقررات!$A$1:$F$452,3,FALSE)</f>
        <v>3</v>
      </c>
      <c r="E182" s="211">
        <f>VLOOKUP(B182,مقررات!$A$1:$F$476,4,FALSE)</f>
        <v>0</v>
      </c>
      <c r="F182" s="211">
        <f>D182+0.5*E182</f>
        <v>3</v>
      </c>
      <c r="G182" s="60" t="str">
        <f>VLOOKUP(B182,مقررات!$A$1:$F$409,6,FALSE)</f>
        <v>L432</v>
      </c>
      <c r="H182" s="216" t="s">
        <v>1649</v>
      </c>
      <c r="I182" s="262" t="str">
        <f>VLOOKUP(H182,'اعضاء هيئة التدريس'!$B$1:$D$300,2,FALSE)</f>
        <v>د/ سعيد صالح</v>
      </c>
      <c r="J182" s="195"/>
      <c r="K182" s="195"/>
      <c r="L182" s="144"/>
      <c r="M182" s="195"/>
      <c r="N182" s="250" t="s">
        <v>1069</v>
      </c>
      <c r="O182" s="195"/>
      <c r="P182" s="386" t="s">
        <v>1326</v>
      </c>
      <c r="Q182" s="807"/>
      <c r="R182" s="187"/>
      <c r="S182" s="187"/>
      <c r="T182" s="283"/>
      <c r="U182" s="283"/>
      <c r="V182" s="283"/>
      <c r="W182" s="283"/>
      <c r="X182" s="283"/>
      <c r="Y182" s="283"/>
      <c r="Z182" s="283"/>
      <c r="AA182" s="283"/>
      <c r="AB182" s="283"/>
      <c r="AC182" s="283"/>
      <c r="AD182" s="283"/>
      <c r="AE182" s="283"/>
      <c r="AF182" s="283"/>
      <c r="AT182" s="251" t="e">
        <f>VLOOKUP(#REF!,'اعضاء هيئة التدريس'!#REF!,2,)</f>
        <v>#REF!</v>
      </c>
    </row>
    <row r="183" spans="1:46" s="272" customFormat="1" ht="15.75" hidden="1" customHeight="1">
      <c r="A183" s="724">
        <v>3</v>
      </c>
      <c r="B183" s="691" t="s">
        <v>529</v>
      </c>
      <c r="C183" s="726" t="str">
        <f>VLOOKUP(B183,مقررات!$A$1:$F$411,2,FALSE)</f>
        <v>المكبرات الضوئيه</v>
      </c>
      <c r="D183" s="211">
        <f>VLOOKUP(B183,مقررات!$A$1:$F$452,3,FALSE)</f>
        <v>2</v>
      </c>
      <c r="E183" s="211">
        <f>VLOOKUP(B183,مقررات!$A$1:$F$476,4,FALSE)</f>
        <v>2</v>
      </c>
      <c r="F183" s="211">
        <f>D183+0.5*E183</f>
        <v>3</v>
      </c>
      <c r="G183" s="60" t="str">
        <f>VLOOKUP(B183,مقررات!$A$1:$F$409,6,FALSE)</f>
        <v>L131</v>
      </c>
      <c r="H183" s="288" t="s">
        <v>1680</v>
      </c>
      <c r="I183" s="262" t="str">
        <f>VLOOKUP(H183,'اعضاء هيئة التدريس'!$B$1:$D$300,2,FALSE)</f>
        <v>د/ حسام  عوض</v>
      </c>
      <c r="J183" s="250"/>
      <c r="K183" s="267"/>
      <c r="L183" s="250"/>
      <c r="M183" s="250" t="s">
        <v>1066</v>
      </c>
      <c r="N183" s="267"/>
      <c r="O183" s="267"/>
      <c r="P183" s="252"/>
      <c r="Q183" s="428"/>
      <c r="R183" s="283"/>
      <c r="S183" s="283"/>
      <c r="T183" s="283"/>
      <c r="U183" s="283"/>
      <c r="V183" s="283"/>
      <c r="W183" s="283"/>
      <c r="X183" s="283"/>
      <c r="Y183" s="283"/>
      <c r="Z183" s="283"/>
      <c r="AA183" s="283"/>
      <c r="AB183" s="283"/>
      <c r="AC183" s="283"/>
      <c r="AD183" s="283"/>
      <c r="AE183" s="283"/>
      <c r="AF183" s="283"/>
      <c r="AT183" s="251" t="e">
        <f>VLOOKUP(#REF!,'اعضاء هيئة التدريس'!#REF!,2,)</f>
        <v>#REF!</v>
      </c>
    </row>
    <row r="184" spans="1:46" s="272" customFormat="1" ht="15.75" hidden="1" customHeight="1">
      <c r="A184" s="724">
        <v>4</v>
      </c>
      <c r="B184" s="691" t="s">
        <v>530</v>
      </c>
      <c r="C184" s="726" t="str">
        <f>VLOOKUP(B184,مقررات!$A$1:$F$411,2,FALSE)</f>
        <v>تكنولوجيا الزجاج</v>
      </c>
      <c r="D184" s="211">
        <f>VLOOKUP(B184,مقررات!$A$1:$F$452,3,FALSE)</f>
        <v>2</v>
      </c>
      <c r="E184" s="211">
        <f>VLOOKUP(B184,مقررات!$A$1:$F$476,4,FALSE)</f>
        <v>2</v>
      </c>
      <c r="F184" s="211">
        <f>D184+0.5*E184</f>
        <v>3</v>
      </c>
      <c r="G184" s="60" t="str">
        <f>VLOOKUP(B184,مقررات!$A$1:$F$409,6,FALSE)</f>
        <v>P211</v>
      </c>
      <c r="H184" s="423" t="s">
        <v>1682</v>
      </c>
      <c r="I184" s="262" t="str">
        <f>VLOOKUP(H184,'اعضاء هيئة التدريس'!$B$1:$D$300,2,FALSE)</f>
        <v>أ.د/ رؤف الملواني</v>
      </c>
      <c r="J184" s="73"/>
      <c r="K184" s="73"/>
      <c r="L184" s="73" t="s">
        <v>1072</v>
      </c>
      <c r="M184" s="73"/>
      <c r="N184" s="73"/>
      <c r="O184" s="73"/>
      <c r="P184" s="1046"/>
      <c r="Q184" s="692"/>
      <c r="R184" s="91"/>
      <c r="S184" s="91"/>
      <c r="T184" s="283"/>
      <c r="U184" s="283"/>
      <c r="V184" s="283"/>
      <c r="W184" s="283"/>
      <c r="X184" s="283"/>
      <c r="Y184" s="283"/>
      <c r="Z184" s="283"/>
      <c r="AA184" s="283"/>
      <c r="AB184" s="283"/>
      <c r="AC184" s="283"/>
      <c r="AD184" s="283"/>
      <c r="AE184" s="283"/>
      <c r="AF184" s="283"/>
      <c r="AT184" s="251" t="e">
        <f>VLOOKUP(#REF!,'اعضاء هيئة التدريس'!#REF!,2,)</f>
        <v>#REF!</v>
      </c>
    </row>
    <row r="185" spans="1:46" s="272" customFormat="1" ht="25.5" hidden="1" customHeight="1">
      <c r="A185" s="724">
        <v>5</v>
      </c>
      <c r="B185" s="691" t="s">
        <v>531</v>
      </c>
      <c r="C185" s="756" t="str">
        <f>VLOOKUP(B185,مقررات!$A$1:$F$411,2,FALSE)</f>
        <v>تكنولوجيا التفريغ العالى للغازات</v>
      </c>
      <c r="D185" s="211">
        <f>VLOOKUP(B185,مقررات!$A$1:$F$452,3,FALSE)</f>
        <v>2</v>
      </c>
      <c r="E185" s="211">
        <f>VLOOKUP(B185,مقررات!$A$1:$F$476,4,FALSE)</f>
        <v>2</v>
      </c>
      <c r="F185" s="211">
        <f>D185+0.5*E185</f>
        <v>3</v>
      </c>
      <c r="G185" s="60" t="str">
        <f>VLOOKUP(B185,مقررات!$A$1:$F$409,6,FALSE)</f>
        <v>P111</v>
      </c>
      <c r="H185" s="60" t="s">
        <v>1644</v>
      </c>
      <c r="I185" s="262" t="str">
        <f>VLOOKUP(H185,'اعضاء هيئة التدريس'!$B$1:$D$300,2,FALSE)</f>
        <v>د/ محمد الهوارى</v>
      </c>
      <c r="J185" s="250"/>
      <c r="K185" s="250"/>
      <c r="L185" s="250"/>
      <c r="M185" s="250" t="s">
        <v>1069</v>
      </c>
      <c r="N185" s="250"/>
      <c r="O185" s="250"/>
      <c r="P185" s="1045"/>
      <c r="Q185" s="428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3"/>
      <c r="AB185" s="283"/>
      <c r="AC185" s="283"/>
      <c r="AD185" s="283"/>
      <c r="AE185" s="283"/>
      <c r="AF185" s="283"/>
      <c r="AT185" s="251" t="e">
        <f>VLOOKUP(#REF!,'اعضاء هيئة التدريس'!#REF!,2,)</f>
        <v>#REF!</v>
      </c>
    </row>
    <row r="186" spans="1:46" s="285" customFormat="1" ht="15.75" hidden="1" customHeight="1">
      <c r="A186" s="724">
        <v>6</v>
      </c>
      <c r="B186" s="691" t="s">
        <v>518</v>
      </c>
      <c r="C186" s="726" t="str">
        <f>VLOOKUP(B186,مقررات!$A$1:$F$411,2,FALSE)</f>
        <v>ألياف ضوئية</v>
      </c>
      <c r="D186" s="211">
        <f>VLOOKUP(B186,مقررات!$A$1:$F$452,3,FALSE)</f>
        <v>3</v>
      </c>
      <c r="E186" s="211">
        <f>VLOOKUP(B186,مقررات!$A$1:$F$476,4,FALSE)</f>
        <v>0</v>
      </c>
      <c r="F186" s="211">
        <f>D186+0.5*E186</f>
        <v>3</v>
      </c>
      <c r="G186" s="60" t="str">
        <f>VLOOKUP(B186,مقررات!$A$1:$F$409,6,FALSE)</f>
        <v>L432</v>
      </c>
      <c r="H186" s="423" t="s">
        <v>1634</v>
      </c>
      <c r="I186" s="262" t="str">
        <f>VLOOKUP(H186,'اعضاء هيئة التدريس'!$B$1:$D$300,2,FALSE)</f>
        <v>أ.د/  محمد الزيدية</v>
      </c>
      <c r="J186" s="73"/>
      <c r="K186" s="73"/>
      <c r="L186" s="73" t="s">
        <v>1069</v>
      </c>
      <c r="M186" s="73"/>
      <c r="N186" s="73"/>
      <c r="O186" s="73"/>
      <c r="P186" s="1052"/>
      <c r="Q186" s="692"/>
      <c r="R186" s="92"/>
      <c r="S186" s="92"/>
      <c r="T186" s="369"/>
      <c r="U186" s="284"/>
      <c r="V186" s="284"/>
      <c r="W186" s="284"/>
      <c r="X186" s="284"/>
      <c r="Y186" s="284"/>
      <c r="Z186" s="284"/>
      <c r="AA186" s="284"/>
      <c r="AB186" s="284"/>
      <c r="AC186" s="284"/>
      <c r="AD186" s="284"/>
      <c r="AE186" s="284"/>
      <c r="AF186" s="284"/>
      <c r="AT186" s="251" t="e">
        <f>VLOOKUP(#REF!,'اعضاء هيئة التدريس'!#REF!,2,)</f>
        <v>#REF!</v>
      </c>
    </row>
    <row r="187" spans="1:46" s="272" customFormat="1" ht="15.75" hidden="1" customHeight="1">
      <c r="A187" s="724">
        <v>7</v>
      </c>
      <c r="B187" s="691" t="s">
        <v>520</v>
      </c>
      <c r="C187" s="726" t="str">
        <f>VLOOKUP(B187,مقررات!$A$1:$F$411,2,FALSE)</f>
        <v>تطبيقات الليزر (1)</v>
      </c>
      <c r="D187" s="211">
        <f>VLOOKUP(B187,مقررات!$A$1:$F$452,3,FALSE)</f>
        <v>3</v>
      </c>
      <c r="E187" s="211" t="str">
        <f>VLOOKUP(B187,مقررات!$A$1:$F$476,4,FALSE)</f>
        <v>-</v>
      </c>
      <c r="F187" s="211">
        <v>3</v>
      </c>
      <c r="G187" s="60" t="str">
        <f>VLOOKUP(B187,مقررات!$A$1:$F$409,6,FALSE)</f>
        <v>L432</v>
      </c>
      <c r="H187" s="60" t="s">
        <v>1987</v>
      </c>
      <c r="I187" s="262" t="str">
        <f>VLOOKUP(H187,'اعضاء هيئة التدريس'!$B$1:$D$300,2,FALSE)</f>
        <v>د / مجدي ابوغزالة</v>
      </c>
      <c r="J187" s="250"/>
      <c r="K187" s="250" t="s">
        <v>1068</v>
      </c>
      <c r="L187" s="250"/>
      <c r="M187" s="250"/>
      <c r="N187" s="250"/>
      <c r="O187" s="250"/>
      <c r="P187" s="386" t="s">
        <v>1326</v>
      </c>
      <c r="Q187" s="428"/>
      <c r="R187" s="283"/>
      <c r="S187" s="283"/>
      <c r="T187" s="284"/>
      <c r="U187" s="283"/>
      <c r="V187" s="283"/>
      <c r="W187" s="283"/>
      <c r="X187" s="283"/>
      <c r="Y187" s="283"/>
      <c r="Z187" s="283"/>
      <c r="AA187" s="283"/>
      <c r="AB187" s="283"/>
      <c r="AC187" s="283"/>
      <c r="AD187" s="283"/>
      <c r="AE187" s="283"/>
      <c r="AF187" s="283"/>
      <c r="AT187" s="251" t="e">
        <f>VLOOKUP(#REF!,'اعضاء هيئة التدريس'!#REF!,2,)</f>
        <v>#REF!</v>
      </c>
    </row>
    <row r="188" spans="1:46" s="272" customFormat="1" ht="15.75" hidden="1" customHeight="1">
      <c r="A188" s="724">
        <v>8</v>
      </c>
      <c r="B188" s="691" t="s">
        <v>519</v>
      </c>
      <c r="C188" s="726" t="str">
        <f>VLOOKUP(B188,مقررات!$A$1:$F$411,2,FALSE)</f>
        <v>فيزياءالليزر (1)</v>
      </c>
      <c r="D188" s="211">
        <f>VLOOKUP(B188,مقررات!$A$1:$F$452,3,FALSE)</f>
        <v>3</v>
      </c>
      <c r="E188" s="211">
        <f>VLOOKUP(B188,مقررات!$A$1:$F$476,4,FALSE)</f>
        <v>0</v>
      </c>
      <c r="F188" s="211">
        <f t="shared" ref="F188:F193" si="7">D188+0.5*E188</f>
        <v>3</v>
      </c>
      <c r="G188" s="60" t="str">
        <f>VLOOKUP(B188,مقررات!$A$1:$F$409,6,FALSE)</f>
        <v>P133</v>
      </c>
      <c r="H188" s="60" t="s">
        <v>1986</v>
      </c>
      <c r="I188" s="262" t="str">
        <f>VLOOKUP(H188,'اعضاء هيئة التدريس'!$B$1:$D$300,2,FALSE)</f>
        <v>د/ سمير عطوة</v>
      </c>
      <c r="J188" s="250"/>
      <c r="K188" s="250"/>
      <c r="L188" s="250" t="s">
        <v>1069</v>
      </c>
      <c r="M188" s="250"/>
      <c r="N188" s="250"/>
      <c r="O188" s="250"/>
      <c r="P188" s="252"/>
      <c r="Q188" s="428"/>
      <c r="R188" s="283"/>
      <c r="S188" s="283"/>
      <c r="T188" s="283"/>
      <c r="U188" s="283"/>
      <c r="V188" s="283"/>
      <c r="W188" s="283"/>
      <c r="X188" s="283"/>
      <c r="Y188" s="283"/>
      <c r="Z188" s="283"/>
      <c r="AA188" s="283"/>
      <c r="AB188" s="283"/>
      <c r="AC188" s="283"/>
      <c r="AD188" s="283"/>
      <c r="AE188" s="283"/>
      <c r="AF188" s="283"/>
      <c r="AT188" s="251" t="e">
        <f>VLOOKUP(#REF!,'اعضاء هيئة التدريس'!#REF!,2,)</f>
        <v>#REF!</v>
      </c>
    </row>
    <row r="189" spans="1:46" s="285" customFormat="1" ht="15.75" hidden="1" customHeight="1">
      <c r="A189" s="724">
        <v>9</v>
      </c>
      <c r="B189" s="691" t="s">
        <v>534</v>
      </c>
      <c r="C189" s="726" t="str">
        <f>VLOOKUP(B189,مقررات!$A$1:$F$411,2,FALSE)</f>
        <v>ليزر المواد الصلبة</v>
      </c>
      <c r="D189" s="211">
        <f>VLOOKUP(B189,مقررات!$A$1:$F$452,3,FALSE)</f>
        <v>3</v>
      </c>
      <c r="E189" s="211">
        <f>VLOOKUP(B189,مقررات!$A$1:$F$476,4,FALSE)</f>
        <v>0</v>
      </c>
      <c r="F189" s="211">
        <f t="shared" si="7"/>
        <v>3</v>
      </c>
      <c r="G189" s="60" t="str">
        <f>VLOOKUP(B189,مقررات!$A$1:$F$409,6,FALSE)</f>
        <v>L434</v>
      </c>
      <c r="H189" s="340" t="s">
        <v>1623</v>
      </c>
      <c r="I189" s="262" t="str">
        <f>VLOOKUP(H189,'اعضاء هيئة التدريس'!$B$1:$D$300,2,FALSE)</f>
        <v>أ.د/ابراهيم حجر</v>
      </c>
      <c r="J189" s="323"/>
      <c r="K189" s="324"/>
      <c r="L189" s="250"/>
      <c r="M189" s="250" t="s">
        <v>1069</v>
      </c>
      <c r="N189" s="250"/>
      <c r="O189" s="250"/>
      <c r="P189" s="386" t="s">
        <v>1320</v>
      </c>
      <c r="Q189" s="428"/>
      <c r="R189" s="283"/>
      <c r="S189" s="283"/>
      <c r="T189" s="283"/>
      <c r="U189" s="284"/>
      <c r="V189" s="284"/>
      <c r="W189" s="284"/>
      <c r="X189" s="284"/>
      <c r="Y189" s="284"/>
      <c r="Z189" s="284"/>
      <c r="AA189" s="284"/>
      <c r="AB189" s="284"/>
      <c r="AC189" s="284"/>
      <c r="AD189" s="284"/>
      <c r="AE189" s="284"/>
      <c r="AF189" s="284"/>
      <c r="AT189" s="251" t="e">
        <f>VLOOKUP(#REF!,'اعضاء هيئة التدريس'!#REF!,2,)</f>
        <v>#REF!</v>
      </c>
    </row>
    <row r="190" spans="1:46" s="272" customFormat="1" ht="15.75" hidden="1" customHeight="1">
      <c r="A190" s="724">
        <v>10</v>
      </c>
      <c r="B190" s="691" t="s">
        <v>521</v>
      </c>
      <c r="C190" s="726" t="str">
        <f>VLOOKUP(B190,مقررات!$A$1:$F$411,2,FALSE)</f>
        <v>فيزياء عملى بصريات</v>
      </c>
      <c r="D190" s="211">
        <f>VLOOKUP(B190,مقررات!$A$1:$F$452,3,FALSE)</f>
        <v>0</v>
      </c>
      <c r="E190" s="211">
        <f>VLOOKUP(B190,مقررات!$A$1:$F$476,4,FALSE)</f>
        <v>8</v>
      </c>
      <c r="F190" s="211">
        <f t="shared" si="7"/>
        <v>4</v>
      </c>
      <c r="G190" s="60" t="str">
        <f>VLOOKUP(B190,مقررات!$A$1:$F$409,6,FALSE)</f>
        <v>P211</v>
      </c>
      <c r="H190" s="340" t="s">
        <v>1627</v>
      </c>
      <c r="I190" s="262" t="str">
        <f>VLOOKUP(H190,'اعضاء هيئة التدريس'!$B$1:$D$300,2,FALSE)</f>
        <v>أ.د/ عبد المجيد خفاجى</v>
      </c>
      <c r="J190" s="254"/>
      <c r="K190" s="254"/>
      <c r="L190" s="382"/>
      <c r="M190" s="253"/>
      <c r="N190" s="250"/>
      <c r="O190" s="250" t="s">
        <v>1083</v>
      </c>
      <c r="P190" s="382"/>
      <c r="Q190" s="624"/>
      <c r="R190" s="369"/>
      <c r="S190" s="369"/>
      <c r="T190" s="283"/>
      <c r="U190" s="283"/>
      <c r="V190" s="283"/>
      <c r="W190" s="283"/>
      <c r="X190" s="283"/>
      <c r="Y190" s="283"/>
      <c r="Z190" s="283"/>
      <c r="AA190" s="283"/>
      <c r="AB190" s="283"/>
      <c r="AC190" s="283"/>
      <c r="AD190" s="283"/>
      <c r="AE190" s="283"/>
      <c r="AF190" s="283"/>
      <c r="AT190" s="251" t="e">
        <f>VLOOKUP(#REF!,'اعضاء هيئة التدريس'!#REF!,2,)</f>
        <v>#REF!</v>
      </c>
    </row>
    <row r="191" spans="1:46" s="272" customFormat="1" ht="15.75" hidden="1" customHeight="1">
      <c r="A191" s="724">
        <v>11</v>
      </c>
      <c r="B191" s="691" t="s">
        <v>522</v>
      </c>
      <c r="C191" s="726" t="str">
        <f>VLOOKUP(B191,مقررات!$A$1:$F$411,2,FALSE)</f>
        <v>ضوء كمى (1)</v>
      </c>
      <c r="D191" s="211">
        <f>VLOOKUP(B191,مقررات!$A$1:$F$452,3,FALSE)</f>
        <v>3</v>
      </c>
      <c r="E191" s="211">
        <f>VLOOKUP(B191,مقررات!$A$1:$F$476,4,FALSE)</f>
        <v>0</v>
      </c>
      <c r="F191" s="211">
        <f t="shared" si="7"/>
        <v>3</v>
      </c>
      <c r="G191" s="60" t="str">
        <f>VLOOKUP(B191,مقررات!$A$1:$F$409,6,FALSE)</f>
        <v>P232</v>
      </c>
      <c r="H191" s="705" t="s">
        <v>1655</v>
      </c>
      <c r="I191" s="262" t="str">
        <f>VLOOKUP(H191,'اعضاء هيئة التدريس'!$B$1:$D$300,2,FALSE)</f>
        <v>د/ محمد عبد الحكيم</v>
      </c>
      <c r="J191" s="253" t="s">
        <v>1069</v>
      </c>
      <c r="K191" s="772"/>
      <c r="L191" s="73"/>
      <c r="M191" s="772"/>
      <c r="N191" s="772"/>
      <c r="O191" s="73"/>
      <c r="P191" s="386" t="s">
        <v>1326</v>
      </c>
      <c r="Q191" s="692"/>
      <c r="R191" s="91"/>
      <c r="S191" s="91"/>
      <c r="T191" s="283"/>
      <c r="U191" s="283"/>
      <c r="V191" s="283"/>
      <c r="W191" s="283"/>
      <c r="X191" s="283"/>
      <c r="Y191" s="283"/>
      <c r="Z191" s="283"/>
      <c r="AA191" s="283"/>
      <c r="AB191" s="283"/>
      <c r="AC191" s="283"/>
      <c r="AD191" s="283"/>
      <c r="AE191" s="283"/>
      <c r="AF191" s="283"/>
      <c r="AT191" s="251" t="e">
        <f>VLOOKUP(#REF!,'اعضاء هيئة التدريس'!#REF!,2,)</f>
        <v>#REF!</v>
      </c>
    </row>
    <row r="192" spans="1:46" s="272" customFormat="1" ht="15.75" hidden="1" customHeight="1">
      <c r="A192" s="724">
        <v>12</v>
      </c>
      <c r="B192" s="691" t="s">
        <v>523</v>
      </c>
      <c r="C192" s="726" t="str">
        <f>VLOOKUP(B192,مقررات!$A$1:$F$411,2,FALSE)</f>
        <v>فيزياء الليزر (2)</v>
      </c>
      <c r="D192" s="211">
        <f>VLOOKUP(B192,مقررات!$A$1:$F$452,3,FALSE)</f>
        <v>3</v>
      </c>
      <c r="E192" s="211">
        <f>VLOOKUP(B192,مقررات!$A$1:$F$476,4,FALSE)</f>
        <v>0</v>
      </c>
      <c r="F192" s="211">
        <f t="shared" si="7"/>
        <v>3</v>
      </c>
      <c r="G192" s="60" t="str">
        <f>VLOOKUP(B192,مقررات!$A$1:$F$409,6,FALSE)</f>
        <v>L332</v>
      </c>
      <c r="H192" s="60" t="s">
        <v>1652</v>
      </c>
      <c r="I192" s="262" t="str">
        <f>VLOOKUP(H192,'اعضاء هيئة التدريس'!$B$1:$D$300,2,FALSE)</f>
        <v>د/ حسام دنيا</v>
      </c>
      <c r="J192" s="250"/>
      <c r="K192" s="250" t="s">
        <v>1072</v>
      </c>
      <c r="L192" s="250"/>
      <c r="M192" s="250"/>
      <c r="N192" s="250"/>
      <c r="O192" s="250"/>
      <c r="P192" s="386"/>
      <c r="Q192" s="428"/>
      <c r="R192" s="283"/>
      <c r="S192" s="283"/>
      <c r="T192" s="283"/>
      <c r="U192" s="283"/>
      <c r="V192" s="283"/>
      <c r="W192" s="283"/>
      <c r="X192" s="283"/>
      <c r="Y192" s="283"/>
      <c r="Z192" s="283"/>
      <c r="AA192" s="283"/>
      <c r="AB192" s="283"/>
      <c r="AC192" s="283"/>
      <c r="AD192" s="283"/>
      <c r="AE192" s="283"/>
      <c r="AF192" s="283"/>
      <c r="AT192" s="251" t="e">
        <f>VLOOKUP(#REF!,'اعضاء هيئة التدريس'!#REF!,2,)</f>
        <v>#REF!</v>
      </c>
    </row>
    <row r="193" spans="1:46" s="272" customFormat="1" ht="15.75" hidden="1" customHeight="1">
      <c r="A193" s="724">
        <v>13</v>
      </c>
      <c r="B193" s="691" t="s">
        <v>523</v>
      </c>
      <c r="C193" s="726" t="str">
        <f>VLOOKUP(B193,مقررات!$A$1:$F$411,2,FALSE)</f>
        <v>فيزياء الليزر (2)</v>
      </c>
      <c r="D193" s="211">
        <f>VLOOKUP(B193,مقررات!$A$1:$F$452,3,FALSE)</f>
        <v>3</v>
      </c>
      <c r="E193" s="211">
        <f>VLOOKUP(B193,مقررات!$A$1:$F$476,4,FALSE)</f>
        <v>0</v>
      </c>
      <c r="F193" s="211">
        <f t="shared" si="7"/>
        <v>3</v>
      </c>
      <c r="G193" s="60" t="str">
        <f>VLOOKUP(B193,مقررات!$A$1:$F$409,6,FALSE)</f>
        <v>L332</v>
      </c>
      <c r="H193" s="705" t="s">
        <v>1680</v>
      </c>
      <c r="I193" s="262" t="str">
        <f>VLOOKUP(H193,'اعضاء هيئة التدريس'!$B$1:$D$300,2,FALSE)</f>
        <v>د/ حسام  عوض</v>
      </c>
      <c r="J193" s="772"/>
      <c r="K193" s="772"/>
      <c r="L193" s="73"/>
      <c r="M193" s="73"/>
      <c r="N193" s="253" t="s">
        <v>1069</v>
      </c>
      <c r="O193" s="73"/>
      <c r="P193" s="386" t="s">
        <v>1320</v>
      </c>
      <c r="Q193" s="769"/>
      <c r="R193" s="91"/>
      <c r="S193" s="91"/>
      <c r="T193" s="283"/>
      <c r="U193" s="283"/>
      <c r="V193" s="283"/>
      <c r="W193" s="283"/>
      <c r="X193" s="283"/>
      <c r="Y193" s="283"/>
      <c r="Z193" s="283"/>
      <c r="AA193" s="283"/>
      <c r="AB193" s="283"/>
      <c r="AC193" s="283"/>
      <c r="AD193" s="283"/>
      <c r="AE193" s="283"/>
      <c r="AF193" s="283"/>
      <c r="AT193" s="251" t="e">
        <f>VLOOKUP(#REF!,'اعضاء هيئة التدريس'!#REF!,2,)</f>
        <v>#REF!</v>
      </c>
    </row>
    <row r="194" spans="1:46" s="272" customFormat="1" ht="15.75" hidden="1" customHeight="1">
      <c r="A194" s="724">
        <v>14</v>
      </c>
      <c r="B194" s="691" t="s">
        <v>524</v>
      </c>
      <c r="C194" s="726" t="str">
        <f>VLOOKUP(B194,مقررات!$A$1:$F$411,2,FALSE)</f>
        <v>تطبيقات الليزر (2)</v>
      </c>
      <c r="D194" s="211">
        <f>VLOOKUP(B194,مقررات!$A$1:$F$452,3,FALSE)</f>
        <v>3</v>
      </c>
      <c r="E194" s="211" t="str">
        <f>VLOOKUP(B194,مقررات!$A$1:$F$476,4,FALSE)</f>
        <v>-</v>
      </c>
      <c r="F194" s="211">
        <v>3</v>
      </c>
      <c r="G194" s="60" t="str">
        <f>VLOOKUP(B194,مقررات!$A$1:$F$409,6,FALSE)</f>
        <v>L332</v>
      </c>
      <c r="H194" s="298" t="s">
        <v>1652</v>
      </c>
      <c r="I194" s="262" t="str">
        <f>VLOOKUP(H194,'اعضاء هيئة التدريس'!$B$1:$D$300,2,FALSE)</f>
        <v>د/ حسام دنيا</v>
      </c>
      <c r="J194" s="267"/>
      <c r="K194" s="250" t="s">
        <v>1232</v>
      </c>
      <c r="L194" s="250"/>
      <c r="M194" s="250"/>
      <c r="N194" s="250"/>
      <c r="O194" s="267"/>
      <c r="P194" s="386"/>
      <c r="Q194" s="428"/>
      <c r="R194" s="283"/>
      <c r="S194" s="283"/>
      <c r="T194" s="283"/>
      <c r="U194" s="283"/>
      <c r="V194" s="283"/>
      <c r="W194" s="283"/>
      <c r="X194" s="283"/>
      <c r="Y194" s="283"/>
      <c r="Z194" s="283"/>
      <c r="AA194" s="283"/>
      <c r="AB194" s="283"/>
      <c r="AC194" s="283"/>
      <c r="AD194" s="283"/>
      <c r="AE194" s="283"/>
      <c r="AF194" s="283"/>
      <c r="AT194" s="251" t="e">
        <f>VLOOKUP(#REF!,'اعضاء هيئة التدريس'!#REF!,2,)</f>
        <v>#REF!</v>
      </c>
    </row>
    <row r="195" spans="1:46" s="272" customFormat="1" ht="15.75" hidden="1" customHeight="1">
      <c r="A195" s="724">
        <v>15</v>
      </c>
      <c r="B195" s="691" t="s">
        <v>525</v>
      </c>
      <c r="C195" s="726" t="str">
        <f>VLOOKUP(B195,مقررات!$A$1:$F$411,2,FALSE)</f>
        <v>أنظمة الليزر</v>
      </c>
      <c r="D195" s="211">
        <f>VLOOKUP(B195,مقررات!$A$1:$F$452,3,FALSE)</f>
        <v>3</v>
      </c>
      <c r="E195" s="211">
        <f>VLOOKUP(B195,مقررات!$A$1:$F$476,4,FALSE)</f>
        <v>0</v>
      </c>
      <c r="F195" s="211">
        <f t="shared" ref="F195:F226" si="8">D195+0.5*E195</f>
        <v>3</v>
      </c>
      <c r="G195" s="60" t="str">
        <f>VLOOKUP(B195,مقررات!$A$1:$F$409,6,FALSE)</f>
        <v>L432-L232</v>
      </c>
      <c r="H195" s="423" t="s">
        <v>1623</v>
      </c>
      <c r="I195" s="262" t="str">
        <f>VLOOKUP(H195,'اعضاء هيئة التدريس'!$B$1:$D$300,2,FALSE)</f>
        <v>أ.د/ابراهيم حجر</v>
      </c>
      <c r="J195" s="73"/>
      <c r="K195" s="73" t="s">
        <v>1069</v>
      </c>
      <c r="L195" s="73"/>
      <c r="M195" s="73"/>
      <c r="N195" s="73"/>
      <c r="O195" s="73"/>
      <c r="P195" s="386"/>
      <c r="Q195" s="692"/>
      <c r="R195" s="91"/>
      <c r="S195" s="91"/>
      <c r="T195" s="284"/>
      <c r="U195" s="283"/>
      <c r="V195" s="283"/>
      <c r="W195" s="283"/>
      <c r="X195" s="283"/>
      <c r="Y195" s="283"/>
      <c r="Z195" s="283"/>
      <c r="AA195" s="283"/>
      <c r="AB195" s="283"/>
      <c r="AC195" s="283"/>
      <c r="AD195" s="283"/>
      <c r="AE195" s="283"/>
      <c r="AF195" s="283"/>
      <c r="AT195" s="251" t="e">
        <f>VLOOKUP(#REF!,'اعضاء هيئة التدريس'!#REF!,2,)</f>
        <v>#REF!</v>
      </c>
    </row>
    <row r="196" spans="1:46" s="272" customFormat="1" ht="15.75" hidden="1" customHeight="1">
      <c r="A196" s="724">
        <v>16</v>
      </c>
      <c r="B196" s="691" t="s">
        <v>526</v>
      </c>
      <c r="C196" s="726" t="str">
        <f>VLOOKUP(B196,مقررات!$A$1:$F$411,2,FALSE)</f>
        <v>أمان الليزر</v>
      </c>
      <c r="D196" s="211">
        <f>VLOOKUP(B196,مقررات!$A$1:$F$452,3,FALSE)</f>
        <v>2</v>
      </c>
      <c r="E196" s="211">
        <f>VLOOKUP(B196,مقررات!$A$1:$F$476,4,FALSE)</f>
        <v>0</v>
      </c>
      <c r="F196" s="211">
        <f t="shared" si="8"/>
        <v>2</v>
      </c>
      <c r="G196" s="60" t="str">
        <f>VLOOKUP(B196,مقررات!$A$1:$F$409,6,FALSE)</f>
        <v>-</v>
      </c>
      <c r="H196" s="60" t="s">
        <v>1986</v>
      </c>
      <c r="I196" s="262" t="str">
        <f>VLOOKUP(H196,'اعضاء هيئة التدريس'!$B$1:$D$300,2,FALSE)</f>
        <v>د/ سمير عطوة</v>
      </c>
      <c r="J196" s="250"/>
      <c r="K196" s="250" t="s">
        <v>1067</v>
      </c>
      <c r="L196" s="250"/>
      <c r="M196" s="250"/>
      <c r="N196" s="250"/>
      <c r="O196" s="250"/>
      <c r="P196" s="386"/>
      <c r="Q196" s="428"/>
      <c r="R196" s="283"/>
      <c r="S196" s="284"/>
      <c r="T196" s="284"/>
      <c r="U196" s="283"/>
      <c r="V196" s="283"/>
      <c r="W196" s="283"/>
      <c r="X196" s="283"/>
      <c r="Y196" s="283"/>
      <c r="Z196" s="283"/>
      <c r="AA196" s="283"/>
      <c r="AB196" s="283"/>
      <c r="AC196" s="283"/>
      <c r="AD196" s="283"/>
      <c r="AE196" s="283"/>
      <c r="AF196" s="283"/>
      <c r="AT196" s="251" t="e">
        <f>VLOOKUP(#REF!,'اعضاء هيئة التدريس'!#REF!,2,)</f>
        <v>#REF!</v>
      </c>
    </row>
    <row r="197" spans="1:46" s="285" customFormat="1" ht="15.75" hidden="1" customHeight="1">
      <c r="A197" s="724">
        <v>17</v>
      </c>
      <c r="B197" s="691" t="s">
        <v>528</v>
      </c>
      <c r="C197" s="726" t="str">
        <f>VLOOKUP(B197,مقررات!$A$1:$F$411,2,FALSE)</f>
        <v>فيزياء عملية ليزر</v>
      </c>
      <c r="D197" s="211">
        <f>VLOOKUP(B197,مقررات!$A$1:$F$452,3,FALSE)</f>
        <v>0</v>
      </c>
      <c r="E197" s="211">
        <f>VLOOKUP(B197,مقررات!$A$1:$F$476,4,FALSE)</f>
        <v>8</v>
      </c>
      <c r="F197" s="211">
        <f t="shared" si="8"/>
        <v>4</v>
      </c>
      <c r="G197" s="60" t="str">
        <f>VLOOKUP(B197,مقررات!$A$1:$F$409,6,FALSE)</f>
        <v>L348</v>
      </c>
      <c r="H197" s="423" t="s">
        <v>1986</v>
      </c>
      <c r="I197" s="262" t="str">
        <f>VLOOKUP(H197,'اعضاء هيئة التدريس'!$B$1:$D$300,2,FALSE)</f>
        <v>د/ سمير عطوة</v>
      </c>
      <c r="J197" s="73"/>
      <c r="K197" s="73"/>
      <c r="L197" s="73"/>
      <c r="M197" s="73"/>
      <c r="N197" s="250" t="s">
        <v>1083</v>
      </c>
      <c r="O197" s="250"/>
      <c r="P197" s="1052"/>
      <c r="Q197" s="769"/>
      <c r="R197" s="91"/>
      <c r="S197" s="91"/>
      <c r="T197" s="284"/>
      <c r="U197" s="284"/>
      <c r="V197" s="284"/>
      <c r="W197" s="284"/>
      <c r="X197" s="284"/>
      <c r="Y197" s="284"/>
      <c r="Z197" s="284"/>
      <c r="AA197" s="284"/>
      <c r="AB197" s="284"/>
      <c r="AC197" s="284"/>
      <c r="AD197" s="284"/>
      <c r="AE197" s="284"/>
      <c r="AF197" s="284"/>
      <c r="AT197" s="251" t="e">
        <f>VLOOKUP(#REF!,'اعضاء هيئة التدريس'!#REF!,2,)</f>
        <v>#REF!</v>
      </c>
    </row>
    <row r="198" spans="1:46" s="272" customFormat="1" ht="15.75" hidden="1" customHeight="1">
      <c r="A198" s="724">
        <v>1</v>
      </c>
      <c r="B198" s="691" t="s">
        <v>542</v>
      </c>
      <c r="C198" s="726" t="str">
        <f>VLOOKUP(B198,مقررات!$A$1:$F$411,2,FALSE)</f>
        <v>تحليل رياضي (1)</v>
      </c>
      <c r="D198" s="211">
        <f>VLOOKUP(B198,مقررات!$A$1:$F$452,3,FALSE)</f>
        <v>2</v>
      </c>
      <c r="E198" s="211">
        <f>VLOOKUP(B198,مقررات!$A$1:$F$476,4,FALSE)</f>
        <v>2</v>
      </c>
      <c r="F198" s="211">
        <f t="shared" si="8"/>
        <v>3</v>
      </c>
      <c r="G198" s="60">
        <f>VLOOKUP(B198,مقررات!$A$1:$F$409,6,FALSE)</f>
        <v>0</v>
      </c>
      <c r="H198" s="60" t="s">
        <v>1554</v>
      </c>
      <c r="I198" s="262" t="str">
        <f>VLOOKUP(H198,'اعضاء هيئة التدريس'!$B$1:$D$300,2,FALSE)</f>
        <v xml:space="preserve">د. اشرف ابراهيم حفناوي </v>
      </c>
      <c r="J198" s="73"/>
      <c r="K198" s="73"/>
      <c r="L198" s="73" t="s">
        <v>1069</v>
      </c>
      <c r="M198" s="73"/>
      <c r="N198" s="73"/>
      <c r="O198" s="73"/>
      <c r="P198" s="255" t="s">
        <v>1319</v>
      </c>
      <c r="Q198" s="692"/>
      <c r="R198" s="91"/>
      <c r="S198" s="91"/>
      <c r="T198" s="283"/>
      <c r="U198" s="283"/>
      <c r="V198" s="283"/>
      <c r="W198" s="283"/>
      <c r="X198" s="283"/>
      <c r="Y198" s="283"/>
      <c r="Z198" s="283"/>
      <c r="AA198" s="283"/>
      <c r="AB198" s="283"/>
      <c r="AC198" s="283"/>
      <c r="AD198" s="283"/>
      <c r="AE198" s="283"/>
      <c r="AF198" s="283"/>
      <c r="AT198" s="251" t="e">
        <f>VLOOKUP(#REF!,'اعضاء هيئة التدريس'!#REF!,2,)</f>
        <v>#REF!</v>
      </c>
    </row>
    <row r="199" spans="1:46" s="285" customFormat="1" ht="15.75" hidden="1" customHeight="1">
      <c r="A199" s="724">
        <v>2</v>
      </c>
      <c r="B199" s="691" t="s">
        <v>542</v>
      </c>
      <c r="C199" s="726" t="str">
        <f>VLOOKUP(B199,مقررات!$A$1:$F$411,2,FALSE)</f>
        <v>تحليل رياضي (1)</v>
      </c>
      <c r="D199" s="211">
        <f>VLOOKUP(B199,مقررات!$A$1:$F$452,3,FALSE)</f>
        <v>2</v>
      </c>
      <c r="E199" s="211">
        <f>VLOOKUP(B199,مقررات!$A$1:$F$476,4,FALSE)</f>
        <v>2</v>
      </c>
      <c r="F199" s="211">
        <f t="shared" si="8"/>
        <v>3</v>
      </c>
      <c r="G199" s="60">
        <f>VLOOKUP(B199,مقررات!$A$1:$F$409,6,FALSE)</f>
        <v>0</v>
      </c>
      <c r="H199" s="60" t="s">
        <v>1529</v>
      </c>
      <c r="I199" s="262" t="str">
        <f>VLOOKUP(H199,'اعضاء هيئة التدريس'!$B$1:$D$300,2,FALSE)</f>
        <v>أ.د/ شكري إبراهيم ندا</v>
      </c>
      <c r="J199" s="73"/>
      <c r="K199" s="73"/>
      <c r="L199" s="73" t="s">
        <v>1069</v>
      </c>
      <c r="M199" s="73"/>
      <c r="N199" s="73"/>
      <c r="O199" s="73"/>
      <c r="P199" s="255" t="s">
        <v>1319</v>
      </c>
      <c r="Q199" s="692"/>
      <c r="R199" s="91"/>
      <c r="S199" s="91"/>
      <c r="T199" s="284"/>
      <c r="U199" s="284"/>
      <c r="V199" s="284"/>
      <c r="W199" s="284"/>
      <c r="X199" s="284"/>
      <c r="Y199" s="284"/>
      <c r="Z199" s="284"/>
      <c r="AA199" s="284"/>
      <c r="AB199" s="284"/>
      <c r="AC199" s="284"/>
      <c r="AD199" s="284"/>
      <c r="AE199" s="284"/>
      <c r="AF199" s="284"/>
      <c r="AT199" s="251" t="e">
        <f>VLOOKUP(#REF!,'اعضاء هيئة التدريس'!#REF!,2,)</f>
        <v>#REF!</v>
      </c>
    </row>
    <row r="200" spans="1:46" s="272" customFormat="1" ht="15.75" hidden="1" customHeight="1">
      <c r="A200" s="724">
        <v>3</v>
      </c>
      <c r="B200" s="691" t="s">
        <v>543</v>
      </c>
      <c r="C200" s="726" t="str">
        <f>VLOOKUP(B200,مقررات!$A$1:$F$411,2,FALSE)</f>
        <v>هندسة تحليلية (1)</v>
      </c>
      <c r="D200" s="211">
        <f>VLOOKUP(B200,مقررات!$A$1:$F$452,3,FALSE)</f>
        <v>2</v>
      </c>
      <c r="E200" s="211">
        <f>VLOOKUP(B200,مقررات!$A$1:$F$476,4,FALSE)</f>
        <v>1</v>
      </c>
      <c r="F200" s="211">
        <f t="shared" si="8"/>
        <v>2.5</v>
      </c>
      <c r="G200" s="60" t="str">
        <f>VLOOKUP(B200,مقررات!$A$1:$F$409,6,FALSE)</f>
        <v>--</v>
      </c>
      <c r="H200" s="60" t="s">
        <v>1541</v>
      </c>
      <c r="I200" s="262" t="str">
        <f>VLOOKUP(H200,'اعضاء هيئة التدريس'!$B$1:$D$300,2,FALSE)</f>
        <v>د/ ناهد عبد العزيز صقر</v>
      </c>
      <c r="J200" s="73"/>
      <c r="K200" s="777" t="s">
        <v>1068</v>
      </c>
      <c r="L200" s="73"/>
      <c r="M200" s="73"/>
      <c r="N200" s="73"/>
      <c r="O200" s="73"/>
      <c r="P200" s="255" t="s">
        <v>1319</v>
      </c>
      <c r="Q200" s="428"/>
      <c r="R200" s="283"/>
      <c r="S200" s="283"/>
      <c r="T200" s="283"/>
      <c r="U200" s="283"/>
      <c r="V200" s="283"/>
      <c r="W200" s="283"/>
      <c r="X200" s="283"/>
      <c r="Y200" s="283"/>
      <c r="Z200" s="283"/>
      <c r="AA200" s="283"/>
      <c r="AB200" s="283"/>
      <c r="AC200" s="283"/>
      <c r="AD200" s="283"/>
      <c r="AE200" s="283"/>
      <c r="AF200" s="283"/>
      <c r="AT200" s="251" t="e">
        <f>VLOOKUP(#REF!,'اعضاء هيئة التدريس'!#REF!,2,)</f>
        <v>#REF!</v>
      </c>
    </row>
    <row r="201" spans="1:46" s="272" customFormat="1" ht="15.75" hidden="1" customHeight="1">
      <c r="A201" s="724">
        <v>4</v>
      </c>
      <c r="B201" s="691" t="s">
        <v>543</v>
      </c>
      <c r="C201" s="726" t="str">
        <f>VLOOKUP(B201,مقررات!$A$1:$F$411,2,FALSE)</f>
        <v>هندسة تحليلية (1)</v>
      </c>
      <c r="D201" s="211">
        <f>VLOOKUP(B201,مقررات!$A$1:$F$452,3,FALSE)</f>
        <v>2</v>
      </c>
      <c r="E201" s="211">
        <f>VLOOKUP(B201,مقررات!$A$1:$F$476,4,FALSE)</f>
        <v>1</v>
      </c>
      <c r="F201" s="211">
        <f t="shared" si="8"/>
        <v>2.5</v>
      </c>
      <c r="G201" s="60" t="str">
        <f>VLOOKUP(B201,مقررات!$A$1:$F$409,6,FALSE)</f>
        <v>--</v>
      </c>
      <c r="H201" s="60" t="s">
        <v>1522</v>
      </c>
      <c r="I201" s="262" t="str">
        <f>VLOOKUP(H201,'اعضاء هيئة التدريس'!$B$1:$D$300,2,FALSE)</f>
        <v>أ.د/ نبوية عبد الفتاح الرملي</v>
      </c>
      <c r="J201" s="73"/>
      <c r="K201" s="73" t="s">
        <v>1068</v>
      </c>
      <c r="L201" s="73"/>
      <c r="M201" s="73"/>
      <c r="N201" s="73"/>
      <c r="O201" s="73"/>
      <c r="P201" s="255" t="s">
        <v>1319</v>
      </c>
      <c r="Q201" s="428"/>
      <c r="R201" s="283"/>
      <c r="S201" s="283"/>
      <c r="T201" s="283"/>
      <c r="U201" s="283"/>
      <c r="V201" s="283"/>
      <c r="W201" s="283"/>
      <c r="X201" s="283"/>
      <c r="Y201" s="283"/>
      <c r="Z201" s="283"/>
      <c r="AA201" s="283"/>
      <c r="AB201" s="283"/>
      <c r="AC201" s="283"/>
      <c r="AD201" s="283"/>
      <c r="AE201" s="283"/>
      <c r="AF201" s="283"/>
      <c r="AT201" s="251" t="e">
        <f>VLOOKUP(#REF!,'اعضاء هيئة التدريس'!#REF!,2,)</f>
        <v>#REF!</v>
      </c>
    </row>
    <row r="202" spans="1:46" s="285" customFormat="1" ht="15.75" hidden="1" customHeight="1">
      <c r="A202" s="724">
        <v>5</v>
      </c>
      <c r="B202" s="691" t="s">
        <v>544</v>
      </c>
      <c r="C202" s="726" t="str">
        <f>VLOOKUP(B202,مقررات!$A$1:$F$411,2,FALSE)</f>
        <v>الجبر</v>
      </c>
      <c r="D202" s="211">
        <f>VLOOKUP(B202,مقررات!$A$1:$F$452,3,FALSE)</f>
        <v>2</v>
      </c>
      <c r="E202" s="211">
        <f>VLOOKUP(B202,مقررات!$A$1:$F$476,4,FALSE)</f>
        <v>1</v>
      </c>
      <c r="F202" s="211">
        <f t="shared" si="8"/>
        <v>2.5</v>
      </c>
      <c r="G202" s="60" t="str">
        <f>VLOOKUP(B202,مقررات!$A$1:$F$409,6,FALSE)</f>
        <v>--</v>
      </c>
      <c r="H202" s="60" t="s">
        <v>1556</v>
      </c>
      <c r="I202" s="262" t="str">
        <f>VLOOKUP(H202,'اعضاء هيئة التدريس'!$B$1:$D$300,2,FALSE)</f>
        <v xml:space="preserve">د/ نجلاء محمدالشاذلي </v>
      </c>
      <c r="J202" s="73"/>
      <c r="K202" s="73"/>
      <c r="L202" s="73"/>
      <c r="M202" s="73"/>
      <c r="N202" s="73" t="s">
        <v>1067</v>
      </c>
      <c r="O202" s="73"/>
      <c r="P202" s="255" t="s">
        <v>1319</v>
      </c>
      <c r="Q202" s="692"/>
      <c r="R202" s="91"/>
      <c r="S202" s="91"/>
      <c r="T202" s="284"/>
      <c r="U202" s="284"/>
      <c r="V202" s="284"/>
      <c r="W202" s="284"/>
      <c r="X202" s="284"/>
      <c r="Y202" s="284"/>
      <c r="Z202" s="284"/>
      <c r="AA202" s="284"/>
      <c r="AB202" s="284"/>
      <c r="AC202" s="284"/>
      <c r="AD202" s="284"/>
      <c r="AE202" s="284"/>
      <c r="AF202" s="284"/>
      <c r="AT202" s="251" t="e">
        <f>VLOOKUP(#REF!,'اعضاء هيئة التدريس'!#REF!,2,)</f>
        <v>#REF!</v>
      </c>
    </row>
    <row r="203" spans="1:46" s="285" customFormat="1" ht="15.75" hidden="1" customHeight="1">
      <c r="A203" s="724">
        <v>6</v>
      </c>
      <c r="B203" s="691" t="s">
        <v>544</v>
      </c>
      <c r="C203" s="726" t="str">
        <f>VLOOKUP(B203,مقررات!$A$1:$F$411,2,FALSE)</f>
        <v>الجبر</v>
      </c>
      <c r="D203" s="211">
        <f>VLOOKUP(B203,مقررات!$A$1:$F$452,3,FALSE)</f>
        <v>2</v>
      </c>
      <c r="E203" s="211">
        <f>VLOOKUP(B203,مقررات!$A$1:$F$476,4,FALSE)</f>
        <v>1</v>
      </c>
      <c r="F203" s="211">
        <f t="shared" si="8"/>
        <v>2.5</v>
      </c>
      <c r="G203" s="60" t="str">
        <f>VLOOKUP(B203,مقررات!$A$1:$F$409,6,FALSE)</f>
        <v>--</v>
      </c>
      <c r="H203" s="60" t="s">
        <v>1571</v>
      </c>
      <c r="I203" s="262" t="str">
        <f>VLOOKUP(H203,'اعضاء هيئة التدريس'!$B$1:$D$300,2,FALSE)</f>
        <v>د/ منار عبدالله ماهر</v>
      </c>
      <c r="J203" s="73"/>
      <c r="K203" s="73"/>
      <c r="L203" s="73"/>
      <c r="M203" s="73"/>
      <c r="N203" s="73" t="s">
        <v>1067</v>
      </c>
      <c r="O203" s="73"/>
      <c r="P203" s="255" t="s">
        <v>1319</v>
      </c>
      <c r="Q203" s="692"/>
      <c r="R203" s="91"/>
      <c r="S203" s="91"/>
      <c r="T203" s="283"/>
      <c r="U203" s="284"/>
      <c r="V203" s="284"/>
      <c r="W203" s="284"/>
      <c r="X203" s="284"/>
      <c r="Y203" s="284"/>
      <c r="Z203" s="284"/>
      <c r="AA203" s="284"/>
      <c r="AB203" s="284"/>
      <c r="AC203" s="284"/>
      <c r="AD203" s="284"/>
      <c r="AE203" s="284"/>
      <c r="AF203" s="284"/>
      <c r="AT203" s="251" t="e">
        <f>VLOOKUP(#REF!,'اعضاء هيئة التدريس'!#REF!,2,)</f>
        <v>#REF!</v>
      </c>
    </row>
    <row r="204" spans="1:46" s="272" customFormat="1" ht="15.75" hidden="1" customHeight="1">
      <c r="A204" s="724">
        <v>7</v>
      </c>
      <c r="B204" s="691" t="s">
        <v>545</v>
      </c>
      <c r="C204" s="726" t="str">
        <f>VLOOKUP(B204,مقررات!$A$1:$F$411,2,FALSE)</f>
        <v>تحليل رياضي (2)</v>
      </c>
      <c r="D204" s="211">
        <f>VLOOKUP(B204,مقررات!$A$1:$F$452,3,FALSE)</f>
        <v>3</v>
      </c>
      <c r="E204" s="211">
        <f>VLOOKUP(B204,مقررات!$A$1:$F$476,4,FALSE)</f>
        <v>2</v>
      </c>
      <c r="F204" s="211">
        <f t="shared" si="8"/>
        <v>4</v>
      </c>
      <c r="G204" s="60" t="str">
        <f>VLOOKUP(B204,مقررات!$A$1:$F$409,6,FALSE)</f>
        <v>M111</v>
      </c>
      <c r="H204" s="60" t="s">
        <v>1533</v>
      </c>
      <c r="I204" s="262" t="str">
        <f>VLOOKUP(H204,'اعضاء هيئة التدريس'!$B$1:$D$300,2,FALSE)</f>
        <v>د. حسني عبدالعليم عطية</v>
      </c>
      <c r="J204" s="73"/>
      <c r="K204" s="73" t="s">
        <v>1074</v>
      </c>
      <c r="L204" s="73"/>
      <c r="M204" s="73"/>
      <c r="N204" s="73"/>
      <c r="O204" s="73"/>
      <c r="P204" s="386" t="s">
        <v>1315</v>
      </c>
      <c r="Q204" s="428"/>
      <c r="R204" s="283"/>
      <c r="S204" s="283"/>
      <c r="T204" s="283"/>
      <c r="U204" s="283"/>
      <c r="V204" s="283"/>
      <c r="W204" s="283"/>
      <c r="X204" s="283"/>
      <c r="Y204" s="283"/>
      <c r="Z204" s="283"/>
      <c r="AA204" s="283"/>
      <c r="AB204" s="283"/>
      <c r="AC204" s="283"/>
      <c r="AD204" s="283"/>
      <c r="AE204" s="283"/>
      <c r="AF204" s="283"/>
      <c r="AT204" s="251" t="e">
        <f>VLOOKUP(#REF!,'اعضاء هيئة التدريس'!#REF!,2,)</f>
        <v>#REF!</v>
      </c>
    </row>
    <row r="205" spans="1:46" s="272" customFormat="1" ht="14.25" hidden="1" customHeight="1">
      <c r="A205" s="724">
        <v>8</v>
      </c>
      <c r="B205" s="691" t="s">
        <v>547</v>
      </c>
      <c r="C205" s="726" t="str">
        <f>VLOOKUP(B205,مقررات!$A$1:$F$411,2,FALSE)</f>
        <v>جبر مجرد (1)</v>
      </c>
      <c r="D205" s="211">
        <f>VLOOKUP(B205,مقررات!$A$1:$F$452,3,FALSE)</f>
        <v>2</v>
      </c>
      <c r="E205" s="211">
        <f>VLOOKUP(B205,مقررات!$A$1:$F$476,4,FALSE)</f>
        <v>1</v>
      </c>
      <c r="F205" s="211">
        <f t="shared" si="8"/>
        <v>2.5</v>
      </c>
      <c r="G205" s="60" t="str">
        <f>VLOOKUP(B205,مقررات!$A$1:$F$409,6,FALSE)</f>
        <v>M113</v>
      </c>
      <c r="H205" s="60" t="s">
        <v>1538</v>
      </c>
      <c r="I205" s="262" t="str">
        <f>VLOOKUP(H205,'اعضاء هيئة التدريس'!$B$1:$D$300,2,FALSE)</f>
        <v>د/ ليلى ناشد جاب الله</v>
      </c>
      <c r="J205" s="73"/>
      <c r="K205" s="73" t="s">
        <v>1067</v>
      </c>
      <c r="L205" s="73"/>
      <c r="M205" s="73"/>
      <c r="N205" s="73"/>
      <c r="O205" s="73"/>
      <c r="P205" s="255" t="s">
        <v>1319</v>
      </c>
      <c r="Q205" s="692"/>
      <c r="R205" s="91"/>
      <c r="S205" s="91"/>
      <c r="T205" s="283"/>
      <c r="U205" s="283"/>
      <c r="V205" s="283"/>
      <c r="W205" s="283"/>
      <c r="X205" s="283"/>
      <c r="Y205" s="283"/>
      <c r="Z205" s="283"/>
      <c r="AA205" s="283"/>
      <c r="AB205" s="283"/>
      <c r="AC205" s="283"/>
      <c r="AD205" s="283"/>
      <c r="AE205" s="283"/>
      <c r="AF205" s="283"/>
      <c r="AT205" s="251" t="e">
        <f>VLOOKUP(#REF!,'اعضاء هيئة التدريس'!#REF!,2,)</f>
        <v>#REF!</v>
      </c>
    </row>
    <row r="206" spans="1:46" s="272" customFormat="1" ht="15.75" hidden="1" customHeight="1">
      <c r="A206" s="724">
        <v>9</v>
      </c>
      <c r="B206" s="691" t="s">
        <v>548</v>
      </c>
      <c r="C206" s="726" t="str">
        <f>VLOOKUP(B206,مقررات!$A$1:$F$411,2,FALSE)</f>
        <v>جبر خطى</v>
      </c>
      <c r="D206" s="211">
        <f>VLOOKUP(B206,مقررات!$A$1:$F$452,3,FALSE)</f>
        <v>2</v>
      </c>
      <c r="E206" s="211">
        <f>VLOOKUP(B206,مقررات!$A$1:$F$476,4,FALSE)</f>
        <v>1</v>
      </c>
      <c r="F206" s="211">
        <f t="shared" si="8"/>
        <v>2.5</v>
      </c>
      <c r="G206" s="60" t="str">
        <f>VLOOKUP(B206,مقررات!$A$1:$F$409,6,FALSE)</f>
        <v>M113</v>
      </c>
      <c r="H206" s="60" t="s">
        <v>1530</v>
      </c>
      <c r="I206" s="262" t="str">
        <f>VLOOKUP(H206,'اعضاء هيئة التدريس'!$B$1:$D$300,2,FALSE)</f>
        <v>أ.د/ محمد عبد اللطيف رمضان</v>
      </c>
      <c r="J206" s="73"/>
      <c r="K206" s="73"/>
      <c r="L206" s="73"/>
      <c r="M206" s="73"/>
      <c r="N206" s="73" t="s">
        <v>1067</v>
      </c>
      <c r="O206" s="73"/>
      <c r="P206" s="386" t="s">
        <v>1327</v>
      </c>
      <c r="Q206" s="428"/>
      <c r="R206" s="283"/>
      <c r="S206" s="283"/>
      <c r="T206" s="283"/>
      <c r="U206" s="283"/>
      <c r="V206" s="283"/>
      <c r="W206" s="283"/>
      <c r="X206" s="283"/>
      <c r="Y206" s="283"/>
      <c r="Z206" s="283"/>
      <c r="AA206" s="283"/>
      <c r="AB206" s="283"/>
      <c r="AC206" s="283"/>
      <c r="AD206" s="283"/>
      <c r="AE206" s="283"/>
      <c r="AF206" s="283"/>
      <c r="AT206" s="251" t="e">
        <f>VLOOKUP(#REF!,'اعضاء هيئة التدريس'!#REF!,2,)</f>
        <v>#REF!</v>
      </c>
    </row>
    <row r="207" spans="1:46" s="272" customFormat="1" ht="15" hidden="1" customHeight="1">
      <c r="A207" s="724">
        <v>10</v>
      </c>
      <c r="B207" s="691" t="s">
        <v>549</v>
      </c>
      <c r="C207" s="726" t="str">
        <f>VLOOKUP(B207,مقررات!$A$1:$F$411,2,FALSE)</f>
        <v>تحليل عددي (1)</v>
      </c>
      <c r="D207" s="211">
        <f>VLOOKUP(B207,مقررات!$A$1:$F$452,3,FALSE)</f>
        <v>2</v>
      </c>
      <c r="E207" s="211">
        <f>VLOOKUP(B207,مقررات!$A$1:$F$476,4,FALSE)</f>
        <v>1</v>
      </c>
      <c r="F207" s="211">
        <f t="shared" si="8"/>
        <v>2.5</v>
      </c>
      <c r="G207" s="60" t="str">
        <f>VLOOKUP(B207,مقررات!$A$1:$F$409,6,FALSE)</f>
        <v>M117</v>
      </c>
      <c r="H207" s="60" t="s">
        <v>1530</v>
      </c>
      <c r="I207" s="262" t="str">
        <f>VLOOKUP(H207,'اعضاء هيئة التدريس'!$B$1:$D$300,2,FALSE)</f>
        <v>أ.د/ محمد عبد اللطيف رمضان</v>
      </c>
      <c r="J207" s="73"/>
      <c r="K207" s="73"/>
      <c r="L207" s="73"/>
      <c r="M207" s="73"/>
      <c r="N207" s="73" t="s">
        <v>1068</v>
      </c>
      <c r="O207" s="73"/>
      <c r="P207" s="386" t="s">
        <v>1322</v>
      </c>
      <c r="Q207" s="692"/>
      <c r="R207" s="91"/>
      <c r="S207" s="91"/>
      <c r="T207" s="283"/>
      <c r="U207" s="283"/>
      <c r="V207" s="283"/>
      <c r="W207" s="283"/>
      <c r="X207" s="283"/>
      <c r="Y207" s="283"/>
      <c r="Z207" s="283"/>
      <c r="AA207" s="283"/>
      <c r="AB207" s="283"/>
      <c r="AC207" s="283"/>
      <c r="AD207" s="283"/>
      <c r="AE207" s="283"/>
      <c r="AF207" s="283"/>
      <c r="AT207" s="251" t="e">
        <f>VLOOKUP(#REF!,'اعضاء هيئة التدريس'!#REF!,2,)</f>
        <v>#REF!</v>
      </c>
    </row>
    <row r="208" spans="1:46" s="272" customFormat="1" ht="15.75" hidden="1" customHeight="1">
      <c r="A208" s="724">
        <v>13</v>
      </c>
      <c r="B208" s="691" t="s">
        <v>551</v>
      </c>
      <c r="C208" s="726" t="str">
        <f>VLOOKUP(B208,مقررات!$A$1:$F$411,2,FALSE)</f>
        <v>ديناميكا(1)</v>
      </c>
      <c r="D208" s="211">
        <f>VLOOKUP(B208,مقررات!$A$1:$F$452,3,FALSE)</f>
        <v>2</v>
      </c>
      <c r="E208" s="211">
        <f>VLOOKUP(B208,مقررات!$A$1:$F$476,4,FALSE)</f>
        <v>1</v>
      </c>
      <c r="F208" s="211">
        <f t="shared" si="8"/>
        <v>2.5</v>
      </c>
      <c r="G208" s="60" t="str">
        <f>VLOOKUP(B208,مقررات!$A$1:$F$409,6,FALSE)</f>
        <v>M111</v>
      </c>
      <c r="H208" s="60" t="s">
        <v>1544</v>
      </c>
      <c r="I208" s="262" t="str">
        <f>VLOOKUP(H208,'اعضاء هيئة التدريس'!$B$1:$D$300,2,FALSE)</f>
        <v xml:space="preserve">د/ رفعت أحمد حسن </v>
      </c>
      <c r="J208" s="73"/>
      <c r="K208" s="73"/>
      <c r="L208" s="73"/>
      <c r="M208" s="73"/>
      <c r="N208" s="73" t="s">
        <v>1072</v>
      </c>
      <c r="O208" s="73"/>
      <c r="P208" s="386"/>
      <c r="Q208" s="428"/>
      <c r="R208" s="283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  <c r="AC208" s="283"/>
      <c r="AD208" s="283"/>
      <c r="AE208" s="283"/>
      <c r="AF208" s="283"/>
      <c r="AT208" s="251" t="e">
        <f>VLOOKUP(#REF!,'اعضاء هيئة التدريس'!#REF!,2,)</f>
        <v>#REF!</v>
      </c>
    </row>
    <row r="209" spans="1:46" s="272" customFormat="1" ht="15.75" hidden="1" customHeight="1">
      <c r="A209" s="724">
        <v>14</v>
      </c>
      <c r="B209" s="691" t="s">
        <v>553</v>
      </c>
      <c r="C209" s="726" t="str">
        <f>VLOOKUP(B209,مقررات!$A$1:$F$411,2,FALSE)</f>
        <v>نظرية حركة الموائع</v>
      </c>
      <c r="D209" s="211">
        <f>VLOOKUP(B209,مقررات!$A$1:$F$452,3,FALSE)</f>
        <v>2</v>
      </c>
      <c r="E209" s="211">
        <f>VLOOKUP(B209,مقررات!$A$1:$F$476,4,FALSE)</f>
        <v>0</v>
      </c>
      <c r="F209" s="211">
        <f t="shared" si="8"/>
        <v>2</v>
      </c>
      <c r="G209" s="60" t="str">
        <f>VLOOKUP(B209,مقررات!$A$1:$F$409,6,FALSE)</f>
        <v>M229</v>
      </c>
      <c r="H209" s="60" t="s">
        <v>1547</v>
      </c>
      <c r="I209" s="262" t="str">
        <f>VLOOKUP(H209,'اعضاء هيئة التدريس'!$B$1:$D$300,2,FALSE)</f>
        <v>د/ جميل على شلبي</v>
      </c>
      <c r="J209" s="73"/>
      <c r="K209" s="73"/>
      <c r="L209" s="73"/>
      <c r="M209" s="73"/>
      <c r="N209" s="73" t="s">
        <v>1070</v>
      </c>
      <c r="O209" s="73"/>
      <c r="P209" s="386" t="s">
        <v>1327</v>
      </c>
      <c r="Q209" s="428"/>
      <c r="R209" s="283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  <c r="AC209" s="283"/>
      <c r="AD209" s="283"/>
      <c r="AE209" s="283"/>
      <c r="AF209" s="283"/>
      <c r="AT209" s="251" t="e">
        <f>VLOOKUP(#REF!,'اعضاء هيئة التدريس'!#REF!,2,)</f>
        <v>#REF!</v>
      </c>
    </row>
    <row r="210" spans="1:46" s="272" customFormat="1" ht="15.75" hidden="1" customHeight="1">
      <c r="A210" s="724">
        <v>15</v>
      </c>
      <c r="B210" s="691" t="s">
        <v>1042</v>
      </c>
      <c r="C210" s="726" t="str">
        <f>VLOOKUP(B210,مقررات!$A$1:$F$411,2,FALSE)</f>
        <v>ميكانيكا عامة</v>
      </c>
      <c r="D210" s="211">
        <f>VLOOKUP(B210,مقررات!$A$1:$F$452,3,FALSE)</f>
        <v>3</v>
      </c>
      <c r="E210" s="211">
        <f>VLOOKUP(B210,مقررات!$A$1:$F$476,4,FALSE)</f>
        <v>2</v>
      </c>
      <c r="F210" s="211">
        <f t="shared" si="8"/>
        <v>4</v>
      </c>
      <c r="G210" s="60" t="str">
        <f>VLOOKUP(B210,مقررات!$A$1:$F$409,6,FALSE)</f>
        <v>--</v>
      </c>
      <c r="H210" s="697" t="s">
        <v>1552</v>
      </c>
      <c r="I210" s="262" t="str">
        <f>VLOOKUP(H210,'اعضاء هيئة التدريس'!$B$1:$D$300,2,FALSE)</f>
        <v>د. طه عبدالكريم ابراهيم</v>
      </c>
      <c r="J210" s="73"/>
      <c r="K210" s="73"/>
      <c r="L210" s="73" t="s">
        <v>1074</v>
      </c>
      <c r="M210" s="73"/>
      <c r="N210" s="73"/>
      <c r="O210" s="73"/>
      <c r="P210" s="386" t="s">
        <v>1322</v>
      </c>
      <c r="Q210" s="692"/>
      <c r="R210" s="91"/>
      <c r="S210" s="91"/>
      <c r="T210" s="283"/>
      <c r="U210" s="283"/>
      <c r="V210" s="283"/>
      <c r="W210" s="283"/>
      <c r="X210" s="283"/>
      <c r="Y210" s="283"/>
      <c r="Z210" s="283"/>
      <c r="AA210" s="283"/>
      <c r="AB210" s="283"/>
      <c r="AC210" s="283"/>
      <c r="AD210" s="283"/>
      <c r="AE210" s="283"/>
      <c r="AF210" s="283"/>
      <c r="AT210" s="251" t="e">
        <f>VLOOKUP(#REF!,'اعضاء هيئة التدريس'!#REF!,2,)</f>
        <v>#REF!</v>
      </c>
    </row>
    <row r="211" spans="1:46" s="272" customFormat="1" ht="15.75" hidden="1">
      <c r="A211" s="724">
        <v>16</v>
      </c>
      <c r="B211" s="691" t="s">
        <v>573</v>
      </c>
      <c r="C211" s="726" t="str">
        <f>VLOOKUP(B211,مقررات!$A$1:$F$411,2,FALSE)</f>
        <v>رياضيات غير متصلة (1)</v>
      </c>
      <c r="D211" s="211">
        <f>VLOOKUP(B211,مقررات!$A$1:$F$452,3,FALSE)</f>
        <v>2</v>
      </c>
      <c r="E211" s="211">
        <f>VLOOKUP(B211,مقررات!$A$1:$F$476,4,FALSE)</f>
        <v>2</v>
      </c>
      <c r="F211" s="211">
        <f t="shared" si="8"/>
        <v>3</v>
      </c>
      <c r="G211" s="60">
        <f>VLOOKUP(B211,مقررات!$A$1:$F$409,6,FALSE)</f>
        <v>0</v>
      </c>
      <c r="H211" s="60" t="s">
        <v>1520</v>
      </c>
      <c r="I211" s="262" t="str">
        <f>VLOOKUP(H211,'اعضاء هيئة التدريس'!$B$1:$D$300,2,FALSE)</f>
        <v>أ.د/ محمد امين عبدالواحد</v>
      </c>
      <c r="J211" s="73"/>
      <c r="K211" s="73"/>
      <c r="L211" s="73"/>
      <c r="M211" s="73" t="s">
        <v>1072</v>
      </c>
      <c r="N211" s="73"/>
      <c r="O211" s="73"/>
      <c r="P211" s="255" t="s">
        <v>1319</v>
      </c>
      <c r="Q211" s="692"/>
      <c r="R211" s="91"/>
      <c r="S211" s="91"/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3"/>
      <c r="AD211" s="283"/>
      <c r="AE211" s="283"/>
      <c r="AF211" s="283"/>
      <c r="AT211" s="251" t="e">
        <f>VLOOKUP(#REF!,'اعضاء هيئة التدريس'!#REF!,2,)</f>
        <v>#REF!</v>
      </c>
    </row>
    <row r="212" spans="1:46" s="272" customFormat="1" ht="15.75" hidden="1" customHeight="1">
      <c r="A212" s="724">
        <v>17</v>
      </c>
      <c r="B212" s="691" t="s">
        <v>550</v>
      </c>
      <c r="C212" s="726" t="str">
        <f>VLOOKUP(B212,مقررات!$A$1:$F$411,2,FALSE)</f>
        <v>مقدمة في برمجة الحاسب</v>
      </c>
      <c r="D212" s="211">
        <f>VLOOKUP(B212,مقررات!$A$1:$F$452,3,FALSE)</f>
        <v>2</v>
      </c>
      <c r="E212" s="211">
        <f>VLOOKUP(B212,مقررات!$A$1:$F$476,4,FALSE)</f>
        <v>2</v>
      </c>
      <c r="F212" s="211">
        <f t="shared" si="8"/>
        <v>3</v>
      </c>
      <c r="G212" s="60">
        <f>VLOOKUP(B212,مقررات!$A$1:$F$409,6,FALSE)</f>
        <v>0</v>
      </c>
      <c r="H212" s="60" t="s">
        <v>1566</v>
      </c>
      <c r="I212" s="262" t="str">
        <f>VLOOKUP(H212,'اعضاء هيئة التدريس'!$B$1:$D$300,2,FALSE)</f>
        <v>د/ عزة أحمد عبده</v>
      </c>
      <c r="J212" s="73"/>
      <c r="K212" s="73"/>
      <c r="L212" s="73" t="s">
        <v>1072</v>
      </c>
      <c r="M212" s="73"/>
      <c r="N212" s="73"/>
      <c r="O212" s="73"/>
      <c r="P212" s="255" t="s">
        <v>1319</v>
      </c>
      <c r="Q212" s="428"/>
      <c r="R212" s="283"/>
      <c r="S212" s="283"/>
      <c r="T212" s="283"/>
      <c r="U212" s="283"/>
      <c r="V212" s="283"/>
      <c r="W212" s="283"/>
      <c r="X212" s="283"/>
      <c r="Y212" s="283"/>
      <c r="Z212" s="283"/>
      <c r="AA212" s="283"/>
      <c r="AB212" s="283"/>
      <c r="AC212" s="283"/>
      <c r="AD212" s="283"/>
      <c r="AE212" s="283"/>
      <c r="AF212" s="283"/>
      <c r="AT212" s="251" t="e">
        <f>VLOOKUP(#REF!,'اعضاء هيئة التدريس'!#REF!,2,)</f>
        <v>#REF!</v>
      </c>
    </row>
    <row r="213" spans="1:46" s="272" customFormat="1" ht="15" hidden="1" customHeight="1">
      <c r="A213" s="724">
        <v>18</v>
      </c>
      <c r="B213" s="691" t="s">
        <v>554</v>
      </c>
      <c r="C213" s="726" t="str">
        <f>VLOOKUP(B213,مقررات!$A$1:$F$411,2,FALSE)</f>
        <v>تحليل رياضي (3)</v>
      </c>
      <c r="D213" s="211">
        <f>VLOOKUP(B213,مقررات!$A$1:$F$452,3,FALSE)</f>
        <v>2</v>
      </c>
      <c r="E213" s="211">
        <f>VLOOKUP(B213,مقررات!$A$1:$F$476,4,FALSE)</f>
        <v>2</v>
      </c>
      <c r="F213" s="211">
        <f t="shared" si="8"/>
        <v>3</v>
      </c>
      <c r="G213" s="60" t="str">
        <f>VLOOKUP(B213,مقررات!$A$1:$F$409,6,FALSE)</f>
        <v>M114</v>
      </c>
      <c r="H213" s="60" t="s">
        <v>1545</v>
      </c>
      <c r="I213" s="262" t="str">
        <f>VLOOKUP(H213,'اعضاء هيئة التدريس'!$B$1:$D$300,2,FALSE)</f>
        <v>د/ عبدالرحمن حسن عامر</v>
      </c>
      <c r="J213" s="73" t="s">
        <v>1072</v>
      </c>
      <c r="K213" s="73"/>
      <c r="L213" s="73"/>
      <c r="M213" s="73"/>
      <c r="N213" s="73"/>
      <c r="O213" s="73"/>
      <c r="P213" s="255" t="s">
        <v>1319</v>
      </c>
      <c r="Q213" s="428"/>
      <c r="R213" s="283"/>
      <c r="S213" s="283"/>
      <c r="T213" s="284"/>
      <c r="U213" s="283"/>
      <c r="V213" s="283"/>
      <c r="W213" s="283"/>
      <c r="X213" s="283"/>
      <c r="Y213" s="283"/>
      <c r="Z213" s="283"/>
      <c r="AA213" s="283"/>
      <c r="AB213" s="283"/>
      <c r="AC213" s="283"/>
      <c r="AD213" s="283"/>
      <c r="AE213" s="283"/>
      <c r="AF213" s="283"/>
      <c r="AT213" s="251" t="e">
        <f>VLOOKUP(#REF!,'اعضاء هيئة التدريس'!#REF!,2,)</f>
        <v>#REF!</v>
      </c>
    </row>
    <row r="214" spans="1:46" s="272" customFormat="1" ht="15.75" hidden="1" customHeight="1">
      <c r="A214" s="724">
        <v>19</v>
      </c>
      <c r="B214" s="691" t="s">
        <v>1978</v>
      </c>
      <c r="C214" s="726" t="str">
        <f>VLOOKUP(B214,مقررات!$A$1:$F$411,2,FALSE)</f>
        <v xml:space="preserve">برمجة غير خطية </v>
      </c>
      <c r="D214" s="211">
        <f>VLOOKUP(B214,مقررات!$A$1:$F$452,3,FALSE)</f>
        <v>2</v>
      </c>
      <c r="E214" s="211">
        <f>VLOOKUP(B214,مقررات!$A$1:$F$476,4,FALSE)</f>
        <v>1</v>
      </c>
      <c r="F214" s="211">
        <f t="shared" si="8"/>
        <v>2.5</v>
      </c>
      <c r="G214" s="60" t="str">
        <f>VLOOKUP(B214,مقررات!$A$1:$F$409,6,FALSE)</f>
        <v>M2118</v>
      </c>
      <c r="H214" s="60" t="s">
        <v>1522</v>
      </c>
      <c r="I214" s="262" t="str">
        <f>VLOOKUP(H214,'اعضاء هيئة التدريس'!$B$1:$D$300,2,FALSE)</f>
        <v>أ.د/ نبوية عبد الفتاح الرملي</v>
      </c>
      <c r="J214" s="73"/>
      <c r="K214" s="73" t="s">
        <v>1067</v>
      </c>
      <c r="L214" s="73"/>
      <c r="M214" s="73"/>
      <c r="N214" s="73"/>
      <c r="O214" s="73"/>
      <c r="P214" s="386" t="s">
        <v>1326</v>
      </c>
      <c r="Q214" s="428"/>
      <c r="R214" s="283"/>
      <c r="S214" s="283"/>
      <c r="T214" s="284"/>
      <c r="U214" s="283"/>
      <c r="V214" s="283"/>
      <c r="W214" s="283"/>
      <c r="X214" s="283"/>
      <c r="Y214" s="283"/>
      <c r="Z214" s="283"/>
      <c r="AA214" s="283"/>
      <c r="AB214" s="283"/>
      <c r="AC214" s="283"/>
      <c r="AD214" s="283"/>
      <c r="AE214" s="283"/>
      <c r="AF214" s="283"/>
      <c r="AT214" s="251" t="e">
        <f>VLOOKUP(#REF!,'اعضاء هيئة التدريس'!#REF!,2,)</f>
        <v>#REF!</v>
      </c>
    </row>
    <row r="215" spans="1:46" s="272" customFormat="1" ht="15.75" hidden="1">
      <c r="A215" s="724">
        <v>20</v>
      </c>
      <c r="B215" s="691" t="s">
        <v>555</v>
      </c>
      <c r="C215" s="726" t="str">
        <f>VLOOKUP(B215,مقررات!$A$1:$F$411,2,FALSE)</f>
        <v>معادلات تفاضلية عادية</v>
      </c>
      <c r="D215" s="211">
        <f>VLOOKUP(B215,مقررات!$A$1:$F$452,3,FALSE)</f>
        <v>2</v>
      </c>
      <c r="E215" s="211">
        <f>VLOOKUP(B215,مقررات!$A$1:$F$476,4,FALSE)</f>
        <v>1</v>
      </c>
      <c r="F215" s="211">
        <f t="shared" si="8"/>
        <v>2.5</v>
      </c>
      <c r="G215" s="60" t="str">
        <f>VLOOKUP(B215,مقررات!$A$1:$F$409,6,FALSE)</f>
        <v>M111</v>
      </c>
      <c r="H215" s="60" t="s">
        <v>1545</v>
      </c>
      <c r="I215" s="262" t="str">
        <f>VLOOKUP(H215,'اعضاء هيئة التدريس'!$B$1:$D$300,2,FALSE)</f>
        <v>د/ عبدالرحمن حسن عامر</v>
      </c>
      <c r="J215" s="73" t="s">
        <v>1069</v>
      </c>
      <c r="K215" s="73"/>
      <c r="L215" s="73"/>
      <c r="M215" s="73"/>
      <c r="N215" s="73"/>
      <c r="O215" s="73"/>
      <c r="P215" s="255" t="s">
        <v>1319</v>
      </c>
      <c r="Q215" s="692"/>
      <c r="R215" s="91"/>
      <c r="S215" s="91"/>
      <c r="T215" s="284"/>
      <c r="U215" s="283"/>
      <c r="V215" s="283"/>
      <c r="W215" s="283"/>
      <c r="X215" s="283"/>
      <c r="Y215" s="283"/>
      <c r="Z215" s="283"/>
      <c r="AA215" s="283"/>
      <c r="AB215" s="283"/>
      <c r="AC215" s="283"/>
      <c r="AD215" s="283"/>
      <c r="AE215" s="283"/>
      <c r="AF215" s="283"/>
      <c r="AT215" s="251" t="e">
        <f>VLOOKUP(#REF!,'اعضاء هيئة التدريس'!#REF!,2,)</f>
        <v>#REF!</v>
      </c>
    </row>
    <row r="216" spans="1:46" s="272" customFormat="1" ht="15.75" hidden="1" customHeight="1">
      <c r="A216" s="724">
        <v>21</v>
      </c>
      <c r="B216" s="691" t="s">
        <v>1269</v>
      </c>
      <c r="C216" s="726" t="str">
        <f>VLOOKUP(B216,مقررات!$A$1:$F$411,2,FALSE)</f>
        <v>معادلات تفاضلية عادية
(باقي الشعب)</v>
      </c>
      <c r="D216" s="211">
        <f>VLOOKUP(B216,مقررات!$A$1:$F$452,3,FALSE)</f>
        <v>2</v>
      </c>
      <c r="E216" s="211">
        <f>VLOOKUP(B216,مقررات!$A$1:$F$476,4,FALSE)</f>
        <v>2</v>
      </c>
      <c r="F216" s="211">
        <f t="shared" si="8"/>
        <v>3</v>
      </c>
      <c r="G216" s="60" t="str">
        <f>VLOOKUP(B216,مقررات!$A$1:$F$409,6,FALSE)</f>
        <v>M111</v>
      </c>
      <c r="H216" s="60" t="s">
        <v>1545</v>
      </c>
      <c r="I216" s="262" t="str">
        <f>VLOOKUP(H216,'اعضاء هيئة التدريس'!$B$1:$D$300,2,FALSE)</f>
        <v>د/ عبدالرحمن حسن عامر</v>
      </c>
      <c r="J216" s="73" t="s">
        <v>1069</v>
      </c>
      <c r="K216" s="73"/>
      <c r="L216" s="73"/>
      <c r="M216" s="73"/>
      <c r="N216" s="73"/>
      <c r="O216" s="73"/>
      <c r="P216" s="255" t="s">
        <v>1319</v>
      </c>
      <c r="Q216" s="428"/>
      <c r="R216" s="283"/>
      <c r="S216" s="283"/>
      <c r="T216" s="283"/>
      <c r="U216" s="283"/>
      <c r="V216" s="283"/>
      <c r="W216" s="283"/>
      <c r="X216" s="283"/>
      <c r="Y216" s="283"/>
      <c r="Z216" s="283"/>
      <c r="AA216" s="283"/>
      <c r="AB216" s="283"/>
      <c r="AC216" s="283"/>
      <c r="AD216" s="283"/>
      <c r="AE216" s="283"/>
      <c r="AF216" s="283"/>
      <c r="AT216" s="251" t="e">
        <f>VLOOKUP(#REF!,'اعضاء هيئة التدريس'!#REF!,2,)</f>
        <v>#REF!</v>
      </c>
    </row>
    <row r="217" spans="1:46" s="272" customFormat="1" ht="15.75" hidden="1">
      <c r="A217" s="724">
        <v>22</v>
      </c>
      <c r="B217" s="691" t="s">
        <v>556</v>
      </c>
      <c r="C217" s="726" t="str">
        <f>VLOOKUP(B217,مقررات!$A$1:$F$411,2,FALSE)</f>
        <v>تحليل رياضي (4)</v>
      </c>
      <c r="D217" s="211">
        <f>VLOOKUP(B217,مقررات!$A$1:$F$452,3,FALSE)</f>
        <v>2</v>
      </c>
      <c r="E217" s="211">
        <f>VLOOKUP(B217,مقررات!$A$1:$F$476,4,FALSE)</f>
        <v>1</v>
      </c>
      <c r="F217" s="211">
        <f t="shared" si="8"/>
        <v>2.5</v>
      </c>
      <c r="G217" s="60" t="str">
        <f>VLOOKUP(B217,مقررات!$A$1:$F$409,6,FALSE)</f>
        <v>M211</v>
      </c>
      <c r="H217" s="60" t="s">
        <v>1554</v>
      </c>
      <c r="I217" s="262" t="str">
        <f>VLOOKUP(H217,'اعضاء هيئة التدريس'!$B$1:$D$300,2,FALSE)</f>
        <v xml:space="preserve">د. اشرف ابراهيم حفناوي </v>
      </c>
      <c r="J217" s="73"/>
      <c r="K217" s="73"/>
      <c r="L217" s="73" t="s">
        <v>1072</v>
      </c>
      <c r="M217" s="73"/>
      <c r="N217" s="73"/>
      <c r="O217" s="73"/>
      <c r="P217" s="386" t="s">
        <v>1317</v>
      </c>
      <c r="Q217" s="692"/>
      <c r="R217" s="91"/>
      <c r="S217" s="91"/>
      <c r="T217" s="283"/>
      <c r="U217" s="283"/>
      <c r="V217" s="283"/>
      <c r="W217" s="283"/>
      <c r="X217" s="283"/>
      <c r="Y217" s="283"/>
      <c r="Z217" s="283"/>
      <c r="AA217" s="283"/>
      <c r="AB217" s="283"/>
      <c r="AC217" s="283"/>
      <c r="AD217" s="283"/>
      <c r="AE217" s="283"/>
      <c r="AF217" s="283"/>
      <c r="AT217" s="251" t="e">
        <f>VLOOKUP(#REF!,'اعضاء هيئة التدريس'!#REF!,2,)</f>
        <v>#REF!</v>
      </c>
    </row>
    <row r="218" spans="1:46" s="272" customFormat="1" ht="15.75" hidden="1">
      <c r="A218" s="724">
        <v>23</v>
      </c>
      <c r="B218" s="691" t="s">
        <v>557</v>
      </c>
      <c r="C218" s="726" t="str">
        <f>VLOOKUP(B218,مقررات!$A$1:$F$411,2,FALSE)</f>
        <v>جبر مجرد (2)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8"/>
        <v>2.5</v>
      </c>
      <c r="G218" s="60" t="str">
        <f>VLOOKUP(B218,مقررات!$A$1:$F$409,6,FALSE)</f>
        <v>M116</v>
      </c>
      <c r="H218" s="60" t="s">
        <v>1538</v>
      </c>
      <c r="I218" s="262" t="str">
        <f>VLOOKUP(H218,'اعضاء هيئة التدريس'!$B$1:$D$300,2,FALSE)</f>
        <v>د/ ليلى ناشد جاب الله</v>
      </c>
      <c r="J218" s="73"/>
      <c r="K218" s="73"/>
      <c r="L218" s="73"/>
      <c r="M218" s="73" t="s">
        <v>1067</v>
      </c>
      <c r="N218" s="73"/>
      <c r="O218" s="73"/>
      <c r="P218" s="255" t="s">
        <v>1325</v>
      </c>
      <c r="Q218" s="428"/>
      <c r="R218" s="283"/>
      <c r="S218" s="283"/>
      <c r="T218" s="283"/>
      <c r="U218" s="283"/>
      <c r="V218" s="283"/>
      <c r="W218" s="283"/>
      <c r="X218" s="283"/>
      <c r="Y218" s="283"/>
      <c r="Z218" s="283"/>
      <c r="AA218" s="283"/>
      <c r="AB218" s="283"/>
      <c r="AC218" s="283"/>
      <c r="AD218" s="283"/>
      <c r="AE218" s="283"/>
      <c r="AF218" s="283"/>
      <c r="AT218" s="251" t="e">
        <f>VLOOKUP(#REF!,'اعضاء هيئة التدريس'!#REF!,2,)</f>
        <v>#REF!</v>
      </c>
    </row>
    <row r="219" spans="1:46" s="272" customFormat="1" ht="15.75" hidden="1">
      <c r="A219" s="724">
        <v>24</v>
      </c>
      <c r="B219" s="691" t="s">
        <v>558</v>
      </c>
      <c r="C219" s="726" t="str">
        <f>VLOOKUP(B219,مقررات!$A$1:$F$411,2,FALSE)</f>
        <v>مقدمة في الهندسة التفاضلية</v>
      </c>
      <c r="D219" s="211">
        <f>VLOOKUP(B219,مقررات!$A$1:$F$452,3,FALSE)</f>
        <v>2</v>
      </c>
      <c r="E219" s="211">
        <f>VLOOKUP(B219,مقررات!$A$1:$F$476,4,FALSE)</f>
        <v>1</v>
      </c>
      <c r="F219" s="211">
        <f t="shared" si="8"/>
        <v>2.5</v>
      </c>
      <c r="G219" s="60" t="str">
        <f>VLOOKUP(B219,مقررات!$A$1:$F$409,6,FALSE)</f>
        <v>M115</v>
      </c>
      <c r="H219" s="60" t="s">
        <v>1558</v>
      </c>
      <c r="I219" s="262" t="str">
        <f>VLOOKUP(H219,'اعضاء هيئة التدريس'!$B$1:$D$300,2,FALSE)</f>
        <v xml:space="preserve">  د/ مها عبد الفتاح ابوشنب</v>
      </c>
      <c r="J219" s="73"/>
      <c r="K219" s="73"/>
      <c r="L219" s="73" t="s">
        <v>1067</v>
      </c>
      <c r="M219" s="73"/>
      <c r="N219" s="73"/>
      <c r="O219" s="73"/>
      <c r="P219" s="386" t="s">
        <v>1322</v>
      </c>
      <c r="Q219" s="692"/>
      <c r="R219" s="91"/>
      <c r="S219" s="91"/>
      <c r="T219" s="284"/>
      <c r="U219" s="283"/>
      <c r="V219" s="283"/>
      <c r="W219" s="283"/>
      <c r="X219" s="283"/>
      <c r="Y219" s="283"/>
      <c r="Z219" s="283"/>
      <c r="AA219" s="283"/>
      <c r="AB219" s="283"/>
      <c r="AC219" s="283"/>
      <c r="AD219" s="283"/>
      <c r="AE219" s="283"/>
      <c r="AF219" s="283"/>
      <c r="AT219" s="251" t="e">
        <f>VLOOKUP(#REF!,'اعضاء هيئة التدريس'!#REF!,2,)</f>
        <v>#REF!</v>
      </c>
    </row>
    <row r="220" spans="1:46" s="272" customFormat="1" ht="15.75" hidden="1" customHeight="1">
      <c r="A220" s="724">
        <v>25</v>
      </c>
      <c r="B220" s="691" t="s">
        <v>559</v>
      </c>
      <c r="C220" s="726" t="str">
        <f>VLOOKUP(B220,مقررات!$A$1:$F$411,2,FALSE)</f>
        <v>معادلات تفاضلية جزئية</v>
      </c>
      <c r="D220" s="211">
        <f>VLOOKUP(B220,مقررات!$A$1:$F$452,3,FALSE)</f>
        <v>2</v>
      </c>
      <c r="E220" s="211">
        <f>VLOOKUP(B220,مقررات!$A$1:$F$476,4,FALSE)</f>
        <v>1</v>
      </c>
      <c r="F220" s="211">
        <f t="shared" si="8"/>
        <v>2.5</v>
      </c>
      <c r="G220" s="60" t="str">
        <f>VLOOKUP(B220,مقررات!$A$1:$F$409,6,FALSE)</f>
        <v>M212--M117</v>
      </c>
      <c r="H220" s="60" t="s">
        <v>1523</v>
      </c>
      <c r="I220" s="262" t="str">
        <f>VLOOKUP(H220,'اعضاء هيئة التدريس'!$B$1:$D$300,2,FALSE)</f>
        <v xml:space="preserve">أ.د/ محمد محمود الشيخ </v>
      </c>
      <c r="J220" s="73"/>
      <c r="K220" s="73" t="s">
        <v>1067</v>
      </c>
      <c r="L220" s="73"/>
      <c r="M220" s="73"/>
      <c r="N220" s="73"/>
      <c r="O220" s="73"/>
      <c r="P220" s="386" t="s">
        <v>1327</v>
      </c>
      <c r="Q220" s="428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E220" s="283"/>
      <c r="AF220" s="283"/>
      <c r="AT220" s="251" t="e">
        <f>VLOOKUP(#REF!,'اعضاء هيئة التدريس'!#REF!,2,)</f>
        <v>#REF!</v>
      </c>
    </row>
    <row r="221" spans="1:46" s="272" customFormat="1" ht="15.75" hidden="1" customHeight="1">
      <c r="A221" s="724">
        <v>26</v>
      </c>
      <c r="B221" s="691" t="s">
        <v>560</v>
      </c>
      <c r="C221" s="726" t="str">
        <f>VLOOKUP(B221,مقررات!$A$1:$F$411,2,FALSE)</f>
        <v>تحليل عددي (2)</v>
      </c>
      <c r="D221" s="211">
        <f>VLOOKUP(B221,مقررات!$A$1:$F$452,3,FALSE)</f>
        <v>2</v>
      </c>
      <c r="E221" s="211">
        <f>VLOOKUP(B221,مقررات!$A$1:$F$476,4,FALSE)</f>
        <v>1</v>
      </c>
      <c r="F221" s="211">
        <f t="shared" si="8"/>
        <v>2.5</v>
      </c>
      <c r="G221" s="60" t="str">
        <f>VLOOKUP(B221,مقررات!$A$1:$F$409,6,FALSE)</f>
        <v>M118</v>
      </c>
      <c r="H221" s="60" t="s">
        <v>1556</v>
      </c>
      <c r="I221" s="262" t="str">
        <f>VLOOKUP(H221,'اعضاء هيئة التدريس'!$B$1:$D$300,2,FALSE)</f>
        <v xml:space="preserve">د/ نجلاء محمدالشاذلي </v>
      </c>
      <c r="J221" s="73"/>
      <c r="K221" s="73"/>
      <c r="L221" s="73"/>
      <c r="M221" s="73"/>
      <c r="N221" s="73" t="s">
        <v>1068</v>
      </c>
      <c r="O221" s="73"/>
      <c r="P221" s="255" t="s">
        <v>1319</v>
      </c>
      <c r="Q221" s="692"/>
      <c r="R221" s="91"/>
      <c r="S221" s="91"/>
      <c r="T221" s="283"/>
      <c r="U221" s="283"/>
      <c r="V221" s="283"/>
      <c r="W221" s="283"/>
      <c r="X221" s="283"/>
      <c r="Y221" s="283"/>
      <c r="Z221" s="283"/>
      <c r="AA221" s="283"/>
      <c r="AB221" s="283"/>
      <c r="AC221" s="283"/>
      <c r="AD221" s="283"/>
      <c r="AE221" s="283"/>
      <c r="AF221" s="283"/>
      <c r="AT221" s="251" t="e">
        <f>VLOOKUP(#REF!,'اعضاء هيئة التدريس'!#REF!,2,)</f>
        <v>#REF!</v>
      </c>
    </row>
    <row r="222" spans="1:46" s="272" customFormat="1" ht="15.75" hidden="1">
      <c r="A222" s="724">
        <v>27</v>
      </c>
      <c r="B222" s="691" t="s">
        <v>563</v>
      </c>
      <c r="C222" s="726" t="str">
        <f>VLOOKUP(B222,مقررات!$A$1:$F$411,2,FALSE)</f>
        <v>نظرية النسبية (1)</v>
      </c>
      <c r="D222" s="211">
        <f>VLOOKUP(B222,مقررات!$A$1:$F$452,3,FALSE)</f>
        <v>2</v>
      </c>
      <c r="E222" s="211">
        <f>VLOOKUP(B222,مقررات!$A$1:$F$476,4,FALSE)</f>
        <v>1</v>
      </c>
      <c r="F222" s="211">
        <f t="shared" si="8"/>
        <v>2.5</v>
      </c>
      <c r="G222" s="60" t="str">
        <f>VLOOKUP(B222,مقررات!$A$1:$F$409,6,FALSE)</f>
        <v>M 229</v>
      </c>
      <c r="H222" s="60" t="s">
        <v>1524</v>
      </c>
      <c r="I222" s="262" t="str">
        <f>VLOOKUP(H222,'اعضاء هيئة التدريس'!$B$1:$D$300,2,FALSE)</f>
        <v>أ.د/ على ماهر ابوربية</v>
      </c>
      <c r="J222" s="73"/>
      <c r="K222" s="73" t="s">
        <v>1067</v>
      </c>
      <c r="L222" s="73"/>
      <c r="M222" s="73"/>
      <c r="N222" s="73"/>
      <c r="O222" s="73"/>
      <c r="P222" s="386"/>
      <c r="Q222" s="428"/>
      <c r="R222" s="283"/>
      <c r="S222" s="283"/>
      <c r="T222" s="283"/>
      <c r="U222" s="283"/>
      <c r="V222" s="283"/>
      <c r="W222" s="283"/>
      <c r="X222" s="283"/>
      <c r="Y222" s="283"/>
      <c r="Z222" s="283"/>
      <c r="AA222" s="283"/>
      <c r="AB222" s="283"/>
      <c r="AC222" s="283"/>
      <c r="AD222" s="283"/>
      <c r="AE222" s="283"/>
      <c r="AF222" s="283"/>
      <c r="AT222" s="251" t="e">
        <f>VLOOKUP(#REF!,'اعضاء هيئة التدريس'!#REF!,2,)</f>
        <v>#REF!</v>
      </c>
    </row>
    <row r="223" spans="1:46" s="272" customFormat="1" ht="15.75" hidden="1" customHeight="1">
      <c r="A223" s="724">
        <v>28</v>
      </c>
      <c r="B223" s="691" t="s">
        <v>564</v>
      </c>
      <c r="C223" s="726" t="str">
        <f>VLOOKUP(B223,مقررات!$A$1:$F$411,2,FALSE)</f>
        <v>ميكانيكا تحليلية (1)</v>
      </c>
      <c r="D223" s="211">
        <f>VLOOKUP(B223,مقررات!$A$1:$F$452,3,FALSE)</f>
        <v>2</v>
      </c>
      <c r="E223" s="211">
        <f>VLOOKUP(B223,مقررات!$A$1:$F$476,4,FALSE)</f>
        <v>1</v>
      </c>
      <c r="F223" s="211">
        <f t="shared" si="8"/>
        <v>2.5</v>
      </c>
      <c r="G223" s="60" t="str">
        <f>VLOOKUP(B223,مقررات!$A$1:$F$409,6,FALSE)</f>
        <v>M229</v>
      </c>
      <c r="H223" s="60" t="s">
        <v>1542</v>
      </c>
      <c r="I223" s="262" t="str">
        <f>VLOOKUP(H223,'اعضاء هيئة التدريس'!$B$1:$D$300,2,FALSE)</f>
        <v>د. كوثر محمد حسن</v>
      </c>
      <c r="J223" s="73"/>
      <c r="K223" s="73" t="s">
        <v>1072</v>
      </c>
      <c r="L223" s="73"/>
      <c r="M223" s="73"/>
      <c r="N223" s="73"/>
      <c r="O223" s="73"/>
      <c r="P223" s="1052"/>
      <c r="Q223" s="692"/>
      <c r="R223" s="91"/>
      <c r="S223" s="91"/>
      <c r="T223" s="283"/>
      <c r="U223" s="283"/>
      <c r="V223" s="283"/>
      <c r="W223" s="283"/>
      <c r="X223" s="283"/>
      <c r="Y223" s="283"/>
      <c r="Z223" s="283"/>
      <c r="AA223" s="283"/>
      <c r="AB223" s="283"/>
      <c r="AC223" s="283"/>
      <c r="AD223" s="283"/>
      <c r="AE223" s="283"/>
      <c r="AF223" s="283"/>
      <c r="AT223" s="251" t="e">
        <f>VLOOKUP(#REF!,'اعضاء هيئة التدريس'!#REF!,2,)</f>
        <v>#REF!</v>
      </c>
    </row>
    <row r="224" spans="1:46" s="272" customFormat="1" ht="15.75" hidden="1" customHeight="1">
      <c r="A224" s="724">
        <v>29</v>
      </c>
      <c r="B224" s="691" t="s">
        <v>552</v>
      </c>
      <c r="C224" s="726" t="str">
        <f>VLOOKUP(B224,مقررات!$A$1:$F$411,2,FALSE)</f>
        <v>نظرية الكهرومغناطيسية (1)</v>
      </c>
      <c r="D224" s="211">
        <f>VLOOKUP(B224,مقررات!$A$1:$F$452,3,FALSE)</f>
        <v>2</v>
      </c>
      <c r="E224" s="211">
        <f>VLOOKUP(B224,مقررات!$A$1:$F$476,4,FALSE)</f>
        <v>2</v>
      </c>
      <c r="F224" s="211">
        <f t="shared" si="8"/>
        <v>3</v>
      </c>
      <c r="G224" s="60" t="str">
        <f>VLOOKUP(B224,مقررات!$A$1:$F$409,6,FALSE)</f>
        <v>M211</v>
      </c>
      <c r="H224" s="60" t="s">
        <v>1548</v>
      </c>
      <c r="I224" s="262" t="str">
        <f>VLOOKUP(H224,'اعضاء هيئة التدريس'!$B$1:$D$300,2,FALSE)</f>
        <v>د/ فاطمة الزهراء نجيب</v>
      </c>
      <c r="J224" s="73"/>
      <c r="K224" s="73"/>
      <c r="L224" s="73"/>
      <c r="M224" s="73"/>
      <c r="N224" s="73"/>
      <c r="O224" s="73" t="s">
        <v>1069</v>
      </c>
      <c r="P224" s="386" t="s">
        <v>1316</v>
      </c>
      <c r="Q224" s="692"/>
      <c r="R224" s="91"/>
      <c r="S224" s="91"/>
      <c r="T224" s="283"/>
      <c r="U224" s="283"/>
      <c r="V224" s="283"/>
      <c r="W224" s="283"/>
      <c r="X224" s="283"/>
      <c r="Y224" s="283"/>
      <c r="Z224" s="283"/>
      <c r="AA224" s="283"/>
      <c r="AB224" s="283"/>
      <c r="AC224" s="283"/>
      <c r="AD224" s="283"/>
      <c r="AE224" s="283"/>
      <c r="AF224" s="283"/>
      <c r="AT224" s="251" t="e">
        <f>VLOOKUP(#REF!,'اعضاء هيئة التدريس'!#REF!,2,)</f>
        <v>#REF!</v>
      </c>
    </row>
    <row r="225" spans="1:46" s="272" customFormat="1" ht="15.75" hidden="1">
      <c r="A225" s="724">
        <v>30</v>
      </c>
      <c r="B225" s="691" t="s">
        <v>1045</v>
      </c>
      <c r="C225" s="726" t="str">
        <f>VLOOKUP(B225,مقررات!$A$1:$F$411,2,FALSE)</f>
        <v>طرق رياضية (1)</v>
      </c>
      <c r="D225" s="211">
        <f>VLOOKUP(B225,مقررات!$A$1:$F$452,3,FALSE)</f>
        <v>2</v>
      </c>
      <c r="E225" s="211">
        <f>VLOOKUP(B225,مقررات!$A$1:$F$476,4,FALSE)</f>
        <v>1</v>
      </c>
      <c r="F225" s="211">
        <f t="shared" si="8"/>
        <v>2.5</v>
      </c>
      <c r="G225" s="60" t="str">
        <f>VLOOKUP(B225,مقررات!$A$1:$F$409,6,FALSE)</f>
        <v>M211</v>
      </c>
      <c r="H225" s="347" t="s">
        <v>1547</v>
      </c>
      <c r="I225" s="262" t="str">
        <f>VLOOKUP(H225,'اعضاء هيئة التدريس'!$B$1:$D$300,2,FALSE)</f>
        <v>د/ جميل على شلبي</v>
      </c>
      <c r="J225" s="250"/>
      <c r="K225" s="250"/>
      <c r="L225" s="250"/>
      <c r="M225" s="250"/>
      <c r="N225" s="250" t="s">
        <v>1068</v>
      </c>
      <c r="O225" s="250"/>
      <c r="P225" s="386" t="s">
        <v>1327</v>
      </c>
      <c r="Q225" s="428"/>
      <c r="R225" s="283"/>
      <c r="S225" s="283"/>
      <c r="T225" s="283"/>
      <c r="U225" s="283"/>
      <c r="V225" s="283"/>
      <c r="W225" s="283"/>
      <c r="X225" s="283"/>
      <c r="Y225" s="283"/>
      <c r="Z225" s="283"/>
      <c r="AA225" s="283"/>
      <c r="AB225" s="283"/>
      <c r="AC225" s="283"/>
      <c r="AD225" s="283"/>
      <c r="AE225" s="283"/>
      <c r="AF225" s="283"/>
      <c r="AT225" s="251" t="e">
        <f>VLOOKUP(#REF!,'اعضاء هيئة التدريس'!#REF!,2,)</f>
        <v>#REF!</v>
      </c>
    </row>
    <row r="226" spans="1:46" s="272" customFormat="1" ht="15.75" hidden="1">
      <c r="A226" s="724">
        <v>31</v>
      </c>
      <c r="B226" s="691" t="s">
        <v>562</v>
      </c>
      <c r="C226" s="726" t="str">
        <f>VLOOKUP(B226,مقررات!$A$1:$F$411,2,FALSE)</f>
        <v>ديناميكا (2)</v>
      </c>
      <c r="D226" s="211">
        <f>VLOOKUP(B226,مقررات!$A$1:$F$452,3,FALSE)</f>
        <v>2</v>
      </c>
      <c r="E226" s="211">
        <f>VLOOKUP(B226,مقررات!$A$1:$F$476,4,FALSE)</f>
        <v>1</v>
      </c>
      <c r="F226" s="211">
        <f t="shared" si="8"/>
        <v>2.5</v>
      </c>
      <c r="G226" s="60" t="str">
        <f>VLOOKUP(B226,مقررات!$A$1:$F$409,6,FALSE)</f>
        <v>M1210</v>
      </c>
      <c r="H226" s="60" t="s">
        <v>1552</v>
      </c>
      <c r="I226" s="262" t="str">
        <f>VLOOKUP(H226,'اعضاء هيئة التدريس'!$B$1:$D$300,2,FALSE)</f>
        <v>د. طه عبدالكريم ابراهيم</v>
      </c>
      <c r="J226" s="73"/>
      <c r="K226" s="73"/>
      <c r="L226" s="73" t="s">
        <v>1067</v>
      </c>
      <c r="M226" s="73"/>
      <c r="N226" s="73"/>
      <c r="O226" s="73"/>
      <c r="P226" s="1052"/>
      <c r="Q226" s="692"/>
      <c r="R226" s="91"/>
      <c r="S226" s="91"/>
      <c r="T226" s="283"/>
      <c r="U226" s="283"/>
      <c r="V226" s="283"/>
      <c r="W226" s="283"/>
      <c r="X226" s="283"/>
      <c r="Y226" s="283"/>
      <c r="Z226" s="283"/>
      <c r="AA226" s="283"/>
      <c r="AB226" s="283"/>
      <c r="AC226" s="283"/>
      <c r="AD226" s="283"/>
      <c r="AE226" s="283"/>
      <c r="AF226" s="283"/>
      <c r="AT226" s="251" t="e">
        <f>VLOOKUP(#REF!,'اعضاء هيئة التدريس'!#REF!,2,)</f>
        <v>#REF!</v>
      </c>
    </row>
    <row r="227" spans="1:46" s="272" customFormat="1" ht="15.75" hidden="1">
      <c r="A227" s="724">
        <v>32</v>
      </c>
      <c r="B227" s="691" t="s">
        <v>575</v>
      </c>
      <c r="C227" s="726" t="str">
        <f>VLOOKUP(B227,مقررات!$A$1:$F$411,2,FALSE)</f>
        <v>لغة الحاسب</v>
      </c>
      <c r="D227" s="211">
        <f>VLOOKUP(B227,مقررات!$A$1:$F$452,3,FALSE)</f>
        <v>3</v>
      </c>
      <c r="E227" s="211">
        <f>VLOOKUP(B227,مقررات!$A$1:$F$476,4,FALSE)</f>
        <v>2</v>
      </c>
      <c r="F227" s="211">
        <f t="shared" ref="F227:F258" si="9">D227+0.5*E227</f>
        <v>4</v>
      </c>
      <c r="G227" s="60" t="str">
        <f>VLOOKUP(B227,مقررات!$A$1:$F$409,6,FALSE)</f>
        <v>M1312</v>
      </c>
      <c r="H227" s="60" t="s">
        <v>1520</v>
      </c>
      <c r="I227" s="262" t="str">
        <f>VLOOKUP(H227,'اعضاء هيئة التدريس'!$B$1:$D$300,2,FALSE)</f>
        <v>أ.د/ محمد امين عبدالواحد</v>
      </c>
      <c r="J227" s="73"/>
      <c r="K227" s="73"/>
      <c r="L227" s="73" t="s">
        <v>1074</v>
      </c>
      <c r="M227" s="73"/>
      <c r="N227" s="73"/>
      <c r="O227" s="73"/>
      <c r="P227" s="386" t="s">
        <v>1327</v>
      </c>
      <c r="Q227" s="428"/>
      <c r="R227" s="283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  <c r="AC227" s="283"/>
      <c r="AD227" s="283"/>
      <c r="AE227" s="283"/>
      <c r="AF227" s="283"/>
      <c r="AT227" s="251" t="e">
        <f>VLOOKUP(#REF!,'اعضاء هيئة التدريس'!#REF!,2,)</f>
        <v>#REF!</v>
      </c>
    </row>
    <row r="228" spans="1:46" s="272" customFormat="1" ht="15.75" hidden="1">
      <c r="A228" s="724">
        <v>33</v>
      </c>
      <c r="B228" s="691" t="s">
        <v>576</v>
      </c>
      <c r="C228" s="726" t="str">
        <f>VLOOKUP(B228,مقررات!$A$1:$F$411,2,FALSE)</f>
        <v>مقدمة في أنظمة الحاسب</v>
      </c>
      <c r="D228" s="211">
        <f>VLOOKUP(B228,مقررات!$A$1:$F$452,3,FALSE)</f>
        <v>2</v>
      </c>
      <c r="E228" s="211">
        <f>VLOOKUP(B228,مقررات!$A$1:$F$476,4,FALSE)</f>
        <v>2</v>
      </c>
      <c r="F228" s="211">
        <f t="shared" si="9"/>
        <v>3</v>
      </c>
      <c r="G228" s="60" t="str">
        <f>VLOOKUP(B228,مقررات!$A$1:$F$409,6,FALSE)</f>
        <v>M2311</v>
      </c>
      <c r="H228" s="60" t="s">
        <v>1560</v>
      </c>
      <c r="I228" s="262" t="str">
        <f>VLOOKUP(H228,'اعضاء هيئة التدريس'!$B$1:$D$300,2,FALSE)</f>
        <v xml:space="preserve">د/ هاني محمد إبراهيم </v>
      </c>
      <c r="J228" s="73"/>
      <c r="K228" s="73"/>
      <c r="L228" s="73" t="s">
        <v>1067</v>
      </c>
      <c r="M228" s="73"/>
      <c r="N228" s="73"/>
      <c r="O228" s="73"/>
      <c r="P228" s="386" t="s">
        <v>1327</v>
      </c>
      <c r="Q228" s="428"/>
      <c r="R228" s="283"/>
      <c r="S228" s="283"/>
      <c r="T228" s="283"/>
      <c r="U228" s="283"/>
      <c r="V228" s="283"/>
      <c r="W228" s="283"/>
      <c r="X228" s="283"/>
      <c r="Y228" s="283"/>
      <c r="Z228" s="283"/>
      <c r="AA228" s="283"/>
      <c r="AB228" s="283"/>
      <c r="AC228" s="283"/>
      <c r="AD228" s="283"/>
      <c r="AE228" s="283"/>
      <c r="AF228" s="283"/>
      <c r="AT228" s="251" t="e">
        <f>VLOOKUP(#REF!,'اعضاء هيئة التدريس'!#REF!,2,)</f>
        <v>#REF!</v>
      </c>
    </row>
    <row r="229" spans="1:46" s="272" customFormat="1" ht="15.75" hidden="1" customHeight="1">
      <c r="A229" s="724">
        <v>34</v>
      </c>
      <c r="B229" s="691" t="s">
        <v>577</v>
      </c>
      <c r="C229" s="726" t="str">
        <f>VLOOKUP(B229,مقررات!$A$1:$F$411,2,FALSE)</f>
        <v>هياكل البيانات</v>
      </c>
      <c r="D229" s="211">
        <f>VLOOKUP(B229,مقررات!$A$1:$F$452,3,FALSE)</f>
        <v>3</v>
      </c>
      <c r="E229" s="211">
        <f>VLOOKUP(B229,مقررات!$A$1:$F$476,4,FALSE)</f>
        <v>2</v>
      </c>
      <c r="F229" s="211">
        <f t="shared" si="9"/>
        <v>4</v>
      </c>
      <c r="G229" s="60" t="str">
        <f>VLOOKUP(B229,مقررات!$A$1:$F$409,6,FALSE)</f>
        <v>M2311</v>
      </c>
      <c r="H229" s="60" t="s">
        <v>1563</v>
      </c>
      <c r="I229" s="262" t="str">
        <f>VLOOKUP(H229,'اعضاء هيئة التدريس'!$B$1:$D$300,2,FALSE)</f>
        <v>د/ محمد مصطفى ناصف</v>
      </c>
      <c r="J229" s="73"/>
      <c r="K229" s="73" t="s">
        <v>1159</v>
      </c>
      <c r="L229" s="73"/>
      <c r="M229" s="73"/>
      <c r="N229" s="73"/>
      <c r="O229" s="73"/>
      <c r="P229" s="386" t="s">
        <v>1322</v>
      </c>
      <c r="Q229" s="692"/>
      <c r="R229" s="91"/>
      <c r="S229" s="91"/>
      <c r="T229" s="283"/>
      <c r="U229" s="283"/>
      <c r="V229" s="283"/>
      <c r="W229" s="283"/>
      <c r="X229" s="283"/>
      <c r="Y229" s="283"/>
      <c r="Z229" s="283"/>
      <c r="AA229" s="283"/>
      <c r="AB229" s="283"/>
      <c r="AC229" s="283"/>
      <c r="AD229" s="283"/>
      <c r="AE229" s="283"/>
      <c r="AF229" s="283"/>
      <c r="AT229" s="251" t="e">
        <f>VLOOKUP(#REF!,'اعضاء هيئة التدريس'!#REF!,2,)</f>
        <v>#REF!</v>
      </c>
    </row>
    <row r="230" spans="1:46" s="272" customFormat="1" ht="15.75" hidden="1" customHeight="1">
      <c r="A230" s="724">
        <v>35</v>
      </c>
      <c r="B230" s="691" t="s">
        <v>561</v>
      </c>
      <c r="C230" s="726" t="str">
        <f>VLOOKUP(B230,مقررات!$A$1:$F$411,2,FALSE)</f>
        <v>مبادئ إحصاء واحتمالات(1)</v>
      </c>
      <c r="D230" s="211">
        <f>VLOOKUP(B230,مقررات!$A$1:$F$452,3,FALSE)</f>
        <v>1.5</v>
      </c>
      <c r="E230" s="211">
        <f>VLOOKUP(B230,مقررات!$A$1:$F$476,4,FALSE)</f>
        <v>1</v>
      </c>
      <c r="F230" s="211">
        <f t="shared" si="9"/>
        <v>2</v>
      </c>
      <c r="G230" s="60" t="str">
        <f>VLOOKUP(B230,مقررات!$A$1:$F$409,6,FALSE)</f>
        <v>M111--M113</v>
      </c>
      <c r="H230" s="60" t="s">
        <v>1527</v>
      </c>
      <c r="I230" s="262" t="str">
        <f>VLOOKUP(H230,'اعضاء هيئة التدريس'!$B$1:$D$300,2,FALSE)</f>
        <v>أ.د/ رجب عمارة الصعيدي</v>
      </c>
      <c r="J230" s="73"/>
      <c r="K230" s="73"/>
      <c r="L230" s="73"/>
      <c r="M230" s="73"/>
      <c r="N230" s="73"/>
      <c r="O230" s="73" t="s">
        <v>1072</v>
      </c>
      <c r="P230" s="255" t="s">
        <v>1319</v>
      </c>
      <c r="Q230" s="428"/>
      <c r="R230" s="283"/>
      <c r="S230" s="283"/>
      <c r="T230" s="283"/>
      <c r="U230" s="283"/>
      <c r="V230" s="283"/>
      <c r="W230" s="283"/>
      <c r="X230" s="283"/>
      <c r="Y230" s="283"/>
      <c r="Z230" s="283"/>
      <c r="AA230" s="283"/>
      <c r="AB230" s="283"/>
      <c r="AC230" s="283"/>
      <c r="AD230" s="283"/>
      <c r="AE230" s="283"/>
      <c r="AF230" s="283"/>
      <c r="AT230" s="251" t="e">
        <f>VLOOKUP(#REF!,'اعضاء هيئة التدريس'!#REF!,2,)</f>
        <v>#REF!</v>
      </c>
    </row>
    <row r="231" spans="1:46" s="272" customFormat="1" ht="15.75" hidden="1" customHeight="1">
      <c r="A231" s="724">
        <v>36</v>
      </c>
      <c r="B231" s="691" t="s">
        <v>569</v>
      </c>
      <c r="C231" s="726" t="str">
        <f>VLOOKUP(B231,مقررات!$A$1:$F$411,2,FALSE)</f>
        <v>توبولوجى عام</v>
      </c>
      <c r="D231" s="211">
        <f>VLOOKUP(B231,مقررات!$A$1:$F$452,3,FALSE)</f>
        <v>2</v>
      </c>
      <c r="E231" s="211">
        <f>VLOOKUP(B231,مقررات!$A$1:$F$476,4,FALSE)</f>
        <v>0</v>
      </c>
      <c r="F231" s="211">
        <f t="shared" si="9"/>
        <v>2</v>
      </c>
      <c r="G231" s="60" t="str">
        <f>VLOOKUP(B231,مقررات!$A$1:$F$409,6,FALSE)</f>
        <v>M312</v>
      </c>
      <c r="H231" s="60" t="s">
        <v>1558</v>
      </c>
      <c r="I231" s="262" t="str">
        <f>VLOOKUP(H231,'اعضاء هيئة التدريس'!$B$1:$D$300,2,FALSE)</f>
        <v xml:space="preserve">  د/ مها عبد الفتاح ابوشنب</v>
      </c>
      <c r="J231" s="73"/>
      <c r="K231" s="73"/>
      <c r="L231" s="73" t="s">
        <v>1068</v>
      </c>
      <c r="M231" s="73"/>
      <c r="N231" s="73"/>
      <c r="O231" s="73"/>
      <c r="P231" s="1046"/>
      <c r="Q231" s="692"/>
      <c r="R231" s="91"/>
      <c r="S231" s="91"/>
      <c r="T231" s="283"/>
      <c r="U231" s="283"/>
      <c r="V231" s="283"/>
      <c r="W231" s="283"/>
      <c r="X231" s="283"/>
      <c r="Y231" s="283"/>
      <c r="Z231" s="283"/>
      <c r="AA231" s="283"/>
      <c r="AB231" s="283"/>
      <c r="AC231" s="283"/>
      <c r="AD231" s="283"/>
      <c r="AE231" s="283"/>
      <c r="AF231" s="283"/>
      <c r="AT231" s="251" t="e">
        <f>VLOOKUP(#REF!,'اعضاء هيئة التدريس'!#REF!,2,)</f>
        <v>#REF!</v>
      </c>
    </row>
    <row r="232" spans="1:46" s="285" customFormat="1" ht="15.75" hidden="1" customHeight="1">
      <c r="A232" s="724">
        <v>37</v>
      </c>
      <c r="B232" s="691" t="s">
        <v>567</v>
      </c>
      <c r="C232" s="726" t="str">
        <f>VLOOKUP(B232,مقررات!$A$1:$F$411,2,FALSE)</f>
        <v>نظرية المتغير المركب</v>
      </c>
      <c r="D232" s="211">
        <f>VLOOKUP(B232,مقررات!$A$1:$F$452,3,FALSE)</f>
        <v>2</v>
      </c>
      <c r="E232" s="211">
        <f>VLOOKUP(B232,مقررات!$A$1:$F$476,4,FALSE)</f>
        <v>0</v>
      </c>
      <c r="F232" s="211">
        <f t="shared" si="9"/>
        <v>2</v>
      </c>
      <c r="G232" s="60" t="str">
        <f>VLOOKUP(B232,مقررات!$A$1:$F$409,6,FALSE)</f>
        <v>M211</v>
      </c>
      <c r="H232" s="60" t="s">
        <v>1545</v>
      </c>
      <c r="I232" s="262" t="str">
        <f>VLOOKUP(H232,'اعضاء هيئة التدريس'!$B$1:$D$300,2,FALSE)</f>
        <v>د/ عبدالرحمن حسن عامر</v>
      </c>
      <c r="J232" s="73"/>
      <c r="K232" s="73"/>
      <c r="L232" s="73"/>
      <c r="M232" s="73"/>
      <c r="N232" s="73"/>
      <c r="O232" s="73" t="s">
        <v>1067</v>
      </c>
      <c r="P232" s="255" t="s">
        <v>1325</v>
      </c>
      <c r="Q232" s="428"/>
      <c r="R232" s="283"/>
      <c r="S232" s="283"/>
      <c r="T232" s="283"/>
      <c r="U232" s="284"/>
      <c r="V232" s="284"/>
      <c r="W232" s="284"/>
      <c r="X232" s="284"/>
      <c r="Y232" s="284"/>
      <c r="Z232" s="284"/>
      <c r="AA232" s="284"/>
      <c r="AB232" s="284"/>
      <c r="AC232" s="284"/>
      <c r="AD232" s="284"/>
      <c r="AE232" s="284"/>
      <c r="AF232" s="284"/>
      <c r="AT232" s="251" t="e">
        <f>VLOOKUP(#REF!,'اعضاء هيئة التدريس'!#REF!,2,)</f>
        <v>#REF!</v>
      </c>
    </row>
    <row r="233" spans="1:46" s="272" customFormat="1" ht="15.75" hidden="1" customHeight="1">
      <c r="A233" s="724">
        <v>38</v>
      </c>
      <c r="B233" s="691" t="s">
        <v>571</v>
      </c>
      <c r="C233" s="726" t="str">
        <f>VLOOKUP(B233,مقررات!$A$1:$F$411,2,FALSE)</f>
        <v>معادلات تفاضلية متقدمه</v>
      </c>
      <c r="D233" s="211">
        <f>VLOOKUP(B233,مقررات!$A$1:$F$452,3,FALSE)</f>
        <v>2</v>
      </c>
      <c r="E233" s="211">
        <f>VLOOKUP(B233,مقررات!$A$1:$F$476,4,FALSE)</f>
        <v>2</v>
      </c>
      <c r="F233" s="211">
        <f t="shared" si="9"/>
        <v>3</v>
      </c>
      <c r="G233" s="60" t="str">
        <f>VLOOKUP(B233,مقررات!$A$1:$F$409,6,FALSE)</f>
        <v>M216</v>
      </c>
      <c r="H233" s="60" t="s">
        <v>1550</v>
      </c>
      <c r="I233" s="262" t="str">
        <f>VLOOKUP(H233,'اعضاء هيئة التدريس'!$B$1:$D$300,2,FALSE)</f>
        <v xml:space="preserve">د/ رجاء عبدالغفارسلام </v>
      </c>
      <c r="J233" s="73"/>
      <c r="K233" s="73"/>
      <c r="L233" s="73"/>
      <c r="M233" s="73"/>
      <c r="N233" s="73" t="s">
        <v>1067</v>
      </c>
      <c r="O233" s="73"/>
      <c r="P233" s="386" t="s">
        <v>1314</v>
      </c>
      <c r="Q233" s="692"/>
      <c r="R233" s="91"/>
      <c r="S233" s="91"/>
      <c r="T233" s="283"/>
      <c r="U233" s="283"/>
      <c r="V233" s="283"/>
      <c r="W233" s="283"/>
      <c r="X233" s="283"/>
      <c r="Y233" s="283"/>
      <c r="Z233" s="283"/>
      <c r="AA233" s="283"/>
      <c r="AB233" s="283"/>
      <c r="AC233" s="283"/>
      <c r="AD233" s="283"/>
      <c r="AE233" s="283"/>
      <c r="AF233" s="283"/>
      <c r="AT233" s="251" t="e">
        <f>VLOOKUP(#REF!,'اعضاء هيئة التدريس'!#REF!,2,)</f>
        <v>#REF!</v>
      </c>
    </row>
    <row r="234" spans="1:46" s="272" customFormat="1" ht="15.75" hidden="1" customHeight="1">
      <c r="A234" s="724">
        <v>39</v>
      </c>
      <c r="B234" s="691" t="s">
        <v>565</v>
      </c>
      <c r="C234" s="726" t="str">
        <f>VLOOKUP(B234,مقررات!$A$1:$F$411,2,FALSE)</f>
        <v>تحليل حقيقي</v>
      </c>
      <c r="D234" s="211">
        <f>VLOOKUP(B234,مقررات!$A$1:$F$452,3,FALSE)</f>
        <v>2</v>
      </c>
      <c r="E234" s="211">
        <f>VLOOKUP(B234,مقررات!$A$1:$F$476,4,FALSE)</f>
        <v>2</v>
      </c>
      <c r="F234" s="211">
        <f t="shared" si="9"/>
        <v>3</v>
      </c>
      <c r="G234" s="60" t="str">
        <f>VLOOKUP(B234,مقررات!$A$1:$F$409,6,FALSE)</f>
        <v>M213</v>
      </c>
      <c r="H234" s="60" t="s">
        <v>1529</v>
      </c>
      <c r="I234" s="262" t="str">
        <f>VLOOKUP(H234,'اعضاء هيئة التدريس'!$B$1:$D$300,2,FALSE)</f>
        <v>أ.د/ شكري إبراهيم ندا</v>
      </c>
      <c r="J234" s="73"/>
      <c r="K234" s="73"/>
      <c r="L234" s="73" t="s">
        <v>1072</v>
      </c>
      <c r="M234" s="73"/>
      <c r="N234" s="73"/>
      <c r="O234" s="73"/>
      <c r="P234" s="386" t="s">
        <v>1315</v>
      </c>
      <c r="Q234" s="428"/>
      <c r="R234" s="283"/>
      <c r="S234" s="283"/>
      <c r="T234" s="284"/>
      <c r="U234" s="283"/>
      <c r="V234" s="283"/>
      <c r="W234" s="283"/>
      <c r="X234" s="283"/>
      <c r="Y234" s="283"/>
      <c r="Z234" s="283"/>
      <c r="AA234" s="283"/>
      <c r="AB234" s="283"/>
      <c r="AC234" s="283"/>
      <c r="AD234" s="283"/>
      <c r="AE234" s="283"/>
      <c r="AF234" s="283"/>
      <c r="AT234" s="251" t="e">
        <f>VLOOKUP(#REF!,'اعضاء هيئة التدريس'!#REF!,2,)</f>
        <v>#REF!</v>
      </c>
    </row>
    <row r="235" spans="1:46" s="272" customFormat="1" ht="15.75" hidden="1" customHeight="1">
      <c r="A235" s="724">
        <v>40</v>
      </c>
      <c r="B235" s="691" t="s">
        <v>1178</v>
      </c>
      <c r="C235" s="726" t="str">
        <f>VLOOKUP(B235,مقررات!$A$1:$F$411,2,FALSE)</f>
        <v>نظرية الزمر المنتهية</v>
      </c>
      <c r="D235" s="211">
        <f>VLOOKUP(B235,مقررات!$A$1:$F$452,3,FALSE)</f>
        <v>3</v>
      </c>
      <c r="E235" s="211">
        <f>VLOOKUP(B235,مقررات!$A$1:$F$476,4,FALSE)</f>
        <v>0</v>
      </c>
      <c r="F235" s="211">
        <f t="shared" si="9"/>
        <v>3</v>
      </c>
      <c r="G235" s="60" t="str">
        <f>VLOOKUP(B235,مقررات!$A$1:$F$409,6,FALSE)</f>
        <v>M214</v>
      </c>
      <c r="H235" s="347" t="s">
        <v>1573</v>
      </c>
      <c r="I235" s="262" t="str">
        <f>VLOOKUP(H235,'اعضاء هيئة التدريس'!$B$1:$D$300,2,FALSE)</f>
        <v>د. محمد الغالي محمد عبدالله</v>
      </c>
      <c r="J235" s="250"/>
      <c r="K235" s="250"/>
      <c r="L235" s="250"/>
      <c r="M235" s="250"/>
      <c r="N235" s="250"/>
      <c r="O235" s="250" t="s">
        <v>1069</v>
      </c>
      <c r="P235" s="386" t="s">
        <v>1322</v>
      </c>
      <c r="Q235" s="428"/>
      <c r="R235" s="283"/>
      <c r="S235" s="283"/>
      <c r="T235" s="284"/>
      <c r="U235" s="283"/>
      <c r="V235" s="283"/>
      <c r="W235" s="283"/>
      <c r="X235" s="283"/>
      <c r="Y235" s="283"/>
      <c r="Z235" s="283"/>
      <c r="AA235" s="283"/>
      <c r="AB235" s="283"/>
      <c r="AC235" s="283"/>
      <c r="AD235" s="283"/>
      <c r="AE235" s="283"/>
      <c r="AF235" s="283"/>
      <c r="AT235" s="251" t="e">
        <f>VLOOKUP(#REF!,'اعضاء هيئة التدريس'!#REF!,2,)</f>
        <v>#REF!</v>
      </c>
    </row>
    <row r="236" spans="1:46" s="272" customFormat="1" ht="15.75" hidden="1" customHeight="1">
      <c r="A236" s="724">
        <v>41</v>
      </c>
      <c r="B236" s="691" t="s">
        <v>1058</v>
      </c>
      <c r="C236" s="726" t="str">
        <f>VLOOKUP(B236,مقررات!$A$1:$F$411,2,FALSE)</f>
        <v xml:space="preserve">بحوث عمليات </v>
      </c>
      <c r="D236" s="211">
        <f>VLOOKUP(B236,مقررات!$A$1:$F$452,3,FALSE)</f>
        <v>2</v>
      </c>
      <c r="E236" s="211">
        <f>VLOOKUP(B236,مقررات!$A$1:$F$476,4,FALSE)</f>
        <v>0</v>
      </c>
      <c r="F236" s="211">
        <f t="shared" si="9"/>
        <v>2</v>
      </c>
      <c r="G236" s="60" t="str">
        <f>VLOOKUP(B236,مقررات!$A$1:$F$409,6,FALSE)</f>
        <v>M2118</v>
      </c>
      <c r="H236" s="697" t="s">
        <v>1541</v>
      </c>
      <c r="I236" s="262" t="str">
        <f>VLOOKUP(H236,'اعضاء هيئة التدريس'!$B$1:$D$300,2,FALSE)</f>
        <v>د/ ناهد عبد العزيز صقر</v>
      </c>
      <c r="J236" s="73"/>
      <c r="K236" s="73" t="s">
        <v>1070</v>
      </c>
      <c r="L236" s="73"/>
      <c r="M236" s="73"/>
      <c r="N236" s="73"/>
      <c r="O236" s="73"/>
      <c r="P236" s="386" t="s">
        <v>1327</v>
      </c>
      <c r="Q236" s="692"/>
      <c r="R236" s="91"/>
      <c r="S236" s="91"/>
      <c r="T236" s="283"/>
      <c r="U236" s="283"/>
      <c r="V236" s="283"/>
      <c r="W236" s="283"/>
      <c r="X236" s="283"/>
      <c r="Y236" s="283"/>
      <c r="Z236" s="283"/>
      <c r="AA236" s="283"/>
      <c r="AB236" s="283"/>
      <c r="AC236" s="283"/>
      <c r="AD236" s="283"/>
      <c r="AE236" s="283"/>
      <c r="AF236" s="283"/>
      <c r="AT236" s="251" t="e">
        <f>VLOOKUP(#REF!,'اعضاء هيئة التدريس'!#REF!,2,)</f>
        <v>#REF!</v>
      </c>
    </row>
    <row r="237" spans="1:46" s="272" customFormat="1" ht="15.75" hidden="1">
      <c r="A237" s="724">
        <v>42</v>
      </c>
      <c r="B237" s="691" t="s">
        <v>566</v>
      </c>
      <c r="C237" s="726" t="str">
        <f>VLOOKUP(B237,مقررات!$A$1:$F$411,2,FALSE)</f>
        <v>نظرية الكم (1)</v>
      </c>
      <c r="D237" s="211">
        <f>VLOOKUP(B237,مقررات!$A$1:$F$452,3,FALSE)</f>
        <v>2</v>
      </c>
      <c r="E237" s="211">
        <f>VLOOKUP(B237,مقررات!$A$1:$F$476,4,FALSE)</f>
        <v>0</v>
      </c>
      <c r="F237" s="211">
        <f t="shared" si="9"/>
        <v>2</v>
      </c>
      <c r="G237" s="60" t="str">
        <f>VLOOKUP(B237,مقررات!$A$1:$F$409,6,FALSE)</f>
        <v>M2210</v>
      </c>
      <c r="H237" s="60" t="s">
        <v>1535</v>
      </c>
      <c r="I237" s="262" t="str">
        <f>VLOOKUP(H237,'اعضاء هيئة التدريس'!$B$1:$D$300,2,FALSE)</f>
        <v xml:space="preserve">د/ محمد محمد أبو شادي </v>
      </c>
      <c r="J237" s="73" t="s">
        <v>1068</v>
      </c>
      <c r="K237" s="73"/>
      <c r="L237" s="73"/>
      <c r="M237" s="73"/>
      <c r="N237" s="73"/>
      <c r="O237" s="73"/>
      <c r="P237" s="386" t="s">
        <v>1327</v>
      </c>
      <c r="Q237" s="692"/>
      <c r="R237" s="91"/>
      <c r="S237" s="91"/>
      <c r="T237" s="283"/>
      <c r="U237" s="283"/>
      <c r="V237" s="283"/>
      <c r="W237" s="283"/>
      <c r="X237" s="283"/>
      <c r="Y237" s="283"/>
      <c r="Z237" s="283"/>
      <c r="AA237" s="283"/>
      <c r="AB237" s="283"/>
      <c r="AC237" s="283"/>
      <c r="AD237" s="283"/>
      <c r="AE237" s="283"/>
      <c r="AF237" s="283"/>
      <c r="AT237" s="251" t="e">
        <f>VLOOKUP(#REF!,'اعضاء هيئة التدريس'!#REF!,2,)</f>
        <v>#REF!</v>
      </c>
    </row>
    <row r="238" spans="1:46" s="272" customFormat="1" ht="15.75" hidden="1" customHeight="1">
      <c r="A238" s="724">
        <v>43</v>
      </c>
      <c r="B238" s="691" t="s">
        <v>580</v>
      </c>
      <c r="C238" s="726" t="str">
        <f>VLOOKUP(B238,مقررات!$A$1:$F$411,2,FALSE)</f>
        <v>نظم قواعد البيانات</v>
      </c>
      <c r="D238" s="211">
        <f>VLOOKUP(B238,مقررات!$A$1:$F$452,3,FALSE)</f>
        <v>3</v>
      </c>
      <c r="E238" s="211">
        <f>VLOOKUP(B238,مقررات!$A$1:$F$476,4,FALSE)</f>
        <v>2</v>
      </c>
      <c r="F238" s="211">
        <f t="shared" si="9"/>
        <v>4</v>
      </c>
      <c r="G238" s="60" t="str">
        <f>VLOOKUP(B238,مقررات!$A$1:$F$409,6,FALSE)</f>
        <v>M2317</v>
      </c>
      <c r="H238" s="60" t="s">
        <v>1565</v>
      </c>
      <c r="I238" s="262" t="str">
        <f>VLOOKUP(H238,'اعضاء هيئة التدريس'!$B$1:$D$300,2,FALSE)</f>
        <v xml:space="preserve">د/ عمرو مسعد صابر </v>
      </c>
      <c r="J238" s="73"/>
      <c r="K238" s="73" t="s">
        <v>1068</v>
      </c>
      <c r="L238" s="73"/>
      <c r="M238" s="73"/>
      <c r="N238" s="73"/>
      <c r="O238" s="73"/>
      <c r="P238" s="255" t="s">
        <v>1318</v>
      </c>
      <c r="Q238" s="428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3"/>
      <c r="AC238" s="283"/>
      <c r="AD238" s="283"/>
      <c r="AE238" s="283"/>
      <c r="AF238" s="283"/>
      <c r="AT238" s="251" t="e">
        <f>VLOOKUP(#REF!,'اعضاء هيئة التدريس'!#REF!,2,)</f>
        <v>#REF!</v>
      </c>
    </row>
    <row r="239" spans="1:46" s="272" customFormat="1" ht="24.75" hidden="1" customHeight="1">
      <c r="A239" s="724">
        <v>44</v>
      </c>
      <c r="B239" s="691" t="s">
        <v>585</v>
      </c>
      <c r="C239" s="726" t="str">
        <f>VLOOKUP(B239,مقررات!$A$1:$F$411,2,FALSE)</f>
        <v>تحليل وتصميم النظم</v>
      </c>
      <c r="D239" s="211">
        <f>VLOOKUP(B239,مقررات!$A$1:$F$452,3,FALSE)</f>
        <v>3</v>
      </c>
      <c r="E239" s="211">
        <f>VLOOKUP(B239,مقررات!$A$1:$F$476,4,FALSE)</f>
        <v>2</v>
      </c>
      <c r="F239" s="211">
        <f t="shared" si="9"/>
        <v>4</v>
      </c>
      <c r="G239" s="60" t="str">
        <f>VLOOKUP(B239,مقررات!$A$1:$F$409,6,FALSE)</f>
        <v>M2311</v>
      </c>
      <c r="H239" s="697" t="s">
        <v>1569</v>
      </c>
      <c r="I239" s="262" t="str">
        <f>VLOOKUP(H239,'اعضاء هيئة التدريس'!$B$1:$D$300,2,FALSE)</f>
        <v>د/ عبدالله عبدالغفار محمد</v>
      </c>
      <c r="J239" s="73"/>
      <c r="K239" s="73"/>
      <c r="L239" s="73"/>
      <c r="M239" s="73" t="s">
        <v>1074</v>
      </c>
      <c r="N239" s="73"/>
      <c r="O239" s="73"/>
      <c r="P239" s="255" t="s">
        <v>1325</v>
      </c>
      <c r="Q239" s="692"/>
      <c r="R239" s="91"/>
      <c r="S239" s="91"/>
      <c r="T239" s="283"/>
      <c r="U239" s="283"/>
      <c r="V239" s="283"/>
      <c r="W239" s="283"/>
      <c r="X239" s="283"/>
      <c r="Y239" s="283"/>
      <c r="Z239" s="283"/>
      <c r="AA239" s="283"/>
      <c r="AB239" s="283"/>
      <c r="AC239" s="283"/>
      <c r="AD239" s="283"/>
      <c r="AE239" s="283"/>
      <c r="AF239" s="283"/>
      <c r="AT239" s="251" t="e">
        <f>VLOOKUP(#REF!,'اعضاء هيئة التدريس'!#REF!,2,)</f>
        <v>#REF!</v>
      </c>
    </row>
    <row r="240" spans="1:46" s="272" customFormat="1" ht="15.75" hidden="1" customHeight="1">
      <c r="A240" s="724">
        <v>45</v>
      </c>
      <c r="B240" s="691" t="s">
        <v>579</v>
      </c>
      <c r="C240" s="726" t="str">
        <f>VLOOKUP(B240,مقررات!$A$1:$F$411,2,FALSE)</f>
        <v>نظم التشغيل</v>
      </c>
      <c r="D240" s="211">
        <f>VLOOKUP(B240,مقررات!$A$1:$F$452,3,FALSE)</f>
        <v>3</v>
      </c>
      <c r="E240" s="211">
        <f>VLOOKUP(B240,مقررات!$A$1:$F$476,4,FALSE)</f>
        <v>2</v>
      </c>
      <c r="F240" s="211">
        <f t="shared" si="9"/>
        <v>4</v>
      </c>
      <c r="G240" s="60" t="str">
        <f>VLOOKUP(B240,مقررات!$A$1:$F$409,6,FALSE)</f>
        <v>M2317</v>
      </c>
      <c r="H240" s="60" t="s">
        <v>1561</v>
      </c>
      <c r="I240" s="262" t="str">
        <f>VLOOKUP(H240,'اعضاء هيئة التدريس'!$B$1:$D$300,2,FALSE)</f>
        <v xml:space="preserve">د/ وليد أحمد دبور </v>
      </c>
      <c r="J240" s="73"/>
      <c r="K240" s="73"/>
      <c r="L240" s="73"/>
      <c r="M240" s="73"/>
      <c r="N240" s="73" t="s">
        <v>1074</v>
      </c>
      <c r="O240" s="73"/>
      <c r="P240" s="386" t="s">
        <v>1315</v>
      </c>
      <c r="Q240" s="692"/>
      <c r="R240" s="91"/>
      <c r="S240" s="91"/>
      <c r="T240" s="283"/>
      <c r="U240" s="283"/>
      <c r="V240" s="283"/>
      <c r="W240" s="283"/>
      <c r="X240" s="283"/>
      <c r="Y240" s="283"/>
      <c r="Z240" s="283"/>
      <c r="AA240" s="283"/>
      <c r="AB240" s="283"/>
      <c r="AC240" s="283"/>
      <c r="AD240" s="283"/>
      <c r="AE240" s="283"/>
      <c r="AF240" s="283"/>
      <c r="AT240" s="251" t="e">
        <f>VLOOKUP(#REF!,'اعضاء هيئة التدريس'!#REF!,2,)</f>
        <v>#REF!</v>
      </c>
    </row>
    <row r="241" spans="1:46" s="272" customFormat="1" ht="15.75" hidden="1">
      <c r="A241" s="724">
        <v>46</v>
      </c>
      <c r="B241" s="691" t="s">
        <v>582</v>
      </c>
      <c r="C241" s="726" t="str">
        <f>VLOOKUP(B241,مقررات!$A$1:$F$411,2,FALSE)</f>
        <v>تحليل وتصميم الخوارزميات</v>
      </c>
      <c r="D241" s="211">
        <f>VLOOKUP(B241,مقررات!$A$1:$F$452,3,FALSE)</f>
        <v>2</v>
      </c>
      <c r="E241" s="211">
        <f>VLOOKUP(B241,مقررات!$A$1:$F$476,4,FALSE)</f>
        <v>0</v>
      </c>
      <c r="F241" s="211">
        <f t="shared" si="9"/>
        <v>2</v>
      </c>
      <c r="G241" s="60" t="str">
        <f>VLOOKUP(B241,مقررات!$A$1:$F$409,6,FALSE)</f>
        <v>M2317</v>
      </c>
      <c r="H241" s="60" t="s">
        <v>1567</v>
      </c>
      <c r="I241" s="262" t="str">
        <f>VLOOKUP(H241,'اعضاء هيئة التدريس'!$B$1:$D$300,2,FALSE)</f>
        <v>د/ أحمد عبد الرحيم عبداللطيف</v>
      </c>
      <c r="J241" s="73"/>
      <c r="K241" s="73"/>
      <c r="L241" s="73"/>
      <c r="M241" s="73"/>
      <c r="N241" s="73"/>
      <c r="O241" s="73" t="s">
        <v>1072</v>
      </c>
      <c r="P241" s="386" t="s">
        <v>1327</v>
      </c>
      <c r="Q241" s="428"/>
      <c r="R241" s="283"/>
      <c r="S241" s="283"/>
      <c r="T241" s="283"/>
      <c r="U241" s="283"/>
      <c r="V241" s="283"/>
      <c r="W241" s="283"/>
      <c r="X241" s="283"/>
      <c r="Y241" s="283"/>
      <c r="Z241" s="283"/>
      <c r="AA241" s="283"/>
      <c r="AB241" s="283"/>
      <c r="AC241" s="283"/>
      <c r="AD241" s="283"/>
      <c r="AE241" s="283"/>
      <c r="AF241" s="283"/>
      <c r="AT241" s="251" t="e">
        <f>VLOOKUP(#REF!,'اعضاء هيئة التدريس'!#REF!,2,)</f>
        <v>#REF!</v>
      </c>
    </row>
    <row r="242" spans="1:46" s="272" customFormat="1" ht="15.75" hidden="1" customHeight="1">
      <c r="A242" s="724">
        <v>47</v>
      </c>
      <c r="B242" s="691" t="s">
        <v>568</v>
      </c>
      <c r="C242" s="726" t="str">
        <f>VLOOKUP(B242,مقررات!$A$1:$F$411,2,FALSE)</f>
        <v>التحليل الدالي(1)</v>
      </c>
      <c r="D242" s="211">
        <f>VLOOKUP(B242,مقررات!$A$1:$F$452,3,FALSE)</f>
        <v>3</v>
      </c>
      <c r="E242" s="211">
        <f>VLOOKUP(B242,مقررات!$A$1:$F$476,4,FALSE)</f>
        <v>0</v>
      </c>
      <c r="F242" s="211">
        <f t="shared" si="9"/>
        <v>3</v>
      </c>
      <c r="G242" s="60" t="str">
        <f>VLOOKUP(B242,مقررات!$A$1:$F$409,6,FALSE)</f>
        <v>M213</v>
      </c>
      <c r="H242" s="60" t="s">
        <v>1571</v>
      </c>
      <c r="I242" s="262" t="str">
        <f>VLOOKUP(H242,'اعضاء هيئة التدريس'!$B$1:$D$300,2,FALSE)</f>
        <v>د/ منار عبدالله ماهر</v>
      </c>
      <c r="J242" s="73"/>
      <c r="K242" s="73"/>
      <c r="L242" s="73"/>
      <c r="M242" s="73"/>
      <c r="N242" s="73" t="s">
        <v>1074</v>
      </c>
      <c r="O242" s="73"/>
      <c r="P242" s="386"/>
      <c r="Q242" s="692"/>
      <c r="R242" s="91"/>
      <c r="S242" s="91"/>
      <c r="T242" s="283"/>
      <c r="U242" s="283"/>
      <c r="V242" s="283"/>
      <c r="W242" s="283"/>
      <c r="X242" s="283"/>
      <c r="Y242" s="283"/>
      <c r="Z242" s="283"/>
      <c r="AA242" s="283"/>
      <c r="AB242" s="283"/>
      <c r="AC242" s="283"/>
      <c r="AD242" s="283"/>
      <c r="AE242" s="283"/>
      <c r="AF242" s="283"/>
      <c r="AT242" s="251" t="e">
        <f>VLOOKUP(#REF!,'اعضاء هيئة التدريس'!#REF!,2,)</f>
        <v>#REF!</v>
      </c>
    </row>
    <row r="243" spans="1:46" s="272" customFormat="1" ht="15.75" hidden="1" customHeight="1">
      <c r="A243" s="724">
        <v>48</v>
      </c>
      <c r="B243" s="691" t="s">
        <v>1051</v>
      </c>
      <c r="C243" s="741" t="str">
        <f>VLOOKUP(B243,مقررات!$A$1:$F$411,2,FALSE)</f>
        <v xml:space="preserve">الهندسة التفاضلية </v>
      </c>
      <c r="D243" s="225">
        <f>VLOOKUP(B243,مقررات!$A$1:$F$452,3,FALSE)</f>
        <v>3</v>
      </c>
      <c r="E243" s="225">
        <f>VLOOKUP(B243,مقررات!$A$1:$F$476,4,FALSE)</f>
        <v>0</v>
      </c>
      <c r="F243" s="225">
        <f t="shared" si="9"/>
        <v>3</v>
      </c>
      <c r="G243" s="340" t="str">
        <f>VLOOKUP(B243,مقررات!$A$1:$F$409,6,FALSE)</f>
        <v xml:space="preserve">   M213&amp;M115</v>
      </c>
      <c r="H243" s="340" t="s">
        <v>1558</v>
      </c>
      <c r="I243" s="742" t="str">
        <f>VLOOKUP(H243,'اعضاء هيئة التدريس'!$B$1:$D$300,2,FALSE)</f>
        <v xml:space="preserve">  د/ مها عبد الفتاح ابوشنب</v>
      </c>
      <c r="J243" s="648"/>
      <c r="K243" s="648"/>
      <c r="L243" s="648"/>
      <c r="M243" s="648"/>
      <c r="N243" s="648"/>
      <c r="O243" s="648" t="s">
        <v>1069</v>
      </c>
      <c r="P243" s="386" t="s">
        <v>1327</v>
      </c>
      <c r="Q243" s="752"/>
      <c r="R243" s="743"/>
      <c r="S243" s="743"/>
      <c r="T243" s="283"/>
      <c r="U243" s="283"/>
      <c r="V243" s="283"/>
      <c r="W243" s="283"/>
      <c r="X243" s="283"/>
      <c r="Y243" s="283"/>
      <c r="Z243" s="283"/>
      <c r="AA243" s="283"/>
      <c r="AB243" s="283"/>
      <c r="AC243" s="283"/>
      <c r="AD243" s="283"/>
      <c r="AE243" s="283"/>
      <c r="AF243" s="283"/>
      <c r="AT243" s="251" t="e">
        <f>VLOOKUP(#REF!,'اعضاء هيئة التدريس'!#REF!,2,)</f>
        <v>#REF!</v>
      </c>
    </row>
    <row r="244" spans="1:46" s="272" customFormat="1" ht="15.75" hidden="1" customHeight="1">
      <c r="A244" s="724">
        <v>49</v>
      </c>
      <c r="B244" s="691" t="s">
        <v>1184</v>
      </c>
      <c r="C244" s="726" t="str">
        <f>VLOOKUP(B244,مقررات!$A$1:$F$411,2,FALSE)</f>
        <v>تحليل دالي (2)</v>
      </c>
      <c r="D244" s="211">
        <f>VLOOKUP(B244,مقررات!$A$1:$F$452,3,FALSE)</f>
        <v>3</v>
      </c>
      <c r="E244" s="211">
        <f>VLOOKUP(B244,مقررات!$A$1:$F$476,4,FALSE)</f>
        <v>0</v>
      </c>
      <c r="F244" s="211">
        <f t="shared" si="9"/>
        <v>3</v>
      </c>
      <c r="G244" s="60" t="str">
        <f>VLOOKUP(B244,مقررات!$A$1:$F$409,6,FALSE)</f>
        <v>M311</v>
      </c>
      <c r="H244" s="423" t="s">
        <v>1571</v>
      </c>
      <c r="I244" s="262" t="str">
        <f>VLOOKUP(H244,'اعضاء هيئة التدريس'!$B$1:$D$300,2,FALSE)</f>
        <v>د/ منار عبدالله ماهر</v>
      </c>
      <c r="J244" s="73"/>
      <c r="K244" s="73"/>
      <c r="L244" s="73"/>
      <c r="M244" s="73"/>
      <c r="N244" s="73"/>
      <c r="O244" s="73" t="s">
        <v>1074</v>
      </c>
      <c r="P244" s="386" t="s">
        <v>1322</v>
      </c>
      <c r="Q244" s="692"/>
      <c r="R244" s="91"/>
      <c r="S244" s="91"/>
      <c r="T244" s="283"/>
      <c r="U244" s="283"/>
      <c r="V244" s="283"/>
      <c r="W244" s="283"/>
      <c r="X244" s="283"/>
      <c r="Y244" s="283"/>
      <c r="Z244" s="283"/>
      <c r="AA244" s="283"/>
      <c r="AB244" s="283"/>
      <c r="AC244" s="283"/>
      <c r="AD244" s="283"/>
      <c r="AE244" s="283"/>
      <c r="AF244" s="283"/>
      <c r="AT244" s="251" t="e">
        <f>VLOOKUP(#REF!,'اعضاء هيئة التدريس'!#REF!,2,)</f>
        <v>#REF!</v>
      </c>
    </row>
    <row r="245" spans="1:46" s="272" customFormat="1" ht="15.75" hidden="1" customHeight="1">
      <c r="A245" s="724">
        <v>50</v>
      </c>
      <c r="B245" s="691" t="s">
        <v>1049</v>
      </c>
      <c r="C245" s="726" t="str">
        <f>VLOOKUP(B245,مقررات!$A$1:$F$411,2,FALSE)</f>
        <v>مختارات في  التطبيقية</v>
      </c>
      <c r="D245" s="211">
        <f>VLOOKUP(B245,مقررات!$A$1:$F$452,3,FALSE)</f>
        <v>3</v>
      </c>
      <c r="E245" s="211">
        <f>VLOOKUP(B245,مقررات!$A$1:$F$476,4,FALSE)</f>
        <v>0</v>
      </c>
      <c r="F245" s="211">
        <f t="shared" si="9"/>
        <v>3</v>
      </c>
      <c r="G245" s="60" t="str">
        <f>VLOOKUP(B245,مقررات!$A$1:$F$409,6,FALSE)</f>
        <v>M3217</v>
      </c>
      <c r="H245" s="697" t="s">
        <v>1524</v>
      </c>
      <c r="I245" s="262" t="str">
        <f>VLOOKUP(H245,'اعضاء هيئة التدريس'!$B$1:$D$300,2,FALSE)</f>
        <v>أ.د/ على ماهر ابوربية</v>
      </c>
      <c r="J245" s="73"/>
      <c r="K245" s="73" t="s">
        <v>1074</v>
      </c>
      <c r="L245" s="73"/>
      <c r="M245" s="73"/>
      <c r="N245" s="73"/>
      <c r="O245" s="73"/>
      <c r="P245" s="386" t="s">
        <v>1327</v>
      </c>
      <c r="Q245" s="692"/>
      <c r="R245" s="91"/>
      <c r="S245" s="91"/>
      <c r="T245" s="283"/>
      <c r="U245" s="283"/>
      <c r="V245" s="283"/>
      <c r="W245" s="283"/>
      <c r="X245" s="283"/>
      <c r="Y245" s="283"/>
      <c r="Z245" s="283"/>
      <c r="AA245" s="283"/>
      <c r="AB245" s="283"/>
      <c r="AC245" s="283"/>
      <c r="AD245" s="283"/>
      <c r="AE245" s="283"/>
      <c r="AF245" s="283"/>
      <c r="AT245" s="251" t="e">
        <f>VLOOKUP(#REF!,'اعضاء هيئة التدريس'!#REF!,2,)</f>
        <v>#REF!</v>
      </c>
    </row>
    <row r="246" spans="1:46" s="272" customFormat="1" ht="15.75" hidden="1" customHeight="1">
      <c r="A246" s="724">
        <v>51</v>
      </c>
      <c r="B246" s="691" t="s">
        <v>594</v>
      </c>
      <c r="C246" s="726" t="str">
        <f>VLOOKUP(B246,مقررات!$A$1:$F$411,2,FALSE)</f>
        <v>مختارات في الحاسبات</v>
      </c>
      <c r="D246" s="211">
        <f>VLOOKUP(B246,مقررات!$A$1:$F$452,3,FALSE)</f>
        <v>3</v>
      </c>
      <c r="E246" s="211">
        <f>VLOOKUP(B246,مقررات!$A$1:$F$476,4,FALSE)</f>
        <v>0</v>
      </c>
      <c r="F246" s="211">
        <f t="shared" si="9"/>
        <v>3</v>
      </c>
      <c r="G246" s="60" t="str">
        <f>VLOOKUP(B246,مقررات!$A$1:$F$409,6,FALSE)</f>
        <v>ـ</v>
      </c>
      <c r="H246" s="347" t="s">
        <v>1567</v>
      </c>
      <c r="I246" s="262" t="str">
        <f>VLOOKUP(H246,'اعضاء هيئة التدريس'!$B$1:$D$300,2,FALSE)</f>
        <v>د/ أحمد عبد الرحيم عبداللطيف</v>
      </c>
      <c r="J246" s="250"/>
      <c r="K246" s="413"/>
      <c r="L246" s="250"/>
      <c r="M246" s="250"/>
      <c r="N246" s="250"/>
      <c r="O246" s="250" t="s">
        <v>1180</v>
      </c>
      <c r="P246" s="386" t="s">
        <v>1327</v>
      </c>
      <c r="Q246" s="428"/>
      <c r="R246" s="283"/>
      <c r="S246" s="283"/>
      <c r="T246" s="284"/>
      <c r="U246" s="283"/>
      <c r="V246" s="283"/>
      <c r="W246" s="283"/>
      <c r="X246" s="283"/>
      <c r="Y246" s="283"/>
      <c r="Z246" s="283"/>
      <c r="AA246" s="283"/>
      <c r="AB246" s="283"/>
      <c r="AC246" s="283"/>
      <c r="AD246" s="283"/>
      <c r="AE246" s="283"/>
      <c r="AF246" s="283"/>
      <c r="AT246" s="251" t="e">
        <f>VLOOKUP(#REF!,'اعضاء هيئة التدريس'!#REF!,2,)</f>
        <v>#REF!</v>
      </c>
    </row>
    <row r="247" spans="1:46" s="272" customFormat="1" ht="15.75" hidden="1" customHeight="1">
      <c r="A247" s="724">
        <v>52</v>
      </c>
      <c r="B247" s="691" t="s">
        <v>597</v>
      </c>
      <c r="C247" s="726" t="str">
        <f>VLOOKUP(B247,مقررات!$A$1:$F$411,2,FALSE)</f>
        <v>ذكاء اصطناعي</v>
      </c>
      <c r="D247" s="211">
        <f>VLOOKUP(B247,مقررات!$A$1:$F$452,3,FALSE)</f>
        <v>3</v>
      </c>
      <c r="E247" s="211">
        <f>VLOOKUP(B247,مقررات!$A$1:$F$476,4,FALSE)</f>
        <v>0</v>
      </c>
      <c r="F247" s="211">
        <f t="shared" si="9"/>
        <v>3</v>
      </c>
      <c r="G247" s="60" t="str">
        <f>VLOOKUP(B247,مقررات!$A$1:$F$409,6,FALSE)</f>
        <v>M2317</v>
      </c>
      <c r="H247" s="60" t="s">
        <v>1536</v>
      </c>
      <c r="I247" s="262" t="str">
        <f>VLOOKUP(H247,'اعضاء هيئة التدريس'!$B$1:$D$300,2,FALSE)</f>
        <v>د. بسنت محمد الكفراوي</v>
      </c>
      <c r="J247" s="73"/>
      <c r="K247" s="73"/>
      <c r="L247" s="73"/>
      <c r="M247" s="73" t="s">
        <v>1069</v>
      </c>
      <c r="N247" s="73"/>
      <c r="O247" s="73"/>
      <c r="P247" s="386" t="s">
        <v>1327</v>
      </c>
      <c r="Q247" s="428"/>
      <c r="R247" s="283"/>
      <c r="S247" s="283"/>
      <c r="T247" s="284"/>
      <c r="U247" s="283"/>
      <c r="V247" s="283"/>
      <c r="W247" s="283"/>
      <c r="X247" s="283"/>
      <c r="Y247" s="283"/>
      <c r="Z247" s="283"/>
      <c r="AA247" s="283"/>
      <c r="AB247" s="283"/>
      <c r="AC247" s="283"/>
      <c r="AD247" s="283"/>
      <c r="AE247" s="283"/>
      <c r="AF247" s="283"/>
      <c r="AT247" s="251" t="e">
        <f>VLOOKUP(#REF!,'اعضاء هيئة التدريس'!#REF!,2,)</f>
        <v>#REF!</v>
      </c>
    </row>
    <row r="248" spans="1:46" s="272" customFormat="1" ht="15.75" hidden="1" customHeight="1">
      <c r="A248" s="724">
        <v>53</v>
      </c>
      <c r="B248" s="691" t="s">
        <v>583</v>
      </c>
      <c r="C248" s="726" t="str">
        <f>VLOOKUP(B248,مقررات!$A$1:$F$411,2,FALSE)</f>
        <v>المنطق في علوم الحاسب</v>
      </c>
      <c r="D248" s="211">
        <f>VLOOKUP(B248,مقررات!$A$1:$F$452,3,FALSE)</f>
        <v>3</v>
      </c>
      <c r="E248" s="211">
        <f>VLOOKUP(B248,مقررات!$A$1:$F$476,4,FALSE)</f>
        <v>2</v>
      </c>
      <c r="F248" s="211">
        <f t="shared" si="9"/>
        <v>4</v>
      </c>
      <c r="G248" s="60" t="str">
        <f>VLOOKUP(B248,مقررات!$A$1:$F$409,6,FALSE)</f>
        <v>--</v>
      </c>
      <c r="H248" s="60" t="s">
        <v>1569</v>
      </c>
      <c r="I248" s="262" t="str">
        <f>VLOOKUP(H248,'اعضاء هيئة التدريس'!$B$1:$D$300,2,FALSE)</f>
        <v>د/ عبدالله عبدالغفار محمد</v>
      </c>
      <c r="J248" s="73"/>
      <c r="K248" s="73"/>
      <c r="L248" s="73"/>
      <c r="M248" s="73"/>
      <c r="N248" s="73"/>
      <c r="O248" s="73" t="s">
        <v>1069</v>
      </c>
      <c r="P248" s="255" t="s">
        <v>1325</v>
      </c>
      <c r="Q248" s="692"/>
      <c r="R248" s="91"/>
      <c r="S248" s="91"/>
      <c r="T248" s="284"/>
      <c r="U248" s="283"/>
      <c r="V248" s="283"/>
      <c r="W248" s="283"/>
      <c r="X248" s="283"/>
      <c r="Y248" s="283"/>
      <c r="Z248" s="283"/>
      <c r="AA248" s="283"/>
      <c r="AB248" s="283"/>
      <c r="AC248" s="283"/>
      <c r="AD248" s="283"/>
      <c r="AE248" s="283"/>
      <c r="AF248" s="283"/>
      <c r="AT248" s="251" t="e">
        <f>VLOOKUP(#REF!,'اعضاء هيئة التدريس'!#REF!,2,)</f>
        <v>#REF!</v>
      </c>
    </row>
    <row r="249" spans="1:46" ht="15.75" hidden="1" customHeight="1">
      <c r="A249" s="724">
        <v>54</v>
      </c>
      <c r="B249" s="691" t="s">
        <v>600</v>
      </c>
      <c r="C249" s="726" t="str">
        <f>VLOOKUP(B249,مقررات!$A$1:$F$411,2,FALSE)</f>
        <v>تكنولوجيا المعلومات</v>
      </c>
      <c r="D249" s="211">
        <f>VLOOKUP(B249,مقررات!$A$1:$F$452,3,FALSE)</f>
        <v>2</v>
      </c>
      <c r="E249" s="211">
        <f>VLOOKUP(B249,مقررات!$A$1:$F$476,4,FALSE)</f>
        <v>2</v>
      </c>
      <c r="F249" s="211">
        <f t="shared" si="9"/>
        <v>3</v>
      </c>
      <c r="G249" s="60" t="str">
        <f>VLOOKUP(B249,مقررات!$A$1:$F$409,6,FALSE)</f>
        <v>M437</v>
      </c>
      <c r="H249" s="60" t="s">
        <v>1536</v>
      </c>
      <c r="I249" s="262" t="str">
        <f>VLOOKUP(H249,'اعضاء هيئة التدريس'!$B$1:$D$300,2,FALSE)</f>
        <v>د. بسنت محمد الكفراوي</v>
      </c>
      <c r="J249" s="73"/>
      <c r="K249" s="73" t="s">
        <v>1070</v>
      </c>
      <c r="L249" s="73"/>
      <c r="M249" s="73"/>
      <c r="N249" s="73"/>
      <c r="O249" s="73"/>
      <c r="P249" s="386" t="s">
        <v>1327</v>
      </c>
      <c r="Q249" s="428"/>
      <c r="R249" s="283"/>
      <c r="S249" s="283"/>
      <c r="AT249" s="251" t="e">
        <f>VLOOKUP(#REF!,'اعضاء هيئة التدريس'!#REF!,2,)</f>
        <v>#REF!</v>
      </c>
    </row>
    <row r="250" spans="1:46" s="272" customFormat="1" ht="15.75" hidden="1" customHeight="1">
      <c r="A250" s="724">
        <v>55</v>
      </c>
      <c r="B250" s="691" t="s">
        <v>603</v>
      </c>
      <c r="C250" s="726" t="str">
        <f>VLOOKUP(B250,مقررات!$A$1:$F$411,2,FALSE)</f>
        <v>معالجة الصور</v>
      </c>
      <c r="D250" s="211">
        <f>VLOOKUP(B250,مقررات!$A$1:$F$452,3,FALSE)</f>
        <v>2</v>
      </c>
      <c r="E250" s="211">
        <f>VLOOKUP(B250,مقررات!$A$1:$F$476,4,FALSE)</f>
        <v>2</v>
      </c>
      <c r="F250" s="211">
        <f t="shared" si="9"/>
        <v>3</v>
      </c>
      <c r="G250" s="60" t="str">
        <f>VLOOKUP(B250,مقررات!$A$1:$F$409,6,FALSE)</f>
        <v>M2315</v>
      </c>
      <c r="H250" s="347" t="s">
        <v>1560</v>
      </c>
      <c r="I250" s="262" t="str">
        <f>VLOOKUP(H250,'اعضاء هيئة التدريس'!$B$1:$D$300,2,FALSE)</f>
        <v xml:space="preserve">د/ هاني محمد إبراهيم </v>
      </c>
      <c r="J250" s="250"/>
      <c r="K250" s="250" t="s">
        <v>1067</v>
      </c>
      <c r="L250" s="250"/>
      <c r="M250" s="250"/>
      <c r="N250" s="250"/>
      <c r="O250" s="250"/>
      <c r="P250" s="255"/>
      <c r="Q250" s="428"/>
      <c r="R250" s="283"/>
      <c r="S250" s="283"/>
      <c r="T250" s="284"/>
      <c r="U250" s="283"/>
      <c r="V250" s="283"/>
      <c r="W250" s="283"/>
      <c r="X250" s="283"/>
      <c r="Y250" s="283"/>
      <c r="Z250" s="283"/>
      <c r="AA250" s="283"/>
      <c r="AB250" s="283"/>
      <c r="AC250" s="283"/>
      <c r="AD250" s="283"/>
      <c r="AE250" s="283"/>
      <c r="AF250" s="283"/>
      <c r="AT250" s="251" t="e">
        <f>VLOOKUP(#REF!,'اعضاء هيئة التدريس'!#REF!,2,)</f>
        <v>#REF!</v>
      </c>
    </row>
    <row r="251" spans="1:46" s="272" customFormat="1" ht="15.75" hidden="1" customHeight="1">
      <c r="A251" s="724">
        <v>56</v>
      </c>
      <c r="B251" s="691" t="s">
        <v>581</v>
      </c>
      <c r="C251" s="726" t="str">
        <f>VLOOKUP(B251,مقررات!$A$1:$F$411,2,FALSE)</f>
        <v>شبكات الحاسبات</v>
      </c>
      <c r="D251" s="211">
        <f>VLOOKUP(B251,مقررات!$A$1:$F$452,3,FALSE)</f>
        <v>3</v>
      </c>
      <c r="E251" s="211">
        <f>VLOOKUP(B251,مقررات!$A$1:$F$476,4,FALSE)</f>
        <v>0</v>
      </c>
      <c r="F251" s="211">
        <f t="shared" si="9"/>
        <v>3</v>
      </c>
      <c r="G251" s="60" t="str">
        <f>VLOOKUP(B251,مقررات!$A$1:$F$409,6,FALSE)</f>
        <v>M2312</v>
      </c>
      <c r="H251" s="60" t="s">
        <v>1526</v>
      </c>
      <c r="I251" s="262" t="str">
        <f>VLOOKUP(H251,'اعضاء هيئة التدريس'!$B$1:$D$300,2,FALSE)</f>
        <v xml:space="preserve">أ.د/ على محمد مليجى </v>
      </c>
      <c r="J251" s="73"/>
      <c r="K251" s="73"/>
      <c r="L251" s="73" t="s">
        <v>1069</v>
      </c>
      <c r="M251" s="73"/>
      <c r="N251" s="73"/>
      <c r="O251" s="73"/>
      <c r="P251" s="255" t="s">
        <v>1325</v>
      </c>
      <c r="Q251" s="692"/>
      <c r="R251" s="91"/>
      <c r="S251" s="91"/>
      <c r="T251" s="283"/>
      <c r="U251" s="283"/>
      <c r="V251" s="283"/>
      <c r="W251" s="283"/>
      <c r="X251" s="283"/>
      <c r="Y251" s="283"/>
      <c r="Z251" s="283"/>
      <c r="AA251" s="283"/>
      <c r="AB251" s="283"/>
      <c r="AC251" s="283"/>
      <c r="AD251" s="283"/>
      <c r="AE251" s="283"/>
      <c r="AF251" s="283"/>
      <c r="AT251" s="251" t="e">
        <f>VLOOKUP(#REF!,'اعضاء هيئة التدريس'!#REF!,2,)</f>
        <v>#REF!</v>
      </c>
    </row>
    <row r="252" spans="1:46" s="272" customFormat="1" ht="15.75" hidden="1" customHeight="1">
      <c r="A252" s="724">
        <v>57</v>
      </c>
      <c r="B252" s="691" t="s">
        <v>590</v>
      </c>
      <c r="C252" s="726" t="str">
        <f>VLOOKUP(B252,مقررات!$A$1:$F$411,2,FALSE)</f>
        <v>هندسة البرامج</v>
      </c>
      <c r="D252" s="211">
        <f>VLOOKUP(B252,مقررات!$A$1:$F$452,3,FALSE)</f>
        <v>3</v>
      </c>
      <c r="E252" s="211">
        <f>VLOOKUP(B252,مقررات!$A$1:$F$476,4,FALSE)</f>
        <v>2</v>
      </c>
      <c r="F252" s="211">
        <f t="shared" si="9"/>
        <v>4</v>
      </c>
      <c r="G252" s="60" t="str">
        <f>VLOOKUP(B252,مقررات!$A$1:$F$409,6,FALSE)</f>
        <v>M1318</v>
      </c>
      <c r="H252" s="60" t="s">
        <v>1526</v>
      </c>
      <c r="I252" s="262" t="str">
        <f>VLOOKUP(H252,'اعضاء هيئة التدريس'!$B$1:$D$300,2,FALSE)</f>
        <v xml:space="preserve">أ.د/ على محمد مليجى </v>
      </c>
      <c r="J252" s="73"/>
      <c r="K252" s="73" t="s">
        <v>1069</v>
      </c>
      <c r="L252" s="73"/>
      <c r="M252" s="73"/>
      <c r="N252" s="73"/>
      <c r="O252" s="73"/>
      <c r="P252" s="386" t="s">
        <v>1322</v>
      </c>
      <c r="Q252" s="692"/>
      <c r="R252" s="91"/>
      <c r="S252" s="91"/>
      <c r="T252" s="283"/>
      <c r="U252" s="283"/>
      <c r="V252" s="283"/>
      <c r="W252" s="283"/>
      <c r="X252" s="283"/>
      <c r="Y252" s="283"/>
      <c r="Z252" s="283"/>
      <c r="AA252" s="283"/>
      <c r="AB252" s="283"/>
      <c r="AC252" s="283"/>
      <c r="AD252" s="283"/>
      <c r="AE252" s="283"/>
      <c r="AF252" s="283"/>
      <c r="AT252" s="251" t="e">
        <f>VLOOKUP(#REF!,'اعضاء هيئة التدريس'!#REF!,2,)</f>
        <v>#REF!</v>
      </c>
    </row>
    <row r="253" spans="1:46" s="272" customFormat="1" ht="15.75" hidden="1" customHeight="1">
      <c r="A253" s="724">
        <v>18</v>
      </c>
      <c r="B253" s="691" t="s">
        <v>1186</v>
      </c>
      <c r="C253" s="726" t="str">
        <f>VLOOKUP(B253,مقررات!$A$1:$F$411,2,FALSE)</f>
        <v>بحث ومقال</v>
      </c>
      <c r="D253" s="211">
        <f>VLOOKUP(B253,مقررات!$A$1:$F$452,3,FALSE)</f>
        <v>2</v>
      </c>
      <c r="E253" s="211">
        <f>VLOOKUP(B253,مقررات!$A$1:$F$476,4,FALSE)</f>
        <v>0</v>
      </c>
      <c r="F253" s="211">
        <f t="shared" si="9"/>
        <v>2</v>
      </c>
      <c r="G253" s="60" t="str">
        <f>VLOOKUP(B253,مقررات!$A$1:$F$409,6,FALSE)</f>
        <v>-</v>
      </c>
      <c r="H253" s="298" t="s">
        <v>1646</v>
      </c>
      <c r="I253" s="262" t="str">
        <f>VLOOKUP(H253,'اعضاء هيئة التدريس'!$B$1:$D$300,2,FALSE)</f>
        <v>د/ لبنى شرف الدين</v>
      </c>
      <c r="J253" s="267"/>
      <c r="K253" s="267"/>
      <c r="L253" s="250"/>
      <c r="M253" s="250"/>
      <c r="N253" s="267"/>
      <c r="O253" s="251"/>
      <c r="P253" s="252"/>
      <c r="Q253" s="428"/>
      <c r="R253" s="283"/>
      <c r="S253" s="283"/>
      <c r="T253" s="283"/>
      <c r="U253" s="283"/>
      <c r="V253" s="283"/>
      <c r="W253" s="283"/>
      <c r="X253" s="283"/>
      <c r="Y253" s="283"/>
      <c r="Z253" s="283"/>
      <c r="AA253" s="283"/>
      <c r="AB253" s="283"/>
      <c r="AC253" s="283"/>
      <c r="AD253" s="283"/>
      <c r="AE253" s="283"/>
      <c r="AF253" s="283"/>
      <c r="AT253" s="251" t="e">
        <f>VLOOKUP(#REF!,'اعضاء هيئة التدريس'!#REF!,2,)</f>
        <v>#REF!</v>
      </c>
    </row>
    <row r="254" spans="1:46" s="272" customFormat="1" ht="15.75" hidden="1" customHeight="1">
      <c r="A254" s="724">
        <v>19</v>
      </c>
      <c r="B254" s="691" t="s">
        <v>823</v>
      </c>
      <c r="C254" s="726" t="str">
        <f>VLOOKUP(B254,مقررات!$A$1:$F$411,2,FALSE)</f>
        <v>خواص مادة</v>
      </c>
      <c r="D254" s="211">
        <f>VLOOKUP(B254,مقررات!$A$1:$F$452,3,FALSE)</f>
        <v>3</v>
      </c>
      <c r="E254" s="211">
        <f>VLOOKUP(B254,مقررات!$A$1:$F$476,4,FALSE)</f>
        <v>0</v>
      </c>
      <c r="F254" s="211">
        <f t="shared" si="9"/>
        <v>3</v>
      </c>
      <c r="G254" s="60">
        <f>VLOOKUP(B254,مقررات!$A$1:$F$409,6,FALSE)</f>
        <v>0</v>
      </c>
      <c r="H254" s="347" t="s">
        <v>1622</v>
      </c>
      <c r="I254" s="262" t="str">
        <f>VLOOKUP(H254,'اعضاء هيئة التدريس'!$B$1:$D$300,2,FALSE)</f>
        <v>أ.د/ أمين العدوى</v>
      </c>
      <c r="J254" s="250"/>
      <c r="K254" s="250"/>
      <c r="L254" s="250"/>
      <c r="M254" s="250"/>
      <c r="N254" s="250" t="s">
        <v>1068</v>
      </c>
      <c r="O254" s="250"/>
      <c r="P254" s="255" t="s">
        <v>1325</v>
      </c>
      <c r="Q254" s="428"/>
      <c r="R254" s="283"/>
      <c r="S254" s="283"/>
      <c r="T254" s="283"/>
      <c r="U254" s="283"/>
      <c r="V254" s="283"/>
      <c r="W254" s="283"/>
      <c r="X254" s="283"/>
      <c r="Y254" s="283"/>
      <c r="Z254" s="283"/>
      <c r="AA254" s="283"/>
      <c r="AB254" s="283"/>
      <c r="AC254" s="283"/>
      <c r="AD254" s="283"/>
      <c r="AE254" s="283"/>
      <c r="AF254" s="283"/>
      <c r="AT254" s="251" t="e">
        <f>VLOOKUP(#REF!,'اعضاء هيئة التدريس'!#REF!,2,)</f>
        <v>#REF!</v>
      </c>
    </row>
    <row r="255" spans="1:46" s="272" customFormat="1" ht="15.75" hidden="1" customHeight="1">
      <c r="A255" s="724">
        <v>20</v>
      </c>
      <c r="B255" s="691" t="s">
        <v>1187</v>
      </c>
      <c r="C255" s="726" t="str">
        <f>VLOOKUP(B255,مقررات!$A$1:$F$411,2,FALSE)</f>
        <v>ديناميكا حرارية</v>
      </c>
      <c r="D255" s="211">
        <f>VLOOKUP(B255,مقررات!$A$1:$F$452,3,FALSE)</f>
        <v>3</v>
      </c>
      <c r="E255" s="211">
        <f>VLOOKUP(B255,مقررات!$A$1:$F$476,4,FALSE)</f>
        <v>0</v>
      </c>
      <c r="F255" s="211">
        <f t="shared" si="9"/>
        <v>3</v>
      </c>
      <c r="G255" s="60" t="str">
        <f>VLOOKUP(B255,مقررات!$A$1:$F$409,6,FALSE)</f>
        <v>-</v>
      </c>
      <c r="H255" s="697" t="s">
        <v>1638</v>
      </c>
      <c r="I255" s="262" t="str">
        <f>VLOOKUP(H255,'اعضاء هيئة التدريس'!$B$1:$D$300,2,FALSE)</f>
        <v>أ.د/ يحيى القاضي</v>
      </c>
      <c r="J255" s="73"/>
      <c r="K255" s="73"/>
      <c r="L255" s="250" t="s">
        <v>1069</v>
      </c>
      <c r="M255" s="73"/>
      <c r="N255" s="73"/>
      <c r="O255" s="73"/>
      <c r="P255" s="1046"/>
      <c r="Q255" s="692"/>
      <c r="R255" s="91"/>
      <c r="S255" s="91"/>
      <c r="T255" s="283"/>
      <c r="U255" s="283"/>
      <c r="V255" s="283"/>
      <c r="W255" s="283"/>
      <c r="X255" s="283"/>
      <c r="Y255" s="283"/>
      <c r="Z255" s="283"/>
      <c r="AA255" s="283"/>
      <c r="AB255" s="283"/>
      <c r="AC255" s="283"/>
      <c r="AD255" s="283"/>
      <c r="AE255" s="283"/>
      <c r="AF255" s="283"/>
      <c r="AT255" s="251" t="e">
        <f>VLOOKUP(#REF!,'اعضاء هيئة التدريس'!#REF!,2,)</f>
        <v>#REF!</v>
      </c>
    </row>
    <row r="256" spans="1:46" s="272" customFormat="1" ht="15.75" hidden="1" customHeight="1">
      <c r="A256" s="724">
        <v>21</v>
      </c>
      <c r="B256" s="691" t="s">
        <v>825</v>
      </c>
      <c r="C256" s="726" t="str">
        <f>VLOOKUP(B256,مقررات!$A$1:$F$411,2,FALSE)</f>
        <v>فيزياء ذرية (1)</v>
      </c>
      <c r="D256" s="211">
        <f>VLOOKUP(B256,مقررات!$A$1:$F$452,3,FALSE)</f>
        <v>2</v>
      </c>
      <c r="E256" s="211">
        <f>VLOOKUP(B256,مقررات!$A$1:$F$476,4,FALSE)</f>
        <v>2</v>
      </c>
      <c r="F256" s="211">
        <f t="shared" si="9"/>
        <v>3</v>
      </c>
      <c r="G256" s="60" t="str">
        <f>VLOOKUP(B256,مقررات!$A$1:$F$409,6,FALSE)</f>
        <v>-</v>
      </c>
      <c r="H256" s="423" t="s">
        <v>1642</v>
      </c>
      <c r="I256" s="262" t="str">
        <f>VLOOKUP(H256,'اعضاء هيئة التدريس'!$B$1:$D$300,2,FALSE)</f>
        <v>أ.د/عبد العزيز حبيب</v>
      </c>
      <c r="J256" s="73"/>
      <c r="K256" s="73"/>
      <c r="L256" s="73" t="s">
        <v>1069</v>
      </c>
      <c r="M256" s="73"/>
      <c r="N256" s="73"/>
      <c r="O256" s="73"/>
      <c r="P256" s="386" t="s">
        <v>1326</v>
      </c>
      <c r="Q256" s="769"/>
      <c r="R256" s="91"/>
      <c r="S256" s="91"/>
      <c r="T256" s="283"/>
      <c r="U256" s="283"/>
      <c r="V256" s="283"/>
      <c r="W256" s="283"/>
      <c r="X256" s="283"/>
      <c r="Y256" s="283"/>
      <c r="Z256" s="283"/>
      <c r="AA256" s="283"/>
      <c r="AB256" s="283"/>
      <c r="AC256" s="283"/>
      <c r="AD256" s="283"/>
      <c r="AE256" s="283"/>
      <c r="AF256" s="283"/>
      <c r="AT256" s="251" t="e">
        <f>VLOOKUP(#REF!,'اعضاء هيئة التدريس'!#REF!,2,)</f>
        <v>#REF!</v>
      </c>
    </row>
    <row r="257" spans="1:46" s="272" customFormat="1" ht="15.75" hidden="1" customHeight="1">
      <c r="A257" s="724">
        <v>22</v>
      </c>
      <c r="B257" s="691" t="s">
        <v>824</v>
      </c>
      <c r="C257" s="726" t="str">
        <f>VLOOKUP(B257,مقررات!$A$1:$F$411,2,FALSE)</f>
        <v>موجات و صوتيات</v>
      </c>
      <c r="D257" s="211">
        <f>VLOOKUP(B257,مقررات!$A$1:$F$452,3,FALSE)</f>
        <v>3</v>
      </c>
      <c r="E257" s="211">
        <f>VLOOKUP(B257,مقررات!$A$1:$F$476,4,FALSE)</f>
        <v>0</v>
      </c>
      <c r="F257" s="211">
        <f t="shared" si="9"/>
        <v>3</v>
      </c>
      <c r="G257" s="60">
        <f>VLOOKUP(B257,مقررات!$A$1:$F$409,6,FALSE)</f>
        <v>0</v>
      </c>
      <c r="H257" s="423" t="s">
        <v>1626</v>
      </c>
      <c r="I257" s="262" t="str">
        <f>VLOOKUP(H257,'اعضاء هيئة التدريس'!$B$1:$D$300,2,FALSE)</f>
        <v>أ.د/ محمود عويضة</v>
      </c>
      <c r="J257" s="73"/>
      <c r="K257" s="73"/>
      <c r="L257" s="73"/>
      <c r="M257" s="73" t="s">
        <v>1069</v>
      </c>
      <c r="N257" s="73"/>
      <c r="O257" s="73"/>
      <c r="P257" s="255" t="s">
        <v>1319</v>
      </c>
      <c r="Q257" s="692"/>
      <c r="R257" s="91"/>
      <c r="S257" s="91"/>
      <c r="T257" s="283"/>
      <c r="U257" s="283"/>
      <c r="V257" s="283"/>
      <c r="W257" s="283"/>
      <c r="X257" s="283"/>
      <c r="Y257" s="283"/>
      <c r="Z257" s="283"/>
      <c r="AA257" s="283"/>
      <c r="AB257" s="283"/>
      <c r="AC257" s="283"/>
      <c r="AD257" s="283"/>
      <c r="AE257" s="283"/>
      <c r="AF257" s="283"/>
      <c r="AT257" s="251" t="e">
        <f>VLOOKUP(#REF!,'اعضاء هيئة التدريس'!#REF!,2,)</f>
        <v>#REF!</v>
      </c>
    </row>
    <row r="258" spans="1:46" s="272" customFormat="1" ht="15.75" hidden="1" customHeight="1">
      <c r="A258" s="724">
        <v>23</v>
      </c>
      <c r="B258" s="691" t="s">
        <v>827</v>
      </c>
      <c r="C258" s="726" t="str">
        <f>VLOOKUP(B258,مقررات!$A$1:$F$411,2,FALSE)</f>
        <v>كهرومغناطيسية</v>
      </c>
      <c r="D258" s="211">
        <f>VLOOKUP(B258,مقررات!$A$1:$F$452,3,FALSE)</f>
        <v>3</v>
      </c>
      <c r="E258" s="211">
        <f>VLOOKUP(B258,مقررات!$A$1:$F$476,4,FALSE)</f>
        <v>0</v>
      </c>
      <c r="F258" s="211">
        <f t="shared" si="9"/>
        <v>3</v>
      </c>
      <c r="G258" s="60">
        <f>VLOOKUP(B258,مقررات!$A$1:$F$409,6,FALSE)</f>
        <v>0</v>
      </c>
      <c r="H258" s="21" t="s">
        <v>1620</v>
      </c>
      <c r="I258" s="262" t="str">
        <f>VLOOKUP(H258,'اعضاء هيئة التدريس'!$B$1:$D$300,2,FALSE)</f>
        <v>أ.د/ معوض محمد الخولى</v>
      </c>
      <c r="J258" s="250" t="s">
        <v>1069</v>
      </c>
      <c r="K258" s="145"/>
      <c r="L258" s="146"/>
      <c r="M258" s="145"/>
      <c r="N258" s="146"/>
      <c r="O258" s="145"/>
      <c r="P258" s="255" t="s">
        <v>1318</v>
      </c>
      <c r="Q258" s="692"/>
      <c r="R258" s="91"/>
      <c r="S258" s="91"/>
      <c r="T258" s="283"/>
      <c r="U258" s="283"/>
      <c r="V258" s="283"/>
      <c r="W258" s="283"/>
      <c r="X258" s="283"/>
      <c r="Y258" s="283"/>
      <c r="Z258" s="283"/>
      <c r="AA258" s="283"/>
      <c r="AB258" s="283"/>
      <c r="AC258" s="283"/>
      <c r="AD258" s="283"/>
      <c r="AE258" s="283"/>
      <c r="AF258" s="283"/>
      <c r="AT258" s="251" t="e">
        <f>VLOOKUP(#REF!,'اعضاء هيئة التدريس'!#REF!,2,)</f>
        <v>#REF!</v>
      </c>
    </row>
    <row r="259" spans="1:46" s="272" customFormat="1" ht="15.75" hidden="1" customHeight="1">
      <c r="A259" s="724">
        <v>24</v>
      </c>
      <c r="B259" s="691" t="s">
        <v>1188</v>
      </c>
      <c r="C259" s="726" t="str">
        <f>VLOOKUP(B259,مقررات!$A$1:$F$411,2,FALSE)</f>
        <v>تيار متردد</v>
      </c>
      <c r="D259" s="211">
        <f>VLOOKUP(B259,مقررات!$A$1:$F$452,3,FALSE)</f>
        <v>2</v>
      </c>
      <c r="E259" s="211">
        <f>VLOOKUP(B259,مقررات!$A$1:$F$476,4,FALSE)</f>
        <v>2</v>
      </c>
      <c r="F259" s="211">
        <f t="shared" ref="F259:F268" si="10">D259+0.5*E259</f>
        <v>3</v>
      </c>
      <c r="G259" s="60">
        <f>VLOOKUP(B259,مقررات!$A$1:$F$409,6,FALSE)</f>
        <v>0</v>
      </c>
      <c r="H259" s="340" t="s">
        <v>1649</v>
      </c>
      <c r="I259" s="262" t="str">
        <f>VLOOKUP(H259,'اعضاء هيئة التدريس'!$B$1:$D$300,2,FALSE)</f>
        <v>د/ سعيد صالح</v>
      </c>
      <c r="J259" s="254"/>
      <c r="K259" s="254"/>
      <c r="L259" s="382"/>
      <c r="M259" s="254"/>
      <c r="N259" s="382"/>
      <c r="O259" s="250" t="s">
        <v>1069</v>
      </c>
      <c r="P259" s="386" t="s">
        <v>1326</v>
      </c>
      <c r="Q259" s="624"/>
      <c r="R259" s="369"/>
      <c r="S259" s="369"/>
      <c r="T259" s="283"/>
      <c r="U259" s="283"/>
      <c r="V259" s="283"/>
      <c r="W259" s="283"/>
      <c r="X259" s="283"/>
      <c r="Y259" s="283"/>
      <c r="Z259" s="283"/>
      <c r="AA259" s="283"/>
      <c r="AB259" s="283"/>
      <c r="AC259" s="283"/>
      <c r="AD259" s="283"/>
      <c r="AE259" s="283"/>
      <c r="AF259" s="283"/>
      <c r="AT259" s="251" t="e">
        <f>VLOOKUP(#REF!,'اعضاء هيئة التدريس'!#REF!,2,)</f>
        <v>#REF!</v>
      </c>
    </row>
    <row r="260" spans="1:46" s="272" customFormat="1" ht="15.75" hidden="1" customHeight="1">
      <c r="A260" s="724">
        <v>25</v>
      </c>
      <c r="B260" s="691" t="s">
        <v>495</v>
      </c>
      <c r="C260" s="726" t="str">
        <f>VLOOKUP(B260,مقررات!$A$1:$F$411,2,FALSE)</f>
        <v>الكترونيات فيزيائية</v>
      </c>
      <c r="D260" s="211">
        <f>VLOOKUP(B260,مقررات!$A$1:$F$452,3,FALSE)</f>
        <v>3</v>
      </c>
      <c r="E260" s="211">
        <f>VLOOKUP(B260,مقررات!$A$1:$F$476,4,FALSE)</f>
        <v>0</v>
      </c>
      <c r="F260" s="211">
        <f t="shared" si="10"/>
        <v>3</v>
      </c>
      <c r="G260" s="60" t="str">
        <f>VLOOKUP(B260,مقررات!$A$1:$F$409,6,FALSE)</f>
        <v>P144</v>
      </c>
      <c r="H260" s="32" t="s">
        <v>1644</v>
      </c>
      <c r="I260" s="262" t="str">
        <f>VLOOKUP(H260,'اعضاء هيئة التدريس'!$B$1:$D$300,2,FALSE)</f>
        <v>د/ محمد الهوارى</v>
      </c>
      <c r="J260" s="776"/>
      <c r="K260" s="695" t="s">
        <v>1069</v>
      </c>
      <c r="L260" s="695"/>
      <c r="M260" s="695"/>
      <c r="N260" s="695"/>
      <c r="O260" s="776"/>
      <c r="P260" s="1053"/>
      <c r="Q260" s="769"/>
      <c r="R260" s="92"/>
      <c r="S260" s="92"/>
      <c r="T260" s="283"/>
      <c r="U260" s="283"/>
      <c r="V260" s="283"/>
      <c r="W260" s="283"/>
      <c r="X260" s="283"/>
      <c r="Y260" s="283"/>
      <c r="Z260" s="283"/>
      <c r="AA260" s="283"/>
      <c r="AB260" s="283"/>
      <c r="AC260" s="283"/>
      <c r="AD260" s="283"/>
      <c r="AE260" s="283"/>
      <c r="AF260" s="283"/>
      <c r="AT260" s="251" t="e">
        <f>VLOOKUP(#REF!,'اعضاء هيئة التدريس'!#REF!,2,)</f>
        <v>#REF!</v>
      </c>
    </row>
    <row r="261" spans="1:46" s="272" customFormat="1" ht="15.75" hidden="1" customHeight="1">
      <c r="A261" s="724">
        <v>26</v>
      </c>
      <c r="B261" s="691" t="s">
        <v>822</v>
      </c>
      <c r="C261" s="726" t="str">
        <f>VLOOKUP(B261,مقررات!$A$1:$F$411,2,FALSE)</f>
        <v>فيزياء رياضية (1)</v>
      </c>
      <c r="D261" s="211">
        <f>VLOOKUP(B261,مقررات!$A$1:$F$452,3,FALSE)</f>
        <v>3</v>
      </c>
      <c r="E261" s="211">
        <f>VLOOKUP(B261,مقررات!$A$1:$F$476,4,FALSE)</f>
        <v>0</v>
      </c>
      <c r="F261" s="211">
        <f t="shared" si="10"/>
        <v>3</v>
      </c>
      <c r="G261" s="60" t="str">
        <f>VLOOKUP(B261,مقررات!$A$1:$F$409,6,FALSE)</f>
        <v>-</v>
      </c>
      <c r="H261" s="298" t="s">
        <v>1653</v>
      </c>
      <c r="I261" s="262" t="str">
        <f>VLOOKUP(H261,'اعضاء هيئة التدريس'!$B$1:$D$300,2,FALSE)</f>
        <v>د/ سامي الجمال</v>
      </c>
      <c r="J261" s="267"/>
      <c r="K261" s="253" t="s">
        <v>1069</v>
      </c>
      <c r="L261" s="250"/>
      <c r="M261" s="250"/>
      <c r="N261" s="267"/>
      <c r="O261" s="250"/>
      <c r="P261" s="252"/>
      <c r="Q261" s="428"/>
      <c r="R261" s="283"/>
      <c r="S261" s="284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E261" s="283"/>
      <c r="AF261" s="283"/>
      <c r="AT261" s="251" t="e">
        <f>VLOOKUP(#REF!,'اعضاء هيئة التدريس'!#REF!,2,)</f>
        <v>#REF!</v>
      </c>
    </row>
    <row r="262" spans="1:46" s="272" customFormat="1" ht="15.75" hidden="1" customHeight="1">
      <c r="A262" s="724">
        <v>27</v>
      </c>
      <c r="B262" s="691" t="s">
        <v>1189</v>
      </c>
      <c r="C262" s="726" t="str">
        <f>VLOOKUP(B262,مقررات!$A$1:$F$411,2,FALSE)</f>
        <v>ميكانيكا تقليدية ونسبية</v>
      </c>
      <c r="D262" s="211">
        <f>VLOOKUP(B262,مقررات!$A$1:$F$452,3,FALSE)</f>
        <v>2</v>
      </c>
      <c r="E262" s="211">
        <f>VLOOKUP(B262,مقررات!$A$1:$F$476,4,FALSE)</f>
        <v>2</v>
      </c>
      <c r="F262" s="211">
        <f t="shared" si="10"/>
        <v>3</v>
      </c>
      <c r="G262" s="60" t="str">
        <f>VLOOKUP(B262,مقررات!$A$1:$F$409,6,FALSE)</f>
        <v>P177</v>
      </c>
      <c r="H262" s="60" t="s">
        <v>1637</v>
      </c>
      <c r="I262" s="262" t="str">
        <f>VLOOKUP(H262,'اعضاء هيئة التدريس'!$B$1:$D$300,2,FALSE)</f>
        <v>أ.د/ ماجدة هانم خيرى</v>
      </c>
      <c r="J262" s="250"/>
      <c r="K262" s="250" t="s">
        <v>1232</v>
      </c>
      <c r="L262" s="250"/>
      <c r="M262" s="250"/>
      <c r="N262" s="250"/>
      <c r="O262" s="250"/>
      <c r="P262" s="252"/>
      <c r="Q262" s="428"/>
      <c r="R262" s="283"/>
      <c r="S262" s="283"/>
      <c r="T262" s="284"/>
      <c r="U262" s="283"/>
      <c r="V262" s="283"/>
      <c r="W262" s="283"/>
      <c r="X262" s="283"/>
      <c r="Y262" s="283"/>
      <c r="Z262" s="283"/>
      <c r="AA262" s="283"/>
      <c r="AB262" s="283"/>
      <c r="AC262" s="283"/>
      <c r="AD262" s="283"/>
      <c r="AE262" s="283"/>
      <c r="AF262" s="283"/>
      <c r="AT262" s="251" t="e">
        <f>VLOOKUP(#REF!,'اعضاء هيئة التدريس'!#REF!,2,)</f>
        <v>#REF!</v>
      </c>
    </row>
    <row r="263" spans="1:46" s="272" customFormat="1" ht="15.75" hidden="1" customHeight="1">
      <c r="A263" s="724">
        <v>28</v>
      </c>
      <c r="B263" s="691" t="s">
        <v>1190</v>
      </c>
      <c r="C263" s="726" t="str">
        <f>VLOOKUP(B263,مقررات!$A$1:$F$411,2,FALSE)</f>
        <v>فيزياءتطبيقية (1)</v>
      </c>
      <c r="D263" s="211">
        <f>VLOOKUP(B263,مقررات!$A$1:$F$452,3,FALSE)</f>
        <v>0</v>
      </c>
      <c r="E263" s="211">
        <f>VLOOKUP(B263,مقررات!$A$1:$F$476,4,FALSE)</f>
        <v>6</v>
      </c>
      <c r="F263" s="211">
        <f t="shared" si="10"/>
        <v>3</v>
      </c>
      <c r="G263" s="60" t="str">
        <f>VLOOKUP(B263,مقررات!$A$1:$F$409,6,FALSE)</f>
        <v>-</v>
      </c>
      <c r="H263" s="423" t="s">
        <v>1646</v>
      </c>
      <c r="I263" s="262" t="str">
        <f>VLOOKUP(H263,'اعضاء هيئة التدريس'!$B$1:$D$300,2,FALSE)</f>
        <v>د/ لبنى شرف الدين</v>
      </c>
      <c r="J263" s="73" t="s">
        <v>1985</v>
      </c>
      <c r="K263" s="73"/>
      <c r="L263" s="73" t="s">
        <v>1985</v>
      </c>
      <c r="M263" s="73"/>
      <c r="N263" s="73"/>
      <c r="O263" s="73" t="s">
        <v>1985</v>
      </c>
      <c r="P263" s="1046"/>
      <c r="Q263" s="692"/>
      <c r="R263" s="91"/>
      <c r="S263" s="91"/>
      <c r="T263" s="283"/>
      <c r="U263" s="283"/>
      <c r="V263" s="283"/>
      <c r="W263" s="283"/>
      <c r="X263" s="283"/>
      <c r="Y263" s="283"/>
      <c r="Z263" s="283"/>
      <c r="AA263" s="283"/>
      <c r="AB263" s="283"/>
      <c r="AC263" s="283"/>
      <c r="AD263" s="283"/>
      <c r="AE263" s="283"/>
      <c r="AF263" s="283"/>
      <c r="AT263" s="251" t="e">
        <f>VLOOKUP(#REF!,'اعضاء هيئة التدريس'!#REF!,2,)</f>
        <v>#REF!</v>
      </c>
    </row>
    <row r="264" spans="1:46" s="272" customFormat="1" ht="15.75" hidden="1" customHeight="1">
      <c r="A264" s="724">
        <v>29</v>
      </c>
      <c r="B264" s="691" t="s">
        <v>831</v>
      </c>
      <c r="C264" s="726" t="str">
        <f>VLOOKUP(B264,مقررات!$A$1:$F$411,2,FALSE)</f>
        <v>فيزياء جوامد (1)</v>
      </c>
      <c r="D264" s="211">
        <f>VLOOKUP(B264,مقررات!$A$1:$F$452,3,FALSE)</f>
        <v>2</v>
      </c>
      <c r="E264" s="211">
        <f>VLOOKUP(B264,مقررات!$A$1:$F$476,4,FALSE)</f>
        <v>2</v>
      </c>
      <c r="F264" s="211">
        <f t="shared" si="10"/>
        <v>3</v>
      </c>
      <c r="G264" s="60" t="str">
        <f>VLOOKUP(B264,مقررات!$A$1:$F$409,6,FALSE)</f>
        <v>P111</v>
      </c>
      <c r="H264" s="697" t="s">
        <v>1636</v>
      </c>
      <c r="I264" s="262" t="str">
        <f>VLOOKUP(H264,'اعضاء هيئة التدريس'!$B$1:$D$300,2,FALSE)</f>
        <v>أ.د/ أنور حجازى</v>
      </c>
      <c r="J264" s="73"/>
      <c r="K264" s="73"/>
      <c r="L264" s="73"/>
      <c r="M264" s="73"/>
      <c r="N264" s="73"/>
      <c r="O264" s="73"/>
      <c r="P264" s="1046"/>
      <c r="Q264" s="692"/>
      <c r="R264" s="91"/>
      <c r="S264" s="91"/>
      <c r="T264" s="284"/>
      <c r="U264" s="283"/>
      <c r="V264" s="283"/>
      <c r="W264" s="283"/>
      <c r="X264" s="283"/>
      <c r="Y264" s="283"/>
      <c r="Z264" s="283"/>
      <c r="AA264" s="283"/>
      <c r="AB264" s="283"/>
      <c r="AC264" s="283"/>
      <c r="AD264" s="283"/>
      <c r="AE264" s="283"/>
      <c r="AF264" s="283"/>
      <c r="AT264" s="251" t="e">
        <f>VLOOKUP(#REF!,'اعضاء هيئة التدريس'!#REF!,2,)</f>
        <v>#REF!</v>
      </c>
    </row>
    <row r="265" spans="1:46" s="272" customFormat="1" ht="15.75" hidden="1" customHeight="1">
      <c r="A265" s="724">
        <v>30</v>
      </c>
      <c r="B265" s="691" t="s">
        <v>830</v>
      </c>
      <c r="C265" s="726" t="str">
        <f>VLOOKUP(B265,مقررات!$A$1:$F$411,2,FALSE)</f>
        <v>بصريات الكترونية</v>
      </c>
      <c r="D265" s="211">
        <f>VLOOKUP(B265,مقررات!$A$1:$F$452,3,FALSE)</f>
        <v>2</v>
      </c>
      <c r="E265" s="211">
        <f>VLOOKUP(B265,مقررات!$A$1:$F$476,4,FALSE)</f>
        <v>2</v>
      </c>
      <c r="F265" s="211">
        <f t="shared" si="10"/>
        <v>3</v>
      </c>
      <c r="G265" s="60" t="str">
        <f>VLOOKUP(B265,مقررات!$A$1:$F$409,6,FALSE)</f>
        <v>-</v>
      </c>
      <c r="H265" s="700" t="s">
        <v>1650</v>
      </c>
      <c r="I265" s="262" t="str">
        <f>VLOOKUP(H265,'اعضاء هيئة التدريس'!$B$1:$D$300,2,FALSE)</f>
        <v>د/ ياسر رماح</v>
      </c>
      <c r="J265" s="471"/>
      <c r="K265" s="471" t="s">
        <v>1065</v>
      </c>
      <c r="L265" s="471"/>
      <c r="M265" s="385"/>
      <c r="N265" s="471"/>
      <c r="O265" s="385"/>
      <c r="P265" s="386" t="s">
        <v>1320</v>
      </c>
      <c r="Q265" s="808"/>
      <c r="R265" s="699"/>
      <c r="S265" s="812"/>
      <c r="T265" s="283"/>
      <c r="U265" s="283"/>
      <c r="V265" s="283"/>
      <c r="W265" s="283"/>
      <c r="X265" s="283"/>
      <c r="Y265" s="283"/>
      <c r="Z265" s="283"/>
      <c r="AA265" s="283"/>
      <c r="AB265" s="283"/>
      <c r="AC265" s="283"/>
      <c r="AD265" s="283"/>
      <c r="AE265" s="283"/>
      <c r="AF265" s="283"/>
      <c r="AT265" s="251" t="e">
        <f>VLOOKUP(#REF!,'اعضاء هيئة التدريس'!#REF!,2,)</f>
        <v>#REF!</v>
      </c>
    </row>
    <row r="266" spans="1:46" s="272" customFormat="1" ht="15.75" hidden="1" customHeight="1">
      <c r="A266" s="724">
        <v>31</v>
      </c>
      <c r="B266" s="691" t="s">
        <v>496</v>
      </c>
      <c r="C266" s="726" t="str">
        <f>VLOOKUP(B266,مقررات!$A$1:$F$411,2,FALSE)</f>
        <v>فيزياء ذرية (2)</v>
      </c>
      <c r="D266" s="211">
        <f>VLOOKUP(B266,مقررات!$A$1:$F$452,3,FALSE)</f>
        <v>2</v>
      </c>
      <c r="E266" s="211">
        <f>VLOOKUP(B266,مقررات!$A$1:$F$476,4,FALSE)</f>
        <v>2</v>
      </c>
      <c r="F266" s="211">
        <f t="shared" si="10"/>
        <v>3</v>
      </c>
      <c r="G266" s="60" t="str">
        <f>VLOOKUP(B266,مقررات!$A$1:$F$409,6,FALSE)</f>
        <v>P133</v>
      </c>
      <c r="H266" s="32" t="s">
        <v>1680</v>
      </c>
      <c r="I266" s="262" t="str">
        <f>VLOOKUP(H266,'اعضاء هيئة التدريس'!$B$1:$D$300,2,FALSE)</f>
        <v>د/ حسام  عوض</v>
      </c>
      <c r="J266" s="776"/>
      <c r="K266" s="695"/>
      <c r="L266" s="250"/>
      <c r="M266" s="250"/>
      <c r="N266" s="250"/>
      <c r="O266" s="250" t="s">
        <v>1069</v>
      </c>
      <c r="P266" s="386" t="s">
        <v>1320</v>
      </c>
      <c r="Q266" s="692"/>
      <c r="R266" s="91"/>
      <c r="S266" s="91"/>
      <c r="T266" s="283"/>
      <c r="U266" s="283"/>
      <c r="V266" s="283"/>
      <c r="W266" s="283"/>
      <c r="X266" s="283"/>
      <c r="Y266" s="283"/>
      <c r="Z266" s="283"/>
      <c r="AA266" s="283"/>
      <c r="AB266" s="283"/>
      <c r="AC266" s="283"/>
      <c r="AD266" s="283"/>
      <c r="AE266" s="283"/>
      <c r="AF266" s="283"/>
      <c r="AT266" s="251" t="e">
        <f>VLOOKUP(#REF!,'اعضاء هيئة التدريس'!#REF!,2,)</f>
        <v>#REF!</v>
      </c>
    </row>
    <row r="267" spans="1:46" s="272" customFormat="1" ht="15.75" hidden="1">
      <c r="A267" s="724">
        <v>32</v>
      </c>
      <c r="B267" s="691" t="s">
        <v>826</v>
      </c>
      <c r="C267" s="726" t="str">
        <f>VLOOKUP(B267,مقررات!$A$1:$F$411,2,FALSE)</f>
        <v>فيزيـاء نووية (1)</v>
      </c>
      <c r="D267" s="211">
        <f>VLOOKUP(B267,مقررات!$A$1:$F$452,3,FALSE)</f>
        <v>2</v>
      </c>
      <c r="E267" s="211">
        <f>VLOOKUP(B267,مقررات!$A$1:$F$476,4,FALSE)</f>
        <v>2</v>
      </c>
      <c r="F267" s="211">
        <f t="shared" si="10"/>
        <v>3</v>
      </c>
      <c r="G267" s="60" t="str">
        <f>VLOOKUP(B267,مقررات!$A$1:$F$409,6,FALSE)</f>
        <v>P 133</v>
      </c>
      <c r="H267" s="423" t="s">
        <v>1631</v>
      </c>
      <c r="I267" s="262" t="str">
        <f>VLOOKUP(H267,'اعضاء هيئة التدريس'!$B$1:$D$300,2,FALSE)</f>
        <v>أ.د/ عبد العظيم المرسى</v>
      </c>
      <c r="J267" s="73"/>
      <c r="K267" s="73"/>
      <c r="L267" s="73" t="s">
        <v>1066</v>
      </c>
      <c r="M267" s="73"/>
      <c r="N267" s="73"/>
      <c r="O267" s="73"/>
      <c r="P267" s="386" t="s">
        <v>1326</v>
      </c>
      <c r="Q267" s="692"/>
      <c r="R267" s="91"/>
      <c r="S267" s="91"/>
      <c r="T267" s="283"/>
      <c r="U267" s="283"/>
      <c r="V267" s="283"/>
      <c r="W267" s="283"/>
      <c r="X267" s="283"/>
      <c r="Y267" s="283"/>
      <c r="Z267" s="283"/>
      <c r="AA267" s="283"/>
      <c r="AB267" s="283"/>
      <c r="AC267" s="283"/>
      <c r="AD267" s="283"/>
      <c r="AE267" s="283"/>
      <c r="AF267" s="283"/>
      <c r="AT267" s="251" t="e">
        <f>VLOOKUP(#REF!,'اعضاء هيئة التدريس'!#REF!,2,)</f>
        <v>#REF!</v>
      </c>
    </row>
    <row r="268" spans="1:46" s="272" customFormat="1" ht="15.75" hidden="1" customHeight="1">
      <c r="A268" s="724">
        <v>33</v>
      </c>
      <c r="B268" s="691" t="s">
        <v>498</v>
      </c>
      <c r="C268" s="726" t="str">
        <f>VLOOKUP(B268,مقررات!$A$1:$F$411,2,FALSE)</f>
        <v>دوائر الكترونية</v>
      </c>
      <c r="D268" s="211">
        <f>VLOOKUP(B268,مقررات!$A$1:$F$452,3,FALSE)</f>
        <v>2</v>
      </c>
      <c r="E268" s="211">
        <f>VLOOKUP(B268,مقررات!$A$1:$F$476,4,FALSE)</f>
        <v>2</v>
      </c>
      <c r="F268" s="211">
        <f t="shared" si="10"/>
        <v>3</v>
      </c>
      <c r="G268" s="60" t="str">
        <f>VLOOKUP(B268,مقررات!$A$1:$F$409,6,FALSE)</f>
        <v>P1610</v>
      </c>
      <c r="H268" s="60" t="s">
        <v>1641</v>
      </c>
      <c r="I268" s="262" t="str">
        <f>VLOOKUP(H268,'اعضاء هيئة التدريس'!$B$1:$D$300,2,FALSE)</f>
        <v>د/ زكريا البدوى</v>
      </c>
      <c r="J268" s="250"/>
      <c r="K268" s="250" t="s">
        <v>1069</v>
      </c>
      <c r="L268" s="250"/>
      <c r="M268" s="250"/>
      <c r="N268" s="250"/>
      <c r="O268" s="250"/>
      <c r="P268" s="386" t="s">
        <v>1314</v>
      </c>
      <c r="Q268" s="428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  <c r="AC268" s="283"/>
      <c r="AD268" s="283"/>
      <c r="AE268" s="283"/>
      <c r="AF268" s="283"/>
      <c r="AT268" s="251" t="e">
        <f>VLOOKUP(#REF!,'اعضاء هيئة التدريس'!#REF!,2,)</f>
        <v>#REF!</v>
      </c>
    </row>
    <row r="269" spans="1:46" s="272" customFormat="1" ht="15.75" hidden="1" customHeight="1">
      <c r="A269" s="724">
        <v>34</v>
      </c>
      <c r="B269" s="691" t="s">
        <v>500</v>
      </c>
      <c r="C269" s="726" t="str">
        <f>VLOOKUP(B269,مقررات!$A$1:$F$411,2,FALSE)</f>
        <v>ميكانيكا الموائع</v>
      </c>
      <c r="D269" s="211">
        <f>VLOOKUP(B269,مقررات!$A$1:$F$452,3,FALSE)</f>
        <v>3</v>
      </c>
      <c r="E269" s="211" t="str">
        <f>VLOOKUP(B269,مقررات!$A$1:$F$476,4,FALSE)</f>
        <v>-</v>
      </c>
      <c r="F269" s="211">
        <v>3</v>
      </c>
      <c r="G269" s="60" t="str">
        <f>VLOOKUP(B269,مقررات!$A$1:$F$409,6,FALSE)</f>
        <v>P177</v>
      </c>
      <c r="H269" s="298" t="s">
        <v>1655</v>
      </c>
      <c r="I269" s="262" t="str">
        <f>VLOOKUP(H269,'اعضاء هيئة التدريس'!$B$1:$D$300,2,FALSE)</f>
        <v>د/ محمد عبد الحكيم</v>
      </c>
      <c r="J269" s="250"/>
      <c r="K269" s="267"/>
      <c r="L269" s="250"/>
      <c r="M269" s="267"/>
      <c r="N269" s="267"/>
      <c r="O269" s="267"/>
      <c r="P269" s="252"/>
      <c r="Q269" s="428"/>
      <c r="R269" s="283"/>
      <c r="S269" s="283"/>
      <c r="T269" s="283"/>
      <c r="U269" s="283"/>
      <c r="V269" s="283"/>
      <c r="W269" s="283"/>
      <c r="X269" s="283"/>
      <c r="Y269" s="283"/>
      <c r="Z269" s="283"/>
      <c r="AA269" s="283"/>
      <c r="AB269" s="283"/>
      <c r="AC269" s="283"/>
      <c r="AD269" s="283"/>
      <c r="AE269" s="283"/>
      <c r="AF269" s="283"/>
      <c r="AT269" s="251" t="e">
        <f>VLOOKUP(#REF!,'اعضاء هيئة التدريس'!#REF!,2,)</f>
        <v>#REF!</v>
      </c>
    </row>
    <row r="270" spans="1:46" s="272" customFormat="1" ht="15" hidden="1" customHeight="1">
      <c r="A270" s="724">
        <v>35</v>
      </c>
      <c r="B270" s="691" t="s">
        <v>1192</v>
      </c>
      <c r="C270" s="726" t="str">
        <f>VLOOKUP(B270,مقررات!$A$1:$F$411,2,FALSE)</f>
        <v>ميكانيكا الكم (1)</v>
      </c>
      <c r="D270" s="211">
        <f>VLOOKUP(B270,مقررات!$A$1:$F$452,3,FALSE)</f>
        <v>3</v>
      </c>
      <c r="E270" s="211">
        <f>VLOOKUP(B270,مقررات!$A$1:$F$476,4,FALSE)</f>
        <v>0</v>
      </c>
      <c r="F270" s="211">
        <f>D270+0.5*E270</f>
        <v>3</v>
      </c>
      <c r="G270" s="60" t="str">
        <f>VLOOKUP(B270,مقررات!$A$1:$F$409,6,FALSE)</f>
        <v>P 177</v>
      </c>
      <c r="H270" s="60" t="s">
        <v>1617</v>
      </c>
      <c r="I270" s="262" t="str">
        <f>VLOOKUP(H270,'اعضاء هيئة التدريس'!$B$1:$D$300,2,FALSE)</f>
        <v>أ.د/ سناء محمد انيس ميز</v>
      </c>
      <c r="J270" s="250"/>
      <c r="K270" s="250"/>
      <c r="L270" s="250" t="s">
        <v>1067</v>
      </c>
      <c r="M270" s="250"/>
      <c r="N270" s="263" t="s">
        <v>1233</v>
      </c>
      <c r="O270" s="250"/>
      <c r="P270" s="386" t="s">
        <v>1314</v>
      </c>
      <c r="Q270" s="428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 s="283"/>
      <c r="AC270" s="283"/>
      <c r="AD270" s="283"/>
      <c r="AE270" s="283"/>
      <c r="AF270" s="283"/>
      <c r="AT270" s="251" t="e">
        <f>VLOOKUP(#REF!,'اعضاء هيئة التدريس'!#REF!,2,)</f>
        <v>#REF!</v>
      </c>
    </row>
    <row r="271" spans="1:46" s="272" customFormat="1" ht="15.75" hidden="1">
      <c r="A271" s="724">
        <v>36</v>
      </c>
      <c r="B271" s="691" t="s">
        <v>1193</v>
      </c>
      <c r="C271" s="726" t="str">
        <f>VLOOKUP(B271,مقررات!$A$1:$F$411,2,FALSE)</f>
        <v>فيزياء تطبيقية (2)</v>
      </c>
      <c r="D271" s="211">
        <f>VLOOKUP(B271,مقررات!$A$1:$F$452,3,FALSE)</f>
        <v>0</v>
      </c>
      <c r="E271" s="211">
        <f>VLOOKUP(B271,مقررات!$A$1:$F$476,4,FALSE)</f>
        <v>8</v>
      </c>
      <c r="F271" s="211">
        <f>D271+0.5*E271</f>
        <v>4</v>
      </c>
      <c r="G271" s="60" t="str">
        <f>VLOOKUP(B271,مقررات!$A$1:$F$409,6,FALSE)</f>
        <v>P 189</v>
      </c>
      <c r="H271" s="287" t="s">
        <v>1625</v>
      </c>
      <c r="I271" s="262" t="str">
        <f>VLOOKUP(H271,'اعضاء هيئة التدريس'!$B$1:$D$300,2,FALSE)</f>
        <v>أ.د/ أحمد الحملاوى</v>
      </c>
      <c r="J271" s="265"/>
      <c r="K271" s="265"/>
      <c r="L271" s="237"/>
      <c r="M271" s="265"/>
      <c r="N271" s="237"/>
      <c r="O271" s="265"/>
      <c r="P271" s="386"/>
      <c r="Q271" s="428"/>
      <c r="R271" s="283"/>
      <c r="S271" s="283"/>
      <c r="T271" s="284"/>
      <c r="U271" s="283"/>
      <c r="V271" s="283"/>
      <c r="W271" s="283"/>
      <c r="X271" s="283"/>
      <c r="Y271" s="283"/>
      <c r="Z271" s="283"/>
      <c r="AA271" s="283"/>
      <c r="AB271" s="283"/>
      <c r="AC271" s="283"/>
      <c r="AD271" s="283"/>
      <c r="AE271" s="283"/>
      <c r="AF271" s="283"/>
      <c r="AT271" s="251" t="e">
        <f>VLOOKUP(#REF!,'اعضاء هيئة التدريس'!#REF!,2,)</f>
        <v>#REF!</v>
      </c>
    </row>
    <row r="272" spans="1:46" s="272" customFormat="1" ht="15.75" hidden="1" customHeight="1">
      <c r="A272" s="724">
        <v>37</v>
      </c>
      <c r="B272" s="691" t="s">
        <v>829</v>
      </c>
      <c r="C272" s="726" t="str">
        <f>VLOOKUP(B272,مقررات!$A$1:$F$411,2,FALSE)</f>
        <v>فيزياء جوامد (2)</v>
      </c>
      <c r="D272" s="211">
        <f>VLOOKUP(B272,مقررات!$A$1:$F$452,3,FALSE)</f>
        <v>2</v>
      </c>
      <c r="E272" s="211">
        <f>VLOOKUP(B272,مقررات!$A$1:$F$476,4,FALSE)</f>
        <v>2</v>
      </c>
      <c r="F272" s="211">
        <f>D272+0.5*E272</f>
        <v>3</v>
      </c>
      <c r="G272" s="60" t="str">
        <f>VLOOKUP(B272,مقررات!$A$1:$F$409,6,FALSE)</f>
        <v>P 211</v>
      </c>
      <c r="H272" s="423" t="s">
        <v>1682</v>
      </c>
      <c r="I272" s="262" t="str">
        <f>VLOOKUP(H272,'اعضاء هيئة التدريس'!$B$1:$D$300,2,FALSE)</f>
        <v>أ.د/ رؤف الملواني</v>
      </c>
      <c r="J272" s="73"/>
      <c r="K272" s="73"/>
      <c r="L272" s="250" t="s">
        <v>1069</v>
      </c>
      <c r="M272" s="250"/>
      <c r="N272" s="250"/>
      <c r="O272" s="250"/>
      <c r="P272" s="1052"/>
      <c r="Q272" s="692"/>
      <c r="R272" s="91"/>
      <c r="S272" s="91"/>
      <c r="T272" s="283"/>
      <c r="U272" s="283"/>
      <c r="V272" s="283"/>
      <c r="W272" s="283"/>
      <c r="X272" s="283"/>
      <c r="Y272" s="283"/>
      <c r="Z272" s="283"/>
      <c r="AA272" s="283"/>
      <c r="AB272" s="283"/>
      <c r="AC272" s="283"/>
      <c r="AD272" s="283"/>
      <c r="AE272" s="283"/>
      <c r="AF272" s="283"/>
      <c r="AT272" s="251" t="e">
        <f>VLOOKUP(#REF!,'اعضاء هيئة التدريس'!#REF!,2,)</f>
        <v>#REF!</v>
      </c>
    </row>
    <row r="273" spans="1:46" s="272" customFormat="1" ht="15.75" hidden="1" customHeight="1">
      <c r="A273" s="724">
        <v>38</v>
      </c>
      <c r="B273" s="691" t="s">
        <v>1194</v>
      </c>
      <c r="C273" s="726" t="str">
        <f>VLOOKUP(B273,مقررات!$A$1:$F$411,2,FALSE)</f>
        <v>فيزياء نووية(2)</v>
      </c>
      <c r="D273" s="211">
        <f>VLOOKUP(B273,مقررات!$A$1:$F$452,3,FALSE)</f>
        <v>2</v>
      </c>
      <c r="E273" s="211">
        <f>VLOOKUP(B273,مقررات!$A$1:$F$476,4,FALSE)</f>
        <v>2</v>
      </c>
      <c r="F273" s="211">
        <f>D273+0.5*E273</f>
        <v>3</v>
      </c>
      <c r="G273" s="60" t="str">
        <f>VLOOKUP(B273,مقررات!$A$1:$F$409,6,FALSE)</f>
        <v>P 254</v>
      </c>
      <c r="H273" s="340" t="s">
        <v>1630</v>
      </c>
      <c r="I273" s="262" t="str">
        <f>VLOOKUP(H273,'اعضاء هيئة التدريس'!$B$1:$D$300,2,FALSE)</f>
        <v>أ.د/ حسين السمان</v>
      </c>
      <c r="J273" s="254"/>
      <c r="K273" s="253" t="s">
        <v>1067</v>
      </c>
      <c r="L273" s="382"/>
      <c r="M273" s="254"/>
      <c r="N273" s="253" t="s">
        <v>1112</v>
      </c>
      <c r="O273" s="254"/>
      <c r="P273" s="382"/>
      <c r="Q273" s="624"/>
      <c r="R273" s="369"/>
      <c r="S273" s="369"/>
      <c r="T273" s="283"/>
      <c r="U273" s="283"/>
      <c r="V273" s="283"/>
      <c r="W273" s="283"/>
      <c r="X273" s="283"/>
      <c r="Y273" s="283"/>
      <c r="Z273" s="283"/>
      <c r="AA273" s="283"/>
      <c r="AB273" s="283"/>
      <c r="AC273" s="283"/>
      <c r="AD273" s="283"/>
      <c r="AE273" s="283"/>
      <c r="AF273" s="283"/>
      <c r="AT273" s="251" t="e">
        <f>VLOOKUP(#REF!,'اعضاء هيئة التدريس'!#REF!,2,)</f>
        <v>#REF!</v>
      </c>
    </row>
    <row r="274" spans="1:46" s="272" customFormat="1" ht="15.75" hidden="1" customHeight="1">
      <c r="A274" s="724">
        <v>39</v>
      </c>
      <c r="B274" s="691" t="s">
        <v>501</v>
      </c>
      <c r="C274" s="726" t="str">
        <f>VLOOKUP(B274,مقررات!$A$1:$F$411,2,FALSE)</f>
        <v>فيزياء طاقات عالية</v>
      </c>
      <c r="D274" s="211">
        <f>VLOOKUP(B274,مقررات!$A$1:$F$452,3,FALSE)</f>
        <v>3</v>
      </c>
      <c r="E274" s="211">
        <f>VLOOKUP(B274,مقررات!$A$1:$F$476,4,FALSE)</f>
        <v>0</v>
      </c>
      <c r="F274" s="211">
        <f>D274+0.5*E274</f>
        <v>3</v>
      </c>
      <c r="G274" s="60" t="str">
        <f>VLOOKUP(B274,مقررات!$A$1:$F$409,6,FALSE)</f>
        <v>P254</v>
      </c>
      <c r="H274" s="340" t="s">
        <v>1631</v>
      </c>
      <c r="I274" s="262" t="str">
        <f>VLOOKUP(H274,'اعضاء هيئة التدريس'!$B$1:$D$300,2,FALSE)</f>
        <v>أ.د/ عبد العظيم المرسى</v>
      </c>
      <c r="J274" s="254"/>
      <c r="K274" s="254"/>
      <c r="L274" s="382"/>
      <c r="M274" s="253" t="s">
        <v>1232</v>
      </c>
      <c r="N274" s="382"/>
      <c r="O274" s="254"/>
      <c r="P274" s="382"/>
      <c r="Q274" s="624"/>
      <c r="R274" s="369"/>
      <c r="S274" s="369"/>
      <c r="T274" s="284"/>
      <c r="U274" s="283"/>
      <c r="V274" s="283"/>
      <c r="W274" s="283"/>
      <c r="X274" s="283"/>
      <c r="Y274" s="283"/>
      <c r="Z274" s="283"/>
      <c r="AA274" s="283"/>
      <c r="AB274" s="283"/>
      <c r="AC274" s="283"/>
      <c r="AD274" s="283"/>
      <c r="AE274" s="283"/>
      <c r="AF274" s="283"/>
      <c r="AT274" s="251" t="e">
        <f>VLOOKUP(#REF!,'اعضاء هيئة التدريس'!#REF!,2,)</f>
        <v>#REF!</v>
      </c>
    </row>
    <row r="275" spans="1:46" s="272" customFormat="1" ht="15.75" hidden="1" customHeight="1">
      <c r="A275" s="724">
        <v>40</v>
      </c>
      <c r="B275" s="691" t="s">
        <v>502</v>
      </c>
      <c r="C275" s="726" t="str">
        <f>VLOOKUP(B275,مقررات!$A$1:$F$411,2,FALSE)</f>
        <v>فيزياء معجلات</v>
      </c>
      <c r="D275" s="211">
        <f>VLOOKUP(B275,مقررات!$A$1:$F$452,3,FALSE)</f>
        <v>2</v>
      </c>
      <c r="E275" s="211" t="str">
        <f>VLOOKUP(B275,مقررات!$A$1:$F$476,4,FALSE)</f>
        <v>-</v>
      </c>
      <c r="F275" s="211">
        <v>2</v>
      </c>
      <c r="G275" s="60" t="str">
        <f>VLOOKUP(B275,مقررات!$A$1:$F$409,6,FALSE)</f>
        <v>P254</v>
      </c>
      <c r="H275" s="423" t="s">
        <v>1630</v>
      </c>
      <c r="I275" s="262" t="str">
        <f>VLOOKUP(H275,'اعضاء هيئة التدريس'!$B$1:$D$300,2,FALSE)</f>
        <v>أ.د/ حسين السمان</v>
      </c>
      <c r="J275" s="73"/>
      <c r="K275" s="73" t="s">
        <v>1072</v>
      </c>
      <c r="L275" s="73"/>
      <c r="M275" s="73"/>
      <c r="N275" s="73"/>
      <c r="O275" s="73"/>
      <c r="P275" s="1046"/>
      <c r="Q275" s="692"/>
      <c r="R275" s="91"/>
      <c r="S275" s="91"/>
      <c r="T275" s="284"/>
      <c r="U275" s="283"/>
      <c r="V275" s="283"/>
      <c r="W275" s="283"/>
      <c r="X275" s="283"/>
      <c r="Y275" s="283"/>
      <c r="Z275" s="283"/>
      <c r="AA275" s="283"/>
      <c r="AB275" s="283"/>
      <c r="AC275" s="283"/>
      <c r="AD275" s="283"/>
      <c r="AE275" s="283"/>
      <c r="AF275" s="283"/>
      <c r="AT275" s="251" t="e">
        <f>VLOOKUP(#REF!,'اعضاء هيئة التدريس'!#REF!,2,)</f>
        <v>#REF!</v>
      </c>
    </row>
    <row r="276" spans="1:46" s="272" customFormat="1" ht="15.75" hidden="1" customHeight="1">
      <c r="A276" s="724">
        <v>41</v>
      </c>
      <c r="B276" s="691" t="s">
        <v>1195</v>
      </c>
      <c r="C276" s="726" t="str">
        <f>VLOOKUP(B276,مقررات!$A$1:$F$411,2,FALSE)</f>
        <v>ميكانيكا احصائية</v>
      </c>
      <c r="D276" s="211">
        <f>VLOOKUP(B276,مقررات!$A$1:$F$452,3,FALSE)</f>
        <v>3</v>
      </c>
      <c r="E276" s="211" t="str">
        <f>VLOOKUP(B276,مقررات!$A$1:$F$476,4,FALSE)</f>
        <v>-</v>
      </c>
      <c r="F276" s="211">
        <v>3</v>
      </c>
      <c r="G276" s="60" t="str">
        <f>VLOOKUP(B276,مقررات!$A$1:$F$409,6,FALSE)</f>
        <v>P 222</v>
      </c>
      <c r="H276" s="705" t="s">
        <v>1641</v>
      </c>
      <c r="I276" s="262" t="str">
        <f>VLOOKUP(H276,'اعضاء هيئة التدريس'!$B$1:$D$300,2,FALSE)</f>
        <v>د/ زكريا البدوى</v>
      </c>
      <c r="J276" s="73"/>
      <c r="K276" s="772"/>
      <c r="L276" s="73" t="s">
        <v>1069</v>
      </c>
      <c r="M276" s="772"/>
      <c r="N276" s="772"/>
      <c r="O276" s="772"/>
      <c r="P276" s="1046"/>
      <c r="Q276" s="692"/>
      <c r="R276" s="91"/>
      <c r="S276" s="91"/>
      <c r="T276" s="283"/>
      <c r="U276" s="283"/>
      <c r="V276" s="283"/>
      <c r="W276" s="283"/>
      <c r="X276" s="283"/>
      <c r="Y276" s="283"/>
      <c r="Z276" s="283"/>
      <c r="AA276" s="283"/>
      <c r="AB276" s="283"/>
      <c r="AC276" s="283"/>
      <c r="AD276" s="283"/>
      <c r="AE276" s="283"/>
      <c r="AF276" s="283"/>
      <c r="AT276" s="251" t="e">
        <f>VLOOKUP(#REF!,'اعضاء هيئة التدريس'!#REF!,2,)</f>
        <v>#REF!</v>
      </c>
    </row>
    <row r="277" spans="1:46" s="272" customFormat="1" ht="15.75" hidden="1" customHeight="1">
      <c r="A277" s="724">
        <v>42</v>
      </c>
      <c r="B277" s="691" t="s">
        <v>1197</v>
      </c>
      <c r="C277" s="726" t="str">
        <f>VLOOKUP(B277,مقررات!$A$1:$F$411,2,FALSE)</f>
        <v>فيزياءتطبيقية (3)</v>
      </c>
      <c r="D277" s="211">
        <f>VLOOKUP(B277,مقررات!$A$1:$F$452,3,FALSE)</f>
        <v>0</v>
      </c>
      <c r="E277" s="211">
        <f>VLOOKUP(B277,مقررات!$A$1:$F$476,4,FALSE)</f>
        <v>8</v>
      </c>
      <c r="F277" s="211">
        <f t="shared" ref="F277:F306" si="11">D277+0.5*E277</f>
        <v>4</v>
      </c>
      <c r="G277" s="60" t="str">
        <f>VLOOKUP(B277,مقررات!$A$1:$F$409,6,FALSE)</f>
        <v>P 286</v>
      </c>
      <c r="H277" s="21" t="s">
        <v>1646</v>
      </c>
      <c r="I277" s="262" t="str">
        <f>VLOOKUP(H277,'اعضاء هيئة التدريس'!$B$1:$D$300,2,FALSE)</f>
        <v>د/ لبنى شرف الدين</v>
      </c>
      <c r="J277" s="145"/>
      <c r="K277" s="145"/>
      <c r="L277" s="146"/>
      <c r="M277" s="145"/>
      <c r="N277" s="146"/>
      <c r="O277" s="145"/>
      <c r="P277" s="1052"/>
      <c r="Q277" s="692"/>
      <c r="R277" s="91"/>
      <c r="S277" s="91"/>
      <c r="T277" s="283"/>
      <c r="U277" s="283"/>
      <c r="V277" s="283"/>
      <c r="W277" s="283"/>
      <c r="X277" s="283"/>
      <c r="Y277" s="283"/>
      <c r="Z277" s="283"/>
      <c r="AA277" s="283"/>
      <c r="AB277" s="283"/>
      <c r="AC277" s="283"/>
      <c r="AD277" s="283"/>
      <c r="AE277" s="283"/>
      <c r="AF277" s="283"/>
      <c r="AT277" s="251" t="e">
        <f>VLOOKUP(#REF!,'اعضاء هيئة التدريس'!#REF!,2,)</f>
        <v>#REF!</v>
      </c>
    </row>
    <row r="278" spans="1:46" s="272" customFormat="1" ht="24" hidden="1" customHeight="1">
      <c r="A278" s="724">
        <v>43</v>
      </c>
      <c r="B278" s="691" t="s">
        <v>1386</v>
      </c>
      <c r="C278" s="726" t="str">
        <f>VLOOKUP(B278,مقررات!$A$1:$F$411,2,FALSE)</f>
        <v>اشباة موصلات</v>
      </c>
      <c r="D278" s="211">
        <f>VLOOKUP(B278,مقررات!$A$1:$F$452,3,FALSE)</f>
        <v>2</v>
      </c>
      <c r="E278" s="211">
        <f>VLOOKUP(B278,مقررات!$A$1:$F$476,4,FALSE)</f>
        <v>2</v>
      </c>
      <c r="F278" s="211">
        <f t="shared" si="11"/>
        <v>3</v>
      </c>
      <c r="G278" s="60" t="str">
        <f>VLOOKUP(B278,مقررات!$A$1:$F$409,6,FALSE)</f>
        <v>P211</v>
      </c>
      <c r="H278" s="298" t="s">
        <v>1634</v>
      </c>
      <c r="I278" s="262" t="str">
        <f>VLOOKUP(H278,'اعضاء هيئة التدريس'!$B$1:$D$300,2,FALSE)</f>
        <v>أ.د/  محمد الزيدية</v>
      </c>
      <c r="J278" s="267"/>
      <c r="K278" s="267"/>
      <c r="L278" s="250" t="s">
        <v>1066</v>
      </c>
      <c r="M278" s="267"/>
      <c r="N278" s="267"/>
      <c r="O278" s="250"/>
      <c r="P278" s="252"/>
      <c r="Q278" s="428"/>
      <c r="R278" s="283"/>
      <c r="S278" s="283"/>
      <c r="T278" s="283"/>
      <c r="U278" s="283"/>
      <c r="V278" s="283"/>
      <c r="W278" s="283"/>
      <c r="X278" s="283"/>
      <c r="Y278" s="283"/>
      <c r="Z278" s="283"/>
      <c r="AA278" s="283"/>
      <c r="AB278" s="283"/>
      <c r="AC278" s="283"/>
      <c r="AD278" s="283"/>
      <c r="AE278" s="283"/>
      <c r="AF278" s="283"/>
      <c r="AT278" s="251" t="e">
        <f>VLOOKUP(#REF!,'اعضاء هيئة التدريس'!#REF!,2,)</f>
        <v>#REF!</v>
      </c>
    </row>
    <row r="279" spans="1:46" s="285" customFormat="1" ht="15.75" hidden="1">
      <c r="A279" s="724">
        <v>44</v>
      </c>
      <c r="B279" s="691" t="s">
        <v>511</v>
      </c>
      <c r="C279" s="726" t="str">
        <f>VLOOKUP(B279,مقررات!$A$1:$F$411,2,FALSE)</f>
        <v>فيزياء البللورات</v>
      </c>
      <c r="D279" s="211">
        <f>VLOOKUP(B279,مقررات!$A$1:$F$452,3,FALSE)</f>
        <v>1</v>
      </c>
      <c r="E279" s="211">
        <f>VLOOKUP(B279,مقررات!$A$1:$F$476,4,FALSE)</f>
        <v>2</v>
      </c>
      <c r="F279" s="211">
        <f t="shared" si="11"/>
        <v>2</v>
      </c>
      <c r="G279" s="60" t="str">
        <f>VLOOKUP(B279,مقررات!$A$1:$F$409,6,FALSE)</f>
        <v>P311</v>
      </c>
      <c r="H279" s="423" t="s">
        <v>1627</v>
      </c>
      <c r="I279" s="262" t="str">
        <f>VLOOKUP(H279,'اعضاء هيئة التدريس'!$B$1:$D$300,2,FALSE)</f>
        <v>أ.د/ عبد المجيد خفاجى</v>
      </c>
      <c r="J279" s="772"/>
      <c r="K279" s="250" t="s">
        <v>1067</v>
      </c>
      <c r="L279" s="73"/>
      <c r="M279" s="772"/>
      <c r="N279" s="772"/>
      <c r="O279" s="73"/>
      <c r="P279" s="1052"/>
      <c r="Q279" s="769"/>
      <c r="R279" s="91"/>
      <c r="S279" s="91"/>
      <c r="T279" s="284"/>
      <c r="U279" s="284"/>
      <c r="V279" s="284"/>
      <c r="W279" s="284"/>
      <c r="X279" s="284"/>
      <c r="Y279" s="284"/>
      <c r="Z279" s="284"/>
      <c r="AA279" s="284"/>
      <c r="AB279" s="284"/>
      <c r="AC279" s="284"/>
      <c r="AD279" s="284"/>
      <c r="AE279" s="284"/>
      <c r="AF279" s="284"/>
      <c r="AT279" s="251" t="e">
        <f>VLOOKUP(#REF!,'اعضاء هيئة التدريس'!#REF!,2,)</f>
        <v>#REF!</v>
      </c>
    </row>
    <row r="280" spans="1:46" s="272" customFormat="1" ht="15.75" hidden="1" customHeight="1">
      <c r="A280" s="724">
        <v>45</v>
      </c>
      <c r="B280" s="691" t="s">
        <v>1202</v>
      </c>
      <c r="C280" s="726" t="str">
        <f>VLOOKUP(B280,مقررات!$A$1:$F$411,2,FALSE)</f>
        <v>طيف جزيئى</v>
      </c>
      <c r="D280" s="211">
        <f>VLOOKUP(B280,مقررات!$A$1:$F$452,3,FALSE)</f>
        <v>2</v>
      </c>
      <c r="E280" s="211">
        <f>VLOOKUP(B280,مقررات!$A$1:$F$476,4,FALSE)</f>
        <v>0</v>
      </c>
      <c r="F280" s="211">
        <f t="shared" si="11"/>
        <v>2</v>
      </c>
      <c r="G280" s="60" t="str">
        <f>VLOOKUP(B280,مقررات!$A$1:$F$409,6,FALSE)</f>
        <v>-</v>
      </c>
      <c r="H280" s="60" t="s">
        <v>1632</v>
      </c>
      <c r="I280" s="262" t="str">
        <f>VLOOKUP(H280,'اعضاء هيئة التدريس'!$B$1:$D$300,2,FALSE)</f>
        <v>أ.د/ زينات الجوهرى</v>
      </c>
      <c r="J280" s="250"/>
      <c r="K280" s="250"/>
      <c r="L280" s="250" t="s">
        <v>1067</v>
      </c>
      <c r="M280" s="250"/>
      <c r="N280" s="250"/>
      <c r="O280" s="250"/>
      <c r="P280" s="386"/>
      <c r="Q280" s="428"/>
      <c r="R280" s="283"/>
      <c r="S280" s="283"/>
      <c r="T280" s="283"/>
      <c r="U280" s="283"/>
      <c r="V280" s="283"/>
      <c r="W280" s="283"/>
      <c r="X280" s="283"/>
      <c r="Y280" s="283"/>
      <c r="Z280" s="283"/>
      <c r="AA280" s="283"/>
      <c r="AB280" s="283"/>
      <c r="AC280" s="283"/>
      <c r="AD280" s="283"/>
      <c r="AE280" s="283"/>
      <c r="AF280" s="283"/>
      <c r="AT280" s="251" t="e">
        <f>VLOOKUP(#REF!,'اعضاء هيئة التدريس'!#REF!,2,)</f>
        <v>#REF!</v>
      </c>
    </row>
    <row r="281" spans="1:46" ht="15.75" hidden="1" customHeight="1">
      <c r="A281" s="724">
        <v>46</v>
      </c>
      <c r="B281" s="691" t="s">
        <v>504</v>
      </c>
      <c r="C281" s="726" t="str">
        <f>VLOOKUP(B281,مقررات!$A$1:$F$411,2,FALSE)</f>
        <v>فيزياء اشعاعية</v>
      </c>
      <c r="D281" s="211">
        <f>VLOOKUP(B281,مقررات!$A$1:$F$452,3,FALSE)</f>
        <v>2</v>
      </c>
      <c r="E281" s="211">
        <f>VLOOKUP(B281,مقررات!$A$1:$F$476,4,FALSE)</f>
        <v>2</v>
      </c>
      <c r="F281" s="211">
        <f t="shared" si="11"/>
        <v>3</v>
      </c>
      <c r="G281" s="60" t="str">
        <f>VLOOKUP(B281,مقررات!$A$1:$F$409,6,FALSE)</f>
        <v>-</v>
      </c>
      <c r="H281" s="60" t="s">
        <v>1657</v>
      </c>
      <c r="I281" s="262" t="str">
        <f>VLOOKUP(H281,'اعضاء هيئة التدريس'!$B$1:$D$300,2,FALSE)</f>
        <v>د/ انتصار المسدى</v>
      </c>
      <c r="J281" s="250"/>
      <c r="K281" s="250" t="s">
        <v>1065</v>
      </c>
      <c r="L281" s="382"/>
      <c r="M281" s="250"/>
      <c r="N281" s="250"/>
      <c r="O281" s="250"/>
      <c r="P281" s="386"/>
      <c r="Q281" s="428"/>
      <c r="R281" s="283"/>
      <c r="S281" s="283"/>
      <c r="AT281" s="251" t="e">
        <f>VLOOKUP(#REF!,'اعضاء هيئة التدريس'!#REF!,2,)</f>
        <v>#REF!</v>
      </c>
    </row>
    <row r="282" spans="1:46" s="272" customFormat="1" ht="15.75" hidden="1" customHeight="1">
      <c r="A282" s="724">
        <v>47</v>
      </c>
      <c r="B282" s="691" t="s">
        <v>503</v>
      </c>
      <c r="C282" s="726" t="str">
        <f>VLOOKUP(B282,مقررات!$A$1:$F$411,2,FALSE)</f>
        <v>فيزياء مفاعلات</v>
      </c>
      <c r="D282" s="211">
        <f>VLOOKUP(B282,مقررات!$A$1:$F$452,3,FALSE)</f>
        <v>2</v>
      </c>
      <c r="E282" s="211">
        <f>VLOOKUP(B282,مقررات!$A$1:$F$476,4,FALSE)</f>
        <v>0</v>
      </c>
      <c r="F282" s="211">
        <f t="shared" si="11"/>
        <v>2</v>
      </c>
      <c r="G282" s="60" t="str">
        <f>VLOOKUP(B282,مقررات!$A$1:$F$409,6,FALSE)</f>
        <v>P2711</v>
      </c>
      <c r="H282" s="705" t="s">
        <v>1652</v>
      </c>
      <c r="I282" s="262" t="str">
        <f>VLOOKUP(H282,'اعضاء هيئة التدريس'!$B$1:$D$300,2,FALSE)</f>
        <v>د/ حسام دنيا</v>
      </c>
      <c r="J282" s="772"/>
      <c r="K282" s="250" t="s">
        <v>1070</v>
      </c>
      <c r="L282" s="73"/>
      <c r="M282" s="73"/>
      <c r="N282" s="772"/>
      <c r="O282" s="772"/>
      <c r="P282" s="1046"/>
      <c r="Q282" s="692"/>
      <c r="R282" s="92"/>
      <c r="S282" s="92"/>
      <c r="T282" s="284"/>
      <c r="U282" s="283"/>
      <c r="V282" s="283"/>
      <c r="W282" s="283"/>
      <c r="X282" s="283"/>
      <c r="Y282" s="283"/>
      <c r="Z282" s="283"/>
      <c r="AA282" s="283"/>
      <c r="AB282" s="283"/>
      <c r="AC282" s="283"/>
      <c r="AD282" s="283"/>
      <c r="AE282" s="283"/>
      <c r="AF282" s="283"/>
      <c r="AT282" s="251" t="e">
        <f>VLOOKUP(#REF!,'اعضاء هيئة التدريس'!#REF!,2,)</f>
        <v>#REF!</v>
      </c>
    </row>
    <row r="283" spans="1:46" s="272" customFormat="1" ht="15.75" hidden="1">
      <c r="A283" s="724">
        <v>48</v>
      </c>
      <c r="B283" s="691" t="s">
        <v>506</v>
      </c>
      <c r="C283" s="726" t="str">
        <f>VLOOKUP(B283,مقررات!$A$1:$F$411,2,FALSE)</f>
        <v>فيزياءالبلازما</v>
      </c>
      <c r="D283" s="211">
        <f>VLOOKUP(B283,مقررات!$A$1:$F$452,3,FALSE)</f>
        <v>2</v>
      </c>
      <c r="E283" s="211">
        <f>VLOOKUP(B283,مقررات!$A$1:$F$476,4,FALSE)</f>
        <v>0</v>
      </c>
      <c r="F283" s="211">
        <f t="shared" si="11"/>
        <v>2</v>
      </c>
      <c r="G283" s="60" t="str">
        <f>VLOOKUP(B283,مقررات!$A$1:$F$409,6,FALSE)</f>
        <v>P145</v>
      </c>
      <c r="H283" s="60" t="s">
        <v>1642</v>
      </c>
      <c r="I283" s="262" t="str">
        <f>VLOOKUP(H283,'اعضاء هيئة التدريس'!$B$1:$D$300,2,FALSE)</f>
        <v>أ.د/عبد العزيز حبيب</v>
      </c>
      <c r="J283" s="267"/>
      <c r="K283" s="267"/>
      <c r="L283" s="250"/>
      <c r="M283" s="250" t="s">
        <v>1073</v>
      </c>
      <c r="N283" s="267"/>
      <c r="O283" s="250"/>
      <c r="P283" s="386"/>
      <c r="Q283" s="428"/>
      <c r="R283" s="283"/>
      <c r="S283" s="284"/>
      <c r="T283" s="283"/>
      <c r="U283" s="283"/>
      <c r="V283" s="283"/>
      <c r="W283" s="283"/>
      <c r="X283" s="283"/>
      <c r="Y283" s="283"/>
      <c r="Z283" s="283"/>
      <c r="AA283" s="283"/>
      <c r="AB283" s="283"/>
      <c r="AC283" s="283"/>
      <c r="AD283" s="283"/>
      <c r="AE283" s="283"/>
      <c r="AF283" s="283"/>
      <c r="AT283" s="251" t="e">
        <f>VLOOKUP(#REF!,'اعضاء هيئة التدريس'!#REF!,2,)</f>
        <v>#REF!</v>
      </c>
    </row>
    <row r="284" spans="1:46" s="272" customFormat="1" ht="25.5" hidden="1" customHeight="1">
      <c r="A284" s="724">
        <v>49</v>
      </c>
      <c r="B284" s="691" t="s">
        <v>505</v>
      </c>
      <c r="C284" s="726" t="str">
        <f>VLOOKUP(B284,مقررات!$A$1:$F$411,2,FALSE)</f>
        <v>النظرية النسبية الخاصة</v>
      </c>
      <c r="D284" s="211">
        <f>VLOOKUP(B284,مقررات!$A$1:$F$452,3,FALSE)</f>
        <v>2</v>
      </c>
      <c r="E284" s="211">
        <f>VLOOKUP(B284,مقررات!$A$1:$F$476,4,FALSE)</f>
        <v>0</v>
      </c>
      <c r="F284" s="211">
        <f t="shared" si="11"/>
        <v>2</v>
      </c>
      <c r="G284" s="60" t="str">
        <f>VLOOKUP(B284,مقررات!$A$1:$F$409,6,FALSE)</f>
        <v>-</v>
      </c>
      <c r="H284" s="423" t="s">
        <v>1653</v>
      </c>
      <c r="I284" s="262" t="str">
        <f>VLOOKUP(H284,'اعضاء هيئة التدريس'!$B$1:$D$300,2,FALSE)</f>
        <v>د/ سامي الجمال</v>
      </c>
      <c r="J284" s="73"/>
      <c r="K284" s="73"/>
      <c r="L284" s="73"/>
      <c r="M284" s="73" t="s">
        <v>1069</v>
      </c>
      <c r="N284" s="73"/>
      <c r="O284" s="73"/>
      <c r="P284" s="1052"/>
      <c r="Q284" s="692"/>
      <c r="R284" s="92"/>
      <c r="S284" s="92"/>
      <c r="T284" s="283"/>
      <c r="U284" s="283"/>
      <c r="V284" s="283"/>
      <c r="W284" s="283"/>
      <c r="X284" s="283"/>
      <c r="Y284" s="283"/>
      <c r="Z284" s="283"/>
      <c r="AA284" s="283"/>
      <c r="AB284" s="283"/>
      <c r="AC284" s="283"/>
      <c r="AD284" s="283"/>
      <c r="AE284" s="283"/>
      <c r="AF284" s="283"/>
      <c r="AT284" s="251" t="e">
        <f>VLOOKUP(#REF!,'اعضاء هيئة التدريس'!#REF!,2,)</f>
        <v>#REF!</v>
      </c>
    </row>
    <row r="285" spans="1:46" s="272" customFormat="1" ht="23.25" hidden="1" customHeight="1">
      <c r="A285" s="724">
        <v>50</v>
      </c>
      <c r="B285" s="691" t="s">
        <v>1203</v>
      </c>
      <c r="C285" s="726" t="str">
        <f>VLOOKUP(B285,مقررات!$A$1:$F$411,2,FALSE)</f>
        <v>فيزياء تطبيقية (4)</v>
      </c>
      <c r="D285" s="211">
        <f>VLOOKUP(B285,مقررات!$A$1:$F$452,3,FALSE)</f>
        <v>0</v>
      </c>
      <c r="E285" s="211">
        <f>VLOOKUP(B285,مقررات!$A$1:$F$476,4,FALSE)</f>
        <v>8</v>
      </c>
      <c r="F285" s="211">
        <f t="shared" si="11"/>
        <v>4</v>
      </c>
      <c r="G285" s="60" t="str">
        <f>VLOOKUP(B285,مقررات!$A$1:$F$409,6,FALSE)</f>
        <v>P 385</v>
      </c>
      <c r="H285" s="52" t="s">
        <v>1631</v>
      </c>
      <c r="I285" s="262" t="str">
        <f>VLOOKUP(H285,'اعضاء هيئة التدريس'!$B$1:$D$300,2,FALSE)</f>
        <v>أ.د/ عبد العظيم المرسى</v>
      </c>
      <c r="J285" s="385"/>
      <c r="K285" s="385"/>
      <c r="L285" s="471"/>
      <c r="M285" s="471"/>
      <c r="N285" s="471"/>
      <c r="O285" s="385"/>
      <c r="P285" s="255"/>
      <c r="Q285" s="808"/>
      <c r="R285" s="699"/>
      <c r="S285" s="812"/>
      <c r="T285" s="283"/>
      <c r="U285" s="283"/>
      <c r="V285" s="283"/>
      <c r="W285" s="283"/>
      <c r="X285" s="283"/>
      <c r="Y285" s="283"/>
      <c r="Z285" s="283"/>
      <c r="AA285" s="283"/>
      <c r="AB285" s="283"/>
      <c r="AC285" s="283"/>
      <c r="AD285" s="283"/>
      <c r="AE285" s="283"/>
      <c r="AF285" s="283"/>
      <c r="AT285" s="251" t="e">
        <f>VLOOKUP(#REF!,'اعضاء هيئة التدريس'!#REF!,2,)</f>
        <v>#REF!</v>
      </c>
    </row>
    <row r="286" spans="1:46" s="272" customFormat="1" ht="15.75" hidden="1">
      <c r="A286" s="724">
        <v>51</v>
      </c>
      <c r="B286" s="691" t="s">
        <v>508</v>
      </c>
      <c r="C286" s="726" t="str">
        <f>VLOOKUP(B286,مقررات!$A$1:$F$411,2,FALSE)</f>
        <v>فيزياء حيوية</v>
      </c>
      <c r="D286" s="211">
        <f>VLOOKUP(B286,مقررات!$A$1:$F$452,3,FALSE)</f>
        <v>2</v>
      </c>
      <c r="E286" s="211">
        <f>VLOOKUP(B286,مقررات!$A$1:$F$476,4,FALSE)</f>
        <v>0</v>
      </c>
      <c r="F286" s="211">
        <f t="shared" si="11"/>
        <v>2</v>
      </c>
      <c r="G286" s="60" t="str">
        <f>VLOOKUP(B286,مقررات!$A$1:$F$409,6,FALSE)</f>
        <v>-</v>
      </c>
      <c r="H286" s="705" t="s">
        <v>1651</v>
      </c>
      <c r="I286" s="262" t="str">
        <f>VLOOKUP(H286,'اعضاء هيئة التدريس'!$B$1:$D$300,2,FALSE)</f>
        <v>د/ سامح السيد</v>
      </c>
      <c r="J286" s="772"/>
      <c r="K286" s="250"/>
      <c r="L286" s="73" t="s">
        <v>1067</v>
      </c>
      <c r="M286" s="772"/>
      <c r="N286" s="772"/>
      <c r="O286" s="73"/>
      <c r="P286" s="386" t="s">
        <v>1320</v>
      </c>
      <c r="Q286" s="692"/>
      <c r="R286" s="92"/>
      <c r="S286" s="92"/>
      <c r="T286" s="283"/>
      <c r="U286" s="283"/>
      <c r="V286" s="283"/>
      <c r="W286" s="283"/>
      <c r="X286" s="283"/>
      <c r="Y286" s="283"/>
      <c r="Z286" s="283"/>
      <c r="AA286" s="283"/>
      <c r="AB286" s="283"/>
      <c r="AC286" s="283"/>
      <c r="AD286" s="283"/>
      <c r="AE286" s="283"/>
      <c r="AF286" s="283"/>
      <c r="AT286" s="251" t="e">
        <f>VLOOKUP(#REF!,'اعضاء هيئة التدريس'!#REF!,2,)</f>
        <v>#REF!</v>
      </c>
    </row>
    <row r="287" spans="1:46" s="272" customFormat="1" ht="39" hidden="1" customHeight="1">
      <c r="A287" s="724">
        <v>52</v>
      </c>
      <c r="B287" s="691" t="s">
        <v>510</v>
      </c>
      <c r="C287" s="726" t="str">
        <f>VLOOKUP(B287,مقررات!$A$1:$F$411,2,FALSE)</f>
        <v>الطاقات المتجددة</v>
      </c>
      <c r="D287" s="211">
        <f>VLOOKUP(B287,مقررات!$A$1:$F$452,3,FALSE)</f>
        <v>2</v>
      </c>
      <c r="E287" s="211">
        <f>VLOOKUP(B287,مقررات!$A$1:$F$476,4,FALSE)</f>
        <v>0</v>
      </c>
      <c r="F287" s="211">
        <f t="shared" si="11"/>
        <v>2</v>
      </c>
      <c r="G287" s="60" t="str">
        <f>VLOOKUP(B287,مقررات!$A$1:$F$409,6,FALSE)</f>
        <v>-</v>
      </c>
      <c r="H287" s="423" t="s">
        <v>1625</v>
      </c>
      <c r="I287" s="262" t="str">
        <f>VLOOKUP(H287,'اعضاء هيئة التدريس'!$B$1:$D$300,2,FALSE)</f>
        <v>أ.د/ أحمد الحملاوى</v>
      </c>
      <c r="J287" s="73"/>
      <c r="K287" s="250" t="s">
        <v>1067</v>
      </c>
      <c r="L287" s="73"/>
      <c r="M287" s="73"/>
      <c r="N287" s="73"/>
      <c r="O287" s="73"/>
      <c r="P287" s="1052"/>
      <c r="Q287" s="692"/>
      <c r="R287" s="91"/>
      <c r="S287" s="91"/>
      <c r="T287" s="283"/>
      <c r="U287" s="283"/>
      <c r="V287" s="283"/>
      <c r="W287" s="283"/>
      <c r="X287" s="283"/>
      <c r="Y287" s="283"/>
      <c r="Z287" s="283"/>
      <c r="AA287" s="283"/>
      <c r="AB287" s="283"/>
      <c r="AC287" s="283"/>
      <c r="AD287" s="283"/>
      <c r="AE287" s="283"/>
      <c r="AF287" s="283"/>
      <c r="AT287" s="251" t="e">
        <f>VLOOKUP(#REF!,'اعضاء هيئة التدريس'!#REF!,2,)</f>
        <v>#REF!</v>
      </c>
    </row>
    <row r="288" spans="1:46" s="272" customFormat="1" ht="40.5" hidden="1" customHeight="1">
      <c r="A288" s="328"/>
      <c r="B288" s="691" t="s">
        <v>986</v>
      </c>
      <c r="C288" s="726" t="str">
        <f>VLOOKUP(B288,مقررات!$A$1:$F$411,2,FALSE)</f>
        <v>حاسب آلي (1)</v>
      </c>
      <c r="D288" s="211">
        <f>VLOOKUP(B288,مقررات!$A$1:$F$452,3,FALSE)</f>
        <v>1</v>
      </c>
      <c r="E288" s="211">
        <f>VLOOKUP(B288,مقررات!$A$1:$F$476,4,FALSE)</f>
        <v>2</v>
      </c>
      <c r="F288" s="211">
        <f t="shared" si="11"/>
        <v>2</v>
      </c>
      <c r="G288" s="73" t="s">
        <v>1994</v>
      </c>
      <c r="H288" s="423" t="s">
        <v>1520</v>
      </c>
      <c r="I288" s="262" t="str">
        <f>VLOOKUP(H288,'اعضاء هيئة التدريس'!$B$1:$D$300,2,FALSE)</f>
        <v>أ.د/ محمد امين عبدالواحد</v>
      </c>
      <c r="J288" s="143"/>
      <c r="K288" s="73"/>
      <c r="L288" s="73" t="s">
        <v>1993</v>
      </c>
      <c r="M288" s="73"/>
      <c r="N288" s="73"/>
      <c r="O288" s="73"/>
      <c r="P288" s="255" t="s">
        <v>1319</v>
      </c>
      <c r="Q288" s="692"/>
      <c r="R288" s="91"/>
      <c r="S288" s="91"/>
      <c r="T288" s="283"/>
      <c r="U288" s="283"/>
      <c r="V288" s="283"/>
      <c r="W288" s="283"/>
      <c r="X288" s="283"/>
      <c r="Y288" s="283"/>
      <c r="Z288" s="283"/>
      <c r="AA288" s="283"/>
      <c r="AB288" s="283"/>
      <c r="AC288" s="283"/>
      <c r="AD288" s="283"/>
      <c r="AE288" s="283"/>
      <c r="AF288" s="283"/>
      <c r="AT288" s="251" t="e">
        <f>VLOOKUP(#REF!,'اعضاء هيئة التدريس'!#REF!,2,)</f>
        <v>#REF!</v>
      </c>
    </row>
    <row r="289" spans="1:46" s="285" customFormat="1" ht="29.25" hidden="1" customHeight="1">
      <c r="A289" s="328"/>
      <c r="B289" s="691" t="s">
        <v>986</v>
      </c>
      <c r="C289" s="726" t="str">
        <f>VLOOKUP(B289,مقررات!$A$1:$F$411,2,FALSE)</f>
        <v>حاسب آلي (1)</v>
      </c>
      <c r="D289" s="211">
        <f>VLOOKUP(B289,مقررات!$A$1:$F$452,3,FALSE)</f>
        <v>1</v>
      </c>
      <c r="E289" s="211">
        <f>VLOOKUP(B289,مقررات!$A$1:$F$476,4,FALSE)</f>
        <v>2</v>
      </c>
      <c r="F289" s="211">
        <f t="shared" si="11"/>
        <v>2</v>
      </c>
      <c r="G289" s="73" t="s">
        <v>1994</v>
      </c>
      <c r="H289" s="423" t="s">
        <v>1560</v>
      </c>
      <c r="I289" s="262" t="str">
        <f>VLOOKUP(H289,'اعضاء هيئة التدريس'!$B$1:$D$300,2,FALSE)</f>
        <v xml:space="preserve">د/ هاني محمد إبراهيم </v>
      </c>
      <c r="J289" s="143"/>
      <c r="K289" s="73"/>
      <c r="L289" s="73" t="s">
        <v>1993</v>
      </c>
      <c r="M289" s="73"/>
      <c r="N289" s="73"/>
      <c r="O289" s="73"/>
      <c r="P289" s="255" t="s">
        <v>1319</v>
      </c>
      <c r="Q289" s="692"/>
      <c r="R289" s="91"/>
      <c r="S289" s="91"/>
      <c r="T289" s="283"/>
      <c r="U289" s="284"/>
      <c r="V289" s="284"/>
      <c r="W289" s="284"/>
      <c r="X289" s="284"/>
      <c r="Y289" s="284"/>
      <c r="Z289" s="284"/>
      <c r="AA289" s="284"/>
      <c r="AB289" s="284"/>
      <c r="AC289" s="284"/>
      <c r="AD289" s="284"/>
      <c r="AE289" s="284"/>
      <c r="AF289" s="284"/>
      <c r="AT289" s="251" t="e">
        <f>VLOOKUP(#REF!,'اعضاء هيئة التدريس'!#REF!,2,)</f>
        <v>#REF!</v>
      </c>
    </row>
    <row r="290" spans="1:46" s="29" customFormat="1" ht="22.5" hidden="1" customHeight="1">
      <c r="A290" s="367"/>
      <c r="B290" s="691" t="s">
        <v>986</v>
      </c>
      <c r="C290" s="726" t="str">
        <f>VLOOKUP(B290,مقررات!$A$1:$F$411,2,FALSE)</f>
        <v>حاسب آلي (1)</v>
      </c>
      <c r="D290" s="211">
        <f>VLOOKUP(B290,مقررات!$A$1:$F$452,3,FALSE)</f>
        <v>1</v>
      </c>
      <c r="E290" s="211">
        <f>VLOOKUP(B290,مقررات!$A$1:$F$476,4,FALSE)</f>
        <v>2</v>
      </c>
      <c r="F290" s="211">
        <f t="shared" si="11"/>
        <v>2</v>
      </c>
      <c r="G290" s="953" t="s">
        <v>1990</v>
      </c>
      <c r="H290" s="60" t="s">
        <v>1566</v>
      </c>
      <c r="I290" s="262" t="str">
        <f>VLOOKUP(H290,'اعضاء هيئة التدريس'!$B$1:$D$300,2,FALSE)</f>
        <v>د/ عزة أحمد عبده</v>
      </c>
      <c r="J290" s="143"/>
      <c r="K290" s="250"/>
      <c r="L290" s="73" t="s">
        <v>1071</v>
      </c>
      <c r="M290" s="250"/>
      <c r="N290" s="250"/>
      <c r="O290" s="250"/>
      <c r="P290" s="255" t="s">
        <v>1319</v>
      </c>
      <c r="Q290" s="428"/>
      <c r="R290" s="283"/>
      <c r="S290" s="283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T290" s="251" t="e">
        <f>VLOOKUP(#REF!,'اعضاء هيئة التدريس'!#REF!,2,)</f>
        <v>#REF!</v>
      </c>
    </row>
    <row r="291" spans="1:46" s="272" customFormat="1" ht="28.5" hidden="1" customHeight="1">
      <c r="A291" s="328"/>
      <c r="B291" s="691" t="s">
        <v>986</v>
      </c>
      <c r="C291" s="726" t="str">
        <f>VLOOKUP(B291,مقررات!$A$1:$F$411,2,FALSE)</f>
        <v>حاسب آلي (1)</v>
      </c>
      <c r="D291" s="211">
        <f>VLOOKUP(B291,مقررات!$A$1:$F$452,3,FALSE)</f>
        <v>1</v>
      </c>
      <c r="E291" s="211">
        <f>VLOOKUP(B291,مقررات!$A$1:$F$476,4,FALSE)</f>
        <v>2</v>
      </c>
      <c r="F291" s="211">
        <f t="shared" si="11"/>
        <v>2</v>
      </c>
      <c r="G291" s="764" t="s">
        <v>1990</v>
      </c>
      <c r="H291" s="423" t="s">
        <v>1536</v>
      </c>
      <c r="I291" s="262" t="str">
        <f>VLOOKUP(H291,'اعضاء هيئة التدريس'!$B$1:$D$300,2,FALSE)</f>
        <v>د. بسنت محمد الكفراوي</v>
      </c>
      <c r="J291" s="212"/>
      <c r="K291" s="73"/>
      <c r="L291" s="73" t="s">
        <v>1071</v>
      </c>
      <c r="M291" s="73"/>
      <c r="N291" s="73"/>
      <c r="O291" s="73"/>
      <c r="P291" s="255" t="s">
        <v>1319</v>
      </c>
      <c r="Q291" s="692"/>
      <c r="R291" s="91"/>
      <c r="S291" s="91"/>
      <c r="T291" s="283"/>
      <c r="U291" s="283"/>
      <c r="V291" s="283"/>
      <c r="W291" s="283"/>
      <c r="X291" s="283"/>
      <c r="Y291" s="283"/>
      <c r="Z291" s="283"/>
      <c r="AA291" s="283"/>
      <c r="AB291" s="283"/>
      <c r="AC291" s="283"/>
      <c r="AD291" s="283"/>
      <c r="AE291" s="283"/>
      <c r="AF291" s="283"/>
      <c r="AT291" s="251" t="e">
        <f>VLOOKUP(#REF!,'اعضاء هيئة التدريس'!#REF!,2,)</f>
        <v>#REF!</v>
      </c>
    </row>
    <row r="292" spans="1:46" s="272" customFormat="1" ht="15" hidden="1" customHeight="1">
      <c r="A292" s="367"/>
      <c r="B292" s="691" t="s">
        <v>986</v>
      </c>
      <c r="C292" s="726" t="str">
        <f>VLOOKUP(B292,مقررات!$A$1:$F$411,2,FALSE)</f>
        <v>حاسب آلي (1)</v>
      </c>
      <c r="D292" s="211">
        <f>VLOOKUP(B292,مقررات!$A$1:$F$452,3,FALSE)</f>
        <v>1</v>
      </c>
      <c r="E292" s="211">
        <f>VLOOKUP(B292,مقررات!$A$1:$F$476,4,FALSE)</f>
        <v>2</v>
      </c>
      <c r="F292" s="211">
        <f t="shared" si="11"/>
        <v>2</v>
      </c>
      <c r="G292" s="764" t="s">
        <v>1990</v>
      </c>
      <c r="H292" s="347" t="s">
        <v>1565</v>
      </c>
      <c r="I292" s="262" t="str">
        <f>VLOOKUP(H292,'اعضاء هيئة التدريس'!$B$1:$D$300,2,FALSE)</f>
        <v xml:space="preserve">د/ عمرو مسعد صابر </v>
      </c>
      <c r="J292" s="250"/>
      <c r="K292" s="250"/>
      <c r="L292" s="250" t="s">
        <v>1071</v>
      </c>
      <c r="M292" s="250"/>
      <c r="N292" s="250"/>
      <c r="O292" s="250"/>
      <c r="P292" s="255" t="s">
        <v>1319</v>
      </c>
      <c r="Q292" s="428"/>
      <c r="R292" s="283"/>
      <c r="S292" s="283"/>
      <c r="T292" s="283"/>
      <c r="U292" s="283"/>
      <c r="V292" s="283"/>
      <c r="W292" s="283"/>
      <c r="X292" s="283"/>
      <c r="Y292" s="283"/>
      <c r="Z292" s="283"/>
      <c r="AA292" s="283"/>
      <c r="AB292" s="283"/>
      <c r="AC292" s="283"/>
      <c r="AD292" s="283"/>
      <c r="AE292" s="283"/>
      <c r="AF292" s="283"/>
      <c r="AT292" s="251" t="e">
        <f>VLOOKUP(#REF!,'اعضاء هيئة التدريس'!#REF!,2,)</f>
        <v>#REF!</v>
      </c>
    </row>
    <row r="293" spans="1:46" s="285" customFormat="1" ht="15.75" hidden="1">
      <c r="A293" s="328"/>
      <c r="B293" s="691" t="s">
        <v>988</v>
      </c>
      <c r="C293" s="726" t="str">
        <f>VLOOKUP(B293,مقررات!$A$1:$F$411,2,FALSE)</f>
        <v>إحصاء</v>
      </c>
      <c r="D293" s="211">
        <f>VLOOKUP(B293,مقررات!$A$1:$F$452,3,FALSE)</f>
        <v>1</v>
      </c>
      <c r="E293" s="211">
        <f>VLOOKUP(B293,مقررات!$A$1:$F$476,4,FALSE)</f>
        <v>0</v>
      </c>
      <c r="F293" s="211">
        <f t="shared" si="11"/>
        <v>1</v>
      </c>
      <c r="G293" s="60" t="str">
        <f>VLOOKUP(B293,مقررات!$A$1:$F$409,6,FALSE)</f>
        <v>ـ</v>
      </c>
      <c r="H293" s="697" t="s">
        <v>1982</v>
      </c>
      <c r="I293" s="262" t="str">
        <f>VLOOKUP(H293,'اعضاء هيئة التدريس'!$B$1:$D$300,2,FALSE)</f>
        <v>د/ نيفين محمد كيلانى</v>
      </c>
      <c r="J293" s="73"/>
      <c r="K293" s="73"/>
      <c r="L293" s="73" t="s">
        <v>1112</v>
      </c>
      <c r="M293" s="73"/>
      <c r="N293" s="73"/>
      <c r="O293" s="73"/>
      <c r="P293" s="255" t="s">
        <v>89</v>
      </c>
      <c r="Q293" s="692"/>
      <c r="R293" s="91"/>
      <c r="S293" s="91"/>
      <c r="T293" s="283"/>
      <c r="U293" s="284"/>
      <c r="V293" s="284"/>
      <c r="W293" s="284"/>
      <c r="X293" s="284"/>
      <c r="Y293" s="284"/>
      <c r="Z293" s="284"/>
      <c r="AA293" s="284"/>
      <c r="AB293" s="284"/>
      <c r="AC293" s="284"/>
      <c r="AD293" s="284"/>
      <c r="AE293" s="284"/>
      <c r="AF293" s="284"/>
      <c r="AT293" s="251" t="e">
        <f>VLOOKUP(#REF!,'اعضاء هيئة التدريس'!#REF!,2,)</f>
        <v>#REF!</v>
      </c>
    </row>
    <row r="294" spans="1:46" s="122" customFormat="1" ht="15.75" hidden="1" customHeight="1">
      <c r="A294" s="367"/>
      <c r="B294" s="691" t="s">
        <v>988</v>
      </c>
      <c r="C294" s="726" t="str">
        <f>VLOOKUP(B294,مقررات!$A$1:$F$411,2,FALSE)</f>
        <v>إحصاء</v>
      </c>
      <c r="D294" s="211">
        <f>VLOOKUP(B294,مقررات!$A$1:$F$452,3,FALSE)</f>
        <v>1</v>
      </c>
      <c r="E294" s="211">
        <f>VLOOKUP(B294,مقررات!$A$1:$F$476,4,FALSE)</f>
        <v>0</v>
      </c>
      <c r="F294" s="211">
        <f t="shared" si="11"/>
        <v>1</v>
      </c>
      <c r="G294" s="60" t="str">
        <f>VLOOKUP(B294,مقررات!$A$1:$F$409,6,FALSE)</f>
        <v>ـ</v>
      </c>
      <c r="H294" s="347" t="s">
        <v>1981</v>
      </c>
      <c r="I294" s="262" t="str">
        <f>VLOOKUP(H294,'اعضاء هيئة التدريس'!$B$1:$D$300,2,FALSE)</f>
        <v>د/ شعبان عبدالخالق الشهاوى</v>
      </c>
      <c r="J294" s="250"/>
      <c r="K294" s="250" t="s">
        <v>1112</v>
      </c>
      <c r="L294" s="250"/>
      <c r="M294" s="250"/>
      <c r="N294" s="250"/>
      <c r="O294" s="250"/>
      <c r="P294" s="386" t="s">
        <v>1322</v>
      </c>
      <c r="Q294" s="428"/>
      <c r="R294" s="283"/>
      <c r="S294" s="283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F294" s="91"/>
      <c r="AT294" s="251" t="e">
        <f>VLOOKUP(#REF!,'اعضاء هيئة التدريس'!#REF!,2,)</f>
        <v>#REF!</v>
      </c>
    </row>
    <row r="295" spans="1:46" s="29" customFormat="1" ht="15.75" hidden="1" customHeight="1">
      <c r="A295" s="328"/>
      <c r="B295" s="691" t="s">
        <v>988</v>
      </c>
      <c r="C295" s="726" t="str">
        <f>VLOOKUP(B295,مقررات!$A$1:$F$411,2,FALSE)</f>
        <v>إحصاء</v>
      </c>
      <c r="D295" s="211">
        <f>VLOOKUP(B295,مقررات!$A$1:$F$452,3,FALSE)</f>
        <v>1</v>
      </c>
      <c r="E295" s="211">
        <f>VLOOKUP(B295,مقررات!$A$1:$F$476,4,FALSE)</f>
        <v>0</v>
      </c>
      <c r="F295" s="211">
        <f t="shared" si="11"/>
        <v>1</v>
      </c>
      <c r="G295" s="60" t="str">
        <f>VLOOKUP(B295,مقررات!$A$1:$F$409,6,FALSE)</f>
        <v>ـ</v>
      </c>
      <c r="H295" s="697" t="s">
        <v>1539</v>
      </c>
      <c r="I295" s="262" t="str">
        <f>VLOOKUP(H295,'اعضاء هيئة التدريس'!$B$1:$D$300,2,FALSE)</f>
        <v>د / عبدالعزيز الشربيني</v>
      </c>
      <c r="J295" s="73"/>
      <c r="K295" s="73"/>
      <c r="L295" s="73"/>
      <c r="M295" s="73"/>
      <c r="N295" s="73" t="s">
        <v>1993</v>
      </c>
      <c r="O295" s="73"/>
      <c r="P295" s="255" t="s">
        <v>1319</v>
      </c>
      <c r="Q295" s="692"/>
      <c r="R295" s="91"/>
      <c r="S295" s="91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T295" s="251" t="e">
        <f>VLOOKUP(#REF!,'اعضاء هيئة التدريس'!#REF!,2,)</f>
        <v>#REF!</v>
      </c>
    </row>
    <row r="296" spans="1:46" s="272" customFormat="1" ht="15.75" hidden="1" customHeight="1">
      <c r="A296" s="328"/>
      <c r="B296" s="691" t="s">
        <v>699</v>
      </c>
      <c r="C296" s="726" t="str">
        <f>VLOOKUP(B296,مقررات!$A$1:$F$411,2,FALSE)</f>
        <v>بحث ومقال</v>
      </c>
      <c r="D296" s="211">
        <f>VLOOKUP(B296,مقررات!$A$1:$F$452,3,FALSE)</f>
        <v>2</v>
      </c>
      <c r="E296" s="211">
        <f>VLOOKUP(B296,مقررات!$A$1:$F$476,4,FALSE)</f>
        <v>0</v>
      </c>
      <c r="F296" s="211">
        <f t="shared" si="11"/>
        <v>2</v>
      </c>
      <c r="G296" s="60" t="str">
        <f>VLOOKUP(B296,مقررات!$A$1:$F$409,6,FALSE)</f>
        <v>-</v>
      </c>
      <c r="H296" s="60"/>
      <c r="I296" s="262" t="s">
        <v>892</v>
      </c>
      <c r="J296" s="73"/>
      <c r="K296" s="73"/>
      <c r="L296" s="73"/>
      <c r="M296" s="73"/>
      <c r="N296" s="73"/>
      <c r="O296" s="73"/>
      <c r="P296" s="1046"/>
      <c r="Q296" s="692"/>
      <c r="R296" s="91"/>
      <c r="S296" s="91"/>
      <c r="T296" s="283"/>
      <c r="U296" s="283"/>
      <c r="V296" s="283"/>
      <c r="W296" s="283"/>
      <c r="X296" s="283"/>
      <c r="Y296" s="283"/>
      <c r="Z296" s="283"/>
      <c r="AA296" s="283"/>
      <c r="AB296" s="283"/>
      <c r="AC296" s="283"/>
      <c r="AD296" s="283"/>
      <c r="AE296" s="283"/>
      <c r="AF296" s="283"/>
      <c r="AT296" s="251" t="e">
        <f>VLOOKUP(#REF!,'اعضاء هيئة التدريس'!#REF!,2,)</f>
        <v>#REF!</v>
      </c>
    </row>
    <row r="297" spans="1:46" s="285" customFormat="1" ht="15.75" hidden="1" customHeight="1">
      <c r="A297" s="367"/>
      <c r="B297" s="691" t="s">
        <v>669</v>
      </c>
      <c r="C297" s="726" t="str">
        <f>VLOOKUP(B297,مقررات!$A$1:$F$411,2,FALSE)</f>
        <v>فسيولوجيا(1)</v>
      </c>
      <c r="D297" s="211">
        <f>VLOOKUP(B297,مقررات!$A$1:$F$452,3,FALSE)</f>
        <v>2</v>
      </c>
      <c r="E297" s="211">
        <f>VLOOKUP(B297,مقررات!$A$1:$F$476,4,FALSE)</f>
        <v>2</v>
      </c>
      <c r="F297" s="211">
        <f t="shared" si="11"/>
        <v>3</v>
      </c>
      <c r="G297" s="60" t="str">
        <f>VLOOKUP(B297,مقررات!$A$1:$F$409,6,FALSE)</f>
        <v>-</v>
      </c>
      <c r="H297" s="60" t="s">
        <v>1870</v>
      </c>
      <c r="I297" s="262" t="str">
        <f>VLOOKUP(H297,'اعضاء هيئة التدريس'!$B$1:$D$300,2,FALSE)</f>
        <v>أ.د. فاتن عبدالغفار</v>
      </c>
      <c r="J297" s="73"/>
      <c r="K297" s="73" t="s">
        <v>1072</v>
      </c>
      <c r="L297" s="73"/>
      <c r="M297" s="73"/>
      <c r="N297" s="73"/>
      <c r="O297" s="73"/>
      <c r="P297" s="255" t="s">
        <v>89</v>
      </c>
      <c r="Q297" s="428"/>
      <c r="R297" s="283"/>
      <c r="S297" s="283"/>
      <c r="T297" s="283"/>
      <c r="U297" s="284"/>
      <c r="V297" s="284"/>
      <c r="W297" s="284"/>
      <c r="X297" s="284"/>
      <c r="Y297" s="284"/>
      <c r="Z297" s="284"/>
      <c r="AA297" s="284"/>
      <c r="AB297" s="284"/>
      <c r="AC297" s="284"/>
      <c r="AD297" s="284"/>
      <c r="AE297" s="284"/>
      <c r="AF297" s="284"/>
      <c r="AT297" s="251" t="e">
        <f>VLOOKUP(#REF!,'اعضاء هيئة التدريس'!#REF!,2,)</f>
        <v>#REF!</v>
      </c>
    </row>
    <row r="298" spans="1:46" s="272" customFormat="1" ht="15" hidden="1" customHeight="1">
      <c r="A298" s="328"/>
      <c r="B298" s="691" t="s">
        <v>671</v>
      </c>
      <c r="C298" s="726" t="str">
        <f>VLOOKUP(B298,مقررات!$A$1:$F$411,2,FALSE)</f>
        <v>اساسيات علم الخلية</v>
      </c>
      <c r="D298" s="211">
        <f>VLOOKUP(B298,مقررات!$A$1:$F$452,3,FALSE)</f>
        <v>2</v>
      </c>
      <c r="E298" s="211">
        <f>VLOOKUP(B298,مقررات!$A$1:$F$476,4,FALSE)</f>
        <v>0</v>
      </c>
      <c r="F298" s="211">
        <f t="shared" si="11"/>
        <v>2</v>
      </c>
      <c r="G298" s="60" t="str">
        <f>VLOOKUP(B298,مقررات!$A$1:$F$409,6,FALSE)</f>
        <v>-</v>
      </c>
      <c r="H298" s="60" t="s">
        <v>1923</v>
      </c>
      <c r="I298" s="262" t="str">
        <f>VLOOKUP(H298,'اعضاء هيئة التدريس'!$B$1:$D$300,2,FALSE)</f>
        <v>د. يسري علي عقدة</v>
      </c>
      <c r="J298" s="73"/>
      <c r="K298" s="73"/>
      <c r="L298" s="73"/>
      <c r="M298" s="73"/>
      <c r="N298" s="73"/>
      <c r="O298" s="73" t="s">
        <v>1068</v>
      </c>
      <c r="P298" s="255" t="s">
        <v>1325</v>
      </c>
      <c r="Q298" s="692"/>
      <c r="R298" s="91"/>
      <c r="S298" s="91"/>
      <c r="T298" s="357"/>
      <c r="U298" s="283"/>
      <c r="V298" s="283"/>
      <c r="W298" s="283"/>
      <c r="X298" s="283"/>
      <c r="Y298" s="283"/>
      <c r="Z298" s="283"/>
      <c r="AA298" s="283"/>
      <c r="AB298" s="283"/>
      <c r="AC298" s="283"/>
      <c r="AD298" s="283"/>
      <c r="AE298" s="283"/>
      <c r="AF298" s="283"/>
      <c r="AT298" s="251" t="e">
        <f>VLOOKUP(#REF!,'اعضاء هيئة التدريس'!#REF!,2,)</f>
        <v>#REF!</v>
      </c>
    </row>
    <row r="299" spans="1:46" s="272" customFormat="1" ht="15.75" hidden="1" customHeight="1">
      <c r="A299" s="367"/>
      <c r="B299" s="691" t="s">
        <v>937</v>
      </c>
      <c r="C299" s="726" t="str">
        <f>VLOOKUP(B299,مقررات!$A$1:$F$411,2,FALSE)</f>
        <v>علم الخلية والانسجة</v>
      </c>
      <c r="D299" s="211">
        <f>VLOOKUP(B299,مقررات!$A$1:$F$452,3,FALSE)</f>
        <v>2</v>
      </c>
      <c r="E299" s="211">
        <f>VLOOKUP(B299,مقررات!$A$1:$F$476,4,FALSE)</f>
        <v>2</v>
      </c>
      <c r="F299" s="211">
        <f t="shared" si="11"/>
        <v>3</v>
      </c>
      <c r="G299" s="60">
        <f>VLOOKUP(B299,مقررات!$A$1:$F$409,6,FALSE)</f>
        <v>0</v>
      </c>
      <c r="H299" s="60" t="s">
        <v>1868</v>
      </c>
      <c r="I299" s="262" t="str">
        <f>VLOOKUP(H299,'اعضاء هيئة التدريس'!$B$1:$D$300,2,FALSE)</f>
        <v>أ.د. صابر صقر</v>
      </c>
      <c r="J299" s="73"/>
      <c r="K299" s="73"/>
      <c r="L299" s="73" t="s">
        <v>1072</v>
      </c>
      <c r="M299" s="73"/>
      <c r="N299" s="73"/>
      <c r="O299" s="73"/>
      <c r="P299" s="255" t="s">
        <v>1325</v>
      </c>
      <c r="Q299" s="428"/>
      <c r="R299" s="283"/>
      <c r="S299" s="283"/>
      <c r="T299" s="283"/>
      <c r="U299" s="283"/>
      <c r="V299" s="283"/>
      <c r="W299" s="283"/>
      <c r="X299" s="283"/>
      <c r="Y299" s="283"/>
      <c r="Z299" s="283"/>
      <c r="AA299" s="283"/>
      <c r="AB299" s="283"/>
      <c r="AC299" s="283"/>
      <c r="AD299" s="283"/>
      <c r="AE299" s="283"/>
      <c r="AF299" s="283"/>
      <c r="AT299" s="251" t="e">
        <f>VLOOKUP(#REF!,'اعضاء هيئة التدريس'!#REF!,2,)</f>
        <v>#REF!</v>
      </c>
    </row>
    <row r="300" spans="1:46" s="285" customFormat="1" ht="15.75" hidden="1" customHeight="1">
      <c r="A300" s="328"/>
      <c r="B300" s="691" t="s">
        <v>673</v>
      </c>
      <c r="C300" s="726" t="str">
        <f>VLOOKUP(B300,مقررات!$A$1:$F$411,2,FALSE)</f>
        <v>لافقاريات (1)</v>
      </c>
      <c r="D300" s="211">
        <f>VLOOKUP(B300,مقررات!$A$1:$F$452,3,FALSE)</f>
        <v>2</v>
      </c>
      <c r="E300" s="211">
        <f>VLOOKUP(B300,مقررات!$A$1:$F$476,4,FALSE)</f>
        <v>2</v>
      </c>
      <c r="F300" s="211">
        <f t="shared" si="11"/>
        <v>3</v>
      </c>
      <c r="G300" s="60" t="str">
        <f>VLOOKUP(B300,مقررات!$A$1:$F$409,6,FALSE)</f>
        <v>-</v>
      </c>
      <c r="H300" s="60" t="s">
        <v>1886</v>
      </c>
      <c r="I300" s="262" t="str">
        <f>VLOOKUP(H300,'اعضاء هيئة التدريس'!$B$1:$D$300,2,FALSE)</f>
        <v>أ.د. جمالات عثمان</v>
      </c>
      <c r="J300" s="73"/>
      <c r="K300" s="73"/>
      <c r="L300" s="73"/>
      <c r="M300" s="73"/>
      <c r="N300" s="73" t="s">
        <v>1067</v>
      </c>
      <c r="O300" s="73"/>
      <c r="P300" s="255" t="s">
        <v>89</v>
      </c>
      <c r="Q300" s="692"/>
      <c r="R300" s="91"/>
      <c r="S300" s="91"/>
      <c r="T300" s="283"/>
      <c r="U300" s="284"/>
      <c r="V300" s="284"/>
      <c r="W300" s="284"/>
      <c r="X300" s="284"/>
      <c r="Y300" s="284"/>
      <c r="Z300" s="284"/>
      <c r="AA300" s="284"/>
      <c r="AB300" s="284"/>
      <c r="AC300" s="284"/>
      <c r="AD300" s="284"/>
      <c r="AE300" s="284"/>
      <c r="AF300" s="284"/>
      <c r="AT300" s="251" t="e">
        <f>VLOOKUP(#REF!,'اعضاء هيئة التدريس'!#REF!,2,)</f>
        <v>#REF!</v>
      </c>
    </row>
    <row r="301" spans="1:46" s="272" customFormat="1" ht="15.75" hidden="1">
      <c r="A301" s="367"/>
      <c r="B301" s="691" t="s">
        <v>935</v>
      </c>
      <c r="C301" s="726" t="str">
        <f>VLOOKUP(B301,مقررات!$A$1:$F$411,2,FALSE)</f>
        <v xml:space="preserve">تصنيف حيوان </v>
      </c>
      <c r="D301" s="211">
        <f>VLOOKUP(B301,مقررات!$A$1:$F$452,3,FALSE)</f>
        <v>2</v>
      </c>
      <c r="E301" s="211">
        <f>VLOOKUP(B301,مقررات!$A$1:$F$476,4,FALSE)</f>
        <v>2</v>
      </c>
      <c r="F301" s="211">
        <f t="shared" si="11"/>
        <v>3</v>
      </c>
      <c r="G301" s="60">
        <f>VLOOKUP(B301,مقررات!$A$1:$F$409,6,FALSE)</f>
        <v>0</v>
      </c>
      <c r="H301" s="60" t="s">
        <v>1881</v>
      </c>
      <c r="I301" s="262" t="str">
        <f>VLOOKUP(H301,'اعضاء هيئة التدريس'!$B$1:$D$300,2,FALSE)</f>
        <v>ا.د. محمد السيد خليل</v>
      </c>
      <c r="J301" s="73"/>
      <c r="K301" s="73" t="s">
        <v>1067</v>
      </c>
      <c r="L301" s="73"/>
      <c r="M301" s="73"/>
      <c r="N301" s="73"/>
      <c r="O301" s="73"/>
      <c r="P301" s="386" t="s">
        <v>1317</v>
      </c>
      <c r="Q301" s="428"/>
      <c r="R301" s="283"/>
      <c r="S301" s="283"/>
      <c r="T301" s="283"/>
      <c r="U301" s="283"/>
      <c r="V301" s="283"/>
      <c r="W301" s="283"/>
      <c r="X301" s="283"/>
      <c r="Y301" s="283"/>
      <c r="Z301" s="283"/>
      <c r="AA301" s="283"/>
      <c r="AB301" s="283"/>
      <c r="AC301" s="283"/>
      <c r="AD301" s="283"/>
      <c r="AE301" s="283"/>
      <c r="AF301" s="283"/>
      <c r="AT301" s="251" t="e">
        <f>VLOOKUP(#REF!,'اعضاء هيئة التدريس'!#REF!,2,)</f>
        <v>#REF!</v>
      </c>
    </row>
    <row r="302" spans="1:46" s="285" customFormat="1" ht="15.75" hidden="1">
      <c r="A302" s="367"/>
      <c r="B302" s="691" t="s">
        <v>935</v>
      </c>
      <c r="C302" s="726" t="str">
        <f>VLOOKUP(B302,مقررات!$A$1:$F$411,2,FALSE)</f>
        <v xml:space="preserve">تصنيف حيوان </v>
      </c>
      <c r="D302" s="211">
        <f>VLOOKUP(B302,مقررات!$A$1:$F$452,3,FALSE)</f>
        <v>2</v>
      </c>
      <c r="E302" s="211">
        <f>VLOOKUP(B302,مقررات!$A$1:$F$476,4,FALSE)</f>
        <v>2</v>
      </c>
      <c r="F302" s="211">
        <f t="shared" si="11"/>
        <v>3</v>
      </c>
      <c r="G302" s="60">
        <f>VLOOKUP(B302,مقررات!$A$1:$F$409,6,FALSE)</f>
        <v>0</v>
      </c>
      <c r="H302" s="60" t="s">
        <v>1897</v>
      </c>
      <c r="I302" s="262" t="str">
        <f>VLOOKUP(H302,'اعضاء هيئة التدريس'!$B$1:$D$300,2,FALSE)</f>
        <v>د. عادل عبدالمنصف نصار</v>
      </c>
      <c r="J302" s="73"/>
      <c r="K302" s="73" t="s">
        <v>1068</v>
      </c>
      <c r="L302" s="73"/>
      <c r="M302" s="73"/>
      <c r="N302" s="73"/>
      <c r="O302" s="73"/>
      <c r="P302" s="386" t="s">
        <v>1317</v>
      </c>
      <c r="Q302" s="428"/>
      <c r="R302" s="283"/>
      <c r="S302" s="283"/>
      <c r="T302" s="283"/>
      <c r="U302" s="284"/>
      <c r="V302" s="284"/>
      <c r="W302" s="284"/>
      <c r="X302" s="284"/>
      <c r="Y302" s="284"/>
      <c r="Z302" s="284"/>
      <c r="AA302" s="284"/>
      <c r="AB302" s="284"/>
      <c r="AC302" s="284"/>
      <c r="AD302" s="284"/>
      <c r="AE302" s="284"/>
      <c r="AF302" s="284"/>
      <c r="AT302" s="251" t="e">
        <f>VLOOKUP(#REF!,'اعضاء هيئة التدريس'!#REF!,2,)</f>
        <v>#REF!</v>
      </c>
    </row>
    <row r="303" spans="1:46" s="285" customFormat="1" ht="15.75" hidden="1">
      <c r="A303" s="367"/>
      <c r="B303" s="691" t="s">
        <v>675</v>
      </c>
      <c r="C303" s="726" t="str">
        <f>VLOOKUP(B303,مقررات!$A$1:$F$411,2,FALSE)</f>
        <v>حبليات (1)</v>
      </c>
      <c r="D303" s="211">
        <f>VLOOKUP(B303,مقررات!$A$1:$F$452,3,FALSE)</f>
        <v>1</v>
      </c>
      <c r="E303" s="211">
        <f>VLOOKUP(B303,مقررات!$A$1:$F$476,4,FALSE)</f>
        <v>2</v>
      </c>
      <c r="F303" s="211">
        <f t="shared" si="11"/>
        <v>2</v>
      </c>
      <c r="G303" s="60" t="str">
        <f>VLOOKUP(B303,مقررات!$A$1:$F$409,6,FALSE)</f>
        <v>-</v>
      </c>
      <c r="H303" s="60" t="s">
        <v>1890</v>
      </c>
      <c r="I303" s="262" t="str">
        <f>VLOOKUP(H303,'اعضاء هيئة التدريس'!$B$1:$D$300,2,FALSE)</f>
        <v>د. جمال متولي بدوي</v>
      </c>
      <c r="J303" s="73"/>
      <c r="K303" s="73"/>
      <c r="L303" s="73"/>
      <c r="M303" s="73"/>
      <c r="N303" s="73" t="s">
        <v>1147</v>
      </c>
      <c r="O303" s="73"/>
      <c r="P303" s="386" t="s">
        <v>1323</v>
      </c>
      <c r="Q303" s="428"/>
      <c r="R303" s="283"/>
      <c r="S303" s="283"/>
      <c r="T303" s="283"/>
      <c r="U303" s="284"/>
      <c r="V303" s="284"/>
      <c r="W303" s="284"/>
      <c r="X303" s="284"/>
      <c r="Y303" s="284"/>
      <c r="Z303" s="284"/>
      <c r="AA303" s="284"/>
      <c r="AB303" s="284"/>
      <c r="AC303" s="284"/>
      <c r="AD303" s="284"/>
      <c r="AE303" s="284"/>
      <c r="AF303" s="284"/>
      <c r="AT303" s="251" t="e">
        <f>VLOOKUP(#REF!,'اعضاء هيئة التدريس'!#REF!,2,)</f>
        <v>#REF!</v>
      </c>
    </row>
    <row r="304" spans="1:46" s="285" customFormat="1" ht="15" hidden="1" customHeight="1">
      <c r="A304" s="328"/>
      <c r="B304" s="691" t="s">
        <v>676</v>
      </c>
      <c r="C304" s="726" t="str">
        <f>VLOOKUP(B304,مقررات!$A$1:$F$411,2,FALSE)</f>
        <v>حشرات عامة</v>
      </c>
      <c r="D304" s="211">
        <f>VLOOKUP(B304,مقررات!$A$1:$F$452,3,FALSE)</f>
        <v>2</v>
      </c>
      <c r="E304" s="211">
        <f>VLOOKUP(B304,مقررات!$A$1:$F$476,4,FALSE)</f>
        <v>2</v>
      </c>
      <c r="F304" s="211">
        <f t="shared" si="11"/>
        <v>3</v>
      </c>
      <c r="G304" s="60" t="str">
        <f>VLOOKUP(B304,مقررات!$A$1:$F$409,6,FALSE)</f>
        <v>Z136</v>
      </c>
      <c r="H304" s="60" t="s">
        <v>1889</v>
      </c>
      <c r="I304" s="262" t="str">
        <f>VLOOKUP(H304,'اعضاء هيئة التدريس'!$B$1:$D$300,2,FALSE)</f>
        <v>د. ماجدة ابوالمحاسن</v>
      </c>
      <c r="J304" s="73"/>
      <c r="K304" s="73"/>
      <c r="L304" s="73"/>
      <c r="M304" s="73"/>
      <c r="N304" s="73" t="s">
        <v>1067</v>
      </c>
      <c r="O304" s="73"/>
      <c r="P304" s="386" t="s">
        <v>1323</v>
      </c>
      <c r="Q304" s="692"/>
      <c r="R304" s="91"/>
      <c r="S304" s="91"/>
      <c r="T304" s="283"/>
      <c r="U304" s="284"/>
      <c r="V304" s="284"/>
      <c r="W304" s="284"/>
      <c r="X304" s="284"/>
      <c r="Y304" s="284"/>
      <c r="Z304" s="284"/>
      <c r="AA304" s="284"/>
      <c r="AB304" s="284"/>
      <c r="AC304" s="284"/>
      <c r="AD304" s="284"/>
      <c r="AE304" s="284"/>
      <c r="AF304" s="284"/>
      <c r="AT304" s="251" t="e">
        <f>VLOOKUP(#REF!,'اعضاء هيئة التدريس'!#REF!,2,)</f>
        <v>#REF!</v>
      </c>
    </row>
    <row r="305" spans="1:46" s="272" customFormat="1" ht="15.75" hidden="1" customHeight="1">
      <c r="A305" s="367"/>
      <c r="B305" s="691" t="s">
        <v>680</v>
      </c>
      <c r="C305" s="726" t="str">
        <f>VLOOKUP(B305,مقررات!$A$1:$F$411,2,FALSE)</f>
        <v>اوليات</v>
      </c>
      <c r="D305" s="211">
        <f>VLOOKUP(B305,مقررات!$A$1:$F$452,3,FALSE)</f>
        <v>2</v>
      </c>
      <c r="E305" s="211">
        <f>VLOOKUP(B305,مقررات!$A$1:$F$476,4,FALSE)</f>
        <v>2</v>
      </c>
      <c r="F305" s="211">
        <f t="shared" si="11"/>
        <v>3</v>
      </c>
      <c r="G305" s="60" t="str">
        <f>VLOOKUP(B305,مقررات!$A$1:$F$409,6,FALSE)</f>
        <v>Z136</v>
      </c>
      <c r="H305" s="60" t="s">
        <v>1885</v>
      </c>
      <c r="I305" s="262" t="str">
        <f>VLOOKUP(H305,'اعضاء هيئة التدريس'!$B$1:$D$300,2,FALSE)</f>
        <v>أ.د. منصور جلال</v>
      </c>
      <c r="J305" s="73"/>
      <c r="K305" s="73" t="s">
        <v>1067</v>
      </c>
      <c r="L305" s="73"/>
      <c r="M305" s="73"/>
      <c r="N305" s="73"/>
      <c r="O305" s="73"/>
      <c r="P305" s="386"/>
      <c r="Q305" s="428"/>
      <c r="R305" s="283"/>
      <c r="S305" s="284"/>
      <c r="T305" s="283"/>
      <c r="U305" s="283"/>
      <c r="V305" s="283"/>
      <c r="W305" s="283"/>
      <c r="X305" s="283"/>
      <c r="Y305" s="283"/>
      <c r="Z305" s="283"/>
      <c r="AA305" s="283"/>
      <c r="AB305" s="283"/>
      <c r="AC305" s="283"/>
      <c r="AD305" s="283"/>
      <c r="AE305" s="283"/>
      <c r="AF305" s="283"/>
      <c r="AT305" s="251" t="e">
        <f>VLOOKUP(#REF!,'اعضاء هيئة التدريس'!#REF!,2,)</f>
        <v>#REF!</v>
      </c>
    </row>
    <row r="306" spans="1:46" s="272" customFormat="1" ht="15.75" hidden="1" customHeight="1">
      <c r="A306" s="367"/>
      <c r="B306" s="691" t="s">
        <v>681</v>
      </c>
      <c r="C306" s="726" t="str">
        <f>VLOOKUP(B306,مقررات!$A$1:$F$411,2,FALSE)</f>
        <v>حبليات (2)</v>
      </c>
      <c r="D306" s="211">
        <f>VLOOKUP(B306,مقررات!$A$1:$F$452,3,FALSE)</f>
        <v>2</v>
      </c>
      <c r="E306" s="211">
        <f>VLOOKUP(B306,مقررات!$A$1:$F$476,4,FALSE)</f>
        <v>2</v>
      </c>
      <c r="F306" s="211">
        <f t="shared" si="11"/>
        <v>3</v>
      </c>
      <c r="G306" s="60" t="str">
        <f>VLOOKUP(B306,مقررات!$A$1:$F$409,6,FALSE)</f>
        <v>Z112</v>
      </c>
      <c r="H306" s="60" t="s">
        <v>1892</v>
      </c>
      <c r="I306" s="262" t="str">
        <f>VLOOKUP(H306,'اعضاء هيئة التدريس'!$B$1:$D$300,2,FALSE)</f>
        <v>د. سمية شلبي</v>
      </c>
      <c r="J306" s="73"/>
      <c r="K306" s="73"/>
      <c r="L306" s="73"/>
      <c r="M306" s="73" t="s">
        <v>1067</v>
      </c>
      <c r="N306" s="73"/>
      <c r="O306" s="73"/>
      <c r="P306" s="252"/>
      <c r="Q306" s="428"/>
      <c r="R306" s="283"/>
      <c r="S306" s="283"/>
      <c r="T306" s="283"/>
      <c r="U306" s="283"/>
      <c r="V306" s="283"/>
      <c r="W306" s="283"/>
      <c r="X306" s="283"/>
      <c r="Y306" s="283"/>
      <c r="Z306" s="283"/>
      <c r="AA306" s="283"/>
      <c r="AB306" s="283"/>
      <c r="AC306" s="283"/>
      <c r="AD306" s="283"/>
      <c r="AE306" s="283"/>
      <c r="AF306" s="283"/>
      <c r="AT306" s="251" t="e">
        <f>VLOOKUP(#REF!,'اعضاء هيئة التدريس'!#REF!,2,)</f>
        <v>#REF!</v>
      </c>
    </row>
    <row r="307" spans="1:46" s="156" customFormat="1" ht="15" hidden="1" customHeight="1">
      <c r="A307" s="328"/>
      <c r="B307" s="691" t="s">
        <v>682</v>
      </c>
      <c r="C307" s="726" t="str">
        <f>VLOOKUP(B307,مقررات!$A$1:$F$411,2,FALSE)</f>
        <v>اجنة</v>
      </c>
      <c r="D307" s="211">
        <f>VLOOKUP(B307,مقررات!$A$1:$F$452,3,FALSE)</f>
        <v>2</v>
      </c>
      <c r="E307" s="211">
        <f>VLOOKUP(B307,مقررات!$A$1:$F$476,4,FALSE)</f>
        <v>2</v>
      </c>
      <c r="F307" s="211">
        <f t="shared" ref="F307:F332" si="12">D307+0.5*E307</f>
        <v>3</v>
      </c>
      <c r="G307" s="60" t="str">
        <f>VLOOKUP(B307,مقررات!$A$1:$F$409,6,FALSE)</f>
        <v>Z2410</v>
      </c>
      <c r="H307" s="60" t="s">
        <v>1890</v>
      </c>
      <c r="I307" s="262" t="str">
        <f>VLOOKUP(H307,'اعضاء هيئة التدريس'!$B$1:$D$300,2,FALSE)</f>
        <v>د. جمال متولي بدوي</v>
      </c>
      <c r="J307" s="73"/>
      <c r="K307" s="73"/>
      <c r="L307" s="73"/>
      <c r="M307" s="73" t="s">
        <v>1067</v>
      </c>
      <c r="N307" s="73"/>
      <c r="O307" s="73"/>
      <c r="P307" s="1046"/>
      <c r="Q307" s="692"/>
      <c r="R307" s="91"/>
      <c r="S307" s="91"/>
      <c r="T307" s="220"/>
      <c r="U307" s="220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T307" s="251" t="e">
        <f>VLOOKUP(#REF!,'اعضاء هيئة التدريس'!#REF!,2,)</f>
        <v>#REF!</v>
      </c>
    </row>
    <row r="308" spans="1:46" s="221" customFormat="1" ht="15.75" hidden="1" customHeight="1">
      <c r="A308" s="328"/>
      <c r="B308" s="691" t="s">
        <v>726</v>
      </c>
      <c r="C308" s="726" t="str">
        <f>VLOOKUP(B308,مقررات!$A$1:$F$411,2,FALSE)</f>
        <v>حشرات طبية</v>
      </c>
      <c r="D308" s="211">
        <f>VLOOKUP(B308,مقررات!$A$1:$F$452,3,FALSE)</f>
        <v>1</v>
      </c>
      <c r="E308" s="211">
        <f>VLOOKUP(B308,مقررات!$A$1:$F$476,4,FALSE)</f>
        <v>2</v>
      </c>
      <c r="F308" s="211">
        <f t="shared" si="12"/>
        <v>2</v>
      </c>
      <c r="G308" s="60" t="str">
        <f>VLOOKUP(B308,مقررات!$A$1:$F$409,6,FALSE)</f>
        <v>Z158</v>
      </c>
      <c r="H308" s="60" t="s">
        <v>1881</v>
      </c>
      <c r="I308" s="262" t="str">
        <f>VLOOKUP(H308,'اعضاء هيئة التدريس'!$B$1:$D$300,2,FALSE)</f>
        <v>ا.د. محمد السيد خليل</v>
      </c>
      <c r="J308" s="73"/>
      <c r="K308" s="73"/>
      <c r="L308" s="73" t="s">
        <v>1147</v>
      </c>
      <c r="M308" s="73"/>
      <c r="N308" s="73"/>
      <c r="O308" s="73"/>
      <c r="P308" s="386" t="s">
        <v>1317</v>
      </c>
      <c r="Q308" s="692"/>
      <c r="R308" s="92"/>
      <c r="S308" s="92"/>
      <c r="T308" s="220"/>
      <c r="U308" s="220"/>
      <c r="V308" s="220"/>
      <c r="W308" s="220"/>
      <c r="X308" s="220"/>
      <c r="Y308" s="220"/>
      <c r="Z308" s="220"/>
      <c r="AA308" s="220"/>
      <c r="AB308" s="220"/>
      <c r="AC308" s="220"/>
      <c r="AD308" s="220"/>
      <c r="AE308" s="220"/>
      <c r="AF308" s="220"/>
      <c r="AT308" s="251" t="e">
        <f>VLOOKUP(#REF!,'اعضاء هيئة التدريس'!#REF!,2,)</f>
        <v>#REF!</v>
      </c>
    </row>
    <row r="309" spans="1:46" s="272" customFormat="1" ht="15.75" hidden="1">
      <c r="A309" s="328"/>
      <c r="B309" s="691" t="s">
        <v>704</v>
      </c>
      <c r="C309" s="726" t="str">
        <f>VLOOKUP(B309,مقررات!$A$1:$F$411,2,FALSE)</f>
        <v>بيولوجيا حشرات</v>
      </c>
      <c r="D309" s="211">
        <f>VLOOKUP(B309,مقررات!$A$1:$F$452,3,FALSE)</f>
        <v>2</v>
      </c>
      <c r="E309" s="211">
        <f>VLOOKUP(B309,مقررات!$A$1:$F$476,4,FALSE)</f>
        <v>2</v>
      </c>
      <c r="F309" s="211">
        <f t="shared" si="12"/>
        <v>3</v>
      </c>
      <c r="G309" s="60" t="str">
        <f>VLOOKUP(B309,مقررات!$A$1:$F$409,6,FALSE)</f>
        <v>Z158</v>
      </c>
      <c r="H309" s="60" t="s">
        <v>1888</v>
      </c>
      <c r="I309" s="262" t="str">
        <f>VLOOKUP(H309,'اعضاء هيئة التدريس'!$B$1:$D$300,2,FALSE)</f>
        <v>د. هانم صقر</v>
      </c>
      <c r="J309" s="73"/>
      <c r="K309" s="73"/>
      <c r="L309" s="73" t="s">
        <v>1067</v>
      </c>
      <c r="M309" s="73"/>
      <c r="N309" s="73"/>
      <c r="O309" s="73"/>
      <c r="P309" s="1046"/>
      <c r="Q309" s="692"/>
      <c r="R309" s="91"/>
      <c r="S309" s="91"/>
      <c r="T309" s="283"/>
      <c r="U309" s="283"/>
      <c r="V309" s="283"/>
      <c r="W309" s="283"/>
      <c r="X309" s="283"/>
      <c r="Y309" s="283"/>
      <c r="Z309" s="283"/>
      <c r="AA309" s="283"/>
      <c r="AB309" s="283"/>
      <c r="AC309" s="283"/>
      <c r="AD309" s="283"/>
      <c r="AE309" s="283"/>
      <c r="AF309" s="283"/>
      <c r="AT309" s="251" t="e">
        <f>VLOOKUP(#REF!,'اعضاء هيئة التدريس'!#REF!,2,)</f>
        <v>#REF!</v>
      </c>
    </row>
    <row r="310" spans="1:46" s="272" customFormat="1" ht="15.75" hidden="1">
      <c r="A310" s="367"/>
      <c r="B310" s="691" t="s">
        <v>684</v>
      </c>
      <c r="C310" s="726" t="str">
        <f>VLOOKUP(B310,مقررات!$A$1:$F$411,2,FALSE)</f>
        <v>وراثة خلوية</v>
      </c>
      <c r="D310" s="211">
        <f>VLOOKUP(B310,مقررات!$A$1:$F$452,3,FALSE)</f>
        <v>2</v>
      </c>
      <c r="E310" s="211">
        <f>VLOOKUP(B310,مقررات!$A$1:$F$476,4,FALSE)</f>
        <v>2</v>
      </c>
      <c r="F310" s="211">
        <f t="shared" si="12"/>
        <v>3</v>
      </c>
      <c r="G310" s="60" t="str">
        <f>VLOOKUP(B310,مقررات!$A$1:$F$409,6,FALSE)</f>
        <v>Z124</v>
      </c>
      <c r="H310" s="60" t="s">
        <v>1925</v>
      </c>
      <c r="I310" s="262" t="str">
        <f>VLOOKUP(H310,'اعضاء هيئة التدريس'!$B$1:$D$300,2,FALSE)</f>
        <v>د. اسلام الجرواني</v>
      </c>
      <c r="J310" s="73"/>
      <c r="K310" s="73" t="s">
        <v>1070</v>
      </c>
      <c r="L310" s="73"/>
      <c r="M310" s="73"/>
      <c r="N310" s="73"/>
      <c r="O310" s="73"/>
      <c r="P310" s="386"/>
      <c r="Q310" s="428"/>
      <c r="R310" s="283"/>
      <c r="S310" s="283"/>
      <c r="T310" s="283"/>
      <c r="U310" s="283"/>
      <c r="V310" s="283"/>
      <c r="W310" s="283"/>
      <c r="X310" s="283"/>
      <c r="Y310" s="283"/>
      <c r="Z310" s="283"/>
      <c r="AA310" s="283"/>
      <c r="AB310" s="283"/>
      <c r="AC310" s="283"/>
      <c r="AD310" s="283"/>
      <c r="AE310" s="283"/>
      <c r="AF310" s="283"/>
      <c r="AT310" s="251" t="e">
        <f>VLOOKUP(#REF!,'اعضاء هيئة التدريس'!#REF!,2,)</f>
        <v>#REF!</v>
      </c>
    </row>
    <row r="311" spans="1:46" s="272" customFormat="1" ht="15.75" hidden="1">
      <c r="A311" s="367"/>
      <c r="B311" s="691" t="s">
        <v>684</v>
      </c>
      <c r="C311" s="726" t="str">
        <f>VLOOKUP(B311,مقررات!$A$1:$F$411,2,FALSE)</f>
        <v>وراثة خلوية</v>
      </c>
      <c r="D311" s="211">
        <f>VLOOKUP(B311,مقررات!$A$1:$F$452,3,FALSE)</f>
        <v>2</v>
      </c>
      <c r="E311" s="211">
        <f>VLOOKUP(B311,مقررات!$A$1:$F$476,4,FALSE)</f>
        <v>2</v>
      </c>
      <c r="F311" s="211">
        <f t="shared" si="12"/>
        <v>3</v>
      </c>
      <c r="G311" s="60" t="str">
        <f>VLOOKUP(B311,مقررات!$A$1:$F$409,6,FALSE)</f>
        <v>Z124</v>
      </c>
      <c r="H311" s="60" t="s">
        <v>1871</v>
      </c>
      <c r="I311" s="262" t="str">
        <f>VLOOKUP(H311,'اعضاء هيئة التدريس'!$B$1:$D$300,2,FALSE)</f>
        <v>أ.د.صبحي حسب النبي</v>
      </c>
      <c r="J311" s="73"/>
      <c r="K311" s="73" t="s">
        <v>1070</v>
      </c>
      <c r="L311" s="73"/>
      <c r="M311" s="73"/>
      <c r="N311" s="73"/>
      <c r="O311" s="73"/>
      <c r="P311" s="386"/>
      <c r="Q311" s="428"/>
      <c r="R311" s="283"/>
      <c r="S311" s="283"/>
      <c r="T311" s="283"/>
      <c r="U311" s="283"/>
      <c r="V311" s="283"/>
      <c r="W311" s="283"/>
      <c r="X311" s="283"/>
      <c r="Y311" s="283"/>
      <c r="Z311" s="283"/>
      <c r="AA311" s="283"/>
      <c r="AB311" s="283"/>
      <c r="AC311" s="283"/>
      <c r="AD311" s="283"/>
      <c r="AE311" s="283"/>
      <c r="AF311" s="283"/>
      <c r="AT311" s="251" t="e">
        <f>VLOOKUP(#REF!,'اعضاء هيئة التدريس'!#REF!,2,)</f>
        <v>#REF!</v>
      </c>
    </row>
    <row r="312" spans="1:46" s="272" customFormat="1" ht="15.75" hidden="1" customHeight="1">
      <c r="A312" s="328"/>
      <c r="B312" s="691" t="s">
        <v>685</v>
      </c>
      <c r="C312" s="726" t="str">
        <f>VLOOKUP(B312,مقررات!$A$1:$F$411,2,FALSE)</f>
        <v>بيئة وتوزيع جغرافى</v>
      </c>
      <c r="D312" s="211">
        <f>VLOOKUP(B312,مقررات!$A$1:$F$452,3,FALSE)</f>
        <v>2</v>
      </c>
      <c r="E312" s="211">
        <f>VLOOKUP(B312,مقررات!$A$1:$F$476,4,FALSE)</f>
        <v>2</v>
      </c>
      <c r="F312" s="211">
        <f t="shared" si="12"/>
        <v>3</v>
      </c>
      <c r="G312" s="60" t="str">
        <f>VLOOKUP(B312,مقررات!$A$1:$F$409,6,FALSE)</f>
        <v>-</v>
      </c>
      <c r="H312" s="60" t="s">
        <v>1869</v>
      </c>
      <c r="I312" s="262" t="str">
        <f>VLOOKUP(H312,'اعضاء هيئة التدريس'!$B$1:$D$300,2,FALSE)</f>
        <v>أ.د. علاء النعناعي</v>
      </c>
      <c r="J312" s="73"/>
      <c r="K312" s="73"/>
      <c r="L312" s="73"/>
      <c r="M312" s="73"/>
      <c r="N312" s="73" t="s">
        <v>1065</v>
      </c>
      <c r="O312" s="73"/>
      <c r="P312" s="1046"/>
      <c r="Q312" s="692"/>
      <c r="R312" s="91"/>
      <c r="S312" s="91"/>
      <c r="T312" s="283"/>
      <c r="U312" s="283"/>
      <c r="V312" s="283"/>
      <c r="W312" s="283"/>
      <c r="X312" s="283"/>
      <c r="Y312" s="283"/>
      <c r="Z312" s="283"/>
      <c r="AA312" s="283"/>
      <c r="AB312" s="283"/>
      <c r="AC312" s="283"/>
      <c r="AD312" s="283"/>
      <c r="AE312" s="283"/>
      <c r="AF312" s="283"/>
      <c r="AT312" s="251" t="e">
        <f>VLOOKUP(#REF!,'اعضاء هيئة التدريس'!#REF!,2,)</f>
        <v>#REF!</v>
      </c>
    </row>
    <row r="313" spans="1:46" s="285" customFormat="1" ht="15.75" hidden="1">
      <c r="A313" s="328"/>
      <c r="B313" s="691" t="s">
        <v>706</v>
      </c>
      <c r="C313" s="726" t="str">
        <f>VLOOKUP(B313,مقررات!$A$1:$F$411,2,FALSE)</f>
        <v>بيئة صحراوية</v>
      </c>
      <c r="D313" s="211">
        <f>VLOOKUP(B313,مقررات!$A$1:$F$452,3,FALSE)</f>
        <v>1</v>
      </c>
      <c r="E313" s="211">
        <f>VLOOKUP(B313,مقررات!$A$1:$F$476,4,FALSE)</f>
        <v>2</v>
      </c>
      <c r="F313" s="211">
        <f t="shared" si="12"/>
        <v>2</v>
      </c>
      <c r="G313" s="60" t="str">
        <f>VLOOKUP(B313,مقررات!$A$1:$F$409,6,FALSE)</f>
        <v>Z2716</v>
      </c>
      <c r="H313" s="60" t="s">
        <v>1885</v>
      </c>
      <c r="I313" s="262" t="str">
        <f>VLOOKUP(H313,'اعضاء هيئة التدريس'!$B$1:$D$300,2,FALSE)</f>
        <v>أ.د. منصور جلال</v>
      </c>
      <c r="J313" s="73"/>
      <c r="K313" s="73" t="s">
        <v>1068</v>
      </c>
      <c r="L313" s="73"/>
      <c r="M313" s="73"/>
      <c r="N313" s="73"/>
      <c r="O313" s="73"/>
      <c r="P313" s="1052"/>
      <c r="Q313" s="769"/>
      <c r="R313" s="91"/>
      <c r="S313" s="91"/>
      <c r="T313" s="283"/>
      <c r="U313" s="284"/>
      <c r="V313" s="284"/>
      <c r="W313" s="284"/>
      <c r="X313" s="284"/>
      <c r="Y313" s="284"/>
      <c r="Z313" s="284"/>
      <c r="AA313" s="284"/>
      <c r="AB313" s="284"/>
      <c r="AC313" s="284"/>
      <c r="AD313" s="284"/>
      <c r="AE313" s="284"/>
      <c r="AF313" s="284"/>
      <c r="AT313" s="251" t="e">
        <f>VLOOKUP(#REF!,'اعضاء هيئة التدريس'!#REF!,2,)</f>
        <v>#REF!</v>
      </c>
    </row>
    <row r="314" spans="1:46" s="272" customFormat="1" ht="15.75" hidden="1">
      <c r="A314" s="367"/>
      <c r="B314" s="691" t="s">
        <v>688</v>
      </c>
      <c r="C314" s="726" t="str">
        <f>VLOOKUP(B314,مقررات!$A$1:$F$411,2,FALSE)</f>
        <v>كيمياء الخلية والانسجة</v>
      </c>
      <c r="D314" s="211">
        <f>VLOOKUP(B314,مقررات!$A$1:$F$452,3,FALSE)</f>
        <v>2</v>
      </c>
      <c r="E314" s="211">
        <f>VLOOKUP(B314,مقررات!$A$1:$F$476,4,FALSE)</f>
        <v>2</v>
      </c>
      <c r="F314" s="211">
        <f t="shared" si="12"/>
        <v>3</v>
      </c>
      <c r="G314" s="60" t="str">
        <f>VLOOKUP(B314,مقررات!$A$1:$F$409,6,FALSE)</f>
        <v>Z227</v>
      </c>
      <c r="H314" s="60" t="s">
        <v>1879</v>
      </c>
      <c r="I314" s="262" t="str">
        <f>VLOOKUP(H314,'اعضاء هيئة التدريس'!$B$1:$D$300,2,FALSE)</f>
        <v>أ.د. هدى مهران</v>
      </c>
      <c r="J314" s="73"/>
      <c r="K314" s="73"/>
      <c r="L314" s="73"/>
      <c r="M314" s="73" t="s">
        <v>1068</v>
      </c>
      <c r="N314" s="73"/>
      <c r="O314" s="73"/>
      <c r="P314" s="386" t="s">
        <v>1317</v>
      </c>
      <c r="Q314" s="428"/>
      <c r="R314" s="283"/>
      <c r="S314" s="284"/>
      <c r="T314" s="283"/>
      <c r="U314" s="283"/>
      <c r="V314" s="283"/>
      <c r="W314" s="283"/>
      <c r="X314" s="283"/>
      <c r="Y314" s="283"/>
      <c r="Z314" s="283"/>
      <c r="AA314" s="283"/>
      <c r="AB314" s="283"/>
      <c r="AC314" s="283"/>
      <c r="AD314" s="283"/>
      <c r="AE314" s="283"/>
      <c r="AF314" s="283"/>
      <c r="AT314" s="251" t="e">
        <f>VLOOKUP(#REF!,'اعضاء هيئة التدريس'!#REF!,2,)</f>
        <v>#REF!</v>
      </c>
    </row>
    <row r="315" spans="1:46" s="417" customFormat="1" ht="15.75" hidden="1">
      <c r="A315" s="328"/>
      <c r="B315" s="691" t="s">
        <v>710</v>
      </c>
      <c r="C315" s="726" t="str">
        <f>VLOOKUP(B315,مقررات!$A$1:$F$411,2,FALSE)</f>
        <v>لافقاريات بحرية</v>
      </c>
      <c r="D315" s="211">
        <f>VLOOKUP(B315,مقررات!$A$1:$F$452,3,FALSE)</f>
        <v>2</v>
      </c>
      <c r="E315" s="211">
        <f>VLOOKUP(B315,مقررات!$A$1:$F$476,4,FALSE)</f>
        <v>2</v>
      </c>
      <c r="F315" s="211">
        <f t="shared" si="12"/>
        <v>3</v>
      </c>
      <c r="G315" s="60" t="str">
        <f>VLOOKUP(B315,مقررات!$A$1:$F$409,6,FALSE)</f>
        <v>Z136</v>
      </c>
      <c r="H315" s="60" t="s">
        <v>1929</v>
      </c>
      <c r="I315" s="262" t="str">
        <f>VLOOKUP(H315,'اعضاء هيئة التدريس'!$B$1:$D$300,2,FALSE)</f>
        <v>د. هدى حسن عبدالعظيم</v>
      </c>
      <c r="J315" s="73"/>
      <c r="K315" s="73" t="s">
        <v>1067</v>
      </c>
      <c r="L315" s="73"/>
      <c r="M315" s="73"/>
      <c r="N315" s="73"/>
      <c r="O315" s="73"/>
      <c r="P315" s="1046"/>
      <c r="Q315" s="769"/>
      <c r="R315" s="91"/>
      <c r="S315" s="91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222"/>
      <c r="AF315" s="222"/>
      <c r="AT315" s="251" t="e">
        <f>VLOOKUP(#REF!,'اعضاء هيئة التدريس'!#REF!,2,)</f>
        <v>#REF!</v>
      </c>
    </row>
    <row r="316" spans="1:46" s="361" customFormat="1" ht="15.75" hidden="1">
      <c r="A316" s="328"/>
      <c r="B316" s="691" t="s">
        <v>725</v>
      </c>
      <c r="C316" s="726" t="str">
        <f>VLOOKUP(B316,مقررات!$A$1:$F$411,2,FALSE)</f>
        <v>لافقاريات مياة عذبة</v>
      </c>
      <c r="D316" s="211">
        <f>VLOOKUP(B316,مقررات!$A$1:$F$452,3,FALSE)</f>
        <v>2</v>
      </c>
      <c r="E316" s="211">
        <f>VLOOKUP(B316,مقررات!$A$1:$F$476,4,FALSE)</f>
        <v>2</v>
      </c>
      <c r="F316" s="211">
        <f t="shared" si="12"/>
        <v>3</v>
      </c>
      <c r="G316" s="60" t="str">
        <f>VLOOKUP(B316,مقررات!$A$1:$F$409,6,FALSE)</f>
        <v>Z2136</v>
      </c>
      <c r="H316" s="60" t="s">
        <v>1896</v>
      </c>
      <c r="I316" s="262" t="str">
        <f>VLOOKUP(H316,'اعضاء هيئة التدريس'!$B$1:$D$300,2,FALSE)</f>
        <v>د. شرين خليفة</v>
      </c>
      <c r="J316" s="73"/>
      <c r="K316" s="73"/>
      <c r="L316" s="73" t="s">
        <v>1067</v>
      </c>
      <c r="M316" s="73"/>
      <c r="N316" s="73"/>
      <c r="O316" s="73"/>
      <c r="P316" s="386" t="s">
        <v>1323</v>
      </c>
      <c r="Q316" s="692"/>
      <c r="R316" s="91"/>
      <c r="S316" s="91"/>
      <c r="T316" s="376"/>
      <c r="U316" s="376"/>
      <c r="V316" s="376"/>
      <c r="W316" s="376"/>
      <c r="X316" s="376"/>
      <c r="Y316" s="376"/>
      <c r="Z316" s="376"/>
      <c r="AA316" s="376"/>
      <c r="AB316" s="376"/>
      <c r="AC316" s="376"/>
      <c r="AD316" s="376"/>
      <c r="AE316" s="376"/>
      <c r="AF316" s="376"/>
      <c r="AT316" s="251" t="e">
        <f>VLOOKUP(#REF!,'اعضاء هيئة التدريس'!#REF!,2,)</f>
        <v>#REF!</v>
      </c>
    </row>
    <row r="317" spans="1:46" s="361" customFormat="1" ht="15.75" hidden="1">
      <c r="A317" s="328"/>
      <c r="B317" s="691" t="s">
        <v>690</v>
      </c>
      <c r="C317" s="726" t="str">
        <f>VLOOKUP(B317,مقررات!$A$1:$F$411,2,FALSE)</f>
        <v>تشريح مقارن</v>
      </c>
      <c r="D317" s="211">
        <f>VLOOKUP(B317,مقررات!$A$1:$F$452,3,FALSE)</f>
        <v>2</v>
      </c>
      <c r="E317" s="211">
        <f>VLOOKUP(B317,مقررات!$A$1:$F$476,4,FALSE)</f>
        <v>2</v>
      </c>
      <c r="F317" s="211">
        <f t="shared" si="12"/>
        <v>3</v>
      </c>
      <c r="G317" s="60" t="str">
        <f>VLOOKUP(B317,مقررات!$A$1:$F$409,6,FALSE)</f>
        <v>Z2410</v>
      </c>
      <c r="H317" s="60" t="s">
        <v>1892</v>
      </c>
      <c r="I317" s="262" t="str">
        <f>VLOOKUP(H317,'اعضاء هيئة التدريس'!$B$1:$D$300,2,FALSE)</f>
        <v>د. سمية شلبي</v>
      </c>
      <c r="J317" s="73"/>
      <c r="K317" s="73" t="s">
        <v>1067</v>
      </c>
      <c r="L317" s="73"/>
      <c r="M317" s="73"/>
      <c r="N317" s="73"/>
      <c r="O317" s="73"/>
      <c r="P317" s="1046"/>
      <c r="Q317" s="692"/>
      <c r="R317" s="91"/>
      <c r="S317" s="91"/>
      <c r="T317" s="376"/>
      <c r="U317" s="376"/>
      <c r="V317" s="376"/>
      <c r="W317" s="376"/>
      <c r="X317" s="376"/>
      <c r="Y317" s="376"/>
      <c r="Z317" s="376"/>
      <c r="AA317" s="376"/>
      <c r="AB317" s="376"/>
      <c r="AC317" s="376"/>
      <c r="AD317" s="376"/>
      <c r="AE317" s="376"/>
      <c r="AF317" s="376"/>
      <c r="AT317" s="251" t="e">
        <f>VLOOKUP(#REF!,'اعضاء هيئة التدريس'!#REF!,2,)</f>
        <v>#REF!</v>
      </c>
    </row>
    <row r="318" spans="1:46" s="272" customFormat="1" ht="15.75" hidden="1">
      <c r="A318" s="328"/>
      <c r="B318" s="691" t="s">
        <v>687</v>
      </c>
      <c r="C318" s="726" t="str">
        <f>VLOOKUP(B318,مقررات!$A$1:$F$411,2,FALSE)</f>
        <v>سلوك حيوان</v>
      </c>
      <c r="D318" s="211">
        <f>VLOOKUP(B318,مقررات!$A$1:$F$452,3,FALSE)</f>
        <v>2</v>
      </c>
      <c r="E318" s="211">
        <f>VLOOKUP(B318,مقررات!$A$1:$F$476,4,FALSE)</f>
        <v>0</v>
      </c>
      <c r="F318" s="211">
        <f t="shared" si="12"/>
        <v>2</v>
      </c>
      <c r="G318" s="60" t="str">
        <f>VLOOKUP(B318,مقررات!$A$1:$F$409,6,FALSE)</f>
        <v>Z2716</v>
      </c>
      <c r="H318" s="60" t="s">
        <v>1880</v>
      </c>
      <c r="I318" s="262" t="str">
        <f>VLOOKUP(H318,'اعضاء هيئة التدريس'!$B$1:$D$300,2,FALSE)</f>
        <v>أ.د. السيد خلاف</v>
      </c>
      <c r="J318" s="73"/>
      <c r="K318" s="73"/>
      <c r="L318" s="73"/>
      <c r="M318" s="73"/>
      <c r="N318" s="73" t="s">
        <v>1072</v>
      </c>
      <c r="O318" s="73"/>
      <c r="P318" s="386" t="s">
        <v>1323</v>
      </c>
      <c r="Q318" s="769"/>
      <c r="R318" s="91"/>
      <c r="S318" s="91"/>
      <c r="T318" s="283"/>
      <c r="U318" s="283"/>
      <c r="V318" s="283"/>
      <c r="W318" s="283"/>
      <c r="X318" s="283"/>
      <c r="Y318" s="283"/>
      <c r="Z318" s="283"/>
      <c r="AA318" s="283"/>
      <c r="AB318" s="283"/>
      <c r="AC318" s="283"/>
      <c r="AD318" s="283"/>
      <c r="AE318" s="283"/>
      <c r="AF318" s="283"/>
      <c r="AT318" s="251" t="e">
        <f>VLOOKUP(#REF!,'اعضاء هيئة التدريس'!#REF!,2,)</f>
        <v>#REF!</v>
      </c>
    </row>
    <row r="319" spans="1:46" s="272" customFormat="1" ht="15.75" hidden="1">
      <c r="A319" s="367"/>
      <c r="B319" s="691" t="s">
        <v>692</v>
      </c>
      <c r="C319" s="726" t="str">
        <f>VLOOKUP(B319,مقررات!$A$1:$F$411,2,FALSE)</f>
        <v>تصنيف حشرات</v>
      </c>
      <c r="D319" s="211">
        <f>VLOOKUP(B319,مقررات!$A$1:$F$452,3,FALSE)</f>
        <v>1</v>
      </c>
      <c r="E319" s="211">
        <f>VLOOKUP(B319,مقررات!$A$1:$F$476,4,FALSE)</f>
        <v>2</v>
      </c>
      <c r="F319" s="211">
        <f t="shared" si="12"/>
        <v>2</v>
      </c>
      <c r="G319" s="60" t="str">
        <f>VLOOKUP(B319,مقررات!$A$1:$F$409,6,FALSE)</f>
        <v>Z158</v>
      </c>
      <c r="H319" s="60" t="s">
        <v>1873</v>
      </c>
      <c r="I319" s="262" t="str">
        <f>VLOOKUP(H319,'اعضاء هيئة التدريس'!$B$1:$D$300,2,FALSE)</f>
        <v>أ.د.عبادة ابوزكري</v>
      </c>
      <c r="J319" s="73"/>
      <c r="K319" s="73" t="s">
        <v>1233</v>
      </c>
      <c r="L319" s="73"/>
      <c r="M319" s="73"/>
      <c r="N319" s="73"/>
      <c r="O319" s="73"/>
      <c r="P319" s="252"/>
      <c r="Q319" s="428"/>
      <c r="R319" s="283"/>
      <c r="S319" s="283"/>
      <c r="T319" s="283"/>
      <c r="U319" s="283"/>
      <c r="V319" s="283"/>
      <c r="W319" s="283"/>
      <c r="X319" s="283"/>
      <c r="Y319" s="283"/>
      <c r="Z319" s="283"/>
      <c r="AA319" s="283"/>
      <c r="AB319" s="283"/>
      <c r="AC319" s="283"/>
      <c r="AD319" s="283"/>
      <c r="AE319" s="283"/>
      <c r="AF319" s="283"/>
      <c r="AT319" s="251" t="e">
        <f>VLOOKUP(#REF!,'اعضاء هيئة التدريس'!#REF!,2,)</f>
        <v>#REF!</v>
      </c>
    </row>
    <row r="320" spans="1:46" s="272" customFormat="1" ht="15.75" hidden="1" customHeight="1">
      <c r="A320" s="367"/>
      <c r="B320" s="691" t="s">
        <v>683</v>
      </c>
      <c r="C320" s="726" t="str">
        <f>VLOOKUP(B320,مقررات!$A$1:$F$411,2,FALSE)</f>
        <v>بيولوجيا جزئية</v>
      </c>
      <c r="D320" s="211">
        <f>VLOOKUP(B320,مقررات!$A$1:$F$452,3,FALSE)</f>
        <v>2</v>
      </c>
      <c r="E320" s="211">
        <f>VLOOKUP(B320,مقررات!$A$1:$F$476,4,FALSE)</f>
        <v>0</v>
      </c>
      <c r="F320" s="211">
        <f t="shared" si="12"/>
        <v>2</v>
      </c>
      <c r="G320" s="60" t="str">
        <f>VLOOKUP(B320,مقررات!$A$1:$F$409,6,FALSE)</f>
        <v>Z2614</v>
      </c>
      <c r="H320" s="60" t="s">
        <v>1871</v>
      </c>
      <c r="I320" s="262" t="str">
        <f>VLOOKUP(H320,'اعضاء هيئة التدريس'!$B$1:$D$300,2,FALSE)</f>
        <v>أ.د.صبحي حسب النبي</v>
      </c>
      <c r="J320" s="73"/>
      <c r="K320" s="73"/>
      <c r="L320" s="73"/>
      <c r="M320" s="73" t="s">
        <v>1070</v>
      </c>
      <c r="N320" s="73"/>
      <c r="O320" s="73"/>
      <c r="P320" s="386" t="s">
        <v>1317</v>
      </c>
      <c r="Q320" s="428"/>
      <c r="R320" s="283"/>
      <c r="S320" s="283"/>
      <c r="T320" s="283"/>
      <c r="U320" s="283"/>
      <c r="V320" s="283"/>
      <c r="W320" s="283"/>
      <c r="X320" s="283"/>
      <c r="Y320" s="283"/>
      <c r="Z320" s="283"/>
      <c r="AA320" s="283"/>
      <c r="AB320" s="283"/>
      <c r="AC320" s="283"/>
      <c r="AD320" s="283"/>
      <c r="AE320" s="283"/>
      <c r="AF320" s="283"/>
      <c r="AT320" s="251" t="e">
        <f>VLOOKUP(#REF!,'اعضاء هيئة التدريس'!#REF!,2,)</f>
        <v>#REF!</v>
      </c>
    </row>
    <row r="321" spans="1:46" s="272" customFormat="1" ht="15.75" hidden="1">
      <c r="A321" s="367"/>
      <c r="B321" s="691" t="s">
        <v>683</v>
      </c>
      <c r="C321" s="726" t="str">
        <f>VLOOKUP(B321,مقررات!$A$1:$F$411,2,FALSE)</f>
        <v>بيولوجيا جزئية</v>
      </c>
      <c r="D321" s="211">
        <f>VLOOKUP(B321,مقررات!$A$1:$F$452,3,FALSE)</f>
        <v>2</v>
      </c>
      <c r="E321" s="211">
        <f>VLOOKUP(B321,مقررات!$A$1:$F$476,4,FALSE)</f>
        <v>0</v>
      </c>
      <c r="F321" s="211">
        <f t="shared" si="12"/>
        <v>2</v>
      </c>
      <c r="G321" s="60" t="str">
        <f>VLOOKUP(B321,مقررات!$A$1:$F$409,6,FALSE)</f>
        <v>Z2614</v>
      </c>
      <c r="H321" s="60" t="s">
        <v>1963</v>
      </c>
      <c r="I321" s="262" t="str">
        <f>VLOOKUP(H321,'اعضاء هيئة التدريس'!$B$1:$D$300,2,FALSE)</f>
        <v>د / خالد جبة</v>
      </c>
      <c r="J321" s="73"/>
      <c r="K321" s="73"/>
      <c r="L321" s="73"/>
      <c r="M321" s="73" t="s">
        <v>1070</v>
      </c>
      <c r="N321" s="73"/>
      <c r="O321" s="73"/>
      <c r="P321" s="386" t="s">
        <v>1317</v>
      </c>
      <c r="Q321" s="428"/>
      <c r="R321" s="283"/>
      <c r="S321" s="283"/>
      <c r="T321" s="284"/>
      <c r="U321" s="283"/>
      <c r="V321" s="283"/>
      <c r="W321" s="283"/>
      <c r="X321" s="283"/>
      <c r="Y321" s="283"/>
      <c r="Z321" s="283"/>
      <c r="AA321" s="283"/>
      <c r="AB321" s="283"/>
      <c r="AC321" s="283"/>
      <c r="AD321" s="283"/>
      <c r="AE321" s="283"/>
      <c r="AF321" s="283"/>
      <c r="AT321" s="251" t="e">
        <f>VLOOKUP(#REF!,'اعضاء هيئة التدريس'!#REF!,2,)</f>
        <v>#REF!</v>
      </c>
    </row>
    <row r="322" spans="1:46" s="272" customFormat="1" ht="15" hidden="1" customHeight="1">
      <c r="A322" s="367"/>
      <c r="B322" s="691" t="s">
        <v>694</v>
      </c>
      <c r="C322" s="726" t="str">
        <f>VLOOKUP(B322,مقررات!$A$1:$F$411,2,FALSE)</f>
        <v>بيئة بحرية</v>
      </c>
      <c r="D322" s="211">
        <f>VLOOKUP(B322,مقررات!$A$1:$F$452,3,FALSE)</f>
        <v>1</v>
      </c>
      <c r="E322" s="211">
        <f>VLOOKUP(B322,مقررات!$A$1:$F$476,4,FALSE)</f>
        <v>2</v>
      </c>
      <c r="F322" s="211">
        <f t="shared" si="12"/>
        <v>2</v>
      </c>
      <c r="G322" s="60" t="str">
        <f>VLOOKUP(B322,مقررات!$A$1:$F$409,6,FALSE)</f>
        <v>Z2716</v>
      </c>
      <c r="H322" s="60" t="s">
        <v>1880</v>
      </c>
      <c r="I322" s="262" t="str">
        <f>VLOOKUP(H322,'اعضاء هيئة التدريس'!$B$1:$D$300,2,FALSE)</f>
        <v>أ.د. السيد خلاف</v>
      </c>
      <c r="J322" s="73"/>
      <c r="K322" s="73"/>
      <c r="L322" s="73"/>
      <c r="M322" s="73" t="s">
        <v>1121</v>
      </c>
      <c r="N322" s="73"/>
      <c r="O322" s="73"/>
      <c r="P322" s="252"/>
      <c r="Q322" s="428"/>
      <c r="R322" s="283"/>
      <c r="S322" s="284"/>
      <c r="T322" s="283"/>
      <c r="U322" s="283"/>
      <c r="V322" s="283"/>
      <c r="W322" s="283"/>
      <c r="X322" s="283"/>
      <c r="Y322" s="283"/>
      <c r="Z322" s="283"/>
      <c r="AA322" s="283"/>
      <c r="AB322" s="283"/>
      <c r="AC322" s="283"/>
      <c r="AD322" s="283"/>
      <c r="AE322" s="283"/>
      <c r="AF322" s="283"/>
      <c r="AT322" s="251" t="e">
        <f>VLOOKUP(#REF!,'اعضاء هيئة التدريس'!#REF!,2,)</f>
        <v>#REF!</v>
      </c>
    </row>
    <row r="323" spans="1:46" s="272" customFormat="1" ht="15.75" hidden="1" customHeight="1">
      <c r="A323" s="367"/>
      <c r="B323" s="691" t="s">
        <v>695</v>
      </c>
      <c r="C323" s="726" t="str">
        <f>VLOOKUP(B323,مقررات!$A$1:$F$411,2,FALSE)</f>
        <v>علم الغدد الصماء</v>
      </c>
      <c r="D323" s="211">
        <f>VLOOKUP(B323,مقررات!$A$1:$F$452,3,FALSE)</f>
        <v>2</v>
      </c>
      <c r="E323" s="211">
        <f>VLOOKUP(B323,مقررات!$A$1:$F$476,4,FALSE)</f>
        <v>0</v>
      </c>
      <c r="F323" s="211">
        <f t="shared" si="12"/>
        <v>2</v>
      </c>
      <c r="G323" s="60" t="str">
        <f>VLOOKUP(B323,مقررات!$A$1:$F$409,6,FALSE)</f>
        <v>Z112</v>
      </c>
      <c r="H323" s="60" t="s">
        <v>1883</v>
      </c>
      <c r="I323" s="262" t="str">
        <f>VLOOKUP(H323,'اعضاء هيئة التدريس'!$B$1:$D$300,2,FALSE)</f>
        <v>أ.د. ابراهيم العليمي</v>
      </c>
      <c r="J323" s="73"/>
      <c r="K323" s="73"/>
      <c r="L323" s="73"/>
      <c r="M323" s="73" t="s">
        <v>1070</v>
      </c>
      <c r="N323" s="73"/>
      <c r="O323" s="73"/>
      <c r="P323" s="252"/>
      <c r="Q323" s="428"/>
      <c r="R323" s="283"/>
      <c r="S323" s="283"/>
      <c r="T323" s="283"/>
      <c r="U323" s="283"/>
      <c r="V323" s="283"/>
      <c r="W323" s="283"/>
      <c r="X323" s="283"/>
      <c r="Y323" s="283"/>
      <c r="Z323" s="283"/>
      <c r="AA323" s="283"/>
      <c r="AB323" s="283"/>
      <c r="AC323" s="283"/>
      <c r="AD323" s="283"/>
      <c r="AE323" s="283"/>
      <c r="AF323" s="283"/>
      <c r="AT323" s="251" t="e">
        <f>VLOOKUP(#REF!,'اعضاء هيئة التدريس'!#REF!,2,)</f>
        <v>#REF!</v>
      </c>
    </row>
    <row r="324" spans="1:46" s="272" customFormat="1" ht="15" hidden="1" customHeight="1">
      <c r="A324" s="328"/>
      <c r="B324" s="691" t="s">
        <v>713</v>
      </c>
      <c r="C324" s="726" t="str">
        <f>VLOOKUP(B324,مقررات!$A$1:$F$411,2,FALSE)</f>
        <v>علم الدم</v>
      </c>
      <c r="D324" s="211">
        <f>VLOOKUP(B324,مقررات!$A$1:$F$452,3,FALSE)</f>
        <v>1</v>
      </c>
      <c r="E324" s="211">
        <f>VLOOKUP(B324,مقررات!$A$1:$F$476,4,FALSE)</f>
        <v>2</v>
      </c>
      <c r="F324" s="211">
        <f t="shared" si="12"/>
        <v>2</v>
      </c>
      <c r="G324" s="60" t="str">
        <f>VLOOKUP(B324,مقررات!$A$1:$F$409,6,FALSE)</f>
        <v>Z112</v>
      </c>
      <c r="H324" s="60" t="s">
        <v>1876</v>
      </c>
      <c r="I324" s="262" t="str">
        <f>VLOOKUP(H324,'اعضاء هيئة التدريس'!$B$1:$D$300,2,FALSE)</f>
        <v>أ.د. محمد فتحي فرج</v>
      </c>
      <c r="J324" s="73"/>
      <c r="K324" s="73" t="s">
        <v>1119</v>
      </c>
      <c r="L324" s="73"/>
      <c r="M324" s="73"/>
      <c r="N324" s="73"/>
      <c r="O324" s="73"/>
      <c r="P324" s="1052"/>
      <c r="Q324" s="692"/>
      <c r="R324" s="91"/>
      <c r="S324" s="91"/>
      <c r="T324" s="283"/>
      <c r="U324" s="283"/>
      <c r="V324" s="283"/>
      <c r="W324" s="283"/>
      <c r="X324" s="283"/>
      <c r="Y324" s="283"/>
      <c r="Z324" s="283"/>
      <c r="AA324" s="283"/>
      <c r="AB324" s="283"/>
      <c r="AC324" s="283"/>
      <c r="AD324" s="283"/>
      <c r="AE324" s="283"/>
      <c r="AF324" s="283"/>
      <c r="AT324" s="251" t="e">
        <f>VLOOKUP(#REF!,'اعضاء هيئة التدريس'!#REF!,2,)</f>
        <v>#REF!</v>
      </c>
    </row>
    <row r="325" spans="1:46" s="272" customFormat="1" ht="15.75" hidden="1" customHeight="1">
      <c r="A325" s="328"/>
      <c r="B325" s="691" t="s">
        <v>724</v>
      </c>
      <c r="C325" s="726" t="str">
        <f>VLOOKUP(B325,مقررات!$A$1:$F$411,2,FALSE)</f>
        <v>كيمياء مناعة</v>
      </c>
      <c r="D325" s="211">
        <f>VLOOKUP(B325,مقررات!$A$1:$F$452,3,FALSE)</f>
        <v>2</v>
      </c>
      <c r="E325" s="211">
        <f>VLOOKUP(B325,مقررات!$A$1:$F$476,4,FALSE)</f>
        <v>2</v>
      </c>
      <c r="F325" s="211">
        <f t="shared" si="12"/>
        <v>3</v>
      </c>
      <c r="G325" s="60" t="str">
        <f>VLOOKUP(B325,مقررات!$A$1:$F$409,6,FALSE)</f>
        <v>Z412</v>
      </c>
      <c r="H325" s="60" t="s">
        <v>1895</v>
      </c>
      <c r="I325" s="262" t="str">
        <f>VLOOKUP(H325,'اعضاء هيئة التدريس'!$B$1:$D$300,2,FALSE)</f>
        <v>د. هاني عبدالعزيز</v>
      </c>
      <c r="J325" s="73"/>
      <c r="K325" s="73" t="s">
        <v>1067</v>
      </c>
      <c r="L325" s="73"/>
      <c r="M325" s="73"/>
      <c r="N325" s="73"/>
      <c r="O325" s="73"/>
      <c r="P325" s="1046"/>
      <c r="Q325" s="769"/>
      <c r="R325" s="91"/>
      <c r="S325" s="91"/>
      <c r="T325" s="283"/>
      <c r="U325" s="283"/>
      <c r="V325" s="283"/>
      <c r="W325" s="283"/>
      <c r="X325" s="283"/>
      <c r="Y325" s="283"/>
      <c r="Z325" s="283"/>
      <c r="AA325" s="283"/>
      <c r="AB325" s="283"/>
      <c r="AC325" s="283"/>
      <c r="AD325" s="283"/>
      <c r="AE325" s="283"/>
      <c r="AF325" s="283"/>
      <c r="AT325" s="251" t="e">
        <f>VLOOKUP(#REF!,'اعضاء هيئة التدريس'!#REF!,2,)</f>
        <v>#REF!</v>
      </c>
    </row>
    <row r="326" spans="1:46" s="272" customFormat="1" ht="15.75" hidden="1" customHeight="1">
      <c r="A326" s="328"/>
      <c r="B326" s="691" t="s">
        <v>693</v>
      </c>
      <c r="C326" s="756" t="str">
        <f>VLOOKUP(B326,مقررات!$A$1:$F$411,2,FALSE)</f>
        <v>تكنيك الميكروسكوب الالكترونى</v>
      </c>
      <c r="D326" s="418">
        <f>VLOOKUP(B326,مقررات!$A$1:$F$452,3,FALSE)</f>
        <v>1</v>
      </c>
      <c r="E326" s="418">
        <f>VLOOKUP(B326,مقررات!$A$1:$F$476,4,FALSE)</f>
        <v>2</v>
      </c>
      <c r="F326" s="418">
        <f t="shared" si="12"/>
        <v>2</v>
      </c>
      <c r="G326" s="418" t="str">
        <f>VLOOKUP(B326,مقررات!$A$1:$F$409,6,FALSE)</f>
        <v>Z227</v>
      </c>
      <c r="H326" s="418" t="s">
        <v>1868</v>
      </c>
      <c r="I326" s="260" t="str">
        <f>VLOOKUP(H326,'اعضاء هيئة التدريس'!$B$1:$D$300,2,FALSE)</f>
        <v>أ.د. صابر صقر</v>
      </c>
      <c r="J326" s="73"/>
      <c r="K326" s="73"/>
      <c r="L326" s="73"/>
      <c r="M326" s="73"/>
      <c r="N326" s="73"/>
      <c r="O326" s="777" t="s">
        <v>1121</v>
      </c>
      <c r="P326" s="255" t="s">
        <v>1318</v>
      </c>
      <c r="Q326" s="809"/>
      <c r="R326" s="760"/>
      <c r="S326" s="760"/>
      <c r="T326" s="283"/>
      <c r="U326" s="283"/>
      <c r="V326" s="283"/>
      <c r="W326" s="283"/>
      <c r="X326" s="283"/>
      <c r="Y326" s="283"/>
      <c r="Z326" s="283"/>
      <c r="AA326" s="283"/>
      <c r="AB326" s="283"/>
      <c r="AC326" s="283"/>
      <c r="AD326" s="283"/>
      <c r="AE326" s="283"/>
      <c r="AF326" s="283"/>
      <c r="AT326" s="251" t="e">
        <f>VLOOKUP(#REF!,'اعضاء هيئة التدريس'!#REF!,2,)</f>
        <v>#REF!</v>
      </c>
    </row>
    <row r="327" spans="1:46" s="272" customFormat="1" ht="15.75" hidden="1" customHeight="1">
      <c r="A327" s="367"/>
      <c r="B327" s="691" t="s">
        <v>718</v>
      </c>
      <c r="C327" s="726" t="str">
        <f>VLOOKUP(B327,مقررات!$A$1:$F$411,2,FALSE)</f>
        <v>غدد صماء لافقاريات</v>
      </c>
      <c r="D327" s="211">
        <f>VLOOKUP(B327,مقررات!$A$1:$F$452,3,FALSE)</f>
        <v>2</v>
      </c>
      <c r="E327" s="211">
        <f>VLOOKUP(B327,مقررات!$A$1:$F$476,4,FALSE)</f>
        <v>0</v>
      </c>
      <c r="F327" s="211">
        <f t="shared" si="12"/>
        <v>2</v>
      </c>
      <c r="G327" s="60" t="str">
        <f>VLOOKUP(B327,مقررات!$A$1:$F$409,6,FALSE)</f>
        <v>Z136</v>
      </c>
      <c r="H327" s="60" t="s">
        <v>1896</v>
      </c>
      <c r="I327" s="262" t="str">
        <f>VLOOKUP(H327,'اعضاء هيئة التدريس'!$B$1:$D$300,2,FALSE)</f>
        <v>د. شرين خليفة</v>
      </c>
      <c r="J327" s="73"/>
      <c r="K327" s="73"/>
      <c r="L327" s="73"/>
      <c r="M327" s="73" t="s">
        <v>1067</v>
      </c>
      <c r="N327" s="73"/>
      <c r="O327" s="73"/>
      <c r="P327" s="1045"/>
      <c r="Q327" s="428"/>
      <c r="R327" s="283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  <c r="AC327" s="283"/>
      <c r="AD327" s="283"/>
      <c r="AE327" s="283"/>
      <c r="AF327" s="283"/>
      <c r="AT327" s="251" t="e">
        <f>VLOOKUP(#REF!,'اعضاء هيئة التدريس'!#REF!,2,)</f>
        <v>#REF!</v>
      </c>
    </row>
    <row r="328" spans="1:46" s="412" customFormat="1" ht="15.75" hidden="1" customHeight="1">
      <c r="A328" s="367"/>
      <c r="B328" s="691" t="s">
        <v>718</v>
      </c>
      <c r="C328" s="726" t="str">
        <f>VLOOKUP(B328,مقررات!$A$1:$F$411,2,FALSE)</f>
        <v>غدد صماء لافقاريات</v>
      </c>
      <c r="D328" s="211">
        <f>VLOOKUP(B328,مقررات!$A$1:$F$452,3,FALSE)</f>
        <v>2</v>
      </c>
      <c r="E328" s="211">
        <f>VLOOKUP(B328,مقررات!$A$1:$F$476,4,FALSE)</f>
        <v>0</v>
      </c>
      <c r="F328" s="211">
        <f t="shared" si="12"/>
        <v>2</v>
      </c>
      <c r="G328" s="60" t="str">
        <f>VLOOKUP(B328,مقررات!$A$1:$F$409,6,FALSE)</f>
        <v>Z136</v>
      </c>
      <c r="H328" s="60" t="s">
        <v>1929</v>
      </c>
      <c r="I328" s="262" t="str">
        <f>VLOOKUP(H328,'اعضاء هيئة التدريس'!$B$1:$D$300,2,FALSE)</f>
        <v>د. هدى حسن عبدالعظيم</v>
      </c>
      <c r="J328" s="73"/>
      <c r="K328" s="73"/>
      <c r="L328" s="73"/>
      <c r="M328" s="73" t="s">
        <v>1067</v>
      </c>
      <c r="N328" s="73"/>
      <c r="O328" s="73"/>
      <c r="P328" s="1045"/>
      <c r="Q328" s="428"/>
      <c r="R328" s="283"/>
      <c r="S328" s="283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  <c r="AE328" s="398"/>
      <c r="AF328" s="398"/>
      <c r="AT328" s="251" t="e">
        <f>VLOOKUP(#REF!,'اعضاء هيئة التدريس'!#REF!,2,)</f>
        <v>#REF!</v>
      </c>
    </row>
    <row r="329" spans="1:46" s="272" customFormat="1" ht="15" hidden="1" customHeight="1">
      <c r="A329" s="367"/>
      <c r="B329" s="691" t="s">
        <v>722</v>
      </c>
      <c r="C329" s="726" t="str">
        <f>VLOOKUP(B329,مقررات!$A$1:$F$411,2,FALSE)</f>
        <v>طفيليات متقدم</v>
      </c>
      <c r="D329" s="211">
        <f>VLOOKUP(B329,مقررات!$A$1:$F$452,3,FALSE)</f>
        <v>2</v>
      </c>
      <c r="E329" s="211">
        <f>VLOOKUP(B329,مقررات!$A$1:$F$476,4,FALSE)</f>
        <v>2</v>
      </c>
      <c r="F329" s="211">
        <f t="shared" si="12"/>
        <v>3</v>
      </c>
      <c r="G329" s="60" t="str">
        <f>VLOOKUP(B329,مقررات!$A$1:$F$409,6,FALSE)</f>
        <v>Z338</v>
      </c>
      <c r="H329" s="60" t="s">
        <v>1887</v>
      </c>
      <c r="I329" s="262" t="str">
        <f>VLOOKUP(H329,'اعضاء هيئة التدريس'!$B$1:$D$300,2,FALSE)</f>
        <v>أ.د. عاطف الطوخي</v>
      </c>
      <c r="J329" s="73"/>
      <c r="K329" s="73"/>
      <c r="L329" s="73" t="s">
        <v>1067</v>
      </c>
      <c r="M329" s="73"/>
      <c r="N329" s="73"/>
      <c r="O329" s="73"/>
      <c r="P329" s="386" t="s">
        <v>1317</v>
      </c>
      <c r="Q329" s="428"/>
      <c r="R329" s="283"/>
      <c r="S329" s="283"/>
      <c r="T329" s="283"/>
      <c r="U329" s="283"/>
      <c r="V329" s="283"/>
      <c r="W329" s="283"/>
      <c r="X329" s="283"/>
      <c r="Y329" s="283"/>
      <c r="Z329" s="283"/>
      <c r="AA329" s="283"/>
      <c r="AB329" s="283"/>
      <c r="AC329" s="283"/>
      <c r="AD329" s="283"/>
      <c r="AE329" s="283"/>
      <c r="AF329" s="283"/>
      <c r="AT329" s="251" t="e">
        <f>VLOOKUP(#REF!,'اعضاء هيئة التدريس'!#REF!,2,)</f>
        <v>#REF!</v>
      </c>
    </row>
    <row r="330" spans="1:46" s="272" customFormat="1" ht="15.75" hidden="1">
      <c r="A330" s="367"/>
      <c r="B330" s="691" t="s">
        <v>720</v>
      </c>
      <c r="C330" s="726" t="str">
        <f>VLOOKUP(B330,مقررات!$A$1:$F$411,2,FALSE)</f>
        <v>بيولوجيا الاسماك</v>
      </c>
      <c r="D330" s="211">
        <f>VLOOKUP(B330,مقررات!$A$1:$F$452,3,FALSE)</f>
        <v>1</v>
      </c>
      <c r="E330" s="211">
        <f>VLOOKUP(B330,مقررات!$A$1:$F$476,4,FALSE)</f>
        <v>2</v>
      </c>
      <c r="F330" s="211">
        <f t="shared" si="12"/>
        <v>2</v>
      </c>
      <c r="G330" s="60" t="str">
        <f>VLOOKUP(B330,مقررات!$A$1:$F$409,6,FALSE)</f>
        <v>Z2410</v>
      </c>
      <c r="H330" s="60" t="s">
        <v>1880</v>
      </c>
      <c r="I330" s="262" t="str">
        <f>VLOOKUP(H330,'اعضاء هيئة التدريس'!$B$1:$D$300,2,FALSE)</f>
        <v>أ.د. السيد خلاف</v>
      </c>
      <c r="J330" s="73"/>
      <c r="K330" s="73"/>
      <c r="L330" s="73" t="s">
        <v>1233</v>
      </c>
      <c r="M330" s="73"/>
      <c r="N330" s="73"/>
      <c r="O330" s="73"/>
      <c r="P330" s="252"/>
      <c r="Q330" s="428"/>
      <c r="R330" s="283"/>
      <c r="S330" s="283"/>
      <c r="T330" s="284"/>
      <c r="U330" s="283"/>
      <c r="V330" s="283"/>
      <c r="W330" s="283"/>
      <c r="X330" s="283"/>
      <c r="Y330" s="283"/>
      <c r="Z330" s="283"/>
      <c r="AA330" s="283"/>
      <c r="AB330" s="283"/>
      <c r="AC330" s="283"/>
      <c r="AD330" s="283"/>
      <c r="AE330" s="283"/>
      <c r="AF330" s="283"/>
      <c r="AT330" s="251" t="e">
        <f>VLOOKUP(#REF!,'اعضاء هيئة التدريس'!#REF!,2,)</f>
        <v>#REF!</v>
      </c>
    </row>
    <row r="331" spans="1:46" s="272" customFormat="1" ht="15.75" hidden="1">
      <c r="A331" s="367"/>
      <c r="B331" s="691" t="s">
        <v>727</v>
      </c>
      <c r="C331" s="726" t="str">
        <f>VLOOKUP(B331,مقررات!$A$1:$F$411,2,FALSE)</f>
        <v>فسيولوجيا الحشرات</v>
      </c>
      <c r="D331" s="211">
        <f>VLOOKUP(B331,مقررات!$A$1:$F$452,3,FALSE)</f>
        <v>1</v>
      </c>
      <c r="E331" s="211">
        <f>VLOOKUP(B331,مقررات!$A$1:$F$476,4,FALSE)</f>
        <v>2</v>
      </c>
      <c r="F331" s="211">
        <f t="shared" si="12"/>
        <v>2</v>
      </c>
      <c r="G331" s="60" t="str">
        <f>VLOOKUP(B331,مقررات!$A$1:$F$409,6,FALSE)</f>
        <v>Z158</v>
      </c>
      <c r="H331" s="60" t="s">
        <v>1875</v>
      </c>
      <c r="I331" s="262" t="str">
        <f>VLOOKUP(H331,'اعضاء هيئة التدريس'!$B$1:$D$300,2,FALSE)</f>
        <v>أ.د. طلعت عمارة</v>
      </c>
      <c r="J331" s="73"/>
      <c r="K331" s="73"/>
      <c r="L331" s="73"/>
      <c r="M331" s="73"/>
      <c r="N331" s="73" t="s">
        <v>1067</v>
      </c>
      <c r="O331" s="73"/>
      <c r="P331" s="383"/>
      <c r="Q331" s="428"/>
      <c r="R331" s="283"/>
      <c r="S331" s="283"/>
      <c r="T331" s="284"/>
      <c r="U331" s="283"/>
      <c r="V331" s="283"/>
      <c r="W331" s="283"/>
      <c r="X331" s="283"/>
      <c r="Y331" s="283"/>
      <c r="Z331" s="283"/>
      <c r="AA331" s="283"/>
      <c r="AB331" s="283"/>
      <c r="AC331" s="283"/>
      <c r="AD331" s="283"/>
      <c r="AE331" s="283"/>
      <c r="AF331" s="283"/>
      <c r="AT331" s="251" t="e">
        <f>VLOOKUP(#REF!,'اعضاء هيئة التدريس'!#REF!,2,)</f>
        <v>#REF!</v>
      </c>
    </row>
    <row r="332" spans="1:46" s="283" customFormat="1" ht="15.75" hidden="1" customHeight="1">
      <c r="A332" s="328"/>
      <c r="B332" s="691" t="s">
        <v>723</v>
      </c>
      <c r="C332" s="726" t="str">
        <f>VLOOKUP(B332,مقررات!$A$1:$F$411,2,FALSE)</f>
        <v>ادارة وحماية البيئة</v>
      </c>
      <c r="D332" s="211">
        <f>VLOOKUP(B332,مقررات!$A$1:$F$452,3,FALSE)</f>
        <v>2</v>
      </c>
      <c r="E332" s="211">
        <f>VLOOKUP(B332,مقررات!$A$1:$F$476,4,FALSE)</f>
        <v>0</v>
      </c>
      <c r="F332" s="211">
        <f t="shared" si="12"/>
        <v>2</v>
      </c>
      <c r="G332" s="60">
        <f>VLOOKUP(B332,مقررات!$A$1:$F$409,6,FALSE)</f>
        <v>0</v>
      </c>
      <c r="H332" s="60" t="s">
        <v>1869</v>
      </c>
      <c r="I332" s="262" t="str">
        <f>VLOOKUP(H332,'اعضاء هيئة التدريس'!$B$1:$D$300,2,FALSE)</f>
        <v>أ.د. علاء النعناعي</v>
      </c>
      <c r="J332" s="73"/>
      <c r="K332" s="73"/>
      <c r="L332" s="73" t="s">
        <v>1067</v>
      </c>
      <c r="M332" s="73"/>
      <c r="N332" s="73"/>
      <c r="O332" s="73"/>
      <c r="P332" s="744"/>
      <c r="Q332" s="91"/>
      <c r="R332" s="91"/>
      <c r="S332" s="91"/>
      <c r="T332" s="284"/>
      <c r="AT332" s="294" t="e">
        <f>VLOOKUP(#REF!,'اعضاء هيئة التدريس'!#REF!,2,)</f>
        <v>#REF!</v>
      </c>
    </row>
    <row r="333" spans="1:46" s="284" customFormat="1" ht="15.75" hidden="1" customHeight="1">
      <c r="A333" s="328"/>
      <c r="B333" s="60"/>
      <c r="C333" s="729"/>
      <c r="D333" s="403"/>
      <c r="E333" s="403"/>
      <c r="F333" s="403"/>
      <c r="G333" s="52"/>
      <c r="H333" s="52"/>
      <c r="I333" s="49"/>
      <c r="J333" s="37"/>
      <c r="K333" s="37"/>
      <c r="L333" s="37"/>
      <c r="M333" s="37"/>
      <c r="N333" s="37"/>
      <c r="O333" s="37"/>
      <c r="P333" s="1051"/>
      <c r="Q333" s="91"/>
      <c r="R333" s="92"/>
      <c r="S333" s="92"/>
      <c r="T333" s="283"/>
      <c r="AT333" s="294" t="e">
        <f>VLOOKUP(#REF!,'اعضاء هيئة التدريس'!#REF!,2,)</f>
        <v>#REF!</v>
      </c>
    </row>
    <row r="334" spans="1:46" s="283" customFormat="1" ht="15.75" hidden="1" customHeight="1">
      <c r="A334" s="367"/>
      <c r="B334" s="211"/>
      <c r="C334" s="728"/>
      <c r="D334" s="225"/>
      <c r="E334" s="225"/>
      <c r="F334" s="225"/>
      <c r="G334" s="60"/>
      <c r="H334" s="60"/>
      <c r="I334" s="266"/>
      <c r="J334" s="256"/>
      <c r="K334" s="256"/>
      <c r="L334" s="256"/>
      <c r="M334" s="256"/>
      <c r="N334" s="256"/>
      <c r="O334" s="256"/>
      <c r="P334" s="256"/>
      <c r="AT334" s="294" t="e">
        <f>VLOOKUP(#REF!,'اعضاء هيئة التدريس'!#REF!,2,)</f>
        <v>#REF!</v>
      </c>
    </row>
    <row r="335" spans="1:46" s="283" customFormat="1" ht="15.75" hidden="1" customHeight="1">
      <c r="A335" s="328"/>
      <c r="B335" s="60"/>
      <c r="C335" s="729"/>
      <c r="D335" s="403"/>
      <c r="E335" s="403"/>
      <c r="F335" s="403"/>
      <c r="G335" s="52"/>
      <c r="H335" s="52"/>
      <c r="I335" s="49"/>
      <c r="J335" s="37"/>
      <c r="K335" s="37"/>
      <c r="L335" s="37"/>
      <c r="M335" s="37"/>
      <c r="N335" s="37"/>
      <c r="O335" s="37"/>
      <c r="P335" s="1051"/>
      <c r="Q335" s="91"/>
      <c r="R335" s="91"/>
      <c r="S335" s="91"/>
      <c r="AT335" s="294" t="e">
        <f>VLOOKUP(#REF!,'اعضاء هيئة التدريس'!#REF!,2,)</f>
        <v>#REF!</v>
      </c>
    </row>
    <row r="336" spans="1:46" s="283" customFormat="1" ht="28.5" hidden="1" customHeight="1">
      <c r="A336" s="367"/>
      <c r="B336" s="211"/>
      <c r="C336" s="728"/>
      <c r="D336" s="225"/>
      <c r="E336" s="225"/>
      <c r="F336" s="225"/>
      <c r="G336" s="60"/>
      <c r="H336" s="60"/>
      <c r="I336" s="266"/>
      <c r="J336" s="256"/>
      <c r="K336" s="256"/>
      <c r="L336" s="256"/>
      <c r="M336" s="256"/>
      <c r="N336" s="256"/>
      <c r="O336" s="256"/>
      <c r="P336" s="256"/>
      <c r="AT336" s="294" t="e">
        <f>VLOOKUP(#REF!,'اعضاء هيئة التدريس'!#REF!,2,)</f>
        <v>#REF!</v>
      </c>
    </row>
    <row r="337" spans="1:46" s="283" customFormat="1" ht="15.75" hidden="1" customHeight="1">
      <c r="A337" s="328"/>
      <c r="B337" s="60"/>
      <c r="C337" s="729"/>
      <c r="D337" s="403"/>
      <c r="E337" s="403"/>
      <c r="F337" s="403"/>
      <c r="G337" s="52"/>
      <c r="H337" s="52"/>
      <c r="I337" s="49"/>
      <c r="J337" s="37"/>
      <c r="K337" s="37"/>
      <c r="L337" s="37"/>
      <c r="M337" s="37"/>
      <c r="N337" s="37"/>
      <c r="O337" s="37"/>
      <c r="P337" s="1051"/>
      <c r="Q337" s="91"/>
      <c r="R337" s="92"/>
      <c r="S337" s="92"/>
      <c r="AT337" s="294" t="e">
        <f>VLOOKUP(#REF!,'اعضاء هيئة التدريس'!#REF!,2,)</f>
        <v>#REF!</v>
      </c>
    </row>
    <row r="338" spans="1:46" s="283" customFormat="1" ht="28.5" hidden="1" customHeight="1">
      <c r="A338" s="367"/>
      <c r="B338" s="211"/>
      <c r="C338" s="728"/>
      <c r="D338" s="211"/>
      <c r="E338" s="211"/>
      <c r="F338" s="211"/>
      <c r="G338" s="60"/>
      <c r="H338" s="60"/>
      <c r="I338" s="276"/>
      <c r="J338" s="256"/>
      <c r="K338" s="256"/>
      <c r="L338" s="256"/>
      <c r="M338" s="256"/>
      <c r="N338" s="256"/>
      <c r="O338" s="256"/>
      <c r="P338" s="256"/>
      <c r="AT338" s="294" t="e">
        <f>VLOOKUP(#REF!,'اعضاء هيئة التدريس'!#REF!,2,)</f>
        <v>#REF!</v>
      </c>
    </row>
    <row r="339" spans="1:46" s="283" customFormat="1" ht="28.5" customHeight="1">
      <c r="A339" s="367">
        <v>10</v>
      </c>
      <c r="B339" s="288" t="s">
        <v>988</v>
      </c>
      <c r="C339" s="770" t="str">
        <f>VLOOKUP(B339,مقررات!$A$1:$F$411,2,FALSE)</f>
        <v>إحصاء</v>
      </c>
      <c r="D339" s="211">
        <f>VLOOKUP(B339,مقررات!$A$1:$F$452,3,FALSE)</f>
        <v>1</v>
      </c>
      <c r="E339" s="211">
        <f>VLOOKUP(B339,مقررات!$A$1:$F$476,4,FALSE)</f>
        <v>0</v>
      </c>
      <c r="F339" s="211">
        <f t="shared" ref="F339" si="13">D339+0.5*E339</f>
        <v>1</v>
      </c>
      <c r="G339" s="73"/>
      <c r="H339" s="60"/>
      <c r="I339" s="251" t="s">
        <v>2099</v>
      </c>
      <c r="J339" s="212"/>
      <c r="K339" s="1113" t="s">
        <v>1119</v>
      </c>
      <c r="L339" s="1110"/>
      <c r="M339" s="1110"/>
      <c r="N339" s="1113"/>
      <c r="O339" s="1036"/>
      <c r="P339" s="1028"/>
      <c r="AT339" s="294"/>
    </row>
    <row r="340" spans="1:46" s="283" customFormat="1" ht="22.5" customHeight="1">
      <c r="A340" s="817"/>
      <c r="B340" s="567"/>
      <c r="C340" s="819"/>
      <c r="D340" s="820"/>
      <c r="E340" s="820"/>
      <c r="F340" s="967">
        <v>18</v>
      </c>
      <c r="G340" s="821"/>
      <c r="H340" s="821"/>
      <c r="I340" s="825"/>
      <c r="J340" s="822"/>
      <c r="K340" s="822"/>
      <c r="L340" s="822"/>
      <c r="M340" s="822"/>
      <c r="N340" s="822"/>
      <c r="O340" s="822"/>
      <c r="P340" s="1054"/>
      <c r="Q340" s="91"/>
      <c r="R340" s="92"/>
      <c r="S340" s="92"/>
      <c r="AT340" s="294" t="e">
        <f>VLOOKUP(#REF!,'اعضاء هيئة التدريس'!#REF!,2,)</f>
        <v>#REF!</v>
      </c>
    </row>
    <row r="341" spans="1:46" s="29" customFormat="1" ht="15.75">
      <c r="A341" s="1151" t="s">
        <v>2020</v>
      </c>
      <c r="B341" s="1151"/>
      <c r="C341" s="1151"/>
      <c r="D341" s="1151"/>
      <c r="E341" s="1151"/>
      <c r="F341" s="1151"/>
      <c r="G341" s="1151"/>
      <c r="H341" s="1151"/>
      <c r="I341" s="1151"/>
      <c r="J341" s="1151"/>
      <c r="K341" s="1151"/>
      <c r="L341" s="1151"/>
      <c r="M341" s="1151"/>
      <c r="N341" s="1151"/>
      <c r="O341" s="1151"/>
      <c r="P341" s="1151"/>
    </row>
    <row r="342" spans="1:46" s="29" customFormat="1" ht="15.75">
      <c r="A342" s="986"/>
      <c r="B342" s="64"/>
      <c r="C342" s="970"/>
      <c r="D342" s="971"/>
      <c r="E342" s="971"/>
      <c r="F342" s="971"/>
      <c r="G342" s="971"/>
      <c r="H342" s="972"/>
      <c r="J342" s="800"/>
      <c r="K342" s="800"/>
      <c r="L342" s="800"/>
      <c r="M342" s="800"/>
      <c r="N342" s="800"/>
      <c r="O342" s="800"/>
      <c r="P342" s="337"/>
    </row>
    <row r="343" spans="1:46" s="29" customFormat="1" ht="15.75">
      <c r="A343" s="986"/>
      <c r="B343" s="64"/>
      <c r="C343" s="970"/>
      <c r="D343" s="971"/>
      <c r="E343" s="971"/>
      <c r="F343" s="971"/>
      <c r="G343" s="971"/>
      <c r="H343" s="972"/>
      <c r="J343" s="800"/>
      <c r="K343" s="800"/>
      <c r="L343" s="800"/>
      <c r="M343" s="800"/>
      <c r="N343" s="800"/>
      <c r="O343" s="800"/>
      <c r="P343" s="337"/>
    </row>
    <row r="344" spans="1:46" s="975" customFormat="1" ht="36">
      <c r="A344" s="987"/>
      <c r="B344" s="1138" t="s">
        <v>2021</v>
      </c>
      <c r="C344" s="1138"/>
      <c r="D344" s="1138"/>
      <c r="E344" s="974"/>
      <c r="F344" s="974"/>
      <c r="G344" s="974"/>
      <c r="H344" s="1030"/>
      <c r="I344" s="1138" t="s">
        <v>2022</v>
      </c>
      <c r="J344" s="1138"/>
      <c r="K344" s="1139" t="s">
        <v>2023</v>
      </c>
      <c r="L344" s="1139"/>
      <c r="M344" s="1139"/>
      <c r="N344" s="1139"/>
      <c r="O344" s="1139"/>
      <c r="P344" s="1139"/>
    </row>
    <row r="345" spans="1:46" s="369" customFormat="1" ht="15.75" customHeight="1">
      <c r="A345" s="564"/>
      <c r="B345" s="566"/>
      <c r="C345" s="814"/>
      <c r="D345" s="815"/>
      <c r="E345" s="815"/>
      <c r="F345" s="815"/>
      <c r="G345" s="567"/>
      <c r="H345" s="567"/>
      <c r="I345" s="568"/>
      <c r="J345" s="816"/>
      <c r="K345" s="816"/>
      <c r="L345" s="816"/>
      <c r="M345" s="816"/>
      <c r="N345" s="816"/>
      <c r="O345" s="816"/>
      <c r="P345" s="816"/>
      <c r="Q345" s="283"/>
      <c r="R345" s="283"/>
      <c r="S345" s="283"/>
      <c r="AT345" s="294" t="e">
        <f>VLOOKUP(#REF!,'اعضاء هيئة التدريس'!#REF!,2,)</f>
        <v>#REF!</v>
      </c>
    </row>
    <row r="346" spans="1:46" s="369" customFormat="1" ht="15.75" customHeight="1">
      <c r="A346" s="817"/>
      <c r="B346" s="567"/>
      <c r="C346" s="819"/>
      <c r="D346" s="820"/>
      <c r="E346" s="820"/>
      <c r="F346" s="820"/>
      <c r="G346" s="821"/>
      <c r="H346" s="821"/>
      <c r="I346" s="812"/>
      <c r="J346" s="822"/>
      <c r="K346" s="822"/>
      <c r="L346" s="822"/>
      <c r="M346" s="822"/>
      <c r="N346" s="822"/>
      <c r="O346" s="822"/>
      <c r="P346" s="1054"/>
      <c r="Q346" s="91"/>
      <c r="R346" s="91"/>
      <c r="S346" s="91"/>
      <c r="AT346" s="294" t="e">
        <f>VLOOKUP(#REF!,'اعضاء هيئة التدريس'!#REF!,2,)</f>
        <v>#REF!</v>
      </c>
    </row>
    <row r="347" spans="1:46" s="369" customFormat="1" ht="15.75" customHeight="1">
      <c r="A347" s="564"/>
      <c r="B347" s="566"/>
      <c r="C347" s="814"/>
      <c r="D347" s="815"/>
      <c r="E347" s="815"/>
      <c r="F347" s="815"/>
      <c r="G347" s="567"/>
      <c r="H347" s="567"/>
      <c r="I347" s="568"/>
      <c r="J347" s="816"/>
      <c r="K347" s="816"/>
      <c r="L347" s="816"/>
      <c r="M347" s="816"/>
      <c r="N347" s="816"/>
      <c r="O347" s="816"/>
      <c r="P347" s="631"/>
      <c r="Q347" s="283"/>
      <c r="R347" s="283"/>
      <c r="S347" s="283"/>
      <c r="AT347" s="294" t="e">
        <f>VLOOKUP(#REF!,'اعضاء هيئة التدريس'!#REF!,2,)</f>
        <v>#REF!</v>
      </c>
    </row>
    <row r="348" spans="1:46" s="91" customFormat="1" ht="15.75" customHeight="1">
      <c r="A348" s="817"/>
      <c r="B348" s="567"/>
      <c r="C348" s="819"/>
      <c r="D348" s="820"/>
      <c r="E348" s="820"/>
      <c r="F348" s="820"/>
      <c r="G348" s="821"/>
      <c r="H348" s="821"/>
      <c r="I348" s="812"/>
      <c r="J348" s="822"/>
      <c r="K348" s="822"/>
      <c r="L348" s="822"/>
      <c r="M348" s="822"/>
      <c r="N348" s="822"/>
      <c r="O348" s="822"/>
      <c r="P348" s="1056"/>
      <c r="U348" s="811"/>
      <c r="AT348" s="294" t="e">
        <f>VLOOKUP(#REF!,'اعضاء هيئة التدريس'!#REF!,2,)</f>
        <v>#REF!</v>
      </c>
    </row>
    <row r="349" spans="1:46" s="283" customFormat="1" ht="25.5" customHeight="1">
      <c r="A349" s="564"/>
      <c r="B349" s="566"/>
      <c r="C349" s="814"/>
      <c r="D349" s="815"/>
      <c r="E349" s="815"/>
      <c r="F349" s="815"/>
      <c r="G349" s="567"/>
      <c r="H349" s="567"/>
      <c r="I349" s="568"/>
      <c r="J349" s="816"/>
      <c r="K349" s="816"/>
      <c r="L349" s="816"/>
      <c r="M349" s="816"/>
      <c r="N349" s="827"/>
      <c r="O349" s="816"/>
      <c r="P349" s="816"/>
    </row>
    <row r="350" spans="1:46" s="283" customFormat="1" ht="22.5" customHeight="1">
      <c r="A350" s="817"/>
      <c r="B350" s="567"/>
      <c r="C350" s="819"/>
      <c r="D350" s="820"/>
      <c r="E350" s="820"/>
      <c r="F350" s="820"/>
      <c r="G350" s="821"/>
      <c r="H350" s="821"/>
      <c r="I350" s="812"/>
      <c r="J350" s="822"/>
      <c r="K350" s="822"/>
      <c r="L350" s="822"/>
      <c r="M350" s="822"/>
      <c r="N350" s="822"/>
      <c r="O350" s="822"/>
      <c r="P350" s="1054"/>
      <c r="Q350" s="91"/>
      <c r="R350" s="91"/>
      <c r="S350" s="91"/>
    </row>
    <row r="351" spans="1:46" s="284" customFormat="1" ht="15.75" customHeight="1">
      <c r="A351" s="564"/>
      <c r="B351" s="566"/>
      <c r="C351" s="814"/>
      <c r="D351" s="815"/>
      <c r="E351" s="815"/>
      <c r="F351" s="815"/>
      <c r="G351" s="828"/>
      <c r="H351" s="828"/>
      <c r="I351" s="568"/>
      <c r="J351" s="816"/>
      <c r="K351" s="816"/>
      <c r="L351" s="816"/>
      <c r="M351" s="816"/>
      <c r="N351" s="816"/>
      <c r="O351" s="827"/>
      <c r="P351" s="631"/>
      <c r="Q351" s="283"/>
      <c r="R351" s="283"/>
      <c r="S351" s="283"/>
      <c r="T351" s="283"/>
    </row>
    <row r="352" spans="1:46" s="283" customFormat="1" ht="47.25" customHeight="1">
      <c r="A352" s="817"/>
      <c r="B352" s="567"/>
      <c r="C352" s="819"/>
      <c r="D352" s="820"/>
      <c r="E352" s="820"/>
      <c r="F352" s="820"/>
      <c r="G352" s="829"/>
      <c r="H352" s="829"/>
      <c r="I352" s="812"/>
      <c r="J352" s="822"/>
      <c r="K352" s="822"/>
      <c r="L352" s="822"/>
      <c r="M352" s="822"/>
      <c r="N352" s="822"/>
      <c r="O352" s="822"/>
      <c r="P352" s="1056"/>
      <c r="Q352" s="91"/>
      <c r="R352" s="91"/>
      <c r="S352" s="91"/>
    </row>
    <row r="353" spans="1:20" s="283" customFormat="1" ht="15" customHeight="1">
      <c r="A353" s="817"/>
      <c r="B353" s="901"/>
      <c r="C353" s="819"/>
      <c r="D353" s="831"/>
      <c r="E353" s="831"/>
      <c r="F353" s="831"/>
      <c r="G353" s="584"/>
      <c r="H353" s="584"/>
      <c r="I353" s="832"/>
      <c r="J353" s="833"/>
      <c r="K353" s="833"/>
      <c r="L353" s="833"/>
      <c r="M353" s="833"/>
      <c r="N353" s="833"/>
      <c r="O353" s="833"/>
      <c r="P353" s="1057"/>
      <c r="Q353" s="91"/>
      <c r="R353" s="91"/>
      <c r="S353" s="91"/>
    </row>
    <row r="354" spans="1:20" s="283" customFormat="1" ht="15.75" customHeight="1">
      <c r="A354" s="564"/>
      <c r="B354" s="566"/>
      <c r="C354" s="814"/>
      <c r="D354" s="815"/>
      <c r="E354" s="815"/>
      <c r="F354" s="815"/>
      <c r="G354" s="567"/>
      <c r="H354" s="567"/>
      <c r="I354" s="834"/>
      <c r="J354" s="313"/>
      <c r="K354" s="313"/>
      <c r="L354" s="313"/>
      <c r="M354" s="313"/>
      <c r="N354" s="313"/>
      <c r="O354" s="313"/>
      <c r="P354" s="631"/>
    </row>
    <row r="355" spans="1:20" s="284" customFormat="1" ht="15" customHeight="1">
      <c r="A355" s="817"/>
      <c r="B355" s="901"/>
      <c r="C355" s="819"/>
      <c r="D355" s="831"/>
      <c r="E355" s="831"/>
      <c r="F355" s="831"/>
      <c r="G355" s="584"/>
      <c r="H355" s="584"/>
      <c r="I355" s="832"/>
      <c r="J355" s="833"/>
      <c r="K355" s="833"/>
      <c r="L355" s="833"/>
      <c r="M355" s="833"/>
      <c r="N355" s="833"/>
      <c r="O355" s="833"/>
      <c r="P355" s="1057"/>
      <c r="Q355" s="91"/>
      <c r="R355" s="91"/>
      <c r="S355" s="91"/>
      <c r="T355" s="283"/>
    </row>
    <row r="356" spans="1:20" s="284" customFormat="1" ht="15" customHeight="1">
      <c r="A356" s="817"/>
      <c r="B356" s="901"/>
      <c r="C356" s="836"/>
      <c r="D356" s="837"/>
      <c r="E356" s="837"/>
      <c r="F356" s="837"/>
      <c r="G356" s="837"/>
      <c r="H356" s="837"/>
      <c r="I356" s="187"/>
      <c r="J356" s="838"/>
      <c r="K356" s="187"/>
      <c r="L356" s="838"/>
      <c r="M356" s="187"/>
      <c r="N356" s="187"/>
      <c r="O356" s="187"/>
      <c r="P356" s="922"/>
      <c r="Q356" s="91"/>
      <c r="R356" s="91"/>
      <c r="S356" s="91"/>
      <c r="T356" s="283"/>
    </row>
    <row r="357" spans="1:20" s="283" customFormat="1" ht="15.75" customHeight="1">
      <c r="A357" s="564"/>
      <c r="B357" s="566"/>
      <c r="C357" s="814"/>
      <c r="D357" s="815"/>
      <c r="E357" s="815"/>
      <c r="F357" s="815"/>
      <c r="G357" s="567"/>
      <c r="H357" s="567"/>
      <c r="I357" s="834"/>
      <c r="J357" s="614"/>
      <c r="K357" s="614"/>
      <c r="L357" s="839"/>
      <c r="M357" s="614"/>
      <c r="N357" s="614"/>
      <c r="O357" s="614"/>
      <c r="P357" s="631"/>
    </row>
    <row r="358" spans="1:20" s="283" customFormat="1" ht="15" customHeight="1">
      <c r="A358" s="817"/>
      <c r="B358" s="901"/>
      <c r="C358" s="819"/>
      <c r="D358" s="831"/>
      <c r="E358" s="831"/>
      <c r="F358" s="831"/>
      <c r="G358" s="584"/>
      <c r="H358" s="584"/>
      <c r="I358" s="832"/>
      <c r="J358" s="833"/>
      <c r="K358" s="833"/>
      <c r="L358" s="833"/>
      <c r="M358" s="833"/>
      <c r="N358" s="833"/>
      <c r="O358" s="833"/>
      <c r="P358" s="1057"/>
      <c r="Q358" s="91"/>
      <c r="R358" s="91"/>
      <c r="S358" s="91"/>
    </row>
    <row r="359" spans="1:20" s="283" customFormat="1" ht="15.75" customHeight="1">
      <c r="A359" s="564"/>
      <c r="B359" s="566"/>
      <c r="C359" s="814"/>
      <c r="D359" s="566"/>
      <c r="E359" s="566"/>
      <c r="F359" s="566"/>
      <c r="G359" s="567"/>
      <c r="H359" s="567"/>
      <c r="I359" s="841"/>
      <c r="J359" s="313"/>
      <c r="K359" s="313"/>
      <c r="L359" s="313"/>
      <c r="N359" s="313"/>
      <c r="O359" s="313"/>
      <c r="P359" s="631"/>
    </row>
    <row r="360" spans="1:20" s="284" customFormat="1" ht="47.25" customHeight="1">
      <c r="A360" s="817"/>
      <c r="B360" s="901"/>
      <c r="C360" s="819"/>
      <c r="D360" s="831"/>
      <c r="E360" s="831"/>
      <c r="F360" s="831"/>
      <c r="G360" s="584"/>
      <c r="H360" s="584"/>
      <c r="I360" s="832"/>
      <c r="J360" s="833"/>
      <c r="K360" s="833"/>
      <c r="L360" s="833"/>
      <c r="M360" s="833"/>
      <c r="N360" s="833"/>
      <c r="O360" s="833"/>
      <c r="P360" s="1057"/>
      <c r="Q360" s="91"/>
      <c r="R360" s="91"/>
      <c r="S360" s="91"/>
      <c r="T360" s="283"/>
    </row>
    <row r="361" spans="1:20" s="283" customFormat="1" ht="15.75" customHeight="1">
      <c r="A361" s="564"/>
      <c r="B361" s="566"/>
      <c r="C361" s="814"/>
      <c r="D361" s="815"/>
      <c r="E361" s="815"/>
      <c r="F361" s="815"/>
      <c r="G361" s="567"/>
      <c r="H361" s="567"/>
      <c r="I361" s="834"/>
      <c r="J361" s="313"/>
      <c r="K361" s="313"/>
      <c r="L361" s="313"/>
      <c r="M361" s="313"/>
      <c r="N361" s="313"/>
      <c r="O361" s="313"/>
      <c r="P361" s="631"/>
    </row>
    <row r="362" spans="1:20" s="283" customFormat="1" ht="15" customHeight="1">
      <c r="A362" s="817"/>
      <c r="B362" s="901"/>
      <c r="C362" s="819"/>
      <c r="D362" s="831"/>
      <c r="E362" s="831"/>
      <c r="F362" s="831"/>
      <c r="G362" s="584"/>
      <c r="H362" s="584"/>
      <c r="I362" s="832"/>
      <c r="J362" s="842"/>
      <c r="K362" s="842"/>
      <c r="L362" s="842"/>
      <c r="M362" s="842"/>
      <c r="N362" s="842"/>
      <c r="O362" s="842"/>
      <c r="P362" s="1058"/>
      <c r="Q362" s="91"/>
      <c r="R362" s="91"/>
      <c r="S362" s="91"/>
    </row>
    <row r="363" spans="1:20" s="283" customFormat="1" ht="15" customHeight="1">
      <c r="A363" s="817"/>
      <c r="B363" s="901"/>
      <c r="C363" s="819"/>
      <c r="D363" s="831"/>
      <c r="E363" s="831"/>
      <c r="F363" s="831"/>
      <c r="G363" s="584"/>
      <c r="H363" s="584"/>
      <c r="I363" s="832"/>
      <c r="J363" s="842"/>
      <c r="K363" s="844"/>
      <c r="L363" s="842"/>
      <c r="M363" s="842"/>
      <c r="N363" s="842"/>
      <c r="O363" s="842"/>
      <c r="P363" s="1058"/>
      <c r="Q363" s="91"/>
      <c r="R363" s="91"/>
      <c r="S363" s="91"/>
    </row>
    <row r="364" spans="1:20" s="283" customFormat="1" ht="36" customHeight="1">
      <c r="A364" s="564"/>
      <c r="B364" s="566"/>
      <c r="C364" s="814"/>
      <c r="D364" s="815"/>
      <c r="E364" s="815"/>
      <c r="F364" s="815"/>
      <c r="G364" s="567"/>
      <c r="H364" s="567"/>
      <c r="I364" s="841"/>
      <c r="J364" s="313"/>
      <c r="K364" s="614"/>
      <c r="L364" s="313"/>
      <c r="M364" s="313"/>
      <c r="N364" s="313"/>
      <c r="O364" s="313"/>
      <c r="P364" s="614"/>
    </row>
    <row r="365" spans="1:20" s="283" customFormat="1" ht="15" customHeight="1">
      <c r="A365" s="817"/>
      <c r="B365" s="901"/>
      <c r="C365" s="819"/>
      <c r="D365" s="831"/>
      <c r="E365" s="831"/>
      <c r="F365" s="831"/>
      <c r="G365" s="584"/>
      <c r="H365" s="584"/>
      <c r="I365" s="845"/>
      <c r="J365" s="833"/>
      <c r="K365" s="833"/>
      <c r="L365" s="833"/>
      <c r="M365" s="833"/>
      <c r="N365" s="833"/>
      <c r="O365" s="833"/>
      <c r="P365" s="1057"/>
      <c r="Q365" s="91"/>
      <c r="R365" s="92"/>
      <c r="S365" s="92"/>
    </row>
    <row r="366" spans="1:20" s="283" customFormat="1" ht="15.75" customHeight="1">
      <c r="A366" s="564"/>
      <c r="B366" s="566"/>
      <c r="C366" s="814"/>
      <c r="D366" s="815"/>
      <c r="E366" s="815"/>
      <c r="F366" s="815"/>
      <c r="G366" s="567"/>
      <c r="H366" s="567"/>
      <c r="I366" s="834"/>
      <c r="J366" s="313"/>
      <c r="K366" s="313"/>
      <c r="L366" s="313"/>
      <c r="M366" s="313"/>
      <c r="N366" s="313"/>
      <c r="O366" s="284"/>
      <c r="P366" s="631"/>
    </row>
    <row r="367" spans="1:20" s="283" customFormat="1" ht="15" customHeight="1">
      <c r="A367" s="817"/>
      <c r="B367" s="901"/>
      <c r="C367" s="819"/>
      <c r="D367" s="831"/>
      <c r="E367" s="831"/>
      <c r="F367" s="831"/>
      <c r="G367" s="584"/>
      <c r="H367" s="584"/>
      <c r="I367" s="832"/>
      <c r="J367" s="833"/>
      <c r="K367" s="833"/>
      <c r="L367" s="833"/>
      <c r="M367" s="833"/>
      <c r="N367" s="833"/>
      <c r="O367" s="833"/>
      <c r="P367" s="1057"/>
      <c r="Q367" s="91"/>
      <c r="R367" s="91"/>
      <c r="S367" s="91"/>
    </row>
    <row r="368" spans="1:20" s="284" customFormat="1" ht="24" customHeight="1">
      <c r="A368" s="817"/>
      <c r="B368" s="901"/>
      <c r="C368" s="819"/>
      <c r="D368" s="831"/>
      <c r="E368" s="831"/>
      <c r="F368" s="831"/>
      <c r="G368" s="584"/>
      <c r="H368" s="584"/>
      <c r="I368" s="832"/>
      <c r="J368" s="842"/>
      <c r="K368" s="842"/>
      <c r="L368" s="842"/>
      <c r="M368" s="842"/>
      <c r="N368" s="842"/>
      <c r="O368" s="842"/>
      <c r="P368" s="1058"/>
      <c r="Q368" s="91"/>
      <c r="R368" s="91"/>
      <c r="S368" s="91"/>
      <c r="T368" s="283"/>
    </row>
    <row r="369" spans="1:20" s="284" customFormat="1" ht="15.75" customHeight="1">
      <c r="A369" s="564"/>
      <c r="B369" s="566"/>
      <c r="C369" s="814"/>
      <c r="D369" s="815"/>
      <c r="E369" s="815"/>
      <c r="F369" s="815"/>
      <c r="G369" s="567"/>
      <c r="H369" s="567"/>
      <c r="I369" s="846"/>
      <c r="J369" s="313"/>
      <c r="K369" s="313"/>
      <c r="L369" s="313"/>
      <c r="M369" s="313"/>
      <c r="N369" s="313"/>
      <c r="O369" s="847"/>
      <c r="P369" s="569"/>
      <c r="Q369" s="283"/>
      <c r="R369" s="283"/>
      <c r="S369" s="283"/>
      <c r="T369" s="283"/>
    </row>
    <row r="370" spans="1:20" s="91" customFormat="1" ht="14.25" customHeight="1">
      <c r="A370" s="817"/>
      <c r="B370" s="901"/>
      <c r="C370" s="819"/>
      <c r="D370" s="831"/>
      <c r="E370" s="831"/>
      <c r="F370" s="831"/>
      <c r="G370" s="584"/>
      <c r="H370" s="584"/>
      <c r="I370" s="832"/>
      <c r="J370" s="833"/>
      <c r="K370" s="833"/>
      <c r="L370" s="833"/>
      <c r="M370" s="833"/>
      <c r="N370" s="833"/>
      <c r="O370" s="833"/>
      <c r="P370" s="1058"/>
    </row>
    <row r="371" spans="1:20" s="92" customFormat="1" ht="15" customHeight="1">
      <c r="A371" s="564"/>
      <c r="B371" s="566"/>
      <c r="C371" s="849"/>
      <c r="D371" s="815"/>
      <c r="E371" s="815"/>
      <c r="F371" s="815"/>
      <c r="G371" s="850"/>
      <c r="H371" s="850"/>
      <c r="I371" s="719"/>
      <c r="J371" s="851"/>
      <c r="K371" s="369"/>
      <c r="L371" s="739"/>
      <c r="M371" s="369"/>
      <c r="N371" s="646"/>
      <c r="O371" s="369"/>
      <c r="P371" s="631"/>
      <c r="Q371" s="283"/>
      <c r="R371" s="283"/>
      <c r="S371" s="284"/>
    </row>
    <row r="372" spans="1:20" s="91" customFormat="1" ht="15" customHeight="1">
      <c r="A372" s="817"/>
      <c r="B372" s="901"/>
      <c r="C372" s="836"/>
      <c r="D372" s="837"/>
      <c r="E372" s="837"/>
      <c r="F372" s="837"/>
      <c r="G372" s="837"/>
      <c r="H372" s="837"/>
      <c r="I372" s="187"/>
      <c r="J372" s="838"/>
      <c r="K372" s="187"/>
      <c r="L372" s="838"/>
      <c r="M372" s="187"/>
      <c r="N372" s="187"/>
      <c r="O372" s="187"/>
      <c r="P372" s="922"/>
      <c r="Q372" s="92"/>
    </row>
    <row r="373" spans="1:20" s="91" customFormat="1" ht="15.75" customHeight="1">
      <c r="A373" s="564"/>
      <c r="B373" s="566"/>
      <c r="C373" s="849"/>
      <c r="D373" s="815"/>
      <c r="E373" s="815"/>
      <c r="F373" s="815"/>
      <c r="G373" s="850"/>
      <c r="H373" s="850"/>
      <c r="I373" s="853"/>
      <c r="J373" s="854"/>
      <c r="K373" s="855"/>
      <c r="L373" s="855"/>
      <c r="M373" s="856"/>
      <c r="N373" s="857"/>
      <c r="O373" s="856"/>
      <c r="P373" s="631"/>
      <c r="Q373" s="283"/>
      <c r="R373" s="283"/>
      <c r="S373" s="284"/>
    </row>
    <row r="374" spans="1:20" s="92" customFormat="1" ht="15" customHeight="1">
      <c r="A374" s="817"/>
      <c r="B374" s="901"/>
      <c r="C374" s="836"/>
      <c r="D374" s="831"/>
      <c r="E374" s="831"/>
      <c r="F374" s="831"/>
      <c r="G374" s="831"/>
      <c r="H374" s="831"/>
      <c r="I374" s="860"/>
      <c r="J374" s="861"/>
      <c r="K374" s="862"/>
      <c r="L374" s="861"/>
      <c r="M374" s="863"/>
      <c r="N374" s="863"/>
      <c r="O374" s="863"/>
      <c r="P374" s="1059"/>
      <c r="R374" s="91"/>
      <c r="S374" s="91"/>
    </row>
    <row r="375" spans="1:20" s="92" customFormat="1" ht="15.75" customHeight="1">
      <c r="A375" s="564"/>
      <c r="B375" s="566"/>
      <c r="C375" s="814"/>
      <c r="D375" s="815"/>
      <c r="E375" s="815"/>
      <c r="F375" s="815"/>
      <c r="G375" s="567"/>
      <c r="H375" s="567"/>
      <c r="I375" s="834"/>
      <c r="J375" s="313"/>
      <c r="K375" s="313"/>
      <c r="L375" s="313"/>
      <c r="M375" s="313"/>
      <c r="N375" s="313"/>
      <c r="O375" s="313"/>
      <c r="P375" s="631"/>
      <c r="Q375" s="283"/>
      <c r="R375" s="283"/>
      <c r="S375" s="283"/>
    </row>
    <row r="376" spans="1:20" s="91" customFormat="1" ht="14.25" customHeight="1">
      <c r="A376" s="817"/>
      <c r="B376" s="901"/>
      <c r="C376" s="819"/>
      <c r="D376" s="831"/>
      <c r="E376" s="831"/>
      <c r="F376" s="831"/>
      <c r="G376" s="584"/>
      <c r="H376" s="584"/>
      <c r="I376" s="832"/>
      <c r="J376" s="833"/>
      <c r="K376" s="833"/>
      <c r="L376" s="833"/>
      <c r="M376" s="833"/>
      <c r="N376" s="833"/>
      <c r="O376" s="833"/>
      <c r="P376" s="1057"/>
    </row>
    <row r="377" spans="1:20" s="92" customFormat="1" ht="15.75" customHeight="1">
      <c r="A377" s="564"/>
      <c r="B377" s="566"/>
      <c r="C377" s="814"/>
      <c r="D377" s="566"/>
      <c r="E377" s="566"/>
      <c r="F377" s="566"/>
      <c r="G377" s="567"/>
      <c r="H377" s="567"/>
      <c r="I377" s="589"/>
      <c r="J377" s="865"/>
      <c r="K377" s="313"/>
      <c r="L377" s="313"/>
      <c r="M377" s="313"/>
      <c r="N377" s="313"/>
      <c r="O377" s="313"/>
      <c r="P377" s="631"/>
      <c r="Q377" s="283"/>
      <c r="R377" s="283"/>
      <c r="S377" s="283"/>
    </row>
    <row r="378" spans="1:20" s="91" customFormat="1" ht="15" customHeight="1">
      <c r="A378" s="817"/>
      <c r="B378" s="901"/>
      <c r="C378" s="819"/>
      <c r="D378" s="866"/>
      <c r="E378" s="866"/>
      <c r="F378" s="866"/>
      <c r="G378" s="821"/>
      <c r="H378" s="821"/>
      <c r="J378" s="867"/>
      <c r="K378" s="833"/>
      <c r="L378" s="833"/>
      <c r="M378" s="833"/>
      <c r="N378" s="833"/>
      <c r="O378" s="833"/>
      <c r="P378" s="1060"/>
      <c r="R378" s="92"/>
      <c r="S378" s="92"/>
    </row>
    <row r="379" spans="1:20" s="91" customFormat="1" ht="14.25" customHeight="1">
      <c r="A379" s="817"/>
      <c r="B379" s="901"/>
      <c r="C379" s="836"/>
      <c r="D379" s="837"/>
      <c r="E379" s="837"/>
      <c r="F379" s="837"/>
      <c r="G379" s="837"/>
      <c r="H379" s="837"/>
      <c r="I379" s="187"/>
      <c r="J379" s="187"/>
      <c r="K379" s="187"/>
      <c r="L379" s="838"/>
      <c r="M379" s="187"/>
      <c r="N379" s="187"/>
      <c r="O379" s="187"/>
      <c r="P379" s="922"/>
    </row>
    <row r="380" spans="1:20" s="91" customFormat="1" ht="14.25" customHeight="1">
      <c r="A380" s="564"/>
      <c r="B380" s="566"/>
      <c r="C380" s="814"/>
      <c r="D380" s="815"/>
      <c r="E380" s="815"/>
      <c r="F380" s="815"/>
      <c r="G380" s="567"/>
      <c r="H380" s="567"/>
      <c r="I380" s="841"/>
      <c r="J380" s="313"/>
      <c r="K380" s="313"/>
      <c r="L380" s="357"/>
      <c r="M380" s="313"/>
      <c r="N380" s="313"/>
      <c r="O380" s="313"/>
      <c r="P380" s="631"/>
      <c r="Q380" s="283"/>
      <c r="R380" s="283"/>
      <c r="S380" s="283"/>
    </row>
    <row r="381" spans="1:20" s="91" customFormat="1" ht="24" customHeight="1">
      <c r="A381" s="817"/>
      <c r="B381" s="901"/>
      <c r="C381" s="819"/>
      <c r="D381" s="831"/>
      <c r="E381" s="831"/>
      <c r="F381" s="831"/>
      <c r="G381" s="584"/>
      <c r="H381" s="584"/>
      <c r="I381" s="845"/>
      <c r="J381" s="833"/>
      <c r="K381" s="833"/>
      <c r="L381" s="833"/>
      <c r="M381" s="833"/>
      <c r="N381" s="833"/>
      <c r="O381" s="833"/>
      <c r="P381" s="1057"/>
    </row>
    <row r="382" spans="1:20" s="91" customFormat="1" ht="14.25" customHeight="1">
      <c r="A382" s="564"/>
      <c r="B382" s="566"/>
      <c r="C382" s="814"/>
      <c r="D382" s="815"/>
      <c r="E382" s="815"/>
      <c r="F382" s="815"/>
      <c r="G382" s="567"/>
      <c r="H382" s="567"/>
      <c r="I382" s="834"/>
      <c r="J382" s="313"/>
      <c r="K382" s="313"/>
      <c r="L382" s="357"/>
      <c r="M382" s="313"/>
      <c r="N382" s="313"/>
      <c r="O382" s="313"/>
      <c r="P382" s="569"/>
      <c r="Q382" s="283"/>
      <c r="R382" s="283"/>
      <c r="S382" s="283"/>
    </row>
    <row r="383" spans="1:20" s="91" customFormat="1" ht="14.25" customHeight="1">
      <c r="A383" s="817"/>
      <c r="B383" s="901"/>
      <c r="C383" s="819"/>
      <c r="D383" s="831"/>
      <c r="E383" s="831"/>
      <c r="F383" s="831"/>
      <c r="G383" s="584"/>
      <c r="H383" s="584"/>
      <c r="I383" s="832"/>
      <c r="J383" s="842"/>
      <c r="K383" s="842"/>
      <c r="L383" s="842"/>
      <c r="M383" s="842"/>
      <c r="N383" s="842"/>
      <c r="O383" s="842"/>
      <c r="P383" s="1058"/>
    </row>
    <row r="384" spans="1:20" s="92" customFormat="1" ht="15" customHeight="1">
      <c r="A384" s="564"/>
      <c r="B384" s="566"/>
      <c r="C384" s="814"/>
      <c r="D384" s="815"/>
      <c r="E384" s="815"/>
      <c r="F384" s="815"/>
      <c r="G384" s="567"/>
      <c r="H384" s="567"/>
      <c r="I384" s="834"/>
      <c r="J384" s="313"/>
      <c r="K384" s="313"/>
      <c r="L384" s="313"/>
      <c r="M384" s="313"/>
      <c r="N384" s="313"/>
      <c r="O384" s="313"/>
      <c r="P384" s="631"/>
      <c r="Q384" s="283"/>
      <c r="R384" s="283"/>
      <c r="S384" s="283"/>
    </row>
    <row r="385" spans="1:19" s="92" customFormat="1" ht="15" customHeight="1">
      <c r="A385" s="817"/>
      <c r="B385" s="901"/>
      <c r="C385" s="819"/>
      <c r="D385" s="831"/>
      <c r="E385" s="831"/>
      <c r="F385" s="831"/>
      <c r="G385" s="584"/>
      <c r="H385" s="584"/>
      <c r="I385" s="832"/>
      <c r="J385" s="842"/>
      <c r="K385" s="842"/>
      <c r="L385" s="842"/>
      <c r="M385" s="842"/>
      <c r="N385" s="842"/>
      <c r="O385" s="842"/>
      <c r="P385" s="1058"/>
      <c r="Q385" s="91"/>
      <c r="R385" s="91"/>
      <c r="S385" s="91"/>
    </row>
    <row r="386" spans="1:19" s="92" customFormat="1" ht="15" customHeight="1">
      <c r="A386" s="564"/>
      <c r="B386" s="566"/>
      <c r="C386" s="814"/>
      <c r="D386" s="815"/>
      <c r="E386" s="815"/>
      <c r="F386" s="815"/>
      <c r="G386" s="567"/>
      <c r="H386" s="567"/>
      <c r="I386" s="841"/>
      <c r="J386" s="313"/>
      <c r="K386" s="313"/>
      <c r="L386" s="313"/>
      <c r="M386" s="313"/>
      <c r="N386" s="313"/>
      <c r="O386" s="313"/>
      <c r="P386" s="569"/>
      <c r="Q386" s="283"/>
      <c r="R386" s="283"/>
      <c r="S386" s="283"/>
    </row>
    <row r="387" spans="1:19" s="92" customFormat="1" ht="15" customHeight="1">
      <c r="A387" s="817"/>
      <c r="B387" s="901"/>
      <c r="C387" s="819"/>
      <c r="D387" s="831"/>
      <c r="E387" s="831"/>
      <c r="F387" s="831"/>
      <c r="G387" s="584"/>
      <c r="H387" s="584"/>
      <c r="I387" s="832"/>
      <c r="J387" s="833"/>
      <c r="K387" s="833"/>
      <c r="L387" s="833"/>
      <c r="M387" s="833"/>
      <c r="N387" s="833"/>
      <c r="O387" s="833"/>
      <c r="P387" s="1058"/>
      <c r="Q387" s="91"/>
      <c r="R387" s="91"/>
      <c r="S387" s="91"/>
    </row>
    <row r="388" spans="1:19" s="92" customFormat="1" ht="22.5" customHeight="1">
      <c r="A388" s="564"/>
      <c r="B388" s="566"/>
      <c r="C388" s="814"/>
      <c r="D388" s="566"/>
      <c r="E388" s="566"/>
      <c r="F388" s="566"/>
      <c r="G388" s="567"/>
      <c r="H388" s="567"/>
      <c r="I388" s="841"/>
      <c r="J388" s="313"/>
      <c r="K388" s="313"/>
      <c r="L388" s="313"/>
      <c r="M388" s="313"/>
      <c r="N388" s="313"/>
      <c r="O388" s="313"/>
      <c r="P388" s="569"/>
      <c r="Q388" s="283"/>
      <c r="R388" s="283"/>
      <c r="S388" s="283"/>
    </row>
    <row r="389" spans="1:19" s="91" customFormat="1" ht="24" customHeight="1">
      <c r="A389" s="817"/>
      <c r="B389" s="901"/>
      <c r="C389" s="819"/>
      <c r="D389" s="831"/>
      <c r="E389" s="831"/>
      <c r="F389" s="831"/>
      <c r="G389" s="584"/>
      <c r="H389" s="584"/>
      <c r="I389" s="832"/>
      <c r="J389" s="842"/>
      <c r="K389" s="842"/>
      <c r="L389" s="842"/>
      <c r="M389" s="842"/>
      <c r="N389" s="842"/>
      <c r="O389" s="842"/>
      <c r="P389" s="1058"/>
    </row>
    <row r="390" spans="1:19" s="92" customFormat="1" ht="15" customHeight="1">
      <c r="A390" s="564"/>
      <c r="B390" s="566"/>
      <c r="C390" s="814"/>
      <c r="D390" s="815"/>
      <c r="E390" s="815"/>
      <c r="F390" s="815"/>
      <c r="G390" s="567"/>
      <c r="H390" s="567"/>
      <c r="I390" s="869"/>
      <c r="J390" s="311"/>
      <c r="K390" s="311"/>
      <c r="L390" s="311"/>
      <c r="M390" s="311"/>
      <c r="N390" s="311"/>
      <c r="O390" s="311"/>
      <c r="P390" s="569"/>
      <c r="Q390" s="283"/>
      <c r="R390" s="283"/>
      <c r="S390" s="283"/>
    </row>
    <row r="391" spans="1:19" s="91" customFormat="1" ht="14.25" customHeight="1">
      <c r="A391" s="817"/>
      <c r="B391" s="901"/>
      <c r="C391" s="814"/>
      <c r="D391" s="871"/>
      <c r="E391" s="871"/>
      <c r="F391" s="871"/>
      <c r="G391" s="872"/>
      <c r="H391" s="872"/>
      <c r="I391" s="577"/>
      <c r="J391" s="873"/>
      <c r="K391" s="873"/>
      <c r="L391" s="873"/>
      <c r="M391" s="873"/>
      <c r="N391" s="873"/>
      <c r="O391" s="873"/>
      <c r="P391" s="647"/>
    </row>
    <row r="392" spans="1:19" s="91" customFormat="1" ht="24" customHeight="1">
      <c r="A392" s="564"/>
      <c r="B392" s="566"/>
      <c r="C392" s="814"/>
      <c r="D392" s="566"/>
      <c r="E392" s="566"/>
      <c r="F392" s="566"/>
      <c r="G392" s="567"/>
      <c r="H392" s="567"/>
      <c r="I392" s="577"/>
      <c r="J392" s="311"/>
      <c r="K392" s="311"/>
      <c r="L392" s="311"/>
      <c r="M392" s="311"/>
      <c r="N392" s="311"/>
      <c r="O392" s="311"/>
      <c r="P392" s="614"/>
      <c r="Q392" s="283"/>
      <c r="R392" s="283"/>
      <c r="S392" s="283"/>
    </row>
    <row r="393" spans="1:19" s="91" customFormat="1" ht="22.5" customHeight="1">
      <c r="A393" s="817"/>
      <c r="B393" s="901"/>
      <c r="C393" s="814"/>
      <c r="D393" s="871"/>
      <c r="E393" s="871"/>
      <c r="F393" s="871"/>
      <c r="G393" s="872"/>
      <c r="H393" s="872"/>
      <c r="I393" s="310"/>
      <c r="J393" s="875"/>
      <c r="K393" s="875"/>
      <c r="L393" s="875"/>
      <c r="M393" s="875"/>
      <c r="N393" s="875"/>
      <c r="O393" s="875"/>
      <c r="P393" s="1057"/>
    </row>
    <row r="394" spans="1:19" s="91" customFormat="1" ht="15.75" customHeight="1">
      <c r="A394" s="564"/>
      <c r="B394" s="566"/>
      <c r="C394" s="814"/>
      <c r="D394" s="566"/>
      <c r="E394" s="566"/>
      <c r="F394" s="566"/>
      <c r="G394" s="567"/>
      <c r="H394" s="567"/>
      <c r="I394" s="869"/>
      <c r="J394" s="311"/>
      <c r="K394" s="311"/>
      <c r="L394" s="876"/>
      <c r="M394" s="311"/>
      <c r="N394" s="311"/>
      <c r="O394" s="311"/>
      <c r="P394" s="614"/>
      <c r="Q394" s="283"/>
      <c r="R394" s="283"/>
      <c r="S394" s="283"/>
    </row>
    <row r="395" spans="1:19" s="91" customFormat="1" ht="21" customHeight="1">
      <c r="A395" s="817"/>
      <c r="B395" s="901"/>
      <c r="C395" s="814"/>
      <c r="D395" s="871"/>
      <c r="E395" s="871"/>
      <c r="F395" s="871"/>
      <c r="G395" s="872"/>
      <c r="H395" s="872"/>
      <c r="I395" s="877"/>
      <c r="J395" s="875"/>
      <c r="K395" s="875"/>
      <c r="L395" s="833"/>
      <c r="M395" s="875"/>
      <c r="N395" s="875"/>
      <c r="O395" s="875"/>
      <c r="P395" s="1057"/>
    </row>
    <row r="396" spans="1:19" s="91" customFormat="1" ht="24" customHeight="1">
      <c r="A396" s="564"/>
      <c r="B396" s="566"/>
      <c r="C396" s="814"/>
      <c r="D396" s="566"/>
      <c r="E396" s="566"/>
      <c r="F396" s="566"/>
      <c r="G396" s="567"/>
      <c r="H396" s="567"/>
      <c r="I396" s="878"/>
      <c r="J396" s="311"/>
      <c r="K396" s="311"/>
      <c r="L396" s="311"/>
      <c r="M396" s="311"/>
      <c r="N396" s="311"/>
      <c r="O396" s="311"/>
      <c r="P396" s="614"/>
      <c r="Q396" s="283"/>
      <c r="R396" s="283"/>
      <c r="S396" s="283"/>
    </row>
    <row r="397" spans="1:19" s="92" customFormat="1" ht="24" customHeight="1">
      <c r="A397" s="328"/>
      <c r="B397" s="169"/>
      <c r="C397" s="728"/>
      <c r="D397" s="708"/>
      <c r="E397" s="708"/>
      <c r="F397" s="708"/>
      <c r="G397" s="418"/>
      <c r="H397" s="418"/>
      <c r="I397" s="184"/>
      <c r="J397" s="300"/>
      <c r="K397" s="300"/>
      <c r="L397" s="300"/>
      <c r="M397" s="300"/>
      <c r="N397" s="300"/>
      <c r="O397" s="300"/>
      <c r="P397" s="1046"/>
      <c r="Q397" s="91"/>
      <c r="R397" s="91"/>
      <c r="S397" s="91"/>
    </row>
    <row r="398" spans="1:19" s="92" customFormat="1" ht="15" customHeight="1">
      <c r="A398" s="367"/>
      <c r="B398" s="211"/>
      <c r="C398" s="728"/>
      <c r="D398" s="225"/>
      <c r="E398" s="225"/>
      <c r="F398" s="225"/>
      <c r="G398" s="60"/>
      <c r="H398" s="60"/>
      <c r="I398" s="184"/>
      <c r="J398" s="217"/>
      <c r="K398" s="217"/>
      <c r="L398" s="217"/>
      <c r="M398" s="217"/>
      <c r="N398" s="282"/>
      <c r="O398" s="217"/>
      <c r="P398" s="252"/>
      <c r="Q398" s="283"/>
      <c r="R398" s="283"/>
      <c r="S398" s="283"/>
    </row>
    <row r="399" spans="1:19" s="92" customFormat="1" ht="15" customHeight="1">
      <c r="A399" s="328"/>
      <c r="B399" s="169"/>
      <c r="C399" s="728"/>
      <c r="D399" s="708"/>
      <c r="E399" s="708"/>
      <c r="F399" s="708"/>
      <c r="G399" s="418"/>
      <c r="H399" s="418"/>
      <c r="I399" s="184"/>
      <c r="J399" s="299"/>
      <c r="K399" s="299"/>
      <c r="L399" s="299"/>
      <c r="M399" s="299"/>
      <c r="N399" s="299"/>
      <c r="O399" s="299"/>
      <c r="P399" s="384"/>
      <c r="Q399" s="91"/>
      <c r="R399" s="91"/>
      <c r="S399" s="91"/>
    </row>
    <row r="400" spans="1:19" s="91" customFormat="1" ht="14.25" customHeight="1">
      <c r="A400" s="367"/>
      <c r="B400" s="211"/>
      <c r="C400" s="962"/>
      <c r="D400" s="216"/>
      <c r="E400" s="216"/>
      <c r="F400" s="216"/>
      <c r="G400" s="403"/>
      <c r="H400" s="403"/>
      <c r="I400" s="416"/>
      <c r="J400" s="406"/>
      <c r="K400" s="406"/>
      <c r="L400" s="213"/>
      <c r="M400" s="406"/>
      <c r="N400" s="215"/>
      <c r="O400" s="213"/>
      <c r="P400" s="386"/>
      <c r="Q400" s="220"/>
      <c r="R400" s="220"/>
      <c r="S400" s="220"/>
    </row>
    <row r="401" spans="1:19" s="92" customFormat="1" ht="15" customHeight="1">
      <c r="A401" s="328"/>
      <c r="B401" s="169"/>
      <c r="C401" s="962"/>
      <c r="D401" s="24"/>
      <c r="E401" s="24"/>
      <c r="F401" s="24"/>
      <c r="G401" s="24"/>
      <c r="H401" s="24"/>
      <c r="I401" s="195"/>
      <c r="J401" s="195"/>
      <c r="K401" s="195"/>
      <c r="L401" s="963"/>
      <c r="M401" s="195"/>
      <c r="N401" s="963"/>
      <c r="O401" s="195"/>
      <c r="P401" s="424"/>
      <c r="Q401" s="91"/>
      <c r="R401" s="91"/>
      <c r="S401" s="91"/>
    </row>
    <row r="402" spans="1:19" s="91" customFormat="1" ht="15.75" customHeight="1">
      <c r="A402" s="367"/>
      <c r="B402" s="211"/>
      <c r="C402" s="728"/>
      <c r="D402" s="225"/>
      <c r="E402" s="225"/>
      <c r="F402" s="225"/>
      <c r="G402" s="60"/>
      <c r="H402" s="60"/>
      <c r="I402" s="184"/>
      <c r="J402" s="217"/>
      <c r="K402" s="217"/>
      <c r="L402" s="217"/>
      <c r="M402" s="217"/>
      <c r="N402" s="217"/>
      <c r="O402" s="217"/>
      <c r="P402" s="252"/>
      <c r="Q402" s="283"/>
      <c r="R402" s="283"/>
      <c r="S402" s="283"/>
    </row>
    <row r="403" spans="1:19" s="91" customFormat="1" ht="30" customHeight="1">
      <c r="A403" s="817"/>
      <c r="B403" s="901"/>
      <c r="C403" s="814"/>
      <c r="D403" s="871"/>
      <c r="E403" s="871"/>
      <c r="F403" s="871"/>
      <c r="G403" s="872"/>
      <c r="H403" s="872"/>
      <c r="I403" s="869"/>
      <c r="J403" s="875"/>
      <c r="K403" s="875"/>
      <c r="L403" s="875"/>
      <c r="M403" s="875"/>
      <c r="N403" s="875"/>
      <c r="O403" s="875"/>
      <c r="P403" s="1061"/>
    </row>
    <row r="404" spans="1:19" s="91" customFormat="1" ht="15" customHeight="1">
      <c r="A404" s="564"/>
      <c r="B404" s="566"/>
      <c r="C404" s="814"/>
      <c r="D404" s="815"/>
      <c r="E404" s="815"/>
      <c r="F404" s="815"/>
      <c r="G404" s="567"/>
      <c r="H404" s="567"/>
      <c r="I404" s="310"/>
      <c r="J404" s="311"/>
      <c r="K404" s="311"/>
      <c r="L404" s="311"/>
      <c r="M404" s="311"/>
      <c r="N404" s="311"/>
      <c r="O404" s="311"/>
      <c r="P404" s="631"/>
      <c r="Q404" s="283"/>
      <c r="R404" s="283"/>
      <c r="S404" s="283"/>
    </row>
    <row r="405" spans="1:19" s="91" customFormat="1" ht="24" customHeight="1">
      <c r="A405" s="817"/>
      <c r="B405" s="901"/>
      <c r="C405" s="814"/>
      <c r="D405" s="871"/>
      <c r="E405" s="871"/>
      <c r="F405" s="871"/>
      <c r="G405" s="872"/>
      <c r="H405" s="872"/>
      <c r="I405" s="577"/>
      <c r="J405" s="875"/>
      <c r="K405" s="875"/>
      <c r="L405" s="875"/>
      <c r="M405" s="875"/>
      <c r="N405" s="875"/>
      <c r="O405" s="875"/>
      <c r="P405" s="1057"/>
    </row>
    <row r="406" spans="1:19" s="91" customFormat="1" ht="14.25" customHeight="1">
      <c r="A406" s="564"/>
      <c r="B406" s="566"/>
      <c r="C406" s="814"/>
      <c r="D406" s="815"/>
      <c r="E406" s="815"/>
      <c r="F406" s="815"/>
      <c r="G406" s="567"/>
      <c r="H406" s="567"/>
      <c r="I406" s="577"/>
      <c r="J406" s="311"/>
      <c r="K406" s="311"/>
      <c r="L406" s="311"/>
      <c r="M406" s="311"/>
      <c r="N406" s="311"/>
      <c r="O406" s="311"/>
      <c r="P406" s="614"/>
      <c r="Q406" s="283"/>
      <c r="R406" s="283"/>
      <c r="S406" s="283"/>
    </row>
    <row r="407" spans="1:19" s="91" customFormat="1" ht="14.25" customHeight="1">
      <c r="A407" s="817"/>
      <c r="B407" s="901"/>
      <c r="C407" s="814"/>
      <c r="D407" s="871"/>
      <c r="E407" s="871"/>
      <c r="F407" s="871"/>
      <c r="G407" s="872"/>
      <c r="H407" s="872"/>
      <c r="I407" s="577"/>
      <c r="J407" s="875"/>
      <c r="K407" s="875"/>
      <c r="L407" s="875"/>
      <c r="M407" s="875"/>
      <c r="N407" s="875"/>
      <c r="O407" s="875"/>
      <c r="P407" s="1057"/>
    </row>
    <row r="408" spans="1:19" s="91" customFormat="1" ht="24" customHeight="1">
      <c r="A408" s="564"/>
      <c r="B408" s="566"/>
      <c r="C408" s="814"/>
      <c r="D408" s="566"/>
      <c r="E408" s="566"/>
      <c r="F408" s="566"/>
      <c r="G408" s="567"/>
      <c r="H408" s="567"/>
      <c r="I408" s="577"/>
      <c r="J408" s="311"/>
      <c r="K408" s="311"/>
      <c r="L408" s="311"/>
      <c r="M408" s="311"/>
      <c r="N408" s="311"/>
      <c r="O408" s="311"/>
      <c r="P408" s="614"/>
      <c r="Q408" s="283"/>
      <c r="R408" s="283"/>
      <c r="S408" s="283"/>
    </row>
    <row r="409" spans="1:19" s="91" customFormat="1" ht="24" customHeight="1">
      <c r="A409" s="564"/>
      <c r="B409" s="566"/>
      <c r="C409" s="814"/>
      <c r="D409" s="566"/>
      <c r="E409" s="566"/>
      <c r="F409" s="566"/>
      <c r="G409" s="567"/>
      <c r="H409" s="567"/>
      <c r="I409" s="577"/>
      <c r="J409" s="311"/>
      <c r="K409" s="311"/>
      <c r="L409" s="311"/>
      <c r="M409" s="311"/>
      <c r="N409" s="311"/>
      <c r="O409" s="311"/>
      <c r="P409" s="614"/>
      <c r="Q409" s="283"/>
      <c r="R409" s="283"/>
      <c r="S409" s="283"/>
    </row>
    <row r="410" spans="1:19" s="91" customFormat="1" ht="24" customHeight="1">
      <c r="A410" s="817"/>
      <c r="B410" s="901"/>
      <c r="C410" s="814"/>
      <c r="D410" s="871"/>
      <c r="E410" s="871"/>
      <c r="F410" s="871"/>
      <c r="G410" s="872"/>
      <c r="H410" s="872"/>
      <c r="I410" s="577"/>
      <c r="J410" s="875"/>
      <c r="K410" s="875"/>
      <c r="L410" s="875"/>
      <c r="M410" s="875"/>
      <c r="N410" s="875"/>
      <c r="O410" s="875"/>
      <c r="P410" s="1057"/>
    </row>
    <row r="411" spans="1:19" s="91" customFormat="1" ht="14.25" customHeight="1">
      <c r="A411" s="817"/>
      <c r="B411" s="901"/>
      <c r="C411" s="814"/>
      <c r="D411" s="871"/>
      <c r="E411" s="871"/>
      <c r="F411" s="871"/>
      <c r="G411" s="872"/>
      <c r="H411" s="872"/>
      <c r="I411" s="577"/>
      <c r="J411" s="873"/>
      <c r="K411" s="873"/>
      <c r="L411" s="873"/>
      <c r="M411" s="873"/>
      <c r="N411" s="873"/>
      <c r="O411" s="873"/>
      <c r="P411" s="647"/>
    </row>
    <row r="412" spans="1:19" s="91" customFormat="1" ht="24" customHeight="1">
      <c r="A412" s="564"/>
      <c r="B412" s="566"/>
      <c r="C412" s="814"/>
      <c r="D412" s="815"/>
      <c r="E412" s="815"/>
      <c r="F412" s="815"/>
      <c r="G412" s="567"/>
      <c r="H412" s="567"/>
      <c r="I412" s="577"/>
      <c r="J412" s="311"/>
      <c r="K412" s="311"/>
      <c r="L412" s="311"/>
      <c r="M412" s="311"/>
      <c r="N412" s="311"/>
      <c r="O412" s="311"/>
      <c r="P412" s="631"/>
      <c r="Q412" s="283"/>
      <c r="R412" s="283"/>
      <c r="S412" s="283"/>
    </row>
    <row r="413" spans="1:19" s="91" customFormat="1" ht="14.25" customHeight="1">
      <c r="A413" s="817"/>
      <c r="B413" s="901"/>
      <c r="C413" s="814"/>
      <c r="D413" s="871"/>
      <c r="E413" s="871"/>
      <c r="F413" s="871"/>
      <c r="G413" s="872"/>
      <c r="H413" s="872"/>
      <c r="I413" s="577"/>
      <c r="J413" s="873"/>
      <c r="K413" s="873"/>
      <c r="L413" s="873"/>
      <c r="M413" s="873"/>
      <c r="N413" s="873"/>
      <c r="O413" s="873"/>
      <c r="P413" s="647"/>
    </row>
    <row r="414" spans="1:19" s="91" customFormat="1" ht="15" customHeight="1">
      <c r="A414" s="564"/>
      <c r="B414" s="566"/>
      <c r="C414" s="849"/>
      <c r="D414" s="815"/>
      <c r="E414" s="815"/>
      <c r="F414" s="815"/>
      <c r="G414" s="850"/>
      <c r="H414" s="850"/>
      <c r="I414" s="369"/>
      <c r="J414" s="883"/>
      <c r="K414" s="369"/>
      <c r="L414" s="646"/>
      <c r="M414" s="369"/>
      <c r="N414" s="646"/>
      <c r="O414" s="369"/>
      <c r="P414" s="631"/>
      <c r="Q414" s="369"/>
      <c r="R414" s="369"/>
      <c r="S414" s="369"/>
    </row>
    <row r="415" spans="1:19" s="91" customFormat="1" ht="15.75" customHeight="1">
      <c r="A415" s="564"/>
      <c r="B415" s="566"/>
      <c r="C415" s="814"/>
      <c r="D415" s="566"/>
      <c r="E415" s="566"/>
      <c r="F415" s="566"/>
      <c r="G415" s="567"/>
      <c r="H415" s="567"/>
      <c r="I415" s="577"/>
      <c r="J415" s="311"/>
      <c r="K415" s="311"/>
      <c r="L415" s="311"/>
      <c r="M415" s="311"/>
      <c r="N415" s="311"/>
      <c r="O415" s="311"/>
      <c r="P415" s="569"/>
      <c r="Q415" s="283"/>
      <c r="R415" s="283"/>
      <c r="S415" s="283"/>
    </row>
    <row r="416" spans="1:19" s="91" customFormat="1" ht="14.25" customHeight="1">
      <c r="A416" s="817"/>
      <c r="B416" s="901"/>
      <c r="C416" s="814"/>
      <c r="D416" s="871"/>
      <c r="E416" s="871"/>
      <c r="F416" s="871"/>
      <c r="G416" s="872"/>
      <c r="H416" s="872"/>
      <c r="I416" s="577"/>
      <c r="J416" s="873"/>
      <c r="K416" s="873"/>
      <c r="L416" s="873"/>
      <c r="M416" s="873"/>
      <c r="N416" s="873"/>
      <c r="O416" s="873"/>
      <c r="P416" s="647"/>
    </row>
    <row r="417" spans="1:19" s="92" customFormat="1" ht="15" customHeight="1">
      <c r="A417" s="564"/>
      <c r="B417" s="566"/>
      <c r="C417" s="814"/>
      <c r="D417" s="815"/>
      <c r="E417" s="815"/>
      <c r="F417" s="815"/>
      <c r="G417" s="567"/>
      <c r="H417" s="567"/>
      <c r="I417" s="878"/>
      <c r="J417" s="311"/>
      <c r="K417" s="311"/>
      <c r="L417" s="311"/>
      <c r="M417" s="311"/>
      <c r="N417" s="311"/>
      <c r="O417" s="311"/>
      <c r="P417" s="614"/>
      <c r="Q417" s="283"/>
      <c r="R417" s="283"/>
      <c r="S417" s="283"/>
    </row>
    <row r="418" spans="1:19" s="91" customFormat="1" ht="15.75" customHeight="1">
      <c r="A418" s="817"/>
      <c r="B418" s="901"/>
      <c r="C418" s="814"/>
      <c r="D418" s="871"/>
      <c r="E418" s="871"/>
      <c r="F418" s="871"/>
      <c r="G418" s="872"/>
      <c r="H418" s="872"/>
      <c r="I418" s="878"/>
      <c r="J418" s="875"/>
      <c r="K418" s="875"/>
      <c r="L418" s="875"/>
      <c r="M418" s="875"/>
      <c r="N418" s="875"/>
      <c r="O418" s="875"/>
      <c r="P418" s="1057"/>
    </row>
    <row r="419" spans="1:19" s="91" customFormat="1" ht="18.75">
      <c r="A419" s="564"/>
      <c r="B419" s="566"/>
      <c r="C419" s="814"/>
      <c r="D419" s="566"/>
      <c r="E419" s="566"/>
      <c r="F419" s="566"/>
      <c r="G419" s="567"/>
      <c r="H419" s="567"/>
      <c r="I419" s="577"/>
      <c r="J419" s="311"/>
      <c r="K419" s="311"/>
      <c r="L419" s="311"/>
      <c r="M419" s="311"/>
      <c r="N419" s="311"/>
      <c r="O419" s="311"/>
      <c r="P419" s="614"/>
      <c r="Q419" s="283"/>
      <c r="R419" s="283"/>
      <c r="S419" s="283"/>
    </row>
    <row r="420" spans="1:19" s="91" customFormat="1" ht="14.25" customHeight="1">
      <c r="A420" s="817"/>
      <c r="B420" s="901"/>
      <c r="C420" s="814"/>
      <c r="D420" s="871"/>
      <c r="E420" s="871"/>
      <c r="F420" s="871"/>
      <c r="G420" s="872"/>
      <c r="H420" s="872"/>
      <c r="I420" s="577"/>
      <c r="J420" s="875"/>
      <c r="K420" s="875"/>
      <c r="L420" s="875"/>
      <c r="M420" s="875"/>
      <c r="N420" s="875"/>
      <c r="O420" s="875"/>
      <c r="P420" s="1057"/>
      <c r="R420" s="89"/>
      <c r="S420" s="89"/>
    </row>
    <row r="421" spans="1:19" s="91" customFormat="1" ht="14.25" customHeight="1">
      <c r="A421" s="564"/>
      <c r="B421" s="566"/>
      <c r="C421" s="836"/>
      <c r="D421" s="579"/>
      <c r="E421" s="579"/>
      <c r="F421" s="579"/>
      <c r="G421" s="820"/>
      <c r="H421" s="820"/>
      <c r="I421" s="884"/>
      <c r="J421" s="885"/>
      <c r="K421" s="886"/>
      <c r="L421" s="886"/>
      <c r="M421" s="886"/>
      <c r="N421" s="886"/>
      <c r="O421" s="887"/>
      <c r="P421" s="631"/>
      <c r="Q421" s="220"/>
      <c r="R421" s="220"/>
      <c r="S421" s="220"/>
    </row>
    <row r="422" spans="1:19" s="91" customFormat="1" ht="14.25" customHeight="1">
      <c r="A422" s="817"/>
      <c r="B422" s="901"/>
      <c r="C422" s="836"/>
      <c r="D422" s="831"/>
      <c r="E422" s="831"/>
      <c r="F422" s="831"/>
      <c r="G422" s="831"/>
      <c r="H422" s="831"/>
      <c r="I422" s="884"/>
      <c r="J422" s="888"/>
      <c r="K422" s="889"/>
      <c r="L422" s="889"/>
      <c r="M422" s="889"/>
      <c r="N422" s="889"/>
      <c r="O422" s="888"/>
      <c r="P422" s="1062"/>
      <c r="R422" s="187"/>
      <c r="S422" s="187"/>
    </row>
    <row r="423" spans="1:19" s="91" customFormat="1" ht="24" customHeight="1">
      <c r="A423" s="564"/>
      <c r="B423" s="566"/>
      <c r="C423" s="814"/>
      <c r="D423" s="815"/>
      <c r="E423" s="815"/>
      <c r="F423" s="815"/>
      <c r="G423" s="567"/>
      <c r="H423" s="567"/>
      <c r="I423" s="577"/>
      <c r="J423" s="311"/>
      <c r="K423" s="311"/>
      <c r="L423" s="311"/>
      <c r="M423" s="311"/>
      <c r="N423" s="311"/>
      <c r="O423" s="311"/>
      <c r="P423" s="614"/>
      <c r="Q423" s="283"/>
      <c r="R423" s="283"/>
      <c r="S423" s="283"/>
    </row>
    <row r="424" spans="1:19" s="91" customFormat="1" ht="14.25" customHeight="1">
      <c r="A424" s="817"/>
      <c r="B424" s="901"/>
      <c r="C424" s="814"/>
      <c r="D424" s="871"/>
      <c r="E424" s="871"/>
      <c r="F424" s="871"/>
      <c r="G424" s="872"/>
      <c r="H424" s="872"/>
      <c r="I424" s="577"/>
      <c r="J424" s="875"/>
      <c r="K424" s="875"/>
      <c r="L424" s="875"/>
      <c r="M424" s="875"/>
      <c r="N424" s="875"/>
      <c r="O424" s="875"/>
      <c r="P424" s="1057"/>
      <c r="R424" s="187"/>
      <c r="S424" s="187"/>
    </row>
    <row r="425" spans="1:19" s="91" customFormat="1" ht="14.25" customHeight="1">
      <c r="A425" s="564"/>
      <c r="B425" s="566"/>
      <c r="C425" s="814"/>
      <c r="D425" s="815"/>
      <c r="E425" s="815"/>
      <c r="F425" s="815"/>
      <c r="G425" s="567"/>
      <c r="H425" s="567"/>
      <c r="I425" s="577"/>
      <c r="J425" s="311"/>
      <c r="K425" s="311"/>
      <c r="L425" s="311"/>
      <c r="M425" s="311"/>
      <c r="N425" s="311"/>
      <c r="O425" s="311"/>
      <c r="P425" s="614"/>
      <c r="Q425" s="283"/>
      <c r="R425" s="283"/>
      <c r="S425" s="283"/>
    </row>
    <row r="426" spans="1:19" s="91" customFormat="1" ht="14.25" customHeight="1">
      <c r="A426" s="817"/>
      <c r="B426" s="901"/>
      <c r="C426" s="814"/>
      <c r="D426" s="871"/>
      <c r="E426" s="871"/>
      <c r="F426" s="871"/>
      <c r="G426" s="872"/>
      <c r="H426" s="872"/>
      <c r="I426" s="577"/>
      <c r="J426" s="875"/>
      <c r="K426" s="875"/>
      <c r="L426" s="875"/>
      <c r="M426" s="875"/>
      <c r="N426" s="875"/>
      <c r="O426" s="875"/>
      <c r="P426" s="1057"/>
      <c r="R426" s="187"/>
      <c r="S426" s="187"/>
    </row>
    <row r="427" spans="1:19" s="91" customFormat="1" ht="27" customHeight="1">
      <c r="A427" s="564"/>
      <c r="B427" s="566"/>
      <c r="C427" s="814"/>
      <c r="D427" s="566"/>
      <c r="E427" s="566"/>
      <c r="F427" s="566"/>
      <c r="G427" s="567"/>
      <c r="H427" s="567"/>
      <c r="I427" s="577"/>
      <c r="J427" s="311"/>
      <c r="K427" s="311"/>
      <c r="L427" s="311"/>
      <c r="M427" s="311"/>
      <c r="N427" s="311"/>
      <c r="O427" s="311"/>
      <c r="P427" s="614"/>
      <c r="Q427" s="283"/>
      <c r="R427" s="283"/>
      <c r="S427" s="283"/>
    </row>
    <row r="428" spans="1:19" s="91" customFormat="1" ht="14.25" customHeight="1">
      <c r="A428" s="817"/>
      <c r="B428" s="901"/>
      <c r="C428" s="814"/>
      <c r="D428" s="871"/>
      <c r="E428" s="871"/>
      <c r="F428" s="871"/>
      <c r="G428" s="872"/>
      <c r="H428" s="872"/>
      <c r="I428" s="577"/>
      <c r="J428" s="875"/>
      <c r="K428" s="875"/>
      <c r="L428" s="875"/>
      <c r="M428" s="875"/>
      <c r="N428" s="875"/>
      <c r="O428" s="875"/>
      <c r="P428" s="1057"/>
      <c r="R428" s="187"/>
      <c r="S428" s="187"/>
    </row>
    <row r="429" spans="1:19" s="91" customFormat="1" ht="27" customHeight="1">
      <c r="A429" s="564"/>
      <c r="B429" s="566"/>
      <c r="C429" s="814"/>
      <c r="D429" s="566"/>
      <c r="E429" s="566"/>
      <c r="F429" s="566"/>
      <c r="G429" s="567"/>
      <c r="H429" s="567"/>
      <c r="I429" s="577"/>
      <c r="J429" s="311"/>
      <c r="K429" s="311"/>
      <c r="L429" s="311"/>
      <c r="M429" s="311"/>
      <c r="N429" s="311"/>
      <c r="O429" s="311"/>
      <c r="P429" s="614"/>
      <c r="Q429" s="283"/>
      <c r="R429" s="283"/>
      <c r="S429" s="283"/>
    </row>
    <row r="430" spans="1:19" s="91" customFormat="1" ht="14.25" customHeight="1">
      <c r="A430" s="564"/>
      <c r="B430" s="566"/>
      <c r="C430" s="814"/>
      <c r="D430" s="815"/>
      <c r="E430" s="815"/>
      <c r="F430" s="815"/>
      <c r="G430" s="567"/>
      <c r="H430" s="567"/>
      <c r="I430" s="891"/>
      <c r="J430" s="311"/>
      <c r="K430" s="311"/>
      <c r="L430" s="311"/>
      <c r="M430" s="311"/>
      <c r="N430" s="311"/>
      <c r="O430" s="311"/>
      <c r="P430" s="631"/>
      <c r="Q430" s="283"/>
      <c r="R430" s="283"/>
      <c r="S430" s="283"/>
    </row>
    <row r="431" spans="1:19" s="91" customFormat="1" ht="14.25" customHeight="1">
      <c r="A431" s="817"/>
      <c r="B431" s="901"/>
      <c r="C431" s="814"/>
      <c r="D431" s="871"/>
      <c r="E431" s="871"/>
      <c r="F431" s="871"/>
      <c r="G431" s="872"/>
      <c r="H431" s="872"/>
      <c r="I431" s="577"/>
      <c r="J431" s="873"/>
      <c r="K431" s="873"/>
      <c r="L431" s="873"/>
      <c r="M431" s="873"/>
      <c r="N431" s="873"/>
      <c r="O431" s="873"/>
      <c r="P431" s="1057"/>
    </row>
    <row r="432" spans="1:19" s="91" customFormat="1" ht="14.25" customHeight="1">
      <c r="A432" s="564"/>
      <c r="B432" s="566"/>
      <c r="C432" s="814"/>
      <c r="D432" s="815"/>
      <c r="E432" s="815"/>
      <c r="F432" s="815"/>
      <c r="G432" s="567"/>
      <c r="H432" s="567"/>
      <c r="I432" s="577"/>
      <c r="J432" s="311"/>
      <c r="K432" s="311"/>
      <c r="L432" s="311"/>
      <c r="M432" s="311"/>
      <c r="N432" s="311"/>
      <c r="O432" s="311"/>
      <c r="P432" s="631"/>
      <c r="Q432" s="283"/>
      <c r="R432" s="283"/>
      <c r="S432" s="283"/>
    </row>
    <row r="433" spans="1:19" s="91" customFormat="1" ht="14.25" customHeight="1">
      <c r="A433" s="817"/>
      <c r="B433" s="901"/>
      <c r="C433" s="814"/>
      <c r="D433" s="871"/>
      <c r="E433" s="871"/>
      <c r="F433" s="871"/>
      <c r="G433" s="872"/>
      <c r="H433" s="872"/>
      <c r="I433" s="577"/>
      <c r="J433" s="875"/>
      <c r="K433" s="875"/>
      <c r="L433" s="875"/>
      <c r="M433" s="875"/>
      <c r="N433" s="875"/>
      <c r="O433" s="875"/>
      <c r="P433" s="1057"/>
      <c r="R433" s="187"/>
      <c r="S433" s="187"/>
    </row>
    <row r="434" spans="1:19" s="91" customFormat="1" ht="15.75" customHeight="1">
      <c r="A434" s="564"/>
      <c r="B434" s="566"/>
      <c r="C434" s="814"/>
      <c r="D434" s="566"/>
      <c r="E434" s="566"/>
      <c r="F434" s="566"/>
      <c r="G434" s="567"/>
      <c r="H434" s="567"/>
      <c r="I434" s="577"/>
      <c r="J434" s="311"/>
      <c r="K434" s="311"/>
      <c r="L434" s="311"/>
      <c r="M434" s="311"/>
      <c r="N434" s="311"/>
      <c r="O434" s="311"/>
      <c r="P434" s="614"/>
      <c r="Q434" s="283"/>
      <c r="R434" s="283"/>
      <c r="S434" s="283"/>
    </row>
    <row r="435" spans="1:19" s="91" customFormat="1" ht="24" customHeight="1">
      <c r="A435" s="817"/>
      <c r="B435" s="901"/>
      <c r="C435" s="814"/>
      <c r="D435" s="871"/>
      <c r="E435" s="871"/>
      <c r="F435" s="871"/>
      <c r="G435" s="872"/>
      <c r="H435" s="872"/>
      <c r="I435" s="577"/>
      <c r="J435" s="875"/>
      <c r="K435" s="875"/>
      <c r="L435" s="875"/>
      <c r="M435" s="875"/>
      <c r="N435" s="875"/>
      <c r="O435" s="875"/>
      <c r="P435" s="1057"/>
    </row>
    <row r="436" spans="1:19" s="91" customFormat="1" ht="14.25" customHeight="1">
      <c r="A436" s="564"/>
      <c r="B436" s="566"/>
      <c r="C436" s="814"/>
      <c r="D436" s="815"/>
      <c r="E436" s="815"/>
      <c r="F436" s="815"/>
      <c r="G436" s="567"/>
      <c r="H436" s="567"/>
      <c r="I436" s="577"/>
      <c r="J436" s="311"/>
      <c r="K436" s="311"/>
      <c r="L436" s="311"/>
      <c r="M436" s="311"/>
      <c r="N436" s="311"/>
      <c r="O436" s="311"/>
      <c r="P436" s="614"/>
      <c r="Q436" s="283"/>
      <c r="R436" s="283"/>
      <c r="S436" s="284"/>
    </row>
    <row r="437" spans="1:19" s="91" customFormat="1" ht="24" customHeight="1">
      <c r="A437" s="817"/>
      <c r="B437" s="901"/>
      <c r="C437" s="814"/>
      <c r="D437" s="871"/>
      <c r="E437" s="871"/>
      <c r="F437" s="871"/>
      <c r="G437" s="872"/>
      <c r="H437" s="872"/>
      <c r="I437" s="577"/>
      <c r="J437" s="875"/>
      <c r="K437" s="875"/>
      <c r="L437" s="875"/>
      <c r="M437" s="875"/>
      <c r="N437" s="875"/>
      <c r="O437" s="875"/>
      <c r="P437" s="1057"/>
      <c r="Q437" s="92"/>
    </row>
    <row r="438" spans="1:19" s="91" customFormat="1" ht="14.25" customHeight="1">
      <c r="A438" s="564"/>
      <c r="B438" s="566"/>
      <c r="C438" s="814"/>
      <c r="D438" s="815"/>
      <c r="E438" s="815"/>
      <c r="F438" s="815"/>
      <c r="G438" s="567"/>
      <c r="H438" s="567"/>
      <c r="I438" s="577"/>
      <c r="J438" s="311"/>
      <c r="K438" s="311"/>
      <c r="L438" s="311"/>
      <c r="M438" s="360"/>
      <c r="N438" s="311"/>
      <c r="O438" s="311"/>
      <c r="P438" s="614"/>
      <c r="Q438" s="283"/>
      <c r="R438" s="283"/>
      <c r="S438" s="283"/>
    </row>
    <row r="439" spans="1:19" s="91" customFormat="1" ht="14.25" customHeight="1">
      <c r="A439" s="817"/>
      <c r="B439" s="901"/>
      <c r="C439" s="814"/>
      <c r="D439" s="871"/>
      <c r="E439" s="871"/>
      <c r="F439" s="871"/>
      <c r="G439" s="872"/>
      <c r="H439" s="872"/>
      <c r="I439" s="577"/>
      <c r="J439" s="875"/>
      <c r="K439" s="875"/>
      <c r="L439" s="875"/>
      <c r="M439" s="605"/>
      <c r="N439" s="875"/>
      <c r="O439" s="875"/>
      <c r="P439" s="1057"/>
      <c r="R439" s="187"/>
      <c r="S439" s="187"/>
    </row>
    <row r="440" spans="1:19" s="91" customFormat="1" ht="15.75" customHeight="1">
      <c r="A440" s="564"/>
      <c r="B440" s="566"/>
      <c r="C440" s="814"/>
      <c r="D440" s="566"/>
      <c r="E440" s="566"/>
      <c r="F440" s="566"/>
      <c r="G440" s="567"/>
      <c r="H440" s="567"/>
      <c r="I440" s="577"/>
      <c r="J440" s="311"/>
      <c r="K440" s="311"/>
      <c r="L440" s="311"/>
      <c r="M440" s="311"/>
      <c r="N440" s="311"/>
      <c r="O440" s="311"/>
      <c r="P440" s="631"/>
      <c r="Q440" s="283"/>
      <c r="R440" s="283"/>
      <c r="S440" s="283"/>
    </row>
    <row r="441" spans="1:19" s="91" customFormat="1" ht="14.25" customHeight="1">
      <c r="A441" s="817"/>
      <c r="B441" s="901"/>
      <c r="C441" s="814"/>
      <c r="D441" s="871"/>
      <c r="E441" s="871"/>
      <c r="F441" s="871"/>
      <c r="G441" s="872"/>
      <c r="H441" s="872"/>
      <c r="I441" s="577"/>
      <c r="J441" s="873"/>
      <c r="K441" s="873"/>
      <c r="L441" s="873"/>
      <c r="M441" s="873"/>
      <c r="N441" s="873"/>
      <c r="O441" s="873"/>
      <c r="P441" s="647"/>
    </row>
    <row r="442" spans="1:19" s="91" customFormat="1" ht="14.25" customHeight="1">
      <c r="A442" s="817"/>
      <c r="B442" s="1041"/>
      <c r="C442" s="893"/>
      <c r="D442" s="894"/>
      <c r="E442" s="894"/>
      <c r="F442" s="894"/>
      <c r="G442" s="895"/>
      <c r="H442" s="895"/>
      <c r="I442" s="812"/>
      <c r="J442" s="895"/>
      <c r="K442" s="895"/>
      <c r="L442" s="842"/>
      <c r="M442" s="895"/>
      <c r="N442" s="895"/>
      <c r="O442" s="842"/>
      <c r="P442" s="1058"/>
      <c r="R442" s="187"/>
      <c r="S442" s="187"/>
    </row>
    <row r="443" spans="1:19" s="91" customFormat="1" ht="24" customHeight="1">
      <c r="A443" s="817"/>
      <c r="B443" s="901"/>
      <c r="C443" s="814"/>
      <c r="D443" s="871"/>
      <c r="E443" s="871"/>
      <c r="F443" s="871"/>
      <c r="G443" s="872"/>
      <c r="H443" s="872"/>
      <c r="I443" s="878"/>
      <c r="J443" s="875"/>
      <c r="K443" s="875"/>
      <c r="L443" s="875"/>
      <c r="M443" s="875"/>
      <c r="N443" s="875"/>
      <c r="O443" s="875"/>
      <c r="P443" s="1057"/>
    </row>
    <row r="444" spans="1:19" s="91" customFormat="1" ht="15.75" customHeight="1">
      <c r="A444" s="564"/>
      <c r="B444" s="566"/>
      <c r="C444" s="814"/>
      <c r="D444" s="815"/>
      <c r="E444" s="815"/>
      <c r="F444" s="815"/>
      <c r="G444" s="567"/>
      <c r="H444" s="567"/>
      <c r="I444" s="577"/>
      <c r="J444" s="896"/>
      <c r="K444" s="311"/>
      <c r="L444" s="311"/>
      <c r="M444" s="311"/>
      <c r="N444" s="311"/>
      <c r="O444" s="311"/>
      <c r="P444" s="631"/>
      <c r="Q444" s="283"/>
      <c r="R444" s="283"/>
      <c r="S444" s="356"/>
    </row>
    <row r="445" spans="1:19" s="91" customFormat="1" ht="14.25" customHeight="1">
      <c r="A445" s="817"/>
      <c r="B445" s="901"/>
      <c r="C445" s="814"/>
      <c r="D445" s="871"/>
      <c r="E445" s="871"/>
      <c r="F445" s="871"/>
      <c r="G445" s="872"/>
      <c r="H445" s="872"/>
      <c r="I445" s="577"/>
      <c r="J445" s="873"/>
      <c r="K445" s="873"/>
      <c r="L445" s="873"/>
      <c r="M445" s="873"/>
      <c r="N445" s="873"/>
      <c r="O445" s="873"/>
      <c r="P445" s="647"/>
    </row>
    <row r="446" spans="1:19" s="91" customFormat="1" ht="14.25" customHeight="1">
      <c r="A446" s="564"/>
      <c r="B446" s="566"/>
      <c r="C446" s="814"/>
      <c r="D446" s="815"/>
      <c r="E446" s="815"/>
      <c r="F446" s="815"/>
      <c r="G446" s="567"/>
      <c r="H446" s="567"/>
      <c r="I446" s="577"/>
      <c r="J446" s="311"/>
      <c r="K446" s="311"/>
      <c r="L446" s="311"/>
      <c r="M446" s="311"/>
      <c r="N446" s="311"/>
      <c r="O446" s="311"/>
      <c r="P446" s="631"/>
      <c r="Q446" s="283"/>
      <c r="R446" s="283"/>
      <c r="S446" s="356"/>
    </row>
    <row r="447" spans="1:19" s="91" customFormat="1" ht="14.25" customHeight="1">
      <c r="A447" s="817"/>
      <c r="B447" s="901"/>
      <c r="C447" s="814"/>
      <c r="D447" s="871"/>
      <c r="E447" s="871"/>
      <c r="F447" s="871"/>
      <c r="G447" s="872"/>
      <c r="H447" s="872"/>
      <c r="I447" s="577"/>
      <c r="J447" s="873"/>
      <c r="K447" s="873"/>
      <c r="L447" s="873"/>
      <c r="M447" s="873"/>
      <c r="N447" s="873"/>
      <c r="O447" s="873"/>
      <c r="P447" s="647"/>
    </row>
    <row r="448" spans="1:19" s="91" customFormat="1" ht="15.75" customHeight="1">
      <c r="A448" s="564"/>
      <c r="B448" s="566"/>
      <c r="C448" s="814"/>
      <c r="D448" s="566"/>
      <c r="E448" s="566"/>
      <c r="F448" s="566"/>
      <c r="G448" s="567"/>
      <c r="H448" s="567"/>
      <c r="I448" s="577"/>
      <c r="J448" s="311"/>
      <c r="K448" s="311"/>
      <c r="L448" s="311"/>
      <c r="M448" s="311"/>
      <c r="N448" s="311"/>
      <c r="O448" s="311"/>
      <c r="P448" s="614"/>
      <c r="Q448" s="283"/>
      <c r="R448" s="283"/>
      <c r="S448" s="284"/>
    </row>
    <row r="449" spans="1:19" s="91" customFormat="1" ht="15" customHeight="1">
      <c r="A449" s="817"/>
      <c r="B449" s="901"/>
      <c r="C449" s="814"/>
      <c r="D449" s="871"/>
      <c r="E449" s="871"/>
      <c r="F449" s="871"/>
      <c r="G449" s="872"/>
      <c r="H449" s="872"/>
      <c r="I449" s="878"/>
      <c r="J449" s="875"/>
      <c r="K449" s="875"/>
      <c r="L449" s="875"/>
      <c r="M449" s="875"/>
      <c r="N449" s="875"/>
      <c r="O449" s="875"/>
      <c r="P449" s="1057"/>
      <c r="Q449" s="92"/>
    </row>
    <row r="450" spans="1:19" s="91" customFormat="1" ht="14.25" customHeight="1">
      <c r="A450" s="564"/>
      <c r="B450" s="566"/>
      <c r="C450" s="814"/>
      <c r="D450" s="815"/>
      <c r="E450" s="815"/>
      <c r="F450" s="815"/>
      <c r="G450" s="567"/>
      <c r="H450" s="567"/>
      <c r="I450" s="577"/>
      <c r="J450" s="311"/>
      <c r="K450" s="311"/>
      <c r="L450" s="311"/>
      <c r="M450" s="311"/>
      <c r="N450" s="311"/>
      <c r="O450" s="311"/>
      <c r="P450" s="631"/>
      <c r="Q450" s="283"/>
      <c r="R450" s="283"/>
      <c r="S450" s="283"/>
    </row>
    <row r="451" spans="1:19" s="91" customFormat="1" ht="14.25" customHeight="1">
      <c r="A451" s="817"/>
      <c r="B451" s="901"/>
      <c r="C451" s="814"/>
      <c r="D451" s="871"/>
      <c r="E451" s="871"/>
      <c r="F451" s="871"/>
      <c r="G451" s="872"/>
      <c r="H451" s="872"/>
      <c r="I451" s="878"/>
      <c r="J451" s="875"/>
      <c r="K451" s="875"/>
      <c r="L451" s="875"/>
      <c r="M451" s="875"/>
      <c r="N451" s="875"/>
      <c r="O451" s="875"/>
      <c r="P451" s="1057"/>
    </row>
    <row r="452" spans="1:19" s="91" customFormat="1" ht="15.75" customHeight="1">
      <c r="A452" s="564"/>
      <c r="B452" s="566"/>
      <c r="C452" s="814"/>
      <c r="D452" s="566"/>
      <c r="E452" s="566"/>
      <c r="F452" s="566"/>
      <c r="G452" s="567"/>
      <c r="H452" s="567"/>
      <c r="I452" s="577"/>
      <c r="J452" s="311"/>
      <c r="K452" s="311"/>
      <c r="L452" s="311"/>
      <c r="M452" s="311"/>
      <c r="N452" s="311"/>
      <c r="O452" s="311"/>
      <c r="P452" s="631"/>
      <c r="Q452" s="283"/>
      <c r="R452" s="283"/>
      <c r="S452" s="283"/>
    </row>
    <row r="453" spans="1:19" s="91" customFormat="1" ht="14.25" customHeight="1">
      <c r="A453" s="817"/>
      <c r="B453" s="901"/>
      <c r="C453" s="814"/>
      <c r="D453" s="871"/>
      <c r="E453" s="871"/>
      <c r="F453" s="871"/>
      <c r="G453" s="872"/>
      <c r="H453" s="872"/>
      <c r="I453" s="310"/>
      <c r="J453" s="875"/>
      <c r="K453" s="875"/>
      <c r="L453" s="875"/>
      <c r="M453" s="875"/>
      <c r="N453" s="875"/>
      <c r="O453" s="875"/>
      <c r="P453" s="1057"/>
      <c r="R453" s="187"/>
      <c r="S453" s="187"/>
    </row>
    <row r="454" spans="1:19" s="91" customFormat="1" ht="15.75" customHeight="1">
      <c r="A454" s="564"/>
      <c r="B454" s="566"/>
      <c r="C454" s="814"/>
      <c r="D454" s="566"/>
      <c r="E454" s="566"/>
      <c r="F454" s="566"/>
      <c r="G454" s="567"/>
      <c r="H454" s="567"/>
      <c r="I454" s="760"/>
      <c r="J454" s="311"/>
      <c r="K454" s="311"/>
      <c r="L454" s="311"/>
      <c r="M454" s="311"/>
      <c r="N454" s="311"/>
      <c r="O454" s="311"/>
      <c r="P454" s="614"/>
      <c r="Q454" s="283"/>
      <c r="R454" s="283"/>
      <c r="S454" s="283"/>
    </row>
    <row r="455" spans="1:19" s="91" customFormat="1" ht="14.25" customHeight="1">
      <c r="A455" s="817"/>
      <c r="B455" s="901"/>
      <c r="C455" s="814"/>
      <c r="D455" s="871"/>
      <c r="E455" s="871"/>
      <c r="F455" s="871"/>
      <c r="G455" s="872"/>
      <c r="H455" s="872"/>
      <c r="I455" s="577"/>
      <c r="J455" s="875"/>
      <c r="K455" s="875"/>
      <c r="L455" s="875"/>
      <c r="M455" s="875"/>
      <c r="N455" s="875"/>
      <c r="O455" s="875"/>
      <c r="P455" s="1057"/>
      <c r="R455" s="187"/>
      <c r="S455" s="187"/>
    </row>
    <row r="456" spans="1:19" s="91" customFormat="1" ht="15.75" customHeight="1">
      <c r="A456" s="564"/>
      <c r="B456" s="566"/>
      <c r="C456" s="814"/>
      <c r="D456" s="566"/>
      <c r="E456" s="566"/>
      <c r="F456" s="566"/>
      <c r="G456" s="567"/>
      <c r="H456" s="567"/>
      <c r="I456" s="577"/>
      <c r="J456" s="311"/>
      <c r="K456" s="311"/>
      <c r="L456" s="311"/>
      <c r="M456" s="311"/>
      <c r="N456" s="311"/>
      <c r="O456" s="311"/>
      <c r="P456" s="614"/>
      <c r="Q456" s="283"/>
      <c r="R456" s="283"/>
      <c r="S456" s="283"/>
    </row>
    <row r="457" spans="1:19" s="91" customFormat="1" ht="18.75">
      <c r="A457" s="817"/>
      <c r="B457" s="901"/>
      <c r="C457" s="814"/>
      <c r="D457" s="871"/>
      <c r="E457" s="871"/>
      <c r="F457" s="871"/>
      <c r="G457" s="872"/>
      <c r="H457" s="872"/>
      <c r="I457" s="577"/>
      <c r="J457" s="875"/>
      <c r="K457" s="875"/>
      <c r="L457" s="875"/>
      <c r="M457" s="875"/>
      <c r="N457" s="875"/>
      <c r="O457" s="875"/>
      <c r="P457" s="1057"/>
    </row>
    <row r="458" spans="1:19" s="91" customFormat="1" ht="15.75" customHeight="1">
      <c r="A458" s="564"/>
      <c r="B458" s="566"/>
      <c r="C458" s="814"/>
      <c r="D458" s="566"/>
      <c r="E458" s="566"/>
      <c r="F458" s="566"/>
      <c r="G458" s="567"/>
      <c r="H458" s="567"/>
      <c r="I458" s="577"/>
      <c r="J458" s="311"/>
      <c r="K458" s="311"/>
      <c r="L458" s="311"/>
      <c r="M458" s="311"/>
      <c r="N458" s="311"/>
      <c r="O458" s="311"/>
      <c r="P458" s="614"/>
      <c r="Q458" s="283"/>
      <c r="R458" s="283"/>
      <c r="S458" s="283"/>
    </row>
    <row r="459" spans="1:19" s="91" customFormat="1" ht="18.75">
      <c r="A459" s="817"/>
      <c r="B459" s="901"/>
      <c r="C459" s="814"/>
      <c r="D459" s="871"/>
      <c r="E459" s="871"/>
      <c r="F459" s="871"/>
      <c r="G459" s="872"/>
      <c r="H459" s="872"/>
      <c r="I459" s="577"/>
      <c r="J459" s="875"/>
      <c r="K459" s="875"/>
      <c r="L459" s="875"/>
      <c r="M459" s="875"/>
      <c r="N459" s="875"/>
      <c r="O459" s="875"/>
      <c r="P459" s="1057"/>
      <c r="R459" s="187"/>
      <c r="S459" s="187"/>
    </row>
    <row r="460" spans="1:19" s="91" customFormat="1" ht="14.25" customHeight="1">
      <c r="A460" s="564"/>
      <c r="B460" s="566"/>
      <c r="C460" s="814"/>
      <c r="D460" s="815"/>
      <c r="E460" s="815"/>
      <c r="F460" s="815"/>
      <c r="G460" s="567"/>
      <c r="H460" s="567"/>
      <c r="I460" s="878"/>
      <c r="J460" s="311"/>
      <c r="K460" s="311"/>
      <c r="L460" s="311"/>
      <c r="M460" s="311"/>
      <c r="N460" s="311"/>
      <c r="O460" s="311"/>
      <c r="P460" s="631"/>
      <c r="Q460" s="220"/>
      <c r="R460" s="220"/>
      <c r="S460" s="220"/>
    </row>
    <row r="461" spans="1:19" s="91" customFormat="1" ht="18.75">
      <c r="A461" s="817"/>
      <c r="B461" s="901"/>
      <c r="C461" s="814"/>
      <c r="D461" s="871"/>
      <c r="E461" s="871"/>
      <c r="F461" s="871"/>
      <c r="G461" s="872"/>
      <c r="H461" s="872"/>
      <c r="I461" s="878"/>
      <c r="J461" s="875"/>
      <c r="K461" s="875"/>
      <c r="L461" s="875"/>
      <c r="M461" s="875"/>
      <c r="N461" s="875"/>
      <c r="O461" s="875"/>
      <c r="P461" s="1057"/>
      <c r="R461" s="187"/>
      <c r="S461" s="187"/>
    </row>
    <row r="462" spans="1:19" s="91" customFormat="1" ht="22.5" customHeight="1">
      <c r="A462" s="564"/>
      <c r="B462" s="566"/>
      <c r="C462" s="814"/>
      <c r="D462" s="566"/>
      <c r="E462" s="566"/>
      <c r="F462" s="566"/>
      <c r="G462" s="567"/>
      <c r="H462" s="567"/>
      <c r="I462" s="310"/>
      <c r="J462" s="311"/>
      <c r="K462" s="311"/>
      <c r="L462" s="311"/>
      <c r="M462" s="311"/>
      <c r="N462" s="357"/>
      <c r="O462" s="311"/>
      <c r="P462" s="631"/>
      <c r="Q462" s="283"/>
      <c r="R462" s="283"/>
      <c r="S462" s="283"/>
    </row>
    <row r="463" spans="1:19" s="91" customFormat="1" ht="18.75">
      <c r="A463" s="817"/>
      <c r="B463" s="901"/>
      <c r="C463" s="814"/>
      <c r="D463" s="871"/>
      <c r="E463" s="871"/>
      <c r="F463" s="871"/>
      <c r="G463" s="872"/>
      <c r="H463" s="872"/>
      <c r="I463" s="577"/>
      <c r="J463" s="875"/>
      <c r="K463" s="875"/>
      <c r="L463" s="875"/>
      <c r="M463" s="875"/>
      <c r="N463" s="875"/>
      <c r="O463" s="875"/>
      <c r="P463" s="1057"/>
      <c r="R463" s="187"/>
      <c r="S463" s="187"/>
    </row>
    <row r="464" spans="1:19" s="91" customFormat="1" ht="24" customHeight="1">
      <c r="A464" s="564"/>
      <c r="B464" s="566"/>
      <c r="C464" s="814"/>
      <c r="D464" s="872"/>
      <c r="E464" s="872"/>
      <c r="F464" s="872"/>
      <c r="G464" s="872"/>
      <c r="H464" s="872"/>
      <c r="I464" s="577"/>
      <c r="J464" s="873"/>
      <c r="K464" s="873"/>
      <c r="L464" s="873"/>
      <c r="M464" s="873"/>
      <c r="N464" s="873"/>
      <c r="O464" s="873"/>
      <c r="P464" s="647"/>
    </row>
    <row r="465" spans="1:19" s="91" customFormat="1" ht="18.75">
      <c r="A465" s="817"/>
      <c r="B465" s="901"/>
      <c r="C465" s="814"/>
      <c r="D465" s="871"/>
      <c r="E465" s="871"/>
      <c r="F465" s="871"/>
      <c r="G465" s="872"/>
      <c r="H465" s="872"/>
      <c r="I465" s="577"/>
      <c r="J465" s="873"/>
      <c r="K465" s="873"/>
      <c r="L465" s="873"/>
      <c r="M465" s="873"/>
      <c r="N465" s="873"/>
      <c r="O465" s="873"/>
      <c r="P465" s="647"/>
      <c r="R465" s="187"/>
      <c r="S465" s="187"/>
    </row>
    <row r="466" spans="1:19" s="91" customFormat="1" ht="15.75" customHeight="1">
      <c r="A466" s="564"/>
      <c r="B466" s="566"/>
      <c r="C466" s="814"/>
      <c r="D466" s="566"/>
      <c r="E466" s="566"/>
      <c r="F466" s="566"/>
      <c r="G466" s="567"/>
      <c r="H466" s="567"/>
      <c r="I466" s="760"/>
      <c r="J466" s="283"/>
      <c r="K466" s="614"/>
      <c r="L466" s="614"/>
      <c r="M466" s="283"/>
      <c r="N466" s="313"/>
      <c r="O466" s="283"/>
      <c r="P466" s="631"/>
      <c r="Q466" s="283"/>
      <c r="R466" s="283"/>
      <c r="S466" s="283"/>
    </row>
    <row r="467" spans="1:19" s="91" customFormat="1" ht="18.75">
      <c r="A467" s="817"/>
      <c r="B467" s="901"/>
      <c r="C467" s="836"/>
      <c r="D467" s="837"/>
      <c r="E467" s="837"/>
      <c r="F467" s="837"/>
      <c r="G467" s="837"/>
      <c r="H467" s="837"/>
      <c r="I467" s="187"/>
      <c r="J467" s="187"/>
      <c r="K467" s="187"/>
      <c r="L467" s="838"/>
      <c r="M467" s="187"/>
      <c r="N467" s="861"/>
      <c r="O467" s="187"/>
      <c r="P467" s="922"/>
      <c r="R467" s="187"/>
      <c r="S467" s="187"/>
    </row>
    <row r="468" spans="1:19" s="91" customFormat="1" ht="15.75" customHeight="1">
      <c r="A468" s="564"/>
      <c r="B468" s="566"/>
      <c r="C468" s="814"/>
      <c r="D468" s="566"/>
      <c r="E468" s="566"/>
      <c r="F468" s="566"/>
      <c r="G468" s="567"/>
      <c r="H468" s="567"/>
      <c r="I468" s="577"/>
      <c r="J468" s="311"/>
      <c r="K468" s="311"/>
      <c r="L468" s="311"/>
      <c r="M468" s="311"/>
      <c r="N468" s="311"/>
      <c r="O468" s="311"/>
      <c r="P468" s="614"/>
      <c r="Q468" s="283"/>
      <c r="R468" s="283"/>
      <c r="S468" s="283"/>
    </row>
    <row r="469" spans="1:19" s="91" customFormat="1" ht="18.75">
      <c r="A469" s="817"/>
      <c r="B469" s="901"/>
      <c r="C469" s="814"/>
      <c r="D469" s="871"/>
      <c r="E469" s="871"/>
      <c r="F469" s="871"/>
      <c r="G469" s="872"/>
      <c r="H469" s="872"/>
      <c r="I469" s="577"/>
      <c r="J469" s="875"/>
      <c r="K469" s="875"/>
      <c r="L469" s="875"/>
      <c r="M469" s="875"/>
      <c r="N469" s="875"/>
      <c r="O469" s="875"/>
      <c r="P469" s="1057"/>
    </row>
    <row r="470" spans="1:19" s="91" customFormat="1" ht="15.75" customHeight="1">
      <c r="A470" s="564"/>
      <c r="B470" s="566"/>
      <c r="C470" s="814"/>
      <c r="D470" s="566"/>
      <c r="E470" s="566"/>
      <c r="F470" s="566"/>
      <c r="G470" s="567"/>
      <c r="H470" s="567"/>
      <c r="I470" s="577"/>
      <c r="J470" s="311"/>
      <c r="K470" s="311"/>
      <c r="L470" s="311"/>
      <c r="M470" s="311"/>
      <c r="N470" s="311"/>
      <c r="O470" s="311"/>
      <c r="P470" s="569"/>
      <c r="Q470" s="283"/>
      <c r="R470" s="283"/>
      <c r="S470" s="283"/>
    </row>
    <row r="471" spans="1:19" s="91" customFormat="1" ht="18.75">
      <c r="A471" s="817"/>
      <c r="B471" s="901"/>
      <c r="C471" s="814"/>
      <c r="D471" s="871"/>
      <c r="E471" s="871"/>
      <c r="F471" s="871"/>
      <c r="G471" s="872"/>
      <c r="H471" s="872"/>
      <c r="I471" s="577"/>
      <c r="J471" s="873"/>
      <c r="K471" s="873"/>
      <c r="L471" s="873"/>
      <c r="M471" s="873"/>
      <c r="N471" s="873"/>
      <c r="O471" s="873"/>
      <c r="P471" s="647"/>
    </row>
    <row r="472" spans="1:19" s="91" customFormat="1" ht="18.75">
      <c r="A472" s="564"/>
      <c r="B472" s="566"/>
      <c r="C472" s="814"/>
      <c r="D472" s="566"/>
      <c r="E472" s="566"/>
      <c r="F472" s="566"/>
      <c r="G472" s="567"/>
      <c r="H472" s="567"/>
      <c r="I472" s="577"/>
      <c r="J472" s="311"/>
      <c r="K472" s="311"/>
      <c r="L472" s="311"/>
      <c r="M472" s="311"/>
      <c r="N472" s="311"/>
      <c r="O472" s="311"/>
      <c r="P472" s="614"/>
      <c r="Q472" s="283"/>
      <c r="R472" s="283"/>
      <c r="S472" s="283"/>
    </row>
    <row r="473" spans="1:19" s="91" customFormat="1" ht="18.75">
      <c r="A473" s="817"/>
      <c r="B473" s="901"/>
      <c r="C473" s="814"/>
      <c r="D473" s="871"/>
      <c r="E473" s="871"/>
      <c r="F473" s="871"/>
      <c r="G473" s="872"/>
      <c r="H473" s="872"/>
      <c r="I473" s="869"/>
      <c r="J473" s="875"/>
      <c r="K473" s="875"/>
      <c r="L473" s="875"/>
      <c r="M473" s="875"/>
      <c r="N473" s="875"/>
      <c r="O473" s="875"/>
      <c r="P473" s="1061"/>
    </row>
    <row r="474" spans="1:19" s="91" customFormat="1" ht="15.75" customHeight="1">
      <c r="A474" s="564"/>
      <c r="B474" s="360"/>
      <c r="C474" s="899"/>
      <c r="D474" s="614"/>
      <c r="E474" s="614"/>
      <c r="F474" s="614"/>
      <c r="G474" s="900"/>
      <c r="H474" s="900"/>
      <c r="I474" s="891"/>
      <c r="J474" s="360"/>
      <c r="K474" s="360"/>
      <c r="L474" s="313"/>
      <c r="M474" s="360"/>
      <c r="N474" s="360"/>
      <c r="O474" s="313"/>
      <c r="P474" s="631"/>
      <c r="Q474" s="283"/>
      <c r="R474" s="283"/>
      <c r="S474" s="283"/>
    </row>
    <row r="475" spans="1:19" s="91" customFormat="1">
      <c r="A475" s="817"/>
      <c r="B475" s="1041"/>
      <c r="C475" s="893"/>
      <c r="D475" s="894"/>
      <c r="E475" s="894"/>
      <c r="F475" s="894"/>
      <c r="G475" s="895"/>
      <c r="H475" s="895"/>
      <c r="I475" s="812"/>
      <c r="J475" s="895"/>
      <c r="K475" s="895"/>
      <c r="L475" s="842"/>
      <c r="M475" s="895"/>
      <c r="N475" s="895"/>
      <c r="O475" s="842"/>
      <c r="P475" s="1058"/>
      <c r="R475" s="187"/>
      <c r="S475" s="187"/>
    </row>
    <row r="476" spans="1:19" s="91" customFormat="1" ht="15.75" customHeight="1">
      <c r="A476" s="564"/>
      <c r="B476" s="566"/>
      <c r="C476" s="814"/>
      <c r="D476" s="566"/>
      <c r="E476" s="566"/>
      <c r="F476" s="566"/>
      <c r="G476" s="567"/>
      <c r="H476" s="567"/>
      <c r="I476" s="878"/>
      <c r="J476" s="311"/>
      <c r="K476" s="311"/>
      <c r="L476" s="311"/>
      <c r="M476" s="311"/>
      <c r="N476" s="311"/>
      <c r="O476" s="311"/>
      <c r="P476" s="614"/>
      <c r="Q476" s="283"/>
      <c r="R476" s="283"/>
      <c r="S476" s="283"/>
    </row>
    <row r="477" spans="1:19" s="91" customFormat="1" ht="18.75">
      <c r="A477" s="817"/>
      <c r="B477" s="901"/>
      <c r="C477" s="814"/>
      <c r="D477" s="871"/>
      <c r="E477" s="871"/>
      <c r="F477" s="871"/>
      <c r="G477" s="872"/>
      <c r="H477" s="872"/>
      <c r="I477" s="878"/>
      <c r="J477" s="875"/>
      <c r="K477" s="875"/>
      <c r="L477" s="875"/>
      <c r="M477" s="875"/>
      <c r="N477" s="875"/>
      <c r="O477" s="875"/>
      <c r="P477" s="1057"/>
      <c r="R477" s="92"/>
      <c r="S477" s="92"/>
    </row>
    <row r="478" spans="1:19" s="91" customFormat="1" ht="15.75" customHeight="1">
      <c r="A478" s="564"/>
      <c r="B478" s="566"/>
      <c r="C478" s="814"/>
      <c r="D478" s="566"/>
      <c r="E478" s="566"/>
      <c r="F478" s="566"/>
      <c r="G478" s="567"/>
      <c r="H478" s="567"/>
      <c r="I478" s="577"/>
      <c r="J478" s="311"/>
      <c r="K478" s="311"/>
      <c r="L478" s="357"/>
      <c r="M478" s="311"/>
      <c r="N478" s="311"/>
      <c r="O478" s="311"/>
      <c r="P478" s="631"/>
      <c r="Q478" s="283"/>
      <c r="R478" s="283"/>
      <c r="S478" s="283"/>
    </row>
    <row r="479" spans="1:19" s="92" customFormat="1" ht="18.75">
      <c r="A479" s="817"/>
      <c r="B479" s="901"/>
      <c r="C479" s="814"/>
      <c r="D479" s="871"/>
      <c r="E479" s="871"/>
      <c r="F479" s="871"/>
      <c r="G479" s="872"/>
      <c r="H479" s="872"/>
      <c r="I479" s="577"/>
      <c r="J479" s="873"/>
      <c r="K479" s="873"/>
      <c r="L479" s="873"/>
      <c r="M479" s="873"/>
      <c r="N479" s="873"/>
      <c r="O479" s="873"/>
      <c r="P479" s="647"/>
      <c r="Q479" s="91"/>
    </row>
    <row r="480" spans="1:19" s="92" customFormat="1" ht="15" customHeight="1">
      <c r="A480" s="564"/>
      <c r="B480" s="360"/>
      <c r="C480" s="893"/>
      <c r="D480" s="880"/>
      <c r="E480" s="880"/>
      <c r="F480" s="880"/>
      <c r="G480" s="895"/>
      <c r="H480" s="895"/>
      <c r="I480" s="884"/>
      <c r="J480" s="222"/>
      <c r="K480" s="880"/>
      <c r="L480" s="881"/>
      <c r="M480" s="222"/>
      <c r="N480" s="881"/>
      <c r="O480" s="880"/>
      <c r="P480" s="631"/>
      <c r="Q480" s="222"/>
      <c r="R480" s="222"/>
      <c r="S480" s="222"/>
    </row>
    <row r="481" spans="1:19" s="92" customFormat="1" ht="18.75">
      <c r="A481" s="564"/>
      <c r="B481" s="566"/>
      <c r="C481" s="814"/>
      <c r="D481" s="872"/>
      <c r="E481" s="872"/>
      <c r="F481" s="872"/>
      <c r="G481" s="872"/>
      <c r="H481" s="872"/>
      <c r="I481" s="577"/>
      <c r="J481" s="873"/>
      <c r="K481" s="873"/>
      <c r="L481" s="873"/>
      <c r="M481" s="873"/>
      <c r="N481" s="873"/>
      <c r="O481" s="873"/>
      <c r="P481" s="631"/>
      <c r="Q481" s="91"/>
      <c r="R481" s="91"/>
      <c r="S481" s="91"/>
    </row>
    <row r="482" spans="1:19" s="91" customFormat="1" ht="18.75">
      <c r="A482" s="817"/>
      <c r="B482" s="901"/>
      <c r="C482" s="814"/>
      <c r="D482" s="871"/>
      <c r="E482" s="871"/>
      <c r="F482" s="871"/>
      <c r="G482" s="872"/>
      <c r="H482" s="872"/>
      <c r="I482" s="577"/>
      <c r="J482" s="873"/>
      <c r="K482" s="873"/>
      <c r="L482" s="873"/>
      <c r="M482" s="873"/>
      <c r="N482" s="873"/>
      <c r="O482" s="873"/>
      <c r="P482" s="647"/>
    </row>
    <row r="483" spans="1:19" s="91" customFormat="1" ht="24" customHeight="1">
      <c r="A483" s="564"/>
      <c r="B483" s="566"/>
      <c r="C483" s="814"/>
      <c r="D483" s="815"/>
      <c r="E483" s="815"/>
      <c r="F483" s="815"/>
      <c r="G483" s="567"/>
      <c r="H483" s="567"/>
      <c r="I483" s="577"/>
      <c r="J483" s="311"/>
      <c r="K483" s="311"/>
      <c r="L483" s="311"/>
      <c r="M483" s="311"/>
      <c r="N483" s="311"/>
      <c r="O483" s="311"/>
      <c r="P483" s="631"/>
      <c r="Q483" s="283"/>
      <c r="R483" s="283"/>
      <c r="S483" s="356"/>
    </row>
    <row r="484" spans="1:19" s="92" customFormat="1" ht="15.75" customHeight="1">
      <c r="A484" s="564"/>
      <c r="B484" s="566"/>
      <c r="C484" s="814"/>
      <c r="D484" s="566"/>
      <c r="E484" s="566"/>
      <c r="F484" s="566"/>
      <c r="G484" s="901"/>
      <c r="H484" s="901"/>
      <c r="I484" s="576"/>
      <c r="J484" s="220"/>
      <c r="K484" s="311"/>
      <c r="L484" s="311"/>
      <c r="M484" s="311"/>
      <c r="N484" s="311"/>
      <c r="O484" s="311"/>
      <c r="P484" s="614"/>
      <c r="Q484" s="220"/>
      <c r="R484" s="220"/>
      <c r="S484" s="220"/>
    </row>
    <row r="485" spans="1:19" s="91" customFormat="1" ht="18.75">
      <c r="A485" s="817"/>
      <c r="B485" s="901"/>
      <c r="C485" s="814"/>
      <c r="D485" s="871"/>
      <c r="E485" s="871"/>
      <c r="F485" s="871"/>
      <c r="G485" s="872"/>
      <c r="H485" s="872"/>
      <c r="I485" s="577"/>
      <c r="J485" s="875"/>
      <c r="K485" s="875"/>
      <c r="L485" s="875"/>
      <c r="M485" s="875"/>
      <c r="N485" s="875"/>
      <c r="O485" s="875"/>
      <c r="P485" s="1057"/>
    </row>
    <row r="486" spans="1:19" s="92" customFormat="1" ht="18.75">
      <c r="A486" s="564"/>
      <c r="B486" s="566"/>
      <c r="C486" s="814"/>
      <c r="D486" s="566"/>
      <c r="E486" s="566"/>
      <c r="F486" s="566"/>
      <c r="G486" s="567"/>
      <c r="H486" s="567"/>
      <c r="I486" s="878"/>
      <c r="J486" s="311"/>
      <c r="K486" s="311"/>
      <c r="L486" s="311"/>
      <c r="M486" s="311"/>
      <c r="N486" s="311"/>
      <c r="O486" s="311"/>
      <c r="P486" s="902"/>
      <c r="Q486" s="283"/>
      <c r="R486" s="283"/>
      <c r="S486" s="283"/>
    </row>
    <row r="487" spans="1:19" s="91" customFormat="1" ht="18.75">
      <c r="A487" s="817"/>
      <c r="B487" s="901"/>
      <c r="C487" s="836"/>
      <c r="D487" s="837"/>
      <c r="E487" s="837"/>
      <c r="F487" s="837"/>
      <c r="G487" s="837"/>
      <c r="H487" s="837"/>
      <c r="I487" s="187"/>
      <c r="J487" s="187"/>
      <c r="K487" s="187"/>
      <c r="L487" s="838"/>
      <c r="M487" s="894"/>
      <c r="N487" s="187"/>
      <c r="O487" s="187"/>
      <c r="P487" s="922"/>
      <c r="R487" s="92"/>
      <c r="S487" s="92"/>
    </row>
    <row r="488" spans="1:19" s="91" customFormat="1" ht="18.75">
      <c r="A488" s="564"/>
      <c r="B488" s="566"/>
      <c r="C488" s="814"/>
      <c r="D488" s="566"/>
      <c r="E488" s="566"/>
      <c r="F488" s="566"/>
      <c r="G488" s="567"/>
      <c r="H488" s="567"/>
      <c r="I488" s="577"/>
      <c r="J488" s="311"/>
      <c r="K488" s="311"/>
      <c r="L488" s="311"/>
      <c r="M488" s="311"/>
      <c r="N488" s="311"/>
      <c r="O488" s="311"/>
      <c r="P488" s="357"/>
      <c r="Q488" s="283"/>
      <c r="R488" s="283"/>
      <c r="S488" s="283"/>
    </row>
    <row r="489" spans="1:19" s="91" customFormat="1" ht="14.25" customHeight="1">
      <c r="A489" s="817"/>
      <c r="B489" s="901"/>
      <c r="C489" s="814"/>
      <c r="D489" s="871"/>
      <c r="E489" s="871"/>
      <c r="F489" s="871"/>
      <c r="G489" s="872"/>
      <c r="H489" s="872"/>
      <c r="I489" s="878"/>
      <c r="J489" s="875"/>
      <c r="K489" s="875"/>
      <c r="L489" s="875"/>
      <c r="M489" s="875"/>
      <c r="N489" s="875"/>
      <c r="O489" s="875"/>
      <c r="P489" s="1057"/>
    </row>
    <row r="490" spans="1:19" s="92" customFormat="1" ht="15" customHeight="1">
      <c r="A490" s="817"/>
      <c r="B490" s="901"/>
      <c r="C490" s="814"/>
      <c r="D490" s="871"/>
      <c r="E490" s="871"/>
      <c r="F490" s="871"/>
      <c r="G490" s="872"/>
      <c r="H490" s="872"/>
      <c r="I490" s="878"/>
      <c r="J490" s="875"/>
      <c r="K490" s="875"/>
      <c r="L490" s="875"/>
      <c r="M490" s="875"/>
      <c r="N490" s="875"/>
      <c r="O490" s="875"/>
      <c r="P490" s="1057"/>
      <c r="Q490" s="91"/>
    </row>
    <row r="491" spans="1:19" s="91" customFormat="1" ht="15.75" customHeight="1">
      <c r="A491" s="564"/>
      <c r="B491" s="566"/>
      <c r="C491" s="814"/>
      <c r="D491" s="566"/>
      <c r="E491" s="566"/>
      <c r="F491" s="566"/>
      <c r="G491" s="567"/>
      <c r="H491" s="567"/>
      <c r="I491" s="577"/>
      <c r="J491" s="311"/>
      <c r="K491" s="311"/>
      <c r="L491" s="311"/>
      <c r="M491" s="311"/>
      <c r="N491" s="311"/>
      <c r="O491" s="311"/>
      <c r="P491" s="631"/>
      <c r="Q491" s="357"/>
      <c r="R491" s="357"/>
      <c r="S491" s="357"/>
    </row>
    <row r="492" spans="1:19" s="92" customFormat="1" ht="18.75">
      <c r="A492" s="817"/>
      <c r="B492" s="901"/>
      <c r="C492" s="814"/>
      <c r="D492" s="871"/>
      <c r="E492" s="871"/>
      <c r="F492" s="871"/>
      <c r="G492" s="872"/>
      <c r="H492" s="872"/>
      <c r="I492" s="577"/>
      <c r="J492" s="875"/>
      <c r="K492" s="875"/>
      <c r="L492" s="875"/>
      <c r="M492" s="875"/>
      <c r="N492" s="875"/>
      <c r="O492" s="875"/>
      <c r="P492" s="1057"/>
      <c r="Q492" s="89"/>
      <c r="R492" s="91"/>
      <c r="S492" s="91"/>
    </row>
    <row r="493" spans="1:19" s="92" customFormat="1" ht="18.75">
      <c r="A493" s="564"/>
      <c r="B493" s="566"/>
      <c r="C493" s="814"/>
      <c r="D493" s="566"/>
      <c r="E493" s="566"/>
      <c r="F493" s="566"/>
      <c r="G493" s="567"/>
      <c r="H493" s="567"/>
      <c r="I493" s="878"/>
      <c r="J493" s="311"/>
      <c r="K493" s="311"/>
      <c r="L493" s="311"/>
      <c r="M493" s="311"/>
      <c r="N493" s="311"/>
      <c r="O493" s="311"/>
      <c r="P493" s="631"/>
      <c r="Q493" s="283"/>
      <c r="R493" s="283"/>
      <c r="S493" s="283"/>
    </row>
    <row r="494" spans="1:19" s="92" customFormat="1" ht="18.75">
      <c r="A494" s="817"/>
      <c r="B494" s="901"/>
      <c r="C494" s="814"/>
      <c r="D494" s="871"/>
      <c r="E494" s="871"/>
      <c r="F494" s="871"/>
      <c r="G494" s="872"/>
      <c r="H494" s="872"/>
      <c r="I494" s="903"/>
      <c r="J494" s="875"/>
      <c r="K494" s="875"/>
      <c r="L494" s="875"/>
      <c r="M494" s="875"/>
      <c r="N494" s="875"/>
      <c r="O494" s="875"/>
      <c r="P494" s="1061"/>
      <c r="Q494" s="187"/>
      <c r="R494" s="91"/>
      <c r="S494" s="91"/>
    </row>
    <row r="495" spans="1:19" s="92" customFormat="1" ht="18.75">
      <c r="A495" s="564"/>
      <c r="B495" s="566"/>
      <c r="C495" s="814"/>
      <c r="D495" s="566"/>
      <c r="E495" s="566"/>
      <c r="F495" s="566"/>
      <c r="G495" s="567"/>
      <c r="H495" s="567"/>
      <c r="I495" s="577"/>
      <c r="J495" s="311"/>
      <c r="K495" s="311"/>
      <c r="L495" s="311"/>
      <c r="M495" s="311"/>
      <c r="N495" s="311"/>
      <c r="O495" s="311"/>
      <c r="P495" s="631"/>
      <c r="Q495" s="283"/>
      <c r="R495" s="283"/>
      <c r="S495" s="283"/>
    </row>
    <row r="496" spans="1:19" s="91" customFormat="1" ht="18.75">
      <c r="A496" s="817"/>
      <c r="B496" s="901"/>
      <c r="C496" s="814"/>
      <c r="D496" s="871"/>
      <c r="E496" s="871"/>
      <c r="F496" s="871"/>
      <c r="G496" s="872"/>
      <c r="H496" s="872"/>
      <c r="I496" s="577"/>
      <c r="J496" s="873"/>
      <c r="K496" s="873"/>
      <c r="L496" s="873"/>
      <c r="M496" s="873"/>
      <c r="N496" s="873"/>
      <c r="O496" s="873"/>
      <c r="P496" s="647"/>
      <c r="Q496" s="187"/>
    </row>
    <row r="497" spans="1:19" s="91" customFormat="1" ht="18.75">
      <c r="A497" s="564"/>
      <c r="B497" s="566"/>
      <c r="C497" s="814"/>
      <c r="D497" s="566"/>
      <c r="E497" s="566"/>
      <c r="F497" s="566"/>
      <c r="G497" s="567"/>
      <c r="H497" s="567"/>
      <c r="I497" s="878"/>
      <c r="J497" s="311"/>
      <c r="K497" s="311"/>
      <c r="L497" s="311"/>
      <c r="M497" s="311"/>
      <c r="N497" s="311"/>
      <c r="O497" s="311"/>
      <c r="P497" s="631"/>
      <c r="Q497" s="283"/>
      <c r="R497" s="283"/>
      <c r="S497" s="283"/>
    </row>
    <row r="498" spans="1:19" s="91" customFormat="1" ht="18.75">
      <c r="A498" s="817"/>
      <c r="B498" s="901"/>
      <c r="C498" s="814"/>
      <c r="D498" s="871"/>
      <c r="E498" s="871"/>
      <c r="F498" s="871"/>
      <c r="G498" s="872"/>
      <c r="H498" s="872"/>
      <c r="I498" s="903"/>
      <c r="J498" s="875"/>
      <c r="K498" s="875"/>
      <c r="L498" s="875"/>
      <c r="M498" s="875"/>
      <c r="N498" s="875"/>
      <c r="O498" s="875"/>
      <c r="P498" s="906"/>
      <c r="Q498" s="187"/>
      <c r="R498" s="92"/>
      <c r="S498" s="92"/>
    </row>
    <row r="499" spans="1:19" s="91" customFormat="1">
      <c r="A499" s="564"/>
      <c r="B499" s="360"/>
      <c r="C499" s="899"/>
      <c r="D499" s="614"/>
      <c r="E499" s="614"/>
      <c r="F499" s="614"/>
      <c r="G499" s="900"/>
      <c r="H499" s="900"/>
      <c r="I499" s="891"/>
      <c r="J499" s="360"/>
      <c r="K499" s="360"/>
      <c r="L499" s="313"/>
      <c r="M499" s="360"/>
      <c r="N499" s="360"/>
      <c r="O499" s="284"/>
      <c r="P499" s="569"/>
      <c r="Q499" s="283"/>
      <c r="R499" s="283"/>
      <c r="S499" s="283"/>
    </row>
    <row r="500" spans="1:19" s="91" customFormat="1">
      <c r="A500" s="817"/>
      <c r="B500" s="1041"/>
      <c r="C500" s="893"/>
      <c r="D500" s="894"/>
      <c r="E500" s="894"/>
      <c r="F500" s="894"/>
      <c r="G500" s="895"/>
      <c r="H500" s="895"/>
      <c r="I500" s="812"/>
      <c r="J500" s="895"/>
      <c r="K500" s="895"/>
      <c r="L500" s="842"/>
      <c r="M500" s="895"/>
      <c r="N500" s="895"/>
      <c r="O500" s="842"/>
      <c r="P500" s="1058"/>
      <c r="Q500" s="187"/>
    </row>
    <row r="501" spans="1:19" s="91" customFormat="1" ht="15.75" customHeight="1">
      <c r="A501" s="564"/>
      <c r="B501" s="566"/>
      <c r="C501" s="814"/>
      <c r="D501" s="566"/>
      <c r="E501" s="566"/>
      <c r="F501" s="566"/>
      <c r="G501" s="567"/>
      <c r="H501" s="567"/>
      <c r="I501" s="577"/>
      <c r="J501" s="311"/>
      <c r="K501" s="311"/>
      <c r="L501" s="311"/>
      <c r="M501" s="311"/>
      <c r="N501" s="311"/>
      <c r="O501" s="311"/>
      <c r="P501" s="631"/>
      <c r="Q501" s="283"/>
      <c r="R501" s="283"/>
      <c r="S501" s="283"/>
    </row>
    <row r="502" spans="1:19" s="92" customFormat="1" ht="18.75">
      <c r="A502" s="817"/>
      <c r="B502" s="901"/>
      <c r="C502" s="814"/>
      <c r="D502" s="871"/>
      <c r="E502" s="871"/>
      <c r="F502" s="871"/>
      <c r="G502" s="872"/>
      <c r="H502" s="872"/>
      <c r="I502" s="878"/>
      <c r="J502" s="873"/>
      <c r="K502" s="873"/>
      <c r="L502" s="873"/>
      <c r="M502" s="873"/>
      <c r="N502" s="873"/>
      <c r="O502" s="873"/>
      <c r="P502" s="647"/>
      <c r="Q502" s="91"/>
    </row>
    <row r="503" spans="1:19" s="91" customFormat="1" ht="15" customHeight="1">
      <c r="A503" s="817"/>
      <c r="B503" s="901"/>
      <c r="C503" s="814"/>
      <c r="D503" s="871"/>
      <c r="E503" s="871"/>
      <c r="F503" s="871"/>
      <c r="G503" s="872"/>
      <c r="H503" s="872"/>
      <c r="I503" s="878"/>
      <c r="J503" s="875"/>
      <c r="K503" s="875"/>
      <c r="L503" s="875"/>
      <c r="M503" s="875"/>
      <c r="N503" s="875"/>
      <c r="O503" s="875"/>
      <c r="P503" s="1057"/>
      <c r="Q503" s="187"/>
      <c r="R503" s="92"/>
      <c r="S503" s="92"/>
    </row>
    <row r="504" spans="1:19" s="91" customFormat="1" ht="18.75">
      <c r="A504" s="564"/>
      <c r="B504" s="566"/>
      <c r="C504" s="814"/>
      <c r="D504" s="566"/>
      <c r="E504" s="566"/>
      <c r="F504" s="566"/>
      <c r="G504" s="567"/>
      <c r="H504" s="567"/>
      <c r="I504" s="878"/>
      <c r="J504" s="311"/>
      <c r="K504" s="311"/>
      <c r="L504" s="311"/>
      <c r="M504" s="311"/>
      <c r="N504" s="311"/>
      <c r="O504" s="284"/>
      <c r="P504" s="631"/>
      <c r="Q504" s="283"/>
      <c r="R504" s="283"/>
      <c r="S504" s="283"/>
    </row>
    <row r="505" spans="1:19" s="92" customFormat="1" ht="18.75">
      <c r="A505" s="817"/>
      <c r="B505" s="901"/>
      <c r="C505" s="814"/>
      <c r="D505" s="871"/>
      <c r="E505" s="871"/>
      <c r="F505" s="871"/>
      <c r="G505" s="872"/>
      <c r="H505" s="872"/>
      <c r="I505" s="878"/>
      <c r="J505" s="875"/>
      <c r="K505" s="875"/>
      <c r="L505" s="875"/>
      <c r="M505" s="875"/>
      <c r="N505" s="875"/>
      <c r="O505" s="875"/>
      <c r="P505" s="1057"/>
      <c r="Q505" s="91"/>
    </row>
    <row r="506" spans="1:19" s="92" customFormat="1" ht="22.5" customHeight="1">
      <c r="A506" s="564"/>
      <c r="B506" s="566"/>
      <c r="C506" s="849"/>
      <c r="D506" s="815"/>
      <c r="E506" s="815"/>
      <c r="F506" s="815"/>
      <c r="G506" s="850"/>
      <c r="H506" s="850"/>
      <c r="I506" s="907"/>
      <c r="J506" s="908"/>
      <c r="K506" s="908"/>
      <c r="L506" s="908"/>
      <c r="M506" s="908"/>
      <c r="N506" s="908"/>
      <c r="O506" s="908"/>
      <c r="P506" s="614"/>
      <c r="Q506" s="398"/>
      <c r="R506" s="398"/>
      <c r="S506" s="398"/>
    </row>
    <row r="507" spans="1:19" s="91" customFormat="1" ht="14.25" customHeight="1">
      <c r="A507" s="817"/>
      <c r="B507" s="901"/>
      <c r="C507" s="814"/>
      <c r="D507" s="871"/>
      <c r="E507" s="871"/>
      <c r="F507" s="871"/>
      <c r="G507" s="872"/>
      <c r="H507" s="872"/>
      <c r="I507" s="878"/>
      <c r="J507" s="875"/>
      <c r="K507" s="875"/>
      <c r="L507" s="875"/>
      <c r="M507" s="875"/>
      <c r="N507" s="875"/>
      <c r="O507" s="875"/>
      <c r="P507" s="1057"/>
    </row>
    <row r="508" spans="1:19" s="91" customFormat="1" ht="18.75">
      <c r="A508" s="564"/>
      <c r="B508" s="566"/>
      <c r="C508" s="814"/>
      <c r="D508" s="566"/>
      <c r="E508" s="566"/>
      <c r="F508" s="566"/>
      <c r="G508" s="567"/>
      <c r="H508" s="567"/>
      <c r="I508" s="878"/>
      <c r="J508" s="311"/>
      <c r="K508" s="311"/>
      <c r="L508" s="311"/>
      <c r="M508" s="311"/>
      <c r="N508" s="311"/>
      <c r="O508" s="311"/>
      <c r="P508" s="631"/>
      <c r="Q508" s="283"/>
      <c r="R508" s="283"/>
      <c r="S508" s="283"/>
    </row>
    <row r="509" spans="1:19" s="92" customFormat="1" ht="18.75">
      <c r="A509" s="817"/>
      <c r="B509" s="901"/>
      <c r="C509" s="814"/>
      <c r="D509" s="871"/>
      <c r="E509" s="871"/>
      <c r="F509" s="871"/>
      <c r="G509" s="872"/>
      <c r="H509" s="872"/>
      <c r="I509" s="910"/>
      <c r="J509" s="875"/>
      <c r="K509" s="875"/>
      <c r="L509" s="875"/>
      <c r="M509" s="875"/>
      <c r="N509" s="875"/>
      <c r="O509" s="875"/>
      <c r="P509" s="1057"/>
      <c r="Q509" s="187"/>
      <c r="R509" s="91"/>
      <c r="S509" s="91"/>
    </row>
    <row r="510" spans="1:19" s="91" customFormat="1" ht="18.75">
      <c r="A510" s="564"/>
      <c r="B510" s="566"/>
      <c r="C510" s="814"/>
      <c r="D510" s="566"/>
      <c r="E510" s="566"/>
      <c r="F510" s="566"/>
      <c r="G510" s="567"/>
      <c r="H510" s="567"/>
      <c r="I510" s="878"/>
      <c r="J510" s="311"/>
      <c r="K510" s="311"/>
      <c r="L510" s="311"/>
      <c r="M510" s="311"/>
      <c r="N510" s="311"/>
      <c r="O510" s="311"/>
      <c r="P510" s="614"/>
      <c r="Q510" s="283"/>
      <c r="R510" s="283"/>
      <c r="S510" s="283"/>
    </row>
    <row r="511" spans="1:19" s="91" customFormat="1" ht="18.75">
      <c r="A511" s="817"/>
      <c r="B511" s="901"/>
      <c r="C511" s="814"/>
      <c r="D511" s="871"/>
      <c r="E511" s="871"/>
      <c r="F511" s="871"/>
      <c r="G511" s="872"/>
      <c r="H511" s="872"/>
      <c r="I511" s="878"/>
      <c r="J511" s="875"/>
      <c r="K511" s="875"/>
      <c r="L511" s="875"/>
      <c r="M511" s="875"/>
      <c r="N511" s="875"/>
      <c r="O511" s="875"/>
      <c r="P511" s="1057"/>
    </row>
    <row r="512" spans="1:19" s="91" customFormat="1" ht="15.75" customHeight="1">
      <c r="A512" s="564"/>
      <c r="B512" s="566"/>
      <c r="C512" s="814"/>
      <c r="D512" s="566"/>
      <c r="E512" s="566"/>
      <c r="F512" s="566"/>
      <c r="G512" s="567"/>
      <c r="H512" s="567"/>
      <c r="I512" s="878"/>
      <c r="J512" s="311"/>
      <c r="K512" s="311"/>
      <c r="L512" s="311"/>
      <c r="M512" s="311"/>
      <c r="N512" s="311"/>
      <c r="O512" s="311"/>
      <c r="P512" s="631"/>
      <c r="Q512" s="283"/>
      <c r="R512" s="283"/>
      <c r="S512" s="283"/>
    </row>
    <row r="513" spans="1:19" s="91" customFormat="1" ht="14.25" customHeight="1">
      <c r="A513" s="817"/>
      <c r="B513" s="901"/>
      <c r="C513" s="814"/>
      <c r="D513" s="871"/>
      <c r="E513" s="871"/>
      <c r="F513" s="871"/>
      <c r="G513" s="872"/>
      <c r="H513" s="872"/>
      <c r="I513" s="878"/>
      <c r="J513" s="875"/>
      <c r="K513" s="875"/>
      <c r="L513" s="875"/>
      <c r="M513" s="875"/>
      <c r="N513" s="875"/>
      <c r="O513" s="875"/>
      <c r="P513" s="1057"/>
      <c r="Q513" s="187"/>
    </row>
    <row r="514" spans="1:19" s="91" customFormat="1" ht="15.75" customHeight="1">
      <c r="A514" s="564"/>
      <c r="B514" s="566"/>
      <c r="C514" s="814"/>
      <c r="D514" s="566"/>
      <c r="E514" s="566"/>
      <c r="F514" s="566"/>
      <c r="G514" s="872"/>
      <c r="H514" s="872"/>
      <c r="I514" s="576"/>
      <c r="J514" s="311"/>
      <c r="K514" s="311"/>
      <c r="L514" s="311"/>
      <c r="M514" s="311"/>
      <c r="N514" s="311"/>
      <c r="O514" s="311"/>
      <c r="P514" s="631"/>
      <c r="Q514" s="220"/>
      <c r="R514" s="220"/>
      <c r="S514" s="220"/>
    </row>
    <row r="515" spans="1:19" s="91" customFormat="1" ht="18.75">
      <c r="A515" s="817"/>
      <c r="B515" s="901"/>
      <c r="C515" s="814"/>
      <c r="D515" s="871"/>
      <c r="E515" s="871"/>
      <c r="F515" s="871"/>
      <c r="G515" s="872"/>
      <c r="H515" s="872"/>
      <c r="I515" s="577"/>
      <c r="J515" s="875"/>
      <c r="K515" s="875"/>
      <c r="L515" s="875"/>
      <c r="M515" s="875"/>
      <c r="N515" s="875"/>
      <c r="O515" s="875"/>
      <c r="P515" s="1057"/>
    </row>
    <row r="516" spans="1:19" s="92" customFormat="1" ht="18.75">
      <c r="A516" s="564"/>
      <c r="B516" s="566"/>
      <c r="C516" s="814"/>
      <c r="D516" s="566"/>
      <c r="E516" s="566"/>
      <c r="F516" s="566"/>
      <c r="G516" s="567"/>
      <c r="H516" s="567"/>
      <c r="I516" s="577"/>
      <c r="J516" s="614"/>
      <c r="K516" s="283"/>
      <c r="L516" s="614"/>
      <c r="M516" s="614"/>
      <c r="N516" s="357"/>
      <c r="O516" s="614"/>
      <c r="P516" s="631"/>
      <c r="Q516" s="283"/>
      <c r="R516" s="283"/>
      <c r="S516" s="283"/>
    </row>
    <row r="517" spans="1:19" s="91" customFormat="1" ht="18.75">
      <c r="A517" s="817"/>
      <c r="B517" s="901"/>
      <c r="C517" s="814"/>
      <c r="D517" s="871"/>
      <c r="E517" s="871"/>
      <c r="F517" s="871"/>
      <c r="G517" s="872"/>
      <c r="H517" s="872"/>
      <c r="I517" s="878"/>
      <c r="J517" s="873"/>
      <c r="K517" s="873"/>
      <c r="L517" s="873"/>
      <c r="M517" s="873"/>
      <c r="N517" s="873"/>
      <c r="O517" s="873"/>
      <c r="P517" s="647"/>
    </row>
    <row r="518" spans="1:19" s="91" customFormat="1" ht="18.75">
      <c r="A518" s="564"/>
      <c r="B518" s="912"/>
      <c r="C518" s="814"/>
      <c r="D518" s="912"/>
      <c r="E518" s="912"/>
      <c r="F518" s="912"/>
      <c r="G518" s="310"/>
      <c r="H518" s="310"/>
      <c r="I518" s="913"/>
      <c r="J518" s="914"/>
      <c r="K518" s="914"/>
      <c r="L518" s="914"/>
      <c r="M518" s="914"/>
      <c r="N518" s="914"/>
      <c r="O518" s="914"/>
      <c r="P518" s="631"/>
      <c r="Q518" s="847"/>
      <c r="R518" s="813"/>
      <c r="S518" s="360"/>
    </row>
    <row r="519" spans="1:19" s="92" customFormat="1" ht="18.75">
      <c r="A519" s="564"/>
      <c r="B519" s="912"/>
      <c r="C519" s="814"/>
      <c r="D519" s="912"/>
      <c r="E519" s="912"/>
      <c r="F519" s="912"/>
      <c r="G519" s="310"/>
      <c r="H519" s="310"/>
      <c r="I519" s="913"/>
      <c r="J519" s="914"/>
      <c r="K519" s="914"/>
      <c r="L519" s="914"/>
      <c r="M519" s="914"/>
      <c r="N519" s="914"/>
      <c r="O519" s="914"/>
      <c r="P519" s="631"/>
      <c r="Q519" s="847"/>
      <c r="R519" s="813"/>
      <c r="S519" s="360"/>
    </row>
    <row r="520" spans="1:19" s="91" customFormat="1" ht="18.75">
      <c r="A520" s="817"/>
      <c r="B520" s="901"/>
      <c r="C520" s="836"/>
      <c r="D520" s="837"/>
      <c r="E520" s="837"/>
      <c r="F520" s="837"/>
      <c r="G520" s="837"/>
      <c r="H520" s="837"/>
      <c r="I520" s="187"/>
      <c r="J520" s="187"/>
      <c r="K520" s="187"/>
      <c r="L520" s="838"/>
      <c r="M520" s="187"/>
      <c r="N520" s="187"/>
      <c r="O520" s="187"/>
      <c r="P520" s="922"/>
      <c r="R520" s="92"/>
      <c r="S520" s="92"/>
    </row>
    <row r="521" spans="1:19" s="92" customFormat="1" ht="18.75">
      <c r="A521" s="564"/>
      <c r="B521" s="566"/>
      <c r="C521" s="814"/>
      <c r="D521" s="566"/>
      <c r="E521" s="566"/>
      <c r="F521" s="566"/>
      <c r="G521" s="567"/>
      <c r="H521" s="567"/>
      <c r="I521" s="841"/>
      <c r="J521" s="313"/>
      <c r="K521" s="313"/>
      <c r="L521" s="313"/>
      <c r="M521" s="313"/>
      <c r="N521" s="313"/>
      <c r="O521" s="313"/>
      <c r="P521" s="569"/>
      <c r="Q521" s="283"/>
      <c r="R521" s="283"/>
      <c r="S521" s="283"/>
    </row>
    <row r="522" spans="1:19" s="92" customFormat="1" ht="18.75">
      <c r="A522" s="817"/>
      <c r="B522" s="901"/>
      <c r="C522" s="819"/>
      <c r="D522" s="831"/>
      <c r="E522" s="831"/>
      <c r="F522" s="831"/>
      <c r="G522" s="584"/>
      <c r="H522" s="584"/>
      <c r="I522" s="832"/>
      <c r="J522" s="842"/>
      <c r="K522" s="842"/>
      <c r="L522" s="842"/>
      <c r="M522" s="842"/>
      <c r="N522" s="842"/>
      <c r="O522" s="842"/>
      <c r="P522" s="1058"/>
      <c r="Q522" s="91"/>
      <c r="R522" s="91"/>
      <c r="S522" s="91"/>
    </row>
    <row r="523" spans="1:19" s="91" customFormat="1" ht="18.75">
      <c r="A523" s="817"/>
      <c r="B523" s="901"/>
      <c r="C523" s="819"/>
      <c r="D523" s="831"/>
      <c r="E523" s="831"/>
      <c r="F523" s="831"/>
      <c r="G523" s="584"/>
      <c r="H523" s="584"/>
      <c r="I523" s="832"/>
      <c r="J523" s="605"/>
      <c r="K523" s="833"/>
      <c r="L523" s="833"/>
      <c r="M523" s="833"/>
      <c r="N523" s="833"/>
      <c r="O523" s="833"/>
      <c r="P523" s="1057"/>
    </row>
    <row r="524" spans="1:19" s="91" customFormat="1" ht="14.25" customHeight="1">
      <c r="A524" s="564"/>
      <c r="B524" s="566"/>
      <c r="C524" s="814"/>
      <c r="D524" s="566"/>
      <c r="E524" s="566"/>
      <c r="F524" s="566"/>
      <c r="G524" s="567"/>
      <c r="H524" s="567"/>
      <c r="I524" s="841"/>
      <c r="J524" s="360"/>
      <c r="K524" s="313"/>
      <c r="L524" s="313"/>
      <c r="M524" s="313"/>
      <c r="N524" s="313"/>
      <c r="O524" s="313"/>
      <c r="P524" s="614"/>
      <c r="Q524" s="283"/>
      <c r="R524" s="283"/>
      <c r="S524" s="283"/>
    </row>
    <row r="525" spans="1:19" s="91" customFormat="1" ht="18.75">
      <c r="A525" s="564"/>
      <c r="B525" s="566"/>
      <c r="C525" s="814"/>
      <c r="D525" s="566"/>
      <c r="E525" s="566"/>
      <c r="F525" s="566"/>
      <c r="G525" s="567"/>
      <c r="H525" s="567"/>
      <c r="I525" s="841"/>
      <c r="J525" s="313"/>
      <c r="K525" s="313"/>
      <c r="L525" s="313"/>
      <c r="M525" s="313"/>
      <c r="N525" s="313"/>
      <c r="O525" s="313"/>
      <c r="P525" s="631"/>
      <c r="Q525" s="283"/>
      <c r="R525" s="283"/>
      <c r="S525" s="283"/>
    </row>
    <row r="526" spans="1:19" s="91" customFormat="1" ht="15" customHeight="1">
      <c r="A526" s="817"/>
      <c r="B526" s="901"/>
      <c r="C526" s="819"/>
      <c r="D526" s="831"/>
      <c r="E526" s="831"/>
      <c r="F526" s="831"/>
      <c r="G526" s="584"/>
      <c r="H526" s="584"/>
      <c r="I526" s="832"/>
      <c r="J526" s="842"/>
      <c r="K526" s="842"/>
      <c r="L526" s="842"/>
      <c r="M526" s="842"/>
      <c r="N526" s="842"/>
      <c r="O526" s="842"/>
      <c r="P526" s="1058"/>
      <c r="Q526" s="187"/>
      <c r="R526" s="92"/>
      <c r="S526" s="92"/>
    </row>
    <row r="527" spans="1:19" s="91" customFormat="1" ht="18.75">
      <c r="A527" s="817"/>
      <c r="B527" s="901"/>
      <c r="C527" s="819"/>
      <c r="D527" s="831"/>
      <c r="E527" s="831"/>
      <c r="F527" s="831"/>
      <c r="G527" s="584"/>
      <c r="H527" s="584"/>
      <c r="I527" s="915"/>
      <c r="J527" s="833"/>
      <c r="K527" s="605"/>
      <c r="L527" s="833"/>
      <c r="M527" s="833"/>
      <c r="N527" s="833"/>
      <c r="O527" s="833"/>
      <c r="P527" s="1057"/>
      <c r="Q527" s="187"/>
      <c r="R527" s="92"/>
      <c r="S527" s="92"/>
    </row>
    <row r="528" spans="1:19" s="91" customFormat="1" ht="18.75">
      <c r="A528" s="564"/>
      <c r="B528" s="566"/>
      <c r="C528" s="814"/>
      <c r="D528" s="566"/>
      <c r="E528" s="566"/>
      <c r="F528" s="566"/>
      <c r="G528" s="567"/>
      <c r="H528" s="567"/>
      <c r="I528" s="916"/>
      <c r="J528" s="614"/>
      <c r="K528" s="357"/>
      <c r="L528" s="614"/>
      <c r="M528" s="614"/>
      <c r="N528" s="614"/>
      <c r="O528" s="614"/>
      <c r="P528" s="631"/>
      <c r="Q528" s="283"/>
      <c r="R528" s="283"/>
      <c r="S528" s="283"/>
    </row>
    <row r="529" spans="1:19" s="91" customFormat="1" ht="18.75">
      <c r="A529" s="817"/>
      <c r="B529" s="901"/>
      <c r="C529" s="819"/>
      <c r="D529" s="831"/>
      <c r="E529" s="831"/>
      <c r="F529" s="831"/>
      <c r="G529" s="584"/>
      <c r="H529" s="584"/>
      <c r="I529" s="832"/>
      <c r="J529" s="833"/>
      <c r="K529" s="605"/>
      <c r="L529" s="833"/>
      <c r="M529" s="833"/>
      <c r="N529" s="833"/>
      <c r="O529" s="833"/>
      <c r="P529" s="1057"/>
    </row>
    <row r="530" spans="1:19" s="91" customFormat="1" ht="30" customHeight="1">
      <c r="A530" s="564"/>
      <c r="B530" s="566"/>
      <c r="C530" s="814"/>
      <c r="D530" s="566"/>
      <c r="E530" s="566"/>
      <c r="F530" s="566"/>
      <c r="G530" s="567"/>
      <c r="H530" s="567"/>
      <c r="I530" s="841"/>
      <c r="J530" s="614"/>
      <c r="K530" s="641"/>
      <c r="L530" s="614"/>
      <c r="M530" s="614"/>
      <c r="N530" s="614"/>
      <c r="O530" s="641"/>
      <c r="P530" s="631"/>
      <c r="Q530" s="283"/>
      <c r="R530" s="283"/>
      <c r="S530" s="283"/>
    </row>
    <row r="531" spans="1:19" s="91" customFormat="1" ht="18.75">
      <c r="A531" s="564"/>
      <c r="B531" s="566"/>
      <c r="C531" s="814"/>
      <c r="D531" s="566"/>
      <c r="E531" s="566"/>
      <c r="F531" s="566"/>
      <c r="G531" s="567"/>
      <c r="H531" s="567"/>
      <c r="I531" s="841"/>
      <c r="J531" s="614"/>
      <c r="K531" s="641"/>
      <c r="L531" s="614"/>
      <c r="M531" s="614"/>
      <c r="N531" s="614"/>
      <c r="O531" s="641"/>
      <c r="P531" s="641"/>
      <c r="Q531" s="283"/>
      <c r="R531" s="283"/>
      <c r="S531" s="283"/>
    </row>
    <row r="532" spans="1:19" s="91" customFormat="1" ht="18.75">
      <c r="A532" s="817"/>
      <c r="B532" s="901"/>
      <c r="C532" s="819"/>
      <c r="D532" s="831"/>
      <c r="E532" s="831"/>
      <c r="F532" s="831"/>
      <c r="G532" s="584"/>
      <c r="H532" s="584"/>
      <c r="I532" s="832"/>
      <c r="J532" s="833"/>
      <c r="K532" s="833"/>
      <c r="L532" s="833"/>
      <c r="M532" s="833"/>
      <c r="N532" s="833"/>
      <c r="O532" s="833"/>
      <c r="P532" s="1057"/>
      <c r="Q532" s="187"/>
    </row>
    <row r="533" spans="1:19" s="91" customFormat="1" ht="18.75">
      <c r="A533" s="564"/>
      <c r="B533" s="566"/>
      <c r="C533" s="814"/>
      <c r="D533" s="566"/>
      <c r="E533" s="566"/>
      <c r="F533" s="566"/>
      <c r="G533" s="567"/>
      <c r="H533" s="567"/>
      <c r="I533" s="917"/>
      <c r="J533" s="313"/>
      <c r="K533" s="313"/>
      <c r="L533" s="313"/>
      <c r="M533" s="313"/>
      <c r="N533" s="313"/>
      <c r="O533" s="313"/>
      <c r="P533" s="614"/>
      <c r="Q533" s="283"/>
      <c r="R533" s="283"/>
      <c r="S533" s="283"/>
    </row>
    <row r="534" spans="1:19" s="92" customFormat="1" ht="18.75">
      <c r="A534" s="564"/>
      <c r="B534" s="566"/>
      <c r="C534" s="814"/>
      <c r="D534" s="566"/>
      <c r="E534" s="566"/>
      <c r="F534" s="566"/>
      <c r="G534" s="567"/>
      <c r="H534" s="567"/>
      <c r="I534" s="841"/>
      <c r="J534" s="313"/>
      <c r="K534" s="313"/>
      <c r="L534" s="313"/>
      <c r="M534" s="313"/>
      <c r="N534" s="313"/>
      <c r="O534" s="313"/>
      <c r="P534" s="631"/>
      <c r="Q534" s="283"/>
      <c r="R534" s="283"/>
      <c r="S534" s="283"/>
    </row>
    <row r="535" spans="1:19" s="91" customFormat="1" ht="18.75">
      <c r="A535" s="817"/>
      <c r="B535" s="901"/>
      <c r="C535" s="819"/>
      <c r="D535" s="831"/>
      <c r="E535" s="831"/>
      <c r="F535" s="831"/>
      <c r="G535" s="584"/>
      <c r="H535" s="584"/>
      <c r="I535" s="832"/>
      <c r="J535" s="833"/>
      <c r="K535" s="833"/>
      <c r="L535" s="833"/>
      <c r="M535" s="833"/>
      <c r="N535" s="833"/>
      <c r="O535" s="833"/>
      <c r="P535" s="1057"/>
      <c r="Q535" s="187"/>
      <c r="R535" s="92"/>
      <c r="S535" s="92"/>
    </row>
    <row r="536" spans="1:19" s="91" customFormat="1" ht="15.75" customHeight="1">
      <c r="A536" s="564"/>
      <c r="B536" s="566"/>
      <c r="C536" s="814"/>
      <c r="D536" s="566"/>
      <c r="E536" s="566"/>
      <c r="F536" s="566"/>
      <c r="G536" s="567"/>
      <c r="H536" s="567"/>
      <c r="I536" s="841"/>
      <c r="J536" s="313"/>
      <c r="K536" s="313"/>
      <c r="L536" s="313"/>
      <c r="M536" s="360"/>
      <c r="N536" s="313"/>
      <c r="O536" s="313"/>
      <c r="P536" s="614"/>
      <c r="Q536" s="283"/>
      <c r="R536" s="283"/>
      <c r="S536" s="283"/>
    </row>
    <row r="537" spans="1:19" s="91" customFormat="1" ht="18.75">
      <c r="A537" s="817"/>
      <c r="B537" s="901"/>
      <c r="C537" s="819"/>
      <c r="D537" s="831"/>
      <c r="E537" s="831"/>
      <c r="F537" s="831"/>
      <c r="G537" s="584"/>
      <c r="H537" s="584"/>
      <c r="I537" s="832"/>
      <c r="J537" s="842"/>
      <c r="K537" s="842"/>
      <c r="L537" s="842"/>
      <c r="M537" s="895"/>
      <c r="N537" s="842"/>
      <c r="O537" s="842"/>
      <c r="P537" s="1058"/>
      <c r="Q537" s="187"/>
    </row>
    <row r="538" spans="1:19" s="91" customFormat="1" ht="18.75">
      <c r="A538" s="564"/>
      <c r="B538" s="566"/>
      <c r="C538" s="814"/>
      <c r="D538" s="566"/>
      <c r="E538" s="566"/>
      <c r="F538" s="566"/>
      <c r="G538" s="567"/>
      <c r="H538" s="567"/>
      <c r="I538" s="589"/>
      <c r="J538" s="283"/>
      <c r="K538" s="283"/>
      <c r="L538" s="614"/>
      <c r="M538" s="283"/>
      <c r="N538" s="357"/>
      <c r="O538" s="283"/>
      <c r="P538" s="631"/>
      <c r="Q538" s="283"/>
      <c r="R538" s="283"/>
      <c r="S538" s="283"/>
    </row>
    <row r="539" spans="1:19" s="91" customFormat="1" ht="18.75">
      <c r="A539" s="564"/>
      <c r="B539" s="566"/>
      <c r="C539" s="814"/>
      <c r="D539" s="566"/>
      <c r="E539" s="566"/>
      <c r="F539" s="566"/>
      <c r="G539" s="567"/>
      <c r="H539" s="567"/>
      <c r="I539" s="841"/>
      <c r="J539" s="313"/>
      <c r="K539" s="313"/>
      <c r="L539" s="313"/>
      <c r="M539" s="313"/>
      <c r="N539" s="313"/>
      <c r="O539" s="313"/>
      <c r="P539" s="631"/>
      <c r="Q539" s="283"/>
      <c r="R539" s="283"/>
      <c r="S539" s="283"/>
    </row>
    <row r="540" spans="1:19" s="91" customFormat="1" ht="18.75">
      <c r="A540" s="817"/>
      <c r="B540" s="901"/>
      <c r="C540" s="819"/>
      <c r="D540" s="831"/>
      <c r="E540" s="831"/>
      <c r="F540" s="831"/>
      <c r="G540" s="584"/>
      <c r="H540" s="584"/>
      <c r="I540" s="832"/>
      <c r="J540" s="842"/>
      <c r="K540" s="842"/>
      <c r="L540" s="842"/>
      <c r="M540" s="842"/>
      <c r="N540" s="842"/>
      <c r="O540" s="842"/>
      <c r="P540" s="1058"/>
      <c r="Q540" s="187"/>
    </row>
    <row r="541" spans="1:19" s="92" customFormat="1" ht="18.75">
      <c r="A541" s="817"/>
      <c r="B541" s="901"/>
      <c r="C541" s="819"/>
      <c r="D541" s="831"/>
      <c r="E541" s="831"/>
      <c r="F541" s="831"/>
      <c r="G541" s="584"/>
      <c r="H541" s="584"/>
      <c r="I541" s="832"/>
      <c r="J541" s="833"/>
      <c r="K541" s="605"/>
      <c r="L541" s="833"/>
      <c r="M541" s="605"/>
      <c r="N541" s="833"/>
      <c r="O541" s="833"/>
      <c r="P541" s="1058"/>
      <c r="Q541" s="187"/>
      <c r="R541" s="91"/>
      <c r="S541" s="91"/>
    </row>
    <row r="542" spans="1:19" s="91" customFormat="1" ht="18.75">
      <c r="A542" s="564"/>
      <c r="B542" s="566"/>
      <c r="C542" s="814"/>
      <c r="D542" s="566"/>
      <c r="E542" s="566"/>
      <c r="F542" s="566"/>
      <c r="G542" s="567"/>
      <c r="H542" s="567"/>
      <c r="I542" s="841"/>
      <c r="J542" s="313"/>
      <c r="K542" s="360"/>
      <c r="L542" s="313"/>
      <c r="M542" s="360"/>
      <c r="N542" s="313"/>
      <c r="O542" s="313"/>
      <c r="P542" s="569"/>
      <c r="Q542" s="283"/>
      <c r="R542" s="283"/>
      <c r="S542" s="283"/>
    </row>
    <row r="543" spans="1:19" s="91" customFormat="1" ht="18.75">
      <c r="A543" s="564"/>
      <c r="B543" s="566"/>
      <c r="C543" s="814"/>
      <c r="D543" s="566"/>
      <c r="E543" s="566"/>
      <c r="F543" s="566"/>
      <c r="G543" s="567"/>
      <c r="H543" s="567"/>
      <c r="I543" s="841"/>
      <c r="J543" s="313"/>
      <c r="K543" s="313"/>
      <c r="L543" s="313"/>
      <c r="M543" s="313"/>
      <c r="N543" s="313"/>
      <c r="O543" s="313"/>
      <c r="P543" s="614"/>
      <c r="Q543" s="283"/>
      <c r="R543" s="283"/>
      <c r="S543" s="283"/>
    </row>
    <row r="544" spans="1:19" s="91" customFormat="1" ht="18.75">
      <c r="A544" s="817"/>
      <c r="B544" s="901"/>
      <c r="C544" s="819"/>
      <c r="D544" s="831"/>
      <c r="E544" s="831"/>
      <c r="F544" s="831"/>
      <c r="G544" s="584"/>
      <c r="H544" s="584"/>
      <c r="I544" s="832"/>
      <c r="J544" s="833"/>
      <c r="K544" s="833"/>
      <c r="L544" s="833"/>
      <c r="M544" s="833"/>
      <c r="N544" s="833"/>
      <c r="O544" s="833"/>
      <c r="P544" s="1057"/>
    </row>
    <row r="545" spans="1:19" s="91" customFormat="1" ht="18.75">
      <c r="A545" s="564"/>
      <c r="B545" s="566"/>
      <c r="C545" s="814"/>
      <c r="D545" s="566"/>
      <c r="E545" s="566"/>
      <c r="F545" s="566"/>
      <c r="G545" s="567"/>
      <c r="H545" s="567"/>
      <c r="I545" s="841"/>
      <c r="J545" s="283"/>
      <c r="K545" s="283"/>
      <c r="L545" s="357"/>
      <c r="M545" s="614"/>
      <c r="N545" s="357"/>
      <c r="O545" s="283"/>
      <c r="P545" s="631"/>
      <c r="Q545" s="283"/>
      <c r="R545" s="283"/>
      <c r="S545" s="283"/>
    </row>
    <row r="546" spans="1:19" s="91" customFormat="1" ht="18.75">
      <c r="A546" s="564"/>
      <c r="B546" s="566"/>
      <c r="C546" s="814"/>
      <c r="D546" s="566"/>
      <c r="E546" s="566"/>
      <c r="F546" s="566"/>
      <c r="G546" s="567"/>
      <c r="H546" s="567"/>
      <c r="I546" s="841"/>
      <c r="J546" s="614"/>
      <c r="K546" s="614"/>
      <c r="L546" s="614"/>
      <c r="M546" s="614"/>
      <c r="N546" s="614"/>
      <c r="O546" s="614"/>
      <c r="P546" s="614"/>
      <c r="Q546" s="283"/>
      <c r="R546" s="283"/>
      <c r="S546" s="283"/>
    </row>
    <row r="547" spans="1:19" s="91" customFormat="1" ht="18.75">
      <c r="A547" s="817"/>
      <c r="B547" s="901"/>
      <c r="C547" s="819"/>
      <c r="D547" s="831"/>
      <c r="E547" s="831"/>
      <c r="F547" s="831"/>
      <c r="G547" s="584"/>
      <c r="H547" s="584"/>
      <c r="I547" s="832"/>
      <c r="J547" s="842"/>
      <c r="K547" s="842"/>
      <c r="L547" s="842"/>
      <c r="M547" s="842"/>
      <c r="N547" s="842"/>
      <c r="O547" s="842"/>
      <c r="P547" s="1058"/>
    </row>
    <row r="548" spans="1:19" s="91" customFormat="1" ht="18.75">
      <c r="A548" s="564"/>
      <c r="B548" s="566"/>
      <c r="C548" s="814"/>
      <c r="D548" s="566"/>
      <c r="E548" s="566"/>
      <c r="F548" s="566"/>
      <c r="G548" s="567"/>
      <c r="H548" s="567"/>
      <c r="I548" s="841"/>
      <c r="J548" s="313"/>
      <c r="K548" s="313"/>
      <c r="L548" s="313"/>
      <c r="M548" s="313"/>
      <c r="N548" s="313"/>
      <c r="O548" s="313"/>
      <c r="P548" s="631"/>
      <c r="Q548" s="283"/>
      <c r="R548" s="283"/>
      <c r="S548" s="283"/>
    </row>
    <row r="549" spans="1:19" s="91" customFormat="1" ht="18.75">
      <c r="A549" s="817"/>
      <c r="B549" s="901"/>
      <c r="C549" s="819"/>
      <c r="D549" s="831"/>
      <c r="E549" s="831"/>
      <c r="F549" s="831"/>
      <c r="G549" s="584"/>
      <c r="H549" s="584"/>
      <c r="I549" s="832"/>
      <c r="J549" s="833"/>
      <c r="K549" s="833"/>
      <c r="L549" s="833"/>
      <c r="M549" s="833"/>
      <c r="N549" s="833"/>
      <c r="O549" s="833"/>
      <c r="P549" s="1057"/>
    </row>
    <row r="550" spans="1:19" s="91" customFormat="1" ht="18.75">
      <c r="A550" s="564"/>
      <c r="B550" s="566"/>
      <c r="C550" s="814"/>
      <c r="D550" s="566"/>
      <c r="E550" s="566"/>
      <c r="F550" s="566"/>
      <c r="G550" s="567"/>
      <c r="H550" s="567"/>
      <c r="I550" s="918"/>
      <c r="J550" s="313"/>
      <c r="K550" s="313"/>
      <c r="L550" s="313"/>
      <c r="M550" s="313"/>
      <c r="N550" s="313"/>
      <c r="O550" s="313"/>
      <c r="P550" s="614"/>
      <c r="Q550" s="283"/>
      <c r="R550" s="283"/>
      <c r="S550" s="283"/>
    </row>
    <row r="551" spans="1:19" s="91" customFormat="1" ht="18.75">
      <c r="A551" s="817"/>
      <c r="B551" s="901"/>
      <c r="C551" s="819"/>
      <c r="D551" s="831"/>
      <c r="E551" s="831"/>
      <c r="F551" s="831"/>
      <c r="G551" s="584"/>
      <c r="H551" s="584"/>
      <c r="I551" s="832"/>
      <c r="J551" s="833"/>
      <c r="K551" s="833"/>
      <c r="L551" s="833"/>
      <c r="M551" s="833"/>
      <c r="N551" s="833"/>
      <c r="O551" s="833"/>
      <c r="P551" s="1057"/>
      <c r="Q551" s="187"/>
      <c r="R551" s="92"/>
      <c r="S551" s="92"/>
    </row>
    <row r="552" spans="1:19" s="91" customFormat="1" ht="18.75">
      <c r="A552" s="564"/>
      <c r="B552" s="566"/>
      <c r="C552" s="814"/>
      <c r="D552" s="566"/>
      <c r="E552" s="566"/>
      <c r="F552" s="566"/>
      <c r="G552" s="567"/>
      <c r="H552" s="567"/>
      <c r="I552" s="841"/>
      <c r="J552" s="614"/>
      <c r="K552" s="614"/>
      <c r="L552" s="614"/>
      <c r="M552" s="614"/>
      <c r="N552" s="614"/>
      <c r="O552" s="614"/>
      <c r="P552" s="631"/>
      <c r="Q552" s="283"/>
      <c r="R552" s="283"/>
      <c r="S552" s="284"/>
    </row>
    <row r="553" spans="1:19" s="91" customFormat="1" ht="18.75">
      <c r="A553" s="817"/>
      <c r="B553" s="901"/>
      <c r="C553" s="819"/>
      <c r="D553" s="831"/>
      <c r="E553" s="831"/>
      <c r="F553" s="831"/>
      <c r="G553" s="584"/>
      <c r="H553" s="584"/>
      <c r="I553" s="832"/>
      <c r="J553" s="842"/>
      <c r="K553" s="842"/>
      <c r="L553" s="842"/>
      <c r="M553" s="842"/>
      <c r="N553" s="842"/>
      <c r="O553" s="842"/>
      <c r="P553" s="1058"/>
      <c r="Q553" s="92"/>
    </row>
    <row r="554" spans="1:19" s="91" customFormat="1" ht="18.75">
      <c r="A554" s="564"/>
      <c r="B554" s="566"/>
      <c r="C554" s="814"/>
      <c r="D554" s="566"/>
      <c r="E554" s="566"/>
      <c r="F554" s="566"/>
      <c r="G554" s="567"/>
      <c r="H554" s="567"/>
      <c r="I554" s="919"/>
      <c r="J554" s="313"/>
      <c r="K554" s="313"/>
      <c r="L554" s="313"/>
      <c r="M554" s="313"/>
      <c r="N554" s="313"/>
      <c r="O554" s="313"/>
      <c r="P554" s="569"/>
      <c r="Q554" s="283"/>
      <c r="R554" s="283"/>
      <c r="S554" s="284"/>
    </row>
    <row r="555" spans="1:19" s="91" customFormat="1" ht="18.75">
      <c r="A555" s="817"/>
      <c r="B555" s="901"/>
      <c r="C555" s="819"/>
      <c r="D555" s="831"/>
      <c r="E555" s="831"/>
      <c r="F555" s="831"/>
      <c r="G555" s="584"/>
      <c r="H555" s="584"/>
      <c r="I555" s="832"/>
      <c r="J555" s="842"/>
      <c r="K555" s="842"/>
      <c r="L555" s="842"/>
      <c r="M555" s="842"/>
      <c r="N555" s="842"/>
      <c r="O555" s="842"/>
      <c r="P555" s="1058"/>
      <c r="Q555" s="92"/>
    </row>
    <row r="556" spans="1:19" s="91" customFormat="1" ht="18.75">
      <c r="A556" s="817"/>
      <c r="B556" s="901"/>
      <c r="C556" s="819"/>
      <c r="D556" s="831"/>
      <c r="E556" s="831"/>
      <c r="F556" s="831"/>
      <c r="G556" s="584"/>
      <c r="H556" s="584"/>
      <c r="I556" s="832"/>
      <c r="J556" s="842"/>
      <c r="K556" s="842"/>
      <c r="L556" s="842"/>
      <c r="M556" s="842"/>
      <c r="N556" s="842"/>
      <c r="O556" s="842"/>
      <c r="P556" s="1058"/>
      <c r="R556" s="92"/>
      <c r="S556" s="92"/>
    </row>
    <row r="557" spans="1:19" s="91" customFormat="1" ht="18.75">
      <c r="A557" s="564"/>
      <c r="B557" s="566"/>
      <c r="C557" s="814"/>
      <c r="D557" s="566"/>
      <c r="E557" s="566"/>
      <c r="F557" s="566"/>
      <c r="G557" s="567"/>
      <c r="H557" s="567"/>
      <c r="I557" s="841"/>
      <c r="J557" s="614"/>
      <c r="K557" s="283"/>
      <c r="L557" s="614"/>
      <c r="M557" s="614"/>
      <c r="N557" s="865"/>
      <c r="O557" s="614"/>
      <c r="P557" s="631"/>
      <c r="Q557" s="283"/>
      <c r="R557" s="283"/>
      <c r="S557" s="283"/>
    </row>
    <row r="558" spans="1:19" s="91" customFormat="1" ht="18.75">
      <c r="A558" s="817"/>
      <c r="B558" s="901"/>
      <c r="C558" s="819"/>
      <c r="D558" s="831"/>
      <c r="E558" s="831"/>
      <c r="F558" s="831"/>
      <c r="G558" s="584"/>
      <c r="H558" s="584"/>
      <c r="I558" s="832"/>
      <c r="J558" s="833"/>
      <c r="K558" s="833"/>
      <c r="L558" s="833"/>
      <c r="M558" s="833"/>
      <c r="N558" s="833"/>
      <c r="O558" s="833"/>
      <c r="P558" s="1057"/>
    </row>
    <row r="559" spans="1:19" s="91" customFormat="1" ht="18.75">
      <c r="A559" s="564"/>
      <c r="B559" s="566"/>
      <c r="C559" s="814"/>
      <c r="D559" s="566"/>
      <c r="E559" s="566"/>
      <c r="F559" s="566"/>
      <c r="G559" s="567"/>
      <c r="H559" s="567"/>
      <c r="I559" s="841"/>
      <c r="J559" s="313"/>
      <c r="K559" s="313"/>
      <c r="L559" s="313"/>
      <c r="M559" s="313"/>
      <c r="N559" s="313"/>
      <c r="O559" s="313"/>
      <c r="P559" s="569"/>
      <c r="Q559" s="283"/>
      <c r="R559" s="283"/>
      <c r="S559" s="284"/>
    </row>
    <row r="560" spans="1:19" s="91" customFormat="1" ht="18.75">
      <c r="A560" s="817"/>
      <c r="B560" s="901"/>
      <c r="C560" s="819"/>
      <c r="D560" s="831"/>
      <c r="E560" s="831"/>
      <c r="F560" s="831"/>
      <c r="G560" s="584"/>
      <c r="H560" s="584"/>
      <c r="I560" s="832"/>
      <c r="J560" s="833"/>
      <c r="K560" s="833"/>
      <c r="L560" s="833"/>
      <c r="M560" s="833"/>
      <c r="N560" s="833"/>
      <c r="O560" s="833"/>
      <c r="P560" s="1058"/>
      <c r="Q560" s="92"/>
      <c r="R560" s="92"/>
      <c r="S560" s="92"/>
    </row>
    <row r="561" spans="1:19" s="91" customFormat="1" ht="18.75">
      <c r="A561" s="564"/>
      <c r="B561" s="566"/>
      <c r="C561" s="814"/>
      <c r="D561" s="566"/>
      <c r="E561" s="566"/>
      <c r="F561" s="566"/>
      <c r="G561" s="567"/>
      <c r="H561" s="567"/>
      <c r="I561" s="841"/>
      <c r="J561" s="313"/>
      <c r="K561" s="313"/>
      <c r="L561" s="313"/>
      <c r="M561" s="313"/>
      <c r="N561" s="313"/>
      <c r="O561" s="313"/>
      <c r="P561" s="569"/>
      <c r="Q561" s="283"/>
      <c r="R561" s="283"/>
      <c r="S561" s="283"/>
    </row>
    <row r="562" spans="1:19" s="89" customFormat="1" ht="18.75">
      <c r="A562" s="817"/>
      <c r="B562" s="901"/>
      <c r="C562" s="819"/>
      <c r="D562" s="831"/>
      <c r="E562" s="831"/>
      <c r="F562" s="831"/>
      <c r="G562" s="584"/>
      <c r="H562" s="584"/>
      <c r="I562" s="832"/>
      <c r="J562" s="842"/>
      <c r="K562" s="842"/>
      <c r="L562" s="842"/>
      <c r="M562" s="842"/>
      <c r="N562" s="842"/>
      <c r="O562" s="842"/>
      <c r="P562" s="1058"/>
      <c r="Q562" s="91"/>
      <c r="R562" s="92"/>
      <c r="S562" s="92"/>
    </row>
    <row r="563" spans="1:19" s="187" customFormat="1" ht="15.75" customHeight="1">
      <c r="A563" s="564"/>
      <c r="B563" s="566"/>
      <c r="C563" s="814"/>
      <c r="D563" s="566"/>
      <c r="E563" s="566"/>
      <c r="F563" s="566"/>
      <c r="G563" s="567"/>
      <c r="H563" s="567"/>
      <c r="I563" s="841"/>
      <c r="J563" s="313"/>
      <c r="K563" s="313"/>
      <c r="L563" s="313"/>
      <c r="M563" s="313"/>
      <c r="N563" s="313"/>
      <c r="O563" s="313"/>
      <c r="P563" s="614"/>
      <c r="Q563" s="283"/>
      <c r="R563" s="283"/>
      <c r="S563" s="284"/>
    </row>
    <row r="564" spans="1:19" s="187" customFormat="1" ht="18.75">
      <c r="A564" s="817"/>
      <c r="B564" s="901"/>
      <c r="C564" s="819"/>
      <c r="D564" s="831"/>
      <c r="E564" s="831"/>
      <c r="F564" s="831"/>
      <c r="G564" s="584"/>
      <c r="H564" s="584"/>
      <c r="I564" s="845"/>
      <c r="J564" s="833"/>
      <c r="K564" s="833"/>
      <c r="L564" s="833"/>
      <c r="M564" s="833"/>
      <c r="N564" s="833"/>
      <c r="O564" s="833"/>
      <c r="P564" s="1057"/>
      <c r="Q564" s="92"/>
      <c r="R564" s="91"/>
      <c r="S564" s="91"/>
    </row>
    <row r="565" spans="1:19" s="187" customFormat="1" ht="18.75">
      <c r="A565" s="564"/>
      <c r="B565" s="566"/>
      <c r="C565" s="814"/>
      <c r="D565" s="566"/>
      <c r="E565" s="566"/>
      <c r="F565" s="566"/>
      <c r="G565" s="567"/>
      <c r="H565" s="567"/>
      <c r="I565" s="918"/>
      <c r="J565" s="313"/>
      <c r="K565" s="313"/>
      <c r="L565" s="313"/>
      <c r="M565" s="313"/>
      <c r="N565" s="313"/>
      <c r="O565" s="313"/>
      <c r="P565" s="614"/>
      <c r="Q565" s="283"/>
      <c r="R565" s="283"/>
      <c r="S565" s="283"/>
    </row>
    <row r="566" spans="1:19" s="187" customFormat="1" ht="18.75">
      <c r="A566" s="817"/>
      <c r="B566" s="901"/>
      <c r="C566" s="819"/>
      <c r="D566" s="831"/>
      <c r="E566" s="831"/>
      <c r="F566" s="831"/>
      <c r="G566" s="584"/>
      <c r="H566" s="584"/>
      <c r="I566" s="845"/>
      <c r="J566" s="833"/>
      <c r="K566" s="833"/>
      <c r="L566" s="833"/>
      <c r="M566" s="833"/>
      <c r="N566" s="833"/>
      <c r="O566" s="833"/>
      <c r="P566" s="1057"/>
      <c r="Q566" s="91"/>
      <c r="R566" s="91"/>
      <c r="S566" s="91"/>
    </row>
    <row r="567" spans="1:19" s="91" customFormat="1" ht="14.25" customHeight="1">
      <c r="A567" s="564"/>
      <c r="B567" s="566"/>
      <c r="C567" s="819"/>
      <c r="D567" s="579"/>
      <c r="E567" s="579"/>
      <c r="F567" s="579"/>
      <c r="G567" s="584"/>
      <c r="H567" s="584"/>
      <c r="I567" s="832"/>
      <c r="J567" s="842"/>
      <c r="K567" s="920"/>
      <c r="L567" s="842"/>
      <c r="M567" s="842"/>
      <c r="N567" s="842"/>
      <c r="O567" s="842"/>
      <c r="P567" s="647"/>
    </row>
    <row r="568" spans="1:19" s="187" customFormat="1" ht="18.75">
      <c r="A568" s="817"/>
      <c r="B568" s="901"/>
      <c r="C568" s="819"/>
      <c r="D568" s="831"/>
      <c r="E568" s="831"/>
      <c r="F568" s="831"/>
      <c r="G568" s="584"/>
      <c r="H568" s="584"/>
      <c r="I568" s="832"/>
      <c r="J568" s="842"/>
      <c r="K568" s="842"/>
      <c r="L568" s="842"/>
      <c r="M568" s="842"/>
      <c r="N568" s="842"/>
      <c r="O568" s="842"/>
      <c r="P568" s="1058"/>
      <c r="Q568" s="91"/>
      <c r="R568" s="91"/>
      <c r="S568" s="91"/>
    </row>
    <row r="569" spans="1:19" s="91" customFormat="1" ht="14.25" customHeight="1">
      <c r="A569" s="564"/>
      <c r="B569" s="566"/>
      <c r="C569" s="836"/>
      <c r="D569" s="579"/>
      <c r="E569" s="579"/>
      <c r="F569" s="579"/>
      <c r="G569" s="837"/>
      <c r="H569" s="837"/>
      <c r="I569" s="921"/>
      <c r="J569" s="719"/>
      <c r="K569" s="719"/>
      <c r="L569" s="922"/>
      <c r="M569" s="719"/>
      <c r="N569" s="739"/>
      <c r="O569" s="719"/>
      <c r="P569" s="631"/>
      <c r="Q569" s="187"/>
      <c r="R569" s="187"/>
      <c r="S569" s="187"/>
    </row>
    <row r="570" spans="1:19" s="91" customFormat="1" ht="18.75">
      <c r="A570" s="817"/>
      <c r="B570" s="901"/>
      <c r="C570" s="836"/>
      <c r="D570" s="837"/>
      <c r="E570" s="837"/>
      <c r="F570" s="837"/>
      <c r="G570" s="837"/>
      <c r="H570" s="837"/>
      <c r="I570" s="923"/>
      <c r="J570" s="863"/>
      <c r="K570" s="924"/>
      <c r="L570" s="861"/>
      <c r="M570" s="863"/>
      <c r="N570" s="862"/>
      <c r="O570" s="863"/>
      <c r="P570" s="1059"/>
    </row>
    <row r="571" spans="1:19" s="187" customFormat="1" ht="18.75">
      <c r="A571" s="564"/>
      <c r="B571" s="566"/>
      <c r="C571" s="814"/>
      <c r="D571" s="566"/>
      <c r="E571" s="566"/>
      <c r="F571" s="566"/>
      <c r="G571" s="567"/>
      <c r="H571" s="567"/>
      <c r="I571" s="568"/>
      <c r="J571" s="313"/>
      <c r="K571" s="360"/>
      <c r="L571" s="357"/>
      <c r="M571" s="313"/>
      <c r="N571" s="313"/>
      <c r="O571" s="313"/>
      <c r="P571" s="569"/>
      <c r="Q571" s="283"/>
      <c r="R571" s="283"/>
      <c r="S571" s="284"/>
    </row>
    <row r="572" spans="1:19" s="91" customFormat="1" ht="18.75">
      <c r="A572" s="817"/>
      <c r="B572" s="901"/>
      <c r="C572" s="819"/>
      <c r="D572" s="831"/>
      <c r="E572" s="831"/>
      <c r="F572" s="831"/>
      <c r="G572" s="584"/>
      <c r="H572" s="584"/>
      <c r="I572" s="884"/>
      <c r="J572" s="842"/>
      <c r="K572" s="895"/>
      <c r="L572" s="842"/>
      <c r="M572" s="842"/>
      <c r="N572" s="842"/>
      <c r="O572" s="842"/>
      <c r="P572" s="1058"/>
      <c r="Q572" s="92"/>
      <c r="R572" s="92"/>
      <c r="S572" s="92"/>
    </row>
    <row r="573" spans="1:19" s="187" customFormat="1" ht="15.75" customHeight="1">
      <c r="A573" s="564"/>
      <c r="B573" s="360"/>
      <c r="C573" s="925"/>
      <c r="D573" s="313"/>
      <c r="E573" s="313"/>
      <c r="F573" s="313"/>
      <c r="G573" s="926"/>
      <c r="H573" s="926"/>
      <c r="I573" s="568"/>
      <c r="J573" s="313"/>
      <c r="K573" s="313"/>
      <c r="L573" s="357"/>
      <c r="M573" s="360"/>
      <c r="N573" s="360"/>
      <c r="O573" s="360"/>
      <c r="P573" s="631"/>
      <c r="Q573" s="283"/>
      <c r="R573" s="283"/>
      <c r="S573" s="284"/>
    </row>
    <row r="574" spans="1:19" s="91" customFormat="1" ht="18.75">
      <c r="A574" s="564"/>
      <c r="B574" s="566"/>
      <c r="C574" s="814"/>
      <c r="D574" s="566"/>
      <c r="E574" s="566"/>
      <c r="F574" s="566"/>
      <c r="G574" s="567"/>
      <c r="H574" s="567"/>
      <c r="I574" s="919"/>
      <c r="J574" s="313"/>
      <c r="K574" s="313"/>
      <c r="L574" s="313"/>
      <c r="M574" s="313"/>
      <c r="N574" s="313"/>
      <c r="O574" s="313"/>
      <c r="P574" s="614"/>
      <c r="Q574" s="283"/>
      <c r="R574" s="283"/>
      <c r="S574" s="283"/>
    </row>
    <row r="575" spans="1:19" s="91" customFormat="1" ht="14.25" customHeight="1">
      <c r="A575" s="817"/>
      <c r="B575" s="901"/>
      <c r="C575" s="819"/>
      <c r="D575" s="831"/>
      <c r="E575" s="831"/>
      <c r="F575" s="831"/>
      <c r="G575" s="584"/>
      <c r="H575" s="584"/>
      <c r="I575" s="832"/>
      <c r="J575" s="833"/>
      <c r="K575" s="833"/>
      <c r="L575" s="833"/>
      <c r="M575" s="833"/>
      <c r="N575" s="833"/>
      <c r="O575" s="833"/>
      <c r="P575" s="1057"/>
    </row>
    <row r="576" spans="1:19" s="91" customFormat="1" ht="18.75">
      <c r="A576" s="564"/>
      <c r="B576" s="566"/>
      <c r="C576" s="814"/>
      <c r="D576" s="566"/>
      <c r="E576" s="566"/>
      <c r="F576" s="566"/>
      <c r="G576" s="567"/>
      <c r="H576" s="567"/>
      <c r="I576" s="919"/>
      <c r="J576" s="283"/>
      <c r="K576" s="283"/>
      <c r="L576" s="357"/>
      <c r="M576" s="614"/>
      <c r="N576" s="357"/>
      <c r="O576" s="283"/>
      <c r="P576" s="631"/>
      <c r="Q576" s="283"/>
      <c r="R576" s="283"/>
      <c r="S576" s="283"/>
    </row>
    <row r="577" spans="1:19" s="91" customFormat="1" ht="15" customHeight="1">
      <c r="A577" s="817"/>
      <c r="B577" s="1041"/>
      <c r="C577" s="927"/>
      <c r="D577" s="889"/>
      <c r="E577" s="889"/>
      <c r="F577" s="889"/>
      <c r="G577" s="833"/>
      <c r="H577" s="833"/>
      <c r="I577" s="928"/>
      <c r="J577" s="842"/>
      <c r="K577" s="842"/>
      <c r="L577" s="842"/>
      <c r="M577" s="895"/>
      <c r="N577" s="895"/>
      <c r="O577" s="895"/>
      <c r="P577" s="1058"/>
      <c r="Q577" s="92"/>
    </row>
    <row r="578" spans="1:19" s="91" customFormat="1" ht="18.75">
      <c r="A578" s="564"/>
      <c r="B578" s="566"/>
      <c r="C578" s="814"/>
      <c r="D578" s="566"/>
      <c r="E578" s="566"/>
      <c r="F578" s="566"/>
      <c r="G578" s="567"/>
      <c r="H578" s="567"/>
      <c r="I578" s="841"/>
      <c r="J578" s="313"/>
      <c r="K578" s="313"/>
      <c r="L578" s="313"/>
      <c r="M578" s="313"/>
      <c r="N578" s="313"/>
      <c r="O578" s="313"/>
      <c r="P578" s="614"/>
      <c r="Q578" s="283"/>
      <c r="R578" s="283"/>
      <c r="S578" s="284"/>
    </row>
    <row r="579" spans="1:19" s="187" customFormat="1" ht="15" customHeight="1">
      <c r="A579" s="817"/>
      <c r="B579" s="901"/>
      <c r="C579" s="819"/>
      <c r="D579" s="831"/>
      <c r="E579" s="831"/>
      <c r="F579" s="831"/>
      <c r="G579" s="584"/>
      <c r="H579" s="584"/>
      <c r="I579" s="832"/>
      <c r="J579" s="833"/>
      <c r="K579" s="833"/>
      <c r="L579" s="833"/>
      <c r="M579" s="833"/>
      <c r="N579" s="833"/>
      <c r="O579" s="833"/>
      <c r="P579" s="1057"/>
      <c r="Q579" s="92"/>
      <c r="R579" s="91"/>
      <c r="S579" s="91"/>
    </row>
    <row r="580" spans="1:19" s="187" customFormat="1" ht="18.75">
      <c r="A580" s="564"/>
      <c r="B580" s="566"/>
      <c r="C580" s="814"/>
      <c r="D580" s="566"/>
      <c r="E580" s="566"/>
      <c r="F580" s="566"/>
      <c r="G580" s="567"/>
      <c r="H580" s="567"/>
      <c r="I580" s="841"/>
      <c r="J580" s="313"/>
      <c r="K580" s="313"/>
      <c r="L580" s="313"/>
      <c r="M580" s="313"/>
      <c r="N580" s="313"/>
      <c r="O580" s="313"/>
      <c r="P580" s="631"/>
      <c r="Q580" s="283"/>
      <c r="R580" s="283"/>
      <c r="S580" s="284"/>
    </row>
    <row r="581" spans="1:19" s="91" customFormat="1" ht="15" customHeight="1">
      <c r="A581" s="817"/>
      <c r="B581" s="901"/>
      <c r="C581" s="819"/>
      <c r="D581" s="831"/>
      <c r="E581" s="831"/>
      <c r="F581" s="831"/>
      <c r="G581" s="584"/>
      <c r="H581" s="584"/>
      <c r="I581" s="832"/>
      <c r="J581" s="842"/>
      <c r="K581" s="842"/>
      <c r="L581" s="842"/>
      <c r="M581" s="842"/>
      <c r="N581" s="842"/>
      <c r="O581" s="842"/>
      <c r="P581" s="1058"/>
      <c r="Q581" s="92"/>
    </row>
    <row r="582" spans="1:19" s="187" customFormat="1" ht="14.25" customHeight="1">
      <c r="A582" s="817"/>
      <c r="B582" s="901"/>
      <c r="C582" s="819"/>
      <c r="D582" s="831"/>
      <c r="E582" s="831"/>
      <c r="F582" s="831"/>
      <c r="G582" s="584"/>
      <c r="H582" s="584"/>
      <c r="I582" s="832"/>
      <c r="J582" s="833"/>
      <c r="K582" s="833"/>
      <c r="L582" s="833"/>
      <c r="M582" s="833"/>
      <c r="N582" s="833"/>
      <c r="O582" s="833"/>
      <c r="P582" s="1057"/>
      <c r="Q582" s="91"/>
      <c r="R582" s="91"/>
      <c r="S582" s="91"/>
    </row>
    <row r="583" spans="1:19" s="187" customFormat="1" ht="15.75" customHeight="1">
      <c r="A583" s="564"/>
      <c r="B583" s="566"/>
      <c r="C583" s="819"/>
      <c r="D583" s="581"/>
      <c r="E583" s="581"/>
      <c r="F583" s="581"/>
      <c r="G583" s="821"/>
      <c r="H583" s="821"/>
      <c r="I583" s="841"/>
      <c r="J583" s="313"/>
      <c r="K583" s="313"/>
      <c r="L583" s="313"/>
      <c r="M583" s="313"/>
      <c r="N583" s="313"/>
      <c r="O583" s="313"/>
      <c r="P583" s="614"/>
      <c r="Q583" s="220"/>
      <c r="R583" s="220"/>
      <c r="S583" s="220"/>
    </row>
    <row r="584" spans="1:19" s="187" customFormat="1" ht="15.75" customHeight="1">
      <c r="A584" s="564"/>
      <c r="B584" s="566"/>
      <c r="C584" s="814"/>
      <c r="D584" s="566"/>
      <c r="E584" s="566"/>
      <c r="F584" s="566"/>
      <c r="G584" s="567"/>
      <c r="H584" s="567"/>
      <c r="I584" s="841"/>
      <c r="J584" s="313"/>
      <c r="K584" s="313"/>
      <c r="L584" s="313"/>
      <c r="M584" s="313"/>
      <c r="N584" s="313"/>
      <c r="O584" s="313"/>
      <c r="P584" s="631"/>
      <c r="Q584" s="283"/>
      <c r="R584" s="283"/>
      <c r="S584" s="283"/>
    </row>
    <row r="585" spans="1:19" s="187" customFormat="1" ht="18.75">
      <c r="A585" s="817"/>
      <c r="B585" s="901"/>
      <c r="C585" s="819"/>
      <c r="D585" s="831"/>
      <c r="E585" s="831"/>
      <c r="F585" s="831"/>
      <c r="G585" s="584"/>
      <c r="H585" s="584"/>
      <c r="I585" s="845"/>
      <c r="J585" s="833"/>
      <c r="K585" s="833"/>
      <c r="L585" s="833"/>
      <c r="M585" s="833"/>
      <c r="N585" s="833"/>
      <c r="O585" s="833"/>
      <c r="P585" s="1057"/>
      <c r="Q585" s="91"/>
      <c r="R585" s="91"/>
      <c r="S585" s="91"/>
    </row>
    <row r="586" spans="1:19" s="187" customFormat="1" ht="14.25" customHeight="1">
      <c r="A586" s="564"/>
      <c r="B586" s="566"/>
      <c r="C586" s="849"/>
      <c r="D586" s="815"/>
      <c r="E586" s="815"/>
      <c r="F586" s="815"/>
      <c r="G586" s="850"/>
      <c r="H586" s="850"/>
      <c r="I586" s="369"/>
      <c r="J586" s="369"/>
      <c r="K586" s="369"/>
      <c r="L586" s="646"/>
      <c r="M586" s="369"/>
      <c r="N586" s="929"/>
      <c r="O586" s="369"/>
      <c r="P586" s="646"/>
      <c r="Q586" s="369"/>
      <c r="R586" s="369"/>
      <c r="S586" s="369"/>
    </row>
    <row r="587" spans="1:19" s="91" customFormat="1" ht="18.75">
      <c r="A587" s="564"/>
      <c r="B587" s="566"/>
      <c r="C587" s="814"/>
      <c r="D587" s="566"/>
      <c r="E587" s="566"/>
      <c r="F587" s="566"/>
      <c r="G587" s="567"/>
      <c r="H587" s="567"/>
      <c r="I587" s="841"/>
      <c r="J587" s="313"/>
      <c r="K587" s="313"/>
      <c r="L587" s="313"/>
      <c r="M587" s="313"/>
      <c r="N587" s="313"/>
      <c r="O587" s="313"/>
      <c r="P587" s="569"/>
      <c r="Q587" s="283"/>
      <c r="R587" s="283"/>
      <c r="S587" s="283"/>
    </row>
    <row r="588" spans="1:19" s="91" customFormat="1" ht="14.25" customHeight="1">
      <c r="A588" s="817"/>
      <c r="B588" s="901"/>
      <c r="C588" s="819"/>
      <c r="D588" s="831"/>
      <c r="E588" s="831"/>
      <c r="F588" s="831"/>
      <c r="G588" s="584"/>
      <c r="H588" s="584"/>
      <c r="I588" s="832"/>
      <c r="J588" s="842"/>
      <c r="K588" s="842"/>
      <c r="L588" s="842"/>
      <c r="M588" s="842"/>
      <c r="N588" s="842"/>
      <c r="O588" s="842"/>
      <c r="P588" s="1058"/>
    </row>
    <row r="589" spans="1:19" s="91" customFormat="1" ht="18.75">
      <c r="A589" s="564"/>
      <c r="B589" s="566"/>
      <c r="C589" s="814"/>
      <c r="D589" s="566"/>
      <c r="E589" s="566"/>
      <c r="F589" s="566"/>
      <c r="G589" s="567"/>
      <c r="H589" s="567"/>
      <c r="I589" s="918"/>
      <c r="J589" s="313"/>
      <c r="K589" s="313"/>
      <c r="L589" s="313"/>
      <c r="M589" s="313"/>
      <c r="N589" s="313"/>
      <c r="O589" s="847"/>
      <c r="P589" s="569"/>
      <c r="Q589" s="283"/>
      <c r="R589" s="283"/>
      <c r="S589" s="283"/>
    </row>
    <row r="590" spans="1:19" s="187" customFormat="1" ht="18.75">
      <c r="A590" s="817"/>
      <c r="B590" s="901"/>
      <c r="C590" s="819"/>
      <c r="D590" s="831"/>
      <c r="E590" s="831"/>
      <c r="F590" s="831"/>
      <c r="G590" s="584"/>
      <c r="H590" s="584"/>
      <c r="I590" s="832"/>
      <c r="J590" s="842"/>
      <c r="K590" s="842"/>
      <c r="L590" s="842"/>
      <c r="M590" s="842"/>
      <c r="N590" s="842"/>
      <c r="O590" s="842"/>
      <c r="P590" s="1058"/>
      <c r="Q590" s="91"/>
      <c r="R590" s="91"/>
      <c r="S590" s="91"/>
    </row>
    <row r="591" spans="1:19" s="92" customFormat="1" ht="18.75">
      <c r="A591" s="564"/>
      <c r="B591" s="566"/>
      <c r="C591" s="819"/>
      <c r="D591" s="581"/>
      <c r="E591" s="581"/>
      <c r="F591" s="581"/>
      <c r="G591" s="821"/>
      <c r="H591" s="821"/>
      <c r="I591" s="589"/>
      <c r="J591" s="930"/>
      <c r="K591" s="283"/>
      <c r="L591" s="283"/>
      <c r="M591" s="283"/>
      <c r="N591" s="283"/>
      <c r="O591" s="283"/>
      <c r="P591" s="631"/>
      <c r="Q591" s="220"/>
      <c r="R591" s="220"/>
      <c r="S591" s="220"/>
    </row>
    <row r="592" spans="1:19" s="92" customFormat="1" ht="15" customHeight="1">
      <c r="A592" s="817"/>
      <c r="B592" s="901"/>
      <c r="C592" s="836"/>
      <c r="D592" s="837"/>
      <c r="E592" s="837"/>
      <c r="F592" s="837"/>
      <c r="G592" s="837"/>
      <c r="H592" s="837"/>
      <c r="I592" s="187"/>
      <c r="J592" s="187"/>
      <c r="K592" s="187"/>
      <c r="L592" s="838"/>
      <c r="M592" s="187"/>
      <c r="N592" s="187"/>
      <c r="O592" s="187"/>
      <c r="P592" s="922"/>
      <c r="Q592" s="91"/>
      <c r="R592" s="91"/>
      <c r="S592" s="91"/>
    </row>
    <row r="593" spans="1:19" s="91" customFormat="1" ht="14.25" customHeight="1">
      <c r="A593" s="564"/>
      <c r="B593" s="566"/>
      <c r="C593" s="836"/>
      <c r="D593" s="579"/>
      <c r="E593" s="579"/>
      <c r="F593" s="579"/>
      <c r="G593" s="820"/>
      <c r="H593" s="820"/>
      <c r="I593" s="187"/>
      <c r="J593" s="187"/>
      <c r="K593" s="894"/>
      <c r="L593" s="785"/>
      <c r="M593" s="187"/>
      <c r="N593" s="785"/>
      <c r="O593" s="187"/>
      <c r="P593" s="922"/>
      <c r="Q593" s="187"/>
      <c r="R593" s="187"/>
      <c r="S593" s="187"/>
    </row>
    <row r="594" spans="1:19" s="91" customFormat="1" ht="15.75" customHeight="1">
      <c r="A594" s="564"/>
      <c r="B594" s="566"/>
      <c r="C594" s="814"/>
      <c r="D594" s="566"/>
      <c r="E594" s="566"/>
      <c r="F594" s="566"/>
      <c r="G594" s="567"/>
      <c r="H594" s="567"/>
      <c r="I594" s="841"/>
      <c r="J594" s="313"/>
      <c r="K594" s="313"/>
      <c r="L594" s="313"/>
      <c r="M594" s="313"/>
      <c r="N594" s="313"/>
      <c r="O594" s="313"/>
      <c r="P594" s="922"/>
      <c r="Q594" s="283"/>
      <c r="R594" s="283"/>
      <c r="S594" s="283"/>
    </row>
    <row r="595" spans="1:19" s="92" customFormat="1" ht="18.75">
      <c r="A595" s="817"/>
      <c r="B595" s="901"/>
      <c r="C595" s="819"/>
      <c r="D595" s="831"/>
      <c r="E595" s="831"/>
      <c r="F595" s="831"/>
      <c r="G595" s="584"/>
      <c r="H595" s="584"/>
      <c r="I595" s="832"/>
      <c r="J595" s="842"/>
      <c r="K595" s="842"/>
      <c r="L595" s="842"/>
      <c r="M595" s="842"/>
      <c r="N595" s="842"/>
      <c r="O595" s="842"/>
      <c r="P595" s="1058"/>
      <c r="Q595" s="91"/>
      <c r="R595" s="91"/>
      <c r="S595" s="91"/>
    </row>
    <row r="596" spans="1:19" s="91" customFormat="1">
      <c r="A596" s="735"/>
      <c r="B596" s="631"/>
      <c r="C596" s="893"/>
      <c r="D596" s="622"/>
      <c r="E596" s="622"/>
      <c r="F596" s="622"/>
      <c r="G596" s="738"/>
      <c r="H596" s="738"/>
      <c r="I596" s="568"/>
      <c r="J596" s="369"/>
      <c r="K596" s="369"/>
      <c r="L596" s="646"/>
      <c r="M596" s="369"/>
      <c r="N596" s="646"/>
      <c r="O596" s="369"/>
      <c r="P596" s="739"/>
      <c r="Q596" s="369"/>
      <c r="R596" s="369"/>
      <c r="S596" s="369"/>
    </row>
    <row r="597" spans="1:19" s="92" customFormat="1">
      <c r="A597" s="735"/>
      <c r="B597" s="631"/>
      <c r="C597" s="893"/>
      <c r="D597" s="622"/>
      <c r="E597" s="622"/>
      <c r="F597" s="622"/>
      <c r="G597" s="738"/>
      <c r="H597" s="738"/>
      <c r="I597" s="568"/>
      <c r="J597" s="369"/>
      <c r="K597" s="369"/>
      <c r="L597" s="646"/>
      <c r="M597" s="369"/>
      <c r="N597" s="646"/>
      <c r="O597" s="369"/>
      <c r="P597" s="739"/>
      <c r="Q597" s="369"/>
      <c r="R597" s="369"/>
      <c r="S597" s="369"/>
    </row>
    <row r="598" spans="1:19" s="91" customFormat="1" ht="24" customHeight="1">
      <c r="A598" s="817"/>
      <c r="B598" s="1042"/>
      <c r="C598" s="933"/>
      <c r="D598" s="934"/>
      <c r="E598" s="934"/>
      <c r="F598" s="934"/>
      <c r="G598" s="935"/>
      <c r="H598" s="935"/>
      <c r="I598" s="577"/>
      <c r="J598" s="875"/>
      <c r="K598" s="875"/>
      <c r="L598" s="875"/>
      <c r="M598" s="875"/>
      <c r="N598" s="875"/>
      <c r="O598" s="875"/>
      <c r="P598" s="1057"/>
    </row>
    <row r="599" spans="1:19" s="91" customFormat="1" ht="47.25" customHeight="1">
      <c r="A599" s="564"/>
      <c r="B599" s="1043"/>
      <c r="C599" s="937"/>
      <c r="D599" s="578"/>
      <c r="E599" s="578"/>
      <c r="F599" s="578"/>
      <c r="G599" s="582"/>
      <c r="H599" s="582"/>
      <c r="I599" s="577"/>
      <c r="J599" s="311"/>
      <c r="K599" s="311"/>
      <c r="L599" s="311"/>
      <c r="M599" s="311"/>
      <c r="N599" s="873"/>
      <c r="O599" s="873"/>
      <c r="P599" s="614"/>
      <c r="Q599" s="283"/>
      <c r="R599" s="283"/>
      <c r="S599" s="283"/>
    </row>
    <row r="600" spans="1:19" s="91" customFormat="1" ht="47.25" customHeight="1">
      <c r="A600" s="564"/>
      <c r="B600" s="1043"/>
      <c r="C600" s="937"/>
      <c r="D600" s="578"/>
      <c r="E600" s="578"/>
      <c r="F600" s="578"/>
      <c r="G600" s="582"/>
      <c r="H600" s="582"/>
      <c r="I600" s="577"/>
      <c r="J600" s="311"/>
      <c r="K600" s="311"/>
      <c r="L600" s="311"/>
      <c r="M600" s="311"/>
      <c r="N600" s="311"/>
      <c r="O600" s="311"/>
      <c r="P600" s="614"/>
      <c r="Q600" s="283"/>
      <c r="R600" s="283"/>
      <c r="S600" s="283"/>
    </row>
    <row r="601" spans="1:19" s="92" customFormat="1" ht="36" customHeight="1">
      <c r="A601" s="564"/>
      <c r="B601" s="1043"/>
      <c r="C601" s="937"/>
      <c r="D601" s="578"/>
      <c r="E601" s="578"/>
      <c r="F601" s="578"/>
      <c r="G601" s="582"/>
      <c r="H601" s="582"/>
      <c r="I601" s="577"/>
      <c r="J601" s="311"/>
      <c r="K601" s="311"/>
      <c r="L601" s="311"/>
      <c r="M601" s="311"/>
      <c r="N601" s="873"/>
      <c r="O601" s="875"/>
      <c r="P601" s="614"/>
      <c r="Q601" s="283"/>
      <c r="R601" s="283"/>
      <c r="S601" s="283"/>
    </row>
    <row r="602" spans="1:19" s="91" customFormat="1" ht="18.75">
      <c r="A602" s="564"/>
      <c r="B602" s="1043"/>
      <c r="C602" s="937"/>
      <c r="D602" s="578"/>
      <c r="E602" s="578"/>
      <c r="F602" s="578"/>
      <c r="G602" s="582"/>
      <c r="H602" s="582"/>
      <c r="I602" s="577"/>
      <c r="J602" s="311"/>
      <c r="K602" s="311"/>
      <c r="L602" s="311"/>
      <c r="M602" s="311"/>
      <c r="N602" s="873"/>
      <c r="O602" s="875"/>
      <c r="P602" s="614"/>
      <c r="Q602" s="283"/>
      <c r="R602" s="283"/>
      <c r="S602" s="283"/>
    </row>
    <row r="603" spans="1:19" s="92" customFormat="1" ht="18.75">
      <c r="A603" s="564"/>
      <c r="B603" s="566"/>
      <c r="C603" s="814"/>
      <c r="D603" s="566"/>
      <c r="E603" s="566"/>
      <c r="F603" s="566"/>
      <c r="G603" s="567"/>
      <c r="H603" s="567"/>
      <c r="I603" s="869"/>
      <c r="J603" s="896"/>
      <c r="K603" s="311"/>
      <c r="L603" s="311"/>
      <c r="M603" s="311"/>
      <c r="N603" s="311"/>
      <c r="O603" s="311"/>
      <c r="P603" s="631"/>
      <c r="Q603" s="220"/>
      <c r="R603" s="220"/>
    </row>
    <row r="604" spans="1:19" s="92" customFormat="1" ht="18.75">
      <c r="A604" s="817"/>
      <c r="B604" s="901"/>
      <c r="C604" s="814"/>
      <c r="D604" s="871"/>
      <c r="E604" s="871"/>
      <c r="F604" s="871"/>
      <c r="G604" s="872"/>
      <c r="H604" s="872"/>
      <c r="I604" s="577"/>
      <c r="J604" s="873"/>
      <c r="K604" s="873"/>
      <c r="L604" s="873"/>
      <c r="M604" s="873"/>
      <c r="N604" s="873"/>
      <c r="O604" s="873"/>
      <c r="P604" s="647"/>
      <c r="R604" s="91"/>
      <c r="S604" s="91"/>
    </row>
    <row r="605" spans="1:19" s="92" customFormat="1" ht="24" customHeight="1">
      <c r="A605" s="817"/>
      <c r="B605" s="1042"/>
      <c r="C605" s="933"/>
      <c r="D605" s="938"/>
      <c r="E605" s="938"/>
      <c r="F605" s="938"/>
      <c r="G605" s="935"/>
      <c r="H605" s="935"/>
      <c r="I605" s="577"/>
      <c r="J605" s="875"/>
      <c r="K605" s="875"/>
      <c r="L605" s="875"/>
      <c r="M605" s="875"/>
      <c r="N605" s="875"/>
      <c r="O605" s="875"/>
      <c r="P605" s="1057"/>
      <c r="Q605" s="91"/>
      <c r="R605" s="91"/>
      <c r="S605" s="91"/>
    </row>
    <row r="606" spans="1:19" s="91" customFormat="1" ht="18.75">
      <c r="A606" s="564"/>
      <c r="B606" s="1043"/>
      <c r="C606" s="937"/>
      <c r="D606" s="578"/>
      <c r="E606" s="578"/>
      <c r="F606" s="578"/>
      <c r="G606" s="582"/>
      <c r="H606" s="582"/>
      <c r="I606" s="310"/>
      <c r="J606" s="311"/>
      <c r="K606" s="312"/>
      <c r="L606" s="311"/>
      <c r="M606" s="311"/>
      <c r="N606" s="311"/>
      <c r="O606" s="311"/>
      <c r="P606" s="614"/>
      <c r="Q606" s="283"/>
      <c r="R606" s="283"/>
      <c r="S606" s="283"/>
    </row>
    <row r="607" spans="1:19" s="91" customFormat="1" ht="23.25" customHeight="1">
      <c r="A607" s="564"/>
      <c r="B607" s="1043"/>
      <c r="C607" s="937"/>
      <c r="D607" s="578"/>
      <c r="E607" s="578"/>
      <c r="F607" s="578"/>
      <c r="G607" s="582"/>
      <c r="H607" s="582"/>
      <c r="I607" s="310"/>
      <c r="J607" s="311"/>
      <c r="K607" s="283"/>
      <c r="L607" s="311"/>
      <c r="M607" s="939"/>
      <c r="N607" s="311"/>
      <c r="O607" s="311"/>
      <c r="P607" s="614"/>
      <c r="Q607" s="283"/>
      <c r="R607" s="283"/>
      <c r="S607" s="283"/>
    </row>
    <row r="608" spans="1:19" s="91" customFormat="1" ht="15" customHeight="1">
      <c r="A608" s="631"/>
      <c r="B608" s="631"/>
      <c r="C608" s="893"/>
      <c r="D608" s="622"/>
      <c r="E608" s="622"/>
      <c r="F608" s="622"/>
      <c r="G608" s="924"/>
      <c r="H608" s="924"/>
      <c r="I608" s="568"/>
      <c r="J608" s="622"/>
      <c r="K608" s="89"/>
      <c r="L608" s="89"/>
      <c r="M608" s="622"/>
      <c r="N608" s="89"/>
      <c r="O608" s="89"/>
      <c r="P608" s="914"/>
      <c r="Q608" s="89"/>
      <c r="R608" s="89"/>
      <c r="S608" s="622"/>
    </row>
    <row r="609" spans="1:19" s="91" customFormat="1">
      <c r="A609" s="631"/>
      <c r="B609" s="631"/>
      <c r="C609" s="893"/>
      <c r="D609" s="622"/>
      <c r="E609" s="622"/>
      <c r="F609" s="622"/>
      <c r="G609" s="924"/>
      <c r="H609" s="924"/>
      <c r="I609" s="568"/>
      <c r="J609" s="622"/>
      <c r="K609" s="89"/>
      <c r="L609" s="89"/>
      <c r="M609" s="622"/>
      <c r="N609" s="89"/>
      <c r="O609" s="89"/>
      <c r="P609" s="914"/>
      <c r="Q609" s="89"/>
      <c r="R609" s="89"/>
      <c r="S609" s="622"/>
    </row>
    <row r="610" spans="1:19" s="91" customFormat="1" ht="18.75">
      <c r="A610" s="564"/>
      <c r="B610" s="1043"/>
      <c r="C610" s="933"/>
      <c r="D610" s="308"/>
      <c r="E610" s="308"/>
      <c r="F610" s="308"/>
      <c r="G610" s="901"/>
      <c r="H610" s="901"/>
      <c r="I610" s="869"/>
      <c r="J610" s="896"/>
      <c r="K610" s="311"/>
      <c r="L610" s="311"/>
      <c r="M610" s="311"/>
      <c r="N610" s="311"/>
      <c r="O610" s="311"/>
      <c r="P610" s="631"/>
      <c r="Q610" s="220"/>
      <c r="R610" s="220"/>
      <c r="S610" s="220"/>
    </row>
    <row r="611" spans="1:19" s="91" customFormat="1" ht="18.75">
      <c r="A611" s="817"/>
      <c r="B611" s="1042"/>
      <c r="C611" s="933"/>
      <c r="D611" s="934"/>
      <c r="E611" s="934"/>
      <c r="F611" s="934"/>
      <c r="G611" s="935"/>
      <c r="H611" s="935"/>
      <c r="I611" s="577"/>
      <c r="J611" s="873"/>
      <c r="K611" s="873"/>
      <c r="L611" s="873"/>
      <c r="M611" s="873"/>
      <c r="N611" s="873"/>
      <c r="O611" s="873"/>
      <c r="P611" s="647"/>
    </row>
    <row r="612" spans="1:19" s="92" customFormat="1" ht="15.75" customHeight="1">
      <c r="A612" s="564"/>
      <c r="B612" s="566"/>
      <c r="C612" s="814"/>
      <c r="D612" s="566"/>
      <c r="E612" s="566"/>
      <c r="F612" s="566"/>
      <c r="G612" s="567"/>
      <c r="H612" s="567"/>
      <c r="I612" s="283"/>
      <c r="J612" s="283"/>
      <c r="K612" s="283"/>
      <c r="L612" s="357"/>
      <c r="M612" s="283"/>
      <c r="N612" s="357"/>
      <c r="O612" s="283"/>
      <c r="P612" s="357"/>
      <c r="Q612" s="283"/>
      <c r="R612" s="283"/>
      <c r="S612" s="283"/>
    </row>
    <row r="613" spans="1:19" s="91" customFormat="1" ht="18.75">
      <c r="A613" s="564"/>
      <c r="B613" s="566"/>
      <c r="C613" s="814"/>
      <c r="D613" s="566"/>
      <c r="E613" s="566"/>
      <c r="F613" s="566"/>
      <c r="G613" s="567"/>
      <c r="H613" s="567"/>
      <c r="I613" s="589"/>
      <c r="J613" s="569"/>
      <c r="K613" s="940"/>
      <c r="L613" s="569"/>
      <c r="M613" s="569"/>
      <c r="N613" s="569"/>
      <c r="O613" s="569"/>
      <c r="P613" s="614"/>
      <c r="Q613" s="283"/>
      <c r="R613" s="283"/>
      <c r="S613" s="284"/>
    </row>
    <row r="614" spans="1:19" s="91" customFormat="1" ht="18.75">
      <c r="A614" s="817"/>
      <c r="B614" s="901"/>
      <c r="C614" s="819"/>
      <c r="D614" s="831"/>
      <c r="E614" s="831"/>
      <c r="F614" s="831"/>
      <c r="G614" s="584"/>
      <c r="H614" s="584"/>
      <c r="I614" s="591"/>
      <c r="J614" s="604"/>
      <c r="K614" s="941"/>
      <c r="L614" s="604"/>
      <c r="M614" s="604"/>
      <c r="N614" s="604"/>
      <c r="O614" s="604"/>
      <c r="P614" s="1057"/>
      <c r="Q614" s="92"/>
    </row>
    <row r="615" spans="1:19" s="92" customFormat="1" ht="18.75">
      <c r="A615" s="564"/>
      <c r="B615" s="566"/>
      <c r="C615" s="814"/>
      <c r="D615" s="566"/>
      <c r="E615" s="566"/>
      <c r="F615" s="566"/>
      <c r="G615" s="567"/>
      <c r="H615" s="567"/>
      <c r="I615" s="568"/>
      <c r="J615" s="569"/>
      <c r="K615" s="569"/>
      <c r="L615" s="569"/>
      <c r="M615" s="569"/>
      <c r="N615" s="569"/>
      <c r="O615" s="569"/>
      <c r="P615" s="614"/>
      <c r="Q615" s="283"/>
      <c r="R615" s="283"/>
      <c r="S615" s="284"/>
    </row>
    <row r="616" spans="1:19" s="92" customFormat="1" ht="18.75">
      <c r="A616" s="817"/>
      <c r="B616" s="901"/>
      <c r="C616" s="819"/>
      <c r="D616" s="831"/>
      <c r="E616" s="831"/>
      <c r="F616" s="831"/>
      <c r="G616" s="584"/>
      <c r="H616" s="584"/>
      <c r="I616" s="884"/>
      <c r="J616" s="604"/>
      <c r="K616" s="604"/>
      <c r="L616" s="604"/>
      <c r="M616" s="604"/>
      <c r="N616" s="604"/>
      <c r="O616" s="604"/>
      <c r="P616" s="1057"/>
      <c r="R616" s="91"/>
      <c r="S616" s="91"/>
    </row>
    <row r="617" spans="1:19" s="91" customFormat="1" ht="18.75">
      <c r="A617" s="817"/>
      <c r="B617" s="901"/>
      <c r="C617" s="819"/>
      <c r="D617" s="584"/>
      <c r="E617" s="584"/>
      <c r="F617" s="584"/>
      <c r="G617" s="584"/>
      <c r="H617" s="584"/>
      <c r="I617" s="884"/>
      <c r="J617" s="812"/>
      <c r="K617" s="873"/>
      <c r="L617" s="942"/>
      <c r="M617" s="812"/>
      <c r="N617" s="812"/>
      <c r="O617" s="812"/>
      <c r="P617" s="1058"/>
    </row>
    <row r="618" spans="1:19" s="91" customFormat="1" ht="18.75">
      <c r="A618" s="564"/>
      <c r="B618" s="905"/>
      <c r="C618" s="814"/>
      <c r="D618" s="566"/>
      <c r="E618" s="566"/>
      <c r="F618" s="566"/>
      <c r="G618" s="900"/>
      <c r="H618" s="900"/>
      <c r="I618" s="568"/>
      <c r="J618" s="363"/>
      <c r="K618" s="363"/>
      <c r="L618" s="569"/>
      <c r="M618" s="363"/>
      <c r="N618" s="363"/>
      <c r="O618" s="363"/>
      <c r="P618" s="614"/>
      <c r="Q618" s="283"/>
      <c r="R618" s="283"/>
      <c r="S618" s="284"/>
    </row>
    <row r="619" spans="1:19" s="92" customFormat="1" ht="18.75">
      <c r="A619" s="817"/>
      <c r="B619" s="1044"/>
      <c r="C619" s="819"/>
      <c r="D619" s="831"/>
      <c r="E619" s="831"/>
      <c r="F619" s="831"/>
      <c r="G619" s="605"/>
      <c r="H619" s="605"/>
      <c r="I619" s="884"/>
      <c r="J619" s="945"/>
      <c r="K619" s="945"/>
      <c r="L619" s="604"/>
      <c r="M619" s="945"/>
      <c r="N619" s="945"/>
      <c r="O619" s="945"/>
      <c r="P619" s="1057"/>
      <c r="R619" s="91"/>
      <c r="S619" s="91"/>
    </row>
    <row r="620" spans="1:19" s="91" customFormat="1" ht="18.75">
      <c r="A620" s="564"/>
      <c r="B620" s="566"/>
      <c r="C620" s="814"/>
      <c r="D620" s="566"/>
      <c r="E620" s="566"/>
      <c r="F620" s="566"/>
      <c r="G620" s="567"/>
      <c r="H620" s="567"/>
      <c r="I620" s="589"/>
      <c r="J620" s="569"/>
      <c r="K620" s="569"/>
      <c r="L620" s="569"/>
      <c r="M620" s="569"/>
      <c r="N620" s="357"/>
      <c r="O620" s="313"/>
      <c r="P620" s="614"/>
      <c r="Q620" s="283"/>
      <c r="R620" s="283"/>
      <c r="S620" s="283"/>
    </row>
    <row r="621" spans="1:19" s="91" customFormat="1" ht="18.75">
      <c r="A621" s="817"/>
      <c r="B621" s="901"/>
      <c r="C621" s="819"/>
      <c r="D621" s="831"/>
      <c r="E621" s="831"/>
      <c r="F621" s="831"/>
      <c r="G621" s="584"/>
      <c r="H621" s="584"/>
      <c r="I621" s="591"/>
      <c r="J621" s="604"/>
      <c r="K621" s="604"/>
      <c r="L621" s="604"/>
      <c r="M621" s="604"/>
      <c r="N621" s="605"/>
      <c r="O621" s="604"/>
      <c r="P621" s="1057"/>
    </row>
    <row r="622" spans="1:19" s="91" customFormat="1" ht="18.75">
      <c r="A622" s="564"/>
      <c r="B622" s="905"/>
      <c r="C622" s="814"/>
      <c r="D622" s="566"/>
      <c r="E622" s="566"/>
      <c r="F622" s="566"/>
      <c r="G622" s="900"/>
      <c r="H622" s="900"/>
      <c r="I622" s="589"/>
      <c r="J622" s="363"/>
      <c r="K622" s="569"/>
      <c r="L622" s="569"/>
      <c r="M622" s="363"/>
      <c r="N622" s="363"/>
      <c r="O622" s="363"/>
      <c r="P622" s="631"/>
      <c r="Q622" s="283"/>
      <c r="R622" s="283"/>
      <c r="S622" s="284"/>
    </row>
    <row r="623" spans="1:19" s="91" customFormat="1" ht="18.75">
      <c r="A623" s="817"/>
      <c r="B623" s="1044"/>
      <c r="C623" s="819"/>
      <c r="D623" s="831"/>
      <c r="E623" s="831"/>
      <c r="F623" s="831"/>
      <c r="G623" s="605"/>
      <c r="H623" s="605"/>
      <c r="I623" s="946"/>
      <c r="J623" s="945"/>
      <c r="K623" s="604"/>
      <c r="L623" s="604"/>
      <c r="M623" s="945"/>
      <c r="N623" s="945"/>
      <c r="O623" s="945"/>
      <c r="P623" s="1057"/>
      <c r="Q623" s="92"/>
    </row>
    <row r="624" spans="1:19" s="91" customFormat="1" ht="18.75">
      <c r="A624" s="564"/>
      <c r="B624" s="566"/>
      <c r="C624" s="814"/>
      <c r="D624" s="566"/>
      <c r="E624" s="566"/>
      <c r="F624" s="566"/>
      <c r="G624" s="567"/>
      <c r="H624" s="567"/>
      <c r="I624" s="763"/>
      <c r="J624" s="569"/>
      <c r="K624" s="569"/>
      <c r="L624" s="569"/>
      <c r="M624" s="569"/>
      <c r="N624" s="569"/>
      <c r="O624" s="569"/>
      <c r="P624" s="631"/>
      <c r="Q624" s="283"/>
      <c r="R624" s="283"/>
      <c r="S624" s="283"/>
    </row>
    <row r="625" spans="1:19" s="91" customFormat="1" ht="18.75">
      <c r="A625" s="817"/>
      <c r="B625" s="901"/>
      <c r="C625" s="819"/>
      <c r="D625" s="831"/>
      <c r="E625" s="831"/>
      <c r="F625" s="831"/>
      <c r="G625" s="584"/>
      <c r="H625" s="584"/>
      <c r="I625" s="946"/>
      <c r="J625" s="604"/>
      <c r="K625" s="604"/>
      <c r="L625" s="604"/>
      <c r="M625" s="604"/>
      <c r="N625" s="604"/>
      <c r="O625" s="604"/>
      <c r="P625" s="1057"/>
    </row>
    <row r="626" spans="1:19" s="92" customFormat="1" ht="18.75">
      <c r="A626" s="564"/>
      <c r="B626" s="566"/>
      <c r="C626" s="814"/>
      <c r="D626" s="566"/>
      <c r="E626" s="566"/>
      <c r="F626" s="566"/>
      <c r="G626" s="567"/>
      <c r="H626" s="567"/>
      <c r="I626" s="568"/>
      <c r="J626" s="569"/>
      <c r="K626" s="569"/>
      <c r="L626" s="569"/>
      <c r="M626" s="569"/>
      <c r="N626" s="569"/>
      <c r="O626" s="569"/>
      <c r="P626" s="631"/>
      <c r="Q626" s="283"/>
      <c r="R626" s="283"/>
      <c r="S626" s="283"/>
    </row>
    <row r="627" spans="1:19" s="91" customFormat="1" ht="18.75">
      <c r="A627" s="817"/>
      <c r="B627" s="901"/>
      <c r="C627" s="819"/>
      <c r="D627" s="831"/>
      <c r="E627" s="831"/>
      <c r="F627" s="831"/>
      <c r="G627" s="584"/>
      <c r="H627" s="584"/>
      <c r="I627" s="884"/>
      <c r="J627" s="822"/>
      <c r="K627" s="822"/>
      <c r="L627" s="822"/>
      <c r="M627" s="822"/>
      <c r="N627" s="822"/>
      <c r="O627" s="822"/>
      <c r="P627" s="1058"/>
    </row>
    <row r="628" spans="1:19" s="91" customFormat="1" ht="18.75">
      <c r="A628" s="564"/>
      <c r="B628" s="566"/>
      <c r="C628" s="814"/>
      <c r="D628" s="566"/>
      <c r="E628" s="566"/>
      <c r="F628" s="566"/>
      <c r="G628" s="567"/>
      <c r="H628" s="567"/>
      <c r="I628" s="589"/>
      <c r="J628" s="569"/>
      <c r="K628" s="569"/>
      <c r="L628" s="569"/>
      <c r="M628" s="569"/>
      <c r="N628" s="569"/>
      <c r="O628" s="569"/>
      <c r="P628" s="631"/>
      <c r="Q628" s="283"/>
      <c r="R628" s="283"/>
      <c r="S628" s="283"/>
    </row>
    <row r="629" spans="1:19" s="92" customFormat="1" ht="18.75">
      <c r="A629" s="817"/>
      <c r="B629" s="901"/>
      <c r="C629" s="819"/>
      <c r="D629" s="831"/>
      <c r="E629" s="831"/>
      <c r="F629" s="831"/>
      <c r="G629" s="584"/>
      <c r="H629" s="584"/>
      <c r="I629" s="884"/>
      <c r="J629" s="604"/>
      <c r="K629" s="604"/>
      <c r="L629" s="604"/>
      <c r="M629" s="604"/>
      <c r="N629" s="604"/>
      <c r="O629" s="604"/>
      <c r="P629" s="1057"/>
      <c r="Q629" s="91"/>
      <c r="R629" s="91"/>
      <c r="S629" s="91"/>
    </row>
    <row r="630" spans="1:19" s="91" customFormat="1" ht="18.75">
      <c r="A630" s="564"/>
      <c r="B630" s="566"/>
      <c r="C630" s="814"/>
      <c r="D630" s="566"/>
      <c r="E630" s="566"/>
      <c r="F630" s="566"/>
      <c r="G630" s="567"/>
      <c r="H630" s="567"/>
      <c r="I630" s="589"/>
      <c r="J630" s="569"/>
      <c r="K630" s="569"/>
      <c r="L630" s="569"/>
      <c r="M630" s="569"/>
      <c r="N630" s="569"/>
      <c r="O630" s="569"/>
      <c r="P630" s="569"/>
      <c r="Q630" s="283"/>
      <c r="R630" s="283"/>
      <c r="S630" s="283"/>
    </row>
    <row r="631" spans="1:19" s="92" customFormat="1" ht="18.75">
      <c r="A631" s="564"/>
      <c r="B631" s="566"/>
      <c r="C631" s="814"/>
      <c r="D631" s="566"/>
      <c r="E631" s="566"/>
      <c r="F631" s="566"/>
      <c r="G631" s="567"/>
      <c r="H631" s="567"/>
      <c r="I631" s="589"/>
      <c r="J631" s="569"/>
      <c r="K631" s="569"/>
      <c r="L631" s="569"/>
      <c r="M631" s="569"/>
      <c r="N631" s="569"/>
      <c r="O631" s="569"/>
      <c r="P631" s="631"/>
      <c r="Q631" s="283"/>
      <c r="R631" s="283"/>
      <c r="S631" s="283"/>
    </row>
    <row r="632" spans="1:19" s="92" customFormat="1">
      <c r="A632" s="735"/>
      <c r="B632" s="566"/>
      <c r="C632" s="737"/>
      <c r="D632" s="739"/>
      <c r="E632" s="739"/>
      <c r="F632" s="739"/>
      <c r="G632" s="584"/>
      <c r="H632" s="584"/>
      <c r="I632" s="719"/>
      <c r="J632" s="369"/>
      <c r="K632" s="369"/>
      <c r="L632" s="646"/>
      <c r="M632" s="369"/>
      <c r="N632" s="646"/>
      <c r="O632" s="369"/>
      <c r="P632" s="739"/>
      <c r="Q632" s="369"/>
      <c r="R632" s="369"/>
      <c r="S632" s="369"/>
    </row>
    <row r="633" spans="1:19" s="91" customFormat="1" ht="15" customHeight="1">
      <c r="A633" s="564"/>
      <c r="B633" s="566"/>
      <c r="C633" s="836"/>
      <c r="D633" s="579"/>
      <c r="E633" s="579"/>
      <c r="F633" s="579"/>
      <c r="G633" s="837"/>
      <c r="H633" s="837"/>
      <c r="I633" s="222"/>
      <c r="J633" s="222"/>
      <c r="K633" s="880"/>
      <c r="L633" s="881"/>
      <c r="M633" s="222"/>
      <c r="N633" s="881"/>
      <c r="O633" s="222"/>
      <c r="P633" s="631"/>
      <c r="Q633" s="222"/>
      <c r="R633" s="222"/>
      <c r="S633" s="222"/>
    </row>
    <row r="634" spans="1:19" s="91" customFormat="1" ht="14.25" customHeight="1">
      <c r="A634" s="564"/>
      <c r="B634" s="566"/>
      <c r="C634" s="836"/>
      <c r="D634" s="579"/>
      <c r="E634" s="579"/>
      <c r="F634" s="579"/>
      <c r="G634" s="837"/>
      <c r="H634" s="837"/>
      <c r="I634" s="222"/>
      <c r="J634" s="222"/>
      <c r="K634" s="947"/>
      <c r="L634" s="881"/>
      <c r="M634" s="222"/>
      <c r="N634" s="881"/>
      <c r="O634" s="222"/>
      <c r="P634" s="631"/>
      <c r="Q634" s="222"/>
      <c r="R634" s="222"/>
      <c r="S634" s="222"/>
    </row>
    <row r="635" spans="1:19" s="91" customFormat="1" ht="15.75" customHeight="1">
      <c r="A635" s="564"/>
      <c r="B635" s="566"/>
      <c r="C635" s="814"/>
      <c r="D635" s="566"/>
      <c r="E635" s="566"/>
      <c r="F635" s="566"/>
      <c r="G635" s="567"/>
      <c r="H635" s="567"/>
      <c r="I635" s="568"/>
      <c r="J635" s="569"/>
      <c r="K635" s="569"/>
      <c r="L635" s="569"/>
      <c r="M635" s="569"/>
      <c r="N635" s="569"/>
      <c r="O635" s="569"/>
      <c r="P635" s="569"/>
      <c r="Q635" s="283"/>
      <c r="R635" s="283"/>
      <c r="S635" s="283"/>
    </row>
    <row r="636" spans="1:19" s="91" customFormat="1" ht="18.75">
      <c r="A636" s="817"/>
      <c r="B636" s="901"/>
      <c r="C636" s="819"/>
      <c r="D636" s="831"/>
      <c r="E636" s="831"/>
      <c r="F636" s="831"/>
      <c r="G636" s="584"/>
      <c r="H636" s="584"/>
      <c r="I636" s="884"/>
      <c r="J636" s="822"/>
      <c r="K636" s="822"/>
      <c r="L636" s="822"/>
      <c r="M636" s="822"/>
      <c r="N636" s="822"/>
      <c r="O636" s="822"/>
      <c r="P636" s="1058"/>
    </row>
    <row r="637" spans="1:19" s="92" customFormat="1" ht="18.75">
      <c r="A637" s="817"/>
      <c r="B637" s="901"/>
      <c r="C637" s="836"/>
      <c r="D637" s="831"/>
      <c r="E637" s="831"/>
      <c r="F637" s="831"/>
      <c r="G637" s="831"/>
      <c r="H637" s="831"/>
      <c r="I637" s="884"/>
      <c r="J637" s="833"/>
      <c r="K637" s="833"/>
      <c r="L637" s="833"/>
      <c r="M637" s="833"/>
      <c r="N637" s="833"/>
      <c r="O637" s="833"/>
      <c r="P637" s="1057"/>
      <c r="Q637" s="91"/>
      <c r="R637" s="91"/>
      <c r="S637" s="91"/>
    </row>
    <row r="638" spans="1:19" s="91" customFormat="1" ht="18.75">
      <c r="A638" s="564"/>
      <c r="B638" s="566"/>
      <c r="C638" s="814"/>
      <c r="D638" s="566"/>
      <c r="E638" s="566"/>
      <c r="F638" s="566"/>
      <c r="G638" s="567"/>
      <c r="H638" s="567"/>
      <c r="I638" s="568"/>
      <c r="J638" s="569"/>
      <c r="K638" s="569"/>
      <c r="L638" s="569"/>
      <c r="M638" s="569"/>
      <c r="N638" s="569"/>
      <c r="O638" s="569"/>
      <c r="P638" s="631"/>
      <c r="Q638" s="283"/>
      <c r="R638" s="283"/>
      <c r="S638" s="283"/>
    </row>
    <row r="639" spans="1:19" s="91" customFormat="1" ht="18.75">
      <c r="A639" s="817"/>
      <c r="B639" s="901"/>
      <c r="C639" s="819"/>
      <c r="D639" s="831"/>
      <c r="E639" s="831"/>
      <c r="F639" s="831"/>
      <c r="G639" s="584"/>
      <c r="H639" s="584"/>
      <c r="I639" s="884"/>
      <c r="J639" s="604"/>
      <c r="K639" s="604"/>
      <c r="L639" s="604"/>
      <c r="M639" s="604"/>
      <c r="N639" s="604"/>
      <c r="O639" s="604"/>
      <c r="P639" s="1057"/>
    </row>
    <row r="640" spans="1:19" s="91" customFormat="1" ht="18.75">
      <c r="A640" s="564"/>
      <c r="B640" s="566"/>
      <c r="C640" s="814"/>
      <c r="D640" s="566"/>
      <c r="E640" s="566"/>
      <c r="F640" s="566"/>
      <c r="G640" s="567"/>
      <c r="H640" s="567"/>
      <c r="I640" s="568"/>
      <c r="J640" s="569"/>
      <c r="K640" s="569"/>
      <c r="L640" s="569"/>
      <c r="M640" s="569"/>
      <c r="N640" s="569"/>
      <c r="O640" s="569"/>
      <c r="P640" s="631"/>
      <c r="Q640" s="283"/>
      <c r="R640" s="283"/>
      <c r="S640" s="284"/>
    </row>
    <row r="641" spans="1:19" s="91" customFormat="1" ht="18.75">
      <c r="A641" s="817"/>
      <c r="B641" s="901"/>
      <c r="C641" s="819"/>
      <c r="D641" s="831"/>
      <c r="E641" s="831"/>
      <c r="F641" s="831"/>
      <c r="G641" s="584"/>
      <c r="H641" s="584"/>
      <c r="I641" s="884"/>
      <c r="J641" s="822"/>
      <c r="K641" s="822"/>
      <c r="L641" s="822"/>
      <c r="M641" s="822"/>
      <c r="N641" s="822"/>
      <c r="O641" s="822"/>
      <c r="P641" s="1058"/>
      <c r="Q641" s="92"/>
    </row>
    <row r="642" spans="1:19" s="91" customFormat="1" ht="18.75">
      <c r="A642" s="817"/>
      <c r="B642" s="901"/>
      <c r="C642" s="819"/>
      <c r="D642" s="831"/>
      <c r="E642" s="831"/>
      <c r="F642" s="831"/>
      <c r="G642" s="584"/>
      <c r="H642" s="584"/>
      <c r="I642" s="884"/>
      <c r="J642" s="945"/>
      <c r="K642" s="604"/>
      <c r="L642" s="604"/>
      <c r="M642" s="945"/>
      <c r="N642" s="945"/>
      <c r="O642" s="945"/>
      <c r="P642" s="1057"/>
    </row>
    <row r="643" spans="1:19" s="91" customFormat="1" ht="18.75">
      <c r="A643" s="564"/>
      <c r="B643" s="566"/>
      <c r="C643" s="814"/>
      <c r="D643" s="566"/>
      <c r="E643" s="566"/>
      <c r="F643" s="566"/>
      <c r="G643" s="567"/>
      <c r="H643" s="567"/>
      <c r="I643" s="568"/>
      <c r="J643" s="363"/>
      <c r="K643" s="569"/>
      <c r="L643" s="569"/>
      <c r="M643" s="363"/>
      <c r="N643" s="363"/>
      <c r="O643" s="363"/>
      <c r="P643" s="631"/>
      <c r="Q643" s="283"/>
      <c r="R643" s="283"/>
      <c r="S643" s="283"/>
    </row>
    <row r="644" spans="1:19" s="91" customFormat="1" ht="18.75">
      <c r="A644" s="564"/>
      <c r="B644" s="566"/>
      <c r="C644" s="814"/>
      <c r="D644" s="566"/>
      <c r="E644" s="566"/>
      <c r="F644" s="566"/>
      <c r="G644" s="567"/>
      <c r="H644" s="567"/>
      <c r="I644" s="589"/>
      <c r="J644" s="569"/>
      <c r="K644" s="569"/>
      <c r="L644" s="569"/>
      <c r="M644" s="569"/>
      <c r="N644" s="569"/>
      <c r="O644" s="569"/>
      <c r="P644" s="631"/>
      <c r="Q644" s="283"/>
      <c r="R644" s="283"/>
      <c r="S644" s="283"/>
    </row>
    <row r="645" spans="1:19" s="91" customFormat="1" ht="18.75">
      <c r="A645" s="817"/>
      <c r="B645" s="901"/>
      <c r="C645" s="819"/>
      <c r="D645" s="831"/>
      <c r="E645" s="831"/>
      <c r="F645" s="831"/>
      <c r="G645" s="584"/>
      <c r="H645" s="584"/>
      <c r="I645" s="591"/>
      <c r="J645" s="822"/>
      <c r="K645" s="822"/>
      <c r="L645" s="822"/>
      <c r="M645" s="822"/>
      <c r="N645" s="822"/>
      <c r="O645" s="822"/>
      <c r="P645" s="1058"/>
    </row>
    <row r="646" spans="1:19" s="91" customFormat="1" ht="18.75">
      <c r="A646" s="564"/>
      <c r="B646" s="566"/>
      <c r="C646" s="814"/>
      <c r="D646" s="566"/>
      <c r="E646" s="566"/>
      <c r="F646" s="566"/>
      <c r="G646" s="567"/>
      <c r="H646" s="567"/>
      <c r="I646" s="588"/>
      <c r="J646" s="569"/>
      <c r="K646" s="569"/>
      <c r="L646" s="569"/>
      <c r="M646" s="569"/>
      <c r="N646" s="569"/>
      <c r="O646" s="569"/>
      <c r="P646" s="631"/>
      <c r="Q646" s="283"/>
      <c r="R646" s="283"/>
      <c r="S646" s="284"/>
    </row>
    <row r="647" spans="1:19" s="91" customFormat="1" ht="18.75">
      <c r="A647" s="817"/>
      <c r="B647" s="901"/>
      <c r="C647" s="819"/>
      <c r="D647" s="831"/>
      <c r="E647" s="831"/>
      <c r="F647" s="831"/>
      <c r="G647" s="584"/>
      <c r="H647" s="584"/>
      <c r="I647" s="946"/>
      <c r="J647" s="604"/>
      <c r="K647" s="604"/>
      <c r="L647" s="604"/>
      <c r="M647" s="604"/>
      <c r="N647" s="604"/>
      <c r="O647" s="604"/>
      <c r="P647" s="1057"/>
      <c r="Q647" s="92"/>
    </row>
    <row r="648" spans="1:19" s="91" customFormat="1" ht="18.75">
      <c r="A648" s="564"/>
      <c r="B648" s="566"/>
      <c r="C648" s="814"/>
      <c r="D648" s="566"/>
      <c r="E648" s="566"/>
      <c r="F648" s="566"/>
      <c r="G648" s="567"/>
      <c r="H648" s="567"/>
      <c r="I648" s="589"/>
      <c r="J648" s="569"/>
      <c r="K648" s="569"/>
      <c r="L648" s="569"/>
      <c r="M648" s="569"/>
      <c r="N648" s="569"/>
      <c r="O648" s="569"/>
      <c r="P648" s="631"/>
      <c r="Q648" s="283"/>
      <c r="R648" s="283"/>
      <c r="S648" s="283"/>
    </row>
    <row r="649" spans="1:19" s="91" customFormat="1" ht="18.75">
      <c r="A649" s="817"/>
      <c r="B649" s="901"/>
      <c r="C649" s="819"/>
      <c r="D649" s="831"/>
      <c r="E649" s="831"/>
      <c r="F649" s="831"/>
      <c r="G649" s="584"/>
      <c r="H649" s="584"/>
      <c r="I649" s="591"/>
      <c r="J649" s="604"/>
      <c r="K649" s="604"/>
      <c r="L649" s="604"/>
      <c r="M649" s="604"/>
      <c r="N649" s="604"/>
      <c r="O649" s="604"/>
      <c r="P649" s="1057"/>
    </row>
    <row r="650" spans="1:19" s="91" customFormat="1" ht="18.75">
      <c r="A650" s="564"/>
      <c r="B650" s="566"/>
      <c r="C650" s="814"/>
      <c r="D650" s="566"/>
      <c r="E650" s="566"/>
      <c r="F650" s="566"/>
      <c r="G650" s="567"/>
      <c r="H650" s="567"/>
      <c r="I650" s="589"/>
      <c r="J650" s="569"/>
      <c r="K650" s="569"/>
      <c r="L650" s="569"/>
      <c r="M650" s="569"/>
      <c r="N650" s="569"/>
      <c r="O650" s="569"/>
      <c r="P650" s="569"/>
      <c r="Q650" s="283"/>
      <c r="R650" s="283"/>
      <c r="S650" s="284"/>
    </row>
    <row r="651" spans="1:19" s="91" customFormat="1" ht="18.75">
      <c r="A651" s="817"/>
      <c r="B651" s="901"/>
      <c r="C651" s="819"/>
      <c r="D651" s="831"/>
      <c r="E651" s="831"/>
      <c r="F651" s="831"/>
      <c r="G651" s="584"/>
      <c r="H651" s="584"/>
      <c r="I651" s="591"/>
      <c r="J651" s="822"/>
      <c r="K651" s="822"/>
      <c r="L651" s="822"/>
      <c r="M651" s="822"/>
      <c r="N651" s="822"/>
      <c r="O651" s="822"/>
      <c r="P651" s="1058"/>
      <c r="Q651" s="92"/>
    </row>
    <row r="652" spans="1:19" s="91" customFormat="1" ht="18.75">
      <c r="A652" s="564"/>
      <c r="B652" s="566"/>
      <c r="C652" s="814"/>
      <c r="D652" s="566"/>
      <c r="E652" s="566"/>
      <c r="F652" s="566"/>
      <c r="G652" s="567"/>
      <c r="H652" s="567"/>
      <c r="I652" s="568"/>
      <c r="J652" s="569"/>
      <c r="K652" s="569"/>
      <c r="L652" s="569"/>
      <c r="M652" s="569"/>
      <c r="N652" s="569"/>
      <c r="O652" s="569"/>
      <c r="P652" s="631"/>
      <c r="Q652" s="283"/>
      <c r="R652" s="283"/>
      <c r="S652" s="284"/>
    </row>
    <row r="653" spans="1:19" s="91" customFormat="1" ht="18.75">
      <c r="A653" s="817"/>
      <c r="B653" s="901"/>
      <c r="C653" s="819"/>
      <c r="D653" s="831"/>
      <c r="E653" s="831"/>
      <c r="F653" s="831"/>
      <c r="G653" s="584"/>
      <c r="H653" s="584"/>
      <c r="I653" s="884"/>
      <c r="J653" s="604"/>
      <c r="K653" s="604"/>
      <c r="L653" s="604"/>
      <c r="M653" s="604"/>
      <c r="N653" s="604"/>
      <c r="O653" s="604"/>
      <c r="P653" s="1057"/>
      <c r="Q653" s="92"/>
    </row>
    <row r="654" spans="1:19" s="91" customFormat="1" ht="18.75">
      <c r="A654" s="564"/>
      <c r="B654" s="566"/>
      <c r="C654" s="814"/>
      <c r="D654" s="566"/>
      <c r="E654" s="566"/>
      <c r="F654" s="566"/>
      <c r="G654" s="567"/>
      <c r="H654" s="567"/>
      <c r="I654" s="568"/>
      <c r="J654" s="569"/>
      <c r="K654" s="569"/>
      <c r="L654" s="569"/>
      <c r="M654" s="569"/>
      <c r="N654" s="569"/>
      <c r="O654" s="569"/>
      <c r="P654" s="631"/>
      <c r="Q654" s="283"/>
      <c r="R654" s="283"/>
      <c r="S654" s="283"/>
    </row>
    <row r="655" spans="1:19" s="91" customFormat="1" ht="18.75">
      <c r="A655" s="817"/>
      <c r="B655" s="901"/>
      <c r="C655" s="819"/>
      <c r="D655" s="831"/>
      <c r="E655" s="831"/>
      <c r="F655" s="831"/>
      <c r="G655" s="584"/>
      <c r="H655" s="584"/>
      <c r="I655" s="884"/>
      <c r="J655" s="604"/>
      <c r="K655" s="604"/>
      <c r="L655" s="604"/>
      <c r="M655" s="604"/>
      <c r="N655" s="604"/>
      <c r="O655" s="604"/>
      <c r="P655" s="1057"/>
    </row>
    <row r="656" spans="1:19" s="91" customFormat="1" ht="18.75">
      <c r="A656" s="564"/>
      <c r="B656" s="566"/>
      <c r="C656" s="819"/>
      <c r="D656" s="581"/>
      <c r="E656" s="581"/>
      <c r="F656" s="581"/>
      <c r="G656" s="581"/>
      <c r="H656" s="581"/>
      <c r="I656" s="179"/>
      <c r="J656" s="604"/>
      <c r="K656" s="604"/>
      <c r="L656" s="604"/>
      <c r="M656" s="604"/>
      <c r="N656" s="604"/>
      <c r="O656" s="604"/>
      <c r="P656" s="1057"/>
    </row>
    <row r="657" spans="1:19" s="91" customFormat="1" ht="18.75">
      <c r="A657" s="817"/>
      <c r="B657" s="901"/>
      <c r="C657" s="819"/>
      <c r="D657" s="831"/>
      <c r="E657" s="831"/>
      <c r="F657" s="831"/>
      <c r="G657" s="584"/>
      <c r="H657" s="584"/>
      <c r="I657" s="884"/>
      <c r="J657" s="604"/>
      <c r="K657" s="604"/>
      <c r="L657" s="604"/>
      <c r="M657" s="604"/>
      <c r="N657" s="604"/>
      <c r="O657" s="604"/>
      <c r="P657" s="1057"/>
    </row>
    <row r="658" spans="1:19" s="91" customFormat="1" ht="18.75">
      <c r="A658" s="564"/>
      <c r="B658" s="566"/>
      <c r="C658" s="814"/>
      <c r="D658" s="566"/>
      <c r="E658" s="566"/>
      <c r="F658" s="566"/>
      <c r="G658" s="567"/>
      <c r="H658" s="567"/>
      <c r="I658" s="568"/>
      <c r="J658" s="569"/>
      <c r="K658" s="569"/>
      <c r="L658" s="569"/>
      <c r="M658" s="569"/>
      <c r="N658" s="569"/>
      <c r="O658" s="569"/>
      <c r="P658" s="1057"/>
      <c r="Q658" s="283"/>
      <c r="R658" s="283"/>
      <c r="S658" s="283"/>
    </row>
    <row r="659" spans="1:19" s="91" customFormat="1" ht="18.75">
      <c r="A659" s="817"/>
      <c r="B659" s="901"/>
      <c r="C659" s="819"/>
      <c r="D659" s="831"/>
      <c r="E659" s="831"/>
      <c r="F659" s="831"/>
      <c r="G659" s="584"/>
      <c r="H659" s="584"/>
      <c r="I659" s="884"/>
      <c r="J659" s="822"/>
      <c r="K659" s="822"/>
      <c r="L659" s="822"/>
      <c r="M659" s="822"/>
      <c r="N659" s="822"/>
      <c r="O659" s="822"/>
      <c r="P659" s="1058"/>
    </row>
    <row r="660" spans="1:19" s="91" customFormat="1" ht="18.75">
      <c r="A660" s="564"/>
      <c r="B660" s="566"/>
      <c r="C660" s="814"/>
      <c r="D660" s="566"/>
      <c r="E660" s="566"/>
      <c r="F660" s="566"/>
      <c r="G660" s="567"/>
      <c r="H660" s="567"/>
      <c r="I660" s="568"/>
      <c r="J660" s="569"/>
      <c r="K660" s="569"/>
      <c r="L660" s="569"/>
      <c r="M660" s="569"/>
      <c r="N660" s="569"/>
      <c r="O660" s="569"/>
      <c r="P660" s="631"/>
      <c r="Q660" s="283"/>
      <c r="R660" s="283"/>
      <c r="S660" s="283"/>
    </row>
    <row r="661" spans="1:19" s="91" customFormat="1" ht="18.75">
      <c r="A661" s="817"/>
      <c r="B661" s="901"/>
      <c r="C661" s="819"/>
      <c r="D661" s="831"/>
      <c r="E661" s="831"/>
      <c r="F661" s="831"/>
      <c r="G661" s="584"/>
      <c r="H661" s="584"/>
      <c r="I661" s="884"/>
      <c r="J661" s="822"/>
      <c r="K661" s="822"/>
      <c r="L661" s="822"/>
      <c r="M661" s="822"/>
      <c r="N661" s="822"/>
      <c r="O661" s="822"/>
      <c r="P661" s="1058"/>
    </row>
    <row r="662" spans="1:19" s="91" customFormat="1" ht="18.75">
      <c r="A662" s="564"/>
      <c r="B662" s="566"/>
      <c r="C662" s="814"/>
      <c r="D662" s="566"/>
      <c r="E662" s="566"/>
      <c r="F662" s="566"/>
      <c r="G662" s="567"/>
      <c r="H662" s="567"/>
      <c r="I662" s="589"/>
      <c r="J662" s="569"/>
      <c r="K662" s="569"/>
      <c r="L662" s="569"/>
      <c r="M662" s="569"/>
      <c r="N662" s="569"/>
      <c r="O662" s="569"/>
      <c r="P662" s="631"/>
      <c r="Q662" s="283"/>
      <c r="R662" s="283"/>
      <c r="S662" s="284"/>
    </row>
    <row r="663" spans="1:19" s="91" customFormat="1" ht="18.75">
      <c r="A663" s="817"/>
      <c r="B663" s="901"/>
      <c r="C663" s="819"/>
      <c r="D663" s="831"/>
      <c r="E663" s="831"/>
      <c r="F663" s="831"/>
      <c r="G663" s="584"/>
      <c r="H663" s="584"/>
      <c r="I663" s="591"/>
      <c r="J663" s="604"/>
      <c r="K663" s="604"/>
      <c r="L663" s="604"/>
      <c r="M663" s="604"/>
      <c r="N663" s="604"/>
      <c r="O663" s="604"/>
      <c r="P663" s="1057"/>
      <c r="Q663" s="92"/>
    </row>
    <row r="664" spans="1:19" s="91" customFormat="1" ht="18.75">
      <c r="A664" s="564"/>
      <c r="B664" s="566"/>
      <c r="C664" s="814"/>
      <c r="D664" s="566"/>
      <c r="E664" s="566"/>
      <c r="F664" s="566"/>
      <c r="G664" s="567"/>
      <c r="H664" s="567"/>
      <c r="I664" s="589"/>
      <c r="J664" s="569"/>
      <c r="K664" s="569"/>
      <c r="L664" s="569"/>
      <c r="M664" s="569"/>
      <c r="N664" s="569"/>
      <c r="O664" s="569"/>
      <c r="P664" s="614"/>
      <c r="Q664" s="283"/>
      <c r="R664" s="283"/>
      <c r="S664" s="283"/>
    </row>
    <row r="665" spans="1:19" s="91" customFormat="1" ht="18.75">
      <c r="A665" s="817"/>
      <c r="B665" s="901"/>
      <c r="C665" s="819"/>
      <c r="D665" s="831"/>
      <c r="E665" s="831"/>
      <c r="F665" s="831"/>
      <c r="G665" s="584"/>
      <c r="H665" s="584"/>
      <c r="I665" s="591"/>
      <c r="J665" s="604"/>
      <c r="K665" s="604"/>
      <c r="L665" s="604"/>
      <c r="M665" s="604"/>
      <c r="N665" s="604"/>
      <c r="O665" s="604"/>
      <c r="P665" s="1057"/>
    </row>
    <row r="666" spans="1:19" s="91" customFormat="1" ht="18.75">
      <c r="A666" s="564"/>
      <c r="B666" s="566"/>
      <c r="C666" s="814"/>
      <c r="D666" s="566"/>
      <c r="E666" s="566"/>
      <c r="F666" s="566"/>
      <c r="G666" s="586"/>
      <c r="H666" s="586"/>
      <c r="I666" s="588"/>
      <c r="J666" s="376"/>
      <c r="K666" s="376"/>
      <c r="L666" s="357"/>
      <c r="M666" s="614"/>
      <c r="N666" s="357"/>
      <c r="O666" s="376"/>
      <c r="P666" s="631"/>
      <c r="Q666" s="376"/>
      <c r="R666" s="376"/>
      <c r="S666" s="376"/>
    </row>
    <row r="667" spans="1:19" s="91" customFormat="1" ht="18.75">
      <c r="A667" s="564"/>
      <c r="B667" s="566"/>
      <c r="C667" s="814"/>
      <c r="D667" s="566"/>
      <c r="E667" s="566"/>
      <c r="F667" s="566"/>
      <c r="G667" s="567"/>
      <c r="H667" s="567"/>
      <c r="I667" s="568"/>
      <c r="J667" s="363"/>
      <c r="K667" s="363"/>
      <c r="L667" s="569"/>
      <c r="M667" s="569"/>
      <c r="N667" s="363"/>
      <c r="O667" s="363"/>
      <c r="P667" s="569"/>
      <c r="Q667" s="283"/>
      <c r="R667" s="283"/>
      <c r="S667" s="283"/>
    </row>
    <row r="668" spans="1:19" s="91" customFormat="1" ht="18.75">
      <c r="A668" s="817"/>
      <c r="B668" s="901"/>
      <c r="C668" s="819"/>
      <c r="D668" s="831"/>
      <c r="E668" s="831"/>
      <c r="F668" s="831"/>
      <c r="G668" s="584"/>
      <c r="H668" s="584"/>
      <c r="I668" s="884"/>
      <c r="J668" s="948"/>
      <c r="K668" s="948"/>
      <c r="L668" s="822"/>
      <c r="M668" s="822"/>
      <c r="N668" s="948"/>
      <c r="O668" s="948"/>
      <c r="P668" s="1058"/>
    </row>
    <row r="669" spans="1:19" s="91" customFormat="1" ht="18.75">
      <c r="A669" s="564"/>
      <c r="B669" s="566"/>
      <c r="C669" s="814"/>
      <c r="D669" s="566"/>
      <c r="E669" s="566"/>
      <c r="F669" s="566"/>
      <c r="G669" s="567"/>
      <c r="H669" s="567"/>
      <c r="I669" s="589"/>
      <c r="J669" s="569"/>
      <c r="K669" s="569"/>
      <c r="L669" s="569"/>
      <c r="M669" s="569"/>
      <c r="N669" s="569"/>
      <c r="O669" s="569"/>
      <c r="P669" s="631"/>
      <c r="Q669" s="283"/>
      <c r="R669" s="283"/>
      <c r="S669" s="283"/>
    </row>
    <row r="670" spans="1:19" s="91" customFormat="1" ht="18.75">
      <c r="A670" s="817"/>
      <c r="B670" s="901"/>
      <c r="C670" s="819"/>
      <c r="D670" s="831"/>
      <c r="E670" s="831"/>
      <c r="F670" s="831"/>
      <c r="G670" s="584"/>
      <c r="H670" s="584"/>
      <c r="I670" s="591"/>
      <c r="J670" s="822"/>
      <c r="K670" s="822"/>
      <c r="L670" s="822"/>
      <c r="M670" s="822"/>
      <c r="N670" s="822"/>
      <c r="O670" s="822"/>
      <c r="P670" s="1058"/>
    </row>
    <row r="671" spans="1:19" s="91" customFormat="1" ht="18.75">
      <c r="A671" s="817"/>
      <c r="B671" s="901"/>
      <c r="C671" s="819"/>
      <c r="D671" s="831"/>
      <c r="E671" s="831"/>
      <c r="F671" s="831"/>
      <c r="G671" s="584"/>
      <c r="H671" s="584"/>
      <c r="I671" s="946"/>
      <c r="J671" s="604"/>
      <c r="K671" s="604"/>
      <c r="L671" s="604"/>
      <c r="M671" s="604"/>
      <c r="N671" s="604"/>
      <c r="O671" s="604"/>
      <c r="P671" s="1057"/>
    </row>
    <row r="672" spans="1:19" s="91" customFormat="1" ht="18.75">
      <c r="A672" s="817"/>
      <c r="B672" s="901"/>
      <c r="C672" s="836"/>
      <c r="D672" s="831"/>
      <c r="E672" s="831"/>
      <c r="F672" s="831"/>
      <c r="G672" s="831"/>
      <c r="H672" s="831"/>
      <c r="I672" s="949"/>
      <c r="J672" s="861"/>
      <c r="K672" s="862"/>
      <c r="L672" s="861"/>
      <c r="M672" s="861"/>
      <c r="N672" s="862"/>
      <c r="O672" s="861"/>
      <c r="P672" s="1059"/>
    </row>
    <row r="673" spans="1:19" s="91" customFormat="1" ht="18.75">
      <c r="A673" s="564"/>
      <c r="B673" s="566"/>
      <c r="C673" s="814"/>
      <c r="D673" s="566"/>
      <c r="E673" s="566"/>
      <c r="F673" s="566"/>
      <c r="G673" s="567"/>
      <c r="H673" s="567"/>
      <c r="I673" s="589"/>
      <c r="J673" s="569"/>
      <c r="K673" s="569"/>
      <c r="L673" s="569"/>
      <c r="M673" s="569"/>
      <c r="N673" s="569"/>
      <c r="O673" s="569"/>
      <c r="P673" s="569"/>
      <c r="Q673" s="283"/>
      <c r="R673" s="283"/>
      <c r="S673" s="283"/>
    </row>
    <row r="674" spans="1:19" s="91" customFormat="1" ht="18.75">
      <c r="A674" s="817"/>
      <c r="B674" s="901"/>
      <c r="C674" s="819"/>
      <c r="D674" s="831"/>
      <c r="E674" s="831"/>
      <c r="F674" s="831"/>
      <c r="G674" s="584"/>
      <c r="H674" s="584"/>
      <c r="I674" s="591"/>
      <c r="J674" s="822"/>
      <c r="K674" s="822"/>
      <c r="L674" s="822"/>
      <c r="M674" s="822"/>
      <c r="N674" s="822"/>
      <c r="O674" s="822"/>
      <c r="P674" s="1058"/>
    </row>
    <row r="675" spans="1:19" s="91" customFormat="1" ht="18.75">
      <c r="A675" s="564"/>
      <c r="B675" s="566"/>
      <c r="C675" s="814"/>
      <c r="D675" s="566"/>
      <c r="E675" s="566"/>
      <c r="F675" s="566"/>
      <c r="G675" s="567"/>
      <c r="H675" s="567"/>
      <c r="I675" s="568"/>
      <c r="J675" s="569"/>
      <c r="K675" s="569"/>
      <c r="L675" s="569"/>
      <c r="M675" s="569"/>
      <c r="N675" s="569"/>
      <c r="O675" s="569"/>
      <c r="P675" s="614"/>
      <c r="Q675" s="283"/>
      <c r="R675" s="283"/>
      <c r="S675" s="283"/>
    </row>
    <row r="676" spans="1:19" s="91" customFormat="1" ht="18.75">
      <c r="A676" s="817"/>
      <c r="B676" s="901"/>
      <c r="C676" s="819"/>
      <c r="D676" s="831"/>
      <c r="E676" s="831"/>
      <c r="F676" s="831"/>
      <c r="G676" s="584"/>
      <c r="H676" s="584"/>
      <c r="I676" s="884"/>
      <c r="J676" s="604"/>
      <c r="K676" s="604"/>
      <c r="L676" s="604"/>
      <c r="M676" s="604"/>
      <c r="N676" s="604"/>
      <c r="O676" s="604"/>
      <c r="P676" s="1057"/>
    </row>
    <row r="677" spans="1:19" s="91" customFormat="1" ht="18.75">
      <c r="A677" s="564"/>
      <c r="B677" s="566"/>
      <c r="C677" s="814"/>
      <c r="D677" s="566"/>
      <c r="E677" s="566"/>
      <c r="F677" s="566"/>
      <c r="G677" s="567"/>
      <c r="H677" s="567"/>
      <c r="I677" s="589"/>
      <c r="J677" s="569"/>
      <c r="K677" s="569"/>
      <c r="L677" s="569"/>
      <c r="M677" s="569"/>
      <c r="N677" s="569"/>
      <c r="O677" s="569"/>
      <c r="P677" s="569"/>
      <c r="Q677" s="283"/>
      <c r="R677" s="283"/>
      <c r="S677" s="283"/>
    </row>
    <row r="678" spans="1:19" s="91" customFormat="1" ht="18.75">
      <c r="A678" s="817"/>
      <c r="B678" s="901"/>
      <c r="C678" s="819"/>
      <c r="D678" s="831"/>
      <c r="E678" s="831"/>
      <c r="F678" s="831"/>
      <c r="G678" s="584"/>
      <c r="H678" s="584"/>
      <c r="I678" s="591"/>
      <c r="J678" s="822"/>
      <c r="K678" s="822"/>
      <c r="L678" s="822"/>
      <c r="M678" s="822"/>
      <c r="N678" s="822"/>
      <c r="O678" s="822"/>
      <c r="P678" s="1058"/>
    </row>
    <row r="679" spans="1:19" s="91" customFormat="1" ht="18.75">
      <c r="A679" s="564"/>
      <c r="B679" s="566"/>
      <c r="C679" s="814"/>
      <c r="D679" s="566"/>
      <c r="E679" s="566"/>
      <c r="F679" s="566"/>
      <c r="G679" s="567"/>
      <c r="H679" s="567"/>
      <c r="I679" s="568"/>
      <c r="J679" s="569"/>
      <c r="K679" s="569"/>
      <c r="L679" s="569"/>
      <c r="M679" s="569"/>
      <c r="N679" s="569"/>
      <c r="O679" s="569"/>
      <c r="P679" s="569"/>
      <c r="Q679" s="283"/>
      <c r="R679" s="283"/>
      <c r="S679" s="283"/>
    </row>
    <row r="680" spans="1:19" s="91" customFormat="1" ht="18.75">
      <c r="A680" s="817"/>
      <c r="B680" s="901"/>
      <c r="C680" s="819"/>
      <c r="D680" s="831"/>
      <c r="E680" s="831"/>
      <c r="F680" s="831"/>
      <c r="G680" s="584"/>
      <c r="H680" s="584"/>
      <c r="I680" s="884"/>
      <c r="J680" s="822"/>
      <c r="K680" s="822"/>
      <c r="L680" s="822"/>
      <c r="M680" s="822"/>
      <c r="N680" s="822"/>
      <c r="O680" s="822"/>
      <c r="P680" s="1058"/>
    </row>
    <row r="681" spans="1:19" s="91" customFormat="1" ht="18.75">
      <c r="A681" s="564"/>
      <c r="B681" s="566"/>
      <c r="C681" s="814"/>
      <c r="D681" s="566"/>
      <c r="E681" s="566"/>
      <c r="F681" s="566"/>
      <c r="G681" s="567"/>
      <c r="H681" s="567"/>
      <c r="I681" s="588"/>
      <c r="J681" s="569"/>
      <c r="K681" s="569"/>
      <c r="L681" s="569"/>
      <c r="M681" s="569"/>
      <c r="N681" s="569"/>
      <c r="O681" s="569"/>
      <c r="P681" s="631"/>
      <c r="Q681" s="283"/>
      <c r="R681" s="283"/>
      <c r="S681" s="283"/>
    </row>
    <row r="682" spans="1:19" s="91" customFormat="1" ht="18.75">
      <c r="A682" s="817"/>
      <c r="B682" s="901"/>
      <c r="C682" s="819"/>
      <c r="D682" s="831"/>
      <c r="E682" s="831"/>
      <c r="F682" s="831"/>
      <c r="G682" s="584"/>
      <c r="H682" s="584"/>
      <c r="I682" s="884"/>
      <c r="J682" s="822"/>
      <c r="K682" s="822"/>
      <c r="L682" s="822"/>
      <c r="M682" s="822"/>
      <c r="N682" s="822"/>
      <c r="O682" s="822"/>
      <c r="P682" s="1058"/>
    </row>
    <row r="683" spans="1:19" s="91" customFormat="1" ht="14.25" customHeight="1">
      <c r="A683" s="564"/>
      <c r="B683" s="566"/>
      <c r="C683" s="819"/>
      <c r="D683" s="579"/>
      <c r="E683" s="579"/>
      <c r="F683" s="579"/>
      <c r="G683" s="584"/>
      <c r="H683" s="584"/>
      <c r="I683" s="591"/>
      <c r="J683" s="601"/>
      <c r="K683" s="601"/>
      <c r="L683" s="608"/>
      <c r="M683" s="608"/>
      <c r="N683" s="601"/>
      <c r="O683" s="601"/>
      <c r="P683" s="631"/>
      <c r="Q683" s="220"/>
      <c r="R683" s="220"/>
      <c r="S683" s="220"/>
    </row>
    <row r="684" spans="1:19" s="91" customFormat="1" ht="14.25" customHeight="1">
      <c r="A684" s="817"/>
      <c r="B684" s="901"/>
      <c r="C684" s="819"/>
      <c r="D684" s="831"/>
      <c r="E684" s="831"/>
      <c r="F684" s="831"/>
      <c r="G684" s="584"/>
      <c r="H684" s="584"/>
      <c r="I684" s="591"/>
      <c r="J684" s="945"/>
      <c r="K684" s="945"/>
      <c r="L684" s="604"/>
      <c r="M684" s="604"/>
      <c r="N684" s="945"/>
      <c r="O684" s="945"/>
      <c r="P684" s="1057"/>
    </row>
    <row r="685" spans="1:19" s="91" customFormat="1" ht="18.75">
      <c r="A685" s="564"/>
      <c r="B685" s="1043"/>
      <c r="C685" s="937"/>
      <c r="D685" s="578"/>
      <c r="E685" s="578"/>
      <c r="F685" s="578"/>
      <c r="G685" s="582"/>
      <c r="H685" s="582"/>
      <c r="I685" s="588"/>
      <c r="J685" s="363"/>
      <c r="K685" s="363"/>
      <c r="L685" s="569"/>
      <c r="M685" s="569"/>
      <c r="N685" s="363"/>
      <c r="O685" s="569"/>
      <c r="P685" s="614"/>
      <c r="Q685" s="283"/>
      <c r="R685" s="283"/>
      <c r="S685" s="284"/>
    </row>
    <row r="686" spans="1:19" s="91" customFormat="1" ht="18.75">
      <c r="A686" s="564"/>
      <c r="B686" s="566"/>
      <c r="C686" s="814"/>
      <c r="D686" s="566"/>
      <c r="E686" s="566"/>
      <c r="F686" s="566"/>
      <c r="G686" s="567"/>
      <c r="H686" s="567"/>
      <c r="I686" s="589"/>
      <c r="J686" s="569"/>
      <c r="K686" s="607"/>
      <c r="L686" s="569"/>
      <c r="M686" s="569"/>
      <c r="N686" s="569"/>
      <c r="O686" s="607"/>
      <c r="P686" s="641"/>
      <c r="Q686" s="283"/>
      <c r="R686" s="283"/>
      <c r="S686" s="283"/>
    </row>
    <row r="687" spans="1:19" s="369" customFormat="1">
      <c r="A687" s="735"/>
      <c r="B687" s="357"/>
      <c r="C687" s="737"/>
      <c r="D687" s="646"/>
      <c r="E687" s="646"/>
      <c r="F687" s="646"/>
      <c r="G687" s="738"/>
      <c r="H687" s="738"/>
      <c r="I687" s="719"/>
      <c r="L687" s="646"/>
      <c r="N687" s="646"/>
      <c r="P687" s="739"/>
    </row>
    <row r="688" spans="1:19" s="369" customFormat="1">
      <c r="A688" s="735"/>
      <c r="B688" s="357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</row>
    <row r="689" spans="1:16" s="369" customFormat="1">
      <c r="A689" s="735"/>
      <c r="B689" s="357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</row>
    <row r="690" spans="1:16" s="369" customFormat="1">
      <c r="A690" s="735"/>
      <c r="B690" s="357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</row>
    <row r="691" spans="1:16" s="369" customFormat="1">
      <c r="A691" s="735"/>
      <c r="B691" s="357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</row>
    <row r="692" spans="1:16" s="369" customFormat="1">
      <c r="A692" s="735"/>
      <c r="B692" s="357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</row>
    <row r="693" spans="1:16" s="369" customFormat="1">
      <c r="A693" s="735"/>
      <c r="B693" s="357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</row>
    <row r="694" spans="1:16" s="369" customFormat="1">
      <c r="A694" s="735"/>
      <c r="B694" s="357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</row>
    <row r="695" spans="1:16" s="369" customFormat="1">
      <c r="A695" s="735"/>
      <c r="B695" s="357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</row>
    <row r="696" spans="1:16" s="369" customFormat="1">
      <c r="A696" s="735"/>
      <c r="B696" s="357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</row>
    <row r="697" spans="1:16" s="369" customFormat="1">
      <c r="A697" s="735"/>
      <c r="B697" s="357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</row>
    <row r="698" spans="1:16" s="369" customFormat="1">
      <c r="A698" s="735"/>
      <c r="B698" s="357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</row>
    <row r="699" spans="1:16" s="369" customFormat="1">
      <c r="A699" s="735"/>
      <c r="B699" s="357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</row>
    <row r="700" spans="1:16" s="369" customFormat="1">
      <c r="A700" s="735"/>
      <c r="B700" s="357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</row>
    <row r="701" spans="1:16" s="369" customFormat="1">
      <c r="A701" s="735"/>
      <c r="B701" s="357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</row>
    <row r="702" spans="1:16" s="369" customFormat="1">
      <c r="A702" s="735"/>
      <c r="B702" s="357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</row>
    <row r="703" spans="1:16" s="369" customFormat="1">
      <c r="A703" s="735"/>
      <c r="B703" s="357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</row>
    <row r="704" spans="1:16" s="369" customFormat="1">
      <c r="A704" s="735"/>
      <c r="B704" s="357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</row>
    <row r="705" spans="1:16" s="369" customFormat="1">
      <c r="A705" s="735"/>
      <c r="B705" s="357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</row>
    <row r="706" spans="1:16" s="369" customFormat="1">
      <c r="A706" s="735"/>
      <c r="B706" s="357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</row>
    <row r="707" spans="1:16" s="369" customFormat="1">
      <c r="A707" s="735"/>
      <c r="B707" s="357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</row>
    <row r="708" spans="1:16" s="369" customFormat="1">
      <c r="A708" s="735"/>
      <c r="B708" s="357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</row>
    <row r="709" spans="1:16" s="369" customFormat="1">
      <c r="A709" s="735"/>
      <c r="B709" s="357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</row>
    <row r="710" spans="1:16" s="369" customFormat="1">
      <c r="A710" s="735"/>
      <c r="B710" s="357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</row>
    <row r="711" spans="1:16" s="369" customFormat="1">
      <c r="A711" s="735"/>
      <c r="B711" s="357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</row>
    <row r="712" spans="1:16" s="369" customFormat="1">
      <c r="A712" s="735"/>
      <c r="B712" s="357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</row>
    <row r="713" spans="1:16" s="369" customFormat="1">
      <c r="A713" s="735"/>
      <c r="B713" s="357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</row>
    <row r="714" spans="1:16" s="369" customFormat="1">
      <c r="A714" s="735"/>
      <c r="B714" s="357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</row>
    <row r="715" spans="1:16" s="369" customFormat="1">
      <c r="A715" s="735"/>
      <c r="B715" s="357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</row>
    <row r="716" spans="1:16" s="369" customFormat="1">
      <c r="A716" s="735"/>
      <c r="B716" s="357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</row>
    <row r="717" spans="1:16" s="369" customFormat="1">
      <c r="A717" s="735"/>
      <c r="B717" s="357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</row>
    <row r="718" spans="1:16" s="369" customFormat="1">
      <c r="A718" s="735"/>
      <c r="B718" s="357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</row>
    <row r="719" spans="1:16" s="369" customFormat="1">
      <c r="A719" s="735"/>
      <c r="B719" s="357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</row>
    <row r="720" spans="1:16" s="369" customFormat="1">
      <c r="A720" s="735"/>
      <c r="B720" s="357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</row>
    <row r="721" spans="1:16" s="369" customFormat="1">
      <c r="A721" s="735"/>
      <c r="B721" s="357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</row>
    <row r="722" spans="1:16" s="369" customFormat="1">
      <c r="A722" s="735"/>
      <c r="B722" s="357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</row>
    <row r="723" spans="1:16" s="369" customFormat="1">
      <c r="A723" s="735"/>
      <c r="B723" s="357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</row>
    <row r="724" spans="1:16" s="369" customFormat="1">
      <c r="A724" s="735"/>
      <c r="B724" s="357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</row>
    <row r="725" spans="1:16" s="369" customFormat="1">
      <c r="A725" s="735"/>
      <c r="B725" s="357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</row>
    <row r="726" spans="1:16" s="369" customFormat="1">
      <c r="A726" s="735"/>
      <c r="B726" s="357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</row>
    <row r="727" spans="1:16" s="369" customFormat="1">
      <c r="A727" s="735"/>
      <c r="B727" s="357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</row>
    <row r="728" spans="1:16" s="369" customFormat="1">
      <c r="A728" s="735"/>
      <c r="B728" s="357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</row>
    <row r="729" spans="1:16" s="369" customFormat="1">
      <c r="A729" s="735"/>
      <c r="B729" s="357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</row>
    <row r="730" spans="1:16" s="369" customFormat="1">
      <c r="A730" s="735"/>
      <c r="B730" s="357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</row>
    <row r="731" spans="1:16" s="369" customFormat="1">
      <c r="A731" s="735"/>
      <c r="B731" s="357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</row>
    <row r="732" spans="1:16" s="369" customFormat="1">
      <c r="A732" s="735"/>
      <c r="B732" s="357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</row>
    <row r="733" spans="1:16" s="369" customFormat="1">
      <c r="A733" s="735"/>
      <c r="B733" s="357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</row>
    <row r="734" spans="1:16" s="369" customFormat="1">
      <c r="A734" s="735"/>
      <c r="B734" s="357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</row>
    <row r="735" spans="1:16" s="369" customFormat="1">
      <c r="A735" s="735"/>
      <c r="B735" s="357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</row>
    <row r="736" spans="1:16" s="369" customFormat="1">
      <c r="A736" s="735"/>
      <c r="B736" s="357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</row>
    <row r="737" spans="1:16" s="369" customFormat="1">
      <c r="A737" s="735"/>
      <c r="B737" s="357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</row>
    <row r="738" spans="1:16" s="369" customFormat="1">
      <c r="A738" s="735"/>
      <c r="B738" s="357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</row>
    <row r="739" spans="1:16" s="369" customFormat="1">
      <c r="A739" s="735"/>
      <c r="B739" s="357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</row>
    <row r="740" spans="1:16" s="369" customFormat="1">
      <c r="A740" s="735"/>
      <c r="B740" s="357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</row>
    <row r="741" spans="1:16" s="369" customFormat="1">
      <c r="A741" s="735"/>
      <c r="B741" s="357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</row>
    <row r="742" spans="1:16" s="369" customFormat="1">
      <c r="A742" s="735"/>
      <c r="B742" s="357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</row>
    <row r="743" spans="1:16" s="369" customFormat="1">
      <c r="A743" s="735"/>
      <c r="B743" s="357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</row>
    <row r="744" spans="1:16" s="369" customFormat="1">
      <c r="A744" s="735"/>
      <c r="B744" s="357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</row>
    <row r="745" spans="1:16" s="369" customFormat="1">
      <c r="A745" s="735"/>
      <c r="B745" s="357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</row>
    <row r="746" spans="1:16" s="369" customFormat="1">
      <c r="A746" s="735"/>
      <c r="B746" s="357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</row>
    <row r="747" spans="1:16" s="369" customFormat="1">
      <c r="A747" s="735"/>
      <c r="B747" s="357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</row>
    <row r="748" spans="1:16" s="369" customFormat="1">
      <c r="A748" s="735"/>
      <c r="B748" s="357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</row>
    <row r="749" spans="1:16" s="369" customFormat="1">
      <c r="A749" s="735"/>
      <c r="B749" s="357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</row>
    <row r="750" spans="1:16" s="369" customFormat="1">
      <c r="A750" s="735"/>
      <c r="B750" s="357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</row>
    <row r="751" spans="1:16" s="369" customFormat="1">
      <c r="A751" s="735"/>
      <c r="B751" s="357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</row>
    <row r="752" spans="1:16" s="369" customFormat="1">
      <c r="A752" s="735"/>
      <c r="B752" s="357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</row>
    <row r="753" spans="1:16" s="369" customFormat="1">
      <c r="A753" s="735"/>
      <c r="B753" s="357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</row>
    <row r="754" spans="1:16" s="369" customFormat="1">
      <c r="A754" s="735"/>
      <c r="B754" s="357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</row>
    <row r="755" spans="1:16" s="369" customFormat="1">
      <c r="A755" s="735"/>
      <c r="B755" s="357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</row>
    <row r="756" spans="1:16" s="369" customFormat="1">
      <c r="A756" s="735"/>
      <c r="B756" s="357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</row>
    <row r="757" spans="1:16" s="369" customFormat="1">
      <c r="A757" s="735"/>
      <c r="B757" s="357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</row>
    <row r="758" spans="1:16" s="369" customFormat="1">
      <c r="A758" s="735"/>
      <c r="B758" s="357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</row>
    <row r="759" spans="1:16" s="369" customFormat="1">
      <c r="A759" s="735"/>
      <c r="B759" s="357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</row>
    <row r="760" spans="1:16" s="369" customFormat="1">
      <c r="A760" s="735"/>
      <c r="B760" s="357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</row>
    <row r="761" spans="1:16" s="369" customFormat="1">
      <c r="A761" s="735"/>
      <c r="B761" s="357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</row>
    <row r="762" spans="1:16" s="369" customFormat="1">
      <c r="A762" s="735"/>
      <c r="B762" s="357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</row>
    <row r="763" spans="1:16" s="369" customFormat="1">
      <c r="A763" s="735"/>
      <c r="B763" s="357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</row>
    <row r="764" spans="1:16" s="369" customFormat="1">
      <c r="A764" s="735"/>
      <c r="B764" s="357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</row>
    <row r="765" spans="1:16" s="369" customFormat="1">
      <c r="A765" s="735"/>
      <c r="B765" s="357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</row>
    <row r="766" spans="1:16" s="369" customFormat="1">
      <c r="A766" s="735"/>
      <c r="B766" s="357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</row>
    <row r="767" spans="1:16" s="369" customFormat="1">
      <c r="A767" s="735"/>
      <c r="B767" s="357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</row>
    <row r="768" spans="1:16" s="369" customFormat="1">
      <c r="A768" s="735"/>
      <c r="B768" s="357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</row>
    <row r="769" spans="1:16" s="369" customFormat="1">
      <c r="A769" s="735"/>
      <c r="B769" s="357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</row>
    <row r="770" spans="1:16" s="369" customFormat="1">
      <c r="A770" s="735"/>
      <c r="B770" s="357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</row>
    <row r="771" spans="1:16" s="369" customFormat="1">
      <c r="A771" s="735"/>
      <c r="B771" s="357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</row>
    <row r="772" spans="1:16" s="369" customFormat="1">
      <c r="A772" s="735"/>
      <c r="B772" s="357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</row>
    <row r="773" spans="1:16" s="369" customFormat="1">
      <c r="A773" s="735"/>
      <c r="B773" s="357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</row>
    <row r="774" spans="1:16" s="369" customFormat="1">
      <c r="A774" s="735"/>
      <c r="B774" s="357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</row>
    <row r="775" spans="1:16" s="369" customFormat="1">
      <c r="A775" s="735"/>
      <c r="B775" s="357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</row>
    <row r="776" spans="1:16" s="369" customFormat="1">
      <c r="A776" s="735"/>
      <c r="B776" s="357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</row>
    <row r="777" spans="1:16" s="369" customFormat="1">
      <c r="A777" s="735"/>
      <c r="B777" s="357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</row>
    <row r="778" spans="1:16" s="369" customFormat="1">
      <c r="A778" s="735"/>
      <c r="B778" s="357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</row>
    <row r="779" spans="1:16" s="369" customFormat="1">
      <c r="A779" s="735"/>
      <c r="B779" s="357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</row>
    <row r="780" spans="1:16" s="369" customFormat="1">
      <c r="A780" s="735"/>
      <c r="B780" s="357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</row>
    <row r="781" spans="1:16" s="369" customFormat="1">
      <c r="A781" s="735"/>
      <c r="B781" s="357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</row>
    <row r="782" spans="1:16" s="369" customFormat="1">
      <c r="A782" s="735"/>
      <c r="B782" s="357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</row>
    <row r="783" spans="1:16" s="369" customFormat="1">
      <c r="A783" s="735"/>
      <c r="B783" s="357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</row>
    <row r="784" spans="1:16" s="369" customFormat="1">
      <c r="A784" s="735"/>
      <c r="B784" s="357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</row>
    <row r="785" spans="1:16" s="369" customFormat="1">
      <c r="A785" s="735"/>
      <c r="B785" s="357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</row>
    <row r="786" spans="1:16" s="369" customFormat="1">
      <c r="A786" s="735"/>
      <c r="B786" s="357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</row>
    <row r="787" spans="1:16" s="369" customFormat="1">
      <c r="A787" s="735"/>
      <c r="B787" s="357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</row>
    <row r="788" spans="1:16" s="369" customFormat="1">
      <c r="A788" s="735"/>
      <c r="B788" s="357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</row>
    <row r="789" spans="1:16" s="369" customFormat="1">
      <c r="A789" s="735"/>
      <c r="B789" s="357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</row>
    <row r="790" spans="1:16" s="369" customFormat="1">
      <c r="A790" s="735"/>
      <c r="B790" s="357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</row>
    <row r="791" spans="1:16" s="369" customFormat="1">
      <c r="A791" s="735"/>
      <c r="B791" s="357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</row>
    <row r="792" spans="1:16" s="369" customFormat="1">
      <c r="A792" s="735"/>
      <c r="B792" s="357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</row>
    <row r="793" spans="1:16" s="369" customFormat="1">
      <c r="A793" s="735"/>
      <c r="B793" s="357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</row>
    <row r="794" spans="1:16" s="369" customFormat="1">
      <c r="A794" s="735"/>
      <c r="B794" s="357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</row>
    <row r="795" spans="1:16" s="369" customFormat="1">
      <c r="A795" s="735"/>
      <c r="B795" s="357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</row>
    <row r="796" spans="1:16" s="369" customFormat="1">
      <c r="A796" s="735"/>
      <c r="B796" s="357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</row>
    <row r="797" spans="1:16" s="369" customFormat="1">
      <c r="A797" s="735"/>
      <c r="B797" s="357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</row>
    <row r="798" spans="1:16" s="369" customFormat="1">
      <c r="A798" s="735"/>
      <c r="B798" s="357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</row>
    <row r="799" spans="1:16" s="369" customFormat="1">
      <c r="A799" s="735"/>
      <c r="B799" s="357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</row>
    <row r="800" spans="1:16" s="369" customFormat="1">
      <c r="A800" s="735"/>
      <c r="B800" s="357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</row>
    <row r="801" spans="1:16" s="369" customFormat="1">
      <c r="A801" s="735"/>
      <c r="B801" s="357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</row>
    <row r="802" spans="1:16" s="369" customFormat="1">
      <c r="A802" s="735"/>
      <c r="B802" s="357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</row>
    <row r="803" spans="1:16" s="369" customFormat="1">
      <c r="A803" s="735"/>
      <c r="B803" s="357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</row>
    <row r="804" spans="1:16" s="369" customFormat="1">
      <c r="A804" s="735"/>
      <c r="B804" s="357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</row>
    <row r="805" spans="1:16" s="369" customFormat="1">
      <c r="A805" s="735"/>
      <c r="B805" s="357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</row>
    <row r="806" spans="1:16" s="369" customFormat="1">
      <c r="A806" s="735"/>
      <c r="B806" s="357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</row>
    <row r="807" spans="1:16" s="369" customFormat="1">
      <c r="A807" s="735"/>
      <c r="B807" s="357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</row>
    <row r="808" spans="1:16" s="369" customFormat="1">
      <c r="A808" s="735"/>
      <c r="B808" s="357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</row>
    <row r="809" spans="1:16" s="369" customFormat="1">
      <c r="A809" s="735"/>
      <c r="B809" s="357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</row>
    <row r="810" spans="1:16" s="369" customFormat="1">
      <c r="A810" s="735"/>
      <c r="B810" s="357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</row>
    <row r="811" spans="1:16" s="369" customFormat="1">
      <c r="A811" s="735"/>
      <c r="B811" s="357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</row>
    <row r="812" spans="1:16" s="369" customFormat="1">
      <c r="A812" s="735"/>
      <c r="B812" s="357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</row>
    <row r="813" spans="1:16" s="369" customFormat="1">
      <c r="A813" s="735"/>
      <c r="B813" s="357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</row>
    <row r="814" spans="1:16" s="369" customFormat="1">
      <c r="A814" s="735"/>
      <c r="B814" s="357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</row>
    <row r="815" spans="1:16" s="369" customFormat="1">
      <c r="A815" s="735"/>
      <c r="B815" s="357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</row>
    <row r="816" spans="1:16" s="369" customFormat="1">
      <c r="A816" s="735"/>
      <c r="B816" s="357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</row>
    <row r="817" spans="1:16" s="369" customFormat="1">
      <c r="A817" s="735"/>
      <c r="B817" s="357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</row>
    <row r="818" spans="1:16" s="369" customFormat="1">
      <c r="A818" s="735"/>
      <c r="B818" s="357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</row>
    <row r="819" spans="1:16" s="369" customFormat="1">
      <c r="A819" s="735"/>
      <c r="B819" s="357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</row>
    <row r="820" spans="1:16" s="369" customFormat="1">
      <c r="A820" s="735"/>
      <c r="B820" s="357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</row>
    <row r="821" spans="1:16" s="369" customFormat="1">
      <c r="A821" s="735"/>
      <c r="B821" s="357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</row>
    <row r="822" spans="1:16" s="369" customFormat="1">
      <c r="A822" s="735"/>
      <c r="B822" s="357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</row>
    <row r="823" spans="1:16" s="369" customFormat="1">
      <c r="A823" s="735"/>
      <c r="B823" s="357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</row>
    <row r="824" spans="1:16" s="369" customFormat="1">
      <c r="A824" s="735"/>
      <c r="B824" s="357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</row>
    <row r="825" spans="1:16" s="369" customFormat="1">
      <c r="A825" s="735"/>
      <c r="B825" s="357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</row>
    <row r="826" spans="1:16" s="369" customFormat="1">
      <c r="A826" s="735"/>
      <c r="B826" s="357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</row>
    <row r="827" spans="1:16" s="369" customFormat="1">
      <c r="A827" s="735"/>
      <c r="B827" s="357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</row>
    <row r="828" spans="1:16" s="369" customFormat="1">
      <c r="A828" s="735"/>
      <c r="B828" s="357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</row>
    <row r="829" spans="1:16" s="369" customFormat="1">
      <c r="A829" s="735"/>
      <c r="B829" s="357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</row>
    <row r="830" spans="1:16" s="369" customFormat="1">
      <c r="A830" s="735"/>
      <c r="B830" s="357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</row>
    <row r="831" spans="1:16" s="369" customFormat="1">
      <c r="A831" s="735"/>
      <c r="B831" s="357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</row>
    <row r="832" spans="1:16" s="369" customFormat="1">
      <c r="A832" s="735"/>
      <c r="B832" s="357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</row>
    <row r="833" spans="1:16" s="369" customFormat="1">
      <c r="A833" s="735"/>
      <c r="B833" s="357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</row>
    <row r="834" spans="1:16" s="369" customFormat="1">
      <c r="A834" s="735"/>
      <c r="B834" s="357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</row>
    <row r="835" spans="1:16" s="369" customFormat="1">
      <c r="A835" s="735"/>
      <c r="B835" s="357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</row>
    <row r="836" spans="1:16" s="369" customFormat="1">
      <c r="A836" s="735"/>
      <c r="B836" s="357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</row>
    <row r="837" spans="1:16" s="369" customFormat="1">
      <c r="A837" s="735"/>
      <c r="B837" s="357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</row>
    <row r="838" spans="1:16" s="369" customFormat="1">
      <c r="A838" s="735"/>
      <c r="B838" s="357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</row>
    <row r="839" spans="1:16" s="369" customFormat="1">
      <c r="A839" s="735"/>
      <c r="B839" s="357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</row>
    <row r="840" spans="1:16" s="369" customFormat="1">
      <c r="A840" s="735"/>
      <c r="B840" s="357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</row>
    <row r="841" spans="1:16" s="369" customFormat="1">
      <c r="A841" s="735"/>
      <c r="B841" s="357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</row>
    <row r="842" spans="1:16" s="369" customFormat="1">
      <c r="A842" s="735"/>
      <c r="B842" s="357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</row>
    <row r="843" spans="1:16" s="369" customFormat="1">
      <c r="A843" s="735"/>
      <c r="B843" s="357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</row>
    <row r="844" spans="1:16" s="369" customFormat="1">
      <c r="A844" s="735"/>
      <c r="B844" s="357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</row>
    <row r="845" spans="1:16" s="369" customFormat="1">
      <c r="A845" s="735"/>
      <c r="B845" s="357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</row>
    <row r="846" spans="1:16" s="369" customFormat="1">
      <c r="A846" s="735"/>
      <c r="B846" s="357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</row>
    <row r="847" spans="1:16" s="369" customFormat="1">
      <c r="A847" s="735"/>
      <c r="B847" s="357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</row>
    <row r="848" spans="1:16" s="369" customFormat="1">
      <c r="A848" s="735"/>
      <c r="B848" s="357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</row>
    <row r="849" spans="1:16" s="369" customFormat="1">
      <c r="A849" s="735"/>
      <c r="B849" s="357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</row>
    <row r="850" spans="1:16" s="369" customFormat="1">
      <c r="A850" s="735"/>
      <c r="B850" s="357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</row>
    <row r="851" spans="1:16" s="369" customFormat="1">
      <c r="A851" s="735"/>
      <c r="B851" s="357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</row>
    <row r="852" spans="1:16" s="369" customFormat="1">
      <c r="A852" s="735"/>
      <c r="B852" s="357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</row>
    <row r="853" spans="1:16" s="369" customFormat="1">
      <c r="A853" s="735"/>
      <c r="B853" s="357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</row>
    <row r="854" spans="1:16" s="369" customFormat="1">
      <c r="A854" s="735"/>
      <c r="B854" s="357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</row>
    <row r="855" spans="1:16" s="369" customFormat="1">
      <c r="A855" s="735"/>
      <c r="B855" s="357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</row>
    <row r="856" spans="1:16" s="369" customFormat="1">
      <c r="A856" s="735"/>
      <c r="B856" s="357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</row>
    <row r="857" spans="1:16" s="369" customFormat="1">
      <c r="A857" s="735"/>
      <c r="B857" s="357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</row>
    <row r="858" spans="1:16" s="369" customFormat="1">
      <c r="A858" s="735"/>
      <c r="B858" s="357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</row>
    <row r="859" spans="1:16" s="369" customFormat="1">
      <c r="A859" s="735"/>
      <c r="B859" s="357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</row>
    <row r="860" spans="1:16" s="369" customFormat="1">
      <c r="A860" s="735"/>
      <c r="B860" s="357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</row>
    <row r="861" spans="1:16" s="369" customFormat="1">
      <c r="A861" s="735"/>
      <c r="B861" s="357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</row>
    <row r="862" spans="1:16" s="369" customFormat="1">
      <c r="A862" s="735"/>
      <c r="B862" s="357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</row>
    <row r="863" spans="1:16" s="369" customFormat="1">
      <c r="A863" s="735"/>
      <c r="B863" s="357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</row>
    <row r="864" spans="1:16" s="369" customFormat="1">
      <c r="A864" s="735"/>
      <c r="B864" s="357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</row>
    <row r="865" spans="1:16" s="369" customFormat="1">
      <c r="A865" s="735"/>
      <c r="B865" s="357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</row>
    <row r="866" spans="1:16" s="369" customFormat="1">
      <c r="A866" s="735"/>
      <c r="B866" s="357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</row>
    <row r="867" spans="1:16" s="369" customFormat="1">
      <c r="A867" s="735"/>
      <c r="B867" s="357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</row>
    <row r="868" spans="1:16" s="369" customFormat="1">
      <c r="A868" s="735"/>
      <c r="B868" s="357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</row>
    <row r="869" spans="1:16" s="369" customFormat="1">
      <c r="A869" s="735"/>
      <c r="B869" s="357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</row>
    <row r="870" spans="1:16" s="369" customFormat="1">
      <c r="A870" s="735"/>
      <c r="B870" s="357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</row>
    <row r="871" spans="1:16" s="369" customFormat="1">
      <c r="A871" s="735"/>
      <c r="B871" s="357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</row>
    <row r="872" spans="1:16" s="369" customFormat="1">
      <c r="A872" s="735"/>
      <c r="B872" s="357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</row>
    <row r="873" spans="1:16" s="369" customFormat="1">
      <c r="A873" s="735"/>
      <c r="B873" s="357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</row>
    <row r="874" spans="1:16" s="369" customFormat="1">
      <c r="A874" s="735"/>
      <c r="B874" s="357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</row>
    <row r="875" spans="1:16" s="369" customFormat="1">
      <c r="A875" s="735"/>
      <c r="B875" s="357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</row>
    <row r="876" spans="1:16" s="369" customFormat="1">
      <c r="A876" s="735"/>
      <c r="B876" s="357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</row>
    <row r="877" spans="1:16" s="369" customFormat="1">
      <c r="A877" s="735"/>
      <c r="B877" s="357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</row>
    <row r="878" spans="1:16" s="369" customFormat="1">
      <c r="A878" s="735"/>
      <c r="B878" s="357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</row>
    <row r="879" spans="1:16" s="369" customFormat="1">
      <c r="A879" s="735"/>
      <c r="B879" s="357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</row>
    <row r="880" spans="1:16" s="369" customFormat="1">
      <c r="A880" s="735"/>
      <c r="B880" s="357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</row>
    <row r="881" spans="1:16" s="369" customFormat="1">
      <c r="A881" s="735"/>
      <c r="B881" s="357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</row>
    <row r="882" spans="1:16" s="369" customFormat="1">
      <c r="A882" s="735"/>
      <c r="B882" s="357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</row>
    <row r="883" spans="1:16" s="369" customFormat="1">
      <c r="A883" s="735"/>
      <c r="B883" s="357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</row>
    <row r="884" spans="1:16" s="369" customFormat="1">
      <c r="A884" s="735"/>
      <c r="B884" s="357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</row>
    <row r="885" spans="1:16" s="369" customFormat="1">
      <c r="A885" s="735"/>
      <c r="B885" s="357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</row>
    <row r="886" spans="1:16" s="369" customFormat="1">
      <c r="A886" s="735"/>
      <c r="B886" s="357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</row>
    <row r="887" spans="1:16" s="369" customFormat="1">
      <c r="A887" s="735"/>
      <c r="B887" s="357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</row>
    <row r="888" spans="1:16" s="369" customFormat="1">
      <c r="A888" s="735"/>
      <c r="B888" s="357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</row>
    <row r="889" spans="1:16" s="369" customFormat="1">
      <c r="A889" s="735"/>
      <c r="B889" s="357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</row>
    <row r="890" spans="1:16" s="369" customFormat="1">
      <c r="A890" s="735"/>
      <c r="B890" s="357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</row>
    <row r="891" spans="1:16" s="369" customFormat="1">
      <c r="A891" s="735"/>
      <c r="B891" s="357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</row>
    <row r="892" spans="1:16" s="369" customFormat="1">
      <c r="A892" s="735"/>
      <c r="B892" s="357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</row>
    <row r="893" spans="1:16" s="369" customFormat="1">
      <c r="A893" s="735"/>
      <c r="B893" s="357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</row>
    <row r="894" spans="1:16" s="369" customFormat="1">
      <c r="A894" s="735"/>
      <c r="B894" s="357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</row>
    <row r="895" spans="1:16" s="369" customFormat="1">
      <c r="A895" s="735"/>
      <c r="B895" s="357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</row>
    <row r="896" spans="1:16" s="369" customFormat="1">
      <c r="A896" s="735"/>
      <c r="B896" s="357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</row>
    <row r="897" spans="1:16" s="369" customFormat="1">
      <c r="A897" s="735"/>
      <c r="B897" s="357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</row>
    <row r="898" spans="1:16" s="369" customFormat="1">
      <c r="A898" s="735"/>
      <c r="B898" s="357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</row>
    <row r="899" spans="1:16" s="369" customFormat="1">
      <c r="A899" s="735"/>
      <c r="B899" s="357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</row>
    <row r="900" spans="1:16" s="369" customFormat="1">
      <c r="A900" s="735"/>
      <c r="B900" s="357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</row>
    <row r="901" spans="1:16" s="369" customFormat="1">
      <c r="A901" s="735"/>
      <c r="B901" s="357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</row>
    <row r="902" spans="1:16" s="369" customFormat="1">
      <c r="A902" s="735"/>
      <c r="B902" s="357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</row>
    <row r="903" spans="1:16" s="369" customFormat="1">
      <c r="A903" s="735"/>
      <c r="B903" s="357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</row>
    <row r="904" spans="1:16" s="369" customFormat="1">
      <c r="A904" s="735"/>
      <c r="B904" s="357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</row>
    <row r="905" spans="1:16" s="369" customFormat="1">
      <c r="A905" s="735"/>
      <c r="B905" s="357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</row>
    <row r="906" spans="1:16" s="369" customFormat="1">
      <c r="A906" s="735"/>
      <c r="B906" s="357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</row>
    <row r="907" spans="1:16" s="369" customFormat="1">
      <c r="A907" s="735"/>
      <c r="B907" s="357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</row>
    <row r="908" spans="1:16" s="369" customFormat="1">
      <c r="A908" s="735"/>
      <c r="B908" s="357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</row>
    <row r="909" spans="1:16" s="369" customFormat="1">
      <c r="A909" s="735"/>
      <c r="B909" s="357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</row>
    <row r="910" spans="1:16" s="369" customFormat="1">
      <c r="A910" s="735"/>
      <c r="B910" s="357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</row>
    <row r="911" spans="1:16" s="369" customFormat="1">
      <c r="A911" s="735"/>
      <c r="B911" s="357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</row>
    <row r="912" spans="1:16" s="369" customFormat="1">
      <c r="A912" s="735"/>
      <c r="B912" s="357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</row>
    <row r="913" spans="1:16" s="369" customFormat="1">
      <c r="A913" s="735"/>
      <c r="B913" s="357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</row>
    <row r="914" spans="1:16" s="369" customFormat="1">
      <c r="A914" s="735"/>
      <c r="B914" s="357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</row>
    <row r="915" spans="1:16" s="369" customFormat="1">
      <c r="A915" s="735"/>
      <c r="B915" s="357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</row>
    <row r="916" spans="1:16" s="369" customFormat="1">
      <c r="A916" s="735"/>
      <c r="B916" s="357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</row>
    <row r="917" spans="1:16" s="369" customFormat="1">
      <c r="A917" s="735"/>
      <c r="B917" s="357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</row>
    <row r="918" spans="1:16" s="369" customFormat="1">
      <c r="A918" s="735"/>
      <c r="B918" s="357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</row>
    <row r="919" spans="1:16" s="369" customFormat="1">
      <c r="A919" s="735"/>
      <c r="B919" s="357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</row>
    <row r="920" spans="1:16" s="369" customFormat="1">
      <c r="A920" s="735"/>
      <c r="B920" s="357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</row>
    <row r="921" spans="1:16" s="369" customFormat="1">
      <c r="A921" s="735"/>
      <c r="B921" s="357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</row>
    <row r="922" spans="1:16" s="369" customFormat="1">
      <c r="A922" s="735"/>
      <c r="B922" s="357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</row>
    <row r="923" spans="1:16" s="369" customFormat="1">
      <c r="A923" s="735"/>
      <c r="B923" s="357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</row>
    <row r="924" spans="1:16" s="369" customFormat="1">
      <c r="A924" s="735"/>
      <c r="B924" s="357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</row>
    <row r="925" spans="1:16" s="369" customFormat="1">
      <c r="A925" s="735"/>
      <c r="B925" s="357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</row>
    <row r="926" spans="1:16" s="369" customFormat="1">
      <c r="A926" s="735"/>
      <c r="B926" s="357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</row>
    <row r="927" spans="1:16" s="369" customFormat="1">
      <c r="A927" s="735"/>
      <c r="B927" s="357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</row>
    <row r="928" spans="1:16" s="369" customFormat="1">
      <c r="A928" s="735"/>
      <c r="B928" s="357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</row>
    <row r="929" spans="1:16" s="369" customFormat="1">
      <c r="A929" s="735"/>
      <c r="B929" s="357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</row>
    <row r="930" spans="1:16" s="369" customFormat="1">
      <c r="A930" s="735"/>
      <c r="B930" s="357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</row>
    <row r="931" spans="1:16" s="369" customFormat="1">
      <c r="A931" s="735"/>
      <c r="B931" s="357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</row>
    <row r="932" spans="1:16" s="369" customFormat="1">
      <c r="A932" s="735"/>
      <c r="B932" s="357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</row>
    <row r="933" spans="1:16" s="369" customFormat="1">
      <c r="A933" s="735"/>
      <c r="B933" s="357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</row>
    <row r="934" spans="1:16" s="369" customFormat="1">
      <c r="A934" s="735"/>
      <c r="B934" s="357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</row>
    <row r="935" spans="1:16" s="369" customFormat="1">
      <c r="A935" s="735"/>
      <c r="B935" s="357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</row>
    <row r="936" spans="1:16" s="369" customFormat="1">
      <c r="A936" s="735"/>
      <c r="B936" s="357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</row>
    <row r="937" spans="1:16" s="369" customFormat="1">
      <c r="A937" s="735"/>
      <c r="B937" s="357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</row>
    <row r="938" spans="1:16" s="369" customFormat="1">
      <c r="A938" s="735"/>
      <c r="B938" s="357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</row>
    <row r="939" spans="1:16" s="369" customFormat="1">
      <c r="A939" s="735"/>
      <c r="B939" s="357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</row>
    <row r="940" spans="1:16" s="369" customFormat="1">
      <c r="A940" s="735"/>
      <c r="B940" s="357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</row>
    <row r="941" spans="1:16" s="369" customFormat="1">
      <c r="A941" s="735"/>
      <c r="B941" s="357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</row>
    <row r="942" spans="1:16" s="369" customFormat="1">
      <c r="A942" s="735"/>
      <c r="B942" s="357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</row>
    <row r="943" spans="1:16" s="369" customFormat="1">
      <c r="A943" s="735"/>
      <c r="B943" s="357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</row>
    <row r="944" spans="1:16" s="369" customFormat="1">
      <c r="A944" s="735"/>
      <c r="B944" s="357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</row>
    <row r="945" spans="1:16" s="369" customFormat="1">
      <c r="A945" s="735"/>
      <c r="B945" s="357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</row>
    <row r="946" spans="1:16" s="369" customFormat="1">
      <c r="A946" s="735"/>
      <c r="B946" s="357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</row>
    <row r="947" spans="1:16" s="369" customFormat="1">
      <c r="A947" s="735"/>
      <c r="B947" s="357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</row>
    <row r="948" spans="1:16" s="369" customFormat="1">
      <c r="A948" s="735"/>
      <c r="B948" s="357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</row>
    <row r="949" spans="1:16" s="369" customFormat="1">
      <c r="A949" s="735"/>
      <c r="B949" s="357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</row>
    <row r="950" spans="1:16" s="369" customFormat="1">
      <c r="A950" s="735"/>
      <c r="B950" s="357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</row>
    <row r="951" spans="1:16" s="369" customFormat="1">
      <c r="A951" s="735"/>
      <c r="B951" s="357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</row>
    <row r="952" spans="1:16" s="369" customFormat="1">
      <c r="A952" s="735"/>
      <c r="B952" s="357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</row>
    <row r="953" spans="1:16" s="369" customFormat="1">
      <c r="A953" s="735"/>
      <c r="B953" s="357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</row>
    <row r="954" spans="1:16" s="369" customFormat="1">
      <c r="A954" s="735"/>
      <c r="B954" s="357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</row>
    <row r="955" spans="1:16" s="369" customFormat="1">
      <c r="A955" s="735"/>
      <c r="B955" s="357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</row>
    <row r="956" spans="1:16" s="369" customFormat="1">
      <c r="A956" s="735"/>
      <c r="B956" s="357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</row>
    <row r="957" spans="1:16" s="369" customFormat="1">
      <c r="A957" s="735"/>
      <c r="B957" s="357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</row>
    <row r="958" spans="1:16" s="369" customFormat="1">
      <c r="A958" s="735"/>
      <c r="B958" s="357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</row>
    <row r="959" spans="1:16" s="369" customFormat="1">
      <c r="A959" s="735"/>
      <c r="B959" s="357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</row>
    <row r="960" spans="1:16" s="369" customFormat="1">
      <c r="A960" s="735"/>
      <c r="B960" s="357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</row>
    <row r="961" spans="1:16" s="369" customFormat="1">
      <c r="A961" s="735"/>
      <c r="B961" s="357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</row>
    <row r="962" spans="1:16" s="369" customFormat="1">
      <c r="A962" s="735"/>
      <c r="B962" s="357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</row>
    <row r="963" spans="1:16" s="369" customFormat="1">
      <c r="A963" s="735"/>
      <c r="B963" s="357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</row>
    <row r="964" spans="1:16" s="369" customFormat="1">
      <c r="A964" s="735"/>
      <c r="B964" s="357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</row>
    <row r="965" spans="1:16" s="369" customFormat="1">
      <c r="A965" s="735"/>
      <c r="B965" s="357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</row>
    <row r="966" spans="1:16" s="369" customFormat="1">
      <c r="A966" s="735"/>
      <c r="B966" s="357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</row>
    <row r="967" spans="1:16" s="369" customFormat="1">
      <c r="A967" s="735"/>
      <c r="B967" s="357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</row>
    <row r="968" spans="1:16" s="369" customFormat="1">
      <c r="A968" s="735"/>
      <c r="B968" s="357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</row>
    <row r="969" spans="1:16" s="369" customFormat="1">
      <c r="A969" s="735"/>
      <c r="B969" s="357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</row>
    <row r="970" spans="1:16" s="369" customFormat="1">
      <c r="A970" s="735"/>
      <c r="B970" s="357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</row>
    <row r="971" spans="1:16" s="369" customFormat="1">
      <c r="A971" s="735"/>
      <c r="B971" s="357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</row>
    <row r="972" spans="1:16" s="369" customFormat="1">
      <c r="A972" s="735"/>
      <c r="B972" s="357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</row>
    <row r="973" spans="1:16" s="369" customFormat="1">
      <c r="A973" s="735"/>
      <c r="B973" s="357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</row>
    <row r="974" spans="1:16" s="369" customFormat="1">
      <c r="A974" s="735"/>
      <c r="B974" s="357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</row>
    <row r="975" spans="1:16" s="369" customFormat="1">
      <c r="A975" s="735"/>
      <c r="B975" s="357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</row>
    <row r="976" spans="1:16" s="369" customFormat="1">
      <c r="A976" s="735"/>
      <c r="B976" s="357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</row>
    <row r="977" spans="1:16" s="369" customFormat="1">
      <c r="A977" s="735"/>
      <c r="B977" s="357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</row>
    <row r="978" spans="1:16" s="369" customFormat="1">
      <c r="A978" s="735"/>
      <c r="B978" s="357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</row>
    <row r="979" spans="1:16" s="369" customFormat="1">
      <c r="A979" s="735"/>
      <c r="B979" s="357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</row>
    <row r="980" spans="1:16" s="369" customFormat="1">
      <c r="A980" s="735"/>
      <c r="B980" s="357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</row>
    <row r="981" spans="1:16" s="369" customFormat="1">
      <c r="A981" s="735"/>
      <c r="B981" s="357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</row>
    <row r="982" spans="1:16" s="369" customFormat="1">
      <c r="A982" s="735"/>
      <c r="B982" s="357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</row>
    <row r="983" spans="1:16" s="369" customFormat="1">
      <c r="A983" s="735"/>
      <c r="B983" s="357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</row>
    <row r="984" spans="1:16" s="369" customFormat="1">
      <c r="A984" s="735"/>
      <c r="B984" s="357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</row>
    <row r="985" spans="1:16" s="369" customFormat="1">
      <c r="A985" s="735"/>
      <c r="B985" s="357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</row>
    <row r="986" spans="1:16" s="369" customFormat="1">
      <c r="A986" s="735"/>
      <c r="B986" s="357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</row>
    <row r="987" spans="1:16" s="369" customFormat="1">
      <c r="A987" s="735"/>
      <c r="B987" s="357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</row>
    <row r="988" spans="1:16" s="369" customFormat="1">
      <c r="A988" s="735"/>
      <c r="B988" s="357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</row>
    <row r="989" spans="1:16" s="369" customFormat="1">
      <c r="A989" s="735"/>
      <c r="B989" s="357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</row>
    <row r="990" spans="1:16" s="369" customFormat="1">
      <c r="A990" s="735"/>
      <c r="B990" s="357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</row>
    <row r="991" spans="1:16" s="369" customFormat="1">
      <c r="A991" s="735"/>
      <c r="B991" s="357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</row>
    <row r="992" spans="1:16" s="369" customFormat="1">
      <c r="A992" s="735"/>
      <c r="B992" s="357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</row>
    <row r="993" spans="1:16" s="369" customFormat="1">
      <c r="A993" s="735"/>
      <c r="B993" s="357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</row>
    <row r="994" spans="1:16" s="369" customFormat="1">
      <c r="A994" s="735"/>
      <c r="B994" s="357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</row>
    <row r="995" spans="1:16" s="369" customFormat="1">
      <c r="A995" s="735"/>
      <c r="B995" s="357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</row>
    <row r="996" spans="1:16" s="369" customFormat="1">
      <c r="A996" s="735"/>
      <c r="B996" s="357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</row>
    <row r="997" spans="1:16" s="369" customFormat="1">
      <c r="A997" s="735"/>
      <c r="B997" s="357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</row>
    <row r="998" spans="1:16" s="369" customFormat="1">
      <c r="A998" s="735"/>
      <c r="B998" s="357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</row>
    <row r="999" spans="1:16" s="369" customFormat="1">
      <c r="A999" s="735"/>
      <c r="B999" s="357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</row>
    <row r="1000" spans="1:16" s="369" customFormat="1">
      <c r="A1000" s="735"/>
      <c r="B1000" s="357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</row>
    <row r="1001" spans="1:16" s="369" customFormat="1">
      <c r="A1001" s="735"/>
      <c r="B1001" s="357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</row>
    <row r="1002" spans="1:16" s="369" customFormat="1">
      <c r="A1002" s="735"/>
      <c r="B1002" s="357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</row>
    <row r="1003" spans="1:16" s="369" customFormat="1">
      <c r="A1003" s="735"/>
      <c r="B1003" s="357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</row>
    <row r="1004" spans="1:16" s="369" customFormat="1">
      <c r="A1004" s="735"/>
      <c r="B1004" s="357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</row>
    <row r="1005" spans="1:16" s="369" customFormat="1">
      <c r="A1005" s="735"/>
      <c r="B1005" s="357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</row>
    <row r="1006" spans="1:16" s="369" customFormat="1">
      <c r="A1006" s="735"/>
      <c r="B1006" s="357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</row>
    <row r="1007" spans="1:16" s="369" customFormat="1">
      <c r="A1007" s="735"/>
      <c r="B1007" s="357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</row>
    <row r="1008" spans="1:16" s="369" customFormat="1">
      <c r="A1008" s="735"/>
      <c r="B1008" s="357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</row>
    <row r="1009" spans="1:16" s="369" customFormat="1">
      <c r="A1009" s="735"/>
      <c r="B1009" s="357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</row>
    <row r="1010" spans="1:16" s="369" customFormat="1">
      <c r="A1010" s="735"/>
      <c r="B1010" s="357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</row>
    <row r="1011" spans="1:16" s="369" customFormat="1">
      <c r="A1011" s="735"/>
      <c r="B1011" s="357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</row>
    <row r="1012" spans="1:16" s="369" customFormat="1">
      <c r="A1012" s="735"/>
      <c r="B1012" s="357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</row>
    <row r="1013" spans="1:16" s="369" customFormat="1">
      <c r="A1013" s="735"/>
      <c r="B1013" s="357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</row>
    <row r="1014" spans="1:16" s="369" customFormat="1">
      <c r="A1014" s="735"/>
      <c r="B1014" s="357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</row>
    <row r="1015" spans="1:16" s="369" customFormat="1">
      <c r="A1015" s="735"/>
      <c r="B1015" s="357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</row>
    <row r="1016" spans="1:16" s="369" customFormat="1">
      <c r="A1016" s="735"/>
      <c r="B1016" s="357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</row>
    <row r="1017" spans="1:16" s="369" customFormat="1">
      <c r="A1017" s="735"/>
      <c r="B1017" s="357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</row>
    <row r="1018" spans="1:16" s="369" customFormat="1">
      <c r="A1018" s="735"/>
      <c r="B1018" s="357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</row>
    <row r="1019" spans="1:16" s="369" customFormat="1">
      <c r="A1019" s="735"/>
      <c r="B1019" s="357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</row>
    <row r="1020" spans="1:16" s="369" customFormat="1">
      <c r="A1020" s="735"/>
      <c r="B1020" s="357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</row>
    <row r="1021" spans="1:16" s="369" customFormat="1">
      <c r="A1021" s="735"/>
      <c r="B1021" s="357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</row>
    <row r="1022" spans="1:16" s="369" customFormat="1">
      <c r="A1022" s="735"/>
      <c r="B1022" s="357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</row>
    <row r="1023" spans="1:16" s="369" customFormat="1">
      <c r="A1023" s="735"/>
      <c r="B1023" s="357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</row>
    <row r="1024" spans="1:16" s="369" customFormat="1">
      <c r="A1024" s="735"/>
      <c r="B1024" s="357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</row>
    <row r="1025" spans="1:16" s="369" customFormat="1">
      <c r="A1025" s="735"/>
      <c r="B1025" s="357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</row>
    <row r="1026" spans="1:16" s="369" customFormat="1">
      <c r="A1026" s="735"/>
      <c r="B1026" s="357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</row>
    <row r="1027" spans="1:16" s="369" customFormat="1">
      <c r="A1027" s="735"/>
      <c r="B1027" s="357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</row>
    <row r="1028" spans="1:16" s="369" customFormat="1">
      <c r="A1028" s="735"/>
      <c r="B1028" s="357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</row>
    <row r="1029" spans="1:16" s="369" customFormat="1">
      <c r="A1029" s="735"/>
      <c r="B1029" s="357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</row>
    <row r="1030" spans="1:16" s="369" customFormat="1">
      <c r="A1030" s="735"/>
      <c r="B1030" s="357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</row>
    <row r="1031" spans="1:16" s="369" customFormat="1">
      <c r="A1031" s="735"/>
      <c r="B1031" s="357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</row>
    <row r="1032" spans="1:16" s="369" customFormat="1">
      <c r="A1032" s="735"/>
      <c r="B1032" s="357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</row>
    <row r="1033" spans="1:16" s="369" customFormat="1">
      <c r="A1033" s="735"/>
      <c r="B1033" s="357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</row>
    <row r="1034" spans="1:16" s="369" customFormat="1">
      <c r="A1034" s="735"/>
      <c r="B1034" s="357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</row>
    <row r="1035" spans="1:16" s="369" customFormat="1">
      <c r="A1035" s="735"/>
      <c r="B1035" s="357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</row>
    <row r="1036" spans="1:16" s="369" customFormat="1">
      <c r="A1036" s="735"/>
      <c r="B1036" s="357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</row>
    <row r="1037" spans="1:16" s="369" customFormat="1">
      <c r="A1037" s="735"/>
      <c r="B1037" s="357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</row>
    <row r="1038" spans="1:16" s="369" customFormat="1">
      <c r="A1038" s="735"/>
      <c r="B1038" s="357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</row>
    <row r="1039" spans="1:16" s="369" customFormat="1">
      <c r="A1039" s="735"/>
      <c r="B1039" s="357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</row>
    <row r="1040" spans="1:16" s="369" customFormat="1">
      <c r="A1040" s="735"/>
      <c r="B1040" s="357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</row>
    <row r="1041" spans="1:16" s="369" customFormat="1">
      <c r="A1041" s="735"/>
      <c r="B1041" s="357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</row>
    <row r="1042" spans="1:16" s="369" customFormat="1">
      <c r="A1042" s="735"/>
      <c r="B1042" s="357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</row>
    <row r="1043" spans="1:16" s="369" customFormat="1">
      <c r="A1043" s="735"/>
      <c r="B1043" s="357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</row>
    <row r="1044" spans="1:16" s="369" customFormat="1">
      <c r="A1044" s="735"/>
      <c r="B1044" s="357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</row>
    <row r="1045" spans="1:16" s="369" customFormat="1">
      <c r="A1045" s="735"/>
      <c r="B1045" s="357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</row>
    <row r="1046" spans="1:16" s="369" customFormat="1">
      <c r="A1046" s="735"/>
      <c r="B1046" s="357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</row>
    <row r="1047" spans="1:16" s="369" customFormat="1">
      <c r="A1047" s="735"/>
      <c r="B1047" s="357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</row>
    <row r="1048" spans="1:16" s="369" customFormat="1">
      <c r="A1048" s="735"/>
      <c r="B1048" s="357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</row>
    <row r="1049" spans="1:16" s="369" customFormat="1">
      <c r="A1049" s="735"/>
      <c r="B1049" s="357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</row>
    <row r="1050" spans="1:16" s="369" customFormat="1">
      <c r="A1050" s="735"/>
      <c r="B1050" s="357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</row>
    <row r="1051" spans="1:16" s="369" customFormat="1">
      <c r="A1051" s="735"/>
      <c r="B1051" s="357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</row>
    <row r="1052" spans="1:16" s="369" customFormat="1">
      <c r="A1052" s="735"/>
      <c r="B1052" s="357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</row>
    <row r="1053" spans="1:16" s="369" customFormat="1">
      <c r="A1053" s="735"/>
      <c r="B1053" s="357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</row>
    <row r="1054" spans="1:16" s="369" customFormat="1">
      <c r="A1054" s="735"/>
      <c r="B1054" s="357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</row>
    <row r="1055" spans="1:16" s="369" customFormat="1">
      <c r="A1055" s="735"/>
      <c r="B1055" s="357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</row>
    <row r="1056" spans="1:16" s="369" customFormat="1">
      <c r="A1056" s="735"/>
      <c r="B1056" s="357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</row>
    <row r="1057" spans="1:16" s="369" customFormat="1">
      <c r="A1057" s="735"/>
      <c r="B1057" s="357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</row>
    <row r="1058" spans="1:16" s="369" customFormat="1">
      <c r="A1058" s="735"/>
      <c r="B1058" s="357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</row>
    <row r="1059" spans="1:16" s="369" customFormat="1">
      <c r="A1059" s="735"/>
      <c r="B1059" s="357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</row>
    <row r="1060" spans="1:16" s="369" customFormat="1">
      <c r="A1060" s="735"/>
      <c r="B1060" s="357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</row>
    <row r="1061" spans="1:16" s="369" customFormat="1">
      <c r="A1061" s="735"/>
      <c r="B1061" s="357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</row>
    <row r="1062" spans="1:16" s="369" customFormat="1">
      <c r="A1062" s="735"/>
      <c r="B1062" s="357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</row>
    <row r="1063" spans="1:16" s="369" customFormat="1">
      <c r="A1063" s="735"/>
      <c r="B1063" s="357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</row>
    <row r="1064" spans="1:16" s="369" customFormat="1">
      <c r="A1064" s="735"/>
      <c r="B1064" s="357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</row>
    <row r="1065" spans="1:16" s="369" customFormat="1">
      <c r="A1065" s="735"/>
      <c r="B1065" s="357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</row>
    <row r="1066" spans="1:16" s="369" customFormat="1">
      <c r="A1066" s="735"/>
      <c r="B1066" s="357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</row>
    <row r="1067" spans="1:16" s="369" customFormat="1">
      <c r="A1067" s="735"/>
      <c r="B1067" s="357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</row>
    <row r="1068" spans="1:16" s="369" customFormat="1">
      <c r="A1068" s="735"/>
      <c r="B1068" s="357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</row>
    <row r="1069" spans="1:16" s="369" customFormat="1">
      <c r="A1069" s="735"/>
      <c r="B1069" s="357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</row>
    <row r="1070" spans="1:16" s="369" customFormat="1">
      <c r="A1070" s="735"/>
      <c r="B1070" s="357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</row>
    <row r="1071" spans="1:16" s="369" customFormat="1">
      <c r="A1071" s="735"/>
      <c r="B1071" s="357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</row>
    <row r="1072" spans="1:16" s="369" customFormat="1">
      <c r="A1072" s="735"/>
      <c r="B1072" s="357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</row>
    <row r="1073" spans="1:16" s="369" customFormat="1">
      <c r="A1073" s="735"/>
      <c r="B1073" s="357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</row>
    <row r="1074" spans="1:16" s="369" customFormat="1">
      <c r="A1074" s="735"/>
      <c r="B1074" s="357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</row>
    <row r="1075" spans="1:16" s="369" customFormat="1">
      <c r="A1075" s="735"/>
      <c r="B1075" s="357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</row>
    <row r="1076" spans="1:16" s="369" customFormat="1">
      <c r="A1076" s="735"/>
      <c r="B1076" s="357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</row>
    <row r="1077" spans="1:16" s="369" customFormat="1">
      <c r="A1077" s="735"/>
      <c r="B1077" s="357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</row>
    <row r="1078" spans="1:16" s="369" customFormat="1">
      <c r="A1078" s="735"/>
      <c r="B1078" s="357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</row>
    <row r="1079" spans="1:16" s="369" customFormat="1">
      <c r="A1079" s="735"/>
      <c r="B1079" s="357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</row>
    <row r="1080" spans="1:16" s="369" customFormat="1">
      <c r="A1080" s="735"/>
      <c r="B1080" s="357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</row>
    <row r="1081" spans="1:16" s="369" customFormat="1">
      <c r="A1081" s="735"/>
      <c r="B1081" s="357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</row>
    <row r="1082" spans="1:16" s="369" customFormat="1">
      <c r="A1082" s="735"/>
      <c r="B1082" s="357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</row>
    <row r="1083" spans="1:16" s="369" customFormat="1">
      <c r="A1083" s="735"/>
      <c r="B1083" s="357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</row>
    <row r="1084" spans="1:16" s="369" customFormat="1">
      <c r="A1084" s="735"/>
      <c r="B1084" s="357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</row>
    <row r="1085" spans="1:16" s="369" customFormat="1">
      <c r="A1085" s="735"/>
      <c r="B1085" s="357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</row>
    <row r="1086" spans="1:16" s="369" customFormat="1">
      <c r="A1086" s="735"/>
      <c r="B1086" s="357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</row>
    <row r="1087" spans="1:16" s="369" customFormat="1">
      <c r="A1087" s="735"/>
      <c r="B1087" s="357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</row>
    <row r="1088" spans="1:16" s="369" customFormat="1">
      <c r="A1088" s="735"/>
      <c r="B1088" s="357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</row>
    <row r="1089" spans="1:16" s="369" customFormat="1">
      <c r="A1089" s="735"/>
      <c r="B1089" s="357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</row>
    <row r="1090" spans="1:16" s="369" customFormat="1">
      <c r="A1090" s="735"/>
      <c r="B1090" s="357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</row>
    <row r="1091" spans="1:16" s="369" customFormat="1">
      <c r="A1091" s="735"/>
      <c r="B1091" s="357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</row>
    <row r="1092" spans="1:16" s="369" customFormat="1">
      <c r="A1092" s="735"/>
      <c r="B1092" s="357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</row>
    <row r="1093" spans="1:16" s="369" customFormat="1">
      <c r="A1093" s="735"/>
      <c r="B1093" s="357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</row>
    <row r="1094" spans="1:16" s="369" customFormat="1">
      <c r="A1094" s="735"/>
      <c r="B1094" s="357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</row>
    <row r="1095" spans="1:16" s="369" customFormat="1">
      <c r="A1095" s="735"/>
      <c r="B1095" s="357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</row>
    <row r="1096" spans="1:16" s="369" customFormat="1">
      <c r="A1096" s="735"/>
      <c r="B1096" s="357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</row>
    <row r="1097" spans="1:16" s="369" customFormat="1">
      <c r="A1097" s="735"/>
      <c r="B1097" s="357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</row>
    <row r="1098" spans="1:16" s="369" customFormat="1">
      <c r="A1098" s="735"/>
      <c r="B1098" s="357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</row>
    <row r="1099" spans="1:16" s="369" customFormat="1">
      <c r="A1099" s="735"/>
      <c r="B1099" s="357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</row>
    <row r="1100" spans="1:16" s="369" customFormat="1">
      <c r="A1100" s="735"/>
      <c r="B1100" s="357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</row>
    <row r="1101" spans="1:16" s="369" customFormat="1">
      <c r="A1101" s="735"/>
      <c r="B1101" s="357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</row>
    <row r="1102" spans="1:16" s="369" customFormat="1">
      <c r="A1102" s="735"/>
      <c r="B1102" s="357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</row>
    <row r="1103" spans="1:16" s="369" customFormat="1">
      <c r="A1103" s="735"/>
      <c r="B1103" s="357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</row>
    <row r="1104" spans="1:16" s="369" customFormat="1">
      <c r="A1104" s="735"/>
      <c r="B1104" s="357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</row>
    <row r="1105" spans="1:16" s="369" customFormat="1">
      <c r="A1105" s="735"/>
      <c r="B1105" s="357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</row>
    <row r="1106" spans="1:16" s="369" customFormat="1">
      <c r="A1106" s="735"/>
      <c r="B1106" s="357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</row>
    <row r="1107" spans="1:16" s="369" customFormat="1">
      <c r="A1107" s="735"/>
      <c r="B1107" s="357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</row>
    <row r="1108" spans="1:16" s="369" customFormat="1">
      <c r="A1108" s="735"/>
      <c r="B1108" s="357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</row>
    <row r="1109" spans="1:16" s="369" customFormat="1">
      <c r="A1109" s="735"/>
      <c r="B1109" s="357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</row>
    <row r="1110" spans="1:16" s="369" customFormat="1">
      <c r="A1110" s="735"/>
      <c r="B1110" s="357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</row>
    <row r="1111" spans="1:16" s="369" customFormat="1">
      <c r="A1111" s="735"/>
      <c r="B1111" s="357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</row>
    <row r="1112" spans="1:16" s="369" customFormat="1">
      <c r="A1112" s="735"/>
      <c r="B1112" s="357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</row>
    <row r="1113" spans="1:16" s="369" customFormat="1">
      <c r="A1113" s="735"/>
      <c r="B1113" s="357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</row>
    <row r="1114" spans="1:16" s="369" customFormat="1">
      <c r="A1114" s="735"/>
      <c r="B1114" s="357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</row>
    <row r="1115" spans="1:16" s="369" customFormat="1">
      <c r="A1115" s="735"/>
      <c r="B1115" s="357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</row>
    <row r="1116" spans="1:16" s="369" customFormat="1">
      <c r="A1116" s="735"/>
      <c r="B1116" s="357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</row>
    <row r="1117" spans="1:16" s="369" customFormat="1">
      <c r="A1117" s="735"/>
      <c r="B1117" s="357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</row>
    <row r="1118" spans="1:16" s="369" customFormat="1">
      <c r="A1118" s="735"/>
      <c r="B1118" s="357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</row>
    <row r="1119" spans="1:16" s="369" customFormat="1">
      <c r="A1119" s="735"/>
      <c r="B1119" s="357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</row>
    <row r="1120" spans="1:16" s="369" customFormat="1">
      <c r="A1120" s="735"/>
      <c r="B1120" s="357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</row>
    <row r="1121" spans="1:16" s="369" customFormat="1">
      <c r="A1121" s="735"/>
      <c r="B1121" s="357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</row>
    <row r="1122" spans="1:16" s="369" customFormat="1">
      <c r="A1122" s="735"/>
      <c r="B1122" s="357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</row>
    <row r="1123" spans="1:16" s="369" customFormat="1">
      <c r="A1123" s="735"/>
      <c r="B1123" s="357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</row>
    <row r="1124" spans="1:16" s="369" customFormat="1">
      <c r="A1124" s="735"/>
      <c r="B1124" s="357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</row>
    <row r="1125" spans="1:16" s="369" customFormat="1">
      <c r="A1125" s="735"/>
      <c r="B1125" s="357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</row>
    <row r="1126" spans="1:16" s="369" customFormat="1">
      <c r="A1126" s="735"/>
      <c r="B1126" s="357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</row>
    <row r="1127" spans="1:16" s="369" customFormat="1">
      <c r="A1127" s="735"/>
      <c r="B1127" s="357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</row>
    <row r="1128" spans="1:16" s="369" customFormat="1">
      <c r="A1128" s="735"/>
      <c r="B1128" s="357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</row>
    <row r="1129" spans="1:16" s="369" customFormat="1">
      <c r="A1129" s="735"/>
      <c r="B1129" s="357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</row>
    <row r="1130" spans="1:16" s="369" customFormat="1">
      <c r="A1130" s="735"/>
      <c r="B1130" s="357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</row>
    <row r="1131" spans="1:16" s="369" customFormat="1">
      <c r="A1131" s="735"/>
      <c r="B1131" s="357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</row>
    <row r="1132" spans="1:16" s="369" customFormat="1">
      <c r="A1132" s="735"/>
      <c r="B1132" s="357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</row>
    <row r="1133" spans="1:16" s="369" customFormat="1">
      <c r="A1133" s="735"/>
      <c r="B1133" s="357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</row>
    <row r="1134" spans="1:16" s="369" customFormat="1">
      <c r="A1134" s="735"/>
      <c r="B1134" s="357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</row>
    <row r="1135" spans="1:16" s="369" customFormat="1">
      <c r="A1135" s="735"/>
      <c r="B1135" s="357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</row>
    <row r="1136" spans="1:16" s="369" customFormat="1">
      <c r="A1136" s="735"/>
      <c r="B1136" s="357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</row>
    <row r="1137" spans="1:16" s="369" customFormat="1">
      <c r="A1137" s="735"/>
      <c r="B1137" s="357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</row>
    <row r="1138" spans="1:16" s="369" customFormat="1">
      <c r="A1138" s="735"/>
      <c r="B1138" s="357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</row>
    <row r="1139" spans="1:16" s="369" customFormat="1">
      <c r="A1139" s="735"/>
      <c r="B1139" s="357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</row>
    <row r="1140" spans="1:16" s="369" customFormat="1">
      <c r="A1140" s="735"/>
      <c r="B1140" s="357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</row>
    <row r="1141" spans="1:16" s="369" customFormat="1">
      <c r="A1141" s="735"/>
      <c r="B1141" s="357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</row>
    <row r="1142" spans="1:16" s="369" customFormat="1">
      <c r="A1142" s="735"/>
      <c r="B1142" s="357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</row>
    <row r="1143" spans="1:16" s="369" customFormat="1">
      <c r="A1143" s="735"/>
      <c r="B1143" s="357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</row>
    <row r="1144" spans="1:16" s="369" customFormat="1">
      <c r="A1144" s="735"/>
      <c r="B1144" s="357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</row>
    <row r="1145" spans="1:16" s="369" customFormat="1">
      <c r="A1145" s="735"/>
      <c r="B1145" s="357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</row>
    <row r="1146" spans="1:16" s="369" customFormat="1">
      <c r="A1146" s="735"/>
      <c r="B1146" s="357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</row>
    <row r="1147" spans="1:16" s="369" customFormat="1">
      <c r="A1147" s="735"/>
      <c r="B1147" s="357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</row>
    <row r="1148" spans="1:16" s="369" customFormat="1">
      <c r="A1148" s="735"/>
      <c r="B1148" s="357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</row>
    <row r="1149" spans="1:16" s="369" customFormat="1">
      <c r="A1149" s="735"/>
      <c r="B1149" s="357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</row>
    <row r="1150" spans="1:16" s="369" customFormat="1">
      <c r="A1150" s="735"/>
      <c r="B1150" s="357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</row>
    <row r="1151" spans="1:16" s="369" customFormat="1">
      <c r="A1151" s="735"/>
      <c r="B1151" s="357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</row>
    <row r="1152" spans="1:16" s="369" customFormat="1">
      <c r="A1152" s="735"/>
      <c r="B1152" s="357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</row>
    <row r="1153" spans="1:16" s="369" customFormat="1">
      <c r="A1153" s="735"/>
      <c r="B1153" s="357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</row>
    <row r="1154" spans="1:16" s="369" customFormat="1">
      <c r="A1154" s="735"/>
      <c r="B1154" s="357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</row>
    <row r="1155" spans="1:16" s="369" customFormat="1">
      <c r="A1155" s="735"/>
      <c r="B1155" s="357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</row>
    <row r="1156" spans="1:16" s="369" customFormat="1">
      <c r="A1156" s="735"/>
      <c r="B1156" s="357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</row>
    <row r="1157" spans="1:16" s="369" customFormat="1">
      <c r="A1157" s="735"/>
      <c r="B1157" s="357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</row>
    <row r="1158" spans="1:16" s="369" customFormat="1">
      <c r="A1158" s="735"/>
      <c r="B1158" s="357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</row>
    <row r="1159" spans="1:16" s="369" customFormat="1">
      <c r="A1159" s="735"/>
      <c r="B1159" s="357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</row>
    <row r="1160" spans="1:16" s="369" customFormat="1">
      <c r="A1160" s="735"/>
      <c r="B1160" s="357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</row>
    <row r="1161" spans="1:16" s="369" customFormat="1">
      <c r="A1161" s="735"/>
      <c r="B1161" s="357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</row>
    <row r="1162" spans="1:16" s="369" customFormat="1">
      <c r="A1162" s="735"/>
      <c r="B1162" s="357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</row>
    <row r="1163" spans="1:16" s="369" customFormat="1">
      <c r="A1163" s="735"/>
      <c r="B1163" s="357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</row>
    <row r="1164" spans="1:16" s="369" customFormat="1">
      <c r="A1164" s="735"/>
      <c r="B1164" s="357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</row>
    <row r="1165" spans="1:16" s="369" customFormat="1">
      <c r="A1165" s="735"/>
      <c r="B1165" s="357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</row>
    <row r="1166" spans="1:16" s="369" customFormat="1">
      <c r="A1166" s="735"/>
      <c r="B1166" s="357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</row>
    <row r="1167" spans="1:16" s="369" customFormat="1">
      <c r="A1167" s="735"/>
      <c r="B1167" s="357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</row>
    <row r="1168" spans="1:16" s="369" customFormat="1">
      <c r="A1168" s="735"/>
      <c r="B1168" s="357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</row>
    <row r="1169" spans="1:16" s="369" customFormat="1">
      <c r="A1169" s="735"/>
      <c r="B1169" s="357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</row>
    <row r="1170" spans="1:16" s="369" customFormat="1">
      <c r="A1170" s="735"/>
      <c r="B1170" s="357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</row>
    <row r="1171" spans="1:16" s="369" customFormat="1">
      <c r="A1171" s="735"/>
      <c r="B1171" s="357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</row>
    <row r="1172" spans="1:16" s="369" customFormat="1">
      <c r="A1172" s="735"/>
      <c r="B1172" s="357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</row>
    <row r="1173" spans="1:16" s="369" customFormat="1">
      <c r="A1173" s="735"/>
      <c r="B1173" s="357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</row>
    <row r="1174" spans="1:16" s="369" customFormat="1">
      <c r="A1174" s="735"/>
      <c r="B1174" s="357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</row>
    <row r="1175" spans="1:16" s="369" customFormat="1">
      <c r="A1175" s="735"/>
      <c r="B1175" s="357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</row>
    <row r="1176" spans="1:16" s="369" customFormat="1">
      <c r="A1176" s="735"/>
      <c r="B1176" s="357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</row>
    <row r="1177" spans="1:16" s="369" customFormat="1">
      <c r="A1177" s="735"/>
      <c r="B1177" s="357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</row>
    <row r="1178" spans="1:16" s="369" customFormat="1">
      <c r="A1178" s="735"/>
      <c r="B1178" s="357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</row>
    <row r="1179" spans="1:16" s="369" customFormat="1">
      <c r="A1179" s="735"/>
      <c r="B1179" s="357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</row>
    <row r="1180" spans="1:16" s="369" customFormat="1">
      <c r="A1180" s="735"/>
      <c r="B1180" s="357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</row>
    <row r="1181" spans="1:16" s="369" customFormat="1">
      <c r="A1181" s="735"/>
      <c r="B1181" s="357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</row>
    <row r="1182" spans="1:16" s="369" customFormat="1">
      <c r="A1182" s="735"/>
      <c r="B1182" s="357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</row>
    <row r="1183" spans="1:16" s="369" customFormat="1">
      <c r="A1183" s="735"/>
      <c r="B1183" s="357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</row>
    <row r="1184" spans="1:16" s="369" customFormat="1">
      <c r="A1184" s="735"/>
      <c r="B1184" s="357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</row>
    <row r="1185" spans="1:16" s="369" customFormat="1">
      <c r="A1185" s="735"/>
      <c r="B1185" s="357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</row>
    <row r="1186" spans="1:16" s="369" customFormat="1">
      <c r="A1186" s="735"/>
      <c r="B1186" s="357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</row>
    <row r="1187" spans="1:16" s="369" customFormat="1">
      <c r="A1187" s="735"/>
      <c r="B1187" s="357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</row>
    <row r="1188" spans="1:16" s="369" customFormat="1">
      <c r="A1188" s="735"/>
      <c r="B1188" s="357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</row>
    <row r="1189" spans="1:16" s="369" customFormat="1">
      <c r="A1189" s="735"/>
      <c r="B1189" s="357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</row>
    <row r="1190" spans="1:16" s="369" customFormat="1">
      <c r="A1190" s="735"/>
      <c r="B1190" s="357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</row>
    <row r="1191" spans="1:16" s="369" customFormat="1">
      <c r="A1191" s="735"/>
      <c r="B1191" s="357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</row>
    <row r="1192" spans="1:16" s="369" customFormat="1">
      <c r="A1192" s="735"/>
      <c r="B1192" s="357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</row>
    <row r="1193" spans="1:16" s="369" customFormat="1">
      <c r="A1193" s="735"/>
      <c r="B1193" s="357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</row>
    <row r="1194" spans="1:16" s="369" customFormat="1">
      <c r="A1194" s="735"/>
      <c r="B1194" s="357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</row>
    <row r="1195" spans="1:16" s="369" customFormat="1">
      <c r="A1195" s="735"/>
      <c r="B1195" s="357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</row>
    <row r="1196" spans="1:16" s="369" customFormat="1">
      <c r="A1196" s="735"/>
      <c r="B1196" s="357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</row>
    <row r="1197" spans="1:16" s="369" customFormat="1">
      <c r="A1197" s="735"/>
      <c r="B1197" s="357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</row>
    <row r="1198" spans="1:16" s="369" customFormat="1">
      <c r="A1198" s="735"/>
      <c r="B1198" s="357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</row>
    <row r="1199" spans="1:16" s="369" customFormat="1">
      <c r="A1199" s="735"/>
      <c r="B1199" s="357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</row>
    <row r="1200" spans="1:16" s="369" customFormat="1">
      <c r="A1200" s="735"/>
      <c r="B1200" s="357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</row>
    <row r="1201" spans="1:16" s="369" customFormat="1">
      <c r="A1201" s="735"/>
      <c r="B1201" s="357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</row>
    <row r="1202" spans="1:16" s="369" customFormat="1">
      <c r="A1202" s="735"/>
      <c r="B1202" s="357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</row>
    <row r="1203" spans="1:16" s="369" customFormat="1">
      <c r="A1203" s="735"/>
      <c r="B1203" s="357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</row>
    <row r="1204" spans="1:16" s="369" customFormat="1">
      <c r="A1204" s="735"/>
      <c r="B1204" s="357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</row>
    <row r="1205" spans="1:16" s="369" customFormat="1">
      <c r="A1205" s="735"/>
      <c r="B1205" s="357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</row>
    <row r="1206" spans="1:16" s="369" customFormat="1">
      <c r="A1206" s="735"/>
      <c r="B1206" s="357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</row>
    <row r="1207" spans="1:16" s="369" customFormat="1">
      <c r="A1207" s="735"/>
      <c r="B1207" s="357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</row>
    <row r="1208" spans="1:16" s="369" customFormat="1">
      <c r="A1208" s="735"/>
      <c r="B1208" s="357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</row>
    <row r="1209" spans="1:16" s="369" customFormat="1">
      <c r="A1209" s="735"/>
      <c r="B1209" s="357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</row>
    <row r="1210" spans="1:16" s="369" customFormat="1">
      <c r="A1210" s="735"/>
      <c r="B1210" s="357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</row>
    <row r="1211" spans="1:16" s="369" customFormat="1">
      <c r="A1211" s="735"/>
      <c r="B1211" s="357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</row>
    <row r="1212" spans="1:16" s="369" customFormat="1">
      <c r="A1212" s="735"/>
      <c r="B1212" s="357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</row>
    <row r="1213" spans="1:16" s="369" customFormat="1">
      <c r="A1213" s="735"/>
      <c r="B1213" s="357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</row>
    <row r="1214" spans="1:16" s="369" customFormat="1">
      <c r="A1214" s="735"/>
      <c r="B1214" s="357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</row>
    <row r="1215" spans="1:16" s="369" customFormat="1">
      <c r="A1215" s="735"/>
      <c r="B1215" s="357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</row>
    <row r="1216" spans="1:16" s="369" customFormat="1">
      <c r="A1216" s="735"/>
      <c r="B1216" s="357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</row>
    <row r="1217" spans="1:16" s="369" customFormat="1">
      <c r="A1217" s="735"/>
      <c r="B1217" s="357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</row>
    <row r="1218" spans="1:16" s="369" customFormat="1">
      <c r="A1218" s="735"/>
      <c r="B1218" s="357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</row>
    <row r="1219" spans="1:16" s="369" customFormat="1">
      <c r="A1219" s="735"/>
      <c r="B1219" s="357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</row>
    <row r="1220" spans="1:16" s="369" customFormat="1">
      <c r="A1220" s="735"/>
      <c r="B1220" s="357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</row>
    <row r="1221" spans="1:16" s="369" customFormat="1">
      <c r="A1221" s="735"/>
      <c r="B1221" s="357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</row>
    <row r="1222" spans="1:16" s="369" customFormat="1">
      <c r="A1222" s="735"/>
      <c r="B1222" s="357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</row>
    <row r="1223" spans="1:16" s="369" customFormat="1">
      <c r="A1223" s="735"/>
      <c r="B1223" s="357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</row>
    <row r="1224" spans="1:16" s="369" customFormat="1">
      <c r="A1224" s="735"/>
      <c r="B1224" s="357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</row>
    <row r="1225" spans="1:16" s="369" customFormat="1">
      <c r="A1225" s="735"/>
      <c r="B1225" s="357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</row>
    <row r="1226" spans="1:16" s="369" customFormat="1">
      <c r="A1226" s="735"/>
      <c r="B1226" s="357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</row>
    <row r="1227" spans="1:16" s="369" customFormat="1">
      <c r="A1227" s="735"/>
      <c r="B1227" s="357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</row>
    <row r="1228" spans="1:16" s="369" customFormat="1">
      <c r="A1228" s="735"/>
      <c r="B1228" s="357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</row>
    <row r="1229" spans="1:16" s="369" customFormat="1">
      <c r="A1229" s="735"/>
      <c r="B1229" s="357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</row>
    <row r="1230" spans="1:16" s="369" customFormat="1">
      <c r="A1230" s="735"/>
      <c r="B1230" s="357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</row>
    <row r="1231" spans="1:16" s="369" customFormat="1">
      <c r="A1231" s="735"/>
      <c r="B1231" s="357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</row>
    <row r="1232" spans="1:16" s="369" customFormat="1">
      <c r="A1232" s="735"/>
      <c r="B1232" s="357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</row>
    <row r="1233" spans="1:16" s="369" customFormat="1">
      <c r="A1233" s="735"/>
      <c r="B1233" s="357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</row>
    <row r="1234" spans="1:16" s="369" customFormat="1">
      <c r="A1234" s="735"/>
      <c r="B1234" s="357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</row>
    <row r="1235" spans="1:16" s="369" customFormat="1">
      <c r="A1235" s="735"/>
      <c r="B1235" s="357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</row>
    <row r="1236" spans="1:16" s="369" customFormat="1">
      <c r="A1236" s="735"/>
      <c r="B1236" s="357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</row>
    <row r="1237" spans="1:16" s="369" customFormat="1">
      <c r="A1237" s="735"/>
      <c r="B1237" s="357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</row>
    <row r="1238" spans="1:16" s="369" customFormat="1">
      <c r="A1238" s="735"/>
      <c r="B1238" s="357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</row>
    <row r="1239" spans="1:16" s="369" customFormat="1">
      <c r="A1239" s="735"/>
      <c r="B1239" s="357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</row>
    <row r="1240" spans="1:16" s="369" customFormat="1">
      <c r="A1240" s="735"/>
      <c r="B1240" s="357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</row>
    <row r="1241" spans="1:16" s="369" customFormat="1">
      <c r="A1241" s="735"/>
      <c r="B1241" s="357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</row>
    <row r="1242" spans="1:16" s="369" customFormat="1">
      <c r="A1242" s="735"/>
      <c r="B1242" s="357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</row>
    <row r="1243" spans="1:16" s="369" customFormat="1">
      <c r="A1243" s="735"/>
      <c r="B1243" s="357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</row>
    <row r="1244" spans="1:16" s="369" customFormat="1">
      <c r="A1244" s="735"/>
      <c r="B1244" s="357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</row>
    <row r="1245" spans="1:16" s="369" customFormat="1">
      <c r="A1245" s="735"/>
      <c r="B1245" s="357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</row>
    <row r="1246" spans="1:16" s="369" customFormat="1">
      <c r="A1246" s="735"/>
      <c r="B1246" s="357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</row>
    <row r="1247" spans="1:16" s="369" customFormat="1">
      <c r="A1247" s="735"/>
      <c r="B1247" s="357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</row>
    <row r="1248" spans="1:16" s="369" customFormat="1">
      <c r="A1248" s="735"/>
      <c r="B1248" s="357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</row>
    <row r="1249" spans="1:16" s="369" customFormat="1">
      <c r="A1249" s="735"/>
      <c r="B1249" s="357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</row>
    <row r="1250" spans="1:16" s="369" customFormat="1">
      <c r="A1250" s="735"/>
      <c r="B1250" s="357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</row>
    <row r="1251" spans="1:16" s="369" customFormat="1">
      <c r="A1251" s="735"/>
      <c r="B1251" s="357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</row>
    <row r="1252" spans="1:16" s="369" customFormat="1">
      <c r="A1252" s="735"/>
      <c r="B1252" s="357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</row>
    <row r="1253" spans="1:16" s="369" customFormat="1">
      <c r="A1253" s="735"/>
      <c r="B1253" s="357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</row>
    <row r="1254" spans="1:16" s="369" customFormat="1">
      <c r="A1254" s="735"/>
      <c r="B1254" s="357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</row>
    <row r="1255" spans="1:16" s="369" customFormat="1">
      <c r="A1255" s="735"/>
      <c r="B1255" s="357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</row>
    <row r="1256" spans="1:16" s="369" customFormat="1">
      <c r="A1256" s="735"/>
      <c r="B1256" s="357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</row>
    <row r="1257" spans="1:16" s="369" customFormat="1">
      <c r="A1257" s="735"/>
      <c r="B1257" s="357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</row>
    <row r="1258" spans="1:16" s="369" customFormat="1">
      <c r="A1258" s="735"/>
      <c r="B1258" s="357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</row>
    <row r="1259" spans="1:16" s="369" customFormat="1">
      <c r="A1259" s="735"/>
      <c r="B1259" s="357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</row>
    <row r="1260" spans="1:16" s="369" customFormat="1">
      <c r="A1260" s="735"/>
      <c r="B1260" s="357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</row>
    <row r="1261" spans="1:16" s="369" customFormat="1">
      <c r="A1261" s="735"/>
      <c r="B1261" s="357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</row>
    <row r="1262" spans="1:16" s="369" customFormat="1">
      <c r="A1262" s="735"/>
      <c r="B1262" s="357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</row>
    <row r="1263" spans="1:16" s="369" customFormat="1">
      <c r="A1263" s="735"/>
      <c r="B1263" s="357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</row>
    <row r="1264" spans="1:16" s="369" customFormat="1">
      <c r="A1264" s="735"/>
      <c r="B1264" s="357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</row>
    <row r="1265" spans="1:16" s="369" customFormat="1">
      <c r="A1265" s="735"/>
      <c r="B1265" s="357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</row>
    <row r="1266" spans="1:16" s="369" customFormat="1">
      <c r="A1266" s="735"/>
      <c r="B1266" s="357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</row>
    <row r="1267" spans="1:16" s="369" customFormat="1">
      <c r="A1267" s="735"/>
      <c r="B1267" s="357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</row>
    <row r="1268" spans="1:16" s="369" customFormat="1">
      <c r="A1268" s="735"/>
      <c r="B1268" s="357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</row>
    <row r="1269" spans="1:16" s="369" customFormat="1">
      <c r="A1269" s="735"/>
      <c r="B1269" s="357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</row>
    <row r="1270" spans="1:16" s="369" customFormat="1">
      <c r="A1270" s="735"/>
      <c r="B1270" s="357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</row>
    <row r="1271" spans="1:16" s="369" customFormat="1">
      <c r="A1271" s="735"/>
      <c r="B1271" s="357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</row>
    <row r="1272" spans="1:16" s="369" customFormat="1">
      <c r="A1272" s="735"/>
      <c r="B1272" s="357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</row>
    <row r="1273" spans="1:16" s="369" customFormat="1">
      <c r="A1273" s="735"/>
      <c r="B1273" s="357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</row>
    <row r="1274" spans="1:16" s="369" customFormat="1">
      <c r="A1274" s="735"/>
      <c r="B1274" s="357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</row>
    <row r="1275" spans="1:16" s="369" customFormat="1">
      <c r="A1275" s="735"/>
      <c r="B1275" s="357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</row>
    <row r="1276" spans="1:16" s="369" customFormat="1">
      <c r="A1276" s="735"/>
      <c r="B1276" s="357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</row>
    <row r="1277" spans="1:16" s="369" customFormat="1">
      <c r="A1277" s="735"/>
      <c r="B1277" s="357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</row>
    <row r="1278" spans="1:16" s="369" customFormat="1">
      <c r="A1278" s="735"/>
      <c r="B1278" s="357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</row>
    <row r="1279" spans="1:16" s="369" customFormat="1">
      <c r="A1279" s="735"/>
      <c r="B1279" s="357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</row>
    <row r="1280" spans="1:16" s="369" customFormat="1">
      <c r="A1280" s="735"/>
      <c r="B1280" s="357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</row>
    <row r="1281" spans="1:16" s="369" customFormat="1">
      <c r="A1281" s="735"/>
      <c r="B1281" s="357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</row>
    <row r="1282" spans="1:16" s="369" customFormat="1">
      <c r="A1282" s="735"/>
      <c r="B1282" s="357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</row>
    <row r="1283" spans="1:16" s="369" customFormat="1">
      <c r="A1283" s="735"/>
      <c r="B1283" s="357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</row>
    <row r="1284" spans="1:16" s="369" customFormat="1">
      <c r="A1284" s="735"/>
      <c r="B1284" s="357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</row>
    <row r="1285" spans="1:16" s="369" customFormat="1">
      <c r="A1285" s="735"/>
      <c r="B1285" s="357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</row>
    <row r="1286" spans="1:16" s="369" customFormat="1">
      <c r="A1286" s="735"/>
      <c r="B1286" s="357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</row>
    <row r="1287" spans="1:16" s="369" customFormat="1">
      <c r="A1287" s="735"/>
      <c r="B1287" s="357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</row>
    <row r="1288" spans="1:16" s="369" customFormat="1">
      <c r="A1288" s="735"/>
      <c r="B1288" s="357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</row>
    <row r="1289" spans="1:16" s="369" customFormat="1">
      <c r="A1289" s="735"/>
      <c r="B1289" s="357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</row>
    <row r="1290" spans="1:16" s="369" customFormat="1">
      <c r="A1290" s="735"/>
      <c r="B1290" s="357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</row>
    <row r="1291" spans="1:16" s="369" customFormat="1">
      <c r="A1291" s="735"/>
      <c r="B1291" s="357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</row>
    <row r="1292" spans="1:16" s="369" customFormat="1">
      <c r="A1292" s="735"/>
      <c r="B1292" s="357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</row>
    <row r="1293" spans="1:16" s="369" customFormat="1">
      <c r="A1293" s="735"/>
      <c r="B1293" s="357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</row>
    <row r="1294" spans="1:16" s="369" customFormat="1">
      <c r="A1294" s="735"/>
      <c r="B1294" s="357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</row>
    <row r="1295" spans="1:16" s="369" customFormat="1">
      <c r="A1295" s="735"/>
      <c r="B1295" s="357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</row>
    <row r="1296" spans="1:16" s="369" customFormat="1">
      <c r="A1296" s="735"/>
      <c r="B1296" s="357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</row>
    <row r="1297" spans="1:16" s="369" customFormat="1">
      <c r="A1297" s="735"/>
      <c r="B1297" s="357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</row>
    <row r="1298" spans="1:16" s="369" customFormat="1">
      <c r="A1298" s="735"/>
      <c r="B1298" s="357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</row>
    <row r="1299" spans="1:16" s="369" customFormat="1">
      <c r="A1299" s="735"/>
      <c r="B1299" s="357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</row>
    <row r="1300" spans="1:16" s="369" customFormat="1">
      <c r="A1300" s="735"/>
      <c r="B1300" s="357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</row>
    <row r="1301" spans="1:16" s="369" customFormat="1">
      <c r="A1301" s="735"/>
      <c r="B1301" s="357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</row>
    <row r="1302" spans="1:16" s="369" customFormat="1">
      <c r="A1302" s="735"/>
      <c r="B1302" s="357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</row>
    <row r="1303" spans="1:16" s="369" customFormat="1">
      <c r="A1303" s="735"/>
      <c r="B1303" s="357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</row>
    <row r="1304" spans="1:16" s="369" customFormat="1">
      <c r="A1304" s="735"/>
      <c r="B1304" s="357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</row>
    <row r="1305" spans="1:16" s="369" customFormat="1">
      <c r="A1305" s="735"/>
      <c r="B1305" s="357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</row>
    <row r="1306" spans="1:16" s="369" customFormat="1">
      <c r="A1306" s="735"/>
      <c r="B1306" s="357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</row>
    <row r="1307" spans="1:16" s="369" customFormat="1">
      <c r="A1307" s="735"/>
      <c r="B1307" s="357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</row>
    <row r="1308" spans="1:16" s="369" customFormat="1">
      <c r="A1308" s="735"/>
      <c r="B1308" s="357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</row>
    <row r="1309" spans="1:16" s="369" customFormat="1">
      <c r="A1309" s="735"/>
      <c r="B1309" s="357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</row>
    <row r="1310" spans="1:16" s="369" customFormat="1">
      <c r="A1310" s="735"/>
      <c r="B1310" s="357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</row>
    <row r="1311" spans="1:16" s="369" customFormat="1">
      <c r="A1311" s="735"/>
      <c r="B1311" s="357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</row>
    <row r="1312" spans="1:16" s="369" customFormat="1">
      <c r="A1312" s="735"/>
      <c r="B1312" s="357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739"/>
    </row>
    <row r="1313" spans="1:16" s="369" customFormat="1">
      <c r="A1313" s="735"/>
      <c r="B1313" s="357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739"/>
    </row>
    <row r="1314" spans="1:16" s="369" customFormat="1">
      <c r="A1314" s="735"/>
      <c r="B1314" s="357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739"/>
    </row>
    <row r="1315" spans="1:16" s="369" customFormat="1">
      <c r="A1315" s="735"/>
      <c r="B1315" s="357"/>
      <c r="C1315" s="737"/>
      <c r="D1315" s="646"/>
      <c r="E1315" s="646"/>
      <c r="F1315" s="646"/>
      <c r="G1315" s="738"/>
      <c r="H1315" s="738"/>
      <c r="I1315" s="719"/>
      <c r="L1315" s="646"/>
      <c r="N1315" s="646"/>
      <c r="P1315" s="739"/>
    </row>
    <row r="1316" spans="1:16" s="369" customFormat="1">
      <c r="A1316" s="735"/>
      <c r="B1316" s="357"/>
      <c r="C1316" s="737"/>
      <c r="D1316" s="646"/>
      <c r="E1316" s="646"/>
      <c r="F1316" s="646"/>
      <c r="G1316" s="738"/>
      <c r="H1316" s="738"/>
      <c r="I1316" s="719"/>
      <c r="L1316" s="646"/>
      <c r="N1316" s="646"/>
      <c r="P1316" s="739"/>
    </row>
    <row r="1317" spans="1:16" s="369" customFormat="1">
      <c r="A1317" s="735"/>
      <c r="B1317" s="357"/>
      <c r="C1317" s="737"/>
      <c r="D1317" s="646"/>
      <c r="E1317" s="646"/>
      <c r="F1317" s="646"/>
      <c r="G1317" s="738"/>
      <c r="H1317" s="738"/>
      <c r="I1317" s="719"/>
      <c r="L1317" s="646"/>
      <c r="N1317" s="646"/>
      <c r="P1317" s="739"/>
    </row>
    <row r="1318" spans="1:16" s="369" customFormat="1">
      <c r="A1318" s="735"/>
      <c r="B1318" s="357"/>
      <c r="C1318" s="737"/>
      <c r="D1318" s="646"/>
      <c r="E1318" s="646"/>
      <c r="F1318" s="646"/>
      <c r="G1318" s="738"/>
      <c r="H1318" s="738"/>
      <c r="I1318" s="719"/>
      <c r="L1318" s="646"/>
      <c r="N1318" s="646"/>
      <c r="P1318" s="739"/>
    </row>
    <row r="1319" spans="1:16" s="369" customFormat="1">
      <c r="A1319" s="735"/>
      <c r="B1319" s="357"/>
      <c r="C1319" s="737"/>
      <c r="D1319" s="646"/>
      <c r="E1319" s="646"/>
      <c r="F1319" s="646"/>
      <c r="G1319" s="738"/>
      <c r="H1319" s="738"/>
      <c r="I1319" s="719"/>
      <c r="L1319" s="646"/>
      <c r="N1319" s="646"/>
      <c r="P1319" s="739"/>
    </row>
    <row r="1320" spans="1:16" s="369" customFormat="1">
      <c r="A1320" s="735"/>
      <c r="B1320" s="357"/>
      <c r="C1320" s="737"/>
      <c r="D1320" s="646"/>
      <c r="E1320" s="646"/>
      <c r="F1320" s="646"/>
      <c r="G1320" s="738"/>
      <c r="H1320" s="738"/>
      <c r="I1320" s="719"/>
      <c r="L1320" s="646"/>
      <c r="N1320" s="646"/>
      <c r="P1320" s="739"/>
    </row>
  </sheetData>
  <autoFilter ref="A4:S369">
    <sortState ref="A5:AK367">
      <sortCondition ref="Q4:Q367"/>
    </sortState>
  </autoFilter>
  <mergeCells count="9">
    <mergeCell ref="B344:D344"/>
    <mergeCell ref="I344:J344"/>
    <mergeCell ref="K344:P344"/>
    <mergeCell ref="E2:M2"/>
    <mergeCell ref="D3:M3"/>
    <mergeCell ref="K16:K17"/>
    <mergeCell ref="P16:P17"/>
    <mergeCell ref="A341:P341"/>
    <mergeCell ref="O13:O14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03"/>
  <sheetViews>
    <sheetView rightToLeft="1" topLeftCell="A364" zoomScale="90" zoomScaleNormal="90" workbookViewId="0">
      <selection activeCell="B387" sqref="B387"/>
    </sheetView>
  </sheetViews>
  <sheetFormatPr defaultRowHeight="15"/>
  <cols>
    <col min="1" max="1" width="7.875" style="368" customWidth="1"/>
    <col min="2" max="2" width="26.75" style="338" customWidth="1"/>
    <col min="3" max="3" width="5.875" style="368" customWidth="1"/>
    <col min="4" max="4" width="3.5" style="368" customWidth="1"/>
    <col min="5" max="5" width="4.25" style="368" customWidth="1"/>
    <col min="6" max="6" width="11" style="755" bestFit="1" customWidth="1"/>
    <col min="7" max="16384" width="9" style="338"/>
  </cols>
  <sheetData>
    <row r="1" spans="1:6" s="713" customFormat="1" ht="31.5">
      <c r="A1" s="711" t="s">
        <v>1454</v>
      </c>
      <c r="B1" s="707" t="s">
        <v>0</v>
      </c>
      <c r="C1" s="707" t="s">
        <v>858</v>
      </c>
      <c r="D1" s="707" t="s">
        <v>857</v>
      </c>
      <c r="E1" s="707" t="s">
        <v>856</v>
      </c>
      <c r="F1" s="712" t="s">
        <v>7</v>
      </c>
    </row>
    <row r="2" spans="1:6" s="272" customFormat="1" ht="15.75">
      <c r="A2" s="211" t="s">
        <v>784</v>
      </c>
      <c r="B2" s="185" t="s">
        <v>116</v>
      </c>
      <c r="C2" s="211">
        <v>2</v>
      </c>
      <c r="D2" s="211" t="s">
        <v>816</v>
      </c>
      <c r="E2" s="211">
        <v>2</v>
      </c>
      <c r="F2" s="60"/>
    </row>
    <row r="3" spans="1:6" s="285" customFormat="1" ht="15.75">
      <c r="A3" s="211" t="s">
        <v>755</v>
      </c>
      <c r="B3" s="185" t="s">
        <v>399</v>
      </c>
      <c r="C3" s="211">
        <v>2</v>
      </c>
      <c r="D3" s="211">
        <v>2</v>
      </c>
      <c r="E3" s="211">
        <v>3</v>
      </c>
      <c r="F3" s="60"/>
    </row>
    <row r="4" spans="1:6" s="272" customFormat="1" ht="15.75">
      <c r="A4" s="211" t="s">
        <v>757</v>
      </c>
      <c r="B4" s="185" t="s">
        <v>401</v>
      </c>
      <c r="C4" s="211">
        <v>2</v>
      </c>
      <c r="D4" s="211">
        <v>2</v>
      </c>
      <c r="E4" s="211">
        <v>3</v>
      </c>
      <c r="F4" s="60"/>
    </row>
    <row r="5" spans="1:6" s="285" customFormat="1" ht="15.75">
      <c r="A5" s="211" t="s">
        <v>758</v>
      </c>
      <c r="B5" s="185" t="s">
        <v>402</v>
      </c>
      <c r="C5" s="211">
        <v>2</v>
      </c>
      <c r="D5" s="211">
        <v>2</v>
      </c>
      <c r="E5" s="211">
        <v>3</v>
      </c>
      <c r="F5" s="60"/>
    </row>
    <row r="6" spans="1:6" s="272" customFormat="1" ht="15.75">
      <c r="A6" s="211" t="s">
        <v>759</v>
      </c>
      <c r="B6" s="185" t="s">
        <v>1113</v>
      </c>
      <c r="C6" s="211">
        <v>2</v>
      </c>
      <c r="D6" s="211">
        <v>2</v>
      </c>
      <c r="E6" s="211">
        <v>3</v>
      </c>
      <c r="F6" s="60"/>
    </row>
    <row r="7" spans="1:6" s="272" customFormat="1" ht="15.75">
      <c r="A7" s="211" t="s">
        <v>800</v>
      </c>
      <c r="B7" s="185" t="s">
        <v>441</v>
      </c>
      <c r="C7" s="211">
        <v>1</v>
      </c>
      <c r="D7" s="211">
        <v>2</v>
      </c>
      <c r="E7" s="211">
        <v>2</v>
      </c>
      <c r="F7" s="60"/>
    </row>
    <row r="8" spans="1:6" s="285" customFormat="1" ht="15.75">
      <c r="A8" s="211" t="s">
        <v>756</v>
      </c>
      <c r="B8" s="185" t="s">
        <v>400</v>
      </c>
      <c r="C8" s="211">
        <v>2</v>
      </c>
      <c r="D8" s="211">
        <v>2</v>
      </c>
      <c r="E8" s="211">
        <v>3</v>
      </c>
      <c r="F8" s="60"/>
    </row>
    <row r="9" spans="1:6" s="285" customFormat="1" ht="15.75">
      <c r="A9" s="211" t="s">
        <v>799</v>
      </c>
      <c r="B9" s="185" t="s">
        <v>440</v>
      </c>
      <c r="C9" s="211">
        <v>2</v>
      </c>
      <c r="D9" s="211">
        <v>2</v>
      </c>
      <c r="E9" s="211">
        <v>3</v>
      </c>
      <c r="F9" s="60"/>
    </row>
    <row r="10" spans="1:6" s="272" customFormat="1" ht="15.75">
      <c r="A10" s="211" t="s">
        <v>801</v>
      </c>
      <c r="B10" s="241" t="s">
        <v>442</v>
      </c>
      <c r="C10" s="211">
        <v>0</v>
      </c>
      <c r="D10" s="211">
        <v>2</v>
      </c>
      <c r="E10" s="211">
        <v>1</v>
      </c>
      <c r="F10" s="60"/>
    </row>
    <row r="11" spans="1:6" s="285" customFormat="1">
      <c r="A11" s="169" t="s">
        <v>801</v>
      </c>
      <c r="B11" s="235" t="s">
        <v>442</v>
      </c>
      <c r="C11" s="24" t="s">
        <v>816</v>
      </c>
      <c r="D11" s="24">
        <v>2</v>
      </c>
      <c r="E11" s="24">
        <v>1</v>
      </c>
      <c r="F11" s="52"/>
    </row>
    <row r="12" spans="1:6" s="272" customFormat="1" ht="15.75">
      <c r="A12" s="211" t="s">
        <v>763</v>
      </c>
      <c r="B12" s="185" t="s">
        <v>407</v>
      </c>
      <c r="C12" s="211">
        <v>2</v>
      </c>
      <c r="D12" s="211">
        <v>2</v>
      </c>
      <c r="E12" s="211">
        <v>3</v>
      </c>
      <c r="F12" s="60" t="s">
        <v>816</v>
      </c>
    </row>
    <row r="13" spans="1:6" s="272" customFormat="1" ht="15.75">
      <c r="A13" s="458" t="s">
        <v>767</v>
      </c>
      <c r="B13" s="710" t="s">
        <v>411</v>
      </c>
      <c r="C13" s="458">
        <v>2</v>
      </c>
      <c r="D13" s="458">
        <v>2</v>
      </c>
      <c r="E13" s="458">
        <v>3</v>
      </c>
      <c r="F13" s="459" t="s">
        <v>759</v>
      </c>
    </row>
    <row r="14" spans="1:6" s="283" customFormat="1" ht="15.75">
      <c r="A14" s="211" t="s">
        <v>785</v>
      </c>
      <c r="B14" s="185" t="s">
        <v>427</v>
      </c>
      <c r="C14" s="211">
        <v>2</v>
      </c>
      <c r="D14" s="211">
        <v>2</v>
      </c>
      <c r="E14" s="211">
        <v>3</v>
      </c>
      <c r="F14" s="60"/>
    </row>
    <row r="15" spans="1:6" s="272" customFormat="1" ht="15.75">
      <c r="A15" s="529" t="s">
        <v>764</v>
      </c>
      <c r="B15" s="434" t="s">
        <v>408</v>
      </c>
      <c r="C15" s="529">
        <v>2</v>
      </c>
      <c r="D15" s="529">
        <v>2</v>
      </c>
      <c r="E15" s="529">
        <v>3</v>
      </c>
      <c r="F15" s="530" t="s">
        <v>756</v>
      </c>
    </row>
    <row r="16" spans="1:6" s="272" customFormat="1">
      <c r="A16" s="169" t="s">
        <v>765</v>
      </c>
      <c r="B16" s="235" t="s">
        <v>409</v>
      </c>
      <c r="C16" s="24">
        <v>2</v>
      </c>
      <c r="D16" s="24">
        <v>2</v>
      </c>
      <c r="E16" s="24">
        <v>3</v>
      </c>
      <c r="F16" s="52" t="s">
        <v>756</v>
      </c>
    </row>
    <row r="17" spans="1:6" s="272" customFormat="1" ht="15.75">
      <c r="A17" s="211" t="s">
        <v>766</v>
      </c>
      <c r="B17" s="185" t="s">
        <v>410</v>
      </c>
      <c r="C17" s="211">
        <v>1</v>
      </c>
      <c r="D17" s="211">
        <v>2</v>
      </c>
      <c r="E17" s="211">
        <v>2</v>
      </c>
      <c r="F17" s="60" t="s">
        <v>756</v>
      </c>
    </row>
    <row r="18" spans="1:6" s="272" customFormat="1" ht="15.75">
      <c r="A18" s="225" t="s">
        <v>802</v>
      </c>
      <c r="B18" s="503" t="s">
        <v>443</v>
      </c>
      <c r="C18" s="216">
        <v>1</v>
      </c>
      <c r="D18" s="216">
        <v>2</v>
      </c>
      <c r="E18" s="216">
        <v>2</v>
      </c>
      <c r="F18" s="403" t="s">
        <v>801</v>
      </c>
    </row>
    <row r="19" spans="1:6" s="285" customFormat="1" ht="15.75">
      <c r="A19" s="225" t="s">
        <v>807</v>
      </c>
      <c r="B19" s="503" t="s">
        <v>450</v>
      </c>
      <c r="C19" s="216">
        <v>3</v>
      </c>
      <c r="D19" s="216">
        <v>2</v>
      </c>
      <c r="E19" s="216">
        <v>2</v>
      </c>
      <c r="F19" s="403" t="s">
        <v>799</v>
      </c>
    </row>
    <row r="20" spans="1:6" s="285" customFormat="1" ht="15.75">
      <c r="A20" s="211" t="s">
        <v>808</v>
      </c>
      <c r="B20" s="185" t="s">
        <v>451</v>
      </c>
      <c r="C20" s="211">
        <v>1</v>
      </c>
      <c r="D20" s="211">
        <v>2</v>
      </c>
      <c r="E20" s="211">
        <v>2</v>
      </c>
      <c r="F20" s="60" t="s">
        <v>762</v>
      </c>
    </row>
    <row r="21" spans="1:6" s="285" customFormat="1">
      <c r="A21" s="169" t="s">
        <v>808</v>
      </c>
      <c r="B21" s="235" t="s">
        <v>451</v>
      </c>
      <c r="C21" s="24">
        <v>2</v>
      </c>
      <c r="D21" s="24">
        <v>2</v>
      </c>
      <c r="E21" s="24">
        <v>1</v>
      </c>
      <c r="F21" s="52" t="s">
        <v>762</v>
      </c>
    </row>
    <row r="22" spans="1:6" s="285" customFormat="1" ht="15.75">
      <c r="A22" s="211" t="s">
        <v>769</v>
      </c>
      <c r="B22" s="185" t="s">
        <v>413</v>
      </c>
      <c r="C22" s="211">
        <v>1</v>
      </c>
      <c r="D22" s="211">
        <v>2</v>
      </c>
      <c r="E22" s="211">
        <v>2</v>
      </c>
      <c r="F22" s="60" t="s">
        <v>762</v>
      </c>
    </row>
    <row r="23" spans="1:6" s="285" customFormat="1" ht="15.75">
      <c r="A23" s="211" t="s">
        <v>791</v>
      </c>
      <c r="B23" s="185" t="s">
        <v>433</v>
      </c>
      <c r="C23" s="211">
        <v>2</v>
      </c>
      <c r="D23" s="211">
        <v>2</v>
      </c>
      <c r="E23" s="211">
        <v>3</v>
      </c>
      <c r="F23" s="60" t="s">
        <v>763</v>
      </c>
    </row>
    <row r="24" spans="1:6" s="285" customFormat="1">
      <c r="A24" s="169" t="s">
        <v>771</v>
      </c>
      <c r="B24" s="235" t="s">
        <v>415</v>
      </c>
      <c r="C24" s="24">
        <v>2</v>
      </c>
      <c r="D24" s="24">
        <v>2</v>
      </c>
      <c r="E24" s="24">
        <v>3</v>
      </c>
      <c r="F24" s="52" t="s">
        <v>759</v>
      </c>
    </row>
    <row r="25" spans="1:6" s="272" customFormat="1" ht="15.75">
      <c r="A25" s="211" t="s">
        <v>790</v>
      </c>
      <c r="B25" s="185" t="s">
        <v>432</v>
      </c>
      <c r="C25" s="211">
        <v>2</v>
      </c>
      <c r="D25" s="211">
        <v>2</v>
      </c>
      <c r="E25" s="211">
        <v>3</v>
      </c>
      <c r="F25" s="60" t="s">
        <v>763</v>
      </c>
    </row>
    <row r="26" spans="1:6" s="272" customFormat="1" ht="15.75">
      <c r="A26" s="225" t="s">
        <v>772</v>
      </c>
      <c r="B26" s="503" t="s">
        <v>416</v>
      </c>
      <c r="C26" s="216">
        <v>2</v>
      </c>
      <c r="D26" s="216">
        <v>2</v>
      </c>
      <c r="E26" s="216">
        <v>3</v>
      </c>
      <c r="F26" s="403" t="s">
        <v>773</v>
      </c>
    </row>
    <row r="27" spans="1:6" s="272" customFormat="1" ht="15.75">
      <c r="A27" s="211" t="s">
        <v>773</v>
      </c>
      <c r="B27" s="185" t="s">
        <v>417</v>
      </c>
      <c r="C27" s="211">
        <v>2</v>
      </c>
      <c r="D27" s="211">
        <v>2</v>
      </c>
      <c r="E27" s="211">
        <v>3</v>
      </c>
      <c r="F27" s="60" t="s">
        <v>756</v>
      </c>
    </row>
    <row r="28" spans="1:6" s="272" customFormat="1" ht="15.75">
      <c r="A28" s="211" t="s">
        <v>775</v>
      </c>
      <c r="B28" s="226" t="s">
        <v>418</v>
      </c>
      <c r="C28" s="216">
        <v>2</v>
      </c>
      <c r="D28" s="216">
        <v>2</v>
      </c>
      <c r="E28" s="216">
        <v>3</v>
      </c>
      <c r="F28" s="52" t="s">
        <v>846</v>
      </c>
    </row>
    <row r="29" spans="1:6" s="272" customFormat="1">
      <c r="A29" s="693" t="s">
        <v>805</v>
      </c>
      <c r="B29" s="694" t="s">
        <v>447</v>
      </c>
      <c r="C29" s="24">
        <v>1</v>
      </c>
      <c r="D29" s="24">
        <v>2</v>
      </c>
      <c r="E29" s="24">
        <v>2</v>
      </c>
      <c r="F29" s="24" t="s">
        <v>797</v>
      </c>
    </row>
    <row r="30" spans="1:6" s="272" customFormat="1" ht="22.5">
      <c r="A30" s="211" t="s">
        <v>803</v>
      </c>
      <c r="B30" s="226" t="s">
        <v>445</v>
      </c>
      <c r="C30" s="218">
        <v>2</v>
      </c>
      <c r="D30" s="218">
        <v>2</v>
      </c>
      <c r="E30" s="218">
        <v>3</v>
      </c>
      <c r="F30" s="52" t="s">
        <v>852</v>
      </c>
    </row>
    <row r="31" spans="1:6" s="272" customFormat="1">
      <c r="A31" s="169" t="s">
        <v>809</v>
      </c>
      <c r="B31" s="235" t="s">
        <v>452</v>
      </c>
      <c r="C31" s="24">
        <v>1</v>
      </c>
      <c r="D31" s="24" t="s">
        <v>816</v>
      </c>
      <c r="E31" s="24">
        <v>1</v>
      </c>
      <c r="F31" s="52" t="s">
        <v>804</v>
      </c>
    </row>
    <row r="32" spans="1:6" s="272" customFormat="1" ht="15.75">
      <c r="A32" s="211" t="s">
        <v>777</v>
      </c>
      <c r="B32" s="185" t="s">
        <v>420</v>
      </c>
      <c r="C32" s="211">
        <v>2</v>
      </c>
      <c r="D32" s="211" t="s">
        <v>816</v>
      </c>
      <c r="E32" s="211">
        <v>2</v>
      </c>
      <c r="F32" s="60" t="s">
        <v>762</v>
      </c>
    </row>
    <row r="33" spans="1:6" s="272" customFormat="1" ht="15.75">
      <c r="A33" s="211" t="s">
        <v>778</v>
      </c>
      <c r="B33" s="185" t="s">
        <v>421</v>
      </c>
      <c r="C33" s="211">
        <v>2</v>
      </c>
      <c r="D33" s="211">
        <v>2</v>
      </c>
      <c r="E33" s="211">
        <v>3</v>
      </c>
      <c r="F33" s="60" t="s">
        <v>819</v>
      </c>
    </row>
    <row r="34" spans="1:6" s="272" customFormat="1">
      <c r="A34" s="169" t="s">
        <v>783</v>
      </c>
      <c r="B34" s="235" t="s">
        <v>426</v>
      </c>
      <c r="C34" s="24">
        <v>1</v>
      </c>
      <c r="D34" s="24">
        <v>2</v>
      </c>
      <c r="E34" s="24">
        <v>2</v>
      </c>
      <c r="F34" s="52"/>
    </row>
    <row r="35" spans="1:6" s="272" customFormat="1" ht="15.75">
      <c r="A35" s="211" t="s">
        <v>795</v>
      </c>
      <c r="B35" s="185" t="s">
        <v>436</v>
      </c>
      <c r="C35" s="211">
        <v>2</v>
      </c>
      <c r="D35" s="211">
        <v>2</v>
      </c>
      <c r="E35" s="211">
        <v>3</v>
      </c>
      <c r="F35" s="60" t="s">
        <v>771</v>
      </c>
    </row>
    <row r="36" spans="1:6" s="272" customFormat="1">
      <c r="A36" s="693" t="s">
        <v>780</v>
      </c>
      <c r="B36" s="694" t="s">
        <v>423</v>
      </c>
      <c r="C36" s="24">
        <v>2</v>
      </c>
      <c r="D36" s="24">
        <v>2</v>
      </c>
      <c r="E36" s="24">
        <v>3</v>
      </c>
      <c r="F36" s="24" t="s">
        <v>773</v>
      </c>
    </row>
    <row r="37" spans="1:6" s="272" customFormat="1">
      <c r="A37" s="693" t="s">
        <v>794</v>
      </c>
      <c r="B37" s="694" t="s">
        <v>435</v>
      </c>
      <c r="C37" s="24">
        <v>3</v>
      </c>
      <c r="D37" s="24">
        <v>2</v>
      </c>
      <c r="E37" s="24">
        <v>2</v>
      </c>
      <c r="F37" s="144"/>
    </row>
    <row r="38" spans="1:6" s="285" customFormat="1" ht="15.75">
      <c r="A38" s="211" t="s">
        <v>796</v>
      </c>
      <c r="B38" s="185" t="s">
        <v>437</v>
      </c>
      <c r="C38" s="211">
        <v>2</v>
      </c>
      <c r="D38" s="211">
        <v>2</v>
      </c>
      <c r="E38" s="211">
        <v>3</v>
      </c>
      <c r="F38" s="60" t="s">
        <v>764</v>
      </c>
    </row>
    <row r="39" spans="1:6" s="272" customFormat="1" ht="15.75">
      <c r="A39" s="211" t="s">
        <v>797</v>
      </c>
      <c r="B39" s="185" t="s">
        <v>438</v>
      </c>
      <c r="C39" s="211">
        <v>1</v>
      </c>
      <c r="D39" s="211">
        <v>2</v>
      </c>
      <c r="E39" s="211">
        <v>2</v>
      </c>
      <c r="F39" s="60" t="s">
        <v>850</v>
      </c>
    </row>
    <row r="40" spans="1:6" s="272" customFormat="1" ht="15.75">
      <c r="A40" s="225" t="s">
        <v>798</v>
      </c>
      <c r="B40" s="503" t="s">
        <v>439</v>
      </c>
      <c r="C40" s="216">
        <v>2</v>
      </c>
      <c r="D40" s="216">
        <v>2</v>
      </c>
      <c r="E40" s="216">
        <v>3</v>
      </c>
      <c r="F40" s="403" t="s">
        <v>773</v>
      </c>
    </row>
    <row r="41" spans="1:6" s="272" customFormat="1" ht="15.75">
      <c r="A41" s="211" t="s">
        <v>806</v>
      </c>
      <c r="B41" s="185" t="s">
        <v>1453</v>
      </c>
      <c r="C41" s="211">
        <v>1</v>
      </c>
      <c r="D41" s="211">
        <v>2</v>
      </c>
      <c r="E41" s="211">
        <v>2</v>
      </c>
      <c r="F41" s="60"/>
    </row>
    <row r="42" spans="1:6" s="272" customFormat="1">
      <c r="A42" s="169" t="s">
        <v>806</v>
      </c>
      <c r="B42" s="235" t="s">
        <v>426</v>
      </c>
      <c r="C42" s="24">
        <v>1</v>
      </c>
      <c r="D42" s="24">
        <v>2</v>
      </c>
      <c r="E42" s="24">
        <v>2</v>
      </c>
      <c r="F42" s="52"/>
    </row>
    <row r="43" spans="1:6" s="272" customFormat="1" ht="15.75">
      <c r="A43" s="211" t="s">
        <v>647</v>
      </c>
      <c r="B43" s="185" t="s">
        <v>116</v>
      </c>
      <c r="C43" s="211">
        <v>2</v>
      </c>
      <c r="D43" s="211">
        <v>0</v>
      </c>
      <c r="E43" s="211">
        <v>2</v>
      </c>
      <c r="F43" s="347" t="s">
        <v>615</v>
      </c>
    </row>
    <row r="44" spans="1:6" s="272" customFormat="1" ht="15.75">
      <c r="A44" s="211" t="s">
        <v>608</v>
      </c>
      <c r="B44" s="185" t="s">
        <v>259</v>
      </c>
      <c r="C44" s="211">
        <v>2</v>
      </c>
      <c r="D44" s="211">
        <v>2</v>
      </c>
      <c r="E44" s="211">
        <v>3</v>
      </c>
      <c r="F44" s="60" t="s">
        <v>816</v>
      </c>
    </row>
    <row r="45" spans="1:6" s="272" customFormat="1">
      <c r="A45" s="265" t="s">
        <v>1124</v>
      </c>
      <c r="B45" s="349" t="s">
        <v>1123</v>
      </c>
      <c r="C45" s="237">
        <v>3</v>
      </c>
      <c r="D45" s="237">
        <v>2</v>
      </c>
      <c r="E45" s="237">
        <v>4</v>
      </c>
      <c r="F45" s="332"/>
    </row>
    <row r="46" spans="1:6" s="272" customFormat="1" ht="15.75">
      <c r="A46" s="211" t="s">
        <v>609</v>
      </c>
      <c r="B46" s="185" t="s">
        <v>260</v>
      </c>
      <c r="C46" s="211">
        <v>1.5</v>
      </c>
      <c r="D46" s="211">
        <v>1</v>
      </c>
      <c r="E46" s="211">
        <v>2</v>
      </c>
      <c r="F46" s="60" t="s">
        <v>816</v>
      </c>
    </row>
    <row r="47" spans="1:6" s="412" customFormat="1" ht="15.75">
      <c r="A47" s="211" t="s">
        <v>610</v>
      </c>
      <c r="B47" s="185" t="s">
        <v>261</v>
      </c>
      <c r="C47" s="211">
        <v>1</v>
      </c>
      <c r="D47" s="211">
        <v>0</v>
      </c>
      <c r="E47" s="211">
        <v>1</v>
      </c>
      <c r="F47" s="60" t="s">
        <v>816</v>
      </c>
    </row>
    <row r="48" spans="1:6" s="272" customFormat="1">
      <c r="A48" s="169" t="s">
        <v>610</v>
      </c>
      <c r="B48" s="696" t="s">
        <v>261</v>
      </c>
      <c r="C48" s="32">
        <v>1</v>
      </c>
      <c r="D48" s="32" t="s">
        <v>816</v>
      </c>
      <c r="E48" s="32">
        <v>1</v>
      </c>
      <c r="F48" s="423" t="s">
        <v>816</v>
      </c>
    </row>
    <row r="49" spans="1:6" s="272" customFormat="1" ht="15.75">
      <c r="A49" s="211" t="s">
        <v>611</v>
      </c>
      <c r="B49" s="185" t="s">
        <v>262</v>
      </c>
      <c r="C49" s="211">
        <v>1.5</v>
      </c>
      <c r="D49" s="211">
        <v>1</v>
      </c>
      <c r="E49" s="211">
        <v>2</v>
      </c>
      <c r="F49" s="60" t="s">
        <v>816</v>
      </c>
    </row>
    <row r="50" spans="1:6" s="272" customFormat="1" ht="15.75">
      <c r="A50" s="211" t="s">
        <v>612</v>
      </c>
      <c r="B50" s="185" t="s">
        <v>263</v>
      </c>
      <c r="C50" s="211">
        <v>1.5</v>
      </c>
      <c r="D50" s="211">
        <v>1</v>
      </c>
      <c r="E50" s="211">
        <v>2</v>
      </c>
      <c r="F50" s="60" t="s">
        <v>816</v>
      </c>
    </row>
    <row r="51" spans="1:6" s="272" customFormat="1" ht="15.75">
      <c r="A51" s="211" t="s">
        <v>613</v>
      </c>
      <c r="B51" s="241" t="s">
        <v>264</v>
      </c>
      <c r="C51" s="211">
        <v>0</v>
      </c>
      <c r="D51" s="211">
        <v>4</v>
      </c>
      <c r="E51" s="211">
        <v>2</v>
      </c>
      <c r="F51" s="60" t="s">
        <v>816</v>
      </c>
    </row>
    <row r="52" spans="1:6" s="272" customFormat="1" ht="15.75">
      <c r="A52" s="211" t="s">
        <v>614</v>
      </c>
      <c r="B52" s="185" t="s">
        <v>265</v>
      </c>
      <c r="C52" s="211">
        <v>0</v>
      </c>
      <c r="D52" s="211">
        <v>4</v>
      </c>
      <c r="E52" s="211">
        <v>2</v>
      </c>
      <c r="F52" s="60" t="s">
        <v>816</v>
      </c>
    </row>
    <row r="53" spans="1:6" s="272" customFormat="1" ht="15.75">
      <c r="A53" s="211" t="s">
        <v>615</v>
      </c>
      <c r="B53" s="185" t="s">
        <v>124</v>
      </c>
      <c r="C53" s="211">
        <v>1.5</v>
      </c>
      <c r="D53" s="211">
        <v>1</v>
      </c>
      <c r="E53" s="211">
        <v>2</v>
      </c>
      <c r="F53" s="60" t="s">
        <v>608</v>
      </c>
    </row>
    <row r="54" spans="1:6" s="272" customFormat="1" ht="15.75">
      <c r="A54" s="211" t="s">
        <v>1134</v>
      </c>
      <c r="B54" s="185" t="s">
        <v>1133</v>
      </c>
      <c r="C54" s="211">
        <v>1</v>
      </c>
      <c r="D54" s="211">
        <v>2</v>
      </c>
      <c r="E54" s="211">
        <v>2</v>
      </c>
      <c r="F54" s="60" t="s">
        <v>608</v>
      </c>
    </row>
    <row r="55" spans="1:6" s="272" customFormat="1" ht="15.75">
      <c r="A55" s="211" t="s">
        <v>616</v>
      </c>
      <c r="B55" s="185" t="s">
        <v>266</v>
      </c>
      <c r="C55" s="211">
        <v>1.5</v>
      </c>
      <c r="D55" s="211">
        <v>1</v>
      </c>
      <c r="E55" s="211">
        <v>2</v>
      </c>
      <c r="F55" s="60" t="s">
        <v>609</v>
      </c>
    </row>
    <row r="56" spans="1:6" s="272" customFormat="1" ht="15.75">
      <c r="A56" s="211" t="s">
        <v>617</v>
      </c>
      <c r="B56" s="185" t="s">
        <v>267</v>
      </c>
      <c r="C56" s="211">
        <v>1.5</v>
      </c>
      <c r="D56" s="211">
        <v>1</v>
      </c>
      <c r="E56" s="211">
        <v>2</v>
      </c>
      <c r="F56" s="60" t="s">
        <v>611</v>
      </c>
    </row>
    <row r="57" spans="1:6" s="272" customFormat="1" ht="15.75">
      <c r="A57" s="211" t="s">
        <v>618</v>
      </c>
      <c r="B57" s="241" t="s">
        <v>268</v>
      </c>
      <c r="C57" s="211">
        <v>1.5</v>
      </c>
      <c r="D57" s="211">
        <v>1</v>
      </c>
      <c r="E57" s="211">
        <v>2</v>
      </c>
      <c r="F57" s="60" t="s">
        <v>612</v>
      </c>
    </row>
    <row r="58" spans="1:6" s="272" customFormat="1" ht="15.75">
      <c r="A58" s="211" t="s">
        <v>619</v>
      </c>
      <c r="B58" s="185" t="s">
        <v>269</v>
      </c>
      <c r="C58" s="211">
        <v>1.5</v>
      </c>
      <c r="D58" s="211">
        <v>1</v>
      </c>
      <c r="E58" s="211">
        <v>2</v>
      </c>
      <c r="F58" s="60" t="s">
        <v>612</v>
      </c>
    </row>
    <row r="59" spans="1:6" s="272" customFormat="1" ht="15.75">
      <c r="A59" s="211" t="s">
        <v>620</v>
      </c>
      <c r="B59" s="185" t="s">
        <v>270</v>
      </c>
      <c r="C59" s="211">
        <v>1.5</v>
      </c>
      <c r="D59" s="211">
        <v>1</v>
      </c>
      <c r="E59" s="211">
        <v>2</v>
      </c>
      <c r="F59" s="60" t="s">
        <v>612</v>
      </c>
    </row>
    <row r="60" spans="1:6" s="272" customFormat="1" ht="15.75">
      <c r="A60" s="211" t="s">
        <v>663</v>
      </c>
      <c r="B60" s="241" t="s">
        <v>312</v>
      </c>
      <c r="C60" s="211">
        <v>1.5</v>
      </c>
      <c r="D60" s="211">
        <v>1</v>
      </c>
      <c r="E60" s="211">
        <v>2</v>
      </c>
      <c r="F60" s="60" t="s">
        <v>629</v>
      </c>
    </row>
    <row r="61" spans="1:6" s="272" customFormat="1" ht="15.75">
      <c r="A61" s="211" t="s">
        <v>622</v>
      </c>
      <c r="B61" s="241" t="s">
        <v>272</v>
      </c>
      <c r="C61" s="211">
        <v>0</v>
      </c>
      <c r="D61" s="211">
        <v>4</v>
      </c>
      <c r="E61" s="211">
        <v>2</v>
      </c>
      <c r="F61" s="60" t="s">
        <v>613</v>
      </c>
    </row>
    <row r="62" spans="1:6" s="272" customFormat="1" ht="15.75">
      <c r="A62" s="211" t="s">
        <v>623</v>
      </c>
      <c r="B62" s="185" t="s">
        <v>273</v>
      </c>
      <c r="C62" s="211">
        <v>0</v>
      </c>
      <c r="D62" s="211">
        <v>4</v>
      </c>
      <c r="E62" s="211">
        <v>2</v>
      </c>
      <c r="F62" s="60" t="s">
        <v>614</v>
      </c>
    </row>
    <row r="63" spans="1:6" s="272" customFormat="1" ht="15.75">
      <c r="A63" s="211" t="s">
        <v>624</v>
      </c>
      <c r="B63" s="185" t="s">
        <v>274</v>
      </c>
      <c r="C63" s="211">
        <v>1.5</v>
      </c>
      <c r="D63" s="211">
        <v>1</v>
      </c>
      <c r="E63" s="211">
        <v>2</v>
      </c>
      <c r="F63" s="60" t="s">
        <v>608</v>
      </c>
    </row>
    <row r="64" spans="1:6" s="272" customFormat="1" ht="15.75">
      <c r="A64" s="211" t="s">
        <v>625</v>
      </c>
      <c r="B64" s="185" t="s">
        <v>275</v>
      </c>
      <c r="C64" s="211">
        <v>1.5</v>
      </c>
      <c r="D64" s="211">
        <v>1</v>
      </c>
      <c r="E64" s="211">
        <v>2</v>
      </c>
      <c r="F64" s="60" t="s">
        <v>608</v>
      </c>
    </row>
    <row r="65" spans="1:6" s="272" customFormat="1" ht="15.75">
      <c r="A65" s="211" t="s">
        <v>626</v>
      </c>
      <c r="B65" s="185" t="s">
        <v>276</v>
      </c>
      <c r="C65" s="211">
        <v>1.5</v>
      </c>
      <c r="D65" s="211">
        <v>1</v>
      </c>
      <c r="E65" s="211">
        <v>2</v>
      </c>
      <c r="F65" s="60" t="s">
        <v>616</v>
      </c>
    </row>
    <row r="66" spans="1:6" s="272" customFormat="1" ht="15.75">
      <c r="A66" s="211" t="s">
        <v>627</v>
      </c>
      <c r="B66" s="185" t="s">
        <v>277</v>
      </c>
      <c r="C66" s="211">
        <v>1.5</v>
      </c>
      <c r="D66" s="211">
        <v>1</v>
      </c>
      <c r="E66" s="211">
        <v>2</v>
      </c>
      <c r="F66" s="60" t="s">
        <v>626</v>
      </c>
    </row>
    <row r="67" spans="1:6" s="272" customFormat="1" ht="15.75">
      <c r="A67" s="211" t="s">
        <v>628</v>
      </c>
      <c r="B67" s="185" t="s">
        <v>278</v>
      </c>
      <c r="C67" s="211">
        <v>1.5</v>
      </c>
      <c r="D67" s="211">
        <v>1</v>
      </c>
      <c r="E67" s="211">
        <v>2</v>
      </c>
      <c r="F67" s="60" t="s">
        <v>611</v>
      </c>
    </row>
    <row r="68" spans="1:6" s="272" customFormat="1" ht="15.75">
      <c r="A68" s="462" t="s">
        <v>649</v>
      </c>
      <c r="B68" s="185" t="s">
        <v>298</v>
      </c>
      <c r="C68" s="211">
        <v>1.5</v>
      </c>
      <c r="D68" s="211">
        <v>1</v>
      </c>
      <c r="E68" s="211">
        <v>2</v>
      </c>
      <c r="F68" s="347" t="s">
        <v>619</v>
      </c>
    </row>
    <row r="69" spans="1:6" s="272" customFormat="1" ht="15.75">
      <c r="A69" s="462" t="s">
        <v>650</v>
      </c>
      <c r="B69" s="185" t="s">
        <v>299</v>
      </c>
      <c r="C69" s="211">
        <v>1.5</v>
      </c>
      <c r="D69" s="211">
        <v>1</v>
      </c>
      <c r="E69" s="211">
        <v>2</v>
      </c>
      <c r="F69" s="347" t="s">
        <v>620</v>
      </c>
    </row>
    <row r="70" spans="1:6" s="272" customFormat="1" ht="15.75">
      <c r="A70" s="211" t="s">
        <v>629</v>
      </c>
      <c r="B70" s="241" t="s">
        <v>279</v>
      </c>
      <c r="C70" s="211">
        <v>1.5</v>
      </c>
      <c r="D70" s="211">
        <v>1</v>
      </c>
      <c r="E70" s="211">
        <v>2</v>
      </c>
      <c r="F70" s="60" t="s">
        <v>618</v>
      </c>
    </row>
    <row r="71" spans="1:6" s="272" customFormat="1" ht="15.75">
      <c r="A71" s="211" t="s">
        <v>630</v>
      </c>
      <c r="B71" s="185" t="s">
        <v>280</v>
      </c>
      <c r="C71" s="211">
        <v>1.5</v>
      </c>
      <c r="D71" s="211">
        <v>1</v>
      </c>
      <c r="E71" s="211">
        <v>2</v>
      </c>
      <c r="F71" s="60" t="s">
        <v>619</v>
      </c>
    </row>
    <row r="72" spans="1:6" s="272" customFormat="1" ht="15.75">
      <c r="A72" s="211" t="s">
        <v>631</v>
      </c>
      <c r="B72" s="241" t="s">
        <v>281</v>
      </c>
      <c r="C72" s="211">
        <v>1.5</v>
      </c>
      <c r="D72" s="211">
        <v>1</v>
      </c>
      <c r="E72" s="211">
        <v>2</v>
      </c>
      <c r="F72" s="60" t="s">
        <v>620</v>
      </c>
    </row>
    <row r="73" spans="1:6" s="272" customFormat="1" ht="15.75">
      <c r="A73" s="211" t="s">
        <v>632</v>
      </c>
      <c r="B73" s="185" t="s">
        <v>282</v>
      </c>
      <c r="C73" s="211">
        <v>1.5</v>
      </c>
      <c r="D73" s="211">
        <v>1</v>
      </c>
      <c r="E73" s="211">
        <v>2</v>
      </c>
      <c r="F73" s="60" t="s">
        <v>620</v>
      </c>
    </row>
    <row r="74" spans="1:6" s="272" customFormat="1" ht="15.75">
      <c r="A74" s="211" t="s">
        <v>633</v>
      </c>
      <c r="B74" s="185" t="s">
        <v>283</v>
      </c>
      <c r="C74" s="211">
        <v>1.5</v>
      </c>
      <c r="D74" s="211">
        <v>1</v>
      </c>
      <c r="E74" s="211">
        <v>2</v>
      </c>
      <c r="F74" s="60" t="s">
        <v>619</v>
      </c>
    </row>
    <row r="75" spans="1:6" s="272" customFormat="1" ht="15.75">
      <c r="A75" s="211" t="s">
        <v>1143</v>
      </c>
      <c r="B75" s="185" t="s">
        <v>1142</v>
      </c>
      <c r="C75" s="211">
        <v>2</v>
      </c>
      <c r="D75" s="211">
        <v>0</v>
      </c>
      <c r="E75" s="211">
        <v>2</v>
      </c>
      <c r="F75" s="60" t="s">
        <v>620</v>
      </c>
    </row>
    <row r="76" spans="1:6" s="272" customFormat="1" ht="15.75">
      <c r="A76" s="462" t="s">
        <v>651</v>
      </c>
      <c r="B76" s="185" t="s">
        <v>300</v>
      </c>
      <c r="C76" s="211">
        <v>1.5</v>
      </c>
      <c r="D76" s="211">
        <v>1</v>
      </c>
      <c r="E76" s="211">
        <v>2</v>
      </c>
      <c r="F76" s="347" t="s">
        <v>620</v>
      </c>
    </row>
    <row r="77" spans="1:6" s="272" customFormat="1" ht="15.75">
      <c r="A77" s="462" t="s">
        <v>652</v>
      </c>
      <c r="B77" s="185" t="s">
        <v>301</v>
      </c>
      <c r="C77" s="211">
        <v>1.5</v>
      </c>
      <c r="D77" s="211">
        <v>1</v>
      </c>
      <c r="E77" s="211">
        <v>2</v>
      </c>
      <c r="F77" s="347" t="s">
        <v>624</v>
      </c>
    </row>
    <row r="78" spans="1:6" s="272" customFormat="1" ht="15.75">
      <c r="A78" s="211" t="s">
        <v>634</v>
      </c>
      <c r="B78" s="241" t="s">
        <v>284</v>
      </c>
      <c r="C78" s="211">
        <v>0</v>
      </c>
      <c r="D78" s="211">
        <v>4</v>
      </c>
      <c r="E78" s="211">
        <v>2</v>
      </c>
      <c r="F78" s="60" t="s">
        <v>622</v>
      </c>
    </row>
    <row r="79" spans="1:6" s="272" customFormat="1" ht="15.75">
      <c r="A79" s="211" t="s">
        <v>635</v>
      </c>
      <c r="B79" s="241" t="s">
        <v>285</v>
      </c>
      <c r="C79" s="211">
        <v>0</v>
      </c>
      <c r="D79" s="211">
        <v>4</v>
      </c>
      <c r="E79" s="211">
        <v>2</v>
      </c>
      <c r="F79" s="60" t="s">
        <v>623</v>
      </c>
    </row>
    <row r="80" spans="1:6" s="272" customFormat="1" ht="15.75">
      <c r="A80" s="211" t="s">
        <v>636</v>
      </c>
      <c r="B80" s="185" t="s">
        <v>286</v>
      </c>
      <c r="C80" s="211">
        <v>1.5</v>
      </c>
      <c r="D80" s="211">
        <v>1</v>
      </c>
      <c r="E80" s="211">
        <v>2</v>
      </c>
      <c r="F80" s="60" t="s">
        <v>609</v>
      </c>
    </row>
    <row r="81" spans="1:6" s="272" customFormat="1" ht="15.75">
      <c r="A81" s="462" t="s">
        <v>653</v>
      </c>
      <c r="B81" s="185" t="s">
        <v>302</v>
      </c>
      <c r="C81" s="211">
        <v>1.5</v>
      </c>
      <c r="D81" s="211">
        <v>1</v>
      </c>
      <c r="E81" s="211">
        <v>2</v>
      </c>
      <c r="F81" s="347" t="s">
        <v>653</v>
      </c>
    </row>
    <row r="82" spans="1:6" s="272" customFormat="1" ht="15.75">
      <c r="A82" s="462" t="s">
        <v>654</v>
      </c>
      <c r="B82" s="185" t="s">
        <v>303</v>
      </c>
      <c r="C82" s="211">
        <v>1</v>
      </c>
      <c r="D82" s="211" t="s">
        <v>816</v>
      </c>
      <c r="E82" s="211">
        <v>1</v>
      </c>
      <c r="F82" s="347" t="s">
        <v>653</v>
      </c>
    </row>
    <row r="83" spans="1:6" s="272" customFormat="1" ht="15.75">
      <c r="A83" s="211" t="s">
        <v>637</v>
      </c>
      <c r="B83" s="185" t="s">
        <v>287</v>
      </c>
      <c r="C83" s="211">
        <v>1.5</v>
      </c>
      <c r="D83" s="211">
        <v>1</v>
      </c>
      <c r="E83" s="211">
        <v>2</v>
      </c>
      <c r="F83" s="347" t="s">
        <v>608</v>
      </c>
    </row>
    <row r="84" spans="1:6" s="272" customFormat="1" ht="15.75">
      <c r="A84" s="265" t="s">
        <v>656</v>
      </c>
      <c r="B84" s="257" t="s">
        <v>305</v>
      </c>
      <c r="C84" s="211">
        <v>1.5</v>
      </c>
      <c r="D84" s="211">
        <v>1</v>
      </c>
      <c r="E84" s="211">
        <v>2</v>
      </c>
      <c r="F84" s="287" t="s">
        <v>627</v>
      </c>
    </row>
    <row r="85" spans="1:6" s="272" customFormat="1" ht="15.75">
      <c r="A85" s="462" t="s">
        <v>657</v>
      </c>
      <c r="B85" s="185" t="s">
        <v>306</v>
      </c>
      <c r="C85" s="211">
        <v>1.5</v>
      </c>
      <c r="D85" s="211">
        <v>1</v>
      </c>
      <c r="E85" s="211">
        <v>2</v>
      </c>
      <c r="F85" s="347" t="s">
        <v>844</v>
      </c>
    </row>
    <row r="86" spans="1:6" s="272" customFormat="1" ht="15.75">
      <c r="A86" s="211" t="s">
        <v>638</v>
      </c>
      <c r="B86" s="185" t="s">
        <v>288</v>
      </c>
      <c r="C86" s="211">
        <v>1.5</v>
      </c>
      <c r="D86" s="211">
        <v>1</v>
      </c>
      <c r="E86" s="211">
        <v>2</v>
      </c>
      <c r="F86" s="60" t="s">
        <v>609</v>
      </c>
    </row>
    <row r="87" spans="1:6" s="272" customFormat="1" ht="15.75">
      <c r="A87" s="211" t="s">
        <v>639</v>
      </c>
      <c r="B87" s="184" t="s">
        <v>289</v>
      </c>
      <c r="C87" s="211">
        <v>1.5</v>
      </c>
      <c r="D87" s="211">
        <v>1</v>
      </c>
      <c r="E87" s="211">
        <v>2</v>
      </c>
      <c r="F87" s="60" t="s">
        <v>627</v>
      </c>
    </row>
    <row r="88" spans="1:6" s="272" customFormat="1" ht="15.75">
      <c r="A88" s="211" t="s">
        <v>640</v>
      </c>
      <c r="B88" s="185" t="s">
        <v>290</v>
      </c>
      <c r="C88" s="211">
        <v>1.5</v>
      </c>
      <c r="D88" s="211">
        <v>1</v>
      </c>
      <c r="E88" s="211">
        <v>2</v>
      </c>
      <c r="F88" s="60" t="s">
        <v>609</v>
      </c>
    </row>
    <row r="89" spans="1:6" s="272" customFormat="1" ht="15.75">
      <c r="A89" s="462" t="s">
        <v>658</v>
      </c>
      <c r="B89" s="185" t="s">
        <v>307</v>
      </c>
      <c r="C89" s="211">
        <v>1.5</v>
      </c>
      <c r="D89" s="211">
        <v>1</v>
      </c>
      <c r="E89" s="211">
        <v>2</v>
      </c>
      <c r="F89" s="347" t="s">
        <v>620</v>
      </c>
    </row>
    <row r="90" spans="1:6" s="272" customFormat="1" ht="15.75">
      <c r="A90" s="462" t="s">
        <v>659</v>
      </c>
      <c r="B90" s="185" t="s">
        <v>308</v>
      </c>
      <c r="C90" s="211">
        <v>1.5</v>
      </c>
      <c r="D90" s="211">
        <v>1</v>
      </c>
      <c r="E90" s="211">
        <v>2</v>
      </c>
      <c r="F90" s="347" t="s">
        <v>629</v>
      </c>
    </row>
    <row r="91" spans="1:6" ht="15.75">
      <c r="A91" s="462" t="s">
        <v>660</v>
      </c>
      <c r="B91" s="241" t="s">
        <v>309</v>
      </c>
      <c r="C91" s="211">
        <v>1.5</v>
      </c>
      <c r="D91" s="211">
        <v>1</v>
      </c>
      <c r="E91" s="211">
        <v>2</v>
      </c>
      <c r="F91" s="347" t="s">
        <v>620</v>
      </c>
    </row>
    <row r="92" spans="1:6" s="272" customFormat="1" ht="15.75">
      <c r="A92" s="462" t="s">
        <v>661</v>
      </c>
      <c r="B92" s="185" t="s">
        <v>310</v>
      </c>
      <c r="C92" s="211">
        <v>1.5</v>
      </c>
      <c r="D92" s="211">
        <v>1</v>
      </c>
      <c r="E92" s="211">
        <v>2</v>
      </c>
      <c r="F92" s="347" t="s">
        <v>642</v>
      </c>
    </row>
    <row r="93" spans="1:6" s="285" customFormat="1" ht="15.75">
      <c r="A93" s="211" t="s">
        <v>641</v>
      </c>
      <c r="B93" s="185" t="s">
        <v>1410</v>
      </c>
      <c r="C93" s="211">
        <v>1.5</v>
      </c>
      <c r="D93" s="211">
        <v>1</v>
      </c>
      <c r="E93" s="211">
        <v>2</v>
      </c>
      <c r="F93" s="60" t="s">
        <v>620</v>
      </c>
    </row>
    <row r="94" spans="1:6" s="156" customFormat="1">
      <c r="A94" s="169" t="s">
        <v>641</v>
      </c>
      <c r="B94" s="696" t="s">
        <v>291</v>
      </c>
      <c r="C94" s="32">
        <v>1.5</v>
      </c>
      <c r="D94" s="32">
        <v>1</v>
      </c>
      <c r="E94" s="32">
        <v>2</v>
      </c>
      <c r="F94" s="423" t="s">
        <v>620</v>
      </c>
    </row>
    <row r="95" spans="1:6" s="156" customFormat="1" ht="15.75">
      <c r="A95" s="211" t="s">
        <v>664</v>
      </c>
      <c r="B95" s="185" t="s">
        <v>313</v>
      </c>
      <c r="C95" s="211">
        <v>1.5</v>
      </c>
      <c r="D95" s="211">
        <v>1</v>
      </c>
      <c r="E95" s="211">
        <v>2</v>
      </c>
      <c r="F95" s="347" t="s">
        <v>640</v>
      </c>
    </row>
    <row r="96" spans="1:6" s="285" customFormat="1" ht="15.75">
      <c r="A96" s="211" t="s">
        <v>642</v>
      </c>
      <c r="B96" s="185" t="s">
        <v>292</v>
      </c>
      <c r="C96" s="211">
        <v>1.5</v>
      </c>
      <c r="D96" s="211">
        <v>1</v>
      </c>
      <c r="E96" s="211">
        <v>2</v>
      </c>
      <c r="F96" s="60" t="s">
        <v>620</v>
      </c>
    </row>
    <row r="97" spans="1:6" s="272" customFormat="1" ht="15.75">
      <c r="A97" s="211" t="s">
        <v>643</v>
      </c>
      <c r="B97" s="185" t="s">
        <v>293</v>
      </c>
      <c r="C97" s="211">
        <v>1.5</v>
      </c>
      <c r="D97" s="211">
        <v>1</v>
      </c>
      <c r="E97" s="211">
        <v>2</v>
      </c>
      <c r="F97" s="60" t="s">
        <v>620</v>
      </c>
    </row>
    <row r="98" spans="1:6" s="272" customFormat="1" ht="15.75">
      <c r="A98" s="462" t="s">
        <v>662</v>
      </c>
      <c r="B98" s="241" t="s">
        <v>311</v>
      </c>
      <c r="C98" s="211">
        <v>1.5</v>
      </c>
      <c r="D98" s="211">
        <v>1</v>
      </c>
      <c r="E98" s="211">
        <v>2</v>
      </c>
      <c r="F98" s="60" t="s">
        <v>612</v>
      </c>
    </row>
    <row r="99" spans="1:6" s="285" customFormat="1" ht="15.75">
      <c r="A99" s="462" t="s">
        <v>621</v>
      </c>
      <c r="B99" s="185" t="s">
        <v>271</v>
      </c>
      <c r="C99" s="211">
        <v>1.5</v>
      </c>
      <c r="D99" s="211">
        <v>1</v>
      </c>
      <c r="E99" s="211">
        <v>2</v>
      </c>
      <c r="F99" s="60" t="s">
        <v>620</v>
      </c>
    </row>
    <row r="100" spans="1:6" s="272" customFormat="1" ht="15.75">
      <c r="A100" s="462" t="s">
        <v>665</v>
      </c>
      <c r="B100" s="185" t="s">
        <v>314</v>
      </c>
      <c r="C100" s="211">
        <v>1.5</v>
      </c>
      <c r="D100" s="211">
        <v>1</v>
      </c>
      <c r="E100" s="211">
        <v>2</v>
      </c>
      <c r="F100" s="347" t="s">
        <v>620</v>
      </c>
    </row>
    <row r="101" spans="1:6" s="272" customFormat="1" ht="15.75">
      <c r="A101" s="462" t="s">
        <v>666</v>
      </c>
      <c r="B101" s="185" t="s">
        <v>315</v>
      </c>
      <c r="C101" s="211">
        <v>1.5</v>
      </c>
      <c r="D101" s="211">
        <v>1</v>
      </c>
      <c r="E101" s="211">
        <v>2</v>
      </c>
      <c r="F101" s="347" t="s">
        <v>637</v>
      </c>
    </row>
    <row r="102" spans="1:6" s="272" customFormat="1" ht="15.75">
      <c r="A102" s="462" t="s">
        <v>667</v>
      </c>
      <c r="B102" s="185" t="s">
        <v>316</v>
      </c>
      <c r="C102" s="211">
        <v>1</v>
      </c>
      <c r="D102" s="211" t="s">
        <v>816</v>
      </c>
      <c r="E102" s="211">
        <v>1</v>
      </c>
      <c r="F102" s="347" t="s">
        <v>627</v>
      </c>
    </row>
    <row r="103" spans="1:6" s="272" customFormat="1">
      <c r="A103" s="674" t="s">
        <v>667</v>
      </c>
      <c r="B103" s="143" t="s">
        <v>1145</v>
      </c>
      <c r="C103" s="144">
        <v>1</v>
      </c>
      <c r="D103" s="144"/>
      <c r="E103" s="144">
        <v>1</v>
      </c>
      <c r="F103" s="21"/>
    </row>
    <row r="104" spans="1:6" s="272" customFormat="1" ht="15.75">
      <c r="A104" s="462" t="s">
        <v>668</v>
      </c>
      <c r="B104" s="185" t="s">
        <v>317</v>
      </c>
      <c r="C104" s="211">
        <v>1.5</v>
      </c>
      <c r="D104" s="211">
        <v>1</v>
      </c>
      <c r="E104" s="211">
        <v>2</v>
      </c>
      <c r="F104" s="60" t="s">
        <v>627</v>
      </c>
    </row>
    <row r="105" spans="1:6" s="272" customFormat="1">
      <c r="A105" s="188" t="s">
        <v>668</v>
      </c>
      <c r="B105" s="696" t="s">
        <v>317</v>
      </c>
      <c r="C105" s="32">
        <v>1.5</v>
      </c>
      <c r="D105" s="32">
        <v>1</v>
      </c>
      <c r="E105" s="32">
        <v>2</v>
      </c>
      <c r="F105" s="697"/>
    </row>
    <row r="106" spans="1:6" s="272" customFormat="1">
      <c r="A106" s="188" t="s">
        <v>668</v>
      </c>
      <c r="B106" s="696" t="s">
        <v>294</v>
      </c>
      <c r="C106" s="32">
        <v>1.5</v>
      </c>
      <c r="D106" s="32">
        <v>1</v>
      </c>
      <c r="E106" s="32">
        <v>2</v>
      </c>
      <c r="F106" s="423" t="s">
        <v>620</v>
      </c>
    </row>
    <row r="107" spans="1:6" s="285" customFormat="1">
      <c r="A107" s="265" t="s">
        <v>1230</v>
      </c>
      <c r="B107" s="251" t="s">
        <v>1229</v>
      </c>
      <c r="C107" s="252">
        <v>0</v>
      </c>
      <c r="D107" s="252">
        <v>4</v>
      </c>
      <c r="E107" s="252">
        <v>2</v>
      </c>
      <c r="F107" s="287"/>
    </row>
    <row r="108" spans="1:6" s="272" customFormat="1">
      <c r="A108" s="674" t="s">
        <v>1230</v>
      </c>
      <c r="B108" s="143" t="s">
        <v>1229</v>
      </c>
      <c r="C108" s="144" t="s">
        <v>842</v>
      </c>
      <c r="D108" s="144">
        <v>4</v>
      </c>
      <c r="E108" s="144">
        <v>2</v>
      </c>
      <c r="F108" s="21"/>
    </row>
    <row r="109" spans="1:6" s="285" customFormat="1" ht="15.75">
      <c r="A109" s="211" t="s">
        <v>1429</v>
      </c>
      <c r="B109" s="236" t="s">
        <v>1428</v>
      </c>
      <c r="C109" s="218">
        <v>1</v>
      </c>
      <c r="D109" s="218">
        <v>0</v>
      </c>
      <c r="E109" s="218">
        <v>1</v>
      </c>
      <c r="F109" s="52" t="s">
        <v>1430</v>
      </c>
    </row>
    <row r="110" spans="1:6" s="272" customFormat="1" ht="15.75">
      <c r="A110" s="462" t="s">
        <v>1432</v>
      </c>
      <c r="B110" s="504" t="s">
        <v>1431</v>
      </c>
      <c r="C110" s="218">
        <v>2</v>
      </c>
      <c r="D110" s="218">
        <v>0</v>
      </c>
      <c r="E110" s="218">
        <v>2</v>
      </c>
      <c r="F110" s="700"/>
    </row>
    <row r="111" spans="1:6" s="272" customFormat="1" ht="15.75">
      <c r="A111" s="462" t="s">
        <v>644</v>
      </c>
      <c r="B111" s="185" t="s">
        <v>1298</v>
      </c>
      <c r="C111" s="211">
        <v>1.5</v>
      </c>
      <c r="D111" s="211">
        <v>1</v>
      </c>
      <c r="E111" s="211">
        <v>2</v>
      </c>
      <c r="F111" s="60" t="s">
        <v>620</v>
      </c>
    </row>
    <row r="112" spans="1:6" s="285" customFormat="1" ht="15.75">
      <c r="A112" s="211" t="s">
        <v>645</v>
      </c>
      <c r="B112" s="184" t="s">
        <v>295</v>
      </c>
      <c r="C112" s="211">
        <v>0</v>
      </c>
      <c r="D112" s="211">
        <v>4</v>
      </c>
      <c r="E112" s="211">
        <v>2</v>
      </c>
      <c r="F112" s="60" t="s">
        <v>634</v>
      </c>
    </row>
    <row r="113" spans="1:6" s="285" customFormat="1" ht="15.75">
      <c r="A113" s="211" t="s">
        <v>646</v>
      </c>
      <c r="B113" s="185" t="s">
        <v>296</v>
      </c>
      <c r="C113" s="211">
        <v>0</v>
      </c>
      <c r="D113" s="211">
        <v>4</v>
      </c>
      <c r="E113" s="211">
        <v>2</v>
      </c>
      <c r="F113" s="60" t="s">
        <v>635</v>
      </c>
    </row>
    <row r="114" spans="1:6" s="272" customFormat="1" ht="15.75">
      <c r="A114" s="225" t="s">
        <v>754</v>
      </c>
      <c r="B114" s="351" t="s">
        <v>116</v>
      </c>
      <c r="C114" s="225">
        <v>2</v>
      </c>
      <c r="D114" s="225">
        <v>0</v>
      </c>
      <c r="E114" s="225">
        <v>2</v>
      </c>
      <c r="F114" s="340" t="s">
        <v>816</v>
      </c>
    </row>
    <row r="115" spans="1:6" s="272" customFormat="1" ht="15.75">
      <c r="A115" s="211" t="s">
        <v>728</v>
      </c>
      <c r="B115" s="185" t="s">
        <v>376</v>
      </c>
      <c r="C115" s="225">
        <v>3</v>
      </c>
      <c r="D115" s="225">
        <v>2</v>
      </c>
      <c r="E115" s="225">
        <v>4</v>
      </c>
      <c r="F115" s="60" t="s">
        <v>816</v>
      </c>
    </row>
    <row r="116" spans="1:6" s="272" customFormat="1" ht="15.75">
      <c r="A116" s="211" t="s">
        <v>729</v>
      </c>
      <c r="B116" s="185" t="s">
        <v>377</v>
      </c>
      <c r="C116" s="225">
        <v>2</v>
      </c>
      <c r="D116" s="225">
        <v>2</v>
      </c>
      <c r="E116" s="225">
        <v>3</v>
      </c>
      <c r="F116" s="60"/>
    </row>
    <row r="117" spans="1:6" s="272" customFormat="1">
      <c r="A117" s="169" t="s">
        <v>730</v>
      </c>
      <c r="B117" s="696" t="s">
        <v>378</v>
      </c>
      <c r="C117" s="32">
        <v>2</v>
      </c>
      <c r="D117" s="32">
        <v>2</v>
      </c>
      <c r="E117" s="32">
        <v>3</v>
      </c>
      <c r="F117" s="423"/>
    </row>
    <row r="118" spans="1:6" s="272" customFormat="1" ht="15.75">
      <c r="A118" s="225" t="s">
        <v>732</v>
      </c>
      <c r="B118" s="351" t="s">
        <v>379</v>
      </c>
      <c r="C118" s="225">
        <v>2</v>
      </c>
      <c r="D118" s="225">
        <v>0</v>
      </c>
      <c r="E118" s="225">
        <v>2</v>
      </c>
      <c r="F118" s="340" t="s">
        <v>729</v>
      </c>
    </row>
    <row r="119" spans="1:6" s="272" customFormat="1" ht="15.75">
      <c r="A119" s="211" t="s">
        <v>741</v>
      </c>
      <c r="B119" s="185" t="s">
        <v>388</v>
      </c>
      <c r="C119" s="225">
        <v>2</v>
      </c>
      <c r="D119" s="225">
        <v>2</v>
      </c>
      <c r="E119" s="225">
        <v>3</v>
      </c>
      <c r="F119" s="60" t="s">
        <v>730</v>
      </c>
    </row>
    <row r="120" spans="1:6" s="272" customFormat="1" ht="15.75">
      <c r="A120" s="225" t="s">
        <v>742</v>
      </c>
      <c r="B120" s="339" t="s">
        <v>389</v>
      </c>
      <c r="C120" s="225">
        <v>2</v>
      </c>
      <c r="D120" s="225">
        <v>2</v>
      </c>
      <c r="E120" s="225">
        <v>3</v>
      </c>
      <c r="F120" s="340" t="s">
        <v>730</v>
      </c>
    </row>
    <row r="121" spans="1:6" s="272" customFormat="1" ht="15.75">
      <c r="A121" s="211" t="s">
        <v>735</v>
      </c>
      <c r="B121" s="185" t="s">
        <v>382</v>
      </c>
      <c r="C121" s="225">
        <v>2</v>
      </c>
      <c r="D121" s="225">
        <v>0</v>
      </c>
      <c r="E121" s="225">
        <v>2</v>
      </c>
      <c r="F121" s="60"/>
    </row>
    <row r="122" spans="1:6" s="272" customFormat="1">
      <c r="A122" s="169" t="s">
        <v>735</v>
      </c>
      <c r="B122" s="696" t="s">
        <v>382</v>
      </c>
      <c r="C122" s="32">
        <v>2</v>
      </c>
      <c r="D122" s="32" t="s">
        <v>816</v>
      </c>
      <c r="E122" s="32">
        <v>2</v>
      </c>
      <c r="F122" s="423"/>
    </row>
    <row r="123" spans="1:6" s="272" customFormat="1" ht="15.75">
      <c r="A123" s="211" t="s">
        <v>734</v>
      </c>
      <c r="B123" s="185" t="s">
        <v>381</v>
      </c>
      <c r="C123" s="225">
        <v>1</v>
      </c>
      <c r="D123" s="225">
        <v>2</v>
      </c>
      <c r="E123" s="225">
        <v>2</v>
      </c>
      <c r="F123" s="60" t="s">
        <v>729</v>
      </c>
    </row>
    <row r="124" spans="1:6" s="272" customFormat="1">
      <c r="A124" s="382" t="s">
        <v>733</v>
      </c>
      <c r="B124" s="254" t="s">
        <v>380</v>
      </c>
      <c r="C124" s="253">
        <v>2</v>
      </c>
      <c r="D124" s="253">
        <v>2</v>
      </c>
      <c r="E124" s="253">
        <v>3</v>
      </c>
      <c r="F124" s="753"/>
    </row>
    <row r="125" spans="1:6" s="285" customFormat="1" ht="15.75">
      <c r="A125" s="225" t="s">
        <v>744</v>
      </c>
      <c r="B125" s="505" t="s">
        <v>391</v>
      </c>
      <c r="C125" s="216">
        <v>2</v>
      </c>
      <c r="D125" s="216" t="s">
        <v>816</v>
      </c>
      <c r="E125" s="216">
        <v>2</v>
      </c>
      <c r="F125" s="216" t="s">
        <v>816</v>
      </c>
    </row>
    <row r="126" spans="1:6" s="272" customFormat="1">
      <c r="A126" s="169" t="s">
        <v>736</v>
      </c>
      <c r="B126" s="696" t="s">
        <v>383</v>
      </c>
      <c r="C126" s="32">
        <v>1</v>
      </c>
      <c r="D126" s="32">
        <v>2</v>
      </c>
      <c r="E126" s="32">
        <v>2</v>
      </c>
      <c r="F126" s="423" t="s">
        <v>734</v>
      </c>
    </row>
    <row r="127" spans="1:6" s="272" customFormat="1" ht="15.75">
      <c r="A127" s="211" t="s">
        <v>737</v>
      </c>
      <c r="B127" s="185" t="s">
        <v>384</v>
      </c>
      <c r="C127" s="225">
        <v>2</v>
      </c>
      <c r="D127" s="225">
        <v>2</v>
      </c>
      <c r="E127" s="225">
        <v>3</v>
      </c>
      <c r="F127" s="60" t="s">
        <v>729</v>
      </c>
    </row>
    <row r="128" spans="1:6" s="272" customFormat="1" ht="15.75">
      <c r="A128" s="225" t="s">
        <v>738</v>
      </c>
      <c r="B128" s="351" t="s">
        <v>385</v>
      </c>
      <c r="C128" s="225">
        <v>2</v>
      </c>
      <c r="D128" s="225">
        <v>2</v>
      </c>
      <c r="E128" s="225">
        <v>3</v>
      </c>
      <c r="F128" s="340" t="s">
        <v>816</v>
      </c>
    </row>
    <row r="129" spans="1:6" s="272" customFormat="1" ht="15.75">
      <c r="A129" s="211" t="s">
        <v>739</v>
      </c>
      <c r="B129" s="185" t="s">
        <v>386</v>
      </c>
      <c r="C129" s="225">
        <v>3</v>
      </c>
      <c r="D129" s="225">
        <v>2</v>
      </c>
      <c r="E129" s="225">
        <v>4</v>
      </c>
      <c r="F129" s="60" t="s">
        <v>816</v>
      </c>
    </row>
    <row r="130" spans="1:6" s="272" customFormat="1" ht="15.75">
      <c r="A130" s="211" t="s">
        <v>747</v>
      </c>
      <c r="B130" s="185" t="s">
        <v>394</v>
      </c>
      <c r="C130" s="225">
        <v>2</v>
      </c>
      <c r="D130" s="225">
        <v>0</v>
      </c>
      <c r="E130" s="225">
        <v>2</v>
      </c>
      <c r="F130" s="60" t="s">
        <v>731</v>
      </c>
    </row>
    <row r="131" spans="1:6" s="272" customFormat="1">
      <c r="A131" s="169" t="s">
        <v>747</v>
      </c>
      <c r="B131" s="696" t="s">
        <v>394</v>
      </c>
      <c r="C131" s="32">
        <v>2</v>
      </c>
      <c r="D131" s="32" t="s">
        <v>816</v>
      </c>
      <c r="E131" s="32">
        <v>2</v>
      </c>
      <c r="F131" s="423" t="s">
        <v>731</v>
      </c>
    </row>
    <row r="132" spans="1:6" s="272" customFormat="1">
      <c r="A132" s="693" t="s">
        <v>743</v>
      </c>
      <c r="B132" s="701" t="s">
        <v>390</v>
      </c>
      <c r="C132" s="32">
        <v>2</v>
      </c>
      <c r="D132" s="32">
        <v>2</v>
      </c>
      <c r="E132" s="32">
        <v>3</v>
      </c>
      <c r="F132" s="32"/>
    </row>
    <row r="133" spans="1:6" s="272" customFormat="1" ht="15.75">
      <c r="A133" s="225" t="s">
        <v>753</v>
      </c>
      <c r="B133" s="351" t="s">
        <v>398</v>
      </c>
      <c r="C133" s="225">
        <v>3</v>
      </c>
      <c r="D133" s="225">
        <v>0</v>
      </c>
      <c r="E133" s="225">
        <v>3</v>
      </c>
      <c r="F133" s="340" t="s">
        <v>816</v>
      </c>
    </row>
    <row r="134" spans="1:6" s="272" customFormat="1" ht="15.75">
      <c r="A134" s="691" t="s">
        <v>984</v>
      </c>
      <c r="B134" s="296" t="s">
        <v>983</v>
      </c>
      <c r="C134" s="353">
        <v>2</v>
      </c>
      <c r="D134" s="353">
        <v>0</v>
      </c>
      <c r="E134" s="353">
        <v>2</v>
      </c>
      <c r="F134" s="298" t="s">
        <v>842</v>
      </c>
    </row>
    <row r="135" spans="1:6" s="272" customFormat="1">
      <c r="A135" s="702" t="s">
        <v>984</v>
      </c>
      <c r="B135" s="703" t="s">
        <v>983</v>
      </c>
      <c r="C135" s="704">
        <v>2</v>
      </c>
      <c r="D135" s="704" t="s">
        <v>842</v>
      </c>
      <c r="E135" s="704">
        <v>2</v>
      </c>
      <c r="F135" s="705" t="s">
        <v>842</v>
      </c>
    </row>
    <row r="136" spans="1:6" s="272" customFormat="1" ht="15.75">
      <c r="A136" s="691" t="s">
        <v>973</v>
      </c>
      <c r="B136" s="296" t="s">
        <v>972</v>
      </c>
      <c r="C136" s="297">
        <v>2</v>
      </c>
      <c r="D136" s="297">
        <v>0</v>
      </c>
      <c r="E136" s="297">
        <v>2</v>
      </c>
      <c r="F136" s="298"/>
    </row>
    <row r="137" spans="1:6" s="272" customFormat="1" ht="15.75">
      <c r="A137" s="691" t="s">
        <v>975</v>
      </c>
      <c r="B137" s="354" t="s">
        <v>974</v>
      </c>
      <c r="C137" s="297">
        <v>2</v>
      </c>
      <c r="D137" s="297">
        <v>0</v>
      </c>
      <c r="E137" s="297">
        <v>2</v>
      </c>
      <c r="F137" s="298" t="s">
        <v>973</v>
      </c>
    </row>
    <row r="138" spans="1:6" s="272" customFormat="1" ht="15.75">
      <c r="A138" s="691" t="s">
        <v>979</v>
      </c>
      <c r="B138" s="296" t="s">
        <v>978</v>
      </c>
      <c r="C138" s="353">
        <v>2</v>
      </c>
      <c r="D138" s="353">
        <v>0</v>
      </c>
      <c r="E138" s="353">
        <v>2</v>
      </c>
      <c r="F138" s="298" t="s">
        <v>842</v>
      </c>
    </row>
    <row r="139" spans="1:6" ht="15.75">
      <c r="A139" s="691" t="s">
        <v>1393</v>
      </c>
      <c r="B139" s="296" t="s">
        <v>1392</v>
      </c>
      <c r="C139" s="353">
        <v>1</v>
      </c>
      <c r="D139" s="353">
        <v>0</v>
      </c>
      <c r="E139" s="353">
        <v>1</v>
      </c>
      <c r="F139" s="691" t="s">
        <v>979</v>
      </c>
    </row>
    <row r="140" spans="1:6" s="272" customFormat="1" ht="15.75">
      <c r="A140" s="691" t="s">
        <v>981</v>
      </c>
      <c r="B140" s="506" t="s">
        <v>980</v>
      </c>
      <c r="C140" s="353">
        <v>2</v>
      </c>
      <c r="D140" s="353">
        <v>0</v>
      </c>
      <c r="E140" s="353">
        <v>2</v>
      </c>
      <c r="F140" s="298" t="s">
        <v>842</v>
      </c>
    </row>
    <row r="141" spans="1:6" s="272" customFormat="1" ht="15.75">
      <c r="A141" s="691" t="s">
        <v>977</v>
      </c>
      <c r="B141" s="296" t="s">
        <v>976</v>
      </c>
      <c r="C141" s="353">
        <v>2</v>
      </c>
      <c r="D141" s="353">
        <v>0</v>
      </c>
      <c r="E141" s="353">
        <v>2</v>
      </c>
      <c r="F141" s="298" t="s">
        <v>842</v>
      </c>
    </row>
    <row r="142" spans="1:6" s="272" customFormat="1" ht="15.75">
      <c r="A142" s="691" t="s">
        <v>88</v>
      </c>
      <c r="B142" s="296" t="s">
        <v>982</v>
      </c>
      <c r="C142" s="297">
        <v>2</v>
      </c>
      <c r="D142" s="297">
        <v>0</v>
      </c>
      <c r="E142" s="297">
        <v>2</v>
      </c>
      <c r="F142" s="298" t="s">
        <v>842</v>
      </c>
    </row>
    <row r="143" spans="1:6" s="272" customFormat="1">
      <c r="A143" s="386" t="s">
        <v>1402</v>
      </c>
      <c r="B143" s="507" t="s">
        <v>1401</v>
      </c>
      <c r="C143" s="385">
        <v>1</v>
      </c>
      <c r="D143" s="385">
        <v>0</v>
      </c>
      <c r="E143" s="385">
        <v>1</v>
      </c>
      <c r="F143" s="61"/>
    </row>
    <row r="144" spans="1:6" s="272" customFormat="1" ht="15.75">
      <c r="A144" s="211" t="s">
        <v>78</v>
      </c>
      <c r="B144" s="185" t="s">
        <v>116</v>
      </c>
      <c r="C144" s="225">
        <v>2</v>
      </c>
      <c r="D144" s="225">
        <v>0</v>
      </c>
      <c r="E144" s="225">
        <v>2</v>
      </c>
      <c r="F144" s="347" t="s">
        <v>77</v>
      </c>
    </row>
    <row r="145" spans="1:6" s="272" customFormat="1">
      <c r="A145" s="60" t="s">
        <v>78</v>
      </c>
      <c r="B145" s="706" t="s">
        <v>116</v>
      </c>
      <c r="C145" s="403">
        <v>2</v>
      </c>
      <c r="D145" s="403" t="s">
        <v>816</v>
      </c>
      <c r="E145" s="403">
        <v>2</v>
      </c>
      <c r="F145" s="700" t="s">
        <v>77</v>
      </c>
    </row>
    <row r="146" spans="1:6" s="272" customFormat="1" ht="15.75">
      <c r="A146" s="211" t="s">
        <v>38</v>
      </c>
      <c r="B146" s="185" t="s">
        <v>93</v>
      </c>
      <c r="C146" s="225">
        <v>1.5</v>
      </c>
      <c r="D146" s="225">
        <v>3</v>
      </c>
      <c r="E146" s="225">
        <v>3</v>
      </c>
      <c r="F146" s="60" t="s">
        <v>92</v>
      </c>
    </row>
    <row r="147" spans="1:6" s="272" customFormat="1" ht="15.75">
      <c r="A147" s="211" t="s">
        <v>40</v>
      </c>
      <c r="B147" s="185" t="s">
        <v>11</v>
      </c>
      <c r="C147" s="225">
        <v>1.5</v>
      </c>
      <c r="D147" s="225">
        <v>3</v>
      </c>
      <c r="E147" s="225">
        <v>3</v>
      </c>
      <c r="F147" s="60" t="s">
        <v>38</v>
      </c>
    </row>
    <row r="148" spans="1:6" s="272" customFormat="1" ht="15.75">
      <c r="A148" s="211" t="s">
        <v>35</v>
      </c>
      <c r="B148" s="185" t="s">
        <v>10</v>
      </c>
      <c r="C148" s="225">
        <v>1.5</v>
      </c>
      <c r="D148" s="225">
        <v>3</v>
      </c>
      <c r="E148" s="225">
        <v>3</v>
      </c>
      <c r="F148" s="60" t="s">
        <v>92</v>
      </c>
    </row>
    <row r="149" spans="1:6" s="272" customFormat="1" ht="15.75">
      <c r="A149" s="211" t="s">
        <v>34</v>
      </c>
      <c r="B149" s="185" t="s">
        <v>9</v>
      </c>
      <c r="C149" s="211">
        <v>1.5</v>
      </c>
      <c r="D149" s="211">
        <v>3</v>
      </c>
      <c r="E149" s="211">
        <v>3</v>
      </c>
      <c r="F149" s="60" t="s">
        <v>92</v>
      </c>
    </row>
    <row r="150" spans="1:6" s="272" customFormat="1" ht="15.75">
      <c r="A150" s="211" t="s">
        <v>53</v>
      </c>
      <c r="B150" s="185" t="s">
        <v>94</v>
      </c>
      <c r="C150" s="225">
        <v>1.5</v>
      </c>
      <c r="D150" s="225">
        <v>3</v>
      </c>
      <c r="E150" s="225">
        <v>3</v>
      </c>
      <c r="F150" s="60" t="s">
        <v>40</v>
      </c>
    </row>
    <row r="151" spans="1:6" s="272" customFormat="1" ht="15.75">
      <c r="A151" s="211" t="s">
        <v>52</v>
      </c>
      <c r="B151" s="185" t="s">
        <v>95</v>
      </c>
      <c r="C151" s="225">
        <v>1.5</v>
      </c>
      <c r="D151" s="225">
        <v>3</v>
      </c>
      <c r="E151" s="225">
        <v>3</v>
      </c>
      <c r="F151" s="60" t="s">
        <v>53</v>
      </c>
    </row>
    <row r="152" spans="1:6" s="272" customFormat="1" ht="15.75">
      <c r="A152" s="211" t="s">
        <v>42</v>
      </c>
      <c r="B152" s="185" t="s">
        <v>96</v>
      </c>
      <c r="C152" s="225">
        <v>1.5</v>
      </c>
      <c r="D152" s="225">
        <v>3</v>
      </c>
      <c r="E152" s="225">
        <v>3</v>
      </c>
      <c r="F152" s="60" t="s">
        <v>35</v>
      </c>
    </row>
    <row r="153" spans="1:6" s="272" customFormat="1" ht="15.75">
      <c r="A153" s="211" t="s">
        <v>46</v>
      </c>
      <c r="B153" s="185" t="s">
        <v>13</v>
      </c>
      <c r="C153" s="211">
        <v>1.5</v>
      </c>
      <c r="D153" s="211">
        <v>3</v>
      </c>
      <c r="E153" s="211">
        <v>3</v>
      </c>
      <c r="F153" s="60" t="s">
        <v>98</v>
      </c>
    </row>
    <row r="154" spans="1:6" s="272" customFormat="1" ht="15.75">
      <c r="A154" s="211" t="s">
        <v>57</v>
      </c>
      <c r="B154" s="185" t="s">
        <v>18</v>
      </c>
      <c r="C154" s="225">
        <v>1.5</v>
      </c>
      <c r="D154" s="225">
        <v>3</v>
      </c>
      <c r="E154" s="225">
        <v>3</v>
      </c>
      <c r="F154" s="60" t="s">
        <v>46</v>
      </c>
    </row>
    <row r="155" spans="1:6" s="272" customFormat="1" ht="15.75">
      <c r="A155" s="211" t="s">
        <v>74</v>
      </c>
      <c r="B155" s="185" t="s">
        <v>30</v>
      </c>
      <c r="C155" s="225">
        <v>1.5</v>
      </c>
      <c r="D155" s="225">
        <v>3</v>
      </c>
      <c r="E155" s="225">
        <v>3</v>
      </c>
      <c r="F155" s="60" t="s">
        <v>34</v>
      </c>
    </row>
    <row r="156" spans="1:6" s="272" customFormat="1" ht="15.75">
      <c r="A156" s="211" t="s">
        <v>72</v>
      </c>
      <c r="B156" s="185" t="s">
        <v>28</v>
      </c>
      <c r="C156" s="225">
        <v>1.5</v>
      </c>
      <c r="D156" s="225">
        <v>3</v>
      </c>
      <c r="E156" s="225">
        <v>3</v>
      </c>
      <c r="F156" s="60" t="s">
        <v>46</v>
      </c>
    </row>
    <row r="157" spans="1:6" s="272" customFormat="1" ht="15.75">
      <c r="A157" s="211" t="s">
        <v>45</v>
      </c>
      <c r="B157" s="185" t="s">
        <v>12</v>
      </c>
      <c r="C157" s="211">
        <v>1.5</v>
      </c>
      <c r="D157" s="211">
        <v>3</v>
      </c>
      <c r="E157" s="211">
        <v>3</v>
      </c>
      <c r="F157" s="60" t="s">
        <v>99</v>
      </c>
    </row>
    <row r="158" spans="1:6" s="289" customFormat="1">
      <c r="A158" s="60" t="s">
        <v>45</v>
      </c>
      <c r="B158" s="706" t="s">
        <v>12</v>
      </c>
      <c r="C158" s="403">
        <v>1</v>
      </c>
      <c r="D158" s="403">
        <v>2</v>
      </c>
      <c r="E158" s="403">
        <v>2</v>
      </c>
      <c r="F158" s="52" t="s">
        <v>99</v>
      </c>
    </row>
    <row r="159" spans="1:6" s="272" customFormat="1" ht="15.75">
      <c r="A159" s="211" t="s">
        <v>44</v>
      </c>
      <c r="B159" s="185" t="s">
        <v>100</v>
      </c>
      <c r="C159" s="225">
        <v>1</v>
      </c>
      <c r="D159" s="225">
        <v>2</v>
      </c>
      <c r="E159" s="225">
        <v>2</v>
      </c>
      <c r="F159" s="60" t="s">
        <v>42</v>
      </c>
    </row>
    <row r="160" spans="1:6" s="272" customFormat="1" ht="15.75">
      <c r="A160" s="211" t="s">
        <v>49</v>
      </c>
      <c r="B160" s="185" t="s">
        <v>15</v>
      </c>
      <c r="C160" s="225">
        <v>1.5</v>
      </c>
      <c r="D160" s="225">
        <v>3</v>
      </c>
      <c r="E160" s="225">
        <v>3</v>
      </c>
      <c r="F160" s="60" t="s">
        <v>48</v>
      </c>
    </row>
    <row r="161" spans="1:6" s="272" customFormat="1" ht="15.75">
      <c r="A161" s="211" t="s">
        <v>48</v>
      </c>
      <c r="B161" s="185" t="s">
        <v>14</v>
      </c>
      <c r="C161" s="225">
        <v>1.5</v>
      </c>
      <c r="D161" s="225">
        <v>3</v>
      </c>
      <c r="E161" s="225">
        <v>3</v>
      </c>
      <c r="F161" s="60" t="s">
        <v>46</v>
      </c>
    </row>
    <row r="162" spans="1:6" s="272" customFormat="1" ht="15.75">
      <c r="A162" s="211" t="s">
        <v>59</v>
      </c>
      <c r="B162" s="185" t="s">
        <v>20</v>
      </c>
      <c r="C162" s="225">
        <v>1.5</v>
      </c>
      <c r="D162" s="225">
        <v>3</v>
      </c>
      <c r="E162" s="225">
        <v>3</v>
      </c>
      <c r="F162" s="60" t="s">
        <v>46</v>
      </c>
    </row>
    <row r="163" spans="1:6" s="272" customFormat="1" ht="15.75">
      <c r="A163" s="211" t="s">
        <v>62</v>
      </c>
      <c r="B163" s="185" t="s">
        <v>23</v>
      </c>
      <c r="C163" s="211">
        <v>1.5</v>
      </c>
      <c r="D163" s="211">
        <v>3</v>
      </c>
      <c r="E163" s="211">
        <v>3</v>
      </c>
      <c r="F163" s="60" t="s">
        <v>99</v>
      </c>
    </row>
    <row r="164" spans="1:6" s="272" customFormat="1" ht="15.75">
      <c r="A164" s="211" t="s">
        <v>56</v>
      </c>
      <c r="B164" s="185" t="s">
        <v>26</v>
      </c>
      <c r="C164" s="211">
        <v>1.5</v>
      </c>
      <c r="D164" s="211">
        <v>3</v>
      </c>
      <c r="E164" s="211">
        <v>3</v>
      </c>
      <c r="F164" s="60" t="s">
        <v>101</v>
      </c>
    </row>
    <row r="165" spans="1:6" s="272" customFormat="1" ht="22.5">
      <c r="A165" s="211" t="s">
        <v>61</v>
      </c>
      <c r="B165" s="185" t="s">
        <v>103</v>
      </c>
      <c r="C165" s="211">
        <v>1</v>
      </c>
      <c r="D165" s="211">
        <v>2</v>
      </c>
      <c r="E165" s="211">
        <v>2</v>
      </c>
      <c r="F165" s="60" t="s">
        <v>102</v>
      </c>
    </row>
    <row r="166" spans="1:6" s="272" customFormat="1" ht="22.5">
      <c r="A166" s="462" t="s">
        <v>51</v>
      </c>
      <c r="B166" s="185" t="s">
        <v>16</v>
      </c>
      <c r="C166" s="211">
        <v>1.5</v>
      </c>
      <c r="D166" s="211">
        <v>3</v>
      </c>
      <c r="E166" s="211">
        <v>3</v>
      </c>
      <c r="F166" s="60" t="s">
        <v>104</v>
      </c>
    </row>
    <row r="167" spans="1:6" s="272" customFormat="1" ht="22.5">
      <c r="A167" s="211" t="s">
        <v>76</v>
      </c>
      <c r="B167" s="185" t="s">
        <v>107</v>
      </c>
      <c r="C167" s="211">
        <v>0</v>
      </c>
      <c r="D167" s="211">
        <v>4</v>
      </c>
      <c r="E167" s="211">
        <v>2</v>
      </c>
      <c r="F167" s="60" t="s">
        <v>105</v>
      </c>
    </row>
    <row r="168" spans="1:6" s="122" customFormat="1" ht="15.75">
      <c r="A168" s="211" t="s">
        <v>58</v>
      </c>
      <c r="B168" s="185" t="s">
        <v>19</v>
      </c>
      <c r="C168" s="225">
        <v>1.5</v>
      </c>
      <c r="D168" s="225">
        <v>3</v>
      </c>
      <c r="E168" s="225">
        <v>3</v>
      </c>
      <c r="F168" s="60" t="s">
        <v>818</v>
      </c>
    </row>
    <row r="169" spans="1:6" s="417" customFormat="1" ht="15.75">
      <c r="A169" s="211" t="s">
        <v>465</v>
      </c>
      <c r="B169" s="345" t="s">
        <v>119</v>
      </c>
      <c r="C169" s="211">
        <v>1.5</v>
      </c>
      <c r="D169" s="211">
        <v>3</v>
      </c>
      <c r="E169" s="211">
        <v>3</v>
      </c>
      <c r="F169" s="60" t="s">
        <v>48</v>
      </c>
    </row>
    <row r="170" spans="1:6" s="221" customFormat="1" ht="15.75">
      <c r="A170" s="211" t="s">
        <v>68</v>
      </c>
      <c r="B170" s="185" t="s">
        <v>25</v>
      </c>
      <c r="C170" s="225">
        <v>1.5</v>
      </c>
      <c r="D170" s="225">
        <v>3</v>
      </c>
      <c r="E170" s="225">
        <v>3</v>
      </c>
      <c r="F170" s="60" t="s">
        <v>34</v>
      </c>
    </row>
    <row r="171" spans="1:6" s="221" customFormat="1" ht="15.75">
      <c r="A171" s="211" t="s">
        <v>64</v>
      </c>
      <c r="B171" s="185" t="s">
        <v>109</v>
      </c>
      <c r="C171" s="225">
        <v>1.5</v>
      </c>
      <c r="D171" s="225">
        <v>3</v>
      </c>
      <c r="E171" s="225">
        <v>3</v>
      </c>
      <c r="F171" s="60" t="s">
        <v>108</v>
      </c>
    </row>
    <row r="172" spans="1:6" s="122" customFormat="1" ht="15.75">
      <c r="A172" s="225" t="s">
        <v>461</v>
      </c>
      <c r="B172" s="351" t="s">
        <v>110</v>
      </c>
      <c r="C172" s="225">
        <v>1</v>
      </c>
      <c r="D172" s="225">
        <v>2</v>
      </c>
      <c r="E172" s="225">
        <v>2</v>
      </c>
      <c r="F172" s="340" t="s">
        <v>46</v>
      </c>
    </row>
    <row r="173" spans="1:6" s="272" customFormat="1" ht="15.75">
      <c r="A173" s="211" t="s">
        <v>60</v>
      </c>
      <c r="B173" s="185" t="s">
        <v>21</v>
      </c>
      <c r="C173" s="225">
        <v>1.5</v>
      </c>
      <c r="D173" s="225">
        <v>3</v>
      </c>
      <c r="E173" s="225">
        <v>3</v>
      </c>
      <c r="F173" s="60" t="s">
        <v>46</v>
      </c>
    </row>
    <row r="174" spans="1:6" s="272" customFormat="1" ht="15.75">
      <c r="A174" s="211" t="s">
        <v>81</v>
      </c>
      <c r="B174" s="185" t="s">
        <v>33</v>
      </c>
      <c r="C174" s="225">
        <v>1.5</v>
      </c>
      <c r="D174" s="225">
        <v>3</v>
      </c>
      <c r="E174" s="225">
        <v>3</v>
      </c>
      <c r="F174" s="60" t="s">
        <v>48</v>
      </c>
    </row>
    <row r="175" spans="1:6" ht="15.75">
      <c r="A175" s="211" t="s">
        <v>71</v>
      </c>
      <c r="B175" s="185" t="s">
        <v>27</v>
      </c>
      <c r="C175" s="225">
        <v>1.5</v>
      </c>
      <c r="D175" s="225">
        <v>3</v>
      </c>
      <c r="E175" s="225">
        <v>3</v>
      </c>
      <c r="F175" s="60" t="s">
        <v>46</v>
      </c>
    </row>
    <row r="176" spans="1:6" s="272" customFormat="1" ht="15.75">
      <c r="A176" s="211" t="s">
        <v>77</v>
      </c>
      <c r="B176" s="185" t="s">
        <v>112</v>
      </c>
      <c r="C176" s="225">
        <v>0</v>
      </c>
      <c r="D176" s="225">
        <v>6</v>
      </c>
      <c r="E176" s="225">
        <v>3</v>
      </c>
      <c r="F176" s="60" t="s">
        <v>76</v>
      </c>
    </row>
    <row r="177" spans="1:6" s="272" customFormat="1" ht="15.75">
      <c r="A177" s="211" t="s">
        <v>80</v>
      </c>
      <c r="B177" s="185" t="s">
        <v>32</v>
      </c>
      <c r="C177" s="225">
        <v>1.5</v>
      </c>
      <c r="D177" s="225">
        <v>3</v>
      </c>
      <c r="E177" s="225">
        <v>3</v>
      </c>
      <c r="F177" s="60" t="s">
        <v>62</v>
      </c>
    </row>
    <row r="178" spans="1:6" s="272" customFormat="1" ht="15.75">
      <c r="A178" s="211" t="s">
        <v>79</v>
      </c>
      <c r="B178" s="185" t="s">
        <v>31</v>
      </c>
      <c r="C178" s="225">
        <v>1.5</v>
      </c>
      <c r="D178" s="225">
        <v>3</v>
      </c>
      <c r="E178" s="225">
        <v>3</v>
      </c>
      <c r="F178" s="60" t="s">
        <v>62</v>
      </c>
    </row>
    <row r="179" spans="1:6" s="285" customFormat="1" ht="15.75">
      <c r="A179" s="211" t="s">
        <v>55</v>
      </c>
      <c r="B179" s="185" t="s">
        <v>17</v>
      </c>
      <c r="C179" s="211">
        <v>1</v>
      </c>
      <c r="D179" s="211">
        <v>2</v>
      </c>
      <c r="E179" s="211">
        <v>2</v>
      </c>
      <c r="F179" s="60" t="s">
        <v>115</v>
      </c>
    </row>
    <row r="180" spans="1:6" s="272" customFormat="1" ht="15.75">
      <c r="A180" s="211" t="s">
        <v>66</v>
      </c>
      <c r="B180" s="185" t="s">
        <v>24</v>
      </c>
      <c r="C180" s="225">
        <v>1.5</v>
      </c>
      <c r="D180" s="225">
        <v>3</v>
      </c>
      <c r="E180" s="225">
        <v>3</v>
      </c>
      <c r="F180" s="60" t="s">
        <v>67</v>
      </c>
    </row>
    <row r="181" spans="1:6" s="272" customFormat="1" ht="15.75">
      <c r="A181" s="211" t="s">
        <v>63</v>
      </c>
      <c r="B181" s="185" t="s">
        <v>22</v>
      </c>
      <c r="C181" s="225">
        <v>1.5</v>
      </c>
      <c r="D181" s="225">
        <v>3</v>
      </c>
      <c r="E181" s="225">
        <v>3</v>
      </c>
      <c r="F181" s="60" t="s">
        <v>819</v>
      </c>
    </row>
    <row r="182" spans="1:6" s="272" customFormat="1" ht="15.75">
      <c r="A182" s="211" t="s">
        <v>67</v>
      </c>
      <c r="B182" s="185" t="s">
        <v>114</v>
      </c>
      <c r="C182" s="225">
        <v>1.5</v>
      </c>
      <c r="D182" s="225">
        <v>3</v>
      </c>
      <c r="E182" s="225">
        <v>3</v>
      </c>
      <c r="F182" s="60" t="s">
        <v>113</v>
      </c>
    </row>
    <row r="183" spans="1:6" s="285" customFormat="1" ht="15.75">
      <c r="A183" s="211" t="s">
        <v>73</v>
      </c>
      <c r="B183" s="185" t="s">
        <v>29</v>
      </c>
      <c r="C183" s="225">
        <v>1.5</v>
      </c>
      <c r="D183" s="225">
        <v>3</v>
      </c>
      <c r="E183" s="225">
        <v>3</v>
      </c>
      <c r="F183" s="347" t="s">
        <v>821</v>
      </c>
    </row>
    <row r="184" spans="1:6" s="272" customFormat="1">
      <c r="A184" s="169" t="s">
        <v>516</v>
      </c>
      <c r="B184" s="696" t="s">
        <v>169</v>
      </c>
      <c r="C184" s="32">
        <v>3</v>
      </c>
      <c r="D184" s="32" t="s">
        <v>816</v>
      </c>
      <c r="E184" s="32">
        <v>3</v>
      </c>
      <c r="F184" s="423" t="s">
        <v>816</v>
      </c>
    </row>
    <row r="185" spans="1:6" s="272" customFormat="1" ht="15.75">
      <c r="A185" s="211" t="s">
        <v>517</v>
      </c>
      <c r="B185" s="185" t="s">
        <v>170</v>
      </c>
      <c r="C185" s="225">
        <v>3</v>
      </c>
      <c r="D185" s="225">
        <v>0</v>
      </c>
      <c r="E185" s="225">
        <v>3</v>
      </c>
      <c r="F185" s="60" t="s">
        <v>523</v>
      </c>
    </row>
    <row r="186" spans="1:6" s="272" customFormat="1">
      <c r="A186" s="169" t="s">
        <v>517</v>
      </c>
      <c r="B186" s="696" t="s">
        <v>170</v>
      </c>
      <c r="C186" s="32">
        <v>3</v>
      </c>
      <c r="D186" s="32" t="s">
        <v>816</v>
      </c>
      <c r="E186" s="32">
        <v>3</v>
      </c>
      <c r="F186" s="423" t="s">
        <v>523</v>
      </c>
    </row>
    <row r="187" spans="1:6" s="272" customFormat="1">
      <c r="A187" s="693" t="s">
        <v>529</v>
      </c>
      <c r="B187" s="192" t="s">
        <v>182</v>
      </c>
      <c r="C187" s="24">
        <v>2</v>
      </c>
      <c r="D187" s="24">
        <v>2</v>
      </c>
      <c r="E187" s="24">
        <v>3</v>
      </c>
      <c r="F187" s="24" t="s">
        <v>516</v>
      </c>
    </row>
    <row r="188" spans="1:6" s="285" customFormat="1" ht="15.75">
      <c r="A188" s="211" t="s">
        <v>530</v>
      </c>
      <c r="B188" s="185" t="s">
        <v>183</v>
      </c>
      <c r="C188" s="225">
        <v>2</v>
      </c>
      <c r="D188" s="225">
        <v>2</v>
      </c>
      <c r="E188" s="225">
        <v>3</v>
      </c>
      <c r="F188" s="60" t="s">
        <v>831</v>
      </c>
    </row>
    <row r="189" spans="1:6" s="272" customFormat="1" ht="15.75">
      <c r="A189" s="211" t="s">
        <v>531</v>
      </c>
      <c r="B189" s="241" t="s">
        <v>184</v>
      </c>
      <c r="C189" s="211">
        <v>2</v>
      </c>
      <c r="D189" s="211">
        <v>2</v>
      </c>
      <c r="E189" s="211">
        <v>3</v>
      </c>
      <c r="F189" s="60" t="s">
        <v>823</v>
      </c>
    </row>
    <row r="190" spans="1:6" ht="15.75">
      <c r="A190" s="211" t="s">
        <v>518</v>
      </c>
      <c r="B190" s="185" t="s">
        <v>171</v>
      </c>
      <c r="C190" s="225">
        <v>3</v>
      </c>
      <c r="D190" s="225">
        <v>0</v>
      </c>
      <c r="E190" s="225">
        <v>3</v>
      </c>
      <c r="F190" s="60" t="s">
        <v>523</v>
      </c>
    </row>
    <row r="191" spans="1:6" s="272" customFormat="1">
      <c r="A191" s="169" t="s">
        <v>518</v>
      </c>
      <c r="B191" s="696" t="s">
        <v>171</v>
      </c>
      <c r="C191" s="32">
        <v>3</v>
      </c>
      <c r="D191" s="32" t="s">
        <v>816</v>
      </c>
      <c r="E191" s="32">
        <v>3</v>
      </c>
      <c r="F191" s="423" t="s">
        <v>523</v>
      </c>
    </row>
    <row r="192" spans="1:6" s="272" customFormat="1">
      <c r="A192" s="169" t="s">
        <v>520</v>
      </c>
      <c r="B192" s="696" t="s">
        <v>173</v>
      </c>
      <c r="C192" s="32">
        <v>3</v>
      </c>
      <c r="D192" s="32" t="s">
        <v>816</v>
      </c>
      <c r="E192" s="32">
        <v>3</v>
      </c>
      <c r="F192" s="423" t="s">
        <v>523</v>
      </c>
    </row>
    <row r="193" spans="1:6" s="272" customFormat="1" ht="15.75">
      <c r="A193" s="211" t="s">
        <v>519</v>
      </c>
      <c r="B193" s="185" t="s">
        <v>172</v>
      </c>
      <c r="C193" s="225">
        <v>3</v>
      </c>
      <c r="D193" s="225">
        <v>0</v>
      </c>
      <c r="E193" s="225">
        <v>3</v>
      </c>
      <c r="F193" s="60" t="s">
        <v>825</v>
      </c>
    </row>
    <row r="194" spans="1:6" s="272" customFormat="1" ht="15.75">
      <c r="A194" s="211" t="s">
        <v>534</v>
      </c>
      <c r="B194" s="185" t="s">
        <v>187</v>
      </c>
      <c r="C194" s="225">
        <v>3</v>
      </c>
      <c r="D194" s="225">
        <v>0</v>
      </c>
      <c r="E194" s="225">
        <v>3</v>
      </c>
      <c r="F194" s="60" t="s">
        <v>525</v>
      </c>
    </row>
    <row r="195" spans="1:6" s="272" customFormat="1">
      <c r="A195" s="169" t="s">
        <v>535</v>
      </c>
      <c r="B195" s="696" t="s">
        <v>188</v>
      </c>
      <c r="C195" s="32">
        <v>3</v>
      </c>
      <c r="D195" s="32" t="s">
        <v>816</v>
      </c>
      <c r="E195" s="32">
        <v>3</v>
      </c>
      <c r="F195" s="423" t="s">
        <v>835</v>
      </c>
    </row>
    <row r="196" spans="1:6" s="272" customFormat="1" ht="15.75">
      <c r="A196" s="211" t="s">
        <v>521</v>
      </c>
      <c r="B196" s="185" t="s">
        <v>174</v>
      </c>
      <c r="C196" s="225">
        <v>0</v>
      </c>
      <c r="D196" s="225">
        <v>8</v>
      </c>
      <c r="E196" s="225">
        <v>4</v>
      </c>
      <c r="F196" s="60" t="s">
        <v>831</v>
      </c>
    </row>
    <row r="197" spans="1:6" s="285" customFormat="1" ht="15.75">
      <c r="A197" s="225" t="s">
        <v>522</v>
      </c>
      <c r="B197" s="351" t="s">
        <v>175</v>
      </c>
      <c r="C197" s="225">
        <v>3</v>
      </c>
      <c r="D197" s="225">
        <v>0</v>
      </c>
      <c r="E197" s="225">
        <v>3</v>
      </c>
      <c r="F197" s="340" t="s">
        <v>832</v>
      </c>
    </row>
    <row r="198" spans="1:6" s="272" customFormat="1" ht="15.75">
      <c r="A198" s="225" t="s">
        <v>539</v>
      </c>
      <c r="B198" s="339" t="s">
        <v>192</v>
      </c>
      <c r="C198" s="225">
        <v>3</v>
      </c>
      <c r="D198" s="225">
        <v>0</v>
      </c>
      <c r="E198" s="225">
        <v>3</v>
      </c>
      <c r="F198" s="340" t="s">
        <v>831</v>
      </c>
    </row>
    <row r="199" spans="1:6" s="285" customFormat="1" ht="15.75">
      <c r="A199" s="211" t="s">
        <v>540</v>
      </c>
      <c r="B199" s="185" t="s">
        <v>1160</v>
      </c>
      <c r="C199" s="225">
        <v>2</v>
      </c>
      <c r="D199" s="225">
        <v>0</v>
      </c>
      <c r="E199" s="225">
        <v>2</v>
      </c>
      <c r="F199" s="60" t="s">
        <v>518</v>
      </c>
    </row>
    <row r="200" spans="1:6" s="29" customFormat="1" ht="15.75">
      <c r="A200" s="211" t="s">
        <v>523</v>
      </c>
      <c r="B200" s="345" t="s">
        <v>176</v>
      </c>
      <c r="C200" s="211">
        <v>3</v>
      </c>
      <c r="D200" s="211">
        <v>0</v>
      </c>
      <c r="E200" s="211">
        <v>3</v>
      </c>
      <c r="F200" s="60" t="s">
        <v>519</v>
      </c>
    </row>
    <row r="201" spans="1:6" s="285" customFormat="1">
      <c r="A201" s="693" t="s">
        <v>524</v>
      </c>
      <c r="B201" s="192" t="s">
        <v>177</v>
      </c>
      <c r="C201" s="24">
        <v>3</v>
      </c>
      <c r="D201" s="24" t="s">
        <v>816</v>
      </c>
      <c r="E201" s="24">
        <v>3</v>
      </c>
      <c r="F201" s="24" t="s">
        <v>519</v>
      </c>
    </row>
    <row r="202" spans="1:6" s="272" customFormat="1" ht="15.75">
      <c r="A202" s="211" t="s">
        <v>525</v>
      </c>
      <c r="B202" s="185" t="s">
        <v>178</v>
      </c>
      <c r="C202" s="225">
        <v>3</v>
      </c>
      <c r="D202" s="225">
        <v>0</v>
      </c>
      <c r="E202" s="225">
        <v>3</v>
      </c>
      <c r="F202" s="60" t="s">
        <v>833</v>
      </c>
    </row>
    <row r="203" spans="1:6" s="285" customFormat="1" ht="15.75">
      <c r="A203" s="211" t="s">
        <v>526</v>
      </c>
      <c r="B203" s="185" t="s">
        <v>179</v>
      </c>
      <c r="C203" s="225">
        <v>2</v>
      </c>
      <c r="D203" s="225">
        <v>0</v>
      </c>
      <c r="E203" s="225">
        <v>2</v>
      </c>
      <c r="F203" s="60" t="s">
        <v>816</v>
      </c>
    </row>
    <row r="204" spans="1:6" s="285" customFormat="1" ht="15.75">
      <c r="A204" s="211" t="s">
        <v>527</v>
      </c>
      <c r="B204" s="241" t="s">
        <v>180</v>
      </c>
      <c r="C204" s="225">
        <v>3</v>
      </c>
      <c r="D204" s="225">
        <v>0</v>
      </c>
      <c r="E204" s="225">
        <v>3</v>
      </c>
      <c r="F204" s="60" t="s">
        <v>529</v>
      </c>
    </row>
    <row r="205" spans="1:6" s="285" customFormat="1" ht="15.75">
      <c r="A205" s="211" t="s">
        <v>528</v>
      </c>
      <c r="B205" s="185" t="s">
        <v>181</v>
      </c>
      <c r="C205" s="225">
        <v>0</v>
      </c>
      <c r="D205" s="225">
        <v>8</v>
      </c>
      <c r="E205" s="225">
        <v>4</v>
      </c>
      <c r="F205" s="60" t="s">
        <v>834</v>
      </c>
    </row>
    <row r="206" spans="1:6" s="272" customFormat="1" ht="15.75">
      <c r="A206" s="211" t="s">
        <v>536</v>
      </c>
      <c r="B206" s="185" t="s">
        <v>189</v>
      </c>
      <c r="C206" s="211">
        <v>2</v>
      </c>
      <c r="D206" s="211">
        <v>0</v>
      </c>
      <c r="E206" s="211">
        <v>2</v>
      </c>
      <c r="F206" s="60" t="s">
        <v>836</v>
      </c>
    </row>
    <row r="207" spans="1:6" s="221" customFormat="1" ht="15.75">
      <c r="A207" s="211" t="s">
        <v>572</v>
      </c>
      <c r="B207" s="185" t="s">
        <v>116</v>
      </c>
      <c r="C207" s="225">
        <v>2</v>
      </c>
      <c r="D207" s="225">
        <v>0</v>
      </c>
      <c r="E207" s="225">
        <v>2</v>
      </c>
      <c r="F207" s="60" t="s">
        <v>989</v>
      </c>
    </row>
    <row r="208" spans="1:6" s="272" customFormat="1" ht="15.75">
      <c r="A208" s="211" t="s">
        <v>542</v>
      </c>
      <c r="B208" s="185" t="s">
        <v>990</v>
      </c>
      <c r="C208" s="211">
        <v>2</v>
      </c>
      <c r="D208" s="211">
        <v>2</v>
      </c>
      <c r="E208" s="211">
        <v>3</v>
      </c>
      <c r="F208" s="60">
        <v>0</v>
      </c>
    </row>
    <row r="209" spans="1:6" s="272" customFormat="1" ht="15.75">
      <c r="A209" s="211" t="s">
        <v>543</v>
      </c>
      <c r="B209" s="185" t="s">
        <v>195</v>
      </c>
      <c r="C209" s="211">
        <v>2</v>
      </c>
      <c r="D209" s="211">
        <v>1</v>
      </c>
      <c r="E209" s="211">
        <v>2.5</v>
      </c>
      <c r="F209" s="60" t="s">
        <v>989</v>
      </c>
    </row>
    <row r="210" spans="1:6" s="285" customFormat="1" ht="15.75">
      <c r="A210" s="211" t="s">
        <v>544</v>
      </c>
      <c r="B210" s="185" t="s">
        <v>196</v>
      </c>
      <c r="C210" s="211">
        <v>2</v>
      </c>
      <c r="D210" s="211">
        <v>1</v>
      </c>
      <c r="E210" s="211">
        <v>2.5</v>
      </c>
      <c r="F210" s="60" t="s">
        <v>989</v>
      </c>
    </row>
    <row r="211" spans="1:6" s="272" customFormat="1" ht="15.75">
      <c r="A211" s="211" t="s">
        <v>545</v>
      </c>
      <c r="B211" s="185" t="s">
        <v>991</v>
      </c>
      <c r="C211" s="225">
        <v>3</v>
      </c>
      <c r="D211" s="225">
        <v>2</v>
      </c>
      <c r="E211" s="225">
        <v>4</v>
      </c>
      <c r="F211" s="60" t="s">
        <v>542</v>
      </c>
    </row>
    <row r="212" spans="1:6" s="417" customFormat="1" ht="15.75">
      <c r="A212" s="225" t="s">
        <v>546</v>
      </c>
      <c r="B212" s="505" t="s">
        <v>198</v>
      </c>
      <c r="C212" s="216">
        <v>2</v>
      </c>
      <c r="D212" s="216">
        <v>1</v>
      </c>
      <c r="E212" s="216">
        <v>2.5</v>
      </c>
      <c r="F212" s="403" t="s">
        <v>543</v>
      </c>
    </row>
    <row r="213" spans="1:6" s="361" customFormat="1" ht="15.75">
      <c r="A213" s="211" t="s">
        <v>547</v>
      </c>
      <c r="B213" s="185" t="s">
        <v>199</v>
      </c>
      <c r="C213" s="225">
        <v>2</v>
      </c>
      <c r="D213" s="225">
        <v>1</v>
      </c>
      <c r="E213" s="225">
        <v>2.5</v>
      </c>
      <c r="F213" s="60" t="s">
        <v>544</v>
      </c>
    </row>
    <row r="214" spans="1:6" s="361" customFormat="1" ht="15.75">
      <c r="A214" s="211" t="s">
        <v>548</v>
      </c>
      <c r="B214" s="185" t="s">
        <v>200</v>
      </c>
      <c r="C214" s="225">
        <v>2</v>
      </c>
      <c r="D214" s="225">
        <v>1</v>
      </c>
      <c r="E214" s="225">
        <v>2.5</v>
      </c>
      <c r="F214" s="60" t="s">
        <v>544</v>
      </c>
    </row>
    <row r="215" spans="1:6" s="272" customFormat="1" ht="15.75">
      <c r="A215" s="211" t="s">
        <v>549</v>
      </c>
      <c r="B215" s="185" t="s">
        <v>995</v>
      </c>
      <c r="C215" s="225">
        <v>2</v>
      </c>
      <c r="D215" s="225">
        <v>1</v>
      </c>
      <c r="E215" s="225">
        <v>2.5</v>
      </c>
      <c r="F215" s="60" t="s">
        <v>548</v>
      </c>
    </row>
    <row r="216" spans="1:6" s="285" customFormat="1" ht="15.75">
      <c r="A216" s="211" t="s">
        <v>1063</v>
      </c>
      <c r="B216" s="185" t="s">
        <v>1064</v>
      </c>
      <c r="C216" s="211">
        <v>2</v>
      </c>
      <c r="D216" s="211">
        <v>2</v>
      </c>
      <c r="E216" s="211">
        <v>3</v>
      </c>
      <c r="F216" s="60" t="s">
        <v>989</v>
      </c>
    </row>
    <row r="217" spans="1:6" s="272" customFormat="1">
      <c r="A217" s="169" t="s">
        <v>1168</v>
      </c>
      <c r="B217" s="184" t="s">
        <v>1167</v>
      </c>
      <c r="C217" s="708">
        <v>2</v>
      </c>
      <c r="D217" s="708">
        <v>2</v>
      </c>
      <c r="E217" s="708">
        <v>3</v>
      </c>
      <c r="F217" s="418" t="s">
        <v>1063</v>
      </c>
    </row>
    <row r="218" spans="1:6" s="285" customFormat="1" ht="15.75">
      <c r="A218" s="211" t="s">
        <v>551</v>
      </c>
      <c r="B218" s="185" t="s">
        <v>203</v>
      </c>
      <c r="C218" s="225">
        <v>2</v>
      </c>
      <c r="D218" s="225">
        <v>1</v>
      </c>
      <c r="E218" s="225">
        <v>2.5</v>
      </c>
      <c r="F218" s="60" t="s">
        <v>542</v>
      </c>
    </row>
    <row r="219" spans="1:6" s="272" customFormat="1" ht="15.75">
      <c r="A219" s="225" t="s">
        <v>553</v>
      </c>
      <c r="B219" s="351" t="s">
        <v>205</v>
      </c>
      <c r="C219" s="225">
        <v>2</v>
      </c>
      <c r="D219" s="225">
        <v>0</v>
      </c>
      <c r="E219" s="225">
        <v>2</v>
      </c>
      <c r="F219" s="340" t="s">
        <v>562</v>
      </c>
    </row>
    <row r="220" spans="1:6" s="272" customFormat="1" ht="15.75">
      <c r="A220" s="211" t="s">
        <v>1042</v>
      </c>
      <c r="B220" s="185" t="s">
        <v>1043</v>
      </c>
      <c r="C220" s="225">
        <v>3</v>
      </c>
      <c r="D220" s="225">
        <v>2</v>
      </c>
      <c r="E220" s="225">
        <v>4</v>
      </c>
      <c r="F220" s="60" t="s">
        <v>989</v>
      </c>
    </row>
    <row r="221" spans="1:6" s="272" customFormat="1" ht="15.75">
      <c r="A221" s="211" t="s">
        <v>573</v>
      </c>
      <c r="B221" s="227" t="s">
        <v>225</v>
      </c>
      <c r="C221" s="211">
        <v>2</v>
      </c>
      <c r="D221" s="211">
        <v>2</v>
      </c>
      <c r="E221" s="211">
        <v>3</v>
      </c>
      <c r="F221" s="60">
        <v>0</v>
      </c>
    </row>
    <row r="222" spans="1:6" ht="15.75">
      <c r="A222" s="225" t="s">
        <v>574</v>
      </c>
      <c r="B222" s="503" t="s">
        <v>226</v>
      </c>
      <c r="C222" s="216">
        <v>3</v>
      </c>
      <c r="D222" s="216">
        <v>2</v>
      </c>
      <c r="E222" s="216">
        <v>4</v>
      </c>
      <c r="F222" s="403" t="s">
        <v>550</v>
      </c>
    </row>
    <row r="223" spans="1:6" ht="15.75">
      <c r="A223" s="211" t="s">
        <v>550</v>
      </c>
      <c r="B223" s="185" t="s">
        <v>997</v>
      </c>
      <c r="C223" s="225">
        <v>2</v>
      </c>
      <c r="D223" s="225">
        <v>2</v>
      </c>
      <c r="E223" s="225">
        <v>3</v>
      </c>
      <c r="F223" s="60">
        <v>0</v>
      </c>
    </row>
    <row r="224" spans="1:6" ht="15.75">
      <c r="A224" s="211" t="s">
        <v>554</v>
      </c>
      <c r="B224" s="185" t="s">
        <v>1001</v>
      </c>
      <c r="C224" s="225">
        <v>2</v>
      </c>
      <c r="D224" s="225">
        <v>2</v>
      </c>
      <c r="E224" s="225">
        <v>3</v>
      </c>
      <c r="F224" s="60" t="s">
        <v>545</v>
      </c>
    </row>
    <row r="225" spans="1:6" s="285" customFormat="1">
      <c r="A225" s="169" t="s">
        <v>555</v>
      </c>
      <c r="B225" s="184" t="s">
        <v>207</v>
      </c>
      <c r="C225" s="708">
        <v>2</v>
      </c>
      <c r="D225" s="708">
        <v>1</v>
      </c>
      <c r="E225" s="708">
        <v>2.5</v>
      </c>
      <c r="F225" s="418" t="s">
        <v>542</v>
      </c>
    </row>
    <row r="226" spans="1:6" s="156" customFormat="1" ht="27">
      <c r="A226" s="211" t="s">
        <v>1269</v>
      </c>
      <c r="B226" s="185" t="s">
        <v>1307</v>
      </c>
      <c r="C226" s="211">
        <v>2</v>
      </c>
      <c r="D226" s="211">
        <v>2</v>
      </c>
      <c r="E226" s="211">
        <v>3</v>
      </c>
      <c r="F226" s="60" t="s">
        <v>542</v>
      </c>
    </row>
    <row r="227" spans="1:6" s="272" customFormat="1" ht="15.75">
      <c r="A227" s="211" t="s">
        <v>556</v>
      </c>
      <c r="B227" s="185" t="s">
        <v>1004</v>
      </c>
      <c r="C227" s="225">
        <v>2</v>
      </c>
      <c r="D227" s="225">
        <v>1</v>
      </c>
      <c r="E227" s="225">
        <v>2.5</v>
      </c>
      <c r="F227" s="60" t="s">
        <v>554</v>
      </c>
    </row>
    <row r="228" spans="1:6" s="285" customFormat="1" ht="15.75">
      <c r="A228" s="211" t="s">
        <v>557</v>
      </c>
      <c r="B228" s="185" t="s">
        <v>209</v>
      </c>
      <c r="C228" s="225">
        <v>2</v>
      </c>
      <c r="D228" s="225">
        <v>1</v>
      </c>
      <c r="E228" s="225">
        <v>2.5</v>
      </c>
      <c r="F228" s="60" t="s">
        <v>547</v>
      </c>
    </row>
    <row r="229" spans="1:6" s="221" customFormat="1" ht="15.75">
      <c r="A229" s="211" t="s">
        <v>558</v>
      </c>
      <c r="B229" s="241" t="s">
        <v>1007</v>
      </c>
      <c r="C229" s="211">
        <v>2</v>
      </c>
      <c r="D229" s="211">
        <v>1</v>
      </c>
      <c r="E229" s="211">
        <v>2.5</v>
      </c>
      <c r="F229" s="60" t="s">
        <v>546</v>
      </c>
    </row>
    <row r="230" spans="1:6" s="156" customFormat="1" ht="15.75">
      <c r="A230" s="211" t="s">
        <v>559</v>
      </c>
      <c r="B230" s="185" t="s">
        <v>211</v>
      </c>
      <c r="C230" s="225">
        <v>2</v>
      </c>
      <c r="D230" s="225">
        <v>1</v>
      </c>
      <c r="E230" s="225">
        <v>2.5</v>
      </c>
      <c r="F230" s="60" t="s">
        <v>1008</v>
      </c>
    </row>
    <row r="231" spans="1:6" s="221" customFormat="1" ht="15.75">
      <c r="A231" s="211" t="s">
        <v>560</v>
      </c>
      <c r="B231" s="185" t="s">
        <v>1010</v>
      </c>
      <c r="C231" s="225">
        <v>2</v>
      </c>
      <c r="D231" s="225">
        <v>1</v>
      </c>
      <c r="E231" s="225">
        <v>2.5</v>
      </c>
      <c r="F231" s="60" t="s">
        <v>549</v>
      </c>
    </row>
    <row r="232" spans="1:6" s="221" customFormat="1" ht="15.75">
      <c r="A232" s="211" t="s">
        <v>563</v>
      </c>
      <c r="B232" s="185" t="s">
        <v>215</v>
      </c>
      <c r="C232" s="211">
        <v>2</v>
      </c>
      <c r="D232" s="211">
        <v>1</v>
      </c>
      <c r="E232" s="211">
        <v>2.5</v>
      </c>
      <c r="F232" s="60" t="s">
        <v>841</v>
      </c>
    </row>
    <row r="233" spans="1:6" s="221" customFormat="1">
      <c r="A233" s="674" t="s">
        <v>1173</v>
      </c>
      <c r="B233" s="143" t="s">
        <v>1172</v>
      </c>
      <c r="C233" s="144">
        <v>2</v>
      </c>
      <c r="D233" s="144">
        <v>1</v>
      </c>
      <c r="E233" s="144">
        <v>2.5</v>
      </c>
      <c r="F233" s="21" t="s">
        <v>1045</v>
      </c>
    </row>
    <row r="234" spans="1:6" s="221" customFormat="1">
      <c r="A234" s="169" t="s">
        <v>1978</v>
      </c>
      <c r="B234" s="184" t="s">
        <v>1056</v>
      </c>
      <c r="C234" s="708">
        <v>2</v>
      </c>
      <c r="D234" s="708">
        <v>1</v>
      </c>
      <c r="E234" s="708">
        <v>2.5</v>
      </c>
      <c r="F234" s="418" t="s">
        <v>1054</v>
      </c>
    </row>
    <row r="235" spans="1:6" s="221" customFormat="1" ht="15.75">
      <c r="A235" s="211" t="s">
        <v>564</v>
      </c>
      <c r="B235" s="185" t="s">
        <v>216</v>
      </c>
      <c r="C235" s="225">
        <v>2</v>
      </c>
      <c r="D235" s="225">
        <v>1</v>
      </c>
      <c r="E235" s="225">
        <v>2.5</v>
      </c>
      <c r="F235" s="60" t="s">
        <v>562</v>
      </c>
    </row>
    <row r="236" spans="1:6" s="221" customFormat="1" ht="15.75">
      <c r="A236" s="211" t="s">
        <v>552</v>
      </c>
      <c r="B236" s="241" t="s">
        <v>204</v>
      </c>
      <c r="C236" s="225">
        <v>2</v>
      </c>
      <c r="D236" s="225">
        <v>2</v>
      </c>
      <c r="E236" s="225">
        <v>3</v>
      </c>
      <c r="F236" s="60" t="s">
        <v>554</v>
      </c>
    </row>
    <row r="237" spans="1:6" s="122" customFormat="1" ht="15.75">
      <c r="A237" s="211" t="s">
        <v>1045</v>
      </c>
      <c r="B237" s="185" t="s">
        <v>1046</v>
      </c>
      <c r="C237" s="211">
        <v>2</v>
      </c>
      <c r="D237" s="211">
        <v>1</v>
      </c>
      <c r="E237" s="211">
        <v>2.5</v>
      </c>
      <c r="F237" s="60" t="s">
        <v>554</v>
      </c>
    </row>
    <row r="238" spans="1:6" s="221" customFormat="1" ht="15.75">
      <c r="A238" s="529" t="s">
        <v>570</v>
      </c>
      <c r="B238" s="434" t="s">
        <v>222</v>
      </c>
      <c r="C238" s="559">
        <v>2</v>
      </c>
      <c r="D238" s="559">
        <v>2</v>
      </c>
      <c r="E238" s="559">
        <v>3</v>
      </c>
      <c r="F238" s="530" t="s">
        <v>548</v>
      </c>
    </row>
    <row r="239" spans="1:6" s="285" customFormat="1" ht="15.75">
      <c r="A239" s="211" t="s">
        <v>562</v>
      </c>
      <c r="B239" s="185" t="s">
        <v>214</v>
      </c>
      <c r="C239" s="211">
        <v>2</v>
      </c>
      <c r="D239" s="211">
        <v>1</v>
      </c>
      <c r="E239" s="211">
        <v>2.5</v>
      </c>
      <c r="F239" s="60" t="s">
        <v>551</v>
      </c>
    </row>
    <row r="240" spans="1:6" s="272" customFormat="1" ht="15.75">
      <c r="A240" s="211" t="s">
        <v>575</v>
      </c>
      <c r="B240" s="185" t="s">
        <v>227</v>
      </c>
      <c r="C240" s="211">
        <v>3</v>
      </c>
      <c r="D240" s="211">
        <v>2</v>
      </c>
      <c r="E240" s="211">
        <v>4</v>
      </c>
      <c r="F240" s="60" t="s">
        <v>574</v>
      </c>
    </row>
    <row r="241" spans="1:6" s="272" customFormat="1" ht="15.75">
      <c r="A241" s="211" t="s">
        <v>576</v>
      </c>
      <c r="B241" s="185" t="s">
        <v>1025</v>
      </c>
      <c r="C241" s="211">
        <v>2</v>
      </c>
      <c r="D241" s="211">
        <v>2</v>
      </c>
      <c r="E241" s="211">
        <v>3</v>
      </c>
      <c r="F241" s="60" t="s">
        <v>575</v>
      </c>
    </row>
    <row r="242" spans="1:6" s="272" customFormat="1" ht="15.75">
      <c r="A242" s="211" t="s">
        <v>577</v>
      </c>
      <c r="B242" s="185" t="s">
        <v>229</v>
      </c>
      <c r="C242" s="211">
        <v>3</v>
      </c>
      <c r="D242" s="211">
        <v>2</v>
      </c>
      <c r="E242" s="211">
        <v>4</v>
      </c>
      <c r="F242" s="60" t="s">
        <v>575</v>
      </c>
    </row>
    <row r="243" spans="1:6" s="272" customFormat="1" ht="15.75">
      <c r="A243" s="211" t="s">
        <v>589</v>
      </c>
      <c r="B243" s="185" t="s">
        <v>241</v>
      </c>
      <c r="C243" s="225">
        <v>3</v>
      </c>
      <c r="D243" s="225">
        <v>2</v>
      </c>
      <c r="E243" s="225">
        <v>4</v>
      </c>
      <c r="F243" s="60" t="s">
        <v>575</v>
      </c>
    </row>
    <row r="244" spans="1:6" s="272" customFormat="1" ht="15.75">
      <c r="A244" s="211" t="s">
        <v>561</v>
      </c>
      <c r="B244" s="241" t="s">
        <v>1013</v>
      </c>
      <c r="C244" s="211">
        <v>1.5</v>
      </c>
      <c r="D244" s="211">
        <v>1</v>
      </c>
      <c r="E244" s="211">
        <v>2</v>
      </c>
      <c r="F244" s="60" t="s">
        <v>1012</v>
      </c>
    </row>
    <row r="245" spans="1:6" s="272" customFormat="1" ht="24">
      <c r="A245" s="211" t="s">
        <v>1185</v>
      </c>
      <c r="B245" s="184" t="s">
        <v>1238</v>
      </c>
      <c r="C245" s="418">
        <v>3</v>
      </c>
      <c r="D245" s="418">
        <v>1</v>
      </c>
      <c r="E245" s="418">
        <v>3.5</v>
      </c>
      <c r="F245" s="418" t="s">
        <v>1239</v>
      </c>
    </row>
    <row r="246" spans="1:6" s="156" customFormat="1" ht="15.75">
      <c r="A246" s="211" t="s">
        <v>569</v>
      </c>
      <c r="B246" s="345" t="s">
        <v>221</v>
      </c>
      <c r="C246" s="211">
        <v>2</v>
      </c>
      <c r="D246" s="211">
        <v>0</v>
      </c>
      <c r="E246" s="211">
        <v>2</v>
      </c>
      <c r="F246" s="60" t="s">
        <v>565</v>
      </c>
    </row>
    <row r="247" spans="1:6" s="285" customFormat="1" ht="15.75">
      <c r="A247" s="211" t="s">
        <v>567</v>
      </c>
      <c r="B247" s="185" t="s">
        <v>219</v>
      </c>
      <c r="C247" s="211">
        <v>2</v>
      </c>
      <c r="D247" s="211">
        <v>0</v>
      </c>
      <c r="E247" s="211">
        <v>2</v>
      </c>
      <c r="F247" s="60" t="s">
        <v>554</v>
      </c>
    </row>
    <row r="248" spans="1:6" s="272" customFormat="1" ht="15.75">
      <c r="A248" s="211" t="s">
        <v>571</v>
      </c>
      <c r="B248" s="185" t="s">
        <v>223</v>
      </c>
      <c r="C248" s="211">
        <v>2</v>
      </c>
      <c r="D248" s="211">
        <v>2</v>
      </c>
      <c r="E248" s="211">
        <v>3</v>
      </c>
      <c r="F248" s="60" t="s">
        <v>559</v>
      </c>
    </row>
    <row r="249" spans="1:6" s="272" customFormat="1" ht="15.75">
      <c r="A249" s="211" t="s">
        <v>565</v>
      </c>
      <c r="B249" s="185" t="s">
        <v>1018</v>
      </c>
      <c r="C249" s="211">
        <v>2</v>
      </c>
      <c r="D249" s="211">
        <v>2</v>
      </c>
      <c r="E249" s="211">
        <v>3</v>
      </c>
      <c r="F249" s="60" t="s">
        <v>556</v>
      </c>
    </row>
    <row r="250" spans="1:6" s="272" customFormat="1">
      <c r="A250" s="265" t="s">
        <v>1178</v>
      </c>
      <c r="B250" s="251" t="s">
        <v>1177</v>
      </c>
      <c r="C250" s="252">
        <v>3</v>
      </c>
      <c r="D250" s="252">
        <v>0</v>
      </c>
      <c r="E250" s="252">
        <v>3</v>
      </c>
      <c r="F250" s="287" t="s">
        <v>557</v>
      </c>
    </row>
    <row r="251" spans="1:6" s="272" customFormat="1" ht="15.75">
      <c r="A251" s="211" t="s">
        <v>1058</v>
      </c>
      <c r="B251" s="185" t="s">
        <v>1384</v>
      </c>
      <c r="C251" s="211">
        <v>2</v>
      </c>
      <c r="D251" s="211">
        <v>0</v>
      </c>
      <c r="E251" s="211">
        <v>2</v>
      </c>
      <c r="F251" s="60" t="s">
        <v>1054</v>
      </c>
    </row>
    <row r="252" spans="1:6" s="272" customFormat="1" ht="15.75">
      <c r="A252" s="211" t="s">
        <v>566</v>
      </c>
      <c r="B252" s="185" t="s">
        <v>218</v>
      </c>
      <c r="C252" s="211">
        <v>2</v>
      </c>
      <c r="D252" s="211">
        <v>0</v>
      </c>
      <c r="E252" s="211">
        <v>2</v>
      </c>
      <c r="F252" s="60" t="s">
        <v>563</v>
      </c>
    </row>
    <row r="253" spans="1:6" s="272" customFormat="1">
      <c r="A253" s="265" t="s">
        <v>1425</v>
      </c>
      <c r="B253" s="212" t="s">
        <v>1424</v>
      </c>
      <c r="C253" s="213">
        <v>4</v>
      </c>
      <c r="D253" s="213">
        <v>0</v>
      </c>
      <c r="E253" s="213">
        <v>4</v>
      </c>
      <c r="F253" s="21" t="s">
        <v>1173</v>
      </c>
    </row>
    <row r="254" spans="1:6" s="272" customFormat="1" ht="15.75">
      <c r="A254" s="211" t="s">
        <v>1061</v>
      </c>
      <c r="B254" s="185" t="s">
        <v>1062</v>
      </c>
      <c r="C254" s="418">
        <v>3</v>
      </c>
      <c r="D254" s="418">
        <v>0</v>
      </c>
      <c r="E254" s="418">
        <v>3</v>
      </c>
      <c r="F254" s="418" t="s">
        <v>562</v>
      </c>
    </row>
    <row r="255" spans="1:6" s="272" customFormat="1">
      <c r="A255" s="169" t="s">
        <v>1061</v>
      </c>
      <c r="B255" s="184" t="s">
        <v>1062</v>
      </c>
      <c r="C255" s="708">
        <v>3</v>
      </c>
      <c r="D255" s="708" t="s">
        <v>989</v>
      </c>
      <c r="E255" s="708">
        <v>3</v>
      </c>
      <c r="F255" s="418" t="s">
        <v>562</v>
      </c>
    </row>
    <row r="256" spans="1:6" s="272" customFormat="1" ht="15.75">
      <c r="A256" s="211" t="s">
        <v>1398</v>
      </c>
      <c r="B256" s="241" t="s">
        <v>1397</v>
      </c>
      <c r="C256" s="225">
        <v>4</v>
      </c>
      <c r="D256" s="225">
        <v>0</v>
      </c>
      <c r="E256" s="225">
        <v>4</v>
      </c>
      <c r="F256" s="60" t="s">
        <v>552</v>
      </c>
    </row>
    <row r="257" spans="1:6" s="272" customFormat="1" ht="15.75">
      <c r="A257" s="211" t="s">
        <v>580</v>
      </c>
      <c r="B257" s="185" t="s">
        <v>232</v>
      </c>
      <c r="C257" s="211">
        <v>3</v>
      </c>
      <c r="D257" s="211">
        <v>2</v>
      </c>
      <c r="E257" s="211">
        <v>4</v>
      </c>
      <c r="F257" s="169" t="s">
        <v>577</v>
      </c>
    </row>
    <row r="258" spans="1:6" s="272" customFormat="1" ht="15.75">
      <c r="A258" s="211" t="s">
        <v>585</v>
      </c>
      <c r="B258" s="345" t="s">
        <v>237</v>
      </c>
      <c r="C258" s="211">
        <v>3</v>
      </c>
      <c r="D258" s="211">
        <v>2</v>
      </c>
      <c r="E258" s="211">
        <v>4</v>
      </c>
      <c r="F258" s="60" t="s">
        <v>575</v>
      </c>
    </row>
    <row r="259" spans="1:6" s="272" customFormat="1" ht="15.75">
      <c r="A259" s="211" t="s">
        <v>586</v>
      </c>
      <c r="B259" s="185" t="s">
        <v>238</v>
      </c>
      <c r="C259" s="211">
        <v>3</v>
      </c>
      <c r="D259" s="211">
        <v>0</v>
      </c>
      <c r="E259" s="211">
        <v>3</v>
      </c>
      <c r="F259" s="60" t="s">
        <v>575</v>
      </c>
    </row>
    <row r="260" spans="1:6" s="272" customFormat="1">
      <c r="A260" s="169" t="s">
        <v>588</v>
      </c>
      <c r="B260" s="184" t="s">
        <v>240</v>
      </c>
      <c r="C260" s="708">
        <v>3</v>
      </c>
      <c r="D260" s="708" t="s">
        <v>989</v>
      </c>
      <c r="E260" s="708">
        <v>3</v>
      </c>
      <c r="F260" s="418" t="s">
        <v>575</v>
      </c>
    </row>
    <row r="261" spans="1:6" s="221" customFormat="1" ht="15.75">
      <c r="A261" s="211" t="s">
        <v>579</v>
      </c>
      <c r="B261" s="185" t="s">
        <v>231</v>
      </c>
      <c r="C261" s="211">
        <v>3</v>
      </c>
      <c r="D261" s="211">
        <v>2</v>
      </c>
      <c r="E261" s="211">
        <v>4</v>
      </c>
      <c r="F261" s="60" t="s">
        <v>577</v>
      </c>
    </row>
    <row r="262" spans="1:6" s="272" customFormat="1" ht="15.75">
      <c r="A262" s="211" t="s">
        <v>582</v>
      </c>
      <c r="B262" s="241" t="s">
        <v>234</v>
      </c>
      <c r="C262" s="211">
        <v>2</v>
      </c>
      <c r="D262" s="211">
        <v>0</v>
      </c>
      <c r="E262" s="211">
        <v>2</v>
      </c>
      <c r="F262" s="60" t="s">
        <v>577</v>
      </c>
    </row>
    <row r="263" spans="1:6" s="285" customFormat="1" ht="15.75">
      <c r="A263" s="211" t="s">
        <v>568</v>
      </c>
      <c r="B263" s="185" t="s">
        <v>1021</v>
      </c>
      <c r="C263" s="211">
        <v>3</v>
      </c>
      <c r="D263" s="211">
        <v>0</v>
      </c>
      <c r="E263" s="211">
        <v>3</v>
      </c>
      <c r="F263" s="60" t="s">
        <v>556</v>
      </c>
    </row>
    <row r="264" spans="1:6" s="285" customFormat="1" ht="15.75">
      <c r="A264" s="211" t="s">
        <v>1051</v>
      </c>
      <c r="B264" s="185" t="s">
        <v>1052</v>
      </c>
      <c r="C264" s="211">
        <v>3</v>
      </c>
      <c r="D264" s="211">
        <v>0</v>
      </c>
      <c r="E264" s="211">
        <v>3</v>
      </c>
      <c r="F264" s="60" t="s">
        <v>1075</v>
      </c>
    </row>
    <row r="265" spans="1:6" s="285" customFormat="1">
      <c r="A265" s="265" t="s">
        <v>1184</v>
      </c>
      <c r="B265" s="251" t="s">
        <v>1183</v>
      </c>
      <c r="C265" s="252">
        <v>3</v>
      </c>
      <c r="D265" s="252">
        <v>0</v>
      </c>
      <c r="E265" s="252">
        <v>3</v>
      </c>
      <c r="F265" s="287" t="s">
        <v>1185</v>
      </c>
    </row>
    <row r="266" spans="1:6" s="272" customFormat="1" ht="15.75">
      <c r="A266" s="211" t="s">
        <v>1049</v>
      </c>
      <c r="B266" s="185" t="s">
        <v>1385</v>
      </c>
      <c r="C266" s="211">
        <v>3</v>
      </c>
      <c r="D266" s="211">
        <v>0</v>
      </c>
      <c r="E266" s="211">
        <v>3</v>
      </c>
      <c r="F266" s="60" t="s">
        <v>1048</v>
      </c>
    </row>
    <row r="267" spans="1:6" s="272" customFormat="1">
      <c r="A267" s="169" t="s">
        <v>592</v>
      </c>
      <c r="B267" s="184" t="s">
        <v>244</v>
      </c>
      <c r="C267" s="708">
        <v>3</v>
      </c>
      <c r="D267" s="708" t="s">
        <v>989</v>
      </c>
      <c r="E267" s="708">
        <v>3</v>
      </c>
      <c r="F267" s="418" t="s">
        <v>585</v>
      </c>
    </row>
    <row r="268" spans="1:6" s="272" customFormat="1" ht="15.75">
      <c r="A268" s="211" t="s">
        <v>594</v>
      </c>
      <c r="B268" s="185" t="s">
        <v>1037</v>
      </c>
      <c r="C268" s="211">
        <v>3</v>
      </c>
      <c r="D268" s="211">
        <v>0</v>
      </c>
      <c r="E268" s="211">
        <v>3</v>
      </c>
      <c r="F268" s="60" t="s">
        <v>842</v>
      </c>
    </row>
    <row r="269" spans="1:6" s="369" customFormat="1" ht="15.75">
      <c r="A269" s="225" t="s">
        <v>597</v>
      </c>
      <c r="B269" s="339" t="s">
        <v>1039</v>
      </c>
      <c r="C269" s="225">
        <v>3</v>
      </c>
      <c r="D269" s="225">
        <v>0</v>
      </c>
      <c r="E269" s="225">
        <v>3</v>
      </c>
      <c r="F269" s="340" t="s">
        <v>577</v>
      </c>
    </row>
    <row r="270" spans="1:6" s="369" customFormat="1" ht="15.75">
      <c r="A270" s="211" t="s">
        <v>583</v>
      </c>
      <c r="B270" s="185" t="s">
        <v>1031</v>
      </c>
      <c r="C270" s="211">
        <v>3</v>
      </c>
      <c r="D270" s="211">
        <v>2</v>
      </c>
      <c r="E270" s="211">
        <v>4</v>
      </c>
      <c r="F270" s="60" t="s">
        <v>989</v>
      </c>
    </row>
    <row r="271" spans="1:6" s="122" customFormat="1" ht="15.75">
      <c r="A271" s="211" t="s">
        <v>603</v>
      </c>
      <c r="B271" s="185" t="s">
        <v>1041</v>
      </c>
      <c r="C271" s="211">
        <v>2</v>
      </c>
      <c r="D271" s="211">
        <v>2</v>
      </c>
      <c r="E271" s="211">
        <v>3</v>
      </c>
      <c r="F271" s="60" t="s">
        <v>843</v>
      </c>
    </row>
    <row r="272" spans="1:6" s="272" customFormat="1" ht="15.75">
      <c r="A272" s="211" t="s">
        <v>581</v>
      </c>
      <c r="B272" s="185" t="s">
        <v>233</v>
      </c>
      <c r="C272" s="211">
        <v>3</v>
      </c>
      <c r="D272" s="211">
        <v>0</v>
      </c>
      <c r="E272" s="211">
        <v>3</v>
      </c>
      <c r="F272" s="60" t="s">
        <v>576</v>
      </c>
    </row>
    <row r="273" spans="1:6" s="285" customFormat="1" ht="15.75">
      <c r="A273" s="211" t="s">
        <v>578</v>
      </c>
      <c r="B273" s="185" t="s">
        <v>230</v>
      </c>
      <c r="C273" s="211">
        <v>2</v>
      </c>
      <c r="D273" s="211" t="s">
        <v>989</v>
      </c>
      <c r="E273" s="211">
        <v>2</v>
      </c>
      <c r="F273" s="418" t="s">
        <v>577</v>
      </c>
    </row>
    <row r="274" spans="1:6" s="272" customFormat="1" ht="15.75">
      <c r="A274" s="211" t="s">
        <v>590</v>
      </c>
      <c r="B274" s="185" t="s">
        <v>242</v>
      </c>
      <c r="C274" s="211">
        <v>3</v>
      </c>
      <c r="D274" s="211">
        <v>2</v>
      </c>
      <c r="E274" s="211">
        <v>4</v>
      </c>
      <c r="F274" s="60" t="s">
        <v>1380</v>
      </c>
    </row>
    <row r="275" spans="1:6" s="272" customFormat="1" ht="15.75">
      <c r="A275" s="358" t="s">
        <v>1965</v>
      </c>
      <c r="B275" s="345" t="s">
        <v>1253</v>
      </c>
      <c r="C275" s="358">
        <v>1</v>
      </c>
      <c r="D275" s="358">
        <v>2</v>
      </c>
      <c r="E275" s="358">
        <v>2</v>
      </c>
      <c r="F275" s="60" t="s">
        <v>1255</v>
      </c>
    </row>
    <row r="276" spans="1:6" s="285" customFormat="1" ht="15.75">
      <c r="A276" s="358" t="s">
        <v>1434</v>
      </c>
      <c r="B276" s="345" t="s">
        <v>1433</v>
      </c>
      <c r="C276" s="358"/>
      <c r="D276" s="358"/>
      <c r="E276" s="358"/>
      <c r="F276" s="60"/>
    </row>
    <row r="277" spans="1:6" s="285" customFormat="1">
      <c r="A277" s="693" t="s">
        <v>475</v>
      </c>
      <c r="B277" s="192" t="s">
        <v>129</v>
      </c>
      <c r="C277" s="24">
        <v>3</v>
      </c>
      <c r="D277" s="24" t="s">
        <v>816</v>
      </c>
      <c r="E277" s="24">
        <v>3</v>
      </c>
      <c r="F277" s="24" t="s">
        <v>816</v>
      </c>
    </row>
    <row r="278" spans="1:6" s="272" customFormat="1" ht="15.75">
      <c r="A278" s="211" t="s">
        <v>1186</v>
      </c>
      <c r="B278" s="185" t="s">
        <v>116</v>
      </c>
      <c r="C278" s="211">
        <v>2</v>
      </c>
      <c r="D278" s="211">
        <v>0</v>
      </c>
      <c r="E278" s="211">
        <v>2</v>
      </c>
      <c r="F278" s="60" t="s">
        <v>816</v>
      </c>
    </row>
    <row r="279" spans="1:6" s="272" customFormat="1" ht="15.75">
      <c r="A279" s="211" t="s">
        <v>823</v>
      </c>
      <c r="B279" s="185" t="s">
        <v>123</v>
      </c>
      <c r="C279" s="211">
        <v>3</v>
      </c>
      <c r="D279" s="211">
        <v>0</v>
      </c>
      <c r="E279" s="211">
        <v>3</v>
      </c>
      <c r="F279" s="60">
        <v>0</v>
      </c>
    </row>
    <row r="280" spans="1:6" s="272" customFormat="1" ht="15.75">
      <c r="A280" s="458" t="s">
        <v>1187</v>
      </c>
      <c r="B280" s="433" t="s">
        <v>124</v>
      </c>
      <c r="C280" s="458">
        <v>3</v>
      </c>
      <c r="D280" s="458">
        <v>0</v>
      </c>
      <c r="E280" s="458">
        <v>3</v>
      </c>
      <c r="F280" s="459" t="s">
        <v>816</v>
      </c>
    </row>
    <row r="281" spans="1:6" s="283" customFormat="1" ht="15.75">
      <c r="A281" s="211" t="s">
        <v>825</v>
      </c>
      <c r="B281" s="185" t="s">
        <v>125</v>
      </c>
      <c r="C281" s="211">
        <v>2</v>
      </c>
      <c r="D281" s="211">
        <v>2</v>
      </c>
      <c r="E281" s="211">
        <v>3</v>
      </c>
      <c r="F281" s="60" t="s">
        <v>816</v>
      </c>
    </row>
    <row r="282" spans="1:6" s="272" customFormat="1" ht="15.75">
      <c r="A282" s="529" t="s">
        <v>824</v>
      </c>
      <c r="B282" s="434" t="s">
        <v>126</v>
      </c>
      <c r="C282" s="529">
        <v>3</v>
      </c>
      <c r="D282" s="529">
        <v>0</v>
      </c>
      <c r="E282" s="529">
        <v>3</v>
      </c>
      <c r="F282" s="530">
        <v>0</v>
      </c>
    </row>
    <row r="283" spans="1:6" s="272" customFormat="1" ht="15.75">
      <c r="A283" s="211" t="s">
        <v>827</v>
      </c>
      <c r="B283" s="185" t="s">
        <v>127</v>
      </c>
      <c r="C283" s="211">
        <v>3</v>
      </c>
      <c r="D283" s="211">
        <v>0</v>
      </c>
      <c r="E283" s="211">
        <v>3</v>
      </c>
      <c r="F283" s="60">
        <v>0</v>
      </c>
    </row>
    <row r="284" spans="1:6" s="285" customFormat="1" ht="15.75">
      <c r="A284" s="211" t="s">
        <v>1188</v>
      </c>
      <c r="B284" s="185" t="s">
        <v>128</v>
      </c>
      <c r="C284" s="211">
        <v>2</v>
      </c>
      <c r="D284" s="211">
        <v>2</v>
      </c>
      <c r="E284" s="211">
        <v>3</v>
      </c>
      <c r="F284" s="60"/>
    </row>
    <row r="285" spans="1:6" s="285" customFormat="1" ht="15.75">
      <c r="A285" s="211" t="s">
        <v>495</v>
      </c>
      <c r="B285" s="185" t="s">
        <v>148</v>
      </c>
      <c r="C285" s="211">
        <v>3</v>
      </c>
      <c r="D285" s="211">
        <v>0</v>
      </c>
      <c r="E285" s="211">
        <v>3</v>
      </c>
      <c r="F285" s="60" t="s">
        <v>824</v>
      </c>
    </row>
    <row r="286" spans="1:6" s="156" customFormat="1" ht="15.75">
      <c r="A286" s="211" t="s">
        <v>822</v>
      </c>
      <c r="B286" s="345" t="s">
        <v>129</v>
      </c>
      <c r="C286" s="211">
        <v>3</v>
      </c>
      <c r="D286" s="211">
        <v>0</v>
      </c>
      <c r="E286" s="211">
        <v>3</v>
      </c>
      <c r="F286" s="60" t="s">
        <v>816</v>
      </c>
    </row>
    <row r="287" spans="1:6" s="122" customFormat="1" ht="15.75">
      <c r="A287" s="211" t="s">
        <v>1189</v>
      </c>
      <c r="B287" s="185" t="s">
        <v>130</v>
      </c>
      <c r="C287" s="211">
        <v>2</v>
      </c>
      <c r="D287" s="211">
        <v>2</v>
      </c>
      <c r="E287" s="211">
        <v>3</v>
      </c>
      <c r="F287" s="60" t="s">
        <v>822</v>
      </c>
    </row>
    <row r="288" spans="1:6" s="122" customFormat="1" ht="15.75">
      <c r="A288" s="211" t="s">
        <v>1190</v>
      </c>
      <c r="B288" s="185" t="s">
        <v>131</v>
      </c>
      <c r="C288" s="211">
        <v>0</v>
      </c>
      <c r="D288" s="211">
        <v>6</v>
      </c>
      <c r="E288" s="211">
        <v>3</v>
      </c>
      <c r="F288" s="60" t="s">
        <v>816</v>
      </c>
    </row>
    <row r="289" spans="1:6" s="156" customFormat="1" ht="15.75">
      <c r="A289" s="211" t="s">
        <v>831</v>
      </c>
      <c r="B289" s="185" t="s">
        <v>132</v>
      </c>
      <c r="C289" s="211">
        <v>2</v>
      </c>
      <c r="D289" s="211">
        <v>2</v>
      </c>
      <c r="E289" s="211">
        <v>3</v>
      </c>
      <c r="F289" s="60" t="s">
        <v>823</v>
      </c>
    </row>
    <row r="290" spans="1:6" s="156" customFormat="1" ht="15.75">
      <c r="A290" s="211" t="s">
        <v>828</v>
      </c>
      <c r="B290" s="345" t="s">
        <v>133</v>
      </c>
      <c r="C290" s="211">
        <v>3</v>
      </c>
      <c r="D290" s="211">
        <v>0</v>
      </c>
      <c r="E290" s="211">
        <v>3</v>
      </c>
      <c r="F290" s="60" t="s">
        <v>470</v>
      </c>
    </row>
    <row r="291" spans="1:6" s="122" customFormat="1" ht="15.75">
      <c r="A291" s="211" t="s">
        <v>830</v>
      </c>
      <c r="B291" s="185" t="s">
        <v>134</v>
      </c>
      <c r="C291" s="211">
        <v>2</v>
      </c>
      <c r="D291" s="211">
        <v>2</v>
      </c>
      <c r="E291" s="211">
        <v>3</v>
      </c>
      <c r="F291" s="60" t="s">
        <v>816</v>
      </c>
    </row>
    <row r="292" spans="1:6" s="122" customFormat="1" ht="15.75">
      <c r="A292" s="211" t="s">
        <v>496</v>
      </c>
      <c r="B292" s="185" t="s">
        <v>149</v>
      </c>
      <c r="C292" s="211">
        <v>2</v>
      </c>
      <c r="D292" s="211">
        <v>2</v>
      </c>
      <c r="E292" s="211">
        <v>3</v>
      </c>
      <c r="F292" s="60" t="s">
        <v>825</v>
      </c>
    </row>
    <row r="293" spans="1:6" s="122" customFormat="1" ht="15.75">
      <c r="A293" s="211" t="s">
        <v>826</v>
      </c>
      <c r="B293" s="185" t="s">
        <v>135</v>
      </c>
      <c r="C293" s="211">
        <v>2</v>
      </c>
      <c r="D293" s="211">
        <v>2</v>
      </c>
      <c r="E293" s="211">
        <v>3</v>
      </c>
      <c r="F293" s="60" t="s">
        <v>471</v>
      </c>
    </row>
    <row r="294" spans="1:6" s="122" customFormat="1" ht="15.75">
      <c r="A294" s="211" t="s">
        <v>498</v>
      </c>
      <c r="B294" s="185" t="s">
        <v>151</v>
      </c>
      <c r="C294" s="211">
        <v>2</v>
      </c>
      <c r="D294" s="211">
        <v>2</v>
      </c>
      <c r="E294" s="211">
        <v>3</v>
      </c>
      <c r="F294" s="60" t="s">
        <v>495</v>
      </c>
    </row>
    <row r="295" spans="1:6" s="122" customFormat="1" ht="15.75">
      <c r="A295" s="211" t="s">
        <v>499</v>
      </c>
      <c r="B295" s="185" t="s">
        <v>152</v>
      </c>
      <c r="C295" s="211">
        <v>2</v>
      </c>
      <c r="D295" s="211">
        <v>2</v>
      </c>
      <c r="E295" s="211">
        <v>3</v>
      </c>
      <c r="F295" s="60" t="s">
        <v>822</v>
      </c>
    </row>
    <row r="296" spans="1:6" s="122" customFormat="1" ht="14.25">
      <c r="A296" s="169" t="s">
        <v>500</v>
      </c>
      <c r="B296" s="696" t="s">
        <v>153</v>
      </c>
      <c r="C296" s="32">
        <v>3</v>
      </c>
      <c r="D296" s="32" t="s">
        <v>816</v>
      </c>
      <c r="E296" s="32">
        <v>3</v>
      </c>
      <c r="F296" s="423" t="s">
        <v>822</v>
      </c>
    </row>
    <row r="297" spans="1:6" s="156" customFormat="1" ht="15.75">
      <c r="A297" s="211" t="s">
        <v>1192</v>
      </c>
      <c r="B297" s="185" t="s">
        <v>136</v>
      </c>
      <c r="C297" s="211">
        <v>3</v>
      </c>
      <c r="D297" s="211">
        <v>0</v>
      </c>
      <c r="E297" s="211">
        <v>3</v>
      </c>
      <c r="F297" s="60" t="s">
        <v>475</v>
      </c>
    </row>
    <row r="298" spans="1:6" s="156" customFormat="1" ht="15.75">
      <c r="A298" s="211" t="s">
        <v>1193</v>
      </c>
      <c r="B298" s="185" t="s">
        <v>137</v>
      </c>
      <c r="C298" s="211">
        <v>0</v>
      </c>
      <c r="D298" s="211">
        <v>8</v>
      </c>
      <c r="E298" s="211">
        <v>4</v>
      </c>
      <c r="F298" s="60" t="s">
        <v>477</v>
      </c>
    </row>
    <row r="299" spans="1:6" s="156" customFormat="1" ht="15.75">
      <c r="A299" s="211" t="s">
        <v>829</v>
      </c>
      <c r="B299" s="185" t="s">
        <v>138</v>
      </c>
      <c r="C299" s="211">
        <v>2</v>
      </c>
      <c r="D299" s="211">
        <v>2</v>
      </c>
      <c r="E299" s="211">
        <v>3</v>
      </c>
      <c r="F299" s="60" t="s">
        <v>478</v>
      </c>
    </row>
    <row r="300" spans="1:6" s="122" customFormat="1" ht="15.75">
      <c r="A300" s="211" t="s">
        <v>1194</v>
      </c>
      <c r="B300" s="185" t="s">
        <v>139</v>
      </c>
      <c r="C300" s="211">
        <v>2</v>
      </c>
      <c r="D300" s="211">
        <v>2</v>
      </c>
      <c r="E300" s="211">
        <v>3</v>
      </c>
      <c r="F300" s="60" t="s">
        <v>481</v>
      </c>
    </row>
    <row r="301" spans="1:6" s="156" customFormat="1" ht="15.75">
      <c r="A301" s="211" t="s">
        <v>501</v>
      </c>
      <c r="B301" s="185" t="s">
        <v>154</v>
      </c>
      <c r="C301" s="211">
        <v>3</v>
      </c>
      <c r="D301" s="211">
        <v>0</v>
      </c>
      <c r="E301" s="211">
        <v>3</v>
      </c>
      <c r="F301" s="60" t="s">
        <v>826</v>
      </c>
    </row>
    <row r="302" spans="1:6" s="122" customFormat="1" ht="14.25">
      <c r="A302" s="169" t="s">
        <v>502</v>
      </c>
      <c r="B302" s="696" t="s">
        <v>155</v>
      </c>
      <c r="C302" s="32">
        <v>2</v>
      </c>
      <c r="D302" s="32" t="s">
        <v>816</v>
      </c>
      <c r="E302" s="32">
        <v>2</v>
      </c>
      <c r="F302" s="423" t="s">
        <v>826</v>
      </c>
    </row>
    <row r="303" spans="1:6" s="122" customFormat="1" ht="14.25">
      <c r="A303" s="693" t="s">
        <v>1195</v>
      </c>
      <c r="B303" s="192" t="s">
        <v>141</v>
      </c>
      <c r="C303" s="24">
        <v>3</v>
      </c>
      <c r="D303" s="24" t="s">
        <v>816</v>
      </c>
      <c r="E303" s="24">
        <v>3</v>
      </c>
      <c r="F303" s="24" t="s">
        <v>479</v>
      </c>
    </row>
    <row r="304" spans="1:6" s="122" customFormat="1" ht="15.75">
      <c r="A304" s="211" t="s">
        <v>1197</v>
      </c>
      <c r="B304" s="185" t="s">
        <v>142</v>
      </c>
      <c r="C304" s="211">
        <v>0</v>
      </c>
      <c r="D304" s="211">
        <v>8</v>
      </c>
      <c r="E304" s="211">
        <v>4</v>
      </c>
      <c r="F304" s="60" t="s">
        <v>483</v>
      </c>
    </row>
    <row r="305" spans="1:6" s="156" customFormat="1">
      <c r="A305" s="265" t="s">
        <v>1386</v>
      </c>
      <c r="B305" s="259" t="s">
        <v>1198</v>
      </c>
      <c r="C305" s="237">
        <v>2</v>
      </c>
      <c r="D305" s="237">
        <v>2</v>
      </c>
      <c r="E305" s="237">
        <v>3</v>
      </c>
      <c r="F305" s="332" t="s">
        <v>831</v>
      </c>
    </row>
    <row r="306" spans="1:6" s="156" customFormat="1" ht="15.75">
      <c r="A306" s="211" t="s">
        <v>511</v>
      </c>
      <c r="B306" s="185" t="s">
        <v>164</v>
      </c>
      <c r="C306" s="211">
        <v>1</v>
      </c>
      <c r="D306" s="211">
        <v>2</v>
      </c>
      <c r="E306" s="211">
        <v>2</v>
      </c>
      <c r="F306" s="60" t="s">
        <v>829</v>
      </c>
    </row>
    <row r="307" spans="1:6" s="122" customFormat="1" ht="15.75">
      <c r="A307" s="211" t="s">
        <v>512</v>
      </c>
      <c r="B307" s="345" t="s">
        <v>165</v>
      </c>
      <c r="C307" s="211">
        <v>2</v>
      </c>
      <c r="D307" s="211" t="s">
        <v>816</v>
      </c>
      <c r="E307" s="211">
        <v>2</v>
      </c>
      <c r="F307" s="60" t="s">
        <v>829</v>
      </c>
    </row>
    <row r="308" spans="1:6" s="156" customFormat="1">
      <c r="A308" s="674" t="s">
        <v>1199</v>
      </c>
      <c r="B308" s="157" t="s">
        <v>1198</v>
      </c>
      <c r="C308" s="695">
        <v>3</v>
      </c>
      <c r="D308" s="695"/>
      <c r="E308" s="695">
        <v>3</v>
      </c>
      <c r="F308" s="146" t="s">
        <v>831</v>
      </c>
    </row>
    <row r="309" spans="1:6" s="122" customFormat="1" ht="15.75">
      <c r="A309" s="211" t="s">
        <v>1201</v>
      </c>
      <c r="B309" s="185" t="s">
        <v>144</v>
      </c>
      <c r="C309" s="211">
        <v>1</v>
      </c>
      <c r="D309" s="211">
        <v>2</v>
      </c>
      <c r="E309" s="211">
        <v>2</v>
      </c>
      <c r="F309" s="60" t="s">
        <v>816</v>
      </c>
    </row>
    <row r="310" spans="1:6" s="122" customFormat="1" ht="15.75">
      <c r="A310" s="211" t="s">
        <v>1202</v>
      </c>
      <c r="B310" s="185" t="s">
        <v>145</v>
      </c>
      <c r="C310" s="211">
        <v>2</v>
      </c>
      <c r="D310" s="211">
        <v>0</v>
      </c>
      <c r="E310" s="211">
        <v>2</v>
      </c>
      <c r="F310" s="60" t="s">
        <v>816</v>
      </c>
    </row>
    <row r="311" spans="1:6" s="122" customFormat="1" ht="14.25">
      <c r="A311" s="169" t="s">
        <v>504</v>
      </c>
      <c r="B311" s="696" t="s">
        <v>157</v>
      </c>
      <c r="C311" s="32">
        <v>2</v>
      </c>
      <c r="D311" s="32">
        <v>2</v>
      </c>
      <c r="E311" s="32">
        <v>3</v>
      </c>
      <c r="F311" s="423" t="s">
        <v>816</v>
      </c>
    </row>
    <row r="312" spans="1:6" s="122" customFormat="1" ht="15.75">
      <c r="A312" s="211" t="s">
        <v>506</v>
      </c>
      <c r="B312" s="185" t="s">
        <v>159</v>
      </c>
      <c r="C312" s="211">
        <v>2</v>
      </c>
      <c r="D312" s="211">
        <v>0</v>
      </c>
      <c r="E312" s="211">
        <v>2</v>
      </c>
      <c r="F312" s="60" t="s">
        <v>827</v>
      </c>
    </row>
    <row r="313" spans="1:6" s="122" customFormat="1" ht="15.75">
      <c r="A313" s="225" t="s">
        <v>1353</v>
      </c>
      <c r="B313" s="351" t="s">
        <v>146</v>
      </c>
      <c r="C313" s="225">
        <v>3</v>
      </c>
      <c r="D313" s="225" t="s">
        <v>816</v>
      </c>
      <c r="E313" s="225">
        <v>3</v>
      </c>
      <c r="F313" s="340" t="s">
        <v>816</v>
      </c>
    </row>
    <row r="314" spans="1:6" s="122" customFormat="1" ht="15.75">
      <c r="A314" s="211" t="s">
        <v>505</v>
      </c>
      <c r="B314" s="185" t="s">
        <v>158</v>
      </c>
      <c r="C314" s="211">
        <v>2</v>
      </c>
      <c r="D314" s="211">
        <v>0</v>
      </c>
      <c r="E314" s="211">
        <v>2</v>
      </c>
      <c r="F314" s="60" t="s">
        <v>816</v>
      </c>
    </row>
    <row r="315" spans="1:6" s="122" customFormat="1" ht="15.75">
      <c r="A315" s="211" t="s">
        <v>1203</v>
      </c>
      <c r="B315" s="185" t="s">
        <v>147</v>
      </c>
      <c r="C315" s="211">
        <v>0</v>
      </c>
      <c r="D315" s="211">
        <v>8</v>
      </c>
      <c r="E315" s="211">
        <v>4</v>
      </c>
      <c r="F315" s="60" t="s">
        <v>488</v>
      </c>
    </row>
    <row r="316" spans="1:6" s="122" customFormat="1" ht="15.75">
      <c r="A316" s="211" t="s">
        <v>508</v>
      </c>
      <c r="B316" s="236" t="s">
        <v>161</v>
      </c>
      <c r="C316" s="218">
        <v>2</v>
      </c>
      <c r="D316" s="218">
        <v>0</v>
      </c>
      <c r="E316" s="218">
        <v>2</v>
      </c>
      <c r="F316" s="52" t="s">
        <v>816</v>
      </c>
    </row>
    <row r="317" spans="1:6" s="156" customFormat="1" ht="15.75">
      <c r="A317" s="225" t="s">
        <v>509</v>
      </c>
      <c r="B317" s="505" t="s">
        <v>162</v>
      </c>
      <c r="C317" s="216">
        <v>2</v>
      </c>
      <c r="D317" s="216" t="s">
        <v>816</v>
      </c>
      <c r="E317" s="216">
        <v>2</v>
      </c>
      <c r="F317" s="403" t="s">
        <v>507</v>
      </c>
    </row>
    <row r="318" spans="1:6" s="122" customFormat="1" ht="15.75">
      <c r="A318" s="211" t="s">
        <v>510</v>
      </c>
      <c r="B318" s="185" t="s">
        <v>163</v>
      </c>
      <c r="C318" s="211">
        <v>2</v>
      </c>
      <c r="D318" s="211">
        <v>0</v>
      </c>
      <c r="E318" s="211">
        <v>2</v>
      </c>
      <c r="F318" s="60" t="s">
        <v>816</v>
      </c>
    </row>
    <row r="319" spans="1:6" s="122" customFormat="1" ht="14.25">
      <c r="A319" s="386" t="s">
        <v>1443</v>
      </c>
      <c r="B319" s="508" t="s">
        <v>1441</v>
      </c>
      <c r="C319" s="385">
        <v>1</v>
      </c>
      <c r="D319" s="385">
        <v>2</v>
      </c>
      <c r="E319" s="385">
        <v>2</v>
      </c>
      <c r="F319" s="753"/>
    </row>
    <row r="320" spans="1:6" s="122" customFormat="1" ht="14.25">
      <c r="A320" s="386" t="s">
        <v>1444</v>
      </c>
      <c r="B320" s="508" t="s">
        <v>1442</v>
      </c>
      <c r="C320" s="385">
        <v>1</v>
      </c>
      <c r="D320" s="385">
        <v>2</v>
      </c>
      <c r="E320" s="385">
        <v>2</v>
      </c>
      <c r="F320" s="753"/>
    </row>
    <row r="321" spans="1:6" s="122" customFormat="1" ht="15.75">
      <c r="A321" s="691" t="s">
        <v>986</v>
      </c>
      <c r="B321" s="296" t="s">
        <v>985</v>
      </c>
      <c r="C321" s="297">
        <v>1</v>
      </c>
      <c r="D321" s="297">
        <v>2</v>
      </c>
      <c r="E321" s="297">
        <v>2</v>
      </c>
      <c r="F321" s="298" t="s">
        <v>842</v>
      </c>
    </row>
    <row r="322" spans="1:6" s="122" customFormat="1" ht="15.75">
      <c r="A322" s="211" t="s">
        <v>1228</v>
      </c>
      <c r="B322" s="185" t="s">
        <v>1227</v>
      </c>
      <c r="C322" s="211">
        <v>1</v>
      </c>
      <c r="D322" s="211">
        <v>2</v>
      </c>
      <c r="E322" s="211">
        <v>2</v>
      </c>
      <c r="F322" s="60" t="s">
        <v>986</v>
      </c>
    </row>
    <row r="323" spans="1:6" s="122" customFormat="1" ht="15.75">
      <c r="A323" s="691" t="s">
        <v>988</v>
      </c>
      <c r="B323" s="296" t="s">
        <v>987</v>
      </c>
      <c r="C323" s="297">
        <v>1</v>
      </c>
      <c r="D323" s="297">
        <v>0</v>
      </c>
      <c r="E323" s="297">
        <v>1</v>
      </c>
      <c r="F323" s="298" t="s">
        <v>842</v>
      </c>
    </row>
    <row r="324" spans="1:6" s="122" customFormat="1" ht="14.25">
      <c r="A324" s="386" t="s">
        <v>1438</v>
      </c>
      <c r="B324" s="508" t="s">
        <v>1437</v>
      </c>
      <c r="C324" s="385">
        <v>1</v>
      </c>
      <c r="D324" s="385">
        <v>2</v>
      </c>
      <c r="E324" s="385">
        <v>2</v>
      </c>
      <c r="F324" s="61"/>
    </row>
    <row r="325" spans="1:6" s="122" customFormat="1" ht="14.25">
      <c r="A325" s="386" t="s">
        <v>1440</v>
      </c>
      <c r="B325" s="508" t="s">
        <v>1439</v>
      </c>
      <c r="C325" s="385">
        <v>1</v>
      </c>
      <c r="D325" s="385">
        <v>2</v>
      </c>
      <c r="E325" s="385">
        <v>2</v>
      </c>
      <c r="F325" s="61"/>
    </row>
    <row r="326" spans="1:6" s="122" customFormat="1" ht="15.75">
      <c r="A326" s="691" t="s">
        <v>1208</v>
      </c>
      <c r="B326" s="273" t="s">
        <v>1207</v>
      </c>
      <c r="C326" s="274">
        <v>1</v>
      </c>
      <c r="D326" s="274">
        <v>2</v>
      </c>
      <c r="E326" s="274">
        <v>2</v>
      </c>
      <c r="F326" s="169" t="s">
        <v>1228</v>
      </c>
    </row>
    <row r="327" spans="1:6" s="122" customFormat="1" ht="15.75">
      <c r="A327" s="211" t="s">
        <v>699</v>
      </c>
      <c r="B327" s="345" t="s">
        <v>116</v>
      </c>
      <c r="C327" s="211">
        <v>2</v>
      </c>
      <c r="D327" s="211">
        <v>0</v>
      </c>
      <c r="E327" s="211">
        <v>2</v>
      </c>
      <c r="F327" s="60" t="s">
        <v>816</v>
      </c>
    </row>
    <row r="328" spans="1:6" s="122" customFormat="1" ht="15.75">
      <c r="A328" s="211" t="s">
        <v>669</v>
      </c>
      <c r="B328" s="185" t="s">
        <v>318</v>
      </c>
      <c r="C328" s="211">
        <v>2</v>
      </c>
      <c r="D328" s="211">
        <v>2</v>
      </c>
      <c r="E328" s="211">
        <v>3</v>
      </c>
      <c r="F328" s="60" t="s">
        <v>816</v>
      </c>
    </row>
    <row r="329" spans="1:6" s="122" customFormat="1" ht="15.75">
      <c r="A329" s="211" t="s">
        <v>671</v>
      </c>
      <c r="B329" s="185" t="s">
        <v>320</v>
      </c>
      <c r="C329" s="211">
        <v>2</v>
      </c>
      <c r="D329" s="211">
        <v>0</v>
      </c>
      <c r="E329" s="211">
        <v>2</v>
      </c>
      <c r="F329" s="60" t="s">
        <v>816</v>
      </c>
    </row>
    <row r="330" spans="1:6" s="122" customFormat="1" ht="14.25">
      <c r="A330" s="169" t="s">
        <v>672</v>
      </c>
      <c r="B330" s="696" t="s">
        <v>321</v>
      </c>
      <c r="C330" s="423">
        <v>2</v>
      </c>
      <c r="D330" s="423">
        <v>2</v>
      </c>
      <c r="E330" s="423">
        <v>3</v>
      </c>
      <c r="F330" s="423" t="s">
        <v>671</v>
      </c>
    </row>
    <row r="331" spans="1:6" s="122" customFormat="1" ht="15.75">
      <c r="A331" s="656" t="s">
        <v>937</v>
      </c>
      <c r="B331" s="185" t="s">
        <v>936</v>
      </c>
      <c r="C331" s="211">
        <v>2</v>
      </c>
      <c r="D331" s="211">
        <v>2</v>
      </c>
      <c r="E331" s="211">
        <v>3</v>
      </c>
      <c r="F331" s="287"/>
    </row>
    <row r="332" spans="1:6" s="122" customFormat="1" ht="15.75">
      <c r="A332" s="211" t="s">
        <v>673</v>
      </c>
      <c r="B332" s="185" t="s">
        <v>322</v>
      </c>
      <c r="C332" s="211">
        <v>2</v>
      </c>
      <c r="D332" s="211">
        <v>2</v>
      </c>
      <c r="E332" s="211">
        <v>3</v>
      </c>
      <c r="F332" s="60" t="s">
        <v>816</v>
      </c>
    </row>
    <row r="333" spans="1:6" s="122" customFormat="1" ht="15.75">
      <c r="A333" s="656" t="s">
        <v>935</v>
      </c>
      <c r="B333" s="185" t="s">
        <v>934</v>
      </c>
      <c r="C333" s="211">
        <v>2</v>
      </c>
      <c r="D333" s="211">
        <v>2</v>
      </c>
      <c r="E333" s="211">
        <v>3</v>
      </c>
      <c r="F333" s="287"/>
    </row>
    <row r="334" spans="1:6" s="122" customFormat="1" ht="14.25">
      <c r="A334" s="709" t="s">
        <v>935</v>
      </c>
      <c r="B334" s="696" t="s">
        <v>934</v>
      </c>
      <c r="C334" s="32">
        <v>2</v>
      </c>
      <c r="D334" s="32" t="s">
        <v>816</v>
      </c>
      <c r="E334" s="32">
        <v>2</v>
      </c>
      <c r="F334" s="145"/>
    </row>
    <row r="335" spans="1:6" s="122" customFormat="1" ht="15.75">
      <c r="A335" s="211" t="s">
        <v>674</v>
      </c>
      <c r="B335" s="185" t="s">
        <v>323</v>
      </c>
      <c r="C335" s="211">
        <v>2</v>
      </c>
      <c r="D335" s="211">
        <v>2</v>
      </c>
      <c r="E335" s="211">
        <v>3</v>
      </c>
      <c r="F335" s="60" t="s">
        <v>673</v>
      </c>
    </row>
    <row r="336" spans="1:6" s="122" customFormat="1" ht="15.75">
      <c r="A336" s="211" t="s">
        <v>675</v>
      </c>
      <c r="B336" s="185" t="s">
        <v>324</v>
      </c>
      <c r="C336" s="211">
        <v>1</v>
      </c>
      <c r="D336" s="211">
        <v>2</v>
      </c>
      <c r="E336" s="211">
        <v>2</v>
      </c>
      <c r="F336" s="60" t="s">
        <v>816</v>
      </c>
    </row>
    <row r="337" spans="1:6" s="122" customFormat="1" ht="15.75">
      <c r="A337" s="211" t="s">
        <v>676</v>
      </c>
      <c r="B337" s="185" t="s">
        <v>325</v>
      </c>
      <c r="C337" s="211">
        <v>2</v>
      </c>
      <c r="D337" s="211">
        <v>2</v>
      </c>
      <c r="E337" s="211">
        <v>3</v>
      </c>
      <c r="F337" s="60" t="s">
        <v>674</v>
      </c>
    </row>
    <row r="338" spans="1:6" s="122" customFormat="1" ht="15.75">
      <c r="A338" s="211" t="s">
        <v>1405</v>
      </c>
      <c r="B338" s="227" t="s">
        <v>1404</v>
      </c>
      <c r="C338" s="211">
        <v>1</v>
      </c>
      <c r="D338" s="211">
        <v>2</v>
      </c>
      <c r="E338" s="211">
        <v>2</v>
      </c>
      <c r="F338" s="60" t="s">
        <v>670</v>
      </c>
    </row>
    <row r="339" spans="1:6" s="122" customFormat="1" ht="15.75">
      <c r="A339" s="211" t="s">
        <v>677</v>
      </c>
      <c r="B339" s="329" t="s">
        <v>1435</v>
      </c>
      <c r="C339" s="253">
        <v>2</v>
      </c>
      <c r="D339" s="253">
        <v>2</v>
      </c>
      <c r="E339" s="253">
        <v>3</v>
      </c>
      <c r="F339" s="423" t="s">
        <v>670</v>
      </c>
    </row>
    <row r="340" spans="1:6" s="122" customFormat="1" ht="15.75">
      <c r="A340" s="225" t="s">
        <v>678</v>
      </c>
      <c r="B340" s="505" t="s">
        <v>327</v>
      </c>
      <c r="C340" s="216">
        <v>2</v>
      </c>
      <c r="D340" s="216">
        <v>0</v>
      </c>
      <c r="E340" s="216">
        <v>2</v>
      </c>
      <c r="F340" s="24" t="s">
        <v>672</v>
      </c>
    </row>
    <row r="341" spans="1:6" s="122" customFormat="1" ht="15.75">
      <c r="A341" s="225" t="s">
        <v>679</v>
      </c>
      <c r="B341" s="505" t="s">
        <v>328</v>
      </c>
      <c r="C341" s="216">
        <v>1</v>
      </c>
      <c r="D341" s="216">
        <v>2</v>
      </c>
      <c r="E341" s="216">
        <v>2</v>
      </c>
      <c r="F341" s="24" t="s">
        <v>672</v>
      </c>
    </row>
    <row r="342" spans="1:6" s="122" customFormat="1" ht="15.75">
      <c r="A342" s="211" t="s">
        <v>680</v>
      </c>
      <c r="B342" s="185" t="s">
        <v>329</v>
      </c>
      <c r="C342" s="211">
        <v>2</v>
      </c>
      <c r="D342" s="211">
        <v>2</v>
      </c>
      <c r="E342" s="211">
        <v>3</v>
      </c>
      <c r="F342" s="60" t="s">
        <v>674</v>
      </c>
    </row>
    <row r="343" spans="1:6" s="122" customFormat="1" ht="14.25">
      <c r="A343" s="693" t="s">
        <v>703</v>
      </c>
      <c r="B343" s="701" t="s">
        <v>351</v>
      </c>
      <c r="C343" s="32">
        <v>1</v>
      </c>
      <c r="D343" s="32">
        <v>2</v>
      </c>
      <c r="E343" s="32">
        <v>2</v>
      </c>
      <c r="F343" s="32" t="s">
        <v>674</v>
      </c>
    </row>
    <row r="344" spans="1:6" s="122" customFormat="1" ht="15.75">
      <c r="A344" s="211" t="s">
        <v>681</v>
      </c>
      <c r="B344" s="185" t="s">
        <v>330</v>
      </c>
      <c r="C344" s="211">
        <v>2</v>
      </c>
      <c r="D344" s="211">
        <v>2</v>
      </c>
      <c r="E344" s="211">
        <v>3</v>
      </c>
      <c r="F344" s="60" t="s">
        <v>670</v>
      </c>
    </row>
    <row r="345" spans="1:6" s="122" customFormat="1" ht="15.75">
      <c r="A345" s="211" t="s">
        <v>682</v>
      </c>
      <c r="B345" s="185" t="s">
        <v>331</v>
      </c>
      <c r="C345" s="211">
        <v>2</v>
      </c>
      <c r="D345" s="211">
        <v>2</v>
      </c>
      <c r="E345" s="211">
        <v>3</v>
      </c>
      <c r="F345" s="60" t="s">
        <v>681</v>
      </c>
    </row>
    <row r="346" spans="1:6" s="122" customFormat="1" ht="14.25">
      <c r="A346" s="169" t="s">
        <v>682</v>
      </c>
      <c r="B346" s="696" t="s">
        <v>374</v>
      </c>
      <c r="C346" s="32">
        <v>1</v>
      </c>
      <c r="D346" s="32">
        <v>2</v>
      </c>
      <c r="E346" s="32">
        <v>2</v>
      </c>
      <c r="F346" s="423" t="s">
        <v>676</v>
      </c>
    </row>
    <row r="347" spans="1:6" s="122" customFormat="1" ht="15.75">
      <c r="A347" s="211" t="s">
        <v>726</v>
      </c>
      <c r="B347" s="185" t="s">
        <v>374</v>
      </c>
      <c r="C347" s="211">
        <v>1</v>
      </c>
      <c r="D347" s="211">
        <v>2</v>
      </c>
      <c r="E347" s="211">
        <v>2</v>
      </c>
      <c r="F347" s="60" t="s">
        <v>676</v>
      </c>
    </row>
    <row r="348" spans="1:6" s="122" customFormat="1" ht="15.75">
      <c r="A348" s="211" t="s">
        <v>704</v>
      </c>
      <c r="B348" s="185" t="s">
        <v>352</v>
      </c>
      <c r="C348" s="211">
        <v>2</v>
      </c>
      <c r="D348" s="211">
        <v>2</v>
      </c>
      <c r="E348" s="211">
        <v>3</v>
      </c>
      <c r="F348" s="60" t="s">
        <v>676</v>
      </c>
    </row>
    <row r="349" spans="1:6" s="122" customFormat="1" ht="15.75">
      <c r="A349" s="211" t="s">
        <v>684</v>
      </c>
      <c r="B349" s="185" t="s">
        <v>333</v>
      </c>
      <c r="C349" s="211">
        <v>2</v>
      </c>
      <c r="D349" s="211">
        <v>2</v>
      </c>
      <c r="E349" s="211">
        <v>3</v>
      </c>
      <c r="F349" s="60" t="s">
        <v>672</v>
      </c>
    </row>
    <row r="350" spans="1:6" s="122" customFormat="1" ht="15.75">
      <c r="A350" s="211" t="s">
        <v>685</v>
      </c>
      <c r="B350" s="185" t="s">
        <v>334</v>
      </c>
      <c r="C350" s="211">
        <v>2</v>
      </c>
      <c r="D350" s="211">
        <v>2</v>
      </c>
      <c r="E350" s="211">
        <v>3</v>
      </c>
      <c r="F350" s="60" t="s">
        <v>816</v>
      </c>
    </row>
    <row r="351" spans="1:6" s="122" customFormat="1" ht="15.75">
      <c r="A351" s="211" t="s">
        <v>706</v>
      </c>
      <c r="B351" s="185" t="s">
        <v>354</v>
      </c>
      <c r="C351" s="211">
        <v>1</v>
      </c>
      <c r="D351" s="211">
        <v>2</v>
      </c>
      <c r="E351" s="211">
        <v>2</v>
      </c>
      <c r="F351" s="60" t="s">
        <v>685</v>
      </c>
    </row>
    <row r="352" spans="1:6" s="122" customFormat="1" ht="15.75">
      <c r="A352" s="211" t="s">
        <v>688</v>
      </c>
      <c r="B352" s="185" t="s">
        <v>337</v>
      </c>
      <c r="C352" s="211">
        <v>2</v>
      </c>
      <c r="D352" s="211">
        <v>2</v>
      </c>
      <c r="E352" s="211">
        <v>3</v>
      </c>
      <c r="F352" s="60" t="s">
        <v>679</v>
      </c>
    </row>
    <row r="353" spans="1:6" s="122" customFormat="1" ht="15.75">
      <c r="A353" s="211" t="s">
        <v>725</v>
      </c>
      <c r="B353" s="185" t="s">
        <v>373</v>
      </c>
      <c r="C353" s="211">
        <v>2</v>
      </c>
      <c r="D353" s="211">
        <v>2</v>
      </c>
      <c r="E353" s="211">
        <v>3</v>
      </c>
      <c r="F353" s="60" t="s">
        <v>845</v>
      </c>
    </row>
    <row r="354" spans="1:6" s="122" customFormat="1" ht="15.75">
      <c r="A354" s="211" t="s">
        <v>689</v>
      </c>
      <c r="B354" s="226" t="s">
        <v>338</v>
      </c>
      <c r="C354" s="218">
        <v>2</v>
      </c>
      <c r="D354" s="218">
        <v>2</v>
      </c>
      <c r="E354" s="218">
        <v>3</v>
      </c>
      <c r="F354" s="218" t="s">
        <v>674</v>
      </c>
    </row>
    <row r="355" spans="1:6" s="122" customFormat="1" ht="15.75">
      <c r="A355" s="211" t="s">
        <v>690</v>
      </c>
      <c r="B355" s="185" t="s">
        <v>339</v>
      </c>
      <c r="C355" s="211">
        <v>2</v>
      </c>
      <c r="D355" s="211">
        <v>2</v>
      </c>
      <c r="E355" s="211">
        <v>3</v>
      </c>
      <c r="F355" s="60" t="s">
        <v>681</v>
      </c>
    </row>
    <row r="356" spans="1:6" s="122" customFormat="1" ht="15.75">
      <c r="A356" s="211" t="s">
        <v>691</v>
      </c>
      <c r="B356" s="185" t="s">
        <v>340</v>
      </c>
      <c r="C356" s="211">
        <v>2</v>
      </c>
      <c r="D356" s="211">
        <v>2</v>
      </c>
      <c r="E356" s="211">
        <v>3</v>
      </c>
      <c r="F356" s="60" t="s">
        <v>681</v>
      </c>
    </row>
    <row r="357" spans="1:6" s="122" customFormat="1" ht="15.75">
      <c r="A357" s="211" t="s">
        <v>687</v>
      </c>
      <c r="B357" s="185" t="s">
        <v>336</v>
      </c>
      <c r="C357" s="211">
        <v>2</v>
      </c>
      <c r="D357" s="211">
        <v>0</v>
      </c>
      <c r="E357" s="211">
        <v>2</v>
      </c>
      <c r="F357" s="60" t="s">
        <v>685</v>
      </c>
    </row>
    <row r="358" spans="1:6" s="122" customFormat="1" ht="15.75">
      <c r="A358" s="211" t="s">
        <v>692</v>
      </c>
      <c r="B358" s="185" t="s">
        <v>341</v>
      </c>
      <c r="C358" s="211">
        <v>1</v>
      </c>
      <c r="D358" s="211">
        <v>2</v>
      </c>
      <c r="E358" s="211">
        <v>2</v>
      </c>
      <c r="F358" s="60" t="s">
        <v>676</v>
      </c>
    </row>
    <row r="359" spans="1:6" s="122" customFormat="1" ht="15.75">
      <c r="A359" s="211" t="s">
        <v>683</v>
      </c>
      <c r="B359" s="345" t="s">
        <v>332</v>
      </c>
      <c r="C359" s="211">
        <v>2</v>
      </c>
      <c r="D359" s="211">
        <v>0</v>
      </c>
      <c r="E359" s="211">
        <v>2</v>
      </c>
      <c r="F359" s="60" t="s">
        <v>684</v>
      </c>
    </row>
    <row r="360" spans="1:6" s="122" customFormat="1" ht="15.75">
      <c r="A360" s="211" t="s">
        <v>694</v>
      </c>
      <c r="B360" s="185" t="s">
        <v>343</v>
      </c>
      <c r="C360" s="211">
        <v>1</v>
      </c>
      <c r="D360" s="211">
        <v>2</v>
      </c>
      <c r="E360" s="211">
        <v>2</v>
      </c>
      <c r="F360" s="60" t="s">
        <v>685</v>
      </c>
    </row>
    <row r="361" spans="1:6" s="122" customFormat="1" ht="15.75">
      <c r="A361" s="211" t="s">
        <v>695</v>
      </c>
      <c r="B361" s="185" t="s">
        <v>344</v>
      </c>
      <c r="C361" s="211">
        <v>2</v>
      </c>
      <c r="D361" s="211">
        <v>0</v>
      </c>
      <c r="E361" s="211">
        <v>2</v>
      </c>
      <c r="F361" s="60" t="s">
        <v>670</v>
      </c>
    </row>
    <row r="362" spans="1:6" s="122" customFormat="1" ht="14.25">
      <c r="A362" s="169" t="s">
        <v>695</v>
      </c>
      <c r="B362" s="696" t="s">
        <v>344</v>
      </c>
      <c r="C362" s="32">
        <v>2</v>
      </c>
      <c r="D362" s="32" t="s">
        <v>816</v>
      </c>
      <c r="E362" s="32">
        <v>2</v>
      </c>
      <c r="F362" s="423" t="s">
        <v>670</v>
      </c>
    </row>
    <row r="363" spans="1:6" s="122" customFormat="1" ht="14.25">
      <c r="A363" s="169" t="s">
        <v>696</v>
      </c>
      <c r="B363" s="696" t="s">
        <v>345</v>
      </c>
      <c r="C363" s="32">
        <v>2</v>
      </c>
      <c r="D363" s="32"/>
      <c r="E363" s="32">
        <v>2</v>
      </c>
      <c r="F363" s="423" t="s">
        <v>670</v>
      </c>
    </row>
    <row r="364" spans="1:6" s="122" customFormat="1" ht="14.25">
      <c r="A364" s="693" t="s">
        <v>712</v>
      </c>
      <c r="B364" s="701" t="s">
        <v>360</v>
      </c>
      <c r="C364" s="32">
        <v>2</v>
      </c>
      <c r="D364" s="32" t="s">
        <v>816</v>
      </c>
      <c r="E364" s="32">
        <v>2</v>
      </c>
      <c r="F364" s="32" t="s">
        <v>696</v>
      </c>
    </row>
    <row r="365" spans="1:6" s="122" customFormat="1" ht="15.75">
      <c r="A365" s="211" t="s">
        <v>713</v>
      </c>
      <c r="B365" s="185" t="s">
        <v>361</v>
      </c>
      <c r="C365" s="211">
        <v>1</v>
      </c>
      <c r="D365" s="211">
        <v>2</v>
      </c>
      <c r="E365" s="211">
        <v>2</v>
      </c>
      <c r="F365" s="60" t="s">
        <v>670</v>
      </c>
    </row>
    <row r="366" spans="1:6" s="122" customFormat="1" ht="15.75">
      <c r="A366" s="211" t="s">
        <v>693</v>
      </c>
      <c r="B366" s="184" t="s">
        <v>342</v>
      </c>
      <c r="C366" s="211">
        <v>1</v>
      </c>
      <c r="D366" s="211">
        <v>2</v>
      </c>
      <c r="E366" s="211">
        <v>2</v>
      </c>
      <c r="F366" s="60" t="s">
        <v>679</v>
      </c>
    </row>
    <row r="367" spans="1:6" s="122" customFormat="1" ht="15.75">
      <c r="A367" s="211" t="s">
        <v>722</v>
      </c>
      <c r="B367" s="185" t="s">
        <v>370</v>
      </c>
      <c r="C367" s="211">
        <v>2</v>
      </c>
      <c r="D367" s="211">
        <v>2</v>
      </c>
      <c r="E367" s="211">
        <v>3</v>
      </c>
      <c r="F367" s="60" t="s">
        <v>689</v>
      </c>
    </row>
    <row r="368" spans="1:6" s="122" customFormat="1" ht="15.75">
      <c r="A368" s="211" t="s">
        <v>720</v>
      </c>
      <c r="B368" s="185" t="s">
        <v>368</v>
      </c>
      <c r="C368" s="211">
        <v>1</v>
      </c>
      <c r="D368" s="211">
        <v>2</v>
      </c>
      <c r="E368" s="211">
        <v>2</v>
      </c>
      <c r="F368" s="60" t="s">
        <v>681</v>
      </c>
    </row>
    <row r="369" spans="1:7" s="122" customFormat="1" ht="15.75">
      <c r="A369" s="211" t="s">
        <v>727</v>
      </c>
      <c r="B369" s="185" t="s">
        <v>375</v>
      </c>
      <c r="C369" s="211">
        <v>1</v>
      </c>
      <c r="D369" s="211">
        <v>2</v>
      </c>
      <c r="E369" s="211">
        <v>2</v>
      </c>
      <c r="F369" s="60" t="s">
        <v>676</v>
      </c>
    </row>
    <row r="370" spans="1:7" s="122" customFormat="1" ht="15.75">
      <c r="A370" s="211" t="s">
        <v>698</v>
      </c>
      <c r="B370" s="226" t="s">
        <v>347</v>
      </c>
      <c r="C370" s="216">
        <v>2</v>
      </c>
      <c r="D370" s="216">
        <v>2</v>
      </c>
      <c r="E370" s="216">
        <v>3</v>
      </c>
      <c r="F370" s="423" t="s">
        <v>684</v>
      </c>
    </row>
    <row r="371" spans="1:7" s="156" customFormat="1" ht="15.75">
      <c r="A371" s="211" t="s">
        <v>1955</v>
      </c>
      <c r="B371" s="185" t="s">
        <v>1956</v>
      </c>
      <c r="C371" s="211">
        <v>1</v>
      </c>
      <c r="D371" s="211">
        <v>2</v>
      </c>
      <c r="E371" s="211">
        <v>2</v>
      </c>
      <c r="F371" s="423"/>
    </row>
    <row r="372" spans="1:7" s="156" customFormat="1" ht="15.75">
      <c r="A372" s="2" t="s">
        <v>466</v>
      </c>
      <c r="B372" s="2" t="s">
        <v>1957</v>
      </c>
      <c r="C372" s="211">
        <v>1.5</v>
      </c>
      <c r="D372" s="211">
        <v>3</v>
      </c>
      <c r="E372" s="211">
        <v>3</v>
      </c>
      <c r="F372" s="423" t="s">
        <v>62</v>
      </c>
    </row>
    <row r="373" spans="1:7" s="122" customFormat="1" ht="15.75">
      <c r="A373" s="434" t="s">
        <v>718</v>
      </c>
      <c r="B373" s="434" t="s">
        <v>366</v>
      </c>
      <c r="C373" s="529">
        <v>2</v>
      </c>
      <c r="D373" s="529">
        <v>0</v>
      </c>
      <c r="E373" s="529">
        <v>2</v>
      </c>
      <c r="F373" s="60" t="s">
        <v>674</v>
      </c>
      <c r="G373" s="763"/>
    </row>
    <row r="374" spans="1:7" s="122" customFormat="1" ht="15.75">
      <c r="A374" s="2" t="s">
        <v>710</v>
      </c>
      <c r="B374" s="2" t="s">
        <v>358</v>
      </c>
      <c r="C374" s="529">
        <v>2</v>
      </c>
      <c r="D374" s="529">
        <v>2</v>
      </c>
      <c r="E374" s="529">
        <v>3</v>
      </c>
      <c r="F374" s="530" t="s">
        <v>674</v>
      </c>
    </row>
    <row r="375" spans="1:7" s="156" customFormat="1" ht="15.75">
      <c r="A375" s="2" t="s">
        <v>724</v>
      </c>
      <c r="B375" s="2" t="s">
        <v>372</v>
      </c>
      <c r="C375" s="529">
        <v>2</v>
      </c>
      <c r="D375" s="529">
        <v>2</v>
      </c>
      <c r="E375" s="529">
        <v>3</v>
      </c>
      <c r="F375" s="530" t="s">
        <v>696</v>
      </c>
    </row>
    <row r="376" spans="1:7" s="122" customFormat="1" ht="15.75">
      <c r="A376" s="2" t="s">
        <v>723</v>
      </c>
      <c r="B376" s="2" t="s">
        <v>1960</v>
      </c>
      <c r="C376" s="529">
        <v>2</v>
      </c>
      <c r="D376" s="529">
        <v>0</v>
      </c>
      <c r="E376" s="529">
        <v>2</v>
      </c>
      <c r="F376" s="530"/>
    </row>
    <row r="377" spans="1:7" s="156" customFormat="1" ht="15.75">
      <c r="A377" s="2" t="s">
        <v>748</v>
      </c>
      <c r="B377" s="2" t="s">
        <v>1961</v>
      </c>
      <c r="C377" s="529">
        <v>2</v>
      </c>
      <c r="D377" s="529">
        <v>2</v>
      </c>
      <c r="E377" s="529">
        <v>3</v>
      </c>
      <c r="F377" s="530" t="s">
        <v>742</v>
      </c>
    </row>
    <row r="378" spans="1:7" s="122" customFormat="1" ht="15.75">
      <c r="A378" s="2" t="s">
        <v>1967</v>
      </c>
      <c r="B378" s="2" t="s">
        <v>1968</v>
      </c>
      <c r="C378" s="529">
        <v>1</v>
      </c>
      <c r="D378" s="529">
        <v>0</v>
      </c>
      <c r="E378" s="529">
        <v>1</v>
      </c>
      <c r="F378" s="530"/>
    </row>
    <row r="379" spans="1:7" s="122" customFormat="1" ht="15.75">
      <c r="A379" s="2" t="s">
        <v>1976</v>
      </c>
      <c r="B379" s="2" t="s">
        <v>1977</v>
      </c>
      <c r="C379" s="529">
        <v>1</v>
      </c>
      <c r="D379" s="529">
        <v>0</v>
      </c>
      <c r="E379" s="529">
        <v>1</v>
      </c>
      <c r="F379" s="530"/>
    </row>
    <row r="380" spans="1:7" s="122" customFormat="1" ht="15.75">
      <c r="A380" s="2" t="s">
        <v>600</v>
      </c>
      <c r="B380" s="2" t="s">
        <v>252</v>
      </c>
      <c r="C380" s="529">
        <v>2</v>
      </c>
      <c r="D380" s="529">
        <v>2</v>
      </c>
      <c r="E380" s="529">
        <v>3</v>
      </c>
      <c r="F380" s="530" t="s">
        <v>581</v>
      </c>
    </row>
    <row r="381" spans="1:7" s="156" customFormat="1" ht="15.75">
      <c r="A381" s="288" t="s">
        <v>503</v>
      </c>
      <c r="B381" s="2" t="s">
        <v>156</v>
      </c>
      <c r="C381" s="211">
        <v>2</v>
      </c>
      <c r="D381" s="211">
        <v>0</v>
      </c>
      <c r="E381" s="211">
        <v>2</v>
      </c>
      <c r="F381" s="60" t="s">
        <v>500</v>
      </c>
    </row>
    <row r="382" spans="1:7" s="122" customFormat="1" ht="15.75">
      <c r="A382" s="765" t="s">
        <v>787</v>
      </c>
      <c r="B382" s="765" t="s">
        <v>429</v>
      </c>
      <c r="C382" s="211">
        <v>2</v>
      </c>
      <c r="D382" s="211">
        <v>2</v>
      </c>
      <c r="E382" s="211">
        <v>3</v>
      </c>
      <c r="F382" s="766"/>
    </row>
    <row r="383" spans="1:7" s="156" customFormat="1">
      <c r="A383" s="765" t="s">
        <v>655</v>
      </c>
      <c r="B383" s="2" t="s">
        <v>304</v>
      </c>
      <c r="C383" s="2">
        <v>1.5</v>
      </c>
      <c r="D383" s="2">
        <v>1</v>
      </c>
      <c r="E383" s="2">
        <v>2</v>
      </c>
      <c r="F383" s="766" t="s">
        <v>653</v>
      </c>
    </row>
    <row r="384" spans="1:7" s="156" customFormat="1">
      <c r="A384"/>
      <c r="B384"/>
      <c r="C384"/>
      <c r="D384"/>
      <c r="E384"/>
      <c r="F384" s="754"/>
    </row>
    <row r="385" spans="1:6" s="156" customFormat="1">
      <c r="A385"/>
      <c r="B385"/>
      <c r="C385"/>
      <c r="D385"/>
      <c r="E385"/>
      <c r="F385" s="754"/>
    </row>
    <row r="386" spans="1:6" s="156" customFormat="1">
      <c r="A386"/>
      <c r="B386"/>
      <c r="C386"/>
      <c r="D386"/>
      <c r="E386"/>
      <c r="F386" s="754"/>
    </row>
    <row r="387" spans="1:6" s="122" customFormat="1" ht="14.25">
      <c r="A387"/>
      <c r="B387"/>
      <c r="C387"/>
      <c r="D387"/>
      <c r="E387"/>
      <c r="F387" s="754"/>
    </row>
    <row r="388" spans="1:6" s="122" customFormat="1" ht="14.25">
      <c r="A388"/>
      <c r="B388"/>
      <c r="C388"/>
      <c r="D388"/>
      <c r="E388"/>
      <c r="F388" s="754"/>
    </row>
    <row r="389" spans="1:6" s="122" customFormat="1" ht="14.25">
      <c r="A389"/>
      <c r="B389"/>
      <c r="C389"/>
      <c r="D389"/>
      <c r="E389"/>
      <c r="F389" s="754"/>
    </row>
    <row r="390" spans="1:6" s="122" customFormat="1" ht="14.25">
      <c r="A390"/>
      <c r="B390"/>
      <c r="C390"/>
      <c r="D390"/>
      <c r="E390"/>
      <c r="F390" s="754"/>
    </row>
    <row r="391" spans="1:6" s="122" customFormat="1" ht="14.25">
      <c r="A391"/>
      <c r="B391"/>
      <c r="C391"/>
      <c r="D391"/>
      <c r="E391"/>
      <c r="F391" s="754"/>
    </row>
    <row r="392" spans="1:6" s="122" customFormat="1" ht="14.25">
      <c r="A392"/>
      <c r="B392"/>
      <c r="C392"/>
      <c r="D392"/>
      <c r="E392"/>
      <c r="F392" s="754"/>
    </row>
    <row r="393" spans="1:6" s="156" customFormat="1">
      <c r="A393"/>
      <c r="B393"/>
      <c r="C393"/>
      <c r="D393"/>
      <c r="E393"/>
      <c r="F393" s="754"/>
    </row>
    <row r="394" spans="1:6" s="122" customFormat="1" ht="14.25">
      <c r="A394"/>
      <c r="B394"/>
      <c r="C394"/>
      <c r="D394"/>
      <c r="E394"/>
      <c r="F394" s="754"/>
    </row>
    <row r="395" spans="1:6" s="122" customFormat="1" ht="14.25">
      <c r="A395"/>
      <c r="B395"/>
      <c r="C395"/>
      <c r="D395"/>
      <c r="E395"/>
      <c r="F395" s="754"/>
    </row>
    <row r="396" spans="1:6" s="156" customFormat="1">
      <c r="A396"/>
      <c r="B396"/>
      <c r="C396"/>
      <c r="D396"/>
      <c r="E396"/>
      <c r="F396" s="754"/>
    </row>
    <row r="397" spans="1:6" s="156" customFormat="1">
      <c r="A397"/>
      <c r="B397"/>
      <c r="C397"/>
      <c r="D397"/>
      <c r="E397"/>
      <c r="F397" s="754"/>
    </row>
    <row r="398" spans="1:6" s="122" customFormat="1" ht="14.25">
      <c r="A398"/>
      <c r="B398"/>
      <c r="C398"/>
      <c r="D398"/>
      <c r="E398"/>
      <c r="F398" s="754"/>
    </row>
    <row r="399" spans="1:6" s="122" customFormat="1" ht="14.25">
      <c r="A399"/>
      <c r="B399"/>
      <c r="C399"/>
      <c r="D399"/>
      <c r="E399"/>
      <c r="F399" s="754"/>
    </row>
    <row r="400" spans="1:6" s="156" customFormat="1">
      <c r="A400"/>
      <c r="B400"/>
      <c r="C400"/>
      <c r="D400"/>
      <c r="E400"/>
      <c r="F400" s="754"/>
    </row>
    <row r="401" spans="1:6" s="122" customFormat="1" ht="14.25">
      <c r="A401"/>
      <c r="B401"/>
      <c r="C401"/>
      <c r="D401"/>
      <c r="E401"/>
      <c r="F401" s="754"/>
    </row>
    <row r="402" spans="1:6" s="122" customFormat="1" ht="14.25">
      <c r="A402"/>
      <c r="B402"/>
      <c r="C402"/>
      <c r="D402"/>
      <c r="E402"/>
      <c r="F402" s="754"/>
    </row>
    <row r="403" spans="1:6" s="122" customFormat="1" ht="14.25">
      <c r="A403"/>
      <c r="B403"/>
      <c r="C403"/>
      <c r="D403"/>
      <c r="E403"/>
      <c r="F403" s="754"/>
    </row>
    <row r="404" spans="1:6" s="122" customFormat="1" ht="14.25">
      <c r="A404"/>
      <c r="B404"/>
      <c r="C404"/>
      <c r="D404"/>
      <c r="E404"/>
      <c r="F404" s="754"/>
    </row>
    <row r="405" spans="1:6" s="122" customFormat="1" ht="14.25">
      <c r="A405"/>
      <c r="B405"/>
      <c r="C405"/>
      <c r="D405"/>
      <c r="E405"/>
      <c r="F405" s="754"/>
    </row>
    <row r="406" spans="1:6" s="122" customFormat="1" ht="14.25">
      <c r="A406"/>
      <c r="B406"/>
      <c r="C406"/>
      <c r="D406"/>
      <c r="E406"/>
      <c r="F406" s="754"/>
    </row>
    <row r="407" spans="1:6" s="156" customFormat="1">
      <c r="A407"/>
      <c r="B407"/>
      <c r="C407"/>
      <c r="D407"/>
      <c r="E407"/>
      <c r="F407" s="754"/>
    </row>
    <row r="408" spans="1:6" s="122" customFormat="1" ht="14.25">
      <c r="A408"/>
      <c r="B408"/>
      <c r="C408"/>
      <c r="D408"/>
      <c r="E408"/>
      <c r="F408" s="754"/>
    </row>
    <row r="409" spans="1:6" s="122" customFormat="1" ht="14.25">
      <c r="A409"/>
      <c r="B409"/>
      <c r="C409"/>
      <c r="D409"/>
      <c r="E409"/>
      <c r="F409" s="754"/>
    </row>
    <row r="410" spans="1:6" s="156" customFormat="1">
      <c r="A410"/>
      <c r="B410"/>
      <c r="C410"/>
      <c r="D410"/>
      <c r="E410"/>
      <c r="F410" s="754"/>
    </row>
    <row r="411" spans="1:6" s="122" customFormat="1" ht="14.25">
      <c r="A411"/>
      <c r="B411"/>
      <c r="C411"/>
      <c r="D411"/>
      <c r="E411"/>
      <c r="F411" s="754"/>
    </row>
    <row r="412" spans="1:6" s="156" customFormat="1">
      <c r="A412"/>
      <c r="B412"/>
      <c r="C412"/>
      <c r="D412"/>
      <c r="E412"/>
      <c r="F412" s="754"/>
    </row>
    <row r="413" spans="1:6" s="156" customFormat="1">
      <c r="A413"/>
      <c r="B413"/>
      <c r="C413"/>
      <c r="D413"/>
      <c r="E413"/>
      <c r="F413" s="754"/>
    </row>
    <row r="414" spans="1:6" s="122" customFormat="1" ht="14.25">
      <c r="A414"/>
      <c r="B414"/>
      <c r="C414"/>
      <c r="D414"/>
      <c r="E414"/>
      <c r="F414" s="754"/>
    </row>
    <row r="415" spans="1:6" s="122" customFormat="1" ht="14.25">
      <c r="A415"/>
      <c r="B415"/>
      <c r="C415"/>
      <c r="D415"/>
      <c r="E415"/>
      <c r="F415" s="754"/>
    </row>
    <row r="416" spans="1:6" s="122" customFormat="1" ht="14.25">
      <c r="A416"/>
      <c r="B416"/>
      <c r="C416"/>
      <c r="D416"/>
      <c r="E416"/>
      <c r="F416" s="754"/>
    </row>
    <row r="417" spans="1:6" s="122" customFormat="1" ht="14.25">
      <c r="A417"/>
      <c r="B417"/>
      <c r="C417"/>
      <c r="D417"/>
      <c r="E417"/>
      <c r="F417" s="754"/>
    </row>
    <row r="418" spans="1:6" s="122" customFormat="1" ht="14.25">
      <c r="A418"/>
      <c r="B418"/>
      <c r="C418"/>
      <c r="D418"/>
      <c r="E418"/>
      <c r="F418" s="754"/>
    </row>
    <row r="419" spans="1:6" s="122" customFormat="1" ht="14.25">
      <c r="A419"/>
      <c r="B419"/>
      <c r="C419"/>
      <c r="D419"/>
      <c r="E419"/>
      <c r="F419" s="754"/>
    </row>
    <row r="420" spans="1:6" s="122" customFormat="1" ht="14.25">
      <c r="A420"/>
      <c r="B420"/>
      <c r="C420"/>
      <c r="D420"/>
      <c r="E420"/>
      <c r="F420" s="754"/>
    </row>
    <row r="421" spans="1:6" s="122" customFormat="1" ht="14.25">
      <c r="A421"/>
      <c r="B421"/>
      <c r="C421"/>
      <c r="D421"/>
      <c r="E421"/>
      <c r="F421" s="754"/>
    </row>
    <row r="422" spans="1:6" s="122" customFormat="1" ht="14.25">
      <c r="A422"/>
      <c r="B422"/>
      <c r="C422"/>
      <c r="D422"/>
      <c r="E422"/>
      <c r="F422" s="754"/>
    </row>
    <row r="423" spans="1:6" s="122" customFormat="1" ht="14.25">
      <c r="A423"/>
      <c r="B423"/>
      <c r="C423"/>
      <c r="D423"/>
      <c r="E423"/>
      <c r="F423" s="754"/>
    </row>
    <row r="424" spans="1:6" s="122" customFormat="1" ht="14.25">
      <c r="A424"/>
      <c r="B424"/>
      <c r="C424"/>
      <c r="D424"/>
      <c r="E424"/>
      <c r="F424" s="754"/>
    </row>
    <row r="425" spans="1:6" s="156" customFormat="1">
      <c r="A425"/>
      <c r="B425"/>
      <c r="C425"/>
      <c r="D425"/>
      <c r="E425"/>
      <c r="F425" s="754"/>
    </row>
    <row r="426" spans="1:6" s="122" customFormat="1" ht="14.25">
      <c r="A426"/>
      <c r="B426"/>
      <c r="C426"/>
      <c r="D426"/>
      <c r="E426"/>
      <c r="F426" s="754"/>
    </row>
    <row r="427" spans="1:6" s="122" customFormat="1" ht="14.25">
      <c r="A427"/>
      <c r="B427"/>
      <c r="C427"/>
      <c r="D427"/>
      <c r="E427"/>
      <c r="F427" s="754"/>
    </row>
    <row r="428" spans="1:6" s="122" customFormat="1" ht="14.25">
      <c r="A428"/>
      <c r="B428"/>
      <c r="C428"/>
      <c r="D428"/>
      <c r="E428"/>
      <c r="F428" s="754"/>
    </row>
    <row r="429" spans="1:6" s="122" customFormat="1" ht="14.25">
      <c r="A429"/>
      <c r="B429"/>
      <c r="C429"/>
      <c r="D429"/>
      <c r="E429"/>
      <c r="F429" s="754"/>
    </row>
    <row r="430" spans="1:6" s="122" customFormat="1" ht="14.25">
      <c r="A430"/>
      <c r="B430"/>
      <c r="C430"/>
      <c r="D430"/>
      <c r="E430"/>
      <c r="F430" s="754"/>
    </row>
    <row r="431" spans="1:6" s="122" customFormat="1" ht="14.25">
      <c r="A431"/>
      <c r="B431"/>
      <c r="C431"/>
      <c r="D431"/>
      <c r="E431"/>
      <c r="F431" s="754"/>
    </row>
    <row r="432" spans="1:6" s="156" customFormat="1">
      <c r="A432"/>
      <c r="B432"/>
      <c r="C432"/>
      <c r="D432"/>
      <c r="E432"/>
      <c r="F432" s="754"/>
    </row>
    <row r="433" spans="1:6" s="122" customFormat="1" ht="14.25">
      <c r="A433"/>
      <c r="B433"/>
      <c r="C433"/>
      <c r="D433"/>
      <c r="E433"/>
      <c r="F433" s="754"/>
    </row>
    <row r="434" spans="1:6" s="122" customFormat="1" ht="14.25">
      <c r="A434"/>
      <c r="B434"/>
      <c r="C434"/>
      <c r="D434"/>
      <c r="E434"/>
      <c r="F434" s="754"/>
    </row>
    <row r="435" spans="1:6" s="122" customFormat="1" ht="14.25">
      <c r="A435"/>
      <c r="B435"/>
      <c r="C435"/>
      <c r="D435"/>
      <c r="E435"/>
      <c r="F435" s="754"/>
    </row>
    <row r="436" spans="1:6" s="122" customFormat="1" ht="14.25">
      <c r="A436"/>
      <c r="B436"/>
      <c r="C436"/>
      <c r="D436"/>
      <c r="E436"/>
      <c r="F436" s="754"/>
    </row>
    <row r="437" spans="1:6" s="122" customFormat="1" ht="14.25">
      <c r="A437"/>
      <c r="B437"/>
      <c r="C437"/>
      <c r="D437"/>
      <c r="E437"/>
      <c r="F437" s="754"/>
    </row>
    <row r="438" spans="1:6" s="122" customFormat="1" ht="14.25">
      <c r="A438"/>
      <c r="B438"/>
      <c r="C438"/>
      <c r="D438"/>
      <c r="E438"/>
      <c r="F438" s="754"/>
    </row>
    <row r="439" spans="1:6" s="122" customFormat="1" ht="14.25">
      <c r="A439"/>
      <c r="B439"/>
      <c r="C439"/>
      <c r="D439"/>
      <c r="E439"/>
      <c r="F439" s="754"/>
    </row>
    <row r="440" spans="1:6" s="122" customFormat="1" ht="14.25">
      <c r="A440"/>
      <c r="B440"/>
      <c r="C440"/>
      <c r="D440"/>
      <c r="E440"/>
      <c r="F440" s="754"/>
    </row>
    <row r="441" spans="1:6" s="122" customFormat="1" ht="14.25">
      <c r="A441"/>
      <c r="B441"/>
      <c r="C441"/>
      <c r="D441"/>
      <c r="E441"/>
      <c r="F441" s="754"/>
    </row>
    <row r="442" spans="1:6" s="122" customFormat="1" ht="14.25">
      <c r="A442"/>
      <c r="B442"/>
      <c r="C442"/>
      <c r="D442"/>
      <c r="E442"/>
      <c r="F442" s="754"/>
    </row>
    <row r="443" spans="1:6" s="122" customFormat="1" ht="14.25">
      <c r="A443"/>
      <c r="B443"/>
      <c r="C443"/>
      <c r="D443"/>
      <c r="E443"/>
      <c r="F443" s="754"/>
    </row>
    <row r="444" spans="1:6" s="122" customFormat="1" ht="14.25">
      <c r="A444"/>
      <c r="B444"/>
      <c r="C444"/>
      <c r="D444"/>
      <c r="E444"/>
      <c r="F444" s="754"/>
    </row>
    <row r="445" spans="1:6" s="122" customFormat="1" ht="14.25">
      <c r="A445"/>
      <c r="B445"/>
      <c r="C445"/>
      <c r="D445"/>
      <c r="E445"/>
      <c r="F445" s="754"/>
    </row>
    <row r="446" spans="1:6" s="122" customFormat="1" ht="14.25">
      <c r="A446"/>
      <c r="B446"/>
      <c r="C446"/>
      <c r="D446"/>
      <c r="E446"/>
      <c r="F446" s="754"/>
    </row>
    <row r="447" spans="1:6" s="122" customFormat="1" ht="14.25">
      <c r="A447"/>
      <c r="B447"/>
      <c r="C447"/>
      <c r="D447"/>
      <c r="E447"/>
      <c r="F447" s="754"/>
    </row>
    <row r="448" spans="1:6" s="122" customFormat="1" ht="14.25">
      <c r="A448"/>
      <c r="B448"/>
      <c r="C448"/>
      <c r="D448"/>
      <c r="E448"/>
      <c r="F448" s="754"/>
    </row>
    <row r="449" spans="1:6" s="122" customFormat="1" ht="14.25">
      <c r="A449"/>
      <c r="B449"/>
      <c r="C449"/>
      <c r="D449"/>
      <c r="E449"/>
      <c r="F449" s="754"/>
    </row>
    <row r="450" spans="1:6" s="122" customFormat="1" ht="14.25">
      <c r="A450"/>
      <c r="B450"/>
      <c r="C450"/>
      <c r="D450"/>
      <c r="E450"/>
      <c r="F450" s="754"/>
    </row>
    <row r="451" spans="1:6" s="122" customFormat="1" ht="14.25">
      <c r="A451"/>
      <c r="B451"/>
      <c r="C451"/>
      <c r="D451"/>
      <c r="E451"/>
      <c r="F451" s="754"/>
    </row>
    <row r="452" spans="1:6" s="122" customFormat="1" ht="14.25">
      <c r="A452"/>
      <c r="B452"/>
      <c r="C452"/>
      <c r="D452"/>
      <c r="E452"/>
      <c r="F452" s="754"/>
    </row>
    <row r="453" spans="1:6" s="64" customFormat="1" ht="14.25">
      <c r="A453"/>
      <c r="B453"/>
      <c r="C453"/>
      <c r="D453"/>
      <c r="E453"/>
      <c r="F453" s="754"/>
    </row>
    <row r="454" spans="1:6" s="29" customFormat="1" ht="14.25">
      <c r="A454"/>
      <c r="B454"/>
      <c r="C454"/>
      <c r="D454"/>
      <c r="E454"/>
      <c r="F454" s="754"/>
    </row>
    <row r="455" spans="1:6" s="29" customFormat="1" ht="14.25">
      <c r="A455"/>
      <c r="B455"/>
      <c r="C455"/>
      <c r="D455"/>
      <c r="E455"/>
      <c r="F455" s="754"/>
    </row>
    <row r="456" spans="1:6" s="29" customFormat="1" ht="14.25">
      <c r="A456"/>
      <c r="B456"/>
      <c r="C456"/>
      <c r="D456"/>
      <c r="E456"/>
      <c r="F456" s="754"/>
    </row>
    <row r="457" spans="1:6" s="29" customFormat="1" ht="14.25">
      <c r="A457"/>
      <c r="B457"/>
      <c r="C457"/>
      <c r="D457"/>
      <c r="E457"/>
      <c r="F457" s="754"/>
    </row>
    <row r="458" spans="1:6" s="122" customFormat="1" ht="14.25">
      <c r="A458"/>
      <c r="B458"/>
      <c r="C458"/>
      <c r="D458"/>
      <c r="E458"/>
      <c r="F458" s="754"/>
    </row>
    <row r="459" spans="1:6" s="29" customFormat="1" ht="14.25">
      <c r="A459"/>
      <c r="B459"/>
      <c r="C459"/>
      <c r="D459"/>
      <c r="E459"/>
      <c r="F459" s="754"/>
    </row>
    <row r="460" spans="1:6" s="122" customFormat="1" ht="14.25">
      <c r="A460"/>
      <c r="B460"/>
      <c r="C460"/>
      <c r="D460"/>
      <c r="E460"/>
      <c r="F460" s="754"/>
    </row>
    <row r="461" spans="1:6" s="122" customFormat="1" ht="14.25">
      <c r="A461"/>
      <c r="B461"/>
      <c r="C461"/>
      <c r="D461"/>
      <c r="E461"/>
      <c r="F461" s="754"/>
    </row>
    <row r="462" spans="1:6" s="29" customFormat="1" ht="14.25">
      <c r="A462"/>
      <c r="B462"/>
      <c r="C462"/>
      <c r="D462"/>
      <c r="E462"/>
      <c r="F462" s="754"/>
    </row>
    <row r="463" spans="1:6" s="122" customFormat="1" ht="14.25">
      <c r="A463"/>
      <c r="B463"/>
      <c r="C463"/>
      <c r="D463"/>
      <c r="E463"/>
      <c r="F463" s="754"/>
    </row>
    <row r="464" spans="1:6" s="29" customFormat="1" ht="14.25">
      <c r="A464"/>
      <c r="B464"/>
      <c r="C464"/>
      <c r="D464"/>
      <c r="E464"/>
      <c r="F464" s="754"/>
    </row>
    <row r="465" spans="1:6" s="122" customFormat="1" ht="14.25">
      <c r="A465"/>
      <c r="B465"/>
      <c r="C465"/>
      <c r="D465"/>
      <c r="E465"/>
      <c r="F465" s="754"/>
    </row>
    <row r="466" spans="1:6" s="122" customFormat="1" ht="14.25">
      <c r="A466"/>
      <c r="B466"/>
      <c r="C466"/>
      <c r="D466"/>
      <c r="E466"/>
      <c r="F466" s="754"/>
    </row>
    <row r="467" spans="1:6" s="122" customFormat="1" ht="14.25">
      <c r="A467"/>
      <c r="B467"/>
      <c r="C467"/>
      <c r="D467"/>
      <c r="E467"/>
      <c r="F467" s="754"/>
    </row>
    <row r="468" spans="1:6" s="122" customFormat="1" ht="14.25">
      <c r="A468"/>
      <c r="B468"/>
      <c r="C468"/>
      <c r="D468"/>
      <c r="E468"/>
      <c r="F468" s="754"/>
    </row>
    <row r="469" spans="1:6" s="122" customFormat="1" ht="14.25">
      <c r="A469"/>
      <c r="B469"/>
      <c r="C469"/>
      <c r="D469"/>
      <c r="E469"/>
      <c r="F469" s="754"/>
    </row>
    <row r="470" spans="1:6" s="29" customFormat="1" ht="14.25">
      <c r="A470"/>
      <c r="B470"/>
      <c r="C470"/>
      <c r="D470"/>
      <c r="E470"/>
      <c r="F470" s="754"/>
    </row>
    <row r="471" spans="1:6" s="29" customFormat="1" ht="14.25">
      <c r="A471"/>
      <c r="B471"/>
      <c r="C471"/>
      <c r="D471"/>
      <c r="E471"/>
      <c r="F471" s="754"/>
    </row>
    <row r="472" spans="1:6" s="122" customFormat="1" ht="14.25">
      <c r="A472"/>
      <c r="B472"/>
      <c r="C472"/>
      <c r="D472"/>
      <c r="E472"/>
      <c r="F472" s="754"/>
    </row>
    <row r="473" spans="1:6" s="29" customFormat="1" ht="14.25">
      <c r="A473"/>
      <c r="B473"/>
      <c r="C473"/>
      <c r="D473"/>
      <c r="E473"/>
      <c r="F473" s="754"/>
    </row>
    <row r="474" spans="1:6" s="29" customFormat="1" ht="14.25">
      <c r="A474"/>
      <c r="B474"/>
      <c r="C474"/>
      <c r="D474"/>
      <c r="E474"/>
      <c r="F474" s="754"/>
    </row>
    <row r="475" spans="1:6" s="29" customFormat="1" ht="14.25">
      <c r="A475"/>
      <c r="B475"/>
      <c r="C475"/>
      <c r="D475"/>
      <c r="E475"/>
      <c r="F475" s="754"/>
    </row>
    <row r="476" spans="1:6" s="29" customFormat="1" ht="14.25">
      <c r="A476"/>
      <c r="B476"/>
      <c r="C476"/>
      <c r="D476"/>
      <c r="E476"/>
      <c r="F476" s="754"/>
    </row>
    <row r="477" spans="1:6" s="29" customFormat="1" ht="14.25">
      <c r="A477"/>
      <c r="B477"/>
      <c r="C477"/>
      <c r="D477"/>
      <c r="E477"/>
      <c r="F477" s="754"/>
    </row>
    <row r="478" spans="1:6" s="122" customFormat="1" ht="14.25">
      <c r="A478"/>
      <c r="B478"/>
      <c r="C478"/>
      <c r="D478"/>
      <c r="E478"/>
      <c r="F478" s="754"/>
    </row>
    <row r="479" spans="1:6" s="122" customFormat="1" ht="14.25">
      <c r="A479"/>
      <c r="B479"/>
      <c r="C479"/>
      <c r="D479"/>
      <c r="E479"/>
      <c r="F479" s="754"/>
    </row>
    <row r="480" spans="1:6" s="122" customFormat="1" ht="14.25">
      <c r="A480"/>
      <c r="B480"/>
      <c r="C480"/>
      <c r="D480"/>
      <c r="E480"/>
      <c r="F480" s="754"/>
    </row>
    <row r="481" spans="1:6" s="29" customFormat="1" ht="14.25">
      <c r="A481"/>
      <c r="B481"/>
      <c r="C481"/>
      <c r="D481"/>
      <c r="E481"/>
      <c r="F481" s="754"/>
    </row>
    <row r="482" spans="1:6" s="156" customFormat="1">
      <c r="A482"/>
      <c r="B482"/>
      <c r="C482"/>
      <c r="D482"/>
      <c r="E482"/>
      <c r="F482" s="754"/>
    </row>
    <row r="483" spans="1:6" s="156" customFormat="1">
      <c r="A483"/>
      <c r="B483"/>
      <c r="C483"/>
      <c r="D483"/>
      <c r="E483"/>
      <c r="F483" s="754"/>
    </row>
    <row r="484" spans="1:6" s="122" customFormat="1" ht="14.25">
      <c r="A484"/>
      <c r="B484"/>
      <c r="C484"/>
      <c r="D484"/>
      <c r="E484"/>
      <c r="F484" s="754"/>
    </row>
    <row r="485" spans="1:6" s="122" customFormat="1" ht="14.25">
      <c r="A485"/>
      <c r="B485"/>
      <c r="C485"/>
      <c r="D485"/>
      <c r="E485"/>
      <c r="F485" s="754"/>
    </row>
    <row r="486" spans="1:6" s="156" customFormat="1">
      <c r="A486"/>
      <c r="B486"/>
      <c r="C486"/>
      <c r="D486"/>
      <c r="E486"/>
      <c r="F486" s="754"/>
    </row>
    <row r="487" spans="1:6" s="122" customFormat="1" ht="14.25">
      <c r="A487"/>
      <c r="B487"/>
      <c r="C487"/>
      <c r="D487"/>
      <c r="E487"/>
      <c r="F487" s="754"/>
    </row>
    <row r="488" spans="1:6" s="156" customFormat="1">
      <c r="A488"/>
      <c r="B488"/>
      <c r="C488"/>
      <c r="D488"/>
      <c r="E488"/>
      <c r="F488" s="754"/>
    </row>
    <row r="489" spans="1:6" s="122" customFormat="1" ht="14.25">
      <c r="A489"/>
      <c r="B489"/>
      <c r="C489"/>
      <c r="D489"/>
      <c r="E489"/>
      <c r="F489" s="754"/>
    </row>
    <row r="490" spans="1:6" s="122" customFormat="1" ht="14.25">
      <c r="A490"/>
      <c r="B490"/>
      <c r="C490"/>
      <c r="D490"/>
      <c r="E490"/>
      <c r="F490" s="754"/>
    </row>
    <row r="491" spans="1:6" s="122" customFormat="1" ht="14.25">
      <c r="A491"/>
      <c r="B491"/>
      <c r="C491"/>
      <c r="D491"/>
      <c r="E491"/>
      <c r="F491" s="754"/>
    </row>
    <row r="492" spans="1:6" s="156" customFormat="1">
      <c r="A492"/>
      <c r="B492"/>
      <c r="C492"/>
      <c r="D492"/>
      <c r="E492"/>
      <c r="F492" s="754"/>
    </row>
    <row r="493" spans="1:6" s="122" customFormat="1" ht="14.25">
      <c r="A493"/>
      <c r="B493"/>
      <c r="C493"/>
      <c r="D493"/>
      <c r="E493"/>
      <c r="F493" s="754"/>
    </row>
    <row r="494" spans="1:6" s="156" customFormat="1">
      <c r="A494"/>
      <c r="B494"/>
      <c r="C494"/>
      <c r="D494"/>
      <c r="E494"/>
      <c r="F494" s="754"/>
    </row>
    <row r="495" spans="1:6" s="156" customFormat="1">
      <c r="A495"/>
      <c r="B495"/>
      <c r="C495"/>
      <c r="D495"/>
      <c r="E495"/>
      <c r="F495" s="754"/>
    </row>
    <row r="496" spans="1:6" s="156" customFormat="1">
      <c r="A496"/>
      <c r="B496"/>
      <c r="C496"/>
      <c r="D496"/>
      <c r="E496"/>
      <c r="F496" s="754"/>
    </row>
    <row r="497" spans="1:6" s="122" customFormat="1" ht="14.25">
      <c r="A497"/>
      <c r="B497"/>
      <c r="C497"/>
      <c r="D497"/>
      <c r="E497"/>
      <c r="F497" s="754"/>
    </row>
    <row r="498" spans="1:6" s="122" customFormat="1" ht="14.25">
      <c r="A498"/>
      <c r="B498"/>
      <c r="C498"/>
      <c r="D498"/>
      <c r="E498"/>
      <c r="F498" s="754"/>
    </row>
    <row r="499" spans="1:6" s="122" customFormat="1" ht="14.25">
      <c r="A499"/>
      <c r="B499"/>
      <c r="C499"/>
      <c r="D499"/>
      <c r="E499"/>
      <c r="F499" s="754"/>
    </row>
    <row r="500" spans="1:6" s="122" customFormat="1" ht="14.25">
      <c r="A500"/>
      <c r="B500"/>
      <c r="C500"/>
      <c r="D500"/>
      <c r="E500"/>
      <c r="F500" s="754"/>
    </row>
    <row r="501" spans="1:6" s="122" customFormat="1" ht="14.25">
      <c r="A501"/>
      <c r="B501"/>
      <c r="C501"/>
      <c r="D501"/>
      <c r="E501"/>
      <c r="F501" s="754"/>
    </row>
    <row r="502" spans="1:6" s="122" customFormat="1" ht="14.25">
      <c r="A502"/>
      <c r="B502"/>
      <c r="C502"/>
      <c r="D502"/>
      <c r="E502"/>
      <c r="F502" s="754"/>
    </row>
    <row r="503" spans="1:6" s="156" customFormat="1">
      <c r="A503"/>
      <c r="B503"/>
      <c r="C503"/>
      <c r="D503"/>
      <c r="E503"/>
      <c r="F503" s="754"/>
    </row>
    <row r="504" spans="1:6" s="122" customFormat="1" ht="14.25">
      <c r="A504"/>
      <c r="B504"/>
      <c r="C504"/>
      <c r="D504"/>
      <c r="E504"/>
      <c r="F504" s="754"/>
    </row>
    <row r="505" spans="1:6" s="122" customFormat="1" ht="14.25">
      <c r="A505"/>
      <c r="B505"/>
      <c r="C505"/>
      <c r="D505"/>
      <c r="E505"/>
      <c r="F505" s="754"/>
    </row>
    <row r="506" spans="1:6" s="156" customFormat="1">
      <c r="A506"/>
      <c r="B506"/>
      <c r="C506"/>
      <c r="D506"/>
      <c r="E506"/>
      <c r="F506" s="754"/>
    </row>
    <row r="507" spans="1:6" s="156" customFormat="1">
      <c r="A507"/>
      <c r="B507"/>
      <c r="C507"/>
      <c r="D507"/>
      <c r="E507"/>
      <c r="F507" s="754"/>
    </row>
    <row r="508" spans="1:6" s="122" customFormat="1" ht="14.25">
      <c r="A508"/>
      <c r="B508"/>
      <c r="C508"/>
      <c r="D508"/>
      <c r="E508"/>
      <c r="F508" s="754"/>
    </row>
    <row r="509" spans="1:6" s="122" customFormat="1" ht="14.25">
      <c r="A509"/>
      <c r="B509"/>
      <c r="C509"/>
      <c r="D509"/>
      <c r="E509"/>
      <c r="F509" s="754"/>
    </row>
    <row r="510" spans="1:6" s="156" customFormat="1">
      <c r="A510"/>
      <c r="B510"/>
      <c r="C510"/>
      <c r="D510"/>
      <c r="E510"/>
      <c r="F510" s="754"/>
    </row>
    <row r="511" spans="1:6" s="122" customFormat="1" ht="14.25">
      <c r="A511"/>
      <c r="B511"/>
      <c r="C511"/>
      <c r="D511"/>
      <c r="E511"/>
      <c r="F511" s="754"/>
    </row>
    <row r="512" spans="1:6" s="122" customFormat="1" ht="14.25">
      <c r="A512"/>
      <c r="B512"/>
      <c r="C512"/>
      <c r="D512"/>
      <c r="E512"/>
      <c r="F512" s="754"/>
    </row>
    <row r="513" spans="1:6" s="122" customFormat="1" ht="14.25">
      <c r="A513"/>
      <c r="B513"/>
      <c r="C513"/>
      <c r="D513"/>
      <c r="E513"/>
      <c r="F513" s="754"/>
    </row>
    <row r="514" spans="1:6" s="122" customFormat="1" ht="14.25">
      <c r="A514"/>
      <c r="B514"/>
      <c r="C514"/>
      <c r="D514"/>
      <c r="E514"/>
      <c r="F514" s="754"/>
    </row>
    <row r="515" spans="1:6" s="122" customFormat="1" ht="14.25">
      <c r="A515"/>
      <c r="B515"/>
      <c r="C515"/>
      <c r="D515"/>
      <c r="E515"/>
      <c r="F515" s="754"/>
    </row>
    <row r="516" spans="1:6" s="122" customFormat="1" ht="14.25">
      <c r="A516"/>
      <c r="B516"/>
      <c r="C516"/>
      <c r="D516"/>
      <c r="E516"/>
      <c r="F516" s="754"/>
    </row>
    <row r="517" spans="1:6" s="156" customFormat="1">
      <c r="A517"/>
      <c r="B517"/>
      <c r="C517"/>
      <c r="D517"/>
      <c r="E517"/>
      <c r="F517" s="754"/>
    </row>
    <row r="518" spans="1:6" s="122" customFormat="1" ht="14.25">
      <c r="A518"/>
      <c r="B518"/>
      <c r="C518"/>
      <c r="D518"/>
      <c r="E518"/>
      <c r="F518" s="754"/>
    </row>
    <row r="519" spans="1:6" s="122" customFormat="1" ht="14.25">
      <c r="A519"/>
      <c r="B519"/>
      <c r="C519"/>
      <c r="D519"/>
      <c r="E519"/>
      <c r="F519" s="754"/>
    </row>
    <row r="520" spans="1:6" s="156" customFormat="1">
      <c r="A520"/>
      <c r="B520"/>
      <c r="C520"/>
      <c r="D520"/>
      <c r="E520"/>
      <c r="F520" s="754"/>
    </row>
    <row r="521" spans="1:6" s="122" customFormat="1" ht="14.25">
      <c r="A521"/>
      <c r="B521"/>
      <c r="C521"/>
      <c r="D521"/>
      <c r="E521"/>
      <c r="F521" s="754"/>
    </row>
    <row r="522" spans="1:6" s="156" customFormat="1">
      <c r="A522"/>
      <c r="B522"/>
      <c r="C522"/>
      <c r="D522"/>
      <c r="E522"/>
      <c r="F522" s="754"/>
    </row>
    <row r="523" spans="1:6" s="156" customFormat="1">
      <c r="A523"/>
      <c r="B523"/>
      <c r="C523"/>
      <c r="D523"/>
      <c r="E523"/>
      <c r="F523" s="754"/>
    </row>
    <row r="524" spans="1:6" s="122" customFormat="1" ht="14.25">
      <c r="A524"/>
      <c r="B524"/>
      <c r="C524"/>
      <c r="D524"/>
      <c r="E524"/>
      <c r="F524" s="754"/>
    </row>
    <row r="525" spans="1:6" s="122" customFormat="1" ht="14.25">
      <c r="A525"/>
      <c r="B525"/>
      <c r="C525"/>
      <c r="D525"/>
      <c r="E525"/>
      <c r="F525" s="754"/>
    </row>
    <row r="526" spans="1:6" s="122" customFormat="1" ht="14.25">
      <c r="A526"/>
      <c r="B526"/>
      <c r="C526"/>
      <c r="D526"/>
      <c r="E526"/>
      <c r="F526" s="754"/>
    </row>
    <row r="527" spans="1:6" s="122" customFormat="1" ht="14.25">
      <c r="A527"/>
      <c r="B527"/>
      <c r="C527"/>
      <c r="D527"/>
      <c r="E527"/>
      <c r="F527" s="754"/>
    </row>
    <row r="528" spans="1:6" s="156" customFormat="1">
      <c r="A528"/>
      <c r="B528"/>
      <c r="C528"/>
      <c r="D528"/>
      <c r="E528"/>
      <c r="F528" s="754"/>
    </row>
    <row r="529" spans="1:6" s="122" customFormat="1" ht="14.25">
      <c r="A529"/>
      <c r="B529"/>
      <c r="C529"/>
      <c r="D529"/>
      <c r="E529"/>
      <c r="F529" s="754"/>
    </row>
    <row r="530" spans="1:6" s="122" customFormat="1" ht="14.25">
      <c r="A530"/>
      <c r="B530"/>
      <c r="C530"/>
      <c r="D530"/>
      <c r="E530"/>
      <c r="F530" s="754"/>
    </row>
    <row r="531" spans="1:6" s="122" customFormat="1" ht="14.25">
      <c r="A531"/>
      <c r="B531"/>
      <c r="C531"/>
      <c r="D531"/>
      <c r="E531"/>
      <c r="F531" s="754"/>
    </row>
    <row r="532" spans="1:6" s="122" customFormat="1" ht="14.25">
      <c r="A532"/>
      <c r="B532"/>
      <c r="C532"/>
      <c r="D532"/>
      <c r="E532"/>
      <c r="F532" s="754"/>
    </row>
    <row r="533" spans="1:6" s="122" customFormat="1" ht="14.25">
      <c r="A533"/>
      <c r="B533"/>
      <c r="C533"/>
      <c r="D533"/>
      <c r="E533"/>
      <c r="F533" s="754"/>
    </row>
    <row r="534" spans="1:6" s="122" customFormat="1" ht="14.25">
      <c r="A534"/>
      <c r="B534"/>
      <c r="C534"/>
      <c r="D534"/>
      <c r="E534"/>
      <c r="F534" s="754"/>
    </row>
    <row r="535" spans="1:6" s="122" customFormat="1" ht="14.25">
      <c r="A535"/>
      <c r="B535"/>
      <c r="C535"/>
      <c r="D535"/>
      <c r="E535"/>
      <c r="F535" s="754"/>
    </row>
    <row r="536" spans="1:6" s="122" customFormat="1" ht="14.25">
      <c r="A536"/>
      <c r="B536"/>
      <c r="C536"/>
      <c r="D536"/>
      <c r="E536"/>
      <c r="F536" s="754"/>
    </row>
    <row r="537" spans="1:6" s="122" customFormat="1" ht="14.25">
      <c r="A537"/>
      <c r="B537"/>
      <c r="C537"/>
      <c r="D537"/>
      <c r="E537"/>
      <c r="F537" s="754"/>
    </row>
    <row r="538" spans="1:6" s="122" customFormat="1" ht="14.25">
      <c r="A538"/>
      <c r="B538"/>
      <c r="C538"/>
      <c r="D538"/>
      <c r="E538"/>
      <c r="F538" s="754"/>
    </row>
    <row r="539" spans="1:6" s="122" customFormat="1" ht="14.25">
      <c r="A539"/>
      <c r="B539"/>
      <c r="C539"/>
      <c r="D539"/>
      <c r="E539"/>
      <c r="F539" s="754"/>
    </row>
    <row r="540" spans="1:6" s="122" customFormat="1" ht="14.25">
      <c r="A540"/>
      <c r="B540"/>
      <c r="C540"/>
      <c r="D540"/>
      <c r="E540"/>
      <c r="F540" s="754"/>
    </row>
    <row r="541" spans="1:6" s="122" customFormat="1" ht="14.25">
      <c r="A541"/>
      <c r="B541"/>
      <c r="C541"/>
      <c r="D541"/>
      <c r="E541"/>
      <c r="F541" s="754"/>
    </row>
    <row r="542" spans="1:6" s="122" customFormat="1" ht="14.25">
      <c r="A542"/>
      <c r="B542"/>
      <c r="C542"/>
      <c r="D542"/>
      <c r="E542"/>
      <c r="F542" s="754"/>
    </row>
    <row r="543" spans="1:6" s="122" customFormat="1" ht="14.25">
      <c r="A543"/>
      <c r="B543"/>
      <c r="C543"/>
      <c r="D543"/>
      <c r="E543"/>
      <c r="F543" s="754"/>
    </row>
    <row r="544" spans="1:6" s="122" customFormat="1" ht="14.25">
      <c r="A544"/>
      <c r="B544"/>
      <c r="C544"/>
      <c r="D544"/>
      <c r="E544"/>
      <c r="F544" s="754"/>
    </row>
    <row r="545" spans="1:6" s="122" customFormat="1" ht="14.25">
      <c r="A545"/>
      <c r="B545"/>
      <c r="C545"/>
      <c r="D545"/>
      <c r="E545"/>
      <c r="F545" s="754"/>
    </row>
    <row r="546" spans="1:6" s="122" customFormat="1" ht="14.25">
      <c r="A546"/>
      <c r="B546"/>
      <c r="C546"/>
      <c r="D546"/>
      <c r="E546"/>
      <c r="F546" s="754"/>
    </row>
    <row r="547" spans="1:6" s="122" customFormat="1" ht="14.25">
      <c r="A547"/>
      <c r="B547"/>
      <c r="C547"/>
      <c r="D547"/>
      <c r="E547"/>
      <c r="F547" s="754"/>
    </row>
    <row r="548" spans="1:6" s="122" customFormat="1" ht="14.25">
      <c r="A548"/>
      <c r="B548"/>
      <c r="C548"/>
      <c r="D548"/>
      <c r="E548"/>
      <c r="F548" s="754"/>
    </row>
    <row r="549" spans="1:6" s="122" customFormat="1" ht="14.25">
      <c r="A549"/>
      <c r="B549"/>
      <c r="C549"/>
      <c r="D549"/>
      <c r="E549"/>
      <c r="F549" s="754"/>
    </row>
    <row r="550" spans="1:6" s="122" customFormat="1" ht="14.25">
      <c r="A550"/>
      <c r="B550"/>
      <c r="C550"/>
      <c r="D550"/>
      <c r="E550"/>
      <c r="F550" s="754"/>
    </row>
    <row r="551" spans="1:6" s="122" customFormat="1" ht="14.25">
      <c r="A551"/>
      <c r="B551"/>
      <c r="C551"/>
      <c r="D551"/>
      <c r="E551"/>
      <c r="F551" s="754"/>
    </row>
    <row r="552" spans="1:6" s="122" customFormat="1" ht="14.25">
      <c r="A552"/>
      <c r="B552"/>
      <c r="C552"/>
      <c r="D552"/>
      <c r="E552"/>
      <c r="F552" s="754"/>
    </row>
    <row r="553" spans="1:6" s="122" customFormat="1" ht="14.25">
      <c r="A553"/>
      <c r="B553"/>
      <c r="C553"/>
      <c r="D553"/>
      <c r="E553"/>
      <c r="F553" s="754"/>
    </row>
    <row r="554" spans="1:6" s="122" customFormat="1" ht="14.25">
      <c r="A554"/>
      <c r="B554"/>
      <c r="C554"/>
      <c r="D554"/>
      <c r="E554"/>
      <c r="F554" s="754"/>
    </row>
    <row r="555" spans="1:6" s="122" customFormat="1" ht="14.25">
      <c r="A555"/>
      <c r="B555"/>
      <c r="C555"/>
      <c r="D555"/>
      <c r="E555"/>
      <c r="F555" s="754"/>
    </row>
    <row r="556" spans="1:6" s="122" customFormat="1" ht="14.25">
      <c r="A556"/>
      <c r="B556"/>
      <c r="C556"/>
      <c r="D556"/>
      <c r="E556"/>
      <c r="F556" s="754"/>
    </row>
    <row r="557" spans="1:6" s="122" customFormat="1" ht="14.25">
      <c r="A557"/>
      <c r="B557"/>
      <c r="C557"/>
      <c r="D557"/>
      <c r="E557"/>
      <c r="F557" s="754"/>
    </row>
    <row r="558" spans="1:6" s="122" customFormat="1" ht="14.25">
      <c r="A558"/>
      <c r="B558"/>
      <c r="C558"/>
      <c r="D558"/>
      <c r="E558"/>
      <c r="F558" s="754"/>
    </row>
    <row r="559" spans="1:6" s="122" customFormat="1" ht="14.25">
      <c r="A559"/>
      <c r="B559"/>
      <c r="C559"/>
      <c r="D559"/>
      <c r="E559"/>
      <c r="F559" s="754"/>
    </row>
    <row r="560" spans="1:6" s="122" customFormat="1" ht="14.25">
      <c r="A560"/>
      <c r="B560"/>
      <c r="C560"/>
      <c r="D560"/>
      <c r="E560"/>
      <c r="F560" s="754"/>
    </row>
    <row r="561" spans="1:6" s="122" customFormat="1" ht="14.25">
      <c r="A561"/>
      <c r="B561"/>
      <c r="C561"/>
      <c r="D561"/>
      <c r="E561"/>
      <c r="F561" s="754"/>
    </row>
    <row r="562" spans="1:6" s="122" customFormat="1" ht="14.25">
      <c r="A562"/>
      <c r="B562"/>
      <c r="C562"/>
      <c r="D562"/>
      <c r="E562"/>
      <c r="F562" s="754"/>
    </row>
    <row r="563" spans="1:6" s="122" customFormat="1" ht="14.25">
      <c r="A563"/>
      <c r="B563"/>
      <c r="C563"/>
      <c r="D563"/>
      <c r="E563"/>
      <c r="F563" s="754"/>
    </row>
    <row r="564" spans="1:6" s="122" customFormat="1" ht="14.25">
      <c r="A564"/>
      <c r="B564"/>
      <c r="C564"/>
      <c r="D564"/>
      <c r="E564"/>
      <c r="F564" s="754"/>
    </row>
    <row r="565" spans="1:6" s="122" customFormat="1" ht="14.25">
      <c r="A565"/>
      <c r="B565"/>
      <c r="C565"/>
      <c r="D565"/>
      <c r="E565"/>
      <c r="F565" s="754"/>
    </row>
    <row r="566" spans="1:6" s="122" customFormat="1" ht="14.25">
      <c r="A566"/>
      <c r="B566"/>
      <c r="C566"/>
      <c r="D566"/>
      <c r="E566"/>
      <c r="F566" s="754"/>
    </row>
    <row r="567" spans="1:6" s="122" customFormat="1" ht="14.25">
      <c r="A567"/>
      <c r="B567"/>
      <c r="C567"/>
      <c r="D567"/>
      <c r="E567"/>
      <c r="F567" s="754"/>
    </row>
    <row r="568" spans="1:6" s="122" customFormat="1" ht="14.25">
      <c r="A568"/>
      <c r="B568"/>
      <c r="C568"/>
      <c r="D568"/>
      <c r="E568"/>
      <c r="F568" s="754"/>
    </row>
    <row r="569" spans="1:6" s="122" customFormat="1" ht="14.25">
      <c r="A569"/>
      <c r="B569"/>
      <c r="C569"/>
      <c r="D569"/>
      <c r="E569"/>
      <c r="F569" s="754"/>
    </row>
    <row r="570" spans="1:6" s="122" customFormat="1" ht="14.25">
      <c r="A570"/>
      <c r="B570"/>
      <c r="C570"/>
      <c r="D570"/>
      <c r="E570"/>
      <c r="F570" s="754"/>
    </row>
    <row r="571" spans="1:6" s="122" customFormat="1" ht="14.25">
      <c r="A571"/>
      <c r="B571"/>
      <c r="C571"/>
      <c r="D571"/>
      <c r="E571"/>
      <c r="F571" s="754"/>
    </row>
    <row r="572" spans="1:6" s="122" customFormat="1" ht="14.25">
      <c r="A572"/>
      <c r="B572"/>
      <c r="C572"/>
      <c r="D572"/>
      <c r="E572"/>
      <c r="F572" s="754"/>
    </row>
    <row r="573" spans="1:6" s="122" customFormat="1" ht="14.25">
      <c r="A573"/>
      <c r="B573"/>
      <c r="C573"/>
      <c r="D573"/>
      <c r="E573"/>
      <c r="F573" s="754"/>
    </row>
    <row r="574" spans="1:6" s="122" customFormat="1" ht="14.25">
      <c r="A574"/>
      <c r="B574"/>
      <c r="C574"/>
      <c r="D574"/>
      <c r="E574"/>
      <c r="F574" s="754"/>
    </row>
    <row r="575" spans="1:6" s="122" customFormat="1" ht="14.25">
      <c r="A575"/>
      <c r="B575"/>
      <c r="C575"/>
      <c r="D575"/>
      <c r="E575"/>
      <c r="F575" s="754"/>
    </row>
    <row r="576" spans="1:6" s="5" customFormat="1" ht="14.25">
      <c r="A576"/>
      <c r="B576"/>
      <c r="C576"/>
      <c r="D576"/>
      <c r="E576"/>
      <c r="F576" s="754"/>
    </row>
    <row r="577" spans="1:6" s="5" customFormat="1" ht="14.25">
      <c r="A577"/>
      <c r="B577"/>
      <c r="C577"/>
      <c r="D577"/>
      <c r="E577"/>
      <c r="F577" s="754"/>
    </row>
    <row r="578" spans="1:6">
      <c r="A578"/>
      <c r="B578"/>
      <c r="C578"/>
      <c r="D578"/>
      <c r="E578"/>
      <c r="F578" s="754"/>
    </row>
    <row r="579" spans="1:6">
      <c r="A579"/>
      <c r="B579"/>
      <c r="C579"/>
      <c r="D579"/>
      <c r="E579"/>
      <c r="F579" s="754"/>
    </row>
    <row r="580" spans="1:6">
      <c r="A580"/>
      <c r="B580"/>
      <c r="C580"/>
      <c r="D580"/>
      <c r="E580"/>
      <c r="F580" s="754"/>
    </row>
    <row r="581" spans="1:6">
      <c r="A581"/>
      <c r="B581"/>
      <c r="C581"/>
      <c r="D581"/>
      <c r="E581"/>
      <c r="F581" s="754"/>
    </row>
    <row r="582" spans="1:6">
      <c r="A582"/>
      <c r="B582"/>
      <c r="C582"/>
      <c r="D582"/>
      <c r="E582"/>
      <c r="F582" s="754"/>
    </row>
    <row r="583" spans="1:6">
      <c r="A583"/>
      <c r="B583"/>
      <c r="C583"/>
      <c r="D583"/>
      <c r="E583"/>
      <c r="F583" s="754"/>
    </row>
    <row r="584" spans="1:6">
      <c r="A584"/>
      <c r="B584"/>
      <c r="C584"/>
      <c r="D584"/>
      <c r="E584"/>
      <c r="F584" s="754"/>
    </row>
    <row r="585" spans="1:6">
      <c r="A585"/>
      <c r="B585"/>
      <c r="C585"/>
      <c r="D585"/>
      <c r="E585"/>
      <c r="F585" s="754"/>
    </row>
    <row r="586" spans="1:6">
      <c r="A586"/>
      <c r="B586"/>
      <c r="C586"/>
      <c r="D586"/>
      <c r="E586"/>
      <c r="F586" s="754"/>
    </row>
    <row r="587" spans="1:6">
      <c r="A587"/>
      <c r="B587"/>
      <c r="C587"/>
      <c r="D587"/>
      <c r="E587"/>
      <c r="F587" s="754"/>
    </row>
    <row r="588" spans="1:6">
      <c r="A588"/>
      <c r="B588"/>
      <c r="C588"/>
      <c r="D588"/>
      <c r="E588"/>
      <c r="F588" s="754"/>
    </row>
    <row r="589" spans="1:6">
      <c r="A589"/>
      <c r="B589"/>
      <c r="C589"/>
      <c r="D589"/>
      <c r="E589"/>
      <c r="F589" s="754"/>
    </row>
    <row r="590" spans="1:6">
      <c r="A590"/>
      <c r="B590"/>
      <c r="C590"/>
      <c r="D590"/>
      <c r="E590"/>
      <c r="F590" s="754"/>
    </row>
    <row r="591" spans="1:6">
      <c r="A591"/>
      <c r="B591"/>
      <c r="C591"/>
      <c r="D591"/>
      <c r="E591"/>
      <c r="F591" s="754"/>
    </row>
    <row r="592" spans="1:6">
      <c r="A592"/>
      <c r="B592"/>
      <c r="C592"/>
      <c r="D592"/>
      <c r="E592"/>
      <c r="F592" s="754"/>
    </row>
    <row r="593" spans="1:6">
      <c r="A593"/>
      <c r="B593"/>
      <c r="C593"/>
      <c r="D593"/>
      <c r="E593"/>
      <c r="F593" s="754"/>
    </row>
    <row r="594" spans="1:6">
      <c r="A594"/>
      <c r="B594"/>
      <c r="C594"/>
      <c r="D594"/>
      <c r="E594"/>
      <c r="F594" s="754"/>
    </row>
    <row r="595" spans="1:6">
      <c r="A595"/>
      <c r="B595"/>
      <c r="C595"/>
      <c r="D595"/>
      <c r="E595"/>
      <c r="F595" s="754"/>
    </row>
    <row r="596" spans="1:6">
      <c r="A596"/>
      <c r="B596"/>
      <c r="C596"/>
      <c r="D596"/>
      <c r="E596"/>
      <c r="F596" s="754"/>
    </row>
    <row r="597" spans="1:6">
      <c r="A597"/>
      <c r="B597"/>
      <c r="C597"/>
      <c r="D597"/>
      <c r="E597"/>
      <c r="F597" s="754"/>
    </row>
    <row r="598" spans="1:6">
      <c r="A598"/>
      <c r="B598"/>
      <c r="C598"/>
      <c r="D598"/>
      <c r="E598"/>
      <c r="F598" s="754"/>
    </row>
    <row r="599" spans="1:6">
      <c r="A599"/>
      <c r="B599"/>
      <c r="C599"/>
      <c r="D599"/>
      <c r="E599"/>
      <c r="F599" s="754"/>
    </row>
    <row r="600" spans="1:6">
      <c r="A600"/>
      <c r="B600"/>
      <c r="C600"/>
      <c r="D600"/>
      <c r="E600"/>
      <c r="F600" s="754"/>
    </row>
    <row r="601" spans="1:6">
      <c r="A601"/>
      <c r="B601"/>
      <c r="C601"/>
      <c r="D601"/>
      <c r="E601"/>
      <c r="F601" s="754"/>
    </row>
    <row r="602" spans="1:6">
      <c r="A602"/>
      <c r="B602"/>
      <c r="C602"/>
      <c r="D602"/>
      <c r="E602"/>
      <c r="F602" s="754"/>
    </row>
    <row r="603" spans="1:6">
      <c r="A603"/>
      <c r="B603"/>
      <c r="C603"/>
      <c r="D603"/>
      <c r="E603"/>
      <c r="F603" s="754"/>
    </row>
  </sheetData>
  <autoFilter ref="A1:F370">
    <sortState ref="A2:F370">
      <sortCondition ref="A1:A370"/>
    </sortState>
  </autoFilter>
  <pageMargins left="0.11811023622047245" right="0.51181102362204722" top="0" bottom="0.15748031496062992" header="0.31496062992125984" footer="0.31496062992125984"/>
  <pageSetup paperSize="9" orientation="landscape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0"/>
  <sheetViews>
    <sheetView rightToLeft="1" topLeftCell="A4" workbookViewId="0">
      <selection activeCell="M187" sqref="M187"/>
    </sheetView>
  </sheetViews>
  <sheetFormatPr defaultColWidth="9.125" defaultRowHeight="14.25"/>
  <cols>
    <col min="1" max="1" width="10" style="29" bestFit="1" customWidth="1"/>
    <col min="2" max="2" width="6.625" style="29" bestFit="1" customWidth="1"/>
    <col min="3" max="3" width="5.375" style="29" customWidth="1"/>
    <col min="4" max="4" width="2.25" style="29" bestFit="1" customWidth="1"/>
    <col min="5" max="5" width="3.375" style="29" customWidth="1"/>
    <col min="6" max="6" width="3.625" style="29" hidden="1" customWidth="1"/>
    <col min="7" max="7" width="13.125" style="29" bestFit="1" customWidth="1"/>
    <col min="8" max="8" width="4.125" style="29" customWidth="1"/>
    <col min="9" max="9" width="7.875" style="29" customWidth="1"/>
    <col min="10" max="10" width="5.75" style="29" customWidth="1"/>
    <col min="11" max="11" width="7.5" style="29" customWidth="1"/>
    <col min="12" max="12" width="7" style="29" customWidth="1"/>
    <col min="13" max="13" width="7.5" style="29" customWidth="1"/>
    <col min="14" max="14" width="6.625" style="29" bestFit="1" customWidth="1"/>
    <col min="15" max="16384" width="9.125" style="29"/>
  </cols>
  <sheetData>
    <row r="1" spans="1:14" ht="15">
      <c r="A1" s="316" t="s">
        <v>1346</v>
      </c>
    </row>
    <row r="2" spans="1:14" ht="18">
      <c r="A2" s="221"/>
      <c r="B2" s="242"/>
      <c r="C2" s="292"/>
      <c r="D2" s="292"/>
      <c r="E2" s="292"/>
      <c r="F2" s="293"/>
      <c r="G2" s="1158" t="s">
        <v>1345</v>
      </c>
      <c r="H2" s="1158"/>
      <c r="I2" s="1158"/>
      <c r="J2" s="294"/>
      <c r="K2" s="294"/>
      <c r="L2" s="294"/>
      <c r="M2" s="289"/>
      <c r="N2" s="228"/>
    </row>
    <row r="3" spans="1:14" ht="31.5">
      <c r="A3" s="224" t="s">
        <v>855</v>
      </c>
      <c r="B3" s="224" t="s">
        <v>854</v>
      </c>
      <c r="C3" s="218" t="s">
        <v>858</v>
      </c>
      <c r="D3" s="218" t="s">
        <v>857</v>
      </c>
      <c r="E3" s="218" t="s">
        <v>856</v>
      </c>
      <c r="F3" s="52" t="s">
        <v>7</v>
      </c>
      <c r="G3" s="295" t="s">
        <v>859</v>
      </c>
      <c r="H3" s="211" t="s">
        <v>1</v>
      </c>
      <c r="I3" s="211" t="s">
        <v>2</v>
      </c>
      <c r="J3" s="211" t="s">
        <v>3</v>
      </c>
      <c r="K3" s="211" t="s">
        <v>4</v>
      </c>
      <c r="L3" s="211" t="s">
        <v>5</v>
      </c>
      <c r="M3" s="211" t="s">
        <v>6</v>
      </c>
      <c r="N3" s="237" t="s">
        <v>8</v>
      </c>
    </row>
    <row r="4" spans="1:14" ht="31.5">
      <c r="A4" s="185" t="s">
        <v>259</v>
      </c>
      <c r="B4" s="245" t="s">
        <v>608</v>
      </c>
      <c r="C4" s="211">
        <v>2</v>
      </c>
      <c r="D4" s="211">
        <v>2</v>
      </c>
      <c r="E4" s="211">
        <v>3</v>
      </c>
      <c r="F4" s="60" t="s">
        <v>816</v>
      </c>
      <c r="G4" s="261" t="s">
        <v>1290</v>
      </c>
      <c r="H4" s="250"/>
      <c r="I4" s="250"/>
      <c r="J4" s="263" t="s">
        <v>1069</v>
      </c>
      <c r="K4" s="250"/>
      <c r="L4" s="250"/>
      <c r="M4" s="250"/>
      <c r="N4" s="237" t="s">
        <v>890</v>
      </c>
    </row>
    <row r="5" spans="1:14" ht="31.5">
      <c r="A5" s="185" t="s">
        <v>260</v>
      </c>
      <c r="B5" s="245" t="s">
        <v>609</v>
      </c>
      <c r="C5" s="211">
        <v>1.5</v>
      </c>
      <c r="D5" s="211">
        <v>1</v>
      </c>
      <c r="E5" s="211">
        <v>2</v>
      </c>
      <c r="F5" s="60" t="s">
        <v>816</v>
      </c>
      <c r="G5" s="257" t="s">
        <v>885</v>
      </c>
      <c r="H5" s="250"/>
      <c r="I5" s="264" t="s">
        <v>1331</v>
      </c>
      <c r="J5" s="250"/>
      <c r="K5" s="264"/>
      <c r="L5" s="250"/>
      <c r="M5" s="250"/>
      <c r="N5" s="237" t="s">
        <v>884</v>
      </c>
    </row>
    <row r="6" spans="1:14" ht="31.5">
      <c r="A6" s="185" t="s">
        <v>261</v>
      </c>
      <c r="B6" s="245" t="s">
        <v>610</v>
      </c>
      <c r="C6" s="211">
        <v>1</v>
      </c>
      <c r="D6" s="211">
        <v>0</v>
      </c>
      <c r="E6" s="211">
        <v>1</v>
      </c>
      <c r="F6" s="60" t="s">
        <v>816</v>
      </c>
      <c r="G6" s="261" t="s">
        <v>1291</v>
      </c>
      <c r="H6" s="250"/>
      <c r="I6" s="250" t="s">
        <v>1147</v>
      </c>
      <c r="J6" s="250"/>
      <c r="K6" s="250"/>
      <c r="L6" s="250"/>
      <c r="M6" s="250"/>
      <c r="N6" s="237" t="s">
        <v>884</v>
      </c>
    </row>
    <row r="7" spans="1:14" ht="31.5">
      <c r="A7" s="185" t="s">
        <v>262</v>
      </c>
      <c r="B7" s="245" t="s">
        <v>611</v>
      </c>
      <c r="C7" s="211">
        <v>1.5</v>
      </c>
      <c r="D7" s="211">
        <v>1</v>
      </c>
      <c r="E7" s="211">
        <v>2</v>
      </c>
      <c r="F7" s="60" t="s">
        <v>816</v>
      </c>
      <c r="G7" s="261" t="s">
        <v>889</v>
      </c>
      <c r="H7" s="250"/>
      <c r="I7" s="250"/>
      <c r="J7" s="250"/>
      <c r="K7" s="250"/>
      <c r="L7" s="277" t="s">
        <v>1311</v>
      </c>
      <c r="M7" s="250"/>
      <c r="N7" s="237" t="s">
        <v>1312</v>
      </c>
    </row>
    <row r="8" spans="1:14" ht="31.5">
      <c r="A8" s="185" t="s">
        <v>263</v>
      </c>
      <c r="B8" s="245" t="s">
        <v>612</v>
      </c>
      <c r="C8" s="211">
        <v>1.5</v>
      </c>
      <c r="D8" s="211">
        <v>1</v>
      </c>
      <c r="E8" s="211">
        <v>2</v>
      </c>
      <c r="F8" s="60" t="s">
        <v>816</v>
      </c>
      <c r="G8" s="262" t="s">
        <v>891</v>
      </c>
      <c r="H8" s="250"/>
      <c r="I8" s="250"/>
      <c r="J8" s="250"/>
      <c r="K8" s="315" t="s">
        <v>1355</v>
      </c>
      <c r="L8" s="250"/>
      <c r="M8" s="247" t="s">
        <v>1330</v>
      </c>
      <c r="N8" s="237" t="s">
        <v>890</v>
      </c>
    </row>
    <row r="9" spans="1:14" ht="38.25">
      <c r="A9" s="241" t="s">
        <v>264</v>
      </c>
      <c r="B9" s="245" t="s">
        <v>613</v>
      </c>
      <c r="C9" s="211">
        <v>0</v>
      </c>
      <c r="D9" s="211">
        <v>4</v>
      </c>
      <c r="E9" s="211">
        <v>2</v>
      </c>
      <c r="F9" s="60" t="s">
        <v>816</v>
      </c>
      <c r="G9" s="257" t="s">
        <v>1131</v>
      </c>
      <c r="H9" s="250"/>
      <c r="I9" s="250"/>
      <c r="J9" s="250"/>
      <c r="K9" s="250"/>
      <c r="L9" s="250"/>
      <c r="M9" s="250"/>
      <c r="N9" s="249"/>
    </row>
    <row r="10" spans="1:14" ht="31.5">
      <c r="A10" s="185" t="s">
        <v>1064</v>
      </c>
      <c r="B10" s="245" t="s">
        <v>1063</v>
      </c>
      <c r="C10" s="211">
        <v>2</v>
      </c>
      <c r="D10" s="211">
        <v>2</v>
      </c>
      <c r="E10" s="211">
        <v>3</v>
      </c>
      <c r="F10" s="60" t="s">
        <v>989</v>
      </c>
      <c r="G10" s="184" t="s">
        <v>1284</v>
      </c>
      <c r="H10" s="217"/>
      <c r="I10" s="217" t="s">
        <v>1073</v>
      </c>
      <c r="J10" s="217"/>
      <c r="K10" s="217"/>
      <c r="L10" s="217"/>
      <c r="M10" s="217"/>
      <c r="N10" s="237" t="s">
        <v>1140</v>
      </c>
    </row>
    <row r="11" spans="1:14" ht="31.5">
      <c r="A11" s="185" t="s">
        <v>936</v>
      </c>
      <c r="B11" s="286" t="s">
        <v>937</v>
      </c>
      <c r="C11" s="211">
        <v>2</v>
      </c>
      <c r="D11" s="211">
        <v>2</v>
      </c>
      <c r="E11" s="211">
        <v>3</v>
      </c>
      <c r="F11" s="287"/>
      <c r="G11" s="266" t="s">
        <v>948</v>
      </c>
      <c r="H11" s="267"/>
      <c r="I11" s="267"/>
      <c r="J11" s="250" t="s">
        <v>1072</v>
      </c>
      <c r="K11" s="267"/>
      <c r="L11" s="267"/>
      <c r="M11" s="267"/>
      <c r="N11" s="237" t="s">
        <v>968</v>
      </c>
    </row>
    <row r="12" spans="1:14" ht="48">
      <c r="A12" s="296" t="s">
        <v>985</v>
      </c>
      <c r="B12" s="288" t="s">
        <v>986</v>
      </c>
      <c r="C12" s="297">
        <v>1</v>
      </c>
      <c r="D12" s="297">
        <v>2</v>
      </c>
      <c r="E12" s="297">
        <v>2</v>
      </c>
      <c r="F12" s="298" t="s">
        <v>842</v>
      </c>
      <c r="G12" s="184" t="s">
        <v>1204</v>
      </c>
      <c r="H12" s="217"/>
      <c r="I12" s="217"/>
      <c r="J12" s="217"/>
      <c r="K12" s="217" t="s">
        <v>1287</v>
      </c>
      <c r="L12" s="299" t="s">
        <v>1301</v>
      </c>
      <c r="M12" s="300" t="s">
        <v>1300</v>
      </c>
      <c r="N12" s="237" t="s">
        <v>876</v>
      </c>
    </row>
    <row r="15" spans="1:14" ht="18">
      <c r="A15" s="221"/>
      <c r="B15" s="242"/>
      <c r="C15" s="292"/>
      <c r="D15" s="292"/>
      <c r="E15" s="292"/>
      <c r="F15" s="293"/>
      <c r="G15" s="1158" t="s">
        <v>1347</v>
      </c>
      <c r="H15" s="1158"/>
      <c r="I15" s="1158"/>
      <c r="J15" s="294"/>
      <c r="K15" s="294"/>
      <c r="L15" s="294"/>
      <c r="M15" s="289"/>
      <c r="N15" s="228"/>
    </row>
    <row r="16" spans="1:14" ht="31.5">
      <c r="A16" s="224" t="s">
        <v>855</v>
      </c>
      <c r="B16" s="224" t="s">
        <v>854</v>
      </c>
      <c r="C16" s="218" t="s">
        <v>858</v>
      </c>
      <c r="D16" s="218" t="s">
        <v>857</v>
      </c>
      <c r="E16" s="218" t="s">
        <v>856</v>
      </c>
      <c r="F16" s="52" t="s">
        <v>7</v>
      </c>
      <c r="G16" s="295" t="s">
        <v>859</v>
      </c>
      <c r="H16" s="211" t="s">
        <v>1</v>
      </c>
      <c r="I16" s="211" t="s">
        <v>2</v>
      </c>
      <c r="J16" s="211" t="s">
        <v>3</v>
      </c>
      <c r="K16" s="211" t="s">
        <v>4</v>
      </c>
      <c r="L16" s="211" t="s">
        <v>5</v>
      </c>
      <c r="M16" s="211" t="s">
        <v>6</v>
      </c>
      <c r="N16" s="237" t="s">
        <v>8</v>
      </c>
    </row>
    <row r="17" spans="1:14" ht="31.5">
      <c r="A17" s="185" t="s">
        <v>990</v>
      </c>
      <c r="B17" s="245" t="s">
        <v>542</v>
      </c>
      <c r="C17" s="211">
        <v>2</v>
      </c>
      <c r="D17" s="211">
        <v>2</v>
      </c>
      <c r="E17" s="211">
        <v>3</v>
      </c>
      <c r="F17" s="60" t="s">
        <v>989</v>
      </c>
      <c r="G17" s="184" t="s">
        <v>1263</v>
      </c>
      <c r="H17" s="217"/>
      <c r="I17" s="217" t="s">
        <v>1067</v>
      </c>
      <c r="J17" s="217"/>
      <c r="K17" s="217"/>
      <c r="L17" s="217" t="s">
        <v>1067</v>
      </c>
      <c r="M17" s="217"/>
      <c r="N17" s="237" t="s">
        <v>968</v>
      </c>
    </row>
    <row r="18" spans="1:14" ht="31.5">
      <c r="A18" s="185" t="s">
        <v>195</v>
      </c>
      <c r="B18" s="245" t="s">
        <v>543</v>
      </c>
      <c r="C18" s="225">
        <v>2</v>
      </c>
      <c r="D18" s="225">
        <v>1</v>
      </c>
      <c r="E18" s="225">
        <v>2.5</v>
      </c>
      <c r="F18" s="60" t="s">
        <v>989</v>
      </c>
      <c r="G18" s="184" t="s">
        <v>1264</v>
      </c>
      <c r="H18" s="217"/>
      <c r="I18" s="217"/>
      <c r="J18" s="237" t="s">
        <v>1072</v>
      </c>
      <c r="K18" s="217"/>
      <c r="L18" s="217"/>
      <c r="M18" s="217" t="s">
        <v>1067</v>
      </c>
      <c r="N18" s="237" t="s">
        <v>968</v>
      </c>
    </row>
    <row r="19" spans="1:14" ht="31.5">
      <c r="A19" s="185" t="s">
        <v>196</v>
      </c>
      <c r="B19" s="245" t="s">
        <v>544</v>
      </c>
      <c r="C19" s="211">
        <v>2</v>
      </c>
      <c r="D19" s="211">
        <v>1</v>
      </c>
      <c r="E19" s="211">
        <v>2.5</v>
      </c>
      <c r="F19" s="60" t="s">
        <v>989</v>
      </c>
      <c r="G19" s="240" t="s">
        <v>1265</v>
      </c>
      <c r="H19" s="217"/>
      <c r="I19" s="217"/>
      <c r="J19" s="217"/>
      <c r="K19" s="217" t="s">
        <v>1266</v>
      </c>
      <c r="L19" s="217"/>
      <c r="M19" s="217"/>
      <c r="N19" s="237" t="s">
        <v>968</v>
      </c>
    </row>
    <row r="20" spans="1:14" ht="47.25">
      <c r="A20" s="185" t="s">
        <v>997</v>
      </c>
      <c r="B20" s="245" t="s">
        <v>550</v>
      </c>
      <c r="C20" s="225">
        <v>2</v>
      </c>
      <c r="D20" s="225">
        <v>2</v>
      </c>
      <c r="E20" s="225">
        <v>3</v>
      </c>
      <c r="F20" s="60" t="s">
        <v>989</v>
      </c>
      <c r="G20" s="184" t="s">
        <v>1276</v>
      </c>
      <c r="H20" s="217"/>
      <c r="I20" s="217"/>
      <c r="J20" s="217"/>
      <c r="K20" s="217"/>
      <c r="L20" s="217" t="s">
        <v>1072</v>
      </c>
      <c r="M20" s="217"/>
      <c r="N20" s="237" t="s">
        <v>968</v>
      </c>
    </row>
    <row r="21" spans="1:14" ht="15.75">
      <c r="A21" s="226" t="s">
        <v>123</v>
      </c>
      <c r="B21" s="243" t="s">
        <v>823</v>
      </c>
      <c r="C21" s="218">
        <v>3</v>
      </c>
      <c r="D21" s="218">
        <v>0</v>
      </c>
      <c r="E21" s="218">
        <v>3</v>
      </c>
      <c r="F21" s="52" t="s">
        <v>816</v>
      </c>
      <c r="G21" s="290" t="s">
        <v>1076</v>
      </c>
      <c r="H21" s="265"/>
      <c r="I21" s="237"/>
      <c r="J21" s="237"/>
      <c r="K21" s="237"/>
      <c r="L21" s="237"/>
      <c r="M21" s="237" t="s">
        <v>1074</v>
      </c>
      <c r="N21" s="237" t="s">
        <v>876</v>
      </c>
    </row>
    <row r="22" spans="1:14" ht="31.5">
      <c r="A22" s="185" t="s">
        <v>259</v>
      </c>
      <c r="B22" s="245" t="s">
        <v>608</v>
      </c>
      <c r="C22" s="211">
        <v>2</v>
      </c>
      <c r="D22" s="211">
        <v>2</v>
      </c>
      <c r="E22" s="211">
        <v>3</v>
      </c>
      <c r="F22" s="60" t="s">
        <v>816</v>
      </c>
      <c r="G22" s="261" t="s">
        <v>1290</v>
      </c>
      <c r="H22" s="250"/>
      <c r="I22" s="250"/>
      <c r="J22" s="263" t="s">
        <v>1069</v>
      </c>
      <c r="K22" s="250"/>
      <c r="L22" s="250"/>
      <c r="M22" s="250"/>
      <c r="N22" s="237" t="s">
        <v>890</v>
      </c>
    </row>
    <row r="23" spans="1:14" ht="15.75">
      <c r="A23" s="273" t="s">
        <v>972</v>
      </c>
      <c r="B23" s="244" t="s">
        <v>973</v>
      </c>
      <c r="C23" s="274">
        <v>2</v>
      </c>
      <c r="D23" s="274">
        <v>0</v>
      </c>
      <c r="E23" s="274">
        <v>2</v>
      </c>
      <c r="F23" s="275"/>
      <c r="G23" s="276" t="s">
        <v>1258</v>
      </c>
      <c r="H23" s="267"/>
      <c r="I23" s="267"/>
      <c r="J23" s="250"/>
      <c r="K23" s="250" t="s">
        <v>1070</v>
      </c>
      <c r="L23" s="267"/>
      <c r="M23" s="250" t="s">
        <v>1073</v>
      </c>
      <c r="N23" s="237" t="s">
        <v>876</v>
      </c>
    </row>
    <row r="24" spans="1:14" ht="36">
      <c r="A24" s="273" t="s">
        <v>987</v>
      </c>
      <c r="B24" s="244" t="s">
        <v>988</v>
      </c>
      <c r="C24" s="274">
        <v>1</v>
      </c>
      <c r="D24" s="274">
        <v>0</v>
      </c>
      <c r="E24" s="274">
        <v>1</v>
      </c>
      <c r="F24" s="275" t="s">
        <v>842</v>
      </c>
      <c r="G24" s="301" t="s">
        <v>1286</v>
      </c>
      <c r="H24" s="217"/>
      <c r="I24" s="302" t="s">
        <v>1302</v>
      </c>
      <c r="J24" s="217"/>
      <c r="K24" s="217"/>
      <c r="L24" s="217"/>
      <c r="M24" s="217"/>
      <c r="N24" s="237" t="s">
        <v>1140</v>
      </c>
    </row>
    <row r="25" spans="1:14" ht="15.75">
      <c r="A25" s="306"/>
      <c r="B25" s="307"/>
      <c r="C25" s="308"/>
      <c r="D25" s="308"/>
      <c r="E25" s="308"/>
      <c r="F25" s="309"/>
      <c r="G25" s="310"/>
      <c r="H25" s="311"/>
      <c r="I25" s="312"/>
      <c r="J25" s="311"/>
      <c r="K25" s="311"/>
      <c r="L25" s="311"/>
      <c r="M25" s="311"/>
      <c r="N25" s="313"/>
    </row>
    <row r="26" spans="1:14" ht="15.75">
      <c r="A26" s="306"/>
      <c r="B26" s="307"/>
      <c r="C26" s="308"/>
      <c r="D26" s="308"/>
      <c r="E26" s="308"/>
      <c r="F26" s="309"/>
      <c r="G26" s="310"/>
      <c r="H26" s="311"/>
      <c r="I26" s="312"/>
      <c r="J26" s="311"/>
      <c r="K26" s="311"/>
      <c r="L26" s="311"/>
      <c r="M26" s="311"/>
      <c r="N26" s="313"/>
    </row>
    <row r="27" spans="1:14" ht="15.75">
      <c r="A27" s="306"/>
      <c r="B27" s="307"/>
      <c r="C27" s="308"/>
      <c r="D27" s="308"/>
      <c r="E27" s="308"/>
      <c r="F27" s="309"/>
      <c r="G27" s="310"/>
      <c r="H27" s="311"/>
      <c r="I27" s="312"/>
      <c r="J27" s="311"/>
      <c r="K27" s="311"/>
      <c r="L27" s="311"/>
      <c r="M27" s="311"/>
      <c r="N27" s="313"/>
    </row>
    <row r="30" spans="1:14" ht="48" customHeight="1"/>
    <row r="32" spans="1:14" ht="18">
      <c r="A32" s="221"/>
      <c r="B32" s="242"/>
      <c r="C32" s="292"/>
      <c r="D32" s="292"/>
      <c r="E32" s="292"/>
      <c r="F32" s="293"/>
      <c r="G32" s="1158" t="s">
        <v>1348</v>
      </c>
      <c r="H32" s="1158"/>
      <c r="I32" s="1158"/>
      <c r="J32" s="294"/>
      <c r="K32" s="294"/>
      <c r="L32" s="294"/>
      <c r="M32" s="289"/>
      <c r="N32" s="228"/>
    </row>
    <row r="33" spans="1:14" ht="31.5">
      <c r="A33" s="224" t="s">
        <v>855</v>
      </c>
      <c r="B33" s="224" t="s">
        <v>854</v>
      </c>
      <c r="C33" s="218" t="s">
        <v>858</v>
      </c>
      <c r="D33" s="218" t="s">
        <v>857</v>
      </c>
      <c r="E33" s="218" t="s">
        <v>856</v>
      </c>
      <c r="F33" s="52" t="s">
        <v>7</v>
      </c>
      <c r="G33" s="295" t="s">
        <v>859</v>
      </c>
      <c r="H33" s="211" t="s">
        <v>1</v>
      </c>
      <c r="I33" s="211" t="s">
        <v>2</v>
      </c>
      <c r="J33" s="211" t="s">
        <v>3</v>
      </c>
      <c r="K33" s="211" t="s">
        <v>4</v>
      </c>
      <c r="L33" s="211" t="s">
        <v>5</v>
      </c>
      <c r="M33" s="211" t="s">
        <v>6</v>
      </c>
      <c r="N33" s="237" t="s">
        <v>8</v>
      </c>
    </row>
    <row r="34" spans="1:14" ht="15.75">
      <c r="A34" s="226" t="s">
        <v>123</v>
      </c>
      <c r="B34" s="243" t="s">
        <v>823</v>
      </c>
      <c r="C34" s="218">
        <v>3</v>
      </c>
      <c r="D34" s="218">
        <v>0</v>
      </c>
      <c r="E34" s="218">
        <v>3</v>
      </c>
      <c r="F34" s="52" t="s">
        <v>816</v>
      </c>
      <c r="G34" s="290" t="s">
        <v>1076</v>
      </c>
      <c r="H34" s="265"/>
      <c r="I34" s="237"/>
      <c r="J34" s="237"/>
      <c r="K34" s="237"/>
      <c r="L34" s="237"/>
      <c r="M34" s="237" t="s">
        <v>1074</v>
      </c>
      <c r="N34" s="237" t="s">
        <v>876</v>
      </c>
    </row>
    <row r="35" spans="1:14" ht="31.5">
      <c r="A35" s="226" t="s">
        <v>126</v>
      </c>
      <c r="B35" s="243" t="s">
        <v>824</v>
      </c>
      <c r="C35" s="218">
        <v>3</v>
      </c>
      <c r="D35" s="218">
        <v>0</v>
      </c>
      <c r="E35" s="218">
        <v>3</v>
      </c>
      <c r="F35" s="52" t="s">
        <v>816</v>
      </c>
      <c r="G35" s="290" t="s">
        <v>1090</v>
      </c>
      <c r="H35" s="237"/>
      <c r="I35" s="265"/>
      <c r="J35" s="237"/>
      <c r="K35" s="237"/>
      <c r="L35" s="237" t="s">
        <v>1066</v>
      </c>
      <c r="M35" s="237"/>
      <c r="N35" s="237" t="s">
        <v>1140</v>
      </c>
    </row>
    <row r="36" spans="1:14" ht="31.5">
      <c r="A36" s="226" t="s">
        <v>127</v>
      </c>
      <c r="B36" s="243" t="s">
        <v>827</v>
      </c>
      <c r="C36" s="218">
        <v>3</v>
      </c>
      <c r="D36" s="218">
        <v>0</v>
      </c>
      <c r="E36" s="218">
        <v>3</v>
      </c>
      <c r="F36" s="52" t="s">
        <v>816</v>
      </c>
      <c r="G36" s="303" t="s">
        <v>1329</v>
      </c>
      <c r="H36" s="237"/>
      <c r="I36" s="237"/>
      <c r="J36" s="237"/>
      <c r="K36" s="237"/>
      <c r="L36" s="237" t="s">
        <v>1069</v>
      </c>
      <c r="M36" s="237"/>
      <c r="N36" s="237" t="s">
        <v>1140</v>
      </c>
    </row>
    <row r="37" spans="1:14" ht="31.5">
      <c r="A37" s="226" t="s">
        <v>125</v>
      </c>
      <c r="B37" s="243" t="s">
        <v>825</v>
      </c>
      <c r="C37" s="218">
        <v>2</v>
      </c>
      <c r="D37" s="218">
        <v>2</v>
      </c>
      <c r="E37" s="218">
        <v>3</v>
      </c>
      <c r="F37" s="52" t="s">
        <v>816</v>
      </c>
      <c r="G37" s="304" t="s">
        <v>1102</v>
      </c>
      <c r="H37" s="237"/>
      <c r="I37" s="265"/>
      <c r="J37" s="237" t="s">
        <v>1069</v>
      </c>
      <c r="K37" s="237"/>
      <c r="L37" s="237"/>
      <c r="M37" s="237"/>
      <c r="N37" s="237" t="s">
        <v>871</v>
      </c>
    </row>
    <row r="38" spans="1:14" ht="31.5">
      <c r="A38" s="226" t="s">
        <v>131</v>
      </c>
      <c r="B38" s="243" t="s">
        <v>1190</v>
      </c>
      <c r="C38" s="218">
        <v>0</v>
      </c>
      <c r="D38" s="218">
        <v>6</v>
      </c>
      <c r="E38" s="218">
        <v>3</v>
      </c>
      <c r="F38" s="52" t="s">
        <v>816</v>
      </c>
      <c r="G38" s="290" t="s">
        <v>1332</v>
      </c>
      <c r="H38" s="237"/>
      <c r="I38" s="265"/>
      <c r="J38" s="237"/>
      <c r="K38" s="265"/>
      <c r="L38" s="237"/>
      <c r="M38" s="237"/>
      <c r="N38" s="249"/>
    </row>
    <row r="39" spans="1:14" ht="31.5">
      <c r="A39" s="185" t="s">
        <v>1064</v>
      </c>
      <c r="B39" s="245" t="s">
        <v>1063</v>
      </c>
      <c r="C39" s="211">
        <v>2</v>
      </c>
      <c r="D39" s="211">
        <v>2</v>
      </c>
      <c r="E39" s="211">
        <v>3</v>
      </c>
      <c r="F39" s="60" t="s">
        <v>989</v>
      </c>
      <c r="G39" s="184" t="s">
        <v>1284</v>
      </c>
      <c r="H39" s="217"/>
      <c r="I39" s="217" t="s">
        <v>1073</v>
      </c>
      <c r="J39" s="217"/>
      <c r="K39" s="217"/>
      <c r="L39" s="217"/>
      <c r="M39" s="217"/>
      <c r="N39" s="237" t="s">
        <v>1140</v>
      </c>
    </row>
    <row r="40" spans="1:14" ht="48">
      <c r="A40" s="296" t="s">
        <v>985</v>
      </c>
      <c r="B40" s="288" t="s">
        <v>986</v>
      </c>
      <c r="C40" s="297">
        <v>1</v>
      </c>
      <c r="D40" s="297">
        <v>2</v>
      </c>
      <c r="E40" s="297">
        <v>2</v>
      </c>
      <c r="F40" s="298" t="s">
        <v>842</v>
      </c>
      <c r="G40" s="184" t="s">
        <v>1204</v>
      </c>
      <c r="H40" s="217"/>
      <c r="I40" s="217"/>
      <c r="J40" s="217"/>
      <c r="K40" s="217" t="s">
        <v>1287</v>
      </c>
      <c r="L40" s="299" t="s">
        <v>1301</v>
      </c>
      <c r="M40" s="300" t="s">
        <v>1300</v>
      </c>
      <c r="N40" s="237" t="s">
        <v>876</v>
      </c>
    </row>
    <row r="41" spans="1:14" ht="47.25">
      <c r="A41" s="273" t="s">
        <v>985</v>
      </c>
      <c r="B41" s="244" t="s">
        <v>986</v>
      </c>
      <c r="C41" s="274">
        <v>1</v>
      </c>
      <c r="D41" s="274">
        <v>2</v>
      </c>
      <c r="E41" s="274">
        <v>2</v>
      </c>
      <c r="F41" s="275" t="s">
        <v>842</v>
      </c>
      <c r="G41" s="184" t="s">
        <v>1204</v>
      </c>
      <c r="H41" s="217"/>
      <c r="I41" s="217"/>
      <c r="J41" s="217"/>
      <c r="K41" s="217" t="s">
        <v>1288</v>
      </c>
      <c r="L41" s="217"/>
      <c r="M41" s="217"/>
      <c r="N41" s="237" t="s">
        <v>876</v>
      </c>
    </row>
    <row r="44" spans="1:14" ht="18">
      <c r="A44" s="221"/>
      <c r="B44" s="242"/>
      <c r="C44" s="292"/>
      <c r="D44" s="292"/>
      <c r="E44" s="292"/>
      <c r="F44" s="293"/>
      <c r="G44" s="1158" t="s">
        <v>1349</v>
      </c>
      <c r="H44" s="1158"/>
      <c r="I44" s="1158"/>
      <c r="J44" s="294"/>
      <c r="K44" s="294"/>
      <c r="L44" s="294"/>
      <c r="M44" s="289"/>
      <c r="N44" s="228"/>
    </row>
    <row r="45" spans="1:14" ht="31.5">
      <c r="A45" s="224" t="s">
        <v>855</v>
      </c>
      <c r="B45" s="224" t="s">
        <v>854</v>
      </c>
      <c r="C45" s="218" t="s">
        <v>858</v>
      </c>
      <c r="D45" s="218" t="s">
        <v>857</v>
      </c>
      <c r="E45" s="218" t="s">
        <v>856</v>
      </c>
      <c r="F45" s="52" t="s">
        <v>7</v>
      </c>
      <c r="G45" s="295" t="s">
        <v>859</v>
      </c>
      <c r="H45" s="211" t="s">
        <v>1</v>
      </c>
      <c r="I45" s="211" t="s">
        <v>2</v>
      </c>
      <c r="J45" s="211" t="s">
        <v>3</v>
      </c>
      <c r="K45" s="211" t="s">
        <v>4</v>
      </c>
      <c r="L45" s="211" t="s">
        <v>5</v>
      </c>
      <c r="M45" s="211" t="s">
        <v>6</v>
      </c>
      <c r="N45" s="237" t="s">
        <v>8</v>
      </c>
    </row>
    <row r="46" spans="1:14" ht="15.75">
      <c r="A46" s="226" t="s">
        <v>93</v>
      </c>
      <c r="B46" s="243" t="s">
        <v>38</v>
      </c>
      <c r="C46" s="216">
        <v>1.5</v>
      </c>
      <c r="D46" s="216">
        <v>3</v>
      </c>
      <c r="E46" s="216">
        <v>3</v>
      </c>
      <c r="F46" s="52" t="s">
        <v>92</v>
      </c>
      <c r="G46" s="266" t="s">
        <v>39</v>
      </c>
      <c r="H46" s="250"/>
      <c r="I46" s="250"/>
      <c r="J46" s="250"/>
      <c r="K46" s="250" t="s">
        <v>1304</v>
      </c>
      <c r="L46" s="250"/>
      <c r="M46" s="250"/>
      <c r="N46" s="237" t="s">
        <v>871</v>
      </c>
    </row>
    <row r="47" spans="1:14" ht="31.5">
      <c r="A47" s="226" t="s">
        <v>10</v>
      </c>
      <c r="B47" s="243" t="s">
        <v>35</v>
      </c>
      <c r="C47" s="216">
        <v>1.5</v>
      </c>
      <c r="D47" s="216">
        <v>3</v>
      </c>
      <c r="E47" s="216">
        <v>3</v>
      </c>
      <c r="F47" s="52" t="s">
        <v>92</v>
      </c>
      <c r="G47" s="266" t="s">
        <v>37</v>
      </c>
      <c r="H47" s="256"/>
      <c r="I47" s="256"/>
      <c r="J47" s="256"/>
      <c r="K47" s="256"/>
      <c r="L47" s="256" t="s">
        <v>1261</v>
      </c>
      <c r="M47" s="256"/>
      <c r="N47" s="305" t="s">
        <v>1117</v>
      </c>
    </row>
    <row r="48" spans="1:14" ht="31.5">
      <c r="A48" s="226" t="s">
        <v>9</v>
      </c>
      <c r="B48" s="243" t="s">
        <v>34</v>
      </c>
      <c r="C48" s="216">
        <v>1.5</v>
      </c>
      <c r="D48" s="216">
        <v>3</v>
      </c>
      <c r="E48" s="216">
        <v>3</v>
      </c>
      <c r="F48" s="52" t="s">
        <v>92</v>
      </c>
      <c r="G48" s="276" t="s">
        <v>1259</v>
      </c>
      <c r="H48" s="256"/>
      <c r="I48" s="256"/>
      <c r="J48" s="256" t="s">
        <v>1303</v>
      </c>
      <c r="K48" s="256"/>
      <c r="L48" s="256"/>
      <c r="M48" s="256"/>
      <c r="N48" s="305" t="s">
        <v>871</v>
      </c>
    </row>
    <row r="49" spans="1:14" ht="31.5">
      <c r="A49" s="185" t="s">
        <v>1064</v>
      </c>
      <c r="B49" s="245" t="s">
        <v>1063</v>
      </c>
      <c r="C49" s="211">
        <v>2</v>
      </c>
      <c r="D49" s="211">
        <v>2</v>
      </c>
      <c r="E49" s="211">
        <v>3</v>
      </c>
      <c r="F49" s="60" t="s">
        <v>989</v>
      </c>
      <c r="G49" s="184" t="s">
        <v>1284</v>
      </c>
      <c r="H49" s="217"/>
      <c r="I49" s="217" t="s">
        <v>1073</v>
      </c>
      <c r="J49" s="217"/>
      <c r="K49" s="217"/>
      <c r="L49" s="217"/>
      <c r="M49" s="217"/>
      <c r="N49" s="237" t="s">
        <v>1140</v>
      </c>
    </row>
    <row r="50" spans="1:14" ht="15.75">
      <c r="A50" s="226" t="s">
        <v>934</v>
      </c>
      <c r="B50" s="248" t="s">
        <v>935</v>
      </c>
      <c r="C50" s="218">
        <v>2</v>
      </c>
      <c r="D50" s="218">
        <v>0</v>
      </c>
      <c r="E50" s="218">
        <v>2</v>
      </c>
      <c r="F50" s="21"/>
      <c r="G50" s="257" t="s">
        <v>1251</v>
      </c>
      <c r="H50" s="267"/>
      <c r="I50" s="250" t="s">
        <v>1067</v>
      </c>
      <c r="J50" s="250"/>
      <c r="K50" s="267"/>
      <c r="L50" s="267"/>
      <c r="M50" s="267"/>
      <c r="N50" s="237" t="s">
        <v>950</v>
      </c>
    </row>
    <row r="51" spans="1:14" ht="31.5">
      <c r="A51" s="185" t="s">
        <v>259</v>
      </c>
      <c r="B51" s="245" t="s">
        <v>608</v>
      </c>
      <c r="C51" s="211">
        <v>2</v>
      </c>
      <c r="D51" s="211">
        <v>2</v>
      </c>
      <c r="E51" s="211">
        <v>3</v>
      </c>
      <c r="F51" s="60" t="s">
        <v>816</v>
      </c>
      <c r="G51" s="261" t="s">
        <v>1290</v>
      </c>
      <c r="H51" s="250"/>
      <c r="I51" s="250"/>
      <c r="J51" s="263" t="s">
        <v>1069</v>
      </c>
      <c r="K51" s="250"/>
      <c r="L51" s="250"/>
      <c r="M51" s="250"/>
      <c r="N51" s="237" t="s">
        <v>890</v>
      </c>
    </row>
    <row r="52" spans="1:14" ht="48">
      <c r="A52" s="296" t="s">
        <v>985</v>
      </c>
      <c r="B52" s="288" t="s">
        <v>986</v>
      </c>
      <c r="C52" s="297">
        <v>1</v>
      </c>
      <c r="D52" s="297">
        <v>2</v>
      </c>
      <c r="E52" s="297">
        <v>2</v>
      </c>
      <c r="F52" s="298" t="s">
        <v>842</v>
      </c>
      <c r="G52" s="184" t="s">
        <v>1204</v>
      </c>
      <c r="H52" s="217"/>
      <c r="I52" s="217"/>
      <c r="J52" s="217"/>
      <c r="K52" s="217" t="s">
        <v>1287</v>
      </c>
      <c r="L52" s="299" t="s">
        <v>1301</v>
      </c>
      <c r="M52" s="300" t="s">
        <v>1300</v>
      </c>
      <c r="N52" s="237" t="s">
        <v>876</v>
      </c>
    </row>
    <row r="53" spans="1:14" ht="47.25">
      <c r="A53" s="273" t="s">
        <v>985</v>
      </c>
      <c r="B53" s="244" t="s">
        <v>986</v>
      </c>
      <c r="C53" s="274">
        <v>1</v>
      </c>
      <c r="D53" s="274">
        <v>2</v>
      </c>
      <c r="E53" s="274">
        <v>2</v>
      </c>
      <c r="F53" s="275" t="s">
        <v>842</v>
      </c>
      <c r="G53" s="184" t="s">
        <v>1204</v>
      </c>
      <c r="H53" s="217"/>
      <c r="I53" s="217"/>
      <c r="J53" s="217"/>
      <c r="K53" s="217" t="s">
        <v>1288</v>
      </c>
      <c r="L53" s="217"/>
      <c r="M53" s="217"/>
      <c r="N53" s="237" t="s">
        <v>876</v>
      </c>
    </row>
    <row r="54" spans="1:14" ht="36">
      <c r="A54" s="273" t="s">
        <v>987</v>
      </c>
      <c r="B54" s="244" t="s">
        <v>988</v>
      </c>
      <c r="C54" s="274">
        <v>1</v>
      </c>
      <c r="D54" s="274">
        <v>0</v>
      </c>
      <c r="E54" s="274">
        <v>1</v>
      </c>
      <c r="F54" s="275" t="s">
        <v>842</v>
      </c>
      <c r="G54" s="301" t="s">
        <v>1286</v>
      </c>
      <c r="H54" s="217"/>
      <c r="I54" s="302" t="s">
        <v>1302</v>
      </c>
      <c r="J54" s="217"/>
      <c r="K54" s="217"/>
      <c r="L54" s="217"/>
      <c r="M54" s="217"/>
      <c r="N54" s="237" t="s">
        <v>1140</v>
      </c>
    </row>
    <row r="56" spans="1:14" ht="111.75" customHeight="1"/>
    <row r="57" spans="1:14" ht="18">
      <c r="A57" s="221"/>
      <c r="B57" s="242"/>
      <c r="C57" s="292"/>
      <c r="D57" s="292"/>
      <c r="E57" s="292"/>
      <c r="F57" s="293"/>
      <c r="G57" s="1158" t="s">
        <v>1350</v>
      </c>
      <c r="H57" s="1158"/>
      <c r="I57" s="1158"/>
      <c r="J57" s="294"/>
      <c r="K57" s="294"/>
      <c r="L57" s="294"/>
      <c r="M57" s="289"/>
      <c r="N57" s="228"/>
    </row>
    <row r="58" spans="1:14" ht="31.5">
      <c r="A58" s="224" t="s">
        <v>855</v>
      </c>
      <c r="B58" s="224" t="s">
        <v>854</v>
      </c>
      <c r="C58" s="218" t="s">
        <v>858</v>
      </c>
      <c r="D58" s="218" t="s">
        <v>857</v>
      </c>
      <c r="E58" s="218" t="s">
        <v>856</v>
      </c>
      <c r="F58" s="52" t="s">
        <v>7</v>
      </c>
      <c r="G58" s="295" t="s">
        <v>859</v>
      </c>
      <c r="H58" s="211" t="s">
        <v>1</v>
      </c>
      <c r="I58" s="211" t="s">
        <v>2</v>
      </c>
      <c r="J58" s="211" t="s">
        <v>3</v>
      </c>
      <c r="K58" s="211" t="s">
        <v>4</v>
      </c>
      <c r="L58" s="211" t="s">
        <v>5</v>
      </c>
      <c r="M58" s="211" t="s">
        <v>6</v>
      </c>
      <c r="N58" s="237" t="s">
        <v>8</v>
      </c>
    </row>
    <row r="59" spans="1:14" ht="31.5">
      <c r="A59" s="226" t="s">
        <v>399</v>
      </c>
      <c r="B59" s="243" t="s">
        <v>755</v>
      </c>
      <c r="C59" s="218">
        <v>2</v>
      </c>
      <c r="D59" s="218">
        <v>2</v>
      </c>
      <c r="E59" s="218">
        <v>3</v>
      </c>
      <c r="F59" s="52"/>
      <c r="G59" s="262" t="s">
        <v>861</v>
      </c>
      <c r="H59" s="267"/>
      <c r="I59" s="267"/>
      <c r="J59" s="250" t="s">
        <v>1068</v>
      </c>
      <c r="K59" s="250"/>
      <c r="L59" s="267"/>
      <c r="M59" s="267"/>
      <c r="N59" s="237"/>
    </row>
    <row r="60" spans="1:14" ht="31.5">
      <c r="A60" s="226" t="s">
        <v>400</v>
      </c>
      <c r="B60" s="243" t="s">
        <v>756</v>
      </c>
      <c r="C60" s="218">
        <v>2</v>
      </c>
      <c r="D60" s="218">
        <v>2</v>
      </c>
      <c r="E60" s="218">
        <v>3</v>
      </c>
      <c r="F60" s="52"/>
      <c r="G60" s="257" t="s">
        <v>1115</v>
      </c>
      <c r="H60" s="250"/>
      <c r="I60" s="250"/>
      <c r="J60" s="250"/>
      <c r="K60" s="250" t="s">
        <v>1068</v>
      </c>
      <c r="L60" s="250"/>
      <c r="M60" s="250"/>
      <c r="N60" s="237" t="s">
        <v>876</v>
      </c>
    </row>
    <row r="61" spans="1:14" ht="15.75">
      <c r="A61" s="226" t="s">
        <v>401</v>
      </c>
      <c r="B61" s="243" t="s">
        <v>757</v>
      </c>
      <c r="C61" s="218">
        <v>2</v>
      </c>
      <c r="D61" s="218">
        <v>2</v>
      </c>
      <c r="E61" s="218">
        <v>3</v>
      </c>
      <c r="F61" s="52"/>
      <c r="G61" s="257" t="s">
        <v>866</v>
      </c>
      <c r="H61" s="250"/>
      <c r="I61" s="250"/>
      <c r="J61" s="250" t="s">
        <v>1067</v>
      </c>
      <c r="K61" s="250"/>
      <c r="L61" s="250"/>
      <c r="M61" s="250"/>
      <c r="N61" s="237" t="s">
        <v>890</v>
      </c>
    </row>
    <row r="62" spans="1:14" ht="15.75">
      <c r="A62" s="226" t="s">
        <v>402</v>
      </c>
      <c r="B62" s="243" t="s">
        <v>758</v>
      </c>
      <c r="C62" s="218">
        <v>2</v>
      </c>
      <c r="D62" s="218">
        <v>2</v>
      </c>
      <c r="E62" s="218">
        <v>3</v>
      </c>
      <c r="F62" s="52"/>
      <c r="G62" s="257" t="s">
        <v>868</v>
      </c>
      <c r="H62" s="250"/>
      <c r="I62" s="250" t="s">
        <v>1067</v>
      </c>
      <c r="J62" s="250"/>
      <c r="K62" s="250"/>
      <c r="L62" s="250"/>
      <c r="M62" s="250"/>
      <c r="N62" s="237"/>
    </row>
    <row r="63" spans="1:14" ht="31.5">
      <c r="A63" s="226" t="s">
        <v>1113</v>
      </c>
      <c r="B63" s="243" t="s">
        <v>759</v>
      </c>
      <c r="C63" s="218">
        <v>2</v>
      </c>
      <c r="D63" s="218">
        <v>2</v>
      </c>
      <c r="E63" s="218">
        <v>3</v>
      </c>
      <c r="F63" s="52"/>
      <c r="G63" s="261" t="s">
        <v>1114</v>
      </c>
      <c r="H63" s="250"/>
      <c r="I63" s="250"/>
      <c r="J63" s="250"/>
      <c r="K63" s="250"/>
      <c r="L63" s="250" t="s">
        <v>1068</v>
      </c>
      <c r="M63" s="250"/>
      <c r="N63" s="237" t="s">
        <v>871</v>
      </c>
    </row>
    <row r="64" spans="1:14" ht="31.5">
      <c r="A64" s="185" t="s">
        <v>1064</v>
      </c>
      <c r="B64" s="245" t="s">
        <v>1063</v>
      </c>
      <c r="C64" s="211">
        <v>2</v>
      </c>
      <c r="D64" s="211">
        <v>2</v>
      </c>
      <c r="E64" s="211">
        <v>3</v>
      </c>
      <c r="F64" s="60" t="s">
        <v>989</v>
      </c>
      <c r="G64" s="184" t="s">
        <v>1284</v>
      </c>
      <c r="H64" s="217"/>
      <c r="I64" s="217" t="s">
        <v>1073</v>
      </c>
      <c r="J64" s="217"/>
      <c r="K64" s="217"/>
      <c r="L64" s="217"/>
      <c r="M64" s="217"/>
      <c r="N64" s="237" t="s">
        <v>1140</v>
      </c>
    </row>
    <row r="65" spans="1:14" ht="48">
      <c r="A65" s="296" t="s">
        <v>985</v>
      </c>
      <c r="B65" s="288" t="s">
        <v>986</v>
      </c>
      <c r="C65" s="297">
        <v>1</v>
      </c>
      <c r="D65" s="297">
        <v>2</v>
      </c>
      <c r="E65" s="297">
        <v>2</v>
      </c>
      <c r="F65" s="298" t="s">
        <v>842</v>
      </c>
      <c r="G65" s="184" t="s">
        <v>1204</v>
      </c>
      <c r="H65" s="217"/>
      <c r="I65" s="217"/>
      <c r="J65" s="217"/>
      <c r="K65" s="217" t="s">
        <v>1287</v>
      </c>
      <c r="L65" s="299" t="s">
        <v>1301</v>
      </c>
      <c r="M65" s="300" t="s">
        <v>1300</v>
      </c>
      <c r="N65" s="237" t="s">
        <v>876</v>
      </c>
    </row>
    <row r="66" spans="1:14" ht="47.25">
      <c r="A66" s="273" t="s">
        <v>985</v>
      </c>
      <c r="B66" s="244" t="s">
        <v>986</v>
      </c>
      <c r="C66" s="274">
        <v>1</v>
      </c>
      <c r="D66" s="274">
        <v>2</v>
      </c>
      <c r="E66" s="274">
        <v>2</v>
      </c>
      <c r="F66" s="275" t="s">
        <v>842</v>
      </c>
      <c r="G66" s="184" t="s">
        <v>1204</v>
      </c>
      <c r="H66" s="217"/>
      <c r="I66" s="217"/>
      <c r="J66" s="217"/>
      <c r="K66" s="217" t="s">
        <v>1288</v>
      </c>
      <c r="L66" s="217"/>
      <c r="M66" s="217"/>
      <c r="N66" s="237" t="s">
        <v>876</v>
      </c>
    </row>
    <row r="67" spans="1:14" ht="36">
      <c r="A67" s="273" t="s">
        <v>987</v>
      </c>
      <c r="B67" s="244" t="s">
        <v>988</v>
      </c>
      <c r="C67" s="274">
        <v>1</v>
      </c>
      <c r="D67" s="274">
        <v>0</v>
      </c>
      <c r="E67" s="274">
        <v>1</v>
      </c>
      <c r="F67" s="275" t="s">
        <v>842</v>
      </c>
      <c r="G67" s="301" t="s">
        <v>1286</v>
      </c>
      <c r="H67" s="217"/>
      <c r="I67" s="302" t="s">
        <v>1302</v>
      </c>
      <c r="J67" s="217"/>
      <c r="K67" s="217"/>
      <c r="L67" s="217"/>
      <c r="M67" s="217"/>
      <c r="N67" s="237" t="s">
        <v>1140</v>
      </c>
    </row>
    <row r="70" spans="1:14" ht="18">
      <c r="A70" s="221"/>
      <c r="B70" s="242"/>
      <c r="C70" s="292"/>
      <c r="D70" s="292"/>
      <c r="E70" s="292"/>
      <c r="F70" s="293"/>
      <c r="G70" s="1158" t="s">
        <v>1351</v>
      </c>
      <c r="H70" s="1158"/>
      <c r="I70" s="1158"/>
      <c r="J70" s="294"/>
      <c r="K70" s="294"/>
      <c r="L70" s="294"/>
      <c r="M70" s="289"/>
      <c r="N70" s="228"/>
    </row>
    <row r="71" spans="1:14" ht="31.5">
      <c r="A71" s="224" t="s">
        <v>855</v>
      </c>
      <c r="B71" s="224" t="s">
        <v>854</v>
      </c>
      <c r="C71" s="218" t="s">
        <v>858</v>
      </c>
      <c r="D71" s="218" t="s">
        <v>857</v>
      </c>
      <c r="E71" s="218" t="s">
        <v>856</v>
      </c>
      <c r="F71" s="52" t="s">
        <v>7</v>
      </c>
      <c r="G71" s="295" t="s">
        <v>859</v>
      </c>
      <c r="H71" s="211" t="s">
        <v>1</v>
      </c>
      <c r="I71" s="211" t="s">
        <v>2</v>
      </c>
      <c r="J71" s="211" t="s">
        <v>3</v>
      </c>
      <c r="K71" s="211" t="s">
        <v>4</v>
      </c>
      <c r="L71" s="211" t="s">
        <v>5</v>
      </c>
      <c r="M71" s="211" t="s">
        <v>6</v>
      </c>
      <c r="N71" s="237" t="s">
        <v>8</v>
      </c>
    </row>
    <row r="72" spans="1:14" ht="15.75">
      <c r="A72" s="226" t="s">
        <v>318</v>
      </c>
      <c r="B72" s="243" t="s">
        <v>669</v>
      </c>
      <c r="C72" s="218">
        <v>2</v>
      </c>
      <c r="D72" s="218">
        <v>2</v>
      </c>
      <c r="E72" s="218">
        <v>3</v>
      </c>
      <c r="F72" s="52" t="s">
        <v>816</v>
      </c>
      <c r="G72" s="257" t="s">
        <v>938</v>
      </c>
      <c r="H72" s="250"/>
      <c r="I72" s="263" t="s">
        <v>1072</v>
      </c>
      <c r="J72" s="250"/>
      <c r="K72" s="250"/>
      <c r="L72" s="250"/>
      <c r="M72" s="250"/>
      <c r="N72" s="237" t="s">
        <v>876</v>
      </c>
    </row>
    <row r="73" spans="1:14" ht="31.5">
      <c r="A73" s="226" t="s">
        <v>320</v>
      </c>
      <c r="B73" s="243" t="s">
        <v>671</v>
      </c>
      <c r="C73" s="218">
        <v>2</v>
      </c>
      <c r="D73" s="218">
        <v>0</v>
      </c>
      <c r="E73" s="218">
        <v>2</v>
      </c>
      <c r="F73" s="52" t="s">
        <v>816</v>
      </c>
      <c r="G73" s="266" t="s">
        <v>948</v>
      </c>
      <c r="H73" s="250"/>
      <c r="I73" s="250"/>
      <c r="J73" s="250"/>
      <c r="K73" s="250"/>
      <c r="L73" s="250" t="s">
        <v>1065</v>
      </c>
      <c r="M73" s="250"/>
      <c r="N73" s="237" t="s">
        <v>876</v>
      </c>
    </row>
    <row r="74" spans="1:14" ht="15.75">
      <c r="A74" s="226" t="s">
        <v>322</v>
      </c>
      <c r="B74" s="243" t="s">
        <v>673</v>
      </c>
      <c r="C74" s="218">
        <v>2</v>
      </c>
      <c r="D74" s="218">
        <v>2</v>
      </c>
      <c r="E74" s="218">
        <v>3</v>
      </c>
      <c r="F74" s="52" t="s">
        <v>816</v>
      </c>
      <c r="G74" s="257" t="s">
        <v>943</v>
      </c>
      <c r="H74" s="250"/>
      <c r="I74" s="250"/>
      <c r="J74" s="250"/>
      <c r="K74" s="250"/>
      <c r="L74" s="237" t="s">
        <v>1067</v>
      </c>
      <c r="M74" s="250"/>
      <c r="N74" s="237" t="s">
        <v>871</v>
      </c>
    </row>
    <row r="75" spans="1:14" ht="15.75">
      <c r="A75" s="226" t="s">
        <v>324</v>
      </c>
      <c r="B75" s="243" t="s">
        <v>675</v>
      </c>
      <c r="C75" s="218">
        <v>2</v>
      </c>
      <c r="D75" s="218">
        <v>2</v>
      </c>
      <c r="E75" s="218">
        <v>3</v>
      </c>
      <c r="F75" s="52" t="s">
        <v>816</v>
      </c>
      <c r="G75" s="266" t="s">
        <v>965</v>
      </c>
      <c r="H75" s="250"/>
      <c r="I75" s="250"/>
      <c r="J75" s="250"/>
      <c r="K75" s="250"/>
      <c r="L75" s="250" t="s">
        <v>1067</v>
      </c>
      <c r="M75" s="250"/>
      <c r="N75" s="249"/>
    </row>
    <row r="76" spans="1:14" ht="31.5">
      <c r="A76" s="185" t="s">
        <v>263</v>
      </c>
      <c r="B76" s="245" t="s">
        <v>612</v>
      </c>
      <c r="C76" s="211">
        <v>1.5</v>
      </c>
      <c r="D76" s="211">
        <v>1</v>
      </c>
      <c r="E76" s="211">
        <v>2</v>
      </c>
      <c r="F76" s="60" t="s">
        <v>816</v>
      </c>
      <c r="G76" s="262" t="s">
        <v>891</v>
      </c>
      <c r="H76" s="250"/>
      <c r="I76" s="250"/>
      <c r="J76" s="250"/>
      <c r="K76" s="256" t="s">
        <v>1355</v>
      </c>
      <c r="L76" s="256"/>
      <c r="M76" s="277" t="s">
        <v>1330</v>
      </c>
      <c r="N76" s="237" t="s">
        <v>890</v>
      </c>
    </row>
    <row r="77" spans="1:14" ht="31.5">
      <c r="A77" s="185" t="s">
        <v>1064</v>
      </c>
      <c r="B77" s="245" t="s">
        <v>1063</v>
      </c>
      <c r="C77" s="211">
        <v>2</v>
      </c>
      <c r="D77" s="211">
        <v>2</v>
      </c>
      <c r="E77" s="211">
        <v>3</v>
      </c>
      <c r="F77" s="60" t="s">
        <v>989</v>
      </c>
      <c r="G77" s="184" t="s">
        <v>1284</v>
      </c>
      <c r="H77" s="217"/>
      <c r="I77" s="217" t="s">
        <v>1073</v>
      </c>
      <c r="J77" s="217"/>
      <c r="K77" s="217"/>
      <c r="L77" s="217"/>
      <c r="M77" s="217"/>
      <c r="N77" s="237" t="s">
        <v>1140</v>
      </c>
    </row>
    <row r="78" spans="1:14" ht="31.5">
      <c r="A78" s="226" t="s">
        <v>440</v>
      </c>
      <c r="B78" s="243" t="s">
        <v>799</v>
      </c>
      <c r="C78" s="218">
        <v>2</v>
      </c>
      <c r="D78" s="218">
        <v>2</v>
      </c>
      <c r="E78" s="218">
        <v>3</v>
      </c>
      <c r="F78" s="52"/>
      <c r="G78" s="261" t="s">
        <v>1115</v>
      </c>
      <c r="H78" s="250"/>
      <c r="I78" s="250"/>
      <c r="J78" s="250"/>
      <c r="K78" s="250" t="s">
        <v>1068</v>
      </c>
      <c r="L78" s="250"/>
      <c r="M78" s="250"/>
      <c r="N78" s="237" t="s">
        <v>876</v>
      </c>
    </row>
    <row r="79" spans="1:14" ht="48">
      <c r="A79" s="296" t="s">
        <v>985</v>
      </c>
      <c r="B79" s="288" t="s">
        <v>986</v>
      </c>
      <c r="C79" s="297">
        <v>1</v>
      </c>
      <c r="D79" s="297">
        <v>2</v>
      </c>
      <c r="E79" s="297">
        <v>2</v>
      </c>
      <c r="F79" s="298" t="s">
        <v>842</v>
      </c>
      <c r="G79" s="184" t="s">
        <v>1204</v>
      </c>
      <c r="H79" s="217"/>
      <c r="I79" s="217"/>
      <c r="J79" s="217"/>
      <c r="K79" s="217" t="s">
        <v>1287</v>
      </c>
      <c r="L79" s="299" t="s">
        <v>1301</v>
      </c>
      <c r="M79" s="300" t="s">
        <v>1300</v>
      </c>
      <c r="N79" s="237" t="s">
        <v>876</v>
      </c>
    </row>
    <row r="80" spans="1:14" ht="47.25">
      <c r="A80" s="273" t="s">
        <v>985</v>
      </c>
      <c r="B80" s="244" t="s">
        <v>986</v>
      </c>
      <c r="C80" s="274">
        <v>1</v>
      </c>
      <c r="D80" s="274">
        <v>2</v>
      </c>
      <c r="E80" s="274">
        <v>2</v>
      </c>
      <c r="F80" s="275" t="s">
        <v>842</v>
      </c>
      <c r="G80" s="184" t="s">
        <v>1204</v>
      </c>
      <c r="H80" s="217"/>
      <c r="I80" s="217"/>
      <c r="J80" s="217"/>
      <c r="K80" s="217" t="s">
        <v>1288</v>
      </c>
      <c r="L80" s="217"/>
      <c r="M80" s="217"/>
      <c r="N80" s="237" t="s">
        <v>876</v>
      </c>
    </row>
    <row r="81" spans="1:14" ht="36">
      <c r="A81" s="273" t="s">
        <v>987</v>
      </c>
      <c r="B81" s="244" t="s">
        <v>988</v>
      </c>
      <c r="C81" s="274">
        <v>1</v>
      </c>
      <c r="D81" s="274">
        <v>0</v>
      </c>
      <c r="E81" s="274">
        <v>1</v>
      </c>
      <c r="F81" s="275" t="s">
        <v>842</v>
      </c>
      <c r="G81" s="301" t="s">
        <v>1286</v>
      </c>
      <c r="H81" s="217"/>
      <c r="I81" s="302" t="s">
        <v>1302</v>
      </c>
      <c r="J81" s="217"/>
      <c r="K81" s="217"/>
      <c r="L81" s="217"/>
      <c r="M81" s="217"/>
      <c r="N81" s="237" t="s">
        <v>1140</v>
      </c>
    </row>
    <row r="83" spans="1:14" ht="78.75" customHeight="1"/>
    <row r="84" spans="1:14" ht="18">
      <c r="A84" s="221"/>
      <c r="B84" s="242"/>
      <c r="C84" s="292"/>
      <c r="D84" s="292"/>
      <c r="E84" s="292"/>
      <c r="F84" s="293"/>
      <c r="G84" s="1158" t="s">
        <v>1359</v>
      </c>
      <c r="H84" s="1158"/>
      <c r="I84" s="1158"/>
      <c r="J84" s="294"/>
      <c r="K84" s="294"/>
      <c r="L84" s="294"/>
      <c r="M84" s="289"/>
      <c r="N84" s="228"/>
    </row>
    <row r="85" spans="1:14" ht="31.5">
      <c r="A85" s="224" t="s">
        <v>855</v>
      </c>
      <c r="B85" s="224" t="s">
        <v>854</v>
      </c>
      <c r="C85" s="218" t="s">
        <v>858</v>
      </c>
      <c r="D85" s="218" t="s">
        <v>857</v>
      </c>
      <c r="E85" s="218" t="s">
        <v>856</v>
      </c>
      <c r="F85" s="52" t="s">
        <v>7</v>
      </c>
      <c r="G85" s="295" t="s">
        <v>859</v>
      </c>
      <c r="H85" s="211" t="s">
        <v>1</v>
      </c>
      <c r="I85" s="211" t="s">
        <v>2</v>
      </c>
      <c r="J85" s="211" t="s">
        <v>3</v>
      </c>
      <c r="K85" s="211" t="s">
        <v>4</v>
      </c>
      <c r="L85" s="211" t="s">
        <v>5</v>
      </c>
      <c r="M85" s="211" t="s">
        <v>6</v>
      </c>
      <c r="N85" s="237" t="s">
        <v>8</v>
      </c>
    </row>
    <row r="86" spans="1:14" ht="31.5">
      <c r="A86" s="185" t="s">
        <v>990</v>
      </c>
      <c r="B86" s="245" t="s">
        <v>542</v>
      </c>
      <c r="C86" s="211">
        <v>2</v>
      </c>
      <c r="D86" s="211">
        <v>2</v>
      </c>
      <c r="E86" s="211">
        <v>3</v>
      </c>
      <c r="F86" s="60">
        <v>0</v>
      </c>
      <c r="G86" s="184" t="s">
        <v>1263</v>
      </c>
      <c r="H86" s="217"/>
      <c r="I86" s="217" t="s">
        <v>1067</v>
      </c>
      <c r="J86" s="217"/>
      <c r="K86" s="217"/>
      <c r="L86" s="217" t="s">
        <v>1067</v>
      </c>
      <c r="M86" s="217"/>
      <c r="N86" s="237" t="s">
        <v>968</v>
      </c>
    </row>
    <row r="87" spans="1:14" ht="31.5">
      <c r="A87" s="185" t="s">
        <v>195</v>
      </c>
      <c r="B87" s="245" t="s">
        <v>543</v>
      </c>
      <c r="C87" s="225">
        <v>2</v>
      </c>
      <c r="D87" s="225">
        <v>1</v>
      </c>
      <c r="E87" s="225">
        <v>2.5</v>
      </c>
      <c r="F87" s="60">
        <v>0</v>
      </c>
      <c r="G87" s="184" t="s">
        <v>1264</v>
      </c>
      <c r="H87" s="217"/>
      <c r="I87" s="217"/>
      <c r="J87" s="237" t="s">
        <v>1072</v>
      </c>
      <c r="K87" s="217"/>
      <c r="L87" s="217"/>
      <c r="M87" s="217" t="s">
        <v>1067</v>
      </c>
      <c r="N87" s="237" t="s">
        <v>968</v>
      </c>
    </row>
    <row r="88" spans="1:14" ht="31.5">
      <c r="A88" s="185" t="s">
        <v>196</v>
      </c>
      <c r="B88" s="245" t="s">
        <v>544</v>
      </c>
      <c r="C88" s="211">
        <v>2</v>
      </c>
      <c r="D88" s="211">
        <v>1</v>
      </c>
      <c r="E88" s="211">
        <v>2.5</v>
      </c>
      <c r="F88" s="60">
        <v>0</v>
      </c>
      <c r="G88" s="240" t="s">
        <v>1265</v>
      </c>
      <c r="H88" s="217"/>
      <c r="I88" s="217"/>
      <c r="J88" s="217"/>
      <c r="K88" s="217" t="s">
        <v>1266</v>
      </c>
      <c r="L88" s="217"/>
      <c r="M88" s="217"/>
      <c r="N88" s="237" t="s">
        <v>968</v>
      </c>
    </row>
    <row r="89" spans="1:14" ht="47.25">
      <c r="A89" s="185" t="s">
        <v>997</v>
      </c>
      <c r="B89" s="245" t="s">
        <v>550</v>
      </c>
      <c r="C89" s="225">
        <v>2</v>
      </c>
      <c r="D89" s="225">
        <v>2</v>
      </c>
      <c r="E89" s="225">
        <v>3</v>
      </c>
      <c r="F89" s="60">
        <v>0</v>
      </c>
      <c r="G89" s="184" t="s">
        <v>1276</v>
      </c>
      <c r="H89" s="217"/>
      <c r="I89" s="217"/>
      <c r="J89" s="217"/>
      <c r="K89" s="217"/>
      <c r="L89" s="217" t="s">
        <v>1072</v>
      </c>
      <c r="M89" s="217"/>
      <c r="N89" s="237" t="s">
        <v>968</v>
      </c>
    </row>
    <row r="90" spans="1:14" ht="30">
      <c r="A90" s="227" t="s">
        <v>225</v>
      </c>
      <c r="B90" s="245" t="s">
        <v>573</v>
      </c>
      <c r="C90" s="211">
        <v>2</v>
      </c>
      <c r="D90" s="211">
        <v>2</v>
      </c>
      <c r="E90" s="211">
        <v>3</v>
      </c>
      <c r="F90" s="60">
        <v>0</v>
      </c>
      <c r="G90" s="184" t="s">
        <v>1277</v>
      </c>
      <c r="H90" s="217"/>
      <c r="I90" s="217" t="s">
        <v>1070</v>
      </c>
      <c r="J90" s="217"/>
      <c r="K90" s="217"/>
      <c r="L90" s="217"/>
      <c r="M90" s="217"/>
      <c r="N90" s="237" t="s">
        <v>1140</v>
      </c>
    </row>
    <row r="91" spans="1:14" s="122" customFormat="1" ht="31.5">
      <c r="A91" s="226" t="s">
        <v>9</v>
      </c>
      <c r="B91" s="243" t="s">
        <v>34</v>
      </c>
      <c r="C91" s="218">
        <v>1.5</v>
      </c>
      <c r="D91" s="218">
        <v>3</v>
      </c>
      <c r="E91" s="218">
        <v>3</v>
      </c>
      <c r="F91" s="52">
        <v>0</v>
      </c>
      <c r="G91" s="276" t="s">
        <v>1259</v>
      </c>
      <c r="H91" s="256"/>
      <c r="I91" s="256"/>
      <c r="J91" s="314" t="s">
        <v>1303</v>
      </c>
      <c r="K91" s="256"/>
      <c r="L91" s="256"/>
      <c r="M91" s="256"/>
      <c r="N91" s="305" t="s">
        <v>871</v>
      </c>
    </row>
    <row r="92" spans="1:14" ht="15.75">
      <c r="A92" s="273" t="s">
        <v>972</v>
      </c>
      <c r="B92" s="244" t="s">
        <v>973</v>
      </c>
      <c r="C92" s="274">
        <v>2</v>
      </c>
      <c r="D92" s="274">
        <v>0</v>
      </c>
      <c r="E92" s="274">
        <v>2</v>
      </c>
      <c r="F92" s="291">
        <v>0</v>
      </c>
      <c r="G92" s="276" t="s">
        <v>1258</v>
      </c>
      <c r="H92" s="267"/>
      <c r="I92" s="267"/>
      <c r="J92" s="250"/>
      <c r="K92" s="250" t="s">
        <v>1070</v>
      </c>
      <c r="L92" s="267"/>
      <c r="M92" s="250" t="s">
        <v>1073</v>
      </c>
      <c r="N92" s="237" t="s">
        <v>876</v>
      </c>
    </row>
    <row r="93" spans="1:14" ht="36">
      <c r="A93" s="273" t="s">
        <v>987</v>
      </c>
      <c r="B93" s="244" t="s">
        <v>988</v>
      </c>
      <c r="C93" s="274">
        <v>1</v>
      </c>
      <c r="D93" s="274">
        <v>0</v>
      </c>
      <c r="E93" s="274">
        <v>1</v>
      </c>
      <c r="F93" s="291">
        <v>0</v>
      </c>
      <c r="G93" s="301" t="s">
        <v>1286</v>
      </c>
      <c r="H93" s="217"/>
      <c r="I93" s="302" t="s">
        <v>1302</v>
      </c>
      <c r="J93" s="217"/>
      <c r="K93" s="217"/>
      <c r="L93" s="217"/>
      <c r="M93" s="217"/>
      <c r="N93" s="237" t="s">
        <v>1140</v>
      </c>
    </row>
    <row r="94" spans="1:14">
      <c r="E94" s="29">
        <f>SUM(E86:E93)-E93</f>
        <v>19</v>
      </c>
    </row>
    <row r="97" spans="1:14" ht="18">
      <c r="A97" s="221"/>
      <c r="B97" s="242"/>
      <c r="C97" s="292"/>
      <c r="D97" s="292"/>
      <c r="E97" s="292"/>
      <c r="F97" s="293"/>
      <c r="G97" s="1158" t="s">
        <v>1352</v>
      </c>
      <c r="H97" s="1158"/>
      <c r="I97" s="1158"/>
      <c r="J97" s="294"/>
      <c r="K97" s="294"/>
      <c r="L97" s="294"/>
      <c r="M97" s="289"/>
      <c r="N97" s="228"/>
    </row>
    <row r="98" spans="1:14" ht="31.5">
      <c r="A98" s="224" t="s">
        <v>855</v>
      </c>
      <c r="B98" s="224" t="s">
        <v>854</v>
      </c>
      <c r="C98" s="218" t="s">
        <v>858</v>
      </c>
      <c r="D98" s="218" t="s">
        <v>857</v>
      </c>
      <c r="E98" s="218" t="s">
        <v>856</v>
      </c>
      <c r="F98" s="52" t="s">
        <v>7</v>
      </c>
      <c r="G98" s="295" t="s">
        <v>859</v>
      </c>
      <c r="H98" s="211" t="s">
        <v>1</v>
      </c>
      <c r="I98" s="211" t="s">
        <v>2</v>
      </c>
      <c r="J98" s="211" t="s">
        <v>3</v>
      </c>
      <c r="K98" s="211" t="s">
        <v>4</v>
      </c>
      <c r="L98" s="211" t="s">
        <v>5</v>
      </c>
      <c r="M98" s="211" t="s">
        <v>6</v>
      </c>
      <c r="N98" s="237" t="s">
        <v>8</v>
      </c>
    </row>
    <row r="99" spans="1:14" ht="15.75">
      <c r="A99" s="226" t="s">
        <v>123</v>
      </c>
      <c r="B99" s="243" t="s">
        <v>823</v>
      </c>
      <c r="C99" s="218">
        <v>3</v>
      </c>
      <c r="D99" s="218">
        <v>0</v>
      </c>
      <c r="E99" s="218">
        <v>3</v>
      </c>
      <c r="F99" s="52" t="s">
        <v>816</v>
      </c>
      <c r="G99" s="290" t="s">
        <v>1076</v>
      </c>
      <c r="H99" s="265"/>
      <c r="I99" s="237"/>
      <c r="J99" s="237"/>
      <c r="K99" s="237"/>
      <c r="L99" s="237"/>
      <c r="M99" s="237" t="s">
        <v>1074</v>
      </c>
      <c r="N99" s="237" t="s">
        <v>876</v>
      </c>
    </row>
    <row r="100" spans="1:14" ht="31.5">
      <c r="A100" s="226" t="s">
        <v>126</v>
      </c>
      <c r="B100" s="243" t="s">
        <v>824</v>
      </c>
      <c r="C100" s="218">
        <v>3</v>
      </c>
      <c r="D100" s="218">
        <v>0</v>
      </c>
      <c r="E100" s="218">
        <v>3</v>
      </c>
      <c r="F100" s="52" t="s">
        <v>816</v>
      </c>
      <c r="G100" s="290" t="s">
        <v>1090</v>
      </c>
      <c r="H100" s="237"/>
      <c r="I100" s="265"/>
      <c r="J100" s="237"/>
      <c r="K100" s="237"/>
      <c r="L100" s="237" t="s">
        <v>1066</v>
      </c>
      <c r="M100" s="237"/>
      <c r="N100" s="237" t="s">
        <v>1140</v>
      </c>
    </row>
    <row r="101" spans="1:14" ht="31.5">
      <c r="A101" s="226" t="s">
        <v>127</v>
      </c>
      <c r="B101" s="243" t="s">
        <v>827</v>
      </c>
      <c r="C101" s="218">
        <v>3</v>
      </c>
      <c r="D101" s="218">
        <v>0</v>
      </c>
      <c r="E101" s="218">
        <v>3</v>
      </c>
      <c r="F101" s="52" t="s">
        <v>816</v>
      </c>
      <c r="G101" s="303" t="s">
        <v>1329</v>
      </c>
      <c r="H101" s="237"/>
      <c r="I101" s="237"/>
      <c r="J101" s="237"/>
      <c r="K101" s="237"/>
      <c r="L101" s="237" t="s">
        <v>1069</v>
      </c>
      <c r="M101" s="237"/>
      <c r="N101" s="237" t="s">
        <v>1140</v>
      </c>
    </row>
    <row r="102" spans="1:14" ht="47.25">
      <c r="A102" s="185" t="s">
        <v>997</v>
      </c>
      <c r="B102" s="245" t="s">
        <v>550</v>
      </c>
      <c r="C102" s="225">
        <v>2</v>
      </c>
      <c r="D102" s="225">
        <v>2</v>
      </c>
      <c r="E102" s="225">
        <v>3</v>
      </c>
      <c r="F102" s="60" t="s">
        <v>989</v>
      </c>
      <c r="G102" s="184" t="s">
        <v>1276</v>
      </c>
      <c r="H102" s="217"/>
      <c r="I102" s="217"/>
      <c r="J102" s="217"/>
      <c r="K102" s="217"/>
      <c r="L102" s="217" t="s">
        <v>1072</v>
      </c>
      <c r="M102" s="217"/>
      <c r="N102" s="237" t="s">
        <v>968</v>
      </c>
    </row>
    <row r="103" spans="1:14" ht="30">
      <c r="A103" s="227" t="s">
        <v>225</v>
      </c>
      <c r="B103" s="245" t="s">
        <v>573</v>
      </c>
      <c r="C103" s="211">
        <v>2</v>
      </c>
      <c r="D103" s="211">
        <v>2</v>
      </c>
      <c r="E103" s="211">
        <v>3</v>
      </c>
      <c r="F103" s="60" t="s">
        <v>989</v>
      </c>
      <c r="G103" s="184" t="s">
        <v>1277</v>
      </c>
      <c r="H103" s="217"/>
      <c r="I103" s="217" t="s">
        <v>1070</v>
      </c>
      <c r="J103" s="217"/>
      <c r="K103" s="217"/>
      <c r="L103" s="217"/>
      <c r="M103" s="217"/>
      <c r="N103" s="237" t="s">
        <v>1140</v>
      </c>
    </row>
    <row r="104" spans="1:14" ht="31.5">
      <c r="A104" s="185" t="s">
        <v>990</v>
      </c>
      <c r="B104" s="245" t="s">
        <v>542</v>
      </c>
      <c r="C104" s="211">
        <v>2</v>
      </c>
      <c r="D104" s="211">
        <v>2</v>
      </c>
      <c r="E104" s="211">
        <v>3</v>
      </c>
      <c r="F104" s="60" t="s">
        <v>989</v>
      </c>
      <c r="G104" s="184" t="s">
        <v>1263</v>
      </c>
      <c r="H104" s="217"/>
      <c r="I104" s="217" t="s">
        <v>1067</v>
      </c>
      <c r="J104" s="217"/>
      <c r="K104" s="217"/>
      <c r="L104" s="217" t="s">
        <v>1067</v>
      </c>
      <c r="M104" s="217"/>
      <c r="N104" s="237" t="s">
        <v>968</v>
      </c>
    </row>
    <row r="105" spans="1:14" ht="36">
      <c r="A105" s="273" t="s">
        <v>987</v>
      </c>
      <c r="B105" s="244" t="s">
        <v>988</v>
      </c>
      <c r="C105" s="274">
        <v>1</v>
      </c>
      <c r="D105" s="274">
        <v>0</v>
      </c>
      <c r="E105" s="274">
        <v>1</v>
      </c>
      <c r="F105" s="275" t="s">
        <v>842</v>
      </c>
      <c r="G105" s="301" t="s">
        <v>1286</v>
      </c>
      <c r="H105" s="217"/>
      <c r="I105" s="302" t="s">
        <v>1302</v>
      </c>
      <c r="J105" s="217"/>
      <c r="K105" s="217"/>
      <c r="L105" s="217"/>
      <c r="M105" s="217"/>
      <c r="N105" s="237" t="s">
        <v>1140</v>
      </c>
    </row>
    <row r="106" spans="1:14">
      <c r="E106" s="29">
        <f>SUM(E99:E105)-E105</f>
        <v>18</v>
      </c>
    </row>
    <row r="120" spans="1:14" ht="18">
      <c r="A120" s="221"/>
      <c r="B120" s="242"/>
      <c r="C120" s="292"/>
      <c r="D120" s="292"/>
      <c r="E120" s="292"/>
      <c r="F120" s="293"/>
      <c r="G120" s="1158" t="s">
        <v>1354</v>
      </c>
      <c r="H120" s="1158"/>
      <c r="I120" s="1158"/>
      <c r="J120" s="294"/>
      <c r="K120" s="294"/>
      <c r="L120" s="294"/>
      <c r="M120" s="289"/>
      <c r="N120" s="228"/>
    </row>
    <row r="121" spans="1:14" ht="31.5">
      <c r="A121" s="224" t="s">
        <v>855</v>
      </c>
      <c r="B121" s="224" t="s">
        <v>854</v>
      </c>
      <c r="C121" s="218" t="s">
        <v>858</v>
      </c>
      <c r="D121" s="218" t="s">
        <v>857</v>
      </c>
      <c r="E121" s="218" t="s">
        <v>856</v>
      </c>
      <c r="F121" s="52" t="s">
        <v>7</v>
      </c>
      <c r="G121" s="295" t="s">
        <v>859</v>
      </c>
      <c r="H121" s="211" t="s">
        <v>1</v>
      </c>
      <c r="I121" s="211" t="s">
        <v>2</v>
      </c>
      <c r="J121" s="211" t="s">
        <v>3</v>
      </c>
      <c r="K121" s="211" t="s">
        <v>4</v>
      </c>
      <c r="L121" s="211" t="s">
        <v>5</v>
      </c>
      <c r="M121" s="211" t="s">
        <v>6</v>
      </c>
      <c r="N121" s="237" t="s">
        <v>8</v>
      </c>
    </row>
    <row r="122" spans="1:14" ht="31.5">
      <c r="A122" s="185" t="s">
        <v>259</v>
      </c>
      <c r="B122" s="245" t="s">
        <v>608</v>
      </c>
      <c r="C122" s="211">
        <v>2</v>
      </c>
      <c r="D122" s="211">
        <v>2</v>
      </c>
      <c r="E122" s="211">
        <v>3</v>
      </c>
      <c r="F122" s="60" t="s">
        <v>816</v>
      </c>
      <c r="G122" s="261" t="s">
        <v>1290</v>
      </c>
      <c r="H122" s="250"/>
      <c r="I122" s="250"/>
      <c r="J122" s="263" t="s">
        <v>1069</v>
      </c>
      <c r="K122" s="250"/>
      <c r="L122" s="250"/>
      <c r="M122" s="250"/>
      <c r="N122" s="237" t="s">
        <v>890</v>
      </c>
    </row>
    <row r="123" spans="1:14" ht="31.5">
      <c r="A123" s="185" t="s">
        <v>263</v>
      </c>
      <c r="B123" s="245" t="s">
        <v>612</v>
      </c>
      <c r="C123" s="211">
        <v>1.5</v>
      </c>
      <c r="D123" s="211">
        <v>1</v>
      </c>
      <c r="E123" s="211">
        <v>2</v>
      </c>
      <c r="F123" s="60" t="s">
        <v>816</v>
      </c>
      <c r="G123" s="262" t="s">
        <v>891</v>
      </c>
      <c r="H123" s="250"/>
      <c r="I123" s="250"/>
      <c r="J123" s="250"/>
      <c r="K123" s="315" t="s">
        <v>1355</v>
      </c>
      <c r="L123" s="250"/>
      <c r="M123" s="277" t="s">
        <v>1330</v>
      </c>
      <c r="N123" s="237" t="s">
        <v>890</v>
      </c>
    </row>
    <row r="124" spans="1:14" ht="31.5">
      <c r="A124" s="185" t="s">
        <v>261</v>
      </c>
      <c r="B124" s="245" t="s">
        <v>610</v>
      </c>
      <c r="C124" s="211">
        <v>1</v>
      </c>
      <c r="D124" s="211">
        <v>0</v>
      </c>
      <c r="E124" s="211">
        <v>1</v>
      </c>
      <c r="F124" s="60" t="s">
        <v>816</v>
      </c>
      <c r="G124" s="261" t="s">
        <v>1291</v>
      </c>
      <c r="H124" s="250"/>
      <c r="I124" s="250" t="s">
        <v>1147</v>
      </c>
      <c r="J124" s="250"/>
      <c r="K124" s="250"/>
      <c r="L124" s="250"/>
      <c r="M124" s="250"/>
      <c r="N124" s="237" t="s">
        <v>884</v>
      </c>
    </row>
    <row r="125" spans="1:14" ht="15.75">
      <c r="A125" s="226" t="s">
        <v>123</v>
      </c>
      <c r="B125" s="243" t="s">
        <v>823</v>
      </c>
      <c r="C125" s="218">
        <v>3</v>
      </c>
      <c r="D125" s="218">
        <v>0</v>
      </c>
      <c r="E125" s="218">
        <v>3</v>
      </c>
      <c r="F125" s="52" t="s">
        <v>816</v>
      </c>
      <c r="G125" s="290" t="s">
        <v>1076</v>
      </c>
      <c r="H125" s="265"/>
      <c r="I125" s="237"/>
      <c r="J125" s="237"/>
      <c r="K125" s="237"/>
      <c r="L125" s="237"/>
      <c r="M125" s="237" t="s">
        <v>1074</v>
      </c>
      <c r="N125" s="237" t="s">
        <v>876</v>
      </c>
    </row>
    <row r="126" spans="1:14" ht="31.5">
      <c r="A126" s="226" t="s">
        <v>127</v>
      </c>
      <c r="B126" s="243" t="s">
        <v>827</v>
      </c>
      <c r="C126" s="218">
        <v>3</v>
      </c>
      <c r="D126" s="218">
        <v>0</v>
      </c>
      <c r="E126" s="218">
        <v>3</v>
      </c>
      <c r="F126" s="52" t="s">
        <v>816</v>
      </c>
      <c r="G126" s="303" t="s">
        <v>1329</v>
      </c>
      <c r="H126" s="237"/>
      <c r="I126" s="237"/>
      <c r="J126" s="237"/>
      <c r="K126" s="237"/>
      <c r="L126" s="237" t="s">
        <v>1069</v>
      </c>
      <c r="M126" s="237"/>
      <c r="N126" s="237" t="s">
        <v>1140</v>
      </c>
    </row>
    <row r="127" spans="1:14" ht="31.5">
      <c r="A127" s="226" t="s">
        <v>126</v>
      </c>
      <c r="B127" s="243" t="s">
        <v>824</v>
      </c>
      <c r="C127" s="218">
        <v>3</v>
      </c>
      <c r="D127" s="218">
        <v>0</v>
      </c>
      <c r="E127" s="218">
        <v>3</v>
      </c>
      <c r="F127" s="52" t="s">
        <v>816</v>
      </c>
      <c r="G127" s="290" t="s">
        <v>1090</v>
      </c>
      <c r="H127" s="237"/>
      <c r="I127" s="265"/>
      <c r="J127" s="237"/>
      <c r="K127" s="237"/>
      <c r="L127" s="237" t="s">
        <v>1066</v>
      </c>
      <c r="M127" s="237"/>
      <c r="N127" s="237" t="s">
        <v>1140</v>
      </c>
    </row>
    <row r="128" spans="1:14" ht="31.5">
      <c r="A128" s="185" t="s">
        <v>1064</v>
      </c>
      <c r="B128" s="245" t="s">
        <v>1063</v>
      </c>
      <c r="C128" s="211">
        <v>2</v>
      </c>
      <c r="D128" s="211">
        <v>2</v>
      </c>
      <c r="E128" s="211">
        <v>3</v>
      </c>
      <c r="F128" s="60" t="s">
        <v>989</v>
      </c>
      <c r="G128" s="184" t="s">
        <v>1284</v>
      </c>
      <c r="H128" s="217"/>
      <c r="I128" s="217" t="s">
        <v>1073</v>
      </c>
      <c r="J128" s="217"/>
      <c r="K128" s="217"/>
      <c r="L128" s="217"/>
      <c r="M128" s="217"/>
      <c r="N128" s="237" t="s">
        <v>1140</v>
      </c>
    </row>
    <row r="129" spans="1:14" ht="47.25">
      <c r="A129" s="273" t="s">
        <v>985</v>
      </c>
      <c r="B129" s="244" t="s">
        <v>986</v>
      </c>
      <c r="C129" s="274">
        <v>1</v>
      </c>
      <c r="D129" s="274">
        <v>2</v>
      </c>
      <c r="E129" s="274">
        <v>2</v>
      </c>
      <c r="F129" s="275" t="s">
        <v>842</v>
      </c>
      <c r="G129" s="184" t="s">
        <v>1204</v>
      </c>
      <c r="H129" s="217"/>
      <c r="I129" s="217"/>
      <c r="J129" s="217"/>
      <c r="K129" s="217" t="s">
        <v>1288</v>
      </c>
      <c r="L129" s="217"/>
      <c r="M129" s="217"/>
      <c r="N129" s="237" t="s">
        <v>876</v>
      </c>
    </row>
    <row r="130" spans="1:14">
      <c r="E130" s="29">
        <f>SUM(E122:E129)-E129</f>
        <v>18</v>
      </c>
    </row>
    <row r="131" spans="1:14" ht="18">
      <c r="A131" s="221"/>
      <c r="B131" s="242"/>
      <c r="C131" s="292"/>
      <c r="D131" s="292"/>
      <c r="E131" s="292"/>
      <c r="F131" s="293"/>
      <c r="G131" s="1158" t="s">
        <v>1358</v>
      </c>
      <c r="H131" s="1158"/>
      <c r="I131" s="1158"/>
      <c r="J131" s="294"/>
      <c r="K131" s="294"/>
      <c r="L131" s="294"/>
      <c r="M131" s="289"/>
      <c r="N131" s="228"/>
    </row>
    <row r="132" spans="1:14" ht="31.5">
      <c r="A132" s="224" t="s">
        <v>855</v>
      </c>
      <c r="B132" s="224" t="s">
        <v>854</v>
      </c>
      <c r="C132" s="218" t="s">
        <v>858</v>
      </c>
      <c r="D132" s="218" t="s">
        <v>857</v>
      </c>
      <c r="E132" s="218" t="s">
        <v>856</v>
      </c>
      <c r="F132" s="52" t="s">
        <v>7</v>
      </c>
      <c r="G132" s="295" t="s">
        <v>859</v>
      </c>
      <c r="H132" s="211" t="s">
        <v>1</v>
      </c>
      <c r="I132" s="211" t="s">
        <v>2</v>
      </c>
      <c r="J132" s="211" t="s">
        <v>3</v>
      </c>
      <c r="K132" s="211" t="s">
        <v>4</v>
      </c>
      <c r="L132" s="211" t="s">
        <v>5</v>
      </c>
      <c r="M132" s="211" t="s">
        <v>6</v>
      </c>
      <c r="N132" s="237" t="s">
        <v>8</v>
      </c>
    </row>
    <row r="133" spans="1:14" ht="31.5">
      <c r="A133" s="185" t="s">
        <v>260</v>
      </c>
      <c r="B133" s="245" t="s">
        <v>609</v>
      </c>
      <c r="C133" s="211">
        <v>1.5</v>
      </c>
      <c r="D133" s="211">
        <v>1</v>
      </c>
      <c r="E133" s="211">
        <v>2</v>
      </c>
      <c r="F133" s="60" t="s">
        <v>816</v>
      </c>
      <c r="G133" s="257" t="s">
        <v>885</v>
      </c>
      <c r="H133" s="250"/>
      <c r="I133" s="264" t="s">
        <v>1331</v>
      </c>
      <c r="J133" s="250"/>
      <c r="K133" s="264"/>
      <c r="L133" s="250"/>
      <c r="M133" s="250"/>
      <c r="N133" s="237" t="s">
        <v>884</v>
      </c>
    </row>
    <row r="134" spans="1:14" ht="31.5">
      <c r="A134" s="185" t="s">
        <v>261</v>
      </c>
      <c r="B134" s="245" t="s">
        <v>610</v>
      </c>
      <c r="C134" s="211">
        <v>1</v>
      </c>
      <c r="D134" s="211">
        <v>0</v>
      </c>
      <c r="E134" s="211">
        <v>1</v>
      </c>
      <c r="F134" s="60" t="s">
        <v>816</v>
      </c>
      <c r="G134" s="261" t="s">
        <v>1291</v>
      </c>
      <c r="H134" s="250"/>
      <c r="I134" s="250" t="s">
        <v>1147</v>
      </c>
      <c r="J134" s="250"/>
      <c r="K134" s="250"/>
      <c r="L134" s="250"/>
      <c r="M134" s="250"/>
      <c r="N134" s="237" t="s">
        <v>884</v>
      </c>
    </row>
    <row r="135" spans="1:14" ht="45">
      <c r="A135" s="185" t="s">
        <v>262</v>
      </c>
      <c r="B135" s="245" t="s">
        <v>611</v>
      </c>
      <c r="C135" s="211">
        <v>1.5</v>
      </c>
      <c r="D135" s="211">
        <v>1</v>
      </c>
      <c r="E135" s="211">
        <v>2</v>
      </c>
      <c r="F135" s="60" t="s">
        <v>816</v>
      </c>
      <c r="G135" s="261" t="s">
        <v>889</v>
      </c>
      <c r="H135" s="250"/>
      <c r="I135" s="250"/>
      <c r="J135" s="250"/>
      <c r="K135" s="250"/>
      <c r="L135" s="279" t="s">
        <v>1311</v>
      </c>
      <c r="M135" s="250"/>
      <c r="N135" s="237" t="s">
        <v>1312</v>
      </c>
    </row>
    <row r="136" spans="1:14" ht="31.5">
      <c r="A136" s="226" t="s">
        <v>265</v>
      </c>
      <c r="B136" s="243" t="s">
        <v>614</v>
      </c>
      <c r="C136" s="218">
        <v>0</v>
      </c>
      <c r="D136" s="218">
        <v>4</v>
      </c>
      <c r="E136" s="218">
        <v>2</v>
      </c>
      <c r="F136" s="52" t="s">
        <v>816</v>
      </c>
      <c r="G136" s="257" t="s">
        <v>892</v>
      </c>
      <c r="H136" s="251"/>
      <c r="I136" s="282"/>
      <c r="J136" s="246"/>
      <c r="K136" s="251"/>
      <c r="L136" s="251"/>
      <c r="M136" s="251"/>
      <c r="N136" s="250"/>
    </row>
    <row r="137" spans="1:14" ht="31.5">
      <c r="A137" s="226" t="s">
        <v>440</v>
      </c>
      <c r="B137" s="243" t="s">
        <v>799</v>
      </c>
      <c r="C137" s="218">
        <v>2</v>
      </c>
      <c r="D137" s="218">
        <v>2</v>
      </c>
      <c r="E137" s="218">
        <v>3</v>
      </c>
      <c r="F137" s="52"/>
      <c r="G137" s="261" t="s">
        <v>1115</v>
      </c>
      <c r="H137" s="250"/>
      <c r="I137" s="250"/>
      <c r="J137" s="250"/>
      <c r="K137" s="250" t="s">
        <v>1068</v>
      </c>
      <c r="L137" s="250"/>
      <c r="M137" s="250"/>
      <c r="N137" s="237" t="s">
        <v>876</v>
      </c>
    </row>
    <row r="138" spans="1:14" ht="15.75">
      <c r="A138" s="226" t="s">
        <v>441</v>
      </c>
      <c r="B138" s="243" t="s">
        <v>800</v>
      </c>
      <c r="C138" s="218">
        <v>1</v>
      </c>
      <c r="D138" s="218">
        <v>2</v>
      </c>
      <c r="E138" s="218">
        <v>2</v>
      </c>
      <c r="F138" s="52"/>
      <c r="G138" s="257" t="s">
        <v>869</v>
      </c>
      <c r="H138" s="250"/>
      <c r="I138" s="250"/>
      <c r="J138" s="259"/>
      <c r="K138" s="250"/>
      <c r="L138" s="250" t="s">
        <v>1147</v>
      </c>
      <c r="M138" s="250"/>
      <c r="N138" s="237" t="s">
        <v>1257</v>
      </c>
    </row>
    <row r="139" spans="1:14" ht="25.5">
      <c r="A139" s="235" t="s">
        <v>442</v>
      </c>
      <c r="B139" s="243" t="s">
        <v>801</v>
      </c>
      <c r="C139" s="218" t="s">
        <v>816</v>
      </c>
      <c r="D139" s="218">
        <v>2</v>
      </c>
      <c r="E139" s="218">
        <v>1</v>
      </c>
      <c r="F139" s="52"/>
      <c r="G139" s="257" t="s">
        <v>878</v>
      </c>
      <c r="H139" s="250"/>
      <c r="I139" s="250"/>
      <c r="J139" s="250"/>
      <c r="K139" s="250"/>
      <c r="L139" s="250"/>
      <c r="M139" s="250"/>
      <c r="N139" s="250"/>
    </row>
    <row r="140" spans="1:14" ht="31.5">
      <c r="A140" s="226" t="s">
        <v>1113</v>
      </c>
      <c r="B140" s="243" t="s">
        <v>759</v>
      </c>
      <c r="C140" s="218">
        <v>2</v>
      </c>
      <c r="D140" s="218">
        <v>2</v>
      </c>
      <c r="E140" s="218">
        <v>3</v>
      </c>
      <c r="F140" s="52"/>
      <c r="G140" s="261" t="s">
        <v>1114</v>
      </c>
      <c r="H140" s="250"/>
      <c r="I140" s="250"/>
      <c r="J140" s="250"/>
      <c r="K140" s="250"/>
      <c r="L140" s="250" t="s">
        <v>1068</v>
      </c>
      <c r="M140" s="250"/>
      <c r="N140" s="237" t="s">
        <v>871</v>
      </c>
    </row>
    <row r="141" spans="1:14" ht="15.75">
      <c r="A141" s="273" t="s">
        <v>972</v>
      </c>
      <c r="B141" s="244" t="s">
        <v>973</v>
      </c>
      <c r="C141" s="274">
        <v>2</v>
      </c>
      <c r="D141" s="274">
        <v>0</v>
      </c>
      <c r="E141" s="274">
        <v>2</v>
      </c>
      <c r="F141" s="275"/>
      <c r="G141" s="276" t="s">
        <v>1258</v>
      </c>
      <c r="H141" s="267"/>
      <c r="I141" s="267"/>
      <c r="J141" s="250"/>
      <c r="K141" s="250" t="s">
        <v>1070</v>
      </c>
      <c r="L141" s="267"/>
      <c r="M141" s="250" t="s">
        <v>1073</v>
      </c>
      <c r="N141" s="237" t="s">
        <v>876</v>
      </c>
    </row>
    <row r="142" spans="1:14" ht="48">
      <c r="A142" s="296" t="s">
        <v>985</v>
      </c>
      <c r="B142" s="288" t="s">
        <v>986</v>
      </c>
      <c r="C142" s="297">
        <v>1</v>
      </c>
      <c r="D142" s="297">
        <v>2</v>
      </c>
      <c r="E142" s="297">
        <v>2</v>
      </c>
      <c r="F142" s="298" t="s">
        <v>842</v>
      </c>
      <c r="G142" s="184" t="s">
        <v>1204</v>
      </c>
      <c r="H142" s="217"/>
      <c r="I142" s="217"/>
      <c r="J142" s="217"/>
      <c r="K142" s="217" t="s">
        <v>1287</v>
      </c>
      <c r="L142" s="299" t="s">
        <v>1301</v>
      </c>
      <c r="M142" s="300" t="s">
        <v>1300</v>
      </c>
      <c r="N142" s="237" t="s">
        <v>876</v>
      </c>
    </row>
    <row r="143" spans="1:14" ht="36">
      <c r="A143" s="273" t="s">
        <v>987</v>
      </c>
      <c r="B143" s="244" t="s">
        <v>988</v>
      </c>
      <c r="C143" s="274">
        <v>1</v>
      </c>
      <c r="D143" s="274">
        <v>0</v>
      </c>
      <c r="E143" s="274">
        <v>1</v>
      </c>
      <c r="F143" s="275" t="s">
        <v>842</v>
      </c>
      <c r="G143" s="301" t="s">
        <v>1286</v>
      </c>
      <c r="H143" s="217"/>
      <c r="I143" s="302" t="s">
        <v>1302</v>
      </c>
      <c r="J143" s="217"/>
      <c r="K143" s="217"/>
      <c r="L143" s="217"/>
      <c r="M143" s="217"/>
      <c r="N143" s="237" t="s">
        <v>1140</v>
      </c>
    </row>
    <row r="144" spans="1:14">
      <c r="E144" s="29">
        <f>SUM(E133:E143)-3</f>
        <v>18</v>
      </c>
    </row>
    <row r="150" spans="1:14" ht="18">
      <c r="A150" s="221"/>
      <c r="B150" s="242"/>
      <c r="C150" s="292"/>
      <c r="D150" s="292"/>
      <c r="E150" s="292"/>
      <c r="F150" s="293"/>
      <c r="G150" s="1158" t="s">
        <v>1357</v>
      </c>
      <c r="H150" s="1158"/>
      <c r="I150" s="1158"/>
      <c r="J150" s="294"/>
      <c r="K150" s="294"/>
      <c r="L150" s="294"/>
      <c r="M150" s="289"/>
      <c r="N150" s="228"/>
    </row>
    <row r="151" spans="1:14" ht="31.5">
      <c r="A151" s="224" t="s">
        <v>855</v>
      </c>
      <c r="B151" s="224" t="s">
        <v>854</v>
      </c>
      <c r="C151" s="218" t="s">
        <v>858</v>
      </c>
      <c r="D151" s="218" t="s">
        <v>857</v>
      </c>
      <c r="E151" s="218" t="s">
        <v>856</v>
      </c>
      <c r="F151" s="52" t="s">
        <v>7</v>
      </c>
      <c r="G151" s="295" t="s">
        <v>859</v>
      </c>
      <c r="H151" s="211" t="s">
        <v>1</v>
      </c>
      <c r="I151" s="211" t="s">
        <v>2</v>
      </c>
      <c r="J151" s="211" t="s">
        <v>3</v>
      </c>
      <c r="K151" s="211" t="s">
        <v>4</v>
      </c>
      <c r="L151" s="211" t="s">
        <v>5</v>
      </c>
      <c r="M151" s="211" t="s">
        <v>6</v>
      </c>
      <c r="N151" s="237" t="s">
        <v>8</v>
      </c>
    </row>
    <row r="152" spans="1:14" ht="31.5">
      <c r="A152" s="185" t="s">
        <v>259</v>
      </c>
      <c r="B152" s="245" t="s">
        <v>608</v>
      </c>
      <c r="C152" s="211">
        <v>2</v>
      </c>
      <c r="D152" s="211">
        <v>2</v>
      </c>
      <c r="E152" s="211">
        <v>3</v>
      </c>
      <c r="F152" s="60" t="s">
        <v>816</v>
      </c>
      <c r="G152" s="261" t="s">
        <v>1290</v>
      </c>
      <c r="H152" s="250"/>
      <c r="I152" s="250"/>
      <c r="J152" s="263" t="s">
        <v>1069</v>
      </c>
      <c r="K152" s="250"/>
      <c r="L152" s="250"/>
      <c r="M152" s="250"/>
      <c r="N152" s="237" t="s">
        <v>890</v>
      </c>
    </row>
    <row r="153" spans="1:14" ht="31.5">
      <c r="A153" s="185" t="s">
        <v>260</v>
      </c>
      <c r="B153" s="245" t="s">
        <v>609</v>
      </c>
      <c r="C153" s="211">
        <v>1.5</v>
      </c>
      <c r="D153" s="211">
        <v>1</v>
      </c>
      <c r="E153" s="211">
        <v>2</v>
      </c>
      <c r="F153" s="60" t="s">
        <v>816</v>
      </c>
      <c r="G153" s="257" t="s">
        <v>885</v>
      </c>
      <c r="H153" s="250"/>
      <c r="I153" s="264" t="s">
        <v>1331</v>
      </c>
      <c r="J153" s="250"/>
      <c r="K153" s="264"/>
      <c r="L153" s="250"/>
      <c r="M153" s="250"/>
      <c r="N153" s="237" t="s">
        <v>884</v>
      </c>
    </row>
    <row r="154" spans="1:14" ht="31.5">
      <c r="A154" s="185" t="s">
        <v>261</v>
      </c>
      <c r="B154" s="245" t="s">
        <v>610</v>
      </c>
      <c r="C154" s="211">
        <v>1</v>
      </c>
      <c r="D154" s="211">
        <v>0</v>
      </c>
      <c r="E154" s="211">
        <v>1</v>
      </c>
      <c r="F154" s="60" t="s">
        <v>816</v>
      </c>
      <c r="G154" s="261" t="s">
        <v>1291</v>
      </c>
      <c r="H154" s="250"/>
      <c r="I154" s="250" t="s">
        <v>1147</v>
      </c>
      <c r="J154" s="250"/>
      <c r="K154" s="250"/>
      <c r="L154" s="250"/>
      <c r="M154" s="250"/>
      <c r="N154" s="237" t="s">
        <v>884</v>
      </c>
    </row>
    <row r="155" spans="1:14" ht="45">
      <c r="A155" s="185" t="s">
        <v>262</v>
      </c>
      <c r="B155" s="245" t="s">
        <v>611</v>
      </c>
      <c r="C155" s="211">
        <v>1.5</v>
      </c>
      <c r="D155" s="211">
        <v>1</v>
      </c>
      <c r="E155" s="211">
        <v>2</v>
      </c>
      <c r="F155" s="60" t="s">
        <v>816</v>
      </c>
      <c r="G155" s="261" t="s">
        <v>889</v>
      </c>
      <c r="H155" s="250"/>
      <c r="I155" s="250"/>
      <c r="J155" s="250"/>
      <c r="K155" s="250"/>
      <c r="L155" s="279" t="s">
        <v>1311</v>
      </c>
      <c r="M155" s="250"/>
      <c r="N155" s="237" t="s">
        <v>1312</v>
      </c>
    </row>
    <row r="156" spans="1:14" ht="31.5">
      <c r="A156" s="226" t="s">
        <v>265</v>
      </c>
      <c r="B156" s="243" t="s">
        <v>614</v>
      </c>
      <c r="C156" s="218">
        <v>0</v>
      </c>
      <c r="D156" s="218">
        <v>4</v>
      </c>
      <c r="E156" s="218">
        <v>2</v>
      </c>
      <c r="F156" s="52" t="s">
        <v>816</v>
      </c>
      <c r="G156" s="257" t="s">
        <v>892</v>
      </c>
      <c r="H156" s="251"/>
      <c r="I156" s="282"/>
      <c r="J156" s="246"/>
      <c r="K156" s="251"/>
      <c r="L156" s="251"/>
      <c r="M156" s="251"/>
      <c r="N156" s="250"/>
    </row>
    <row r="157" spans="1:14" ht="15.75">
      <c r="A157" s="226" t="s">
        <v>93</v>
      </c>
      <c r="B157" s="243" t="s">
        <v>38</v>
      </c>
      <c r="C157" s="216">
        <v>1.5</v>
      </c>
      <c r="D157" s="216">
        <v>3</v>
      </c>
      <c r="E157" s="216">
        <v>3</v>
      </c>
      <c r="F157" s="52" t="s">
        <v>92</v>
      </c>
      <c r="G157" s="266" t="s">
        <v>39</v>
      </c>
      <c r="H157" s="250"/>
      <c r="I157" s="250"/>
      <c r="J157" s="250"/>
      <c r="K157" s="250" t="s">
        <v>1304</v>
      </c>
      <c r="L157" s="250"/>
      <c r="M157" s="250"/>
      <c r="N157" s="237" t="s">
        <v>871</v>
      </c>
    </row>
    <row r="158" spans="1:14" ht="31.5">
      <c r="A158" s="226" t="s">
        <v>9</v>
      </c>
      <c r="B158" s="243" t="s">
        <v>34</v>
      </c>
      <c r="C158" s="216">
        <v>1.5</v>
      </c>
      <c r="D158" s="216">
        <v>3</v>
      </c>
      <c r="E158" s="216">
        <v>3</v>
      </c>
      <c r="F158" s="52" t="s">
        <v>92</v>
      </c>
      <c r="G158" s="276" t="s">
        <v>1259</v>
      </c>
      <c r="H158" s="256"/>
      <c r="I158" s="256"/>
      <c r="J158" s="256" t="s">
        <v>1303</v>
      </c>
      <c r="K158" s="256"/>
      <c r="L158" s="256"/>
      <c r="M158" s="256"/>
      <c r="N158" s="305" t="s">
        <v>871</v>
      </c>
    </row>
    <row r="159" spans="1:14" ht="31.5">
      <c r="A159" s="226" t="s">
        <v>131</v>
      </c>
      <c r="B159" s="243" t="s">
        <v>1190</v>
      </c>
      <c r="C159" s="218">
        <v>0</v>
      </c>
      <c r="D159" s="218">
        <v>6</v>
      </c>
      <c r="E159" s="218">
        <v>3</v>
      </c>
      <c r="F159" s="52" t="s">
        <v>816</v>
      </c>
      <c r="G159" s="290" t="s">
        <v>1332</v>
      </c>
      <c r="H159" s="237"/>
      <c r="I159" s="265"/>
      <c r="J159" s="237"/>
      <c r="K159" s="265"/>
      <c r="L159" s="237"/>
      <c r="M159" s="237"/>
      <c r="N159" s="249"/>
    </row>
    <row r="160" spans="1:14" ht="48">
      <c r="A160" s="296" t="s">
        <v>985</v>
      </c>
      <c r="B160" s="288" t="s">
        <v>986</v>
      </c>
      <c r="C160" s="297">
        <v>1</v>
      </c>
      <c r="D160" s="297">
        <v>2</v>
      </c>
      <c r="E160" s="297">
        <v>2</v>
      </c>
      <c r="F160" s="298" t="s">
        <v>842</v>
      </c>
      <c r="G160" s="184" t="s">
        <v>1204</v>
      </c>
      <c r="H160" s="217"/>
      <c r="I160" s="217"/>
      <c r="J160" s="217"/>
      <c r="K160" s="217" t="s">
        <v>1287</v>
      </c>
      <c r="L160" s="299" t="s">
        <v>1301</v>
      </c>
      <c r="M160" s="300" t="s">
        <v>1300</v>
      </c>
      <c r="N160" s="237" t="s">
        <v>876</v>
      </c>
    </row>
    <row r="161" spans="1:14">
      <c r="E161" s="29">
        <f>SUM(E152:E160)-2</f>
        <v>19</v>
      </c>
    </row>
    <row r="162" spans="1:14" ht="18">
      <c r="A162" s="221"/>
      <c r="B162" s="242"/>
      <c r="C162" s="292"/>
      <c r="D162" s="292"/>
      <c r="E162" s="292"/>
      <c r="F162" s="293"/>
      <c r="G162" s="1158" t="s">
        <v>1356</v>
      </c>
      <c r="H162" s="1158"/>
      <c r="I162" s="1158"/>
      <c r="J162" s="294"/>
      <c r="K162" s="294"/>
      <c r="L162" s="294"/>
      <c r="M162" s="289"/>
      <c r="N162" s="228"/>
    </row>
    <row r="163" spans="1:14" ht="31.5">
      <c r="A163" s="224" t="s">
        <v>855</v>
      </c>
      <c r="B163" s="224" t="s">
        <v>854</v>
      </c>
      <c r="C163" s="218" t="s">
        <v>858</v>
      </c>
      <c r="D163" s="218" t="s">
        <v>857</v>
      </c>
      <c r="E163" s="218" t="s">
        <v>856</v>
      </c>
      <c r="F163" s="52" t="s">
        <v>7</v>
      </c>
      <c r="G163" s="295" t="s">
        <v>859</v>
      </c>
      <c r="H163" s="211" t="s">
        <v>1</v>
      </c>
      <c r="I163" s="211" t="s">
        <v>2</v>
      </c>
      <c r="J163" s="211" t="s">
        <v>3</v>
      </c>
      <c r="K163" s="211" t="s">
        <v>4</v>
      </c>
      <c r="L163" s="211" t="s">
        <v>5</v>
      </c>
      <c r="M163" s="211" t="s">
        <v>6</v>
      </c>
      <c r="N163" s="237" t="s">
        <v>8</v>
      </c>
    </row>
    <row r="164" spans="1:14" ht="31.5">
      <c r="A164" s="185" t="s">
        <v>260</v>
      </c>
      <c r="B164" s="245" t="s">
        <v>609</v>
      </c>
      <c r="C164" s="211">
        <v>1.5</v>
      </c>
      <c r="D164" s="211">
        <v>1</v>
      </c>
      <c r="E164" s="211">
        <v>2</v>
      </c>
      <c r="F164" s="60" t="s">
        <v>816</v>
      </c>
      <c r="G164" s="257" t="s">
        <v>885</v>
      </c>
      <c r="H164" s="250"/>
      <c r="I164" s="264" t="s">
        <v>1331</v>
      </c>
      <c r="J164" s="250"/>
      <c r="K164" s="264"/>
      <c r="L164" s="250"/>
      <c r="M164" s="250"/>
      <c r="N164" s="237" t="s">
        <v>884</v>
      </c>
    </row>
    <row r="165" spans="1:14" ht="31.5">
      <c r="A165" s="185" t="s">
        <v>261</v>
      </c>
      <c r="B165" s="245" t="s">
        <v>610</v>
      </c>
      <c r="C165" s="211">
        <v>1</v>
      </c>
      <c r="D165" s="211">
        <v>0</v>
      </c>
      <c r="E165" s="211">
        <v>1</v>
      </c>
      <c r="F165" s="60" t="s">
        <v>816</v>
      </c>
      <c r="G165" s="261" t="s">
        <v>1291</v>
      </c>
      <c r="H165" s="250"/>
      <c r="I165" s="250" t="s">
        <v>1147</v>
      </c>
      <c r="J165" s="250"/>
      <c r="K165" s="250"/>
      <c r="L165" s="250"/>
      <c r="M165" s="250"/>
      <c r="N165" s="237" t="s">
        <v>884</v>
      </c>
    </row>
    <row r="166" spans="1:14" ht="45">
      <c r="A166" s="185" t="s">
        <v>262</v>
      </c>
      <c r="B166" s="245" t="s">
        <v>611</v>
      </c>
      <c r="C166" s="211">
        <v>1.5</v>
      </c>
      <c r="D166" s="211">
        <v>1</v>
      </c>
      <c r="E166" s="211">
        <v>2</v>
      </c>
      <c r="F166" s="60" t="s">
        <v>816</v>
      </c>
      <c r="G166" s="261" t="s">
        <v>889</v>
      </c>
      <c r="H166" s="250"/>
      <c r="I166" s="250"/>
      <c r="J166" s="250"/>
      <c r="K166" s="250"/>
      <c r="L166" s="279" t="s">
        <v>1311</v>
      </c>
      <c r="M166" s="250"/>
      <c r="N166" s="237" t="s">
        <v>1312</v>
      </c>
    </row>
    <row r="167" spans="1:14" ht="31.5">
      <c r="A167" s="226" t="s">
        <v>265</v>
      </c>
      <c r="B167" s="243" t="s">
        <v>614</v>
      </c>
      <c r="C167" s="218">
        <v>0</v>
      </c>
      <c r="D167" s="218">
        <v>4</v>
      </c>
      <c r="E167" s="218">
        <v>2</v>
      </c>
      <c r="F167" s="52" t="s">
        <v>816</v>
      </c>
      <c r="G167" s="257" t="s">
        <v>892</v>
      </c>
      <c r="H167" s="251"/>
      <c r="I167" s="282"/>
      <c r="J167" s="246"/>
      <c r="K167" s="251"/>
      <c r="L167" s="251"/>
      <c r="M167" s="251"/>
      <c r="N167" s="250"/>
    </row>
    <row r="168" spans="1:14" ht="15.75">
      <c r="A168" s="226" t="s">
        <v>318</v>
      </c>
      <c r="B168" s="243" t="s">
        <v>669</v>
      </c>
      <c r="C168" s="218">
        <v>2</v>
      </c>
      <c r="D168" s="218">
        <v>2</v>
      </c>
      <c r="E168" s="218">
        <v>3</v>
      </c>
      <c r="F168" s="52" t="s">
        <v>816</v>
      </c>
      <c r="G168" s="257" t="s">
        <v>938</v>
      </c>
      <c r="H168" s="250"/>
      <c r="I168" s="263" t="s">
        <v>1072</v>
      </c>
      <c r="J168" s="250"/>
      <c r="K168" s="250"/>
      <c r="L168" s="250"/>
      <c r="M168" s="250"/>
      <c r="N168" s="237" t="s">
        <v>876</v>
      </c>
    </row>
    <row r="169" spans="1:14" ht="31.5">
      <c r="A169" s="226" t="s">
        <v>320</v>
      </c>
      <c r="B169" s="243" t="s">
        <v>671</v>
      </c>
      <c r="C169" s="218">
        <v>2</v>
      </c>
      <c r="D169" s="218">
        <v>0</v>
      </c>
      <c r="E169" s="218">
        <v>2</v>
      </c>
      <c r="F169" s="52" t="s">
        <v>816</v>
      </c>
      <c r="G169" s="266" t="s">
        <v>948</v>
      </c>
      <c r="H169" s="250"/>
      <c r="I169" s="250"/>
      <c r="J169" s="250"/>
      <c r="K169" s="250"/>
      <c r="L169" s="250" t="s">
        <v>1065</v>
      </c>
      <c r="M169" s="250"/>
      <c r="N169" s="237" t="s">
        <v>876</v>
      </c>
    </row>
    <row r="170" spans="1:14" ht="15.75">
      <c r="A170" s="226" t="s">
        <v>322</v>
      </c>
      <c r="B170" s="243" t="s">
        <v>673</v>
      </c>
      <c r="C170" s="218">
        <v>2</v>
      </c>
      <c r="D170" s="218">
        <v>2</v>
      </c>
      <c r="E170" s="218">
        <v>3</v>
      </c>
      <c r="F170" s="52" t="s">
        <v>816</v>
      </c>
      <c r="G170" s="257" t="s">
        <v>943</v>
      </c>
      <c r="H170" s="250"/>
      <c r="I170" s="250"/>
      <c r="J170" s="250"/>
      <c r="K170" s="250"/>
      <c r="L170" s="237" t="s">
        <v>1067</v>
      </c>
      <c r="M170" s="250"/>
      <c r="N170" s="237" t="s">
        <v>871</v>
      </c>
    </row>
    <row r="171" spans="1:14" ht="31.5">
      <c r="A171" s="226" t="s">
        <v>440</v>
      </c>
      <c r="B171" s="243" t="s">
        <v>799</v>
      </c>
      <c r="C171" s="218">
        <v>2</v>
      </c>
      <c r="D171" s="218">
        <v>2</v>
      </c>
      <c r="E171" s="218">
        <v>3</v>
      </c>
      <c r="F171" s="52"/>
      <c r="G171" s="261" t="s">
        <v>1115</v>
      </c>
      <c r="H171" s="250"/>
      <c r="I171" s="250"/>
      <c r="J171" s="250"/>
      <c r="K171" s="250" t="s">
        <v>1068</v>
      </c>
      <c r="L171" s="250"/>
      <c r="M171" s="250"/>
      <c r="N171" s="237" t="s">
        <v>876</v>
      </c>
    </row>
    <row r="172" spans="1:14" ht="47.25">
      <c r="A172" s="273" t="s">
        <v>985</v>
      </c>
      <c r="B172" s="244" t="s">
        <v>986</v>
      </c>
      <c r="C172" s="274">
        <v>1</v>
      </c>
      <c r="D172" s="274">
        <v>2</v>
      </c>
      <c r="E172" s="274">
        <v>2</v>
      </c>
      <c r="F172" s="275" t="s">
        <v>842</v>
      </c>
      <c r="G172" s="184" t="s">
        <v>1204</v>
      </c>
      <c r="H172" s="217"/>
      <c r="I172" s="217"/>
      <c r="J172" s="217"/>
      <c r="K172" s="217" t="s">
        <v>1288</v>
      </c>
      <c r="L172" s="217"/>
      <c r="M172" s="217"/>
      <c r="N172" s="237" t="s">
        <v>876</v>
      </c>
    </row>
    <row r="173" spans="1:14" ht="36">
      <c r="A173" s="273" t="s">
        <v>987</v>
      </c>
      <c r="B173" s="244" t="s">
        <v>988</v>
      </c>
      <c r="C173" s="274">
        <v>1</v>
      </c>
      <c r="D173" s="274">
        <v>0</v>
      </c>
      <c r="E173" s="274">
        <v>1</v>
      </c>
      <c r="F173" s="275" t="s">
        <v>842</v>
      </c>
      <c r="G173" s="301" t="s">
        <v>1286</v>
      </c>
      <c r="H173" s="217"/>
      <c r="I173" s="302" t="s">
        <v>1302</v>
      </c>
      <c r="J173" s="217"/>
      <c r="K173" s="217"/>
      <c r="L173" s="217"/>
      <c r="M173" s="217"/>
      <c r="N173" s="237" t="s">
        <v>1140</v>
      </c>
    </row>
    <row r="174" spans="1:14">
      <c r="E174" s="29">
        <f>SUM(E164:E173)-3</f>
        <v>18</v>
      </c>
    </row>
    <row r="179" spans="1:14" ht="18">
      <c r="A179" s="221"/>
      <c r="B179" s="242"/>
      <c r="C179" s="292"/>
      <c r="D179" s="292"/>
      <c r="E179" s="292"/>
      <c r="F179" s="293"/>
      <c r="G179" s="1158" t="s">
        <v>1360</v>
      </c>
      <c r="H179" s="1158"/>
      <c r="I179" s="1158"/>
      <c r="J179" s="294"/>
      <c r="K179" s="294"/>
      <c r="L179" s="294"/>
      <c r="M179" s="289"/>
      <c r="N179" s="228"/>
    </row>
    <row r="180" spans="1:14" ht="31.5">
      <c r="A180" s="224" t="s">
        <v>855</v>
      </c>
      <c r="B180" s="224" t="s">
        <v>854</v>
      </c>
      <c r="C180" s="218" t="s">
        <v>858</v>
      </c>
      <c r="D180" s="218" t="s">
        <v>857</v>
      </c>
      <c r="E180" s="218" t="s">
        <v>856</v>
      </c>
      <c r="F180" s="52" t="s">
        <v>7</v>
      </c>
      <c r="G180" s="295" t="s">
        <v>859</v>
      </c>
      <c r="H180" s="211" t="s">
        <v>1</v>
      </c>
      <c r="I180" s="211" t="s">
        <v>2</v>
      </c>
      <c r="J180" s="211" t="s">
        <v>3</v>
      </c>
      <c r="K180" s="211" t="s">
        <v>4</v>
      </c>
      <c r="L180" s="211" t="s">
        <v>5</v>
      </c>
      <c r="M180" s="211" t="s">
        <v>6</v>
      </c>
      <c r="N180" s="237" t="s">
        <v>8</v>
      </c>
    </row>
    <row r="181" spans="1:14" ht="31.5">
      <c r="A181" s="185" t="s">
        <v>260</v>
      </c>
      <c r="B181" s="245" t="s">
        <v>609</v>
      </c>
      <c r="C181" s="211">
        <v>1.5</v>
      </c>
      <c r="D181" s="211">
        <v>1</v>
      </c>
      <c r="E181" s="211">
        <v>2</v>
      </c>
      <c r="F181" s="60" t="s">
        <v>816</v>
      </c>
      <c r="G181" s="257" t="s">
        <v>885</v>
      </c>
      <c r="H181" s="250"/>
      <c r="I181" s="264" t="s">
        <v>1331</v>
      </c>
      <c r="J181" s="250"/>
      <c r="K181" s="264"/>
      <c r="L181" s="250"/>
      <c r="M181" s="250"/>
      <c r="N181" s="237" t="s">
        <v>884</v>
      </c>
    </row>
    <row r="182" spans="1:14" ht="31.5">
      <c r="A182" s="185" t="s">
        <v>262</v>
      </c>
      <c r="B182" s="245" t="s">
        <v>611</v>
      </c>
      <c r="C182" s="211">
        <v>1.5</v>
      </c>
      <c r="D182" s="211">
        <v>1</v>
      </c>
      <c r="E182" s="211">
        <v>2</v>
      </c>
      <c r="F182" s="60" t="s">
        <v>816</v>
      </c>
      <c r="G182" s="261" t="s">
        <v>889</v>
      </c>
      <c r="H182" s="250"/>
      <c r="I182" s="250"/>
      <c r="J182" s="250"/>
      <c r="K182" s="250"/>
      <c r="L182" s="318" t="s">
        <v>1311</v>
      </c>
      <c r="M182" s="250"/>
      <c r="N182" s="237" t="s">
        <v>1312</v>
      </c>
    </row>
    <row r="183" spans="1:14" ht="31.5">
      <c r="A183" s="226" t="s">
        <v>265</v>
      </c>
      <c r="B183" s="243" t="s">
        <v>614</v>
      </c>
      <c r="C183" s="218">
        <v>0</v>
      </c>
      <c r="D183" s="218">
        <v>4</v>
      </c>
      <c r="E183" s="218">
        <v>2</v>
      </c>
      <c r="F183" s="52" t="s">
        <v>816</v>
      </c>
      <c r="G183" s="257" t="s">
        <v>892</v>
      </c>
      <c r="H183" s="251"/>
      <c r="I183" s="282"/>
      <c r="J183" s="246"/>
      <c r="K183" s="251"/>
      <c r="L183" s="251"/>
      <c r="M183" s="251"/>
      <c r="N183" s="250"/>
    </row>
    <row r="184" spans="1:14" ht="31.5">
      <c r="A184" s="226" t="s">
        <v>376</v>
      </c>
      <c r="B184" s="243" t="s">
        <v>728</v>
      </c>
      <c r="C184" s="216">
        <v>3</v>
      </c>
      <c r="D184" s="216">
        <v>2</v>
      </c>
      <c r="E184" s="216">
        <v>4</v>
      </c>
      <c r="F184" s="52" t="s">
        <v>816</v>
      </c>
      <c r="G184" s="266" t="s">
        <v>969</v>
      </c>
      <c r="H184" s="250"/>
      <c r="I184" s="250"/>
      <c r="J184" s="254"/>
      <c r="K184" s="250" t="s">
        <v>1069</v>
      </c>
      <c r="L184" s="250"/>
      <c r="M184" s="250"/>
      <c r="N184" s="237" t="s">
        <v>950</v>
      </c>
    </row>
    <row r="185" spans="1:14" ht="31.5">
      <c r="A185" s="226" t="s">
        <v>377</v>
      </c>
      <c r="B185" s="243" t="s">
        <v>729</v>
      </c>
      <c r="C185" s="216">
        <v>2</v>
      </c>
      <c r="D185" s="216">
        <v>2</v>
      </c>
      <c r="E185" s="216">
        <v>3</v>
      </c>
      <c r="F185" s="52"/>
      <c r="G185" s="257" t="s">
        <v>960</v>
      </c>
      <c r="H185" s="250"/>
      <c r="I185" s="250" t="s">
        <v>1072</v>
      </c>
      <c r="J185" s="250"/>
      <c r="K185" s="250"/>
      <c r="L185" s="250"/>
      <c r="M185" s="250"/>
      <c r="N185" s="237" t="s">
        <v>867</v>
      </c>
    </row>
    <row r="186" spans="1:14" ht="15.75">
      <c r="A186" s="226" t="s">
        <v>322</v>
      </c>
      <c r="B186" s="243" t="s">
        <v>673</v>
      </c>
      <c r="C186" s="218">
        <v>2</v>
      </c>
      <c r="D186" s="218">
        <v>2</v>
      </c>
      <c r="E186" s="218">
        <v>3</v>
      </c>
      <c r="F186" s="52" t="s">
        <v>816</v>
      </c>
      <c r="G186" s="257" t="s">
        <v>943</v>
      </c>
      <c r="H186" s="250"/>
      <c r="I186" s="250"/>
      <c r="J186" s="250"/>
      <c r="K186" s="250"/>
      <c r="L186" s="317" t="s">
        <v>1067</v>
      </c>
      <c r="M186" s="250"/>
      <c r="N186" s="237" t="s">
        <v>871</v>
      </c>
    </row>
    <row r="187" spans="1:14" ht="15.75">
      <c r="A187" s="273" t="s">
        <v>972</v>
      </c>
      <c r="B187" s="244" t="s">
        <v>973</v>
      </c>
      <c r="C187" s="274">
        <v>2</v>
      </c>
      <c r="D187" s="274">
        <v>0</v>
      </c>
      <c r="E187" s="274">
        <v>2</v>
      </c>
      <c r="F187" s="275"/>
      <c r="G187" s="276" t="s">
        <v>1258</v>
      </c>
      <c r="H187" s="267"/>
      <c r="I187" s="267"/>
      <c r="J187" s="250"/>
      <c r="K187" s="250" t="s">
        <v>1070</v>
      </c>
      <c r="L187" s="267"/>
      <c r="M187" s="250" t="s">
        <v>1073</v>
      </c>
      <c r="N187" s="237" t="s">
        <v>876</v>
      </c>
    </row>
    <row r="188" spans="1:14" ht="48">
      <c r="A188" s="296" t="s">
        <v>985</v>
      </c>
      <c r="B188" s="288" t="s">
        <v>986</v>
      </c>
      <c r="C188" s="297">
        <v>1</v>
      </c>
      <c r="D188" s="297">
        <v>2</v>
      </c>
      <c r="E188" s="297">
        <v>2</v>
      </c>
      <c r="F188" s="298" t="s">
        <v>842</v>
      </c>
      <c r="G188" s="184" t="s">
        <v>1204</v>
      </c>
      <c r="H188" s="217"/>
      <c r="I188" s="217"/>
      <c r="J188" s="217"/>
      <c r="K188" s="217" t="s">
        <v>1287</v>
      </c>
      <c r="L188" s="299" t="s">
        <v>1301</v>
      </c>
      <c r="M188" s="300" t="s">
        <v>1300</v>
      </c>
      <c r="N188" s="237" t="s">
        <v>876</v>
      </c>
    </row>
    <row r="189" spans="1:14" ht="36">
      <c r="A189" s="273" t="s">
        <v>987</v>
      </c>
      <c r="B189" s="244" t="s">
        <v>988</v>
      </c>
      <c r="C189" s="274">
        <v>1</v>
      </c>
      <c r="D189" s="274">
        <v>0</v>
      </c>
      <c r="E189" s="274">
        <v>1</v>
      </c>
      <c r="F189" s="275" t="s">
        <v>842</v>
      </c>
      <c r="G189" s="301" t="s">
        <v>1286</v>
      </c>
      <c r="H189" s="217"/>
      <c r="I189" s="302" t="s">
        <v>1302</v>
      </c>
      <c r="J189" s="217"/>
      <c r="K189" s="217"/>
      <c r="L189" s="217"/>
      <c r="M189" s="217"/>
      <c r="N189" s="237" t="s">
        <v>1140</v>
      </c>
    </row>
    <row r="190" spans="1:14">
      <c r="E190" s="29">
        <f>SUM(E181:E189)-3</f>
        <v>18</v>
      </c>
    </row>
  </sheetData>
  <mergeCells count="13">
    <mergeCell ref="G70:I70"/>
    <mergeCell ref="G2:I2"/>
    <mergeCell ref="G15:I15"/>
    <mergeCell ref="G32:I32"/>
    <mergeCell ref="G44:I44"/>
    <mergeCell ref="G57:I57"/>
    <mergeCell ref="G179:I179"/>
    <mergeCell ref="G84:I84"/>
    <mergeCell ref="G97:I97"/>
    <mergeCell ref="G120:I120"/>
    <mergeCell ref="G131:I131"/>
    <mergeCell ref="G150:I150"/>
    <mergeCell ref="G162:I162"/>
  </mergeCells>
  <pageMargins left="0.11811023622047245" right="0.11811023622047245" top="0.55118110236220474" bottom="0.15748031496062992" header="0.31496062992125984" footer="0.31496062992125984"/>
  <pageSetup paperSize="9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76"/>
  <sheetViews>
    <sheetView rightToLeft="1" topLeftCell="A46" zoomScale="70" zoomScaleNormal="70" workbookViewId="0">
      <selection activeCell="G89" sqref="G89"/>
    </sheetView>
  </sheetViews>
  <sheetFormatPr defaultRowHeight="27"/>
  <cols>
    <col min="2" max="2" width="10.625" style="734" bestFit="1" customWidth="1"/>
    <col min="3" max="3" width="37.125" style="734" bestFit="1" customWidth="1"/>
    <col min="4" max="4" width="26.5" style="734" bestFit="1" customWidth="1"/>
  </cols>
  <sheetData>
    <row r="1" spans="2:4" ht="27.75">
      <c r="B1" s="731" t="s">
        <v>856</v>
      </c>
      <c r="C1" s="731" t="s">
        <v>1455</v>
      </c>
      <c r="D1" s="731" t="s">
        <v>1456</v>
      </c>
    </row>
    <row r="2" spans="2:4">
      <c r="B2" s="732" t="s">
        <v>1812</v>
      </c>
      <c r="C2" s="732"/>
      <c r="D2" s="732"/>
    </row>
    <row r="3" spans="2:4">
      <c r="B3" s="732" t="s">
        <v>1829</v>
      </c>
      <c r="C3" s="732" t="s">
        <v>1830</v>
      </c>
      <c r="D3" s="732" t="s">
        <v>1831</v>
      </c>
    </row>
    <row r="4" spans="2:4">
      <c r="B4" s="732" t="s">
        <v>1832</v>
      </c>
      <c r="C4" s="732" t="s">
        <v>1833</v>
      </c>
      <c r="D4" s="732" t="s">
        <v>1489</v>
      </c>
    </row>
    <row r="5" spans="2:4">
      <c r="B5" s="732" t="s">
        <v>1834</v>
      </c>
      <c r="C5" s="732" t="s">
        <v>1835</v>
      </c>
      <c r="D5" s="732" t="s">
        <v>1791</v>
      </c>
    </row>
    <row r="6" spans="2:4">
      <c r="B6" s="732" t="s">
        <v>1836</v>
      </c>
      <c r="C6" s="732" t="s">
        <v>1837</v>
      </c>
      <c r="D6" s="732" t="s">
        <v>1505</v>
      </c>
    </row>
    <row r="7" spans="2:4">
      <c r="B7" s="732" t="s">
        <v>1838</v>
      </c>
      <c r="C7" s="732" t="s">
        <v>1839</v>
      </c>
      <c r="D7" s="732" t="s">
        <v>1505</v>
      </c>
    </row>
    <row r="8" spans="2:4">
      <c r="B8" s="732" t="s">
        <v>1840</v>
      </c>
      <c r="C8" s="732" t="s">
        <v>1841</v>
      </c>
      <c r="D8" s="732" t="s">
        <v>1505</v>
      </c>
    </row>
    <row r="9" spans="2:4">
      <c r="B9" s="732" t="s">
        <v>1842</v>
      </c>
      <c r="C9" s="732" t="s">
        <v>1843</v>
      </c>
      <c r="D9" s="732" t="s">
        <v>1505</v>
      </c>
    </row>
    <row r="10" spans="2:4">
      <c r="B10" s="732" t="s">
        <v>1844</v>
      </c>
      <c r="C10" s="732" t="s">
        <v>1845</v>
      </c>
      <c r="D10" s="732" t="s">
        <v>1505</v>
      </c>
    </row>
    <row r="11" spans="2:4">
      <c r="B11" s="732" t="s">
        <v>1846</v>
      </c>
      <c r="C11" s="732" t="s">
        <v>1847</v>
      </c>
      <c r="D11" s="732" t="s">
        <v>1505</v>
      </c>
    </row>
    <row r="12" spans="2:4">
      <c r="B12" s="732" t="s">
        <v>1848</v>
      </c>
      <c r="C12" s="732" t="s">
        <v>1849</v>
      </c>
      <c r="D12" s="732" t="s">
        <v>1505</v>
      </c>
    </row>
    <row r="13" spans="2:4">
      <c r="B13" s="732" t="s">
        <v>1813</v>
      </c>
      <c r="C13" s="732" t="s">
        <v>1814</v>
      </c>
      <c r="D13" s="732" t="s">
        <v>1459</v>
      </c>
    </row>
    <row r="14" spans="2:4">
      <c r="B14" s="732" t="s">
        <v>1850</v>
      </c>
      <c r="C14" s="732" t="s">
        <v>1851</v>
      </c>
      <c r="D14" s="732" t="s">
        <v>1505</v>
      </c>
    </row>
    <row r="15" spans="2:4">
      <c r="B15" s="732" t="s">
        <v>1852</v>
      </c>
      <c r="C15" s="732" t="s">
        <v>1853</v>
      </c>
      <c r="D15" s="732" t="s">
        <v>1505</v>
      </c>
    </row>
    <row r="16" spans="2:4">
      <c r="B16" s="732" t="s">
        <v>1854</v>
      </c>
      <c r="C16" s="732" t="s">
        <v>1855</v>
      </c>
      <c r="D16" s="732" t="s">
        <v>1505</v>
      </c>
    </row>
    <row r="17" spans="2:4">
      <c r="B17" s="732" t="s">
        <v>1856</v>
      </c>
      <c r="C17" s="732" t="s">
        <v>1857</v>
      </c>
      <c r="D17" s="732" t="s">
        <v>1505</v>
      </c>
    </row>
    <row r="18" spans="2:4">
      <c r="B18" s="732" t="s">
        <v>1858</v>
      </c>
      <c r="C18" s="732" t="s">
        <v>1859</v>
      </c>
      <c r="D18" s="732" t="s">
        <v>1505</v>
      </c>
    </row>
    <row r="19" spans="2:4">
      <c r="B19" s="732" t="s">
        <v>1860</v>
      </c>
      <c r="C19" s="732" t="s">
        <v>1861</v>
      </c>
      <c r="D19" s="732" t="s">
        <v>1486</v>
      </c>
    </row>
    <row r="20" spans="2:4">
      <c r="B20" s="732" t="s">
        <v>1862</v>
      </c>
      <c r="C20" s="732" t="s">
        <v>1863</v>
      </c>
      <c r="D20" s="732" t="s">
        <v>1486</v>
      </c>
    </row>
    <row r="21" spans="2:4">
      <c r="B21" s="732" t="s">
        <v>1864</v>
      </c>
      <c r="C21" s="732" t="s">
        <v>1865</v>
      </c>
      <c r="D21" s="732" t="s">
        <v>1505</v>
      </c>
    </row>
    <row r="22" spans="2:4">
      <c r="B22" s="732" t="s">
        <v>1866</v>
      </c>
      <c r="C22" s="732" t="s">
        <v>1867</v>
      </c>
      <c r="D22" s="732" t="s">
        <v>1505</v>
      </c>
    </row>
    <row r="23" spans="2:4">
      <c r="B23" s="732" t="s">
        <v>1815</v>
      </c>
      <c r="C23" s="732" t="s">
        <v>1816</v>
      </c>
      <c r="D23" s="732" t="s">
        <v>1459</v>
      </c>
    </row>
    <row r="24" spans="2:4">
      <c r="B24" s="732" t="s">
        <v>1817</v>
      </c>
      <c r="C24" s="732" t="s">
        <v>1818</v>
      </c>
      <c r="D24" s="732" t="s">
        <v>1459</v>
      </c>
    </row>
    <row r="25" spans="2:4">
      <c r="B25" s="732" t="s">
        <v>1819</v>
      </c>
      <c r="C25" s="732" t="s">
        <v>1820</v>
      </c>
      <c r="D25" s="732" t="s">
        <v>1459</v>
      </c>
    </row>
    <row r="26" spans="2:4">
      <c r="B26" s="732" t="s">
        <v>1821</v>
      </c>
      <c r="C26" s="732" t="s">
        <v>1822</v>
      </c>
      <c r="D26" s="732" t="s">
        <v>1483</v>
      </c>
    </row>
    <row r="27" spans="2:4">
      <c r="B27" s="732" t="s">
        <v>1823</v>
      </c>
      <c r="C27" s="732" t="s">
        <v>1824</v>
      </c>
      <c r="D27" s="732" t="s">
        <v>1483</v>
      </c>
    </row>
    <row r="28" spans="2:4">
      <c r="B28" s="732" t="s">
        <v>1825</v>
      </c>
      <c r="C28" s="732" t="s">
        <v>1826</v>
      </c>
      <c r="D28" s="732" t="s">
        <v>1486</v>
      </c>
    </row>
    <row r="29" spans="2:4">
      <c r="B29" s="732" t="s">
        <v>1827</v>
      </c>
      <c r="C29" s="732" t="s">
        <v>1828</v>
      </c>
      <c r="D29" s="732" t="s">
        <v>1489</v>
      </c>
    </row>
    <row r="30" spans="2:4">
      <c r="B30" s="732" t="s">
        <v>1695</v>
      </c>
      <c r="C30" s="732" t="s">
        <v>1696</v>
      </c>
      <c r="D30" s="732" t="s">
        <v>1640</v>
      </c>
    </row>
    <row r="31" spans="2:4">
      <c r="B31" s="732" t="s">
        <v>1711</v>
      </c>
      <c r="C31" s="732" t="s">
        <v>1712</v>
      </c>
      <c r="D31" s="732" t="s">
        <v>1640</v>
      </c>
    </row>
    <row r="32" spans="2:4">
      <c r="B32" s="732" t="s">
        <v>1713</v>
      </c>
      <c r="C32" s="732" t="s">
        <v>1714</v>
      </c>
      <c r="D32" s="732" t="s">
        <v>1640</v>
      </c>
    </row>
    <row r="33" spans="2:4">
      <c r="B33" s="732" t="s">
        <v>1715</v>
      </c>
      <c r="C33" s="732" t="s">
        <v>1716</v>
      </c>
      <c r="D33" s="732" t="s">
        <v>1640</v>
      </c>
    </row>
    <row r="34" spans="2:4">
      <c r="B34" s="732" t="s">
        <v>1717</v>
      </c>
      <c r="C34" s="732" t="s">
        <v>1718</v>
      </c>
      <c r="D34" s="732" t="s">
        <v>1640</v>
      </c>
    </row>
    <row r="35" spans="2:4">
      <c r="B35" s="732" t="s">
        <v>1719</v>
      </c>
      <c r="C35" s="732" t="s">
        <v>1720</v>
      </c>
      <c r="D35" s="732" t="s">
        <v>1640</v>
      </c>
    </row>
    <row r="36" spans="2:4">
      <c r="B36" s="732" t="s">
        <v>1721</v>
      </c>
      <c r="C36" s="732" t="s">
        <v>1722</v>
      </c>
      <c r="D36" s="732" t="s">
        <v>1640</v>
      </c>
    </row>
    <row r="37" spans="2:4">
      <c r="B37" s="732" t="s">
        <v>1723</v>
      </c>
      <c r="C37" s="732" t="s">
        <v>1724</v>
      </c>
      <c r="D37" s="732" t="s">
        <v>1640</v>
      </c>
    </row>
    <row r="38" spans="2:4">
      <c r="B38" s="732" t="s">
        <v>1725</v>
      </c>
      <c r="C38" s="732" t="s">
        <v>1726</v>
      </c>
      <c r="D38" s="732" t="s">
        <v>1640</v>
      </c>
    </row>
    <row r="39" spans="2:4">
      <c r="B39" s="732" t="s">
        <v>1727</v>
      </c>
      <c r="C39" s="732" t="s">
        <v>1728</v>
      </c>
      <c r="D39" s="732" t="s">
        <v>1640</v>
      </c>
    </row>
    <row r="40" spans="2:4">
      <c r="B40" s="732" t="s">
        <v>1729</v>
      </c>
      <c r="C40" s="732" t="s">
        <v>1730</v>
      </c>
      <c r="D40" s="732" t="s">
        <v>1640</v>
      </c>
    </row>
    <row r="41" spans="2:4">
      <c r="B41" s="732" t="s">
        <v>1697</v>
      </c>
      <c r="C41" s="732" t="s">
        <v>891</v>
      </c>
      <c r="D41" s="732" t="s">
        <v>1640</v>
      </c>
    </row>
    <row r="42" spans="2:4">
      <c r="B42" s="732" t="s">
        <v>1731</v>
      </c>
      <c r="C42" s="732" t="s">
        <v>1732</v>
      </c>
      <c r="D42" s="732" t="s">
        <v>1640</v>
      </c>
    </row>
    <row r="43" spans="2:4">
      <c r="B43" s="732" t="s">
        <v>1733</v>
      </c>
      <c r="C43" s="732" t="s">
        <v>1734</v>
      </c>
      <c r="D43" s="732" t="s">
        <v>1640</v>
      </c>
    </row>
    <row r="44" spans="2:4">
      <c r="B44" s="732" t="s">
        <v>1735</v>
      </c>
      <c r="C44" s="732" t="s">
        <v>1736</v>
      </c>
      <c r="D44" s="732" t="s">
        <v>1640</v>
      </c>
    </row>
    <row r="45" spans="2:4">
      <c r="B45" s="732" t="s">
        <v>1737</v>
      </c>
      <c r="C45" s="732" t="s">
        <v>1738</v>
      </c>
      <c r="D45" s="732" t="s">
        <v>1640</v>
      </c>
    </row>
    <row r="46" spans="2:4">
      <c r="B46" s="732" t="s">
        <v>1739</v>
      </c>
      <c r="C46" s="732" t="s">
        <v>1740</v>
      </c>
      <c r="D46" s="732" t="s">
        <v>1645</v>
      </c>
    </row>
    <row r="47" spans="2:4">
      <c r="B47" s="732" t="s">
        <v>1741</v>
      </c>
      <c r="C47" s="732" t="s">
        <v>1742</v>
      </c>
      <c r="D47" s="732" t="s">
        <v>1489</v>
      </c>
    </row>
    <row r="48" spans="2:4">
      <c r="B48" s="732" t="s">
        <v>1743</v>
      </c>
      <c r="C48" s="732" t="s">
        <v>1744</v>
      </c>
      <c r="D48" s="732" t="s">
        <v>1645</v>
      </c>
    </row>
    <row r="49" spans="2:4">
      <c r="B49" s="732" t="s">
        <v>1745</v>
      </c>
      <c r="C49" s="732" t="s">
        <v>885</v>
      </c>
      <c r="D49" s="732" t="s">
        <v>1645</v>
      </c>
    </row>
    <row r="50" spans="2:4">
      <c r="B50" s="732" t="s">
        <v>1746</v>
      </c>
      <c r="C50" s="732" t="s">
        <v>1747</v>
      </c>
      <c r="D50" s="732" t="s">
        <v>1645</v>
      </c>
    </row>
    <row r="51" spans="2:4">
      <c r="B51" s="732" t="s">
        <v>1748</v>
      </c>
      <c r="C51" s="732" t="s">
        <v>1749</v>
      </c>
      <c r="D51" s="732" t="s">
        <v>1645</v>
      </c>
    </row>
    <row r="52" spans="2:4">
      <c r="B52" s="732" t="s">
        <v>1698</v>
      </c>
      <c r="C52" s="732" t="s">
        <v>1699</v>
      </c>
      <c r="D52" s="732" t="s">
        <v>1640</v>
      </c>
    </row>
    <row r="53" spans="2:4">
      <c r="B53" s="732" t="s">
        <v>1750</v>
      </c>
      <c r="C53" s="732" t="s">
        <v>1751</v>
      </c>
      <c r="D53" s="732" t="s">
        <v>1489</v>
      </c>
    </row>
    <row r="54" spans="2:4">
      <c r="B54" s="732" t="s">
        <v>1752</v>
      </c>
      <c r="C54" s="732" t="s">
        <v>1753</v>
      </c>
      <c r="D54" s="732" t="s">
        <v>1489</v>
      </c>
    </row>
    <row r="55" spans="2:4">
      <c r="B55" s="732" t="s">
        <v>1754</v>
      </c>
      <c r="C55" s="732" t="s">
        <v>1755</v>
      </c>
      <c r="D55" s="732" t="s">
        <v>1489</v>
      </c>
    </row>
    <row r="56" spans="2:4">
      <c r="B56" s="732" t="s">
        <v>1756</v>
      </c>
      <c r="C56" s="732" t="s">
        <v>1757</v>
      </c>
      <c r="D56" s="732" t="s">
        <v>1489</v>
      </c>
    </row>
    <row r="57" spans="2:4">
      <c r="B57" s="732" t="s">
        <v>1758</v>
      </c>
      <c r="C57" s="732" t="s">
        <v>1759</v>
      </c>
      <c r="D57" s="732" t="s">
        <v>1489</v>
      </c>
    </row>
    <row r="58" spans="2:4">
      <c r="B58" s="732" t="s">
        <v>1760</v>
      </c>
      <c r="C58" s="732" t="s">
        <v>1761</v>
      </c>
      <c r="D58" s="732" t="s">
        <v>1489</v>
      </c>
    </row>
    <row r="59" spans="2:4">
      <c r="B59" s="732" t="s">
        <v>1762</v>
      </c>
      <c r="C59" s="732" t="s">
        <v>1763</v>
      </c>
      <c r="D59" s="732" t="s">
        <v>1489</v>
      </c>
    </row>
    <row r="60" spans="2:4">
      <c r="B60" s="732" t="s">
        <v>1764</v>
      </c>
      <c r="C60" s="732" t="s">
        <v>1125</v>
      </c>
      <c r="D60" s="732" t="s">
        <v>1489</v>
      </c>
    </row>
    <row r="61" spans="2:4">
      <c r="B61" s="732" t="s">
        <v>1765</v>
      </c>
      <c r="C61" s="732" t="s">
        <v>1766</v>
      </c>
      <c r="D61" s="732" t="s">
        <v>1498</v>
      </c>
    </row>
    <row r="62" spans="2:4">
      <c r="B62" s="732" t="s">
        <v>1767</v>
      </c>
      <c r="C62" s="732" t="s">
        <v>1768</v>
      </c>
      <c r="D62" s="732" t="s">
        <v>1498</v>
      </c>
    </row>
    <row r="63" spans="2:4">
      <c r="B63" s="732" t="s">
        <v>1700</v>
      </c>
      <c r="C63" s="732" t="s">
        <v>1141</v>
      </c>
      <c r="D63" s="732" t="s">
        <v>1640</v>
      </c>
    </row>
    <row r="64" spans="2:4">
      <c r="B64" s="732" t="s">
        <v>1769</v>
      </c>
      <c r="C64" s="732" t="s">
        <v>1770</v>
      </c>
      <c r="D64" s="732" t="s">
        <v>1505</v>
      </c>
    </row>
    <row r="65" spans="2:4">
      <c r="B65" s="732" t="s">
        <v>1771</v>
      </c>
      <c r="C65" s="732" t="s">
        <v>1772</v>
      </c>
      <c r="D65" s="732" t="s">
        <v>1505</v>
      </c>
    </row>
    <row r="66" spans="2:4">
      <c r="B66" s="732" t="s">
        <v>1773</v>
      </c>
      <c r="C66" s="732" t="s">
        <v>1774</v>
      </c>
      <c r="D66" s="732" t="s">
        <v>1505</v>
      </c>
    </row>
    <row r="67" spans="2:4">
      <c r="B67" s="732" t="s">
        <v>1775</v>
      </c>
      <c r="C67" s="732" t="s">
        <v>1776</v>
      </c>
      <c r="D67" s="732" t="s">
        <v>1505</v>
      </c>
    </row>
    <row r="68" spans="2:4">
      <c r="B68" s="732" t="s">
        <v>1777</v>
      </c>
      <c r="C68" s="732" t="s">
        <v>1778</v>
      </c>
      <c r="D68" s="732" t="s">
        <v>1505</v>
      </c>
    </row>
    <row r="69" spans="2:4">
      <c r="B69" s="732" t="s">
        <v>1779</v>
      </c>
      <c r="C69" s="732" t="s">
        <v>1780</v>
      </c>
      <c r="D69" s="732" t="s">
        <v>1505</v>
      </c>
    </row>
    <row r="70" spans="2:4">
      <c r="B70" s="732" t="s">
        <v>1781</v>
      </c>
      <c r="C70" s="732" t="s">
        <v>1782</v>
      </c>
      <c r="D70" s="732" t="s">
        <v>1505</v>
      </c>
    </row>
    <row r="71" spans="2:4">
      <c r="B71" s="732" t="s">
        <v>1783</v>
      </c>
      <c r="C71" s="732" t="s">
        <v>1784</v>
      </c>
      <c r="D71" s="732" t="s">
        <v>1505</v>
      </c>
    </row>
    <row r="72" spans="2:4">
      <c r="B72" s="732" t="s">
        <v>1785</v>
      </c>
      <c r="C72" s="732" t="s">
        <v>1786</v>
      </c>
      <c r="D72" s="732" t="s">
        <v>1498</v>
      </c>
    </row>
    <row r="73" spans="2:4">
      <c r="B73" s="732" t="s">
        <v>1787</v>
      </c>
      <c r="C73" s="732" t="s">
        <v>1788</v>
      </c>
      <c r="D73" s="732" t="s">
        <v>1498</v>
      </c>
    </row>
    <row r="74" spans="2:4">
      <c r="B74" s="732" t="s">
        <v>1701</v>
      </c>
      <c r="C74" s="732" t="s">
        <v>1702</v>
      </c>
      <c r="D74" s="732" t="s">
        <v>1640</v>
      </c>
    </row>
    <row r="75" spans="2:4">
      <c r="B75" s="732" t="s">
        <v>1789</v>
      </c>
      <c r="C75" s="732" t="s">
        <v>1790</v>
      </c>
      <c r="D75" s="732" t="s">
        <v>1791</v>
      </c>
    </row>
    <row r="76" spans="2:4">
      <c r="B76" s="732" t="s">
        <v>1792</v>
      </c>
      <c r="C76" s="732" t="s">
        <v>1793</v>
      </c>
      <c r="D76" s="732" t="s">
        <v>1505</v>
      </c>
    </row>
    <row r="77" spans="2:4">
      <c r="B77" s="732" t="s">
        <v>1794</v>
      </c>
      <c r="C77" s="732"/>
      <c r="D77" s="732" t="s">
        <v>1505</v>
      </c>
    </row>
    <row r="78" spans="2:4">
      <c r="B78" s="732" t="s">
        <v>1795</v>
      </c>
      <c r="C78" s="732" t="s">
        <v>1796</v>
      </c>
      <c r="D78" s="732" t="s">
        <v>1505</v>
      </c>
    </row>
    <row r="79" spans="2:4">
      <c r="B79" s="732" t="s">
        <v>1797</v>
      </c>
      <c r="C79" s="732" t="s">
        <v>1774</v>
      </c>
      <c r="D79" s="732" t="s">
        <v>1505</v>
      </c>
    </row>
    <row r="80" spans="2:4">
      <c r="B80" s="732" t="s">
        <v>1798</v>
      </c>
      <c r="C80" s="732" t="s">
        <v>1799</v>
      </c>
      <c r="D80" s="732" t="s">
        <v>1640</v>
      </c>
    </row>
    <row r="81" spans="2:11">
      <c r="B81" s="732" t="s">
        <v>1800</v>
      </c>
      <c r="C81" s="732" t="s">
        <v>1801</v>
      </c>
      <c r="D81" s="732" t="s">
        <v>1505</v>
      </c>
    </row>
    <row r="82" spans="2:11">
      <c r="B82" s="732" t="s">
        <v>1802</v>
      </c>
      <c r="C82" s="732" t="s">
        <v>1803</v>
      </c>
      <c r="D82" s="732" t="s">
        <v>1489</v>
      </c>
    </row>
    <row r="83" spans="2:11">
      <c r="B83" s="732" t="s">
        <v>1804</v>
      </c>
      <c r="C83" s="732" t="s">
        <v>1805</v>
      </c>
      <c r="D83" s="732" t="s">
        <v>1489</v>
      </c>
    </row>
    <row r="84" spans="2:11">
      <c r="B84" s="732" t="s">
        <v>1806</v>
      </c>
      <c r="C84" s="732" t="s">
        <v>1807</v>
      </c>
      <c r="D84" s="732" t="s">
        <v>1489</v>
      </c>
    </row>
    <row r="85" spans="2:11">
      <c r="B85" s="732" t="s">
        <v>1703</v>
      </c>
      <c r="C85" s="732" t="s">
        <v>1704</v>
      </c>
      <c r="D85" s="732" t="s">
        <v>1640</v>
      </c>
    </row>
    <row r="86" spans="2:11">
      <c r="B86" s="732" t="s">
        <v>1808</v>
      </c>
      <c r="C86" s="732" t="s">
        <v>1809</v>
      </c>
      <c r="D86" s="732" t="s">
        <v>1498</v>
      </c>
    </row>
    <row r="87" spans="2:11">
      <c r="B87" s="732" t="s">
        <v>1810</v>
      </c>
      <c r="C87" s="732" t="s">
        <v>1811</v>
      </c>
      <c r="D87" s="732" t="s">
        <v>1505</v>
      </c>
    </row>
    <row r="88" spans="2:11">
      <c r="B88" s="732" t="s">
        <v>1705</v>
      </c>
      <c r="C88" s="732" t="s">
        <v>1706</v>
      </c>
      <c r="D88" s="732" t="s">
        <v>1640</v>
      </c>
    </row>
    <row r="89" spans="2:11">
      <c r="B89" s="732" t="s">
        <v>1707</v>
      </c>
      <c r="C89" s="732" t="s">
        <v>1708</v>
      </c>
      <c r="D89" s="732" t="s">
        <v>1640</v>
      </c>
    </row>
    <row r="90" spans="2:11">
      <c r="B90" s="732" t="s">
        <v>1709</v>
      </c>
      <c r="C90" s="732" t="s">
        <v>1710</v>
      </c>
      <c r="D90" s="732" t="s">
        <v>1640</v>
      </c>
    </row>
    <row r="91" spans="2:11">
      <c r="B91" s="732" t="s">
        <v>1938</v>
      </c>
      <c r="C91" s="732" t="s">
        <v>1939</v>
      </c>
      <c r="D91" s="732" t="s">
        <v>1940</v>
      </c>
    </row>
    <row r="92" spans="2:11">
      <c r="B92" s="732" t="s">
        <v>1945</v>
      </c>
      <c r="C92" s="762" t="s">
        <v>1973</v>
      </c>
      <c r="D92" s="732" t="s">
        <v>1946</v>
      </c>
    </row>
    <row r="93" spans="2:11">
      <c r="B93" s="732" t="s">
        <v>1970</v>
      </c>
      <c r="C93" s="762" t="s">
        <v>1975</v>
      </c>
      <c r="D93" s="732" t="s">
        <v>1974</v>
      </c>
      <c r="K93" t="s">
        <v>1969</v>
      </c>
    </row>
    <row r="94" spans="2:11">
      <c r="B94" s="732" t="s">
        <v>1457</v>
      </c>
      <c r="C94" s="732" t="s">
        <v>1458</v>
      </c>
      <c r="D94" s="732" t="s">
        <v>1459</v>
      </c>
    </row>
    <row r="95" spans="2:11">
      <c r="B95" s="732" t="s">
        <v>1475</v>
      </c>
      <c r="C95" s="732" t="s">
        <v>1476</v>
      </c>
      <c r="D95" s="732" t="s">
        <v>1459</v>
      </c>
    </row>
    <row r="96" spans="2:11">
      <c r="B96" s="732" t="s">
        <v>1477</v>
      </c>
      <c r="C96" s="732" t="s">
        <v>1478</v>
      </c>
      <c r="D96" s="732" t="s">
        <v>1459</v>
      </c>
    </row>
    <row r="97" spans="2:4">
      <c r="B97" s="732" t="s">
        <v>1479</v>
      </c>
      <c r="C97" s="732" t="s">
        <v>1480</v>
      </c>
      <c r="D97" s="732" t="s">
        <v>1459</v>
      </c>
    </row>
    <row r="98" spans="2:4">
      <c r="B98" s="732" t="s">
        <v>1481</v>
      </c>
      <c r="C98" s="732" t="s">
        <v>1482</v>
      </c>
      <c r="D98" s="732" t="s">
        <v>1483</v>
      </c>
    </row>
    <row r="99" spans="2:4">
      <c r="B99" s="732" t="s">
        <v>1484</v>
      </c>
      <c r="C99" s="732" t="s">
        <v>1485</v>
      </c>
      <c r="D99" s="732" t="s">
        <v>1486</v>
      </c>
    </row>
    <row r="100" spans="2:4">
      <c r="B100" s="732" t="s">
        <v>1487</v>
      </c>
      <c r="C100" s="732" t="s">
        <v>1488</v>
      </c>
      <c r="D100" s="732" t="s">
        <v>1489</v>
      </c>
    </row>
    <row r="101" spans="2:4">
      <c r="B101" s="733" t="s">
        <v>1490</v>
      </c>
      <c r="C101" s="733" t="s">
        <v>1491</v>
      </c>
      <c r="D101" s="733" t="s">
        <v>1489</v>
      </c>
    </row>
    <row r="102" spans="2:4">
      <c r="B102" s="732" t="s">
        <v>1492</v>
      </c>
      <c r="C102" s="732" t="s">
        <v>1493</v>
      </c>
      <c r="D102" s="732" t="s">
        <v>1489</v>
      </c>
    </row>
    <row r="103" spans="2:4">
      <c r="B103" s="732" t="s">
        <v>1494</v>
      </c>
      <c r="C103" s="732" t="s">
        <v>1495</v>
      </c>
      <c r="D103" s="732" t="s">
        <v>1489</v>
      </c>
    </row>
    <row r="104" spans="2:4">
      <c r="B104" s="732" t="s">
        <v>1496</v>
      </c>
      <c r="C104" s="732" t="s">
        <v>1497</v>
      </c>
      <c r="D104" s="732" t="s">
        <v>1498</v>
      </c>
    </row>
    <row r="105" spans="2:4">
      <c r="B105" s="732" t="s">
        <v>1460</v>
      </c>
      <c r="C105" s="732" t="s">
        <v>1461</v>
      </c>
      <c r="D105" s="732" t="s">
        <v>1459</v>
      </c>
    </row>
    <row r="106" spans="2:4">
      <c r="B106" s="732" t="s">
        <v>1499</v>
      </c>
      <c r="C106" s="732" t="s">
        <v>1500</v>
      </c>
      <c r="D106" s="732" t="s">
        <v>1498</v>
      </c>
    </row>
    <row r="107" spans="2:4">
      <c r="B107" s="732" t="s">
        <v>1501</v>
      </c>
      <c r="C107" s="732" t="s">
        <v>1502</v>
      </c>
      <c r="D107" s="732" t="s">
        <v>1498</v>
      </c>
    </row>
    <row r="108" spans="2:4">
      <c r="B108" s="732" t="s">
        <v>1503</v>
      </c>
      <c r="C108" s="732" t="s">
        <v>1504</v>
      </c>
      <c r="D108" s="732" t="s">
        <v>1505</v>
      </c>
    </row>
    <row r="109" spans="2:4">
      <c r="B109" s="732" t="s">
        <v>1506</v>
      </c>
      <c r="C109" s="732" t="s">
        <v>1507</v>
      </c>
      <c r="D109" s="732" t="s">
        <v>1505</v>
      </c>
    </row>
    <row r="110" spans="2:4">
      <c r="B110" s="732" t="s">
        <v>1508</v>
      </c>
      <c r="C110" s="732" t="s">
        <v>1509</v>
      </c>
      <c r="D110" s="732" t="s">
        <v>1505</v>
      </c>
    </row>
    <row r="111" spans="2:4">
      <c r="B111" s="732" t="s">
        <v>1510</v>
      </c>
      <c r="C111" s="732" t="s">
        <v>1511</v>
      </c>
      <c r="D111" s="732" t="s">
        <v>1489</v>
      </c>
    </row>
    <row r="112" spans="2:4">
      <c r="B112" s="732" t="s">
        <v>1512</v>
      </c>
      <c r="C112" s="732" t="s">
        <v>1513</v>
      </c>
      <c r="D112" s="732" t="s">
        <v>1489</v>
      </c>
    </row>
    <row r="113" spans="2:4">
      <c r="B113" s="732" t="s">
        <v>1514</v>
      </c>
      <c r="C113" s="732" t="s">
        <v>1515</v>
      </c>
      <c r="D113" s="732" t="s">
        <v>1489</v>
      </c>
    </row>
    <row r="114" spans="2:4">
      <c r="B114" s="732" t="s">
        <v>1516</v>
      </c>
      <c r="C114" s="732" t="s">
        <v>1517</v>
      </c>
      <c r="D114" s="732" t="s">
        <v>1505</v>
      </c>
    </row>
    <row r="115" spans="2:4">
      <c r="B115" s="732" t="s">
        <v>1518</v>
      </c>
      <c r="C115" s="732" t="s">
        <v>1519</v>
      </c>
      <c r="D115" s="732" t="s">
        <v>1505</v>
      </c>
    </row>
    <row r="116" spans="2:4">
      <c r="B116" s="732" t="s">
        <v>1462</v>
      </c>
      <c r="C116" s="732" t="s">
        <v>1463</v>
      </c>
      <c r="D116" s="732" t="s">
        <v>1459</v>
      </c>
    </row>
    <row r="117" spans="2:4">
      <c r="B117" s="732" t="s">
        <v>1464</v>
      </c>
      <c r="C117" s="732" t="s">
        <v>1465</v>
      </c>
      <c r="D117" s="732" t="s">
        <v>1459</v>
      </c>
    </row>
    <row r="118" spans="2:4">
      <c r="B118" s="732" t="s">
        <v>1466</v>
      </c>
      <c r="C118" s="732" t="s">
        <v>1467</v>
      </c>
      <c r="D118" s="732" t="s">
        <v>1459</v>
      </c>
    </row>
    <row r="119" spans="2:4">
      <c r="B119" s="732" t="s">
        <v>1468</v>
      </c>
      <c r="C119" s="732" t="s">
        <v>1469</v>
      </c>
      <c r="D119" s="732" t="s">
        <v>1459</v>
      </c>
    </row>
    <row r="120" spans="2:4">
      <c r="B120" s="732" t="s">
        <v>1470</v>
      </c>
      <c r="C120" s="732" t="s">
        <v>1950</v>
      </c>
      <c r="D120" s="732" t="s">
        <v>1489</v>
      </c>
    </row>
    <row r="121" spans="2:4">
      <c r="B121" s="732" t="s">
        <v>1471</v>
      </c>
      <c r="C121" s="732" t="s">
        <v>1472</v>
      </c>
      <c r="D121" s="732" t="s">
        <v>1459</v>
      </c>
    </row>
    <row r="122" spans="2:4">
      <c r="B122" s="732" t="s">
        <v>1473</v>
      </c>
      <c r="C122" s="732" t="s">
        <v>1474</v>
      </c>
      <c r="D122" s="732" t="s">
        <v>1459</v>
      </c>
    </row>
    <row r="123" spans="2:4">
      <c r="B123" s="732" t="s">
        <v>1520</v>
      </c>
      <c r="C123" s="732" t="s">
        <v>1521</v>
      </c>
      <c r="D123" s="732" t="s">
        <v>1459</v>
      </c>
    </row>
    <row r="124" spans="2:4">
      <c r="B124" s="732" t="s">
        <v>1531</v>
      </c>
      <c r="C124" s="732" t="s">
        <v>1532</v>
      </c>
      <c r="D124" s="732" t="s">
        <v>1459</v>
      </c>
    </row>
    <row r="125" spans="2:4">
      <c r="B125" s="732" t="s">
        <v>1533</v>
      </c>
      <c r="C125" s="732" t="s">
        <v>1534</v>
      </c>
      <c r="D125" s="732" t="s">
        <v>1486</v>
      </c>
    </row>
    <row r="126" spans="2:4">
      <c r="B126" s="732" t="s">
        <v>1535</v>
      </c>
      <c r="C126" s="732" t="s">
        <v>1015</v>
      </c>
      <c r="D126" s="732" t="s">
        <v>1486</v>
      </c>
    </row>
    <row r="127" spans="2:4">
      <c r="B127" s="732" t="s">
        <v>1536</v>
      </c>
      <c r="C127" s="732" t="s">
        <v>1537</v>
      </c>
      <c r="D127" s="732" t="s">
        <v>1486</v>
      </c>
    </row>
    <row r="128" spans="2:4">
      <c r="B128" s="732" t="s">
        <v>1538</v>
      </c>
      <c r="C128" s="732" t="s">
        <v>992</v>
      </c>
      <c r="D128" s="732" t="s">
        <v>1489</v>
      </c>
    </row>
    <row r="129" spans="2:4">
      <c r="B129" s="732" t="s">
        <v>1539</v>
      </c>
      <c r="C129" s="732" t="s">
        <v>1540</v>
      </c>
      <c r="D129" s="732" t="s">
        <v>1486</v>
      </c>
    </row>
    <row r="130" spans="2:4">
      <c r="B130" s="732" t="s">
        <v>1541</v>
      </c>
      <c r="C130" s="732" t="s">
        <v>1057</v>
      </c>
      <c r="D130" s="732" t="s">
        <v>1489</v>
      </c>
    </row>
    <row r="131" spans="2:4">
      <c r="B131" s="732" t="s">
        <v>1542</v>
      </c>
      <c r="C131" s="732" t="s">
        <v>1543</v>
      </c>
      <c r="D131" s="732" t="s">
        <v>1489</v>
      </c>
    </row>
    <row r="132" spans="2:4">
      <c r="B132" s="732" t="s">
        <v>1544</v>
      </c>
      <c r="C132" s="732" t="s">
        <v>998</v>
      </c>
      <c r="D132" s="732" t="s">
        <v>1489</v>
      </c>
    </row>
    <row r="133" spans="2:4">
      <c r="B133" s="732" t="s">
        <v>1545</v>
      </c>
      <c r="C133" s="732" t="s">
        <v>1546</v>
      </c>
      <c r="D133" s="732" t="s">
        <v>1489</v>
      </c>
    </row>
    <row r="134" spans="2:4">
      <c r="B134" s="732" t="s">
        <v>1522</v>
      </c>
      <c r="C134" s="732" t="s">
        <v>1053</v>
      </c>
      <c r="D134" s="732" t="s">
        <v>1459</v>
      </c>
    </row>
    <row r="135" spans="2:4">
      <c r="B135" s="732" t="s">
        <v>1547</v>
      </c>
      <c r="C135" s="732" t="s">
        <v>1947</v>
      </c>
      <c r="D135" s="732" t="s">
        <v>1489</v>
      </c>
    </row>
    <row r="136" spans="2:4">
      <c r="B136" s="732" t="s">
        <v>1548</v>
      </c>
      <c r="C136" s="732" t="s">
        <v>1549</v>
      </c>
      <c r="D136" s="732" t="s">
        <v>1489</v>
      </c>
    </row>
    <row r="137" spans="2:4">
      <c r="B137" s="732" t="s">
        <v>1550</v>
      </c>
      <c r="C137" s="732" t="s">
        <v>1551</v>
      </c>
      <c r="D137" s="732" t="s">
        <v>1489</v>
      </c>
    </row>
    <row r="138" spans="2:4">
      <c r="B138" s="732" t="s">
        <v>1552</v>
      </c>
      <c r="C138" s="732" t="s">
        <v>1553</v>
      </c>
      <c r="D138" s="732" t="s">
        <v>1489</v>
      </c>
    </row>
    <row r="139" spans="2:4">
      <c r="B139" s="732" t="s">
        <v>1554</v>
      </c>
      <c r="C139" s="732" t="s">
        <v>1555</v>
      </c>
      <c r="D139" s="732" t="s">
        <v>1489</v>
      </c>
    </row>
    <row r="140" spans="2:4">
      <c r="B140" s="732" t="s">
        <v>1556</v>
      </c>
      <c r="C140" s="732" t="s">
        <v>1557</v>
      </c>
      <c r="D140" s="732" t="s">
        <v>1489</v>
      </c>
    </row>
    <row r="141" spans="2:4">
      <c r="B141" s="732" t="s">
        <v>1558</v>
      </c>
      <c r="C141" s="732" t="s">
        <v>1559</v>
      </c>
      <c r="D141" s="732" t="s">
        <v>1489</v>
      </c>
    </row>
    <row r="142" spans="2:4">
      <c r="B142" s="732" t="s">
        <v>1560</v>
      </c>
      <c r="C142" s="732" t="s">
        <v>996</v>
      </c>
      <c r="D142" s="732" t="s">
        <v>1489</v>
      </c>
    </row>
    <row r="143" spans="2:4">
      <c r="B143" s="732" t="s">
        <v>1561</v>
      </c>
      <c r="C143" s="732" t="s">
        <v>1040</v>
      </c>
      <c r="D143" s="732" t="s">
        <v>1489</v>
      </c>
    </row>
    <row r="144" spans="2:4">
      <c r="B144" s="732" t="s">
        <v>1562</v>
      </c>
      <c r="C144" s="732" t="s">
        <v>1024</v>
      </c>
      <c r="D144" s="732" t="s">
        <v>1489</v>
      </c>
    </row>
    <row r="145" spans="2:4">
      <c r="B145" s="732" t="s">
        <v>1523</v>
      </c>
      <c r="C145" s="732" t="s">
        <v>1002</v>
      </c>
      <c r="D145" s="732" t="s">
        <v>1459</v>
      </c>
    </row>
    <row r="146" spans="2:4">
      <c r="B146" s="732" t="s">
        <v>1563</v>
      </c>
      <c r="C146" s="732" t="s">
        <v>1030</v>
      </c>
      <c r="D146" s="732" t="s">
        <v>1489</v>
      </c>
    </row>
    <row r="147" spans="2:4">
      <c r="B147" s="732" t="s">
        <v>1564</v>
      </c>
      <c r="C147" s="732" t="s">
        <v>1014</v>
      </c>
      <c r="D147" s="732" t="s">
        <v>1489</v>
      </c>
    </row>
    <row r="148" spans="2:4">
      <c r="B148" s="732" t="s">
        <v>1565</v>
      </c>
      <c r="C148" s="732" t="s">
        <v>1023</v>
      </c>
      <c r="D148" s="732" t="s">
        <v>1489</v>
      </c>
    </row>
    <row r="149" spans="2:4">
      <c r="B149" s="732" t="s">
        <v>1566</v>
      </c>
      <c r="C149" s="732" t="s">
        <v>1033</v>
      </c>
      <c r="D149" s="732" t="s">
        <v>1489</v>
      </c>
    </row>
    <row r="150" spans="2:4">
      <c r="B150" s="732" t="s">
        <v>1567</v>
      </c>
      <c r="C150" s="732" t="s">
        <v>1568</v>
      </c>
      <c r="D150" s="732" t="s">
        <v>1489</v>
      </c>
    </row>
    <row r="151" spans="2:4">
      <c r="B151" s="732" t="s">
        <v>1569</v>
      </c>
      <c r="C151" s="732" t="s">
        <v>1570</v>
      </c>
      <c r="D151" s="732" t="s">
        <v>1489</v>
      </c>
    </row>
    <row r="152" spans="2:4">
      <c r="B152" s="732" t="s">
        <v>1571</v>
      </c>
      <c r="C152" s="732" t="s">
        <v>1572</v>
      </c>
      <c r="D152" s="732" t="s">
        <v>1489</v>
      </c>
    </row>
    <row r="153" spans="2:4">
      <c r="B153" s="732" t="s">
        <v>1573</v>
      </c>
      <c r="C153" s="732" t="s">
        <v>1574</v>
      </c>
      <c r="D153" s="732" t="s">
        <v>1575</v>
      </c>
    </row>
    <row r="154" spans="2:4">
      <c r="B154" s="732" t="s">
        <v>1576</v>
      </c>
      <c r="C154" s="732" t="s">
        <v>1577</v>
      </c>
      <c r="D154" s="732" t="s">
        <v>1498</v>
      </c>
    </row>
    <row r="155" spans="2:4">
      <c r="B155" s="732" t="s">
        <v>1578</v>
      </c>
      <c r="C155" s="732" t="s">
        <v>1579</v>
      </c>
      <c r="D155" s="732" t="s">
        <v>1498</v>
      </c>
    </row>
    <row r="156" spans="2:4">
      <c r="B156" s="732" t="s">
        <v>1524</v>
      </c>
      <c r="C156" s="732" t="s">
        <v>1525</v>
      </c>
      <c r="D156" s="732" t="s">
        <v>1459</v>
      </c>
    </row>
    <row r="157" spans="2:4">
      <c r="B157" s="732" t="s">
        <v>1580</v>
      </c>
      <c r="C157" s="732" t="s">
        <v>1581</v>
      </c>
      <c r="D157" s="732" t="s">
        <v>1498</v>
      </c>
    </row>
    <row r="158" spans="2:4">
      <c r="B158" s="732" t="s">
        <v>1582</v>
      </c>
      <c r="C158" s="732" t="s">
        <v>1583</v>
      </c>
      <c r="D158" s="732" t="s">
        <v>1498</v>
      </c>
    </row>
    <row r="159" spans="2:4">
      <c r="B159" s="732" t="s">
        <v>1584</v>
      </c>
      <c r="C159" s="732" t="s">
        <v>1585</v>
      </c>
      <c r="D159" s="732" t="s">
        <v>1505</v>
      </c>
    </row>
    <row r="160" spans="2:4">
      <c r="B160" s="732" t="s">
        <v>1586</v>
      </c>
      <c r="C160" s="732" t="s">
        <v>1587</v>
      </c>
      <c r="D160" s="732" t="s">
        <v>1498</v>
      </c>
    </row>
    <row r="161" spans="2:4">
      <c r="B161" s="732" t="s">
        <v>1588</v>
      </c>
      <c r="C161" s="732" t="s">
        <v>1589</v>
      </c>
      <c r="D161" s="732" t="s">
        <v>1498</v>
      </c>
    </row>
    <row r="162" spans="2:4">
      <c r="B162" s="732" t="s">
        <v>1590</v>
      </c>
      <c r="C162" s="732" t="s">
        <v>1591</v>
      </c>
      <c r="D162" s="732" t="s">
        <v>1505</v>
      </c>
    </row>
    <row r="163" spans="2:4">
      <c r="B163" s="732" t="s">
        <v>1592</v>
      </c>
      <c r="C163" s="732" t="s">
        <v>1593</v>
      </c>
      <c r="D163" s="732" t="s">
        <v>1505</v>
      </c>
    </row>
    <row r="164" spans="2:4">
      <c r="B164" s="732" t="s">
        <v>1594</v>
      </c>
      <c r="C164" s="732" t="s">
        <v>1595</v>
      </c>
      <c r="D164" s="732" t="s">
        <v>1505</v>
      </c>
    </row>
    <row r="165" spans="2:4">
      <c r="B165" s="732" t="s">
        <v>1596</v>
      </c>
      <c r="C165" s="732" t="s">
        <v>1597</v>
      </c>
      <c r="D165" s="732" t="s">
        <v>1505</v>
      </c>
    </row>
    <row r="166" spans="2:4">
      <c r="B166" s="732" t="s">
        <v>1598</v>
      </c>
      <c r="C166" s="732" t="s">
        <v>1599</v>
      </c>
      <c r="D166" s="732" t="s">
        <v>1505</v>
      </c>
    </row>
    <row r="167" spans="2:4">
      <c r="B167" s="732" t="s">
        <v>1526</v>
      </c>
      <c r="C167" s="732" t="s">
        <v>1029</v>
      </c>
      <c r="D167" s="732" t="s">
        <v>1459</v>
      </c>
    </row>
    <row r="168" spans="2:4">
      <c r="B168" s="732" t="s">
        <v>1600</v>
      </c>
      <c r="C168" s="732" t="s">
        <v>1601</v>
      </c>
      <c r="D168" s="732" t="s">
        <v>1505</v>
      </c>
    </row>
    <row r="169" spans="2:4">
      <c r="B169" s="732" t="s">
        <v>1602</v>
      </c>
      <c r="C169" s="732" t="s">
        <v>1603</v>
      </c>
      <c r="D169" s="732" t="s">
        <v>1505</v>
      </c>
    </row>
    <row r="170" spans="2:4">
      <c r="B170" s="732" t="s">
        <v>1604</v>
      </c>
      <c r="C170" s="732" t="s">
        <v>1605</v>
      </c>
      <c r="D170" s="732" t="s">
        <v>1505</v>
      </c>
    </row>
    <row r="171" spans="2:4">
      <c r="B171" s="732" t="s">
        <v>1606</v>
      </c>
      <c r="C171" s="732" t="s">
        <v>1607</v>
      </c>
      <c r="D171" s="732" t="s">
        <v>1505</v>
      </c>
    </row>
    <row r="172" spans="2:4">
      <c r="B172" s="732" t="s">
        <v>1608</v>
      </c>
      <c r="C172" s="732" t="s">
        <v>1609</v>
      </c>
      <c r="D172" s="732" t="s">
        <v>1505</v>
      </c>
    </row>
    <row r="173" spans="2:4">
      <c r="B173" s="732" t="s">
        <v>1610</v>
      </c>
      <c r="C173" s="732" t="s">
        <v>1611</v>
      </c>
      <c r="D173" s="732" t="s">
        <v>1505</v>
      </c>
    </row>
    <row r="174" spans="2:4">
      <c r="B174" s="732" t="s">
        <v>1612</v>
      </c>
      <c r="C174" s="732" t="s">
        <v>1613</v>
      </c>
      <c r="D174" s="732" t="s">
        <v>1614</v>
      </c>
    </row>
    <row r="175" spans="2:4">
      <c r="B175" s="732" t="s">
        <v>1615</v>
      </c>
      <c r="C175" s="732" t="s">
        <v>1953</v>
      </c>
      <c r="D175" s="732" t="s">
        <v>1505</v>
      </c>
    </row>
    <row r="176" spans="2:4">
      <c r="B176" s="732" t="s">
        <v>1616</v>
      </c>
      <c r="C176" s="732" t="s">
        <v>1954</v>
      </c>
      <c r="D176" s="732" t="s">
        <v>1505</v>
      </c>
    </row>
    <row r="177" spans="2:4">
      <c r="B177" s="732" t="s">
        <v>1527</v>
      </c>
      <c r="C177" s="732" t="s">
        <v>1011</v>
      </c>
      <c r="D177" s="732" t="s">
        <v>1459</v>
      </c>
    </row>
    <row r="178" spans="2:4">
      <c r="B178" s="732" t="s">
        <v>1528</v>
      </c>
      <c r="C178" s="732" t="s">
        <v>1164</v>
      </c>
      <c r="D178" s="732" t="s">
        <v>1459</v>
      </c>
    </row>
    <row r="179" spans="2:4">
      <c r="B179" s="732" t="s">
        <v>1529</v>
      </c>
      <c r="C179" s="732" t="s">
        <v>1017</v>
      </c>
      <c r="D179" s="732" t="s">
        <v>1459</v>
      </c>
    </row>
    <row r="180" spans="2:4">
      <c r="B180" s="732" t="s">
        <v>1981</v>
      </c>
      <c r="C180" s="732" t="s">
        <v>1983</v>
      </c>
      <c r="D180" s="732" t="s">
        <v>1489</v>
      </c>
    </row>
    <row r="181" spans="2:4">
      <c r="B181" s="732" t="s">
        <v>1982</v>
      </c>
      <c r="C181" s="732" t="s">
        <v>1984</v>
      </c>
      <c r="D181" s="732" t="s">
        <v>1489</v>
      </c>
    </row>
    <row r="182" spans="2:4">
      <c r="B182" s="732" t="s">
        <v>1530</v>
      </c>
      <c r="C182" s="732" t="s">
        <v>993</v>
      </c>
      <c r="D182" s="732" t="s">
        <v>1459</v>
      </c>
    </row>
    <row r="183" spans="2:4">
      <c r="B183" s="732" t="s">
        <v>1617</v>
      </c>
      <c r="C183" s="732" t="s">
        <v>1618</v>
      </c>
      <c r="D183" s="732" t="s">
        <v>1619</v>
      </c>
    </row>
    <row r="184" spans="2:4">
      <c r="B184" s="732" t="s">
        <v>1630</v>
      </c>
      <c r="C184" s="732" t="s">
        <v>1095</v>
      </c>
      <c r="D184" s="732" t="s">
        <v>1619</v>
      </c>
    </row>
    <row r="185" spans="2:4">
      <c r="B185" s="732" t="s">
        <v>1631</v>
      </c>
      <c r="C185" s="732" t="s">
        <v>1085</v>
      </c>
      <c r="D185" s="732" t="s">
        <v>1619</v>
      </c>
    </row>
    <row r="186" spans="2:4">
      <c r="B186" s="732" t="s">
        <v>1632</v>
      </c>
      <c r="C186" s="732" t="s">
        <v>1633</v>
      </c>
      <c r="D186" s="732" t="s">
        <v>1619</v>
      </c>
    </row>
    <row r="187" spans="2:4">
      <c r="B187" s="732" t="s">
        <v>1634</v>
      </c>
      <c r="C187" s="732" t="s">
        <v>1635</v>
      </c>
      <c r="D187" s="732" t="s">
        <v>1619</v>
      </c>
    </row>
    <row r="188" spans="2:4">
      <c r="B188" s="732" t="s">
        <v>1636</v>
      </c>
      <c r="C188" s="732" t="s">
        <v>1097</v>
      </c>
      <c r="D188" s="732" t="s">
        <v>1619</v>
      </c>
    </row>
    <row r="189" spans="2:4">
      <c r="B189" s="732" t="s">
        <v>1637</v>
      </c>
      <c r="C189" s="732" t="s">
        <v>1079</v>
      </c>
      <c r="D189" s="732" t="s">
        <v>1619</v>
      </c>
    </row>
    <row r="190" spans="2:4">
      <c r="B190" s="732" t="s">
        <v>1638</v>
      </c>
      <c r="C190" s="732" t="s">
        <v>1639</v>
      </c>
      <c r="D190" s="732" t="s">
        <v>1640</v>
      </c>
    </row>
    <row r="191" spans="2:4">
      <c r="B191" s="732" t="s">
        <v>1641</v>
      </c>
      <c r="C191" s="732" t="s">
        <v>1089</v>
      </c>
      <c r="D191" s="732" t="s">
        <v>1619</v>
      </c>
    </row>
    <row r="192" spans="2:4">
      <c r="B192" s="732" t="s">
        <v>1642</v>
      </c>
      <c r="C192" s="732" t="s">
        <v>1643</v>
      </c>
      <c r="D192" s="732" t="s">
        <v>1640</v>
      </c>
    </row>
    <row r="193" spans="2:4">
      <c r="B193" s="732" t="s">
        <v>1644</v>
      </c>
      <c r="C193" s="732" t="s">
        <v>1110</v>
      </c>
      <c r="D193" s="732" t="s">
        <v>1645</v>
      </c>
    </row>
    <row r="194" spans="2:4">
      <c r="B194" s="732" t="s">
        <v>1620</v>
      </c>
      <c r="C194" s="732" t="s">
        <v>1621</v>
      </c>
      <c r="D194" s="732" t="s">
        <v>1619</v>
      </c>
    </row>
    <row r="195" spans="2:4">
      <c r="B195" s="732" t="s">
        <v>1646</v>
      </c>
      <c r="C195" s="732" t="s">
        <v>1948</v>
      </c>
      <c r="D195" s="732" t="s">
        <v>1645</v>
      </c>
    </row>
    <row r="196" spans="2:4">
      <c r="B196" s="732" t="s">
        <v>1647</v>
      </c>
      <c r="C196" s="732" t="s">
        <v>1648</v>
      </c>
      <c r="D196" s="732" t="s">
        <v>1489</v>
      </c>
    </row>
    <row r="197" spans="2:4">
      <c r="B197" s="732" t="s">
        <v>1649</v>
      </c>
      <c r="C197" s="732" t="s">
        <v>1091</v>
      </c>
      <c r="D197" s="732" t="s">
        <v>1489</v>
      </c>
    </row>
    <row r="198" spans="2:4">
      <c r="B198" s="732" t="s">
        <v>1650</v>
      </c>
      <c r="C198" s="732" t="s">
        <v>1334</v>
      </c>
      <c r="D198" s="732" t="s">
        <v>1489</v>
      </c>
    </row>
    <row r="199" spans="2:4">
      <c r="B199" s="732" t="s">
        <v>1651</v>
      </c>
      <c r="C199" s="732" t="s">
        <v>1336</v>
      </c>
      <c r="D199" s="732" t="s">
        <v>1489</v>
      </c>
    </row>
    <row r="200" spans="2:4">
      <c r="B200" s="732" t="s">
        <v>1652</v>
      </c>
      <c r="C200" s="732" t="s">
        <v>1092</v>
      </c>
      <c r="D200" s="732" t="s">
        <v>1489</v>
      </c>
    </row>
    <row r="201" spans="2:4">
      <c r="B201" s="732" t="s">
        <v>1653</v>
      </c>
      <c r="C201" s="732" t="s">
        <v>1654</v>
      </c>
      <c r="D201" s="732" t="s">
        <v>1489</v>
      </c>
    </row>
    <row r="202" spans="2:4">
      <c r="B202" s="732" t="s">
        <v>1655</v>
      </c>
      <c r="C202" s="732" t="s">
        <v>1656</v>
      </c>
      <c r="D202" s="732" t="s">
        <v>1489</v>
      </c>
    </row>
    <row r="203" spans="2:4">
      <c r="B203" s="732" t="s">
        <v>1657</v>
      </c>
      <c r="C203" s="732" t="s">
        <v>1658</v>
      </c>
      <c r="D203" s="732" t="s">
        <v>1489</v>
      </c>
    </row>
    <row r="204" spans="2:4">
      <c r="B204" s="732" t="s">
        <v>1659</v>
      </c>
      <c r="C204" s="732" t="s">
        <v>1949</v>
      </c>
      <c r="D204" s="732" t="s">
        <v>1498</v>
      </c>
    </row>
    <row r="205" spans="2:4">
      <c r="B205" s="732" t="s">
        <v>1622</v>
      </c>
      <c r="C205" s="732" t="s">
        <v>1076</v>
      </c>
      <c r="D205" s="732" t="s">
        <v>1619</v>
      </c>
    </row>
    <row r="206" spans="2:4">
      <c r="B206" s="732" t="s">
        <v>1660</v>
      </c>
      <c r="C206" s="732" t="s">
        <v>1661</v>
      </c>
      <c r="D206" s="732" t="s">
        <v>1498</v>
      </c>
    </row>
    <row r="207" spans="2:4">
      <c r="B207" s="732" t="s">
        <v>1662</v>
      </c>
      <c r="C207" s="732" t="s">
        <v>1663</v>
      </c>
      <c r="D207" s="732" t="s">
        <v>1498</v>
      </c>
    </row>
    <row r="208" spans="2:4">
      <c r="B208" s="732" t="s">
        <v>1664</v>
      </c>
      <c r="C208" s="732" t="s">
        <v>1665</v>
      </c>
      <c r="D208" s="732" t="s">
        <v>1498</v>
      </c>
    </row>
    <row r="209" spans="2:4">
      <c r="B209" s="732" t="s">
        <v>1666</v>
      </c>
      <c r="C209" s="732" t="s">
        <v>1667</v>
      </c>
      <c r="D209" s="732" t="s">
        <v>1505</v>
      </c>
    </row>
    <row r="210" spans="2:4">
      <c r="B210" s="732" t="s">
        <v>1668</v>
      </c>
      <c r="C210" s="732" t="s">
        <v>1669</v>
      </c>
      <c r="D210" s="732" t="s">
        <v>1505</v>
      </c>
    </row>
    <row r="211" spans="2:4">
      <c r="B211" s="732" t="s">
        <v>1670</v>
      </c>
      <c r="C211" s="732" t="s">
        <v>1671</v>
      </c>
      <c r="D211" s="732" t="s">
        <v>1505</v>
      </c>
    </row>
    <row r="212" spans="2:4">
      <c r="B212" s="732" t="s">
        <v>1672</v>
      </c>
      <c r="C212" s="732" t="s">
        <v>1673</v>
      </c>
      <c r="D212" s="732" t="s">
        <v>1505</v>
      </c>
    </row>
    <row r="213" spans="2:4">
      <c r="B213" s="732" t="s">
        <v>1674</v>
      </c>
      <c r="C213" s="732" t="s">
        <v>1675</v>
      </c>
      <c r="D213" s="732" t="s">
        <v>1505</v>
      </c>
    </row>
    <row r="214" spans="2:4">
      <c r="B214" s="732" t="s">
        <v>1676</v>
      </c>
      <c r="C214" s="732" t="s">
        <v>1677</v>
      </c>
      <c r="D214" s="732" t="s">
        <v>1505</v>
      </c>
    </row>
    <row r="215" spans="2:4">
      <c r="B215" s="732" t="s">
        <v>1678</v>
      </c>
      <c r="C215" s="732" t="s">
        <v>1679</v>
      </c>
      <c r="D215" s="732" t="s">
        <v>1505</v>
      </c>
    </row>
    <row r="216" spans="2:4">
      <c r="B216" s="732" t="s">
        <v>1623</v>
      </c>
      <c r="C216" s="732" t="s">
        <v>1093</v>
      </c>
      <c r="D216" s="732" t="s">
        <v>1619</v>
      </c>
    </row>
    <row r="217" spans="2:4">
      <c r="B217" s="732" t="s">
        <v>1680</v>
      </c>
      <c r="C217" s="732" t="s">
        <v>1681</v>
      </c>
      <c r="D217" s="732" t="s">
        <v>1489</v>
      </c>
    </row>
    <row r="218" spans="2:4">
      <c r="B218" s="732" t="s">
        <v>1682</v>
      </c>
      <c r="C218" s="732" t="s">
        <v>1340</v>
      </c>
      <c r="D218" s="732" t="s">
        <v>1619</v>
      </c>
    </row>
    <row r="219" spans="2:4">
      <c r="B219" s="732" t="s">
        <v>1683</v>
      </c>
      <c r="C219" s="732" t="s">
        <v>1684</v>
      </c>
      <c r="D219" s="732" t="s">
        <v>1505</v>
      </c>
    </row>
    <row r="220" spans="2:4">
      <c r="B220" s="732" t="s">
        <v>1685</v>
      </c>
      <c r="C220" s="732" t="s">
        <v>1686</v>
      </c>
      <c r="D220" s="732" t="s">
        <v>1505</v>
      </c>
    </row>
    <row r="221" spans="2:4">
      <c r="B221" s="732" t="s">
        <v>1687</v>
      </c>
      <c r="C221" s="732" t="s">
        <v>1688</v>
      </c>
      <c r="D221" s="732" t="s">
        <v>1505</v>
      </c>
    </row>
    <row r="222" spans="2:4">
      <c r="B222" s="732" t="s">
        <v>1689</v>
      </c>
      <c r="C222" s="732" t="s">
        <v>1690</v>
      </c>
      <c r="D222" s="732" t="s">
        <v>1505</v>
      </c>
    </row>
    <row r="223" spans="2:4">
      <c r="B223" s="732" t="s">
        <v>1691</v>
      </c>
      <c r="C223" s="732" t="s">
        <v>1692</v>
      </c>
      <c r="D223" s="732" t="s">
        <v>1505</v>
      </c>
    </row>
    <row r="224" spans="2:4">
      <c r="B224" s="732" t="s">
        <v>1693</v>
      </c>
      <c r="C224" s="732" t="s">
        <v>1694</v>
      </c>
      <c r="D224" s="732" t="s">
        <v>1505</v>
      </c>
    </row>
    <row r="225" spans="2:4">
      <c r="B225" s="732" t="s">
        <v>1941</v>
      </c>
      <c r="C225" s="732" t="s">
        <v>1942</v>
      </c>
      <c r="D225" s="732"/>
    </row>
    <row r="226" spans="2:4">
      <c r="B226" s="732" t="s">
        <v>1943</v>
      </c>
      <c r="C226" s="732" t="s">
        <v>1944</v>
      </c>
      <c r="D226" s="732"/>
    </row>
    <row r="227" spans="2:4">
      <c r="B227" s="732" t="s">
        <v>1624</v>
      </c>
      <c r="C227" s="732" t="s">
        <v>1086</v>
      </c>
      <c r="D227" s="732" t="s">
        <v>1619</v>
      </c>
    </row>
    <row r="228" spans="2:4">
      <c r="B228" s="732" t="s">
        <v>1625</v>
      </c>
      <c r="C228" s="732" t="s">
        <v>1082</v>
      </c>
      <c r="D228" s="732" t="s">
        <v>1619</v>
      </c>
    </row>
    <row r="229" spans="2:4">
      <c r="B229" s="732" t="s">
        <v>1626</v>
      </c>
      <c r="C229" s="732" t="s">
        <v>1090</v>
      </c>
      <c r="D229" s="732" t="s">
        <v>1619</v>
      </c>
    </row>
    <row r="230" spans="2:4">
      <c r="B230" s="732" t="s">
        <v>1627</v>
      </c>
      <c r="C230" s="732" t="s">
        <v>1103</v>
      </c>
      <c r="D230" s="732" t="s">
        <v>1619</v>
      </c>
    </row>
    <row r="231" spans="2:4">
      <c r="B231" s="732" t="s">
        <v>1628</v>
      </c>
      <c r="C231" s="732" t="s">
        <v>1629</v>
      </c>
      <c r="D231" s="732" t="s">
        <v>1619</v>
      </c>
    </row>
    <row r="232" spans="2:4">
      <c r="B232" s="732" t="s">
        <v>1868</v>
      </c>
      <c r="C232" s="732" t="s">
        <v>948</v>
      </c>
      <c r="D232" s="732" t="s">
        <v>1459</v>
      </c>
    </row>
    <row r="233" spans="2:4">
      <c r="B233" s="732" t="s">
        <v>1880</v>
      </c>
      <c r="C233" s="732" t="s">
        <v>953</v>
      </c>
      <c r="D233" s="732" t="s">
        <v>1459</v>
      </c>
    </row>
    <row r="234" spans="2:4">
      <c r="B234" s="732" t="s">
        <v>1881</v>
      </c>
      <c r="C234" s="732" t="s">
        <v>1882</v>
      </c>
      <c r="D234" s="732" t="s">
        <v>1459</v>
      </c>
    </row>
    <row r="235" spans="2:4">
      <c r="B235" s="732" t="s">
        <v>1883</v>
      </c>
      <c r="C235" s="732" t="s">
        <v>1884</v>
      </c>
      <c r="D235" s="732" t="s">
        <v>1459</v>
      </c>
    </row>
    <row r="236" spans="2:4">
      <c r="B236" s="732" t="s">
        <v>1885</v>
      </c>
      <c r="C236" s="732" t="s">
        <v>954</v>
      </c>
      <c r="D236" s="732" t="s">
        <v>1459</v>
      </c>
    </row>
    <row r="237" spans="2:4">
      <c r="B237" s="732" t="s">
        <v>1886</v>
      </c>
      <c r="C237" s="732" t="s">
        <v>943</v>
      </c>
      <c r="D237" s="732" t="s">
        <v>1459</v>
      </c>
    </row>
    <row r="238" spans="2:4">
      <c r="B238" s="732" t="s">
        <v>1887</v>
      </c>
      <c r="C238" s="732" t="s">
        <v>1251</v>
      </c>
      <c r="D238" s="732" t="s">
        <v>1459</v>
      </c>
    </row>
    <row r="239" spans="2:4">
      <c r="B239" s="732" t="s">
        <v>1888</v>
      </c>
      <c r="C239" s="732" t="s">
        <v>958</v>
      </c>
      <c r="D239" s="732" t="s">
        <v>1486</v>
      </c>
    </row>
    <row r="240" spans="2:4">
      <c r="B240" s="732" t="s">
        <v>1889</v>
      </c>
      <c r="C240" s="732" t="s">
        <v>962</v>
      </c>
      <c r="D240" s="732" t="s">
        <v>1486</v>
      </c>
    </row>
    <row r="241" spans="2:4">
      <c r="B241" s="732" t="s">
        <v>1890</v>
      </c>
      <c r="C241" s="732" t="s">
        <v>1891</v>
      </c>
      <c r="D241" s="732" t="s">
        <v>1486</v>
      </c>
    </row>
    <row r="242" spans="2:4">
      <c r="B242" s="732" t="s">
        <v>1892</v>
      </c>
      <c r="C242" s="732" t="s">
        <v>964</v>
      </c>
      <c r="D242" s="732" t="s">
        <v>1486</v>
      </c>
    </row>
    <row r="243" spans="2:4">
      <c r="B243" s="732" t="s">
        <v>1869</v>
      </c>
      <c r="C243" s="732" t="s">
        <v>952</v>
      </c>
      <c r="D243" s="732" t="s">
        <v>1459</v>
      </c>
    </row>
    <row r="244" spans="2:4">
      <c r="B244" s="732" t="s">
        <v>1893</v>
      </c>
      <c r="C244" s="732" t="s">
        <v>1894</v>
      </c>
      <c r="D244" s="732" t="s">
        <v>1489</v>
      </c>
    </row>
    <row r="245" spans="2:4">
      <c r="B245" s="732" t="s">
        <v>1895</v>
      </c>
      <c r="C245" s="732" t="s">
        <v>1212</v>
      </c>
      <c r="D245" s="732" t="s">
        <v>1489</v>
      </c>
    </row>
    <row r="246" spans="2:4">
      <c r="B246" s="732" t="s">
        <v>1896</v>
      </c>
      <c r="C246" s="732" t="s">
        <v>946</v>
      </c>
      <c r="D246" s="732" t="s">
        <v>1489</v>
      </c>
    </row>
    <row r="247" spans="2:4">
      <c r="B247" s="732" t="s">
        <v>1897</v>
      </c>
      <c r="C247" s="732" t="s">
        <v>1898</v>
      </c>
      <c r="D247" s="732" t="s">
        <v>1489</v>
      </c>
    </row>
    <row r="248" spans="2:4">
      <c r="B248" s="732" t="s">
        <v>1899</v>
      </c>
      <c r="C248" s="732" t="s">
        <v>1900</v>
      </c>
      <c r="D248" s="732" t="s">
        <v>1498</v>
      </c>
    </row>
    <row r="249" spans="2:4">
      <c r="B249" s="732" t="s">
        <v>1901</v>
      </c>
      <c r="C249" s="732" t="s">
        <v>1902</v>
      </c>
      <c r="D249" s="732" t="s">
        <v>1498</v>
      </c>
    </row>
    <row r="250" spans="2:4">
      <c r="B250" s="732" t="s">
        <v>1903</v>
      </c>
      <c r="C250" s="732" t="s">
        <v>1904</v>
      </c>
      <c r="D250" s="732" t="s">
        <v>1498</v>
      </c>
    </row>
    <row r="251" spans="2:4">
      <c r="B251" s="732" t="s">
        <v>1905</v>
      </c>
      <c r="C251" s="732" t="s">
        <v>1906</v>
      </c>
      <c r="D251" s="732" t="s">
        <v>1498</v>
      </c>
    </row>
    <row r="252" spans="2:4">
      <c r="B252" s="732" t="s">
        <v>1907</v>
      </c>
      <c r="C252" s="732" t="s">
        <v>1908</v>
      </c>
      <c r="D252" s="732" t="s">
        <v>1505</v>
      </c>
    </row>
    <row r="253" spans="2:4">
      <c r="B253" s="732" t="s">
        <v>1909</v>
      </c>
      <c r="C253" s="732" t="s">
        <v>1910</v>
      </c>
      <c r="D253" s="732" t="s">
        <v>1505</v>
      </c>
    </row>
    <row r="254" spans="2:4">
      <c r="B254" s="732" t="s">
        <v>1870</v>
      </c>
      <c r="C254" s="732" t="s">
        <v>938</v>
      </c>
      <c r="D254" s="732" t="s">
        <v>1459</v>
      </c>
    </row>
    <row r="255" spans="2:4">
      <c r="B255" s="732" t="s">
        <v>1911</v>
      </c>
      <c r="C255" s="732" t="s">
        <v>1912</v>
      </c>
      <c r="D255" s="732" t="s">
        <v>1505</v>
      </c>
    </row>
    <row r="256" spans="2:4">
      <c r="B256" s="732" t="s">
        <v>1913</v>
      </c>
      <c r="C256" s="732" t="s">
        <v>1914</v>
      </c>
      <c r="D256" s="732" t="s">
        <v>1505</v>
      </c>
    </row>
    <row r="257" spans="2:4">
      <c r="B257" s="732" t="s">
        <v>1915</v>
      </c>
      <c r="C257" s="732" t="s">
        <v>1916</v>
      </c>
      <c r="D257" s="732" t="s">
        <v>1505</v>
      </c>
    </row>
    <row r="258" spans="2:4">
      <c r="B258" s="732" t="s">
        <v>1917</v>
      </c>
      <c r="C258" s="732" t="s">
        <v>1918</v>
      </c>
      <c r="D258" s="732" t="s">
        <v>1505</v>
      </c>
    </row>
    <row r="259" spans="2:4">
      <c r="B259" s="732" t="s">
        <v>1919</v>
      </c>
      <c r="C259" s="732" t="s">
        <v>1920</v>
      </c>
      <c r="D259" s="732" t="s">
        <v>1505</v>
      </c>
    </row>
    <row r="260" spans="2:4">
      <c r="B260" s="732" t="s">
        <v>1921</v>
      </c>
      <c r="C260" s="732" t="s">
        <v>1922</v>
      </c>
      <c r="D260" s="732" t="s">
        <v>1505</v>
      </c>
    </row>
    <row r="261" spans="2:4">
      <c r="B261" s="732" t="s">
        <v>1923</v>
      </c>
      <c r="C261" s="732" t="s">
        <v>1924</v>
      </c>
      <c r="D261" s="732" t="s">
        <v>1489</v>
      </c>
    </row>
    <row r="262" spans="2:4">
      <c r="B262" s="732" t="s">
        <v>1925</v>
      </c>
      <c r="C262" s="732" t="s">
        <v>1926</v>
      </c>
      <c r="D262" s="732" t="s">
        <v>1489</v>
      </c>
    </row>
    <row r="263" spans="2:4">
      <c r="B263" s="732" t="s">
        <v>1927</v>
      </c>
      <c r="C263" s="732" t="s">
        <v>1928</v>
      </c>
      <c r="D263" s="732" t="s">
        <v>1489</v>
      </c>
    </row>
    <row r="264" spans="2:4">
      <c r="B264" s="732" t="s">
        <v>1929</v>
      </c>
      <c r="C264" s="732" t="s">
        <v>1962</v>
      </c>
      <c r="D264" s="732" t="s">
        <v>1489</v>
      </c>
    </row>
    <row r="265" spans="2:4">
      <c r="B265" s="732" t="s">
        <v>1871</v>
      </c>
      <c r="C265" s="732" t="s">
        <v>1872</v>
      </c>
      <c r="D265" s="732" t="s">
        <v>1459</v>
      </c>
    </row>
    <row r="266" spans="2:4">
      <c r="B266" s="732" t="s">
        <v>1930</v>
      </c>
      <c r="C266" s="732" t="s">
        <v>1931</v>
      </c>
      <c r="D266" s="732" t="s">
        <v>1505</v>
      </c>
    </row>
    <row r="267" spans="2:4">
      <c r="B267" s="732" t="s">
        <v>1932</v>
      </c>
      <c r="C267" s="732" t="s">
        <v>1933</v>
      </c>
      <c r="D267" s="732" t="s">
        <v>1505</v>
      </c>
    </row>
    <row r="268" spans="2:4">
      <c r="B268" s="732" t="s">
        <v>1934</v>
      </c>
      <c r="C268" s="732" t="s">
        <v>1935</v>
      </c>
      <c r="D268" s="732" t="s">
        <v>1505</v>
      </c>
    </row>
    <row r="269" spans="2:4">
      <c r="B269" s="732" t="s">
        <v>1936</v>
      </c>
      <c r="C269" s="732" t="s">
        <v>1937</v>
      </c>
      <c r="D269" s="732" t="s">
        <v>1505</v>
      </c>
    </row>
    <row r="270" spans="2:4">
      <c r="B270" s="732" t="s">
        <v>1963</v>
      </c>
      <c r="C270" s="732" t="s">
        <v>1964</v>
      </c>
      <c r="D270" s="732" t="s">
        <v>1489</v>
      </c>
    </row>
    <row r="271" spans="2:4">
      <c r="B271" s="732" t="s">
        <v>1873</v>
      </c>
      <c r="C271" s="732" t="s">
        <v>1874</v>
      </c>
      <c r="D271" s="732" t="s">
        <v>1459</v>
      </c>
    </row>
    <row r="272" spans="2:4">
      <c r="B272" s="732" t="s">
        <v>1875</v>
      </c>
      <c r="C272" s="732" t="s">
        <v>957</v>
      </c>
      <c r="D272" s="732" t="s">
        <v>1459</v>
      </c>
    </row>
    <row r="273" spans="2:4">
      <c r="B273" s="732" t="s">
        <v>1876</v>
      </c>
      <c r="C273" s="732" t="s">
        <v>1877</v>
      </c>
      <c r="D273" s="732" t="s">
        <v>1459</v>
      </c>
    </row>
    <row r="274" spans="2:4">
      <c r="B274" s="732" t="s">
        <v>1878</v>
      </c>
      <c r="C274" s="732" t="s">
        <v>945</v>
      </c>
      <c r="D274" s="732" t="s">
        <v>1459</v>
      </c>
    </row>
    <row r="275" spans="2:4">
      <c r="B275" s="732" t="s">
        <v>1879</v>
      </c>
      <c r="C275" s="732" t="s">
        <v>1210</v>
      </c>
      <c r="D275" s="732" t="s">
        <v>1459</v>
      </c>
    </row>
    <row r="276" spans="2:4">
      <c r="B276" s="732" t="s">
        <v>1958</v>
      </c>
      <c r="C276" s="732" t="s">
        <v>1959</v>
      </c>
      <c r="D276" s="732" t="s">
        <v>1459</v>
      </c>
    </row>
  </sheetData>
  <autoFilter ref="B1:D1">
    <sortState ref="B2:D272">
      <sortCondition ref="B1"/>
    </sortState>
  </autoFilter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>
      <selection activeCell="G15" sqref="G15"/>
    </sheetView>
  </sheetViews>
  <sheetFormatPr defaultRowHeight="14.25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2"/>
  <sheetViews>
    <sheetView rightToLeft="1" workbookViewId="0">
      <selection activeCell="A4" sqref="A4:XFD16"/>
    </sheetView>
  </sheetViews>
  <sheetFormatPr defaultRowHeight="14.25"/>
  <cols>
    <col min="1" max="1" width="2.875" bestFit="1" customWidth="1"/>
    <col min="3" max="3" width="20.5" customWidth="1"/>
    <col min="4" max="4" width="4.625" style="754" customWidth="1"/>
    <col min="5" max="5" width="3.125" style="754" customWidth="1"/>
    <col min="6" max="6" width="3.75" style="754" customWidth="1"/>
    <col min="7" max="8" width="0" hidden="1" customWidth="1"/>
    <col min="9" max="9" width="15.875" bestFit="1" customWidth="1"/>
    <col min="10" max="10" width="9" style="754"/>
    <col min="11" max="11" width="6.125" style="754" bestFit="1" customWidth="1"/>
    <col min="12" max="12" width="5.125" style="754" bestFit="1" customWidth="1"/>
    <col min="13" max="13" width="5.25" style="754" bestFit="1" customWidth="1"/>
    <col min="14" max="14" width="5.5" style="754" bestFit="1" customWidth="1"/>
    <col min="15" max="15" width="5.75" style="754" bestFit="1" customWidth="1"/>
    <col min="16" max="16" width="9" style="754"/>
    <col min="17" max="36" width="0" hidden="1" customWidth="1"/>
  </cols>
  <sheetData>
    <row r="1" spans="1:64" ht="24" customHeight="1"/>
    <row r="2" spans="1:64" s="187" customFormat="1" ht="50.25" customHeight="1">
      <c r="B2" s="1161" t="s">
        <v>1997</v>
      </c>
      <c r="C2" s="1162"/>
      <c r="D2" s="1159" t="s">
        <v>1998</v>
      </c>
      <c r="E2" s="1160"/>
      <c r="F2" s="1160"/>
      <c r="G2" s="1160"/>
      <c r="H2" s="1160"/>
      <c r="I2" s="1160"/>
      <c r="J2" s="1160"/>
      <c r="K2" s="1160"/>
      <c r="L2" s="1160"/>
      <c r="M2" s="1160"/>
      <c r="N2" s="792"/>
      <c r="O2" s="792"/>
      <c r="P2" s="792"/>
      <c r="T2" s="187" t="s">
        <v>1318</v>
      </c>
      <c r="U2" s="187" t="s">
        <v>1319</v>
      </c>
      <c r="V2" s="187" t="s">
        <v>1320</v>
      </c>
      <c r="W2" s="187" t="s">
        <v>1321</v>
      </c>
      <c r="X2" s="187" t="s">
        <v>1322</v>
      </c>
      <c r="Y2" s="187" t="s">
        <v>1323</v>
      </c>
    </row>
    <row r="3" spans="1:64" s="29" customFormat="1">
      <c r="A3" s="187"/>
      <c r="B3" s="793"/>
      <c r="C3" s="187"/>
      <c r="D3" s="785"/>
      <c r="E3" s="785"/>
      <c r="F3" s="785"/>
      <c r="G3" s="187"/>
      <c r="H3" s="187"/>
      <c r="I3" s="187"/>
      <c r="J3" s="785"/>
      <c r="K3" s="785"/>
      <c r="L3" s="785"/>
      <c r="M3" s="785"/>
      <c r="N3" s="785"/>
      <c r="O3" s="785"/>
      <c r="P3" s="785"/>
    </row>
    <row r="4" spans="1:64" ht="15">
      <c r="A4" s="2"/>
      <c r="B4" s="787" t="s">
        <v>854</v>
      </c>
      <c r="C4" s="787" t="s">
        <v>855</v>
      </c>
      <c r="D4" s="788" t="s">
        <v>858</v>
      </c>
      <c r="E4" s="788" t="s">
        <v>857</v>
      </c>
      <c r="F4" s="788" t="s">
        <v>856</v>
      </c>
      <c r="G4" s="787" t="s">
        <v>7</v>
      </c>
      <c r="H4" s="787" t="s">
        <v>1951</v>
      </c>
      <c r="I4" s="787" t="s">
        <v>859</v>
      </c>
      <c r="J4" s="788" t="s">
        <v>1</v>
      </c>
      <c r="K4" s="788" t="s">
        <v>2</v>
      </c>
      <c r="L4" s="788" t="s">
        <v>3</v>
      </c>
      <c r="M4" s="788" t="s">
        <v>4</v>
      </c>
      <c r="N4" s="788" t="s">
        <v>5</v>
      </c>
      <c r="O4" s="788" t="s">
        <v>6</v>
      </c>
      <c r="P4" s="788" t="s">
        <v>8</v>
      </c>
      <c r="Q4" t="s">
        <v>1421</v>
      </c>
      <c r="S4" t="s">
        <v>1427</v>
      </c>
      <c r="T4" t="s">
        <v>1221</v>
      </c>
      <c r="U4" t="s">
        <v>1222</v>
      </c>
      <c r="V4" t="s">
        <v>1223</v>
      </c>
      <c r="W4" t="s">
        <v>1224</v>
      </c>
      <c r="X4" t="s">
        <v>1225</v>
      </c>
      <c r="Y4" t="s">
        <v>1226</v>
      </c>
      <c r="Z4" t="s">
        <v>1376</v>
      </c>
      <c r="AA4" t="s">
        <v>1375</v>
      </c>
      <c r="AB4" t="s">
        <v>1374</v>
      </c>
      <c r="AC4" t="s">
        <v>1372</v>
      </c>
      <c r="AD4" t="s">
        <v>1373</v>
      </c>
      <c r="AE4" t="s">
        <v>1377</v>
      </c>
      <c r="AF4" t="s">
        <v>1378</v>
      </c>
      <c r="AG4" t="s">
        <v>1988</v>
      </c>
      <c r="AH4" t="s">
        <v>25</v>
      </c>
      <c r="AI4" t="s">
        <v>1989</v>
      </c>
      <c r="BL4" t="s">
        <v>1452</v>
      </c>
    </row>
    <row r="5" spans="1:64" ht="15">
      <c r="A5" s="2">
        <v>1</v>
      </c>
      <c r="B5" s="2" t="s">
        <v>608</v>
      </c>
      <c r="C5" s="2" t="s">
        <v>259</v>
      </c>
      <c r="D5" s="766">
        <v>2</v>
      </c>
      <c r="E5" s="766">
        <v>2</v>
      </c>
      <c r="F5" s="766">
        <v>3</v>
      </c>
      <c r="G5" s="2" t="s">
        <v>816</v>
      </c>
      <c r="H5" s="2" t="s">
        <v>1991</v>
      </c>
      <c r="I5" s="2" t="s">
        <v>1708</v>
      </c>
      <c r="J5" s="799" t="s">
        <v>1069</v>
      </c>
      <c r="K5" s="799"/>
      <c r="L5" s="799"/>
      <c r="M5" s="799"/>
      <c r="N5" s="800"/>
      <c r="O5" s="789"/>
      <c r="P5" s="789"/>
      <c r="T5">
        <v>1</v>
      </c>
      <c r="BL5" t="e">
        <v>#REF!</v>
      </c>
    </row>
    <row r="6" spans="1:64" ht="15">
      <c r="A6" s="2">
        <v>2</v>
      </c>
      <c r="B6" s="2" t="s">
        <v>609</v>
      </c>
      <c r="C6" s="2" t="s">
        <v>260</v>
      </c>
      <c r="D6" s="766">
        <v>1.5</v>
      </c>
      <c r="E6" s="766">
        <v>1</v>
      </c>
      <c r="F6" s="766">
        <v>2</v>
      </c>
      <c r="G6" s="2" t="s">
        <v>816</v>
      </c>
      <c r="H6" s="2" t="s">
        <v>1745</v>
      </c>
      <c r="I6" s="2" t="s">
        <v>885</v>
      </c>
      <c r="J6" s="799"/>
      <c r="K6" s="799" t="s">
        <v>1067</v>
      </c>
      <c r="L6" s="799"/>
      <c r="M6" s="799"/>
      <c r="N6" s="799"/>
      <c r="O6" s="789"/>
      <c r="P6" s="789"/>
      <c r="T6">
        <v>2</v>
      </c>
      <c r="BL6" t="e">
        <v>#REF!</v>
      </c>
    </row>
    <row r="7" spans="1:64" ht="15">
      <c r="A7" s="2">
        <v>3</v>
      </c>
      <c r="B7" s="2" t="s">
        <v>610</v>
      </c>
      <c r="C7" s="2" t="s">
        <v>261</v>
      </c>
      <c r="D7" s="766">
        <v>1</v>
      </c>
      <c r="E7" s="766">
        <v>0</v>
      </c>
      <c r="F7" s="766">
        <v>1</v>
      </c>
      <c r="G7" s="2" t="s">
        <v>816</v>
      </c>
      <c r="H7" s="2" t="s">
        <v>1743</v>
      </c>
      <c r="I7" s="2" t="s">
        <v>1744</v>
      </c>
      <c r="J7" s="799"/>
      <c r="K7" s="799" t="s">
        <v>1147</v>
      </c>
      <c r="L7" s="799"/>
      <c r="M7" s="799"/>
      <c r="N7" s="799"/>
      <c r="O7" s="789"/>
      <c r="P7" s="789"/>
      <c r="T7">
        <v>3</v>
      </c>
      <c r="BL7" t="e">
        <v>#REF!</v>
      </c>
    </row>
    <row r="8" spans="1:64" ht="15">
      <c r="A8" s="2">
        <v>4</v>
      </c>
      <c r="B8" s="2" t="s">
        <v>611</v>
      </c>
      <c r="C8" s="2" t="s">
        <v>262</v>
      </c>
      <c r="D8" s="766">
        <v>1.5</v>
      </c>
      <c r="E8" s="766">
        <v>1</v>
      </c>
      <c r="F8" s="766">
        <v>2</v>
      </c>
      <c r="G8" s="2" t="s">
        <v>816</v>
      </c>
      <c r="H8" s="2" t="s">
        <v>1743</v>
      </c>
      <c r="I8" s="2" t="s">
        <v>1744</v>
      </c>
      <c r="J8" s="799"/>
      <c r="K8" s="799"/>
      <c r="L8" s="799"/>
      <c r="M8" s="799"/>
      <c r="N8" s="799" t="s">
        <v>1070</v>
      </c>
      <c r="O8" s="789"/>
      <c r="P8" s="789"/>
      <c r="T8">
        <v>4</v>
      </c>
      <c r="BL8" t="e">
        <v>#REF!</v>
      </c>
    </row>
    <row r="9" spans="1:64" ht="15">
      <c r="A9" s="2">
        <v>5</v>
      </c>
      <c r="B9" s="2" t="s">
        <v>612</v>
      </c>
      <c r="C9" s="2" t="s">
        <v>263</v>
      </c>
      <c r="D9" s="766">
        <v>1.5</v>
      </c>
      <c r="E9" s="766">
        <v>1</v>
      </c>
      <c r="F9" s="766">
        <v>2</v>
      </c>
      <c r="G9" s="2" t="s">
        <v>816</v>
      </c>
      <c r="H9" s="2" t="s">
        <v>1697</v>
      </c>
      <c r="I9" s="2" t="s">
        <v>891</v>
      </c>
      <c r="J9" s="799"/>
      <c r="K9" s="799"/>
      <c r="L9" s="799"/>
      <c r="M9" s="799" t="s">
        <v>1067</v>
      </c>
      <c r="N9" s="799"/>
      <c r="O9" s="789" t="s">
        <v>1067</v>
      </c>
      <c r="P9" s="789"/>
      <c r="T9">
        <v>5</v>
      </c>
      <c r="BL9" t="e">
        <v>#REF!</v>
      </c>
    </row>
    <row r="10" spans="1:64" s="5" customFormat="1" ht="28.5">
      <c r="A10" s="70">
        <v>6</v>
      </c>
      <c r="B10" s="70" t="s">
        <v>613</v>
      </c>
      <c r="C10" s="790" t="s">
        <v>1995</v>
      </c>
      <c r="D10" s="3">
        <v>0</v>
      </c>
      <c r="E10" s="3">
        <v>4</v>
      </c>
      <c r="F10" s="3">
        <v>2</v>
      </c>
      <c r="G10" s="70" t="s">
        <v>816</v>
      </c>
      <c r="H10" s="70"/>
      <c r="I10" s="70" t="e">
        <v>#N/A</v>
      </c>
      <c r="J10" s="801"/>
      <c r="K10" s="801"/>
      <c r="L10" s="801"/>
      <c r="M10" s="801"/>
      <c r="N10" s="801"/>
      <c r="O10" s="791"/>
      <c r="P10" s="791"/>
      <c r="T10" s="5">
        <v>6</v>
      </c>
      <c r="BL10" s="5" t="e">
        <v>#REF!</v>
      </c>
    </row>
    <row r="11" spans="1:64" ht="15">
      <c r="A11" s="2">
        <v>7</v>
      </c>
      <c r="B11" s="2" t="s">
        <v>1063</v>
      </c>
      <c r="C11" s="2" t="s">
        <v>1064</v>
      </c>
      <c r="D11" s="766">
        <v>2</v>
      </c>
      <c r="E11" s="766">
        <v>2</v>
      </c>
      <c r="F11" s="766">
        <v>3</v>
      </c>
      <c r="G11" s="2" t="s">
        <v>989</v>
      </c>
      <c r="H11" s="2" t="s">
        <v>1544</v>
      </c>
      <c r="I11" s="2" t="s">
        <v>998</v>
      </c>
      <c r="J11" s="799"/>
      <c r="K11" s="799"/>
      <c r="L11" s="799"/>
      <c r="M11" s="799"/>
      <c r="N11" s="799" t="s">
        <v>1067</v>
      </c>
      <c r="O11" s="789"/>
      <c r="P11" s="789"/>
      <c r="T11">
        <v>7</v>
      </c>
      <c r="V11">
        <v>6</v>
      </c>
      <c r="W11">
        <v>4</v>
      </c>
      <c r="X11">
        <v>6</v>
      </c>
      <c r="Y11">
        <v>6</v>
      </c>
      <c r="AB11">
        <v>7</v>
      </c>
      <c r="AG11">
        <v>6</v>
      </c>
      <c r="AI11">
        <v>4</v>
      </c>
      <c r="BL11" t="e">
        <v>#REF!</v>
      </c>
    </row>
    <row r="12" spans="1:64" ht="15">
      <c r="A12" s="2">
        <v>8</v>
      </c>
      <c r="B12" s="2" t="s">
        <v>937</v>
      </c>
      <c r="C12" s="2" t="s">
        <v>936</v>
      </c>
      <c r="D12" s="766">
        <v>2</v>
      </c>
      <c r="E12" s="766">
        <v>2</v>
      </c>
      <c r="F12" s="766">
        <v>3</v>
      </c>
      <c r="G12" s="2">
        <v>0</v>
      </c>
      <c r="H12" s="2" t="s">
        <v>1868</v>
      </c>
      <c r="I12" s="2" t="s">
        <v>948</v>
      </c>
      <c r="J12" s="789"/>
      <c r="K12" s="789"/>
      <c r="L12" s="789" t="s">
        <v>1072</v>
      </c>
      <c r="M12" s="789"/>
      <c r="N12" s="789"/>
      <c r="O12" s="789"/>
      <c r="P12" s="789"/>
      <c r="T12">
        <v>8</v>
      </c>
      <c r="BL12" t="e">
        <v>#REF!</v>
      </c>
    </row>
    <row r="13" spans="1:64" ht="15">
      <c r="A13" s="2">
        <v>9</v>
      </c>
      <c r="B13" s="2" t="s">
        <v>986</v>
      </c>
      <c r="C13" s="2" t="s">
        <v>985</v>
      </c>
      <c r="D13" s="766">
        <v>1</v>
      </c>
      <c r="E13" s="766">
        <v>2</v>
      </c>
      <c r="F13" s="766">
        <v>2</v>
      </c>
      <c r="G13" s="2" t="s">
        <v>1994</v>
      </c>
      <c r="H13" s="2" t="s">
        <v>1520</v>
      </c>
      <c r="I13" s="2" t="s">
        <v>1521</v>
      </c>
      <c r="J13" s="789"/>
      <c r="K13" s="789"/>
      <c r="L13" s="789" t="s">
        <v>1993</v>
      </c>
      <c r="M13" s="789"/>
      <c r="N13" s="789"/>
      <c r="O13" s="789"/>
      <c r="P13" s="789"/>
      <c r="T13">
        <v>11</v>
      </c>
      <c r="AI13">
        <v>11</v>
      </c>
      <c r="BL13" t="e">
        <v>#REF!</v>
      </c>
    </row>
    <row r="14" spans="1:64" ht="15">
      <c r="A14" s="2">
        <v>10</v>
      </c>
      <c r="B14" s="2" t="s">
        <v>988</v>
      </c>
      <c r="C14" s="2" t="s">
        <v>987</v>
      </c>
      <c r="D14" s="766">
        <v>1</v>
      </c>
      <c r="E14" s="766">
        <v>0</v>
      </c>
      <c r="F14" s="766">
        <v>1</v>
      </c>
      <c r="G14" s="2" t="s">
        <v>842</v>
      </c>
      <c r="H14" s="2" t="s">
        <v>1539</v>
      </c>
      <c r="I14" s="2" t="s">
        <v>1983</v>
      </c>
      <c r="J14" s="789"/>
      <c r="K14" s="789" t="s">
        <v>1112</v>
      </c>
      <c r="L14" s="789"/>
      <c r="M14" s="789"/>
      <c r="N14" s="789"/>
      <c r="O14" s="789"/>
      <c r="P14" s="789"/>
      <c r="T14">
        <v>12</v>
      </c>
      <c r="BL14" t="e">
        <v>#REF!</v>
      </c>
    </row>
    <row r="15" spans="1:64" s="5" customFormat="1" ht="24">
      <c r="A15" s="70">
        <v>11</v>
      </c>
      <c r="B15" s="70" t="s">
        <v>1976</v>
      </c>
      <c r="C15" s="72" t="s">
        <v>1996</v>
      </c>
      <c r="D15" s="3">
        <v>1</v>
      </c>
      <c r="E15" s="3">
        <v>0</v>
      </c>
      <c r="F15" s="3">
        <v>1</v>
      </c>
      <c r="G15" s="70">
        <v>0</v>
      </c>
      <c r="H15" s="70"/>
      <c r="I15" s="70" t="e">
        <v>#N/A</v>
      </c>
      <c r="J15" s="791"/>
      <c r="K15" s="791"/>
      <c r="L15" s="791"/>
      <c r="M15" s="791"/>
      <c r="N15" s="791"/>
      <c r="O15" s="791"/>
      <c r="P15" s="791"/>
      <c r="T15" s="5">
        <v>13</v>
      </c>
      <c r="U15" s="5">
        <v>13</v>
      </c>
      <c r="V15" s="5">
        <v>13</v>
      </c>
      <c r="W15" s="5">
        <v>13</v>
      </c>
      <c r="X15" s="5">
        <v>13</v>
      </c>
      <c r="Y15" s="5">
        <v>13</v>
      </c>
      <c r="Z15" s="5">
        <v>13</v>
      </c>
      <c r="AA15" s="5">
        <v>13</v>
      </c>
      <c r="AB15" s="5">
        <v>13</v>
      </c>
      <c r="AC15" s="5">
        <v>13</v>
      </c>
      <c r="AD15" s="5">
        <v>13</v>
      </c>
      <c r="AE15" s="5">
        <v>13</v>
      </c>
      <c r="AF15" s="5">
        <v>13</v>
      </c>
      <c r="AG15" s="5">
        <v>13</v>
      </c>
      <c r="AH15" s="5">
        <v>13</v>
      </c>
      <c r="AI15" s="5">
        <v>13</v>
      </c>
      <c r="BL15" s="5" t="e">
        <v>#REF!</v>
      </c>
    </row>
    <row r="16" spans="1:64" ht="15">
      <c r="A16" s="2">
        <v>12</v>
      </c>
      <c r="B16" s="2" t="s">
        <v>1967</v>
      </c>
      <c r="C16" s="2" t="s">
        <v>1968</v>
      </c>
      <c r="D16" s="766">
        <v>1</v>
      </c>
      <c r="E16" s="766">
        <v>0</v>
      </c>
      <c r="F16" s="766">
        <v>1</v>
      </c>
      <c r="G16" s="2">
        <v>0</v>
      </c>
      <c r="H16" s="2" t="s">
        <v>1966</v>
      </c>
      <c r="I16" s="2" t="s">
        <v>1939</v>
      </c>
      <c r="J16" s="789" t="s">
        <v>1071</v>
      </c>
      <c r="K16" s="789"/>
      <c r="L16" s="789"/>
      <c r="M16" s="789"/>
      <c r="N16" s="789"/>
      <c r="O16" s="789"/>
      <c r="P16" s="789"/>
      <c r="T16">
        <v>14</v>
      </c>
      <c r="U16">
        <v>14</v>
      </c>
      <c r="V16">
        <v>14</v>
      </c>
      <c r="W16">
        <v>14</v>
      </c>
      <c r="X16">
        <v>14</v>
      </c>
      <c r="Y16">
        <v>14</v>
      </c>
      <c r="Z16">
        <v>14</v>
      </c>
      <c r="AA16">
        <v>14</v>
      </c>
      <c r="AB16">
        <v>14</v>
      </c>
      <c r="AC16">
        <v>14</v>
      </c>
      <c r="AD16">
        <v>14</v>
      </c>
      <c r="AE16">
        <v>14</v>
      </c>
      <c r="AF16">
        <v>14</v>
      </c>
      <c r="AG16">
        <v>14</v>
      </c>
      <c r="AH16">
        <v>14</v>
      </c>
      <c r="AI16">
        <v>14</v>
      </c>
      <c r="BL16" t="e">
        <v>#REF!</v>
      </c>
    </row>
    <row r="17" spans="3:6">
      <c r="F17" s="754">
        <f>SUM(F5:F12)</f>
        <v>18</v>
      </c>
    </row>
    <row r="20" spans="3:6">
      <c r="C20" s="5"/>
    </row>
    <row r="21" spans="3:6">
      <c r="C21" s="5"/>
    </row>
    <row r="22" spans="3:6">
      <c r="C22" s="5"/>
    </row>
  </sheetData>
  <mergeCells count="2">
    <mergeCell ref="D2:M2"/>
    <mergeCell ref="B2:C2"/>
  </mergeCells>
  <pageMargins left="0.7" right="0.7" top="0.75" bottom="0.75" header="0.3" footer="0.3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22"/>
  <sheetViews>
    <sheetView rightToLeft="1" topLeftCell="B202" zoomScale="85" zoomScaleNormal="85" workbookViewId="0">
      <selection activeCell="AM218" sqref="AM218"/>
    </sheetView>
  </sheetViews>
  <sheetFormatPr defaultRowHeight="14.25"/>
  <cols>
    <col min="1" max="1" width="0" hidden="1" customWidth="1"/>
    <col min="3" max="3" width="11.375" customWidth="1"/>
    <col min="4" max="4" width="4.125" style="754" bestFit="1" customWidth="1"/>
    <col min="5" max="5" width="2.375" style="754" bestFit="1" customWidth="1"/>
    <col min="6" max="6" width="4.125" style="754" bestFit="1" customWidth="1"/>
    <col min="7" max="8" width="0" hidden="1" customWidth="1"/>
    <col min="9" max="9" width="13.375" customWidth="1"/>
    <col min="10" max="10" width="6.5" customWidth="1"/>
    <col min="11" max="11" width="6.125" customWidth="1"/>
    <col min="12" max="12" width="5.75" customWidth="1"/>
    <col min="13" max="13" width="5.375" customWidth="1"/>
    <col min="14" max="14" width="6.25" customWidth="1"/>
    <col min="15" max="15" width="5.75" customWidth="1"/>
    <col min="16" max="36" width="0" hidden="1" customWidth="1"/>
  </cols>
  <sheetData>
    <row r="1" spans="1:64">
      <c r="A1" s="721" t="s">
        <v>1999</v>
      </c>
      <c r="B1" s="721" t="s">
        <v>1222</v>
      </c>
    </row>
    <row r="2" spans="1:64">
      <c r="A2" s="2"/>
      <c r="B2" s="2" t="s">
        <v>854</v>
      </c>
      <c r="C2" s="2" t="s">
        <v>855</v>
      </c>
      <c r="D2" s="766" t="s">
        <v>858</v>
      </c>
      <c r="E2" s="766" t="s">
        <v>857</v>
      </c>
      <c r="F2" s="766" t="s">
        <v>856</v>
      </c>
      <c r="G2" s="2" t="s">
        <v>7</v>
      </c>
      <c r="H2" s="2" t="s">
        <v>1951</v>
      </c>
      <c r="I2" s="2" t="s">
        <v>859</v>
      </c>
      <c r="J2" s="2" t="s">
        <v>1</v>
      </c>
      <c r="K2" s="2" t="s">
        <v>2</v>
      </c>
      <c r="L2" s="2" t="s">
        <v>3</v>
      </c>
      <c r="M2" s="2" t="s">
        <v>4</v>
      </c>
      <c r="N2" s="2" t="s">
        <v>5</v>
      </c>
      <c r="O2" s="2" t="s">
        <v>6</v>
      </c>
      <c r="P2" t="s">
        <v>8</v>
      </c>
      <c r="Q2" t="s">
        <v>1421</v>
      </c>
      <c r="S2" t="s">
        <v>1427</v>
      </c>
      <c r="T2" t="s">
        <v>1221</v>
      </c>
      <c r="U2" t="s">
        <v>1222</v>
      </c>
      <c r="V2" t="s">
        <v>1223</v>
      </c>
      <c r="W2" t="s">
        <v>1224</v>
      </c>
      <c r="X2" t="s">
        <v>1225</v>
      </c>
      <c r="Y2" t="s">
        <v>1226</v>
      </c>
      <c r="Z2" t="s">
        <v>1376</v>
      </c>
      <c r="AA2" t="s">
        <v>1375</v>
      </c>
      <c r="AB2" t="s">
        <v>1374</v>
      </c>
      <c r="AC2" t="s">
        <v>1372</v>
      </c>
      <c r="AD2" t="s">
        <v>1373</v>
      </c>
      <c r="AE2" t="s">
        <v>1377</v>
      </c>
      <c r="AF2" t="s">
        <v>1378</v>
      </c>
      <c r="AG2" t="s">
        <v>1988</v>
      </c>
      <c r="AH2" t="s">
        <v>25</v>
      </c>
      <c r="AI2" t="s">
        <v>1989</v>
      </c>
      <c r="BL2" t="s">
        <v>1452</v>
      </c>
    </row>
    <row r="3" spans="1:64">
      <c r="A3" s="2"/>
      <c r="B3" s="195" t="s">
        <v>542</v>
      </c>
      <c r="C3" s="195" t="s">
        <v>990</v>
      </c>
      <c r="D3" s="158">
        <v>2</v>
      </c>
      <c r="E3" s="158">
        <v>2</v>
      </c>
      <c r="F3" s="158">
        <v>3</v>
      </c>
      <c r="G3" s="195">
        <v>0</v>
      </c>
      <c r="H3" s="195" t="s">
        <v>1554</v>
      </c>
      <c r="I3" s="195" t="s">
        <v>1555</v>
      </c>
      <c r="J3" s="144"/>
      <c r="K3" s="144"/>
      <c r="L3" s="144" t="s">
        <v>1069</v>
      </c>
      <c r="M3" s="123"/>
      <c r="N3" s="123"/>
      <c r="O3" s="2"/>
      <c r="U3">
        <v>1</v>
      </c>
      <c r="Z3">
        <v>1</v>
      </c>
      <c r="AA3">
        <v>6</v>
      </c>
      <c r="BL3" t="e">
        <v>#REF!</v>
      </c>
    </row>
    <row r="4" spans="1:64">
      <c r="A4" s="2"/>
      <c r="B4" s="2" t="s">
        <v>543</v>
      </c>
      <c r="C4" s="2" t="s">
        <v>195</v>
      </c>
      <c r="D4" s="766">
        <v>2</v>
      </c>
      <c r="E4" s="766">
        <v>1</v>
      </c>
      <c r="F4" s="766">
        <v>2.5</v>
      </c>
      <c r="G4" s="2" t="s">
        <v>989</v>
      </c>
      <c r="H4" s="2" t="s">
        <v>1541</v>
      </c>
      <c r="I4" s="2" t="s">
        <v>1057</v>
      </c>
      <c r="J4" s="123"/>
      <c r="K4" s="144" t="s">
        <v>1068</v>
      </c>
      <c r="L4" s="144"/>
      <c r="M4" s="123"/>
      <c r="N4" s="144"/>
      <c r="O4" s="2"/>
      <c r="U4">
        <v>2</v>
      </c>
      <c r="Z4">
        <v>2</v>
      </c>
      <c r="BL4" t="e">
        <v>#REF!</v>
      </c>
    </row>
    <row r="5" spans="1:64">
      <c r="A5" s="2"/>
      <c r="B5" s="2" t="s">
        <v>544</v>
      </c>
      <c r="C5" s="2" t="s">
        <v>196</v>
      </c>
      <c r="D5" s="766">
        <v>2</v>
      </c>
      <c r="E5" s="766">
        <v>1</v>
      </c>
      <c r="F5" s="766">
        <v>2.5</v>
      </c>
      <c r="G5" s="2" t="s">
        <v>989</v>
      </c>
      <c r="H5" s="2" t="s">
        <v>1556</v>
      </c>
      <c r="I5" s="2" t="s">
        <v>1557</v>
      </c>
      <c r="J5" s="123"/>
      <c r="K5" s="144"/>
      <c r="L5" s="144"/>
      <c r="M5" s="123"/>
      <c r="N5" s="144" t="s">
        <v>1067</v>
      </c>
      <c r="O5" s="2"/>
      <c r="U5">
        <v>3</v>
      </c>
      <c r="Z5">
        <v>3</v>
      </c>
      <c r="BL5" t="e">
        <v>#REF!</v>
      </c>
    </row>
    <row r="6" spans="1:64">
      <c r="A6" s="2"/>
      <c r="B6" s="2" t="s">
        <v>550</v>
      </c>
      <c r="C6" s="2" t="s">
        <v>997</v>
      </c>
      <c r="D6" s="766">
        <v>2</v>
      </c>
      <c r="E6" s="766">
        <v>2</v>
      </c>
      <c r="F6" s="766">
        <v>3</v>
      </c>
      <c r="G6" s="2">
        <v>0</v>
      </c>
      <c r="H6" s="2" t="s">
        <v>1566</v>
      </c>
      <c r="I6" s="2" t="s">
        <v>1033</v>
      </c>
      <c r="J6" s="123"/>
      <c r="K6" s="144"/>
      <c r="L6" s="144" t="s">
        <v>1072</v>
      </c>
      <c r="M6" s="123"/>
      <c r="N6" s="144"/>
      <c r="O6" s="2"/>
      <c r="U6">
        <v>4</v>
      </c>
      <c r="Z6">
        <v>4</v>
      </c>
      <c r="AA6">
        <v>4</v>
      </c>
      <c r="BL6" t="e">
        <v>#REF!</v>
      </c>
    </row>
    <row r="7" spans="1:64">
      <c r="A7" s="2"/>
      <c r="B7" s="2" t="s">
        <v>981</v>
      </c>
      <c r="C7" s="2" t="s">
        <v>980</v>
      </c>
      <c r="D7" s="766">
        <v>2</v>
      </c>
      <c r="E7" s="766">
        <v>0</v>
      </c>
      <c r="F7" s="766">
        <v>2</v>
      </c>
      <c r="G7" s="2" t="s">
        <v>842</v>
      </c>
      <c r="H7" s="2" t="s">
        <v>1650</v>
      </c>
      <c r="I7" s="2" t="s">
        <v>1334</v>
      </c>
      <c r="J7" s="123"/>
      <c r="K7" s="144" t="s">
        <v>1072</v>
      </c>
      <c r="L7" s="144"/>
      <c r="M7" s="123"/>
      <c r="N7" s="144"/>
      <c r="O7" s="2"/>
      <c r="U7">
        <v>5</v>
      </c>
      <c r="BL7" t="e">
        <v>#REF!</v>
      </c>
    </row>
    <row r="8" spans="1:64">
      <c r="A8" s="2"/>
      <c r="B8" s="2" t="s">
        <v>608</v>
      </c>
      <c r="C8" s="2" t="s">
        <v>259</v>
      </c>
      <c r="D8" s="766">
        <v>2</v>
      </c>
      <c r="E8" s="766">
        <v>2</v>
      </c>
      <c r="F8" s="766">
        <v>3</v>
      </c>
      <c r="G8" s="2" t="s">
        <v>816</v>
      </c>
      <c r="H8" s="2" t="s">
        <v>1991</v>
      </c>
      <c r="I8" s="2" t="s">
        <v>1708</v>
      </c>
      <c r="J8" s="123" t="s">
        <v>1069</v>
      </c>
      <c r="K8" s="144"/>
      <c r="L8" s="144"/>
      <c r="M8" s="123"/>
      <c r="N8" s="144"/>
      <c r="O8" s="2"/>
      <c r="T8">
        <v>1</v>
      </c>
      <c r="U8">
        <v>6</v>
      </c>
      <c r="BL8" t="e">
        <v>#REF!</v>
      </c>
    </row>
    <row r="9" spans="1:64">
      <c r="A9" s="2"/>
      <c r="B9" s="2" t="s">
        <v>973</v>
      </c>
      <c r="C9" s="2" t="s">
        <v>972</v>
      </c>
      <c r="D9" s="766">
        <v>2</v>
      </c>
      <c r="E9" s="766">
        <v>0</v>
      </c>
      <c r="F9" s="766">
        <v>2</v>
      </c>
      <c r="G9" s="2">
        <v>0</v>
      </c>
      <c r="H9" s="2" t="s">
        <v>1971</v>
      </c>
      <c r="I9" s="2" t="s">
        <v>1973</v>
      </c>
      <c r="J9" s="123" t="s">
        <v>1072</v>
      </c>
      <c r="K9" s="123"/>
      <c r="L9" s="144"/>
      <c r="M9" s="123"/>
      <c r="N9" s="144"/>
      <c r="O9" s="2"/>
      <c r="U9">
        <v>7</v>
      </c>
      <c r="W9">
        <v>7</v>
      </c>
      <c r="Z9">
        <v>7</v>
      </c>
      <c r="AC9">
        <v>9</v>
      </c>
      <c r="AD9">
        <v>8</v>
      </c>
      <c r="AF9">
        <v>7</v>
      </c>
      <c r="BL9" t="e">
        <v>#REF!</v>
      </c>
    </row>
    <row r="10" spans="1:64">
      <c r="A10" s="2"/>
      <c r="B10" s="2" t="s">
        <v>986</v>
      </c>
      <c r="C10" s="2" t="s">
        <v>985</v>
      </c>
      <c r="D10" s="766">
        <v>1</v>
      </c>
      <c r="E10" s="766">
        <v>2</v>
      </c>
      <c r="F10" s="766">
        <v>2</v>
      </c>
      <c r="G10" s="2" t="s">
        <v>1990</v>
      </c>
      <c r="H10" s="2" t="s">
        <v>1536</v>
      </c>
      <c r="I10" s="2" t="s">
        <v>1537</v>
      </c>
      <c r="J10" s="123"/>
      <c r="K10" s="123"/>
      <c r="L10" s="144" t="s">
        <v>1071</v>
      </c>
      <c r="M10" s="123"/>
      <c r="N10" s="144"/>
      <c r="O10" s="2"/>
      <c r="U10">
        <v>11</v>
      </c>
      <c r="X10">
        <v>11</v>
      </c>
      <c r="Y10">
        <v>11</v>
      </c>
      <c r="AA10">
        <v>11</v>
      </c>
      <c r="AB10">
        <v>11</v>
      </c>
      <c r="AD10">
        <v>11</v>
      </c>
      <c r="AF10">
        <v>11</v>
      </c>
      <c r="AG10">
        <v>11</v>
      </c>
      <c r="AH10">
        <v>11</v>
      </c>
      <c r="BL10" t="e">
        <v>#REF!</v>
      </c>
    </row>
    <row r="11" spans="1:64">
      <c r="A11" s="2"/>
      <c r="B11" s="2" t="s">
        <v>988</v>
      </c>
      <c r="C11" s="2" t="s">
        <v>987</v>
      </c>
      <c r="D11" s="766">
        <v>1</v>
      </c>
      <c r="E11" s="766">
        <v>0</v>
      </c>
      <c r="F11" s="766">
        <v>1</v>
      </c>
      <c r="G11" s="2" t="s">
        <v>842</v>
      </c>
      <c r="H11" s="2" t="s">
        <v>1982</v>
      </c>
      <c r="I11" s="2" t="s">
        <v>1540</v>
      </c>
      <c r="J11" s="123"/>
      <c r="K11" s="123"/>
      <c r="L11" s="144"/>
      <c r="M11" s="123"/>
      <c r="N11" s="144" t="s">
        <v>1119</v>
      </c>
      <c r="O11" s="2"/>
      <c r="U11">
        <v>12</v>
      </c>
      <c r="X11">
        <v>12</v>
      </c>
      <c r="Y11">
        <v>12</v>
      </c>
      <c r="BL11" t="e">
        <v>#REF!</v>
      </c>
    </row>
    <row r="12" spans="1:64">
      <c r="A12" s="2"/>
      <c r="B12" s="2" t="s">
        <v>1976</v>
      </c>
      <c r="C12" s="2" t="s">
        <v>1977</v>
      </c>
      <c r="D12" s="766">
        <v>1</v>
      </c>
      <c r="E12" s="766">
        <v>0</v>
      </c>
      <c r="F12" s="766">
        <v>1</v>
      </c>
      <c r="G12" s="2">
        <v>0</v>
      </c>
      <c r="H12" s="2"/>
      <c r="I12" s="2" t="e">
        <v>#N/A</v>
      </c>
      <c r="J12" s="123"/>
      <c r="K12" s="123"/>
      <c r="L12" s="123"/>
      <c r="M12" s="123"/>
      <c r="N12" s="144"/>
      <c r="O12" s="2"/>
      <c r="T12">
        <v>13</v>
      </c>
      <c r="U12">
        <v>13</v>
      </c>
      <c r="V12">
        <v>13</v>
      </c>
      <c r="W12">
        <v>13</v>
      </c>
      <c r="X12">
        <v>13</v>
      </c>
      <c r="Y12">
        <v>13</v>
      </c>
      <c r="Z12">
        <v>13</v>
      </c>
      <c r="AA12">
        <v>13</v>
      </c>
      <c r="AB12">
        <v>13</v>
      </c>
      <c r="AC12">
        <v>13</v>
      </c>
      <c r="AD12">
        <v>13</v>
      </c>
      <c r="AE12">
        <v>13</v>
      </c>
      <c r="AF12">
        <v>13</v>
      </c>
      <c r="AG12">
        <v>13</v>
      </c>
      <c r="AH12">
        <v>13</v>
      </c>
      <c r="AI12">
        <v>13</v>
      </c>
      <c r="BL12" t="e">
        <v>#REF!</v>
      </c>
    </row>
    <row r="13" spans="1:64">
      <c r="A13" s="2"/>
      <c r="B13" s="2" t="s">
        <v>1967</v>
      </c>
      <c r="C13" s="2" t="s">
        <v>1968</v>
      </c>
      <c r="D13" s="766">
        <v>1</v>
      </c>
      <c r="E13" s="766">
        <v>0</v>
      </c>
      <c r="F13" s="766">
        <v>1</v>
      </c>
      <c r="G13" s="2">
        <v>0</v>
      </c>
      <c r="H13" s="2" t="s">
        <v>1966</v>
      </c>
      <c r="I13" s="2" t="s">
        <v>1939</v>
      </c>
      <c r="J13" s="123" t="s">
        <v>1071</v>
      </c>
      <c r="K13" s="123"/>
      <c r="L13" s="123"/>
      <c r="M13" s="123"/>
      <c r="N13" s="123"/>
      <c r="O13" s="2"/>
      <c r="T13">
        <v>14</v>
      </c>
      <c r="U13">
        <v>14</v>
      </c>
      <c r="V13">
        <v>14</v>
      </c>
      <c r="W13">
        <v>14</v>
      </c>
      <c r="X13">
        <v>14</v>
      </c>
      <c r="Y13">
        <v>14</v>
      </c>
      <c r="Z13">
        <v>14</v>
      </c>
      <c r="AA13">
        <v>14</v>
      </c>
      <c r="AB13">
        <v>14</v>
      </c>
      <c r="AC13">
        <v>14</v>
      </c>
      <c r="AD13">
        <v>14</v>
      </c>
      <c r="AE13">
        <v>14</v>
      </c>
      <c r="AF13">
        <v>14</v>
      </c>
      <c r="AG13">
        <v>14</v>
      </c>
      <c r="AH13">
        <v>14</v>
      </c>
      <c r="AI13">
        <v>14</v>
      </c>
      <c r="BL13" t="e">
        <v>#REF!</v>
      </c>
    </row>
    <row r="14" spans="1:64">
      <c r="A14" s="2"/>
      <c r="B14" s="2"/>
      <c r="C14" s="2"/>
      <c r="D14" s="766"/>
      <c r="E14" s="766"/>
      <c r="F14" s="766">
        <f>SUM(F3:F9)</f>
        <v>18</v>
      </c>
      <c r="G14" s="2"/>
      <c r="H14" s="2"/>
      <c r="I14" s="2"/>
      <c r="J14" s="2"/>
      <c r="K14" s="2"/>
      <c r="L14" s="2"/>
      <c r="M14" s="2"/>
      <c r="N14" s="2"/>
      <c r="O14" s="2"/>
    </row>
    <row r="15" spans="1:64">
      <c r="B15" s="794" t="s">
        <v>2000</v>
      </c>
    </row>
    <row r="16" spans="1:64">
      <c r="B16" s="2" t="s">
        <v>854</v>
      </c>
      <c r="C16" s="2" t="s">
        <v>855</v>
      </c>
      <c r="D16" s="766" t="s">
        <v>858</v>
      </c>
      <c r="E16" s="766" t="s">
        <v>857</v>
      </c>
      <c r="F16" s="766" t="s">
        <v>856</v>
      </c>
      <c r="G16" s="2" t="s">
        <v>7</v>
      </c>
      <c r="H16" s="2" t="s">
        <v>1951</v>
      </c>
      <c r="I16" s="2" t="s">
        <v>859</v>
      </c>
      <c r="J16" s="2" t="s">
        <v>1</v>
      </c>
      <c r="K16" s="2" t="s">
        <v>2</v>
      </c>
      <c r="L16" s="2" t="s">
        <v>3</v>
      </c>
      <c r="M16" s="2" t="s">
        <v>4</v>
      </c>
      <c r="N16" s="2" t="s">
        <v>5</v>
      </c>
      <c r="O16" s="2" t="s">
        <v>6</v>
      </c>
      <c r="P16" t="s">
        <v>8</v>
      </c>
      <c r="Q16" t="s">
        <v>1421</v>
      </c>
      <c r="S16" t="s">
        <v>1427</v>
      </c>
      <c r="T16" t="s">
        <v>1221</v>
      </c>
      <c r="U16" t="s">
        <v>1222</v>
      </c>
      <c r="V16" t="s">
        <v>1223</v>
      </c>
      <c r="W16" t="s">
        <v>1224</v>
      </c>
      <c r="X16" t="s">
        <v>1225</v>
      </c>
      <c r="Y16" t="s">
        <v>1226</v>
      </c>
      <c r="Z16" t="s">
        <v>1376</v>
      </c>
      <c r="AA16" t="s">
        <v>1375</v>
      </c>
      <c r="AB16" t="s">
        <v>1374</v>
      </c>
      <c r="AC16" t="s">
        <v>1372</v>
      </c>
      <c r="AD16" t="s">
        <v>1373</v>
      </c>
      <c r="AE16" t="s">
        <v>1377</v>
      </c>
      <c r="AF16" t="s">
        <v>1378</v>
      </c>
      <c r="AG16" t="s">
        <v>1988</v>
      </c>
      <c r="AH16" t="s">
        <v>25</v>
      </c>
      <c r="AI16" t="s">
        <v>1989</v>
      </c>
      <c r="BL16" t="s">
        <v>1452</v>
      </c>
    </row>
    <row r="17" spans="2:64">
      <c r="B17" s="2" t="s">
        <v>823</v>
      </c>
      <c r="C17" s="2" t="s">
        <v>123</v>
      </c>
      <c r="D17" s="766">
        <v>3</v>
      </c>
      <c r="E17" s="766">
        <v>0</v>
      </c>
      <c r="F17" s="766">
        <v>3</v>
      </c>
      <c r="G17" s="2">
        <v>0</v>
      </c>
      <c r="H17" s="2" t="s">
        <v>1622</v>
      </c>
      <c r="I17" s="2" t="s">
        <v>1076</v>
      </c>
      <c r="J17" s="119"/>
      <c r="K17" s="119"/>
      <c r="L17" s="119"/>
      <c r="M17" s="119"/>
      <c r="N17" s="119" t="s">
        <v>1068</v>
      </c>
      <c r="O17" s="119"/>
      <c r="V17">
        <v>1</v>
      </c>
      <c r="AA17">
        <v>1</v>
      </c>
      <c r="AB17">
        <v>4</v>
      </c>
      <c r="AG17">
        <v>1</v>
      </c>
      <c r="BL17" t="e">
        <v>#REF!</v>
      </c>
    </row>
    <row r="18" spans="2:64">
      <c r="B18" s="2" t="s">
        <v>824</v>
      </c>
      <c r="C18" s="2" t="s">
        <v>126</v>
      </c>
      <c r="D18" s="766">
        <v>3</v>
      </c>
      <c r="E18" s="766">
        <v>0</v>
      </c>
      <c r="F18" s="766">
        <v>3</v>
      </c>
      <c r="G18" s="2">
        <v>0</v>
      </c>
      <c r="H18" s="2" t="s">
        <v>1626</v>
      </c>
      <c r="I18" s="2" t="s">
        <v>1090</v>
      </c>
      <c r="J18" s="119"/>
      <c r="K18" s="119"/>
      <c r="L18" s="119"/>
      <c r="M18" s="119" t="s">
        <v>1069</v>
      </c>
      <c r="N18" s="119"/>
      <c r="O18" s="119"/>
      <c r="V18">
        <v>2</v>
      </c>
      <c r="AA18">
        <v>2</v>
      </c>
      <c r="AB18">
        <v>6</v>
      </c>
      <c r="BL18" t="e">
        <v>#REF!</v>
      </c>
    </row>
    <row r="19" spans="2:64">
      <c r="B19" s="2" t="s">
        <v>827</v>
      </c>
      <c r="C19" s="2" t="s">
        <v>127</v>
      </c>
      <c r="D19" s="766">
        <v>3</v>
      </c>
      <c r="E19" s="766">
        <v>0</v>
      </c>
      <c r="F19" s="766">
        <v>3</v>
      </c>
      <c r="G19" s="2">
        <v>0</v>
      </c>
      <c r="H19" s="2" t="s">
        <v>1620</v>
      </c>
      <c r="I19" s="2" t="s">
        <v>1621</v>
      </c>
      <c r="J19" s="119" t="s">
        <v>1069</v>
      </c>
      <c r="K19" s="119"/>
      <c r="L19" s="119"/>
      <c r="M19" s="119"/>
      <c r="N19" s="119"/>
      <c r="O19" s="119"/>
      <c r="V19">
        <v>3</v>
      </c>
      <c r="AA19">
        <v>3</v>
      </c>
      <c r="AB19">
        <v>5</v>
      </c>
      <c r="AG19">
        <v>3</v>
      </c>
      <c r="BL19" t="e">
        <v>#REF!</v>
      </c>
    </row>
    <row r="20" spans="2:64">
      <c r="B20" s="2" t="s">
        <v>825</v>
      </c>
      <c r="C20" s="2" t="s">
        <v>125</v>
      </c>
      <c r="D20" s="766">
        <v>2</v>
      </c>
      <c r="E20" s="766">
        <v>2</v>
      </c>
      <c r="F20" s="766">
        <v>3</v>
      </c>
      <c r="G20" s="2" t="s">
        <v>816</v>
      </c>
      <c r="H20" s="2" t="s">
        <v>1642</v>
      </c>
      <c r="I20" s="2" t="s">
        <v>1643</v>
      </c>
      <c r="J20" s="119"/>
      <c r="K20" s="119"/>
      <c r="L20" s="119" t="s">
        <v>1069</v>
      </c>
      <c r="M20" s="119"/>
      <c r="N20" s="119"/>
      <c r="O20" s="119"/>
      <c r="V20">
        <v>4</v>
      </c>
      <c r="AG20">
        <v>2</v>
      </c>
      <c r="BL20" t="e">
        <v>#REF!</v>
      </c>
    </row>
    <row r="21" spans="2:64">
      <c r="B21" s="2" t="s">
        <v>1190</v>
      </c>
      <c r="C21" s="2" t="s">
        <v>131</v>
      </c>
      <c r="D21" s="766">
        <v>0</v>
      </c>
      <c r="E21" s="766">
        <v>6</v>
      </c>
      <c r="F21" s="766">
        <v>3</v>
      </c>
      <c r="G21" s="2" t="s">
        <v>816</v>
      </c>
      <c r="H21" s="2" t="s">
        <v>1646</v>
      </c>
      <c r="I21" s="2" t="s">
        <v>1948</v>
      </c>
      <c r="J21" s="119"/>
      <c r="K21" s="119"/>
      <c r="L21" s="119"/>
      <c r="M21" s="119"/>
      <c r="N21" s="119"/>
      <c r="O21" s="119"/>
      <c r="V21">
        <v>5</v>
      </c>
      <c r="AG21">
        <v>5</v>
      </c>
      <c r="BL21" t="e">
        <v>#REF!</v>
      </c>
    </row>
    <row r="22" spans="2:64">
      <c r="B22" s="2" t="s">
        <v>1063</v>
      </c>
      <c r="C22" s="2" t="s">
        <v>1064</v>
      </c>
      <c r="D22" s="766">
        <v>2</v>
      </c>
      <c r="E22" s="766">
        <v>2</v>
      </c>
      <c r="F22" s="766">
        <v>3</v>
      </c>
      <c r="G22" s="2" t="s">
        <v>989</v>
      </c>
      <c r="H22" s="2" t="s">
        <v>1544</v>
      </c>
      <c r="I22" s="2" t="s">
        <v>998</v>
      </c>
      <c r="J22" s="119"/>
      <c r="K22" s="119"/>
      <c r="L22" s="119"/>
      <c r="M22" s="119"/>
      <c r="N22" s="119" t="s">
        <v>1067</v>
      </c>
      <c r="O22" s="119"/>
      <c r="T22">
        <v>7</v>
      </c>
      <c r="V22">
        <v>6</v>
      </c>
      <c r="W22">
        <v>4</v>
      </c>
      <c r="X22">
        <v>6</v>
      </c>
      <c r="Y22">
        <v>6</v>
      </c>
      <c r="AB22">
        <v>7</v>
      </c>
      <c r="AG22">
        <v>6</v>
      </c>
      <c r="AI22">
        <v>4</v>
      </c>
      <c r="BL22" t="e">
        <v>#REF!</v>
      </c>
    </row>
    <row r="23" spans="2:64">
      <c r="B23" s="2" t="s">
        <v>986</v>
      </c>
      <c r="C23" s="2" t="s">
        <v>985</v>
      </c>
      <c r="D23" s="766">
        <v>1</v>
      </c>
      <c r="E23" s="766">
        <v>2</v>
      </c>
      <c r="F23" s="766">
        <v>2</v>
      </c>
      <c r="G23" s="2" t="s">
        <v>1980</v>
      </c>
      <c r="H23" s="2" t="s">
        <v>1561</v>
      </c>
      <c r="I23" s="2" t="s">
        <v>1040</v>
      </c>
      <c r="J23" s="119"/>
      <c r="K23" s="119"/>
      <c r="L23" s="119"/>
      <c r="M23" s="119"/>
      <c r="N23" s="119"/>
      <c r="O23" s="119" t="s">
        <v>1119</v>
      </c>
      <c r="V23">
        <v>11</v>
      </c>
      <c r="W23">
        <v>11</v>
      </c>
      <c r="Z23">
        <v>11</v>
      </c>
      <c r="BL23" t="e">
        <v>#REF!</v>
      </c>
    </row>
    <row r="24" spans="2:64">
      <c r="B24" s="2" t="s">
        <v>986</v>
      </c>
      <c r="C24" s="2" t="s">
        <v>985</v>
      </c>
      <c r="D24" s="766">
        <v>1</v>
      </c>
      <c r="E24" s="766">
        <v>2</v>
      </c>
      <c r="F24" s="766">
        <v>2</v>
      </c>
      <c r="G24" s="2" t="s">
        <v>1980</v>
      </c>
      <c r="H24" s="2" t="s">
        <v>1569</v>
      </c>
      <c r="I24" s="2" t="s">
        <v>1570</v>
      </c>
      <c r="J24" s="119"/>
      <c r="K24" s="119"/>
      <c r="L24" s="119"/>
      <c r="M24" s="119"/>
      <c r="N24" s="119"/>
      <c r="O24" s="119" t="s">
        <v>1119</v>
      </c>
      <c r="V24">
        <v>11</v>
      </c>
      <c r="W24">
        <v>11</v>
      </c>
      <c r="Z24">
        <v>11</v>
      </c>
      <c r="BL24" t="e">
        <v>#REF!</v>
      </c>
    </row>
    <row r="25" spans="2:64">
      <c r="B25" s="2" t="s">
        <v>988</v>
      </c>
      <c r="C25" s="2" t="s">
        <v>987</v>
      </c>
      <c r="D25" s="766">
        <v>1</v>
      </c>
      <c r="E25" s="766">
        <v>0</v>
      </c>
      <c r="F25" s="766">
        <v>1</v>
      </c>
      <c r="G25" s="2" t="s">
        <v>842</v>
      </c>
      <c r="H25" s="2" t="s">
        <v>1981</v>
      </c>
      <c r="I25" s="2" t="s">
        <v>1983</v>
      </c>
      <c r="J25" s="119"/>
      <c r="K25" s="119" t="s">
        <v>1112</v>
      </c>
      <c r="L25" s="119"/>
      <c r="M25" s="119"/>
      <c r="N25" s="119"/>
      <c r="O25" s="119"/>
      <c r="V25">
        <v>12</v>
      </c>
      <c r="W25">
        <v>12</v>
      </c>
      <c r="BL25" t="e">
        <v>#REF!</v>
      </c>
    </row>
    <row r="26" spans="2:64">
      <c r="B26" s="2" t="s">
        <v>1976</v>
      </c>
      <c r="C26" s="2" t="s">
        <v>1977</v>
      </c>
      <c r="D26" s="766">
        <v>1</v>
      </c>
      <c r="E26" s="766">
        <v>0</v>
      </c>
      <c r="F26" s="766">
        <v>1</v>
      </c>
      <c r="G26" s="2">
        <v>0</v>
      </c>
      <c r="H26" s="2"/>
      <c r="I26" s="2" t="e">
        <v>#N/A</v>
      </c>
      <c r="J26" s="119"/>
      <c r="K26" s="119"/>
      <c r="L26" s="119"/>
      <c r="M26" s="119"/>
      <c r="N26" s="119"/>
      <c r="O26" s="119"/>
      <c r="T26">
        <v>13</v>
      </c>
      <c r="U26">
        <v>13</v>
      </c>
      <c r="V26">
        <v>13</v>
      </c>
      <c r="W26">
        <v>13</v>
      </c>
      <c r="X26">
        <v>13</v>
      </c>
      <c r="Y26">
        <v>13</v>
      </c>
      <c r="Z26">
        <v>13</v>
      </c>
      <c r="AA26">
        <v>13</v>
      </c>
      <c r="AB26">
        <v>13</v>
      </c>
      <c r="AC26">
        <v>13</v>
      </c>
      <c r="AD26">
        <v>13</v>
      </c>
      <c r="AE26">
        <v>13</v>
      </c>
      <c r="AF26">
        <v>13</v>
      </c>
      <c r="AG26">
        <v>13</v>
      </c>
      <c r="AH26">
        <v>13</v>
      </c>
      <c r="AI26">
        <v>13</v>
      </c>
      <c r="BL26" t="e">
        <v>#REF!</v>
      </c>
    </row>
    <row r="27" spans="2:64">
      <c r="B27" s="2" t="s">
        <v>1967</v>
      </c>
      <c r="C27" s="2" t="s">
        <v>1968</v>
      </c>
      <c r="D27" s="766">
        <v>1</v>
      </c>
      <c r="E27" s="766">
        <v>0</v>
      </c>
      <c r="F27" s="766">
        <v>1</v>
      </c>
      <c r="G27" s="2">
        <v>0</v>
      </c>
      <c r="H27" s="2" t="s">
        <v>1966</v>
      </c>
      <c r="I27" s="2" t="s">
        <v>1939</v>
      </c>
      <c r="J27" s="119" t="s">
        <v>1071</v>
      </c>
      <c r="K27" s="119"/>
      <c r="L27" s="119"/>
      <c r="M27" s="119"/>
      <c r="N27" s="119"/>
      <c r="O27" s="119"/>
      <c r="T27">
        <v>14</v>
      </c>
      <c r="U27">
        <v>14</v>
      </c>
      <c r="V27">
        <v>14</v>
      </c>
      <c r="W27">
        <v>14</v>
      </c>
      <c r="X27">
        <v>14</v>
      </c>
      <c r="Y27">
        <v>14</v>
      </c>
      <c r="Z27">
        <v>14</v>
      </c>
      <c r="AA27">
        <v>14</v>
      </c>
      <c r="AB27">
        <v>14</v>
      </c>
      <c r="AC27">
        <v>14</v>
      </c>
      <c r="AD27">
        <v>14</v>
      </c>
      <c r="AE27">
        <v>14</v>
      </c>
      <c r="AF27">
        <v>14</v>
      </c>
      <c r="AG27">
        <v>14</v>
      </c>
      <c r="AH27">
        <v>14</v>
      </c>
      <c r="AI27">
        <v>14</v>
      </c>
      <c r="BL27" t="e">
        <v>#REF!</v>
      </c>
    </row>
    <row r="28" spans="2:64">
      <c r="F28" s="754">
        <f>SUM(F17:F22)</f>
        <v>18</v>
      </c>
    </row>
    <row r="29" spans="2:64">
      <c r="B29" s="721" t="s">
        <v>2001</v>
      </c>
    </row>
    <row r="30" spans="2:64">
      <c r="B30" s="2" t="s">
        <v>854</v>
      </c>
      <c r="C30" s="2" t="s">
        <v>855</v>
      </c>
      <c r="D30" s="766" t="s">
        <v>858</v>
      </c>
      <c r="E30" s="766" t="s">
        <v>857</v>
      </c>
      <c r="F30" s="766" t="s">
        <v>856</v>
      </c>
      <c r="G30" s="2" t="s">
        <v>7</v>
      </c>
      <c r="H30" s="2" t="s">
        <v>1951</v>
      </c>
      <c r="I30" s="2" t="s">
        <v>859</v>
      </c>
      <c r="J30" s="2" t="s">
        <v>1</v>
      </c>
      <c r="K30" s="2" t="s">
        <v>2</v>
      </c>
      <c r="L30" s="2" t="s">
        <v>3</v>
      </c>
      <c r="M30" s="2" t="s">
        <v>4</v>
      </c>
      <c r="N30" s="2" t="s">
        <v>5</v>
      </c>
      <c r="O30" s="2" t="s">
        <v>6</v>
      </c>
      <c r="P30" t="s">
        <v>8</v>
      </c>
      <c r="Q30" t="s">
        <v>1421</v>
      </c>
      <c r="S30" t="s">
        <v>1427</v>
      </c>
      <c r="T30" t="s">
        <v>1221</v>
      </c>
      <c r="U30" t="s">
        <v>1222</v>
      </c>
      <c r="V30" t="s">
        <v>1223</v>
      </c>
      <c r="W30" t="s">
        <v>1224</v>
      </c>
      <c r="X30" t="s">
        <v>1225</v>
      </c>
      <c r="Y30" t="s">
        <v>1226</v>
      </c>
      <c r="Z30" t="s">
        <v>1376</v>
      </c>
      <c r="AA30" t="s">
        <v>1375</v>
      </c>
      <c r="AB30" t="s">
        <v>1374</v>
      </c>
      <c r="AC30" t="s">
        <v>1372</v>
      </c>
      <c r="AD30" t="s">
        <v>1373</v>
      </c>
      <c r="AE30" t="s">
        <v>1377</v>
      </c>
      <c r="AF30" t="s">
        <v>1378</v>
      </c>
      <c r="AG30" t="s">
        <v>1988</v>
      </c>
      <c r="AH30" t="s">
        <v>25</v>
      </c>
      <c r="AI30" t="s">
        <v>1989</v>
      </c>
      <c r="BL30" t="s">
        <v>1452</v>
      </c>
    </row>
    <row r="31" spans="2:64" ht="15">
      <c r="B31" s="2" t="s">
        <v>38</v>
      </c>
      <c r="C31" s="2" t="s">
        <v>93</v>
      </c>
      <c r="D31" s="766">
        <v>1.5</v>
      </c>
      <c r="E31" s="766">
        <v>3</v>
      </c>
      <c r="F31" s="766">
        <v>3</v>
      </c>
      <c r="G31" s="2" t="s">
        <v>92</v>
      </c>
      <c r="H31" s="2" t="s">
        <v>1464</v>
      </c>
      <c r="I31" s="2" t="s">
        <v>1465</v>
      </c>
      <c r="J31" s="795"/>
      <c r="K31" s="795"/>
      <c r="L31" s="795"/>
      <c r="M31" s="795" t="s">
        <v>1306</v>
      </c>
      <c r="N31" s="795"/>
      <c r="O31" s="795"/>
      <c r="W31">
        <v>1</v>
      </c>
      <c r="AD31">
        <v>6</v>
      </c>
      <c r="AH31">
        <v>3</v>
      </c>
      <c r="BL31" t="e">
        <v>#REF!</v>
      </c>
    </row>
    <row r="32" spans="2:64" ht="15">
      <c r="B32" s="2" t="s">
        <v>35</v>
      </c>
      <c r="C32" s="2" t="s">
        <v>10</v>
      </c>
      <c r="D32" s="766">
        <v>1.5</v>
      </c>
      <c r="E32" s="766">
        <v>3</v>
      </c>
      <c r="F32" s="766">
        <v>3</v>
      </c>
      <c r="G32" s="2" t="s">
        <v>92</v>
      </c>
      <c r="H32" s="2" t="s">
        <v>1477</v>
      </c>
      <c r="I32" s="2" t="s">
        <v>1478</v>
      </c>
      <c r="J32" s="795"/>
      <c r="K32" s="795"/>
      <c r="L32" s="795"/>
      <c r="M32" s="795"/>
      <c r="N32" s="795" t="s">
        <v>1261</v>
      </c>
      <c r="O32" s="795"/>
      <c r="W32">
        <v>2</v>
      </c>
      <c r="AH32">
        <v>2</v>
      </c>
      <c r="BL32" t="e">
        <v>#REF!</v>
      </c>
    </row>
    <row r="33" spans="2:64" ht="15">
      <c r="B33" s="2" t="s">
        <v>34</v>
      </c>
      <c r="C33" s="2" t="s">
        <v>9</v>
      </c>
      <c r="D33" s="766">
        <v>1.5</v>
      </c>
      <c r="E33" s="766">
        <v>3</v>
      </c>
      <c r="F33" s="766">
        <v>3</v>
      </c>
      <c r="G33" s="2" t="s">
        <v>92</v>
      </c>
      <c r="H33" s="2" t="s">
        <v>1462</v>
      </c>
      <c r="I33" s="2" t="s">
        <v>1463</v>
      </c>
      <c r="J33" s="795"/>
      <c r="K33" s="795" t="s">
        <v>1303</v>
      </c>
      <c r="L33" s="795"/>
      <c r="M33" s="795"/>
      <c r="N33" s="795"/>
      <c r="O33" s="795"/>
      <c r="W33">
        <v>3</v>
      </c>
      <c r="Z33">
        <v>6</v>
      </c>
      <c r="AD33">
        <v>7</v>
      </c>
      <c r="AH33">
        <v>4</v>
      </c>
      <c r="BL33" t="e">
        <v>#REF!</v>
      </c>
    </row>
    <row r="34" spans="2:64" ht="15">
      <c r="B34" s="2" t="s">
        <v>1063</v>
      </c>
      <c r="C34" s="2" t="s">
        <v>1064</v>
      </c>
      <c r="D34" s="766">
        <v>2</v>
      </c>
      <c r="E34" s="766">
        <v>2</v>
      </c>
      <c r="F34" s="766">
        <v>3</v>
      </c>
      <c r="G34" s="2" t="s">
        <v>989</v>
      </c>
      <c r="H34" s="2" t="s">
        <v>1544</v>
      </c>
      <c r="I34" s="2" t="s">
        <v>998</v>
      </c>
      <c r="J34" s="795"/>
      <c r="K34" s="795"/>
      <c r="L34" s="795"/>
      <c r="M34" s="795"/>
      <c r="N34" s="795" t="s">
        <v>1067</v>
      </c>
      <c r="O34" s="795"/>
      <c r="T34">
        <v>7</v>
      </c>
      <c r="V34">
        <v>6</v>
      </c>
      <c r="W34">
        <v>4</v>
      </c>
      <c r="X34">
        <v>6</v>
      </c>
      <c r="Y34">
        <v>6</v>
      </c>
      <c r="AB34">
        <v>7</v>
      </c>
      <c r="AG34">
        <v>6</v>
      </c>
      <c r="AI34">
        <v>4</v>
      </c>
      <c r="BL34" t="e">
        <v>#REF!</v>
      </c>
    </row>
    <row r="35" spans="2:64" ht="15">
      <c r="B35" s="2" t="s">
        <v>935</v>
      </c>
      <c r="C35" s="2" t="s">
        <v>934</v>
      </c>
      <c r="D35" s="766">
        <v>2</v>
      </c>
      <c r="E35" s="766">
        <v>2</v>
      </c>
      <c r="F35" s="766">
        <v>3</v>
      </c>
      <c r="G35" s="2">
        <v>0</v>
      </c>
      <c r="H35" s="2" t="s">
        <v>1881</v>
      </c>
      <c r="I35" s="2" t="s">
        <v>1882</v>
      </c>
      <c r="J35" s="795"/>
      <c r="K35" s="795" t="s">
        <v>1068</v>
      </c>
      <c r="L35" s="795"/>
      <c r="M35" s="795"/>
      <c r="N35" s="795"/>
      <c r="O35" s="795"/>
      <c r="W35">
        <v>5</v>
      </c>
      <c r="BL35" t="e">
        <v>#REF!</v>
      </c>
    </row>
    <row r="36" spans="2:64" ht="15">
      <c r="B36" s="2" t="s">
        <v>611</v>
      </c>
      <c r="C36" s="2" t="s">
        <v>262</v>
      </c>
      <c r="D36" s="766">
        <v>1.5</v>
      </c>
      <c r="E36" s="766">
        <v>1</v>
      </c>
      <c r="F36" s="766">
        <v>2</v>
      </c>
      <c r="G36" s="2" t="s">
        <v>816</v>
      </c>
      <c r="H36" s="2" t="s">
        <v>1743</v>
      </c>
      <c r="I36" s="2" t="s">
        <v>1744</v>
      </c>
      <c r="J36" s="795"/>
      <c r="K36" s="795"/>
      <c r="L36" s="795"/>
      <c r="M36" s="795"/>
      <c r="N36" s="795" t="s">
        <v>1070</v>
      </c>
      <c r="O36" s="795"/>
      <c r="T36">
        <v>4</v>
      </c>
      <c r="W36">
        <v>6</v>
      </c>
      <c r="BL36" t="e">
        <v>#REF!</v>
      </c>
    </row>
    <row r="37" spans="2:64" ht="15">
      <c r="B37" s="2" t="s">
        <v>973</v>
      </c>
      <c r="C37" s="2" t="s">
        <v>972</v>
      </c>
      <c r="D37" s="766">
        <v>2</v>
      </c>
      <c r="E37" s="766">
        <v>0</v>
      </c>
      <c r="F37" s="766">
        <v>2</v>
      </c>
      <c r="G37" s="2">
        <v>0</v>
      </c>
      <c r="H37" s="2" t="s">
        <v>1971</v>
      </c>
      <c r="I37" s="2" t="s">
        <v>1973</v>
      </c>
      <c r="J37" s="795" t="s">
        <v>1072</v>
      </c>
      <c r="K37" s="795"/>
      <c r="L37" s="795"/>
      <c r="M37" s="795"/>
      <c r="N37" s="795"/>
      <c r="O37" s="795"/>
      <c r="U37">
        <v>7</v>
      </c>
      <c r="W37">
        <v>7</v>
      </c>
      <c r="Z37">
        <v>7</v>
      </c>
      <c r="AC37">
        <v>9</v>
      </c>
      <c r="AD37">
        <v>8</v>
      </c>
      <c r="AF37">
        <v>7</v>
      </c>
      <c r="BL37" t="e">
        <v>#REF!</v>
      </c>
    </row>
    <row r="38" spans="2:64" ht="15">
      <c r="B38" s="2" t="s">
        <v>986</v>
      </c>
      <c r="C38" s="2" t="s">
        <v>985</v>
      </c>
      <c r="D38" s="766">
        <v>1</v>
      </c>
      <c r="E38" s="766">
        <v>2</v>
      </c>
      <c r="F38" s="766">
        <v>2</v>
      </c>
      <c r="G38" s="2" t="s">
        <v>1980</v>
      </c>
      <c r="H38" s="2" t="s">
        <v>1561</v>
      </c>
      <c r="I38" s="2" t="s">
        <v>1040</v>
      </c>
      <c r="J38" s="795"/>
      <c r="K38" s="795"/>
      <c r="L38" s="795"/>
      <c r="M38" s="795"/>
      <c r="N38" s="795"/>
      <c r="O38" s="795" t="s">
        <v>1119</v>
      </c>
      <c r="V38">
        <v>11</v>
      </c>
      <c r="W38">
        <v>11</v>
      </c>
      <c r="Z38">
        <v>11</v>
      </c>
      <c r="BL38" t="e">
        <v>#REF!</v>
      </c>
    </row>
    <row r="39" spans="2:64" ht="15">
      <c r="B39" s="2" t="s">
        <v>988</v>
      </c>
      <c r="C39" s="2" t="s">
        <v>987</v>
      </c>
      <c r="D39" s="766">
        <v>1</v>
      </c>
      <c r="E39" s="766">
        <v>0</v>
      </c>
      <c r="F39" s="766">
        <v>1</v>
      </c>
      <c r="G39" s="2" t="s">
        <v>842</v>
      </c>
      <c r="H39" s="2" t="s">
        <v>1981</v>
      </c>
      <c r="I39" s="2"/>
      <c r="J39" s="795"/>
      <c r="K39" s="795"/>
      <c r="L39" s="795" t="s">
        <v>1112</v>
      </c>
      <c r="M39" s="795"/>
      <c r="N39" s="795"/>
      <c r="O39" s="795"/>
      <c r="V39">
        <v>12</v>
      </c>
      <c r="W39">
        <v>12</v>
      </c>
      <c r="BL39" t="e">
        <v>#REF!</v>
      </c>
    </row>
    <row r="40" spans="2:64" ht="15">
      <c r="B40" s="2" t="s">
        <v>1976</v>
      </c>
      <c r="C40" s="2" t="s">
        <v>1977</v>
      </c>
      <c r="D40" s="766">
        <v>1</v>
      </c>
      <c r="E40" s="766">
        <v>0</v>
      </c>
      <c r="F40" s="766">
        <v>1</v>
      </c>
      <c r="G40" s="2">
        <v>0</v>
      </c>
      <c r="H40" s="2"/>
      <c r="I40" s="2" t="e">
        <v>#N/A</v>
      </c>
      <c r="J40" s="795"/>
      <c r="K40" s="795"/>
      <c r="L40" s="795"/>
      <c r="M40" s="795"/>
      <c r="N40" s="795"/>
      <c r="O40" s="795"/>
      <c r="T40">
        <v>13</v>
      </c>
      <c r="U40">
        <v>13</v>
      </c>
      <c r="V40">
        <v>13</v>
      </c>
      <c r="W40">
        <v>13</v>
      </c>
      <c r="X40">
        <v>13</v>
      </c>
      <c r="Y40">
        <v>13</v>
      </c>
      <c r="Z40">
        <v>13</v>
      </c>
      <c r="AA40">
        <v>13</v>
      </c>
      <c r="AB40">
        <v>13</v>
      </c>
      <c r="AC40">
        <v>13</v>
      </c>
      <c r="AD40">
        <v>13</v>
      </c>
      <c r="AE40">
        <v>13</v>
      </c>
      <c r="AF40">
        <v>13</v>
      </c>
      <c r="AG40">
        <v>13</v>
      </c>
      <c r="AH40">
        <v>13</v>
      </c>
      <c r="AI40">
        <v>13</v>
      </c>
      <c r="BL40" t="e">
        <v>#REF!</v>
      </c>
    </row>
    <row r="41" spans="2:64" ht="15">
      <c r="B41" s="2" t="s">
        <v>1967</v>
      </c>
      <c r="C41" s="2" t="s">
        <v>1968</v>
      </c>
      <c r="D41" s="766">
        <v>1</v>
      </c>
      <c r="E41" s="766">
        <v>0</v>
      </c>
      <c r="F41" s="766">
        <v>1</v>
      </c>
      <c r="G41" s="2">
        <v>0</v>
      </c>
      <c r="H41" s="2" t="s">
        <v>1966</v>
      </c>
      <c r="I41" s="2" t="s">
        <v>1939</v>
      </c>
      <c r="J41" s="795" t="s">
        <v>1071</v>
      </c>
      <c r="K41" s="795"/>
      <c r="L41" s="795"/>
      <c r="M41" s="795"/>
      <c r="N41" s="795"/>
      <c r="O41" s="795"/>
      <c r="T41">
        <v>14</v>
      </c>
      <c r="U41">
        <v>14</v>
      </c>
      <c r="V41">
        <v>14</v>
      </c>
      <c r="W41">
        <v>14</v>
      </c>
      <c r="X41">
        <v>14</v>
      </c>
      <c r="Y41">
        <v>14</v>
      </c>
      <c r="Z41">
        <v>14</v>
      </c>
      <c r="AA41">
        <v>14</v>
      </c>
      <c r="AB41">
        <v>14</v>
      </c>
      <c r="AC41">
        <v>14</v>
      </c>
      <c r="AD41">
        <v>14</v>
      </c>
      <c r="AE41">
        <v>14</v>
      </c>
      <c r="AF41">
        <v>14</v>
      </c>
      <c r="AG41">
        <v>14</v>
      </c>
      <c r="AH41">
        <v>14</v>
      </c>
      <c r="AI41">
        <v>14</v>
      </c>
      <c r="BL41" t="e">
        <v>#REF!</v>
      </c>
    </row>
    <row r="42" spans="2:64">
      <c r="F42" s="754">
        <f>SUM(F31:F37)</f>
        <v>19</v>
      </c>
    </row>
    <row r="43" spans="2:64">
      <c r="B43" s="721" t="s">
        <v>1225</v>
      </c>
    </row>
    <row r="44" spans="2:64">
      <c r="B44" s="2" t="s">
        <v>854</v>
      </c>
      <c r="C44" s="2" t="s">
        <v>855</v>
      </c>
      <c r="D44" s="766" t="s">
        <v>858</v>
      </c>
      <c r="E44" s="766" t="s">
        <v>857</v>
      </c>
      <c r="F44" s="766" t="s">
        <v>856</v>
      </c>
      <c r="G44" s="2" t="s">
        <v>7</v>
      </c>
      <c r="H44" s="2" t="s">
        <v>1951</v>
      </c>
      <c r="I44" s="2" t="s">
        <v>859</v>
      </c>
      <c r="J44" s="2" t="s">
        <v>1</v>
      </c>
      <c r="K44" s="2" t="s">
        <v>2</v>
      </c>
      <c r="L44" s="2" t="s">
        <v>3</v>
      </c>
      <c r="M44" s="2" t="s">
        <v>4</v>
      </c>
      <c r="N44" s="2" t="s">
        <v>5</v>
      </c>
      <c r="O44" s="2" t="s">
        <v>6</v>
      </c>
      <c r="P44" t="s">
        <v>8</v>
      </c>
      <c r="Q44" t="s">
        <v>1421</v>
      </c>
      <c r="S44" t="s">
        <v>1427</v>
      </c>
      <c r="T44" t="s">
        <v>1221</v>
      </c>
      <c r="U44" t="s">
        <v>1222</v>
      </c>
      <c r="V44" t="s">
        <v>1223</v>
      </c>
      <c r="W44" t="s">
        <v>1224</v>
      </c>
      <c r="X44" t="s">
        <v>1225</v>
      </c>
      <c r="Y44" t="s">
        <v>1226</v>
      </c>
      <c r="Z44" t="s">
        <v>1376</v>
      </c>
      <c r="AA44" t="s">
        <v>1375</v>
      </c>
      <c r="AB44" t="s">
        <v>1374</v>
      </c>
      <c r="AC44" t="s">
        <v>1372</v>
      </c>
      <c r="AD44" t="s">
        <v>1373</v>
      </c>
      <c r="AE44" t="s">
        <v>1377</v>
      </c>
      <c r="AF44" t="s">
        <v>1378</v>
      </c>
      <c r="AG44" t="s">
        <v>1988</v>
      </c>
      <c r="AH44" t="s">
        <v>25</v>
      </c>
      <c r="AI44" t="s">
        <v>1989</v>
      </c>
      <c r="BL44" t="s">
        <v>1452</v>
      </c>
    </row>
    <row r="45" spans="2:64" ht="15">
      <c r="B45" s="2" t="s">
        <v>755</v>
      </c>
      <c r="C45" s="2" t="s">
        <v>399</v>
      </c>
      <c r="D45" s="766">
        <v>2</v>
      </c>
      <c r="E45" s="766">
        <v>2</v>
      </c>
      <c r="F45" s="766">
        <v>3</v>
      </c>
      <c r="G45" s="2">
        <v>0</v>
      </c>
      <c r="H45" s="2" t="s">
        <v>1819</v>
      </c>
      <c r="I45" s="2" t="s">
        <v>1820</v>
      </c>
      <c r="J45" s="795"/>
      <c r="K45" s="795"/>
      <c r="L45" s="795" t="s">
        <v>1068</v>
      </c>
      <c r="M45" s="795"/>
      <c r="N45" s="795"/>
      <c r="O45" s="2"/>
      <c r="X45">
        <v>1</v>
      </c>
      <c r="AI45">
        <v>1</v>
      </c>
      <c r="BL45" t="e">
        <v>#REF!</v>
      </c>
    </row>
    <row r="46" spans="2:64" ht="15">
      <c r="B46" s="2" t="s">
        <v>756</v>
      </c>
      <c r="C46" s="2" t="s">
        <v>400</v>
      </c>
      <c r="D46" s="766">
        <v>2</v>
      </c>
      <c r="E46" s="766">
        <v>2</v>
      </c>
      <c r="F46" s="766">
        <v>3</v>
      </c>
      <c r="G46" s="2">
        <v>0</v>
      </c>
      <c r="H46" s="2" t="s">
        <v>1815</v>
      </c>
      <c r="I46" s="2" t="s">
        <v>1816</v>
      </c>
      <c r="J46" s="795"/>
      <c r="K46" s="795"/>
      <c r="L46" s="795"/>
      <c r="M46" s="795" t="s">
        <v>1068</v>
      </c>
      <c r="N46" s="795"/>
      <c r="O46" s="2"/>
      <c r="X46">
        <v>2</v>
      </c>
      <c r="AI46">
        <v>2</v>
      </c>
      <c r="BL46" t="e">
        <v>#REF!</v>
      </c>
    </row>
    <row r="47" spans="2:64" ht="15">
      <c r="B47" s="2" t="s">
        <v>757</v>
      </c>
      <c r="C47" s="2" t="s">
        <v>401</v>
      </c>
      <c r="D47" s="766">
        <v>2</v>
      </c>
      <c r="E47" s="766">
        <v>2</v>
      </c>
      <c r="F47" s="766">
        <v>3</v>
      </c>
      <c r="G47" s="2">
        <v>0</v>
      </c>
      <c r="H47" s="2" t="s">
        <v>1817</v>
      </c>
      <c r="I47" s="2" t="s">
        <v>1818</v>
      </c>
      <c r="J47" s="795"/>
      <c r="K47" s="795"/>
      <c r="L47" s="795" t="s">
        <v>1067</v>
      </c>
      <c r="M47" s="795"/>
      <c r="N47" s="795"/>
      <c r="O47" s="2"/>
      <c r="X47">
        <v>3</v>
      </c>
      <c r="AI47">
        <v>3</v>
      </c>
      <c r="BL47" t="e">
        <v>#REF!</v>
      </c>
    </row>
    <row r="48" spans="2:64" ht="15">
      <c r="B48" s="2" t="s">
        <v>758</v>
      </c>
      <c r="C48" s="2" t="s">
        <v>402</v>
      </c>
      <c r="D48" s="766">
        <v>2</v>
      </c>
      <c r="E48" s="766">
        <v>2</v>
      </c>
      <c r="F48" s="766">
        <v>3</v>
      </c>
      <c r="G48" s="2">
        <v>0</v>
      </c>
      <c r="H48" s="2" t="s">
        <v>1860</v>
      </c>
      <c r="I48" s="2" t="s">
        <v>1861</v>
      </c>
      <c r="J48" s="795"/>
      <c r="K48" s="795" t="s">
        <v>1067</v>
      </c>
      <c r="L48" s="795"/>
      <c r="M48" s="795"/>
      <c r="N48" s="795"/>
      <c r="O48" s="2"/>
      <c r="X48">
        <v>4</v>
      </c>
      <c r="BL48" t="e">
        <v>#REF!</v>
      </c>
    </row>
    <row r="49" spans="2:64" ht="15">
      <c r="B49" s="2" t="s">
        <v>759</v>
      </c>
      <c r="C49" s="2" t="s">
        <v>1113</v>
      </c>
      <c r="D49" s="766">
        <v>2</v>
      </c>
      <c r="E49" s="766">
        <v>2</v>
      </c>
      <c r="F49" s="766">
        <v>3</v>
      </c>
      <c r="G49" s="2">
        <v>0</v>
      </c>
      <c r="H49" s="2" t="s">
        <v>1860</v>
      </c>
      <c r="I49" s="2" t="s">
        <v>1861</v>
      </c>
      <c r="J49" s="795"/>
      <c r="K49" s="795"/>
      <c r="L49" s="795"/>
      <c r="M49" s="795"/>
      <c r="N49" s="795" t="s">
        <v>1072</v>
      </c>
      <c r="O49" s="2"/>
      <c r="X49">
        <v>5</v>
      </c>
      <c r="AC49">
        <v>8</v>
      </c>
      <c r="BL49" t="e">
        <v>#REF!</v>
      </c>
    </row>
    <row r="50" spans="2:64" ht="15">
      <c r="B50" s="2" t="s">
        <v>1063</v>
      </c>
      <c r="C50" s="2" t="s">
        <v>1064</v>
      </c>
      <c r="D50" s="766">
        <v>2</v>
      </c>
      <c r="E50" s="766">
        <v>2</v>
      </c>
      <c r="F50" s="766">
        <v>3</v>
      </c>
      <c r="G50" s="2" t="s">
        <v>989</v>
      </c>
      <c r="H50" s="2" t="s">
        <v>1544</v>
      </c>
      <c r="I50" s="2" t="s">
        <v>998</v>
      </c>
      <c r="J50" s="795"/>
      <c r="K50" s="795"/>
      <c r="L50" s="795"/>
      <c r="M50" s="795"/>
      <c r="N50" s="795" t="s">
        <v>1067</v>
      </c>
      <c r="O50" s="2"/>
      <c r="T50">
        <v>7</v>
      </c>
      <c r="V50">
        <v>6</v>
      </c>
      <c r="W50">
        <v>4</v>
      </c>
      <c r="X50">
        <v>6</v>
      </c>
      <c r="Y50">
        <v>6</v>
      </c>
      <c r="AB50">
        <v>7</v>
      </c>
      <c r="AG50">
        <v>6</v>
      </c>
      <c r="AI50">
        <v>4</v>
      </c>
      <c r="BL50" t="e">
        <v>#REF!</v>
      </c>
    </row>
    <row r="51" spans="2:64" ht="15">
      <c r="B51" s="2" t="s">
        <v>986</v>
      </c>
      <c r="C51" s="2" t="s">
        <v>985</v>
      </c>
      <c r="D51" s="766">
        <v>1</v>
      </c>
      <c r="E51" s="766">
        <v>2</v>
      </c>
      <c r="F51" s="766">
        <v>2</v>
      </c>
      <c r="G51" s="2" t="s">
        <v>1990</v>
      </c>
      <c r="H51" s="2" t="s">
        <v>1536</v>
      </c>
      <c r="I51" s="2" t="s">
        <v>1537</v>
      </c>
      <c r="J51" s="795"/>
      <c r="K51" s="795"/>
      <c r="L51" s="795" t="s">
        <v>1071</v>
      </c>
      <c r="M51" s="795"/>
      <c r="N51" s="795"/>
      <c r="O51" s="2"/>
      <c r="U51">
        <v>11</v>
      </c>
      <c r="X51">
        <v>11</v>
      </c>
      <c r="Y51">
        <v>11</v>
      </c>
      <c r="AA51">
        <v>11</v>
      </c>
      <c r="AB51">
        <v>11</v>
      </c>
      <c r="AD51">
        <v>11</v>
      </c>
      <c r="AF51">
        <v>11</v>
      </c>
      <c r="AG51">
        <v>11</v>
      </c>
      <c r="AH51">
        <v>11</v>
      </c>
      <c r="BL51" t="e">
        <v>#REF!</v>
      </c>
    </row>
    <row r="52" spans="2:64" ht="15">
      <c r="B52" s="2" t="s">
        <v>988</v>
      </c>
      <c r="C52" s="2" t="s">
        <v>987</v>
      </c>
      <c r="D52" s="766">
        <v>1</v>
      </c>
      <c r="E52" s="766">
        <v>0</v>
      </c>
      <c r="F52" s="766">
        <v>1</v>
      </c>
      <c r="G52" s="2" t="s">
        <v>842</v>
      </c>
      <c r="H52" s="2" t="s">
        <v>1982</v>
      </c>
      <c r="I52" s="2" t="s">
        <v>1983</v>
      </c>
      <c r="J52" s="795"/>
      <c r="K52" s="795" t="s">
        <v>1112</v>
      </c>
      <c r="M52" s="795"/>
      <c r="N52" s="795"/>
      <c r="O52" s="2"/>
      <c r="W52">
        <v>12</v>
      </c>
      <c r="X52">
        <v>12</v>
      </c>
      <c r="Y52">
        <v>12</v>
      </c>
      <c r="BL52" t="e">
        <v>#REF!</v>
      </c>
    </row>
    <row r="53" spans="2:64" ht="15">
      <c r="B53" s="2" t="s">
        <v>1976</v>
      </c>
      <c r="C53" s="2" t="s">
        <v>1977</v>
      </c>
      <c r="D53" s="766">
        <v>1</v>
      </c>
      <c r="E53" s="766">
        <v>0</v>
      </c>
      <c r="F53" s="766">
        <v>1</v>
      </c>
      <c r="G53" s="2">
        <v>0</v>
      </c>
      <c r="H53" s="2"/>
      <c r="I53" s="2" t="e">
        <v>#N/A</v>
      </c>
      <c r="J53" s="795"/>
      <c r="K53" s="795"/>
      <c r="L53" s="795"/>
      <c r="M53" s="795"/>
      <c r="N53" s="795"/>
      <c r="O53" s="2"/>
      <c r="T53">
        <v>13</v>
      </c>
      <c r="U53">
        <v>13</v>
      </c>
      <c r="V53">
        <v>13</v>
      </c>
      <c r="W53">
        <v>13</v>
      </c>
      <c r="X53">
        <v>13</v>
      </c>
      <c r="Y53">
        <v>13</v>
      </c>
      <c r="Z53">
        <v>13</v>
      </c>
      <c r="AA53">
        <v>13</v>
      </c>
      <c r="AB53">
        <v>13</v>
      </c>
      <c r="AC53">
        <v>13</v>
      </c>
      <c r="AD53">
        <v>13</v>
      </c>
      <c r="AE53">
        <v>13</v>
      </c>
      <c r="AF53">
        <v>13</v>
      </c>
      <c r="AG53">
        <v>13</v>
      </c>
      <c r="AH53">
        <v>13</v>
      </c>
      <c r="AI53">
        <v>13</v>
      </c>
      <c r="BL53" t="e">
        <v>#REF!</v>
      </c>
    </row>
    <row r="54" spans="2:64" ht="15">
      <c r="B54" s="2" t="s">
        <v>1967</v>
      </c>
      <c r="C54" s="2" t="s">
        <v>1968</v>
      </c>
      <c r="D54" s="766">
        <v>1</v>
      </c>
      <c r="E54" s="766">
        <v>0</v>
      </c>
      <c r="F54" s="766">
        <v>1</v>
      </c>
      <c r="G54" s="2">
        <v>0</v>
      </c>
      <c r="H54" s="2" t="s">
        <v>1966</v>
      </c>
      <c r="I54" s="2" t="s">
        <v>1939</v>
      </c>
      <c r="J54" s="795" t="s">
        <v>1071</v>
      </c>
      <c r="K54" s="795"/>
      <c r="L54" s="795"/>
      <c r="M54" s="795"/>
      <c r="N54" s="795"/>
      <c r="O54" s="2"/>
      <c r="T54">
        <v>14</v>
      </c>
      <c r="U54">
        <v>14</v>
      </c>
      <c r="V54">
        <v>14</v>
      </c>
      <c r="W54">
        <v>14</v>
      </c>
      <c r="X54">
        <v>14</v>
      </c>
      <c r="Y54">
        <v>14</v>
      </c>
      <c r="Z54">
        <v>14</v>
      </c>
      <c r="AA54">
        <v>14</v>
      </c>
      <c r="AB54">
        <v>14</v>
      </c>
      <c r="AC54">
        <v>14</v>
      </c>
      <c r="AD54">
        <v>14</v>
      </c>
      <c r="AE54">
        <v>14</v>
      </c>
      <c r="AF54">
        <v>14</v>
      </c>
      <c r="AG54">
        <v>14</v>
      </c>
      <c r="AH54">
        <v>14</v>
      </c>
      <c r="AI54">
        <v>14</v>
      </c>
      <c r="BL54" t="e">
        <v>#REF!</v>
      </c>
    </row>
    <row r="55" spans="2:64">
      <c r="F55" s="754">
        <f>SUM(F45:F50)</f>
        <v>18</v>
      </c>
    </row>
    <row r="56" spans="2:64">
      <c r="B56" s="721" t="s">
        <v>2002</v>
      </c>
    </row>
    <row r="57" spans="2:64">
      <c r="B57" s="2" t="s">
        <v>854</v>
      </c>
      <c r="C57" s="2" t="s">
        <v>855</v>
      </c>
      <c r="D57" s="766" t="s">
        <v>858</v>
      </c>
      <c r="E57" s="766" t="s">
        <v>857</v>
      </c>
      <c r="F57" s="766" t="s">
        <v>856</v>
      </c>
      <c r="G57" s="2" t="s">
        <v>7</v>
      </c>
      <c r="H57" s="2" t="s">
        <v>1951</v>
      </c>
      <c r="I57" s="2" t="s">
        <v>859</v>
      </c>
      <c r="J57" s="2" t="s">
        <v>1</v>
      </c>
      <c r="K57" s="2" t="s">
        <v>2</v>
      </c>
      <c r="L57" s="2" t="s">
        <v>3</v>
      </c>
      <c r="M57" s="2" t="s">
        <v>4</v>
      </c>
      <c r="N57" s="2" t="s">
        <v>5</v>
      </c>
      <c r="O57" s="2" t="s">
        <v>6</v>
      </c>
      <c r="P57" t="s">
        <v>8</v>
      </c>
      <c r="Q57" t="s">
        <v>1421</v>
      </c>
      <c r="S57" t="s">
        <v>1427</v>
      </c>
      <c r="T57" t="s">
        <v>1221</v>
      </c>
      <c r="U57" t="s">
        <v>1222</v>
      </c>
      <c r="V57" t="s">
        <v>1223</v>
      </c>
      <c r="W57" t="s">
        <v>1224</v>
      </c>
      <c r="X57" t="s">
        <v>1225</v>
      </c>
      <c r="Y57" t="s">
        <v>1226</v>
      </c>
      <c r="Z57" t="s">
        <v>1376</v>
      </c>
      <c r="AA57" t="s">
        <v>1375</v>
      </c>
      <c r="AB57" t="s">
        <v>1374</v>
      </c>
      <c r="AC57" t="s">
        <v>1372</v>
      </c>
      <c r="AD57" t="s">
        <v>1373</v>
      </c>
      <c r="AE57" t="s">
        <v>1377</v>
      </c>
      <c r="AF57" t="s">
        <v>1378</v>
      </c>
      <c r="AG57" t="s">
        <v>1988</v>
      </c>
      <c r="AH57" t="s">
        <v>25</v>
      </c>
      <c r="AI57" t="s">
        <v>1989</v>
      </c>
      <c r="BL57" t="s">
        <v>1452</v>
      </c>
    </row>
    <row r="58" spans="2:64" ht="15">
      <c r="B58" s="2" t="s">
        <v>669</v>
      </c>
      <c r="C58" s="2" t="s">
        <v>318</v>
      </c>
      <c r="D58" s="766">
        <v>2</v>
      </c>
      <c r="E58" s="766">
        <v>2</v>
      </c>
      <c r="F58" s="766">
        <v>3</v>
      </c>
      <c r="G58" s="2" t="s">
        <v>816</v>
      </c>
      <c r="H58" s="2" t="s">
        <v>1870</v>
      </c>
      <c r="I58" s="2" t="s">
        <v>938</v>
      </c>
      <c r="J58" s="795"/>
      <c r="K58" s="795" t="s">
        <v>1072</v>
      </c>
      <c r="L58" s="795"/>
      <c r="M58" s="795"/>
      <c r="N58" s="795"/>
      <c r="O58" s="795"/>
      <c r="Y58">
        <v>1</v>
      </c>
      <c r="AE58">
        <v>5</v>
      </c>
      <c r="BL58" t="e">
        <v>#REF!</v>
      </c>
    </row>
    <row r="59" spans="2:64" ht="15">
      <c r="B59" s="2" t="s">
        <v>671</v>
      </c>
      <c r="C59" s="2" t="s">
        <v>320</v>
      </c>
      <c r="D59" s="766">
        <v>2</v>
      </c>
      <c r="E59" s="766">
        <v>0</v>
      </c>
      <c r="F59" s="766">
        <v>2</v>
      </c>
      <c r="G59" s="2" t="s">
        <v>816</v>
      </c>
      <c r="H59" s="2" t="s">
        <v>1923</v>
      </c>
      <c r="I59" s="2" t="s">
        <v>1924</v>
      </c>
      <c r="J59" s="795"/>
      <c r="K59" s="795"/>
      <c r="L59" s="795"/>
      <c r="M59" s="795"/>
      <c r="N59" s="796" t="s">
        <v>1065</v>
      </c>
      <c r="O59" s="795"/>
      <c r="Y59">
        <v>2</v>
      </c>
      <c r="AE59">
        <v>6</v>
      </c>
      <c r="BL59" t="e">
        <v>#REF!</v>
      </c>
    </row>
    <row r="60" spans="2:64" ht="15">
      <c r="B60" s="2" t="s">
        <v>673</v>
      </c>
      <c r="C60" s="2" t="s">
        <v>322</v>
      </c>
      <c r="D60" s="766">
        <v>2</v>
      </c>
      <c r="E60" s="766">
        <v>2</v>
      </c>
      <c r="F60" s="766">
        <v>3</v>
      </c>
      <c r="G60" s="2" t="s">
        <v>816</v>
      </c>
      <c r="H60" s="2" t="s">
        <v>1886</v>
      </c>
      <c r="I60" s="2" t="s">
        <v>943</v>
      </c>
      <c r="J60" s="795"/>
      <c r="K60" s="795"/>
      <c r="L60" s="795"/>
      <c r="M60" s="795"/>
      <c r="N60" s="796" t="s">
        <v>1067</v>
      </c>
      <c r="O60" s="795"/>
      <c r="Y60">
        <v>3</v>
      </c>
      <c r="AE60">
        <v>7</v>
      </c>
      <c r="AF60">
        <v>6</v>
      </c>
      <c r="BL60" t="e">
        <v>#REF!</v>
      </c>
    </row>
    <row r="61" spans="2:64" ht="15">
      <c r="B61" s="2" t="s">
        <v>675</v>
      </c>
      <c r="C61" s="2" t="s">
        <v>324</v>
      </c>
      <c r="D61" s="766">
        <v>1</v>
      </c>
      <c r="E61" s="766">
        <v>2</v>
      </c>
      <c r="F61" s="766">
        <v>2</v>
      </c>
      <c r="G61" s="2" t="s">
        <v>816</v>
      </c>
      <c r="H61" s="2" t="s">
        <v>1890</v>
      </c>
      <c r="I61" s="2" t="s">
        <v>1891</v>
      </c>
      <c r="J61" s="795"/>
      <c r="K61" s="795"/>
      <c r="L61" s="795"/>
      <c r="M61" s="795"/>
      <c r="N61" s="796" t="s">
        <v>1233</v>
      </c>
      <c r="O61" s="795"/>
      <c r="Y61">
        <v>4</v>
      </c>
      <c r="BL61" t="e">
        <v>#REF!</v>
      </c>
    </row>
    <row r="62" spans="2:64" ht="15">
      <c r="B62" s="2" t="s">
        <v>612</v>
      </c>
      <c r="C62" s="2" t="s">
        <v>263</v>
      </c>
      <c r="D62" s="766">
        <v>1.5</v>
      </c>
      <c r="E62" s="766">
        <v>1</v>
      </c>
      <c r="F62" s="766">
        <v>2</v>
      </c>
      <c r="G62" s="2" t="s">
        <v>816</v>
      </c>
      <c r="H62" s="2" t="s">
        <v>1697</v>
      </c>
      <c r="I62" s="2" t="s">
        <v>891</v>
      </c>
      <c r="J62" s="795"/>
      <c r="K62" s="795"/>
      <c r="L62" s="795"/>
      <c r="M62" s="795" t="s">
        <v>1067</v>
      </c>
      <c r="N62" s="796"/>
      <c r="O62" s="795" t="s">
        <v>1067</v>
      </c>
      <c r="T62">
        <v>5</v>
      </c>
      <c r="Y62">
        <v>5</v>
      </c>
      <c r="BL62" t="e">
        <v>#REF!</v>
      </c>
    </row>
    <row r="63" spans="2:64" ht="15">
      <c r="B63" s="2" t="s">
        <v>1063</v>
      </c>
      <c r="C63" s="2" t="s">
        <v>1064</v>
      </c>
      <c r="D63" s="766">
        <v>2</v>
      </c>
      <c r="E63" s="766">
        <v>2</v>
      </c>
      <c r="F63" s="766">
        <v>3</v>
      </c>
      <c r="G63" s="2" t="s">
        <v>989</v>
      </c>
      <c r="H63" s="2" t="s">
        <v>1544</v>
      </c>
      <c r="I63" s="2" t="s">
        <v>998</v>
      </c>
      <c r="J63" s="795"/>
      <c r="K63" s="795"/>
      <c r="L63" s="795"/>
      <c r="M63" s="795"/>
      <c r="N63" s="796" t="s">
        <v>1067</v>
      </c>
      <c r="O63" s="795"/>
      <c r="T63">
        <v>7</v>
      </c>
      <c r="V63">
        <v>6</v>
      </c>
      <c r="W63">
        <v>4</v>
      </c>
      <c r="X63">
        <v>6</v>
      </c>
      <c r="Y63">
        <v>6</v>
      </c>
      <c r="AB63">
        <v>7</v>
      </c>
      <c r="AG63">
        <v>6</v>
      </c>
      <c r="AI63">
        <v>4</v>
      </c>
      <c r="BL63" t="e">
        <v>#REF!</v>
      </c>
    </row>
    <row r="64" spans="2:64" ht="15">
      <c r="B64" s="2" t="s">
        <v>799</v>
      </c>
      <c r="C64" s="2" t="s">
        <v>440</v>
      </c>
      <c r="D64" s="766">
        <v>2</v>
      </c>
      <c r="E64" s="766">
        <v>2</v>
      </c>
      <c r="F64" s="766">
        <v>3</v>
      </c>
      <c r="G64" s="2">
        <v>0</v>
      </c>
      <c r="H64" s="2" t="s">
        <v>1815</v>
      </c>
      <c r="I64" s="2" t="s">
        <v>1816</v>
      </c>
      <c r="J64" s="795"/>
      <c r="K64" s="795"/>
      <c r="L64" s="795"/>
      <c r="M64" s="795" t="s">
        <v>1068</v>
      </c>
      <c r="N64" s="795"/>
      <c r="O64" s="795"/>
      <c r="Y64">
        <v>7</v>
      </c>
      <c r="AC64">
        <v>5</v>
      </c>
      <c r="AE64">
        <v>8</v>
      </c>
      <c r="BL64" t="e">
        <v>#REF!</v>
      </c>
    </row>
    <row r="65" spans="2:64" ht="15">
      <c r="B65" s="2" t="s">
        <v>986</v>
      </c>
      <c r="C65" s="2" t="s">
        <v>985</v>
      </c>
      <c r="D65" s="766">
        <v>1</v>
      </c>
      <c r="E65" s="766">
        <v>2</v>
      </c>
      <c r="F65" s="766">
        <v>2</v>
      </c>
      <c r="G65" s="2" t="s">
        <v>1990</v>
      </c>
      <c r="H65" s="2" t="s">
        <v>1536</v>
      </c>
      <c r="I65" s="2" t="s">
        <v>1537</v>
      </c>
      <c r="J65" s="795"/>
      <c r="K65" s="795"/>
      <c r="L65" s="795" t="s">
        <v>1071</v>
      </c>
      <c r="M65" s="795"/>
      <c r="N65" s="795"/>
      <c r="O65" s="795"/>
      <c r="U65">
        <v>11</v>
      </c>
      <c r="X65">
        <v>11</v>
      </c>
      <c r="Y65">
        <v>11</v>
      </c>
      <c r="AA65">
        <v>11</v>
      </c>
      <c r="AB65">
        <v>11</v>
      </c>
      <c r="AD65">
        <v>11</v>
      </c>
      <c r="AF65">
        <v>11</v>
      </c>
      <c r="AG65">
        <v>11</v>
      </c>
      <c r="AH65">
        <v>11</v>
      </c>
      <c r="BL65" t="e">
        <v>#REF!</v>
      </c>
    </row>
    <row r="66" spans="2:64" ht="15">
      <c r="B66" s="2" t="s">
        <v>988</v>
      </c>
      <c r="C66" s="2" t="s">
        <v>987</v>
      </c>
      <c r="D66" s="766">
        <v>1</v>
      </c>
      <c r="E66" s="766">
        <v>0</v>
      </c>
      <c r="F66" s="766">
        <v>1</v>
      </c>
      <c r="G66" s="2" t="s">
        <v>842</v>
      </c>
      <c r="H66" s="2" t="s">
        <v>1982</v>
      </c>
      <c r="I66" s="2" t="s">
        <v>1984</v>
      </c>
      <c r="J66" s="795"/>
      <c r="K66" s="795"/>
      <c r="L66" s="795" t="s">
        <v>1112</v>
      </c>
      <c r="M66" s="795"/>
      <c r="N66" s="795"/>
      <c r="O66" s="795"/>
      <c r="W66">
        <v>12</v>
      </c>
      <c r="Y66">
        <v>12</v>
      </c>
      <c r="BL66" t="e">
        <v>#REF!</v>
      </c>
    </row>
    <row r="67" spans="2:64" ht="15">
      <c r="B67" s="2" t="s">
        <v>1976</v>
      </c>
      <c r="C67" s="2" t="s">
        <v>1977</v>
      </c>
      <c r="D67" s="766">
        <v>1</v>
      </c>
      <c r="E67" s="766">
        <v>0</v>
      </c>
      <c r="F67" s="766">
        <v>1</v>
      </c>
      <c r="G67" s="2">
        <v>0</v>
      </c>
      <c r="H67" s="2"/>
      <c r="I67" s="2" t="e">
        <v>#N/A</v>
      </c>
      <c r="J67" s="795"/>
      <c r="K67" s="795"/>
      <c r="L67" s="795"/>
      <c r="M67" s="795"/>
      <c r="N67" s="795"/>
      <c r="O67" s="795"/>
      <c r="T67">
        <v>13</v>
      </c>
      <c r="U67">
        <v>13</v>
      </c>
      <c r="V67">
        <v>13</v>
      </c>
      <c r="W67">
        <v>13</v>
      </c>
      <c r="X67">
        <v>13</v>
      </c>
      <c r="Y67">
        <v>13</v>
      </c>
      <c r="Z67">
        <v>13</v>
      </c>
      <c r="AA67">
        <v>13</v>
      </c>
      <c r="AB67">
        <v>13</v>
      </c>
      <c r="AC67">
        <v>13</v>
      </c>
      <c r="AD67">
        <v>13</v>
      </c>
      <c r="AE67">
        <v>13</v>
      </c>
      <c r="AF67">
        <v>13</v>
      </c>
      <c r="AG67">
        <v>13</v>
      </c>
      <c r="AH67">
        <v>13</v>
      </c>
      <c r="AI67">
        <v>13</v>
      </c>
      <c r="BL67" t="e">
        <v>#REF!</v>
      </c>
    </row>
    <row r="68" spans="2:64" ht="15">
      <c r="B68" s="2" t="s">
        <v>1967</v>
      </c>
      <c r="C68" s="2" t="s">
        <v>1968</v>
      </c>
      <c r="D68" s="766">
        <v>1</v>
      </c>
      <c r="E68" s="766">
        <v>0</v>
      </c>
      <c r="F68" s="766">
        <v>1</v>
      </c>
      <c r="G68" s="2">
        <v>0</v>
      </c>
      <c r="H68" s="2" t="s">
        <v>1966</v>
      </c>
      <c r="I68" s="2" t="s">
        <v>1939</v>
      </c>
      <c r="J68" s="795" t="s">
        <v>1071</v>
      </c>
      <c r="K68" s="795"/>
      <c r="L68" s="795"/>
      <c r="M68" s="795"/>
      <c r="N68" s="795"/>
      <c r="O68" s="795"/>
      <c r="T68">
        <v>14</v>
      </c>
      <c r="U68">
        <v>14</v>
      </c>
      <c r="V68">
        <v>14</v>
      </c>
      <c r="W68">
        <v>14</v>
      </c>
      <c r="X68">
        <v>14</v>
      </c>
      <c r="Y68">
        <v>14</v>
      </c>
      <c r="Z68">
        <v>14</v>
      </c>
      <c r="AA68">
        <v>14</v>
      </c>
      <c r="AB68">
        <v>14</v>
      </c>
      <c r="AC68">
        <v>14</v>
      </c>
      <c r="AD68">
        <v>14</v>
      </c>
      <c r="AE68">
        <v>14</v>
      </c>
      <c r="AF68">
        <v>14</v>
      </c>
      <c r="AG68">
        <v>14</v>
      </c>
      <c r="AH68">
        <v>14</v>
      </c>
      <c r="AI68">
        <v>14</v>
      </c>
      <c r="BL68" t="e">
        <v>#REF!</v>
      </c>
    </row>
    <row r="69" spans="2:64">
      <c r="F69" s="754">
        <f>SUM(F58:F64)</f>
        <v>18</v>
      </c>
    </row>
    <row r="70" spans="2:64">
      <c r="B70" s="721" t="s">
        <v>2003</v>
      </c>
    </row>
    <row r="71" spans="2:64">
      <c r="B71" s="2" t="s">
        <v>854</v>
      </c>
      <c r="C71" s="2" t="s">
        <v>855</v>
      </c>
      <c r="D71" s="766" t="s">
        <v>858</v>
      </c>
      <c r="E71" s="766" t="s">
        <v>857</v>
      </c>
      <c r="F71" s="766" t="s">
        <v>856</v>
      </c>
      <c r="G71" s="2" t="s">
        <v>7</v>
      </c>
      <c r="H71" s="2" t="s">
        <v>1951</v>
      </c>
      <c r="I71" s="2" t="s">
        <v>859</v>
      </c>
      <c r="J71" s="2" t="s">
        <v>1</v>
      </c>
      <c r="K71" s="2" t="s">
        <v>2</v>
      </c>
      <c r="L71" s="2" t="s">
        <v>3</v>
      </c>
      <c r="M71" s="2" t="s">
        <v>4</v>
      </c>
      <c r="N71" s="2" t="s">
        <v>5</v>
      </c>
      <c r="O71" s="2" t="s">
        <v>6</v>
      </c>
      <c r="P71" t="s">
        <v>8</v>
      </c>
      <c r="Q71" t="s">
        <v>1421</v>
      </c>
      <c r="S71" t="s">
        <v>1427</v>
      </c>
      <c r="T71" t="s">
        <v>1221</v>
      </c>
      <c r="U71" t="s">
        <v>1222</v>
      </c>
      <c r="V71" t="s">
        <v>1223</v>
      </c>
      <c r="W71" t="s">
        <v>1224</v>
      </c>
      <c r="X71" t="s">
        <v>1225</v>
      </c>
      <c r="Y71" t="s">
        <v>1226</v>
      </c>
      <c r="Z71" t="s">
        <v>1376</v>
      </c>
      <c r="AA71" t="s">
        <v>1375</v>
      </c>
      <c r="AB71" t="s">
        <v>1374</v>
      </c>
      <c r="AC71" t="s">
        <v>1372</v>
      </c>
      <c r="AD71" t="s">
        <v>1373</v>
      </c>
      <c r="AE71" t="s">
        <v>1377</v>
      </c>
      <c r="AF71" t="s">
        <v>1378</v>
      </c>
      <c r="AG71" t="s">
        <v>1988</v>
      </c>
      <c r="AH71" t="s">
        <v>25</v>
      </c>
      <c r="AI71" t="s">
        <v>1989</v>
      </c>
      <c r="BL71" t="s">
        <v>1452</v>
      </c>
    </row>
    <row r="72" spans="2:64" ht="15">
      <c r="B72" s="195" t="s">
        <v>542</v>
      </c>
      <c r="C72" s="195" t="s">
        <v>990</v>
      </c>
      <c r="D72" s="158">
        <v>2</v>
      </c>
      <c r="E72" s="158">
        <v>2</v>
      </c>
      <c r="F72" s="158">
        <v>3</v>
      </c>
      <c r="G72" s="195">
        <v>0</v>
      </c>
      <c r="H72" s="195" t="s">
        <v>1554</v>
      </c>
      <c r="I72" s="195" t="s">
        <v>1555</v>
      </c>
      <c r="J72" s="213"/>
      <c r="K72" s="213"/>
      <c r="L72" s="213" t="s">
        <v>1069</v>
      </c>
      <c r="M72" s="795"/>
      <c r="N72" s="795"/>
      <c r="O72" s="795"/>
      <c r="U72">
        <v>1</v>
      </c>
      <c r="Z72">
        <v>1</v>
      </c>
      <c r="AA72">
        <v>6</v>
      </c>
      <c r="BL72" t="e">
        <v>#REF!</v>
      </c>
    </row>
    <row r="73" spans="2:64" ht="15">
      <c r="B73" s="2" t="s">
        <v>543</v>
      </c>
      <c r="C73" s="2" t="s">
        <v>195</v>
      </c>
      <c r="D73" s="766">
        <v>2</v>
      </c>
      <c r="E73" s="766">
        <v>1</v>
      </c>
      <c r="F73" s="766">
        <v>2.5</v>
      </c>
      <c r="G73" s="2" t="s">
        <v>989</v>
      </c>
      <c r="H73" s="2" t="s">
        <v>1541</v>
      </c>
      <c r="I73" s="2" t="s">
        <v>1057</v>
      </c>
      <c r="J73" s="795"/>
      <c r="K73" s="213" t="s">
        <v>1068</v>
      </c>
      <c r="L73" s="213"/>
      <c r="M73" s="795"/>
      <c r="N73" s="795"/>
      <c r="O73" s="795"/>
      <c r="U73">
        <v>2</v>
      </c>
      <c r="Z73">
        <v>2</v>
      </c>
      <c r="BL73" t="e">
        <v>#REF!</v>
      </c>
    </row>
    <row r="74" spans="2:64" ht="15">
      <c r="B74" s="2" t="s">
        <v>544</v>
      </c>
      <c r="C74" s="2" t="s">
        <v>196</v>
      </c>
      <c r="D74" s="766">
        <v>2</v>
      </c>
      <c r="E74" s="766">
        <v>1</v>
      </c>
      <c r="F74" s="766">
        <v>2.5</v>
      </c>
      <c r="G74" s="2" t="s">
        <v>989</v>
      </c>
      <c r="H74" s="2" t="s">
        <v>1556</v>
      </c>
      <c r="I74" s="2" t="s">
        <v>1557</v>
      </c>
      <c r="J74" s="795"/>
      <c r="K74" s="795"/>
      <c r="L74" s="213"/>
      <c r="M74" s="795"/>
      <c r="N74" s="795" t="s">
        <v>1067</v>
      </c>
      <c r="O74" s="795"/>
      <c r="U74">
        <v>3</v>
      </c>
      <c r="Z74">
        <v>3</v>
      </c>
      <c r="BL74" t="e">
        <v>#REF!</v>
      </c>
    </row>
    <row r="75" spans="2:64" ht="15">
      <c r="B75" s="2" t="s">
        <v>550</v>
      </c>
      <c r="C75" s="2" t="s">
        <v>997</v>
      </c>
      <c r="D75" s="766">
        <v>2</v>
      </c>
      <c r="E75" s="766">
        <v>2</v>
      </c>
      <c r="F75" s="766">
        <v>3</v>
      </c>
      <c r="G75" s="2">
        <v>0</v>
      </c>
      <c r="H75" s="2" t="s">
        <v>1566</v>
      </c>
      <c r="I75" s="2" t="s">
        <v>1033</v>
      </c>
      <c r="J75" s="795"/>
      <c r="K75" s="795"/>
      <c r="L75" s="213" t="s">
        <v>1072</v>
      </c>
      <c r="M75" s="795"/>
      <c r="N75" s="795"/>
      <c r="O75" s="795"/>
      <c r="U75">
        <v>4</v>
      </c>
      <c r="Z75">
        <v>4</v>
      </c>
      <c r="AA75">
        <v>4</v>
      </c>
      <c r="BL75" t="e">
        <v>#REF!</v>
      </c>
    </row>
    <row r="76" spans="2:64" ht="15">
      <c r="B76" s="2" t="s">
        <v>573</v>
      </c>
      <c r="C76" s="2" t="s">
        <v>225</v>
      </c>
      <c r="D76" s="766">
        <v>2</v>
      </c>
      <c r="E76" s="766">
        <v>2</v>
      </c>
      <c r="F76" s="766">
        <v>3</v>
      </c>
      <c r="G76" s="2">
        <v>0</v>
      </c>
      <c r="H76" s="2" t="s">
        <v>1520</v>
      </c>
      <c r="I76" s="2" t="s">
        <v>1521</v>
      </c>
      <c r="J76" s="795"/>
      <c r="K76" s="795"/>
      <c r="L76" s="213"/>
      <c r="M76" s="795" t="s">
        <v>1072</v>
      </c>
      <c r="N76" s="795"/>
      <c r="O76" s="795"/>
      <c r="Z76">
        <v>5</v>
      </c>
      <c r="AA76">
        <v>5</v>
      </c>
      <c r="BL76" t="e">
        <v>#REF!</v>
      </c>
    </row>
    <row r="77" spans="2:64">
      <c r="B77" s="2" t="s">
        <v>827</v>
      </c>
      <c r="C77" s="2" t="s">
        <v>127</v>
      </c>
      <c r="D77" s="766">
        <v>3</v>
      </c>
      <c r="E77" s="766">
        <v>0</v>
      </c>
      <c r="F77" s="766">
        <v>3</v>
      </c>
      <c r="G77" s="2">
        <v>0</v>
      </c>
      <c r="H77" s="2" t="s">
        <v>1620</v>
      </c>
      <c r="I77" s="2" t="s">
        <v>1621</v>
      </c>
      <c r="J77" s="119" t="s">
        <v>1069</v>
      </c>
      <c r="K77" s="119"/>
      <c r="L77" s="119"/>
      <c r="M77" s="119"/>
      <c r="N77" s="119"/>
      <c r="O77" s="119"/>
      <c r="W77">
        <v>3</v>
      </c>
      <c r="Z77">
        <v>6</v>
      </c>
      <c r="AD77">
        <v>7</v>
      </c>
      <c r="AH77">
        <v>4</v>
      </c>
      <c r="BL77" t="e">
        <v>#REF!</v>
      </c>
    </row>
    <row r="78" spans="2:64" ht="15">
      <c r="B78" s="2" t="s">
        <v>973</v>
      </c>
      <c r="C78" s="2" t="s">
        <v>972</v>
      </c>
      <c r="D78" s="766">
        <v>2</v>
      </c>
      <c r="E78" s="766">
        <v>0</v>
      </c>
      <c r="F78" s="766">
        <v>2</v>
      </c>
      <c r="G78" s="2">
        <v>0</v>
      </c>
      <c r="H78" s="2" t="s">
        <v>1971</v>
      </c>
      <c r="I78" s="2" t="s">
        <v>1973</v>
      </c>
      <c r="J78" s="795" t="s">
        <v>1072</v>
      </c>
      <c r="K78" s="795"/>
      <c r="L78" s="795"/>
      <c r="M78" s="795"/>
      <c r="N78" s="795"/>
      <c r="O78" s="795"/>
      <c r="U78">
        <v>7</v>
      </c>
      <c r="W78">
        <v>7</v>
      </c>
      <c r="Z78">
        <v>7</v>
      </c>
      <c r="AC78">
        <v>9</v>
      </c>
      <c r="AD78">
        <v>8</v>
      </c>
      <c r="AF78">
        <v>7</v>
      </c>
      <c r="BL78" t="e">
        <v>#REF!</v>
      </c>
    </row>
    <row r="79" spans="2:64" ht="15">
      <c r="B79" s="2" t="s">
        <v>986</v>
      </c>
      <c r="C79" s="2" t="s">
        <v>985</v>
      </c>
      <c r="D79" s="766">
        <v>1</v>
      </c>
      <c r="E79" s="766">
        <v>2</v>
      </c>
      <c r="F79" s="766">
        <v>2</v>
      </c>
      <c r="G79" s="2" t="s">
        <v>1980</v>
      </c>
      <c r="H79" s="2" t="s">
        <v>1561</v>
      </c>
      <c r="I79" s="2" t="s">
        <v>1040</v>
      </c>
      <c r="J79" s="795"/>
      <c r="K79" s="795"/>
      <c r="L79" s="795"/>
      <c r="M79" s="795"/>
      <c r="N79" s="795"/>
      <c r="O79" s="795" t="s">
        <v>1119</v>
      </c>
      <c r="V79">
        <v>11</v>
      </c>
      <c r="W79">
        <v>11</v>
      </c>
      <c r="Z79">
        <v>11</v>
      </c>
      <c r="BL79" t="e">
        <v>#REF!</v>
      </c>
    </row>
    <row r="80" spans="2:64" ht="15">
      <c r="B80" s="2" t="s">
        <v>1976</v>
      </c>
      <c r="C80" s="2" t="s">
        <v>1977</v>
      </c>
      <c r="D80" s="766">
        <v>1</v>
      </c>
      <c r="E80" s="766">
        <v>0</v>
      </c>
      <c r="F80" s="766">
        <v>1</v>
      </c>
      <c r="G80" s="2">
        <v>0</v>
      </c>
      <c r="H80" s="2"/>
      <c r="I80" s="2" t="e">
        <v>#N/A</v>
      </c>
      <c r="J80" s="795"/>
      <c r="K80" s="795"/>
      <c r="L80" s="795"/>
      <c r="M80" s="795"/>
      <c r="N80" s="795"/>
      <c r="O80" s="795"/>
      <c r="T80">
        <v>13</v>
      </c>
      <c r="U80">
        <v>13</v>
      </c>
      <c r="V80">
        <v>13</v>
      </c>
      <c r="W80">
        <v>13</v>
      </c>
      <c r="X80">
        <v>13</v>
      </c>
      <c r="Y80">
        <v>13</v>
      </c>
      <c r="Z80">
        <v>13</v>
      </c>
      <c r="AA80">
        <v>13</v>
      </c>
      <c r="AB80">
        <v>13</v>
      </c>
      <c r="AC80">
        <v>13</v>
      </c>
      <c r="AD80">
        <v>13</v>
      </c>
      <c r="AE80">
        <v>13</v>
      </c>
      <c r="AF80">
        <v>13</v>
      </c>
      <c r="AG80">
        <v>13</v>
      </c>
      <c r="AH80">
        <v>13</v>
      </c>
      <c r="AI80">
        <v>13</v>
      </c>
      <c r="BL80" t="e">
        <v>#REF!</v>
      </c>
    </row>
    <row r="81" spans="2:64" ht="15">
      <c r="B81" s="2" t="s">
        <v>1967</v>
      </c>
      <c r="C81" s="2" t="s">
        <v>1968</v>
      </c>
      <c r="D81" s="766">
        <v>1</v>
      </c>
      <c r="E81" s="766">
        <v>0</v>
      </c>
      <c r="F81" s="766">
        <v>1</v>
      </c>
      <c r="G81" s="2">
        <v>0</v>
      </c>
      <c r="H81" s="2" t="s">
        <v>1966</v>
      </c>
      <c r="I81" s="2" t="s">
        <v>1939</v>
      </c>
      <c r="J81" s="795" t="s">
        <v>1071</v>
      </c>
      <c r="K81" s="795"/>
      <c r="L81" s="795"/>
      <c r="M81" s="795"/>
      <c r="N81" s="795"/>
      <c r="O81" s="795"/>
      <c r="T81">
        <v>14</v>
      </c>
      <c r="U81">
        <v>14</v>
      </c>
      <c r="V81">
        <v>14</v>
      </c>
      <c r="W81">
        <v>14</v>
      </c>
      <c r="X81">
        <v>14</v>
      </c>
      <c r="Y81">
        <v>14</v>
      </c>
      <c r="Z81">
        <v>14</v>
      </c>
      <c r="AA81">
        <v>14</v>
      </c>
      <c r="AB81">
        <v>14</v>
      </c>
      <c r="AC81">
        <v>14</v>
      </c>
      <c r="AD81">
        <v>14</v>
      </c>
      <c r="AE81">
        <v>14</v>
      </c>
      <c r="AF81">
        <v>14</v>
      </c>
      <c r="AG81">
        <v>14</v>
      </c>
      <c r="AH81">
        <v>14</v>
      </c>
      <c r="AI81">
        <v>14</v>
      </c>
      <c r="BL81" t="e">
        <v>#REF!</v>
      </c>
    </row>
    <row r="82" spans="2:64">
      <c r="F82" s="754">
        <f>SUM(F72:F78)</f>
        <v>19</v>
      </c>
    </row>
    <row r="83" spans="2:64">
      <c r="B83" s="721" t="s">
        <v>2004</v>
      </c>
    </row>
    <row r="84" spans="2:64">
      <c r="B84" s="2" t="s">
        <v>854</v>
      </c>
      <c r="C84" s="2" t="s">
        <v>855</v>
      </c>
      <c r="D84" s="766" t="s">
        <v>858</v>
      </c>
      <c r="E84" s="766" t="s">
        <v>857</v>
      </c>
      <c r="F84" s="766" t="s">
        <v>856</v>
      </c>
      <c r="G84" s="2" t="s">
        <v>7</v>
      </c>
      <c r="H84" s="2" t="s">
        <v>1951</v>
      </c>
      <c r="I84" s="2" t="s">
        <v>859</v>
      </c>
      <c r="J84" s="2" t="s">
        <v>1</v>
      </c>
      <c r="K84" s="2" t="s">
        <v>2</v>
      </c>
      <c r="L84" s="2" t="s">
        <v>3</v>
      </c>
      <c r="M84" s="2" t="s">
        <v>4</v>
      </c>
      <c r="N84" s="2" t="s">
        <v>5</v>
      </c>
      <c r="O84" s="2" t="s">
        <v>6</v>
      </c>
      <c r="P84" t="s">
        <v>8</v>
      </c>
      <c r="Q84" t="s">
        <v>1421</v>
      </c>
      <c r="S84" t="s">
        <v>1427</v>
      </c>
      <c r="T84" t="s">
        <v>1221</v>
      </c>
      <c r="U84" t="s">
        <v>1222</v>
      </c>
      <c r="V84" t="s">
        <v>1223</v>
      </c>
      <c r="W84" t="s">
        <v>1224</v>
      </c>
      <c r="X84" t="s">
        <v>1225</v>
      </c>
      <c r="Y84" t="s">
        <v>1226</v>
      </c>
      <c r="Z84" t="s">
        <v>1376</v>
      </c>
      <c r="AA84" t="s">
        <v>1375</v>
      </c>
      <c r="AB84" t="s">
        <v>1374</v>
      </c>
      <c r="AC84" t="s">
        <v>1372</v>
      </c>
      <c r="AD84" t="s">
        <v>1373</v>
      </c>
      <c r="AE84" t="s">
        <v>1377</v>
      </c>
      <c r="AF84" t="s">
        <v>1378</v>
      </c>
      <c r="AG84" t="s">
        <v>1988</v>
      </c>
      <c r="AH84" t="s">
        <v>25</v>
      </c>
      <c r="AI84" t="s">
        <v>1989</v>
      </c>
      <c r="BL84" t="s">
        <v>1452</v>
      </c>
    </row>
    <row r="85" spans="2:64" ht="15">
      <c r="B85" s="2" t="s">
        <v>823</v>
      </c>
      <c r="C85" s="2" t="s">
        <v>123</v>
      </c>
      <c r="D85" s="766">
        <v>3</v>
      </c>
      <c r="E85" s="766">
        <v>0</v>
      </c>
      <c r="F85" s="766">
        <v>3</v>
      </c>
      <c r="G85" s="2">
        <v>0</v>
      </c>
      <c r="H85" s="2" t="s">
        <v>1622</v>
      </c>
      <c r="I85" s="2" t="s">
        <v>1076</v>
      </c>
      <c r="J85" s="795"/>
      <c r="K85" s="795"/>
      <c r="L85" s="795"/>
      <c r="M85" s="795"/>
      <c r="N85" s="795" t="s">
        <v>1068</v>
      </c>
      <c r="O85" s="795"/>
      <c r="V85">
        <v>1</v>
      </c>
      <c r="AA85">
        <v>1</v>
      </c>
      <c r="AB85">
        <v>4</v>
      </c>
      <c r="AG85">
        <v>1</v>
      </c>
      <c r="BL85" t="e">
        <v>#REF!</v>
      </c>
    </row>
    <row r="86" spans="2:64" ht="15">
      <c r="B86" s="2" t="s">
        <v>824</v>
      </c>
      <c r="C86" s="2" t="s">
        <v>126</v>
      </c>
      <c r="D86" s="766">
        <v>3</v>
      </c>
      <c r="E86" s="766">
        <v>0</v>
      </c>
      <c r="F86" s="766">
        <v>3</v>
      </c>
      <c r="G86" s="2">
        <v>0</v>
      </c>
      <c r="H86" s="2" t="s">
        <v>1626</v>
      </c>
      <c r="I86" s="2" t="s">
        <v>1090</v>
      </c>
      <c r="J86" s="795"/>
      <c r="K86" s="795"/>
      <c r="L86" s="795"/>
      <c r="M86" s="795" t="s">
        <v>1069</v>
      </c>
      <c r="N86" s="795"/>
      <c r="O86" s="795"/>
      <c r="V86">
        <v>2</v>
      </c>
      <c r="AA86">
        <v>2</v>
      </c>
      <c r="AB86">
        <v>6</v>
      </c>
      <c r="BL86" t="e">
        <v>#REF!</v>
      </c>
    </row>
    <row r="87" spans="2:64" ht="15">
      <c r="B87" s="2" t="s">
        <v>827</v>
      </c>
      <c r="C87" s="2" t="s">
        <v>127</v>
      </c>
      <c r="D87" s="766">
        <v>3</v>
      </c>
      <c r="E87" s="766">
        <v>0</v>
      </c>
      <c r="F87" s="766">
        <v>3</v>
      </c>
      <c r="G87" s="2">
        <v>0</v>
      </c>
      <c r="H87" s="2" t="s">
        <v>1620</v>
      </c>
      <c r="I87" s="2" t="s">
        <v>1621</v>
      </c>
      <c r="J87" s="795" t="s">
        <v>1069</v>
      </c>
      <c r="K87" s="795"/>
      <c r="L87" s="795"/>
      <c r="M87" s="795"/>
      <c r="N87" s="795"/>
      <c r="O87" s="795"/>
      <c r="V87">
        <v>3</v>
      </c>
      <c r="AA87">
        <v>3</v>
      </c>
      <c r="AB87">
        <v>5</v>
      </c>
      <c r="AG87">
        <v>3</v>
      </c>
      <c r="BL87" t="e">
        <v>#REF!</v>
      </c>
    </row>
    <row r="88" spans="2:64" ht="15">
      <c r="B88" s="2" t="s">
        <v>550</v>
      </c>
      <c r="C88" s="2" t="s">
        <v>997</v>
      </c>
      <c r="D88" s="766">
        <v>2</v>
      </c>
      <c r="E88" s="766">
        <v>2</v>
      </c>
      <c r="F88" s="766">
        <v>3</v>
      </c>
      <c r="G88" s="2">
        <v>0</v>
      </c>
      <c r="H88" s="2" t="s">
        <v>1566</v>
      </c>
      <c r="I88" s="2" t="s">
        <v>1033</v>
      </c>
      <c r="J88" s="795"/>
      <c r="K88" s="795"/>
      <c r="L88" s="795" t="s">
        <v>1072</v>
      </c>
      <c r="M88" s="795"/>
      <c r="N88" s="795"/>
      <c r="O88" s="795"/>
      <c r="U88">
        <v>4</v>
      </c>
      <c r="Z88">
        <v>4</v>
      </c>
      <c r="AA88">
        <v>4</v>
      </c>
      <c r="BL88" t="e">
        <v>#REF!</v>
      </c>
    </row>
    <row r="89" spans="2:64" ht="15">
      <c r="B89" s="2" t="s">
        <v>573</v>
      </c>
      <c r="C89" s="2" t="s">
        <v>225</v>
      </c>
      <c r="D89" s="766">
        <v>2</v>
      </c>
      <c r="E89" s="766">
        <v>2</v>
      </c>
      <c r="F89" s="766">
        <v>3</v>
      </c>
      <c r="G89" s="2">
        <v>0</v>
      </c>
      <c r="H89" s="2" t="s">
        <v>1520</v>
      </c>
      <c r="I89" s="2" t="s">
        <v>1521</v>
      </c>
      <c r="J89" s="795"/>
      <c r="K89" s="795"/>
      <c r="L89" s="795"/>
      <c r="M89" s="795" t="s">
        <v>1072</v>
      </c>
      <c r="N89" s="795"/>
      <c r="O89" s="795"/>
      <c r="Z89">
        <v>5</v>
      </c>
      <c r="AA89">
        <v>5</v>
      </c>
      <c r="BL89" t="e">
        <v>#REF!</v>
      </c>
    </row>
    <row r="90" spans="2:64" ht="15">
      <c r="B90" s="195" t="s">
        <v>542</v>
      </c>
      <c r="C90" s="195" t="s">
        <v>990</v>
      </c>
      <c r="D90" s="158">
        <v>2</v>
      </c>
      <c r="E90" s="158">
        <v>2</v>
      </c>
      <c r="F90" s="158">
        <v>3</v>
      </c>
      <c r="G90" s="195">
        <v>0</v>
      </c>
      <c r="H90" s="195" t="s">
        <v>1554</v>
      </c>
      <c r="I90" s="195" t="s">
        <v>1555</v>
      </c>
      <c r="J90" s="213"/>
      <c r="K90" s="213"/>
      <c r="L90" s="213" t="s">
        <v>1069</v>
      </c>
      <c r="M90" s="795"/>
      <c r="N90" s="795"/>
      <c r="O90" s="795"/>
      <c r="U90">
        <v>1</v>
      </c>
      <c r="Z90">
        <v>1</v>
      </c>
      <c r="AA90">
        <v>6</v>
      </c>
      <c r="BL90" t="e">
        <v>#REF!</v>
      </c>
    </row>
    <row r="91" spans="2:64" ht="15">
      <c r="B91" s="2" t="s">
        <v>986</v>
      </c>
      <c r="C91" s="2" t="s">
        <v>985</v>
      </c>
      <c r="D91" s="766">
        <v>1</v>
      </c>
      <c r="E91" s="766">
        <v>2</v>
      </c>
      <c r="F91" s="766">
        <v>2</v>
      </c>
      <c r="G91" s="2" t="s">
        <v>1990</v>
      </c>
      <c r="H91" s="2" t="s">
        <v>1536</v>
      </c>
      <c r="I91" s="2" t="s">
        <v>1537</v>
      </c>
      <c r="J91" s="795"/>
      <c r="K91" s="795"/>
      <c r="L91" s="795" t="s">
        <v>1071</v>
      </c>
      <c r="M91" s="795"/>
      <c r="N91" s="795"/>
      <c r="O91" s="795"/>
      <c r="U91">
        <v>11</v>
      </c>
      <c r="X91">
        <v>11</v>
      </c>
      <c r="Y91">
        <v>11</v>
      </c>
      <c r="AA91">
        <v>11</v>
      </c>
      <c r="AB91">
        <v>11</v>
      </c>
      <c r="AD91">
        <v>11</v>
      </c>
      <c r="AF91">
        <v>11</v>
      </c>
      <c r="AG91">
        <v>11</v>
      </c>
      <c r="AH91">
        <v>11</v>
      </c>
      <c r="BL91" t="e">
        <v>#REF!</v>
      </c>
    </row>
    <row r="92" spans="2:64" ht="15">
      <c r="B92" s="2" t="s">
        <v>1976</v>
      </c>
      <c r="C92" s="2" t="s">
        <v>1977</v>
      </c>
      <c r="D92" s="766">
        <v>1</v>
      </c>
      <c r="E92" s="766">
        <v>0</v>
      </c>
      <c r="F92" s="766">
        <v>1</v>
      </c>
      <c r="G92" s="2">
        <v>0</v>
      </c>
      <c r="H92" s="2"/>
      <c r="I92" s="2" t="e">
        <v>#N/A</v>
      </c>
      <c r="J92" s="795"/>
      <c r="K92" s="795"/>
      <c r="L92" s="795"/>
      <c r="M92" s="795"/>
      <c r="N92" s="795"/>
      <c r="O92" s="795"/>
      <c r="T92">
        <v>13</v>
      </c>
      <c r="U92">
        <v>13</v>
      </c>
      <c r="V92">
        <v>13</v>
      </c>
      <c r="W92">
        <v>13</v>
      </c>
      <c r="X92">
        <v>13</v>
      </c>
      <c r="Y92">
        <v>13</v>
      </c>
      <c r="Z92">
        <v>13</v>
      </c>
      <c r="AA92">
        <v>13</v>
      </c>
      <c r="AB92">
        <v>13</v>
      </c>
      <c r="AC92">
        <v>13</v>
      </c>
      <c r="AD92">
        <v>13</v>
      </c>
      <c r="AE92">
        <v>13</v>
      </c>
      <c r="AF92">
        <v>13</v>
      </c>
      <c r="AG92">
        <v>13</v>
      </c>
      <c r="AH92">
        <v>13</v>
      </c>
      <c r="AI92">
        <v>13</v>
      </c>
      <c r="BL92" t="e">
        <v>#REF!</v>
      </c>
    </row>
    <row r="93" spans="2:64" ht="15">
      <c r="B93" s="2" t="s">
        <v>1967</v>
      </c>
      <c r="C93" s="2" t="s">
        <v>1968</v>
      </c>
      <c r="D93" s="766">
        <v>1</v>
      </c>
      <c r="E93" s="766">
        <v>0</v>
      </c>
      <c r="F93" s="766">
        <v>1</v>
      </c>
      <c r="G93" s="2">
        <v>0</v>
      </c>
      <c r="H93" s="2" t="s">
        <v>1966</v>
      </c>
      <c r="I93" s="2" t="s">
        <v>1939</v>
      </c>
      <c r="J93" s="795" t="s">
        <v>1071</v>
      </c>
      <c r="K93" s="795"/>
      <c r="L93" s="795"/>
      <c r="M93" s="795"/>
      <c r="N93" s="795"/>
      <c r="O93" s="795"/>
      <c r="T93">
        <v>14</v>
      </c>
      <c r="U93">
        <v>14</v>
      </c>
      <c r="V93">
        <v>14</v>
      </c>
      <c r="W93">
        <v>14</v>
      </c>
      <c r="X93">
        <v>14</v>
      </c>
      <c r="Y93">
        <v>14</v>
      </c>
      <c r="Z93">
        <v>14</v>
      </c>
      <c r="AA93">
        <v>14</v>
      </c>
      <c r="AB93">
        <v>14</v>
      </c>
      <c r="AC93">
        <v>14</v>
      </c>
      <c r="AD93">
        <v>14</v>
      </c>
      <c r="AE93">
        <v>14</v>
      </c>
      <c r="AF93">
        <v>14</v>
      </c>
      <c r="AG93">
        <v>14</v>
      </c>
      <c r="AH93">
        <v>14</v>
      </c>
      <c r="AI93">
        <v>14</v>
      </c>
      <c r="BL93" t="e">
        <v>#REF!</v>
      </c>
    </row>
    <row r="94" spans="2:64">
      <c r="F94" s="754">
        <f>SUM(F85:F90)</f>
        <v>18</v>
      </c>
    </row>
    <row r="96" spans="2:64">
      <c r="B96" s="721" t="s">
        <v>2005</v>
      </c>
    </row>
    <row r="97" spans="2:64">
      <c r="B97" s="2" t="s">
        <v>854</v>
      </c>
      <c r="C97" s="2" t="s">
        <v>855</v>
      </c>
      <c r="D97" s="766" t="s">
        <v>858</v>
      </c>
      <c r="E97" s="766" t="s">
        <v>857</v>
      </c>
      <c r="F97" s="766" t="s">
        <v>856</v>
      </c>
      <c r="G97" s="2" t="s">
        <v>7</v>
      </c>
      <c r="H97" s="2" t="s">
        <v>1951</v>
      </c>
      <c r="I97" s="2" t="s">
        <v>859</v>
      </c>
      <c r="J97" s="2" t="s">
        <v>1</v>
      </c>
      <c r="K97" s="2" t="s">
        <v>2</v>
      </c>
      <c r="L97" s="2" t="s">
        <v>3</v>
      </c>
      <c r="M97" s="2" t="s">
        <v>4</v>
      </c>
      <c r="N97" s="2" t="s">
        <v>5</v>
      </c>
      <c r="O97" s="2" t="s">
        <v>6</v>
      </c>
      <c r="P97" t="s">
        <v>8</v>
      </c>
      <c r="Q97" t="s">
        <v>1421</v>
      </c>
      <c r="S97" t="s">
        <v>1427</v>
      </c>
      <c r="T97" t="s">
        <v>1221</v>
      </c>
      <c r="U97" t="s">
        <v>1222</v>
      </c>
      <c r="V97" t="s">
        <v>1223</v>
      </c>
      <c r="W97" t="s">
        <v>1224</v>
      </c>
      <c r="X97" t="s">
        <v>1225</v>
      </c>
      <c r="Y97" t="s">
        <v>1226</v>
      </c>
      <c r="Z97" t="s">
        <v>1376</v>
      </c>
      <c r="AA97" t="s">
        <v>1375</v>
      </c>
      <c r="AB97" t="s">
        <v>1374</v>
      </c>
      <c r="AC97" t="s">
        <v>1372</v>
      </c>
      <c r="AD97" t="s">
        <v>1373</v>
      </c>
      <c r="AE97" t="s">
        <v>1377</v>
      </c>
      <c r="AF97" t="s">
        <v>1378</v>
      </c>
      <c r="AG97" t="s">
        <v>1988</v>
      </c>
      <c r="AH97" t="s">
        <v>25</v>
      </c>
      <c r="AI97" t="s">
        <v>1989</v>
      </c>
      <c r="BL97" t="s">
        <v>1452</v>
      </c>
    </row>
    <row r="98" spans="2:64" ht="15">
      <c r="B98" s="2" t="s">
        <v>608</v>
      </c>
      <c r="C98" s="2" t="s">
        <v>259</v>
      </c>
      <c r="D98" s="766">
        <v>2</v>
      </c>
      <c r="E98" s="766">
        <v>2</v>
      </c>
      <c r="F98" s="766">
        <v>3</v>
      </c>
      <c r="G98" s="2" t="s">
        <v>816</v>
      </c>
      <c r="H98" s="2" t="s">
        <v>1991</v>
      </c>
      <c r="I98" s="2" t="s">
        <v>1708</v>
      </c>
      <c r="J98" s="795" t="s">
        <v>1069</v>
      </c>
      <c r="K98" s="795"/>
      <c r="L98" s="795"/>
      <c r="M98" s="795"/>
      <c r="N98" s="795"/>
      <c r="O98" s="795"/>
      <c r="T98">
        <v>1</v>
      </c>
      <c r="U98">
        <v>6</v>
      </c>
      <c r="AB98">
        <v>1</v>
      </c>
      <c r="BL98" t="e">
        <v>#REF!</v>
      </c>
    </row>
    <row r="99" spans="2:64" ht="15">
      <c r="B99" s="2" t="s">
        <v>612</v>
      </c>
      <c r="C99" s="2" t="s">
        <v>263</v>
      </c>
      <c r="D99" s="766">
        <v>1.5</v>
      </c>
      <c r="E99" s="766">
        <v>1</v>
      </c>
      <c r="F99" s="766">
        <v>2</v>
      </c>
      <c r="G99" s="2" t="s">
        <v>816</v>
      </c>
      <c r="H99" s="2" t="s">
        <v>1697</v>
      </c>
      <c r="I99" s="2" t="s">
        <v>891</v>
      </c>
      <c r="J99" s="795"/>
      <c r="K99" s="795"/>
      <c r="L99" s="795"/>
      <c r="M99" s="795"/>
      <c r="N99" s="795"/>
      <c r="O99" s="795" t="s">
        <v>1067</v>
      </c>
      <c r="T99">
        <v>5</v>
      </c>
      <c r="Y99">
        <v>5</v>
      </c>
      <c r="AB99">
        <v>2</v>
      </c>
      <c r="BL99" t="e">
        <v>#REF!</v>
      </c>
    </row>
    <row r="100" spans="2:64" ht="15">
      <c r="B100" s="2" t="s">
        <v>610</v>
      </c>
      <c r="C100" s="2" t="s">
        <v>261</v>
      </c>
      <c r="D100" s="766">
        <v>1</v>
      </c>
      <c r="E100" s="766">
        <v>0</v>
      </c>
      <c r="F100" s="766">
        <v>1</v>
      </c>
      <c r="G100" s="2" t="s">
        <v>816</v>
      </c>
      <c r="H100" s="2" t="s">
        <v>1743</v>
      </c>
      <c r="I100" s="2" t="s">
        <v>1744</v>
      </c>
      <c r="J100" s="795"/>
      <c r="K100" s="795" t="s">
        <v>1147</v>
      </c>
      <c r="L100" s="795"/>
      <c r="M100" s="795"/>
      <c r="N100" s="795"/>
      <c r="O100" s="795"/>
      <c r="T100">
        <v>3</v>
      </c>
      <c r="AB100">
        <v>3</v>
      </c>
      <c r="BL100" t="e">
        <v>#REF!</v>
      </c>
    </row>
    <row r="101" spans="2:64" ht="15">
      <c r="B101" s="2" t="s">
        <v>823</v>
      </c>
      <c r="C101" s="2" t="s">
        <v>123</v>
      </c>
      <c r="D101" s="766">
        <v>3</v>
      </c>
      <c r="E101" s="766">
        <v>0</v>
      </c>
      <c r="F101" s="766">
        <v>3</v>
      </c>
      <c r="G101" s="2">
        <v>0</v>
      </c>
      <c r="H101" s="2" t="s">
        <v>1622</v>
      </c>
      <c r="I101" s="2" t="s">
        <v>1076</v>
      </c>
      <c r="J101" s="795"/>
      <c r="K101" s="795"/>
      <c r="L101" s="795"/>
      <c r="M101" s="795"/>
      <c r="N101" s="795" t="s">
        <v>1068</v>
      </c>
      <c r="O101" s="795"/>
      <c r="V101">
        <v>1</v>
      </c>
      <c r="AA101">
        <v>1</v>
      </c>
      <c r="AB101">
        <v>4</v>
      </c>
      <c r="AG101">
        <v>1</v>
      </c>
      <c r="BL101" t="e">
        <v>#REF!</v>
      </c>
    </row>
    <row r="102" spans="2:64" ht="15">
      <c r="B102" s="2" t="s">
        <v>825</v>
      </c>
      <c r="C102" s="2" t="s">
        <v>125</v>
      </c>
      <c r="D102" s="766">
        <v>2</v>
      </c>
      <c r="E102" s="766">
        <v>2</v>
      </c>
      <c r="F102" s="766">
        <v>3</v>
      </c>
      <c r="G102" s="2" t="s">
        <v>816</v>
      </c>
      <c r="H102" s="2" t="s">
        <v>1642</v>
      </c>
      <c r="I102" s="2" t="s">
        <v>1643</v>
      </c>
      <c r="J102" s="795"/>
      <c r="K102" s="795"/>
      <c r="L102" s="795" t="s">
        <v>1069</v>
      </c>
      <c r="M102" s="795"/>
      <c r="N102" s="795"/>
      <c r="O102" s="795"/>
      <c r="V102">
        <v>4</v>
      </c>
      <c r="AB102">
        <v>5</v>
      </c>
      <c r="AG102">
        <v>2</v>
      </c>
      <c r="BL102" t="e">
        <v>#REF!</v>
      </c>
    </row>
    <row r="103" spans="2:64" ht="15">
      <c r="B103" s="2" t="s">
        <v>824</v>
      </c>
      <c r="C103" s="2" t="s">
        <v>126</v>
      </c>
      <c r="D103" s="766">
        <v>3</v>
      </c>
      <c r="E103" s="766">
        <v>0</v>
      </c>
      <c r="F103" s="766">
        <v>3</v>
      </c>
      <c r="G103" s="2">
        <v>0</v>
      </c>
      <c r="H103" s="2" t="s">
        <v>1626</v>
      </c>
      <c r="I103" s="2" t="s">
        <v>1090</v>
      </c>
      <c r="J103" s="795"/>
      <c r="K103" s="795"/>
      <c r="L103" s="795"/>
      <c r="M103" s="213" t="s">
        <v>1069</v>
      </c>
      <c r="N103" s="795"/>
      <c r="O103" s="795"/>
      <c r="V103">
        <v>2</v>
      </c>
      <c r="AA103">
        <v>2</v>
      </c>
      <c r="AB103">
        <v>6</v>
      </c>
      <c r="BL103" t="e">
        <v>#REF!</v>
      </c>
    </row>
    <row r="104" spans="2:64" ht="15">
      <c r="B104" s="2" t="s">
        <v>1063</v>
      </c>
      <c r="C104" s="2" t="s">
        <v>1064</v>
      </c>
      <c r="D104" s="766">
        <v>2</v>
      </c>
      <c r="E104" s="766">
        <v>2</v>
      </c>
      <c r="F104" s="766">
        <v>3</v>
      </c>
      <c r="G104" s="2" t="s">
        <v>989</v>
      </c>
      <c r="H104" s="2" t="s">
        <v>1544</v>
      </c>
      <c r="I104" s="2" t="s">
        <v>998</v>
      </c>
      <c r="J104" s="795"/>
      <c r="K104" s="795"/>
      <c r="L104" s="795"/>
      <c r="M104" s="795"/>
      <c r="N104" s="795" t="s">
        <v>1067</v>
      </c>
      <c r="O104" s="795"/>
      <c r="T104">
        <v>7</v>
      </c>
      <c r="V104">
        <v>6</v>
      </c>
      <c r="W104">
        <v>4</v>
      </c>
      <c r="X104">
        <v>6</v>
      </c>
      <c r="Y104">
        <v>6</v>
      </c>
      <c r="AB104">
        <v>7</v>
      </c>
      <c r="AG104">
        <v>6</v>
      </c>
      <c r="AI104">
        <v>4</v>
      </c>
      <c r="BL104" t="e">
        <v>#REF!</v>
      </c>
    </row>
    <row r="105" spans="2:64" ht="15">
      <c r="B105" s="2" t="s">
        <v>986</v>
      </c>
      <c r="C105" s="2" t="s">
        <v>985</v>
      </c>
      <c r="D105" s="766">
        <v>1</v>
      </c>
      <c r="E105" s="766">
        <v>2</v>
      </c>
      <c r="F105" s="766">
        <v>2</v>
      </c>
      <c r="G105" s="2" t="s">
        <v>1990</v>
      </c>
      <c r="H105" s="2" t="s">
        <v>1536</v>
      </c>
      <c r="I105" s="2" t="s">
        <v>1537</v>
      </c>
      <c r="J105" s="795"/>
      <c r="K105" s="795"/>
      <c r="L105" s="795" t="s">
        <v>1071</v>
      </c>
      <c r="M105" s="795"/>
      <c r="N105" s="795"/>
      <c r="O105" s="795"/>
      <c r="U105">
        <v>11</v>
      </c>
      <c r="X105">
        <v>11</v>
      </c>
      <c r="Y105">
        <v>11</v>
      </c>
      <c r="AA105">
        <v>11</v>
      </c>
      <c r="AB105">
        <v>11</v>
      </c>
      <c r="AD105">
        <v>11</v>
      </c>
      <c r="AF105">
        <v>11</v>
      </c>
      <c r="AG105">
        <v>11</v>
      </c>
      <c r="AH105">
        <v>11</v>
      </c>
      <c r="BL105" t="e">
        <v>#REF!</v>
      </c>
    </row>
    <row r="106" spans="2:64" ht="15">
      <c r="B106" s="2" t="s">
        <v>1976</v>
      </c>
      <c r="C106" s="2" t="s">
        <v>1977</v>
      </c>
      <c r="D106" s="766">
        <v>1</v>
      </c>
      <c r="E106" s="766">
        <v>0</v>
      </c>
      <c r="F106" s="766">
        <v>1</v>
      </c>
      <c r="G106" s="2">
        <v>0</v>
      </c>
      <c r="H106" s="2"/>
      <c r="I106" s="2" t="e">
        <v>#N/A</v>
      </c>
      <c r="J106" s="795"/>
      <c r="K106" s="795"/>
      <c r="L106" s="795"/>
      <c r="M106" s="795"/>
      <c r="N106" s="795"/>
      <c r="O106" s="795"/>
      <c r="T106">
        <v>13</v>
      </c>
      <c r="U106">
        <v>13</v>
      </c>
      <c r="V106">
        <v>13</v>
      </c>
      <c r="W106">
        <v>13</v>
      </c>
      <c r="X106">
        <v>13</v>
      </c>
      <c r="Y106">
        <v>13</v>
      </c>
      <c r="Z106">
        <v>13</v>
      </c>
      <c r="AA106">
        <v>13</v>
      </c>
      <c r="AB106">
        <v>13</v>
      </c>
      <c r="AC106">
        <v>13</v>
      </c>
      <c r="AD106">
        <v>13</v>
      </c>
      <c r="AE106">
        <v>13</v>
      </c>
      <c r="AF106">
        <v>13</v>
      </c>
      <c r="AG106">
        <v>13</v>
      </c>
      <c r="AH106">
        <v>13</v>
      </c>
      <c r="AI106">
        <v>13</v>
      </c>
      <c r="BL106" t="e">
        <v>#REF!</v>
      </c>
    </row>
    <row r="107" spans="2:64" ht="15">
      <c r="B107" s="2" t="s">
        <v>1967</v>
      </c>
      <c r="C107" s="2" t="s">
        <v>1968</v>
      </c>
      <c r="D107" s="766">
        <v>1</v>
      </c>
      <c r="E107" s="766">
        <v>0</v>
      </c>
      <c r="F107" s="766">
        <v>1</v>
      </c>
      <c r="G107" s="2">
        <v>0</v>
      </c>
      <c r="H107" s="2" t="s">
        <v>1966</v>
      </c>
      <c r="I107" s="2" t="s">
        <v>1939</v>
      </c>
      <c r="J107" s="795" t="s">
        <v>1071</v>
      </c>
      <c r="K107" s="795"/>
      <c r="L107" s="795"/>
      <c r="M107" s="795"/>
      <c r="N107" s="795"/>
      <c r="O107" s="795"/>
      <c r="T107">
        <v>14</v>
      </c>
      <c r="U107">
        <v>14</v>
      </c>
      <c r="V107">
        <v>14</v>
      </c>
      <c r="W107">
        <v>14</v>
      </c>
      <c r="X107">
        <v>14</v>
      </c>
      <c r="Y107">
        <v>14</v>
      </c>
      <c r="Z107">
        <v>14</v>
      </c>
      <c r="AA107">
        <v>14</v>
      </c>
      <c r="AB107">
        <v>14</v>
      </c>
      <c r="AC107">
        <v>14</v>
      </c>
      <c r="AD107">
        <v>14</v>
      </c>
      <c r="AE107">
        <v>14</v>
      </c>
      <c r="AF107">
        <v>14</v>
      </c>
      <c r="AG107">
        <v>14</v>
      </c>
      <c r="AH107">
        <v>14</v>
      </c>
      <c r="AI107">
        <v>14</v>
      </c>
      <c r="BL107" t="e">
        <v>#REF!</v>
      </c>
    </row>
    <row r="108" spans="2:64">
      <c r="F108" s="754">
        <f>SUM(F98:F104)</f>
        <v>18</v>
      </c>
    </row>
    <row r="109" spans="2:64">
      <c r="B109" t="s">
        <v>2006</v>
      </c>
    </row>
    <row r="110" spans="2:64">
      <c r="B110" s="2" t="s">
        <v>854</v>
      </c>
      <c r="C110" s="2" t="s">
        <v>855</v>
      </c>
      <c r="D110" s="766" t="s">
        <v>858</v>
      </c>
      <c r="E110" s="766" t="s">
        <v>857</v>
      </c>
      <c r="F110" s="766" t="s">
        <v>856</v>
      </c>
      <c r="G110" s="2" t="s">
        <v>7</v>
      </c>
      <c r="H110" s="2" t="s">
        <v>1951</v>
      </c>
      <c r="I110" s="2" t="s">
        <v>859</v>
      </c>
      <c r="J110" s="2" t="s">
        <v>1</v>
      </c>
      <c r="K110" s="2" t="s">
        <v>2</v>
      </c>
      <c r="L110" s="2" t="s">
        <v>3</v>
      </c>
      <c r="M110" s="2" t="s">
        <v>4</v>
      </c>
      <c r="N110" s="2" t="s">
        <v>5</v>
      </c>
      <c r="O110" s="2" t="s">
        <v>6</v>
      </c>
      <c r="P110" t="s">
        <v>8</v>
      </c>
      <c r="Q110" t="s">
        <v>1421</v>
      </c>
      <c r="S110" t="s">
        <v>1427</v>
      </c>
      <c r="T110" t="s">
        <v>1221</v>
      </c>
      <c r="U110" t="s">
        <v>1222</v>
      </c>
      <c r="V110" t="s">
        <v>1223</v>
      </c>
      <c r="W110" t="s">
        <v>1224</v>
      </c>
      <c r="X110" t="s">
        <v>1225</v>
      </c>
      <c r="Y110" t="s">
        <v>1226</v>
      </c>
      <c r="Z110" t="s">
        <v>1376</v>
      </c>
      <c r="AA110" t="s">
        <v>1375</v>
      </c>
      <c r="AB110" t="s">
        <v>1374</v>
      </c>
      <c r="AC110" t="s">
        <v>1372</v>
      </c>
      <c r="AD110" t="s">
        <v>1373</v>
      </c>
      <c r="AE110" t="s">
        <v>1377</v>
      </c>
      <c r="AF110" t="s">
        <v>1378</v>
      </c>
      <c r="AG110" t="s">
        <v>1988</v>
      </c>
      <c r="AH110" t="s">
        <v>25</v>
      </c>
      <c r="AI110" t="s">
        <v>1989</v>
      </c>
      <c r="BL110" t="s">
        <v>1452</v>
      </c>
    </row>
    <row r="111" spans="2:64" ht="15.75">
      <c r="B111" s="2" t="s">
        <v>612</v>
      </c>
      <c r="C111" s="2" t="s">
        <v>263</v>
      </c>
      <c r="D111" s="766">
        <v>1.5</v>
      </c>
      <c r="E111" s="766">
        <v>1</v>
      </c>
      <c r="F111" s="766">
        <v>2</v>
      </c>
      <c r="G111" s="2" t="s">
        <v>816</v>
      </c>
      <c r="H111" s="2" t="s">
        <v>1697</v>
      </c>
      <c r="I111" s="2" t="s">
        <v>891</v>
      </c>
      <c r="J111" s="797"/>
      <c r="K111" s="797"/>
      <c r="L111" s="797"/>
      <c r="M111" s="797" t="s">
        <v>1067</v>
      </c>
      <c r="N111" s="797"/>
      <c r="O111" s="797" t="s">
        <v>1067</v>
      </c>
      <c r="T111">
        <v>5</v>
      </c>
      <c r="Y111">
        <v>5</v>
      </c>
      <c r="AB111">
        <v>2</v>
      </c>
      <c r="AC111">
        <v>1</v>
      </c>
      <c r="BL111" t="e">
        <v>#REF!</v>
      </c>
    </row>
    <row r="112" spans="2:64" ht="15.75">
      <c r="B112" s="2" t="s">
        <v>610</v>
      </c>
      <c r="C112" s="2" t="s">
        <v>261</v>
      </c>
      <c r="D112" s="766">
        <v>1</v>
      </c>
      <c r="E112" s="766">
        <v>0</v>
      </c>
      <c r="F112" s="766">
        <v>1</v>
      </c>
      <c r="G112" s="2" t="s">
        <v>816</v>
      </c>
      <c r="H112" s="2" t="s">
        <v>1743</v>
      </c>
      <c r="I112" s="2" t="s">
        <v>1744</v>
      </c>
      <c r="J112" s="797"/>
      <c r="K112" s="797" t="s">
        <v>1147</v>
      </c>
      <c r="L112" s="797"/>
      <c r="M112" s="797"/>
      <c r="N112" s="797"/>
      <c r="O112" s="797"/>
      <c r="T112">
        <v>3</v>
      </c>
      <c r="AB112">
        <v>3</v>
      </c>
      <c r="AC112">
        <v>2</v>
      </c>
      <c r="BL112" t="e">
        <v>#REF!</v>
      </c>
    </row>
    <row r="113" spans="2:64" ht="15.75">
      <c r="B113" s="2" t="s">
        <v>611</v>
      </c>
      <c r="C113" s="2" t="s">
        <v>262</v>
      </c>
      <c r="D113" s="766">
        <v>1.5</v>
      </c>
      <c r="E113" s="766">
        <v>1</v>
      </c>
      <c r="F113" s="766">
        <v>2</v>
      </c>
      <c r="G113" s="2" t="s">
        <v>816</v>
      </c>
      <c r="H113" s="2" t="s">
        <v>1743</v>
      </c>
      <c r="I113" s="2" t="s">
        <v>1744</v>
      </c>
      <c r="J113" s="797"/>
      <c r="K113" s="797"/>
      <c r="L113" s="797"/>
      <c r="M113" s="797"/>
      <c r="N113" s="397" t="s">
        <v>1070</v>
      </c>
      <c r="O113" s="797"/>
      <c r="T113">
        <v>4</v>
      </c>
      <c r="W113">
        <v>6</v>
      </c>
      <c r="AC113">
        <v>3</v>
      </c>
      <c r="BL113" t="e">
        <v>#REF!</v>
      </c>
    </row>
    <row r="114" spans="2:64" ht="15.75">
      <c r="B114" s="2" t="s">
        <v>614</v>
      </c>
      <c r="C114" s="2" t="s">
        <v>265</v>
      </c>
      <c r="D114" s="766">
        <v>0</v>
      </c>
      <c r="E114" s="766">
        <v>4</v>
      </c>
      <c r="F114" s="766">
        <v>2</v>
      </c>
      <c r="G114" s="2" t="s">
        <v>816</v>
      </c>
      <c r="H114" s="2"/>
      <c r="I114" s="2" t="e">
        <v>#N/A</v>
      </c>
      <c r="J114" s="797"/>
      <c r="K114" s="797"/>
      <c r="L114" s="797"/>
      <c r="M114" s="797"/>
      <c r="N114" s="803"/>
      <c r="O114" s="797"/>
      <c r="AC114">
        <v>4</v>
      </c>
      <c r="BL114" t="e">
        <v>#REF!</v>
      </c>
    </row>
    <row r="115" spans="2:64" ht="15.75">
      <c r="B115" s="2" t="s">
        <v>799</v>
      </c>
      <c r="C115" s="2" t="s">
        <v>440</v>
      </c>
      <c r="D115" s="766">
        <v>2</v>
      </c>
      <c r="E115" s="766">
        <v>2</v>
      </c>
      <c r="F115" s="766">
        <v>3</v>
      </c>
      <c r="G115" s="2">
        <v>0</v>
      </c>
      <c r="H115" s="2" t="s">
        <v>1815</v>
      </c>
      <c r="I115" s="2" t="s">
        <v>1816</v>
      </c>
      <c r="J115" s="797"/>
      <c r="K115" s="797"/>
      <c r="L115" s="797"/>
      <c r="M115" s="797" t="s">
        <v>1068</v>
      </c>
      <c r="N115" s="803"/>
      <c r="O115" s="797"/>
      <c r="Y115">
        <v>7</v>
      </c>
      <c r="AC115">
        <v>5</v>
      </c>
      <c r="AE115">
        <v>8</v>
      </c>
      <c r="BL115" t="e">
        <v>#REF!</v>
      </c>
    </row>
    <row r="116" spans="2:64" ht="15.75">
      <c r="B116" s="2" t="s">
        <v>800</v>
      </c>
      <c r="C116" s="2" t="s">
        <v>441</v>
      </c>
      <c r="D116" s="766">
        <v>1</v>
      </c>
      <c r="E116" s="766">
        <v>2</v>
      </c>
      <c r="F116" s="766">
        <v>2</v>
      </c>
      <c r="G116" s="2">
        <v>0</v>
      </c>
      <c r="H116" s="2" t="s">
        <v>1862</v>
      </c>
      <c r="I116" s="2" t="s">
        <v>1863</v>
      </c>
      <c r="J116" s="797"/>
      <c r="K116" s="797"/>
      <c r="L116" s="797"/>
      <c r="M116" s="797"/>
      <c r="N116" s="803" t="s">
        <v>1121</v>
      </c>
      <c r="O116" s="797"/>
      <c r="AC116">
        <v>6</v>
      </c>
      <c r="BL116" t="e">
        <v>#REF!</v>
      </c>
    </row>
    <row r="117" spans="2:64" ht="15.75">
      <c r="B117" s="2" t="s">
        <v>801</v>
      </c>
      <c r="C117" s="2" t="s">
        <v>442</v>
      </c>
      <c r="D117" s="766">
        <v>0</v>
      </c>
      <c r="E117" s="766">
        <v>2</v>
      </c>
      <c r="F117" s="766">
        <v>1</v>
      </c>
      <c r="G117" s="2">
        <v>0</v>
      </c>
      <c r="H117" s="2" t="s">
        <v>1823</v>
      </c>
      <c r="I117" s="2" t="s">
        <v>1824</v>
      </c>
      <c r="J117" s="797"/>
      <c r="K117" s="797" t="s">
        <v>1070</v>
      </c>
      <c r="L117" s="797"/>
      <c r="M117" s="797"/>
      <c r="N117" s="803"/>
      <c r="O117" s="797"/>
      <c r="AC117">
        <v>7</v>
      </c>
      <c r="BL117" t="e">
        <v>#REF!</v>
      </c>
    </row>
    <row r="118" spans="2:64" ht="15.75">
      <c r="B118" s="2" t="s">
        <v>759</v>
      </c>
      <c r="C118" s="2" t="s">
        <v>1113</v>
      </c>
      <c r="D118" s="766">
        <v>2</v>
      </c>
      <c r="E118" s="766">
        <v>2</v>
      </c>
      <c r="F118" s="766">
        <v>3</v>
      </c>
      <c r="G118" s="2">
        <v>0</v>
      </c>
      <c r="H118" s="2" t="s">
        <v>1860</v>
      </c>
      <c r="I118" s="2" t="s">
        <v>1861</v>
      </c>
      <c r="J118" s="797"/>
      <c r="K118" s="797"/>
      <c r="L118" s="797"/>
      <c r="M118" s="797"/>
      <c r="N118" s="803" t="s">
        <v>1068</v>
      </c>
      <c r="O118" s="797"/>
      <c r="X118">
        <v>5</v>
      </c>
      <c r="AC118">
        <v>8</v>
      </c>
      <c r="BL118" t="e">
        <v>#REF!</v>
      </c>
    </row>
    <row r="119" spans="2:64" ht="15.75">
      <c r="B119" s="2" t="s">
        <v>973</v>
      </c>
      <c r="C119" s="2" t="s">
        <v>972</v>
      </c>
      <c r="D119" s="766">
        <v>2</v>
      </c>
      <c r="E119" s="766">
        <v>0</v>
      </c>
      <c r="F119" s="766">
        <v>2</v>
      </c>
      <c r="G119" s="2">
        <v>0</v>
      </c>
      <c r="H119" s="2" t="s">
        <v>1971</v>
      </c>
      <c r="I119" s="2" t="s">
        <v>1973</v>
      </c>
      <c r="J119" s="797" t="s">
        <v>1072</v>
      </c>
      <c r="K119" s="797"/>
      <c r="L119" s="797"/>
      <c r="M119" s="797"/>
      <c r="N119" s="797"/>
      <c r="O119" s="797"/>
      <c r="U119">
        <v>7</v>
      </c>
      <c r="W119">
        <v>7</v>
      </c>
      <c r="Z119">
        <v>7</v>
      </c>
      <c r="AC119">
        <v>9</v>
      </c>
      <c r="AD119">
        <v>8</v>
      </c>
      <c r="AF119">
        <v>7</v>
      </c>
      <c r="BL119" t="e">
        <v>#REF!</v>
      </c>
    </row>
    <row r="120" spans="2:64" ht="15.75">
      <c r="B120" s="2" t="s">
        <v>986</v>
      </c>
      <c r="C120" s="2" t="s">
        <v>985</v>
      </c>
      <c r="D120" s="766">
        <v>1</v>
      </c>
      <c r="E120" s="766">
        <v>2</v>
      </c>
      <c r="F120" s="766">
        <v>2</v>
      </c>
      <c r="G120" s="2" t="s">
        <v>1979</v>
      </c>
      <c r="H120" s="2" t="s">
        <v>1560</v>
      </c>
      <c r="I120" s="2" t="s">
        <v>996</v>
      </c>
      <c r="J120" s="797"/>
      <c r="K120" s="797" t="s">
        <v>1993</v>
      </c>
      <c r="L120" s="797"/>
      <c r="M120" s="797"/>
      <c r="N120" s="797"/>
      <c r="O120" s="797"/>
      <c r="AC120">
        <v>11</v>
      </c>
      <c r="AE120">
        <v>11</v>
      </c>
      <c r="BL120" t="e">
        <v>#REF!</v>
      </c>
    </row>
    <row r="121" spans="2:64" ht="15.75">
      <c r="B121" s="2" t="s">
        <v>1976</v>
      </c>
      <c r="C121" s="2" t="s">
        <v>1977</v>
      </c>
      <c r="D121" s="766">
        <v>1</v>
      </c>
      <c r="E121" s="766">
        <v>0</v>
      </c>
      <c r="F121" s="766">
        <v>1</v>
      </c>
      <c r="G121" s="2">
        <v>0</v>
      </c>
      <c r="H121" s="2"/>
      <c r="I121" s="2" t="e">
        <v>#N/A</v>
      </c>
      <c r="J121" s="797"/>
      <c r="K121" s="797"/>
      <c r="L121" s="797"/>
      <c r="M121" s="797"/>
      <c r="N121" s="797"/>
      <c r="O121" s="797"/>
      <c r="T121">
        <v>13</v>
      </c>
      <c r="U121">
        <v>13</v>
      </c>
      <c r="V121">
        <v>13</v>
      </c>
      <c r="W121">
        <v>13</v>
      </c>
      <c r="X121">
        <v>13</v>
      </c>
      <c r="Y121">
        <v>13</v>
      </c>
      <c r="Z121">
        <v>13</v>
      </c>
      <c r="AA121">
        <v>13</v>
      </c>
      <c r="AB121">
        <v>13</v>
      </c>
      <c r="AC121">
        <v>13</v>
      </c>
      <c r="AD121">
        <v>13</v>
      </c>
      <c r="AE121">
        <v>13</v>
      </c>
      <c r="AF121">
        <v>13</v>
      </c>
      <c r="AG121">
        <v>13</v>
      </c>
      <c r="AH121">
        <v>13</v>
      </c>
      <c r="AI121">
        <v>13</v>
      </c>
      <c r="BL121" t="e">
        <v>#REF!</v>
      </c>
    </row>
    <row r="122" spans="2:64" ht="15.75">
      <c r="B122" s="2" t="s">
        <v>1967</v>
      </c>
      <c r="C122" s="2" t="s">
        <v>1968</v>
      </c>
      <c r="D122" s="766">
        <v>1</v>
      </c>
      <c r="E122" s="766">
        <v>0</v>
      </c>
      <c r="F122" s="766">
        <v>1</v>
      </c>
      <c r="G122" s="2">
        <v>0</v>
      </c>
      <c r="H122" s="2" t="s">
        <v>1966</v>
      </c>
      <c r="I122" s="2" t="s">
        <v>1939</v>
      </c>
      <c r="J122" s="797" t="s">
        <v>1071</v>
      </c>
      <c r="K122" s="797"/>
      <c r="L122" s="797"/>
      <c r="M122" s="797"/>
      <c r="N122" s="797"/>
      <c r="O122" s="797"/>
      <c r="T122">
        <v>14</v>
      </c>
      <c r="U122">
        <v>14</v>
      </c>
      <c r="V122">
        <v>14</v>
      </c>
      <c r="W122">
        <v>14</v>
      </c>
      <c r="X122">
        <v>14</v>
      </c>
      <c r="Y122">
        <v>14</v>
      </c>
      <c r="Z122">
        <v>14</v>
      </c>
      <c r="AA122">
        <v>14</v>
      </c>
      <c r="AB122">
        <v>14</v>
      </c>
      <c r="AC122">
        <v>14</v>
      </c>
      <c r="AD122">
        <v>14</v>
      </c>
      <c r="AE122">
        <v>14</v>
      </c>
      <c r="AF122">
        <v>14</v>
      </c>
      <c r="AG122">
        <v>14</v>
      </c>
      <c r="AH122">
        <v>14</v>
      </c>
      <c r="AI122">
        <v>14</v>
      </c>
      <c r="BL122" t="e">
        <v>#REF!</v>
      </c>
    </row>
    <row r="123" spans="2:64">
      <c r="F123" s="754">
        <f>SUM(F111:F119)</f>
        <v>18</v>
      </c>
    </row>
    <row r="124" spans="2:64">
      <c r="B124" t="s">
        <v>2007</v>
      </c>
    </row>
    <row r="125" spans="2:64">
      <c r="B125" s="2" t="s">
        <v>854</v>
      </c>
      <c r="C125" s="2" t="s">
        <v>855</v>
      </c>
      <c r="D125" s="766" t="s">
        <v>858</v>
      </c>
      <c r="E125" s="766" t="s">
        <v>857</v>
      </c>
      <c r="F125" s="766" t="s">
        <v>856</v>
      </c>
      <c r="G125" s="2" t="s">
        <v>7</v>
      </c>
      <c r="H125" s="2" t="s">
        <v>1951</v>
      </c>
      <c r="I125" s="2" t="s">
        <v>859</v>
      </c>
      <c r="J125" s="2" t="s">
        <v>1</v>
      </c>
      <c r="K125" s="2" t="s">
        <v>2</v>
      </c>
      <c r="L125" s="2" t="s">
        <v>3</v>
      </c>
      <c r="M125" s="2" t="s">
        <v>4</v>
      </c>
      <c r="N125" s="2" t="s">
        <v>5</v>
      </c>
      <c r="O125" s="2" t="s">
        <v>6</v>
      </c>
      <c r="P125" t="s">
        <v>8</v>
      </c>
      <c r="Q125" t="s">
        <v>1421</v>
      </c>
      <c r="S125" t="s">
        <v>1427</v>
      </c>
      <c r="T125" t="s">
        <v>1221</v>
      </c>
      <c r="U125" t="s">
        <v>1222</v>
      </c>
      <c r="V125" t="s">
        <v>1223</v>
      </c>
      <c r="W125" t="s">
        <v>1224</v>
      </c>
      <c r="X125" t="s">
        <v>1225</v>
      </c>
      <c r="Y125" t="s">
        <v>1226</v>
      </c>
      <c r="Z125" t="s">
        <v>1376</v>
      </c>
      <c r="AA125" t="s">
        <v>1375</v>
      </c>
      <c r="AB125" t="s">
        <v>1374</v>
      </c>
      <c r="AC125" t="s">
        <v>1372</v>
      </c>
      <c r="AD125" t="s">
        <v>1373</v>
      </c>
      <c r="AE125" t="s">
        <v>1377</v>
      </c>
      <c r="AF125" t="s">
        <v>1378</v>
      </c>
      <c r="AG125" t="s">
        <v>1988</v>
      </c>
      <c r="AH125" t="s">
        <v>25</v>
      </c>
      <c r="AI125" t="s">
        <v>1989</v>
      </c>
      <c r="BL125" t="s">
        <v>1452</v>
      </c>
    </row>
    <row r="126" spans="2:64" ht="15.75">
      <c r="B126" s="2" t="s">
        <v>608</v>
      </c>
      <c r="C126" s="2" t="s">
        <v>259</v>
      </c>
      <c r="D126" s="766">
        <v>2</v>
      </c>
      <c r="E126" s="766">
        <v>2</v>
      </c>
      <c r="F126" s="766">
        <v>3</v>
      </c>
      <c r="G126" s="2" t="s">
        <v>816</v>
      </c>
      <c r="H126" s="2" t="s">
        <v>1991</v>
      </c>
      <c r="I126" s="2" t="s">
        <v>1708</v>
      </c>
      <c r="J126" s="797" t="s">
        <v>1069</v>
      </c>
      <c r="K126" s="797"/>
      <c r="L126" s="797"/>
      <c r="M126" s="797"/>
      <c r="N126" s="797"/>
      <c r="O126" s="797"/>
      <c r="T126">
        <v>1</v>
      </c>
      <c r="U126">
        <v>6</v>
      </c>
      <c r="AB126">
        <v>1</v>
      </c>
      <c r="AD126">
        <v>1</v>
      </c>
      <c r="BL126" t="e">
        <v>#REF!</v>
      </c>
    </row>
    <row r="127" spans="2:64" ht="15.75">
      <c r="B127" s="2" t="s">
        <v>612</v>
      </c>
      <c r="C127" s="2" t="s">
        <v>263</v>
      </c>
      <c r="D127" s="766">
        <v>1.5</v>
      </c>
      <c r="E127" s="766">
        <v>1</v>
      </c>
      <c r="F127" s="766">
        <v>2</v>
      </c>
      <c r="G127" s="2" t="s">
        <v>816</v>
      </c>
      <c r="H127" s="2" t="s">
        <v>1697</v>
      </c>
      <c r="I127" s="2" t="s">
        <v>891</v>
      </c>
      <c r="J127" s="797"/>
      <c r="K127" s="797"/>
      <c r="L127" s="797"/>
      <c r="M127" s="797"/>
      <c r="N127" s="797"/>
      <c r="O127" s="797" t="s">
        <v>1067</v>
      </c>
      <c r="T127">
        <v>5</v>
      </c>
      <c r="Y127">
        <v>5</v>
      </c>
      <c r="AB127">
        <v>2</v>
      </c>
      <c r="AC127">
        <v>1</v>
      </c>
      <c r="AD127">
        <v>2</v>
      </c>
      <c r="BL127" t="e">
        <v>#REF!</v>
      </c>
    </row>
    <row r="128" spans="2:64" ht="15.75">
      <c r="B128" s="2" t="s">
        <v>610</v>
      </c>
      <c r="C128" s="2" t="s">
        <v>261</v>
      </c>
      <c r="D128" s="766">
        <v>1</v>
      </c>
      <c r="E128" s="766">
        <v>0</v>
      </c>
      <c r="F128" s="766">
        <v>1</v>
      </c>
      <c r="G128" s="2" t="s">
        <v>816</v>
      </c>
      <c r="H128" s="2" t="s">
        <v>1743</v>
      </c>
      <c r="I128" s="2" t="s">
        <v>1744</v>
      </c>
      <c r="J128" s="797"/>
      <c r="K128" s="797" t="s">
        <v>1147</v>
      </c>
      <c r="L128" s="797"/>
      <c r="M128" s="797"/>
      <c r="N128" s="797"/>
      <c r="O128" s="797"/>
      <c r="T128">
        <v>3</v>
      </c>
      <c r="AB128">
        <v>3</v>
      </c>
      <c r="AC128">
        <v>2</v>
      </c>
      <c r="AD128">
        <v>3</v>
      </c>
      <c r="BL128" t="e">
        <v>#REF!</v>
      </c>
    </row>
    <row r="129" spans="2:64" ht="15.75">
      <c r="B129" s="2" t="s">
        <v>611</v>
      </c>
      <c r="C129" s="2" t="s">
        <v>262</v>
      </c>
      <c r="D129" s="766">
        <v>1.5</v>
      </c>
      <c r="E129" s="766">
        <v>1</v>
      </c>
      <c r="F129" s="766">
        <v>2</v>
      </c>
      <c r="G129" s="2" t="s">
        <v>816</v>
      </c>
      <c r="H129" s="2" t="s">
        <v>1743</v>
      </c>
      <c r="I129" s="2" t="s">
        <v>1744</v>
      </c>
      <c r="J129" s="797"/>
      <c r="K129" s="797"/>
      <c r="L129" s="797"/>
      <c r="M129" s="797"/>
      <c r="N129" s="797" t="s">
        <v>1070</v>
      </c>
      <c r="O129" s="797"/>
      <c r="T129">
        <v>4</v>
      </c>
      <c r="W129">
        <v>6</v>
      </c>
      <c r="AC129">
        <v>3</v>
      </c>
      <c r="AD129">
        <v>4</v>
      </c>
      <c r="BL129" t="e">
        <v>#REF!</v>
      </c>
    </row>
    <row r="130" spans="2:64" ht="15.75">
      <c r="B130" s="2" t="s">
        <v>614</v>
      </c>
      <c r="C130" s="2" t="s">
        <v>265</v>
      </c>
      <c r="D130" s="766">
        <v>0</v>
      </c>
      <c r="E130" s="766">
        <v>4</v>
      </c>
      <c r="F130" s="766">
        <v>2</v>
      </c>
      <c r="G130" s="2" t="s">
        <v>816</v>
      </c>
      <c r="H130" s="2"/>
      <c r="I130" s="2" t="e">
        <v>#N/A</v>
      </c>
      <c r="J130" s="797"/>
      <c r="K130" s="797"/>
      <c r="L130" s="797"/>
      <c r="M130" s="797"/>
      <c r="N130" s="797"/>
      <c r="O130" s="797"/>
      <c r="AC130">
        <v>4</v>
      </c>
      <c r="AD130">
        <v>5</v>
      </c>
      <c r="BL130" t="e">
        <v>#REF!</v>
      </c>
    </row>
    <row r="131" spans="2:64" ht="15.75">
      <c r="B131" s="2" t="s">
        <v>38</v>
      </c>
      <c r="C131" s="2" t="s">
        <v>93</v>
      </c>
      <c r="D131" s="766">
        <v>1.5</v>
      </c>
      <c r="E131" s="766">
        <v>3</v>
      </c>
      <c r="F131" s="766">
        <v>3</v>
      </c>
      <c r="G131" s="2" t="s">
        <v>92</v>
      </c>
      <c r="H131" s="2" t="s">
        <v>1464</v>
      </c>
      <c r="I131" s="2" t="s">
        <v>1465</v>
      </c>
      <c r="J131" s="797"/>
      <c r="K131" s="797"/>
      <c r="L131" s="797"/>
      <c r="M131" s="797" t="s">
        <v>1306</v>
      </c>
      <c r="N131" s="797"/>
      <c r="O131" s="797"/>
      <c r="W131">
        <v>1</v>
      </c>
      <c r="AD131">
        <v>6</v>
      </c>
      <c r="AH131">
        <v>3</v>
      </c>
      <c r="BL131" t="e">
        <v>#REF!</v>
      </c>
    </row>
    <row r="132" spans="2:64" ht="15.75">
      <c r="B132" s="2" t="s">
        <v>34</v>
      </c>
      <c r="C132" s="2" t="s">
        <v>9</v>
      </c>
      <c r="D132" s="766">
        <v>1.5</v>
      </c>
      <c r="E132" s="766">
        <v>3</v>
      </c>
      <c r="F132" s="766">
        <v>3</v>
      </c>
      <c r="G132" s="2" t="s">
        <v>92</v>
      </c>
      <c r="H132" s="2" t="s">
        <v>1462</v>
      </c>
      <c r="I132" s="2" t="s">
        <v>1463</v>
      </c>
      <c r="J132" s="797"/>
      <c r="K132" s="797" t="s">
        <v>1303</v>
      </c>
      <c r="L132" s="797"/>
      <c r="M132" s="797"/>
      <c r="N132" s="797"/>
      <c r="O132" s="797"/>
      <c r="W132">
        <v>3</v>
      </c>
      <c r="AD132">
        <v>7</v>
      </c>
      <c r="AH132">
        <v>4</v>
      </c>
      <c r="BL132" t="e">
        <v>#REF!</v>
      </c>
    </row>
    <row r="133" spans="2:64" ht="15.75">
      <c r="B133" s="2" t="s">
        <v>973</v>
      </c>
      <c r="C133" s="2" t="s">
        <v>972</v>
      </c>
      <c r="D133" s="766">
        <v>2</v>
      </c>
      <c r="E133" s="766">
        <v>0</v>
      </c>
      <c r="F133" s="766">
        <v>2</v>
      </c>
      <c r="G133" s="2">
        <v>0</v>
      </c>
      <c r="H133" s="2" t="s">
        <v>1971</v>
      </c>
      <c r="I133" s="2" t="s">
        <v>1973</v>
      </c>
      <c r="J133" s="797" t="s">
        <v>1072</v>
      </c>
      <c r="K133" s="797"/>
      <c r="L133" s="797"/>
      <c r="M133" s="797"/>
      <c r="N133" s="797"/>
      <c r="O133" s="797"/>
      <c r="U133">
        <v>7</v>
      </c>
      <c r="W133">
        <v>7</v>
      </c>
      <c r="Z133">
        <v>7</v>
      </c>
      <c r="AC133">
        <v>9</v>
      </c>
      <c r="AD133">
        <v>8</v>
      </c>
      <c r="AF133">
        <v>7</v>
      </c>
      <c r="BL133" t="e">
        <v>#REF!</v>
      </c>
    </row>
    <row r="134" spans="2:64" ht="15.75">
      <c r="B134" s="2" t="s">
        <v>986</v>
      </c>
      <c r="C134" s="2" t="s">
        <v>985</v>
      </c>
      <c r="D134" s="766">
        <v>1</v>
      </c>
      <c r="E134" s="766">
        <v>2</v>
      </c>
      <c r="F134" s="766">
        <v>2</v>
      </c>
      <c r="G134" s="2" t="s">
        <v>1990</v>
      </c>
      <c r="H134" s="2" t="s">
        <v>1536</v>
      </c>
      <c r="I134" s="2" t="s">
        <v>1537</v>
      </c>
      <c r="J134" s="797"/>
      <c r="K134" s="797"/>
      <c r="L134" s="797" t="s">
        <v>1071</v>
      </c>
      <c r="M134" s="797"/>
      <c r="N134" s="797"/>
      <c r="O134" s="797"/>
      <c r="U134">
        <v>11</v>
      </c>
      <c r="X134">
        <v>11</v>
      </c>
      <c r="Y134">
        <v>11</v>
      </c>
      <c r="AA134">
        <v>11</v>
      </c>
      <c r="AB134">
        <v>11</v>
      </c>
      <c r="AD134">
        <v>11</v>
      </c>
      <c r="AF134">
        <v>11</v>
      </c>
      <c r="AG134">
        <v>11</v>
      </c>
      <c r="AH134">
        <v>11</v>
      </c>
      <c r="BL134" t="e">
        <v>#REF!</v>
      </c>
    </row>
    <row r="135" spans="2:64" ht="15.75">
      <c r="B135" s="2" t="s">
        <v>1976</v>
      </c>
      <c r="C135" s="2" t="s">
        <v>1977</v>
      </c>
      <c r="D135" s="766">
        <v>1</v>
      </c>
      <c r="E135" s="766">
        <v>0</v>
      </c>
      <c r="F135" s="766">
        <v>1</v>
      </c>
      <c r="G135" s="2">
        <v>0</v>
      </c>
      <c r="H135" s="2"/>
      <c r="I135" s="2" t="e">
        <v>#N/A</v>
      </c>
      <c r="J135" s="797"/>
      <c r="K135" s="797"/>
      <c r="L135" s="797"/>
      <c r="M135" s="797"/>
      <c r="N135" s="797"/>
      <c r="O135" s="797"/>
      <c r="T135">
        <v>13</v>
      </c>
      <c r="U135">
        <v>13</v>
      </c>
      <c r="V135">
        <v>13</v>
      </c>
      <c r="W135">
        <v>13</v>
      </c>
      <c r="X135">
        <v>13</v>
      </c>
      <c r="Y135">
        <v>13</v>
      </c>
      <c r="Z135">
        <v>13</v>
      </c>
      <c r="AA135">
        <v>13</v>
      </c>
      <c r="AB135">
        <v>13</v>
      </c>
      <c r="AC135">
        <v>13</v>
      </c>
      <c r="AD135">
        <v>13</v>
      </c>
      <c r="AE135">
        <v>13</v>
      </c>
      <c r="AF135">
        <v>13</v>
      </c>
      <c r="AG135">
        <v>13</v>
      </c>
      <c r="AH135">
        <v>13</v>
      </c>
      <c r="AI135">
        <v>13</v>
      </c>
      <c r="BL135" t="e">
        <v>#REF!</v>
      </c>
    </row>
    <row r="136" spans="2:64" ht="15.75">
      <c r="B136" s="2" t="s">
        <v>1967</v>
      </c>
      <c r="C136" s="2" t="s">
        <v>1968</v>
      </c>
      <c r="D136" s="766">
        <v>1</v>
      </c>
      <c r="E136" s="766">
        <v>0</v>
      </c>
      <c r="F136" s="766">
        <v>1</v>
      </c>
      <c r="G136" s="2">
        <v>0</v>
      </c>
      <c r="H136" s="2" t="s">
        <v>1966</v>
      </c>
      <c r="I136" s="2" t="s">
        <v>1939</v>
      </c>
      <c r="J136" s="797" t="s">
        <v>1071</v>
      </c>
      <c r="K136" s="797"/>
      <c r="L136" s="797"/>
      <c r="M136" s="797"/>
      <c r="N136" s="797"/>
      <c r="O136" s="797"/>
      <c r="T136">
        <v>14</v>
      </c>
      <c r="U136">
        <v>14</v>
      </c>
      <c r="V136">
        <v>14</v>
      </c>
      <c r="W136">
        <v>14</v>
      </c>
      <c r="X136">
        <v>14</v>
      </c>
      <c r="Y136">
        <v>14</v>
      </c>
      <c r="Z136">
        <v>14</v>
      </c>
      <c r="AA136">
        <v>14</v>
      </c>
      <c r="AB136">
        <v>14</v>
      </c>
      <c r="AC136">
        <v>14</v>
      </c>
      <c r="AD136">
        <v>14</v>
      </c>
      <c r="AE136">
        <v>14</v>
      </c>
      <c r="AF136">
        <v>14</v>
      </c>
      <c r="AG136">
        <v>14</v>
      </c>
      <c r="AH136">
        <v>14</v>
      </c>
      <c r="AI136">
        <v>14</v>
      </c>
      <c r="BL136" t="e">
        <v>#REF!</v>
      </c>
    </row>
    <row r="137" spans="2:64">
      <c r="F137" s="754">
        <f>SUM(F126:F133)</f>
        <v>18</v>
      </c>
    </row>
    <row r="139" spans="2:64">
      <c r="B139" s="721" t="s">
        <v>2008</v>
      </c>
    </row>
    <row r="140" spans="2:64" s="754" customFormat="1">
      <c r="B140" s="766" t="s">
        <v>854</v>
      </c>
      <c r="C140" s="766" t="s">
        <v>855</v>
      </c>
      <c r="D140" s="766" t="s">
        <v>858</v>
      </c>
      <c r="E140" s="766" t="s">
        <v>857</v>
      </c>
      <c r="F140" s="766" t="s">
        <v>856</v>
      </c>
      <c r="G140" s="766" t="s">
        <v>7</v>
      </c>
      <c r="H140" s="766" t="s">
        <v>1951</v>
      </c>
      <c r="I140" s="766" t="s">
        <v>859</v>
      </c>
      <c r="J140" s="766" t="s">
        <v>1</v>
      </c>
      <c r="K140" s="766" t="s">
        <v>2</v>
      </c>
      <c r="L140" s="766" t="s">
        <v>3</v>
      </c>
      <c r="M140" s="766" t="s">
        <v>4</v>
      </c>
      <c r="N140" s="766" t="s">
        <v>5</v>
      </c>
      <c r="O140" s="766" t="s">
        <v>6</v>
      </c>
      <c r="P140" s="754" t="s">
        <v>8</v>
      </c>
      <c r="Q140" s="754" t="s">
        <v>1421</v>
      </c>
      <c r="S140" s="754" t="s">
        <v>1427</v>
      </c>
      <c r="T140" s="754" t="s">
        <v>1221</v>
      </c>
      <c r="U140" s="754" t="s">
        <v>1222</v>
      </c>
      <c r="V140" s="754" t="s">
        <v>1223</v>
      </c>
      <c r="W140" s="754" t="s">
        <v>1224</v>
      </c>
      <c r="X140" s="754" t="s">
        <v>1225</v>
      </c>
      <c r="Y140" s="754" t="s">
        <v>1226</v>
      </c>
      <c r="Z140" s="754" t="s">
        <v>1376</v>
      </c>
      <c r="AA140" s="754" t="s">
        <v>1375</v>
      </c>
      <c r="AB140" s="754" t="s">
        <v>1374</v>
      </c>
      <c r="AC140" s="754" t="s">
        <v>1372</v>
      </c>
      <c r="AD140" s="754" t="s">
        <v>1373</v>
      </c>
      <c r="AE140" s="754" t="s">
        <v>1377</v>
      </c>
      <c r="AF140" s="754" t="s">
        <v>1378</v>
      </c>
      <c r="AG140" s="754" t="s">
        <v>1988</v>
      </c>
      <c r="AH140" s="754" t="s">
        <v>25</v>
      </c>
      <c r="AI140" s="754" t="s">
        <v>1989</v>
      </c>
      <c r="BL140" s="754" t="s">
        <v>1452</v>
      </c>
    </row>
    <row r="141" spans="2:64" ht="15.75">
      <c r="B141" s="2" t="s">
        <v>612</v>
      </c>
      <c r="C141" s="2" t="s">
        <v>263</v>
      </c>
      <c r="D141" s="766">
        <v>1.5</v>
      </c>
      <c r="E141" s="766">
        <v>1</v>
      </c>
      <c r="F141" s="766">
        <v>2</v>
      </c>
      <c r="G141" s="2" t="s">
        <v>816</v>
      </c>
      <c r="H141" s="2" t="s">
        <v>1697</v>
      </c>
      <c r="I141" s="2" t="s">
        <v>891</v>
      </c>
      <c r="J141" s="797"/>
      <c r="K141" s="797"/>
      <c r="L141" s="797"/>
      <c r="M141" s="797" t="s">
        <v>1067</v>
      </c>
      <c r="N141" s="797"/>
      <c r="O141" s="797" t="s">
        <v>1067</v>
      </c>
      <c r="T141">
        <v>5</v>
      </c>
      <c r="Y141">
        <v>5</v>
      </c>
      <c r="AB141">
        <v>2</v>
      </c>
      <c r="AC141">
        <v>1</v>
      </c>
      <c r="AD141">
        <v>2</v>
      </c>
      <c r="AE141">
        <v>1</v>
      </c>
      <c r="BL141" t="e">
        <v>#REF!</v>
      </c>
    </row>
    <row r="142" spans="2:64" ht="15.75">
      <c r="B142" s="2" t="s">
        <v>610</v>
      </c>
      <c r="C142" s="2" t="s">
        <v>261</v>
      </c>
      <c r="D142" s="766">
        <v>1</v>
      </c>
      <c r="E142" s="766">
        <v>0</v>
      </c>
      <c r="F142" s="766">
        <v>1</v>
      </c>
      <c r="G142" s="2" t="s">
        <v>816</v>
      </c>
      <c r="H142" s="2" t="s">
        <v>1743</v>
      </c>
      <c r="I142" s="2" t="s">
        <v>1744</v>
      </c>
      <c r="J142" s="797"/>
      <c r="K142" s="797" t="s">
        <v>1147</v>
      </c>
      <c r="L142" s="797"/>
      <c r="M142" s="797"/>
      <c r="N142" s="797"/>
      <c r="O142" s="797"/>
      <c r="T142">
        <v>3</v>
      </c>
      <c r="AB142">
        <v>3</v>
      </c>
      <c r="AC142">
        <v>2</v>
      </c>
      <c r="AD142">
        <v>3</v>
      </c>
      <c r="AE142">
        <v>2</v>
      </c>
      <c r="BL142" t="e">
        <v>#REF!</v>
      </c>
    </row>
    <row r="143" spans="2:64" ht="15.75">
      <c r="B143" s="2" t="s">
        <v>611</v>
      </c>
      <c r="C143" s="2" t="s">
        <v>262</v>
      </c>
      <c r="D143" s="766">
        <v>1.5</v>
      </c>
      <c r="E143" s="766">
        <v>1</v>
      </c>
      <c r="F143" s="766">
        <v>2</v>
      </c>
      <c r="G143" s="2" t="s">
        <v>816</v>
      </c>
      <c r="H143" s="2" t="s">
        <v>1743</v>
      </c>
      <c r="I143" s="2" t="s">
        <v>1744</v>
      </c>
      <c r="J143" s="797"/>
      <c r="K143" s="797"/>
      <c r="L143" s="797"/>
      <c r="M143" s="797"/>
      <c r="N143" s="797" t="s">
        <v>1070</v>
      </c>
      <c r="O143" s="797"/>
      <c r="T143">
        <v>4</v>
      </c>
      <c r="W143">
        <v>6</v>
      </c>
      <c r="AC143">
        <v>3</v>
      </c>
      <c r="AD143">
        <v>4</v>
      </c>
      <c r="AE143">
        <v>3</v>
      </c>
      <c r="BL143" t="e">
        <v>#REF!</v>
      </c>
    </row>
    <row r="144" spans="2:64" ht="15.75">
      <c r="B144" s="2" t="s">
        <v>614</v>
      </c>
      <c r="C144" s="2" t="s">
        <v>265</v>
      </c>
      <c r="D144" s="766">
        <v>0</v>
      </c>
      <c r="E144" s="766">
        <v>4</v>
      </c>
      <c r="F144" s="766">
        <v>2</v>
      </c>
      <c r="G144" s="2" t="s">
        <v>816</v>
      </c>
      <c r="H144" s="2"/>
      <c r="I144" s="2" t="e">
        <v>#N/A</v>
      </c>
      <c r="J144" s="797"/>
      <c r="K144" s="797"/>
      <c r="L144" s="797"/>
      <c r="M144" s="797"/>
      <c r="N144" s="797"/>
      <c r="O144" s="797"/>
      <c r="AC144">
        <v>4</v>
      </c>
      <c r="AD144">
        <v>5</v>
      </c>
      <c r="AE144">
        <v>4</v>
      </c>
      <c r="BL144" t="e">
        <v>#REF!</v>
      </c>
    </row>
    <row r="145" spans="2:64" ht="15.75">
      <c r="B145" s="2" t="s">
        <v>669</v>
      </c>
      <c r="C145" s="2" t="s">
        <v>318</v>
      </c>
      <c r="D145" s="766">
        <v>2</v>
      </c>
      <c r="E145" s="766">
        <v>2</v>
      </c>
      <c r="F145" s="766">
        <v>3</v>
      </c>
      <c r="G145" s="2" t="s">
        <v>816</v>
      </c>
      <c r="H145" s="2" t="s">
        <v>1870</v>
      </c>
      <c r="I145" s="2" t="s">
        <v>938</v>
      </c>
      <c r="J145" s="797"/>
      <c r="K145" s="797" t="s">
        <v>1072</v>
      </c>
      <c r="L145" s="797"/>
      <c r="M145" s="797"/>
      <c r="N145" s="797"/>
      <c r="O145" s="797"/>
      <c r="Y145">
        <v>1</v>
      </c>
      <c r="AE145">
        <v>5</v>
      </c>
      <c r="BL145" t="e">
        <v>#REF!</v>
      </c>
    </row>
    <row r="146" spans="2:64" ht="15.75">
      <c r="B146" s="2" t="s">
        <v>671</v>
      </c>
      <c r="C146" s="2" t="s">
        <v>320</v>
      </c>
      <c r="D146" s="766">
        <v>2</v>
      </c>
      <c r="E146" s="766">
        <v>0</v>
      </c>
      <c r="F146" s="766">
        <v>2</v>
      </c>
      <c r="G146" s="2" t="s">
        <v>816</v>
      </c>
      <c r="H146" s="2" t="s">
        <v>1923</v>
      </c>
      <c r="I146" s="2" t="s">
        <v>1924</v>
      </c>
      <c r="J146" s="797"/>
      <c r="K146" s="797"/>
      <c r="L146" s="797"/>
      <c r="M146" s="797"/>
      <c r="N146" s="798" t="s">
        <v>1065</v>
      </c>
      <c r="O146" s="797"/>
      <c r="Y146">
        <v>2</v>
      </c>
      <c r="AE146">
        <v>6</v>
      </c>
      <c r="BL146" t="e">
        <v>#REF!</v>
      </c>
    </row>
    <row r="147" spans="2:64" ht="15.75">
      <c r="B147" s="2" t="s">
        <v>673</v>
      </c>
      <c r="C147" s="2" t="s">
        <v>322</v>
      </c>
      <c r="D147" s="766">
        <v>2</v>
      </c>
      <c r="E147" s="766">
        <v>2</v>
      </c>
      <c r="F147" s="766">
        <v>3</v>
      </c>
      <c r="G147" s="2" t="s">
        <v>816</v>
      </c>
      <c r="H147" s="2" t="s">
        <v>1886</v>
      </c>
      <c r="I147" s="2" t="s">
        <v>943</v>
      </c>
      <c r="J147" s="797"/>
      <c r="K147" s="797"/>
      <c r="L147" s="797"/>
      <c r="M147" s="797"/>
      <c r="N147" s="798" t="s">
        <v>1067</v>
      </c>
      <c r="O147" s="797"/>
      <c r="Y147">
        <v>3</v>
      </c>
      <c r="AE147">
        <v>7</v>
      </c>
      <c r="AF147">
        <v>6</v>
      </c>
      <c r="BL147" t="e">
        <v>#REF!</v>
      </c>
    </row>
    <row r="148" spans="2:64" ht="15.75">
      <c r="B148" s="2" t="s">
        <v>799</v>
      </c>
      <c r="C148" s="2" t="s">
        <v>440</v>
      </c>
      <c r="D148" s="766">
        <v>2</v>
      </c>
      <c r="E148" s="766">
        <v>2</v>
      </c>
      <c r="F148" s="766">
        <v>3</v>
      </c>
      <c r="G148" s="2">
        <v>0</v>
      </c>
      <c r="H148" s="2" t="s">
        <v>1815</v>
      </c>
      <c r="I148" s="2" t="s">
        <v>1816</v>
      </c>
      <c r="J148" s="797"/>
      <c r="K148" s="797"/>
      <c r="L148" s="797"/>
      <c r="M148" s="797" t="s">
        <v>1068</v>
      </c>
      <c r="N148" s="797"/>
      <c r="O148" s="797"/>
      <c r="Y148">
        <v>7</v>
      </c>
      <c r="AC148">
        <v>5</v>
      </c>
      <c r="AE148">
        <v>8</v>
      </c>
      <c r="BL148" t="e">
        <v>#REF!</v>
      </c>
    </row>
    <row r="149" spans="2:64" ht="15.75">
      <c r="B149" s="2" t="s">
        <v>986</v>
      </c>
      <c r="C149" s="2" t="s">
        <v>985</v>
      </c>
      <c r="D149" s="766">
        <v>1</v>
      </c>
      <c r="E149" s="766">
        <v>2</v>
      </c>
      <c r="F149" s="766">
        <v>2</v>
      </c>
      <c r="G149" s="2" t="s">
        <v>1979</v>
      </c>
      <c r="H149" s="2" t="s">
        <v>1560</v>
      </c>
      <c r="I149" s="2" t="s">
        <v>996</v>
      </c>
      <c r="J149" s="797"/>
      <c r="K149" s="797" t="s">
        <v>1993</v>
      </c>
      <c r="L149" s="797"/>
      <c r="M149" s="797"/>
      <c r="N149" s="797"/>
      <c r="O149" s="797"/>
      <c r="AC149">
        <v>11</v>
      </c>
      <c r="AE149">
        <v>11</v>
      </c>
      <c r="BL149" t="e">
        <v>#REF!</v>
      </c>
    </row>
    <row r="150" spans="2:64" ht="15.75">
      <c r="B150" s="2" t="s">
        <v>1976</v>
      </c>
      <c r="C150" s="2" t="s">
        <v>1977</v>
      </c>
      <c r="D150" s="766">
        <v>1</v>
      </c>
      <c r="E150" s="766">
        <v>0</v>
      </c>
      <c r="F150" s="766">
        <v>1</v>
      </c>
      <c r="G150" s="2">
        <v>0</v>
      </c>
      <c r="H150" s="2"/>
      <c r="I150" s="2" t="e">
        <v>#N/A</v>
      </c>
      <c r="J150" s="797"/>
      <c r="K150" s="797"/>
      <c r="L150" s="797"/>
      <c r="M150" s="797"/>
      <c r="N150" s="797"/>
      <c r="O150" s="797"/>
      <c r="T150">
        <v>13</v>
      </c>
      <c r="U150">
        <v>13</v>
      </c>
      <c r="V150">
        <v>13</v>
      </c>
      <c r="W150">
        <v>13</v>
      </c>
      <c r="X150">
        <v>13</v>
      </c>
      <c r="Y150">
        <v>13</v>
      </c>
      <c r="Z150">
        <v>13</v>
      </c>
      <c r="AA150">
        <v>13</v>
      </c>
      <c r="AB150">
        <v>13</v>
      </c>
      <c r="AC150">
        <v>13</v>
      </c>
      <c r="AD150">
        <v>13</v>
      </c>
      <c r="AE150">
        <v>13</v>
      </c>
      <c r="AF150">
        <v>13</v>
      </c>
      <c r="AG150">
        <v>13</v>
      </c>
      <c r="AH150">
        <v>13</v>
      </c>
      <c r="AI150">
        <v>13</v>
      </c>
      <c r="BL150" t="e">
        <v>#REF!</v>
      </c>
    </row>
    <row r="151" spans="2:64" ht="15.75">
      <c r="B151" s="2" t="s">
        <v>1967</v>
      </c>
      <c r="C151" s="2" t="s">
        <v>1968</v>
      </c>
      <c r="D151" s="766">
        <v>1</v>
      </c>
      <c r="E151" s="766">
        <v>0</v>
      </c>
      <c r="F151" s="766">
        <v>1</v>
      </c>
      <c r="G151" s="2">
        <v>0</v>
      </c>
      <c r="H151" s="2" t="s">
        <v>1966</v>
      </c>
      <c r="I151" s="2" t="s">
        <v>1939</v>
      </c>
      <c r="J151" s="797" t="s">
        <v>1071</v>
      </c>
      <c r="K151" s="797"/>
      <c r="L151" s="797"/>
      <c r="M151" s="797"/>
      <c r="N151" s="797"/>
      <c r="O151" s="797"/>
      <c r="T151">
        <v>14</v>
      </c>
      <c r="U151">
        <v>14</v>
      </c>
      <c r="V151">
        <v>14</v>
      </c>
      <c r="W151">
        <v>14</v>
      </c>
      <c r="X151">
        <v>14</v>
      </c>
      <c r="Y151">
        <v>14</v>
      </c>
      <c r="Z151">
        <v>14</v>
      </c>
      <c r="AA151">
        <v>14</v>
      </c>
      <c r="AB151">
        <v>14</v>
      </c>
      <c r="AC151">
        <v>14</v>
      </c>
      <c r="AD151">
        <v>14</v>
      </c>
      <c r="AE151">
        <v>14</v>
      </c>
      <c r="AF151">
        <v>14</v>
      </c>
      <c r="AG151">
        <v>14</v>
      </c>
      <c r="AH151">
        <v>14</v>
      </c>
      <c r="AI151">
        <v>14</v>
      </c>
      <c r="BL151" t="e">
        <v>#REF!</v>
      </c>
    </row>
    <row r="152" spans="2:64">
      <c r="F152" s="754">
        <f>SUM(F141:F148)</f>
        <v>18</v>
      </c>
    </row>
    <row r="154" spans="2:64">
      <c r="B154" t="s">
        <v>2009</v>
      </c>
    </row>
    <row r="155" spans="2:64">
      <c r="B155" s="2" t="s">
        <v>854</v>
      </c>
      <c r="C155" s="2" t="s">
        <v>855</v>
      </c>
      <c r="D155" s="766" t="s">
        <v>858</v>
      </c>
      <c r="E155" s="766" t="s">
        <v>857</v>
      </c>
      <c r="F155" s="766" t="s">
        <v>856</v>
      </c>
      <c r="G155" s="2" t="s">
        <v>7</v>
      </c>
      <c r="H155" s="2" t="s">
        <v>1951</v>
      </c>
      <c r="I155" s="2" t="s">
        <v>859</v>
      </c>
      <c r="J155" s="2" t="s">
        <v>1</v>
      </c>
      <c r="K155" s="2" t="s">
        <v>2</v>
      </c>
      <c r="L155" s="2" t="s">
        <v>3</v>
      </c>
      <c r="M155" s="2" t="s">
        <v>4</v>
      </c>
      <c r="N155" s="2" t="s">
        <v>5</v>
      </c>
      <c r="O155" s="2" t="s">
        <v>6</v>
      </c>
      <c r="P155" t="s">
        <v>8</v>
      </c>
      <c r="Q155" t="s">
        <v>1421</v>
      </c>
      <c r="S155" t="s">
        <v>1427</v>
      </c>
      <c r="T155" t="s">
        <v>1221</v>
      </c>
      <c r="U155" t="s">
        <v>1222</v>
      </c>
      <c r="V155" t="s">
        <v>1223</v>
      </c>
      <c r="W155" t="s">
        <v>1224</v>
      </c>
      <c r="X155" t="s">
        <v>1225</v>
      </c>
      <c r="Y155" t="s">
        <v>1226</v>
      </c>
      <c r="Z155" t="s">
        <v>1376</v>
      </c>
      <c r="AA155" t="s">
        <v>1375</v>
      </c>
      <c r="AB155" t="s">
        <v>1374</v>
      </c>
      <c r="AC155" t="s">
        <v>1372</v>
      </c>
      <c r="AD155" t="s">
        <v>1373</v>
      </c>
      <c r="AE155" t="s">
        <v>1377</v>
      </c>
      <c r="AF155" t="s">
        <v>1378</v>
      </c>
      <c r="AG155" t="s">
        <v>1988</v>
      </c>
      <c r="AH155" t="s">
        <v>25</v>
      </c>
      <c r="AI155" t="s">
        <v>1989</v>
      </c>
      <c r="BL155" t="s">
        <v>1452</v>
      </c>
    </row>
    <row r="156" spans="2:64" ht="15.75">
      <c r="B156" s="2" t="s">
        <v>612</v>
      </c>
      <c r="C156" s="2" t="s">
        <v>263</v>
      </c>
      <c r="D156" s="766">
        <v>1.5</v>
      </c>
      <c r="E156" s="766">
        <v>1</v>
      </c>
      <c r="F156" s="766">
        <v>2</v>
      </c>
      <c r="G156" s="2" t="s">
        <v>816</v>
      </c>
      <c r="H156" s="2" t="s">
        <v>1697</v>
      </c>
      <c r="I156" s="2" t="s">
        <v>891</v>
      </c>
      <c r="J156" s="797"/>
      <c r="K156" s="797"/>
      <c r="L156" s="797"/>
      <c r="M156" s="797"/>
      <c r="N156" s="797"/>
      <c r="O156" s="797" t="s">
        <v>1067</v>
      </c>
      <c r="T156">
        <v>5</v>
      </c>
      <c r="Y156">
        <v>5</v>
      </c>
      <c r="AB156">
        <v>2</v>
      </c>
      <c r="AC156">
        <v>1</v>
      </c>
      <c r="AD156">
        <v>2</v>
      </c>
      <c r="AE156">
        <v>1</v>
      </c>
      <c r="AF156">
        <v>1</v>
      </c>
      <c r="BL156" t="e">
        <v>#REF!</v>
      </c>
    </row>
    <row r="157" spans="2:64" ht="15.75">
      <c r="B157" s="2" t="s">
        <v>611</v>
      </c>
      <c r="C157" s="2" t="s">
        <v>262</v>
      </c>
      <c r="D157" s="766">
        <v>1.5</v>
      </c>
      <c r="E157" s="766">
        <v>1</v>
      </c>
      <c r="F157" s="766">
        <v>2</v>
      </c>
      <c r="G157" s="2" t="s">
        <v>816</v>
      </c>
      <c r="H157" s="2" t="s">
        <v>1743</v>
      </c>
      <c r="I157" s="2" t="s">
        <v>1744</v>
      </c>
      <c r="J157" s="797"/>
      <c r="K157" s="797"/>
      <c r="L157" s="797"/>
      <c r="M157" s="797"/>
      <c r="N157" s="797" t="s">
        <v>1070</v>
      </c>
      <c r="O157" s="797"/>
      <c r="T157">
        <v>4</v>
      </c>
      <c r="W157">
        <v>6</v>
      </c>
      <c r="AC157">
        <v>3</v>
      </c>
      <c r="AD157">
        <v>4</v>
      </c>
      <c r="AE157">
        <v>3</v>
      </c>
      <c r="AF157">
        <v>2</v>
      </c>
      <c r="BL157" t="e">
        <v>#REF!</v>
      </c>
    </row>
    <row r="158" spans="2:64" ht="15.75">
      <c r="B158" s="2" t="s">
        <v>614</v>
      </c>
      <c r="C158" s="2" t="s">
        <v>265</v>
      </c>
      <c r="D158" s="766">
        <v>0</v>
      </c>
      <c r="E158" s="766">
        <v>4</v>
      </c>
      <c r="F158" s="766">
        <v>2</v>
      </c>
      <c r="G158" s="2" t="s">
        <v>816</v>
      </c>
      <c r="H158" s="2"/>
      <c r="I158" s="2" t="e">
        <v>#N/A</v>
      </c>
      <c r="J158" s="797"/>
      <c r="K158" s="797"/>
      <c r="L158" s="797"/>
      <c r="M158" s="797"/>
      <c r="N158" s="797"/>
      <c r="O158" s="797"/>
      <c r="AC158">
        <v>4</v>
      </c>
      <c r="AD158">
        <v>5</v>
      </c>
      <c r="AE158">
        <v>4</v>
      </c>
      <c r="AF158">
        <v>3</v>
      </c>
      <c r="BL158" t="e">
        <v>#REF!</v>
      </c>
    </row>
    <row r="159" spans="2:64" ht="15.75">
      <c r="B159" s="2" t="s">
        <v>728</v>
      </c>
      <c r="C159" s="2" t="s">
        <v>376</v>
      </c>
      <c r="D159" s="766">
        <v>3</v>
      </c>
      <c r="E159" s="766">
        <v>2</v>
      </c>
      <c r="F159" s="766">
        <v>4</v>
      </c>
      <c r="G159" s="2" t="s">
        <v>816</v>
      </c>
      <c r="H159" s="2" t="s">
        <v>1875</v>
      </c>
      <c r="I159" s="2" t="s">
        <v>957</v>
      </c>
      <c r="J159" s="797"/>
      <c r="K159" s="797" t="s">
        <v>1069</v>
      </c>
      <c r="L159" s="797"/>
      <c r="M159" s="797"/>
      <c r="N159" s="797"/>
      <c r="O159" s="797"/>
      <c r="AF159">
        <v>4</v>
      </c>
      <c r="BL159" t="e">
        <v>#REF!</v>
      </c>
    </row>
    <row r="160" spans="2:64" ht="15.75">
      <c r="B160" s="2" t="s">
        <v>729</v>
      </c>
      <c r="C160" s="2" t="s">
        <v>377</v>
      </c>
      <c r="D160" s="766">
        <v>2</v>
      </c>
      <c r="E160" s="766">
        <v>2</v>
      </c>
      <c r="F160" s="766">
        <v>3</v>
      </c>
      <c r="G160" s="2">
        <v>0</v>
      </c>
      <c r="H160" s="2" t="s">
        <v>1873</v>
      </c>
      <c r="I160" s="2" t="s">
        <v>1874</v>
      </c>
      <c r="J160" s="797"/>
      <c r="K160" s="797"/>
      <c r="L160" s="797"/>
      <c r="M160" s="797" t="s">
        <v>1067</v>
      </c>
      <c r="N160" s="797"/>
      <c r="O160" s="797"/>
      <c r="AF160">
        <v>5</v>
      </c>
      <c r="BL160" t="e">
        <v>#REF!</v>
      </c>
    </row>
    <row r="161" spans="2:64" ht="15.75">
      <c r="B161" s="2" t="s">
        <v>673</v>
      </c>
      <c r="C161" s="2" t="s">
        <v>322</v>
      </c>
      <c r="D161" s="766">
        <v>2</v>
      </c>
      <c r="E161" s="766">
        <v>2</v>
      </c>
      <c r="F161" s="766">
        <v>3</v>
      </c>
      <c r="G161" s="2" t="s">
        <v>816</v>
      </c>
      <c r="H161" s="2" t="s">
        <v>1886</v>
      </c>
      <c r="I161" s="2" t="s">
        <v>943</v>
      </c>
      <c r="J161" s="797"/>
      <c r="K161" s="797"/>
      <c r="L161" s="797"/>
      <c r="M161" s="797"/>
      <c r="N161" s="797" t="s">
        <v>1067</v>
      </c>
      <c r="O161" s="797"/>
      <c r="Y161">
        <v>3</v>
      </c>
      <c r="AE161">
        <v>7</v>
      </c>
      <c r="AF161">
        <v>6</v>
      </c>
      <c r="BL161" t="e">
        <v>#REF!</v>
      </c>
    </row>
    <row r="162" spans="2:64" ht="15.75">
      <c r="B162" s="2" t="s">
        <v>973</v>
      </c>
      <c r="C162" s="2" t="s">
        <v>972</v>
      </c>
      <c r="D162" s="766">
        <v>2</v>
      </c>
      <c r="E162" s="766">
        <v>0</v>
      </c>
      <c r="F162" s="766">
        <v>2</v>
      </c>
      <c r="G162" s="2">
        <v>0</v>
      </c>
      <c r="H162" s="2" t="s">
        <v>1971</v>
      </c>
      <c r="I162" s="2" t="s">
        <v>1973</v>
      </c>
      <c r="J162" s="797" t="s">
        <v>1072</v>
      </c>
      <c r="K162" s="797"/>
      <c r="L162" s="797"/>
      <c r="M162" s="797"/>
      <c r="N162" s="797"/>
      <c r="O162" s="797"/>
      <c r="U162">
        <v>7</v>
      </c>
      <c r="W162">
        <v>7</v>
      </c>
      <c r="Z162">
        <v>7</v>
      </c>
      <c r="AC162">
        <v>9</v>
      </c>
      <c r="AD162">
        <v>8</v>
      </c>
      <c r="AF162">
        <v>7</v>
      </c>
      <c r="BL162" t="e">
        <v>#REF!</v>
      </c>
    </row>
    <row r="163" spans="2:64" ht="15.75">
      <c r="B163" s="2" t="s">
        <v>986</v>
      </c>
      <c r="C163" s="2" t="s">
        <v>985</v>
      </c>
      <c r="D163" s="766">
        <v>1</v>
      </c>
      <c r="E163" s="766">
        <v>2</v>
      </c>
      <c r="F163" s="766">
        <v>2</v>
      </c>
      <c r="G163" s="2" t="s">
        <v>1990</v>
      </c>
      <c r="H163" s="2" t="s">
        <v>1536</v>
      </c>
      <c r="I163" s="2" t="s">
        <v>1537</v>
      </c>
      <c r="J163" s="797"/>
      <c r="K163" s="797"/>
      <c r="L163" s="797" t="s">
        <v>1071</v>
      </c>
      <c r="M163" s="797"/>
      <c r="N163" s="797"/>
      <c r="O163" s="797"/>
      <c r="U163">
        <v>11</v>
      </c>
      <c r="X163">
        <v>11</v>
      </c>
      <c r="Y163">
        <v>11</v>
      </c>
      <c r="AA163">
        <v>11</v>
      </c>
      <c r="AB163">
        <v>11</v>
      </c>
      <c r="AD163">
        <v>11</v>
      </c>
      <c r="AF163">
        <v>11</v>
      </c>
      <c r="AG163">
        <v>11</v>
      </c>
      <c r="AH163">
        <v>11</v>
      </c>
      <c r="BL163" t="e">
        <v>#REF!</v>
      </c>
    </row>
    <row r="164" spans="2:64" ht="15.75">
      <c r="B164" s="2" t="s">
        <v>1976</v>
      </c>
      <c r="C164" s="2" t="s">
        <v>1977</v>
      </c>
      <c r="D164" s="766">
        <v>1</v>
      </c>
      <c r="E164" s="766">
        <v>0</v>
      </c>
      <c r="F164" s="766">
        <v>1</v>
      </c>
      <c r="G164" s="2">
        <v>0</v>
      </c>
      <c r="H164" s="2"/>
      <c r="I164" s="2" t="e">
        <v>#N/A</v>
      </c>
      <c r="J164" s="797"/>
      <c r="K164" s="797"/>
      <c r="L164" s="797"/>
      <c r="M164" s="797"/>
      <c r="N164" s="797"/>
      <c r="O164" s="797"/>
      <c r="T164">
        <v>13</v>
      </c>
      <c r="U164">
        <v>13</v>
      </c>
      <c r="V164">
        <v>13</v>
      </c>
      <c r="W164">
        <v>13</v>
      </c>
      <c r="X164">
        <v>13</v>
      </c>
      <c r="Y164">
        <v>13</v>
      </c>
      <c r="Z164">
        <v>13</v>
      </c>
      <c r="AA164">
        <v>13</v>
      </c>
      <c r="AB164">
        <v>13</v>
      </c>
      <c r="AC164">
        <v>13</v>
      </c>
      <c r="AD164">
        <v>13</v>
      </c>
      <c r="AE164">
        <v>13</v>
      </c>
      <c r="AF164">
        <v>13</v>
      </c>
      <c r="AG164">
        <v>13</v>
      </c>
      <c r="AH164">
        <v>13</v>
      </c>
      <c r="AI164">
        <v>13</v>
      </c>
      <c r="BL164" t="e">
        <v>#REF!</v>
      </c>
    </row>
    <row r="165" spans="2:64" ht="15.75">
      <c r="B165" s="2" t="s">
        <v>1967</v>
      </c>
      <c r="C165" s="2" t="s">
        <v>1968</v>
      </c>
      <c r="D165" s="766">
        <v>1</v>
      </c>
      <c r="E165" s="766">
        <v>0</v>
      </c>
      <c r="F165" s="766">
        <v>1</v>
      </c>
      <c r="G165" s="2">
        <v>0</v>
      </c>
      <c r="H165" s="2" t="s">
        <v>1966</v>
      </c>
      <c r="I165" s="2" t="s">
        <v>1939</v>
      </c>
      <c r="J165" s="797" t="s">
        <v>1071</v>
      </c>
      <c r="K165" s="797"/>
      <c r="L165" s="797"/>
      <c r="M165" s="797"/>
      <c r="N165" s="797"/>
      <c r="O165" s="797"/>
      <c r="T165">
        <v>14</v>
      </c>
      <c r="U165">
        <v>14</v>
      </c>
      <c r="V165">
        <v>14</v>
      </c>
      <c r="W165">
        <v>14</v>
      </c>
      <c r="X165">
        <v>14</v>
      </c>
      <c r="Y165">
        <v>14</v>
      </c>
      <c r="Z165">
        <v>14</v>
      </c>
      <c r="AA165">
        <v>14</v>
      </c>
      <c r="AB165">
        <v>14</v>
      </c>
      <c r="AC165">
        <v>14</v>
      </c>
      <c r="AD165">
        <v>14</v>
      </c>
      <c r="AE165">
        <v>14</v>
      </c>
      <c r="AF165">
        <v>14</v>
      </c>
      <c r="AG165">
        <v>14</v>
      </c>
      <c r="AH165">
        <v>14</v>
      </c>
      <c r="AI165">
        <v>14</v>
      </c>
      <c r="BL165" t="e">
        <v>#REF!</v>
      </c>
    </row>
    <row r="166" spans="2:64">
      <c r="F166" s="754">
        <f>SUM(F156:F162)</f>
        <v>18</v>
      </c>
    </row>
    <row r="167" spans="2:64">
      <c r="B167" s="721" t="s">
        <v>2010</v>
      </c>
    </row>
    <row r="168" spans="2:64">
      <c r="B168" s="2" t="s">
        <v>854</v>
      </c>
      <c r="C168" s="2" t="s">
        <v>855</v>
      </c>
      <c r="D168" s="766" t="s">
        <v>858</v>
      </c>
      <c r="E168" s="766" t="s">
        <v>857</v>
      </c>
      <c r="F168" s="766" t="s">
        <v>856</v>
      </c>
      <c r="G168" s="2" t="s">
        <v>7</v>
      </c>
      <c r="H168" s="2" t="s">
        <v>1951</v>
      </c>
      <c r="I168" s="2" t="s">
        <v>859</v>
      </c>
      <c r="J168" s="2" t="s">
        <v>1</v>
      </c>
      <c r="K168" s="2" t="s">
        <v>2</v>
      </c>
      <c r="L168" s="2" t="s">
        <v>3</v>
      </c>
      <c r="M168" s="2" t="s">
        <v>4</v>
      </c>
      <c r="N168" s="2" t="s">
        <v>5</v>
      </c>
      <c r="O168" s="2" t="s">
        <v>6</v>
      </c>
      <c r="P168" t="s">
        <v>8</v>
      </c>
      <c r="Q168" t="s">
        <v>1421</v>
      </c>
      <c r="S168" t="s">
        <v>1427</v>
      </c>
      <c r="T168" t="s">
        <v>1221</v>
      </c>
      <c r="U168" t="s">
        <v>1222</v>
      </c>
      <c r="V168" t="s">
        <v>1223</v>
      </c>
      <c r="W168" t="s">
        <v>1224</v>
      </c>
      <c r="X168" t="s">
        <v>1225</v>
      </c>
      <c r="Y168" t="s">
        <v>1226</v>
      </c>
      <c r="Z168" t="s">
        <v>1376</v>
      </c>
      <c r="AA168" t="s">
        <v>1375</v>
      </c>
      <c r="AB168" t="s">
        <v>1374</v>
      </c>
      <c r="AC168" t="s">
        <v>1372</v>
      </c>
      <c r="AD168" t="s">
        <v>1373</v>
      </c>
      <c r="AE168" t="s">
        <v>1377</v>
      </c>
      <c r="AF168" t="s">
        <v>1378</v>
      </c>
      <c r="AG168" t="s">
        <v>1988</v>
      </c>
      <c r="AH168" t="s">
        <v>25</v>
      </c>
      <c r="AI168" t="s">
        <v>1989</v>
      </c>
      <c r="BL168" t="s">
        <v>1452</v>
      </c>
    </row>
    <row r="169" spans="2:64" ht="15.75">
      <c r="B169" s="2" t="s">
        <v>823</v>
      </c>
      <c r="C169" s="2" t="s">
        <v>123</v>
      </c>
      <c r="D169" s="766">
        <v>3</v>
      </c>
      <c r="E169" s="766">
        <v>0</v>
      </c>
      <c r="F169" s="766">
        <v>3</v>
      </c>
      <c r="G169" s="2">
        <v>0</v>
      </c>
      <c r="H169" s="2" t="s">
        <v>1622</v>
      </c>
      <c r="I169" s="2" t="s">
        <v>1076</v>
      </c>
      <c r="J169" s="797"/>
      <c r="K169" s="797"/>
      <c r="L169" s="797"/>
      <c r="M169" s="797"/>
      <c r="N169" s="797" t="s">
        <v>1068</v>
      </c>
      <c r="O169" s="797"/>
      <c r="V169">
        <v>1</v>
      </c>
      <c r="AA169">
        <v>1</v>
      </c>
      <c r="AB169">
        <v>4</v>
      </c>
      <c r="AG169">
        <v>1</v>
      </c>
      <c r="BL169" t="e">
        <v>#REF!</v>
      </c>
    </row>
    <row r="170" spans="2:64" ht="15.75">
      <c r="B170" s="2" t="s">
        <v>825</v>
      </c>
      <c r="C170" s="2" t="s">
        <v>125</v>
      </c>
      <c r="D170" s="766">
        <v>2</v>
      </c>
      <c r="E170" s="766">
        <v>2</v>
      </c>
      <c r="F170" s="766">
        <v>3</v>
      </c>
      <c r="G170" s="2" t="s">
        <v>816</v>
      </c>
      <c r="H170" s="2" t="s">
        <v>1642</v>
      </c>
      <c r="I170" s="2" t="s">
        <v>1643</v>
      </c>
      <c r="J170" s="797"/>
      <c r="K170" s="797"/>
      <c r="L170" s="797" t="s">
        <v>1069</v>
      </c>
      <c r="M170" s="797"/>
      <c r="N170" s="797"/>
      <c r="O170" s="797"/>
      <c r="V170">
        <v>4</v>
      </c>
      <c r="AB170">
        <v>5</v>
      </c>
      <c r="AG170">
        <v>2</v>
      </c>
      <c r="BL170" t="e">
        <v>#REF!</v>
      </c>
    </row>
    <row r="171" spans="2:64" ht="15.75">
      <c r="B171" s="2" t="s">
        <v>827</v>
      </c>
      <c r="C171" s="2" t="s">
        <v>127</v>
      </c>
      <c r="D171" s="766">
        <v>3</v>
      </c>
      <c r="E171" s="766">
        <v>0</v>
      </c>
      <c r="F171" s="766">
        <v>3</v>
      </c>
      <c r="G171" s="2">
        <v>0</v>
      </c>
      <c r="H171" s="2" t="s">
        <v>1620</v>
      </c>
      <c r="I171" s="2" t="s">
        <v>1621</v>
      </c>
      <c r="J171" s="797" t="s">
        <v>1069</v>
      </c>
      <c r="K171" s="797"/>
      <c r="L171" s="797"/>
      <c r="M171" s="797"/>
      <c r="N171" s="797"/>
      <c r="O171" s="797"/>
      <c r="V171">
        <v>3</v>
      </c>
      <c r="Z171">
        <v>6</v>
      </c>
      <c r="AA171">
        <v>3</v>
      </c>
      <c r="AG171">
        <v>3</v>
      </c>
      <c r="BL171" t="e">
        <v>#REF!</v>
      </c>
    </row>
    <row r="172" spans="2:64" ht="15.75">
      <c r="B172" s="2" t="s">
        <v>516</v>
      </c>
      <c r="C172" s="2" t="s">
        <v>169</v>
      </c>
      <c r="D172" s="766">
        <v>3</v>
      </c>
      <c r="E172" s="766" t="s">
        <v>816</v>
      </c>
      <c r="F172" s="766">
        <v>3</v>
      </c>
      <c r="G172" s="2" t="s">
        <v>816</v>
      </c>
      <c r="H172" s="2" t="s">
        <v>1680</v>
      </c>
      <c r="I172" s="2" t="s">
        <v>1681</v>
      </c>
      <c r="J172" s="797"/>
      <c r="K172" s="797"/>
      <c r="L172" s="797"/>
      <c r="M172" s="797" t="s">
        <v>1069</v>
      </c>
      <c r="N172" s="797"/>
      <c r="O172" s="797"/>
      <c r="AG172">
        <v>4</v>
      </c>
      <c r="BL172" t="e">
        <v>#REF!</v>
      </c>
    </row>
    <row r="173" spans="2:64" ht="15.75">
      <c r="B173" s="2" t="s">
        <v>1190</v>
      </c>
      <c r="C173" s="2" t="s">
        <v>131</v>
      </c>
      <c r="D173" s="766">
        <v>0</v>
      </c>
      <c r="E173" s="766">
        <v>6</v>
      </c>
      <c r="F173" s="766">
        <v>3</v>
      </c>
      <c r="G173" s="2" t="s">
        <v>816</v>
      </c>
      <c r="H173" s="2" t="s">
        <v>1646</v>
      </c>
      <c r="I173" s="2" t="s">
        <v>1948</v>
      </c>
      <c r="J173" s="797"/>
      <c r="K173" s="797"/>
      <c r="L173" s="797"/>
      <c r="M173" s="797"/>
      <c r="N173" s="797"/>
      <c r="O173" s="797"/>
      <c r="V173">
        <v>5</v>
      </c>
      <c r="AG173">
        <v>5</v>
      </c>
      <c r="BL173" t="e">
        <v>#REF!</v>
      </c>
    </row>
    <row r="174" spans="2:64" ht="15.75">
      <c r="B174" s="2" t="s">
        <v>1063</v>
      </c>
      <c r="C174" s="2" t="s">
        <v>1064</v>
      </c>
      <c r="D174" s="766">
        <v>2</v>
      </c>
      <c r="E174" s="766">
        <v>2</v>
      </c>
      <c r="F174" s="766">
        <v>3</v>
      </c>
      <c r="G174" s="2" t="s">
        <v>989</v>
      </c>
      <c r="H174" s="2" t="s">
        <v>1544</v>
      </c>
      <c r="I174" s="2" t="s">
        <v>998</v>
      </c>
      <c r="J174" s="797"/>
      <c r="K174" s="797"/>
      <c r="L174" s="797"/>
      <c r="M174" s="797"/>
      <c r="N174" s="797" t="s">
        <v>1067</v>
      </c>
      <c r="O174" s="797"/>
      <c r="T174">
        <v>7</v>
      </c>
      <c r="V174">
        <v>6</v>
      </c>
      <c r="W174">
        <v>4</v>
      </c>
      <c r="X174">
        <v>6</v>
      </c>
      <c r="Y174">
        <v>6</v>
      </c>
      <c r="AB174">
        <v>7</v>
      </c>
      <c r="AG174">
        <v>6</v>
      </c>
      <c r="AI174">
        <v>4</v>
      </c>
      <c r="BL174" t="e">
        <v>#REF!</v>
      </c>
    </row>
    <row r="175" spans="2:64" ht="15.75">
      <c r="B175" s="2" t="s">
        <v>986</v>
      </c>
      <c r="C175" s="2" t="s">
        <v>985</v>
      </c>
      <c r="D175" s="766">
        <v>1</v>
      </c>
      <c r="E175" s="766">
        <v>2</v>
      </c>
      <c r="F175" s="766">
        <v>2</v>
      </c>
      <c r="G175" s="2" t="s">
        <v>1990</v>
      </c>
      <c r="H175" s="2" t="s">
        <v>1536</v>
      </c>
      <c r="I175" s="2" t="s">
        <v>1537</v>
      </c>
      <c r="J175" s="797"/>
      <c r="K175" s="797"/>
      <c r="L175" s="797" t="s">
        <v>1071</v>
      </c>
      <c r="M175" s="797"/>
      <c r="N175" s="797"/>
      <c r="O175" s="797"/>
      <c r="U175">
        <v>11</v>
      </c>
      <c r="X175">
        <v>11</v>
      </c>
      <c r="Y175">
        <v>11</v>
      </c>
      <c r="AA175">
        <v>11</v>
      </c>
      <c r="AB175">
        <v>11</v>
      </c>
      <c r="AD175">
        <v>11</v>
      </c>
      <c r="AF175">
        <v>11</v>
      </c>
      <c r="AG175">
        <v>11</v>
      </c>
      <c r="AH175">
        <v>11</v>
      </c>
      <c r="BL175" t="e">
        <v>#REF!</v>
      </c>
    </row>
    <row r="176" spans="2:64" ht="15.75">
      <c r="B176" s="2" t="s">
        <v>1976</v>
      </c>
      <c r="C176" s="2" t="s">
        <v>1977</v>
      </c>
      <c r="D176" s="766">
        <v>1</v>
      </c>
      <c r="E176" s="766">
        <v>0</v>
      </c>
      <c r="F176" s="766">
        <v>1</v>
      </c>
      <c r="G176" s="2">
        <v>0</v>
      </c>
      <c r="H176" s="2"/>
      <c r="I176" s="2" t="e">
        <v>#N/A</v>
      </c>
      <c r="J176" s="797"/>
      <c r="K176" s="797"/>
      <c r="L176" s="797"/>
      <c r="M176" s="797"/>
      <c r="N176" s="797"/>
      <c r="O176" s="797"/>
      <c r="T176">
        <v>13</v>
      </c>
      <c r="U176">
        <v>13</v>
      </c>
      <c r="V176">
        <v>13</v>
      </c>
      <c r="W176">
        <v>13</v>
      </c>
      <c r="X176">
        <v>13</v>
      </c>
      <c r="Y176">
        <v>13</v>
      </c>
      <c r="Z176">
        <v>13</v>
      </c>
      <c r="AA176">
        <v>13</v>
      </c>
      <c r="AB176">
        <v>13</v>
      </c>
      <c r="AC176">
        <v>13</v>
      </c>
      <c r="AD176">
        <v>13</v>
      </c>
      <c r="AE176">
        <v>13</v>
      </c>
      <c r="AF176">
        <v>13</v>
      </c>
      <c r="AG176">
        <v>13</v>
      </c>
      <c r="AH176">
        <v>13</v>
      </c>
      <c r="AI176">
        <v>13</v>
      </c>
      <c r="BL176" t="e">
        <v>#REF!</v>
      </c>
    </row>
    <row r="177" spans="2:64" ht="15.75">
      <c r="B177" s="2" t="s">
        <v>1967</v>
      </c>
      <c r="C177" s="2" t="s">
        <v>1968</v>
      </c>
      <c r="D177" s="766">
        <v>1</v>
      </c>
      <c r="E177" s="766">
        <v>0</v>
      </c>
      <c r="F177" s="766">
        <v>1</v>
      </c>
      <c r="G177" s="2">
        <v>0</v>
      </c>
      <c r="H177" s="2" t="s">
        <v>1966</v>
      </c>
      <c r="I177" s="2" t="s">
        <v>1939</v>
      </c>
      <c r="J177" s="797" t="s">
        <v>1071</v>
      </c>
      <c r="K177" s="797"/>
      <c r="L177" s="797"/>
      <c r="M177" s="797"/>
      <c r="N177" s="797"/>
      <c r="O177" s="797"/>
      <c r="T177">
        <v>14</v>
      </c>
      <c r="U177">
        <v>14</v>
      </c>
      <c r="V177">
        <v>14</v>
      </c>
      <c r="W177">
        <v>14</v>
      </c>
      <c r="X177">
        <v>14</v>
      </c>
      <c r="Y177">
        <v>14</v>
      </c>
      <c r="Z177">
        <v>14</v>
      </c>
      <c r="AA177">
        <v>14</v>
      </c>
      <c r="AB177">
        <v>14</v>
      </c>
      <c r="AC177">
        <v>14</v>
      </c>
      <c r="AD177">
        <v>14</v>
      </c>
      <c r="AE177">
        <v>14</v>
      </c>
      <c r="AF177">
        <v>14</v>
      </c>
      <c r="AG177">
        <v>14</v>
      </c>
      <c r="AH177">
        <v>14</v>
      </c>
      <c r="AI177">
        <v>14</v>
      </c>
      <c r="BL177" t="e">
        <v>#REF!</v>
      </c>
    </row>
    <row r="178" spans="2:64">
      <c r="F178" s="754">
        <f>SUM(F169:F174)</f>
        <v>18</v>
      </c>
    </row>
    <row r="180" spans="2:64">
      <c r="B180" s="721" t="s">
        <v>2011</v>
      </c>
    </row>
    <row r="181" spans="2:64">
      <c r="B181" s="2" t="s">
        <v>854</v>
      </c>
      <c r="C181" s="2" t="s">
        <v>855</v>
      </c>
      <c r="D181" s="766" t="s">
        <v>858</v>
      </c>
      <c r="E181" s="766" t="s">
        <v>857</v>
      </c>
      <c r="F181" s="766" t="s">
        <v>856</v>
      </c>
      <c r="G181" s="2" t="s">
        <v>7</v>
      </c>
      <c r="H181" s="2" t="s">
        <v>1951</v>
      </c>
      <c r="I181" s="2" t="s">
        <v>859</v>
      </c>
      <c r="J181" s="2" t="s">
        <v>1</v>
      </c>
      <c r="K181" s="2" t="s">
        <v>2</v>
      </c>
      <c r="L181" s="2" t="s">
        <v>3</v>
      </c>
      <c r="M181" s="2" t="s">
        <v>4</v>
      </c>
      <c r="N181" s="2" t="s">
        <v>5</v>
      </c>
      <c r="O181" s="2" t="s">
        <v>6</v>
      </c>
      <c r="P181" t="s">
        <v>8</v>
      </c>
      <c r="Q181" t="s">
        <v>1421</v>
      </c>
      <c r="S181" t="s">
        <v>1427</v>
      </c>
      <c r="T181" t="s">
        <v>1221</v>
      </c>
      <c r="U181" t="s">
        <v>1222</v>
      </c>
      <c r="V181" t="s">
        <v>1223</v>
      </c>
      <c r="W181" t="s">
        <v>1224</v>
      </c>
      <c r="X181" t="s">
        <v>1225</v>
      </c>
      <c r="Y181" t="s">
        <v>1226</v>
      </c>
      <c r="Z181" t="s">
        <v>1376</v>
      </c>
      <c r="AA181" t="s">
        <v>1375</v>
      </c>
      <c r="AB181" t="s">
        <v>1374</v>
      </c>
      <c r="AC181" t="s">
        <v>1372</v>
      </c>
      <c r="AD181" t="s">
        <v>1373</v>
      </c>
      <c r="AE181" t="s">
        <v>1377</v>
      </c>
      <c r="AF181" t="s">
        <v>1378</v>
      </c>
      <c r="AG181" t="s">
        <v>1988</v>
      </c>
      <c r="AH181" t="s">
        <v>25</v>
      </c>
      <c r="AI181" t="s">
        <v>1989</v>
      </c>
      <c r="BL181" t="s">
        <v>1452</v>
      </c>
    </row>
    <row r="182" spans="2:64" ht="15.75">
      <c r="B182" s="2" t="s">
        <v>1955</v>
      </c>
      <c r="C182" s="2" t="s">
        <v>1956</v>
      </c>
      <c r="D182" s="766">
        <v>1</v>
      </c>
      <c r="E182" s="766">
        <v>2</v>
      </c>
      <c r="F182" s="766">
        <v>2</v>
      </c>
      <c r="G182" s="2">
        <v>0</v>
      </c>
      <c r="H182" s="2" t="s">
        <v>1494</v>
      </c>
      <c r="I182" s="2" t="s">
        <v>1495</v>
      </c>
      <c r="J182" s="797"/>
      <c r="K182" s="797" t="s">
        <v>1233</v>
      </c>
      <c r="L182" s="797"/>
      <c r="M182" s="797"/>
      <c r="N182" s="797"/>
      <c r="O182" s="797"/>
      <c r="AH182">
        <v>1</v>
      </c>
      <c r="BL182" t="e">
        <v>#REF!</v>
      </c>
    </row>
    <row r="183" spans="2:64" ht="15.75">
      <c r="B183" s="2" t="s">
        <v>35</v>
      </c>
      <c r="C183" s="2" t="s">
        <v>10</v>
      </c>
      <c r="D183" s="766">
        <v>1.5</v>
      </c>
      <c r="E183" s="766">
        <v>3</v>
      </c>
      <c r="F183" s="766">
        <v>3</v>
      </c>
      <c r="G183" s="2" t="s">
        <v>92</v>
      </c>
      <c r="H183" s="2" t="s">
        <v>1477</v>
      </c>
      <c r="I183" s="2" t="s">
        <v>1478</v>
      </c>
      <c r="J183" s="797"/>
      <c r="K183" s="797"/>
      <c r="L183" s="797"/>
      <c r="M183" s="797"/>
      <c r="N183" s="797" t="s">
        <v>1261</v>
      </c>
      <c r="O183" s="797"/>
      <c r="W183">
        <v>2</v>
      </c>
      <c r="AH183">
        <v>2</v>
      </c>
      <c r="BL183" t="e">
        <v>#REF!</v>
      </c>
    </row>
    <row r="184" spans="2:64" ht="15.75">
      <c r="B184" s="2" t="s">
        <v>38</v>
      </c>
      <c r="C184" s="2" t="s">
        <v>93</v>
      </c>
      <c r="D184" s="766">
        <v>1.5</v>
      </c>
      <c r="E184" s="766">
        <v>3</v>
      </c>
      <c r="F184" s="766">
        <v>3</v>
      </c>
      <c r="G184" s="2" t="s">
        <v>92</v>
      </c>
      <c r="H184" s="2" t="s">
        <v>1464</v>
      </c>
      <c r="I184" s="2" t="s">
        <v>1465</v>
      </c>
      <c r="J184" s="797"/>
      <c r="K184" s="797"/>
      <c r="L184" s="797"/>
      <c r="M184" s="797" t="s">
        <v>1306</v>
      </c>
      <c r="N184" s="797"/>
      <c r="O184" s="797"/>
      <c r="W184">
        <v>1</v>
      </c>
      <c r="AD184">
        <v>6</v>
      </c>
      <c r="AH184">
        <v>3</v>
      </c>
      <c r="BL184" t="e">
        <v>#REF!</v>
      </c>
    </row>
    <row r="185" spans="2:64" ht="15.75">
      <c r="B185" s="2" t="s">
        <v>34</v>
      </c>
      <c r="C185" s="2" t="s">
        <v>9</v>
      </c>
      <c r="D185" s="766">
        <v>1.5</v>
      </c>
      <c r="E185" s="766">
        <v>3</v>
      </c>
      <c r="F185" s="766">
        <v>3</v>
      </c>
      <c r="G185" s="2" t="s">
        <v>92</v>
      </c>
      <c r="H185" s="2" t="s">
        <v>1462</v>
      </c>
      <c r="I185" s="2" t="s">
        <v>1463</v>
      </c>
      <c r="J185" s="797"/>
      <c r="K185" s="797" t="s">
        <v>1303</v>
      </c>
      <c r="L185" s="797"/>
      <c r="M185" s="797"/>
      <c r="N185" s="797"/>
      <c r="O185" s="797"/>
      <c r="W185">
        <v>3</v>
      </c>
      <c r="AD185">
        <v>7</v>
      </c>
      <c r="AH185">
        <v>4</v>
      </c>
      <c r="BL185" t="e">
        <v>#REF!</v>
      </c>
    </row>
    <row r="186" spans="2:64" ht="15.75">
      <c r="B186" s="2" t="s">
        <v>1063</v>
      </c>
      <c r="C186" s="2" t="s">
        <v>1064</v>
      </c>
      <c r="D186" s="766">
        <v>2</v>
      </c>
      <c r="E186" s="766">
        <v>2</v>
      </c>
      <c r="F186" s="766">
        <v>3</v>
      </c>
      <c r="G186" s="2" t="s">
        <v>989</v>
      </c>
      <c r="H186" s="2" t="s">
        <v>1544</v>
      </c>
      <c r="I186" s="2" t="s">
        <v>998</v>
      </c>
      <c r="J186" s="797"/>
      <c r="K186" s="797"/>
      <c r="L186" s="797"/>
      <c r="M186" s="797"/>
      <c r="N186" s="797" t="s">
        <v>1067</v>
      </c>
      <c r="O186" s="797"/>
      <c r="T186">
        <v>7</v>
      </c>
      <c r="V186">
        <v>6</v>
      </c>
      <c r="W186">
        <v>4</v>
      </c>
      <c r="X186">
        <v>6</v>
      </c>
      <c r="Y186">
        <v>6</v>
      </c>
      <c r="AB186">
        <v>7</v>
      </c>
      <c r="AG186">
        <v>6</v>
      </c>
      <c r="AH186">
        <v>5</v>
      </c>
      <c r="AI186">
        <v>4</v>
      </c>
      <c r="BL186" t="e">
        <v>#REF!</v>
      </c>
    </row>
    <row r="187" spans="2:64" ht="15.75">
      <c r="B187" s="2" t="s">
        <v>827</v>
      </c>
      <c r="C187" s="2" t="s">
        <v>127</v>
      </c>
      <c r="D187" s="766">
        <v>3</v>
      </c>
      <c r="E187" s="766">
        <v>0</v>
      </c>
      <c r="F187" s="766">
        <v>3</v>
      </c>
      <c r="G187" s="2">
        <v>0</v>
      </c>
      <c r="H187" s="2" t="s">
        <v>1620</v>
      </c>
      <c r="I187" s="2" t="s">
        <v>1621</v>
      </c>
      <c r="J187" s="797" t="s">
        <v>1069</v>
      </c>
      <c r="K187" s="797"/>
      <c r="L187" s="797"/>
      <c r="M187" s="797"/>
      <c r="N187" s="797"/>
      <c r="O187" s="797"/>
      <c r="V187">
        <v>3</v>
      </c>
      <c r="Z187">
        <v>6</v>
      </c>
      <c r="AA187">
        <v>3</v>
      </c>
      <c r="AG187">
        <v>3</v>
      </c>
      <c r="BL187" t="e">
        <v>#REF!</v>
      </c>
    </row>
    <row r="188" spans="2:64" ht="15.75">
      <c r="B188" s="2" t="s">
        <v>973</v>
      </c>
      <c r="C188" s="2" t="s">
        <v>972</v>
      </c>
      <c r="D188" s="766">
        <v>2</v>
      </c>
      <c r="E188" s="766">
        <v>0</v>
      </c>
      <c r="F188" s="766">
        <v>2</v>
      </c>
      <c r="G188" s="2">
        <v>0</v>
      </c>
      <c r="H188" s="2" t="s">
        <v>1971</v>
      </c>
      <c r="I188" s="2" t="s">
        <v>1973</v>
      </c>
      <c r="J188" s="797" t="s">
        <v>1072</v>
      </c>
      <c r="K188" s="797"/>
      <c r="L188" s="797"/>
      <c r="M188" s="797"/>
      <c r="N188" s="797"/>
      <c r="O188" s="797"/>
      <c r="U188">
        <v>7</v>
      </c>
      <c r="W188">
        <v>7</v>
      </c>
      <c r="Z188">
        <v>7</v>
      </c>
      <c r="AC188">
        <v>9</v>
      </c>
      <c r="AD188">
        <v>8</v>
      </c>
      <c r="AF188">
        <v>7</v>
      </c>
      <c r="BL188" t="e">
        <v>#REF!</v>
      </c>
    </row>
    <row r="189" spans="2:64" ht="15.75">
      <c r="B189" s="2" t="s">
        <v>986</v>
      </c>
      <c r="C189" s="2" t="s">
        <v>985</v>
      </c>
      <c r="D189" s="766">
        <v>1</v>
      </c>
      <c r="E189" s="766">
        <v>2</v>
      </c>
      <c r="F189" s="766">
        <v>2</v>
      </c>
      <c r="G189" s="2" t="s">
        <v>1990</v>
      </c>
      <c r="H189" s="2" t="s">
        <v>1536</v>
      </c>
      <c r="I189" s="2" t="s">
        <v>1537</v>
      </c>
      <c r="J189" s="797"/>
      <c r="K189" s="797"/>
      <c r="L189" s="797" t="s">
        <v>1071</v>
      </c>
      <c r="M189" s="797"/>
      <c r="N189" s="797"/>
      <c r="O189" s="797"/>
      <c r="U189">
        <v>11</v>
      </c>
      <c r="X189">
        <v>11</v>
      </c>
      <c r="Y189">
        <v>11</v>
      </c>
      <c r="AA189">
        <v>11</v>
      </c>
      <c r="AB189">
        <v>11</v>
      </c>
      <c r="AD189">
        <v>11</v>
      </c>
      <c r="AF189">
        <v>11</v>
      </c>
      <c r="AG189">
        <v>11</v>
      </c>
      <c r="AH189">
        <v>11</v>
      </c>
      <c r="BL189" t="e">
        <v>#REF!</v>
      </c>
    </row>
    <row r="190" spans="2:64" ht="15.75">
      <c r="B190" s="2" t="s">
        <v>986</v>
      </c>
      <c r="C190" s="2" t="s">
        <v>985</v>
      </c>
      <c r="D190" s="766">
        <v>1</v>
      </c>
      <c r="E190" s="766">
        <v>2</v>
      </c>
      <c r="F190" s="766">
        <v>2</v>
      </c>
      <c r="G190" s="2" t="s">
        <v>1990</v>
      </c>
      <c r="H190" s="2" t="s">
        <v>1565</v>
      </c>
      <c r="I190" s="2" t="s">
        <v>1023</v>
      </c>
      <c r="J190" s="797"/>
      <c r="K190" s="797"/>
      <c r="L190" s="797" t="s">
        <v>1071</v>
      </c>
      <c r="M190" s="797"/>
      <c r="N190" s="797"/>
      <c r="O190" s="797"/>
      <c r="U190">
        <v>11</v>
      </c>
      <c r="X190">
        <v>11</v>
      </c>
      <c r="Y190">
        <v>11</v>
      </c>
      <c r="AA190">
        <v>11</v>
      </c>
      <c r="AB190">
        <v>11</v>
      </c>
      <c r="AD190">
        <v>11</v>
      </c>
      <c r="AF190">
        <v>11</v>
      </c>
      <c r="AG190">
        <v>11</v>
      </c>
      <c r="AH190">
        <v>11</v>
      </c>
      <c r="BL190" t="e">
        <v>#REF!</v>
      </c>
    </row>
    <row r="191" spans="2:64" ht="15.75">
      <c r="B191" s="2" t="s">
        <v>1976</v>
      </c>
      <c r="C191" s="2" t="s">
        <v>1977</v>
      </c>
      <c r="D191" s="766">
        <v>1</v>
      </c>
      <c r="E191" s="766">
        <v>0</v>
      </c>
      <c r="F191" s="766">
        <v>1</v>
      </c>
      <c r="G191" s="2">
        <v>0</v>
      </c>
      <c r="H191" s="2"/>
      <c r="I191" s="2" t="e">
        <v>#N/A</v>
      </c>
      <c r="J191" s="797"/>
      <c r="K191" s="797"/>
      <c r="L191" s="797"/>
      <c r="M191" s="797"/>
      <c r="N191" s="797"/>
      <c r="O191" s="797"/>
      <c r="T191">
        <v>13</v>
      </c>
      <c r="U191">
        <v>13</v>
      </c>
      <c r="V191">
        <v>13</v>
      </c>
      <c r="W191">
        <v>13</v>
      </c>
      <c r="X191">
        <v>13</v>
      </c>
      <c r="Y191">
        <v>13</v>
      </c>
      <c r="Z191">
        <v>13</v>
      </c>
      <c r="AA191">
        <v>13</v>
      </c>
      <c r="AB191">
        <v>13</v>
      </c>
      <c r="AC191">
        <v>13</v>
      </c>
      <c r="AD191">
        <v>13</v>
      </c>
      <c r="AE191">
        <v>13</v>
      </c>
      <c r="AF191">
        <v>13</v>
      </c>
      <c r="AG191">
        <v>13</v>
      </c>
      <c r="AH191">
        <v>13</v>
      </c>
      <c r="AI191">
        <v>13</v>
      </c>
      <c r="BL191" t="e">
        <v>#REF!</v>
      </c>
    </row>
    <row r="192" spans="2:64" ht="15.75">
      <c r="B192" s="2" t="s">
        <v>1967</v>
      </c>
      <c r="C192" s="2" t="s">
        <v>1968</v>
      </c>
      <c r="D192" s="766">
        <v>1</v>
      </c>
      <c r="E192" s="766">
        <v>0</v>
      </c>
      <c r="F192" s="766">
        <v>1</v>
      </c>
      <c r="G192" s="2">
        <v>0</v>
      </c>
      <c r="H192" s="2" t="s">
        <v>1966</v>
      </c>
      <c r="I192" s="2" t="s">
        <v>1939</v>
      </c>
      <c r="J192" s="797" t="s">
        <v>1071</v>
      </c>
      <c r="K192" s="797"/>
      <c r="L192" s="797"/>
      <c r="M192" s="797"/>
      <c r="N192" s="797"/>
      <c r="O192" s="797"/>
      <c r="T192">
        <v>14</v>
      </c>
      <c r="U192">
        <v>14</v>
      </c>
      <c r="V192">
        <v>14</v>
      </c>
      <c r="W192">
        <v>14</v>
      </c>
      <c r="X192">
        <v>14</v>
      </c>
      <c r="Y192">
        <v>14</v>
      </c>
      <c r="Z192">
        <v>14</v>
      </c>
      <c r="AA192">
        <v>14</v>
      </c>
      <c r="AB192">
        <v>14</v>
      </c>
      <c r="AC192">
        <v>14</v>
      </c>
      <c r="AD192">
        <v>14</v>
      </c>
      <c r="AE192">
        <v>14</v>
      </c>
      <c r="AF192">
        <v>14</v>
      </c>
      <c r="AG192">
        <v>14</v>
      </c>
      <c r="AH192">
        <v>14</v>
      </c>
      <c r="AI192">
        <v>14</v>
      </c>
      <c r="BL192" t="e">
        <v>#REF!</v>
      </c>
    </row>
    <row r="193" spans="2:64">
      <c r="F193" s="754">
        <f>SUM(F182:F188)</f>
        <v>19</v>
      </c>
    </row>
    <row r="195" spans="2:64">
      <c r="B195" t="s">
        <v>2013</v>
      </c>
    </row>
    <row r="196" spans="2:64">
      <c r="B196" s="2" t="s">
        <v>854</v>
      </c>
      <c r="C196" s="2" t="s">
        <v>855</v>
      </c>
      <c r="D196" s="766" t="s">
        <v>858</v>
      </c>
      <c r="E196" s="766" t="s">
        <v>857</v>
      </c>
      <c r="F196" s="766" t="s">
        <v>856</v>
      </c>
      <c r="G196" s="2" t="s">
        <v>7</v>
      </c>
      <c r="H196" s="2" t="s">
        <v>1951</v>
      </c>
      <c r="I196" s="2" t="s">
        <v>859</v>
      </c>
      <c r="J196" s="2" t="s">
        <v>1</v>
      </c>
      <c r="K196" s="2" t="s">
        <v>2</v>
      </c>
      <c r="L196" s="2" t="s">
        <v>3</v>
      </c>
      <c r="M196" s="2" t="s">
        <v>4</v>
      </c>
      <c r="N196" s="2" t="s">
        <v>5</v>
      </c>
      <c r="O196" s="2" t="s">
        <v>6</v>
      </c>
      <c r="P196" t="s">
        <v>8</v>
      </c>
      <c r="Q196" t="s">
        <v>1421</v>
      </c>
      <c r="S196" t="s">
        <v>1427</v>
      </c>
      <c r="T196" t="s">
        <v>1221</v>
      </c>
      <c r="U196" t="s">
        <v>1222</v>
      </c>
      <c r="V196" t="s">
        <v>1223</v>
      </c>
      <c r="W196" t="s">
        <v>1224</v>
      </c>
      <c r="X196" t="s">
        <v>1225</v>
      </c>
      <c r="Y196" t="s">
        <v>1226</v>
      </c>
      <c r="Z196" t="s">
        <v>1376</v>
      </c>
      <c r="AA196" t="s">
        <v>1375</v>
      </c>
      <c r="AB196" t="s">
        <v>1374</v>
      </c>
      <c r="AC196" t="s">
        <v>1372</v>
      </c>
      <c r="AD196" t="s">
        <v>1373</v>
      </c>
      <c r="AE196" t="s">
        <v>1377</v>
      </c>
      <c r="AF196" t="s">
        <v>1378</v>
      </c>
      <c r="AG196" t="s">
        <v>1988</v>
      </c>
      <c r="AH196" t="s">
        <v>25</v>
      </c>
      <c r="AI196" t="s">
        <v>1989</v>
      </c>
      <c r="BL196" t="s">
        <v>1452</v>
      </c>
    </row>
    <row r="197" spans="2:64" ht="15.75">
      <c r="B197" s="2" t="s">
        <v>755</v>
      </c>
      <c r="C197" s="2" t="s">
        <v>399</v>
      </c>
      <c r="D197" s="766">
        <v>2</v>
      </c>
      <c r="E197" s="766">
        <v>2</v>
      </c>
      <c r="F197" s="766">
        <v>3</v>
      </c>
      <c r="G197" s="2">
        <v>0</v>
      </c>
      <c r="H197" s="2" t="s">
        <v>1819</v>
      </c>
      <c r="I197" s="2" t="s">
        <v>1820</v>
      </c>
      <c r="J197" s="797"/>
      <c r="K197" s="797"/>
      <c r="L197" s="797" t="s">
        <v>1068</v>
      </c>
      <c r="M197" s="797"/>
      <c r="N197" s="797"/>
      <c r="O197" s="797"/>
      <c r="X197">
        <v>1</v>
      </c>
      <c r="AI197">
        <v>1</v>
      </c>
      <c r="BL197" t="e">
        <v>#REF!</v>
      </c>
    </row>
    <row r="198" spans="2:64" ht="15.75">
      <c r="B198" s="2" t="s">
        <v>756</v>
      </c>
      <c r="C198" s="2" t="s">
        <v>400</v>
      </c>
      <c r="D198" s="766">
        <v>2</v>
      </c>
      <c r="E198" s="766">
        <v>2</v>
      </c>
      <c r="F198" s="766">
        <v>3</v>
      </c>
      <c r="G198" s="2">
        <v>0</v>
      </c>
      <c r="H198" s="2" t="s">
        <v>1815</v>
      </c>
      <c r="I198" s="2" t="s">
        <v>1816</v>
      </c>
      <c r="J198" s="797"/>
      <c r="K198" s="797"/>
      <c r="L198" s="797"/>
      <c r="M198" s="797" t="s">
        <v>1068</v>
      </c>
      <c r="N198" s="797"/>
      <c r="O198" s="797"/>
      <c r="X198">
        <v>2</v>
      </c>
      <c r="AI198">
        <v>2</v>
      </c>
      <c r="BL198" t="e">
        <v>#REF!</v>
      </c>
    </row>
    <row r="199" spans="2:64" ht="15.75">
      <c r="B199" s="2" t="s">
        <v>757</v>
      </c>
      <c r="C199" s="2" t="s">
        <v>401</v>
      </c>
      <c r="D199" s="766">
        <v>2</v>
      </c>
      <c r="E199" s="766">
        <v>2</v>
      </c>
      <c r="F199" s="766">
        <v>3</v>
      </c>
      <c r="G199" s="2">
        <v>0</v>
      </c>
      <c r="H199" s="2" t="s">
        <v>1817</v>
      </c>
      <c r="I199" s="2" t="s">
        <v>1818</v>
      </c>
      <c r="J199" s="797"/>
      <c r="K199" s="797"/>
      <c r="L199" s="797" t="s">
        <v>1067</v>
      </c>
      <c r="M199" s="797"/>
      <c r="N199" s="797"/>
      <c r="O199" s="797"/>
      <c r="X199">
        <v>3</v>
      </c>
      <c r="AI199">
        <v>3</v>
      </c>
      <c r="BL199" t="e">
        <v>#REF!</v>
      </c>
    </row>
    <row r="200" spans="2:64" ht="15.75">
      <c r="B200" s="2" t="s">
        <v>1063</v>
      </c>
      <c r="C200" s="2" t="s">
        <v>1064</v>
      </c>
      <c r="D200" s="766">
        <v>2</v>
      </c>
      <c r="E200" s="766">
        <v>2</v>
      </c>
      <c r="F200" s="766">
        <v>3</v>
      </c>
      <c r="G200" s="2" t="s">
        <v>989</v>
      </c>
      <c r="H200" s="2" t="s">
        <v>1544</v>
      </c>
      <c r="I200" s="2" t="s">
        <v>998</v>
      </c>
      <c r="J200" s="797"/>
      <c r="K200" s="797"/>
      <c r="L200" s="797"/>
      <c r="M200" s="797"/>
      <c r="N200" s="797" t="s">
        <v>1067</v>
      </c>
      <c r="O200" s="797"/>
      <c r="T200">
        <v>7</v>
      </c>
      <c r="V200">
        <v>6</v>
      </c>
      <c r="W200">
        <v>4</v>
      </c>
      <c r="X200">
        <v>6</v>
      </c>
      <c r="Y200">
        <v>6</v>
      </c>
      <c r="AB200">
        <v>7</v>
      </c>
      <c r="AG200">
        <v>6</v>
      </c>
      <c r="AH200">
        <v>5</v>
      </c>
      <c r="AI200">
        <v>4</v>
      </c>
      <c r="BL200" t="e">
        <v>#REF!</v>
      </c>
    </row>
    <row r="201" spans="2:64" ht="15.75">
      <c r="B201" s="2" t="s">
        <v>608</v>
      </c>
      <c r="C201" s="2" t="s">
        <v>259</v>
      </c>
      <c r="D201" s="766">
        <v>2</v>
      </c>
      <c r="E201" s="766">
        <v>2</v>
      </c>
      <c r="F201" s="766">
        <v>3</v>
      </c>
      <c r="G201" s="2" t="s">
        <v>816</v>
      </c>
      <c r="H201" s="2" t="s">
        <v>1991</v>
      </c>
      <c r="I201" s="2" t="s">
        <v>1708</v>
      </c>
      <c r="J201" s="797" t="s">
        <v>1069</v>
      </c>
      <c r="K201" s="797"/>
      <c r="L201" s="797"/>
      <c r="M201" s="797"/>
      <c r="N201" s="797"/>
      <c r="O201" s="797"/>
      <c r="T201">
        <v>1</v>
      </c>
      <c r="U201">
        <v>6</v>
      </c>
      <c r="AB201">
        <v>1</v>
      </c>
      <c r="AD201">
        <v>1</v>
      </c>
      <c r="AI201">
        <v>5</v>
      </c>
      <c r="BL201" t="e">
        <v>#REF!</v>
      </c>
    </row>
    <row r="202" spans="2:64" ht="15.75">
      <c r="B202" s="2" t="s">
        <v>609</v>
      </c>
      <c r="C202" s="2" t="s">
        <v>260</v>
      </c>
      <c r="D202" s="766">
        <v>1.5</v>
      </c>
      <c r="E202" s="766">
        <v>1</v>
      </c>
      <c r="F202" s="766">
        <v>2</v>
      </c>
      <c r="G202" s="2" t="s">
        <v>816</v>
      </c>
      <c r="H202" s="2" t="s">
        <v>1745</v>
      </c>
      <c r="I202" s="2" t="s">
        <v>885</v>
      </c>
      <c r="J202" s="797"/>
      <c r="K202" s="797" t="s">
        <v>1067</v>
      </c>
      <c r="L202" s="797"/>
      <c r="M202" s="797"/>
      <c r="N202" s="797"/>
      <c r="O202" s="797"/>
      <c r="T202">
        <v>2</v>
      </c>
      <c r="AI202">
        <v>6</v>
      </c>
      <c r="BL202" t="e">
        <v>#REF!</v>
      </c>
    </row>
    <row r="203" spans="2:64" ht="15.75">
      <c r="B203" s="2" t="s">
        <v>610</v>
      </c>
      <c r="C203" s="2" t="s">
        <v>261</v>
      </c>
      <c r="D203" s="766">
        <v>1</v>
      </c>
      <c r="E203" s="766">
        <v>0</v>
      </c>
      <c r="F203" s="766">
        <v>1</v>
      </c>
      <c r="G203" s="2" t="s">
        <v>816</v>
      </c>
      <c r="H203" s="2" t="s">
        <v>1743</v>
      </c>
      <c r="I203" s="2" t="s">
        <v>1744</v>
      </c>
      <c r="J203" s="797"/>
      <c r="K203" s="797" t="s">
        <v>1147</v>
      </c>
      <c r="L203" s="797"/>
      <c r="M203" s="797"/>
      <c r="N203" s="797"/>
      <c r="O203" s="797"/>
      <c r="T203">
        <v>3</v>
      </c>
      <c r="AB203">
        <v>3</v>
      </c>
      <c r="AC203">
        <v>2</v>
      </c>
      <c r="AD203">
        <v>3</v>
      </c>
      <c r="AE203">
        <v>2</v>
      </c>
      <c r="AI203">
        <v>7</v>
      </c>
      <c r="BL203" t="e">
        <v>#REF!</v>
      </c>
    </row>
    <row r="204" spans="2:64" ht="15.75">
      <c r="B204" s="2" t="s">
        <v>986</v>
      </c>
      <c r="C204" s="2" t="s">
        <v>985</v>
      </c>
      <c r="D204" s="766">
        <v>1</v>
      </c>
      <c r="E204" s="766">
        <v>2</v>
      </c>
      <c r="F204" s="766">
        <v>2</v>
      </c>
      <c r="G204" s="2" t="s">
        <v>2012</v>
      </c>
      <c r="H204" s="2" t="s">
        <v>1560</v>
      </c>
      <c r="I204" s="2" t="s">
        <v>996</v>
      </c>
      <c r="J204" s="797"/>
      <c r="K204" s="797" t="s">
        <v>1993</v>
      </c>
      <c r="L204" s="797"/>
      <c r="M204" s="797"/>
      <c r="N204" s="797"/>
      <c r="O204" s="797"/>
      <c r="AC204">
        <v>11</v>
      </c>
      <c r="AE204">
        <v>11</v>
      </c>
      <c r="AI204">
        <v>11</v>
      </c>
      <c r="BL204" t="e">
        <v>#REF!</v>
      </c>
    </row>
    <row r="205" spans="2:64" ht="15.75">
      <c r="B205" s="2" t="s">
        <v>1976</v>
      </c>
      <c r="C205" s="2" t="s">
        <v>1977</v>
      </c>
      <c r="D205" s="766">
        <v>1</v>
      </c>
      <c r="E205" s="766">
        <v>0</v>
      </c>
      <c r="F205" s="766">
        <v>1</v>
      </c>
      <c r="G205" s="2">
        <v>0</v>
      </c>
      <c r="H205" s="2"/>
      <c r="I205" s="2" t="e">
        <v>#N/A</v>
      </c>
      <c r="J205" s="797"/>
      <c r="K205" s="797"/>
      <c r="L205" s="797"/>
      <c r="M205" s="797"/>
      <c r="N205" s="797"/>
      <c r="O205" s="797"/>
      <c r="T205">
        <v>13</v>
      </c>
      <c r="U205">
        <v>13</v>
      </c>
      <c r="V205">
        <v>13</v>
      </c>
      <c r="W205">
        <v>13</v>
      </c>
      <c r="X205">
        <v>13</v>
      </c>
      <c r="Y205">
        <v>13</v>
      </c>
      <c r="Z205">
        <v>13</v>
      </c>
      <c r="AA205">
        <v>13</v>
      </c>
      <c r="AB205">
        <v>13</v>
      </c>
      <c r="AC205">
        <v>13</v>
      </c>
      <c r="AD205">
        <v>13</v>
      </c>
      <c r="AE205">
        <v>13</v>
      </c>
      <c r="AF205">
        <v>13</v>
      </c>
      <c r="AG205">
        <v>13</v>
      </c>
      <c r="AH205">
        <v>13</v>
      </c>
      <c r="AI205">
        <v>13</v>
      </c>
      <c r="BL205" t="e">
        <v>#REF!</v>
      </c>
    </row>
    <row r="206" spans="2:64" ht="15.75">
      <c r="B206" s="2" t="s">
        <v>1967</v>
      </c>
      <c r="C206" s="2" t="s">
        <v>1968</v>
      </c>
      <c r="D206" s="766">
        <v>1</v>
      </c>
      <c r="E206" s="766">
        <v>0</v>
      </c>
      <c r="F206" s="766">
        <v>1</v>
      </c>
      <c r="G206" s="2">
        <v>0</v>
      </c>
      <c r="H206" s="2" t="s">
        <v>1966</v>
      </c>
      <c r="I206" s="2" t="s">
        <v>1939</v>
      </c>
      <c r="J206" s="797" t="s">
        <v>1071</v>
      </c>
      <c r="K206" s="797"/>
      <c r="L206" s="797"/>
      <c r="M206" s="797"/>
      <c r="N206" s="797"/>
      <c r="O206" s="797"/>
      <c r="T206">
        <v>14</v>
      </c>
      <c r="U206">
        <v>14</v>
      </c>
      <c r="V206">
        <v>14</v>
      </c>
      <c r="W206">
        <v>14</v>
      </c>
      <c r="X206">
        <v>14</v>
      </c>
      <c r="Y206">
        <v>14</v>
      </c>
      <c r="Z206">
        <v>14</v>
      </c>
      <c r="AA206">
        <v>14</v>
      </c>
      <c r="AB206">
        <v>14</v>
      </c>
      <c r="AC206">
        <v>14</v>
      </c>
      <c r="AD206">
        <v>14</v>
      </c>
      <c r="AE206">
        <v>14</v>
      </c>
      <c r="AF206">
        <v>14</v>
      </c>
      <c r="AG206">
        <v>14</v>
      </c>
      <c r="AH206">
        <v>14</v>
      </c>
      <c r="AI206">
        <v>14</v>
      </c>
      <c r="BL206" t="e">
        <v>#REF!</v>
      </c>
    </row>
    <row r="207" spans="2:64" ht="15.75">
      <c r="B207" s="2"/>
      <c r="C207" s="2"/>
      <c r="D207" s="766"/>
      <c r="E207" s="766"/>
      <c r="F207" s="766">
        <f>SUM(F197:F203)</f>
        <v>18</v>
      </c>
      <c r="G207" s="2"/>
      <c r="H207" s="2"/>
      <c r="I207" s="2"/>
      <c r="J207" s="797"/>
      <c r="K207" s="797"/>
      <c r="L207" s="797"/>
      <c r="M207" s="797"/>
      <c r="N207" s="797"/>
      <c r="O207" s="797"/>
    </row>
    <row r="209" spans="1:64">
      <c r="B209" t="s">
        <v>1994</v>
      </c>
    </row>
    <row r="210" spans="1:64" s="957" customFormat="1" ht="12">
      <c r="A210" s="954"/>
      <c r="B210" s="955" t="s">
        <v>854</v>
      </c>
      <c r="C210" s="955" t="s">
        <v>855</v>
      </c>
      <c r="D210" s="956" t="s">
        <v>858</v>
      </c>
      <c r="E210" s="956" t="s">
        <v>857</v>
      </c>
      <c r="F210" s="956" t="s">
        <v>856</v>
      </c>
      <c r="G210" s="955" t="s">
        <v>7</v>
      </c>
      <c r="H210" s="955" t="s">
        <v>1951</v>
      </c>
      <c r="I210" s="955" t="s">
        <v>859</v>
      </c>
      <c r="J210" s="956" t="s">
        <v>1</v>
      </c>
      <c r="K210" s="956" t="s">
        <v>2</v>
      </c>
      <c r="L210" s="956" t="s">
        <v>3</v>
      </c>
      <c r="M210" s="956" t="s">
        <v>4</v>
      </c>
      <c r="N210" s="956" t="s">
        <v>5</v>
      </c>
      <c r="O210" s="956" t="s">
        <v>6</v>
      </c>
      <c r="P210" s="956" t="s">
        <v>8</v>
      </c>
      <c r="Q210" s="957" t="s">
        <v>1421</v>
      </c>
      <c r="S210" s="957" t="s">
        <v>1427</v>
      </c>
      <c r="T210" s="957" t="s">
        <v>1221</v>
      </c>
      <c r="U210" s="957" t="s">
        <v>1222</v>
      </c>
      <c r="V210" s="957" t="s">
        <v>1223</v>
      </c>
      <c r="W210" s="957" t="s">
        <v>1224</v>
      </c>
      <c r="X210" s="957" t="s">
        <v>1225</v>
      </c>
      <c r="Y210" s="957" t="s">
        <v>1226</v>
      </c>
      <c r="Z210" s="957" t="s">
        <v>1376</v>
      </c>
      <c r="AA210" s="957" t="s">
        <v>1375</v>
      </c>
      <c r="AB210" s="957" t="s">
        <v>1374</v>
      </c>
      <c r="AC210" s="957" t="s">
        <v>1372</v>
      </c>
      <c r="AD210" s="957" t="s">
        <v>1373</v>
      </c>
      <c r="AE210" s="957" t="s">
        <v>1377</v>
      </c>
      <c r="AF210" s="957" t="s">
        <v>1378</v>
      </c>
      <c r="AG210" s="957" t="s">
        <v>1988</v>
      </c>
      <c r="AH210" s="957" t="s">
        <v>25</v>
      </c>
      <c r="AI210" s="957" t="s">
        <v>1989</v>
      </c>
      <c r="BL210" s="957" t="s">
        <v>1452</v>
      </c>
    </row>
    <row r="211" spans="1:64" s="957" customFormat="1" ht="12">
      <c r="A211" s="954">
        <v>1</v>
      </c>
      <c r="B211" s="954" t="s">
        <v>608</v>
      </c>
      <c r="C211" s="954" t="s">
        <v>259</v>
      </c>
      <c r="D211" s="958">
        <v>2</v>
      </c>
      <c r="E211" s="958">
        <v>2</v>
      </c>
      <c r="F211" s="958">
        <v>3</v>
      </c>
      <c r="G211" s="954" t="s">
        <v>816</v>
      </c>
      <c r="H211" s="954" t="s">
        <v>1991</v>
      </c>
      <c r="I211" s="954" t="s">
        <v>1708</v>
      </c>
      <c r="J211" s="771" t="s">
        <v>1069</v>
      </c>
      <c r="K211" s="771"/>
      <c r="L211" s="771"/>
      <c r="M211" s="771"/>
      <c r="N211" s="959"/>
      <c r="O211" s="960"/>
      <c r="P211" s="960"/>
      <c r="T211" s="957">
        <v>1</v>
      </c>
      <c r="BL211" s="957" t="e">
        <v>#REF!</v>
      </c>
    </row>
    <row r="212" spans="1:64" s="957" customFormat="1" ht="12">
      <c r="A212" s="954">
        <v>2</v>
      </c>
      <c r="B212" s="954" t="s">
        <v>609</v>
      </c>
      <c r="C212" s="954" t="s">
        <v>260</v>
      </c>
      <c r="D212" s="958">
        <v>1.5</v>
      </c>
      <c r="E212" s="958">
        <v>1</v>
      </c>
      <c r="F212" s="958">
        <v>2</v>
      </c>
      <c r="G212" s="954" t="s">
        <v>816</v>
      </c>
      <c r="H212" s="954" t="s">
        <v>1745</v>
      </c>
      <c r="I212" s="954" t="s">
        <v>885</v>
      </c>
      <c r="J212" s="771"/>
      <c r="K212" s="771" t="s">
        <v>1067</v>
      </c>
      <c r="L212" s="771"/>
      <c r="M212" s="771"/>
      <c r="N212" s="771"/>
      <c r="O212" s="960"/>
      <c r="P212" s="960"/>
      <c r="T212" s="957">
        <v>2</v>
      </c>
      <c r="BL212" s="957" t="e">
        <v>#REF!</v>
      </c>
    </row>
    <row r="213" spans="1:64" s="957" customFormat="1" ht="12">
      <c r="A213" s="954">
        <v>3</v>
      </c>
      <c r="B213" s="954" t="s">
        <v>610</v>
      </c>
      <c r="C213" s="954" t="s">
        <v>261</v>
      </c>
      <c r="D213" s="958">
        <v>1</v>
      </c>
      <c r="E213" s="958">
        <v>0</v>
      </c>
      <c r="F213" s="958">
        <v>1</v>
      </c>
      <c r="G213" s="954" t="s">
        <v>816</v>
      </c>
      <c r="H213" s="954" t="s">
        <v>1743</v>
      </c>
      <c r="I213" s="954" t="s">
        <v>1744</v>
      </c>
      <c r="J213" s="771"/>
      <c r="K213" s="771" t="s">
        <v>1147</v>
      </c>
      <c r="L213" s="771"/>
      <c r="M213" s="771"/>
      <c r="N213" s="771"/>
      <c r="O213" s="960"/>
      <c r="P213" s="960"/>
      <c r="T213" s="957">
        <v>3</v>
      </c>
      <c r="BL213" s="957" t="e">
        <v>#REF!</v>
      </c>
    </row>
    <row r="214" spans="1:64" s="957" customFormat="1" ht="12">
      <c r="A214" s="954">
        <v>4</v>
      </c>
      <c r="B214" s="954" t="s">
        <v>611</v>
      </c>
      <c r="C214" s="954" t="s">
        <v>262</v>
      </c>
      <c r="D214" s="958">
        <v>1.5</v>
      </c>
      <c r="E214" s="958">
        <v>1</v>
      </c>
      <c r="F214" s="958">
        <v>2</v>
      </c>
      <c r="G214" s="954" t="s">
        <v>816</v>
      </c>
      <c r="H214" s="954" t="s">
        <v>1743</v>
      </c>
      <c r="I214" s="954" t="s">
        <v>1744</v>
      </c>
      <c r="J214" s="771"/>
      <c r="K214" s="771"/>
      <c r="L214" s="771"/>
      <c r="M214" s="771"/>
      <c r="N214" s="771" t="s">
        <v>1070</v>
      </c>
      <c r="O214" s="960"/>
      <c r="P214" s="960"/>
      <c r="T214" s="957">
        <v>4</v>
      </c>
      <c r="BL214" s="957" t="e">
        <v>#REF!</v>
      </c>
    </row>
    <row r="215" spans="1:64" s="957" customFormat="1" ht="12">
      <c r="A215" s="954">
        <v>5</v>
      </c>
      <c r="B215" s="954" t="s">
        <v>612</v>
      </c>
      <c r="C215" s="954" t="s">
        <v>263</v>
      </c>
      <c r="D215" s="958">
        <v>1.5</v>
      </c>
      <c r="E215" s="958">
        <v>1</v>
      </c>
      <c r="F215" s="958">
        <v>2</v>
      </c>
      <c r="G215" s="954" t="s">
        <v>816</v>
      </c>
      <c r="H215" s="954" t="s">
        <v>1697</v>
      </c>
      <c r="I215" s="954" t="s">
        <v>891</v>
      </c>
      <c r="J215" s="771"/>
      <c r="K215" s="771"/>
      <c r="L215" s="771"/>
      <c r="M215" s="771" t="s">
        <v>1067</v>
      </c>
      <c r="N215" s="771"/>
      <c r="O215" s="960" t="s">
        <v>1067</v>
      </c>
      <c r="P215" s="960"/>
      <c r="T215" s="957">
        <v>5</v>
      </c>
      <c r="BL215" s="957" t="e">
        <v>#REF!</v>
      </c>
    </row>
    <row r="216" spans="1:64" s="202" customFormat="1" ht="36">
      <c r="A216" s="68">
        <v>6</v>
      </c>
      <c r="B216" s="68" t="s">
        <v>613</v>
      </c>
      <c r="C216" s="72" t="s">
        <v>1995</v>
      </c>
      <c r="D216" s="79">
        <v>0</v>
      </c>
      <c r="E216" s="79">
        <v>4</v>
      </c>
      <c r="F216" s="79">
        <v>2</v>
      </c>
      <c r="G216" s="68" t="s">
        <v>816</v>
      </c>
      <c r="H216" s="68"/>
      <c r="I216" s="68" t="e">
        <v>#N/A</v>
      </c>
      <c r="J216" s="73"/>
      <c r="K216" s="73"/>
      <c r="L216" s="73"/>
      <c r="M216" s="73"/>
      <c r="N216" s="73"/>
      <c r="O216" s="69"/>
      <c r="P216" s="69"/>
      <c r="T216" s="202">
        <v>6</v>
      </c>
      <c r="BL216" s="202" t="e">
        <v>#REF!</v>
      </c>
    </row>
    <row r="217" spans="1:64" s="957" customFormat="1" ht="12">
      <c r="A217" s="954">
        <v>7</v>
      </c>
      <c r="B217" s="954" t="s">
        <v>1063</v>
      </c>
      <c r="C217" s="954" t="s">
        <v>1064</v>
      </c>
      <c r="D217" s="958">
        <v>2</v>
      </c>
      <c r="E217" s="958">
        <v>2</v>
      </c>
      <c r="F217" s="958">
        <v>3</v>
      </c>
      <c r="G217" s="954" t="s">
        <v>989</v>
      </c>
      <c r="H217" s="954" t="s">
        <v>1544</v>
      </c>
      <c r="I217" s="954" t="s">
        <v>998</v>
      </c>
      <c r="J217" s="771"/>
      <c r="K217" s="771"/>
      <c r="L217" s="771"/>
      <c r="M217" s="771"/>
      <c r="N217" s="771" t="s">
        <v>1067</v>
      </c>
      <c r="O217" s="960"/>
      <c r="P217" s="960"/>
      <c r="T217" s="957">
        <v>7</v>
      </c>
      <c r="V217" s="957">
        <v>6</v>
      </c>
      <c r="W217" s="957">
        <v>4</v>
      </c>
      <c r="X217" s="957">
        <v>6</v>
      </c>
      <c r="Y217" s="957">
        <v>6</v>
      </c>
      <c r="AB217" s="957">
        <v>7</v>
      </c>
      <c r="AG217" s="957">
        <v>6</v>
      </c>
      <c r="AI217" s="957">
        <v>4</v>
      </c>
      <c r="BL217" s="957" t="e">
        <v>#REF!</v>
      </c>
    </row>
    <row r="218" spans="1:64" s="957" customFormat="1" ht="12">
      <c r="A218" s="954">
        <v>8</v>
      </c>
      <c r="B218" s="954" t="s">
        <v>937</v>
      </c>
      <c r="C218" s="954" t="s">
        <v>936</v>
      </c>
      <c r="D218" s="958">
        <v>2</v>
      </c>
      <c r="E218" s="958">
        <v>2</v>
      </c>
      <c r="F218" s="958">
        <v>3</v>
      </c>
      <c r="G218" s="954">
        <v>0</v>
      </c>
      <c r="H218" s="954" t="s">
        <v>1868</v>
      </c>
      <c r="I218" s="954" t="s">
        <v>948</v>
      </c>
      <c r="J218" s="960"/>
      <c r="K218" s="960"/>
      <c r="L218" s="960" t="s">
        <v>1072</v>
      </c>
      <c r="M218" s="960"/>
      <c r="N218" s="960"/>
      <c r="O218" s="960"/>
      <c r="P218" s="960"/>
      <c r="T218" s="957">
        <v>8</v>
      </c>
      <c r="BL218" s="957" t="e">
        <v>#REF!</v>
      </c>
    </row>
    <row r="219" spans="1:64" s="957" customFormat="1" ht="12">
      <c r="A219" s="954">
        <v>9</v>
      </c>
      <c r="B219" s="954" t="s">
        <v>986</v>
      </c>
      <c r="C219" s="954" t="s">
        <v>985</v>
      </c>
      <c r="D219" s="958">
        <v>1</v>
      </c>
      <c r="E219" s="958">
        <v>2</v>
      </c>
      <c r="F219" s="958">
        <v>2</v>
      </c>
      <c r="G219" s="954" t="s">
        <v>1994</v>
      </c>
      <c r="H219" s="954" t="s">
        <v>1520</v>
      </c>
      <c r="I219" s="954" t="s">
        <v>1521</v>
      </c>
      <c r="J219" s="960"/>
      <c r="K219" s="960"/>
      <c r="L219" s="960" t="s">
        <v>1993</v>
      </c>
      <c r="M219" s="960"/>
      <c r="N219" s="960"/>
      <c r="O219" s="960"/>
      <c r="P219" s="960"/>
      <c r="T219" s="957">
        <v>11</v>
      </c>
      <c r="AI219" s="957">
        <v>11</v>
      </c>
      <c r="BL219" s="957" t="e">
        <v>#REF!</v>
      </c>
    </row>
    <row r="220" spans="1:64" s="957" customFormat="1" ht="12">
      <c r="A220" s="954">
        <v>10</v>
      </c>
      <c r="B220" s="954" t="s">
        <v>988</v>
      </c>
      <c r="C220" s="954" t="s">
        <v>987</v>
      </c>
      <c r="D220" s="958">
        <v>1</v>
      </c>
      <c r="E220" s="958">
        <v>0</v>
      </c>
      <c r="F220" s="958">
        <v>1</v>
      </c>
      <c r="G220" s="954" t="s">
        <v>842</v>
      </c>
      <c r="H220" s="954" t="s">
        <v>1539</v>
      </c>
      <c r="I220" s="954" t="s">
        <v>1983</v>
      </c>
      <c r="J220" s="960"/>
      <c r="K220" s="960" t="s">
        <v>1112</v>
      </c>
      <c r="L220" s="960"/>
      <c r="M220" s="960"/>
      <c r="N220" s="960"/>
      <c r="O220" s="960"/>
      <c r="P220" s="960"/>
      <c r="T220" s="957">
        <v>12</v>
      </c>
      <c r="BL220" s="957" t="e">
        <v>#REF!</v>
      </c>
    </row>
    <row r="221" spans="1:64" s="202" customFormat="1" ht="36">
      <c r="A221" s="68">
        <v>11</v>
      </c>
      <c r="B221" s="68" t="s">
        <v>1976</v>
      </c>
      <c r="C221" s="72" t="s">
        <v>1996</v>
      </c>
      <c r="D221" s="79">
        <v>1</v>
      </c>
      <c r="E221" s="79">
        <v>0</v>
      </c>
      <c r="F221" s="79">
        <v>1</v>
      </c>
      <c r="G221" s="68">
        <v>0</v>
      </c>
      <c r="H221" s="68"/>
      <c r="I221" s="68" t="e">
        <v>#N/A</v>
      </c>
      <c r="J221" s="69"/>
      <c r="K221" s="69"/>
      <c r="L221" s="69"/>
      <c r="M221" s="69"/>
      <c r="N221" s="69"/>
      <c r="O221" s="69" t="s">
        <v>1119</v>
      </c>
      <c r="P221" s="69"/>
      <c r="T221" s="202">
        <v>13</v>
      </c>
      <c r="U221" s="202">
        <v>13</v>
      </c>
      <c r="V221" s="202">
        <v>13</v>
      </c>
      <c r="W221" s="202">
        <v>13</v>
      </c>
      <c r="X221" s="202">
        <v>13</v>
      </c>
      <c r="Y221" s="202">
        <v>13</v>
      </c>
      <c r="Z221" s="202">
        <v>13</v>
      </c>
      <c r="AA221" s="202">
        <v>13</v>
      </c>
      <c r="AB221" s="202">
        <v>13</v>
      </c>
      <c r="AC221" s="202">
        <v>13</v>
      </c>
      <c r="AD221" s="202">
        <v>13</v>
      </c>
      <c r="AE221" s="202">
        <v>13</v>
      </c>
      <c r="AF221" s="202">
        <v>13</v>
      </c>
      <c r="AG221" s="202">
        <v>13</v>
      </c>
      <c r="AH221" s="202">
        <v>13</v>
      </c>
      <c r="AI221" s="202">
        <v>13</v>
      </c>
      <c r="BL221" s="202" t="e">
        <v>#REF!</v>
      </c>
    </row>
    <row r="222" spans="1:64" s="957" customFormat="1" ht="12">
      <c r="A222" s="954">
        <v>12</v>
      </c>
      <c r="B222" s="954" t="s">
        <v>1967</v>
      </c>
      <c r="C222" s="954" t="s">
        <v>1968</v>
      </c>
      <c r="D222" s="958">
        <v>1</v>
      </c>
      <c r="E222" s="958">
        <v>0</v>
      </c>
      <c r="F222" s="958">
        <v>1</v>
      </c>
      <c r="G222" s="954">
        <v>0</v>
      </c>
      <c r="H222" s="954" t="s">
        <v>1966</v>
      </c>
      <c r="I222" s="954" t="s">
        <v>1939</v>
      </c>
      <c r="J222" s="960" t="s">
        <v>1071</v>
      </c>
      <c r="K222" s="960"/>
      <c r="L222" s="960"/>
      <c r="M222" s="960"/>
      <c r="N222" s="960"/>
      <c r="O222" s="960"/>
      <c r="P222" s="960"/>
      <c r="T222" s="957">
        <v>14</v>
      </c>
      <c r="U222" s="957">
        <v>14</v>
      </c>
      <c r="V222" s="957">
        <v>14</v>
      </c>
      <c r="W222" s="957">
        <v>14</v>
      </c>
      <c r="X222" s="957">
        <v>14</v>
      </c>
      <c r="Y222" s="957">
        <v>14</v>
      </c>
      <c r="Z222" s="957">
        <v>14</v>
      </c>
      <c r="AA222" s="957">
        <v>14</v>
      </c>
      <c r="AB222" s="957">
        <v>14</v>
      </c>
      <c r="AC222" s="957">
        <v>14</v>
      </c>
      <c r="AD222" s="957">
        <v>14</v>
      </c>
      <c r="AE222" s="957">
        <v>14</v>
      </c>
      <c r="AF222" s="957">
        <v>14</v>
      </c>
      <c r="AG222" s="957">
        <v>14</v>
      </c>
      <c r="AH222" s="957">
        <v>14</v>
      </c>
      <c r="AI222" s="957">
        <v>14</v>
      </c>
      <c r="BL222" s="957" t="e">
        <v>#REF!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>
      <selection activeCell="J9" sqref="J9:J10"/>
    </sheetView>
  </sheetViews>
  <sheetFormatPr defaultRowHeight="14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656"/>
  <sheetViews>
    <sheetView rightToLeft="1" zoomScale="90" zoomScaleNormal="90" workbookViewId="0">
      <pane ySplit="5" topLeftCell="A633" activePane="bottomLeft" state="frozen"/>
      <selection pane="bottomLeft" activeCell="C15" sqref="C15"/>
    </sheetView>
  </sheetViews>
  <sheetFormatPr defaultRowHeight="15"/>
  <cols>
    <col min="1" max="1" width="3.375" style="402" customWidth="1"/>
    <col min="2" max="2" width="16.5" style="338" customWidth="1"/>
    <col min="3" max="3" width="7.875" style="393" customWidth="1"/>
    <col min="4" max="4" width="5.875" style="368" customWidth="1"/>
    <col min="5" max="5" width="3.5" style="368" customWidth="1"/>
    <col min="6" max="6" width="4.25" style="368" customWidth="1"/>
    <col min="7" max="7" width="5.625" style="362" customWidth="1"/>
    <col min="8" max="8" width="12.625" style="337" customWidth="1"/>
    <col min="9" max="9" width="6" style="338" customWidth="1"/>
    <col min="10" max="10" width="9" style="338" customWidth="1"/>
    <col min="11" max="11" width="8.25" style="368" customWidth="1"/>
    <col min="12" max="12" width="9.375" style="338" customWidth="1"/>
    <col min="13" max="13" width="10" style="368" customWidth="1"/>
    <col min="14" max="14" width="9.5" style="338" customWidth="1"/>
    <col min="15" max="15" width="9.625" style="387" customWidth="1"/>
    <col min="16" max="16" width="7.25" style="387" customWidth="1"/>
    <col min="17" max="17" width="7.25" style="338" customWidth="1"/>
    <col min="18" max="18" width="7.25" style="368" customWidth="1"/>
    <col min="19" max="19" width="8.625" style="338" customWidth="1"/>
    <col min="20" max="20" width="10.375" style="338" customWidth="1"/>
    <col min="21" max="21" width="8.5" style="338" customWidth="1"/>
    <col min="22" max="22" width="10.375" style="338" customWidth="1"/>
    <col min="23" max="23" width="7.875" style="338" customWidth="1"/>
    <col min="24" max="24" width="11.125" style="338" customWidth="1"/>
    <col min="25" max="25" width="6.625" style="338" customWidth="1"/>
    <col min="26" max="26" width="5.125" style="338" customWidth="1"/>
    <col min="27" max="27" width="8.625" style="338" customWidth="1"/>
    <col min="28" max="28" width="8" style="338" customWidth="1"/>
    <col min="29" max="29" width="8.625" style="338" customWidth="1"/>
    <col min="30" max="30" width="9.625" style="338" customWidth="1"/>
    <col min="31" max="31" width="9.375" style="338" customWidth="1"/>
    <col min="32" max="36" width="9" style="338" customWidth="1"/>
    <col min="37" max="37" width="9" style="373" customWidth="1"/>
    <col min="38" max="40" width="9" style="369" customWidth="1"/>
    <col min="41" max="41" width="3.375" style="369" customWidth="1"/>
    <col min="42" max="48" width="9" style="369" customWidth="1"/>
    <col min="49" max="62" width="9" style="338" customWidth="1"/>
    <col min="63" max="63" width="10" style="338" bestFit="1" customWidth="1"/>
    <col min="64" max="16384" width="9" style="338"/>
  </cols>
  <sheetData>
    <row r="1" spans="1:63" s="272" customFormat="1">
      <c r="A1" s="400"/>
      <c r="D1" s="289"/>
      <c r="E1" s="289"/>
      <c r="F1" s="289"/>
      <c r="G1" s="341"/>
      <c r="H1" s="320"/>
      <c r="J1" s="289"/>
      <c r="K1" s="289"/>
      <c r="L1" s="289"/>
      <c r="M1" s="289"/>
      <c r="N1" s="289"/>
      <c r="O1" s="228"/>
      <c r="P1" s="228"/>
      <c r="Q1" s="289"/>
      <c r="R1" s="289"/>
      <c r="S1" s="255" t="s">
        <v>89</v>
      </c>
      <c r="T1" s="255" t="s">
        <v>1313</v>
      </c>
      <c r="U1" s="257" t="s">
        <v>1314</v>
      </c>
      <c r="V1" s="257" t="s">
        <v>1315</v>
      </c>
      <c r="W1" s="257" t="s">
        <v>1316</v>
      </c>
      <c r="X1" s="257" t="s">
        <v>1317</v>
      </c>
      <c r="AK1" s="371"/>
      <c r="AL1" s="283"/>
      <c r="AM1" s="283"/>
      <c r="AN1" s="283"/>
      <c r="AO1" s="283"/>
      <c r="AP1" s="283"/>
      <c r="AQ1" s="283"/>
      <c r="AR1" s="283"/>
      <c r="AS1" s="283"/>
      <c r="AT1" s="283"/>
      <c r="AU1" s="283"/>
      <c r="AV1" s="283"/>
    </row>
    <row r="2" spans="1:63" s="272" customFormat="1">
      <c r="A2" s="400"/>
      <c r="D2" s="289"/>
      <c r="E2" s="289"/>
      <c r="F2" s="289"/>
      <c r="G2" s="341"/>
      <c r="H2" s="320"/>
      <c r="J2" s="289"/>
      <c r="K2" s="289"/>
      <c r="L2" s="289"/>
      <c r="M2" s="289"/>
      <c r="N2" s="289"/>
      <c r="O2" s="228"/>
      <c r="P2" s="228"/>
      <c r="Q2" s="289"/>
      <c r="R2" s="289"/>
      <c r="S2" s="255" t="s">
        <v>1318</v>
      </c>
      <c r="T2" s="255" t="s">
        <v>1319</v>
      </c>
      <c r="U2" s="257" t="s">
        <v>1320</v>
      </c>
      <c r="V2" s="257" t="s">
        <v>1321</v>
      </c>
      <c r="W2" s="257" t="s">
        <v>1322</v>
      </c>
      <c r="X2" s="257" t="s">
        <v>1323</v>
      </c>
      <c r="AB2" s="283"/>
      <c r="AC2" s="283"/>
      <c r="AK2" s="371"/>
      <c r="AL2" s="283"/>
      <c r="AM2" s="283"/>
      <c r="AN2" s="283"/>
      <c r="AO2" s="283"/>
      <c r="AP2" s="283"/>
      <c r="AQ2" s="283"/>
      <c r="AR2" s="283"/>
      <c r="AS2" s="283"/>
      <c r="AT2" s="283"/>
      <c r="AU2" s="283"/>
      <c r="AV2" s="283"/>
    </row>
    <row r="3" spans="1:63" s="272" customFormat="1" ht="35.25" customHeight="1">
      <c r="A3" s="400"/>
      <c r="C3" s="1133" t="s">
        <v>1412</v>
      </c>
      <c r="D3" s="1133"/>
      <c r="E3" s="1133"/>
      <c r="F3" s="1133"/>
      <c r="G3" s="1134"/>
      <c r="H3" s="1133"/>
      <c r="I3" s="1133"/>
      <c r="J3" s="1133"/>
      <c r="K3" s="1133"/>
      <c r="L3" s="1133"/>
      <c r="M3" s="1133"/>
      <c r="N3" s="289"/>
      <c r="O3" s="228"/>
      <c r="P3" s="228"/>
      <c r="Q3" s="289"/>
      <c r="R3" s="289"/>
      <c r="S3" s="255" t="s">
        <v>1324</v>
      </c>
      <c r="T3" s="255" t="s">
        <v>1325</v>
      </c>
      <c r="U3" s="257" t="s">
        <v>1326</v>
      </c>
      <c r="V3" s="257"/>
      <c r="W3" s="257" t="s">
        <v>1327</v>
      </c>
      <c r="X3" s="342"/>
      <c r="AB3" s="379"/>
      <c r="AC3" s="380"/>
      <c r="AK3" s="371"/>
      <c r="AL3" s="283"/>
      <c r="AM3" s="283"/>
      <c r="AN3" s="283"/>
      <c r="AO3" s="283"/>
      <c r="AP3" s="283"/>
      <c r="AQ3" s="283"/>
      <c r="AR3" s="283"/>
      <c r="AS3" s="283"/>
      <c r="AT3" s="283"/>
      <c r="AU3" s="283"/>
      <c r="AV3" s="283"/>
    </row>
    <row r="4" spans="1:63" s="272" customFormat="1" ht="36" customHeight="1">
      <c r="A4" s="400"/>
      <c r="C4" s="389"/>
      <c r="D4" s="363"/>
      <c r="E4" s="363"/>
      <c r="F4" s="399"/>
      <c r="G4" s="365"/>
      <c r="H4" s="1135"/>
      <c r="I4" s="1135"/>
      <c r="J4" s="1135"/>
      <c r="K4" s="1135"/>
      <c r="L4" s="432"/>
      <c r="M4" s="363"/>
      <c r="N4" s="289"/>
      <c r="O4" s="228"/>
      <c r="P4" s="228"/>
      <c r="Q4" s="289"/>
      <c r="R4" s="289"/>
      <c r="S4" s="1132"/>
      <c r="T4" s="1132"/>
      <c r="U4" s="1132"/>
      <c r="V4" s="364"/>
      <c r="W4" s="363"/>
      <c r="AK4" s="371"/>
      <c r="AL4" s="283"/>
      <c r="AM4" s="283"/>
      <c r="AN4" s="283"/>
      <c r="AO4" s="283"/>
      <c r="AP4" s="283"/>
      <c r="AQ4" s="283"/>
      <c r="AR4" s="283"/>
      <c r="AS4" s="283"/>
      <c r="AT4" s="283"/>
      <c r="AU4" s="283"/>
      <c r="AV4" s="283"/>
    </row>
    <row r="5" spans="1:63" s="272" customFormat="1" ht="38.25">
      <c r="A5" s="401" t="s">
        <v>856</v>
      </c>
      <c r="B5" s="343" t="s">
        <v>855</v>
      </c>
      <c r="C5" s="390" t="s">
        <v>854</v>
      </c>
      <c r="D5" s="211" t="s">
        <v>858</v>
      </c>
      <c r="E5" s="211" t="s">
        <v>857</v>
      </c>
      <c r="F5" s="211" t="s">
        <v>856</v>
      </c>
      <c r="G5" s="60" t="s">
        <v>7</v>
      </c>
      <c r="H5" s="295" t="s">
        <v>859</v>
      </c>
      <c r="I5" s="211" t="s">
        <v>1</v>
      </c>
      <c r="J5" s="211" t="s">
        <v>2</v>
      </c>
      <c r="K5" s="211" t="s">
        <v>3</v>
      </c>
      <c r="L5" s="211" t="s">
        <v>4</v>
      </c>
      <c r="M5" s="211" t="s">
        <v>5</v>
      </c>
      <c r="N5" s="211" t="s">
        <v>6</v>
      </c>
      <c r="O5" s="252" t="s">
        <v>8</v>
      </c>
      <c r="P5" s="445" t="s">
        <v>1421</v>
      </c>
      <c r="Q5" s="280"/>
      <c r="R5" s="478" t="s">
        <v>1427</v>
      </c>
      <c r="S5" s="377" t="s">
        <v>1221</v>
      </c>
      <c r="T5" s="367" t="s">
        <v>1222</v>
      </c>
      <c r="U5" s="367" t="s">
        <v>1223</v>
      </c>
      <c r="V5" s="367" t="s">
        <v>1224</v>
      </c>
      <c r="W5" s="367" t="s">
        <v>1225</v>
      </c>
      <c r="X5" s="367" t="s">
        <v>1226</v>
      </c>
      <c r="Y5" s="378" t="s">
        <v>1376</v>
      </c>
      <c r="Z5" s="378" t="s">
        <v>1375</v>
      </c>
      <c r="AA5" s="378" t="s">
        <v>1374</v>
      </c>
      <c r="AB5" s="378" t="s">
        <v>1372</v>
      </c>
      <c r="AC5" s="378" t="s">
        <v>1373</v>
      </c>
      <c r="AD5" s="378" t="s">
        <v>1377</v>
      </c>
      <c r="AE5" s="378" t="s">
        <v>1378</v>
      </c>
      <c r="AK5" s="371"/>
      <c r="AL5" s="283"/>
      <c r="AM5" s="283"/>
      <c r="AN5" s="283"/>
      <c r="AO5" s="283"/>
      <c r="AP5" s="283"/>
      <c r="AQ5" s="283"/>
      <c r="AR5" s="283"/>
      <c r="AS5" s="283"/>
      <c r="AT5" s="283"/>
      <c r="AU5" s="283"/>
      <c r="AV5" s="283"/>
      <c r="BK5" s="251" t="s">
        <v>1452</v>
      </c>
    </row>
    <row r="6" spans="1:63" s="272" customFormat="1" ht="15.75">
      <c r="A6" s="401">
        <v>1</v>
      </c>
      <c r="B6" s="185" t="s">
        <v>116</v>
      </c>
      <c r="C6" s="185" t="s">
        <v>784</v>
      </c>
      <c r="D6" s="211">
        <v>2</v>
      </c>
      <c r="E6" s="211" t="s">
        <v>816</v>
      </c>
      <c r="F6" s="211">
        <v>2</v>
      </c>
      <c r="G6" s="60"/>
      <c r="H6" s="262" t="s">
        <v>880</v>
      </c>
      <c r="I6" s="250"/>
      <c r="J6" s="250"/>
      <c r="K6" s="250"/>
      <c r="L6" s="250"/>
      <c r="M6" s="250"/>
      <c r="N6" s="250"/>
      <c r="O6" s="250" t="s">
        <v>1447</v>
      </c>
      <c r="P6" s="447"/>
      <c r="Q6" s="344"/>
      <c r="R6" s="469">
        <v>53</v>
      </c>
      <c r="S6" s="281"/>
      <c r="T6" s="251"/>
      <c r="U6" s="251"/>
      <c r="V6" s="251"/>
      <c r="W6" s="251"/>
      <c r="X6" s="251"/>
      <c r="Y6" s="282"/>
      <c r="Z6" s="282"/>
      <c r="AA6" s="251"/>
      <c r="AB6" s="251"/>
      <c r="AC6" s="251"/>
      <c r="AD6" s="251"/>
      <c r="AE6" s="251"/>
      <c r="AF6" s="251"/>
      <c r="AG6" s="251"/>
      <c r="AJ6" s="283"/>
      <c r="AK6" s="371"/>
      <c r="AL6" s="283"/>
      <c r="AM6" s="283"/>
      <c r="AN6" s="283"/>
      <c r="AO6" s="283"/>
      <c r="AP6" s="283"/>
      <c r="AQ6" s="283"/>
      <c r="AR6" s="283"/>
      <c r="AS6" s="283"/>
      <c r="AT6" s="283"/>
      <c r="AU6" s="283"/>
      <c r="AV6" s="283"/>
      <c r="BK6" s="251" t="e">
        <f>VLOOKUP(C6,'اعضاء هيئة التدريس'!#REF!,2,)</f>
        <v>#REF!</v>
      </c>
    </row>
    <row r="7" spans="1:63" s="272" customFormat="1">
      <c r="A7" s="6">
        <v>1</v>
      </c>
      <c r="B7" s="113" t="s">
        <v>116</v>
      </c>
      <c r="C7" s="99" t="s">
        <v>784</v>
      </c>
      <c r="D7" s="9">
        <v>2</v>
      </c>
      <c r="E7" s="9" t="s">
        <v>816</v>
      </c>
      <c r="F7" s="9">
        <v>2</v>
      </c>
      <c r="G7" s="27"/>
      <c r="H7" s="22" t="s">
        <v>880</v>
      </c>
      <c r="I7" s="69"/>
      <c r="J7" s="69"/>
      <c r="K7" s="69"/>
      <c r="L7" s="69"/>
      <c r="M7" s="69"/>
      <c r="N7" s="69"/>
      <c r="O7" s="114"/>
      <c r="P7" s="495"/>
      <c r="Q7" s="495"/>
      <c r="R7" s="495"/>
      <c r="S7" s="495"/>
      <c r="T7" s="70"/>
      <c r="U7" s="70"/>
      <c r="V7" s="3"/>
      <c r="W7" s="3"/>
      <c r="X7" s="70"/>
      <c r="Y7" s="70"/>
      <c r="Z7" s="70"/>
      <c r="AA7" s="70"/>
      <c r="AB7" s="70"/>
      <c r="AC7" s="70"/>
      <c r="AD7" s="70"/>
      <c r="AE7" s="70"/>
      <c r="AF7" s="70"/>
      <c r="AG7" s="143"/>
      <c r="AH7" s="5"/>
      <c r="AI7" s="5"/>
      <c r="AJ7" s="5"/>
      <c r="AK7" s="371"/>
      <c r="AL7" s="283"/>
      <c r="AM7" s="283"/>
      <c r="AN7" s="283"/>
      <c r="AO7" s="283"/>
      <c r="AP7" s="283"/>
      <c r="AQ7" s="283"/>
      <c r="AR7" s="283"/>
      <c r="AS7" s="283"/>
      <c r="AT7" s="283"/>
      <c r="AU7" s="283"/>
      <c r="AV7" s="283"/>
      <c r="BK7" s="251" t="e">
        <f>VLOOKUP(C7,'اعضاء هيئة التدريس'!#REF!,2,)</f>
        <v>#REF!</v>
      </c>
    </row>
    <row r="8" spans="1:63" s="285" customFormat="1" ht="15.75">
      <c r="A8" s="401">
        <v>2</v>
      </c>
      <c r="B8" s="185" t="s">
        <v>399</v>
      </c>
      <c r="C8" s="185" t="s">
        <v>755</v>
      </c>
      <c r="D8" s="211">
        <v>2</v>
      </c>
      <c r="E8" s="211">
        <v>2</v>
      </c>
      <c r="F8" s="211">
        <v>3</v>
      </c>
      <c r="G8" s="60"/>
      <c r="H8" s="262" t="s">
        <v>861</v>
      </c>
      <c r="I8" s="267"/>
      <c r="J8" s="267"/>
      <c r="K8" s="250" t="s">
        <v>1068</v>
      </c>
      <c r="L8" s="250"/>
      <c r="M8" s="267"/>
      <c r="N8" s="267"/>
      <c r="O8" s="386" t="s">
        <v>1316</v>
      </c>
      <c r="P8" s="446">
        <v>12</v>
      </c>
      <c r="Q8" s="280" t="s">
        <v>1248</v>
      </c>
      <c r="R8" s="476">
        <v>33</v>
      </c>
      <c r="S8" s="281"/>
      <c r="T8" s="251"/>
      <c r="U8" s="251"/>
      <c r="V8" s="251"/>
      <c r="W8" s="251">
        <v>1</v>
      </c>
      <c r="X8" s="251"/>
      <c r="Y8" s="282"/>
      <c r="Z8" s="282"/>
      <c r="AA8" s="251"/>
      <c r="AB8" s="251"/>
      <c r="AC8" s="251"/>
      <c r="AD8" s="251"/>
      <c r="AE8" s="251"/>
      <c r="AF8" s="251"/>
      <c r="AG8" s="251"/>
      <c r="AH8" s="272"/>
      <c r="AI8" s="272"/>
      <c r="AJ8" s="283"/>
      <c r="AK8" s="371"/>
      <c r="AL8" s="284"/>
      <c r="AM8" s="284"/>
      <c r="AN8" s="284"/>
      <c r="AO8" s="284"/>
      <c r="AP8" s="284"/>
      <c r="AQ8" s="284"/>
      <c r="AR8" s="284"/>
      <c r="AS8" s="284"/>
      <c r="AT8" s="284"/>
      <c r="AU8" s="284"/>
      <c r="AV8" s="284"/>
      <c r="BK8" s="251" t="e">
        <f>VLOOKUP(C8,'اعضاء هيئة التدريس'!#REF!,2,)</f>
        <v>#REF!</v>
      </c>
    </row>
    <row r="9" spans="1:63" s="272" customFormat="1">
      <c r="A9" s="6">
        <v>2</v>
      </c>
      <c r="B9" s="113" t="s">
        <v>399</v>
      </c>
      <c r="C9" s="99" t="s">
        <v>755</v>
      </c>
      <c r="D9" s="9">
        <v>2</v>
      </c>
      <c r="E9" s="9">
        <v>2</v>
      </c>
      <c r="F9" s="9">
        <v>3</v>
      </c>
      <c r="G9" s="27"/>
      <c r="H9" s="22" t="s">
        <v>861</v>
      </c>
      <c r="I9" s="71"/>
      <c r="J9" s="71"/>
      <c r="K9" s="69"/>
      <c r="L9" s="69" t="s">
        <v>1067</v>
      </c>
      <c r="M9" s="71"/>
      <c r="N9" s="71"/>
      <c r="O9" s="88" t="s">
        <v>863</v>
      </c>
      <c r="P9" s="495"/>
      <c r="Q9" s="495"/>
      <c r="R9" s="495"/>
      <c r="S9" s="495"/>
      <c r="T9" s="70">
        <v>1</v>
      </c>
      <c r="U9" s="70"/>
      <c r="V9" s="3"/>
      <c r="W9" s="3"/>
      <c r="X9" s="70"/>
      <c r="Y9" s="70"/>
      <c r="Z9" s="70"/>
      <c r="AA9" s="70"/>
      <c r="AB9" s="70"/>
      <c r="AC9" s="70"/>
      <c r="AD9" s="70"/>
      <c r="AE9" s="70"/>
      <c r="AF9" s="70"/>
      <c r="AG9" s="143"/>
      <c r="AH9" s="5"/>
      <c r="AI9" s="93"/>
      <c r="AJ9" s="93"/>
      <c r="AK9" s="371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BK9" s="251" t="e">
        <f>VLOOKUP(C9,'اعضاء هيئة التدريس'!#REF!,2,)</f>
        <v>#REF!</v>
      </c>
    </row>
    <row r="10" spans="1:63" s="285" customFormat="1" ht="15.75">
      <c r="A10" s="401">
        <v>3</v>
      </c>
      <c r="B10" s="185" t="s">
        <v>401</v>
      </c>
      <c r="C10" s="185" t="s">
        <v>757</v>
      </c>
      <c r="D10" s="211">
        <v>2</v>
      </c>
      <c r="E10" s="211">
        <v>2</v>
      </c>
      <c r="F10" s="211">
        <v>3</v>
      </c>
      <c r="G10" s="60"/>
      <c r="H10" s="499" t="s">
        <v>866</v>
      </c>
      <c r="I10" s="250"/>
      <c r="J10" s="250"/>
      <c r="K10" s="250" t="s">
        <v>1067</v>
      </c>
      <c r="L10" s="250"/>
      <c r="M10" s="250"/>
      <c r="N10" s="250"/>
      <c r="O10" s="386" t="s">
        <v>1316</v>
      </c>
      <c r="P10" s="447">
        <v>10</v>
      </c>
      <c r="Q10" s="280" t="s">
        <v>1248</v>
      </c>
      <c r="R10" s="476">
        <v>68</v>
      </c>
      <c r="S10" s="281"/>
      <c r="T10" s="251"/>
      <c r="U10" s="251"/>
      <c r="V10" s="251"/>
      <c r="W10" s="251">
        <v>3</v>
      </c>
      <c r="X10" s="251"/>
      <c r="Y10" s="282"/>
      <c r="Z10" s="282"/>
      <c r="AA10" s="251"/>
      <c r="AB10" s="251"/>
      <c r="AC10" s="251"/>
      <c r="AD10" s="251"/>
      <c r="AE10" s="251"/>
      <c r="AF10" s="251"/>
      <c r="AG10" s="251"/>
      <c r="AH10" s="283"/>
      <c r="AI10" s="283"/>
      <c r="AJ10" s="283"/>
      <c r="AK10" s="371"/>
      <c r="AL10" s="284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BK10" s="251" t="e">
        <f>VLOOKUP(C10,'اعضاء هيئة التدريس'!#REF!,2,)</f>
        <v>#REF!</v>
      </c>
    </row>
    <row r="11" spans="1:63" s="272" customFormat="1">
      <c r="A11" s="6">
        <v>3</v>
      </c>
      <c r="B11" s="113" t="s">
        <v>401</v>
      </c>
      <c r="C11" s="99" t="s">
        <v>757</v>
      </c>
      <c r="D11" s="9">
        <v>2</v>
      </c>
      <c r="E11" s="9">
        <v>2</v>
      </c>
      <c r="F11" s="9">
        <v>3</v>
      </c>
      <c r="G11" s="27"/>
      <c r="H11" s="22" t="s">
        <v>866</v>
      </c>
      <c r="I11" s="69"/>
      <c r="J11" s="69"/>
      <c r="K11" s="69" t="s">
        <v>1067</v>
      </c>
      <c r="L11" s="69"/>
      <c r="M11" s="69"/>
      <c r="N11" s="69"/>
      <c r="O11" s="88" t="s">
        <v>890</v>
      </c>
      <c r="P11" s="495"/>
      <c r="Q11" s="495"/>
      <c r="R11" s="495"/>
      <c r="S11" s="495"/>
      <c r="T11" s="70">
        <v>3</v>
      </c>
      <c r="U11" s="70"/>
      <c r="V11" s="3"/>
      <c r="W11" s="3"/>
      <c r="X11" s="70"/>
      <c r="Y11" s="70"/>
      <c r="Z11" s="70"/>
      <c r="AA11" s="70"/>
      <c r="AB11" s="70"/>
      <c r="AC11" s="70"/>
      <c r="AD11" s="70"/>
      <c r="AE11" s="70"/>
      <c r="AF11" s="70"/>
      <c r="AG11" s="143"/>
      <c r="AH11" s="5"/>
      <c r="AI11" s="5"/>
      <c r="AJ11" s="5"/>
      <c r="AK11" s="371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BK11" s="251" t="e">
        <f>VLOOKUP(C11,'اعضاء هيئة التدريس'!#REF!,2,)</f>
        <v>#REF!</v>
      </c>
    </row>
    <row r="12" spans="1:63" s="272" customFormat="1" ht="15.75">
      <c r="A12" s="401">
        <v>4</v>
      </c>
      <c r="B12" s="185" t="s">
        <v>402</v>
      </c>
      <c r="C12" s="185" t="s">
        <v>758</v>
      </c>
      <c r="D12" s="211">
        <v>2</v>
      </c>
      <c r="E12" s="211">
        <v>2</v>
      </c>
      <c r="F12" s="211">
        <v>3</v>
      </c>
      <c r="G12" s="60"/>
      <c r="H12" s="257" t="s">
        <v>868</v>
      </c>
      <c r="I12" s="250"/>
      <c r="J12" s="250" t="s">
        <v>1067</v>
      </c>
      <c r="K12" s="250"/>
      <c r="L12" s="250"/>
      <c r="M12" s="250"/>
      <c r="N12" s="250"/>
      <c r="O12" s="386" t="s">
        <v>1316</v>
      </c>
      <c r="P12" s="446">
        <v>4</v>
      </c>
      <c r="Q12" s="280" t="s">
        <v>1248</v>
      </c>
      <c r="R12" s="476">
        <v>33</v>
      </c>
      <c r="S12" s="281"/>
      <c r="T12" s="251"/>
      <c r="U12" s="251"/>
      <c r="V12" s="251"/>
      <c r="W12" s="251">
        <v>4</v>
      </c>
      <c r="X12" s="251"/>
      <c r="Y12" s="282"/>
      <c r="Z12" s="282"/>
      <c r="AA12" s="251"/>
      <c r="AB12" s="251"/>
      <c r="AC12" s="251"/>
      <c r="AD12" s="251"/>
      <c r="AE12" s="251"/>
      <c r="AF12" s="251"/>
      <c r="AG12" s="251"/>
      <c r="AJ12" s="283"/>
      <c r="AK12" s="371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  <c r="AV12" s="283"/>
      <c r="BK12" s="251" t="e">
        <f>VLOOKUP(C12,'اعضاء هيئة التدريس'!#REF!,2,)</f>
        <v>#REF!</v>
      </c>
    </row>
    <row r="13" spans="1:63" s="285" customFormat="1" ht="15.75">
      <c r="A13" s="6">
        <v>4</v>
      </c>
      <c r="B13" s="115" t="s">
        <v>402</v>
      </c>
      <c r="C13" s="99" t="s">
        <v>758</v>
      </c>
      <c r="D13" s="9">
        <v>2</v>
      </c>
      <c r="E13" s="9">
        <v>2</v>
      </c>
      <c r="F13" s="9">
        <v>3</v>
      </c>
      <c r="G13" s="27"/>
      <c r="H13" s="22" t="s">
        <v>868</v>
      </c>
      <c r="I13" s="69"/>
      <c r="J13" s="69" t="s">
        <v>1068</v>
      </c>
      <c r="K13" s="69"/>
      <c r="L13" s="69"/>
      <c r="M13" s="69"/>
      <c r="N13" s="69"/>
      <c r="O13" s="88" t="s">
        <v>863</v>
      </c>
      <c r="P13" s="495"/>
      <c r="Q13" s="495"/>
      <c r="R13" s="495"/>
      <c r="S13" s="495"/>
      <c r="T13" s="70">
        <v>4</v>
      </c>
      <c r="U13" s="70"/>
      <c r="V13" s="3"/>
      <c r="W13" s="3"/>
      <c r="X13" s="70"/>
      <c r="Y13" s="70"/>
      <c r="Z13" s="70"/>
      <c r="AA13" s="70"/>
      <c r="AB13" s="70"/>
      <c r="AC13" s="70"/>
      <c r="AD13" s="70"/>
      <c r="AE13" s="70"/>
      <c r="AF13" s="70"/>
      <c r="AG13" s="143"/>
      <c r="AH13" s="5"/>
      <c r="AI13" s="5"/>
      <c r="AJ13" s="5"/>
      <c r="AK13" s="371"/>
      <c r="AL13" s="284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BK13" s="251" t="e">
        <f>VLOOKUP(C13,'اعضاء هيئة التدريس'!#REF!,2,)</f>
        <v>#REF!</v>
      </c>
    </row>
    <row r="14" spans="1:63" s="285" customFormat="1" ht="28.5">
      <c r="A14" s="401">
        <v>5</v>
      </c>
      <c r="B14" s="185" t="s">
        <v>1113</v>
      </c>
      <c r="C14" s="185" t="s">
        <v>759</v>
      </c>
      <c r="D14" s="211">
        <v>2</v>
      </c>
      <c r="E14" s="211">
        <v>2</v>
      </c>
      <c r="F14" s="211">
        <v>3</v>
      </c>
      <c r="G14" s="60"/>
      <c r="H14" s="261" t="s">
        <v>1114</v>
      </c>
      <c r="I14" s="250"/>
      <c r="J14" s="250"/>
      <c r="K14" s="250"/>
      <c r="L14" s="250"/>
      <c r="M14" s="250" t="s">
        <v>1072</v>
      </c>
      <c r="N14" s="250"/>
      <c r="O14" s="252" t="s">
        <v>871</v>
      </c>
      <c r="P14" s="449">
        <v>23</v>
      </c>
      <c r="Q14" s="280" t="s">
        <v>1248</v>
      </c>
      <c r="R14" s="476">
        <v>205</v>
      </c>
      <c r="S14" s="281"/>
      <c r="T14" s="251"/>
      <c r="U14" s="251"/>
      <c r="V14" s="251"/>
      <c r="W14" s="251">
        <v>5</v>
      </c>
      <c r="X14" s="251"/>
      <c r="Y14" s="282"/>
      <c r="Z14" s="282"/>
      <c r="AA14" s="251"/>
      <c r="AB14" s="251">
        <v>8</v>
      </c>
      <c r="AC14" s="251"/>
      <c r="AD14" s="251"/>
      <c r="AE14" s="251"/>
      <c r="AF14" s="251"/>
      <c r="AG14" s="251"/>
      <c r="AH14" s="272"/>
      <c r="AI14" s="272"/>
      <c r="AJ14" s="283"/>
      <c r="AK14" s="371"/>
      <c r="AL14" s="284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BK14" s="251" t="e">
        <f>VLOOKUP(C14,'اعضاء هيئة التدريس'!#REF!,2,)</f>
        <v>#REF!</v>
      </c>
    </row>
    <row r="15" spans="1:63" s="550" customFormat="1" ht="22.5">
      <c r="A15" s="6">
        <v>5</v>
      </c>
      <c r="B15" s="113" t="s">
        <v>1113</v>
      </c>
      <c r="C15" s="99" t="s">
        <v>759</v>
      </c>
      <c r="D15" s="9">
        <v>2</v>
      </c>
      <c r="E15" s="9">
        <v>2</v>
      </c>
      <c r="F15" s="9">
        <v>3</v>
      </c>
      <c r="G15" s="27"/>
      <c r="H15" s="23" t="s">
        <v>1114</v>
      </c>
      <c r="I15" s="69"/>
      <c r="J15" s="69"/>
      <c r="K15" s="69"/>
      <c r="L15" s="69"/>
      <c r="M15" s="69" t="s">
        <v>1068</v>
      </c>
      <c r="N15" s="69"/>
      <c r="O15" s="88" t="s">
        <v>871</v>
      </c>
      <c r="P15" s="495"/>
      <c r="Q15" s="495"/>
      <c r="R15" s="495"/>
      <c r="S15" s="495"/>
      <c r="T15" s="70">
        <v>5</v>
      </c>
      <c r="U15" s="70"/>
      <c r="V15" s="3"/>
      <c r="W15" s="3"/>
      <c r="X15" s="70"/>
      <c r="Y15" s="70">
        <v>8</v>
      </c>
      <c r="Z15" s="70"/>
      <c r="AA15" s="70"/>
      <c r="AB15" s="70"/>
      <c r="AC15" s="70"/>
      <c r="AD15" s="70"/>
      <c r="AE15" s="70"/>
      <c r="AF15" s="70"/>
      <c r="AG15" s="143"/>
      <c r="AH15" s="5"/>
      <c r="AI15" s="93"/>
      <c r="AJ15" s="93"/>
      <c r="AK15" s="552"/>
      <c r="AL15" s="551"/>
      <c r="AM15" s="551"/>
      <c r="AN15" s="551"/>
      <c r="AO15" s="551"/>
      <c r="AP15" s="551"/>
      <c r="AQ15" s="551"/>
      <c r="AR15" s="551"/>
      <c r="AS15" s="551"/>
      <c r="AT15" s="551"/>
      <c r="AU15" s="551"/>
      <c r="AV15" s="551"/>
      <c r="BK15" s="548" t="e">
        <f>VLOOKUP(C15,'اعضاء هيئة التدريس'!#REF!,2,)</f>
        <v>#REF!</v>
      </c>
    </row>
    <row r="16" spans="1:63" s="285" customFormat="1" ht="15.75">
      <c r="A16" s="401">
        <v>6</v>
      </c>
      <c r="B16" s="185" t="s">
        <v>441</v>
      </c>
      <c r="C16" s="185" t="s">
        <v>800</v>
      </c>
      <c r="D16" s="211">
        <v>1</v>
      </c>
      <c r="E16" s="211">
        <v>2</v>
      </c>
      <c r="F16" s="211">
        <v>2</v>
      </c>
      <c r="G16" s="60"/>
      <c r="H16" s="257" t="s">
        <v>869</v>
      </c>
      <c r="I16" s="250"/>
      <c r="J16" s="250"/>
      <c r="K16" s="265"/>
      <c r="L16" s="250"/>
      <c r="M16" s="250" t="s">
        <v>1147</v>
      </c>
      <c r="N16" s="250"/>
      <c r="O16" s="252" t="s">
        <v>871</v>
      </c>
      <c r="P16" s="446">
        <v>21</v>
      </c>
      <c r="Q16" s="280" t="s">
        <v>1248</v>
      </c>
      <c r="R16" s="476">
        <v>170</v>
      </c>
      <c r="S16" s="281"/>
      <c r="T16" s="251"/>
      <c r="U16" s="251"/>
      <c r="V16" s="251"/>
      <c r="W16" s="251"/>
      <c r="X16" s="251"/>
      <c r="Y16" s="282"/>
      <c r="Z16" s="282"/>
      <c r="AA16" s="251"/>
      <c r="AB16" s="251">
        <v>6</v>
      </c>
      <c r="AC16" s="251"/>
      <c r="AD16" s="251"/>
      <c r="AE16" s="251"/>
      <c r="AF16" s="251"/>
      <c r="AG16" s="251"/>
      <c r="AH16" s="272"/>
      <c r="AI16" s="272"/>
      <c r="AJ16" s="284"/>
      <c r="AK16" s="371"/>
      <c r="AL16" s="284"/>
      <c r="AM16" s="284"/>
      <c r="AN16" s="284"/>
      <c r="AO16" s="284"/>
      <c r="AP16" s="284"/>
      <c r="AQ16" s="284"/>
      <c r="AR16" s="284"/>
      <c r="AS16" s="284"/>
      <c r="AT16" s="284"/>
      <c r="AU16" s="284"/>
      <c r="AV16" s="284"/>
      <c r="BK16" s="251" t="e">
        <f>VLOOKUP(C16,'اعضاء هيئة التدريس'!#REF!,2,)</f>
        <v>#REF!</v>
      </c>
    </row>
    <row r="17" spans="1:64" s="272" customFormat="1" ht="15.75">
      <c r="A17" s="6">
        <v>6</v>
      </c>
      <c r="B17" s="115" t="s">
        <v>441</v>
      </c>
      <c r="C17" s="99" t="s">
        <v>800</v>
      </c>
      <c r="D17" s="9">
        <v>1</v>
      </c>
      <c r="E17" s="9">
        <v>2</v>
      </c>
      <c r="F17" s="9">
        <v>2</v>
      </c>
      <c r="G17" s="27"/>
      <c r="H17" s="22" t="s">
        <v>869</v>
      </c>
      <c r="I17" s="69"/>
      <c r="J17" s="69"/>
      <c r="K17" s="69" t="s">
        <v>877</v>
      </c>
      <c r="L17" s="69"/>
      <c r="M17" s="69"/>
      <c r="N17" s="69"/>
      <c r="O17" s="88" t="s">
        <v>876</v>
      </c>
      <c r="P17" s="495"/>
      <c r="Q17" s="495"/>
      <c r="R17" s="495"/>
      <c r="S17" s="495"/>
      <c r="T17" s="70"/>
      <c r="U17" s="70"/>
      <c r="V17" s="3"/>
      <c r="W17" s="3"/>
      <c r="X17" s="70"/>
      <c r="Y17" s="70">
        <v>6</v>
      </c>
      <c r="Z17" s="70"/>
      <c r="AA17" s="70"/>
      <c r="AB17" s="70"/>
      <c r="AC17" s="70"/>
      <c r="AD17" s="70"/>
      <c r="AE17" s="70"/>
      <c r="AF17" s="70"/>
      <c r="AG17" s="410"/>
      <c r="AH17" s="93"/>
      <c r="AI17" s="97"/>
      <c r="AJ17" s="97"/>
      <c r="AK17" s="371"/>
      <c r="AL17" s="283"/>
      <c r="AM17" s="283"/>
      <c r="AN17" s="283"/>
      <c r="AO17" s="283"/>
      <c r="AP17" s="283"/>
      <c r="AQ17" s="283"/>
      <c r="AR17" s="283"/>
      <c r="AS17" s="283"/>
      <c r="AT17" s="283"/>
      <c r="AU17" s="283"/>
      <c r="AV17" s="283"/>
      <c r="BK17" s="251" t="e">
        <f>VLOOKUP(C17,'اعضاء هيئة التدريس'!#REF!,2,)</f>
        <v>#REF!</v>
      </c>
    </row>
    <row r="18" spans="1:64" s="272" customFormat="1" ht="15.75">
      <c r="A18" s="401">
        <v>7</v>
      </c>
      <c r="B18" s="433" t="s">
        <v>400</v>
      </c>
      <c r="C18" s="433" t="s">
        <v>756</v>
      </c>
      <c r="D18" s="458">
        <v>2</v>
      </c>
      <c r="E18" s="458">
        <v>2</v>
      </c>
      <c r="F18" s="458">
        <v>3</v>
      </c>
      <c r="G18" s="459"/>
      <c r="H18" s="592" t="s">
        <v>1115</v>
      </c>
      <c r="I18" s="560"/>
      <c r="J18" s="560"/>
      <c r="K18" s="560"/>
      <c r="L18" s="560" t="s">
        <v>1068</v>
      </c>
      <c r="M18" s="560"/>
      <c r="N18" s="560"/>
      <c r="O18" s="439" t="s">
        <v>876</v>
      </c>
      <c r="P18" s="445">
        <v>16</v>
      </c>
      <c r="Q18" s="561" t="s">
        <v>1248</v>
      </c>
      <c r="R18" s="477">
        <v>29</v>
      </c>
      <c r="S18" s="463"/>
      <c r="T18" s="464"/>
      <c r="U18" s="464"/>
      <c r="V18" s="464"/>
      <c r="W18" s="464">
        <v>2</v>
      </c>
      <c r="X18" s="464"/>
      <c r="Y18" s="465"/>
      <c r="Z18" s="465"/>
      <c r="AA18" s="464"/>
      <c r="AB18" s="464"/>
      <c r="AC18" s="464"/>
      <c r="AD18" s="464"/>
      <c r="AE18" s="464"/>
      <c r="AF18" s="464"/>
      <c r="AG18" s="464"/>
      <c r="AJ18" s="284"/>
      <c r="AK18" s="371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BK18" s="251" t="e">
        <f>VLOOKUP(C18,'اعضاء هيئة التدريس'!#REF!,2,)</f>
        <v>#REF!</v>
      </c>
    </row>
    <row r="19" spans="1:64" s="251" customFormat="1" ht="15.75">
      <c r="A19" s="6">
        <v>7</v>
      </c>
      <c r="B19" s="115" t="s">
        <v>400</v>
      </c>
      <c r="C19" s="99" t="s">
        <v>756</v>
      </c>
      <c r="D19" s="9">
        <v>2</v>
      </c>
      <c r="E19" s="9">
        <v>2</v>
      </c>
      <c r="F19" s="9">
        <v>3</v>
      </c>
      <c r="G19" s="27"/>
      <c r="H19" s="22" t="s">
        <v>1115</v>
      </c>
      <c r="I19" s="69"/>
      <c r="J19" s="69"/>
      <c r="K19" s="69"/>
      <c r="L19" s="69" t="s">
        <v>1068</v>
      </c>
      <c r="M19" s="69"/>
      <c r="N19" s="69"/>
      <c r="O19" s="88" t="s">
        <v>876</v>
      </c>
      <c r="P19" s="495"/>
      <c r="Q19" s="70"/>
      <c r="R19" s="70"/>
      <c r="S19" s="70"/>
      <c r="T19" s="70">
        <v>2</v>
      </c>
      <c r="U19" s="70"/>
      <c r="V19" s="3"/>
      <c r="W19" s="3"/>
      <c r="X19" s="70"/>
      <c r="Y19" s="70"/>
      <c r="Z19" s="70"/>
      <c r="AA19" s="70"/>
      <c r="AB19" s="70"/>
      <c r="AC19" s="70"/>
      <c r="AD19" s="70"/>
      <c r="AE19" s="70"/>
      <c r="AF19" s="70"/>
      <c r="AG19" s="410"/>
      <c r="AH19" s="475"/>
      <c r="AI19" s="104"/>
      <c r="AJ19" s="669"/>
      <c r="AK19" s="371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1"/>
      <c r="BJ19" s="428"/>
      <c r="BK19" s="251" t="e">
        <f>VLOOKUP(C19,'اعضاء هيئة التدريس'!#REF!,2,)</f>
        <v>#REF!</v>
      </c>
      <c r="BL19" s="281"/>
    </row>
    <row r="20" spans="1:64" s="272" customFormat="1" ht="15.75">
      <c r="A20" s="401">
        <v>8</v>
      </c>
      <c r="B20" s="434" t="s">
        <v>440</v>
      </c>
      <c r="C20" s="434" t="s">
        <v>799</v>
      </c>
      <c r="D20" s="529">
        <v>2</v>
      </c>
      <c r="E20" s="529">
        <v>2</v>
      </c>
      <c r="F20" s="529">
        <v>3</v>
      </c>
      <c r="G20" s="530"/>
      <c r="H20" s="598" t="s">
        <v>1115</v>
      </c>
      <c r="I20" s="531"/>
      <c r="J20" s="531"/>
      <c r="K20" s="531"/>
      <c r="L20" s="531" t="s">
        <v>1068</v>
      </c>
      <c r="M20" s="531"/>
      <c r="N20" s="531"/>
      <c r="O20" s="252" t="s">
        <v>876</v>
      </c>
      <c r="P20" s="445">
        <v>16</v>
      </c>
      <c r="Q20" s="532" t="s">
        <v>1248</v>
      </c>
      <c r="R20" s="533">
        <v>220</v>
      </c>
      <c r="S20" s="534"/>
      <c r="T20" s="535"/>
      <c r="U20" s="535"/>
      <c r="V20" s="535"/>
      <c r="W20" s="535"/>
      <c r="X20" s="535"/>
      <c r="Y20" s="536"/>
      <c r="Z20" s="536"/>
      <c r="AA20" s="535"/>
      <c r="AB20" s="535">
        <v>5</v>
      </c>
      <c r="AC20" s="535"/>
      <c r="AD20" s="535">
        <v>8</v>
      </c>
      <c r="AE20" s="535"/>
      <c r="AF20" s="535"/>
      <c r="AG20" s="535"/>
      <c r="AJ20" s="284"/>
      <c r="AK20" s="371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BK20" s="251" t="e">
        <f>VLOOKUP(C20,'اعضاء هيئة التدريس'!#REF!,2,)</f>
        <v>#REF!</v>
      </c>
    </row>
    <row r="21" spans="1:64" s="272" customFormat="1" ht="15.75">
      <c r="A21" s="6">
        <v>8</v>
      </c>
      <c r="B21" s="115" t="s">
        <v>440</v>
      </c>
      <c r="C21" s="99" t="s">
        <v>799</v>
      </c>
      <c r="D21" s="9">
        <v>2</v>
      </c>
      <c r="E21" s="9">
        <v>2</v>
      </c>
      <c r="F21" s="9">
        <v>3</v>
      </c>
      <c r="G21" s="27"/>
      <c r="H21" s="23" t="s">
        <v>1115</v>
      </c>
      <c r="I21" s="69"/>
      <c r="J21" s="69"/>
      <c r="K21" s="69"/>
      <c r="L21" s="69" t="s">
        <v>865</v>
      </c>
      <c r="M21" s="69"/>
      <c r="N21" s="69"/>
      <c r="O21" s="88" t="s">
        <v>876</v>
      </c>
      <c r="P21" s="495"/>
      <c r="Q21" s="495"/>
      <c r="R21" s="495"/>
      <c r="S21" s="495"/>
      <c r="T21" s="70"/>
      <c r="U21" s="70">
        <v>7</v>
      </c>
      <c r="V21" s="3"/>
      <c r="W21" s="3"/>
      <c r="X21" s="70"/>
      <c r="Y21" s="70">
        <v>5</v>
      </c>
      <c r="Z21" s="70"/>
      <c r="AA21" s="70">
        <v>8</v>
      </c>
      <c r="AB21" s="70"/>
      <c r="AC21" s="70"/>
      <c r="AD21" s="70"/>
      <c r="AE21" s="70"/>
      <c r="AF21" s="70"/>
      <c r="AG21" s="410"/>
      <c r="AH21" s="93"/>
      <c r="AI21" s="93"/>
      <c r="AJ21" s="93"/>
      <c r="AK21" s="371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BK21" s="251" t="e">
        <f>VLOOKUP(C21,'اعضاء هيئة التدريس'!#REF!,2,)</f>
        <v>#REF!</v>
      </c>
    </row>
    <row r="22" spans="1:64" s="272" customFormat="1" ht="15.75">
      <c r="A22" s="401">
        <v>9</v>
      </c>
      <c r="B22" s="241" t="s">
        <v>442</v>
      </c>
      <c r="C22" s="185" t="s">
        <v>801</v>
      </c>
      <c r="D22" s="211">
        <v>0</v>
      </c>
      <c r="E22" s="211">
        <v>2</v>
      </c>
      <c r="F22" s="211">
        <v>1</v>
      </c>
      <c r="G22" s="60"/>
      <c r="H22" s="257" t="s">
        <v>878</v>
      </c>
      <c r="I22" s="250"/>
      <c r="J22" s="250"/>
      <c r="K22" s="250"/>
      <c r="L22" s="250"/>
      <c r="M22" s="250"/>
      <c r="N22" s="250"/>
      <c r="O22" s="250" t="s">
        <v>1447</v>
      </c>
      <c r="P22" s="461"/>
      <c r="Q22" s="280" t="s">
        <v>1248</v>
      </c>
      <c r="R22" s="476">
        <v>161</v>
      </c>
      <c r="S22" s="281"/>
      <c r="T22" s="251"/>
      <c r="U22" s="251"/>
      <c r="V22" s="251"/>
      <c r="W22" s="251"/>
      <c r="X22" s="251"/>
      <c r="Y22" s="282"/>
      <c r="Z22" s="282"/>
      <c r="AA22" s="251"/>
      <c r="AB22" s="251">
        <v>7</v>
      </c>
      <c r="AC22" s="251"/>
      <c r="AD22" s="251"/>
      <c r="AE22" s="251"/>
      <c r="AF22" s="251"/>
      <c r="AG22" s="251"/>
      <c r="AJ22" s="284"/>
      <c r="AK22" s="371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BK22" s="251" t="e">
        <f>VLOOKUP(C22,'اعضاء هيئة التدريس'!#REF!,2,)</f>
        <v>#REF!</v>
      </c>
    </row>
    <row r="23" spans="1:64" s="272" customFormat="1">
      <c r="A23" s="6">
        <v>9</v>
      </c>
      <c r="B23" s="113" t="s">
        <v>442</v>
      </c>
      <c r="C23" s="99" t="s">
        <v>801</v>
      </c>
      <c r="D23" s="9" t="s">
        <v>816</v>
      </c>
      <c r="E23" s="9">
        <v>2</v>
      </c>
      <c r="F23" s="9">
        <v>1</v>
      </c>
      <c r="G23" s="27"/>
      <c r="H23" s="22" t="s">
        <v>878</v>
      </c>
      <c r="I23" s="602"/>
      <c r="J23" s="69"/>
      <c r="K23" s="69"/>
      <c r="L23" s="69"/>
      <c r="M23" s="69"/>
      <c r="N23" s="69"/>
      <c r="O23" s="114"/>
      <c r="P23" s="495"/>
      <c r="Q23" s="495"/>
      <c r="R23" s="495"/>
      <c r="S23" s="495"/>
      <c r="T23" s="70"/>
      <c r="U23" s="70"/>
      <c r="V23" s="3"/>
      <c r="W23" s="3"/>
      <c r="X23" s="70"/>
      <c r="Y23" s="70">
        <v>7</v>
      </c>
      <c r="Z23" s="70"/>
      <c r="AA23" s="70"/>
      <c r="AB23" s="70"/>
      <c r="AC23" s="70"/>
      <c r="AD23" s="70"/>
      <c r="AE23" s="70"/>
      <c r="AF23" s="70"/>
      <c r="AG23" s="410"/>
      <c r="AH23" s="93"/>
      <c r="AI23" s="5"/>
      <c r="AJ23" s="5"/>
      <c r="AK23" s="371"/>
      <c r="AL23" s="283"/>
      <c r="AM23" s="283"/>
      <c r="AN23" s="283"/>
      <c r="AO23" s="283"/>
      <c r="AP23" s="283"/>
      <c r="AQ23" s="283"/>
      <c r="AR23" s="283"/>
      <c r="AS23" s="283"/>
      <c r="AT23" s="283"/>
      <c r="AU23" s="283"/>
      <c r="AV23" s="283"/>
      <c r="BK23" s="251" t="e">
        <f>VLOOKUP(C23,'اعضاء هيئة التدريس'!#REF!,2,)</f>
        <v>#REF!</v>
      </c>
    </row>
    <row r="24" spans="1:64" s="285" customFormat="1" ht="15.75">
      <c r="A24" s="367">
        <v>9</v>
      </c>
      <c r="B24" s="185" t="s">
        <v>407</v>
      </c>
      <c r="C24" s="185" t="s">
        <v>763</v>
      </c>
      <c r="D24" s="211">
        <v>2</v>
      </c>
      <c r="E24" s="211">
        <v>2</v>
      </c>
      <c r="F24" s="211">
        <v>3</v>
      </c>
      <c r="G24" s="60" t="s">
        <v>816</v>
      </c>
      <c r="H24" s="268" t="s">
        <v>874</v>
      </c>
      <c r="I24" s="250"/>
      <c r="J24" s="250"/>
      <c r="K24" s="250"/>
      <c r="L24" s="250" t="s">
        <v>1068</v>
      </c>
      <c r="M24" s="250"/>
      <c r="N24" s="250"/>
      <c r="O24" s="252"/>
      <c r="P24" s="445">
        <v>16</v>
      </c>
      <c r="Q24" s="280"/>
      <c r="R24" s="476">
        <v>0</v>
      </c>
      <c r="S24" s="281"/>
      <c r="T24" s="251"/>
      <c r="U24" s="251"/>
      <c r="V24" s="251"/>
      <c r="W24" s="251"/>
      <c r="X24" s="251"/>
      <c r="Y24" s="282"/>
      <c r="Z24" s="282"/>
      <c r="AA24" s="251"/>
      <c r="AB24" s="251"/>
      <c r="AC24" s="251"/>
      <c r="AD24" s="251"/>
      <c r="AE24" s="251"/>
      <c r="AF24" s="251"/>
      <c r="AG24" s="251"/>
      <c r="AH24" s="272"/>
      <c r="AI24" s="272"/>
      <c r="AJ24" s="284"/>
      <c r="AK24" s="371"/>
      <c r="AL24" s="284"/>
      <c r="AM24" s="284"/>
      <c r="AN24" s="284"/>
      <c r="AO24" s="284"/>
      <c r="AP24" s="284"/>
      <c r="AQ24" s="284"/>
      <c r="AR24" s="284"/>
      <c r="AS24" s="284"/>
      <c r="AT24" s="284"/>
      <c r="AU24" s="284"/>
      <c r="AV24" s="284"/>
      <c r="BK24" s="251" t="e">
        <f>VLOOKUP(C24,'اعضاء هيئة التدريس'!#REF!,2,)</f>
        <v>#REF!</v>
      </c>
    </row>
    <row r="25" spans="1:64" s="285" customFormat="1">
      <c r="A25" s="6">
        <v>10</v>
      </c>
      <c r="B25" s="113" t="s">
        <v>407</v>
      </c>
      <c r="C25" s="99" t="s">
        <v>763</v>
      </c>
      <c r="D25" s="9">
        <v>2</v>
      </c>
      <c r="E25" s="9">
        <v>2</v>
      </c>
      <c r="F25" s="9">
        <v>3</v>
      </c>
      <c r="G25" s="27" t="s">
        <v>816</v>
      </c>
      <c r="H25" s="22" t="s">
        <v>869</v>
      </c>
      <c r="I25" s="69"/>
      <c r="J25" s="69"/>
      <c r="K25" s="69" t="s">
        <v>870</v>
      </c>
      <c r="L25" s="69"/>
      <c r="M25" s="69"/>
      <c r="N25" s="69"/>
      <c r="O25" s="88" t="s">
        <v>863</v>
      </c>
      <c r="P25" s="495"/>
      <c r="Q25" s="495"/>
      <c r="R25" s="495"/>
      <c r="S25" s="495"/>
      <c r="T25" s="70"/>
      <c r="U25" s="70"/>
      <c r="V25" s="3"/>
      <c r="W25" s="3"/>
      <c r="X25" s="70"/>
      <c r="Y25" s="70"/>
      <c r="Z25" s="70"/>
      <c r="AA25" s="70"/>
      <c r="AB25" s="70"/>
      <c r="AC25" s="70"/>
      <c r="AD25" s="70"/>
      <c r="AE25" s="70"/>
      <c r="AF25" s="70"/>
      <c r="AG25" s="410"/>
      <c r="AH25" s="93"/>
      <c r="AI25" s="5"/>
      <c r="AJ25" s="5"/>
      <c r="AK25" s="371"/>
      <c r="AL25" s="284"/>
      <c r="AM25" s="284"/>
      <c r="AN25" s="284"/>
      <c r="AO25" s="284"/>
      <c r="AP25" s="284"/>
      <c r="AQ25" s="284"/>
      <c r="AR25" s="284"/>
      <c r="AS25" s="284"/>
      <c r="AT25" s="284"/>
      <c r="AU25" s="284"/>
      <c r="AV25" s="284"/>
      <c r="BK25" s="251" t="e">
        <f>VLOOKUP(C25,'اعضاء هيئة التدريس'!#REF!,2,)</f>
        <v>#REF!</v>
      </c>
    </row>
    <row r="26" spans="1:64" s="285" customFormat="1" ht="15.75">
      <c r="A26" s="367">
        <v>5</v>
      </c>
      <c r="B26" s="345" t="s">
        <v>411</v>
      </c>
      <c r="C26" s="185" t="s">
        <v>767</v>
      </c>
      <c r="D26" s="211">
        <v>2</v>
      </c>
      <c r="E26" s="211">
        <v>2</v>
      </c>
      <c r="F26" s="211">
        <v>3</v>
      </c>
      <c r="G26" s="60" t="s">
        <v>759</v>
      </c>
      <c r="H26" s="257" t="s">
        <v>866</v>
      </c>
      <c r="I26" s="251"/>
      <c r="J26" s="251"/>
      <c r="K26" s="282"/>
      <c r="L26" s="251"/>
      <c r="M26" s="252" t="s">
        <v>1067</v>
      </c>
      <c r="N26" s="251"/>
      <c r="O26" s="386" t="s">
        <v>1316</v>
      </c>
      <c r="P26" s="440">
        <v>20</v>
      </c>
      <c r="Q26" s="281"/>
      <c r="R26" s="469">
        <v>0</v>
      </c>
      <c r="S26" s="281"/>
      <c r="T26" s="251"/>
      <c r="U26" s="251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72"/>
      <c r="AI26" s="272"/>
      <c r="AJ26" s="272"/>
      <c r="AK26" s="371"/>
      <c r="AL26" s="284"/>
      <c r="AM26" s="284"/>
      <c r="AN26" s="284"/>
      <c r="AO26" s="284"/>
      <c r="AP26" s="284"/>
      <c r="AQ26" s="284"/>
      <c r="AR26" s="284"/>
      <c r="AS26" s="284"/>
      <c r="AT26" s="284"/>
      <c r="AU26" s="284"/>
      <c r="AV26" s="284"/>
      <c r="BK26" s="251" t="e">
        <f>VLOOKUP(C26,'اعضاء هيئة التدريس'!#REF!,2,)</f>
        <v>#REF!</v>
      </c>
    </row>
    <row r="27" spans="1:64" s="285" customFormat="1" ht="15.75">
      <c r="A27" s="401">
        <v>12</v>
      </c>
      <c r="B27" s="185" t="s">
        <v>427</v>
      </c>
      <c r="C27" s="185" t="s">
        <v>785</v>
      </c>
      <c r="D27" s="211">
        <v>2</v>
      </c>
      <c r="E27" s="211">
        <v>2</v>
      </c>
      <c r="F27" s="211">
        <v>3</v>
      </c>
      <c r="G27" s="60"/>
      <c r="H27" s="257" t="s">
        <v>1252</v>
      </c>
      <c r="I27" s="250"/>
      <c r="J27" s="250" t="s">
        <v>1068</v>
      </c>
      <c r="K27" s="250"/>
      <c r="L27" s="250"/>
      <c r="M27" s="250"/>
      <c r="N27" s="250"/>
      <c r="O27" s="386" t="s">
        <v>1327</v>
      </c>
      <c r="P27" s="447">
        <v>5</v>
      </c>
      <c r="Q27" s="344"/>
      <c r="R27" s="469">
        <v>12</v>
      </c>
      <c r="S27" s="281"/>
      <c r="T27" s="251"/>
      <c r="U27" s="251"/>
      <c r="V27" s="251"/>
      <c r="W27" s="251"/>
      <c r="X27" s="251"/>
      <c r="Y27" s="282"/>
      <c r="Z27" s="282"/>
      <c r="AA27" s="251"/>
      <c r="AB27" s="251"/>
      <c r="AC27" s="251"/>
      <c r="AD27" s="251"/>
      <c r="AE27" s="251"/>
      <c r="AF27" s="251"/>
      <c r="AG27" s="251"/>
      <c r="AH27" s="272"/>
      <c r="AI27" s="272"/>
      <c r="AJ27" s="283"/>
      <c r="AK27" s="371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BK27" s="251" t="e">
        <f>VLOOKUP(C27,'اعضاء هيئة التدريس'!#REF!,2,)</f>
        <v>#REF!</v>
      </c>
    </row>
    <row r="28" spans="1:64" s="285" customFormat="1">
      <c r="A28" s="6">
        <v>11</v>
      </c>
      <c r="B28" s="113" t="s">
        <v>427</v>
      </c>
      <c r="C28" s="99" t="s">
        <v>785</v>
      </c>
      <c r="D28" s="9">
        <v>2</v>
      </c>
      <c r="E28" s="9">
        <v>2</v>
      </c>
      <c r="F28" s="9">
        <v>3</v>
      </c>
      <c r="G28" s="27"/>
      <c r="H28" s="22" t="s">
        <v>1116</v>
      </c>
      <c r="I28" s="69"/>
      <c r="J28" s="69" t="s">
        <v>865</v>
      </c>
      <c r="K28" s="69"/>
      <c r="L28" s="69"/>
      <c r="M28" s="69"/>
      <c r="N28" s="69"/>
      <c r="O28" s="114"/>
      <c r="P28" s="495"/>
      <c r="Q28" s="495"/>
      <c r="R28" s="495"/>
      <c r="S28" s="495"/>
      <c r="T28" s="70"/>
      <c r="U28" s="70"/>
      <c r="V28" s="3"/>
      <c r="W28" s="3"/>
      <c r="X28" s="70"/>
      <c r="Y28" s="70"/>
      <c r="Z28" s="70"/>
      <c r="AA28" s="70"/>
      <c r="AB28" s="70"/>
      <c r="AC28" s="70"/>
      <c r="AD28" s="70"/>
      <c r="AE28" s="70"/>
      <c r="AF28" s="70"/>
      <c r="AG28" s="143"/>
      <c r="AH28" s="5"/>
      <c r="AI28" s="5"/>
      <c r="AJ28" s="5"/>
      <c r="AK28" s="371"/>
      <c r="AL28" s="284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BK28" s="251" t="e">
        <f>VLOOKUP(C28,'اعضاء هيئة التدريس'!#REF!,2,)</f>
        <v>#REF!</v>
      </c>
    </row>
    <row r="29" spans="1:64" s="285" customFormat="1" ht="15.75" customHeight="1">
      <c r="A29" s="401">
        <v>13</v>
      </c>
      <c r="B29" s="185" t="s">
        <v>408</v>
      </c>
      <c r="C29" s="185" t="s">
        <v>764</v>
      </c>
      <c r="D29" s="211">
        <v>2</v>
      </c>
      <c r="E29" s="211">
        <v>2</v>
      </c>
      <c r="F29" s="211">
        <v>3</v>
      </c>
      <c r="G29" s="60" t="s">
        <v>756</v>
      </c>
      <c r="H29" s="257" t="s">
        <v>864</v>
      </c>
      <c r="I29" s="250"/>
      <c r="J29" s="250"/>
      <c r="K29" s="250"/>
      <c r="L29" s="237" t="s">
        <v>1067</v>
      </c>
      <c r="M29" s="250"/>
      <c r="N29" s="250"/>
      <c r="O29" s="431" t="s">
        <v>968</v>
      </c>
      <c r="P29" s="446">
        <v>15</v>
      </c>
      <c r="Q29" s="280"/>
      <c r="R29" s="476">
        <v>37</v>
      </c>
      <c r="S29" s="281"/>
      <c r="T29" s="251"/>
      <c r="U29" s="251"/>
      <c r="V29" s="251"/>
      <c r="W29" s="251"/>
      <c r="X29" s="251"/>
      <c r="Y29" s="282"/>
      <c r="Z29" s="282"/>
      <c r="AA29" s="251"/>
      <c r="AB29" s="251"/>
      <c r="AC29" s="251"/>
      <c r="AD29" s="251"/>
      <c r="AE29" s="251"/>
      <c r="AF29" s="251"/>
      <c r="AG29" s="251"/>
      <c r="AH29" s="272"/>
      <c r="AI29" s="272"/>
      <c r="AJ29" s="284"/>
      <c r="AK29" s="371"/>
      <c r="AL29" s="284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BK29" s="251" t="e">
        <f>VLOOKUP(C29,'اعضاء هيئة التدريس'!#REF!,2,)</f>
        <v>#REF!</v>
      </c>
    </row>
    <row r="30" spans="1:64" s="272" customFormat="1" ht="15.75" customHeight="1">
      <c r="A30" s="6">
        <v>12</v>
      </c>
      <c r="B30" s="113" t="s">
        <v>408</v>
      </c>
      <c r="C30" s="99" t="s">
        <v>764</v>
      </c>
      <c r="D30" s="9">
        <v>2</v>
      </c>
      <c r="E30" s="9">
        <v>2</v>
      </c>
      <c r="F30" s="9">
        <v>3</v>
      </c>
      <c r="G30" s="27" t="s">
        <v>756</v>
      </c>
      <c r="H30" s="22" t="s">
        <v>864</v>
      </c>
      <c r="I30" s="69"/>
      <c r="J30" s="69"/>
      <c r="K30" s="69"/>
      <c r="L30" s="69" t="s">
        <v>862</v>
      </c>
      <c r="M30" s="69"/>
      <c r="N30" s="69"/>
      <c r="O30" s="640" t="s">
        <v>879</v>
      </c>
      <c r="P30" s="495"/>
      <c r="Q30" s="495"/>
      <c r="R30" s="495"/>
      <c r="S30" s="495"/>
      <c r="T30" s="70"/>
      <c r="U30" s="70"/>
      <c r="V30" s="3"/>
      <c r="W30" s="3"/>
      <c r="X30" s="70"/>
      <c r="Y30" s="70"/>
      <c r="Z30" s="70"/>
      <c r="AA30" s="70"/>
      <c r="AB30" s="70"/>
      <c r="AC30" s="70"/>
      <c r="AD30" s="70"/>
      <c r="AE30" s="70"/>
      <c r="AF30" s="70"/>
      <c r="AG30" s="410"/>
      <c r="AH30" s="93"/>
      <c r="AI30" s="5"/>
      <c r="AJ30" s="5"/>
      <c r="AK30" s="371"/>
      <c r="AL30" s="283"/>
      <c r="AM30" s="283"/>
      <c r="AN30" s="283"/>
      <c r="AO30" s="283"/>
      <c r="AP30" s="283"/>
      <c r="AQ30" s="283"/>
      <c r="AR30" s="283"/>
      <c r="AS30" s="283"/>
      <c r="AT30" s="283"/>
      <c r="AU30" s="283"/>
      <c r="AV30" s="283"/>
      <c r="BK30" s="251" t="e">
        <f>VLOOKUP(C30,'اعضاء هيئة التدريس'!#REF!,2,)</f>
        <v>#REF!</v>
      </c>
    </row>
    <row r="31" spans="1:64" s="272" customFormat="1">
      <c r="A31" s="6">
        <v>13</v>
      </c>
      <c r="B31" s="113" t="s">
        <v>409</v>
      </c>
      <c r="C31" s="99" t="s">
        <v>765</v>
      </c>
      <c r="D31" s="9">
        <v>2</v>
      </c>
      <c r="E31" s="9">
        <v>2</v>
      </c>
      <c r="F31" s="9">
        <v>3</v>
      </c>
      <c r="G31" s="27" t="s">
        <v>756</v>
      </c>
      <c r="H31" s="36" t="s">
        <v>875</v>
      </c>
      <c r="I31" s="69"/>
      <c r="J31" s="69"/>
      <c r="K31" s="73" t="s">
        <v>862</v>
      </c>
      <c r="L31" s="69"/>
      <c r="M31" s="69"/>
      <c r="N31" s="69"/>
      <c r="O31" s="88" t="s">
        <v>1117</v>
      </c>
      <c r="P31" s="495"/>
      <c r="Q31" s="495"/>
      <c r="R31" s="495"/>
      <c r="S31" s="495"/>
      <c r="T31" s="70"/>
      <c r="U31" s="70"/>
      <c r="V31" s="3"/>
      <c r="W31" s="3"/>
      <c r="X31" s="70"/>
      <c r="Y31" s="70"/>
      <c r="Z31" s="70"/>
      <c r="AA31" s="70"/>
      <c r="AB31" s="70"/>
      <c r="AC31" s="70"/>
      <c r="AD31" s="70"/>
      <c r="AE31" s="70"/>
      <c r="AF31" s="70"/>
      <c r="AG31" s="143"/>
      <c r="AH31" s="5"/>
      <c r="AI31" s="5"/>
      <c r="AJ31" s="5"/>
      <c r="AK31" s="371"/>
      <c r="AL31" s="283"/>
      <c r="AM31" s="283"/>
      <c r="AN31" s="283"/>
      <c r="AO31" s="283"/>
      <c r="AP31" s="283"/>
      <c r="AQ31" s="283"/>
      <c r="AR31" s="283"/>
      <c r="AS31" s="283"/>
      <c r="AT31" s="283"/>
      <c r="AU31" s="283"/>
      <c r="AV31" s="283"/>
      <c r="BK31" s="251" t="e">
        <f>VLOOKUP(C31,'اعضاء هيئة التدريس'!#REF!,2,)</f>
        <v>#REF!</v>
      </c>
    </row>
    <row r="32" spans="1:64" s="272" customFormat="1" ht="15.75">
      <c r="A32" s="401">
        <v>14</v>
      </c>
      <c r="B32" s="185" t="s">
        <v>410</v>
      </c>
      <c r="C32" s="185" t="s">
        <v>766</v>
      </c>
      <c r="D32" s="211">
        <v>1</v>
      </c>
      <c r="E32" s="211">
        <v>2</v>
      </c>
      <c r="F32" s="211">
        <v>2</v>
      </c>
      <c r="G32" s="60" t="s">
        <v>756</v>
      </c>
      <c r="H32" s="257" t="s">
        <v>864</v>
      </c>
      <c r="I32" s="250"/>
      <c r="J32" s="250"/>
      <c r="K32" s="252"/>
      <c r="L32" s="250" t="s">
        <v>1147</v>
      </c>
      <c r="M32" s="250"/>
      <c r="N32" s="250"/>
      <c r="O32" s="386" t="s">
        <v>1316</v>
      </c>
      <c r="P32" s="445">
        <v>16</v>
      </c>
      <c r="Q32" s="280"/>
      <c r="R32" s="476">
        <v>141</v>
      </c>
      <c r="S32" s="281"/>
      <c r="T32" s="251"/>
      <c r="U32" s="251"/>
      <c r="V32" s="251"/>
      <c r="W32" s="251"/>
      <c r="X32" s="251"/>
      <c r="Y32" s="282"/>
      <c r="Z32" s="282"/>
      <c r="AA32" s="251"/>
      <c r="AB32" s="251"/>
      <c r="AC32" s="251"/>
      <c r="AD32" s="251"/>
      <c r="AE32" s="251"/>
      <c r="AF32" s="251"/>
      <c r="AG32" s="251"/>
      <c r="AJ32" s="283"/>
      <c r="AK32" s="371"/>
      <c r="AL32" s="283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BK32" s="251" t="e">
        <f>VLOOKUP(C32,'اعضاء هيئة التدريس'!#REF!,2,)</f>
        <v>#REF!</v>
      </c>
    </row>
    <row r="33" spans="1:63" s="272" customFormat="1">
      <c r="A33" s="6">
        <v>14</v>
      </c>
      <c r="B33" s="113" t="s">
        <v>410</v>
      </c>
      <c r="C33" s="99" t="s">
        <v>766</v>
      </c>
      <c r="D33" s="9">
        <v>1</v>
      </c>
      <c r="E33" s="9">
        <v>2</v>
      </c>
      <c r="F33" s="9">
        <v>2</v>
      </c>
      <c r="G33" s="27" t="s">
        <v>756</v>
      </c>
      <c r="H33" s="22" t="s">
        <v>864</v>
      </c>
      <c r="I33" s="69"/>
      <c r="J33" s="69"/>
      <c r="K33" s="116"/>
      <c r="L33" s="69" t="s">
        <v>1068</v>
      </c>
      <c r="M33" s="69"/>
      <c r="N33" s="69"/>
      <c r="O33" s="88" t="s">
        <v>863</v>
      </c>
      <c r="P33" s="495"/>
      <c r="Q33" s="495"/>
      <c r="R33" s="495"/>
      <c r="S33" s="495"/>
      <c r="T33" s="70"/>
      <c r="U33" s="70"/>
      <c r="V33" s="3"/>
      <c r="W33" s="3"/>
      <c r="X33" s="70"/>
      <c r="Y33" s="70"/>
      <c r="Z33" s="70"/>
      <c r="AA33" s="70"/>
      <c r="AB33" s="70"/>
      <c r="AC33" s="70"/>
      <c r="AD33" s="70"/>
      <c r="AE33" s="70"/>
      <c r="AF33" s="70"/>
      <c r="AG33" s="143"/>
      <c r="AH33" s="5"/>
      <c r="AI33" s="5"/>
      <c r="AJ33" s="5"/>
      <c r="AK33" s="371"/>
      <c r="AL33" s="283"/>
      <c r="AM33" s="283"/>
      <c r="AN33" s="283"/>
      <c r="AO33" s="283"/>
      <c r="AP33" s="283"/>
      <c r="AQ33" s="283"/>
      <c r="AR33" s="283"/>
      <c r="AS33" s="283"/>
      <c r="AT33" s="283"/>
      <c r="AU33" s="283"/>
      <c r="AV33" s="283"/>
      <c r="BK33" s="251" t="e">
        <f>VLOOKUP(C33,'اعضاء هيئة التدريس'!#REF!,2,)</f>
        <v>#REF!</v>
      </c>
    </row>
    <row r="34" spans="1:63" s="272" customFormat="1" ht="15.75" customHeight="1">
      <c r="A34" s="401">
        <v>15</v>
      </c>
      <c r="B34" s="503" t="s">
        <v>443</v>
      </c>
      <c r="C34" s="339" t="s">
        <v>802</v>
      </c>
      <c r="D34" s="216">
        <v>1</v>
      </c>
      <c r="E34" s="216">
        <v>2</v>
      </c>
      <c r="F34" s="216">
        <v>2</v>
      </c>
      <c r="G34" s="403" t="s">
        <v>801</v>
      </c>
      <c r="H34" s="404" t="s">
        <v>874</v>
      </c>
      <c r="I34" s="405"/>
      <c r="J34" s="405"/>
      <c r="K34" s="405"/>
      <c r="L34" s="405" t="s">
        <v>1121</v>
      </c>
      <c r="M34" s="405"/>
      <c r="N34" s="405"/>
      <c r="O34" s="386" t="s">
        <v>1316</v>
      </c>
      <c r="P34" s="446">
        <v>15</v>
      </c>
      <c r="Q34" s="443"/>
      <c r="R34" s="468">
        <v>64</v>
      </c>
      <c r="S34" s="407"/>
      <c r="T34" s="406"/>
      <c r="U34" s="406"/>
      <c r="V34" s="406"/>
      <c r="W34" s="406"/>
      <c r="X34" s="406"/>
      <c r="Y34" s="406"/>
      <c r="Z34" s="406"/>
      <c r="AA34" s="406"/>
      <c r="AB34" s="406"/>
      <c r="AC34" s="406"/>
      <c r="AD34" s="406"/>
      <c r="AE34" s="406"/>
      <c r="AF34" s="407"/>
      <c r="AG34" s="406"/>
      <c r="AH34" s="221"/>
      <c r="AI34" s="221"/>
      <c r="AJ34" s="220"/>
      <c r="AK34" s="371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BK34" s="251" t="e">
        <f>VLOOKUP(C34,'اعضاء هيئة التدريس'!#REF!,2,)</f>
        <v>#REF!</v>
      </c>
    </row>
    <row r="35" spans="1:63" s="272" customFormat="1" ht="15.75" customHeight="1">
      <c r="A35" s="6">
        <v>15</v>
      </c>
      <c r="B35" s="117" t="s">
        <v>443</v>
      </c>
      <c r="C35" s="670" t="s">
        <v>802</v>
      </c>
      <c r="D35" s="9">
        <v>1</v>
      </c>
      <c r="E35" s="9">
        <v>2</v>
      </c>
      <c r="F35" s="9">
        <v>2</v>
      </c>
      <c r="G35" s="9" t="s">
        <v>801</v>
      </c>
      <c r="H35" s="40" t="s">
        <v>874</v>
      </c>
      <c r="I35" s="118"/>
      <c r="J35" s="118"/>
      <c r="K35" s="118"/>
      <c r="L35" s="118" t="s">
        <v>1067</v>
      </c>
      <c r="M35" s="118"/>
      <c r="N35" s="118"/>
      <c r="O35" s="633"/>
      <c r="P35" s="644"/>
      <c r="Q35" s="644"/>
      <c r="R35" s="644"/>
      <c r="S35" s="644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70"/>
      <c r="AF35" s="70"/>
      <c r="AG35" s="143"/>
      <c r="AH35" s="5"/>
      <c r="AI35" s="93"/>
      <c r="AJ35" s="93"/>
      <c r="AK35" s="371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BK35" s="251" t="e">
        <f>VLOOKUP(C35,'اعضاء هيئة التدريس'!#REF!,2,)</f>
        <v>#REF!</v>
      </c>
    </row>
    <row r="36" spans="1:63" s="272" customFormat="1" ht="15.75" customHeight="1">
      <c r="A36" s="401">
        <v>16</v>
      </c>
      <c r="B36" s="503" t="s">
        <v>450</v>
      </c>
      <c r="C36" s="456" t="s">
        <v>807</v>
      </c>
      <c r="D36" s="216">
        <v>3</v>
      </c>
      <c r="E36" s="216">
        <v>2</v>
      </c>
      <c r="F36" s="216">
        <v>2</v>
      </c>
      <c r="G36" s="403" t="s">
        <v>799</v>
      </c>
      <c r="H36" s="408" t="s">
        <v>1118</v>
      </c>
      <c r="I36" s="405" t="s">
        <v>1068</v>
      </c>
      <c r="J36" s="405"/>
      <c r="K36" s="405"/>
      <c r="L36" s="405"/>
      <c r="M36" s="405"/>
      <c r="N36" s="405"/>
      <c r="O36" s="386" t="s">
        <v>1316</v>
      </c>
      <c r="P36" s="446">
        <v>2</v>
      </c>
      <c r="Q36" s="562"/>
      <c r="R36" s="468">
        <v>2</v>
      </c>
      <c r="S36" s="407"/>
      <c r="T36" s="406"/>
      <c r="U36" s="406"/>
      <c r="V36" s="406"/>
      <c r="W36" s="406"/>
      <c r="X36" s="406"/>
      <c r="Y36" s="406"/>
      <c r="Z36" s="406"/>
      <c r="AA36" s="406"/>
      <c r="AB36" s="406"/>
      <c r="AC36" s="406"/>
      <c r="AD36" s="406"/>
      <c r="AE36" s="406"/>
      <c r="AF36" s="406"/>
      <c r="AG36" s="406"/>
      <c r="AH36" s="221"/>
      <c r="AI36" s="221"/>
      <c r="AJ36" s="220"/>
      <c r="AK36" s="371"/>
      <c r="AL36" s="283"/>
      <c r="AM36" s="283"/>
      <c r="AN36" s="283"/>
      <c r="AO36" s="283"/>
      <c r="AP36" s="283"/>
      <c r="AQ36" s="283"/>
      <c r="AR36" s="283"/>
      <c r="AS36" s="283"/>
      <c r="AT36" s="283"/>
      <c r="AU36" s="283"/>
      <c r="AV36" s="283"/>
      <c r="BK36" s="251" t="e">
        <f>VLOOKUP(C36,'اعضاء هيئة التدريس'!#REF!,2,)</f>
        <v>#REF!</v>
      </c>
    </row>
    <row r="37" spans="1:63" s="272" customFormat="1" ht="22.5" customHeight="1">
      <c r="A37" s="6">
        <v>16</v>
      </c>
      <c r="B37" s="117" t="s">
        <v>450</v>
      </c>
      <c r="C37" s="670" t="s">
        <v>807</v>
      </c>
      <c r="D37" s="9">
        <v>3</v>
      </c>
      <c r="E37" s="9">
        <v>2</v>
      </c>
      <c r="F37" s="9">
        <v>2</v>
      </c>
      <c r="G37" s="9" t="s">
        <v>799</v>
      </c>
      <c r="H37" s="119" t="s">
        <v>1118</v>
      </c>
      <c r="I37" s="118" t="s">
        <v>1068</v>
      </c>
      <c r="J37" s="118"/>
      <c r="K37" s="118"/>
      <c r="L37" s="118"/>
      <c r="M37" s="118"/>
      <c r="N37" s="118"/>
      <c r="O37" s="639" t="s">
        <v>867</v>
      </c>
      <c r="P37" s="644"/>
      <c r="Q37" s="644"/>
      <c r="R37" s="644"/>
      <c r="S37" s="644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70"/>
      <c r="AF37" s="70"/>
      <c r="AG37" s="143"/>
      <c r="AH37" s="5"/>
      <c r="AI37" s="93"/>
      <c r="AJ37" s="93"/>
      <c r="AK37" s="371"/>
      <c r="AL37" s="283"/>
      <c r="AM37" s="283"/>
      <c r="AN37" s="283"/>
      <c r="AO37" s="283"/>
      <c r="AP37" s="283"/>
      <c r="AQ37" s="283"/>
      <c r="AR37" s="283"/>
      <c r="AS37" s="283"/>
      <c r="AT37" s="283"/>
      <c r="AU37" s="283"/>
      <c r="AV37" s="283"/>
      <c r="BK37" s="251" t="e">
        <f>VLOOKUP(C37,'اعضاء هيئة التدريس'!#REF!,2,)</f>
        <v>#REF!</v>
      </c>
    </row>
    <row r="38" spans="1:63" s="272" customFormat="1" ht="15.75">
      <c r="A38" s="401">
        <v>17</v>
      </c>
      <c r="B38" s="185" t="s">
        <v>451</v>
      </c>
      <c r="C38" s="185" t="s">
        <v>808</v>
      </c>
      <c r="D38" s="211">
        <v>1</v>
      </c>
      <c r="E38" s="211">
        <v>2</v>
      </c>
      <c r="F38" s="211">
        <v>2</v>
      </c>
      <c r="G38" s="60" t="s">
        <v>762</v>
      </c>
      <c r="H38" s="257" t="s">
        <v>878</v>
      </c>
      <c r="I38" s="250"/>
      <c r="J38" s="250" t="s">
        <v>1067</v>
      </c>
      <c r="K38" s="250"/>
      <c r="L38" s="250"/>
      <c r="M38" s="250"/>
      <c r="N38" s="250"/>
      <c r="O38" s="386" t="s">
        <v>1322</v>
      </c>
      <c r="P38" s="446">
        <v>4</v>
      </c>
      <c r="Q38" s="280"/>
      <c r="R38" s="476">
        <v>90</v>
      </c>
      <c r="S38" s="281"/>
      <c r="T38" s="251"/>
      <c r="U38" s="251"/>
      <c r="V38" s="251"/>
      <c r="W38" s="251"/>
      <c r="X38" s="251"/>
      <c r="Y38" s="282"/>
      <c r="Z38" s="282"/>
      <c r="AA38" s="251"/>
      <c r="AB38" s="251"/>
      <c r="AC38" s="251"/>
      <c r="AD38" s="251"/>
      <c r="AE38" s="251"/>
      <c r="AF38" s="251"/>
      <c r="AG38" s="251"/>
      <c r="AJ38" s="283"/>
      <c r="AK38" s="371"/>
      <c r="AL38" s="283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BK38" s="251" t="e">
        <f>VLOOKUP(C38,'اعضاء هيئة التدريس'!#REF!,2,)</f>
        <v>#REF!</v>
      </c>
    </row>
    <row r="39" spans="1:63" s="272" customFormat="1">
      <c r="A39" s="6">
        <v>17</v>
      </c>
      <c r="B39" s="113" t="s">
        <v>451</v>
      </c>
      <c r="C39" s="99" t="s">
        <v>808</v>
      </c>
      <c r="D39" s="9">
        <v>2</v>
      </c>
      <c r="E39" s="9">
        <v>2</v>
      </c>
      <c r="F39" s="9">
        <v>1</v>
      </c>
      <c r="G39" s="27" t="s">
        <v>762</v>
      </c>
      <c r="H39" s="22" t="s">
        <v>878</v>
      </c>
      <c r="I39" s="69"/>
      <c r="J39" s="69"/>
      <c r="K39" s="69"/>
      <c r="L39" s="69" t="s">
        <v>865</v>
      </c>
      <c r="M39" s="69"/>
      <c r="N39" s="69"/>
      <c r="O39" s="88" t="s">
        <v>890</v>
      </c>
      <c r="P39" s="495"/>
      <c r="Q39" s="495"/>
      <c r="R39" s="495"/>
      <c r="S39" s="495"/>
      <c r="T39" s="70"/>
      <c r="U39" s="70"/>
      <c r="V39" s="3"/>
      <c r="W39" s="3"/>
      <c r="X39" s="70"/>
      <c r="Y39" s="70"/>
      <c r="Z39" s="70"/>
      <c r="AA39" s="70"/>
      <c r="AB39" s="70"/>
      <c r="AC39" s="70"/>
      <c r="AD39" s="70"/>
      <c r="AE39" s="70"/>
      <c r="AF39" s="70"/>
      <c r="AG39" s="143"/>
      <c r="AH39" s="5"/>
      <c r="AI39" s="93"/>
      <c r="AJ39" s="93"/>
      <c r="AK39" s="372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BK39" s="251" t="e">
        <f>VLOOKUP(C39,'اعضاء هيئة التدريس'!#REF!,2,)</f>
        <v>#REF!</v>
      </c>
    </row>
    <row r="40" spans="1:63" s="272" customFormat="1" ht="15.75">
      <c r="A40" s="401">
        <v>18</v>
      </c>
      <c r="B40" s="185" t="s">
        <v>413</v>
      </c>
      <c r="C40" s="185" t="s">
        <v>769</v>
      </c>
      <c r="D40" s="211">
        <v>1</v>
      </c>
      <c r="E40" s="211">
        <v>2</v>
      </c>
      <c r="F40" s="211">
        <v>2</v>
      </c>
      <c r="G40" s="60" t="s">
        <v>762</v>
      </c>
      <c r="H40" s="257" t="s">
        <v>872</v>
      </c>
      <c r="I40" s="250"/>
      <c r="J40" s="250" t="s">
        <v>1119</v>
      </c>
      <c r="K40" s="250"/>
      <c r="L40" s="250"/>
      <c r="M40" s="250"/>
      <c r="N40" s="250"/>
      <c r="O40" s="386" t="s">
        <v>1316</v>
      </c>
      <c r="P40" s="446">
        <v>6</v>
      </c>
      <c r="Q40" s="344"/>
      <c r="R40" s="469">
        <v>64</v>
      </c>
      <c r="S40" s="281"/>
      <c r="T40" s="251"/>
      <c r="U40" s="251"/>
      <c r="V40" s="251"/>
      <c r="W40" s="251"/>
      <c r="X40" s="251"/>
      <c r="Y40" s="282"/>
      <c r="Z40" s="282"/>
      <c r="AA40" s="251"/>
      <c r="AB40" s="251"/>
      <c r="AC40" s="251"/>
      <c r="AD40" s="251"/>
      <c r="AE40" s="251"/>
      <c r="AF40" s="251"/>
      <c r="AG40" s="251"/>
      <c r="AK40" s="372"/>
      <c r="AL40" s="283"/>
      <c r="AM40" s="283"/>
      <c r="AN40" s="283"/>
      <c r="AO40" s="283"/>
      <c r="AP40" s="283"/>
      <c r="AQ40" s="283"/>
      <c r="AR40" s="283"/>
      <c r="AS40" s="283"/>
      <c r="AT40" s="283"/>
      <c r="AU40" s="283"/>
      <c r="AV40" s="283"/>
      <c r="BK40" s="251" t="e">
        <f>VLOOKUP(C40,'اعضاء هيئة التدريس'!#REF!,2,)</f>
        <v>#REF!</v>
      </c>
    </row>
    <row r="41" spans="1:63" s="272" customFormat="1">
      <c r="A41" s="6">
        <v>18</v>
      </c>
      <c r="B41" s="113" t="s">
        <v>413</v>
      </c>
      <c r="C41" s="99" t="s">
        <v>769</v>
      </c>
      <c r="D41" s="9">
        <v>1</v>
      </c>
      <c r="E41" s="9">
        <v>2</v>
      </c>
      <c r="F41" s="9">
        <v>2</v>
      </c>
      <c r="G41" s="27" t="s">
        <v>762</v>
      </c>
      <c r="H41" s="22" t="s">
        <v>872</v>
      </c>
      <c r="I41" s="69"/>
      <c r="J41" s="69" t="s">
        <v>87</v>
      </c>
      <c r="K41" s="69"/>
      <c r="L41" s="69"/>
      <c r="M41" s="69"/>
      <c r="N41" s="69"/>
      <c r="O41" s="114" t="s">
        <v>1140</v>
      </c>
      <c r="P41" s="495"/>
      <c r="Q41" s="495"/>
      <c r="R41" s="495"/>
      <c r="S41" s="495"/>
      <c r="T41" s="70"/>
      <c r="U41" s="70"/>
      <c r="V41" s="3"/>
      <c r="W41" s="3"/>
      <c r="X41" s="70"/>
      <c r="Y41" s="70"/>
      <c r="Z41" s="70"/>
      <c r="AA41" s="70"/>
      <c r="AB41" s="70"/>
      <c r="AC41" s="70"/>
      <c r="AD41" s="70"/>
      <c r="AE41" s="70"/>
      <c r="AF41" s="70"/>
      <c r="AG41" s="143"/>
      <c r="AH41" s="5"/>
      <c r="AI41" s="93"/>
      <c r="AJ41" s="93"/>
      <c r="AK41" s="372"/>
      <c r="AL41" s="283"/>
      <c r="AM41" s="283"/>
      <c r="AN41" s="283"/>
      <c r="AO41" s="283"/>
      <c r="AP41" s="283"/>
      <c r="AQ41" s="283"/>
      <c r="AR41" s="283"/>
      <c r="AS41" s="283"/>
      <c r="AT41" s="283"/>
      <c r="AU41" s="283"/>
      <c r="AV41" s="283"/>
      <c r="BK41" s="251" t="e">
        <f>VLOOKUP(C41,'اعضاء هيئة التدريس'!#REF!,2,)</f>
        <v>#REF!</v>
      </c>
    </row>
    <row r="42" spans="1:63" s="272" customFormat="1" ht="15.75" customHeight="1">
      <c r="A42" s="401">
        <v>19</v>
      </c>
      <c r="B42" s="185" t="s">
        <v>433</v>
      </c>
      <c r="C42" s="185" t="s">
        <v>791</v>
      </c>
      <c r="D42" s="211">
        <v>2</v>
      </c>
      <c r="E42" s="211">
        <v>2</v>
      </c>
      <c r="F42" s="211">
        <v>3</v>
      </c>
      <c r="G42" s="60" t="s">
        <v>763</v>
      </c>
      <c r="H42" s="257" t="s">
        <v>872</v>
      </c>
      <c r="I42" s="250"/>
      <c r="J42" s="250"/>
      <c r="K42" s="250"/>
      <c r="L42" s="250" t="s">
        <v>1068</v>
      </c>
      <c r="M42" s="265"/>
      <c r="N42" s="250"/>
      <c r="O42" s="250" t="s">
        <v>1448</v>
      </c>
      <c r="P42" s="445">
        <v>16</v>
      </c>
      <c r="Q42" s="344"/>
      <c r="R42" s="469">
        <v>6</v>
      </c>
      <c r="S42" s="281"/>
      <c r="T42" s="251"/>
      <c r="U42" s="251"/>
      <c r="V42" s="251"/>
      <c r="W42" s="251"/>
      <c r="X42" s="251"/>
      <c r="Y42" s="282"/>
      <c r="Z42" s="282"/>
      <c r="AA42" s="251"/>
      <c r="AB42" s="251"/>
      <c r="AC42" s="251"/>
      <c r="AD42" s="251"/>
      <c r="AE42" s="251"/>
      <c r="AF42" s="251"/>
      <c r="AG42" s="251"/>
      <c r="AJ42" s="284"/>
      <c r="AK42" s="372"/>
      <c r="AL42" s="283"/>
      <c r="AM42" s="283"/>
      <c r="AN42" s="283"/>
      <c r="AO42" s="283"/>
      <c r="AP42" s="283"/>
      <c r="AQ42" s="283"/>
      <c r="AR42" s="283"/>
      <c r="AS42" s="283"/>
      <c r="AT42" s="283"/>
      <c r="AU42" s="283"/>
      <c r="AV42" s="283"/>
      <c r="BK42" s="251" t="e">
        <f>VLOOKUP(C42,'اعضاء هيئة التدريس'!#REF!,2,)</f>
        <v>#REF!</v>
      </c>
    </row>
    <row r="43" spans="1:63" s="285" customFormat="1">
      <c r="A43" s="6">
        <v>19</v>
      </c>
      <c r="B43" s="113" t="s">
        <v>433</v>
      </c>
      <c r="C43" s="99" t="s">
        <v>791</v>
      </c>
      <c r="D43" s="9">
        <v>2</v>
      </c>
      <c r="E43" s="9">
        <v>2</v>
      </c>
      <c r="F43" s="9">
        <v>3</v>
      </c>
      <c r="G43" s="27" t="s">
        <v>763</v>
      </c>
      <c r="H43" s="22" t="s">
        <v>872</v>
      </c>
      <c r="I43" s="69"/>
      <c r="J43" s="69"/>
      <c r="K43" s="69"/>
      <c r="L43" s="69"/>
      <c r="M43" s="69" t="s">
        <v>865</v>
      </c>
      <c r="N43" s="69"/>
      <c r="O43" s="114"/>
      <c r="P43" s="495"/>
      <c r="Q43" s="495"/>
      <c r="R43" s="495"/>
      <c r="S43" s="495"/>
      <c r="T43" s="70"/>
      <c r="U43" s="70"/>
      <c r="V43" s="3"/>
      <c r="W43" s="3"/>
      <c r="X43" s="70"/>
      <c r="Y43" s="70"/>
      <c r="Z43" s="70"/>
      <c r="AA43" s="70"/>
      <c r="AB43" s="70"/>
      <c r="AC43" s="70"/>
      <c r="AD43" s="70"/>
      <c r="AE43" s="70"/>
      <c r="AF43" s="70"/>
      <c r="AG43" s="410"/>
      <c r="AH43" s="93"/>
      <c r="AI43" s="93"/>
      <c r="AJ43" s="93"/>
      <c r="AK43" s="372"/>
      <c r="AL43" s="284"/>
      <c r="AM43" s="284"/>
      <c r="AN43" s="284"/>
      <c r="AO43" s="284"/>
      <c r="AP43" s="284"/>
      <c r="AQ43" s="284"/>
      <c r="AR43" s="284"/>
      <c r="AS43" s="284"/>
      <c r="AT43" s="284"/>
      <c r="AU43" s="284"/>
      <c r="AV43" s="284"/>
      <c r="BK43" s="251" t="e">
        <f>VLOOKUP(C43,'اعضاء هيئة التدريس'!#REF!,2,)</f>
        <v>#REF!</v>
      </c>
    </row>
    <row r="44" spans="1:63" s="272" customFormat="1">
      <c r="A44" s="6">
        <v>20</v>
      </c>
      <c r="B44" s="113" t="s">
        <v>415</v>
      </c>
      <c r="C44" s="99" t="s">
        <v>771</v>
      </c>
      <c r="D44" s="9">
        <v>2</v>
      </c>
      <c r="E44" s="9">
        <v>2</v>
      </c>
      <c r="F44" s="9">
        <v>3</v>
      </c>
      <c r="G44" s="27" t="s">
        <v>759</v>
      </c>
      <c r="H44" s="22" t="s">
        <v>866</v>
      </c>
      <c r="I44" s="69"/>
      <c r="J44" s="69"/>
      <c r="K44" s="69"/>
      <c r="L44" s="69"/>
      <c r="M44" s="69" t="s">
        <v>865</v>
      </c>
      <c r="N44" s="69"/>
      <c r="O44" s="114"/>
      <c r="P44" s="495"/>
      <c r="Q44" s="495"/>
      <c r="R44" s="495"/>
      <c r="S44" s="495"/>
      <c r="T44" s="70"/>
      <c r="U44" s="70"/>
      <c r="V44" s="3"/>
      <c r="W44" s="3"/>
      <c r="X44" s="70"/>
      <c r="Y44" s="70"/>
      <c r="Z44" s="70"/>
      <c r="AA44" s="70"/>
      <c r="AB44" s="70"/>
      <c r="AC44" s="70"/>
      <c r="AD44" s="70"/>
      <c r="AE44" s="70"/>
      <c r="AF44" s="70"/>
      <c r="AG44" s="410"/>
      <c r="AH44" s="93"/>
      <c r="AI44" s="5"/>
      <c r="AJ44" s="5"/>
      <c r="AK44" s="371"/>
      <c r="AL44" s="283"/>
      <c r="AM44" s="283"/>
      <c r="AN44" s="283"/>
      <c r="AO44" s="283"/>
      <c r="AP44" s="283"/>
      <c r="AQ44" s="283"/>
      <c r="AR44" s="283"/>
      <c r="AS44" s="283"/>
      <c r="AT44" s="283"/>
      <c r="AU44" s="283"/>
      <c r="AV44" s="283"/>
      <c r="BK44" s="251" t="e">
        <f>VLOOKUP(C44,'اعضاء هيئة التدريس'!#REF!,2,)</f>
        <v>#REF!</v>
      </c>
    </row>
    <row r="45" spans="1:63" s="272" customFormat="1" ht="15.75">
      <c r="A45" s="401">
        <v>20</v>
      </c>
      <c r="B45" s="185" t="s">
        <v>432</v>
      </c>
      <c r="C45" s="185" t="s">
        <v>790</v>
      </c>
      <c r="D45" s="211">
        <v>2</v>
      </c>
      <c r="E45" s="211">
        <v>2</v>
      </c>
      <c r="F45" s="211">
        <v>3</v>
      </c>
      <c r="G45" s="60" t="s">
        <v>763</v>
      </c>
      <c r="H45" s="257" t="s">
        <v>869</v>
      </c>
      <c r="I45" s="259"/>
      <c r="J45" s="250" t="s">
        <v>1067</v>
      </c>
      <c r="K45" s="250"/>
      <c r="L45" s="250"/>
      <c r="M45" s="250"/>
      <c r="N45" s="250"/>
      <c r="O45" s="250" t="s">
        <v>1448</v>
      </c>
      <c r="P45" s="445">
        <v>4</v>
      </c>
      <c r="Q45" s="280"/>
      <c r="R45" s="476">
        <v>5</v>
      </c>
      <c r="S45" s="281"/>
      <c r="T45" s="251"/>
      <c r="U45" s="251"/>
      <c r="V45" s="251"/>
      <c r="W45" s="251"/>
      <c r="X45" s="251"/>
      <c r="Y45" s="282"/>
      <c r="Z45" s="282"/>
      <c r="AA45" s="251"/>
      <c r="AB45" s="251"/>
      <c r="AC45" s="251"/>
      <c r="AD45" s="251"/>
      <c r="AE45" s="251"/>
      <c r="AF45" s="251"/>
      <c r="AG45" s="251"/>
      <c r="AJ45" s="284"/>
      <c r="AK45" s="372"/>
      <c r="AL45" s="283"/>
      <c r="AM45" s="283"/>
      <c r="AN45" s="283"/>
      <c r="AO45" s="283"/>
      <c r="AP45" s="283"/>
      <c r="AQ45" s="283"/>
      <c r="AR45" s="283"/>
      <c r="AS45" s="283"/>
      <c r="AT45" s="283"/>
      <c r="AU45" s="283"/>
      <c r="AV45" s="283"/>
      <c r="BK45" s="251" t="e">
        <f>VLOOKUP(C45,'اعضاء هيئة التدريس'!#REF!,2,)</f>
        <v>#REF!</v>
      </c>
    </row>
    <row r="46" spans="1:63" s="272" customFormat="1">
      <c r="A46" s="6">
        <v>21</v>
      </c>
      <c r="B46" s="113" t="s">
        <v>432</v>
      </c>
      <c r="C46" s="99" t="s">
        <v>790</v>
      </c>
      <c r="D46" s="9">
        <v>2</v>
      </c>
      <c r="E46" s="9">
        <v>2</v>
      </c>
      <c r="F46" s="9">
        <v>3</v>
      </c>
      <c r="G46" s="27" t="s">
        <v>763</v>
      </c>
      <c r="H46" s="22" t="s">
        <v>869</v>
      </c>
      <c r="I46" s="69" t="s">
        <v>1067</v>
      </c>
      <c r="J46" s="69"/>
      <c r="K46" s="69"/>
      <c r="L46" s="69"/>
      <c r="M46" s="69"/>
      <c r="N46" s="69"/>
      <c r="O46" s="88" t="s">
        <v>863</v>
      </c>
      <c r="P46" s="495"/>
      <c r="Q46" s="495"/>
      <c r="R46" s="495"/>
      <c r="S46" s="495"/>
      <c r="T46" s="70"/>
      <c r="U46" s="70"/>
      <c r="V46" s="3"/>
      <c r="W46" s="3"/>
      <c r="X46" s="70"/>
      <c r="Y46" s="70"/>
      <c r="Z46" s="70"/>
      <c r="AA46" s="70"/>
      <c r="AB46" s="70"/>
      <c r="AC46" s="70"/>
      <c r="AD46" s="70"/>
      <c r="AE46" s="70"/>
      <c r="AF46" s="70"/>
      <c r="AG46" s="410"/>
      <c r="AH46" s="93"/>
      <c r="AI46" s="93"/>
      <c r="AJ46" s="93"/>
      <c r="AK46" s="371"/>
      <c r="AL46" s="283"/>
      <c r="AM46" s="283"/>
      <c r="AN46" s="283"/>
      <c r="AO46" s="283"/>
      <c r="AP46" s="283"/>
      <c r="AQ46" s="283"/>
      <c r="AR46" s="283"/>
      <c r="AS46" s="283"/>
      <c r="AT46" s="283"/>
      <c r="AU46" s="283"/>
      <c r="AV46" s="283"/>
      <c r="BK46" s="251" t="e">
        <f>VLOOKUP(C46,'اعضاء هيئة التدريس'!#REF!,2,)</f>
        <v>#REF!</v>
      </c>
    </row>
    <row r="47" spans="1:63" s="272" customFormat="1" ht="28.5" customHeight="1">
      <c r="A47" s="401">
        <v>21</v>
      </c>
      <c r="B47" s="503" t="s">
        <v>416</v>
      </c>
      <c r="C47" s="339" t="s">
        <v>772</v>
      </c>
      <c r="D47" s="216">
        <v>2</v>
      </c>
      <c r="E47" s="216">
        <v>2</v>
      </c>
      <c r="F47" s="216">
        <v>3</v>
      </c>
      <c r="G47" s="403" t="s">
        <v>773</v>
      </c>
      <c r="H47" s="404" t="s">
        <v>1115</v>
      </c>
      <c r="I47" s="405"/>
      <c r="J47" s="405"/>
      <c r="K47" s="405" t="s">
        <v>1068</v>
      </c>
      <c r="L47" s="405"/>
      <c r="M47" s="405"/>
      <c r="N47" s="405"/>
      <c r="O47" s="237" t="s">
        <v>1407</v>
      </c>
      <c r="P47" s="446">
        <v>12</v>
      </c>
      <c r="Q47" s="443"/>
      <c r="R47" s="468">
        <v>140</v>
      </c>
      <c r="S47" s="407"/>
      <c r="T47" s="406"/>
      <c r="U47" s="406"/>
      <c r="V47" s="406"/>
      <c r="W47" s="406"/>
      <c r="X47" s="406"/>
      <c r="Y47" s="406"/>
      <c r="Z47" s="406"/>
      <c r="AA47" s="406"/>
      <c r="AB47" s="406"/>
      <c r="AC47" s="406"/>
      <c r="AD47" s="406"/>
      <c r="AE47" s="406"/>
      <c r="AF47" s="406"/>
      <c r="AG47" s="406"/>
      <c r="AH47" s="221"/>
      <c r="AI47" s="221"/>
      <c r="AJ47" s="220"/>
      <c r="AK47" s="371"/>
      <c r="AL47" s="283"/>
      <c r="AM47" s="283"/>
      <c r="AN47" s="283"/>
      <c r="AO47" s="283"/>
      <c r="AP47" s="283"/>
      <c r="AQ47" s="283"/>
      <c r="AR47" s="283"/>
      <c r="AS47" s="283"/>
      <c r="AT47" s="283"/>
      <c r="AU47" s="283"/>
      <c r="AV47" s="283"/>
      <c r="BK47" s="251" t="e">
        <f>VLOOKUP(C47,'اعضاء هيئة التدريس'!#REF!,2,)</f>
        <v>#REF!</v>
      </c>
    </row>
    <row r="48" spans="1:63" s="272" customFormat="1">
      <c r="A48" s="6">
        <v>22</v>
      </c>
      <c r="B48" s="117" t="s">
        <v>416</v>
      </c>
      <c r="C48" s="670" t="s">
        <v>772</v>
      </c>
      <c r="D48" s="9">
        <v>2</v>
      </c>
      <c r="E48" s="9">
        <v>2</v>
      </c>
      <c r="F48" s="9">
        <v>3</v>
      </c>
      <c r="G48" s="9" t="s">
        <v>773</v>
      </c>
      <c r="H48" s="40" t="s">
        <v>1115</v>
      </c>
      <c r="I48" s="118"/>
      <c r="J48" s="118"/>
      <c r="K48" s="118" t="s">
        <v>1067</v>
      </c>
      <c r="L48" s="118"/>
      <c r="M48" s="118"/>
      <c r="N48" s="118"/>
      <c r="O48" s="633"/>
      <c r="P48" s="644"/>
      <c r="Q48" s="644"/>
      <c r="R48" s="644"/>
      <c r="S48" s="644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70"/>
      <c r="AF48" s="70"/>
      <c r="AG48" s="143"/>
      <c r="AH48" s="5"/>
      <c r="AI48" s="5"/>
      <c r="AJ48" s="5"/>
      <c r="AK48" s="371"/>
      <c r="AL48" s="283"/>
      <c r="AM48" s="283"/>
      <c r="AN48" s="283"/>
      <c r="AO48" s="283"/>
      <c r="AP48" s="283"/>
      <c r="AQ48" s="283"/>
      <c r="AR48" s="283"/>
      <c r="AS48" s="283"/>
      <c r="AT48" s="283"/>
      <c r="AU48" s="283"/>
      <c r="AV48" s="283"/>
      <c r="BK48" s="251" t="e">
        <f>VLOOKUP(C48,'اعضاء هيئة التدريس'!#REF!,2,)</f>
        <v>#REF!</v>
      </c>
    </row>
    <row r="49" spans="1:63" s="272" customFormat="1" ht="27.75" customHeight="1">
      <c r="A49" s="401">
        <v>22</v>
      </c>
      <c r="B49" s="185" t="s">
        <v>417</v>
      </c>
      <c r="C49" s="185" t="s">
        <v>773</v>
      </c>
      <c r="D49" s="211">
        <v>2</v>
      </c>
      <c r="E49" s="211">
        <v>2</v>
      </c>
      <c r="F49" s="211">
        <v>3</v>
      </c>
      <c r="G49" s="60" t="s">
        <v>756</v>
      </c>
      <c r="H49" s="257" t="s">
        <v>1115</v>
      </c>
      <c r="I49" s="251"/>
      <c r="J49" s="250"/>
      <c r="K49" s="250"/>
      <c r="L49" s="250"/>
      <c r="M49" s="250"/>
      <c r="N49" s="250" t="s">
        <v>1068</v>
      </c>
      <c r="O49" s="252" t="s">
        <v>876</v>
      </c>
      <c r="P49" s="446">
        <v>25</v>
      </c>
      <c r="Q49" s="280"/>
      <c r="R49" s="476">
        <v>89</v>
      </c>
      <c r="S49" s="281"/>
      <c r="T49" s="251"/>
      <c r="U49" s="251"/>
      <c r="V49" s="251"/>
      <c r="W49" s="251"/>
      <c r="X49" s="251"/>
      <c r="Y49" s="282"/>
      <c r="Z49" s="282"/>
      <c r="AA49" s="251"/>
      <c r="AB49" s="251"/>
      <c r="AC49" s="251"/>
      <c r="AD49" s="251"/>
      <c r="AE49" s="251"/>
      <c r="AF49" s="251"/>
      <c r="AG49" s="251"/>
      <c r="AJ49" s="284"/>
      <c r="AK49" s="371"/>
      <c r="AL49" s="283"/>
      <c r="AM49" s="283"/>
      <c r="AN49" s="283"/>
      <c r="AO49" s="283"/>
      <c r="AP49" s="283"/>
      <c r="AQ49" s="283"/>
      <c r="AR49" s="283"/>
      <c r="AS49" s="283"/>
      <c r="AT49" s="283"/>
      <c r="AU49" s="283"/>
      <c r="AV49" s="283"/>
      <c r="BK49" s="251" t="e">
        <f>VLOOKUP(C49,'اعضاء هيئة التدريس'!#REF!,2,)</f>
        <v>#REF!</v>
      </c>
    </row>
    <row r="50" spans="1:63" s="272" customFormat="1" ht="15.75">
      <c r="A50" s="6">
        <v>23</v>
      </c>
      <c r="B50" s="115" t="s">
        <v>417</v>
      </c>
      <c r="C50" s="99" t="s">
        <v>773</v>
      </c>
      <c r="D50" s="9">
        <v>2</v>
      </c>
      <c r="E50" s="9">
        <v>2</v>
      </c>
      <c r="F50" s="9">
        <v>3</v>
      </c>
      <c r="G50" s="27" t="s">
        <v>756</v>
      </c>
      <c r="H50" s="22" t="s">
        <v>1115</v>
      </c>
      <c r="I50" s="69" t="s">
        <v>1067</v>
      </c>
      <c r="J50" s="69"/>
      <c r="K50" s="69"/>
      <c r="L50" s="69"/>
      <c r="M50" s="69"/>
      <c r="N50" s="69"/>
      <c r="O50" s="88" t="s">
        <v>876</v>
      </c>
      <c r="P50" s="495"/>
      <c r="Q50" s="495"/>
      <c r="R50" s="495"/>
      <c r="S50" s="495"/>
      <c r="T50" s="70"/>
      <c r="U50" s="70"/>
      <c r="V50" s="3"/>
      <c r="W50" s="3"/>
      <c r="X50" s="70"/>
      <c r="Y50" s="70"/>
      <c r="Z50" s="70"/>
      <c r="AA50" s="70"/>
      <c r="AB50" s="70"/>
      <c r="AC50" s="70"/>
      <c r="AD50" s="70"/>
      <c r="AE50" s="70"/>
      <c r="AF50" s="70"/>
      <c r="AG50" s="410"/>
      <c r="AH50" s="93"/>
      <c r="AI50" s="5"/>
      <c r="AJ50" s="5"/>
      <c r="AK50" s="371"/>
      <c r="AL50" s="283"/>
      <c r="AM50" s="283"/>
      <c r="AN50" s="283"/>
      <c r="AO50" s="283"/>
      <c r="AP50" s="283"/>
      <c r="AQ50" s="283"/>
      <c r="AR50" s="283"/>
      <c r="AS50" s="283"/>
      <c r="AT50" s="283"/>
      <c r="AU50" s="283"/>
      <c r="AV50" s="283"/>
      <c r="BK50" s="251" t="e">
        <f>VLOOKUP(C50,'اعضاء هيئة التدريس'!#REF!,2,)</f>
        <v>#REF!</v>
      </c>
    </row>
    <row r="51" spans="1:63" s="272" customFormat="1" ht="25.5" customHeight="1">
      <c r="A51" s="401">
        <v>23</v>
      </c>
      <c r="B51" s="226" t="s">
        <v>418</v>
      </c>
      <c r="C51" s="245" t="s">
        <v>775</v>
      </c>
      <c r="D51" s="216">
        <v>2</v>
      </c>
      <c r="E51" s="216">
        <v>2</v>
      </c>
      <c r="F51" s="216">
        <v>3</v>
      </c>
      <c r="G51" s="52" t="s">
        <v>846</v>
      </c>
      <c r="H51" s="408" t="s">
        <v>1118</v>
      </c>
      <c r="I51" s="405" t="s">
        <v>1067</v>
      </c>
      <c r="J51" s="409"/>
      <c r="K51" s="409"/>
      <c r="L51" s="409"/>
      <c r="M51" s="410"/>
      <c r="N51" s="409"/>
      <c r="O51" s="386" t="s">
        <v>1314</v>
      </c>
      <c r="P51" s="446">
        <v>1</v>
      </c>
      <c r="Q51" s="280"/>
      <c r="R51" s="476">
        <v>27</v>
      </c>
      <c r="S51" s="223"/>
      <c r="T51" s="212"/>
      <c r="U51" s="212"/>
      <c r="V51" s="212"/>
      <c r="W51" s="212"/>
      <c r="X51" s="212"/>
      <c r="Y51" s="215"/>
      <c r="Z51" s="215"/>
      <c r="AA51" s="212"/>
      <c r="AB51" s="212"/>
      <c r="AC51" s="212"/>
      <c r="AD51" s="212"/>
      <c r="AE51" s="212"/>
      <c r="AF51" s="212"/>
      <c r="AG51" s="212"/>
      <c r="AH51" s="221"/>
      <c r="AI51" s="221"/>
      <c r="AJ51" s="220"/>
      <c r="AK51" s="371"/>
      <c r="AL51" s="283"/>
      <c r="AM51" s="283"/>
      <c r="AN51" s="283"/>
      <c r="AO51" s="283"/>
      <c r="AP51" s="283"/>
      <c r="AQ51" s="283"/>
      <c r="AR51" s="283"/>
      <c r="AS51" s="283"/>
      <c r="AT51" s="283"/>
      <c r="AU51" s="283"/>
      <c r="AV51" s="283"/>
      <c r="BK51" s="251" t="e">
        <f>VLOOKUP(C51,'اعضاء هيئة التدريس'!#REF!,2,)</f>
        <v>#REF!</v>
      </c>
    </row>
    <row r="52" spans="1:63" s="412" customFormat="1" ht="22.5">
      <c r="A52" s="6">
        <v>24</v>
      </c>
      <c r="B52" s="113" t="s">
        <v>418</v>
      </c>
      <c r="C52" s="99" t="s">
        <v>775</v>
      </c>
      <c r="D52" s="9">
        <v>2</v>
      </c>
      <c r="E52" s="9">
        <v>2</v>
      </c>
      <c r="F52" s="9">
        <v>3</v>
      </c>
      <c r="G52" s="27" t="s">
        <v>846</v>
      </c>
      <c r="H52" s="22" t="s">
        <v>873</v>
      </c>
      <c r="I52" s="69"/>
      <c r="J52" s="69"/>
      <c r="K52" s="69"/>
      <c r="L52" s="69"/>
      <c r="M52" s="120" t="s">
        <v>862</v>
      </c>
      <c r="N52" s="69"/>
      <c r="O52" s="88" t="s">
        <v>863</v>
      </c>
      <c r="P52" s="495"/>
      <c r="Q52" s="495"/>
      <c r="R52" s="495"/>
      <c r="S52" s="495"/>
      <c r="T52" s="70"/>
      <c r="U52" s="70"/>
      <c r="V52" s="3"/>
      <c r="W52" s="3"/>
      <c r="X52" s="70"/>
      <c r="Y52" s="70"/>
      <c r="Z52" s="70"/>
      <c r="AA52" s="70"/>
      <c r="AB52" s="70"/>
      <c r="AC52" s="70"/>
      <c r="AD52" s="70"/>
      <c r="AE52" s="70"/>
      <c r="AF52" s="5"/>
      <c r="AG52" s="91"/>
      <c r="AH52" s="5"/>
      <c r="AI52" s="5"/>
      <c r="AJ52" s="5"/>
      <c r="BK52" s="251" t="e">
        <f>VLOOKUP(C52,'اعضاء هيئة التدريس'!#REF!,2,)</f>
        <v>#REF!</v>
      </c>
    </row>
    <row r="53" spans="1:63" s="272" customFormat="1">
      <c r="A53" s="6">
        <v>25</v>
      </c>
      <c r="B53" s="117" t="s">
        <v>447</v>
      </c>
      <c r="C53" s="670" t="s">
        <v>805</v>
      </c>
      <c r="D53" s="9">
        <v>1</v>
      </c>
      <c r="E53" s="9">
        <v>2</v>
      </c>
      <c r="F53" s="9">
        <v>2</v>
      </c>
      <c r="G53" s="9" t="s">
        <v>797</v>
      </c>
      <c r="H53" s="119" t="s">
        <v>1118</v>
      </c>
      <c r="I53" s="118" t="s">
        <v>1119</v>
      </c>
      <c r="J53" s="118"/>
      <c r="K53" s="118"/>
      <c r="L53" s="118"/>
      <c r="M53" s="118"/>
      <c r="N53" s="118"/>
      <c r="O53" s="639" t="s">
        <v>867</v>
      </c>
      <c r="P53" s="644"/>
      <c r="Q53" s="644"/>
      <c r="R53" s="644"/>
      <c r="S53" s="644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70"/>
      <c r="AF53" s="70"/>
      <c r="AG53" s="143"/>
      <c r="AH53" s="5"/>
      <c r="AI53" s="5"/>
      <c r="AJ53" s="5"/>
      <c r="AK53" s="371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BK53" s="251" t="e">
        <f>VLOOKUP(C53,'اعضاء هيئة التدريس'!#REF!,2,)</f>
        <v>#REF!</v>
      </c>
    </row>
    <row r="54" spans="1:63" s="272" customFormat="1" ht="33.75">
      <c r="A54" s="401">
        <v>24</v>
      </c>
      <c r="B54" s="226" t="s">
        <v>445</v>
      </c>
      <c r="C54" s="245" t="s">
        <v>803</v>
      </c>
      <c r="D54" s="218">
        <v>2</v>
      </c>
      <c r="E54" s="218">
        <v>2</v>
      </c>
      <c r="F54" s="218">
        <v>3</v>
      </c>
      <c r="G54" s="52" t="s">
        <v>852</v>
      </c>
      <c r="H54" s="257" t="s">
        <v>864</v>
      </c>
      <c r="I54" s="214"/>
      <c r="J54" s="214"/>
      <c r="K54" s="214"/>
      <c r="L54" s="214" t="s">
        <v>1072</v>
      </c>
      <c r="M54" s="214"/>
      <c r="N54" s="214"/>
      <c r="O54" s="386" t="s">
        <v>1316</v>
      </c>
      <c r="P54" s="446">
        <v>17</v>
      </c>
      <c r="Q54" s="280"/>
      <c r="R54" s="476">
        <v>37</v>
      </c>
      <c r="S54" s="223"/>
      <c r="T54" s="212"/>
      <c r="U54" s="212"/>
      <c r="V54" s="212"/>
      <c r="W54" s="212"/>
      <c r="X54" s="212"/>
      <c r="Y54" s="212"/>
      <c r="Z54" s="212"/>
      <c r="AA54" s="212"/>
      <c r="AB54" s="212"/>
      <c r="AC54" s="212"/>
      <c r="AD54" s="212"/>
      <c r="AE54" s="212"/>
      <c r="AF54" s="212"/>
      <c r="AG54" s="212"/>
      <c r="AH54" s="221"/>
      <c r="AI54" s="221"/>
      <c r="AJ54" s="220"/>
      <c r="AK54" s="372"/>
      <c r="AL54" s="283"/>
      <c r="AM54" s="283"/>
      <c r="AN54" s="283"/>
      <c r="AO54" s="283"/>
      <c r="AP54" s="283"/>
      <c r="AQ54" s="283"/>
      <c r="AR54" s="283"/>
      <c r="AS54" s="283"/>
      <c r="AT54" s="283"/>
      <c r="AU54" s="283"/>
      <c r="AV54" s="283"/>
      <c r="BK54" s="251" t="e">
        <f>VLOOKUP(C54,'اعضاء هيئة التدريس'!#REF!,2,)</f>
        <v>#REF!</v>
      </c>
    </row>
    <row r="55" spans="1:63" s="272" customFormat="1" ht="38.25">
      <c r="A55" s="6">
        <v>26</v>
      </c>
      <c r="B55" s="113" t="s">
        <v>445</v>
      </c>
      <c r="C55" s="99" t="s">
        <v>803</v>
      </c>
      <c r="D55" s="66">
        <v>2</v>
      </c>
      <c r="E55" s="66">
        <v>2</v>
      </c>
      <c r="F55" s="66">
        <v>3</v>
      </c>
      <c r="G55" s="66" t="s">
        <v>852</v>
      </c>
      <c r="H55" s="121" t="s">
        <v>1118</v>
      </c>
      <c r="I55" s="81" t="s">
        <v>1067</v>
      </c>
      <c r="J55" s="81"/>
      <c r="K55" s="81"/>
      <c r="L55" s="81"/>
      <c r="M55" s="81"/>
      <c r="N55" s="81"/>
      <c r="O55" s="88" t="s">
        <v>867</v>
      </c>
      <c r="P55" s="495"/>
      <c r="Q55" s="495"/>
      <c r="R55" s="495"/>
      <c r="S55" s="495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143"/>
      <c r="AF55" s="143"/>
      <c r="AG55" s="143"/>
      <c r="AH55" s="122"/>
      <c r="AI55" s="5"/>
      <c r="AJ55" s="5"/>
      <c r="AK55" s="372"/>
      <c r="AL55" s="283"/>
      <c r="AM55" s="283"/>
      <c r="AN55" s="283"/>
      <c r="AO55" s="283"/>
      <c r="AP55" s="283"/>
      <c r="AQ55" s="283"/>
      <c r="AR55" s="283"/>
      <c r="AS55" s="283"/>
      <c r="AT55" s="283"/>
      <c r="AU55" s="283"/>
      <c r="AV55" s="283"/>
      <c r="BK55" s="251" t="e">
        <f>VLOOKUP(C55,'اعضاء هيئة التدريس'!#REF!,2,)</f>
        <v>#REF!</v>
      </c>
    </row>
    <row r="56" spans="1:63" s="272" customFormat="1">
      <c r="A56" s="6">
        <v>27</v>
      </c>
      <c r="B56" s="113" t="s">
        <v>452</v>
      </c>
      <c r="C56" s="99" t="s">
        <v>809</v>
      </c>
      <c r="D56" s="9">
        <v>1</v>
      </c>
      <c r="E56" s="9" t="s">
        <v>816</v>
      </c>
      <c r="F56" s="9">
        <v>1</v>
      </c>
      <c r="G56" s="27" t="s">
        <v>804</v>
      </c>
      <c r="H56" s="23" t="s">
        <v>1120</v>
      </c>
      <c r="I56" s="69"/>
      <c r="J56" s="69"/>
      <c r="K56" s="69"/>
      <c r="L56" s="69" t="s">
        <v>1121</v>
      </c>
      <c r="M56" s="69"/>
      <c r="N56" s="69"/>
      <c r="O56" s="88" t="s">
        <v>909</v>
      </c>
      <c r="P56" s="495"/>
      <c r="Q56" s="495"/>
      <c r="R56" s="495"/>
      <c r="S56" s="495"/>
      <c r="T56" s="70"/>
      <c r="U56" s="70"/>
      <c r="V56" s="3"/>
      <c r="W56" s="3"/>
      <c r="X56" s="70"/>
      <c r="Y56" s="70"/>
      <c r="Z56" s="70"/>
      <c r="AA56" s="70"/>
      <c r="AB56" s="70"/>
      <c r="AC56" s="70"/>
      <c r="AD56" s="70"/>
      <c r="AE56" s="70"/>
      <c r="AF56" s="70"/>
      <c r="AG56" s="143"/>
      <c r="AH56" s="5"/>
      <c r="AI56" s="5"/>
      <c r="AJ56" s="5"/>
      <c r="AK56" s="372"/>
      <c r="AL56" s="283"/>
      <c r="AM56" s="283"/>
      <c r="AN56" s="283"/>
      <c r="AO56" s="283"/>
      <c r="AP56" s="283"/>
      <c r="AQ56" s="283"/>
      <c r="AR56" s="283"/>
      <c r="AS56" s="283"/>
      <c r="AT56" s="283"/>
      <c r="AU56" s="283"/>
      <c r="AV56" s="283"/>
      <c r="BK56" s="251" t="e">
        <f>VLOOKUP(C56,'اعضاء هيئة التدريس'!#REF!,2,)</f>
        <v>#REF!</v>
      </c>
    </row>
    <row r="57" spans="1:63" s="272" customFormat="1" ht="15.75">
      <c r="A57" s="367">
        <v>6</v>
      </c>
      <c r="B57" s="185" t="s">
        <v>420</v>
      </c>
      <c r="C57" s="185" t="s">
        <v>777</v>
      </c>
      <c r="D57" s="211">
        <v>2</v>
      </c>
      <c r="E57" s="211" t="s">
        <v>816</v>
      </c>
      <c r="F57" s="211">
        <v>2</v>
      </c>
      <c r="G57" s="60" t="s">
        <v>762</v>
      </c>
      <c r="H57" s="257" t="s">
        <v>861</v>
      </c>
      <c r="I57" s="250" t="s">
        <v>1067</v>
      </c>
      <c r="J57" s="250"/>
      <c r="K57" s="250"/>
      <c r="L57" s="250"/>
      <c r="M57" s="250"/>
      <c r="N57" s="250"/>
      <c r="O57" s="386" t="s">
        <v>1322</v>
      </c>
      <c r="P57" s="446">
        <v>1</v>
      </c>
      <c r="Q57" s="344"/>
      <c r="R57" s="469">
        <v>0</v>
      </c>
      <c r="S57" s="281"/>
      <c r="T57" s="251"/>
      <c r="U57" s="251"/>
      <c r="V57" s="251"/>
      <c r="W57" s="251"/>
      <c r="X57" s="251"/>
      <c r="Y57" s="282"/>
      <c r="Z57" s="282"/>
      <c r="AA57" s="251"/>
      <c r="AB57" s="251"/>
      <c r="AC57" s="251"/>
      <c r="AD57" s="251"/>
      <c r="AE57" s="251"/>
      <c r="AF57" s="251"/>
      <c r="AG57" s="251"/>
      <c r="AJ57" s="283"/>
      <c r="AK57" s="371"/>
      <c r="AL57" s="283"/>
      <c r="AM57" s="283"/>
      <c r="AN57" s="283"/>
      <c r="AO57" s="283"/>
      <c r="AP57" s="283"/>
      <c r="AQ57" s="283"/>
      <c r="AR57" s="283"/>
      <c r="AS57" s="283"/>
      <c r="AT57" s="283"/>
      <c r="AU57" s="283"/>
      <c r="AV57" s="283"/>
      <c r="BK57" s="251" t="e">
        <f>VLOOKUP(C57,'اعضاء هيئة التدريس'!#REF!,2,)</f>
        <v>#REF!</v>
      </c>
    </row>
    <row r="58" spans="1:63" s="272" customFormat="1">
      <c r="A58" s="6">
        <v>28</v>
      </c>
      <c r="B58" s="113" t="s">
        <v>420</v>
      </c>
      <c r="C58" s="99" t="s">
        <v>777</v>
      </c>
      <c r="D58" s="9">
        <v>2</v>
      </c>
      <c r="E58" s="9" t="s">
        <v>816</v>
      </c>
      <c r="F58" s="9">
        <v>2</v>
      </c>
      <c r="G58" s="27" t="s">
        <v>762</v>
      </c>
      <c r="H58" s="22" t="s">
        <v>861</v>
      </c>
      <c r="I58" s="69"/>
      <c r="J58" s="69"/>
      <c r="K58" s="69"/>
      <c r="L58" s="69"/>
      <c r="M58" s="69"/>
      <c r="N58" s="69" t="s">
        <v>1065</v>
      </c>
      <c r="O58" s="114"/>
      <c r="P58" s="495"/>
      <c r="Q58" s="495"/>
      <c r="R58" s="495"/>
      <c r="S58" s="495"/>
      <c r="T58" s="70"/>
      <c r="U58" s="70"/>
      <c r="V58" s="3"/>
      <c r="W58" s="3"/>
      <c r="X58" s="70"/>
      <c r="Y58" s="70"/>
      <c r="Z58" s="70"/>
      <c r="AA58" s="70"/>
      <c r="AB58" s="70"/>
      <c r="AC58" s="70"/>
      <c r="AD58" s="70"/>
      <c r="AE58" s="70"/>
      <c r="AF58" s="70"/>
      <c r="AG58" s="143"/>
      <c r="AH58" s="5"/>
      <c r="AI58" s="93"/>
      <c r="AJ58" s="93"/>
      <c r="AK58" s="372"/>
      <c r="AL58" s="283"/>
      <c r="AM58" s="283"/>
      <c r="AN58" s="283"/>
      <c r="AO58" s="283"/>
      <c r="AP58" s="283"/>
      <c r="AQ58" s="283"/>
      <c r="AR58" s="283"/>
      <c r="AS58" s="283"/>
      <c r="AT58" s="283"/>
      <c r="AU58" s="283"/>
      <c r="AV58" s="283"/>
      <c r="BK58" s="251" t="e">
        <f>VLOOKUP(C58,'اعضاء هيئة التدريس'!#REF!,2,)</f>
        <v>#REF!</v>
      </c>
    </row>
    <row r="59" spans="1:63" s="272" customFormat="1" ht="15.75">
      <c r="A59" s="367">
        <v>10</v>
      </c>
      <c r="B59" s="185" t="s">
        <v>421</v>
      </c>
      <c r="C59" s="185" t="s">
        <v>778</v>
      </c>
      <c r="D59" s="211">
        <v>2</v>
      </c>
      <c r="E59" s="211">
        <v>2</v>
      </c>
      <c r="F59" s="211">
        <v>3</v>
      </c>
      <c r="G59" s="60" t="s">
        <v>819</v>
      </c>
      <c r="H59" s="257" t="s">
        <v>874</v>
      </c>
      <c r="I59" s="250"/>
      <c r="J59" s="237" t="s">
        <v>1067</v>
      </c>
      <c r="K59" s="250"/>
      <c r="L59" s="250"/>
      <c r="M59" s="250"/>
      <c r="N59" s="250"/>
      <c r="O59" s="252"/>
      <c r="P59" s="445">
        <v>4</v>
      </c>
      <c r="Q59" s="280"/>
      <c r="R59" s="476">
        <v>0</v>
      </c>
      <c r="S59" s="281"/>
      <c r="T59" s="251"/>
      <c r="U59" s="251"/>
      <c r="V59" s="251"/>
      <c r="W59" s="251"/>
      <c r="X59" s="251"/>
      <c r="Y59" s="282"/>
      <c r="Z59" s="282"/>
      <c r="AA59" s="251"/>
      <c r="AB59" s="251"/>
      <c r="AC59" s="251"/>
      <c r="AD59" s="251"/>
      <c r="AE59" s="251"/>
      <c r="AF59" s="251"/>
      <c r="AG59" s="251"/>
      <c r="AJ59" s="283"/>
      <c r="AK59" s="371"/>
      <c r="AL59" s="283"/>
      <c r="AM59" s="283"/>
      <c r="AN59" s="283"/>
      <c r="AO59" s="283"/>
      <c r="AP59" s="283"/>
      <c r="AQ59" s="283"/>
      <c r="AR59" s="283"/>
      <c r="AS59" s="283"/>
      <c r="AT59" s="283"/>
      <c r="AU59" s="283"/>
      <c r="AV59" s="283"/>
      <c r="BK59" s="251" t="e">
        <f>VLOOKUP(C59,'اعضاء هيئة التدريس'!#REF!,2,)</f>
        <v>#REF!</v>
      </c>
    </row>
    <row r="60" spans="1:63" s="272" customFormat="1">
      <c r="A60" s="6">
        <v>29</v>
      </c>
      <c r="B60" s="113" t="s">
        <v>421</v>
      </c>
      <c r="C60" s="99" t="s">
        <v>778</v>
      </c>
      <c r="D60" s="9">
        <v>2</v>
      </c>
      <c r="E60" s="9">
        <v>2</v>
      </c>
      <c r="F60" s="9">
        <v>3</v>
      </c>
      <c r="G60" s="27" t="s">
        <v>819</v>
      </c>
      <c r="H60" s="22" t="s">
        <v>874</v>
      </c>
      <c r="I60" s="69"/>
      <c r="J60" s="69" t="s">
        <v>862</v>
      </c>
      <c r="K60" s="69"/>
      <c r="L60" s="69"/>
      <c r="M60" s="69"/>
      <c r="N60" s="69"/>
      <c r="O60" s="88" t="s">
        <v>863</v>
      </c>
      <c r="P60" s="495"/>
      <c r="Q60" s="495"/>
      <c r="R60" s="495"/>
      <c r="S60" s="495"/>
      <c r="T60" s="70"/>
      <c r="U60" s="70"/>
      <c r="V60" s="3"/>
      <c r="W60" s="3"/>
      <c r="X60" s="70"/>
      <c r="Y60" s="70"/>
      <c r="Z60" s="70"/>
      <c r="AA60" s="70"/>
      <c r="AB60" s="70"/>
      <c r="AC60" s="70"/>
      <c r="AD60" s="70"/>
      <c r="AE60" s="70"/>
      <c r="AF60" s="70"/>
      <c r="AG60" s="143"/>
      <c r="AH60" s="5"/>
      <c r="AI60" s="93"/>
      <c r="AJ60" s="93"/>
      <c r="AK60" s="371"/>
      <c r="AL60" s="283"/>
      <c r="AM60" s="283"/>
      <c r="AN60" s="283"/>
      <c r="AO60" s="283"/>
      <c r="AP60" s="283"/>
      <c r="AQ60" s="283"/>
      <c r="AR60" s="283"/>
      <c r="AS60" s="283"/>
      <c r="AT60" s="283"/>
      <c r="AU60" s="283"/>
      <c r="AV60" s="283"/>
      <c r="BK60" s="251" t="e">
        <f>VLOOKUP(C60,'اعضاء هيئة التدريس'!#REF!,2,)</f>
        <v>#REF!</v>
      </c>
    </row>
    <row r="61" spans="1:63" s="272" customFormat="1" ht="15.75">
      <c r="A61" s="401">
        <v>27</v>
      </c>
      <c r="B61" s="185" t="s">
        <v>436</v>
      </c>
      <c r="C61" s="185" t="s">
        <v>795</v>
      </c>
      <c r="D61" s="211">
        <v>2</v>
      </c>
      <c r="E61" s="211">
        <v>2</v>
      </c>
      <c r="F61" s="211">
        <v>3</v>
      </c>
      <c r="G61" s="60" t="s">
        <v>771</v>
      </c>
      <c r="H61" s="257" t="s">
        <v>866</v>
      </c>
      <c r="I61" s="250"/>
      <c r="J61" s="250"/>
      <c r="K61" s="250"/>
      <c r="L61" s="250"/>
      <c r="M61" s="250" t="s">
        <v>1073</v>
      </c>
      <c r="N61" s="259"/>
      <c r="O61" s="386" t="s">
        <v>1316</v>
      </c>
      <c r="P61" s="446">
        <v>24</v>
      </c>
      <c r="Q61" s="344"/>
      <c r="R61" s="469">
        <v>6</v>
      </c>
      <c r="S61" s="281"/>
      <c r="T61" s="251"/>
      <c r="U61" s="251"/>
      <c r="V61" s="251"/>
      <c r="W61" s="251"/>
      <c r="X61" s="251"/>
      <c r="Y61" s="282"/>
      <c r="Z61" s="282"/>
      <c r="AA61" s="251"/>
      <c r="AB61" s="251"/>
      <c r="AC61" s="251"/>
      <c r="AD61" s="251"/>
      <c r="AE61" s="251"/>
      <c r="AF61" s="251"/>
      <c r="AG61" s="251"/>
      <c r="AJ61" s="283"/>
      <c r="AK61" s="371"/>
      <c r="AL61" s="283"/>
      <c r="AM61" s="283"/>
      <c r="AN61" s="283"/>
      <c r="AO61" s="283"/>
      <c r="AP61" s="283"/>
      <c r="AQ61" s="283"/>
      <c r="AR61" s="283"/>
      <c r="AS61" s="283"/>
      <c r="AT61" s="283"/>
      <c r="AU61" s="283"/>
      <c r="AV61" s="283"/>
      <c r="BK61" s="251" t="e">
        <f>VLOOKUP(C61,'اعضاء هيئة التدريس'!#REF!,2,)</f>
        <v>#REF!</v>
      </c>
    </row>
    <row r="62" spans="1:63" s="272" customFormat="1">
      <c r="A62" s="6">
        <v>30</v>
      </c>
      <c r="B62" s="113" t="s">
        <v>436</v>
      </c>
      <c r="C62" s="99" t="s">
        <v>795</v>
      </c>
      <c r="D62" s="9">
        <v>2</v>
      </c>
      <c r="E62" s="9">
        <v>2</v>
      </c>
      <c r="F62" s="9">
        <v>3</v>
      </c>
      <c r="G62" s="27" t="s">
        <v>771</v>
      </c>
      <c r="H62" s="22" t="s">
        <v>866</v>
      </c>
      <c r="I62" s="69"/>
      <c r="J62" s="69"/>
      <c r="K62" s="69"/>
      <c r="L62" s="69"/>
      <c r="M62" s="69"/>
      <c r="N62" s="69" t="s">
        <v>1068</v>
      </c>
      <c r="O62" s="114"/>
      <c r="P62" s="495"/>
      <c r="Q62" s="495"/>
      <c r="R62" s="495"/>
      <c r="S62" s="495"/>
      <c r="T62" s="70"/>
      <c r="U62" s="70"/>
      <c r="V62" s="3"/>
      <c r="W62" s="3"/>
      <c r="X62" s="70"/>
      <c r="Y62" s="70"/>
      <c r="Z62" s="70"/>
      <c r="AA62" s="70"/>
      <c r="AB62" s="70"/>
      <c r="AC62" s="70"/>
      <c r="AD62" s="70"/>
      <c r="AE62" s="70"/>
      <c r="AF62" s="70"/>
      <c r="AG62" s="143"/>
      <c r="AH62" s="5"/>
      <c r="AI62" s="93"/>
      <c r="AJ62" s="93"/>
      <c r="AK62" s="371"/>
      <c r="AL62" s="283"/>
      <c r="AM62" s="283"/>
      <c r="AN62" s="283"/>
      <c r="AO62" s="283"/>
      <c r="AP62" s="283"/>
      <c r="AQ62" s="283"/>
      <c r="AR62" s="283"/>
      <c r="AS62" s="283"/>
      <c r="AT62" s="283"/>
      <c r="AU62" s="283"/>
      <c r="AV62" s="283"/>
      <c r="BK62" s="251" t="e">
        <f>VLOOKUP(C62,'اعضاء هيئة التدريس'!#REF!,2,)</f>
        <v>#REF!</v>
      </c>
    </row>
    <row r="63" spans="1:63" s="272" customFormat="1">
      <c r="A63" s="6">
        <v>31</v>
      </c>
      <c r="B63" s="117" t="s">
        <v>423</v>
      </c>
      <c r="C63" s="670" t="s">
        <v>780</v>
      </c>
      <c r="D63" s="9">
        <v>2</v>
      </c>
      <c r="E63" s="9">
        <v>2</v>
      </c>
      <c r="F63" s="9">
        <v>3</v>
      </c>
      <c r="G63" s="9" t="s">
        <v>773</v>
      </c>
      <c r="H63" s="40" t="s">
        <v>1115</v>
      </c>
      <c r="I63" s="118" t="s">
        <v>1068</v>
      </c>
      <c r="J63" s="118"/>
      <c r="K63" s="118"/>
      <c r="L63" s="118"/>
      <c r="M63" s="118"/>
      <c r="N63" s="118"/>
      <c r="O63" s="639" t="s">
        <v>863</v>
      </c>
      <c r="P63" s="644"/>
      <c r="Q63" s="644"/>
      <c r="R63" s="644"/>
      <c r="S63" s="644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70"/>
      <c r="AF63" s="70"/>
      <c r="AG63" s="143"/>
      <c r="AH63" s="5"/>
      <c r="AI63" s="5"/>
      <c r="AJ63" s="5"/>
      <c r="AK63" s="371"/>
      <c r="AL63" s="283"/>
      <c r="AM63" s="283"/>
      <c r="AN63" s="283"/>
      <c r="AO63" s="283"/>
      <c r="AP63" s="283"/>
      <c r="AQ63" s="283"/>
      <c r="AR63" s="283"/>
      <c r="AS63" s="283"/>
      <c r="AT63" s="283"/>
      <c r="AU63" s="283"/>
      <c r="AV63" s="283"/>
      <c r="BK63" s="251" t="e">
        <f>VLOOKUP(C63,'اعضاء هيئة التدريس'!#REF!,2,)</f>
        <v>#REF!</v>
      </c>
    </row>
    <row r="64" spans="1:63" s="272" customFormat="1">
      <c r="A64" s="6">
        <v>32</v>
      </c>
      <c r="B64" s="117" t="s">
        <v>435</v>
      </c>
      <c r="C64" s="670" t="s">
        <v>794</v>
      </c>
      <c r="D64" s="9">
        <v>3</v>
      </c>
      <c r="E64" s="9">
        <v>2</v>
      </c>
      <c r="F64" s="9">
        <v>2</v>
      </c>
      <c r="G64" s="123"/>
      <c r="H64" s="40" t="s">
        <v>875</v>
      </c>
      <c r="I64" s="118"/>
      <c r="J64" s="118" t="s">
        <v>1070</v>
      </c>
      <c r="K64" s="118"/>
      <c r="L64" s="118"/>
      <c r="M64" s="118"/>
      <c r="N64" s="118"/>
      <c r="O64" s="636" t="s">
        <v>91</v>
      </c>
      <c r="P64" s="644"/>
      <c r="Q64" s="644"/>
      <c r="R64" s="644"/>
      <c r="S64" s="644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70"/>
      <c r="AF64" s="70"/>
      <c r="AG64" s="143"/>
      <c r="AH64" s="5"/>
      <c r="AI64" s="93"/>
      <c r="AJ64" s="93"/>
      <c r="AK64" s="371"/>
      <c r="AL64" s="283"/>
      <c r="AM64" s="283"/>
      <c r="AN64" s="283"/>
      <c r="AO64" s="283"/>
      <c r="AP64" s="283"/>
      <c r="AQ64" s="283"/>
      <c r="AR64" s="283"/>
      <c r="AS64" s="283"/>
      <c r="AT64" s="283"/>
      <c r="AU64" s="283"/>
      <c r="AV64" s="283"/>
      <c r="BK64" s="251" t="e">
        <f>VLOOKUP(C64,'اعضاء هيئة التدريس'!#REF!,2,)</f>
        <v>#REF!</v>
      </c>
    </row>
    <row r="65" spans="1:63" s="272" customFormat="1" ht="15.75">
      <c r="A65" s="401">
        <v>28</v>
      </c>
      <c r="B65" s="185" t="s">
        <v>437</v>
      </c>
      <c r="C65" s="185" t="s">
        <v>796</v>
      </c>
      <c r="D65" s="211">
        <v>2</v>
      </c>
      <c r="E65" s="211">
        <v>2</v>
      </c>
      <c r="F65" s="211">
        <v>3</v>
      </c>
      <c r="G65" s="60" t="s">
        <v>764</v>
      </c>
      <c r="H65" s="257" t="s">
        <v>875</v>
      </c>
      <c r="I65" s="250"/>
      <c r="J65" s="237"/>
      <c r="K65" s="250"/>
      <c r="L65" s="250" t="s">
        <v>1068</v>
      </c>
      <c r="M65" s="250"/>
      <c r="N65" s="250"/>
      <c r="O65" s="386" t="s">
        <v>1322</v>
      </c>
      <c r="P65" s="445">
        <v>16</v>
      </c>
      <c r="Q65" s="280"/>
      <c r="R65" s="476">
        <v>73</v>
      </c>
      <c r="S65" s="281"/>
      <c r="T65" s="251"/>
      <c r="U65" s="251"/>
      <c r="V65" s="251"/>
      <c r="W65" s="251"/>
      <c r="X65" s="251"/>
      <c r="Y65" s="282"/>
      <c r="Z65" s="282"/>
      <c r="AA65" s="251"/>
      <c r="AB65" s="251"/>
      <c r="AC65" s="251"/>
      <c r="AD65" s="251"/>
      <c r="AE65" s="251"/>
      <c r="AF65" s="251"/>
      <c r="AG65" s="251"/>
      <c r="AJ65" s="283"/>
      <c r="AK65" s="371"/>
      <c r="AL65" s="283"/>
      <c r="AM65" s="283"/>
      <c r="AN65" s="283"/>
      <c r="AO65" s="283"/>
      <c r="AP65" s="283"/>
      <c r="AQ65" s="283"/>
      <c r="AR65" s="283"/>
      <c r="AS65" s="283"/>
      <c r="AT65" s="283"/>
      <c r="AU65" s="283"/>
      <c r="AV65" s="283"/>
      <c r="BK65" s="251" t="e">
        <f>VLOOKUP(C65,'اعضاء هيئة التدريس'!#REF!,2,)</f>
        <v>#REF!</v>
      </c>
    </row>
    <row r="66" spans="1:63" s="272" customFormat="1" ht="15.75">
      <c r="A66" s="6">
        <v>33</v>
      </c>
      <c r="B66" s="115" t="s">
        <v>437</v>
      </c>
      <c r="C66" s="99" t="s">
        <v>796</v>
      </c>
      <c r="D66" s="9">
        <v>2</v>
      </c>
      <c r="E66" s="9">
        <v>2</v>
      </c>
      <c r="F66" s="9">
        <v>3</v>
      </c>
      <c r="G66" s="27" t="s">
        <v>764</v>
      </c>
      <c r="H66" s="22" t="s">
        <v>875</v>
      </c>
      <c r="I66" s="69"/>
      <c r="J66" s="69" t="s">
        <v>862</v>
      </c>
      <c r="K66" s="69"/>
      <c r="L66" s="69"/>
      <c r="M66" s="69"/>
      <c r="N66" s="69"/>
      <c r="O66" s="88" t="s">
        <v>876</v>
      </c>
      <c r="P66" s="495"/>
      <c r="Q66" s="495"/>
      <c r="R66" s="495"/>
      <c r="S66" s="495"/>
      <c r="T66" s="70"/>
      <c r="U66" s="70"/>
      <c r="V66" s="3"/>
      <c r="W66" s="3"/>
      <c r="X66" s="70"/>
      <c r="Y66" s="70"/>
      <c r="Z66" s="70"/>
      <c r="AA66" s="70"/>
      <c r="AB66" s="70"/>
      <c r="AC66" s="70"/>
      <c r="AD66" s="70"/>
      <c r="AE66" s="70"/>
      <c r="AF66" s="70"/>
      <c r="AG66" s="143"/>
      <c r="AH66" s="5"/>
      <c r="AI66" s="5"/>
      <c r="AJ66" s="5"/>
      <c r="AK66" s="371"/>
      <c r="AL66" s="283"/>
      <c r="AM66" s="283"/>
      <c r="AN66" s="283"/>
      <c r="AO66" s="283"/>
      <c r="AP66" s="283"/>
      <c r="AQ66" s="283"/>
      <c r="AR66" s="283"/>
      <c r="AS66" s="283"/>
      <c r="AT66" s="283"/>
      <c r="AU66" s="283"/>
      <c r="AV66" s="283"/>
      <c r="BK66" s="251" t="e">
        <f>VLOOKUP(C66,'اعضاء هيئة التدريس'!#REF!,2,)</f>
        <v>#REF!</v>
      </c>
    </row>
    <row r="67" spans="1:63" s="272" customFormat="1" ht="22.5">
      <c r="A67" s="401">
        <v>29</v>
      </c>
      <c r="B67" s="185" t="s">
        <v>438</v>
      </c>
      <c r="C67" s="185" t="s">
        <v>797</v>
      </c>
      <c r="D67" s="211">
        <v>1</v>
      </c>
      <c r="E67" s="211">
        <v>2</v>
      </c>
      <c r="F67" s="211">
        <v>2</v>
      </c>
      <c r="G67" s="60" t="s">
        <v>850</v>
      </c>
      <c r="H67" s="261" t="s">
        <v>1120</v>
      </c>
      <c r="I67" s="250"/>
      <c r="J67" s="250"/>
      <c r="K67" s="250"/>
      <c r="L67" s="250"/>
      <c r="M67" s="250" t="s">
        <v>1233</v>
      </c>
      <c r="N67" s="250"/>
      <c r="O67" s="252" t="s">
        <v>871</v>
      </c>
      <c r="P67" s="440">
        <v>20</v>
      </c>
      <c r="Q67" s="346"/>
      <c r="R67" s="469">
        <v>89</v>
      </c>
      <c r="S67" s="281"/>
      <c r="T67" s="251"/>
      <c r="U67" s="251"/>
      <c r="V67" s="251"/>
      <c r="W67" s="251"/>
      <c r="X67" s="251"/>
      <c r="Y67" s="282"/>
      <c r="Z67" s="282"/>
      <c r="AA67" s="251"/>
      <c r="AB67" s="251"/>
      <c r="AC67" s="251"/>
      <c r="AD67" s="251"/>
      <c r="AE67" s="251"/>
      <c r="AF67" s="251"/>
      <c r="AG67" s="251"/>
      <c r="AJ67" s="283"/>
      <c r="AK67" s="371"/>
      <c r="AL67" s="283"/>
      <c r="AM67" s="283"/>
      <c r="AN67" s="283"/>
      <c r="AO67" s="283"/>
      <c r="AP67" s="283"/>
      <c r="AQ67" s="283"/>
      <c r="AR67" s="283"/>
      <c r="AS67" s="283"/>
      <c r="AT67" s="283"/>
      <c r="AU67" s="283"/>
      <c r="AV67" s="283"/>
      <c r="BK67" s="251" t="e">
        <f>VLOOKUP(C67,'اعضاء هيئة التدريس'!#REF!,2,)</f>
        <v>#REF!</v>
      </c>
    </row>
    <row r="68" spans="1:63" s="272" customFormat="1" ht="22.5">
      <c r="A68" s="6">
        <v>34</v>
      </c>
      <c r="B68" s="115" t="s">
        <v>438</v>
      </c>
      <c r="C68" s="99" t="s">
        <v>797</v>
      </c>
      <c r="D68" s="9">
        <v>1</v>
      </c>
      <c r="E68" s="9">
        <v>2</v>
      </c>
      <c r="F68" s="9">
        <v>2</v>
      </c>
      <c r="G68" s="27" t="s">
        <v>850</v>
      </c>
      <c r="H68" s="124" t="s">
        <v>1120</v>
      </c>
      <c r="I68" s="69"/>
      <c r="J68" s="69"/>
      <c r="K68" s="69"/>
      <c r="L68" s="69"/>
      <c r="M68" s="69" t="s">
        <v>865</v>
      </c>
      <c r="N68" s="69"/>
      <c r="O68" s="125" t="s">
        <v>867</v>
      </c>
      <c r="P68" s="495"/>
      <c r="Q68" s="495"/>
      <c r="R68" s="495"/>
      <c r="S68" s="495"/>
      <c r="T68" s="70"/>
      <c r="U68" s="70"/>
      <c r="V68" s="3"/>
      <c r="W68" s="3"/>
      <c r="X68" s="70"/>
      <c r="Y68" s="70"/>
      <c r="Z68" s="70"/>
      <c r="AA68" s="70"/>
      <c r="AB68" s="70"/>
      <c r="AC68" s="70"/>
      <c r="AD68" s="70"/>
      <c r="AE68" s="135"/>
      <c r="AF68" s="135"/>
      <c r="AG68" s="135"/>
      <c r="AH68" s="126"/>
      <c r="AI68" s="5"/>
      <c r="AJ68" s="5"/>
      <c r="AK68" s="371"/>
      <c r="AL68" s="283"/>
      <c r="AM68" s="283"/>
      <c r="AN68" s="283"/>
      <c r="AO68" s="283"/>
      <c r="AP68" s="283"/>
      <c r="AQ68" s="283"/>
      <c r="AR68" s="283"/>
      <c r="AS68" s="283"/>
      <c r="AT68" s="283"/>
      <c r="AU68" s="283"/>
      <c r="AV68" s="283"/>
      <c r="BK68" s="251" t="e">
        <f>VLOOKUP(C68,'اعضاء هيئة التدريس'!#REF!,2,)</f>
        <v>#REF!</v>
      </c>
    </row>
    <row r="69" spans="1:63" s="272" customFormat="1" ht="15.75" customHeight="1">
      <c r="A69" s="401">
        <v>30</v>
      </c>
      <c r="B69" s="503" t="s">
        <v>439</v>
      </c>
      <c r="C69" s="339" t="s">
        <v>798</v>
      </c>
      <c r="D69" s="216">
        <v>2</v>
      </c>
      <c r="E69" s="216">
        <v>2</v>
      </c>
      <c r="F69" s="216">
        <v>3</v>
      </c>
      <c r="G69" s="403" t="s">
        <v>773</v>
      </c>
      <c r="H69" s="411" t="s">
        <v>1120</v>
      </c>
      <c r="I69" s="405" t="s">
        <v>1067</v>
      </c>
      <c r="J69" s="405"/>
      <c r="K69" s="405"/>
      <c r="L69" s="405"/>
      <c r="M69" s="405"/>
      <c r="N69" s="405"/>
      <c r="O69" s="386" t="s">
        <v>1316</v>
      </c>
      <c r="P69" s="446">
        <v>1</v>
      </c>
      <c r="Q69" s="443"/>
      <c r="R69" s="468">
        <v>41</v>
      </c>
      <c r="S69" s="407"/>
      <c r="T69" s="406"/>
      <c r="U69" s="406"/>
      <c r="V69" s="406"/>
      <c r="W69" s="406"/>
      <c r="X69" s="406"/>
      <c r="Y69" s="406"/>
      <c r="Z69" s="406"/>
      <c r="AA69" s="406"/>
      <c r="AB69" s="406"/>
      <c r="AC69" s="406"/>
      <c r="AD69" s="406"/>
      <c r="AE69" s="406"/>
      <c r="AF69" s="406"/>
      <c r="AG69" s="406"/>
      <c r="AH69" s="221"/>
      <c r="AI69" s="221"/>
      <c r="AJ69" s="220"/>
      <c r="AK69" s="371"/>
      <c r="AL69" s="283"/>
      <c r="AM69" s="283"/>
      <c r="AN69" s="283"/>
      <c r="AO69" s="283"/>
      <c r="AP69" s="283"/>
      <c r="AQ69" s="283"/>
      <c r="AR69" s="283"/>
      <c r="AS69" s="283"/>
      <c r="AT69" s="283"/>
      <c r="AU69" s="283"/>
      <c r="AV69" s="283"/>
      <c r="BK69" s="251" t="e">
        <f>VLOOKUP(C69,'اعضاء هيئة التدريس'!#REF!,2,)</f>
        <v>#REF!</v>
      </c>
    </row>
    <row r="70" spans="1:63" s="272" customFormat="1">
      <c r="A70" s="6">
        <v>35</v>
      </c>
      <c r="B70" s="117" t="s">
        <v>439</v>
      </c>
      <c r="C70" s="670" t="s">
        <v>798</v>
      </c>
      <c r="D70" s="9">
        <v>2</v>
      </c>
      <c r="E70" s="9">
        <v>2</v>
      </c>
      <c r="F70" s="9">
        <v>3</v>
      </c>
      <c r="G70" s="9" t="s">
        <v>773</v>
      </c>
      <c r="H70" s="127" t="s">
        <v>1120</v>
      </c>
      <c r="I70" s="118"/>
      <c r="J70" s="118"/>
      <c r="K70" s="118"/>
      <c r="L70" s="118"/>
      <c r="M70" s="118" t="s">
        <v>1068</v>
      </c>
      <c r="N70" s="118"/>
      <c r="O70" s="633"/>
      <c r="P70" s="644"/>
      <c r="Q70" s="644"/>
      <c r="R70" s="644"/>
      <c r="S70" s="644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70"/>
      <c r="AF70" s="70"/>
      <c r="AG70" s="143"/>
      <c r="AH70" s="5"/>
      <c r="AI70" s="122"/>
      <c r="AJ70" s="122"/>
      <c r="AK70" s="371"/>
      <c r="AL70" s="283"/>
      <c r="AM70" s="283"/>
      <c r="AN70" s="283"/>
      <c r="AO70" s="283"/>
      <c r="AP70" s="283"/>
      <c r="AQ70" s="283"/>
      <c r="AR70" s="283"/>
      <c r="AS70" s="283"/>
      <c r="AT70" s="283"/>
      <c r="AU70" s="283"/>
      <c r="AV70" s="283"/>
      <c r="BK70" s="251" t="e">
        <f>VLOOKUP(C70,'اعضاء هيئة التدريس'!#REF!,2,)</f>
        <v>#REF!</v>
      </c>
    </row>
    <row r="71" spans="1:63" s="272" customFormat="1" ht="15.75">
      <c r="A71" s="401">
        <v>31</v>
      </c>
      <c r="B71" s="185" t="s">
        <v>1453</v>
      </c>
      <c r="C71" s="185" t="s">
        <v>806</v>
      </c>
      <c r="D71" s="211">
        <v>1</v>
      </c>
      <c r="E71" s="211">
        <v>2</v>
      </c>
      <c r="F71" s="211">
        <v>2</v>
      </c>
      <c r="G71" s="60"/>
      <c r="H71" s="257" t="s">
        <v>864</v>
      </c>
      <c r="I71" s="250"/>
      <c r="J71" s="250" t="s">
        <v>1068</v>
      </c>
      <c r="K71" s="250"/>
      <c r="L71" s="250"/>
      <c r="M71" s="250"/>
      <c r="N71" s="250"/>
      <c r="O71" s="386" t="s">
        <v>1316</v>
      </c>
      <c r="P71" s="446">
        <v>5</v>
      </c>
      <c r="Q71" s="280"/>
      <c r="R71" s="476">
        <v>84</v>
      </c>
      <c r="S71" s="281"/>
      <c r="T71" s="251"/>
      <c r="U71" s="251"/>
      <c r="V71" s="251"/>
      <c r="W71" s="251"/>
      <c r="X71" s="251"/>
      <c r="Y71" s="282"/>
      <c r="Z71" s="282"/>
      <c r="AA71" s="251"/>
      <c r="AB71" s="251"/>
      <c r="AC71" s="251"/>
      <c r="AD71" s="251"/>
      <c r="AE71" s="251"/>
      <c r="AF71" s="251"/>
      <c r="AG71" s="251"/>
      <c r="AJ71" s="283"/>
      <c r="AK71" s="371"/>
      <c r="AL71" s="283"/>
      <c r="AM71" s="283"/>
      <c r="AN71" s="283"/>
      <c r="AO71" s="283"/>
      <c r="AP71" s="283"/>
      <c r="AQ71" s="283"/>
      <c r="AR71" s="283"/>
      <c r="AS71" s="283"/>
      <c r="AT71" s="283"/>
      <c r="AU71" s="283"/>
      <c r="AV71" s="283"/>
      <c r="BK71" s="251" t="e">
        <f>VLOOKUP(C71,'اعضاء هيئة التدريس'!#REF!,2,)</f>
        <v>#REF!</v>
      </c>
    </row>
    <row r="72" spans="1:63" s="272" customFormat="1" ht="25.5">
      <c r="A72" s="6">
        <v>36</v>
      </c>
      <c r="B72" s="113" t="s">
        <v>426</v>
      </c>
      <c r="C72" s="99" t="s">
        <v>1122</v>
      </c>
      <c r="D72" s="9">
        <v>1</v>
      </c>
      <c r="E72" s="9">
        <v>2</v>
      </c>
      <c r="F72" s="9">
        <v>2</v>
      </c>
      <c r="G72" s="27"/>
      <c r="H72" s="22" t="s">
        <v>864</v>
      </c>
      <c r="I72" s="69"/>
      <c r="J72" s="69"/>
      <c r="K72" s="69"/>
      <c r="L72" s="69" t="s">
        <v>1070</v>
      </c>
      <c r="M72" s="69"/>
      <c r="N72" s="69"/>
      <c r="O72" s="88" t="s">
        <v>863</v>
      </c>
      <c r="P72" s="495"/>
      <c r="Q72" s="495"/>
      <c r="R72" s="495"/>
      <c r="S72" s="495"/>
      <c r="T72" s="70"/>
      <c r="U72" s="70"/>
      <c r="V72" s="3"/>
      <c r="W72" s="3"/>
      <c r="X72" s="70"/>
      <c r="Y72" s="70"/>
      <c r="Z72" s="70"/>
      <c r="AA72" s="70"/>
      <c r="AB72" s="70"/>
      <c r="AC72" s="70"/>
      <c r="AD72" s="70"/>
      <c r="AE72" s="70"/>
      <c r="AF72" s="70"/>
      <c r="AG72" s="143"/>
      <c r="AH72" s="5"/>
      <c r="AI72" s="5"/>
      <c r="AJ72" s="5"/>
      <c r="AK72" s="371"/>
      <c r="AL72" s="283"/>
      <c r="AM72" s="283"/>
      <c r="AN72" s="283"/>
      <c r="AO72" s="283"/>
      <c r="AP72" s="283"/>
      <c r="AQ72" s="283"/>
      <c r="AR72" s="283"/>
      <c r="AS72" s="283"/>
      <c r="AT72" s="283"/>
      <c r="AU72" s="283"/>
      <c r="AV72" s="283"/>
      <c r="BK72" s="251" t="e">
        <f>VLOOKUP(C72,'اعضاء هيئة التدريس'!#REF!,2,)</f>
        <v>#REF!</v>
      </c>
    </row>
    <row r="73" spans="1:63" s="272" customFormat="1" ht="15.75">
      <c r="A73" s="401">
        <v>1</v>
      </c>
      <c r="B73" s="185" t="s">
        <v>116</v>
      </c>
      <c r="C73" s="185" t="s">
        <v>647</v>
      </c>
      <c r="D73" s="211">
        <v>2</v>
      </c>
      <c r="E73" s="211">
        <v>0</v>
      </c>
      <c r="F73" s="211">
        <v>2</v>
      </c>
      <c r="G73" s="347" t="s">
        <v>615</v>
      </c>
      <c r="H73" s="257" t="s">
        <v>892</v>
      </c>
      <c r="I73" s="250"/>
      <c r="J73" s="250"/>
      <c r="K73" s="250"/>
      <c r="L73" s="250"/>
      <c r="M73" s="250"/>
      <c r="N73" s="250"/>
      <c r="O73" s="386" t="s">
        <v>892</v>
      </c>
      <c r="P73" s="447"/>
      <c r="Q73" s="348"/>
      <c r="R73" s="476">
        <v>46</v>
      </c>
      <c r="S73" s="281"/>
      <c r="T73" s="251"/>
      <c r="U73" s="251"/>
      <c r="V73" s="251"/>
      <c r="W73" s="251"/>
      <c r="X73" s="251"/>
      <c r="Y73" s="282"/>
      <c r="Z73" s="282"/>
      <c r="AA73" s="251"/>
      <c r="AB73" s="251"/>
      <c r="AC73" s="251"/>
      <c r="AD73" s="251"/>
      <c r="AE73" s="251"/>
      <c r="AF73" s="251"/>
      <c r="AG73" s="251"/>
      <c r="AJ73" s="283"/>
      <c r="AK73" s="371"/>
      <c r="AL73" s="283"/>
      <c r="AM73" s="283"/>
      <c r="AN73" s="283"/>
      <c r="AO73" s="283"/>
      <c r="AP73" s="283"/>
      <c r="AQ73" s="283"/>
      <c r="AR73" s="283"/>
      <c r="AS73" s="283"/>
      <c r="AT73" s="283"/>
      <c r="AU73" s="283"/>
      <c r="AV73" s="283"/>
      <c r="BK73" s="251" t="e">
        <f>VLOOKUP(C73,'اعضاء هيئة التدريس'!#REF!,2,)</f>
        <v>#REF!</v>
      </c>
    </row>
    <row r="74" spans="1:63" s="272" customFormat="1">
      <c r="A74" s="6">
        <v>37</v>
      </c>
      <c r="B74" s="90" t="s">
        <v>116</v>
      </c>
      <c r="C74" s="671" t="s">
        <v>647</v>
      </c>
      <c r="D74" s="16">
        <v>2</v>
      </c>
      <c r="E74" s="16" t="s">
        <v>816</v>
      </c>
      <c r="F74" s="16">
        <v>2</v>
      </c>
      <c r="G74" s="128" t="s">
        <v>615</v>
      </c>
      <c r="H74" s="68" t="s">
        <v>892</v>
      </c>
      <c r="I74" s="602"/>
      <c r="J74" s="69"/>
      <c r="K74" s="69"/>
      <c r="L74" s="69"/>
      <c r="M74" s="69"/>
      <c r="N74" s="69"/>
      <c r="O74" s="95"/>
      <c r="P74" s="495"/>
      <c r="Q74" s="495"/>
      <c r="R74" s="495"/>
      <c r="S74" s="495"/>
      <c r="T74" s="70"/>
      <c r="U74" s="70"/>
      <c r="V74" s="3"/>
      <c r="W74" s="3"/>
      <c r="X74" s="70"/>
      <c r="Y74" s="70"/>
      <c r="Z74" s="70"/>
      <c r="AA74" s="70"/>
      <c r="AB74" s="70"/>
      <c r="AC74" s="70"/>
      <c r="AD74" s="70"/>
      <c r="AE74" s="70"/>
      <c r="AF74" s="70"/>
      <c r="AG74" s="143"/>
      <c r="AH74" s="5"/>
      <c r="AI74" s="5"/>
      <c r="AJ74" s="5"/>
      <c r="AK74" s="371"/>
      <c r="AL74" s="283"/>
      <c r="AM74" s="283"/>
      <c r="AN74" s="283"/>
      <c r="AO74" s="283"/>
      <c r="AP74" s="283"/>
      <c r="AQ74" s="283"/>
      <c r="AR74" s="283"/>
      <c r="AS74" s="283"/>
      <c r="AT74" s="283"/>
      <c r="AU74" s="283"/>
      <c r="AV74" s="283"/>
      <c r="BK74" s="251" t="e">
        <f>VLOOKUP(C74,'اعضاء هيئة التدريس'!#REF!,2,)</f>
        <v>#REF!</v>
      </c>
    </row>
    <row r="75" spans="1:63" s="272" customFormat="1" ht="28.5">
      <c r="A75" s="401">
        <v>2</v>
      </c>
      <c r="B75" s="185" t="s">
        <v>259</v>
      </c>
      <c r="C75" s="185" t="s">
        <v>608</v>
      </c>
      <c r="D75" s="211">
        <v>2</v>
      </c>
      <c r="E75" s="211">
        <v>2</v>
      </c>
      <c r="F75" s="211">
        <v>3</v>
      </c>
      <c r="G75" s="60" t="s">
        <v>816</v>
      </c>
      <c r="H75" s="261" t="s">
        <v>1290</v>
      </c>
      <c r="I75" s="250"/>
      <c r="J75" s="250"/>
      <c r="K75" s="263" t="s">
        <v>1069</v>
      </c>
      <c r="L75" s="250"/>
      <c r="M75" s="250"/>
      <c r="N75" s="250"/>
      <c r="O75" s="252" t="s">
        <v>890</v>
      </c>
      <c r="P75" s="447">
        <v>10</v>
      </c>
      <c r="Q75" s="280" t="s">
        <v>1248</v>
      </c>
      <c r="R75" s="476">
        <v>353</v>
      </c>
      <c r="S75" s="281">
        <v>1</v>
      </c>
      <c r="T75" s="251">
        <v>6</v>
      </c>
      <c r="U75" s="251"/>
      <c r="V75" s="251"/>
      <c r="W75" s="251"/>
      <c r="X75" s="251"/>
      <c r="Y75" s="282"/>
      <c r="Z75" s="282"/>
      <c r="AA75" s="251">
        <v>1</v>
      </c>
      <c r="AB75" s="251"/>
      <c r="AC75" s="251">
        <v>1</v>
      </c>
      <c r="AD75" s="251"/>
      <c r="AE75" s="251"/>
      <c r="AF75" s="251"/>
      <c r="AG75" s="251"/>
      <c r="AJ75" s="283"/>
      <c r="AK75" s="371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BK75" s="251" t="e">
        <f>VLOOKUP(C75,'اعضاء هيئة التدريس'!#REF!,2,)</f>
        <v>#REF!</v>
      </c>
    </row>
    <row r="76" spans="1:63" s="272" customFormat="1" ht="24">
      <c r="A76" s="6">
        <v>38</v>
      </c>
      <c r="B76" s="90" t="s">
        <v>259</v>
      </c>
      <c r="C76" s="671" t="s">
        <v>608</v>
      </c>
      <c r="D76" s="16">
        <v>2</v>
      </c>
      <c r="E76" s="16">
        <v>2</v>
      </c>
      <c r="F76" s="16">
        <v>3</v>
      </c>
      <c r="G76" s="67" t="s">
        <v>816</v>
      </c>
      <c r="H76" s="72" t="s">
        <v>883</v>
      </c>
      <c r="I76" s="69"/>
      <c r="J76" s="69"/>
      <c r="K76" s="76" t="s">
        <v>882</v>
      </c>
      <c r="L76" s="69"/>
      <c r="M76" s="69"/>
      <c r="N76" s="69"/>
      <c r="O76" s="88" t="s">
        <v>884</v>
      </c>
      <c r="P76" s="495">
        <v>1</v>
      </c>
      <c r="Q76" s="495">
        <v>6</v>
      </c>
      <c r="R76" s="495"/>
      <c r="S76" s="495">
        <v>6</v>
      </c>
      <c r="T76" s="70"/>
      <c r="U76" s="70"/>
      <c r="V76" s="3"/>
      <c r="W76" s="3"/>
      <c r="X76" s="70"/>
      <c r="Y76" s="70"/>
      <c r="Z76" s="70">
        <v>1</v>
      </c>
      <c r="AA76" s="70"/>
      <c r="AB76" s="70"/>
      <c r="AC76" s="70"/>
      <c r="AD76" s="70"/>
      <c r="AE76" s="70"/>
      <c r="AF76" s="70"/>
      <c r="AG76" s="143"/>
      <c r="AH76" s="5"/>
      <c r="AI76" s="5"/>
      <c r="AJ76" s="5"/>
      <c r="AK76" s="372"/>
      <c r="AL76" s="283"/>
      <c r="AM76" s="283"/>
      <c r="AN76" s="283"/>
      <c r="AO76" s="283"/>
      <c r="AP76" s="283"/>
      <c r="AQ76" s="283"/>
      <c r="AR76" s="283"/>
      <c r="AS76" s="283"/>
      <c r="AT76" s="283"/>
      <c r="AU76" s="283"/>
      <c r="AV76" s="283"/>
      <c r="BK76" s="251" t="e">
        <f>VLOOKUP(C76,'اعضاء هيئة التدريس'!#REF!,2,)</f>
        <v>#REF!</v>
      </c>
    </row>
    <row r="77" spans="1:63" s="272" customFormat="1" ht="15.75">
      <c r="A77" s="401">
        <v>3</v>
      </c>
      <c r="B77" s="349" t="s">
        <v>1123</v>
      </c>
      <c r="C77" s="259" t="s">
        <v>1124</v>
      </c>
      <c r="D77" s="237">
        <v>3</v>
      </c>
      <c r="E77" s="237">
        <v>2</v>
      </c>
      <c r="F77" s="237">
        <v>4</v>
      </c>
      <c r="G77" s="332"/>
      <c r="H77" s="321" t="s">
        <v>1125</v>
      </c>
      <c r="I77" s="237"/>
      <c r="J77" s="237" t="s">
        <v>1067</v>
      </c>
      <c r="K77" s="237"/>
      <c r="L77" s="265"/>
      <c r="M77" s="265"/>
      <c r="N77" s="265"/>
      <c r="O77" s="250" t="s">
        <v>1448</v>
      </c>
      <c r="P77" s="447">
        <v>4</v>
      </c>
      <c r="Q77" s="348"/>
      <c r="R77" s="476">
        <v>2</v>
      </c>
      <c r="S77" s="281"/>
      <c r="T77" s="251"/>
      <c r="U77" s="251"/>
      <c r="V77" s="251"/>
      <c r="W77" s="251"/>
      <c r="X77" s="251"/>
      <c r="Y77" s="282"/>
      <c r="Z77" s="282"/>
      <c r="AA77" s="251"/>
      <c r="AB77" s="251"/>
      <c r="AC77" s="251"/>
      <c r="AD77" s="251"/>
      <c r="AE77" s="251"/>
      <c r="AF77" s="251"/>
      <c r="AG77" s="251"/>
      <c r="AJ77" s="283"/>
      <c r="AK77" s="371"/>
      <c r="AL77" s="283"/>
      <c r="AM77" s="283"/>
      <c r="AN77" s="283"/>
      <c r="AO77" s="283"/>
      <c r="AP77" s="283"/>
      <c r="AQ77" s="283"/>
      <c r="AR77" s="283"/>
      <c r="AS77" s="283"/>
      <c r="AT77" s="283"/>
      <c r="AU77" s="283"/>
      <c r="AV77" s="283"/>
      <c r="BK77" s="251" t="e">
        <f>VLOOKUP(C77,'اعضاء هيئة التدريس'!#REF!,2,)</f>
        <v>#REF!</v>
      </c>
    </row>
    <row r="78" spans="1:63" s="272" customFormat="1">
      <c r="A78" s="6">
        <v>39</v>
      </c>
      <c r="B78" s="107" t="s">
        <v>1123</v>
      </c>
      <c r="C78" s="672" t="s">
        <v>1124</v>
      </c>
      <c r="D78" s="118">
        <v>3</v>
      </c>
      <c r="E78" s="118">
        <v>2</v>
      </c>
      <c r="F78" s="118">
        <v>4</v>
      </c>
      <c r="G78" s="81"/>
      <c r="H78" s="129" t="s">
        <v>1125</v>
      </c>
      <c r="I78" s="81"/>
      <c r="J78" s="81" t="s">
        <v>1067</v>
      </c>
      <c r="K78" s="81"/>
      <c r="L78" s="6"/>
      <c r="M78" s="6"/>
      <c r="N78" s="6"/>
      <c r="O78" s="95"/>
      <c r="P78" s="495"/>
      <c r="Q78" s="495"/>
      <c r="R78" s="495"/>
      <c r="S78" s="495"/>
      <c r="T78" s="70"/>
      <c r="U78" s="70"/>
      <c r="V78" s="3"/>
      <c r="W78" s="3"/>
      <c r="X78" s="70"/>
      <c r="Y78" s="70"/>
      <c r="Z78" s="70"/>
      <c r="AA78" s="70"/>
      <c r="AB78" s="70"/>
      <c r="AC78" s="70"/>
      <c r="AD78" s="70"/>
      <c r="AE78" s="70"/>
      <c r="AF78" s="70"/>
      <c r="AG78" s="143"/>
      <c r="AH78" s="5"/>
      <c r="AI78" s="5"/>
      <c r="AJ78" s="5"/>
      <c r="AK78" s="371"/>
      <c r="AL78" s="283"/>
      <c r="AM78" s="283"/>
      <c r="AN78" s="283"/>
      <c r="AO78" s="283"/>
      <c r="AP78" s="283"/>
      <c r="AQ78" s="283"/>
      <c r="AR78" s="283"/>
      <c r="AS78" s="283"/>
      <c r="AT78" s="283"/>
      <c r="AU78" s="283"/>
      <c r="AV78" s="283"/>
      <c r="BK78" s="251" t="e">
        <f>VLOOKUP(C78,'اعضاء هيئة التدريس'!#REF!,2,)</f>
        <v>#REF!</v>
      </c>
    </row>
    <row r="79" spans="1:63" s="272" customFormat="1" ht="31.5">
      <c r="A79" s="401">
        <v>4</v>
      </c>
      <c r="B79" s="185" t="s">
        <v>260</v>
      </c>
      <c r="C79" s="185" t="s">
        <v>609</v>
      </c>
      <c r="D79" s="211">
        <v>1.5</v>
      </c>
      <c r="E79" s="211">
        <v>1</v>
      </c>
      <c r="F79" s="211">
        <v>2</v>
      </c>
      <c r="G79" s="60" t="s">
        <v>816</v>
      </c>
      <c r="H79" s="257" t="s">
        <v>885</v>
      </c>
      <c r="I79" s="250"/>
      <c r="J79" s="264" t="s">
        <v>1331</v>
      </c>
      <c r="K79" s="250"/>
      <c r="L79" s="264"/>
      <c r="M79" s="250"/>
      <c r="N79" s="250"/>
      <c r="O79" s="252" t="s">
        <v>884</v>
      </c>
      <c r="P79" s="445">
        <v>4</v>
      </c>
      <c r="Q79" s="280" t="s">
        <v>1248</v>
      </c>
      <c r="R79" s="476">
        <v>309</v>
      </c>
      <c r="S79" s="281">
        <v>2</v>
      </c>
      <c r="T79" s="251"/>
      <c r="U79" s="251"/>
      <c r="V79" s="251"/>
      <c r="W79" s="251"/>
      <c r="X79" s="251"/>
      <c r="Y79" s="282"/>
      <c r="Z79" s="282"/>
      <c r="AA79" s="251"/>
      <c r="AB79" s="251"/>
      <c r="AC79" s="251"/>
      <c r="AD79" s="251"/>
      <c r="AE79" s="251"/>
      <c r="AF79" s="251"/>
      <c r="AG79" s="251"/>
      <c r="AJ79" s="284"/>
      <c r="AK79" s="372"/>
      <c r="AL79" s="283"/>
      <c r="AM79" s="283"/>
      <c r="AN79" s="283"/>
      <c r="AO79" s="283"/>
      <c r="AP79" s="283"/>
      <c r="AQ79" s="283"/>
      <c r="AR79" s="283"/>
      <c r="AS79" s="283"/>
      <c r="AT79" s="283"/>
      <c r="AU79" s="283"/>
      <c r="AV79" s="283"/>
      <c r="BK79" s="251" t="e">
        <f>VLOOKUP(C79,'اعضاء هيئة التدريس'!#REF!,2,)</f>
        <v>#REF!</v>
      </c>
    </row>
    <row r="80" spans="1:63" s="272" customFormat="1" ht="36">
      <c r="A80" s="6">
        <v>40</v>
      </c>
      <c r="B80" s="90" t="s">
        <v>260</v>
      </c>
      <c r="C80" s="671" t="s">
        <v>609</v>
      </c>
      <c r="D80" s="16">
        <v>1.5</v>
      </c>
      <c r="E80" s="16">
        <v>1</v>
      </c>
      <c r="F80" s="16">
        <v>2</v>
      </c>
      <c r="G80" s="67" t="s">
        <v>816</v>
      </c>
      <c r="H80" s="68" t="s">
        <v>885</v>
      </c>
      <c r="I80" s="69"/>
      <c r="J80" s="77" t="s">
        <v>1126</v>
      </c>
      <c r="K80" s="69"/>
      <c r="L80" s="77" t="s">
        <v>1127</v>
      </c>
      <c r="M80" s="69"/>
      <c r="N80" s="69"/>
      <c r="O80" s="88" t="s">
        <v>884</v>
      </c>
      <c r="P80" s="495">
        <v>2</v>
      </c>
      <c r="Q80" s="495"/>
      <c r="R80" s="495"/>
      <c r="S80" s="495"/>
      <c r="T80" s="70"/>
      <c r="U80" s="70"/>
      <c r="V80" s="3"/>
      <c r="W80" s="3"/>
      <c r="X80" s="70"/>
      <c r="Y80" s="70">
        <v>1</v>
      </c>
      <c r="Z80" s="70">
        <v>2</v>
      </c>
      <c r="AA80" s="70">
        <v>1</v>
      </c>
      <c r="AB80" s="70">
        <v>1</v>
      </c>
      <c r="AC80" s="70"/>
      <c r="AD80" s="70"/>
      <c r="AE80" s="70"/>
      <c r="AF80" s="70"/>
      <c r="AG80" s="410"/>
      <c r="AH80" s="93"/>
      <c r="AI80" s="5"/>
      <c r="AJ80" s="5"/>
      <c r="AK80" s="372"/>
      <c r="AL80" s="283"/>
      <c r="AM80" s="283"/>
      <c r="AN80" s="283"/>
      <c r="AO80" s="283"/>
      <c r="AP80" s="283"/>
      <c r="AQ80" s="283"/>
      <c r="AR80" s="283"/>
      <c r="AS80" s="283"/>
      <c r="AT80" s="283"/>
      <c r="AU80" s="283"/>
      <c r="AV80" s="283"/>
      <c r="BK80" s="251" t="e">
        <f>VLOOKUP(C80,'اعضاء هيئة التدريس'!#REF!,2,)</f>
        <v>#REF!</v>
      </c>
    </row>
    <row r="81" spans="1:63" s="272" customFormat="1" ht="30">
      <c r="A81" s="401">
        <v>5</v>
      </c>
      <c r="B81" s="185" t="s">
        <v>261</v>
      </c>
      <c r="C81" s="185" t="s">
        <v>610</v>
      </c>
      <c r="D81" s="211">
        <v>1</v>
      </c>
      <c r="E81" s="211">
        <v>0</v>
      </c>
      <c r="F81" s="211">
        <v>1</v>
      </c>
      <c r="G81" s="60" t="s">
        <v>816</v>
      </c>
      <c r="H81" s="261" t="s">
        <v>1291</v>
      </c>
      <c r="I81" s="250"/>
      <c r="J81" s="279" t="s">
        <v>1403</v>
      </c>
      <c r="K81" s="250"/>
      <c r="L81" s="250"/>
      <c r="M81" s="250"/>
      <c r="N81" s="250"/>
      <c r="O81" s="388" t="s">
        <v>1408</v>
      </c>
      <c r="P81" s="448">
        <v>5</v>
      </c>
      <c r="Q81" s="280" t="s">
        <v>1248</v>
      </c>
      <c r="R81" s="476">
        <v>561</v>
      </c>
      <c r="S81" s="281">
        <v>3</v>
      </c>
      <c r="T81" s="251"/>
      <c r="U81" s="251"/>
      <c r="V81" s="251"/>
      <c r="W81" s="251"/>
      <c r="X81" s="251"/>
      <c r="Y81" s="282"/>
      <c r="Z81" s="282"/>
      <c r="AA81" s="251">
        <v>3</v>
      </c>
      <c r="AB81" s="251">
        <v>2</v>
      </c>
      <c r="AC81" s="251">
        <v>3</v>
      </c>
      <c r="AD81" s="251">
        <v>2</v>
      </c>
      <c r="AE81" s="251"/>
      <c r="AF81" s="251"/>
      <c r="AG81" s="251"/>
      <c r="AJ81" s="283"/>
      <c r="AK81" s="372"/>
      <c r="AL81" s="283"/>
      <c r="AM81" s="283"/>
      <c r="AN81" s="283"/>
      <c r="AO81" s="283"/>
      <c r="AP81" s="283"/>
      <c r="AQ81" s="283"/>
      <c r="AR81" s="283"/>
      <c r="AS81" s="283"/>
      <c r="AT81" s="283"/>
      <c r="AU81" s="283"/>
      <c r="AV81" s="283"/>
      <c r="BK81" s="251" t="e">
        <f>VLOOKUP(C81,'اعضاء هيئة التدريس'!#REF!,2,)</f>
        <v>#REF!</v>
      </c>
    </row>
    <row r="82" spans="1:63" s="272" customFormat="1" ht="24">
      <c r="A82" s="6">
        <v>41</v>
      </c>
      <c r="B82" s="90" t="s">
        <v>261</v>
      </c>
      <c r="C82" s="671" t="s">
        <v>610</v>
      </c>
      <c r="D82" s="16">
        <v>1</v>
      </c>
      <c r="E82" s="16" t="s">
        <v>816</v>
      </c>
      <c r="F82" s="16">
        <v>1</v>
      </c>
      <c r="G82" s="67" t="s">
        <v>816</v>
      </c>
      <c r="H82" s="72" t="s">
        <v>887</v>
      </c>
      <c r="I82" s="69"/>
      <c r="J82" s="69" t="s">
        <v>888</v>
      </c>
      <c r="K82" s="69"/>
      <c r="L82" s="69"/>
      <c r="M82" s="69"/>
      <c r="N82" s="69"/>
      <c r="O82" s="88" t="s">
        <v>884</v>
      </c>
      <c r="P82" s="495">
        <v>3</v>
      </c>
      <c r="Q82" s="495"/>
      <c r="R82" s="495"/>
      <c r="S82" s="495"/>
      <c r="T82" s="70"/>
      <c r="U82" s="70"/>
      <c r="V82" s="3"/>
      <c r="W82" s="3"/>
      <c r="X82" s="70"/>
      <c r="Y82" s="70">
        <v>2</v>
      </c>
      <c r="Z82" s="70">
        <v>3</v>
      </c>
      <c r="AA82" s="70">
        <v>2</v>
      </c>
      <c r="AB82" s="70"/>
      <c r="AC82" s="70"/>
      <c r="AD82" s="70"/>
      <c r="AE82" s="70"/>
      <c r="AF82" s="70"/>
      <c r="AG82" s="143"/>
      <c r="AH82" s="5"/>
      <c r="AI82" s="5"/>
      <c r="AJ82" s="5"/>
      <c r="AK82" s="371"/>
      <c r="AL82" s="283"/>
      <c r="AM82" s="283"/>
      <c r="AN82" s="283"/>
      <c r="AO82" s="283"/>
      <c r="AP82" s="283"/>
      <c r="AQ82" s="283"/>
      <c r="AR82" s="283"/>
      <c r="AS82" s="283"/>
      <c r="AT82" s="283"/>
      <c r="AU82" s="283"/>
      <c r="AV82" s="283"/>
      <c r="BK82" s="251" t="e">
        <f>VLOOKUP(C82,'اعضاء هيئة التدريس'!#REF!,2,)</f>
        <v>#REF!</v>
      </c>
    </row>
    <row r="83" spans="1:63" s="272" customFormat="1" ht="28.5">
      <c r="A83" s="401">
        <v>6</v>
      </c>
      <c r="B83" s="185" t="s">
        <v>262</v>
      </c>
      <c r="C83" s="185" t="s">
        <v>611</v>
      </c>
      <c r="D83" s="211">
        <v>1.5</v>
      </c>
      <c r="E83" s="211">
        <v>1</v>
      </c>
      <c r="F83" s="211">
        <v>2</v>
      </c>
      <c r="G83" s="60" t="s">
        <v>816</v>
      </c>
      <c r="H83" s="261" t="s">
        <v>889</v>
      </c>
      <c r="I83" s="250"/>
      <c r="J83" s="250"/>
      <c r="K83" s="250"/>
      <c r="L83" s="250"/>
      <c r="M83" s="279" t="s">
        <v>1067</v>
      </c>
      <c r="N83" s="250"/>
      <c r="O83" s="252" t="s">
        <v>1312</v>
      </c>
      <c r="P83" s="440">
        <v>20</v>
      </c>
      <c r="Q83" s="280" t="s">
        <v>1248</v>
      </c>
      <c r="R83" s="476">
        <v>685</v>
      </c>
      <c r="S83" s="281">
        <v>4</v>
      </c>
      <c r="T83" s="251"/>
      <c r="U83" s="251"/>
      <c r="V83" s="251">
        <v>6</v>
      </c>
      <c r="W83" s="251"/>
      <c r="X83" s="251"/>
      <c r="Y83" s="282">
        <v>6</v>
      </c>
      <c r="Z83" s="282"/>
      <c r="AA83" s="251"/>
      <c r="AB83" s="251">
        <v>3</v>
      </c>
      <c r="AC83" s="251">
        <v>4</v>
      </c>
      <c r="AD83" s="251">
        <v>3</v>
      </c>
      <c r="AE83" s="251">
        <v>2</v>
      </c>
      <c r="AF83" s="251"/>
      <c r="AG83" s="251"/>
      <c r="AJ83" s="283"/>
      <c r="AK83" s="371"/>
      <c r="AL83" s="283"/>
      <c r="AM83" s="283"/>
      <c r="AN83" s="283"/>
      <c r="AO83" s="283"/>
      <c r="AP83" s="283"/>
      <c r="AQ83" s="283"/>
      <c r="AR83" s="283"/>
      <c r="AS83" s="283"/>
      <c r="AT83" s="283"/>
      <c r="AU83" s="283"/>
      <c r="AV83" s="283"/>
      <c r="BK83" s="251" t="e">
        <f>VLOOKUP(C83,'اعضاء هيئة التدريس'!#REF!,2,)</f>
        <v>#REF!</v>
      </c>
    </row>
    <row r="84" spans="1:63" s="272" customFormat="1" ht="36">
      <c r="A84" s="6">
        <v>42</v>
      </c>
      <c r="B84" s="90" t="s">
        <v>262</v>
      </c>
      <c r="C84" s="671" t="s">
        <v>611</v>
      </c>
      <c r="D84" s="16">
        <v>1.5</v>
      </c>
      <c r="E84" s="16">
        <v>1</v>
      </c>
      <c r="F84" s="16">
        <v>2</v>
      </c>
      <c r="G84" s="67" t="s">
        <v>816</v>
      </c>
      <c r="H84" s="72" t="s">
        <v>889</v>
      </c>
      <c r="I84" s="69"/>
      <c r="J84" s="69"/>
      <c r="K84" s="602"/>
      <c r="L84" s="69"/>
      <c r="M84" s="94" t="s">
        <v>1128</v>
      </c>
      <c r="N84" s="69"/>
      <c r="O84" s="88" t="s">
        <v>1129</v>
      </c>
      <c r="P84" s="649">
        <v>4</v>
      </c>
      <c r="Q84" s="495"/>
      <c r="R84" s="495"/>
      <c r="S84" s="495"/>
      <c r="T84" s="70"/>
      <c r="U84" s="70"/>
      <c r="V84" s="3"/>
      <c r="W84" s="3"/>
      <c r="X84" s="70"/>
      <c r="Y84" s="70">
        <v>3</v>
      </c>
      <c r="Z84" s="70">
        <v>4</v>
      </c>
      <c r="AA84" s="70">
        <v>3</v>
      </c>
      <c r="AB84" s="70">
        <v>2</v>
      </c>
      <c r="AC84" s="70"/>
      <c r="AD84" s="70"/>
      <c r="AE84" s="70"/>
      <c r="AF84" s="70"/>
      <c r="AG84" s="143"/>
      <c r="AH84" s="5"/>
      <c r="AI84" s="5"/>
      <c r="AJ84" s="5"/>
      <c r="AK84" s="371"/>
      <c r="AL84" s="283"/>
      <c r="AM84" s="283"/>
      <c r="AN84" s="283"/>
      <c r="AO84" s="283"/>
      <c r="AP84" s="283"/>
      <c r="AQ84" s="283"/>
      <c r="AR84" s="283"/>
      <c r="AS84" s="283"/>
      <c r="AT84" s="283"/>
      <c r="AU84" s="283"/>
      <c r="AV84" s="283"/>
      <c r="BK84" s="251" t="e">
        <f>VLOOKUP(C84,'اعضاء هيئة التدريس'!#REF!,2,)</f>
        <v>#REF!</v>
      </c>
    </row>
    <row r="85" spans="1:63" s="272" customFormat="1" ht="24">
      <c r="A85" s="6">
        <v>43</v>
      </c>
      <c r="B85" s="130" t="s">
        <v>262</v>
      </c>
      <c r="C85" s="671" t="s">
        <v>611</v>
      </c>
      <c r="D85" s="131">
        <v>1.5</v>
      </c>
      <c r="E85" s="131">
        <v>1</v>
      </c>
      <c r="F85" s="131">
        <v>2</v>
      </c>
      <c r="G85" s="75" t="s">
        <v>816</v>
      </c>
      <c r="H85" s="132" t="s">
        <v>889</v>
      </c>
      <c r="I85" s="133"/>
      <c r="J85" s="133"/>
      <c r="K85" s="133"/>
      <c r="L85" s="133"/>
      <c r="M85" s="133" t="s">
        <v>886</v>
      </c>
      <c r="N85" s="133"/>
      <c r="O85" s="134" t="s">
        <v>884</v>
      </c>
      <c r="P85" s="645"/>
      <c r="Q85" s="645"/>
      <c r="R85" s="645"/>
      <c r="S85" s="645"/>
      <c r="T85" s="135"/>
      <c r="U85" s="135"/>
      <c r="V85" s="136"/>
      <c r="W85" s="136"/>
      <c r="X85" s="135"/>
      <c r="Y85" s="135"/>
      <c r="Z85" s="135"/>
      <c r="AA85" s="135"/>
      <c r="AB85" s="135"/>
      <c r="AC85" s="135"/>
      <c r="AD85" s="135"/>
      <c r="AE85" s="70"/>
      <c r="AF85" s="70"/>
      <c r="AG85" s="410"/>
      <c r="AH85" s="93"/>
      <c r="AI85" s="126"/>
      <c r="AJ85" s="126"/>
      <c r="AK85" s="371"/>
      <c r="AL85" s="283"/>
      <c r="AM85" s="283"/>
      <c r="AN85" s="283"/>
      <c r="AO85" s="283"/>
      <c r="AP85" s="283"/>
      <c r="AQ85" s="283"/>
      <c r="AR85" s="283"/>
      <c r="AS85" s="283"/>
      <c r="AT85" s="283"/>
      <c r="AU85" s="283"/>
      <c r="AV85" s="283"/>
      <c r="BK85" s="251" t="e">
        <f>VLOOKUP(C85,'اعضاء هيئة التدريس'!#REF!,2,)</f>
        <v>#REF!</v>
      </c>
    </row>
    <row r="86" spans="1:63" s="272" customFormat="1" ht="15.75">
      <c r="A86" s="401">
        <v>7</v>
      </c>
      <c r="B86" s="185" t="s">
        <v>263</v>
      </c>
      <c r="C86" s="185" t="s">
        <v>612</v>
      </c>
      <c r="D86" s="211">
        <v>1.5</v>
      </c>
      <c r="E86" s="211">
        <v>1</v>
      </c>
      <c r="F86" s="211">
        <v>2</v>
      </c>
      <c r="G86" s="60" t="s">
        <v>816</v>
      </c>
      <c r="H86" s="262" t="s">
        <v>891</v>
      </c>
      <c r="I86" s="250"/>
      <c r="J86" s="250"/>
      <c r="K86" s="250"/>
      <c r="L86" s="513" t="s">
        <v>1369</v>
      </c>
      <c r="M86" s="513"/>
      <c r="N86" s="518" t="s">
        <v>1330</v>
      </c>
      <c r="O86" s="442" t="s">
        <v>890</v>
      </c>
      <c r="P86" s="453">
        <v>15</v>
      </c>
      <c r="Q86" s="510" t="s">
        <v>1248</v>
      </c>
      <c r="R86" s="511">
        <v>640</v>
      </c>
      <c r="S86" s="281">
        <v>5</v>
      </c>
      <c r="T86" s="251"/>
      <c r="U86" s="251"/>
      <c r="V86" s="251"/>
      <c r="W86" s="251"/>
      <c r="X86" s="251">
        <v>5</v>
      </c>
      <c r="Y86" s="282"/>
      <c r="Z86" s="282"/>
      <c r="AA86" s="251">
        <v>2</v>
      </c>
      <c r="AB86" s="251">
        <v>1</v>
      </c>
      <c r="AC86" s="251">
        <v>2</v>
      </c>
      <c r="AD86" s="251">
        <v>1</v>
      </c>
      <c r="AE86" s="251">
        <v>1</v>
      </c>
      <c r="AF86" s="251"/>
      <c r="AG86" s="251"/>
      <c r="AJ86" s="285"/>
      <c r="AK86" s="371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BK86" s="251" t="e">
        <f>VLOOKUP(C86,'اعضاء هيئة التدريس'!#REF!,2,)</f>
        <v>#REF!</v>
      </c>
    </row>
    <row r="87" spans="1:63" s="272" customFormat="1" ht="24">
      <c r="A87" s="6">
        <v>44</v>
      </c>
      <c r="B87" s="90" t="s">
        <v>263</v>
      </c>
      <c r="C87" s="671" t="s">
        <v>612</v>
      </c>
      <c r="D87" s="16">
        <v>1.5</v>
      </c>
      <c r="E87" s="16">
        <v>1</v>
      </c>
      <c r="F87" s="16">
        <v>2</v>
      </c>
      <c r="G87" s="67" t="s">
        <v>816</v>
      </c>
      <c r="H87" s="68" t="s">
        <v>891</v>
      </c>
      <c r="I87" s="69"/>
      <c r="J87" s="69"/>
      <c r="K87" s="69"/>
      <c r="L87" s="69" t="s">
        <v>886</v>
      </c>
      <c r="M87" s="69"/>
      <c r="N87" s="77" t="s">
        <v>1130</v>
      </c>
      <c r="O87" s="88" t="s">
        <v>890</v>
      </c>
      <c r="P87" s="495">
        <v>5</v>
      </c>
      <c r="Q87" s="495"/>
      <c r="R87" s="495"/>
      <c r="S87" s="495"/>
      <c r="T87" s="70"/>
      <c r="U87" s="70">
        <v>5</v>
      </c>
      <c r="V87" s="3"/>
      <c r="W87" s="3"/>
      <c r="X87" s="70"/>
      <c r="Y87" s="70"/>
      <c r="Z87" s="70"/>
      <c r="AA87" s="70"/>
      <c r="AB87" s="70"/>
      <c r="AC87" s="70"/>
      <c r="AD87" s="70"/>
      <c r="AE87" s="70"/>
      <c r="AF87" s="70"/>
      <c r="AG87" s="410"/>
      <c r="AH87" s="93"/>
      <c r="AI87" s="5"/>
      <c r="AJ87" s="5"/>
      <c r="AK87" s="371"/>
      <c r="AL87" s="283"/>
      <c r="AM87" s="283"/>
      <c r="AN87" s="283"/>
      <c r="AO87" s="283"/>
      <c r="AP87" s="283"/>
      <c r="AQ87" s="283"/>
      <c r="AR87" s="283"/>
      <c r="AS87" s="283"/>
      <c r="AT87" s="283"/>
      <c r="AU87" s="283"/>
      <c r="AV87" s="283"/>
      <c r="BK87" s="251" t="e">
        <f>VLOOKUP(C87,'اعضاء هيئة التدريس'!#REF!,2,)</f>
        <v>#REF!</v>
      </c>
    </row>
    <row r="88" spans="1:63" s="272" customFormat="1" ht="25.5">
      <c r="A88" s="401">
        <v>8</v>
      </c>
      <c r="B88" s="241" t="s">
        <v>264</v>
      </c>
      <c r="C88" s="185" t="s">
        <v>613</v>
      </c>
      <c r="D88" s="211">
        <v>0</v>
      </c>
      <c r="E88" s="211">
        <v>4</v>
      </c>
      <c r="F88" s="211">
        <v>2</v>
      </c>
      <c r="G88" s="60" t="s">
        <v>816</v>
      </c>
      <c r="H88" s="257" t="s">
        <v>1131</v>
      </c>
      <c r="I88" s="250"/>
      <c r="J88" s="250"/>
      <c r="K88" s="250"/>
      <c r="L88" s="250"/>
      <c r="M88" s="250"/>
      <c r="N88" s="250"/>
      <c r="O88" s="386" t="s">
        <v>892</v>
      </c>
      <c r="P88" s="447"/>
      <c r="Q88" s="280" t="s">
        <v>1248</v>
      </c>
      <c r="R88" s="476">
        <v>196</v>
      </c>
      <c r="S88" s="281">
        <v>6</v>
      </c>
      <c r="T88" s="251"/>
      <c r="U88" s="251"/>
      <c r="V88" s="251"/>
      <c r="W88" s="251"/>
      <c r="X88" s="251"/>
      <c r="Y88" s="282"/>
      <c r="Z88" s="282"/>
      <c r="AA88" s="251"/>
      <c r="AB88" s="251"/>
      <c r="AC88" s="251"/>
      <c r="AD88" s="251"/>
      <c r="AE88" s="251"/>
      <c r="AF88" s="251"/>
      <c r="AG88" s="251"/>
      <c r="AJ88" s="284"/>
      <c r="AK88" s="371"/>
      <c r="AL88" s="283"/>
      <c r="AM88" s="283"/>
      <c r="AN88" s="283"/>
      <c r="AO88" s="283"/>
      <c r="AP88" s="283"/>
      <c r="AQ88" s="283"/>
      <c r="AR88" s="283"/>
      <c r="AS88" s="283"/>
      <c r="AT88" s="283"/>
      <c r="AU88" s="283"/>
      <c r="AV88" s="283"/>
      <c r="BK88" s="251" t="e">
        <f>VLOOKUP(C88,'اعضاء هيئة التدريس'!#REF!,2,)</f>
        <v>#REF!</v>
      </c>
    </row>
    <row r="89" spans="1:63" s="272" customFormat="1" ht="24">
      <c r="A89" s="6">
        <v>45</v>
      </c>
      <c r="B89" s="90" t="s">
        <v>264</v>
      </c>
      <c r="C89" s="671" t="s">
        <v>613</v>
      </c>
      <c r="D89" s="16">
        <v>0</v>
      </c>
      <c r="E89" s="16">
        <v>4</v>
      </c>
      <c r="F89" s="16">
        <v>2</v>
      </c>
      <c r="G89" s="67" t="s">
        <v>816</v>
      </c>
      <c r="H89" s="68" t="s">
        <v>1131</v>
      </c>
      <c r="I89" s="69"/>
      <c r="J89" s="69"/>
      <c r="K89" s="69"/>
      <c r="L89" s="69"/>
      <c r="M89" s="69"/>
      <c r="N89" s="69"/>
      <c r="O89" s="95"/>
      <c r="P89" s="495">
        <v>6</v>
      </c>
      <c r="Q89" s="495"/>
      <c r="R89" s="495"/>
      <c r="S89" s="495"/>
      <c r="T89" s="70"/>
      <c r="U89" s="70"/>
      <c r="V89" s="3"/>
      <c r="W89" s="3"/>
      <c r="X89" s="70"/>
      <c r="Y89" s="70"/>
      <c r="Z89" s="70"/>
      <c r="AA89" s="70"/>
      <c r="AB89" s="70"/>
      <c r="AC89" s="70"/>
      <c r="AD89" s="70"/>
      <c r="AE89" s="104"/>
      <c r="AF89" s="104"/>
      <c r="AG89" s="665"/>
      <c r="AH89" s="97"/>
      <c r="AI89" s="5"/>
      <c r="AJ89" s="5"/>
      <c r="AK89" s="371"/>
      <c r="AL89" s="283"/>
      <c r="AM89" s="283"/>
      <c r="AN89" s="283"/>
      <c r="AO89" s="283"/>
      <c r="AP89" s="283"/>
      <c r="AQ89" s="283"/>
      <c r="AR89" s="283"/>
      <c r="AS89" s="283"/>
      <c r="AT89" s="283"/>
      <c r="AU89" s="283"/>
      <c r="AV89" s="283"/>
      <c r="BK89" s="251" t="e">
        <f>VLOOKUP(C89,'اعضاء هيئة التدريس'!#REF!,2,)</f>
        <v>#REF!</v>
      </c>
    </row>
    <row r="90" spans="1:63" s="272" customFormat="1" ht="31.5">
      <c r="A90" s="401">
        <v>9</v>
      </c>
      <c r="B90" s="185" t="s">
        <v>265</v>
      </c>
      <c r="C90" s="185" t="s">
        <v>614</v>
      </c>
      <c r="D90" s="211">
        <v>0</v>
      </c>
      <c r="E90" s="211">
        <v>4</v>
      </c>
      <c r="F90" s="211">
        <v>2</v>
      </c>
      <c r="G90" s="60" t="s">
        <v>816</v>
      </c>
      <c r="H90" s="257" t="s">
        <v>892</v>
      </c>
      <c r="I90" s="251"/>
      <c r="J90" s="282"/>
      <c r="K90" s="252"/>
      <c r="L90" s="251"/>
      <c r="M90" s="282"/>
      <c r="N90" s="251"/>
      <c r="O90" s="386" t="s">
        <v>892</v>
      </c>
      <c r="P90" s="447"/>
      <c r="Q90" s="280" t="s">
        <v>1248</v>
      </c>
      <c r="R90" s="476">
        <v>333</v>
      </c>
      <c r="S90" s="281"/>
      <c r="T90" s="251"/>
      <c r="U90" s="251"/>
      <c r="V90" s="251"/>
      <c r="W90" s="251"/>
      <c r="X90" s="251"/>
      <c r="Y90" s="282"/>
      <c r="Z90" s="282"/>
      <c r="AA90" s="251"/>
      <c r="AB90" s="251">
        <v>4</v>
      </c>
      <c r="AC90" s="251">
        <v>5</v>
      </c>
      <c r="AD90" s="251">
        <v>4</v>
      </c>
      <c r="AE90" s="251">
        <v>3</v>
      </c>
      <c r="AF90" s="251"/>
      <c r="AG90" s="251"/>
      <c r="AJ90" s="283"/>
      <c r="AK90" s="371"/>
      <c r="AL90" s="283"/>
      <c r="AM90" s="283"/>
      <c r="AN90" s="283"/>
      <c r="AO90" s="283"/>
      <c r="AP90" s="283"/>
      <c r="AQ90" s="283"/>
      <c r="AR90" s="283"/>
      <c r="AS90" s="283"/>
      <c r="AT90" s="283"/>
      <c r="AU90" s="283"/>
      <c r="AV90" s="283"/>
      <c r="BK90" s="251" t="e">
        <f>VLOOKUP(C90,'اعضاء هيئة التدريس'!#REF!,2,)</f>
        <v>#REF!</v>
      </c>
    </row>
    <row r="91" spans="1:63" s="272" customFormat="1">
      <c r="A91" s="6">
        <v>46</v>
      </c>
      <c r="B91" s="90" t="s">
        <v>265</v>
      </c>
      <c r="C91" s="671" t="s">
        <v>614</v>
      </c>
      <c r="D91" s="16">
        <v>0</v>
      </c>
      <c r="E91" s="16">
        <v>4</v>
      </c>
      <c r="F91" s="16">
        <v>2</v>
      </c>
      <c r="G91" s="67" t="s">
        <v>816</v>
      </c>
      <c r="H91" s="68" t="s">
        <v>892</v>
      </c>
      <c r="I91" s="68"/>
      <c r="J91" s="79"/>
      <c r="K91" s="137"/>
      <c r="L91" s="68"/>
      <c r="M91" s="68"/>
      <c r="N91" s="68"/>
      <c r="O91" s="138"/>
      <c r="P91" s="495"/>
      <c r="Q91" s="495"/>
      <c r="R91" s="495"/>
      <c r="S91" s="495"/>
      <c r="T91" s="70"/>
      <c r="U91" s="70"/>
      <c r="V91" s="3"/>
      <c r="W91" s="3"/>
      <c r="X91" s="70"/>
      <c r="Y91" s="70">
        <v>4</v>
      </c>
      <c r="Z91" s="70">
        <v>5</v>
      </c>
      <c r="AA91" s="70">
        <v>4</v>
      </c>
      <c r="AB91" s="70">
        <v>3</v>
      </c>
      <c r="AC91" s="70"/>
      <c r="AD91" s="70"/>
      <c r="AE91" s="70"/>
      <c r="AF91" s="70"/>
      <c r="AG91" s="143"/>
      <c r="AH91" s="5"/>
      <c r="AI91" s="5"/>
      <c r="AJ91" s="5"/>
      <c r="AK91" s="371"/>
      <c r="AL91" s="283"/>
      <c r="AM91" s="283"/>
      <c r="AN91" s="283"/>
      <c r="AO91" s="283"/>
      <c r="AP91" s="283"/>
      <c r="AQ91" s="283"/>
      <c r="AR91" s="283"/>
      <c r="AS91" s="283"/>
      <c r="AT91" s="283"/>
      <c r="AU91" s="283"/>
      <c r="AV91" s="283"/>
      <c r="BK91" s="251" t="e">
        <f>VLOOKUP(C91,'اعضاء هيئة التدريس'!#REF!,2,)</f>
        <v>#REF!</v>
      </c>
    </row>
    <row r="92" spans="1:63" s="272" customFormat="1" ht="28.5">
      <c r="A92" s="401">
        <v>10</v>
      </c>
      <c r="B92" s="185" t="s">
        <v>124</v>
      </c>
      <c r="C92" s="185" t="s">
        <v>615</v>
      </c>
      <c r="D92" s="211">
        <v>1.5</v>
      </c>
      <c r="E92" s="211">
        <v>1</v>
      </c>
      <c r="F92" s="211">
        <v>2</v>
      </c>
      <c r="G92" s="60" t="s">
        <v>608</v>
      </c>
      <c r="H92" s="261" t="s">
        <v>1132</v>
      </c>
      <c r="I92" s="250"/>
      <c r="J92" s="250"/>
      <c r="K92" s="250"/>
      <c r="L92" s="250" t="s">
        <v>1070</v>
      </c>
      <c r="M92" s="250"/>
      <c r="N92" s="250"/>
      <c r="O92" s="383" t="s">
        <v>890</v>
      </c>
      <c r="P92" s="446">
        <v>17</v>
      </c>
      <c r="Q92" s="350"/>
      <c r="R92" s="476">
        <v>279</v>
      </c>
      <c r="S92" s="281"/>
      <c r="T92" s="251"/>
      <c r="U92" s="251"/>
      <c r="V92" s="251"/>
      <c r="W92" s="251"/>
      <c r="X92" s="251"/>
      <c r="Y92" s="282"/>
      <c r="Z92" s="282"/>
      <c r="AA92" s="251"/>
      <c r="AB92" s="251"/>
      <c r="AC92" s="251"/>
      <c r="AD92" s="251"/>
      <c r="AE92" s="251"/>
      <c r="AF92" s="251"/>
      <c r="AG92" s="251"/>
      <c r="AJ92" s="283"/>
      <c r="AK92" s="371"/>
      <c r="AL92" s="283"/>
      <c r="AM92" s="283"/>
      <c r="AN92" s="283"/>
      <c r="AO92" s="283"/>
      <c r="AP92" s="283"/>
      <c r="AQ92" s="283"/>
      <c r="AR92" s="283"/>
      <c r="AS92" s="283"/>
      <c r="AT92" s="283"/>
      <c r="AU92" s="283"/>
      <c r="AV92" s="283"/>
      <c r="BK92" s="251" t="e">
        <f>VLOOKUP(C92,'اعضاء هيئة التدريس'!#REF!,2,)</f>
        <v>#REF!</v>
      </c>
    </row>
    <row r="93" spans="1:63" s="272" customFormat="1" ht="24">
      <c r="A93" s="6">
        <v>47</v>
      </c>
      <c r="B93" s="90" t="s">
        <v>124</v>
      </c>
      <c r="C93" s="671" t="s">
        <v>615</v>
      </c>
      <c r="D93" s="16">
        <v>1.5</v>
      </c>
      <c r="E93" s="16">
        <v>1</v>
      </c>
      <c r="F93" s="16">
        <v>2</v>
      </c>
      <c r="G93" s="67" t="s">
        <v>608</v>
      </c>
      <c r="H93" s="72" t="s">
        <v>1132</v>
      </c>
      <c r="I93" s="69"/>
      <c r="J93" s="69"/>
      <c r="K93" s="69"/>
      <c r="L93" s="69" t="s">
        <v>893</v>
      </c>
      <c r="M93" s="69"/>
      <c r="N93" s="69"/>
      <c r="O93" s="139" t="s">
        <v>871</v>
      </c>
      <c r="P93" s="495"/>
      <c r="Q93" s="495"/>
      <c r="R93" s="495"/>
      <c r="S93" s="495"/>
      <c r="T93" s="70"/>
      <c r="U93" s="70"/>
      <c r="V93" s="3"/>
      <c r="W93" s="3"/>
      <c r="X93" s="70"/>
      <c r="Y93" s="70"/>
      <c r="Z93" s="70"/>
      <c r="AA93" s="70"/>
      <c r="AB93" s="70"/>
      <c r="AC93" s="70"/>
      <c r="AD93" s="70"/>
      <c r="AE93" s="70"/>
      <c r="AF93" s="70"/>
      <c r="AG93" s="143"/>
      <c r="AH93" s="5"/>
      <c r="AI93" s="5"/>
      <c r="AJ93" s="5"/>
      <c r="AK93" s="371"/>
      <c r="AL93" s="283"/>
      <c r="AM93" s="283"/>
      <c r="AN93" s="283"/>
      <c r="AO93" s="283"/>
      <c r="AP93" s="283"/>
      <c r="AQ93" s="283"/>
      <c r="AR93" s="283"/>
      <c r="AS93" s="283"/>
      <c r="AT93" s="283"/>
      <c r="AU93" s="283"/>
      <c r="AV93" s="283"/>
      <c r="BK93" s="251" t="e">
        <f>VLOOKUP(C93,'اعضاء هيئة التدريس'!#REF!,2,)</f>
        <v>#REF!</v>
      </c>
    </row>
    <row r="94" spans="1:63" s="272" customFormat="1" ht="15.75">
      <c r="A94" s="401">
        <v>11</v>
      </c>
      <c r="B94" s="185" t="s">
        <v>1133</v>
      </c>
      <c r="C94" s="185" t="s">
        <v>1134</v>
      </c>
      <c r="D94" s="211">
        <v>1</v>
      </c>
      <c r="E94" s="211">
        <v>2</v>
      </c>
      <c r="F94" s="211">
        <v>2</v>
      </c>
      <c r="G94" s="60" t="s">
        <v>608</v>
      </c>
      <c r="H94" s="261" t="s">
        <v>1135</v>
      </c>
      <c r="I94" s="250"/>
      <c r="J94" s="250"/>
      <c r="K94" s="250"/>
      <c r="L94" s="250" t="s">
        <v>1070</v>
      </c>
      <c r="M94" s="250"/>
      <c r="N94" s="250"/>
      <c r="O94" s="383" t="s">
        <v>890</v>
      </c>
      <c r="P94" s="446">
        <v>17</v>
      </c>
      <c r="Q94" s="350"/>
      <c r="R94" s="476">
        <v>5</v>
      </c>
      <c r="S94" s="281"/>
      <c r="T94" s="251"/>
      <c r="U94" s="251"/>
      <c r="V94" s="251"/>
      <c r="W94" s="251"/>
      <c r="X94" s="251"/>
      <c r="Y94" s="282"/>
      <c r="Z94" s="282"/>
      <c r="AA94" s="251"/>
      <c r="AB94" s="251"/>
      <c r="AC94" s="251"/>
      <c r="AD94" s="251"/>
      <c r="AE94" s="251"/>
      <c r="AF94" s="251"/>
      <c r="AG94" s="251"/>
      <c r="AJ94" s="283"/>
      <c r="AK94" s="371"/>
      <c r="AL94" s="283"/>
      <c r="AM94" s="283"/>
      <c r="AN94" s="283"/>
      <c r="AO94" s="283"/>
      <c r="AP94" s="283"/>
      <c r="AQ94" s="283"/>
      <c r="AR94" s="283"/>
      <c r="AS94" s="283"/>
      <c r="AT94" s="283"/>
      <c r="AU94" s="283"/>
      <c r="AV94" s="283"/>
      <c r="BK94" s="251" t="e">
        <f>VLOOKUP(C94,'اعضاء هيئة التدريس'!#REF!,2,)</f>
        <v>#REF!</v>
      </c>
    </row>
    <row r="95" spans="1:63" s="272" customFormat="1">
      <c r="A95" s="6">
        <v>48</v>
      </c>
      <c r="B95" s="90" t="s">
        <v>1133</v>
      </c>
      <c r="C95" s="671" t="s">
        <v>1134</v>
      </c>
      <c r="D95" s="67">
        <v>1</v>
      </c>
      <c r="E95" s="67">
        <v>2</v>
      </c>
      <c r="F95" s="67">
        <v>2</v>
      </c>
      <c r="G95" s="67" t="s">
        <v>608</v>
      </c>
      <c r="H95" s="72" t="s">
        <v>1135</v>
      </c>
      <c r="I95" s="69"/>
      <c r="J95" s="69"/>
      <c r="K95" s="69"/>
      <c r="L95" s="69" t="s">
        <v>893</v>
      </c>
      <c r="M95" s="69"/>
      <c r="N95" s="626"/>
      <c r="O95" s="139" t="s">
        <v>871</v>
      </c>
      <c r="P95" s="495"/>
      <c r="Q95" s="495"/>
      <c r="R95" s="495"/>
      <c r="S95" s="495"/>
      <c r="T95" s="70"/>
      <c r="U95" s="70"/>
      <c r="V95" s="3"/>
      <c r="W95" s="3"/>
      <c r="X95" s="70"/>
      <c r="Y95" s="70"/>
      <c r="Z95" s="70"/>
      <c r="AA95" s="70"/>
      <c r="AB95" s="70"/>
      <c r="AC95" s="70"/>
      <c r="AD95" s="70"/>
      <c r="AE95" s="70"/>
      <c r="AF95" s="70"/>
      <c r="AG95" s="143"/>
      <c r="AH95" s="5"/>
      <c r="AI95" s="93"/>
      <c r="AJ95" s="93"/>
      <c r="AK95" s="371"/>
      <c r="AL95" s="283"/>
      <c r="AM95" s="283"/>
      <c r="AN95" s="283"/>
      <c r="AO95" s="283"/>
      <c r="AP95" s="283"/>
      <c r="AQ95" s="283"/>
      <c r="AR95" s="283"/>
      <c r="AS95" s="283"/>
      <c r="AT95" s="283"/>
      <c r="AU95" s="283"/>
      <c r="AV95" s="283"/>
      <c r="BK95" s="251" t="e">
        <f>VLOOKUP(C95,'اعضاء هيئة التدريس'!#REF!,2,)</f>
        <v>#REF!</v>
      </c>
    </row>
    <row r="96" spans="1:63" ht="31.5">
      <c r="A96" s="401">
        <v>12</v>
      </c>
      <c r="B96" s="185" t="s">
        <v>266</v>
      </c>
      <c r="C96" s="185" t="s">
        <v>616</v>
      </c>
      <c r="D96" s="211">
        <v>1.5</v>
      </c>
      <c r="E96" s="211">
        <v>1</v>
      </c>
      <c r="F96" s="211">
        <v>2</v>
      </c>
      <c r="G96" s="60" t="s">
        <v>609</v>
      </c>
      <c r="H96" s="257" t="s">
        <v>895</v>
      </c>
      <c r="I96" s="250"/>
      <c r="J96" s="250"/>
      <c r="K96" s="250" t="s">
        <v>1070</v>
      </c>
      <c r="L96" s="250"/>
      <c r="M96" s="250"/>
      <c r="N96" s="250"/>
      <c r="O96" s="252" t="s">
        <v>884</v>
      </c>
      <c r="P96" s="446">
        <v>13</v>
      </c>
      <c r="Q96" s="280"/>
      <c r="R96" s="265">
        <v>73</v>
      </c>
      <c r="S96" s="251"/>
      <c r="T96" s="251"/>
      <c r="U96" s="251"/>
      <c r="V96" s="251"/>
      <c r="W96" s="251"/>
      <c r="X96" s="251"/>
      <c r="Y96" s="282"/>
      <c r="Z96" s="282"/>
      <c r="AA96" s="251"/>
      <c r="AB96" s="251"/>
      <c r="AC96" s="251"/>
      <c r="AD96" s="251"/>
      <c r="AE96" s="251"/>
      <c r="AF96" s="283"/>
      <c r="AG96" s="283"/>
      <c r="AH96" s="272"/>
      <c r="AI96" s="272"/>
      <c r="AJ96" s="283"/>
      <c r="BK96" s="251" t="e">
        <f>VLOOKUP(C96,'اعضاء هيئة التدريس'!#REF!,2,)</f>
        <v>#REF!</v>
      </c>
    </row>
    <row r="97" spans="1:63" s="272" customFormat="1">
      <c r="A97" s="6">
        <v>49</v>
      </c>
      <c r="B97" s="90" t="s">
        <v>266</v>
      </c>
      <c r="C97" s="671" t="s">
        <v>616</v>
      </c>
      <c r="D97" s="16">
        <v>1.5</v>
      </c>
      <c r="E97" s="16">
        <v>1</v>
      </c>
      <c r="F97" s="16">
        <v>2</v>
      </c>
      <c r="G97" s="67" t="s">
        <v>609</v>
      </c>
      <c r="H97" s="68" t="s">
        <v>895</v>
      </c>
      <c r="I97" s="69"/>
      <c r="J97" s="69"/>
      <c r="K97" s="69" t="s">
        <v>893</v>
      </c>
      <c r="L97" s="69"/>
      <c r="M97" s="69"/>
      <c r="N97" s="69"/>
      <c r="O97" s="88" t="s">
        <v>884</v>
      </c>
      <c r="P97" s="495"/>
      <c r="Q97" s="495"/>
      <c r="R97" s="495"/>
      <c r="S97" s="495"/>
      <c r="T97" s="70"/>
      <c r="U97" s="70"/>
      <c r="V97" s="3"/>
      <c r="W97" s="3"/>
      <c r="X97" s="70"/>
      <c r="Y97" s="70"/>
      <c r="Z97" s="70"/>
      <c r="AA97" s="70"/>
      <c r="AB97" s="70"/>
      <c r="AC97" s="70"/>
      <c r="AD97" s="70"/>
      <c r="AE97" s="70"/>
      <c r="AF97" s="495"/>
      <c r="AG97" s="143"/>
      <c r="AH97" s="5"/>
      <c r="AI97" s="5"/>
      <c r="AJ97" s="5"/>
      <c r="AK97" s="371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BK97" s="251" t="e">
        <f>VLOOKUP(C97,'اعضاء هيئة التدريس'!#REF!,2,)</f>
        <v>#REF!</v>
      </c>
    </row>
    <row r="98" spans="1:63" s="285" customFormat="1" ht="28.5">
      <c r="A98" s="401">
        <v>13</v>
      </c>
      <c r="B98" s="185" t="s">
        <v>267</v>
      </c>
      <c r="C98" s="185" t="s">
        <v>617</v>
      </c>
      <c r="D98" s="211">
        <v>1.5</v>
      </c>
      <c r="E98" s="211">
        <v>1</v>
      </c>
      <c r="F98" s="211">
        <v>2</v>
      </c>
      <c r="G98" s="60" t="s">
        <v>611</v>
      </c>
      <c r="H98" s="261" t="s">
        <v>1292</v>
      </c>
      <c r="I98" s="250"/>
      <c r="J98" s="250"/>
      <c r="K98" s="250"/>
      <c r="L98" s="250"/>
      <c r="M98" s="250"/>
      <c r="N98" s="250" t="s">
        <v>1068</v>
      </c>
      <c r="O98" s="252" t="s">
        <v>890</v>
      </c>
      <c r="P98" s="446">
        <v>25</v>
      </c>
      <c r="Q98" s="280"/>
      <c r="R98" s="476">
        <v>27</v>
      </c>
      <c r="S98" s="281"/>
      <c r="T98" s="251"/>
      <c r="U98" s="251"/>
      <c r="V98" s="251"/>
      <c r="W98" s="251"/>
      <c r="X98" s="251"/>
      <c r="Y98" s="282"/>
      <c r="Z98" s="282"/>
      <c r="AA98" s="251"/>
      <c r="AB98" s="251"/>
      <c r="AC98" s="251"/>
      <c r="AD98" s="251"/>
      <c r="AE98" s="251"/>
      <c r="AF98" s="281"/>
      <c r="AG98" s="251"/>
      <c r="AH98" s="272"/>
      <c r="AI98" s="272"/>
      <c r="AJ98" s="283"/>
      <c r="AK98" s="371"/>
      <c r="AL98" s="284"/>
      <c r="AM98" s="284"/>
      <c r="AN98" s="284"/>
      <c r="AO98" s="284"/>
      <c r="AP98" s="284"/>
      <c r="AQ98" s="284"/>
      <c r="AR98" s="284"/>
      <c r="AS98" s="284"/>
      <c r="AT98" s="284"/>
      <c r="AU98" s="284"/>
      <c r="AV98" s="284"/>
      <c r="BK98" s="251" t="e">
        <f>VLOOKUP(C98,'اعضاء هيئة التدريس'!#REF!,2,)</f>
        <v>#REF!</v>
      </c>
    </row>
    <row r="99" spans="1:63" s="93" customFormat="1" ht="24">
      <c r="A99" s="6">
        <v>50</v>
      </c>
      <c r="B99" s="90" t="s">
        <v>267</v>
      </c>
      <c r="C99" s="671" t="s">
        <v>617</v>
      </c>
      <c r="D99" s="16">
        <v>1.5</v>
      </c>
      <c r="E99" s="16">
        <v>1</v>
      </c>
      <c r="F99" s="16">
        <v>2</v>
      </c>
      <c r="G99" s="67" t="s">
        <v>611</v>
      </c>
      <c r="H99" s="72" t="s">
        <v>896</v>
      </c>
      <c r="I99" s="69"/>
      <c r="J99" s="69"/>
      <c r="K99" s="69"/>
      <c r="L99" s="69"/>
      <c r="M99" s="69"/>
      <c r="N99" s="69" t="s">
        <v>897</v>
      </c>
      <c r="O99" s="88" t="s">
        <v>890</v>
      </c>
      <c r="P99" s="70"/>
      <c r="Q99" s="70"/>
      <c r="R99" s="70"/>
      <c r="S99" s="70"/>
      <c r="T99" s="70"/>
      <c r="U99" s="70"/>
      <c r="V99" s="3"/>
      <c r="W99" s="3"/>
      <c r="X99" s="70"/>
      <c r="Y99" s="70"/>
      <c r="Z99" s="70"/>
      <c r="AA99" s="70"/>
      <c r="AB99" s="70"/>
      <c r="AC99" s="70"/>
      <c r="AD99" s="70"/>
      <c r="AE99" s="70"/>
      <c r="AF99" s="70"/>
      <c r="AG99" s="143"/>
      <c r="AH99" s="70"/>
      <c r="AI99" s="70"/>
      <c r="AJ99" s="5"/>
      <c r="AK99" s="474"/>
      <c r="BK99" s="251" t="e">
        <f>VLOOKUP(C99,'اعضاء هيئة التدريس'!#REF!,2,)</f>
        <v>#REF!</v>
      </c>
    </row>
    <row r="100" spans="1:63" s="93" customFormat="1" ht="25.5">
      <c r="A100" s="401">
        <v>14</v>
      </c>
      <c r="B100" s="241" t="s">
        <v>268</v>
      </c>
      <c r="C100" s="185" t="s">
        <v>618</v>
      </c>
      <c r="D100" s="211">
        <v>1.5</v>
      </c>
      <c r="E100" s="211">
        <v>1</v>
      </c>
      <c r="F100" s="211">
        <v>2</v>
      </c>
      <c r="G100" s="60" t="s">
        <v>612</v>
      </c>
      <c r="H100" s="257" t="s">
        <v>898</v>
      </c>
      <c r="I100" s="250"/>
      <c r="J100" s="523" t="s">
        <v>1070</v>
      </c>
      <c r="K100" s="250"/>
      <c r="L100" s="250"/>
      <c r="M100" s="250"/>
      <c r="N100" s="523" t="s">
        <v>1419</v>
      </c>
      <c r="O100" s="388" t="s">
        <v>884</v>
      </c>
      <c r="P100" s="388">
        <v>6</v>
      </c>
      <c r="Q100" s="370"/>
      <c r="R100" s="265">
        <v>217</v>
      </c>
      <c r="S100" s="251"/>
      <c r="T100" s="251"/>
      <c r="U100" s="251"/>
      <c r="V100" s="251"/>
      <c r="W100" s="251"/>
      <c r="X100" s="251"/>
      <c r="Y100" s="282"/>
      <c r="Z100" s="282"/>
      <c r="AA100" s="251"/>
      <c r="AB100" s="251"/>
      <c r="AC100" s="251"/>
      <c r="AD100" s="251"/>
      <c r="AE100" s="251"/>
      <c r="AF100" s="251"/>
      <c r="AG100" s="251"/>
      <c r="AH100" s="251"/>
      <c r="AI100" s="251"/>
      <c r="AJ100" s="283"/>
      <c r="AK100" s="474"/>
      <c r="BK100" s="251" t="e">
        <f>VLOOKUP(C100,'اعضاء هيئة التدريس'!#REF!,2,)</f>
        <v>#REF!</v>
      </c>
    </row>
    <row r="101" spans="1:63" s="285" customFormat="1" ht="24">
      <c r="A101" s="6">
        <v>51</v>
      </c>
      <c r="B101" s="90" t="s">
        <v>268</v>
      </c>
      <c r="C101" s="671" t="s">
        <v>618</v>
      </c>
      <c r="D101" s="16">
        <v>1.5</v>
      </c>
      <c r="E101" s="16">
        <v>1</v>
      </c>
      <c r="F101" s="16">
        <v>2</v>
      </c>
      <c r="G101" s="67" t="s">
        <v>612</v>
      </c>
      <c r="H101" s="68" t="s">
        <v>898</v>
      </c>
      <c r="I101" s="69"/>
      <c r="J101" s="69" t="s">
        <v>886</v>
      </c>
      <c r="K101" s="69"/>
      <c r="L101" s="69"/>
      <c r="M101" s="69"/>
      <c r="N101" s="69"/>
      <c r="O101" s="88" t="s">
        <v>890</v>
      </c>
      <c r="P101" s="495"/>
      <c r="Q101" s="495"/>
      <c r="R101" s="495"/>
      <c r="S101" s="495"/>
      <c r="T101" s="70"/>
      <c r="U101" s="70"/>
      <c r="V101" s="3"/>
      <c r="W101" s="3"/>
      <c r="X101" s="70"/>
      <c r="Y101" s="70"/>
      <c r="Z101" s="70"/>
      <c r="AA101" s="70"/>
      <c r="AB101" s="70"/>
      <c r="AC101" s="70"/>
      <c r="AD101" s="70"/>
      <c r="AE101" s="70"/>
      <c r="AF101" s="495"/>
      <c r="AG101" s="143"/>
      <c r="AH101" s="5"/>
      <c r="AI101" s="5"/>
      <c r="AJ101" s="5"/>
      <c r="AK101" s="371"/>
      <c r="AL101" s="284"/>
      <c r="AM101" s="284"/>
      <c r="AN101" s="284"/>
      <c r="AO101" s="284"/>
      <c r="AP101" s="284"/>
      <c r="AQ101" s="284"/>
      <c r="AR101" s="284"/>
      <c r="AS101" s="284"/>
      <c r="AT101" s="284"/>
      <c r="AU101" s="284"/>
      <c r="AV101" s="284"/>
      <c r="BK101" s="251" t="e">
        <f>VLOOKUP(C101,'اعضاء هيئة التدريس'!#REF!,2,)</f>
        <v>#REF!</v>
      </c>
    </row>
    <row r="102" spans="1:63" s="272" customFormat="1" ht="15.75">
      <c r="A102" s="401">
        <v>15</v>
      </c>
      <c r="B102" s="185" t="s">
        <v>269</v>
      </c>
      <c r="C102" s="185" t="s">
        <v>619</v>
      </c>
      <c r="D102" s="211">
        <v>1.5</v>
      </c>
      <c r="E102" s="211">
        <v>1</v>
      </c>
      <c r="F102" s="211">
        <v>2</v>
      </c>
      <c r="G102" s="60" t="s">
        <v>612</v>
      </c>
      <c r="H102" s="257" t="s">
        <v>899</v>
      </c>
      <c r="I102" s="250"/>
      <c r="J102" s="429"/>
      <c r="K102" s="250"/>
      <c r="L102" s="519" t="s">
        <v>1381</v>
      </c>
      <c r="M102" s="513"/>
      <c r="N102" s="513"/>
      <c r="O102" s="442" t="s">
        <v>884</v>
      </c>
      <c r="P102" s="452">
        <v>5</v>
      </c>
      <c r="Q102" s="510"/>
      <c r="R102" s="511">
        <v>239</v>
      </c>
      <c r="S102" s="281"/>
      <c r="T102" s="251"/>
      <c r="U102" s="251"/>
      <c r="V102" s="251"/>
      <c r="W102" s="251"/>
      <c r="X102" s="251"/>
      <c r="Y102" s="282"/>
      <c r="Z102" s="282"/>
      <c r="AA102" s="251"/>
      <c r="AB102" s="251"/>
      <c r="AC102" s="251"/>
      <c r="AD102" s="251"/>
      <c r="AE102" s="251"/>
      <c r="AF102" s="281"/>
      <c r="AG102" s="251"/>
      <c r="AK102" s="371"/>
      <c r="AL102" s="283"/>
      <c r="AM102" s="283"/>
      <c r="AN102" s="283"/>
      <c r="AO102" s="283"/>
      <c r="AP102" s="283"/>
      <c r="AQ102" s="283"/>
      <c r="AR102" s="283"/>
      <c r="AS102" s="283"/>
      <c r="AT102" s="283"/>
      <c r="AU102" s="283"/>
      <c r="AV102" s="283"/>
      <c r="BK102" s="251" t="e">
        <f>VLOOKUP(C102,'اعضاء هيئة التدريس'!#REF!,2,)</f>
        <v>#REF!</v>
      </c>
    </row>
    <row r="103" spans="1:63" s="272" customFormat="1" ht="15.75">
      <c r="A103" s="401">
        <v>15</v>
      </c>
      <c r="B103" s="185" t="s">
        <v>269</v>
      </c>
      <c r="C103" s="185" t="s">
        <v>619</v>
      </c>
      <c r="D103" s="211">
        <v>1.5</v>
      </c>
      <c r="E103" s="211">
        <v>1</v>
      </c>
      <c r="F103" s="211">
        <v>2</v>
      </c>
      <c r="G103" s="60" t="s">
        <v>612</v>
      </c>
      <c r="H103" s="257" t="s">
        <v>899</v>
      </c>
      <c r="I103" s="250"/>
      <c r="J103" s="429" t="s">
        <v>1415</v>
      </c>
      <c r="K103" s="250"/>
      <c r="L103" s="454"/>
      <c r="M103" s="250"/>
      <c r="N103" s="250"/>
      <c r="O103" s="252" t="s">
        <v>876</v>
      </c>
      <c r="P103" s="452">
        <v>5</v>
      </c>
      <c r="Q103" s="280"/>
      <c r="R103" s="476">
        <v>239</v>
      </c>
      <c r="S103" s="281"/>
      <c r="T103" s="251"/>
      <c r="U103" s="251"/>
      <c r="V103" s="251"/>
      <c r="W103" s="251"/>
      <c r="X103" s="251"/>
      <c r="Y103" s="282"/>
      <c r="Z103" s="282"/>
      <c r="AA103" s="251"/>
      <c r="AB103" s="251"/>
      <c r="AC103" s="251"/>
      <c r="AD103" s="251"/>
      <c r="AE103" s="251"/>
      <c r="AF103" s="281"/>
      <c r="AG103" s="251"/>
      <c r="AK103" s="371"/>
      <c r="AL103" s="283"/>
      <c r="AM103" s="283"/>
      <c r="AN103" s="283"/>
      <c r="AO103" s="283"/>
      <c r="AP103" s="283"/>
      <c r="AQ103" s="283"/>
      <c r="AR103" s="283"/>
      <c r="AS103" s="283"/>
      <c r="AT103" s="283"/>
      <c r="AU103" s="283"/>
      <c r="AV103" s="283"/>
      <c r="BK103" s="251" t="e">
        <f>VLOOKUP(C103,'اعضاء هيئة التدريس'!#REF!,2,)</f>
        <v>#REF!</v>
      </c>
    </row>
    <row r="104" spans="1:63" s="285" customFormat="1" ht="15.75" customHeight="1">
      <c r="A104" s="6">
        <v>52</v>
      </c>
      <c r="B104" s="90" t="s">
        <v>269</v>
      </c>
      <c r="C104" s="671" t="s">
        <v>619</v>
      </c>
      <c r="D104" s="16">
        <v>1.5</v>
      </c>
      <c r="E104" s="16">
        <v>1</v>
      </c>
      <c r="F104" s="16">
        <v>2</v>
      </c>
      <c r="G104" s="67" t="s">
        <v>612</v>
      </c>
      <c r="H104" s="68" t="s">
        <v>899</v>
      </c>
      <c r="I104" s="69"/>
      <c r="J104" s="69"/>
      <c r="K104" s="69"/>
      <c r="L104" s="69" t="s">
        <v>886</v>
      </c>
      <c r="M104" s="69"/>
      <c r="N104" s="69"/>
      <c r="O104" s="88" t="s">
        <v>876</v>
      </c>
      <c r="P104" s="495"/>
      <c r="Q104" s="495"/>
      <c r="R104" s="495"/>
      <c r="S104" s="495"/>
      <c r="T104" s="70"/>
      <c r="U104" s="70"/>
      <c r="V104" s="3"/>
      <c r="W104" s="3"/>
      <c r="X104" s="70"/>
      <c r="Y104" s="70"/>
      <c r="Z104" s="70"/>
      <c r="AA104" s="70"/>
      <c r="AB104" s="70"/>
      <c r="AC104" s="70"/>
      <c r="AD104" s="70"/>
      <c r="AE104" s="70"/>
      <c r="AF104" s="495"/>
      <c r="AG104" s="143"/>
      <c r="AH104" s="5"/>
      <c r="AI104" s="5"/>
      <c r="AJ104" s="5"/>
      <c r="AK104" s="371"/>
      <c r="AL104" s="284"/>
      <c r="AM104" s="284"/>
      <c r="AN104" s="284"/>
      <c r="AO104" s="284"/>
      <c r="AP104" s="284"/>
      <c r="AQ104" s="284"/>
      <c r="AR104" s="284"/>
      <c r="AS104" s="284"/>
      <c r="AT104" s="284"/>
      <c r="AU104" s="284"/>
      <c r="AV104" s="284"/>
      <c r="BK104" s="251" t="e">
        <f>VLOOKUP(C104,'اعضاء هيئة التدريس'!#REF!,2,)</f>
        <v>#REF!</v>
      </c>
    </row>
    <row r="105" spans="1:63" s="272" customFormat="1" ht="15.75" customHeight="1">
      <c r="A105" s="401">
        <v>16</v>
      </c>
      <c r="B105" s="185" t="s">
        <v>270</v>
      </c>
      <c r="C105" s="185" t="s">
        <v>620</v>
      </c>
      <c r="D105" s="211">
        <v>1.5</v>
      </c>
      <c r="E105" s="211">
        <v>1</v>
      </c>
      <c r="F105" s="211">
        <v>2</v>
      </c>
      <c r="G105" s="60" t="s">
        <v>612</v>
      </c>
      <c r="H105" s="257" t="s">
        <v>919</v>
      </c>
      <c r="I105" s="250"/>
      <c r="J105" s="250"/>
      <c r="K105" s="250"/>
      <c r="L105" s="250" t="s">
        <v>1070</v>
      </c>
      <c r="M105" s="250"/>
      <c r="N105" s="267"/>
      <c r="O105" s="252" t="s">
        <v>876</v>
      </c>
      <c r="P105" s="446">
        <v>17</v>
      </c>
      <c r="Q105" s="280"/>
      <c r="R105" s="476">
        <v>328</v>
      </c>
      <c r="S105" s="281"/>
      <c r="T105" s="251"/>
      <c r="U105" s="251"/>
      <c r="V105" s="251"/>
      <c r="W105" s="251"/>
      <c r="X105" s="251"/>
      <c r="Y105" s="282"/>
      <c r="Z105" s="282"/>
      <c r="AA105" s="251"/>
      <c r="AB105" s="251"/>
      <c r="AC105" s="251"/>
      <c r="AD105" s="251"/>
      <c r="AE105" s="251"/>
      <c r="AF105" s="281"/>
      <c r="AG105" s="251"/>
      <c r="AJ105" s="283"/>
      <c r="AK105" s="371"/>
      <c r="AL105" s="283"/>
      <c r="AM105" s="283"/>
      <c r="AN105" s="283"/>
      <c r="AO105" s="283"/>
      <c r="AP105" s="283"/>
      <c r="AQ105" s="283"/>
      <c r="AR105" s="283"/>
      <c r="AS105" s="283"/>
      <c r="AT105" s="283"/>
      <c r="AU105" s="283"/>
      <c r="AV105" s="283"/>
      <c r="BK105" s="251" t="e">
        <f>VLOOKUP(C105,'اعضاء هيئة التدريس'!#REF!,2,)</f>
        <v>#REF!</v>
      </c>
    </row>
    <row r="106" spans="1:63" s="272" customFormat="1" ht="15.75" customHeight="1">
      <c r="A106" s="6">
        <v>53</v>
      </c>
      <c r="B106" s="90" t="s">
        <v>270</v>
      </c>
      <c r="C106" s="671" t="s">
        <v>620</v>
      </c>
      <c r="D106" s="16">
        <v>1.5</v>
      </c>
      <c r="E106" s="16">
        <v>1</v>
      </c>
      <c r="F106" s="16">
        <v>2</v>
      </c>
      <c r="G106" s="67" t="s">
        <v>612</v>
      </c>
      <c r="H106" s="68" t="s">
        <v>900</v>
      </c>
      <c r="I106" s="69"/>
      <c r="J106" s="69"/>
      <c r="K106" s="69"/>
      <c r="L106" s="69"/>
      <c r="M106" s="69" t="s">
        <v>886</v>
      </c>
      <c r="N106" s="71"/>
      <c r="O106" s="88" t="s">
        <v>876</v>
      </c>
      <c r="P106" s="495"/>
      <c r="Q106" s="495"/>
      <c r="R106" s="495"/>
      <c r="S106" s="495"/>
      <c r="T106" s="70"/>
      <c r="U106" s="70"/>
      <c r="V106" s="3"/>
      <c r="W106" s="3"/>
      <c r="X106" s="70"/>
      <c r="Y106" s="70"/>
      <c r="Z106" s="70"/>
      <c r="AA106" s="70"/>
      <c r="AB106" s="70"/>
      <c r="AC106" s="70"/>
      <c r="AD106" s="70"/>
      <c r="AE106" s="70"/>
      <c r="AF106" s="495"/>
      <c r="AG106" s="143"/>
      <c r="AH106" s="5"/>
      <c r="AI106" s="5"/>
      <c r="AJ106" s="5"/>
      <c r="AK106" s="371"/>
      <c r="AL106" s="283"/>
      <c r="AM106" s="283"/>
      <c r="AN106" s="283"/>
      <c r="AO106" s="283"/>
      <c r="AP106" s="283"/>
      <c r="AQ106" s="283"/>
      <c r="AR106" s="283"/>
      <c r="AS106" s="283"/>
      <c r="AT106" s="283"/>
      <c r="AU106" s="283"/>
      <c r="AV106" s="283"/>
      <c r="BK106" s="251" t="e">
        <f>VLOOKUP(C106,'اعضاء هيئة التدريس'!#REF!,2,)</f>
        <v>#REF!</v>
      </c>
    </row>
    <row r="107" spans="1:63" s="272" customFormat="1" ht="15.75" customHeight="1">
      <c r="A107" s="401">
        <v>17</v>
      </c>
      <c r="B107" s="241" t="s">
        <v>312</v>
      </c>
      <c r="C107" s="185" t="s">
        <v>663</v>
      </c>
      <c r="D107" s="211">
        <v>1.5</v>
      </c>
      <c r="E107" s="211">
        <v>1</v>
      </c>
      <c r="F107" s="211">
        <v>2</v>
      </c>
      <c r="G107" s="60" t="s">
        <v>629</v>
      </c>
      <c r="H107" s="260" t="s">
        <v>891</v>
      </c>
      <c r="I107" s="250"/>
      <c r="J107" s="250"/>
      <c r="K107" s="250"/>
      <c r="L107" s="250"/>
      <c r="M107" s="250"/>
      <c r="N107" s="279" t="s">
        <v>1068</v>
      </c>
      <c r="O107" s="252" t="s">
        <v>871</v>
      </c>
      <c r="P107" s="446">
        <v>25</v>
      </c>
      <c r="Q107" s="280"/>
      <c r="R107" s="476">
        <v>156</v>
      </c>
      <c r="S107" s="281"/>
      <c r="T107" s="251"/>
      <c r="U107" s="251"/>
      <c r="V107" s="251"/>
      <c r="W107" s="251"/>
      <c r="X107" s="251"/>
      <c r="Y107" s="282"/>
      <c r="Z107" s="282"/>
      <c r="AA107" s="251"/>
      <c r="AB107" s="251"/>
      <c r="AC107" s="251"/>
      <c r="AD107" s="251"/>
      <c r="AE107" s="251"/>
      <c r="AF107" s="281"/>
      <c r="AG107" s="251"/>
      <c r="AJ107" s="283"/>
      <c r="AK107" s="371"/>
      <c r="AL107" s="283"/>
      <c r="AM107" s="283"/>
      <c r="AN107" s="283"/>
      <c r="AO107" s="283"/>
      <c r="AP107" s="283"/>
      <c r="AQ107" s="283"/>
      <c r="AR107" s="283"/>
      <c r="AS107" s="283"/>
      <c r="AT107" s="283"/>
      <c r="AU107" s="283"/>
      <c r="AV107" s="283"/>
      <c r="BK107" s="251" t="e">
        <f>VLOOKUP(C107,'اعضاء هيئة التدريس'!#REF!,2,)</f>
        <v>#REF!</v>
      </c>
    </row>
    <row r="108" spans="1:63" s="272" customFormat="1" ht="15.75" customHeight="1">
      <c r="A108" s="6">
        <v>54</v>
      </c>
      <c r="B108" s="90" t="s">
        <v>312</v>
      </c>
      <c r="C108" s="671" t="s">
        <v>663</v>
      </c>
      <c r="D108" s="16">
        <v>1.5</v>
      </c>
      <c r="E108" s="16">
        <v>1</v>
      </c>
      <c r="F108" s="16">
        <v>2</v>
      </c>
      <c r="G108" s="67" t="s">
        <v>629</v>
      </c>
      <c r="H108" s="68" t="s">
        <v>891</v>
      </c>
      <c r="I108" s="69"/>
      <c r="J108" s="69"/>
      <c r="K108" s="69"/>
      <c r="L108" s="69"/>
      <c r="M108" s="69"/>
      <c r="N108" s="140" t="s">
        <v>1136</v>
      </c>
      <c r="O108" s="88" t="s">
        <v>884</v>
      </c>
      <c r="P108" s="495"/>
      <c r="Q108" s="495"/>
      <c r="R108" s="495"/>
      <c r="S108" s="495"/>
      <c r="T108" s="70"/>
      <c r="U108" s="70"/>
      <c r="V108" s="3"/>
      <c r="W108" s="3"/>
      <c r="X108" s="70"/>
      <c r="Y108" s="70"/>
      <c r="Z108" s="70"/>
      <c r="AA108" s="70"/>
      <c r="AB108" s="70"/>
      <c r="AC108" s="70"/>
      <c r="AD108" s="70"/>
      <c r="AE108" s="70"/>
      <c r="AF108" s="495"/>
      <c r="AG108" s="143"/>
      <c r="AH108" s="5"/>
      <c r="AI108" s="5"/>
      <c r="AJ108" s="5"/>
      <c r="AK108" s="371"/>
      <c r="AL108" s="283"/>
      <c r="AM108" s="283"/>
      <c r="AN108" s="283"/>
      <c r="AO108" s="283"/>
      <c r="AP108" s="283"/>
      <c r="AQ108" s="283"/>
      <c r="AR108" s="283"/>
      <c r="AS108" s="283"/>
      <c r="AT108" s="283"/>
      <c r="AU108" s="283"/>
      <c r="AV108" s="283"/>
      <c r="BK108" s="251" t="e">
        <f>VLOOKUP(C108,'اعضاء هيئة التدريس'!#REF!,2,)</f>
        <v>#REF!</v>
      </c>
    </row>
    <row r="109" spans="1:63" s="272" customFormat="1" ht="15.75" customHeight="1">
      <c r="A109" s="401">
        <v>18</v>
      </c>
      <c r="B109" s="241" t="s">
        <v>272</v>
      </c>
      <c r="C109" s="185" t="s">
        <v>622</v>
      </c>
      <c r="D109" s="211">
        <v>0</v>
      </c>
      <c r="E109" s="211">
        <v>4</v>
      </c>
      <c r="F109" s="211">
        <v>2</v>
      </c>
      <c r="G109" s="60" t="s">
        <v>613</v>
      </c>
      <c r="H109" s="257" t="s">
        <v>892</v>
      </c>
      <c r="I109" s="250"/>
      <c r="J109" s="250"/>
      <c r="K109" s="250"/>
      <c r="L109" s="250"/>
      <c r="M109" s="250"/>
      <c r="N109" s="250"/>
      <c r="O109" s="386" t="s">
        <v>892</v>
      </c>
      <c r="P109" s="447"/>
      <c r="Q109" s="348"/>
      <c r="R109" s="476">
        <v>131</v>
      </c>
      <c r="S109" s="281"/>
      <c r="T109" s="251"/>
      <c r="U109" s="251"/>
      <c r="V109" s="251"/>
      <c r="W109" s="251"/>
      <c r="X109" s="251"/>
      <c r="Y109" s="282"/>
      <c r="Z109" s="282"/>
      <c r="AA109" s="251"/>
      <c r="AB109" s="251"/>
      <c r="AC109" s="251"/>
      <c r="AD109" s="251"/>
      <c r="AE109" s="251"/>
      <c r="AF109" s="281"/>
      <c r="AG109" s="251"/>
      <c r="AJ109" s="283"/>
      <c r="AK109" s="371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BK109" s="251" t="e">
        <f>VLOOKUP(C109,'اعضاء هيئة التدريس'!#REF!,2,)</f>
        <v>#REF!</v>
      </c>
    </row>
    <row r="110" spans="1:63" s="272" customFormat="1" ht="15.75" customHeight="1">
      <c r="A110" s="6">
        <v>55</v>
      </c>
      <c r="B110" s="90" t="s">
        <v>272</v>
      </c>
      <c r="C110" s="671" t="s">
        <v>622</v>
      </c>
      <c r="D110" s="16">
        <v>0</v>
      </c>
      <c r="E110" s="16">
        <v>4</v>
      </c>
      <c r="F110" s="16">
        <v>2</v>
      </c>
      <c r="G110" s="67" t="s">
        <v>613</v>
      </c>
      <c r="H110" s="68" t="s">
        <v>892</v>
      </c>
      <c r="I110" s="69"/>
      <c r="J110" s="69"/>
      <c r="K110" s="69"/>
      <c r="L110" s="69"/>
      <c r="M110" s="69"/>
      <c r="N110" s="69"/>
      <c r="O110" s="95"/>
      <c r="P110" s="495"/>
      <c r="Q110" s="495"/>
      <c r="R110" s="495"/>
      <c r="S110" s="495"/>
      <c r="T110" s="70"/>
      <c r="U110" s="70"/>
      <c r="V110" s="3"/>
      <c r="W110" s="3"/>
      <c r="X110" s="70"/>
      <c r="Y110" s="70"/>
      <c r="Z110" s="70"/>
      <c r="AA110" s="70"/>
      <c r="AB110" s="70"/>
      <c r="AC110" s="70"/>
      <c r="AD110" s="70"/>
      <c r="AE110" s="70"/>
      <c r="AF110" s="495"/>
      <c r="AG110" s="143"/>
      <c r="AH110" s="5"/>
      <c r="AI110" s="5"/>
      <c r="AJ110" s="5"/>
      <c r="AK110" s="372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BK110" s="251" t="e">
        <f>VLOOKUP(C110,'اعضاء هيئة التدريس'!#REF!,2,)</f>
        <v>#REF!</v>
      </c>
    </row>
    <row r="111" spans="1:63" s="272" customFormat="1" ht="15.75" customHeight="1">
      <c r="A111" s="401">
        <v>19</v>
      </c>
      <c r="B111" s="185" t="s">
        <v>273</v>
      </c>
      <c r="C111" s="185" t="s">
        <v>623</v>
      </c>
      <c r="D111" s="211">
        <v>0</v>
      </c>
      <c r="E111" s="211">
        <v>4</v>
      </c>
      <c r="F111" s="211">
        <v>2</v>
      </c>
      <c r="G111" s="60" t="s">
        <v>614</v>
      </c>
      <c r="H111" s="257" t="s">
        <v>892</v>
      </c>
      <c r="I111" s="250"/>
      <c r="J111" s="250"/>
      <c r="K111" s="250"/>
      <c r="L111" s="250"/>
      <c r="M111" s="250"/>
      <c r="N111" s="250"/>
      <c r="O111" s="386" t="s">
        <v>892</v>
      </c>
      <c r="P111" s="447"/>
      <c r="Q111" s="348"/>
      <c r="R111" s="476">
        <v>329</v>
      </c>
      <c r="S111" s="281"/>
      <c r="T111" s="251"/>
      <c r="U111" s="251"/>
      <c r="V111" s="251"/>
      <c r="W111" s="251"/>
      <c r="X111" s="251"/>
      <c r="Y111" s="282"/>
      <c r="Z111" s="282"/>
      <c r="AA111" s="251"/>
      <c r="AB111" s="251"/>
      <c r="AC111" s="251"/>
      <c r="AD111" s="251"/>
      <c r="AE111" s="251"/>
      <c r="AF111" s="281"/>
      <c r="AG111" s="251"/>
      <c r="AJ111" s="283"/>
      <c r="AK111" s="372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BK111" s="251" t="e">
        <f>VLOOKUP(C111,'اعضاء هيئة التدريس'!#REF!,2,)</f>
        <v>#REF!</v>
      </c>
    </row>
    <row r="112" spans="1:63" s="285" customFormat="1">
      <c r="A112" s="6">
        <v>56</v>
      </c>
      <c r="B112" s="90" t="s">
        <v>273</v>
      </c>
      <c r="C112" s="671" t="s">
        <v>623</v>
      </c>
      <c r="D112" s="16">
        <v>0</v>
      </c>
      <c r="E112" s="16">
        <v>4</v>
      </c>
      <c r="F112" s="16">
        <v>2</v>
      </c>
      <c r="G112" s="67" t="s">
        <v>614</v>
      </c>
      <c r="H112" s="68" t="s">
        <v>892</v>
      </c>
      <c r="I112" s="69"/>
      <c r="J112" s="69"/>
      <c r="K112" s="69"/>
      <c r="L112" s="69"/>
      <c r="M112" s="69"/>
      <c r="N112" s="69"/>
      <c r="O112" s="95"/>
      <c r="P112" s="495"/>
      <c r="Q112" s="495"/>
      <c r="R112" s="495"/>
      <c r="S112" s="495"/>
      <c r="T112" s="70"/>
      <c r="U112" s="70"/>
      <c r="V112" s="3"/>
      <c r="W112" s="3"/>
      <c r="X112" s="70"/>
      <c r="Y112" s="70"/>
      <c r="Z112" s="70"/>
      <c r="AA112" s="70"/>
      <c r="AB112" s="70"/>
      <c r="AC112" s="70"/>
      <c r="AD112" s="70"/>
      <c r="AE112" s="70"/>
      <c r="AF112" s="495"/>
      <c r="AG112" s="143"/>
      <c r="AH112" s="5"/>
      <c r="AI112" s="5"/>
      <c r="AJ112" s="5"/>
      <c r="AK112" s="372"/>
      <c r="AL112" s="284"/>
      <c r="AM112" s="284"/>
      <c r="AN112" s="284"/>
      <c r="AO112" s="284"/>
      <c r="AP112" s="284"/>
      <c r="AQ112" s="284"/>
      <c r="AR112" s="284"/>
      <c r="AS112" s="284"/>
      <c r="AT112" s="284"/>
      <c r="AU112" s="284"/>
      <c r="AV112" s="284"/>
      <c r="BK112" s="251" t="e">
        <f>VLOOKUP(C112,'اعضاء هيئة التدريس'!#REF!,2,)</f>
        <v>#REF!</v>
      </c>
    </row>
    <row r="113" spans="1:63" s="486" customFormat="1" ht="15.75" customHeight="1">
      <c r="A113" s="401">
        <v>20</v>
      </c>
      <c r="B113" s="185" t="s">
        <v>274</v>
      </c>
      <c r="C113" s="185" t="s">
        <v>624</v>
      </c>
      <c r="D113" s="211">
        <v>1.5</v>
      </c>
      <c r="E113" s="211">
        <v>1</v>
      </c>
      <c r="F113" s="211">
        <v>2</v>
      </c>
      <c r="G113" s="60" t="s">
        <v>608</v>
      </c>
      <c r="H113" s="261" t="s">
        <v>1293</v>
      </c>
      <c r="I113" s="250"/>
      <c r="J113" s="250" t="s">
        <v>1072</v>
      </c>
      <c r="K113" s="250"/>
      <c r="L113" s="250"/>
      <c r="M113" s="250"/>
      <c r="N113" s="250"/>
      <c r="O113" s="252" t="s">
        <v>890</v>
      </c>
      <c r="P113" s="445">
        <v>6</v>
      </c>
      <c r="Q113" s="280"/>
      <c r="R113" s="476">
        <v>169</v>
      </c>
      <c r="S113" s="281"/>
      <c r="T113" s="251"/>
      <c r="U113" s="251"/>
      <c r="V113" s="251"/>
      <c r="W113" s="251"/>
      <c r="X113" s="251"/>
      <c r="Y113" s="282"/>
      <c r="Z113" s="282"/>
      <c r="AA113" s="251"/>
      <c r="AB113" s="251"/>
      <c r="AC113" s="251"/>
      <c r="AD113" s="251"/>
      <c r="AE113" s="251"/>
      <c r="AF113" s="281"/>
      <c r="AG113" s="251"/>
      <c r="AH113" s="272"/>
      <c r="AI113" s="272"/>
      <c r="AJ113" s="283"/>
      <c r="AK113" s="488"/>
      <c r="AL113" s="487"/>
      <c r="AM113" s="487"/>
      <c r="AN113" s="487"/>
      <c r="AO113" s="487"/>
      <c r="AP113" s="487"/>
      <c r="AQ113" s="487"/>
      <c r="AR113" s="487"/>
      <c r="AS113" s="487"/>
      <c r="AT113" s="487"/>
      <c r="AU113" s="487"/>
      <c r="AV113" s="487"/>
      <c r="BK113" s="251" t="e">
        <f>VLOOKUP(C113,'اعضاء هيئة التدريس'!#REF!,2,)</f>
        <v>#REF!</v>
      </c>
    </row>
    <row r="114" spans="1:63" s="285" customFormat="1" ht="15.75" customHeight="1">
      <c r="A114" s="6">
        <v>57</v>
      </c>
      <c r="B114" s="90" t="s">
        <v>274</v>
      </c>
      <c r="C114" s="671" t="s">
        <v>624</v>
      </c>
      <c r="D114" s="16">
        <v>1.5</v>
      </c>
      <c r="E114" s="16">
        <v>1</v>
      </c>
      <c r="F114" s="16">
        <v>2</v>
      </c>
      <c r="G114" s="67" t="s">
        <v>608</v>
      </c>
      <c r="H114" s="72" t="s">
        <v>1137</v>
      </c>
      <c r="I114" s="69"/>
      <c r="J114" s="69" t="s">
        <v>902</v>
      </c>
      <c r="K114" s="69"/>
      <c r="L114" s="69"/>
      <c r="M114" s="69"/>
      <c r="N114" s="69"/>
      <c r="O114" s="88" t="s">
        <v>884</v>
      </c>
      <c r="P114" s="495"/>
      <c r="Q114" s="495"/>
      <c r="R114" s="495"/>
      <c r="S114" s="495"/>
      <c r="T114" s="70"/>
      <c r="U114" s="70"/>
      <c r="V114" s="3"/>
      <c r="W114" s="3"/>
      <c r="X114" s="70"/>
      <c r="Y114" s="70"/>
      <c r="Z114" s="70"/>
      <c r="AA114" s="70"/>
      <c r="AB114" s="70"/>
      <c r="AC114" s="70"/>
      <c r="AD114" s="70"/>
      <c r="AE114" s="70"/>
      <c r="AF114" s="495"/>
      <c r="AG114" s="143"/>
      <c r="AH114" s="5"/>
      <c r="AI114" s="5"/>
      <c r="AJ114" s="5"/>
      <c r="AK114" s="372"/>
      <c r="AL114" s="284"/>
      <c r="AM114" s="284"/>
      <c r="AN114" s="284"/>
      <c r="AO114" s="284"/>
      <c r="AP114" s="284"/>
      <c r="AQ114" s="284"/>
      <c r="AR114" s="284"/>
      <c r="AS114" s="284"/>
      <c r="AT114" s="284"/>
      <c r="AU114" s="284"/>
      <c r="AV114" s="284"/>
      <c r="BK114" s="251" t="e">
        <f>VLOOKUP(C114,'اعضاء هيئة التدريس'!#REF!,2,)</f>
        <v>#REF!</v>
      </c>
    </row>
    <row r="115" spans="1:63" s="550" customFormat="1" ht="15.75" customHeight="1">
      <c r="A115" s="401">
        <v>21</v>
      </c>
      <c r="B115" s="185" t="s">
        <v>275</v>
      </c>
      <c r="C115" s="185" t="s">
        <v>625</v>
      </c>
      <c r="D115" s="211">
        <v>1.5</v>
      </c>
      <c r="E115" s="211">
        <v>1</v>
      </c>
      <c r="F115" s="211">
        <v>2</v>
      </c>
      <c r="G115" s="60" t="s">
        <v>608</v>
      </c>
      <c r="H115" s="322" t="s">
        <v>1138</v>
      </c>
      <c r="I115" s="250"/>
      <c r="J115" s="250" t="s">
        <v>1070</v>
      </c>
      <c r="K115" s="250"/>
      <c r="L115" s="250"/>
      <c r="M115" s="250"/>
      <c r="N115" s="250"/>
      <c r="O115" s="252" t="s">
        <v>871</v>
      </c>
      <c r="P115" s="445">
        <v>6</v>
      </c>
      <c r="Q115" s="280"/>
      <c r="R115" s="476">
        <v>75</v>
      </c>
      <c r="S115" s="281"/>
      <c r="T115" s="251"/>
      <c r="U115" s="251"/>
      <c r="V115" s="251"/>
      <c r="W115" s="251"/>
      <c r="X115" s="251"/>
      <c r="Y115" s="282"/>
      <c r="Z115" s="282"/>
      <c r="AA115" s="251"/>
      <c r="AB115" s="251"/>
      <c r="AC115" s="251"/>
      <c r="AD115" s="251"/>
      <c r="AE115" s="251"/>
      <c r="AF115" s="281"/>
      <c r="AG115" s="251"/>
      <c r="AH115" s="272"/>
      <c r="AI115" s="272"/>
      <c r="AJ115" s="283"/>
      <c r="AK115" s="552"/>
      <c r="AL115" s="551"/>
      <c r="AM115" s="551"/>
      <c r="AN115" s="551"/>
      <c r="AO115" s="551"/>
      <c r="AP115" s="551"/>
      <c r="AQ115" s="551"/>
      <c r="AR115" s="551"/>
      <c r="AS115" s="551"/>
      <c r="AT115" s="551"/>
      <c r="AU115" s="551"/>
      <c r="AV115" s="551"/>
      <c r="BK115" s="548" t="e">
        <f>VLOOKUP(C115,'اعضاء هيئة التدريس'!#REF!,2,)</f>
        <v>#REF!</v>
      </c>
    </row>
    <row r="116" spans="1:63" s="272" customFormat="1" ht="15.75" customHeight="1">
      <c r="A116" s="6">
        <v>58</v>
      </c>
      <c r="B116" s="90" t="s">
        <v>275</v>
      </c>
      <c r="C116" s="671" t="s">
        <v>625</v>
      </c>
      <c r="D116" s="16">
        <v>1.5</v>
      </c>
      <c r="E116" s="16">
        <v>1</v>
      </c>
      <c r="F116" s="16">
        <v>2</v>
      </c>
      <c r="G116" s="67" t="s">
        <v>608</v>
      </c>
      <c r="H116" s="141" t="s">
        <v>1138</v>
      </c>
      <c r="I116" s="69"/>
      <c r="J116" s="120" t="s">
        <v>1070</v>
      </c>
      <c r="K116" s="69"/>
      <c r="L116" s="69"/>
      <c r="M116" s="69"/>
      <c r="N116" s="69"/>
      <c r="O116" s="88" t="s">
        <v>863</v>
      </c>
      <c r="P116" s="495"/>
      <c r="Q116" s="495"/>
      <c r="R116" s="495"/>
      <c r="S116" s="495"/>
      <c r="T116" s="70"/>
      <c r="U116" s="70"/>
      <c r="V116" s="3"/>
      <c r="W116" s="3"/>
      <c r="X116" s="70"/>
      <c r="Y116" s="70"/>
      <c r="Z116" s="70"/>
      <c r="AA116" s="70"/>
      <c r="AB116" s="70"/>
      <c r="AC116" s="70"/>
      <c r="AD116" s="70"/>
      <c r="AE116" s="70"/>
      <c r="AF116" s="495"/>
      <c r="AG116" s="143"/>
      <c r="AH116" s="5"/>
      <c r="AI116" s="5"/>
      <c r="AJ116" s="5"/>
      <c r="AK116" s="371"/>
      <c r="AL116" s="283"/>
      <c r="AM116" s="283"/>
      <c r="AN116" s="283"/>
      <c r="AO116" s="283"/>
      <c r="AP116" s="283"/>
      <c r="AQ116" s="283"/>
      <c r="AR116" s="283"/>
      <c r="AS116" s="283"/>
      <c r="AT116" s="283"/>
      <c r="AU116" s="283"/>
      <c r="AV116" s="283"/>
      <c r="BK116" s="251" t="e">
        <f>VLOOKUP(C116,'اعضاء هيئة التدريس'!#REF!,2,)</f>
        <v>#REF!</v>
      </c>
    </row>
    <row r="117" spans="1:63" s="285" customFormat="1" ht="15.75" customHeight="1">
      <c r="A117" s="401">
        <v>22</v>
      </c>
      <c r="B117" s="185" t="s">
        <v>276</v>
      </c>
      <c r="C117" s="185" t="s">
        <v>626</v>
      </c>
      <c r="D117" s="211">
        <v>1.5</v>
      </c>
      <c r="E117" s="211">
        <v>1</v>
      </c>
      <c r="F117" s="211">
        <v>2</v>
      </c>
      <c r="G117" s="60" t="s">
        <v>616</v>
      </c>
      <c r="H117" s="261" t="s">
        <v>906</v>
      </c>
      <c r="I117" s="250"/>
      <c r="J117" s="250"/>
      <c r="K117" s="250"/>
      <c r="L117" s="237" t="s">
        <v>1139</v>
      </c>
      <c r="M117" s="250"/>
      <c r="N117" s="250"/>
      <c r="O117" s="252" t="s">
        <v>968</v>
      </c>
      <c r="P117" s="445">
        <v>18</v>
      </c>
      <c r="Q117" s="280"/>
      <c r="R117" s="476">
        <v>134</v>
      </c>
      <c r="S117" s="281"/>
      <c r="T117" s="251"/>
      <c r="U117" s="251"/>
      <c r="V117" s="251"/>
      <c r="W117" s="251"/>
      <c r="X117" s="251"/>
      <c r="Y117" s="282"/>
      <c r="Z117" s="282"/>
      <c r="AA117" s="251"/>
      <c r="AB117" s="251"/>
      <c r="AC117" s="251"/>
      <c r="AD117" s="251"/>
      <c r="AE117" s="251"/>
      <c r="AF117" s="281"/>
      <c r="AG117" s="251"/>
      <c r="AH117" s="272"/>
      <c r="AI117" s="272"/>
      <c r="AJ117" s="283"/>
      <c r="AK117" s="372"/>
      <c r="AL117" s="284"/>
      <c r="AM117" s="284"/>
      <c r="AN117" s="284"/>
      <c r="AO117" s="284"/>
      <c r="AP117" s="284"/>
      <c r="AQ117" s="284"/>
      <c r="AR117" s="284"/>
      <c r="AS117" s="284"/>
      <c r="AT117" s="284"/>
      <c r="AU117" s="284"/>
      <c r="AV117" s="284"/>
      <c r="BK117" s="251" t="e">
        <f>VLOOKUP(C117,'اعضاء هيئة التدريس'!#REF!,2,)</f>
        <v>#REF!</v>
      </c>
    </row>
    <row r="118" spans="1:63" s="285" customFormat="1" ht="15.75" customHeight="1">
      <c r="A118" s="6">
        <v>59</v>
      </c>
      <c r="B118" s="90" t="s">
        <v>276</v>
      </c>
      <c r="C118" s="671" t="s">
        <v>626</v>
      </c>
      <c r="D118" s="16">
        <v>1.5</v>
      </c>
      <c r="E118" s="16">
        <v>1</v>
      </c>
      <c r="F118" s="16">
        <v>2</v>
      </c>
      <c r="G118" s="67" t="s">
        <v>616</v>
      </c>
      <c r="H118" s="72" t="s">
        <v>904</v>
      </c>
      <c r="I118" s="69"/>
      <c r="J118" s="69"/>
      <c r="K118" s="69"/>
      <c r="L118" s="142" t="s">
        <v>1139</v>
      </c>
      <c r="M118" s="120"/>
      <c r="N118" s="69"/>
      <c r="O118" s="88" t="s">
        <v>890</v>
      </c>
      <c r="P118" s="495"/>
      <c r="Q118" s="495"/>
      <c r="R118" s="495"/>
      <c r="S118" s="495"/>
      <c r="T118" s="70"/>
      <c r="U118" s="70"/>
      <c r="V118" s="3"/>
      <c r="W118" s="3"/>
      <c r="X118" s="70"/>
      <c r="Y118" s="70"/>
      <c r="Z118" s="70"/>
      <c r="AA118" s="70"/>
      <c r="AB118" s="70"/>
      <c r="AC118" s="70"/>
      <c r="AD118" s="70"/>
      <c r="AE118" s="70"/>
      <c r="AF118" s="495"/>
      <c r="AG118" s="143"/>
      <c r="AH118" s="5"/>
      <c r="AI118" s="5"/>
      <c r="AJ118" s="5"/>
      <c r="AK118" s="371"/>
      <c r="AL118" s="284"/>
      <c r="AM118" s="284"/>
      <c r="AN118" s="284"/>
      <c r="AO118" s="284"/>
      <c r="AP118" s="284"/>
      <c r="AQ118" s="284"/>
      <c r="AR118" s="284"/>
      <c r="AS118" s="284"/>
      <c r="AT118" s="284"/>
      <c r="AU118" s="284"/>
      <c r="AV118" s="284"/>
      <c r="BK118" s="251" t="e">
        <f>VLOOKUP(C118,'اعضاء هيئة التدريس'!#REF!,2,)</f>
        <v>#REF!</v>
      </c>
    </row>
    <row r="119" spans="1:63" s="272" customFormat="1" ht="15.75">
      <c r="A119" s="401">
        <v>23</v>
      </c>
      <c r="B119" s="185" t="s">
        <v>277</v>
      </c>
      <c r="C119" s="185" t="s">
        <v>627</v>
      </c>
      <c r="D119" s="211">
        <v>1.5</v>
      </c>
      <c r="E119" s="211">
        <v>1</v>
      </c>
      <c r="F119" s="211">
        <v>2</v>
      </c>
      <c r="G119" s="60" t="s">
        <v>626</v>
      </c>
      <c r="H119" s="261" t="s">
        <v>1294</v>
      </c>
      <c r="I119" s="250"/>
      <c r="J119" s="250"/>
      <c r="K119" s="250"/>
      <c r="L119" s="250" t="s">
        <v>1068</v>
      </c>
      <c r="M119" s="250"/>
      <c r="N119" s="250"/>
      <c r="O119" s="252" t="s">
        <v>884</v>
      </c>
      <c r="P119" s="445">
        <v>16</v>
      </c>
      <c r="Q119" s="280"/>
      <c r="R119" s="476">
        <v>243</v>
      </c>
      <c r="S119" s="281"/>
      <c r="T119" s="251"/>
      <c r="U119" s="251"/>
      <c r="V119" s="251"/>
      <c r="W119" s="251"/>
      <c r="X119" s="251"/>
      <c r="Y119" s="282"/>
      <c r="Z119" s="282"/>
      <c r="AA119" s="251"/>
      <c r="AB119" s="251"/>
      <c r="AC119" s="251"/>
      <c r="AD119" s="251"/>
      <c r="AE119" s="251"/>
      <c r="AF119" s="281"/>
      <c r="AG119" s="251"/>
      <c r="AJ119" s="283"/>
      <c r="AK119" s="371"/>
      <c r="AL119" s="283"/>
      <c r="AM119" s="283"/>
      <c r="AN119" s="283"/>
      <c r="AO119" s="283"/>
      <c r="AP119" s="283"/>
      <c r="AQ119" s="283"/>
      <c r="AR119" s="283"/>
      <c r="AS119" s="283"/>
      <c r="AT119" s="283"/>
      <c r="AU119" s="283"/>
      <c r="AV119" s="283"/>
      <c r="BK119" s="251" t="e">
        <f>VLOOKUP(C119,'اعضاء هيئة التدريس'!#REF!,2,)</f>
        <v>#REF!</v>
      </c>
    </row>
    <row r="120" spans="1:63" s="272" customFormat="1" ht="24">
      <c r="A120" s="6">
        <v>60</v>
      </c>
      <c r="B120" s="90" t="s">
        <v>277</v>
      </c>
      <c r="C120" s="671" t="s">
        <v>627</v>
      </c>
      <c r="D120" s="16">
        <v>1.5</v>
      </c>
      <c r="E120" s="16">
        <v>1</v>
      </c>
      <c r="F120" s="16">
        <v>2</v>
      </c>
      <c r="G120" s="67" t="s">
        <v>626</v>
      </c>
      <c r="H120" s="72" t="s">
        <v>906</v>
      </c>
      <c r="I120" s="69"/>
      <c r="J120" s="69"/>
      <c r="K120" s="69"/>
      <c r="L120" s="69" t="s">
        <v>897</v>
      </c>
      <c r="M120" s="69"/>
      <c r="N120" s="69"/>
      <c r="O120" s="88" t="s">
        <v>1140</v>
      </c>
      <c r="P120" s="495"/>
      <c r="Q120" s="495"/>
      <c r="R120" s="495"/>
      <c r="S120" s="495"/>
      <c r="T120" s="70"/>
      <c r="U120" s="70"/>
      <c r="V120" s="3"/>
      <c r="W120" s="3"/>
      <c r="X120" s="70"/>
      <c r="Y120" s="70"/>
      <c r="Z120" s="70"/>
      <c r="AA120" s="70"/>
      <c r="AB120" s="70"/>
      <c r="AC120" s="70"/>
      <c r="AD120" s="70"/>
      <c r="AE120" s="70"/>
      <c r="AF120" s="495"/>
      <c r="AG120" s="143"/>
      <c r="AH120" s="5"/>
      <c r="AI120" s="5"/>
      <c r="AJ120" s="5"/>
      <c r="AK120" s="371"/>
      <c r="AL120" s="283"/>
      <c r="AM120" s="283"/>
      <c r="AN120" s="283"/>
      <c r="AO120" s="283"/>
      <c r="AP120" s="283"/>
      <c r="AQ120" s="283"/>
      <c r="AR120" s="283"/>
      <c r="AS120" s="283"/>
      <c r="AT120" s="283"/>
      <c r="AU120" s="283"/>
      <c r="AV120" s="283"/>
      <c r="BK120" s="251" t="e">
        <f>VLOOKUP(C120,'اعضاء هيئة التدريس'!#REF!,2,)</f>
        <v>#REF!</v>
      </c>
    </row>
    <row r="121" spans="1:63" s="272" customFormat="1" ht="15.75" customHeight="1">
      <c r="A121" s="401">
        <v>24</v>
      </c>
      <c r="B121" s="185" t="s">
        <v>278</v>
      </c>
      <c r="C121" s="185" t="s">
        <v>628</v>
      </c>
      <c r="D121" s="211">
        <v>1.5</v>
      </c>
      <c r="E121" s="211">
        <v>1</v>
      </c>
      <c r="F121" s="211">
        <v>2</v>
      </c>
      <c r="G121" s="60" t="s">
        <v>611</v>
      </c>
      <c r="H121" s="257" t="s">
        <v>907</v>
      </c>
      <c r="I121" s="250"/>
      <c r="J121" s="250" t="s">
        <v>1070</v>
      </c>
      <c r="K121" s="250"/>
      <c r="L121" s="250"/>
      <c r="M121" s="250"/>
      <c r="N121" s="250"/>
      <c r="O121" s="386" t="s">
        <v>1314</v>
      </c>
      <c r="P121" s="446">
        <v>6</v>
      </c>
      <c r="Q121" s="280"/>
      <c r="R121" s="476">
        <v>66</v>
      </c>
      <c r="S121" s="281"/>
      <c r="T121" s="251"/>
      <c r="U121" s="251"/>
      <c r="V121" s="251"/>
      <c r="W121" s="251"/>
      <c r="X121" s="251"/>
      <c r="Y121" s="282"/>
      <c r="Z121" s="282"/>
      <c r="AA121" s="251"/>
      <c r="AB121" s="251"/>
      <c r="AC121" s="251"/>
      <c r="AD121" s="251"/>
      <c r="AE121" s="251"/>
      <c r="AF121" s="281"/>
      <c r="AG121" s="251"/>
      <c r="AJ121" s="283"/>
      <c r="AK121" s="372"/>
      <c r="AL121" s="283"/>
      <c r="AM121" s="283"/>
      <c r="AN121" s="283"/>
      <c r="AO121" s="283"/>
      <c r="AP121" s="283"/>
      <c r="AQ121" s="283"/>
      <c r="AR121" s="283"/>
      <c r="AS121" s="283"/>
      <c r="AT121" s="283"/>
      <c r="AU121" s="283"/>
      <c r="AV121" s="283"/>
      <c r="BK121" s="251" t="e">
        <f>VLOOKUP(C121,'اعضاء هيئة التدريس'!#REF!,2,)</f>
        <v>#REF!</v>
      </c>
    </row>
    <row r="122" spans="1:63" s="272" customFormat="1" ht="15.75" customHeight="1">
      <c r="A122" s="6">
        <v>61</v>
      </c>
      <c r="B122" s="90" t="s">
        <v>278</v>
      </c>
      <c r="C122" s="671" t="s">
        <v>628</v>
      </c>
      <c r="D122" s="16">
        <v>1.5</v>
      </c>
      <c r="E122" s="16">
        <v>1</v>
      </c>
      <c r="F122" s="16">
        <v>2</v>
      </c>
      <c r="G122" s="67" t="s">
        <v>611</v>
      </c>
      <c r="H122" s="68" t="s">
        <v>907</v>
      </c>
      <c r="I122" s="69"/>
      <c r="J122" s="69" t="s">
        <v>893</v>
      </c>
      <c r="K122" s="69"/>
      <c r="L122" s="69"/>
      <c r="M122" s="69"/>
      <c r="N122" s="69"/>
      <c r="O122" s="88" t="s">
        <v>890</v>
      </c>
      <c r="P122" s="495"/>
      <c r="Q122" s="495"/>
      <c r="R122" s="495"/>
      <c r="S122" s="495"/>
      <c r="T122" s="70"/>
      <c r="U122" s="70"/>
      <c r="V122" s="3"/>
      <c r="W122" s="3"/>
      <c r="X122" s="70"/>
      <c r="Y122" s="70"/>
      <c r="Z122" s="70"/>
      <c r="AA122" s="70"/>
      <c r="AB122" s="70"/>
      <c r="AC122" s="70"/>
      <c r="AD122" s="70"/>
      <c r="AE122" s="70"/>
      <c r="AF122" s="495"/>
      <c r="AG122" s="143"/>
      <c r="AH122" s="5"/>
      <c r="AI122" s="5"/>
      <c r="AJ122" s="5"/>
      <c r="AK122" s="371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BK122" s="251" t="e">
        <f>VLOOKUP(C122,'اعضاء هيئة التدريس'!#REF!,2,)</f>
        <v>#REF!</v>
      </c>
    </row>
    <row r="123" spans="1:63" s="272" customFormat="1" ht="15.75" customHeight="1">
      <c r="A123" s="401">
        <v>25</v>
      </c>
      <c r="B123" s="185" t="s">
        <v>298</v>
      </c>
      <c r="C123" s="522" t="s">
        <v>649</v>
      </c>
      <c r="D123" s="211">
        <v>1.5</v>
      </c>
      <c r="E123" s="211">
        <v>1</v>
      </c>
      <c r="F123" s="211">
        <v>2</v>
      </c>
      <c r="G123" s="347" t="s">
        <v>619</v>
      </c>
      <c r="H123" s="257" t="s">
        <v>919</v>
      </c>
      <c r="I123" s="250"/>
      <c r="J123" s="250" t="s">
        <v>1070</v>
      </c>
      <c r="K123" s="250"/>
      <c r="L123" s="250"/>
      <c r="M123" s="250"/>
      <c r="N123" s="250"/>
      <c r="O123" s="252" t="s">
        <v>876</v>
      </c>
      <c r="P123" s="445">
        <v>6</v>
      </c>
      <c r="Q123" s="280"/>
      <c r="R123" s="476">
        <v>333</v>
      </c>
      <c r="S123" s="281"/>
      <c r="T123" s="251"/>
      <c r="U123" s="251"/>
      <c r="V123" s="251"/>
      <c r="W123" s="251"/>
      <c r="X123" s="251"/>
      <c r="Y123" s="282"/>
      <c r="Z123" s="282"/>
      <c r="AA123" s="251"/>
      <c r="AB123" s="251"/>
      <c r="AC123" s="251"/>
      <c r="AD123" s="251"/>
      <c r="AE123" s="251"/>
      <c r="AF123" s="281"/>
      <c r="AG123" s="251"/>
      <c r="AJ123" s="283"/>
      <c r="AK123" s="371"/>
      <c r="AL123" s="283"/>
      <c r="AM123" s="283"/>
      <c r="AN123" s="283"/>
      <c r="AO123" s="283"/>
      <c r="AP123" s="283"/>
      <c r="AQ123" s="283"/>
      <c r="AR123" s="283"/>
      <c r="AS123" s="283"/>
      <c r="AT123" s="283"/>
      <c r="AU123" s="283"/>
      <c r="AV123" s="283"/>
      <c r="BK123" s="251" t="e">
        <f>VLOOKUP(C123,'اعضاء هيئة التدريس'!#REF!,2,)</f>
        <v>#REF!</v>
      </c>
    </row>
    <row r="124" spans="1:63" s="272" customFormat="1" ht="15.75" customHeight="1">
      <c r="A124" s="6">
        <v>62</v>
      </c>
      <c r="B124" s="90" t="s">
        <v>298</v>
      </c>
      <c r="C124" s="673" t="s">
        <v>649</v>
      </c>
      <c r="D124" s="16">
        <v>1.5</v>
      </c>
      <c r="E124" s="16">
        <v>1</v>
      </c>
      <c r="F124" s="16">
        <v>2</v>
      </c>
      <c r="G124" s="128" t="s">
        <v>619</v>
      </c>
      <c r="H124" s="68" t="s">
        <v>900</v>
      </c>
      <c r="I124" s="69"/>
      <c r="J124" s="69"/>
      <c r="K124" s="69" t="s">
        <v>886</v>
      </c>
      <c r="L124" s="69"/>
      <c r="M124" s="69"/>
      <c r="N124" s="69"/>
      <c r="O124" s="88" t="s">
        <v>876</v>
      </c>
      <c r="P124" s="495"/>
      <c r="Q124" s="495"/>
      <c r="R124" s="495"/>
      <c r="S124" s="495"/>
      <c r="T124" s="70"/>
      <c r="U124" s="70"/>
      <c r="V124" s="3"/>
      <c r="W124" s="3"/>
      <c r="X124" s="70"/>
      <c r="Y124" s="70"/>
      <c r="Z124" s="70"/>
      <c r="AA124" s="70"/>
      <c r="AB124" s="70"/>
      <c r="AC124" s="70"/>
      <c r="AD124" s="70"/>
      <c r="AE124" s="70"/>
      <c r="AF124" s="495"/>
      <c r="AG124" s="143"/>
      <c r="AH124" s="5"/>
      <c r="AI124" s="5"/>
      <c r="AJ124" s="5"/>
      <c r="AK124" s="371"/>
      <c r="AL124" s="283"/>
      <c r="AM124" s="283"/>
      <c r="AN124" s="283"/>
      <c r="AO124" s="283"/>
      <c r="AP124" s="283"/>
      <c r="AQ124" s="283"/>
      <c r="AR124" s="283"/>
      <c r="AS124" s="283"/>
      <c r="AT124" s="283"/>
      <c r="AU124" s="283"/>
      <c r="AV124" s="283"/>
      <c r="BK124" s="251" t="e">
        <f>VLOOKUP(C124,'اعضاء هيئة التدريس'!#REF!,2,)</f>
        <v>#REF!</v>
      </c>
    </row>
    <row r="125" spans="1:63" s="272" customFormat="1" ht="15.75">
      <c r="A125" s="401">
        <v>26</v>
      </c>
      <c r="B125" s="185" t="s">
        <v>299</v>
      </c>
      <c r="C125" s="391" t="s">
        <v>650</v>
      </c>
      <c r="D125" s="211">
        <v>1.5</v>
      </c>
      <c r="E125" s="211">
        <v>1</v>
      </c>
      <c r="F125" s="211">
        <v>2</v>
      </c>
      <c r="G125" s="347" t="s">
        <v>620</v>
      </c>
      <c r="H125" s="257" t="s">
        <v>911</v>
      </c>
      <c r="I125" s="250"/>
      <c r="J125" s="250"/>
      <c r="K125" s="250"/>
      <c r="L125" s="250"/>
      <c r="M125" s="250" t="s">
        <v>1068</v>
      </c>
      <c r="N125" s="250"/>
      <c r="O125" s="386" t="s">
        <v>1322</v>
      </c>
      <c r="P125" s="446">
        <v>21</v>
      </c>
      <c r="Q125" s="280"/>
      <c r="R125" s="476">
        <v>64</v>
      </c>
      <c r="S125" s="281"/>
      <c r="T125" s="251"/>
      <c r="U125" s="251"/>
      <c r="V125" s="251"/>
      <c r="W125" s="251"/>
      <c r="X125" s="251"/>
      <c r="Y125" s="282"/>
      <c r="Z125" s="282"/>
      <c r="AA125" s="251"/>
      <c r="AB125" s="251"/>
      <c r="AC125" s="251"/>
      <c r="AD125" s="251"/>
      <c r="AE125" s="251"/>
      <c r="AF125" s="281"/>
      <c r="AG125" s="251"/>
      <c r="AJ125" s="283"/>
      <c r="AK125" s="371"/>
      <c r="AL125" s="283"/>
      <c r="AM125" s="283"/>
      <c r="AN125" s="283"/>
      <c r="AO125" s="283"/>
      <c r="AP125" s="283"/>
      <c r="AQ125" s="283"/>
      <c r="AR125" s="283"/>
      <c r="AS125" s="283"/>
      <c r="AT125" s="283"/>
      <c r="AU125" s="283"/>
      <c r="AV125" s="283"/>
      <c r="BK125" s="251" t="e">
        <f>VLOOKUP(C125,'اعضاء هيئة التدريس'!#REF!,2,)</f>
        <v>#REF!</v>
      </c>
    </row>
    <row r="126" spans="1:63" s="272" customFormat="1">
      <c r="A126" s="6">
        <v>63</v>
      </c>
      <c r="B126" s="90" t="s">
        <v>299</v>
      </c>
      <c r="C126" s="673" t="s">
        <v>650</v>
      </c>
      <c r="D126" s="16">
        <v>1.5</v>
      </c>
      <c r="E126" s="16">
        <v>1</v>
      </c>
      <c r="F126" s="16">
        <v>2</v>
      </c>
      <c r="G126" s="128" t="s">
        <v>620</v>
      </c>
      <c r="H126" s="68" t="s">
        <v>911</v>
      </c>
      <c r="I126" s="69"/>
      <c r="J126" s="69"/>
      <c r="K126" s="69"/>
      <c r="L126" s="69"/>
      <c r="M126" s="69" t="s">
        <v>897</v>
      </c>
      <c r="N126" s="69"/>
      <c r="O126" s="88" t="s">
        <v>876</v>
      </c>
      <c r="P126" s="495"/>
      <c r="Q126" s="495"/>
      <c r="R126" s="495"/>
      <c r="S126" s="495"/>
      <c r="T126" s="70"/>
      <c r="U126" s="70"/>
      <c r="V126" s="3"/>
      <c r="W126" s="3"/>
      <c r="X126" s="70"/>
      <c r="Y126" s="70"/>
      <c r="Z126" s="70"/>
      <c r="AA126" s="70"/>
      <c r="AB126" s="70"/>
      <c r="AC126" s="70"/>
      <c r="AD126" s="70"/>
      <c r="AE126" s="70"/>
      <c r="AF126" s="495"/>
      <c r="AG126" s="143"/>
      <c r="AH126" s="5"/>
      <c r="AI126" s="5"/>
      <c r="AJ126" s="5"/>
      <c r="AK126" s="371"/>
      <c r="AL126" s="283"/>
      <c r="AM126" s="283"/>
      <c r="AN126" s="283"/>
      <c r="AO126" s="283"/>
      <c r="AP126" s="283"/>
      <c r="AQ126" s="283"/>
      <c r="AR126" s="283"/>
      <c r="AS126" s="283"/>
      <c r="AT126" s="283"/>
      <c r="AU126" s="283"/>
      <c r="AV126" s="283"/>
      <c r="BK126" s="251" t="e">
        <f>VLOOKUP(C126,'اعضاء هيئة التدريس'!#REF!,2,)</f>
        <v>#REF!</v>
      </c>
    </row>
    <row r="127" spans="1:63" s="272" customFormat="1" ht="15.75" customHeight="1">
      <c r="A127" s="401">
        <v>27</v>
      </c>
      <c r="B127" s="241" t="s">
        <v>279</v>
      </c>
      <c r="C127" s="185" t="s">
        <v>629</v>
      </c>
      <c r="D127" s="211">
        <v>1.5</v>
      </c>
      <c r="E127" s="211">
        <v>1</v>
      </c>
      <c r="F127" s="211">
        <v>2</v>
      </c>
      <c r="G127" s="60" t="s">
        <v>618</v>
      </c>
      <c r="H127" s="260" t="s">
        <v>1141</v>
      </c>
      <c r="I127" s="250"/>
      <c r="J127" s="250"/>
      <c r="K127" s="250"/>
      <c r="L127" s="250"/>
      <c r="M127" s="250" t="s">
        <v>1070</v>
      </c>
      <c r="N127" s="250"/>
      <c r="O127" s="252" t="s">
        <v>1140</v>
      </c>
      <c r="P127" s="449">
        <v>23</v>
      </c>
      <c r="Q127" s="280"/>
      <c r="R127" s="476">
        <v>216</v>
      </c>
      <c r="S127" s="281"/>
      <c r="T127" s="251"/>
      <c r="U127" s="251"/>
      <c r="V127" s="251"/>
      <c r="W127" s="251"/>
      <c r="X127" s="251"/>
      <c r="Y127" s="282"/>
      <c r="Z127" s="282"/>
      <c r="AA127" s="251"/>
      <c r="AB127" s="251"/>
      <c r="AC127" s="251"/>
      <c r="AD127" s="251"/>
      <c r="AE127" s="251"/>
      <c r="AF127" s="281"/>
      <c r="AG127" s="251"/>
      <c r="AK127" s="371"/>
      <c r="AL127" s="283"/>
      <c r="AM127" s="283"/>
      <c r="AN127" s="283"/>
      <c r="AO127" s="283"/>
      <c r="AP127" s="283"/>
      <c r="AQ127" s="283"/>
      <c r="AR127" s="283"/>
      <c r="AS127" s="283"/>
      <c r="AT127" s="283"/>
      <c r="AU127" s="283"/>
      <c r="AV127" s="283"/>
      <c r="BK127" s="251" t="e">
        <f>VLOOKUP(C127,'اعضاء هيئة التدريس'!#REF!,2,)</f>
        <v>#REF!</v>
      </c>
    </row>
    <row r="128" spans="1:63" s="272" customFormat="1" ht="15.75" customHeight="1">
      <c r="A128" s="6">
        <v>64</v>
      </c>
      <c r="B128" s="90" t="s">
        <v>279</v>
      </c>
      <c r="C128" s="671" t="s">
        <v>629</v>
      </c>
      <c r="D128" s="16">
        <v>1.5</v>
      </c>
      <c r="E128" s="16">
        <v>1</v>
      </c>
      <c r="F128" s="16">
        <v>2</v>
      </c>
      <c r="G128" s="67" t="s">
        <v>618</v>
      </c>
      <c r="H128" s="68" t="s">
        <v>1141</v>
      </c>
      <c r="I128" s="69"/>
      <c r="J128" s="69"/>
      <c r="K128" s="69"/>
      <c r="L128" s="69"/>
      <c r="M128" s="69"/>
      <c r="N128" s="69" t="s">
        <v>893</v>
      </c>
      <c r="O128" s="88" t="s">
        <v>890</v>
      </c>
      <c r="P128" s="495"/>
      <c r="Q128" s="495"/>
      <c r="R128" s="495"/>
      <c r="S128" s="495"/>
      <c r="T128" s="70"/>
      <c r="U128" s="70"/>
      <c r="V128" s="3"/>
      <c r="W128" s="3"/>
      <c r="X128" s="70"/>
      <c r="Y128" s="70"/>
      <c r="Z128" s="70"/>
      <c r="AA128" s="70"/>
      <c r="AB128" s="70"/>
      <c r="AC128" s="70"/>
      <c r="AD128" s="70"/>
      <c r="AE128" s="70"/>
      <c r="AF128" s="495"/>
      <c r="AG128" s="143"/>
      <c r="AH128" s="5"/>
      <c r="AI128" s="5"/>
      <c r="AJ128" s="5"/>
      <c r="AK128" s="371"/>
      <c r="AL128" s="283"/>
      <c r="AM128" s="283"/>
      <c r="AN128" s="283"/>
      <c r="AO128" s="283"/>
      <c r="AP128" s="283"/>
      <c r="AQ128" s="283"/>
      <c r="AR128" s="283"/>
      <c r="AS128" s="283"/>
      <c r="AT128" s="283"/>
      <c r="AU128" s="283"/>
      <c r="AV128" s="283"/>
      <c r="BK128" s="251" t="e">
        <f>VLOOKUP(C128,'اعضاء هيئة التدريس'!#REF!,2,)</f>
        <v>#REF!</v>
      </c>
    </row>
    <row r="129" spans="1:63" s="272" customFormat="1" ht="15.75" customHeight="1">
      <c r="A129" s="401">
        <v>28</v>
      </c>
      <c r="B129" s="185" t="s">
        <v>280</v>
      </c>
      <c r="C129" s="185" t="s">
        <v>630</v>
      </c>
      <c r="D129" s="211">
        <v>1.5</v>
      </c>
      <c r="E129" s="211">
        <v>1</v>
      </c>
      <c r="F129" s="211">
        <v>2</v>
      </c>
      <c r="G129" s="60" t="s">
        <v>619</v>
      </c>
      <c r="H129" s="257" t="s">
        <v>908</v>
      </c>
      <c r="I129" s="250"/>
      <c r="J129" s="250" t="s">
        <v>1068</v>
      </c>
      <c r="K129" s="250"/>
      <c r="L129" s="250"/>
      <c r="M129" s="250"/>
      <c r="N129" s="250"/>
      <c r="O129" s="386" t="s">
        <v>1314</v>
      </c>
      <c r="P129" s="446">
        <v>5</v>
      </c>
      <c r="Q129" s="280"/>
      <c r="R129" s="476">
        <v>37</v>
      </c>
      <c r="S129" s="281"/>
      <c r="T129" s="251"/>
      <c r="U129" s="251"/>
      <c r="V129" s="251"/>
      <c r="W129" s="251"/>
      <c r="X129" s="251"/>
      <c r="Y129" s="282"/>
      <c r="Z129" s="282"/>
      <c r="AA129" s="251"/>
      <c r="AB129" s="251"/>
      <c r="AC129" s="251"/>
      <c r="AD129" s="251"/>
      <c r="AE129" s="251"/>
      <c r="AF129" s="281"/>
      <c r="AG129" s="251"/>
      <c r="AJ129" s="283"/>
      <c r="AK129" s="371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BK129" s="251" t="e">
        <f>VLOOKUP(C129,'اعضاء هيئة التدريس'!#REF!,2,)</f>
        <v>#REF!</v>
      </c>
    </row>
    <row r="130" spans="1:63" s="285" customFormat="1" ht="15.75" customHeight="1">
      <c r="A130" s="6">
        <v>65</v>
      </c>
      <c r="B130" s="90" t="s">
        <v>280</v>
      </c>
      <c r="C130" s="671" t="s">
        <v>630</v>
      </c>
      <c r="D130" s="16">
        <v>1.5</v>
      </c>
      <c r="E130" s="16">
        <v>1</v>
      </c>
      <c r="F130" s="16">
        <v>2</v>
      </c>
      <c r="G130" s="67" t="s">
        <v>619</v>
      </c>
      <c r="H130" s="68" t="s">
        <v>908</v>
      </c>
      <c r="I130" s="69"/>
      <c r="J130" s="69" t="s">
        <v>1068</v>
      </c>
      <c r="K130" s="69"/>
      <c r="L130" s="69"/>
      <c r="M130" s="69"/>
      <c r="N130" s="69"/>
      <c r="O130" s="88" t="s">
        <v>909</v>
      </c>
      <c r="P130" s="495"/>
      <c r="Q130" s="495"/>
      <c r="R130" s="495"/>
      <c r="S130" s="495"/>
      <c r="T130" s="70"/>
      <c r="U130" s="70"/>
      <c r="V130" s="3"/>
      <c r="W130" s="3"/>
      <c r="X130" s="70"/>
      <c r="Y130" s="70"/>
      <c r="Z130" s="70"/>
      <c r="AA130" s="70"/>
      <c r="AB130" s="70"/>
      <c r="AC130" s="70"/>
      <c r="AD130" s="70"/>
      <c r="AE130" s="70"/>
      <c r="AF130" s="495"/>
      <c r="AG130" s="143"/>
      <c r="AH130" s="5"/>
      <c r="AI130" s="5"/>
      <c r="AJ130" s="5"/>
      <c r="AK130" s="371"/>
      <c r="AL130" s="284"/>
      <c r="AM130" s="284"/>
      <c r="AN130" s="284"/>
      <c r="AO130" s="284"/>
      <c r="AP130" s="284"/>
      <c r="AQ130" s="284"/>
      <c r="AR130" s="284"/>
      <c r="AS130" s="284"/>
      <c r="AT130" s="284"/>
      <c r="AU130" s="284"/>
      <c r="AV130" s="284"/>
      <c r="BK130" s="251" t="e">
        <f>VLOOKUP(C130,'اعضاء هيئة التدريس'!#REF!,2,)</f>
        <v>#REF!</v>
      </c>
    </row>
    <row r="131" spans="1:63" s="272" customFormat="1" ht="15.75">
      <c r="A131" s="401">
        <v>29</v>
      </c>
      <c r="B131" s="241" t="s">
        <v>281</v>
      </c>
      <c r="C131" s="185" t="s">
        <v>631</v>
      </c>
      <c r="D131" s="211">
        <v>1.5</v>
      </c>
      <c r="E131" s="211">
        <v>1</v>
      </c>
      <c r="F131" s="211">
        <v>2</v>
      </c>
      <c r="G131" s="60" t="s">
        <v>620</v>
      </c>
      <c r="H131" s="257" t="s">
        <v>899</v>
      </c>
      <c r="I131" s="250"/>
      <c r="J131" s="264" t="s">
        <v>1073</v>
      </c>
      <c r="K131" s="250"/>
      <c r="L131" s="250"/>
      <c r="M131" s="250"/>
      <c r="N131" s="264"/>
      <c r="O131" s="388" t="s">
        <v>1316</v>
      </c>
      <c r="P131" s="448">
        <v>8</v>
      </c>
      <c r="Q131" s="280"/>
      <c r="R131" s="476">
        <v>163</v>
      </c>
      <c r="S131" s="281"/>
      <c r="T131" s="251"/>
      <c r="U131" s="251"/>
      <c r="V131" s="251"/>
      <c r="W131" s="251"/>
      <c r="X131" s="251"/>
      <c r="Y131" s="282"/>
      <c r="Z131" s="282"/>
      <c r="AA131" s="251"/>
      <c r="AB131" s="251"/>
      <c r="AC131" s="251"/>
      <c r="AD131" s="251"/>
      <c r="AE131" s="251"/>
      <c r="AF131" s="281"/>
      <c r="AG131" s="251"/>
      <c r="AJ131" s="283"/>
      <c r="AK131" s="371"/>
      <c r="AL131" s="283"/>
      <c r="AM131" s="283"/>
      <c r="AN131" s="283"/>
      <c r="AO131" s="283"/>
      <c r="AP131" s="283"/>
      <c r="AQ131" s="283"/>
      <c r="AR131" s="283"/>
      <c r="AS131" s="283"/>
      <c r="AT131" s="283"/>
      <c r="AU131" s="283"/>
      <c r="AV131" s="283"/>
      <c r="BK131" s="251" t="e">
        <f>VLOOKUP(C131,'اعضاء هيئة التدريس'!#REF!,2,)</f>
        <v>#REF!</v>
      </c>
    </row>
    <row r="132" spans="1:63" s="272" customFormat="1" ht="15.75" customHeight="1">
      <c r="A132" s="6">
        <v>66</v>
      </c>
      <c r="B132" s="90" t="s">
        <v>281</v>
      </c>
      <c r="C132" s="671" t="s">
        <v>631</v>
      </c>
      <c r="D132" s="16">
        <v>1.5</v>
      </c>
      <c r="E132" s="16">
        <v>1</v>
      </c>
      <c r="F132" s="16">
        <v>2</v>
      </c>
      <c r="G132" s="67" t="s">
        <v>620</v>
      </c>
      <c r="H132" s="68" t="s">
        <v>899</v>
      </c>
      <c r="I132" s="69"/>
      <c r="J132" s="69" t="s">
        <v>1072</v>
      </c>
      <c r="K132" s="69"/>
      <c r="L132" s="69"/>
      <c r="M132" s="69"/>
      <c r="N132" s="69"/>
      <c r="O132" s="88" t="s">
        <v>871</v>
      </c>
      <c r="P132" s="495"/>
      <c r="Q132" s="495"/>
      <c r="R132" s="495"/>
      <c r="S132" s="495"/>
      <c r="T132" s="70"/>
      <c r="U132" s="70"/>
      <c r="V132" s="3"/>
      <c r="W132" s="3"/>
      <c r="X132" s="70"/>
      <c r="Y132" s="70"/>
      <c r="Z132" s="70"/>
      <c r="AA132" s="70"/>
      <c r="AB132" s="70"/>
      <c r="AC132" s="70"/>
      <c r="AD132" s="70"/>
      <c r="AE132" s="70"/>
      <c r="AF132" s="495"/>
      <c r="AG132" s="143"/>
      <c r="AH132" s="5"/>
      <c r="AI132" s="5"/>
      <c r="AJ132" s="5"/>
      <c r="AK132" s="372"/>
      <c r="AL132" s="283"/>
      <c r="AM132" s="283"/>
      <c r="AN132" s="283"/>
      <c r="AO132" s="283"/>
      <c r="AP132" s="283"/>
      <c r="AQ132" s="283"/>
      <c r="AR132" s="283"/>
      <c r="AS132" s="283"/>
      <c r="AT132" s="283"/>
      <c r="AU132" s="283"/>
      <c r="AV132" s="283"/>
      <c r="BK132" s="251" t="e">
        <f>VLOOKUP(C132,'اعضاء هيئة التدريس'!#REF!,2,)</f>
        <v>#REF!</v>
      </c>
    </row>
    <row r="133" spans="1:63" s="272" customFormat="1" ht="15.75" customHeight="1">
      <c r="A133" s="401">
        <v>30</v>
      </c>
      <c r="B133" s="185" t="s">
        <v>282</v>
      </c>
      <c r="C133" s="185" t="s">
        <v>632</v>
      </c>
      <c r="D133" s="211">
        <v>1.5</v>
      </c>
      <c r="E133" s="211">
        <v>1</v>
      </c>
      <c r="F133" s="211">
        <v>2</v>
      </c>
      <c r="G133" s="60" t="s">
        <v>620</v>
      </c>
      <c r="H133" s="262" t="s">
        <v>1295</v>
      </c>
      <c r="I133" s="250"/>
      <c r="J133" s="250"/>
      <c r="K133" s="250"/>
      <c r="L133" s="250"/>
      <c r="M133" s="250"/>
      <c r="N133" s="250" t="s">
        <v>1073</v>
      </c>
      <c r="O133" s="252" t="s">
        <v>884</v>
      </c>
      <c r="P133" s="445">
        <v>27</v>
      </c>
      <c r="Q133" s="280"/>
      <c r="R133" s="476">
        <v>238</v>
      </c>
      <c r="S133" s="281"/>
      <c r="T133" s="251"/>
      <c r="U133" s="251"/>
      <c r="V133" s="251"/>
      <c r="W133" s="251"/>
      <c r="X133" s="251"/>
      <c r="Y133" s="282"/>
      <c r="Z133" s="282"/>
      <c r="AA133" s="251"/>
      <c r="AB133" s="251"/>
      <c r="AC133" s="251"/>
      <c r="AD133" s="251"/>
      <c r="AE133" s="251"/>
      <c r="AF133" s="281"/>
      <c r="AG133" s="251"/>
      <c r="AK133" s="372"/>
      <c r="AL133" s="283"/>
      <c r="AM133" s="283"/>
      <c r="AN133" s="283"/>
      <c r="AO133" s="283"/>
      <c r="AP133" s="283"/>
      <c r="AQ133" s="283"/>
      <c r="AR133" s="283"/>
      <c r="AS133" s="283"/>
      <c r="AT133" s="283"/>
      <c r="AU133" s="283"/>
      <c r="AV133" s="283"/>
      <c r="BK133" s="251" t="e">
        <f>VLOOKUP(C133,'اعضاء هيئة التدريس'!#REF!,2,)</f>
        <v>#REF!</v>
      </c>
    </row>
    <row r="134" spans="1:63" s="272" customFormat="1" ht="15.75" customHeight="1">
      <c r="A134" s="6">
        <v>67</v>
      </c>
      <c r="B134" s="90" t="s">
        <v>282</v>
      </c>
      <c r="C134" s="671" t="s">
        <v>632</v>
      </c>
      <c r="D134" s="16">
        <v>1.5</v>
      </c>
      <c r="E134" s="16">
        <v>1</v>
      </c>
      <c r="F134" s="16">
        <v>2</v>
      </c>
      <c r="G134" s="67" t="s">
        <v>620</v>
      </c>
      <c r="H134" s="68" t="s">
        <v>910</v>
      </c>
      <c r="I134" s="69"/>
      <c r="J134" s="69"/>
      <c r="K134" s="69"/>
      <c r="L134" s="69"/>
      <c r="M134" s="69" t="s">
        <v>905</v>
      </c>
      <c r="N134" s="69"/>
      <c r="O134" s="88" t="s">
        <v>884</v>
      </c>
      <c r="P134" s="495"/>
      <c r="Q134" s="495"/>
      <c r="R134" s="495"/>
      <c r="S134" s="495"/>
      <c r="T134" s="70"/>
      <c r="U134" s="70"/>
      <c r="V134" s="3"/>
      <c r="W134" s="3"/>
      <c r="X134" s="70"/>
      <c r="Y134" s="70"/>
      <c r="Z134" s="70"/>
      <c r="AA134" s="70"/>
      <c r="AB134" s="70"/>
      <c r="AC134" s="70"/>
      <c r="AD134" s="70"/>
      <c r="AE134" s="70"/>
      <c r="AF134" s="495"/>
      <c r="AG134" s="143"/>
      <c r="AH134" s="5"/>
      <c r="AI134" s="5"/>
      <c r="AJ134" s="5"/>
      <c r="AK134" s="371"/>
      <c r="AL134" s="283"/>
      <c r="AM134" s="283"/>
      <c r="AN134" s="283"/>
      <c r="AO134" s="283"/>
      <c r="AP134" s="283"/>
      <c r="AQ134" s="283"/>
      <c r="AR134" s="283"/>
      <c r="AS134" s="283"/>
      <c r="AT134" s="283"/>
      <c r="AU134" s="283"/>
      <c r="AV134" s="283"/>
      <c r="BK134" s="251" t="e">
        <f>VLOOKUP(C134,'اعضاء هيئة التدريس'!#REF!,2,)</f>
        <v>#REF!</v>
      </c>
    </row>
    <row r="135" spans="1:63" s="272" customFormat="1" ht="15.75">
      <c r="A135" s="401">
        <v>31</v>
      </c>
      <c r="B135" s="185" t="s">
        <v>283</v>
      </c>
      <c r="C135" s="185" t="s">
        <v>633</v>
      </c>
      <c r="D135" s="211">
        <v>1.5</v>
      </c>
      <c r="E135" s="211">
        <v>1</v>
      </c>
      <c r="F135" s="211">
        <v>2</v>
      </c>
      <c r="G135" s="60" t="s">
        <v>619</v>
      </c>
      <c r="H135" s="499" t="s">
        <v>911</v>
      </c>
      <c r="I135" s="250"/>
      <c r="J135" s="250"/>
      <c r="K135" s="250" t="s">
        <v>1068</v>
      </c>
      <c r="L135" s="250"/>
      <c r="M135" s="250"/>
      <c r="N135" s="250"/>
      <c r="O135" s="252" t="s">
        <v>968</v>
      </c>
      <c r="P135" s="446">
        <v>12</v>
      </c>
      <c r="Q135" s="280"/>
      <c r="R135" s="476">
        <v>236</v>
      </c>
      <c r="S135" s="281"/>
      <c r="T135" s="251"/>
      <c r="U135" s="251"/>
      <c r="V135" s="251"/>
      <c r="W135" s="251"/>
      <c r="X135" s="251"/>
      <c r="Y135" s="282"/>
      <c r="Z135" s="282"/>
      <c r="AA135" s="251"/>
      <c r="AB135" s="251"/>
      <c r="AC135" s="251"/>
      <c r="AD135" s="251"/>
      <c r="AE135" s="251"/>
      <c r="AF135" s="251"/>
      <c r="AG135" s="251"/>
      <c r="AJ135" s="283"/>
      <c r="AK135" s="371"/>
      <c r="AL135" s="283"/>
      <c r="AM135" s="283"/>
      <c r="AN135" s="283"/>
      <c r="AO135" s="283"/>
      <c r="AP135" s="283"/>
      <c r="AQ135" s="283"/>
      <c r="AR135" s="283"/>
      <c r="AS135" s="283"/>
      <c r="AT135" s="283"/>
      <c r="AU135" s="283"/>
      <c r="AV135" s="283"/>
      <c r="BK135" s="251" t="e">
        <f>VLOOKUP(C135,'اعضاء هيئة التدريس'!#REF!,2,)</f>
        <v>#REF!</v>
      </c>
    </row>
    <row r="136" spans="1:63" s="272" customFormat="1" ht="15.75" customHeight="1">
      <c r="A136" s="6">
        <v>68</v>
      </c>
      <c r="B136" s="90" t="s">
        <v>283</v>
      </c>
      <c r="C136" s="671" t="s">
        <v>633</v>
      </c>
      <c r="D136" s="16">
        <v>1.5</v>
      </c>
      <c r="E136" s="16">
        <v>1</v>
      </c>
      <c r="F136" s="16">
        <v>2</v>
      </c>
      <c r="G136" s="67" t="s">
        <v>619</v>
      </c>
      <c r="H136" s="68" t="s">
        <v>911</v>
      </c>
      <c r="I136" s="69"/>
      <c r="J136" s="69"/>
      <c r="K136" s="69" t="s">
        <v>897</v>
      </c>
      <c r="L136" s="69"/>
      <c r="M136" s="69"/>
      <c r="N136" s="69"/>
      <c r="O136" s="88" t="s">
        <v>890</v>
      </c>
      <c r="P136" s="495"/>
      <c r="Q136" s="495"/>
      <c r="R136" s="495"/>
      <c r="S136" s="495"/>
      <c r="T136" s="70"/>
      <c r="U136" s="70"/>
      <c r="V136" s="3"/>
      <c r="W136" s="3"/>
      <c r="X136" s="70"/>
      <c r="Y136" s="70"/>
      <c r="Z136" s="70"/>
      <c r="AA136" s="70"/>
      <c r="AB136" s="70"/>
      <c r="AC136" s="70"/>
      <c r="AD136" s="70"/>
      <c r="AE136" s="70"/>
      <c r="AF136" s="495"/>
      <c r="AG136" s="143"/>
      <c r="AH136" s="5"/>
      <c r="AI136" s="5"/>
      <c r="AJ136" s="5"/>
      <c r="AK136" s="371"/>
      <c r="AL136" s="283"/>
      <c r="AM136" s="283"/>
      <c r="AN136" s="283"/>
      <c r="AO136" s="283"/>
      <c r="AP136" s="283"/>
      <c r="AQ136" s="283"/>
      <c r="AR136" s="283"/>
      <c r="AS136" s="283"/>
      <c r="AT136" s="283"/>
      <c r="AU136" s="283"/>
      <c r="AV136" s="283"/>
      <c r="BK136" s="251" t="e">
        <f>VLOOKUP(C136,'اعضاء هيئة التدريس'!#REF!,2,)</f>
        <v>#REF!</v>
      </c>
    </row>
    <row r="137" spans="1:63" s="272" customFormat="1" ht="15.75" customHeight="1">
      <c r="A137" s="401">
        <v>32</v>
      </c>
      <c r="B137" s="185" t="s">
        <v>1142</v>
      </c>
      <c r="C137" s="185" t="s">
        <v>1143</v>
      </c>
      <c r="D137" s="211">
        <v>2</v>
      </c>
      <c r="E137" s="211">
        <v>0</v>
      </c>
      <c r="F137" s="211">
        <v>2</v>
      </c>
      <c r="G137" s="60" t="s">
        <v>620</v>
      </c>
      <c r="H137" s="257" t="s">
        <v>919</v>
      </c>
      <c r="I137" s="250"/>
      <c r="J137" s="250"/>
      <c r="K137" s="250"/>
      <c r="L137" s="259"/>
      <c r="M137" s="250"/>
      <c r="N137" s="264"/>
      <c r="O137" s="386" t="s">
        <v>1448</v>
      </c>
      <c r="P137" s="447"/>
      <c r="Q137" s="348"/>
      <c r="R137" s="476">
        <v>1</v>
      </c>
      <c r="S137" s="281"/>
      <c r="T137" s="251"/>
      <c r="U137" s="251"/>
      <c r="V137" s="251"/>
      <c r="W137" s="251"/>
      <c r="X137" s="251"/>
      <c r="Y137" s="282"/>
      <c r="Z137" s="282"/>
      <c r="AA137" s="251"/>
      <c r="AB137" s="251"/>
      <c r="AC137" s="251"/>
      <c r="AD137" s="251"/>
      <c r="AE137" s="251"/>
      <c r="AF137" s="281"/>
      <c r="AG137" s="251"/>
      <c r="AJ137" s="283"/>
      <c r="AK137" s="371"/>
      <c r="AL137" s="283"/>
      <c r="AM137" s="283"/>
      <c r="AN137" s="283"/>
      <c r="AO137" s="283"/>
      <c r="AP137" s="283"/>
      <c r="AQ137" s="283"/>
      <c r="AR137" s="283"/>
      <c r="AS137" s="283"/>
      <c r="AT137" s="283"/>
      <c r="AU137" s="283"/>
      <c r="AV137" s="283"/>
      <c r="BK137" s="251" t="e">
        <f>VLOOKUP(C137,'اعضاء هيئة التدريس'!#REF!,2,)</f>
        <v>#REF!</v>
      </c>
    </row>
    <row r="138" spans="1:63" s="272" customFormat="1" ht="15.75" customHeight="1">
      <c r="A138" s="6">
        <v>69</v>
      </c>
      <c r="B138" s="90" t="s">
        <v>1142</v>
      </c>
      <c r="C138" s="671" t="s">
        <v>1143</v>
      </c>
      <c r="D138" s="16">
        <v>2</v>
      </c>
      <c r="E138" s="16">
        <v>0</v>
      </c>
      <c r="F138" s="16">
        <v>2</v>
      </c>
      <c r="G138" s="67" t="s">
        <v>620</v>
      </c>
      <c r="H138" s="68" t="s">
        <v>919</v>
      </c>
      <c r="I138" s="69"/>
      <c r="J138" s="69"/>
      <c r="K138" s="69" t="s">
        <v>886</v>
      </c>
      <c r="L138" s="107"/>
      <c r="M138" s="69"/>
      <c r="N138" s="77"/>
      <c r="O138" s="95"/>
      <c r="P138" s="495"/>
      <c r="Q138" s="495"/>
      <c r="R138" s="495"/>
      <c r="S138" s="495"/>
      <c r="T138" s="70"/>
      <c r="U138" s="70"/>
      <c r="V138" s="3"/>
      <c r="W138" s="3"/>
      <c r="X138" s="70"/>
      <c r="Y138" s="70"/>
      <c r="Z138" s="70"/>
      <c r="AA138" s="70"/>
      <c r="AB138" s="70"/>
      <c r="AC138" s="70"/>
      <c r="AD138" s="70"/>
      <c r="AE138" s="70"/>
      <c r="AF138" s="495"/>
      <c r="AG138" s="143"/>
      <c r="AH138" s="5"/>
      <c r="AI138" s="5"/>
      <c r="AJ138" s="5"/>
      <c r="AK138" s="371"/>
      <c r="AL138" s="283"/>
      <c r="AM138" s="283"/>
      <c r="AN138" s="283"/>
      <c r="AO138" s="283"/>
      <c r="AP138" s="283"/>
      <c r="AQ138" s="283"/>
      <c r="AR138" s="283"/>
      <c r="AS138" s="283"/>
      <c r="AT138" s="283"/>
      <c r="AU138" s="283"/>
      <c r="AV138" s="283"/>
      <c r="BK138" s="251" t="e">
        <f>VLOOKUP(C138,'اعضاء هيئة التدريس'!#REF!,2,)</f>
        <v>#REF!</v>
      </c>
    </row>
    <row r="139" spans="1:63" s="272" customFormat="1" ht="15.75">
      <c r="A139" s="401">
        <v>33</v>
      </c>
      <c r="B139" s="185" t="s">
        <v>300</v>
      </c>
      <c r="C139" s="391" t="s">
        <v>651</v>
      </c>
      <c r="D139" s="211">
        <v>1.5</v>
      </c>
      <c r="E139" s="211">
        <v>1</v>
      </c>
      <c r="F139" s="211">
        <v>2</v>
      </c>
      <c r="G139" s="347" t="s">
        <v>620</v>
      </c>
      <c r="H139" s="257" t="s">
        <v>898</v>
      </c>
      <c r="I139" s="250"/>
      <c r="J139" s="250"/>
      <c r="K139" s="250" t="s">
        <v>1067</v>
      </c>
      <c r="L139" s="250"/>
      <c r="M139" s="250"/>
      <c r="N139" s="250"/>
      <c r="O139" s="252" t="s">
        <v>884</v>
      </c>
      <c r="P139" s="447">
        <v>10</v>
      </c>
      <c r="Q139" s="280"/>
      <c r="R139" s="476">
        <v>131</v>
      </c>
      <c r="S139" s="281"/>
      <c r="T139" s="251"/>
      <c r="U139" s="251"/>
      <c r="V139" s="251"/>
      <c r="W139" s="251"/>
      <c r="X139" s="251"/>
      <c r="Y139" s="282"/>
      <c r="Z139" s="282"/>
      <c r="AA139" s="251"/>
      <c r="AB139" s="251"/>
      <c r="AC139" s="251"/>
      <c r="AD139" s="251"/>
      <c r="AE139" s="251"/>
      <c r="AF139" s="281"/>
      <c r="AG139" s="251"/>
      <c r="AJ139" s="283"/>
      <c r="AK139" s="371"/>
      <c r="AL139" s="283"/>
      <c r="AM139" s="283"/>
      <c r="AN139" s="283"/>
      <c r="AO139" s="283"/>
      <c r="AP139" s="283"/>
      <c r="AQ139" s="283"/>
      <c r="AR139" s="283"/>
      <c r="AS139" s="283"/>
      <c r="AT139" s="283"/>
      <c r="AU139" s="283"/>
      <c r="AV139" s="283"/>
      <c r="BK139" s="251" t="e">
        <f>VLOOKUP(C139,'اعضاء هيئة التدريس'!#REF!,2,)</f>
        <v>#REF!</v>
      </c>
    </row>
    <row r="140" spans="1:63" s="272" customFormat="1" ht="15.75" customHeight="1">
      <c r="A140" s="6">
        <v>70</v>
      </c>
      <c r="B140" s="90" t="s">
        <v>300</v>
      </c>
      <c r="C140" s="673" t="s">
        <v>651</v>
      </c>
      <c r="D140" s="16">
        <v>1.5</v>
      </c>
      <c r="E140" s="16">
        <v>1</v>
      </c>
      <c r="F140" s="16">
        <v>2</v>
      </c>
      <c r="G140" s="128" t="s">
        <v>620</v>
      </c>
      <c r="H140" s="68" t="s">
        <v>898</v>
      </c>
      <c r="I140" s="69"/>
      <c r="J140" s="69"/>
      <c r="K140" s="69" t="s">
        <v>886</v>
      </c>
      <c r="L140" s="69"/>
      <c r="M140" s="69"/>
      <c r="N140" s="69"/>
      <c r="O140" s="88" t="s">
        <v>894</v>
      </c>
      <c r="P140" s="495"/>
      <c r="Q140" s="495"/>
      <c r="R140" s="495"/>
      <c r="S140" s="495"/>
      <c r="T140" s="70"/>
      <c r="U140" s="70"/>
      <c r="V140" s="3"/>
      <c r="W140" s="3"/>
      <c r="X140" s="70"/>
      <c r="Y140" s="70"/>
      <c r="Z140" s="70"/>
      <c r="AA140" s="70"/>
      <c r="AB140" s="70"/>
      <c r="AC140" s="70"/>
      <c r="AD140" s="70"/>
      <c r="AE140" s="70"/>
      <c r="AF140" s="495"/>
      <c r="AG140" s="143"/>
      <c r="AH140" s="5"/>
      <c r="AI140" s="5"/>
      <c r="AJ140" s="5"/>
      <c r="AK140" s="371"/>
      <c r="AL140" s="283"/>
      <c r="AM140" s="283"/>
      <c r="AN140" s="283"/>
      <c r="AO140" s="283"/>
      <c r="AP140" s="283"/>
      <c r="AQ140" s="283"/>
      <c r="AR140" s="283"/>
      <c r="AS140" s="283"/>
      <c r="AT140" s="283"/>
      <c r="AU140" s="283"/>
      <c r="AV140" s="283"/>
      <c r="BK140" s="251" t="e">
        <f>VLOOKUP(C140,'اعضاء هيئة التدريس'!#REF!,2,)</f>
        <v>#REF!</v>
      </c>
    </row>
    <row r="141" spans="1:63" s="272" customFormat="1" ht="15.75" customHeight="1">
      <c r="A141" s="401">
        <v>34</v>
      </c>
      <c r="B141" s="185" t="s">
        <v>301</v>
      </c>
      <c r="C141" s="391" t="s">
        <v>652</v>
      </c>
      <c r="D141" s="211">
        <v>1.5</v>
      </c>
      <c r="E141" s="211">
        <v>1</v>
      </c>
      <c r="F141" s="211">
        <v>2</v>
      </c>
      <c r="G141" s="347" t="s">
        <v>624</v>
      </c>
      <c r="H141" s="257" t="s">
        <v>919</v>
      </c>
      <c r="I141" s="250"/>
      <c r="J141" s="250" t="s">
        <v>1067</v>
      </c>
      <c r="K141" s="250"/>
      <c r="L141" s="250"/>
      <c r="M141" s="569"/>
      <c r="N141" s="250"/>
      <c r="O141" s="252" t="s">
        <v>890</v>
      </c>
      <c r="P141" s="445">
        <v>4</v>
      </c>
      <c r="Q141" s="280"/>
      <c r="R141" s="476">
        <v>108</v>
      </c>
      <c r="S141" s="281"/>
      <c r="T141" s="251"/>
      <c r="U141" s="251"/>
      <c r="V141" s="251"/>
      <c r="W141" s="251"/>
      <c r="X141" s="251"/>
      <c r="Y141" s="282"/>
      <c r="Z141" s="282"/>
      <c r="AA141" s="251"/>
      <c r="AB141" s="251"/>
      <c r="AC141" s="251"/>
      <c r="AD141" s="251"/>
      <c r="AE141" s="251"/>
      <c r="AF141" s="281"/>
      <c r="AG141" s="251"/>
      <c r="AJ141" s="283"/>
      <c r="AK141" s="371"/>
      <c r="AL141" s="283"/>
      <c r="AM141" s="283"/>
      <c r="AN141" s="283"/>
      <c r="AO141" s="283"/>
      <c r="AP141" s="283"/>
      <c r="AQ141" s="283"/>
      <c r="AR141" s="283"/>
      <c r="AS141" s="283"/>
      <c r="AT141" s="283"/>
      <c r="AU141" s="283"/>
      <c r="AV141" s="283"/>
      <c r="BK141" s="251" t="e">
        <f>VLOOKUP(C141,'اعضاء هيئة التدريس'!#REF!,2,)</f>
        <v>#REF!</v>
      </c>
    </row>
    <row r="142" spans="1:63" s="272" customFormat="1" ht="15.75" customHeight="1">
      <c r="A142" s="6">
        <v>71</v>
      </c>
      <c r="B142" s="90" t="s">
        <v>301</v>
      </c>
      <c r="C142" s="673" t="s">
        <v>652</v>
      </c>
      <c r="D142" s="16">
        <v>1.5</v>
      </c>
      <c r="E142" s="16">
        <v>1</v>
      </c>
      <c r="F142" s="16">
        <v>2</v>
      </c>
      <c r="G142" s="128" t="s">
        <v>624</v>
      </c>
      <c r="H142" s="68" t="s">
        <v>919</v>
      </c>
      <c r="I142" s="69"/>
      <c r="J142" s="69"/>
      <c r="K142" s="69" t="s">
        <v>893</v>
      </c>
      <c r="L142" s="69"/>
      <c r="M142" s="69"/>
      <c r="N142" s="69"/>
      <c r="O142" s="88" t="s">
        <v>890</v>
      </c>
      <c r="P142" s="495"/>
      <c r="Q142" s="495"/>
      <c r="R142" s="495"/>
      <c r="S142" s="495"/>
      <c r="T142" s="70"/>
      <c r="U142" s="70"/>
      <c r="V142" s="3"/>
      <c r="W142" s="3"/>
      <c r="X142" s="70"/>
      <c r="Y142" s="70"/>
      <c r="Z142" s="70"/>
      <c r="AA142" s="70"/>
      <c r="AB142" s="70"/>
      <c r="AC142" s="70"/>
      <c r="AD142" s="70"/>
      <c r="AE142" s="70"/>
      <c r="AF142" s="5"/>
      <c r="AG142" s="91"/>
      <c r="AH142" s="5"/>
      <c r="AI142" s="5"/>
      <c r="AJ142" s="5"/>
      <c r="AK142" s="371"/>
      <c r="AL142" s="283"/>
      <c r="AM142" s="283"/>
      <c r="AN142" s="283"/>
      <c r="AO142" s="283"/>
      <c r="AP142" s="283"/>
      <c r="AQ142" s="283"/>
      <c r="AR142" s="283"/>
      <c r="AS142" s="283"/>
      <c r="AT142" s="283"/>
      <c r="AU142" s="283"/>
      <c r="AV142" s="283"/>
      <c r="BK142" s="251" t="e">
        <f>VLOOKUP(C142,'اعضاء هيئة التدريس'!#REF!,2,)</f>
        <v>#REF!</v>
      </c>
    </row>
    <row r="143" spans="1:63" s="272" customFormat="1" ht="15.75" customHeight="1">
      <c r="A143" s="401">
        <v>35</v>
      </c>
      <c r="B143" s="241" t="s">
        <v>284</v>
      </c>
      <c r="C143" s="185" t="s">
        <v>634</v>
      </c>
      <c r="D143" s="211">
        <v>0</v>
      </c>
      <c r="E143" s="211">
        <v>4</v>
      </c>
      <c r="F143" s="211">
        <v>2</v>
      </c>
      <c r="G143" s="60" t="s">
        <v>622</v>
      </c>
      <c r="H143" s="257" t="s">
        <v>892</v>
      </c>
      <c r="I143" s="250"/>
      <c r="J143" s="250"/>
      <c r="K143" s="250"/>
      <c r="L143" s="250"/>
      <c r="M143" s="250"/>
      <c r="N143" s="250"/>
      <c r="O143" s="386" t="s">
        <v>892</v>
      </c>
      <c r="P143" s="447"/>
      <c r="Q143" s="348"/>
      <c r="R143" s="476">
        <v>139</v>
      </c>
      <c r="S143" s="281"/>
      <c r="T143" s="251"/>
      <c r="U143" s="251"/>
      <c r="V143" s="251"/>
      <c r="W143" s="251"/>
      <c r="X143" s="251"/>
      <c r="Y143" s="282"/>
      <c r="Z143" s="282"/>
      <c r="AA143" s="251"/>
      <c r="AB143" s="251"/>
      <c r="AC143" s="251"/>
      <c r="AD143" s="251"/>
      <c r="AE143" s="251"/>
      <c r="AF143" s="283"/>
      <c r="AG143" s="283"/>
      <c r="AJ143" s="283"/>
      <c r="AK143" s="371"/>
      <c r="AL143" s="283"/>
      <c r="AM143" s="283"/>
      <c r="AN143" s="283"/>
      <c r="AO143" s="283"/>
      <c r="AP143" s="283"/>
      <c r="AQ143" s="283"/>
      <c r="AR143" s="283"/>
      <c r="AS143" s="283"/>
      <c r="AT143" s="283"/>
      <c r="AU143" s="283"/>
      <c r="AV143" s="283"/>
      <c r="BK143" s="251" t="e">
        <f>VLOOKUP(C143,'اعضاء هيئة التدريس'!#REF!,2,)</f>
        <v>#REF!</v>
      </c>
    </row>
    <row r="144" spans="1:63" s="272" customFormat="1" ht="24">
      <c r="A144" s="6">
        <v>72</v>
      </c>
      <c r="B144" s="90" t="s">
        <v>284</v>
      </c>
      <c r="C144" s="671" t="s">
        <v>634</v>
      </c>
      <c r="D144" s="16">
        <v>0</v>
      </c>
      <c r="E144" s="16">
        <v>4</v>
      </c>
      <c r="F144" s="16">
        <v>2</v>
      </c>
      <c r="G144" s="67" t="s">
        <v>622</v>
      </c>
      <c r="H144" s="68" t="s">
        <v>892</v>
      </c>
      <c r="I144" s="69"/>
      <c r="J144" s="69"/>
      <c r="K144" s="69"/>
      <c r="L144" s="69"/>
      <c r="M144" s="69"/>
      <c r="N144" s="69"/>
      <c r="O144" s="95"/>
      <c r="P144" s="495"/>
      <c r="Q144" s="495"/>
      <c r="R144" s="495"/>
      <c r="S144" s="495"/>
      <c r="T144" s="70"/>
      <c r="U144" s="70"/>
      <c r="V144" s="3"/>
      <c r="W144" s="3"/>
      <c r="X144" s="70"/>
      <c r="Y144" s="70"/>
      <c r="Z144" s="70"/>
      <c r="AA144" s="70"/>
      <c r="AB144" s="70"/>
      <c r="AC144" s="70"/>
      <c r="AD144" s="70"/>
      <c r="AE144" s="70"/>
      <c r="AF144" s="5"/>
      <c r="AG144" s="91"/>
      <c r="AH144" s="5"/>
      <c r="AI144" s="5"/>
      <c r="AJ144" s="5"/>
      <c r="AK144" s="372"/>
      <c r="AL144" s="283"/>
      <c r="AM144" s="283"/>
      <c r="AN144" s="283"/>
      <c r="AO144" s="283"/>
      <c r="AP144" s="283"/>
      <c r="AQ144" s="283"/>
      <c r="AR144" s="283"/>
      <c r="AS144" s="283"/>
      <c r="AT144" s="283"/>
      <c r="AU144" s="283"/>
      <c r="AV144" s="283"/>
      <c r="BK144" s="251" t="e">
        <f>VLOOKUP(C144,'اعضاء هيئة التدريس'!#REF!,2,)</f>
        <v>#REF!</v>
      </c>
    </row>
    <row r="145" spans="1:63" s="272" customFormat="1" ht="15.75">
      <c r="A145" s="401">
        <v>36</v>
      </c>
      <c r="B145" s="241" t="s">
        <v>285</v>
      </c>
      <c r="C145" s="185" t="s">
        <v>635</v>
      </c>
      <c r="D145" s="211">
        <v>0</v>
      </c>
      <c r="E145" s="211">
        <v>4</v>
      </c>
      <c r="F145" s="211">
        <v>2</v>
      </c>
      <c r="G145" s="60" t="s">
        <v>623</v>
      </c>
      <c r="H145" s="257" t="s">
        <v>892</v>
      </c>
      <c r="I145" s="250"/>
      <c r="J145" s="250"/>
      <c r="K145" s="250"/>
      <c r="L145" s="250"/>
      <c r="M145" s="250"/>
      <c r="N145" s="250"/>
      <c r="O145" s="386" t="s">
        <v>892</v>
      </c>
      <c r="P145" s="447"/>
      <c r="Q145" s="348"/>
      <c r="R145" s="476">
        <v>291</v>
      </c>
      <c r="S145" s="281"/>
      <c r="T145" s="251"/>
      <c r="U145" s="251"/>
      <c r="V145" s="251"/>
      <c r="W145" s="251"/>
      <c r="X145" s="251"/>
      <c r="Y145" s="282"/>
      <c r="Z145" s="282"/>
      <c r="AA145" s="251"/>
      <c r="AB145" s="251"/>
      <c r="AC145" s="251"/>
      <c r="AD145" s="251"/>
      <c r="AE145" s="251"/>
      <c r="AF145" s="283"/>
      <c r="AG145" s="283"/>
      <c r="AJ145" s="283"/>
      <c r="AK145" s="372"/>
      <c r="AL145" s="283"/>
      <c r="AM145" s="283"/>
      <c r="AN145" s="283"/>
      <c r="AO145" s="283"/>
      <c r="AP145" s="283"/>
      <c r="AQ145" s="283"/>
      <c r="AR145" s="283"/>
      <c r="AS145" s="283"/>
      <c r="AT145" s="283"/>
      <c r="AU145" s="283"/>
      <c r="AV145" s="283"/>
      <c r="BK145" s="251" t="e">
        <f>VLOOKUP(C145,'اعضاء هيئة التدريس'!#REF!,2,)</f>
        <v>#REF!</v>
      </c>
    </row>
    <row r="146" spans="1:63" s="272" customFormat="1">
      <c r="A146" s="6">
        <v>73</v>
      </c>
      <c r="B146" s="90" t="s">
        <v>285</v>
      </c>
      <c r="C146" s="671" t="s">
        <v>635</v>
      </c>
      <c r="D146" s="16">
        <v>0</v>
      </c>
      <c r="E146" s="16">
        <v>4</v>
      </c>
      <c r="F146" s="16">
        <v>2</v>
      </c>
      <c r="G146" s="67" t="s">
        <v>623</v>
      </c>
      <c r="H146" s="68" t="s">
        <v>892</v>
      </c>
      <c r="I146" s="69"/>
      <c r="J146" s="69"/>
      <c r="K146" s="69"/>
      <c r="L146" s="69"/>
      <c r="M146" s="69"/>
      <c r="N146" s="69"/>
      <c r="O146" s="95"/>
      <c r="P146" s="495"/>
      <c r="Q146" s="495"/>
      <c r="R146" s="495"/>
      <c r="S146" s="495"/>
      <c r="T146" s="70"/>
      <c r="U146" s="70"/>
      <c r="V146" s="3"/>
      <c r="W146" s="3"/>
      <c r="X146" s="70"/>
      <c r="Y146" s="70"/>
      <c r="Z146" s="70"/>
      <c r="AA146" s="70"/>
      <c r="AB146" s="70"/>
      <c r="AC146" s="70"/>
      <c r="AD146" s="70"/>
      <c r="AE146" s="70"/>
      <c r="AF146" s="5"/>
      <c r="AG146" s="91"/>
      <c r="AH146" s="5"/>
      <c r="AI146" s="5"/>
      <c r="AJ146" s="5"/>
      <c r="AK146" s="372"/>
      <c r="AL146" s="283"/>
      <c r="AM146" s="283"/>
      <c r="AN146" s="283"/>
      <c r="AO146" s="283"/>
      <c r="AP146" s="283"/>
      <c r="AQ146" s="283"/>
      <c r="AR146" s="283"/>
      <c r="AS146" s="283"/>
      <c r="AT146" s="283"/>
      <c r="AU146" s="283"/>
      <c r="AV146" s="283"/>
      <c r="BK146" s="251" t="e">
        <f>VLOOKUP(C146,'اعضاء هيئة التدريس'!#REF!,2,)</f>
        <v>#REF!</v>
      </c>
    </row>
    <row r="147" spans="1:63" s="491" customFormat="1" ht="28.5">
      <c r="A147" s="401">
        <v>37</v>
      </c>
      <c r="B147" s="185" t="s">
        <v>286</v>
      </c>
      <c r="C147" s="185" t="s">
        <v>636</v>
      </c>
      <c r="D147" s="211">
        <v>1.5</v>
      </c>
      <c r="E147" s="211">
        <v>1</v>
      </c>
      <c r="F147" s="211">
        <v>2</v>
      </c>
      <c r="G147" s="60" t="s">
        <v>609</v>
      </c>
      <c r="H147" s="261" t="s">
        <v>912</v>
      </c>
      <c r="I147" s="250"/>
      <c r="J147" s="250"/>
      <c r="K147" s="250"/>
      <c r="L147" s="250"/>
      <c r="M147" s="250" t="s">
        <v>1147</v>
      </c>
      <c r="N147" s="250"/>
      <c r="O147" s="252" t="s">
        <v>876</v>
      </c>
      <c r="P147" s="386">
        <v>21</v>
      </c>
      <c r="Q147" s="370"/>
      <c r="R147" s="360">
        <v>99</v>
      </c>
      <c r="S147" s="283"/>
      <c r="T147" s="283"/>
      <c r="U147" s="283"/>
      <c r="V147" s="283"/>
      <c r="W147" s="283"/>
      <c r="X147" s="283"/>
      <c r="Y147" s="357"/>
      <c r="Z147" s="357"/>
      <c r="AA147" s="283"/>
      <c r="AB147" s="283"/>
      <c r="AC147" s="283"/>
      <c r="AD147" s="283"/>
      <c r="AE147" s="283"/>
      <c r="AF147" s="283"/>
      <c r="AG147" s="283"/>
      <c r="AH147" s="272"/>
      <c r="AI147" s="272"/>
      <c r="AJ147" s="283"/>
      <c r="AK147" s="489"/>
      <c r="AL147" s="490"/>
      <c r="AM147" s="490"/>
      <c r="AN147" s="490"/>
      <c r="AO147" s="490"/>
      <c r="AP147" s="490"/>
      <c r="AQ147" s="490"/>
      <c r="AR147" s="490"/>
      <c r="AS147" s="490"/>
      <c r="AT147" s="490"/>
      <c r="AU147" s="490"/>
      <c r="AV147" s="490"/>
      <c r="BK147" s="251" t="e">
        <f>VLOOKUP(C147,'اعضاء هيئة التدريس'!#REF!,2,)</f>
        <v>#REF!</v>
      </c>
    </row>
    <row r="148" spans="1:63" s="272" customFormat="1" ht="24">
      <c r="A148" s="6">
        <v>74</v>
      </c>
      <c r="B148" s="90" t="s">
        <v>286</v>
      </c>
      <c r="C148" s="671" t="s">
        <v>636</v>
      </c>
      <c r="D148" s="16">
        <v>1.5</v>
      </c>
      <c r="E148" s="16">
        <v>1</v>
      </c>
      <c r="F148" s="16">
        <v>2</v>
      </c>
      <c r="G148" s="67" t="s">
        <v>609</v>
      </c>
      <c r="H148" s="72" t="s">
        <v>912</v>
      </c>
      <c r="I148" s="69"/>
      <c r="J148" s="69"/>
      <c r="K148" s="69"/>
      <c r="L148" s="69"/>
      <c r="M148" s="602" t="s">
        <v>897</v>
      </c>
      <c r="N148" s="69"/>
      <c r="O148" s="88" t="s">
        <v>894</v>
      </c>
      <c r="P148" s="70"/>
      <c r="Q148" s="70"/>
      <c r="R148" s="495"/>
      <c r="S148" s="495"/>
      <c r="T148" s="70"/>
      <c r="U148" s="70"/>
      <c r="V148" s="3"/>
      <c r="W148" s="3"/>
      <c r="X148" s="70"/>
      <c r="Y148" s="70"/>
      <c r="Z148" s="70"/>
      <c r="AA148" s="70"/>
      <c r="AB148" s="70"/>
      <c r="AC148" s="70"/>
      <c r="AD148" s="70"/>
      <c r="AE148" s="70"/>
      <c r="AF148" s="5"/>
      <c r="AG148" s="91"/>
      <c r="AH148" s="5"/>
      <c r="AI148" s="5"/>
      <c r="AJ148" s="5"/>
      <c r="AK148" s="372"/>
      <c r="AL148" s="283"/>
      <c r="AM148" s="283"/>
      <c r="AN148" s="283"/>
      <c r="AO148" s="283"/>
      <c r="AP148" s="283"/>
      <c r="AQ148" s="283"/>
      <c r="AR148" s="283"/>
      <c r="AS148" s="283"/>
      <c r="AT148" s="283"/>
      <c r="AU148" s="283"/>
      <c r="AV148" s="283"/>
      <c r="BK148" s="251" t="e">
        <f>VLOOKUP(C148,'اعضاء هيئة التدريس'!#REF!,2,)</f>
        <v>#REF!</v>
      </c>
    </row>
    <row r="149" spans="1:63" s="272" customFormat="1" ht="15.75" customHeight="1">
      <c r="A149" s="401">
        <v>38</v>
      </c>
      <c r="B149" s="185" t="s">
        <v>302</v>
      </c>
      <c r="C149" s="391" t="s">
        <v>653</v>
      </c>
      <c r="D149" s="211">
        <v>1.5</v>
      </c>
      <c r="E149" s="211">
        <v>1</v>
      </c>
      <c r="F149" s="211">
        <v>2</v>
      </c>
      <c r="G149" s="347" t="s">
        <v>653</v>
      </c>
      <c r="H149" s="257" t="s">
        <v>920</v>
      </c>
      <c r="I149" s="250" t="s">
        <v>1067</v>
      </c>
      <c r="J149" s="250"/>
      <c r="K149" s="250"/>
      <c r="L149" s="250"/>
      <c r="M149" s="250"/>
      <c r="N149" s="250"/>
      <c r="O149" s="252" t="s">
        <v>884</v>
      </c>
      <c r="P149" s="252">
        <v>1</v>
      </c>
      <c r="Q149" s="370"/>
      <c r="R149" s="476">
        <v>10</v>
      </c>
      <c r="S149" s="281"/>
      <c r="T149" s="251"/>
      <c r="U149" s="251"/>
      <c r="V149" s="251"/>
      <c r="W149" s="251"/>
      <c r="X149" s="251"/>
      <c r="Y149" s="282"/>
      <c r="Z149" s="282"/>
      <c r="AA149" s="251"/>
      <c r="AB149" s="251"/>
      <c r="AC149" s="251"/>
      <c r="AD149" s="251"/>
      <c r="AE149" s="251"/>
      <c r="AF149" s="283"/>
      <c r="AG149" s="283"/>
      <c r="AJ149" s="283"/>
      <c r="AK149" s="371"/>
      <c r="AL149" s="283"/>
      <c r="AM149" s="283"/>
      <c r="AN149" s="283"/>
      <c r="AO149" s="283"/>
      <c r="AP149" s="283"/>
      <c r="AQ149" s="283"/>
      <c r="AR149" s="283"/>
      <c r="AS149" s="283"/>
      <c r="AT149" s="283"/>
      <c r="AU149" s="283"/>
      <c r="AV149" s="283"/>
      <c r="BK149" s="251" t="e">
        <f>VLOOKUP(C149,'اعضاء هيئة التدريس'!#REF!,2,)</f>
        <v>#REF!</v>
      </c>
    </row>
    <row r="150" spans="1:63" s="272" customFormat="1" ht="22.5" customHeight="1">
      <c r="A150" s="6">
        <v>75</v>
      </c>
      <c r="B150" s="115" t="s">
        <v>302</v>
      </c>
      <c r="C150" s="673" t="s">
        <v>653</v>
      </c>
      <c r="D150" s="16">
        <v>1.5</v>
      </c>
      <c r="E150" s="16">
        <v>1</v>
      </c>
      <c r="F150" s="16">
        <v>2</v>
      </c>
      <c r="G150" s="128" t="s">
        <v>653</v>
      </c>
      <c r="H150" s="68" t="s">
        <v>920</v>
      </c>
      <c r="I150" s="69"/>
      <c r="J150" s="69"/>
      <c r="K150" s="73"/>
      <c r="L150" s="69"/>
      <c r="M150" s="120" t="s">
        <v>1067</v>
      </c>
      <c r="N150" s="69"/>
      <c r="O150" s="88" t="s">
        <v>91</v>
      </c>
      <c r="P150" s="70"/>
      <c r="Q150" s="70"/>
      <c r="R150" s="495"/>
      <c r="S150" s="495"/>
      <c r="T150" s="70"/>
      <c r="U150" s="70"/>
      <c r="V150" s="3"/>
      <c r="W150" s="3"/>
      <c r="X150" s="70"/>
      <c r="Y150" s="70"/>
      <c r="Z150" s="70"/>
      <c r="AA150" s="70"/>
      <c r="AB150" s="70"/>
      <c r="AC150" s="70"/>
      <c r="AD150" s="70"/>
      <c r="AE150" s="70"/>
      <c r="AF150" s="5"/>
      <c r="AG150" s="91"/>
      <c r="AH150" s="5"/>
      <c r="AI150" s="5"/>
      <c r="AJ150" s="5"/>
      <c r="AK150" s="371"/>
      <c r="AL150" s="283"/>
      <c r="AM150" s="283"/>
      <c r="AN150" s="283"/>
      <c r="AO150" s="283"/>
      <c r="AP150" s="283"/>
      <c r="AQ150" s="283"/>
      <c r="AR150" s="283"/>
      <c r="AS150" s="283"/>
      <c r="AT150" s="283"/>
      <c r="AU150" s="283"/>
      <c r="AV150" s="283"/>
      <c r="BK150" s="251" t="e">
        <f>VLOOKUP(C150,'اعضاء هيئة التدريس'!#REF!,2,)</f>
        <v>#REF!</v>
      </c>
    </row>
    <row r="151" spans="1:63" s="486" customFormat="1" ht="15.75" customHeight="1">
      <c r="A151" s="401">
        <v>39</v>
      </c>
      <c r="B151" s="185" t="s">
        <v>303</v>
      </c>
      <c r="C151" s="391" t="s">
        <v>654</v>
      </c>
      <c r="D151" s="211">
        <v>1</v>
      </c>
      <c r="E151" s="211" t="s">
        <v>816</v>
      </c>
      <c r="F151" s="211">
        <v>1</v>
      </c>
      <c r="G151" s="347" t="s">
        <v>653</v>
      </c>
      <c r="H151" s="257" t="s">
        <v>921</v>
      </c>
      <c r="I151" s="250"/>
      <c r="J151" s="250"/>
      <c r="K151" s="250"/>
      <c r="L151" s="250" t="s">
        <v>1147</v>
      </c>
      <c r="M151" s="250"/>
      <c r="N151" s="250"/>
      <c r="O151" s="386" t="s">
        <v>1321</v>
      </c>
      <c r="P151" s="252">
        <v>16</v>
      </c>
      <c r="Q151" s="370"/>
      <c r="R151" s="476">
        <v>83</v>
      </c>
      <c r="S151" s="281"/>
      <c r="T151" s="251"/>
      <c r="U151" s="251"/>
      <c r="V151" s="251"/>
      <c r="W151" s="251"/>
      <c r="X151" s="251"/>
      <c r="Y151" s="282"/>
      <c r="Z151" s="282"/>
      <c r="AA151" s="251"/>
      <c r="AB151" s="251"/>
      <c r="AC151" s="251"/>
      <c r="AD151" s="251"/>
      <c r="AE151" s="251"/>
      <c r="AF151" s="283"/>
      <c r="AG151" s="283"/>
      <c r="AH151" s="272"/>
      <c r="AI151" s="272"/>
      <c r="AJ151" s="283"/>
      <c r="AK151" s="488"/>
      <c r="AL151" s="487"/>
      <c r="AM151" s="487"/>
      <c r="AN151" s="487"/>
      <c r="AO151" s="487"/>
      <c r="AP151" s="487"/>
      <c r="AQ151" s="487"/>
      <c r="AR151" s="487"/>
      <c r="AS151" s="487"/>
      <c r="AT151" s="487"/>
      <c r="AU151" s="487"/>
      <c r="AV151" s="487"/>
      <c r="BK151" s="251" t="e">
        <f>VLOOKUP(C151,'اعضاء هيئة التدريس'!#REF!,2,)</f>
        <v>#REF!</v>
      </c>
    </row>
    <row r="152" spans="1:63" s="272" customFormat="1" ht="15.75" customHeight="1">
      <c r="A152" s="6">
        <v>76</v>
      </c>
      <c r="B152" s="90" t="s">
        <v>303</v>
      </c>
      <c r="C152" s="673" t="s">
        <v>654</v>
      </c>
      <c r="D152" s="16">
        <v>1</v>
      </c>
      <c r="E152" s="16" t="s">
        <v>816</v>
      </c>
      <c r="F152" s="16">
        <v>1</v>
      </c>
      <c r="G152" s="128" t="s">
        <v>653</v>
      </c>
      <c r="H152" s="68" t="s">
        <v>921</v>
      </c>
      <c r="I152" s="69"/>
      <c r="J152" s="69"/>
      <c r="K152" s="69"/>
      <c r="L152" s="69" t="s">
        <v>888</v>
      </c>
      <c r="M152" s="69"/>
      <c r="N152" s="69"/>
      <c r="O152" s="88" t="s">
        <v>909</v>
      </c>
      <c r="P152" s="70"/>
      <c r="Q152" s="70"/>
      <c r="R152" s="495"/>
      <c r="S152" s="495"/>
      <c r="T152" s="70"/>
      <c r="U152" s="70"/>
      <c r="V152" s="3"/>
      <c r="W152" s="3"/>
      <c r="X152" s="70"/>
      <c r="Y152" s="70"/>
      <c r="Z152" s="70"/>
      <c r="AA152" s="70"/>
      <c r="AB152" s="70"/>
      <c r="AC152" s="70"/>
      <c r="AD152" s="70"/>
      <c r="AE152" s="70"/>
      <c r="AF152" s="5"/>
      <c r="AG152" s="91"/>
      <c r="AH152" s="5"/>
      <c r="AI152" s="5"/>
      <c r="AJ152" s="5"/>
      <c r="AK152" s="371"/>
      <c r="AL152" s="283"/>
      <c r="AM152" s="283"/>
      <c r="AN152" s="283"/>
      <c r="AO152" s="283"/>
      <c r="AP152" s="283"/>
      <c r="AQ152" s="283"/>
      <c r="AR152" s="283"/>
      <c r="AS152" s="283"/>
      <c r="AT152" s="283"/>
      <c r="AU152" s="283"/>
      <c r="AV152" s="283"/>
      <c r="BK152" s="251" t="e">
        <f>VLOOKUP(C152,'اعضاء هيئة التدريس'!#REF!,2,)</f>
        <v>#REF!</v>
      </c>
    </row>
    <row r="153" spans="1:63" s="272" customFormat="1" ht="15.75" customHeight="1">
      <c r="A153" s="401">
        <v>40</v>
      </c>
      <c r="B153" s="185" t="s">
        <v>287</v>
      </c>
      <c r="C153" s="185" t="s">
        <v>637</v>
      </c>
      <c r="D153" s="211">
        <v>1.5</v>
      </c>
      <c r="E153" s="211">
        <v>1</v>
      </c>
      <c r="F153" s="211">
        <v>2</v>
      </c>
      <c r="G153" s="347" t="s">
        <v>608</v>
      </c>
      <c r="H153" s="257" t="s">
        <v>1144</v>
      </c>
      <c r="I153" s="250"/>
      <c r="J153" s="250"/>
      <c r="K153" s="250" t="s">
        <v>1072</v>
      </c>
      <c r="L153" s="250"/>
      <c r="M153" s="250"/>
      <c r="N153" s="250"/>
      <c r="O153" s="252" t="s">
        <v>890</v>
      </c>
      <c r="P153" s="386">
        <v>13</v>
      </c>
      <c r="Q153" s="370"/>
      <c r="R153" s="476">
        <v>109</v>
      </c>
      <c r="S153" s="281"/>
      <c r="T153" s="251"/>
      <c r="U153" s="251"/>
      <c r="V153" s="251"/>
      <c r="W153" s="251"/>
      <c r="X153" s="251"/>
      <c r="Y153" s="282"/>
      <c r="Z153" s="282"/>
      <c r="AA153" s="251"/>
      <c r="AB153" s="251"/>
      <c r="AC153" s="251"/>
      <c r="AD153" s="251"/>
      <c r="AE153" s="251"/>
      <c r="AF153" s="283"/>
      <c r="AG153" s="283"/>
      <c r="AK153" s="371"/>
      <c r="AL153" s="283"/>
      <c r="AM153" s="283"/>
      <c r="AN153" s="283"/>
      <c r="AO153" s="283"/>
      <c r="AP153" s="283"/>
      <c r="AQ153" s="283"/>
      <c r="AR153" s="283"/>
      <c r="AS153" s="283"/>
      <c r="AT153" s="283"/>
      <c r="AU153" s="283"/>
      <c r="AV153" s="283"/>
      <c r="BK153" s="251" t="e">
        <f>VLOOKUP(C153,'اعضاء هيئة التدريس'!#REF!,2,)</f>
        <v>#REF!</v>
      </c>
    </row>
    <row r="154" spans="1:63" s="272" customFormat="1" ht="15.75" customHeight="1">
      <c r="A154" s="6">
        <v>77</v>
      </c>
      <c r="B154" s="90" t="s">
        <v>287</v>
      </c>
      <c r="C154" s="671" t="s">
        <v>637</v>
      </c>
      <c r="D154" s="16">
        <v>1.5</v>
      </c>
      <c r="E154" s="16">
        <v>1</v>
      </c>
      <c r="F154" s="16">
        <v>2</v>
      </c>
      <c r="G154" s="128" t="s">
        <v>608</v>
      </c>
      <c r="H154" s="68" t="s">
        <v>1144</v>
      </c>
      <c r="I154" s="69"/>
      <c r="J154" s="69"/>
      <c r="K154" s="69" t="s">
        <v>902</v>
      </c>
      <c r="L154" s="69"/>
      <c r="M154" s="69"/>
      <c r="N154" s="69"/>
      <c r="O154" s="88" t="s">
        <v>1140</v>
      </c>
      <c r="P154" s="70"/>
      <c r="Q154" s="70"/>
      <c r="R154" s="495"/>
      <c r="S154" s="495"/>
      <c r="T154" s="70"/>
      <c r="U154" s="70"/>
      <c r="V154" s="3"/>
      <c r="W154" s="3"/>
      <c r="X154" s="70"/>
      <c r="Y154" s="70"/>
      <c r="Z154" s="70"/>
      <c r="AA154" s="70"/>
      <c r="AB154" s="70"/>
      <c r="AC154" s="70"/>
      <c r="AD154" s="70"/>
      <c r="AE154" s="70"/>
      <c r="AF154" s="5"/>
      <c r="AG154" s="91"/>
      <c r="AH154" s="5"/>
      <c r="AI154" s="5"/>
      <c r="AJ154" s="5"/>
      <c r="AK154" s="371"/>
      <c r="AL154" s="283"/>
      <c r="AM154" s="283"/>
      <c r="AN154" s="283"/>
      <c r="AO154" s="283"/>
      <c r="AP154" s="283"/>
      <c r="AQ154" s="283"/>
      <c r="AR154" s="283"/>
      <c r="AS154" s="283"/>
      <c r="AT154" s="283"/>
      <c r="AU154" s="283"/>
      <c r="AV154" s="283"/>
      <c r="BK154" s="251" t="e">
        <f>VLOOKUP(C154,'اعضاء هيئة التدريس'!#REF!,2,)</f>
        <v>#REF!</v>
      </c>
    </row>
    <row r="155" spans="1:63" s="272" customFormat="1" ht="15.75" customHeight="1">
      <c r="A155" s="401">
        <v>41</v>
      </c>
      <c r="B155" s="257" t="s">
        <v>305</v>
      </c>
      <c r="C155" s="259" t="s">
        <v>656</v>
      </c>
      <c r="D155" s="211">
        <v>1.5</v>
      </c>
      <c r="E155" s="211">
        <v>1</v>
      </c>
      <c r="F155" s="211">
        <v>2</v>
      </c>
      <c r="G155" s="287" t="s">
        <v>627</v>
      </c>
      <c r="H155" s="435" t="s">
        <v>1297</v>
      </c>
      <c r="I155" s="265"/>
      <c r="J155" s="265"/>
      <c r="K155" s="237"/>
      <c r="L155" s="237" t="s">
        <v>1068</v>
      </c>
      <c r="M155" s="237"/>
      <c r="N155" s="265"/>
      <c r="O155" s="250" t="s">
        <v>1448</v>
      </c>
      <c r="P155" s="252">
        <v>16</v>
      </c>
      <c r="Q155" s="355"/>
      <c r="R155" s="476">
        <v>2</v>
      </c>
      <c r="S155" s="281"/>
      <c r="T155" s="251"/>
      <c r="U155" s="251"/>
      <c r="V155" s="251"/>
      <c r="W155" s="251"/>
      <c r="X155" s="251"/>
      <c r="Y155" s="282"/>
      <c r="Z155" s="282"/>
      <c r="AA155" s="251"/>
      <c r="AB155" s="251"/>
      <c r="AC155" s="251"/>
      <c r="AD155" s="251"/>
      <c r="AE155" s="251"/>
      <c r="AF155" s="283"/>
      <c r="AG155" s="283"/>
      <c r="AK155" s="371"/>
      <c r="AL155" s="283"/>
      <c r="AM155" s="283"/>
      <c r="AN155" s="283"/>
      <c r="AO155" s="283"/>
      <c r="AP155" s="283"/>
      <c r="AQ155" s="283"/>
      <c r="AR155" s="283"/>
      <c r="AS155" s="283"/>
      <c r="AT155" s="283"/>
      <c r="AU155" s="283"/>
      <c r="AV155" s="283"/>
      <c r="BK155" s="251" t="e">
        <f>VLOOKUP(C155,'اعضاء هيئة التدريس'!#REF!,2,)</f>
        <v>#REF!</v>
      </c>
    </row>
    <row r="156" spans="1:63" s="486" customFormat="1" ht="15.75" customHeight="1">
      <c r="A156" s="401">
        <v>42</v>
      </c>
      <c r="B156" s="185" t="s">
        <v>306</v>
      </c>
      <c r="C156" s="391" t="s">
        <v>657</v>
      </c>
      <c r="D156" s="211">
        <v>1.5</v>
      </c>
      <c r="E156" s="211">
        <v>1</v>
      </c>
      <c r="F156" s="211">
        <v>2</v>
      </c>
      <c r="G156" s="347" t="s">
        <v>844</v>
      </c>
      <c r="H156" s="261" t="s">
        <v>1423</v>
      </c>
      <c r="I156" s="250"/>
      <c r="J156" s="250"/>
      <c r="K156" s="250"/>
      <c r="L156" s="250"/>
      <c r="M156" s="250" t="s">
        <v>1070</v>
      </c>
      <c r="N156" s="250"/>
      <c r="O156" s="252" t="s">
        <v>890</v>
      </c>
      <c r="P156" s="305">
        <v>23</v>
      </c>
      <c r="Q156" s="370"/>
      <c r="R156" s="476">
        <v>245</v>
      </c>
      <c r="S156" s="281"/>
      <c r="T156" s="251"/>
      <c r="U156" s="251"/>
      <c r="V156" s="251"/>
      <c r="W156" s="251"/>
      <c r="X156" s="251"/>
      <c r="Y156" s="282"/>
      <c r="Z156" s="282"/>
      <c r="AA156" s="251"/>
      <c r="AB156" s="251"/>
      <c r="AC156" s="251"/>
      <c r="AD156" s="251"/>
      <c r="AE156" s="251"/>
      <c r="AF156" s="251"/>
      <c r="AG156" s="251"/>
      <c r="AH156" s="272"/>
      <c r="AI156" s="272"/>
      <c r="AJ156" s="283"/>
      <c r="AK156" s="488"/>
      <c r="AL156" s="487"/>
      <c r="AM156" s="487"/>
      <c r="AN156" s="487"/>
      <c r="AO156" s="487"/>
      <c r="AP156" s="487"/>
      <c r="AQ156" s="487"/>
      <c r="AR156" s="487"/>
      <c r="AS156" s="487"/>
      <c r="AT156" s="487"/>
      <c r="AU156" s="487"/>
      <c r="AV156" s="487"/>
      <c r="BK156" s="251" t="e">
        <f>VLOOKUP(C156,'اعضاء هيئة التدريس'!#REF!,2,)</f>
        <v>#REF!</v>
      </c>
    </row>
    <row r="157" spans="1:63" s="272" customFormat="1" ht="24">
      <c r="A157" s="6">
        <v>78</v>
      </c>
      <c r="B157" s="90" t="s">
        <v>306</v>
      </c>
      <c r="C157" s="673" t="s">
        <v>657</v>
      </c>
      <c r="D157" s="16">
        <v>1.5</v>
      </c>
      <c r="E157" s="16">
        <v>1</v>
      </c>
      <c r="F157" s="16">
        <v>2</v>
      </c>
      <c r="G157" s="128" t="s">
        <v>844</v>
      </c>
      <c r="H157" s="72" t="s">
        <v>922</v>
      </c>
      <c r="I157" s="69"/>
      <c r="J157" s="69"/>
      <c r="K157" s="69"/>
      <c r="L157" s="69"/>
      <c r="M157" s="69" t="s">
        <v>897</v>
      </c>
      <c r="N157" s="69"/>
      <c r="O157" s="88" t="s">
        <v>890</v>
      </c>
      <c r="P157" s="70"/>
      <c r="Q157" s="70"/>
      <c r="R157" s="495"/>
      <c r="S157" s="495"/>
      <c r="T157" s="70"/>
      <c r="U157" s="70"/>
      <c r="V157" s="3"/>
      <c r="W157" s="3"/>
      <c r="X157" s="70"/>
      <c r="Y157" s="70"/>
      <c r="Z157" s="70"/>
      <c r="AA157" s="70"/>
      <c r="AB157" s="70"/>
      <c r="AC157" s="70"/>
      <c r="AD157" s="70"/>
      <c r="AE157" s="70"/>
      <c r="AF157" s="70"/>
      <c r="AG157" s="143"/>
      <c r="AH157" s="5"/>
      <c r="AI157" s="5"/>
      <c r="AJ157" s="5"/>
      <c r="AK157" s="371"/>
      <c r="AL157" s="283"/>
      <c r="AM157" s="283"/>
      <c r="AN157" s="283"/>
      <c r="AO157" s="283"/>
      <c r="AP157" s="283"/>
      <c r="AQ157" s="283"/>
      <c r="AR157" s="283"/>
      <c r="AS157" s="283"/>
      <c r="AT157" s="283"/>
      <c r="AU157" s="283"/>
      <c r="AV157" s="283"/>
      <c r="BK157" s="251" t="e">
        <f>VLOOKUP(C157,'اعضاء هيئة التدريس'!#REF!,2,)</f>
        <v>#REF!</v>
      </c>
    </row>
    <row r="158" spans="1:63" s="272" customFormat="1" ht="21" customHeight="1">
      <c r="A158" s="401">
        <v>43</v>
      </c>
      <c r="B158" s="185" t="s">
        <v>288</v>
      </c>
      <c r="C158" s="185" t="s">
        <v>638</v>
      </c>
      <c r="D158" s="211">
        <v>1.5</v>
      </c>
      <c r="E158" s="211">
        <v>1</v>
      </c>
      <c r="F158" s="211">
        <v>2</v>
      </c>
      <c r="G158" s="60" t="s">
        <v>609</v>
      </c>
      <c r="H158" s="257" t="s">
        <v>929</v>
      </c>
      <c r="I158" s="251"/>
      <c r="J158" s="250" t="s">
        <v>1073</v>
      </c>
      <c r="K158" s="250"/>
      <c r="L158" s="250"/>
      <c r="M158" s="250"/>
      <c r="N158" s="250"/>
      <c r="O158" s="386" t="s">
        <v>1321</v>
      </c>
      <c r="P158" s="386">
        <v>7</v>
      </c>
      <c r="Q158" s="370"/>
      <c r="R158" s="476">
        <v>198</v>
      </c>
      <c r="S158" s="281"/>
      <c r="T158" s="251"/>
      <c r="U158" s="251"/>
      <c r="V158" s="251"/>
      <c r="W158" s="251"/>
      <c r="X158" s="251"/>
      <c r="Y158" s="282"/>
      <c r="Z158" s="282"/>
      <c r="AA158" s="251"/>
      <c r="AB158" s="251"/>
      <c r="AC158" s="251"/>
      <c r="AD158" s="251"/>
      <c r="AE158" s="251"/>
      <c r="AF158" s="281"/>
      <c r="AG158" s="251"/>
      <c r="AJ158" s="283"/>
      <c r="AK158" s="371"/>
      <c r="AL158" s="283"/>
      <c r="AM158" s="283"/>
      <c r="AN158" s="283"/>
      <c r="AO158" s="283"/>
      <c r="AP158" s="283"/>
      <c r="AQ158" s="283"/>
      <c r="AR158" s="283"/>
      <c r="AS158" s="283"/>
      <c r="AT158" s="283"/>
      <c r="AU158" s="283"/>
      <c r="AV158" s="283"/>
      <c r="BK158" s="251" t="e">
        <f>VLOOKUP(C158,'اعضاء هيئة التدريس'!#REF!,2,)</f>
        <v>#REF!</v>
      </c>
    </row>
    <row r="159" spans="1:63" s="272" customFormat="1" ht="22.5" customHeight="1">
      <c r="A159" s="6">
        <v>79</v>
      </c>
      <c r="B159" s="90" t="s">
        <v>288</v>
      </c>
      <c r="C159" s="671" t="s">
        <v>638</v>
      </c>
      <c r="D159" s="16">
        <v>1.5</v>
      </c>
      <c r="E159" s="16">
        <v>1</v>
      </c>
      <c r="F159" s="16">
        <v>2</v>
      </c>
      <c r="G159" s="67" t="s">
        <v>609</v>
      </c>
      <c r="H159" s="68" t="s">
        <v>913</v>
      </c>
      <c r="I159" s="69"/>
      <c r="J159" s="69" t="s">
        <v>905</v>
      </c>
      <c r="K159" s="69"/>
      <c r="L159" s="69"/>
      <c r="M159" s="69"/>
      <c r="N159" s="69"/>
      <c r="O159" s="88" t="s">
        <v>884</v>
      </c>
      <c r="P159" s="70"/>
      <c r="Q159" s="70"/>
      <c r="R159" s="495"/>
      <c r="S159" s="495"/>
      <c r="T159" s="70"/>
      <c r="U159" s="70"/>
      <c r="V159" s="3"/>
      <c r="W159" s="3"/>
      <c r="X159" s="70"/>
      <c r="Y159" s="70"/>
      <c r="Z159" s="70"/>
      <c r="AA159" s="70"/>
      <c r="AB159" s="70"/>
      <c r="AC159" s="70"/>
      <c r="AD159" s="70"/>
      <c r="AE159" s="70"/>
      <c r="AF159" s="495"/>
      <c r="AG159" s="143"/>
      <c r="AH159" s="5"/>
      <c r="AI159" s="5"/>
      <c r="AJ159" s="5"/>
      <c r="AK159" s="371"/>
      <c r="AL159" s="283"/>
      <c r="AM159" s="283"/>
      <c r="AN159" s="283"/>
      <c r="AO159" s="283"/>
      <c r="AP159" s="283"/>
      <c r="AQ159" s="283"/>
      <c r="AR159" s="283"/>
      <c r="AS159" s="283"/>
      <c r="AT159" s="283"/>
      <c r="AU159" s="283"/>
      <c r="AV159" s="283"/>
      <c r="BK159" s="251" t="e">
        <f>VLOOKUP(C159,'اعضاء هيئة التدريس'!#REF!,2,)</f>
        <v>#REF!</v>
      </c>
    </row>
    <row r="160" spans="1:63" s="486" customFormat="1" ht="15.75" customHeight="1">
      <c r="A160" s="401">
        <v>44</v>
      </c>
      <c r="B160" s="184" t="s">
        <v>289</v>
      </c>
      <c r="C160" s="185" t="s">
        <v>639</v>
      </c>
      <c r="D160" s="211">
        <v>1.5</v>
      </c>
      <c r="E160" s="211">
        <v>1</v>
      </c>
      <c r="F160" s="211">
        <v>2</v>
      </c>
      <c r="G160" s="60" t="s">
        <v>627</v>
      </c>
      <c r="H160" s="257" t="s">
        <v>914</v>
      </c>
      <c r="I160" s="250"/>
      <c r="J160" s="250"/>
      <c r="K160" s="250"/>
      <c r="L160" s="250"/>
      <c r="M160" s="250" t="s">
        <v>1073</v>
      </c>
      <c r="N160" s="250"/>
      <c r="O160" s="252" t="s">
        <v>1446</v>
      </c>
      <c r="P160" s="305">
        <v>23</v>
      </c>
      <c r="Q160" s="370"/>
      <c r="R160" s="476">
        <v>201</v>
      </c>
      <c r="S160" s="281"/>
      <c r="T160" s="251"/>
      <c r="U160" s="251"/>
      <c r="V160" s="251"/>
      <c r="W160" s="251"/>
      <c r="X160" s="251"/>
      <c r="Y160" s="282"/>
      <c r="Z160" s="282"/>
      <c r="AA160" s="251"/>
      <c r="AB160" s="251"/>
      <c r="AC160" s="251"/>
      <c r="AD160" s="251"/>
      <c r="AE160" s="251"/>
      <c r="AF160" s="281"/>
      <c r="AG160" s="251"/>
      <c r="AH160" s="272"/>
      <c r="AI160" s="272"/>
      <c r="AJ160" s="283"/>
      <c r="AK160" s="488"/>
      <c r="AL160" s="487"/>
      <c r="AM160" s="487"/>
      <c r="AN160" s="487"/>
      <c r="AO160" s="487"/>
      <c r="AP160" s="487"/>
      <c r="AQ160" s="487"/>
      <c r="AR160" s="487"/>
      <c r="AS160" s="487"/>
      <c r="AT160" s="487"/>
      <c r="AU160" s="487"/>
      <c r="AV160" s="487"/>
      <c r="BK160" s="251" t="e">
        <f>VLOOKUP(C160,'اعضاء هيئة التدريس'!#REF!,2,)</f>
        <v>#REF!</v>
      </c>
    </row>
    <row r="161" spans="1:63" s="272" customFormat="1" ht="15.75" customHeight="1">
      <c r="A161" s="6">
        <v>80</v>
      </c>
      <c r="B161" s="90" t="s">
        <v>289</v>
      </c>
      <c r="C161" s="671" t="s">
        <v>639</v>
      </c>
      <c r="D161" s="16">
        <v>1.5</v>
      </c>
      <c r="E161" s="16">
        <v>1</v>
      </c>
      <c r="F161" s="16">
        <v>2</v>
      </c>
      <c r="G161" s="67" t="s">
        <v>627</v>
      </c>
      <c r="H161" s="68" t="s">
        <v>914</v>
      </c>
      <c r="I161" s="69"/>
      <c r="J161" s="69"/>
      <c r="K161" s="69"/>
      <c r="L161" s="69" t="s">
        <v>1072</v>
      </c>
      <c r="M161" s="69"/>
      <c r="N161" s="69"/>
      <c r="O161" s="88" t="s">
        <v>884</v>
      </c>
      <c r="P161" s="70"/>
      <c r="Q161" s="70"/>
      <c r="R161" s="495"/>
      <c r="S161" s="495"/>
      <c r="T161" s="70"/>
      <c r="U161" s="70"/>
      <c r="V161" s="3"/>
      <c r="W161" s="3"/>
      <c r="X161" s="70"/>
      <c r="Y161" s="70"/>
      <c r="Z161" s="70"/>
      <c r="AA161" s="70"/>
      <c r="AB161" s="70"/>
      <c r="AC161" s="70"/>
      <c r="AD161" s="70"/>
      <c r="AE161" s="70"/>
      <c r="AF161" s="495"/>
      <c r="AG161" s="143"/>
      <c r="AH161" s="5"/>
      <c r="AI161" s="5"/>
      <c r="AJ161" s="5"/>
      <c r="AK161" s="371"/>
      <c r="AL161" s="283"/>
      <c r="AM161" s="283"/>
      <c r="AN161" s="283"/>
      <c r="AO161" s="283"/>
      <c r="AP161" s="283"/>
      <c r="AQ161" s="283"/>
      <c r="AR161" s="283"/>
      <c r="AS161" s="283"/>
      <c r="AT161" s="283"/>
      <c r="AU161" s="283"/>
      <c r="AV161" s="283"/>
      <c r="BK161" s="251" t="e">
        <f>VLOOKUP(C161,'اعضاء هيئة التدريس'!#REF!,2,)</f>
        <v>#REF!</v>
      </c>
    </row>
    <row r="162" spans="1:63" s="272" customFormat="1" ht="15.75" customHeight="1">
      <c r="A162" s="401">
        <v>45</v>
      </c>
      <c r="B162" s="185" t="s">
        <v>290</v>
      </c>
      <c r="C162" s="185" t="s">
        <v>640</v>
      </c>
      <c r="D162" s="211">
        <v>1.5</v>
      </c>
      <c r="E162" s="211">
        <v>1</v>
      </c>
      <c r="F162" s="211">
        <v>2</v>
      </c>
      <c r="G162" s="60" t="s">
        <v>609</v>
      </c>
      <c r="H162" s="257" t="s">
        <v>915</v>
      </c>
      <c r="I162" s="250"/>
      <c r="J162" s="250"/>
      <c r="K162" s="250" t="s">
        <v>1067</v>
      </c>
      <c r="L162" s="250"/>
      <c r="M162" s="250"/>
      <c r="N162" s="252"/>
      <c r="O162" s="252" t="s">
        <v>968</v>
      </c>
      <c r="P162" s="250">
        <v>10</v>
      </c>
      <c r="Q162" s="370"/>
      <c r="R162" s="476">
        <v>59</v>
      </c>
      <c r="S162" s="281"/>
      <c r="T162" s="251"/>
      <c r="U162" s="251"/>
      <c r="V162" s="251"/>
      <c r="W162" s="251"/>
      <c r="X162" s="251"/>
      <c r="Y162" s="282"/>
      <c r="Z162" s="282"/>
      <c r="AA162" s="251"/>
      <c r="AB162" s="251"/>
      <c r="AC162" s="251"/>
      <c r="AD162" s="251"/>
      <c r="AE162" s="251"/>
      <c r="AF162" s="281"/>
      <c r="AG162" s="251"/>
      <c r="AJ162" s="283"/>
      <c r="AK162" s="371"/>
      <c r="AL162" s="283"/>
      <c r="AM162" s="283"/>
      <c r="AN162" s="283"/>
      <c r="AO162" s="283"/>
      <c r="AP162" s="283"/>
      <c r="AQ162" s="283"/>
      <c r="AR162" s="283"/>
      <c r="AS162" s="283"/>
      <c r="AT162" s="283"/>
      <c r="AU162" s="283"/>
      <c r="AV162" s="283"/>
      <c r="BK162" s="251" t="e">
        <f>VLOOKUP(C162,'اعضاء هيئة التدريس'!#REF!,2,)</f>
        <v>#REF!</v>
      </c>
    </row>
    <row r="163" spans="1:63" s="272" customFormat="1" ht="15.75" customHeight="1">
      <c r="A163" s="6">
        <v>81</v>
      </c>
      <c r="B163" s="90" t="s">
        <v>290</v>
      </c>
      <c r="C163" s="671" t="s">
        <v>640</v>
      </c>
      <c r="D163" s="16">
        <v>1.5</v>
      </c>
      <c r="E163" s="16">
        <v>1</v>
      </c>
      <c r="F163" s="16">
        <v>2</v>
      </c>
      <c r="G163" s="67" t="s">
        <v>609</v>
      </c>
      <c r="H163" s="68" t="s">
        <v>915</v>
      </c>
      <c r="I163" s="69"/>
      <c r="J163" s="69"/>
      <c r="K163" s="69" t="s">
        <v>886</v>
      </c>
      <c r="L163" s="69"/>
      <c r="M163" s="69"/>
      <c r="N163" s="69"/>
      <c r="O163" s="88" t="s">
        <v>1140</v>
      </c>
      <c r="P163" s="70"/>
      <c r="Q163" s="70"/>
      <c r="R163" s="495"/>
      <c r="S163" s="495"/>
      <c r="T163" s="70"/>
      <c r="U163" s="70"/>
      <c r="V163" s="3"/>
      <c r="W163" s="3"/>
      <c r="X163" s="70"/>
      <c r="Y163" s="70"/>
      <c r="Z163" s="70"/>
      <c r="AA163" s="70"/>
      <c r="AB163" s="70"/>
      <c r="AC163" s="70"/>
      <c r="AD163" s="70"/>
      <c r="AE163" s="70"/>
      <c r="AF163" s="495"/>
      <c r="AG163" s="143"/>
      <c r="AH163" s="5"/>
      <c r="AI163" s="5"/>
      <c r="AJ163" s="5"/>
      <c r="AK163" s="371"/>
      <c r="AL163" s="283"/>
      <c r="AM163" s="283"/>
      <c r="AN163" s="283"/>
      <c r="AO163" s="283"/>
      <c r="AP163" s="283"/>
      <c r="AQ163" s="283"/>
      <c r="AR163" s="283"/>
      <c r="AS163" s="283"/>
      <c r="AT163" s="283"/>
      <c r="AU163" s="283"/>
      <c r="AV163" s="283"/>
      <c r="BK163" s="251" t="e">
        <f>VLOOKUP(C163,'اعضاء هيئة التدريس'!#REF!,2,)</f>
        <v>#REF!</v>
      </c>
    </row>
    <row r="164" spans="1:63" s="272" customFormat="1" ht="15.75" customHeight="1">
      <c r="A164" s="401">
        <v>46</v>
      </c>
      <c r="B164" s="185" t="s">
        <v>307</v>
      </c>
      <c r="C164" s="391" t="s">
        <v>658</v>
      </c>
      <c r="D164" s="211">
        <v>1.5</v>
      </c>
      <c r="E164" s="211">
        <v>1</v>
      </c>
      <c r="F164" s="211">
        <v>2</v>
      </c>
      <c r="G164" s="347" t="s">
        <v>620</v>
      </c>
      <c r="H164" s="261" t="s">
        <v>923</v>
      </c>
      <c r="I164" s="250"/>
      <c r="J164" s="250"/>
      <c r="K164" s="250"/>
      <c r="L164" s="250"/>
      <c r="M164" s="250" t="s">
        <v>1068</v>
      </c>
      <c r="N164" s="250"/>
      <c r="O164" s="386" t="s">
        <v>1321</v>
      </c>
      <c r="P164" s="386">
        <v>21</v>
      </c>
      <c r="Q164" s="370"/>
      <c r="R164" s="476">
        <v>62</v>
      </c>
      <c r="S164" s="281"/>
      <c r="T164" s="251"/>
      <c r="U164" s="251"/>
      <c r="V164" s="251"/>
      <c r="W164" s="251"/>
      <c r="X164" s="251"/>
      <c r="Y164" s="282"/>
      <c r="Z164" s="282"/>
      <c r="AA164" s="251"/>
      <c r="AB164" s="251"/>
      <c r="AC164" s="251"/>
      <c r="AD164" s="251"/>
      <c r="AE164" s="251"/>
      <c r="AF164" s="281"/>
      <c r="AG164" s="251"/>
      <c r="AJ164" s="283"/>
      <c r="AK164" s="371"/>
      <c r="AL164" s="283"/>
      <c r="AM164" s="283"/>
      <c r="AN164" s="283"/>
      <c r="AO164" s="283"/>
      <c r="AP164" s="283"/>
      <c r="AQ164" s="283"/>
      <c r="AR164" s="283"/>
      <c r="AS164" s="283"/>
      <c r="AT164" s="283"/>
      <c r="AU164" s="283"/>
      <c r="AV164" s="283"/>
      <c r="BK164" s="251" t="e">
        <f>VLOOKUP(C164,'اعضاء هيئة التدريس'!#REF!,2,)</f>
        <v>#REF!</v>
      </c>
    </row>
    <row r="165" spans="1:63" s="272" customFormat="1" ht="15.75" customHeight="1">
      <c r="A165" s="6">
        <v>82</v>
      </c>
      <c r="B165" s="90" t="s">
        <v>307</v>
      </c>
      <c r="C165" s="673" t="s">
        <v>658</v>
      </c>
      <c r="D165" s="16">
        <v>1.5</v>
      </c>
      <c r="E165" s="16">
        <v>1</v>
      </c>
      <c r="F165" s="16">
        <v>2</v>
      </c>
      <c r="G165" s="128" t="s">
        <v>620</v>
      </c>
      <c r="H165" s="72" t="s">
        <v>923</v>
      </c>
      <c r="I165" s="69"/>
      <c r="J165" s="69"/>
      <c r="K165" s="69"/>
      <c r="L165" s="69"/>
      <c r="M165" s="69" t="s">
        <v>897</v>
      </c>
      <c r="N165" s="69"/>
      <c r="O165" s="88" t="s">
        <v>884</v>
      </c>
      <c r="P165" s="70"/>
      <c r="Q165" s="70"/>
      <c r="R165" s="495"/>
      <c r="S165" s="495"/>
      <c r="T165" s="70"/>
      <c r="U165" s="70"/>
      <c r="V165" s="3"/>
      <c r="W165" s="3"/>
      <c r="X165" s="70"/>
      <c r="Y165" s="70"/>
      <c r="Z165" s="70"/>
      <c r="AA165" s="70"/>
      <c r="AB165" s="70"/>
      <c r="AC165" s="70"/>
      <c r="AD165" s="70"/>
      <c r="AE165" s="70"/>
      <c r="AF165" s="495"/>
      <c r="AG165" s="143"/>
      <c r="AH165" s="5"/>
      <c r="AI165" s="5"/>
      <c r="AJ165" s="5"/>
      <c r="AK165" s="371"/>
      <c r="AL165" s="283"/>
      <c r="AM165" s="283"/>
      <c r="AN165" s="283"/>
      <c r="AO165" s="283"/>
      <c r="AP165" s="283"/>
      <c r="AQ165" s="283"/>
      <c r="AR165" s="283"/>
      <c r="AS165" s="283"/>
      <c r="AT165" s="283"/>
      <c r="AU165" s="283"/>
      <c r="AV165" s="283"/>
      <c r="BK165" s="251" t="e">
        <f>VLOOKUP(C165,'اعضاء هيئة التدريس'!#REF!,2,)</f>
        <v>#REF!</v>
      </c>
    </row>
    <row r="166" spans="1:63" s="272" customFormat="1" ht="15.75" customHeight="1">
      <c r="A166" s="401">
        <v>47</v>
      </c>
      <c r="B166" s="185" t="s">
        <v>308</v>
      </c>
      <c r="C166" s="391" t="s">
        <v>659</v>
      </c>
      <c r="D166" s="211">
        <v>1.5</v>
      </c>
      <c r="E166" s="211">
        <v>1</v>
      </c>
      <c r="F166" s="211">
        <v>2</v>
      </c>
      <c r="G166" s="347" t="s">
        <v>629</v>
      </c>
      <c r="H166" s="262" t="s">
        <v>1141</v>
      </c>
      <c r="I166" s="250"/>
      <c r="J166" s="413" t="s">
        <v>1070</v>
      </c>
      <c r="K166" s="250"/>
      <c r="L166" s="250"/>
      <c r="M166" s="250"/>
      <c r="N166" s="250"/>
      <c r="O166" s="386" t="s">
        <v>1322</v>
      </c>
      <c r="P166" s="386">
        <v>6</v>
      </c>
      <c r="Q166" s="370"/>
      <c r="R166" s="476">
        <v>7</v>
      </c>
      <c r="S166" s="281"/>
      <c r="T166" s="251"/>
      <c r="U166" s="251"/>
      <c r="V166" s="251"/>
      <c r="W166" s="251"/>
      <c r="X166" s="251"/>
      <c r="Y166" s="282"/>
      <c r="Z166" s="282"/>
      <c r="AA166" s="251"/>
      <c r="AB166" s="251"/>
      <c r="AC166" s="251"/>
      <c r="AD166" s="251"/>
      <c r="AE166" s="251"/>
      <c r="AF166" s="281"/>
      <c r="AG166" s="251"/>
      <c r="AJ166" s="283"/>
      <c r="AK166" s="371"/>
      <c r="AL166" s="283"/>
      <c r="AM166" s="283"/>
      <c r="AN166" s="283"/>
      <c r="AO166" s="283"/>
      <c r="AP166" s="283"/>
      <c r="AQ166" s="283"/>
      <c r="AR166" s="283"/>
      <c r="AS166" s="283"/>
      <c r="AT166" s="283"/>
      <c r="AU166" s="283"/>
      <c r="AV166" s="283"/>
      <c r="BK166" s="251" t="e">
        <f>VLOOKUP(C166,'اعضاء هيئة التدريس'!#REF!,2,)</f>
        <v>#REF!</v>
      </c>
    </row>
    <row r="167" spans="1:63" s="272" customFormat="1" ht="15.75" customHeight="1">
      <c r="A167" s="6">
        <v>83</v>
      </c>
      <c r="B167" s="90" t="s">
        <v>308</v>
      </c>
      <c r="C167" s="673" t="s">
        <v>659</v>
      </c>
      <c r="D167" s="16">
        <v>1.5</v>
      </c>
      <c r="E167" s="16">
        <v>1</v>
      </c>
      <c r="F167" s="16">
        <v>2</v>
      </c>
      <c r="G167" s="128" t="s">
        <v>629</v>
      </c>
      <c r="H167" s="68" t="s">
        <v>924</v>
      </c>
      <c r="I167" s="69"/>
      <c r="J167" s="69"/>
      <c r="K167" s="69" t="s">
        <v>897</v>
      </c>
      <c r="L167" s="69"/>
      <c r="M167" s="69"/>
      <c r="N167" s="69"/>
      <c r="O167" s="88" t="s">
        <v>1140</v>
      </c>
      <c r="P167" s="70"/>
      <c r="Q167" s="70"/>
      <c r="R167" s="495"/>
      <c r="S167" s="495"/>
      <c r="T167" s="70"/>
      <c r="U167" s="70"/>
      <c r="V167" s="3"/>
      <c r="W167" s="3"/>
      <c r="X167" s="70"/>
      <c r="Y167" s="70"/>
      <c r="Z167" s="70"/>
      <c r="AA167" s="70"/>
      <c r="AB167" s="70"/>
      <c r="AC167" s="70"/>
      <c r="AD167" s="70"/>
      <c r="AE167" s="70"/>
      <c r="AF167" s="495"/>
      <c r="AG167" s="143"/>
      <c r="AH167" s="5"/>
      <c r="AI167" s="5"/>
      <c r="AJ167" s="5"/>
      <c r="AK167" s="371"/>
      <c r="AL167" s="283"/>
      <c r="AM167" s="283"/>
      <c r="AN167" s="283"/>
      <c r="AO167" s="283"/>
      <c r="AP167" s="283"/>
      <c r="AQ167" s="283"/>
      <c r="AR167" s="283"/>
      <c r="AS167" s="283"/>
      <c r="AT167" s="283"/>
      <c r="AU167" s="283"/>
      <c r="AV167" s="283"/>
      <c r="BK167" s="251" t="e">
        <f>VLOOKUP(C167,'اعضاء هيئة التدريس'!#REF!,2,)</f>
        <v>#REF!</v>
      </c>
    </row>
    <row r="168" spans="1:63" s="272" customFormat="1" ht="15.75" customHeight="1">
      <c r="A168" s="401">
        <v>48</v>
      </c>
      <c r="B168" s="241" t="s">
        <v>309</v>
      </c>
      <c r="C168" s="391" t="s">
        <v>660</v>
      </c>
      <c r="D168" s="211">
        <v>1.5</v>
      </c>
      <c r="E168" s="211">
        <v>1</v>
      </c>
      <c r="F168" s="211">
        <v>2</v>
      </c>
      <c r="G168" s="347" t="s">
        <v>620</v>
      </c>
      <c r="H168" s="261" t="s">
        <v>1379</v>
      </c>
      <c r="I168" s="250"/>
      <c r="J168" s="250" t="s">
        <v>1139</v>
      </c>
      <c r="K168" s="250"/>
      <c r="L168" s="250"/>
      <c r="M168" s="250"/>
      <c r="N168" s="250"/>
      <c r="O168" s="252" t="s">
        <v>876</v>
      </c>
      <c r="P168" s="252">
        <v>7</v>
      </c>
      <c r="Q168" s="370"/>
      <c r="R168" s="476">
        <v>116</v>
      </c>
      <c r="S168" s="281"/>
      <c r="T168" s="251"/>
      <c r="U168" s="251"/>
      <c r="V168" s="251"/>
      <c r="W168" s="251"/>
      <c r="X168" s="251"/>
      <c r="Y168" s="282"/>
      <c r="Z168" s="282"/>
      <c r="AA168" s="251"/>
      <c r="AB168" s="251"/>
      <c r="AC168" s="251"/>
      <c r="AD168" s="251"/>
      <c r="AE168" s="251"/>
      <c r="AF168" s="281"/>
      <c r="AG168" s="251"/>
      <c r="AJ168" s="283"/>
      <c r="AK168" s="371"/>
      <c r="AL168" s="283"/>
      <c r="AM168" s="283"/>
      <c r="AN168" s="283"/>
      <c r="AO168" s="283"/>
      <c r="AP168" s="283"/>
      <c r="AQ168" s="283"/>
      <c r="AR168" s="283"/>
      <c r="AS168" s="283"/>
      <c r="AT168" s="283"/>
      <c r="AU168" s="283"/>
      <c r="AV168" s="283"/>
      <c r="BK168" s="251" t="e">
        <f>VLOOKUP(C168,'اعضاء هيئة التدريس'!#REF!,2,)</f>
        <v>#REF!</v>
      </c>
    </row>
    <row r="169" spans="1:63" s="289" customFormat="1" ht="15.75" customHeight="1">
      <c r="A169" s="6">
        <v>84</v>
      </c>
      <c r="B169" s="90" t="s">
        <v>309</v>
      </c>
      <c r="C169" s="673" t="s">
        <v>660</v>
      </c>
      <c r="D169" s="16">
        <v>1.5</v>
      </c>
      <c r="E169" s="16">
        <v>1</v>
      </c>
      <c r="F169" s="16">
        <v>2</v>
      </c>
      <c r="G169" s="128" t="s">
        <v>620</v>
      </c>
      <c r="H169" s="68" t="s">
        <v>925</v>
      </c>
      <c r="I169" s="69"/>
      <c r="J169" s="69"/>
      <c r="K169" s="69"/>
      <c r="L169" s="69"/>
      <c r="M169" s="69"/>
      <c r="N169" s="69" t="s">
        <v>886</v>
      </c>
      <c r="O169" s="88" t="s">
        <v>884</v>
      </c>
      <c r="P169" s="70"/>
      <c r="Q169" s="70"/>
      <c r="R169" s="495"/>
      <c r="S169" s="495"/>
      <c r="T169" s="70"/>
      <c r="U169" s="70"/>
      <c r="V169" s="3"/>
      <c r="W169" s="3"/>
      <c r="X169" s="70"/>
      <c r="Y169" s="70"/>
      <c r="Z169" s="70"/>
      <c r="AA169" s="70"/>
      <c r="AB169" s="70"/>
      <c r="AC169" s="70"/>
      <c r="AD169" s="70"/>
      <c r="AE169" s="70"/>
      <c r="AF169" s="495"/>
      <c r="AG169" s="143"/>
      <c r="AH169" s="5"/>
      <c r="AI169" s="5"/>
      <c r="AJ169" s="5"/>
      <c r="AK169" s="371"/>
      <c r="AL169" s="357"/>
      <c r="AM169" s="357"/>
      <c r="AN169" s="357"/>
      <c r="AO169" s="357"/>
      <c r="AP169" s="357"/>
      <c r="AQ169" s="357"/>
      <c r="AR169" s="357"/>
      <c r="AS169" s="357"/>
      <c r="AT169" s="357"/>
      <c r="AU169" s="357"/>
      <c r="AV169" s="357"/>
      <c r="BK169" s="251" t="e">
        <f>VLOOKUP(C169,'اعضاء هيئة التدريس'!#REF!,2,)</f>
        <v>#REF!</v>
      </c>
    </row>
    <row r="170" spans="1:63" s="272" customFormat="1" ht="15.75">
      <c r="A170" s="401">
        <v>49</v>
      </c>
      <c r="B170" s="185" t="s">
        <v>310</v>
      </c>
      <c r="C170" s="391" t="s">
        <v>661</v>
      </c>
      <c r="D170" s="211">
        <v>1.5</v>
      </c>
      <c r="E170" s="211">
        <v>1</v>
      </c>
      <c r="F170" s="211">
        <v>2</v>
      </c>
      <c r="G170" s="347" t="s">
        <v>642</v>
      </c>
      <c r="H170" s="257" t="s">
        <v>926</v>
      </c>
      <c r="I170" s="250"/>
      <c r="J170" s="250" t="s">
        <v>1073</v>
      </c>
      <c r="K170" s="250"/>
      <c r="L170" s="250"/>
      <c r="M170" s="250"/>
      <c r="N170" s="250"/>
      <c r="O170" s="386" t="s">
        <v>1320</v>
      </c>
      <c r="P170" s="386">
        <v>7</v>
      </c>
      <c r="Q170" s="370"/>
      <c r="R170" s="476">
        <v>30</v>
      </c>
      <c r="S170" s="281"/>
      <c r="T170" s="251"/>
      <c r="U170" s="251"/>
      <c r="V170" s="251"/>
      <c r="W170" s="251"/>
      <c r="X170" s="251"/>
      <c r="Y170" s="282"/>
      <c r="Z170" s="282"/>
      <c r="AA170" s="251"/>
      <c r="AB170" s="251"/>
      <c r="AC170" s="251"/>
      <c r="AD170" s="251"/>
      <c r="AE170" s="251"/>
      <c r="AF170" s="283"/>
      <c r="AG170" s="283"/>
      <c r="AJ170" s="283"/>
      <c r="AK170" s="371"/>
      <c r="AL170" s="283"/>
      <c r="AM170" s="283"/>
      <c r="AN170" s="283"/>
      <c r="AO170" s="283"/>
      <c r="AP170" s="283"/>
      <c r="AQ170" s="283"/>
      <c r="AR170" s="283"/>
      <c r="AS170" s="283"/>
      <c r="AT170" s="283"/>
      <c r="AU170" s="283"/>
      <c r="AV170" s="283"/>
      <c r="BK170" s="251" t="e">
        <f>VLOOKUP(C170,'اعضاء هيئة التدريس'!#REF!,2,)</f>
        <v>#REF!</v>
      </c>
    </row>
    <row r="171" spans="1:63" s="272" customFormat="1" ht="22.5" customHeight="1">
      <c r="A171" s="6">
        <v>85</v>
      </c>
      <c r="B171" s="90" t="s">
        <v>310</v>
      </c>
      <c r="C171" s="673" t="s">
        <v>661</v>
      </c>
      <c r="D171" s="16">
        <v>1.5</v>
      </c>
      <c r="E171" s="16">
        <v>1</v>
      </c>
      <c r="F171" s="16">
        <v>2</v>
      </c>
      <c r="G171" s="128" t="s">
        <v>642</v>
      </c>
      <c r="H171" s="68" t="s">
        <v>926</v>
      </c>
      <c r="I171" s="69"/>
      <c r="J171" s="69" t="s">
        <v>905</v>
      </c>
      <c r="K171" s="69"/>
      <c r="L171" s="69"/>
      <c r="M171" s="69"/>
      <c r="N171" s="69"/>
      <c r="O171" s="88" t="s">
        <v>894</v>
      </c>
      <c r="P171" s="70"/>
      <c r="Q171" s="70"/>
      <c r="R171" s="495"/>
      <c r="S171" s="495"/>
      <c r="T171" s="70"/>
      <c r="U171" s="70"/>
      <c r="V171" s="3"/>
      <c r="W171" s="3"/>
      <c r="X171" s="70"/>
      <c r="Y171" s="70"/>
      <c r="Z171" s="70"/>
      <c r="AA171" s="70"/>
      <c r="AB171" s="70"/>
      <c r="AC171" s="70"/>
      <c r="AD171" s="70"/>
      <c r="AE171" s="70"/>
      <c r="AF171" s="5"/>
      <c r="AG171" s="91"/>
      <c r="AH171" s="5"/>
      <c r="AI171" s="5"/>
      <c r="AJ171" s="5"/>
      <c r="AK171" s="371"/>
      <c r="AL171" s="283"/>
      <c r="AM171" s="283"/>
      <c r="AN171" s="283"/>
      <c r="AO171" s="283"/>
      <c r="AP171" s="283"/>
      <c r="AQ171" s="283"/>
      <c r="AR171" s="283"/>
      <c r="AS171" s="283"/>
      <c r="AT171" s="283"/>
      <c r="AU171" s="283"/>
      <c r="AV171" s="283"/>
      <c r="BK171" s="251" t="e">
        <f>VLOOKUP(C171,'اعضاء هيئة التدريس'!#REF!,2,)</f>
        <v>#REF!</v>
      </c>
    </row>
    <row r="172" spans="1:63" s="486" customFormat="1" ht="15.75" customHeight="1">
      <c r="A172" s="401">
        <v>50</v>
      </c>
      <c r="B172" s="185" t="s">
        <v>1410</v>
      </c>
      <c r="C172" s="185" t="s">
        <v>641</v>
      </c>
      <c r="D172" s="211">
        <v>1.5</v>
      </c>
      <c r="E172" s="211">
        <v>1</v>
      </c>
      <c r="F172" s="211">
        <v>2</v>
      </c>
      <c r="G172" s="60" t="s">
        <v>620</v>
      </c>
      <c r="H172" s="257" t="s">
        <v>916</v>
      </c>
      <c r="I172" s="250"/>
      <c r="J172" s="250" t="s">
        <v>1067</v>
      </c>
      <c r="K172" s="250"/>
      <c r="L172" s="250"/>
      <c r="M172" s="250"/>
      <c r="N172" s="250"/>
      <c r="O172" s="252" t="s">
        <v>871</v>
      </c>
      <c r="P172" s="252">
        <v>4</v>
      </c>
      <c r="Q172" s="370"/>
      <c r="R172" s="476">
        <v>489</v>
      </c>
      <c r="S172" s="281"/>
      <c r="T172" s="251"/>
      <c r="U172" s="251"/>
      <c r="V172" s="251"/>
      <c r="W172" s="251"/>
      <c r="X172" s="251"/>
      <c r="Y172" s="282"/>
      <c r="Z172" s="282"/>
      <c r="AA172" s="251"/>
      <c r="AB172" s="251"/>
      <c r="AC172" s="251"/>
      <c r="AD172" s="251"/>
      <c r="AE172" s="251"/>
      <c r="AF172" s="283"/>
      <c r="AG172" s="283"/>
      <c r="AH172" s="272"/>
      <c r="AI172" s="272"/>
      <c r="AJ172" s="283"/>
      <c r="AK172" s="488"/>
      <c r="AL172" s="487"/>
      <c r="AM172" s="487"/>
      <c r="AN172" s="487"/>
      <c r="AO172" s="487"/>
      <c r="AP172" s="487"/>
      <c r="AQ172" s="487"/>
      <c r="AR172" s="487"/>
      <c r="AS172" s="487"/>
      <c r="AT172" s="487"/>
      <c r="AU172" s="487"/>
      <c r="AV172" s="487"/>
      <c r="BK172" s="251" t="e">
        <f>VLOOKUP(C172,'اعضاء هيئة التدريس'!#REF!,2,)</f>
        <v>#REF!</v>
      </c>
    </row>
    <row r="173" spans="1:63" s="272" customFormat="1" ht="15.75" customHeight="1">
      <c r="A173" s="6">
        <v>86</v>
      </c>
      <c r="B173" s="90" t="s">
        <v>291</v>
      </c>
      <c r="C173" s="671" t="s">
        <v>641</v>
      </c>
      <c r="D173" s="16">
        <v>1.5</v>
      </c>
      <c r="E173" s="16">
        <v>1</v>
      </c>
      <c r="F173" s="16">
        <v>2</v>
      </c>
      <c r="G173" s="67" t="s">
        <v>620</v>
      </c>
      <c r="H173" s="68" t="s">
        <v>916</v>
      </c>
      <c r="I173" s="69"/>
      <c r="J173" s="602" t="s">
        <v>886</v>
      </c>
      <c r="K173" s="69"/>
      <c r="L173" s="69"/>
      <c r="M173" s="69"/>
      <c r="N173" s="69"/>
      <c r="O173" s="88" t="s">
        <v>894</v>
      </c>
      <c r="P173" s="70"/>
      <c r="Q173" s="70"/>
      <c r="R173" s="495"/>
      <c r="S173" s="495"/>
      <c r="T173" s="70"/>
      <c r="U173" s="70"/>
      <c r="V173" s="3"/>
      <c r="W173" s="3"/>
      <c r="X173" s="70"/>
      <c r="Y173" s="70"/>
      <c r="Z173" s="70"/>
      <c r="AA173" s="70"/>
      <c r="AB173" s="70"/>
      <c r="AC173" s="70"/>
      <c r="AD173" s="70"/>
      <c r="AE173" s="70"/>
      <c r="AF173" s="5"/>
      <c r="AG173" s="91"/>
      <c r="AH173" s="5"/>
      <c r="AI173" s="5"/>
      <c r="AJ173" s="5"/>
      <c r="AK173" s="371"/>
      <c r="AL173" s="283"/>
      <c r="AM173" s="283"/>
      <c r="AN173" s="283"/>
      <c r="AO173" s="283"/>
      <c r="AP173" s="283"/>
      <c r="AQ173" s="283"/>
      <c r="AR173" s="283"/>
      <c r="AS173" s="283"/>
      <c r="AT173" s="283"/>
      <c r="AU173" s="283"/>
      <c r="AV173" s="283"/>
      <c r="BK173" s="251" t="e">
        <f>VLOOKUP(C173,'اعضاء هيئة التدريس'!#REF!,2,)</f>
        <v>#REF!</v>
      </c>
    </row>
    <row r="174" spans="1:63" s="272" customFormat="1" ht="15.75" customHeight="1">
      <c r="A174" s="401">
        <v>51</v>
      </c>
      <c r="B174" s="185" t="s">
        <v>313</v>
      </c>
      <c r="C174" s="185" t="s">
        <v>664</v>
      </c>
      <c r="D174" s="211">
        <v>1.5</v>
      </c>
      <c r="E174" s="211">
        <v>1</v>
      </c>
      <c r="F174" s="211">
        <v>2</v>
      </c>
      <c r="G174" s="347" t="s">
        <v>640</v>
      </c>
      <c r="H174" s="260" t="s">
        <v>928</v>
      </c>
      <c r="I174" s="250"/>
      <c r="J174" s="250"/>
      <c r="K174" s="250"/>
      <c r="L174" s="513" t="s">
        <v>1067</v>
      </c>
      <c r="M174" s="513"/>
      <c r="N174" s="513"/>
      <c r="O174" s="441" t="s">
        <v>1314</v>
      </c>
      <c r="P174" s="441">
        <v>15</v>
      </c>
      <c r="Q174" s="521"/>
      <c r="R174" s="511">
        <v>136</v>
      </c>
      <c r="S174" s="281"/>
      <c r="T174" s="251"/>
      <c r="U174" s="251"/>
      <c r="V174" s="251"/>
      <c r="W174" s="251"/>
      <c r="X174" s="251"/>
      <c r="Y174" s="282"/>
      <c r="Z174" s="282"/>
      <c r="AA174" s="251"/>
      <c r="AB174" s="251"/>
      <c r="AC174" s="251"/>
      <c r="AD174" s="251"/>
      <c r="AE174" s="251"/>
      <c r="AF174" s="283"/>
      <c r="AG174" s="283"/>
      <c r="AJ174" s="283"/>
      <c r="AK174" s="371"/>
      <c r="AL174" s="283"/>
      <c r="AM174" s="283"/>
      <c r="AN174" s="283"/>
      <c r="AO174" s="283"/>
      <c r="AP174" s="283"/>
      <c r="AQ174" s="283"/>
      <c r="AR174" s="283"/>
      <c r="AS174" s="283"/>
      <c r="AT174" s="283"/>
      <c r="AU174" s="283"/>
      <c r="AV174" s="283"/>
      <c r="BK174" s="251" t="e">
        <f>VLOOKUP(C174,'اعضاء هيئة التدريس'!#REF!,2,)</f>
        <v>#REF!</v>
      </c>
    </row>
    <row r="175" spans="1:63" s="272" customFormat="1" ht="15.75" customHeight="1">
      <c r="A175" s="6">
        <v>87</v>
      </c>
      <c r="B175" s="90" t="s">
        <v>313</v>
      </c>
      <c r="C175" s="671" t="s">
        <v>664</v>
      </c>
      <c r="D175" s="16">
        <v>1.5</v>
      </c>
      <c r="E175" s="16">
        <v>1</v>
      </c>
      <c r="F175" s="16">
        <v>2</v>
      </c>
      <c r="G175" s="128" t="s">
        <v>640</v>
      </c>
      <c r="H175" s="68" t="s">
        <v>928</v>
      </c>
      <c r="I175" s="69"/>
      <c r="J175" s="69"/>
      <c r="K175" s="69"/>
      <c r="L175" s="69" t="s">
        <v>886</v>
      </c>
      <c r="M175" s="69"/>
      <c r="N175" s="69"/>
      <c r="O175" s="88" t="s">
        <v>871</v>
      </c>
      <c r="P175" s="70"/>
      <c r="Q175" s="70"/>
      <c r="R175" s="495"/>
      <c r="S175" s="495"/>
      <c r="T175" s="70"/>
      <c r="U175" s="70"/>
      <c r="V175" s="3"/>
      <c r="W175" s="3"/>
      <c r="X175" s="70"/>
      <c r="Y175" s="70"/>
      <c r="Z175" s="70"/>
      <c r="AA175" s="70"/>
      <c r="AB175" s="70"/>
      <c r="AC175" s="70"/>
      <c r="AD175" s="70"/>
      <c r="AE175" s="70"/>
      <c r="AF175" s="495"/>
      <c r="AG175" s="143"/>
      <c r="AH175" s="5"/>
      <c r="AI175" s="5"/>
      <c r="AJ175" s="5"/>
      <c r="AK175" s="371"/>
      <c r="AL175" s="283"/>
      <c r="AM175" s="283"/>
      <c r="AN175" s="283"/>
      <c r="AO175" s="283"/>
      <c r="AP175" s="283"/>
      <c r="AQ175" s="283"/>
      <c r="AR175" s="283"/>
      <c r="AS175" s="283"/>
      <c r="AT175" s="283"/>
      <c r="AU175" s="283"/>
      <c r="AV175" s="283"/>
      <c r="BK175" s="251" t="e">
        <f>VLOOKUP(C175,'اعضاء هيئة التدريس'!#REF!,2,)</f>
        <v>#REF!</v>
      </c>
    </row>
    <row r="176" spans="1:63" s="272" customFormat="1" ht="31.5">
      <c r="A176" s="401">
        <v>52</v>
      </c>
      <c r="B176" s="185" t="s">
        <v>292</v>
      </c>
      <c r="C176" s="185" t="s">
        <v>642</v>
      </c>
      <c r="D176" s="211">
        <v>1.5</v>
      </c>
      <c r="E176" s="211">
        <v>1</v>
      </c>
      <c r="F176" s="211">
        <v>2</v>
      </c>
      <c r="G176" s="60" t="s">
        <v>620</v>
      </c>
      <c r="H176" s="261" t="s">
        <v>917</v>
      </c>
      <c r="I176" s="250"/>
      <c r="J176" s="250"/>
      <c r="K176" s="250"/>
      <c r="L176" s="250" t="s">
        <v>1068</v>
      </c>
      <c r="M176" s="250"/>
      <c r="N176" s="250"/>
      <c r="O176" s="252" t="s">
        <v>890</v>
      </c>
      <c r="P176" s="252">
        <v>16</v>
      </c>
      <c r="Q176" s="370"/>
      <c r="R176" s="476">
        <v>81</v>
      </c>
      <c r="S176" s="281"/>
      <c r="T176" s="251"/>
      <c r="U176" s="251"/>
      <c r="V176" s="251"/>
      <c r="W176" s="251"/>
      <c r="X176" s="251"/>
      <c r="Y176" s="282"/>
      <c r="Z176" s="282"/>
      <c r="AA176" s="251"/>
      <c r="AB176" s="251"/>
      <c r="AC176" s="251"/>
      <c r="AD176" s="251"/>
      <c r="AE176" s="251"/>
      <c r="AF176" s="283"/>
      <c r="AG176" s="283"/>
      <c r="AK176" s="372"/>
      <c r="AL176" s="283"/>
      <c r="AM176" s="283"/>
      <c r="AN176" s="283"/>
      <c r="AO176" s="283"/>
      <c r="AP176" s="283"/>
      <c r="AQ176" s="283"/>
      <c r="AR176" s="283"/>
      <c r="AS176" s="283"/>
      <c r="AT176" s="283"/>
      <c r="AU176" s="283"/>
      <c r="AV176" s="283"/>
      <c r="BK176" s="251" t="e">
        <f>VLOOKUP(C176,'اعضاء هيئة التدريس'!#REF!,2,)</f>
        <v>#REF!</v>
      </c>
    </row>
    <row r="177" spans="1:63" s="272" customFormat="1" ht="24">
      <c r="A177" s="6">
        <v>88</v>
      </c>
      <c r="B177" s="90" t="s">
        <v>292</v>
      </c>
      <c r="C177" s="671" t="s">
        <v>642</v>
      </c>
      <c r="D177" s="16">
        <v>1.5</v>
      </c>
      <c r="E177" s="16">
        <v>1</v>
      </c>
      <c r="F177" s="16">
        <v>2</v>
      </c>
      <c r="G177" s="67" t="s">
        <v>620</v>
      </c>
      <c r="H177" s="72" t="s">
        <v>917</v>
      </c>
      <c r="I177" s="69"/>
      <c r="J177" s="69"/>
      <c r="K177" s="602"/>
      <c r="L177" s="69" t="s">
        <v>905</v>
      </c>
      <c r="M177" s="69"/>
      <c r="N177" s="69"/>
      <c r="O177" s="88" t="s">
        <v>909</v>
      </c>
      <c r="P177" s="70"/>
      <c r="Q177" s="70"/>
      <c r="R177" s="495"/>
      <c r="S177" s="495"/>
      <c r="T177" s="70"/>
      <c r="U177" s="70"/>
      <c r="V177" s="3"/>
      <c r="W177" s="3"/>
      <c r="X177" s="70"/>
      <c r="Y177" s="70"/>
      <c r="Z177" s="70"/>
      <c r="AA177" s="70"/>
      <c r="AB177" s="70"/>
      <c r="AC177" s="70"/>
      <c r="AD177" s="70"/>
      <c r="AE177" s="70"/>
      <c r="AF177" s="5"/>
      <c r="AG177" s="91"/>
      <c r="AH177" s="5"/>
      <c r="AI177" s="5"/>
      <c r="AJ177" s="5"/>
      <c r="AK177" s="371"/>
      <c r="AL177" s="283"/>
      <c r="AM177" s="283"/>
      <c r="AN177" s="283"/>
      <c r="AO177" s="283"/>
      <c r="AP177" s="283"/>
      <c r="AQ177" s="283"/>
      <c r="AR177" s="283"/>
      <c r="AS177" s="283"/>
      <c r="AT177" s="283"/>
      <c r="AU177" s="283"/>
      <c r="AV177" s="283"/>
      <c r="BK177" s="251" t="e">
        <f>VLOOKUP(C177,'اعضاء هيئة التدريس'!#REF!,2,)</f>
        <v>#REF!</v>
      </c>
    </row>
    <row r="178" spans="1:63" s="272" customFormat="1" ht="15.75">
      <c r="A178" s="401">
        <v>53</v>
      </c>
      <c r="B178" s="185" t="s">
        <v>293</v>
      </c>
      <c r="C178" s="185" t="s">
        <v>643</v>
      </c>
      <c r="D178" s="211">
        <v>1.5</v>
      </c>
      <c r="E178" s="211">
        <v>1</v>
      </c>
      <c r="F178" s="211">
        <v>2</v>
      </c>
      <c r="G178" s="60" t="s">
        <v>620</v>
      </c>
      <c r="H178" s="257" t="s">
        <v>918</v>
      </c>
      <c r="I178" s="250"/>
      <c r="J178" s="250"/>
      <c r="K178" s="282"/>
      <c r="L178" s="250"/>
      <c r="M178" s="250" t="s">
        <v>1067</v>
      </c>
      <c r="N178" s="250"/>
      <c r="O178" s="252" t="s">
        <v>876</v>
      </c>
      <c r="P178" s="382">
        <v>20</v>
      </c>
      <c r="Q178" s="370"/>
      <c r="R178" s="265">
        <v>266</v>
      </c>
      <c r="S178" s="281"/>
      <c r="T178" s="251"/>
      <c r="U178" s="251"/>
      <c r="V178" s="251"/>
      <c r="W178" s="251"/>
      <c r="X178" s="251"/>
      <c r="Y178" s="282"/>
      <c r="Z178" s="282"/>
      <c r="AA178" s="251"/>
      <c r="AB178" s="251"/>
      <c r="AC178" s="251"/>
      <c r="AD178" s="251"/>
      <c r="AE178" s="251"/>
      <c r="AF178" s="283"/>
      <c r="AG178" s="283"/>
      <c r="AJ178" s="283"/>
      <c r="AK178" s="371"/>
      <c r="AL178" s="283"/>
      <c r="AM178" s="283"/>
      <c r="AN178" s="283"/>
      <c r="AO178" s="283"/>
      <c r="AP178" s="283"/>
      <c r="AQ178" s="283"/>
      <c r="AR178" s="283"/>
      <c r="AS178" s="283"/>
      <c r="AT178" s="283"/>
      <c r="AU178" s="283"/>
      <c r="AV178" s="283"/>
      <c r="BK178" s="251" t="e">
        <f>VLOOKUP(C178,'اعضاء هيئة التدريس'!#REF!,2,)</f>
        <v>#REF!</v>
      </c>
    </row>
    <row r="179" spans="1:63" s="122" customFormat="1" ht="15.75" customHeight="1">
      <c r="A179" s="6">
        <v>89</v>
      </c>
      <c r="B179" s="90" t="s">
        <v>293</v>
      </c>
      <c r="C179" s="671" t="s">
        <v>643</v>
      </c>
      <c r="D179" s="16">
        <v>1.5</v>
      </c>
      <c r="E179" s="16">
        <v>1</v>
      </c>
      <c r="F179" s="16">
        <v>2</v>
      </c>
      <c r="G179" s="67" t="s">
        <v>620</v>
      </c>
      <c r="H179" s="68" t="s">
        <v>918</v>
      </c>
      <c r="I179" s="69"/>
      <c r="J179" s="69"/>
      <c r="K179" s="69" t="s">
        <v>886</v>
      </c>
      <c r="L179" s="69"/>
      <c r="M179" s="69"/>
      <c r="N179" s="69"/>
      <c r="O179" s="88" t="s">
        <v>879</v>
      </c>
      <c r="P179" s="70"/>
      <c r="Q179" s="70"/>
      <c r="R179" s="70"/>
      <c r="S179" s="495"/>
      <c r="T179" s="70"/>
      <c r="U179" s="70"/>
      <c r="V179" s="3"/>
      <c r="W179" s="3"/>
      <c r="X179" s="70"/>
      <c r="Y179" s="70"/>
      <c r="Z179" s="70"/>
      <c r="AA179" s="70"/>
      <c r="AB179" s="70"/>
      <c r="AC179" s="70"/>
      <c r="AD179" s="70"/>
      <c r="AE179" s="70"/>
      <c r="AF179" s="70"/>
      <c r="AG179" s="91"/>
      <c r="AH179" s="5"/>
      <c r="AI179" s="5"/>
      <c r="AJ179" s="5"/>
      <c r="BK179" s="251" t="e">
        <f>VLOOKUP(C179,'اعضاء هيئة التدريس'!#REF!,2,)</f>
        <v>#REF!</v>
      </c>
    </row>
    <row r="180" spans="1:63" s="122" customFormat="1" ht="15.75" customHeight="1">
      <c r="A180" s="401">
        <v>54</v>
      </c>
      <c r="B180" s="241" t="s">
        <v>311</v>
      </c>
      <c r="C180" s="391" t="s">
        <v>662</v>
      </c>
      <c r="D180" s="211">
        <v>1.5</v>
      </c>
      <c r="E180" s="211">
        <v>1</v>
      </c>
      <c r="F180" s="211">
        <v>2</v>
      </c>
      <c r="G180" s="60" t="s">
        <v>612</v>
      </c>
      <c r="H180" s="257" t="s">
        <v>927</v>
      </c>
      <c r="I180" s="250"/>
      <c r="J180" s="250"/>
      <c r="K180" s="250"/>
      <c r="L180" s="250"/>
      <c r="M180" s="250" t="s">
        <v>1068</v>
      </c>
      <c r="N180" s="250"/>
      <c r="O180" s="386" t="s">
        <v>1320</v>
      </c>
      <c r="P180" s="386">
        <v>21</v>
      </c>
      <c r="Q180" s="427"/>
      <c r="R180" s="282">
        <v>59</v>
      </c>
      <c r="S180" s="283"/>
      <c r="T180" s="283"/>
      <c r="U180" s="283"/>
      <c r="V180" s="283"/>
      <c r="W180" s="283"/>
      <c r="X180" s="283"/>
      <c r="Y180" s="357"/>
      <c r="Z180" s="357"/>
      <c r="AA180" s="283"/>
      <c r="AB180" s="283"/>
      <c r="AC180" s="283"/>
      <c r="AD180" s="283"/>
      <c r="AE180" s="283"/>
      <c r="AF180" s="283"/>
      <c r="AG180" s="283"/>
      <c r="AH180" s="272"/>
      <c r="AI180" s="272"/>
      <c r="AJ180" s="283"/>
      <c r="BK180" s="251" t="e">
        <f>VLOOKUP(C180,'اعضاء هيئة التدريس'!#REF!,2,)</f>
        <v>#REF!</v>
      </c>
    </row>
    <row r="181" spans="1:63" s="417" customFormat="1" ht="15.75" customHeight="1">
      <c r="A181" s="6">
        <v>90</v>
      </c>
      <c r="B181" s="90" t="s">
        <v>311</v>
      </c>
      <c r="C181" s="673" t="s">
        <v>662</v>
      </c>
      <c r="D181" s="16">
        <v>1.5</v>
      </c>
      <c r="E181" s="16">
        <v>1</v>
      </c>
      <c r="F181" s="16">
        <v>2</v>
      </c>
      <c r="G181" s="67" t="s">
        <v>612</v>
      </c>
      <c r="H181" s="68" t="s">
        <v>927</v>
      </c>
      <c r="I181" s="69"/>
      <c r="J181" s="69"/>
      <c r="K181" s="69"/>
      <c r="L181" s="69"/>
      <c r="M181" s="69" t="s">
        <v>897</v>
      </c>
      <c r="N181" s="69"/>
      <c r="O181" s="88" t="s">
        <v>909</v>
      </c>
      <c r="P181" s="70"/>
      <c r="Q181" s="70"/>
      <c r="R181" s="70"/>
      <c r="S181" s="495"/>
      <c r="T181" s="70"/>
      <c r="U181" s="70"/>
      <c r="V181" s="3"/>
      <c r="W181" s="3"/>
      <c r="X181" s="70"/>
      <c r="Y181" s="70"/>
      <c r="Z181" s="70"/>
      <c r="AA181" s="70"/>
      <c r="AB181" s="70"/>
      <c r="AC181" s="70"/>
      <c r="AD181" s="70"/>
      <c r="AE181" s="70"/>
      <c r="AF181" s="5"/>
      <c r="AG181" s="91"/>
      <c r="AH181" s="5"/>
      <c r="AI181" s="5"/>
      <c r="AJ181" s="5"/>
      <c r="AK181" s="221"/>
      <c r="AL181" s="221"/>
      <c r="BK181" s="251" t="e">
        <f>VLOOKUP(C181,'اعضاء هيئة التدريس'!#REF!,2,)</f>
        <v>#REF!</v>
      </c>
    </row>
    <row r="182" spans="1:63" s="221" customFormat="1" ht="15.75" customHeight="1">
      <c r="A182" s="401">
        <v>55</v>
      </c>
      <c r="B182" s="185" t="s">
        <v>271</v>
      </c>
      <c r="C182" s="391" t="s">
        <v>621</v>
      </c>
      <c r="D182" s="211">
        <v>1.5</v>
      </c>
      <c r="E182" s="211">
        <v>1</v>
      </c>
      <c r="F182" s="211">
        <v>2</v>
      </c>
      <c r="G182" s="60" t="s">
        <v>620</v>
      </c>
      <c r="H182" s="257" t="s">
        <v>901</v>
      </c>
      <c r="I182" s="569"/>
      <c r="J182" s="250"/>
      <c r="K182" s="250" t="s">
        <v>1070</v>
      </c>
      <c r="L182" s="250"/>
      <c r="M182" s="250"/>
      <c r="N182" s="250"/>
      <c r="O182" s="252" t="s">
        <v>968</v>
      </c>
      <c r="P182" s="386">
        <v>13</v>
      </c>
      <c r="Q182" s="370"/>
      <c r="R182" s="265">
        <v>281</v>
      </c>
      <c r="S182" s="281"/>
      <c r="T182" s="251"/>
      <c r="U182" s="251"/>
      <c r="V182" s="251"/>
      <c r="W182" s="251"/>
      <c r="X182" s="251"/>
      <c r="Y182" s="282"/>
      <c r="Z182" s="282"/>
      <c r="AA182" s="251"/>
      <c r="AB182" s="251"/>
      <c r="AC182" s="251"/>
      <c r="AD182" s="251"/>
      <c r="AE182" s="251"/>
      <c r="AF182" s="251"/>
      <c r="AG182" s="283"/>
      <c r="AH182" s="272"/>
      <c r="AI182" s="272"/>
      <c r="AJ182" s="283"/>
      <c r="BK182" s="251" t="e">
        <f>VLOOKUP(C182,'اعضاء هيئة التدريس'!#REF!,2,)</f>
        <v>#REF!</v>
      </c>
    </row>
    <row r="183" spans="1:63" s="221" customFormat="1" ht="15.75" customHeight="1">
      <c r="A183" s="6">
        <v>91</v>
      </c>
      <c r="B183" s="90" t="s">
        <v>271</v>
      </c>
      <c r="C183" s="673" t="s">
        <v>621</v>
      </c>
      <c r="D183" s="16">
        <v>1.5</v>
      </c>
      <c r="E183" s="16">
        <v>1</v>
      </c>
      <c r="F183" s="16">
        <v>2</v>
      </c>
      <c r="G183" s="67" t="s">
        <v>620</v>
      </c>
      <c r="H183" s="68" t="s">
        <v>901</v>
      </c>
      <c r="I183" s="602"/>
      <c r="J183" s="69"/>
      <c r="K183" s="120" t="s">
        <v>1139</v>
      </c>
      <c r="L183" s="69"/>
      <c r="M183" s="69"/>
      <c r="N183" s="69"/>
      <c r="O183" s="88" t="s">
        <v>884</v>
      </c>
      <c r="P183" s="70"/>
      <c r="Q183" s="70"/>
      <c r="R183" s="70"/>
      <c r="S183" s="495"/>
      <c r="T183" s="70"/>
      <c r="U183" s="70"/>
      <c r="V183" s="3"/>
      <c r="W183" s="3"/>
      <c r="X183" s="70"/>
      <c r="Y183" s="70"/>
      <c r="Z183" s="70"/>
      <c r="AA183" s="70"/>
      <c r="AB183" s="70"/>
      <c r="AC183" s="70"/>
      <c r="AD183" s="70"/>
      <c r="AE183" s="70"/>
      <c r="AF183" s="70"/>
      <c r="AG183" s="91"/>
      <c r="AH183" s="5"/>
      <c r="AI183" s="5"/>
      <c r="AJ183" s="5"/>
      <c r="BK183" s="251" t="e">
        <f>VLOOKUP(C183,'اعضاء هيئة التدريس'!#REF!,2,)</f>
        <v>#REF!</v>
      </c>
    </row>
    <row r="184" spans="1:63" s="122" customFormat="1" ht="15.75" customHeight="1">
      <c r="A184" s="401">
        <v>56</v>
      </c>
      <c r="B184" s="185" t="s">
        <v>314</v>
      </c>
      <c r="C184" s="391" t="s">
        <v>665</v>
      </c>
      <c r="D184" s="211">
        <v>1.5</v>
      </c>
      <c r="E184" s="211">
        <v>1</v>
      </c>
      <c r="F184" s="211">
        <v>2</v>
      </c>
      <c r="G184" s="347" t="s">
        <v>620</v>
      </c>
      <c r="H184" s="257" t="s">
        <v>1328</v>
      </c>
      <c r="I184" s="250"/>
      <c r="J184" s="250"/>
      <c r="K184" s="250"/>
      <c r="L184" s="250"/>
      <c r="M184" s="250"/>
      <c r="N184" s="250" t="s">
        <v>1070</v>
      </c>
      <c r="O184" s="252" t="s">
        <v>890</v>
      </c>
      <c r="P184" s="252">
        <v>27</v>
      </c>
      <c r="Q184" s="370"/>
      <c r="R184" s="265">
        <v>15</v>
      </c>
      <c r="S184" s="283"/>
      <c r="T184" s="283"/>
      <c r="U184" s="283"/>
      <c r="V184" s="283"/>
      <c r="W184" s="283"/>
      <c r="X184" s="283"/>
      <c r="Y184" s="357"/>
      <c r="Z184" s="357"/>
      <c r="AA184" s="283"/>
      <c r="AB184" s="283"/>
      <c r="AC184" s="283"/>
      <c r="AD184" s="283"/>
      <c r="AE184" s="283"/>
      <c r="AF184" s="283"/>
      <c r="AG184" s="283"/>
      <c r="AH184" s="272"/>
      <c r="AI184" s="251"/>
      <c r="AJ184" s="251"/>
      <c r="AK184" s="4"/>
      <c r="AL184" s="385"/>
      <c r="AN184" s="422"/>
      <c r="BK184" s="251" t="e">
        <f>VLOOKUP(C184,'اعضاء هيئة التدريس'!#REF!,2,)</f>
        <v>#REF!</v>
      </c>
    </row>
    <row r="185" spans="1:63" s="272" customFormat="1" ht="15.75" customHeight="1">
      <c r="A185" s="6">
        <v>92</v>
      </c>
      <c r="B185" s="90" t="s">
        <v>314</v>
      </c>
      <c r="C185" s="673" t="s">
        <v>665</v>
      </c>
      <c r="D185" s="16">
        <v>1.5</v>
      </c>
      <c r="E185" s="16">
        <v>1</v>
      </c>
      <c r="F185" s="16">
        <v>2</v>
      </c>
      <c r="G185" s="128" t="s">
        <v>620</v>
      </c>
      <c r="H185" s="68" t="s">
        <v>929</v>
      </c>
      <c r="I185" s="69"/>
      <c r="J185" s="69"/>
      <c r="K185" s="69"/>
      <c r="L185" s="69"/>
      <c r="M185" s="69"/>
      <c r="N185" s="69" t="s">
        <v>893</v>
      </c>
      <c r="O185" s="88" t="s">
        <v>884</v>
      </c>
      <c r="P185" s="70"/>
      <c r="Q185" s="70"/>
      <c r="R185" s="70"/>
      <c r="S185" s="495"/>
      <c r="T185" s="70"/>
      <c r="U185" s="70"/>
      <c r="V185" s="3"/>
      <c r="W185" s="3"/>
      <c r="X185" s="70"/>
      <c r="Y185" s="70"/>
      <c r="Z185" s="70"/>
      <c r="AA185" s="70"/>
      <c r="AB185" s="70"/>
      <c r="AC185" s="70"/>
      <c r="AD185" s="70"/>
      <c r="AE185" s="70"/>
      <c r="AF185" s="5"/>
      <c r="AG185" s="91"/>
      <c r="AH185" s="5"/>
      <c r="AI185" s="5"/>
      <c r="AJ185" s="5"/>
      <c r="AK185" s="372"/>
      <c r="AL185" s="283"/>
      <c r="AM185" s="283"/>
      <c r="AN185" s="283"/>
      <c r="AO185" s="283"/>
      <c r="AP185" s="283"/>
      <c r="AQ185" s="283"/>
      <c r="AR185" s="283"/>
      <c r="AS185" s="283"/>
      <c r="AT185" s="283"/>
      <c r="AU185" s="283"/>
      <c r="AV185" s="283"/>
      <c r="BK185" s="251" t="e">
        <f>VLOOKUP(C185,'اعضاء هيئة التدريس'!#REF!,2,)</f>
        <v>#REF!</v>
      </c>
    </row>
    <row r="186" spans="1:63" s="272" customFormat="1" ht="15.75" customHeight="1">
      <c r="A186" s="401">
        <v>57</v>
      </c>
      <c r="B186" s="185" t="s">
        <v>315</v>
      </c>
      <c r="C186" s="391" t="s">
        <v>666</v>
      </c>
      <c r="D186" s="211">
        <v>1.5</v>
      </c>
      <c r="E186" s="211">
        <v>1</v>
      </c>
      <c r="F186" s="211">
        <v>2</v>
      </c>
      <c r="G186" s="347" t="s">
        <v>637</v>
      </c>
      <c r="H186" s="278" t="s">
        <v>1296</v>
      </c>
      <c r="I186" s="250"/>
      <c r="J186" s="250"/>
      <c r="K186" s="250"/>
      <c r="L186" s="250" t="s">
        <v>1139</v>
      </c>
      <c r="M186" s="250"/>
      <c r="N186" s="250"/>
      <c r="O186" s="252" t="s">
        <v>884</v>
      </c>
      <c r="P186" s="252">
        <v>18</v>
      </c>
      <c r="Q186" s="370"/>
      <c r="R186" s="476">
        <v>57</v>
      </c>
      <c r="S186" s="281"/>
      <c r="T186" s="251"/>
      <c r="U186" s="251"/>
      <c r="V186" s="251"/>
      <c r="W186" s="251"/>
      <c r="X186" s="251"/>
      <c r="Y186" s="282"/>
      <c r="Z186" s="282"/>
      <c r="AA186" s="251"/>
      <c r="AB186" s="251"/>
      <c r="AC186" s="251"/>
      <c r="AD186" s="251"/>
      <c r="AE186" s="251"/>
      <c r="AF186" s="281"/>
      <c r="AG186" s="251"/>
      <c r="AJ186" s="283"/>
      <c r="AK186" s="371"/>
      <c r="AL186" s="283"/>
      <c r="AM186" s="283"/>
      <c r="AN186" s="283"/>
      <c r="AO186" s="283"/>
      <c r="AP186" s="283"/>
      <c r="AQ186" s="283"/>
      <c r="AR186" s="283"/>
      <c r="AS186" s="283"/>
      <c r="AT186" s="283"/>
      <c r="AU186" s="283"/>
      <c r="AV186" s="283"/>
      <c r="BK186" s="251" t="e">
        <f>VLOOKUP(C186,'اعضاء هيئة التدريس'!#REF!,2,)</f>
        <v>#REF!</v>
      </c>
    </row>
    <row r="187" spans="1:63">
      <c r="A187" s="6">
        <v>93</v>
      </c>
      <c r="B187" s="90" t="s">
        <v>315</v>
      </c>
      <c r="C187" s="673" t="s">
        <v>666</v>
      </c>
      <c r="D187" s="16">
        <v>1.5</v>
      </c>
      <c r="E187" s="16">
        <v>1</v>
      </c>
      <c r="F187" s="16">
        <v>2</v>
      </c>
      <c r="G187" s="128" t="s">
        <v>637</v>
      </c>
      <c r="H187" s="72" t="s">
        <v>930</v>
      </c>
      <c r="I187" s="69"/>
      <c r="J187" s="69"/>
      <c r="K187" s="69"/>
      <c r="L187" s="69" t="s">
        <v>893</v>
      </c>
      <c r="M187" s="69"/>
      <c r="N187" s="69"/>
      <c r="O187" s="88" t="s">
        <v>890</v>
      </c>
      <c r="P187" s="70"/>
      <c r="Q187" s="70"/>
      <c r="R187" s="495"/>
      <c r="S187" s="495"/>
      <c r="T187" s="642"/>
      <c r="U187" s="642"/>
      <c r="V187" s="496"/>
      <c r="W187" s="496"/>
      <c r="X187" s="642"/>
      <c r="Y187" s="642"/>
      <c r="Z187" s="642"/>
      <c r="AA187" s="642"/>
      <c r="AB187" s="642"/>
      <c r="AC187" s="642"/>
      <c r="AD187" s="642"/>
      <c r="AE187" s="5"/>
      <c r="AF187" s="5"/>
      <c r="AG187" s="91"/>
      <c r="AH187" s="5"/>
      <c r="AI187" s="5"/>
      <c r="AJ187" s="5"/>
      <c r="BK187" s="251" t="e">
        <f>VLOOKUP(C187,'اعضاء هيئة التدريس'!#REF!,2,)</f>
        <v>#REF!</v>
      </c>
    </row>
    <row r="188" spans="1:63" s="272" customFormat="1" ht="15.75" customHeight="1">
      <c r="A188" s="401">
        <v>58</v>
      </c>
      <c r="B188" s="185" t="s">
        <v>316</v>
      </c>
      <c r="C188" s="391" t="s">
        <v>667</v>
      </c>
      <c r="D188" s="211">
        <v>1</v>
      </c>
      <c r="E188" s="211" t="s">
        <v>816</v>
      </c>
      <c r="F188" s="211">
        <v>1</v>
      </c>
      <c r="G188" s="347" t="s">
        <v>627</v>
      </c>
      <c r="H188" s="261" t="s">
        <v>931</v>
      </c>
      <c r="I188" s="250"/>
      <c r="J188" s="250" t="s">
        <v>1119</v>
      </c>
      <c r="K188" s="250"/>
      <c r="L188" s="250"/>
      <c r="M188" s="250"/>
      <c r="N188" s="250"/>
      <c r="O188" s="252" t="s">
        <v>968</v>
      </c>
      <c r="P188" s="445">
        <v>6</v>
      </c>
      <c r="Q188" s="280"/>
      <c r="R188" s="476">
        <v>177</v>
      </c>
      <c r="S188" s="281"/>
      <c r="T188" s="251"/>
      <c r="U188" s="251"/>
      <c r="V188" s="251"/>
      <c r="W188" s="251"/>
      <c r="X188" s="251"/>
      <c r="Y188" s="282"/>
      <c r="Z188" s="282"/>
      <c r="AA188" s="251"/>
      <c r="AB188" s="251"/>
      <c r="AC188" s="251"/>
      <c r="AD188" s="251"/>
      <c r="AE188" s="251"/>
      <c r="AJ188" s="283"/>
      <c r="AK188" s="371"/>
      <c r="AL188" s="283"/>
      <c r="AM188" s="283"/>
      <c r="AN188" s="283"/>
      <c r="AO188" s="283"/>
      <c r="AP188" s="283"/>
      <c r="AQ188" s="283"/>
      <c r="AR188" s="283"/>
      <c r="AS188" s="283"/>
      <c r="AT188" s="283"/>
      <c r="AU188" s="283"/>
      <c r="AV188" s="283"/>
      <c r="BK188" s="251" t="e">
        <f>VLOOKUP(C188,'اعضاء هيئة التدريس'!#REF!,2,)</f>
        <v>#REF!</v>
      </c>
    </row>
    <row r="189" spans="1:63" s="272" customFormat="1" ht="15.75" customHeight="1">
      <c r="A189" s="6">
        <v>94</v>
      </c>
      <c r="B189" s="90" t="s">
        <v>316</v>
      </c>
      <c r="C189" s="673" t="s">
        <v>667</v>
      </c>
      <c r="D189" s="16">
        <v>1</v>
      </c>
      <c r="E189" s="16" t="s">
        <v>816</v>
      </c>
      <c r="F189" s="16">
        <v>1</v>
      </c>
      <c r="G189" s="128" t="s">
        <v>627</v>
      </c>
      <c r="H189" s="72" t="s">
        <v>931</v>
      </c>
      <c r="I189" s="69"/>
      <c r="J189" s="69" t="s">
        <v>932</v>
      </c>
      <c r="K189" s="69"/>
      <c r="L189" s="69"/>
      <c r="M189" s="69"/>
      <c r="N189" s="619"/>
      <c r="O189" s="88" t="s">
        <v>894</v>
      </c>
      <c r="P189" s="70"/>
      <c r="Q189" s="70"/>
      <c r="R189" s="495"/>
      <c r="S189" s="495"/>
      <c r="T189" s="70"/>
      <c r="U189" s="70"/>
      <c r="V189" s="3"/>
      <c r="W189" s="3"/>
      <c r="X189" s="70"/>
      <c r="Y189" s="70"/>
      <c r="Z189" s="70"/>
      <c r="AA189" s="70"/>
      <c r="AB189" s="70"/>
      <c r="AC189" s="70"/>
      <c r="AD189" s="70"/>
      <c r="AE189" s="70"/>
      <c r="AF189" s="495"/>
      <c r="AG189" s="143"/>
      <c r="AH189" s="5"/>
      <c r="AI189" s="5"/>
      <c r="AJ189" s="5"/>
      <c r="AK189" s="371"/>
      <c r="AL189" s="283"/>
      <c r="AM189" s="283"/>
      <c r="AN189" s="283"/>
      <c r="AO189" s="283"/>
      <c r="AP189" s="283"/>
      <c r="AQ189" s="283"/>
      <c r="AR189" s="283"/>
      <c r="AS189" s="283"/>
      <c r="AT189" s="283"/>
      <c r="AU189" s="283"/>
      <c r="AV189" s="283"/>
      <c r="BK189" s="251" t="e">
        <f>VLOOKUP(C189,'اعضاء هيئة التدريس'!#REF!,2,)</f>
        <v>#REF!</v>
      </c>
    </row>
    <row r="190" spans="1:63" s="272" customFormat="1" ht="15.75" customHeight="1">
      <c r="A190" s="6">
        <v>95</v>
      </c>
      <c r="B190" s="143" t="s">
        <v>1145</v>
      </c>
      <c r="C190" s="674" t="s">
        <v>667</v>
      </c>
      <c r="D190" s="144">
        <v>1</v>
      </c>
      <c r="E190" s="144"/>
      <c r="F190" s="144">
        <v>1</v>
      </c>
      <c r="G190" s="21"/>
      <c r="H190" s="49" t="s">
        <v>919</v>
      </c>
      <c r="I190" s="145"/>
      <c r="J190" s="145"/>
      <c r="K190" s="146"/>
      <c r="L190" s="145"/>
      <c r="M190" s="146" t="s">
        <v>1119</v>
      </c>
      <c r="N190" s="621"/>
      <c r="O190" s="95"/>
      <c r="P190" s="143"/>
      <c r="Q190" s="143"/>
      <c r="R190" s="414"/>
      <c r="S190" s="414"/>
      <c r="T190" s="143"/>
      <c r="U190" s="143"/>
      <c r="V190" s="4"/>
      <c r="W190" s="4"/>
      <c r="X190" s="143"/>
      <c r="Y190" s="143"/>
      <c r="Z190" s="143"/>
      <c r="AA190" s="143"/>
      <c r="AB190" s="143"/>
      <c r="AC190" s="143"/>
      <c r="AD190" s="143"/>
      <c r="AE190" s="70"/>
      <c r="AF190" s="495"/>
      <c r="AG190" s="143"/>
      <c r="AH190" s="5"/>
      <c r="AI190" s="5"/>
      <c r="AJ190" s="5"/>
      <c r="AK190" s="371"/>
      <c r="AL190" s="283"/>
      <c r="AM190" s="283"/>
      <c r="AN190" s="283"/>
      <c r="AO190" s="283"/>
      <c r="AP190" s="283"/>
      <c r="AQ190" s="283"/>
      <c r="AR190" s="283"/>
      <c r="AS190" s="283"/>
      <c r="AT190" s="283"/>
      <c r="AU190" s="283"/>
      <c r="AV190" s="283"/>
      <c r="BK190" s="251" t="e">
        <f>VLOOKUP(C190,'اعضاء هيئة التدريس'!#REF!,2,)</f>
        <v>#REF!</v>
      </c>
    </row>
    <row r="191" spans="1:63" s="272" customFormat="1" ht="28.5">
      <c r="A191" s="401">
        <v>59</v>
      </c>
      <c r="B191" s="185" t="s">
        <v>317</v>
      </c>
      <c r="C191" s="391" t="s">
        <v>668</v>
      </c>
      <c r="D191" s="211">
        <v>1.5</v>
      </c>
      <c r="E191" s="211">
        <v>1</v>
      </c>
      <c r="F191" s="211">
        <v>2</v>
      </c>
      <c r="G191" s="60" t="s">
        <v>627</v>
      </c>
      <c r="H191" s="261" t="s">
        <v>1299</v>
      </c>
      <c r="I191" s="250"/>
      <c r="J191" s="250"/>
      <c r="K191" s="250"/>
      <c r="L191" s="250"/>
      <c r="M191" s="250" t="s">
        <v>1067</v>
      </c>
      <c r="N191" s="623"/>
      <c r="O191" s="252" t="s">
        <v>890</v>
      </c>
      <c r="P191" s="382">
        <v>20</v>
      </c>
      <c r="Q191" s="370"/>
      <c r="R191" s="476">
        <v>116</v>
      </c>
      <c r="S191" s="281"/>
      <c r="T191" s="251"/>
      <c r="U191" s="251"/>
      <c r="V191" s="251"/>
      <c r="W191" s="251"/>
      <c r="X191" s="251"/>
      <c r="Y191" s="282"/>
      <c r="Z191" s="282"/>
      <c r="AA191" s="251"/>
      <c r="AB191" s="251"/>
      <c r="AC191" s="251"/>
      <c r="AD191" s="251"/>
      <c r="AE191" s="251"/>
      <c r="AF191" s="281"/>
      <c r="AG191" s="251"/>
      <c r="AJ191" s="283"/>
      <c r="AK191" s="371"/>
      <c r="AL191" s="283"/>
      <c r="AM191" s="283"/>
      <c r="AN191" s="283"/>
      <c r="AO191" s="283"/>
      <c r="AP191" s="283"/>
      <c r="AQ191" s="283"/>
      <c r="AR191" s="283"/>
      <c r="AS191" s="283"/>
      <c r="AT191" s="283"/>
      <c r="AU191" s="283"/>
      <c r="AV191" s="283"/>
      <c r="BK191" s="251" t="e">
        <f>VLOOKUP(C191,'اعضاء هيئة التدريس'!#REF!,2,)</f>
        <v>#REF!</v>
      </c>
    </row>
    <row r="192" spans="1:63" s="285" customFormat="1" ht="24">
      <c r="A192" s="6">
        <v>96</v>
      </c>
      <c r="B192" s="90" t="s">
        <v>317</v>
      </c>
      <c r="C192" s="673" t="s">
        <v>668</v>
      </c>
      <c r="D192" s="16">
        <v>1.5</v>
      </c>
      <c r="E192" s="16">
        <v>1</v>
      </c>
      <c r="F192" s="16">
        <v>2</v>
      </c>
      <c r="G192" s="128"/>
      <c r="H192" s="72" t="s">
        <v>933</v>
      </c>
      <c r="I192" s="69"/>
      <c r="J192" s="69"/>
      <c r="K192" s="69"/>
      <c r="L192" s="69"/>
      <c r="M192" s="69" t="s">
        <v>886</v>
      </c>
      <c r="N192" s="619"/>
      <c r="O192" s="88" t="s">
        <v>890</v>
      </c>
      <c r="P192" s="70"/>
      <c r="Q192" s="70"/>
      <c r="R192" s="495"/>
      <c r="S192" s="495"/>
      <c r="T192" s="70"/>
      <c r="U192" s="70"/>
      <c r="V192" s="3"/>
      <c r="W192" s="3"/>
      <c r="X192" s="70"/>
      <c r="Y192" s="70"/>
      <c r="Z192" s="70"/>
      <c r="AA192" s="70"/>
      <c r="AB192" s="70"/>
      <c r="AC192" s="70"/>
      <c r="AD192" s="70"/>
      <c r="AE192" s="70"/>
      <c r="AF192" s="495"/>
      <c r="AG192" s="143"/>
      <c r="AH192" s="5"/>
      <c r="AI192" s="5"/>
      <c r="AJ192" s="5"/>
      <c r="AK192" s="373"/>
      <c r="AL192" s="284"/>
      <c r="AM192" s="284"/>
      <c r="AN192" s="284"/>
      <c r="AO192" s="284"/>
      <c r="AP192" s="284"/>
      <c r="AQ192" s="284"/>
      <c r="AR192" s="284"/>
      <c r="AS192" s="284"/>
      <c r="AT192" s="284"/>
      <c r="AU192" s="284"/>
      <c r="AV192" s="284"/>
      <c r="BK192" s="251" t="e">
        <f>VLOOKUP(C192,'اعضاء هيئة التدريس'!#REF!,2,)</f>
        <v>#REF!</v>
      </c>
    </row>
    <row r="193" spans="1:63" s="272" customFormat="1" ht="15.75" customHeight="1">
      <c r="A193" s="6">
        <v>97</v>
      </c>
      <c r="B193" s="90" t="s">
        <v>294</v>
      </c>
      <c r="C193" s="673" t="s">
        <v>668</v>
      </c>
      <c r="D193" s="16">
        <v>1.5</v>
      </c>
      <c r="E193" s="16">
        <v>1</v>
      </c>
      <c r="F193" s="16">
        <v>2</v>
      </c>
      <c r="G193" s="67" t="s">
        <v>620</v>
      </c>
      <c r="H193" s="68" t="s">
        <v>903</v>
      </c>
      <c r="I193" s="69"/>
      <c r="J193" s="69" t="s">
        <v>886</v>
      </c>
      <c r="K193" s="69"/>
      <c r="L193" s="602"/>
      <c r="M193" s="69"/>
      <c r="N193" s="619"/>
      <c r="O193" s="88" t="s">
        <v>871</v>
      </c>
      <c r="P193" s="70"/>
      <c r="Q193" s="70"/>
      <c r="R193" s="495"/>
      <c r="S193" s="495"/>
      <c r="T193" s="70"/>
      <c r="U193" s="70"/>
      <c r="V193" s="3"/>
      <c r="W193" s="3"/>
      <c r="X193" s="70"/>
      <c r="Y193" s="70"/>
      <c r="Z193" s="70"/>
      <c r="AA193" s="70"/>
      <c r="AB193" s="70"/>
      <c r="AC193" s="70"/>
      <c r="AD193" s="70"/>
      <c r="AE193" s="70"/>
      <c r="AF193" s="495"/>
      <c r="AG193" s="143"/>
      <c r="AH193" s="5"/>
      <c r="AI193" s="5"/>
      <c r="AJ193" s="5"/>
      <c r="AK193" s="372"/>
      <c r="AL193" s="283"/>
      <c r="AM193" s="283"/>
      <c r="AN193" s="283"/>
      <c r="AO193" s="283"/>
      <c r="AP193" s="283"/>
      <c r="AQ193" s="283"/>
      <c r="AR193" s="283"/>
      <c r="AS193" s="283"/>
      <c r="AT193" s="283"/>
      <c r="AU193" s="283"/>
      <c r="AV193" s="283"/>
      <c r="BK193" s="251" t="e">
        <f>VLOOKUP(C193,'اعضاء هيئة التدريس'!#REF!,2,)</f>
        <v>#REF!</v>
      </c>
    </row>
    <row r="194" spans="1:63" s="272" customFormat="1" ht="15.75" customHeight="1">
      <c r="A194" s="401">
        <v>60</v>
      </c>
      <c r="B194" s="251" t="s">
        <v>1229</v>
      </c>
      <c r="C194" s="259" t="s">
        <v>1230</v>
      </c>
      <c r="D194" s="252">
        <v>0</v>
      </c>
      <c r="E194" s="252">
        <v>4</v>
      </c>
      <c r="F194" s="252">
        <v>2</v>
      </c>
      <c r="G194" s="287"/>
      <c r="H194" s="266" t="s">
        <v>919</v>
      </c>
      <c r="I194" s="265"/>
      <c r="J194" s="265"/>
      <c r="K194" s="237"/>
      <c r="L194" s="265"/>
      <c r="M194" s="237"/>
      <c r="N194" s="618"/>
      <c r="O194" s="386" t="s">
        <v>892</v>
      </c>
      <c r="P194" s="250"/>
      <c r="Q194" s="355"/>
      <c r="R194" s="476">
        <v>114</v>
      </c>
      <c r="S194" s="281"/>
      <c r="T194" s="251"/>
      <c r="U194" s="251"/>
      <c r="V194" s="251"/>
      <c r="W194" s="251"/>
      <c r="X194" s="251"/>
      <c r="Y194" s="282"/>
      <c r="Z194" s="282"/>
      <c r="AA194" s="251"/>
      <c r="AB194" s="251"/>
      <c r="AC194" s="251"/>
      <c r="AD194" s="251"/>
      <c r="AE194" s="251"/>
      <c r="AF194" s="281"/>
      <c r="AG194" s="251"/>
      <c r="AJ194" s="283"/>
      <c r="AK194" s="372"/>
      <c r="AL194" s="283"/>
      <c r="AM194" s="283"/>
      <c r="AN194" s="283"/>
      <c r="AO194" s="283"/>
      <c r="AP194" s="283"/>
      <c r="AQ194" s="283"/>
      <c r="AR194" s="283"/>
      <c r="AS194" s="283"/>
      <c r="AT194" s="283"/>
      <c r="AU194" s="283"/>
      <c r="AV194" s="283"/>
      <c r="BK194" s="251" t="e">
        <f>VLOOKUP(C194,'اعضاء هيئة التدريس'!#REF!,2,)</f>
        <v>#REF!</v>
      </c>
    </row>
    <row r="195" spans="1:63" s="272" customFormat="1">
      <c r="A195" s="6">
        <v>98</v>
      </c>
      <c r="B195" s="143" t="s">
        <v>1229</v>
      </c>
      <c r="C195" s="674" t="s">
        <v>1230</v>
      </c>
      <c r="D195" s="144" t="s">
        <v>842</v>
      </c>
      <c r="E195" s="144">
        <v>4</v>
      </c>
      <c r="F195" s="144">
        <v>2</v>
      </c>
      <c r="G195" s="21"/>
      <c r="H195" s="49" t="s">
        <v>919</v>
      </c>
      <c r="I195" s="145"/>
      <c r="J195" s="605"/>
      <c r="K195" s="146"/>
      <c r="L195" s="145"/>
      <c r="M195" s="146"/>
      <c r="N195" s="621"/>
      <c r="O195" s="95"/>
      <c r="P195" s="143"/>
      <c r="Q195" s="143"/>
      <c r="R195" s="414"/>
      <c r="S195" s="414"/>
      <c r="T195" s="143"/>
      <c r="U195" s="143"/>
      <c r="V195" s="4"/>
      <c r="W195" s="4"/>
      <c r="X195" s="143"/>
      <c r="Y195" s="143"/>
      <c r="Z195" s="143"/>
      <c r="AA195" s="143"/>
      <c r="AB195" s="143"/>
      <c r="AC195" s="143"/>
      <c r="AD195" s="143"/>
      <c r="AE195" s="70"/>
      <c r="AF195" s="495"/>
      <c r="AG195" s="143"/>
      <c r="AH195" s="5"/>
      <c r="AI195" s="5"/>
      <c r="AJ195" s="5"/>
      <c r="AK195" s="371"/>
      <c r="AL195" s="283"/>
      <c r="AM195" s="283"/>
      <c r="AN195" s="283"/>
      <c r="AO195" s="283"/>
      <c r="AP195" s="283"/>
      <c r="AQ195" s="283"/>
      <c r="AR195" s="283"/>
      <c r="AS195" s="283"/>
      <c r="AT195" s="283"/>
      <c r="AU195" s="283"/>
      <c r="AV195" s="283"/>
      <c r="BK195" s="251" t="e">
        <f>VLOOKUP(C195,'اعضاء هيئة التدريس'!#REF!,2,)</f>
        <v>#REF!</v>
      </c>
    </row>
    <row r="196" spans="1:63" s="285" customFormat="1" ht="22.5" customHeight="1">
      <c r="A196" s="470"/>
      <c r="B196" s="236" t="s">
        <v>1428</v>
      </c>
      <c r="C196" s="185" t="s">
        <v>1429</v>
      </c>
      <c r="D196" s="87">
        <v>1</v>
      </c>
      <c r="E196" s="87">
        <v>0</v>
      </c>
      <c r="F196" s="87">
        <v>1</v>
      </c>
      <c r="G196" s="27" t="s">
        <v>1430</v>
      </c>
      <c r="H196" s="266" t="s">
        <v>919</v>
      </c>
      <c r="I196" s="385"/>
      <c r="J196" s="385"/>
      <c r="K196" s="471"/>
      <c r="L196" s="471"/>
      <c r="M196" s="471"/>
      <c r="N196" s="622"/>
      <c r="O196" s="472" t="s">
        <v>1448</v>
      </c>
      <c r="P196" s="475"/>
      <c r="Q196" s="475"/>
      <c r="R196" s="509">
        <v>1</v>
      </c>
      <c r="S196" s="657"/>
      <c r="T196" s="475"/>
      <c r="U196" s="475"/>
      <c r="V196" s="475"/>
      <c r="W196" s="475"/>
      <c r="X196" s="475"/>
      <c r="Y196" s="475"/>
      <c r="Z196" s="475"/>
      <c r="AA196" s="475"/>
      <c r="AB196" s="475"/>
      <c r="AC196" s="475"/>
      <c r="AD196" s="475"/>
      <c r="AE196" s="475"/>
      <c r="AF196" s="662"/>
      <c r="AG196" s="473"/>
      <c r="AH196" s="666">
        <v>3</v>
      </c>
      <c r="AI196" s="667">
        <v>3</v>
      </c>
      <c r="AJ196" s="35"/>
      <c r="AK196" s="372"/>
      <c r="AL196" s="284"/>
      <c r="AM196" s="284"/>
      <c r="AN196" s="284"/>
      <c r="AO196" s="284"/>
      <c r="AP196" s="284"/>
      <c r="AQ196" s="284"/>
      <c r="AR196" s="284"/>
      <c r="AS196" s="284"/>
      <c r="AT196" s="284"/>
      <c r="AU196" s="284"/>
      <c r="AV196" s="284"/>
      <c r="BK196" s="251" t="e">
        <f>VLOOKUP(C196,'اعضاء هيئة التدريس'!#REF!,2,)</f>
        <v>#REF!</v>
      </c>
    </row>
    <row r="197" spans="1:63" s="272" customFormat="1" ht="24" customHeight="1">
      <c r="A197" s="470"/>
      <c r="B197" s="504" t="s">
        <v>1431</v>
      </c>
      <c r="C197" s="391" t="s">
        <v>1432</v>
      </c>
      <c r="D197" s="87">
        <v>2</v>
      </c>
      <c r="E197" s="87">
        <v>0</v>
      </c>
      <c r="F197" s="87">
        <v>2</v>
      </c>
      <c r="G197" s="46"/>
      <c r="H197" s="266" t="s">
        <v>919</v>
      </c>
      <c r="I197" s="471"/>
      <c r="J197" s="471"/>
      <c r="K197" s="471"/>
      <c r="L197" s="385"/>
      <c r="M197" s="471"/>
      <c r="N197" s="625"/>
      <c r="O197" s="472" t="s">
        <v>1448</v>
      </c>
      <c r="P197" s="475"/>
      <c r="Q197" s="475"/>
      <c r="R197" s="509">
        <v>2</v>
      </c>
      <c r="S197" s="657"/>
      <c r="T197" s="475"/>
      <c r="U197" s="475"/>
      <c r="V197" s="475"/>
      <c r="W197" s="475"/>
      <c r="X197" s="475"/>
      <c r="Y197" s="475"/>
      <c r="Z197" s="475"/>
      <c r="AA197" s="475"/>
      <c r="AB197" s="475"/>
      <c r="AC197" s="475"/>
      <c r="AD197" s="475"/>
      <c r="AE197" s="475"/>
      <c r="AF197" s="662"/>
      <c r="AG197" s="473"/>
      <c r="AH197" s="666">
        <v>4</v>
      </c>
      <c r="AI197" s="667">
        <v>4</v>
      </c>
      <c r="AJ197" s="35"/>
      <c r="AK197" s="372"/>
      <c r="AL197" s="283"/>
      <c r="AM197" s="283"/>
      <c r="AN197" s="283"/>
      <c r="AO197" s="283"/>
      <c r="AP197" s="283"/>
      <c r="AQ197" s="283"/>
      <c r="AR197" s="283"/>
      <c r="AS197" s="283"/>
      <c r="AT197" s="283"/>
      <c r="AU197" s="283"/>
      <c r="AV197" s="283"/>
      <c r="BK197" s="251" t="e">
        <f>VLOOKUP(C197,'اعضاء هيئة التدريس'!#REF!,2,)</f>
        <v>#REF!</v>
      </c>
    </row>
    <row r="198" spans="1:63" s="272" customFormat="1" ht="15.75">
      <c r="A198" s="401">
        <v>61</v>
      </c>
      <c r="B198" s="185" t="s">
        <v>1298</v>
      </c>
      <c r="C198" s="391" t="s">
        <v>644</v>
      </c>
      <c r="D198" s="211">
        <v>1.5</v>
      </c>
      <c r="E198" s="211">
        <v>1</v>
      </c>
      <c r="F198" s="211">
        <v>2</v>
      </c>
      <c r="G198" s="60" t="s">
        <v>620</v>
      </c>
      <c r="H198" s="262" t="s">
        <v>903</v>
      </c>
      <c r="I198" s="250"/>
      <c r="J198" s="250" t="s">
        <v>1068</v>
      </c>
      <c r="K198" s="250"/>
      <c r="L198" s="250"/>
      <c r="M198" s="250"/>
      <c r="N198" s="623"/>
      <c r="O198" s="252" t="s">
        <v>871</v>
      </c>
      <c r="P198" s="252">
        <v>5</v>
      </c>
      <c r="Q198" s="370"/>
      <c r="R198" s="476">
        <v>243</v>
      </c>
      <c r="S198" s="281"/>
      <c r="T198" s="251"/>
      <c r="U198" s="251"/>
      <c r="V198" s="251"/>
      <c r="W198" s="251"/>
      <c r="X198" s="251"/>
      <c r="Y198" s="282"/>
      <c r="Z198" s="282"/>
      <c r="AA198" s="251"/>
      <c r="AB198" s="251"/>
      <c r="AC198" s="251"/>
      <c r="AD198" s="251"/>
      <c r="AE198" s="251"/>
      <c r="AF198" s="281"/>
      <c r="AG198" s="251"/>
      <c r="AJ198" s="283"/>
      <c r="AK198" s="371"/>
      <c r="AL198" s="283"/>
      <c r="AM198" s="283"/>
      <c r="AN198" s="283"/>
      <c r="AO198" s="283"/>
      <c r="AP198" s="283"/>
      <c r="AQ198" s="283"/>
      <c r="AR198" s="283"/>
      <c r="AS198" s="283"/>
      <c r="AT198" s="283"/>
      <c r="AU198" s="283"/>
      <c r="AV198" s="283"/>
      <c r="BK198" s="251" t="e">
        <f>VLOOKUP(C198,'اعضاء هيئة التدريس'!#REF!,2,)</f>
        <v>#REF!</v>
      </c>
    </row>
    <row r="199" spans="1:63" s="272" customFormat="1" ht="28.5" customHeight="1">
      <c r="A199" s="401">
        <v>62</v>
      </c>
      <c r="B199" s="184" t="s">
        <v>295</v>
      </c>
      <c r="C199" s="185" t="s">
        <v>645</v>
      </c>
      <c r="D199" s="211">
        <v>0</v>
      </c>
      <c r="E199" s="211">
        <v>4</v>
      </c>
      <c r="F199" s="211">
        <v>2</v>
      </c>
      <c r="G199" s="60" t="s">
        <v>634</v>
      </c>
      <c r="H199" s="257" t="s">
        <v>892</v>
      </c>
      <c r="I199" s="250"/>
      <c r="J199" s="250"/>
      <c r="K199" s="250"/>
      <c r="L199" s="250"/>
      <c r="M199" s="250"/>
      <c r="N199" s="623"/>
      <c r="O199" s="386" t="s">
        <v>892</v>
      </c>
      <c r="P199" s="250"/>
      <c r="Q199" s="355"/>
      <c r="R199" s="476">
        <v>192</v>
      </c>
      <c r="S199" s="281"/>
      <c r="T199" s="251"/>
      <c r="U199" s="251"/>
      <c r="V199" s="251"/>
      <c r="W199" s="251"/>
      <c r="X199" s="251"/>
      <c r="Y199" s="282"/>
      <c r="Z199" s="282"/>
      <c r="AA199" s="251"/>
      <c r="AB199" s="251"/>
      <c r="AC199" s="251"/>
      <c r="AD199" s="251"/>
      <c r="AE199" s="251"/>
      <c r="AF199" s="281"/>
      <c r="AG199" s="251"/>
      <c r="AJ199" s="283"/>
      <c r="AK199" s="371"/>
      <c r="AL199" s="283"/>
      <c r="AM199" s="283"/>
      <c r="AN199" s="283"/>
      <c r="AO199" s="283"/>
      <c r="AP199" s="283"/>
      <c r="AQ199" s="283"/>
      <c r="AR199" s="283"/>
      <c r="AS199" s="283"/>
      <c r="AT199" s="283"/>
      <c r="AU199" s="283"/>
      <c r="AV199" s="283"/>
      <c r="BK199" s="251" t="e">
        <f>VLOOKUP(C199,'اعضاء هيئة التدريس'!#REF!,2,)</f>
        <v>#REF!</v>
      </c>
    </row>
    <row r="200" spans="1:63" s="272" customFormat="1" ht="15.75" customHeight="1">
      <c r="A200" s="6">
        <v>99</v>
      </c>
      <c r="B200" s="90" t="s">
        <v>295</v>
      </c>
      <c r="C200" s="671" t="s">
        <v>645</v>
      </c>
      <c r="D200" s="16">
        <v>0</v>
      </c>
      <c r="E200" s="16">
        <v>4</v>
      </c>
      <c r="F200" s="16">
        <v>2</v>
      </c>
      <c r="G200" s="67" t="s">
        <v>634</v>
      </c>
      <c r="H200" s="68" t="s">
        <v>892</v>
      </c>
      <c r="I200" s="69"/>
      <c r="J200" s="69"/>
      <c r="K200" s="69"/>
      <c r="L200" s="69"/>
      <c r="M200" s="69"/>
      <c r="N200" s="619"/>
      <c r="O200" s="95"/>
      <c r="P200" s="70"/>
      <c r="Q200" s="70"/>
      <c r="R200" s="495"/>
      <c r="S200" s="495"/>
      <c r="T200" s="70"/>
      <c r="U200" s="70"/>
      <c r="V200" s="3"/>
      <c r="W200" s="3"/>
      <c r="X200" s="70"/>
      <c r="Y200" s="70"/>
      <c r="Z200" s="70"/>
      <c r="AA200" s="70"/>
      <c r="AB200" s="70"/>
      <c r="AC200" s="70"/>
      <c r="AD200" s="70"/>
      <c r="AE200" s="70"/>
      <c r="AF200" s="495"/>
      <c r="AG200" s="143"/>
      <c r="AH200" s="5"/>
      <c r="AI200" s="5"/>
      <c r="AJ200" s="5"/>
      <c r="AK200" s="371"/>
      <c r="AL200" s="283"/>
      <c r="AM200" s="283"/>
      <c r="AN200" s="283"/>
      <c r="AO200" s="283"/>
      <c r="AP200" s="283"/>
      <c r="AQ200" s="283"/>
      <c r="AR200" s="283"/>
      <c r="AS200" s="283"/>
      <c r="AT200" s="283"/>
      <c r="AU200" s="283"/>
      <c r="AV200" s="283"/>
      <c r="BK200" s="251" t="e">
        <f>VLOOKUP(C200,'اعضاء هيئة التدريس'!#REF!,2,)</f>
        <v>#REF!</v>
      </c>
    </row>
    <row r="201" spans="1:63" s="285" customFormat="1" ht="31.5">
      <c r="A201" s="401">
        <v>63</v>
      </c>
      <c r="B201" s="185" t="s">
        <v>296</v>
      </c>
      <c r="C201" s="185" t="s">
        <v>646</v>
      </c>
      <c r="D201" s="211">
        <v>0</v>
      </c>
      <c r="E201" s="211">
        <v>4</v>
      </c>
      <c r="F201" s="211">
        <v>2</v>
      </c>
      <c r="G201" s="60" t="s">
        <v>635</v>
      </c>
      <c r="H201" s="257" t="s">
        <v>892</v>
      </c>
      <c r="I201" s="250"/>
      <c r="J201" s="250"/>
      <c r="K201" s="250"/>
      <c r="L201" s="250"/>
      <c r="M201" s="250"/>
      <c r="N201" s="623"/>
      <c r="O201" s="386" t="s">
        <v>892</v>
      </c>
      <c r="P201" s="250"/>
      <c r="Q201" s="355"/>
      <c r="R201" s="476">
        <v>76</v>
      </c>
      <c r="S201" s="281"/>
      <c r="T201" s="251"/>
      <c r="U201" s="251"/>
      <c r="V201" s="251"/>
      <c r="W201" s="251"/>
      <c r="X201" s="251"/>
      <c r="Y201" s="282"/>
      <c r="Z201" s="282"/>
      <c r="AA201" s="251"/>
      <c r="AB201" s="251"/>
      <c r="AC201" s="251"/>
      <c r="AD201" s="251"/>
      <c r="AE201" s="251"/>
      <c r="AF201" s="281"/>
      <c r="AG201" s="251"/>
      <c r="AH201" s="272"/>
      <c r="AI201" s="272"/>
      <c r="AJ201" s="283"/>
      <c r="AK201" s="372"/>
      <c r="AL201" s="284"/>
      <c r="AM201" s="284"/>
      <c r="AN201" s="284"/>
      <c r="AO201" s="284"/>
      <c r="AP201" s="284"/>
      <c r="AQ201" s="284"/>
      <c r="AR201" s="284"/>
      <c r="AS201" s="284"/>
      <c r="AT201" s="284"/>
      <c r="AU201" s="284"/>
      <c r="AV201" s="284"/>
      <c r="BK201" s="251" t="e">
        <f>VLOOKUP(C201,'اعضاء هيئة التدريس'!#REF!,2,)</f>
        <v>#REF!</v>
      </c>
    </row>
    <row r="202" spans="1:63" s="272" customFormat="1" ht="15.75" customHeight="1">
      <c r="A202" s="6">
        <v>100</v>
      </c>
      <c r="B202" s="90" t="s">
        <v>296</v>
      </c>
      <c r="C202" s="671" t="s">
        <v>646</v>
      </c>
      <c r="D202" s="16">
        <v>0</v>
      </c>
      <c r="E202" s="16">
        <v>4</v>
      </c>
      <c r="F202" s="16">
        <v>2</v>
      </c>
      <c r="G202" s="67" t="s">
        <v>635</v>
      </c>
      <c r="H202" s="68" t="s">
        <v>892</v>
      </c>
      <c r="I202" s="69"/>
      <c r="J202" s="69"/>
      <c r="K202" s="69"/>
      <c r="L202" s="69"/>
      <c r="M202" s="69"/>
      <c r="N202" s="619"/>
      <c r="O202" s="95"/>
      <c r="P202" s="70"/>
      <c r="Q202" s="70"/>
      <c r="R202" s="495"/>
      <c r="S202" s="495"/>
      <c r="T202" s="642"/>
      <c r="U202" s="642"/>
      <c r="V202" s="496"/>
      <c r="W202" s="496"/>
      <c r="X202" s="642"/>
      <c r="Y202" s="642"/>
      <c r="Z202" s="642"/>
      <c r="AA202" s="642"/>
      <c r="AB202" s="642"/>
      <c r="AC202" s="642"/>
      <c r="AD202" s="642"/>
      <c r="AE202" s="5"/>
      <c r="AF202" s="5"/>
      <c r="AG202" s="91"/>
      <c r="AH202" s="5"/>
      <c r="AI202" s="5"/>
      <c r="AJ202" s="5"/>
      <c r="AK202" s="371"/>
      <c r="AL202" s="283"/>
      <c r="AM202" s="283"/>
      <c r="AN202" s="283"/>
      <c r="AO202" s="283"/>
      <c r="AP202" s="283"/>
      <c r="AQ202" s="283"/>
      <c r="AR202" s="283"/>
      <c r="AS202" s="283"/>
      <c r="AT202" s="283"/>
      <c r="AU202" s="283"/>
      <c r="AV202" s="283"/>
      <c r="BK202" s="251" t="e">
        <f>VLOOKUP(C202,'اعضاء هيئة التدريس'!#REF!,2,)</f>
        <v>#REF!</v>
      </c>
    </row>
    <row r="203" spans="1:63" ht="15.75" customHeight="1">
      <c r="A203" s="401">
        <v>95</v>
      </c>
      <c r="B203" s="351" t="s">
        <v>116</v>
      </c>
      <c r="C203" s="339" t="s">
        <v>754</v>
      </c>
      <c r="D203" s="225">
        <v>2</v>
      </c>
      <c r="E203" s="225">
        <v>0</v>
      </c>
      <c r="F203" s="225">
        <v>2</v>
      </c>
      <c r="G203" s="340" t="s">
        <v>816</v>
      </c>
      <c r="H203" s="254" t="s">
        <v>892</v>
      </c>
      <c r="I203" s="254"/>
      <c r="J203" s="254"/>
      <c r="K203" s="382"/>
      <c r="L203" s="254"/>
      <c r="M203" s="382"/>
      <c r="N203" s="624"/>
      <c r="O203" s="386" t="s">
        <v>892</v>
      </c>
      <c r="P203" s="382"/>
      <c r="Q203" s="254"/>
      <c r="R203" s="440">
        <v>1</v>
      </c>
      <c r="S203" s="352"/>
      <c r="T203" s="369"/>
      <c r="U203" s="369"/>
      <c r="V203" s="369"/>
      <c r="W203" s="369"/>
      <c r="X203" s="369"/>
      <c r="Y203" s="369"/>
      <c r="Z203" s="369"/>
      <c r="AA203" s="369"/>
      <c r="AB203" s="369"/>
      <c r="AC203" s="369"/>
      <c r="AD203" s="369"/>
      <c r="AE203" s="369"/>
      <c r="AF203" s="369"/>
      <c r="AG203" s="369"/>
      <c r="BK203" s="251" t="e">
        <f>VLOOKUP(C203,'اعضاء هيئة التدريس'!#REF!,2,)</f>
        <v>#REF!</v>
      </c>
    </row>
    <row r="204" spans="1:63" s="272" customFormat="1" ht="15.75" customHeight="1">
      <c r="A204" s="401">
        <v>96</v>
      </c>
      <c r="B204" s="185" t="s">
        <v>376</v>
      </c>
      <c r="C204" s="185" t="s">
        <v>728</v>
      </c>
      <c r="D204" s="225">
        <v>3</v>
      </c>
      <c r="E204" s="225">
        <v>2</v>
      </c>
      <c r="F204" s="225">
        <v>4</v>
      </c>
      <c r="G204" s="60" t="s">
        <v>816</v>
      </c>
      <c r="H204" s="266" t="s">
        <v>969</v>
      </c>
      <c r="I204" s="250"/>
      <c r="J204" s="250"/>
      <c r="K204" s="382"/>
      <c r="L204" s="250" t="s">
        <v>1074</v>
      </c>
      <c r="M204" s="250"/>
      <c r="N204" s="623"/>
      <c r="O204" s="386" t="s">
        <v>1323</v>
      </c>
      <c r="P204" s="252">
        <v>16</v>
      </c>
      <c r="Q204" s="370" t="s">
        <v>1248</v>
      </c>
      <c r="R204" s="476">
        <v>58</v>
      </c>
      <c r="S204" s="281"/>
      <c r="T204" s="251"/>
      <c r="U204" s="251"/>
      <c r="V204" s="251"/>
      <c r="W204" s="251"/>
      <c r="X204" s="251"/>
      <c r="Y204" s="282"/>
      <c r="Z204" s="282"/>
      <c r="AA204" s="251"/>
      <c r="AB204" s="251"/>
      <c r="AC204" s="251"/>
      <c r="AD204" s="251"/>
      <c r="AE204" s="251">
        <v>4</v>
      </c>
      <c r="AF204" s="281"/>
      <c r="AG204" s="251"/>
      <c r="AJ204" s="283"/>
      <c r="AK204" s="372"/>
      <c r="AL204" s="283"/>
      <c r="AM204" s="283"/>
      <c r="AN204" s="283"/>
      <c r="AO204" s="283"/>
      <c r="AP204" s="283"/>
      <c r="AQ204" s="283"/>
      <c r="AR204" s="283"/>
      <c r="AS204" s="283"/>
      <c r="AT204" s="283"/>
      <c r="AU204" s="283"/>
      <c r="AV204" s="283"/>
      <c r="BK204" s="251" t="e">
        <f>VLOOKUP(C204,'اعضاء هيئة التدريس'!#REF!,2,)</f>
        <v>#REF!</v>
      </c>
    </row>
    <row r="205" spans="1:63" s="272" customFormat="1">
      <c r="A205" s="6">
        <v>101</v>
      </c>
      <c r="B205" s="90" t="s">
        <v>376</v>
      </c>
      <c r="C205" s="164" t="s">
        <v>728</v>
      </c>
      <c r="D205" s="16">
        <v>3</v>
      </c>
      <c r="E205" s="16">
        <v>2</v>
      </c>
      <c r="F205" s="16">
        <v>4</v>
      </c>
      <c r="G205" s="67" t="s">
        <v>816</v>
      </c>
      <c r="H205" s="107" t="s">
        <v>969</v>
      </c>
      <c r="I205" s="69"/>
      <c r="J205" s="69"/>
      <c r="K205" s="69" t="s">
        <v>882</v>
      </c>
      <c r="L205" s="69"/>
      <c r="M205" s="69"/>
      <c r="N205" s="619"/>
      <c r="O205" s="88" t="s">
        <v>950</v>
      </c>
      <c r="P205" s="70"/>
      <c r="Q205" s="70"/>
      <c r="R205" s="495"/>
      <c r="S205" s="495"/>
      <c r="T205" s="70"/>
      <c r="U205" s="70"/>
      <c r="V205" s="3"/>
      <c r="W205" s="3"/>
      <c r="X205" s="70"/>
      <c r="Y205" s="70"/>
      <c r="Z205" s="70"/>
      <c r="AA205" s="70"/>
      <c r="AB205" s="70">
        <v>4</v>
      </c>
      <c r="AC205" s="70"/>
      <c r="AD205" s="70"/>
      <c r="AE205" s="70"/>
      <c r="AF205" s="5"/>
      <c r="AG205" s="91"/>
      <c r="AH205" s="5"/>
      <c r="AI205" s="5"/>
      <c r="AJ205" s="5"/>
      <c r="AK205" s="371"/>
      <c r="AL205" s="283"/>
      <c r="AM205" s="283"/>
      <c r="AN205" s="283"/>
      <c r="AO205" s="283"/>
      <c r="AP205" s="283"/>
      <c r="AQ205" s="283"/>
      <c r="AR205" s="283"/>
      <c r="AS205" s="283"/>
      <c r="AT205" s="283"/>
      <c r="AU205" s="283"/>
      <c r="AV205" s="283"/>
      <c r="BK205" s="251" t="e">
        <f>VLOOKUP(C205,'اعضاء هيئة التدريس'!#REF!,2,)</f>
        <v>#REF!</v>
      </c>
    </row>
    <row r="206" spans="1:63" s="272" customFormat="1" ht="15.75" customHeight="1">
      <c r="A206" s="401">
        <v>97</v>
      </c>
      <c r="B206" s="185" t="s">
        <v>377</v>
      </c>
      <c r="C206" s="185" t="s">
        <v>729</v>
      </c>
      <c r="D206" s="225">
        <v>2</v>
      </c>
      <c r="E206" s="225">
        <v>2</v>
      </c>
      <c r="F206" s="225">
        <v>3</v>
      </c>
      <c r="G206" s="60"/>
      <c r="H206" s="257" t="s">
        <v>960</v>
      </c>
      <c r="I206" s="250"/>
      <c r="J206" s="250" t="s">
        <v>1072</v>
      </c>
      <c r="K206" s="250"/>
      <c r="L206" s="250"/>
      <c r="M206" s="250"/>
      <c r="N206" s="623"/>
      <c r="O206" s="386" t="s">
        <v>1317</v>
      </c>
      <c r="P206" s="386">
        <v>6</v>
      </c>
      <c r="Q206" s="370" t="s">
        <v>1248</v>
      </c>
      <c r="R206" s="476">
        <v>52</v>
      </c>
      <c r="S206" s="281"/>
      <c r="T206" s="251"/>
      <c r="U206" s="251"/>
      <c r="V206" s="251"/>
      <c r="W206" s="251"/>
      <c r="X206" s="251"/>
      <c r="Y206" s="282"/>
      <c r="Z206" s="282"/>
      <c r="AA206" s="251"/>
      <c r="AB206" s="251"/>
      <c r="AC206" s="251"/>
      <c r="AD206" s="251"/>
      <c r="AE206" s="251">
        <v>5</v>
      </c>
      <c r="AF206" s="283"/>
      <c r="AG206" s="283"/>
      <c r="AJ206" s="283"/>
      <c r="AK206" s="371"/>
      <c r="AL206" s="283"/>
      <c r="AM206" s="283"/>
      <c r="AN206" s="283"/>
      <c r="AO206" s="283"/>
      <c r="AP206" s="283"/>
      <c r="AQ206" s="283"/>
      <c r="AR206" s="283"/>
      <c r="AS206" s="283"/>
      <c r="AT206" s="283"/>
      <c r="AU206" s="283"/>
      <c r="AV206" s="283"/>
      <c r="BK206" s="251" t="e">
        <f>VLOOKUP(C206,'اعضاء هيئة التدريس'!#REF!,2,)</f>
        <v>#REF!</v>
      </c>
    </row>
    <row r="207" spans="1:63" s="272" customFormat="1" ht="15.75" customHeight="1">
      <c r="A207" s="6">
        <v>102</v>
      </c>
      <c r="B207" s="115" t="s">
        <v>377</v>
      </c>
      <c r="C207" s="164" t="s">
        <v>729</v>
      </c>
      <c r="D207" s="16">
        <v>2</v>
      </c>
      <c r="E207" s="16">
        <v>2</v>
      </c>
      <c r="F207" s="16">
        <v>3</v>
      </c>
      <c r="G207" s="67"/>
      <c r="H207" s="147" t="s">
        <v>960</v>
      </c>
      <c r="I207" s="69"/>
      <c r="J207" s="69" t="s">
        <v>902</v>
      </c>
      <c r="K207" s="69"/>
      <c r="L207" s="69"/>
      <c r="M207" s="69"/>
      <c r="N207" s="619"/>
      <c r="O207" s="88" t="s">
        <v>867</v>
      </c>
      <c r="P207" s="70"/>
      <c r="Q207" s="70"/>
      <c r="R207" s="495"/>
      <c r="S207" s="495"/>
      <c r="T207" s="70"/>
      <c r="U207" s="70"/>
      <c r="V207" s="3"/>
      <c r="W207" s="3"/>
      <c r="X207" s="70"/>
      <c r="Y207" s="70"/>
      <c r="Z207" s="70"/>
      <c r="AA207" s="70"/>
      <c r="AB207" s="70">
        <v>5</v>
      </c>
      <c r="AC207" s="70"/>
      <c r="AD207" s="70"/>
      <c r="AE207" s="70"/>
      <c r="AF207" s="5"/>
      <c r="AG207" s="91"/>
      <c r="AH207" s="5"/>
      <c r="AI207" s="5"/>
      <c r="AJ207" s="5"/>
      <c r="AK207" s="371"/>
      <c r="AL207" s="283"/>
      <c r="AM207" s="283"/>
      <c r="AN207" s="283"/>
      <c r="AO207" s="283"/>
      <c r="AP207" s="283"/>
      <c r="AQ207" s="283"/>
      <c r="AR207" s="283"/>
      <c r="AS207" s="283"/>
      <c r="AT207" s="283"/>
      <c r="AU207" s="283"/>
      <c r="AV207" s="283"/>
      <c r="BK207" s="251" t="e">
        <f>VLOOKUP(C207,'اعضاء هيئة التدريس'!#REF!,2,)</f>
        <v>#REF!</v>
      </c>
    </row>
    <row r="208" spans="1:63" s="486" customFormat="1">
      <c r="A208" s="6">
        <v>103</v>
      </c>
      <c r="B208" s="90" t="s">
        <v>378</v>
      </c>
      <c r="C208" s="164" t="s">
        <v>730</v>
      </c>
      <c r="D208" s="16">
        <v>2</v>
      </c>
      <c r="E208" s="16">
        <v>2</v>
      </c>
      <c r="F208" s="16">
        <v>3</v>
      </c>
      <c r="G208" s="67"/>
      <c r="H208" s="68" t="s">
        <v>962</v>
      </c>
      <c r="I208" s="69"/>
      <c r="J208" s="69"/>
      <c r="K208" s="69"/>
      <c r="L208" s="69"/>
      <c r="M208" s="69" t="s">
        <v>1068</v>
      </c>
      <c r="N208" s="619"/>
      <c r="O208" s="88" t="s">
        <v>863</v>
      </c>
      <c r="P208" s="70"/>
      <c r="Q208" s="70"/>
      <c r="R208" s="495"/>
      <c r="S208" s="495"/>
      <c r="T208" s="70"/>
      <c r="U208" s="70"/>
      <c r="V208" s="3"/>
      <c r="W208" s="3"/>
      <c r="X208" s="70"/>
      <c r="Y208" s="70"/>
      <c r="Z208" s="70"/>
      <c r="AA208" s="70"/>
      <c r="AB208" s="70">
        <v>6</v>
      </c>
      <c r="AC208" s="70"/>
      <c r="AD208" s="70"/>
      <c r="AE208" s="70"/>
      <c r="AF208" s="5"/>
      <c r="AG208" s="91"/>
      <c r="AH208" s="5"/>
      <c r="AI208" s="5"/>
      <c r="AJ208" s="5"/>
      <c r="AK208" s="488"/>
      <c r="AL208" s="487"/>
      <c r="AM208" s="487"/>
      <c r="AN208" s="487"/>
      <c r="AO208" s="487"/>
      <c r="AP208" s="487"/>
      <c r="AQ208" s="487"/>
      <c r="AR208" s="487"/>
      <c r="AS208" s="487"/>
      <c r="AT208" s="487"/>
      <c r="AU208" s="487"/>
      <c r="AV208" s="487"/>
      <c r="BK208" s="251" t="e">
        <f>VLOOKUP(C208,'اعضاء هيئة التدريس'!#REF!,2,)</f>
        <v>#REF!</v>
      </c>
    </row>
    <row r="209" spans="1:63" s="272" customFormat="1" ht="15.75" customHeight="1">
      <c r="A209" s="401">
        <v>98</v>
      </c>
      <c r="B209" s="351" t="s">
        <v>379</v>
      </c>
      <c r="C209" s="339" t="s">
        <v>732</v>
      </c>
      <c r="D209" s="225">
        <v>2</v>
      </c>
      <c r="E209" s="225">
        <v>0</v>
      </c>
      <c r="F209" s="225">
        <v>2</v>
      </c>
      <c r="G209" s="340" t="s">
        <v>729</v>
      </c>
      <c r="H209" s="251" t="s">
        <v>960</v>
      </c>
      <c r="I209" s="254"/>
      <c r="J209" s="254"/>
      <c r="K209" s="382"/>
      <c r="L209" s="514" t="s">
        <v>1067</v>
      </c>
      <c r="M209" s="515"/>
      <c r="N209" s="620"/>
      <c r="O209" s="515" t="s">
        <v>1448</v>
      </c>
      <c r="P209" s="441">
        <v>15</v>
      </c>
      <c r="Q209" s="516"/>
      <c r="R209" s="515">
        <v>21</v>
      </c>
      <c r="S209" s="352"/>
      <c r="T209" s="254"/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F209" s="352"/>
      <c r="AG209" s="254"/>
      <c r="AH209" s="338"/>
      <c r="AI209" s="338"/>
      <c r="AJ209" s="369"/>
      <c r="AK209" s="371"/>
      <c r="AL209" s="283"/>
      <c r="AM209" s="283"/>
      <c r="AN209" s="283"/>
      <c r="AO209" s="283"/>
      <c r="AP209" s="283"/>
      <c r="AQ209" s="283"/>
      <c r="AR209" s="283"/>
      <c r="AS209" s="283"/>
      <c r="AT209" s="283"/>
      <c r="AU209" s="283"/>
      <c r="AV209" s="283"/>
      <c r="BK209" s="251" t="e">
        <f>VLOOKUP(C209,'اعضاء هيئة التدريس'!#REF!,2,)</f>
        <v>#REF!</v>
      </c>
    </row>
    <row r="210" spans="1:63" s="272" customFormat="1" ht="15.75" customHeight="1">
      <c r="A210" s="401">
        <v>99</v>
      </c>
      <c r="B210" s="185" t="s">
        <v>388</v>
      </c>
      <c r="C210" s="185" t="s">
        <v>741</v>
      </c>
      <c r="D210" s="225">
        <v>2</v>
      </c>
      <c r="E210" s="225">
        <v>2</v>
      </c>
      <c r="F210" s="225">
        <v>3</v>
      </c>
      <c r="G210" s="60" t="s">
        <v>730</v>
      </c>
      <c r="H210" s="257" t="s">
        <v>962</v>
      </c>
      <c r="I210" s="250"/>
      <c r="J210" s="250"/>
      <c r="K210" s="250"/>
      <c r="L210" s="250"/>
      <c r="M210" s="250" t="s">
        <v>1068</v>
      </c>
      <c r="N210" s="623"/>
      <c r="O210" s="386" t="s">
        <v>1317</v>
      </c>
      <c r="P210" s="386">
        <v>21</v>
      </c>
      <c r="Q210" s="355"/>
      <c r="R210" s="265">
        <v>1</v>
      </c>
      <c r="S210" s="283"/>
      <c r="T210" s="283"/>
      <c r="U210" s="283"/>
      <c r="V210" s="283"/>
      <c r="W210" s="283"/>
      <c r="X210" s="283"/>
      <c r="Y210" s="357"/>
      <c r="Z210" s="357"/>
      <c r="AA210" s="283"/>
      <c r="AB210" s="283"/>
      <c r="AC210" s="283"/>
      <c r="AD210" s="283"/>
      <c r="AE210" s="283"/>
      <c r="AF210" s="283"/>
      <c r="AG210" s="283"/>
      <c r="AJ210" s="283"/>
      <c r="AK210" s="371"/>
      <c r="AL210" s="283"/>
      <c r="AM210" s="283"/>
      <c r="AN210" s="283"/>
      <c r="AO210" s="283"/>
      <c r="AP210" s="283"/>
      <c r="AQ210" s="283"/>
      <c r="AR210" s="283"/>
      <c r="AS210" s="283"/>
      <c r="AT210" s="283"/>
      <c r="AU210" s="283"/>
      <c r="AV210" s="283"/>
      <c r="BK210" s="251" t="e">
        <f>VLOOKUP(C210,'اعضاء هيئة التدريس'!#REF!,2,)</f>
        <v>#REF!</v>
      </c>
    </row>
    <row r="211" spans="1:63" s="272" customFormat="1">
      <c r="A211" s="6">
        <v>104</v>
      </c>
      <c r="B211" s="90" t="s">
        <v>388</v>
      </c>
      <c r="C211" s="675" t="s">
        <v>741</v>
      </c>
      <c r="D211" s="16">
        <v>2</v>
      </c>
      <c r="E211" s="16">
        <v>2</v>
      </c>
      <c r="F211" s="16">
        <v>3</v>
      </c>
      <c r="G211" s="67" t="s">
        <v>730</v>
      </c>
      <c r="H211" s="68" t="s">
        <v>962</v>
      </c>
      <c r="I211" s="69"/>
      <c r="J211" s="69"/>
      <c r="K211" s="69"/>
      <c r="L211" s="69"/>
      <c r="M211" s="69" t="s">
        <v>1067</v>
      </c>
      <c r="N211" s="619"/>
      <c r="O211" s="95"/>
      <c r="P211" s="70"/>
      <c r="Q211" s="70"/>
      <c r="R211" s="70"/>
      <c r="S211" s="495"/>
      <c r="T211" s="70"/>
      <c r="U211" s="70"/>
      <c r="V211" s="3"/>
      <c r="W211" s="3"/>
      <c r="X211" s="70"/>
      <c r="Y211" s="70"/>
      <c r="Z211" s="70"/>
      <c r="AA211" s="70"/>
      <c r="AB211" s="70"/>
      <c r="AC211" s="70"/>
      <c r="AD211" s="70"/>
      <c r="AE211" s="70"/>
      <c r="AF211" s="495"/>
      <c r="AG211" s="143"/>
      <c r="AH211" s="5"/>
      <c r="AI211" s="5"/>
      <c r="AJ211" s="5"/>
      <c r="AK211" s="371"/>
      <c r="AL211" s="283"/>
      <c r="AM211" s="283"/>
      <c r="AN211" s="283"/>
      <c r="AO211" s="283"/>
      <c r="AP211" s="283"/>
      <c r="AQ211" s="283"/>
      <c r="AR211" s="283"/>
      <c r="AS211" s="283"/>
      <c r="AT211" s="283"/>
      <c r="AU211" s="283"/>
      <c r="AV211" s="283"/>
      <c r="BK211" s="251" t="e">
        <f>VLOOKUP(C211,'اعضاء هيئة التدريس'!#REF!,2,)</f>
        <v>#REF!</v>
      </c>
    </row>
    <row r="212" spans="1:63" s="272" customFormat="1" ht="15.75" customHeight="1">
      <c r="A212" s="401">
        <v>100</v>
      </c>
      <c r="B212" s="339" t="s">
        <v>389</v>
      </c>
      <c r="C212" s="339" t="s">
        <v>742</v>
      </c>
      <c r="D212" s="225">
        <v>2</v>
      </c>
      <c r="E212" s="225">
        <v>2</v>
      </c>
      <c r="F212" s="225">
        <v>3</v>
      </c>
      <c r="G212" s="340" t="s">
        <v>730</v>
      </c>
      <c r="H212" s="266" t="s">
        <v>1250</v>
      </c>
      <c r="I212" s="323"/>
      <c r="J212" s="324" t="s">
        <v>1232</v>
      </c>
      <c r="K212" s="324"/>
      <c r="L212" s="324"/>
      <c r="M212" s="324"/>
      <c r="N212" s="502"/>
      <c r="O212" s="324" t="s">
        <v>892</v>
      </c>
      <c r="P212" s="648">
        <v>5</v>
      </c>
      <c r="Q212" s="425"/>
      <c r="R212" s="563">
        <v>14</v>
      </c>
      <c r="S212" s="352"/>
      <c r="T212" s="254"/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F212" s="369"/>
      <c r="AG212" s="369"/>
      <c r="AJ212" s="283"/>
      <c r="AK212" s="371"/>
      <c r="AL212" s="283"/>
      <c r="AM212" s="283"/>
      <c r="AN212" s="283"/>
      <c r="AO212" s="283"/>
      <c r="AP212" s="283"/>
      <c r="AQ212" s="283"/>
      <c r="AR212" s="283"/>
      <c r="AS212" s="283"/>
      <c r="AT212" s="283"/>
      <c r="AU212" s="283"/>
      <c r="AV212" s="283"/>
      <c r="BK212" s="251" t="e">
        <f>VLOOKUP(C212,'اعضاء هيئة التدريس'!#REF!,2,)</f>
        <v>#REF!</v>
      </c>
    </row>
    <row r="213" spans="1:63" s="285" customFormat="1">
      <c r="A213" s="6">
        <v>105</v>
      </c>
      <c r="B213" s="148" t="s">
        <v>389</v>
      </c>
      <c r="C213" s="676" t="s">
        <v>742</v>
      </c>
      <c r="D213" s="16">
        <v>2</v>
      </c>
      <c r="E213" s="16">
        <v>2</v>
      </c>
      <c r="F213" s="16">
        <v>3</v>
      </c>
      <c r="G213" s="16" t="s">
        <v>730</v>
      </c>
      <c r="H213" s="107" t="s">
        <v>1146</v>
      </c>
      <c r="I213" s="149"/>
      <c r="J213" s="118"/>
      <c r="K213" s="118"/>
      <c r="L213" s="118" t="s">
        <v>1067</v>
      </c>
      <c r="M213" s="118"/>
      <c r="N213" s="627"/>
      <c r="O213" s="150"/>
      <c r="P213" s="2"/>
      <c r="Q213" s="2"/>
      <c r="R213" s="2"/>
      <c r="S213" s="644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70"/>
      <c r="AF213" s="495"/>
      <c r="AG213" s="143"/>
      <c r="AH213" s="5"/>
      <c r="AI213" s="5"/>
      <c r="AJ213" s="5"/>
      <c r="AK213" s="371"/>
      <c r="AL213" s="284"/>
      <c r="AM213" s="284"/>
      <c r="AN213" s="284"/>
      <c r="AO213" s="284"/>
      <c r="AP213" s="284"/>
      <c r="AQ213" s="284"/>
      <c r="AR213" s="284"/>
      <c r="AS213" s="284"/>
      <c r="AT213" s="284"/>
      <c r="AU213" s="284"/>
      <c r="AV213" s="284"/>
      <c r="BK213" s="251" t="e">
        <f>VLOOKUP(C213,'اعضاء هيئة التدريس'!#REF!,2,)</f>
        <v>#REF!</v>
      </c>
    </row>
    <row r="214" spans="1:63" s="29" customFormat="1" ht="15.75" customHeight="1">
      <c r="A214" s="401">
        <v>101</v>
      </c>
      <c r="B214" s="185" t="s">
        <v>382</v>
      </c>
      <c r="C214" s="185" t="s">
        <v>735</v>
      </c>
      <c r="D214" s="225">
        <v>2</v>
      </c>
      <c r="E214" s="225">
        <v>0</v>
      </c>
      <c r="F214" s="225">
        <v>2</v>
      </c>
      <c r="G214" s="60"/>
      <c r="H214" s="266" t="s">
        <v>970</v>
      </c>
      <c r="I214" s="250"/>
      <c r="J214" s="250"/>
      <c r="K214" s="250"/>
      <c r="L214" s="250"/>
      <c r="M214" s="250" t="s">
        <v>1068</v>
      </c>
      <c r="N214" s="623"/>
      <c r="O214" s="237" t="s">
        <v>1448</v>
      </c>
      <c r="P214" s="386">
        <v>21</v>
      </c>
      <c r="Q214" s="355"/>
      <c r="R214" s="265">
        <v>13</v>
      </c>
      <c r="S214" s="283"/>
      <c r="T214" s="283"/>
      <c r="U214" s="283"/>
      <c r="V214" s="283"/>
      <c r="W214" s="283"/>
      <c r="X214" s="283"/>
      <c r="Y214" s="357"/>
      <c r="Z214" s="357"/>
      <c r="AA214" s="283"/>
      <c r="AB214" s="283"/>
      <c r="AC214" s="283"/>
      <c r="AD214" s="283"/>
      <c r="AE214" s="283"/>
      <c r="AF214" s="283"/>
      <c r="AG214" s="283"/>
      <c r="AH214" s="272"/>
      <c r="AI214" s="272"/>
      <c r="AJ214" s="283"/>
      <c r="BK214" s="251" t="e">
        <f>VLOOKUP(C214,'اعضاء هيئة التدريس'!#REF!,2,)</f>
        <v>#REF!</v>
      </c>
    </row>
    <row r="215" spans="1:63" s="272" customFormat="1">
      <c r="A215" s="6">
        <v>106</v>
      </c>
      <c r="B215" s="90" t="s">
        <v>382</v>
      </c>
      <c r="C215" s="675" t="s">
        <v>735</v>
      </c>
      <c r="D215" s="16">
        <v>2</v>
      </c>
      <c r="E215" s="16" t="s">
        <v>816</v>
      </c>
      <c r="F215" s="16">
        <v>2</v>
      </c>
      <c r="G215" s="67"/>
      <c r="H215" s="107" t="s">
        <v>970</v>
      </c>
      <c r="I215" s="69"/>
      <c r="J215" s="69"/>
      <c r="K215" s="69"/>
      <c r="L215" s="69"/>
      <c r="M215" s="602" t="s">
        <v>897</v>
      </c>
      <c r="N215" s="619"/>
      <c r="O215" s="95"/>
      <c r="P215" s="70"/>
      <c r="Q215" s="70"/>
      <c r="R215" s="70"/>
      <c r="S215" s="495"/>
      <c r="T215" s="70"/>
      <c r="U215" s="70"/>
      <c r="V215" s="3"/>
      <c r="W215" s="3"/>
      <c r="X215" s="70"/>
      <c r="Y215" s="70"/>
      <c r="Z215" s="70"/>
      <c r="AA215" s="70"/>
      <c r="AB215" s="70"/>
      <c r="AC215" s="70"/>
      <c r="AD215" s="70"/>
      <c r="AE215" s="70"/>
      <c r="AF215" s="495"/>
      <c r="AG215" s="143"/>
      <c r="AH215" s="5"/>
      <c r="AI215" s="5"/>
      <c r="AJ215" s="5"/>
      <c r="AK215" s="371"/>
      <c r="AL215" s="283"/>
      <c r="AM215" s="283"/>
      <c r="AN215" s="283"/>
      <c r="AO215" s="283"/>
      <c r="AP215" s="283"/>
      <c r="AQ215" s="283"/>
      <c r="AR215" s="283"/>
      <c r="AS215" s="283"/>
      <c r="AT215" s="283"/>
      <c r="AU215" s="283"/>
      <c r="AV215" s="283"/>
      <c r="BK215" s="251" t="e">
        <f>VLOOKUP(C215,'اعضاء هيئة التدريس'!#REF!,2,)</f>
        <v>#REF!</v>
      </c>
    </row>
    <row r="216" spans="1:63" s="272" customFormat="1" ht="15" customHeight="1">
      <c r="A216" s="401">
        <v>102</v>
      </c>
      <c r="B216" s="185" t="s">
        <v>381</v>
      </c>
      <c r="C216" s="185" t="s">
        <v>734</v>
      </c>
      <c r="D216" s="225">
        <v>1</v>
      </c>
      <c r="E216" s="225">
        <v>2</v>
      </c>
      <c r="F216" s="225">
        <v>2</v>
      </c>
      <c r="G216" s="60" t="s">
        <v>729</v>
      </c>
      <c r="H216" s="266" t="s">
        <v>958</v>
      </c>
      <c r="I216" s="267"/>
      <c r="J216" s="267"/>
      <c r="K216" s="250"/>
      <c r="L216" s="267"/>
      <c r="M216" s="267"/>
      <c r="N216" s="623" t="s">
        <v>1233</v>
      </c>
      <c r="O216" s="386" t="s">
        <v>1317</v>
      </c>
      <c r="P216" s="386">
        <v>29</v>
      </c>
      <c r="Q216" s="355"/>
      <c r="R216" s="265">
        <v>13</v>
      </c>
      <c r="S216" s="281"/>
      <c r="T216" s="251"/>
      <c r="U216" s="251"/>
      <c r="V216" s="251"/>
      <c r="W216" s="251"/>
      <c r="X216" s="251"/>
      <c r="Y216" s="282"/>
      <c r="Z216" s="282"/>
      <c r="AA216" s="251"/>
      <c r="AB216" s="251"/>
      <c r="AC216" s="251"/>
      <c r="AD216" s="251"/>
      <c r="AE216" s="251"/>
      <c r="AF216" s="281"/>
      <c r="AG216" s="251"/>
      <c r="AJ216" s="284"/>
      <c r="AK216" s="371"/>
      <c r="AL216" s="283"/>
      <c r="AM216" s="283"/>
      <c r="AN216" s="283"/>
      <c r="AO216" s="283"/>
      <c r="AP216" s="283"/>
      <c r="AQ216" s="283"/>
      <c r="AR216" s="283"/>
      <c r="AS216" s="283"/>
      <c r="AT216" s="283"/>
      <c r="AU216" s="283"/>
      <c r="AV216" s="283"/>
      <c r="BK216" s="251" t="e">
        <f>VLOOKUP(C216,'اعضاء هيئة التدريس'!#REF!,2,)</f>
        <v>#REF!</v>
      </c>
    </row>
    <row r="217" spans="1:63" s="285" customFormat="1">
      <c r="A217" s="6">
        <v>107</v>
      </c>
      <c r="B217" s="90" t="s">
        <v>381</v>
      </c>
      <c r="C217" s="675" t="s">
        <v>734</v>
      </c>
      <c r="D217" s="16">
        <v>1</v>
      </c>
      <c r="E217" s="16">
        <v>2</v>
      </c>
      <c r="F217" s="16">
        <v>2</v>
      </c>
      <c r="G217" s="67" t="s">
        <v>729</v>
      </c>
      <c r="H217" s="107" t="s">
        <v>958</v>
      </c>
      <c r="I217" s="71"/>
      <c r="J217" s="71"/>
      <c r="K217" s="69"/>
      <c r="L217" s="71"/>
      <c r="M217" s="71"/>
      <c r="N217" s="619" t="s">
        <v>886</v>
      </c>
      <c r="O217" s="95"/>
      <c r="P217" s="70"/>
      <c r="Q217" s="70"/>
      <c r="R217" s="70"/>
      <c r="S217" s="495"/>
      <c r="T217" s="70"/>
      <c r="U217" s="70"/>
      <c r="V217" s="3"/>
      <c r="W217" s="3"/>
      <c r="X217" s="70"/>
      <c r="Y217" s="70"/>
      <c r="Z217" s="70"/>
      <c r="AA217" s="70"/>
      <c r="AB217" s="70"/>
      <c r="AC217" s="70"/>
      <c r="AD217" s="70"/>
      <c r="AE217" s="70"/>
      <c r="AF217" s="495"/>
      <c r="AG217" s="410"/>
      <c r="AH217" s="93"/>
      <c r="AI217" s="5"/>
      <c r="AJ217" s="5"/>
      <c r="AK217" s="371"/>
      <c r="AL217" s="284"/>
      <c r="AM217" s="284"/>
      <c r="AN217" s="284"/>
      <c r="AO217" s="284"/>
      <c r="AP217" s="284"/>
      <c r="AQ217" s="284"/>
      <c r="AR217" s="284"/>
      <c r="AS217" s="284"/>
      <c r="AT217" s="284"/>
      <c r="AU217" s="284"/>
      <c r="AV217" s="284"/>
      <c r="BK217" s="251" t="e">
        <f>VLOOKUP(C217,'اعضاء هيئة التدريس'!#REF!,2,)</f>
        <v>#REF!</v>
      </c>
    </row>
    <row r="218" spans="1:63" s="122" customFormat="1" ht="15.75" customHeight="1">
      <c r="A218" s="479"/>
      <c r="B218" s="254" t="s">
        <v>380</v>
      </c>
      <c r="C218" s="480" t="s">
        <v>733</v>
      </c>
      <c r="D218" s="253">
        <v>2</v>
      </c>
      <c r="E218" s="253">
        <v>2</v>
      </c>
      <c r="F218" s="253">
        <v>3</v>
      </c>
      <c r="G218" s="455"/>
      <c r="H218" s="257" t="s">
        <v>960</v>
      </c>
      <c r="I218" s="254"/>
      <c r="J218" s="254"/>
      <c r="K218" s="382"/>
      <c r="L218" s="254"/>
      <c r="M218" s="382"/>
      <c r="N218" s="254"/>
      <c r="O218" s="253" t="s">
        <v>1448</v>
      </c>
      <c r="P218" s="253"/>
      <c r="Q218" s="254"/>
      <c r="R218" s="440">
        <v>2</v>
      </c>
      <c r="S218" s="352"/>
      <c r="T218" s="254"/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F218" s="254"/>
      <c r="AG218" s="369"/>
      <c r="AH218" s="369"/>
      <c r="AI218" s="369"/>
      <c r="AJ218" s="369"/>
      <c r="BK218" s="251" t="e">
        <f>VLOOKUP(C218,'اعضاء هيئة التدريس'!#REF!,2,)</f>
        <v>#REF!</v>
      </c>
    </row>
    <row r="219" spans="1:63" s="29" customFormat="1" ht="15.75" customHeight="1">
      <c r="A219" s="401">
        <v>103</v>
      </c>
      <c r="B219" s="505" t="s">
        <v>391</v>
      </c>
      <c r="C219" s="456" t="s">
        <v>744</v>
      </c>
      <c r="D219" s="216">
        <v>2</v>
      </c>
      <c r="E219" s="216" t="s">
        <v>816</v>
      </c>
      <c r="F219" s="216">
        <v>2</v>
      </c>
      <c r="G219" s="216" t="s">
        <v>816</v>
      </c>
      <c r="H219" s="195" t="s">
        <v>1411</v>
      </c>
      <c r="I219" s="195"/>
      <c r="J219" s="195"/>
      <c r="K219" s="144" t="s">
        <v>1073</v>
      </c>
      <c r="L219" s="195"/>
      <c r="M219" s="195"/>
      <c r="N219" s="195"/>
      <c r="O219" s="386" t="s">
        <v>1317</v>
      </c>
      <c r="P219" s="386">
        <v>14</v>
      </c>
      <c r="Q219" s="329"/>
      <c r="R219" s="424">
        <v>5</v>
      </c>
      <c r="S219" s="195"/>
      <c r="T219" s="195"/>
      <c r="U219" s="195"/>
      <c r="V219" s="195"/>
      <c r="W219" s="195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BK219" s="251" t="e">
        <f>VLOOKUP(C219,'اعضاء هيئة التدريس'!#REF!,2,)</f>
        <v>#REF!</v>
      </c>
    </row>
    <row r="220" spans="1:63" s="272" customFormat="1">
      <c r="A220" s="6">
        <v>108</v>
      </c>
      <c r="B220" s="90" t="s">
        <v>383</v>
      </c>
      <c r="C220" s="675" t="s">
        <v>736</v>
      </c>
      <c r="D220" s="16">
        <v>1</v>
      </c>
      <c r="E220" s="16">
        <v>2</v>
      </c>
      <c r="F220" s="16">
        <v>2</v>
      </c>
      <c r="G220" s="67" t="s">
        <v>734</v>
      </c>
      <c r="H220" s="68" t="s">
        <v>960</v>
      </c>
      <c r="I220" s="69"/>
      <c r="J220" s="69"/>
      <c r="K220" s="69"/>
      <c r="L220" s="120" t="s">
        <v>1147</v>
      </c>
      <c r="M220" s="69"/>
      <c r="N220" s="69"/>
      <c r="O220" s="95"/>
      <c r="P220" s="70"/>
      <c r="Q220" s="70"/>
      <c r="R220" s="495"/>
      <c r="S220" s="495"/>
      <c r="T220" s="70"/>
      <c r="U220" s="70"/>
      <c r="V220" s="3"/>
      <c r="W220" s="3"/>
      <c r="X220" s="70"/>
      <c r="Y220" s="70"/>
      <c r="Z220" s="70"/>
      <c r="AA220" s="70"/>
      <c r="AB220" s="70"/>
      <c r="AC220" s="70"/>
      <c r="AD220" s="70"/>
      <c r="AE220" s="70"/>
      <c r="AF220" s="495"/>
      <c r="AG220" s="410"/>
      <c r="AH220" s="93"/>
      <c r="AI220" s="5"/>
      <c r="AJ220" s="5"/>
      <c r="AK220" s="371"/>
      <c r="AL220" s="283"/>
      <c r="AM220" s="283"/>
      <c r="AN220" s="283"/>
      <c r="AO220" s="283"/>
      <c r="AP220" s="283"/>
      <c r="AQ220" s="283"/>
      <c r="AR220" s="283"/>
      <c r="AS220" s="283"/>
      <c r="AT220" s="283"/>
      <c r="AU220" s="283"/>
      <c r="AV220" s="283"/>
      <c r="BK220" s="251" t="e">
        <f>VLOOKUP(C220,'اعضاء هيئة التدريس'!#REF!,2,)</f>
        <v>#REF!</v>
      </c>
    </row>
    <row r="221" spans="1:63" s="285" customFormat="1" ht="15.75" customHeight="1">
      <c r="A221" s="401">
        <v>104</v>
      </c>
      <c r="B221" s="185" t="s">
        <v>384</v>
      </c>
      <c r="C221" s="185" t="s">
        <v>737</v>
      </c>
      <c r="D221" s="225">
        <v>2</v>
      </c>
      <c r="E221" s="225">
        <v>2</v>
      </c>
      <c r="F221" s="225">
        <v>3</v>
      </c>
      <c r="G221" s="60" t="s">
        <v>729</v>
      </c>
      <c r="H221" s="266" t="s">
        <v>971</v>
      </c>
      <c r="I221" s="250" t="s">
        <v>1068</v>
      </c>
      <c r="J221" s="250"/>
      <c r="K221" s="250"/>
      <c r="L221" s="250"/>
      <c r="M221" s="250"/>
      <c r="N221" s="250"/>
      <c r="O221" s="386" t="s">
        <v>1317</v>
      </c>
      <c r="P221" s="386">
        <v>2</v>
      </c>
      <c r="Q221" s="355"/>
      <c r="R221" s="476">
        <v>13</v>
      </c>
      <c r="S221" s="281"/>
      <c r="T221" s="251"/>
      <c r="U221" s="251"/>
      <c r="V221" s="251"/>
      <c r="W221" s="251"/>
      <c r="X221" s="251"/>
      <c r="Y221" s="282"/>
      <c r="Z221" s="282"/>
      <c r="AA221" s="251"/>
      <c r="AB221" s="251"/>
      <c r="AC221" s="251"/>
      <c r="AD221" s="251"/>
      <c r="AE221" s="251"/>
      <c r="AF221" s="281"/>
      <c r="AG221" s="251"/>
      <c r="AH221" s="272"/>
      <c r="AI221" s="272"/>
      <c r="AJ221" s="284"/>
      <c r="AK221" s="371"/>
      <c r="AL221" s="284"/>
      <c r="AM221" s="284"/>
      <c r="AN221" s="284"/>
      <c r="AO221" s="284"/>
      <c r="AP221" s="284"/>
      <c r="AQ221" s="284"/>
      <c r="AR221" s="284"/>
      <c r="AS221" s="284"/>
      <c r="AT221" s="284"/>
      <c r="AU221" s="284"/>
      <c r="AV221" s="284"/>
      <c r="BK221" s="251" t="e">
        <f>VLOOKUP(C221,'اعضاء هيئة التدريس'!#REF!,2,)</f>
        <v>#REF!</v>
      </c>
    </row>
    <row r="222" spans="1:63" s="272" customFormat="1">
      <c r="A222" s="6">
        <v>109</v>
      </c>
      <c r="B222" s="90" t="s">
        <v>384</v>
      </c>
      <c r="C222" s="675" t="s">
        <v>737</v>
      </c>
      <c r="D222" s="16">
        <v>2</v>
      </c>
      <c r="E222" s="16">
        <v>2</v>
      </c>
      <c r="F222" s="16">
        <v>3</v>
      </c>
      <c r="G222" s="67" t="s">
        <v>729</v>
      </c>
      <c r="H222" s="107" t="s">
        <v>971</v>
      </c>
      <c r="I222" s="69"/>
      <c r="J222" s="69" t="s">
        <v>886</v>
      </c>
      <c r="K222" s="69"/>
      <c r="L222" s="69"/>
      <c r="M222" s="69"/>
      <c r="N222" s="69"/>
      <c r="O222" s="95"/>
      <c r="P222" s="70"/>
      <c r="Q222" s="70"/>
      <c r="R222" s="495"/>
      <c r="S222" s="495"/>
      <c r="T222" s="70"/>
      <c r="U222" s="70"/>
      <c r="V222" s="3"/>
      <c r="W222" s="3"/>
      <c r="X222" s="70"/>
      <c r="Y222" s="70"/>
      <c r="Z222" s="70"/>
      <c r="AA222" s="70"/>
      <c r="AB222" s="70"/>
      <c r="AC222" s="70"/>
      <c r="AD222" s="70"/>
      <c r="AE222" s="70"/>
      <c r="AF222" s="495"/>
      <c r="AG222" s="410"/>
      <c r="AH222" s="93"/>
      <c r="AI222" s="5"/>
      <c r="AJ222" s="5"/>
      <c r="AK222" s="374"/>
      <c r="AL222" s="283"/>
      <c r="AM222" s="283"/>
      <c r="AN222" s="283"/>
      <c r="AO222" s="283"/>
      <c r="AP222" s="283"/>
      <c r="AQ222" s="283"/>
      <c r="AR222" s="283"/>
      <c r="AS222" s="283"/>
      <c r="AT222" s="283"/>
      <c r="AU222" s="283"/>
      <c r="AV222" s="283"/>
      <c r="BK222" s="251" t="e">
        <f>VLOOKUP(C222,'اعضاء هيئة التدريس'!#REF!,2,)</f>
        <v>#REF!</v>
      </c>
    </row>
    <row r="223" spans="1:63" s="272" customFormat="1" ht="15.75" customHeight="1">
      <c r="A223" s="401">
        <v>105</v>
      </c>
      <c r="B223" s="351" t="s">
        <v>385</v>
      </c>
      <c r="C223" s="339" t="s">
        <v>738</v>
      </c>
      <c r="D223" s="225">
        <v>2</v>
      </c>
      <c r="E223" s="225">
        <v>2</v>
      </c>
      <c r="F223" s="225">
        <v>3</v>
      </c>
      <c r="G223" s="340" t="s">
        <v>816</v>
      </c>
      <c r="H223" s="254" t="s">
        <v>1249</v>
      </c>
      <c r="I223" s="254"/>
      <c r="J223" s="254"/>
      <c r="K223" s="382"/>
      <c r="L223" s="253" t="s">
        <v>1068</v>
      </c>
      <c r="M223" s="382"/>
      <c r="N223" s="254"/>
      <c r="O223" s="382" t="s">
        <v>892</v>
      </c>
      <c r="P223" s="252">
        <v>16</v>
      </c>
      <c r="Q223" s="254"/>
      <c r="R223" s="440">
        <v>14</v>
      </c>
      <c r="S223" s="352"/>
      <c r="T223" s="254"/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F223" s="352"/>
      <c r="AG223" s="254"/>
      <c r="AH223" s="338"/>
      <c r="AI223" s="338"/>
      <c r="AJ223" s="369"/>
      <c r="AK223" s="371"/>
      <c r="AL223" s="283"/>
      <c r="AM223" s="283"/>
      <c r="AN223" s="283"/>
      <c r="AO223" s="283"/>
      <c r="AP223" s="283"/>
      <c r="AQ223" s="283"/>
      <c r="AR223" s="283"/>
      <c r="AS223" s="283"/>
      <c r="AT223" s="283"/>
      <c r="AU223" s="283"/>
      <c r="AV223" s="283"/>
      <c r="BK223" s="251" t="e">
        <f>VLOOKUP(C223,'اعضاء هيئة التدريس'!#REF!,2,)</f>
        <v>#REF!</v>
      </c>
    </row>
    <row r="224" spans="1:63" s="285" customFormat="1" ht="15.75" customHeight="1">
      <c r="A224" s="401">
        <v>106</v>
      </c>
      <c r="B224" s="185" t="s">
        <v>386</v>
      </c>
      <c r="C224" s="185" t="s">
        <v>739</v>
      </c>
      <c r="D224" s="225">
        <v>3</v>
      </c>
      <c r="E224" s="225">
        <v>2</v>
      </c>
      <c r="F224" s="225">
        <v>4</v>
      </c>
      <c r="G224" s="60" t="s">
        <v>816</v>
      </c>
      <c r="H224" s="266" t="s">
        <v>958</v>
      </c>
      <c r="I224" s="250"/>
      <c r="J224" s="250"/>
      <c r="K224" s="250" t="s">
        <v>1069</v>
      </c>
      <c r="L224" s="250"/>
      <c r="M224" s="250"/>
      <c r="N224" s="250"/>
      <c r="O224" s="382" t="s">
        <v>1448</v>
      </c>
      <c r="P224" s="250">
        <v>10</v>
      </c>
      <c r="Q224" s="355"/>
      <c r="R224" s="476">
        <v>9</v>
      </c>
      <c r="S224" s="281"/>
      <c r="T224" s="251"/>
      <c r="U224" s="251"/>
      <c r="V224" s="251"/>
      <c r="W224" s="251"/>
      <c r="X224" s="251"/>
      <c r="Y224" s="282"/>
      <c r="Z224" s="282"/>
      <c r="AA224" s="251"/>
      <c r="AB224" s="251"/>
      <c r="AC224" s="251"/>
      <c r="AD224" s="251"/>
      <c r="AE224" s="251"/>
      <c r="AF224" s="281"/>
      <c r="AG224" s="251"/>
      <c r="AH224" s="272"/>
      <c r="AI224" s="272"/>
      <c r="AJ224" s="283"/>
      <c r="AK224" s="371"/>
      <c r="AL224" s="284"/>
      <c r="AM224" s="284"/>
      <c r="AN224" s="284"/>
      <c r="AO224" s="284"/>
      <c r="AP224" s="284"/>
      <c r="AQ224" s="284"/>
      <c r="AR224" s="284"/>
      <c r="AS224" s="284"/>
      <c r="AT224" s="284"/>
      <c r="AU224" s="284"/>
      <c r="AV224" s="284"/>
      <c r="BK224" s="251" t="e">
        <f>VLOOKUP(C224,'اعضاء هيئة التدريس'!#REF!,2,)</f>
        <v>#REF!</v>
      </c>
    </row>
    <row r="225" spans="1:63" s="272" customFormat="1">
      <c r="A225" s="6">
        <v>110</v>
      </c>
      <c r="B225" s="90" t="s">
        <v>386</v>
      </c>
      <c r="C225" s="675" t="s">
        <v>739</v>
      </c>
      <c r="D225" s="16">
        <v>3</v>
      </c>
      <c r="E225" s="16">
        <v>2</v>
      </c>
      <c r="F225" s="16">
        <v>4</v>
      </c>
      <c r="G225" s="67" t="s">
        <v>816</v>
      </c>
      <c r="H225" s="107" t="s">
        <v>958</v>
      </c>
      <c r="I225" s="69"/>
      <c r="J225" s="69" t="s">
        <v>882</v>
      </c>
      <c r="K225" s="69"/>
      <c r="L225" s="69"/>
      <c r="M225" s="69"/>
      <c r="N225" s="69"/>
      <c r="O225" s="95"/>
      <c r="P225" s="70"/>
      <c r="Q225" s="70"/>
      <c r="R225" s="495"/>
      <c r="S225" s="495"/>
      <c r="T225" s="70"/>
      <c r="U225" s="70"/>
      <c r="V225" s="3"/>
      <c r="W225" s="3"/>
      <c r="X225" s="70"/>
      <c r="Y225" s="70"/>
      <c r="Z225" s="70"/>
      <c r="AA225" s="70"/>
      <c r="AB225" s="70"/>
      <c r="AC225" s="70"/>
      <c r="AD225" s="70"/>
      <c r="AE225" s="70"/>
      <c r="AF225" s="495"/>
      <c r="AG225" s="143"/>
      <c r="AH225" s="5"/>
      <c r="AI225" s="93"/>
      <c r="AJ225" s="93"/>
      <c r="AK225" s="371"/>
      <c r="AL225" s="283"/>
      <c r="AM225" s="283"/>
      <c r="AN225" s="283"/>
      <c r="AO225" s="283"/>
      <c r="AP225" s="283"/>
      <c r="AQ225" s="283"/>
      <c r="AR225" s="283"/>
      <c r="AS225" s="283"/>
      <c r="AT225" s="283"/>
      <c r="AU225" s="283"/>
      <c r="AV225" s="283"/>
      <c r="BK225" s="251" t="e">
        <f>VLOOKUP(C225,'اعضاء هيئة التدريس'!#REF!,2,)</f>
        <v>#REF!</v>
      </c>
    </row>
    <row r="226" spans="1:63" s="285" customFormat="1" ht="15.75" customHeight="1">
      <c r="A226" s="367">
        <v>11</v>
      </c>
      <c r="B226" s="185" t="s">
        <v>394</v>
      </c>
      <c r="C226" s="185" t="s">
        <v>747</v>
      </c>
      <c r="D226" s="225">
        <v>2</v>
      </c>
      <c r="E226" s="225">
        <v>0</v>
      </c>
      <c r="F226" s="225">
        <v>2</v>
      </c>
      <c r="G226" s="60" t="s">
        <v>731</v>
      </c>
      <c r="H226" s="266" t="s">
        <v>970</v>
      </c>
      <c r="I226" s="250"/>
      <c r="J226" s="250"/>
      <c r="K226" s="250"/>
      <c r="L226" s="250" t="s">
        <v>1068</v>
      </c>
      <c r="M226" s="250"/>
      <c r="N226" s="250"/>
      <c r="O226" s="250"/>
      <c r="P226" s="252">
        <v>16</v>
      </c>
      <c r="Q226" s="355"/>
      <c r="R226" s="476">
        <v>0</v>
      </c>
      <c r="S226" s="281"/>
      <c r="T226" s="251"/>
      <c r="U226" s="251"/>
      <c r="V226" s="251"/>
      <c r="W226" s="251"/>
      <c r="X226" s="251"/>
      <c r="Y226" s="282"/>
      <c r="Z226" s="282"/>
      <c r="AA226" s="251"/>
      <c r="AB226" s="251"/>
      <c r="AC226" s="251"/>
      <c r="AD226" s="251"/>
      <c r="AE226" s="251"/>
      <c r="AF226" s="281"/>
      <c r="AG226" s="251"/>
      <c r="AH226" s="272"/>
      <c r="AI226" s="272"/>
      <c r="AJ226" s="283"/>
      <c r="AK226" s="371"/>
      <c r="AL226" s="284"/>
      <c r="AM226" s="284"/>
      <c r="AN226" s="284"/>
      <c r="AO226" s="284"/>
      <c r="AP226" s="284"/>
      <c r="AQ226" s="284"/>
      <c r="AR226" s="284"/>
      <c r="AS226" s="284"/>
      <c r="AT226" s="284"/>
      <c r="AU226" s="284"/>
      <c r="AV226" s="284"/>
      <c r="BK226" s="251" t="e">
        <f>VLOOKUP(C226,'اعضاء هيئة التدريس'!#REF!,2,)</f>
        <v>#REF!</v>
      </c>
    </row>
    <row r="227" spans="1:63" s="285" customFormat="1">
      <c r="A227" s="6">
        <v>111</v>
      </c>
      <c r="B227" s="90" t="s">
        <v>394</v>
      </c>
      <c r="C227" s="675" t="s">
        <v>747</v>
      </c>
      <c r="D227" s="16">
        <v>2</v>
      </c>
      <c r="E227" s="16" t="s">
        <v>816</v>
      </c>
      <c r="F227" s="16">
        <v>2</v>
      </c>
      <c r="G227" s="67" t="s">
        <v>731</v>
      </c>
      <c r="H227" s="107" t="s">
        <v>970</v>
      </c>
      <c r="I227" s="69"/>
      <c r="J227" s="69"/>
      <c r="K227" s="69"/>
      <c r="L227" s="69" t="s">
        <v>862</v>
      </c>
      <c r="M227" s="69"/>
      <c r="N227" s="69"/>
      <c r="O227" s="95"/>
      <c r="P227" s="70"/>
      <c r="Q227" s="70"/>
      <c r="R227" s="495"/>
      <c r="S227" s="495"/>
      <c r="T227" s="70"/>
      <c r="U227" s="70"/>
      <c r="V227" s="3"/>
      <c r="W227" s="3"/>
      <c r="X227" s="70"/>
      <c r="Y227" s="70"/>
      <c r="Z227" s="70"/>
      <c r="AA227" s="70"/>
      <c r="AB227" s="70"/>
      <c r="AC227" s="70"/>
      <c r="AD227" s="70"/>
      <c r="AE227" s="70"/>
      <c r="AF227" s="495"/>
      <c r="AG227" s="143"/>
      <c r="AH227" s="5"/>
      <c r="AI227" s="93"/>
      <c r="AJ227" s="93"/>
      <c r="AK227" s="371"/>
      <c r="AL227" s="284"/>
      <c r="AM227" s="284"/>
      <c r="AN227" s="284"/>
      <c r="AO227" s="284"/>
      <c r="AP227" s="284"/>
      <c r="AQ227" s="284"/>
      <c r="AR227" s="284"/>
      <c r="AS227" s="284"/>
      <c r="AT227" s="284"/>
      <c r="AU227" s="284"/>
      <c r="AV227" s="284"/>
      <c r="BK227" s="251" t="e">
        <f>VLOOKUP(C227,'اعضاء هيئة التدريس'!#REF!,2,)</f>
        <v>#REF!</v>
      </c>
    </row>
    <row r="228" spans="1:63" s="285" customFormat="1">
      <c r="A228" s="6">
        <v>112</v>
      </c>
      <c r="B228" s="148" t="s">
        <v>390</v>
      </c>
      <c r="C228" s="676" t="s">
        <v>743</v>
      </c>
      <c r="D228" s="16">
        <v>2</v>
      </c>
      <c r="E228" s="16">
        <v>2</v>
      </c>
      <c r="F228" s="16">
        <v>3</v>
      </c>
      <c r="G228" s="16"/>
      <c r="H228" s="44" t="s">
        <v>956</v>
      </c>
      <c r="I228" s="149"/>
      <c r="J228" s="118" t="s">
        <v>1139</v>
      </c>
      <c r="K228" s="118"/>
      <c r="L228" s="118"/>
      <c r="M228" s="118"/>
      <c r="N228" s="149"/>
      <c r="O228" s="150"/>
      <c r="P228" s="2"/>
      <c r="Q228" s="2"/>
      <c r="R228" s="644"/>
      <c r="S228" s="644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70"/>
      <c r="AF228" s="495"/>
      <c r="AG228" s="410"/>
      <c r="AH228" s="93"/>
      <c r="AI228" s="93"/>
      <c r="AJ228" s="93"/>
      <c r="AK228" s="371"/>
      <c r="AL228" s="284"/>
      <c r="AM228" s="284"/>
      <c r="AN228" s="284"/>
      <c r="AO228" s="284"/>
      <c r="AP228" s="284"/>
      <c r="AQ228" s="284"/>
      <c r="AR228" s="284"/>
      <c r="AS228" s="284"/>
      <c r="AT228" s="284"/>
      <c r="AU228" s="284"/>
      <c r="AV228" s="284"/>
      <c r="BK228" s="251" t="e">
        <f>VLOOKUP(C228,'اعضاء هيئة التدريس'!#REF!,2,)</f>
        <v>#REF!</v>
      </c>
    </row>
    <row r="229" spans="1:63" s="272" customFormat="1" ht="15.75">
      <c r="A229" s="401">
        <v>108</v>
      </c>
      <c r="B229" s="351" t="s">
        <v>398</v>
      </c>
      <c r="C229" s="339" t="s">
        <v>753</v>
      </c>
      <c r="D229" s="225">
        <v>3</v>
      </c>
      <c r="E229" s="225">
        <v>0</v>
      </c>
      <c r="F229" s="225">
        <v>3</v>
      </c>
      <c r="G229" s="340" t="s">
        <v>816</v>
      </c>
      <c r="H229" s="254" t="s">
        <v>1249</v>
      </c>
      <c r="I229" s="254"/>
      <c r="J229" s="253" t="s">
        <v>1074</v>
      </c>
      <c r="K229" s="382"/>
      <c r="L229" s="254"/>
      <c r="M229" s="382"/>
      <c r="N229" s="254"/>
      <c r="O229" s="382" t="s">
        <v>1448</v>
      </c>
      <c r="P229" s="382">
        <v>5</v>
      </c>
      <c r="Q229" s="254"/>
      <c r="R229" s="440">
        <v>11</v>
      </c>
      <c r="S229" s="352"/>
      <c r="T229" s="254"/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F229" s="352"/>
      <c r="AG229" s="254"/>
      <c r="AH229" s="338"/>
      <c r="AI229" s="338"/>
      <c r="AJ229" s="369"/>
      <c r="AK229" s="371"/>
      <c r="AL229" s="283"/>
      <c r="AM229" s="283"/>
      <c r="AN229" s="283"/>
      <c r="AO229" s="283"/>
      <c r="AP229" s="283"/>
      <c r="AQ229" s="283"/>
      <c r="AR229" s="283"/>
      <c r="AS229" s="283"/>
      <c r="AT229" s="283"/>
      <c r="AU229" s="283"/>
      <c r="AV229" s="283"/>
      <c r="BK229" s="251" t="e">
        <f>VLOOKUP(C229,'اعضاء هيئة التدريس'!#REF!,2,)</f>
        <v>#REF!</v>
      </c>
    </row>
    <row r="230" spans="1:63" s="272" customFormat="1" ht="15.75" customHeight="1">
      <c r="A230" s="401">
        <v>109</v>
      </c>
      <c r="B230" s="296" t="s">
        <v>983</v>
      </c>
      <c r="C230" s="296" t="s">
        <v>984</v>
      </c>
      <c r="D230" s="353">
        <v>2</v>
      </c>
      <c r="E230" s="353">
        <v>0</v>
      </c>
      <c r="F230" s="353">
        <v>2</v>
      </c>
      <c r="G230" s="298" t="s">
        <v>842</v>
      </c>
      <c r="H230" s="349" t="s">
        <v>1344</v>
      </c>
      <c r="I230" s="267"/>
      <c r="J230" s="267"/>
      <c r="K230" s="250" t="s">
        <v>1068</v>
      </c>
      <c r="L230" s="250" t="s">
        <v>1070</v>
      </c>
      <c r="M230" s="267"/>
      <c r="N230" s="251"/>
      <c r="O230" s="252" t="s">
        <v>884</v>
      </c>
      <c r="P230" s="441">
        <v>12</v>
      </c>
      <c r="Q230" s="370"/>
      <c r="R230" s="476">
        <v>92</v>
      </c>
      <c r="S230" s="281"/>
      <c r="T230" s="251"/>
      <c r="U230" s="251"/>
      <c r="V230" s="251"/>
      <c r="W230" s="251"/>
      <c r="X230" s="251"/>
      <c r="Y230" s="282"/>
      <c r="Z230" s="282"/>
      <c r="AA230" s="251"/>
      <c r="AB230" s="251"/>
      <c r="AC230" s="251"/>
      <c r="AD230" s="251"/>
      <c r="AE230" s="251"/>
      <c r="AF230" s="281"/>
      <c r="AG230" s="251"/>
      <c r="AJ230" s="283"/>
      <c r="AK230" s="371"/>
      <c r="AL230" s="283"/>
      <c r="AM230" s="283"/>
      <c r="AN230" s="283"/>
      <c r="AO230" s="283"/>
      <c r="AP230" s="283"/>
      <c r="AQ230" s="283"/>
      <c r="AR230" s="283"/>
      <c r="AS230" s="283"/>
      <c r="AT230" s="283"/>
      <c r="AU230" s="283"/>
      <c r="AV230" s="283"/>
      <c r="BK230" s="251" t="e">
        <f>VLOOKUP(C230,'اعضاء هيئة التدريس'!#REF!,2,)</f>
        <v>#REF!</v>
      </c>
    </row>
    <row r="231" spans="1:63" s="156" customFormat="1">
      <c r="A231" s="6">
        <v>113</v>
      </c>
      <c r="B231" s="151" t="s">
        <v>983</v>
      </c>
      <c r="C231" s="677" t="s">
        <v>984</v>
      </c>
      <c r="D231" s="152">
        <v>2</v>
      </c>
      <c r="E231" s="152" t="s">
        <v>842</v>
      </c>
      <c r="F231" s="152">
        <v>2</v>
      </c>
      <c r="G231" s="111" t="s">
        <v>842</v>
      </c>
      <c r="H231" s="107" t="s">
        <v>1148</v>
      </c>
      <c r="I231" s="71"/>
      <c r="J231" s="71"/>
      <c r="K231" s="69"/>
      <c r="L231" s="71"/>
      <c r="M231" s="71"/>
      <c r="N231" s="69" t="s">
        <v>1072</v>
      </c>
      <c r="O231" s="88" t="s">
        <v>1140</v>
      </c>
      <c r="P231" s="70"/>
      <c r="Q231" s="70"/>
      <c r="R231" s="495"/>
      <c r="S231" s="495"/>
      <c r="T231" s="70"/>
      <c r="U231" s="70"/>
      <c r="V231" s="3"/>
      <c r="W231" s="3"/>
      <c r="X231" s="70"/>
      <c r="Y231" s="70"/>
      <c r="Z231" s="70"/>
      <c r="AA231" s="70"/>
      <c r="AB231" s="70"/>
      <c r="AC231" s="70"/>
      <c r="AD231" s="70"/>
      <c r="AE231" s="70"/>
      <c r="AF231" s="495"/>
      <c r="AG231" s="143"/>
      <c r="AH231" s="5"/>
      <c r="AI231" s="5"/>
      <c r="AJ231" s="5"/>
      <c r="AK231" s="221"/>
      <c r="AL231" s="221"/>
      <c r="BK231" s="251" t="e">
        <f>VLOOKUP(C231,'اعضاء هيئة التدريس'!#REF!,2,)</f>
        <v>#REF!</v>
      </c>
    </row>
    <row r="232" spans="1:63" s="221" customFormat="1" ht="15.75">
      <c r="A232" s="540">
        <v>110</v>
      </c>
      <c r="B232" s="554" t="s">
        <v>972</v>
      </c>
      <c r="C232" s="554" t="s">
        <v>973</v>
      </c>
      <c r="D232" s="555">
        <v>2</v>
      </c>
      <c r="E232" s="555">
        <v>0</v>
      </c>
      <c r="F232" s="555">
        <v>2</v>
      </c>
      <c r="G232" s="556"/>
      <c r="H232" s="557" t="s">
        <v>1258</v>
      </c>
      <c r="I232" s="517"/>
      <c r="J232" s="517"/>
      <c r="K232" s="513"/>
      <c r="L232" s="513" t="s">
        <v>1067</v>
      </c>
      <c r="M232" s="517"/>
      <c r="N232" s="513"/>
      <c r="O232" s="442" t="s">
        <v>871</v>
      </c>
      <c r="P232" s="441">
        <v>15</v>
      </c>
      <c r="Q232" s="521" t="s">
        <v>1248</v>
      </c>
      <c r="R232" s="511">
        <v>517</v>
      </c>
      <c r="S232" s="547"/>
      <c r="T232" s="548">
        <v>7</v>
      </c>
      <c r="U232" s="548"/>
      <c r="V232" s="548">
        <v>7</v>
      </c>
      <c r="W232" s="548"/>
      <c r="X232" s="548"/>
      <c r="Y232" s="549">
        <v>7</v>
      </c>
      <c r="Z232" s="549"/>
      <c r="AA232" s="548"/>
      <c r="AB232" s="548">
        <v>9</v>
      </c>
      <c r="AC232" s="548">
        <v>8</v>
      </c>
      <c r="AD232" s="548"/>
      <c r="AE232" s="548">
        <v>7</v>
      </c>
      <c r="AF232" s="547"/>
      <c r="AG232" s="548"/>
      <c r="AH232" s="550"/>
      <c r="AI232" s="550"/>
      <c r="AJ232" s="558"/>
      <c r="BK232" s="251" t="e">
        <f>VLOOKUP(C232,'اعضاء هيئة التدريس'!#REF!,2,)</f>
        <v>#REF!</v>
      </c>
    </row>
    <row r="233" spans="1:63" s="272" customFormat="1" ht="24">
      <c r="A233" s="6">
        <v>114</v>
      </c>
      <c r="B233" s="109" t="s">
        <v>972</v>
      </c>
      <c r="C233" s="678" t="s">
        <v>973</v>
      </c>
      <c r="D233" s="110">
        <v>2</v>
      </c>
      <c r="E233" s="110" t="s">
        <v>842</v>
      </c>
      <c r="F233" s="110">
        <v>2</v>
      </c>
      <c r="G233" s="111"/>
      <c r="H233" s="78" t="s">
        <v>1149</v>
      </c>
      <c r="I233" s="71"/>
      <c r="J233" s="71"/>
      <c r="K233" s="69"/>
      <c r="L233" s="69" t="s">
        <v>1070</v>
      </c>
      <c r="M233" s="71"/>
      <c r="N233" s="69" t="s">
        <v>1073</v>
      </c>
      <c r="O233" s="88" t="s">
        <v>876</v>
      </c>
      <c r="P233" s="70"/>
      <c r="Q233" s="70">
        <v>7</v>
      </c>
      <c r="R233" s="495"/>
      <c r="S233" s="495"/>
      <c r="T233" s="70"/>
      <c r="U233" s="70"/>
      <c r="V233" s="3">
        <v>7</v>
      </c>
      <c r="W233" s="3"/>
      <c r="X233" s="70"/>
      <c r="Y233" s="70">
        <v>9</v>
      </c>
      <c r="Z233" s="70"/>
      <c r="AA233" s="70"/>
      <c r="AB233" s="70">
        <v>7</v>
      </c>
      <c r="AC233" s="70"/>
      <c r="AD233" s="70"/>
      <c r="AE233" s="70"/>
      <c r="AF233" s="495"/>
      <c r="AG233" s="410"/>
      <c r="AH233" s="93"/>
      <c r="AI233" s="5"/>
      <c r="AJ233" s="5"/>
      <c r="AK233" s="371"/>
      <c r="AL233" s="283"/>
      <c r="AM233" s="283"/>
      <c r="AN233" s="283"/>
      <c r="AO233" s="283"/>
      <c r="AP233" s="283"/>
      <c r="AQ233" s="283"/>
      <c r="AR233" s="283"/>
      <c r="AS233" s="283"/>
      <c r="AT233" s="283"/>
      <c r="AU233" s="283"/>
      <c r="AV233" s="283"/>
      <c r="BK233" s="251" t="e">
        <f>VLOOKUP(C233,'اعضاء هيئة التدريس'!#REF!,2,)</f>
        <v>#REF!</v>
      </c>
    </row>
    <row r="234" spans="1:63" s="272" customFormat="1" ht="24">
      <c r="A234" s="401">
        <v>111</v>
      </c>
      <c r="B234" s="354" t="s">
        <v>974</v>
      </c>
      <c r="C234" s="296" t="s">
        <v>975</v>
      </c>
      <c r="D234" s="297">
        <v>2</v>
      </c>
      <c r="E234" s="297">
        <v>0</v>
      </c>
      <c r="F234" s="297">
        <v>2</v>
      </c>
      <c r="G234" s="298" t="s">
        <v>973</v>
      </c>
      <c r="H234" s="325" t="s">
        <v>1150</v>
      </c>
      <c r="I234" s="267"/>
      <c r="J234" s="267"/>
      <c r="K234" s="250"/>
      <c r="L234" s="267"/>
      <c r="M234" s="267"/>
      <c r="N234" s="250" t="s">
        <v>1067</v>
      </c>
      <c r="O234" s="252" t="s">
        <v>876</v>
      </c>
      <c r="P234" s="386">
        <v>29</v>
      </c>
      <c r="Q234" s="370"/>
      <c r="R234" s="476">
        <v>141</v>
      </c>
      <c r="S234" s="281"/>
      <c r="T234" s="251"/>
      <c r="U234" s="251"/>
      <c r="V234" s="251"/>
      <c r="W234" s="251"/>
      <c r="X234" s="251"/>
      <c r="Y234" s="282"/>
      <c r="Z234" s="282"/>
      <c r="AA234" s="251"/>
      <c r="AB234" s="251"/>
      <c r="AC234" s="251"/>
      <c r="AD234" s="251"/>
      <c r="AE234" s="251"/>
      <c r="AF234" s="281"/>
      <c r="AG234" s="251"/>
      <c r="AJ234" s="283"/>
      <c r="AK234" s="371"/>
      <c r="AL234" s="283"/>
      <c r="AM234" s="283"/>
      <c r="AN234" s="283"/>
      <c r="AO234" s="283"/>
      <c r="AP234" s="283"/>
      <c r="AQ234" s="283"/>
      <c r="AR234" s="283"/>
      <c r="AS234" s="283"/>
      <c r="AT234" s="283"/>
      <c r="AU234" s="283"/>
      <c r="AV234" s="283"/>
      <c r="BK234" s="251" t="e">
        <f>VLOOKUP(C234,'اعضاء هيئة التدريس'!#REF!,2,)</f>
        <v>#REF!</v>
      </c>
    </row>
    <row r="235" spans="1:63" s="272" customFormat="1" ht="22.5">
      <c r="A235" s="6">
        <v>115</v>
      </c>
      <c r="B235" s="109" t="s">
        <v>974</v>
      </c>
      <c r="C235" s="677" t="s">
        <v>975</v>
      </c>
      <c r="D235" s="152">
        <v>2</v>
      </c>
      <c r="E235" s="152" t="s">
        <v>842</v>
      </c>
      <c r="F235" s="152">
        <v>2</v>
      </c>
      <c r="G235" s="111" t="s">
        <v>973</v>
      </c>
      <c r="H235" s="53" t="s">
        <v>1150</v>
      </c>
      <c r="I235" s="71"/>
      <c r="J235" s="71"/>
      <c r="K235" s="69"/>
      <c r="L235" s="71"/>
      <c r="M235" s="71"/>
      <c r="N235" s="69" t="s">
        <v>1067</v>
      </c>
      <c r="O235" s="88" t="s">
        <v>876</v>
      </c>
      <c r="P235" s="70"/>
      <c r="Q235" s="70"/>
      <c r="R235" s="495"/>
      <c r="S235" s="495"/>
      <c r="T235" s="70"/>
      <c r="U235" s="70"/>
      <c r="V235" s="3"/>
      <c r="W235" s="3"/>
      <c r="X235" s="70"/>
      <c r="Y235" s="70"/>
      <c r="Z235" s="70"/>
      <c r="AA235" s="70"/>
      <c r="AB235" s="70"/>
      <c r="AC235" s="70"/>
      <c r="AD235" s="70"/>
      <c r="AE235" s="70"/>
      <c r="AF235" s="495"/>
      <c r="AG235" s="143"/>
      <c r="AH235" s="5"/>
      <c r="AI235" s="93"/>
      <c r="AJ235" s="93"/>
      <c r="AK235" s="371"/>
      <c r="AL235" s="283"/>
      <c r="AM235" s="283"/>
      <c r="AN235" s="283"/>
      <c r="AO235" s="283"/>
      <c r="AP235" s="283"/>
      <c r="AQ235" s="283"/>
      <c r="AR235" s="283"/>
      <c r="AS235" s="283"/>
      <c r="AT235" s="283"/>
      <c r="AU235" s="283"/>
      <c r="AV235" s="283"/>
      <c r="BK235" s="251" t="e">
        <f>VLOOKUP(C235,'اعضاء هيئة التدريس'!#REF!,2,)</f>
        <v>#REF!</v>
      </c>
    </row>
    <row r="236" spans="1:63" s="272" customFormat="1" ht="15.75" customHeight="1">
      <c r="A236" s="401">
        <v>112</v>
      </c>
      <c r="B236" s="296" t="s">
        <v>978</v>
      </c>
      <c r="C236" s="296" t="s">
        <v>979</v>
      </c>
      <c r="D236" s="353">
        <v>2</v>
      </c>
      <c r="E236" s="353">
        <v>0</v>
      </c>
      <c r="F236" s="353">
        <v>2</v>
      </c>
      <c r="G236" s="298" t="s">
        <v>842</v>
      </c>
      <c r="H236" s="326" t="s">
        <v>1310</v>
      </c>
      <c r="I236" s="250" t="s">
        <v>1072</v>
      </c>
      <c r="J236" s="267"/>
      <c r="K236" s="250"/>
      <c r="L236" s="267"/>
      <c r="M236" s="267"/>
      <c r="N236" s="267"/>
      <c r="O236" s="252" t="s">
        <v>876</v>
      </c>
      <c r="P236" s="252">
        <v>3</v>
      </c>
      <c r="Q236" s="370"/>
      <c r="R236" s="476">
        <v>94</v>
      </c>
      <c r="S236" s="281"/>
      <c r="T236" s="251"/>
      <c r="U236" s="251"/>
      <c r="V236" s="251"/>
      <c r="W236" s="251"/>
      <c r="X236" s="251">
        <v>7</v>
      </c>
      <c r="Y236" s="282"/>
      <c r="Z236" s="282"/>
      <c r="AA236" s="251"/>
      <c r="AB236" s="251"/>
      <c r="AC236" s="251"/>
      <c r="AD236" s="251"/>
      <c r="AE236" s="251"/>
      <c r="AF236" s="281"/>
      <c r="AG236" s="251"/>
      <c r="AJ236" s="283"/>
      <c r="AK236" s="371"/>
      <c r="AL236" s="283"/>
      <c r="AM236" s="283"/>
      <c r="AN236" s="283"/>
      <c r="AO236" s="283"/>
      <c r="AP236" s="283"/>
      <c r="AQ236" s="283"/>
      <c r="AR236" s="283"/>
      <c r="AS236" s="283"/>
      <c r="AT236" s="283"/>
      <c r="AU236" s="283"/>
      <c r="AV236" s="283"/>
      <c r="BK236" s="251" t="e">
        <f>VLOOKUP(C236,'اعضاء هيئة التدريس'!#REF!,2,)</f>
        <v>#REF!</v>
      </c>
    </row>
    <row r="237" spans="1:63" s="285" customFormat="1">
      <c r="A237" s="6">
        <v>116</v>
      </c>
      <c r="B237" s="109" t="s">
        <v>978</v>
      </c>
      <c r="C237" s="677" t="s">
        <v>979</v>
      </c>
      <c r="D237" s="152">
        <v>2</v>
      </c>
      <c r="E237" s="152" t="s">
        <v>842</v>
      </c>
      <c r="F237" s="152">
        <v>2</v>
      </c>
      <c r="G237" s="111" t="s">
        <v>842</v>
      </c>
      <c r="H237" s="78" t="s">
        <v>1151</v>
      </c>
      <c r="I237" s="69" t="s">
        <v>1072</v>
      </c>
      <c r="J237" s="71"/>
      <c r="K237" s="69"/>
      <c r="L237" s="71"/>
      <c r="M237" s="71"/>
      <c r="N237" s="71"/>
      <c r="O237" s="88" t="s">
        <v>876</v>
      </c>
      <c r="P237" s="70"/>
      <c r="Q237" s="70"/>
      <c r="R237" s="70"/>
      <c r="S237" s="495"/>
      <c r="T237" s="70"/>
      <c r="U237" s="70"/>
      <c r="V237" s="3"/>
      <c r="W237" s="3"/>
      <c r="X237" s="70"/>
      <c r="Y237" s="70"/>
      <c r="Z237" s="70"/>
      <c r="AA237" s="70"/>
      <c r="AB237" s="70"/>
      <c r="AC237" s="70"/>
      <c r="AD237" s="70"/>
      <c r="AE237" s="70"/>
      <c r="AF237" s="495"/>
      <c r="AG237" s="143"/>
      <c r="AH237" s="122"/>
      <c r="AI237" s="5"/>
      <c r="AJ237" s="5"/>
      <c r="AK237" s="371"/>
      <c r="AL237" s="284"/>
      <c r="AM237" s="284"/>
      <c r="AN237" s="284"/>
      <c r="AO237" s="284"/>
      <c r="AP237" s="284"/>
      <c r="AQ237" s="284"/>
      <c r="AR237" s="284"/>
      <c r="AS237" s="284"/>
      <c r="AT237" s="284"/>
      <c r="AU237" s="284"/>
      <c r="AV237" s="284"/>
      <c r="BK237" s="251" t="e">
        <f>VLOOKUP(C237,'اعضاء هيئة التدريس'!#REF!,2,)</f>
        <v>#REF!</v>
      </c>
    </row>
    <row r="238" spans="1:63" s="272" customFormat="1" ht="15.75" customHeight="1">
      <c r="A238" s="401">
        <v>113</v>
      </c>
      <c r="B238" s="296" t="s">
        <v>1392</v>
      </c>
      <c r="C238" s="296" t="s">
        <v>1393</v>
      </c>
      <c r="D238" s="353">
        <v>1</v>
      </c>
      <c r="E238" s="353">
        <v>0</v>
      </c>
      <c r="F238" s="353">
        <v>1</v>
      </c>
      <c r="G238" s="288" t="s">
        <v>979</v>
      </c>
      <c r="H238" s="326" t="s">
        <v>1310</v>
      </c>
      <c r="I238" s="250" t="s">
        <v>1071</v>
      </c>
      <c r="J238" s="267"/>
      <c r="K238" s="250"/>
      <c r="L238" s="267"/>
      <c r="M238" s="267"/>
      <c r="N238" s="267"/>
      <c r="O238" s="252" t="s">
        <v>876</v>
      </c>
      <c r="P238" s="252">
        <v>3</v>
      </c>
      <c r="Q238" s="370"/>
      <c r="R238" s="265">
        <v>6</v>
      </c>
      <c r="S238" s="281"/>
      <c r="T238" s="251"/>
      <c r="U238" s="251"/>
      <c r="V238" s="251"/>
      <c r="W238" s="251"/>
      <c r="X238" s="251">
        <v>7</v>
      </c>
      <c r="Y238" s="282"/>
      <c r="Z238" s="282"/>
      <c r="AA238" s="251"/>
      <c r="AB238" s="251"/>
      <c r="AC238" s="251"/>
      <c r="AD238" s="251"/>
      <c r="AE238" s="251"/>
      <c r="AF238" s="281"/>
      <c r="AG238" s="251"/>
      <c r="AJ238" s="283"/>
      <c r="AK238" s="371"/>
      <c r="AL238" s="283"/>
      <c r="AM238" s="283"/>
      <c r="AN238" s="283"/>
      <c r="AO238" s="283"/>
      <c r="AP238" s="283"/>
      <c r="AQ238" s="283"/>
      <c r="AR238" s="283"/>
      <c r="AS238" s="283"/>
      <c r="AT238" s="283"/>
      <c r="AU238" s="283"/>
      <c r="AV238" s="283"/>
      <c r="BK238" s="251" t="e">
        <f>VLOOKUP(C238,'اعضاء هيئة التدريس'!#REF!,2,)</f>
        <v>#REF!</v>
      </c>
    </row>
    <row r="239" spans="1:63" s="417" customFormat="1" ht="15.75" customHeight="1">
      <c r="A239" s="401">
        <v>114</v>
      </c>
      <c r="B239" s="506" t="s">
        <v>980</v>
      </c>
      <c r="C239" s="296" t="s">
        <v>981</v>
      </c>
      <c r="D239" s="353">
        <v>2</v>
      </c>
      <c r="E239" s="353">
        <v>0</v>
      </c>
      <c r="F239" s="353">
        <v>2</v>
      </c>
      <c r="G239" s="298" t="s">
        <v>842</v>
      </c>
      <c r="H239" s="327" t="s">
        <v>1081</v>
      </c>
      <c r="I239" s="267"/>
      <c r="J239" s="267"/>
      <c r="K239" s="250"/>
      <c r="L239" s="250"/>
      <c r="M239" s="250" t="s">
        <v>1072</v>
      </c>
      <c r="N239" s="267"/>
      <c r="O239" s="386" t="s">
        <v>1326</v>
      </c>
      <c r="P239" s="305">
        <v>23</v>
      </c>
      <c r="Q239" s="370"/>
      <c r="R239" s="265">
        <v>35</v>
      </c>
      <c r="S239" s="283"/>
      <c r="T239" s="283">
        <v>5</v>
      </c>
      <c r="U239" s="283"/>
      <c r="V239" s="283"/>
      <c r="W239" s="283"/>
      <c r="X239" s="283"/>
      <c r="Y239" s="357"/>
      <c r="Z239" s="357"/>
      <c r="AA239" s="283"/>
      <c r="AB239" s="283"/>
      <c r="AC239" s="283"/>
      <c r="AD239" s="283"/>
      <c r="AE239" s="283"/>
      <c r="AF239" s="283"/>
      <c r="AG239" s="283"/>
      <c r="AH239" s="272"/>
      <c r="AI239" s="272"/>
      <c r="AJ239" s="283"/>
      <c r="BK239" s="251" t="e">
        <f>VLOOKUP(C239,'اعضاء هيئة التدريس'!#REF!,2,)</f>
        <v>#REF!</v>
      </c>
    </row>
    <row r="240" spans="1:63" s="361" customFormat="1">
      <c r="A240" s="6">
        <v>117</v>
      </c>
      <c r="B240" s="151" t="s">
        <v>980</v>
      </c>
      <c r="C240" s="677" t="s">
        <v>981</v>
      </c>
      <c r="D240" s="152">
        <v>2</v>
      </c>
      <c r="E240" s="152" t="s">
        <v>842</v>
      </c>
      <c r="F240" s="152">
        <v>2</v>
      </c>
      <c r="G240" s="111" t="s">
        <v>842</v>
      </c>
      <c r="H240" s="153" t="s">
        <v>1081</v>
      </c>
      <c r="I240" s="71"/>
      <c r="J240" s="71"/>
      <c r="K240" s="69"/>
      <c r="L240" s="69" t="s">
        <v>1068</v>
      </c>
      <c r="M240" s="71"/>
      <c r="N240" s="71"/>
      <c r="O240" s="88" t="s">
        <v>894</v>
      </c>
      <c r="P240" s="70"/>
      <c r="Q240" s="70"/>
      <c r="R240" s="70"/>
      <c r="S240" s="495"/>
      <c r="T240" s="70"/>
      <c r="U240" s="70"/>
      <c r="V240" s="3"/>
      <c r="W240" s="3"/>
      <c r="X240" s="70"/>
      <c r="Y240" s="70"/>
      <c r="Z240" s="70"/>
      <c r="AA240" s="70"/>
      <c r="AB240" s="70"/>
      <c r="AC240" s="70"/>
      <c r="AD240" s="70"/>
      <c r="AE240" s="70"/>
      <c r="AF240" s="70"/>
      <c r="AG240" s="143"/>
      <c r="AH240" s="5"/>
      <c r="AI240" s="93"/>
      <c r="AJ240" s="93"/>
      <c r="AK240" s="375"/>
      <c r="AL240" s="376"/>
      <c r="AM240" s="376"/>
      <c r="AN240" s="376"/>
      <c r="AO240" s="376"/>
      <c r="AP240" s="376"/>
      <c r="AQ240" s="376"/>
      <c r="AR240" s="376"/>
      <c r="AS240" s="376"/>
      <c r="AT240" s="376"/>
      <c r="AU240" s="376"/>
      <c r="AV240" s="376"/>
      <c r="BK240" s="251" t="e">
        <f>VLOOKUP(C240,'اعضاء هيئة التدريس'!#REF!,2,)</f>
        <v>#REF!</v>
      </c>
    </row>
    <row r="241" spans="1:63" s="361" customFormat="1" ht="30" customHeight="1">
      <c r="A241" s="401">
        <v>115</v>
      </c>
      <c r="B241" s="296" t="s">
        <v>976</v>
      </c>
      <c r="C241" s="296" t="s">
        <v>977</v>
      </c>
      <c r="D241" s="353">
        <v>2</v>
      </c>
      <c r="E241" s="353">
        <v>0</v>
      </c>
      <c r="F241" s="353">
        <v>2</v>
      </c>
      <c r="G241" s="298" t="s">
        <v>842</v>
      </c>
      <c r="H241" s="276" t="s">
        <v>1370</v>
      </c>
      <c r="I241" s="267"/>
      <c r="J241" s="267"/>
      <c r="K241" s="250"/>
      <c r="L241" s="250"/>
      <c r="M241" s="250" t="s">
        <v>1070</v>
      </c>
      <c r="N241" s="267"/>
      <c r="O241" s="386" t="s">
        <v>1323</v>
      </c>
      <c r="P241" s="305">
        <v>23</v>
      </c>
      <c r="Q241" s="370"/>
      <c r="R241" s="265">
        <v>4</v>
      </c>
      <c r="S241" s="281"/>
      <c r="T241" s="251"/>
      <c r="U241" s="251"/>
      <c r="V241" s="251"/>
      <c r="W241" s="251"/>
      <c r="X241" s="251"/>
      <c r="Y241" s="282"/>
      <c r="Z241" s="282"/>
      <c r="AA241" s="251"/>
      <c r="AB241" s="251"/>
      <c r="AC241" s="251"/>
      <c r="AD241" s="251"/>
      <c r="AE241" s="251"/>
      <c r="AF241" s="251"/>
      <c r="AG241" s="251"/>
      <c r="AH241" s="272"/>
      <c r="AI241" s="272"/>
      <c r="AJ241" s="284"/>
      <c r="AK241" s="375"/>
      <c r="AL241" s="376"/>
      <c r="AM241" s="376"/>
      <c r="AN241" s="376"/>
      <c r="AO241" s="376"/>
      <c r="AP241" s="376"/>
      <c r="AQ241" s="376"/>
      <c r="AR241" s="376"/>
      <c r="AS241" s="376"/>
      <c r="AT241" s="376"/>
      <c r="AU241" s="376"/>
      <c r="AV241" s="376"/>
      <c r="BK241" s="251" t="e">
        <f>VLOOKUP(C241,'اعضاء هيئة التدريس'!#REF!,2,)</f>
        <v>#REF!</v>
      </c>
    </row>
    <row r="242" spans="1:63" s="272" customFormat="1" ht="25.5">
      <c r="A242" s="6">
        <v>118</v>
      </c>
      <c r="B242" s="154" t="s">
        <v>976</v>
      </c>
      <c r="C242" s="677" t="s">
        <v>977</v>
      </c>
      <c r="D242" s="152">
        <v>2</v>
      </c>
      <c r="E242" s="152" t="s">
        <v>842</v>
      </c>
      <c r="F242" s="152">
        <v>2</v>
      </c>
      <c r="G242" s="111" t="s">
        <v>842</v>
      </c>
      <c r="H242" s="155" t="s">
        <v>1152</v>
      </c>
      <c r="I242" s="71"/>
      <c r="J242" s="71"/>
      <c r="K242" s="69"/>
      <c r="L242" s="69" t="s">
        <v>1068</v>
      </c>
      <c r="M242" s="71"/>
      <c r="N242" s="71"/>
      <c r="O242" s="88" t="s">
        <v>867</v>
      </c>
      <c r="P242" s="70"/>
      <c r="Q242" s="70"/>
      <c r="R242" s="70"/>
      <c r="S242" s="495"/>
      <c r="T242" s="70"/>
      <c r="U242" s="70"/>
      <c r="V242" s="3"/>
      <c r="W242" s="3"/>
      <c r="X242" s="70"/>
      <c r="Y242" s="70"/>
      <c r="Z242" s="70"/>
      <c r="AA242" s="70"/>
      <c r="AB242" s="70"/>
      <c r="AC242" s="70"/>
      <c r="AD242" s="70"/>
      <c r="AE242" s="70"/>
      <c r="AF242" s="495"/>
      <c r="AG242" s="410"/>
      <c r="AH242" s="93"/>
      <c r="AI242" s="5"/>
      <c r="AJ242" s="5"/>
      <c r="AK242" s="371"/>
      <c r="AL242" s="283"/>
      <c r="AM242" s="283"/>
      <c r="AN242" s="283"/>
      <c r="AO242" s="283"/>
      <c r="AP242" s="283"/>
      <c r="AQ242" s="283"/>
      <c r="AR242" s="283"/>
      <c r="AS242" s="283"/>
      <c r="AT242" s="283"/>
      <c r="AU242" s="283"/>
      <c r="AV242" s="283"/>
      <c r="BK242" s="251" t="e">
        <f>VLOOKUP(C242,'اعضاء هيئة التدريس'!#REF!,2,)</f>
        <v>#REF!</v>
      </c>
    </row>
    <row r="243" spans="1:63" s="285" customFormat="1" ht="25.5">
      <c r="A243" s="401">
        <v>116</v>
      </c>
      <c r="B243" s="296" t="s">
        <v>982</v>
      </c>
      <c r="C243" s="296" t="s">
        <v>88</v>
      </c>
      <c r="D243" s="297">
        <v>2</v>
      </c>
      <c r="E243" s="297">
        <v>0</v>
      </c>
      <c r="F243" s="297">
        <v>2</v>
      </c>
      <c r="G243" s="298" t="s">
        <v>842</v>
      </c>
      <c r="H243" s="326" t="s">
        <v>1153</v>
      </c>
      <c r="I243" s="267"/>
      <c r="J243" s="267"/>
      <c r="K243" s="250"/>
      <c r="L243" s="267"/>
      <c r="M243" s="267"/>
      <c r="N243" s="250" t="s">
        <v>1072</v>
      </c>
      <c r="O243" s="386" t="s">
        <v>1321</v>
      </c>
      <c r="P243" s="386">
        <v>26</v>
      </c>
      <c r="Q243" s="370"/>
      <c r="R243" s="265">
        <v>91</v>
      </c>
      <c r="S243" s="281"/>
      <c r="T243" s="251"/>
      <c r="U243" s="251"/>
      <c r="V243" s="251"/>
      <c r="W243" s="251"/>
      <c r="X243" s="251"/>
      <c r="Y243" s="282"/>
      <c r="Z243" s="282"/>
      <c r="AA243" s="251"/>
      <c r="AB243" s="251"/>
      <c r="AC243" s="251"/>
      <c r="AD243" s="251"/>
      <c r="AE243" s="251"/>
      <c r="AF243" s="281"/>
      <c r="AG243" s="251"/>
      <c r="AH243" s="272"/>
      <c r="AI243" s="272"/>
      <c r="AJ243" s="283"/>
      <c r="AK243" s="371"/>
      <c r="AL243" s="284"/>
      <c r="AM243" s="284"/>
      <c r="AN243" s="284"/>
      <c r="AO243" s="284"/>
      <c r="AP243" s="284"/>
      <c r="AQ243" s="284"/>
      <c r="AR243" s="284"/>
      <c r="AS243" s="284"/>
      <c r="AT243" s="284"/>
      <c r="AU243" s="284"/>
      <c r="AV243" s="284"/>
      <c r="BK243" s="251" t="e">
        <f>VLOOKUP(C243,'اعضاء هيئة التدريس'!#REF!,2,)</f>
        <v>#REF!</v>
      </c>
    </row>
    <row r="244" spans="1:63" s="272" customFormat="1" ht="24">
      <c r="A244" s="6">
        <v>119</v>
      </c>
      <c r="B244" s="151" t="s">
        <v>982</v>
      </c>
      <c r="C244" s="677" t="s">
        <v>88</v>
      </c>
      <c r="D244" s="152">
        <v>2</v>
      </c>
      <c r="E244" s="152" t="s">
        <v>842</v>
      </c>
      <c r="F244" s="152">
        <v>2</v>
      </c>
      <c r="G244" s="111" t="s">
        <v>842</v>
      </c>
      <c r="H244" s="78" t="s">
        <v>1153</v>
      </c>
      <c r="I244" s="71"/>
      <c r="J244" s="71"/>
      <c r="K244" s="69"/>
      <c r="L244" s="71"/>
      <c r="M244" s="71"/>
      <c r="N244" s="69" t="s">
        <v>1072</v>
      </c>
      <c r="O244" s="88" t="s">
        <v>871</v>
      </c>
      <c r="P244" s="70"/>
      <c r="Q244" s="70"/>
      <c r="R244" s="70"/>
      <c r="S244" s="495"/>
      <c r="T244" s="70"/>
      <c r="U244" s="70"/>
      <c r="V244" s="3"/>
      <c r="W244" s="3"/>
      <c r="X244" s="70"/>
      <c r="Y244" s="70"/>
      <c r="Z244" s="70"/>
      <c r="AA244" s="70"/>
      <c r="AB244" s="70"/>
      <c r="AC244" s="70"/>
      <c r="AD244" s="70"/>
      <c r="AE244" s="70"/>
      <c r="AF244" s="495"/>
      <c r="AG244" s="143"/>
      <c r="AH244" s="5"/>
      <c r="AI244" s="5"/>
      <c r="AJ244" s="5"/>
      <c r="AK244" s="371"/>
      <c r="AL244" s="283"/>
      <c r="AM244" s="283"/>
      <c r="AN244" s="283"/>
      <c r="AO244" s="283"/>
      <c r="AP244" s="283"/>
      <c r="AQ244" s="283"/>
      <c r="AR244" s="283"/>
      <c r="AS244" s="283"/>
      <c r="AT244" s="283"/>
      <c r="AU244" s="283"/>
      <c r="AV244" s="283"/>
      <c r="BK244" s="251" t="e">
        <f>VLOOKUP(C244,'اعضاء هيئة التدريس'!#REF!,2,)</f>
        <v>#REF!</v>
      </c>
    </row>
    <row r="245" spans="1:63" s="285" customFormat="1">
      <c r="A245" s="401">
        <v>117</v>
      </c>
      <c r="B245" s="507" t="s">
        <v>1401</v>
      </c>
      <c r="C245" s="257" t="s">
        <v>1402</v>
      </c>
      <c r="D245" s="385">
        <v>1</v>
      </c>
      <c r="E245" s="385">
        <v>0</v>
      </c>
      <c r="F245" s="385">
        <v>1</v>
      </c>
      <c r="G245" s="61"/>
      <c r="H245" s="266" t="s">
        <v>1409</v>
      </c>
      <c r="I245" s="385"/>
      <c r="J245" s="4"/>
      <c r="K245" s="4"/>
      <c r="L245" s="385"/>
      <c r="M245" s="4"/>
      <c r="N245" s="4"/>
      <c r="O245" s="385"/>
      <c r="P245" s="385"/>
      <c r="Q245" s="652"/>
      <c r="R245" s="386">
        <v>1</v>
      </c>
      <c r="S245" s="414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414"/>
      <c r="AG245" s="143"/>
      <c r="AH245" s="122"/>
      <c r="AI245" s="415"/>
      <c r="AJ245" s="89"/>
      <c r="AK245" s="371"/>
      <c r="AL245" s="284"/>
      <c r="AM245" s="284"/>
      <c r="AN245" s="284"/>
      <c r="AO245" s="284"/>
      <c r="AP245" s="284"/>
      <c r="AQ245" s="284"/>
      <c r="AR245" s="284"/>
      <c r="AS245" s="284"/>
      <c r="AT245" s="284"/>
      <c r="AU245" s="284"/>
      <c r="AV245" s="284"/>
      <c r="BK245" s="251" t="e">
        <f>VLOOKUP(C245,'اعضاء هيئة التدريس'!#REF!,2,)</f>
        <v>#REF!</v>
      </c>
    </row>
    <row r="246" spans="1:63" s="272" customFormat="1" ht="15.75" customHeight="1">
      <c r="A246" s="401">
        <v>118</v>
      </c>
      <c r="B246" s="185" t="s">
        <v>116</v>
      </c>
      <c r="C246" s="185" t="s">
        <v>78</v>
      </c>
      <c r="D246" s="225">
        <v>2</v>
      </c>
      <c r="E246" s="225">
        <v>0</v>
      </c>
      <c r="F246" s="225">
        <v>2</v>
      </c>
      <c r="G246" s="347" t="s">
        <v>77</v>
      </c>
      <c r="H246" s="266" t="s">
        <v>892</v>
      </c>
      <c r="I246" s="250"/>
      <c r="J246" s="250"/>
      <c r="K246" s="250"/>
      <c r="L246" s="250"/>
      <c r="M246" s="250"/>
      <c r="N246" s="250"/>
      <c r="O246" s="250" t="s">
        <v>892</v>
      </c>
      <c r="P246" s="250"/>
      <c r="Q246" s="355"/>
      <c r="R246" s="265">
        <v>8</v>
      </c>
      <c r="S246" s="281"/>
      <c r="T246" s="251"/>
      <c r="U246" s="251"/>
      <c r="V246" s="251"/>
      <c r="W246" s="251"/>
      <c r="X246" s="251"/>
      <c r="Y246" s="282"/>
      <c r="Z246" s="282"/>
      <c r="AA246" s="251"/>
      <c r="AB246" s="251"/>
      <c r="AC246" s="251"/>
      <c r="AD246" s="251"/>
      <c r="AE246" s="251"/>
      <c r="AF246" s="281"/>
      <c r="AG246" s="251"/>
      <c r="AK246" s="371"/>
      <c r="AL246" s="283"/>
      <c r="AM246" s="283"/>
      <c r="AN246" s="283"/>
      <c r="AO246" s="283"/>
      <c r="AP246" s="283"/>
      <c r="AQ246" s="283"/>
      <c r="AR246" s="283"/>
      <c r="AS246" s="283"/>
      <c r="AT246" s="283"/>
      <c r="AU246" s="283"/>
      <c r="AV246" s="283"/>
      <c r="BK246" s="251" t="e">
        <f>VLOOKUP(C246,'اعضاء هيئة التدريس'!#REF!,2,)</f>
        <v>#REF!</v>
      </c>
    </row>
    <row r="247" spans="1:63" s="272" customFormat="1">
      <c r="A247" s="6"/>
      <c r="B247" s="33" t="s">
        <v>116</v>
      </c>
      <c r="C247" s="679" t="s">
        <v>78</v>
      </c>
      <c r="D247" s="12">
        <v>2</v>
      </c>
      <c r="E247" s="12" t="s">
        <v>816</v>
      </c>
      <c r="F247" s="12">
        <v>2</v>
      </c>
      <c r="G247" s="46" t="s">
        <v>77</v>
      </c>
      <c r="H247" s="44"/>
      <c r="I247" s="34"/>
      <c r="J247" s="34"/>
      <c r="K247" s="34"/>
      <c r="L247" s="34"/>
      <c r="M247" s="34"/>
      <c r="N247" s="34"/>
      <c r="O247" s="229"/>
      <c r="P247" s="70"/>
      <c r="Q247" s="70"/>
      <c r="R247" s="70"/>
      <c r="S247" s="495"/>
      <c r="T247" s="70"/>
      <c r="U247" s="70"/>
      <c r="V247" s="3"/>
      <c r="W247" s="3"/>
      <c r="X247" s="70"/>
      <c r="Y247" s="70"/>
      <c r="Z247" s="70"/>
      <c r="AA247" s="70"/>
      <c r="AB247" s="70"/>
      <c r="AC247" s="70"/>
      <c r="AD247" s="70"/>
      <c r="AE247" s="70"/>
      <c r="AF247" s="495"/>
      <c r="AG247" s="143"/>
      <c r="AH247" s="5"/>
      <c r="AI247" s="5"/>
      <c r="AJ247" s="5"/>
      <c r="AK247" s="371"/>
      <c r="AL247" s="283"/>
      <c r="AM247" s="283"/>
      <c r="AN247" s="283"/>
      <c r="AO247" s="283"/>
      <c r="AP247" s="283"/>
      <c r="AQ247" s="283"/>
      <c r="AR247" s="283"/>
      <c r="AS247" s="283"/>
      <c r="AT247" s="283"/>
      <c r="AU247" s="283"/>
      <c r="AV247" s="283"/>
      <c r="BK247" s="251" t="e">
        <f>VLOOKUP(C247,'اعضاء هيئة التدريس'!#REF!,2,)</f>
        <v>#REF!</v>
      </c>
    </row>
    <row r="248" spans="1:63" s="272" customFormat="1" ht="15.75" customHeight="1">
      <c r="A248" s="401">
        <v>119</v>
      </c>
      <c r="B248" s="185" t="s">
        <v>93</v>
      </c>
      <c r="C248" s="185" t="s">
        <v>38</v>
      </c>
      <c r="D248" s="225">
        <v>1.5</v>
      </c>
      <c r="E248" s="225">
        <v>3</v>
      </c>
      <c r="F248" s="225">
        <v>3</v>
      </c>
      <c r="G248" s="60" t="s">
        <v>92</v>
      </c>
      <c r="H248" s="266" t="s">
        <v>39</v>
      </c>
      <c r="I248" s="250"/>
      <c r="J248" s="250"/>
      <c r="K248" s="250"/>
      <c r="L248" s="250" t="s">
        <v>1304</v>
      </c>
      <c r="M248" s="250"/>
      <c r="N248" s="250"/>
      <c r="O248" s="252" t="s">
        <v>1140</v>
      </c>
      <c r="P248" s="252">
        <v>16</v>
      </c>
      <c r="Q248" s="370" t="s">
        <v>1248</v>
      </c>
      <c r="R248" s="265">
        <v>130</v>
      </c>
      <c r="S248" s="281"/>
      <c r="T248" s="251"/>
      <c r="U248" s="251"/>
      <c r="V248" s="251">
        <v>1</v>
      </c>
      <c r="W248" s="251"/>
      <c r="X248" s="251"/>
      <c r="Y248" s="282"/>
      <c r="Z248" s="282"/>
      <c r="AA248" s="251"/>
      <c r="AB248" s="251"/>
      <c r="AC248" s="251">
        <v>6</v>
      </c>
      <c r="AD248" s="251"/>
      <c r="AE248" s="251"/>
      <c r="AF248" s="281"/>
      <c r="AG248" s="251"/>
      <c r="AK248" s="371"/>
      <c r="AL248" s="283"/>
      <c r="AM248" s="283"/>
      <c r="AN248" s="283"/>
      <c r="AO248" s="283"/>
      <c r="AP248" s="283"/>
      <c r="AQ248" s="283"/>
      <c r="AR248" s="283"/>
      <c r="AS248" s="283"/>
      <c r="AT248" s="283"/>
      <c r="AU248" s="283"/>
      <c r="AV248" s="283"/>
      <c r="BK248" s="251" t="e">
        <f>VLOOKUP(C248,'اعضاء هيئة التدريس'!#REF!,2,)</f>
        <v>#REF!</v>
      </c>
    </row>
    <row r="249" spans="1:63" s="272" customFormat="1">
      <c r="A249" s="6"/>
      <c r="B249" s="55" t="s">
        <v>93</v>
      </c>
      <c r="C249" s="679" t="s">
        <v>38</v>
      </c>
      <c r="D249" s="12">
        <v>1.5</v>
      </c>
      <c r="E249" s="12">
        <v>3</v>
      </c>
      <c r="F249" s="12">
        <v>3</v>
      </c>
      <c r="G249" s="27" t="s">
        <v>92</v>
      </c>
      <c r="H249" s="44" t="s">
        <v>39</v>
      </c>
      <c r="I249" s="34"/>
      <c r="J249" s="34"/>
      <c r="K249" s="34"/>
      <c r="L249" s="34" t="s">
        <v>1154</v>
      </c>
      <c r="M249" s="34"/>
      <c r="N249" s="34"/>
      <c r="O249" s="231" t="s">
        <v>871</v>
      </c>
      <c r="P249" s="70"/>
      <c r="Q249" s="70"/>
      <c r="R249" s="70"/>
      <c r="S249" s="495">
        <v>1</v>
      </c>
      <c r="T249" s="70"/>
      <c r="U249" s="70"/>
      <c r="V249" s="3"/>
      <c r="W249" s="3"/>
      <c r="X249" s="70"/>
      <c r="Y249" s="70"/>
      <c r="Z249" s="70">
        <v>6</v>
      </c>
      <c r="AA249" s="70"/>
      <c r="AB249" s="70"/>
      <c r="AC249" s="70"/>
      <c r="AD249" s="70"/>
      <c r="AE249" s="70"/>
      <c r="AF249" s="70"/>
      <c r="AG249" s="143"/>
      <c r="AH249" s="5"/>
      <c r="AI249" s="93"/>
      <c r="AJ249" s="93"/>
      <c r="AK249" s="371"/>
      <c r="AL249" s="283"/>
      <c r="AM249" s="283"/>
      <c r="AN249" s="283"/>
      <c r="AO249" s="283"/>
      <c r="AP249" s="283"/>
      <c r="AQ249" s="283"/>
      <c r="AR249" s="283"/>
      <c r="AS249" s="283"/>
      <c r="AT249" s="283"/>
      <c r="AU249" s="283"/>
      <c r="AV249" s="283"/>
      <c r="BK249" s="251" t="e">
        <f>VLOOKUP(C249,'اعضاء هيئة التدريس'!#REF!,2,)</f>
        <v>#REF!</v>
      </c>
    </row>
    <row r="250" spans="1:63" s="272" customFormat="1" ht="31.5" customHeight="1">
      <c r="A250" s="401">
        <v>120</v>
      </c>
      <c r="B250" s="185" t="s">
        <v>11</v>
      </c>
      <c r="C250" s="185" t="s">
        <v>40</v>
      </c>
      <c r="D250" s="225">
        <v>1.5</v>
      </c>
      <c r="E250" s="225">
        <v>3</v>
      </c>
      <c r="F250" s="225">
        <v>3</v>
      </c>
      <c r="G250" s="60" t="s">
        <v>38</v>
      </c>
      <c r="H250" s="266" t="s">
        <v>41</v>
      </c>
      <c r="I250" s="250"/>
      <c r="J250" s="315" t="s">
        <v>1247</v>
      </c>
      <c r="K250" s="315"/>
      <c r="L250" s="315"/>
      <c r="M250" s="315"/>
      <c r="N250" s="315"/>
      <c r="O250" s="386" t="s">
        <v>1448</v>
      </c>
      <c r="P250" s="386">
        <v>4</v>
      </c>
      <c r="Q250" s="654"/>
      <c r="R250" s="265">
        <v>7</v>
      </c>
      <c r="S250" s="281"/>
      <c r="T250" s="251"/>
      <c r="U250" s="251"/>
      <c r="V250" s="251"/>
      <c r="W250" s="251"/>
      <c r="X250" s="251"/>
      <c r="Y250" s="282"/>
      <c r="Z250" s="282"/>
      <c r="AA250" s="251"/>
      <c r="AB250" s="251"/>
      <c r="AC250" s="251"/>
      <c r="AD250" s="251"/>
      <c r="AE250" s="251"/>
      <c r="AF250" s="251"/>
      <c r="AG250" s="251"/>
      <c r="AJ250" s="283"/>
      <c r="AK250" s="371"/>
      <c r="AL250" s="283"/>
      <c r="AM250" s="283"/>
      <c r="AN250" s="283"/>
      <c r="AO250" s="283"/>
      <c r="AP250" s="283"/>
      <c r="AQ250" s="283"/>
      <c r="AR250" s="283"/>
      <c r="AS250" s="283"/>
      <c r="AT250" s="283"/>
      <c r="AU250" s="283"/>
      <c r="AV250" s="283"/>
      <c r="BK250" s="251" t="e">
        <f>VLOOKUP(C250,'اعضاء هيئة التدريس'!#REF!,2,)</f>
        <v>#REF!</v>
      </c>
    </row>
    <row r="251" spans="1:63" s="272" customFormat="1">
      <c r="A251" s="6"/>
      <c r="B251" s="33" t="s">
        <v>11</v>
      </c>
      <c r="C251" s="679" t="s">
        <v>40</v>
      </c>
      <c r="D251" s="12">
        <v>1.5</v>
      </c>
      <c r="E251" s="12">
        <v>3</v>
      </c>
      <c r="F251" s="12">
        <v>3</v>
      </c>
      <c r="G251" s="27" t="s">
        <v>38</v>
      </c>
      <c r="H251" s="44" t="s">
        <v>41</v>
      </c>
      <c r="I251" s="34"/>
      <c r="J251" s="34" t="s">
        <v>85</v>
      </c>
      <c r="K251" s="34"/>
      <c r="L251" s="34"/>
      <c r="M251" s="34"/>
      <c r="N251" s="34"/>
      <c r="O251" s="233" t="s">
        <v>90</v>
      </c>
      <c r="P251" s="70"/>
      <c r="Q251" s="70"/>
      <c r="R251" s="70"/>
      <c r="S251" s="495"/>
      <c r="T251" s="70"/>
      <c r="U251" s="70"/>
      <c r="V251" s="3"/>
      <c r="W251" s="3"/>
      <c r="X251" s="70"/>
      <c r="Y251" s="70"/>
      <c r="Z251" s="70"/>
      <c r="AA251" s="70"/>
      <c r="AB251" s="70"/>
      <c r="AC251" s="70"/>
      <c r="AD251" s="70"/>
      <c r="AE251" s="70"/>
      <c r="AF251" s="70"/>
      <c r="AG251" s="143"/>
      <c r="AH251" s="5"/>
      <c r="AI251" s="5"/>
      <c r="AJ251" s="5"/>
      <c r="AK251" s="371"/>
      <c r="AL251" s="283"/>
      <c r="AM251" s="283"/>
      <c r="AN251" s="283"/>
      <c r="AO251" s="283"/>
      <c r="AP251" s="283"/>
      <c r="AQ251" s="283"/>
      <c r="AR251" s="283"/>
      <c r="AS251" s="283"/>
      <c r="AT251" s="283"/>
      <c r="AU251" s="283"/>
      <c r="AV251" s="283"/>
      <c r="BK251" s="251" t="e">
        <f>VLOOKUP(C251,'اعضاء هيئة التدريس'!#REF!,2,)</f>
        <v>#REF!</v>
      </c>
    </row>
    <row r="252" spans="1:63" ht="15.75" customHeight="1">
      <c r="A252" s="401">
        <v>121</v>
      </c>
      <c r="B252" s="185" t="s">
        <v>10</v>
      </c>
      <c r="C252" s="185" t="s">
        <v>35</v>
      </c>
      <c r="D252" s="225">
        <v>1.5</v>
      </c>
      <c r="E252" s="225">
        <v>3</v>
      </c>
      <c r="F252" s="225">
        <v>3</v>
      </c>
      <c r="G252" s="60" t="s">
        <v>92</v>
      </c>
      <c r="H252" s="266" t="s">
        <v>37</v>
      </c>
      <c r="I252" s="256"/>
      <c r="J252" s="256"/>
      <c r="K252" s="256"/>
      <c r="L252" s="256"/>
      <c r="M252" s="256" t="s">
        <v>1261</v>
      </c>
      <c r="N252" s="256"/>
      <c r="O252" s="386" t="s">
        <v>1315</v>
      </c>
      <c r="P252" s="386">
        <v>21</v>
      </c>
      <c r="Q252" s="370" t="s">
        <v>1248</v>
      </c>
      <c r="R252" s="265">
        <v>45</v>
      </c>
      <c r="S252" s="283"/>
      <c r="T252" s="283"/>
      <c r="U252" s="283"/>
      <c r="V252" s="283">
        <v>2</v>
      </c>
      <c r="W252" s="283"/>
      <c r="X252" s="283"/>
      <c r="Y252" s="357"/>
      <c r="Z252" s="357"/>
      <c r="AA252" s="283"/>
      <c r="AB252" s="283"/>
      <c r="AC252" s="283"/>
      <c r="AD252" s="283"/>
      <c r="AE252" s="283"/>
      <c r="AF252" s="283"/>
      <c r="AG252" s="283"/>
      <c r="AH252" s="272"/>
      <c r="AI252" s="272"/>
      <c r="AJ252" s="283"/>
      <c r="BK252" s="251" t="e">
        <f>VLOOKUP(C252,'اعضاء هيئة التدريس'!#REF!,2,)</f>
        <v>#REF!</v>
      </c>
    </row>
    <row r="253" spans="1:63">
      <c r="A253" s="6"/>
      <c r="B253" s="33" t="s">
        <v>10</v>
      </c>
      <c r="C253" s="679" t="s">
        <v>35</v>
      </c>
      <c r="D253" s="12">
        <v>1.5</v>
      </c>
      <c r="E253" s="12">
        <v>3</v>
      </c>
      <c r="F253" s="12">
        <v>3</v>
      </c>
      <c r="G253" s="27" t="s">
        <v>92</v>
      </c>
      <c r="H253" s="44" t="s">
        <v>37</v>
      </c>
      <c r="I253" s="34"/>
      <c r="J253" s="34"/>
      <c r="K253" s="34"/>
      <c r="L253" s="34"/>
      <c r="M253" s="34" t="s">
        <v>1155</v>
      </c>
      <c r="N253" s="34"/>
      <c r="O253" s="231" t="s">
        <v>1117</v>
      </c>
      <c r="P253" s="70"/>
      <c r="Q253" s="70"/>
      <c r="R253" s="70"/>
      <c r="S253" s="642">
        <v>2</v>
      </c>
      <c r="T253" s="642"/>
      <c r="U253" s="642"/>
      <c r="V253" s="496"/>
      <c r="W253" s="496"/>
      <c r="X253" s="642"/>
      <c r="Y253" s="642"/>
      <c r="Z253" s="642"/>
      <c r="AA253" s="642"/>
      <c r="AB253" s="642"/>
      <c r="AC253" s="642"/>
      <c r="AD253" s="642"/>
      <c r="AE253" s="5"/>
      <c r="AF253" s="5"/>
      <c r="AG253" s="122"/>
      <c r="AH253" s="5"/>
      <c r="AI253" s="93"/>
      <c r="AJ253" s="93"/>
      <c r="BK253" s="251" t="e">
        <f>VLOOKUP(C253,'اعضاء هيئة التدريس'!#REF!,2,)</f>
        <v>#REF!</v>
      </c>
    </row>
    <row r="254" spans="1:63" s="285" customFormat="1" ht="28.5">
      <c r="A254" s="401">
        <v>122</v>
      </c>
      <c r="B254" s="185" t="s">
        <v>9</v>
      </c>
      <c r="C254" s="185" t="s">
        <v>34</v>
      </c>
      <c r="D254" s="211">
        <v>1.5</v>
      </c>
      <c r="E254" s="211">
        <v>3</v>
      </c>
      <c r="F254" s="211">
        <v>3</v>
      </c>
      <c r="G254" s="60" t="s">
        <v>92</v>
      </c>
      <c r="H254" s="276" t="s">
        <v>1259</v>
      </c>
      <c r="I254" s="256"/>
      <c r="J254" s="256"/>
      <c r="K254" s="256" t="s">
        <v>1303</v>
      </c>
      <c r="L254" s="256"/>
      <c r="M254" s="256"/>
      <c r="N254" s="256"/>
      <c r="O254" s="252" t="s">
        <v>876</v>
      </c>
      <c r="P254" s="386">
        <v>13</v>
      </c>
      <c r="Q254" s="370" t="s">
        <v>1248</v>
      </c>
      <c r="R254" s="265">
        <v>319</v>
      </c>
      <c r="S254" s="281"/>
      <c r="T254" s="251"/>
      <c r="U254" s="251"/>
      <c r="V254" s="251">
        <v>3</v>
      </c>
      <c r="W254" s="251"/>
      <c r="X254" s="251"/>
      <c r="Y254" s="282"/>
      <c r="Z254" s="282"/>
      <c r="AA254" s="251"/>
      <c r="AB254" s="251"/>
      <c r="AC254" s="251">
        <v>7</v>
      </c>
      <c r="AD254" s="251"/>
      <c r="AE254" s="251"/>
      <c r="AF254" s="251"/>
      <c r="AG254" s="251"/>
      <c r="AH254" s="272"/>
      <c r="AI254" s="272"/>
      <c r="AJ254" s="283"/>
      <c r="AK254" s="371"/>
      <c r="AL254" s="284"/>
      <c r="AM254" s="284"/>
      <c r="AN254" s="284"/>
      <c r="AO254" s="284"/>
      <c r="AP254" s="284"/>
      <c r="AQ254" s="284"/>
      <c r="AR254" s="284"/>
      <c r="AS254" s="284"/>
      <c r="AT254" s="284"/>
      <c r="AU254" s="284"/>
      <c r="AV254" s="284"/>
      <c r="BK254" s="251" t="e">
        <f>VLOOKUP(C254,'اعضاء هيئة التدريس'!#REF!,2,)</f>
        <v>#REF!</v>
      </c>
    </row>
    <row r="255" spans="1:63">
      <c r="A255" s="6"/>
      <c r="B255" s="33" t="s">
        <v>9</v>
      </c>
      <c r="C255" s="679" t="s">
        <v>34</v>
      </c>
      <c r="D255" s="12">
        <v>1.5</v>
      </c>
      <c r="E255" s="12">
        <v>3</v>
      </c>
      <c r="F255" s="12">
        <v>3</v>
      </c>
      <c r="G255" s="27" t="s">
        <v>92</v>
      </c>
      <c r="H255" s="44" t="s">
        <v>36</v>
      </c>
      <c r="I255" s="34"/>
      <c r="J255" s="34"/>
      <c r="K255" s="34" t="s">
        <v>82</v>
      </c>
      <c r="L255" s="34"/>
      <c r="M255" s="34"/>
      <c r="N255" s="34"/>
      <c r="O255" s="231" t="s">
        <v>871</v>
      </c>
      <c r="P255" s="70"/>
      <c r="Q255" s="70"/>
      <c r="R255" s="70"/>
      <c r="S255" s="642">
        <v>3</v>
      </c>
      <c r="T255" s="642"/>
      <c r="U255" s="642"/>
      <c r="V255" s="496">
        <v>6</v>
      </c>
      <c r="W255" s="496"/>
      <c r="X255" s="642"/>
      <c r="Y255" s="642"/>
      <c r="Z255" s="642">
        <v>7</v>
      </c>
      <c r="AA255" s="642"/>
      <c r="AB255" s="642"/>
      <c r="AC255" s="642"/>
      <c r="AD255" s="642"/>
      <c r="AE255" s="5"/>
      <c r="AF255" s="5"/>
      <c r="AG255" s="122"/>
      <c r="AH255" s="5"/>
      <c r="AI255" s="93"/>
      <c r="AJ255" s="93"/>
      <c r="BK255" s="251" t="e">
        <f>VLOOKUP(C255,'اعضاء هيئة التدريس'!#REF!,2,)</f>
        <v>#REF!</v>
      </c>
    </row>
    <row r="256" spans="1:63" s="272" customFormat="1" ht="15.75" customHeight="1">
      <c r="A256" s="401">
        <v>123</v>
      </c>
      <c r="B256" s="185" t="s">
        <v>94</v>
      </c>
      <c r="C256" s="185" t="s">
        <v>53</v>
      </c>
      <c r="D256" s="225">
        <v>1.5</v>
      </c>
      <c r="E256" s="225">
        <v>3</v>
      </c>
      <c r="F256" s="225">
        <v>3</v>
      </c>
      <c r="G256" s="60" t="s">
        <v>40</v>
      </c>
      <c r="H256" s="266" t="s">
        <v>54</v>
      </c>
      <c r="I256" s="256"/>
      <c r="J256" s="256"/>
      <c r="K256" s="256"/>
      <c r="L256" s="256"/>
      <c r="M256" s="256" t="s">
        <v>1156</v>
      </c>
      <c r="N256" s="256"/>
      <c r="O256" s="305" t="s">
        <v>1448</v>
      </c>
      <c r="P256" s="305">
        <v>21</v>
      </c>
      <c r="Q256" s="370"/>
      <c r="R256" s="265">
        <v>11</v>
      </c>
      <c r="S256" s="281"/>
      <c r="T256" s="251"/>
      <c r="U256" s="251"/>
      <c r="V256" s="251"/>
      <c r="W256" s="251"/>
      <c r="X256" s="251"/>
      <c r="Y256" s="282"/>
      <c r="Z256" s="282"/>
      <c r="AA256" s="251"/>
      <c r="AB256" s="251"/>
      <c r="AC256" s="251"/>
      <c r="AD256" s="251"/>
      <c r="AE256" s="251"/>
      <c r="AF256" s="251"/>
      <c r="AG256" s="251"/>
      <c r="AK256" s="371"/>
      <c r="AL256" s="283"/>
      <c r="AM256" s="283"/>
      <c r="AN256" s="283"/>
      <c r="AO256" s="283"/>
      <c r="AP256" s="283"/>
      <c r="AQ256" s="283"/>
      <c r="AR256" s="283"/>
      <c r="AS256" s="283"/>
      <c r="AT256" s="283"/>
      <c r="AU256" s="283"/>
      <c r="AV256" s="283"/>
      <c r="BK256" s="251" t="e">
        <f>VLOOKUP(C256,'اعضاء هيئة التدريس'!#REF!,2,)</f>
        <v>#REF!</v>
      </c>
    </row>
    <row r="257" spans="1:63" s="285" customFormat="1">
      <c r="A257" s="6"/>
      <c r="B257" s="33" t="s">
        <v>94</v>
      </c>
      <c r="C257" s="679" t="s">
        <v>53</v>
      </c>
      <c r="D257" s="12">
        <v>1.5</v>
      </c>
      <c r="E257" s="12">
        <v>3</v>
      </c>
      <c r="F257" s="12">
        <v>3</v>
      </c>
      <c r="G257" s="27" t="s">
        <v>40</v>
      </c>
      <c r="H257" s="44" t="s">
        <v>54</v>
      </c>
      <c r="I257" s="34"/>
      <c r="J257" s="34"/>
      <c r="K257" s="34"/>
      <c r="L257" s="34"/>
      <c r="M257" s="34" t="s">
        <v>83</v>
      </c>
      <c r="N257" s="34"/>
      <c r="O257" s="231" t="s">
        <v>90</v>
      </c>
      <c r="P257" s="70"/>
      <c r="Q257" s="70"/>
      <c r="R257" s="70"/>
      <c r="S257" s="495"/>
      <c r="T257" s="70"/>
      <c r="U257" s="70"/>
      <c r="V257" s="3"/>
      <c r="W257" s="3"/>
      <c r="X257" s="70"/>
      <c r="Y257" s="70"/>
      <c r="Z257" s="70"/>
      <c r="AA257" s="70"/>
      <c r="AB257" s="70"/>
      <c r="AC257" s="70"/>
      <c r="AD257" s="70"/>
      <c r="AE257" s="70"/>
      <c r="AF257" s="70"/>
      <c r="AG257" s="143"/>
      <c r="AH257" s="5"/>
      <c r="AI257" s="93"/>
      <c r="AJ257" s="93"/>
      <c r="AK257" s="371"/>
      <c r="AL257" s="284"/>
      <c r="AM257" s="284"/>
      <c r="AN257" s="284"/>
      <c r="AO257" s="284"/>
      <c r="AP257" s="284"/>
      <c r="AQ257" s="284"/>
      <c r="AR257" s="284"/>
      <c r="AS257" s="284"/>
      <c r="AT257" s="284"/>
      <c r="AU257" s="284"/>
      <c r="AV257" s="284"/>
      <c r="BK257" s="251" t="e">
        <f>VLOOKUP(C257,'اعضاء هيئة التدريس'!#REF!,2,)</f>
        <v>#REF!</v>
      </c>
    </row>
    <row r="258" spans="1:63" s="93" customFormat="1" ht="15.75" customHeight="1">
      <c r="A258" s="401">
        <v>124</v>
      </c>
      <c r="B258" s="185" t="s">
        <v>95</v>
      </c>
      <c r="C258" s="185" t="s">
        <v>52</v>
      </c>
      <c r="D258" s="225">
        <v>1.5</v>
      </c>
      <c r="E258" s="225">
        <v>3</v>
      </c>
      <c r="F258" s="225">
        <v>3</v>
      </c>
      <c r="G258" s="60" t="s">
        <v>53</v>
      </c>
      <c r="H258" s="266" t="s">
        <v>54</v>
      </c>
      <c r="I258" s="256"/>
      <c r="J258" s="256"/>
      <c r="K258" s="256"/>
      <c r="L258" s="256"/>
      <c r="M258" s="256"/>
      <c r="N258" s="256"/>
      <c r="O258" s="305" t="s">
        <v>1448</v>
      </c>
      <c r="P258" s="305"/>
      <c r="Q258" s="370"/>
      <c r="R258" s="265">
        <v>14</v>
      </c>
      <c r="S258" s="281"/>
      <c r="T258" s="251"/>
      <c r="U258" s="251"/>
      <c r="V258" s="251"/>
      <c r="W258" s="251"/>
      <c r="X258" s="251"/>
      <c r="Y258" s="282"/>
      <c r="Z258" s="282"/>
      <c r="AA258" s="251"/>
      <c r="AB258" s="251"/>
      <c r="AC258" s="251"/>
      <c r="AD258" s="251"/>
      <c r="AE258" s="251"/>
      <c r="AF258" s="281"/>
      <c r="AG258" s="251"/>
      <c r="AH258" s="272"/>
      <c r="AI258" s="272"/>
      <c r="AJ258" s="272"/>
      <c r="AK258" s="219"/>
      <c r="AL258" s="219"/>
      <c r="BK258" s="539" t="e">
        <f>VLOOKUP(C258,'اعضاء هيئة التدريس'!#REF!,2,)</f>
        <v>#REF!</v>
      </c>
    </row>
    <row r="259" spans="1:63" s="486" customFormat="1" ht="15.75">
      <c r="A259" s="6"/>
      <c r="B259" s="33" t="s">
        <v>95</v>
      </c>
      <c r="C259" s="679" t="s">
        <v>52</v>
      </c>
      <c r="D259" s="12">
        <v>1.5</v>
      </c>
      <c r="E259" s="12">
        <v>3</v>
      </c>
      <c r="F259" s="12">
        <v>3</v>
      </c>
      <c r="G259" s="27" t="s">
        <v>53</v>
      </c>
      <c r="H259" s="44" t="s">
        <v>54</v>
      </c>
      <c r="I259" s="34"/>
      <c r="J259" s="34" t="s">
        <v>82</v>
      </c>
      <c r="K259" s="34"/>
      <c r="L259" s="34"/>
      <c r="M259" s="34"/>
      <c r="N259" s="34"/>
      <c r="O259" s="231" t="s">
        <v>91</v>
      </c>
      <c r="P259" s="70"/>
      <c r="Q259" s="70"/>
      <c r="R259" s="70"/>
      <c r="S259" s="495"/>
      <c r="T259" s="70"/>
      <c r="U259" s="70"/>
      <c r="V259" s="3"/>
      <c r="W259" s="3"/>
      <c r="X259" s="70"/>
      <c r="Y259" s="70"/>
      <c r="Z259" s="70"/>
      <c r="AA259" s="70"/>
      <c r="AB259" s="70"/>
      <c r="AC259" s="70"/>
      <c r="AD259" s="70"/>
      <c r="AE259" s="70"/>
      <c r="AF259" s="70"/>
      <c r="AG259" s="143"/>
      <c r="AH259" s="5"/>
      <c r="AI259" s="93"/>
      <c r="AJ259" s="93"/>
      <c r="AK259" s="488"/>
      <c r="AL259" s="487"/>
      <c r="AM259" s="487"/>
      <c r="AN259" s="487"/>
      <c r="AO259" s="487"/>
      <c r="AP259" s="487"/>
      <c r="AQ259" s="487"/>
      <c r="AR259" s="487"/>
      <c r="AS259" s="487"/>
      <c r="AT259" s="487"/>
      <c r="AU259" s="487"/>
      <c r="AV259" s="487"/>
      <c r="BK259" s="539" t="e">
        <f>VLOOKUP(C259,'اعضاء هيئة التدريس'!#REF!,2,)</f>
        <v>#REF!</v>
      </c>
    </row>
    <row r="260" spans="1:63" s="285" customFormat="1" ht="15.75">
      <c r="A260" s="401">
        <v>125</v>
      </c>
      <c r="B260" s="185" t="s">
        <v>96</v>
      </c>
      <c r="C260" s="185" t="s">
        <v>42</v>
      </c>
      <c r="D260" s="225">
        <v>1.5</v>
      </c>
      <c r="E260" s="225">
        <v>3</v>
      </c>
      <c r="F260" s="225">
        <v>3</v>
      </c>
      <c r="G260" s="60" t="s">
        <v>35</v>
      </c>
      <c r="H260" s="266" t="s">
        <v>43</v>
      </c>
      <c r="I260" s="256"/>
      <c r="J260" s="256"/>
      <c r="K260" s="256"/>
      <c r="L260" s="256"/>
      <c r="M260" s="256" t="s">
        <v>1303</v>
      </c>
      <c r="N260" s="256"/>
      <c r="O260" s="305" t="s">
        <v>1448</v>
      </c>
      <c r="P260" s="305">
        <v>23</v>
      </c>
      <c r="Q260" s="370"/>
      <c r="R260" s="265">
        <v>1</v>
      </c>
      <c r="S260" s="281"/>
      <c r="T260" s="251"/>
      <c r="U260" s="251"/>
      <c r="V260" s="251"/>
      <c r="W260" s="251"/>
      <c r="X260" s="251"/>
      <c r="Y260" s="282"/>
      <c r="Z260" s="282"/>
      <c r="AA260" s="251"/>
      <c r="AB260" s="251"/>
      <c r="AC260" s="251"/>
      <c r="AD260" s="251"/>
      <c r="AE260" s="251"/>
      <c r="AF260" s="281"/>
      <c r="AG260" s="251"/>
      <c r="AH260" s="272"/>
      <c r="AI260" s="272"/>
      <c r="AJ260" s="272"/>
      <c r="AK260" s="371"/>
      <c r="AL260" s="284"/>
      <c r="AM260" s="284"/>
      <c r="AN260" s="284"/>
      <c r="AO260" s="284"/>
      <c r="AP260" s="284"/>
      <c r="AQ260" s="284"/>
      <c r="AR260" s="284"/>
      <c r="AS260" s="284"/>
      <c r="AT260" s="284"/>
      <c r="AU260" s="284"/>
      <c r="AV260" s="284"/>
      <c r="BK260" s="539" t="e">
        <f>VLOOKUP(C260,'اعضاء هيئة التدريس'!#REF!,2,)</f>
        <v>#REF!</v>
      </c>
    </row>
    <row r="261" spans="1:63" s="221" customFormat="1" ht="15.75" customHeight="1">
      <c r="A261" s="6"/>
      <c r="B261" s="33" t="s">
        <v>96</v>
      </c>
      <c r="C261" s="679" t="s">
        <v>42</v>
      </c>
      <c r="D261" s="12">
        <v>1.5</v>
      </c>
      <c r="E261" s="12">
        <v>3</v>
      </c>
      <c r="F261" s="12">
        <v>3</v>
      </c>
      <c r="G261" s="27" t="s">
        <v>35</v>
      </c>
      <c r="H261" s="44" t="s">
        <v>43</v>
      </c>
      <c r="I261" s="34"/>
      <c r="J261" s="34"/>
      <c r="K261" s="34"/>
      <c r="L261" s="34"/>
      <c r="M261" s="34" t="s">
        <v>82</v>
      </c>
      <c r="N261" s="34"/>
      <c r="O261" s="231" t="s">
        <v>90</v>
      </c>
      <c r="P261" s="70"/>
      <c r="Q261" s="70"/>
      <c r="R261" s="70"/>
      <c r="S261" s="642"/>
      <c r="T261" s="642"/>
      <c r="U261" s="642"/>
      <c r="V261" s="496"/>
      <c r="W261" s="496"/>
      <c r="X261" s="642"/>
      <c r="Y261" s="642"/>
      <c r="Z261" s="642"/>
      <c r="AA261" s="642"/>
      <c r="AB261" s="642"/>
      <c r="AC261" s="642"/>
      <c r="AD261" s="642"/>
      <c r="AE261" s="5"/>
      <c r="AF261" s="5"/>
      <c r="AG261" s="122"/>
      <c r="AH261" s="5"/>
      <c r="AI261" s="5"/>
      <c r="AJ261" s="5"/>
      <c r="BK261" s="539" t="e">
        <f>VLOOKUP(C261,'اعضاء هيئة التدريس'!#REF!,2,)</f>
        <v>#REF!</v>
      </c>
    </row>
    <row r="262" spans="1:63" s="156" customFormat="1" ht="28.5">
      <c r="A262" s="401">
        <v>126</v>
      </c>
      <c r="B262" s="185" t="s">
        <v>13</v>
      </c>
      <c r="C262" s="185" t="s">
        <v>46</v>
      </c>
      <c r="D262" s="211">
        <v>1.5</v>
      </c>
      <c r="E262" s="211">
        <v>3</v>
      </c>
      <c r="F262" s="211">
        <v>3</v>
      </c>
      <c r="G262" s="60" t="s">
        <v>98</v>
      </c>
      <c r="H262" s="276" t="s">
        <v>1260</v>
      </c>
      <c r="I262" s="256"/>
      <c r="J262" s="251"/>
      <c r="K262" s="256"/>
      <c r="L262" s="314" t="s">
        <v>1261</v>
      </c>
      <c r="M262" s="256"/>
      <c r="N262" s="256"/>
      <c r="O262" s="386" t="s">
        <v>1315</v>
      </c>
      <c r="P262" s="252">
        <v>16</v>
      </c>
      <c r="Q262" s="370"/>
      <c r="R262" s="265">
        <v>54</v>
      </c>
      <c r="S262" s="281"/>
      <c r="T262" s="251"/>
      <c r="U262" s="251"/>
      <c r="V262" s="251"/>
      <c r="W262" s="251"/>
      <c r="X262" s="251"/>
      <c r="Y262" s="282"/>
      <c r="Z262" s="282"/>
      <c r="AA262" s="251"/>
      <c r="AB262" s="251"/>
      <c r="AC262" s="251"/>
      <c r="AD262" s="251"/>
      <c r="AE262" s="251"/>
      <c r="AF262" s="251"/>
      <c r="AG262" s="251"/>
      <c r="AH262" s="272"/>
      <c r="AI262" s="272"/>
      <c r="AJ262" s="283"/>
      <c r="AK262" s="221"/>
      <c r="BK262" s="539" t="e">
        <f>VLOOKUP(C262,'اعضاء هيئة التدريس'!#REF!,2,)</f>
        <v>#REF!</v>
      </c>
    </row>
    <row r="263" spans="1:63" s="221" customFormat="1" ht="22.5">
      <c r="A263" s="6"/>
      <c r="B263" s="33" t="s">
        <v>13</v>
      </c>
      <c r="C263" s="679" t="s">
        <v>46</v>
      </c>
      <c r="D263" s="12">
        <v>1.5</v>
      </c>
      <c r="E263" s="12">
        <v>3</v>
      </c>
      <c r="F263" s="12">
        <v>3</v>
      </c>
      <c r="G263" s="27" t="s">
        <v>98</v>
      </c>
      <c r="H263" s="44" t="s">
        <v>47</v>
      </c>
      <c r="I263" s="34"/>
      <c r="J263" s="34" t="s">
        <v>84</v>
      </c>
      <c r="K263" s="34"/>
      <c r="L263" s="34"/>
      <c r="M263" s="34"/>
      <c r="N263" s="34"/>
      <c r="O263" s="231" t="s">
        <v>90</v>
      </c>
      <c r="P263" s="70"/>
      <c r="Q263" s="70"/>
      <c r="R263" s="70"/>
      <c r="S263" s="495"/>
      <c r="T263" s="70"/>
      <c r="U263" s="70"/>
      <c r="V263" s="3"/>
      <c r="W263" s="3"/>
      <c r="X263" s="70"/>
      <c r="Y263" s="70"/>
      <c r="Z263" s="70"/>
      <c r="AA263" s="70"/>
      <c r="AB263" s="70"/>
      <c r="AC263" s="70"/>
      <c r="AD263" s="70"/>
      <c r="AE263" s="70"/>
      <c r="AF263" s="70"/>
      <c r="AG263" s="143"/>
      <c r="AH263" s="5"/>
      <c r="AI263" s="5"/>
      <c r="AJ263" s="5"/>
      <c r="BK263" s="539" t="e">
        <f>VLOOKUP(C263,'اعضاء هيئة التدريس'!#REF!,2,)</f>
        <v>#REF!</v>
      </c>
    </row>
    <row r="264" spans="1:63" s="221" customFormat="1" ht="15.75" customHeight="1">
      <c r="A264" s="401">
        <v>127</v>
      </c>
      <c r="B264" s="185" t="s">
        <v>18</v>
      </c>
      <c r="C264" s="185" t="s">
        <v>57</v>
      </c>
      <c r="D264" s="225">
        <v>1.5</v>
      </c>
      <c r="E264" s="225">
        <v>3</v>
      </c>
      <c r="F264" s="225">
        <v>3</v>
      </c>
      <c r="G264" s="60" t="s">
        <v>46</v>
      </c>
      <c r="H264" s="266" t="s">
        <v>1213</v>
      </c>
      <c r="I264" s="256"/>
      <c r="J264" s="256"/>
      <c r="K264" s="256"/>
      <c r="L264" s="256"/>
      <c r="M264" s="256" t="s">
        <v>1413</v>
      </c>
      <c r="N264" s="256"/>
      <c r="O264" s="386" t="s">
        <v>1315</v>
      </c>
      <c r="P264" s="386">
        <v>23</v>
      </c>
      <c r="Q264" s="355"/>
      <c r="R264" s="265">
        <v>4</v>
      </c>
      <c r="S264" s="281"/>
      <c r="T264" s="251"/>
      <c r="U264" s="251"/>
      <c r="V264" s="251"/>
      <c r="W264" s="251"/>
      <c r="X264" s="251"/>
      <c r="Y264" s="282"/>
      <c r="Z264" s="282"/>
      <c r="AA264" s="251"/>
      <c r="AB264" s="251"/>
      <c r="AC264" s="251"/>
      <c r="AD264" s="251"/>
      <c r="AE264" s="251"/>
      <c r="AF264" s="251"/>
      <c r="AG264" s="251"/>
      <c r="AH264" s="272"/>
      <c r="AI264" s="272"/>
      <c r="AJ264" s="272"/>
      <c r="BK264" s="539" t="e">
        <f>VLOOKUP(C264,'اعضاء هيئة التدريس'!#REF!,2,)</f>
        <v>#REF!</v>
      </c>
    </row>
    <row r="265" spans="1:63" s="221" customFormat="1" ht="15.75">
      <c r="A265" s="6"/>
      <c r="B265" s="33" t="s">
        <v>18</v>
      </c>
      <c r="C265" s="679" t="s">
        <v>57</v>
      </c>
      <c r="D265" s="12">
        <v>1.5</v>
      </c>
      <c r="E265" s="12">
        <v>3</v>
      </c>
      <c r="F265" s="12">
        <v>3</v>
      </c>
      <c r="G265" s="27" t="s">
        <v>46</v>
      </c>
      <c r="H265" s="44" t="s">
        <v>1213</v>
      </c>
      <c r="I265" s="34"/>
      <c r="J265" s="34"/>
      <c r="K265" s="34"/>
      <c r="L265" s="34"/>
      <c r="M265" s="34" t="s">
        <v>82</v>
      </c>
      <c r="N265" s="34"/>
      <c r="O265" s="229"/>
      <c r="P265" s="70"/>
      <c r="Q265" s="70"/>
      <c r="R265" s="70"/>
      <c r="S265" s="495"/>
      <c r="T265" s="70"/>
      <c r="U265" s="70"/>
      <c r="V265" s="3"/>
      <c r="W265" s="3"/>
      <c r="X265" s="70"/>
      <c r="Y265" s="70"/>
      <c r="Z265" s="70"/>
      <c r="AA265" s="70"/>
      <c r="AB265" s="70"/>
      <c r="AC265" s="70"/>
      <c r="AD265" s="70"/>
      <c r="AE265" s="70"/>
      <c r="AF265" s="70"/>
      <c r="AG265" s="143"/>
      <c r="AH265" s="5"/>
      <c r="AI265" s="5"/>
      <c r="AJ265" s="5"/>
      <c r="BK265" s="539" t="e">
        <f>VLOOKUP(C265,'اعضاء هيئة التدريس'!#REF!,2,)</f>
        <v>#REF!</v>
      </c>
    </row>
    <row r="266" spans="1:63" s="221" customFormat="1" ht="15.75" customHeight="1">
      <c r="A266" s="401">
        <v>128</v>
      </c>
      <c r="B266" s="185" t="s">
        <v>30</v>
      </c>
      <c r="C266" s="185" t="s">
        <v>74</v>
      </c>
      <c r="D266" s="225">
        <v>1.5</v>
      </c>
      <c r="E266" s="225">
        <v>3</v>
      </c>
      <c r="F266" s="225">
        <v>3</v>
      </c>
      <c r="G266" s="60" t="s">
        <v>34</v>
      </c>
      <c r="H266" s="266" t="s">
        <v>75</v>
      </c>
      <c r="I266" s="256"/>
      <c r="J266" s="256"/>
      <c r="K266" s="256"/>
      <c r="L266" s="256" t="s">
        <v>1156</v>
      </c>
      <c r="M266" s="328"/>
      <c r="N266" s="256"/>
      <c r="O266" s="256" t="s">
        <v>1448</v>
      </c>
      <c r="P266" s="256">
        <v>15</v>
      </c>
      <c r="Q266" s="355"/>
      <c r="R266" s="265">
        <v>13</v>
      </c>
      <c r="S266" s="281"/>
      <c r="T266" s="251"/>
      <c r="U266" s="251"/>
      <c r="V266" s="251"/>
      <c r="W266" s="251"/>
      <c r="X266" s="251"/>
      <c r="Y266" s="282"/>
      <c r="Z266" s="282"/>
      <c r="AA266" s="251"/>
      <c r="AB266" s="251"/>
      <c r="AC266" s="251"/>
      <c r="AD266" s="251"/>
      <c r="AE266" s="251"/>
      <c r="AF266" s="283"/>
      <c r="AG266" s="283"/>
      <c r="AH266" s="272"/>
      <c r="AI266" s="272"/>
      <c r="AJ266" s="283"/>
      <c r="BK266" s="539" t="e">
        <f>VLOOKUP(C266,'اعضاء هيئة التدريس'!#REF!,2,)</f>
        <v>#REF!</v>
      </c>
    </row>
    <row r="267" spans="1:63" s="221" customFormat="1" ht="15.75">
      <c r="A267" s="6"/>
      <c r="B267" s="33" t="s">
        <v>30</v>
      </c>
      <c r="C267" s="679" t="s">
        <v>74</v>
      </c>
      <c r="D267" s="12">
        <v>1.5</v>
      </c>
      <c r="E267" s="12">
        <v>3</v>
      </c>
      <c r="F267" s="12">
        <v>3</v>
      </c>
      <c r="G267" s="27" t="s">
        <v>34</v>
      </c>
      <c r="H267" s="44" t="s">
        <v>75</v>
      </c>
      <c r="I267" s="34"/>
      <c r="J267" s="34"/>
      <c r="K267" s="34"/>
      <c r="L267" s="34" t="s">
        <v>83</v>
      </c>
      <c r="M267" s="38"/>
      <c r="N267" s="34"/>
      <c r="O267" s="229"/>
      <c r="P267" s="70"/>
      <c r="Q267" s="70"/>
      <c r="R267" s="70"/>
      <c r="S267" s="495"/>
      <c r="T267" s="70"/>
      <c r="U267" s="70"/>
      <c r="V267" s="3"/>
      <c r="W267" s="3"/>
      <c r="X267" s="70"/>
      <c r="Y267" s="70"/>
      <c r="Z267" s="70"/>
      <c r="AA267" s="70"/>
      <c r="AB267" s="70"/>
      <c r="AC267" s="70"/>
      <c r="AD267" s="70"/>
      <c r="AE267" s="70"/>
      <c r="AF267" s="5"/>
      <c r="AG267" s="122"/>
      <c r="AH267" s="5"/>
      <c r="AI267" s="5"/>
      <c r="AJ267" s="5"/>
      <c r="BK267" s="539" t="e">
        <f>VLOOKUP(C267,'اعضاء هيئة التدريس'!#REF!,2,)</f>
        <v>#REF!</v>
      </c>
    </row>
    <row r="268" spans="1:63" s="221" customFormat="1" ht="15.75" customHeight="1">
      <c r="A268" s="401">
        <v>129</v>
      </c>
      <c r="B268" s="185" t="s">
        <v>28</v>
      </c>
      <c r="C268" s="185" t="s">
        <v>72</v>
      </c>
      <c r="D268" s="225">
        <v>1.5</v>
      </c>
      <c r="E268" s="225">
        <v>3</v>
      </c>
      <c r="F268" s="225">
        <v>3</v>
      </c>
      <c r="G268" s="60" t="s">
        <v>46</v>
      </c>
      <c r="H268" s="266" t="s">
        <v>1214</v>
      </c>
      <c r="I268" s="256"/>
      <c r="J268" s="256" t="s">
        <v>1303</v>
      </c>
      <c r="K268" s="256"/>
      <c r="L268" s="256"/>
      <c r="M268" s="256"/>
      <c r="N268" s="256"/>
      <c r="O268" s="256" t="s">
        <v>1448</v>
      </c>
      <c r="P268" s="256">
        <v>6</v>
      </c>
      <c r="Q268" s="355"/>
      <c r="R268" s="265">
        <v>9</v>
      </c>
      <c r="S268" s="281"/>
      <c r="T268" s="251"/>
      <c r="U268" s="251"/>
      <c r="V268" s="251"/>
      <c r="W268" s="251"/>
      <c r="X268" s="251"/>
      <c r="Y268" s="282"/>
      <c r="Z268" s="282"/>
      <c r="AA268" s="251"/>
      <c r="AB268" s="251"/>
      <c r="AC268" s="251"/>
      <c r="AD268" s="251"/>
      <c r="AE268" s="251"/>
      <c r="AF268" s="283"/>
      <c r="AG268" s="283"/>
      <c r="AH268" s="272"/>
      <c r="AI268" s="272"/>
      <c r="AJ268" s="283"/>
      <c r="BK268" s="539" t="e">
        <f>VLOOKUP(C268,'اعضاء هيئة التدريس'!#REF!,2,)</f>
        <v>#REF!</v>
      </c>
    </row>
    <row r="269" spans="1:63" s="122" customFormat="1" ht="15.75">
      <c r="A269" s="6"/>
      <c r="B269" s="33" t="s">
        <v>28</v>
      </c>
      <c r="C269" s="679" t="s">
        <v>72</v>
      </c>
      <c r="D269" s="12">
        <v>1.5</v>
      </c>
      <c r="E269" s="12">
        <v>3</v>
      </c>
      <c r="F269" s="12">
        <v>3</v>
      </c>
      <c r="G269" s="27" t="s">
        <v>46</v>
      </c>
      <c r="H269" s="44" t="s">
        <v>1214</v>
      </c>
      <c r="I269" s="34"/>
      <c r="J269" s="34" t="s">
        <v>82</v>
      </c>
      <c r="K269" s="34"/>
      <c r="L269" s="34"/>
      <c r="M269" s="34"/>
      <c r="N269" s="34"/>
      <c r="O269" s="229"/>
      <c r="P269" s="70"/>
      <c r="Q269" s="70"/>
      <c r="R269" s="70"/>
      <c r="S269" s="642"/>
      <c r="T269" s="642"/>
      <c r="U269" s="642"/>
      <c r="V269" s="496"/>
      <c r="W269" s="496"/>
      <c r="X269" s="642"/>
      <c r="Y269" s="642"/>
      <c r="Z269" s="642"/>
      <c r="AA269" s="642"/>
      <c r="AB269" s="642"/>
      <c r="AC269" s="642"/>
      <c r="AD269" s="642"/>
      <c r="AE269" s="5"/>
      <c r="AF269" s="5"/>
      <c r="AH269" s="5"/>
      <c r="AI269" s="5"/>
      <c r="AJ269" s="5"/>
      <c r="BK269" s="539" t="e">
        <f>VLOOKUP(C269,'اعضاء هيئة التدريس'!#REF!,2,)</f>
        <v>#REF!</v>
      </c>
    </row>
    <row r="270" spans="1:63" s="221" customFormat="1" ht="15.75" customHeight="1">
      <c r="A270" s="401">
        <v>130</v>
      </c>
      <c r="B270" s="434" t="s">
        <v>12</v>
      </c>
      <c r="C270" s="434" t="s">
        <v>45</v>
      </c>
      <c r="D270" s="529">
        <v>1.5</v>
      </c>
      <c r="E270" s="529">
        <v>3</v>
      </c>
      <c r="F270" s="529">
        <v>3</v>
      </c>
      <c r="G270" s="530" t="s">
        <v>99</v>
      </c>
      <c r="H270" s="594" t="s">
        <v>37</v>
      </c>
      <c r="I270" s="603"/>
      <c r="J270" s="603"/>
      <c r="K270" s="603"/>
      <c r="L270" s="613" t="s">
        <v>1418</v>
      </c>
      <c r="M270" s="617"/>
      <c r="N270" s="451"/>
      <c r="O270" s="441" t="s">
        <v>1321</v>
      </c>
      <c r="P270" s="441">
        <v>15</v>
      </c>
      <c r="Q270" s="521"/>
      <c r="R270" s="546">
        <v>31</v>
      </c>
      <c r="S270" s="281"/>
      <c r="T270" s="251"/>
      <c r="U270" s="251"/>
      <c r="V270" s="251"/>
      <c r="W270" s="251"/>
      <c r="X270" s="251"/>
      <c r="Y270" s="282"/>
      <c r="Z270" s="282"/>
      <c r="AA270" s="251"/>
      <c r="AB270" s="251"/>
      <c r="AC270" s="251"/>
      <c r="AD270" s="251"/>
      <c r="AE270" s="251"/>
      <c r="AF270" s="283"/>
      <c r="AG270" s="283"/>
      <c r="AH270" s="272"/>
      <c r="AI270" s="272"/>
      <c r="AJ270" s="272"/>
      <c r="AK270" s="156"/>
      <c r="BK270" s="539" t="e">
        <f>VLOOKUP(C270,'اعضاء هيئة التدريس'!#REF!,2,)</f>
        <v>#REF!</v>
      </c>
    </row>
    <row r="271" spans="1:63" s="493" customFormat="1" ht="22.5">
      <c r="A271" s="6"/>
      <c r="B271" s="33" t="s">
        <v>12</v>
      </c>
      <c r="C271" s="679" t="s">
        <v>45</v>
      </c>
      <c r="D271" s="12">
        <v>1</v>
      </c>
      <c r="E271" s="12">
        <v>2</v>
      </c>
      <c r="F271" s="12">
        <v>2</v>
      </c>
      <c r="G271" s="27" t="s">
        <v>99</v>
      </c>
      <c r="H271" s="44" t="s">
        <v>37</v>
      </c>
      <c r="I271" s="34"/>
      <c r="J271" s="34"/>
      <c r="K271" s="34"/>
      <c r="L271" s="34" t="s">
        <v>83</v>
      </c>
      <c r="M271" s="34"/>
      <c r="N271" s="34"/>
      <c r="O271" s="231" t="s">
        <v>91</v>
      </c>
      <c r="P271" s="70"/>
      <c r="Q271" s="70"/>
      <c r="R271" s="70"/>
      <c r="S271" s="495"/>
      <c r="T271" s="70"/>
      <c r="U271" s="70"/>
      <c r="V271" s="3"/>
      <c r="W271" s="3"/>
      <c r="X271" s="70"/>
      <c r="Y271" s="70"/>
      <c r="Z271" s="70"/>
      <c r="AA271" s="70"/>
      <c r="AB271" s="70"/>
      <c r="AC271" s="70"/>
      <c r="AD271" s="70"/>
      <c r="AE271" s="70"/>
      <c r="AF271" s="495"/>
      <c r="AG271" s="143"/>
      <c r="AH271" s="5"/>
      <c r="AI271" s="5"/>
      <c r="AJ271" s="5"/>
      <c r="AK271" s="488"/>
      <c r="AL271" s="492"/>
      <c r="AM271" s="492"/>
      <c r="AN271" s="492"/>
      <c r="AO271" s="492"/>
      <c r="AP271" s="492"/>
      <c r="AQ271" s="492"/>
      <c r="AR271" s="492"/>
      <c r="AS271" s="492"/>
      <c r="AT271" s="492"/>
      <c r="AU271" s="492"/>
      <c r="AV271" s="492"/>
      <c r="BK271" s="539" t="e">
        <f>VLOOKUP(C271,'اعضاء هيئة التدريس'!#REF!,2,)</f>
        <v>#REF!</v>
      </c>
    </row>
    <row r="272" spans="1:63" s="272" customFormat="1" ht="15.75" customHeight="1">
      <c r="A272" s="401">
        <v>131</v>
      </c>
      <c r="B272" s="185" t="s">
        <v>100</v>
      </c>
      <c r="C272" s="185" t="s">
        <v>44</v>
      </c>
      <c r="D272" s="225">
        <v>1</v>
      </c>
      <c r="E272" s="225">
        <v>2</v>
      </c>
      <c r="F272" s="225">
        <v>2</v>
      </c>
      <c r="G272" s="60" t="s">
        <v>42</v>
      </c>
      <c r="H272" s="266" t="s">
        <v>43</v>
      </c>
      <c r="I272" s="256"/>
      <c r="J272" s="256"/>
      <c r="K272" s="256"/>
      <c r="L272" s="256"/>
      <c r="M272" s="256"/>
      <c r="N272" s="256" t="s">
        <v>1112</v>
      </c>
      <c r="O272" s="386" t="s">
        <v>1315</v>
      </c>
      <c r="P272" s="386">
        <v>26</v>
      </c>
      <c r="Q272" s="370"/>
      <c r="R272" s="265">
        <v>8</v>
      </c>
      <c r="S272" s="281"/>
      <c r="T272" s="251"/>
      <c r="U272" s="251"/>
      <c r="V272" s="251"/>
      <c r="W272" s="251"/>
      <c r="X272" s="251"/>
      <c r="Y272" s="282"/>
      <c r="Z272" s="282"/>
      <c r="AA272" s="251"/>
      <c r="AB272" s="251"/>
      <c r="AC272" s="251"/>
      <c r="AD272" s="251"/>
      <c r="AE272" s="251"/>
      <c r="AF272" s="281"/>
      <c r="AG272" s="251"/>
      <c r="AK272" s="371"/>
      <c r="AL272" s="283"/>
      <c r="AM272" s="283"/>
      <c r="AN272" s="283"/>
      <c r="AO272" s="283"/>
      <c r="AP272" s="283"/>
      <c r="AQ272" s="283"/>
      <c r="AR272" s="283"/>
      <c r="AS272" s="283"/>
      <c r="AT272" s="283"/>
      <c r="AU272" s="283"/>
      <c r="AV272" s="283"/>
      <c r="BK272" s="539" t="e">
        <f>VLOOKUP(C272,'اعضاء هيئة التدريس'!#REF!,2,)</f>
        <v>#REF!</v>
      </c>
    </row>
    <row r="273" spans="1:63" s="272" customFormat="1" ht="15.75" customHeight="1">
      <c r="A273" s="6"/>
      <c r="B273" s="33" t="s">
        <v>100</v>
      </c>
      <c r="C273" s="679" t="s">
        <v>44</v>
      </c>
      <c r="D273" s="12">
        <v>1</v>
      </c>
      <c r="E273" s="12">
        <v>2</v>
      </c>
      <c r="F273" s="12">
        <v>2</v>
      </c>
      <c r="G273" s="27" t="s">
        <v>42</v>
      </c>
      <c r="H273" s="44" t="s">
        <v>43</v>
      </c>
      <c r="I273" s="34"/>
      <c r="J273" s="34"/>
      <c r="K273" s="34"/>
      <c r="L273" s="34"/>
      <c r="M273" s="34"/>
      <c r="N273" s="34" t="s">
        <v>1112</v>
      </c>
      <c r="O273" s="231" t="s">
        <v>90</v>
      </c>
      <c r="P273" s="70"/>
      <c r="Q273" s="70"/>
      <c r="R273" s="70"/>
      <c r="S273" s="495"/>
      <c r="T273" s="70"/>
      <c r="U273" s="70"/>
      <c r="V273" s="3"/>
      <c r="W273" s="3"/>
      <c r="X273" s="70"/>
      <c r="Y273" s="70"/>
      <c r="Z273" s="70"/>
      <c r="AA273" s="70"/>
      <c r="AB273" s="70"/>
      <c r="AC273" s="70"/>
      <c r="AD273" s="70"/>
      <c r="AE273" s="70"/>
      <c r="AF273" s="495"/>
      <c r="AG273" s="143"/>
      <c r="AH273" s="5"/>
      <c r="AI273" s="156"/>
      <c r="AJ273" s="156"/>
      <c r="AK273" s="371"/>
      <c r="AL273" s="283"/>
      <c r="AM273" s="283"/>
      <c r="AN273" s="283"/>
      <c r="AO273" s="283"/>
      <c r="AP273" s="283"/>
      <c r="AQ273" s="283"/>
      <c r="AR273" s="283"/>
      <c r="AS273" s="283"/>
      <c r="AT273" s="283"/>
      <c r="AU273" s="283"/>
      <c r="AV273" s="283"/>
      <c r="BK273" s="539" t="e">
        <f>VLOOKUP(C273,'اعضاء هيئة التدريس'!#REF!,2,)</f>
        <v>#REF!</v>
      </c>
    </row>
    <row r="274" spans="1:63" s="272" customFormat="1" ht="15.75" customHeight="1">
      <c r="A274" s="401">
        <v>132</v>
      </c>
      <c r="B274" s="185" t="s">
        <v>15</v>
      </c>
      <c r="C274" s="185" t="s">
        <v>49</v>
      </c>
      <c r="D274" s="225">
        <v>1.5</v>
      </c>
      <c r="E274" s="225">
        <v>3</v>
      </c>
      <c r="F274" s="225">
        <v>3</v>
      </c>
      <c r="G274" s="60" t="s">
        <v>48</v>
      </c>
      <c r="H274" s="266" t="s">
        <v>1215</v>
      </c>
      <c r="I274" s="256"/>
      <c r="J274" s="256" t="s">
        <v>1261</v>
      </c>
      <c r="K274" s="256"/>
      <c r="L274" s="256"/>
      <c r="M274" s="256"/>
      <c r="N274" s="256"/>
      <c r="O274" s="386" t="s">
        <v>1315</v>
      </c>
      <c r="P274" s="386">
        <v>5</v>
      </c>
      <c r="Q274" s="370"/>
      <c r="R274" s="265">
        <v>15</v>
      </c>
      <c r="S274" s="281"/>
      <c r="T274" s="251"/>
      <c r="U274" s="251"/>
      <c r="V274" s="251"/>
      <c r="W274" s="251"/>
      <c r="X274" s="251"/>
      <c r="Y274" s="282"/>
      <c r="Z274" s="282"/>
      <c r="AA274" s="251"/>
      <c r="AB274" s="251"/>
      <c r="AC274" s="251"/>
      <c r="AD274" s="251"/>
      <c r="AE274" s="251"/>
      <c r="AF274" s="281"/>
      <c r="AG274" s="251"/>
      <c r="AK274" s="371"/>
      <c r="AL274" s="283"/>
      <c r="AM274" s="283"/>
      <c r="AN274" s="283"/>
      <c r="AO274" s="283"/>
      <c r="AP274" s="283"/>
      <c r="AQ274" s="283"/>
      <c r="AR274" s="283"/>
      <c r="AS274" s="283"/>
      <c r="AT274" s="283"/>
      <c r="AU274" s="283"/>
      <c r="AV274" s="283"/>
      <c r="BK274" s="539" t="e">
        <f>VLOOKUP(C274,'اعضاء هيئة التدريس'!#REF!,2,)</f>
        <v>#REF!</v>
      </c>
    </row>
    <row r="275" spans="1:63" s="272" customFormat="1" ht="15.75">
      <c r="A275" s="6"/>
      <c r="B275" s="33" t="s">
        <v>15</v>
      </c>
      <c r="C275" s="679" t="s">
        <v>49</v>
      </c>
      <c r="D275" s="12">
        <v>1.5</v>
      </c>
      <c r="E275" s="12">
        <v>3</v>
      </c>
      <c r="F275" s="12">
        <v>3</v>
      </c>
      <c r="G275" s="27" t="s">
        <v>48</v>
      </c>
      <c r="H275" s="44" t="s">
        <v>1215</v>
      </c>
      <c r="I275" s="34"/>
      <c r="J275" s="34"/>
      <c r="K275" s="34" t="s">
        <v>82</v>
      </c>
      <c r="L275" s="34"/>
      <c r="M275" s="34"/>
      <c r="N275" s="34"/>
      <c r="O275" s="231" t="s">
        <v>90</v>
      </c>
      <c r="P275" s="70"/>
      <c r="Q275" s="70"/>
      <c r="R275" s="70"/>
      <c r="S275" s="495"/>
      <c r="T275" s="70"/>
      <c r="U275" s="70"/>
      <c r="V275" s="3"/>
      <c r="W275" s="3"/>
      <c r="X275" s="70"/>
      <c r="Y275" s="70"/>
      <c r="Z275" s="70"/>
      <c r="AA275" s="70"/>
      <c r="AB275" s="70"/>
      <c r="AC275" s="70"/>
      <c r="AD275" s="70"/>
      <c r="AE275" s="70"/>
      <c r="AF275" s="495"/>
      <c r="AG275" s="143"/>
      <c r="AH275" s="5"/>
      <c r="AI275" s="5"/>
      <c r="AJ275" s="5"/>
      <c r="AK275" s="371"/>
      <c r="AL275" s="283"/>
      <c r="AM275" s="283"/>
      <c r="AN275" s="283"/>
      <c r="AO275" s="283"/>
      <c r="AP275" s="283"/>
      <c r="AQ275" s="283"/>
      <c r="AR275" s="283"/>
      <c r="AS275" s="283"/>
      <c r="AT275" s="283"/>
      <c r="AU275" s="283"/>
      <c r="AV275" s="283"/>
      <c r="BK275" s="539" t="e">
        <f>VLOOKUP(C275,'اعضاء هيئة التدريس'!#REF!,2,)</f>
        <v>#REF!</v>
      </c>
    </row>
    <row r="276" spans="1:63" s="272" customFormat="1" ht="15.75" customHeight="1">
      <c r="A276" s="401">
        <v>133</v>
      </c>
      <c r="B276" s="185" t="s">
        <v>14</v>
      </c>
      <c r="C276" s="185" t="s">
        <v>48</v>
      </c>
      <c r="D276" s="225">
        <v>1.5</v>
      </c>
      <c r="E276" s="225">
        <v>3</v>
      </c>
      <c r="F276" s="225">
        <v>3</v>
      </c>
      <c r="G276" s="60" t="s">
        <v>46</v>
      </c>
      <c r="H276" s="266" t="s">
        <v>50</v>
      </c>
      <c r="I276" s="256"/>
      <c r="J276" s="256"/>
      <c r="K276" s="256"/>
      <c r="L276" s="256"/>
      <c r="M276" s="314" t="s">
        <v>1261</v>
      </c>
      <c r="N276" s="256"/>
      <c r="O276" s="386" t="s">
        <v>1448</v>
      </c>
      <c r="P276" s="386">
        <v>21</v>
      </c>
      <c r="Q276" s="370"/>
      <c r="R276" s="265">
        <v>42</v>
      </c>
      <c r="S276" s="281"/>
      <c r="T276" s="251"/>
      <c r="U276" s="251"/>
      <c r="V276" s="251"/>
      <c r="W276" s="251"/>
      <c r="X276" s="251"/>
      <c r="Y276" s="282"/>
      <c r="Z276" s="282"/>
      <c r="AA276" s="251"/>
      <c r="AB276" s="251"/>
      <c r="AC276" s="251"/>
      <c r="AD276" s="251"/>
      <c r="AE276" s="251"/>
      <c r="AF276" s="281"/>
      <c r="AG276" s="251"/>
      <c r="AK276" s="371"/>
      <c r="AL276" s="283"/>
      <c r="AM276" s="283"/>
      <c r="AN276" s="283"/>
      <c r="AO276" s="283"/>
      <c r="AP276" s="283"/>
      <c r="AQ276" s="283"/>
      <c r="AR276" s="283"/>
      <c r="AS276" s="283"/>
      <c r="AT276" s="283"/>
      <c r="AU276" s="283"/>
      <c r="AV276" s="283"/>
      <c r="BK276" s="539" t="e">
        <f>VLOOKUP(C276,'اعضاء هيئة التدريس'!#REF!,2,)</f>
        <v>#REF!</v>
      </c>
    </row>
    <row r="277" spans="1:63" s="272" customFormat="1" ht="15.75">
      <c r="A277" s="6"/>
      <c r="B277" s="33" t="s">
        <v>14</v>
      </c>
      <c r="C277" s="679" t="s">
        <v>48</v>
      </c>
      <c r="D277" s="12">
        <v>1.5</v>
      </c>
      <c r="E277" s="12">
        <v>3</v>
      </c>
      <c r="F277" s="12">
        <v>3</v>
      </c>
      <c r="G277" s="27" t="s">
        <v>46</v>
      </c>
      <c r="H277" s="44" t="s">
        <v>50</v>
      </c>
      <c r="I277" s="37"/>
      <c r="J277" s="34"/>
      <c r="K277" s="34"/>
      <c r="L277" s="34"/>
      <c r="M277" s="34" t="s">
        <v>84</v>
      </c>
      <c r="N277" s="34"/>
      <c r="O277" s="231" t="s">
        <v>91</v>
      </c>
      <c r="P277" s="70"/>
      <c r="Q277" s="70"/>
      <c r="R277" s="70"/>
      <c r="S277" s="495"/>
      <c r="T277" s="70"/>
      <c r="U277" s="70"/>
      <c r="V277" s="3"/>
      <c r="W277" s="3"/>
      <c r="X277" s="70"/>
      <c r="Y277" s="70"/>
      <c r="Z277" s="70"/>
      <c r="AA277" s="70"/>
      <c r="AB277" s="70"/>
      <c r="AC277" s="70"/>
      <c r="AD277" s="70"/>
      <c r="AE277" s="70"/>
      <c r="AF277" s="495"/>
      <c r="AG277" s="143"/>
      <c r="AH277" s="5"/>
      <c r="AI277" s="5"/>
      <c r="AJ277" s="5"/>
      <c r="AK277" s="371"/>
      <c r="AL277" s="283"/>
      <c r="AM277" s="283"/>
      <c r="AN277" s="283"/>
      <c r="AO277" s="283"/>
      <c r="AP277" s="283"/>
      <c r="AQ277" s="283"/>
      <c r="AR277" s="283"/>
      <c r="AS277" s="283"/>
      <c r="AT277" s="283"/>
      <c r="AU277" s="283"/>
      <c r="AV277" s="283"/>
      <c r="BK277" s="539" t="e">
        <f>VLOOKUP(C277,'اعضاء هيئة التدريس'!#REF!,2,)</f>
        <v>#REF!</v>
      </c>
    </row>
    <row r="278" spans="1:63" s="156" customFormat="1" ht="36" customHeight="1">
      <c r="A278" s="401">
        <v>134</v>
      </c>
      <c r="B278" s="185" t="s">
        <v>20</v>
      </c>
      <c r="C278" s="185" t="s">
        <v>59</v>
      </c>
      <c r="D278" s="225">
        <v>1.5</v>
      </c>
      <c r="E278" s="225">
        <v>3</v>
      </c>
      <c r="F278" s="225">
        <v>3</v>
      </c>
      <c r="G278" s="60" t="s">
        <v>46</v>
      </c>
      <c r="H278" s="266" t="s">
        <v>1213</v>
      </c>
      <c r="I278" s="256"/>
      <c r="J278" s="256"/>
      <c r="K278" s="256"/>
      <c r="L278" s="451" t="s">
        <v>1306</v>
      </c>
      <c r="M278" s="451"/>
      <c r="N278" s="451"/>
      <c r="O278" s="441" t="s">
        <v>1315</v>
      </c>
      <c r="P278" s="441">
        <v>15</v>
      </c>
      <c r="Q278" s="545"/>
      <c r="R278" s="546">
        <v>7</v>
      </c>
      <c r="S278" s="281"/>
      <c r="T278" s="251"/>
      <c r="U278" s="251"/>
      <c r="V278" s="251"/>
      <c r="W278" s="251"/>
      <c r="X278" s="251"/>
      <c r="Y278" s="282"/>
      <c r="Z278" s="282"/>
      <c r="AA278" s="251"/>
      <c r="AB278" s="251"/>
      <c r="AC278" s="251"/>
      <c r="AD278" s="251"/>
      <c r="AE278" s="251"/>
      <c r="AF278" s="251"/>
      <c r="AG278" s="251"/>
      <c r="AH278" s="272"/>
      <c r="AI278" s="272"/>
      <c r="AJ278" s="272"/>
      <c r="AK278" s="221"/>
      <c r="BK278" s="539" t="e">
        <f>VLOOKUP(C278,'اعضاء هيئة التدريس'!#REF!,2,)</f>
        <v>#REF!</v>
      </c>
    </row>
    <row r="279" spans="1:63" s="156" customFormat="1" ht="15.75">
      <c r="A279" s="6"/>
      <c r="B279" s="33" t="s">
        <v>20</v>
      </c>
      <c r="C279" s="679" t="s">
        <v>59</v>
      </c>
      <c r="D279" s="12">
        <v>1.5</v>
      </c>
      <c r="E279" s="12">
        <v>3</v>
      </c>
      <c r="F279" s="12">
        <v>3</v>
      </c>
      <c r="G279" s="27" t="s">
        <v>46</v>
      </c>
      <c r="H279" s="44" t="s">
        <v>1216</v>
      </c>
      <c r="I279" s="34"/>
      <c r="J279" s="34"/>
      <c r="K279" s="34"/>
      <c r="L279" s="34" t="s">
        <v>85</v>
      </c>
      <c r="M279" s="34"/>
      <c r="N279" s="34"/>
      <c r="O279" s="229"/>
      <c r="P279" s="70"/>
      <c r="Q279" s="70"/>
      <c r="R279" s="70"/>
      <c r="S279" s="495"/>
      <c r="T279" s="70"/>
      <c r="U279" s="70"/>
      <c r="V279" s="3"/>
      <c r="W279" s="3"/>
      <c r="X279" s="70"/>
      <c r="Y279" s="70"/>
      <c r="Z279" s="70"/>
      <c r="AA279" s="70"/>
      <c r="AB279" s="70"/>
      <c r="AC279" s="70"/>
      <c r="AD279" s="70"/>
      <c r="AE279" s="70"/>
      <c r="AF279" s="70"/>
      <c r="AG279" s="143"/>
      <c r="AH279" s="5"/>
      <c r="AI279" s="93"/>
      <c r="AJ279" s="93"/>
      <c r="AK279" s="221"/>
      <c r="BK279" s="539" t="e">
        <f>VLOOKUP(C279,'اعضاء هيئة التدريس'!#REF!,2,)</f>
        <v>#REF!</v>
      </c>
    </row>
    <row r="280" spans="1:63" s="285" customFormat="1" ht="22.5">
      <c r="A280" s="401">
        <v>135</v>
      </c>
      <c r="B280" s="185" t="s">
        <v>23</v>
      </c>
      <c r="C280" s="185" t="s">
        <v>62</v>
      </c>
      <c r="D280" s="211">
        <v>1.5</v>
      </c>
      <c r="E280" s="211">
        <v>3</v>
      </c>
      <c r="F280" s="211">
        <v>3</v>
      </c>
      <c r="G280" s="60" t="s">
        <v>99</v>
      </c>
      <c r="H280" s="266" t="s">
        <v>65</v>
      </c>
      <c r="I280" s="256"/>
      <c r="J280" s="256"/>
      <c r="K280" s="256" t="s">
        <v>1303</v>
      </c>
      <c r="L280" s="256"/>
      <c r="M280" s="256"/>
      <c r="N280" s="256"/>
      <c r="O280" s="386" t="s">
        <v>1321</v>
      </c>
      <c r="P280" s="386">
        <v>13</v>
      </c>
      <c r="Q280" s="355"/>
      <c r="R280" s="265">
        <v>37</v>
      </c>
      <c r="S280" s="281"/>
      <c r="T280" s="251"/>
      <c r="U280" s="251"/>
      <c r="V280" s="251"/>
      <c r="W280" s="251"/>
      <c r="X280" s="251"/>
      <c r="Y280" s="282"/>
      <c r="Z280" s="282"/>
      <c r="AA280" s="251"/>
      <c r="AB280" s="251"/>
      <c r="AC280" s="251"/>
      <c r="AD280" s="251"/>
      <c r="AE280" s="251"/>
      <c r="AF280" s="281"/>
      <c r="AG280" s="251"/>
      <c r="AH280" s="272"/>
      <c r="AI280" s="272"/>
      <c r="AJ280" s="283"/>
      <c r="AK280" s="371"/>
      <c r="AL280" s="284"/>
      <c r="AM280" s="284"/>
      <c r="AN280" s="284"/>
      <c r="AO280" s="284"/>
      <c r="AP280" s="284"/>
      <c r="AQ280" s="284"/>
      <c r="AR280" s="284"/>
      <c r="AS280" s="284"/>
      <c r="AT280" s="284"/>
      <c r="AU280" s="284"/>
      <c r="AV280" s="284"/>
      <c r="BK280" s="539" t="e">
        <f>VLOOKUP(C280,'اعضاء هيئة التدريس'!#REF!,2,)</f>
        <v>#REF!</v>
      </c>
    </row>
    <row r="281" spans="1:63" s="272" customFormat="1" ht="22.5">
      <c r="A281" s="6"/>
      <c r="B281" s="33" t="s">
        <v>23</v>
      </c>
      <c r="C281" s="679" t="s">
        <v>62</v>
      </c>
      <c r="D281" s="27">
        <v>1.5</v>
      </c>
      <c r="E281" s="27">
        <v>3</v>
      </c>
      <c r="F281" s="27">
        <v>3</v>
      </c>
      <c r="G281" s="27" t="s">
        <v>99</v>
      </c>
      <c r="H281" s="44" t="s">
        <v>65</v>
      </c>
      <c r="I281" s="34"/>
      <c r="J281" s="34"/>
      <c r="K281" s="34" t="s">
        <v>82</v>
      </c>
      <c r="L281" s="34"/>
      <c r="M281" s="34"/>
      <c r="N281" s="34"/>
      <c r="O281" s="229"/>
      <c r="P281" s="70"/>
      <c r="Q281" s="70"/>
      <c r="R281" s="70"/>
      <c r="S281" s="495"/>
      <c r="T281" s="70"/>
      <c r="U281" s="70"/>
      <c r="V281" s="3"/>
      <c r="W281" s="3"/>
      <c r="X281" s="70"/>
      <c r="Y281" s="70"/>
      <c r="Z281" s="70"/>
      <c r="AA281" s="70"/>
      <c r="AB281" s="70"/>
      <c r="AC281" s="70"/>
      <c r="AD281" s="70"/>
      <c r="AE281" s="70"/>
      <c r="AF281" s="495"/>
      <c r="AG281" s="143"/>
      <c r="AH281" s="5"/>
      <c r="AI281" s="93"/>
      <c r="AJ281" s="93"/>
      <c r="AK281" s="371"/>
      <c r="AL281" s="283"/>
      <c r="AM281" s="283"/>
      <c r="AN281" s="283"/>
      <c r="AO281" s="283"/>
      <c r="AP281" s="283"/>
      <c r="AQ281" s="283"/>
      <c r="AR281" s="283"/>
      <c r="AS281" s="283"/>
      <c r="AT281" s="283"/>
      <c r="AU281" s="283"/>
      <c r="AV281" s="283"/>
      <c r="BK281" s="539" t="e">
        <f>VLOOKUP(C281,'اعضاء هيئة التدريس'!#REF!,2,)</f>
        <v>#REF!</v>
      </c>
    </row>
    <row r="282" spans="1:63" s="272" customFormat="1" ht="22.5">
      <c r="A282" s="401">
        <v>136</v>
      </c>
      <c r="B282" s="185" t="s">
        <v>26</v>
      </c>
      <c r="C282" s="185" t="s">
        <v>56</v>
      </c>
      <c r="D282" s="211">
        <v>1.5</v>
      </c>
      <c r="E282" s="211">
        <v>3</v>
      </c>
      <c r="F282" s="211">
        <v>3</v>
      </c>
      <c r="G282" s="60" t="s">
        <v>101</v>
      </c>
      <c r="H282" s="266" t="s">
        <v>70</v>
      </c>
      <c r="I282" s="256"/>
      <c r="J282" s="256"/>
      <c r="K282" s="256"/>
      <c r="L282" s="256" t="s">
        <v>1303</v>
      </c>
      <c r="M282" s="256"/>
      <c r="N282" s="256"/>
      <c r="O282" s="386" t="s">
        <v>1315</v>
      </c>
      <c r="P282" s="386">
        <v>17</v>
      </c>
      <c r="Q282" s="355"/>
      <c r="R282" s="265">
        <v>11</v>
      </c>
      <c r="S282" s="281"/>
      <c r="T282" s="251"/>
      <c r="U282" s="251"/>
      <c r="V282" s="251"/>
      <c r="W282" s="251"/>
      <c r="X282" s="251"/>
      <c r="Y282" s="282"/>
      <c r="Z282" s="282"/>
      <c r="AA282" s="251"/>
      <c r="AB282" s="251"/>
      <c r="AC282" s="251"/>
      <c r="AD282" s="251"/>
      <c r="AE282" s="251"/>
      <c r="AF282" s="281"/>
      <c r="AG282" s="251"/>
      <c r="AJ282" s="283"/>
      <c r="AK282" s="371"/>
      <c r="AL282" s="283"/>
      <c r="AM282" s="283"/>
      <c r="AN282" s="283"/>
      <c r="AO282" s="283"/>
      <c r="AP282" s="283"/>
      <c r="AQ282" s="283"/>
      <c r="AR282" s="283"/>
      <c r="AS282" s="283"/>
      <c r="AT282" s="283"/>
      <c r="AU282" s="283"/>
      <c r="AV282" s="283"/>
      <c r="BK282" s="539" t="e">
        <f>VLOOKUP(C282,'اعضاء هيئة التدريس'!#REF!,2,)</f>
        <v>#REF!</v>
      </c>
    </row>
    <row r="283" spans="1:63" s="285" customFormat="1" ht="22.5">
      <c r="A283" s="6"/>
      <c r="B283" s="33" t="s">
        <v>26</v>
      </c>
      <c r="C283" s="679" t="s">
        <v>56</v>
      </c>
      <c r="D283" s="12">
        <v>1.5</v>
      </c>
      <c r="E283" s="12">
        <v>3</v>
      </c>
      <c r="F283" s="12">
        <v>3</v>
      </c>
      <c r="G283" s="27" t="s">
        <v>101</v>
      </c>
      <c r="H283" s="44" t="s">
        <v>70</v>
      </c>
      <c r="I283" s="34"/>
      <c r="J283" s="34"/>
      <c r="K283" s="34"/>
      <c r="L283" s="34" t="s">
        <v>82</v>
      </c>
      <c r="M283" s="34"/>
      <c r="N283" s="34"/>
      <c r="O283" s="229"/>
      <c r="P283" s="70"/>
      <c r="Q283" s="70"/>
      <c r="R283" s="70"/>
      <c r="S283" s="495"/>
      <c r="T283" s="70"/>
      <c r="U283" s="70"/>
      <c r="V283" s="3"/>
      <c r="W283" s="3"/>
      <c r="X283" s="70"/>
      <c r="Y283" s="70"/>
      <c r="Z283" s="70"/>
      <c r="AA283" s="70"/>
      <c r="AB283" s="70"/>
      <c r="AC283" s="70"/>
      <c r="AD283" s="70"/>
      <c r="AE283" s="70"/>
      <c r="AF283" s="495"/>
      <c r="AG283" s="143"/>
      <c r="AH283" s="5"/>
      <c r="AI283" s="5"/>
      <c r="AJ283" s="5"/>
      <c r="AK283" s="371"/>
      <c r="AL283" s="284"/>
      <c r="AM283" s="284"/>
      <c r="AN283" s="284"/>
      <c r="AO283" s="284"/>
      <c r="AP283" s="284"/>
      <c r="AQ283" s="284"/>
      <c r="AR283" s="284"/>
      <c r="AS283" s="284"/>
      <c r="AT283" s="284"/>
      <c r="AU283" s="284"/>
      <c r="AV283" s="284"/>
      <c r="BK283" s="539" t="e">
        <f>VLOOKUP(C283,'اعضاء هيئة التدريس'!#REF!,2,)</f>
        <v>#REF!</v>
      </c>
    </row>
    <row r="284" spans="1:63" s="272" customFormat="1" ht="33.75">
      <c r="A284" s="401">
        <v>137</v>
      </c>
      <c r="B284" s="185" t="s">
        <v>103</v>
      </c>
      <c r="C284" s="185" t="s">
        <v>61</v>
      </c>
      <c r="D284" s="211">
        <v>1</v>
      </c>
      <c r="E284" s="211">
        <v>2</v>
      </c>
      <c r="F284" s="211">
        <v>2</v>
      </c>
      <c r="G284" s="60" t="s">
        <v>102</v>
      </c>
      <c r="H284" s="266" t="s">
        <v>39</v>
      </c>
      <c r="I284" s="256"/>
      <c r="J284" s="256" t="s">
        <v>1112</v>
      </c>
      <c r="K284" s="256"/>
      <c r="L284" s="256"/>
      <c r="M284" s="256"/>
      <c r="N284" s="256"/>
      <c r="O284" s="386" t="s">
        <v>1321</v>
      </c>
      <c r="P284" s="386">
        <v>9</v>
      </c>
      <c r="Q284" s="370"/>
      <c r="R284" s="265">
        <v>16</v>
      </c>
      <c r="S284" s="281"/>
      <c r="T284" s="251"/>
      <c r="U284" s="251"/>
      <c r="V284" s="251"/>
      <c r="W284" s="251"/>
      <c r="X284" s="251"/>
      <c r="Y284" s="282"/>
      <c r="Z284" s="282"/>
      <c r="AA284" s="251"/>
      <c r="AB284" s="251"/>
      <c r="AC284" s="251"/>
      <c r="AD284" s="251"/>
      <c r="AE284" s="251"/>
      <c r="AK284" s="372"/>
      <c r="AL284" s="283"/>
      <c r="AM284" s="283"/>
      <c r="AN284" s="283"/>
      <c r="AO284" s="283"/>
      <c r="AP284" s="283"/>
      <c r="AQ284" s="283"/>
      <c r="AR284" s="283"/>
      <c r="AS284" s="283"/>
      <c r="AT284" s="283"/>
      <c r="AU284" s="283"/>
      <c r="AV284" s="283"/>
      <c r="BK284" s="539" t="e">
        <f>VLOOKUP(C284,'اعضاء هيئة التدريس'!#REF!,2,)</f>
        <v>#REF!</v>
      </c>
    </row>
    <row r="285" spans="1:63" s="272" customFormat="1" ht="33.75">
      <c r="A285" s="6"/>
      <c r="B285" s="33" t="s">
        <v>103</v>
      </c>
      <c r="C285" s="679" t="s">
        <v>61</v>
      </c>
      <c r="D285" s="12">
        <v>1</v>
      </c>
      <c r="E285" s="12">
        <v>2</v>
      </c>
      <c r="F285" s="12">
        <v>2</v>
      </c>
      <c r="G285" s="27" t="s">
        <v>102</v>
      </c>
      <c r="H285" s="44" t="s">
        <v>39</v>
      </c>
      <c r="I285" s="34"/>
      <c r="J285" s="34" t="s">
        <v>87</v>
      </c>
      <c r="K285" s="34"/>
      <c r="L285" s="34"/>
      <c r="M285" s="34"/>
      <c r="N285" s="34"/>
      <c r="O285" s="231" t="s">
        <v>90</v>
      </c>
      <c r="P285" s="70"/>
      <c r="Q285" s="70"/>
      <c r="R285" s="70"/>
      <c r="S285" s="495"/>
      <c r="T285" s="70"/>
      <c r="U285" s="70"/>
      <c r="V285" s="3"/>
      <c r="W285" s="3"/>
      <c r="X285" s="70"/>
      <c r="Y285" s="70"/>
      <c r="Z285" s="70"/>
      <c r="AA285" s="70"/>
      <c r="AB285" s="70"/>
      <c r="AC285" s="70"/>
      <c r="AD285" s="70"/>
      <c r="AE285" s="70"/>
      <c r="AF285" s="5"/>
      <c r="AG285" s="122"/>
      <c r="AH285" s="5"/>
      <c r="AI285" s="5"/>
      <c r="AJ285" s="5"/>
      <c r="AK285" s="371"/>
      <c r="AL285" s="283"/>
      <c r="AM285" s="283"/>
      <c r="AN285" s="283"/>
      <c r="AO285" s="283"/>
      <c r="AP285" s="283"/>
      <c r="AQ285" s="283"/>
      <c r="AR285" s="283"/>
      <c r="AS285" s="283"/>
      <c r="AT285" s="283"/>
      <c r="AU285" s="283"/>
      <c r="AV285" s="283"/>
      <c r="BK285" s="539" t="e">
        <f>VLOOKUP(C285,'اعضاء هيئة التدريس'!#REF!,2,)</f>
        <v>#REF!</v>
      </c>
    </row>
    <row r="286" spans="1:63" s="272" customFormat="1" ht="33.75">
      <c r="A286" s="401">
        <v>138</v>
      </c>
      <c r="B286" s="185" t="s">
        <v>16</v>
      </c>
      <c r="C286" s="391" t="s">
        <v>51</v>
      </c>
      <c r="D286" s="211">
        <v>1.5</v>
      </c>
      <c r="E286" s="211">
        <v>3</v>
      </c>
      <c r="F286" s="211">
        <v>3</v>
      </c>
      <c r="G286" s="60" t="s">
        <v>104</v>
      </c>
      <c r="H286" s="266" t="s">
        <v>37</v>
      </c>
      <c r="I286" s="256"/>
      <c r="J286" s="256"/>
      <c r="K286" s="256"/>
      <c r="L286" s="256"/>
      <c r="M286" s="256" t="s">
        <v>1306</v>
      </c>
      <c r="N286" s="256"/>
      <c r="O286" s="386" t="s">
        <v>1321</v>
      </c>
      <c r="P286" s="382">
        <v>20</v>
      </c>
      <c r="Q286" s="370"/>
      <c r="R286" s="265">
        <v>28</v>
      </c>
      <c r="S286" s="281"/>
      <c r="T286" s="251"/>
      <c r="U286" s="251"/>
      <c r="V286" s="251"/>
      <c r="W286" s="251"/>
      <c r="X286" s="251"/>
      <c r="Y286" s="282"/>
      <c r="Z286" s="282"/>
      <c r="AA286" s="251"/>
      <c r="AB286" s="251"/>
      <c r="AC286" s="251"/>
      <c r="AD286" s="251"/>
      <c r="AE286" s="251"/>
      <c r="AK286" s="371"/>
      <c r="AL286" s="283"/>
      <c r="AM286" s="283"/>
      <c r="AN286" s="283"/>
      <c r="AO286" s="283"/>
      <c r="AP286" s="283"/>
      <c r="AQ286" s="283"/>
      <c r="AR286" s="283"/>
      <c r="AS286" s="283"/>
      <c r="AT286" s="283"/>
      <c r="AU286" s="283"/>
      <c r="AV286" s="283"/>
      <c r="BK286" s="539" t="e">
        <f>VLOOKUP(C286,'اعضاء هيئة التدريس'!#REF!,2,)</f>
        <v>#REF!</v>
      </c>
    </row>
    <row r="287" spans="1:63" s="272" customFormat="1" ht="33.75">
      <c r="A287" s="6"/>
      <c r="B287" s="33" t="s">
        <v>16</v>
      </c>
      <c r="C287" s="680" t="s">
        <v>51</v>
      </c>
      <c r="D287" s="12">
        <v>1.5</v>
      </c>
      <c r="E287" s="12">
        <v>3</v>
      </c>
      <c r="F287" s="12">
        <v>3</v>
      </c>
      <c r="G287" s="27" t="s">
        <v>104</v>
      </c>
      <c r="H287" s="44" t="s">
        <v>37</v>
      </c>
      <c r="I287" s="34"/>
      <c r="J287" s="34"/>
      <c r="K287" s="34"/>
      <c r="L287" s="34"/>
      <c r="M287" s="34" t="s">
        <v>85</v>
      </c>
      <c r="N287" s="34"/>
      <c r="O287" s="231" t="s">
        <v>90</v>
      </c>
      <c r="P287" s="70"/>
      <c r="Q287" s="70"/>
      <c r="R287" s="70"/>
      <c r="S287" s="495"/>
      <c r="T287" s="70"/>
      <c r="U287" s="70"/>
      <c r="V287" s="3"/>
      <c r="W287" s="3"/>
      <c r="X287" s="70"/>
      <c r="Y287" s="70"/>
      <c r="Z287" s="70"/>
      <c r="AA287" s="70"/>
      <c r="AB287" s="70"/>
      <c r="AC287" s="70"/>
      <c r="AD287" s="70"/>
      <c r="AE287" s="70"/>
      <c r="AF287" s="5"/>
      <c r="AG287" s="122"/>
      <c r="AH287" s="5"/>
      <c r="AI287" s="93"/>
      <c r="AJ287" s="93"/>
      <c r="AK287" s="371"/>
      <c r="AL287" s="283"/>
      <c r="AM287" s="283"/>
      <c r="AN287" s="283"/>
      <c r="AO287" s="283"/>
      <c r="AP287" s="283"/>
      <c r="AQ287" s="283"/>
      <c r="AR287" s="283"/>
      <c r="AS287" s="283"/>
      <c r="AT287" s="283"/>
      <c r="AU287" s="283"/>
      <c r="AV287" s="283"/>
      <c r="BK287" s="539" t="e">
        <f>VLOOKUP(C287,'اعضاء هيئة التدريس'!#REF!,2,)</f>
        <v>#REF!</v>
      </c>
    </row>
    <row r="288" spans="1:63" s="272" customFormat="1" ht="33.75">
      <c r="A288" s="401">
        <v>139</v>
      </c>
      <c r="B288" s="185" t="s">
        <v>107</v>
      </c>
      <c r="C288" s="185" t="s">
        <v>76</v>
      </c>
      <c r="D288" s="211">
        <v>0</v>
      </c>
      <c r="E288" s="211">
        <v>4</v>
      </c>
      <c r="F288" s="211">
        <v>2</v>
      </c>
      <c r="G288" s="60" t="s">
        <v>105</v>
      </c>
      <c r="H288" s="266" t="s">
        <v>1449</v>
      </c>
      <c r="I288" s="256"/>
      <c r="J288" s="256"/>
      <c r="K288" s="256"/>
      <c r="L288" s="256"/>
      <c r="M288" s="256"/>
      <c r="N288" s="256"/>
      <c r="O288" s="256" t="s">
        <v>892</v>
      </c>
      <c r="P288" s="256"/>
      <c r="Q288" s="355"/>
      <c r="R288" s="265">
        <v>38</v>
      </c>
      <c r="S288" s="281"/>
      <c r="T288" s="251"/>
      <c r="U288" s="251"/>
      <c r="V288" s="251"/>
      <c r="W288" s="251"/>
      <c r="X288" s="251"/>
      <c r="Y288" s="282"/>
      <c r="Z288" s="282"/>
      <c r="AA288" s="251"/>
      <c r="AB288" s="251"/>
      <c r="AC288" s="251"/>
      <c r="AD288" s="251"/>
      <c r="AE288" s="251"/>
      <c r="AK288" s="371"/>
      <c r="AL288" s="283"/>
      <c r="AM288" s="283"/>
      <c r="AN288" s="283"/>
      <c r="AO288" s="283"/>
      <c r="AP288" s="283"/>
      <c r="AQ288" s="283"/>
      <c r="AR288" s="283"/>
      <c r="AS288" s="283"/>
      <c r="AT288" s="283"/>
      <c r="AU288" s="283"/>
      <c r="AV288" s="283"/>
      <c r="BK288" s="539" t="e">
        <f>VLOOKUP(C288,'اعضاء هيئة التدريس'!#REF!,2,)</f>
        <v>#REF!</v>
      </c>
    </row>
    <row r="289" spans="1:63" s="272" customFormat="1" ht="33.75">
      <c r="A289" s="6"/>
      <c r="B289" s="33" t="s">
        <v>107</v>
      </c>
      <c r="C289" s="679" t="s">
        <v>76</v>
      </c>
      <c r="D289" s="12" t="s">
        <v>106</v>
      </c>
      <c r="E289" s="12">
        <v>4</v>
      </c>
      <c r="F289" s="12">
        <v>2</v>
      </c>
      <c r="G289" s="27" t="s">
        <v>105</v>
      </c>
      <c r="H289" s="44"/>
      <c r="I289" s="34"/>
      <c r="J289" s="34"/>
      <c r="K289" s="34"/>
      <c r="L289" s="34"/>
      <c r="M289" s="34"/>
      <c r="N289" s="34"/>
      <c r="O289" s="229"/>
      <c r="P289" s="70"/>
      <c r="Q289" s="70"/>
      <c r="R289" s="70"/>
      <c r="S289" s="495"/>
      <c r="T289" s="70"/>
      <c r="U289" s="70"/>
      <c r="V289" s="3"/>
      <c r="W289" s="3"/>
      <c r="X289" s="70"/>
      <c r="Y289" s="70"/>
      <c r="Z289" s="70"/>
      <c r="AA289" s="70"/>
      <c r="AB289" s="70"/>
      <c r="AC289" s="70"/>
      <c r="AD289" s="70"/>
      <c r="AE289" s="70"/>
      <c r="AF289" s="5"/>
      <c r="AG289" s="122"/>
      <c r="AH289" s="5"/>
      <c r="AI289" s="5"/>
      <c r="AJ289" s="5"/>
      <c r="AK289" s="371"/>
      <c r="AL289" s="283"/>
      <c r="AM289" s="283"/>
      <c r="AN289" s="283"/>
      <c r="AO289" s="283"/>
      <c r="AP289" s="283"/>
      <c r="AQ289" s="283"/>
      <c r="AR289" s="283"/>
      <c r="AS289" s="283"/>
      <c r="AT289" s="283"/>
      <c r="AU289" s="283"/>
      <c r="AV289" s="283"/>
      <c r="BK289" s="539" t="e">
        <f>VLOOKUP(C289,'اعضاء هيئة التدريس'!#REF!,2,)</f>
        <v>#REF!</v>
      </c>
    </row>
    <row r="290" spans="1:63" s="29" customFormat="1" ht="28.5" customHeight="1">
      <c r="A290" s="367">
        <v>12</v>
      </c>
      <c r="B290" s="185" t="s">
        <v>19</v>
      </c>
      <c r="C290" s="185" t="s">
        <v>58</v>
      </c>
      <c r="D290" s="225">
        <v>1.5</v>
      </c>
      <c r="E290" s="225">
        <v>3</v>
      </c>
      <c r="F290" s="225">
        <v>3</v>
      </c>
      <c r="G290" s="60" t="s">
        <v>818</v>
      </c>
      <c r="H290" s="266" t="s">
        <v>43</v>
      </c>
      <c r="I290" s="256"/>
      <c r="J290" s="314" t="s">
        <v>1261</v>
      </c>
      <c r="K290" s="256"/>
      <c r="L290" s="256"/>
      <c r="M290" s="256"/>
      <c r="N290" s="256"/>
      <c r="O290" s="256"/>
      <c r="P290" s="256">
        <v>5</v>
      </c>
      <c r="Q290" s="355"/>
      <c r="R290" s="265">
        <v>0</v>
      </c>
      <c r="S290" s="283"/>
      <c r="T290" s="283"/>
      <c r="U290" s="283"/>
      <c r="V290" s="283"/>
      <c r="W290" s="283"/>
      <c r="X290" s="283"/>
      <c r="Y290" s="357"/>
      <c r="Z290" s="357"/>
      <c r="AA290" s="283"/>
      <c r="AB290" s="283"/>
      <c r="AC290" s="283"/>
      <c r="AD290" s="283"/>
      <c r="AE290" s="283"/>
      <c r="AF290" s="283"/>
      <c r="AG290" s="283"/>
      <c r="AH290" s="272"/>
      <c r="AI290" s="272"/>
      <c r="AJ290" s="272"/>
      <c r="BK290" s="539" t="e">
        <f>VLOOKUP(C290,'اعضاء هيئة التدريس'!#REF!,2,)</f>
        <v>#REF!</v>
      </c>
    </row>
    <row r="291" spans="1:63" s="486" customFormat="1" ht="22.5">
      <c r="A291" s="6"/>
      <c r="B291" s="33" t="s">
        <v>19</v>
      </c>
      <c r="C291" s="679" t="s">
        <v>58</v>
      </c>
      <c r="D291" s="12">
        <v>1.5</v>
      </c>
      <c r="E291" s="12">
        <v>3</v>
      </c>
      <c r="F291" s="12">
        <v>3</v>
      </c>
      <c r="G291" s="27" t="s">
        <v>818</v>
      </c>
      <c r="H291" s="44" t="s">
        <v>43</v>
      </c>
      <c r="I291" s="34"/>
      <c r="J291" s="34" t="s">
        <v>84</v>
      </c>
      <c r="K291" s="34"/>
      <c r="L291" s="34"/>
      <c r="M291" s="34"/>
      <c r="N291" s="34"/>
      <c r="O291" s="229"/>
      <c r="P291" s="70"/>
      <c r="Q291" s="70"/>
      <c r="R291" s="70"/>
      <c r="S291" s="495"/>
      <c r="T291" s="70"/>
      <c r="U291" s="70"/>
      <c r="V291" s="3"/>
      <c r="W291" s="3"/>
      <c r="X291" s="70"/>
      <c r="Y291" s="70"/>
      <c r="Z291" s="70"/>
      <c r="AA291" s="70"/>
      <c r="AB291" s="70"/>
      <c r="AC291" s="70"/>
      <c r="AD291" s="70"/>
      <c r="AE291" s="70"/>
      <c r="AF291" s="5"/>
      <c r="AG291" s="122"/>
      <c r="AH291" s="5"/>
      <c r="AI291" s="5"/>
      <c r="AJ291" s="5"/>
      <c r="AK291" s="488"/>
      <c r="AL291" s="487"/>
      <c r="AM291" s="487"/>
      <c r="AN291" s="487"/>
      <c r="AO291" s="487"/>
      <c r="AP291" s="487"/>
      <c r="AQ291" s="487"/>
      <c r="AR291" s="487"/>
      <c r="AS291" s="487"/>
      <c r="AT291" s="487"/>
      <c r="AU291" s="487"/>
      <c r="AV291" s="487"/>
      <c r="BK291" s="539" t="e">
        <f>VLOOKUP(C291,'اعضاء هيئة التدريس'!#REF!,2,)</f>
        <v>#REF!</v>
      </c>
    </row>
    <row r="292" spans="1:63" s="272" customFormat="1" ht="28.5">
      <c r="A292" s="367">
        <v>2</v>
      </c>
      <c r="B292" s="345" t="s">
        <v>119</v>
      </c>
      <c r="C292" s="185" t="s">
        <v>465</v>
      </c>
      <c r="D292" s="211">
        <v>1.5</v>
      </c>
      <c r="E292" s="211">
        <v>3</v>
      </c>
      <c r="F292" s="211">
        <v>3</v>
      </c>
      <c r="G292" s="60" t="s">
        <v>48</v>
      </c>
      <c r="H292" s="276" t="s">
        <v>1218</v>
      </c>
      <c r="I292" s="260"/>
      <c r="J292" s="260"/>
      <c r="K292" s="305" t="s">
        <v>1289</v>
      </c>
      <c r="L292" s="260"/>
      <c r="M292" s="328"/>
      <c r="N292" s="260"/>
      <c r="O292" s="386" t="s">
        <v>1315</v>
      </c>
      <c r="P292" s="386">
        <v>13</v>
      </c>
      <c r="Q292" s="251"/>
      <c r="R292" s="282">
        <v>0</v>
      </c>
      <c r="S292" s="281"/>
      <c r="T292" s="251"/>
      <c r="U292" s="251"/>
      <c r="V292" s="251"/>
      <c r="W292" s="251"/>
      <c r="X292" s="251"/>
      <c r="Y292" s="282"/>
      <c r="Z292" s="282"/>
      <c r="AA292" s="251"/>
      <c r="AB292" s="251"/>
      <c r="AC292" s="251"/>
      <c r="AD292" s="251"/>
      <c r="AE292" s="251"/>
      <c r="AF292" s="283"/>
      <c r="AG292" s="283"/>
      <c r="AK292" s="371"/>
      <c r="AL292" s="283"/>
      <c r="AM292" s="283"/>
      <c r="AN292" s="283"/>
      <c r="AO292" s="283"/>
      <c r="AP292" s="283"/>
      <c r="AQ292" s="283"/>
      <c r="AR292" s="283"/>
      <c r="AS292" s="283"/>
      <c r="AT292" s="283"/>
      <c r="AU292" s="283"/>
      <c r="AV292" s="283"/>
      <c r="BK292" s="539" t="e">
        <f>VLOOKUP(C292,'اعضاء هيئة التدريس'!#REF!,2,)</f>
        <v>#REF!</v>
      </c>
    </row>
    <row r="293" spans="1:63" s="272" customFormat="1" ht="22.5">
      <c r="A293" s="6"/>
      <c r="B293" s="14" t="s">
        <v>119</v>
      </c>
      <c r="C293" s="681" t="s">
        <v>465</v>
      </c>
      <c r="D293" s="9">
        <v>1.5</v>
      </c>
      <c r="E293" s="9">
        <v>3</v>
      </c>
      <c r="F293" s="9">
        <v>3</v>
      </c>
      <c r="G293" s="9" t="s">
        <v>48</v>
      </c>
      <c r="H293" s="53" t="s">
        <v>1218</v>
      </c>
      <c r="I293" s="2"/>
      <c r="J293" s="2"/>
      <c r="K293" s="2"/>
      <c r="L293" s="2"/>
      <c r="M293" s="2"/>
      <c r="N293" s="2"/>
      <c r="O293" s="195"/>
      <c r="P293" s="70"/>
      <c r="Q293" s="70"/>
      <c r="R293" s="70"/>
      <c r="S293" s="495"/>
      <c r="T293" s="70"/>
      <c r="U293" s="70"/>
      <c r="V293" s="3"/>
      <c r="W293" s="3"/>
      <c r="X293" s="70"/>
      <c r="Y293" s="70"/>
      <c r="Z293" s="70"/>
      <c r="AA293" s="70"/>
      <c r="AB293" s="70"/>
      <c r="AC293" s="70"/>
      <c r="AD293" s="70"/>
      <c r="AE293" s="70"/>
      <c r="AF293" s="5"/>
      <c r="AG293" s="122"/>
      <c r="AH293" s="5"/>
      <c r="AI293" s="5"/>
      <c r="AJ293" s="5"/>
      <c r="AK293" s="371"/>
      <c r="AL293" s="283"/>
      <c r="AM293" s="283"/>
      <c r="AN293" s="283"/>
      <c r="AO293" s="283"/>
      <c r="AP293" s="283"/>
      <c r="AQ293" s="283"/>
      <c r="AR293" s="283"/>
      <c r="AS293" s="283"/>
      <c r="AT293" s="283"/>
      <c r="AU293" s="283"/>
      <c r="AV293" s="283"/>
      <c r="BK293" s="539" t="e">
        <f>VLOOKUP(C293,'اعضاء هيئة التدريس'!#REF!,2,)</f>
        <v>#REF!</v>
      </c>
    </row>
    <row r="294" spans="1:63" s="486" customFormat="1" ht="15.75" customHeight="1">
      <c r="A294" s="401">
        <v>142</v>
      </c>
      <c r="B294" s="185" t="s">
        <v>25</v>
      </c>
      <c r="C294" s="185" t="s">
        <v>68</v>
      </c>
      <c r="D294" s="225">
        <v>1.5</v>
      </c>
      <c r="E294" s="225">
        <v>3</v>
      </c>
      <c r="F294" s="225">
        <v>3</v>
      </c>
      <c r="G294" s="60" t="s">
        <v>34</v>
      </c>
      <c r="H294" s="266" t="s">
        <v>69</v>
      </c>
      <c r="I294" s="256"/>
      <c r="J294" s="256"/>
      <c r="K294" s="282"/>
      <c r="L294" s="256" t="s">
        <v>1303</v>
      </c>
      <c r="M294" s="256"/>
      <c r="N294" s="256"/>
      <c r="O294" s="305" t="s">
        <v>1448</v>
      </c>
      <c r="P294" s="386">
        <v>17</v>
      </c>
      <c r="Q294" s="370"/>
      <c r="R294" s="265">
        <v>6</v>
      </c>
      <c r="S294" s="281"/>
      <c r="T294" s="251"/>
      <c r="U294" s="251"/>
      <c r="V294" s="251"/>
      <c r="W294" s="251"/>
      <c r="X294" s="251"/>
      <c r="Y294" s="282"/>
      <c r="Z294" s="282"/>
      <c r="AA294" s="251"/>
      <c r="AB294" s="251"/>
      <c r="AC294" s="251"/>
      <c r="AD294" s="251"/>
      <c r="AE294" s="251"/>
      <c r="AF294" s="272"/>
      <c r="AG294" s="272"/>
      <c r="AH294" s="272"/>
      <c r="AI294" s="272"/>
      <c r="AJ294" s="272"/>
      <c r="AK294" s="494"/>
      <c r="AL294" s="487"/>
      <c r="AM294" s="487"/>
      <c r="AN294" s="487"/>
      <c r="AO294" s="487"/>
      <c r="AP294" s="487"/>
      <c r="AQ294" s="487"/>
      <c r="AR294" s="487"/>
      <c r="AS294" s="487"/>
      <c r="AT294" s="487"/>
      <c r="AU294" s="487"/>
      <c r="AV294" s="487"/>
      <c r="BK294" s="539" t="e">
        <f>VLOOKUP(C294,'اعضاء هيئة التدريس'!#REF!,2,)</f>
        <v>#REF!</v>
      </c>
    </row>
    <row r="295" spans="1:63" s="272" customFormat="1" ht="15.75" customHeight="1">
      <c r="A295" s="6"/>
      <c r="B295" s="33" t="s">
        <v>25</v>
      </c>
      <c r="C295" s="679" t="s">
        <v>68</v>
      </c>
      <c r="D295" s="12">
        <v>1.5</v>
      </c>
      <c r="E295" s="12">
        <v>3</v>
      </c>
      <c r="F295" s="12">
        <v>3</v>
      </c>
      <c r="G295" s="27" t="s">
        <v>34</v>
      </c>
      <c r="H295" s="44" t="s">
        <v>69</v>
      </c>
      <c r="I295" s="34"/>
      <c r="J295" s="34"/>
      <c r="K295" s="34" t="s">
        <v>82</v>
      </c>
      <c r="L295" s="34"/>
      <c r="M295" s="34"/>
      <c r="N295" s="34"/>
      <c r="O295" s="231" t="s">
        <v>91</v>
      </c>
      <c r="P295" s="70"/>
      <c r="Q295" s="70"/>
      <c r="R295" s="70"/>
      <c r="S295" s="495"/>
      <c r="T295" s="70"/>
      <c r="U295" s="70"/>
      <c r="V295" s="3"/>
      <c r="W295" s="3"/>
      <c r="X295" s="70"/>
      <c r="Y295" s="70"/>
      <c r="Z295" s="70"/>
      <c r="AA295" s="70"/>
      <c r="AB295" s="70"/>
      <c r="AC295" s="70"/>
      <c r="AD295" s="70"/>
      <c r="AE295" s="70"/>
      <c r="AF295" s="5"/>
      <c r="AG295" s="122"/>
      <c r="AH295" s="5"/>
      <c r="AI295" s="5"/>
      <c r="AJ295" s="5"/>
      <c r="AK295" s="371"/>
      <c r="AL295" s="283"/>
      <c r="AM295" s="283"/>
      <c r="AN295" s="283"/>
      <c r="AO295" s="283"/>
      <c r="AP295" s="283"/>
      <c r="AQ295" s="283"/>
      <c r="AR295" s="283"/>
      <c r="AS295" s="283"/>
      <c r="AT295" s="283"/>
      <c r="AU295" s="283"/>
      <c r="AV295" s="283"/>
      <c r="BK295" s="539" t="e">
        <f>VLOOKUP(C295,'اعضاء هيئة التدريس'!#REF!,2,)</f>
        <v>#REF!</v>
      </c>
    </row>
    <row r="296" spans="1:63" s="272" customFormat="1" ht="22.5">
      <c r="A296" s="401">
        <v>143</v>
      </c>
      <c r="B296" s="185" t="s">
        <v>109</v>
      </c>
      <c r="C296" s="185" t="s">
        <v>64</v>
      </c>
      <c r="D296" s="225">
        <v>1.5</v>
      </c>
      <c r="E296" s="225">
        <v>3</v>
      </c>
      <c r="F296" s="225">
        <v>3</v>
      </c>
      <c r="G296" s="60" t="s">
        <v>108</v>
      </c>
      <c r="H296" s="266" t="s">
        <v>36</v>
      </c>
      <c r="I296" s="256"/>
      <c r="J296" s="256"/>
      <c r="K296" s="256"/>
      <c r="L296" s="256" t="s">
        <v>1262</v>
      </c>
      <c r="M296" s="256"/>
      <c r="N296" s="256"/>
      <c r="O296" s="386" t="s">
        <v>1321</v>
      </c>
      <c r="P296" s="386">
        <v>17</v>
      </c>
      <c r="Q296" s="370"/>
      <c r="R296" s="265">
        <v>53</v>
      </c>
      <c r="S296" s="281"/>
      <c r="T296" s="251"/>
      <c r="U296" s="251"/>
      <c r="V296" s="251"/>
      <c r="W296" s="251"/>
      <c r="X296" s="251"/>
      <c r="Y296" s="282"/>
      <c r="Z296" s="282"/>
      <c r="AA296" s="251"/>
      <c r="AB296" s="251"/>
      <c r="AC296" s="251"/>
      <c r="AD296" s="251"/>
      <c r="AE296" s="251"/>
      <c r="AK296" s="372"/>
      <c r="AL296" s="283"/>
      <c r="AM296" s="283"/>
      <c r="AN296" s="283"/>
      <c r="AO296" s="283"/>
      <c r="AP296" s="283"/>
      <c r="AQ296" s="283"/>
      <c r="AR296" s="283"/>
      <c r="AS296" s="283"/>
      <c r="AT296" s="283"/>
      <c r="AU296" s="283"/>
      <c r="AV296" s="283"/>
      <c r="BK296" s="539" t="e">
        <f>VLOOKUP(C296,'اعضاء هيئة التدريس'!#REF!,2,)</f>
        <v>#REF!</v>
      </c>
    </row>
    <row r="297" spans="1:63" s="272" customFormat="1" ht="22.5">
      <c r="A297" s="6"/>
      <c r="B297" s="33" t="s">
        <v>109</v>
      </c>
      <c r="C297" s="679" t="s">
        <v>64</v>
      </c>
      <c r="D297" s="12">
        <v>1.5</v>
      </c>
      <c r="E297" s="12">
        <v>3</v>
      </c>
      <c r="F297" s="12">
        <v>3</v>
      </c>
      <c r="G297" s="27" t="s">
        <v>108</v>
      </c>
      <c r="H297" s="44" t="s">
        <v>36</v>
      </c>
      <c r="I297" s="34"/>
      <c r="J297" s="34"/>
      <c r="K297" s="34"/>
      <c r="L297" s="34" t="s">
        <v>82</v>
      </c>
      <c r="M297" s="34"/>
      <c r="N297" s="34"/>
      <c r="O297" s="231" t="s">
        <v>91</v>
      </c>
      <c r="P297" s="70"/>
      <c r="Q297" s="70"/>
      <c r="R297" s="70"/>
      <c r="S297" s="495"/>
      <c r="T297" s="70"/>
      <c r="U297" s="70"/>
      <c r="V297" s="3"/>
      <c r="W297" s="3"/>
      <c r="X297" s="70"/>
      <c r="Y297" s="70"/>
      <c r="Z297" s="70"/>
      <c r="AA297" s="70"/>
      <c r="AB297" s="70"/>
      <c r="AC297" s="70"/>
      <c r="AD297" s="70"/>
      <c r="AE297" s="70"/>
      <c r="AF297" s="5"/>
      <c r="AG297" s="122"/>
      <c r="AH297" s="5"/>
      <c r="AI297" s="5"/>
      <c r="AJ297" s="5"/>
      <c r="AK297" s="371"/>
      <c r="AL297" s="283"/>
      <c r="AM297" s="283"/>
      <c r="AN297" s="283"/>
      <c r="AO297" s="283"/>
      <c r="AP297" s="283"/>
      <c r="AQ297" s="283"/>
      <c r="AR297" s="283"/>
      <c r="AS297" s="283"/>
      <c r="AT297" s="283"/>
      <c r="AU297" s="283"/>
      <c r="AV297" s="283"/>
      <c r="BK297" s="539" t="e">
        <f>VLOOKUP(C297,'اعضاء هيئة التدريس'!#REF!,2,)</f>
        <v>#REF!</v>
      </c>
    </row>
    <row r="298" spans="1:63" s="272" customFormat="1" ht="15.75" customHeight="1">
      <c r="A298" s="401">
        <v>144</v>
      </c>
      <c r="B298" s="351" t="s">
        <v>110</v>
      </c>
      <c r="C298" s="339" t="s">
        <v>461</v>
      </c>
      <c r="D298" s="225">
        <v>1</v>
      </c>
      <c r="E298" s="225">
        <v>2</v>
      </c>
      <c r="F298" s="225">
        <v>2</v>
      </c>
      <c r="G298" s="340" t="s">
        <v>46</v>
      </c>
      <c r="H298" s="329" t="s">
        <v>1216</v>
      </c>
      <c r="I298" s="330"/>
      <c r="J298" s="437" t="s">
        <v>1119</v>
      </c>
      <c r="K298" s="394"/>
      <c r="L298" s="330"/>
      <c r="M298" s="394"/>
      <c r="N298" s="330"/>
      <c r="O298" s="386" t="s">
        <v>1315</v>
      </c>
      <c r="P298" s="386">
        <v>6</v>
      </c>
      <c r="Q298" s="254"/>
      <c r="R298" s="382">
        <v>12</v>
      </c>
      <c r="S298" s="281"/>
      <c r="T298" s="251"/>
      <c r="U298" s="251"/>
      <c r="V298" s="251"/>
      <c r="W298" s="251"/>
      <c r="X298" s="251"/>
      <c r="Y298" s="282"/>
      <c r="Z298" s="282"/>
      <c r="AA298" s="251"/>
      <c r="AB298" s="251"/>
      <c r="AC298" s="251"/>
      <c r="AD298" s="251"/>
      <c r="AE298" s="251"/>
      <c r="AK298" s="371"/>
      <c r="AL298" s="283"/>
      <c r="AM298" s="283"/>
      <c r="AN298" s="283"/>
      <c r="AO298" s="283"/>
      <c r="AP298" s="283"/>
      <c r="AQ298" s="283"/>
      <c r="AR298" s="283"/>
      <c r="AS298" s="283"/>
      <c r="AT298" s="283"/>
      <c r="AU298" s="283"/>
      <c r="AV298" s="283"/>
      <c r="BK298" s="539" t="e">
        <f>VLOOKUP(C298,'اعضاء هيئة التدريس'!#REF!,2,)</f>
        <v>#REF!</v>
      </c>
    </row>
    <row r="299" spans="1:63" s="272" customFormat="1" ht="15.75">
      <c r="A299" s="6"/>
      <c r="B299" s="14" t="s">
        <v>110</v>
      </c>
      <c r="C299" s="681" t="s">
        <v>461</v>
      </c>
      <c r="D299" s="9">
        <v>1</v>
      </c>
      <c r="E299" s="9">
        <v>2</v>
      </c>
      <c r="F299" s="9">
        <v>2</v>
      </c>
      <c r="G299" s="9" t="s">
        <v>46</v>
      </c>
      <c r="H299" s="2" t="s">
        <v>1216</v>
      </c>
      <c r="I299" s="2"/>
      <c r="J299" s="2"/>
      <c r="K299" s="2"/>
      <c r="L299" s="2"/>
      <c r="M299" s="2"/>
      <c r="N299" s="2"/>
      <c r="O299" s="195"/>
      <c r="P299" s="70"/>
      <c r="Q299" s="70"/>
      <c r="R299" s="70"/>
      <c r="S299" s="495"/>
      <c r="T299" s="70"/>
      <c r="U299" s="70"/>
      <c r="V299" s="3"/>
      <c r="W299" s="3"/>
      <c r="X299" s="70"/>
      <c r="Y299" s="70"/>
      <c r="Z299" s="70"/>
      <c r="AA299" s="70"/>
      <c r="AB299" s="70"/>
      <c r="AC299" s="70"/>
      <c r="AD299" s="70"/>
      <c r="AE299" s="70"/>
      <c r="AF299" s="5"/>
      <c r="AG299" s="122"/>
      <c r="AH299" s="5"/>
      <c r="AI299" s="5"/>
      <c r="AJ299" s="5"/>
      <c r="AK299" s="371"/>
      <c r="AL299" s="283"/>
      <c r="AM299" s="283"/>
      <c r="AN299" s="283"/>
      <c r="AO299" s="283"/>
      <c r="AP299" s="283"/>
      <c r="AQ299" s="283"/>
      <c r="AR299" s="283"/>
      <c r="AS299" s="283"/>
      <c r="AT299" s="283"/>
      <c r="AU299" s="283"/>
      <c r="AV299" s="283"/>
      <c r="BK299" s="539" t="e">
        <f>VLOOKUP(C299,'اعضاء هيئة التدريس'!#REF!,2,)</f>
        <v>#REF!</v>
      </c>
    </row>
    <row r="300" spans="1:63" s="272" customFormat="1" ht="15.75" customHeight="1">
      <c r="A300" s="401">
        <v>145</v>
      </c>
      <c r="B300" s="185" t="s">
        <v>21</v>
      </c>
      <c r="C300" s="185" t="s">
        <v>60</v>
      </c>
      <c r="D300" s="225">
        <v>1.5</v>
      </c>
      <c r="E300" s="225">
        <v>3</v>
      </c>
      <c r="F300" s="225">
        <v>3</v>
      </c>
      <c r="G300" s="60" t="s">
        <v>46</v>
      </c>
      <c r="H300" s="266" t="s">
        <v>54</v>
      </c>
      <c r="I300" s="256"/>
      <c r="J300" s="256"/>
      <c r="K300" s="256"/>
      <c r="L300" s="314" t="s">
        <v>1261</v>
      </c>
      <c r="M300" s="256"/>
      <c r="N300" s="256"/>
      <c r="O300" s="305" t="s">
        <v>892</v>
      </c>
      <c r="P300" s="252">
        <v>16</v>
      </c>
      <c r="Q300" s="370"/>
      <c r="R300" s="265">
        <v>36</v>
      </c>
      <c r="S300" s="281"/>
      <c r="T300" s="251"/>
      <c r="U300" s="251"/>
      <c r="V300" s="251"/>
      <c r="W300" s="251"/>
      <c r="X300" s="251"/>
      <c r="Y300" s="282"/>
      <c r="Z300" s="282"/>
      <c r="AA300" s="251"/>
      <c r="AB300" s="251"/>
      <c r="AC300" s="251"/>
      <c r="AD300" s="251"/>
      <c r="AE300" s="251"/>
      <c r="AF300" s="251"/>
      <c r="AG300" s="251"/>
      <c r="AK300" s="371"/>
      <c r="AL300" s="283"/>
      <c r="AM300" s="283"/>
      <c r="AN300" s="283"/>
      <c r="AO300" s="283"/>
      <c r="AP300" s="283"/>
      <c r="AQ300" s="283"/>
      <c r="AR300" s="283"/>
      <c r="AS300" s="283"/>
      <c r="AT300" s="283"/>
      <c r="AU300" s="283"/>
      <c r="AV300" s="283"/>
      <c r="BK300" s="539" t="e">
        <f>VLOOKUP(C300,'اعضاء هيئة التدريس'!#REF!,2,)</f>
        <v>#REF!</v>
      </c>
    </row>
    <row r="301" spans="1:63" s="221" customFormat="1" ht="15.75">
      <c r="A301" s="6"/>
      <c r="B301" s="33" t="s">
        <v>21</v>
      </c>
      <c r="C301" s="679" t="s">
        <v>60</v>
      </c>
      <c r="D301" s="12">
        <v>1.5</v>
      </c>
      <c r="E301" s="12">
        <v>3</v>
      </c>
      <c r="F301" s="12">
        <v>3</v>
      </c>
      <c r="G301" s="27" t="s">
        <v>46</v>
      </c>
      <c r="H301" s="44" t="s">
        <v>54</v>
      </c>
      <c r="I301" s="34"/>
      <c r="J301" s="34"/>
      <c r="K301" s="34"/>
      <c r="L301" s="34" t="s">
        <v>84</v>
      </c>
      <c r="M301" s="34"/>
      <c r="N301" s="34"/>
      <c r="O301" s="231" t="s">
        <v>90</v>
      </c>
      <c r="P301" s="70"/>
      <c r="Q301" s="70"/>
      <c r="R301" s="70"/>
      <c r="S301" s="495"/>
      <c r="T301" s="70"/>
      <c r="U301" s="70"/>
      <c r="V301" s="3"/>
      <c r="W301" s="3"/>
      <c r="X301" s="70"/>
      <c r="Y301" s="70"/>
      <c r="Z301" s="70"/>
      <c r="AA301" s="70"/>
      <c r="AB301" s="70"/>
      <c r="AC301" s="70"/>
      <c r="AD301" s="70"/>
      <c r="AE301" s="70"/>
      <c r="AF301" s="70"/>
      <c r="AG301" s="122"/>
      <c r="AH301" s="5"/>
      <c r="AI301" s="93"/>
      <c r="AJ301" s="93"/>
      <c r="BK301" s="539" t="e">
        <f>VLOOKUP(C301,'اعضاء هيئة التدريس'!#REF!,2,)</f>
        <v>#REF!</v>
      </c>
    </row>
    <row r="302" spans="1:63" s="550" customFormat="1" ht="15.75" customHeight="1">
      <c r="A302" s="367">
        <v>4</v>
      </c>
      <c r="B302" s="185" t="s">
        <v>33</v>
      </c>
      <c r="C302" s="185" t="s">
        <v>81</v>
      </c>
      <c r="D302" s="225">
        <v>1.5</v>
      </c>
      <c r="E302" s="225">
        <v>3</v>
      </c>
      <c r="F302" s="225">
        <v>3</v>
      </c>
      <c r="G302" s="60" t="s">
        <v>48</v>
      </c>
      <c r="H302" s="266" t="s">
        <v>50</v>
      </c>
      <c r="I302" s="256"/>
      <c r="J302" s="256"/>
      <c r="K302" s="256" t="s">
        <v>1305</v>
      </c>
      <c r="L302" s="256"/>
      <c r="M302" s="256"/>
      <c r="N302" s="256"/>
      <c r="O302" s="386" t="s">
        <v>1321</v>
      </c>
      <c r="P302" s="386">
        <v>14</v>
      </c>
      <c r="Q302" s="355"/>
      <c r="R302" s="265">
        <v>1</v>
      </c>
      <c r="S302" s="281"/>
      <c r="T302" s="251"/>
      <c r="U302" s="251"/>
      <c r="V302" s="251"/>
      <c r="W302" s="251"/>
      <c r="X302" s="251"/>
      <c r="Y302" s="282"/>
      <c r="Z302" s="282"/>
      <c r="AA302" s="251"/>
      <c r="AB302" s="251"/>
      <c r="AC302" s="251"/>
      <c r="AD302" s="251"/>
      <c r="AE302" s="251"/>
      <c r="AF302" s="251"/>
      <c r="AG302" s="251"/>
      <c r="AH302" s="272"/>
      <c r="AI302" s="272"/>
      <c r="AJ302" s="283"/>
      <c r="AK302" s="552"/>
      <c r="AL302" s="551"/>
      <c r="AM302" s="551"/>
      <c r="AN302" s="551"/>
      <c r="AO302" s="551"/>
      <c r="AP302" s="551"/>
      <c r="AQ302" s="551"/>
      <c r="AR302" s="551"/>
      <c r="AS302" s="551"/>
      <c r="AT302" s="551"/>
      <c r="AU302" s="551"/>
      <c r="AV302" s="551"/>
      <c r="BK302" s="553" t="e">
        <f>VLOOKUP(C302,'اعضاء هيئة التدريس'!#REF!,2,)</f>
        <v>#REF!</v>
      </c>
    </row>
    <row r="303" spans="1:63" s="272" customFormat="1" ht="15.75" customHeight="1">
      <c r="A303" s="367">
        <v>4</v>
      </c>
      <c r="B303" s="185" t="s">
        <v>33</v>
      </c>
      <c r="C303" s="185" t="s">
        <v>81</v>
      </c>
      <c r="D303" s="225">
        <v>1.5</v>
      </c>
      <c r="E303" s="225">
        <v>3</v>
      </c>
      <c r="F303" s="225">
        <v>3</v>
      </c>
      <c r="G303" s="60" t="s">
        <v>48</v>
      </c>
      <c r="H303" s="266" t="s">
        <v>50</v>
      </c>
      <c r="I303" s="256"/>
      <c r="J303" s="256"/>
      <c r="K303" s="256" t="s">
        <v>1305</v>
      </c>
      <c r="L303" s="256"/>
      <c r="M303" s="256"/>
      <c r="N303" s="256"/>
      <c r="O303" s="386" t="s">
        <v>1321</v>
      </c>
      <c r="P303" s="386">
        <v>14</v>
      </c>
      <c r="Q303" s="355"/>
      <c r="R303" s="265">
        <v>0</v>
      </c>
      <c r="S303" s="281"/>
      <c r="T303" s="251"/>
      <c r="U303" s="251"/>
      <c r="V303" s="251"/>
      <c r="W303" s="251"/>
      <c r="X303" s="251"/>
      <c r="Y303" s="282"/>
      <c r="Z303" s="282"/>
      <c r="AA303" s="251"/>
      <c r="AB303" s="251"/>
      <c r="AC303" s="251"/>
      <c r="AD303" s="251"/>
      <c r="AE303" s="251"/>
      <c r="AF303" s="251"/>
      <c r="AG303" s="251"/>
      <c r="AJ303" s="283"/>
      <c r="AK303" s="371"/>
      <c r="AL303" s="283"/>
      <c r="AM303" s="283"/>
      <c r="AN303" s="283"/>
      <c r="AO303" s="283"/>
      <c r="AP303" s="283"/>
      <c r="AQ303" s="283"/>
      <c r="AR303" s="283"/>
      <c r="AS303" s="283"/>
      <c r="AT303" s="283"/>
      <c r="AU303" s="283"/>
      <c r="AV303" s="283"/>
      <c r="BK303" s="539" t="e">
        <f>VLOOKUP(C303,'اعضاء هيئة التدريس'!#REF!,2,)</f>
        <v>#REF!</v>
      </c>
    </row>
    <row r="304" spans="1:63" s="285" customFormat="1" ht="15.75">
      <c r="A304" s="6"/>
      <c r="B304" s="33" t="s">
        <v>33</v>
      </c>
      <c r="C304" s="679" t="s">
        <v>81</v>
      </c>
      <c r="D304" s="12">
        <v>1.5</v>
      </c>
      <c r="E304" s="12">
        <v>3</v>
      </c>
      <c r="F304" s="12">
        <v>3</v>
      </c>
      <c r="G304" s="27" t="s">
        <v>48</v>
      </c>
      <c r="H304" s="44" t="s">
        <v>50</v>
      </c>
      <c r="I304" s="34"/>
      <c r="J304" s="34"/>
      <c r="K304" s="34" t="s">
        <v>881</v>
      </c>
      <c r="L304" s="34"/>
      <c r="M304" s="34"/>
      <c r="N304" s="34"/>
      <c r="O304" s="229"/>
      <c r="P304" s="70"/>
      <c r="Q304" s="70"/>
      <c r="R304" s="70"/>
      <c r="S304" s="495"/>
      <c r="T304" s="70"/>
      <c r="U304" s="70"/>
      <c r="V304" s="3"/>
      <c r="W304" s="3"/>
      <c r="X304" s="70"/>
      <c r="Y304" s="70"/>
      <c r="Z304" s="70"/>
      <c r="AA304" s="70"/>
      <c r="AB304" s="70"/>
      <c r="AC304" s="70"/>
      <c r="AD304" s="70"/>
      <c r="AE304" s="70"/>
      <c r="AF304" s="70"/>
      <c r="AG304" s="143"/>
      <c r="AH304" s="5"/>
      <c r="AI304" s="122"/>
      <c r="AJ304" s="122"/>
      <c r="AK304" s="371"/>
      <c r="AL304" s="284"/>
      <c r="AM304" s="284"/>
      <c r="AN304" s="284"/>
      <c r="AO304" s="284"/>
      <c r="AP304" s="284"/>
      <c r="AQ304" s="284"/>
      <c r="AR304" s="284"/>
      <c r="AS304" s="284"/>
      <c r="AT304" s="284"/>
      <c r="AU304" s="284"/>
      <c r="AV304" s="284"/>
      <c r="BK304" s="539" t="e">
        <f>VLOOKUP(C304,'اعضاء هيئة التدريس'!#REF!,2,)</f>
        <v>#REF!</v>
      </c>
    </row>
    <row r="305" spans="1:63" s="285" customFormat="1" ht="15.75" customHeight="1">
      <c r="A305" s="367">
        <v>13</v>
      </c>
      <c r="B305" s="185" t="s">
        <v>27</v>
      </c>
      <c r="C305" s="185" t="s">
        <v>71</v>
      </c>
      <c r="D305" s="225">
        <v>1.5</v>
      </c>
      <c r="E305" s="225">
        <v>3</v>
      </c>
      <c r="F305" s="225">
        <v>3</v>
      </c>
      <c r="G305" s="60" t="s">
        <v>46</v>
      </c>
      <c r="H305" s="266" t="s">
        <v>1216</v>
      </c>
      <c r="I305" s="256"/>
      <c r="J305" s="256" t="s">
        <v>1261</v>
      </c>
      <c r="K305" s="256"/>
      <c r="L305" s="256"/>
      <c r="M305" s="256"/>
      <c r="N305" s="256"/>
      <c r="O305" s="305"/>
      <c r="P305" s="305">
        <v>5</v>
      </c>
      <c r="Q305" s="370"/>
      <c r="R305" s="265">
        <v>0</v>
      </c>
      <c r="S305" s="281"/>
      <c r="T305" s="251"/>
      <c r="U305" s="251"/>
      <c r="V305" s="251"/>
      <c r="W305" s="251"/>
      <c r="X305" s="251"/>
      <c r="Y305" s="282"/>
      <c r="Z305" s="282"/>
      <c r="AA305" s="251"/>
      <c r="AB305" s="251"/>
      <c r="AC305" s="251"/>
      <c r="AD305" s="251"/>
      <c r="AE305" s="251"/>
      <c r="AF305" s="251"/>
      <c r="AG305" s="251"/>
      <c r="AH305" s="272"/>
      <c r="AI305" s="272"/>
      <c r="AJ305" s="283"/>
      <c r="AK305" s="371"/>
      <c r="AL305" s="284"/>
      <c r="AM305" s="284"/>
      <c r="AN305" s="284"/>
      <c r="AO305" s="284"/>
      <c r="AP305" s="284"/>
      <c r="AQ305" s="284"/>
      <c r="AR305" s="284"/>
      <c r="AS305" s="284"/>
      <c r="AT305" s="284"/>
      <c r="AU305" s="284"/>
      <c r="AV305" s="284"/>
      <c r="BK305" s="539" t="e">
        <f>VLOOKUP(C305,'اعضاء هيئة التدريس'!#REF!,2,)</f>
        <v>#REF!</v>
      </c>
    </row>
    <row r="306" spans="1:63" s="285" customFormat="1" ht="15.75">
      <c r="A306" s="6"/>
      <c r="B306" s="33" t="s">
        <v>27</v>
      </c>
      <c r="C306" s="679" t="s">
        <v>71</v>
      </c>
      <c r="D306" s="12">
        <v>1.5</v>
      </c>
      <c r="E306" s="12">
        <v>3</v>
      </c>
      <c r="F306" s="12">
        <v>3</v>
      </c>
      <c r="G306" s="27" t="s">
        <v>46</v>
      </c>
      <c r="H306" s="44" t="s">
        <v>1216</v>
      </c>
      <c r="I306" s="34"/>
      <c r="J306" s="34" t="s">
        <v>85</v>
      </c>
      <c r="K306" s="34"/>
      <c r="L306" s="34"/>
      <c r="M306" s="34"/>
      <c r="N306" s="34"/>
      <c r="O306" s="231" t="s">
        <v>91</v>
      </c>
      <c r="P306" s="70"/>
      <c r="Q306" s="70"/>
      <c r="R306" s="70"/>
      <c r="S306" s="495"/>
      <c r="T306" s="70"/>
      <c r="U306" s="70"/>
      <c r="V306" s="3"/>
      <c r="W306" s="3"/>
      <c r="X306" s="70"/>
      <c r="Y306" s="70"/>
      <c r="Z306" s="70"/>
      <c r="AA306" s="70"/>
      <c r="AB306" s="70"/>
      <c r="AC306" s="70"/>
      <c r="AD306" s="70"/>
      <c r="AE306" s="70"/>
      <c r="AF306" s="70"/>
      <c r="AG306" s="143"/>
      <c r="AH306" s="5"/>
      <c r="AI306" s="5"/>
      <c r="AJ306" s="5"/>
      <c r="AK306" s="371"/>
      <c r="AL306" s="284"/>
      <c r="AM306" s="284"/>
      <c r="AN306" s="284"/>
      <c r="AO306" s="284"/>
      <c r="AP306" s="284"/>
      <c r="AQ306" s="284"/>
      <c r="AR306" s="284"/>
      <c r="AS306" s="284"/>
      <c r="AT306" s="284"/>
      <c r="AU306" s="284"/>
      <c r="AV306" s="284"/>
      <c r="BK306" s="539" t="e">
        <f>VLOOKUP(C306,'اعضاء هيئة التدريس'!#REF!,2,)</f>
        <v>#REF!</v>
      </c>
    </row>
    <row r="307" spans="1:63" s="272" customFormat="1" ht="15.75" customHeight="1">
      <c r="A307" s="401">
        <v>148</v>
      </c>
      <c r="B307" s="185" t="s">
        <v>112</v>
      </c>
      <c r="C307" s="185" t="s">
        <v>77</v>
      </c>
      <c r="D307" s="225">
        <v>0</v>
      </c>
      <c r="E307" s="225">
        <v>6</v>
      </c>
      <c r="F307" s="225">
        <v>3</v>
      </c>
      <c r="G307" s="60" t="s">
        <v>76</v>
      </c>
      <c r="H307" s="266" t="s">
        <v>892</v>
      </c>
      <c r="I307" s="256"/>
      <c r="J307" s="256"/>
      <c r="K307" s="256"/>
      <c r="L307" s="256"/>
      <c r="M307" s="256"/>
      <c r="N307" s="256"/>
      <c r="O307" s="256" t="s">
        <v>892</v>
      </c>
      <c r="P307" s="256"/>
      <c r="Q307" s="355"/>
      <c r="R307" s="265">
        <v>54</v>
      </c>
      <c r="S307" s="281"/>
      <c r="T307" s="251"/>
      <c r="U307" s="251"/>
      <c r="V307" s="251"/>
      <c r="W307" s="251"/>
      <c r="X307" s="251"/>
      <c r="Y307" s="282"/>
      <c r="Z307" s="282"/>
      <c r="AA307" s="251"/>
      <c r="AB307" s="251"/>
      <c r="AC307" s="251"/>
      <c r="AD307" s="251"/>
      <c r="AE307" s="251"/>
      <c r="AF307" s="281"/>
      <c r="AG307" s="251"/>
      <c r="AK307" s="372"/>
      <c r="AL307" s="283"/>
      <c r="AM307" s="283"/>
      <c r="AN307" s="283"/>
      <c r="AO307" s="283"/>
      <c r="AP307" s="283"/>
      <c r="AQ307" s="283"/>
      <c r="AR307" s="283"/>
      <c r="AS307" s="283"/>
      <c r="AT307" s="283"/>
      <c r="AU307" s="283"/>
      <c r="AV307" s="283"/>
      <c r="BK307" s="539" t="e">
        <f>VLOOKUP(C307,'اعضاء هيئة التدريس'!#REF!,2,)</f>
        <v>#REF!</v>
      </c>
    </row>
    <row r="308" spans="1:63" s="493" customFormat="1" ht="15.75">
      <c r="A308" s="6"/>
      <c r="B308" s="33" t="s">
        <v>112</v>
      </c>
      <c r="C308" s="679" t="s">
        <v>77</v>
      </c>
      <c r="D308" s="12" t="s">
        <v>106</v>
      </c>
      <c r="E308" s="12">
        <v>6</v>
      </c>
      <c r="F308" s="12">
        <v>3</v>
      </c>
      <c r="G308" s="27" t="s">
        <v>76</v>
      </c>
      <c r="H308" s="44"/>
      <c r="I308" s="34"/>
      <c r="J308" s="34"/>
      <c r="K308" s="34"/>
      <c r="L308" s="34"/>
      <c r="M308" s="34"/>
      <c r="N308" s="34"/>
      <c r="O308" s="229"/>
      <c r="P308" s="70"/>
      <c r="Q308" s="70"/>
      <c r="R308" s="70"/>
      <c r="S308" s="495"/>
      <c r="T308" s="70"/>
      <c r="U308" s="70"/>
      <c r="V308" s="3"/>
      <c r="W308" s="3"/>
      <c r="X308" s="70"/>
      <c r="Y308" s="70"/>
      <c r="Z308" s="70"/>
      <c r="AA308" s="70"/>
      <c r="AB308" s="70"/>
      <c r="AC308" s="70"/>
      <c r="AD308" s="70"/>
      <c r="AE308" s="70"/>
      <c r="AF308" s="495"/>
      <c r="AG308" s="143"/>
      <c r="AH308" s="5"/>
      <c r="AI308" s="93"/>
      <c r="AJ308" s="93"/>
      <c r="AK308" s="488"/>
      <c r="AL308" s="492"/>
      <c r="AM308" s="492"/>
      <c r="AN308" s="492"/>
      <c r="AO308" s="492"/>
      <c r="AP308" s="492"/>
      <c r="AQ308" s="492"/>
      <c r="AR308" s="492"/>
      <c r="AS308" s="492"/>
      <c r="AT308" s="492"/>
      <c r="AU308" s="492"/>
      <c r="AV308" s="492"/>
      <c r="BK308" s="539" t="e">
        <f>VLOOKUP(C308,'اعضاء هيئة التدريس'!#REF!,2,)</f>
        <v>#REF!</v>
      </c>
    </row>
    <row r="309" spans="1:63" s="272" customFormat="1" ht="15.75" customHeight="1">
      <c r="A309" s="401">
        <v>149</v>
      </c>
      <c r="B309" s="185" t="s">
        <v>32</v>
      </c>
      <c r="C309" s="185" t="s">
        <v>80</v>
      </c>
      <c r="D309" s="225">
        <v>1.5</v>
      </c>
      <c r="E309" s="225">
        <v>3</v>
      </c>
      <c r="F309" s="225">
        <v>3</v>
      </c>
      <c r="G309" s="60" t="s">
        <v>62</v>
      </c>
      <c r="H309" s="266" t="s">
        <v>70</v>
      </c>
      <c r="I309" s="256"/>
      <c r="J309" s="256"/>
      <c r="K309" s="256"/>
      <c r="L309" s="256"/>
      <c r="M309" s="256" t="s">
        <v>1303</v>
      </c>
      <c r="N309" s="256"/>
      <c r="O309" s="256" t="s">
        <v>892</v>
      </c>
      <c r="P309" s="305">
        <v>23</v>
      </c>
      <c r="Q309" s="355"/>
      <c r="R309" s="265">
        <v>35</v>
      </c>
      <c r="S309" s="281"/>
      <c r="T309" s="251"/>
      <c r="U309" s="251"/>
      <c r="V309" s="251"/>
      <c r="W309" s="251"/>
      <c r="X309" s="251"/>
      <c r="Y309" s="282"/>
      <c r="Z309" s="282"/>
      <c r="AA309" s="251"/>
      <c r="AB309" s="251"/>
      <c r="AC309" s="251"/>
      <c r="AD309" s="251"/>
      <c r="AE309" s="251"/>
      <c r="AF309" s="281"/>
      <c r="AG309" s="251"/>
      <c r="AK309" s="371"/>
      <c r="AL309" s="283"/>
      <c r="AM309" s="283"/>
      <c r="AN309" s="283"/>
      <c r="AO309" s="283"/>
      <c r="AP309" s="283"/>
      <c r="AQ309" s="283"/>
      <c r="AR309" s="283"/>
      <c r="AS309" s="283"/>
      <c r="AT309" s="283"/>
      <c r="AU309" s="283"/>
      <c r="AV309" s="283"/>
      <c r="BK309" s="539" t="e">
        <f>VLOOKUP(C309,'اعضاء هيئة التدريس'!#REF!,2,)</f>
        <v>#REF!</v>
      </c>
    </row>
    <row r="310" spans="1:63" s="272" customFormat="1" ht="15.75">
      <c r="A310" s="6"/>
      <c r="B310" s="33" t="s">
        <v>32</v>
      </c>
      <c r="C310" s="679" t="s">
        <v>80</v>
      </c>
      <c r="D310" s="12">
        <v>1.5</v>
      </c>
      <c r="E310" s="12">
        <v>3</v>
      </c>
      <c r="F310" s="12">
        <v>3</v>
      </c>
      <c r="G310" s="27" t="s">
        <v>62</v>
      </c>
      <c r="H310" s="44" t="s">
        <v>70</v>
      </c>
      <c r="I310" s="34"/>
      <c r="J310" s="34"/>
      <c r="K310" s="34"/>
      <c r="L310" s="34"/>
      <c r="M310" s="34" t="s">
        <v>82</v>
      </c>
      <c r="N310" s="34"/>
      <c r="O310" s="229"/>
      <c r="P310" s="70"/>
      <c r="Q310" s="70"/>
      <c r="R310" s="70"/>
      <c r="S310" s="495"/>
      <c r="T310" s="70"/>
      <c r="U310" s="70"/>
      <c r="V310" s="3"/>
      <c r="W310" s="3"/>
      <c r="X310" s="70"/>
      <c r="Y310" s="70"/>
      <c r="Z310" s="70"/>
      <c r="AA310" s="70"/>
      <c r="AB310" s="70"/>
      <c r="AC310" s="70"/>
      <c r="AD310" s="70"/>
      <c r="AE310" s="70"/>
      <c r="AF310" s="495"/>
      <c r="AG310" s="143"/>
      <c r="AH310" s="5"/>
      <c r="AI310" s="5"/>
      <c r="AJ310" s="5"/>
      <c r="AK310" s="371"/>
      <c r="AL310" s="283"/>
      <c r="AM310" s="283"/>
      <c r="AN310" s="283"/>
      <c r="AO310" s="283"/>
      <c r="AP310" s="283"/>
      <c r="AQ310" s="283"/>
      <c r="AR310" s="283"/>
      <c r="AS310" s="283"/>
      <c r="AT310" s="283"/>
      <c r="AU310" s="283"/>
      <c r="AV310" s="283"/>
      <c r="BK310" s="539" t="e">
        <f>VLOOKUP(C310,'اعضاء هيئة التدريس'!#REF!,2,)</f>
        <v>#REF!</v>
      </c>
    </row>
    <row r="311" spans="1:63" s="272" customFormat="1" ht="28.5" customHeight="1">
      <c r="A311" s="401">
        <v>150</v>
      </c>
      <c r="B311" s="185" t="s">
        <v>31</v>
      </c>
      <c r="C311" s="185" t="s">
        <v>79</v>
      </c>
      <c r="D311" s="225">
        <v>1.5</v>
      </c>
      <c r="E311" s="225">
        <v>3</v>
      </c>
      <c r="F311" s="225">
        <v>3</v>
      </c>
      <c r="G311" s="60" t="s">
        <v>62</v>
      </c>
      <c r="H311" s="266" t="s">
        <v>1217</v>
      </c>
      <c r="I311" s="256"/>
      <c r="J311" s="256"/>
      <c r="K311" s="256" t="s">
        <v>1303</v>
      </c>
      <c r="L311" s="256"/>
      <c r="M311" s="256"/>
      <c r="N311" s="256"/>
      <c r="O311" s="256" t="s">
        <v>1448</v>
      </c>
      <c r="P311" s="386">
        <v>13</v>
      </c>
      <c r="Q311" s="355"/>
      <c r="R311" s="265">
        <v>2</v>
      </c>
      <c r="S311" s="281"/>
      <c r="T311" s="251"/>
      <c r="U311" s="251"/>
      <c r="V311" s="251"/>
      <c r="W311" s="251"/>
      <c r="X311" s="251"/>
      <c r="Y311" s="282"/>
      <c r="Z311" s="282"/>
      <c r="AA311" s="251"/>
      <c r="AB311" s="251"/>
      <c r="AC311" s="251"/>
      <c r="AD311" s="251"/>
      <c r="AE311" s="251"/>
      <c r="AF311" s="281"/>
      <c r="AG311" s="251"/>
      <c r="AK311" s="371"/>
      <c r="AL311" s="283"/>
      <c r="AM311" s="283"/>
      <c r="AN311" s="283"/>
      <c r="AO311" s="283"/>
      <c r="AP311" s="283"/>
      <c r="AQ311" s="283"/>
      <c r="AR311" s="283"/>
      <c r="AS311" s="283"/>
      <c r="AT311" s="283"/>
      <c r="AU311" s="283"/>
      <c r="AV311" s="283"/>
      <c r="BK311" s="539" t="e">
        <f>VLOOKUP(C311,'اعضاء هيئة التدريس'!#REF!,2,)</f>
        <v>#REF!</v>
      </c>
    </row>
    <row r="312" spans="1:63" s="486" customFormat="1" ht="15.75">
      <c r="A312" s="6"/>
      <c r="B312" s="33" t="s">
        <v>31</v>
      </c>
      <c r="C312" s="679" t="s">
        <v>79</v>
      </c>
      <c r="D312" s="12">
        <v>1.5</v>
      </c>
      <c r="E312" s="12">
        <v>3</v>
      </c>
      <c r="F312" s="12">
        <v>3</v>
      </c>
      <c r="G312" s="27" t="s">
        <v>62</v>
      </c>
      <c r="H312" s="44" t="s">
        <v>1217</v>
      </c>
      <c r="I312" s="34"/>
      <c r="J312" s="34"/>
      <c r="K312" s="34" t="s">
        <v>82</v>
      </c>
      <c r="L312" s="34"/>
      <c r="M312" s="34"/>
      <c r="N312" s="34"/>
      <c r="O312" s="229"/>
      <c r="P312" s="70"/>
      <c r="Q312" s="70"/>
      <c r="R312" s="70"/>
      <c r="S312" s="495"/>
      <c r="T312" s="70"/>
      <c r="U312" s="70"/>
      <c r="V312" s="3"/>
      <c r="W312" s="3"/>
      <c r="X312" s="70"/>
      <c r="Y312" s="70"/>
      <c r="Z312" s="70"/>
      <c r="AA312" s="70"/>
      <c r="AB312" s="70"/>
      <c r="AC312" s="70"/>
      <c r="AD312" s="70"/>
      <c r="AE312" s="70"/>
      <c r="AF312" s="495"/>
      <c r="AG312" s="143"/>
      <c r="AH312" s="5"/>
      <c r="AI312" s="93"/>
      <c r="AJ312" s="93"/>
      <c r="AK312" s="488"/>
      <c r="AL312" s="487"/>
      <c r="AM312" s="487"/>
      <c r="AN312" s="487"/>
      <c r="AO312" s="487"/>
      <c r="AP312" s="487"/>
      <c r="AQ312" s="487"/>
      <c r="AR312" s="487"/>
      <c r="AS312" s="487"/>
      <c r="AT312" s="487"/>
      <c r="AU312" s="487"/>
      <c r="AV312" s="487"/>
      <c r="BK312" s="539" t="e">
        <f>VLOOKUP(C312,'اعضاء هيئة التدريس'!#REF!,2,)</f>
        <v>#REF!</v>
      </c>
    </row>
    <row r="313" spans="1:63" s="486" customFormat="1" ht="28.5">
      <c r="A313" s="401">
        <v>151</v>
      </c>
      <c r="B313" s="185" t="s">
        <v>17</v>
      </c>
      <c r="C313" s="185" t="s">
        <v>55</v>
      </c>
      <c r="D313" s="211">
        <v>1</v>
      </c>
      <c r="E313" s="211">
        <v>2</v>
      </c>
      <c r="F313" s="211">
        <v>2</v>
      </c>
      <c r="G313" s="60" t="s">
        <v>115</v>
      </c>
      <c r="H313" s="276" t="s">
        <v>1218</v>
      </c>
      <c r="I313" s="256"/>
      <c r="J313" s="256" t="s">
        <v>1233</v>
      </c>
      <c r="K313" s="256"/>
      <c r="L313" s="256"/>
      <c r="M313" s="256"/>
      <c r="N313" s="256"/>
      <c r="O313" s="256" t="s">
        <v>1448</v>
      </c>
      <c r="P313" s="451">
        <v>4</v>
      </c>
      <c r="Q313" s="355"/>
      <c r="R313" s="265">
        <v>3</v>
      </c>
      <c r="S313" s="281"/>
      <c r="T313" s="251"/>
      <c r="U313" s="251"/>
      <c r="V313" s="251"/>
      <c r="W313" s="251"/>
      <c r="X313" s="251"/>
      <c r="Y313" s="282"/>
      <c r="Z313" s="282"/>
      <c r="AA313" s="251"/>
      <c r="AB313" s="251"/>
      <c r="AC313" s="251"/>
      <c r="AD313" s="251"/>
      <c r="AE313" s="251"/>
      <c r="AF313" s="281"/>
      <c r="AG313" s="251"/>
      <c r="AH313" s="272"/>
      <c r="AI313" s="272"/>
      <c r="AJ313" s="272"/>
      <c r="AK313" s="488"/>
      <c r="AL313" s="487"/>
      <c r="AM313" s="487"/>
      <c r="AN313" s="487"/>
      <c r="AO313" s="487"/>
      <c r="AP313" s="487"/>
      <c r="AQ313" s="487"/>
      <c r="AR313" s="487"/>
      <c r="AS313" s="487"/>
      <c r="AT313" s="487"/>
      <c r="AU313" s="487"/>
      <c r="AV313" s="487"/>
      <c r="BK313" s="539" t="e">
        <f>VLOOKUP(C313,'اعضاء هيئة التدريس'!#REF!,2,)</f>
        <v>#REF!</v>
      </c>
    </row>
    <row r="314" spans="1:63" s="272" customFormat="1" ht="22.5">
      <c r="A314" s="6"/>
      <c r="B314" s="33" t="s">
        <v>17</v>
      </c>
      <c r="C314" s="679" t="s">
        <v>55</v>
      </c>
      <c r="D314" s="12">
        <v>1</v>
      </c>
      <c r="E314" s="12">
        <v>2</v>
      </c>
      <c r="F314" s="12">
        <v>2</v>
      </c>
      <c r="G314" s="27" t="s">
        <v>115</v>
      </c>
      <c r="H314" s="53" t="s">
        <v>1218</v>
      </c>
      <c r="I314" s="34"/>
      <c r="J314" s="34" t="s">
        <v>86</v>
      </c>
      <c r="K314" s="34"/>
      <c r="L314" s="34"/>
      <c r="M314" s="34"/>
      <c r="N314" s="34"/>
      <c r="O314" s="229"/>
      <c r="P314" s="70"/>
      <c r="Q314" s="70"/>
      <c r="R314" s="70"/>
      <c r="S314" s="495"/>
      <c r="T314" s="70"/>
      <c r="U314" s="70"/>
      <c r="V314" s="3"/>
      <c r="W314" s="3"/>
      <c r="X314" s="70"/>
      <c r="Y314" s="70"/>
      <c r="Z314" s="70"/>
      <c r="AA314" s="70"/>
      <c r="AB314" s="70"/>
      <c r="AC314" s="70"/>
      <c r="AD314" s="70"/>
      <c r="AE314" s="70"/>
      <c r="AF314" s="495"/>
      <c r="AG314" s="143"/>
      <c r="AH314" s="5"/>
      <c r="AI314" s="93"/>
      <c r="AJ314" s="93"/>
      <c r="AK314" s="371"/>
      <c r="AL314" s="283"/>
      <c r="AM314" s="283"/>
      <c r="AN314" s="283"/>
      <c r="AO314" s="283"/>
      <c r="AP314" s="283"/>
      <c r="AQ314" s="283"/>
      <c r="AR314" s="283"/>
      <c r="AS314" s="283"/>
      <c r="AT314" s="283"/>
      <c r="AU314" s="283"/>
      <c r="AV314" s="283"/>
      <c r="BK314" s="539" t="e">
        <f>VLOOKUP(C314,'اعضاء هيئة التدريس'!#REF!,2,)</f>
        <v>#REF!</v>
      </c>
    </row>
    <row r="315" spans="1:63" s="369" customFormat="1" ht="15.75" customHeight="1">
      <c r="A315" s="401">
        <v>152</v>
      </c>
      <c r="B315" s="185" t="s">
        <v>24</v>
      </c>
      <c r="C315" s="185" t="s">
        <v>66</v>
      </c>
      <c r="D315" s="225">
        <v>1.5</v>
      </c>
      <c r="E315" s="225">
        <v>3</v>
      </c>
      <c r="F315" s="225">
        <v>3</v>
      </c>
      <c r="G315" s="60" t="s">
        <v>67</v>
      </c>
      <c r="H315" s="266" t="s">
        <v>1219</v>
      </c>
      <c r="I315" s="256"/>
      <c r="J315" s="256"/>
      <c r="K315" s="256"/>
      <c r="L315" s="256" t="s">
        <v>1383</v>
      </c>
      <c r="M315" s="256"/>
      <c r="N315" s="256"/>
      <c r="O315" s="256" t="s">
        <v>1448</v>
      </c>
      <c r="P315" s="256">
        <v>19</v>
      </c>
      <c r="Q315" s="355"/>
      <c r="R315" s="265">
        <v>7</v>
      </c>
      <c r="S315" s="281"/>
      <c r="T315" s="251"/>
      <c r="U315" s="251"/>
      <c r="V315" s="251"/>
      <c r="W315" s="251"/>
      <c r="X315" s="251"/>
      <c r="Y315" s="282"/>
      <c r="Z315" s="282"/>
      <c r="AA315" s="251"/>
      <c r="AB315" s="251"/>
      <c r="AC315" s="251"/>
      <c r="AD315" s="251"/>
      <c r="AE315" s="251"/>
      <c r="AF315" s="251"/>
      <c r="AG315" s="251"/>
      <c r="AH315" s="272"/>
      <c r="AI315" s="272"/>
      <c r="AJ315" s="272"/>
      <c r="BK315" s="539" t="e">
        <f>VLOOKUP(C315,'اعضاء هيئة التدريس'!#REF!,2,)</f>
        <v>#REF!</v>
      </c>
    </row>
    <row r="316" spans="1:63" s="369" customFormat="1" ht="15.75" customHeight="1">
      <c r="A316" s="6"/>
      <c r="B316" s="33" t="s">
        <v>24</v>
      </c>
      <c r="C316" s="679" t="s">
        <v>66</v>
      </c>
      <c r="D316" s="12">
        <v>1.5</v>
      </c>
      <c r="E316" s="12">
        <v>3</v>
      </c>
      <c r="F316" s="12">
        <v>3</v>
      </c>
      <c r="G316" s="27" t="s">
        <v>67</v>
      </c>
      <c r="H316" s="44" t="s">
        <v>1219</v>
      </c>
      <c r="I316" s="34"/>
      <c r="J316" s="34"/>
      <c r="K316" s="34"/>
      <c r="L316" s="34" t="s">
        <v>82</v>
      </c>
      <c r="M316" s="34"/>
      <c r="N316" s="34"/>
      <c r="O316" s="229"/>
      <c r="P316" s="70"/>
      <c r="Q316" s="70"/>
      <c r="R316" s="70"/>
      <c r="S316" s="495"/>
      <c r="T316" s="70"/>
      <c r="U316" s="70"/>
      <c r="V316" s="3"/>
      <c r="W316" s="3"/>
      <c r="X316" s="70"/>
      <c r="Y316" s="70"/>
      <c r="Z316" s="70"/>
      <c r="AA316" s="70"/>
      <c r="AB316" s="70"/>
      <c r="AC316" s="70"/>
      <c r="AD316" s="70"/>
      <c r="AE316" s="70"/>
      <c r="AF316" s="70"/>
      <c r="AG316" s="143"/>
      <c r="AH316" s="5"/>
      <c r="AI316" s="5"/>
      <c r="AJ316" s="5"/>
      <c r="BK316" s="539" t="e">
        <f>VLOOKUP(C316,'اعضاء هيئة التدريس'!#REF!,2,)</f>
        <v>#REF!</v>
      </c>
    </row>
    <row r="317" spans="1:63" s="369" customFormat="1" ht="15.75" customHeight="1">
      <c r="A317" s="367">
        <v>3</v>
      </c>
      <c r="B317" s="185" t="s">
        <v>22</v>
      </c>
      <c r="C317" s="185" t="s">
        <v>63</v>
      </c>
      <c r="D317" s="225">
        <v>1.5</v>
      </c>
      <c r="E317" s="225">
        <v>3</v>
      </c>
      <c r="F317" s="225">
        <v>3</v>
      </c>
      <c r="G317" s="60" t="s">
        <v>819</v>
      </c>
      <c r="H317" s="266" t="s">
        <v>1220</v>
      </c>
      <c r="I317" s="256"/>
      <c r="J317" s="256"/>
      <c r="K317" s="256" t="s">
        <v>1156</v>
      </c>
      <c r="L317" s="256"/>
      <c r="M317" s="256"/>
      <c r="N317" s="256"/>
      <c r="O317" s="386" t="s">
        <v>1315</v>
      </c>
      <c r="P317" s="386">
        <v>12</v>
      </c>
      <c r="Q317" s="370"/>
      <c r="R317" s="265">
        <v>0</v>
      </c>
      <c r="S317" s="281"/>
      <c r="T317" s="251"/>
      <c r="U317" s="251"/>
      <c r="V317" s="251"/>
      <c r="W317" s="251"/>
      <c r="X317" s="251"/>
      <c r="Y317" s="282"/>
      <c r="Z317" s="282"/>
      <c r="AA317" s="251"/>
      <c r="AB317" s="251"/>
      <c r="AC317" s="251"/>
      <c r="AD317" s="281"/>
      <c r="AE317" s="251"/>
      <c r="AF317" s="251"/>
      <c r="AG317" s="251"/>
      <c r="AH317" s="272"/>
      <c r="AI317" s="272"/>
      <c r="AJ317" s="272"/>
      <c r="BK317" s="539" t="e">
        <f>VLOOKUP(C317,'اعضاء هيئة التدريس'!#REF!,2,)</f>
        <v>#REF!</v>
      </c>
    </row>
    <row r="318" spans="1:63" s="5" customFormat="1" ht="15.75">
      <c r="A318" s="6"/>
      <c r="B318" s="33" t="s">
        <v>22</v>
      </c>
      <c r="C318" s="679" t="s">
        <v>63</v>
      </c>
      <c r="D318" s="12">
        <v>1.5</v>
      </c>
      <c r="E318" s="12">
        <v>3</v>
      </c>
      <c r="F318" s="12">
        <v>3</v>
      </c>
      <c r="G318" s="27" t="s">
        <v>819</v>
      </c>
      <c r="H318" s="44" t="s">
        <v>1220</v>
      </c>
      <c r="I318" s="34"/>
      <c r="J318" s="34"/>
      <c r="K318" s="34" t="s">
        <v>83</v>
      </c>
      <c r="L318" s="34"/>
      <c r="M318" s="34"/>
      <c r="N318" s="34"/>
      <c r="O318" s="231" t="s">
        <v>91</v>
      </c>
      <c r="P318" s="70"/>
      <c r="Q318" s="70"/>
      <c r="R318" s="70"/>
      <c r="S318" s="495"/>
      <c r="T318" s="70"/>
      <c r="U318" s="70"/>
      <c r="V318" s="3"/>
      <c r="W318" s="3"/>
      <c r="X318" s="70"/>
      <c r="Y318" s="70"/>
      <c r="Z318" s="70"/>
      <c r="AA318" s="70"/>
      <c r="AB318" s="70"/>
      <c r="AC318" s="70"/>
      <c r="AD318" s="642"/>
      <c r="AG318" s="143"/>
      <c r="AH318" s="70"/>
      <c r="AI318" s="70"/>
      <c r="AJ318" s="70"/>
      <c r="AL318" s="485"/>
      <c r="BK318" s="539" t="e">
        <f>VLOOKUP(C318,'اعضاء هيئة التدريس'!#REF!,2,)</f>
        <v>#REF!</v>
      </c>
    </row>
    <row r="319" spans="1:63" s="272" customFormat="1" ht="25.5" customHeight="1">
      <c r="A319" s="401">
        <v>154</v>
      </c>
      <c r="B319" s="185" t="s">
        <v>114</v>
      </c>
      <c r="C319" s="185" t="s">
        <v>67</v>
      </c>
      <c r="D319" s="225">
        <v>1.5</v>
      </c>
      <c r="E319" s="225">
        <v>3</v>
      </c>
      <c r="F319" s="225">
        <v>3</v>
      </c>
      <c r="G319" s="60" t="s">
        <v>113</v>
      </c>
      <c r="H319" s="501" t="s">
        <v>1214</v>
      </c>
      <c r="I319" s="256"/>
      <c r="J319" s="256"/>
      <c r="K319" s="256"/>
      <c r="L319" s="256"/>
      <c r="M319" s="314" t="s">
        <v>1261</v>
      </c>
      <c r="N319" s="256"/>
      <c r="O319" s="256" t="s">
        <v>1448</v>
      </c>
      <c r="P319" s="446">
        <v>21</v>
      </c>
      <c r="Q319" s="348"/>
      <c r="R319" s="476">
        <v>10</v>
      </c>
      <c r="S319" s="281"/>
      <c r="T319" s="251"/>
      <c r="U319" s="251"/>
      <c r="V319" s="251"/>
      <c r="W319" s="251"/>
      <c r="X319" s="251"/>
      <c r="Y319" s="282"/>
      <c r="Z319" s="282"/>
      <c r="AA319" s="251"/>
      <c r="AB319" s="251"/>
      <c r="AC319" s="251"/>
      <c r="AD319" s="251"/>
      <c r="AE319" s="251"/>
      <c r="AF319" s="251"/>
      <c r="AG319" s="251"/>
      <c r="AK319" s="371"/>
      <c r="AL319" s="283"/>
      <c r="AM319" s="283"/>
      <c r="AN319" s="283"/>
      <c r="AO319" s="283"/>
      <c r="AP319" s="283"/>
      <c r="AQ319" s="283"/>
      <c r="AR319" s="283"/>
      <c r="AS319" s="283"/>
      <c r="AT319" s="283"/>
      <c r="AU319" s="283"/>
      <c r="AV319" s="283"/>
    </row>
    <row r="320" spans="1:63" s="272" customFormat="1" ht="22.5">
      <c r="A320" s="6"/>
      <c r="B320" s="33" t="s">
        <v>114</v>
      </c>
      <c r="C320" s="679" t="s">
        <v>67</v>
      </c>
      <c r="D320" s="12">
        <v>1.5</v>
      </c>
      <c r="E320" s="12">
        <v>3</v>
      </c>
      <c r="F320" s="12">
        <v>3</v>
      </c>
      <c r="G320" s="27" t="s">
        <v>113</v>
      </c>
      <c r="H320" s="597" t="s">
        <v>1214</v>
      </c>
      <c r="I320" s="34"/>
      <c r="J320" s="34"/>
      <c r="K320" s="34"/>
      <c r="L320" s="34"/>
      <c r="M320" s="34" t="s">
        <v>84</v>
      </c>
      <c r="N320" s="34"/>
      <c r="O320" s="229"/>
      <c r="P320" s="495"/>
      <c r="Q320" s="495"/>
      <c r="R320" s="495"/>
      <c r="S320" s="495"/>
      <c r="T320" s="70"/>
      <c r="U320" s="70"/>
      <c r="V320" s="3"/>
      <c r="W320" s="3"/>
      <c r="X320" s="70"/>
      <c r="Y320" s="70"/>
      <c r="Z320" s="70"/>
      <c r="AA320" s="70"/>
      <c r="AB320" s="70"/>
      <c r="AC320" s="70"/>
      <c r="AD320" s="70"/>
      <c r="AE320" s="70"/>
      <c r="AF320" s="70"/>
      <c r="AG320" s="143"/>
      <c r="AH320" s="5"/>
      <c r="AI320" s="5"/>
      <c r="AJ320" s="5"/>
      <c r="AK320" s="371"/>
      <c r="AL320" s="283"/>
      <c r="AM320" s="283"/>
      <c r="AN320" s="283"/>
      <c r="AO320" s="283"/>
      <c r="AP320" s="283"/>
      <c r="AQ320" s="283"/>
      <c r="AR320" s="283"/>
      <c r="AS320" s="283"/>
      <c r="AT320" s="283"/>
      <c r="AU320" s="283"/>
      <c r="AV320" s="283"/>
    </row>
    <row r="321" spans="1:49" s="285" customFormat="1" ht="15.75">
      <c r="A321" s="401">
        <v>155</v>
      </c>
      <c r="B321" s="185" t="s">
        <v>29</v>
      </c>
      <c r="C321" s="185" t="s">
        <v>73</v>
      </c>
      <c r="D321" s="225">
        <v>1.5</v>
      </c>
      <c r="E321" s="225">
        <v>3</v>
      </c>
      <c r="F321" s="225">
        <v>3</v>
      </c>
      <c r="G321" s="347" t="s">
        <v>821</v>
      </c>
      <c r="H321" s="501" t="s">
        <v>75</v>
      </c>
      <c r="I321" s="256"/>
      <c r="J321" s="256"/>
      <c r="K321" s="256"/>
      <c r="L321" s="256"/>
      <c r="M321" s="256"/>
      <c r="N321" s="314" t="s">
        <v>1156</v>
      </c>
      <c r="O321" s="386" t="s">
        <v>1321</v>
      </c>
      <c r="P321" s="446">
        <v>25</v>
      </c>
      <c r="Q321" s="280"/>
      <c r="R321" s="476">
        <v>25</v>
      </c>
      <c r="S321" s="281"/>
      <c r="T321" s="251"/>
      <c r="U321" s="251"/>
      <c r="V321" s="251"/>
      <c r="W321" s="251"/>
      <c r="X321" s="251"/>
      <c r="Y321" s="282"/>
      <c r="Z321" s="282"/>
      <c r="AA321" s="251"/>
      <c r="AB321" s="251"/>
      <c r="AC321" s="251"/>
      <c r="AD321" s="251"/>
      <c r="AE321" s="251"/>
      <c r="AF321" s="251"/>
      <c r="AG321" s="251"/>
      <c r="AH321" s="272"/>
      <c r="AI321" s="272"/>
      <c r="AJ321" s="272"/>
      <c r="AK321" s="371"/>
      <c r="AL321" s="284"/>
      <c r="AM321" s="284"/>
      <c r="AN321" s="284"/>
      <c r="AO321" s="284"/>
      <c r="AP321" s="284"/>
      <c r="AQ321" s="284"/>
      <c r="AR321" s="284"/>
      <c r="AS321" s="284"/>
      <c r="AT321" s="284"/>
      <c r="AU321" s="284"/>
      <c r="AV321" s="284"/>
    </row>
    <row r="322" spans="1:49" s="272" customFormat="1" ht="47.25" customHeight="1">
      <c r="A322" s="6"/>
      <c r="B322" s="33" t="s">
        <v>29</v>
      </c>
      <c r="C322" s="679" t="s">
        <v>73</v>
      </c>
      <c r="D322" s="12">
        <v>1.5</v>
      </c>
      <c r="E322" s="12">
        <v>3</v>
      </c>
      <c r="F322" s="12">
        <v>3</v>
      </c>
      <c r="G322" s="46" t="s">
        <v>821</v>
      </c>
      <c r="H322" s="597" t="s">
        <v>75</v>
      </c>
      <c r="I322" s="34"/>
      <c r="J322" s="34"/>
      <c r="K322" s="34"/>
      <c r="L322" s="34"/>
      <c r="M322" s="34"/>
      <c r="N322" s="34" t="s">
        <v>1156</v>
      </c>
      <c r="O322" s="231" t="s">
        <v>90</v>
      </c>
      <c r="P322" s="495"/>
      <c r="Q322" s="495"/>
      <c r="R322" s="495"/>
      <c r="S322" s="495"/>
      <c r="T322" s="70"/>
      <c r="U322" s="70"/>
      <c r="V322" s="3"/>
      <c r="W322" s="3"/>
      <c r="X322" s="70"/>
      <c r="Y322" s="70"/>
      <c r="Z322" s="70"/>
      <c r="AA322" s="70"/>
      <c r="AB322" s="70"/>
      <c r="AC322" s="70"/>
      <c r="AD322" s="70"/>
      <c r="AE322" s="70"/>
      <c r="AF322" s="70"/>
      <c r="AG322" s="143"/>
      <c r="AH322" s="5"/>
      <c r="AI322" s="5"/>
      <c r="AJ322" s="5"/>
      <c r="AK322" s="371"/>
      <c r="AL322" s="283"/>
      <c r="AM322" s="283"/>
      <c r="AN322" s="283"/>
      <c r="AO322" s="283"/>
      <c r="AP322" s="283"/>
      <c r="AQ322" s="283"/>
      <c r="AR322" s="283"/>
      <c r="AS322" s="283"/>
      <c r="AT322" s="283"/>
      <c r="AU322" s="283"/>
      <c r="AV322" s="283"/>
    </row>
    <row r="323" spans="1:49" s="272" customFormat="1">
      <c r="A323" s="6">
        <v>156</v>
      </c>
      <c r="B323" s="90" t="s">
        <v>169</v>
      </c>
      <c r="C323" s="164" t="s">
        <v>516</v>
      </c>
      <c r="D323" s="16">
        <v>3</v>
      </c>
      <c r="E323" s="16" t="s">
        <v>816</v>
      </c>
      <c r="F323" s="16">
        <v>3</v>
      </c>
      <c r="G323" s="67" t="s">
        <v>816</v>
      </c>
      <c r="H323" s="587" t="s">
        <v>1104</v>
      </c>
      <c r="I323" s="81"/>
      <c r="J323" s="81"/>
      <c r="K323" s="81" t="s">
        <v>1066</v>
      </c>
      <c r="L323" s="81"/>
      <c r="M323" s="81"/>
      <c r="N323" s="81"/>
      <c r="O323" s="88" t="s">
        <v>1117</v>
      </c>
      <c r="P323" s="495"/>
      <c r="Q323" s="495"/>
      <c r="R323" s="495"/>
      <c r="S323" s="495"/>
      <c r="T323" s="70"/>
      <c r="U323" s="70"/>
      <c r="V323" s="3"/>
      <c r="W323" s="3"/>
      <c r="X323" s="70">
        <v>4</v>
      </c>
      <c r="Y323" s="70"/>
      <c r="Z323" s="70"/>
      <c r="AA323" s="70"/>
      <c r="AB323" s="70"/>
      <c r="AC323" s="70"/>
      <c r="AD323" s="70"/>
      <c r="AE323" s="143"/>
      <c r="AF323" s="143"/>
      <c r="AG323" s="143"/>
      <c r="AH323" s="122"/>
      <c r="AI323" s="5"/>
      <c r="AJ323" s="5"/>
      <c r="AK323" s="371"/>
      <c r="AL323" s="283"/>
      <c r="AM323" s="283"/>
      <c r="AN323" s="283"/>
      <c r="AO323" s="283"/>
      <c r="AP323" s="283"/>
      <c r="AQ323" s="283"/>
      <c r="AR323" s="283"/>
      <c r="AS323" s="283"/>
      <c r="AT323" s="283"/>
      <c r="AU323" s="283"/>
      <c r="AV323" s="283"/>
    </row>
    <row r="324" spans="1:49" s="272" customFormat="1" ht="15.75" customHeight="1">
      <c r="A324" s="401">
        <v>156</v>
      </c>
      <c r="B324" s="185" t="s">
        <v>170</v>
      </c>
      <c r="C324" s="185" t="s">
        <v>517</v>
      </c>
      <c r="D324" s="225">
        <v>3</v>
      </c>
      <c r="E324" s="225">
        <v>0</v>
      </c>
      <c r="F324" s="225">
        <v>3</v>
      </c>
      <c r="G324" s="60" t="s">
        <v>523</v>
      </c>
      <c r="H324" s="590" t="s">
        <v>1087</v>
      </c>
      <c r="I324" s="237"/>
      <c r="J324" s="237"/>
      <c r="K324" s="237"/>
      <c r="L324" s="237"/>
      <c r="M324" s="237" t="s">
        <v>1069</v>
      </c>
      <c r="N324" s="237"/>
      <c r="O324" s="386" t="s">
        <v>1326</v>
      </c>
      <c r="P324" s="440">
        <v>20</v>
      </c>
      <c r="Q324" s="280"/>
      <c r="R324" s="476">
        <v>15</v>
      </c>
      <c r="S324" s="281"/>
      <c r="T324" s="251"/>
      <c r="U324" s="251"/>
      <c r="V324" s="251"/>
      <c r="W324" s="251"/>
      <c r="X324" s="251"/>
      <c r="Y324" s="282"/>
      <c r="Z324" s="282"/>
      <c r="AA324" s="251"/>
      <c r="AB324" s="251"/>
      <c r="AC324" s="251"/>
      <c r="AD324" s="251"/>
      <c r="AE324" s="251"/>
      <c r="AF324" s="251"/>
      <c r="AG324" s="251"/>
      <c r="AJ324" s="283"/>
      <c r="AK324" s="371"/>
      <c r="AL324" s="283"/>
      <c r="AM324" s="283"/>
      <c r="AN324" s="283"/>
      <c r="AO324" s="283"/>
      <c r="AP324" s="283"/>
      <c r="AQ324" s="283"/>
      <c r="AR324" s="283"/>
      <c r="AS324" s="283"/>
      <c r="AT324" s="283"/>
      <c r="AU324" s="283"/>
      <c r="AV324" s="283"/>
    </row>
    <row r="325" spans="1:49" s="285" customFormat="1">
      <c r="A325" s="6">
        <v>157</v>
      </c>
      <c r="B325" s="90" t="s">
        <v>170</v>
      </c>
      <c r="C325" s="682" t="s">
        <v>517</v>
      </c>
      <c r="D325" s="16">
        <v>3</v>
      </c>
      <c r="E325" s="16" t="s">
        <v>816</v>
      </c>
      <c r="F325" s="16">
        <v>3</v>
      </c>
      <c r="G325" s="67" t="s">
        <v>523</v>
      </c>
      <c r="H325" s="587" t="s">
        <v>1105</v>
      </c>
      <c r="I325" s="81"/>
      <c r="J325" s="81"/>
      <c r="K325" s="81"/>
      <c r="L325" s="81"/>
      <c r="M325" s="81" t="s">
        <v>1069</v>
      </c>
      <c r="N325" s="81"/>
      <c r="O325" s="88" t="s">
        <v>1157</v>
      </c>
      <c r="P325" s="495"/>
      <c r="Q325" s="495"/>
      <c r="R325" s="495"/>
      <c r="S325" s="495"/>
      <c r="T325" s="70"/>
      <c r="U325" s="70"/>
      <c r="V325" s="3"/>
      <c r="W325" s="3"/>
      <c r="X325" s="70"/>
      <c r="Y325" s="70"/>
      <c r="Z325" s="70"/>
      <c r="AA325" s="70"/>
      <c r="AB325" s="70"/>
      <c r="AC325" s="70"/>
      <c r="AD325" s="70"/>
      <c r="AE325" s="70"/>
      <c r="AF325" s="70"/>
      <c r="AG325" s="143"/>
      <c r="AH325" s="5"/>
      <c r="AI325" s="5"/>
      <c r="AJ325" s="5"/>
      <c r="AK325" s="371"/>
      <c r="AL325" s="284"/>
      <c r="AM325" s="284"/>
      <c r="AN325" s="284"/>
      <c r="AO325" s="284"/>
      <c r="AP325" s="284"/>
      <c r="AQ325" s="284"/>
      <c r="AR325" s="284"/>
      <c r="AS325" s="284"/>
      <c r="AT325" s="284"/>
      <c r="AU325" s="284"/>
      <c r="AV325" s="284"/>
    </row>
    <row r="326" spans="1:49" s="285" customFormat="1">
      <c r="A326" s="6">
        <v>158</v>
      </c>
      <c r="B326" s="14" t="s">
        <v>182</v>
      </c>
      <c r="C326" s="683" t="s">
        <v>529</v>
      </c>
      <c r="D326" s="9">
        <v>2</v>
      </c>
      <c r="E326" s="9">
        <v>2</v>
      </c>
      <c r="F326" s="9">
        <v>3</v>
      </c>
      <c r="G326" s="9" t="s">
        <v>516</v>
      </c>
      <c r="H326" s="596" t="s">
        <v>1231</v>
      </c>
      <c r="I326" s="119" t="s">
        <v>1232</v>
      </c>
      <c r="J326" s="2"/>
      <c r="K326" s="119"/>
      <c r="L326" s="2"/>
      <c r="M326" s="2"/>
      <c r="N326" s="2"/>
      <c r="O326" s="158" t="s">
        <v>894</v>
      </c>
      <c r="P326" s="644"/>
      <c r="Q326" s="644"/>
      <c r="R326" s="644"/>
      <c r="S326" s="644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70"/>
      <c r="AF326" s="70"/>
      <c r="AG326" s="143"/>
      <c r="AH326" s="5"/>
      <c r="AI326" s="5"/>
      <c r="AJ326" s="5"/>
      <c r="AK326" s="371"/>
      <c r="AL326" s="284"/>
      <c r="AM326" s="284"/>
      <c r="AN326" s="284"/>
      <c r="AO326" s="284"/>
      <c r="AP326" s="284"/>
      <c r="AQ326" s="284"/>
      <c r="AR326" s="284"/>
      <c r="AS326" s="284"/>
      <c r="AT326" s="284"/>
      <c r="AU326" s="284"/>
      <c r="AV326" s="284"/>
    </row>
    <row r="327" spans="1:49" s="272" customFormat="1" ht="15.75" customHeight="1">
      <c r="A327" s="401">
        <v>157</v>
      </c>
      <c r="B327" s="185" t="s">
        <v>183</v>
      </c>
      <c r="C327" s="185" t="s">
        <v>530</v>
      </c>
      <c r="D327" s="225">
        <v>2</v>
      </c>
      <c r="E327" s="225">
        <v>2</v>
      </c>
      <c r="F327" s="225">
        <v>3</v>
      </c>
      <c r="G327" s="60" t="s">
        <v>831</v>
      </c>
      <c r="H327" s="590" t="s">
        <v>1340</v>
      </c>
      <c r="I327" s="252"/>
      <c r="J327" s="252"/>
      <c r="K327" s="430" t="s">
        <v>1341</v>
      </c>
      <c r="L327" s="252"/>
      <c r="M327" s="252"/>
      <c r="N327" s="252"/>
      <c r="O327" s="386" t="s">
        <v>1320</v>
      </c>
      <c r="P327" s="446">
        <v>13</v>
      </c>
      <c r="Q327" s="346"/>
      <c r="R327" s="469">
        <v>2</v>
      </c>
      <c r="S327" s="281"/>
      <c r="T327" s="251"/>
      <c r="U327" s="251"/>
      <c r="V327" s="251"/>
      <c r="W327" s="251"/>
      <c r="X327" s="251"/>
      <c r="Y327" s="282"/>
      <c r="Z327" s="282"/>
      <c r="AA327" s="251"/>
      <c r="AB327" s="251"/>
      <c r="AC327" s="251"/>
      <c r="AD327" s="251"/>
      <c r="AE327" s="251"/>
      <c r="AF327" s="251"/>
      <c r="AG327" s="251"/>
      <c r="AJ327" s="283"/>
      <c r="AK327" s="371"/>
      <c r="AL327" s="283"/>
      <c r="AM327" s="283"/>
      <c r="AN327" s="283"/>
      <c r="AO327" s="283"/>
      <c r="AP327" s="283"/>
      <c r="AQ327" s="283"/>
      <c r="AR327" s="283"/>
      <c r="AS327" s="283"/>
      <c r="AT327" s="283"/>
      <c r="AU327" s="283"/>
      <c r="AV327" s="283"/>
    </row>
    <row r="328" spans="1:49" s="272" customFormat="1">
      <c r="A328" s="6">
        <v>159</v>
      </c>
      <c r="B328" s="90" t="s">
        <v>183</v>
      </c>
      <c r="C328" s="682" t="s">
        <v>530</v>
      </c>
      <c r="D328" s="16">
        <v>2</v>
      </c>
      <c r="E328" s="16">
        <v>2</v>
      </c>
      <c r="F328" s="16">
        <v>3</v>
      </c>
      <c r="G328" s="67" t="s">
        <v>831</v>
      </c>
      <c r="H328" s="587" t="s">
        <v>1093</v>
      </c>
      <c r="I328" s="81"/>
      <c r="J328" s="81"/>
      <c r="K328" s="81"/>
      <c r="L328" s="81" t="s">
        <v>1069</v>
      </c>
      <c r="M328" s="81"/>
      <c r="N328" s="81"/>
      <c r="O328" s="88" t="s">
        <v>1117</v>
      </c>
      <c r="P328" s="495"/>
      <c r="Q328" s="495"/>
      <c r="R328" s="495"/>
      <c r="S328" s="495"/>
      <c r="T328" s="70"/>
      <c r="U328" s="70"/>
      <c r="V328" s="3"/>
      <c r="W328" s="3"/>
      <c r="X328" s="70"/>
      <c r="Y328" s="70"/>
      <c r="Z328" s="70"/>
      <c r="AA328" s="70"/>
      <c r="AB328" s="70"/>
      <c r="AC328" s="70"/>
      <c r="AD328" s="70"/>
      <c r="AE328" s="70"/>
      <c r="AF328" s="70"/>
      <c r="AG328" s="143"/>
      <c r="AH328" s="5"/>
      <c r="AI328" s="5"/>
      <c r="AJ328" s="5"/>
      <c r="AK328" s="371"/>
      <c r="AL328" s="283"/>
      <c r="AM328" s="283"/>
      <c r="AN328" s="283"/>
      <c r="AO328" s="283"/>
      <c r="AP328" s="283"/>
      <c r="AQ328" s="283"/>
      <c r="AR328" s="283"/>
      <c r="AS328" s="283"/>
      <c r="AT328" s="283"/>
      <c r="AU328" s="283"/>
      <c r="AV328" s="283"/>
    </row>
    <row r="329" spans="1:49" s="272" customFormat="1" ht="15.75" customHeight="1">
      <c r="A329" s="367">
        <v>1</v>
      </c>
      <c r="B329" s="241" t="s">
        <v>184</v>
      </c>
      <c r="C329" s="185" t="s">
        <v>531</v>
      </c>
      <c r="D329" s="211">
        <v>2</v>
      </c>
      <c r="E329" s="211">
        <v>2</v>
      </c>
      <c r="F329" s="211">
        <v>3</v>
      </c>
      <c r="G329" s="60" t="s">
        <v>823</v>
      </c>
      <c r="H329" s="500" t="s">
        <v>1108</v>
      </c>
      <c r="I329" s="237"/>
      <c r="J329" s="237" t="s">
        <v>1072</v>
      </c>
      <c r="K329" s="237"/>
      <c r="L329" s="251"/>
      <c r="M329" s="237"/>
      <c r="N329" s="237"/>
      <c r="O329" s="386" t="s">
        <v>1326</v>
      </c>
      <c r="P329" s="446">
        <v>6</v>
      </c>
      <c r="Q329" s="280"/>
      <c r="R329" s="476">
        <v>0</v>
      </c>
      <c r="S329" s="281"/>
      <c r="T329" s="251"/>
      <c r="U329" s="251"/>
      <c r="V329" s="251"/>
      <c r="W329" s="251"/>
      <c r="X329" s="251"/>
      <c r="Y329" s="282"/>
      <c r="Z329" s="282"/>
      <c r="AA329" s="251"/>
      <c r="AB329" s="251"/>
      <c r="AC329" s="251"/>
      <c r="AD329" s="251"/>
      <c r="AE329" s="251"/>
      <c r="AF329" s="251"/>
      <c r="AG329" s="251"/>
      <c r="AJ329" s="283"/>
      <c r="AK329" s="371"/>
      <c r="AL329" s="283"/>
      <c r="AM329" s="283"/>
      <c r="AN329" s="283"/>
      <c r="AO329" s="283"/>
      <c r="AP329" s="283"/>
      <c r="AQ329" s="283"/>
      <c r="AR329" s="283"/>
      <c r="AS329" s="283"/>
      <c r="AT329" s="283"/>
      <c r="AU329" s="283"/>
      <c r="AV329" s="283"/>
    </row>
    <row r="330" spans="1:49" s="285" customFormat="1" ht="47.25" customHeight="1">
      <c r="A330" s="6">
        <v>160</v>
      </c>
      <c r="B330" s="90" t="s">
        <v>184</v>
      </c>
      <c r="C330" s="682" t="s">
        <v>531</v>
      </c>
      <c r="D330" s="16">
        <v>2</v>
      </c>
      <c r="E330" s="16">
        <v>2</v>
      </c>
      <c r="F330" s="16">
        <v>3</v>
      </c>
      <c r="G330" s="67" t="s">
        <v>823</v>
      </c>
      <c r="H330" s="587" t="s">
        <v>1108</v>
      </c>
      <c r="I330" s="81"/>
      <c r="J330" s="81"/>
      <c r="K330" s="81"/>
      <c r="L330" s="81" t="s">
        <v>1072</v>
      </c>
      <c r="M330" s="81"/>
      <c r="N330" s="81"/>
      <c r="O330" s="88" t="s">
        <v>1117</v>
      </c>
      <c r="P330" s="495"/>
      <c r="Q330" s="495"/>
      <c r="R330" s="495"/>
      <c r="S330" s="495"/>
      <c r="T330" s="70"/>
      <c r="U330" s="70"/>
      <c r="V330" s="3"/>
      <c r="W330" s="3"/>
      <c r="X330" s="70"/>
      <c r="Y330" s="70"/>
      <c r="Z330" s="70"/>
      <c r="AA330" s="70"/>
      <c r="AB330" s="70"/>
      <c r="AC330" s="70"/>
      <c r="AD330" s="70"/>
      <c r="AE330" s="70"/>
      <c r="AF330" s="70"/>
      <c r="AG330" s="143"/>
      <c r="AH330" s="5"/>
      <c r="AI330" s="5"/>
      <c r="AJ330" s="5"/>
      <c r="AK330" s="371"/>
      <c r="AL330" s="284"/>
      <c r="AM330" s="284"/>
      <c r="AN330" s="284"/>
      <c r="AO330" s="284"/>
      <c r="AP330" s="284"/>
      <c r="AQ330" s="284"/>
      <c r="AR330" s="284"/>
      <c r="AS330" s="284"/>
      <c r="AT330" s="284"/>
      <c r="AU330" s="284"/>
      <c r="AV330" s="284"/>
    </row>
    <row r="331" spans="1:49" s="272" customFormat="1" ht="15.75">
      <c r="A331" s="401">
        <v>159</v>
      </c>
      <c r="B331" s="185" t="s">
        <v>171</v>
      </c>
      <c r="C331" s="185" t="s">
        <v>518</v>
      </c>
      <c r="D331" s="225">
        <v>3</v>
      </c>
      <c r="E331" s="225">
        <v>0</v>
      </c>
      <c r="F331" s="225">
        <v>3</v>
      </c>
      <c r="G331" s="60" t="s">
        <v>523</v>
      </c>
      <c r="H331" s="590" t="s">
        <v>1109</v>
      </c>
      <c r="I331" s="237"/>
      <c r="J331" s="237"/>
      <c r="K331" s="237" t="s">
        <v>1067</v>
      </c>
      <c r="L331" s="237"/>
      <c r="M331" s="237"/>
      <c r="N331" s="237"/>
      <c r="O331" s="386" t="s">
        <v>1314</v>
      </c>
      <c r="P331" s="447">
        <v>10</v>
      </c>
      <c r="Q331" s="348"/>
      <c r="R331" s="476">
        <v>34</v>
      </c>
      <c r="S331" s="281"/>
      <c r="T331" s="251"/>
      <c r="U331" s="251"/>
      <c r="V331" s="251"/>
      <c r="W331" s="251"/>
      <c r="X331" s="251"/>
      <c r="Y331" s="282"/>
      <c r="Z331" s="282"/>
      <c r="AA331" s="251"/>
      <c r="AB331" s="251"/>
      <c r="AC331" s="251"/>
      <c r="AD331" s="251"/>
      <c r="AE331" s="251"/>
      <c r="AF331" s="251"/>
      <c r="AG331" s="251"/>
      <c r="AK331" s="371"/>
      <c r="AL331" s="283"/>
      <c r="AM331" s="283"/>
      <c r="AN331" s="283"/>
      <c r="AO331" s="283"/>
      <c r="AP331" s="283"/>
      <c r="AQ331" s="283"/>
      <c r="AR331" s="283"/>
      <c r="AS331" s="283"/>
      <c r="AT331" s="283"/>
      <c r="AU331" s="283"/>
      <c r="AV331" s="283"/>
    </row>
    <row r="332" spans="1:49" s="272" customFormat="1">
      <c r="A332" s="6">
        <v>161</v>
      </c>
      <c r="B332" s="575" t="s">
        <v>171</v>
      </c>
      <c r="C332" s="684" t="s">
        <v>518</v>
      </c>
      <c r="D332" s="580">
        <v>3</v>
      </c>
      <c r="E332" s="580" t="s">
        <v>816</v>
      </c>
      <c r="F332" s="580">
        <v>3</v>
      </c>
      <c r="G332" s="585" t="s">
        <v>523</v>
      </c>
      <c r="H332" s="595" t="s">
        <v>1109</v>
      </c>
      <c r="I332" s="45"/>
      <c r="J332" s="45"/>
      <c r="K332" s="45" t="s">
        <v>1069</v>
      </c>
      <c r="L332" s="45"/>
      <c r="M332" s="45"/>
      <c r="N332" s="45"/>
      <c r="O332" s="95"/>
      <c r="P332" s="495"/>
      <c r="Q332" s="653"/>
      <c r="R332" s="653"/>
      <c r="S332" s="653"/>
      <c r="T332" s="658"/>
      <c r="U332" s="658"/>
      <c r="V332" s="659"/>
      <c r="W332" s="659"/>
      <c r="X332" s="658"/>
      <c r="Y332" s="658"/>
      <c r="Z332" s="658"/>
      <c r="AA332" s="658"/>
      <c r="AB332" s="658"/>
      <c r="AC332" s="658"/>
      <c r="AD332" s="658"/>
      <c r="AE332" s="658"/>
      <c r="AF332" s="658"/>
      <c r="AG332" s="663"/>
      <c r="AH332" s="5"/>
      <c r="AI332" s="5"/>
      <c r="AJ332" s="5"/>
      <c r="AK332" s="371"/>
      <c r="AL332" s="283"/>
      <c r="AM332" s="283"/>
      <c r="AN332" s="283"/>
      <c r="AO332" s="283"/>
      <c r="AP332" s="283"/>
      <c r="AQ332" s="283"/>
      <c r="AR332" s="283"/>
      <c r="AS332" s="283"/>
      <c r="AT332" s="283"/>
      <c r="AU332" s="283"/>
      <c r="AV332" s="283"/>
    </row>
    <row r="333" spans="1:49" s="251" customFormat="1">
      <c r="A333" s="6">
        <v>162</v>
      </c>
      <c r="B333" s="90" t="s">
        <v>173</v>
      </c>
      <c r="C333" s="682" t="s">
        <v>520</v>
      </c>
      <c r="D333" s="16">
        <v>3</v>
      </c>
      <c r="E333" s="16" t="s">
        <v>816</v>
      </c>
      <c r="F333" s="16">
        <v>3</v>
      </c>
      <c r="G333" s="67" t="s">
        <v>523</v>
      </c>
      <c r="H333" s="587" t="s">
        <v>1099</v>
      </c>
      <c r="I333" s="45"/>
      <c r="J333" s="56" t="s">
        <v>1074</v>
      </c>
      <c r="K333" s="45"/>
      <c r="L333" s="45"/>
      <c r="M333" s="45"/>
      <c r="N333" s="45"/>
      <c r="O333" s="95"/>
      <c r="P333" s="495"/>
      <c r="Q333" s="70"/>
      <c r="R333" s="70"/>
      <c r="S333" s="70"/>
      <c r="T333" s="70"/>
      <c r="U333" s="70"/>
      <c r="V333" s="3"/>
      <c r="W333" s="3"/>
      <c r="X333" s="70"/>
      <c r="Y333" s="70"/>
      <c r="Z333" s="70"/>
      <c r="AA333" s="70"/>
      <c r="AB333" s="70"/>
      <c r="AC333" s="70"/>
      <c r="AD333" s="70"/>
      <c r="AE333" s="70"/>
      <c r="AF333" s="70"/>
      <c r="AG333" s="143"/>
      <c r="AH333" s="70"/>
      <c r="AI333" s="70"/>
      <c r="AJ333" s="668"/>
      <c r="AK333" s="371"/>
      <c r="AL333" s="283"/>
      <c r="AM333" s="283"/>
      <c r="AN333" s="283"/>
      <c r="AO333" s="283"/>
      <c r="AP333" s="283"/>
      <c r="AQ333" s="283"/>
      <c r="AR333" s="283"/>
      <c r="AS333" s="283"/>
      <c r="AT333" s="283"/>
      <c r="AU333" s="283"/>
      <c r="AV333" s="283"/>
      <c r="AW333" s="281"/>
    </row>
    <row r="334" spans="1:49" s="272" customFormat="1" ht="36" customHeight="1">
      <c r="A334" s="401">
        <v>160</v>
      </c>
      <c r="B334" s="434" t="s">
        <v>172</v>
      </c>
      <c r="C334" s="434" t="s">
        <v>519</v>
      </c>
      <c r="D334" s="559">
        <v>3</v>
      </c>
      <c r="E334" s="559">
        <v>0</v>
      </c>
      <c r="F334" s="559">
        <v>3</v>
      </c>
      <c r="G334" s="530" t="s">
        <v>825</v>
      </c>
      <c r="H334" s="599" t="s">
        <v>1336</v>
      </c>
      <c r="I334" s="237"/>
      <c r="J334" s="252" t="s">
        <v>1182</v>
      </c>
      <c r="K334" s="237"/>
      <c r="L334" s="237"/>
      <c r="M334" s="237"/>
      <c r="N334" s="237"/>
      <c r="O334" s="252" t="s">
        <v>871</v>
      </c>
      <c r="P334" s="445">
        <v>7</v>
      </c>
      <c r="Q334" s="532"/>
      <c r="R334" s="533">
        <v>17</v>
      </c>
      <c r="S334" s="534"/>
      <c r="T334" s="535"/>
      <c r="U334" s="535"/>
      <c r="V334" s="535"/>
      <c r="W334" s="535"/>
      <c r="X334" s="535"/>
      <c r="Y334" s="536"/>
      <c r="Z334" s="536"/>
      <c r="AA334" s="535"/>
      <c r="AB334" s="535"/>
      <c r="AC334" s="535"/>
      <c r="AD334" s="535"/>
      <c r="AE334" s="535"/>
      <c r="AF334" s="535"/>
      <c r="AG334" s="535"/>
      <c r="AJ334" s="283"/>
      <c r="AK334" s="371"/>
      <c r="AL334" s="283"/>
      <c r="AM334" s="283"/>
      <c r="AN334" s="283"/>
      <c r="AO334" s="283"/>
      <c r="AP334" s="283"/>
      <c r="AQ334" s="283"/>
      <c r="AR334" s="283"/>
      <c r="AS334" s="283"/>
      <c r="AT334" s="283"/>
      <c r="AU334" s="283"/>
      <c r="AV334" s="283"/>
    </row>
    <row r="335" spans="1:49" s="272" customFormat="1">
      <c r="A335" s="6">
        <v>163</v>
      </c>
      <c r="B335" s="90" t="s">
        <v>172</v>
      </c>
      <c r="C335" s="682" t="s">
        <v>519</v>
      </c>
      <c r="D335" s="16">
        <v>3</v>
      </c>
      <c r="E335" s="16" t="s">
        <v>816</v>
      </c>
      <c r="F335" s="16">
        <v>3</v>
      </c>
      <c r="G335" s="67" t="s">
        <v>825</v>
      </c>
      <c r="H335" s="600" t="s">
        <v>1087</v>
      </c>
      <c r="I335" s="81"/>
      <c r="J335" s="81" t="s">
        <v>1069</v>
      </c>
      <c r="K335" s="81"/>
      <c r="L335" s="81"/>
      <c r="M335" s="81"/>
      <c r="N335" s="81"/>
      <c r="O335" s="88" t="s">
        <v>1157</v>
      </c>
      <c r="P335" s="495"/>
      <c r="Q335" s="495"/>
      <c r="R335" s="495"/>
      <c r="S335" s="495"/>
      <c r="T335" s="70"/>
      <c r="U335" s="70"/>
      <c r="V335" s="3"/>
      <c r="W335" s="3"/>
      <c r="X335" s="70"/>
      <c r="Y335" s="70"/>
      <c r="Z335" s="70"/>
      <c r="AA335" s="70"/>
      <c r="AB335" s="70"/>
      <c r="AC335" s="70"/>
      <c r="AD335" s="70"/>
      <c r="AE335" s="70"/>
      <c r="AF335" s="70"/>
      <c r="AG335" s="143"/>
      <c r="AH335" s="5"/>
      <c r="AI335" s="93"/>
      <c r="AJ335" s="93"/>
      <c r="AK335" s="371"/>
      <c r="AL335" s="283"/>
      <c r="AM335" s="283"/>
      <c r="AN335" s="283"/>
      <c r="AO335" s="283"/>
      <c r="AP335" s="283"/>
      <c r="AQ335" s="283"/>
      <c r="AR335" s="283"/>
      <c r="AS335" s="283"/>
      <c r="AT335" s="283"/>
      <c r="AU335" s="283"/>
      <c r="AV335" s="283"/>
    </row>
    <row r="336" spans="1:49" s="272" customFormat="1" ht="15.75" customHeight="1">
      <c r="A336" s="401">
        <v>161</v>
      </c>
      <c r="B336" s="185" t="s">
        <v>187</v>
      </c>
      <c r="C336" s="185" t="s">
        <v>534</v>
      </c>
      <c r="D336" s="225">
        <v>3</v>
      </c>
      <c r="E336" s="225">
        <v>0</v>
      </c>
      <c r="F336" s="225">
        <v>3</v>
      </c>
      <c r="G336" s="60" t="s">
        <v>525</v>
      </c>
      <c r="H336" s="590" t="s">
        <v>1342</v>
      </c>
      <c r="I336" s="237"/>
      <c r="J336" s="237"/>
      <c r="K336" s="237"/>
      <c r="L336" s="512" t="s">
        <v>1069</v>
      </c>
      <c r="M336" s="512"/>
      <c r="N336" s="520"/>
      <c r="O336" s="441" t="s">
        <v>1326</v>
      </c>
      <c r="P336" s="453">
        <v>15</v>
      </c>
      <c r="Q336" s="510"/>
      <c r="R336" s="511">
        <v>83</v>
      </c>
      <c r="S336" s="281"/>
      <c r="T336" s="251"/>
      <c r="U336" s="251"/>
      <c r="V336" s="251"/>
      <c r="W336" s="251"/>
      <c r="X336" s="251"/>
      <c r="Y336" s="282"/>
      <c r="Z336" s="282"/>
      <c r="AA336" s="251"/>
      <c r="AB336" s="251"/>
      <c r="AC336" s="251"/>
      <c r="AD336" s="251"/>
      <c r="AE336" s="251"/>
      <c r="AF336" s="251"/>
      <c r="AG336" s="251"/>
      <c r="AJ336" s="283"/>
      <c r="AK336" s="371"/>
      <c r="AL336" s="283"/>
      <c r="AM336" s="283"/>
      <c r="AN336" s="283"/>
      <c r="AO336" s="283"/>
      <c r="AP336" s="283"/>
      <c r="AQ336" s="283"/>
      <c r="AR336" s="283"/>
      <c r="AS336" s="283"/>
      <c r="AT336" s="283"/>
      <c r="AU336" s="283"/>
      <c r="AV336" s="283"/>
    </row>
    <row r="337" spans="1:48" s="272" customFormat="1">
      <c r="A337" s="6">
        <v>164</v>
      </c>
      <c r="B337" s="90" t="s">
        <v>187</v>
      </c>
      <c r="C337" s="682" t="s">
        <v>534</v>
      </c>
      <c r="D337" s="16">
        <v>3</v>
      </c>
      <c r="E337" s="16" t="s">
        <v>816</v>
      </c>
      <c r="F337" s="16">
        <v>3</v>
      </c>
      <c r="G337" s="67" t="s">
        <v>525</v>
      </c>
      <c r="H337" s="587" t="s">
        <v>1098</v>
      </c>
      <c r="I337" s="81"/>
      <c r="J337" s="81"/>
      <c r="K337" s="81"/>
      <c r="L337" s="81"/>
      <c r="M337" s="81"/>
      <c r="N337" s="81" t="s">
        <v>1069</v>
      </c>
      <c r="O337" s="88" t="s">
        <v>1117</v>
      </c>
      <c r="P337" s="495"/>
      <c r="Q337" s="495"/>
      <c r="R337" s="495"/>
      <c r="S337" s="495"/>
      <c r="T337" s="70"/>
      <c r="U337" s="70"/>
      <c r="V337" s="3"/>
      <c r="W337" s="3"/>
      <c r="X337" s="70"/>
      <c r="Y337" s="70"/>
      <c r="Z337" s="70"/>
      <c r="AA337" s="70"/>
      <c r="AB337" s="70"/>
      <c r="AC337" s="70"/>
      <c r="AD337" s="70"/>
      <c r="AE337" s="70"/>
      <c r="AF337" s="70"/>
      <c r="AG337" s="143"/>
      <c r="AH337" s="5"/>
      <c r="AI337" s="5"/>
      <c r="AJ337" s="5"/>
      <c r="AK337" s="371"/>
      <c r="AL337" s="283"/>
      <c r="AM337" s="283"/>
      <c r="AN337" s="283"/>
      <c r="AO337" s="283"/>
      <c r="AP337" s="283"/>
      <c r="AQ337" s="283"/>
      <c r="AR337" s="283"/>
      <c r="AS337" s="283"/>
      <c r="AT337" s="283"/>
      <c r="AU337" s="283"/>
      <c r="AV337" s="283"/>
    </row>
    <row r="338" spans="1:48" s="285" customFormat="1" ht="24">
      <c r="A338" s="6">
        <v>165</v>
      </c>
      <c r="B338" s="90" t="s">
        <v>188</v>
      </c>
      <c r="C338" s="682" t="s">
        <v>535</v>
      </c>
      <c r="D338" s="16">
        <v>3</v>
      </c>
      <c r="E338" s="16" t="s">
        <v>816</v>
      </c>
      <c r="F338" s="16">
        <v>3</v>
      </c>
      <c r="G338" s="67" t="s">
        <v>835</v>
      </c>
      <c r="H338" s="587" t="s">
        <v>1106</v>
      </c>
      <c r="I338" s="45"/>
      <c r="J338" s="45"/>
      <c r="K338" s="45"/>
      <c r="L338" s="45" t="s">
        <v>1233</v>
      </c>
      <c r="M338" s="45"/>
      <c r="N338" s="45"/>
      <c r="O338" s="95" t="s">
        <v>91</v>
      </c>
      <c r="P338" s="495"/>
      <c r="Q338" s="495"/>
      <c r="R338" s="495"/>
      <c r="S338" s="495"/>
      <c r="T338" s="70"/>
      <c r="U338" s="70"/>
      <c r="V338" s="3"/>
      <c r="W338" s="3"/>
      <c r="X338" s="70"/>
      <c r="Y338" s="70"/>
      <c r="Z338" s="70"/>
      <c r="AA338" s="70"/>
      <c r="AB338" s="70"/>
      <c r="AC338" s="70"/>
      <c r="AD338" s="70"/>
      <c r="AE338" s="70"/>
      <c r="AF338" s="70"/>
      <c r="AG338" s="143"/>
      <c r="AH338" s="5"/>
      <c r="AI338" s="5"/>
      <c r="AJ338" s="5"/>
      <c r="AK338" s="371"/>
      <c r="AL338" s="284"/>
      <c r="AM338" s="284"/>
      <c r="AN338" s="284"/>
      <c r="AO338" s="284"/>
      <c r="AP338" s="284"/>
      <c r="AQ338" s="284"/>
      <c r="AR338" s="284"/>
      <c r="AS338" s="284"/>
      <c r="AT338" s="284"/>
      <c r="AU338" s="284"/>
      <c r="AV338" s="284"/>
    </row>
    <row r="339" spans="1:48" s="285" customFormat="1" ht="15.75" customHeight="1">
      <c r="A339" s="401">
        <v>162</v>
      </c>
      <c r="B339" s="185" t="s">
        <v>174</v>
      </c>
      <c r="C339" s="185" t="s">
        <v>521</v>
      </c>
      <c r="D339" s="225">
        <v>0</v>
      </c>
      <c r="E339" s="225">
        <v>8</v>
      </c>
      <c r="F339" s="225">
        <v>4</v>
      </c>
      <c r="G339" s="60" t="s">
        <v>831</v>
      </c>
      <c r="H339" s="593" t="s">
        <v>1103</v>
      </c>
      <c r="I339" s="237"/>
      <c r="J339" s="237"/>
      <c r="K339" s="237"/>
      <c r="L339" s="237"/>
      <c r="M339" s="237"/>
      <c r="N339" s="249" t="s">
        <v>1083</v>
      </c>
      <c r="O339" s="250" t="s">
        <v>892</v>
      </c>
      <c r="P339" s="447"/>
      <c r="Q339" s="348"/>
      <c r="R339" s="476">
        <v>40</v>
      </c>
      <c r="S339" s="281"/>
      <c r="T339" s="251"/>
      <c r="U339" s="251"/>
      <c r="V339" s="251"/>
      <c r="W339" s="251"/>
      <c r="X339" s="251"/>
      <c r="Y339" s="282"/>
      <c r="Z339" s="282"/>
      <c r="AA339" s="251"/>
      <c r="AB339" s="251"/>
      <c r="AC339" s="251"/>
      <c r="AD339" s="251"/>
      <c r="AE339" s="251"/>
      <c r="AF339" s="251"/>
      <c r="AG339" s="251"/>
      <c r="AH339" s="272"/>
      <c r="AI339" s="272"/>
      <c r="AJ339" s="283"/>
      <c r="AK339" s="371"/>
      <c r="AL339" s="284"/>
      <c r="AM339" s="284"/>
      <c r="AN339" s="284"/>
      <c r="AO339" s="284"/>
      <c r="AP339" s="284"/>
      <c r="AQ339" s="284"/>
      <c r="AR339" s="284"/>
      <c r="AS339" s="284"/>
      <c r="AT339" s="284"/>
      <c r="AU339" s="284"/>
      <c r="AV339" s="284"/>
    </row>
    <row r="340" spans="1:48" s="5" customFormat="1" ht="14.25">
      <c r="A340" s="6">
        <v>166</v>
      </c>
      <c r="B340" s="90" t="s">
        <v>174</v>
      </c>
      <c r="C340" s="682" t="s">
        <v>521</v>
      </c>
      <c r="D340" s="16" t="s">
        <v>816</v>
      </c>
      <c r="E340" s="16">
        <v>8</v>
      </c>
      <c r="F340" s="16">
        <v>4</v>
      </c>
      <c r="G340" s="67" t="s">
        <v>831</v>
      </c>
      <c r="H340" s="153" t="s">
        <v>1103</v>
      </c>
      <c r="I340" s="81"/>
      <c r="J340" s="81"/>
      <c r="K340" s="81"/>
      <c r="L340" s="81"/>
      <c r="M340" s="81"/>
      <c r="N340" s="81" t="s">
        <v>1083</v>
      </c>
      <c r="O340" s="629"/>
      <c r="P340" s="70"/>
      <c r="Q340" s="70"/>
      <c r="R340" s="70"/>
      <c r="S340" s="70"/>
      <c r="T340" s="70"/>
      <c r="U340" s="70"/>
      <c r="V340" s="3"/>
      <c r="W340" s="3"/>
      <c r="X340" s="70"/>
      <c r="Y340" s="70"/>
      <c r="Z340" s="70"/>
      <c r="AA340" s="70"/>
      <c r="AB340" s="70"/>
      <c r="AC340" s="70"/>
      <c r="AD340" s="70"/>
      <c r="AG340" s="91"/>
    </row>
    <row r="341" spans="1:48" s="93" customFormat="1" ht="15" customHeight="1">
      <c r="A341" s="401">
        <v>163</v>
      </c>
      <c r="B341" s="351" t="s">
        <v>175</v>
      </c>
      <c r="C341" s="339" t="s">
        <v>522</v>
      </c>
      <c r="D341" s="225">
        <v>3</v>
      </c>
      <c r="E341" s="225">
        <v>0</v>
      </c>
      <c r="F341" s="225">
        <v>3</v>
      </c>
      <c r="G341" s="340" t="s">
        <v>832</v>
      </c>
      <c r="H341" s="329" t="s">
        <v>1234</v>
      </c>
      <c r="I341" s="331" t="s">
        <v>1339</v>
      </c>
      <c r="J341" s="254"/>
      <c r="K341" s="253"/>
      <c r="L341" s="254"/>
      <c r="M341" s="382"/>
      <c r="N341" s="254"/>
      <c r="O341" s="628" t="s">
        <v>1326</v>
      </c>
      <c r="P341" s="386">
        <v>1</v>
      </c>
      <c r="Q341" s="382"/>
      <c r="R341" s="382">
        <v>24</v>
      </c>
      <c r="S341" s="254"/>
      <c r="T341" s="254"/>
      <c r="U341" s="254"/>
      <c r="V341" s="254"/>
      <c r="W341" s="254"/>
      <c r="X341" s="254"/>
      <c r="Y341" s="254"/>
      <c r="Z341" s="254"/>
      <c r="AA341" s="254"/>
      <c r="AB341" s="254"/>
      <c r="AC341" s="254"/>
      <c r="AD341" s="254"/>
      <c r="AE341" s="369"/>
      <c r="AF341" s="369"/>
      <c r="AG341" s="369"/>
      <c r="AH341" s="272"/>
      <c r="AI341" s="272"/>
      <c r="AJ341" s="284"/>
    </row>
    <row r="342" spans="1:48" s="5" customFormat="1">
      <c r="A342" s="6">
        <v>167</v>
      </c>
      <c r="B342" s="14" t="s">
        <v>175</v>
      </c>
      <c r="C342" s="683" t="s">
        <v>522</v>
      </c>
      <c r="D342" s="9">
        <v>3</v>
      </c>
      <c r="E342" s="9" t="s">
        <v>816</v>
      </c>
      <c r="F342" s="9">
        <v>3</v>
      </c>
      <c r="G342" s="9" t="s">
        <v>832</v>
      </c>
      <c r="H342" s="2" t="s">
        <v>1234</v>
      </c>
      <c r="I342" s="119" t="s">
        <v>1232</v>
      </c>
      <c r="J342" s="2"/>
      <c r="K342" s="119"/>
      <c r="L342" s="2"/>
      <c r="M342" s="2"/>
      <c r="N342" s="2"/>
      <c r="O342" s="637" t="s">
        <v>1157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G342" s="92"/>
      <c r="AH342" s="93"/>
    </row>
    <row r="343" spans="1:48" s="5" customFormat="1" ht="15.75" customHeight="1">
      <c r="A343" s="401">
        <v>164</v>
      </c>
      <c r="B343" s="339" t="s">
        <v>192</v>
      </c>
      <c r="C343" s="339" t="s">
        <v>539</v>
      </c>
      <c r="D343" s="225">
        <v>3</v>
      </c>
      <c r="E343" s="225">
        <v>0</v>
      </c>
      <c r="F343" s="225">
        <v>3</v>
      </c>
      <c r="G343" s="340" t="s">
        <v>831</v>
      </c>
      <c r="H343" s="333" t="s">
        <v>1158</v>
      </c>
      <c r="I343" s="334"/>
      <c r="J343" s="324"/>
      <c r="K343" s="324"/>
      <c r="L343" s="323"/>
      <c r="M343" s="397" t="s">
        <v>1159</v>
      </c>
      <c r="N343" s="323"/>
      <c r="O343" s="628" t="s">
        <v>1314</v>
      </c>
      <c r="P343" s="305">
        <v>23</v>
      </c>
      <c r="Q343" s="425"/>
      <c r="R343" s="563">
        <v>12</v>
      </c>
      <c r="S343" s="254"/>
      <c r="T343" s="254"/>
      <c r="U343" s="254"/>
      <c r="V343" s="254"/>
      <c r="W343" s="254"/>
      <c r="X343" s="254"/>
      <c r="Y343" s="254"/>
      <c r="Z343" s="254"/>
      <c r="AA343" s="254"/>
      <c r="AB343" s="254"/>
      <c r="AC343" s="254"/>
      <c r="AD343" s="254"/>
      <c r="AE343" s="369"/>
      <c r="AF343" s="369"/>
      <c r="AG343" s="369"/>
      <c r="AH343" s="272"/>
      <c r="AI343" s="272"/>
      <c r="AJ343" s="284"/>
    </row>
    <row r="344" spans="1:48" s="93" customFormat="1">
      <c r="A344" s="6">
        <v>168</v>
      </c>
      <c r="B344" s="148" t="s">
        <v>192</v>
      </c>
      <c r="C344" s="683" t="s">
        <v>539</v>
      </c>
      <c r="D344" s="16">
        <v>3</v>
      </c>
      <c r="E344" s="16" t="s">
        <v>816</v>
      </c>
      <c r="F344" s="16">
        <v>3</v>
      </c>
      <c r="G344" s="16" t="s">
        <v>831</v>
      </c>
      <c r="H344" s="160" t="s">
        <v>1158</v>
      </c>
      <c r="I344" s="42"/>
      <c r="J344" s="41" t="s">
        <v>1159</v>
      </c>
      <c r="K344" s="42"/>
      <c r="L344" s="39"/>
      <c r="M344" s="39"/>
      <c r="N344" s="39"/>
      <c r="O344" s="634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5"/>
      <c r="AF344" s="5"/>
      <c r="AG344" s="92"/>
      <c r="AI344" s="5"/>
      <c r="AJ344" s="5"/>
    </row>
    <row r="345" spans="1:48" s="97" customFormat="1" ht="15.75" customHeight="1">
      <c r="A345" s="401">
        <v>165</v>
      </c>
      <c r="B345" s="185" t="s">
        <v>1160</v>
      </c>
      <c r="C345" s="185" t="s">
        <v>540</v>
      </c>
      <c r="D345" s="225">
        <v>2</v>
      </c>
      <c r="E345" s="225">
        <v>0</v>
      </c>
      <c r="F345" s="225">
        <v>2</v>
      </c>
      <c r="G345" s="60" t="s">
        <v>518</v>
      </c>
      <c r="H345" s="327" t="s">
        <v>1096</v>
      </c>
      <c r="I345" s="237"/>
      <c r="J345" s="237"/>
      <c r="K345" s="237"/>
      <c r="L345" s="237"/>
      <c r="M345" s="237" t="s">
        <v>1067</v>
      </c>
      <c r="N345" s="237"/>
      <c r="O345" s="628" t="s">
        <v>1315</v>
      </c>
      <c r="P345" s="382">
        <v>20</v>
      </c>
      <c r="Q345" s="370"/>
      <c r="R345" s="265">
        <v>19</v>
      </c>
      <c r="S345" s="251"/>
      <c r="T345" s="251"/>
      <c r="U345" s="251"/>
      <c r="V345" s="251"/>
      <c r="W345" s="251"/>
      <c r="X345" s="251"/>
      <c r="Y345" s="282"/>
      <c r="Z345" s="282"/>
      <c r="AA345" s="251"/>
      <c r="AB345" s="251"/>
      <c r="AC345" s="251"/>
      <c r="AD345" s="251"/>
      <c r="AE345" s="283"/>
      <c r="AF345" s="283"/>
      <c r="AG345" s="283"/>
      <c r="AH345" s="272"/>
      <c r="AI345" s="272"/>
      <c r="AJ345" s="283"/>
    </row>
    <row r="346" spans="1:48" s="96" customFormat="1" ht="14.25">
      <c r="A346" s="6">
        <v>169</v>
      </c>
      <c r="B346" s="90" t="s">
        <v>1160</v>
      </c>
      <c r="C346" s="682" t="s">
        <v>540</v>
      </c>
      <c r="D346" s="16">
        <v>2</v>
      </c>
      <c r="E346" s="16" t="s">
        <v>816</v>
      </c>
      <c r="F346" s="16">
        <v>2</v>
      </c>
      <c r="G346" s="67" t="s">
        <v>518</v>
      </c>
      <c r="H346" s="153" t="s">
        <v>1096</v>
      </c>
      <c r="I346" s="81"/>
      <c r="J346" s="81"/>
      <c r="K346" s="81"/>
      <c r="L346" s="81"/>
      <c r="M346" s="81" t="s">
        <v>1067</v>
      </c>
      <c r="N346" s="81"/>
      <c r="O346" s="230" t="s">
        <v>1117</v>
      </c>
      <c r="P346" s="70"/>
      <c r="Q346" s="70"/>
      <c r="R346" s="70"/>
      <c r="S346" s="70"/>
      <c r="T346" s="70"/>
      <c r="U346" s="70"/>
      <c r="V346" s="3"/>
      <c r="W346" s="3"/>
      <c r="X346" s="70"/>
      <c r="Y346" s="70"/>
      <c r="Z346" s="70"/>
      <c r="AA346" s="70"/>
      <c r="AB346" s="70"/>
      <c r="AC346" s="70"/>
      <c r="AD346" s="70"/>
      <c r="AE346" s="5"/>
      <c r="AF346" s="5"/>
      <c r="AG346" s="91"/>
      <c r="AH346" s="5"/>
      <c r="AI346" s="5"/>
      <c r="AJ346" s="5"/>
    </row>
    <row r="347" spans="1:48" s="93" customFormat="1" ht="15.75">
      <c r="A347" s="401">
        <v>166</v>
      </c>
      <c r="B347" s="345" t="s">
        <v>176</v>
      </c>
      <c r="C347" s="185" t="s">
        <v>523</v>
      </c>
      <c r="D347" s="211">
        <v>3</v>
      </c>
      <c r="E347" s="211">
        <v>0</v>
      </c>
      <c r="F347" s="211">
        <v>3</v>
      </c>
      <c r="G347" s="60" t="s">
        <v>519</v>
      </c>
      <c r="H347" s="257" t="s">
        <v>1343</v>
      </c>
      <c r="I347" s="335"/>
      <c r="J347" s="237"/>
      <c r="K347" s="237"/>
      <c r="L347" s="237" t="s">
        <v>1066</v>
      </c>
      <c r="M347" s="237"/>
      <c r="N347" s="237"/>
      <c r="O347" s="628" t="s">
        <v>1326</v>
      </c>
      <c r="P347" s="386">
        <v>17</v>
      </c>
      <c r="Q347" s="427"/>
      <c r="R347" s="282">
        <v>47</v>
      </c>
      <c r="S347" s="251"/>
      <c r="T347" s="251"/>
      <c r="U347" s="251"/>
      <c r="V347" s="251"/>
      <c r="W347" s="251"/>
      <c r="X347" s="251"/>
      <c r="Y347" s="282"/>
      <c r="Z347" s="282"/>
      <c r="AA347" s="251"/>
      <c r="AB347" s="251"/>
      <c r="AC347" s="251"/>
      <c r="AD347" s="251"/>
      <c r="AE347" s="283"/>
      <c r="AF347" s="272"/>
      <c r="AG347" s="272"/>
      <c r="AH347" s="272"/>
      <c r="AI347" s="272"/>
      <c r="AJ347" s="283"/>
    </row>
    <row r="348" spans="1:48" s="5" customFormat="1">
      <c r="A348" s="6">
        <v>170</v>
      </c>
      <c r="B348" s="80" t="s">
        <v>176</v>
      </c>
      <c r="C348" s="682" t="s">
        <v>523</v>
      </c>
      <c r="D348" s="66">
        <v>3</v>
      </c>
      <c r="E348" s="66" t="s">
        <v>816</v>
      </c>
      <c r="F348" s="66">
        <v>3</v>
      </c>
      <c r="G348" s="27" t="s">
        <v>519</v>
      </c>
      <c r="H348" s="70" t="s">
        <v>1235</v>
      </c>
      <c r="I348" s="82"/>
      <c r="J348" s="81"/>
      <c r="K348" s="81"/>
      <c r="L348" s="81" t="s">
        <v>1066</v>
      </c>
      <c r="M348" s="81"/>
      <c r="N348" s="81"/>
      <c r="O348" s="635" t="s">
        <v>1117</v>
      </c>
      <c r="P348" s="70"/>
      <c r="Q348" s="70"/>
      <c r="R348" s="70"/>
      <c r="S348" s="70"/>
      <c r="T348" s="70"/>
      <c r="U348" s="70"/>
      <c r="V348" s="3"/>
      <c r="W348" s="3"/>
      <c r="X348" s="70"/>
      <c r="Y348" s="70"/>
      <c r="Z348" s="70"/>
      <c r="AA348" s="70"/>
      <c r="AB348" s="70"/>
      <c r="AC348" s="70"/>
      <c r="AD348" s="70"/>
      <c r="AG348" s="91"/>
      <c r="AI348" s="93"/>
      <c r="AJ348" s="93"/>
    </row>
    <row r="349" spans="1:48" s="5" customFormat="1" ht="14.25">
      <c r="A349" s="6">
        <v>171</v>
      </c>
      <c r="B349" s="14" t="s">
        <v>177</v>
      </c>
      <c r="C349" s="683" t="s">
        <v>524</v>
      </c>
      <c r="D349" s="9">
        <v>3</v>
      </c>
      <c r="E349" s="9" t="s">
        <v>816</v>
      </c>
      <c r="F349" s="9">
        <v>3</v>
      </c>
      <c r="G349" s="9" t="s">
        <v>519</v>
      </c>
      <c r="H349" s="2" t="s">
        <v>1236</v>
      </c>
      <c r="I349" s="2"/>
      <c r="J349" s="2"/>
      <c r="K349" s="119" t="s">
        <v>1074</v>
      </c>
      <c r="L349" s="2"/>
      <c r="M349" s="2"/>
      <c r="N349" s="2"/>
      <c r="O349" s="637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G349" s="91"/>
    </row>
    <row r="350" spans="1:48" s="5" customFormat="1" ht="14.25" customHeight="1">
      <c r="A350" s="401">
        <v>167</v>
      </c>
      <c r="B350" s="185" t="s">
        <v>178</v>
      </c>
      <c r="C350" s="185" t="s">
        <v>525</v>
      </c>
      <c r="D350" s="225">
        <v>3</v>
      </c>
      <c r="E350" s="225">
        <v>0</v>
      </c>
      <c r="F350" s="225">
        <v>3</v>
      </c>
      <c r="G350" s="60" t="s">
        <v>833</v>
      </c>
      <c r="H350" s="290" t="s">
        <v>1093</v>
      </c>
      <c r="I350" s="237"/>
      <c r="J350" s="237" t="s">
        <v>1069</v>
      </c>
      <c r="K350" s="282"/>
      <c r="L350" s="237"/>
      <c r="M350" s="237"/>
      <c r="N350" s="237"/>
      <c r="O350" s="628" t="s">
        <v>1326</v>
      </c>
      <c r="P350" s="386">
        <v>4</v>
      </c>
      <c r="Q350" s="370"/>
      <c r="R350" s="265">
        <v>56</v>
      </c>
      <c r="S350" s="251"/>
      <c r="T350" s="251"/>
      <c r="U350" s="251"/>
      <c r="V350" s="251"/>
      <c r="W350" s="251"/>
      <c r="X350" s="251"/>
      <c r="Y350" s="282"/>
      <c r="Z350" s="282"/>
      <c r="AA350" s="251"/>
      <c r="AB350" s="251"/>
      <c r="AC350" s="251"/>
      <c r="AD350" s="251"/>
      <c r="AE350" s="283"/>
      <c r="AF350" s="272"/>
      <c r="AG350" s="272"/>
      <c r="AH350" s="272"/>
      <c r="AI350" s="272"/>
      <c r="AJ350" s="283"/>
    </row>
    <row r="351" spans="1:48" s="5" customFormat="1" ht="24">
      <c r="A351" s="6">
        <v>172</v>
      </c>
      <c r="B351" s="90" t="s">
        <v>178</v>
      </c>
      <c r="C351" s="682" t="s">
        <v>525</v>
      </c>
      <c r="D351" s="16">
        <v>3</v>
      </c>
      <c r="E351" s="16" t="s">
        <v>816</v>
      </c>
      <c r="F351" s="16">
        <v>3</v>
      </c>
      <c r="G351" s="67" t="s">
        <v>833</v>
      </c>
      <c r="H351" s="159" t="s">
        <v>1093</v>
      </c>
      <c r="I351" s="81"/>
      <c r="J351" s="81"/>
      <c r="K351" s="81" t="s">
        <v>1069</v>
      </c>
      <c r="L351" s="81"/>
      <c r="M351" s="81"/>
      <c r="N351" s="81"/>
      <c r="O351" s="230" t="s">
        <v>1157</v>
      </c>
      <c r="P351" s="70"/>
      <c r="Q351" s="70"/>
      <c r="R351" s="70"/>
      <c r="S351" s="70"/>
      <c r="T351" s="70"/>
      <c r="U351" s="70"/>
      <c r="V351" s="3"/>
      <c r="W351" s="3"/>
      <c r="X351" s="70"/>
      <c r="Y351" s="70"/>
      <c r="Z351" s="70"/>
      <c r="AA351" s="70"/>
      <c r="AB351" s="70"/>
      <c r="AC351" s="70"/>
      <c r="AD351" s="70"/>
      <c r="AG351" s="91"/>
    </row>
    <row r="352" spans="1:48" s="5" customFormat="1" ht="14.25" customHeight="1">
      <c r="A352" s="401">
        <v>168</v>
      </c>
      <c r="B352" s="185" t="s">
        <v>179</v>
      </c>
      <c r="C352" s="185" t="s">
        <v>526</v>
      </c>
      <c r="D352" s="225">
        <v>2</v>
      </c>
      <c r="E352" s="225">
        <v>0</v>
      </c>
      <c r="F352" s="225">
        <v>2</v>
      </c>
      <c r="G352" s="60" t="s">
        <v>816</v>
      </c>
      <c r="H352" s="327" t="s">
        <v>1100</v>
      </c>
      <c r="I352" s="237"/>
      <c r="J352" s="237" t="s">
        <v>1065</v>
      </c>
      <c r="K352" s="282"/>
      <c r="L352" s="237"/>
      <c r="M352" s="237"/>
      <c r="N352" s="237"/>
      <c r="O352" s="623" t="s">
        <v>1448</v>
      </c>
      <c r="P352" s="250">
        <v>5</v>
      </c>
      <c r="Q352" s="355"/>
      <c r="R352" s="265">
        <v>11</v>
      </c>
      <c r="S352" s="251"/>
      <c r="T352" s="251"/>
      <c r="U352" s="251"/>
      <c r="V352" s="251"/>
      <c r="W352" s="251"/>
      <c r="X352" s="251"/>
      <c r="Y352" s="282"/>
      <c r="Z352" s="282"/>
      <c r="AA352" s="251"/>
      <c r="AB352" s="251"/>
      <c r="AC352" s="251"/>
      <c r="AD352" s="251"/>
      <c r="AE352" s="283"/>
      <c r="AF352" s="272"/>
      <c r="AG352" s="272"/>
      <c r="AH352" s="272"/>
      <c r="AI352" s="272"/>
      <c r="AJ352" s="283"/>
    </row>
    <row r="353" spans="1:36" s="5" customFormat="1" ht="14.25">
      <c r="A353" s="6">
        <v>173</v>
      </c>
      <c r="B353" s="90" t="s">
        <v>179</v>
      </c>
      <c r="C353" s="682" t="s">
        <v>526</v>
      </c>
      <c r="D353" s="16">
        <v>2</v>
      </c>
      <c r="E353" s="16" t="s">
        <v>816</v>
      </c>
      <c r="F353" s="16">
        <v>2</v>
      </c>
      <c r="G353" s="67" t="s">
        <v>816</v>
      </c>
      <c r="H353" s="153" t="s">
        <v>1100</v>
      </c>
      <c r="I353" s="45"/>
      <c r="J353" s="45" t="s">
        <v>1068</v>
      </c>
      <c r="K353" s="45"/>
      <c r="L353" s="45"/>
      <c r="M353" s="45"/>
      <c r="N353" s="45"/>
      <c r="O353" s="629"/>
      <c r="P353" s="70"/>
      <c r="Q353" s="70"/>
      <c r="R353" s="70"/>
      <c r="S353" s="70"/>
      <c r="T353" s="70"/>
      <c r="U353" s="70"/>
      <c r="V353" s="3"/>
      <c r="W353" s="3"/>
      <c r="X353" s="70"/>
      <c r="Y353" s="70"/>
      <c r="Z353" s="70"/>
      <c r="AA353" s="70"/>
      <c r="AB353" s="70"/>
      <c r="AC353" s="70"/>
      <c r="AD353" s="70"/>
      <c r="AG353" s="91"/>
    </row>
    <row r="354" spans="1:36" s="93" customFormat="1" ht="15" customHeight="1">
      <c r="A354" s="401">
        <v>169</v>
      </c>
      <c r="B354" s="241" t="s">
        <v>180</v>
      </c>
      <c r="C354" s="185" t="s">
        <v>527</v>
      </c>
      <c r="D354" s="225">
        <v>3</v>
      </c>
      <c r="E354" s="225">
        <v>0</v>
      </c>
      <c r="F354" s="225">
        <v>3</v>
      </c>
      <c r="G354" s="60" t="s">
        <v>529</v>
      </c>
      <c r="H354" s="327" t="s">
        <v>1104</v>
      </c>
      <c r="I354" s="237"/>
      <c r="J354" s="237"/>
      <c r="K354" s="237" t="s">
        <v>1069</v>
      </c>
      <c r="L354" s="237"/>
      <c r="M354" s="237"/>
      <c r="N354" s="237"/>
      <c r="O354" s="628" t="s">
        <v>1321</v>
      </c>
      <c r="P354" s="250">
        <v>10</v>
      </c>
      <c r="Q354" s="355"/>
      <c r="R354" s="265">
        <v>14</v>
      </c>
      <c r="S354" s="251"/>
      <c r="T354" s="251"/>
      <c r="U354" s="251"/>
      <c r="V354" s="251"/>
      <c r="W354" s="251"/>
      <c r="X354" s="251"/>
      <c r="Y354" s="282"/>
      <c r="Z354" s="282"/>
      <c r="AA354" s="251"/>
      <c r="AB354" s="251"/>
      <c r="AC354" s="251"/>
      <c r="AD354" s="251"/>
      <c r="AE354" s="283"/>
      <c r="AF354" s="272"/>
      <c r="AG354" s="272"/>
      <c r="AH354" s="272"/>
      <c r="AI354" s="272"/>
      <c r="AJ354" s="283"/>
    </row>
    <row r="355" spans="1:36" s="93" customFormat="1">
      <c r="A355" s="6">
        <v>174</v>
      </c>
      <c r="B355" s="90" t="s">
        <v>180</v>
      </c>
      <c r="C355" s="682" t="s">
        <v>527</v>
      </c>
      <c r="D355" s="16">
        <v>3</v>
      </c>
      <c r="E355" s="16" t="s">
        <v>816</v>
      </c>
      <c r="F355" s="16">
        <v>3</v>
      </c>
      <c r="G355" s="67" t="s">
        <v>529</v>
      </c>
      <c r="H355" s="153" t="s">
        <v>1104</v>
      </c>
      <c r="I355" s="45"/>
      <c r="J355" s="45"/>
      <c r="K355" s="45" t="s">
        <v>1069</v>
      </c>
      <c r="L355" s="45"/>
      <c r="M355" s="45"/>
      <c r="N355" s="45"/>
      <c r="O355" s="629"/>
      <c r="P355" s="70"/>
      <c r="Q355" s="70"/>
      <c r="R355" s="70"/>
      <c r="S355" s="70"/>
      <c r="T355" s="70"/>
      <c r="U355" s="70"/>
      <c r="V355" s="3"/>
      <c r="W355" s="3"/>
      <c r="X355" s="70"/>
      <c r="Y355" s="70"/>
      <c r="Z355" s="70"/>
      <c r="AA355" s="70"/>
      <c r="AB355" s="70"/>
      <c r="AC355" s="70"/>
      <c r="AD355" s="70"/>
      <c r="AE355" s="5"/>
      <c r="AF355" s="5"/>
      <c r="AG355" s="91"/>
      <c r="AH355" s="5"/>
      <c r="AI355" s="5"/>
      <c r="AJ355" s="5"/>
    </row>
    <row r="356" spans="1:36" s="93" customFormat="1" ht="15" customHeight="1">
      <c r="A356" s="401">
        <v>170</v>
      </c>
      <c r="B356" s="185" t="s">
        <v>181</v>
      </c>
      <c r="C356" s="185" t="s">
        <v>528</v>
      </c>
      <c r="D356" s="225">
        <v>0</v>
      </c>
      <c r="E356" s="225">
        <v>8</v>
      </c>
      <c r="F356" s="225">
        <v>4</v>
      </c>
      <c r="G356" s="60" t="s">
        <v>834</v>
      </c>
      <c r="H356" s="290" t="s">
        <v>1093</v>
      </c>
      <c r="I356" s="237"/>
      <c r="J356" s="237"/>
      <c r="K356" s="237"/>
      <c r="L356" s="237"/>
      <c r="M356" s="237" t="s">
        <v>1083</v>
      </c>
      <c r="N356" s="237"/>
      <c r="O356" s="623" t="s">
        <v>1449</v>
      </c>
      <c r="P356" s="250"/>
      <c r="Q356" s="355"/>
      <c r="R356" s="265">
        <v>21</v>
      </c>
      <c r="S356" s="251"/>
      <c r="T356" s="251"/>
      <c r="U356" s="251"/>
      <c r="V356" s="251"/>
      <c r="W356" s="251"/>
      <c r="X356" s="251"/>
      <c r="Y356" s="282"/>
      <c r="Z356" s="282"/>
      <c r="AA356" s="251"/>
      <c r="AB356" s="251"/>
      <c r="AC356" s="251"/>
      <c r="AD356" s="251"/>
      <c r="AE356" s="283"/>
      <c r="AF356" s="272"/>
      <c r="AG356" s="272"/>
      <c r="AH356" s="272"/>
      <c r="AI356" s="272"/>
      <c r="AJ356" s="283"/>
    </row>
    <row r="357" spans="1:36" s="93" customFormat="1">
      <c r="A357" s="6">
        <v>175</v>
      </c>
      <c r="B357" s="90" t="s">
        <v>181</v>
      </c>
      <c r="C357" s="682" t="s">
        <v>528</v>
      </c>
      <c r="D357" s="16" t="s">
        <v>816</v>
      </c>
      <c r="E357" s="16">
        <v>8</v>
      </c>
      <c r="F357" s="16">
        <v>4</v>
      </c>
      <c r="G357" s="67" t="s">
        <v>834</v>
      </c>
      <c r="H357" s="153" t="s">
        <v>1104</v>
      </c>
      <c r="I357" s="81"/>
      <c r="J357" s="81"/>
      <c r="K357" s="81"/>
      <c r="L357" s="81"/>
      <c r="M357" s="81" t="s">
        <v>1083</v>
      </c>
      <c r="N357" s="81"/>
      <c r="O357" s="629"/>
      <c r="P357" s="70"/>
      <c r="Q357" s="70"/>
      <c r="R357" s="70"/>
      <c r="S357" s="70"/>
      <c r="T357" s="70"/>
      <c r="U357" s="70"/>
      <c r="V357" s="3"/>
      <c r="W357" s="3"/>
      <c r="X357" s="70"/>
      <c r="Y357" s="70"/>
      <c r="Z357" s="70"/>
      <c r="AA357" s="70"/>
      <c r="AB357" s="70"/>
      <c r="AC357" s="70"/>
      <c r="AD357" s="70"/>
      <c r="AE357" s="5"/>
      <c r="AF357" s="5"/>
      <c r="AG357" s="91"/>
      <c r="AH357" s="5"/>
      <c r="AI357" s="5"/>
      <c r="AJ357" s="5"/>
    </row>
    <row r="358" spans="1:36" s="93" customFormat="1" ht="22.5">
      <c r="A358" s="367">
        <v>14</v>
      </c>
      <c r="B358" s="185" t="s">
        <v>189</v>
      </c>
      <c r="C358" s="185" t="s">
        <v>536</v>
      </c>
      <c r="D358" s="211">
        <v>2</v>
      </c>
      <c r="E358" s="211">
        <v>0</v>
      </c>
      <c r="F358" s="211">
        <v>2</v>
      </c>
      <c r="G358" s="60" t="s">
        <v>836</v>
      </c>
      <c r="H358" s="290" t="s">
        <v>1109</v>
      </c>
      <c r="I358" s="237"/>
      <c r="J358" s="237"/>
      <c r="K358" s="237" t="s">
        <v>1072</v>
      </c>
      <c r="L358" s="237"/>
      <c r="M358" s="237"/>
      <c r="N358" s="237"/>
      <c r="O358" s="623"/>
      <c r="P358" s="386">
        <v>13</v>
      </c>
      <c r="Q358" s="355"/>
      <c r="R358" s="265">
        <v>0</v>
      </c>
      <c r="S358" s="251"/>
      <c r="T358" s="251"/>
      <c r="U358" s="251"/>
      <c r="V358" s="251"/>
      <c r="W358" s="251"/>
      <c r="X358" s="251"/>
      <c r="Y358" s="282"/>
      <c r="Z358" s="282"/>
      <c r="AA358" s="251"/>
      <c r="AB358" s="251"/>
      <c r="AC358" s="251"/>
      <c r="AD358" s="251"/>
      <c r="AE358" s="283"/>
      <c r="AF358" s="283"/>
      <c r="AG358" s="283"/>
      <c r="AH358" s="272"/>
      <c r="AI358" s="272"/>
      <c r="AJ358" s="283"/>
    </row>
    <row r="359" spans="1:36" s="5" customFormat="1" ht="24">
      <c r="A359" s="6">
        <v>176</v>
      </c>
      <c r="B359" s="90" t="s">
        <v>189</v>
      </c>
      <c r="C359" s="682" t="s">
        <v>536</v>
      </c>
      <c r="D359" s="16">
        <v>2</v>
      </c>
      <c r="E359" s="16" t="s">
        <v>816</v>
      </c>
      <c r="F359" s="16">
        <v>2</v>
      </c>
      <c r="G359" s="67" t="s">
        <v>836</v>
      </c>
      <c r="H359" s="153" t="s">
        <v>1101</v>
      </c>
      <c r="I359" s="45"/>
      <c r="J359" s="45"/>
      <c r="K359" s="45" t="s">
        <v>1072</v>
      </c>
      <c r="L359" s="45"/>
      <c r="M359" s="45"/>
      <c r="N359" s="45"/>
      <c r="O359" s="629"/>
      <c r="P359" s="70"/>
      <c r="Q359" s="70"/>
      <c r="R359" s="70"/>
      <c r="S359" s="70"/>
      <c r="T359" s="70"/>
      <c r="U359" s="70"/>
      <c r="V359" s="3"/>
      <c r="W359" s="3"/>
      <c r="X359" s="70"/>
      <c r="Y359" s="70"/>
      <c r="Z359" s="70"/>
      <c r="AA359" s="70"/>
      <c r="AB359" s="70"/>
      <c r="AC359" s="70"/>
      <c r="AD359" s="70"/>
      <c r="AG359" s="91"/>
    </row>
    <row r="360" spans="1:36" s="93" customFormat="1" ht="15" customHeight="1">
      <c r="A360" s="401">
        <v>172</v>
      </c>
      <c r="B360" s="185" t="s">
        <v>116</v>
      </c>
      <c r="C360" s="185" t="s">
        <v>572</v>
      </c>
      <c r="D360" s="225">
        <v>2</v>
      </c>
      <c r="E360" s="225">
        <v>0</v>
      </c>
      <c r="F360" s="225">
        <v>2</v>
      </c>
      <c r="G360" s="60" t="s">
        <v>989</v>
      </c>
      <c r="H360" s="227" t="s">
        <v>892</v>
      </c>
      <c r="I360" s="217"/>
      <c r="J360" s="217"/>
      <c r="K360" s="217"/>
      <c r="L360" s="217"/>
      <c r="M360" s="217"/>
      <c r="N360" s="217"/>
      <c r="O360" s="623" t="s">
        <v>1449</v>
      </c>
      <c r="P360" s="250"/>
      <c r="Q360" s="426"/>
      <c r="R360" s="282">
        <v>29</v>
      </c>
      <c r="S360" s="251"/>
      <c r="T360" s="251"/>
      <c r="U360" s="251"/>
      <c r="V360" s="251"/>
      <c r="W360" s="251"/>
      <c r="X360" s="251"/>
      <c r="Y360" s="282"/>
      <c r="Z360" s="282"/>
      <c r="AA360" s="251"/>
      <c r="AB360" s="251"/>
      <c r="AC360" s="251"/>
      <c r="AD360" s="251"/>
      <c r="AE360" s="283"/>
      <c r="AF360" s="283"/>
      <c r="AG360" s="283"/>
      <c r="AH360" s="272"/>
      <c r="AI360" s="272"/>
      <c r="AJ360" s="272"/>
    </row>
    <row r="361" spans="1:36" s="5" customFormat="1" ht="14.25">
      <c r="A361" s="6">
        <v>177</v>
      </c>
      <c r="B361" s="161" t="s">
        <v>116</v>
      </c>
      <c r="C361" s="83" t="s">
        <v>572</v>
      </c>
      <c r="D361" s="162">
        <v>2</v>
      </c>
      <c r="E361" s="162" t="s">
        <v>989</v>
      </c>
      <c r="F361" s="162">
        <v>2</v>
      </c>
      <c r="G361" s="163" t="s">
        <v>989</v>
      </c>
      <c r="H361" s="161"/>
      <c r="I361" s="57"/>
      <c r="J361" s="57"/>
      <c r="K361" s="57"/>
      <c r="L361" s="57"/>
      <c r="M361" s="57"/>
      <c r="N361" s="57"/>
      <c r="O361" s="232"/>
      <c r="P361" s="70"/>
      <c r="Q361" s="70"/>
      <c r="R361" s="70"/>
      <c r="S361" s="70"/>
      <c r="T361" s="70"/>
      <c r="U361" s="70"/>
      <c r="V361" s="3"/>
      <c r="W361" s="3"/>
      <c r="X361" s="70"/>
      <c r="Y361" s="70"/>
      <c r="Z361" s="70"/>
      <c r="AA361" s="70"/>
      <c r="AB361" s="70"/>
      <c r="AC361" s="70"/>
      <c r="AD361" s="70"/>
      <c r="AG361" s="91"/>
    </row>
    <row r="362" spans="1:36" s="5" customFormat="1" ht="24">
      <c r="A362" s="401">
        <v>173</v>
      </c>
      <c r="B362" s="185" t="s">
        <v>990</v>
      </c>
      <c r="C362" s="185" t="s">
        <v>542</v>
      </c>
      <c r="D362" s="211">
        <v>2</v>
      </c>
      <c r="E362" s="211">
        <v>2</v>
      </c>
      <c r="F362" s="211">
        <v>3</v>
      </c>
      <c r="G362" s="60">
        <v>0</v>
      </c>
      <c r="H362" s="184" t="s">
        <v>1263</v>
      </c>
      <c r="I362" s="217"/>
      <c r="J362" s="217" t="s">
        <v>1067</v>
      </c>
      <c r="K362" s="217"/>
      <c r="L362" s="217"/>
      <c r="M362" s="217"/>
      <c r="N362" s="217"/>
      <c r="O362" s="632" t="s">
        <v>968</v>
      </c>
      <c r="P362" s="252">
        <v>4</v>
      </c>
      <c r="Q362" s="370" t="s">
        <v>1248</v>
      </c>
      <c r="R362" s="265">
        <v>260</v>
      </c>
      <c r="S362" s="251"/>
      <c r="T362" s="251">
        <v>1</v>
      </c>
      <c r="U362" s="251"/>
      <c r="V362" s="251"/>
      <c r="W362" s="251"/>
      <c r="X362" s="251"/>
      <c r="Y362" s="282">
        <v>1</v>
      </c>
      <c r="Z362" s="282">
        <v>6</v>
      </c>
      <c r="AA362" s="251"/>
      <c r="AB362" s="251"/>
      <c r="AC362" s="251"/>
      <c r="AD362" s="251"/>
      <c r="AE362" s="283"/>
      <c r="AF362" s="272"/>
      <c r="AG362" s="272"/>
      <c r="AH362" s="272"/>
      <c r="AI362" s="272"/>
      <c r="AJ362" s="283"/>
    </row>
    <row r="363" spans="1:36" s="5" customFormat="1" ht="22.5">
      <c r="A363" s="6">
        <v>178</v>
      </c>
      <c r="B363" s="112" t="s">
        <v>990</v>
      </c>
      <c r="C363" s="164" t="s">
        <v>542</v>
      </c>
      <c r="D363" s="165">
        <v>2</v>
      </c>
      <c r="E363" s="165">
        <v>2</v>
      </c>
      <c r="F363" s="165">
        <v>3</v>
      </c>
      <c r="G363" s="85" t="s">
        <v>989</v>
      </c>
      <c r="H363" s="58" t="s">
        <v>1161</v>
      </c>
      <c r="I363" s="84"/>
      <c r="J363" s="84"/>
      <c r="K363" s="84"/>
      <c r="L363" s="84"/>
      <c r="M363" s="84"/>
      <c r="N363" s="84" t="s">
        <v>1067</v>
      </c>
      <c r="O363" s="230" t="s">
        <v>968</v>
      </c>
      <c r="P363" s="70"/>
      <c r="Q363" s="70">
        <v>1</v>
      </c>
      <c r="R363" s="70"/>
      <c r="S363" s="70"/>
      <c r="T363" s="70"/>
      <c r="U363" s="70"/>
      <c r="V363" s="3">
        <v>1</v>
      </c>
      <c r="W363" s="3">
        <v>6</v>
      </c>
      <c r="X363" s="70"/>
      <c r="Y363" s="70"/>
      <c r="Z363" s="70"/>
      <c r="AA363" s="70"/>
      <c r="AB363" s="70"/>
      <c r="AC363" s="70"/>
      <c r="AD363" s="70"/>
      <c r="AG363" s="91"/>
    </row>
    <row r="364" spans="1:36" s="5" customFormat="1" ht="15.75">
      <c r="A364" s="401">
        <v>174</v>
      </c>
      <c r="B364" s="185" t="s">
        <v>195</v>
      </c>
      <c r="C364" s="185" t="s">
        <v>543</v>
      </c>
      <c r="D364" s="211">
        <v>2</v>
      </c>
      <c r="E364" s="211">
        <v>1</v>
      </c>
      <c r="F364" s="211">
        <v>2.5</v>
      </c>
      <c r="G364" s="60" t="s">
        <v>989</v>
      </c>
      <c r="H364" s="227" t="s">
        <v>1422</v>
      </c>
      <c r="I364" s="217"/>
      <c r="J364" s="217"/>
      <c r="K364" s="610"/>
      <c r="L364" s="217"/>
      <c r="M364" s="217"/>
      <c r="N364" s="217" t="s">
        <v>1065</v>
      </c>
      <c r="O364" s="632" t="s">
        <v>968</v>
      </c>
      <c r="P364" s="386">
        <v>25</v>
      </c>
      <c r="Q364" s="370" t="s">
        <v>1248</v>
      </c>
      <c r="R364" s="265">
        <v>192</v>
      </c>
      <c r="S364" s="251"/>
      <c r="T364" s="251">
        <v>2</v>
      </c>
      <c r="U364" s="251"/>
      <c r="V364" s="251"/>
      <c r="W364" s="251"/>
      <c r="X364" s="251"/>
      <c r="Y364" s="282">
        <v>2</v>
      </c>
      <c r="Z364" s="282"/>
      <c r="AA364" s="251"/>
      <c r="AB364" s="251"/>
      <c r="AC364" s="251"/>
      <c r="AD364" s="251"/>
      <c r="AE364" s="283"/>
      <c r="AF364" s="272"/>
      <c r="AG364" s="272"/>
      <c r="AH364" s="272"/>
      <c r="AI364" s="272"/>
      <c r="AJ364" s="272"/>
    </row>
    <row r="365" spans="1:36" s="5" customFormat="1" ht="21">
      <c r="A365" s="6">
        <v>179</v>
      </c>
      <c r="B365" s="112" t="s">
        <v>195</v>
      </c>
      <c r="C365" s="164" t="s">
        <v>543</v>
      </c>
      <c r="D365" s="165">
        <v>2</v>
      </c>
      <c r="E365" s="165">
        <v>1</v>
      </c>
      <c r="F365" s="165">
        <v>2.5</v>
      </c>
      <c r="G365" s="85" t="s">
        <v>989</v>
      </c>
      <c r="H365" s="166" t="s">
        <v>1162</v>
      </c>
      <c r="I365" s="84"/>
      <c r="J365" s="84"/>
      <c r="K365" s="81"/>
      <c r="L365" s="84"/>
      <c r="M365" s="84" t="s">
        <v>1067</v>
      </c>
      <c r="N365" s="84"/>
      <c r="O365" s="230" t="s">
        <v>968</v>
      </c>
      <c r="P365" s="70"/>
      <c r="Q365" s="70">
        <v>2</v>
      </c>
      <c r="R365" s="70"/>
      <c r="S365" s="70"/>
      <c r="T365" s="70"/>
      <c r="U365" s="70"/>
      <c r="V365" s="3">
        <v>2</v>
      </c>
      <c r="W365" s="3"/>
      <c r="X365" s="70"/>
      <c r="Y365" s="70"/>
      <c r="Z365" s="70"/>
      <c r="AA365" s="70"/>
      <c r="AB365" s="70"/>
      <c r="AC365" s="70"/>
      <c r="AD365" s="70"/>
      <c r="AG365" s="91"/>
    </row>
    <row r="366" spans="1:36" s="5" customFormat="1" ht="24">
      <c r="A366" s="401">
        <v>175</v>
      </c>
      <c r="B366" s="185" t="s">
        <v>196</v>
      </c>
      <c r="C366" s="185" t="s">
        <v>544</v>
      </c>
      <c r="D366" s="211">
        <v>2</v>
      </c>
      <c r="E366" s="211">
        <v>1</v>
      </c>
      <c r="F366" s="211">
        <v>2.5</v>
      </c>
      <c r="G366" s="60" t="s">
        <v>989</v>
      </c>
      <c r="H366" s="240" t="s">
        <v>1265</v>
      </c>
      <c r="I366" s="217"/>
      <c r="J366" s="217"/>
      <c r="K366" s="217"/>
      <c r="L366" s="217" t="s">
        <v>1068</v>
      </c>
      <c r="M366" s="217"/>
      <c r="N366" s="217"/>
      <c r="O366" s="632" t="s">
        <v>968</v>
      </c>
      <c r="P366" s="252">
        <v>16</v>
      </c>
      <c r="Q366" s="370" t="s">
        <v>1248</v>
      </c>
      <c r="R366" s="265">
        <v>202</v>
      </c>
      <c r="S366" s="251"/>
      <c r="T366" s="251">
        <v>3</v>
      </c>
      <c r="U366" s="251"/>
      <c r="V366" s="251"/>
      <c r="W366" s="251"/>
      <c r="X366" s="251"/>
      <c r="Y366" s="282">
        <v>3</v>
      </c>
      <c r="Z366" s="282"/>
      <c r="AA366" s="251"/>
      <c r="AB366" s="251"/>
      <c r="AC366" s="251"/>
      <c r="AD366" s="251"/>
      <c r="AE366" s="283"/>
      <c r="AF366" s="272"/>
      <c r="AG366" s="272"/>
      <c r="AH366" s="272"/>
      <c r="AI366" s="272"/>
      <c r="AJ366" s="283"/>
    </row>
    <row r="367" spans="1:36" s="93" customFormat="1" ht="24">
      <c r="A367" s="6">
        <v>180</v>
      </c>
      <c r="B367" s="112" t="s">
        <v>196</v>
      </c>
      <c r="C367" s="164" t="s">
        <v>544</v>
      </c>
      <c r="D367" s="165">
        <v>2</v>
      </c>
      <c r="E367" s="165">
        <v>1</v>
      </c>
      <c r="F367" s="165">
        <v>2.5</v>
      </c>
      <c r="G367" s="85" t="s">
        <v>989</v>
      </c>
      <c r="H367" s="112" t="s">
        <v>1163</v>
      </c>
      <c r="I367" s="84"/>
      <c r="J367" s="84"/>
      <c r="K367" s="84"/>
      <c r="L367" s="84"/>
      <c r="M367" s="84" t="s">
        <v>1068</v>
      </c>
      <c r="N367" s="84"/>
      <c r="O367" s="230" t="s">
        <v>968</v>
      </c>
      <c r="P367" s="70"/>
      <c r="Q367" s="70">
        <v>3</v>
      </c>
      <c r="R367" s="70"/>
      <c r="S367" s="70"/>
      <c r="T367" s="70"/>
      <c r="U367" s="70"/>
      <c r="V367" s="3">
        <v>3</v>
      </c>
      <c r="W367" s="3"/>
      <c r="X367" s="70"/>
      <c r="Y367" s="70"/>
      <c r="Z367" s="70"/>
      <c r="AA367" s="70"/>
      <c r="AB367" s="70"/>
      <c r="AC367" s="70"/>
      <c r="AD367" s="70"/>
      <c r="AE367" s="5"/>
      <c r="AF367" s="5"/>
      <c r="AG367" s="91"/>
      <c r="AH367" s="5"/>
      <c r="AI367" s="5"/>
      <c r="AJ367" s="5"/>
    </row>
    <row r="368" spans="1:36" s="93" customFormat="1" ht="15" customHeight="1">
      <c r="A368" s="401">
        <v>176</v>
      </c>
      <c r="B368" s="185" t="s">
        <v>991</v>
      </c>
      <c r="C368" s="185" t="s">
        <v>545</v>
      </c>
      <c r="D368" s="225">
        <v>3</v>
      </c>
      <c r="E368" s="225">
        <v>2</v>
      </c>
      <c r="F368" s="225">
        <v>4</v>
      </c>
      <c r="G368" s="60" t="s">
        <v>542</v>
      </c>
      <c r="H368" s="184" t="s">
        <v>1164</v>
      </c>
      <c r="I368" s="217"/>
      <c r="J368" s="217" t="s">
        <v>1072</v>
      </c>
      <c r="K368" s="217"/>
      <c r="L368" s="217"/>
      <c r="M368" s="282"/>
      <c r="N368" s="217"/>
      <c r="O368" s="632" t="s">
        <v>1140</v>
      </c>
      <c r="P368" s="252">
        <v>6</v>
      </c>
      <c r="Q368" s="426"/>
      <c r="R368" s="282">
        <v>28</v>
      </c>
      <c r="S368" s="251"/>
      <c r="T368" s="251"/>
      <c r="U368" s="251"/>
      <c r="V368" s="251"/>
      <c r="W368" s="251"/>
      <c r="X368" s="251"/>
      <c r="Y368" s="282"/>
      <c r="Z368" s="282"/>
      <c r="AA368" s="251"/>
      <c r="AB368" s="251"/>
      <c r="AC368" s="251"/>
      <c r="AD368" s="251"/>
      <c r="AE368" s="283"/>
      <c r="AF368" s="283"/>
      <c r="AG368" s="272"/>
      <c r="AH368" s="272"/>
      <c r="AI368" s="272"/>
      <c r="AJ368" s="283"/>
    </row>
    <row r="369" spans="1:36" s="93" customFormat="1">
      <c r="A369" s="6">
        <v>181</v>
      </c>
      <c r="B369" s="112" t="s">
        <v>991</v>
      </c>
      <c r="C369" s="83" t="s">
        <v>545</v>
      </c>
      <c r="D369" s="165">
        <v>3</v>
      </c>
      <c r="E369" s="165">
        <v>2</v>
      </c>
      <c r="F369" s="165">
        <v>4</v>
      </c>
      <c r="G369" s="85" t="s">
        <v>542</v>
      </c>
      <c r="H369" s="112" t="s">
        <v>1164</v>
      </c>
      <c r="I369" s="59"/>
      <c r="J369" s="59"/>
      <c r="K369" s="59"/>
      <c r="L369" s="59" t="s">
        <v>1068</v>
      </c>
      <c r="M369" s="59"/>
      <c r="N369" s="59"/>
      <c r="O369" s="232"/>
      <c r="P369" s="70"/>
      <c r="Q369" s="70"/>
      <c r="R369" s="70"/>
      <c r="S369" s="70"/>
      <c r="T369" s="70"/>
      <c r="U369" s="70"/>
      <c r="V369" s="3"/>
      <c r="W369" s="3"/>
      <c r="X369" s="70"/>
      <c r="Y369" s="70"/>
      <c r="Z369" s="70"/>
      <c r="AA369" s="70"/>
      <c r="AB369" s="70"/>
      <c r="AC369" s="70"/>
      <c r="AD369" s="70"/>
      <c r="AE369" s="5"/>
      <c r="AF369" s="5"/>
      <c r="AG369" s="91"/>
      <c r="AH369" s="5"/>
      <c r="AI369" s="5"/>
      <c r="AJ369" s="5"/>
    </row>
    <row r="370" spans="1:36" s="5" customFormat="1" ht="14.25" customHeight="1">
      <c r="A370" s="401">
        <v>177</v>
      </c>
      <c r="B370" s="505" t="s">
        <v>198</v>
      </c>
      <c r="C370" s="339" t="s">
        <v>546</v>
      </c>
      <c r="D370" s="216">
        <v>2</v>
      </c>
      <c r="E370" s="216">
        <v>1</v>
      </c>
      <c r="F370" s="216">
        <v>2.5</v>
      </c>
      <c r="G370" s="403" t="s">
        <v>543</v>
      </c>
      <c r="H370" s="416" t="s">
        <v>1165</v>
      </c>
      <c r="I370" s="406"/>
      <c r="J370" s="406"/>
      <c r="K370" s="213"/>
      <c r="L370" s="406"/>
      <c r="M370" s="215"/>
      <c r="N370" s="213" t="s">
        <v>1070</v>
      </c>
      <c r="O370" s="628" t="s">
        <v>1322</v>
      </c>
      <c r="P370" s="252">
        <v>27</v>
      </c>
      <c r="Q370" s="382"/>
      <c r="R370" s="382">
        <v>5</v>
      </c>
      <c r="S370" s="406"/>
      <c r="T370" s="406"/>
      <c r="U370" s="406"/>
      <c r="V370" s="406"/>
      <c r="W370" s="406"/>
      <c r="X370" s="406"/>
      <c r="Y370" s="406"/>
      <c r="Z370" s="406"/>
      <c r="AA370" s="406"/>
      <c r="AB370" s="406"/>
      <c r="AC370" s="406"/>
      <c r="AD370" s="406"/>
      <c r="AE370" s="417"/>
      <c r="AF370" s="417"/>
      <c r="AG370" s="417"/>
      <c r="AH370" s="221"/>
      <c r="AI370" s="221"/>
      <c r="AJ370" s="220"/>
    </row>
    <row r="371" spans="1:36" s="93" customFormat="1">
      <c r="A371" s="6">
        <v>182</v>
      </c>
      <c r="B371" s="14" t="s">
        <v>198</v>
      </c>
      <c r="C371" s="685" t="s">
        <v>546</v>
      </c>
      <c r="D371" s="9">
        <v>2</v>
      </c>
      <c r="E371" s="9">
        <v>1</v>
      </c>
      <c r="F371" s="9">
        <v>2.5</v>
      </c>
      <c r="G371" s="9" t="s">
        <v>543</v>
      </c>
      <c r="H371" s="2" t="s">
        <v>1165</v>
      </c>
      <c r="I371" s="2"/>
      <c r="J371" s="2"/>
      <c r="K371" s="119"/>
      <c r="L371" s="2"/>
      <c r="M371" s="119" t="s">
        <v>1070</v>
      </c>
      <c r="N371" s="2"/>
      <c r="O371" s="637" t="s">
        <v>890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5"/>
      <c r="AF371" s="5"/>
      <c r="AG371" s="91"/>
      <c r="AH371" s="5"/>
      <c r="AI371" s="5"/>
      <c r="AJ371" s="5"/>
    </row>
    <row r="372" spans="1:36" s="5" customFormat="1" ht="15.75" customHeight="1">
      <c r="A372" s="401">
        <v>178</v>
      </c>
      <c r="B372" s="185" t="s">
        <v>199</v>
      </c>
      <c r="C372" s="185" t="s">
        <v>547</v>
      </c>
      <c r="D372" s="225">
        <v>2</v>
      </c>
      <c r="E372" s="225">
        <v>1</v>
      </c>
      <c r="F372" s="225">
        <v>2.5</v>
      </c>
      <c r="G372" s="60" t="s">
        <v>544</v>
      </c>
      <c r="H372" s="184" t="s">
        <v>992</v>
      </c>
      <c r="I372" s="217"/>
      <c r="J372" s="217" t="s">
        <v>1067</v>
      </c>
      <c r="K372" s="217"/>
      <c r="L372" s="217"/>
      <c r="M372" s="217"/>
      <c r="N372" s="217"/>
      <c r="O372" s="632" t="s">
        <v>1140</v>
      </c>
      <c r="P372" s="252">
        <v>4</v>
      </c>
      <c r="Q372" s="427"/>
      <c r="R372" s="282">
        <v>72</v>
      </c>
      <c r="S372" s="251"/>
      <c r="T372" s="251"/>
      <c r="U372" s="251"/>
      <c r="V372" s="251"/>
      <c r="W372" s="251"/>
      <c r="X372" s="251"/>
      <c r="Y372" s="282"/>
      <c r="Z372" s="282"/>
      <c r="AA372" s="251"/>
      <c r="AB372" s="251"/>
      <c r="AC372" s="251"/>
      <c r="AD372" s="251"/>
      <c r="AE372" s="283"/>
      <c r="AF372" s="272"/>
      <c r="AG372" s="272"/>
      <c r="AH372" s="272"/>
      <c r="AI372" s="272"/>
      <c r="AJ372" s="283"/>
    </row>
    <row r="373" spans="1:36" s="5" customFormat="1" ht="30">
      <c r="A373" s="6">
        <v>183</v>
      </c>
      <c r="B373" s="167" t="s">
        <v>199</v>
      </c>
      <c r="C373" s="83" t="s">
        <v>547</v>
      </c>
      <c r="D373" s="165">
        <v>2</v>
      </c>
      <c r="E373" s="165">
        <v>1</v>
      </c>
      <c r="F373" s="165">
        <v>2.5</v>
      </c>
      <c r="G373" s="85" t="s">
        <v>544</v>
      </c>
      <c r="H373" s="168" t="s">
        <v>992</v>
      </c>
      <c r="I373" s="84"/>
      <c r="J373" s="84"/>
      <c r="K373" s="84"/>
      <c r="L373" s="84" t="s">
        <v>1067</v>
      </c>
      <c r="M373" s="84"/>
      <c r="N373" s="84"/>
      <c r="O373" s="234" t="s">
        <v>867</v>
      </c>
      <c r="P373" s="70"/>
      <c r="Q373" s="70"/>
      <c r="R373" s="70"/>
      <c r="S373" s="70"/>
      <c r="T373" s="70"/>
      <c r="U373" s="70"/>
      <c r="V373" s="3"/>
      <c r="W373" s="3"/>
      <c r="X373" s="70"/>
      <c r="Y373" s="70"/>
      <c r="Z373" s="70"/>
      <c r="AA373" s="70"/>
      <c r="AB373" s="70"/>
      <c r="AC373" s="70"/>
      <c r="AD373" s="70"/>
      <c r="AG373" s="91"/>
    </row>
    <row r="374" spans="1:36" s="122" customFormat="1" ht="15" customHeight="1">
      <c r="A374" s="401">
        <v>179</v>
      </c>
      <c r="B374" s="185" t="s">
        <v>200</v>
      </c>
      <c r="C374" s="185" t="s">
        <v>548</v>
      </c>
      <c r="D374" s="225">
        <v>2</v>
      </c>
      <c r="E374" s="225">
        <v>1</v>
      </c>
      <c r="F374" s="225">
        <v>2.5</v>
      </c>
      <c r="G374" s="60" t="s">
        <v>544</v>
      </c>
      <c r="H374" s="301" t="s">
        <v>1445</v>
      </c>
      <c r="I374" s="217"/>
      <c r="J374" s="217"/>
      <c r="K374" s="217"/>
      <c r="L374" s="217"/>
      <c r="M374" s="217" t="s">
        <v>1067</v>
      </c>
      <c r="N374" s="217"/>
      <c r="O374" s="628" t="s">
        <v>1327</v>
      </c>
      <c r="P374" s="382">
        <v>20</v>
      </c>
      <c r="Q374" s="370"/>
      <c r="R374" s="265">
        <v>43</v>
      </c>
      <c r="S374" s="251"/>
      <c r="T374" s="251"/>
      <c r="U374" s="251"/>
      <c r="V374" s="251"/>
      <c r="W374" s="251"/>
      <c r="X374" s="251"/>
      <c r="Y374" s="282"/>
      <c r="Z374" s="282"/>
      <c r="AA374" s="251"/>
      <c r="AB374" s="251"/>
      <c r="AC374" s="251"/>
      <c r="AD374" s="251"/>
      <c r="AE374" s="283"/>
      <c r="AF374" s="283"/>
      <c r="AG374" s="272"/>
      <c r="AH374" s="272"/>
      <c r="AI374" s="272"/>
      <c r="AJ374" s="283"/>
    </row>
    <row r="375" spans="1:36" s="5" customFormat="1" ht="24">
      <c r="A375" s="6">
        <v>184</v>
      </c>
      <c r="B375" s="112" t="s">
        <v>200</v>
      </c>
      <c r="C375" s="83" t="s">
        <v>548</v>
      </c>
      <c r="D375" s="165">
        <v>2</v>
      </c>
      <c r="E375" s="165">
        <v>1</v>
      </c>
      <c r="F375" s="165">
        <v>2.5</v>
      </c>
      <c r="G375" s="85" t="s">
        <v>544</v>
      </c>
      <c r="H375" s="112" t="s">
        <v>993</v>
      </c>
      <c r="I375" s="84"/>
      <c r="J375" s="84"/>
      <c r="K375" s="84"/>
      <c r="L375" s="84" t="s">
        <v>1065</v>
      </c>
      <c r="M375" s="84"/>
      <c r="N375" s="84"/>
      <c r="O375" s="638" t="s">
        <v>968</v>
      </c>
      <c r="P375" s="70"/>
      <c r="Q375" s="70"/>
      <c r="R375" s="70"/>
      <c r="S375" s="70"/>
      <c r="T375" s="70"/>
      <c r="U375" s="70"/>
      <c r="V375" s="3"/>
      <c r="W375" s="3"/>
      <c r="X375" s="70"/>
      <c r="Y375" s="70"/>
      <c r="Z375" s="70"/>
      <c r="AA375" s="70"/>
      <c r="AB375" s="70"/>
      <c r="AC375" s="70"/>
      <c r="AD375" s="70"/>
      <c r="AE375" s="122"/>
      <c r="AF375" s="122"/>
      <c r="AG375" s="91"/>
      <c r="AH375" s="122"/>
    </row>
    <row r="376" spans="1:36" s="5" customFormat="1" ht="14.25" customHeight="1">
      <c r="A376" s="401">
        <v>180</v>
      </c>
      <c r="B376" s="185" t="s">
        <v>995</v>
      </c>
      <c r="C376" s="185" t="s">
        <v>549</v>
      </c>
      <c r="D376" s="225">
        <v>2</v>
      </c>
      <c r="E376" s="225">
        <v>1</v>
      </c>
      <c r="F376" s="225">
        <v>2.5</v>
      </c>
      <c r="G376" s="60" t="s">
        <v>548</v>
      </c>
      <c r="H376" s="184" t="s">
        <v>1267</v>
      </c>
      <c r="I376" s="217"/>
      <c r="J376" s="217"/>
      <c r="K376" s="217"/>
      <c r="L376" s="217"/>
      <c r="M376" s="217" t="s">
        <v>1068</v>
      </c>
      <c r="N376" s="217"/>
      <c r="O376" s="614" t="s">
        <v>884</v>
      </c>
      <c r="P376" s="386">
        <v>21</v>
      </c>
      <c r="Q376" s="370"/>
      <c r="R376" s="265">
        <v>179</v>
      </c>
      <c r="S376" s="251"/>
      <c r="T376" s="251"/>
      <c r="U376" s="251"/>
      <c r="V376" s="251"/>
      <c r="W376" s="251"/>
      <c r="X376" s="251"/>
      <c r="Y376" s="282"/>
      <c r="Z376" s="282"/>
      <c r="AA376" s="251"/>
      <c r="AB376" s="251"/>
      <c r="AC376" s="251"/>
      <c r="AD376" s="251"/>
      <c r="AE376" s="283"/>
      <c r="AF376" s="283"/>
      <c r="AG376" s="272"/>
      <c r="AH376" s="272"/>
      <c r="AI376" s="272"/>
      <c r="AJ376" s="272"/>
    </row>
    <row r="377" spans="1:36" s="5" customFormat="1" ht="14.25">
      <c r="A377" s="6">
        <v>185</v>
      </c>
      <c r="B377" s="112" t="s">
        <v>995</v>
      </c>
      <c r="C377" s="169" t="s">
        <v>549</v>
      </c>
      <c r="D377" s="165">
        <v>2</v>
      </c>
      <c r="E377" s="165">
        <v>1</v>
      </c>
      <c r="F377" s="165">
        <v>2.5</v>
      </c>
      <c r="G377" s="85" t="s">
        <v>548</v>
      </c>
      <c r="H377" s="112" t="s">
        <v>994</v>
      </c>
      <c r="I377" s="84"/>
      <c r="J377" s="84"/>
      <c r="K377" s="84"/>
      <c r="L377" s="84" t="s">
        <v>1068</v>
      </c>
      <c r="M377" s="84"/>
      <c r="N377" s="84"/>
      <c r="O377" s="230" t="s">
        <v>950</v>
      </c>
      <c r="P377" s="70"/>
      <c r="Q377" s="70"/>
      <c r="R377" s="70"/>
      <c r="S377" s="70"/>
      <c r="T377" s="70"/>
      <c r="U377" s="70"/>
      <c r="V377" s="3"/>
      <c r="W377" s="3"/>
      <c r="X377" s="70"/>
      <c r="Y377" s="70"/>
      <c r="Z377" s="70"/>
      <c r="AA377" s="70"/>
      <c r="AB377" s="70"/>
      <c r="AC377" s="70"/>
      <c r="AD377" s="70"/>
      <c r="AG377" s="91"/>
    </row>
    <row r="378" spans="1:36" s="5" customFormat="1" ht="24">
      <c r="A378" s="401">
        <v>181</v>
      </c>
      <c r="B378" s="185" t="s">
        <v>1064</v>
      </c>
      <c r="C378" s="185" t="s">
        <v>1063</v>
      </c>
      <c r="D378" s="211">
        <v>2</v>
      </c>
      <c r="E378" s="211">
        <v>2</v>
      </c>
      <c r="F378" s="211">
        <v>3</v>
      </c>
      <c r="G378" s="60" t="s">
        <v>989</v>
      </c>
      <c r="H378" s="184" t="s">
        <v>1284</v>
      </c>
      <c r="I378" s="217"/>
      <c r="J378" s="217" t="s">
        <v>1139</v>
      </c>
      <c r="K378" s="217"/>
      <c r="L378" s="217"/>
      <c r="M378" s="217"/>
      <c r="N378" s="217"/>
      <c r="O378" s="252" t="s">
        <v>884</v>
      </c>
      <c r="P378" s="252">
        <v>7</v>
      </c>
      <c r="Q378" s="370" t="s">
        <v>1248</v>
      </c>
      <c r="R378" s="265">
        <v>419</v>
      </c>
      <c r="S378" s="251">
        <v>7</v>
      </c>
      <c r="T378" s="251"/>
      <c r="U378" s="251">
        <v>6</v>
      </c>
      <c r="V378" s="251">
        <v>4</v>
      </c>
      <c r="W378" s="251">
        <v>6</v>
      </c>
      <c r="X378" s="251">
        <v>6</v>
      </c>
      <c r="Y378" s="282"/>
      <c r="Z378" s="282"/>
      <c r="AA378" s="251">
        <v>7</v>
      </c>
      <c r="AB378" s="251"/>
      <c r="AC378" s="251"/>
      <c r="AD378" s="251"/>
      <c r="AE378" s="283"/>
      <c r="AF378" s="283"/>
      <c r="AG378" s="283"/>
      <c r="AH378" s="272"/>
      <c r="AI378" s="272"/>
      <c r="AJ378" s="283"/>
    </row>
    <row r="379" spans="1:36" s="5" customFormat="1" ht="24">
      <c r="A379" s="401">
        <v>181</v>
      </c>
      <c r="B379" s="185" t="s">
        <v>1064</v>
      </c>
      <c r="C379" s="185" t="s">
        <v>1063</v>
      </c>
      <c r="D379" s="211">
        <v>2</v>
      </c>
      <c r="E379" s="211">
        <v>2</v>
      </c>
      <c r="F379" s="211">
        <v>3</v>
      </c>
      <c r="G379" s="60" t="s">
        <v>989</v>
      </c>
      <c r="H379" s="184" t="s">
        <v>1284</v>
      </c>
      <c r="I379" s="217"/>
      <c r="J379" s="217" t="s">
        <v>1073</v>
      </c>
      <c r="K379" s="217"/>
      <c r="L379" s="217"/>
      <c r="M379" s="217"/>
      <c r="N379" s="217"/>
      <c r="O379" s="252" t="s">
        <v>1140</v>
      </c>
      <c r="P379" s="252">
        <v>7</v>
      </c>
      <c r="Q379" s="370" t="s">
        <v>1248</v>
      </c>
      <c r="R379" s="265">
        <v>419</v>
      </c>
      <c r="S379" s="251">
        <v>7</v>
      </c>
      <c r="T379" s="251"/>
      <c r="U379" s="251">
        <v>6</v>
      </c>
      <c r="V379" s="251">
        <v>4</v>
      </c>
      <c r="W379" s="251">
        <v>6</v>
      </c>
      <c r="X379" s="251">
        <v>6</v>
      </c>
      <c r="Y379" s="282"/>
      <c r="Z379" s="282"/>
      <c r="AA379" s="251">
        <v>7</v>
      </c>
      <c r="AB379" s="251"/>
      <c r="AC379" s="251"/>
      <c r="AD379" s="251"/>
      <c r="AE379" s="283"/>
      <c r="AF379" s="283"/>
      <c r="AG379" s="283"/>
      <c r="AH379" s="272"/>
      <c r="AI379" s="272"/>
      <c r="AJ379" s="283"/>
    </row>
    <row r="380" spans="1:36" s="5" customFormat="1" ht="24">
      <c r="A380" s="6">
        <v>186</v>
      </c>
      <c r="B380" s="98" t="s">
        <v>1064</v>
      </c>
      <c r="C380" s="99" t="s">
        <v>1063</v>
      </c>
      <c r="D380" s="100">
        <v>2</v>
      </c>
      <c r="E380" s="100">
        <v>2</v>
      </c>
      <c r="F380" s="100">
        <v>3</v>
      </c>
      <c r="G380" s="101" t="s">
        <v>989</v>
      </c>
      <c r="H380" s="98" t="s">
        <v>1166</v>
      </c>
      <c r="I380" s="102"/>
      <c r="J380" s="102"/>
      <c r="K380" s="102"/>
      <c r="L380" s="102" t="s">
        <v>1070</v>
      </c>
      <c r="M380" s="102"/>
      <c r="N380" s="102"/>
      <c r="O380" s="103" t="s">
        <v>1140</v>
      </c>
      <c r="P380" s="104">
        <v>7</v>
      </c>
      <c r="Q380" s="104"/>
      <c r="R380" s="104">
        <v>6</v>
      </c>
      <c r="S380" s="104">
        <v>4</v>
      </c>
      <c r="T380" s="104">
        <v>6</v>
      </c>
      <c r="U380" s="104">
        <v>6</v>
      </c>
      <c r="V380" s="105"/>
      <c r="W380" s="105"/>
      <c r="X380" s="104">
        <v>6</v>
      </c>
      <c r="Y380" s="104"/>
      <c r="Z380" s="104"/>
      <c r="AA380" s="104"/>
      <c r="AB380" s="104"/>
      <c r="AC380" s="104"/>
      <c r="AD380" s="104"/>
      <c r="AE380" s="96"/>
      <c r="AF380" s="96"/>
      <c r="AG380" s="106"/>
      <c r="AH380" s="96"/>
    </row>
    <row r="381" spans="1:36" s="5" customFormat="1" ht="14.25">
      <c r="A381" s="6">
        <v>187</v>
      </c>
      <c r="B381" s="98" t="s">
        <v>1167</v>
      </c>
      <c r="C381" s="99" t="s">
        <v>1168</v>
      </c>
      <c r="D381" s="100">
        <v>2</v>
      </c>
      <c r="E381" s="100">
        <v>2</v>
      </c>
      <c r="F381" s="100">
        <v>3</v>
      </c>
      <c r="G381" s="101" t="s">
        <v>1063</v>
      </c>
      <c r="H381" s="98" t="s">
        <v>1169</v>
      </c>
      <c r="I381" s="62"/>
      <c r="J381" s="62"/>
      <c r="K381" s="62"/>
      <c r="L381" s="62" t="s">
        <v>1070</v>
      </c>
      <c r="M381" s="62"/>
      <c r="N381" s="62"/>
      <c r="O381" s="170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5"/>
      <c r="AD381" s="105"/>
      <c r="AG381" s="91"/>
    </row>
    <row r="382" spans="1:36" s="126" customFormat="1" ht="24" customHeight="1">
      <c r="A382" s="401">
        <v>182</v>
      </c>
      <c r="B382" s="185" t="s">
        <v>203</v>
      </c>
      <c r="C382" s="185" t="s">
        <v>551</v>
      </c>
      <c r="D382" s="225">
        <v>2</v>
      </c>
      <c r="E382" s="225">
        <v>1</v>
      </c>
      <c r="F382" s="225">
        <v>2.5</v>
      </c>
      <c r="G382" s="60" t="s">
        <v>542</v>
      </c>
      <c r="H382" s="184" t="s">
        <v>998</v>
      </c>
      <c r="I382" s="217"/>
      <c r="J382" s="217"/>
      <c r="K382" s="217"/>
      <c r="L382" s="217" t="s">
        <v>1068</v>
      </c>
      <c r="M382" s="217"/>
      <c r="N382" s="217"/>
      <c r="O382" s="386" t="s">
        <v>1327</v>
      </c>
      <c r="P382" s="252">
        <v>16</v>
      </c>
      <c r="Q382" s="426"/>
      <c r="R382" s="282">
        <v>27</v>
      </c>
      <c r="S382" s="251"/>
      <c r="T382" s="251"/>
      <c r="U382" s="251"/>
      <c r="V382" s="251"/>
      <c r="W382" s="251"/>
      <c r="X382" s="251"/>
      <c r="Y382" s="282"/>
      <c r="Z382" s="282"/>
      <c r="AA382" s="251"/>
      <c r="AB382" s="251"/>
      <c r="AC382" s="251"/>
      <c r="AD382" s="251"/>
      <c r="AE382" s="272"/>
      <c r="AF382" s="272"/>
      <c r="AG382" s="272"/>
      <c r="AH382" s="272"/>
      <c r="AI382" s="283"/>
      <c r="AJ382" s="283"/>
    </row>
    <row r="383" spans="1:36" s="5" customFormat="1" ht="14.25">
      <c r="A383" s="6">
        <v>188</v>
      </c>
      <c r="B383" s="112" t="s">
        <v>203</v>
      </c>
      <c r="C383" s="83" t="s">
        <v>551</v>
      </c>
      <c r="D383" s="165">
        <v>2</v>
      </c>
      <c r="E383" s="165">
        <v>1</v>
      </c>
      <c r="F383" s="165">
        <v>2.5</v>
      </c>
      <c r="G383" s="85" t="s">
        <v>542</v>
      </c>
      <c r="H383" s="112" t="s">
        <v>998</v>
      </c>
      <c r="I383" s="59"/>
      <c r="J383" s="59"/>
      <c r="K383" s="59"/>
      <c r="L383" s="59" t="s">
        <v>1072</v>
      </c>
      <c r="M383" s="59"/>
      <c r="N383" s="59"/>
      <c r="O383" s="114"/>
      <c r="P383" s="70"/>
      <c r="Q383" s="70"/>
      <c r="R383" s="70"/>
      <c r="S383" s="70"/>
      <c r="T383" s="70"/>
      <c r="U383" s="70"/>
      <c r="V383" s="3"/>
      <c r="W383" s="3"/>
      <c r="X383" s="70"/>
      <c r="Y383" s="70"/>
      <c r="Z383" s="70"/>
      <c r="AA383" s="70"/>
      <c r="AB383" s="70"/>
      <c r="AC383" s="70"/>
      <c r="AD383" s="70"/>
      <c r="AG383" s="91"/>
    </row>
    <row r="384" spans="1:36" s="5" customFormat="1" ht="15" customHeight="1">
      <c r="A384" s="401">
        <v>183</v>
      </c>
      <c r="B384" s="351" t="s">
        <v>205</v>
      </c>
      <c r="C384" s="339" t="s">
        <v>553</v>
      </c>
      <c r="D384" s="225">
        <v>2</v>
      </c>
      <c r="E384" s="225">
        <v>0</v>
      </c>
      <c r="F384" s="225">
        <v>2</v>
      </c>
      <c r="G384" s="340" t="s">
        <v>562</v>
      </c>
      <c r="H384" s="254" t="s">
        <v>1268</v>
      </c>
      <c r="I384" s="238" t="s">
        <v>1067</v>
      </c>
      <c r="J384" s="254"/>
      <c r="K384" s="382"/>
      <c r="L384" s="254"/>
      <c r="M384" s="382"/>
      <c r="N384" s="254"/>
      <c r="O384" s="386" t="s">
        <v>1315</v>
      </c>
      <c r="P384" s="386">
        <v>1</v>
      </c>
      <c r="Q384" s="254"/>
      <c r="R384" s="382">
        <v>3</v>
      </c>
      <c r="S384" s="254"/>
      <c r="T384" s="254"/>
      <c r="U384" s="254"/>
      <c r="V384" s="254"/>
      <c r="W384" s="254"/>
      <c r="X384" s="254"/>
      <c r="Y384" s="254"/>
      <c r="Z384" s="254"/>
      <c r="AA384" s="254"/>
      <c r="AB384" s="254"/>
      <c r="AC384" s="254"/>
      <c r="AD384" s="254"/>
      <c r="AE384" s="369"/>
      <c r="AF384" s="338"/>
      <c r="AG384" s="338"/>
      <c r="AH384" s="338"/>
      <c r="AI384" s="338"/>
      <c r="AJ384" s="369"/>
    </row>
    <row r="385" spans="1:36" s="5" customFormat="1" ht="15.75">
      <c r="A385" s="367">
        <v>15</v>
      </c>
      <c r="B385" s="185" t="s">
        <v>1237</v>
      </c>
      <c r="C385" s="185" t="s">
        <v>553</v>
      </c>
      <c r="D385" s="211">
        <v>3</v>
      </c>
      <c r="E385" s="211">
        <v>2</v>
      </c>
      <c r="F385" s="211">
        <v>4</v>
      </c>
      <c r="G385" s="60" t="s">
        <v>1285</v>
      </c>
      <c r="H385" s="184" t="s">
        <v>1019</v>
      </c>
      <c r="I385" s="217"/>
      <c r="J385" s="217"/>
      <c r="K385" s="217"/>
      <c r="L385" s="217"/>
      <c r="M385" s="217"/>
      <c r="N385" s="217" t="s">
        <v>1074</v>
      </c>
      <c r="O385" s="250"/>
      <c r="P385" s="250">
        <v>25</v>
      </c>
      <c r="Q385" s="426"/>
      <c r="R385" s="282">
        <v>0</v>
      </c>
      <c r="S385" s="251"/>
      <c r="T385" s="251"/>
      <c r="U385" s="251"/>
      <c r="V385" s="251"/>
      <c r="W385" s="251"/>
      <c r="X385" s="251"/>
      <c r="Y385" s="282"/>
      <c r="Z385" s="282"/>
      <c r="AA385" s="251"/>
      <c r="AB385" s="251"/>
      <c r="AC385" s="251"/>
      <c r="AD385" s="251"/>
      <c r="AE385" s="283"/>
      <c r="AF385" s="283"/>
      <c r="AG385" s="283"/>
      <c r="AH385" s="283"/>
      <c r="AI385" s="283"/>
      <c r="AJ385" s="283"/>
    </row>
    <row r="386" spans="1:36" s="5" customFormat="1" ht="14.25">
      <c r="A386" s="6">
        <v>189</v>
      </c>
      <c r="B386" s="171" t="s">
        <v>1237</v>
      </c>
      <c r="C386" s="172" t="s">
        <v>553</v>
      </c>
      <c r="D386" s="173">
        <v>3</v>
      </c>
      <c r="E386" s="173">
        <v>2</v>
      </c>
      <c r="F386" s="173">
        <v>4</v>
      </c>
      <c r="G386" s="174"/>
      <c r="H386" s="171" t="s">
        <v>1019</v>
      </c>
      <c r="I386" s="175" t="s">
        <v>1068</v>
      </c>
      <c r="J386" s="175"/>
      <c r="K386" s="59"/>
      <c r="L386" s="59"/>
      <c r="M386" s="59"/>
      <c r="N386" s="59"/>
      <c r="O386" s="114"/>
      <c r="P386" s="70"/>
      <c r="Q386" s="70"/>
      <c r="R386" s="70"/>
      <c r="S386" s="70"/>
      <c r="T386" s="70"/>
      <c r="U386" s="70"/>
      <c r="V386" s="3"/>
      <c r="W386" s="3"/>
      <c r="X386" s="70"/>
      <c r="Y386" s="70"/>
      <c r="Z386" s="70"/>
      <c r="AA386" s="70"/>
      <c r="AB386" s="70"/>
      <c r="AC386" s="70"/>
      <c r="AD386" s="70"/>
      <c r="AG386" s="91"/>
    </row>
    <row r="387" spans="1:36" s="93" customFormat="1" ht="15" customHeight="1">
      <c r="A387" s="401">
        <v>185</v>
      </c>
      <c r="B387" s="185" t="s">
        <v>1043</v>
      </c>
      <c r="C387" s="185" t="s">
        <v>1042</v>
      </c>
      <c r="D387" s="225">
        <v>3</v>
      </c>
      <c r="E387" s="225">
        <v>2</v>
      </c>
      <c r="F387" s="225">
        <v>4</v>
      </c>
      <c r="G387" s="60" t="s">
        <v>989</v>
      </c>
      <c r="H387" s="240" t="s">
        <v>1282</v>
      </c>
      <c r="I387" s="217"/>
      <c r="J387" s="217"/>
      <c r="K387" s="217"/>
      <c r="L387" s="217"/>
      <c r="M387" s="217" t="s">
        <v>1067</v>
      </c>
      <c r="N387" s="217"/>
      <c r="O387" s="252" t="s">
        <v>1140</v>
      </c>
      <c r="P387" s="382">
        <v>20</v>
      </c>
      <c r="Q387" s="370"/>
      <c r="R387" s="265">
        <v>29</v>
      </c>
      <c r="S387" s="251"/>
      <c r="T387" s="251"/>
      <c r="U387" s="251"/>
      <c r="V387" s="251"/>
      <c r="W387" s="251"/>
      <c r="X387" s="251"/>
      <c r="Y387" s="282"/>
      <c r="Z387" s="282"/>
      <c r="AA387" s="251"/>
      <c r="AB387" s="251"/>
      <c r="AC387" s="251"/>
      <c r="AD387" s="251"/>
      <c r="AE387" s="283"/>
      <c r="AF387" s="283"/>
      <c r="AG387" s="283"/>
      <c r="AH387" s="272"/>
      <c r="AI387" s="272"/>
      <c r="AJ387" s="283"/>
    </row>
    <row r="388" spans="1:36" s="5" customFormat="1" ht="15.75">
      <c r="A388" s="6">
        <v>190</v>
      </c>
      <c r="B388" s="167" t="s">
        <v>1043</v>
      </c>
      <c r="C388" s="83" t="s">
        <v>1042</v>
      </c>
      <c r="D388" s="165">
        <v>3</v>
      </c>
      <c r="E388" s="165">
        <v>2</v>
      </c>
      <c r="F388" s="165">
        <v>4</v>
      </c>
      <c r="G388" s="85" t="s">
        <v>989</v>
      </c>
      <c r="H388" s="176" t="s">
        <v>1016</v>
      </c>
      <c r="I388" s="84"/>
      <c r="J388" s="84"/>
      <c r="K388" s="84"/>
      <c r="L388" s="84" t="s">
        <v>1066</v>
      </c>
      <c r="M388" s="84"/>
      <c r="N388" s="84"/>
      <c r="O388" s="88" t="s">
        <v>968</v>
      </c>
      <c r="P388" s="70"/>
      <c r="Q388" s="70"/>
      <c r="R388" s="70"/>
      <c r="S388" s="70"/>
      <c r="T388" s="70"/>
      <c r="U388" s="70"/>
      <c r="V388" s="3"/>
      <c r="W388" s="3"/>
      <c r="X388" s="70"/>
      <c r="Y388" s="70"/>
      <c r="Z388" s="70"/>
      <c r="AA388" s="70"/>
      <c r="AB388" s="70"/>
      <c r="AC388" s="70"/>
      <c r="AD388" s="70"/>
      <c r="AG388" s="91"/>
    </row>
    <row r="389" spans="1:36" s="5" customFormat="1" ht="30">
      <c r="A389" s="401">
        <v>186</v>
      </c>
      <c r="B389" s="227" t="s">
        <v>225</v>
      </c>
      <c r="C389" s="185" t="s">
        <v>573</v>
      </c>
      <c r="D389" s="211">
        <v>2</v>
      </c>
      <c r="E389" s="211">
        <v>2</v>
      </c>
      <c r="F389" s="211">
        <v>3</v>
      </c>
      <c r="G389" s="60">
        <v>0</v>
      </c>
      <c r="H389" s="184" t="s">
        <v>1277</v>
      </c>
      <c r="I389" s="217"/>
      <c r="J389" s="217"/>
      <c r="K389" s="217"/>
      <c r="L389" s="217"/>
      <c r="M389" s="217"/>
      <c r="N389" s="217" t="s">
        <v>1073</v>
      </c>
      <c r="O389" s="252" t="s">
        <v>876</v>
      </c>
      <c r="P389" s="252">
        <v>27</v>
      </c>
      <c r="Q389" s="370" t="s">
        <v>1248</v>
      </c>
      <c r="R389" s="265">
        <v>211</v>
      </c>
      <c r="S389" s="251"/>
      <c r="T389" s="251"/>
      <c r="U389" s="251"/>
      <c r="V389" s="251"/>
      <c r="W389" s="251"/>
      <c r="X389" s="251"/>
      <c r="Y389" s="282">
        <v>5</v>
      </c>
      <c r="Z389" s="282">
        <v>5</v>
      </c>
      <c r="AA389" s="251"/>
      <c r="AB389" s="251"/>
      <c r="AC389" s="251"/>
      <c r="AD389" s="251"/>
      <c r="AE389" s="272"/>
      <c r="AF389" s="272"/>
      <c r="AG389" s="272"/>
      <c r="AH389" s="272"/>
      <c r="AI389" s="272"/>
      <c r="AJ389" s="283"/>
    </row>
    <row r="390" spans="1:36" s="5" customFormat="1" ht="14.25">
      <c r="A390" s="6">
        <v>191</v>
      </c>
      <c r="B390" s="112" t="s">
        <v>225</v>
      </c>
      <c r="C390" s="164" t="s">
        <v>573</v>
      </c>
      <c r="D390" s="165">
        <v>2</v>
      </c>
      <c r="E390" s="165">
        <v>2</v>
      </c>
      <c r="F390" s="165">
        <v>3</v>
      </c>
      <c r="G390" s="85" t="s">
        <v>989</v>
      </c>
      <c r="H390" s="112" t="s">
        <v>1023</v>
      </c>
      <c r="I390" s="84" t="s">
        <v>1065</v>
      </c>
      <c r="J390" s="84"/>
      <c r="K390" s="84"/>
      <c r="L390" s="84"/>
      <c r="M390" s="84"/>
      <c r="N390" s="84"/>
      <c r="O390" s="88" t="s">
        <v>1140</v>
      </c>
      <c r="P390" s="70"/>
      <c r="Q390" s="70"/>
      <c r="R390" s="70"/>
      <c r="S390" s="70"/>
      <c r="T390" s="70"/>
      <c r="U390" s="70"/>
      <c r="V390" s="3">
        <v>5</v>
      </c>
      <c r="W390" s="3">
        <v>5</v>
      </c>
      <c r="X390" s="70"/>
      <c r="Y390" s="70"/>
      <c r="Z390" s="70"/>
      <c r="AA390" s="70"/>
      <c r="AB390" s="70"/>
      <c r="AC390" s="70"/>
      <c r="AD390" s="70"/>
      <c r="AG390" s="91"/>
      <c r="AI390" s="1"/>
      <c r="AJ390" s="1"/>
    </row>
    <row r="391" spans="1:36" s="5" customFormat="1" ht="14.25" customHeight="1">
      <c r="A391" s="401">
        <v>187</v>
      </c>
      <c r="B391" s="503" t="s">
        <v>226</v>
      </c>
      <c r="C391" s="339" t="s">
        <v>574</v>
      </c>
      <c r="D391" s="216">
        <v>3</v>
      </c>
      <c r="E391" s="216">
        <v>2</v>
      </c>
      <c r="F391" s="216">
        <v>4</v>
      </c>
      <c r="G391" s="403" t="s">
        <v>550</v>
      </c>
      <c r="H391" s="157" t="s">
        <v>1170</v>
      </c>
      <c r="I391" s="460" t="s">
        <v>1066</v>
      </c>
      <c r="J391" s="405"/>
      <c r="K391" s="405"/>
      <c r="L391" s="405"/>
      <c r="M391" s="405"/>
      <c r="N391" s="467"/>
      <c r="O391" s="386" t="s">
        <v>1321</v>
      </c>
      <c r="P391" s="386">
        <v>3</v>
      </c>
      <c r="Q391" s="563"/>
      <c r="R391" s="563">
        <v>38</v>
      </c>
      <c r="S391" s="406"/>
      <c r="T391" s="406"/>
      <c r="U391" s="406"/>
      <c r="V391" s="406"/>
      <c r="W391" s="406"/>
      <c r="X391" s="406"/>
      <c r="Y391" s="406"/>
      <c r="Z391" s="406"/>
      <c r="AA391" s="406"/>
      <c r="AB391" s="406"/>
      <c r="AC391" s="406"/>
      <c r="AD391" s="406"/>
      <c r="AE391" s="222"/>
      <c r="AF391" s="417"/>
      <c r="AG391" s="417"/>
      <c r="AH391" s="221"/>
      <c r="AI391" s="221"/>
      <c r="AJ391" s="220"/>
    </row>
    <row r="392" spans="1:36" s="5" customFormat="1" ht="14.25" customHeight="1">
      <c r="A392" s="6">
        <v>192</v>
      </c>
      <c r="B392" s="177" t="s">
        <v>226</v>
      </c>
      <c r="C392" s="686" t="s">
        <v>574</v>
      </c>
      <c r="D392" s="16">
        <v>3</v>
      </c>
      <c r="E392" s="16">
        <v>2</v>
      </c>
      <c r="F392" s="16">
        <v>4</v>
      </c>
      <c r="G392" s="16" t="s">
        <v>550</v>
      </c>
      <c r="H392" s="107" t="s">
        <v>1170</v>
      </c>
      <c r="I392" s="149"/>
      <c r="J392" s="118"/>
      <c r="K392" s="118" t="s">
        <v>1067</v>
      </c>
      <c r="L392" s="118"/>
      <c r="M392" s="118"/>
      <c r="N392" s="149"/>
      <c r="O392" s="178" t="s">
        <v>90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G392" s="91"/>
      <c r="AI392"/>
      <c r="AJ392"/>
    </row>
    <row r="393" spans="1:36" s="5" customFormat="1" ht="24" customHeight="1">
      <c r="A393" s="401">
        <v>188</v>
      </c>
      <c r="B393" s="185" t="s">
        <v>997</v>
      </c>
      <c r="C393" s="185" t="s">
        <v>550</v>
      </c>
      <c r="D393" s="225">
        <v>2</v>
      </c>
      <c r="E393" s="225">
        <v>2</v>
      </c>
      <c r="F393" s="225">
        <v>3</v>
      </c>
      <c r="G393" s="60">
        <v>0</v>
      </c>
      <c r="H393" s="184" t="s">
        <v>1276</v>
      </c>
      <c r="I393" s="217"/>
      <c r="J393" s="217"/>
      <c r="K393" s="217"/>
      <c r="L393" s="217"/>
      <c r="M393" s="217" t="s">
        <v>1139</v>
      </c>
      <c r="N393" s="217"/>
      <c r="O393" s="252" t="s">
        <v>968</v>
      </c>
      <c r="P393" s="386">
        <v>24</v>
      </c>
      <c r="Q393" s="370" t="s">
        <v>1248</v>
      </c>
      <c r="R393" s="265">
        <v>226</v>
      </c>
      <c r="S393" s="251"/>
      <c r="T393" s="251">
        <v>4</v>
      </c>
      <c r="U393" s="251"/>
      <c r="V393" s="251"/>
      <c r="W393" s="251"/>
      <c r="X393" s="251"/>
      <c r="Y393" s="282">
        <v>4</v>
      </c>
      <c r="Z393" s="282">
        <v>4</v>
      </c>
      <c r="AA393" s="251"/>
      <c r="AB393" s="251"/>
      <c r="AC393" s="251"/>
      <c r="AD393" s="251"/>
      <c r="AE393" s="283"/>
      <c r="AF393" s="283"/>
      <c r="AG393" s="283"/>
      <c r="AH393" s="272"/>
      <c r="AI393" s="272"/>
      <c r="AJ393" s="283"/>
    </row>
    <row r="394" spans="1:36" s="5" customFormat="1" ht="14.25">
      <c r="A394" s="6">
        <v>193</v>
      </c>
      <c r="B394" s="112" t="s">
        <v>997</v>
      </c>
      <c r="C394" s="164" t="s">
        <v>550</v>
      </c>
      <c r="D394" s="165">
        <v>2</v>
      </c>
      <c r="E394" s="165">
        <v>2</v>
      </c>
      <c r="F394" s="165">
        <v>3</v>
      </c>
      <c r="G394" s="85" t="s">
        <v>989</v>
      </c>
      <c r="H394" s="112" t="s">
        <v>996</v>
      </c>
      <c r="I394" s="84"/>
      <c r="J394" s="84"/>
      <c r="K394" s="609" t="s">
        <v>1073</v>
      </c>
      <c r="L394" s="84"/>
      <c r="M394" s="84"/>
      <c r="N394" s="84"/>
      <c r="O394" s="88" t="s">
        <v>968</v>
      </c>
      <c r="P394" s="70"/>
      <c r="Q394" s="70">
        <v>4</v>
      </c>
      <c r="R394" s="70"/>
      <c r="S394" s="70"/>
      <c r="T394" s="70"/>
      <c r="U394" s="70"/>
      <c r="V394" s="3">
        <v>4</v>
      </c>
      <c r="W394" s="3">
        <v>4</v>
      </c>
      <c r="X394" s="70"/>
      <c r="Y394" s="70"/>
      <c r="Z394" s="70"/>
      <c r="AA394" s="70"/>
      <c r="AB394" s="70"/>
      <c r="AC394" s="70"/>
      <c r="AD394" s="70"/>
      <c r="AG394" s="91"/>
      <c r="AI394"/>
      <c r="AJ394"/>
    </row>
    <row r="395" spans="1:36" s="5" customFormat="1" ht="14.25" customHeight="1">
      <c r="A395" s="401">
        <v>189</v>
      </c>
      <c r="B395" s="185" t="s">
        <v>1001</v>
      </c>
      <c r="C395" s="185" t="s">
        <v>554</v>
      </c>
      <c r="D395" s="225">
        <v>2</v>
      </c>
      <c r="E395" s="225">
        <v>2</v>
      </c>
      <c r="F395" s="225">
        <v>3</v>
      </c>
      <c r="G395" s="60" t="s">
        <v>545</v>
      </c>
      <c r="H395" s="184" t="s">
        <v>1267</v>
      </c>
      <c r="I395" s="217"/>
      <c r="J395" s="217"/>
      <c r="K395" s="217"/>
      <c r="L395" s="217"/>
      <c r="M395" s="217" t="s">
        <v>1070</v>
      </c>
      <c r="N395" s="217"/>
      <c r="O395" s="252" t="s">
        <v>884</v>
      </c>
      <c r="P395" s="305">
        <v>23</v>
      </c>
      <c r="Q395" s="370"/>
      <c r="R395" s="265">
        <v>182</v>
      </c>
      <c r="S395" s="251"/>
      <c r="T395" s="251"/>
      <c r="U395" s="251"/>
      <c r="V395" s="251"/>
      <c r="W395" s="251"/>
      <c r="X395" s="251"/>
      <c r="Y395" s="282"/>
      <c r="Z395" s="282"/>
      <c r="AA395" s="251"/>
      <c r="AB395" s="251"/>
      <c r="AC395" s="251"/>
      <c r="AD395" s="251"/>
      <c r="AE395" s="283"/>
      <c r="AF395" s="283"/>
      <c r="AG395" s="283"/>
      <c r="AH395" s="272"/>
      <c r="AI395" s="272"/>
      <c r="AJ395" s="283"/>
    </row>
    <row r="396" spans="1:36" s="5" customFormat="1" ht="14.25">
      <c r="A396" s="6">
        <v>194</v>
      </c>
      <c r="B396" s="112" t="s">
        <v>1001</v>
      </c>
      <c r="C396" s="83" t="s">
        <v>554</v>
      </c>
      <c r="D396" s="165">
        <v>2</v>
      </c>
      <c r="E396" s="165">
        <v>2</v>
      </c>
      <c r="F396" s="165">
        <v>3</v>
      </c>
      <c r="G396" s="85" t="s">
        <v>545</v>
      </c>
      <c r="H396" s="112" t="s">
        <v>1000</v>
      </c>
      <c r="I396" s="84"/>
      <c r="J396" s="84"/>
      <c r="K396" s="84"/>
      <c r="L396" s="84"/>
      <c r="M396" s="84"/>
      <c r="N396" s="84" t="s">
        <v>1068</v>
      </c>
      <c r="O396" s="88" t="s">
        <v>968</v>
      </c>
      <c r="P396" s="70"/>
      <c r="Q396" s="70"/>
      <c r="R396" s="70"/>
      <c r="S396" s="70"/>
      <c r="T396" s="70"/>
      <c r="U396" s="70"/>
      <c r="V396" s="3"/>
      <c r="W396" s="3"/>
      <c r="X396" s="70"/>
      <c r="Y396" s="70"/>
      <c r="Z396" s="70"/>
      <c r="AA396" s="70"/>
      <c r="AB396" s="70"/>
      <c r="AC396" s="70"/>
      <c r="AD396" s="70"/>
      <c r="AG396" s="91"/>
      <c r="AI396"/>
      <c r="AJ396"/>
    </row>
    <row r="397" spans="1:36" s="5" customFormat="1" ht="27">
      <c r="A397" s="401">
        <v>190</v>
      </c>
      <c r="B397" s="185" t="s">
        <v>1308</v>
      </c>
      <c r="C397" s="185" t="s">
        <v>555</v>
      </c>
      <c r="D397" s="211">
        <v>2</v>
      </c>
      <c r="E397" s="211">
        <v>1</v>
      </c>
      <c r="F397" s="211">
        <v>2.5</v>
      </c>
      <c r="G397" s="60" t="s">
        <v>542</v>
      </c>
      <c r="H397" s="184" t="s">
        <v>1171</v>
      </c>
      <c r="I397" s="217"/>
      <c r="J397" s="217"/>
      <c r="K397" s="217"/>
      <c r="L397" s="217" t="s">
        <v>1067</v>
      </c>
      <c r="M397" s="217"/>
      <c r="N397" s="217"/>
      <c r="O397" s="252" t="s">
        <v>1140</v>
      </c>
      <c r="P397" s="386">
        <v>15</v>
      </c>
      <c r="Q397" s="370"/>
      <c r="R397" s="265">
        <v>130</v>
      </c>
      <c r="S397" s="251"/>
      <c r="T397" s="251"/>
      <c r="U397" s="251"/>
      <c r="V397" s="251"/>
      <c r="W397" s="251"/>
      <c r="X397" s="251"/>
      <c r="Y397" s="282"/>
      <c r="Z397" s="282"/>
      <c r="AA397" s="251"/>
      <c r="AB397" s="251"/>
      <c r="AC397" s="251"/>
      <c r="AD397" s="251"/>
      <c r="AE397" s="283"/>
      <c r="AF397" s="283"/>
      <c r="AG397" s="283"/>
      <c r="AH397" s="272"/>
      <c r="AI397" s="272"/>
      <c r="AJ397" s="283"/>
    </row>
    <row r="398" spans="1:36" s="5" customFormat="1" ht="14.25">
      <c r="A398" s="6">
        <v>195</v>
      </c>
      <c r="B398" s="112" t="s">
        <v>207</v>
      </c>
      <c r="C398" s="83" t="s">
        <v>555</v>
      </c>
      <c r="D398" s="165">
        <v>2</v>
      </c>
      <c r="E398" s="165">
        <v>1</v>
      </c>
      <c r="F398" s="165">
        <v>2.5</v>
      </c>
      <c r="G398" s="85" t="s">
        <v>542</v>
      </c>
      <c r="H398" s="112" t="s">
        <v>1171</v>
      </c>
      <c r="I398" s="84"/>
      <c r="J398" s="84"/>
      <c r="K398" s="84"/>
      <c r="L398" s="84" t="s">
        <v>1067</v>
      </c>
      <c r="M398" s="84"/>
      <c r="N398" s="84"/>
      <c r="O398" s="88" t="s">
        <v>1140</v>
      </c>
      <c r="P398" s="70"/>
      <c r="Q398" s="70"/>
      <c r="R398" s="70"/>
      <c r="S398" s="70"/>
      <c r="T398" s="70"/>
      <c r="U398" s="70"/>
      <c r="V398" s="3"/>
      <c r="W398" s="3"/>
      <c r="X398" s="70"/>
      <c r="Y398" s="70"/>
      <c r="Z398" s="70"/>
      <c r="AA398" s="70"/>
      <c r="AB398" s="70"/>
      <c r="AC398" s="70"/>
      <c r="AD398" s="70"/>
      <c r="AG398" s="91"/>
      <c r="AI398"/>
      <c r="AJ398"/>
    </row>
    <row r="399" spans="1:36" s="5" customFormat="1" ht="27">
      <c r="A399" s="401">
        <v>191</v>
      </c>
      <c r="B399" s="185" t="s">
        <v>1307</v>
      </c>
      <c r="C399" s="185" t="s">
        <v>1269</v>
      </c>
      <c r="D399" s="211">
        <v>2</v>
      </c>
      <c r="E399" s="211">
        <v>2</v>
      </c>
      <c r="F399" s="211">
        <v>3</v>
      </c>
      <c r="G399" s="60" t="s">
        <v>542</v>
      </c>
      <c r="H399" s="184" t="s">
        <v>1171</v>
      </c>
      <c r="I399" s="217"/>
      <c r="J399" s="217"/>
      <c r="K399" s="217"/>
      <c r="L399" s="217" t="s">
        <v>1067</v>
      </c>
      <c r="M399" s="217"/>
      <c r="N399" s="217"/>
      <c r="O399" s="252" t="s">
        <v>1140</v>
      </c>
      <c r="P399" s="386">
        <v>15</v>
      </c>
      <c r="Q399" s="370"/>
      <c r="R399" s="265">
        <v>84</v>
      </c>
      <c r="S399" s="251"/>
      <c r="T399" s="251"/>
      <c r="U399" s="251"/>
      <c r="V399" s="251"/>
      <c r="W399" s="251"/>
      <c r="X399" s="251"/>
      <c r="Y399" s="282"/>
      <c r="Z399" s="282"/>
      <c r="AA399" s="251"/>
      <c r="AB399" s="251"/>
      <c r="AC399" s="251"/>
      <c r="AD399" s="251"/>
      <c r="AE399" s="283"/>
      <c r="AF399" s="283"/>
      <c r="AG399" s="283"/>
      <c r="AH399" s="272"/>
      <c r="AI399" s="272"/>
      <c r="AJ399" s="272"/>
    </row>
    <row r="400" spans="1:36" s="5" customFormat="1" ht="14.25" customHeight="1">
      <c r="A400" s="401">
        <v>192</v>
      </c>
      <c r="B400" s="185" t="s">
        <v>1004</v>
      </c>
      <c r="C400" s="185" t="s">
        <v>556</v>
      </c>
      <c r="D400" s="225">
        <v>2</v>
      </c>
      <c r="E400" s="225">
        <v>1</v>
      </c>
      <c r="F400" s="225">
        <v>2.5</v>
      </c>
      <c r="G400" s="60" t="s">
        <v>554</v>
      </c>
      <c r="H400" s="538" t="s">
        <v>1179</v>
      </c>
      <c r="I400" s="217"/>
      <c r="J400" s="217"/>
      <c r="K400" s="537" t="s">
        <v>1070</v>
      </c>
      <c r="L400" s="217"/>
      <c r="M400" s="217"/>
      <c r="N400" s="217"/>
      <c r="O400" s="386" t="s">
        <v>1322</v>
      </c>
      <c r="P400" s="386">
        <v>13</v>
      </c>
      <c r="Q400" s="370"/>
      <c r="R400" s="265">
        <v>46</v>
      </c>
      <c r="S400" s="251"/>
      <c r="T400" s="251"/>
      <c r="U400" s="251"/>
      <c r="V400" s="251"/>
      <c r="W400" s="251"/>
      <c r="X400" s="251"/>
      <c r="Y400" s="282"/>
      <c r="Z400" s="282"/>
      <c r="AA400" s="251"/>
      <c r="AB400" s="251"/>
      <c r="AC400" s="251"/>
      <c r="AD400" s="251"/>
      <c r="AE400" s="283"/>
      <c r="AF400" s="283"/>
      <c r="AG400" s="283"/>
      <c r="AH400" s="272"/>
      <c r="AI400" s="272"/>
      <c r="AJ400" s="283"/>
    </row>
    <row r="401" spans="1:36" s="5" customFormat="1" ht="14.25">
      <c r="A401" s="6">
        <v>196</v>
      </c>
      <c r="B401" s="112" t="s">
        <v>1004</v>
      </c>
      <c r="C401" s="83" t="s">
        <v>556</v>
      </c>
      <c r="D401" s="165">
        <v>2</v>
      </c>
      <c r="E401" s="165">
        <v>1</v>
      </c>
      <c r="F401" s="165">
        <v>2.5</v>
      </c>
      <c r="G401" s="85" t="s">
        <v>554</v>
      </c>
      <c r="H401" s="112" t="s">
        <v>1003</v>
      </c>
      <c r="I401" s="59"/>
      <c r="J401" s="59"/>
      <c r="K401" s="59"/>
      <c r="L401" s="59" t="s">
        <v>1067</v>
      </c>
      <c r="M401" s="59"/>
      <c r="N401" s="59"/>
      <c r="O401" s="88"/>
      <c r="P401" s="70"/>
      <c r="Q401" s="70"/>
      <c r="R401" s="70"/>
      <c r="S401" s="70"/>
      <c r="T401" s="70"/>
      <c r="U401" s="70"/>
      <c r="V401" s="3"/>
      <c r="W401" s="3"/>
      <c r="X401" s="70"/>
      <c r="Y401" s="70"/>
      <c r="Z401" s="70"/>
      <c r="AA401" s="70"/>
      <c r="AB401" s="70"/>
      <c r="AC401" s="70"/>
      <c r="AD401" s="70"/>
      <c r="AG401" s="91"/>
    </row>
    <row r="402" spans="1:36" s="5" customFormat="1" ht="14.25" customHeight="1">
      <c r="A402" s="401">
        <v>193</v>
      </c>
      <c r="B402" s="185" t="s">
        <v>209</v>
      </c>
      <c r="C402" s="185" t="s">
        <v>557</v>
      </c>
      <c r="D402" s="225">
        <v>2</v>
      </c>
      <c r="E402" s="225">
        <v>1</v>
      </c>
      <c r="F402" s="225">
        <v>2.5</v>
      </c>
      <c r="G402" s="60" t="s">
        <v>547</v>
      </c>
      <c r="H402" s="184" t="s">
        <v>1005</v>
      </c>
      <c r="I402" s="217"/>
      <c r="J402" s="217"/>
      <c r="K402" s="217"/>
      <c r="L402" s="217" t="s">
        <v>1067</v>
      </c>
      <c r="M402" s="217"/>
      <c r="N402" s="217"/>
      <c r="O402" s="386" t="s">
        <v>1327</v>
      </c>
      <c r="P402" s="386">
        <v>15</v>
      </c>
      <c r="Q402" s="370"/>
      <c r="R402" s="265">
        <v>13</v>
      </c>
      <c r="S402" s="251"/>
      <c r="T402" s="251"/>
      <c r="U402" s="251"/>
      <c r="V402" s="251"/>
      <c r="W402" s="251"/>
      <c r="X402" s="251"/>
      <c r="Y402" s="282"/>
      <c r="Z402" s="282"/>
      <c r="AA402" s="251"/>
      <c r="AB402" s="251"/>
      <c r="AC402" s="251"/>
      <c r="AD402" s="251"/>
      <c r="AE402" s="283"/>
      <c r="AF402" s="283"/>
      <c r="AG402" s="283"/>
      <c r="AH402" s="272"/>
      <c r="AI402" s="272"/>
      <c r="AJ402" s="283"/>
    </row>
    <row r="403" spans="1:36" s="5" customFormat="1" ht="14.25">
      <c r="A403" s="6">
        <v>197</v>
      </c>
      <c r="B403" s="112" t="s">
        <v>209</v>
      </c>
      <c r="C403" s="83" t="s">
        <v>557</v>
      </c>
      <c r="D403" s="165">
        <v>2</v>
      </c>
      <c r="E403" s="165">
        <v>1</v>
      </c>
      <c r="F403" s="165">
        <v>2.5</v>
      </c>
      <c r="G403" s="85" t="s">
        <v>547</v>
      </c>
      <c r="H403" s="112" t="s">
        <v>1005</v>
      </c>
      <c r="I403" s="84"/>
      <c r="J403" s="84" t="s">
        <v>1067</v>
      </c>
      <c r="K403" s="84"/>
      <c r="L403" s="84"/>
      <c r="M403" s="84"/>
      <c r="N403" s="84"/>
      <c r="O403" s="88" t="s">
        <v>879</v>
      </c>
      <c r="P403" s="70"/>
      <c r="Q403" s="70"/>
      <c r="R403" s="70"/>
      <c r="S403" s="70"/>
      <c r="T403" s="70"/>
      <c r="U403" s="70"/>
      <c r="V403" s="3"/>
      <c r="W403" s="3"/>
      <c r="X403" s="70"/>
      <c r="Y403" s="70"/>
      <c r="Z403" s="70"/>
      <c r="AA403" s="70"/>
      <c r="AB403" s="70"/>
      <c r="AC403" s="70"/>
      <c r="AD403" s="70"/>
      <c r="AG403" s="91"/>
      <c r="AI403"/>
      <c r="AJ403"/>
    </row>
    <row r="404" spans="1:36" s="5" customFormat="1" ht="15.75">
      <c r="A404" s="401">
        <v>194</v>
      </c>
      <c r="B404" s="241" t="s">
        <v>1007</v>
      </c>
      <c r="C404" s="185" t="s">
        <v>558</v>
      </c>
      <c r="D404" s="211">
        <v>2</v>
      </c>
      <c r="E404" s="211">
        <v>1</v>
      </c>
      <c r="F404" s="211">
        <v>2.5</v>
      </c>
      <c r="G404" s="60" t="s">
        <v>546</v>
      </c>
      <c r="H404" s="184" t="s">
        <v>1270</v>
      </c>
      <c r="I404" s="217"/>
      <c r="J404" s="217"/>
      <c r="K404" s="217" t="s">
        <v>1072</v>
      </c>
      <c r="L404" s="217"/>
      <c r="M404" s="217"/>
      <c r="N404" s="217"/>
      <c r="O404" s="252" t="s">
        <v>1140</v>
      </c>
      <c r="P404" s="386">
        <v>13</v>
      </c>
      <c r="Q404" s="370"/>
      <c r="R404" s="265">
        <v>142</v>
      </c>
      <c r="S404" s="251"/>
      <c r="T404" s="251"/>
      <c r="U404" s="251"/>
      <c r="V404" s="251"/>
      <c r="W404" s="251"/>
      <c r="X404" s="251"/>
      <c r="Y404" s="282"/>
      <c r="Z404" s="282"/>
      <c r="AA404" s="251"/>
      <c r="AB404" s="251"/>
      <c r="AC404" s="251"/>
      <c r="AD404" s="251"/>
      <c r="AE404" s="283"/>
      <c r="AF404" s="283"/>
      <c r="AG404" s="283"/>
      <c r="AH404" s="272"/>
      <c r="AI404" s="272"/>
      <c r="AJ404" s="283"/>
    </row>
    <row r="405" spans="1:36" s="5" customFormat="1" ht="24">
      <c r="A405" s="6">
        <v>198</v>
      </c>
      <c r="B405" s="112" t="s">
        <v>1007</v>
      </c>
      <c r="C405" s="83" t="s">
        <v>558</v>
      </c>
      <c r="D405" s="165">
        <v>2</v>
      </c>
      <c r="E405" s="165">
        <v>1</v>
      </c>
      <c r="F405" s="165">
        <v>2.5</v>
      </c>
      <c r="G405" s="85" t="s">
        <v>546</v>
      </c>
      <c r="H405" s="112" t="s">
        <v>1006</v>
      </c>
      <c r="I405" s="84"/>
      <c r="J405" s="84"/>
      <c r="K405" s="84" t="s">
        <v>1072</v>
      </c>
      <c r="L405" s="84"/>
      <c r="M405" s="84"/>
      <c r="N405" s="84"/>
      <c r="O405" s="88" t="s">
        <v>876</v>
      </c>
      <c r="P405" s="70"/>
      <c r="Q405" s="70"/>
      <c r="R405" s="70"/>
      <c r="S405" s="70"/>
      <c r="T405" s="70"/>
      <c r="U405" s="70"/>
      <c r="V405" s="3"/>
      <c r="W405" s="3"/>
      <c r="X405" s="70"/>
      <c r="Y405" s="70"/>
      <c r="Z405" s="70"/>
      <c r="AA405" s="70"/>
      <c r="AB405" s="70"/>
      <c r="AC405" s="70"/>
      <c r="AD405" s="70"/>
      <c r="AG405" s="91"/>
    </row>
    <row r="406" spans="1:36" s="5" customFormat="1" ht="14.25" customHeight="1">
      <c r="A406" s="401">
        <v>195</v>
      </c>
      <c r="B406" s="185" t="s">
        <v>211</v>
      </c>
      <c r="C406" s="185" t="s">
        <v>559</v>
      </c>
      <c r="D406" s="225">
        <v>2</v>
      </c>
      <c r="E406" s="225">
        <v>1</v>
      </c>
      <c r="F406" s="225">
        <v>2.5</v>
      </c>
      <c r="G406" s="60" t="s">
        <v>1008</v>
      </c>
      <c r="H406" s="184" t="s">
        <v>1271</v>
      </c>
      <c r="I406" s="217" t="s">
        <v>1067</v>
      </c>
      <c r="J406" s="217"/>
      <c r="K406" s="217"/>
      <c r="L406" s="217"/>
      <c r="M406" s="217"/>
      <c r="N406" s="217"/>
      <c r="O406" s="252" t="s">
        <v>1396</v>
      </c>
      <c r="P406" s="252">
        <v>1</v>
      </c>
      <c r="Q406" s="370"/>
      <c r="R406" s="265">
        <v>99</v>
      </c>
      <c r="S406" s="251"/>
      <c r="T406" s="251"/>
      <c r="U406" s="251"/>
      <c r="V406" s="251"/>
      <c r="W406" s="251"/>
      <c r="X406" s="251"/>
      <c r="Y406" s="282"/>
      <c r="Z406" s="282"/>
      <c r="AA406" s="251"/>
      <c r="AB406" s="251"/>
      <c r="AC406" s="251"/>
      <c r="AD406" s="251"/>
      <c r="AE406" s="283"/>
      <c r="AF406" s="283"/>
      <c r="AG406" s="283"/>
      <c r="AH406" s="272"/>
      <c r="AI406" s="272"/>
      <c r="AJ406" s="284"/>
    </row>
    <row r="407" spans="1:36" s="5" customFormat="1" ht="24">
      <c r="A407" s="6">
        <v>199</v>
      </c>
      <c r="B407" s="112" t="s">
        <v>211</v>
      </c>
      <c r="C407" s="83" t="s">
        <v>559</v>
      </c>
      <c r="D407" s="165">
        <v>2</v>
      </c>
      <c r="E407" s="165">
        <v>1</v>
      </c>
      <c r="F407" s="165">
        <v>2.5</v>
      </c>
      <c r="G407" s="85" t="s">
        <v>1008</v>
      </c>
      <c r="H407" s="112" t="s">
        <v>1002</v>
      </c>
      <c r="I407" s="84"/>
      <c r="J407" s="84"/>
      <c r="K407" s="84"/>
      <c r="L407" s="84" t="s">
        <v>1072</v>
      </c>
      <c r="M407" s="84"/>
      <c r="N407" s="84"/>
      <c r="O407" s="88" t="s">
        <v>909</v>
      </c>
      <c r="P407" s="70"/>
      <c r="Q407" s="70"/>
      <c r="R407" s="70"/>
      <c r="S407" s="70"/>
      <c r="T407" s="70"/>
      <c r="U407" s="70"/>
      <c r="V407" s="3"/>
      <c r="W407" s="3"/>
      <c r="X407" s="70"/>
      <c r="Y407" s="70"/>
      <c r="Z407" s="70"/>
      <c r="AA407" s="70"/>
      <c r="AB407" s="70"/>
      <c r="AC407" s="70"/>
      <c r="AD407" s="70"/>
      <c r="AG407" s="92"/>
      <c r="AH407" s="93"/>
    </row>
    <row r="408" spans="1:36" s="5" customFormat="1" ht="14.25" customHeight="1">
      <c r="A408" s="401">
        <v>196</v>
      </c>
      <c r="B408" s="185" t="s">
        <v>1010</v>
      </c>
      <c r="C408" s="185" t="s">
        <v>560</v>
      </c>
      <c r="D408" s="225">
        <v>2</v>
      </c>
      <c r="E408" s="225">
        <v>1</v>
      </c>
      <c r="F408" s="225">
        <v>2.5</v>
      </c>
      <c r="G408" s="60" t="s">
        <v>549</v>
      </c>
      <c r="H408" s="184" t="s">
        <v>1394</v>
      </c>
      <c r="I408" s="217"/>
      <c r="J408" s="217"/>
      <c r="K408" s="217"/>
      <c r="L408" s="265"/>
      <c r="M408" s="217" t="s">
        <v>1070</v>
      </c>
      <c r="N408" s="217"/>
      <c r="O408" s="252" t="s">
        <v>968</v>
      </c>
      <c r="P408" s="305">
        <v>23</v>
      </c>
      <c r="Q408" s="370"/>
      <c r="R408" s="265">
        <v>134</v>
      </c>
      <c r="S408" s="251"/>
      <c r="T408" s="251"/>
      <c r="U408" s="251"/>
      <c r="V408" s="251"/>
      <c r="W408" s="251"/>
      <c r="X408" s="251"/>
      <c r="Y408" s="282"/>
      <c r="Z408" s="282"/>
      <c r="AA408" s="251"/>
      <c r="AB408" s="251"/>
      <c r="AC408" s="251"/>
      <c r="AD408" s="251"/>
      <c r="AE408" s="283"/>
      <c r="AF408" s="283"/>
      <c r="AG408" s="283"/>
      <c r="AH408" s="272"/>
      <c r="AI408" s="272"/>
      <c r="AJ408" s="283"/>
    </row>
    <row r="409" spans="1:36" s="5" customFormat="1" ht="14.25">
      <c r="A409" s="6">
        <v>200</v>
      </c>
      <c r="B409" s="112" t="s">
        <v>1010</v>
      </c>
      <c r="C409" s="83" t="s">
        <v>560</v>
      </c>
      <c r="D409" s="165">
        <v>2</v>
      </c>
      <c r="E409" s="165">
        <v>1</v>
      </c>
      <c r="F409" s="165">
        <v>2.5</v>
      </c>
      <c r="G409" s="85" t="s">
        <v>549</v>
      </c>
      <c r="H409" s="112" t="s">
        <v>1009</v>
      </c>
      <c r="I409" s="84"/>
      <c r="J409" s="84"/>
      <c r="K409" s="84"/>
      <c r="L409" s="6"/>
      <c r="M409" s="102" t="s">
        <v>1073</v>
      </c>
      <c r="N409" s="84"/>
      <c r="O409" s="88" t="s">
        <v>968</v>
      </c>
      <c r="P409" s="70"/>
      <c r="Q409" s="70"/>
      <c r="R409" s="70"/>
      <c r="S409" s="70"/>
      <c r="T409" s="70"/>
      <c r="U409" s="70"/>
      <c r="V409" s="3"/>
      <c r="W409" s="3"/>
      <c r="X409" s="70"/>
      <c r="Y409" s="70"/>
      <c r="Z409" s="70"/>
      <c r="AA409" s="70"/>
      <c r="AB409" s="70"/>
      <c r="AC409" s="70"/>
      <c r="AD409" s="70"/>
      <c r="AG409" s="91"/>
      <c r="AI409"/>
      <c r="AJ409"/>
    </row>
    <row r="410" spans="1:36" s="5" customFormat="1" ht="15.75">
      <c r="A410" s="401">
        <v>197</v>
      </c>
      <c r="B410" s="185" t="s">
        <v>215</v>
      </c>
      <c r="C410" s="185" t="s">
        <v>563</v>
      </c>
      <c r="D410" s="211">
        <v>2</v>
      </c>
      <c r="E410" s="211">
        <v>1</v>
      </c>
      <c r="F410" s="211">
        <v>2.5</v>
      </c>
      <c r="G410" s="60" t="s">
        <v>841</v>
      </c>
      <c r="H410" s="184" t="s">
        <v>1273</v>
      </c>
      <c r="I410" s="217"/>
      <c r="J410" s="217" t="s">
        <v>1067</v>
      </c>
      <c r="K410" s="217"/>
      <c r="L410" s="217"/>
      <c r="M410" s="217"/>
      <c r="N410" s="217"/>
      <c r="O410" s="386" t="s">
        <v>1321</v>
      </c>
      <c r="P410" s="386">
        <v>4</v>
      </c>
      <c r="Q410" s="426"/>
      <c r="R410" s="282">
        <v>2</v>
      </c>
      <c r="S410" s="251"/>
      <c r="T410" s="251"/>
      <c r="U410" s="251"/>
      <c r="V410" s="251"/>
      <c r="W410" s="251"/>
      <c r="X410" s="251"/>
      <c r="Y410" s="282"/>
      <c r="Z410" s="282"/>
      <c r="AA410" s="251"/>
      <c r="AB410" s="251"/>
      <c r="AC410" s="251"/>
      <c r="AD410" s="251"/>
      <c r="AE410" s="283"/>
      <c r="AF410" s="283"/>
      <c r="AG410" s="283"/>
      <c r="AH410" s="272"/>
      <c r="AI410" s="272"/>
      <c r="AJ410" s="283"/>
    </row>
    <row r="411" spans="1:36" s="5" customFormat="1" ht="14.25">
      <c r="A411" s="6">
        <v>201</v>
      </c>
      <c r="B411" s="112" t="s">
        <v>215</v>
      </c>
      <c r="C411" s="83" t="s">
        <v>563</v>
      </c>
      <c r="D411" s="165">
        <v>2</v>
      </c>
      <c r="E411" s="165">
        <v>1</v>
      </c>
      <c r="F411" s="165">
        <v>2.5</v>
      </c>
      <c r="G411" s="85" t="s">
        <v>841</v>
      </c>
      <c r="H411" s="112" t="s">
        <v>1015</v>
      </c>
      <c r="I411" s="59"/>
      <c r="J411" s="59"/>
      <c r="K411" s="59" t="s">
        <v>1070</v>
      </c>
      <c r="L411" s="59"/>
      <c r="M411" s="59"/>
      <c r="N411" s="59"/>
      <c r="O411" s="114"/>
      <c r="P411" s="70"/>
      <c r="Q411" s="70"/>
      <c r="R411" s="70"/>
      <c r="S411" s="70"/>
      <c r="T411" s="70"/>
      <c r="U411" s="70"/>
      <c r="V411" s="3"/>
      <c r="W411" s="3"/>
      <c r="X411" s="70"/>
      <c r="Y411" s="70"/>
      <c r="Z411" s="70"/>
      <c r="AA411" s="70"/>
      <c r="AB411" s="70"/>
      <c r="AC411" s="70"/>
      <c r="AD411" s="70"/>
      <c r="AG411" s="91"/>
    </row>
    <row r="412" spans="1:36" s="5" customFormat="1" ht="14.25">
      <c r="A412" s="6">
        <v>202</v>
      </c>
      <c r="B412" s="143" t="s">
        <v>1172</v>
      </c>
      <c r="C412" s="674" t="s">
        <v>1173</v>
      </c>
      <c r="D412" s="144">
        <v>2</v>
      </c>
      <c r="E412" s="144">
        <v>1</v>
      </c>
      <c r="F412" s="144">
        <v>2.5</v>
      </c>
      <c r="G412" s="21" t="s">
        <v>1045</v>
      </c>
      <c r="H412" s="49" t="s">
        <v>1174</v>
      </c>
      <c r="I412" s="21"/>
      <c r="J412" s="21"/>
      <c r="K412" s="51"/>
      <c r="L412" s="21"/>
      <c r="M412" s="21"/>
      <c r="N412" s="51" t="s">
        <v>1072</v>
      </c>
      <c r="O412" s="95"/>
      <c r="P412" s="143"/>
      <c r="Q412" s="143"/>
      <c r="R412" s="143"/>
      <c r="S412" s="143"/>
      <c r="T412" s="143"/>
      <c r="U412" s="143"/>
      <c r="V412" s="4"/>
      <c r="W412" s="4"/>
      <c r="X412" s="143"/>
      <c r="Y412" s="143"/>
      <c r="Z412" s="143"/>
      <c r="AA412" s="143"/>
      <c r="AB412" s="143"/>
      <c r="AC412" s="143"/>
      <c r="AD412" s="143"/>
      <c r="AG412" s="91"/>
      <c r="AI412"/>
      <c r="AJ412"/>
    </row>
    <row r="413" spans="1:36" s="5" customFormat="1" ht="24">
      <c r="A413" s="6">
        <v>203</v>
      </c>
      <c r="B413" s="112" t="s">
        <v>1056</v>
      </c>
      <c r="C413" s="83" t="s">
        <v>1055</v>
      </c>
      <c r="D413" s="165">
        <v>2</v>
      </c>
      <c r="E413" s="165">
        <v>1</v>
      </c>
      <c r="F413" s="165">
        <v>2.5</v>
      </c>
      <c r="G413" s="85" t="s">
        <v>1054</v>
      </c>
      <c r="H413" s="176" t="s">
        <v>1053</v>
      </c>
      <c r="I413" s="84"/>
      <c r="J413" s="84" t="s">
        <v>1070</v>
      </c>
      <c r="K413" s="84"/>
      <c r="L413" s="84"/>
      <c r="M413" s="84"/>
      <c r="N413" s="84"/>
      <c r="O413" s="88" t="s">
        <v>968</v>
      </c>
      <c r="P413" s="70"/>
      <c r="Q413" s="70"/>
      <c r="R413" s="70"/>
      <c r="S413" s="70"/>
      <c r="T413" s="70"/>
      <c r="U413" s="70"/>
      <c r="V413" s="3"/>
      <c r="W413" s="3"/>
      <c r="X413" s="70"/>
      <c r="Y413" s="70"/>
      <c r="Z413" s="70"/>
      <c r="AA413" s="70"/>
      <c r="AB413" s="70"/>
      <c r="AC413" s="70"/>
      <c r="AD413" s="70"/>
      <c r="AG413" s="91"/>
    </row>
    <row r="414" spans="1:36" s="5" customFormat="1" ht="15.75" customHeight="1">
      <c r="A414" s="401">
        <v>198</v>
      </c>
      <c r="B414" s="185" t="s">
        <v>216</v>
      </c>
      <c r="C414" s="185" t="s">
        <v>564</v>
      </c>
      <c r="D414" s="225">
        <v>2</v>
      </c>
      <c r="E414" s="225">
        <v>1</v>
      </c>
      <c r="F414" s="225">
        <v>2.5</v>
      </c>
      <c r="G414" s="60" t="s">
        <v>562</v>
      </c>
      <c r="H414" s="184" t="s">
        <v>1016</v>
      </c>
      <c r="I414" s="366" t="s">
        <v>1065</v>
      </c>
      <c r="J414" s="217"/>
      <c r="K414" s="217"/>
      <c r="L414" s="217"/>
      <c r="M414" s="217"/>
      <c r="N414" s="217"/>
      <c r="O414" s="386" t="s">
        <v>1327</v>
      </c>
      <c r="P414" s="386">
        <v>1</v>
      </c>
      <c r="Q414" s="426"/>
      <c r="R414" s="282">
        <v>19</v>
      </c>
      <c r="S414" s="251"/>
      <c r="T414" s="251"/>
      <c r="U414" s="251"/>
      <c r="V414" s="251"/>
      <c r="W414" s="251"/>
      <c r="X414" s="251"/>
      <c r="Y414" s="282"/>
      <c r="Z414" s="282"/>
      <c r="AA414" s="251"/>
      <c r="AB414" s="251"/>
      <c r="AC414" s="251"/>
      <c r="AD414" s="251"/>
      <c r="AE414" s="283"/>
      <c r="AF414" s="283"/>
      <c r="AG414" s="283"/>
      <c r="AH414" s="272"/>
      <c r="AI414" s="272"/>
      <c r="AJ414" s="356"/>
    </row>
    <row r="415" spans="1:36" s="5" customFormat="1" ht="14.25">
      <c r="A415" s="6">
        <v>204</v>
      </c>
      <c r="B415" s="112" t="s">
        <v>216</v>
      </c>
      <c r="C415" s="83" t="s">
        <v>564</v>
      </c>
      <c r="D415" s="165">
        <v>2</v>
      </c>
      <c r="E415" s="165">
        <v>1</v>
      </c>
      <c r="F415" s="165">
        <v>2.5</v>
      </c>
      <c r="G415" s="85" t="s">
        <v>562</v>
      </c>
      <c r="H415" s="112" t="s">
        <v>1016</v>
      </c>
      <c r="I415" s="59"/>
      <c r="J415" s="59"/>
      <c r="K415" s="59"/>
      <c r="L415" s="59" t="s">
        <v>1069</v>
      </c>
      <c r="M415" s="59"/>
      <c r="N415" s="59"/>
      <c r="O415" s="114"/>
      <c r="P415" s="70"/>
      <c r="Q415" s="70"/>
      <c r="R415" s="70"/>
      <c r="S415" s="70"/>
      <c r="T415" s="70"/>
      <c r="U415" s="70"/>
      <c r="V415" s="3"/>
      <c r="W415" s="3"/>
      <c r="X415" s="70"/>
      <c r="Y415" s="70"/>
      <c r="Z415" s="70"/>
      <c r="AA415" s="70"/>
      <c r="AB415" s="70"/>
      <c r="AC415" s="70"/>
      <c r="AD415" s="70"/>
      <c r="AG415" s="179"/>
    </row>
    <row r="416" spans="1:36" s="5" customFormat="1" ht="14.25" customHeight="1">
      <c r="A416" s="401">
        <v>199</v>
      </c>
      <c r="B416" s="241" t="s">
        <v>204</v>
      </c>
      <c r="C416" s="185" t="s">
        <v>552</v>
      </c>
      <c r="D416" s="225">
        <v>2</v>
      </c>
      <c r="E416" s="225">
        <v>2</v>
      </c>
      <c r="F416" s="225">
        <v>3</v>
      </c>
      <c r="G416" s="60" t="s">
        <v>554</v>
      </c>
      <c r="H416" s="184" t="s">
        <v>999</v>
      </c>
      <c r="I416" s="217"/>
      <c r="J416" s="217"/>
      <c r="K416" s="217"/>
      <c r="L416" s="217"/>
      <c r="M416" s="217"/>
      <c r="N416" s="217" t="s">
        <v>1070</v>
      </c>
      <c r="O416" s="386" t="s">
        <v>1327</v>
      </c>
      <c r="P416" s="252">
        <v>27</v>
      </c>
      <c r="Q416" s="426"/>
      <c r="R416" s="282">
        <v>30</v>
      </c>
      <c r="S416" s="251"/>
      <c r="T416" s="251"/>
      <c r="U416" s="251"/>
      <c r="V416" s="251"/>
      <c r="W416" s="251"/>
      <c r="X416" s="251"/>
      <c r="Y416" s="282"/>
      <c r="Z416" s="282"/>
      <c r="AA416" s="251"/>
      <c r="AB416" s="251"/>
      <c r="AC416" s="251"/>
      <c r="AD416" s="251"/>
      <c r="AE416" s="283"/>
      <c r="AF416" s="283"/>
      <c r="AG416" s="283"/>
      <c r="AH416" s="272"/>
      <c r="AI416" s="272"/>
      <c r="AJ416" s="466"/>
    </row>
    <row r="417" spans="1:36" s="5" customFormat="1" ht="14.25">
      <c r="A417" s="6">
        <v>205</v>
      </c>
      <c r="B417" s="112" t="s">
        <v>204</v>
      </c>
      <c r="C417" s="83" t="s">
        <v>552</v>
      </c>
      <c r="D417" s="165">
        <v>2</v>
      </c>
      <c r="E417" s="165">
        <v>2</v>
      </c>
      <c r="F417" s="165">
        <v>3</v>
      </c>
      <c r="G417" s="85" t="s">
        <v>554</v>
      </c>
      <c r="H417" s="112" t="s">
        <v>999</v>
      </c>
      <c r="I417" s="59"/>
      <c r="J417" s="59"/>
      <c r="K417" s="59"/>
      <c r="L417" s="59"/>
      <c r="M417" s="59" t="s">
        <v>1068</v>
      </c>
      <c r="N417" s="59"/>
      <c r="O417" s="114"/>
      <c r="P417" s="70"/>
      <c r="Q417" s="70"/>
      <c r="R417" s="70"/>
      <c r="S417" s="70"/>
      <c r="T417" s="70"/>
      <c r="U417" s="70"/>
      <c r="V417" s="3"/>
      <c r="W417" s="3"/>
      <c r="X417" s="70"/>
      <c r="Y417" s="70"/>
      <c r="Z417" s="70"/>
      <c r="AA417" s="70"/>
      <c r="AB417" s="70"/>
      <c r="AC417" s="70"/>
      <c r="AD417" s="70"/>
      <c r="AG417" s="179"/>
    </row>
    <row r="418" spans="1:36" s="5" customFormat="1" ht="15.75">
      <c r="A418" s="401">
        <v>200</v>
      </c>
      <c r="B418" s="185" t="s">
        <v>1046</v>
      </c>
      <c r="C418" s="185" t="s">
        <v>1045</v>
      </c>
      <c r="D418" s="211">
        <v>2</v>
      </c>
      <c r="E418" s="211">
        <v>1</v>
      </c>
      <c r="F418" s="211">
        <v>2.5</v>
      </c>
      <c r="G418" s="60" t="s">
        <v>554</v>
      </c>
      <c r="H418" s="184" t="s">
        <v>999</v>
      </c>
      <c r="I418" s="217"/>
      <c r="J418" s="217"/>
      <c r="K418" s="217"/>
      <c r="L418" s="217"/>
      <c r="M418" s="217" t="s">
        <v>1067</v>
      </c>
      <c r="N418" s="217"/>
      <c r="O418" s="252" t="s">
        <v>968</v>
      </c>
      <c r="P418" s="382">
        <v>20</v>
      </c>
      <c r="Q418" s="370"/>
      <c r="R418" s="265">
        <v>49</v>
      </c>
      <c r="S418" s="251"/>
      <c r="T418" s="251"/>
      <c r="U418" s="251"/>
      <c r="V418" s="251"/>
      <c r="W418" s="251"/>
      <c r="X418" s="251"/>
      <c r="Y418" s="282"/>
      <c r="Z418" s="282"/>
      <c r="AA418" s="251"/>
      <c r="AB418" s="251"/>
      <c r="AC418" s="251"/>
      <c r="AD418" s="251"/>
      <c r="AE418" s="283"/>
      <c r="AF418" s="283"/>
      <c r="AG418" s="283"/>
      <c r="AH418" s="272"/>
      <c r="AI418" s="272"/>
      <c r="AJ418" s="284"/>
    </row>
    <row r="419" spans="1:36" s="5" customFormat="1">
      <c r="A419" s="6">
        <v>206</v>
      </c>
      <c r="B419" s="112" t="s">
        <v>1046</v>
      </c>
      <c r="C419" s="83" t="s">
        <v>1045</v>
      </c>
      <c r="D419" s="165">
        <v>2</v>
      </c>
      <c r="E419" s="165">
        <v>1</v>
      </c>
      <c r="F419" s="165">
        <v>2.5</v>
      </c>
      <c r="G419" s="85" t="s">
        <v>554</v>
      </c>
      <c r="H419" s="176" t="s">
        <v>1044</v>
      </c>
      <c r="I419" s="84"/>
      <c r="J419" s="84"/>
      <c r="K419" s="84" t="s">
        <v>1067</v>
      </c>
      <c r="L419" s="84"/>
      <c r="M419" s="84"/>
      <c r="N419" s="84"/>
      <c r="O419" s="88" t="s">
        <v>909</v>
      </c>
      <c r="P419" s="70"/>
      <c r="Q419" s="70"/>
      <c r="R419" s="70"/>
      <c r="S419" s="70"/>
      <c r="T419" s="70"/>
      <c r="U419" s="70"/>
      <c r="V419" s="3"/>
      <c r="W419" s="3"/>
      <c r="X419" s="70"/>
      <c r="Y419" s="70"/>
      <c r="Z419" s="70"/>
      <c r="AA419" s="70"/>
      <c r="AB419" s="70"/>
      <c r="AC419" s="70"/>
      <c r="AD419" s="70"/>
      <c r="AG419" s="92"/>
      <c r="AH419" s="93"/>
    </row>
    <row r="420" spans="1:36" s="5" customFormat="1" ht="14.25" customHeight="1">
      <c r="A420" s="401">
        <v>201</v>
      </c>
      <c r="B420" s="185" t="s">
        <v>222</v>
      </c>
      <c r="C420" s="185" t="s">
        <v>570</v>
      </c>
      <c r="D420" s="225">
        <v>2</v>
      </c>
      <c r="E420" s="225">
        <v>2</v>
      </c>
      <c r="F420" s="225">
        <v>3</v>
      </c>
      <c r="G420" s="60" t="s">
        <v>548</v>
      </c>
      <c r="H420" s="184" t="s">
        <v>1240</v>
      </c>
      <c r="I420" s="217"/>
      <c r="J420" s="217" t="s">
        <v>1067</v>
      </c>
      <c r="K420" s="217"/>
      <c r="L420" s="217"/>
      <c r="M420" s="217"/>
      <c r="N420" s="217"/>
      <c r="O420" s="386" t="s">
        <v>1327</v>
      </c>
      <c r="P420" s="386">
        <v>4</v>
      </c>
      <c r="Q420" s="370"/>
      <c r="R420" s="265">
        <v>21</v>
      </c>
      <c r="S420" s="251"/>
      <c r="T420" s="251"/>
      <c r="U420" s="251"/>
      <c r="V420" s="251"/>
      <c r="W420" s="251"/>
      <c r="X420" s="251"/>
      <c r="Y420" s="282"/>
      <c r="Z420" s="282"/>
      <c r="AA420" s="251"/>
      <c r="AB420" s="251"/>
      <c r="AC420" s="251"/>
      <c r="AD420" s="251"/>
      <c r="AE420" s="272"/>
      <c r="AF420" s="272"/>
      <c r="AG420" s="272"/>
      <c r="AH420" s="272"/>
      <c r="AI420" s="272"/>
      <c r="AJ420" s="283"/>
    </row>
    <row r="421" spans="1:36" s="5" customFormat="1" ht="14.25">
      <c r="A421" s="6">
        <v>207</v>
      </c>
      <c r="B421" s="112" t="s">
        <v>222</v>
      </c>
      <c r="C421" s="83" t="s">
        <v>570</v>
      </c>
      <c r="D421" s="165">
        <v>2</v>
      </c>
      <c r="E421" s="165">
        <v>2</v>
      </c>
      <c r="F421" s="165">
        <v>3</v>
      </c>
      <c r="G421" s="85" t="s">
        <v>548</v>
      </c>
      <c r="H421" s="176" t="s">
        <v>1175</v>
      </c>
      <c r="I421" s="84"/>
      <c r="J421" s="84" t="s">
        <v>1065</v>
      </c>
      <c r="K421" s="84"/>
      <c r="L421" s="84"/>
      <c r="M421" s="84"/>
      <c r="N421" s="84"/>
      <c r="O421" s="88" t="s">
        <v>968</v>
      </c>
      <c r="P421" s="70"/>
      <c r="Q421" s="70"/>
      <c r="R421" s="70"/>
      <c r="S421" s="70"/>
      <c r="T421" s="70"/>
      <c r="U421" s="70"/>
      <c r="V421" s="3"/>
      <c r="W421" s="3"/>
      <c r="X421" s="70"/>
      <c r="Y421" s="70"/>
      <c r="Z421" s="70"/>
      <c r="AA421" s="70"/>
      <c r="AB421" s="70"/>
      <c r="AC421" s="70"/>
      <c r="AD421" s="70"/>
      <c r="AG421" s="91"/>
    </row>
    <row r="422" spans="1:36" s="5" customFormat="1" ht="15.75">
      <c r="A422" s="401">
        <v>202</v>
      </c>
      <c r="B422" s="185" t="s">
        <v>214</v>
      </c>
      <c r="C422" s="185" t="s">
        <v>562</v>
      </c>
      <c r="D422" s="211">
        <v>2</v>
      </c>
      <c r="E422" s="211">
        <v>1</v>
      </c>
      <c r="F422" s="211">
        <v>2.5</v>
      </c>
      <c r="G422" s="60" t="s">
        <v>551</v>
      </c>
      <c r="H422" s="184" t="s">
        <v>1272</v>
      </c>
      <c r="I422" s="217"/>
      <c r="J422" s="217"/>
      <c r="K422" s="217"/>
      <c r="L422" s="217"/>
      <c r="M422" s="217"/>
      <c r="N422" s="217" t="s">
        <v>1067</v>
      </c>
      <c r="O422" s="386" t="s">
        <v>1327</v>
      </c>
      <c r="P422" s="386">
        <v>29</v>
      </c>
      <c r="Q422" s="370"/>
      <c r="R422" s="265">
        <v>6</v>
      </c>
      <c r="S422" s="251"/>
      <c r="T422" s="251"/>
      <c r="U422" s="251"/>
      <c r="V422" s="251"/>
      <c r="W422" s="251"/>
      <c r="X422" s="251"/>
      <c r="Y422" s="282"/>
      <c r="Z422" s="282"/>
      <c r="AA422" s="251"/>
      <c r="AB422" s="251"/>
      <c r="AC422" s="251"/>
      <c r="AD422" s="251"/>
      <c r="AE422" s="272"/>
      <c r="AF422" s="272"/>
      <c r="AG422" s="272"/>
      <c r="AH422" s="272"/>
      <c r="AI422" s="272"/>
      <c r="AJ422" s="283"/>
    </row>
    <row r="423" spans="1:36" s="5" customFormat="1" ht="14.25">
      <c r="A423" s="6">
        <v>208</v>
      </c>
      <c r="B423" s="112" t="s">
        <v>214</v>
      </c>
      <c r="C423" s="83" t="s">
        <v>562</v>
      </c>
      <c r="D423" s="165">
        <v>2</v>
      </c>
      <c r="E423" s="165">
        <v>1</v>
      </c>
      <c r="F423" s="165">
        <v>2.5</v>
      </c>
      <c r="G423" s="85" t="s">
        <v>551</v>
      </c>
      <c r="H423" s="58" t="s">
        <v>1014</v>
      </c>
      <c r="I423" s="84"/>
      <c r="J423" s="84"/>
      <c r="K423" s="84"/>
      <c r="L423" s="84" t="s">
        <v>1065</v>
      </c>
      <c r="M423" s="84"/>
      <c r="N423" s="84"/>
      <c r="O423" s="88" t="s">
        <v>879</v>
      </c>
      <c r="P423" s="70"/>
      <c r="Q423" s="70"/>
      <c r="R423" s="70"/>
      <c r="S423" s="70"/>
      <c r="T423" s="70"/>
      <c r="U423" s="70"/>
      <c r="V423" s="3"/>
      <c r="W423" s="3"/>
      <c r="X423" s="70"/>
      <c r="Y423" s="70"/>
      <c r="Z423" s="70"/>
      <c r="AA423" s="70"/>
      <c r="AB423" s="70"/>
      <c r="AC423" s="70"/>
      <c r="AD423" s="70"/>
      <c r="AG423" s="91"/>
      <c r="AI423"/>
      <c r="AJ423"/>
    </row>
    <row r="424" spans="1:36" s="5" customFormat="1" ht="15.75">
      <c r="A424" s="401">
        <v>203</v>
      </c>
      <c r="B424" s="185" t="s">
        <v>227</v>
      </c>
      <c r="C424" s="185" t="s">
        <v>575</v>
      </c>
      <c r="D424" s="211">
        <v>3</v>
      </c>
      <c r="E424" s="211">
        <v>2</v>
      </c>
      <c r="F424" s="211">
        <v>4</v>
      </c>
      <c r="G424" s="60" t="s">
        <v>574</v>
      </c>
      <c r="H424" s="260" t="s">
        <v>1181</v>
      </c>
      <c r="I424" s="217"/>
      <c r="J424" s="217" t="s">
        <v>1180</v>
      </c>
      <c r="K424" s="217"/>
      <c r="L424" s="217"/>
      <c r="M424" s="217"/>
      <c r="N424" s="217"/>
      <c r="O424" s="252" t="s">
        <v>1420</v>
      </c>
      <c r="P424" s="252">
        <v>7</v>
      </c>
      <c r="Q424" s="370"/>
      <c r="R424" s="265">
        <v>168</v>
      </c>
      <c r="S424" s="251"/>
      <c r="T424" s="251"/>
      <c r="U424" s="251"/>
      <c r="V424" s="251"/>
      <c r="W424" s="251"/>
      <c r="X424" s="251"/>
      <c r="Y424" s="282"/>
      <c r="Z424" s="282"/>
      <c r="AA424" s="251"/>
      <c r="AB424" s="251"/>
      <c r="AC424" s="251"/>
      <c r="AD424" s="251"/>
      <c r="AE424" s="283"/>
      <c r="AF424" s="283"/>
      <c r="AG424" s="283"/>
      <c r="AH424" s="272"/>
      <c r="AI424" s="272"/>
      <c r="AJ424" s="283"/>
    </row>
    <row r="425" spans="1:36" s="5" customFormat="1" ht="14.25">
      <c r="A425" s="6">
        <v>209</v>
      </c>
      <c r="B425" s="112" t="s">
        <v>227</v>
      </c>
      <c r="C425" s="83" t="s">
        <v>575</v>
      </c>
      <c r="D425" s="165">
        <v>3</v>
      </c>
      <c r="E425" s="165">
        <v>2</v>
      </c>
      <c r="F425" s="165">
        <v>4</v>
      </c>
      <c r="G425" s="85" t="s">
        <v>574</v>
      </c>
      <c r="H425" s="112" t="s">
        <v>1176</v>
      </c>
      <c r="I425" s="84"/>
      <c r="J425" s="84"/>
      <c r="K425" s="84" t="s">
        <v>1073</v>
      </c>
      <c r="L425" s="84"/>
      <c r="M425" s="84"/>
      <c r="N425" s="84"/>
      <c r="O425" s="88" t="s">
        <v>871</v>
      </c>
      <c r="P425" s="70"/>
      <c r="Q425" s="70"/>
      <c r="R425" s="70"/>
      <c r="S425" s="70"/>
      <c r="T425" s="70"/>
      <c r="U425" s="70"/>
      <c r="V425" s="3"/>
      <c r="W425" s="3"/>
      <c r="X425" s="70"/>
      <c r="Y425" s="70"/>
      <c r="Z425" s="70"/>
      <c r="AA425" s="70"/>
      <c r="AB425" s="70"/>
      <c r="AC425" s="70"/>
      <c r="AD425" s="70"/>
      <c r="AG425" s="91"/>
      <c r="AI425"/>
      <c r="AJ425"/>
    </row>
    <row r="426" spans="1:36" s="5" customFormat="1" ht="15.75">
      <c r="A426" s="401">
        <v>204</v>
      </c>
      <c r="B426" s="185" t="s">
        <v>1025</v>
      </c>
      <c r="C426" s="185" t="s">
        <v>576</v>
      </c>
      <c r="D426" s="211">
        <v>2</v>
      </c>
      <c r="E426" s="211">
        <v>2</v>
      </c>
      <c r="F426" s="211">
        <v>3</v>
      </c>
      <c r="G426" s="60" t="s">
        <v>575</v>
      </c>
      <c r="H426" s="184" t="s">
        <v>1278</v>
      </c>
      <c r="I426" s="217"/>
      <c r="J426" s="217"/>
      <c r="K426" s="217"/>
      <c r="L426" s="217"/>
      <c r="M426" s="217" t="s">
        <v>1068</v>
      </c>
      <c r="N426" s="217"/>
      <c r="O426" s="252" t="s">
        <v>1140</v>
      </c>
      <c r="P426" s="386">
        <v>21</v>
      </c>
      <c r="Q426" s="370"/>
      <c r="R426" s="265">
        <v>148</v>
      </c>
      <c r="S426" s="251"/>
      <c r="T426" s="251"/>
      <c r="U426" s="251"/>
      <c r="V426" s="251"/>
      <c r="W426" s="251"/>
      <c r="X426" s="251"/>
      <c r="Y426" s="282"/>
      <c r="Z426" s="282"/>
      <c r="AA426" s="251"/>
      <c r="AB426" s="251"/>
      <c r="AC426" s="251"/>
      <c r="AD426" s="251"/>
      <c r="AE426" s="283"/>
      <c r="AF426" s="272"/>
      <c r="AG426" s="272"/>
      <c r="AH426" s="272"/>
      <c r="AI426" s="272"/>
      <c r="AJ426" s="283"/>
    </row>
    <row r="427" spans="1:36" s="5" customFormat="1" ht="14.25">
      <c r="A427" s="6">
        <v>210</v>
      </c>
      <c r="B427" s="112" t="s">
        <v>1025</v>
      </c>
      <c r="C427" s="83" t="s">
        <v>576</v>
      </c>
      <c r="D427" s="165">
        <v>2</v>
      </c>
      <c r="E427" s="165">
        <v>2</v>
      </c>
      <c r="F427" s="165">
        <v>3</v>
      </c>
      <c r="G427" s="85" t="s">
        <v>575</v>
      </c>
      <c r="H427" s="112" t="s">
        <v>1024</v>
      </c>
      <c r="I427" s="84" t="s">
        <v>1065</v>
      </c>
      <c r="J427" s="84"/>
      <c r="K427" s="84"/>
      <c r="L427" s="84"/>
      <c r="M427" s="84"/>
      <c r="N427" s="84"/>
      <c r="O427" s="88" t="s">
        <v>968</v>
      </c>
      <c r="P427" s="70"/>
      <c r="Q427" s="70"/>
      <c r="R427" s="70"/>
      <c r="S427" s="70"/>
      <c r="T427" s="70"/>
      <c r="U427" s="70"/>
      <c r="V427" s="3"/>
      <c r="W427" s="3"/>
      <c r="X427" s="70"/>
      <c r="Y427" s="70"/>
      <c r="Z427" s="70"/>
      <c r="AA427" s="70"/>
      <c r="AB427" s="70"/>
      <c r="AC427" s="70"/>
      <c r="AD427" s="70"/>
      <c r="AG427" s="91"/>
    </row>
    <row r="428" spans="1:36" s="5" customFormat="1" ht="15.75">
      <c r="A428" s="401">
        <v>205</v>
      </c>
      <c r="B428" s="185" t="s">
        <v>229</v>
      </c>
      <c r="C428" s="185" t="s">
        <v>577</v>
      </c>
      <c r="D428" s="211">
        <v>3</v>
      </c>
      <c r="E428" s="211">
        <v>2</v>
      </c>
      <c r="F428" s="211">
        <v>4</v>
      </c>
      <c r="G428" s="60" t="s">
        <v>575</v>
      </c>
      <c r="H428" s="184" t="s">
        <v>1279</v>
      </c>
      <c r="I428" s="217"/>
      <c r="J428" s="217"/>
      <c r="K428" s="217" t="s">
        <v>1069</v>
      </c>
      <c r="L428" s="217"/>
      <c r="M428" s="217"/>
      <c r="N428" s="217"/>
      <c r="O428" s="252" t="s">
        <v>1140</v>
      </c>
      <c r="P428" s="250">
        <v>10</v>
      </c>
      <c r="Q428" s="370"/>
      <c r="R428" s="265">
        <v>92</v>
      </c>
      <c r="S428" s="251"/>
      <c r="T428" s="251"/>
      <c r="U428" s="251"/>
      <c r="V428" s="251"/>
      <c r="W428" s="251"/>
      <c r="X428" s="251"/>
      <c r="Y428" s="282"/>
      <c r="Z428" s="282"/>
      <c r="AA428" s="251"/>
      <c r="AB428" s="251"/>
      <c r="AC428" s="251"/>
      <c r="AD428" s="251"/>
      <c r="AE428" s="283"/>
      <c r="AF428" s="272"/>
      <c r="AG428" s="272"/>
      <c r="AH428" s="272"/>
      <c r="AI428" s="272"/>
      <c r="AJ428" s="283"/>
    </row>
    <row r="429" spans="1:36" s="5" customFormat="1" ht="24">
      <c r="A429" s="6">
        <v>211</v>
      </c>
      <c r="B429" s="112" t="s">
        <v>229</v>
      </c>
      <c r="C429" s="83" t="s">
        <v>577</v>
      </c>
      <c r="D429" s="165">
        <v>3</v>
      </c>
      <c r="E429" s="165">
        <v>2</v>
      </c>
      <c r="F429" s="165">
        <v>4</v>
      </c>
      <c r="G429" s="85" t="s">
        <v>575</v>
      </c>
      <c r="H429" s="112" t="s">
        <v>1026</v>
      </c>
      <c r="I429" s="84"/>
      <c r="J429" s="84"/>
      <c r="K429" s="84"/>
      <c r="L429" s="84"/>
      <c r="M429" s="84" t="s">
        <v>1066</v>
      </c>
      <c r="N429" s="84"/>
      <c r="O429" s="88" t="s">
        <v>879</v>
      </c>
      <c r="P429" s="70"/>
      <c r="Q429" s="70"/>
      <c r="R429" s="70"/>
      <c r="S429" s="70"/>
      <c r="T429" s="70"/>
      <c r="U429" s="70"/>
      <c r="V429" s="3"/>
      <c r="W429" s="3"/>
      <c r="X429" s="70"/>
      <c r="Y429" s="70"/>
      <c r="Z429" s="70"/>
      <c r="AA429" s="70"/>
      <c r="AB429" s="70"/>
      <c r="AC429" s="70"/>
      <c r="AD429" s="70"/>
      <c r="AG429" s="91"/>
      <c r="AI429"/>
      <c r="AJ429"/>
    </row>
    <row r="430" spans="1:36" s="5" customFormat="1" ht="14.25" customHeight="1">
      <c r="A430" s="401">
        <v>206</v>
      </c>
      <c r="B430" s="185" t="s">
        <v>241</v>
      </c>
      <c r="C430" s="185" t="s">
        <v>589</v>
      </c>
      <c r="D430" s="225">
        <v>3</v>
      </c>
      <c r="E430" s="225">
        <v>2</v>
      </c>
      <c r="F430" s="225">
        <v>4</v>
      </c>
      <c r="G430" s="60" t="s">
        <v>575</v>
      </c>
      <c r="H430" s="240" t="s">
        <v>1033</v>
      </c>
      <c r="I430" s="217"/>
      <c r="J430" s="217"/>
      <c r="K430" s="217"/>
      <c r="L430" s="217"/>
      <c r="M430" s="217" t="s">
        <v>1180</v>
      </c>
      <c r="N430" s="217"/>
      <c r="O430" s="386" t="s">
        <v>1322</v>
      </c>
      <c r="P430" s="386">
        <v>24</v>
      </c>
      <c r="Q430" s="370"/>
      <c r="R430" s="265">
        <v>1</v>
      </c>
      <c r="S430" s="212"/>
      <c r="T430" s="212"/>
      <c r="U430" s="212"/>
      <c r="V430" s="212"/>
      <c r="W430" s="212"/>
      <c r="X430" s="212"/>
      <c r="Y430" s="215"/>
      <c r="Z430" s="215"/>
      <c r="AA430" s="212"/>
      <c r="AB430" s="212"/>
      <c r="AC430" s="212"/>
      <c r="AD430" s="212"/>
      <c r="AE430" s="220"/>
      <c r="AF430" s="221"/>
      <c r="AG430" s="221"/>
      <c r="AH430" s="221"/>
      <c r="AI430" s="221"/>
      <c r="AJ430" s="220"/>
    </row>
    <row r="431" spans="1:36" s="5" customFormat="1" ht="14.25">
      <c r="A431" s="6">
        <v>212</v>
      </c>
      <c r="B431" s="112" t="s">
        <v>241</v>
      </c>
      <c r="C431" s="83" t="s">
        <v>589</v>
      </c>
      <c r="D431" s="165">
        <v>3</v>
      </c>
      <c r="E431" s="165">
        <v>2</v>
      </c>
      <c r="F431" s="165">
        <v>4</v>
      </c>
      <c r="G431" s="85" t="s">
        <v>575</v>
      </c>
      <c r="H431" s="176" t="s">
        <v>1033</v>
      </c>
      <c r="I431" s="84"/>
      <c r="J431" s="84"/>
      <c r="K431" s="84" t="s">
        <v>1065</v>
      </c>
      <c r="L431" s="84"/>
      <c r="M431" s="84"/>
      <c r="N431" s="84"/>
      <c r="O431" s="88" t="s">
        <v>909</v>
      </c>
      <c r="P431" s="70"/>
      <c r="Q431" s="70"/>
      <c r="R431" s="70"/>
      <c r="S431" s="70"/>
      <c r="T431" s="70"/>
      <c r="U431" s="70"/>
      <c r="V431" s="3"/>
      <c r="W431" s="3"/>
      <c r="X431" s="70"/>
      <c r="Y431" s="70"/>
      <c r="Z431" s="70"/>
      <c r="AA431" s="70"/>
      <c r="AB431" s="70"/>
      <c r="AC431" s="70"/>
      <c r="AD431" s="70"/>
      <c r="AG431" s="91"/>
      <c r="AI431"/>
      <c r="AJ431"/>
    </row>
    <row r="432" spans="1:36" s="5" customFormat="1" ht="22.5">
      <c r="A432" s="401">
        <v>207</v>
      </c>
      <c r="B432" s="241" t="s">
        <v>1013</v>
      </c>
      <c r="C432" s="185" t="s">
        <v>561</v>
      </c>
      <c r="D432" s="211">
        <v>1.5</v>
      </c>
      <c r="E432" s="211">
        <v>1</v>
      </c>
      <c r="F432" s="211">
        <v>2</v>
      </c>
      <c r="G432" s="60" t="s">
        <v>1012</v>
      </c>
      <c r="H432" s="301" t="s">
        <v>1011</v>
      </c>
      <c r="I432" s="217"/>
      <c r="J432" s="217"/>
      <c r="K432" s="217"/>
      <c r="L432" s="217"/>
      <c r="M432" s="282"/>
      <c r="N432" s="217" t="s">
        <v>1068</v>
      </c>
      <c r="O432" s="386" t="s">
        <v>1327</v>
      </c>
      <c r="P432" s="386">
        <v>25</v>
      </c>
      <c r="Q432" s="370"/>
      <c r="R432" s="265">
        <v>88</v>
      </c>
      <c r="S432" s="251"/>
      <c r="T432" s="251"/>
      <c r="U432" s="251"/>
      <c r="V432" s="251"/>
      <c r="W432" s="251"/>
      <c r="X432" s="251"/>
      <c r="Y432" s="282"/>
      <c r="Z432" s="282"/>
      <c r="AA432" s="251"/>
      <c r="AB432" s="251"/>
      <c r="AC432" s="251"/>
      <c r="AD432" s="251"/>
      <c r="AE432" s="283"/>
      <c r="AF432" s="272"/>
      <c r="AG432" s="272"/>
      <c r="AH432" s="272"/>
      <c r="AI432" s="272"/>
      <c r="AJ432" s="283"/>
    </row>
    <row r="433" spans="1:36" s="5" customFormat="1" ht="24">
      <c r="A433" s="6">
        <v>213</v>
      </c>
      <c r="B433" s="112" t="s">
        <v>1013</v>
      </c>
      <c r="C433" s="83" t="s">
        <v>561</v>
      </c>
      <c r="D433" s="165">
        <v>1.5</v>
      </c>
      <c r="E433" s="165">
        <v>1</v>
      </c>
      <c r="F433" s="165">
        <v>2</v>
      </c>
      <c r="G433" s="85" t="s">
        <v>1012</v>
      </c>
      <c r="H433" s="112" t="s">
        <v>1011</v>
      </c>
      <c r="I433" s="84"/>
      <c r="J433" s="84"/>
      <c r="K433" s="84"/>
      <c r="L433" s="84"/>
      <c r="M433" s="84"/>
      <c r="N433" s="84" t="s">
        <v>1068</v>
      </c>
      <c r="O433" s="88" t="s">
        <v>863</v>
      </c>
      <c r="P433" s="70"/>
      <c r="Q433" s="70"/>
      <c r="R433" s="70"/>
      <c r="S433" s="70"/>
      <c r="T433" s="70"/>
      <c r="U433" s="70"/>
      <c r="V433" s="3"/>
      <c r="W433" s="3"/>
      <c r="X433" s="70"/>
      <c r="Y433" s="70"/>
      <c r="Z433" s="70"/>
      <c r="AA433" s="70"/>
      <c r="AB433" s="70"/>
      <c r="AC433" s="70"/>
      <c r="AD433" s="70"/>
      <c r="AG433" s="91"/>
      <c r="AI433"/>
      <c r="AJ433"/>
    </row>
    <row r="434" spans="1:36" s="5" customFormat="1" ht="24">
      <c r="A434" s="367">
        <v>16</v>
      </c>
      <c r="B434" s="184" t="s">
        <v>1238</v>
      </c>
      <c r="C434" s="185" t="s">
        <v>1185</v>
      </c>
      <c r="D434" s="418">
        <v>3</v>
      </c>
      <c r="E434" s="418">
        <v>1</v>
      </c>
      <c r="F434" s="418">
        <v>3.5</v>
      </c>
      <c r="G434" s="418" t="s">
        <v>1239</v>
      </c>
      <c r="H434" s="184" t="s">
        <v>1240</v>
      </c>
      <c r="I434" s="299"/>
      <c r="J434" s="299"/>
      <c r="K434" s="299"/>
      <c r="L434" s="299"/>
      <c r="M434" s="299"/>
      <c r="N434" s="299"/>
      <c r="O434" s="114"/>
      <c r="P434" s="114"/>
      <c r="Q434" s="257"/>
      <c r="R434" s="386">
        <v>0</v>
      </c>
      <c r="S434" s="143"/>
      <c r="T434" s="143"/>
      <c r="U434" s="143"/>
      <c r="V434" s="143"/>
      <c r="W434" s="143"/>
      <c r="X434" s="4"/>
      <c r="Y434" s="4"/>
      <c r="Z434" s="143"/>
      <c r="AA434" s="143"/>
      <c r="AB434" s="143"/>
      <c r="AC434" s="143"/>
      <c r="AD434" s="143"/>
      <c r="AE434" s="91"/>
      <c r="AF434" s="91"/>
      <c r="AG434" s="91"/>
      <c r="AH434" s="122"/>
      <c r="AI434" s="122"/>
      <c r="AJ434" s="91"/>
    </row>
    <row r="435" spans="1:36" s="5" customFormat="1" ht="24">
      <c r="A435" s="6">
        <v>214</v>
      </c>
      <c r="B435" s="171" t="s">
        <v>1238</v>
      </c>
      <c r="C435" s="172" t="s">
        <v>1185</v>
      </c>
      <c r="D435" s="173">
        <v>3</v>
      </c>
      <c r="E435" s="173">
        <v>1</v>
      </c>
      <c r="F435" s="173">
        <v>3.5</v>
      </c>
      <c r="G435" s="174" t="s">
        <v>1239</v>
      </c>
      <c r="H435" s="171" t="s">
        <v>1240</v>
      </c>
      <c r="I435" s="175"/>
      <c r="J435" s="175"/>
      <c r="K435" s="59"/>
      <c r="L435" s="59"/>
      <c r="M435" s="59" t="s">
        <v>1241</v>
      </c>
      <c r="N435" s="59"/>
      <c r="O435" s="114"/>
      <c r="P435" s="70"/>
      <c r="Q435" s="70"/>
      <c r="R435" s="70"/>
      <c r="S435" s="70"/>
      <c r="T435" s="70"/>
      <c r="U435" s="70"/>
      <c r="V435" s="3"/>
      <c r="W435" s="3"/>
      <c r="X435" s="70"/>
      <c r="Y435" s="70"/>
      <c r="Z435" s="70"/>
      <c r="AA435" s="70"/>
      <c r="AB435" s="70"/>
      <c r="AC435" s="70"/>
      <c r="AD435" s="70"/>
      <c r="AG435" s="91"/>
      <c r="AI435"/>
      <c r="AJ435"/>
    </row>
    <row r="436" spans="1:36" s="5" customFormat="1" ht="15.75">
      <c r="A436" s="401">
        <v>209</v>
      </c>
      <c r="B436" s="345" t="s">
        <v>221</v>
      </c>
      <c r="C436" s="185" t="s">
        <v>569</v>
      </c>
      <c r="D436" s="211">
        <v>2</v>
      </c>
      <c r="E436" s="211">
        <v>0</v>
      </c>
      <c r="F436" s="211">
        <v>2</v>
      </c>
      <c r="G436" s="60" t="s">
        <v>565</v>
      </c>
      <c r="H436" s="260" t="s">
        <v>1242</v>
      </c>
      <c r="I436" s="251"/>
      <c r="J436" s="252" t="s">
        <v>1073</v>
      </c>
      <c r="K436" s="252"/>
      <c r="L436" s="251"/>
      <c r="M436" s="237"/>
      <c r="N436" s="251"/>
      <c r="O436" s="386" t="s">
        <v>1315</v>
      </c>
      <c r="P436" s="386">
        <v>7</v>
      </c>
      <c r="Q436" s="282"/>
      <c r="R436" s="282">
        <v>7</v>
      </c>
      <c r="S436" s="251"/>
      <c r="T436" s="251"/>
      <c r="U436" s="251"/>
      <c r="V436" s="251"/>
      <c r="W436" s="251"/>
      <c r="X436" s="251"/>
      <c r="Y436" s="251"/>
      <c r="Z436" s="251"/>
      <c r="AA436" s="251"/>
      <c r="AB436" s="251"/>
      <c r="AC436" s="251"/>
      <c r="AD436" s="251"/>
      <c r="AE436" s="283"/>
      <c r="AF436" s="283"/>
      <c r="AG436" s="283"/>
      <c r="AH436" s="272"/>
      <c r="AI436" s="272"/>
      <c r="AJ436" s="283"/>
    </row>
    <row r="437" spans="1:36" s="5" customFormat="1" ht="14.25">
      <c r="A437" s="6">
        <v>215</v>
      </c>
      <c r="B437" s="180" t="s">
        <v>221</v>
      </c>
      <c r="C437" s="670" t="s">
        <v>569</v>
      </c>
      <c r="D437" s="19">
        <v>2</v>
      </c>
      <c r="E437" s="19" t="s">
        <v>816</v>
      </c>
      <c r="F437" s="19">
        <v>2</v>
      </c>
      <c r="G437" s="19" t="s">
        <v>565</v>
      </c>
      <c r="H437" s="181" t="s">
        <v>1242</v>
      </c>
      <c r="I437" s="181"/>
      <c r="J437" s="181"/>
      <c r="K437" s="182"/>
      <c r="L437" s="181"/>
      <c r="M437" s="183" t="s">
        <v>1243</v>
      </c>
      <c r="N437" s="181"/>
      <c r="O437" s="158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G437" s="91"/>
      <c r="AI437"/>
      <c r="AJ437"/>
    </row>
    <row r="438" spans="1:36" s="5" customFormat="1" ht="15.75">
      <c r="A438" s="401">
        <v>210</v>
      </c>
      <c r="B438" s="185" t="s">
        <v>219</v>
      </c>
      <c r="C438" s="185" t="s">
        <v>567</v>
      </c>
      <c r="D438" s="211">
        <v>2</v>
      </c>
      <c r="E438" s="211">
        <v>0</v>
      </c>
      <c r="F438" s="211">
        <v>2</v>
      </c>
      <c r="G438" s="60" t="s">
        <v>554</v>
      </c>
      <c r="H438" s="184" t="s">
        <v>1020</v>
      </c>
      <c r="I438" s="217"/>
      <c r="J438" s="217"/>
      <c r="K438" s="217"/>
      <c r="L438" s="217"/>
      <c r="M438" s="217" t="s">
        <v>1068</v>
      </c>
      <c r="N438" s="217"/>
      <c r="O438" s="252" t="s">
        <v>968</v>
      </c>
      <c r="P438" s="386">
        <v>21</v>
      </c>
      <c r="Q438" s="370"/>
      <c r="R438" s="265">
        <v>50</v>
      </c>
      <c r="S438" s="251"/>
      <c r="T438" s="251"/>
      <c r="U438" s="251"/>
      <c r="V438" s="251"/>
      <c r="W438" s="251"/>
      <c r="X438" s="251"/>
      <c r="Y438" s="282"/>
      <c r="Z438" s="282"/>
      <c r="AA438" s="251"/>
      <c r="AB438" s="251"/>
      <c r="AC438" s="251"/>
      <c r="AD438" s="251"/>
      <c r="AE438" s="272"/>
      <c r="AF438" s="272"/>
      <c r="AG438" s="272"/>
      <c r="AH438" s="272"/>
      <c r="AI438" s="272"/>
      <c r="AJ438" s="283"/>
    </row>
    <row r="439" spans="1:36" s="5" customFormat="1" ht="14.25">
      <c r="A439" s="6">
        <v>216</v>
      </c>
      <c r="B439" s="112" t="s">
        <v>219</v>
      </c>
      <c r="C439" s="83" t="s">
        <v>567</v>
      </c>
      <c r="D439" s="165">
        <v>2</v>
      </c>
      <c r="E439" s="165" t="s">
        <v>989</v>
      </c>
      <c r="F439" s="165">
        <v>2</v>
      </c>
      <c r="G439" s="85" t="s">
        <v>554</v>
      </c>
      <c r="H439" s="112" t="s">
        <v>1020</v>
      </c>
      <c r="I439" s="84"/>
      <c r="J439" s="84"/>
      <c r="K439" s="84"/>
      <c r="L439" s="84"/>
      <c r="M439" s="84" t="s">
        <v>1067</v>
      </c>
      <c r="N439" s="84"/>
      <c r="O439" s="88" t="s">
        <v>909</v>
      </c>
      <c r="P439" s="70"/>
      <c r="Q439" s="70"/>
      <c r="R439" s="70"/>
      <c r="S439" s="70"/>
      <c r="T439" s="70"/>
      <c r="U439" s="70"/>
      <c r="V439" s="3"/>
      <c r="W439" s="3"/>
      <c r="X439" s="70"/>
      <c r="Y439" s="70"/>
      <c r="Z439" s="70"/>
      <c r="AA439" s="70"/>
      <c r="AB439" s="70"/>
      <c r="AC439" s="70"/>
      <c r="AD439" s="70"/>
      <c r="AG439" s="91"/>
    </row>
    <row r="440" spans="1:36" s="5" customFormat="1" ht="15.75">
      <c r="A440" s="401">
        <v>211</v>
      </c>
      <c r="B440" s="185" t="s">
        <v>223</v>
      </c>
      <c r="C440" s="185" t="s">
        <v>571</v>
      </c>
      <c r="D440" s="211">
        <v>2</v>
      </c>
      <c r="E440" s="211">
        <v>2</v>
      </c>
      <c r="F440" s="211">
        <v>3</v>
      </c>
      <c r="G440" s="60" t="s">
        <v>559</v>
      </c>
      <c r="H440" s="184" t="s">
        <v>1022</v>
      </c>
      <c r="I440" s="217"/>
      <c r="J440" s="217" t="s">
        <v>1067</v>
      </c>
      <c r="K440" s="217"/>
      <c r="L440" s="217"/>
      <c r="M440" s="217"/>
      <c r="N440" s="217"/>
      <c r="O440" s="250" t="s">
        <v>1448</v>
      </c>
      <c r="P440" s="250">
        <v>4</v>
      </c>
      <c r="Q440" s="426"/>
      <c r="R440" s="282">
        <v>1</v>
      </c>
      <c r="S440" s="251"/>
      <c r="T440" s="251"/>
      <c r="U440" s="251"/>
      <c r="V440" s="251"/>
      <c r="W440" s="251"/>
      <c r="X440" s="251"/>
      <c r="Y440" s="282"/>
      <c r="Z440" s="282"/>
      <c r="AA440" s="251"/>
      <c r="AB440" s="251"/>
      <c r="AC440" s="251"/>
      <c r="AD440" s="251"/>
      <c r="AE440" s="283"/>
      <c r="AF440" s="283"/>
      <c r="AG440" s="283"/>
      <c r="AH440" s="272"/>
      <c r="AI440" s="272"/>
      <c r="AJ440" s="283"/>
    </row>
    <row r="441" spans="1:36" s="5" customFormat="1" ht="14.25">
      <c r="A441" s="6">
        <v>217</v>
      </c>
      <c r="B441" s="112" t="s">
        <v>223</v>
      </c>
      <c r="C441" s="83" t="s">
        <v>571</v>
      </c>
      <c r="D441" s="165">
        <v>3</v>
      </c>
      <c r="E441" s="165" t="s">
        <v>989</v>
      </c>
      <c r="F441" s="165">
        <v>3</v>
      </c>
      <c r="G441" s="85" t="s">
        <v>559</v>
      </c>
      <c r="H441" s="112" t="s">
        <v>1022</v>
      </c>
      <c r="I441" s="59"/>
      <c r="J441" s="59" t="s">
        <v>1069</v>
      </c>
      <c r="K441" s="59"/>
      <c r="L441" s="59"/>
      <c r="M441" s="59"/>
      <c r="N441" s="59"/>
      <c r="O441" s="114"/>
      <c r="P441" s="70"/>
      <c r="Q441" s="70"/>
      <c r="R441" s="70"/>
      <c r="S441" s="70"/>
      <c r="T441" s="70"/>
      <c r="U441" s="70"/>
      <c r="V441" s="3"/>
      <c r="W441" s="3"/>
      <c r="X441" s="70"/>
      <c r="Y441" s="70"/>
      <c r="Z441" s="70"/>
      <c r="AA441" s="70"/>
      <c r="AB441" s="70"/>
      <c r="AC441" s="70"/>
      <c r="AD441" s="70"/>
      <c r="AG441" s="91"/>
    </row>
    <row r="442" spans="1:36" s="5" customFormat="1" ht="15.75">
      <c r="A442" s="401">
        <v>212</v>
      </c>
      <c r="B442" s="185" t="s">
        <v>1018</v>
      </c>
      <c r="C442" s="185" t="s">
        <v>565</v>
      </c>
      <c r="D442" s="211">
        <v>2</v>
      </c>
      <c r="E442" s="211">
        <v>2</v>
      </c>
      <c r="F442" s="211">
        <v>3</v>
      </c>
      <c r="G442" s="60" t="s">
        <v>556</v>
      </c>
      <c r="H442" s="184" t="s">
        <v>1274</v>
      </c>
      <c r="I442" s="217"/>
      <c r="J442" s="217"/>
      <c r="K442" s="217"/>
      <c r="L442" s="217"/>
      <c r="M442" s="217"/>
      <c r="N442" s="217" t="s">
        <v>1068</v>
      </c>
      <c r="O442" s="252" t="s">
        <v>1414</v>
      </c>
      <c r="P442" s="386">
        <v>25</v>
      </c>
      <c r="Q442" s="427"/>
      <c r="R442" s="282">
        <v>198</v>
      </c>
      <c r="S442" s="251"/>
      <c r="T442" s="251"/>
      <c r="U442" s="251"/>
      <c r="V442" s="251"/>
      <c r="W442" s="251"/>
      <c r="X442" s="251"/>
      <c r="Y442" s="282"/>
      <c r="Z442" s="282"/>
      <c r="AA442" s="251"/>
      <c r="AB442" s="251"/>
      <c r="AC442" s="251"/>
      <c r="AD442" s="251"/>
      <c r="AE442" s="283"/>
      <c r="AF442" s="272"/>
      <c r="AG442" s="272"/>
      <c r="AH442" s="272"/>
      <c r="AI442" s="272"/>
      <c r="AJ442" s="272"/>
    </row>
    <row r="443" spans="1:36" s="5" customFormat="1" ht="30">
      <c r="A443" s="6">
        <v>218</v>
      </c>
      <c r="B443" s="167" t="s">
        <v>1018</v>
      </c>
      <c r="C443" s="83" t="s">
        <v>565</v>
      </c>
      <c r="D443" s="165">
        <v>2</v>
      </c>
      <c r="E443" s="165">
        <v>2</v>
      </c>
      <c r="F443" s="165">
        <v>3</v>
      </c>
      <c r="G443" s="85" t="s">
        <v>556</v>
      </c>
      <c r="H443" s="168" t="s">
        <v>1017</v>
      </c>
      <c r="I443" s="84"/>
      <c r="J443" s="84" t="s">
        <v>1067</v>
      </c>
      <c r="K443" s="84"/>
      <c r="L443" s="84"/>
      <c r="M443" s="84"/>
      <c r="N443" s="84"/>
      <c r="O443" s="125" t="s">
        <v>867</v>
      </c>
      <c r="P443" s="70"/>
      <c r="Q443" s="70"/>
      <c r="R443" s="70"/>
      <c r="S443" s="70"/>
      <c r="T443" s="70"/>
      <c r="U443" s="70"/>
      <c r="V443" s="3"/>
      <c r="W443" s="3"/>
      <c r="X443" s="70"/>
      <c r="Y443" s="70"/>
      <c r="Z443" s="70"/>
      <c r="AA443" s="70"/>
      <c r="AB443" s="70"/>
      <c r="AC443" s="70"/>
      <c r="AD443" s="70"/>
      <c r="AG443" s="91"/>
    </row>
    <row r="444" spans="1:36" s="5" customFormat="1" ht="15.75">
      <c r="A444" s="401">
        <v>213</v>
      </c>
      <c r="B444" s="251" t="s">
        <v>1177</v>
      </c>
      <c r="C444" s="259" t="s">
        <v>1178</v>
      </c>
      <c r="D444" s="252">
        <v>3</v>
      </c>
      <c r="E444" s="252">
        <v>0</v>
      </c>
      <c r="F444" s="252">
        <v>3</v>
      </c>
      <c r="G444" s="287" t="s">
        <v>557</v>
      </c>
      <c r="H444" s="538" t="s">
        <v>1179</v>
      </c>
      <c r="I444" s="265"/>
      <c r="J444" s="265"/>
      <c r="K444" s="512" t="s">
        <v>1066</v>
      </c>
      <c r="L444" s="265"/>
      <c r="M444" s="265"/>
      <c r="N444" s="237"/>
      <c r="O444" s="386" t="s">
        <v>1327</v>
      </c>
      <c r="P444" s="386">
        <v>13</v>
      </c>
      <c r="Q444" s="355"/>
      <c r="R444" s="265">
        <v>5</v>
      </c>
      <c r="S444" s="251"/>
      <c r="T444" s="251"/>
      <c r="U444" s="251"/>
      <c r="V444" s="251"/>
      <c r="W444" s="251"/>
      <c r="X444" s="251"/>
      <c r="Y444" s="282"/>
      <c r="Z444" s="282"/>
      <c r="AA444" s="251"/>
      <c r="AB444" s="251"/>
      <c r="AC444" s="251"/>
      <c r="AD444" s="251"/>
      <c r="AE444" s="283"/>
      <c r="AF444" s="283"/>
      <c r="AG444" s="283"/>
      <c r="AH444" s="272"/>
      <c r="AI444" s="272"/>
      <c r="AJ444" s="283"/>
    </row>
    <row r="445" spans="1:36" s="5" customFormat="1" ht="14.25">
      <c r="A445" s="6">
        <v>219</v>
      </c>
      <c r="B445" s="143" t="s">
        <v>1177</v>
      </c>
      <c r="C445" s="674" t="s">
        <v>1178</v>
      </c>
      <c r="D445" s="144">
        <v>3</v>
      </c>
      <c r="E445" s="144"/>
      <c r="F445" s="144">
        <v>3</v>
      </c>
      <c r="G445" s="21" t="s">
        <v>557</v>
      </c>
      <c r="H445" s="49" t="s">
        <v>1179</v>
      </c>
      <c r="I445" s="21"/>
      <c r="J445" s="21"/>
      <c r="K445" s="51"/>
      <c r="L445" s="21"/>
      <c r="M445" s="21"/>
      <c r="N445" s="51" t="s">
        <v>1180</v>
      </c>
      <c r="O445" s="95"/>
      <c r="P445" s="143"/>
      <c r="Q445" s="143"/>
      <c r="R445" s="143"/>
      <c r="S445" s="143"/>
      <c r="T445" s="143"/>
      <c r="U445" s="143"/>
      <c r="V445" s="4"/>
      <c r="W445" s="4"/>
      <c r="X445" s="143"/>
      <c r="Y445" s="143"/>
      <c r="Z445" s="143"/>
      <c r="AA445" s="143"/>
      <c r="AB445" s="143"/>
      <c r="AC445" s="143"/>
      <c r="AD445" s="143"/>
      <c r="AG445" s="91"/>
      <c r="AI445"/>
      <c r="AJ445"/>
    </row>
    <row r="446" spans="1:36" s="5" customFormat="1" ht="15.75">
      <c r="A446" s="401">
        <v>214</v>
      </c>
      <c r="B446" s="185" t="s">
        <v>1384</v>
      </c>
      <c r="C446" s="185" t="s">
        <v>1058</v>
      </c>
      <c r="D446" s="211">
        <v>2</v>
      </c>
      <c r="E446" s="211">
        <v>0</v>
      </c>
      <c r="F446" s="211">
        <v>2</v>
      </c>
      <c r="G446" s="60" t="s">
        <v>1054</v>
      </c>
      <c r="H446" s="240" t="s">
        <v>1057</v>
      </c>
      <c r="I446" s="217"/>
      <c r="J446" s="217" t="s">
        <v>1073</v>
      </c>
      <c r="K446" s="217"/>
      <c r="L446" s="217"/>
      <c r="M446" s="217"/>
      <c r="N446" s="217"/>
      <c r="O446" s="252" t="s">
        <v>1396</v>
      </c>
      <c r="P446" s="252">
        <v>7</v>
      </c>
      <c r="Q446" s="370"/>
      <c r="R446" s="265">
        <v>101</v>
      </c>
      <c r="S446" s="251"/>
      <c r="T446" s="251"/>
      <c r="U446" s="251"/>
      <c r="V446" s="251"/>
      <c r="W446" s="251"/>
      <c r="X446" s="251"/>
      <c r="Y446" s="282"/>
      <c r="Z446" s="282"/>
      <c r="AA446" s="251"/>
      <c r="AB446" s="251"/>
      <c r="AC446" s="251"/>
      <c r="AD446" s="251"/>
      <c r="AE446" s="272"/>
      <c r="AF446" s="272"/>
      <c r="AG446" s="272"/>
      <c r="AH446" s="272"/>
      <c r="AI446" s="272"/>
      <c r="AJ446" s="283"/>
    </row>
    <row r="447" spans="1:36" s="5" customFormat="1">
      <c r="A447" s="6">
        <v>220</v>
      </c>
      <c r="B447" s="112" t="s">
        <v>1059</v>
      </c>
      <c r="C447" s="83" t="s">
        <v>1058</v>
      </c>
      <c r="D447" s="165">
        <v>2</v>
      </c>
      <c r="E447" s="165" t="s">
        <v>989</v>
      </c>
      <c r="F447" s="165">
        <v>2</v>
      </c>
      <c r="G447" s="85" t="s">
        <v>1054</v>
      </c>
      <c r="H447" s="176" t="s">
        <v>1057</v>
      </c>
      <c r="I447" s="84"/>
      <c r="J447" s="84" t="s">
        <v>1070</v>
      </c>
      <c r="K447" s="84"/>
      <c r="L447" s="84"/>
      <c r="M447" s="84"/>
      <c r="N447" s="84"/>
      <c r="O447" s="88" t="s">
        <v>1140</v>
      </c>
      <c r="P447" s="70"/>
      <c r="Q447" s="70"/>
      <c r="R447" s="70"/>
      <c r="S447" s="70"/>
      <c r="T447" s="70"/>
      <c r="U447" s="70"/>
      <c r="V447" s="3"/>
      <c r="W447" s="3"/>
      <c r="X447" s="70"/>
      <c r="Y447" s="70"/>
      <c r="Z447" s="70"/>
      <c r="AA447" s="70"/>
      <c r="AB447" s="70"/>
      <c r="AC447" s="70"/>
      <c r="AD447" s="70"/>
      <c r="AG447" s="91"/>
      <c r="AI447" s="93"/>
      <c r="AJ447" s="93"/>
    </row>
    <row r="448" spans="1:36" s="5" customFormat="1" ht="15.75">
      <c r="A448" s="401">
        <v>215</v>
      </c>
      <c r="B448" s="185" t="s">
        <v>218</v>
      </c>
      <c r="C448" s="185" t="s">
        <v>566</v>
      </c>
      <c r="D448" s="211">
        <v>2</v>
      </c>
      <c r="E448" s="211">
        <v>0</v>
      </c>
      <c r="F448" s="211">
        <v>2</v>
      </c>
      <c r="G448" s="60" t="s">
        <v>563</v>
      </c>
      <c r="H448" s="184" t="s">
        <v>1275</v>
      </c>
      <c r="I448" s="217"/>
      <c r="J448" s="217"/>
      <c r="K448" s="282"/>
      <c r="L448" s="217" t="s">
        <v>1067</v>
      </c>
      <c r="M448" s="217"/>
      <c r="N448" s="217"/>
      <c r="O448" s="386" t="s">
        <v>1322</v>
      </c>
      <c r="P448" s="386">
        <v>15</v>
      </c>
      <c r="Q448" s="426"/>
      <c r="R448" s="282">
        <v>18</v>
      </c>
      <c r="S448" s="251"/>
      <c r="T448" s="251"/>
      <c r="U448" s="251"/>
      <c r="V448" s="251"/>
      <c r="W448" s="251"/>
      <c r="X448" s="251"/>
      <c r="Y448" s="282"/>
      <c r="Z448" s="282"/>
      <c r="AA448" s="251"/>
      <c r="AB448" s="251"/>
      <c r="AC448" s="251"/>
      <c r="AD448" s="251"/>
      <c r="AE448" s="283"/>
      <c r="AF448" s="283"/>
      <c r="AG448" s="283"/>
      <c r="AH448" s="272"/>
      <c r="AI448" s="272"/>
      <c r="AJ448" s="283"/>
    </row>
    <row r="449" spans="1:36" s="93" customFormat="1">
      <c r="A449" s="6">
        <v>221</v>
      </c>
      <c r="B449" s="112" t="s">
        <v>218</v>
      </c>
      <c r="C449" s="83" t="s">
        <v>566</v>
      </c>
      <c r="D449" s="165">
        <v>2</v>
      </c>
      <c r="E449" s="165" t="s">
        <v>989</v>
      </c>
      <c r="F449" s="165">
        <v>2</v>
      </c>
      <c r="G449" s="85" t="s">
        <v>563</v>
      </c>
      <c r="H449" s="112" t="s">
        <v>1019</v>
      </c>
      <c r="I449" s="59"/>
      <c r="J449" s="59"/>
      <c r="K449" s="59" t="s">
        <v>1067</v>
      </c>
      <c r="L449" s="59"/>
      <c r="M449" s="59"/>
      <c r="N449" s="59"/>
      <c r="O449" s="114"/>
      <c r="P449" s="70"/>
      <c r="Q449" s="70"/>
      <c r="R449" s="70"/>
      <c r="S449" s="70"/>
      <c r="T449" s="70"/>
      <c r="U449" s="70"/>
      <c r="V449" s="3"/>
      <c r="W449" s="3"/>
      <c r="X449" s="70"/>
      <c r="Y449" s="70"/>
      <c r="Z449" s="70"/>
      <c r="AA449" s="70"/>
      <c r="AB449" s="70"/>
      <c r="AC449" s="70"/>
      <c r="AD449" s="70"/>
      <c r="AE449" s="5"/>
      <c r="AF449" s="5"/>
      <c r="AG449" s="91"/>
      <c r="AH449" s="5"/>
    </row>
    <row r="450" spans="1:36" s="93" customFormat="1">
      <c r="A450" s="401"/>
      <c r="B450" s="212" t="s">
        <v>1424</v>
      </c>
      <c r="C450" s="265" t="s">
        <v>1425</v>
      </c>
      <c r="D450" s="213">
        <v>4</v>
      </c>
      <c r="E450" s="213">
        <v>0</v>
      </c>
      <c r="F450" s="213">
        <v>4</v>
      </c>
      <c r="G450" s="21" t="s">
        <v>1173</v>
      </c>
      <c r="H450" s="157" t="s">
        <v>1174</v>
      </c>
      <c r="I450" s="406"/>
      <c r="J450" s="213"/>
      <c r="K450" s="210"/>
      <c r="L450" s="406"/>
      <c r="M450" s="210"/>
      <c r="N450" s="213" t="s">
        <v>1426</v>
      </c>
      <c r="O450" s="386" t="s">
        <v>1448</v>
      </c>
      <c r="P450" s="386"/>
      <c r="Q450" s="254"/>
      <c r="R450" s="382">
        <v>1</v>
      </c>
      <c r="S450" s="406"/>
      <c r="T450" s="406"/>
      <c r="U450" s="406"/>
      <c r="V450" s="406"/>
      <c r="W450" s="406"/>
      <c r="X450" s="406"/>
      <c r="Y450" s="406"/>
      <c r="Z450" s="406"/>
      <c r="AA450" s="406"/>
      <c r="AB450" s="406"/>
      <c r="AC450" s="406"/>
      <c r="AD450" s="406"/>
      <c r="AE450" s="222"/>
      <c r="AF450" s="222"/>
      <c r="AG450" s="222"/>
      <c r="AH450" s="417"/>
      <c r="AI450" s="417"/>
      <c r="AJ450" s="417"/>
    </row>
    <row r="451" spans="1:36" s="93" customFormat="1" ht="15.75">
      <c r="A451" s="401">
        <v>216</v>
      </c>
      <c r="B451" s="185" t="s">
        <v>1062</v>
      </c>
      <c r="C451" s="185" t="s">
        <v>1061</v>
      </c>
      <c r="D451" s="418">
        <v>3</v>
      </c>
      <c r="E451" s="418">
        <v>0</v>
      </c>
      <c r="F451" s="418">
        <v>3</v>
      </c>
      <c r="G451" s="418" t="s">
        <v>562</v>
      </c>
      <c r="H451" s="184" t="s">
        <v>1060</v>
      </c>
      <c r="I451" s="299" t="s">
        <v>1074</v>
      </c>
      <c r="J451" s="299"/>
      <c r="K451" s="299"/>
      <c r="L451" s="299"/>
      <c r="M451" s="299"/>
      <c r="N451" s="299"/>
      <c r="O451" s="386" t="s">
        <v>1315</v>
      </c>
      <c r="P451" s="386">
        <v>2</v>
      </c>
      <c r="Q451" s="257"/>
      <c r="R451" s="386">
        <v>2</v>
      </c>
      <c r="S451" s="143"/>
      <c r="T451" s="143"/>
      <c r="U451" s="143"/>
      <c r="V451" s="143"/>
      <c r="W451" s="143"/>
      <c r="X451" s="4"/>
      <c r="Y451" s="4"/>
      <c r="Z451" s="143"/>
      <c r="AA451" s="143"/>
      <c r="AB451" s="143"/>
      <c r="AC451" s="143"/>
      <c r="AD451" s="143"/>
      <c r="AE451" s="91"/>
      <c r="AF451" s="91"/>
      <c r="AG451" s="91"/>
      <c r="AH451" s="122"/>
      <c r="AI451" s="91"/>
      <c r="AJ451" s="122"/>
    </row>
    <row r="452" spans="1:36" s="5" customFormat="1" ht="14.25">
      <c r="A452" s="6">
        <v>222</v>
      </c>
      <c r="B452" s="112" t="s">
        <v>1062</v>
      </c>
      <c r="C452" s="83" t="s">
        <v>1061</v>
      </c>
      <c r="D452" s="165">
        <v>3</v>
      </c>
      <c r="E452" s="165" t="s">
        <v>989</v>
      </c>
      <c r="F452" s="165">
        <v>3</v>
      </c>
      <c r="G452" s="85" t="s">
        <v>562</v>
      </c>
      <c r="H452" s="112" t="s">
        <v>1060</v>
      </c>
      <c r="I452" s="59"/>
      <c r="J452" s="59"/>
      <c r="K452" s="59"/>
      <c r="L452" s="59"/>
      <c r="M452" s="59" t="s">
        <v>1074</v>
      </c>
      <c r="N452" s="59"/>
      <c r="O452" s="114"/>
      <c r="P452" s="70"/>
      <c r="Q452" s="70"/>
      <c r="R452" s="70"/>
      <c r="S452" s="70"/>
      <c r="T452" s="70"/>
      <c r="U452" s="70"/>
      <c r="V452" s="3"/>
      <c r="W452" s="3"/>
      <c r="X452" s="70"/>
      <c r="Y452" s="70"/>
      <c r="Z452" s="70"/>
      <c r="AA452" s="70"/>
      <c r="AB452" s="70"/>
      <c r="AC452" s="70"/>
      <c r="AD452" s="70"/>
      <c r="AG452" s="91"/>
    </row>
    <row r="453" spans="1:36" s="5" customFormat="1" ht="24" customHeight="1">
      <c r="A453" s="401">
        <v>217</v>
      </c>
      <c r="B453" s="241" t="s">
        <v>1397</v>
      </c>
      <c r="C453" s="185" t="s">
        <v>1398</v>
      </c>
      <c r="D453" s="225">
        <v>4</v>
      </c>
      <c r="E453" s="225">
        <v>0</v>
      </c>
      <c r="F453" s="225">
        <v>4</v>
      </c>
      <c r="G453" s="60" t="s">
        <v>552</v>
      </c>
      <c r="H453" s="184" t="s">
        <v>1016</v>
      </c>
      <c r="I453" s="217" t="s">
        <v>1400</v>
      </c>
      <c r="J453" s="217"/>
      <c r="K453" s="217"/>
      <c r="L453" s="217"/>
      <c r="M453" s="217"/>
      <c r="N453" s="217"/>
      <c r="O453" s="386" t="s">
        <v>1327</v>
      </c>
      <c r="P453" s="386">
        <v>3</v>
      </c>
      <c r="Q453" s="426"/>
      <c r="R453" s="282">
        <v>9</v>
      </c>
      <c r="S453" s="251"/>
      <c r="T453" s="251"/>
      <c r="U453" s="251"/>
      <c r="V453" s="251"/>
      <c r="W453" s="251"/>
      <c r="X453" s="251"/>
      <c r="Y453" s="282"/>
      <c r="Z453" s="282"/>
      <c r="AA453" s="251"/>
      <c r="AB453" s="251"/>
      <c r="AC453" s="251"/>
      <c r="AD453" s="251"/>
      <c r="AE453" s="283"/>
      <c r="AF453" s="283"/>
      <c r="AG453" s="272"/>
      <c r="AH453" s="272"/>
      <c r="AI453" s="272"/>
      <c r="AJ453" s="356"/>
    </row>
    <row r="454" spans="1:36" s="93" customFormat="1" ht="15.75">
      <c r="A454" s="401">
        <v>218</v>
      </c>
      <c r="B454" s="185" t="s">
        <v>232</v>
      </c>
      <c r="C454" s="211" t="s">
        <v>580</v>
      </c>
      <c r="D454" s="211">
        <v>3</v>
      </c>
      <c r="E454" s="211">
        <v>2</v>
      </c>
      <c r="F454" s="211">
        <v>4</v>
      </c>
      <c r="G454" s="169" t="s">
        <v>577</v>
      </c>
      <c r="H454" s="241" t="s">
        <v>1028</v>
      </c>
      <c r="I454" s="212"/>
      <c r="J454" s="217"/>
      <c r="K454" s="217"/>
      <c r="L454" s="217" t="s">
        <v>1159</v>
      </c>
      <c r="M454" s="217"/>
      <c r="N454" s="217"/>
      <c r="O454" s="252" t="s">
        <v>1140</v>
      </c>
      <c r="P454" s="252">
        <v>16</v>
      </c>
      <c r="Q454" s="251"/>
      <c r="R454" s="282">
        <v>93</v>
      </c>
      <c r="S454" s="212"/>
      <c r="T454" s="212"/>
      <c r="U454" s="212"/>
      <c r="V454" s="212"/>
      <c r="W454" s="212"/>
      <c r="X454" s="215"/>
      <c r="Y454" s="215"/>
      <c r="Z454" s="212"/>
      <c r="AA454" s="212"/>
      <c r="AB454" s="212"/>
      <c r="AC454" s="212"/>
      <c r="AD454" s="212"/>
      <c r="AE454" s="221"/>
      <c r="AF454" s="221"/>
      <c r="AG454" s="221"/>
      <c r="AH454" s="221"/>
      <c r="AI454" s="220"/>
      <c r="AJ454" s="221"/>
    </row>
    <row r="455" spans="1:36" s="5" customFormat="1" ht="14.25">
      <c r="A455" s="6">
        <v>223</v>
      </c>
      <c r="B455" s="112" t="s">
        <v>232</v>
      </c>
      <c r="C455" s="83" t="s">
        <v>580</v>
      </c>
      <c r="D455" s="165">
        <v>3</v>
      </c>
      <c r="E455" s="165">
        <v>2</v>
      </c>
      <c r="F455" s="165">
        <v>4</v>
      </c>
      <c r="G455" s="85" t="s">
        <v>577</v>
      </c>
      <c r="H455" s="112" t="s">
        <v>1028</v>
      </c>
      <c r="I455" s="84" t="s">
        <v>1066</v>
      </c>
      <c r="J455" s="84"/>
      <c r="K455" s="84"/>
      <c r="L455" s="84"/>
      <c r="M455" s="84"/>
      <c r="N455" s="84"/>
      <c r="O455" s="88" t="s">
        <v>1140</v>
      </c>
      <c r="P455" s="70"/>
      <c r="Q455" s="70"/>
      <c r="R455" s="70"/>
      <c r="S455" s="70"/>
      <c r="T455" s="70"/>
      <c r="U455" s="70"/>
      <c r="V455" s="3"/>
      <c r="W455" s="3"/>
      <c r="X455" s="70"/>
      <c r="Y455" s="70"/>
      <c r="Z455" s="70"/>
      <c r="AA455" s="70"/>
      <c r="AB455" s="70"/>
      <c r="AC455" s="70"/>
      <c r="AD455" s="70"/>
      <c r="AG455" s="91"/>
    </row>
    <row r="456" spans="1:36" s="93" customFormat="1" ht="15.75">
      <c r="A456" s="401">
        <v>219</v>
      </c>
      <c r="B456" s="345" t="s">
        <v>237</v>
      </c>
      <c r="C456" s="185" t="s">
        <v>585</v>
      </c>
      <c r="D456" s="211">
        <v>3</v>
      </c>
      <c r="E456" s="211">
        <v>2</v>
      </c>
      <c r="F456" s="211">
        <v>4</v>
      </c>
      <c r="G456" s="60" t="s">
        <v>575</v>
      </c>
      <c r="H456" s="240" t="s">
        <v>1035</v>
      </c>
      <c r="I456" s="217"/>
      <c r="J456" s="217"/>
      <c r="K456" s="217"/>
      <c r="L456" s="217" t="s">
        <v>1072</v>
      </c>
      <c r="M456" s="217"/>
      <c r="N456" s="217"/>
      <c r="O456" s="383" t="s">
        <v>871</v>
      </c>
      <c r="P456" s="386">
        <v>17</v>
      </c>
      <c r="Q456" s="426"/>
      <c r="R456" s="282">
        <v>187</v>
      </c>
      <c r="S456" s="251"/>
      <c r="T456" s="251"/>
      <c r="U456" s="251"/>
      <c r="V456" s="251"/>
      <c r="W456" s="251"/>
      <c r="X456" s="251"/>
      <c r="Y456" s="282"/>
      <c r="Z456" s="282"/>
      <c r="AA456" s="251"/>
      <c r="AB456" s="251"/>
      <c r="AC456" s="251"/>
      <c r="AD456" s="251"/>
      <c r="AE456" s="283"/>
      <c r="AF456" s="283"/>
      <c r="AG456" s="283"/>
      <c r="AH456" s="272"/>
      <c r="AI456" s="272"/>
      <c r="AJ456" s="283"/>
    </row>
    <row r="457" spans="1:36" s="5" customFormat="1">
      <c r="A457" s="6">
        <v>224</v>
      </c>
      <c r="B457" s="14" t="s">
        <v>237</v>
      </c>
      <c r="C457" s="686" t="s">
        <v>585</v>
      </c>
      <c r="D457" s="9">
        <v>3</v>
      </c>
      <c r="E457" s="9">
        <v>2</v>
      </c>
      <c r="F457" s="9">
        <v>4</v>
      </c>
      <c r="G457" s="9" t="s">
        <v>574</v>
      </c>
      <c r="H457" s="2" t="s">
        <v>1181</v>
      </c>
      <c r="I457" s="2"/>
      <c r="J457" s="2"/>
      <c r="K457" s="119"/>
      <c r="L457" s="123" t="s">
        <v>1182</v>
      </c>
      <c r="M457" s="2"/>
      <c r="N457" s="2"/>
      <c r="O457" s="158" t="s">
        <v>879</v>
      </c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G457" s="91"/>
      <c r="AI457" s="93"/>
      <c r="AJ457" s="93"/>
    </row>
    <row r="458" spans="1:36" s="5" customFormat="1" ht="15.75">
      <c r="A458" s="401">
        <v>220</v>
      </c>
      <c r="B458" s="185" t="s">
        <v>238</v>
      </c>
      <c r="C458" s="185" t="s">
        <v>586</v>
      </c>
      <c r="D458" s="211">
        <v>3</v>
      </c>
      <c r="E458" s="211">
        <v>0</v>
      </c>
      <c r="F458" s="211">
        <v>3</v>
      </c>
      <c r="G458" s="60" t="s">
        <v>575</v>
      </c>
      <c r="H458" s="184" t="s">
        <v>1028</v>
      </c>
      <c r="I458" s="217"/>
      <c r="J458" s="217"/>
      <c r="K458" s="217"/>
      <c r="L458" s="217" t="s">
        <v>1069</v>
      </c>
      <c r="M458" s="217"/>
      <c r="N458" s="217"/>
      <c r="O458" s="282" t="s">
        <v>1448</v>
      </c>
      <c r="P458" s="386">
        <v>15</v>
      </c>
      <c r="Q458" s="370"/>
      <c r="R458" s="265">
        <v>9</v>
      </c>
      <c r="S458" s="251"/>
      <c r="T458" s="251"/>
      <c r="U458" s="251"/>
      <c r="V458" s="251"/>
      <c r="W458" s="251"/>
      <c r="X458" s="251"/>
      <c r="Y458" s="282"/>
      <c r="Z458" s="282"/>
      <c r="AA458" s="251"/>
      <c r="AB458" s="251"/>
      <c r="AC458" s="251"/>
      <c r="AD458" s="251"/>
      <c r="AE458" s="283"/>
      <c r="AF458" s="283"/>
      <c r="AG458" s="283"/>
      <c r="AH458" s="272"/>
      <c r="AI458" s="272"/>
      <c r="AJ458" s="283"/>
    </row>
    <row r="459" spans="1:36" s="5" customFormat="1" ht="14.25">
      <c r="A459" s="6">
        <v>225</v>
      </c>
      <c r="B459" s="112" t="s">
        <v>238</v>
      </c>
      <c r="C459" s="83" t="s">
        <v>586</v>
      </c>
      <c r="D459" s="165">
        <v>3</v>
      </c>
      <c r="E459" s="165" t="s">
        <v>989</v>
      </c>
      <c r="F459" s="165">
        <v>3</v>
      </c>
      <c r="G459" s="85" t="s">
        <v>575</v>
      </c>
      <c r="H459" s="176" t="s">
        <v>1032</v>
      </c>
      <c r="I459" s="84"/>
      <c r="J459" s="84" t="s">
        <v>1066</v>
      </c>
      <c r="K459" s="84"/>
      <c r="L459" s="84"/>
      <c r="M459" s="84"/>
      <c r="N459" s="84"/>
      <c r="O459" s="88" t="s">
        <v>879</v>
      </c>
      <c r="P459" s="70"/>
      <c r="Q459" s="70"/>
      <c r="R459" s="70"/>
      <c r="S459" s="70"/>
      <c r="T459" s="70"/>
      <c r="U459" s="70"/>
      <c r="V459" s="3"/>
      <c r="W459" s="3"/>
      <c r="X459" s="70"/>
      <c r="Y459" s="70"/>
      <c r="Z459" s="70"/>
      <c r="AA459" s="70"/>
      <c r="AB459" s="70"/>
      <c r="AC459" s="70"/>
      <c r="AD459" s="70"/>
      <c r="AG459" s="91"/>
    </row>
    <row r="460" spans="1:36" s="93" customFormat="1">
      <c r="A460" s="6">
        <v>226</v>
      </c>
      <c r="B460" s="112" t="s">
        <v>240</v>
      </c>
      <c r="C460" s="83" t="s">
        <v>588</v>
      </c>
      <c r="D460" s="165">
        <v>3</v>
      </c>
      <c r="E460" s="165" t="s">
        <v>989</v>
      </c>
      <c r="F460" s="165">
        <v>3</v>
      </c>
      <c r="G460" s="85" t="s">
        <v>575</v>
      </c>
      <c r="H460" s="176" t="s">
        <v>1024</v>
      </c>
      <c r="I460" s="84" t="s">
        <v>1066</v>
      </c>
      <c r="J460" s="84"/>
      <c r="K460" s="84"/>
      <c r="L460" s="84"/>
      <c r="M460" s="84"/>
      <c r="N460" s="84"/>
      <c r="O460" s="88" t="s">
        <v>968</v>
      </c>
      <c r="P460" s="70"/>
      <c r="Q460" s="70"/>
      <c r="R460" s="70"/>
      <c r="S460" s="70"/>
      <c r="T460" s="70"/>
      <c r="U460" s="70"/>
      <c r="V460" s="3"/>
      <c r="W460" s="3"/>
      <c r="X460" s="70"/>
      <c r="Y460" s="70"/>
      <c r="Z460" s="70"/>
      <c r="AA460" s="70"/>
      <c r="AB460" s="70"/>
      <c r="AC460" s="70"/>
      <c r="AD460" s="70"/>
      <c r="AE460" s="5"/>
      <c r="AF460" s="5"/>
      <c r="AG460" s="91"/>
      <c r="AH460" s="5"/>
    </row>
    <row r="461" spans="1:36" s="5" customFormat="1" ht="15.75">
      <c r="A461" s="401">
        <v>221</v>
      </c>
      <c r="B461" s="185" t="s">
        <v>231</v>
      </c>
      <c r="C461" s="185" t="s">
        <v>579</v>
      </c>
      <c r="D461" s="211">
        <v>3</v>
      </c>
      <c r="E461" s="211">
        <v>2</v>
      </c>
      <c r="F461" s="211">
        <v>4</v>
      </c>
      <c r="G461" s="60" t="s">
        <v>577</v>
      </c>
      <c r="H461" s="184" t="s">
        <v>996</v>
      </c>
      <c r="I461" s="217"/>
      <c r="J461" s="217"/>
      <c r="K461" s="217"/>
      <c r="L461" s="217"/>
      <c r="M461" s="217"/>
      <c r="N461" s="217" t="s">
        <v>1069</v>
      </c>
      <c r="O461" s="386" t="s">
        <v>1322</v>
      </c>
      <c r="P461" s="386">
        <v>29</v>
      </c>
      <c r="Q461" s="370"/>
      <c r="R461" s="265">
        <v>104</v>
      </c>
      <c r="S461" s="251"/>
      <c r="T461" s="251"/>
      <c r="U461" s="251"/>
      <c r="V461" s="251"/>
      <c r="W461" s="251"/>
      <c r="X461" s="251"/>
      <c r="Y461" s="282"/>
      <c r="Z461" s="282"/>
      <c r="AA461" s="251"/>
      <c r="AB461" s="251"/>
      <c r="AC461" s="251"/>
      <c r="AD461" s="251"/>
      <c r="AE461" s="283"/>
      <c r="AF461" s="283"/>
      <c r="AG461" s="283"/>
      <c r="AH461" s="289"/>
      <c r="AI461" s="289"/>
      <c r="AJ461" s="357"/>
    </row>
    <row r="462" spans="1:36" s="93" customFormat="1">
      <c r="A462" s="6">
        <v>227</v>
      </c>
      <c r="B462" s="184" t="s">
        <v>231</v>
      </c>
      <c r="C462" s="83" t="s">
        <v>579</v>
      </c>
      <c r="D462" s="165">
        <v>3</v>
      </c>
      <c r="E462" s="165">
        <v>2</v>
      </c>
      <c r="F462" s="165">
        <v>4</v>
      </c>
      <c r="G462" s="85" t="s">
        <v>577</v>
      </c>
      <c r="H462" s="112" t="s">
        <v>996</v>
      </c>
      <c r="I462" s="84"/>
      <c r="J462" s="84"/>
      <c r="K462" s="84" t="s">
        <v>1069</v>
      </c>
      <c r="L462" s="84"/>
      <c r="M462" s="84"/>
      <c r="N462" s="84"/>
      <c r="O462" s="88" t="s">
        <v>968</v>
      </c>
      <c r="P462" s="70"/>
      <c r="Q462" s="70"/>
      <c r="R462" s="70"/>
      <c r="S462" s="70"/>
      <c r="T462" s="70"/>
      <c r="U462" s="70"/>
      <c r="V462" s="3"/>
      <c r="W462" s="3"/>
      <c r="X462" s="70"/>
      <c r="Y462" s="70"/>
      <c r="Z462" s="70"/>
      <c r="AA462" s="70"/>
      <c r="AB462" s="70"/>
      <c r="AC462" s="70"/>
      <c r="AD462" s="70"/>
      <c r="AE462" s="1"/>
      <c r="AF462" s="1"/>
      <c r="AG462" s="89"/>
      <c r="AH462" s="1"/>
      <c r="AI462" s="5"/>
      <c r="AJ462" s="5"/>
    </row>
    <row r="463" spans="1:36" s="93" customFormat="1" ht="15.75">
      <c r="A463" s="401">
        <v>222</v>
      </c>
      <c r="B463" s="241" t="s">
        <v>234</v>
      </c>
      <c r="C463" s="185" t="s">
        <v>582</v>
      </c>
      <c r="D463" s="211">
        <v>2</v>
      </c>
      <c r="E463" s="211">
        <v>0</v>
      </c>
      <c r="F463" s="211">
        <v>2</v>
      </c>
      <c r="G463" s="60" t="s">
        <v>577</v>
      </c>
      <c r="H463" s="240" t="s">
        <v>1280</v>
      </c>
      <c r="I463" s="217"/>
      <c r="J463" s="217"/>
      <c r="K463" s="217"/>
      <c r="L463" s="217"/>
      <c r="M463" s="217" t="s">
        <v>1067</v>
      </c>
      <c r="N463" s="217"/>
      <c r="O463" s="386" t="s">
        <v>1322</v>
      </c>
      <c r="P463" s="382">
        <v>20</v>
      </c>
      <c r="Q463" s="427"/>
      <c r="R463" s="282">
        <v>41</v>
      </c>
      <c r="S463" s="251"/>
      <c r="T463" s="251"/>
      <c r="U463" s="251"/>
      <c r="V463" s="251"/>
      <c r="W463" s="251"/>
      <c r="X463" s="251"/>
      <c r="Y463" s="282"/>
      <c r="Z463" s="282"/>
      <c r="AA463" s="251"/>
      <c r="AB463" s="251"/>
      <c r="AC463" s="251"/>
      <c r="AD463" s="251"/>
      <c r="AE463" s="283"/>
      <c r="AF463" s="283"/>
      <c r="AG463" s="283"/>
      <c r="AH463" s="272"/>
      <c r="AI463" s="272"/>
      <c r="AJ463" s="283"/>
    </row>
    <row r="464" spans="1:36" s="93" customFormat="1" ht="31.5">
      <c r="A464" s="6">
        <v>228</v>
      </c>
      <c r="B464" s="185" t="s">
        <v>234</v>
      </c>
      <c r="C464" s="83" t="s">
        <v>582</v>
      </c>
      <c r="D464" s="165">
        <v>2</v>
      </c>
      <c r="E464" s="165" t="s">
        <v>989</v>
      </c>
      <c r="F464" s="165">
        <v>2</v>
      </c>
      <c r="G464" s="85" t="s">
        <v>577</v>
      </c>
      <c r="H464" s="186" t="s">
        <v>1026</v>
      </c>
      <c r="I464" s="84"/>
      <c r="J464" s="84"/>
      <c r="K464" s="84"/>
      <c r="L464" s="84"/>
      <c r="M464" s="84" t="s">
        <v>1067</v>
      </c>
      <c r="N464" s="84"/>
      <c r="O464" s="125" t="s">
        <v>867</v>
      </c>
      <c r="P464" s="70"/>
      <c r="Q464" s="70"/>
      <c r="R464" s="70"/>
      <c r="S464" s="70"/>
      <c r="T464" s="70"/>
      <c r="U464" s="70"/>
      <c r="V464" s="3"/>
      <c r="W464" s="3"/>
      <c r="X464" s="70"/>
      <c r="Y464" s="70"/>
      <c r="Z464" s="70"/>
      <c r="AA464" s="70"/>
      <c r="AB464" s="70"/>
      <c r="AC464" s="70"/>
      <c r="AD464" s="70"/>
      <c r="AE464"/>
      <c r="AF464"/>
      <c r="AG464" s="187"/>
      <c r="AH464"/>
      <c r="AI464" s="5"/>
      <c r="AJ464" s="5"/>
    </row>
    <row r="465" spans="1:36" s="93" customFormat="1" ht="15.75">
      <c r="A465" s="401">
        <v>223</v>
      </c>
      <c r="B465" s="185" t="s">
        <v>1021</v>
      </c>
      <c r="C465" s="185" t="s">
        <v>568</v>
      </c>
      <c r="D465" s="211">
        <v>3</v>
      </c>
      <c r="E465" s="211">
        <v>0</v>
      </c>
      <c r="F465" s="211">
        <v>3</v>
      </c>
      <c r="G465" s="60" t="s">
        <v>556</v>
      </c>
      <c r="H465" s="184" t="s">
        <v>1371</v>
      </c>
      <c r="I465" s="217"/>
      <c r="J465" s="217"/>
      <c r="K465" s="217"/>
      <c r="L465" s="217"/>
      <c r="M465" s="217"/>
      <c r="N465" s="217" t="s">
        <v>1069</v>
      </c>
      <c r="O465" s="386" t="s">
        <v>1315</v>
      </c>
      <c r="P465" s="386">
        <v>29</v>
      </c>
      <c r="Q465" s="426"/>
      <c r="R465" s="282">
        <v>67</v>
      </c>
      <c r="S465" s="251"/>
      <c r="T465" s="251"/>
      <c r="U465" s="251"/>
      <c r="V465" s="251"/>
      <c r="W465" s="251"/>
      <c r="X465" s="251"/>
      <c r="Y465" s="282"/>
      <c r="Z465" s="282"/>
      <c r="AA465" s="251"/>
      <c r="AB465" s="251"/>
      <c r="AC465" s="251"/>
      <c r="AD465" s="251"/>
      <c r="AE465" s="283"/>
      <c r="AF465" s="283"/>
      <c r="AG465" s="283"/>
      <c r="AH465" s="272"/>
      <c r="AI465" s="272"/>
      <c r="AJ465" s="283"/>
    </row>
    <row r="466" spans="1:36" s="5" customFormat="1" ht="14.25">
      <c r="A466" s="6">
        <v>229</v>
      </c>
      <c r="B466" s="184" t="s">
        <v>1021</v>
      </c>
      <c r="C466" s="83" t="s">
        <v>568</v>
      </c>
      <c r="D466" s="165">
        <v>3</v>
      </c>
      <c r="E466" s="165" t="s">
        <v>989</v>
      </c>
      <c r="F466" s="165">
        <v>3</v>
      </c>
      <c r="G466" s="85" t="s">
        <v>556</v>
      </c>
      <c r="H466" s="112" t="s">
        <v>1017</v>
      </c>
      <c r="I466" s="59"/>
      <c r="J466" s="59" t="s">
        <v>1068</v>
      </c>
      <c r="K466" s="59"/>
      <c r="L466" s="59"/>
      <c r="M466" s="59"/>
      <c r="N466" s="59"/>
      <c r="O466" s="114"/>
      <c r="P466" s="70"/>
      <c r="Q466" s="70"/>
      <c r="R466" s="70"/>
      <c r="S466" s="70"/>
      <c r="T466" s="70"/>
      <c r="U466" s="70"/>
      <c r="V466" s="3"/>
      <c r="W466" s="3"/>
      <c r="X466" s="70"/>
      <c r="Y466" s="70"/>
      <c r="Z466" s="70"/>
      <c r="AA466" s="70"/>
      <c r="AB466" s="70"/>
      <c r="AC466" s="70"/>
      <c r="AD466" s="70"/>
      <c r="AE466"/>
      <c r="AF466"/>
      <c r="AG466" s="187"/>
      <c r="AH466"/>
    </row>
    <row r="467" spans="1:36" s="5" customFormat="1" ht="33.75">
      <c r="A467" s="401">
        <v>224</v>
      </c>
      <c r="B467" s="185" t="s">
        <v>1052</v>
      </c>
      <c r="C467" s="185" t="s">
        <v>1051</v>
      </c>
      <c r="D467" s="211">
        <v>3</v>
      </c>
      <c r="E467" s="211">
        <v>0</v>
      </c>
      <c r="F467" s="211">
        <v>3</v>
      </c>
      <c r="G467" s="60" t="s">
        <v>1075</v>
      </c>
      <c r="H467" s="240" t="s">
        <v>1283</v>
      </c>
      <c r="I467" s="217"/>
      <c r="J467" s="217"/>
      <c r="K467" s="217" t="s">
        <v>1069</v>
      </c>
      <c r="L467" s="217"/>
      <c r="M467" s="217"/>
      <c r="N467" s="217"/>
      <c r="O467" s="386" t="s">
        <v>1327</v>
      </c>
      <c r="P467" s="250">
        <v>10</v>
      </c>
      <c r="Q467" s="462"/>
      <c r="R467" s="656">
        <v>15</v>
      </c>
      <c r="S467" s="251"/>
      <c r="T467" s="251"/>
      <c r="U467" s="251"/>
      <c r="V467" s="251"/>
      <c r="W467" s="251"/>
      <c r="X467" s="251"/>
      <c r="Y467" s="282"/>
      <c r="Z467" s="282"/>
      <c r="AA467" s="251"/>
      <c r="AB467" s="251"/>
      <c r="AC467" s="251"/>
      <c r="AD467" s="251"/>
      <c r="AE467" s="283"/>
      <c r="AF467" s="283"/>
      <c r="AG467" s="283"/>
      <c r="AH467" s="272"/>
      <c r="AI467" s="272"/>
      <c r="AJ467" s="283"/>
    </row>
    <row r="468" spans="1:36" s="5" customFormat="1" ht="48">
      <c r="A468" s="6">
        <v>230</v>
      </c>
      <c r="B468" s="185" t="s">
        <v>1052</v>
      </c>
      <c r="C468" s="83" t="s">
        <v>1051</v>
      </c>
      <c r="D468" s="165">
        <v>3</v>
      </c>
      <c r="E468" s="165" t="s">
        <v>989</v>
      </c>
      <c r="F468" s="165">
        <v>3</v>
      </c>
      <c r="G468" s="85" t="s">
        <v>1075</v>
      </c>
      <c r="H468" s="186" t="s">
        <v>1006</v>
      </c>
      <c r="I468" s="84"/>
      <c r="J468" s="84"/>
      <c r="K468" s="84" t="s">
        <v>1069</v>
      </c>
      <c r="L468" s="84"/>
      <c r="M468" s="84"/>
      <c r="N468" s="84"/>
      <c r="O468" s="188" t="s">
        <v>867</v>
      </c>
      <c r="P468" s="70"/>
      <c r="Q468" s="70"/>
      <c r="R468" s="70"/>
      <c r="S468" s="70"/>
      <c r="T468" s="70"/>
      <c r="U468" s="70"/>
      <c r="V468" s="3"/>
      <c r="W468" s="3"/>
      <c r="X468" s="70"/>
      <c r="Y468" s="70"/>
      <c r="Z468" s="70"/>
      <c r="AA468" s="70"/>
      <c r="AB468" s="70"/>
      <c r="AC468" s="70"/>
      <c r="AD468" s="70"/>
      <c r="AE468"/>
      <c r="AF468"/>
      <c r="AG468" s="187"/>
      <c r="AH468"/>
      <c r="AI468" s="93"/>
      <c r="AJ468" s="93"/>
    </row>
    <row r="469" spans="1:36" s="5" customFormat="1" ht="15.75">
      <c r="A469" s="401">
        <v>225</v>
      </c>
      <c r="B469" s="251" t="s">
        <v>1183</v>
      </c>
      <c r="C469" s="259" t="s">
        <v>1184</v>
      </c>
      <c r="D469" s="252">
        <v>3</v>
      </c>
      <c r="E469" s="252">
        <v>0</v>
      </c>
      <c r="F469" s="252">
        <v>3</v>
      </c>
      <c r="G469" s="287" t="s">
        <v>1185</v>
      </c>
      <c r="H469" s="269" t="s">
        <v>1179</v>
      </c>
      <c r="I469" s="265"/>
      <c r="J469" s="265"/>
      <c r="K469" s="237" t="s">
        <v>1069</v>
      </c>
      <c r="L469" s="265"/>
      <c r="M469" s="265"/>
      <c r="N469" s="259"/>
      <c r="O469" s="250" t="s">
        <v>1448</v>
      </c>
      <c r="P469" s="250">
        <v>10</v>
      </c>
      <c r="Q469" s="355"/>
      <c r="R469" s="265">
        <v>8</v>
      </c>
      <c r="S469" s="251"/>
      <c r="T469" s="251"/>
      <c r="U469" s="251"/>
      <c r="V469" s="251"/>
      <c r="W469" s="251"/>
      <c r="X469" s="251"/>
      <c r="Y469" s="282"/>
      <c r="Z469" s="282"/>
      <c r="AA469" s="251"/>
      <c r="AB469" s="251"/>
      <c r="AC469" s="251"/>
      <c r="AD469" s="251"/>
      <c r="AE469" s="283"/>
      <c r="AF469" s="283"/>
      <c r="AG469" s="283"/>
      <c r="AH469" s="272"/>
      <c r="AI469" s="272"/>
      <c r="AJ469" s="283"/>
    </row>
    <row r="470" spans="1:36" s="5" customFormat="1" ht="14.25">
      <c r="A470" s="6">
        <v>231</v>
      </c>
      <c r="B470" s="143" t="s">
        <v>1183</v>
      </c>
      <c r="C470" s="674" t="s">
        <v>1184</v>
      </c>
      <c r="D470" s="144">
        <v>3</v>
      </c>
      <c r="E470" s="144"/>
      <c r="F470" s="144">
        <v>3</v>
      </c>
      <c r="G470" s="21" t="s">
        <v>1185</v>
      </c>
      <c r="H470" s="49" t="s">
        <v>1179</v>
      </c>
      <c r="I470" s="21"/>
      <c r="J470" s="21"/>
      <c r="K470" s="51"/>
      <c r="L470" s="21"/>
      <c r="M470" s="21"/>
      <c r="N470" s="51" t="s">
        <v>1069</v>
      </c>
      <c r="O470" s="95"/>
      <c r="P470" s="143"/>
      <c r="Q470" s="143"/>
      <c r="R470" s="143"/>
      <c r="S470" s="143"/>
      <c r="T470" s="143"/>
      <c r="U470" s="143"/>
      <c r="V470" s="4"/>
      <c r="W470" s="4"/>
      <c r="X470" s="143"/>
      <c r="Y470" s="143"/>
      <c r="Z470" s="143"/>
      <c r="AA470" s="143"/>
      <c r="AB470" s="143"/>
      <c r="AC470" s="143"/>
      <c r="AD470" s="143"/>
      <c r="AE470"/>
      <c r="AF470"/>
      <c r="AG470" s="187"/>
      <c r="AH470"/>
    </row>
    <row r="471" spans="1:36" s="5" customFormat="1" ht="15.75">
      <c r="A471" s="401">
        <v>226</v>
      </c>
      <c r="B471" s="185" t="s">
        <v>1385</v>
      </c>
      <c r="C471" s="185" t="s">
        <v>1049</v>
      </c>
      <c r="D471" s="211">
        <v>3</v>
      </c>
      <c r="E471" s="211">
        <v>0</v>
      </c>
      <c r="F471" s="211">
        <v>3</v>
      </c>
      <c r="G471" s="60" t="s">
        <v>1048</v>
      </c>
      <c r="H471" s="184" t="s">
        <v>998</v>
      </c>
      <c r="I471" s="217"/>
      <c r="J471" s="217"/>
      <c r="K471" s="217"/>
      <c r="L471" s="311" t="s">
        <v>1070</v>
      </c>
      <c r="M471" s="217"/>
      <c r="N471" s="217"/>
      <c r="O471" s="386" t="s">
        <v>1327</v>
      </c>
      <c r="P471" s="386">
        <v>17</v>
      </c>
      <c r="Q471" s="426"/>
      <c r="R471" s="282">
        <v>18</v>
      </c>
      <c r="S471" s="251"/>
      <c r="T471" s="251"/>
      <c r="U471" s="251"/>
      <c r="V471" s="251"/>
      <c r="W471" s="251"/>
      <c r="X471" s="251"/>
      <c r="Y471" s="282"/>
      <c r="Z471" s="282"/>
      <c r="AA471" s="251"/>
      <c r="AB471" s="251"/>
      <c r="AC471" s="251"/>
      <c r="AD471" s="251"/>
      <c r="AE471" s="283"/>
      <c r="AF471" s="283"/>
      <c r="AG471" s="283"/>
      <c r="AH471" s="272"/>
      <c r="AI471" s="272"/>
      <c r="AJ471" s="283"/>
    </row>
    <row r="472" spans="1:36" s="156" customFormat="1" ht="24">
      <c r="A472" s="6">
        <v>232</v>
      </c>
      <c r="B472" s="112" t="s">
        <v>1050</v>
      </c>
      <c r="C472" s="83" t="s">
        <v>1049</v>
      </c>
      <c r="D472" s="165">
        <v>3</v>
      </c>
      <c r="E472" s="165" t="s">
        <v>989</v>
      </c>
      <c r="F472" s="165">
        <v>3</v>
      </c>
      <c r="G472" s="85" t="s">
        <v>1048</v>
      </c>
      <c r="H472" s="176" t="s">
        <v>1047</v>
      </c>
      <c r="I472" s="59"/>
      <c r="J472" s="59"/>
      <c r="K472" s="59"/>
      <c r="L472" s="59" t="s">
        <v>1074</v>
      </c>
      <c r="M472" s="59"/>
      <c r="N472" s="59"/>
      <c r="O472" s="114"/>
      <c r="P472" s="70"/>
      <c r="Q472" s="70"/>
      <c r="R472" s="70"/>
      <c r="S472" s="70"/>
      <c r="T472" s="70"/>
      <c r="U472" s="70"/>
      <c r="V472" s="3"/>
      <c r="W472" s="3"/>
      <c r="X472" s="70"/>
      <c r="Y472" s="70"/>
      <c r="Z472" s="70"/>
      <c r="AA472" s="70"/>
      <c r="AB472" s="70"/>
      <c r="AC472" s="70"/>
      <c r="AD472" s="70"/>
      <c r="AE472" s="5"/>
      <c r="AF472" s="5"/>
      <c r="AG472" s="91"/>
      <c r="AH472" s="5"/>
      <c r="AI472" s="93"/>
      <c r="AJ472" s="93"/>
    </row>
    <row r="473" spans="1:36" s="5" customFormat="1">
      <c r="A473" s="6">
        <v>233</v>
      </c>
      <c r="B473" s="112" t="s">
        <v>244</v>
      </c>
      <c r="C473" s="83" t="s">
        <v>592</v>
      </c>
      <c r="D473" s="165">
        <v>3</v>
      </c>
      <c r="E473" s="165" t="s">
        <v>989</v>
      </c>
      <c r="F473" s="165">
        <v>3</v>
      </c>
      <c r="G473" s="85" t="s">
        <v>585</v>
      </c>
      <c r="H473" s="176" t="s">
        <v>1035</v>
      </c>
      <c r="I473" s="84"/>
      <c r="J473" s="84"/>
      <c r="K473" s="84"/>
      <c r="L473" s="84" t="s">
        <v>1066</v>
      </c>
      <c r="M473" s="84"/>
      <c r="N473" s="84"/>
      <c r="O473" s="88" t="s">
        <v>90</v>
      </c>
      <c r="P473" s="70"/>
      <c r="Q473" s="70"/>
      <c r="R473" s="70"/>
      <c r="S473" s="70"/>
      <c r="T473" s="70"/>
      <c r="U473" s="70"/>
      <c r="V473" s="3"/>
      <c r="W473" s="3"/>
      <c r="X473" s="70"/>
      <c r="Y473" s="70"/>
      <c r="Z473" s="70"/>
      <c r="AA473" s="70"/>
      <c r="AB473" s="70"/>
      <c r="AC473" s="70"/>
      <c r="AD473" s="70"/>
      <c r="AE473"/>
      <c r="AF473"/>
      <c r="AG473" s="187"/>
      <c r="AH473"/>
      <c r="AI473" s="93"/>
      <c r="AJ473" s="93"/>
    </row>
    <row r="474" spans="1:36" s="5" customFormat="1" ht="15.75">
      <c r="A474" s="401">
        <v>227</v>
      </c>
      <c r="B474" s="185" t="s">
        <v>1037</v>
      </c>
      <c r="C474" s="185" t="s">
        <v>594</v>
      </c>
      <c r="D474" s="211">
        <v>3</v>
      </c>
      <c r="E474" s="211">
        <v>0</v>
      </c>
      <c r="F474" s="211">
        <v>3</v>
      </c>
      <c r="G474" s="60" t="s">
        <v>842</v>
      </c>
      <c r="H474" s="240" t="s">
        <v>1036</v>
      </c>
      <c r="I474" s="217"/>
      <c r="J474" s="217"/>
      <c r="K474" s="217"/>
      <c r="L474" s="217"/>
      <c r="M474" s="217" t="s">
        <v>1074</v>
      </c>
      <c r="N474" s="259"/>
      <c r="O474" s="386" t="s">
        <v>1327</v>
      </c>
      <c r="P474" s="386">
        <v>21</v>
      </c>
      <c r="Q474" s="370"/>
      <c r="R474" s="265">
        <v>44</v>
      </c>
      <c r="S474" s="251"/>
      <c r="T474" s="251"/>
      <c r="U474" s="251"/>
      <c r="V474" s="251"/>
      <c r="W474" s="251"/>
      <c r="X474" s="251"/>
      <c r="Y474" s="282"/>
      <c r="Z474" s="282"/>
      <c r="AA474" s="251"/>
      <c r="AB474" s="251"/>
      <c r="AC474" s="251"/>
      <c r="AD474" s="251"/>
      <c r="AE474" s="283"/>
      <c r="AF474" s="283"/>
      <c r="AG474" s="283"/>
      <c r="AH474" s="272"/>
      <c r="AI474" s="272"/>
      <c r="AJ474" s="283"/>
    </row>
    <row r="475" spans="1:36" s="93" customFormat="1">
      <c r="A475" s="6">
        <v>234</v>
      </c>
      <c r="B475" s="112" t="s">
        <v>1037</v>
      </c>
      <c r="C475" s="83" t="s">
        <v>594</v>
      </c>
      <c r="D475" s="165">
        <v>3</v>
      </c>
      <c r="E475" s="165" t="s">
        <v>989</v>
      </c>
      <c r="F475" s="165">
        <v>3</v>
      </c>
      <c r="G475" s="85" t="s">
        <v>842</v>
      </c>
      <c r="H475" s="176" t="s">
        <v>1036</v>
      </c>
      <c r="I475" s="84"/>
      <c r="J475" s="84"/>
      <c r="K475" s="84"/>
      <c r="L475" s="84" t="s">
        <v>1069</v>
      </c>
      <c r="M475" s="84"/>
      <c r="N475" s="84"/>
      <c r="O475" s="88" t="s">
        <v>894</v>
      </c>
      <c r="P475" s="70"/>
      <c r="Q475" s="70"/>
      <c r="R475" s="70"/>
      <c r="S475" s="70"/>
      <c r="T475" s="70"/>
      <c r="U475" s="70"/>
      <c r="V475" s="3"/>
      <c r="W475" s="3"/>
      <c r="X475" s="70"/>
      <c r="Y475" s="70"/>
      <c r="Z475" s="70"/>
      <c r="AA475" s="70"/>
      <c r="AB475" s="70"/>
      <c r="AC475" s="70"/>
      <c r="AD475" s="70"/>
      <c r="AE475" s="5"/>
      <c r="AF475" s="5"/>
      <c r="AG475" s="91"/>
      <c r="AH475" s="5"/>
    </row>
    <row r="476" spans="1:36" s="93" customFormat="1" ht="22.5" customHeight="1">
      <c r="A476" s="401">
        <v>228</v>
      </c>
      <c r="B476" s="339" t="s">
        <v>1039</v>
      </c>
      <c r="C476" s="339" t="s">
        <v>597</v>
      </c>
      <c r="D476" s="225">
        <v>3</v>
      </c>
      <c r="E476" s="225">
        <v>0</v>
      </c>
      <c r="F476" s="225">
        <v>3</v>
      </c>
      <c r="G476" s="340" t="s">
        <v>577</v>
      </c>
      <c r="H476" s="419" t="s">
        <v>1281</v>
      </c>
      <c r="I476" s="420"/>
      <c r="J476" s="420"/>
      <c r="K476" s="420"/>
      <c r="L476" s="420"/>
      <c r="M476" s="420"/>
      <c r="N476" s="420" t="s">
        <v>1139</v>
      </c>
      <c r="O476" s="252" t="s">
        <v>1140</v>
      </c>
      <c r="P476" s="252">
        <v>28</v>
      </c>
      <c r="Q476" s="444"/>
      <c r="R476" s="563">
        <v>6</v>
      </c>
      <c r="S476" s="421"/>
      <c r="T476" s="421"/>
      <c r="U476" s="421"/>
      <c r="V476" s="421"/>
      <c r="W476" s="421"/>
      <c r="X476" s="421"/>
      <c r="Y476" s="210"/>
      <c r="Z476" s="210"/>
      <c r="AA476" s="421"/>
      <c r="AB476" s="421"/>
      <c r="AC476" s="421"/>
      <c r="AD476" s="421"/>
      <c r="AE476" s="398"/>
      <c r="AF476" s="398"/>
      <c r="AG476" s="398"/>
      <c r="AH476" s="412"/>
      <c r="AI476" s="412"/>
      <c r="AJ476" s="398"/>
    </row>
    <row r="477" spans="1:36" s="5" customFormat="1" ht="14.25">
      <c r="A477" s="6">
        <v>235</v>
      </c>
      <c r="B477" s="112" t="s">
        <v>1039</v>
      </c>
      <c r="C477" s="169" t="s">
        <v>597</v>
      </c>
      <c r="D477" s="165">
        <v>3</v>
      </c>
      <c r="E477" s="165" t="s">
        <v>989</v>
      </c>
      <c r="F477" s="165">
        <v>3</v>
      </c>
      <c r="G477" s="85" t="s">
        <v>577</v>
      </c>
      <c r="H477" s="176" t="s">
        <v>1038</v>
      </c>
      <c r="I477" s="84"/>
      <c r="J477" s="84"/>
      <c r="K477" s="84" t="s">
        <v>1066</v>
      </c>
      <c r="L477" s="84"/>
      <c r="M477" s="84"/>
      <c r="N477" s="84"/>
      <c r="O477" s="88" t="s">
        <v>950</v>
      </c>
      <c r="P477" s="70"/>
      <c r="Q477" s="70"/>
      <c r="R477" s="70"/>
      <c r="S477" s="70"/>
      <c r="T477" s="70"/>
      <c r="U477" s="70"/>
      <c r="V477" s="3"/>
      <c r="W477" s="3"/>
      <c r="X477" s="70"/>
      <c r="Y477" s="70"/>
      <c r="Z477" s="70"/>
      <c r="AA477" s="70"/>
      <c r="AB477" s="70"/>
      <c r="AC477" s="70"/>
      <c r="AD477" s="70"/>
      <c r="AG477" s="91"/>
    </row>
    <row r="478" spans="1:36" s="5" customFormat="1" ht="15.75">
      <c r="A478" s="401">
        <v>229</v>
      </c>
      <c r="B478" s="185" t="s">
        <v>1031</v>
      </c>
      <c r="C478" s="185" t="s">
        <v>583</v>
      </c>
      <c r="D478" s="211">
        <v>3</v>
      </c>
      <c r="E478" s="211">
        <v>2</v>
      </c>
      <c r="F478" s="211">
        <v>4</v>
      </c>
      <c r="G478" s="60" t="s">
        <v>989</v>
      </c>
      <c r="H478" s="240" t="s">
        <v>1036</v>
      </c>
      <c r="I478" s="217"/>
      <c r="J478" s="217"/>
      <c r="K478" s="217"/>
      <c r="L478" s="217"/>
      <c r="M478" s="217"/>
      <c r="N478" s="217" t="s">
        <v>1074</v>
      </c>
      <c r="O478" s="386" t="s">
        <v>1314</v>
      </c>
      <c r="P478" s="250">
        <v>25</v>
      </c>
      <c r="Q478" s="370"/>
      <c r="R478" s="265">
        <v>12</v>
      </c>
      <c r="S478" s="251"/>
      <c r="T478" s="251"/>
      <c r="U478" s="251"/>
      <c r="V478" s="251"/>
      <c r="W478" s="251"/>
      <c r="X478" s="251"/>
      <c r="Y478" s="282"/>
      <c r="Z478" s="282"/>
      <c r="AA478" s="251"/>
      <c r="AB478" s="251"/>
      <c r="AC478" s="251"/>
      <c r="AD478" s="251"/>
      <c r="AE478" s="283"/>
      <c r="AF478" s="283"/>
      <c r="AG478" s="283"/>
      <c r="AH478" s="272"/>
      <c r="AI478" s="272"/>
      <c r="AJ478" s="283"/>
    </row>
    <row r="479" spans="1:36" s="93" customFormat="1">
      <c r="A479" s="6">
        <v>236</v>
      </c>
      <c r="B479" s="112" t="s">
        <v>1031</v>
      </c>
      <c r="C479" s="83" t="s">
        <v>583</v>
      </c>
      <c r="D479" s="165">
        <v>3</v>
      </c>
      <c r="E479" s="165">
        <v>2</v>
      </c>
      <c r="F479" s="165">
        <v>4</v>
      </c>
      <c r="G479" s="85" t="s">
        <v>989</v>
      </c>
      <c r="H479" s="86" t="s">
        <v>1030</v>
      </c>
      <c r="I479" s="84"/>
      <c r="J479" s="84"/>
      <c r="K479" s="84"/>
      <c r="L479" s="84"/>
      <c r="M479" s="84" t="s">
        <v>1069</v>
      </c>
      <c r="N479" s="84"/>
      <c r="O479" s="88" t="s">
        <v>879</v>
      </c>
      <c r="P479" s="70"/>
      <c r="Q479" s="70"/>
      <c r="R479" s="70"/>
      <c r="S479" s="70"/>
      <c r="T479" s="70"/>
      <c r="U479" s="70"/>
      <c r="V479" s="3"/>
      <c r="W479" s="3"/>
      <c r="X479" s="70"/>
      <c r="Y479" s="70"/>
      <c r="Z479" s="70"/>
      <c r="AA479" s="70"/>
      <c r="AB479" s="70"/>
      <c r="AC479" s="70"/>
      <c r="AD479" s="70"/>
      <c r="AE479"/>
      <c r="AF479"/>
      <c r="AG479" s="187"/>
      <c r="AH479"/>
      <c r="AI479" s="5"/>
      <c r="AJ479" s="5"/>
    </row>
    <row r="480" spans="1:36" s="5" customFormat="1" ht="15.75">
      <c r="A480" s="401">
        <v>230</v>
      </c>
      <c r="B480" s="185" t="s">
        <v>1041</v>
      </c>
      <c r="C480" s="185" t="s">
        <v>603</v>
      </c>
      <c r="D480" s="211">
        <v>2</v>
      </c>
      <c r="E480" s="211">
        <v>2</v>
      </c>
      <c r="F480" s="211">
        <v>3</v>
      </c>
      <c r="G480" s="60" t="s">
        <v>843</v>
      </c>
      <c r="H480" s="240" t="s">
        <v>1281</v>
      </c>
      <c r="I480" s="217"/>
      <c r="J480" s="217"/>
      <c r="K480" s="217"/>
      <c r="L480" s="217"/>
      <c r="M480" s="217"/>
      <c r="N480" s="217" t="s">
        <v>1070</v>
      </c>
      <c r="O480" s="252" t="s">
        <v>1140</v>
      </c>
      <c r="P480" s="252">
        <v>27</v>
      </c>
      <c r="Q480" s="370"/>
      <c r="R480" s="265">
        <v>216</v>
      </c>
      <c r="S480" s="251"/>
      <c r="T480" s="251"/>
      <c r="U480" s="251"/>
      <c r="V480" s="251"/>
      <c r="W480" s="251"/>
      <c r="X480" s="251"/>
      <c r="Y480" s="282"/>
      <c r="Z480" s="282"/>
      <c r="AA480" s="251"/>
      <c r="AB480" s="251"/>
      <c r="AC480" s="251"/>
      <c r="AD480" s="251"/>
      <c r="AE480" s="283"/>
      <c r="AF480" s="283"/>
      <c r="AG480" s="283"/>
      <c r="AH480" s="272"/>
      <c r="AI480" s="272"/>
      <c r="AJ480" s="283"/>
    </row>
    <row r="481" spans="1:36" s="5" customFormat="1" ht="14.25">
      <c r="A481" s="6">
        <v>237</v>
      </c>
      <c r="B481" s="112" t="s">
        <v>1041</v>
      </c>
      <c r="C481" s="83" t="s">
        <v>603</v>
      </c>
      <c r="D481" s="165">
        <v>2</v>
      </c>
      <c r="E481" s="165">
        <v>2</v>
      </c>
      <c r="F481" s="165">
        <v>3</v>
      </c>
      <c r="G481" s="85" t="s">
        <v>843</v>
      </c>
      <c r="H481" s="176" t="s">
        <v>1040</v>
      </c>
      <c r="I481" s="84"/>
      <c r="J481" s="84"/>
      <c r="K481" s="84"/>
      <c r="L481" s="84"/>
      <c r="M481" s="84"/>
      <c r="N481" s="84" t="s">
        <v>1067</v>
      </c>
      <c r="O481" s="88" t="s">
        <v>91</v>
      </c>
      <c r="P481" s="70"/>
      <c r="Q481" s="70"/>
      <c r="R481" s="70"/>
      <c r="S481" s="70"/>
      <c r="T481" s="70"/>
      <c r="U481" s="70"/>
      <c r="V481" s="3"/>
      <c r="W481" s="3"/>
      <c r="X481" s="70"/>
      <c r="Y481" s="70"/>
      <c r="Z481" s="70"/>
      <c r="AA481" s="70"/>
      <c r="AB481" s="70"/>
      <c r="AC481" s="70"/>
      <c r="AD481" s="70"/>
      <c r="AG481" s="91"/>
    </row>
    <row r="482" spans="1:36" s="5" customFormat="1" ht="15.75">
      <c r="A482" s="401">
        <v>231</v>
      </c>
      <c r="B482" s="185" t="s">
        <v>233</v>
      </c>
      <c r="C482" s="185" t="s">
        <v>581</v>
      </c>
      <c r="D482" s="211">
        <v>3</v>
      </c>
      <c r="E482" s="211">
        <v>0</v>
      </c>
      <c r="F482" s="211">
        <v>3</v>
      </c>
      <c r="G482" s="60" t="s">
        <v>576</v>
      </c>
      <c r="H482" s="240" t="s">
        <v>1029</v>
      </c>
      <c r="I482" s="217"/>
      <c r="J482" s="217" t="s">
        <v>1159</v>
      </c>
      <c r="K482" s="217"/>
      <c r="L482" s="217"/>
      <c r="M482" s="217"/>
      <c r="N482" s="217"/>
      <c r="O482" s="386" t="s">
        <v>1327</v>
      </c>
      <c r="P482" s="386">
        <v>6</v>
      </c>
      <c r="Q482" s="370"/>
      <c r="R482" s="265">
        <v>122</v>
      </c>
      <c r="S482" s="251"/>
      <c r="T482" s="251"/>
      <c r="U482" s="251"/>
      <c r="V482" s="251"/>
      <c r="W482" s="251"/>
      <c r="X482" s="251"/>
      <c r="Y482" s="282"/>
      <c r="Z482" s="282"/>
      <c r="AA482" s="251"/>
      <c r="AB482" s="251"/>
      <c r="AC482" s="251"/>
      <c r="AD482" s="251"/>
      <c r="AE482" s="283"/>
      <c r="AF482" s="283"/>
      <c r="AG482" s="283"/>
      <c r="AH482" s="272"/>
      <c r="AI482" s="272"/>
      <c r="AJ482" s="283"/>
    </row>
    <row r="483" spans="1:36" s="5" customFormat="1" ht="14.25">
      <c r="A483" s="6">
        <v>238</v>
      </c>
      <c r="B483" s="112" t="s">
        <v>233</v>
      </c>
      <c r="C483" s="83" t="s">
        <v>581</v>
      </c>
      <c r="D483" s="165">
        <v>3</v>
      </c>
      <c r="E483" s="165" t="s">
        <v>989</v>
      </c>
      <c r="F483" s="165">
        <v>3</v>
      </c>
      <c r="G483" s="85" t="s">
        <v>576</v>
      </c>
      <c r="H483" s="176" t="s">
        <v>1029</v>
      </c>
      <c r="I483" s="84"/>
      <c r="J483" s="84"/>
      <c r="K483" s="84" t="s">
        <v>1069</v>
      </c>
      <c r="L483" s="84"/>
      <c r="M483" s="84"/>
      <c r="N483" s="84"/>
      <c r="O483" s="88"/>
      <c r="P483" s="70"/>
      <c r="Q483" s="70"/>
      <c r="R483" s="70"/>
      <c r="S483" s="70"/>
      <c r="T483" s="70"/>
      <c r="U483" s="70"/>
      <c r="V483" s="3"/>
      <c r="W483" s="3"/>
      <c r="X483" s="70"/>
      <c r="Y483" s="70"/>
      <c r="Z483" s="70"/>
      <c r="AA483" s="70"/>
      <c r="AB483" s="70"/>
      <c r="AC483" s="70"/>
      <c r="AD483" s="70"/>
      <c r="AE483"/>
      <c r="AF483"/>
      <c r="AG483" s="187"/>
      <c r="AH483"/>
    </row>
    <row r="484" spans="1:36" s="5" customFormat="1" ht="15.75">
      <c r="A484" s="401">
        <v>232</v>
      </c>
      <c r="B484" s="185" t="s">
        <v>230</v>
      </c>
      <c r="C484" s="245" t="s">
        <v>578</v>
      </c>
      <c r="D484" s="211">
        <v>2</v>
      </c>
      <c r="E484" s="211" t="s">
        <v>989</v>
      </c>
      <c r="F484" s="211">
        <v>2</v>
      </c>
      <c r="G484" s="418" t="s">
        <v>577</v>
      </c>
      <c r="H484" s="241" t="s">
        <v>1406</v>
      </c>
      <c r="I484" s="217"/>
      <c r="J484" s="217"/>
      <c r="K484" s="217" t="s">
        <v>1068</v>
      </c>
      <c r="L484" s="217"/>
      <c r="M484" s="217"/>
      <c r="N484" s="217"/>
      <c r="O484" s="386" t="s">
        <v>1322</v>
      </c>
      <c r="P484" s="386">
        <v>12</v>
      </c>
      <c r="Q484" s="251"/>
      <c r="R484" s="282">
        <v>103</v>
      </c>
      <c r="S484" s="212"/>
      <c r="T484" s="212"/>
      <c r="U484" s="212"/>
      <c r="V484" s="212"/>
      <c r="W484" s="212"/>
      <c r="X484" s="215"/>
      <c r="Y484" s="215"/>
      <c r="Z484" s="212"/>
      <c r="AA484" s="212"/>
      <c r="AB484" s="212"/>
      <c r="AC484" s="212"/>
      <c r="AD484" s="212"/>
      <c r="AE484" s="220"/>
      <c r="AF484" s="220"/>
      <c r="AG484" s="220"/>
      <c r="AH484" s="221"/>
      <c r="AI484" s="220"/>
      <c r="AJ484" s="221"/>
    </row>
    <row r="485" spans="1:36" s="5" customFormat="1" ht="14.25">
      <c r="A485" s="6">
        <v>239</v>
      </c>
      <c r="B485" s="112" t="s">
        <v>230</v>
      </c>
      <c r="C485" s="83" t="s">
        <v>578</v>
      </c>
      <c r="D485" s="165">
        <v>2</v>
      </c>
      <c r="E485" s="165" t="s">
        <v>989</v>
      </c>
      <c r="F485" s="165">
        <v>2</v>
      </c>
      <c r="G485" s="85" t="s">
        <v>577</v>
      </c>
      <c r="H485" s="112" t="s">
        <v>1027</v>
      </c>
      <c r="I485" s="84"/>
      <c r="J485" s="84"/>
      <c r="K485" s="84" t="s">
        <v>1072</v>
      </c>
      <c r="L485" s="84"/>
      <c r="M485" s="84"/>
      <c r="N485" s="84"/>
      <c r="O485" s="88" t="s">
        <v>879</v>
      </c>
      <c r="P485" s="70"/>
      <c r="Q485" s="70"/>
      <c r="R485" s="70"/>
      <c r="S485" s="70"/>
      <c r="T485" s="70"/>
      <c r="U485" s="70"/>
      <c r="V485" s="3"/>
      <c r="W485" s="3"/>
      <c r="X485" s="70"/>
      <c r="Y485" s="70"/>
      <c r="Z485" s="70"/>
      <c r="AA485" s="70"/>
      <c r="AB485" s="70"/>
      <c r="AC485" s="70"/>
      <c r="AD485" s="70"/>
      <c r="AG485" s="91"/>
    </row>
    <row r="486" spans="1:36" s="93" customFormat="1" ht="15.75">
      <c r="A486" s="401">
        <v>233</v>
      </c>
      <c r="B486" s="185" t="s">
        <v>242</v>
      </c>
      <c r="C486" s="185" t="s">
        <v>590</v>
      </c>
      <c r="D486" s="211">
        <v>3</v>
      </c>
      <c r="E486" s="211">
        <v>2</v>
      </c>
      <c r="F486" s="211">
        <v>4</v>
      </c>
      <c r="G486" s="60" t="s">
        <v>1380</v>
      </c>
      <c r="H486" s="184" t="s">
        <v>1277</v>
      </c>
      <c r="I486" s="252" t="s">
        <v>1074</v>
      </c>
      <c r="J486" s="251"/>
      <c r="K486" s="252"/>
      <c r="L486" s="252"/>
      <c r="M486" s="282"/>
      <c r="N486" s="252"/>
      <c r="O486" s="386" t="s">
        <v>1322</v>
      </c>
      <c r="P486" s="386">
        <v>2</v>
      </c>
      <c r="Q486" s="282"/>
      <c r="R486" s="282">
        <v>11</v>
      </c>
      <c r="S486" s="251"/>
      <c r="T486" s="251"/>
      <c r="U486" s="251"/>
      <c r="V486" s="251"/>
      <c r="W486" s="251"/>
      <c r="X486" s="251"/>
      <c r="Y486" s="251"/>
      <c r="Z486" s="251"/>
      <c r="AA486" s="251"/>
      <c r="AB486" s="251"/>
      <c r="AC486" s="251"/>
      <c r="AD486" s="251"/>
      <c r="AE486" s="283"/>
      <c r="AF486" s="283"/>
      <c r="AG486" s="283"/>
      <c r="AH486" s="272"/>
      <c r="AI486" s="272"/>
      <c r="AJ486" s="283"/>
    </row>
    <row r="487" spans="1:36" s="122" customFormat="1" ht="14.25">
      <c r="A487" s="6">
        <v>240</v>
      </c>
      <c r="B487" s="112" t="s">
        <v>242</v>
      </c>
      <c r="C487" s="83" t="s">
        <v>590</v>
      </c>
      <c r="D487" s="165">
        <v>3</v>
      </c>
      <c r="E487" s="165">
        <v>2</v>
      </c>
      <c r="F487" s="165">
        <v>4</v>
      </c>
      <c r="G487" s="85" t="s">
        <v>589</v>
      </c>
      <c r="H487" s="176" t="s">
        <v>1034</v>
      </c>
      <c r="I487" s="59"/>
      <c r="J487" s="59" t="s">
        <v>1069</v>
      </c>
      <c r="K487" s="59"/>
      <c r="L487" s="59"/>
      <c r="M487" s="59"/>
      <c r="N487" s="59"/>
      <c r="O487" s="114"/>
      <c r="P487" s="70"/>
      <c r="Q487" s="70"/>
      <c r="R487" s="70"/>
      <c r="S487" s="70"/>
      <c r="T487" s="70"/>
      <c r="U487" s="70"/>
      <c r="V487" s="3"/>
      <c r="W487" s="3"/>
      <c r="X487" s="70"/>
      <c r="Y487" s="70"/>
      <c r="Z487" s="70"/>
      <c r="AA487" s="70"/>
      <c r="AB487" s="70"/>
      <c r="AC487" s="70"/>
      <c r="AD487" s="70"/>
      <c r="AE487" s="5"/>
      <c r="AF487" s="5"/>
      <c r="AG487" s="91"/>
      <c r="AH487" s="5"/>
      <c r="AI487" s="5"/>
      <c r="AJ487" s="5"/>
    </row>
    <row r="488" spans="1:36" s="5" customFormat="1" ht="15.75">
      <c r="A488" s="401">
        <v>32</v>
      </c>
      <c r="B488" s="345" t="s">
        <v>1253</v>
      </c>
      <c r="C488" s="227" t="s">
        <v>1254</v>
      </c>
      <c r="D488" s="358">
        <v>1</v>
      </c>
      <c r="E488" s="358">
        <v>2</v>
      </c>
      <c r="F488" s="358">
        <v>2</v>
      </c>
      <c r="G488" s="301" t="s">
        <v>1255</v>
      </c>
      <c r="H488" s="268" t="s">
        <v>1256</v>
      </c>
      <c r="I488" s="255"/>
      <c r="J488" s="255"/>
      <c r="K488" s="255"/>
      <c r="L488" s="255"/>
      <c r="M488" s="255" t="s">
        <v>1112</v>
      </c>
      <c r="N488" s="255"/>
      <c r="O488" s="386" t="s">
        <v>1316</v>
      </c>
      <c r="P488" s="386">
        <v>22</v>
      </c>
      <c r="Q488" s="259"/>
      <c r="R488" s="265">
        <v>1</v>
      </c>
      <c r="S488" s="259"/>
      <c r="T488" s="259"/>
      <c r="U488" s="259"/>
      <c r="V488" s="259"/>
      <c r="W488" s="259"/>
      <c r="X488" s="259"/>
      <c r="Y488" s="259"/>
      <c r="Z488" s="259"/>
      <c r="AA488" s="259"/>
      <c r="AB488" s="259"/>
      <c r="AC488" s="259"/>
      <c r="AD488" s="259"/>
      <c r="AE488" s="284"/>
      <c r="AF488" s="284"/>
      <c r="AG488" s="284"/>
      <c r="AH488" s="336"/>
      <c r="AI488" s="359"/>
      <c r="AJ488" s="360"/>
    </row>
    <row r="489" spans="1:36" s="93" customFormat="1" ht="15.75">
      <c r="A489" s="401"/>
      <c r="B489" s="345" t="s">
        <v>1433</v>
      </c>
      <c r="C489" s="227" t="s">
        <v>1434</v>
      </c>
      <c r="D489" s="358"/>
      <c r="E489" s="358"/>
      <c r="F489" s="358"/>
      <c r="G489" s="301"/>
      <c r="H489" s="268"/>
      <c r="I489" s="255"/>
      <c r="J489" s="255"/>
      <c r="K489" s="255"/>
      <c r="L489" s="255"/>
      <c r="M489" s="255"/>
      <c r="N489" s="255"/>
      <c r="O489" s="386"/>
      <c r="P489" s="386"/>
      <c r="Q489" s="259"/>
      <c r="R489" s="265">
        <v>1</v>
      </c>
      <c r="S489" s="259"/>
      <c r="T489" s="259"/>
      <c r="U489" s="259"/>
      <c r="V489" s="259"/>
      <c r="W489" s="259"/>
      <c r="X489" s="259"/>
      <c r="Y489" s="259"/>
      <c r="Z489" s="259"/>
      <c r="AA489" s="259"/>
      <c r="AB489" s="259"/>
      <c r="AC489" s="259"/>
      <c r="AD489" s="259"/>
      <c r="AE489" s="284"/>
      <c r="AF489" s="284"/>
      <c r="AG489" s="284"/>
      <c r="AH489" s="336"/>
      <c r="AI489" s="359"/>
      <c r="AJ489" s="360"/>
    </row>
    <row r="490" spans="1:36" s="5" customFormat="1">
      <c r="A490" s="6">
        <v>241</v>
      </c>
      <c r="B490" s="14" t="s">
        <v>129</v>
      </c>
      <c r="C490" s="683" t="s">
        <v>475</v>
      </c>
      <c r="D490" s="9">
        <v>3</v>
      </c>
      <c r="E490" s="9" t="s">
        <v>816</v>
      </c>
      <c r="F490" s="9">
        <v>3</v>
      </c>
      <c r="G490" s="9" t="s">
        <v>816</v>
      </c>
      <c r="H490" s="2" t="s">
        <v>1244</v>
      </c>
      <c r="I490" s="2"/>
      <c r="J490" s="2"/>
      <c r="K490" s="119" t="s">
        <v>1069</v>
      </c>
      <c r="L490" s="2"/>
      <c r="M490" s="2"/>
      <c r="N490" s="2"/>
      <c r="O490" s="158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G490" s="91"/>
      <c r="AI490" s="156"/>
      <c r="AJ490" s="156"/>
    </row>
    <row r="491" spans="1:36" s="93" customFormat="1" ht="15.75">
      <c r="A491" s="401">
        <v>235</v>
      </c>
      <c r="B491" s="185" t="s">
        <v>116</v>
      </c>
      <c r="C491" s="185" t="s">
        <v>1186</v>
      </c>
      <c r="D491" s="211">
        <v>2</v>
      </c>
      <c r="E491" s="211">
        <v>0</v>
      </c>
      <c r="F491" s="211">
        <v>2</v>
      </c>
      <c r="G491" s="60" t="s">
        <v>816</v>
      </c>
      <c r="H491" s="290" t="s">
        <v>1081</v>
      </c>
      <c r="I491" s="237"/>
      <c r="J491" s="237"/>
      <c r="K491" s="237"/>
      <c r="L491" s="237"/>
      <c r="M491" s="237"/>
      <c r="N491" s="237"/>
      <c r="O491" s="250" t="s">
        <v>892</v>
      </c>
      <c r="P491" s="250"/>
      <c r="Q491" s="355"/>
      <c r="R491" s="265">
        <v>15</v>
      </c>
      <c r="S491" s="251"/>
      <c r="T491" s="251"/>
      <c r="U491" s="251"/>
      <c r="V491" s="251"/>
      <c r="W491" s="251"/>
      <c r="X491" s="251"/>
      <c r="Y491" s="282"/>
      <c r="Z491" s="282"/>
      <c r="AA491" s="251"/>
      <c r="AB491" s="251"/>
      <c r="AC491" s="251"/>
      <c r="AD491" s="251"/>
      <c r="AE491" s="283"/>
      <c r="AF491" s="283"/>
      <c r="AG491" s="283"/>
      <c r="AH491" s="272"/>
      <c r="AI491" s="272"/>
      <c r="AJ491" s="283"/>
    </row>
    <row r="492" spans="1:36" s="93" customFormat="1">
      <c r="A492" s="6">
        <v>242</v>
      </c>
      <c r="B492" s="90" t="s">
        <v>116</v>
      </c>
      <c r="C492" s="682" t="s">
        <v>1186</v>
      </c>
      <c r="D492" s="16">
        <v>4</v>
      </c>
      <c r="E492" s="16" t="s">
        <v>816</v>
      </c>
      <c r="F492" s="16">
        <v>4</v>
      </c>
      <c r="G492" s="67" t="s">
        <v>816</v>
      </c>
      <c r="H492" s="153" t="s">
        <v>1081</v>
      </c>
      <c r="I492" s="45"/>
      <c r="J492" s="45"/>
      <c r="K492" s="45"/>
      <c r="L492" s="45"/>
      <c r="M492" s="45"/>
      <c r="N492" s="45"/>
      <c r="O492" s="95"/>
      <c r="P492" s="70"/>
      <c r="Q492" s="70"/>
      <c r="R492" s="70"/>
      <c r="S492" s="70"/>
      <c r="T492" s="70"/>
      <c r="U492" s="70"/>
      <c r="V492" s="3"/>
      <c r="W492" s="3"/>
      <c r="X492" s="70"/>
      <c r="Y492" s="70"/>
      <c r="Z492" s="70"/>
      <c r="AA492" s="70"/>
      <c r="AB492" s="70"/>
      <c r="AC492" s="70"/>
      <c r="AD492" s="70"/>
      <c r="AE492" s="5"/>
      <c r="AF492" s="5"/>
      <c r="AG492" s="91"/>
      <c r="AH492" s="5"/>
      <c r="AI492" s="5"/>
      <c r="AJ492" s="5"/>
    </row>
    <row r="493" spans="1:36" s="5" customFormat="1" ht="15.75">
      <c r="A493" s="401">
        <v>236</v>
      </c>
      <c r="B493" s="185" t="s">
        <v>123</v>
      </c>
      <c r="C493" s="185" t="s">
        <v>823</v>
      </c>
      <c r="D493" s="211">
        <v>3</v>
      </c>
      <c r="E493" s="211">
        <v>0</v>
      </c>
      <c r="F493" s="211">
        <v>3</v>
      </c>
      <c r="G493" s="60">
        <v>0</v>
      </c>
      <c r="H493" s="290" t="s">
        <v>1076</v>
      </c>
      <c r="I493" s="265"/>
      <c r="J493" s="237"/>
      <c r="K493" s="237"/>
      <c r="L493" s="237"/>
      <c r="M493" s="237" t="s">
        <v>1182</v>
      </c>
      <c r="N493" s="237" t="s">
        <v>1074</v>
      </c>
      <c r="O493" s="252" t="s">
        <v>884</v>
      </c>
      <c r="P493" s="441">
        <v>24</v>
      </c>
      <c r="Q493" s="370" t="s">
        <v>1248</v>
      </c>
      <c r="R493" s="265">
        <v>327</v>
      </c>
      <c r="S493" s="251"/>
      <c r="T493" s="251"/>
      <c r="U493" s="251">
        <v>1</v>
      </c>
      <c r="V493" s="251"/>
      <c r="W493" s="251"/>
      <c r="X493" s="251"/>
      <c r="Y493" s="282"/>
      <c r="Z493" s="282">
        <v>1</v>
      </c>
      <c r="AA493" s="251">
        <v>4</v>
      </c>
      <c r="AB493" s="251"/>
      <c r="AC493" s="251"/>
      <c r="AD493" s="251"/>
      <c r="AE493" s="283"/>
      <c r="AF493" s="283"/>
      <c r="AG493" s="283"/>
      <c r="AH493" s="272"/>
      <c r="AI493" s="272"/>
      <c r="AJ493" s="283"/>
    </row>
    <row r="494" spans="1:36" s="5" customFormat="1" ht="14.25">
      <c r="A494" s="6">
        <v>243</v>
      </c>
      <c r="B494" s="90" t="s">
        <v>123</v>
      </c>
      <c r="C494" s="164" t="s">
        <v>823</v>
      </c>
      <c r="D494" s="16">
        <v>3</v>
      </c>
      <c r="E494" s="16" t="s">
        <v>816</v>
      </c>
      <c r="F494" s="16">
        <v>3</v>
      </c>
      <c r="G494" s="67" t="s">
        <v>816</v>
      </c>
      <c r="H494" s="153" t="s">
        <v>1076</v>
      </c>
      <c r="I494" s="6"/>
      <c r="J494" s="81"/>
      <c r="K494" s="81"/>
      <c r="L494" s="81"/>
      <c r="M494" s="81"/>
      <c r="N494" s="81" t="s">
        <v>1074</v>
      </c>
      <c r="O494" s="88" t="s">
        <v>876</v>
      </c>
      <c r="P494" s="70"/>
      <c r="Q494" s="70">
        <v>5</v>
      </c>
      <c r="R494" s="70">
        <v>1</v>
      </c>
      <c r="S494" s="70"/>
      <c r="T494" s="70"/>
      <c r="U494" s="70"/>
      <c r="V494" s="3"/>
      <c r="W494" s="3">
        <v>1</v>
      </c>
      <c r="X494" s="70">
        <v>1</v>
      </c>
      <c r="Y494" s="70"/>
      <c r="Z494" s="70"/>
      <c r="AA494" s="70"/>
      <c r="AB494" s="70"/>
      <c r="AC494" s="70"/>
      <c r="AD494" s="70"/>
      <c r="AG494" s="91"/>
    </row>
    <row r="495" spans="1:36" s="5" customFormat="1" ht="15.75">
      <c r="A495" s="401">
        <v>237</v>
      </c>
      <c r="B495" s="185" t="s">
        <v>124</v>
      </c>
      <c r="C495" s="185" t="s">
        <v>1187</v>
      </c>
      <c r="D495" s="211">
        <v>3</v>
      </c>
      <c r="E495" s="211">
        <v>0</v>
      </c>
      <c r="F495" s="211">
        <v>3</v>
      </c>
      <c r="G495" s="60" t="s">
        <v>816</v>
      </c>
      <c r="H495" s="290" t="s">
        <v>1077</v>
      </c>
      <c r="I495" s="237"/>
      <c r="J495" s="237"/>
      <c r="K495" s="237"/>
      <c r="L495" s="237"/>
      <c r="M495" s="237" t="s">
        <v>1069</v>
      </c>
      <c r="N495" s="237"/>
      <c r="O495" s="386" t="s">
        <v>1314</v>
      </c>
      <c r="P495" s="382">
        <v>20</v>
      </c>
      <c r="Q495" s="355"/>
      <c r="R495" s="265">
        <v>6</v>
      </c>
      <c r="S495" s="251"/>
      <c r="T495" s="251"/>
      <c r="U495" s="251"/>
      <c r="V495" s="251"/>
      <c r="W495" s="251"/>
      <c r="X495" s="251"/>
      <c r="Y495" s="282"/>
      <c r="Z495" s="282"/>
      <c r="AA495" s="251"/>
      <c r="AB495" s="251"/>
      <c r="AC495" s="251"/>
      <c r="AD495" s="251"/>
      <c r="AE495" s="272"/>
      <c r="AF495" s="272"/>
      <c r="AG495" s="272"/>
      <c r="AH495" s="272"/>
      <c r="AI495" s="272"/>
      <c r="AJ495" s="272"/>
    </row>
    <row r="496" spans="1:36" s="5" customFormat="1">
      <c r="A496" s="6">
        <v>244</v>
      </c>
      <c r="B496" s="90" t="s">
        <v>124</v>
      </c>
      <c r="C496" s="682" t="s">
        <v>1187</v>
      </c>
      <c r="D496" s="16">
        <v>3</v>
      </c>
      <c r="E496" s="16" t="s">
        <v>816</v>
      </c>
      <c r="F496" s="16">
        <v>3</v>
      </c>
      <c r="G496" s="67" t="s">
        <v>816</v>
      </c>
      <c r="H496" s="153" t="s">
        <v>1077</v>
      </c>
      <c r="I496" s="45"/>
      <c r="J496" s="45"/>
      <c r="K496" s="45"/>
      <c r="L496" s="45"/>
      <c r="M496" s="45" t="s">
        <v>1069</v>
      </c>
      <c r="N496" s="45"/>
      <c r="O496" s="95"/>
      <c r="P496" s="70"/>
      <c r="Q496" s="70"/>
      <c r="R496" s="70"/>
      <c r="S496" s="70"/>
      <c r="T496" s="70"/>
      <c r="U496" s="70"/>
      <c r="V496" s="3"/>
      <c r="W496" s="3"/>
      <c r="X496" s="70"/>
      <c r="Y496" s="70"/>
      <c r="Z496" s="70"/>
      <c r="AA496" s="70"/>
      <c r="AB496" s="70"/>
      <c r="AC496" s="70"/>
      <c r="AD496" s="70"/>
      <c r="AE496"/>
      <c r="AF496"/>
      <c r="AG496"/>
      <c r="AH496"/>
      <c r="AI496" s="93"/>
      <c r="AJ496" s="93"/>
    </row>
    <row r="497" spans="1:36" s="5" customFormat="1" ht="15.75">
      <c r="A497" s="401">
        <v>238</v>
      </c>
      <c r="B497" s="185" t="s">
        <v>125</v>
      </c>
      <c r="C497" s="185" t="s">
        <v>825</v>
      </c>
      <c r="D497" s="211">
        <v>2</v>
      </c>
      <c r="E497" s="211">
        <v>2</v>
      </c>
      <c r="F497" s="211">
        <v>3</v>
      </c>
      <c r="G497" s="60" t="s">
        <v>816</v>
      </c>
      <c r="H497" s="304" t="s">
        <v>1102</v>
      </c>
      <c r="I497" s="252"/>
      <c r="J497" s="282"/>
      <c r="K497" s="252" t="s">
        <v>1069</v>
      </c>
      <c r="L497" s="252"/>
      <c r="M497" s="252"/>
      <c r="N497" s="252"/>
      <c r="O497" s="386" t="s">
        <v>1320</v>
      </c>
      <c r="P497" s="250">
        <v>10</v>
      </c>
      <c r="Q497" s="427" t="s">
        <v>1248</v>
      </c>
      <c r="R497" s="282">
        <v>41</v>
      </c>
      <c r="S497" s="251"/>
      <c r="T497" s="251"/>
      <c r="U497" s="251">
        <v>4</v>
      </c>
      <c r="V497" s="251"/>
      <c r="W497" s="251"/>
      <c r="X497" s="251"/>
      <c r="Y497" s="282"/>
      <c r="Z497" s="282"/>
      <c r="AA497" s="251"/>
      <c r="AB497" s="251"/>
      <c r="AC497" s="251"/>
      <c r="AD497" s="251"/>
      <c r="AE497" s="283"/>
      <c r="AF497" s="283"/>
      <c r="AG497" s="283"/>
      <c r="AH497" s="272"/>
      <c r="AI497" s="272"/>
      <c r="AJ497" s="272"/>
    </row>
    <row r="498" spans="1:36" s="5" customFormat="1">
      <c r="A498" s="6">
        <v>245</v>
      </c>
      <c r="B498" s="90" t="s">
        <v>125</v>
      </c>
      <c r="C498" s="164" t="s">
        <v>825</v>
      </c>
      <c r="D498" s="16">
        <v>2</v>
      </c>
      <c r="E498" s="16">
        <v>2</v>
      </c>
      <c r="F498" s="16">
        <v>3</v>
      </c>
      <c r="G498" s="67" t="s">
        <v>816</v>
      </c>
      <c r="H498" s="189" t="s">
        <v>1102</v>
      </c>
      <c r="I498" s="81"/>
      <c r="J498" s="6"/>
      <c r="K498" s="81" t="s">
        <v>1069</v>
      </c>
      <c r="L498" s="81"/>
      <c r="M498" s="81"/>
      <c r="N498" s="81"/>
      <c r="O498" s="88" t="s">
        <v>871</v>
      </c>
      <c r="P498" s="70"/>
      <c r="Q498" s="70"/>
      <c r="R498" s="70">
        <v>4</v>
      </c>
      <c r="S498" s="70"/>
      <c r="T498" s="70"/>
      <c r="U498" s="70"/>
      <c r="V498" s="3"/>
      <c r="W498" s="3"/>
      <c r="X498" s="70">
        <v>2</v>
      </c>
      <c r="Y498" s="70"/>
      <c r="Z498" s="70"/>
      <c r="AA498" s="70"/>
      <c r="AB498" s="70"/>
      <c r="AC498" s="70"/>
      <c r="AD498" s="70"/>
      <c r="AE498"/>
      <c r="AF498"/>
      <c r="AG498"/>
      <c r="AH498"/>
      <c r="AI498" s="93"/>
      <c r="AJ498" s="93"/>
    </row>
    <row r="499" spans="1:36" s="5" customFormat="1" ht="30">
      <c r="A499" s="401">
        <v>239</v>
      </c>
      <c r="B499" s="185" t="s">
        <v>126</v>
      </c>
      <c r="C499" s="185" t="s">
        <v>824</v>
      </c>
      <c r="D499" s="211">
        <v>3</v>
      </c>
      <c r="E499" s="211">
        <v>0</v>
      </c>
      <c r="F499" s="211">
        <v>3</v>
      </c>
      <c r="G499" s="60">
        <v>0</v>
      </c>
      <c r="H499" s="290" t="s">
        <v>1090</v>
      </c>
      <c r="I499" s="252"/>
      <c r="J499" s="388"/>
      <c r="K499" s="252"/>
      <c r="L499" s="252"/>
      <c r="M499" s="252" t="s">
        <v>1416</v>
      </c>
      <c r="N499" s="388" t="s">
        <v>1450</v>
      </c>
      <c r="O499" s="386" t="s">
        <v>1320</v>
      </c>
      <c r="P499" s="457">
        <v>23</v>
      </c>
      <c r="Q499" s="427" t="s">
        <v>1248</v>
      </c>
      <c r="R499" s="282">
        <v>181</v>
      </c>
      <c r="S499" s="251"/>
      <c r="T499" s="251"/>
      <c r="U499" s="251">
        <v>2</v>
      </c>
      <c r="V499" s="251"/>
      <c r="W499" s="251"/>
      <c r="X499" s="251"/>
      <c r="Y499" s="282"/>
      <c r="Z499" s="282">
        <v>2</v>
      </c>
      <c r="AA499" s="251">
        <v>6</v>
      </c>
      <c r="AB499" s="251"/>
      <c r="AC499" s="251"/>
      <c r="AD499" s="251"/>
      <c r="AE499" s="283"/>
      <c r="AF499" s="283"/>
      <c r="AG499" s="283"/>
      <c r="AH499" s="272"/>
      <c r="AI499" s="272"/>
      <c r="AJ499" s="272"/>
    </row>
    <row r="500" spans="1:36" s="5" customFormat="1" ht="30">
      <c r="A500" s="401">
        <v>239</v>
      </c>
      <c r="B500" s="185" t="s">
        <v>126</v>
      </c>
      <c r="C500" s="185" t="s">
        <v>824</v>
      </c>
      <c r="D500" s="211">
        <v>3</v>
      </c>
      <c r="E500" s="211">
        <v>0</v>
      </c>
      <c r="F500" s="211">
        <v>3</v>
      </c>
      <c r="G500" s="60">
        <v>0</v>
      </c>
      <c r="H500" s="290" t="s">
        <v>1090</v>
      </c>
      <c r="I500" s="252"/>
      <c r="J500" s="388"/>
      <c r="K500" s="252"/>
      <c r="L500" s="252"/>
      <c r="M500" s="252" t="s">
        <v>1416</v>
      </c>
      <c r="N500" s="388" t="s">
        <v>1417</v>
      </c>
      <c r="O500" s="388" t="s">
        <v>1451</v>
      </c>
      <c r="P500" s="457">
        <v>23</v>
      </c>
      <c r="Q500" s="427" t="s">
        <v>1248</v>
      </c>
      <c r="R500" s="282">
        <v>181</v>
      </c>
      <c r="S500" s="251"/>
      <c r="T500" s="251"/>
      <c r="U500" s="251">
        <v>2</v>
      </c>
      <c r="V500" s="251"/>
      <c r="W500" s="251"/>
      <c r="X500" s="251"/>
      <c r="Y500" s="282"/>
      <c r="Z500" s="282">
        <v>2</v>
      </c>
      <c r="AA500" s="251">
        <v>6</v>
      </c>
      <c r="AB500" s="251"/>
      <c r="AC500" s="251"/>
      <c r="AD500" s="251"/>
      <c r="AE500" s="283"/>
      <c r="AF500" s="283"/>
      <c r="AG500" s="283"/>
      <c r="AH500" s="272"/>
      <c r="AI500" s="272"/>
      <c r="AJ500" s="272"/>
    </row>
    <row r="501" spans="1:36" s="5" customFormat="1" ht="14.25">
      <c r="A501" s="6">
        <v>246</v>
      </c>
      <c r="B501" s="90" t="s">
        <v>126</v>
      </c>
      <c r="C501" s="164" t="s">
        <v>824</v>
      </c>
      <c r="D501" s="16">
        <v>3</v>
      </c>
      <c r="E501" s="16" t="s">
        <v>816</v>
      </c>
      <c r="F501" s="16">
        <v>3</v>
      </c>
      <c r="G501" s="67" t="s">
        <v>816</v>
      </c>
      <c r="H501" s="153" t="s">
        <v>1090</v>
      </c>
      <c r="I501" s="81"/>
      <c r="J501" s="6"/>
      <c r="K501" s="81"/>
      <c r="L501" s="81"/>
      <c r="M501" s="81" t="s">
        <v>1066</v>
      </c>
      <c r="N501" s="81"/>
      <c r="O501" s="88" t="s">
        <v>1140</v>
      </c>
      <c r="P501" s="70"/>
      <c r="Q501" s="70"/>
      <c r="R501" s="70">
        <v>2</v>
      </c>
      <c r="S501" s="70"/>
      <c r="T501" s="70"/>
      <c r="U501" s="70"/>
      <c r="V501" s="3"/>
      <c r="W501" s="3">
        <v>2</v>
      </c>
      <c r="X501" s="70"/>
      <c r="Y501" s="70"/>
      <c r="Z501" s="70"/>
      <c r="AA501" s="70"/>
      <c r="AB501" s="70"/>
      <c r="AC501" s="70"/>
      <c r="AD501" s="70"/>
    </row>
    <row r="502" spans="1:36" s="5" customFormat="1" ht="15.75">
      <c r="A502" s="401">
        <v>240</v>
      </c>
      <c r="B502" s="185" t="s">
        <v>127</v>
      </c>
      <c r="C502" s="185" t="s">
        <v>827</v>
      </c>
      <c r="D502" s="211">
        <v>3</v>
      </c>
      <c r="E502" s="211">
        <v>0</v>
      </c>
      <c r="F502" s="211">
        <v>3</v>
      </c>
      <c r="G502" s="60">
        <v>0</v>
      </c>
      <c r="H502" s="303" t="s">
        <v>1078</v>
      </c>
      <c r="I502" s="237" t="s">
        <v>1069</v>
      </c>
      <c r="J502" s="237"/>
      <c r="K502" s="237"/>
      <c r="L502" s="237"/>
      <c r="M502" s="237"/>
      <c r="N502" s="237"/>
      <c r="O502" s="252" t="s">
        <v>876</v>
      </c>
      <c r="P502" s="252">
        <v>1</v>
      </c>
      <c r="Q502" s="370" t="s">
        <v>1248</v>
      </c>
      <c r="R502" s="265">
        <v>136</v>
      </c>
      <c r="S502" s="251"/>
      <c r="T502" s="251"/>
      <c r="U502" s="251">
        <v>3</v>
      </c>
      <c r="V502" s="251"/>
      <c r="W502" s="251"/>
      <c r="X502" s="251"/>
      <c r="Y502" s="282"/>
      <c r="Z502" s="282">
        <v>3</v>
      </c>
      <c r="AA502" s="251">
        <v>5</v>
      </c>
      <c r="AB502" s="251"/>
      <c r="AC502" s="251"/>
      <c r="AD502" s="251"/>
      <c r="AE502" s="283"/>
      <c r="AF502" s="283"/>
      <c r="AG502" s="283"/>
      <c r="AH502" s="272"/>
      <c r="AI502" s="272"/>
      <c r="AJ502" s="272"/>
    </row>
    <row r="503" spans="1:36" s="5" customFormat="1" ht="14.25">
      <c r="A503" s="6">
        <v>247</v>
      </c>
      <c r="B503" s="90" t="s">
        <v>127</v>
      </c>
      <c r="C503" s="164" t="s">
        <v>827</v>
      </c>
      <c r="D503" s="16">
        <v>3</v>
      </c>
      <c r="E503" s="16" t="s">
        <v>816</v>
      </c>
      <c r="F503" s="16">
        <v>3</v>
      </c>
      <c r="G503" s="67" t="s">
        <v>816</v>
      </c>
      <c r="H503" s="153" t="s">
        <v>1078</v>
      </c>
      <c r="I503" s="81"/>
      <c r="J503" s="81"/>
      <c r="K503" s="81"/>
      <c r="L503" s="81"/>
      <c r="M503" s="81" t="s">
        <v>1069</v>
      </c>
      <c r="N503" s="81"/>
      <c r="O503" s="88" t="s">
        <v>1140</v>
      </c>
      <c r="P503" s="70"/>
      <c r="Q503" s="70"/>
      <c r="R503" s="70">
        <v>3</v>
      </c>
      <c r="S503" s="70"/>
      <c r="T503" s="70"/>
      <c r="U503" s="70"/>
      <c r="V503" s="3"/>
      <c r="W503" s="3">
        <v>3</v>
      </c>
      <c r="X503" s="70">
        <v>3</v>
      </c>
      <c r="Y503" s="70"/>
      <c r="Z503" s="70"/>
      <c r="AA503" s="70"/>
      <c r="AB503" s="70"/>
      <c r="AC503" s="70"/>
      <c r="AD503" s="70"/>
      <c r="AE503"/>
      <c r="AF503"/>
      <c r="AG503" s="29"/>
      <c r="AH503"/>
    </row>
    <row r="504" spans="1:36" s="93" customFormat="1" ht="15.75">
      <c r="A504" s="401">
        <v>241</v>
      </c>
      <c r="B504" s="185" t="s">
        <v>128</v>
      </c>
      <c r="C504" s="185" t="s">
        <v>1188</v>
      </c>
      <c r="D504" s="211">
        <v>2</v>
      </c>
      <c r="E504" s="211">
        <v>2</v>
      </c>
      <c r="F504" s="211">
        <v>3</v>
      </c>
      <c r="G504" s="60"/>
      <c r="H504" s="290" t="s">
        <v>1091</v>
      </c>
      <c r="I504" s="237"/>
      <c r="J504" s="237"/>
      <c r="K504" s="237"/>
      <c r="L504" s="237"/>
      <c r="M504" s="237"/>
      <c r="N504" s="237" t="s">
        <v>1069</v>
      </c>
      <c r="O504" s="386" t="s">
        <v>1326</v>
      </c>
      <c r="P504" s="386">
        <v>29</v>
      </c>
      <c r="Q504" s="370"/>
      <c r="R504" s="265">
        <v>73</v>
      </c>
      <c r="S504" s="251"/>
      <c r="T504" s="251"/>
      <c r="U504" s="251"/>
      <c r="V504" s="251"/>
      <c r="W504" s="251"/>
      <c r="X504" s="251"/>
      <c r="Y504" s="282"/>
      <c r="Z504" s="282"/>
      <c r="AA504" s="251"/>
      <c r="AB504" s="251"/>
      <c r="AC504" s="251"/>
      <c r="AD504" s="251"/>
      <c r="AE504" s="283"/>
      <c r="AF504" s="283"/>
      <c r="AG504" s="283"/>
      <c r="AH504" s="272"/>
      <c r="AI504" s="272"/>
      <c r="AJ504" s="272"/>
    </row>
    <row r="505" spans="1:36" s="5" customFormat="1">
      <c r="A505" s="6">
        <v>248</v>
      </c>
      <c r="B505" s="90" t="s">
        <v>128</v>
      </c>
      <c r="C505" s="682" t="s">
        <v>1188</v>
      </c>
      <c r="D505" s="16">
        <v>2</v>
      </c>
      <c r="E505" s="16">
        <v>2</v>
      </c>
      <c r="F505" s="16">
        <v>3</v>
      </c>
      <c r="G505" s="67"/>
      <c r="H505" s="153" t="s">
        <v>1091</v>
      </c>
      <c r="I505" s="81"/>
      <c r="J505" s="81"/>
      <c r="K505" s="81"/>
      <c r="L505" s="81"/>
      <c r="M505" s="81"/>
      <c r="N505" s="81" t="s">
        <v>1069</v>
      </c>
      <c r="O505" s="88" t="s">
        <v>894</v>
      </c>
      <c r="P505" s="70"/>
      <c r="Q505" s="70"/>
      <c r="R505" s="70"/>
      <c r="S505" s="70"/>
      <c r="T505" s="70"/>
      <c r="U505" s="70"/>
      <c r="V505" s="3"/>
      <c r="W505" s="3"/>
      <c r="X505" s="70"/>
      <c r="Y505" s="70"/>
      <c r="Z505" s="70"/>
      <c r="AA505" s="70"/>
      <c r="AB505" s="70"/>
      <c r="AC505" s="70"/>
      <c r="AD505" s="70"/>
      <c r="AE505"/>
      <c r="AF505"/>
      <c r="AG505"/>
      <c r="AH505"/>
      <c r="AI505" s="93"/>
      <c r="AJ505" s="93"/>
    </row>
    <row r="506" spans="1:36" s="5" customFormat="1" ht="15.75">
      <c r="A506" s="401">
        <v>242</v>
      </c>
      <c r="B506" s="185" t="s">
        <v>148</v>
      </c>
      <c r="C506" s="185" t="s">
        <v>495</v>
      </c>
      <c r="D506" s="211">
        <v>3</v>
      </c>
      <c r="E506" s="211">
        <v>0</v>
      </c>
      <c r="F506" s="211">
        <v>3</v>
      </c>
      <c r="G506" s="60" t="s">
        <v>824</v>
      </c>
      <c r="H506" s="290" t="s">
        <v>1110</v>
      </c>
      <c r="I506" s="237"/>
      <c r="J506" s="237"/>
      <c r="K506" s="237" t="s">
        <v>1067</v>
      </c>
      <c r="L506" s="265"/>
      <c r="M506" s="237"/>
      <c r="N506" s="237"/>
      <c r="O506" s="252" t="s">
        <v>1448</v>
      </c>
      <c r="P506" s="250">
        <v>10</v>
      </c>
      <c r="Q506" s="355"/>
      <c r="R506" s="265">
        <v>3</v>
      </c>
      <c r="S506" s="251"/>
      <c r="T506" s="251"/>
      <c r="U506" s="251"/>
      <c r="V506" s="251"/>
      <c r="W506" s="251"/>
      <c r="X506" s="251"/>
      <c r="Y506" s="282"/>
      <c r="Z506" s="282"/>
      <c r="AA506" s="251"/>
      <c r="AB506" s="251"/>
      <c r="AC506" s="251"/>
      <c r="AD506" s="251"/>
      <c r="AE506" s="283"/>
      <c r="AF506" s="283"/>
      <c r="AG506" s="283"/>
      <c r="AH506" s="272"/>
      <c r="AI506" s="272"/>
      <c r="AJ506" s="283"/>
    </row>
    <row r="507" spans="1:36" s="5" customFormat="1" ht="14.25">
      <c r="A507" s="6">
        <v>249</v>
      </c>
      <c r="B507" s="90" t="s">
        <v>148</v>
      </c>
      <c r="C507" s="682" t="s">
        <v>495</v>
      </c>
      <c r="D507" s="16">
        <v>3</v>
      </c>
      <c r="E507" s="16" t="s">
        <v>816</v>
      </c>
      <c r="F507" s="16">
        <v>3</v>
      </c>
      <c r="G507" s="67" t="s">
        <v>824</v>
      </c>
      <c r="H507" s="153" t="s">
        <v>1110</v>
      </c>
      <c r="I507" s="45"/>
      <c r="J507" s="45"/>
      <c r="K507" s="45" t="s">
        <v>1069</v>
      </c>
      <c r="L507" s="20"/>
      <c r="M507" s="45"/>
      <c r="N507" s="45"/>
      <c r="O507" s="95"/>
      <c r="P507" s="70"/>
      <c r="Q507" s="70"/>
      <c r="R507" s="70"/>
      <c r="S507" s="70"/>
      <c r="T507" s="70"/>
      <c r="U507" s="70"/>
      <c r="V507" s="3"/>
      <c r="W507" s="3"/>
      <c r="X507" s="70"/>
      <c r="Y507" s="70"/>
      <c r="Z507" s="70"/>
      <c r="AA507" s="70"/>
      <c r="AB507" s="70"/>
      <c r="AC507" s="70"/>
      <c r="AD507" s="70"/>
      <c r="AE507"/>
      <c r="AF507"/>
      <c r="AG507"/>
      <c r="AH507"/>
    </row>
    <row r="508" spans="1:36" s="5" customFormat="1" ht="15.75">
      <c r="A508" s="401">
        <v>243</v>
      </c>
      <c r="B508" s="345" t="s">
        <v>129</v>
      </c>
      <c r="C508" s="185" t="s">
        <v>822</v>
      </c>
      <c r="D508" s="211">
        <v>3</v>
      </c>
      <c r="E508" s="211">
        <v>0</v>
      </c>
      <c r="F508" s="211">
        <v>3</v>
      </c>
      <c r="G508" s="60" t="s">
        <v>816</v>
      </c>
      <c r="H508" s="257" t="s">
        <v>1244</v>
      </c>
      <c r="I508" s="251"/>
      <c r="J508" s="251"/>
      <c r="K508" s="252" t="s">
        <v>1069</v>
      </c>
      <c r="L508" s="251"/>
      <c r="M508" s="282"/>
      <c r="N508" s="251"/>
      <c r="O508" s="386" t="s">
        <v>1326</v>
      </c>
      <c r="P508" s="250">
        <v>10</v>
      </c>
      <c r="Q508" s="282"/>
      <c r="R508" s="282">
        <v>2</v>
      </c>
      <c r="S508" s="251"/>
      <c r="T508" s="251"/>
      <c r="U508" s="251"/>
      <c r="V508" s="251"/>
      <c r="W508" s="251"/>
      <c r="X508" s="251"/>
      <c r="Y508" s="251"/>
      <c r="Z508" s="251"/>
      <c r="AA508" s="251"/>
      <c r="AB508" s="251"/>
      <c r="AC508" s="251"/>
      <c r="AD508" s="251"/>
      <c r="AE508" s="283"/>
      <c r="AF508" s="283"/>
      <c r="AG508" s="283"/>
      <c r="AH508" s="272"/>
      <c r="AI508" s="272"/>
      <c r="AJ508" s="283"/>
    </row>
    <row r="509" spans="1:36" s="5" customFormat="1" ht="15.75">
      <c r="A509" s="401">
        <v>244</v>
      </c>
      <c r="B509" s="185" t="s">
        <v>130</v>
      </c>
      <c r="C509" s="185" t="s">
        <v>1189</v>
      </c>
      <c r="D509" s="211">
        <v>2</v>
      </c>
      <c r="E509" s="211">
        <v>2</v>
      </c>
      <c r="F509" s="211">
        <v>3</v>
      </c>
      <c r="G509" s="60" t="s">
        <v>822</v>
      </c>
      <c r="H509" s="290" t="s">
        <v>1079</v>
      </c>
      <c r="I509" s="237"/>
      <c r="J509" s="237" t="s">
        <v>1067</v>
      </c>
      <c r="K509" s="237"/>
      <c r="L509" s="237"/>
      <c r="M509" s="237"/>
      <c r="N509" s="237"/>
      <c r="O509" s="386" t="s">
        <v>1314</v>
      </c>
      <c r="P509" s="386">
        <v>4</v>
      </c>
      <c r="Q509" s="355"/>
      <c r="R509" s="265">
        <v>50</v>
      </c>
      <c r="S509" s="251"/>
      <c r="T509" s="251"/>
      <c r="U509" s="251"/>
      <c r="V509" s="251"/>
      <c r="W509" s="251"/>
      <c r="X509" s="251"/>
      <c r="Y509" s="282"/>
      <c r="Z509" s="282"/>
      <c r="AA509" s="251"/>
      <c r="AB509" s="251"/>
      <c r="AC509" s="251"/>
      <c r="AD509" s="251"/>
      <c r="AE509" s="283"/>
      <c r="AF509" s="283"/>
      <c r="AG509" s="283"/>
      <c r="AH509" s="272"/>
      <c r="AI509" s="272"/>
      <c r="AJ509" s="283"/>
    </row>
    <row r="510" spans="1:36" s="5" customFormat="1" ht="14.25">
      <c r="A510" s="6">
        <v>250</v>
      </c>
      <c r="B510" s="90" t="s">
        <v>130</v>
      </c>
      <c r="C510" s="682" t="s">
        <v>1189</v>
      </c>
      <c r="D510" s="16">
        <v>2</v>
      </c>
      <c r="E510" s="16">
        <v>2</v>
      </c>
      <c r="F510" s="16">
        <v>3</v>
      </c>
      <c r="G510" s="67" t="s">
        <v>822</v>
      </c>
      <c r="H510" s="153" t="s">
        <v>1079</v>
      </c>
      <c r="I510" s="45"/>
      <c r="J510" s="45" t="s">
        <v>1069</v>
      </c>
      <c r="K510" s="45"/>
      <c r="L510" s="45"/>
      <c r="M510" s="45"/>
      <c r="N510" s="45"/>
      <c r="O510" s="95"/>
      <c r="P510" s="70"/>
      <c r="Q510" s="70"/>
      <c r="R510" s="70"/>
      <c r="S510" s="70"/>
      <c r="T510" s="70"/>
      <c r="U510" s="70"/>
      <c r="V510" s="3"/>
      <c r="W510" s="3"/>
      <c r="X510" s="70"/>
      <c r="Y510" s="70"/>
      <c r="Z510" s="70"/>
      <c r="AA510" s="70"/>
      <c r="AB510" s="70"/>
      <c r="AC510" s="70"/>
      <c r="AD510" s="70"/>
      <c r="AE510"/>
      <c r="AF510"/>
      <c r="AG510"/>
      <c r="AH510"/>
    </row>
    <row r="511" spans="1:36" s="93" customFormat="1" ht="15.75">
      <c r="A511" s="401">
        <v>245</v>
      </c>
      <c r="B511" s="185" t="s">
        <v>131</v>
      </c>
      <c r="C511" s="185" t="s">
        <v>1190</v>
      </c>
      <c r="D511" s="211">
        <v>0</v>
      </c>
      <c r="E511" s="211">
        <v>6</v>
      </c>
      <c r="F511" s="211">
        <v>3</v>
      </c>
      <c r="G511" s="60" t="s">
        <v>816</v>
      </c>
      <c r="H511" s="290" t="s">
        <v>1332</v>
      </c>
      <c r="I511" s="237"/>
      <c r="J511" s="265"/>
      <c r="K511" s="237"/>
      <c r="L511" s="265"/>
      <c r="M511" s="237"/>
      <c r="N511" s="237"/>
      <c r="O511" s="250" t="s">
        <v>892</v>
      </c>
      <c r="P511" s="250"/>
      <c r="Q511" s="370" t="s">
        <v>1248</v>
      </c>
      <c r="R511" s="265">
        <v>562</v>
      </c>
      <c r="S511" s="251"/>
      <c r="T511" s="251"/>
      <c r="U511" s="251">
        <v>5</v>
      </c>
      <c r="V511" s="251"/>
      <c r="W511" s="251"/>
      <c r="X511" s="251"/>
      <c r="Y511" s="282"/>
      <c r="Z511" s="282"/>
      <c r="AA511" s="251"/>
      <c r="AB511" s="251"/>
      <c r="AC511" s="251"/>
      <c r="AD511" s="251"/>
      <c r="AE511" s="283"/>
      <c r="AF511" s="283"/>
      <c r="AG511" s="283"/>
      <c r="AH511" s="272"/>
      <c r="AI511" s="272"/>
      <c r="AJ511" s="272"/>
    </row>
    <row r="512" spans="1:36" s="5" customFormat="1" ht="14.25">
      <c r="A512" s="6">
        <v>251</v>
      </c>
      <c r="B512" s="90" t="s">
        <v>131</v>
      </c>
      <c r="C512" s="682" t="s">
        <v>1190</v>
      </c>
      <c r="D512" s="16" t="s">
        <v>816</v>
      </c>
      <c r="E512" s="16">
        <v>6</v>
      </c>
      <c r="F512" s="16">
        <v>3</v>
      </c>
      <c r="G512" s="67" t="s">
        <v>816</v>
      </c>
      <c r="H512" s="153" t="s">
        <v>1081</v>
      </c>
      <c r="I512" s="81"/>
      <c r="J512" s="6"/>
      <c r="K512" s="81"/>
      <c r="L512" s="6"/>
      <c r="M512" s="81"/>
      <c r="N512" s="81"/>
      <c r="O512" s="95"/>
      <c r="P512" s="70"/>
      <c r="Q512" s="70"/>
      <c r="R512" s="70">
        <v>5</v>
      </c>
      <c r="S512" s="70"/>
      <c r="T512" s="70"/>
      <c r="U512" s="70"/>
      <c r="V512" s="3"/>
      <c r="W512" s="3"/>
      <c r="X512" s="70">
        <v>5</v>
      </c>
      <c r="Y512" s="70"/>
      <c r="Z512" s="70">
        <v>8</v>
      </c>
      <c r="AA512" s="70"/>
      <c r="AB512" s="70"/>
      <c r="AC512" s="70"/>
      <c r="AD512" s="70"/>
      <c r="AE512"/>
      <c r="AF512"/>
      <c r="AG512"/>
      <c r="AH512"/>
    </row>
    <row r="513" spans="1:36" s="5" customFormat="1" ht="15.75">
      <c r="A513" s="401">
        <v>246</v>
      </c>
      <c r="B513" s="185" t="s">
        <v>132</v>
      </c>
      <c r="C513" s="185" t="s">
        <v>831</v>
      </c>
      <c r="D513" s="211">
        <v>2</v>
      </c>
      <c r="E513" s="211">
        <v>2</v>
      </c>
      <c r="F513" s="211">
        <v>3</v>
      </c>
      <c r="G513" s="60" t="s">
        <v>823</v>
      </c>
      <c r="H513" s="290" t="s">
        <v>1333</v>
      </c>
      <c r="I513" s="237"/>
      <c r="J513" s="237"/>
      <c r="K513" s="237" t="s">
        <v>1067</v>
      </c>
      <c r="L513" s="237"/>
      <c r="M513" s="237"/>
      <c r="N513" s="237"/>
      <c r="O513" s="252" t="s">
        <v>876</v>
      </c>
      <c r="P513" s="250">
        <v>10</v>
      </c>
      <c r="Q513" s="370"/>
      <c r="R513" s="265">
        <v>144</v>
      </c>
      <c r="S513" s="251"/>
      <c r="T513" s="251"/>
      <c r="U513" s="251"/>
      <c r="V513" s="251"/>
      <c r="W513" s="251"/>
      <c r="X513" s="251"/>
      <c r="Y513" s="282"/>
      <c r="Z513" s="282"/>
      <c r="AA513" s="251"/>
      <c r="AB513" s="251"/>
      <c r="AC513" s="251"/>
      <c r="AD513" s="251"/>
      <c r="AE513" s="283"/>
      <c r="AF513" s="283"/>
      <c r="AG513" s="283"/>
      <c r="AH513" s="272"/>
      <c r="AI513" s="272"/>
      <c r="AJ513" s="283"/>
    </row>
    <row r="514" spans="1:36" s="5" customFormat="1" ht="14.25">
      <c r="A514" s="6">
        <v>252</v>
      </c>
      <c r="B514" s="90" t="s">
        <v>132</v>
      </c>
      <c r="C514" s="682" t="s">
        <v>831</v>
      </c>
      <c r="D514" s="16">
        <v>3</v>
      </c>
      <c r="E514" s="16">
        <v>2</v>
      </c>
      <c r="F514" s="16">
        <v>2</v>
      </c>
      <c r="G514" s="67" t="s">
        <v>823</v>
      </c>
      <c r="H514" s="153" t="s">
        <v>1080</v>
      </c>
      <c r="I514" s="81"/>
      <c r="J514" s="81"/>
      <c r="K514" s="81"/>
      <c r="L514" s="81"/>
      <c r="M514" s="81"/>
      <c r="N514" s="81" t="s">
        <v>1066</v>
      </c>
      <c r="O514" s="88" t="s">
        <v>1117</v>
      </c>
      <c r="P514" s="70"/>
      <c r="Q514" s="70"/>
      <c r="R514" s="70"/>
      <c r="S514" s="70"/>
      <c r="T514" s="70"/>
      <c r="U514" s="70"/>
      <c r="V514" s="3"/>
      <c r="W514" s="3"/>
      <c r="X514" s="70"/>
      <c r="Y514" s="70"/>
      <c r="Z514" s="70"/>
      <c r="AA514" s="70"/>
      <c r="AB514" s="70"/>
      <c r="AC514" s="70"/>
      <c r="AD514" s="70"/>
      <c r="AG514" s="91"/>
    </row>
    <row r="515" spans="1:36" s="5" customFormat="1" ht="31.5">
      <c r="A515" s="401">
        <v>247</v>
      </c>
      <c r="B515" s="345" t="s">
        <v>133</v>
      </c>
      <c r="C515" s="185" t="s">
        <v>828</v>
      </c>
      <c r="D515" s="211">
        <v>3</v>
      </c>
      <c r="E515" s="211">
        <v>0</v>
      </c>
      <c r="F515" s="211">
        <v>3</v>
      </c>
      <c r="G515" s="60" t="s">
        <v>470</v>
      </c>
      <c r="H515" s="290" t="s">
        <v>1089</v>
      </c>
      <c r="I515" s="251"/>
      <c r="J515" s="251"/>
      <c r="K515" s="282"/>
      <c r="L515" s="252" t="s">
        <v>1069</v>
      </c>
      <c r="M515" s="282"/>
      <c r="N515" s="251"/>
      <c r="O515" s="386" t="s">
        <v>1320</v>
      </c>
      <c r="P515" s="386">
        <v>15</v>
      </c>
      <c r="Q515" s="251"/>
      <c r="R515" s="282">
        <v>91</v>
      </c>
      <c r="S515" s="251"/>
      <c r="T515" s="251"/>
      <c r="U515" s="251"/>
      <c r="V515" s="251"/>
      <c r="W515" s="251"/>
      <c r="X515" s="251"/>
      <c r="Y515" s="251"/>
      <c r="Z515" s="251"/>
      <c r="AA515" s="251"/>
      <c r="AB515" s="251"/>
      <c r="AC515" s="251"/>
      <c r="AD515" s="251"/>
      <c r="AE515" s="283"/>
      <c r="AF515" s="283"/>
      <c r="AG515" s="283"/>
      <c r="AH515" s="272"/>
      <c r="AI515" s="272"/>
      <c r="AJ515" s="272"/>
    </row>
    <row r="516" spans="1:36" s="5" customFormat="1" ht="15.75">
      <c r="A516" s="401">
        <v>248</v>
      </c>
      <c r="B516" s="185" t="s">
        <v>134</v>
      </c>
      <c r="C516" s="185" t="s">
        <v>830</v>
      </c>
      <c r="D516" s="211">
        <v>2</v>
      </c>
      <c r="E516" s="211">
        <v>2</v>
      </c>
      <c r="F516" s="211">
        <v>3</v>
      </c>
      <c r="G516" s="60" t="s">
        <v>816</v>
      </c>
      <c r="H516" s="290" t="s">
        <v>1334</v>
      </c>
      <c r="I516" s="252"/>
      <c r="J516" s="252"/>
      <c r="K516" s="252" t="s">
        <v>1073</v>
      </c>
      <c r="L516" s="252"/>
      <c r="M516" s="252"/>
      <c r="N516" s="252"/>
      <c r="O516" s="252" t="s">
        <v>876</v>
      </c>
      <c r="P516" s="252">
        <v>14</v>
      </c>
      <c r="Q516" s="426"/>
      <c r="R516" s="282">
        <v>237</v>
      </c>
      <c r="S516" s="251"/>
      <c r="T516" s="251"/>
      <c r="U516" s="251"/>
      <c r="V516" s="251"/>
      <c r="W516" s="251"/>
      <c r="X516" s="251"/>
      <c r="Y516" s="282"/>
      <c r="Z516" s="282"/>
      <c r="AA516" s="251"/>
      <c r="AB516" s="251"/>
      <c r="AC516" s="251"/>
      <c r="AD516" s="251"/>
      <c r="AE516" s="283"/>
      <c r="AF516" s="283"/>
      <c r="AG516" s="283"/>
      <c r="AH516" s="272"/>
      <c r="AI516" s="272"/>
      <c r="AJ516" s="283"/>
    </row>
    <row r="517" spans="1:36" s="5" customFormat="1" ht="14.25">
      <c r="A517" s="6">
        <v>253</v>
      </c>
      <c r="B517" s="90" t="s">
        <v>134</v>
      </c>
      <c r="C517" s="682" t="s">
        <v>830</v>
      </c>
      <c r="D517" s="16">
        <v>2</v>
      </c>
      <c r="E517" s="16">
        <v>2</v>
      </c>
      <c r="F517" s="16">
        <v>3</v>
      </c>
      <c r="G517" s="67" t="s">
        <v>816</v>
      </c>
      <c r="H517" s="153" t="s">
        <v>1086</v>
      </c>
      <c r="I517" s="45"/>
      <c r="J517" s="45"/>
      <c r="K517" s="45" t="s">
        <v>1069</v>
      </c>
      <c r="L517" s="45"/>
      <c r="M517" s="45"/>
      <c r="N517" s="45"/>
      <c r="O517" s="95"/>
      <c r="P517" s="70"/>
      <c r="Q517" s="70"/>
      <c r="R517" s="70"/>
      <c r="S517" s="70"/>
      <c r="T517" s="70"/>
      <c r="U517" s="70"/>
      <c r="V517" s="3"/>
      <c r="W517" s="3"/>
      <c r="X517" s="70"/>
      <c r="Y517" s="70"/>
      <c r="Z517" s="70"/>
      <c r="AA517" s="70"/>
      <c r="AB517" s="70"/>
      <c r="AC517" s="70"/>
      <c r="AD517" s="70"/>
      <c r="AG517" s="91"/>
    </row>
    <row r="518" spans="1:36" s="5" customFormat="1" ht="15.75">
      <c r="A518" s="401">
        <v>249</v>
      </c>
      <c r="B518" s="185" t="s">
        <v>149</v>
      </c>
      <c r="C518" s="185" t="s">
        <v>496</v>
      </c>
      <c r="D518" s="211">
        <v>2</v>
      </c>
      <c r="E518" s="211">
        <v>2</v>
      </c>
      <c r="F518" s="211">
        <v>3</v>
      </c>
      <c r="G518" s="60" t="s">
        <v>825</v>
      </c>
      <c r="H518" s="290" t="s">
        <v>1096</v>
      </c>
      <c r="I518" s="237"/>
      <c r="J518" s="237"/>
      <c r="K518" s="237" t="s">
        <v>1191</v>
      </c>
      <c r="L518" s="237"/>
      <c r="M518" s="237"/>
      <c r="N518" s="237"/>
      <c r="O518" s="386" t="s">
        <v>1314</v>
      </c>
      <c r="P518" s="386">
        <v>12</v>
      </c>
      <c r="Q518" s="370"/>
      <c r="R518" s="265">
        <v>64</v>
      </c>
      <c r="S518" s="251"/>
      <c r="T518" s="251"/>
      <c r="U518" s="251"/>
      <c r="V518" s="251"/>
      <c r="W518" s="251"/>
      <c r="X518" s="251"/>
      <c r="Y518" s="282"/>
      <c r="Z518" s="282"/>
      <c r="AA518" s="251"/>
      <c r="AB518" s="251"/>
      <c r="AC518" s="251"/>
      <c r="AD518" s="251"/>
      <c r="AE518" s="272"/>
      <c r="AF518" s="272"/>
      <c r="AG518" s="272"/>
      <c r="AH518" s="272"/>
      <c r="AI518" s="272"/>
      <c r="AJ518" s="283"/>
    </row>
    <row r="519" spans="1:36" s="5" customFormat="1" ht="14.25">
      <c r="A519" s="6">
        <v>254</v>
      </c>
      <c r="B519" s="90" t="s">
        <v>149</v>
      </c>
      <c r="C519" s="682" t="s">
        <v>496</v>
      </c>
      <c r="D519" s="16">
        <v>2</v>
      </c>
      <c r="E519" s="16">
        <v>2</v>
      </c>
      <c r="F519" s="16">
        <v>3</v>
      </c>
      <c r="G519" s="67" t="s">
        <v>825</v>
      </c>
      <c r="H519" s="153" t="s">
        <v>1096</v>
      </c>
      <c r="I519" s="81"/>
      <c r="J519" s="81"/>
      <c r="K519" s="190" t="s">
        <v>1191</v>
      </c>
      <c r="L519" s="81"/>
      <c r="M519" s="81"/>
      <c r="N519" s="81"/>
      <c r="O519" s="88" t="s">
        <v>1157</v>
      </c>
      <c r="P519" s="70"/>
      <c r="Q519" s="70"/>
      <c r="R519" s="70"/>
      <c r="S519" s="70"/>
      <c r="T519" s="70"/>
      <c r="U519" s="70"/>
      <c r="V519" s="3"/>
      <c r="W519" s="3"/>
      <c r="X519" s="70"/>
      <c r="Y519" s="70"/>
      <c r="Z519" s="70"/>
      <c r="AA519" s="70"/>
      <c r="AB519" s="70"/>
      <c r="AC519" s="70"/>
      <c r="AD519" s="70"/>
      <c r="AG519" s="91"/>
    </row>
    <row r="520" spans="1:36" s="5" customFormat="1" ht="15.75">
      <c r="A520" s="401">
        <v>250</v>
      </c>
      <c r="B520" s="185" t="s">
        <v>135</v>
      </c>
      <c r="C520" s="185" t="s">
        <v>826</v>
      </c>
      <c r="D520" s="211">
        <v>2</v>
      </c>
      <c r="E520" s="211">
        <v>2</v>
      </c>
      <c r="F520" s="211">
        <v>3</v>
      </c>
      <c r="G520" s="60" t="s">
        <v>471</v>
      </c>
      <c r="H520" s="395" t="s">
        <v>1085</v>
      </c>
      <c r="I520" s="237"/>
      <c r="J520" s="237" t="s">
        <v>1074</v>
      </c>
      <c r="K520" s="237"/>
      <c r="L520" s="237"/>
      <c r="M520" s="237"/>
      <c r="N520" s="237"/>
      <c r="O520" s="252" t="s">
        <v>1448</v>
      </c>
      <c r="P520" s="252">
        <v>5</v>
      </c>
      <c r="Q520" s="370"/>
      <c r="R520" s="265">
        <v>10</v>
      </c>
      <c r="S520" s="251"/>
      <c r="T520" s="251"/>
      <c r="U520" s="251"/>
      <c r="V520" s="251"/>
      <c r="W520" s="251"/>
      <c r="X520" s="251"/>
      <c r="Y520" s="282"/>
      <c r="Z520" s="282"/>
      <c r="AA520" s="251"/>
      <c r="AB520" s="251"/>
      <c r="AC520" s="251"/>
      <c r="AD520" s="251"/>
      <c r="AE520" s="272"/>
      <c r="AF520" s="272"/>
      <c r="AG520" s="272"/>
      <c r="AH520" s="272"/>
      <c r="AI520" s="272"/>
      <c r="AJ520" s="283"/>
    </row>
    <row r="521" spans="1:36" s="5" customFormat="1">
      <c r="A521" s="6">
        <v>255</v>
      </c>
      <c r="B521" s="90" t="s">
        <v>135</v>
      </c>
      <c r="C521" s="682" t="s">
        <v>826</v>
      </c>
      <c r="D521" s="16">
        <v>2</v>
      </c>
      <c r="E521" s="16">
        <v>2</v>
      </c>
      <c r="F521" s="16">
        <v>3</v>
      </c>
      <c r="G521" s="67" t="s">
        <v>471</v>
      </c>
      <c r="H521" s="153" t="s">
        <v>1085</v>
      </c>
      <c r="I521" s="81"/>
      <c r="J521" s="81" t="s">
        <v>1074</v>
      </c>
      <c r="K521" s="81"/>
      <c r="L521" s="81"/>
      <c r="M521" s="81"/>
      <c r="N521" s="81"/>
      <c r="O521" s="88" t="s">
        <v>1117</v>
      </c>
      <c r="P521" s="70"/>
      <c r="Q521" s="70"/>
      <c r="R521" s="70"/>
      <c r="S521" s="70"/>
      <c r="T521" s="70"/>
      <c r="U521" s="70"/>
      <c r="V521" s="3"/>
      <c r="W521" s="3"/>
      <c r="X521" s="70"/>
      <c r="Y521" s="70"/>
      <c r="Z521" s="70"/>
      <c r="AA521" s="70"/>
      <c r="AB521" s="70"/>
      <c r="AC521" s="70"/>
      <c r="AD521" s="70"/>
      <c r="AE521"/>
      <c r="AF521"/>
      <c r="AG521"/>
      <c r="AH521"/>
      <c r="AI521" s="93"/>
      <c r="AJ521" s="93"/>
    </row>
    <row r="522" spans="1:36" s="5" customFormat="1" ht="15.75">
      <c r="A522" s="401">
        <v>251</v>
      </c>
      <c r="B522" s="185" t="s">
        <v>151</v>
      </c>
      <c r="C522" s="185" t="s">
        <v>498</v>
      </c>
      <c r="D522" s="211">
        <v>2</v>
      </c>
      <c r="E522" s="211">
        <v>2</v>
      </c>
      <c r="F522" s="211">
        <v>3</v>
      </c>
      <c r="G522" s="60" t="s">
        <v>495</v>
      </c>
      <c r="H522" s="290" t="s">
        <v>1089</v>
      </c>
      <c r="I522" s="252"/>
      <c r="J522" s="252" t="s">
        <v>1069</v>
      </c>
      <c r="K522" s="252"/>
      <c r="L522" s="252"/>
      <c r="M522" s="252"/>
      <c r="N522" s="252"/>
      <c r="O522" s="386" t="s">
        <v>1320</v>
      </c>
      <c r="P522" s="386">
        <v>4</v>
      </c>
      <c r="Q522" s="426"/>
      <c r="R522" s="282">
        <v>54</v>
      </c>
      <c r="S522" s="251"/>
      <c r="T522" s="251"/>
      <c r="U522" s="251"/>
      <c r="V522" s="251"/>
      <c r="W522" s="251"/>
      <c r="X522" s="251"/>
      <c r="Y522" s="282"/>
      <c r="Z522" s="282"/>
      <c r="AA522" s="251"/>
      <c r="AB522" s="251"/>
      <c r="AC522" s="251"/>
      <c r="AD522" s="251"/>
      <c r="AE522" s="283"/>
      <c r="AF522" s="283"/>
      <c r="AG522" s="283"/>
      <c r="AH522" s="272"/>
      <c r="AI522" s="272"/>
      <c r="AJ522" s="284"/>
    </row>
    <row r="523" spans="1:36" s="5" customFormat="1">
      <c r="A523" s="6">
        <v>256</v>
      </c>
      <c r="B523" s="90" t="s">
        <v>151</v>
      </c>
      <c r="C523" s="682" t="s">
        <v>498</v>
      </c>
      <c r="D523" s="16">
        <v>2</v>
      </c>
      <c r="E523" s="16">
        <v>2</v>
      </c>
      <c r="F523" s="16">
        <v>3</v>
      </c>
      <c r="G523" s="67" t="s">
        <v>495</v>
      </c>
      <c r="H523" s="153" t="s">
        <v>1089</v>
      </c>
      <c r="I523" s="45"/>
      <c r="J523" s="45" t="s">
        <v>1069</v>
      </c>
      <c r="K523" s="45"/>
      <c r="L523" s="45"/>
      <c r="M523" s="45"/>
      <c r="N523" s="45"/>
      <c r="O523" s="95"/>
      <c r="P523" s="70"/>
      <c r="Q523" s="70"/>
      <c r="R523" s="70"/>
      <c r="S523" s="70"/>
      <c r="T523" s="70"/>
      <c r="U523" s="70"/>
      <c r="V523" s="3"/>
      <c r="W523" s="3"/>
      <c r="X523" s="70"/>
      <c r="Y523" s="70"/>
      <c r="Z523" s="70"/>
      <c r="AA523" s="70"/>
      <c r="AB523" s="70"/>
      <c r="AC523" s="70"/>
      <c r="AD523" s="70"/>
      <c r="AG523" s="92"/>
      <c r="AH523" s="93"/>
      <c r="AI523" s="122"/>
      <c r="AJ523" s="122"/>
    </row>
    <row r="524" spans="1:36" s="5" customFormat="1" ht="15.75">
      <c r="A524" s="401">
        <v>252</v>
      </c>
      <c r="B524" s="185" t="s">
        <v>152</v>
      </c>
      <c r="C524" s="185" t="s">
        <v>499</v>
      </c>
      <c r="D524" s="211">
        <v>2</v>
      </c>
      <c r="E524" s="211">
        <v>2</v>
      </c>
      <c r="F524" s="211">
        <v>3</v>
      </c>
      <c r="G524" s="60" t="s">
        <v>822</v>
      </c>
      <c r="H524" s="396" t="s">
        <v>1079</v>
      </c>
      <c r="I524" s="237"/>
      <c r="J524" s="237" t="s">
        <v>1066</v>
      </c>
      <c r="K524" s="237"/>
      <c r="L524" s="237"/>
      <c r="M524" s="237"/>
      <c r="N524" s="237"/>
      <c r="O524" s="250" t="s">
        <v>1448</v>
      </c>
      <c r="P524" s="250">
        <v>6</v>
      </c>
      <c r="Q524" s="355"/>
      <c r="R524" s="265">
        <v>2</v>
      </c>
      <c r="S524" s="251"/>
      <c r="T524" s="251"/>
      <c r="U524" s="251"/>
      <c r="V524" s="251"/>
      <c r="W524" s="251"/>
      <c r="X524" s="251"/>
      <c r="Y524" s="282"/>
      <c r="Z524" s="282"/>
      <c r="AA524" s="251"/>
      <c r="AB524" s="251"/>
      <c r="AC524" s="251"/>
      <c r="AD524" s="251"/>
      <c r="AE524" s="272"/>
      <c r="AF524" s="272"/>
      <c r="AG524" s="272"/>
      <c r="AH524" s="272"/>
      <c r="AI524" s="272"/>
      <c r="AJ524" s="284"/>
    </row>
    <row r="525" spans="1:36" s="5" customFormat="1">
      <c r="A525" s="6">
        <v>257</v>
      </c>
      <c r="B525" s="90" t="s">
        <v>152</v>
      </c>
      <c r="C525" s="682" t="s">
        <v>499</v>
      </c>
      <c r="D525" s="16">
        <v>2</v>
      </c>
      <c r="E525" s="16">
        <v>2</v>
      </c>
      <c r="F525" s="16">
        <v>3</v>
      </c>
      <c r="G525" s="67" t="s">
        <v>822</v>
      </c>
      <c r="H525" s="153" t="s">
        <v>1094</v>
      </c>
      <c r="I525" s="45"/>
      <c r="J525" s="45"/>
      <c r="K525" s="45"/>
      <c r="L525" s="45" t="s">
        <v>1069</v>
      </c>
      <c r="M525" s="45"/>
      <c r="N525" s="45"/>
      <c r="O525" s="95"/>
      <c r="P525" s="70"/>
      <c r="Q525" s="70"/>
      <c r="R525" s="70"/>
      <c r="S525" s="70"/>
      <c r="T525" s="70"/>
      <c r="U525" s="70"/>
      <c r="V525" s="3"/>
      <c r="W525" s="3"/>
      <c r="X525" s="70"/>
      <c r="Y525" s="70"/>
      <c r="Z525" s="70"/>
      <c r="AA525" s="70"/>
      <c r="AB525" s="70"/>
      <c r="AC525" s="70"/>
      <c r="AD525" s="70"/>
      <c r="AG525" s="92"/>
      <c r="AH525" s="93"/>
    </row>
    <row r="526" spans="1:36" s="5" customFormat="1">
      <c r="A526" s="6">
        <v>258</v>
      </c>
      <c r="B526" s="90" t="s">
        <v>153</v>
      </c>
      <c r="C526" s="682" t="s">
        <v>500</v>
      </c>
      <c r="D526" s="16">
        <v>3</v>
      </c>
      <c r="E526" s="16" t="s">
        <v>816</v>
      </c>
      <c r="F526" s="16">
        <v>3</v>
      </c>
      <c r="G526" s="67" t="s">
        <v>822</v>
      </c>
      <c r="H526" s="153" t="s">
        <v>1107</v>
      </c>
      <c r="I526" s="45"/>
      <c r="J526" s="45" t="s">
        <v>1069</v>
      </c>
      <c r="K526" s="45"/>
      <c r="L526" s="45"/>
      <c r="M526" s="45"/>
      <c r="N526" s="45"/>
      <c r="O526" s="95"/>
      <c r="P526" s="70"/>
      <c r="Q526" s="70"/>
      <c r="R526" s="70"/>
      <c r="S526" s="70"/>
      <c r="T526" s="70"/>
      <c r="U526" s="70"/>
      <c r="V526" s="3"/>
      <c r="W526" s="3"/>
      <c r="X526" s="70"/>
      <c r="Y526" s="70"/>
      <c r="Z526" s="70"/>
      <c r="AA526" s="70"/>
      <c r="AB526" s="70"/>
      <c r="AC526" s="70"/>
      <c r="AD526" s="70"/>
      <c r="AG526" s="91"/>
      <c r="AI526" s="93"/>
      <c r="AJ526" s="93"/>
    </row>
    <row r="527" spans="1:36" s="5" customFormat="1" ht="15.75">
      <c r="A527" s="401">
        <v>254</v>
      </c>
      <c r="B527" s="185" t="s">
        <v>136</v>
      </c>
      <c r="C527" s="185" t="s">
        <v>1192</v>
      </c>
      <c r="D527" s="211">
        <v>3</v>
      </c>
      <c r="E527" s="211">
        <v>0</v>
      </c>
      <c r="F527" s="211">
        <v>3</v>
      </c>
      <c r="G527" s="60" t="s">
        <v>475</v>
      </c>
      <c r="H527" s="290" t="s">
        <v>1081</v>
      </c>
      <c r="I527" s="252"/>
      <c r="J527" s="251"/>
      <c r="K527" s="252"/>
      <c r="L527" s="252"/>
      <c r="M527" s="335" t="s">
        <v>1067</v>
      </c>
      <c r="N527" s="252"/>
      <c r="O527" s="386" t="s">
        <v>1320</v>
      </c>
      <c r="P527" s="382">
        <v>20</v>
      </c>
      <c r="Q527" s="427"/>
      <c r="R527" s="282">
        <v>51</v>
      </c>
      <c r="S527" s="251"/>
      <c r="T527" s="251"/>
      <c r="U527" s="251"/>
      <c r="V527" s="251"/>
      <c r="W527" s="251"/>
      <c r="X527" s="251"/>
      <c r="Y527" s="282"/>
      <c r="Z527" s="282"/>
      <c r="AA527" s="251"/>
      <c r="AB527" s="251"/>
      <c r="AC527" s="251"/>
      <c r="AD527" s="251"/>
      <c r="AE527" s="283"/>
      <c r="AF527" s="283"/>
      <c r="AG527" s="283"/>
      <c r="AH527" s="272"/>
      <c r="AI527" s="272"/>
      <c r="AJ527" s="283"/>
    </row>
    <row r="528" spans="1:36" s="5" customFormat="1" ht="14.25">
      <c r="A528" s="6">
        <v>259</v>
      </c>
      <c r="B528" s="90" t="s">
        <v>136</v>
      </c>
      <c r="C528" s="682" t="s">
        <v>1192</v>
      </c>
      <c r="D528" s="16">
        <v>3</v>
      </c>
      <c r="E528" s="16" t="s">
        <v>816</v>
      </c>
      <c r="F528" s="16">
        <v>3</v>
      </c>
      <c r="G528" s="67" t="s">
        <v>475</v>
      </c>
      <c r="H528" s="153" t="s">
        <v>1081</v>
      </c>
      <c r="I528" s="81"/>
      <c r="J528" s="81" t="s">
        <v>1088</v>
      </c>
      <c r="K528" s="81"/>
      <c r="L528" s="146"/>
      <c r="M528" s="81"/>
      <c r="N528" s="81"/>
      <c r="O528" s="88" t="s">
        <v>1117</v>
      </c>
      <c r="P528" s="70"/>
      <c r="Q528" s="70"/>
      <c r="R528" s="70"/>
      <c r="S528" s="70"/>
      <c r="T528" s="70"/>
      <c r="U528" s="70"/>
      <c r="V528" s="3"/>
      <c r="W528" s="3"/>
      <c r="X528" s="70"/>
      <c r="Y528" s="70"/>
      <c r="Z528" s="70"/>
      <c r="AA528" s="70"/>
      <c r="AB528" s="70"/>
      <c r="AC528" s="70"/>
      <c r="AD528" s="70"/>
      <c r="AG528" s="91"/>
    </row>
    <row r="529" spans="1:36" s="5" customFormat="1" ht="15.75">
      <c r="A529" s="401">
        <v>255</v>
      </c>
      <c r="B529" s="185" t="s">
        <v>137</v>
      </c>
      <c r="C529" s="185" t="s">
        <v>1193</v>
      </c>
      <c r="D529" s="211">
        <v>0</v>
      </c>
      <c r="E529" s="211">
        <v>8</v>
      </c>
      <c r="F529" s="211">
        <v>4</v>
      </c>
      <c r="G529" s="60" t="s">
        <v>477</v>
      </c>
      <c r="H529" s="290" t="s">
        <v>1082</v>
      </c>
      <c r="I529" s="237"/>
      <c r="J529" s="237" t="s">
        <v>1083</v>
      </c>
      <c r="K529" s="237"/>
      <c r="L529" s="237"/>
      <c r="M529" s="237"/>
      <c r="N529" s="237"/>
      <c r="O529" s="250" t="s">
        <v>892</v>
      </c>
      <c r="P529" s="250">
        <v>4</v>
      </c>
      <c r="Q529" s="355"/>
      <c r="R529" s="265">
        <v>80</v>
      </c>
      <c r="S529" s="251"/>
      <c r="T529" s="251"/>
      <c r="U529" s="251"/>
      <c r="V529" s="251"/>
      <c r="W529" s="251"/>
      <c r="X529" s="251"/>
      <c r="Y529" s="282"/>
      <c r="Z529" s="282"/>
      <c r="AA529" s="251"/>
      <c r="AB529" s="251"/>
      <c r="AC529" s="251"/>
      <c r="AD529" s="251"/>
      <c r="AE529" s="283"/>
      <c r="AF529" s="283"/>
      <c r="AG529" s="283"/>
      <c r="AH529" s="272"/>
      <c r="AI529" s="272"/>
      <c r="AJ529" s="284"/>
    </row>
    <row r="530" spans="1:36" s="5" customFormat="1">
      <c r="A530" s="6">
        <v>260</v>
      </c>
      <c r="B530" s="90" t="s">
        <v>137</v>
      </c>
      <c r="C530" s="682" t="s">
        <v>1193</v>
      </c>
      <c r="D530" s="16" t="s">
        <v>816</v>
      </c>
      <c r="E530" s="16">
        <v>8</v>
      </c>
      <c r="F530" s="16">
        <v>4</v>
      </c>
      <c r="G530" s="67" t="s">
        <v>477</v>
      </c>
      <c r="H530" s="153" t="s">
        <v>1082</v>
      </c>
      <c r="I530" s="81"/>
      <c r="J530" s="81" t="s">
        <v>1083</v>
      </c>
      <c r="K530" s="81"/>
      <c r="L530" s="81"/>
      <c r="M530" s="81"/>
      <c r="N530" s="81"/>
      <c r="O530" s="95"/>
      <c r="P530" s="70"/>
      <c r="Q530" s="70"/>
      <c r="R530" s="70"/>
      <c r="S530" s="70"/>
      <c r="T530" s="70"/>
      <c r="U530" s="70"/>
      <c r="V530" s="3"/>
      <c r="W530" s="3"/>
      <c r="X530" s="70"/>
      <c r="Y530" s="70"/>
      <c r="Z530" s="70"/>
      <c r="AA530" s="70"/>
      <c r="AB530" s="70"/>
      <c r="AC530" s="70"/>
      <c r="AD530" s="70"/>
      <c r="AG530" s="92"/>
      <c r="AH530" s="93"/>
      <c r="AI530" s="93"/>
      <c r="AJ530" s="93"/>
    </row>
    <row r="531" spans="1:36" s="5" customFormat="1" ht="15.75">
      <c r="A531" s="401">
        <v>256</v>
      </c>
      <c r="B531" s="185" t="s">
        <v>138</v>
      </c>
      <c r="C531" s="185" t="s">
        <v>829</v>
      </c>
      <c r="D531" s="211">
        <v>2</v>
      </c>
      <c r="E531" s="211">
        <v>2</v>
      </c>
      <c r="F531" s="211">
        <v>3</v>
      </c>
      <c r="G531" s="60" t="s">
        <v>478</v>
      </c>
      <c r="H531" s="290" t="s">
        <v>1097</v>
      </c>
      <c r="I531" s="237"/>
      <c r="J531" s="237" t="s">
        <v>1074</v>
      </c>
      <c r="K531" s="237"/>
      <c r="L531" s="237"/>
      <c r="M531" s="237"/>
      <c r="N531" s="237"/>
      <c r="O531" s="250" t="s">
        <v>1448</v>
      </c>
      <c r="P531" s="250">
        <v>5</v>
      </c>
      <c r="Q531" s="355"/>
      <c r="R531" s="265">
        <v>9</v>
      </c>
      <c r="S531" s="251"/>
      <c r="T531" s="251"/>
      <c r="U531" s="251"/>
      <c r="V531" s="251"/>
      <c r="W531" s="251"/>
      <c r="X531" s="251"/>
      <c r="Y531" s="282"/>
      <c r="Z531" s="282"/>
      <c r="AA531" s="251"/>
      <c r="AB531" s="251"/>
      <c r="AC531" s="251"/>
      <c r="AD531" s="251"/>
      <c r="AE531" s="283"/>
      <c r="AF531" s="283"/>
      <c r="AG531" s="283"/>
      <c r="AH531" s="272"/>
      <c r="AI531" s="272"/>
      <c r="AJ531" s="283"/>
    </row>
    <row r="532" spans="1:36" s="1" customFormat="1">
      <c r="A532" s="6">
        <v>261</v>
      </c>
      <c r="B532" s="90" t="s">
        <v>138</v>
      </c>
      <c r="C532" s="682" t="s">
        <v>829</v>
      </c>
      <c r="D532" s="16">
        <v>2</v>
      </c>
      <c r="E532" s="16">
        <v>2</v>
      </c>
      <c r="F532" s="16">
        <v>3</v>
      </c>
      <c r="G532" s="67" t="s">
        <v>478</v>
      </c>
      <c r="H532" s="153" t="s">
        <v>1097</v>
      </c>
      <c r="I532" s="45"/>
      <c r="J532" s="45" t="s">
        <v>1074</v>
      </c>
      <c r="K532" s="45"/>
      <c r="L532" s="45"/>
      <c r="M532" s="45"/>
      <c r="N532" s="45"/>
      <c r="O532" s="95"/>
      <c r="P532" s="70"/>
      <c r="Q532" s="70"/>
      <c r="R532" s="70"/>
      <c r="S532" s="70"/>
      <c r="T532" s="70"/>
      <c r="U532" s="70"/>
      <c r="V532" s="3"/>
      <c r="W532" s="3"/>
      <c r="X532" s="70"/>
      <c r="Y532" s="70"/>
      <c r="Z532" s="70"/>
      <c r="AA532" s="70"/>
      <c r="AB532" s="70"/>
      <c r="AC532" s="70"/>
      <c r="AD532" s="70"/>
      <c r="AE532" s="5"/>
      <c r="AF532" s="5"/>
      <c r="AG532" s="91"/>
      <c r="AH532" s="5"/>
      <c r="AI532" s="93"/>
      <c r="AJ532" s="93"/>
    </row>
    <row r="533" spans="1:36" customFormat="1" ht="15.75" customHeight="1">
      <c r="A533" s="401">
        <v>257</v>
      </c>
      <c r="B533" s="185" t="s">
        <v>139</v>
      </c>
      <c r="C533" s="185" t="s">
        <v>1194</v>
      </c>
      <c r="D533" s="211">
        <v>2</v>
      </c>
      <c r="E533" s="211">
        <v>2</v>
      </c>
      <c r="F533" s="211">
        <v>3</v>
      </c>
      <c r="G533" s="60" t="s">
        <v>481</v>
      </c>
      <c r="H533" s="290" t="s">
        <v>1111</v>
      </c>
      <c r="I533" s="237"/>
      <c r="J533" s="237"/>
      <c r="K533" s="237"/>
      <c r="L533" s="237" t="s">
        <v>1065</v>
      </c>
      <c r="M533" s="237" t="s">
        <v>1147</v>
      </c>
      <c r="N533" s="237"/>
      <c r="O533" s="252" t="s">
        <v>1448</v>
      </c>
      <c r="P533" s="631">
        <v>21</v>
      </c>
      <c r="Q533" s="651"/>
      <c r="R533" s="360">
        <v>8</v>
      </c>
      <c r="S533" s="283"/>
      <c r="T533" s="283"/>
      <c r="U533" s="283"/>
      <c r="V533" s="283"/>
      <c r="W533" s="283"/>
      <c r="X533" s="283"/>
      <c r="Y533" s="357"/>
      <c r="Z533" s="357"/>
      <c r="AA533" s="283"/>
      <c r="AB533" s="283"/>
      <c r="AC533" s="283"/>
      <c r="AD533" s="283"/>
      <c r="AE533" s="283"/>
      <c r="AF533" s="283"/>
      <c r="AG533" s="283"/>
      <c r="AH533" s="272"/>
      <c r="AI533" s="272"/>
      <c r="AJ533" s="284"/>
    </row>
    <row r="534" spans="1:36" customFormat="1">
      <c r="A534" s="6">
        <v>262</v>
      </c>
      <c r="B534" s="90" t="s">
        <v>139</v>
      </c>
      <c r="C534" s="682" t="s">
        <v>1194</v>
      </c>
      <c r="D534" s="16">
        <v>2</v>
      </c>
      <c r="E534" s="16">
        <v>2</v>
      </c>
      <c r="F534" s="16">
        <v>3</v>
      </c>
      <c r="G534" s="67" t="s">
        <v>481</v>
      </c>
      <c r="H534" s="159" t="s">
        <v>1111</v>
      </c>
      <c r="I534" s="81"/>
      <c r="J534" s="81" t="s">
        <v>1112</v>
      </c>
      <c r="K534" s="81"/>
      <c r="L534" s="191" t="s">
        <v>1067</v>
      </c>
      <c r="M534" s="81"/>
      <c r="N534" s="81"/>
      <c r="O534" s="88" t="s">
        <v>1157</v>
      </c>
      <c r="P534" s="642"/>
      <c r="Q534" s="642"/>
      <c r="R534" s="642"/>
      <c r="S534" s="642"/>
      <c r="T534" s="642"/>
      <c r="U534" s="642"/>
      <c r="V534" s="496"/>
      <c r="W534" s="496"/>
      <c r="X534" s="642"/>
      <c r="Y534" s="642"/>
      <c r="Z534" s="642"/>
      <c r="AA534" s="642"/>
      <c r="AB534" s="642"/>
      <c r="AC534" s="642"/>
      <c r="AD534" s="642"/>
      <c r="AE534" s="5"/>
      <c r="AF534" s="5"/>
      <c r="AG534" s="92"/>
      <c r="AH534" s="93"/>
      <c r="AI534" s="5"/>
      <c r="AJ534" s="5"/>
    </row>
    <row r="535" spans="1:36" customFormat="1" ht="15.75">
      <c r="A535" s="367">
        <v>17</v>
      </c>
      <c r="B535" s="185" t="s">
        <v>154</v>
      </c>
      <c r="C535" s="185" t="s">
        <v>501</v>
      </c>
      <c r="D535" s="211">
        <v>3</v>
      </c>
      <c r="E535" s="211">
        <v>0</v>
      </c>
      <c r="F535" s="211">
        <v>3</v>
      </c>
      <c r="G535" s="60" t="s">
        <v>826</v>
      </c>
      <c r="H535" s="395" t="s">
        <v>1085</v>
      </c>
      <c r="I535" s="237"/>
      <c r="J535" s="237"/>
      <c r="K535" s="237"/>
      <c r="L535" s="237" t="s">
        <v>1074</v>
      </c>
      <c r="M535" s="237"/>
      <c r="N535" s="237"/>
      <c r="O535" s="252"/>
      <c r="P535" s="614">
        <v>16</v>
      </c>
      <c r="Q535" s="651"/>
      <c r="R535" s="360">
        <v>0</v>
      </c>
      <c r="S535" s="283"/>
      <c r="T535" s="283"/>
      <c r="U535" s="283"/>
      <c r="V535" s="283"/>
      <c r="W535" s="283"/>
      <c r="X535" s="283"/>
      <c r="Y535" s="357"/>
      <c r="Z535" s="357"/>
      <c r="AA535" s="283"/>
      <c r="AB535" s="283"/>
      <c r="AC535" s="283"/>
      <c r="AD535" s="283"/>
      <c r="AE535" s="283"/>
      <c r="AF535" s="283"/>
      <c r="AG535" s="283"/>
      <c r="AH535" s="272"/>
      <c r="AI535" s="272"/>
      <c r="AJ535" s="283"/>
    </row>
    <row r="536" spans="1:36" customFormat="1" ht="14.25">
      <c r="A536" s="6">
        <v>263</v>
      </c>
      <c r="B536" s="90" t="s">
        <v>154</v>
      </c>
      <c r="C536" s="682" t="s">
        <v>501</v>
      </c>
      <c r="D536" s="16">
        <v>3</v>
      </c>
      <c r="E536" s="16" t="s">
        <v>816</v>
      </c>
      <c r="F536" s="16">
        <v>3</v>
      </c>
      <c r="G536" s="67" t="s">
        <v>826</v>
      </c>
      <c r="H536" s="159" t="s">
        <v>1085</v>
      </c>
      <c r="I536" s="81"/>
      <c r="J536" s="81"/>
      <c r="K536" s="81"/>
      <c r="L536" s="81" t="s">
        <v>1074</v>
      </c>
      <c r="M536" s="81"/>
      <c r="N536" s="81"/>
      <c r="O536" s="88" t="s">
        <v>1157</v>
      </c>
      <c r="P536" s="642"/>
      <c r="Q536" s="642"/>
      <c r="R536" s="642"/>
      <c r="S536" s="642"/>
      <c r="T536" s="642"/>
      <c r="U536" s="642"/>
      <c r="V536" s="496"/>
      <c r="W536" s="496"/>
      <c r="X536" s="642"/>
      <c r="Y536" s="642"/>
      <c r="Z536" s="642"/>
      <c r="AA536" s="642"/>
      <c r="AB536" s="642"/>
      <c r="AC536" s="642"/>
      <c r="AD536" s="642"/>
      <c r="AE536" s="5"/>
      <c r="AF536" s="5"/>
      <c r="AG536" s="91"/>
      <c r="AH536" s="5"/>
      <c r="AI536" s="5"/>
      <c r="AJ536" s="5"/>
    </row>
    <row r="537" spans="1:36" s="5" customFormat="1" ht="14.25" customHeight="1">
      <c r="A537" s="401">
        <v>259</v>
      </c>
      <c r="B537" s="226" t="s">
        <v>1387</v>
      </c>
      <c r="C537" s="185" t="s">
        <v>502</v>
      </c>
      <c r="D537" s="216">
        <v>3</v>
      </c>
      <c r="E537" s="216">
        <v>0</v>
      </c>
      <c r="F537" s="216">
        <v>3</v>
      </c>
      <c r="G537" s="423" t="s">
        <v>826</v>
      </c>
      <c r="H537" s="436" t="s">
        <v>1095</v>
      </c>
      <c r="I537" s="51"/>
      <c r="J537" s="438" t="s">
        <v>1069</v>
      </c>
      <c r="K537" s="51"/>
      <c r="L537" s="51"/>
      <c r="M537" s="51"/>
      <c r="N537" s="51"/>
      <c r="O537" s="384" t="s">
        <v>1448</v>
      </c>
      <c r="P537" s="647">
        <v>4</v>
      </c>
      <c r="Q537" s="589"/>
      <c r="R537" s="631">
        <v>3</v>
      </c>
      <c r="S537" s="91"/>
      <c r="T537" s="91"/>
      <c r="U537" s="91"/>
      <c r="V537" s="91"/>
      <c r="W537" s="91"/>
      <c r="X537" s="89"/>
      <c r="Y537" s="89"/>
      <c r="Z537" s="91"/>
      <c r="AA537" s="91"/>
      <c r="AB537" s="91"/>
      <c r="AC537" s="91"/>
      <c r="AD537" s="91"/>
      <c r="AE537" s="91"/>
      <c r="AF537" s="91"/>
      <c r="AG537" s="91"/>
      <c r="AH537" s="122"/>
      <c r="AI537" s="91"/>
      <c r="AJ537" s="122"/>
    </row>
    <row r="538" spans="1:36" customFormat="1" ht="14.25">
      <c r="A538" s="6">
        <v>264</v>
      </c>
      <c r="B538" s="90" t="s">
        <v>155</v>
      </c>
      <c r="C538" s="682" t="s">
        <v>502</v>
      </c>
      <c r="D538" s="16">
        <v>2</v>
      </c>
      <c r="E538" s="16" t="s">
        <v>816</v>
      </c>
      <c r="F538" s="16">
        <v>2</v>
      </c>
      <c r="G538" s="67" t="s">
        <v>826</v>
      </c>
      <c r="H538" s="153" t="s">
        <v>1095</v>
      </c>
      <c r="I538" s="45"/>
      <c r="J538" s="45" t="s">
        <v>1067</v>
      </c>
      <c r="K538" s="45"/>
      <c r="L538" s="45"/>
      <c r="M538" s="45"/>
      <c r="N538" s="45"/>
      <c r="O538" s="95"/>
      <c r="P538" s="642"/>
      <c r="Q538" s="642"/>
      <c r="R538" s="642"/>
      <c r="S538" s="642"/>
      <c r="T538" s="642"/>
      <c r="U538" s="642"/>
      <c r="V538" s="496"/>
      <c r="W538" s="496"/>
      <c r="X538" s="642"/>
      <c r="Y538" s="642"/>
      <c r="Z538" s="642"/>
      <c r="AA538" s="642"/>
      <c r="AB538" s="642"/>
      <c r="AC538" s="642"/>
      <c r="AD538" s="642"/>
      <c r="AE538" s="5"/>
      <c r="AF538" s="5"/>
      <c r="AG538" s="91"/>
      <c r="AH538" s="122"/>
      <c r="AI538" s="5"/>
      <c r="AJ538" s="5"/>
    </row>
    <row r="539" spans="1:36" s="5" customFormat="1" ht="14.25" customHeight="1">
      <c r="A539" s="401">
        <v>260</v>
      </c>
      <c r="B539" s="505" t="s">
        <v>1388</v>
      </c>
      <c r="C539" s="339" t="s">
        <v>1391</v>
      </c>
      <c r="D539" s="216">
        <v>3</v>
      </c>
      <c r="E539" s="216" t="s">
        <v>816</v>
      </c>
      <c r="F539" s="216">
        <v>3</v>
      </c>
      <c r="G539" s="24" t="s">
        <v>482</v>
      </c>
      <c r="H539" s="381" t="s">
        <v>1338</v>
      </c>
      <c r="I539" s="329"/>
      <c r="J539" s="329"/>
      <c r="K539" s="424"/>
      <c r="L539" s="329"/>
      <c r="M539" s="253" t="s">
        <v>1159</v>
      </c>
      <c r="N539" s="329"/>
      <c r="O539" s="386" t="s">
        <v>1320</v>
      </c>
      <c r="P539" s="305">
        <v>23</v>
      </c>
      <c r="Q539" s="329"/>
      <c r="R539" s="424">
        <v>2</v>
      </c>
      <c r="S539" s="195"/>
      <c r="T539" s="195"/>
      <c r="U539" s="195"/>
      <c r="V539" s="195"/>
      <c r="W539" s="195"/>
      <c r="X539" s="195"/>
      <c r="Y539" s="195"/>
      <c r="Z539" s="195"/>
      <c r="AA539" s="195"/>
      <c r="AB539" s="195"/>
      <c r="AC539" s="195"/>
      <c r="AD539" s="195"/>
      <c r="AE539" s="29"/>
      <c r="AF539" s="29"/>
      <c r="AG539" s="29"/>
      <c r="AH539" s="29"/>
      <c r="AI539" s="29"/>
      <c r="AJ539" s="29"/>
    </row>
    <row r="540" spans="1:36" s="5" customFormat="1" ht="14.25">
      <c r="A540" s="6">
        <v>265</v>
      </c>
      <c r="B540" s="192" t="s">
        <v>141</v>
      </c>
      <c r="C540" s="683" t="s">
        <v>1195</v>
      </c>
      <c r="D540" s="24">
        <v>3</v>
      </c>
      <c r="E540" s="24" t="s">
        <v>816</v>
      </c>
      <c r="F540" s="24">
        <v>3</v>
      </c>
      <c r="G540" s="24" t="s">
        <v>479</v>
      </c>
      <c r="H540" s="193" t="s">
        <v>1196</v>
      </c>
      <c r="I540" s="63"/>
      <c r="J540" s="61"/>
      <c r="K540" s="194"/>
      <c r="L540" s="63"/>
      <c r="M540" s="50" t="s">
        <v>1066</v>
      </c>
      <c r="N540" s="63"/>
      <c r="O540" s="150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  <c r="AD540" s="187"/>
      <c r="AG540" s="91"/>
    </row>
    <row r="541" spans="1:36" customFormat="1" ht="15.75">
      <c r="A541" s="401">
        <v>261</v>
      </c>
      <c r="B541" s="185" t="s">
        <v>142</v>
      </c>
      <c r="C541" s="185" t="s">
        <v>1197</v>
      </c>
      <c r="D541" s="211">
        <v>0</v>
      </c>
      <c r="E541" s="211">
        <v>8</v>
      </c>
      <c r="F541" s="211">
        <v>4</v>
      </c>
      <c r="G541" s="60" t="s">
        <v>483</v>
      </c>
      <c r="H541" s="266" t="s">
        <v>1335</v>
      </c>
      <c r="I541" s="237"/>
      <c r="J541" s="265"/>
      <c r="K541" s="282"/>
      <c r="L541" s="237" t="s">
        <v>1083</v>
      </c>
      <c r="M541" s="237"/>
      <c r="N541" s="237"/>
      <c r="O541" s="250" t="s">
        <v>892</v>
      </c>
      <c r="P541" s="569"/>
      <c r="Q541" s="570"/>
      <c r="R541" s="360">
        <v>47</v>
      </c>
      <c r="S541" s="283"/>
      <c r="T541" s="283"/>
      <c r="U541" s="283"/>
      <c r="V541" s="283"/>
      <c r="W541" s="283"/>
      <c r="X541" s="283"/>
      <c r="Y541" s="357"/>
      <c r="Z541" s="357"/>
      <c r="AA541" s="283"/>
      <c r="AB541" s="283"/>
      <c r="AC541" s="283"/>
      <c r="AD541" s="283"/>
      <c r="AE541" s="283"/>
      <c r="AF541" s="283"/>
      <c r="AG541" s="283"/>
      <c r="AH541" s="272"/>
      <c r="AI541" s="272"/>
      <c r="AJ541" s="284"/>
    </row>
    <row r="542" spans="1:36" s="5" customFormat="1">
      <c r="A542" s="6">
        <v>266</v>
      </c>
      <c r="B542" s="90" t="s">
        <v>142</v>
      </c>
      <c r="C542" s="682" t="s">
        <v>1197</v>
      </c>
      <c r="D542" s="16">
        <v>4</v>
      </c>
      <c r="E542" s="16">
        <v>8</v>
      </c>
      <c r="F542" s="16" t="s">
        <v>816</v>
      </c>
      <c r="G542" s="67" t="s">
        <v>483</v>
      </c>
      <c r="H542" s="107" t="s">
        <v>1084</v>
      </c>
      <c r="I542" s="45"/>
      <c r="J542" s="20"/>
      <c r="K542" s="48" t="s">
        <v>1083</v>
      </c>
      <c r="L542" s="45"/>
      <c r="M542" s="45"/>
      <c r="N542" s="45"/>
      <c r="O542" s="95"/>
      <c r="P542" s="642"/>
      <c r="Q542" s="642"/>
      <c r="R542" s="642"/>
      <c r="S542" s="642"/>
      <c r="T542" s="642"/>
      <c r="U542" s="642"/>
      <c r="V542" s="496"/>
      <c r="W542" s="496"/>
      <c r="X542" s="642"/>
      <c r="Y542" s="642"/>
      <c r="Z542" s="642"/>
      <c r="AA542" s="642"/>
      <c r="AB542" s="642"/>
      <c r="AC542" s="642"/>
      <c r="AD542" s="642"/>
      <c r="AG542" s="92"/>
      <c r="AH542" s="93"/>
      <c r="AI542" s="93"/>
      <c r="AJ542" s="93"/>
    </row>
    <row r="543" spans="1:36" customFormat="1" ht="15.75">
      <c r="A543" s="401">
        <v>262</v>
      </c>
      <c r="B543" s="259" t="s">
        <v>1198</v>
      </c>
      <c r="C543" s="259" t="s">
        <v>1386</v>
      </c>
      <c r="D543" s="237">
        <v>2</v>
      </c>
      <c r="E543" s="237">
        <v>2</v>
      </c>
      <c r="F543" s="237">
        <v>3</v>
      </c>
      <c r="G543" s="332" t="s">
        <v>831</v>
      </c>
      <c r="H543" s="266" t="s">
        <v>1335</v>
      </c>
      <c r="I543" s="237"/>
      <c r="J543" s="237" t="s">
        <v>1072</v>
      </c>
      <c r="K543" s="282"/>
      <c r="L543" s="265"/>
      <c r="M543" s="265"/>
      <c r="N543" s="265"/>
      <c r="O543" s="386" t="s">
        <v>1320</v>
      </c>
      <c r="P543" s="569">
        <v>4</v>
      </c>
      <c r="Q543" s="570"/>
      <c r="R543" s="360">
        <v>6</v>
      </c>
      <c r="S543" s="283"/>
      <c r="T543" s="283"/>
      <c r="U543" s="283"/>
      <c r="V543" s="283"/>
      <c r="W543" s="283"/>
      <c r="X543" s="283"/>
      <c r="Y543" s="357"/>
      <c r="Z543" s="357"/>
      <c r="AA543" s="283"/>
      <c r="AB543" s="283"/>
      <c r="AC543" s="283"/>
      <c r="AD543" s="283"/>
      <c r="AE543" s="283"/>
      <c r="AF543" s="283"/>
      <c r="AG543" s="283"/>
      <c r="AH543" s="272"/>
      <c r="AI543" s="272"/>
      <c r="AJ543" s="284"/>
    </row>
    <row r="544" spans="1:36" s="5" customFormat="1" ht="15.75">
      <c r="A544" s="401">
        <v>263</v>
      </c>
      <c r="B544" s="185" t="s">
        <v>164</v>
      </c>
      <c r="C544" s="185" t="s">
        <v>511</v>
      </c>
      <c r="D544" s="211">
        <v>1</v>
      </c>
      <c r="E544" s="211">
        <v>2</v>
      </c>
      <c r="F544" s="211">
        <v>2</v>
      </c>
      <c r="G544" s="60" t="s">
        <v>829</v>
      </c>
      <c r="H544" s="396" t="s">
        <v>1103</v>
      </c>
      <c r="I544" s="237"/>
      <c r="J544" s="237" t="s">
        <v>1068</v>
      </c>
      <c r="K544" s="237"/>
      <c r="L544" s="237"/>
      <c r="M544" s="237"/>
      <c r="N544" s="237"/>
      <c r="O544" s="252" t="s">
        <v>892</v>
      </c>
      <c r="P544" s="614">
        <v>5</v>
      </c>
      <c r="Q544" s="651"/>
      <c r="R544" s="360">
        <v>17</v>
      </c>
      <c r="S544" s="283"/>
      <c r="T544" s="283"/>
      <c r="U544" s="283"/>
      <c r="V544" s="283"/>
      <c r="W544" s="283"/>
      <c r="X544" s="283"/>
      <c r="Y544" s="357"/>
      <c r="Z544" s="357"/>
      <c r="AA544" s="283"/>
      <c r="AB544" s="283"/>
      <c r="AC544" s="283"/>
      <c r="AD544" s="283"/>
      <c r="AE544" s="283"/>
      <c r="AF544" s="283"/>
      <c r="AG544" s="283"/>
      <c r="AH544" s="272"/>
      <c r="AI544" s="272"/>
      <c r="AJ544" s="283"/>
    </row>
    <row r="545" spans="1:36" s="5" customFormat="1" ht="14.25">
      <c r="A545" s="6">
        <v>267</v>
      </c>
      <c r="B545" s="90" t="s">
        <v>164</v>
      </c>
      <c r="C545" s="682" t="s">
        <v>511</v>
      </c>
      <c r="D545" s="16">
        <v>1</v>
      </c>
      <c r="E545" s="16">
        <v>2</v>
      </c>
      <c r="F545" s="16">
        <v>2</v>
      </c>
      <c r="G545" s="67" t="s">
        <v>829</v>
      </c>
      <c r="H545" s="153" t="s">
        <v>1103</v>
      </c>
      <c r="I545" s="81"/>
      <c r="J545" s="81" t="s">
        <v>1068</v>
      </c>
      <c r="K545" s="81"/>
      <c r="L545" s="81"/>
      <c r="M545" s="81"/>
      <c r="N545" s="81"/>
      <c r="O545" s="88" t="s">
        <v>894</v>
      </c>
      <c r="P545" s="642"/>
      <c r="Q545" s="642"/>
      <c r="R545" s="642"/>
      <c r="S545" s="642"/>
      <c r="T545" s="642"/>
      <c r="U545" s="642"/>
      <c r="V545" s="496"/>
      <c r="W545" s="496"/>
      <c r="X545" s="642"/>
      <c r="Y545" s="642"/>
      <c r="Z545" s="642"/>
      <c r="AA545" s="642"/>
      <c r="AB545" s="642"/>
      <c r="AC545" s="642"/>
      <c r="AD545" s="642"/>
      <c r="AG545" s="91"/>
      <c r="AI545" s="122"/>
      <c r="AJ545" s="122"/>
    </row>
    <row r="546" spans="1:36" s="5" customFormat="1" ht="15.75">
      <c r="A546" s="401">
        <v>264</v>
      </c>
      <c r="B546" s="345" t="s">
        <v>165</v>
      </c>
      <c r="C546" s="185" t="s">
        <v>512</v>
      </c>
      <c r="D546" s="211">
        <v>2</v>
      </c>
      <c r="E546" s="211" t="s">
        <v>816</v>
      </c>
      <c r="F546" s="211">
        <v>2</v>
      </c>
      <c r="G546" s="60" t="s">
        <v>829</v>
      </c>
      <c r="H546" s="396" t="s">
        <v>1103</v>
      </c>
      <c r="I546" s="251"/>
      <c r="J546" s="251"/>
      <c r="K546" s="282"/>
      <c r="L546" s="252" t="s">
        <v>1072</v>
      </c>
      <c r="M546" s="282"/>
      <c r="N546" s="251"/>
      <c r="O546" s="386" t="s">
        <v>1320</v>
      </c>
      <c r="P546" s="631">
        <v>17</v>
      </c>
      <c r="Q546" s="283"/>
      <c r="R546" s="357">
        <v>23</v>
      </c>
      <c r="S546" s="283"/>
      <c r="T546" s="283"/>
      <c r="U546" s="283"/>
      <c r="V546" s="283"/>
      <c r="W546" s="283"/>
      <c r="X546" s="283"/>
      <c r="Y546" s="283"/>
      <c r="Z546" s="283"/>
      <c r="AA546" s="283"/>
      <c r="AB546" s="283"/>
      <c r="AC546" s="283"/>
      <c r="AD546" s="283"/>
      <c r="AE546" s="283"/>
      <c r="AF546" s="283"/>
      <c r="AG546" s="283"/>
      <c r="AH546" s="272"/>
      <c r="AI546" s="272"/>
      <c r="AJ546" s="272"/>
    </row>
    <row r="547" spans="1:36" s="5" customFormat="1">
      <c r="A547" s="6">
        <v>268</v>
      </c>
      <c r="B547" s="107" t="s">
        <v>1198</v>
      </c>
      <c r="C547" s="687" t="s">
        <v>1199</v>
      </c>
      <c r="D547" s="118">
        <v>3</v>
      </c>
      <c r="E547" s="118"/>
      <c r="F547" s="118">
        <v>3</v>
      </c>
      <c r="G547" s="81" t="s">
        <v>831</v>
      </c>
      <c r="H547" s="141" t="s">
        <v>1200</v>
      </c>
      <c r="I547" s="45"/>
      <c r="J547" s="45"/>
      <c r="K547" s="45" t="s">
        <v>1069</v>
      </c>
      <c r="L547" s="20"/>
      <c r="M547" s="20"/>
      <c r="N547" s="20"/>
      <c r="O547" s="95"/>
      <c r="P547" s="642"/>
      <c r="Q547" s="642"/>
      <c r="R547" s="642"/>
      <c r="S547" s="642"/>
      <c r="T547" s="642"/>
      <c r="U547" s="642"/>
      <c r="V547" s="496"/>
      <c r="W547" s="496"/>
      <c r="X547" s="642"/>
      <c r="Y547" s="642"/>
      <c r="Z547" s="642"/>
      <c r="AA547" s="642"/>
      <c r="AB547" s="642"/>
      <c r="AC547" s="642"/>
      <c r="AD547" s="642"/>
      <c r="AG547" s="92"/>
      <c r="AH547" s="93"/>
    </row>
    <row r="548" spans="1:36" s="5" customFormat="1" ht="15.75">
      <c r="A548" s="401">
        <v>265</v>
      </c>
      <c r="B548" s="185" t="s">
        <v>144</v>
      </c>
      <c r="C548" s="185" t="s">
        <v>1201</v>
      </c>
      <c r="D548" s="211">
        <v>1</v>
      </c>
      <c r="E548" s="211">
        <v>2</v>
      </c>
      <c r="F548" s="211">
        <v>2</v>
      </c>
      <c r="G548" s="60" t="s">
        <v>816</v>
      </c>
      <c r="H548" s="290" t="s">
        <v>1336</v>
      </c>
      <c r="I548" s="237"/>
      <c r="J548" s="237" t="s">
        <v>1182</v>
      </c>
      <c r="K548" s="237"/>
      <c r="L548" s="237"/>
      <c r="M548" s="237"/>
      <c r="N548" s="237"/>
      <c r="O548" s="252" t="s">
        <v>871</v>
      </c>
      <c r="P548" s="252">
        <v>7</v>
      </c>
      <c r="Q548" s="370"/>
      <c r="R548" s="265">
        <v>125</v>
      </c>
      <c r="S548" s="251"/>
      <c r="T548" s="251"/>
      <c r="U548" s="251"/>
      <c r="V548" s="251"/>
      <c r="W548" s="251"/>
      <c r="X548" s="251"/>
      <c r="Y548" s="282"/>
      <c r="Z548" s="282"/>
      <c r="AA548" s="251"/>
      <c r="AB548" s="251"/>
      <c r="AC548" s="251"/>
      <c r="AD548" s="251"/>
      <c r="AE548" s="283"/>
      <c r="AF548" s="272"/>
      <c r="AG548" s="272"/>
      <c r="AH548" s="272"/>
      <c r="AI548" s="272"/>
      <c r="AJ548" s="284"/>
    </row>
    <row r="549" spans="1:36" customFormat="1">
      <c r="A549" s="6">
        <v>269</v>
      </c>
      <c r="B549" s="90" t="s">
        <v>144</v>
      </c>
      <c r="C549" s="682" t="s">
        <v>1201</v>
      </c>
      <c r="D549" s="16">
        <v>2</v>
      </c>
      <c r="E549" s="16">
        <v>2</v>
      </c>
      <c r="F549" s="16">
        <v>3</v>
      </c>
      <c r="G549" s="67" t="s">
        <v>816</v>
      </c>
      <c r="H549" s="153" t="s">
        <v>1092</v>
      </c>
      <c r="I549" s="81"/>
      <c r="J549" s="81"/>
      <c r="K549" s="81" t="s">
        <v>1072</v>
      </c>
      <c r="L549" s="81"/>
      <c r="M549" s="81"/>
      <c r="N549" s="81"/>
      <c r="O549" s="88" t="s">
        <v>894</v>
      </c>
      <c r="P549" s="642"/>
      <c r="Q549" s="642"/>
      <c r="R549" s="642"/>
      <c r="S549" s="642"/>
      <c r="T549" s="642"/>
      <c r="U549" s="642"/>
      <c r="V549" s="496"/>
      <c r="W549" s="496"/>
      <c r="X549" s="642"/>
      <c r="Y549" s="642"/>
      <c r="Z549" s="642"/>
      <c r="AA549" s="642"/>
      <c r="AB549" s="642"/>
      <c r="AC549" s="642"/>
      <c r="AD549" s="642"/>
      <c r="AE549" s="5"/>
      <c r="AF549" s="5"/>
      <c r="AG549" s="92"/>
      <c r="AH549" s="93"/>
      <c r="AI549" s="5"/>
      <c r="AJ549" s="5"/>
    </row>
    <row r="550" spans="1:36" customFormat="1" ht="15.75">
      <c r="A550" s="401">
        <v>266</v>
      </c>
      <c r="B550" s="185" t="s">
        <v>145</v>
      </c>
      <c r="C550" s="185" t="s">
        <v>1202</v>
      </c>
      <c r="D550" s="211">
        <v>2</v>
      </c>
      <c r="E550" s="211">
        <v>0</v>
      </c>
      <c r="F550" s="211">
        <v>2</v>
      </c>
      <c r="G550" s="60" t="s">
        <v>816</v>
      </c>
      <c r="H550" s="290" t="s">
        <v>1096</v>
      </c>
      <c r="I550" s="237"/>
      <c r="J550" s="237"/>
      <c r="K550" s="237" t="s">
        <v>1067</v>
      </c>
      <c r="L550" s="237"/>
      <c r="M550" s="237"/>
      <c r="N550" s="237"/>
      <c r="O550" s="386" t="s">
        <v>1322</v>
      </c>
      <c r="P550" s="569">
        <v>10</v>
      </c>
      <c r="Q550" s="570"/>
      <c r="R550" s="360">
        <v>35</v>
      </c>
      <c r="S550" s="283"/>
      <c r="T550" s="283"/>
      <c r="U550" s="283"/>
      <c r="V550" s="283"/>
      <c r="W550" s="283"/>
      <c r="X550" s="283"/>
      <c r="Y550" s="357"/>
      <c r="Z550" s="357"/>
      <c r="AA550" s="283"/>
      <c r="AB550" s="283"/>
      <c r="AC550" s="283"/>
      <c r="AD550" s="283"/>
      <c r="AE550" s="283"/>
      <c r="AF550" s="272"/>
      <c r="AG550" s="272"/>
      <c r="AH550" s="272"/>
      <c r="AI550" s="272"/>
      <c r="AJ550" s="284"/>
    </row>
    <row r="551" spans="1:36" s="5" customFormat="1">
      <c r="A551" s="6">
        <v>270</v>
      </c>
      <c r="B551" s="90" t="s">
        <v>145</v>
      </c>
      <c r="C551" s="682" t="s">
        <v>1202</v>
      </c>
      <c r="D551" s="16">
        <v>2</v>
      </c>
      <c r="E551" s="16" t="s">
        <v>816</v>
      </c>
      <c r="F551" s="16">
        <v>2</v>
      </c>
      <c r="G551" s="67" t="s">
        <v>816</v>
      </c>
      <c r="H551" s="153" t="s">
        <v>1096</v>
      </c>
      <c r="I551" s="45"/>
      <c r="J551" s="45"/>
      <c r="K551" s="45" t="s">
        <v>1067</v>
      </c>
      <c r="L551" s="45"/>
      <c r="M551" s="45"/>
      <c r="N551" s="45"/>
      <c r="O551" s="95"/>
      <c r="P551" s="70"/>
      <c r="Q551" s="70"/>
      <c r="R551" s="70"/>
      <c r="S551" s="70"/>
      <c r="T551" s="70"/>
      <c r="U551" s="70"/>
      <c r="V551" s="3"/>
      <c r="W551" s="3"/>
      <c r="X551" s="70"/>
      <c r="Y551" s="70"/>
      <c r="Z551" s="70"/>
      <c r="AA551" s="70"/>
      <c r="AB551" s="70"/>
      <c r="AC551" s="70"/>
      <c r="AD551" s="70"/>
      <c r="AG551" s="92"/>
      <c r="AH551" s="93"/>
    </row>
    <row r="552" spans="1:36" customFormat="1" ht="14.25">
      <c r="A552" s="6">
        <v>271</v>
      </c>
      <c r="B552" s="90" t="s">
        <v>157</v>
      </c>
      <c r="C552" s="682" t="s">
        <v>504</v>
      </c>
      <c r="D552" s="16">
        <v>2</v>
      </c>
      <c r="E552" s="16">
        <v>2</v>
      </c>
      <c r="F552" s="16">
        <v>3</v>
      </c>
      <c r="G552" s="67" t="s">
        <v>816</v>
      </c>
      <c r="H552" s="153" t="s">
        <v>1092</v>
      </c>
      <c r="I552" s="81"/>
      <c r="J552" s="81"/>
      <c r="K552" s="81"/>
      <c r="L552" s="81"/>
      <c r="M552" s="81" t="s">
        <v>1067</v>
      </c>
      <c r="N552" s="81"/>
      <c r="O552" s="88" t="s">
        <v>894</v>
      </c>
      <c r="P552" s="642"/>
      <c r="Q552" s="642"/>
      <c r="R552" s="642"/>
      <c r="S552" s="642"/>
      <c r="T552" s="642"/>
      <c r="U552" s="642"/>
      <c r="V552" s="496"/>
      <c r="W552" s="496"/>
      <c r="X552" s="642"/>
      <c r="Y552" s="642"/>
      <c r="Z552" s="642"/>
      <c r="AA552" s="642"/>
      <c r="AB552" s="642"/>
      <c r="AC552" s="642"/>
      <c r="AD552" s="642"/>
      <c r="AE552" s="5"/>
      <c r="AF552" s="5"/>
      <c r="AG552" s="91"/>
      <c r="AH552" s="5"/>
      <c r="AI552" s="5"/>
      <c r="AJ552" s="5"/>
    </row>
    <row r="553" spans="1:36" customFormat="1" ht="15.75">
      <c r="A553" s="401">
        <v>267</v>
      </c>
      <c r="B553" s="226" t="s">
        <v>1390</v>
      </c>
      <c r="C553" s="185" t="s">
        <v>1389</v>
      </c>
      <c r="D553" s="218">
        <v>3</v>
      </c>
      <c r="E553" s="218">
        <v>0</v>
      </c>
      <c r="F553" s="218">
        <v>3</v>
      </c>
      <c r="G553" s="52" t="s">
        <v>816</v>
      </c>
      <c r="H553" s="290" t="s">
        <v>1334</v>
      </c>
      <c r="I553" s="237"/>
      <c r="J553" s="237" t="s">
        <v>1069</v>
      </c>
      <c r="K553" s="237"/>
      <c r="L553" s="237"/>
      <c r="M553" s="237"/>
      <c r="N553" s="237"/>
      <c r="O553" s="252" t="s">
        <v>1448</v>
      </c>
      <c r="P553" s="614">
        <v>4</v>
      </c>
      <c r="Q553" s="651"/>
      <c r="R553" s="360">
        <v>2</v>
      </c>
      <c r="S553" s="220"/>
      <c r="T553" s="220"/>
      <c r="U553" s="220"/>
      <c r="V553" s="220"/>
      <c r="W553" s="220"/>
      <c r="X553" s="220"/>
      <c r="Y553" s="660"/>
      <c r="Z553" s="660"/>
      <c r="AA553" s="220"/>
      <c r="AB553" s="220"/>
      <c r="AC553" s="220"/>
      <c r="AD553" s="220"/>
      <c r="AE553" s="220"/>
      <c r="AF553" s="221"/>
      <c r="AG553" s="221"/>
      <c r="AH553" s="221"/>
      <c r="AI553" s="221"/>
      <c r="AJ553" s="220"/>
    </row>
    <row r="554" spans="1:36" customFormat="1" ht="15.75">
      <c r="A554" s="401">
        <v>268</v>
      </c>
      <c r="B554" s="185" t="s">
        <v>159</v>
      </c>
      <c r="C554" s="185" t="s">
        <v>506</v>
      </c>
      <c r="D554" s="211">
        <v>2</v>
      </c>
      <c r="E554" s="211">
        <v>0</v>
      </c>
      <c r="F554" s="211">
        <v>2</v>
      </c>
      <c r="G554" s="60" t="s">
        <v>827</v>
      </c>
      <c r="H554" s="290" t="s">
        <v>1102</v>
      </c>
      <c r="I554" s="237"/>
      <c r="J554" s="237"/>
      <c r="K554" s="237" t="s">
        <v>1072</v>
      </c>
      <c r="L554" s="237"/>
      <c r="M554" s="237"/>
      <c r="N554" s="237"/>
      <c r="O554" s="386" t="s">
        <v>1326</v>
      </c>
      <c r="P554" s="631">
        <v>13</v>
      </c>
      <c r="Q554" s="651"/>
      <c r="R554" s="360">
        <v>41</v>
      </c>
      <c r="S554" s="272"/>
      <c r="T554" s="272"/>
      <c r="U554" s="272"/>
      <c r="V554" s="272"/>
      <c r="W554" s="272"/>
      <c r="X554" s="272"/>
      <c r="Y554" s="289"/>
      <c r="Z554" s="289"/>
      <c r="AA554" s="272"/>
      <c r="AB554" s="272"/>
      <c r="AC554" s="272"/>
      <c r="AD554" s="272"/>
      <c r="AE554" s="272"/>
      <c r="AF554" s="272"/>
      <c r="AG554" s="272"/>
      <c r="AH554" s="272"/>
      <c r="AI554" s="272"/>
      <c r="AJ554" s="283"/>
    </row>
    <row r="555" spans="1:36" customFormat="1" ht="14.25">
      <c r="A555" s="6">
        <v>272</v>
      </c>
      <c r="B555" s="90" t="s">
        <v>159</v>
      </c>
      <c r="C555" s="682" t="s">
        <v>506</v>
      </c>
      <c r="D555" s="16">
        <v>2</v>
      </c>
      <c r="E555" s="16" t="s">
        <v>816</v>
      </c>
      <c r="F555" s="16">
        <v>2</v>
      </c>
      <c r="G555" s="67" t="s">
        <v>827</v>
      </c>
      <c r="H555" s="159" t="s">
        <v>1102</v>
      </c>
      <c r="I555" s="81"/>
      <c r="J555" s="81"/>
      <c r="K555" s="81"/>
      <c r="L555" s="81" t="s">
        <v>1067</v>
      </c>
      <c r="M555" s="81"/>
      <c r="N555" s="81"/>
      <c r="O555" s="88" t="s">
        <v>1157</v>
      </c>
      <c r="P555" s="642"/>
      <c r="Q555" s="642"/>
      <c r="R555" s="642"/>
      <c r="S555" s="642"/>
      <c r="T555" s="642"/>
      <c r="U555" s="642"/>
      <c r="V555" s="496"/>
      <c r="W555" s="496"/>
      <c r="X555" s="642"/>
      <c r="Y555" s="642"/>
      <c r="Z555" s="642"/>
      <c r="AA555" s="642"/>
      <c r="AB555" s="642"/>
      <c r="AC555" s="642"/>
      <c r="AD555" s="642"/>
      <c r="AE555" s="5"/>
      <c r="AF555" s="5"/>
      <c r="AG555" s="91"/>
      <c r="AH555" s="5"/>
      <c r="AI555" s="5"/>
      <c r="AJ555" s="5"/>
    </row>
    <row r="556" spans="1:36" customFormat="1" ht="14.25" customHeight="1">
      <c r="A556" s="401">
        <v>269</v>
      </c>
      <c r="B556" s="351" t="s">
        <v>146</v>
      </c>
      <c r="C556" s="339" t="s">
        <v>1353</v>
      </c>
      <c r="D556" s="225">
        <v>3</v>
      </c>
      <c r="E556" s="225" t="s">
        <v>816</v>
      </c>
      <c r="F556" s="225">
        <v>3</v>
      </c>
      <c r="G556" s="340" t="s">
        <v>816</v>
      </c>
      <c r="H556" s="254" t="s">
        <v>1338</v>
      </c>
      <c r="I556" s="254"/>
      <c r="J556" s="254"/>
      <c r="K556" s="382"/>
      <c r="L556" s="254"/>
      <c r="M556" s="616" t="s">
        <v>1339</v>
      </c>
      <c r="N556" s="254"/>
      <c r="O556" s="382" t="s">
        <v>1448</v>
      </c>
      <c r="P556" s="646">
        <v>20</v>
      </c>
      <c r="Q556" s="369"/>
      <c r="R556" s="646">
        <v>7</v>
      </c>
      <c r="S556" s="369"/>
      <c r="T556" s="369"/>
      <c r="U556" s="369"/>
      <c r="V556" s="369"/>
      <c r="W556" s="369"/>
      <c r="X556" s="369"/>
      <c r="Y556" s="369"/>
      <c r="Z556" s="369"/>
      <c r="AA556" s="369"/>
      <c r="AB556" s="369"/>
      <c r="AC556" s="369"/>
      <c r="AD556" s="369"/>
      <c r="AE556" s="369"/>
      <c r="AF556" s="338"/>
      <c r="AG556" s="338"/>
      <c r="AH556" s="338"/>
      <c r="AI556" s="338"/>
      <c r="AJ556" s="369"/>
    </row>
    <row r="557" spans="1:36" s="5" customFormat="1" ht="15.75">
      <c r="A557" s="401">
        <v>270</v>
      </c>
      <c r="B557" s="185" t="s">
        <v>158</v>
      </c>
      <c r="C557" s="185" t="s">
        <v>505</v>
      </c>
      <c r="D557" s="211">
        <v>2</v>
      </c>
      <c r="E557" s="211">
        <v>0</v>
      </c>
      <c r="F557" s="211">
        <v>2</v>
      </c>
      <c r="G557" s="60" t="s">
        <v>816</v>
      </c>
      <c r="H557" s="290" t="s">
        <v>1086</v>
      </c>
      <c r="I557" s="237"/>
      <c r="J557" s="237"/>
      <c r="K557" s="237" t="s">
        <v>1072</v>
      </c>
      <c r="L557" s="237"/>
      <c r="M557" s="237"/>
      <c r="N557" s="237"/>
      <c r="O557" s="250" t="s">
        <v>1448</v>
      </c>
      <c r="P557" s="386">
        <v>13</v>
      </c>
      <c r="Q557" s="355"/>
      <c r="R557" s="265">
        <v>3</v>
      </c>
      <c r="S557" s="251"/>
      <c r="T557" s="251"/>
      <c r="U557" s="251"/>
      <c r="V557" s="251"/>
      <c r="W557" s="251"/>
      <c r="X557" s="251"/>
      <c r="Y557" s="282"/>
      <c r="Z557" s="282"/>
      <c r="AA557" s="251"/>
      <c r="AB557" s="251"/>
      <c r="AC557" s="251"/>
      <c r="AD557" s="251"/>
      <c r="AE557" s="283"/>
      <c r="AF557" s="283"/>
      <c r="AG557" s="283"/>
      <c r="AH557" s="272"/>
      <c r="AI557" s="272"/>
      <c r="AJ557" s="283"/>
    </row>
    <row r="558" spans="1:36" s="5" customFormat="1" ht="14.25">
      <c r="A558" s="6">
        <v>273</v>
      </c>
      <c r="B558" s="90" t="s">
        <v>158</v>
      </c>
      <c r="C558" s="682" t="s">
        <v>505</v>
      </c>
      <c r="D558" s="16">
        <v>2</v>
      </c>
      <c r="E558" s="16" t="s">
        <v>816</v>
      </c>
      <c r="F558" s="16">
        <v>2</v>
      </c>
      <c r="G558" s="67" t="s">
        <v>816</v>
      </c>
      <c r="H558" s="153" t="s">
        <v>1086</v>
      </c>
      <c r="I558" s="45"/>
      <c r="J558" s="45" t="s">
        <v>1067</v>
      </c>
      <c r="K558" s="45"/>
      <c r="L558" s="45"/>
      <c r="M558" s="45"/>
      <c r="N558" s="45"/>
      <c r="O558" s="95"/>
      <c r="P558" s="70"/>
      <c r="Q558" s="70"/>
      <c r="R558" s="70"/>
      <c r="S558" s="70"/>
      <c r="T558" s="70"/>
      <c r="U558" s="70"/>
      <c r="V558" s="3"/>
      <c r="W558" s="3"/>
      <c r="X558" s="70"/>
      <c r="Y558" s="70"/>
      <c r="Z558" s="70"/>
      <c r="AA558" s="70"/>
      <c r="AB558" s="70"/>
      <c r="AC558" s="70"/>
      <c r="AD558" s="70"/>
      <c r="AG558" s="91"/>
    </row>
    <row r="559" spans="1:36" s="5" customFormat="1" ht="15.75">
      <c r="A559" s="367">
        <v>18</v>
      </c>
      <c r="B559" s="185" t="s">
        <v>147</v>
      </c>
      <c r="C559" s="185" t="s">
        <v>1203</v>
      </c>
      <c r="D559" s="211">
        <v>0</v>
      </c>
      <c r="E559" s="211">
        <v>8</v>
      </c>
      <c r="F559" s="211">
        <v>4</v>
      </c>
      <c r="G559" s="60" t="s">
        <v>488</v>
      </c>
      <c r="H559" s="395" t="s">
        <v>1085</v>
      </c>
      <c r="I559" s="237"/>
      <c r="J559" s="237"/>
      <c r="K559" s="237"/>
      <c r="L559" s="237"/>
      <c r="M559" s="237"/>
      <c r="N559" s="249" t="s">
        <v>1083</v>
      </c>
      <c r="O559" s="250"/>
      <c r="P559" s="250"/>
      <c r="Q559" s="355"/>
      <c r="R559" s="265">
        <v>0</v>
      </c>
      <c r="S559" s="251"/>
      <c r="T559" s="251"/>
      <c r="U559" s="251"/>
      <c r="V559" s="251"/>
      <c r="W559" s="251"/>
      <c r="X559" s="251"/>
      <c r="Y559" s="282"/>
      <c r="Z559" s="282"/>
      <c r="AA559" s="251"/>
      <c r="AB559" s="251"/>
      <c r="AC559" s="251"/>
      <c r="AD559" s="251"/>
      <c r="AE559" s="283"/>
      <c r="AF559" s="283"/>
      <c r="AG559" s="283"/>
      <c r="AH559" s="272"/>
      <c r="AI559" s="272"/>
      <c r="AJ559" s="283"/>
    </row>
    <row r="560" spans="1:36" customFormat="1" ht="14.25">
      <c r="A560" s="6">
        <v>274</v>
      </c>
      <c r="B560" s="90" t="s">
        <v>147</v>
      </c>
      <c r="C560" s="682" t="s">
        <v>1203</v>
      </c>
      <c r="D560" s="16">
        <v>4</v>
      </c>
      <c r="E560" s="16">
        <v>8</v>
      </c>
      <c r="F560" s="16" t="s">
        <v>816</v>
      </c>
      <c r="G560" s="67" t="s">
        <v>488</v>
      </c>
      <c r="H560" s="153" t="s">
        <v>1085</v>
      </c>
      <c r="I560" s="45"/>
      <c r="J560" s="45"/>
      <c r="K560" s="45"/>
      <c r="L560" s="45"/>
      <c r="M560" s="45"/>
      <c r="N560" s="45" t="s">
        <v>1083</v>
      </c>
      <c r="O560" s="95"/>
      <c r="P560" s="642"/>
      <c r="Q560" s="642"/>
      <c r="R560" s="642"/>
      <c r="S560" s="642"/>
      <c r="T560" s="642"/>
      <c r="U560" s="642"/>
      <c r="V560" s="496"/>
      <c r="W560" s="496"/>
      <c r="X560" s="642"/>
      <c r="Y560" s="642"/>
      <c r="Z560" s="642"/>
      <c r="AA560" s="642"/>
      <c r="AB560" s="642"/>
      <c r="AC560" s="642"/>
      <c r="AD560" s="642"/>
      <c r="AE560" s="5"/>
      <c r="AF560" s="5"/>
      <c r="AG560" s="91"/>
      <c r="AH560" s="5"/>
      <c r="AI560" s="5"/>
      <c r="AJ560" s="5"/>
    </row>
    <row r="561" spans="1:36" s="93" customFormat="1" ht="15.75">
      <c r="A561" s="239">
        <v>275</v>
      </c>
      <c r="B561" s="236" t="s">
        <v>161</v>
      </c>
      <c r="C561" s="245" t="s">
        <v>508</v>
      </c>
      <c r="D561" s="87">
        <v>2</v>
      </c>
      <c r="E561" s="87">
        <v>0</v>
      </c>
      <c r="F561" s="87">
        <v>2</v>
      </c>
      <c r="G561" s="27" t="s">
        <v>816</v>
      </c>
      <c r="H561" s="258" t="s">
        <v>1245</v>
      </c>
      <c r="I561" s="271" t="s">
        <v>1067</v>
      </c>
      <c r="J561" s="270"/>
      <c r="K561" s="270"/>
      <c r="L561" s="270"/>
      <c r="M561" s="270"/>
      <c r="N561" s="270"/>
      <c r="O561" s="386" t="s">
        <v>1320</v>
      </c>
      <c r="P561" s="386">
        <v>1</v>
      </c>
      <c r="Q561" s="282"/>
      <c r="R561" s="282">
        <v>1</v>
      </c>
      <c r="S561" s="209"/>
      <c r="T561" s="209"/>
      <c r="U561" s="209"/>
      <c r="V561" s="209"/>
      <c r="W561" s="209"/>
      <c r="X561" s="209"/>
      <c r="Y561" s="209"/>
      <c r="Z561" s="209"/>
      <c r="AA561" s="209"/>
      <c r="AB561" s="209"/>
      <c r="AC561" s="209"/>
      <c r="AD561" s="209"/>
      <c r="AE561" s="661"/>
      <c r="AF561" s="661"/>
      <c r="AG561" s="661"/>
      <c r="AH561" s="219"/>
      <c r="AI561" s="219"/>
      <c r="AJ561" s="220"/>
    </row>
    <row r="562" spans="1:36" s="93" customFormat="1">
      <c r="A562" s="6">
        <v>275</v>
      </c>
      <c r="B562" s="14" t="s">
        <v>161</v>
      </c>
      <c r="C562" s="683" t="s">
        <v>508</v>
      </c>
      <c r="D562" s="9">
        <v>2</v>
      </c>
      <c r="E562" s="9" t="s">
        <v>816</v>
      </c>
      <c r="F562" s="9">
        <v>2</v>
      </c>
      <c r="G562" s="9" t="s">
        <v>816</v>
      </c>
      <c r="H562" s="2" t="s">
        <v>1245</v>
      </c>
      <c r="I562" s="2"/>
      <c r="J562" s="2"/>
      <c r="K562" s="119" t="s">
        <v>1067</v>
      </c>
      <c r="L562" s="2"/>
      <c r="M562" s="2"/>
      <c r="N562" s="2"/>
      <c r="O562" s="158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5"/>
      <c r="AF562" s="5"/>
      <c r="AG562" s="91"/>
      <c r="AH562" s="5"/>
      <c r="AI562" s="5"/>
      <c r="AJ562" s="5"/>
    </row>
    <row r="563" spans="1:36" s="5" customFormat="1" ht="14.25" customHeight="1">
      <c r="A563" s="401">
        <v>272</v>
      </c>
      <c r="B563" s="505" t="s">
        <v>162</v>
      </c>
      <c r="C563" s="339" t="s">
        <v>509</v>
      </c>
      <c r="D563" s="216">
        <v>2</v>
      </c>
      <c r="E563" s="216" t="s">
        <v>816</v>
      </c>
      <c r="F563" s="216">
        <v>2</v>
      </c>
      <c r="G563" s="403" t="s">
        <v>507</v>
      </c>
      <c r="H563" s="195" t="s">
        <v>1395</v>
      </c>
      <c r="I563" s="195"/>
      <c r="J563" s="144" t="s">
        <v>1070</v>
      </c>
      <c r="K563" s="158"/>
      <c r="L563" s="195"/>
      <c r="M563" s="158"/>
      <c r="N563" s="195"/>
      <c r="O563" s="424" t="s">
        <v>1448</v>
      </c>
      <c r="P563" s="424">
        <v>6</v>
      </c>
      <c r="Q563" s="329"/>
      <c r="R563" s="424">
        <v>17</v>
      </c>
      <c r="S563" s="195"/>
      <c r="T563" s="195"/>
      <c r="U563" s="195"/>
      <c r="V563" s="195"/>
      <c r="W563" s="195"/>
      <c r="X563" s="195"/>
      <c r="Y563" s="195"/>
      <c r="Z563" s="195"/>
      <c r="AA563" s="195"/>
      <c r="AB563" s="195"/>
      <c r="AC563" s="195"/>
      <c r="AD563" s="195"/>
      <c r="AE563" s="187"/>
      <c r="AF563" s="187"/>
      <c r="AG563" s="187"/>
      <c r="AH563" s="29"/>
      <c r="AI563" s="29"/>
      <c r="AJ563" s="29"/>
    </row>
    <row r="564" spans="1:36" s="5" customFormat="1" ht="15.75">
      <c r="A564" s="401">
        <v>273</v>
      </c>
      <c r="B564" s="185" t="s">
        <v>163</v>
      </c>
      <c r="C564" s="185" t="s">
        <v>510</v>
      </c>
      <c r="D564" s="211">
        <v>2</v>
      </c>
      <c r="E564" s="211">
        <v>0</v>
      </c>
      <c r="F564" s="211">
        <v>2</v>
      </c>
      <c r="G564" s="60" t="s">
        <v>816</v>
      </c>
      <c r="H564" s="290" t="s">
        <v>1337</v>
      </c>
      <c r="I564" s="237"/>
      <c r="J564" s="237" t="s">
        <v>1067</v>
      </c>
      <c r="K564" s="237"/>
      <c r="L564" s="237"/>
      <c r="M564" s="237"/>
      <c r="N564" s="237"/>
      <c r="O564" s="424" t="s">
        <v>1448</v>
      </c>
      <c r="P564" s="250">
        <v>4</v>
      </c>
      <c r="Q564" s="355"/>
      <c r="R564" s="265">
        <v>4</v>
      </c>
      <c r="S564" s="251"/>
      <c r="T564" s="251"/>
      <c r="U564" s="251"/>
      <c r="V564" s="251"/>
      <c r="W564" s="251"/>
      <c r="X564" s="251"/>
      <c r="Y564" s="282"/>
      <c r="Z564" s="282"/>
      <c r="AA564" s="251"/>
      <c r="AB564" s="251"/>
      <c r="AC564" s="251"/>
      <c r="AD564" s="251"/>
      <c r="AE564" s="283"/>
      <c r="AF564" s="283"/>
      <c r="AG564" s="283"/>
      <c r="AH564" s="272"/>
      <c r="AI564" s="272"/>
      <c r="AJ564" s="283"/>
    </row>
    <row r="565" spans="1:36" s="93" customFormat="1">
      <c r="A565" s="6">
        <v>276</v>
      </c>
      <c r="B565" s="90" t="s">
        <v>163</v>
      </c>
      <c r="C565" s="682" t="s">
        <v>510</v>
      </c>
      <c r="D565" s="16">
        <v>2</v>
      </c>
      <c r="E565" s="16" t="s">
        <v>816</v>
      </c>
      <c r="F565" s="16">
        <v>2</v>
      </c>
      <c r="G565" s="67" t="s">
        <v>816</v>
      </c>
      <c r="H565" s="153" t="s">
        <v>1100</v>
      </c>
      <c r="I565" s="45"/>
      <c r="J565" s="45" t="s">
        <v>1067</v>
      </c>
      <c r="K565" s="45"/>
      <c r="L565" s="45"/>
      <c r="M565" s="45"/>
      <c r="N565" s="45"/>
      <c r="O565" s="95"/>
      <c r="P565" s="70"/>
      <c r="Q565" s="70"/>
      <c r="R565" s="70"/>
      <c r="S565" s="70"/>
      <c r="T565" s="70"/>
      <c r="U565" s="70"/>
      <c r="V565" s="3"/>
      <c r="W565" s="3"/>
      <c r="X565" s="70"/>
      <c r="Y565" s="70"/>
      <c r="Z565" s="70"/>
      <c r="AA565" s="70"/>
      <c r="AB565" s="70"/>
      <c r="AC565" s="70"/>
      <c r="AD565" s="70"/>
      <c r="AE565" s="5"/>
      <c r="AF565" s="5"/>
      <c r="AG565" s="91"/>
      <c r="AH565" s="5"/>
      <c r="AI565" s="5"/>
      <c r="AJ565" s="5"/>
    </row>
    <row r="566" spans="1:36" s="5" customFormat="1">
      <c r="A566" s="479"/>
      <c r="B566" s="508" t="s">
        <v>1441</v>
      </c>
      <c r="C566" s="257" t="s">
        <v>1443</v>
      </c>
      <c r="D566" s="472">
        <v>1</v>
      </c>
      <c r="E566" s="472">
        <v>2</v>
      </c>
      <c r="F566" s="472">
        <v>2</v>
      </c>
      <c r="G566" s="455"/>
      <c r="H566" s="483" t="s">
        <v>1409</v>
      </c>
      <c r="I566" s="254"/>
      <c r="J566" s="254"/>
      <c r="K566" s="382"/>
      <c r="L566" s="254"/>
      <c r="M566" s="382"/>
      <c r="N566" s="254"/>
      <c r="O566" s="253"/>
      <c r="P566" s="253"/>
      <c r="Q566" s="254"/>
      <c r="R566" s="382">
        <v>1</v>
      </c>
      <c r="S566" s="254"/>
      <c r="T566" s="254"/>
      <c r="U566" s="254"/>
      <c r="V566" s="254"/>
      <c r="W566" s="254"/>
      <c r="X566" s="254"/>
      <c r="Y566" s="254"/>
      <c r="Z566" s="254"/>
      <c r="AA566" s="254"/>
      <c r="AB566" s="254"/>
      <c r="AC566" s="254"/>
      <c r="AD566" s="254"/>
      <c r="AE566" s="369"/>
      <c r="AF566" s="369"/>
      <c r="AG566" s="369"/>
      <c r="AH566" s="369"/>
      <c r="AI566" s="369"/>
      <c r="AJ566" s="369"/>
    </row>
    <row r="567" spans="1:36" s="93" customFormat="1">
      <c r="A567" s="479"/>
      <c r="B567" s="508" t="s">
        <v>1442</v>
      </c>
      <c r="C567" s="257" t="s">
        <v>1444</v>
      </c>
      <c r="D567" s="472">
        <v>1</v>
      </c>
      <c r="E567" s="472">
        <v>2</v>
      </c>
      <c r="F567" s="472">
        <v>2</v>
      </c>
      <c r="G567" s="455"/>
      <c r="H567" s="483" t="s">
        <v>1409</v>
      </c>
      <c r="I567" s="254"/>
      <c r="J567" s="254"/>
      <c r="K567" s="382"/>
      <c r="L567" s="254"/>
      <c r="M567" s="382"/>
      <c r="N567" s="254"/>
      <c r="O567" s="253"/>
      <c r="P567" s="253"/>
      <c r="Q567" s="254"/>
      <c r="R567" s="382">
        <v>1</v>
      </c>
      <c r="S567" s="254"/>
      <c r="T567" s="254"/>
      <c r="U567" s="254"/>
      <c r="V567" s="254"/>
      <c r="W567" s="254"/>
      <c r="X567" s="254"/>
      <c r="Y567" s="254"/>
      <c r="Z567" s="254"/>
      <c r="AA567" s="254"/>
      <c r="AB567" s="254"/>
      <c r="AC567" s="254"/>
      <c r="AD567" s="254"/>
      <c r="AE567" s="369"/>
      <c r="AF567" s="369"/>
      <c r="AG567" s="369"/>
      <c r="AH567" s="369"/>
      <c r="AI567" s="369"/>
      <c r="AJ567" s="369"/>
    </row>
    <row r="568" spans="1:36" s="5" customFormat="1" ht="26.25">
      <c r="A568" s="540">
        <v>275</v>
      </c>
      <c r="B568" s="554" t="s">
        <v>985</v>
      </c>
      <c r="C568" s="554" t="s">
        <v>986</v>
      </c>
      <c r="D568" s="555">
        <v>1</v>
      </c>
      <c r="E568" s="555">
        <v>2</v>
      </c>
      <c r="F568" s="555">
        <v>2</v>
      </c>
      <c r="G568" s="556" t="s">
        <v>842</v>
      </c>
      <c r="H568" s="98" t="s">
        <v>1361</v>
      </c>
      <c r="I568" s="537"/>
      <c r="J568" s="537"/>
      <c r="K568" s="537"/>
      <c r="L568" s="537" t="s">
        <v>1287</v>
      </c>
      <c r="M568" s="62"/>
      <c r="N568" s="102"/>
      <c r="O568" s="442" t="s">
        <v>871</v>
      </c>
      <c r="P568" s="442"/>
      <c r="Q568" s="521" t="s">
        <v>1248</v>
      </c>
      <c r="R568" s="546" t="s">
        <v>1436</v>
      </c>
      <c r="S568" s="548">
        <v>9</v>
      </c>
      <c r="T568" s="548"/>
      <c r="U568" s="548"/>
      <c r="V568" s="548"/>
      <c r="W568" s="548"/>
      <c r="X568" s="548"/>
      <c r="Y568" s="549"/>
      <c r="Z568" s="549"/>
      <c r="AA568" s="548"/>
      <c r="AB568" s="548"/>
      <c r="AC568" s="548"/>
      <c r="AD568" s="548"/>
      <c r="AE568" s="551"/>
      <c r="AF568" s="551"/>
      <c r="AG568" s="551"/>
      <c r="AH568" s="550"/>
      <c r="AI568" s="550"/>
      <c r="AJ568" s="551"/>
    </row>
    <row r="569" spans="1:36" s="5" customFormat="1" ht="47.25">
      <c r="A569" s="401">
        <v>274</v>
      </c>
      <c r="B569" s="296" t="s">
        <v>985</v>
      </c>
      <c r="C569" s="296" t="s">
        <v>986</v>
      </c>
      <c r="D569" s="297">
        <v>1</v>
      </c>
      <c r="E569" s="297">
        <v>2</v>
      </c>
      <c r="F569" s="297">
        <v>2</v>
      </c>
      <c r="G569" s="298" t="s">
        <v>842</v>
      </c>
      <c r="H569" s="184" t="s">
        <v>1363</v>
      </c>
      <c r="I569" s="217"/>
      <c r="J569" s="217"/>
      <c r="K569" s="217"/>
      <c r="L569" s="217" t="s">
        <v>1288</v>
      </c>
      <c r="M569" s="217"/>
      <c r="N569" s="217"/>
      <c r="O569" s="252" t="s">
        <v>968</v>
      </c>
      <c r="P569" s="442"/>
      <c r="Q569" s="370" t="s">
        <v>1248</v>
      </c>
      <c r="R569" s="265" t="s">
        <v>1436</v>
      </c>
      <c r="S569" s="251"/>
      <c r="T569" s="282"/>
      <c r="U569" s="251"/>
      <c r="V569" s="251"/>
      <c r="W569" s="251">
        <v>7</v>
      </c>
      <c r="X569" s="251"/>
      <c r="Y569" s="282"/>
      <c r="Z569" s="282"/>
      <c r="AA569" s="251">
        <v>8</v>
      </c>
      <c r="AB569" s="251"/>
      <c r="AC569" s="251"/>
      <c r="AD569" s="251">
        <v>9</v>
      </c>
      <c r="AE569" s="283"/>
      <c r="AF569" s="283"/>
      <c r="AG569" s="283"/>
      <c r="AH569" s="272"/>
      <c r="AI569" s="272"/>
      <c r="AJ569" s="283"/>
    </row>
    <row r="570" spans="1:36" s="5" customFormat="1" ht="36">
      <c r="A570" s="401">
        <v>277</v>
      </c>
      <c r="B570" s="296" t="s">
        <v>985</v>
      </c>
      <c r="C570" s="296" t="s">
        <v>986</v>
      </c>
      <c r="D570" s="297">
        <v>1</v>
      </c>
      <c r="E570" s="297">
        <v>2</v>
      </c>
      <c r="F570" s="297">
        <v>2</v>
      </c>
      <c r="G570" s="298" t="s">
        <v>842</v>
      </c>
      <c r="H570" s="184" t="s">
        <v>1364</v>
      </c>
      <c r="I570" s="217"/>
      <c r="J570" s="217"/>
      <c r="K570" s="217"/>
      <c r="L570" s="217"/>
      <c r="M570" s="299"/>
      <c r="N570" s="299" t="s">
        <v>1300</v>
      </c>
      <c r="O570" s="252" t="s">
        <v>968</v>
      </c>
      <c r="P570" s="442"/>
      <c r="Q570" s="370" t="s">
        <v>1248</v>
      </c>
      <c r="R570" s="265">
        <v>390</v>
      </c>
      <c r="S570" s="251"/>
      <c r="T570" s="251"/>
      <c r="U570" s="251"/>
      <c r="V570" s="251">
        <v>7</v>
      </c>
      <c r="W570" s="251"/>
      <c r="X570" s="251">
        <v>8</v>
      </c>
      <c r="Y570" s="282"/>
      <c r="Z570" s="282"/>
      <c r="AA570" s="251"/>
      <c r="AB570" s="251"/>
      <c r="AC570" s="251">
        <v>9</v>
      </c>
      <c r="AD570" s="251"/>
      <c r="AE570" s="283"/>
      <c r="AF570" s="283"/>
      <c r="AG570" s="283"/>
      <c r="AH570" s="272"/>
      <c r="AI570" s="272"/>
      <c r="AJ570" s="283"/>
    </row>
    <row r="571" spans="1:36" s="93" customFormat="1" ht="42">
      <c r="A571" s="401">
        <v>276</v>
      </c>
      <c r="B571" s="296" t="s">
        <v>985</v>
      </c>
      <c r="C571" s="296" t="s">
        <v>986</v>
      </c>
      <c r="D571" s="297">
        <v>1</v>
      </c>
      <c r="E571" s="297">
        <v>2</v>
      </c>
      <c r="F571" s="297">
        <v>2</v>
      </c>
      <c r="G571" s="298" t="s">
        <v>842</v>
      </c>
      <c r="H571" s="184" t="s">
        <v>1362</v>
      </c>
      <c r="I571" s="217"/>
      <c r="J571" s="217"/>
      <c r="K571" s="217"/>
      <c r="L571" s="217"/>
      <c r="M571" s="299" t="s">
        <v>1301</v>
      </c>
      <c r="N571" s="300"/>
      <c r="O571" s="252" t="s">
        <v>1414</v>
      </c>
      <c r="P571" s="442"/>
      <c r="Q571" s="370" t="s">
        <v>1248</v>
      </c>
      <c r="R571" s="265" t="s">
        <v>1436</v>
      </c>
      <c r="S571" s="251"/>
      <c r="T571" s="251"/>
      <c r="U571" s="251"/>
      <c r="V571" s="251"/>
      <c r="W571" s="251"/>
      <c r="X571" s="251"/>
      <c r="Y571" s="282"/>
      <c r="Z571" s="282"/>
      <c r="AA571" s="251"/>
      <c r="AB571" s="251">
        <v>10</v>
      </c>
      <c r="AC571" s="251"/>
      <c r="AD571" s="251"/>
      <c r="AE571" s="283">
        <v>8</v>
      </c>
      <c r="AF571" s="283"/>
      <c r="AG571" s="283"/>
      <c r="AH571" s="272"/>
      <c r="AI571" s="272"/>
      <c r="AJ571" s="283"/>
    </row>
    <row r="572" spans="1:36" s="5" customFormat="1" ht="24">
      <c r="A572" s="6">
        <v>277</v>
      </c>
      <c r="B572" s="109" t="s">
        <v>985</v>
      </c>
      <c r="C572" s="678" t="s">
        <v>986</v>
      </c>
      <c r="D572" s="110">
        <v>1</v>
      </c>
      <c r="E572" s="110">
        <v>2</v>
      </c>
      <c r="F572" s="110">
        <v>2</v>
      </c>
      <c r="G572" s="111" t="s">
        <v>842</v>
      </c>
      <c r="H572" s="112" t="s">
        <v>1204</v>
      </c>
      <c r="I572" s="84"/>
      <c r="J572" s="84" t="s">
        <v>1071</v>
      </c>
      <c r="K572" s="84"/>
      <c r="L572" s="84"/>
      <c r="M572" s="84"/>
      <c r="N572" s="84"/>
      <c r="O572" s="88" t="s">
        <v>876</v>
      </c>
      <c r="P572" s="70">
        <v>9</v>
      </c>
      <c r="Q572" s="70">
        <v>8</v>
      </c>
      <c r="R572" s="70">
        <v>7</v>
      </c>
      <c r="S572" s="70">
        <v>7</v>
      </c>
      <c r="T572" s="70">
        <v>7</v>
      </c>
      <c r="U572" s="70">
        <v>8</v>
      </c>
      <c r="V572" s="3"/>
      <c r="W572" s="3"/>
      <c r="X572" s="70">
        <v>7</v>
      </c>
      <c r="Y572" s="70">
        <v>10</v>
      </c>
      <c r="Z572" s="70">
        <v>9</v>
      </c>
      <c r="AA572" s="70">
        <v>9</v>
      </c>
      <c r="AB572" s="70">
        <v>8</v>
      </c>
      <c r="AC572" s="70"/>
      <c r="AD572" s="70"/>
      <c r="AG572" s="91"/>
    </row>
    <row r="573" spans="1:36" s="93" customFormat="1" ht="28.5">
      <c r="A573" s="401">
        <v>278</v>
      </c>
      <c r="B573" s="185" t="s">
        <v>1227</v>
      </c>
      <c r="C573" s="185" t="s">
        <v>1228</v>
      </c>
      <c r="D573" s="211">
        <v>1</v>
      </c>
      <c r="E573" s="211">
        <v>2</v>
      </c>
      <c r="F573" s="211">
        <v>2</v>
      </c>
      <c r="G573" s="60" t="s">
        <v>986</v>
      </c>
      <c r="H573" s="227" t="s">
        <v>1399</v>
      </c>
      <c r="I573" s="450" t="s">
        <v>1121</v>
      </c>
      <c r="J573" s="217"/>
      <c r="K573" s="217"/>
      <c r="L573" s="217"/>
      <c r="M573" s="217"/>
      <c r="N573" s="217"/>
      <c r="O573" s="386" t="s">
        <v>1321</v>
      </c>
      <c r="P573" s="386">
        <v>1</v>
      </c>
      <c r="Q573" s="426"/>
      <c r="R573" s="282">
        <v>193</v>
      </c>
      <c r="S573" s="212"/>
      <c r="T573" s="212"/>
      <c r="U573" s="212"/>
      <c r="V573" s="212"/>
      <c r="W573" s="212"/>
      <c r="X573" s="212"/>
      <c r="Y573" s="215"/>
      <c r="Z573" s="215"/>
      <c r="AA573" s="212"/>
      <c r="AB573" s="212"/>
      <c r="AC573" s="212"/>
      <c r="AD573" s="212"/>
      <c r="AE573" s="220"/>
      <c r="AF573" s="220"/>
      <c r="AG573" s="220"/>
      <c r="AH573" s="221"/>
      <c r="AI573" s="221"/>
      <c r="AJ573" s="92"/>
    </row>
    <row r="574" spans="1:36" s="93" customFormat="1">
      <c r="A574" s="6">
        <v>278</v>
      </c>
      <c r="B574" s="171" t="s">
        <v>1227</v>
      </c>
      <c r="C574" s="172" t="s">
        <v>1228</v>
      </c>
      <c r="D574" s="173">
        <v>1</v>
      </c>
      <c r="E574" s="173">
        <v>2</v>
      </c>
      <c r="F574" s="173">
        <v>2</v>
      </c>
      <c r="G574" s="174" t="s">
        <v>986</v>
      </c>
      <c r="H574" s="171" t="s">
        <v>1246</v>
      </c>
      <c r="I574" s="175"/>
      <c r="J574" s="175" t="s">
        <v>1112</v>
      </c>
      <c r="K574" s="59"/>
      <c r="L574" s="59"/>
      <c r="M574" s="59"/>
      <c r="N574" s="59"/>
      <c r="O574" s="114"/>
      <c r="P574" s="70"/>
      <c r="Q574" s="70"/>
      <c r="R574" s="70"/>
      <c r="S574" s="70"/>
      <c r="T574" s="70"/>
      <c r="U574" s="70"/>
      <c r="V574" s="3"/>
      <c r="W574" s="3"/>
      <c r="X574" s="70"/>
      <c r="Y574" s="70"/>
      <c r="Z574" s="70"/>
      <c r="AA574" s="70"/>
      <c r="AB574" s="70"/>
      <c r="AC574" s="70"/>
      <c r="AD574" s="70"/>
      <c r="AE574" s="122"/>
      <c r="AF574" s="122"/>
      <c r="AG574" s="92"/>
      <c r="AH574" s="156"/>
      <c r="AI574" s="5"/>
      <c r="AJ574" s="5"/>
    </row>
    <row r="575" spans="1:36" s="93" customFormat="1" ht="15.75">
      <c r="A575" s="401">
        <v>280</v>
      </c>
      <c r="B575" s="296" t="s">
        <v>987</v>
      </c>
      <c r="C575" s="296" t="s">
        <v>988</v>
      </c>
      <c r="D575" s="297">
        <v>1</v>
      </c>
      <c r="E575" s="297">
        <v>0</v>
      </c>
      <c r="F575" s="297">
        <v>1</v>
      </c>
      <c r="G575" s="298" t="s">
        <v>842</v>
      </c>
      <c r="H575" s="301" t="s">
        <v>1367</v>
      </c>
      <c r="I575" s="217"/>
      <c r="J575" s="251"/>
      <c r="K575" s="217"/>
      <c r="L575" s="319" t="s">
        <v>1368</v>
      </c>
      <c r="M575" s="217"/>
      <c r="N575" s="217"/>
      <c r="O575" s="252" t="s">
        <v>871</v>
      </c>
      <c r="P575" s="252">
        <v>16</v>
      </c>
      <c r="Q575" s="370" t="s">
        <v>1248</v>
      </c>
      <c r="R575" s="265" t="s">
        <v>1436</v>
      </c>
      <c r="S575" s="251">
        <v>10</v>
      </c>
      <c r="T575" s="251"/>
      <c r="U575" s="251"/>
      <c r="V575" s="251"/>
      <c r="W575" s="251"/>
      <c r="X575" s="251"/>
      <c r="Y575" s="282"/>
      <c r="Z575" s="282"/>
      <c r="AA575" s="251"/>
      <c r="AB575" s="251"/>
      <c r="AC575" s="251"/>
      <c r="AD575" s="251"/>
      <c r="AE575" s="283"/>
      <c r="AF575" s="283"/>
      <c r="AG575" s="283"/>
      <c r="AH575" s="272"/>
      <c r="AI575" s="272"/>
      <c r="AJ575" s="283"/>
    </row>
    <row r="576" spans="1:36" s="5" customFormat="1" ht="23.25">
      <c r="A576" s="401">
        <v>279</v>
      </c>
      <c r="B576" s="296" t="s">
        <v>987</v>
      </c>
      <c r="C576" s="296" t="s">
        <v>988</v>
      </c>
      <c r="D576" s="297">
        <v>1</v>
      </c>
      <c r="E576" s="297">
        <v>0</v>
      </c>
      <c r="F576" s="297">
        <v>1</v>
      </c>
      <c r="G576" s="298" t="s">
        <v>842</v>
      </c>
      <c r="H576" s="301" t="s">
        <v>1366</v>
      </c>
      <c r="I576" s="217"/>
      <c r="J576" s="302" t="s">
        <v>1365</v>
      </c>
      <c r="K576" s="217"/>
      <c r="L576" s="217"/>
      <c r="M576" s="217"/>
      <c r="N576" s="217"/>
      <c r="O576" s="252" t="s">
        <v>968</v>
      </c>
      <c r="P576" s="252">
        <v>9</v>
      </c>
      <c r="Q576" s="370" t="s">
        <v>1248</v>
      </c>
      <c r="R576" s="265">
        <v>471</v>
      </c>
      <c r="S576" s="251"/>
      <c r="T576" s="251">
        <v>8</v>
      </c>
      <c r="U576" s="251">
        <v>7</v>
      </c>
      <c r="V576" s="251">
        <v>8</v>
      </c>
      <c r="W576" s="251">
        <v>8</v>
      </c>
      <c r="X576" s="251">
        <v>9</v>
      </c>
      <c r="Y576" s="282"/>
      <c r="Z576" s="282"/>
      <c r="AA576" s="251"/>
      <c r="AB576" s="251"/>
      <c r="AC576" s="251"/>
      <c r="AD576" s="251"/>
      <c r="AE576" s="283"/>
      <c r="AF576" s="283"/>
      <c r="AG576" s="283"/>
      <c r="AH576" s="272"/>
      <c r="AI576" s="272"/>
      <c r="AJ576" s="283"/>
    </row>
    <row r="577" spans="1:36" s="5" customFormat="1" ht="24">
      <c r="A577" s="6">
        <v>279</v>
      </c>
      <c r="B577" s="151" t="s">
        <v>987</v>
      </c>
      <c r="C577" s="678" t="s">
        <v>988</v>
      </c>
      <c r="D577" s="152">
        <v>1</v>
      </c>
      <c r="E577" s="152" t="s">
        <v>842</v>
      </c>
      <c r="F577" s="152">
        <v>1</v>
      </c>
      <c r="G577" s="111" t="s">
        <v>842</v>
      </c>
      <c r="H577" s="112" t="s">
        <v>1205</v>
      </c>
      <c r="I577" s="84"/>
      <c r="J577" s="84" t="s">
        <v>1206</v>
      </c>
      <c r="K577" s="84"/>
      <c r="L577" s="84"/>
      <c r="M577" s="84"/>
      <c r="N577" s="84"/>
      <c r="O577" s="88" t="s">
        <v>1140</v>
      </c>
      <c r="P577" s="70"/>
      <c r="Q577" s="70">
        <v>9</v>
      </c>
      <c r="R577" s="70"/>
      <c r="S577" s="70">
        <v>8</v>
      </c>
      <c r="T577" s="70">
        <v>8</v>
      </c>
      <c r="U577" s="70">
        <v>9</v>
      </c>
      <c r="V577" s="3">
        <v>8</v>
      </c>
      <c r="W577" s="3">
        <v>7</v>
      </c>
      <c r="X577" s="70">
        <v>8</v>
      </c>
      <c r="Y577" s="70">
        <v>11</v>
      </c>
      <c r="Z577" s="70"/>
      <c r="AA577" s="70">
        <v>10</v>
      </c>
      <c r="AB577" s="70">
        <v>9</v>
      </c>
      <c r="AC577" s="70"/>
      <c r="AD577" s="70"/>
      <c r="AG577" s="91"/>
    </row>
    <row r="578" spans="1:36" s="5" customFormat="1">
      <c r="A578" s="481"/>
      <c r="B578" s="508" t="s">
        <v>1437</v>
      </c>
      <c r="C578" s="257" t="s">
        <v>1438</v>
      </c>
      <c r="D578" s="472">
        <v>1</v>
      </c>
      <c r="E578" s="472">
        <v>2</v>
      </c>
      <c r="F578" s="472">
        <v>2</v>
      </c>
      <c r="G578" s="482"/>
      <c r="H578" s="483" t="s">
        <v>1409</v>
      </c>
      <c r="I578" s="385"/>
      <c r="J578" s="4"/>
      <c r="K578" s="4"/>
      <c r="L578" s="385"/>
      <c r="M578" s="4"/>
      <c r="N578" s="4"/>
      <c r="O578" s="472"/>
      <c r="P578" s="484">
        <v>1</v>
      </c>
      <c r="Q578" s="70"/>
      <c r="R578" s="4">
        <v>1</v>
      </c>
      <c r="S578" s="70"/>
      <c r="T578" s="70"/>
      <c r="U578" s="70"/>
      <c r="V578" s="70"/>
      <c r="W578" s="70"/>
      <c r="X578" s="70"/>
      <c r="Y578" s="70"/>
      <c r="Z578" s="70"/>
      <c r="AA578" s="70"/>
      <c r="AB578" s="70"/>
      <c r="AC578" s="70"/>
      <c r="AD578" s="70"/>
      <c r="AE578" s="642"/>
      <c r="AF578" s="642"/>
      <c r="AG578" s="664"/>
      <c r="AH578" s="1"/>
      <c r="AI578" s="1"/>
      <c r="AJ578" s="497"/>
    </row>
    <row r="579" spans="1:36" s="5" customFormat="1">
      <c r="A579" s="481"/>
      <c r="B579" s="508" t="s">
        <v>1439</v>
      </c>
      <c r="C579" s="257" t="s">
        <v>1440</v>
      </c>
      <c r="D579" s="472">
        <v>1</v>
      </c>
      <c r="E579" s="472">
        <v>2</v>
      </c>
      <c r="F579" s="472">
        <v>2</v>
      </c>
      <c r="G579" s="482"/>
      <c r="H579" s="483" t="s">
        <v>1409</v>
      </c>
      <c r="I579" s="385"/>
      <c r="J579" s="4"/>
      <c r="K579" s="4"/>
      <c r="L579" s="385"/>
      <c r="M579" s="4"/>
      <c r="N579" s="4"/>
      <c r="O579" s="472"/>
      <c r="P579" s="484">
        <v>1</v>
      </c>
      <c r="Q579" s="70"/>
      <c r="R579" s="4">
        <v>1</v>
      </c>
      <c r="S579" s="70"/>
      <c r="T579" s="70"/>
      <c r="U579" s="70"/>
      <c r="V579" s="70"/>
      <c r="W579" s="70"/>
      <c r="X579" s="70"/>
      <c r="Y579" s="70"/>
      <c r="Z579" s="70"/>
      <c r="AA579" s="70"/>
      <c r="AB579" s="70"/>
      <c r="AC579" s="70"/>
      <c r="AD579" s="70"/>
      <c r="AE579" s="642"/>
      <c r="AF579" s="642"/>
      <c r="AG579" s="664"/>
      <c r="AH579" s="1"/>
      <c r="AI579" s="496"/>
      <c r="AJ579" s="498"/>
    </row>
    <row r="580" spans="1:36" s="5" customFormat="1" ht="28.5">
      <c r="A580" s="401">
        <v>281</v>
      </c>
      <c r="B580" s="273" t="s">
        <v>1207</v>
      </c>
      <c r="C580" s="296" t="s">
        <v>1208</v>
      </c>
      <c r="D580" s="274">
        <v>1</v>
      </c>
      <c r="E580" s="274">
        <v>2</v>
      </c>
      <c r="F580" s="274">
        <v>2</v>
      </c>
      <c r="G580" s="169" t="s">
        <v>1228</v>
      </c>
      <c r="H580" s="227" t="s">
        <v>1399</v>
      </c>
      <c r="I580" s="366" t="s">
        <v>1147</v>
      </c>
      <c r="J580" s="217"/>
      <c r="K580" s="217"/>
      <c r="L580" s="217"/>
      <c r="M580" s="217"/>
      <c r="N580" s="217"/>
      <c r="O580" s="386" t="s">
        <v>1321</v>
      </c>
      <c r="P580" s="386">
        <v>2</v>
      </c>
      <c r="Q580" s="426"/>
      <c r="R580" s="282">
        <v>7</v>
      </c>
      <c r="S580" s="212"/>
      <c r="T580" s="212"/>
      <c r="U580" s="212"/>
      <c r="V580" s="212"/>
      <c r="W580" s="212"/>
      <c r="X580" s="212"/>
      <c r="Y580" s="215"/>
      <c r="Z580" s="215"/>
      <c r="AA580" s="212"/>
      <c r="AB580" s="212"/>
      <c r="AC580" s="212"/>
      <c r="AD580" s="212"/>
      <c r="AE580" s="220"/>
      <c r="AF580" s="221"/>
      <c r="AG580" s="221"/>
      <c r="AH580" s="221"/>
      <c r="AI580" s="221"/>
      <c r="AJ580" s="220"/>
    </row>
    <row r="581" spans="1:36" s="5" customFormat="1" ht="14.25">
      <c r="A581" s="6">
        <v>280</v>
      </c>
      <c r="B581" s="109" t="s">
        <v>1207</v>
      </c>
      <c r="C581" s="677" t="s">
        <v>1208</v>
      </c>
      <c r="D581" s="110">
        <v>1</v>
      </c>
      <c r="E581" s="110">
        <v>2</v>
      </c>
      <c r="F581" s="110">
        <v>2</v>
      </c>
      <c r="G581" s="583" t="s">
        <v>842</v>
      </c>
      <c r="H581" s="112" t="s">
        <v>1209</v>
      </c>
      <c r="I581" s="59"/>
      <c r="J581" s="59"/>
      <c r="K581" s="59"/>
      <c r="L581" s="207"/>
      <c r="M581" s="59"/>
      <c r="N581" s="59"/>
      <c r="O581" s="114"/>
      <c r="P581" s="70"/>
      <c r="Q581" s="70"/>
      <c r="R581" s="70"/>
      <c r="S581" s="70"/>
      <c r="T581" s="70"/>
      <c r="U581" s="70"/>
      <c r="V581" s="3"/>
      <c r="W581" s="3"/>
      <c r="X581" s="70"/>
      <c r="Y581" s="70"/>
      <c r="Z581" s="70"/>
      <c r="AA581" s="70"/>
      <c r="AB581" s="70"/>
      <c r="AC581" s="70"/>
      <c r="AD581" s="70"/>
      <c r="AG581" s="91"/>
    </row>
    <row r="582" spans="1:36" s="156" customFormat="1" ht="15.75">
      <c r="A582" s="401">
        <v>282</v>
      </c>
      <c r="B582" s="345" t="s">
        <v>116</v>
      </c>
      <c r="C582" s="185" t="s">
        <v>699</v>
      </c>
      <c r="D582" s="211">
        <v>2</v>
      </c>
      <c r="E582" s="211">
        <v>0</v>
      </c>
      <c r="F582" s="211">
        <v>2</v>
      </c>
      <c r="G582" s="60" t="s">
        <v>816</v>
      </c>
      <c r="H582" s="251" t="s">
        <v>892</v>
      </c>
      <c r="I582" s="251"/>
      <c r="J582" s="251"/>
      <c r="K582" s="282"/>
      <c r="L582" s="251"/>
      <c r="M582" s="282"/>
      <c r="N582" s="251"/>
      <c r="O582" s="282" t="s">
        <v>892</v>
      </c>
      <c r="P582" s="282"/>
      <c r="Q582" s="251"/>
      <c r="R582" s="282">
        <v>4</v>
      </c>
      <c r="S582" s="251"/>
      <c r="T582" s="251"/>
      <c r="U582" s="251"/>
      <c r="V582" s="251"/>
      <c r="W582" s="251"/>
      <c r="X582" s="251"/>
      <c r="Y582" s="251"/>
      <c r="Z582" s="251"/>
      <c r="AA582" s="251"/>
      <c r="AB582" s="251"/>
      <c r="AC582" s="251"/>
      <c r="AD582" s="251"/>
      <c r="AE582" s="283"/>
      <c r="AF582" s="272"/>
      <c r="AG582" s="272"/>
      <c r="AH582" s="272"/>
      <c r="AI582" s="272"/>
      <c r="AJ582" s="272"/>
    </row>
    <row r="583" spans="1:36" s="5" customFormat="1" ht="15.75">
      <c r="A583" s="401">
        <v>283</v>
      </c>
      <c r="B583" s="185" t="s">
        <v>318</v>
      </c>
      <c r="C583" s="185" t="s">
        <v>669</v>
      </c>
      <c r="D583" s="211">
        <v>2</v>
      </c>
      <c r="E583" s="211">
        <v>2</v>
      </c>
      <c r="F583" s="211">
        <v>3</v>
      </c>
      <c r="G583" s="60" t="s">
        <v>816</v>
      </c>
      <c r="H583" s="257" t="s">
        <v>938</v>
      </c>
      <c r="I583" s="250"/>
      <c r="J583" s="263" t="s">
        <v>1067</v>
      </c>
      <c r="K583" s="250"/>
      <c r="L583" s="250"/>
      <c r="M583" s="250"/>
      <c r="N583" s="250"/>
      <c r="O583" s="252" t="s">
        <v>876</v>
      </c>
      <c r="P583" s="252">
        <v>4</v>
      </c>
      <c r="Q583" s="370" t="s">
        <v>1248</v>
      </c>
      <c r="R583" s="265">
        <v>85</v>
      </c>
      <c r="S583" s="251"/>
      <c r="T583" s="251"/>
      <c r="U583" s="251"/>
      <c r="V583" s="251"/>
      <c r="W583" s="251"/>
      <c r="X583" s="251">
        <v>1</v>
      </c>
      <c r="Y583" s="282"/>
      <c r="Z583" s="282"/>
      <c r="AA583" s="251"/>
      <c r="AB583" s="251"/>
      <c r="AC583" s="251"/>
      <c r="AD583" s="251">
        <v>5</v>
      </c>
      <c r="AE583" s="283"/>
      <c r="AF583" s="272"/>
      <c r="AG583" s="272"/>
      <c r="AH583" s="272"/>
      <c r="AI583" s="272"/>
      <c r="AJ583" s="285"/>
    </row>
    <row r="584" spans="1:36" s="5" customFormat="1">
      <c r="A584" s="6">
        <v>281</v>
      </c>
      <c r="B584" s="90" t="s">
        <v>318</v>
      </c>
      <c r="C584" s="164" t="s">
        <v>669</v>
      </c>
      <c r="D584" s="16">
        <v>2</v>
      </c>
      <c r="E584" s="16">
        <v>2</v>
      </c>
      <c r="F584" s="16">
        <v>3</v>
      </c>
      <c r="G584" s="67" t="s">
        <v>816</v>
      </c>
      <c r="H584" s="68" t="s">
        <v>938</v>
      </c>
      <c r="I584" s="69"/>
      <c r="J584" s="76" t="s">
        <v>902</v>
      </c>
      <c r="K584" s="69"/>
      <c r="L584" s="69"/>
      <c r="M584" s="69"/>
      <c r="N584" s="69"/>
      <c r="O584" s="88" t="s">
        <v>876</v>
      </c>
      <c r="P584" s="70"/>
      <c r="Q584" s="70"/>
      <c r="R584" s="70"/>
      <c r="S584" s="70"/>
      <c r="T584" s="70"/>
      <c r="U584" s="70">
        <v>1</v>
      </c>
      <c r="V584" s="3"/>
      <c r="W584" s="3"/>
      <c r="X584" s="70"/>
      <c r="Y584" s="70"/>
      <c r="Z584" s="70"/>
      <c r="AA584" s="70">
        <v>5</v>
      </c>
      <c r="AB584" s="70"/>
      <c r="AC584" s="70"/>
      <c r="AD584" s="70"/>
      <c r="AG584" s="92"/>
      <c r="AH584" s="93"/>
    </row>
    <row r="585" spans="1:36" s="93" customFormat="1" ht="15.75">
      <c r="A585" s="401">
        <v>284</v>
      </c>
      <c r="B585" s="185" t="s">
        <v>320</v>
      </c>
      <c r="C585" s="185" t="s">
        <v>671</v>
      </c>
      <c r="D585" s="211">
        <v>2</v>
      </c>
      <c r="E585" s="211">
        <v>0</v>
      </c>
      <c r="F585" s="211">
        <v>2</v>
      </c>
      <c r="G585" s="60" t="s">
        <v>816</v>
      </c>
      <c r="H585" s="266" t="s">
        <v>1382</v>
      </c>
      <c r="I585" s="250"/>
      <c r="J585" s="250"/>
      <c r="K585" s="250"/>
      <c r="L585" s="250"/>
      <c r="M585" s="250" t="s">
        <v>1068</v>
      </c>
      <c r="N585" s="250"/>
      <c r="O585" s="252" t="s">
        <v>890</v>
      </c>
      <c r="P585" s="386">
        <v>21</v>
      </c>
      <c r="Q585" s="370" t="s">
        <v>1248</v>
      </c>
      <c r="R585" s="265">
        <v>83</v>
      </c>
      <c r="S585" s="251"/>
      <c r="T585" s="251"/>
      <c r="U585" s="251"/>
      <c r="V585" s="251"/>
      <c r="W585" s="251"/>
      <c r="X585" s="251">
        <v>2</v>
      </c>
      <c r="Y585" s="282"/>
      <c r="Z585" s="282"/>
      <c r="AA585" s="251"/>
      <c r="AB585" s="251"/>
      <c r="AC585" s="251"/>
      <c r="AD585" s="251">
        <v>6</v>
      </c>
      <c r="AE585" s="283"/>
      <c r="AF585" s="272"/>
      <c r="AG585" s="272"/>
      <c r="AH585" s="272"/>
      <c r="AI585" s="272"/>
      <c r="AJ585" s="284"/>
    </row>
    <row r="586" spans="1:36" s="93" customFormat="1">
      <c r="A586" s="6">
        <v>282</v>
      </c>
      <c r="B586" s="90" t="s">
        <v>320</v>
      </c>
      <c r="C586" s="164" t="s">
        <v>671</v>
      </c>
      <c r="D586" s="16">
        <v>2</v>
      </c>
      <c r="E586" s="16" t="s">
        <v>816</v>
      </c>
      <c r="F586" s="16">
        <v>2</v>
      </c>
      <c r="G586" s="67" t="s">
        <v>816</v>
      </c>
      <c r="H586" s="107" t="s">
        <v>964</v>
      </c>
      <c r="I586" s="69"/>
      <c r="J586" s="69"/>
      <c r="K586" s="69"/>
      <c r="L586" s="69"/>
      <c r="M586" s="69" t="s">
        <v>1070</v>
      </c>
      <c r="N586" s="69"/>
      <c r="O586" s="88" t="s">
        <v>876</v>
      </c>
      <c r="P586" s="70"/>
      <c r="Q586" s="70"/>
      <c r="R586" s="70"/>
      <c r="S586" s="70"/>
      <c r="T586" s="70"/>
      <c r="U586" s="70">
        <v>2</v>
      </c>
      <c r="V586" s="3"/>
      <c r="W586" s="3"/>
      <c r="X586" s="70"/>
      <c r="Y586" s="70"/>
      <c r="Z586" s="70"/>
      <c r="AA586" s="70">
        <v>6</v>
      </c>
      <c r="AB586" s="70"/>
      <c r="AC586" s="70"/>
      <c r="AD586" s="70"/>
      <c r="AE586" s="5"/>
      <c r="AF586" s="5"/>
      <c r="AG586" s="92"/>
      <c r="AI586" s="5"/>
      <c r="AJ586" s="5"/>
    </row>
    <row r="587" spans="1:36" s="5" customFormat="1" ht="14.25">
      <c r="A587" s="6">
        <v>283</v>
      </c>
      <c r="B587" s="90" t="s">
        <v>321</v>
      </c>
      <c r="C587" s="688" t="s">
        <v>672</v>
      </c>
      <c r="D587" s="67">
        <v>2</v>
      </c>
      <c r="E587" s="67">
        <v>2</v>
      </c>
      <c r="F587" s="67">
        <v>3</v>
      </c>
      <c r="G587" s="67" t="s">
        <v>671</v>
      </c>
      <c r="H587" s="107" t="s">
        <v>1210</v>
      </c>
      <c r="I587" s="44"/>
      <c r="J587" s="59" t="s">
        <v>1067</v>
      </c>
      <c r="K587" s="611"/>
      <c r="L587" s="44"/>
      <c r="M587" s="44"/>
      <c r="N587" s="44"/>
      <c r="O587" s="95"/>
      <c r="P587" s="70"/>
      <c r="Q587" s="70"/>
      <c r="R587" s="70"/>
      <c r="S587" s="70"/>
      <c r="T587" s="70"/>
      <c r="U587" s="70"/>
      <c r="V587" s="70"/>
      <c r="W587" s="70"/>
      <c r="X587" s="70"/>
      <c r="Y587" s="70"/>
      <c r="Z587" s="70"/>
      <c r="AA587" s="70"/>
      <c r="AB587" s="70"/>
      <c r="AC587" s="70"/>
      <c r="AD587" s="70"/>
      <c r="AG587" s="91"/>
    </row>
    <row r="588" spans="1:36" s="5" customFormat="1" ht="15.75">
      <c r="A588" s="401">
        <v>285</v>
      </c>
      <c r="B588" s="185" t="s">
        <v>936</v>
      </c>
      <c r="C588" s="392" t="s">
        <v>937</v>
      </c>
      <c r="D588" s="211">
        <v>2</v>
      </c>
      <c r="E588" s="211">
        <v>2</v>
      </c>
      <c r="F588" s="211">
        <v>3</v>
      </c>
      <c r="G588" s="287"/>
      <c r="H588" s="266" t="s">
        <v>948</v>
      </c>
      <c r="I588" s="267"/>
      <c r="J588" s="267"/>
      <c r="K588" s="250" t="s">
        <v>1072</v>
      </c>
      <c r="L588" s="267"/>
      <c r="M588" s="267"/>
      <c r="N588" s="267"/>
      <c r="O588" s="252" t="s">
        <v>871</v>
      </c>
      <c r="P588" s="386">
        <v>13</v>
      </c>
      <c r="Q588" s="370" t="s">
        <v>1248</v>
      </c>
      <c r="R588" s="265">
        <v>337</v>
      </c>
      <c r="S588" s="251">
        <v>8</v>
      </c>
      <c r="T588" s="251"/>
      <c r="U588" s="251"/>
      <c r="V588" s="251"/>
      <c r="W588" s="251"/>
      <c r="X588" s="251"/>
      <c r="Y588" s="282"/>
      <c r="Z588" s="282"/>
      <c r="AA588" s="251"/>
      <c r="AB588" s="251"/>
      <c r="AC588" s="251"/>
      <c r="AD588" s="251"/>
      <c r="AE588" s="283"/>
      <c r="AF588" s="283"/>
      <c r="AG588" s="283"/>
      <c r="AH588" s="272"/>
      <c r="AI588" s="272"/>
      <c r="AJ588" s="284"/>
    </row>
    <row r="589" spans="1:36" s="93" customFormat="1">
      <c r="A589" s="6">
        <v>284</v>
      </c>
      <c r="B589" s="572" t="s">
        <v>936</v>
      </c>
      <c r="C589" s="689" t="s">
        <v>937</v>
      </c>
      <c r="D589" s="16">
        <v>2</v>
      </c>
      <c r="E589" s="16">
        <v>2</v>
      </c>
      <c r="F589" s="16">
        <v>3</v>
      </c>
      <c r="G589" s="6"/>
      <c r="H589" s="107" t="s">
        <v>948</v>
      </c>
      <c r="I589" s="71"/>
      <c r="J589" s="71"/>
      <c r="K589" s="69" t="s">
        <v>902</v>
      </c>
      <c r="L589" s="71"/>
      <c r="M589" s="71"/>
      <c r="N589" s="71"/>
      <c r="O589" s="88" t="s">
        <v>968</v>
      </c>
      <c r="P589" s="70">
        <v>8</v>
      </c>
      <c r="Q589" s="70"/>
      <c r="R589" s="70"/>
      <c r="S589" s="70"/>
      <c r="T589" s="70"/>
      <c r="U589" s="70"/>
      <c r="V589" s="3"/>
      <c r="W589" s="3"/>
      <c r="X589" s="70"/>
      <c r="Y589" s="70"/>
      <c r="Z589" s="70"/>
      <c r="AA589" s="70"/>
      <c r="AB589" s="70"/>
      <c r="AC589" s="70"/>
      <c r="AD589" s="70"/>
      <c r="AE589" s="5"/>
      <c r="AF589" s="5"/>
      <c r="AG589" s="92"/>
      <c r="AI589" s="5"/>
      <c r="AJ589" s="5"/>
    </row>
    <row r="590" spans="1:36" s="5" customFormat="1" ht="15.75">
      <c r="A590" s="401">
        <v>286</v>
      </c>
      <c r="B590" s="185" t="s">
        <v>322</v>
      </c>
      <c r="C590" s="185" t="s">
        <v>673</v>
      </c>
      <c r="D590" s="211">
        <v>2</v>
      </c>
      <c r="E590" s="211">
        <v>2</v>
      </c>
      <c r="F590" s="211">
        <v>3</v>
      </c>
      <c r="G590" s="60" t="s">
        <v>816</v>
      </c>
      <c r="H590" s="257" t="s">
        <v>943</v>
      </c>
      <c r="I590" s="250"/>
      <c r="J590" s="250"/>
      <c r="K590" s="250"/>
      <c r="L590" s="250"/>
      <c r="M590" s="282"/>
      <c r="N590" s="237" t="s">
        <v>1068</v>
      </c>
      <c r="O590" s="252" t="s">
        <v>1140</v>
      </c>
      <c r="P590" s="386">
        <v>25</v>
      </c>
      <c r="Q590" s="370" t="s">
        <v>1248</v>
      </c>
      <c r="R590" s="265">
        <v>146</v>
      </c>
      <c r="S590" s="251"/>
      <c r="T590" s="251"/>
      <c r="U590" s="251"/>
      <c r="V590" s="251"/>
      <c r="W590" s="251"/>
      <c r="X590" s="251">
        <v>3</v>
      </c>
      <c r="Y590" s="282"/>
      <c r="Z590" s="282"/>
      <c r="AA590" s="251"/>
      <c r="AB590" s="251"/>
      <c r="AC590" s="251"/>
      <c r="AD590" s="251">
        <v>7</v>
      </c>
      <c r="AE590" s="283">
        <v>6</v>
      </c>
      <c r="AF590" s="272"/>
      <c r="AG590" s="272"/>
      <c r="AH590" s="272"/>
      <c r="AI590" s="272"/>
      <c r="AJ590" s="283"/>
    </row>
    <row r="591" spans="1:36" s="5" customFormat="1" ht="14.25">
      <c r="A591" s="6">
        <v>285</v>
      </c>
      <c r="B591" s="90" t="s">
        <v>322</v>
      </c>
      <c r="C591" s="164" t="s">
        <v>673</v>
      </c>
      <c r="D591" s="16">
        <v>2</v>
      </c>
      <c r="E591" s="16">
        <v>2</v>
      </c>
      <c r="F591" s="16">
        <v>3</v>
      </c>
      <c r="G591" s="67" t="s">
        <v>816</v>
      </c>
      <c r="H591" s="68" t="s">
        <v>943</v>
      </c>
      <c r="I591" s="69"/>
      <c r="J591" s="69"/>
      <c r="K591" s="69"/>
      <c r="L591" s="69"/>
      <c r="M591" s="6"/>
      <c r="N591" s="69" t="s">
        <v>1067</v>
      </c>
      <c r="O591" s="88" t="s">
        <v>871</v>
      </c>
      <c r="P591" s="70"/>
      <c r="Q591" s="70"/>
      <c r="R591" s="70"/>
      <c r="S591" s="70"/>
      <c r="T591" s="70"/>
      <c r="U591" s="70">
        <v>3</v>
      </c>
      <c r="V591" s="3"/>
      <c r="W591" s="3"/>
      <c r="X591" s="70"/>
      <c r="Y591" s="70"/>
      <c r="Z591" s="70"/>
      <c r="AA591" s="70">
        <v>7</v>
      </c>
      <c r="AB591" s="70"/>
      <c r="AC591" s="70"/>
      <c r="AD591" s="70"/>
      <c r="AG591" s="91"/>
    </row>
    <row r="592" spans="1:36" s="5" customFormat="1" ht="15.75">
      <c r="A592" s="401">
        <v>287</v>
      </c>
      <c r="B592" s="185" t="s">
        <v>934</v>
      </c>
      <c r="C592" s="392" t="s">
        <v>935</v>
      </c>
      <c r="D592" s="211">
        <v>2</v>
      </c>
      <c r="E592" s="211">
        <v>2</v>
      </c>
      <c r="F592" s="211">
        <v>3</v>
      </c>
      <c r="G592" s="287"/>
      <c r="H592" s="257" t="s">
        <v>1251</v>
      </c>
      <c r="I592" s="267"/>
      <c r="J592" s="250" t="s">
        <v>1067</v>
      </c>
      <c r="K592" s="250"/>
      <c r="L592" s="267"/>
      <c r="M592" s="267"/>
      <c r="N592" s="267"/>
      <c r="O592" s="386" t="s">
        <v>1317</v>
      </c>
      <c r="P592" s="386">
        <v>4</v>
      </c>
      <c r="Q592" s="370" t="s">
        <v>1248</v>
      </c>
      <c r="R592" s="265">
        <v>11</v>
      </c>
      <c r="S592" s="251"/>
      <c r="T592" s="251"/>
      <c r="U592" s="251"/>
      <c r="V592" s="251">
        <v>5</v>
      </c>
      <c r="W592" s="251"/>
      <c r="X592" s="251"/>
      <c r="Y592" s="282"/>
      <c r="Z592" s="282"/>
      <c r="AA592" s="251"/>
      <c r="AB592" s="251"/>
      <c r="AC592" s="251"/>
      <c r="AD592" s="251"/>
      <c r="AE592" s="283"/>
      <c r="AF592" s="272"/>
      <c r="AG592" s="272"/>
      <c r="AH592" s="272"/>
      <c r="AI592" s="272"/>
      <c r="AJ592" s="284"/>
    </row>
    <row r="593" spans="1:36" s="5" customFormat="1" ht="24">
      <c r="A593" s="6">
        <v>286</v>
      </c>
      <c r="B593" s="572" t="s">
        <v>934</v>
      </c>
      <c r="C593" s="689" t="s">
        <v>935</v>
      </c>
      <c r="D593" s="16">
        <v>2</v>
      </c>
      <c r="E593" s="16" t="s">
        <v>816</v>
      </c>
      <c r="F593" s="16">
        <v>2</v>
      </c>
      <c r="G593" s="6"/>
      <c r="H593" s="72" t="s">
        <v>963</v>
      </c>
      <c r="I593" s="71"/>
      <c r="J593" s="69" t="s">
        <v>1068</v>
      </c>
      <c r="K593" s="69"/>
      <c r="L593" s="71"/>
      <c r="M593" s="71"/>
      <c r="N593" s="71"/>
      <c r="O593" s="88" t="s">
        <v>950</v>
      </c>
      <c r="P593" s="70"/>
      <c r="Q593" s="70"/>
      <c r="R593" s="70"/>
      <c r="S593" s="70">
        <v>5</v>
      </c>
      <c r="T593" s="70"/>
      <c r="U593" s="70"/>
      <c r="V593" s="3"/>
      <c r="W593" s="3"/>
      <c r="X593" s="70"/>
      <c r="Y593" s="70"/>
      <c r="Z593" s="70"/>
      <c r="AA593" s="70"/>
      <c r="AB593" s="70"/>
      <c r="AC593" s="70"/>
      <c r="AD593" s="70"/>
      <c r="AG593" s="92"/>
      <c r="AH593" s="93"/>
    </row>
    <row r="594" spans="1:36" s="5" customFormat="1" ht="28.5">
      <c r="A594" s="401">
        <v>288</v>
      </c>
      <c r="B594" s="185" t="s">
        <v>323</v>
      </c>
      <c r="C594" s="185" t="s">
        <v>674</v>
      </c>
      <c r="D594" s="211">
        <v>2</v>
      </c>
      <c r="E594" s="211">
        <v>2</v>
      </c>
      <c r="F594" s="211">
        <v>3</v>
      </c>
      <c r="G594" s="60" t="s">
        <v>673</v>
      </c>
      <c r="H594" s="261" t="s">
        <v>944</v>
      </c>
      <c r="I594" s="250"/>
      <c r="J594" s="250"/>
      <c r="K594" s="250" t="s">
        <v>1068</v>
      </c>
      <c r="L594" s="250"/>
      <c r="M594" s="250"/>
      <c r="N594" s="250"/>
      <c r="O594" s="386" t="s">
        <v>1317</v>
      </c>
      <c r="P594" s="386">
        <v>12</v>
      </c>
      <c r="Q594" s="370"/>
      <c r="R594" s="265">
        <v>25</v>
      </c>
      <c r="S594" s="251"/>
      <c r="T594" s="251"/>
      <c r="U594" s="251"/>
      <c r="V594" s="251"/>
      <c r="W594" s="251"/>
      <c r="X594" s="251"/>
      <c r="Y594" s="282"/>
      <c r="Z594" s="282"/>
      <c r="AA594" s="251"/>
      <c r="AB594" s="251"/>
      <c r="AC594" s="251"/>
      <c r="AD594" s="251"/>
      <c r="AE594" s="272"/>
      <c r="AF594" s="272"/>
      <c r="AG594" s="272"/>
      <c r="AH594" s="272"/>
      <c r="AI594" s="272"/>
      <c r="AJ594" s="283"/>
    </row>
    <row r="595" spans="1:36" s="5" customFormat="1" ht="24">
      <c r="A595" s="6">
        <v>287</v>
      </c>
      <c r="B595" s="90" t="s">
        <v>323</v>
      </c>
      <c r="C595" s="675" t="s">
        <v>674</v>
      </c>
      <c r="D595" s="16">
        <v>2</v>
      </c>
      <c r="E595" s="16">
        <v>2</v>
      </c>
      <c r="F595" s="16">
        <v>3</v>
      </c>
      <c r="G595" s="67" t="s">
        <v>673</v>
      </c>
      <c r="H595" s="72" t="s">
        <v>944</v>
      </c>
      <c r="I595" s="69"/>
      <c r="J595" s="69"/>
      <c r="K595" s="69"/>
      <c r="L595" s="69" t="s">
        <v>886</v>
      </c>
      <c r="M595" s="69"/>
      <c r="N595" s="69"/>
      <c r="O595" s="88" t="s">
        <v>950</v>
      </c>
      <c r="P595" s="70"/>
      <c r="Q595" s="70"/>
      <c r="R595" s="70"/>
      <c r="S595" s="70"/>
      <c r="T595" s="70"/>
      <c r="U595" s="70"/>
      <c r="V595" s="3"/>
      <c r="W595" s="3"/>
      <c r="X595" s="70"/>
      <c r="Y595" s="70"/>
      <c r="Z595" s="70"/>
      <c r="AA595" s="70"/>
      <c r="AB595" s="70"/>
      <c r="AC595" s="70"/>
      <c r="AD595" s="70"/>
      <c r="AG595" s="91"/>
    </row>
    <row r="596" spans="1:36" s="93" customFormat="1" ht="15.75">
      <c r="A596" s="401">
        <v>289</v>
      </c>
      <c r="B596" s="185" t="s">
        <v>324</v>
      </c>
      <c r="C596" s="185" t="s">
        <v>675</v>
      </c>
      <c r="D596" s="211">
        <v>1</v>
      </c>
      <c r="E596" s="211">
        <v>2</v>
      </c>
      <c r="F596" s="211">
        <v>2</v>
      </c>
      <c r="G596" s="60" t="s">
        <v>816</v>
      </c>
      <c r="H596" s="266" t="s">
        <v>965</v>
      </c>
      <c r="I596" s="250"/>
      <c r="J596" s="250"/>
      <c r="K596" s="250"/>
      <c r="L596" s="250"/>
      <c r="M596" s="250" t="s">
        <v>1233</v>
      </c>
      <c r="N596" s="250"/>
      <c r="O596" s="386" t="s">
        <v>1317</v>
      </c>
      <c r="P596" s="382">
        <v>20</v>
      </c>
      <c r="Q596" s="370" t="s">
        <v>1248</v>
      </c>
      <c r="R596" s="265">
        <v>83</v>
      </c>
      <c r="S596" s="251"/>
      <c r="T596" s="251"/>
      <c r="U596" s="251"/>
      <c r="V596" s="251"/>
      <c r="W596" s="251"/>
      <c r="X596" s="251">
        <v>4</v>
      </c>
      <c r="Y596" s="282"/>
      <c r="Z596" s="282"/>
      <c r="AA596" s="251"/>
      <c r="AB596" s="251"/>
      <c r="AC596" s="251"/>
      <c r="AD596" s="251"/>
      <c r="AE596" s="283"/>
      <c r="AF596" s="272"/>
      <c r="AG596" s="272"/>
      <c r="AH596" s="272"/>
      <c r="AI596" s="272"/>
      <c r="AJ596" s="283"/>
    </row>
    <row r="597" spans="1:36" s="122" customFormat="1" ht="14.25">
      <c r="A597" s="6">
        <v>288</v>
      </c>
      <c r="B597" s="90" t="s">
        <v>324</v>
      </c>
      <c r="C597" s="164" t="s">
        <v>675</v>
      </c>
      <c r="D597" s="16">
        <v>2</v>
      </c>
      <c r="E597" s="16">
        <v>2</v>
      </c>
      <c r="F597" s="16">
        <v>3</v>
      </c>
      <c r="G597" s="67" t="s">
        <v>816</v>
      </c>
      <c r="H597" s="107" t="s">
        <v>965</v>
      </c>
      <c r="I597" s="34"/>
      <c r="J597" s="34"/>
      <c r="K597" s="34"/>
      <c r="L597" s="34"/>
      <c r="M597" s="34" t="s">
        <v>886</v>
      </c>
      <c r="N597" s="34"/>
      <c r="O597" s="95"/>
      <c r="P597" s="70"/>
      <c r="Q597" s="70"/>
      <c r="R597" s="70"/>
      <c r="S597" s="70"/>
      <c r="T597" s="70"/>
      <c r="U597" s="70">
        <v>4</v>
      </c>
      <c r="V597" s="3"/>
      <c r="W597" s="3"/>
      <c r="X597" s="70"/>
      <c r="Y597" s="70"/>
      <c r="Z597" s="70"/>
      <c r="AA597" s="70"/>
      <c r="AB597" s="70"/>
      <c r="AC597" s="70"/>
      <c r="AD597" s="70"/>
      <c r="AE597" s="5"/>
      <c r="AF597" s="5"/>
      <c r="AG597" s="91"/>
      <c r="AH597" s="5"/>
      <c r="AI597" s="5"/>
      <c r="AJ597" s="5"/>
    </row>
    <row r="598" spans="1:36" s="5" customFormat="1" ht="15.75">
      <c r="A598" s="401">
        <v>290</v>
      </c>
      <c r="B598" s="185" t="s">
        <v>325</v>
      </c>
      <c r="C598" s="185" t="s">
        <v>676</v>
      </c>
      <c r="D598" s="211">
        <v>2</v>
      </c>
      <c r="E598" s="211">
        <v>2</v>
      </c>
      <c r="F598" s="211">
        <v>3</v>
      </c>
      <c r="G598" s="60" t="s">
        <v>674</v>
      </c>
      <c r="H598" s="257" t="s">
        <v>962</v>
      </c>
      <c r="I598" s="250"/>
      <c r="J598" s="250" t="s">
        <v>1068</v>
      </c>
      <c r="K598" s="250"/>
      <c r="L598" s="250"/>
      <c r="M598" s="250"/>
      <c r="N598" s="250"/>
      <c r="O598" s="386" t="s">
        <v>1323</v>
      </c>
      <c r="P598" s="386">
        <v>5</v>
      </c>
      <c r="Q598" s="370"/>
      <c r="R598" s="265">
        <v>69</v>
      </c>
      <c r="S598" s="251"/>
      <c r="T598" s="251"/>
      <c r="U598" s="251"/>
      <c r="V598" s="251"/>
      <c r="W598" s="251"/>
      <c r="X598" s="251"/>
      <c r="Y598" s="282"/>
      <c r="Z598" s="282"/>
      <c r="AA598" s="251"/>
      <c r="AB598" s="251"/>
      <c r="AC598" s="251"/>
      <c r="AD598" s="251"/>
      <c r="AE598" s="283"/>
      <c r="AF598" s="272"/>
      <c r="AG598" s="272"/>
      <c r="AH598" s="272"/>
      <c r="AI598" s="272"/>
      <c r="AJ598" s="283"/>
    </row>
    <row r="599" spans="1:36" s="93" customFormat="1">
      <c r="A599" s="6">
        <v>289</v>
      </c>
      <c r="B599" s="90" t="s">
        <v>325</v>
      </c>
      <c r="C599" s="169" t="s">
        <v>676</v>
      </c>
      <c r="D599" s="16">
        <v>2</v>
      </c>
      <c r="E599" s="16">
        <v>2</v>
      </c>
      <c r="F599" s="16">
        <v>3</v>
      </c>
      <c r="G599" s="67" t="s">
        <v>674</v>
      </c>
      <c r="H599" s="107" t="s">
        <v>957</v>
      </c>
      <c r="I599" s="69"/>
      <c r="J599" s="69" t="s">
        <v>893</v>
      </c>
      <c r="K599" s="69"/>
      <c r="L599" s="69"/>
      <c r="M599" s="69"/>
      <c r="N599" s="69"/>
      <c r="O599" s="88" t="s">
        <v>950</v>
      </c>
      <c r="P599" s="70"/>
      <c r="Q599" s="70"/>
      <c r="R599" s="70"/>
      <c r="S599" s="70"/>
      <c r="T599" s="70"/>
      <c r="U599" s="70"/>
      <c r="V599" s="3"/>
      <c r="W599" s="3"/>
      <c r="X599" s="70"/>
      <c r="Y599" s="70"/>
      <c r="Z599" s="70"/>
      <c r="AA599" s="70"/>
      <c r="AB599" s="70"/>
      <c r="AC599" s="70"/>
      <c r="AD599" s="70"/>
      <c r="AE599" s="5"/>
      <c r="AF599" s="5"/>
      <c r="AG599" s="91"/>
      <c r="AH599" s="5"/>
      <c r="AI599" s="5"/>
      <c r="AJ599" s="5"/>
    </row>
    <row r="600" spans="1:36" s="5" customFormat="1" ht="15.75">
      <c r="A600" s="367">
        <v>7</v>
      </c>
      <c r="B600" s="227" t="s">
        <v>1404</v>
      </c>
      <c r="C600" s="185" t="s">
        <v>1405</v>
      </c>
      <c r="D600" s="211">
        <v>1</v>
      </c>
      <c r="E600" s="211">
        <v>2</v>
      </c>
      <c r="F600" s="211">
        <v>2</v>
      </c>
      <c r="G600" s="60" t="s">
        <v>670</v>
      </c>
      <c r="H600" s="257" t="s">
        <v>941</v>
      </c>
      <c r="I600" s="250"/>
      <c r="J600" s="250"/>
      <c r="K600" s="250" t="s">
        <v>1121</v>
      </c>
      <c r="L600" s="250"/>
      <c r="M600" s="250"/>
      <c r="N600" s="250"/>
      <c r="O600" s="250" t="s">
        <v>1448</v>
      </c>
      <c r="P600" s="386">
        <v>11</v>
      </c>
      <c r="Q600" s="355"/>
      <c r="R600" s="265">
        <v>1</v>
      </c>
      <c r="S600" s="251"/>
      <c r="T600" s="251"/>
      <c r="U600" s="251"/>
      <c r="V600" s="251"/>
      <c r="W600" s="251"/>
      <c r="X600" s="251"/>
      <c r="Y600" s="282"/>
      <c r="Z600" s="282"/>
      <c r="AA600" s="251"/>
      <c r="AB600" s="251"/>
      <c r="AC600" s="251"/>
      <c r="AD600" s="251"/>
      <c r="AE600" s="283"/>
      <c r="AF600" s="272"/>
      <c r="AG600" s="272"/>
      <c r="AH600" s="272"/>
      <c r="AI600" s="272"/>
      <c r="AJ600" s="283"/>
    </row>
    <row r="601" spans="1:36" s="93" customFormat="1" ht="15.75">
      <c r="A601" s="367">
        <v>7</v>
      </c>
      <c r="B601" s="227" t="s">
        <v>1404</v>
      </c>
      <c r="C601" s="185" t="s">
        <v>1405</v>
      </c>
      <c r="D601" s="211">
        <v>1</v>
      </c>
      <c r="E601" s="211">
        <v>2</v>
      </c>
      <c r="F601" s="211">
        <v>2</v>
      </c>
      <c r="G601" s="60" t="s">
        <v>670</v>
      </c>
      <c r="H601" s="257" t="s">
        <v>941</v>
      </c>
      <c r="I601" s="250"/>
      <c r="J601" s="250"/>
      <c r="K601" s="250" t="s">
        <v>1121</v>
      </c>
      <c r="L601" s="250"/>
      <c r="M601" s="250"/>
      <c r="N601" s="250"/>
      <c r="O601" s="386" t="s">
        <v>1323</v>
      </c>
      <c r="P601" s="386">
        <v>11</v>
      </c>
      <c r="Q601" s="355"/>
      <c r="R601" s="265">
        <v>0</v>
      </c>
      <c r="S601" s="251"/>
      <c r="T601" s="251"/>
      <c r="U601" s="251"/>
      <c r="V601" s="251"/>
      <c r="W601" s="251"/>
      <c r="X601" s="251"/>
      <c r="Y601" s="282"/>
      <c r="Z601" s="282"/>
      <c r="AA601" s="251"/>
      <c r="AB601" s="251"/>
      <c r="AC601" s="251"/>
      <c r="AD601" s="251"/>
      <c r="AE601" s="283"/>
      <c r="AF601" s="283"/>
      <c r="AG601" s="283"/>
      <c r="AH601" s="272"/>
      <c r="AI601" s="272"/>
      <c r="AJ601" s="283"/>
    </row>
    <row r="602" spans="1:36" s="93" customFormat="1" ht="15.75">
      <c r="A602" s="479"/>
      <c r="B602" s="329" t="s">
        <v>1435</v>
      </c>
      <c r="C602" s="185" t="s">
        <v>677</v>
      </c>
      <c r="D602" s="253">
        <v>2</v>
      </c>
      <c r="E602" s="253">
        <v>2</v>
      </c>
      <c r="F602" s="253">
        <v>3</v>
      </c>
      <c r="G602" s="423" t="s">
        <v>670</v>
      </c>
      <c r="H602" s="329"/>
      <c r="I602" s="254"/>
      <c r="J602" s="254"/>
      <c r="K602" s="382"/>
      <c r="L602" s="254"/>
      <c r="M602" s="382"/>
      <c r="N602" s="254"/>
      <c r="O602" s="253" t="s">
        <v>1448</v>
      </c>
      <c r="P602" s="253"/>
      <c r="Q602" s="254"/>
      <c r="R602" s="382">
        <v>1</v>
      </c>
      <c r="S602" s="254"/>
      <c r="T602" s="254"/>
      <c r="U602" s="254"/>
      <c r="V602" s="254"/>
      <c r="W602" s="254"/>
      <c r="X602" s="254"/>
      <c r="Y602" s="254"/>
      <c r="Z602" s="254"/>
      <c r="AA602" s="254"/>
      <c r="AB602" s="254"/>
      <c r="AC602" s="254"/>
      <c r="AD602" s="254"/>
      <c r="AE602" s="369"/>
      <c r="AF602" s="338"/>
      <c r="AG602" s="338"/>
      <c r="AH602" s="369"/>
      <c r="AI602" s="369"/>
      <c r="AJ602" s="369"/>
    </row>
    <row r="603" spans="1:36" s="5" customFormat="1" ht="15" customHeight="1">
      <c r="A603" s="401">
        <v>292</v>
      </c>
      <c r="B603" s="505" t="s">
        <v>327</v>
      </c>
      <c r="C603" s="339" t="s">
        <v>678</v>
      </c>
      <c r="D603" s="216">
        <v>2</v>
      </c>
      <c r="E603" s="216">
        <v>0</v>
      </c>
      <c r="F603" s="216">
        <v>2</v>
      </c>
      <c r="G603" s="24" t="s">
        <v>672</v>
      </c>
      <c r="H603" s="406" t="s">
        <v>1382</v>
      </c>
      <c r="I603" s="406"/>
      <c r="J603" s="213" t="s">
        <v>1073</v>
      </c>
      <c r="K603" s="210"/>
      <c r="L603" s="406"/>
      <c r="M603" s="210"/>
      <c r="N603" s="406"/>
      <c r="O603" s="386" t="s">
        <v>1317</v>
      </c>
      <c r="P603" s="386">
        <v>7</v>
      </c>
      <c r="Q603" s="254"/>
      <c r="R603" s="382">
        <v>25</v>
      </c>
      <c r="S603" s="406"/>
      <c r="T603" s="406"/>
      <c r="U603" s="406"/>
      <c r="V603" s="406"/>
      <c r="W603" s="406"/>
      <c r="X603" s="406"/>
      <c r="Y603" s="406"/>
      <c r="Z603" s="406"/>
      <c r="AA603" s="406"/>
      <c r="AB603" s="406"/>
      <c r="AC603" s="406"/>
      <c r="AD603" s="406"/>
      <c r="AE603" s="222"/>
      <c r="AF603" s="417"/>
      <c r="AG603" s="417"/>
      <c r="AH603" s="417"/>
      <c r="AI603" s="417"/>
      <c r="AJ603" s="417"/>
    </row>
    <row r="604" spans="1:36" s="5" customFormat="1" ht="14.25" customHeight="1">
      <c r="A604" s="401">
        <v>292</v>
      </c>
      <c r="B604" s="527" t="s">
        <v>328</v>
      </c>
      <c r="C604" s="690" t="s">
        <v>679</v>
      </c>
      <c r="D604" s="528">
        <v>1</v>
      </c>
      <c r="E604" s="528">
        <v>2</v>
      </c>
      <c r="F604" s="528">
        <v>2</v>
      </c>
      <c r="G604" s="19" t="s">
        <v>672</v>
      </c>
      <c r="H604" s="526" t="s">
        <v>1382</v>
      </c>
      <c r="I604" s="526"/>
      <c r="J604" s="524" t="s">
        <v>1112</v>
      </c>
      <c r="K604" s="525"/>
      <c r="L604" s="526"/>
      <c r="M604" s="525"/>
      <c r="N604" s="526"/>
      <c r="O604" s="441" t="s">
        <v>892</v>
      </c>
      <c r="P604" s="386"/>
      <c r="Q604" s="254"/>
      <c r="R604" s="382">
        <v>42</v>
      </c>
      <c r="S604" s="406"/>
      <c r="T604" s="406"/>
      <c r="U604" s="406"/>
      <c r="V604" s="406"/>
      <c r="W604" s="406"/>
      <c r="X604" s="406"/>
      <c r="Y604" s="406"/>
      <c r="Z604" s="406"/>
      <c r="AA604" s="406"/>
      <c r="AB604" s="406"/>
      <c r="AC604" s="406"/>
      <c r="AD604" s="406"/>
      <c r="AE604" s="222"/>
      <c r="AF604" s="417"/>
      <c r="AG604" s="417"/>
      <c r="AH604" s="417"/>
      <c r="AI604" s="417"/>
      <c r="AJ604" s="417"/>
    </row>
    <row r="605" spans="1:36" s="5" customFormat="1" ht="15.75">
      <c r="A605" s="367">
        <v>19</v>
      </c>
      <c r="B605" s="185" t="s">
        <v>329</v>
      </c>
      <c r="C605" s="185" t="s">
        <v>680</v>
      </c>
      <c r="D605" s="211">
        <v>2</v>
      </c>
      <c r="E605" s="211">
        <v>2</v>
      </c>
      <c r="F605" s="211">
        <v>3</v>
      </c>
      <c r="G605" s="60" t="s">
        <v>674</v>
      </c>
      <c r="H605" s="266" t="s">
        <v>954</v>
      </c>
      <c r="I605" s="250"/>
      <c r="J605" s="250" t="s">
        <v>1067</v>
      </c>
      <c r="K605" s="250"/>
      <c r="L605" s="250"/>
      <c r="M605" s="250"/>
      <c r="N605" s="250"/>
      <c r="O605" s="250"/>
      <c r="P605" s="250">
        <v>4</v>
      </c>
      <c r="Q605" s="355"/>
      <c r="R605" s="265">
        <v>0</v>
      </c>
      <c r="S605" s="251"/>
      <c r="T605" s="251"/>
      <c r="U605" s="251"/>
      <c r="V605" s="251"/>
      <c r="W605" s="251"/>
      <c r="X605" s="251"/>
      <c r="Y605" s="282"/>
      <c r="Z605" s="282"/>
      <c r="AA605" s="251"/>
      <c r="AB605" s="251"/>
      <c r="AC605" s="251"/>
      <c r="AD605" s="251"/>
      <c r="AE605" s="283"/>
      <c r="AF605" s="283"/>
      <c r="AG605" s="283"/>
      <c r="AH605" s="272"/>
      <c r="AI605" s="272"/>
      <c r="AJ605" s="283"/>
    </row>
    <row r="606" spans="1:36" s="5" customFormat="1" ht="14.25">
      <c r="A606" s="6">
        <v>290</v>
      </c>
      <c r="B606" s="90" t="s">
        <v>329</v>
      </c>
      <c r="C606" s="675" t="s">
        <v>680</v>
      </c>
      <c r="D606" s="16">
        <v>2</v>
      </c>
      <c r="E606" s="16">
        <v>2</v>
      </c>
      <c r="F606" s="16">
        <v>3</v>
      </c>
      <c r="G606" s="67" t="s">
        <v>674</v>
      </c>
      <c r="H606" s="107" t="s">
        <v>954</v>
      </c>
      <c r="I606" s="34"/>
      <c r="J606" s="34" t="s">
        <v>886</v>
      </c>
      <c r="K606" s="34"/>
      <c r="L606" s="34"/>
      <c r="M606" s="34"/>
      <c r="N606" s="34"/>
      <c r="O606" s="95"/>
      <c r="P606" s="70"/>
      <c r="Q606" s="70"/>
      <c r="R606" s="70"/>
      <c r="S606" s="70"/>
      <c r="T606" s="70"/>
      <c r="U606" s="70"/>
      <c r="V606" s="3"/>
      <c r="W606" s="3"/>
      <c r="X606" s="70"/>
      <c r="Y606" s="70"/>
      <c r="Z606" s="70"/>
      <c r="AA606" s="70"/>
      <c r="AB606" s="70"/>
      <c r="AC606" s="70"/>
      <c r="AD606" s="70"/>
      <c r="AG606" s="91"/>
    </row>
    <row r="607" spans="1:36" s="93" customFormat="1">
      <c r="A607" s="6">
        <v>291</v>
      </c>
      <c r="B607" s="148" t="s">
        <v>351</v>
      </c>
      <c r="C607" s="686" t="s">
        <v>703</v>
      </c>
      <c r="D607" s="16">
        <v>1</v>
      </c>
      <c r="E607" s="16">
        <v>2</v>
      </c>
      <c r="F607" s="16">
        <v>2</v>
      </c>
      <c r="G607" s="16" t="s">
        <v>674</v>
      </c>
      <c r="H607" s="107" t="s">
        <v>1211</v>
      </c>
      <c r="I607" s="81"/>
      <c r="J607" s="81"/>
      <c r="K607" s="81"/>
      <c r="L607" s="81" t="s">
        <v>1119</v>
      </c>
      <c r="M607" s="81"/>
      <c r="N607" s="81"/>
      <c r="O607" s="88" t="s">
        <v>884</v>
      </c>
      <c r="P607" s="70"/>
      <c r="Q607" s="70"/>
      <c r="R607" s="70"/>
      <c r="S607" s="70"/>
      <c r="T607" s="70"/>
      <c r="U607" s="70"/>
      <c r="V607" s="3"/>
      <c r="W607" s="3"/>
      <c r="X607" s="70"/>
      <c r="Y607" s="70"/>
      <c r="Z607" s="70"/>
      <c r="AA607" s="70"/>
      <c r="AB607" s="70"/>
      <c r="AC607" s="70"/>
      <c r="AD607" s="70"/>
      <c r="AE607" s="5"/>
      <c r="AF607" s="5"/>
      <c r="AG607" s="91"/>
      <c r="AH607" s="5"/>
      <c r="AI607" s="5"/>
      <c r="AJ607" s="5"/>
    </row>
    <row r="608" spans="1:36" s="122" customFormat="1" ht="15.75">
      <c r="A608" s="401">
        <v>294</v>
      </c>
      <c r="B608" s="185" t="s">
        <v>330</v>
      </c>
      <c r="C608" s="185" t="s">
        <v>681</v>
      </c>
      <c r="D608" s="211">
        <v>2</v>
      </c>
      <c r="E608" s="211">
        <v>2</v>
      </c>
      <c r="F608" s="211">
        <v>3</v>
      </c>
      <c r="G608" s="60" t="s">
        <v>670</v>
      </c>
      <c r="H608" s="266" t="s">
        <v>964</v>
      </c>
      <c r="I608" s="250"/>
      <c r="J608" s="250"/>
      <c r="K608" s="250"/>
      <c r="L608" s="250" t="s">
        <v>1067</v>
      </c>
      <c r="M608" s="250"/>
      <c r="N608" s="250"/>
      <c r="O608" s="386" t="s">
        <v>1323</v>
      </c>
      <c r="P608" s="386">
        <v>15</v>
      </c>
      <c r="Q608" s="370"/>
      <c r="R608" s="282">
        <v>18</v>
      </c>
      <c r="S608" s="251"/>
      <c r="T608" s="251"/>
      <c r="U608" s="251"/>
      <c r="V608" s="251"/>
      <c r="W608" s="251"/>
      <c r="X608" s="251"/>
      <c r="Y608" s="282"/>
      <c r="Z608" s="282"/>
      <c r="AA608" s="251"/>
      <c r="AB608" s="251"/>
      <c r="AC608" s="251"/>
      <c r="AD608" s="251"/>
      <c r="AE608" s="283"/>
      <c r="AF608" s="272"/>
      <c r="AG608" s="272"/>
      <c r="AH608" s="272"/>
      <c r="AI608" s="272"/>
      <c r="AJ608" s="283"/>
    </row>
    <row r="609" spans="1:36" s="5" customFormat="1" ht="15.75">
      <c r="A609" s="6">
        <v>292</v>
      </c>
      <c r="B609" s="115" t="s">
        <v>330</v>
      </c>
      <c r="C609" s="675" t="s">
        <v>681</v>
      </c>
      <c r="D609" s="16">
        <v>2</v>
      </c>
      <c r="E609" s="16">
        <v>2</v>
      </c>
      <c r="F609" s="16">
        <v>3</v>
      </c>
      <c r="G609" s="67" t="s">
        <v>670</v>
      </c>
      <c r="H609" s="107" t="s">
        <v>964</v>
      </c>
      <c r="I609" s="69"/>
      <c r="J609" s="69"/>
      <c r="K609" s="69"/>
      <c r="L609" s="69" t="s">
        <v>886</v>
      </c>
      <c r="M609" s="69"/>
      <c r="N609" s="69"/>
      <c r="O609" s="88" t="s">
        <v>90</v>
      </c>
      <c r="P609" s="70"/>
      <c r="Q609" s="70"/>
      <c r="R609" s="70"/>
      <c r="S609" s="70"/>
      <c r="T609" s="70"/>
      <c r="U609" s="70"/>
      <c r="V609" s="3"/>
      <c r="W609" s="3"/>
      <c r="X609" s="70"/>
      <c r="Y609" s="70"/>
      <c r="Z609" s="70"/>
      <c r="AA609" s="70"/>
      <c r="AB609" s="70"/>
      <c r="AC609" s="70"/>
      <c r="AD609" s="70"/>
      <c r="AG609" s="91"/>
    </row>
    <row r="610" spans="1:36" s="5" customFormat="1" ht="15.75">
      <c r="A610" s="401">
        <v>295</v>
      </c>
      <c r="B610" s="185" t="s">
        <v>331</v>
      </c>
      <c r="C610" s="185" t="s">
        <v>682</v>
      </c>
      <c r="D610" s="211">
        <v>2</v>
      </c>
      <c r="E610" s="211">
        <v>2</v>
      </c>
      <c r="F610" s="211">
        <v>3</v>
      </c>
      <c r="G610" s="60" t="s">
        <v>681</v>
      </c>
      <c r="H610" s="266" t="s">
        <v>965</v>
      </c>
      <c r="I610" s="250"/>
      <c r="J610" s="250"/>
      <c r="K610" s="250"/>
      <c r="L610" s="250" t="s">
        <v>1067</v>
      </c>
      <c r="M610" s="250"/>
      <c r="N610" s="250"/>
      <c r="O610" s="386" t="s">
        <v>1317</v>
      </c>
      <c r="P610" s="386">
        <v>15</v>
      </c>
      <c r="Q610" s="355"/>
      <c r="R610" s="265">
        <v>16</v>
      </c>
      <c r="S610" s="251"/>
      <c r="T610" s="251"/>
      <c r="U610" s="251"/>
      <c r="V610" s="251"/>
      <c r="W610" s="251"/>
      <c r="X610" s="251"/>
      <c r="Y610" s="282"/>
      <c r="Z610" s="282"/>
      <c r="AA610" s="251"/>
      <c r="AB610" s="251"/>
      <c r="AC610" s="251"/>
      <c r="AD610" s="251"/>
      <c r="AE610" s="283"/>
      <c r="AF610" s="272"/>
      <c r="AG610" s="272"/>
      <c r="AH610" s="272"/>
      <c r="AI610" s="272"/>
      <c r="AJ610" s="284"/>
    </row>
    <row r="611" spans="1:36" s="5" customFormat="1">
      <c r="A611" s="6">
        <v>293</v>
      </c>
      <c r="B611" s="90" t="s">
        <v>331</v>
      </c>
      <c r="C611" s="675" t="s">
        <v>682</v>
      </c>
      <c r="D611" s="16">
        <v>2</v>
      </c>
      <c r="E611" s="16">
        <v>2</v>
      </c>
      <c r="F611" s="16">
        <v>3</v>
      </c>
      <c r="G611" s="67" t="s">
        <v>681</v>
      </c>
      <c r="H611" s="107" t="s">
        <v>965</v>
      </c>
      <c r="I611" s="34"/>
      <c r="J611" s="34"/>
      <c r="K611" s="34"/>
      <c r="L611" s="34" t="s">
        <v>886</v>
      </c>
      <c r="M611" s="34"/>
      <c r="N611" s="34"/>
      <c r="O611" s="95"/>
      <c r="P611" s="70"/>
      <c r="Q611" s="70"/>
      <c r="R611" s="70"/>
      <c r="S611" s="70"/>
      <c r="T611" s="70"/>
      <c r="U611" s="70"/>
      <c r="V611" s="3"/>
      <c r="W611" s="3"/>
      <c r="X611" s="70"/>
      <c r="Y611" s="70"/>
      <c r="Z611" s="70"/>
      <c r="AA611" s="70"/>
      <c r="AB611" s="70"/>
      <c r="AC611" s="70"/>
      <c r="AD611" s="70"/>
      <c r="AG611" s="92"/>
      <c r="AH611" s="93"/>
    </row>
    <row r="612" spans="1:36" s="5" customFormat="1" ht="14.25">
      <c r="A612" s="6">
        <v>294</v>
      </c>
      <c r="B612" s="90" t="s">
        <v>374</v>
      </c>
      <c r="C612" s="675" t="s">
        <v>682</v>
      </c>
      <c r="D612" s="16">
        <v>1</v>
      </c>
      <c r="E612" s="16">
        <v>2</v>
      </c>
      <c r="F612" s="16">
        <v>2</v>
      </c>
      <c r="G612" s="67" t="s">
        <v>676</v>
      </c>
      <c r="H612" s="107" t="s">
        <v>959</v>
      </c>
      <c r="I612" s="71"/>
      <c r="J612" s="69" t="s">
        <v>888</v>
      </c>
      <c r="K612" s="69"/>
      <c r="L612" s="71"/>
      <c r="M612" s="71"/>
      <c r="N612" s="71"/>
      <c r="O612" s="88" t="s">
        <v>879</v>
      </c>
      <c r="P612" s="70"/>
      <c r="Q612" s="70"/>
      <c r="R612" s="70"/>
      <c r="S612" s="70"/>
      <c r="T612" s="70"/>
      <c r="U612" s="70"/>
      <c r="V612" s="3"/>
      <c r="W612" s="3"/>
      <c r="X612" s="70"/>
      <c r="Y612" s="70"/>
      <c r="Z612" s="70"/>
      <c r="AA612" s="70"/>
      <c r="AB612" s="70"/>
      <c r="AC612" s="70"/>
      <c r="AD612" s="70"/>
      <c r="AE612" s="122"/>
      <c r="AF612" s="122"/>
      <c r="AG612" s="91"/>
      <c r="AH612" s="122"/>
    </row>
    <row r="613" spans="1:36" s="5" customFormat="1" ht="15.75">
      <c r="A613" s="401">
        <v>296</v>
      </c>
      <c r="B613" s="185" t="s">
        <v>374</v>
      </c>
      <c r="C613" s="185" t="s">
        <v>726</v>
      </c>
      <c r="D613" s="211">
        <v>1</v>
      </c>
      <c r="E613" s="211">
        <v>2</v>
      </c>
      <c r="F613" s="211">
        <v>2</v>
      </c>
      <c r="G613" s="60" t="s">
        <v>676</v>
      </c>
      <c r="H613" s="266" t="s">
        <v>959</v>
      </c>
      <c r="I613" s="267"/>
      <c r="J613" s="250" t="s">
        <v>1147</v>
      </c>
      <c r="K613" s="250"/>
      <c r="L613" s="267"/>
      <c r="M613" s="267"/>
      <c r="N613" s="267"/>
      <c r="O613" s="386" t="s">
        <v>1317</v>
      </c>
      <c r="P613" s="386">
        <v>5</v>
      </c>
      <c r="Q613" s="370"/>
      <c r="R613" s="265">
        <v>4</v>
      </c>
      <c r="S613" s="251"/>
      <c r="T613" s="251"/>
      <c r="U613" s="251"/>
      <c r="V613" s="251"/>
      <c r="W613" s="251"/>
      <c r="X613" s="251"/>
      <c r="Y613" s="282"/>
      <c r="Z613" s="282"/>
      <c r="AA613" s="251"/>
      <c r="AB613" s="251"/>
      <c r="AC613" s="251"/>
      <c r="AD613" s="251"/>
      <c r="AE613" s="283"/>
      <c r="AF613" s="272"/>
      <c r="AG613" s="272"/>
      <c r="AH613" s="272"/>
      <c r="AI613" s="272"/>
      <c r="AJ613" s="283"/>
    </row>
    <row r="614" spans="1:36" s="5" customFormat="1" ht="15.75">
      <c r="A614" s="540">
        <v>297</v>
      </c>
      <c r="B614" s="541" t="s">
        <v>352</v>
      </c>
      <c r="C614" s="541" t="s">
        <v>704</v>
      </c>
      <c r="D614" s="542">
        <v>2</v>
      </c>
      <c r="E614" s="542">
        <v>2</v>
      </c>
      <c r="F614" s="542">
        <v>3</v>
      </c>
      <c r="G614" s="543" t="s">
        <v>676</v>
      </c>
      <c r="H614" s="544" t="s">
        <v>958</v>
      </c>
      <c r="I614" s="513"/>
      <c r="J614" s="513" t="s">
        <v>1067</v>
      </c>
      <c r="K614" s="513"/>
      <c r="L614" s="513"/>
      <c r="M614" s="513"/>
      <c r="N614" s="513"/>
      <c r="O614" s="441" t="s">
        <v>1323</v>
      </c>
      <c r="P614" s="441">
        <v>4</v>
      </c>
      <c r="Q614" s="545"/>
      <c r="R614" s="546">
        <v>1</v>
      </c>
      <c r="S614" s="548"/>
      <c r="T614" s="548"/>
      <c r="U614" s="548"/>
      <c r="V614" s="548"/>
      <c r="W614" s="548"/>
      <c r="X614" s="548"/>
      <c r="Y614" s="549"/>
      <c r="Z614" s="549"/>
      <c r="AA614" s="548"/>
      <c r="AB614" s="548"/>
      <c r="AC614" s="548"/>
      <c r="AD614" s="548"/>
      <c r="AE614" s="551"/>
      <c r="AF614" s="551"/>
      <c r="AG614" s="551"/>
      <c r="AH614" s="550"/>
      <c r="AI614" s="550"/>
      <c r="AJ614" s="551"/>
    </row>
    <row r="615" spans="1:36" s="5" customFormat="1" ht="14.25">
      <c r="A615" s="6">
        <v>295</v>
      </c>
      <c r="B615" s="90" t="s">
        <v>352</v>
      </c>
      <c r="C615" s="675" t="s">
        <v>704</v>
      </c>
      <c r="D615" s="16">
        <v>2</v>
      </c>
      <c r="E615" s="16">
        <v>2</v>
      </c>
      <c r="F615" s="16">
        <v>3</v>
      </c>
      <c r="G615" s="67" t="s">
        <v>676</v>
      </c>
      <c r="H615" s="68" t="s">
        <v>962</v>
      </c>
      <c r="I615" s="34"/>
      <c r="J615" s="606" t="s">
        <v>1070</v>
      </c>
      <c r="K615" s="34"/>
      <c r="L615" s="34"/>
      <c r="M615" s="34"/>
      <c r="N615" s="34"/>
      <c r="O615" s="95"/>
      <c r="P615" s="70"/>
      <c r="Q615" s="70"/>
      <c r="R615" s="70"/>
      <c r="S615" s="70"/>
      <c r="T615" s="70"/>
      <c r="U615" s="70"/>
      <c r="V615" s="3"/>
      <c r="W615" s="3"/>
      <c r="X615" s="70"/>
      <c r="Y615" s="70"/>
      <c r="Z615" s="70"/>
      <c r="AA615" s="70"/>
      <c r="AB615" s="70"/>
      <c r="AC615" s="70"/>
      <c r="AD615" s="70"/>
      <c r="AG615" s="91"/>
    </row>
    <row r="616" spans="1:36" s="5" customFormat="1" ht="28.5">
      <c r="A616" s="401">
        <v>298</v>
      </c>
      <c r="B616" s="185" t="s">
        <v>333</v>
      </c>
      <c r="C616" s="185" t="s">
        <v>684</v>
      </c>
      <c r="D616" s="211">
        <v>2</v>
      </c>
      <c r="E616" s="211">
        <v>2</v>
      </c>
      <c r="F616" s="211">
        <v>3</v>
      </c>
      <c r="G616" s="60" t="s">
        <v>672</v>
      </c>
      <c r="H616" s="276" t="s">
        <v>1309</v>
      </c>
      <c r="I616" s="250"/>
      <c r="J616" s="250" t="s">
        <v>1070</v>
      </c>
      <c r="K616" s="250"/>
      <c r="L616" s="250"/>
      <c r="M616" s="250"/>
      <c r="N616" s="250"/>
      <c r="O616" s="386" t="s">
        <v>1323</v>
      </c>
      <c r="P616" s="386">
        <v>6</v>
      </c>
      <c r="Q616" s="370"/>
      <c r="R616" s="265">
        <v>68</v>
      </c>
      <c r="S616" s="251"/>
      <c r="T616" s="251"/>
      <c r="U616" s="251"/>
      <c r="V616" s="251"/>
      <c r="W616" s="251"/>
      <c r="X616" s="251"/>
      <c r="Y616" s="282"/>
      <c r="Z616" s="282"/>
      <c r="AA616" s="251"/>
      <c r="AB616" s="251"/>
      <c r="AC616" s="251"/>
      <c r="AD616" s="251"/>
      <c r="AE616" s="283"/>
      <c r="AF616" s="283"/>
      <c r="AG616" s="272"/>
      <c r="AH616" s="272"/>
      <c r="AI616" s="272"/>
      <c r="AJ616" s="284"/>
    </row>
    <row r="617" spans="1:36" s="5" customFormat="1" ht="24">
      <c r="A617" s="6">
        <v>296</v>
      </c>
      <c r="B617" s="90" t="s">
        <v>333</v>
      </c>
      <c r="C617" s="675" t="s">
        <v>684</v>
      </c>
      <c r="D617" s="16">
        <v>2</v>
      </c>
      <c r="E617" s="16">
        <v>2</v>
      </c>
      <c r="F617" s="16">
        <v>3</v>
      </c>
      <c r="G617" s="67" t="s">
        <v>672</v>
      </c>
      <c r="H617" s="72" t="s">
        <v>955</v>
      </c>
      <c r="I617" s="69"/>
      <c r="J617" s="69" t="s">
        <v>893</v>
      </c>
      <c r="K617" s="69"/>
      <c r="L617" s="69"/>
      <c r="M617" s="69"/>
      <c r="N617" s="69"/>
      <c r="O617" s="88" t="s">
        <v>909</v>
      </c>
      <c r="P617" s="70"/>
      <c r="Q617" s="70"/>
      <c r="R617" s="70"/>
      <c r="S617" s="70"/>
      <c r="T617" s="70"/>
      <c r="U617" s="70"/>
      <c r="V617" s="3"/>
      <c r="W617" s="3"/>
      <c r="X617" s="70"/>
      <c r="Y617" s="70"/>
      <c r="Z617" s="70"/>
      <c r="AA617" s="70"/>
      <c r="AB617" s="70"/>
      <c r="AC617" s="70"/>
      <c r="AD617" s="70"/>
      <c r="AG617" s="92"/>
      <c r="AH617" s="93"/>
    </row>
    <row r="618" spans="1:36" s="5" customFormat="1" ht="15.75">
      <c r="A618" s="401">
        <v>299</v>
      </c>
      <c r="B618" s="185" t="s">
        <v>334</v>
      </c>
      <c r="C618" s="185" t="s">
        <v>685</v>
      </c>
      <c r="D618" s="211">
        <v>2</v>
      </c>
      <c r="E618" s="211">
        <v>2</v>
      </c>
      <c r="F618" s="211">
        <v>3</v>
      </c>
      <c r="G618" s="60" t="s">
        <v>816</v>
      </c>
      <c r="H618" s="257" t="s">
        <v>952</v>
      </c>
      <c r="I618" s="250"/>
      <c r="J618" s="250"/>
      <c r="K618" s="250"/>
      <c r="L618" s="250"/>
      <c r="M618" s="250" t="s">
        <v>1067</v>
      </c>
      <c r="N618" s="250"/>
      <c r="O618" s="386" t="s">
        <v>1323</v>
      </c>
      <c r="P618" s="382">
        <v>20</v>
      </c>
      <c r="Q618" s="370"/>
      <c r="R618" s="265">
        <v>40</v>
      </c>
      <c r="S618" s="251"/>
      <c r="T618" s="251"/>
      <c r="U618" s="251"/>
      <c r="V618" s="251"/>
      <c r="W618" s="251"/>
      <c r="X618" s="251"/>
      <c r="Y618" s="282"/>
      <c r="Z618" s="282"/>
      <c r="AA618" s="251"/>
      <c r="AB618" s="251"/>
      <c r="AC618" s="251"/>
      <c r="AD618" s="251"/>
      <c r="AE618" s="283"/>
      <c r="AF618" s="283"/>
      <c r="AG618" s="283"/>
      <c r="AH618" s="272"/>
      <c r="AI618" s="272"/>
      <c r="AJ618" s="283"/>
    </row>
    <row r="619" spans="1:36" s="5" customFormat="1" ht="14.25">
      <c r="A619" s="65">
        <v>297</v>
      </c>
      <c r="B619" s="198" t="s">
        <v>334</v>
      </c>
      <c r="C619" s="169" t="s">
        <v>685</v>
      </c>
      <c r="D619" s="200">
        <v>2</v>
      </c>
      <c r="E619" s="200">
        <v>2</v>
      </c>
      <c r="F619" s="200">
        <v>3</v>
      </c>
      <c r="G619" s="201" t="s">
        <v>816</v>
      </c>
      <c r="H619" s="202" t="s">
        <v>952</v>
      </c>
      <c r="I619" s="74"/>
      <c r="J619" s="74"/>
      <c r="K619" s="74"/>
      <c r="L619" s="74"/>
      <c r="M619" s="74" t="s">
        <v>949</v>
      </c>
      <c r="N619" s="74"/>
      <c r="O619" s="196" t="s">
        <v>950</v>
      </c>
      <c r="V619" s="1"/>
      <c r="W619" s="1"/>
      <c r="AG619" s="91"/>
    </row>
    <row r="620" spans="1:36" s="5" customFormat="1" ht="15.75">
      <c r="A620" s="571">
        <v>300</v>
      </c>
      <c r="B620" s="565" t="s">
        <v>354</v>
      </c>
      <c r="C620" s="185" t="s">
        <v>706</v>
      </c>
      <c r="D620" s="566">
        <v>1</v>
      </c>
      <c r="E620" s="566">
        <v>2</v>
      </c>
      <c r="F620" s="566">
        <v>2</v>
      </c>
      <c r="G620" s="567" t="s">
        <v>685</v>
      </c>
      <c r="H620" s="589" t="s">
        <v>954</v>
      </c>
      <c r="I620" s="569"/>
      <c r="J620" s="569" t="s">
        <v>1147</v>
      </c>
      <c r="K620" s="569"/>
      <c r="L620" s="569"/>
      <c r="M620" s="569"/>
      <c r="N620" s="569"/>
      <c r="O620" s="569" t="s">
        <v>1448</v>
      </c>
      <c r="P620" s="569">
        <v>5</v>
      </c>
      <c r="Q620" s="570"/>
      <c r="R620" s="360">
        <v>1</v>
      </c>
      <c r="S620" s="283"/>
      <c r="T620" s="283"/>
      <c r="U620" s="283"/>
      <c r="V620" s="283"/>
      <c r="W620" s="283"/>
      <c r="X620" s="283"/>
      <c r="Y620" s="357"/>
      <c r="Z620" s="357"/>
      <c r="AA620" s="283"/>
      <c r="AB620" s="283"/>
      <c r="AC620" s="283"/>
      <c r="AD620" s="283"/>
      <c r="AE620" s="283"/>
      <c r="AF620" s="283"/>
      <c r="AG620" s="283"/>
      <c r="AH620" s="272"/>
      <c r="AI620" s="283"/>
      <c r="AJ620" s="285"/>
    </row>
    <row r="621" spans="1:36" s="5" customFormat="1">
      <c r="A621" s="65">
        <v>298</v>
      </c>
      <c r="B621" s="198" t="s">
        <v>354</v>
      </c>
      <c r="C621" s="675" t="s">
        <v>706</v>
      </c>
      <c r="D621" s="200">
        <v>1</v>
      </c>
      <c r="E621" s="200">
        <v>2</v>
      </c>
      <c r="F621" s="200">
        <v>2</v>
      </c>
      <c r="G621" s="201" t="s">
        <v>685</v>
      </c>
      <c r="H621" s="202" t="s">
        <v>954</v>
      </c>
      <c r="I621" s="47"/>
      <c r="J621" s="47" t="s">
        <v>897</v>
      </c>
      <c r="K621" s="47"/>
      <c r="L621" s="47"/>
      <c r="M621" s="47"/>
      <c r="N621" s="47"/>
      <c r="O621" s="197"/>
      <c r="V621" s="1"/>
      <c r="W621" s="1"/>
      <c r="AG621" s="92"/>
      <c r="AH621" s="93"/>
    </row>
    <row r="622" spans="1:36" s="5" customFormat="1" ht="15.75">
      <c r="A622" s="571">
        <v>301</v>
      </c>
      <c r="B622" s="565" t="s">
        <v>337</v>
      </c>
      <c r="C622" s="185" t="s">
        <v>688</v>
      </c>
      <c r="D622" s="566">
        <v>2</v>
      </c>
      <c r="E622" s="566">
        <v>2</v>
      </c>
      <c r="F622" s="566">
        <v>3</v>
      </c>
      <c r="G622" s="567" t="s">
        <v>679</v>
      </c>
      <c r="H622" s="568" t="s">
        <v>947</v>
      </c>
      <c r="I622" s="569"/>
      <c r="J622" s="569"/>
      <c r="K622" s="569"/>
      <c r="L622" s="569" t="s">
        <v>1068</v>
      </c>
      <c r="M622" s="569"/>
      <c r="N622" s="569"/>
      <c r="O622" s="631" t="s">
        <v>1317</v>
      </c>
      <c r="P622" s="614">
        <v>16</v>
      </c>
      <c r="Q622" s="651"/>
      <c r="R622" s="360">
        <v>57</v>
      </c>
      <c r="S622" s="283"/>
      <c r="T622" s="283"/>
      <c r="U622" s="283"/>
      <c r="V622" s="283"/>
      <c r="W622" s="283"/>
      <c r="X622" s="283"/>
      <c r="Y622" s="357"/>
      <c r="Z622" s="357"/>
      <c r="AA622" s="283"/>
      <c r="AB622" s="283"/>
      <c r="AC622" s="283"/>
      <c r="AD622" s="283"/>
      <c r="AE622" s="283"/>
      <c r="AF622" s="283"/>
      <c r="AG622" s="283"/>
      <c r="AH622" s="272"/>
      <c r="AI622" s="272"/>
      <c r="AJ622" s="284"/>
    </row>
    <row r="623" spans="1:36" s="5" customFormat="1">
      <c r="A623" s="65">
        <v>299</v>
      </c>
      <c r="B623" s="198" t="s">
        <v>337</v>
      </c>
      <c r="C623" s="169" t="s">
        <v>688</v>
      </c>
      <c r="D623" s="200">
        <v>2</v>
      </c>
      <c r="E623" s="200">
        <v>2</v>
      </c>
      <c r="F623" s="200">
        <v>3</v>
      </c>
      <c r="G623" s="201" t="s">
        <v>679</v>
      </c>
      <c r="H623" s="203" t="s">
        <v>947</v>
      </c>
      <c r="I623" s="74"/>
      <c r="J623" s="74"/>
      <c r="K623" s="74"/>
      <c r="L623" s="74" t="s">
        <v>886</v>
      </c>
      <c r="M623" s="74"/>
      <c r="N623" s="74"/>
      <c r="O623" s="196" t="s">
        <v>909</v>
      </c>
      <c r="V623" s="1"/>
      <c r="W623" s="1"/>
      <c r="AG623" s="92"/>
      <c r="AH623" s="93"/>
    </row>
    <row r="624" spans="1:36" s="5" customFormat="1" ht="15.75">
      <c r="A624" s="571">
        <v>302</v>
      </c>
      <c r="B624" s="565" t="s">
        <v>373</v>
      </c>
      <c r="C624" s="185" t="s">
        <v>725</v>
      </c>
      <c r="D624" s="566">
        <v>2</v>
      </c>
      <c r="E624" s="566">
        <v>2</v>
      </c>
      <c r="F624" s="566">
        <v>3</v>
      </c>
      <c r="G624" s="567" t="s">
        <v>845</v>
      </c>
      <c r="H624" s="568" t="s">
        <v>946</v>
      </c>
      <c r="I624" s="569"/>
      <c r="J624" s="569"/>
      <c r="K624" s="569" t="s">
        <v>1067</v>
      </c>
      <c r="L624" s="569"/>
      <c r="M624" s="569"/>
      <c r="N624" s="569"/>
      <c r="O624" s="631" t="s">
        <v>1317</v>
      </c>
      <c r="P624" s="569">
        <v>10</v>
      </c>
      <c r="Q624" s="651"/>
      <c r="R624" s="360">
        <v>40</v>
      </c>
      <c r="S624" s="283"/>
      <c r="T624" s="283"/>
      <c r="U624" s="283"/>
      <c r="V624" s="283"/>
      <c r="W624" s="283"/>
      <c r="X624" s="283"/>
      <c r="Y624" s="357"/>
      <c r="Z624" s="357"/>
      <c r="AA624" s="283"/>
      <c r="AB624" s="283"/>
      <c r="AC624" s="283"/>
      <c r="AD624" s="283"/>
      <c r="AE624" s="283"/>
      <c r="AF624" s="283"/>
      <c r="AG624" s="283"/>
      <c r="AH624" s="272"/>
      <c r="AI624" s="272"/>
      <c r="AJ624" s="283"/>
    </row>
    <row r="625" spans="1:36" s="5" customFormat="1" ht="14.25">
      <c r="A625" s="65">
        <v>300</v>
      </c>
      <c r="B625" s="198" t="s">
        <v>373</v>
      </c>
      <c r="C625" s="675" t="s">
        <v>725</v>
      </c>
      <c r="D625" s="200">
        <v>2</v>
      </c>
      <c r="E625" s="200">
        <v>2</v>
      </c>
      <c r="F625" s="200">
        <v>3</v>
      </c>
      <c r="G625" s="201" t="s">
        <v>845</v>
      </c>
      <c r="H625" s="203" t="s">
        <v>946</v>
      </c>
      <c r="I625" s="74"/>
      <c r="J625" s="74"/>
      <c r="K625" s="74" t="s">
        <v>886</v>
      </c>
      <c r="L625" s="74"/>
      <c r="M625" s="74"/>
      <c r="N625" s="74"/>
      <c r="O625" s="196" t="s">
        <v>91</v>
      </c>
      <c r="V625" s="1"/>
      <c r="W625" s="1"/>
      <c r="AG625" s="91"/>
    </row>
    <row r="626" spans="1:36" s="5" customFormat="1" ht="24">
      <c r="A626" s="571">
        <v>303</v>
      </c>
      <c r="B626" s="574" t="s">
        <v>338</v>
      </c>
      <c r="C626" s="245" t="s">
        <v>689</v>
      </c>
      <c r="D626" s="581">
        <v>2</v>
      </c>
      <c r="E626" s="581">
        <v>2</v>
      </c>
      <c r="F626" s="581">
        <v>3</v>
      </c>
      <c r="G626" s="581" t="s">
        <v>674</v>
      </c>
      <c r="H626" s="179" t="s">
        <v>942</v>
      </c>
      <c r="I626" s="604"/>
      <c r="J626" s="604" t="s">
        <v>1070</v>
      </c>
      <c r="K626" s="604"/>
      <c r="L626" s="604"/>
      <c r="M626" s="604"/>
      <c r="N626" s="604"/>
      <c r="O626" s="638" t="s">
        <v>1448</v>
      </c>
      <c r="P626" s="638">
        <v>6</v>
      </c>
      <c r="Q626" s="589"/>
      <c r="R626" s="631">
        <v>8</v>
      </c>
      <c r="S626" s="91"/>
      <c r="T626" s="91"/>
      <c r="U626" s="91"/>
      <c r="V626" s="91"/>
      <c r="W626" s="91"/>
      <c r="X626" s="89"/>
      <c r="Y626" s="89"/>
      <c r="Z626" s="91"/>
      <c r="AA626" s="91"/>
      <c r="AB626" s="91"/>
      <c r="AC626" s="91"/>
      <c r="AD626" s="91"/>
      <c r="AE626" s="91"/>
      <c r="AF626" s="91"/>
      <c r="AG626" s="91"/>
      <c r="AH626" s="122"/>
      <c r="AI626" s="91"/>
      <c r="AJ626" s="122"/>
    </row>
    <row r="627" spans="1:36" s="5" customFormat="1" ht="14.25">
      <c r="A627" s="65">
        <v>301</v>
      </c>
      <c r="B627" s="198" t="s">
        <v>338</v>
      </c>
      <c r="C627" s="675" t="s">
        <v>689</v>
      </c>
      <c r="D627" s="200">
        <v>2</v>
      </c>
      <c r="E627" s="200">
        <v>2</v>
      </c>
      <c r="F627" s="200">
        <v>3</v>
      </c>
      <c r="G627" s="201" t="s">
        <v>674</v>
      </c>
      <c r="H627" s="203" t="s">
        <v>945</v>
      </c>
      <c r="I627" s="74"/>
      <c r="J627" s="74"/>
      <c r="K627" s="74"/>
      <c r="L627" s="74"/>
      <c r="M627" s="74" t="s">
        <v>886</v>
      </c>
      <c r="N627" s="74"/>
      <c r="O627" s="196" t="s">
        <v>871</v>
      </c>
      <c r="V627" s="1"/>
      <c r="W627" s="1"/>
      <c r="AG627" s="91"/>
    </row>
    <row r="628" spans="1:36" s="5" customFormat="1" ht="15.75">
      <c r="A628" s="571">
        <v>304</v>
      </c>
      <c r="B628" s="565" t="s">
        <v>339</v>
      </c>
      <c r="C628" s="185" t="s">
        <v>690</v>
      </c>
      <c r="D628" s="566">
        <v>2</v>
      </c>
      <c r="E628" s="566">
        <v>2</v>
      </c>
      <c r="F628" s="566">
        <v>3</v>
      </c>
      <c r="G628" s="567" t="s">
        <v>681</v>
      </c>
      <c r="H628" s="568" t="s">
        <v>964</v>
      </c>
      <c r="I628" s="569"/>
      <c r="J628" s="569" t="s">
        <v>1067</v>
      </c>
      <c r="K628" s="569"/>
      <c r="L628" s="569"/>
      <c r="M628" s="569"/>
      <c r="N628" s="569"/>
      <c r="O628" s="638" t="s">
        <v>1448</v>
      </c>
      <c r="P628" s="569">
        <v>4</v>
      </c>
      <c r="Q628" s="570"/>
      <c r="R628" s="360">
        <v>4</v>
      </c>
      <c r="S628" s="283"/>
      <c r="T628" s="283"/>
      <c r="U628" s="283"/>
      <c r="V628" s="283"/>
      <c r="W628" s="283"/>
      <c r="X628" s="283"/>
      <c r="Y628" s="357"/>
      <c r="Z628" s="357"/>
      <c r="AA628" s="283"/>
      <c r="AB628" s="283"/>
      <c r="AC628" s="283"/>
      <c r="AD628" s="283"/>
      <c r="AE628" s="283"/>
      <c r="AF628" s="283"/>
      <c r="AG628" s="283"/>
      <c r="AH628" s="272"/>
      <c r="AI628" s="272"/>
      <c r="AJ628" s="283"/>
    </row>
    <row r="629" spans="1:36" s="5" customFormat="1" ht="14.25">
      <c r="A629" s="65">
        <v>302</v>
      </c>
      <c r="B629" s="198" t="s">
        <v>339</v>
      </c>
      <c r="C629" s="675" t="s">
        <v>690</v>
      </c>
      <c r="D629" s="200">
        <v>2</v>
      </c>
      <c r="E629" s="200">
        <v>2</v>
      </c>
      <c r="F629" s="200">
        <v>3</v>
      </c>
      <c r="G629" s="201" t="s">
        <v>681</v>
      </c>
      <c r="H629" s="203" t="s">
        <v>964</v>
      </c>
      <c r="I629" s="47"/>
      <c r="J629" s="47" t="s">
        <v>886</v>
      </c>
      <c r="K629" s="47"/>
      <c r="L629" s="47"/>
      <c r="M629" s="47"/>
      <c r="N629" s="47"/>
      <c r="O629" s="197"/>
      <c r="V629" s="1"/>
      <c r="W629" s="1"/>
      <c r="AG629" s="91"/>
    </row>
    <row r="630" spans="1:36" s="5" customFormat="1" ht="15.75">
      <c r="A630" s="571">
        <v>305</v>
      </c>
      <c r="B630" s="565" t="s">
        <v>340</v>
      </c>
      <c r="C630" s="185" t="s">
        <v>691</v>
      </c>
      <c r="D630" s="566">
        <v>2</v>
      </c>
      <c r="E630" s="566">
        <v>2</v>
      </c>
      <c r="F630" s="566">
        <v>3</v>
      </c>
      <c r="G630" s="567" t="s">
        <v>681</v>
      </c>
      <c r="H630" s="568" t="s">
        <v>965</v>
      </c>
      <c r="I630" s="569"/>
      <c r="J630" s="569"/>
      <c r="K630" s="569"/>
      <c r="L630" s="569"/>
      <c r="M630" s="569"/>
      <c r="N630" s="569" t="s">
        <v>1067</v>
      </c>
      <c r="O630" s="631" t="s">
        <v>1323</v>
      </c>
      <c r="P630" s="631">
        <v>29</v>
      </c>
      <c r="Q630" s="570"/>
      <c r="R630" s="360">
        <v>17</v>
      </c>
      <c r="S630" s="283"/>
      <c r="T630" s="283"/>
      <c r="U630" s="283"/>
      <c r="V630" s="283"/>
      <c r="W630" s="283"/>
      <c r="X630" s="283"/>
      <c r="Y630" s="357"/>
      <c r="Z630" s="357"/>
      <c r="AA630" s="283"/>
      <c r="AB630" s="283"/>
      <c r="AC630" s="283"/>
      <c r="AD630" s="283"/>
      <c r="AE630" s="283"/>
      <c r="AF630" s="283"/>
      <c r="AG630" s="283"/>
      <c r="AH630" s="272"/>
      <c r="AI630" s="272"/>
      <c r="AJ630" s="283"/>
    </row>
    <row r="631" spans="1:36" s="5" customFormat="1" ht="14.25">
      <c r="A631" s="65">
        <v>303</v>
      </c>
      <c r="B631" s="198" t="s">
        <v>340</v>
      </c>
      <c r="C631" s="675" t="s">
        <v>691</v>
      </c>
      <c r="D631" s="200">
        <v>2</v>
      </c>
      <c r="E631" s="200">
        <v>2</v>
      </c>
      <c r="F631" s="200">
        <v>3</v>
      </c>
      <c r="G631" s="201" t="s">
        <v>681</v>
      </c>
      <c r="H631" s="203" t="s">
        <v>966</v>
      </c>
      <c r="I631" s="47"/>
      <c r="J631" s="47"/>
      <c r="K631" s="47"/>
      <c r="L631" s="47"/>
      <c r="M631" s="47"/>
      <c r="N631" s="47" t="s">
        <v>886</v>
      </c>
      <c r="O631" s="197"/>
      <c r="V631" s="1"/>
      <c r="W631" s="1"/>
      <c r="AG631" s="91"/>
    </row>
    <row r="632" spans="1:36" s="5" customFormat="1" ht="15.75">
      <c r="A632" s="571">
        <v>306</v>
      </c>
      <c r="B632" s="565" t="s">
        <v>336</v>
      </c>
      <c r="C632" s="185" t="s">
        <v>687</v>
      </c>
      <c r="D632" s="566">
        <v>2</v>
      </c>
      <c r="E632" s="566">
        <v>0</v>
      </c>
      <c r="F632" s="566">
        <v>2</v>
      </c>
      <c r="G632" s="567" t="s">
        <v>685</v>
      </c>
      <c r="H632" s="589" t="s">
        <v>952</v>
      </c>
      <c r="I632" s="569"/>
      <c r="J632" s="569"/>
      <c r="K632" s="569"/>
      <c r="L632" s="569"/>
      <c r="M632" s="569" t="s">
        <v>1068</v>
      </c>
      <c r="N632" s="569"/>
      <c r="O632" s="631" t="s">
        <v>1323</v>
      </c>
      <c r="P632" s="631">
        <v>21</v>
      </c>
      <c r="Q632" s="651"/>
      <c r="R632" s="360">
        <v>4</v>
      </c>
      <c r="S632" s="283"/>
      <c r="T632" s="283"/>
      <c r="U632" s="283"/>
      <c r="V632" s="283"/>
      <c r="W632" s="283"/>
      <c r="X632" s="283"/>
      <c r="Y632" s="357"/>
      <c r="Z632" s="357"/>
      <c r="AA632" s="283"/>
      <c r="AB632" s="283"/>
      <c r="AC632" s="283"/>
      <c r="AD632" s="283"/>
      <c r="AE632" s="283"/>
      <c r="AF632" s="283"/>
      <c r="AG632" s="283"/>
      <c r="AH632" s="272"/>
      <c r="AI632" s="272"/>
      <c r="AJ632" s="284"/>
    </row>
    <row r="633" spans="1:36" s="5" customFormat="1">
      <c r="A633" s="65">
        <v>304</v>
      </c>
      <c r="B633" s="198" t="s">
        <v>336</v>
      </c>
      <c r="C633" s="169" t="s">
        <v>687</v>
      </c>
      <c r="D633" s="200">
        <v>2</v>
      </c>
      <c r="E633" s="200" t="s">
        <v>816</v>
      </c>
      <c r="F633" s="200">
        <v>2</v>
      </c>
      <c r="G633" s="201" t="s">
        <v>685</v>
      </c>
      <c r="H633" s="202" t="s">
        <v>952</v>
      </c>
      <c r="I633" s="74"/>
      <c r="J633" s="74"/>
      <c r="K633" s="74"/>
      <c r="L633" s="74"/>
      <c r="M633" s="74" t="s">
        <v>902</v>
      </c>
      <c r="N633" s="74"/>
      <c r="O633" s="196" t="s">
        <v>950</v>
      </c>
      <c r="V633" s="1"/>
      <c r="W633" s="1"/>
      <c r="AG633" s="92"/>
      <c r="AH633" s="93"/>
    </row>
    <row r="634" spans="1:36" s="5" customFormat="1" ht="15.75">
      <c r="A634" s="571">
        <v>307</v>
      </c>
      <c r="B634" s="565" t="s">
        <v>341</v>
      </c>
      <c r="C634" s="185" t="s">
        <v>692</v>
      </c>
      <c r="D634" s="566">
        <v>1</v>
      </c>
      <c r="E634" s="566">
        <v>2</v>
      </c>
      <c r="F634" s="566">
        <v>2</v>
      </c>
      <c r="G634" s="567" t="s">
        <v>676</v>
      </c>
      <c r="H634" s="589" t="s">
        <v>960</v>
      </c>
      <c r="I634" s="569"/>
      <c r="J634" s="569" t="s">
        <v>1233</v>
      </c>
      <c r="K634" s="569"/>
      <c r="L634" s="569"/>
      <c r="M634" s="569"/>
      <c r="N634" s="569"/>
      <c r="O634" s="614" t="s">
        <v>1448</v>
      </c>
      <c r="P634" s="614">
        <v>4</v>
      </c>
      <c r="Q634" s="651"/>
      <c r="R634" s="360">
        <v>5</v>
      </c>
      <c r="S634" s="283"/>
      <c r="T634" s="283"/>
      <c r="U634" s="283"/>
      <c r="V634" s="283"/>
      <c r="W634" s="283"/>
      <c r="X634" s="283"/>
      <c r="Y634" s="357"/>
      <c r="Z634" s="357"/>
      <c r="AA634" s="283"/>
      <c r="AB634" s="283"/>
      <c r="AC634" s="283"/>
      <c r="AD634" s="283"/>
      <c r="AE634" s="283"/>
      <c r="AF634" s="283"/>
      <c r="AG634" s="283"/>
      <c r="AH634" s="272"/>
      <c r="AI634" s="272"/>
      <c r="AJ634" s="283"/>
    </row>
    <row r="635" spans="1:36" s="5" customFormat="1" ht="14.25">
      <c r="A635" s="65">
        <v>305</v>
      </c>
      <c r="B635" s="198" t="s">
        <v>341</v>
      </c>
      <c r="C635" s="675" t="s">
        <v>692</v>
      </c>
      <c r="D635" s="200">
        <v>1</v>
      </c>
      <c r="E635" s="200">
        <v>2</v>
      </c>
      <c r="F635" s="200">
        <v>2</v>
      </c>
      <c r="G635" s="201" t="s">
        <v>676</v>
      </c>
      <c r="H635" s="202" t="s">
        <v>960</v>
      </c>
      <c r="I635" s="74"/>
      <c r="J635" s="74" t="s">
        <v>961</v>
      </c>
      <c r="K635" s="74"/>
      <c r="L635" s="74"/>
      <c r="M635" s="74"/>
      <c r="N635" s="74"/>
      <c r="O635" s="196" t="s">
        <v>909</v>
      </c>
      <c r="V635" s="1"/>
      <c r="W635" s="1"/>
      <c r="AE635" s="122"/>
      <c r="AF635" s="122"/>
      <c r="AG635" s="91"/>
      <c r="AH635" s="122"/>
    </row>
    <row r="636" spans="1:36" s="5" customFormat="1" ht="28.5">
      <c r="A636" s="571">
        <v>308</v>
      </c>
      <c r="B636" s="379" t="s">
        <v>332</v>
      </c>
      <c r="C636" s="185" t="s">
        <v>683</v>
      </c>
      <c r="D636" s="566">
        <v>2</v>
      </c>
      <c r="E636" s="566">
        <v>0</v>
      </c>
      <c r="F636" s="566">
        <v>2</v>
      </c>
      <c r="G636" s="586" t="s">
        <v>684</v>
      </c>
      <c r="H636" s="588" t="s">
        <v>1309</v>
      </c>
      <c r="I636" s="376"/>
      <c r="J636" s="376"/>
      <c r="K636" s="357"/>
      <c r="L636" s="614" t="s">
        <v>1070</v>
      </c>
      <c r="M636" s="357"/>
      <c r="N636" s="376"/>
      <c r="O636" s="631" t="s">
        <v>1317</v>
      </c>
      <c r="P636" s="631">
        <v>17</v>
      </c>
      <c r="Q636" s="376"/>
      <c r="R636" s="357">
        <v>42</v>
      </c>
      <c r="S636" s="376"/>
      <c r="T636" s="376"/>
      <c r="U636" s="376"/>
      <c r="V636" s="376"/>
      <c r="W636" s="376"/>
      <c r="X636" s="376"/>
      <c r="Y636" s="376"/>
      <c r="Z636" s="376"/>
      <c r="AA636" s="376"/>
      <c r="AB636" s="376"/>
      <c r="AC636" s="376"/>
      <c r="AD636" s="376"/>
      <c r="AE636" s="376"/>
      <c r="AF636" s="376"/>
      <c r="AG636" s="376"/>
      <c r="AH636" s="361"/>
      <c r="AI636" s="361"/>
      <c r="AJ636" s="361"/>
    </row>
    <row r="637" spans="1:36" s="5" customFormat="1" ht="15.75">
      <c r="A637" s="571">
        <v>309</v>
      </c>
      <c r="B637" s="565" t="s">
        <v>343</v>
      </c>
      <c r="C637" s="185" t="s">
        <v>694</v>
      </c>
      <c r="D637" s="566">
        <v>1</v>
      </c>
      <c r="E637" s="566">
        <v>2</v>
      </c>
      <c r="F637" s="566">
        <v>2</v>
      </c>
      <c r="G637" s="567" t="s">
        <v>685</v>
      </c>
      <c r="H637" s="568" t="s">
        <v>953</v>
      </c>
      <c r="I637" s="363"/>
      <c r="J637" s="363"/>
      <c r="K637" s="569"/>
      <c r="L637" s="569" t="s">
        <v>1121</v>
      </c>
      <c r="M637" s="363"/>
      <c r="N637" s="363"/>
      <c r="O637" s="569" t="s">
        <v>1448</v>
      </c>
      <c r="P637" s="569">
        <v>15</v>
      </c>
      <c r="Q637" s="570"/>
      <c r="R637" s="360">
        <v>3</v>
      </c>
      <c r="S637" s="283"/>
      <c r="T637" s="283"/>
      <c r="U637" s="283"/>
      <c r="V637" s="283"/>
      <c r="W637" s="283"/>
      <c r="X637" s="283"/>
      <c r="Y637" s="357"/>
      <c r="Z637" s="357"/>
      <c r="AA637" s="283"/>
      <c r="AB637" s="283"/>
      <c r="AC637" s="283"/>
      <c r="AD637" s="283"/>
      <c r="AE637" s="283"/>
      <c r="AF637" s="283"/>
      <c r="AG637" s="283"/>
      <c r="AH637" s="272"/>
      <c r="AI637" s="272"/>
      <c r="AJ637" s="272"/>
    </row>
    <row r="638" spans="1:36" s="5" customFormat="1" ht="14.25">
      <c r="A638" s="65">
        <v>306</v>
      </c>
      <c r="B638" s="198" t="s">
        <v>343</v>
      </c>
      <c r="C638" s="675" t="s">
        <v>694</v>
      </c>
      <c r="D638" s="200">
        <v>1</v>
      </c>
      <c r="E638" s="200">
        <v>2</v>
      </c>
      <c r="F638" s="200">
        <v>2</v>
      </c>
      <c r="G638" s="201" t="s">
        <v>685</v>
      </c>
      <c r="H638" s="203" t="s">
        <v>953</v>
      </c>
      <c r="I638" s="54"/>
      <c r="J638" s="54"/>
      <c r="K638" s="47"/>
      <c r="L638" s="47" t="s">
        <v>951</v>
      </c>
      <c r="M638" s="54"/>
      <c r="N638" s="54"/>
      <c r="O638" s="197"/>
      <c r="V638" s="1"/>
      <c r="W638" s="1"/>
      <c r="AG638" s="91"/>
    </row>
    <row r="639" spans="1:36" s="5" customFormat="1" ht="15.75">
      <c r="A639" s="564">
        <v>20</v>
      </c>
      <c r="B639" s="565" t="s">
        <v>344</v>
      </c>
      <c r="C639" s="185" t="s">
        <v>695</v>
      </c>
      <c r="D639" s="566">
        <v>2</v>
      </c>
      <c r="E639" s="566">
        <v>0</v>
      </c>
      <c r="F639" s="566">
        <v>2</v>
      </c>
      <c r="G639" s="567" t="s">
        <v>670</v>
      </c>
      <c r="H639" s="589" t="s">
        <v>939</v>
      </c>
      <c r="I639" s="569"/>
      <c r="J639" s="569"/>
      <c r="K639" s="569"/>
      <c r="L639" s="569" t="s">
        <v>1070</v>
      </c>
      <c r="M639" s="569"/>
      <c r="N639" s="569"/>
      <c r="O639" s="631"/>
      <c r="P639" s="631">
        <v>17</v>
      </c>
      <c r="Q639" s="570"/>
      <c r="R639" s="360">
        <v>0</v>
      </c>
      <c r="S639" s="283"/>
      <c r="T639" s="283"/>
      <c r="U639" s="283"/>
      <c r="V639" s="283"/>
      <c r="W639" s="283"/>
      <c r="X639" s="283"/>
      <c r="Y639" s="357"/>
      <c r="Z639" s="357"/>
      <c r="AA639" s="283"/>
      <c r="AB639" s="283"/>
      <c r="AC639" s="283"/>
      <c r="AD639" s="283"/>
      <c r="AE639" s="283"/>
      <c r="AF639" s="283"/>
      <c r="AG639" s="283"/>
      <c r="AH639" s="272"/>
      <c r="AI639" s="272"/>
      <c r="AJ639" s="283"/>
    </row>
    <row r="640" spans="1:36" s="5" customFormat="1" ht="14.25">
      <c r="A640" s="65">
        <v>307</v>
      </c>
      <c r="B640" s="198" t="s">
        <v>344</v>
      </c>
      <c r="C640" s="675" t="s">
        <v>695</v>
      </c>
      <c r="D640" s="200">
        <v>2</v>
      </c>
      <c r="E640" s="200" t="s">
        <v>816</v>
      </c>
      <c r="F640" s="200">
        <v>2</v>
      </c>
      <c r="G640" s="201" t="s">
        <v>670</v>
      </c>
      <c r="H640" s="202" t="s">
        <v>941</v>
      </c>
      <c r="I640" s="47"/>
      <c r="J640" s="47"/>
      <c r="K640" s="47"/>
      <c r="L640" s="47" t="s">
        <v>893</v>
      </c>
      <c r="M640" s="47"/>
      <c r="N640" s="47"/>
      <c r="O640" s="197"/>
      <c r="V640" s="1"/>
      <c r="W640" s="1"/>
      <c r="AG640" s="91"/>
    </row>
    <row r="641" spans="1:36" s="5" customFormat="1" ht="24">
      <c r="A641" s="65">
        <v>308</v>
      </c>
      <c r="B641" s="198" t="s">
        <v>345</v>
      </c>
      <c r="C641" s="675" t="s">
        <v>696</v>
      </c>
      <c r="D641" s="200">
        <v>2</v>
      </c>
      <c r="E641" s="200"/>
      <c r="F641" s="200">
        <v>2</v>
      </c>
      <c r="G641" s="201" t="s">
        <v>670</v>
      </c>
      <c r="H641" s="205" t="s">
        <v>942</v>
      </c>
      <c r="I641" s="74"/>
      <c r="J641" s="74"/>
      <c r="K641" s="74"/>
      <c r="L641" s="74"/>
      <c r="M641" s="74" t="s">
        <v>893</v>
      </c>
      <c r="N641" s="74"/>
      <c r="O641" s="196" t="s">
        <v>909</v>
      </c>
      <c r="V641" s="1"/>
      <c r="W641" s="1"/>
      <c r="AG641" s="91"/>
    </row>
    <row r="642" spans="1:36" s="5" customFormat="1" ht="14.25">
      <c r="A642" s="65">
        <v>309</v>
      </c>
      <c r="B642" s="199" t="s">
        <v>360</v>
      </c>
      <c r="C642" s="686" t="s">
        <v>712</v>
      </c>
      <c r="D642" s="200">
        <v>2</v>
      </c>
      <c r="E642" s="200" t="s">
        <v>816</v>
      </c>
      <c r="F642" s="200">
        <v>2</v>
      </c>
      <c r="G642" s="200" t="s">
        <v>696</v>
      </c>
      <c r="H642" s="204" t="s">
        <v>1212</v>
      </c>
      <c r="I642" s="206"/>
      <c r="J642" s="43"/>
      <c r="K642" s="206"/>
      <c r="L642" s="206"/>
      <c r="M642" s="43" t="s">
        <v>1067</v>
      </c>
      <c r="N642" s="206"/>
      <c r="O642" s="208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G642" s="91"/>
    </row>
    <row r="643" spans="1:36" s="5" customFormat="1" ht="15.75">
      <c r="A643" s="571">
        <v>311</v>
      </c>
      <c r="B643" s="565" t="s">
        <v>361</v>
      </c>
      <c r="C643" s="185" t="s">
        <v>713</v>
      </c>
      <c r="D643" s="566">
        <v>1</v>
      </c>
      <c r="E643" s="566">
        <v>2</v>
      </c>
      <c r="F643" s="566">
        <v>2</v>
      </c>
      <c r="G643" s="567" t="s">
        <v>670</v>
      </c>
      <c r="H643" s="589" t="s">
        <v>941</v>
      </c>
      <c r="I643" s="569"/>
      <c r="J643" s="569" t="s">
        <v>1119</v>
      </c>
      <c r="K643" s="569"/>
      <c r="L643" s="569"/>
      <c r="M643" s="569"/>
      <c r="N643" s="569"/>
      <c r="O643" s="569" t="s">
        <v>892</v>
      </c>
      <c r="P643" s="569">
        <v>6</v>
      </c>
      <c r="Q643" s="570"/>
      <c r="R643" s="360">
        <v>23</v>
      </c>
      <c r="S643" s="283"/>
      <c r="T643" s="283"/>
      <c r="U643" s="283"/>
      <c r="V643" s="283"/>
      <c r="W643" s="283"/>
      <c r="X643" s="283"/>
      <c r="Y643" s="357"/>
      <c r="Z643" s="357"/>
      <c r="AA643" s="283"/>
      <c r="AB643" s="283"/>
      <c r="AC643" s="283"/>
      <c r="AD643" s="283"/>
      <c r="AE643" s="283"/>
      <c r="AF643" s="283"/>
      <c r="AG643" s="283"/>
      <c r="AH643" s="272"/>
      <c r="AI643" s="272"/>
      <c r="AJ643" s="283"/>
    </row>
    <row r="644" spans="1:36" s="5" customFormat="1" ht="14.25">
      <c r="A644" s="65">
        <v>310</v>
      </c>
      <c r="B644" s="198" t="s">
        <v>361</v>
      </c>
      <c r="C644" s="675" t="s">
        <v>713</v>
      </c>
      <c r="D644" s="200">
        <v>1</v>
      </c>
      <c r="E644" s="200">
        <v>2</v>
      </c>
      <c r="F644" s="200">
        <v>2</v>
      </c>
      <c r="G644" s="201" t="s">
        <v>670</v>
      </c>
      <c r="H644" s="202" t="s">
        <v>939</v>
      </c>
      <c r="I644" s="47"/>
      <c r="J644" s="47" t="s">
        <v>940</v>
      </c>
      <c r="K644" s="47"/>
      <c r="L644" s="47"/>
      <c r="M644" s="47"/>
      <c r="N644" s="47"/>
      <c r="O644" s="197"/>
      <c r="V644" s="1"/>
      <c r="W644" s="1"/>
      <c r="AG644" s="91"/>
    </row>
    <row r="645" spans="1:36" s="5" customFormat="1" ht="15.75">
      <c r="A645" s="571">
        <v>312</v>
      </c>
      <c r="B645" s="577" t="s">
        <v>342</v>
      </c>
      <c r="C645" s="185" t="s">
        <v>693</v>
      </c>
      <c r="D645" s="566">
        <v>1</v>
      </c>
      <c r="E645" s="566">
        <v>2</v>
      </c>
      <c r="F645" s="566">
        <v>2</v>
      </c>
      <c r="G645" s="567" t="s">
        <v>679</v>
      </c>
      <c r="H645" s="568" t="s">
        <v>948</v>
      </c>
      <c r="I645" s="569"/>
      <c r="J645" s="569"/>
      <c r="K645" s="569" t="s">
        <v>1147</v>
      </c>
      <c r="L645" s="569"/>
      <c r="M645" s="569"/>
      <c r="N645" s="569"/>
      <c r="O645" s="614" t="s">
        <v>871</v>
      </c>
      <c r="P645" s="631">
        <v>12</v>
      </c>
      <c r="Q645" s="651"/>
      <c r="R645" s="360">
        <v>194</v>
      </c>
      <c r="S645" s="283"/>
      <c r="T645" s="283"/>
      <c r="U645" s="283"/>
      <c r="V645" s="283"/>
      <c r="W645" s="283"/>
      <c r="X645" s="283"/>
      <c r="Y645" s="357"/>
      <c r="Z645" s="357"/>
      <c r="AA645" s="283"/>
      <c r="AB645" s="283"/>
      <c r="AC645" s="283"/>
      <c r="AD645" s="283"/>
      <c r="AE645" s="283"/>
      <c r="AF645" s="283"/>
      <c r="AG645" s="283"/>
      <c r="AH645" s="272"/>
      <c r="AI645" s="272"/>
      <c r="AJ645" s="283"/>
    </row>
    <row r="646" spans="1:36" s="5" customFormat="1" ht="14.25">
      <c r="A646" s="65">
        <v>311</v>
      </c>
      <c r="B646" s="198" t="s">
        <v>342</v>
      </c>
      <c r="C646" s="675" t="s">
        <v>693</v>
      </c>
      <c r="D646" s="200">
        <v>1</v>
      </c>
      <c r="E646" s="200">
        <v>2</v>
      </c>
      <c r="F646" s="200">
        <v>2</v>
      </c>
      <c r="G646" s="201" t="s">
        <v>679</v>
      </c>
      <c r="H646" s="203" t="s">
        <v>948</v>
      </c>
      <c r="I646" s="74"/>
      <c r="J646" s="74"/>
      <c r="K646" s="74" t="s">
        <v>1147</v>
      </c>
      <c r="L646" s="74"/>
      <c r="M646" s="74"/>
      <c r="N646" s="74"/>
      <c r="O646" s="196" t="s">
        <v>879</v>
      </c>
      <c r="V646" s="1"/>
      <c r="W646" s="1"/>
      <c r="AG646" s="91"/>
    </row>
    <row r="647" spans="1:36" s="5" customFormat="1" ht="15.75">
      <c r="A647" s="571">
        <v>313</v>
      </c>
      <c r="B647" s="565" t="s">
        <v>370</v>
      </c>
      <c r="C647" s="185" t="s">
        <v>722</v>
      </c>
      <c r="D647" s="566">
        <v>2</v>
      </c>
      <c r="E647" s="566">
        <v>2</v>
      </c>
      <c r="F647" s="566">
        <v>3</v>
      </c>
      <c r="G647" s="567" t="s">
        <v>689</v>
      </c>
      <c r="H647" s="589" t="s">
        <v>967</v>
      </c>
      <c r="I647" s="569"/>
      <c r="J647" s="569"/>
      <c r="K647" s="569" t="s">
        <v>1067</v>
      </c>
      <c r="L647" s="569"/>
      <c r="M647" s="569"/>
      <c r="N647" s="569"/>
      <c r="O647" s="569" t="s">
        <v>1448</v>
      </c>
      <c r="P647" s="569">
        <v>10</v>
      </c>
      <c r="Q647" s="570"/>
      <c r="R647" s="360">
        <v>8</v>
      </c>
      <c r="S647" s="283"/>
      <c r="T647" s="283"/>
      <c r="U647" s="283"/>
      <c r="V647" s="283"/>
      <c r="W647" s="283"/>
      <c r="X647" s="283"/>
      <c r="Y647" s="357"/>
      <c r="Z647" s="357"/>
      <c r="AA647" s="283"/>
      <c r="AB647" s="283"/>
      <c r="AC647" s="283"/>
      <c r="AD647" s="283"/>
      <c r="AE647" s="283"/>
      <c r="AF647" s="283"/>
      <c r="AG647" s="283"/>
      <c r="AH647" s="272"/>
      <c r="AI647" s="272"/>
      <c r="AJ647" s="283"/>
    </row>
    <row r="648" spans="1:36" s="5" customFormat="1" ht="14.25">
      <c r="A648" s="65">
        <v>312</v>
      </c>
      <c r="B648" s="198" t="s">
        <v>370</v>
      </c>
      <c r="C648" s="675" t="s">
        <v>722</v>
      </c>
      <c r="D648" s="200">
        <v>2</v>
      </c>
      <c r="E648" s="200">
        <v>2</v>
      </c>
      <c r="F648" s="200">
        <v>3</v>
      </c>
      <c r="G648" s="201" t="s">
        <v>689</v>
      </c>
      <c r="H648" s="202" t="s">
        <v>967</v>
      </c>
      <c r="I648" s="47"/>
      <c r="J648" s="47"/>
      <c r="K648" s="47" t="s">
        <v>886</v>
      </c>
      <c r="L648" s="47"/>
      <c r="M648" s="47"/>
      <c r="N648" s="47"/>
      <c r="O648" s="197"/>
      <c r="V648" s="1"/>
      <c r="W648" s="1"/>
      <c r="AG648" s="91"/>
    </row>
    <row r="649" spans="1:36" s="5" customFormat="1" ht="15.75">
      <c r="A649" s="564">
        <v>21</v>
      </c>
      <c r="B649" s="565" t="s">
        <v>368</v>
      </c>
      <c r="C649" s="185" t="s">
        <v>720</v>
      </c>
      <c r="D649" s="566">
        <v>1</v>
      </c>
      <c r="E649" s="566">
        <v>2</v>
      </c>
      <c r="F649" s="566">
        <v>2</v>
      </c>
      <c r="G649" s="567" t="s">
        <v>681</v>
      </c>
      <c r="H649" s="568" t="s">
        <v>953</v>
      </c>
      <c r="I649" s="569"/>
      <c r="J649" s="569"/>
      <c r="K649" s="569" t="s">
        <v>1233</v>
      </c>
      <c r="L649" s="569"/>
      <c r="M649" s="569"/>
      <c r="N649" s="569"/>
      <c r="O649" s="569"/>
      <c r="P649" s="569">
        <v>10</v>
      </c>
      <c r="Q649" s="570"/>
      <c r="R649" s="360">
        <v>0</v>
      </c>
      <c r="S649" s="283"/>
      <c r="T649" s="283"/>
      <c r="U649" s="283"/>
      <c r="V649" s="283"/>
      <c r="W649" s="283"/>
      <c r="X649" s="283"/>
      <c r="Y649" s="357"/>
      <c r="Z649" s="357"/>
      <c r="AA649" s="283"/>
      <c r="AB649" s="283"/>
      <c r="AC649" s="283"/>
      <c r="AD649" s="283"/>
      <c r="AE649" s="283"/>
      <c r="AF649" s="283"/>
      <c r="AG649" s="283"/>
      <c r="AH649" s="272"/>
      <c r="AI649" s="272"/>
      <c r="AJ649" s="283"/>
    </row>
    <row r="650" spans="1:36" s="5" customFormat="1" ht="14.25">
      <c r="A650" s="65">
        <v>313</v>
      </c>
      <c r="B650" s="198" t="s">
        <v>368</v>
      </c>
      <c r="C650" s="675" t="s">
        <v>720</v>
      </c>
      <c r="D650" s="200">
        <v>1</v>
      </c>
      <c r="E650" s="200">
        <v>2</v>
      </c>
      <c r="F650" s="200">
        <v>2</v>
      </c>
      <c r="G650" s="201" t="s">
        <v>681</v>
      </c>
      <c r="H650" s="203" t="s">
        <v>953</v>
      </c>
      <c r="I650" s="47"/>
      <c r="J650" s="47"/>
      <c r="K650" s="47" t="s">
        <v>886</v>
      </c>
      <c r="L650" s="47"/>
      <c r="M650" s="47"/>
      <c r="N650" s="47"/>
      <c r="O650" s="197"/>
      <c r="V650" s="1"/>
      <c r="W650" s="1"/>
      <c r="AG650" s="91"/>
    </row>
    <row r="651" spans="1:36" s="5" customFormat="1" ht="15.75">
      <c r="A651" s="564">
        <v>8</v>
      </c>
      <c r="B651" s="565" t="s">
        <v>375</v>
      </c>
      <c r="C651" s="185" t="s">
        <v>727</v>
      </c>
      <c r="D651" s="566">
        <v>1</v>
      </c>
      <c r="E651" s="566">
        <v>2</v>
      </c>
      <c r="F651" s="566">
        <v>2</v>
      </c>
      <c r="G651" s="567" t="s">
        <v>676</v>
      </c>
      <c r="H651" s="588" t="s">
        <v>957</v>
      </c>
      <c r="I651" s="569"/>
      <c r="J651" s="569"/>
      <c r="K651" s="569" t="s">
        <v>1233</v>
      </c>
      <c r="L651" s="569"/>
      <c r="M651" s="569"/>
      <c r="N651" s="569"/>
      <c r="O651" s="631" t="s">
        <v>1323</v>
      </c>
      <c r="P651" s="569">
        <v>10</v>
      </c>
      <c r="Q651" s="570"/>
      <c r="R651" s="360">
        <v>0</v>
      </c>
      <c r="S651" s="283"/>
      <c r="T651" s="283"/>
      <c r="U651" s="283"/>
      <c r="V651" s="283"/>
      <c r="W651" s="283"/>
      <c r="X651" s="283"/>
      <c r="Y651" s="357"/>
      <c r="Z651" s="357"/>
      <c r="AA651" s="283"/>
      <c r="AB651" s="283"/>
      <c r="AC651" s="283"/>
      <c r="AD651" s="283"/>
      <c r="AE651" s="283"/>
      <c r="AF651" s="283"/>
      <c r="AG651" s="283"/>
      <c r="AH651" s="272"/>
      <c r="AI651" s="272"/>
      <c r="AJ651" s="283"/>
    </row>
    <row r="652" spans="1:36" s="5" customFormat="1" ht="14.25">
      <c r="A652" s="65">
        <v>314</v>
      </c>
      <c r="B652" s="198" t="s">
        <v>375</v>
      </c>
      <c r="C652" s="675" t="s">
        <v>727</v>
      </c>
      <c r="D652" s="200">
        <v>1</v>
      </c>
      <c r="E652" s="200">
        <v>2</v>
      </c>
      <c r="F652" s="200">
        <v>2</v>
      </c>
      <c r="G652" s="201" t="s">
        <v>676</v>
      </c>
      <c r="H652" s="203" t="s">
        <v>958</v>
      </c>
      <c r="I652" s="47"/>
      <c r="J652" s="47"/>
      <c r="K652" s="47" t="s">
        <v>886</v>
      </c>
      <c r="L652" s="47"/>
      <c r="M652" s="47"/>
      <c r="N652" s="47"/>
      <c r="O652" s="197"/>
      <c r="V652" s="1"/>
      <c r="W652" s="1"/>
      <c r="AG652" s="91"/>
    </row>
    <row r="653" spans="1:36" s="5" customFormat="1" ht="14.25" customHeight="1">
      <c r="A653" s="571">
        <v>316</v>
      </c>
      <c r="B653" s="574" t="s">
        <v>347</v>
      </c>
      <c r="C653" s="185" t="s">
        <v>698</v>
      </c>
      <c r="D653" s="579">
        <v>2</v>
      </c>
      <c r="E653" s="579">
        <v>2</v>
      </c>
      <c r="F653" s="579">
        <v>3</v>
      </c>
      <c r="G653" s="584" t="s">
        <v>684</v>
      </c>
      <c r="H653" s="591" t="s">
        <v>956</v>
      </c>
      <c r="I653" s="601"/>
      <c r="J653" s="601"/>
      <c r="K653" s="608"/>
      <c r="L653" s="608" t="s">
        <v>1139</v>
      </c>
      <c r="M653" s="601"/>
      <c r="N653" s="601"/>
      <c r="O653" s="631" t="s">
        <v>1317</v>
      </c>
      <c r="P653" s="614">
        <v>18</v>
      </c>
      <c r="Q653" s="283"/>
      <c r="R653" s="357">
        <v>19</v>
      </c>
      <c r="S653" s="220"/>
      <c r="T653" s="220"/>
      <c r="U653" s="220"/>
      <c r="V653" s="220"/>
      <c r="W653" s="220"/>
      <c r="X653" s="660"/>
      <c r="Y653" s="660"/>
      <c r="Z653" s="220"/>
      <c r="AA653" s="220"/>
      <c r="AB653" s="220"/>
      <c r="AC653" s="220"/>
      <c r="AD653" s="220"/>
      <c r="AE653" s="220"/>
      <c r="AF653" s="220"/>
      <c r="AG653" s="220"/>
      <c r="AH653" s="221"/>
      <c r="AI653" s="221"/>
      <c r="AJ653" s="220"/>
    </row>
    <row r="654" spans="1:36" s="5" customFormat="1" ht="14.25">
      <c r="A654" s="65">
        <v>315</v>
      </c>
      <c r="B654" s="198" t="s">
        <v>347</v>
      </c>
      <c r="C654" s="169" t="s">
        <v>698</v>
      </c>
      <c r="D654" s="200">
        <v>2</v>
      </c>
      <c r="E654" s="200">
        <v>2</v>
      </c>
      <c r="F654" s="200">
        <v>3</v>
      </c>
      <c r="G654" s="201" t="s">
        <v>684</v>
      </c>
      <c r="H654" s="202" t="s">
        <v>956</v>
      </c>
      <c r="I654" s="108"/>
      <c r="J654" s="108"/>
      <c r="K654" s="74"/>
      <c r="L654" s="74" t="s">
        <v>893</v>
      </c>
      <c r="M654" s="108"/>
      <c r="N654" s="108"/>
      <c r="O654" s="196" t="s">
        <v>950</v>
      </c>
      <c r="V654" s="1"/>
      <c r="W654" s="1"/>
      <c r="AG654" s="91"/>
    </row>
    <row r="655" spans="1:36" s="5" customFormat="1" ht="15.75">
      <c r="A655" s="571">
        <v>29</v>
      </c>
      <c r="B655" s="576" t="s">
        <v>281</v>
      </c>
      <c r="C655" s="185"/>
      <c r="D655" s="566">
        <v>1.5</v>
      </c>
      <c r="E655" s="566">
        <v>1</v>
      </c>
      <c r="F655" s="566">
        <v>2</v>
      </c>
      <c r="G655" s="567" t="s">
        <v>620</v>
      </c>
      <c r="H655" s="589" t="s">
        <v>899</v>
      </c>
      <c r="I655" s="569"/>
      <c r="J655" s="607" t="s">
        <v>1067</v>
      </c>
      <c r="K655" s="569"/>
      <c r="L655" s="569"/>
      <c r="M655" s="569"/>
      <c r="N655" s="607"/>
      <c r="O655" s="641" t="s">
        <v>1315</v>
      </c>
      <c r="P655" s="641">
        <v>8</v>
      </c>
      <c r="Q655" s="651"/>
      <c r="R655" s="360">
        <v>163</v>
      </c>
      <c r="S655" s="283"/>
      <c r="T655" s="283"/>
      <c r="U655" s="283"/>
      <c r="V655" s="283"/>
      <c r="W655" s="283"/>
      <c r="X655" s="283"/>
      <c r="Y655" s="357"/>
      <c r="Z655" s="357"/>
      <c r="AA655" s="283"/>
      <c r="AB655" s="283"/>
      <c r="AC655" s="283"/>
      <c r="AD655" s="283"/>
      <c r="AE655" s="283"/>
      <c r="AF655" s="283"/>
      <c r="AG655" s="283"/>
      <c r="AH655" s="272"/>
      <c r="AI655" s="272"/>
      <c r="AJ655" s="283"/>
    </row>
    <row r="656" spans="1:36" s="5" customFormat="1" ht="15.75">
      <c r="A656" s="571">
        <v>110</v>
      </c>
      <c r="B656" s="573" t="s">
        <v>972</v>
      </c>
      <c r="C656" s="296"/>
      <c r="D656" s="578">
        <v>2</v>
      </c>
      <c r="E656" s="578">
        <v>0</v>
      </c>
      <c r="F656" s="578">
        <v>2</v>
      </c>
      <c r="G656" s="582"/>
      <c r="H656" s="588" t="s">
        <v>1258</v>
      </c>
      <c r="I656" s="363"/>
      <c r="J656" s="363"/>
      <c r="K656" s="569"/>
      <c r="L656" s="612" t="s">
        <v>1067</v>
      </c>
      <c r="M656" s="615"/>
      <c r="N656" s="612"/>
      <c r="O656" s="630" t="s">
        <v>876</v>
      </c>
      <c r="P656" s="643">
        <v>15</v>
      </c>
      <c r="Q656" s="650" t="s">
        <v>1248</v>
      </c>
      <c r="R656" s="655" t="s">
        <v>1436</v>
      </c>
      <c r="S656" s="283"/>
      <c r="T656" s="283">
        <v>7</v>
      </c>
      <c r="U656" s="283"/>
      <c r="V656" s="283">
        <v>7</v>
      </c>
      <c r="W656" s="283"/>
      <c r="X656" s="283"/>
      <c r="Y656" s="357">
        <v>7</v>
      </c>
      <c r="Z656" s="357"/>
      <c r="AA656" s="283"/>
      <c r="AB656" s="283">
        <v>9</v>
      </c>
      <c r="AC656" s="283">
        <v>8</v>
      </c>
      <c r="AD656" s="272"/>
      <c r="AE656" s="272">
        <v>7</v>
      </c>
      <c r="AF656" s="272"/>
      <c r="AG656" s="283"/>
      <c r="AH656" s="283"/>
      <c r="AI656" s="283"/>
      <c r="AJ656" s="284"/>
    </row>
  </sheetData>
  <autoFilter ref="A5:AJ339">
    <sortState ref="A6:AJ656">
      <sortCondition ref="C5:C339"/>
    </sortState>
  </autoFilter>
  <mergeCells count="3">
    <mergeCell ref="S4:U4"/>
    <mergeCell ref="C3:M3"/>
    <mergeCell ref="H4:K4"/>
  </mergeCells>
  <pageMargins left="0.11811023622047245" right="0.51181102362204722" top="0" bottom="0.15748031496062992" header="0.31496062992125984" footer="0.31496062992125984"/>
  <pageSetup paperSize="9" orientation="landscape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>
      <selection activeCell="J9" sqref="J9:J10"/>
    </sheetView>
  </sheetViews>
  <sheetFormatPr defaultRowHeight="14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318"/>
  <sheetViews>
    <sheetView rightToLeft="1" topLeftCell="B1" workbookViewId="0">
      <pane ySplit="4" topLeftCell="A239" activePane="bottomLeft" state="frozen"/>
      <selection activeCell="S12" sqref="S12"/>
      <selection pane="bottomLeft" activeCell="O254" sqref="O254"/>
    </sheetView>
  </sheetViews>
  <sheetFormatPr defaultRowHeight="18"/>
  <cols>
    <col min="1" max="1" width="4.25" style="402" customWidth="1"/>
    <col min="2" max="2" width="7.625" style="718" customWidth="1"/>
    <col min="3" max="3" width="16.5" style="730" customWidth="1"/>
    <col min="4" max="4" width="4.75" style="368" customWidth="1"/>
    <col min="5" max="6" width="4.25" style="368" customWidth="1"/>
    <col min="7" max="7" width="9" style="362" customWidth="1"/>
    <col min="8" max="8" width="5.625" style="362" customWidth="1"/>
    <col min="9" max="9" width="16.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.625" style="387" customWidth="1"/>
    <col min="17" max="17" width="7.25" style="387" hidden="1" customWidth="1"/>
    <col min="18" max="18" width="7.25" style="338" hidden="1" customWidth="1"/>
    <col min="19" max="19" width="7.25" style="368" hidden="1" customWidth="1"/>
    <col min="20" max="20" width="8.625" style="368" hidden="1" customWidth="1"/>
    <col min="21" max="21" width="10.375" style="368" hidden="1" customWidth="1"/>
    <col min="22" max="22" width="8.5" style="368" hidden="1" customWidth="1"/>
    <col min="23" max="23" width="10.375" style="368" hidden="1" customWidth="1"/>
    <col min="24" max="24" width="7.875" style="368" hidden="1" customWidth="1"/>
    <col min="25" max="25" width="11.125" style="368" hidden="1" customWidth="1"/>
    <col min="26" max="26" width="6.625" style="338" hidden="1" customWidth="1"/>
    <col min="27" max="27" width="5.125" style="368" hidden="1" customWidth="1"/>
    <col min="28" max="28" width="8.625" style="338" hidden="1" customWidth="1"/>
    <col min="29" max="29" width="15" style="338" hidden="1" customWidth="1"/>
    <col min="30" max="30" width="8.625" style="338" hidden="1" customWidth="1"/>
    <col min="31" max="31" width="9.625" style="338" hidden="1" customWidth="1"/>
    <col min="32" max="32" width="9.375" style="338" hidden="1" customWidth="1"/>
    <col min="33" max="34" width="9" style="368" hidden="1" customWidth="1"/>
    <col min="35" max="35" width="9" style="338" hidden="1" customWidth="1"/>
    <col min="36" max="36" width="9" style="369" hidden="1" customWidth="1"/>
    <col min="37" max="41" width="9" style="369" customWidth="1"/>
    <col min="42" max="42" width="3.375" style="369" customWidth="1"/>
    <col min="43" max="50" width="9" style="369" customWidth="1"/>
    <col min="51" max="63" width="9" style="338" customWidth="1"/>
    <col min="64" max="64" width="10" style="338" bestFit="1" customWidth="1"/>
    <col min="65" max="16384" width="9" style="338"/>
  </cols>
  <sheetData>
    <row r="1" spans="1:64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  <c r="T1" s="255" t="s">
        <v>89</v>
      </c>
      <c r="U1" s="255" t="s">
        <v>1313</v>
      </c>
      <c r="V1" s="386" t="s">
        <v>1314</v>
      </c>
      <c r="W1" s="386" t="s">
        <v>1315</v>
      </c>
      <c r="X1" s="386" t="s">
        <v>1316</v>
      </c>
      <c r="Y1" s="386" t="s">
        <v>1317</v>
      </c>
    </row>
    <row r="2" spans="1:64" s="272" customFormat="1" ht="18" customHeight="1">
      <c r="A2" s="400"/>
      <c r="B2" s="714"/>
      <c r="C2" s="727"/>
      <c r="D2" s="952"/>
      <c r="E2" s="1137" t="s">
        <v>2014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Q2" s="228"/>
      <c r="R2" s="289"/>
      <c r="S2" s="289"/>
      <c r="T2" s="255" t="s">
        <v>1318</v>
      </c>
      <c r="U2" s="255" t="s">
        <v>1319</v>
      </c>
      <c r="V2" s="386" t="s">
        <v>1320</v>
      </c>
      <c r="W2" s="386" t="s">
        <v>1321</v>
      </c>
      <c r="X2" s="386" t="s">
        <v>1322</v>
      </c>
      <c r="Y2" s="386" t="s">
        <v>1323</v>
      </c>
      <c r="AA2" s="289"/>
      <c r="AG2" s="289"/>
      <c r="AH2" s="289"/>
      <c r="AJ2" s="283"/>
      <c r="AK2" s="283"/>
      <c r="AL2" s="283"/>
      <c r="AM2" s="283"/>
      <c r="AN2" s="283"/>
      <c r="AO2" s="283"/>
      <c r="AP2" s="283"/>
      <c r="AQ2" s="283"/>
      <c r="AR2" s="283"/>
      <c r="AS2" s="283"/>
      <c r="AT2" s="283"/>
      <c r="AU2" s="283"/>
      <c r="AV2" s="283"/>
      <c r="AW2" s="283"/>
      <c r="AX2" s="283"/>
    </row>
    <row r="3" spans="1:64" s="272" customFormat="1" ht="21.75" customHeight="1">
      <c r="A3" s="400"/>
      <c r="B3" s="714"/>
      <c r="C3" s="713" t="s">
        <v>1952</v>
      </c>
      <c r="D3" s="1136"/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Q3" s="228"/>
      <c r="R3" s="289"/>
      <c r="S3" s="289"/>
      <c r="T3" s="255" t="s">
        <v>1324</v>
      </c>
      <c r="U3" s="255" t="s">
        <v>1325</v>
      </c>
      <c r="V3" s="386" t="s">
        <v>1326</v>
      </c>
      <c r="W3" s="386"/>
      <c r="X3" s="386" t="s">
        <v>1327</v>
      </c>
      <c r="Y3" s="386"/>
      <c r="AA3" s="289"/>
      <c r="AC3" s="283"/>
      <c r="AD3" s="283"/>
      <c r="AG3" s="289"/>
      <c r="AH3" s="289"/>
      <c r="AJ3" s="283"/>
      <c r="AK3" s="283"/>
      <c r="AL3" s="283"/>
      <c r="AM3" s="283"/>
      <c r="AN3" s="283"/>
      <c r="AO3" s="283"/>
      <c r="AP3" s="283"/>
      <c r="AQ3" s="283"/>
      <c r="AR3" s="283"/>
      <c r="AS3" s="283"/>
      <c r="AT3" s="283"/>
      <c r="AU3" s="283"/>
      <c r="AV3" s="283"/>
      <c r="AW3" s="283"/>
      <c r="AX3" s="283"/>
    </row>
    <row r="4" spans="1:64" s="748" customFormat="1" ht="29.25" customHeight="1">
      <c r="A4" s="989"/>
      <c r="B4" s="950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250" t="s">
        <v>8</v>
      </c>
      <c r="Q4" s="447" t="s">
        <v>1421</v>
      </c>
      <c r="R4" s="348"/>
      <c r="S4" s="745" t="s">
        <v>1427</v>
      </c>
      <c r="T4" s="746" t="s">
        <v>1221</v>
      </c>
      <c r="U4" s="744" t="s">
        <v>1222</v>
      </c>
      <c r="V4" s="744" t="s">
        <v>1223</v>
      </c>
      <c r="W4" s="744" t="s">
        <v>1224</v>
      </c>
      <c r="X4" s="744" t="s">
        <v>1225</v>
      </c>
      <c r="Y4" s="744" t="s">
        <v>1226</v>
      </c>
      <c r="Z4" s="747" t="s">
        <v>1376</v>
      </c>
      <c r="AA4" s="747" t="s">
        <v>1375</v>
      </c>
      <c r="AB4" s="747" t="s">
        <v>1374</v>
      </c>
      <c r="AC4" s="747" t="s">
        <v>1372</v>
      </c>
      <c r="AD4" s="747" t="s">
        <v>1373</v>
      </c>
      <c r="AE4" s="747" t="s">
        <v>1377</v>
      </c>
      <c r="AF4" s="747" t="s">
        <v>1378</v>
      </c>
      <c r="AG4" s="267" t="s">
        <v>1988</v>
      </c>
      <c r="AH4" s="267" t="s">
        <v>25</v>
      </c>
      <c r="AI4" s="805" t="s">
        <v>1989</v>
      </c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BL4" s="750" t="s">
        <v>1452</v>
      </c>
    </row>
    <row r="5" spans="1:64" s="272" customFormat="1" ht="15.75" customHeight="1">
      <c r="A5" s="990"/>
      <c r="B5" s="715" t="s">
        <v>784</v>
      </c>
      <c r="C5" s="726" t="str">
        <f>VLOOKUP(B5,مقررات!$A$1:$F$411,2,FALSE)</f>
        <v>بحث ومقال</v>
      </c>
      <c r="D5" s="211">
        <f>VLOOKUP(B5,مقررات!$A$1:$F$452,3,FALSE)</f>
        <v>2</v>
      </c>
      <c r="E5" s="211">
        <v>0</v>
      </c>
      <c r="F5" s="211">
        <f t="shared" ref="F5:F36" si="0">D5+0.5*E5</f>
        <v>2</v>
      </c>
      <c r="G5" s="60">
        <f>VLOOKUP(B5,مقررات!$A$1:$F$409,6,FALSE)</f>
        <v>0</v>
      </c>
      <c r="H5" s="60"/>
      <c r="I5" s="786" t="s">
        <v>892</v>
      </c>
      <c r="J5" s="73"/>
      <c r="K5" s="73"/>
      <c r="L5" s="73"/>
      <c r="M5" s="73"/>
      <c r="N5" s="73"/>
      <c r="O5" s="73"/>
      <c r="P5" s="88"/>
      <c r="Q5" s="414"/>
      <c r="R5" s="143"/>
      <c r="S5" s="143"/>
      <c r="T5" s="4"/>
      <c r="U5" s="4"/>
      <c r="V5" s="4"/>
      <c r="W5" s="4"/>
      <c r="X5" s="4"/>
      <c r="Y5" s="4"/>
      <c r="Z5" s="143"/>
      <c r="AA5" s="4"/>
      <c r="AB5" s="143"/>
      <c r="AC5" s="143"/>
      <c r="AD5" s="143"/>
      <c r="AE5" s="143"/>
      <c r="AF5" s="143"/>
      <c r="AG5" s="4"/>
      <c r="AH5" s="4"/>
      <c r="AI5" s="692"/>
      <c r="AJ5" s="91"/>
      <c r="AK5" s="91"/>
      <c r="AL5" s="283"/>
      <c r="AM5" s="283"/>
      <c r="AN5" s="283"/>
      <c r="AO5" s="283"/>
      <c r="AP5" s="283"/>
      <c r="AQ5" s="283"/>
      <c r="AR5" s="283"/>
      <c r="AS5" s="283"/>
      <c r="AT5" s="283"/>
      <c r="AU5" s="283"/>
      <c r="AV5" s="283"/>
      <c r="AW5" s="283"/>
      <c r="AX5" s="283"/>
      <c r="BL5" s="251" t="e">
        <f>VLOOKUP(#REF!,'اعضاء هيئة التدريس'!#REF!,2,)</f>
        <v>#REF!</v>
      </c>
    </row>
    <row r="6" spans="1:64" s="272" customFormat="1" ht="15.75" customHeight="1">
      <c r="A6" s="401"/>
      <c r="B6" s="245" t="s">
        <v>755</v>
      </c>
      <c r="C6" s="726" t="str">
        <f>VLOOKUP(B6,مقررات!$A$1:$F$411,2,FALSE)</f>
        <v>تشريح وشكل خارجي</v>
      </c>
      <c r="D6" s="211">
        <f>VLOOKUP(B6,مقررات!$A$1:$F$452,3,FALSE)</f>
        <v>2</v>
      </c>
      <c r="E6" s="211">
        <f>VLOOKUP(B6,مقررات!$A$1:$F$476,4,FALSE)</f>
        <v>2</v>
      </c>
      <c r="F6" s="211">
        <f t="shared" si="0"/>
        <v>3</v>
      </c>
      <c r="G6" s="60">
        <f>VLOOKUP(B6,مقررات!$A$1:$F$409,6,FALSE)</f>
        <v>0</v>
      </c>
      <c r="H6" s="60" t="s">
        <v>1819</v>
      </c>
      <c r="I6" s="262" t="str">
        <f>VLOOKUP(H6,'اعضاء هيئة التدريس'!$B$1:$D$300,2,FALSE)</f>
        <v>ا.د/ زكى عبدالحمد تركى</v>
      </c>
      <c r="J6" s="73"/>
      <c r="K6" s="73"/>
      <c r="L6" s="73" t="s">
        <v>1068</v>
      </c>
      <c r="M6" s="73"/>
      <c r="N6" s="73"/>
      <c r="O6" s="73"/>
      <c r="P6" s="386" t="s">
        <v>1316</v>
      </c>
      <c r="Q6" s="446"/>
      <c r="R6" s="722"/>
      <c r="S6" s="563"/>
      <c r="T6" s="210"/>
      <c r="U6" s="210"/>
      <c r="V6" s="210"/>
      <c r="W6" s="210"/>
      <c r="X6" s="210">
        <v>1</v>
      </c>
      <c r="Y6" s="210"/>
      <c r="Z6" s="406"/>
      <c r="AA6" s="210"/>
      <c r="AB6" s="406"/>
      <c r="AC6" s="406"/>
      <c r="AD6" s="406"/>
      <c r="AE6" s="406"/>
      <c r="AF6" s="406"/>
      <c r="AG6" s="210"/>
      <c r="AH6" s="210"/>
      <c r="AI6" s="802">
        <v>1</v>
      </c>
      <c r="AJ6" s="220"/>
      <c r="AK6" s="220"/>
      <c r="AL6" s="283"/>
      <c r="AM6" s="283"/>
      <c r="AN6" s="283"/>
      <c r="AO6" s="283"/>
      <c r="AP6" s="283"/>
      <c r="AQ6" s="283"/>
      <c r="AR6" s="283"/>
      <c r="AS6" s="283"/>
      <c r="AT6" s="283"/>
      <c r="AU6" s="283"/>
      <c r="AV6" s="283"/>
      <c r="AW6" s="283"/>
      <c r="AX6" s="283"/>
      <c r="BL6" s="251" t="e">
        <f>VLOOKUP(#REF!,'اعضاء هيئة التدريس'!#REF!,2,)</f>
        <v>#REF!</v>
      </c>
    </row>
    <row r="7" spans="1:64" s="285" customFormat="1" ht="15.75" customHeight="1">
      <c r="A7" s="401"/>
      <c r="B7" s="245" t="s">
        <v>757</v>
      </c>
      <c r="C7" s="726" t="str">
        <f>VLOOKUP(B7,مقررات!$A$1:$F$411,2,FALSE)</f>
        <v>بيئة عامه</v>
      </c>
      <c r="D7" s="211">
        <f>VLOOKUP(B7,مقررات!$A$1:$F$452,3,FALSE)</f>
        <v>2</v>
      </c>
      <c r="E7" s="211">
        <f>VLOOKUP(B7,مقررات!$A$1:$F$476,4,FALSE)</f>
        <v>2</v>
      </c>
      <c r="F7" s="211">
        <f t="shared" si="0"/>
        <v>3</v>
      </c>
      <c r="G7" s="60">
        <f>VLOOKUP(B7,مقررات!$A$1:$F$409,6,FALSE)</f>
        <v>0</v>
      </c>
      <c r="H7" s="60" t="s">
        <v>1817</v>
      </c>
      <c r="I7" s="262" t="str">
        <f>VLOOKUP(H7,'اعضاء هيئة التدريس'!$B$1:$D$300,2,FALSE)</f>
        <v>ا.د/ محمد احمد زايد</v>
      </c>
      <c r="J7" s="73"/>
      <c r="K7" s="73"/>
      <c r="L7" s="73" t="s">
        <v>1067</v>
      </c>
      <c r="M7" s="73"/>
      <c r="N7" s="73"/>
      <c r="O7" s="73"/>
      <c r="P7" s="386" t="s">
        <v>1316</v>
      </c>
      <c r="Q7" s="446"/>
      <c r="R7" s="370"/>
      <c r="S7" s="265"/>
      <c r="T7" s="282"/>
      <c r="U7" s="282"/>
      <c r="V7" s="282"/>
      <c r="W7" s="282"/>
      <c r="X7" s="282">
        <v>3</v>
      </c>
      <c r="Y7" s="282"/>
      <c r="Z7" s="282"/>
      <c r="AA7" s="282"/>
      <c r="AB7" s="251"/>
      <c r="AC7" s="251"/>
      <c r="AD7" s="251"/>
      <c r="AE7" s="251"/>
      <c r="AF7" s="251"/>
      <c r="AG7" s="282"/>
      <c r="AH7" s="282"/>
      <c r="AI7" s="428">
        <v>3</v>
      </c>
      <c r="AJ7" s="283"/>
      <c r="AK7" s="284"/>
      <c r="AL7" s="283"/>
      <c r="AM7" s="284"/>
      <c r="AN7" s="284"/>
      <c r="AO7" s="284"/>
      <c r="AP7" s="284"/>
      <c r="AQ7" s="284"/>
      <c r="AR7" s="284"/>
      <c r="AS7" s="284"/>
      <c r="AT7" s="284"/>
      <c r="AU7" s="284"/>
      <c r="AV7" s="284"/>
      <c r="AW7" s="284"/>
      <c r="AX7" s="284"/>
      <c r="BL7" s="251" t="e">
        <f>VLOOKUP(#REF!,'اعضاء هيئة التدريس'!#REF!,2,)</f>
        <v>#REF!</v>
      </c>
    </row>
    <row r="8" spans="1:64" s="272" customFormat="1" ht="15.75" customHeight="1">
      <c r="A8" s="990"/>
      <c r="B8" s="715" t="s">
        <v>758</v>
      </c>
      <c r="C8" s="726" t="str">
        <f>VLOOKUP(B8,مقررات!$A$1:$F$411,2,FALSE)</f>
        <v>علم الوراثة</v>
      </c>
      <c r="D8" s="211">
        <f>VLOOKUP(B8,مقررات!$A$1:$F$452,3,FALSE)</f>
        <v>2</v>
      </c>
      <c r="E8" s="211">
        <f>VLOOKUP(B8,مقررات!$A$1:$F$476,4,FALSE)</f>
        <v>2</v>
      </c>
      <c r="F8" s="211">
        <f t="shared" si="0"/>
        <v>3</v>
      </c>
      <c r="G8" s="60">
        <f>VLOOKUP(B8,مقررات!$A$1:$F$409,6,FALSE)</f>
        <v>0</v>
      </c>
      <c r="H8" s="60" t="s">
        <v>1860</v>
      </c>
      <c r="I8" s="262" t="str">
        <f>VLOOKUP(H8,'اعضاء هيئة التدريس'!$B$1:$D$300,2,FALSE)</f>
        <v>د/  محمد عزت الليثي</v>
      </c>
      <c r="J8" s="73"/>
      <c r="K8" s="73" t="s">
        <v>1067</v>
      </c>
      <c r="L8" s="73"/>
      <c r="M8" s="73"/>
      <c r="N8" s="73"/>
      <c r="O8" s="73"/>
      <c r="P8" s="386" t="s">
        <v>1316</v>
      </c>
      <c r="Q8" s="414"/>
      <c r="R8" s="143"/>
      <c r="S8" s="143"/>
      <c r="T8" s="4"/>
      <c r="U8" s="4"/>
      <c r="V8" s="4"/>
      <c r="W8" s="4"/>
      <c r="X8" s="4">
        <v>4</v>
      </c>
      <c r="Y8" s="4"/>
      <c r="Z8" s="143"/>
      <c r="AA8" s="4"/>
      <c r="AB8" s="143"/>
      <c r="AC8" s="143"/>
      <c r="AD8" s="143"/>
      <c r="AE8" s="143"/>
      <c r="AF8" s="143"/>
      <c r="AG8" s="4"/>
      <c r="AH8" s="4"/>
      <c r="AI8" s="692"/>
      <c r="AJ8" s="91"/>
      <c r="AK8" s="91"/>
      <c r="AL8" s="283"/>
      <c r="AM8" s="283"/>
      <c r="AN8" s="283"/>
      <c r="AO8" s="283"/>
      <c r="AP8" s="283"/>
      <c r="AQ8" s="283"/>
      <c r="AR8" s="283"/>
      <c r="AS8" s="283"/>
      <c r="AT8" s="283"/>
      <c r="AU8" s="283"/>
      <c r="AV8" s="283"/>
      <c r="AW8" s="283"/>
      <c r="AX8" s="283"/>
      <c r="BL8" s="251" t="e">
        <f>VLOOKUP(#REF!,'اعضاء هيئة التدريس'!#REF!,2,)</f>
        <v>#REF!</v>
      </c>
    </row>
    <row r="9" spans="1:64" s="272" customFormat="1" ht="15.75">
      <c r="A9" s="990"/>
      <c r="B9" s="288" t="s">
        <v>759</v>
      </c>
      <c r="C9" s="726" t="str">
        <f>VLOOKUP(B9,مقررات!$A$1:$F$411,2,FALSE)</f>
        <v>فسيولوجي نبات عام</v>
      </c>
      <c r="D9" s="211">
        <f>VLOOKUP(B9,مقررات!$A$1:$F$452,3,FALSE)</f>
        <v>2</v>
      </c>
      <c r="E9" s="211">
        <f>VLOOKUP(B9,مقررات!$A$1:$F$476,4,FALSE)</f>
        <v>2</v>
      </c>
      <c r="F9" s="211">
        <f t="shared" si="0"/>
        <v>3</v>
      </c>
      <c r="G9" s="60">
        <f>VLOOKUP(B9,مقررات!$A$1:$F$409,6,FALSE)</f>
        <v>0</v>
      </c>
      <c r="H9" s="705" t="s">
        <v>1860</v>
      </c>
      <c r="I9" s="262" t="str">
        <f>VLOOKUP(H9,'اعضاء هيئة التدريس'!$B$1:$D$300,2,FALSE)</f>
        <v>د/  محمد عزت الليثي</v>
      </c>
      <c r="J9" s="772"/>
      <c r="K9" s="772"/>
      <c r="L9" s="73"/>
      <c r="M9" s="73"/>
      <c r="N9" s="250" t="s">
        <v>1068</v>
      </c>
      <c r="O9" s="772"/>
      <c r="P9" s="255" t="s">
        <v>1318</v>
      </c>
      <c r="Q9" s="414"/>
      <c r="R9" s="143"/>
      <c r="S9" s="143"/>
      <c r="T9" s="4"/>
      <c r="U9" s="4"/>
      <c r="V9" s="4"/>
      <c r="W9" s="4"/>
      <c r="X9" s="4">
        <v>5</v>
      </c>
      <c r="Y9" s="4"/>
      <c r="Z9" s="143"/>
      <c r="AA9" s="4"/>
      <c r="AB9" s="143"/>
      <c r="AC9" s="143">
        <v>8</v>
      </c>
      <c r="AD9" s="143"/>
      <c r="AE9" s="143"/>
      <c r="AF9" s="143"/>
      <c r="AG9" s="4"/>
      <c r="AH9" s="720"/>
      <c r="AI9" s="769"/>
      <c r="AJ9" s="91"/>
      <c r="AK9" s="91"/>
      <c r="AL9" s="283"/>
      <c r="AM9" s="283"/>
      <c r="AN9" s="283"/>
      <c r="AO9" s="283"/>
      <c r="AP9" s="283"/>
      <c r="AQ9" s="283"/>
      <c r="AR9" s="283"/>
      <c r="AS9" s="283"/>
      <c r="AT9" s="283"/>
      <c r="AU9" s="283"/>
      <c r="AV9" s="283"/>
      <c r="AW9" s="283"/>
      <c r="AX9" s="283"/>
      <c r="BL9" s="251" t="e">
        <f>VLOOKUP(#REF!,'اعضاء هيئة التدريس'!#REF!,2,)</f>
        <v>#REF!</v>
      </c>
    </row>
    <row r="10" spans="1:64" s="285" customFormat="1" ht="15.75">
      <c r="A10" s="990"/>
      <c r="B10" s="288" t="s">
        <v>759</v>
      </c>
      <c r="C10" s="726" t="str">
        <f>VLOOKUP(B10,مقررات!$A$1:$F$411,2,FALSE)</f>
        <v>فسيولوجي نبات عام</v>
      </c>
      <c r="D10" s="211">
        <f>VLOOKUP(B10,مقررات!$A$1:$F$452,3,FALSE)</f>
        <v>2</v>
      </c>
      <c r="E10" s="211">
        <f>VLOOKUP(B10,مقررات!$A$1:$F$476,4,FALSE)</f>
        <v>2</v>
      </c>
      <c r="F10" s="211">
        <f t="shared" si="0"/>
        <v>3</v>
      </c>
      <c r="G10" s="60">
        <f>VLOOKUP(B10,مقررات!$A$1:$F$409,6,FALSE)</f>
        <v>0</v>
      </c>
      <c r="H10" s="705" t="s">
        <v>1817</v>
      </c>
      <c r="I10" s="262" t="str">
        <f>VLOOKUP(H10,'اعضاء هيئة التدريس'!$B$1:$D$300,2,FALSE)</f>
        <v>ا.د/ محمد احمد زايد</v>
      </c>
      <c r="J10" s="772"/>
      <c r="K10" s="772"/>
      <c r="L10" s="73"/>
      <c r="M10" s="73"/>
      <c r="N10" s="250" t="s">
        <v>1068</v>
      </c>
      <c r="O10" s="772"/>
      <c r="P10" s="255" t="s">
        <v>1318</v>
      </c>
      <c r="Q10" s="414"/>
      <c r="R10" s="143"/>
      <c r="S10" s="143"/>
      <c r="T10" s="4"/>
      <c r="U10" s="4"/>
      <c r="V10" s="4"/>
      <c r="W10" s="4"/>
      <c r="X10" s="4">
        <v>5</v>
      </c>
      <c r="Y10" s="4"/>
      <c r="Z10" s="143"/>
      <c r="AA10" s="4"/>
      <c r="AB10" s="143"/>
      <c r="AC10" s="143">
        <v>8</v>
      </c>
      <c r="AD10" s="143"/>
      <c r="AE10" s="143"/>
      <c r="AF10" s="143"/>
      <c r="AG10" s="4"/>
      <c r="AH10" s="720"/>
      <c r="AI10" s="769"/>
      <c r="AJ10" s="91"/>
      <c r="AK10" s="91"/>
      <c r="AL10" s="283"/>
      <c r="AM10" s="284"/>
      <c r="AN10" s="284"/>
      <c r="AO10" s="284"/>
      <c r="AP10" s="284"/>
      <c r="AQ10" s="284"/>
      <c r="AR10" s="284"/>
      <c r="AS10" s="284"/>
      <c r="AT10" s="284"/>
      <c r="AU10" s="284"/>
      <c r="AV10" s="284"/>
      <c r="AW10" s="284"/>
      <c r="AX10" s="284"/>
      <c r="BL10" s="251" t="e">
        <f>VLOOKUP(#REF!,'اعضاء هيئة التدريس'!#REF!,2,)</f>
        <v>#REF!</v>
      </c>
    </row>
    <row r="11" spans="1:64" s="272" customFormat="1" ht="15.75">
      <c r="A11" s="401"/>
      <c r="B11" s="245" t="s">
        <v>800</v>
      </c>
      <c r="C11" s="726" t="str">
        <f>VLOOKUP(B11,مقررات!$A$1:$F$411,2,FALSE)</f>
        <v>علم الخلية</v>
      </c>
      <c r="D11" s="211">
        <f>VLOOKUP(B11,مقررات!$A$1:$F$452,3,FALSE)</f>
        <v>1</v>
      </c>
      <c r="E11" s="211">
        <f>VLOOKUP(B11,مقررات!$A$1:$F$476,4,FALSE)</f>
        <v>2</v>
      </c>
      <c r="F11" s="211">
        <f t="shared" si="0"/>
        <v>2</v>
      </c>
      <c r="G11" s="60">
        <f>VLOOKUP(B11,مقررات!$A$1:$F$409,6,FALSE)</f>
        <v>0</v>
      </c>
      <c r="H11" s="60" t="s">
        <v>1862</v>
      </c>
      <c r="I11" s="262" t="str">
        <f>VLOOKUP(H11,'اعضاء هيئة التدريس'!$B$1:$D$300,2,FALSE)</f>
        <v>د/  مجدي زكي مطر</v>
      </c>
      <c r="J11" s="73"/>
      <c r="K11" s="73"/>
      <c r="L11" s="73"/>
      <c r="M11" s="73"/>
      <c r="N11" s="73" t="s">
        <v>1121</v>
      </c>
      <c r="O11" s="73"/>
      <c r="P11" s="255" t="s">
        <v>1318</v>
      </c>
      <c r="Q11" s="446"/>
      <c r="R11" s="370"/>
      <c r="S11" s="265"/>
      <c r="T11" s="215"/>
      <c r="U11" s="215"/>
      <c r="V11" s="215"/>
      <c r="W11" s="215"/>
      <c r="X11" s="215"/>
      <c r="Y11" s="215"/>
      <c r="Z11" s="215"/>
      <c r="AA11" s="215"/>
      <c r="AB11" s="212"/>
      <c r="AC11" s="212">
        <v>6</v>
      </c>
      <c r="AD11" s="212"/>
      <c r="AE11" s="212"/>
      <c r="AF11" s="212"/>
      <c r="AG11" s="215"/>
      <c r="AH11" s="215"/>
      <c r="AI11" s="802"/>
      <c r="AJ11" s="220"/>
      <c r="AK11" s="220"/>
      <c r="AL11" s="283"/>
      <c r="AM11" s="283"/>
      <c r="AN11" s="283"/>
      <c r="AO11" s="283"/>
      <c r="AP11" s="283"/>
      <c r="AQ11" s="283"/>
      <c r="AR11" s="283"/>
      <c r="AS11" s="283"/>
      <c r="AT11" s="283"/>
      <c r="AU11" s="283"/>
      <c r="AV11" s="283"/>
      <c r="AW11" s="283"/>
      <c r="AX11" s="283"/>
      <c r="BL11" s="251" t="e">
        <f>VLOOKUP(#REF!,'اعضاء هيئة التدريس'!#REF!,2,)</f>
        <v>#REF!</v>
      </c>
    </row>
    <row r="12" spans="1:64" s="272" customFormat="1" ht="15.75" customHeight="1">
      <c r="A12" s="990"/>
      <c r="B12" s="716" t="s">
        <v>756</v>
      </c>
      <c r="C12" s="726" t="str">
        <f>VLOOKUP(B12,مقررات!$A$1:$F$411,2,FALSE)</f>
        <v>تقسيم مملكة نباتية</v>
      </c>
      <c r="D12" s="211">
        <f>VLOOKUP(B12,مقررات!$A$1:$F$452,3,FALSE)</f>
        <v>2</v>
      </c>
      <c r="E12" s="211">
        <f>VLOOKUP(B12,مقررات!$A$1:$F$476,4,FALSE)</f>
        <v>2</v>
      </c>
      <c r="F12" s="211">
        <f t="shared" si="0"/>
        <v>3</v>
      </c>
      <c r="G12" s="60">
        <f>VLOOKUP(B12,مقررات!$A$1:$F$409,6,FALSE)</f>
        <v>0</v>
      </c>
      <c r="H12" s="60" t="s">
        <v>1815</v>
      </c>
      <c r="I12" s="262" t="str">
        <f>VLOOKUP(H12,'اعضاء هيئة التدريس'!$B$1:$D$300,2,FALSE)</f>
        <v>ا.د/ محمد مدحت غريب</v>
      </c>
      <c r="J12" s="73"/>
      <c r="K12" s="73"/>
      <c r="L12" s="73"/>
      <c r="M12" s="73" t="s">
        <v>1068</v>
      </c>
      <c r="N12" s="73"/>
      <c r="O12" s="73"/>
      <c r="P12" s="255" t="s">
        <v>1318</v>
      </c>
      <c r="Q12" s="778"/>
      <c r="R12" s="195"/>
      <c r="S12" s="195"/>
      <c r="T12" s="158"/>
      <c r="U12" s="158"/>
      <c r="V12" s="158"/>
      <c r="W12" s="158"/>
      <c r="X12" s="158">
        <v>2</v>
      </c>
      <c r="Y12" s="158"/>
      <c r="Z12" s="195"/>
      <c r="AA12" s="158"/>
      <c r="AB12" s="195"/>
      <c r="AC12" s="195"/>
      <c r="AD12" s="195"/>
      <c r="AE12" s="195"/>
      <c r="AF12" s="143"/>
      <c r="AG12" s="4"/>
      <c r="AH12" s="4"/>
      <c r="AI12" s="692">
        <v>2</v>
      </c>
      <c r="AJ12" s="91"/>
      <c r="AK12" s="91"/>
      <c r="AL12" s="283"/>
      <c r="AM12" s="283"/>
      <c r="AN12" s="283"/>
      <c r="AO12" s="283"/>
      <c r="AP12" s="283"/>
      <c r="AQ12" s="283"/>
      <c r="AR12" s="283"/>
      <c r="AS12" s="283"/>
      <c r="AT12" s="283"/>
      <c r="AU12" s="283"/>
      <c r="AV12" s="283"/>
      <c r="AW12" s="283"/>
      <c r="AX12" s="283"/>
      <c r="BL12" s="251" t="e">
        <f>VLOOKUP(#REF!,'اعضاء هيئة التدريس'!#REF!,2,)</f>
        <v>#REF!</v>
      </c>
    </row>
    <row r="13" spans="1:64" s="285" customFormat="1" ht="15.75" customHeight="1">
      <c r="A13" s="990"/>
      <c r="B13" s="715" t="s">
        <v>799</v>
      </c>
      <c r="C13" s="726" t="str">
        <f>VLOOKUP(B13,مقررات!$A$1:$F$411,2,FALSE)</f>
        <v>ميكروبيولوجيا عام</v>
      </c>
      <c r="D13" s="211">
        <f>VLOOKUP(B13,مقررات!$A$1:$F$452,3,FALSE)</f>
        <v>2</v>
      </c>
      <c r="E13" s="211">
        <f>VLOOKUP(B13,مقررات!$A$1:$F$476,4,FALSE)</f>
        <v>2</v>
      </c>
      <c r="F13" s="211">
        <f t="shared" si="0"/>
        <v>3</v>
      </c>
      <c r="G13" s="60">
        <f>VLOOKUP(B13,مقررات!$A$1:$F$409,6,FALSE)</f>
        <v>0</v>
      </c>
      <c r="H13" s="60" t="s">
        <v>1815</v>
      </c>
      <c r="I13" s="262" t="str">
        <f>VLOOKUP(H13,'اعضاء هيئة التدريس'!$B$1:$D$300,2,FALSE)</f>
        <v>ا.د/ محمد مدحت غريب</v>
      </c>
      <c r="J13" s="73"/>
      <c r="K13" s="73"/>
      <c r="L13" s="73"/>
      <c r="M13" s="73" t="s">
        <v>1068</v>
      </c>
      <c r="N13" s="73"/>
      <c r="O13" s="73"/>
      <c r="P13" s="255" t="s">
        <v>1318</v>
      </c>
      <c r="Q13" s="414"/>
      <c r="R13" s="143"/>
      <c r="S13" s="143"/>
      <c r="T13" s="4"/>
      <c r="U13" s="4"/>
      <c r="V13" s="4"/>
      <c r="W13" s="4"/>
      <c r="X13" s="4"/>
      <c r="Y13" s="4">
        <v>7</v>
      </c>
      <c r="Z13" s="143"/>
      <c r="AA13" s="4"/>
      <c r="AB13" s="143"/>
      <c r="AC13" s="143">
        <v>5</v>
      </c>
      <c r="AD13" s="143"/>
      <c r="AE13" s="143">
        <v>8</v>
      </c>
      <c r="AF13" s="143"/>
      <c r="AG13" s="4"/>
      <c r="AH13" s="720"/>
      <c r="AI13" s="769"/>
      <c r="AJ13" s="91"/>
      <c r="AK13" s="91"/>
      <c r="AL13" s="283"/>
      <c r="AM13" s="284"/>
      <c r="AN13" s="284"/>
      <c r="AO13" s="284"/>
      <c r="AP13" s="284"/>
      <c r="AQ13" s="284"/>
      <c r="AR13" s="284"/>
      <c r="AS13" s="284"/>
      <c r="AT13" s="284"/>
      <c r="AU13" s="284"/>
      <c r="AV13" s="284"/>
      <c r="AW13" s="284"/>
      <c r="AX13" s="284"/>
      <c r="BL13" s="251" t="e">
        <f>VLOOKUP(#REF!,'اعضاء هيئة التدريس'!#REF!,2,)</f>
        <v>#REF!</v>
      </c>
    </row>
    <row r="14" spans="1:64" s="285" customFormat="1" ht="15.75" customHeight="1">
      <c r="A14" s="990"/>
      <c r="B14" s="716" t="s">
        <v>801</v>
      </c>
      <c r="C14" s="726" t="str">
        <f>VLOOKUP(B14,مقررات!$A$1:$F$411,2,FALSE)</f>
        <v>أسس معامل الميكروبيولوجي</v>
      </c>
      <c r="D14" s="211">
        <f>VLOOKUP(B14,مقررات!$A$1:$F$452,3,FALSE)</f>
        <v>0</v>
      </c>
      <c r="E14" s="211">
        <f>VLOOKUP(B14,مقررات!$A$1:$F$476,4,FALSE)</f>
        <v>2</v>
      </c>
      <c r="F14" s="211">
        <f t="shared" si="0"/>
        <v>1</v>
      </c>
      <c r="G14" s="60">
        <f>VLOOKUP(B14,مقررات!$A$1:$F$409,6,FALSE)</f>
        <v>0</v>
      </c>
      <c r="H14" s="60" t="s">
        <v>1823</v>
      </c>
      <c r="I14" s="262" t="str">
        <f>VLOOKUP(H14,'اعضاء هيئة التدريس'!$B$1:$D$300,2,FALSE)</f>
        <v>د/ صابحة محمود الصباغ</v>
      </c>
      <c r="J14" s="73"/>
      <c r="K14" s="73" t="s">
        <v>1070</v>
      </c>
      <c r="L14" s="73"/>
      <c r="M14" s="73"/>
      <c r="N14" s="73"/>
      <c r="O14" s="73"/>
      <c r="P14" s="639"/>
      <c r="Q14" s="778"/>
      <c r="R14" s="195"/>
      <c r="S14" s="195"/>
      <c r="T14" s="158"/>
      <c r="U14" s="158"/>
      <c r="V14" s="158"/>
      <c r="W14" s="158"/>
      <c r="X14" s="158"/>
      <c r="Y14" s="158"/>
      <c r="Z14" s="195"/>
      <c r="AA14" s="158"/>
      <c r="AB14" s="195"/>
      <c r="AC14" s="195">
        <v>7</v>
      </c>
      <c r="AD14" s="195"/>
      <c r="AE14" s="195"/>
      <c r="AF14" s="143"/>
      <c r="AG14" s="4"/>
      <c r="AH14" s="4"/>
      <c r="AI14" s="692"/>
      <c r="AJ14" s="91"/>
      <c r="AK14" s="91"/>
      <c r="AL14" s="283"/>
      <c r="AM14" s="284"/>
      <c r="AN14" s="284"/>
      <c r="AO14" s="284"/>
      <c r="AP14" s="284"/>
      <c r="AQ14" s="284"/>
      <c r="AR14" s="284"/>
      <c r="AS14" s="284"/>
      <c r="AT14" s="284"/>
      <c r="AU14" s="284"/>
      <c r="AV14" s="284"/>
      <c r="AW14" s="284"/>
      <c r="AX14" s="284"/>
      <c r="BL14" s="251" t="e">
        <f>VLOOKUP(#REF!,'اعضاء هيئة التدريس'!#REF!,2,)</f>
        <v>#REF!</v>
      </c>
    </row>
    <row r="15" spans="1:64" s="285" customFormat="1" ht="15.75" customHeight="1">
      <c r="A15" s="401"/>
      <c r="B15" s="245" t="s">
        <v>763</v>
      </c>
      <c r="C15" s="726" t="str">
        <f>VLOOKUP(B15,مقررات!$A$1:$F$411,2,FALSE)</f>
        <v>بيولوجيا الخلية</v>
      </c>
      <c r="D15" s="211">
        <f>VLOOKUP(B15,مقررات!$A$1:$F$452,3,FALSE)</f>
        <v>2</v>
      </c>
      <c r="E15" s="211">
        <f>VLOOKUP(B15,مقررات!$A$1:$F$476,4,FALSE)</f>
        <v>2</v>
      </c>
      <c r="F15" s="211">
        <f t="shared" si="0"/>
        <v>3</v>
      </c>
      <c r="G15" s="60" t="str">
        <f>VLOOKUP(B15,مقررات!$A$1:$F$409,6,FALSE)</f>
        <v>-</v>
      </c>
      <c r="H15" s="60" t="s">
        <v>1827</v>
      </c>
      <c r="I15" s="262" t="str">
        <f>VLOOKUP(H15,'اعضاء هيئة التدريس'!$B$1:$D$300,2,FALSE)</f>
        <v>د/ اميمة عبداللطيف عيسى</v>
      </c>
      <c r="J15" s="73"/>
      <c r="K15" s="73"/>
      <c r="L15" s="73"/>
      <c r="M15" s="73" t="s">
        <v>1068</v>
      </c>
      <c r="N15" s="73"/>
      <c r="O15" s="73"/>
      <c r="P15" s="386" t="s">
        <v>1316</v>
      </c>
      <c r="Q15" s="446"/>
      <c r="R15" s="370"/>
      <c r="S15" s="265"/>
      <c r="T15" s="215"/>
      <c r="U15" s="215"/>
      <c r="V15" s="215"/>
      <c r="W15" s="215"/>
      <c r="X15" s="215"/>
      <c r="Y15" s="215"/>
      <c r="Z15" s="212"/>
      <c r="AA15" s="215"/>
      <c r="AB15" s="212"/>
      <c r="AC15" s="212"/>
      <c r="AD15" s="212"/>
      <c r="AE15" s="212"/>
      <c r="AF15" s="212"/>
      <c r="AG15" s="215"/>
      <c r="AH15" s="215"/>
      <c r="AI15" s="802"/>
      <c r="AJ15" s="220"/>
      <c r="AK15" s="220"/>
      <c r="AL15" s="283"/>
      <c r="AM15" s="284"/>
      <c r="AN15" s="284"/>
      <c r="AO15" s="284"/>
      <c r="AP15" s="284"/>
      <c r="AQ15" s="284"/>
      <c r="AR15" s="284"/>
      <c r="AS15" s="284"/>
      <c r="AT15" s="284"/>
      <c r="AU15" s="284"/>
      <c r="AV15" s="284"/>
      <c r="AW15" s="284"/>
      <c r="AX15" s="284"/>
      <c r="BL15" s="251" t="e">
        <f>VLOOKUP(#REF!,'اعضاء هيئة التدريس'!#REF!,2,)</f>
        <v>#REF!</v>
      </c>
    </row>
    <row r="16" spans="1:64" s="272" customFormat="1" ht="15.75" customHeight="1">
      <c r="A16" s="401"/>
      <c r="B16" s="245" t="s">
        <v>767</v>
      </c>
      <c r="C16" s="726" t="str">
        <f>VLOOKUP(B16,مقررات!$A$1:$F$411,2,FALSE)</f>
        <v>علاقات مائية</v>
      </c>
      <c r="D16" s="211">
        <f>VLOOKUP(B16,مقررات!$A$1:$F$452,3,FALSE)</f>
        <v>2</v>
      </c>
      <c r="E16" s="211">
        <f>VLOOKUP(B16,مقررات!$A$1:$F$476,4,FALSE)</f>
        <v>2</v>
      </c>
      <c r="F16" s="211">
        <f t="shared" si="0"/>
        <v>3</v>
      </c>
      <c r="G16" s="60" t="str">
        <f>VLOOKUP(B16,مقررات!$A$1:$F$409,6,FALSE)</f>
        <v>B115</v>
      </c>
      <c r="H16" s="60" t="s">
        <v>1834</v>
      </c>
      <c r="I16" s="262" t="str">
        <f>VLOOKUP(H16,'اعضاء هيئة التدريس'!$B$1:$D$300,2,FALSE)</f>
        <v>أ. داليا فهمي سليمة</v>
      </c>
      <c r="J16" s="73"/>
      <c r="K16" s="73"/>
      <c r="L16" s="73"/>
      <c r="M16" s="73"/>
      <c r="N16" s="73" t="s">
        <v>1067</v>
      </c>
      <c r="O16" s="73"/>
      <c r="P16" s="386" t="s">
        <v>1316</v>
      </c>
      <c r="Q16" s="446"/>
      <c r="R16" s="426"/>
      <c r="S16" s="282"/>
      <c r="T16" s="282"/>
      <c r="U16" s="282"/>
      <c r="V16" s="282"/>
      <c r="W16" s="282"/>
      <c r="X16" s="282"/>
      <c r="Y16" s="282"/>
      <c r="Z16" s="282"/>
      <c r="AA16" s="282"/>
      <c r="AB16" s="251"/>
      <c r="AC16" s="251"/>
      <c r="AD16" s="251"/>
      <c r="AE16" s="251"/>
      <c r="AF16" s="251"/>
      <c r="AG16" s="282"/>
      <c r="AH16" s="282"/>
      <c r="AI16" s="428"/>
      <c r="AJ16" s="283"/>
      <c r="AK16" s="283"/>
      <c r="AL16" s="283"/>
      <c r="AM16" s="283"/>
      <c r="AN16" s="283"/>
      <c r="AO16" s="283"/>
      <c r="AP16" s="283"/>
      <c r="AQ16" s="283"/>
      <c r="AR16" s="283"/>
      <c r="AS16" s="283"/>
      <c r="AT16" s="283"/>
      <c r="AU16" s="283"/>
      <c r="AV16" s="283"/>
      <c r="AW16" s="283"/>
      <c r="AX16" s="283"/>
      <c r="BL16" s="251" t="e">
        <f>VLOOKUP(#REF!,'اعضاء هيئة التدريس'!#REF!,2,)</f>
        <v>#REF!</v>
      </c>
    </row>
    <row r="17" spans="1:65" s="285" customFormat="1" ht="15.75" customHeight="1">
      <c r="A17" s="401"/>
      <c r="B17" s="245" t="s">
        <v>785</v>
      </c>
      <c r="C17" s="726" t="str">
        <f>VLOOKUP(B17,مقررات!$A$1:$F$411,2,FALSE)</f>
        <v>علم المحاصيل</v>
      </c>
      <c r="D17" s="211">
        <f>VLOOKUP(B17,مقررات!$A$1:$F$452,3,FALSE)</f>
        <v>2</v>
      </c>
      <c r="E17" s="211">
        <f>VLOOKUP(B17,مقررات!$A$1:$F$476,4,FALSE)</f>
        <v>2</v>
      </c>
      <c r="F17" s="211">
        <f t="shared" si="0"/>
        <v>3</v>
      </c>
      <c r="G17" s="60">
        <f>VLOOKUP(B17,مقررات!$A$1:$F$409,6,FALSE)</f>
        <v>0</v>
      </c>
      <c r="H17" s="60" t="s">
        <v>1832</v>
      </c>
      <c r="I17" s="262" t="str">
        <f>VLOOKUP(H17,'اعضاء هيئة التدريس'!$B$1:$D$300,2,FALSE)</f>
        <v>د/  فايزة عبدالموجود شحاتة</v>
      </c>
      <c r="J17" s="73"/>
      <c r="K17" s="73"/>
      <c r="L17" s="73"/>
      <c r="M17" s="73" t="s">
        <v>1067</v>
      </c>
      <c r="N17" s="73"/>
      <c r="O17" s="73"/>
      <c r="P17" s="386" t="s">
        <v>1316</v>
      </c>
      <c r="Q17" s="446"/>
      <c r="R17" s="426"/>
      <c r="S17" s="282"/>
      <c r="T17" s="282"/>
      <c r="U17" s="282"/>
      <c r="V17" s="282"/>
      <c r="W17" s="282"/>
      <c r="X17" s="282"/>
      <c r="Y17" s="282"/>
      <c r="Z17" s="282"/>
      <c r="AA17" s="282"/>
      <c r="AB17" s="251"/>
      <c r="AC17" s="251"/>
      <c r="AD17" s="251"/>
      <c r="AE17" s="251"/>
      <c r="AF17" s="251"/>
      <c r="AG17" s="282"/>
      <c r="AH17" s="282"/>
      <c r="AI17" s="428"/>
      <c r="AJ17" s="283"/>
      <c r="AK17" s="283"/>
      <c r="AL17" s="283"/>
      <c r="AM17" s="284"/>
      <c r="AN17" s="284"/>
      <c r="AO17" s="284"/>
      <c r="AP17" s="284"/>
      <c r="AQ17" s="284"/>
      <c r="AR17" s="284"/>
      <c r="AS17" s="284"/>
      <c r="AT17" s="284"/>
      <c r="AU17" s="284"/>
      <c r="AV17" s="284"/>
      <c r="AW17" s="284"/>
      <c r="AX17" s="284"/>
      <c r="BL17" s="251" t="e">
        <f>VLOOKUP(#REF!,'اعضاء هيئة التدريس'!#REF!,2,)</f>
        <v>#REF!</v>
      </c>
    </row>
    <row r="18" spans="1:65" s="272" customFormat="1" ht="15.75" customHeight="1">
      <c r="A18" s="990"/>
      <c r="B18" s="715" t="s">
        <v>764</v>
      </c>
      <c r="C18" s="726" t="str">
        <f>VLOOKUP(B18,مقررات!$A$1:$F$411,2,FALSE)</f>
        <v>علم البكتريا</v>
      </c>
      <c r="D18" s="211">
        <f>VLOOKUP(B18,مقررات!$A$1:$F$452,3,FALSE)</f>
        <v>2</v>
      </c>
      <c r="E18" s="211">
        <f>VLOOKUP(B18,مقررات!$A$1:$F$476,4,FALSE)</f>
        <v>2</v>
      </c>
      <c r="F18" s="211">
        <f t="shared" si="0"/>
        <v>3</v>
      </c>
      <c r="G18" s="60" t="str">
        <f>VLOOKUP(B18,مقررات!$A$1:$F$409,6,FALSE)</f>
        <v>B121</v>
      </c>
      <c r="H18" s="60" t="s">
        <v>1821</v>
      </c>
      <c r="I18" s="262" t="str">
        <f>VLOOKUP(H18,'اعضاء هيئة التدريس'!$B$1:$D$300,2,FALSE)</f>
        <v>ا.د/ محمد توفيق شعبان</v>
      </c>
      <c r="J18" s="73"/>
      <c r="K18" s="73"/>
      <c r="L18" s="73"/>
      <c r="M18" s="73" t="s">
        <v>1067</v>
      </c>
      <c r="N18" s="73"/>
      <c r="O18" s="73"/>
      <c r="P18" s="255" t="s">
        <v>89</v>
      </c>
      <c r="Q18" s="414"/>
      <c r="R18" s="143"/>
      <c r="S18" s="143"/>
      <c r="T18" s="4"/>
      <c r="U18" s="4"/>
      <c r="V18" s="4"/>
      <c r="W18" s="4"/>
      <c r="X18" s="4"/>
      <c r="Y18" s="4"/>
      <c r="Z18" s="143"/>
      <c r="AA18" s="4"/>
      <c r="AB18" s="143"/>
      <c r="AC18" s="143"/>
      <c r="AD18" s="143"/>
      <c r="AE18" s="143"/>
      <c r="AF18" s="143"/>
      <c r="AG18" s="4"/>
      <c r="AH18" s="4"/>
      <c r="AI18" s="692"/>
      <c r="AJ18" s="91"/>
      <c r="AK18" s="91"/>
      <c r="AL18" s="283"/>
      <c r="AM18" s="283"/>
      <c r="AN18" s="283"/>
      <c r="AO18" s="283"/>
      <c r="AP18" s="283"/>
      <c r="AQ18" s="283"/>
      <c r="AR18" s="283"/>
      <c r="AS18" s="283"/>
      <c r="AT18" s="283"/>
      <c r="AU18" s="283"/>
      <c r="AV18" s="283"/>
      <c r="AW18" s="283"/>
      <c r="AX18" s="283"/>
      <c r="BL18" s="251" t="e">
        <f>VLOOKUP(#REF!,'اعضاء هيئة التدريس'!#REF!,2,)</f>
        <v>#REF!</v>
      </c>
    </row>
    <row r="19" spans="1:65" s="272" customFormat="1" ht="15.75" customHeight="1">
      <c r="A19" s="990"/>
      <c r="B19" s="715" t="s">
        <v>766</v>
      </c>
      <c r="C19" s="726" t="str">
        <f>VLOOKUP(B19,مقررات!$A$1:$F$411,2,FALSE)</f>
        <v>علم الفيروسات</v>
      </c>
      <c r="D19" s="211">
        <f>VLOOKUP(B19,مقررات!$A$1:$F$452,3,FALSE)</f>
        <v>1</v>
      </c>
      <c r="E19" s="211">
        <f>VLOOKUP(B19,مقررات!$A$1:$F$476,4,FALSE)</f>
        <v>2</v>
      </c>
      <c r="F19" s="211">
        <f t="shared" si="0"/>
        <v>2</v>
      </c>
      <c r="G19" s="60" t="str">
        <f>VLOOKUP(B19,مقررات!$A$1:$F$409,6,FALSE)</f>
        <v>B121</v>
      </c>
      <c r="H19" s="60" t="s">
        <v>1821</v>
      </c>
      <c r="I19" s="262" t="str">
        <f>VLOOKUP(H19,'اعضاء هيئة التدريس'!$B$1:$D$300,2,FALSE)</f>
        <v>ا.د/ محمد توفيق شعبان</v>
      </c>
      <c r="J19" s="73"/>
      <c r="K19" s="73"/>
      <c r="L19" s="73"/>
      <c r="M19" s="73" t="s">
        <v>1147</v>
      </c>
      <c r="N19" s="73"/>
      <c r="O19" s="73"/>
      <c r="P19" s="255" t="s">
        <v>89</v>
      </c>
      <c r="Q19" s="414"/>
      <c r="R19" s="143"/>
      <c r="S19" s="143"/>
      <c r="T19" s="4"/>
      <c r="U19" s="4"/>
      <c r="V19" s="4"/>
      <c r="W19" s="4"/>
      <c r="X19" s="4"/>
      <c r="Y19" s="4"/>
      <c r="Z19" s="143"/>
      <c r="AA19" s="4"/>
      <c r="AB19" s="143"/>
      <c r="AC19" s="143"/>
      <c r="AD19" s="143"/>
      <c r="AE19" s="143"/>
      <c r="AF19" s="143"/>
      <c r="AG19" s="4"/>
      <c r="AH19" s="4"/>
      <c r="AI19" s="692"/>
      <c r="AJ19" s="91"/>
      <c r="AK19" s="91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BL19" s="251" t="e">
        <f>VLOOKUP(#REF!,'اعضاء هيئة التدريس'!#REF!,2,)</f>
        <v>#REF!</v>
      </c>
    </row>
    <row r="20" spans="1:65" s="480" customFormat="1" ht="15.75" customHeight="1">
      <c r="A20" s="990"/>
      <c r="B20" s="715" t="s">
        <v>808</v>
      </c>
      <c r="C20" s="726" t="str">
        <f>VLOOKUP(B20,مقررات!$A$1:$F$411,2,FALSE)</f>
        <v>ميكروبيولوجي المياه</v>
      </c>
      <c r="D20" s="211">
        <f>VLOOKUP(B20,مقررات!$A$1:$F$452,3,FALSE)</f>
        <v>1</v>
      </c>
      <c r="E20" s="211">
        <f>VLOOKUP(B20,مقررات!$A$1:$F$476,4,FALSE)</f>
        <v>2</v>
      </c>
      <c r="F20" s="211">
        <f t="shared" si="0"/>
        <v>2</v>
      </c>
      <c r="G20" s="60" t="str">
        <f>VLOOKUP(B20,مقررات!$A$1:$F$409,6,FALSE)</f>
        <v>B211</v>
      </c>
      <c r="H20" s="60" t="s">
        <v>1823</v>
      </c>
      <c r="I20" s="262" t="str">
        <f>VLOOKUP(H20,'اعضاء هيئة التدريس'!$B$1:$D$300,2,FALSE)</f>
        <v>د/ صابحة محمود الصباغ</v>
      </c>
      <c r="J20" s="73"/>
      <c r="K20" s="73" t="s">
        <v>1067</v>
      </c>
      <c r="L20" s="73"/>
      <c r="M20" s="73"/>
      <c r="N20" s="73"/>
      <c r="O20" s="73"/>
      <c r="P20" s="255" t="s">
        <v>1318</v>
      </c>
      <c r="Q20" s="414"/>
      <c r="R20" s="143"/>
      <c r="S20" s="143"/>
      <c r="T20" s="4"/>
      <c r="U20" s="4"/>
      <c r="V20" s="4"/>
      <c r="W20" s="4"/>
      <c r="X20" s="4"/>
      <c r="Y20" s="4"/>
      <c r="Z20" s="143"/>
      <c r="AA20" s="4"/>
      <c r="AB20" s="143"/>
      <c r="AC20" s="143"/>
      <c r="AD20" s="143"/>
      <c r="AE20" s="143"/>
      <c r="AF20" s="143"/>
      <c r="AG20" s="4"/>
      <c r="AH20" s="4"/>
      <c r="AI20" s="692"/>
      <c r="AJ20" s="92"/>
      <c r="AK20" s="92"/>
      <c r="AL20" s="743"/>
      <c r="AM20" s="743"/>
      <c r="AN20" s="743"/>
      <c r="AO20" s="743"/>
      <c r="AP20" s="743"/>
      <c r="AQ20" s="743"/>
      <c r="AR20" s="743"/>
      <c r="AS20" s="743"/>
      <c r="AT20" s="743"/>
      <c r="AU20" s="743"/>
      <c r="AV20" s="743"/>
      <c r="AW20" s="743"/>
      <c r="AX20" s="743"/>
      <c r="AY20" s="751"/>
      <c r="BK20" s="752"/>
      <c r="BL20" s="480" t="e">
        <f>VLOOKUP(#REF!,'اعضاء هيئة التدريس'!#REF!,2,)</f>
        <v>#REF!</v>
      </c>
      <c r="BM20" s="751"/>
    </row>
    <row r="21" spans="1:65" s="272" customFormat="1" ht="15.75" customHeight="1">
      <c r="A21" s="990"/>
      <c r="B21" s="715" t="s">
        <v>769</v>
      </c>
      <c r="C21" s="726" t="str">
        <f>VLOOKUP(B21,مقررات!$A$1:$F$411,2,FALSE)</f>
        <v>نباتات طبية</v>
      </c>
      <c r="D21" s="211">
        <f>VLOOKUP(B21,مقررات!$A$1:$F$452,3,FALSE)</f>
        <v>1</v>
      </c>
      <c r="E21" s="211">
        <f>VLOOKUP(B21,مقررات!$A$1:$F$476,4,FALSE)</f>
        <v>2</v>
      </c>
      <c r="F21" s="211">
        <f t="shared" si="0"/>
        <v>2</v>
      </c>
      <c r="G21" s="60" t="str">
        <f>VLOOKUP(B21,مقررات!$A$1:$F$409,6,FALSE)</f>
        <v>B211</v>
      </c>
      <c r="H21" s="60" t="s">
        <v>1819</v>
      </c>
      <c r="I21" s="262" t="str">
        <f>VLOOKUP(H21,'اعضاء هيئة التدريس'!$B$1:$D$300,2,FALSE)</f>
        <v>ا.د/ زكى عبدالحمد تركى</v>
      </c>
      <c r="J21" s="73"/>
      <c r="K21" s="73" t="s">
        <v>1119</v>
      </c>
      <c r="L21" s="73"/>
      <c r="M21" s="73"/>
      <c r="N21" s="73"/>
      <c r="O21" s="73"/>
      <c r="P21" s="386" t="s">
        <v>1316</v>
      </c>
      <c r="Q21" s="414"/>
      <c r="R21" s="143"/>
      <c r="S21" s="143"/>
      <c r="T21" s="4"/>
      <c r="U21" s="4"/>
      <c r="V21" s="4"/>
      <c r="W21" s="4"/>
      <c r="X21" s="4"/>
      <c r="Y21" s="4"/>
      <c r="Z21" s="143"/>
      <c r="AA21" s="4"/>
      <c r="AB21" s="143"/>
      <c r="AC21" s="143"/>
      <c r="AD21" s="143"/>
      <c r="AE21" s="143"/>
      <c r="AF21" s="143"/>
      <c r="AG21" s="4"/>
      <c r="AH21" s="4"/>
      <c r="AI21" s="692"/>
      <c r="AJ21" s="92"/>
      <c r="AK21" s="92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AW21" s="283"/>
      <c r="AX21" s="283"/>
      <c r="BL21" s="251" t="e">
        <f>VLOOKUP(#REF!,'اعضاء هيئة التدريس'!#REF!,2,)</f>
        <v>#REF!</v>
      </c>
    </row>
    <row r="22" spans="1:65" s="272" customFormat="1" ht="15.75" customHeight="1">
      <c r="A22" s="990"/>
      <c r="B22" s="715" t="s">
        <v>769</v>
      </c>
      <c r="C22" s="726" t="str">
        <f>VLOOKUP(B22,مقررات!$A$1:$F$411,2,FALSE)</f>
        <v>نباتات طبية</v>
      </c>
      <c r="D22" s="211">
        <f>VLOOKUP(B22,مقررات!$A$1:$F$452,3,FALSE)</f>
        <v>1</v>
      </c>
      <c r="E22" s="211">
        <f>VLOOKUP(B22,مقررات!$A$1:$F$476,4,FALSE)</f>
        <v>2</v>
      </c>
      <c r="F22" s="211">
        <f t="shared" si="0"/>
        <v>2</v>
      </c>
      <c r="G22" s="60" t="str">
        <f>VLOOKUP(B22,مقررات!$A$1:$F$409,6,FALSE)</f>
        <v>B211</v>
      </c>
      <c r="H22" s="60" t="s">
        <v>1825</v>
      </c>
      <c r="I22" s="262" t="str">
        <f>VLOOKUP(H22,'اعضاء هيئة التدريس'!$B$1:$D$300,2,FALSE)</f>
        <v>د/ فتحى محمد الشايب</v>
      </c>
      <c r="J22" s="73"/>
      <c r="K22" s="73" t="s">
        <v>1119</v>
      </c>
      <c r="L22" s="73"/>
      <c r="M22" s="73"/>
      <c r="N22" s="73"/>
      <c r="O22" s="73"/>
      <c r="P22" s="386" t="s">
        <v>1316</v>
      </c>
      <c r="Q22" s="414"/>
      <c r="R22" s="143"/>
      <c r="S22" s="143"/>
      <c r="T22" s="4"/>
      <c r="U22" s="4"/>
      <c r="V22" s="4"/>
      <c r="W22" s="4"/>
      <c r="X22" s="4"/>
      <c r="Y22" s="4"/>
      <c r="Z22" s="143"/>
      <c r="AA22" s="4"/>
      <c r="AB22" s="143"/>
      <c r="AC22" s="143"/>
      <c r="AD22" s="143"/>
      <c r="AE22" s="143"/>
      <c r="AF22" s="143"/>
      <c r="AG22" s="4"/>
      <c r="AH22" s="4"/>
      <c r="AI22" s="692"/>
      <c r="AJ22" s="92"/>
      <c r="AK22" s="92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BL22" s="251" t="e">
        <f>VLOOKUP(#REF!,'اعضاء هيئة التدريس'!#REF!,2,)</f>
        <v>#REF!</v>
      </c>
    </row>
    <row r="23" spans="1:65" s="272" customFormat="1" ht="15.75" customHeight="1">
      <c r="A23" s="990"/>
      <c r="B23" s="716" t="s">
        <v>791</v>
      </c>
      <c r="C23" s="726" t="str">
        <f>VLOOKUP(B23,مقررات!$A$1:$F$411,2,FALSE)</f>
        <v>بيولوجيا البذور</v>
      </c>
      <c r="D23" s="211">
        <f>VLOOKUP(B23,مقررات!$A$1:$F$452,3,FALSE)</f>
        <v>2</v>
      </c>
      <c r="E23" s="211">
        <f>VLOOKUP(B23,مقررات!$A$1:$F$476,4,FALSE)</f>
        <v>2</v>
      </c>
      <c r="F23" s="211">
        <f t="shared" si="0"/>
        <v>3</v>
      </c>
      <c r="G23" s="60" t="str">
        <f>VLOOKUP(B23,مقررات!$A$1:$F$409,6,FALSE)</f>
        <v>B212</v>
      </c>
      <c r="H23" s="60" t="s">
        <v>1825</v>
      </c>
      <c r="I23" s="262" t="str">
        <f>VLOOKUP(H23,'اعضاء هيئة التدريس'!$B$1:$D$300,2,FALSE)</f>
        <v>د/ فتحى محمد الشايب</v>
      </c>
      <c r="J23" s="73"/>
      <c r="K23" s="73"/>
      <c r="L23" s="73"/>
      <c r="M23" s="73" t="s">
        <v>1068</v>
      </c>
      <c r="N23" s="73"/>
      <c r="O23" s="73"/>
      <c r="P23" s="636"/>
      <c r="Q23" s="778"/>
      <c r="R23" s="195"/>
      <c r="S23" s="195"/>
      <c r="T23" s="158"/>
      <c r="U23" s="158"/>
      <c r="V23" s="158"/>
      <c r="W23" s="158"/>
      <c r="X23" s="158"/>
      <c r="Y23" s="158"/>
      <c r="Z23" s="195"/>
      <c r="AA23" s="158"/>
      <c r="AB23" s="195"/>
      <c r="AC23" s="195"/>
      <c r="AD23" s="195"/>
      <c r="AE23" s="195"/>
      <c r="AF23" s="143"/>
      <c r="AG23" s="4"/>
      <c r="AH23" s="4"/>
      <c r="AI23" s="692"/>
      <c r="AJ23" s="92"/>
      <c r="AK23" s="92"/>
      <c r="AL23" s="283"/>
      <c r="AM23" s="283"/>
      <c r="AN23" s="283"/>
      <c r="AO23" s="283"/>
      <c r="AP23" s="283"/>
      <c r="AQ23" s="283"/>
      <c r="AR23" s="283"/>
      <c r="AS23" s="283"/>
      <c r="AT23" s="283"/>
      <c r="AU23" s="283"/>
      <c r="AV23" s="283"/>
      <c r="AW23" s="283"/>
      <c r="AX23" s="283"/>
      <c r="BL23" s="251" t="e">
        <f>VLOOKUP(#REF!,'اعضاء هيئة التدريس'!#REF!,2,)</f>
        <v>#REF!</v>
      </c>
    </row>
    <row r="24" spans="1:65" s="272" customFormat="1" ht="15" customHeight="1">
      <c r="A24" s="401"/>
      <c r="B24" s="288" t="s">
        <v>787</v>
      </c>
      <c r="C24" s="726" t="str">
        <f>VLOOKUP(B24,مقررات!$A$1:$F$411,2,FALSE)</f>
        <v>تلوث بيئة</v>
      </c>
      <c r="D24" s="211">
        <f>VLOOKUP(B24,مقررات!$A$1:$F$452,3,FALSE)</f>
        <v>2</v>
      </c>
      <c r="E24" s="211">
        <f>VLOOKUP(B24,مقررات!$A$1:$F$476,4,FALSE)</f>
        <v>2</v>
      </c>
      <c r="F24" s="211">
        <f t="shared" si="0"/>
        <v>3</v>
      </c>
      <c r="G24" s="60">
        <f>VLOOKUP(B24,مقررات!$A$1:$F$409,6,FALSE)</f>
        <v>0</v>
      </c>
      <c r="H24" s="298" t="s">
        <v>1813</v>
      </c>
      <c r="I24" s="262" t="str">
        <f>VLOOKUP(H24,'اعضاء هيئة التدريس'!$B$1:$D$300,2,FALSE)</f>
        <v>ا.د/ حسن الطنطاوى</v>
      </c>
      <c r="J24" s="267"/>
      <c r="K24" s="267"/>
      <c r="L24" s="250"/>
      <c r="M24" s="250" t="s">
        <v>1070</v>
      </c>
      <c r="N24" s="250"/>
      <c r="O24" s="267"/>
      <c r="P24" s="386" t="s">
        <v>1316</v>
      </c>
      <c r="Q24" s="449"/>
      <c r="R24" s="370"/>
      <c r="S24" s="265"/>
      <c r="T24" s="282"/>
      <c r="U24" s="282"/>
      <c r="V24" s="282"/>
      <c r="W24" s="282"/>
      <c r="X24" s="282"/>
      <c r="Y24" s="282"/>
      <c r="Z24" s="282"/>
      <c r="AA24" s="282"/>
      <c r="AB24" s="251"/>
      <c r="AC24" s="251"/>
      <c r="AD24" s="251"/>
      <c r="AE24" s="251"/>
      <c r="AF24" s="251"/>
      <c r="AG24" s="282"/>
      <c r="AH24" s="282"/>
      <c r="AI24" s="428"/>
      <c r="AJ24" s="283"/>
      <c r="AK24" s="284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BL24" s="251" t="e">
        <f>VLOOKUP(#REF!,'اعضاء هيئة التدريس'!#REF!,2,)</f>
        <v>#REF!</v>
      </c>
    </row>
    <row r="25" spans="1:65" s="285" customFormat="1" ht="15.75" customHeight="1">
      <c r="A25" s="990"/>
      <c r="B25" s="716" t="s">
        <v>790</v>
      </c>
      <c r="C25" s="726" t="str">
        <f>VLOOKUP(B25,مقررات!$A$1:$F$411,2,FALSE)</f>
        <v>زراعة الأنسجة</v>
      </c>
      <c r="D25" s="211">
        <f>VLOOKUP(B25,مقررات!$A$1:$F$452,3,FALSE)</f>
        <v>2</v>
      </c>
      <c r="E25" s="211">
        <f>VLOOKUP(B25,مقررات!$A$1:$F$476,4,FALSE)</f>
        <v>2</v>
      </c>
      <c r="F25" s="211">
        <f t="shared" si="0"/>
        <v>3</v>
      </c>
      <c r="G25" s="60" t="str">
        <f>VLOOKUP(B25,مقررات!$A$1:$F$409,6,FALSE)</f>
        <v>B212</v>
      </c>
      <c r="H25" s="60" t="s">
        <v>1862</v>
      </c>
      <c r="I25" s="262" t="str">
        <f>VLOOKUP(H25,'اعضاء هيئة التدريس'!$B$1:$D$300,2,FALSE)</f>
        <v>د/  مجدي زكي مطر</v>
      </c>
      <c r="J25" s="73"/>
      <c r="K25" s="73" t="s">
        <v>1067</v>
      </c>
      <c r="L25" s="73"/>
      <c r="M25" s="73"/>
      <c r="N25" s="73"/>
      <c r="O25" s="73"/>
      <c r="P25" s="639"/>
      <c r="Q25" s="778"/>
      <c r="R25" s="195"/>
      <c r="S25" s="195"/>
      <c r="T25" s="158"/>
      <c r="U25" s="158"/>
      <c r="V25" s="158"/>
      <c r="W25" s="158"/>
      <c r="X25" s="158"/>
      <c r="Y25" s="158"/>
      <c r="Z25" s="195"/>
      <c r="AA25" s="158"/>
      <c r="AB25" s="195"/>
      <c r="AC25" s="195"/>
      <c r="AD25" s="195"/>
      <c r="AE25" s="195"/>
      <c r="AF25" s="143"/>
      <c r="AG25" s="4"/>
      <c r="AH25" s="4"/>
      <c r="AI25" s="692"/>
      <c r="AJ25" s="91"/>
      <c r="AK25" s="91"/>
      <c r="AL25" s="283"/>
      <c r="AM25" s="284"/>
      <c r="AN25" s="284"/>
      <c r="AO25" s="284"/>
      <c r="AP25" s="284"/>
      <c r="AQ25" s="284"/>
      <c r="AR25" s="284"/>
      <c r="AS25" s="284"/>
      <c r="AT25" s="284"/>
      <c r="AU25" s="284"/>
      <c r="AV25" s="284"/>
      <c r="AW25" s="284"/>
      <c r="AX25" s="284"/>
      <c r="BL25" s="251" t="e">
        <f>VLOOKUP(#REF!,'اعضاء هيئة التدريس'!#REF!,2,)</f>
        <v>#REF!</v>
      </c>
    </row>
    <row r="26" spans="1:65" s="285" customFormat="1" ht="15.75" customHeight="1">
      <c r="A26" s="990"/>
      <c r="B26" s="715" t="s">
        <v>773</v>
      </c>
      <c r="C26" s="726" t="str">
        <f>VLOOKUP(B26,مقررات!$A$1:$F$411,2,FALSE)</f>
        <v>علم الفطريات</v>
      </c>
      <c r="D26" s="211">
        <f>VLOOKUP(B26,مقررات!$A$1:$F$452,3,FALSE)</f>
        <v>2</v>
      </c>
      <c r="E26" s="211">
        <f>VLOOKUP(B26,مقررات!$A$1:$F$476,4,FALSE)</f>
        <v>2</v>
      </c>
      <c r="F26" s="211">
        <f t="shared" si="0"/>
        <v>3</v>
      </c>
      <c r="G26" s="60" t="str">
        <f>VLOOKUP(B26,مقررات!$A$1:$F$409,6,FALSE)</f>
        <v>B121</v>
      </c>
      <c r="H26" s="60" t="s">
        <v>1815</v>
      </c>
      <c r="I26" s="262" t="str">
        <f>VLOOKUP(H26,'اعضاء هيئة التدريس'!$B$1:$D$300,2,FALSE)</f>
        <v>ا.د/ محمد مدحت غريب</v>
      </c>
      <c r="J26" s="73"/>
      <c r="K26" s="73"/>
      <c r="L26" s="73" t="s">
        <v>1068</v>
      </c>
      <c r="M26" s="73"/>
      <c r="N26" s="73"/>
      <c r="O26" s="73"/>
      <c r="P26" s="255" t="s">
        <v>1318</v>
      </c>
      <c r="Q26" s="414"/>
      <c r="R26" s="143"/>
      <c r="S26" s="143"/>
      <c r="T26" s="4"/>
      <c r="U26" s="4"/>
      <c r="V26" s="4"/>
      <c r="W26" s="4"/>
      <c r="X26" s="4"/>
      <c r="Y26" s="4"/>
      <c r="Z26" s="143"/>
      <c r="AA26" s="4"/>
      <c r="AB26" s="143"/>
      <c r="AC26" s="143"/>
      <c r="AD26" s="143"/>
      <c r="AE26" s="143"/>
      <c r="AF26" s="143"/>
      <c r="AG26" s="4"/>
      <c r="AH26" s="4"/>
      <c r="AI26" s="692"/>
      <c r="AJ26" s="92"/>
      <c r="AK26" s="92"/>
      <c r="AL26" s="283"/>
      <c r="AM26" s="284"/>
      <c r="AN26" s="284"/>
      <c r="AO26" s="284"/>
      <c r="AP26" s="284"/>
      <c r="AQ26" s="284"/>
      <c r="AR26" s="284"/>
      <c r="AS26" s="284"/>
      <c r="AT26" s="284"/>
      <c r="AU26" s="284"/>
      <c r="AV26" s="284"/>
      <c r="AW26" s="284"/>
      <c r="AX26" s="284"/>
      <c r="BL26" s="251" t="e">
        <f>VLOOKUP(#REF!,'اعضاء هيئة التدريس'!#REF!,2,)</f>
        <v>#REF!</v>
      </c>
    </row>
    <row r="27" spans="1:65" s="285" customFormat="1" ht="15.75" customHeight="1">
      <c r="A27" s="401"/>
      <c r="B27" s="245" t="s">
        <v>777</v>
      </c>
      <c r="C27" s="726" t="str">
        <f>VLOOKUP(B27,مقررات!$A$1:$F$411,2,FALSE)</f>
        <v>جغرافيا نباتية</v>
      </c>
      <c r="D27" s="211">
        <f>VLOOKUP(B27,مقررات!$A$1:$F$452,3,FALSE)</f>
        <v>2</v>
      </c>
      <c r="E27" s="211">
        <v>0</v>
      </c>
      <c r="F27" s="211">
        <f t="shared" si="0"/>
        <v>2</v>
      </c>
      <c r="G27" s="60" t="str">
        <f>VLOOKUP(B27,مقررات!$A$1:$F$409,6,FALSE)</f>
        <v>B211</v>
      </c>
      <c r="H27" s="60" t="s">
        <v>1819</v>
      </c>
      <c r="I27" s="262" t="str">
        <f>VLOOKUP(H27,'اعضاء هيئة التدريس'!$B$1:$D$300,2,FALSE)</f>
        <v>ا.د/ زكى عبدالحمد تركى</v>
      </c>
      <c r="J27" s="73"/>
      <c r="K27" s="73"/>
      <c r="L27" s="73"/>
      <c r="M27" s="73"/>
      <c r="N27" s="73" t="s">
        <v>1068</v>
      </c>
      <c r="O27" s="73"/>
      <c r="P27" s="386" t="s">
        <v>1316</v>
      </c>
      <c r="Q27" s="445"/>
      <c r="R27" s="370"/>
      <c r="S27" s="265"/>
      <c r="T27" s="282"/>
      <c r="U27" s="282"/>
      <c r="V27" s="282"/>
      <c r="W27" s="282"/>
      <c r="X27" s="282"/>
      <c r="Y27" s="282"/>
      <c r="Z27" s="282"/>
      <c r="AA27" s="282"/>
      <c r="AB27" s="251"/>
      <c r="AC27" s="251"/>
      <c r="AD27" s="251"/>
      <c r="AE27" s="251"/>
      <c r="AF27" s="251"/>
      <c r="AG27" s="282"/>
      <c r="AH27" s="282"/>
      <c r="AI27" s="428"/>
      <c r="AJ27" s="283"/>
      <c r="AK27" s="283"/>
      <c r="AL27" s="283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4"/>
      <c r="AX27" s="284"/>
      <c r="BL27" s="251" t="e">
        <f>VLOOKUP(#REF!,'اعضاء هيئة التدريس'!#REF!,2,)</f>
        <v>#REF!</v>
      </c>
    </row>
    <row r="28" spans="1:65" s="285" customFormat="1" ht="16.5" customHeight="1">
      <c r="A28" s="990"/>
      <c r="B28" s="715" t="s">
        <v>778</v>
      </c>
      <c r="C28" s="726" t="str">
        <f>VLOOKUP(B28,مقررات!$A$1:$F$411,2,FALSE)</f>
        <v>بيولوجيا جزيئية</v>
      </c>
      <c r="D28" s="211">
        <f>VLOOKUP(B28,مقررات!$A$1:$F$452,3,FALSE)</f>
        <v>2</v>
      </c>
      <c r="E28" s="211">
        <f>VLOOKUP(B28,مقررات!$A$1:$F$476,4,FALSE)</f>
        <v>2</v>
      </c>
      <c r="F28" s="211">
        <f t="shared" si="0"/>
        <v>3</v>
      </c>
      <c r="G28" s="60" t="str">
        <f>VLOOKUP(B28,مقررات!$A$1:$F$409,6,FALSE)</f>
        <v>------</v>
      </c>
      <c r="H28" s="60" t="s">
        <v>1827</v>
      </c>
      <c r="I28" s="262" t="str">
        <f>VLOOKUP(H28,'اعضاء هيئة التدريس'!$B$1:$D$300,2,FALSE)</f>
        <v>د/ اميمة عبداللطيف عيسى</v>
      </c>
      <c r="J28" s="73"/>
      <c r="K28" s="73" t="s">
        <v>1067</v>
      </c>
      <c r="L28" s="73"/>
      <c r="M28" s="73"/>
      <c r="N28" s="73"/>
      <c r="O28" s="73"/>
      <c r="P28" s="88"/>
      <c r="Q28" s="414"/>
      <c r="R28" s="143"/>
      <c r="S28" s="143"/>
      <c r="T28" s="4"/>
      <c r="U28" s="4"/>
      <c r="V28" s="4"/>
      <c r="W28" s="4"/>
      <c r="X28" s="4"/>
      <c r="Y28" s="4"/>
      <c r="Z28" s="143"/>
      <c r="AA28" s="4"/>
      <c r="AB28" s="143"/>
      <c r="AC28" s="143"/>
      <c r="AD28" s="143"/>
      <c r="AE28" s="143"/>
      <c r="AF28" s="143"/>
      <c r="AG28" s="4"/>
      <c r="AH28" s="4"/>
      <c r="AI28" s="692"/>
      <c r="AJ28" s="91"/>
      <c r="AK28" s="91"/>
      <c r="AL28" s="283"/>
      <c r="AM28" s="284"/>
      <c r="AN28" s="284"/>
      <c r="AO28" s="284"/>
      <c r="AP28" s="284"/>
      <c r="AQ28" s="284"/>
      <c r="AR28" s="284"/>
      <c r="AS28" s="284"/>
      <c r="AT28" s="284"/>
      <c r="AU28" s="284"/>
      <c r="AV28" s="284"/>
      <c r="AW28" s="284"/>
      <c r="AX28" s="284"/>
      <c r="BL28" s="251" t="e">
        <f>VLOOKUP(#REF!,'اعضاء هيئة التدريس'!#REF!,2,)</f>
        <v>#REF!</v>
      </c>
    </row>
    <row r="29" spans="1:65" s="285" customFormat="1" ht="15.75">
      <c r="A29" s="401"/>
      <c r="B29" s="245" t="s">
        <v>783</v>
      </c>
      <c r="C29" s="726" t="str">
        <f>VLOOKUP(B29,مقررات!$A$1:$F$411,2,FALSE)</f>
        <v>مشروع بحثى</v>
      </c>
      <c r="D29" s="211">
        <f>VLOOKUP(B29,مقررات!$A$1:$F$452,3,FALSE)</f>
        <v>1</v>
      </c>
      <c r="E29" s="211">
        <f>VLOOKUP(B29,مقررات!$A$1:$F$476,4,FALSE)</f>
        <v>2</v>
      </c>
      <c r="F29" s="211">
        <f t="shared" si="0"/>
        <v>2</v>
      </c>
      <c r="G29" s="60">
        <f>VLOOKUP(B29,مقررات!$A$1:$F$409,6,FALSE)</f>
        <v>0</v>
      </c>
      <c r="H29" s="60" t="s">
        <v>1821</v>
      </c>
      <c r="I29" s="262" t="str">
        <f>VLOOKUP(H29,'اعضاء هيئة التدريس'!$B$1:$D$300,2,FALSE)</f>
        <v>ا.د/ محمد توفيق شعبان</v>
      </c>
      <c r="J29" s="73"/>
      <c r="K29" s="73" t="s">
        <v>1233</v>
      </c>
      <c r="L29" s="73"/>
      <c r="M29" s="73"/>
      <c r="N29" s="73"/>
      <c r="O29" s="73"/>
      <c r="P29" s="386" t="s">
        <v>1320</v>
      </c>
      <c r="Q29" s="440"/>
      <c r="R29" s="427"/>
      <c r="S29" s="282"/>
      <c r="T29" s="282"/>
      <c r="U29" s="282"/>
      <c r="V29" s="282"/>
      <c r="W29" s="282"/>
      <c r="X29" s="282"/>
      <c r="Y29" s="282"/>
      <c r="Z29" s="282"/>
      <c r="AA29" s="282"/>
      <c r="AB29" s="251"/>
      <c r="AC29" s="251"/>
      <c r="AD29" s="251"/>
      <c r="AE29" s="251"/>
      <c r="AF29" s="251"/>
      <c r="AG29" s="282"/>
      <c r="AH29" s="282"/>
      <c r="AI29" s="428"/>
      <c r="AJ29" s="283"/>
      <c r="AK29" s="283"/>
      <c r="AL29" s="283"/>
      <c r="AM29" s="284"/>
      <c r="AN29" s="284"/>
      <c r="AO29" s="284"/>
      <c r="AP29" s="284"/>
      <c r="AQ29" s="284"/>
      <c r="AR29" s="284"/>
      <c r="AS29" s="284"/>
      <c r="AT29" s="284"/>
      <c r="AU29" s="284"/>
      <c r="AV29" s="284"/>
      <c r="AW29" s="284"/>
      <c r="AX29" s="284"/>
      <c r="BL29" s="251" t="e">
        <f>VLOOKUP(#REF!,'اعضاء هيئة التدريس'!#REF!,2,)</f>
        <v>#REF!</v>
      </c>
    </row>
    <row r="30" spans="1:65" s="285" customFormat="1" ht="15.75" customHeight="1">
      <c r="A30" s="990"/>
      <c r="B30" s="715" t="s">
        <v>795</v>
      </c>
      <c r="C30" s="726" t="str">
        <f>VLOOKUP(B30,مقررات!$A$1:$F$411,2,FALSE)</f>
        <v>أنزيمات</v>
      </c>
      <c r="D30" s="211">
        <f>VLOOKUP(B30,مقررات!$A$1:$F$452,3,FALSE)</f>
        <v>2</v>
      </c>
      <c r="E30" s="211">
        <f>VLOOKUP(B30,مقررات!$A$1:$F$476,4,FALSE)</f>
        <v>2</v>
      </c>
      <c r="F30" s="211">
        <f t="shared" si="0"/>
        <v>3</v>
      </c>
      <c r="G30" s="60" t="str">
        <f>VLOOKUP(B30,مقررات!$A$1:$F$409,6,FALSE)</f>
        <v>B313</v>
      </c>
      <c r="H30" s="60" t="s">
        <v>1817</v>
      </c>
      <c r="I30" s="262" t="str">
        <f>VLOOKUP(H30,'اعضاء هيئة التدريس'!$B$1:$D$300,2,FALSE)</f>
        <v>ا.د/ محمد احمد زايد</v>
      </c>
      <c r="J30" s="73"/>
      <c r="K30" s="73" t="s">
        <v>1068</v>
      </c>
      <c r="L30" s="73"/>
      <c r="M30" s="73"/>
      <c r="N30" s="73"/>
      <c r="O30" s="73"/>
      <c r="P30" s="386" t="s">
        <v>1316</v>
      </c>
      <c r="Q30" s="414"/>
      <c r="R30" s="143"/>
      <c r="S30" s="143"/>
      <c r="T30" s="4"/>
      <c r="U30" s="4"/>
      <c r="V30" s="4"/>
      <c r="W30" s="4"/>
      <c r="X30" s="4"/>
      <c r="Y30" s="4"/>
      <c r="Z30" s="143"/>
      <c r="AA30" s="4"/>
      <c r="AB30" s="143"/>
      <c r="AC30" s="143"/>
      <c r="AD30" s="143"/>
      <c r="AE30" s="143"/>
      <c r="AF30" s="143"/>
      <c r="AG30" s="4"/>
      <c r="AH30" s="4"/>
      <c r="AI30" s="692"/>
      <c r="AJ30" s="91"/>
      <c r="AK30" s="91"/>
      <c r="AL30" s="283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BL30" s="251" t="e">
        <f>VLOOKUP(#REF!,'اعضاء هيئة التدريس'!#REF!,2,)</f>
        <v>#REF!</v>
      </c>
    </row>
    <row r="31" spans="1:65" s="272" customFormat="1" ht="15.75" customHeight="1">
      <c r="A31" s="401"/>
      <c r="B31" s="456" t="s">
        <v>796</v>
      </c>
      <c r="C31" s="726" t="str">
        <f>VLOOKUP(B31,مقررات!$A$1:$F$411,2,FALSE)</f>
        <v>فسيولوجيا البكتريا</v>
      </c>
      <c r="D31" s="211">
        <f>VLOOKUP(B31,مقررات!$A$1:$F$452,3,FALSE)</f>
        <v>2</v>
      </c>
      <c r="E31" s="211">
        <f>VLOOKUP(B31,مقررات!$A$1:$F$476,4,FALSE)</f>
        <v>2</v>
      </c>
      <c r="F31" s="211">
        <f t="shared" si="0"/>
        <v>3</v>
      </c>
      <c r="G31" s="60" t="str">
        <f>VLOOKUP(B31,مقررات!$A$1:$F$409,6,FALSE)</f>
        <v>B221</v>
      </c>
      <c r="H31" s="60" t="s">
        <v>1823</v>
      </c>
      <c r="I31" s="262" t="str">
        <f>VLOOKUP(H31,'اعضاء هيئة التدريس'!$B$1:$D$300,2,FALSE)</f>
        <v>د/ صابحة محمود الصباغ</v>
      </c>
      <c r="J31" s="73"/>
      <c r="K31" s="73"/>
      <c r="L31" s="73"/>
      <c r="M31" s="73" t="s">
        <v>1067</v>
      </c>
      <c r="N31" s="73"/>
      <c r="O31" s="73"/>
      <c r="P31" s="386" t="s">
        <v>1322</v>
      </c>
      <c r="Q31" s="446"/>
      <c r="R31" s="722"/>
      <c r="S31" s="563"/>
      <c r="T31" s="210"/>
      <c r="U31" s="210"/>
      <c r="V31" s="210"/>
      <c r="W31" s="210"/>
      <c r="X31" s="210"/>
      <c r="Y31" s="210"/>
      <c r="Z31" s="406"/>
      <c r="AA31" s="210"/>
      <c r="AB31" s="406"/>
      <c r="AC31" s="406"/>
      <c r="AD31" s="406"/>
      <c r="AE31" s="406"/>
      <c r="AF31" s="406"/>
      <c r="AG31" s="210"/>
      <c r="AH31" s="210"/>
      <c r="AI31" s="802"/>
      <c r="AJ31" s="220"/>
      <c r="AK31" s="220"/>
      <c r="AL31" s="284"/>
      <c r="AM31" s="283"/>
      <c r="AN31" s="283"/>
      <c r="AO31" s="283"/>
      <c r="AP31" s="283"/>
      <c r="AQ31" s="283"/>
      <c r="AR31" s="283"/>
      <c r="AS31" s="283"/>
      <c r="AT31" s="283"/>
      <c r="AU31" s="283"/>
      <c r="AV31" s="283"/>
      <c r="AW31" s="283"/>
      <c r="AX31" s="283"/>
      <c r="BL31" s="251" t="e">
        <f>VLOOKUP(#REF!,'اعضاء هيئة التدريس'!#REF!,2,)</f>
        <v>#REF!</v>
      </c>
    </row>
    <row r="32" spans="1:65" s="272" customFormat="1" ht="15.75" customHeight="1">
      <c r="A32" s="990"/>
      <c r="B32" s="715" t="s">
        <v>797</v>
      </c>
      <c r="C32" s="726" t="str">
        <f>VLOOKUP(B32,مقررات!$A$1:$F$411,2,FALSE)</f>
        <v>فسيولوجيا كائنات دقيقة</v>
      </c>
      <c r="D32" s="211">
        <f>VLOOKUP(B32,مقررات!$A$1:$F$452,3,FALSE)</f>
        <v>1</v>
      </c>
      <c r="E32" s="211">
        <f>VLOOKUP(B32,مقررات!$A$1:$F$476,4,FALSE)</f>
        <v>2</v>
      </c>
      <c r="F32" s="211">
        <f t="shared" si="0"/>
        <v>2</v>
      </c>
      <c r="G32" s="717" t="str">
        <f>VLOOKUP(B32,مقررات!$A$1:$F$409,6,FALSE)</f>
        <v>B222-B322</v>
      </c>
      <c r="H32" s="60" t="s">
        <v>1823</v>
      </c>
      <c r="I32" s="262" t="str">
        <f>VLOOKUP(H32,'اعضاء هيئة التدريس'!$B$1:$D$300,2,FALSE)</f>
        <v>د/ صابحة محمود الصباغ</v>
      </c>
      <c r="J32" s="73"/>
      <c r="K32" s="73"/>
      <c r="L32" s="73"/>
      <c r="M32" s="73"/>
      <c r="N32" s="73" t="s">
        <v>1067</v>
      </c>
      <c r="O32" s="73"/>
      <c r="P32" s="386" t="s">
        <v>1322</v>
      </c>
      <c r="Q32" s="414"/>
      <c r="R32" s="143"/>
      <c r="S32" s="143"/>
      <c r="T32" s="4"/>
      <c r="U32" s="4"/>
      <c r="V32" s="4"/>
      <c r="W32" s="4"/>
      <c r="X32" s="4"/>
      <c r="Y32" s="4"/>
      <c r="Z32" s="143"/>
      <c r="AA32" s="4"/>
      <c r="AB32" s="143"/>
      <c r="AC32" s="143"/>
      <c r="AD32" s="143"/>
      <c r="AE32" s="143"/>
      <c r="AF32" s="143"/>
      <c r="AG32" s="4"/>
      <c r="AH32" s="4"/>
      <c r="AI32" s="692"/>
      <c r="AJ32" s="91"/>
      <c r="AK32" s="91"/>
      <c r="AL32" s="284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AW32" s="283"/>
      <c r="AX32" s="283"/>
      <c r="BL32" s="251" t="e">
        <f>VLOOKUP(#REF!,'اعضاء هيئة التدريس'!#REF!,2,)</f>
        <v>#REF!</v>
      </c>
    </row>
    <row r="33" spans="1:64" s="285" customFormat="1" ht="15.75" customHeight="1">
      <c r="A33" s="401"/>
      <c r="B33" s="245" t="s">
        <v>1965</v>
      </c>
      <c r="C33" s="726" t="str">
        <f>VLOOKUP(B33,مقررات!$A$1:$F$411,2,FALSE)</f>
        <v>خلية ووراثة</v>
      </c>
      <c r="D33" s="211">
        <f>VLOOKUP(B33,مقررات!$A$1:$F$452,3,FALSE)</f>
        <v>1</v>
      </c>
      <c r="E33" s="211">
        <f>VLOOKUP(B33,مقررات!$A$1:$F$476,4,FALSE)</f>
        <v>2</v>
      </c>
      <c r="F33" s="211">
        <f t="shared" si="0"/>
        <v>2</v>
      </c>
      <c r="G33" s="60" t="str">
        <f>VLOOKUP(B33,مقررات!$A$1:$F$409,6,FALSE)</f>
        <v>Mi103</v>
      </c>
      <c r="H33" s="60" t="s">
        <v>1862</v>
      </c>
      <c r="I33" s="262" t="str">
        <f>VLOOKUP(H33,'اعضاء هيئة التدريس'!$B$1:$D$300,2,FALSE)</f>
        <v>د/  مجدي زكي مطر</v>
      </c>
      <c r="J33" s="73"/>
      <c r="K33" s="73"/>
      <c r="L33" s="73"/>
      <c r="M33" s="73"/>
      <c r="N33" s="73" t="s">
        <v>1112</v>
      </c>
      <c r="O33" s="73"/>
      <c r="P33" s="252"/>
      <c r="Q33" s="445"/>
      <c r="R33" s="370"/>
      <c r="S33" s="265"/>
      <c r="T33" s="282"/>
      <c r="U33" s="282"/>
      <c r="V33" s="282"/>
      <c r="W33" s="282"/>
      <c r="X33" s="282"/>
      <c r="Y33" s="282"/>
      <c r="Z33" s="282"/>
      <c r="AA33" s="282"/>
      <c r="AB33" s="251"/>
      <c r="AC33" s="251"/>
      <c r="AD33" s="251"/>
      <c r="AE33" s="251"/>
      <c r="AF33" s="251"/>
      <c r="AG33" s="282"/>
      <c r="AH33" s="282"/>
      <c r="AI33" s="428"/>
      <c r="AJ33" s="283"/>
      <c r="AK33" s="283"/>
      <c r="AL33" s="284"/>
      <c r="AM33" s="284"/>
      <c r="AN33" s="284"/>
      <c r="AO33" s="284"/>
      <c r="AP33" s="284"/>
      <c r="AQ33" s="284"/>
      <c r="AR33" s="284"/>
      <c r="AS33" s="284"/>
      <c r="AT33" s="284"/>
      <c r="AU33" s="284"/>
      <c r="AV33" s="284"/>
      <c r="AW33" s="284"/>
      <c r="AX33" s="284"/>
      <c r="BL33" s="251" t="e">
        <f>VLOOKUP(#REF!,'اعضاء هيئة التدريس'!#REF!,2,)</f>
        <v>#REF!</v>
      </c>
    </row>
    <row r="34" spans="1:64" s="285" customFormat="1" ht="15.75">
      <c r="A34" s="401">
        <v>1</v>
      </c>
      <c r="B34" s="288" t="s">
        <v>647</v>
      </c>
      <c r="C34" s="726" t="str">
        <f>VLOOKUP(B34,مقررات!$A$1:$F$411,2,FALSE)</f>
        <v>بحث ومقال</v>
      </c>
      <c r="D34" s="211">
        <f>VLOOKUP(B34,مقررات!$A$1:$F$452,3,FALSE)</f>
        <v>2</v>
      </c>
      <c r="E34" s="211">
        <f>VLOOKUP(B34,مقررات!$A$1:$F$476,4,FALSE)</f>
        <v>0</v>
      </c>
      <c r="F34" s="211">
        <f t="shared" si="0"/>
        <v>2</v>
      </c>
      <c r="G34" s="60" t="str">
        <f>VLOOKUP(B34,مقررات!$A$1:$F$409,6,FALSE)</f>
        <v>CH211</v>
      </c>
      <c r="H34" s="298"/>
      <c r="I34" s="964" t="e">
        <f>VLOOKUP(H34,'اعضاء هيئة التدريس'!$B$1:$D$300,2,FALSE)</f>
        <v>#N/A</v>
      </c>
      <c r="J34" s="267"/>
      <c r="K34" s="267"/>
      <c r="L34" s="250"/>
      <c r="M34" s="267"/>
      <c r="N34" s="250"/>
      <c r="O34" s="250"/>
      <c r="P34" s="386"/>
      <c r="Q34" s="446"/>
      <c r="R34" s="370"/>
      <c r="S34" s="265"/>
      <c r="T34" s="282"/>
      <c r="U34" s="282"/>
      <c r="V34" s="282"/>
      <c r="W34" s="282"/>
      <c r="X34" s="282"/>
      <c r="Y34" s="282"/>
      <c r="Z34" s="282"/>
      <c r="AA34" s="282"/>
      <c r="AB34" s="251"/>
      <c r="AC34" s="251"/>
      <c r="AD34" s="251"/>
      <c r="AE34" s="251"/>
      <c r="AF34" s="251"/>
      <c r="AG34" s="282"/>
      <c r="AH34" s="282"/>
      <c r="AI34" s="428"/>
      <c r="AJ34" s="283"/>
      <c r="AK34" s="283"/>
      <c r="AL34" s="283"/>
      <c r="AM34" s="284"/>
      <c r="AN34" s="284"/>
      <c r="AO34" s="284"/>
      <c r="AP34" s="284"/>
      <c r="AQ34" s="284"/>
      <c r="AR34" s="284"/>
      <c r="AS34" s="284"/>
      <c r="AT34" s="284"/>
      <c r="AU34" s="284"/>
      <c r="AV34" s="284"/>
      <c r="AW34" s="284"/>
      <c r="AX34" s="284"/>
      <c r="BL34" s="251" t="e">
        <f>VLOOKUP(#REF!,'اعضاء هيئة التدريس'!#REF!,2,)</f>
        <v>#REF!</v>
      </c>
    </row>
    <row r="35" spans="1:64" s="272" customFormat="1" ht="15.75" customHeight="1">
      <c r="A35" s="401">
        <v>2</v>
      </c>
      <c r="B35" s="288" t="s">
        <v>608</v>
      </c>
      <c r="C35" s="726" t="str">
        <f>VLOOKUP(B35,مقررات!$A$1:$F$411,2,FALSE)</f>
        <v>أسس كيمائية فيزيائية</v>
      </c>
      <c r="D35" s="211">
        <f>VLOOKUP(B35,مقررات!$A$1:$F$452,3,FALSE)</f>
        <v>2</v>
      </c>
      <c r="E35" s="211">
        <f>VLOOKUP(B35,مقررات!$A$1:$F$476,4,FALSE)</f>
        <v>2</v>
      </c>
      <c r="F35" s="211">
        <f t="shared" si="0"/>
        <v>3</v>
      </c>
      <c r="G35" s="60" t="str">
        <f>VLOOKUP(B35,مقررات!$A$1:$F$409,6,FALSE)</f>
        <v>-</v>
      </c>
      <c r="H35" s="705" t="s">
        <v>1991</v>
      </c>
      <c r="I35" s="262" t="str">
        <f>VLOOKUP(H35,'اعضاء هيئة التدريس'!$B$1:$D$300,2,FALSE)</f>
        <v>أ.د/ عبلة حتحوت</v>
      </c>
      <c r="J35" s="774" t="s">
        <v>1069</v>
      </c>
      <c r="K35" s="773"/>
      <c r="L35" s="774"/>
      <c r="M35" s="773"/>
      <c r="N35" s="773"/>
      <c r="O35" s="774"/>
      <c r="P35" s="255" t="s">
        <v>1324</v>
      </c>
      <c r="Q35" s="414"/>
      <c r="R35" s="143"/>
      <c r="S35" s="143"/>
      <c r="T35" s="4">
        <v>1</v>
      </c>
      <c r="U35" s="4">
        <v>6</v>
      </c>
      <c r="V35" s="4"/>
      <c r="W35" s="4">
        <v>5</v>
      </c>
      <c r="X35" s="4"/>
      <c r="Y35" s="4"/>
      <c r="Z35" s="143"/>
      <c r="AA35" s="4"/>
      <c r="AB35" s="143">
        <v>1</v>
      </c>
      <c r="AC35" s="143"/>
      <c r="AD35" s="143">
        <v>1</v>
      </c>
      <c r="AE35" s="143"/>
      <c r="AF35" s="143"/>
      <c r="AG35" s="4"/>
      <c r="AH35" s="4"/>
      <c r="AI35" s="692">
        <v>5</v>
      </c>
      <c r="AJ35" s="91"/>
      <c r="AK35" s="91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3"/>
      <c r="BL35" s="251" t="e">
        <f>VLOOKUP(#REF!,'اعضاء هيئة التدريس'!#REF!,2,)</f>
        <v>#REF!</v>
      </c>
    </row>
    <row r="36" spans="1:64" s="272" customFormat="1" ht="15.75">
      <c r="A36" s="401">
        <v>3</v>
      </c>
      <c r="B36" s="288" t="s">
        <v>608</v>
      </c>
      <c r="C36" s="726" t="str">
        <f>VLOOKUP(B36,مقررات!$A$1:$F$411,2,FALSE)</f>
        <v>أسس كيمائية فيزيائية</v>
      </c>
      <c r="D36" s="211">
        <f>VLOOKUP(B36,مقررات!$A$1:$F$452,3,FALSE)</f>
        <v>2</v>
      </c>
      <c r="E36" s="211">
        <f>VLOOKUP(B36,مقررات!$A$1:$F$476,4,FALSE)</f>
        <v>2</v>
      </c>
      <c r="F36" s="211">
        <f t="shared" si="0"/>
        <v>3</v>
      </c>
      <c r="G36" s="60" t="str">
        <f>VLOOKUP(B36,مقررات!$A$1:$F$409,6,FALSE)</f>
        <v>-</v>
      </c>
      <c r="H36" s="705" t="s">
        <v>1992</v>
      </c>
      <c r="I36" s="262" t="str">
        <f>VLOOKUP(H36,'اعضاء هيئة التدريس'!$B$1:$D$300,2,FALSE)</f>
        <v>د.صافيناز حمدي</v>
      </c>
      <c r="J36" s="774" t="s">
        <v>1069</v>
      </c>
      <c r="K36" s="773"/>
      <c r="L36" s="774"/>
      <c r="M36" s="773"/>
      <c r="N36" s="773"/>
      <c r="O36" s="774"/>
      <c r="P36" s="255" t="s">
        <v>1324</v>
      </c>
      <c r="Q36" s="414"/>
      <c r="R36" s="143"/>
      <c r="S36" s="143"/>
      <c r="T36" s="4">
        <v>1</v>
      </c>
      <c r="U36" s="4">
        <v>6</v>
      </c>
      <c r="V36" s="4"/>
      <c r="W36" s="4">
        <v>5</v>
      </c>
      <c r="X36" s="4"/>
      <c r="Y36" s="4"/>
      <c r="Z36" s="143"/>
      <c r="AA36" s="4"/>
      <c r="AB36" s="143">
        <v>1</v>
      </c>
      <c r="AC36" s="143"/>
      <c r="AD36" s="143">
        <v>1</v>
      </c>
      <c r="AE36" s="143"/>
      <c r="AF36" s="143"/>
      <c r="AG36" s="4"/>
      <c r="AH36" s="4"/>
      <c r="AI36" s="692">
        <v>5</v>
      </c>
      <c r="AJ36" s="91"/>
      <c r="AK36" s="91"/>
      <c r="AL36" s="283"/>
      <c r="AM36" s="283"/>
      <c r="AN36" s="283"/>
      <c r="AO36" s="283"/>
      <c r="AP36" s="283"/>
      <c r="AQ36" s="283"/>
      <c r="AR36" s="283"/>
      <c r="AS36" s="283"/>
      <c r="AT36" s="283"/>
      <c r="AU36" s="283"/>
      <c r="AV36" s="283"/>
      <c r="AW36" s="283"/>
      <c r="AX36" s="283"/>
      <c r="BL36" s="251" t="e">
        <f>VLOOKUP(#REF!,'اعضاء هيئة التدريس'!#REF!,2,)</f>
        <v>#REF!</v>
      </c>
    </row>
    <row r="37" spans="1:64" s="285" customFormat="1" ht="25.5" customHeight="1">
      <c r="A37" s="401">
        <v>4</v>
      </c>
      <c r="B37" s="288" t="s">
        <v>1124</v>
      </c>
      <c r="C37" s="726" t="str">
        <f>VLOOKUP(B37,مقررات!$A$1:$F$411,2,FALSE)</f>
        <v>اسس كيمياء فيزيائية (غير متخصصين)</v>
      </c>
      <c r="D37" s="211">
        <f>VLOOKUP(B37,مقررات!$A$1:$F$452,3,FALSE)</f>
        <v>3</v>
      </c>
      <c r="E37" s="211">
        <f>VLOOKUP(B37,مقررات!$A$1:$F$476,4,FALSE)</f>
        <v>2</v>
      </c>
      <c r="F37" s="211">
        <f t="shared" ref="F37:F68" si="1">D37+0.5*E37</f>
        <v>4</v>
      </c>
      <c r="G37" s="60">
        <f>VLOOKUP(B37,مقررات!$A$1:$F$409,6,FALSE)</f>
        <v>0</v>
      </c>
      <c r="H37" s="21" t="s">
        <v>1764</v>
      </c>
      <c r="I37" s="262" t="str">
        <f>VLOOKUP(H37,'اعضاء هيئة التدريس'!$B$1:$D$300,2,FALSE)</f>
        <v>د. مها خضر</v>
      </c>
      <c r="J37" s="471"/>
      <c r="K37" s="774" t="s">
        <v>1067</v>
      </c>
      <c r="L37" s="775"/>
      <c r="M37" s="471"/>
      <c r="N37" s="775"/>
      <c r="O37" s="775"/>
      <c r="P37" s="385"/>
      <c r="Q37" s="779"/>
      <c r="R37" s="652"/>
      <c r="S37" s="386"/>
      <c r="T37" s="4"/>
      <c r="U37" s="4"/>
      <c r="V37" s="4"/>
      <c r="W37" s="4"/>
      <c r="X37" s="4"/>
      <c r="Y37" s="4"/>
      <c r="Z37" s="143"/>
      <c r="AA37" s="4"/>
      <c r="AB37" s="143"/>
      <c r="AC37" s="143"/>
      <c r="AD37" s="143"/>
      <c r="AE37" s="143"/>
      <c r="AF37" s="143"/>
      <c r="AG37" s="4"/>
      <c r="AH37" s="4"/>
      <c r="AI37" s="692"/>
      <c r="AJ37" s="810"/>
      <c r="AK37" s="89"/>
      <c r="AL37" s="283"/>
      <c r="AM37" s="284"/>
      <c r="AN37" s="284"/>
      <c r="AO37" s="284"/>
      <c r="AP37" s="284"/>
      <c r="AQ37" s="284"/>
      <c r="AR37" s="284"/>
      <c r="AS37" s="284"/>
      <c r="AT37" s="284"/>
      <c r="AU37" s="284"/>
      <c r="AV37" s="284"/>
      <c r="AW37" s="284"/>
      <c r="AX37" s="284"/>
      <c r="BL37" s="251" t="e">
        <f>VLOOKUP(#REF!,'اعضاء هيئة التدريس'!#REF!,2,)</f>
        <v>#REF!</v>
      </c>
    </row>
    <row r="38" spans="1:64" s="272" customFormat="1" ht="15.75" customHeight="1">
      <c r="A38" s="401">
        <v>5</v>
      </c>
      <c r="B38" s="288" t="s">
        <v>609</v>
      </c>
      <c r="C38" s="726" t="str">
        <f>VLOOKUP(B38,مقررات!$A$1:$F$411,2,FALSE)</f>
        <v>أسس كيمياء غير عضوية</v>
      </c>
      <c r="D38" s="211">
        <f>VLOOKUP(B38,مقررات!$A$1:$F$452,3,FALSE)</f>
        <v>1.5</v>
      </c>
      <c r="E38" s="211">
        <f>VLOOKUP(B38,مقررات!$A$1:$F$476,4,FALSE)</f>
        <v>1</v>
      </c>
      <c r="F38" s="211">
        <f t="shared" si="1"/>
        <v>2</v>
      </c>
      <c r="G38" s="60" t="str">
        <f>VLOOKUP(B38,مقررات!$A$1:$F$409,6,FALSE)</f>
        <v>-</v>
      </c>
      <c r="H38" s="347" t="s">
        <v>1745</v>
      </c>
      <c r="I38" s="262" t="str">
        <f>VLOOKUP(H38,'اعضاء هيئة التدريس'!$B$1:$D$300,2,FALSE)</f>
        <v>د. سناء امام</v>
      </c>
      <c r="J38" s="454"/>
      <c r="K38" s="454" t="s">
        <v>1067</v>
      </c>
      <c r="L38" s="454"/>
      <c r="M38" s="454"/>
      <c r="N38" s="454"/>
      <c r="O38" s="454"/>
      <c r="P38" s="255" t="s">
        <v>1324</v>
      </c>
      <c r="Q38" s="447"/>
      <c r="R38" s="355"/>
      <c r="S38" s="265"/>
      <c r="T38" s="282">
        <v>2</v>
      </c>
      <c r="U38" s="282"/>
      <c r="V38" s="282"/>
      <c r="W38" s="282"/>
      <c r="X38" s="282"/>
      <c r="Y38" s="282"/>
      <c r="Z38" s="282"/>
      <c r="AA38" s="282"/>
      <c r="AB38" s="251"/>
      <c r="AC38" s="251"/>
      <c r="AD38" s="251"/>
      <c r="AE38" s="251"/>
      <c r="AF38" s="251"/>
      <c r="AG38" s="282"/>
      <c r="AH38" s="282"/>
      <c r="AI38" s="428">
        <v>6</v>
      </c>
      <c r="AJ38" s="283"/>
      <c r="AK38" s="283"/>
      <c r="AL38" s="283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AW38" s="283"/>
      <c r="AX38" s="283"/>
      <c r="BL38" s="251" t="e">
        <f>VLOOKUP(#REF!,'اعضاء هيئة التدريس'!#REF!,2,)</f>
        <v>#REF!</v>
      </c>
    </row>
    <row r="39" spans="1:64" s="272" customFormat="1" ht="15" customHeight="1">
      <c r="A39" s="401">
        <v>6</v>
      </c>
      <c r="B39" s="288" t="s">
        <v>610</v>
      </c>
      <c r="C39" s="726" t="str">
        <f>VLOOKUP(B39,مقررات!$A$1:$F$411,2,FALSE)</f>
        <v>كيمياء تحليلية وصفية</v>
      </c>
      <c r="D39" s="211">
        <f>VLOOKUP(B39,مقررات!$A$1:$F$452,3,FALSE)</f>
        <v>1</v>
      </c>
      <c r="E39" s="211">
        <f>VLOOKUP(B39,مقررات!$A$1:$F$476,4,FALSE)</f>
        <v>0</v>
      </c>
      <c r="F39" s="211">
        <f t="shared" si="1"/>
        <v>1</v>
      </c>
      <c r="G39" s="60" t="str">
        <f>VLOOKUP(B39,مقررات!$A$1:$F$409,6,FALSE)</f>
        <v>-</v>
      </c>
      <c r="H39" s="700" t="s">
        <v>1743</v>
      </c>
      <c r="I39" s="262" t="str">
        <f>VLOOKUP(H39,'اعضاء هيئة التدريس'!$B$1:$D$300,2,FALSE)</f>
        <v xml:space="preserve">د.هناء البرعي </v>
      </c>
      <c r="J39" s="774"/>
      <c r="K39" s="774" t="s">
        <v>1147</v>
      </c>
      <c r="L39" s="774"/>
      <c r="M39" s="774"/>
      <c r="N39" s="774"/>
      <c r="O39" s="774"/>
      <c r="P39" s="255" t="s">
        <v>1324</v>
      </c>
      <c r="Q39" s="414"/>
      <c r="R39" s="143"/>
      <c r="S39" s="143"/>
      <c r="T39" s="4">
        <v>3</v>
      </c>
      <c r="U39" s="4"/>
      <c r="V39" s="4"/>
      <c r="W39" s="4"/>
      <c r="X39" s="4"/>
      <c r="Y39" s="4"/>
      <c r="Z39" s="143"/>
      <c r="AA39" s="4"/>
      <c r="AB39" s="143">
        <v>3</v>
      </c>
      <c r="AC39" s="143">
        <v>2</v>
      </c>
      <c r="AD39" s="143">
        <v>3</v>
      </c>
      <c r="AE39" s="143">
        <v>2</v>
      </c>
      <c r="AF39" s="143"/>
      <c r="AG39" s="4"/>
      <c r="AH39" s="4"/>
      <c r="AI39" s="692">
        <v>7</v>
      </c>
      <c r="AJ39" s="91"/>
      <c r="AK39" s="91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3"/>
      <c r="BL39" s="251" t="e">
        <f>VLOOKUP(#REF!,'اعضاء هيئة التدريس'!#REF!,2,)</f>
        <v>#REF!</v>
      </c>
    </row>
    <row r="40" spans="1:64" s="272" customFormat="1" ht="15" customHeight="1">
      <c r="A40" s="401">
        <v>7</v>
      </c>
      <c r="B40" s="288" t="s">
        <v>610</v>
      </c>
      <c r="C40" s="726" t="str">
        <f>VLOOKUP(B40,مقررات!$A$1:$F$411,2,FALSE)</f>
        <v>كيمياء تحليلية وصفية</v>
      </c>
      <c r="D40" s="211">
        <f>VLOOKUP(B40,مقررات!$A$1:$F$452,3,FALSE)</f>
        <v>1</v>
      </c>
      <c r="E40" s="211">
        <f>VLOOKUP(B40,مقررات!$A$1:$F$476,4,FALSE)</f>
        <v>0</v>
      </c>
      <c r="F40" s="211">
        <f t="shared" si="1"/>
        <v>1</v>
      </c>
      <c r="G40" s="60" t="str">
        <f>VLOOKUP(B40,مقررات!$A$1:$F$409,6,FALSE)</f>
        <v>-</v>
      </c>
      <c r="H40" s="700" t="s">
        <v>1750</v>
      </c>
      <c r="I40" s="262" t="str">
        <f>VLOOKUP(H40,'اعضاء هيئة التدريس'!$B$1:$D$300,2,FALSE)</f>
        <v>د/ نعيمة سالم</v>
      </c>
      <c r="J40" s="774"/>
      <c r="K40" s="774" t="s">
        <v>1112</v>
      </c>
      <c r="L40" s="774"/>
      <c r="M40" s="774"/>
      <c r="N40" s="774"/>
      <c r="O40" s="774"/>
      <c r="P40" s="255" t="s">
        <v>1324</v>
      </c>
      <c r="Q40" s="414"/>
      <c r="R40" s="143"/>
      <c r="S40" s="143"/>
      <c r="T40" s="4">
        <v>3</v>
      </c>
      <c r="U40" s="4"/>
      <c r="V40" s="4"/>
      <c r="W40" s="4"/>
      <c r="X40" s="4"/>
      <c r="Y40" s="4"/>
      <c r="Z40" s="143"/>
      <c r="AA40" s="4"/>
      <c r="AB40" s="143">
        <v>3</v>
      </c>
      <c r="AC40" s="143">
        <v>2</v>
      </c>
      <c r="AD40" s="143">
        <v>3</v>
      </c>
      <c r="AE40" s="143">
        <v>2</v>
      </c>
      <c r="AF40" s="143"/>
      <c r="AG40" s="4"/>
      <c r="AH40" s="4"/>
      <c r="AI40" s="692">
        <v>7</v>
      </c>
      <c r="AJ40" s="91"/>
      <c r="AK40" s="91"/>
      <c r="AL40" s="283"/>
      <c r="AM40" s="283"/>
      <c r="AN40" s="283"/>
      <c r="AO40" s="283"/>
      <c r="AP40" s="283"/>
      <c r="AQ40" s="283"/>
      <c r="AR40" s="283"/>
      <c r="AS40" s="283"/>
      <c r="AT40" s="283"/>
      <c r="AU40" s="283"/>
      <c r="AV40" s="283"/>
      <c r="AW40" s="283"/>
      <c r="AX40" s="283"/>
      <c r="BL40" s="251" t="e">
        <f>VLOOKUP(#REF!,'اعضاء هيئة التدريس'!#REF!,2,)</f>
        <v>#REF!</v>
      </c>
    </row>
    <row r="41" spans="1:64" s="272" customFormat="1" ht="15.75" customHeight="1">
      <c r="A41" s="401">
        <v>8</v>
      </c>
      <c r="B41" s="288" t="s">
        <v>611</v>
      </c>
      <c r="C41" s="726" t="str">
        <f>VLOOKUP(B41,مقررات!$A$1:$F$411,2,FALSE)</f>
        <v>كيمياء تحليلية (1)</v>
      </c>
      <c r="D41" s="211">
        <f>VLOOKUP(B41,مقررات!$A$1:$F$452,3,FALSE)</f>
        <v>1.5</v>
      </c>
      <c r="E41" s="211">
        <f>VLOOKUP(B41,مقررات!$A$1:$F$476,4,FALSE)</f>
        <v>1</v>
      </c>
      <c r="F41" s="211">
        <f t="shared" si="1"/>
        <v>2</v>
      </c>
      <c r="G41" s="60" t="str">
        <f>VLOOKUP(B41,مقررات!$A$1:$F$409,6,FALSE)</f>
        <v>-</v>
      </c>
      <c r="H41" s="60" t="s">
        <v>1743</v>
      </c>
      <c r="I41" s="262" t="str">
        <f>VLOOKUP(H41,'اعضاء هيئة التدريس'!$B$1:$D$300,2,FALSE)</f>
        <v xml:space="preserve">د.هناء البرعي </v>
      </c>
      <c r="J41" s="454"/>
      <c r="K41" s="454"/>
      <c r="L41" s="454"/>
      <c r="M41" s="454"/>
      <c r="N41" s="454" t="s">
        <v>1070</v>
      </c>
      <c r="O41" s="454"/>
      <c r="P41" s="255" t="s">
        <v>1324</v>
      </c>
      <c r="Q41" s="445"/>
      <c r="R41" s="370"/>
      <c r="S41" s="265"/>
      <c r="T41" s="282">
        <v>4</v>
      </c>
      <c r="U41" s="282"/>
      <c r="V41" s="282"/>
      <c r="W41" s="282">
        <v>6</v>
      </c>
      <c r="X41" s="282"/>
      <c r="Y41" s="282"/>
      <c r="Z41" s="282"/>
      <c r="AA41" s="282"/>
      <c r="AB41" s="251"/>
      <c r="AC41" s="251">
        <v>3</v>
      </c>
      <c r="AD41" s="251">
        <v>4</v>
      </c>
      <c r="AE41" s="251">
        <v>3</v>
      </c>
      <c r="AF41" s="251">
        <v>2</v>
      </c>
      <c r="AG41" s="282"/>
      <c r="AH41" s="282"/>
      <c r="AI41" s="428"/>
      <c r="AJ41" s="283"/>
      <c r="AK41" s="283"/>
      <c r="AL41" s="283"/>
      <c r="AM41" s="283"/>
      <c r="AN41" s="283"/>
      <c r="AO41" s="283"/>
      <c r="AP41" s="283"/>
      <c r="AQ41" s="283"/>
      <c r="AR41" s="283"/>
      <c r="AS41" s="283"/>
      <c r="AT41" s="283"/>
      <c r="AU41" s="283"/>
      <c r="AV41" s="283"/>
      <c r="AW41" s="283"/>
      <c r="AX41" s="283"/>
      <c r="BL41" s="251" t="e">
        <f>VLOOKUP(#REF!,'اعضاء هيئة التدريس'!#REF!,2,)</f>
        <v>#REF!</v>
      </c>
    </row>
    <row r="42" spans="1:64" s="272" customFormat="1" ht="15.75" customHeight="1">
      <c r="A42" s="401">
        <v>9</v>
      </c>
      <c r="B42" s="288" t="s">
        <v>611</v>
      </c>
      <c r="C42" s="726" t="str">
        <f>VLOOKUP(B42,مقررات!$A$1:$F$411,2,FALSE)</f>
        <v>كيمياء تحليلية (1)</v>
      </c>
      <c r="D42" s="211">
        <f>VLOOKUP(B42,مقررات!$A$1:$F$452,3,FALSE)</f>
        <v>1.5</v>
      </c>
      <c r="E42" s="211">
        <f>VLOOKUP(B42,مقررات!$A$1:$F$476,4,FALSE)</f>
        <v>1</v>
      </c>
      <c r="F42" s="211">
        <f t="shared" si="1"/>
        <v>2</v>
      </c>
      <c r="G42" s="60" t="str">
        <f>VLOOKUP(B42,مقررات!$A$1:$F$409,6,FALSE)</f>
        <v>-</v>
      </c>
      <c r="H42" s="60" t="s">
        <v>1752</v>
      </c>
      <c r="I42" s="262" t="str">
        <f>VLOOKUP(H42,'اعضاء هيئة التدريس'!$B$1:$D$300,2,FALSE)</f>
        <v>د/ ايمن شبل</v>
      </c>
      <c r="J42" s="454"/>
      <c r="K42" s="454"/>
      <c r="L42" s="454"/>
      <c r="M42" s="454"/>
      <c r="N42" s="454" t="s">
        <v>1070</v>
      </c>
      <c r="O42" s="454"/>
      <c r="P42" s="255" t="s">
        <v>1313</v>
      </c>
      <c r="Q42" s="445"/>
      <c r="R42" s="370"/>
      <c r="S42" s="265"/>
      <c r="T42" s="282">
        <v>4</v>
      </c>
      <c r="U42" s="282"/>
      <c r="V42" s="282"/>
      <c r="W42" s="282">
        <v>6</v>
      </c>
      <c r="X42" s="282"/>
      <c r="Y42" s="282"/>
      <c r="Z42" s="282"/>
      <c r="AA42" s="282"/>
      <c r="AB42" s="251"/>
      <c r="AC42" s="251">
        <v>3</v>
      </c>
      <c r="AD42" s="251">
        <v>4</v>
      </c>
      <c r="AE42" s="251">
        <v>3</v>
      </c>
      <c r="AF42" s="251">
        <v>2</v>
      </c>
      <c r="AG42" s="282"/>
      <c r="AH42" s="282"/>
      <c r="AI42" s="428"/>
      <c r="AJ42" s="283"/>
      <c r="AK42" s="283"/>
      <c r="AL42" s="283"/>
      <c r="AM42" s="283"/>
      <c r="AN42" s="283"/>
      <c r="AO42" s="283"/>
      <c r="AP42" s="283"/>
      <c r="AQ42" s="283"/>
      <c r="AR42" s="283"/>
      <c r="AS42" s="283"/>
      <c r="AT42" s="283"/>
      <c r="AU42" s="283"/>
      <c r="AV42" s="283"/>
      <c r="AW42" s="283"/>
      <c r="AX42" s="283"/>
      <c r="BL42" s="251" t="e">
        <f>VLOOKUP(#REF!,'اعضاء هيئة التدريس'!#REF!,2,)</f>
        <v>#REF!</v>
      </c>
    </row>
    <row r="43" spans="1:64" s="272" customFormat="1" ht="15" customHeight="1">
      <c r="A43" s="401">
        <v>10</v>
      </c>
      <c r="B43" s="288" t="s">
        <v>612</v>
      </c>
      <c r="C43" s="726" t="str">
        <f>VLOOKUP(B43,مقررات!$A$1:$F$411,2,FALSE)</f>
        <v>أسس كيمياء عضوية</v>
      </c>
      <c r="D43" s="211">
        <f>VLOOKUP(B43,مقررات!$A$1:$F$452,3,FALSE)</f>
        <v>1.5</v>
      </c>
      <c r="E43" s="211">
        <f>VLOOKUP(B43,مقررات!$A$1:$F$476,4,FALSE)</f>
        <v>1</v>
      </c>
      <c r="F43" s="211">
        <f t="shared" si="1"/>
        <v>2</v>
      </c>
      <c r="G43" s="60" t="str">
        <f>VLOOKUP(B43,مقررات!$A$1:$F$409,6,FALSE)</f>
        <v>-</v>
      </c>
      <c r="H43" s="52" t="s">
        <v>1697</v>
      </c>
      <c r="I43" s="262" t="str">
        <f>VLOOKUP(H43,'اعضاء هيئة التدريس'!$B$1:$D$300,2,FALSE)</f>
        <v>أ.د. عبدالحميد اسماعيل</v>
      </c>
      <c r="J43" s="774"/>
      <c r="K43" s="774"/>
      <c r="L43" s="774"/>
      <c r="M43" s="774" t="s">
        <v>1067</v>
      </c>
      <c r="N43" s="774"/>
      <c r="O43" s="774" t="s">
        <v>1067</v>
      </c>
      <c r="P43" s="255" t="s">
        <v>1324</v>
      </c>
      <c r="Q43" s="414"/>
      <c r="R43" s="143"/>
      <c r="S43" s="143"/>
      <c r="T43" s="4">
        <v>5</v>
      </c>
      <c r="U43" s="4"/>
      <c r="V43" s="4"/>
      <c r="W43" s="4"/>
      <c r="X43" s="4"/>
      <c r="Y43" s="4">
        <v>5</v>
      </c>
      <c r="Z43" s="143"/>
      <c r="AA43" s="4"/>
      <c r="AB43" s="143">
        <v>2</v>
      </c>
      <c r="AC43" s="143">
        <v>1</v>
      </c>
      <c r="AD43" s="143">
        <v>2</v>
      </c>
      <c r="AE43" s="143">
        <v>1</v>
      </c>
      <c r="AF43" s="143">
        <v>1</v>
      </c>
      <c r="AG43" s="4"/>
      <c r="AH43" s="4"/>
      <c r="AI43" s="692"/>
      <c r="AJ43" s="92"/>
      <c r="AK43" s="92"/>
      <c r="AL43" s="283"/>
      <c r="AM43" s="283"/>
      <c r="AN43" s="283"/>
      <c r="AO43" s="283"/>
      <c r="AP43" s="283"/>
      <c r="AQ43" s="283"/>
      <c r="AR43" s="283"/>
      <c r="AS43" s="283"/>
      <c r="AT43" s="283"/>
      <c r="AU43" s="283"/>
      <c r="AV43" s="283"/>
      <c r="AW43" s="283"/>
      <c r="AX43" s="283"/>
      <c r="BL43" s="251" t="e">
        <f>VLOOKUP(#REF!,'اعضاء هيئة التدريس'!#REF!,2,)</f>
        <v>#REF!</v>
      </c>
    </row>
    <row r="44" spans="1:64" s="272" customFormat="1" ht="18.75" customHeight="1">
      <c r="A44" s="401">
        <v>11</v>
      </c>
      <c r="B44" s="288" t="s">
        <v>613</v>
      </c>
      <c r="C44" s="961" t="str">
        <f>VLOOKUP(B44,مقررات!$A$1:$F$411,2,FALSE)</f>
        <v>كيمياء عملية تحليلية وفيزيائية وغير عضوية(1)</v>
      </c>
      <c r="D44" s="211">
        <f>VLOOKUP(B44,مقررات!$A$1:$F$452,3,FALSE)</f>
        <v>0</v>
      </c>
      <c r="E44" s="211">
        <f>VLOOKUP(B44,مقررات!$A$1:$F$476,4,FALSE)</f>
        <v>4</v>
      </c>
      <c r="F44" s="211">
        <f t="shared" si="1"/>
        <v>2</v>
      </c>
      <c r="G44" s="60" t="str">
        <f>VLOOKUP(B44,مقررات!$A$1:$F$409,6,FALSE)</f>
        <v>-</v>
      </c>
      <c r="H44" s="60"/>
      <c r="I44" s="964" t="e">
        <f>VLOOKUP(H44,'اعضاء هيئة التدريس'!$B$1:$D$300,2,FALSE)</f>
        <v>#N/A</v>
      </c>
      <c r="J44" s="454"/>
      <c r="K44" s="454"/>
      <c r="L44" s="454"/>
      <c r="M44" s="454"/>
      <c r="N44" s="454"/>
      <c r="O44" s="454"/>
      <c r="P44" s="386"/>
      <c r="Q44" s="446"/>
      <c r="R44" s="654"/>
      <c r="S44" s="265"/>
      <c r="T44" s="282">
        <v>6</v>
      </c>
      <c r="U44" s="282"/>
      <c r="V44" s="282"/>
      <c r="W44" s="282"/>
      <c r="X44" s="282"/>
      <c r="Y44" s="282"/>
      <c r="Z44" s="282"/>
      <c r="AA44" s="282"/>
      <c r="AB44" s="251"/>
      <c r="AC44" s="251"/>
      <c r="AD44" s="251"/>
      <c r="AE44" s="251"/>
      <c r="AF44" s="251"/>
      <c r="AG44" s="282"/>
      <c r="AH44" s="282"/>
      <c r="AI44" s="428"/>
      <c r="AJ44" s="283"/>
      <c r="AK44" s="283"/>
      <c r="AL44" s="283"/>
      <c r="AM44" s="283"/>
      <c r="AN44" s="283"/>
      <c r="AO44" s="283"/>
      <c r="AP44" s="283"/>
      <c r="AQ44" s="283"/>
      <c r="AR44" s="283"/>
      <c r="AS44" s="283"/>
      <c r="AT44" s="283"/>
      <c r="AU44" s="283"/>
      <c r="AV44" s="283"/>
      <c r="AW44" s="283"/>
      <c r="AX44" s="283"/>
      <c r="BL44" s="251" t="e">
        <f>VLOOKUP(#REF!,'اعضاء هيئة التدريس'!#REF!,2,)</f>
        <v>#REF!</v>
      </c>
    </row>
    <row r="45" spans="1:64" s="272" customFormat="1" ht="15" customHeight="1">
      <c r="A45" s="401">
        <v>12</v>
      </c>
      <c r="B45" s="288" t="s">
        <v>614</v>
      </c>
      <c r="C45" s="726" t="str">
        <f>VLOOKUP(B45,مقررات!$A$1:$F$411,2,FALSE)</f>
        <v>كيمياء عملية عضوية (1)</v>
      </c>
      <c r="D45" s="211">
        <f>VLOOKUP(B45,مقررات!$A$1:$F$452,3,FALSE)</f>
        <v>0</v>
      </c>
      <c r="E45" s="211">
        <f>VLOOKUP(B45,مقررات!$A$1:$F$476,4,FALSE)</f>
        <v>4</v>
      </c>
      <c r="F45" s="211">
        <f t="shared" si="1"/>
        <v>2</v>
      </c>
      <c r="G45" s="60" t="str">
        <f>VLOOKUP(B45,مقررات!$A$1:$F$409,6,FALSE)</f>
        <v>-</v>
      </c>
      <c r="H45" s="52"/>
      <c r="I45" s="964" t="e">
        <f>VLOOKUP(H45,'اعضاء هيئة التدريس'!$B$1:$D$300,2,FALSE)</f>
        <v>#N/A</v>
      </c>
      <c r="J45" s="774"/>
      <c r="K45" s="774"/>
      <c r="L45" s="774"/>
      <c r="M45" s="774"/>
      <c r="N45" s="774"/>
      <c r="O45" s="774"/>
      <c r="P45" s="233"/>
      <c r="Q45" s="414"/>
      <c r="R45" s="143"/>
      <c r="S45" s="143"/>
      <c r="T45" s="4"/>
      <c r="U45" s="4"/>
      <c r="V45" s="4"/>
      <c r="W45" s="4"/>
      <c r="X45" s="4"/>
      <c r="Y45" s="4"/>
      <c r="Z45" s="143"/>
      <c r="AA45" s="4"/>
      <c r="AB45" s="143"/>
      <c r="AC45" s="143">
        <v>4</v>
      </c>
      <c r="AD45" s="143">
        <v>5</v>
      </c>
      <c r="AE45" s="143">
        <v>4</v>
      </c>
      <c r="AF45" s="143">
        <v>3</v>
      </c>
      <c r="AG45" s="4"/>
      <c r="AH45" s="4"/>
      <c r="AI45" s="692"/>
      <c r="AJ45" s="91"/>
      <c r="AK45" s="91"/>
      <c r="AL45" s="283"/>
      <c r="AM45" s="283"/>
      <c r="AN45" s="283"/>
      <c r="AO45" s="283"/>
      <c r="AP45" s="283"/>
      <c r="AQ45" s="283"/>
      <c r="AR45" s="283"/>
      <c r="AS45" s="283"/>
      <c r="AT45" s="283"/>
      <c r="AU45" s="283"/>
      <c r="AV45" s="283"/>
      <c r="AW45" s="283"/>
      <c r="AX45" s="283"/>
      <c r="BL45" s="251" t="e">
        <f>VLOOKUP(#REF!,'اعضاء هيئة التدريس'!#REF!,2,)</f>
        <v>#REF!</v>
      </c>
    </row>
    <row r="46" spans="1:64" ht="15.75" customHeight="1">
      <c r="A46" s="401">
        <v>13</v>
      </c>
      <c r="B46" s="288" t="s">
        <v>615</v>
      </c>
      <c r="C46" s="726" t="str">
        <f>VLOOKUP(B46,مقررات!$A$1:$F$411,2,FALSE)</f>
        <v>ديناميكا حرارية</v>
      </c>
      <c r="D46" s="211">
        <f>VLOOKUP(B46,مقررات!$A$1:$F$452,3,FALSE)</f>
        <v>1.5</v>
      </c>
      <c r="E46" s="211">
        <f>VLOOKUP(B46,مقررات!$A$1:$F$476,4,FALSE)</f>
        <v>1</v>
      </c>
      <c r="F46" s="211">
        <f t="shared" si="1"/>
        <v>2</v>
      </c>
      <c r="G46" s="60" t="str">
        <f>VLOOKUP(B46,مقررات!$A$1:$F$409,6,FALSE)</f>
        <v>CH111</v>
      </c>
      <c r="H46" s="60" t="s">
        <v>1752</v>
      </c>
      <c r="I46" s="262" t="str">
        <f>VLOOKUP(H46,'اعضاء هيئة التدريس'!$B$1:$D$300,2,FALSE)</f>
        <v>د/ ايمن شبل</v>
      </c>
      <c r="J46" s="454"/>
      <c r="K46" s="454"/>
      <c r="L46" s="454" t="s">
        <v>1067</v>
      </c>
      <c r="M46" s="454"/>
      <c r="N46" s="454"/>
      <c r="O46" s="454"/>
      <c r="P46" s="255" t="s">
        <v>1324</v>
      </c>
      <c r="Q46" s="446"/>
      <c r="R46" s="370"/>
      <c r="S46" s="265"/>
      <c r="T46" s="282"/>
      <c r="U46" s="282"/>
      <c r="V46" s="282"/>
      <c r="W46" s="282"/>
      <c r="X46" s="282"/>
      <c r="Y46" s="282"/>
      <c r="Z46" s="282"/>
      <c r="AA46" s="282"/>
      <c r="AB46" s="251"/>
      <c r="AC46" s="251"/>
      <c r="AD46" s="251"/>
      <c r="AE46" s="251"/>
      <c r="AF46" s="251"/>
      <c r="AG46" s="282"/>
      <c r="AH46" s="282"/>
      <c r="AI46" s="428"/>
      <c r="AJ46" s="283"/>
      <c r="AK46" s="283"/>
      <c r="BL46" s="251" t="e">
        <f>VLOOKUP(#REF!,'اعضاء هيئة التدريس'!#REF!,2,)</f>
        <v>#REF!</v>
      </c>
    </row>
    <row r="47" spans="1:64" ht="15.75" customHeight="1">
      <c r="A47" s="401">
        <v>14</v>
      </c>
      <c r="B47" s="288" t="s">
        <v>615</v>
      </c>
      <c r="C47" s="726" t="str">
        <f>VLOOKUP(B47,مقررات!$A$1:$F$411,2,FALSE)</f>
        <v>ديناميكا حرارية</v>
      </c>
      <c r="D47" s="211">
        <f>VLOOKUP(B47,مقررات!$A$1:$F$452,3,FALSE)</f>
        <v>1.5</v>
      </c>
      <c r="E47" s="211">
        <f>VLOOKUP(B47,مقررات!$A$1:$F$476,4,FALSE)</f>
        <v>1</v>
      </c>
      <c r="F47" s="211">
        <f t="shared" si="1"/>
        <v>2</v>
      </c>
      <c r="G47" s="60" t="str">
        <f>VLOOKUP(B47,مقررات!$A$1:$F$409,6,FALSE)</f>
        <v>CH111</v>
      </c>
      <c r="H47" s="60" t="s">
        <v>1754</v>
      </c>
      <c r="I47" s="262" t="str">
        <f>VLOOKUP(H47,'اعضاء هيئة التدريس'!$B$1:$D$300,2,FALSE)</f>
        <v>د/ اسامة سمير</v>
      </c>
      <c r="J47" s="454"/>
      <c r="K47" s="454"/>
      <c r="L47" s="454" t="s">
        <v>1067</v>
      </c>
      <c r="M47" s="454"/>
      <c r="N47" s="454"/>
      <c r="O47" s="454"/>
      <c r="P47" s="255" t="s">
        <v>1324</v>
      </c>
      <c r="Q47" s="446"/>
      <c r="R47" s="370"/>
      <c r="S47" s="265"/>
      <c r="T47" s="282"/>
      <c r="U47" s="282"/>
      <c r="V47" s="282"/>
      <c r="W47" s="282"/>
      <c r="X47" s="282"/>
      <c r="Y47" s="282"/>
      <c r="Z47" s="282"/>
      <c r="AA47" s="282"/>
      <c r="AB47" s="251"/>
      <c r="AC47" s="251"/>
      <c r="AD47" s="251"/>
      <c r="AE47" s="251"/>
      <c r="AF47" s="251"/>
      <c r="AG47" s="282"/>
      <c r="AH47" s="282"/>
      <c r="AI47" s="428"/>
      <c r="AJ47" s="283"/>
      <c r="AK47" s="283"/>
      <c r="BL47" s="251" t="e">
        <f>VLOOKUP(#REF!,'اعضاء هيئة التدريس'!#REF!,2,)</f>
        <v>#REF!</v>
      </c>
    </row>
    <row r="48" spans="1:64" ht="15" customHeight="1">
      <c r="A48" s="401">
        <v>15</v>
      </c>
      <c r="B48" s="288" t="s">
        <v>1134</v>
      </c>
      <c r="C48" s="726" t="str">
        <f>VLOOKUP(B48,مقررات!$A$1:$F$411,2,FALSE)</f>
        <v>ديناميكا حرارية 2</v>
      </c>
      <c r="D48" s="211">
        <f>VLOOKUP(B48,مقررات!$A$1:$F$452,3,FALSE)</f>
        <v>1</v>
      </c>
      <c r="E48" s="211">
        <f>VLOOKUP(B48,مقررات!$A$1:$F$476,4,FALSE)</f>
        <v>2</v>
      </c>
      <c r="F48" s="211">
        <f t="shared" si="1"/>
        <v>2</v>
      </c>
      <c r="G48" s="60" t="str">
        <f>VLOOKUP(B48,مقررات!$A$1:$F$409,6,FALSE)</f>
        <v>CH111</v>
      </c>
      <c r="H48" s="52" t="s">
        <v>1752</v>
      </c>
      <c r="I48" s="262" t="str">
        <f>VLOOKUP(H48,'اعضاء هيئة التدريس'!$B$1:$D$300,2,FALSE)</f>
        <v>د/ ايمن شبل</v>
      </c>
      <c r="J48" s="774"/>
      <c r="K48" s="774"/>
      <c r="L48" s="774" t="s">
        <v>1067</v>
      </c>
      <c r="M48" s="774"/>
      <c r="N48" s="774"/>
      <c r="O48" s="774"/>
      <c r="P48" s="255" t="s">
        <v>1324</v>
      </c>
      <c r="Q48" s="414"/>
      <c r="R48" s="143"/>
      <c r="S48" s="143"/>
      <c r="T48" s="4"/>
      <c r="U48" s="4"/>
      <c r="V48" s="4"/>
      <c r="W48" s="4"/>
      <c r="X48" s="4"/>
      <c r="Y48" s="4"/>
      <c r="Z48" s="143"/>
      <c r="AA48" s="4"/>
      <c r="AB48" s="143"/>
      <c r="AC48" s="143"/>
      <c r="AD48" s="143"/>
      <c r="AE48" s="143"/>
      <c r="AF48" s="143"/>
      <c r="AG48" s="4"/>
      <c r="AH48" s="4"/>
      <c r="AI48" s="692"/>
      <c r="AJ48" s="92"/>
      <c r="AK48" s="92"/>
      <c r="BL48" s="251" t="e">
        <f>VLOOKUP(#REF!,'اعضاء هيئة التدريس'!#REF!,2,)</f>
        <v>#REF!</v>
      </c>
    </row>
    <row r="49" spans="1:64" s="285" customFormat="1" ht="15" customHeight="1">
      <c r="A49" s="401">
        <v>16</v>
      </c>
      <c r="B49" s="288" t="s">
        <v>616</v>
      </c>
      <c r="C49" s="726" t="str">
        <f>VLOOKUP(B49,مقررات!$A$1:$F$411,2,FALSE)</f>
        <v>كيمياء العناصر غير الانتقالية</v>
      </c>
      <c r="D49" s="211">
        <f>VLOOKUP(B49,مقررات!$A$1:$F$452,3,FALSE)</f>
        <v>1.5</v>
      </c>
      <c r="E49" s="211">
        <f>VLOOKUP(B49,مقررات!$A$1:$F$476,4,FALSE)</f>
        <v>1</v>
      </c>
      <c r="F49" s="211">
        <f t="shared" si="1"/>
        <v>2</v>
      </c>
      <c r="G49" s="60" t="str">
        <f>VLOOKUP(B49,مقررات!$A$1:$F$409,6,FALSE)</f>
        <v>CH122</v>
      </c>
      <c r="H49" s="60" t="s">
        <v>1698</v>
      </c>
      <c r="I49" s="262" t="str">
        <f>VLOOKUP(H49,'اعضاء هيئة التدريس'!$B$1:$D$300,2,FALSE)</f>
        <v>ا.د/ عبدة الطبل</v>
      </c>
      <c r="J49" s="454"/>
      <c r="K49" s="454"/>
      <c r="L49" s="454" t="s">
        <v>1070</v>
      </c>
      <c r="M49" s="454"/>
      <c r="N49" s="454"/>
      <c r="O49" s="454"/>
      <c r="P49" s="255" t="s">
        <v>1324</v>
      </c>
      <c r="Q49" s="446"/>
      <c r="R49" s="370"/>
      <c r="S49" s="265"/>
      <c r="T49" s="282"/>
      <c r="U49" s="282"/>
      <c r="V49" s="282"/>
      <c r="W49" s="282"/>
      <c r="X49" s="282"/>
      <c r="Y49" s="282"/>
      <c r="Z49" s="282"/>
      <c r="AA49" s="282"/>
      <c r="AB49" s="251"/>
      <c r="AC49" s="251"/>
      <c r="AD49" s="251"/>
      <c r="AE49" s="251"/>
      <c r="AF49" s="251"/>
      <c r="AG49" s="282"/>
      <c r="AH49" s="282"/>
      <c r="AI49" s="428"/>
      <c r="AJ49" s="283"/>
      <c r="AK49" s="283"/>
      <c r="AL49" s="283"/>
      <c r="AM49" s="284"/>
      <c r="AN49" s="284"/>
      <c r="AO49" s="284"/>
      <c r="AP49" s="284"/>
      <c r="AQ49" s="284"/>
      <c r="AR49" s="284"/>
      <c r="AS49" s="284"/>
      <c r="AT49" s="284"/>
      <c r="AU49" s="284"/>
      <c r="AV49" s="284"/>
      <c r="AW49" s="284"/>
      <c r="AX49" s="284"/>
      <c r="BL49" s="251" t="e">
        <f>VLOOKUP(#REF!,'اعضاء هيئة التدريس'!#REF!,2,)</f>
        <v>#REF!</v>
      </c>
    </row>
    <row r="50" spans="1:64" ht="15.75" customHeight="1">
      <c r="A50" s="401">
        <v>17</v>
      </c>
      <c r="B50" s="288" t="s">
        <v>617</v>
      </c>
      <c r="C50" s="726" t="str">
        <f>VLOOKUP(B50,مقررات!$A$1:$F$411,2,FALSE)</f>
        <v>كيمياء تحليلية (2)</v>
      </c>
      <c r="D50" s="211">
        <f>VLOOKUP(B50,مقررات!$A$1:$F$452,3,FALSE)</f>
        <v>1.5</v>
      </c>
      <c r="E50" s="211">
        <f>VLOOKUP(B50,مقررات!$A$1:$F$476,4,FALSE)</f>
        <v>1</v>
      </c>
      <c r="F50" s="211">
        <f t="shared" si="1"/>
        <v>2</v>
      </c>
      <c r="G50" s="60" t="str">
        <f>VLOOKUP(B50,مقررات!$A$1:$F$409,6,FALSE)</f>
        <v>CH134</v>
      </c>
      <c r="H50" s="52" t="s">
        <v>1723</v>
      </c>
      <c r="I50" s="262" t="str">
        <f>VLOOKUP(H50,'اعضاء هيئة التدريس'!$B$1:$D$300,2,FALSE)</f>
        <v>ا.د/ محمد عياد</v>
      </c>
      <c r="J50" s="774"/>
      <c r="K50" s="774"/>
      <c r="L50" s="774"/>
      <c r="M50" s="774"/>
      <c r="N50" s="774"/>
      <c r="O50" s="774" t="s">
        <v>1068</v>
      </c>
      <c r="P50" s="255" t="s">
        <v>1324</v>
      </c>
      <c r="Q50" s="414"/>
      <c r="R50" s="143"/>
      <c r="S50" s="143"/>
      <c r="T50" s="4"/>
      <c r="U50" s="4"/>
      <c r="V50" s="4"/>
      <c r="W50" s="4"/>
      <c r="X50" s="4"/>
      <c r="Y50" s="4"/>
      <c r="Z50" s="143"/>
      <c r="AA50" s="4"/>
      <c r="AB50" s="143"/>
      <c r="AC50" s="143"/>
      <c r="AD50" s="143"/>
      <c r="AE50" s="143"/>
      <c r="AF50" s="143"/>
      <c r="AG50" s="4"/>
      <c r="AH50" s="4"/>
      <c r="AI50" s="692"/>
      <c r="AJ50" s="92"/>
      <c r="AK50" s="92"/>
      <c r="BL50" s="251" t="e">
        <f>VLOOKUP(#REF!,'اعضاء هيئة التدريس'!#REF!,2,)</f>
        <v>#REF!</v>
      </c>
    </row>
    <row r="51" spans="1:64" ht="15.75">
      <c r="A51" s="401">
        <v>18</v>
      </c>
      <c r="B51" s="288" t="s">
        <v>617</v>
      </c>
      <c r="C51" s="726" t="str">
        <f>VLOOKUP(B51,مقررات!$A$1:$F$411,2,FALSE)</f>
        <v>كيمياء تحليلية (2)</v>
      </c>
      <c r="D51" s="211">
        <f>VLOOKUP(B51,مقررات!$A$1:$F$452,3,FALSE)</f>
        <v>1.5</v>
      </c>
      <c r="E51" s="211">
        <f>VLOOKUP(B51,مقررات!$A$1:$F$476,4,FALSE)</f>
        <v>1</v>
      </c>
      <c r="F51" s="211">
        <f t="shared" si="1"/>
        <v>2</v>
      </c>
      <c r="G51" s="60" t="str">
        <f>VLOOKUP(B51,مقررات!$A$1:$F$409,6,FALSE)</f>
        <v>CH134</v>
      </c>
      <c r="H51" s="52" t="s">
        <v>1750</v>
      </c>
      <c r="I51" s="262" t="str">
        <f>VLOOKUP(H51,'اعضاء هيئة التدريس'!$B$1:$D$300,2,FALSE)</f>
        <v>د/ نعيمة سالم</v>
      </c>
      <c r="J51" s="774"/>
      <c r="K51" s="774"/>
      <c r="L51" s="774"/>
      <c r="M51" s="774"/>
      <c r="N51" s="774"/>
      <c r="O51" s="774" t="s">
        <v>1068</v>
      </c>
      <c r="P51" s="255" t="s">
        <v>1324</v>
      </c>
      <c r="Q51" s="414"/>
      <c r="R51" s="143"/>
      <c r="S51" s="143"/>
      <c r="T51" s="4"/>
      <c r="U51" s="4"/>
      <c r="V51" s="4"/>
      <c r="W51" s="4"/>
      <c r="X51" s="4"/>
      <c r="Y51" s="4"/>
      <c r="Z51" s="143"/>
      <c r="AA51" s="4"/>
      <c r="AB51" s="143"/>
      <c r="AC51" s="143"/>
      <c r="AD51" s="143"/>
      <c r="AE51" s="143"/>
      <c r="AF51" s="143"/>
      <c r="AG51" s="4"/>
      <c r="AH51" s="4"/>
      <c r="AI51" s="692"/>
      <c r="AJ51" s="92"/>
      <c r="AK51" s="92"/>
      <c r="BL51" s="251" t="e">
        <f>VLOOKUP(#REF!,'اعضاء هيئة التدريس'!#REF!,2,)</f>
        <v>#REF!</v>
      </c>
    </row>
    <row r="52" spans="1:64" s="272" customFormat="1" ht="25.5">
      <c r="A52" s="401">
        <v>19</v>
      </c>
      <c r="B52" s="288" t="s">
        <v>618</v>
      </c>
      <c r="C52" s="726" t="str">
        <f>VLOOKUP(B52,مقررات!$A$1:$F$411,2,FALSE)</f>
        <v>مبادئ الكيمياء العضوية الفيزيائية</v>
      </c>
      <c r="D52" s="211">
        <f>VLOOKUP(B52,مقررات!$A$1:$F$452,3,FALSE)</f>
        <v>1.5</v>
      </c>
      <c r="E52" s="211">
        <f>VLOOKUP(B52,مقررات!$A$1:$F$476,4,FALSE)</f>
        <v>1</v>
      </c>
      <c r="F52" s="211">
        <f t="shared" si="1"/>
        <v>2</v>
      </c>
      <c r="G52" s="60" t="str">
        <f>VLOOKUP(B52,مقررات!$A$1:$F$409,6,FALSE)</f>
        <v>CH145</v>
      </c>
      <c r="H52" s="60" t="s">
        <v>1729</v>
      </c>
      <c r="I52" s="262" t="str">
        <f>VLOOKUP(H52,'اعضاء هيئة التدريس'!$B$1:$D$300,2,FALSE)</f>
        <v>ا.د/ عبد العليم حسن</v>
      </c>
      <c r="J52" s="454"/>
      <c r="K52" s="454" t="s">
        <v>1070</v>
      </c>
      <c r="L52" s="454"/>
      <c r="M52" s="454"/>
      <c r="N52" s="454"/>
      <c r="O52" s="454"/>
      <c r="P52" s="255" t="s">
        <v>1313</v>
      </c>
      <c r="Q52" s="449"/>
      <c r="R52" s="370"/>
      <c r="S52" s="265"/>
      <c r="T52" s="282"/>
      <c r="U52" s="282"/>
      <c r="V52" s="282"/>
      <c r="W52" s="282"/>
      <c r="X52" s="282"/>
      <c r="Y52" s="282"/>
      <c r="Z52" s="282"/>
      <c r="AA52" s="282"/>
      <c r="AB52" s="251"/>
      <c r="AC52" s="251"/>
      <c r="AD52" s="251"/>
      <c r="AE52" s="251"/>
      <c r="AF52" s="251"/>
      <c r="AG52" s="282"/>
      <c r="AH52" s="282"/>
      <c r="AI52" s="428"/>
      <c r="AJ52" s="283"/>
      <c r="AK52" s="283"/>
      <c r="AL52" s="283"/>
      <c r="AM52" s="283"/>
      <c r="AN52" s="283"/>
      <c r="AO52" s="283"/>
      <c r="AP52" s="283"/>
      <c r="AQ52" s="283"/>
      <c r="AR52" s="283"/>
      <c r="AS52" s="283"/>
      <c r="AT52" s="283"/>
      <c r="AU52" s="283"/>
      <c r="AV52" s="283"/>
      <c r="AW52" s="283"/>
      <c r="AX52" s="283"/>
      <c r="BL52" s="251" t="e">
        <f>VLOOKUP(#REF!,'اعضاء هيئة التدريس'!#REF!,2,)</f>
        <v>#REF!</v>
      </c>
    </row>
    <row r="53" spans="1:64" s="285" customFormat="1" ht="25.5" customHeight="1">
      <c r="A53" s="401">
        <v>20</v>
      </c>
      <c r="B53" s="288" t="s">
        <v>619</v>
      </c>
      <c r="C53" s="726" t="str">
        <f>VLOOKUP(B53,مقررات!$A$1:$F$411,2,FALSE)</f>
        <v>كيمياء عضوية اليفاتية</v>
      </c>
      <c r="D53" s="211">
        <f>VLOOKUP(B53,مقررات!$A$1:$F$452,3,FALSE)</f>
        <v>1.5</v>
      </c>
      <c r="E53" s="211">
        <f>VLOOKUP(B53,مقررات!$A$1:$F$476,4,FALSE)</f>
        <v>1</v>
      </c>
      <c r="F53" s="211">
        <f t="shared" si="1"/>
        <v>2</v>
      </c>
      <c r="G53" s="60" t="str">
        <f>VLOOKUP(B53,مقررات!$A$1:$F$409,6,FALSE)</f>
        <v>CH145</v>
      </c>
      <c r="H53" s="52" t="s">
        <v>1727</v>
      </c>
      <c r="I53" s="262" t="str">
        <f>VLOOKUP(H53,'اعضاء هيئة التدريس'!$B$1:$D$300,2,FALSE)</f>
        <v>ا.د/ احمد عبدالمجبد</v>
      </c>
      <c r="J53" s="774"/>
      <c r="K53" s="764" t="s">
        <v>2042</v>
      </c>
      <c r="L53" s="73"/>
      <c r="M53" s="764" t="s">
        <v>2044</v>
      </c>
      <c r="N53" s="774"/>
      <c r="O53" s="774"/>
      <c r="P53" s="1026" t="s">
        <v>2045</v>
      </c>
      <c r="Q53" s="414"/>
      <c r="R53" s="143"/>
      <c r="S53" s="143"/>
      <c r="T53" s="4"/>
      <c r="U53" s="4"/>
      <c r="V53" s="4"/>
      <c r="W53" s="4"/>
      <c r="X53" s="4"/>
      <c r="Y53" s="4"/>
      <c r="Z53" s="143"/>
      <c r="AA53" s="4"/>
      <c r="AB53" s="143"/>
      <c r="AC53" s="143"/>
      <c r="AD53" s="143"/>
      <c r="AE53" s="143"/>
      <c r="AF53" s="143"/>
      <c r="AG53" s="4"/>
      <c r="AH53" s="4"/>
      <c r="AI53" s="692"/>
      <c r="AJ53" s="92"/>
      <c r="AK53" s="92"/>
      <c r="AL53" s="283"/>
      <c r="AM53" s="284"/>
      <c r="AN53" s="284"/>
      <c r="AO53" s="284"/>
      <c r="AP53" s="284"/>
      <c r="AQ53" s="284"/>
      <c r="AR53" s="284"/>
      <c r="AS53" s="284"/>
      <c r="AT53" s="284"/>
      <c r="AU53" s="284"/>
      <c r="AV53" s="284"/>
      <c r="AW53" s="284"/>
      <c r="AX53" s="284"/>
      <c r="BL53" s="251" t="e">
        <f>VLOOKUP(#REF!,'اعضاء هيئة التدريس'!#REF!,2,)</f>
        <v>#REF!</v>
      </c>
    </row>
    <row r="54" spans="1:64" s="156" customFormat="1" ht="15.75" customHeight="1">
      <c r="A54" s="401">
        <v>21</v>
      </c>
      <c r="B54" s="288" t="s">
        <v>620</v>
      </c>
      <c r="C54" s="726" t="str">
        <f>VLOOKUP(B54,مقررات!$A$1:$F$411,2,FALSE)</f>
        <v>كيمياء عضوية أروماتية</v>
      </c>
      <c r="D54" s="211">
        <f>VLOOKUP(B54,مقررات!$A$1:$F$452,3,FALSE)</f>
        <v>1.5</v>
      </c>
      <c r="E54" s="211">
        <f>VLOOKUP(B54,مقررات!$A$1:$F$476,4,FALSE)</f>
        <v>1</v>
      </c>
      <c r="F54" s="211">
        <f t="shared" si="1"/>
        <v>2</v>
      </c>
      <c r="G54" s="60" t="str">
        <f>VLOOKUP(B54,مقررات!$A$1:$F$409,6,FALSE)</f>
        <v>CH145</v>
      </c>
      <c r="H54" s="60" t="s">
        <v>1695</v>
      </c>
      <c r="I54" s="262" t="str">
        <f>VLOOKUP(H54,'اعضاء هيئة التدريس'!$B$1:$D$300,2,FALSE)</f>
        <v>ا.د/ عادل نصار</v>
      </c>
      <c r="J54" s="454"/>
      <c r="K54" s="454"/>
      <c r="L54" s="454"/>
      <c r="M54" s="454" t="s">
        <v>1070</v>
      </c>
      <c r="N54" s="454"/>
      <c r="O54" s="454"/>
      <c r="P54" s="255" t="s">
        <v>1324</v>
      </c>
      <c r="Q54" s="449"/>
      <c r="R54" s="370"/>
      <c r="S54" s="265"/>
      <c r="T54" s="282"/>
      <c r="U54" s="282"/>
      <c r="V54" s="282"/>
      <c r="W54" s="282"/>
      <c r="X54" s="282"/>
      <c r="Y54" s="282"/>
      <c r="Z54" s="282"/>
      <c r="AA54" s="282"/>
      <c r="AB54" s="251"/>
      <c r="AC54" s="251"/>
      <c r="AD54" s="251"/>
      <c r="AE54" s="251"/>
      <c r="AF54" s="251"/>
      <c r="AG54" s="282"/>
      <c r="AH54" s="282"/>
      <c r="AI54" s="428"/>
      <c r="AJ54" s="283"/>
      <c r="AK54" s="283"/>
      <c r="AL54" s="220"/>
      <c r="AM54" s="220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BL54" s="707" t="e">
        <f>VLOOKUP(#REF!,'اعضاء هيئة التدريس'!#REF!,2,)</f>
        <v>#REF!</v>
      </c>
    </row>
    <row r="55" spans="1:64" s="272" customFormat="1" ht="15.75" customHeight="1">
      <c r="A55" s="401">
        <v>22</v>
      </c>
      <c r="B55" s="288" t="s">
        <v>663</v>
      </c>
      <c r="C55" s="726" t="str">
        <f>VLOOKUP(B55,مقررات!$A$1:$F$411,2,FALSE)</f>
        <v>كيمياء المجموعات الوظيفية</v>
      </c>
      <c r="D55" s="211">
        <f>VLOOKUP(B55,مقررات!$A$1:$F$452,3,FALSE)</f>
        <v>1.5</v>
      </c>
      <c r="E55" s="211">
        <f>VLOOKUP(B55,مقررات!$A$1:$F$476,4,FALSE)</f>
        <v>1</v>
      </c>
      <c r="F55" s="211">
        <f t="shared" si="1"/>
        <v>2</v>
      </c>
      <c r="G55" s="60" t="str">
        <f>VLOOKUP(B55,مقررات!$A$1:$F$409,6,FALSE)</f>
        <v>CH346</v>
      </c>
      <c r="H55" s="52" t="s">
        <v>1804</v>
      </c>
      <c r="I55" s="262" t="str">
        <f>VLOOKUP(H55,'اعضاء هيئة التدريس'!$B$1:$D$300,2,FALSE)</f>
        <v>د/ محمدعبدالله حواطة</v>
      </c>
      <c r="J55" s="774"/>
      <c r="K55" s="774"/>
      <c r="L55" s="774" t="s">
        <v>1068</v>
      </c>
      <c r="M55" s="774"/>
      <c r="N55" s="774"/>
      <c r="O55" s="774"/>
      <c r="P55" s="255" t="s">
        <v>1324</v>
      </c>
      <c r="Q55" s="414"/>
      <c r="R55" s="143"/>
      <c r="S55" s="143"/>
      <c r="T55" s="4"/>
      <c r="U55" s="4"/>
      <c r="V55" s="4"/>
      <c r="W55" s="4"/>
      <c r="X55" s="4"/>
      <c r="Y55" s="4"/>
      <c r="Z55" s="143"/>
      <c r="AA55" s="4"/>
      <c r="AB55" s="143"/>
      <c r="AC55" s="143"/>
      <c r="AD55" s="143"/>
      <c r="AE55" s="143"/>
      <c r="AF55" s="143"/>
      <c r="AG55" s="4"/>
      <c r="AH55" s="4"/>
      <c r="AI55" s="692"/>
      <c r="AJ55" s="92"/>
      <c r="AK55" s="92"/>
      <c r="AL55" s="283"/>
      <c r="AM55" s="283"/>
      <c r="AN55" s="283"/>
      <c r="AO55" s="283"/>
      <c r="AP55" s="283"/>
      <c r="AQ55" s="283"/>
      <c r="AR55" s="283"/>
      <c r="AS55" s="283"/>
      <c r="AT55" s="283"/>
      <c r="AU55" s="283"/>
      <c r="AV55" s="283"/>
      <c r="AW55" s="283"/>
      <c r="AX55" s="283"/>
      <c r="BL55" s="707" t="e">
        <f>VLOOKUP(#REF!,'اعضاء هيئة التدريس'!#REF!,2,)</f>
        <v>#REF!</v>
      </c>
    </row>
    <row r="56" spans="1:64" s="285" customFormat="1" ht="31.5" customHeight="1">
      <c r="A56" s="401">
        <v>23</v>
      </c>
      <c r="B56" s="288" t="s">
        <v>622</v>
      </c>
      <c r="C56" s="726" t="str">
        <f>VLOOKUP(B56,مقررات!$A$1:$F$411,2,FALSE)</f>
        <v>كيمياء عملية تحليلية وفيزيائية وغير عضوية (2)</v>
      </c>
      <c r="D56" s="211">
        <f>VLOOKUP(B56,مقررات!$A$1:$F$452,3,FALSE)</f>
        <v>0</v>
      </c>
      <c r="E56" s="211">
        <f>VLOOKUP(B56,مقررات!$A$1:$F$476,4,FALSE)</f>
        <v>4</v>
      </c>
      <c r="F56" s="211">
        <f t="shared" si="1"/>
        <v>2</v>
      </c>
      <c r="G56" s="60" t="str">
        <f>VLOOKUP(B56,مقررات!$A$1:$F$409,6,FALSE)</f>
        <v>CH176</v>
      </c>
      <c r="H56" s="60"/>
      <c r="I56" s="964" t="e">
        <f>VLOOKUP(H56,'اعضاء هيئة التدريس'!$B$1:$D$300,2,FALSE)</f>
        <v>#N/A</v>
      </c>
      <c r="J56" s="454"/>
      <c r="K56" s="454"/>
      <c r="L56" s="454"/>
      <c r="M56" s="454"/>
      <c r="N56" s="454"/>
      <c r="O56" s="454"/>
      <c r="P56" s="305"/>
      <c r="Q56" s="449"/>
      <c r="R56" s="370"/>
      <c r="S56" s="265"/>
      <c r="T56" s="282"/>
      <c r="U56" s="282"/>
      <c r="V56" s="282"/>
      <c r="W56" s="282"/>
      <c r="X56" s="282"/>
      <c r="Y56" s="282"/>
      <c r="Z56" s="282"/>
      <c r="AA56" s="282"/>
      <c r="AB56" s="251"/>
      <c r="AC56" s="251"/>
      <c r="AD56" s="251"/>
      <c r="AE56" s="251"/>
      <c r="AF56" s="251"/>
      <c r="AG56" s="282"/>
      <c r="AH56" s="282"/>
      <c r="AI56" s="428"/>
      <c r="AJ56" s="283"/>
      <c r="AK56" s="283"/>
      <c r="AL56" s="283"/>
      <c r="AM56" s="284"/>
      <c r="AN56" s="284"/>
      <c r="AO56" s="284"/>
      <c r="AP56" s="284"/>
      <c r="AQ56" s="284"/>
      <c r="AR56" s="284"/>
      <c r="AS56" s="284"/>
      <c r="AT56" s="284"/>
      <c r="AU56" s="284"/>
      <c r="AV56" s="284"/>
      <c r="AW56" s="284"/>
      <c r="AX56" s="284"/>
      <c r="BL56" s="707" t="e">
        <f>VLOOKUP(#REF!,'اعضاء هيئة التدريس'!#REF!,2,)</f>
        <v>#REF!</v>
      </c>
    </row>
    <row r="57" spans="1:64" s="221" customFormat="1" ht="15.75" customHeight="1">
      <c r="A57" s="401">
        <v>24</v>
      </c>
      <c r="B57" s="288" t="s">
        <v>623</v>
      </c>
      <c r="C57" s="726" t="str">
        <f>VLOOKUP(B57,مقررات!$A$1:$F$411,2,FALSE)</f>
        <v>كيمياء عملية عضوية (2)</v>
      </c>
      <c r="D57" s="211">
        <f>VLOOKUP(B57,مقررات!$A$1:$F$452,3,FALSE)</f>
        <v>0</v>
      </c>
      <c r="E57" s="211">
        <f>VLOOKUP(B57,مقررات!$A$1:$F$476,4,FALSE)</f>
        <v>4</v>
      </c>
      <c r="F57" s="211">
        <f t="shared" si="1"/>
        <v>2</v>
      </c>
      <c r="G57" s="60" t="str">
        <f>VLOOKUP(B57,مقررات!$A$1:$F$409,6,FALSE)</f>
        <v>CH177</v>
      </c>
      <c r="H57" s="52"/>
      <c r="I57" s="964" t="e">
        <f>VLOOKUP(H57,'اعضاء هيئة التدريس'!$B$1:$D$300,2,FALSE)</f>
        <v>#N/A</v>
      </c>
      <c r="J57" s="774"/>
      <c r="K57" s="774"/>
      <c r="L57" s="774"/>
      <c r="M57" s="774"/>
      <c r="N57" s="774"/>
      <c r="O57" s="774"/>
      <c r="P57" s="231"/>
      <c r="Q57" s="414"/>
      <c r="R57" s="143"/>
      <c r="S57" s="143"/>
      <c r="T57" s="4"/>
      <c r="U57" s="4"/>
      <c r="V57" s="4"/>
      <c r="W57" s="4"/>
      <c r="X57" s="4"/>
      <c r="Y57" s="4"/>
      <c r="Z57" s="143"/>
      <c r="AA57" s="4"/>
      <c r="AB57" s="143"/>
      <c r="AC57" s="143"/>
      <c r="AD57" s="143"/>
      <c r="AE57" s="143"/>
      <c r="AF57" s="143"/>
      <c r="AG57" s="4"/>
      <c r="AH57" s="4"/>
      <c r="AI57" s="692"/>
      <c r="AJ57" s="91"/>
      <c r="AK57" s="91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BL57" s="707" t="e">
        <f>VLOOKUP(#REF!,'اعضاء هيئة التدريس'!#REF!,2,)</f>
        <v>#REF!</v>
      </c>
    </row>
    <row r="58" spans="1:64" s="156" customFormat="1" ht="15.75" customHeight="1">
      <c r="A58" s="401">
        <v>25</v>
      </c>
      <c r="B58" s="288" t="s">
        <v>624</v>
      </c>
      <c r="C58" s="726" t="str">
        <f>VLOOKUP(B58,مقررات!$A$1:$F$411,2,FALSE)</f>
        <v>كيمياء كهربية (1)</v>
      </c>
      <c r="D58" s="211">
        <f>VLOOKUP(B58,مقررات!$A$1:$F$452,3,FALSE)</f>
        <v>1.5</v>
      </c>
      <c r="E58" s="211">
        <f>VLOOKUP(B58,مقررات!$A$1:$F$476,4,FALSE)</f>
        <v>1</v>
      </c>
      <c r="F58" s="211">
        <f t="shared" si="1"/>
        <v>2</v>
      </c>
      <c r="G58" s="60" t="str">
        <f>VLOOKUP(B58,مقررات!$A$1:$F$409,6,FALSE)</f>
        <v>CH111</v>
      </c>
      <c r="H58" s="60" t="s">
        <v>1725</v>
      </c>
      <c r="I58" s="262" t="str">
        <f>VLOOKUP(H58,'اعضاء هيئة التدريس'!$B$1:$D$300,2,FALSE)</f>
        <v>ا.د/ السيد الشريفي</v>
      </c>
      <c r="J58" s="454"/>
      <c r="K58" s="774" t="s">
        <v>1072</v>
      </c>
      <c r="L58" s="454"/>
      <c r="M58" s="454"/>
      <c r="N58" s="454"/>
      <c r="O58" s="454"/>
      <c r="P58" s="386" t="s">
        <v>1320</v>
      </c>
      <c r="Q58" s="445"/>
      <c r="R58" s="370"/>
      <c r="S58" s="265"/>
      <c r="T58" s="282"/>
      <c r="U58" s="282"/>
      <c r="V58" s="282"/>
      <c r="W58" s="282"/>
      <c r="X58" s="282"/>
      <c r="Y58" s="282"/>
      <c r="Z58" s="282"/>
      <c r="AA58" s="282"/>
      <c r="AB58" s="251"/>
      <c r="AC58" s="251"/>
      <c r="AD58" s="251"/>
      <c r="AE58" s="251"/>
      <c r="AF58" s="251"/>
      <c r="AG58" s="282"/>
      <c r="AH58" s="282"/>
      <c r="AI58" s="428"/>
      <c r="AJ58" s="283"/>
      <c r="AK58" s="283"/>
      <c r="AL58" s="220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BL58" s="707" t="e">
        <f>VLOOKUP(#REF!,'اعضاء هيئة التدريس'!#REF!,2,)</f>
        <v>#REF!</v>
      </c>
    </row>
    <row r="59" spans="1:64" s="156" customFormat="1" ht="15.75">
      <c r="A59" s="401">
        <v>26</v>
      </c>
      <c r="B59" s="288" t="s">
        <v>624</v>
      </c>
      <c r="C59" s="726" t="str">
        <f>VLOOKUP(B59,مقررات!$A$1:$F$411,2,FALSE)</f>
        <v>كيمياء كهربية (1)</v>
      </c>
      <c r="D59" s="211">
        <f>VLOOKUP(B59,مقررات!$A$1:$F$452,3,FALSE)</f>
        <v>1.5</v>
      </c>
      <c r="E59" s="211">
        <f>VLOOKUP(B59,مقررات!$A$1:$F$476,4,FALSE)</f>
        <v>1</v>
      </c>
      <c r="F59" s="211">
        <f t="shared" si="1"/>
        <v>2</v>
      </c>
      <c r="G59" s="60" t="str">
        <f>VLOOKUP(B59,مقررات!$A$1:$F$409,6,FALSE)</f>
        <v>CH111</v>
      </c>
      <c r="H59" s="60" t="s">
        <v>1707</v>
      </c>
      <c r="I59" s="262" t="str">
        <f>VLOOKUP(H59,'اعضاء هيئة التدريس'!$B$1:$D$300,2,FALSE)</f>
        <v>أ.د/ عبلة حتحوت</v>
      </c>
      <c r="J59" s="454"/>
      <c r="K59" s="257"/>
      <c r="L59" s="454"/>
      <c r="M59" s="454"/>
      <c r="N59" s="454"/>
      <c r="O59" s="454"/>
      <c r="P59" s="386" t="s">
        <v>1320</v>
      </c>
      <c r="Q59" s="445"/>
      <c r="R59" s="370"/>
      <c r="S59" s="265"/>
      <c r="T59" s="282"/>
      <c r="U59" s="282"/>
      <c r="V59" s="282"/>
      <c r="W59" s="282"/>
      <c r="X59" s="282"/>
      <c r="Y59" s="282"/>
      <c r="Z59" s="282"/>
      <c r="AA59" s="282"/>
      <c r="AB59" s="251"/>
      <c r="AC59" s="251"/>
      <c r="AD59" s="251"/>
      <c r="AE59" s="251"/>
      <c r="AF59" s="251"/>
      <c r="AG59" s="282"/>
      <c r="AH59" s="282"/>
      <c r="AI59" s="428"/>
      <c r="AJ59" s="283"/>
      <c r="AK59" s="283"/>
      <c r="AL59" s="220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BL59" s="707" t="e">
        <f>VLOOKUP(#REF!,'اعضاء هيئة التدريس'!#REF!,2,)</f>
        <v>#REF!</v>
      </c>
    </row>
    <row r="60" spans="1:64" s="221" customFormat="1" ht="15.75">
      <c r="A60" s="401">
        <v>27</v>
      </c>
      <c r="B60" s="288" t="s">
        <v>625</v>
      </c>
      <c r="C60" s="726" t="str">
        <f>VLOOKUP(B60,مقررات!$A$1:$F$411,2,FALSE)</f>
        <v>كيمياء حركية</v>
      </c>
      <c r="D60" s="211">
        <f>VLOOKUP(B60,مقررات!$A$1:$F$452,3,FALSE)</f>
        <v>1.5</v>
      </c>
      <c r="E60" s="211">
        <f>VLOOKUP(B60,مقررات!$A$1:$F$476,4,FALSE)</f>
        <v>1</v>
      </c>
      <c r="F60" s="211">
        <f t="shared" si="1"/>
        <v>2</v>
      </c>
      <c r="G60" s="60" t="str">
        <f>VLOOKUP(B60,مقررات!$A$1:$F$409,6,FALSE)</f>
        <v>CH111</v>
      </c>
      <c r="H60" s="52" t="s">
        <v>1750</v>
      </c>
      <c r="I60" s="262" t="str">
        <f>VLOOKUP(H60,'اعضاء هيئة التدريس'!$B$1:$D$300,2,FALSE)</f>
        <v>د/ نعيمة سالم</v>
      </c>
      <c r="J60" s="774"/>
      <c r="K60" s="774" t="s">
        <v>1070</v>
      </c>
      <c r="L60" s="774"/>
      <c r="M60" s="774"/>
      <c r="N60" s="774"/>
      <c r="O60" s="774"/>
      <c r="P60" s="255" t="s">
        <v>1313</v>
      </c>
      <c r="Q60" s="414"/>
      <c r="R60" s="143"/>
      <c r="S60" s="143"/>
      <c r="T60" s="4"/>
      <c r="U60" s="4"/>
      <c r="V60" s="4"/>
      <c r="W60" s="4"/>
      <c r="X60" s="4"/>
      <c r="Y60" s="4"/>
      <c r="Z60" s="143"/>
      <c r="AA60" s="4"/>
      <c r="AB60" s="143"/>
      <c r="AC60" s="143"/>
      <c r="AD60" s="143"/>
      <c r="AE60" s="143"/>
      <c r="AF60" s="143"/>
      <c r="AG60" s="4"/>
      <c r="AH60" s="4"/>
      <c r="AI60" s="692"/>
      <c r="AJ60" s="91"/>
      <c r="AK60" s="91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BL60" s="707" t="e">
        <f>VLOOKUP(#REF!,'اعضاء هيئة التدريس'!#REF!,2,)</f>
        <v>#REF!</v>
      </c>
    </row>
    <row r="61" spans="1:64" s="221" customFormat="1" ht="15.75" customHeight="1">
      <c r="A61" s="401">
        <v>28</v>
      </c>
      <c r="B61" s="288" t="s">
        <v>626</v>
      </c>
      <c r="C61" s="726" t="str">
        <f>VLOOKUP(B61,مقررات!$A$1:$F$411,2,FALSE)</f>
        <v>كيمياء العناصر الانتقالية</v>
      </c>
      <c r="D61" s="211">
        <f>VLOOKUP(B61,مقررات!$A$1:$F$452,3,FALSE)</f>
        <v>1.5</v>
      </c>
      <c r="E61" s="211">
        <f>VLOOKUP(B61,مقررات!$A$1:$F$476,4,FALSE)</f>
        <v>1</v>
      </c>
      <c r="F61" s="211">
        <f t="shared" si="1"/>
        <v>2</v>
      </c>
      <c r="G61" s="60" t="str">
        <f>VLOOKUP(B61,مقررات!$A$1:$F$409,6,FALSE)</f>
        <v>CH222</v>
      </c>
      <c r="H61" s="60" t="s">
        <v>1723</v>
      </c>
      <c r="I61" s="262" t="str">
        <f>VLOOKUP(H61,'اعضاء هيئة التدريس'!$B$1:$D$300,2,FALSE)</f>
        <v>ا.د/ محمد عياد</v>
      </c>
      <c r="J61" s="454"/>
      <c r="K61" s="454"/>
      <c r="L61" s="454"/>
      <c r="M61" s="454" t="s">
        <v>1139</v>
      </c>
      <c r="N61" s="454"/>
      <c r="O61" s="454"/>
      <c r="P61" s="255" t="s">
        <v>1324</v>
      </c>
      <c r="Q61" s="446"/>
      <c r="R61" s="355"/>
      <c r="S61" s="265"/>
      <c r="T61" s="282"/>
      <c r="U61" s="282"/>
      <c r="V61" s="282"/>
      <c r="W61" s="282"/>
      <c r="X61" s="282"/>
      <c r="Y61" s="282"/>
      <c r="Z61" s="282"/>
      <c r="AA61" s="282"/>
      <c r="AB61" s="251"/>
      <c r="AC61" s="251"/>
      <c r="AD61" s="251"/>
      <c r="AE61" s="251"/>
      <c r="AF61" s="251"/>
      <c r="AG61" s="282"/>
      <c r="AH61" s="282"/>
      <c r="AI61" s="428"/>
      <c r="AJ61" s="283"/>
      <c r="AK61" s="283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BL61" s="707" t="e">
        <f>VLOOKUP(#REF!,'اعضاء هيئة التدريس'!#REF!,2,)</f>
        <v>#REF!</v>
      </c>
    </row>
    <row r="62" spans="1:64" s="221" customFormat="1" ht="15.75" customHeight="1">
      <c r="A62" s="401">
        <v>29</v>
      </c>
      <c r="B62" s="288" t="s">
        <v>626</v>
      </c>
      <c r="C62" s="726" t="str">
        <f>VLOOKUP(B62,مقررات!$A$1:$F$411,2,FALSE)</f>
        <v>كيمياء العناصر الانتقالية</v>
      </c>
      <c r="D62" s="211">
        <f>VLOOKUP(B62,مقررات!$A$1:$F$452,3,FALSE)</f>
        <v>1.5</v>
      </c>
      <c r="E62" s="211">
        <f>VLOOKUP(B62,مقررات!$A$1:$F$476,4,FALSE)</f>
        <v>1</v>
      </c>
      <c r="F62" s="211">
        <f t="shared" si="1"/>
        <v>2</v>
      </c>
      <c r="G62" s="60" t="str">
        <f>VLOOKUP(B62,مقررات!$A$1:$F$409,6,FALSE)</f>
        <v>CH222</v>
      </c>
      <c r="H62" s="60" t="s">
        <v>1758</v>
      </c>
      <c r="I62" s="262" t="str">
        <f>VLOOKUP(H62,'اعضاء هيئة التدريس'!$B$1:$D$300,2,FALSE)</f>
        <v>د/ ريهام وجدى</v>
      </c>
      <c r="J62" s="454"/>
      <c r="K62" s="454"/>
      <c r="L62" s="454"/>
      <c r="M62" s="454" t="s">
        <v>1139</v>
      </c>
      <c r="N62" s="454"/>
      <c r="O62" s="454"/>
      <c r="P62" s="255" t="s">
        <v>1324</v>
      </c>
      <c r="Q62" s="446"/>
      <c r="R62" s="355"/>
      <c r="S62" s="265"/>
      <c r="T62" s="282"/>
      <c r="U62" s="282"/>
      <c r="V62" s="282"/>
      <c r="W62" s="282"/>
      <c r="X62" s="282"/>
      <c r="Y62" s="282"/>
      <c r="Z62" s="282"/>
      <c r="AA62" s="282"/>
      <c r="AB62" s="251"/>
      <c r="AC62" s="251"/>
      <c r="AD62" s="251"/>
      <c r="AE62" s="251"/>
      <c r="AF62" s="251"/>
      <c r="AG62" s="282"/>
      <c r="AH62" s="282"/>
      <c r="AI62" s="428"/>
      <c r="AJ62" s="283"/>
      <c r="AK62" s="283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BL62" s="707" t="e">
        <f>VLOOKUP(#REF!,'اعضاء هيئة التدريس'!#REF!,2,)</f>
        <v>#REF!</v>
      </c>
    </row>
    <row r="63" spans="1:64" s="221" customFormat="1" ht="15.75" customHeight="1">
      <c r="A63" s="401">
        <v>30</v>
      </c>
      <c r="B63" s="288" t="s">
        <v>627</v>
      </c>
      <c r="C63" s="726" t="str">
        <f>VLOOKUP(B63,مقررات!$A$1:$F$411,2,FALSE)</f>
        <v>كيمياء المتراكبات</v>
      </c>
      <c r="D63" s="211">
        <f>VLOOKUP(B63,مقررات!$A$1:$F$452,3,FALSE)</f>
        <v>1.5</v>
      </c>
      <c r="E63" s="211">
        <f>VLOOKUP(B63,مقررات!$A$1:$F$476,4,FALSE)</f>
        <v>1</v>
      </c>
      <c r="F63" s="211">
        <f t="shared" si="1"/>
        <v>2</v>
      </c>
      <c r="G63" s="60" t="str">
        <f>VLOOKUP(B63,مقررات!$A$1:$F$409,6,FALSE)</f>
        <v>CH323</v>
      </c>
      <c r="H63" s="52" t="s">
        <v>1709</v>
      </c>
      <c r="I63" s="262" t="str">
        <f>VLOOKUP(H63,'اعضاء هيئة التدريس'!$B$1:$D$300,2,FALSE)</f>
        <v>أ.د/ فتحي عبدالغني</v>
      </c>
      <c r="J63" s="774"/>
      <c r="K63" s="774"/>
      <c r="L63" s="774"/>
      <c r="M63" s="774" t="s">
        <v>1068</v>
      </c>
      <c r="N63" s="774"/>
      <c r="O63" s="774"/>
      <c r="P63" s="255" t="s">
        <v>1324</v>
      </c>
      <c r="Q63" s="414"/>
      <c r="R63" s="143"/>
      <c r="S63" s="143"/>
      <c r="T63" s="4"/>
      <c r="U63" s="4"/>
      <c r="V63" s="4"/>
      <c r="W63" s="4"/>
      <c r="X63" s="4"/>
      <c r="Y63" s="4"/>
      <c r="Z63" s="143"/>
      <c r="AA63" s="4"/>
      <c r="AB63" s="143"/>
      <c r="AC63" s="143"/>
      <c r="AD63" s="143"/>
      <c r="AE63" s="143"/>
      <c r="AF63" s="143"/>
      <c r="AG63" s="4"/>
      <c r="AH63" s="4"/>
      <c r="AI63" s="692"/>
      <c r="AJ63" s="91"/>
      <c r="AK63" s="91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BL63" s="707" t="e">
        <f>VLOOKUP(#REF!,'اعضاء هيئة التدريس'!#REF!,2,)</f>
        <v>#REF!</v>
      </c>
    </row>
    <row r="64" spans="1:64" s="221" customFormat="1" ht="15.75" customHeight="1">
      <c r="A64" s="401">
        <v>31</v>
      </c>
      <c r="B64" s="288" t="s">
        <v>628</v>
      </c>
      <c r="C64" s="726" t="str">
        <f>VLOOKUP(B64,مقررات!$A$1:$F$411,2,FALSE)</f>
        <v>تحليل آلي (1)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si="1"/>
        <v>2</v>
      </c>
      <c r="G64" s="60" t="str">
        <f>VLOOKUP(B64,مقررات!$A$1:$F$409,6,FALSE)</f>
        <v>CH134</v>
      </c>
      <c r="H64" s="60" t="s">
        <v>1743</v>
      </c>
      <c r="I64" s="262" t="str">
        <f>VLOOKUP(H64,'اعضاء هيئة التدريس'!$B$1:$D$300,2,FALSE)</f>
        <v xml:space="preserve">د.هناء البرعي </v>
      </c>
      <c r="J64" s="454"/>
      <c r="K64" s="454" t="s">
        <v>1070</v>
      </c>
      <c r="L64" s="454"/>
      <c r="M64" s="454"/>
      <c r="N64" s="386"/>
      <c r="O64" s="454"/>
      <c r="P64" s="386" t="s">
        <v>1314</v>
      </c>
      <c r="Q64" s="780"/>
      <c r="R64" s="355"/>
      <c r="S64" s="265"/>
      <c r="T64" s="282"/>
      <c r="U64" s="282"/>
      <c r="V64" s="282"/>
      <c r="W64" s="282"/>
      <c r="X64" s="282"/>
      <c r="Y64" s="282"/>
      <c r="Z64" s="282"/>
      <c r="AA64" s="282"/>
      <c r="AB64" s="251"/>
      <c r="AC64" s="251"/>
      <c r="AD64" s="251"/>
      <c r="AE64" s="251"/>
      <c r="AF64" s="251"/>
      <c r="AG64" s="282"/>
      <c r="AH64" s="282"/>
      <c r="AI64" s="428"/>
      <c r="AJ64" s="283"/>
      <c r="AK64" s="283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BL64" s="707" t="e">
        <f>VLOOKUP(#REF!,'اعضاء هيئة التدريس'!#REF!,2,)</f>
        <v>#REF!</v>
      </c>
    </row>
    <row r="65" spans="1:64" s="221" customFormat="1" ht="15.75" customHeight="1">
      <c r="A65" s="401">
        <v>32</v>
      </c>
      <c r="B65" s="288" t="s">
        <v>649</v>
      </c>
      <c r="C65" s="726" t="str">
        <f>VLOOKUP(B65,مقررات!$A$1:$F$411,2,FALSE)</f>
        <v>كروماتوجرافيا</v>
      </c>
      <c r="D65" s="211">
        <f>VLOOKUP(B65,مقررات!$A$1:$F$452,3,FALSE)</f>
        <v>1.5</v>
      </c>
      <c r="E65" s="211">
        <f>VLOOKUP(B65,مقررات!$A$1:$F$476,4,FALSE)</f>
        <v>1</v>
      </c>
      <c r="F65" s="211">
        <f t="shared" si="1"/>
        <v>2</v>
      </c>
      <c r="G65" s="60" t="str">
        <f>VLOOKUP(B65,مقررات!$A$1:$F$409,6,FALSE)</f>
        <v>CH245</v>
      </c>
      <c r="H65" s="52" t="s">
        <v>1695</v>
      </c>
      <c r="I65" s="262" t="str">
        <f>VLOOKUP(H65,'اعضاء هيئة التدريس'!$B$1:$D$300,2,FALSE)</f>
        <v>ا.د/ عادل نصار</v>
      </c>
      <c r="J65" s="774"/>
      <c r="K65" s="774" t="s">
        <v>1070</v>
      </c>
      <c r="L65" s="774"/>
      <c r="M65" s="774"/>
      <c r="N65" s="775"/>
      <c r="O65" s="774"/>
      <c r="P65" s="255" t="s">
        <v>1318</v>
      </c>
      <c r="Q65" s="414"/>
      <c r="R65" s="143"/>
      <c r="S65" s="143"/>
      <c r="T65" s="4"/>
      <c r="U65" s="4"/>
      <c r="V65" s="4"/>
      <c r="W65" s="4"/>
      <c r="X65" s="4"/>
      <c r="Y65" s="4"/>
      <c r="Z65" s="143"/>
      <c r="AA65" s="4"/>
      <c r="AB65" s="143"/>
      <c r="AC65" s="143"/>
      <c r="AD65" s="143"/>
      <c r="AE65" s="143"/>
      <c r="AF65" s="143"/>
      <c r="AG65" s="4"/>
      <c r="AH65" s="4"/>
      <c r="AI65" s="692"/>
      <c r="AJ65" s="91"/>
      <c r="AK65" s="91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BL65" s="707" t="e">
        <f>VLOOKUP(#REF!,'اعضاء هيئة التدريس'!#REF!,2,)</f>
        <v>#REF!</v>
      </c>
    </row>
    <row r="66" spans="1:64" s="221" customFormat="1" ht="15.75" customHeight="1">
      <c r="A66" s="401">
        <v>33</v>
      </c>
      <c r="B66" s="288" t="s">
        <v>650</v>
      </c>
      <c r="C66" s="726" t="str">
        <f>VLOOKUP(B66,مقررات!$A$1:$F$411,2,FALSE)</f>
        <v>تفاعلات البرسيكليك</v>
      </c>
      <c r="D66" s="211">
        <f>VLOOKUP(B66,مقررات!$A$1:$F$452,3,FALSE)</f>
        <v>1.5</v>
      </c>
      <c r="E66" s="211">
        <f>VLOOKUP(B66,مقررات!$A$1:$F$476,4,FALSE)</f>
        <v>1</v>
      </c>
      <c r="F66" s="211">
        <f t="shared" si="1"/>
        <v>2</v>
      </c>
      <c r="G66" s="60" t="str">
        <f>VLOOKUP(B66,مقررات!$A$1:$F$409,6,FALSE)</f>
        <v>CH246</v>
      </c>
      <c r="H66" s="60" t="s">
        <v>1721</v>
      </c>
      <c r="I66" s="262" t="str">
        <f>VLOOKUP(H66,'اعضاء هيئة التدريس'!$B$1:$D$300,2,FALSE)</f>
        <v>أ.د/ حامد عبدالباري</v>
      </c>
      <c r="J66" s="454"/>
      <c r="K66" s="454"/>
      <c r="L66" s="454"/>
      <c r="M66" s="454"/>
      <c r="N66" s="454" t="s">
        <v>1068</v>
      </c>
      <c r="O66" s="454"/>
      <c r="P66" s="255" t="s">
        <v>1313</v>
      </c>
      <c r="Q66" s="780"/>
      <c r="R66" s="355"/>
      <c r="S66" s="265"/>
      <c r="T66" s="282"/>
      <c r="U66" s="282"/>
      <c r="V66" s="282"/>
      <c r="W66" s="282"/>
      <c r="X66" s="282"/>
      <c r="Y66" s="282"/>
      <c r="Z66" s="282"/>
      <c r="AA66" s="282"/>
      <c r="AB66" s="251"/>
      <c r="AC66" s="251"/>
      <c r="AD66" s="251"/>
      <c r="AE66" s="251"/>
      <c r="AF66" s="251"/>
      <c r="AG66" s="282"/>
      <c r="AH66" s="282"/>
      <c r="AI66" s="428"/>
      <c r="AJ66" s="283"/>
      <c r="AK66" s="283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BL66" s="707" t="e">
        <f>VLOOKUP(#REF!,'اعضاء هيئة التدريس'!#REF!,2,)</f>
        <v>#REF!</v>
      </c>
    </row>
    <row r="67" spans="1:64" s="122" customFormat="1" ht="24" customHeight="1">
      <c r="A67" s="401">
        <v>34</v>
      </c>
      <c r="B67" s="288" t="s">
        <v>629</v>
      </c>
      <c r="C67" s="756" t="str">
        <f>VLOOKUP(B67,مقررات!$A$1:$F$411,2,FALSE)</f>
        <v>ميكانيكا التفاعلات العضوية(1)</v>
      </c>
      <c r="D67" s="211">
        <f>VLOOKUP(B67,مقررات!$A$1:$F$452,3,FALSE)</f>
        <v>1.5</v>
      </c>
      <c r="E67" s="211">
        <f>VLOOKUP(B67,مقررات!$A$1:$F$476,4,FALSE)</f>
        <v>1</v>
      </c>
      <c r="F67" s="211">
        <f t="shared" si="1"/>
        <v>2</v>
      </c>
      <c r="G67" s="60" t="str">
        <f>VLOOKUP(B67,مقررات!$A$1:$F$409,6,FALSE)</f>
        <v>CH244</v>
      </c>
      <c r="H67" s="52" t="s">
        <v>1700</v>
      </c>
      <c r="I67" s="262" t="str">
        <f>VLOOKUP(H67,'اعضاء هيئة التدريس'!$B$1:$D$300,2,FALSE)</f>
        <v>أ.د.ابراهيم الطنطاوي</v>
      </c>
      <c r="J67" s="774"/>
      <c r="K67" s="774"/>
      <c r="L67" s="774"/>
      <c r="M67" s="774"/>
      <c r="N67" s="774"/>
      <c r="O67" s="774" t="s">
        <v>1070</v>
      </c>
      <c r="P67" s="255" t="s">
        <v>1324</v>
      </c>
      <c r="Q67" s="414"/>
      <c r="R67" s="143"/>
      <c r="S67" s="143"/>
      <c r="T67" s="4"/>
      <c r="U67" s="4"/>
      <c r="V67" s="4"/>
      <c r="W67" s="4"/>
      <c r="X67" s="4"/>
      <c r="Y67" s="4"/>
      <c r="Z67" s="143"/>
      <c r="AA67" s="4"/>
      <c r="AB67" s="143"/>
      <c r="AC67" s="143"/>
      <c r="AD67" s="143"/>
      <c r="AE67" s="143"/>
      <c r="AF67" s="143"/>
      <c r="AG67" s="4"/>
      <c r="AH67" s="4"/>
      <c r="AI67" s="692"/>
      <c r="AJ67" s="91"/>
      <c r="AK67" s="91"/>
      <c r="AL67" s="91"/>
      <c r="AM67" s="91"/>
      <c r="AN67" s="91"/>
      <c r="AO67" s="91"/>
      <c r="AP67" s="91"/>
      <c r="AQ67" s="91"/>
      <c r="AR67" s="91"/>
      <c r="AS67" s="91"/>
      <c r="AT67" s="91"/>
      <c r="AU67" s="91"/>
      <c r="AV67" s="91"/>
      <c r="AW67" s="91"/>
      <c r="AX67" s="91"/>
      <c r="BL67" s="707" t="e">
        <f>VLOOKUP(#REF!,'اعضاء هيئة التدريس'!#REF!,2,)</f>
        <v>#REF!</v>
      </c>
    </row>
    <row r="68" spans="1:64" s="221" customFormat="1" ht="15.75" customHeight="1">
      <c r="A68" s="401">
        <v>35</v>
      </c>
      <c r="B68" s="288" t="s">
        <v>630</v>
      </c>
      <c r="C68" s="726" t="str">
        <f>VLOOKUP(B68,مقررات!$A$1:$F$411,2,FALSE)</f>
        <v>كيمياء حلقية اليفاتية</v>
      </c>
      <c r="D68" s="211">
        <f>VLOOKUP(B68,مقررات!$A$1:$F$452,3,FALSE)</f>
        <v>1.5</v>
      </c>
      <c r="E68" s="211">
        <f>VLOOKUP(B68,مقررات!$A$1:$F$476,4,FALSE)</f>
        <v>1</v>
      </c>
      <c r="F68" s="211">
        <f t="shared" si="1"/>
        <v>2</v>
      </c>
      <c r="G68" s="60" t="str">
        <f>VLOOKUP(B68,مقررات!$A$1:$F$409,6,FALSE)</f>
        <v>CH245</v>
      </c>
      <c r="H68" s="60" t="s">
        <v>1719</v>
      </c>
      <c r="I68" s="262" t="str">
        <f>VLOOKUP(H68,'اعضاء هيئة التدريس'!$B$1:$D$300,2,FALSE)</f>
        <v>ا.د/ محمد طه عبدالعال</v>
      </c>
      <c r="J68" s="454"/>
      <c r="K68" s="454" t="s">
        <v>1068</v>
      </c>
      <c r="L68" s="454"/>
      <c r="M68" s="454"/>
      <c r="N68" s="454"/>
      <c r="O68" s="454"/>
      <c r="P68" s="386" t="s">
        <v>1314</v>
      </c>
      <c r="Q68" s="446"/>
      <c r="R68" s="370"/>
      <c r="S68" s="265"/>
      <c r="T68" s="282"/>
      <c r="U68" s="282"/>
      <c r="V68" s="282"/>
      <c r="W68" s="282"/>
      <c r="X68" s="282"/>
      <c r="Y68" s="282"/>
      <c r="Z68" s="282"/>
      <c r="AA68" s="282"/>
      <c r="AB68" s="251"/>
      <c r="AC68" s="251"/>
      <c r="AD68" s="251"/>
      <c r="AE68" s="251"/>
      <c r="AF68" s="251"/>
      <c r="AG68" s="282"/>
      <c r="AH68" s="282"/>
      <c r="AI68" s="428"/>
      <c r="AJ68" s="283"/>
      <c r="AK68" s="283"/>
      <c r="AL68" s="92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BL68" s="707" t="e">
        <f>VLOOKUP(#REF!,'اعضاء هيئة التدريس'!#REF!,2,)</f>
        <v>#REF!</v>
      </c>
    </row>
    <row r="69" spans="1:64" s="285" customFormat="1" ht="22.5" customHeight="1">
      <c r="A69" s="401">
        <v>36</v>
      </c>
      <c r="B69" s="288" t="s">
        <v>631</v>
      </c>
      <c r="C69" s="726" t="str">
        <f>VLOOKUP(B69,مقررات!$A$1:$F$411,2,FALSE)</f>
        <v>كيمياء حلقية متجانسة متعددة</v>
      </c>
      <c r="D69" s="211">
        <f>VLOOKUP(B69,مقررات!$A$1:$F$452,3,FALSE)</f>
        <v>1.5</v>
      </c>
      <c r="E69" s="211">
        <f>VLOOKUP(B69,مقررات!$A$1:$F$476,4,FALSE)</f>
        <v>1</v>
      </c>
      <c r="F69" s="211">
        <f t="shared" ref="F69:F78" si="2">D69+0.5*E69</f>
        <v>2</v>
      </c>
      <c r="G69" s="60" t="str">
        <f>VLOOKUP(B69,مقررات!$A$1:$F$409,6,FALSE)</f>
        <v>CH246</v>
      </c>
      <c r="H69" s="52" t="s">
        <v>1727</v>
      </c>
      <c r="I69" s="262" t="str">
        <f>VLOOKUP(H69,'اعضاء هيئة التدريس'!$B$1:$D$300,2,FALSE)</f>
        <v>ا.د/ احمد عبدالمجبد</v>
      </c>
      <c r="J69" s="774"/>
      <c r="K69" s="774" t="s">
        <v>1068</v>
      </c>
      <c r="L69" s="774"/>
      <c r="M69" s="774"/>
      <c r="N69" s="774"/>
      <c r="O69" s="774"/>
      <c r="P69" s="255" t="s">
        <v>1313</v>
      </c>
      <c r="Q69" s="414"/>
      <c r="R69" s="143"/>
      <c r="S69" s="143"/>
      <c r="T69" s="4"/>
      <c r="U69" s="4"/>
      <c r="V69" s="4"/>
      <c r="W69" s="4"/>
      <c r="X69" s="4"/>
      <c r="Y69" s="4"/>
      <c r="Z69" s="143"/>
      <c r="AA69" s="4"/>
      <c r="AB69" s="143"/>
      <c r="AC69" s="143"/>
      <c r="AD69" s="143"/>
      <c r="AE69" s="143"/>
      <c r="AF69" s="143"/>
      <c r="AG69" s="4"/>
      <c r="AH69" s="4"/>
      <c r="AI69" s="692"/>
      <c r="AJ69" s="91"/>
      <c r="AK69" s="91"/>
      <c r="AL69" s="283"/>
      <c r="AM69" s="284"/>
      <c r="AN69" s="284"/>
      <c r="AO69" s="284"/>
      <c r="AP69" s="284"/>
      <c r="AQ69" s="284"/>
      <c r="AR69" s="284"/>
      <c r="AS69" s="284"/>
      <c r="AT69" s="284"/>
      <c r="AU69" s="284"/>
      <c r="AV69" s="284"/>
      <c r="AW69" s="284"/>
      <c r="AX69" s="284"/>
      <c r="BL69" s="707" t="e">
        <f>VLOOKUP(#REF!,'اعضاء هيئة التدريس'!#REF!,2,)</f>
        <v>#REF!</v>
      </c>
    </row>
    <row r="70" spans="1:64" s="272" customFormat="1" ht="15.75" customHeight="1">
      <c r="A70" s="401">
        <v>37</v>
      </c>
      <c r="B70" s="288" t="s">
        <v>632</v>
      </c>
      <c r="C70" s="726" t="str">
        <f>VLOOKUP(B70,مقررات!$A$1:$F$411,2,FALSE)</f>
        <v>كيمياء فراغية</v>
      </c>
      <c r="D70" s="211">
        <f>VLOOKUP(B70,مقررات!$A$1:$F$452,3,FALSE)</f>
        <v>1.5</v>
      </c>
      <c r="E70" s="211">
        <f>VLOOKUP(B70,مقررات!$A$1:$F$476,4,FALSE)</f>
        <v>1</v>
      </c>
      <c r="F70" s="211">
        <f t="shared" si="2"/>
        <v>2</v>
      </c>
      <c r="G70" s="60" t="str">
        <f>VLOOKUP(B70,مقررات!$A$1:$F$409,6,FALSE)</f>
        <v>CH246</v>
      </c>
      <c r="H70" s="60" t="s">
        <v>1697</v>
      </c>
      <c r="I70" s="262" t="str">
        <f>VLOOKUP(H70,'اعضاء هيئة التدريس'!$B$1:$D$300,2,FALSE)</f>
        <v>أ.د. عبدالحميد اسماعيل</v>
      </c>
      <c r="J70" s="256"/>
      <c r="K70" s="454"/>
      <c r="L70" s="454"/>
      <c r="M70" s="454"/>
      <c r="N70" s="454"/>
      <c r="O70" s="454" t="s">
        <v>1073</v>
      </c>
      <c r="P70" s="386" t="s">
        <v>1314</v>
      </c>
      <c r="Q70" s="446"/>
      <c r="R70" s="370"/>
      <c r="S70" s="265"/>
      <c r="T70" s="282"/>
      <c r="U70" s="282"/>
      <c r="V70" s="282"/>
      <c r="W70" s="282"/>
      <c r="X70" s="282"/>
      <c r="Y70" s="282"/>
      <c r="Z70" s="282"/>
      <c r="AA70" s="282"/>
      <c r="AB70" s="251"/>
      <c r="AC70" s="251"/>
      <c r="AD70" s="251"/>
      <c r="AE70" s="251"/>
      <c r="AF70" s="251"/>
      <c r="AG70" s="282"/>
      <c r="AH70" s="282"/>
      <c r="AI70" s="428"/>
      <c r="AJ70" s="283"/>
      <c r="AK70" s="283"/>
      <c r="AL70" s="283"/>
      <c r="AM70" s="283"/>
      <c r="AN70" s="283"/>
      <c r="AO70" s="283"/>
      <c r="AP70" s="283"/>
      <c r="AQ70" s="283"/>
      <c r="AR70" s="283"/>
      <c r="AS70" s="283"/>
      <c r="AT70" s="283"/>
      <c r="AU70" s="283"/>
      <c r="AV70" s="283"/>
      <c r="AW70" s="283"/>
      <c r="AX70" s="283"/>
      <c r="BL70" s="707" t="e">
        <f>VLOOKUP(#REF!,'اعضاء هيئة التدريس'!#REF!,2,)</f>
        <v>#REF!</v>
      </c>
    </row>
    <row r="71" spans="1:64" s="272" customFormat="1" ht="15.75" customHeight="1">
      <c r="A71" s="401">
        <v>38</v>
      </c>
      <c r="B71" s="288" t="s">
        <v>633</v>
      </c>
      <c r="C71" s="726" t="str">
        <f>VLOOKUP(B71,مقررات!$A$1:$F$411,2,FALSE)</f>
        <v>كيمياء الكربوهيدرات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2"/>
        <v>2</v>
      </c>
      <c r="G71" s="60" t="str">
        <f>VLOOKUP(B71,مقررات!$A$1:$F$409,6,FALSE)</f>
        <v>CH245</v>
      </c>
      <c r="H71" s="52" t="s">
        <v>1721</v>
      </c>
      <c r="I71" s="262" t="str">
        <f>VLOOKUP(H71,'اعضاء هيئة التدريس'!$B$1:$D$300,2,FALSE)</f>
        <v>أ.د/ حامد عبدالباري</v>
      </c>
      <c r="J71" s="37"/>
      <c r="K71" s="774"/>
      <c r="L71" s="774" t="s">
        <v>1068</v>
      </c>
      <c r="M71" s="774"/>
      <c r="N71" s="774"/>
      <c r="O71" s="774"/>
      <c r="P71" s="255" t="s">
        <v>1313</v>
      </c>
      <c r="Q71" s="414"/>
      <c r="R71" s="143"/>
      <c r="S71" s="143"/>
      <c r="T71" s="4"/>
      <c r="U71" s="4"/>
      <c r="V71" s="4"/>
      <c r="W71" s="4"/>
      <c r="X71" s="4"/>
      <c r="Y71" s="4"/>
      <c r="Z71" s="143"/>
      <c r="AA71" s="4"/>
      <c r="AB71" s="143"/>
      <c r="AC71" s="143"/>
      <c r="AD71" s="143"/>
      <c r="AE71" s="143"/>
      <c r="AF71" s="143"/>
      <c r="AG71" s="4"/>
      <c r="AH71" s="4"/>
      <c r="AI71" s="692"/>
      <c r="AJ71" s="92"/>
      <c r="AK71" s="92"/>
      <c r="AL71" s="283"/>
      <c r="AM71" s="283"/>
      <c r="AN71" s="283"/>
      <c r="AO71" s="283"/>
      <c r="AP71" s="283"/>
      <c r="AQ71" s="283"/>
      <c r="AR71" s="283"/>
      <c r="AS71" s="283"/>
      <c r="AT71" s="283"/>
      <c r="AU71" s="283"/>
      <c r="AV71" s="283"/>
      <c r="AW71" s="283"/>
      <c r="AX71" s="283"/>
      <c r="BL71" s="707" t="e">
        <f>VLOOKUP(#REF!,'اعضاء هيئة التدريس'!#REF!,2,)</f>
        <v>#REF!</v>
      </c>
    </row>
    <row r="72" spans="1:64" s="272" customFormat="1" ht="15.75" customHeight="1">
      <c r="A72" s="401">
        <v>39</v>
      </c>
      <c r="B72" s="288" t="s">
        <v>651</v>
      </c>
      <c r="C72" s="726" t="str">
        <f>VLOOKUP(B72,مقررات!$A$1:$F$411,2,FALSE)</f>
        <v>كيمياء البترول ومشتقاته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2"/>
        <v>2</v>
      </c>
      <c r="G72" s="60" t="str">
        <f>VLOOKUP(B72,مقررات!$A$1:$F$409,6,FALSE)</f>
        <v>CH246</v>
      </c>
      <c r="H72" s="60" t="s">
        <v>1729</v>
      </c>
      <c r="I72" s="262" t="str">
        <f>VLOOKUP(H72,'اعضاء هيئة التدريس'!$B$1:$D$300,2,FALSE)</f>
        <v>ا.د/ عبد العليم حسن</v>
      </c>
      <c r="J72" s="256"/>
      <c r="K72" s="454"/>
      <c r="L72" s="454" t="s">
        <v>1067</v>
      </c>
      <c r="M72" s="454"/>
      <c r="N72" s="454"/>
      <c r="O72" s="454"/>
      <c r="P72" s="255" t="s">
        <v>1313</v>
      </c>
      <c r="Q72" s="446"/>
      <c r="R72" s="370"/>
      <c r="S72" s="265"/>
      <c r="T72" s="282"/>
      <c r="U72" s="282"/>
      <c r="V72" s="282"/>
      <c r="W72" s="282"/>
      <c r="X72" s="282"/>
      <c r="Y72" s="282"/>
      <c r="Z72" s="282"/>
      <c r="AA72" s="282"/>
      <c r="AB72" s="251"/>
      <c r="AC72" s="251"/>
      <c r="AD72" s="251"/>
      <c r="AE72" s="251"/>
      <c r="AF72" s="251"/>
      <c r="AG72" s="282"/>
      <c r="AH72" s="282"/>
      <c r="AI72" s="428"/>
      <c r="AJ72" s="283"/>
      <c r="AK72" s="283"/>
      <c r="AL72" s="283"/>
      <c r="AM72" s="283"/>
      <c r="AN72" s="283"/>
      <c r="AO72" s="283"/>
      <c r="AP72" s="283"/>
      <c r="AQ72" s="283"/>
      <c r="AR72" s="283"/>
      <c r="AS72" s="283"/>
      <c r="AT72" s="283"/>
      <c r="AU72" s="283"/>
      <c r="AV72" s="283"/>
      <c r="AW72" s="283"/>
      <c r="AX72" s="283"/>
      <c r="BL72" s="707" t="e">
        <f>VLOOKUP(#REF!,'اعضاء هيئة التدريس'!#REF!,2,)</f>
        <v>#REF!</v>
      </c>
    </row>
    <row r="73" spans="1:64" s="272" customFormat="1" ht="27" customHeight="1">
      <c r="A73" s="401">
        <v>40</v>
      </c>
      <c r="B73" s="288" t="s">
        <v>652</v>
      </c>
      <c r="C73" s="770" t="str">
        <f>VLOOKUP(B73,مقررات!$A$1:$F$411,2,FALSE)</f>
        <v>كيمياء النسيج والأصباغ والمنظفات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2"/>
        <v>2</v>
      </c>
      <c r="G73" s="60" t="str">
        <f>VLOOKUP(B73,مقررات!$A$1:$F$409,6,FALSE)</f>
        <v>CH311</v>
      </c>
      <c r="H73" s="52" t="s">
        <v>1789</v>
      </c>
      <c r="I73" s="262" t="str">
        <f>VLOOKUP(H73,'اعضاء هيئة التدريس'!$B$1:$D$300,2,FALSE)</f>
        <v>د / هبه عبدالعظيم</v>
      </c>
      <c r="J73" s="37"/>
      <c r="K73" s="774"/>
      <c r="L73" s="774"/>
      <c r="M73" s="774"/>
      <c r="N73" s="774" t="s">
        <v>1068</v>
      </c>
      <c r="O73" s="774"/>
      <c r="P73" s="386" t="s">
        <v>1314</v>
      </c>
      <c r="Q73" s="414"/>
      <c r="R73" s="143"/>
      <c r="S73" s="143"/>
      <c r="T73" s="4"/>
      <c r="U73" s="4"/>
      <c r="V73" s="4"/>
      <c r="W73" s="4"/>
      <c r="X73" s="4"/>
      <c r="Y73" s="4"/>
      <c r="Z73" s="143"/>
      <c r="AA73" s="4"/>
      <c r="AB73" s="143"/>
      <c r="AC73" s="143"/>
      <c r="AD73" s="143"/>
      <c r="AE73" s="143"/>
      <c r="AF73" s="143"/>
      <c r="AG73" s="4"/>
      <c r="AH73" s="4"/>
      <c r="AI73" s="692"/>
      <c r="AJ73" s="91"/>
      <c r="AK73" s="91"/>
      <c r="AL73" s="283"/>
      <c r="AM73" s="283"/>
      <c r="AN73" s="283"/>
      <c r="AO73" s="283"/>
      <c r="AP73" s="283"/>
      <c r="AQ73" s="283"/>
      <c r="AR73" s="283"/>
      <c r="AS73" s="283"/>
      <c r="AT73" s="283"/>
      <c r="AU73" s="283"/>
      <c r="AV73" s="283"/>
      <c r="AW73" s="283"/>
      <c r="AX73" s="283"/>
      <c r="BL73" s="707" t="e">
        <f>VLOOKUP(#REF!,'اعضاء هيئة التدريس'!#REF!,2,)</f>
        <v>#REF!</v>
      </c>
    </row>
    <row r="74" spans="1:64" s="272" customFormat="1" ht="25.5" customHeight="1">
      <c r="A74" s="401">
        <v>41</v>
      </c>
      <c r="B74" s="288" t="s">
        <v>634</v>
      </c>
      <c r="C74" s="726" t="str">
        <f>VLOOKUP(B74,مقررات!$A$1:$F$411,2,FALSE)</f>
        <v>كيمياء عملية تحليلية وفيزيائية وغير عضوية (3)</v>
      </c>
      <c r="D74" s="211">
        <f>VLOOKUP(B74,مقررات!$A$1:$F$452,3,FALSE)</f>
        <v>0</v>
      </c>
      <c r="E74" s="211">
        <f>VLOOKUP(B74,مقررات!$A$1:$F$476,4,FALSE)</f>
        <v>4</v>
      </c>
      <c r="F74" s="211">
        <f t="shared" si="2"/>
        <v>2</v>
      </c>
      <c r="G74" s="60" t="str">
        <f>VLOOKUP(B74,مقررات!$A$1:$F$409,6,FALSE)</f>
        <v>CH278</v>
      </c>
      <c r="H74" s="60"/>
      <c r="I74" s="964" t="e">
        <f>VLOOKUP(H74,'اعضاء هيئة التدريس'!$B$1:$D$300,2,FALSE)</f>
        <v>#N/A</v>
      </c>
      <c r="J74" s="256"/>
      <c r="K74" s="454"/>
      <c r="L74" s="454"/>
      <c r="M74" s="454"/>
      <c r="N74" s="454"/>
      <c r="O74" s="454"/>
      <c r="P74" s="386"/>
      <c r="Q74" s="446"/>
      <c r="R74" s="370"/>
      <c r="S74" s="265"/>
      <c r="T74" s="282"/>
      <c r="U74" s="282"/>
      <c r="V74" s="282"/>
      <c r="W74" s="282"/>
      <c r="X74" s="282"/>
      <c r="Y74" s="282"/>
      <c r="Z74" s="282"/>
      <c r="AA74" s="282"/>
      <c r="AB74" s="251"/>
      <c r="AC74" s="251"/>
      <c r="AD74" s="251"/>
      <c r="AE74" s="251"/>
      <c r="AF74" s="251"/>
      <c r="AG74" s="282"/>
      <c r="AH74" s="282"/>
      <c r="AI74" s="428"/>
      <c r="AJ74" s="283"/>
      <c r="AK74" s="283"/>
      <c r="AL74" s="283"/>
      <c r="AM74" s="283"/>
      <c r="AN74" s="283"/>
      <c r="AO74" s="283"/>
      <c r="AP74" s="283"/>
      <c r="AQ74" s="283"/>
      <c r="AR74" s="283"/>
      <c r="AS74" s="283"/>
      <c r="AT74" s="283"/>
      <c r="AU74" s="283"/>
      <c r="AV74" s="283"/>
      <c r="AW74" s="283"/>
      <c r="AX74" s="283"/>
      <c r="BL74" s="707" t="e">
        <f>VLOOKUP(#REF!,'اعضاء هيئة التدريس'!#REF!,2,)</f>
        <v>#REF!</v>
      </c>
    </row>
    <row r="75" spans="1:64" s="272" customFormat="1" ht="15.75" customHeight="1">
      <c r="A75" s="401">
        <v>42</v>
      </c>
      <c r="B75" s="288" t="s">
        <v>635</v>
      </c>
      <c r="C75" s="726" t="str">
        <f>VLOOKUP(B75,مقررات!$A$1:$F$411,2,FALSE)</f>
        <v>كيمياء عملية عضوية (3)</v>
      </c>
      <c r="D75" s="211">
        <f>VLOOKUP(B75,مقررات!$A$1:$F$452,3,FALSE)</f>
        <v>0</v>
      </c>
      <c r="E75" s="211">
        <f>VLOOKUP(B75,مقررات!$A$1:$F$476,4,FALSE)</f>
        <v>4</v>
      </c>
      <c r="F75" s="211">
        <f t="shared" si="2"/>
        <v>2</v>
      </c>
      <c r="G75" s="60" t="str">
        <f>VLOOKUP(B75,مقررات!$A$1:$F$409,6,FALSE)</f>
        <v>CH279</v>
      </c>
      <c r="H75" s="52"/>
      <c r="I75" s="964" t="e">
        <f>VLOOKUP(H75,'اعضاء هيئة التدريس'!$B$1:$D$300,2,FALSE)</f>
        <v>#N/A</v>
      </c>
      <c r="J75" s="37"/>
      <c r="K75" s="774"/>
      <c r="L75" s="774"/>
      <c r="M75" s="774"/>
      <c r="N75" s="774"/>
      <c r="O75" s="774"/>
      <c r="P75" s="231"/>
      <c r="Q75" s="414"/>
      <c r="R75" s="143"/>
      <c r="S75" s="143"/>
      <c r="T75" s="4"/>
      <c r="U75" s="4"/>
      <c r="V75" s="4"/>
      <c r="W75" s="4"/>
      <c r="X75" s="4"/>
      <c r="Y75" s="4"/>
      <c r="Z75" s="143"/>
      <c r="AA75" s="4"/>
      <c r="AB75" s="143"/>
      <c r="AC75" s="143"/>
      <c r="AD75" s="143"/>
      <c r="AE75" s="143"/>
      <c r="AF75" s="143"/>
      <c r="AG75" s="4"/>
      <c r="AH75" s="4"/>
      <c r="AI75" s="692"/>
      <c r="AJ75" s="91"/>
      <c r="AK75" s="91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283"/>
      <c r="AX75" s="283"/>
      <c r="BL75" s="707" t="e">
        <f>VLOOKUP(#REF!,'اعضاء هيئة التدريس'!#REF!,2,)</f>
        <v>#REF!</v>
      </c>
    </row>
    <row r="76" spans="1:64" s="156" customFormat="1" ht="15.75">
      <c r="A76" s="401">
        <v>43</v>
      </c>
      <c r="B76" s="288" t="s">
        <v>636</v>
      </c>
      <c r="C76" s="726" t="str">
        <f>VLOOKUP(B76,مقررات!$A$1:$F$411,2,FALSE)</f>
        <v>كيمياء الكم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2"/>
        <v>2</v>
      </c>
      <c r="G76" s="60" t="str">
        <f>VLOOKUP(B76,مقررات!$A$1:$F$409,6,FALSE)</f>
        <v>CH122</v>
      </c>
      <c r="H76" s="60" t="s">
        <v>1701</v>
      </c>
      <c r="I76" s="262" t="str">
        <f>VLOOKUP(H76,'اعضاء هيئة التدريس'!$B$1:$D$300,2,FALSE)</f>
        <v>ا.د/ احمد النحاس</v>
      </c>
      <c r="J76" s="256"/>
      <c r="K76" s="454"/>
      <c r="L76" s="454"/>
      <c r="M76" s="454"/>
      <c r="N76" s="454" t="s">
        <v>1068</v>
      </c>
      <c r="O76" s="454"/>
      <c r="P76" s="255" t="s">
        <v>89</v>
      </c>
      <c r="Q76" s="446"/>
      <c r="R76" s="355"/>
      <c r="S76" s="265"/>
      <c r="T76" s="282"/>
      <c r="U76" s="282"/>
      <c r="V76" s="282"/>
      <c r="W76" s="282"/>
      <c r="X76" s="282"/>
      <c r="Y76" s="282"/>
      <c r="Z76" s="282"/>
      <c r="AA76" s="282"/>
      <c r="AB76" s="251"/>
      <c r="AC76" s="251"/>
      <c r="AD76" s="251"/>
      <c r="AE76" s="251"/>
      <c r="AF76" s="251"/>
      <c r="AG76" s="282"/>
      <c r="AH76" s="282"/>
      <c r="AI76" s="428"/>
      <c r="AJ76" s="283"/>
      <c r="AK76" s="283"/>
      <c r="AL76" s="220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BL76" s="707" t="e">
        <f>VLOOKUP(#REF!,'اعضاء هيئة التدريس'!#REF!,2,)</f>
        <v>#REF!</v>
      </c>
    </row>
    <row r="77" spans="1:64" s="156" customFormat="1" ht="15.75">
      <c r="A77" s="401">
        <v>44</v>
      </c>
      <c r="B77" s="288" t="s">
        <v>636</v>
      </c>
      <c r="C77" s="726" t="str">
        <f>VLOOKUP(B77,مقررات!$A$1:$F$411,2,FALSE)</f>
        <v>كيمياء الكم</v>
      </c>
      <c r="D77" s="211">
        <f>VLOOKUP(B77,مقررات!$A$1:$F$452,3,FALSE)</f>
        <v>1.5</v>
      </c>
      <c r="E77" s="211">
        <f>VLOOKUP(B77,مقررات!$A$1:$F$476,4,FALSE)</f>
        <v>1</v>
      </c>
      <c r="F77" s="211">
        <f t="shared" si="2"/>
        <v>2</v>
      </c>
      <c r="G77" s="60" t="str">
        <f>VLOOKUP(B77,مقررات!$A$1:$F$409,6,FALSE)</f>
        <v>CH122</v>
      </c>
      <c r="H77" s="60" t="s">
        <v>1760</v>
      </c>
      <c r="I77" s="262" t="str">
        <f>VLOOKUP(H77,'اعضاء هيئة التدريس'!$B$1:$D$300,2,FALSE)</f>
        <v>د.صافيناز حمدي</v>
      </c>
      <c r="J77" s="256"/>
      <c r="K77" s="454"/>
      <c r="L77" s="454"/>
      <c r="M77" s="454"/>
      <c r="N77" s="454" t="s">
        <v>1068</v>
      </c>
      <c r="O77" s="454"/>
      <c r="P77" s="255" t="s">
        <v>89</v>
      </c>
      <c r="Q77" s="446"/>
      <c r="R77" s="355"/>
      <c r="S77" s="265"/>
      <c r="T77" s="282"/>
      <c r="U77" s="282"/>
      <c r="V77" s="282"/>
      <c r="W77" s="282"/>
      <c r="X77" s="282"/>
      <c r="Y77" s="282"/>
      <c r="Z77" s="282"/>
      <c r="AA77" s="282"/>
      <c r="AB77" s="251"/>
      <c r="AC77" s="251"/>
      <c r="AD77" s="251"/>
      <c r="AE77" s="251"/>
      <c r="AF77" s="251"/>
      <c r="AG77" s="282"/>
      <c r="AH77" s="282"/>
      <c r="AI77" s="428"/>
      <c r="AJ77" s="283"/>
      <c r="AK77" s="283"/>
      <c r="AL77" s="220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BL77" s="707" t="e">
        <f>VLOOKUP(#REF!,'اعضاء هيئة التدريس'!#REF!,2,)</f>
        <v>#REF!</v>
      </c>
    </row>
    <row r="78" spans="1:64" s="156" customFormat="1" ht="15.75" customHeight="1">
      <c r="A78" s="401">
        <v>45</v>
      </c>
      <c r="B78" s="288" t="s">
        <v>653</v>
      </c>
      <c r="C78" s="770" t="str">
        <f>VLOOKUP(B78,مقررات!$A$1:$F$411,2,FALSE)</f>
        <v>كيمياء كهربية( 2)</v>
      </c>
      <c r="D78" s="211">
        <f>VLOOKUP(B78,مقررات!$A$1:$F$452,3,FALSE)</f>
        <v>1.5</v>
      </c>
      <c r="E78" s="211">
        <f>VLOOKUP(B78,مقررات!$A$1:$F$476,4,FALSE)</f>
        <v>1</v>
      </c>
      <c r="F78" s="211">
        <f t="shared" si="2"/>
        <v>2</v>
      </c>
      <c r="G78" s="60" t="str">
        <f>VLOOKUP(B78,مقررات!$A$1:$F$409,6,FALSE)</f>
        <v>CH4112</v>
      </c>
      <c r="H78" s="52" t="s">
        <v>1707</v>
      </c>
      <c r="I78" s="262" t="str">
        <f>VLOOKUP(H78,'اعضاء هيئة التدريس'!$B$1:$D$300,2,FALSE)</f>
        <v>أ.د/ عبلة حتحوت</v>
      </c>
      <c r="J78" s="454" t="s">
        <v>1072</v>
      </c>
      <c r="K78" s="454"/>
      <c r="L78" s="454"/>
      <c r="M78" s="774"/>
      <c r="N78" s="774"/>
      <c r="O78" s="774"/>
      <c r="P78" s="255" t="s">
        <v>1324</v>
      </c>
      <c r="Q78" s="414"/>
      <c r="R78" s="143"/>
      <c r="S78" s="143"/>
      <c r="T78" s="4"/>
      <c r="U78" s="4"/>
      <c r="V78" s="4"/>
      <c r="W78" s="4"/>
      <c r="X78" s="4"/>
      <c r="Y78" s="4"/>
      <c r="Z78" s="143"/>
      <c r="AA78" s="4"/>
      <c r="AB78" s="143"/>
      <c r="AC78" s="143"/>
      <c r="AD78" s="143"/>
      <c r="AE78" s="143"/>
      <c r="AF78" s="143"/>
      <c r="AG78" s="4"/>
      <c r="AH78" s="4"/>
      <c r="AI78" s="692"/>
      <c r="AJ78" s="92"/>
      <c r="AK78" s="92"/>
      <c r="AL78" s="220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BL78" s="707" t="e">
        <f>VLOOKUP(#REF!,'اعضاء هيئة التدريس'!#REF!,2,)</f>
        <v>#REF!</v>
      </c>
    </row>
    <row r="79" spans="1:64" s="285" customFormat="1" ht="22.5" customHeight="1">
      <c r="A79" s="401">
        <v>46</v>
      </c>
      <c r="B79" s="288" t="s">
        <v>654</v>
      </c>
      <c r="C79" s="345" t="str">
        <f>VLOOKUP(B79,مقررات!$A$1:$F$411,2,FALSE)</f>
        <v>كيمياء التآكل</v>
      </c>
      <c r="D79" s="211">
        <f>VLOOKUP(B79,مقررات!$A$1:$F$452,3,FALSE)</f>
        <v>1</v>
      </c>
      <c r="E79" s="211" t="str">
        <f>VLOOKUP(B79,مقررات!$A$1:$F$476,4,FALSE)</f>
        <v>-</v>
      </c>
      <c r="F79" s="211">
        <v>1</v>
      </c>
      <c r="G79" s="60" t="str">
        <f>VLOOKUP(B79,مقررات!$A$1:$F$409,6,FALSE)</f>
        <v>CH4112</v>
      </c>
      <c r="H79" s="60" t="s">
        <v>1752</v>
      </c>
      <c r="I79" s="262" t="str">
        <f>VLOOKUP(H79,'اعضاء هيئة التدريس'!$B$1:$D$300,2,FALSE)</f>
        <v>د/ ايمن شبل</v>
      </c>
      <c r="J79" s="454"/>
      <c r="K79" s="454"/>
      <c r="L79" s="454" t="s">
        <v>1112</v>
      </c>
      <c r="M79" s="454"/>
      <c r="N79" s="454"/>
      <c r="O79" s="454"/>
      <c r="P79" s="386" t="s">
        <v>1320</v>
      </c>
      <c r="Q79" s="446"/>
      <c r="R79" s="355"/>
      <c r="S79" s="265"/>
      <c r="T79" s="282"/>
      <c r="U79" s="282"/>
      <c r="V79" s="282"/>
      <c r="W79" s="282"/>
      <c r="X79" s="282"/>
      <c r="Y79" s="282"/>
      <c r="Z79" s="282"/>
      <c r="AA79" s="282"/>
      <c r="AB79" s="251"/>
      <c r="AC79" s="251"/>
      <c r="AD79" s="251"/>
      <c r="AE79" s="251"/>
      <c r="AF79" s="251"/>
      <c r="AG79" s="282"/>
      <c r="AH79" s="282"/>
      <c r="AI79" s="428"/>
      <c r="AJ79" s="283"/>
      <c r="AK79" s="283"/>
      <c r="AL79" s="283"/>
      <c r="AM79" s="284"/>
      <c r="AN79" s="284"/>
      <c r="AO79" s="284"/>
      <c r="AP79" s="284"/>
      <c r="AQ79" s="284"/>
      <c r="AR79" s="284"/>
      <c r="AS79" s="284"/>
      <c r="AT79" s="284"/>
      <c r="AU79" s="284"/>
      <c r="AV79" s="284"/>
      <c r="AW79" s="284"/>
      <c r="AX79" s="284"/>
      <c r="BL79" s="707" t="e">
        <f>VLOOKUP(#REF!,'اعضاء هيئة التدريس'!#REF!,2,)</f>
        <v>#REF!</v>
      </c>
    </row>
    <row r="80" spans="1:64" s="272" customFormat="1" ht="22.5" customHeight="1">
      <c r="A80" s="401">
        <v>47</v>
      </c>
      <c r="B80" s="288" t="s">
        <v>655</v>
      </c>
      <c r="C80" s="726" t="str">
        <f>VLOOKUP(B80,مقررات!$A$1:$F$411,2,FALSE)</f>
        <v>نظرية المجموعات</v>
      </c>
      <c r="D80" s="211">
        <f>VLOOKUP(B80,مقررات!$A$1:$F$452,3,FALSE)</f>
        <v>1.5</v>
      </c>
      <c r="E80" s="211">
        <f>VLOOKUP(B80,مقررات!$A$1:$F$476,4,FALSE)</f>
        <v>1</v>
      </c>
      <c r="F80" s="211">
        <f t="shared" ref="F80:F103" si="3">D80+0.5*E80</f>
        <v>2</v>
      </c>
      <c r="G80" s="60" t="str">
        <f>VLOOKUP(B80,مقررات!$A$1:$F$409,6,FALSE)</f>
        <v>CH4112</v>
      </c>
      <c r="H80" s="60" t="s">
        <v>1701</v>
      </c>
      <c r="I80" s="262" t="str">
        <f>VLOOKUP(H80,'اعضاء هيئة التدريس'!$B$1:$D$300,2,FALSE)</f>
        <v>ا.د/ احمد النحاس</v>
      </c>
      <c r="J80" s="256"/>
      <c r="K80" s="256"/>
      <c r="L80" s="256"/>
      <c r="M80" s="256"/>
      <c r="N80" s="256" t="s">
        <v>1070</v>
      </c>
      <c r="O80" s="256"/>
      <c r="P80" s="386" t="s">
        <v>1320</v>
      </c>
      <c r="Q80" s="449"/>
      <c r="R80" s="370"/>
      <c r="S80" s="265"/>
      <c r="T80" s="282"/>
      <c r="U80" s="282"/>
      <c r="V80" s="282"/>
      <c r="W80" s="282"/>
      <c r="X80" s="282"/>
      <c r="Y80" s="282"/>
      <c r="Z80" s="282"/>
      <c r="AA80" s="282"/>
      <c r="AB80" s="251"/>
      <c r="AC80" s="251"/>
      <c r="AD80" s="251"/>
      <c r="AE80" s="251"/>
      <c r="AF80" s="251"/>
      <c r="AG80" s="282"/>
      <c r="AH80" s="282"/>
      <c r="AI80" s="428"/>
      <c r="AJ80" s="283"/>
      <c r="AK80" s="283"/>
      <c r="AL80" s="283"/>
      <c r="AM80" s="283"/>
      <c r="AN80" s="283"/>
      <c r="AO80" s="283"/>
      <c r="AP80" s="283"/>
      <c r="AQ80" s="283"/>
      <c r="AR80" s="283"/>
      <c r="AS80" s="283"/>
      <c r="AT80" s="283"/>
      <c r="AU80" s="283"/>
      <c r="AV80" s="283"/>
      <c r="AW80" s="283"/>
      <c r="AX80" s="283"/>
      <c r="BL80" s="707" t="e">
        <f>VLOOKUP(#REF!,'اعضاء هيئة التدريس'!#REF!,2,)</f>
        <v>#REF!</v>
      </c>
    </row>
    <row r="81" spans="1:64" s="272" customFormat="1" ht="15.75">
      <c r="A81" s="401">
        <v>48</v>
      </c>
      <c r="B81" s="288" t="s">
        <v>655</v>
      </c>
      <c r="C81" s="726" t="str">
        <f>VLOOKUP(B81,مقررات!$A$1:$F$411,2,FALSE)</f>
        <v>نظرية المجموعات</v>
      </c>
      <c r="D81" s="211">
        <f>VLOOKUP(B81,مقررات!$A$1:$F$452,3,FALSE)</f>
        <v>1.5</v>
      </c>
      <c r="E81" s="211">
        <f>VLOOKUP(B81,مقررات!$A$1:$F$476,4,FALSE)</f>
        <v>1</v>
      </c>
      <c r="F81" s="211">
        <f t="shared" si="3"/>
        <v>2</v>
      </c>
      <c r="G81" s="60" t="str">
        <f>VLOOKUP(B81,مقررات!$A$1:$F$409,6,FALSE)</f>
        <v>CH4112</v>
      </c>
      <c r="H81" s="60" t="s">
        <v>1760</v>
      </c>
      <c r="I81" s="262" t="str">
        <f>VLOOKUP(H81,'اعضاء هيئة التدريس'!$B$1:$D$300,2,FALSE)</f>
        <v>د.صافيناز حمدي</v>
      </c>
      <c r="J81" s="256"/>
      <c r="K81" s="256"/>
      <c r="L81" s="256"/>
      <c r="M81" s="256"/>
      <c r="N81" s="256" t="s">
        <v>1070</v>
      </c>
      <c r="O81" s="256"/>
      <c r="P81" s="386" t="s">
        <v>1320</v>
      </c>
      <c r="Q81" s="449"/>
      <c r="R81" s="370"/>
      <c r="S81" s="265"/>
      <c r="T81" s="282"/>
      <c r="U81" s="282"/>
      <c r="V81" s="282"/>
      <c r="W81" s="282"/>
      <c r="X81" s="282"/>
      <c r="Y81" s="282"/>
      <c r="Z81" s="282"/>
      <c r="AA81" s="282"/>
      <c r="AB81" s="251"/>
      <c r="AC81" s="251"/>
      <c r="AD81" s="251"/>
      <c r="AE81" s="251"/>
      <c r="AF81" s="251"/>
      <c r="AG81" s="282"/>
      <c r="AH81" s="282"/>
      <c r="AI81" s="428"/>
      <c r="AJ81" s="283"/>
      <c r="AK81" s="283"/>
      <c r="AL81" s="283"/>
      <c r="AM81" s="283"/>
      <c r="AN81" s="283"/>
      <c r="AO81" s="283"/>
      <c r="AP81" s="283"/>
      <c r="AQ81" s="283"/>
      <c r="AR81" s="283"/>
      <c r="AS81" s="283"/>
      <c r="AT81" s="283"/>
      <c r="AU81" s="283"/>
      <c r="AV81" s="283"/>
      <c r="AW81" s="283"/>
      <c r="AX81" s="283"/>
      <c r="BL81" s="707" t="e">
        <f>VLOOKUP(#REF!,'اعضاء هيئة التدريس'!#REF!,2,)</f>
        <v>#REF!</v>
      </c>
    </row>
    <row r="82" spans="1:64" s="285" customFormat="1" ht="15.75">
      <c r="A82" s="401">
        <v>49</v>
      </c>
      <c r="B82" s="288" t="s">
        <v>637</v>
      </c>
      <c r="C82" s="345" t="str">
        <f>VLOOKUP(B82,مقررات!$A$1:$F$411,2,FALSE)</f>
        <v>كيمياء السطوح</v>
      </c>
      <c r="D82" s="211">
        <f>VLOOKUP(B82,مقررات!$A$1:$F$452,3,FALSE)</f>
        <v>1.5</v>
      </c>
      <c r="E82" s="211">
        <f>VLOOKUP(B82,مقررات!$A$1:$F$476,4,FALSE)</f>
        <v>1</v>
      </c>
      <c r="F82" s="211">
        <f t="shared" si="3"/>
        <v>2</v>
      </c>
      <c r="G82" s="60" t="str">
        <f>VLOOKUP(B82,مقررات!$A$1:$F$409,6,FALSE)</f>
        <v>CH111</v>
      </c>
      <c r="H82" s="52" t="s">
        <v>1750</v>
      </c>
      <c r="I82" s="262" t="str">
        <f>VLOOKUP(H82,'اعضاء هيئة التدريس'!$B$1:$D$300,2,FALSE)</f>
        <v>د/ نعيمة سالم</v>
      </c>
      <c r="J82" s="454"/>
      <c r="K82" s="454"/>
      <c r="L82" s="454" t="s">
        <v>1072</v>
      </c>
      <c r="M82" s="37"/>
      <c r="N82" s="37"/>
      <c r="O82" s="37"/>
      <c r="P82" s="386" t="s">
        <v>1320</v>
      </c>
      <c r="Q82" s="414"/>
      <c r="R82" s="143"/>
      <c r="S82" s="143"/>
      <c r="T82" s="4"/>
      <c r="U82" s="4"/>
      <c r="V82" s="4"/>
      <c r="W82" s="4"/>
      <c r="X82" s="4"/>
      <c r="Y82" s="4"/>
      <c r="Z82" s="143"/>
      <c r="AA82" s="4"/>
      <c r="AB82" s="143"/>
      <c r="AC82" s="143"/>
      <c r="AD82" s="143"/>
      <c r="AE82" s="143"/>
      <c r="AF82" s="143"/>
      <c r="AG82" s="4"/>
      <c r="AH82" s="4"/>
      <c r="AI82" s="692"/>
      <c r="AJ82" s="92"/>
      <c r="AK82" s="92"/>
      <c r="AL82" s="283"/>
      <c r="AM82" s="284"/>
      <c r="AN82" s="284"/>
      <c r="AO82" s="284"/>
      <c r="AP82" s="284"/>
      <c r="AQ82" s="284"/>
      <c r="AR82" s="284"/>
      <c r="AS82" s="284"/>
      <c r="AT82" s="284"/>
      <c r="AU82" s="284"/>
      <c r="AV82" s="284"/>
      <c r="AW82" s="284"/>
      <c r="AX82" s="284"/>
      <c r="BL82" s="707" t="e">
        <f>VLOOKUP(#REF!,'اعضاء هيئة التدريس'!#REF!,2,)</f>
        <v>#REF!</v>
      </c>
    </row>
    <row r="83" spans="1:64" s="285" customFormat="1" ht="22.5" customHeight="1">
      <c r="A83" s="401">
        <v>50</v>
      </c>
      <c r="B83" s="288" t="s">
        <v>656</v>
      </c>
      <c r="C83" s="726" t="str">
        <f>VLOOKUP(B83,مقررات!$A$1:$F$411,2,FALSE)</f>
        <v>كيمياء غير عضوية حيوية</v>
      </c>
      <c r="D83" s="211">
        <f>VLOOKUP(B83,مقررات!$A$1:$F$452,3,FALSE)</f>
        <v>1.5</v>
      </c>
      <c r="E83" s="211">
        <f>VLOOKUP(B83,مقررات!$A$1:$F$476,4,FALSE)</f>
        <v>1</v>
      </c>
      <c r="F83" s="211">
        <f t="shared" si="3"/>
        <v>2</v>
      </c>
      <c r="G83" s="60" t="str">
        <f>VLOOKUP(B83,مقررات!$A$1:$F$409,6,FALSE)</f>
        <v>CH324</v>
      </c>
      <c r="H83" s="60" t="s">
        <v>1748</v>
      </c>
      <c r="I83" s="262" t="str">
        <f>VLOOKUP(H83,'اعضاء هيئة التدريس'!$B$1:$D$300,2,FALSE)</f>
        <v>د/ جوزيف اسطفانوس</v>
      </c>
      <c r="J83" s="256"/>
      <c r="K83" s="256"/>
      <c r="L83" s="256"/>
      <c r="M83" s="256" t="s">
        <v>1068</v>
      </c>
      <c r="N83" s="256"/>
      <c r="O83" s="256"/>
      <c r="P83" s="386"/>
      <c r="Q83" s="446"/>
      <c r="R83" s="355"/>
      <c r="S83" s="265"/>
      <c r="T83" s="282"/>
      <c r="U83" s="282"/>
      <c r="V83" s="282"/>
      <c r="W83" s="282"/>
      <c r="X83" s="282"/>
      <c r="Y83" s="282"/>
      <c r="Z83" s="282"/>
      <c r="AA83" s="282"/>
      <c r="AB83" s="251"/>
      <c r="AC83" s="251"/>
      <c r="AD83" s="251"/>
      <c r="AE83" s="251"/>
      <c r="AF83" s="251"/>
      <c r="AG83" s="282"/>
      <c r="AH83" s="282"/>
      <c r="AI83" s="428"/>
      <c r="AJ83" s="283"/>
      <c r="AK83" s="283"/>
      <c r="AL83" s="283"/>
      <c r="AM83" s="284"/>
      <c r="AN83" s="284"/>
      <c r="AO83" s="284"/>
      <c r="AP83" s="284"/>
      <c r="AQ83" s="284"/>
      <c r="AR83" s="284"/>
      <c r="AS83" s="284"/>
      <c r="AT83" s="284"/>
      <c r="AU83" s="284"/>
      <c r="AV83" s="284"/>
      <c r="AW83" s="284"/>
      <c r="AX83" s="284"/>
      <c r="BL83" s="707" t="e">
        <f>VLOOKUP(#REF!,'اعضاء هيئة التدريس'!#REF!,2,)</f>
        <v>#REF!</v>
      </c>
    </row>
    <row r="84" spans="1:64" s="272" customFormat="1" ht="15.75">
      <c r="A84" s="401">
        <v>51</v>
      </c>
      <c r="B84" s="288" t="s">
        <v>657</v>
      </c>
      <c r="C84" s="770" t="str">
        <f>VLOOKUP(B84,مقررات!$A$1:$F$411,2,FALSE)</f>
        <v>كيمياء علوم المواد</v>
      </c>
      <c r="D84" s="211">
        <f>VLOOKUP(B84,مقررات!$A$1:$F$452,3,FALSE)</f>
        <v>1.5</v>
      </c>
      <c r="E84" s="211">
        <f>VLOOKUP(B84,مقررات!$A$1:$F$476,4,FALSE)</f>
        <v>1</v>
      </c>
      <c r="F84" s="211">
        <f t="shared" si="3"/>
        <v>2</v>
      </c>
      <c r="G84" s="60" t="str">
        <f>VLOOKUP(B84,مقررات!$A$1:$F$409,6,FALSE)</f>
        <v>CH335</v>
      </c>
      <c r="H84" s="52" t="s">
        <v>1695</v>
      </c>
      <c r="I84" s="262" t="str">
        <f>VLOOKUP(H84,'اعضاء هيئة التدريس'!$B$1:$D$300,2,FALSE)</f>
        <v>ا.د/ عادل نصار</v>
      </c>
      <c r="J84" s="37"/>
      <c r="K84" s="37"/>
      <c r="L84" s="37" t="s">
        <v>1070</v>
      </c>
      <c r="M84" s="37"/>
      <c r="N84" s="37"/>
      <c r="O84" s="37"/>
      <c r="P84" s="255" t="s">
        <v>1313</v>
      </c>
      <c r="Q84" s="414"/>
      <c r="R84" s="143"/>
      <c r="S84" s="143"/>
      <c r="T84" s="4"/>
      <c r="U84" s="4"/>
      <c r="V84" s="4"/>
      <c r="W84" s="4"/>
      <c r="X84" s="4"/>
      <c r="Y84" s="4"/>
      <c r="Z84" s="143"/>
      <c r="AA84" s="4"/>
      <c r="AB84" s="143"/>
      <c r="AC84" s="143"/>
      <c r="AD84" s="143"/>
      <c r="AE84" s="143"/>
      <c r="AF84" s="143"/>
      <c r="AG84" s="4"/>
      <c r="AH84" s="4"/>
      <c r="AI84" s="692"/>
      <c r="AJ84" s="91"/>
      <c r="AK84" s="91"/>
      <c r="AL84" s="284"/>
      <c r="AM84" s="283"/>
      <c r="AN84" s="283"/>
      <c r="AO84" s="283"/>
      <c r="AP84" s="283"/>
      <c r="AQ84" s="283"/>
      <c r="AR84" s="283"/>
      <c r="AS84" s="283"/>
      <c r="AT84" s="283"/>
      <c r="AU84" s="283"/>
      <c r="AV84" s="283"/>
      <c r="AW84" s="283"/>
      <c r="AX84" s="283"/>
      <c r="BL84" s="707" t="e">
        <f>VLOOKUP(#REF!,'اعضاء هيئة التدريس'!#REF!,2,)</f>
        <v>#REF!</v>
      </c>
    </row>
    <row r="85" spans="1:64" s="272" customFormat="1" ht="15.75">
      <c r="A85" s="401">
        <v>52</v>
      </c>
      <c r="B85" s="288" t="s">
        <v>657</v>
      </c>
      <c r="C85" s="770" t="str">
        <f>VLOOKUP(B85,مقررات!$A$1:$F$411,2,FALSE)</f>
        <v>كيمياء علوم المواد</v>
      </c>
      <c r="D85" s="211">
        <f>VLOOKUP(B85,مقررات!$A$1:$F$452,3,FALSE)</f>
        <v>1.5</v>
      </c>
      <c r="E85" s="211">
        <f>VLOOKUP(B85,مقررات!$A$1:$F$476,4,FALSE)</f>
        <v>1</v>
      </c>
      <c r="F85" s="211">
        <f t="shared" si="3"/>
        <v>2</v>
      </c>
      <c r="G85" s="60" t="str">
        <f>VLOOKUP(B85,مقررات!$A$1:$F$409,6,FALSE)</f>
        <v>CH335</v>
      </c>
      <c r="H85" s="52" t="s">
        <v>1758</v>
      </c>
      <c r="I85" s="262" t="str">
        <f>VLOOKUP(H85,'اعضاء هيئة التدريس'!$B$1:$D$300,2,FALSE)</f>
        <v>د/ ريهام وجدى</v>
      </c>
      <c r="J85" s="37"/>
      <c r="K85" s="37"/>
      <c r="L85" s="37" t="s">
        <v>1070</v>
      </c>
      <c r="M85" s="37"/>
      <c r="N85" s="37"/>
      <c r="O85" s="37"/>
      <c r="P85" s="255" t="s">
        <v>1313</v>
      </c>
      <c r="Q85" s="414"/>
      <c r="R85" s="143"/>
      <c r="S85" s="143"/>
      <c r="T85" s="4"/>
      <c r="U85" s="4"/>
      <c r="V85" s="4"/>
      <c r="W85" s="4"/>
      <c r="X85" s="4"/>
      <c r="Y85" s="4"/>
      <c r="Z85" s="143"/>
      <c r="AA85" s="4"/>
      <c r="AB85" s="143"/>
      <c r="AC85" s="143"/>
      <c r="AD85" s="143"/>
      <c r="AE85" s="143"/>
      <c r="AF85" s="143"/>
      <c r="AG85" s="4"/>
      <c r="AH85" s="4"/>
      <c r="AI85" s="692"/>
      <c r="AJ85" s="91"/>
      <c r="AK85" s="91"/>
      <c r="AL85" s="283"/>
      <c r="AM85" s="283"/>
      <c r="AN85" s="283"/>
      <c r="AO85" s="283"/>
      <c r="AP85" s="283"/>
      <c r="AQ85" s="283"/>
      <c r="AR85" s="283"/>
      <c r="AS85" s="283"/>
      <c r="AT85" s="283"/>
      <c r="AU85" s="283"/>
      <c r="AV85" s="283"/>
      <c r="AW85" s="283"/>
      <c r="AX85" s="283"/>
      <c r="BL85" s="707" t="e">
        <f>VLOOKUP(#REF!,'اعضاء هيئة التدريس'!#REF!,2,)</f>
        <v>#REF!</v>
      </c>
    </row>
    <row r="86" spans="1:64" s="272" customFormat="1" ht="15.75">
      <c r="A86" s="401">
        <v>53</v>
      </c>
      <c r="B86" s="288" t="s">
        <v>638</v>
      </c>
      <c r="C86" s="726" t="str">
        <f>VLOOKUP(B86,مقررات!$A$1:$F$411,2,FALSE)</f>
        <v>كيمياء نووية إشعاعية</v>
      </c>
      <c r="D86" s="211">
        <f>VLOOKUP(B86,مقررات!$A$1:$F$452,3,FALSE)</f>
        <v>1.5</v>
      </c>
      <c r="E86" s="211">
        <f>VLOOKUP(B86,مقررات!$A$1:$F$476,4,FALSE)</f>
        <v>1</v>
      </c>
      <c r="F86" s="211">
        <f t="shared" si="3"/>
        <v>2</v>
      </c>
      <c r="G86" s="60" t="str">
        <f>VLOOKUP(B86,مقررات!$A$1:$F$409,6,FALSE)</f>
        <v>CH122</v>
      </c>
      <c r="H86" s="60" t="s">
        <v>1698</v>
      </c>
      <c r="I86" s="262" t="str">
        <f>VLOOKUP(H86,'اعضاء هيئة التدريس'!$B$1:$D$300,2,FALSE)</f>
        <v>ا.د/ عبدة الطبل</v>
      </c>
      <c r="J86" s="256"/>
      <c r="K86" s="256" t="s">
        <v>1073</v>
      </c>
      <c r="L86" s="256"/>
      <c r="M86" s="256"/>
      <c r="N86" s="256"/>
      <c r="O86" s="256"/>
      <c r="P86" s="255" t="s">
        <v>89</v>
      </c>
      <c r="Q86" s="446"/>
      <c r="R86" s="370"/>
      <c r="S86" s="265"/>
      <c r="T86" s="282"/>
      <c r="U86" s="282"/>
      <c r="V86" s="282"/>
      <c r="W86" s="282"/>
      <c r="X86" s="282"/>
      <c r="Y86" s="282"/>
      <c r="Z86" s="282"/>
      <c r="AA86" s="282"/>
      <c r="AB86" s="251"/>
      <c r="AC86" s="251"/>
      <c r="AD86" s="251"/>
      <c r="AE86" s="251"/>
      <c r="AF86" s="251"/>
      <c r="AG86" s="282"/>
      <c r="AH86" s="282"/>
      <c r="AI86" s="428"/>
      <c r="AJ86" s="283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283"/>
      <c r="AX86" s="283"/>
      <c r="BL86" s="707" t="e">
        <f>VLOOKUP(#REF!,'اعضاء هيئة التدريس'!#REF!,2,)</f>
        <v>#REF!</v>
      </c>
    </row>
    <row r="87" spans="1:64" s="272" customFormat="1" ht="15.75">
      <c r="A87" s="401">
        <v>54</v>
      </c>
      <c r="B87" s="288" t="s">
        <v>639</v>
      </c>
      <c r="C87" s="756" t="str">
        <f>VLOOKUP(B87,مقررات!$A$1:$F$411,2,FALSE)</f>
        <v>ميكانيكا التفاعلات غير العضوية</v>
      </c>
      <c r="D87" s="211">
        <f>VLOOKUP(B87,مقررات!$A$1:$F$452,3,FALSE)</f>
        <v>1.5</v>
      </c>
      <c r="E87" s="211">
        <f>VLOOKUP(B87,مقررات!$A$1:$F$476,4,FALSE)</f>
        <v>1</v>
      </c>
      <c r="F87" s="211">
        <f t="shared" si="3"/>
        <v>2</v>
      </c>
      <c r="G87" s="60" t="str">
        <f>VLOOKUP(B87,مقررات!$A$1:$F$409,6,FALSE)</f>
        <v>CH324</v>
      </c>
      <c r="H87" s="52" t="s">
        <v>1705</v>
      </c>
      <c r="I87" s="262" t="str">
        <f>VLOOKUP(H87,'اعضاء هيئة التدريس'!$B$1:$D$300,2,FALSE)</f>
        <v>ا.د/ سعيدة ابو الثنا</v>
      </c>
      <c r="J87" s="37"/>
      <c r="K87" s="37"/>
      <c r="L87" s="37"/>
      <c r="M87" s="37"/>
      <c r="N87" s="37" t="s">
        <v>1070</v>
      </c>
      <c r="O87" s="37"/>
      <c r="P87" s="255" t="s">
        <v>89</v>
      </c>
      <c r="Q87" s="414"/>
      <c r="R87" s="143"/>
      <c r="S87" s="143"/>
      <c r="T87" s="4"/>
      <c r="U87" s="4"/>
      <c r="V87" s="4"/>
      <c r="W87" s="4"/>
      <c r="X87" s="4"/>
      <c r="Y87" s="4"/>
      <c r="Z87" s="143"/>
      <c r="AA87" s="4"/>
      <c r="AB87" s="143"/>
      <c r="AC87" s="143"/>
      <c r="AD87" s="143"/>
      <c r="AE87" s="143"/>
      <c r="AF87" s="143"/>
      <c r="AG87" s="4"/>
      <c r="AH87" s="4"/>
      <c r="AI87" s="692"/>
      <c r="AJ87" s="91"/>
      <c r="AK87" s="91"/>
      <c r="AL87" s="283"/>
      <c r="AM87" s="283"/>
      <c r="AN87" s="283"/>
      <c r="AO87" s="283"/>
      <c r="AP87" s="283"/>
      <c r="AQ87" s="283"/>
      <c r="AR87" s="283"/>
      <c r="AS87" s="283"/>
      <c r="AT87" s="283"/>
      <c r="AU87" s="283"/>
      <c r="AV87" s="283"/>
      <c r="AW87" s="283"/>
      <c r="AX87" s="283"/>
      <c r="BL87" s="707" t="e">
        <f>VLOOKUP(#REF!,'اعضاء هيئة التدريس'!#REF!,2,)</f>
        <v>#REF!</v>
      </c>
    </row>
    <row r="88" spans="1:64" s="272" customFormat="1" ht="15.75">
      <c r="A88" s="401">
        <v>55</v>
      </c>
      <c r="B88" s="288" t="s">
        <v>640</v>
      </c>
      <c r="C88" s="726" t="str">
        <f>VLOOKUP(B88,مقررات!$A$1:$F$411,2,FALSE)</f>
        <v>كيمياء الجوامد</v>
      </c>
      <c r="D88" s="211">
        <f>VLOOKUP(B88,مقررات!$A$1:$F$452,3,FALSE)</f>
        <v>1.5</v>
      </c>
      <c r="E88" s="211">
        <f>VLOOKUP(B88,مقررات!$A$1:$F$476,4,FALSE)</f>
        <v>1</v>
      </c>
      <c r="F88" s="211">
        <f t="shared" si="3"/>
        <v>2</v>
      </c>
      <c r="G88" s="60" t="str">
        <f>VLOOKUP(B88,مقررات!$A$1:$F$409,6,FALSE)</f>
        <v>CH122</v>
      </c>
      <c r="H88" s="60" t="s">
        <v>1758</v>
      </c>
      <c r="I88" s="262" t="str">
        <f>VLOOKUP(H88,'اعضاء هيئة التدريس'!$B$1:$D$300,2,FALSE)</f>
        <v>د/ ريهام وجدى</v>
      </c>
      <c r="J88" s="256"/>
      <c r="K88" s="256"/>
      <c r="L88" s="256" t="s">
        <v>1067</v>
      </c>
      <c r="M88" s="256"/>
      <c r="N88" s="256"/>
      <c r="O88" s="256"/>
      <c r="P88" s="386" t="s">
        <v>1315</v>
      </c>
      <c r="Q88" s="440"/>
      <c r="R88" s="370"/>
      <c r="S88" s="265"/>
      <c r="T88" s="282"/>
      <c r="U88" s="282"/>
      <c r="V88" s="282"/>
      <c r="W88" s="282"/>
      <c r="X88" s="282"/>
      <c r="Y88" s="282"/>
      <c r="Z88" s="282"/>
      <c r="AA88" s="282"/>
      <c r="AB88" s="251"/>
      <c r="AC88" s="251"/>
      <c r="AD88" s="251"/>
      <c r="AE88" s="251"/>
      <c r="AF88" s="251"/>
      <c r="AG88" s="282"/>
      <c r="AH88" s="282"/>
      <c r="AI88" s="428"/>
      <c r="AJ88" s="283"/>
      <c r="AK88" s="283"/>
      <c r="AL88" s="283"/>
      <c r="AM88" s="283"/>
      <c r="AN88" s="283"/>
      <c r="AO88" s="283"/>
      <c r="AP88" s="283"/>
      <c r="AQ88" s="283"/>
      <c r="AR88" s="283"/>
      <c r="AS88" s="283"/>
      <c r="AT88" s="283"/>
      <c r="AU88" s="283"/>
      <c r="AV88" s="283"/>
      <c r="AW88" s="283"/>
      <c r="AX88" s="283"/>
      <c r="BL88" s="707" t="e">
        <f>VLOOKUP(#REF!,'اعضاء هيئة التدريس'!#REF!,2,)</f>
        <v>#REF!</v>
      </c>
    </row>
    <row r="89" spans="1:64" s="272" customFormat="1" ht="15.75">
      <c r="A89" s="401">
        <v>56</v>
      </c>
      <c r="B89" s="288" t="s">
        <v>658</v>
      </c>
      <c r="C89" s="726" t="str">
        <f>VLOOKUP(B89,مقررات!$A$1:$F$411,2,FALSE)</f>
        <v>تحليل آلي ( 2)</v>
      </c>
      <c r="D89" s="211">
        <f>VLOOKUP(B89,مقررات!$A$1:$F$452,3,FALSE)</f>
        <v>1.5</v>
      </c>
      <c r="E89" s="211">
        <f>VLOOKUP(B89,مقررات!$A$1:$F$476,4,FALSE)</f>
        <v>1</v>
      </c>
      <c r="F89" s="211">
        <f t="shared" si="3"/>
        <v>2</v>
      </c>
      <c r="G89" s="60" t="str">
        <f>VLOOKUP(B89,مقررات!$A$1:$F$409,6,FALSE)</f>
        <v>CH246</v>
      </c>
      <c r="H89" s="52" t="s">
        <v>1698</v>
      </c>
      <c r="I89" s="262" t="str">
        <f>VLOOKUP(H89,'اعضاء هيئة التدريس'!$B$1:$D$300,2,FALSE)</f>
        <v>ا.د/ عبدة الطبل</v>
      </c>
      <c r="J89" s="37"/>
      <c r="K89" s="37"/>
      <c r="L89" s="37"/>
      <c r="M89" s="37"/>
      <c r="N89" s="37" t="s">
        <v>1072</v>
      </c>
      <c r="O89" s="37"/>
      <c r="P89" s="255" t="s">
        <v>1324</v>
      </c>
      <c r="Q89" s="414"/>
      <c r="R89" s="143"/>
      <c r="S89" s="143"/>
      <c r="T89" s="4"/>
      <c r="U89" s="4"/>
      <c r="V89" s="4"/>
      <c r="W89" s="4"/>
      <c r="X89" s="4"/>
      <c r="Y89" s="4"/>
      <c r="Z89" s="143"/>
      <c r="AA89" s="4"/>
      <c r="AB89" s="143"/>
      <c r="AC89" s="143"/>
      <c r="AD89" s="143"/>
      <c r="AE89" s="143"/>
      <c r="AF89" s="143"/>
      <c r="AG89" s="4"/>
      <c r="AH89" s="4"/>
      <c r="AI89" s="692"/>
      <c r="AJ89" s="92"/>
      <c r="AK89" s="92"/>
      <c r="AL89" s="283"/>
      <c r="AM89" s="283"/>
      <c r="AN89" s="283"/>
      <c r="AO89" s="283"/>
      <c r="AP89" s="283"/>
      <c r="AQ89" s="283"/>
      <c r="AR89" s="283"/>
      <c r="AS89" s="283"/>
      <c r="AT89" s="283"/>
      <c r="AU89" s="283"/>
      <c r="AV89" s="283"/>
      <c r="AW89" s="283"/>
      <c r="AX89" s="283"/>
      <c r="BL89" s="707" t="e">
        <f>VLOOKUP(#REF!,'اعضاء هيئة التدريس'!#REF!,2,)</f>
        <v>#REF!</v>
      </c>
    </row>
    <row r="90" spans="1:64" s="272" customFormat="1" ht="15.75">
      <c r="A90" s="401">
        <v>57</v>
      </c>
      <c r="B90" s="288" t="s">
        <v>658</v>
      </c>
      <c r="C90" s="726" t="str">
        <f>VLOOKUP(B90,مقررات!$A$1:$F$411,2,FALSE)</f>
        <v>تحليل آلي ( 2)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si="3"/>
        <v>2</v>
      </c>
      <c r="G90" s="60" t="str">
        <f>VLOOKUP(B90,مقررات!$A$1:$F$409,6,FALSE)</f>
        <v>CH246</v>
      </c>
      <c r="H90" s="52" t="s">
        <v>1752</v>
      </c>
      <c r="I90" s="262" t="str">
        <f>VLOOKUP(H90,'اعضاء هيئة التدريس'!$B$1:$D$300,2,FALSE)</f>
        <v>د/ ايمن شبل</v>
      </c>
      <c r="J90" s="37"/>
      <c r="K90" s="37"/>
      <c r="L90" s="37"/>
      <c r="M90" s="37"/>
      <c r="N90" s="774" t="s">
        <v>1068</v>
      </c>
      <c r="O90" s="37"/>
      <c r="P90" s="255" t="s">
        <v>1324</v>
      </c>
      <c r="Q90" s="414"/>
      <c r="R90" s="143"/>
      <c r="S90" s="143"/>
      <c r="T90" s="4"/>
      <c r="U90" s="4"/>
      <c r="V90" s="4"/>
      <c r="W90" s="4"/>
      <c r="X90" s="4"/>
      <c r="Y90" s="4"/>
      <c r="Z90" s="143"/>
      <c r="AA90" s="4"/>
      <c r="AB90" s="143"/>
      <c r="AC90" s="143"/>
      <c r="AD90" s="143"/>
      <c r="AE90" s="143"/>
      <c r="AF90" s="143"/>
      <c r="AG90" s="4"/>
      <c r="AH90" s="4"/>
      <c r="AI90" s="692"/>
      <c r="AJ90" s="92"/>
      <c r="AK90" s="92"/>
      <c r="AL90" s="283"/>
      <c r="AM90" s="283"/>
      <c r="AN90" s="283"/>
      <c r="AO90" s="283"/>
      <c r="AP90" s="283"/>
      <c r="AQ90" s="283"/>
      <c r="AR90" s="283"/>
      <c r="AS90" s="283"/>
      <c r="AT90" s="283"/>
      <c r="AU90" s="283"/>
      <c r="AV90" s="283"/>
      <c r="AW90" s="283"/>
      <c r="AX90" s="283"/>
      <c r="BL90" s="707" t="e">
        <f>VLOOKUP(#REF!,'اعضاء هيئة التدريس'!#REF!,2,)</f>
        <v>#REF!</v>
      </c>
    </row>
    <row r="91" spans="1:64" s="29" customFormat="1" ht="15.75">
      <c r="A91" s="401">
        <v>58</v>
      </c>
      <c r="B91" s="288" t="s">
        <v>659</v>
      </c>
      <c r="C91" s="726" t="str">
        <f>VLOOKUP(B91,مقررات!$A$1:$F$411,2,FALSE)</f>
        <v>كيمياء عضوية فلزية</v>
      </c>
      <c r="D91" s="211">
        <f>VLOOKUP(B91,مقررات!$A$1:$F$452,3,FALSE)</f>
        <v>1.5</v>
      </c>
      <c r="E91" s="211">
        <f>VLOOKUP(B91,مقررات!$A$1:$F$476,4,FALSE)</f>
        <v>1</v>
      </c>
      <c r="F91" s="211">
        <f t="shared" si="3"/>
        <v>2</v>
      </c>
      <c r="G91" s="60" t="str">
        <f>VLOOKUP(B91,مقررات!$A$1:$F$409,6,FALSE)</f>
        <v>CH346</v>
      </c>
      <c r="H91" s="60" t="s">
        <v>1804</v>
      </c>
      <c r="I91" s="262" t="str">
        <f>VLOOKUP(H91,'اعضاء هيئة التدريس'!$B$1:$D$300,2,FALSE)</f>
        <v>د/ محمدعبدالله حواطة</v>
      </c>
      <c r="J91" s="256"/>
      <c r="K91" s="256"/>
      <c r="L91" s="256"/>
      <c r="M91" s="256"/>
      <c r="N91" s="256"/>
      <c r="O91" s="256" t="s">
        <v>1068</v>
      </c>
      <c r="P91" s="255" t="s">
        <v>1313</v>
      </c>
      <c r="Q91" s="780"/>
      <c r="R91" s="355"/>
      <c r="S91" s="265"/>
      <c r="T91" s="282"/>
      <c r="U91" s="282"/>
      <c r="V91" s="282"/>
      <c r="W91" s="282"/>
      <c r="X91" s="282"/>
      <c r="Y91" s="282"/>
      <c r="Z91" s="282"/>
      <c r="AA91" s="282"/>
      <c r="AB91" s="251"/>
      <c r="AC91" s="251"/>
      <c r="AD91" s="251"/>
      <c r="AE91" s="251"/>
      <c r="AF91" s="251"/>
      <c r="AG91" s="282"/>
      <c r="AH91" s="282"/>
      <c r="AI91" s="428"/>
      <c r="AJ91" s="283"/>
      <c r="AK91" s="283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BL91" s="707" t="e">
        <f>VLOOKUP(#REF!,'اعضاء هيئة التدريس'!#REF!,2,)</f>
        <v>#REF!</v>
      </c>
    </row>
    <row r="92" spans="1:64" s="272" customFormat="1" ht="25.5">
      <c r="A92" s="401">
        <v>59</v>
      </c>
      <c r="B92" s="288" t="s">
        <v>660</v>
      </c>
      <c r="C92" s="726" t="str">
        <f>VLOOKUP(B92,مقررات!$A$1:$F$411,2,FALSE)</f>
        <v>كيمياء الإنزيمات والأيض والهرمونات</v>
      </c>
      <c r="D92" s="211">
        <f>VLOOKUP(B92,مقررات!$A$1:$F$452,3,FALSE)</f>
        <v>1.5</v>
      </c>
      <c r="E92" s="211">
        <f>VLOOKUP(B92,مقررات!$A$1:$F$476,4,FALSE)</f>
        <v>1</v>
      </c>
      <c r="F92" s="211">
        <f t="shared" si="3"/>
        <v>2</v>
      </c>
      <c r="G92" s="60" t="str">
        <f>VLOOKUP(B92,مقررات!$A$1:$F$409,6,FALSE)</f>
        <v>CH246</v>
      </c>
      <c r="H92" s="52" t="s">
        <v>1717</v>
      </c>
      <c r="I92" s="262" t="str">
        <f>VLOOKUP(H92,'اعضاء هيئة التدريس'!$B$1:$D$300,2,FALSE)</f>
        <v>ا.د/ صلاح القوصى</v>
      </c>
      <c r="J92" s="37"/>
      <c r="K92" s="37"/>
      <c r="L92" s="37"/>
      <c r="M92" s="37"/>
      <c r="N92" s="37"/>
      <c r="O92" s="37" t="s">
        <v>1067</v>
      </c>
      <c r="P92" s="255" t="s">
        <v>1313</v>
      </c>
      <c r="Q92" s="414"/>
      <c r="R92" s="143"/>
      <c r="S92" s="143"/>
      <c r="T92" s="4"/>
      <c r="U92" s="4"/>
      <c r="V92" s="4"/>
      <c r="W92" s="4"/>
      <c r="X92" s="4"/>
      <c r="Y92" s="4"/>
      <c r="Z92" s="143"/>
      <c r="AA92" s="4"/>
      <c r="AB92" s="143"/>
      <c r="AC92" s="143"/>
      <c r="AD92" s="143"/>
      <c r="AE92" s="143"/>
      <c r="AF92" s="143"/>
      <c r="AG92" s="4"/>
      <c r="AH92" s="4"/>
      <c r="AI92" s="692"/>
      <c r="AJ92" s="91"/>
      <c r="AK92" s="91"/>
      <c r="AL92" s="283"/>
      <c r="AM92" s="283"/>
      <c r="AN92" s="283"/>
      <c r="AO92" s="283"/>
      <c r="AP92" s="283"/>
      <c r="AQ92" s="283"/>
      <c r="AR92" s="283"/>
      <c r="AS92" s="283"/>
      <c r="AT92" s="283"/>
      <c r="AU92" s="283"/>
      <c r="AV92" s="283"/>
      <c r="AW92" s="283"/>
      <c r="AX92" s="283"/>
      <c r="BL92" s="707" t="e">
        <f>VLOOKUP(#REF!,'اعضاء هيئة التدريس'!#REF!,2,)</f>
        <v>#REF!</v>
      </c>
    </row>
    <row r="93" spans="1:64" s="272" customFormat="1" ht="15.75">
      <c r="A93" s="401">
        <v>60</v>
      </c>
      <c r="B93" s="288" t="s">
        <v>661</v>
      </c>
      <c r="C93" s="726" t="str">
        <f>VLOOKUP(B93,مقررات!$A$1:$F$411,2,FALSE)</f>
        <v>تفاعلات عضوية ضوئية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si="3"/>
        <v>2</v>
      </c>
      <c r="G93" s="60" t="str">
        <f>VLOOKUP(B93,مقررات!$A$1:$F$409,6,FALSE)</f>
        <v>CH447</v>
      </c>
      <c r="H93" s="60" t="s">
        <v>1703</v>
      </c>
      <c r="I93" s="262" t="str">
        <f>VLOOKUP(H93,'اعضاء هيئة التدريس'!$B$1:$D$300,2,FALSE)</f>
        <v>ا.د/ مجدى زهران</v>
      </c>
      <c r="J93" s="256"/>
      <c r="K93" s="314" t="s">
        <v>1073</v>
      </c>
      <c r="L93" s="256"/>
      <c r="M93" s="256"/>
      <c r="N93" s="256"/>
      <c r="O93" s="256"/>
      <c r="P93" s="386" t="s">
        <v>1320</v>
      </c>
      <c r="Q93" s="780"/>
      <c r="R93" s="355"/>
      <c r="S93" s="265"/>
      <c r="T93" s="282"/>
      <c r="U93" s="282"/>
      <c r="V93" s="282"/>
      <c r="W93" s="282"/>
      <c r="X93" s="282"/>
      <c r="Y93" s="282"/>
      <c r="Z93" s="282"/>
      <c r="AA93" s="282"/>
      <c r="AB93" s="251"/>
      <c r="AC93" s="251"/>
      <c r="AD93" s="251"/>
      <c r="AE93" s="251"/>
      <c r="AF93" s="251"/>
      <c r="AG93" s="282"/>
      <c r="AH93" s="282"/>
      <c r="AI93" s="428"/>
      <c r="AJ93" s="283"/>
      <c r="AK93" s="283"/>
      <c r="AL93" s="283"/>
      <c r="AM93" s="283"/>
      <c r="AN93" s="283"/>
      <c r="AO93" s="283"/>
      <c r="AP93" s="283"/>
      <c r="AQ93" s="283"/>
      <c r="AR93" s="283"/>
      <c r="AS93" s="283"/>
      <c r="AT93" s="283"/>
      <c r="AU93" s="283"/>
      <c r="AV93" s="283"/>
      <c r="AW93" s="283"/>
      <c r="AX93" s="283"/>
      <c r="BL93" s="707" t="e">
        <f>VLOOKUP(#REF!,'اعضاء هيئة التدريس'!#REF!,2,)</f>
        <v>#REF!</v>
      </c>
    </row>
    <row r="94" spans="1:64" s="272" customFormat="1" ht="16.5" customHeight="1">
      <c r="A94" s="401">
        <v>61</v>
      </c>
      <c r="B94" s="288" t="s">
        <v>641</v>
      </c>
      <c r="C94" s="726" t="str">
        <f>VLOOKUP(B94,مقررات!$A$1:$F$411,2,FALSE)</f>
        <v xml:space="preserve">أطياف 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3"/>
        <v>2</v>
      </c>
      <c r="G94" s="60" t="str">
        <f>VLOOKUP(B94,مقررات!$A$1:$F$409,6,FALSE)</f>
        <v>CH246</v>
      </c>
      <c r="H94" s="52" t="s">
        <v>1731</v>
      </c>
      <c r="I94" s="262" t="str">
        <f>VLOOKUP(H94,'اعضاء هيئة التدريس'!$B$1:$D$300,2,FALSE)</f>
        <v>أ.د/ خالد حلمي</v>
      </c>
      <c r="J94" s="37"/>
      <c r="K94" s="37" t="s">
        <v>1067</v>
      </c>
      <c r="L94" s="37"/>
      <c r="M94" s="37"/>
      <c r="N94" s="37"/>
      <c r="O94" s="37"/>
      <c r="P94" s="255" t="s">
        <v>1324</v>
      </c>
      <c r="Q94" s="414"/>
      <c r="R94" s="143"/>
      <c r="S94" s="143"/>
      <c r="T94" s="4"/>
      <c r="U94" s="4"/>
      <c r="V94" s="4"/>
      <c r="W94" s="4"/>
      <c r="X94" s="4"/>
      <c r="Y94" s="4"/>
      <c r="Z94" s="143"/>
      <c r="AA94" s="4"/>
      <c r="AB94" s="143"/>
      <c r="AC94" s="143"/>
      <c r="AD94" s="143"/>
      <c r="AE94" s="143"/>
      <c r="AF94" s="143"/>
      <c r="AG94" s="4"/>
      <c r="AH94" s="4"/>
      <c r="AI94" s="692"/>
      <c r="AJ94" s="91"/>
      <c r="AK94" s="91"/>
      <c r="AL94" s="283"/>
      <c r="AM94" s="283"/>
      <c r="AN94" s="283"/>
      <c r="AO94" s="283"/>
      <c r="AP94" s="283"/>
      <c r="AQ94" s="283"/>
      <c r="AR94" s="283"/>
      <c r="AS94" s="283"/>
      <c r="AT94" s="283"/>
      <c r="AU94" s="283"/>
      <c r="AV94" s="283"/>
      <c r="AW94" s="283"/>
      <c r="AX94" s="283"/>
      <c r="BL94" s="707" t="e">
        <f>VLOOKUP(#REF!,'اعضاء هيئة التدريس'!#REF!,2,)</f>
        <v>#REF!</v>
      </c>
    </row>
    <row r="95" spans="1:64" s="272" customFormat="1" ht="17.25" customHeight="1">
      <c r="A95" s="401">
        <v>62</v>
      </c>
      <c r="B95" s="288" t="s">
        <v>664</v>
      </c>
      <c r="C95" s="726" t="str">
        <f>VLOOKUP(B95,مقررات!$A$1:$F$411,2,FALSE)</f>
        <v>ميكانيكا التفاعلات العضوية(2)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3"/>
        <v>2</v>
      </c>
      <c r="G95" s="60" t="str">
        <f>VLOOKUP(B95,مقررات!$A$1:$F$409,6,FALSE)</f>
        <v>CH425</v>
      </c>
      <c r="H95" s="60" t="s">
        <v>1719</v>
      </c>
      <c r="I95" s="262" t="str">
        <f>VLOOKUP(H95,'اعضاء هيئة التدريس'!$B$1:$D$300,2,FALSE)</f>
        <v>ا.د/ محمد طه عبدالعال</v>
      </c>
      <c r="J95" s="260"/>
      <c r="K95" s="260"/>
      <c r="L95" s="305"/>
      <c r="M95" s="37" t="s">
        <v>1067</v>
      </c>
      <c r="N95" s="328"/>
      <c r="O95" s="260"/>
      <c r="P95" s="255" t="s">
        <v>1313</v>
      </c>
      <c r="Q95" s="446"/>
      <c r="R95" s="251"/>
      <c r="S95" s="282"/>
      <c r="T95" s="282"/>
      <c r="U95" s="282"/>
      <c r="V95" s="282"/>
      <c r="W95" s="282"/>
      <c r="X95" s="282"/>
      <c r="Y95" s="282"/>
      <c r="Z95" s="282"/>
      <c r="AA95" s="282"/>
      <c r="AB95" s="251"/>
      <c r="AC95" s="251"/>
      <c r="AD95" s="251"/>
      <c r="AE95" s="251"/>
      <c r="AF95" s="251"/>
      <c r="AG95" s="282"/>
      <c r="AH95" s="282"/>
      <c r="AI95" s="428"/>
      <c r="AJ95" s="283"/>
      <c r="AK95" s="283"/>
      <c r="AL95" s="283"/>
      <c r="AM95" s="283"/>
      <c r="AN95" s="283"/>
      <c r="AO95" s="283"/>
      <c r="AP95" s="283"/>
      <c r="AQ95" s="283"/>
      <c r="AR95" s="283"/>
      <c r="AS95" s="283"/>
      <c r="AT95" s="283"/>
      <c r="AU95" s="283"/>
      <c r="AV95" s="283"/>
      <c r="AW95" s="283"/>
      <c r="AX95" s="283"/>
      <c r="BL95" s="707" t="e">
        <f>VLOOKUP(#REF!,'اعضاء هيئة التدريس'!#REF!,2,)</f>
        <v>#REF!</v>
      </c>
    </row>
    <row r="96" spans="1:64" s="272" customFormat="1" ht="15.75" customHeight="1">
      <c r="A96" s="401">
        <v>63</v>
      </c>
      <c r="B96" s="288" t="s">
        <v>642</v>
      </c>
      <c r="C96" s="726" t="str">
        <f>VLOOKUP(B96,مقررات!$A$1:$F$411,2,FALSE)</f>
        <v>كيمياء حلقية غير متجانسة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3"/>
        <v>2</v>
      </c>
      <c r="G96" s="60" t="str">
        <f>VLOOKUP(B96,مقررات!$A$1:$F$409,6,FALSE)</f>
        <v>CH246</v>
      </c>
      <c r="H96" s="24" t="s">
        <v>1703</v>
      </c>
      <c r="I96" s="262" t="str">
        <f>VLOOKUP(H96,'اعضاء هيئة التدريس'!$B$1:$D$300,2,FALSE)</f>
        <v>ا.د/ مجدى زهران</v>
      </c>
      <c r="J96" s="195"/>
      <c r="K96" s="195"/>
      <c r="L96" s="195"/>
      <c r="M96" s="37" t="s">
        <v>1068</v>
      </c>
      <c r="N96" s="195"/>
      <c r="O96" s="195"/>
      <c r="P96" s="255" t="s">
        <v>1313</v>
      </c>
      <c r="Q96" s="414"/>
      <c r="R96" s="143"/>
      <c r="S96" s="143"/>
      <c r="T96" s="4"/>
      <c r="U96" s="4"/>
      <c r="V96" s="4"/>
      <c r="W96" s="4"/>
      <c r="X96" s="4"/>
      <c r="Y96" s="4"/>
      <c r="Z96" s="143"/>
      <c r="AA96" s="4"/>
      <c r="AB96" s="143"/>
      <c r="AC96" s="143"/>
      <c r="AD96" s="143"/>
      <c r="AE96" s="143"/>
      <c r="AF96" s="143"/>
      <c r="AG96" s="4"/>
      <c r="AH96" s="4"/>
      <c r="AI96" s="692"/>
      <c r="AJ96" s="91"/>
      <c r="AK96" s="91"/>
      <c r="AL96" s="284"/>
      <c r="AM96" s="283"/>
      <c r="AN96" s="283"/>
      <c r="AO96" s="283"/>
      <c r="AP96" s="283"/>
      <c r="AQ96" s="283"/>
      <c r="AR96" s="283"/>
      <c r="AS96" s="283"/>
      <c r="AT96" s="283"/>
      <c r="AU96" s="283"/>
      <c r="AV96" s="283"/>
      <c r="AW96" s="283"/>
      <c r="AX96" s="283"/>
      <c r="BL96" s="707" t="e">
        <f>VLOOKUP(#REF!,'اعضاء هيئة التدريس'!#REF!,2,)</f>
        <v>#REF!</v>
      </c>
    </row>
    <row r="97" spans="1:64" s="272" customFormat="1" ht="15.75" customHeight="1">
      <c r="A97" s="401">
        <v>64</v>
      </c>
      <c r="B97" s="288" t="s">
        <v>642</v>
      </c>
      <c r="C97" s="726" t="str">
        <f>VLOOKUP(B97,مقررات!$A$1:$F$411,2,FALSE)</f>
        <v>كيمياء حلقية غير متجانسة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3"/>
        <v>2</v>
      </c>
      <c r="G97" s="60" t="str">
        <f>VLOOKUP(B97,مقررات!$A$1:$F$409,6,FALSE)</f>
        <v>CH246</v>
      </c>
      <c r="H97" s="24" t="s">
        <v>1756</v>
      </c>
      <c r="I97" s="262" t="str">
        <f>VLOOKUP(H97,'اعضاء هيئة التدريس'!$B$1:$D$300,2,FALSE)</f>
        <v>د/ امانى مصطفى</v>
      </c>
      <c r="J97" s="195"/>
      <c r="K97" s="195"/>
      <c r="L97" s="195"/>
      <c r="M97" s="37" t="s">
        <v>1068</v>
      </c>
      <c r="N97" s="195"/>
      <c r="O97" s="195"/>
      <c r="P97" s="255" t="s">
        <v>1313</v>
      </c>
      <c r="Q97" s="414"/>
      <c r="R97" s="143"/>
      <c r="S97" s="143"/>
      <c r="T97" s="4"/>
      <c r="U97" s="4"/>
      <c r="V97" s="4"/>
      <c r="W97" s="4"/>
      <c r="X97" s="4"/>
      <c r="Y97" s="4"/>
      <c r="Z97" s="143"/>
      <c r="AA97" s="4"/>
      <c r="AB97" s="143"/>
      <c r="AC97" s="143"/>
      <c r="AD97" s="143"/>
      <c r="AE97" s="143"/>
      <c r="AF97" s="143"/>
      <c r="AG97" s="4"/>
      <c r="AH97" s="4"/>
      <c r="AI97" s="692"/>
      <c r="AJ97" s="91"/>
      <c r="AK97" s="91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283"/>
      <c r="AX97" s="283"/>
      <c r="BL97" s="707" t="e">
        <f>VLOOKUP(#REF!,'اعضاء هيئة التدريس'!#REF!,2,)</f>
        <v>#REF!</v>
      </c>
    </row>
    <row r="98" spans="1:64" s="272" customFormat="1" ht="22.5" customHeight="1">
      <c r="A98" s="401">
        <v>65</v>
      </c>
      <c r="B98" s="288" t="s">
        <v>643</v>
      </c>
      <c r="C98" s="726" t="str">
        <f>VLOOKUP(B98,مقررات!$A$1:$F$411,2,FALSE)</f>
        <v>كيمياء المنتجات الطبيعية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3"/>
        <v>2</v>
      </c>
      <c r="G98" s="60" t="str">
        <f>VLOOKUP(B98,مقررات!$A$1:$F$409,6,FALSE)</f>
        <v>CH246</v>
      </c>
      <c r="H98" s="60" t="s">
        <v>1762</v>
      </c>
      <c r="I98" s="262" t="str">
        <f>VLOOKUP(H98,'اعضاء هيئة التدريس'!$B$1:$D$300,2,FALSE)</f>
        <v xml:space="preserve">د/ مرفت زايد </v>
      </c>
      <c r="J98" s="256"/>
      <c r="K98" s="256"/>
      <c r="L98" s="282"/>
      <c r="M98" s="256"/>
      <c r="N98" s="256" t="s">
        <v>1067</v>
      </c>
      <c r="O98" s="256"/>
      <c r="P98" s="255" t="s">
        <v>1324</v>
      </c>
      <c r="Q98" s="446"/>
      <c r="R98" s="370"/>
      <c r="S98" s="265"/>
      <c r="T98" s="282"/>
      <c r="U98" s="282"/>
      <c r="V98" s="282"/>
      <c r="W98" s="282"/>
      <c r="X98" s="282"/>
      <c r="Y98" s="282"/>
      <c r="Z98" s="282"/>
      <c r="AA98" s="282"/>
      <c r="AB98" s="251"/>
      <c r="AC98" s="251"/>
      <c r="AD98" s="251"/>
      <c r="AE98" s="251"/>
      <c r="AF98" s="251"/>
      <c r="AG98" s="282"/>
      <c r="AH98" s="282"/>
      <c r="AI98" s="428"/>
      <c r="AJ98" s="283"/>
      <c r="AK98" s="283"/>
      <c r="AL98" s="284"/>
      <c r="AM98" s="283"/>
      <c r="AN98" s="283"/>
      <c r="AO98" s="283"/>
      <c r="AP98" s="283"/>
      <c r="AQ98" s="283"/>
      <c r="AR98" s="283"/>
      <c r="AS98" s="283"/>
      <c r="AT98" s="283"/>
      <c r="AU98" s="283"/>
      <c r="AV98" s="283"/>
      <c r="AW98" s="283"/>
      <c r="AX98" s="283"/>
      <c r="BL98" s="707" t="e">
        <f>VLOOKUP(#REF!,'اعضاء هيئة التدريس'!#REF!,2,)</f>
        <v>#REF!</v>
      </c>
    </row>
    <row r="99" spans="1:64" s="272" customFormat="1" ht="25.5">
      <c r="A99" s="401">
        <v>66</v>
      </c>
      <c r="B99" s="288" t="s">
        <v>662</v>
      </c>
      <c r="C99" s="726" t="str">
        <f>VLOOKUP(B99,مقررات!$A$1:$F$411,2,FALSE)</f>
        <v>كيمياء الجزيئات الحيوية الكبيرة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3"/>
        <v>2</v>
      </c>
      <c r="G99" s="60" t="str">
        <f>VLOOKUP(B99,مقررات!$A$1:$F$409,6,FALSE)</f>
        <v>CH145</v>
      </c>
      <c r="H99" s="52" t="s">
        <v>1756</v>
      </c>
      <c r="I99" s="262" t="str">
        <f>VLOOKUP(H99,'اعضاء هيئة التدريس'!$B$1:$D$300,2,FALSE)</f>
        <v>د/ امانى مصطفى</v>
      </c>
      <c r="J99" s="37"/>
      <c r="K99" s="37"/>
      <c r="L99" s="37"/>
      <c r="M99" s="37"/>
      <c r="N99" s="37" t="s">
        <v>1068</v>
      </c>
      <c r="O99" s="37"/>
      <c r="P99" s="386" t="s">
        <v>1320</v>
      </c>
      <c r="Q99" s="414"/>
      <c r="R99" s="143"/>
      <c r="S99" s="143"/>
      <c r="T99" s="4"/>
      <c r="U99" s="4"/>
      <c r="V99" s="4"/>
      <c r="W99" s="4"/>
      <c r="X99" s="4"/>
      <c r="Y99" s="4"/>
      <c r="Z99" s="143"/>
      <c r="AA99" s="4"/>
      <c r="AB99" s="143"/>
      <c r="AC99" s="143"/>
      <c r="AD99" s="143"/>
      <c r="AE99" s="143"/>
      <c r="AF99" s="143"/>
      <c r="AG99" s="4"/>
      <c r="AH99" s="4"/>
      <c r="AI99" s="692"/>
      <c r="AJ99" s="91"/>
      <c r="AK99" s="91"/>
      <c r="AL99" s="283"/>
      <c r="AM99" s="283"/>
      <c r="AN99" s="283"/>
      <c r="AO99" s="283"/>
      <c r="AP99" s="283"/>
      <c r="AQ99" s="283"/>
      <c r="AR99" s="283"/>
      <c r="AS99" s="283"/>
      <c r="AT99" s="283"/>
      <c r="AU99" s="283"/>
      <c r="AV99" s="283"/>
      <c r="AW99" s="283"/>
      <c r="AX99" s="283"/>
      <c r="BL99" s="707" t="e">
        <f>VLOOKUP(#REF!,'اعضاء هيئة التدريس'!#REF!,2,)</f>
        <v>#REF!</v>
      </c>
    </row>
    <row r="100" spans="1:64" s="272" customFormat="1" ht="15.75" customHeight="1">
      <c r="A100" s="401">
        <v>67</v>
      </c>
      <c r="B100" s="288" t="s">
        <v>621</v>
      </c>
      <c r="C100" s="726" t="str">
        <f>VLOOKUP(B100,مقررات!$A$1:$F$411,2,FALSE)</f>
        <v>كيمياء طبية (1)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3"/>
        <v>2</v>
      </c>
      <c r="G100" s="60" t="str">
        <f>VLOOKUP(B100,مقررات!$A$1:$F$409,6,FALSE)</f>
        <v>CH246</v>
      </c>
      <c r="H100" s="60" t="s">
        <v>1700</v>
      </c>
      <c r="I100" s="262" t="str">
        <f>VLOOKUP(H100,'اعضاء هيئة التدريس'!$B$1:$D$300,2,FALSE)</f>
        <v>أ.د.ابراهيم الطنطاوي</v>
      </c>
      <c r="J100" s="256"/>
      <c r="K100" s="256"/>
      <c r="L100" s="256" t="s">
        <v>1070</v>
      </c>
      <c r="M100" s="256"/>
      <c r="N100" s="256"/>
      <c r="O100" s="256"/>
      <c r="P100" s="255" t="s">
        <v>89</v>
      </c>
      <c r="Q100" s="446"/>
      <c r="R100" s="370"/>
      <c r="S100" s="265"/>
      <c r="T100" s="282"/>
      <c r="U100" s="282"/>
      <c r="V100" s="282"/>
      <c r="W100" s="282"/>
      <c r="X100" s="282"/>
      <c r="Y100" s="282"/>
      <c r="Z100" s="282"/>
      <c r="AA100" s="282"/>
      <c r="AB100" s="251"/>
      <c r="AC100" s="251"/>
      <c r="AD100" s="251"/>
      <c r="AE100" s="251"/>
      <c r="AF100" s="251"/>
      <c r="AG100" s="282"/>
      <c r="AH100" s="282"/>
      <c r="AI100" s="428"/>
      <c r="AJ100" s="283"/>
      <c r="AK100" s="283"/>
      <c r="AL100" s="283"/>
      <c r="AM100" s="283"/>
      <c r="AN100" s="283"/>
      <c r="AO100" s="283"/>
      <c r="AP100" s="283"/>
      <c r="AQ100" s="283"/>
      <c r="AR100" s="283"/>
      <c r="AS100" s="283"/>
      <c r="AT100" s="283"/>
      <c r="AU100" s="283"/>
      <c r="AV100" s="283"/>
      <c r="AW100" s="283"/>
      <c r="AX100" s="283"/>
      <c r="BL100" s="707" t="e">
        <f>VLOOKUP(#REF!,'اعضاء هيئة التدريس'!#REF!,2,)</f>
        <v>#REF!</v>
      </c>
    </row>
    <row r="101" spans="1:64" s="272" customFormat="1" ht="15.75" customHeight="1">
      <c r="A101" s="401">
        <v>68</v>
      </c>
      <c r="B101" s="288" t="s">
        <v>665</v>
      </c>
      <c r="C101" s="726" t="str">
        <f>VLOOKUP(B101,مقررات!$A$1:$F$411,2,FALSE)</f>
        <v>كيمياء مواد البناء والحراريات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3"/>
        <v>2</v>
      </c>
      <c r="G101" s="60" t="str">
        <f>VLOOKUP(B101,مقررات!$A$1:$F$409,6,FALSE)</f>
        <v>CH246</v>
      </c>
      <c r="H101" s="52" t="s">
        <v>1741</v>
      </c>
      <c r="I101" s="262" t="str">
        <f>VLOOKUP(H101,'اعضاء هيئة التدريس'!$B$1:$D$300,2,FALSE)</f>
        <v xml:space="preserve">د. السيد السمنودى </v>
      </c>
      <c r="J101" s="37"/>
      <c r="K101" s="37"/>
      <c r="L101" s="37"/>
      <c r="M101" s="37"/>
      <c r="N101" s="37"/>
      <c r="O101" s="37" t="s">
        <v>1070</v>
      </c>
      <c r="P101" s="255" t="s">
        <v>1313</v>
      </c>
      <c r="Q101" s="414"/>
      <c r="R101" s="143"/>
      <c r="S101" s="143"/>
      <c r="T101" s="4"/>
      <c r="U101" s="4"/>
      <c r="V101" s="4"/>
      <c r="W101" s="4"/>
      <c r="X101" s="4"/>
      <c r="Y101" s="4"/>
      <c r="Z101" s="143"/>
      <c r="AA101" s="4"/>
      <c r="AB101" s="143"/>
      <c r="AC101" s="143"/>
      <c r="AD101" s="143"/>
      <c r="AE101" s="143"/>
      <c r="AF101" s="143"/>
      <c r="AG101" s="4"/>
      <c r="AH101" s="4"/>
      <c r="AI101" s="692"/>
      <c r="AJ101" s="91"/>
      <c r="AK101" s="91"/>
      <c r="AL101" s="283"/>
      <c r="AM101" s="283"/>
      <c r="AN101" s="283"/>
      <c r="AO101" s="283"/>
      <c r="AP101" s="283"/>
      <c r="AQ101" s="283"/>
      <c r="AR101" s="283"/>
      <c r="AS101" s="283"/>
      <c r="AT101" s="283"/>
      <c r="AU101" s="283"/>
      <c r="AV101" s="283"/>
      <c r="AW101" s="283"/>
      <c r="AX101" s="283"/>
      <c r="BL101" s="707" t="e">
        <f>VLOOKUP(#REF!,'اعضاء هيئة التدريس'!#REF!,2,)</f>
        <v>#REF!</v>
      </c>
    </row>
    <row r="102" spans="1:64" s="272" customFormat="1" ht="15.75" customHeight="1">
      <c r="A102" s="401">
        <v>69</v>
      </c>
      <c r="B102" s="288" t="s">
        <v>666</v>
      </c>
      <c r="C102" s="726" t="str">
        <f>VLOOKUP(B102,مقررات!$A$1:$F$411,2,FALSE)</f>
        <v>كيمياء المبيدات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3"/>
        <v>2</v>
      </c>
      <c r="G102" s="60" t="str">
        <f>VLOOKUP(B102,مقررات!$A$1:$F$409,6,FALSE)</f>
        <v>CH412</v>
      </c>
      <c r="H102" s="340" t="s">
        <v>1789</v>
      </c>
      <c r="I102" s="262" t="str">
        <f>VLOOKUP(H102,'اعضاء هيئة التدريس'!$B$1:$D$300,2,FALSE)</f>
        <v>د / هبه عبدالعظيم</v>
      </c>
      <c r="J102" s="330"/>
      <c r="K102" s="437"/>
      <c r="L102" s="394"/>
      <c r="M102" s="330"/>
      <c r="N102" s="256" t="s">
        <v>1067</v>
      </c>
      <c r="O102" s="330"/>
      <c r="P102" s="255" t="s">
        <v>1313</v>
      </c>
      <c r="Q102" s="446"/>
      <c r="R102" s="254"/>
      <c r="S102" s="382"/>
      <c r="T102" s="282"/>
      <c r="U102" s="282"/>
      <c r="V102" s="282"/>
      <c r="W102" s="282"/>
      <c r="X102" s="282"/>
      <c r="Y102" s="282"/>
      <c r="Z102" s="282"/>
      <c r="AA102" s="282"/>
      <c r="AB102" s="251"/>
      <c r="AC102" s="251"/>
      <c r="AD102" s="251"/>
      <c r="AE102" s="251"/>
      <c r="AF102" s="251"/>
      <c r="AG102" s="282"/>
      <c r="AH102" s="282"/>
      <c r="AI102" s="428"/>
      <c r="AJ102" s="283"/>
      <c r="AK102" s="283"/>
      <c r="AL102" s="283"/>
      <c r="AM102" s="283"/>
      <c r="AN102" s="283"/>
      <c r="AO102" s="283"/>
      <c r="AP102" s="283"/>
      <c r="AQ102" s="283"/>
      <c r="AR102" s="283"/>
      <c r="AS102" s="283"/>
      <c r="AT102" s="283"/>
      <c r="AU102" s="283"/>
      <c r="AV102" s="283"/>
      <c r="AW102" s="283"/>
      <c r="AX102" s="283"/>
      <c r="BL102" s="707" t="e">
        <f>VLOOKUP(#REF!,'اعضاء هيئة التدريس'!#REF!,2,)</f>
        <v>#REF!</v>
      </c>
    </row>
    <row r="103" spans="1:64" s="272" customFormat="1" ht="15.75" customHeight="1">
      <c r="A103" s="401">
        <v>70</v>
      </c>
      <c r="B103" s="288" t="s">
        <v>666</v>
      </c>
      <c r="C103" s="726" t="str">
        <f>VLOOKUP(B103,مقررات!$A$1:$F$411,2,FALSE)</f>
        <v>كيمياء المبيدات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3"/>
        <v>2</v>
      </c>
      <c r="G103" s="60" t="str">
        <f>VLOOKUP(B103,مقررات!$A$1:$F$409,6,FALSE)</f>
        <v>CH412</v>
      </c>
      <c r="H103" s="340" t="s">
        <v>1798</v>
      </c>
      <c r="I103" s="262" t="str">
        <f>VLOOKUP(H103,'اعضاء هيئة التدريس'!$B$1:$D$300,2,FALSE)</f>
        <v>أ.د/ عبدالمنعم الترجمان</v>
      </c>
      <c r="J103" s="330"/>
      <c r="K103" s="437"/>
      <c r="L103" s="394"/>
      <c r="M103" s="330"/>
      <c r="N103" s="256" t="s">
        <v>1067</v>
      </c>
      <c r="O103" s="330"/>
      <c r="P103" s="255" t="s">
        <v>1313</v>
      </c>
      <c r="Q103" s="446"/>
      <c r="R103" s="254"/>
      <c r="S103" s="382"/>
      <c r="T103" s="282"/>
      <c r="U103" s="282"/>
      <c r="V103" s="282"/>
      <c r="W103" s="282"/>
      <c r="X103" s="282"/>
      <c r="Y103" s="282"/>
      <c r="Z103" s="282"/>
      <c r="AA103" s="282"/>
      <c r="AB103" s="251"/>
      <c r="AC103" s="251"/>
      <c r="AD103" s="251"/>
      <c r="AE103" s="251"/>
      <c r="AF103" s="251"/>
      <c r="AG103" s="282"/>
      <c r="AH103" s="282"/>
      <c r="AI103" s="428"/>
      <c r="AJ103" s="283"/>
      <c r="AK103" s="283"/>
      <c r="AL103" s="283"/>
      <c r="AM103" s="283"/>
      <c r="AN103" s="283"/>
      <c r="AO103" s="283"/>
      <c r="AP103" s="283"/>
      <c r="AQ103" s="283"/>
      <c r="AR103" s="283"/>
      <c r="AS103" s="283"/>
      <c r="AT103" s="283"/>
      <c r="AU103" s="283"/>
      <c r="AV103" s="283"/>
      <c r="AW103" s="283"/>
      <c r="AX103" s="283"/>
      <c r="BL103" s="707" t="e">
        <f>VLOOKUP(#REF!,'اعضاء هيئة التدريس'!#REF!,2,)</f>
        <v>#REF!</v>
      </c>
    </row>
    <row r="104" spans="1:64" s="272" customFormat="1" ht="15.75" customHeight="1">
      <c r="A104" s="401">
        <v>71</v>
      </c>
      <c r="B104" s="288" t="s">
        <v>667</v>
      </c>
      <c r="C104" s="726" t="str">
        <f>VLOOKUP(B104,مقررات!$A$1:$F$411,2,FALSE)</f>
        <v>كيمياء الحفز</v>
      </c>
      <c r="D104" s="211">
        <f>VLOOKUP(B104,مقررات!$A$1:$F$452,3,FALSE)</f>
        <v>1</v>
      </c>
      <c r="E104" s="211" t="str">
        <f>VLOOKUP(B104,مقررات!$A$1:$F$476,4,FALSE)</f>
        <v>-</v>
      </c>
      <c r="F104" s="211">
        <v>1</v>
      </c>
      <c r="G104" s="60" t="str">
        <f>VLOOKUP(B104,مقررات!$A$1:$F$409,6,FALSE)</f>
        <v>CH324</v>
      </c>
      <c r="H104" s="24" t="s">
        <v>1750</v>
      </c>
      <c r="I104" s="262" t="str">
        <f>VLOOKUP(H104,'اعضاء هيئة التدريس'!$B$1:$D$300,2,FALSE)</f>
        <v>د/ نعيمة سالم</v>
      </c>
      <c r="J104" s="195"/>
      <c r="K104" s="256" t="s">
        <v>1119</v>
      </c>
      <c r="L104" s="195"/>
      <c r="M104" s="195"/>
      <c r="N104" s="195"/>
      <c r="O104" s="195"/>
      <c r="P104" s="255" t="s">
        <v>1319</v>
      </c>
      <c r="Q104" s="414"/>
      <c r="R104" s="143"/>
      <c r="S104" s="143"/>
      <c r="T104" s="4"/>
      <c r="U104" s="4"/>
      <c r="V104" s="4"/>
      <c r="W104" s="4"/>
      <c r="X104" s="4"/>
      <c r="Y104" s="4"/>
      <c r="Z104" s="143"/>
      <c r="AA104" s="4"/>
      <c r="AB104" s="143"/>
      <c r="AC104" s="143"/>
      <c r="AD104" s="143"/>
      <c r="AE104" s="143"/>
      <c r="AF104" s="143"/>
      <c r="AG104" s="4"/>
      <c r="AH104" s="4"/>
      <c r="AI104" s="692"/>
      <c r="AJ104" s="91"/>
      <c r="AK104" s="91"/>
      <c r="AL104" s="283"/>
      <c r="AM104" s="283"/>
      <c r="AN104" s="283"/>
      <c r="AO104" s="283"/>
      <c r="AP104" s="283"/>
      <c r="AQ104" s="283"/>
      <c r="AR104" s="283"/>
      <c r="AS104" s="283"/>
      <c r="AT104" s="283"/>
      <c r="AU104" s="283"/>
      <c r="AV104" s="283"/>
      <c r="AW104" s="283"/>
      <c r="AX104" s="283"/>
      <c r="BL104" s="707" t="e">
        <f>VLOOKUP(#REF!,'اعضاء هيئة التدريس'!#REF!,2,)</f>
        <v>#REF!</v>
      </c>
    </row>
    <row r="105" spans="1:64" s="272" customFormat="1" ht="15.75" customHeight="1">
      <c r="A105" s="401">
        <v>72</v>
      </c>
      <c r="B105" s="288" t="s">
        <v>667</v>
      </c>
      <c r="C105" s="726" t="str">
        <f>VLOOKUP(B105,مقررات!$A$1:$F$411,2,FALSE)</f>
        <v>كيمياء الحفز</v>
      </c>
      <c r="D105" s="211">
        <f>VLOOKUP(B105,مقررات!$A$1:$F$452,3,FALSE)</f>
        <v>1</v>
      </c>
      <c r="E105" s="211" t="str">
        <f>VLOOKUP(B105,مقررات!$A$1:$F$476,4,FALSE)</f>
        <v>-</v>
      </c>
      <c r="F105" s="211">
        <v>1</v>
      </c>
      <c r="G105" s="60" t="str">
        <f>VLOOKUP(B105,مقررات!$A$1:$F$409,6,FALSE)</f>
        <v>CH324</v>
      </c>
      <c r="H105" s="24" t="s">
        <v>1764</v>
      </c>
      <c r="I105" s="262" t="str">
        <f>VLOOKUP(H105,'اعضاء هيئة التدريس'!$B$1:$D$300,2,FALSE)</f>
        <v>د. مها خضر</v>
      </c>
      <c r="J105" s="195"/>
      <c r="K105" s="256" t="s">
        <v>1119</v>
      </c>
      <c r="L105" s="195"/>
      <c r="M105" s="195"/>
      <c r="N105" s="195"/>
      <c r="O105" s="195"/>
      <c r="P105" s="255" t="s">
        <v>1319</v>
      </c>
      <c r="Q105" s="414"/>
      <c r="R105" s="143"/>
      <c r="S105" s="143"/>
      <c r="T105" s="4"/>
      <c r="U105" s="4"/>
      <c r="V105" s="4"/>
      <c r="W105" s="4"/>
      <c r="X105" s="4"/>
      <c r="Y105" s="4"/>
      <c r="Z105" s="143"/>
      <c r="AA105" s="4"/>
      <c r="AB105" s="143"/>
      <c r="AC105" s="143"/>
      <c r="AD105" s="143"/>
      <c r="AE105" s="143"/>
      <c r="AF105" s="143"/>
      <c r="AG105" s="4"/>
      <c r="AH105" s="4"/>
      <c r="AI105" s="692"/>
      <c r="AJ105" s="91"/>
      <c r="AK105" s="91"/>
      <c r="AL105" s="283"/>
      <c r="AM105" s="283"/>
      <c r="AN105" s="283"/>
      <c r="AO105" s="283"/>
      <c r="AP105" s="283"/>
      <c r="AQ105" s="283"/>
      <c r="AR105" s="283"/>
      <c r="AS105" s="283"/>
      <c r="AT105" s="283"/>
      <c r="AU105" s="283"/>
      <c r="AV105" s="283"/>
      <c r="AW105" s="283"/>
      <c r="AX105" s="283"/>
      <c r="BL105" s="707" t="e">
        <f>VLOOKUP(#REF!,'اعضاء هيئة التدريس'!#REF!,2,)</f>
        <v>#REF!</v>
      </c>
    </row>
    <row r="106" spans="1:64" s="221" customFormat="1" ht="15.75" customHeight="1">
      <c r="A106" s="401">
        <v>73</v>
      </c>
      <c r="B106" s="288" t="s">
        <v>668</v>
      </c>
      <c r="C106" s="726" t="str">
        <f>VLOOKUP(B106,مقررات!$A$1:$F$411,2,FALSE)</f>
        <v>الكيمياء البيئية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ref="F106:F137" si="4">D106+0.5*E106</f>
        <v>2</v>
      </c>
      <c r="G106" s="60" t="str">
        <f>VLOOKUP(B106,مقررات!$A$1:$F$409,6,FALSE)</f>
        <v>CH324</v>
      </c>
      <c r="H106" s="60" t="s">
        <v>1700</v>
      </c>
      <c r="I106" s="262" t="str">
        <f>VLOOKUP(H106,'اعضاء هيئة التدريس'!$B$1:$D$300,2,FALSE)</f>
        <v>أ.د.ابراهيم الطنطاوي</v>
      </c>
      <c r="J106" s="256"/>
      <c r="K106" s="256" t="s">
        <v>1067</v>
      </c>
      <c r="L106" s="256"/>
      <c r="M106" s="314"/>
      <c r="N106" s="256"/>
      <c r="O106" s="256"/>
      <c r="P106" s="255" t="s">
        <v>89</v>
      </c>
      <c r="Q106" s="445"/>
      <c r="R106" s="370"/>
      <c r="S106" s="265"/>
      <c r="T106" s="282"/>
      <c r="U106" s="282"/>
      <c r="V106" s="282"/>
      <c r="W106" s="282"/>
      <c r="X106" s="282"/>
      <c r="Y106" s="282"/>
      <c r="Z106" s="282"/>
      <c r="AA106" s="282"/>
      <c r="AB106" s="251"/>
      <c r="AC106" s="251"/>
      <c r="AD106" s="251"/>
      <c r="AE106" s="251"/>
      <c r="AF106" s="251"/>
      <c r="AG106" s="282"/>
      <c r="AH106" s="282"/>
      <c r="AI106" s="428"/>
      <c r="AJ106" s="283"/>
      <c r="AK106" s="283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BL106" s="707" t="e">
        <f>VLOOKUP(#REF!,'اعضاء هيئة التدريس'!#REF!,2,)</f>
        <v>#REF!</v>
      </c>
    </row>
    <row r="107" spans="1:64" s="272" customFormat="1" ht="15.75" customHeight="1">
      <c r="A107" s="401">
        <v>74</v>
      </c>
      <c r="B107" s="288" t="s">
        <v>668</v>
      </c>
      <c r="C107" s="726" t="str">
        <f>VLOOKUP(B107,مقررات!$A$1:$F$411,2,FALSE)</f>
        <v>الكيمياء البيئية</v>
      </c>
      <c r="D107" s="211">
        <f>VLOOKUP(B107,مقررات!$A$1:$F$452,3,FALSE)</f>
        <v>1.5</v>
      </c>
      <c r="E107" s="211">
        <f>VLOOKUP(B107,مقررات!$A$1:$F$476,4,FALSE)</f>
        <v>1</v>
      </c>
      <c r="F107" s="211">
        <f t="shared" si="4"/>
        <v>2</v>
      </c>
      <c r="G107" s="60" t="str">
        <f>VLOOKUP(B107,مقررات!$A$1:$F$409,6,FALSE)</f>
        <v>CH324</v>
      </c>
      <c r="H107" s="60" t="s">
        <v>1725</v>
      </c>
      <c r="I107" s="262" t="str">
        <f>VLOOKUP(H107,'اعضاء هيئة التدريس'!$B$1:$D$300,2,FALSE)</f>
        <v>ا.د/ السيد الشريفي</v>
      </c>
      <c r="J107" s="256"/>
      <c r="K107" s="256" t="s">
        <v>1067</v>
      </c>
      <c r="L107" s="256"/>
      <c r="M107" s="314"/>
      <c r="N107" s="256"/>
      <c r="O107" s="256"/>
      <c r="P107" s="255" t="s">
        <v>89</v>
      </c>
      <c r="Q107" s="445"/>
      <c r="R107" s="370"/>
      <c r="S107" s="265"/>
      <c r="T107" s="282"/>
      <c r="U107" s="282"/>
      <c r="V107" s="282"/>
      <c r="W107" s="282"/>
      <c r="X107" s="282"/>
      <c r="Y107" s="282"/>
      <c r="Z107" s="282"/>
      <c r="AA107" s="282"/>
      <c r="AB107" s="251"/>
      <c r="AC107" s="251"/>
      <c r="AD107" s="251"/>
      <c r="AE107" s="251"/>
      <c r="AF107" s="251"/>
      <c r="AG107" s="282"/>
      <c r="AH107" s="282"/>
      <c r="AI107" s="428"/>
      <c r="AJ107" s="283"/>
      <c r="AK107" s="283"/>
      <c r="AL107" s="283"/>
      <c r="AM107" s="283"/>
      <c r="AN107" s="283"/>
      <c r="AO107" s="283"/>
      <c r="AP107" s="283"/>
      <c r="AQ107" s="283"/>
      <c r="AR107" s="283"/>
      <c r="AS107" s="283"/>
      <c r="AT107" s="283"/>
      <c r="AU107" s="283"/>
      <c r="AV107" s="283"/>
      <c r="AW107" s="283"/>
      <c r="AX107" s="283"/>
      <c r="BL107" s="707" t="e">
        <f>VLOOKUP(#REF!,'اعضاء هيئة التدريس'!#REF!,2,)</f>
        <v>#REF!</v>
      </c>
    </row>
    <row r="108" spans="1:64" s="272" customFormat="1" ht="15.75">
      <c r="A108" s="401">
        <v>75</v>
      </c>
      <c r="B108" s="288" t="s">
        <v>1230</v>
      </c>
      <c r="C108" s="726" t="str">
        <f>VLOOKUP(B108,مقررات!$A$1:$F$411,2,FALSE)</f>
        <v>كيمياء عملية حيوية</v>
      </c>
      <c r="D108" s="211">
        <f>VLOOKUP(B108,مقررات!$A$1:$F$452,3,FALSE)</f>
        <v>0</v>
      </c>
      <c r="E108" s="211">
        <f>VLOOKUP(B108,مقررات!$A$1:$F$476,4,FALSE)</f>
        <v>4</v>
      </c>
      <c r="F108" s="211">
        <f t="shared" si="4"/>
        <v>2</v>
      </c>
      <c r="G108" s="60">
        <f>VLOOKUP(B108,مقررات!$A$1:$F$409,6,FALSE)</f>
        <v>0</v>
      </c>
      <c r="H108" s="52"/>
      <c r="I108" s="964" t="e">
        <f>VLOOKUP(H108,'اعضاء هيئة التدريس'!$B$1:$D$300,2,FALSE)</f>
        <v>#N/A</v>
      </c>
      <c r="J108" s="37"/>
      <c r="K108" s="37"/>
      <c r="L108" s="37"/>
      <c r="M108" s="37"/>
      <c r="N108" s="37"/>
      <c r="O108" s="37"/>
      <c r="P108" s="231"/>
      <c r="Q108" s="414"/>
      <c r="R108" s="143"/>
      <c r="S108" s="143"/>
      <c r="T108" s="4"/>
      <c r="U108" s="4"/>
      <c r="V108" s="4"/>
      <c r="W108" s="4"/>
      <c r="X108" s="4"/>
      <c r="Y108" s="4"/>
      <c r="Z108" s="143"/>
      <c r="AA108" s="4"/>
      <c r="AB108" s="143"/>
      <c r="AC108" s="143"/>
      <c r="AD108" s="143"/>
      <c r="AE108" s="143"/>
      <c r="AF108" s="143"/>
      <c r="AG108" s="4"/>
      <c r="AH108" s="4"/>
      <c r="AI108" s="692"/>
      <c r="AJ108" s="92"/>
      <c r="AK108" s="92"/>
      <c r="AL108" s="283"/>
      <c r="AM108" s="283"/>
      <c r="AN108" s="283"/>
      <c r="AO108" s="283"/>
      <c r="AP108" s="283"/>
      <c r="AQ108" s="283"/>
      <c r="AR108" s="283"/>
      <c r="AS108" s="283"/>
      <c r="AT108" s="283"/>
      <c r="AU108" s="283"/>
      <c r="AV108" s="283"/>
      <c r="AW108" s="283"/>
      <c r="AX108" s="283"/>
      <c r="BL108" s="707" t="e">
        <f>VLOOKUP(#REF!,'اعضاء هيئة التدريس'!#REF!,2,)</f>
        <v>#REF!</v>
      </c>
    </row>
    <row r="109" spans="1:64" s="285" customFormat="1" ht="15.75" customHeight="1">
      <c r="A109" s="401">
        <v>76</v>
      </c>
      <c r="B109" s="288" t="s">
        <v>644</v>
      </c>
      <c r="C109" s="726" t="str">
        <f>VLOOKUP(B109,مقررات!$A$1:$F$411,2,FALSE)</f>
        <v>كيمياء البوليمرات العالية</v>
      </c>
      <c r="D109" s="211">
        <f>VLOOKUP(B109,مقررات!$A$1:$F$452,3,FALSE)</f>
        <v>1.5</v>
      </c>
      <c r="E109" s="211">
        <f>VLOOKUP(B109,مقررات!$A$1:$F$476,4,FALSE)</f>
        <v>1</v>
      </c>
      <c r="F109" s="211">
        <f t="shared" si="4"/>
        <v>2</v>
      </c>
      <c r="G109" s="60" t="str">
        <f>VLOOKUP(B109,مقررات!$A$1:$F$409,6,FALSE)</f>
        <v>CH246</v>
      </c>
      <c r="H109" s="60" t="s">
        <v>1715</v>
      </c>
      <c r="I109" s="262" t="str">
        <f>VLOOKUP(H109,'اعضاء هيئة التدريس'!$B$1:$D$300,2,FALSE)</f>
        <v>أ.د/ صبرنال الحامولي</v>
      </c>
      <c r="J109" s="256"/>
      <c r="K109" s="256"/>
      <c r="L109" s="256"/>
      <c r="M109" s="256" t="s">
        <v>1072</v>
      </c>
      <c r="N109" s="256"/>
      <c r="O109" s="256"/>
      <c r="P109" s="255" t="s">
        <v>89</v>
      </c>
      <c r="Q109" s="446"/>
      <c r="R109" s="355"/>
      <c r="S109" s="265"/>
      <c r="T109" s="282"/>
      <c r="U109" s="282"/>
      <c r="V109" s="282"/>
      <c r="W109" s="282"/>
      <c r="X109" s="282"/>
      <c r="Y109" s="282"/>
      <c r="Z109" s="282"/>
      <c r="AA109" s="282"/>
      <c r="AB109" s="251"/>
      <c r="AC109" s="251"/>
      <c r="AD109" s="251"/>
      <c r="AE109" s="251"/>
      <c r="AF109" s="251"/>
      <c r="AG109" s="282"/>
      <c r="AH109" s="282"/>
      <c r="AI109" s="428"/>
      <c r="AJ109" s="283"/>
      <c r="AK109" s="283"/>
      <c r="AL109" s="283"/>
      <c r="AM109" s="284"/>
      <c r="AN109" s="284"/>
      <c r="AO109" s="284"/>
      <c r="AP109" s="284"/>
      <c r="AQ109" s="284"/>
      <c r="AR109" s="284"/>
      <c r="AS109" s="284"/>
      <c r="AT109" s="284"/>
      <c r="AU109" s="284"/>
      <c r="AV109" s="284"/>
      <c r="AW109" s="284"/>
      <c r="AX109" s="284"/>
      <c r="BL109" s="707" t="e">
        <f>VLOOKUP(#REF!,'اعضاء هيئة التدريس'!#REF!,2,)</f>
        <v>#REF!</v>
      </c>
    </row>
    <row r="110" spans="1:64" s="285" customFormat="1" ht="24" customHeight="1">
      <c r="A110" s="401">
        <v>77</v>
      </c>
      <c r="B110" s="288" t="s">
        <v>645</v>
      </c>
      <c r="C110" s="726" t="str">
        <f>VLOOKUP(B110,مقررات!$A$1:$F$411,2,FALSE)</f>
        <v>كيمياء عملية تحليلية وفيزيائية وغير عضوية (4)</v>
      </c>
      <c r="D110" s="211">
        <f>VLOOKUP(B110,مقررات!$A$1:$F$452,3,FALSE)</f>
        <v>0</v>
      </c>
      <c r="E110" s="211">
        <f>VLOOKUP(B110,مقررات!$A$1:$F$476,4,FALSE)</f>
        <v>4</v>
      </c>
      <c r="F110" s="211">
        <f t="shared" si="4"/>
        <v>2</v>
      </c>
      <c r="G110" s="60" t="str">
        <f>VLOOKUP(B110,مقررات!$A$1:$F$409,6,FALSE)</f>
        <v>CH3711</v>
      </c>
      <c r="H110" s="60"/>
      <c r="I110" s="964" t="e">
        <f>VLOOKUP(H110,'اعضاء هيئة التدريس'!$B$1:$D$300,2,FALSE)</f>
        <v>#N/A</v>
      </c>
      <c r="J110" s="256"/>
      <c r="K110" s="256"/>
      <c r="L110" s="256"/>
      <c r="M110" s="256"/>
      <c r="N110" s="256"/>
      <c r="O110" s="256"/>
      <c r="P110" s="386"/>
      <c r="Q110" s="446"/>
      <c r="R110" s="355"/>
      <c r="S110" s="265"/>
      <c r="T110" s="282"/>
      <c r="U110" s="282"/>
      <c r="V110" s="282"/>
      <c r="W110" s="282"/>
      <c r="X110" s="282"/>
      <c r="Y110" s="282"/>
      <c r="Z110" s="282"/>
      <c r="AA110" s="282"/>
      <c r="AB110" s="251"/>
      <c r="AC110" s="251"/>
      <c r="AD110" s="251"/>
      <c r="AE110" s="251"/>
      <c r="AF110" s="251"/>
      <c r="AG110" s="282"/>
      <c r="AH110" s="282"/>
      <c r="AI110" s="428"/>
      <c r="AJ110" s="283"/>
      <c r="AK110" s="283"/>
      <c r="AL110" s="283"/>
      <c r="AM110" s="284"/>
      <c r="AN110" s="284"/>
      <c r="AO110" s="284"/>
      <c r="AP110" s="284"/>
      <c r="AQ110" s="284"/>
      <c r="AR110" s="284"/>
      <c r="AS110" s="284"/>
      <c r="AT110" s="284"/>
      <c r="AU110" s="284"/>
      <c r="AV110" s="284"/>
      <c r="AW110" s="284"/>
      <c r="AX110" s="284"/>
      <c r="BL110" s="707" t="e">
        <f>VLOOKUP(#REF!,'اعضاء هيئة التدريس'!#REF!,2,)</f>
        <v>#REF!</v>
      </c>
    </row>
    <row r="111" spans="1:64" s="285" customFormat="1" ht="15.75">
      <c r="A111" s="401">
        <v>78</v>
      </c>
      <c r="B111" s="288" t="s">
        <v>646</v>
      </c>
      <c r="C111" s="726" t="str">
        <f>VLOOKUP(B111,مقررات!$A$1:$F$411,2,FALSE)</f>
        <v>كيمياء عملية عضوية (4)</v>
      </c>
      <c r="D111" s="211">
        <f>VLOOKUP(B111,مقررات!$A$1:$F$452,3,FALSE)</f>
        <v>0</v>
      </c>
      <c r="E111" s="211">
        <f>VLOOKUP(B111,مقررات!$A$1:$F$476,4,FALSE)</f>
        <v>4</v>
      </c>
      <c r="F111" s="211">
        <f t="shared" si="4"/>
        <v>2</v>
      </c>
      <c r="G111" s="60" t="str">
        <f>VLOOKUP(B111,مقررات!$A$1:$F$409,6,FALSE)</f>
        <v>CH3712</v>
      </c>
      <c r="H111" s="52"/>
      <c r="I111" s="964" t="e">
        <f>VLOOKUP(H111,'اعضاء هيئة التدريس'!$B$1:$D$300,2,FALSE)</f>
        <v>#N/A</v>
      </c>
      <c r="J111" s="37"/>
      <c r="K111" s="37"/>
      <c r="L111" s="37"/>
      <c r="M111" s="37"/>
      <c r="N111" s="37"/>
      <c r="O111" s="37"/>
      <c r="P111" s="229"/>
      <c r="Q111" s="414"/>
      <c r="R111" s="143"/>
      <c r="S111" s="143"/>
      <c r="T111" s="4"/>
      <c r="U111" s="4"/>
      <c r="V111" s="4"/>
      <c r="W111" s="4"/>
      <c r="X111" s="4"/>
      <c r="Y111" s="4"/>
      <c r="Z111" s="143"/>
      <c r="AA111" s="4"/>
      <c r="AB111" s="143"/>
      <c r="AC111" s="143"/>
      <c r="AD111" s="143"/>
      <c r="AE111" s="143"/>
      <c r="AF111" s="143"/>
      <c r="AG111" s="4"/>
      <c r="AH111" s="4"/>
      <c r="AI111" s="692"/>
      <c r="AJ111" s="91"/>
      <c r="AK111" s="91"/>
      <c r="AL111" s="283"/>
      <c r="AM111" s="284"/>
      <c r="AN111" s="284"/>
      <c r="AO111" s="284"/>
      <c r="AP111" s="284"/>
      <c r="AQ111" s="284"/>
      <c r="AR111" s="284"/>
      <c r="AS111" s="284"/>
      <c r="AT111" s="284"/>
      <c r="AU111" s="284"/>
      <c r="AV111" s="284"/>
      <c r="AW111" s="284"/>
      <c r="AX111" s="284"/>
      <c r="BL111" s="707" t="e">
        <f>VLOOKUP(#REF!,'اعضاء هيئة التدريس'!#REF!,2,)</f>
        <v>#REF!</v>
      </c>
    </row>
    <row r="112" spans="1:64" s="272" customFormat="1" ht="15.75" customHeight="1">
      <c r="A112" s="990"/>
      <c r="B112" s="288" t="s">
        <v>754</v>
      </c>
      <c r="C112" s="726" t="str">
        <f>VLOOKUP(B112,مقررات!$A$1:$F$411,2,FALSE)</f>
        <v>بحث ومقال</v>
      </c>
      <c r="D112" s="211">
        <f>VLOOKUP(B112,مقررات!$A$1:$F$452,3,FALSE)</f>
        <v>2</v>
      </c>
      <c r="E112" s="211">
        <f>VLOOKUP(B112,مقررات!$A$1:$F$476,4,FALSE)</f>
        <v>0</v>
      </c>
      <c r="F112" s="211">
        <f t="shared" si="4"/>
        <v>2</v>
      </c>
      <c r="G112" s="60" t="str">
        <f>VLOOKUP(B112,مقررات!$A$1:$F$409,6,FALSE)</f>
        <v>-</v>
      </c>
      <c r="H112" s="60"/>
      <c r="I112" s="262" t="s">
        <v>892</v>
      </c>
      <c r="J112" s="73"/>
      <c r="K112" s="73"/>
      <c r="L112" s="73"/>
      <c r="M112" s="73"/>
      <c r="N112" s="73"/>
      <c r="O112" s="73"/>
      <c r="P112" s="88"/>
      <c r="Q112" s="414"/>
      <c r="R112" s="143"/>
      <c r="S112" s="143"/>
      <c r="T112" s="4"/>
      <c r="U112" s="4"/>
      <c r="V112" s="4"/>
      <c r="W112" s="4"/>
      <c r="X112" s="4"/>
      <c r="Y112" s="4"/>
      <c r="Z112" s="143"/>
      <c r="AA112" s="4"/>
      <c r="AB112" s="143"/>
      <c r="AC112" s="143"/>
      <c r="AD112" s="143"/>
      <c r="AE112" s="143"/>
      <c r="AF112" s="143"/>
      <c r="AG112" s="4"/>
      <c r="AH112" s="4"/>
      <c r="AI112" s="692"/>
      <c r="AJ112" s="91"/>
      <c r="AK112" s="91"/>
      <c r="AL112" s="283"/>
      <c r="AM112" s="283"/>
      <c r="AN112" s="283"/>
      <c r="AO112" s="283"/>
      <c r="AP112" s="283"/>
      <c r="AQ112" s="283"/>
      <c r="AR112" s="283"/>
      <c r="AS112" s="283"/>
      <c r="AT112" s="283"/>
      <c r="AU112" s="283"/>
      <c r="AV112" s="283"/>
      <c r="AW112" s="283"/>
      <c r="AX112" s="283"/>
      <c r="BL112" s="251" t="e">
        <f>VLOOKUP(#REF!,'اعضاء هيئة التدريس'!#REF!,2,)</f>
        <v>#REF!</v>
      </c>
    </row>
    <row r="113" spans="1:64" s="272" customFormat="1" ht="15.75" customHeight="1">
      <c r="A113" s="990"/>
      <c r="B113" s="288" t="s">
        <v>728</v>
      </c>
      <c r="C113" s="726" t="str">
        <f>VLOOKUP(B113,مقررات!$A$1:$F$411,2,FALSE)</f>
        <v>علم الشكل الخارجى</v>
      </c>
      <c r="D113" s="211">
        <f>VLOOKUP(B113,مقررات!$A$1:$F$452,3,FALSE)</f>
        <v>3</v>
      </c>
      <c r="E113" s="211">
        <f>VLOOKUP(B113,مقررات!$A$1:$F$476,4,FALSE)</f>
        <v>2</v>
      </c>
      <c r="F113" s="211">
        <f t="shared" si="4"/>
        <v>4</v>
      </c>
      <c r="G113" s="60" t="str">
        <f>VLOOKUP(B113,مقررات!$A$1:$F$409,6,FALSE)</f>
        <v>-</v>
      </c>
      <c r="H113" s="60" t="s">
        <v>1875</v>
      </c>
      <c r="I113" s="262" t="str">
        <f>VLOOKUP(H113,'اعضاء هيئة التدريس'!$B$1:$D$300,2,FALSE)</f>
        <v>أ.د. طلعت عمارة</v>
      </c>
      <c r="J113" s="73"/>
      <c r="K113" s="73" t="s">
        <v>1069</v>
      </c>
      <c r="L113" s="73"/>
      <c r="M113" s="73"/>
      <c r="N113" s="73"/>
      <c r="O113" s="73"/>
      <c r="P113" s="386" t="s">
        <v>1323</v>
      </c>
      <c r="Q113" s="414"/>
      <c r="R113" s="143"/>
      <c r="S113" s="143"/>
      <c r="T113" s="4"/>
      <c r="U113" s="4"/>
      <c r="V113" s="4"/>
      <c r="W113" s="4"/>
      <c r="X113" s="4"/>
      <c r="Y113" s="4"/>
      <c r="Z113" s="143"/>
      <c r="AA113" s="4"/>
      <c r="AB113" s="143"/>
      <c r="AC113" s="143"/>
      <c r="AD113" s="143"/>
      <c r="AE113" s="143"/>
      <c r="AF113" s="143">
        <v>4</v>
      </c>
      <c r="AG113" s="4"/>
      <c r="AH113" s="4"/>
      <c r="AI113" s="692"/>
      <c r="AJ113" s="91"/>
      <c r="AK113" s="91"/>
      <c r="AL113" s="283"/>
      <c r="AM113" s="283"/>
      <c r="AN113" s="283"/>
      <c r="AO113" s="283"/>
      <c r="AP113" s="283"/>
      <c r="AQ113" s="283"/>
      <c r="AR113" s="283"/>
      <c r="AS113" s="283"/>
      <c r="AT113" s="283"/>
      <c r="AU113" s="283"/>
      <c r="AV113" s="283"/>
      <c r="AW113" s="283"/>
      <c r="AX113" s="283"/>
      <c r="BL113" s="251" t="e">
        <f>VLOOKUP(#REF!,'اعضاء هيئة التدريس'!#REF!,2,)</f>
        <v>#REF!</v>
      </c>
    </row>
    <row r="114" spans="1:64" s="272" customFormat="1" ht="15.75" customHeight="1">
      <c r="A114" s="401"/>
      <c r="B114" s="288" t="s">
        <v>729</v>
      </c>
      <c r="C114" s="726" t="str">
        <f>VLOOKUP(B114,مقررات!$A$1:$F$411,2,FALSE)</f>
        <v>علم التشريح الداخلى</v>
      </c>
      <c r="D114" s="211">
        <f>VLOOKUP(B114,مقررات!$A$1:$F$452,3,FALSE)</f>
        <v>2</v>
      </c>
      <c r="E114" s="211">
        <f>VLOOKUP(B114,مقررات!$A$1:$F$476,4,FALSE)</f>
        <v>2</v>
      </c>
      <c r="F114" s="211">
        <f t="shared" si="4"/>
        <v>3</v>
      </c>
      <c r="G114" s="60">
        <f>VLOOKUP(B114,مقررات!$A$1:$F$409,6,FALSE)</f>
        <v>0</v>
      </c>
      <c r="H114" s="60" t="s">
        <v>1873</v>
      </c>
      <c r="I114" s="262" t="str">
        <f>VLOOKUP(H114,'اعضاء هيئة التدريس'!$B$1:$D$300,2,FALSE)</f>
        <v>أ.د.عبادة ابوزكري</v>
      </c>
      <c r="J114" s="73"/>
      <c r="K114" s="73"/>
      <c r="L114" s="73"/>
      <c r="M114" s="73" t="s">
        <v>1067</v>
      </c>
      <c r="N114" s="73"/>
      <c r="O114" s="73"/>
      <c r="P114" s="386" t="s">
        <v>1323</v>
      </c>
      <c r="Q114" s="446"/>
      <c r="R114" s="370"/>
      <c r="S114" s="265"/>
      <c r="T114" s="282"/>
      <c r="U114" s="282"/>
      <c r="V114" s="282"/>
      <c r="W114" s="282"/>
      <c r="X114" s="282"/>
      <c r="Y114" s="282"/>
      <c r="Z114" s="282"/>
      <c r="AA114" s="282"/>
      <c r="AB114" s="251"/>
      <c r="AC114" s="251"/>
      <c r="AD114" s="251"/>
      <c r="AE114" s="251"/>
      <c r="AF114" s="251">
        <v>5</v>
      </c>
      <c r="AG114" s="282"/>
      <c r="AH114" s="282"/>
      <c r="AI114" s="428"/>
      <c r="AJ114" s="283"/>
      <c r="AK114" s="283"/>
      <c r="AL114" s="283"/>
      <c r="AM114" s="283"/>
      <c r="AN114" s="283"/>
      <c r="AO114" s="283"/>
      <c r="AP114" s="283"/>
      <c r="AQ114" s="283"/>
      <c r="AR114" s="283"/>
      <c r="AS114" s="283"/>
      <c r="AT114" s="283"/>
      <c r="AU114" s="283"/>
      <c r="AV114" s="283"/>
      <c r="AW114" s="283"/>
      <c r="AX114" s="283"/>
      <c r="BL114" s="251" t="e">
        <f>VLOOKUP(#REF!,'اعضاء هيئة التدريس'!#REF!,2,)</f>
        <v>#REF!</v>
      </c>
    </row>
    <row r="115" spans="1:64" s="272" customFormat="1" ht="15.75" customHeight="1">
      <c r="A115" s="990"/>
      <c r="B115" s="288" t="s">
        <v>732</v>
      </c>
      <c r="C115" s="726" t="str">
        <f>VLOOKUP(B115,مقررات!$A$1:$F$411,2,FALSE)</f>
        <v>تشريح مقارن حشرات</v>
      </c>
      <c r="D115" s="211">
        <f>VLOOKUP(B115,مقررات!$A$1:$F$452,3,FALSE)</f>
        <v>2</v>
      </c>
      <c r="E115" s="211">
        <f>VLOOKUP(B115,مقررات!$A$1:$F$476,4,FALSE)</f>
        <v>0</v>
      </c>
      <c r="F115" s="211">
        <f t="shared" si="4"/>
        <v>2</v>
      </c>
      <c r="G115" s="60" t="str">
        <f>VLOOKUP(B115,مقررات!$A$1:$F$409,6,FALSE)</f>
        <v>E112</v>
      </c>
      <c r="H115" s="60" t="s">
        <v>1873</v>
      </c>
      <c r="I115" s="262" t="str">
        <f>VLOOKUP(H115,'اعضاء هيئة التدريس'!$B$1:$D$300,2,FALSE)</f>
        <v>أ.د.عبادة ابوزكري</v>
      </c>
      <c r="J115" s="73"/>
      <c r="K115" s="73"/>
      <c r="L115" s="73"/>
      <c r="M115" s="73" t="s">
        <v>1070</v>
      </c>
      <c r="N115" s="73"/>
      <c r="O115" s="73"/>
      <c r="P115" s="88"/>
      <c r="Q115" s="414"/>
      <c r="R115" s="143"/>
      <c r="S115" s="143"/>
      <c r="T115" s="4"/>
      <c r="U115" s="4"/>
      <c r="V115" s="4"/>
      <c r="W115" s="4"/>
      <c r="X115" s="4"/>
      <c r="Y115" s="4"/>
      <c r="Z115" s="143"/>
      <c r="AA115" s="4"/>
      <c r="AB115" s="143"/>
      <c r="AC115" s="143"/>
      <c r="AD115" s="143"/>
      <c r="AE115" s="143"/>
      <c r="AF115" s="143"/>
      <c r="AG115" s="4"/>
      <c r="AH115" s="4"/>
      <c r="AI115" s="692"/>
      <c r="AJ115" s="91"/>
      <c r="AK115" s="91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283"/>
      <c r="AX115" s="283"/>
      <c r="BL115" s="251" t="e">
        <f>VLOOKUP(#REF!,'اعضاء هيئة التدريس'!#REF!,2,)</f>
        <v>#REF!</v>
      </c>
    </row>
    <row r="116" spans="1:64" s="272" customFormat="1" ht="15.75" customHeight="1">
      <c r="A116" s="401"/>
      <c r="B116" s="288" t="s">
        <v>741</v>
      </c>
      <c r="C116" s="726" t="str">
        <f>VLOOKUP(B116,مقررات!$A$1:$F$411,2,FALSE)</f>
        <v>تصنيف حشرات (2)</v>
      </c>
      <c r="D116" s="211">
        <f>VLOOKUP(B116,مقررات!$A$1:$F$452,3,FALSE)</f>
        <v>2</v>
      </c>
      <c r="E116" s="211">
        <f>VLOOKUP(B116,مقررات!$A$1:$F$476,4,FALSE)</f>
        <v>2</v>
      </c>
      <c r="F116" s="211">
        <f t="shared" si="4"/>
        <v>3</v>
      </c>
      <c r="G116" s="60" t="str">
        <f>VLOOKUP(B116,مقررات!$A$1:$F$409,6,FALSE)</f>
        <v>E123</v>
      </c>
      <c r="H116" s="60" t="s">
        <v>1889</v>
      </c>
      <c r="I116" s="262" t="str">
        <f>VLOOKUP(H116,'اعضاء هيئة التدريس'!$B$1:$D$300,2,FALSE)</f>
        <v>د. ماجدة ابوالمحاسن</v>
      </c>
      <c r="J116" s="73"/>
      <c r="K116" s="73" t="s">
        <v>1067</v>
      </c>
      <c r="L116" s="73"/>
      <c r="M116" s="73"/>
      <c r="N116" s="73"/>
      <c r="O116" s="73"/>
      <c r="P116" s="386" t="s">
        <v>1317</v>
      </c>
      <c r="Q116" s="447"/>
      <c r="R116" s="355"/>
      <c r="S116" s="265"/>
      <c r="T116" s="282"/>
      <c r="U116" s="282"/>
      <c r="V116" s="282"/>
      <c r="W116" s="282"/>
      <c r="X116" s="282"/>
      <c r="Y116" s="282"/>
      <c r="Z116" s="282"/>
      <c r="AA116" s="282"/>
      <c r="AB116" s="251"/>
      <c r="AC116" s="251"/>
      <c r="AD116" s="251"/>
      <c r="AE116" s="251"/>
      <c r="AF116" s="251"/>
      <c r="AG116" s="282"/>
      <c r="AH116" s="282"/>
      <c r="AI116" s="428"/>
      <c r="AJ116" s="283"/>
      <c r="AK116" s="283"/>
      <c r="AL116" s="283"/>
      <c r="AM116" s="283"/>
      <c r="AN116" s="283"/>
      <c r="AO116" s="283"/>
      <c r="AP116" s="283"/>
      <c r="AQ116" s="283"/>
      <c r="AR116" s="283"/>
      <c r="AS116" s="283"/>
      <c r="AT116" s="283"/>
      <c r="AU116" s="283"/>
      <c r="AV116" s="283"/>
      <c r="AW116" s="283"/>
      <c r="AX116" s="283"/>
      <c r="BL116" s="251" t="e">
        <f>VLOOKUP(#REF!,'اعضاء هيئة التدريس'!#REF!,2,)</f>
        <v>#REF!</v>
      </c>
    </row>
    <row r="117" spans="1:64" s="272" customFormat="1" ht="15.75" customHeight="1">
      <c r="A117" s="401"/>
      <c r="B117" s="288" t="s">
        <v>742</v>
      </c>
      <c r="C117" s="726" t="str">
        <f>VLOOKUP(B117,مقررات!$A$1:$F$411,2,FALSE)</f>
        <v>حشرات اقتصادية (1)</v>
      </c>
      <c r="D117" s="211">
        <f>VLOOKUP(B117,مقررات!$A$1:$F$452,3,FALSE)</f>
        <v>2</v>
      </c>
      <c r="E117" s="211">
        <f>VLOOKUP(B117,مقررات!$A$1:$F$476,4,FALSE)</f>
        <v>2</v>
      </c>
      <c r="F117" s="211">
        <f t="shared" si="4"/>
        <v>3</v>
      </c>
      <c r="G117" s="60" t="str">
        <f>VLOOKUP(B117,مقررات!$A$1:$F$409,6,FALSE)</f>
        <v>E123</v>
      </c>
      <c r="H117" s="60" t="s">
        <v>1897</v>
      </c>
      <c r="I117" s="262" t="str">
        <f>VLOOKUP(H117,'اعضاء هيئة التدريس'!$B$1:$D$300,2,FALSE)</f>
        <v>د. عادل عبدالمنصف نصار</v>
      </c>
      <c r="J117" s="73"/>
      <c r="K117" s="73" t="s">
        <v>1068</v>
      </c>
      <c r="L117" s="73"/>
      <c r="M117" s="73"/>
      <c r="N117" s="73"/>
      <c r="O117" s="73"/>
      <c r="P117" s="252"/>
      <c r="Q117" s="445"/>
      <c r="R117" s="370"/>
      <c r="S117" s="265"/>
      <c r="T117" s="282"/>
      <c r="U117" s="282"/>
      <c r="V117" s="282"/>
      <c r="W117" s="282"/>
      <c r="X117" s="282"/>
      <c r="Y117" s="282"/>
      <c r="Z117" s="282"/>
      <c r="AA117" s="282"/>
      <c r="AB117" s="251"/>
      <c r="AC117" s="251"/>
      <c r="AD117" s="251"/>
      <c r="AE117" s="251"/>
      <c r="AF117" s="251"/>
      <c r="AG117" s="282"/>
      <c r="AH117" s="282"/>
      <c r="AI117" s="428"/>
      <c r="AJ117" s="283"/>
      <c r="AK117" s="283"/>
      <c r="AL117" s="283"/>
      <c r="AM117" s="283"/>
      <c r="AN117" s="283"/>
      <c r="AO117" s="283"/>
      <c r="AP117" s="283"/>
      <c r="AQ117" s="283"/>
      <c r="AR117" s="283"/>
      <c r="AS117" s="283"/>
      <c r="AT117" s="283"/>
      <c r="AU117" s="283"/>
      <c r="AV117" s="283"/>
      <c r="AW117" s="283"/>
      <c r="AX117" s="283"/>
      <c r="BL117" s="251" t="e">
        <f>VLOOKUP(#REF!,'اعضاء هيئة التدريس'!#REF!,2,)</f>
        <v>#REF!</v>
      </c>
    </row>
    <row r="118" spans="1:64" s="272" customFormat="1" ht="15.75" customHeight="1">
      <c r="A118" s="401"/>
      <c r="B118" s="288" t="s">
        <v>735</v>
      </c>
      <c r="C118" s="726" t="str">
        <f>VLOOKUP(B118,مقررات!$A$1:$F$411,2,FALSE)</f>
        <v>بيئة الحشرات</v>
      </c>
      <c r="D118" s="211">
        <f>VLOOKUP(B118,مقررات!$A$1:$F$452,3,FALSE)</f>
        <v>2</v>
      </c>
      <c r="E118" s="211">
        <f>VLOOKUP(B118,مقررات!$A$1:$F$476,4,FALSE)</f>
        <v>0</v>
      </c>
      <c r="F118" s="211">
        <f t="shared" si="4"/>
        <v>2</v>
      </c>
      <c r="G118" s="60">
        <f>VLOOKUP(B118,مقررات!$A$1:$F$409,6,FALSE)</f>
        <v>0</v>
      </c>
      <c r="H118" s="60" t="s">
        <v>1881</v>
      </c>
      <c r="I118" s="262" t="str">
        <f>VLOOKUP(H118,'اعضاء هيئة التدريس'!$B$1:$D$300,2,FALSE)</f>
        <v>ا.د. محمد السيد خليل</v>
      </c>
      <c r="J118" s="73"/>
      <c r="K118" s="73"/>
      <c r="L118" s="73"/>
      <c r="M118" s="73" t="s">
        <v>1068</v>
      </c>
      <c r="N118" s="73"/>
      <c r="O118" s="73"/>
      <c r="P118" s="386"/>
      <c r="Q118" s="447"/>
      <c r="R118" s="355"/>
      <c r="S118" s="265"/>
      <c r="T118" s="282"/>
      <c r="U118" s="282"/>
      <c r="V118" s="282"/>
      <c r="W118" s="282"/>
      <c r="X118" s="282"/>
      <c r="Y118" s="282"/>
      <c r="Z118" s="282"/>
      <c r="AA118" s="282"/>
      <c r="AB118" s="251"/>
      <c r="AC118" s="251"/>
      <c r="AD118" s="251"/>
      <c r="AE118" s="251"/>
      <c r="AF118" s="251"/>
      <c r="AG118" s="282"/>
      <c r="AH118" s="282"/>
      <c r="AI118" s="428"/>
      <c r="AJ118" s="283"/>
      <c r="AK118" s="283"/>
      <c r="AL118" s="283"/>
      <c r="AM118" s="283"/>
      <c r="AN118" s="283"/>
      <c r="AO118" s="283"/>
      <c r="AP118" s="283"/>
      <c r="AQ118" s="283"/>
      <c r="AR118" s="283"/>
      <c r="AS118" s="283"/>
      <c r="AT118" s="283"/>
      <c r="AU118" s="283"/>
      <c r="AV118" s="283"/>
      <c r="AW118" s="283"/>
      <c r="AX118" s="283"/>
      <c r="BL118" s="251" t="e">
        <f>VLOOKUP(#REF!,'اعضاء هيئة التدريس'!#REF!,2,)</f>
        <v>#REF!</v>
      </c>
    </row>
    <row r="119" spans="1:64" s="272" customFormat="1" ht="15.75" customHeight="1">
      <c r="A119" s="990"/>
      <c r="B119" s="288" t="s">
        <v>734</v>
      </c>
      <c r="C119" s="726" t="str">
        <f>VLOOKUP(B119,مقررات!$A$1:$F$411,2,FALSE)</f>
        <v>أنسجة حشرات</v>
      </c>
      <c r="D119" s="211">
        <f>VLOOKUP(B119,مقررات!$A$1:$F$452,3,FALSE)</f>
        <v>1</v>
      </c>
      <c r="E119" s="211">
        <f>VLOOKUP(B119,مقررات!$A$1:$F$476,4,FALSE)</f>
        <v>2</v>
      </c>
      <c r="F119" s="211">
        <f t="shared" si="4"/>
        <v>2</v>
      </c>
      <c r="G119" s="60" t="str">
        <f>VLOOKUP(B119,مقررات!$A$1:$F$409,6,FALSE)</f>
        <v>E112</v>
      </c>
      <c r="H119" s="60" t="s">
        <v>1888</v>
      </c>
      <c r="I119" s="262" t="str">
        <f>VLOOKUP(H119,'اعضاء هيئة التدريس'!$B$1:$D$300,2,FALSE)</f>
        <v>د. هانم صقر</v>
      </c>
      <c r="J119" s="73"/>
      <c r="K119" s="73"/>
      <c r="L119" s="73"/>
      <c r="M119" s="73"/>
      <c r="N119" s="73"/>
      <c r="O119" s="73" t="s">
        <v>1233</v>
      </c>
      <c r="P119" s="386" t="s">
        <v>1317</v>
      </c>
      <c r="Q119" s="414"/>
      <c r="R119" s="143"/>
      <c r="S119" s="143"/>
      <c r="T119" s="4"/>
      <c r="U119" s="4"/>
      <c r="V119" s="4"/>
      <c r="W119" s="4"/>
      <c r="X119" s="4"/>
      <c r="Y119" s="4"/>
      <c r="Z119" s="143"/>
      <c r="AA119" s="4"/>
      <c r="AB119" s="143"/>
      <c r="AC119" s="143"/>
      <c r="AD119" s="143"/>
      <c r="AE119" s="143"/>
      <c r="AF119" s="143"/>
      <c r="AG119" s="4"/>
      <c r="AH119" s="4"/>
      <c r="AI119" s="692"/>
      <c r="AJ119" s="91"/>
      <c r="AK119" s="91"/>
      <c r="AL119" s="283"/>
      <c r="AM119" s="283"/>
      <c r="AN119" s="283"/>
      <c r="AO119" s="283"/>
      <c r="AP119" s="283"/>
      <c r="AQ119" s="283"/>
      <c r="AR119" s="283"/>
      <c r="AS119" s="283"/>
      <c r="AT119" s="283"/>
      <c r="AU119" s="283"/>
      <c r="AV119" s="283"/>
      <c r="AW119" s="283"/>
      <c r="AX119" s="283"/>
      <c r="BL119" s="251" t="e">
        <f>VLOOKUP(#REF!,'اعضاء هيئة التدريس'!#REF!,2,)</f>
        <v>#REF!</v>
      </c>
    </row>
    <row r="120" spans="1:64" s="272" customFormat="1" ht="15.75" customHeight="1">
      <c r="A120" s="990"/>
      <c r="B120" s="288" t="s">
        <v>733</v>
      </c>
      <c r="C120" s="726" t="str">
        <f>VLOOKUP(B120,مقررات!$A$1:$F$411,2,FALSE)</f>
        <v>ميكروتكنيك</v>
      </c>
      <c r="D120" s="211">
        <f>VLOOKUP(B120,مقررات!$A$1:$F$452,3,FALSE)</f>
        <v>2</v>
      </c>
      <c r="E120" s="211">
        <f>VLOOKUP(B120,مقررات!$A$1:$F$476,4,FALSE)</f>
        <v>2</v>
      </c>
      <c r="F120" s="211">
        <f t="shared" si="4"/>
        <v>3</v>
      </c>
      <c r="G120" s="60">
        <f>VLOOKUP(B120,مقررات!$A$1:$F$409,6,FALSE)</f>
        <v>0</v>
      </c>
      <c r="H120" s="60" t="s">
        <v>1873</v>
      </c>
      <c r="I120" s="262" t="str">
        <f>VLOOKUP(H120,'اعضاء هيئة التدريس'!$B$1:$D$300,2,FALSE)</f>
        <v>أ.د.عبادة ابوزكري</v>
      </c>
      <c r="J120" s="73"/>
      <c r="K120" s="73"/>
      <c r="L120" s="73"/>
      <c r="M120" s="73"/>
      <c r="N120" s="73" t="s">
        <v>1067</v>
      </c>
      <c r="O120" s="73"/>
      <c r="P120" s="386" t="s">
        <v>1317</v>
      </c>
      <c r="Q120" s="414"/>
      <c r="R120" s="143"/>
      <c r="S120" s="143"/>
      <c r="T120" s="4"/>
      <c r="U120" s="4"/>
      <c r="V120" s="4"/>
      <c r="W120" s="4"/>
      <c r="X120" s="4"/>
      <c r="Y120" s="4"/>
      <c r="Z120" s="143"/>
      <c r="AA120" s="4"/>
      <c r="AB120" s="143"/>
      <c r="AC120" s="143"/>
      <c r="AD120" s="143"/>
      <c r="AE120" s="143"/>
      <c r="AF120" s="143"/>
      <c r="AG120" s="4"/>
      <c r="AH120" s="4"/>
      <c r="AI120" s="692"/>
      <c r="AJ120" s="91"/>
      <c r="AK120" s="91"/>
      <c r="AL120" s="283"/>
      <c r="AM120" s="283"/>
      <c r="AN120" s="283"/>
      <c r="AO120" s="283"/>
      <c r="AP120" s="283"/>
      <c r="AQ120" s="283"/>
      <c r="AR120" s="283"/>
      <c r="AS120" s="283"/>
      <c r="AT120" s="283"/>
      <c r="AU120" s="283"/>
      <c r="AV120" s="283"/>
      <c r="AW120" s="283"/>
      <c r="AX120" s="283"/>
      <c r="BL120" s="251" t="e">
        <f>VLOOKUP(#REF!,'اعضاء هيئة التدريس'!#REF!,2,)</f>
        <v>#REF!</v>
      </c>
    </row>
    <row r="121" spans="1:64" s="272" customFormat="1" ht="15.75" customHeight="1">
      <c r="A121" s="990"/>
      <c r="B121" s="288" t="s">
        <v>744</v>
      </c>
      <c r="C121" s="726" t="str">
        <f>VLOOKUP(B121,مقررات!$A$1:$F$411,2,FALSE)</f>
        <v>سلوك حشرات</v>
      </c>
      <c r="D121" s="211">
        <f>VLOOKUP(B121,مقررات!$A$1:$F$452,3,FALSE)</f>
        <v>2</v>
      </c>
      <c r="E121" s="211">
        <v>0</v>
      </c>
      <c r="F121" s="211">
        <f t="shared" si="4"/>
        <v>2</v>
      </c>
      <c r="G121" s="60" t="str">
        <f>VLOOKUP(B121,مقررات!$A$1:$F$409,6,FALSE)</f>
        <v>-</v>
      </c>
      <c r="H121" s="60" t="s">
        <v>1897</v>
      </c>
      <c r="I121" s="262" t="str">
        <f>VLOOKUP(H121,'اعضاء هيئة التدريس'!$B$1:$D$300,2,FALSE)</f>
        <v>د. عادل عبدالمنصف نصار</v>
      </c>
      <c r="J121" s="73"/>
      <c r="K121" s="73"/>
      <c r="L121" s="73" t="s">
        <v>1072</v>
      </c>
      <c r="M121" s="73"/>
      <c r="N121" s="73"/>
      <c r="O121" s="73"/>
      <c r="P121" s="386"/>
      <c r="Q121" s="414"/>
      <c r="R121" s="143"/>
      <c r="S121" s="143"/>
      <c r="T121" s="4"/>
      <c r="U121" s="4"/>
      <c r="V121" s="4"/>
      <c r="W121" s="4"/>
      <c r="X121" s="4"/>
      <c r="Y121" s="4"/>
      <c r="Z121" s="143"/>
      <c r="AA121" s="4"/>
      <c r="AB121" s="143"/>
      <c r="AC121" s="143"/>
      <c r="AD121" s="143"/>
      <c r="AE121" s="143"/>
      <c r="AF121" s="143"/>
      <c r="AG121" s="4"/>
      <c r="AH121" s="4"/>
      <c r="AI121" s="692"/>
      <c r="AJ121" s="91"/>
      <c r="AK121" s="91"/>
      <c r="AL121" s="283"/>
      <c r="AM121" s="283"/>
      <c r="AN121" s="283"/>
      <c r="AO121" s="283"/>
      <c r="AP121" s="283"/>
      <c r="AQ121" s="283"/>
      <c r="AR121" s="283"/>
      <c r="AS121" s="283"/>
      <c r="AT121" s="283"/>
      <c r="AU121" s="283"/>
      <c r="AV121" s="283"/>
      <c r="AW121" s="283"/>
      <c r="AX121" s="283"/>
      <c r="BL121" s="251" t="e">
        <f>VLOOKUP(#REF!,'اعضاء هيئة التدريس'!#REF!,2,)</f>
        <v>#REF!</v>
      </c>
    </row>
    <row r="122" spans="1:64" s="272" customFormat="1" ht="15" customHeight="1">
      <c r="A122" s="401"/>
      <c r="B122" s="288" t="s">
        <v>737</v>
      </c>
      <c r="C122" s="726" t="str">
        <f>VLOOKUP(B122,مقررات!$A$1:$F$411,2,FALSE)</f>
        <v>فسيولوجي حشرات (1)</v>
      </c>
      <c r="D122" s="211">
        <f>VLOOKUP(B122,مقررات!$A$1:$F$452,3,FALSE)</f>
        <v>2</v>
      </c>
      <c r="E122" s="211">
        <f>VLOOKUP(B122,مقررات!$A$1:$F$476,4,FALSE)</f>
        <v>2</v>
      </c>
      <c r="F122" s="211">
        <f t="shared" si="4"/>
        <v>3</v>
      </c>
      <c r="G122" s="60" t="str">
        <f>VLOOKUP(B122,مقررات!$A$1:$F$409,6,FALSE)</f>
        <v>E112</v>
      </c>
      <c r="H122" s="60" t="s">
        <v>1875</v>
      </c>
      <c r="I122" s="262" t="str">
        <f>VLOOKUP(H122,'اعضاء هيئة التدريس'!$B$1:$D$300,2,FALSE)</f>
        <v>أ.د. طلعت عمارة</v>
      </c>
      <c r="J122" s="73"/>
      <c r="K122" s="73"/>
      <c r="L122" s="73"/>
      <c r="M122" s="73" t="s">
        <v>1067</v>
      </c>
      <c r="N122" s="73"/>
      <c r="O122" s="73"/>
      <c r="P122" s="386" t="s">
        <v>1317</v>
      </c>
      <c r="Q122" s="445"/>
      <c r="R122" s="370"/>
      <c r="S122" s="265"/>
      <c r="T122" s="282"/>
      <c r="U122" s="282"/>
      <c r="V122" s="282"/>
      <c r="W122" s="282"/>
      <c r="X122" s="282"/>
      <c r="Y122" s="282"/>
      <c r="Z122" s="282"/>
      <c r="AA122" s="282"/>
      <c r="AB122" s="251"/>
      <c r="AC122" s="251"/>
      <c r="AD122" s="251"/>
      <c r="AE122" s="251"/>
      <c r="AF122" s="251"/>
      <c r="AG122" s="282"/>
      <c r="AH122" s="282"/>
      <c r="AI122" s="428"/>
      <c r="AJ122" s="283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283"/>
      <c r="AX122" s="283"/>
      <c r="BL122" s="251" t="e">
        <f>VLOOKUP(#REF!,'اعضاء هيئة التدريس'!#REF!,2,)</f>
        <v>#REF!</v>
      </c>
    </row>
    <row r="123" spans="1:64" s="272" customFormat="1" ht="15.75" customHeight="1">
      <c r="A123" s="401"/>
      <c r="B123" s="288" t="s">
        <v>748</v>
      </c>
      <c r="C123" s="726" t="str">
        <f>VLOOKUP(B123,مقررات!$A$1:$F$411,2,FALSE)</f>
        <v>حشرات اقتصادية (2)</v>
      </c>
      <c r="D123" s="211">
        <f>VLOOKUP(B123,مقررات!$A$1:$F$452,3,FALSE)</f>
        <v>2</v>
      </c>
      <c r="E123" s="211">
        <f>VLOOKUP(B123,مقررات!$A$1:$F$476,4,FALSE)</f>
        <v>2</v>
      </c>
      <c r="F123" s="211">
        <f t="shared" si="4"/>
        <v>3</v>
      </c>
      <c r="G123" s="60" t="str">
        <f>VLOOKUP(B123,مقررات!$A$1:$F$409,6,FALSE)</f>
        <v>E225</v>
      </c>
      <c r="H123" s="60" t="s">
        <v>1881</v>
      </c>
      <c r="I123" s="262" t="str">
        <f>VLOOKUP(H123,'اعضاء هيئة التدريس'!$B$1:$D$300,2,FALSE)</f>
        <v>ا.د. محمد السيد خليل</v>
      </c>
      <c r="J123" s="73"/>
      <c r="K123" s="73"/>
      <c r="L123" s="73"/>
      <c r="M123" s="73"/>
      <c r="N123" s="73" t="s">
        <v>1068</v>
      </c>
      <c r="O123" s="73"/>
      <c r="P123" s="386" t="s">
        <v>1317</v>
      </c>
      <c r="Q123" s="445"/>
      <c r="R123" s="370"/>
      <c r="S123" s="265"/>
      <c r="T123" s="282"/>
      <c r="U123" s="282"/>
      <c r="V123" s="282"/>
      <c r="W123" s="282"/>
      <c r="X123" s="282"/>
      <c r="Y123" s="282"/>
      <c r="Z123" s="282"/>
      <c r="AA123" s="282"/>
      <c r="AB123" s="251"/>
      <c r="AC123" s="251"/>
      <c r="AD123" s="251"/>
      <c r="AE123" s="251"/>
      <c r="AF123" s="251"/>
      <c r="AG123" s="282"/>
      <c r="AH123" s="282"/>
      <c r="AI123" s="428"/>
      <c r="AJ123" s="283"/>
      <c r="AK123" s="283"/>
      <c r="AL123" s="283"/>
      <c r="AM123" s="283"/>
      <c r="AN123" s="283"/>
      <c r="AO123" s="283"/>
      <c r="AP123" s="283"/>
      <c r="AQ123" s="283"/>
      <c r="AR123" s="283"/>
      <c r="AS123" s="283"/>
      <c r="AT123" s="283"/>
      <c r="AU123" s="283"/>
      <c r="AV123" s="283"/>
      <c r="AW123" s="283"/>
      <c r="AX123" s="283"/>
      <c r="BL123" s="251" t="e">
        <f>VLOOKUP(#REF!,'اعضاء هيئة التدريس'!#REF!,2,)</f>
        <v>#REF!</v>
      </c>
    </row>
    <row r="124" spans="1:64" s="272" customFormat="1" ht="15.75">
      <c r="A124" s="401"/>
      <c r="B124" s="245" t="s">
        <v>984</v>
      </c>
      <c r="C124" s="726" t="str">
        <f>VLOOKUP(B124,مقررات!$A$1:$F$411,2,FALSE)</f>
        <v>تاريخ العلم</v>
      </c>
      <c r="D124" s="211">
        <f>VLOOKUP(B124,مقررات!$A$1:$F$452,3,FALSE)</f>
        <v>2</v>
      </c>
      <c r="E124" s="225"/>
      <c r="F124" s="211">
        <f t="shared" si="4"/>
        <v>2</v>
      </c>
      <c r="G124" s="60" t="str">
        <f>VLOOKUP(B124,مقررات!$A$1:$F$409,6,FALSE)</f>
        <v>ـ</v>
      </c>
      <c r="H124" s="60" t="s">
        <v>1697</v>
      </c>
      <c r="I124" s="262" t="str">
        <f>VLOOKUP(H124,'اعضاء هيئة التدريس'!$B$1:$D$300,2,FALSE)</f>
        <v>أ.د. عبدالحميد اسماعيل</v>
      </c>
      <c r="J124" s="256"/>
      <c r="K124" s="256"/>
      <c r="L124" s="256" t="s">
        <v>1073</v>
      </c>
      <c r="M124" s="256"/>
      <c r="N124" s="256"/>
      <c r="O124" s="256"/>
      <c r="P124" s="255" t="s">
        <v>1318</v>
      </c>
      <c r="Q124" s="780"/>
      <c r="R124" s="355"/>
      <c r="S124" s="265"/>
      <c r="T124" s="282"/>
      <c r="U124" s="282"/>
      <c r="V124" s="282"/>
      <c r="W124" s="282"/>
      <c r="X124" s="282"/>
      <c r="Y124" s="282"/>
      <c r="Z124" s="282"/>
      <c r="AA124" s="282"/>
      <c r="AB124" s="251"/>
      <c r="AC124" s="251"/>
      <c r="AD124" s="251"/>
      <c r="AE124" s="251"/>
      <c r="AF124" s="251"/>
      <c r="AG124" s="282"/>
      <c r="AH124" s="282"/>
      <c r="AI124" s="428"/>
      <c r="AJ124" s="283"/>
      <c r="AK124" s="283"/>
      <c r="AL124" s="284"/>
      <c r="AM124" s="283"/>
      <c r="AN124" s="283"/>
      <c r="AO124" s="283"/>
      <c r="AP124" s="283"/>
      <c r="AQ124" s="283"/>
      <c r="AR124" s="283"/>
      <c r="AS124" s="283"/>
      <c r="AT124" s="283"/>
      <c r="AU124" s="283"/>
      <c r="AV124" s="283"/>
      <c r="AW124" s="283"/>
      <c r="AX124" s="283"/>
      <c r="BL124" s="251" t="e">
        <f>VLOOKUP(#REF!,'اعضاء هيئة التدريس'!#REF!,2,)</f>
        <v>#REF!</v>
      </c>
    </row>
    <row r="125" spans="1:64" s="272" customFormat="1" ht="15.75" customHeight="1">
      <c r="A125" s="990"/>
      <c r="B125" s="288" t="s">
        <v>973</v>
      </c>
      <c r="C125" s="726" t="str">
        <f>VLOOKUP(B125,مقررات!$A$1:$F$411,2,FALSE)</f>
        <v>لغة أجنبية (1)</v>
      </c>
      <c r="D125" s="211">
        <f>VLOOKUP(B125,مقررات!$A$1:$F$452,3,FALSE)</f>
        <v>2</v>
      </c>
      <c r="E125" s="211">
        <f>VLOOKUP(B125,مقررات!$A$1:$F$476,4,FALSE)</f>
        <v>0</v>
      </c>
      <c r="F125" s="211">
        <f t="shared" si="4"/>
        <v>2</v>
      </c>
      <c r="G125" s="60">
        <f>VLOOKUP(B125,مقررات!$A$1:$F$409,6,FALSE)</f>
        <v>0</v>
      </c>
      <c r="H125" s="60" t="s">
        <v>1971</v>
      </c>
      <c r="I125" s="262" t="str">
        <f>VLOOKUP(H125,'اعضاء هيئة التدريس'!$B$1:$D$300,2,FALSE)</f>
        <v>د/ شبل الكومي +أ/ دينا سراج</v>
      </c>
      <c r="J125" s="73" t="s">
        <v>1072</v>
      </c>
      <c r="K125" s="73"/>
      <c r="L125" s="73"/>
      <c r="M125" s="73"/>
      <c r="N125" s="73"/>
      <c r="O125" s="73"/>
      <c r="P125" s="255" t="s">
        <v>1318</v>
      </c>
      <c r="Q125" s="414"/>
      <c r="R125" s="143"/>
      <c r="S125" s="143"/>
      <c r="T125" s="4"/>
      <c r="U125" s="4">
        <v>7</v>
      </c>
      <c r="V125" s="4"/>
      <c r="W125" s="4">
        <v>7</v>
      </c>
      <c r="X125" s="4"/>
      <c r="Y125" s="4"/>
      <c r="Z125" s="143">
        <v>7</v>
      </c>
      <c r="AA125" s="4"/>
      <c r="AB125" s="143"/>
      <c r="AC125" s="143">
        <v>9</v>
      </c>
      <c r="AD125" s="143">
        <v>8</v>
      </c>
      <c r="AE125" s="143"/>
      <c r="AF125" s="143">
        <v>7</v>
      </c>
      <c r="AG125" s="4"/>
      <c r="AH125" s="4"/>
      <c r="AI125" s="692"/>
      <c r="AJ125" s="91"/>
      <c r="AK125" s="91"/>
      <c r="AL125" s="283"/>
      <c r="AM125" s="283"/>
      <c r="AN125" s="283"/>
      <c r="AO125" s="283"/>
      <c r="AP125" s="283"/>
      <c r="AQ125" s="283"/>
      <c r="AR125" s="283"/>
      <c r="AS125" s="283"/>
      <c r="AT125" s="283"/>
      <c r="AU125" s="283"/>
      <c r="AV125" s="283"/>
      <c r="AW125" s="283"/>
      <c r="AX125" s="283"/>
      <c r="BL125" s="251" t="e">
        <f>VLOOKUP(#REF!,'اعضاء هيئة التدريس'!#REF!,2,)</f>
        <v>#REF!</v>
      </c>
    </row>
    <row r="126" spans="1:64" s="272" customFormat="1" ht="15.75">
      <c r="A126" s="990"/>
      <c r="B126" s="288" t="s">
        <v>973</v>
      </c>
      <c r="C126" s="726" t="str">
        <f>VLOOKUP(B126,مقررات!$A$1:$F$411,2,FALSE)</f>
        <v>لغة أجنبية (1)</v>
      </c>
      <c r="D126" s="211">
        <f>VLOOKUP(B126,مقررات!$A$1:$F$452,3,FALSE)</f>
        <v>2</v>
      </c>
      <c r="E126" s="211">
        <f>VLOOKUP(B126,مقررات!$A$1:$F$476,4,FALSE)</f>
        <v>0</v>
      </c>
      <c r="F126" s="211">
        <f t="shared" si="4"/>
        <v>2</v>
      </c>
      <c r="G126" s="60">
        <f>VLOOKUP(B126,مقررات!$A$1:$F$409,6,FALSE)</f>
        <v>0</v>
      </c>
      <c r="H126" s="60" t="s">
        <v>1972</v>
      </c>
      <c r="I126" s="260" t="str">
        <f>VLOOKUP(H126,'اعضاء هيئة التدريس'!$B$1:$D$300,2,FALSE)</f>
        <v>د/ شبل الكومي +أ/ هند الاشموني</v>
      </c>
      <c r="J126" s="73"/>
      <c r="K126" s="73"/>
      <c r="L126" s="73"/>
      <c r="M126" s="73"/>
      <c r="N126" s="73"/>
      <c r="O126" s="73"/>
      <c r="P126" s="255" t="s">
        <v>1318</v>
      </c>
      <c r="Q126" s="414"/>
      <c r="R126" s="143"/>
      <c r="S126" s="143"/>
      <c r="T126" s="4"/>
      <c r="U126" s="4">
        <v>7</v>
      </c>
      <c r="V126" s="4"/>
      <c r="W126" s="4">
        <v>7</v>
      </c>
      <c r="X126" s="4"/>
      <c r="Y126" s="4"/>
      <c r="Z126" s="143">
        <v>7</v>
      </c>
      <c r="AA126" s="4"/>
      <c r="AB126" s="143"/>
      <c r="AC126" s="143">
        <v>9</v>
      </c>
      <c r="AD126" s="143">
        <v>8</v>
      </c>
      <c r="AE126" s="143"/>
      <c r="AF126" s="143">
        <v>7</v>
      </c>
      <c r="AG126" s="4"/>
      <c r="AH126" s="4"/>
      <c r="AI126" s="692"/>
      <c r="AJ126" s="91"/>
      <c r="AK126" s="91"/>
      <c r="AL126" s="283"/>
      <c r="AM126" s="283"/>
      <c r="AN126" s="283"/>
      <c r="AO126" s="283"/>
      <c r="AP126" s="283"/>
      <c r="AQ126" s="283"/>
      <c r="AR126" s="283"/>
      <c r="AS126" s="283"/>
      <c r="AT126" s="283"/>
      <c r="AU126" s="283"/>
      <c r="AV126" s="283"/>
      <c r="AW126" s="283"/>
      <c r="AX126" s="283"/>
      <c r="BL126" s="251" t="e">
        <f>VLOOKUP(#REF!,'اعضاء هيئة التدريس'!#REF!,2,)</f>
        <v>#REF!</v>
      </c>
    </row>
    <row r="127" spans="1:64" s="272" customFormat="1" ht="15.75" customHeight="1">
      <c r="A127" s="401"/>
      <c r="B127" s="288" t="s">
        <v>975</v>
      </c>
      <c r="C127" s="726" t="str">
        <f>VLOOKUP(B127,مقررات!$A$1:$F$411,2,FALSE)</f>
        <v>لغة أجنبية (مصطلحات) (2)</v>
      </c>
      <c r="D127" s="211">
        <f>VLOOKUP(B127,مقررات!$A$1:$F$452,3,FALSE)</f>
        <v>2</v>
      </c>
      <c r="E127" s="211">
        <f>VLOOKUP(B127,مقررات!$A$1:$F$476,4,FALSE)</f>
        <v>0</v>
      </c>
      <c r="F127" s="211">
        <f t="shared" si="4"/>
        <v>2</v>
      </c>
      <c r="G127" s="60" t="str">
        <f>VLOOKUP(B127,مقررات!$A$1:$F$409,6,FALSE)</f>
        <v>F111</v>
      </c>
      <c r="H127" s="60" t="s">
        <v>1700</v>
      </c>
      <c r="I127" s="262" t="str">
        <f>VLOOKUP(H127,'اعضاء هيئة التدريس'!$B$1:$D$300,2,FALSE)</f>
        <v>أ.د.ابراهيم الطنطاوي</v>
      </c>
      <c r="J127" s="73"/>
      <c r="K127" s="73"/>
      <c r="L127" s="73"/>
      <c r="M127" s="73"/>
      <c r="N127" s="73"/>
      <c r="O127" s="73" t="s">
        <v>1067</v>
      </c>
      <c r="P127" s="255" t="s">
        <v>89</v>
      </c>
      <c r="Q127" s="445"/>
      <c r="R127" s="370"/>
      <c r="S127" s="265"/>
      <c r="T127" s="282"/>
      <c r="U127" s="282"/>
      <c r="V127" s="282"/>
      <c r="W127" s="282"/>
      <c r="X127" s="282"/>
      <c r="Y127" s="282"/>
      <c r="Z127" s="282"/>
      <c r="AA127" s="282"/>
      <c r="AB127" s="251"/>
      <c r="AC127" s="251"/>
      <c r="AD127" s="251"/>
      <c r="AE127" s="251"/>
      <c r="AF127" s="251"/>
      <c r="AG127" s="282"/>
      <c r="AH127" s="282"/>
      <c r="AI127" s="428"/>
      <c r="AJ127" s="283"/>
      <c r="AK127" s="283"/>
      <c r="AL127" s="283"/>
      <c r="AM127" s="283"/>
      <c r="AN127" s="283"/>
      <c r="AO127" s="283"/>
      <c r="AP127" s="283"/>
      <c r="AQ127" s="283"/>
      <c r="AR127" s="283"/>
      <c r="AS127" s="283"/>
      <c r="AT127" s="283"/>
      <c r="AU127" s="283"/>
      <c r="AV127" s="283"/>
      <c r="AW127" s="283"/>
      <c r="AX127" s="283"/>
      <c r="BL127" s="251" t="e">
        <f>VLOOKUP(#REF!,'اعضاء هيئة التدريس'!#REF!,2,)</f>
        <v>#REF!</v>
      </c>
    </row>
    <row r="128" spans="1:64" s="272" customFormat="1" ht="15.75" customHeight="1">
      <c r="A128" s="401"/>
      <c r="B128" s="288" t="s">
        <v>975</v>
      </c>
      <c r="C128" s="726" t="str">
        <f>VLOOKUP(B128,مقررات!$A$1:$F$411,2,FALSE)</f>
        <v>لغة أجنبية (مصطلحات) (2)</v>
      </c>
      <c r="D128" s="211">
        <f>VLOOKUP(B128,مقررات!$A$1:$F$452,3,FALSE)</f>
        <v>2</v>
      </c>
      <c r="E128" s="211">
        <f>VLOOKUP(B128,مقررات!$A$1:$F$476,4,FALSE)</f>
        <v>0</v>
      </c>
      <c r="F128" s="211">
        <f t="shared" si="4"/>
        <v>2</v>
      </c>
      <c r="G128" s="60" t="str">
        <f>VLOOKUP(B128,مقررات!$A$1:$F$409,6,FALSE)</f>
        <v>F111</v>
      </c>
      <c r="H128" s="60" t="s">
        <v>1873</v>
      </c>
      <c r="I128" s="262" t="str">
        <f>VLOOKUP(H128,'اعضاء هيئة التدريس'!$B$1:$D$300,2,FALSE)</f>
        <v>أ.د.عبادة ابوزكري</v>
      </c>
      <c r="J128" s="73"/>
      <c r="K128" s="73"/>
      <c r="L128" s="73"/>
      <c r="M128" s="73"/>
      <c r="N128" s="73"/>
      <c r="O128" s="73" t="s">
        <v>1067</v>
      </c>
      <c r="P128" s="255" t="s">
        <v>89</v>
      </c>
      <c r="Q128" s="445"/>
      <c r="R128" s="370"/>
      <c r="S128" s="265"/>
      <c r="T128" s="282"/>
      <c r="U128" s="282"/>
      <c r="V128" s="282"/>
      <c r="W128" s="282"/>
      <c r="X128" s="282"/>
      <c r="Y128" s="282"/>
      <c r="Z128" s="282"/>
      <c r="AA128" s="282"/>
      <c r="AB128" s="251"/>
      <c r="AC128" s="251"/>
      <c r="AD128" s="251"/>
      <c r="AE128" s="251"/>
      <c r="AF128" s="251"/>
      <c r="AG128" s="282"/>
      <c r="AH128" s="282"/>
      <c r="AI128" s="428"/>
      <c r="AJ128" s="283"/>
      <c r="AK128" s="283"/>
      <c r="AL128" s="284"/>
      <c r="AM128" s="283"/>
      <c r="AN128" s="283"/>
      <c r="AO128" s="283"/>
      <c r="AP128" s="283"/>
      <c r="AQ128" s="283"/>
      <c r="AR128" s="283"/>
      <c r="AS128" s="283"/>
      <c r="AT128" s="283"/>
      <c r="AU128" s="283"/>
      <c r="AV128" s="283"/>
      <c r="AW128" s="283"/>
      <c r="AX128" s="283"/>
      <c r="BL128" s="251" t="e">
        <f>VLOOKUP(#REF!,'اعضاء هيئة التدريس'!#REF!,2,)</f>
        <v>#REF!</v>
      </c>
    </row>
    <row r="129" spans="1:64" s="272" customFormat="1" ht="15.75" customHeight="1">
      <c r="A129" s="990"/>
      <c r="B129" s="288" t="s">
        <v>979</v>
      </c>
      <c r="C129" s="726" t="str">
        <f>VLOOKUP(B129,مقررات!$A$1:$F$411,2,FALSE)</f>
        <v>دراسات إسلامية</v>
      </c>
      <c r="D129" s="211">
        <f>VLOOKUP(B129,مقررات!$A$1:$F$452,3,FALSE)</f>
        <v>2</v>
      </c>
      <c r="E129" s="211">
        <f>VLOOKUP(B129,مقررات!$A$1:$F$476,4,FALSE)</f>
        <v>0</v>
      </c>
      <c r="F129" s="211">
        <f t="shared" si="4"/>
        <v>2</v>
      </c>
      <c r="G129" s="60" t="str">
        <f>VLOOKUP(B129,مقررات!$A$1:$F$409,6,FALSE)</f>
        <v>ـ</v>
      </c>
      <c r="H129" s="60" t="s">
        <v>1966</v>
      </c>
      <c r="I129" s="262" t="str">
        <f>VLOOKUP(H129,'اعضاء هيئة التدريس'!$B$1:$D$300,2,FALSE)</f>
        <v>أ.د / عبدالمنعم سلطان</v>
      </c>
      <c r="J129" s="73" t="s">
        <v>1072</v>
      </c>
      <c r="K129" s="73"/>
      <c r="L129" s="73"/>
      <c r="M129" s="73"/>
      <c r="N129" s="73"/>
      <c r="O129" s="73"/>
      <c r="P129" s="255" t="s">
        <v>89</v>
      </c>
      <c r="Q129" s="414"/>
      <c r="R129" s="143"/>
      <c r="S129" s="143"/>
      <c r="T129" s="4"/>
      <c r="U129" s="4"/>
      <c r="V129" s="4"/>
      <c r="W129" s="4"/>
      <c r="X129" s="4"/>
      <c r="Y129" s="4"/>
      <c r="Z129" s="143"/>
      <c r="AA129" s="4"/>
      <c r="AB129" s="143"/>
      <c r="AC129" s="143"/>
      <c r="AD129" s="143"/>
      <c r="AE129" s="143"/>
      <c r="AF129" s="143"/>
      <c r="AG129" s="4"/>
      <c r="AH129" s="4"/>
      <c r="AI129" s="692"/>
      <c r="AJ129" s="91"/>
      <c r="AK129" s="91"/>
      <c r="AL129" s="284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283"/>
      <c r="AX129" s="283"/>
      <c r="BL129" s="251" t="e">
        <f>VLOOKUP(#REF!,'اعضاء هيئة التدريس'!#REF!,2,)</f>
        <v>#REF!</v>
      </c>
    </row>
    <row r="130" spans="1:64" s="272" customFormat="1" ht="15.75" customHeight="1">
      <c r="A130" s="401"/>
      <c r="B130" s="288" t="s">
        <v>981</v>
      </c>
      <c r="C130" s="726" t="str">
        <f>VLOOKUP(B130,مقررات!$A$1:$F$411,2,FALSE)</f>
        <v>تصوير ضوئي وميكروفيلم</v>
      </c>
      <c r="D130" s="211">
        <f>VLOOKUP(B130,مقررات!$A$1:$F$452,3,FALSE)</f>
        <v>2</v>
      </c>
      <c r="E130" s="211">
        <f>VLOOKUP(B130,مقررات!$A$1:$F$476,4,FALSE)</f>
        <v>0</v>
      </c>
      <c r="F130" s="211">
        <f t="shared" si="4"/>
        <v>2</v>
      </c>
      <c r="G130" s="60" t="str">
        <f>VLOOKUP(B130,مقررات!$A$1:$F$409,6,FALSE)</f>
        <v>ـ</v>
      </c>
      <c r="H130" s="60" t="s">
        <v>1650</v>
      </c>
      <c r="I130" s="262" t="str">
        <f>VLOOKUP(H130,'اعضاء هيئة التدريس'!$B$1:$D$300,2,FALSE)</f>
        <v>د/ ياسر رماح</v>
      </c>
      <c r="J130" s="250"/>
      <c r="K130" s="250" t="s">
        <v>1070</v>
      </c>
      <c r="L130" s="250"/>
      <c r="M130" s="250"/>
      <c r="N130" s="250"/>
      <c r="O130" s="250"/>
      <c r="P130" s="386" t="s">
        <v>1326</v>
      </c>
      <c r="Q130" s="447"/>
      <c r="R130" s="355"/>
      <c r="S130" s="265"/>
      <c r="T130" s="282"/>
      <c r="U130" s="282">
        <v>5</v>
      </c>
      <c r="V130" s="282"/>
      <c r="W130" s="282"/>
      <c r="X130" s="282"/>
      <c r="Y130" s="282"/>
      <c r="Z130" s="282"/>
      <c r="AA130" s="282"/>
      <c r="AB130" s="251"/>
      <c r="AC130" s="251"/>
      <c r="AD130" s="251"/>
      <c r="AE130" s="251"/>
      <c r="AF130" s="251"/>
      <c r="AG130" s="282"/>
      <c r="AH130" s="282"/>
      <c r="AI130" s="428"/>
      <c r="AJ130" s="283"/>
      <c r="AK130" s="283"/>
      <c r="AL130" s="284"/>
      <c r="AM130" s="283"/>
      <c r="AN130" s="283"/>
      <c r="AO130" s="283"/>
      <c r="AP130" s="283"/>
      <c r="AQ130" s="283"/>
      <c r="AR130" s="283"/>
      <c r="AS130" s="283"/>
      <c r="AT130" s="283"/>
      <c r="AU130" s="283"/>
      <c r="AV130" s="283"/>
      <c r="AW130" s="283"/>
      <c r="AX130" s="283"/>
      <c r="BL130" s="251" t="e">
        <f>VLOOKUP(#REF!,'اعضاء هيئة التدريس'!#REF!,2,)</f>
        <v>#REF!</v>
      </c>
    </row>
    <row r="131" spans="1:64" s="759" customFormat="1" ht="15.75" customHeight="1">
      <c r="A131" s="401"/>
      <c r="B131" s="288" t="s">
        <v>977</v>
      </c>
      <c r="C131" s="726" t="str">
        <f>VLOOKUP(B131,مقررات!$A$1:$F$411,2,FALSE)</f>
        <v xml:space="preserve">دراسات بيئية </v>
      </c>
      <c r="D131" s="211">
        <f>VLOOKUP(B131,مقررات!$A$1:$F$452,3,FALSE)</f>
        <v>2</v>
      </c>
      <c r="E131" s="211">
        <f>VLOOKUP(B131,مقررات!$A$1:$F$476,4,FALSE)</f>
        <v>0</v>
      </c>
      <c r="F131" s="211">
        <f t="shared" si="4"/>
        <v>2</v>
      </c>
      <c r="G131" s="60" t="str">
        <f>VLOOKUP(B131,مقررات!$A$1:$F$409,6,FALSE)</f>
        <v>ـ</v>
      </c>
      <c r="H131" s="60" t="s">
        <v>1869</v>
      </c>
      <c r="I131" s="262" t="str">
        <f>VLOOKUP(H131,'اعضاء هيئة التدريس'!$B$1:$D$300,2,FALSE)</f>
        <v>أ.د. علاء النعناعي</v>
      </c>
      <c r="J131" s="73"/>
      <c r="K131" s="73"/>
      <c r="L131" s="73"/>
      <c r="M131" s="73"/>
      <c r="N131" s="73" t="s">
        <v>1072</v>
      </c>
      <c r="O131" s="73"/>
      <c r="P131" s="386" t="s">
        <v>1323</v>
      </c>
      <c r="Q131" s="446"/>
      <c r="R131" s="370"/>
      <c r="S131" s="265"/>
      <c r="T131" s="282"/>
      <c r="U131" s="282"/>
      <c r="V131" s="282"/>
      <c r="W131" s="282"/>
      <c r="X131" s="282"/>
      <c r="Y131" s="282"/>
      <c r="Z131" s="282"/>
      <c r="AA131" s="282"/>
      <c r="AB131" s="251"/>
      <c r="AC131" s="251"/>
      <c r="AD131" s="251"/>
      <c r="AE131" s="251"/>
      <c r="AF131" s="251"/>
      <c r="AG131" s="282"/>
      <c r="AH131" s="282"/>
      <c r="AI131" s="428"/>
      <c r="AJ131" s="283"/>
      <c r="AK131" s="283"/>
      <c r="AL131" s="760"/>
      <c r="AM131" s="760"/>
      <c r="AN131" s="760"/>
      <c r="AO131" s="760"/>
      <c r="AP131" s="760"/>
      <c r="AQ131" s="760"/>
      <c r="AR131" s="760"/>
      <c r="AS131" s="760"/>
      <c r="AT131" s="760"/>
      <c r="AU131" s="760"/>
      <c r="AV131" s="760"/>
      <c r="AW131" s="760"/>
      <c r="AX131" s="760"/>
      <c r="BL131" s="260" t="e">
        <f>VLOOKUP(#REF!,'اعضاء هيئة التدريس'!#REF!,2,)</f>
        <v>#REF!</v>
      </c>
    </row>
    <row r="132" spans="1:64" s="272" customFormat="1" ht="15.75" customHeight="1">
      <c r="A132" s="990"/>
      <c r="B132" s="288" t="s">
        <v>88</v>
      </c>
      <c r="C132" s="726" t="str">
        <f>VLOOKUP(B132,مقررات!$A$1:$F$411,2,FALSE)</f>
        <v>مصريات واثأر</v>
      </c>
      <c r="D132" s="211">
        <f>VLOOKUP(B132,مقررات!$A$1:$F$452,3,FALSE)</f>
        <v>2</v>
      </c>
      <c r="E132" s="211">
        <f>VLOOKUP(B132,مقررات!$A$1:$F$476,4,FALSE)</f>
        <v>0</v>
      </c>
      <c r="F132" s="211">
        <f t="shared" si="4"/>
        <v>2</v>
      </c>
      <c r="G132" s="60" t="str">
        <f>VLOOKUP(B132,مقررات!$A$1:$F$409,6,FALSE)</f>
        <v>ـ</v>
      </c>
      <c r="H132" s="60" t="s">
        <v>1481</v>
      </c>
      <c r="I132" s="262" t="str">
        <f>VLOOKUP(H132,'اعضاء هيئة التدريس'!$B$1:$D$300,2,FALSE)</f>
        <v>أ.د. هاني احمد مصطفى</v>
      </c>
      <c r="J132" s="73"/>
      <c r="K132" s="73"/>
      <c r="L132" s="73"/>
      <c r="M132" s="73"/>
      <c r="N132" s="73"/>
      <c r="O132" s="73" t="s">
        <v>1072</v>
      </c>
      <c r="P132" s="386" t="s">
        <v>1315</v>
      </c>
      <c r="Q132" s="414"/>
      <c r="R132" s="143"/>
      <c r="S132" s="143"/>
      <c r="T132" s="4"/>
      <c r="U132" s="4"/>
      <c r="V132" s="4"/>
      <c r="W132" s="4"/>
      <c r="X132" s="4"/>
      <c r="Y132" s="4"/>
      <c r="Z132" s="143"/>
      <c r="AA132" s="4"/>
      <c r="AB132" s="143"/>
      <c r="AC132" s="143"/>
      <c r="AD132" s="143"/>
      <c r="AE132" s="143"/>
      <c r="AF132" s="143"/>
      <c r="AG132" s="4"/>
      <c r="AH132" s="4"/>
      <c r="AI132" s="692"/>
      <c r="AJ132" s="92"/>
      <c r="AK132" s="92"/>
      <c r="AL132" s="283"/>
      <c r="AM132" s="283"/>
      <c r="AN132" s="283"/>
      <c r="AO132" s="283"/>
      <c r="AP132" s="283"/>
      <c r="AQ132" s="283"/>
      <c r="AR132" s="283"/>
      <c r="AS132" s="283"/>
      <c r="AT132" s="283"/>
      <c r="AU132" s="283"/>
      <c r="AV132" s="283"/>
      <c r="AW132" s="283"/>
      <c r="AX132" s="283"/>
      <c r="BL132" s="251" t="e">
        <f>VLOOKUP(#REF!,'اعضاء هيئة التدريس'!#REF!,2,)</f>
        <v>#REF!</v>
      </c>
    </row>
    <row r="133" spans="1:64" s="272" customFormat="1" ht="15.75" customHeight="1">
      <c r="A133" s="990"/>
      <c r="B133" s="288" t="s">
        <v>88</v>
      </c>
      <c r="C133" s="726" t="str">
        <f>VLOOKUP(B133,مقررات!$A$1:$F$411,2,FALSE)</f>
        <v>مصريات واثأر</v>
      </c>
      <c r="D133" s="211">
        <f>VLOOKUP(B133,مقررات!$A$1:$F$452,3,FALSE)</f>
        <v>2</v>
      </c>
      <c r="E133" s="211">
        <f>VLOOKUP(B133,مقررات!$A$1:$F$476,4,FALSE)</f>
        <v>0</v>
      </c>
      <c r="F133" s="211">
        <f t="shared" si="4"/>
        <v>2</v>
      </c>
      <c r="G133" s="60" t="str">
        <f>VLOOKUP(B133,مقررات!$A$1:$F$409,6,FALSE)</f>
        <v>ـ</v>
      </c>
      <c r="H133" s="60" t="s">
        <v>1468</v>
      </c>
      <c r="I133" s="262" t="str">
        <f>VLOOKUP(H133,'اعضاء هيئة التدريس'!$B$1:$D$300,2,FALSE)</f>
        <v>أ.د. جمال عيسوي قمح</v>
      </c>
      <c r="J133" s="73"/>
      <c r="K133" s="73"/>
      <c r="L133" s="73"/>
      <c r="M133" s="73"/>
      <c r="N133" s="73"/>
      <c r="O133" s="73" t="s">
        <v>1072</v>
      </c>
      <c r="P133" s="386" t="s">
        <v>1315</v>
      </c>
      <c r="Q133" s="414"/>
      <c r="R133" s="143"/>
      <c r="S133" s="143"/>
      <c r="T133" s="4"/>
      <c r="U133" s="4"/>
      <c r="V133" s="4"/>
      <c r="W133" s="4"/>
      <c r="X133" s="4"/>
      <c r="Y133" s="4"/>
      <c r="Z133" s="143"/>
      <c r="AA133" s="4"/>
      <c r="AB133" s="143"/>
      <c r="AC133" s="143"/>
      <c r="AD133" s="143"/>
      <c r="AE133" s="143"/>
      <c r="AF133" s="143"/>
      <c r="AG133" s="4"/>
      <c r="AH133" s="4"/>
      <c r="AI133" s="692"/>
      <c r="AJ133" s="92"/>
      <c r="AK133" s="92"/>
      <c r="AL133" s="283"/>
      <c r="AM133" s="283"/>
      <c r="AN133" s="283"/>
      <c r="AO133" s="283"/>
      <c r="AP133" s="283"/>
      <c r="AQ133" s="283"/>
      <c r="AR133" s="283"/>
      <c r="AS133" s="283"/>
      <c r="AT133" s="283"/>
      <c r="AU133" s="283"/>
      <c r="AV133" s="283"/>
      <c r="AW133" s="283"/>
      <c r="AX133" s="283"/>
      <c r="BL133" s="251" t="e">
        <f>VLOOKUP(#REF!,'اعضاء هيئة التدريس'!#REF!,2,)</f>
        <v>#REF!</v>
      </c>
    </row>
    <row r="134" spans="1:64" s="272" customFormat="1" ht="15.75" customHeight="1">
      <c r="A134" s="990">
        <v>1</v>
      </c>
      <c r="B134" s="288" t="s">
        <v>78</v>
      </c>
      <c r="C134" s="726" t="str">
        <f>VLOOKUP(B134,مقررات!$A$1:$F$411,2,FALSE)</f>
        <v>بحث ومقال</v>
      </c>
      <c r="D134" s="211">
        <f>VLOOKUP(B134,مقررات!$A$1:$F$452,3,FALSE)</f>
        <v>2</v>
      </c>
      <c r="E134" s="211">
        <f>VLOOKUP(B134,مقررات!$A$1:$F$476,4,FALSE)</f>
        <v>0</v>
      </c>
      <c r="F134" s="211">
        <f t="shared" si="4"/>
        <v>2</v>
      </c>
      <c r="G134" s="60" t="str">
        <f>VLOOKUP(B134,مقررات!$A$1:$F$409,6,FALSE)</f>
        <v>G441</v>
      </c>
      <c r="H134" s="60"/>
      <c r="I134" s="964" t="e">
        <f>VLOOKUP(H134,'اعضاء هيئة التدريس'!$B$1:$D$300,2,FALSE)</f>
        <v>#N/A</v>
      </c>
      <c r="J134" s="73"/>
      <c r="K134" s="73"/>
      <c r="L134" s="73"/>
      <c r="M134" s="73"/>
      <c r="N134" s="73"/>
      <c r="O134" s="73"/>
      <c r="P134" s="88"/>
      <c r="Q134" s="414"/>
      <c r="R134" s="143"/>
      <c r="S134" s="143"/>
      <c r="T134" s="4"/>
      <c r="U134" s="4"/>
      <c r="V134" s="4"/>
      <c r="W134" s="4"/>
      <c r="X134" s="4"/>
      <c r="Y134" s="4"/>
      <c r="Z134" s="143"/>
      <c r="AA134" s="4"/>
      <c r="AB134" s="143"/>
      <c r="AC134" s="143"/>
      <c r="AD134" s="143"/>
      <c r="AE134" s="143"/>
      <c r="AF134" s="143"/>
      <c r="AG134" s="4"/>
      <c r="AH134" s="4"/>
      <c r="AI134" s="692"/>
      <c r="AJ134" s="91"/>
      <c r="AK134" s="91"/>
      <c r="AL134" s="283"/>
      <c r="AM134" s="283"/>
      <c r="AN134" s="283"/>
      <c r="AO134" s="283"/>
      <c r="AP134" s="283"/>
      <c r="AQ134" s="283"/>
      <c r="AR134" s="283"/>
      <c r="AS134" s="283"/>
      <c r="AT134" s="283"/>
      <c r="AU134" s="283"/>
      <c r="AV134" s="283"/>
      <c r="AW134" s="283"/>
      <c r="AX134" s="283"/>
      <c r="BL134" s="251" t="e">
        <f>VLOOKUP(#REF!,'اعضاء هيئة التدريس'!#REF!,2,)</f>
        <v>#REF!</v>
      </c>
    </row>
    <row r="135" spans="1:64" s="272" customFormat="1" ht="15.75" customHeight="1">
      <c r="A135" s="990">
        <v>2</v>
      </c>
      <c r="B135" s="288" t="s">
        <v>38</v>
      </c>
      <c r="C135" s="726" t="str">
        <f>VLOOKUP(B135,مقررات!$A$1:$F$411,2,FALSE)</f>
        <v>علم البلورات</v>
      </c>
      <c r="D135" s="211">
        <f>VLOOKUP(B135,مقررات!$A$1:$F$452,3,FALSE)</f>
        <v>1.5</v>
      </c>
      <c r="E135" s="211">
        <f>VLOOKUP(B135,مقررات!$A$1:$F$476,4,FALSE)</f>
        <v>3</v>
      </c>
      <c r="F135" s="211">
        <f t="shared" si="4"/>
        <v>3</v>
      </c>
      <c r="G135" s="60" t="str">
        <f>VLOOKUP(B135,مقررات!$A$1:$F$409,6,FALSE)</f>
        <v>ـــ</v>
      </c>
      <c r="H135" s="60" t="s">
        <v>1464</v>
      </c>
      <c r="I135" s="262" t="str">
        <f>VLOOKUP(H135,'اعضاء هيئة التدريس'!$B$1:$D$300,2,FALSE)</f>
        <v>أ.د. ماهر داود ابراهيم</v>
      </c>
      <c r="J135" s="73"/>
      <c r="K135" s="73"/>
      <c r="L135" s="73"/>
      <c r="M135" s="73" t="s">
        <v>1306</v>
      </c>
      <c r="N135" s="73"/>
      <c r="O135" s="73"/>
      <c r="P135" s="255" t="s">
        <v>1318</v>
      </c>
      <c r="Q135" s="447"/>
      <c r="R135" s="426"/>
      <c r="S135" s="282"/>
      <c r="T135" s="282"/>
      <c r="U135" s="282"/>
      <c r="V135" s="282"/>
      <c r="W135" s="282">
        <v>1</v>
      </c>
      <c r="X135" s="282"/>
      <c r="Y135" s="282"/>
      <c r="Z135" s="282"/>
      <c r="AA135" s="282"/>
      <c r="AB135" s="251"/>
      <c r="AC135" s="251"/>
      <c r="AD135" s="251">
        <v>6</v>
      </c>
      <c r="AE135" s="251"/>
      <c r="AF135" s="251"/>
      <c r="AG135" s="265"/>
      <c r="AH135" s="282">
        <v>3</v>
      </c>
      <c r="AI135" s="428"/>
      <c r="AJ135" s="283"/>
      <c r="AK135" s="283"/>
      <c r="AL135" s="283"/>
      <c r="AM135" s="283"/>
      <c r="AN135" s="283"/>
      <c r="AO135" s="283"/>
      <c r="AP135" s="283"/>
      <c r="AQ135" s="283"/>
      <c r="AR135" s="283"/>
      <c r="AS135" s="283"/>
      <c r="AT135" s="283"/>
      <c r="AU135" s="283"/>
      <c r="AV135" s="283"/>
      <c r="AW135" s="283"/>
      <c r="AX135" s="283"/>
      <c r="BL135" s="251" t="e">
        <f>VLOOKUP(#REF!,'اعضاء هيئة التدريس'!#REF!,2,)</f>
        <v>#REF!</v>
      </c>
    </row>
    <row r="136" spans="1:64" s="272" customFormat="1" ht="15.75" customHeight="1">
      <c r="A136" s="990">
        <v>3</v>
      </c>
      <c r="B136" s="288" t="s">
        <v>40</v>
      </c>
      <c r="C136" s="726" t="str">
        <f>VLOOKUP(B136,مقررات!$A$1:$F$411,2,FALSE)</f>
        <v>علم المعادن</v>
      </c>
      <c r="D136" s="211">
        <f>VLOOKUP(B136,مقررات!$A$1:$F$452,3,FALSE)</f>
        <v>1.5</v>
      </c>
      <c r="E136" s="211">
        <f>VLOOKUP(B136,مقررات!$A$1:$F$476,4,FALSE)</f>
        <v>3</v>
      </c>
      <c r="F136" s="211">
        <f t="shared" si="4"/>
        <v>3</v>
      </c>
      <c r="G136" s="60" t="str">
        <f>VLOOKUP(B136,مقررات!$A$1:$F$409,6,FALSE)</f>
        <v>G111</v>
      </c>
      <c r="H136" s="60" t="s">
        <v>1484</v>
      </c>
      <c r="I136" s="262" t="str">
        <f>VLOOKUP(H136,'اعضاء هيئة التدريس'!$B$1:$D$300,2,FALSE)</f>
        <v>د.نادية محمد السعيد</v>
      </c>
      <c r="J136" s="73"/>
      <c r="K136" s="73" t="s">
        <v>1306</v>
      </c>
      <c r="L136" s="73"/>
      <c r="M136" s="73"/>
      <c r="N136" s="73"/>
      <c r="O136" s="73"/>
      <c r="P136" s="386" t="s">
        <v>1315</v>
      </c>
      <c r="Q136" s="414"/>
      <c r="R136" s="143"/>
      <c r="S136" s="143"/>
      <c r="T136" s="4"/>
      <c r="U136" s="4"/>
      <c r="V136" s="4"/>
      <c r="W136" s="4"/>
      <c r="X136" s="4"/>
      <c r="Y136" s="4"/>
      <c r="Z136" s="143"/>
      <c r="AA136" s="4"/>
      <c r="AB136" s="143"/>
      <c r="AC136" s="143"/>
      <c r="AD136" s="143"/>
      <c r="AE136" s="143"/>
      <c r="AF136" s="143"/>
      <c r="AG136" s="4"/>
      <c r="AH136" s="4"/>
      <c r="AI136" s="692"/>
      <c r="AJ136" s="91"/>
      <c r="AK136" s="91"/>
      <c r="AL136" s="283"/>
      <c r="AM136" s="283"/>
      <c r="AN136" s="283"/>
      <c r="AO136" s="283"/>
      <c r="AP136" s="283"/>
      <c r="AQ136" s="283"/>
      <c r="AR136" s="283"/>
      <c r="AS136" s="283"/>
      <c r="AT136" s="283"/>
      <c r="AU136" s="283"/>
      <c r="AV136" s="283"/>
      <c r="AW136" s="283"/>
      <c r="AX136" s="283"/>
      <c r="BL136" s="251" t="e">
        <f>VLOOKUP(#REF!,'اعضاء هيئة التدريس'!#REF!,2,)</f>
        <v>#REF!</v>
      </c>
    </row>
    <row r="137" spans="1:64" s="272" customFormat="1" ht="15.75" customHeight="1">
      <c r="A137" s="990">
        <v>4</v>
      </c>
      <c r="B137" s="288" t="s">
        <v>35</v>
      </c>
      <c r="C137" s="726" t="str">
        <f>VLOOKUP(B137,مقررات!$A$1:$F$411,2,FALSE)</f>
        <v>جيولوجيا تاريخية</v>
      </c>
      <c r="D137" s="211">
        <f>VLOOKUP(B137,مقررات!$A$1:$F$452,3,FALSE)</f>
        <v>1.5</v>
      </c>
      <c r="E137" s="211">
        <f>VLOOKUP(B137,مقررات!$A$1:$F$476,4,FALSE)</f>
        <v>3</v>
      </c>
      <c r="F137" s="211">
        <f t="shared" si="4"/>
        <v>3</v>
      </c>
      <c r="G137" s="60" t="str">
        <f>VLOOKUP(B137,مقررات!$A$1:$F$409,6,FALSE)</f>
        <v>ـــ</v>
      </c>
      <c r="H137" s="60" t="s">
        <v>1477</v>
      </c>
      <c r="I137" s="262" t="str">
        <f>VLOOKUP(H137,'اعضاء هيئة التدريس'!$B$1:$D$300,2,FALSE)</f>
        <v>أ.د. حسني الدسوقي سليمان</v>
      </c>
      <c r="J137" s="73"/>
      <c r="K137" s="73"/>
      <c r="L137" s="73"/>
      <c r="M137" s="73"/>
      <c r="N137" s="73" t="s">
        <v>1261</v>
      </c>
      <c r="O137" s="73"/>
      <c r="P137" s="386" t="s">
        <v>1321</v>
      </c>
      <c r="Q137" s="446"/>
      <c r="R137" s="370"/>
      <c r="S137" s="265"/>
      <c r="T137" s="282"/>
      <c r="U137" s="282"/>
      <c r="V137" s="282"/>
      <c r="W137" s="282">
        <v>2</v>
      </c>
      <c r="X137" s="282"/>
      <c r="Y137" s="282"/>
      <c r="Z137" s="282"/>
      <c r="AA137" s="282"/>
      <c r="AB137" s="251"/>
      <c r="AC137" s="251"/>
      <c r="AD137" s="251"/>
      <c r="AE137" s="251"/>
      <c r="AF137" s="251"/>
      <c r="AG137" s="282"/>
      <c r="AH137" s="282">
        <v>2</v>
      </c>
      <c r="AI137" s="428"/>
      <c r="AJ137" s="283"/>
      <c r="AK137" s="283"/>
      <c r="AL137" s="283"/>
      <c r="AM137" s="283"/>
      <c r="AN137" s="283"/>
      <c r="AO137" s="283"/>
      <c r="AP137" s="283"/>
      <c r="AQ137" s="283"/>
      <c r="AR137" s="283"/>
      <c r="AS137" s="283"/>
      <c r="AT137" s="283"/>
      <c r="AU137" s="283"/>
      <c r="AV137" s="283"/>
      <c r="AW137" s="283"/>
      <c r="AX137" s="283"/>
      <c r="BL137" s="251" t="e">
        <f>VLOOKUP(#REF!,'اعضاء هيئة التدريس'!#REF!,2,)</f>
        <v>#REF!</v>
      </c>
    </row>
    <row r="138" spans="1:64" s="272" customFormat="1" ht="15.75" customHeight="1">
      <c r="A138" s="990">
        <v>5</v>
      </c>
      <c r="B138" s="288" t="s">
        <v>34</v>
      </c>
      <c r="C138" s="726" t="str">
        <f>VLOOKUP(B138,مقررات!$A$1:$F$411,2,FALSE)</f>
        <v>جيولوجيا طبيعية</v>
      </c>
      <c r="D138" s="211">
        <f>VLOOKUP(B138,مقررات!$A$1:$F$452,3,FALSE)</f>
        <v>1.5</v>
      </c>
      <c r="E138" s="211">
        <f>VLOOKUP(B138,مقررات!$A$1:$F$476,4,FALSE)</f>
        <v>3</v>
      </c>
      <c r="F138" s="211">
        <f t="shared" ref="F138:F169" si="5">D138+0.5*E138</f>
        <v>3</v>
      </c>
      <c r="G138" s="60" t="str">
        <f>VLOOKUP(B138,مقررات!$A$1:$F$409,6,FALSE)</f>
        <v>ـــ</v>
      </c>
      <c r="H138" s="60" t="s">
        <v>1462</v>
      </c>
      <c r="I138" s="262" t="str">
        <f>VLOOKUP(H138,'اعضاء هيئة التدريس'!$B$1:$D$300,2,FALSE)</f>
        <v>أ.د.كمال عبدالعظيم دهب</v>
      </c>
      <c r="J138" s="73"/>
      <c r="K138" s="73" t="s">
        <v>1303</v>
      </c>
      <c r="L138" s="73"/>
      <c r="M138" s="73"/>
      <c r="N138" s="73"/>
      <c r="O138" s="73"/>
      <c r="P138" s="255" t="s">
        <v>1325</v>
      </c>
      <c r="Q138" s="414"/>
      <c r="R138" s="143"/>
      <c r="S138" s="143"/>
      <c r="T138" s="4"/>
      <c r="U138" s="4"/>
      <c r="V138" s="4"/>
      <c r="W138" s="4">
        <v>3</v>
      </c>
      <c r="X138" s="4"/>
      <c r="Y138" s="4"/>
      <c r="Z138" s="143"/>
      <c r="AA138" s="4"/>
      <c r="AB138" s="143"/>
      <c r="AC138" s="143"/>
      <c r="AD138" s="143">
        <v>7</v>
      </c>
      <c r="AE138" s="143"/>
      <c r="AF138" s="143"/>
      <c r="AG138" s="265"/>
      <c r="AH138" s="4">
        <v>4</v>
      </c>
      <c r="AI138" s="692"/>
      <c r="AJ138" s="92"/>
      <c r="AK138" s="92"/>
      <c r="AL138" s="283"/>
      <c r="AM138" s="283"/>
      <c r="AN138" s="283"/>
      <c r="AO138" s="283"/>
      <c r="AP138" s="283"/>
      <c r="AQ138" s="283"/>
      <c r="AR138" s="283"/>
      <c r="AS138" s="283"/>
      <c r="AT138" s="283"/>
      <c r="AU138" s="283"/>
      <c r="AV138" s="283"/>
      <c r="AW138" s="283"/>
      <c r="AX138" s="283"/>
      <c r="BL138" s="251" t="e">
        <f>VLOOKUP(#REF!,'اعضاء هيئة التدريس'!#REF!,2,)</f>
        <v>#REF!</v>
      </c>
    </row>
    <row r="139" spans="1:64" s="272" customFormat="1" ht="15.75" customHeight="1">
      <c r="A139" s="990">
        <v>6</v>
      </c>
      <c r="B139" s="288" t="s">
        <v>34</v>
      </c>
      <c r="C139" s="726" t="str">
        <f>VLOOKUP(B139,مقررات!$A$1:$F$411,2,FALSE)</f>
        <v>جيولوجيا طبيعية</v>
      </c>
      <c r="D139" s="211">
        <f>VLOOKUP(B139,مقررات!$A$1:$F$452,3,FALSE)</f>
        <v>1.5</v>
      </c>
      <c r="E139" s="211">
        <f>VLOOKUP(B139,مقررات!$A$1:$F$476,4,FALSE)</f>
        <v>3</v>
      </c>
      <c r="F139" s="211">
        <f t="shared" si="5"/>
        <v>3</v>
      </c>
      <c r="G139" s="60" t="str">
        <f>VLOOKUP(B139,مقررات!$A$1:$F$409,6,FALSE)</f>
        <v>ـــ</v>
      </c>
      <c r="H139" s="60" t="s">
        <v>1466</v>
      </c>
      <c r="I139" s="262" t="str">
        <f>VLOOKUP(H139,'اعضاء هيئة التدريس'!$B$1:$D$300,2,FALSE)</f>
        <v>أ.د.حمدلله عبدالجواد ونس</v>
      </c>
      <c r="J139" s="73"/>
      <c r="K139" s="73" t="s">
        <v>1303</v>
      </c>
      <c r="L139" s="73"/>
      <c r="M139" s="73"/>
      <c r="N139" s="73"/>
      <c r="O139" s="73"/>
      <c r="P139" s="255" t="s">
        <v>1325</v>
      </c>
      <c r="Q139" s="414"/>
      <c r="R139" s="143"/>
      <c r="S139" s="143"/>
      <c r="T139" s="4"/>
      <c r="U139" s="4"/>
      <c r="V139" s="4"/>
      <c r="W139" s="4">
        <v>3</v>
      </c>
      <c r="X139" s="4"/>
      <c r="Y139" s="4"/>
      <c r="Z139" s="143"/>
      <c r="AA139" s="4"/>
      <c r="AB139" s="143"/>
      <c r="AC139" s="143"/>
      <c r="AD139" s="143">
        <v>7</v>
      </c>
      <c r="AE139" s="143"/>
      <c r="AF139" s="143"/>
      <c r="AG139" s="265"/>
      <c r="AH139" s="4">
        <v>4</v>
      </c>
      <c r="AI139" s="692"/>
      <c r="AJ139" s="92"/>
      <c r="AK139" s="92"/>
      <c r="AL139" s="283"/>
      <c r="AM139" s="283"/>
      <c r="AN139" s="283"/>
      <c r="AO139" s="283"/>
      <c r="AP139" s="283"/>
      <c r="AQ139" s="283"/>
      <c r="AR139" s="283"/>
      <c r="AS139" s="283"/>
      <c r="AT139" s="283"/>
      <c r="AU139" s="283"/>
      <c r="AV139" s="283"/>
      <c r="AW139" s="283"/>
      <c r="AX139" s="283"/>
      <c r="BL139" s="251" t="e">
        <f>VLOOKUP(#REF!,'اعضاء هيئة التدريس'!#REF!,2,)</f>
        <v>#REF!</v>
      </c>
    </row>
    <row r="140" spans="1:64" s="272" customFormat="1" ht="15.75">
      <c r="A140" s="990">
        <v>7</v>
      </c>
      <c r="B140" s="288" t="s">
        <v>53</v>
      </c>
      <c r="C140" s="726" t="str">
        <f>VLOOKUP(B140,مقررات!$A$1:$F$411,2,FALSE)</f>
        <v>بصريات المعادن</v>
      </c>
      <c r="D140" s="211">
        <f>VLOOKUP(B140,مقررات!$A$1:$F$452,3,FALSE)</f>
        <v>1.5</v>
      </c>
      <c r="E140" s="211">
        <f>VLOOKUP(B140,مقررات!$A$1:$F$476,4,FALSE)</f>
        <v>3</v>
      </c>
      <c r="F140" s="211">
        <f t="shared" si="5"/>
        <v>3</v>
      </c>
      <c r="G140" s="60" t="str">
        <f>VLOOKUP(B140,مقررات!$A$1:$F$409,6,FALSE)</f>
        <v>G112</v>
      </c>
      <c r="H140" s="60" t="s">
        <v>1473</v>
      </c>
      <c r="I140" s="262" t="str">
        <f>VLOOKUP(H140,'اعضاء هيئة التدريس'!$B$1:$D$300,2,FALSE)</f>
        <v>أ.د.احمد محمد بشادي</v>
      </c>
      <c r="J140" s="73"/>
      <c r="K140" s="73"/>
      <c r="L140" s="73"/>
      <c r="M140" s="73"/>
      <c r="N140" s="73" t="s">
        <v>1306</v>
      </c>
      <c r="O140" s="73"/>
      <c r="P140" s="386" t="s">
        <v>1321</v>
      </c>
      <c r="Q140" s="447"/>
      <c r="R140" s="370"/>
      <c r="S140" s="265"/>
      <c r="T140" s="282"/>
      <c r="U140" s="282"/>
      <c r="V140" s="282"/>
      <c r="W140" s="282"/>
      <c r="X140" s="282"/>
      <c r="Y140" s="282"/>
      <c r="Z140" s="282"/>
      <c r="AA140" s="282"/>
      <c r="AB140" s="251"/>
      <c r="AC140" s="251"/>
      <c r="AD140" s="251"/>
      <c r="AE140" s="251"/>
      <c r="AF140" s="251"/>
      <c r="AG140" s="282"/>
      <c r="AH140" s="282"/>
      <c r="AI140" s="428"/>
      <c r="AJ140" s="283"/>
      <c r="AK140" s="283"/>
      <c r="AL140" s="283"/>
      <c r="AM140" s="283"/>
      <c r="AN140" s="283"/>
      <c r="AO140" s="283"/>
      <c r="AP140" s="283"/>
      <c r="AQ140" s="283"/>
      <c r="AR140" s="283"/>
      <c r="AS140" s="283"/>
      <c r="AT140" s="283"/>
      <c r="AU140" s="283"/>
      <c r="AV140" s="283"/>
      <c r="AW140" s="283"/>
      <c r="AX140" s="283"/>
      <c r="BL140" s="251" t="e">
        <f>VLOOKUP(#REF!,'اعضاء هيئة التدريس'!#REF!,2,)</f>
        <v>#REF!</v>
      </c>
    </row>
    <row r="141" spans="1:64" s="272" customFormat="1" ht="15.75" customHeight="1">
      <c r="A141" s="990">
        <v>8</v>
      </c>
      <c r="B141" s="288" t="s">
        <v>52</v>
      </c>
      <c r="C141" s="726" t="str">
        <f>VLOOKUP(B141,مقررات!$A$1:$F$411,2,FALSE)</f>
        <v>معادن مكونة للصخور</v>
      </c>
      <c r="D141" s="211">
        <f>VLOOKUP(B141,مقررات!$A$1:$F$452,3,FALSE)</f>
        <v>1.5</v>
      </c>
      <c r="E141" s="211">
        <f>VLOOKUP(B141,مقررات!$A$1:$F$476,4,FALSE)</f>
        <v>3</v>
      </c>
      <c r="F141" s="211">
        <f t="shared" si="5"/>
        <v>3</v>
      </c>
      <c r="G141" s="60" t="str">
        <f>VLOOKUP(B141,مقررات!$A$1:$F$409,6,FALSE)</f>
        <v>G211</v>
      </c>
      <c r="H141" s="60" t="s">
        <v>1473</v>
      </c>
      <c r="I141" s="262" t="str">
        <f>VLOOKUP(H141,'اعضاء هيئة التدريس'!$B$1:$D$300,2,FALSE)</f>
        <v>أ.د.احمد محمد بشادي</v>
      </c>
      <c r="J141" s="73"/>
      <c r="K141" s="73"/>
      <c r="L141" s="73"/>
      <c r="M141" s="73"/>
      <c r="N141" s="73" t="s">
        <v>2017</v>
      </c>
      <c r="O141" s="73"/>
      <c r="P141" s="386" t="s">
        <v>1321</v>
      </c>
      <c r="Q141" s="414"/>
      <c r="R141" s="143"/>
      <c r="S141" s="143"/>
      <c r="T141" s="4"/>
      <c r="U141" s="4"/>
      <c r="V141" s="4"/>
      <c r="W141" s="4"/>
      <c r="X141" s="4"/>
      <c r="Y141" s="4"/>
      <c r="Z141" s="143"/>
      <c r="AA141" s="4"/>
      <c r="AB141" s="143"/>
      <c r="AC141" s="143"/>
      <c r="AD141" s="143"/>
      <c r="AE141" s="143"/>
      <c r="AF141" s="143"/>
      <c r="AG141" s="4"/>
      <c r="AH141" s="4"/>
      <c r="AI141" s="692"/>
      <c r="AJ141" s="91"/>
      <c r="AK141" s="91"/>
      <c r="AL141" s="283"/>
      <c r="AM141" s="283"/>
      <c r="AN141" s="283"/>
      <c r="AO141" s="283"/>
      <c r="AP141" s="283"/>
      <c r="AQ141" s="283"/>
      <c r="AR141" s="283"/>
      <c r="AS141" s="283"/>
      <c r="AT141" s="283"/>
      <c r="AU141" s="283"/>
      <c r="AV141" s="283"/>
      <c r="AW141" s="283"/>
      <c r="AX141" s="283"/>
      <c r="BL141" s="251" t="e">
        <f>VLOOKUP(#REF!,'اعضاء هيئة التدريس'!#REF!,2,)</f>
        <v>#REF!</v>
      </c>
    </row>
    <row r="142" spans="1:64" s="272" customFormat="1" ht="15.75" customHeight="1">
      <c r="A142" s="990">
        <v>9</v>
      </c>
      <c r="B142" s="288" t="s">
        <v>42</v>
      </c>
      <c r="C142" s="726" t="str">
        <f>VLOOKUP(B142,مقررات!$A$1:$F$411,2,FALSE)</f>
        <v>علم الأحافير</v>
      </c>
      <c r="D142" s="211">
        <f>VLOOKUP(B142,مقررات!$A$1:$F$452,3,FALSE)</f>
        <v>1.5</v>
      </c>
      <c r="E142" s="211">
        <f>VLOOKUP(B142,مقررات!$A$1:$F$476,4,FALSE)</f>
        <v>3</v>
      </c>
      <c r="F142" s="211">
        <f t="shared" si="5"/>
        <v>3</v>
      </c>
      <c r="G142" s="60" t="str">
        <f>VLOOKUP(B142,مقررات!$A$1:$F$409,6,FALSE)</f>
        <v>G121</v>
      </c>
      <c r="H142" s="60" t="s">
        <v>1475</v>
      </c>
      <c r="I142" s="262" t="str">
        <f>VLOOKUP(H142,'اعضاء هيئة التدريس'!$B$1:$D$300,2,FALSE)</f>
        <v>ا.د/عرابي حسين عرابي</v>
      </c>
      <c r="J142" s="73"/>
      <c r="K142" s="73"/>
      <c r="L142" s="73"/>
      <c r="M142" s="73"/>
      <c r="N142" s="73" t="s">
        <v>1303</v>
      </c>
      <c r="O142" s="73"/>
      <c r="P142" s="386"/>
      <c r="Q142" s="446"/>
      <c r="R142" s="370"/>
      <c r="S142" s="265"/>
      <c r="T142" s="282"/>
      <c r="U142" s="282"/>
      <c r="V142" s="282"/>
      <c r="W142" s="282"/>
      <c r="X142" s="282"/>
      <c r="Y142" s="282"/>
      <c r="Z142" s="282"/>
      <c r="AA142" s="282"/>
      <c r="AB142" s="251"/>
      <c r="AC142" s="251"/>
      <c r="AD142" s="251"/>
      <c r="AE142" s="251"/>
      <c r="AF142" s="251"/>
      <c r="AG142" s="282"/>
      <c r="AH142" s="282"/>
      <c r="AI142" s="428"/>
      <c r="AJ142" s="283"/>
      <c r="AK142" s="283"/>
      <c r="AL142" s="283"/>
      <c r="AM142" s="283"/>
      <c r="AN142" s="283"/>
      <c r="AO142" s="283"/>
      <c r="AP142" s="283"/>
      <c r="AQ142" s="283"/>
      <c r="AR142" s="283"/>
      <c r="AS142" s="283"/>
      <c r="AT142" s="283"/>
      <c r="AU142" s="283"/>
      <c r="AV142" s="283"/>
      <c r="AW142" s="283"/>
      <c r="AX142" s="283"/>
      <c r="BL142" s="251" t="e">
        <f>VLOOKUP(#REF!,'اعضاء هيئة التدريس'!#REF!,2,)</f>
        <v>#REF!</v>
      </c>
    </row>
    <row r="143" spans="1:64" s="272" customFormat="1" ht="15.75" customHeight="1">
      <c r="A143" s="990">
        <v>10</v>
      </c>
      <c r="B143" s="288" t="s">
        <v>46</v>
      </c>
      <c r="C143" s="726" t="str">
        <f>VLOOKUP(B143,مقررات!$A$1:$F$411,2,FALSE)</f>
        <v>علم الصخور</v>
      </c>
      <c r="D143" s="211">
        <f>VLOOKUP(B143,مقررات!$A$1:$F$452,3,FALSE)</f>
        <v>1.5</v>
      </c>
      <c r="E143" s="211">
        <f>VLOOKUP(B143,مقررات!$A$1:$F$476,4,FALSE)</f>
        <v>3</v>
      </c>
      <c r="F143" s="211">
        <f t="shared" si="5"/>
        <v>3</v>
      </c>
      <c r="G143" s="60" t="str">
        <f>VLOOKUP(B143,مقررات!$A$1:$F$409,6,FALSE)</f>
        <v>G214-G112</v>
      </c>
      <c r="H143" s="60" t="s">
        <v>1466</v>
      </c>
      <c r="I143" s="262" t="str">
        <f>VLOOKUP(H143,'اعضاء هيئة التدريس'!$B$1:$D$300,2,FALSE)</f>
        <v>أ.د.حمدلله عبدالجواد ونس</v>
      </c>
      <c r="J143" s="73"/>
      <c r="K143" s="73"/>
      <c r="L143" s="73"/>
      <c r="M143" s="73" t="s">
        <v>1261</v>
      </c>
      <c r="N143" s="73"/>
      <c r="O143" s="73"/>
      <c r="P143" s="386" t="s">
        <v>1315</v>
      </c>
      <c r="Q143" s="414"/>
      <c r="R143" s="143"/>
      <c r="S143" s="143"/>
      <c r="T143" s="4"/>
      <c r="U143" s="4"/>
      <c r="V143" s="4"/>
      <c r="W143" s="4"/>
      <c r="X143" s="4"/>
      <c r="Y143" s="4"/>
      <c r="Z143" s="143"/>
      <c r="AA143" s="4"/>
      <c r="AB143" s="143"/>
      <c r="AC143" s="143"/>
      <c r="AD143" s="143"/>
      <c r="AE143" s="143"/>
      <c r="AF143" s="143"/>
      <c r="AG143" s="4"/>
      <c r="AH143" s="4"/>
      <c r="AI143" s="692"/>
      <c r="AJ143" s="91"/>
      <c r="AK143" s="91"/>
      <c r="AL143" s="283"/>
      <c r="AM143" s="283"/>
      <c r="AN143" s="283"/>
      <c r="AO143" s="283"/>
      <c r="AP143" s="283"/>
      <c r="AQ143" s="283"/>
      <c r="AR143" s="283"/>
      <c r="AS143" s="283"/>
      <c r="AT143" s="283"/>
      <c r="AU143" s="283"/>
      <c r="AV143" s="283"/>
      <c r="AW143" s="283"/>
      <c r="AX143" s="283"/>
      <c r="BL143" s="251" t="e">
        <f>VLOOKUP(#REF!,'اعضاء هيئة التدريس'!#REF!,2,)</f>
        <v>#REF!</v>
      </c>
    </row>
    <row r="144" spans="1:64" s="272" customFormat="1" ht="15.75" customHeight="1">
      <c r="A144" s="990">
        <v>11</v>
      </c>
      <c r="B144" s="288" t="s">
        <v>46</v>
      </c>
      <c r="C144" s="726" t="str">
        <f>VLOOKUP(B144,مقررات!$A$1:$F$411,2,FALSE)</f>
        <v>علم الصخور</v>
      </c>
      <c r="D144" s="211">
        <f>VLOOKUP(B144,مقررات!$A$1:$F$452,3,FALSE)</f>
        <v>1.5</v>
      </c>
      <c r="E144" s="211">
        <f>VLOOKUP(B144,مقررات!$A$1:$F$476,4,FALSE)</f>
        <v>3</v>
      </c>
      <c r="F144" s="211">
        <f t="shared" si="5"/>
        <v>3</v>
      </c>
      <c r="G144" s="60" t="str">
        <f>VLOOKUP(B144,مقررات!$A$1:$F$409,6,FALSE)</f>
        <v>G214-G112</v>
      </c>
      <c r="H144" s="60" t="s">
        <v>1471</v>
      </c>
      <c r="I144" s="262" t="str">
        <f>VLOOKUP(H144,'اعضاء هيئة التدريس'!$B$1:$D$300,2,FALSE)</f>
        <v>أ.د. ابراهيم محمد خلف</v>
      </c>
      <c r="J144" s="73"/>
      <c r="K144" s="73"/>
      <c r="L144" s="73"/>
      <c r="M144" s="73" t="s">
        <v>1261</v>
      </c>
      <c r="N144" s="73"/>
      <c r="O144" s="73"/>
      <c r="P144" s="386" t="s">
        <v>1315</v>
      </c>
      <c r="Q144" s="414"/>
      <c r="R144" s="143"/>
      <c r="S144" s="143"/>
      <c r="T144" s="4"/>
      <c r="U144" s="4"/>
      <c r="V144" s="4"/>
      <c r="W144" s="4"/>
      <c r="X144" s="4"/>
      <c r="Y144" s="4"/>
      <c r="Z144" s="143"/>
      <c r="AA144" s="4"/>
      <c r="AB144" s="143"/>
      <c r="AC144" s="143"/>
      <c r="AD144" s="143"/>
      <c r="AE144" s="143"/>
      <c r="AF144" s="143"/>
      <c r="AG144" s="4"/>
      <c r="AH144" s="4"/>
      <c r="AI144" s="692"/>
      <c r="AJ144" s="91"/>
      <c r="AK144" s="91"/>
      <c r="AL144" s="283"/>
      <c r="AM144" s="283"/>
      <c r="AN144" s="283"/>
      <c r="AO144" s="283"/>
      <c r="AP144" s="283"/>
      <c r="AQ144" s="283"/>
      <c r="AR144" s="283"/>
      <c r="AS144" s="283"/>
      <c r="AT144" s="283"/>
      <c r="AU144" s="283"/>
      <c r="AV144" s="283"/>
      <c r="AW144" s="283"/>
      <c r="AX144" s="283"/>
      <c r="BL144" s="251" t="e">
        <f>VLOOKUP(#REF!,'اعضاء هيئة التدريس'!#REF!,2,)</f>
        <v>#REF!</v>
      </c>
    </row>
    <row r="145" spans="1:64" s="272" customFormat="1" ht="15.75" customHeight="1">
      <c r="A145" s="990">
        <v>12</v>
      </c>
      <c r="B145" s="288" t="s">
        <v>57</v>
      </c>
      <c r="C145" s="726" t="str">
        <f>VLOOKUP(B145,مقررات!$A$1:$F$411,2,FALSE)</f>
        <v>صخور نارية</v>
      </c>
      <c r="D145" s="211">
        <f>VLOOKUP(B145,مقررات!$A$1:$F$452,3,FALSE)</f>
        <v>1.5</v>
      </c>
      <c r="E145" s="211">
        <f>VLOOKUP(B145,مقررات!$A$1:$F$476,4,FALSE)</f>
        <v>3</v>
      </c>
      <c r="F145" s="211">
        <f t="shared" si="5"/>
        <v>3</v>
      </c>
      <c r="G145" s="60" t="str">
        <f>VLOOKUP(B145,مقررات!$A$1:$F$409,6,FALSE)</f>
        <v>G231</v>
      </c>
      <c r="H145" s="60" t="s">
        <v>1510</v>
      </c>
      <c r="I145" s="262" t="str">
        <f>VLOOKUP(H145,'اعضاء هيئة التدريس'!$B$1:$D$300,2,FALSE)</f>
        <v>د/ خالد جمال الجميل</v>
      </c>
      <c r="J145" s="73"/>
      <c r="K145" s="73" t="s">
        <v>1303</v>
      </c>
      <c r="L145" s="73"/>
      <c r="M145" s="73"/>
      <c r="N145" s="73"/>
      <c r="O145" s="73"/>
      <c r="P145" s="386" t="s">
        <v>1321</v>
      </c>
      <c r="Q145" s="414"/>
      <c r="R145" s="143"/>
      <c r="S145" s="143"/>
      <c r="T145" s="4"/>
      <c r="U145" s="4"/>
      <c r="V145" s="4"/>
      <c r="W145" s="4"/>
      <c r="X145" s="4"/>
      <c r="Y145" s="4"/>
      <c r="Z145" s="143"/>
      <c r="AA145" s="4"/>
      <c r="AB145" s="143"/>
      <c r="AC145" s="143"/>
      <c r="AD145" s="143"/>
      <c r="AE145" s="143"/>
      <c r="AF145" s="143"/>
      <c r="AG145" s="4"/>
      <c r="AH145" s="4"/>
      <c r="AI145" s="692"/>
      <c r="AJ145" s="92"/>
      <c r="AK145" s="92"/>
      <c r="AL145" s="283"/>
      <c r="AM145" s="283"/>
      <c r="AN145" s="283"/>
      <c r="AO145" s="283"/>
      <c r="AP145" s="283"/>
      <c r="AQ145" s="283"/>
      <c r="AR145" s="283"/>
      <c r="AS145" s="283"/>
      <c r="AT145" s="283"/>
      <c r="AU145" s="283"/>
      <c r="AV145" s="283"/>
      <c r="AW145" s="283"/>
      <c r="AX145" s="283"/>
      <c r="BL145" s="251" t="e">
        <f>VLOOKUP(#REF!,'اعضاء هيئة التدريس'!#REF!,2,)</f>
        <v>#REF!</v>
      </c>
    </row>
    <row r="146" spans="1:64" ht="15.75" customHeight="1">
      <c r="A146" s="990">
        <v>13</v>
      </c>
      <c r="B146" s="288" t="s">
        <v>74</v>
      </c>
      <c r="C146" s="726" t="str">
        <f>VLOOKUP(B146,مقررات!$A$1:$F$411,2,FALSE)</f>
        <v>مساحة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5"/>
        <v>3</v>
      </c>
      <c r="G146" s="60" t="str">
        <f>VLOOKUP(B146,مقررات!$A$1:$F$409,6,FALSE)</f>
        <v>G141</v>
      </c>
      <c r="H146" s="60" t="s">
        <v>1468</v>
      </c>
      <c r="I146" s="262" t="str">
        <f>VLOOKUP(H146,'اعضاء هيئة التدريس'!$B$1:$D$300,2,FALSE)</f>
        <v>أ.د. جمال عيسوي قمح</v>
      </c>
      <c r="J146" s="73"/>
      <c r="K146" s="73"/>
      <c r="L146" s="73"/>
      <c r="M146" s="73" t="s">
        <v>1306</v>
      </c>
      <c r="N146" s="73"/>
      <c r="O146" s="73"/>
      <c r="P146" s="386" t="s">
        <v>1315</v>
      </c>
      <c r="Q146" s="445"/>
      <c r="R146" s="370"/>
      <c r="S146" s="265"/>
      <c r="T146" s="282"/>
      <c r="U146" s="282"/>
      <c r="V146" s="282"/>
      <c r="W146" s="282"/>
      <c r="X146" s="282"/>
      <c r="Y146" s="282"/>
      <c r="Z146" s="282"/>
      <c r="AA146" s="282"/>
      <c r="AB146" s="251"/>
      <c r="AC146" s="251"/>
      <c r="AD146" s="251"/>
      <c r="AE146" s="251"/>
      <c r="AF146" s="251"/>
      <c r="AG146" s="282"/>
      <c r="AH146" s="282"/>
      <c r="AI146" s="428"/>
      <c r="AJ146" s="283"/>
      <c r="AK146" s="283"/>
      <c r="BL146" s="251" t="e">
        <f>VLOOKUP(#REF!,'اعضاء هيئة التدريس'!#REF!,2,)</f>
        <v>#REF!</v>
      </c>
    </row>
    <row r="147" spans="1:64" s="272" customFormat="1" ht="15.75" customHeight="1">
      <c r="A147" s="990">
        <v>14</v>
      </c>
      <c r="B147" s="288" t="s">
        <v>72</v>
      </c>
      <c r="C147" s="741" t="str">
        <f>VLOOKUP(B147,مقررات!$A$1:$F$411,2,FALSE)</f>
        <v>ميكانيكا الصخور</v>
      </c>
      <c r="D147" s="225">
        <f>VLOOKUP(B147,مقررات!$A$1:$F$452,3,FALSE)</f>
        <v>1.5</v>
      </c>
      <c r="E147" s="225">
        <f>VLOOKUP(B147,مقررات!$A$1:$F$476,4,FALSE)</f>
        <v>3</v>
      </c>
      <c r="F147" s="225">
        <f t="shared" si="5"/>
        <v>3</v>
      </c>
      <c r="G147" s="340" t="str">
        <f>VLOOKUP(B147,مقررات!$A$1:$F$409,6,FALSE)</f>
        <v>G231</v>
      </c>
      <c r="H147" s="340" t="s">
        <v>1487</v>
      </c>
      <c r="I147" s="742" t="str">
        <f>VLOOKUP(H147,'اعضاء هيئة التدريس'!$B$1:$D$300,2,FALSE)</f>
        <v>د. محمد فاروق ابوحشيش</v>
      </c>
      <c r="J147" s="771"/>
      <c r="K147" s="771"/>
      <c r="L147" s="771" t="s">
        <v>1261</v>
      </c>
      <c r="M147" s="771"/>
      <c r="N147" s="771"/>
      <c r="O147" s="771"/>
      <c r="P147" s="386" t="s">
        <v>1321</v>
      </c>
      <c r="Q147" s="781"/>
      <c r="R147" s="193"/>
      <c r="S147" s="193"/>
      <c r="T147" s="158"/>
      <c r="U147" s="158"/>
      <c r="V147" s="158"/>
      <c r="W147" s="158"/>
      <c r="X147" s="158"/>
      <c r="Y147" s="158"/>
      <c r="Z147" s="193"/>
      <c r="AA147" s="158"/>
      <c r="AB147" s="193"/>
      <c r="AC147" s="193"/>
      <c r="AD147" s="193"/>
      <c r="AE147" s="193"/>
      <c r="AF147" s="193"/>
      <c r="AG147" s="158"/>
      <c r="AH147" s="158"/>
      <c r="AI147" s="806"/>
      <c r="AJ147" s="761"/>
      <c r="AK147" s="761"/>
      <c r="AL147" s="283"/>
      <c r="AM147" s="283"/>
      <c r="AN147" s="283"/>
      <c r="AO147" s="283"/>
      <c r="AP147" s="283"/>
      <c r="AQ147" s="283"/>
      <c r="AR147" s="283"/>
      <c r="AS147" s="283"/>
      <c r="AT147" s="283"/>
      <c r="AU147" s="283"/>
      <c r="AV147" s="283"/>
      <c r="AW147" s="283"/>
      <c r="AX147" s="283"/>
      <c r="BL147" s="251" t="e">
        <f>VLOOKUP(#REF!,'اعضاء هيئة التدريس'!#REF!,2,)</f>
        <v>#REF!</v>
      </c>
    </row>
    <row r="148" spans="1:64" s="285" customFormat="1" ht="15.75" customHeight="1">
      <c r="A148" s="990">
        <v>15</v>
      </c>
      <c r="B148" s="288" t="s">
        <v>45</v>
      </c>
      <c r="C148" s="726" t="str">
        <f>VLOOKUP(B148,مقررات!$A$1:$F$411,2,FALSE)</f>
        <v>علم الطبقات الصخري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si="5"/>
        <v>3</v>
      </c>
      <c r="G148" s="60" t="str">
        <f>VLOOKUP(B148,مقررات!$A$1:$F$409,6,FALSE)</f>
        <v>G231-G141</v>
      </c>
      <c r="H148" s="60" t="s">
        <v>1477</v>
      </c>
      <c r="I148" s="262" t="str">
        <f>VLOOKUP(H148,'اعضاء هيئة التدريس'!$B$1:$D$300,2,FALSE)</f>
        <v>أ.د. حسني الدسوقي سليمان</v>
      </c>
      <c r="J148" s="73"/>
      <c r="K148" s="73"/>
      <c r="L148" s="73"/>
      <c r="M148" s="73"/>
      <c r="N148" s="73" t="s">
        <v>1306</v>
      </c>
      <c r="O148" s="73"/>
      <c r="P148" s="386" t="s">
        <v>1315</v>
      </c>
      <c r="Q148" s="449"/>
      <c r="R148" s="370"/>
      <c r="S148" s="265"/>
      <c r="T148" s="282"/>
      <c r="U148" s="282"/>
      <c r="V148" s="282"/>
      <c r="W148" s="282"/>
      <c r="X148" s="282"/>
      <c r="Y148" s="282"/>
      <c r="Z148" s="282"/>
      <c r="AA148" s="282"/>
      <c r="AB148" s="251"/>
      <c r="AC148" s="251"/>
      <c r="AD148" s="251"/>
      <c r="AE148" s="251"/>
      <c r="AF148" s="251"/>
      <c r="AG148" s="282"/>
      <c r="AH148" s="282"/>
      <c r="AI148" s="428"/>
      <c r="AJ148" s="283"/>
      <c r="AK148" s="283"/>
      <c r="AL148" s="283"/>
      <c r="AM148" s="284"/>
      <c r="AN148" s="284"/>
      <c r="AO148" s="284"/>
      <c r="AP148" s="284"/>
      <c r="AQ148" s="284"/>
      <c r="AR148" s="284"/>
      <c r="AS148" s="284"/>
      <c r="AT148" s="284"/>
      <c r="AU148" s="284"/>
      <c r="AV148" s="284"/>
      <c r="AW148" s="284"/>
      <c r="AX148" s="284"/>
      <c r="BL148" s="251" t="e">
        <f>VLOOKUP(#REF!,'اعضاء هيئة التدريس'!#REF!,2,)</f>
        <v>#REF!</v>
      </c>
    </row>
    <row r="149" spans="1:64" s="285" customFormat="1" ht="15.75" customHeight="1">
      <c r="A149" s="990">
        <v>16</v>
      </c>
      <c r="B149" s="288" t="s">
        <v>44</v>
      </c>
      <c r="C149" s="726" t="str">
        <f>VLOOKUP(B149,مقررات!$A$1:$F$411,2,FALSE)</f>
        <v>علم الطبقات الحفرى</v>
      </c>
      <c r="D149" s="211">
        <f>VLOOKUP(B149,مقررات!$A$1:$F$452,3,FALSE)</f>
        <v>1</v>
      </c>
      <c r="E149" s="211">
        <f>VLOOKUP(B149,مقررات!$A$1:$F$476,4,FALSE)</f>
        <v>2</v>
      </c>
      <c r="F149" s="211">
        <f t="shared" si="5"/>
        <v>2</v>
      </c>
      <c r="G149" s="60" t="str">
        <f>VLOOKUP(B149,مقررات!$A$1:$F$409,6,FALSE)</f>
        <v>G221</v>
      </c>
      <c r="H149" s="60" t="s">
        <v>1475</v>
      </c>
      <c r="I149" s="262" t="str">
        <f>VLOOKUP(H149,'اعضاء هيئة التدريس'!$B$1:$D$300,2,FALSE)</f>
        <v>ا.د/عرابي حسين عرابي</v>
      </c>
      <c r="J149" s="73"/>
      <c r="K149" s="73"/>
      <c r="L149" s="73"/>
      <c r="M149" s="73"/>
      <c r="N149" s="73"/>
      <c r="O149" s="73" t="s">
        <v>1112</v>
      </c>
      <c r="P149" s="386" t="s">
        <v>1321</v>
      </c>
      <c r="Q149" s="414"/>
      <c r="R149" s="143"/>
      <c r="S149" s="143"/>
      <c r="T149" s="4"/>
      <c r="U149" s="4"/>
      <c r="V149" s="4"/>
      <c r="W149" s="4"/>
      <c r="X149" s="4"/>
      <c r="Y149" s="4"/>
      <c r="Z149" s="143"/>
      <c r="AA149" s="4"/>
      <c r="AB149" s="143"/>
      <c r="AC149" s="143"/>
      <c r="AD149" s="143"/>
      <c r="AE149" s="143"/>
      <c r="AF149" s="143"/>
      <c r="AG149" s="4"/>
      <c r="AH149" s="720"/>
      <c r="AI149" s="769"/>
      <c r="AJ149" s="92"/>
      <c r="AK149" s="92"/>
      <c r="AL149" s="283"/>
      <c r="AM149" s="284"/>
      <c r="AN149" s="284"/>
      <c r="AO149" s="284"/>
      <c r="AP149" s="284"/>
      <c r="AQ149" s="284"/>
      <c r="AR149" s="284"/>
      <c r="AS149" s="284"/>
      <c r="AT149" s="284"/>
      <c r="AU149" s="284"/>
      <c r="AV149" s="284"/>
      <c r="AW149" s="284"/>
      <c r="AX149" s="284"/>
      <c r="BL149" s="251" t="e">
        <f>VLOOKUP(#REF!,'اعضاء هيئة التدريس'!#REF!,2,)</f>
        <v>#REF!</v>
      </c>
    </row>
    <row r="150" spans="1:64" s="156" customFormat="1" ht="15.75" customHeight="1">
      <c r="A150" s="990">
        <v>17</v>
      </c>
      <c r="B150" s="288" t="s">
        <v>49</v>
      </c>
      <c r="C150" s="726" t="str">
        <f>VLOOKUP(B150,مقررات!$A$1:$F$411,2,FALSE)</f>
        <v>ترسيب</v>
      </c>
      <c r="D150" s="211">
        <f>VLOOKUP(B150,مقررات!$A$1:$F$452,3,FALSE)</f>
        <v>1.5</v>
      </c>
      <c r="E150" s="211">
        <f>VLOOKUP(B150,مقررات!$A$1:$F$476,4,FALSE)</f>
        <v>3</v>
      </c>
      <c r="F150" s="211">
        <f t="shared" si="5"/>
        <v>3</v>
      </c>
      <c r="G150" s="60" t="str">
        <f>VLOOKUP(B150,مقررات!$A$1:$F$409,6,FALSE)</f>
        <v>G331</v>
      </c>
      <c r="H150" s="60" t="s">
        <v>1466</v>
      </c>
      <c r="I150" s="262" t="str">
        <f>VLOOKUP(H150,'اعضاء هيئة التدريس'!$B$1:$D$300,2,FALSE)</f>
        <v>أ.د.حمدلله عبدالجواد ونس</v>
      </c>
      <c r="J150" s="73"/>
      <c r="K150" s="73"/>
      <c r="L150" s="73" t="s">
        <v>1303</v>
      </c>
      <c r="M150" s="73"/>
      <c r="N150" s="73"/>
      <c r="O150" s="73"/>
      <c r="P150" s="386" t="s">
        <v>1321</v>
      </c>
      <c r="Q150" s="414"/>
      <c r="R150" s="143"/>
      <c r="S150" s="143"/>
      <c r="T150" s="4"/>
      <c r="U150" s="4"/>
      <c r="V150" s="4"/>
      <c r="W150" s="4"/>
      <c r="X150" s="4"/>
      <c r="Y150" s="4"/>
      <c r="Z150" s="143"/>
      <c r="AA150" s="4"/>
      <c r="AB150" s="143"/>
      <c r="AC150" s="143"/>
      <c r="AD150" s="143"/>
      <c r="AE150" s="143"/>
      <c r="AF150" s="143"/>
      <c r="AG150" s="4"/>
      <c r="AH150" s="4"/>
      <c r="AI150" s="692"/>
      <c r="AJ150" s="91"/>
      <c r="AK150" s="91"/>
      <c r="AL150" s="810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BL150" s="251" t="e">
        <f>VLOOKUP(#REF!,'اعضاء هيئة التدريس'!#REF!,2,)</f>
        <v>#REF!</v>
      </c>
    </row>
    <row r="151" spans="1:64" s="156" customFormat="1" ht="15.75" customHeight="1">
      <c r="A151" s="990">
        <v>18</v>
      </c>
      <c r="B151" s="288" t="s">
        <v>48</v>
      </c>
      <c r="C151" s="726" t="str">
        <f>VLOOKUP(B151,مقررات!$A$1:$F$411,2,FALSE)</f>
        <v>صخور رسوبية</v>
      </c>
      <c r="D151" s="211">
        <f>VLOOKUP(B151,مقررات!$A$1:$F$452,3,FALSE)</f>
        <v>1.5</v>
      </c>
      <c r="E151" s="211">
        <f>VLOOKUP(B151,مقررات!$A$1:$F$476,4,FALSE)</f>
        <v>3</v>
      </c>
      <c r="F151" s="211">
        <f t="shared" si="5"/>
        <v>3</v>
      </c>
      <c r="G151" s="60" t="str">
        <f>VLOOKUP(B151,مقررات!$A$1:$F$409,6,FALSE)</f>
        <v>G231</v>
      </c>
      <c r="H151" s="60" t="s">
        <v>1460</v>
      </c>
      <c r="I151" s="262" t="str">
        <f>VLOOKUP(H151,'اعضاء هيئة التدريس'!$B$1:$D$300,2,FALSE)</f>
        <v>ا.د/ محمد محمود ابو الحسن</v>
      </c>
      <c r="J151" s="73"/>
      <c r="K151" s="73"/>
      <c r="L151" s="73"/>
      <c r="M151" s="73"/>
      <c r="N151" s="73" t="s">
        <v>1261</v>
      </c>
      <c r="O151" s="73"/>
      <c r="P151" s="252"/>
      <c r="Q151" s="446"/>
      <c r="R151" s="370"/>
      <c r="S151" s="265"/>
      <c r="T151" s="282"/>
      <c r="U151" s="282"/>
      <c r="V151" s="282"/>
      <c r="W151" s="282"/>
      <c r="X151" s="282"/>
      <c r="Y151" s="282"/>
      <c r="Z151" s="282"/>
      <c r="AA151" s="282"/>
      <c r="AB151" s="251"/>
      <c r="AC151" s="251"/>
      <c r="AD151" s="251"/>
      <c r="AE151" s="251"/>
      <c r="AF151" s="251"/>
      <c r="AG151" s="282"/>
      <c r="AH151" s="282"/>
      <c r="AI151" s="428"/>
      <c r="AJ151" s="283"/>
      <c r="AK151" s="284"/>
      <c r="AL151" s="810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BL151" s="251" t="e">
        <f>VLOOKUP(#REF!,'اعضاء هيئة التدريس'!#REF!,2,)</f>
        <v>#REF!</v>
      </c>
    </row>
    <row r="152" spans="1:64" s="285" customFormat="1" ht="15.75" customHeight="1">
      <c r="A152" s="990">
        <v>19</v>
      </c>
      <c r="B152" s="288" t="s">
        <v>59</v>
      </c>
      <c r="C152" s="726" t="str">
        <f>VLOOKUP(B152,مقررات!$A$1:$F$411,2,FALSE)</f>
        <v>صخور متحولة</v>
      </c>
      <c r="D152" s="211">
        <f>VLOOKUP(B152,مقررات!$A$1:$F$452,3,FALSE)</f>
        <v>1.5</v>
      </c>
      <c r="E152" s="211">
        <f>VLOOKUP(B152,مقررات!$A$1:$F$476,4,FALSE)</f>
        <v>3</v>
      </c>
      <c r="F152" s="211">
        <f t="shared" si="5"/>
        <v>3</v>
      </c>
      <c r="G152" s="60" t="str">
        <f>VLOOKUP(B152,مقررات!$A$1:$F$409,6,FALSE)</f>
        <v>G231</v>
      </c>
      <c r="H152" s="60" t="s">
        <v>1510</v>
      </c>
      <c r="I152" s="262" t="str">
        <f>VLOOKUP(H152,'اعضاء هيئة التدريس'!$B$1:$D$300,2,FALSE)</f>
        <v>د/ خالد جمال الجميل</v>
      </c>
      <c r="J152" s="73"/>
      <c r="K152" s="73"/>
      <c r="L152" s="73"/>
      <c r="M152" s="73" t="s">
        <v>1306</v>
      </c>
      <c r="N152" s="73"/>
      <c r="O152" s="73"/>
      <c r="P152" s="386" t="s">
        <v>1321</v>
      </c>
      <c r="Q152" s="445"/>
      <c r="R152" s="370"/>
      <c r="S152" s="265"/>
      <c r="T152" s="282"/>
      <c r="U152" s="282"/>
      <c r="V152" s="282"/>
      <c r="W152" s="282"/>
      <c r="X152" s="282"/>
      <c r="Y152" s="282"/>
      <c r="Z152" s="282"/>
      <c r="AA152" s="282"/>
      <c r="AB152" s="251"/>
      <c r="AC152" s="251"/>
      <c r="AD152" s="251"/>
      <c r="AE152" s="251"/>
      <c r="AF152" s="251"/>
      <c r="AG152" s="282"/>
      <c r="AH152" s="282"/>
      <c r="AI152" s="428"/>
      <c r="AJ152" s="283"/>
      <c r="AK152" s="284"/>
      <c r="AL152" s="283"/>
      <c r="AM152" s="284"/>
      <c r="AN152" s="284"/>
      <c r="AO152" s="284"/>
      <c r="AP152" s="284"/>
      <c r="AQ152" s="284"/>
      <c r="AR152" s="284"/>
      <c r="AS152" s="284"/>
      <c r="AT152" s="284"/>
      <c r="AU152" s="284"/>
      <c r="AV152" s="284"/>
      <c r="AW152" s="284"/>
      <c r="AX152" s="284"/>
      <c r="BL152" s="251" t="e">
        <f>VLOOKUP(#REF!,'اعضاء هيئة التدريس'!#REF!,2,)</f>
        <v>#REF!</v>
      </c>
    </row>
    <row r="153" spans="1:64" s="272" customFormat="1" ht="15.75" customHeight="1">
      <c r="A153" s="990">
        <v>20</v>
      </c>
      <c r="B153" s="288" t="s">
        <v>62</v>
      </c>
      <c r="C153" s="726" t="str">
        <f>VLOOKUP(B153,مقررات!$A$1:$F$411,2,FALSE)</f>
        <v>جيولوجيا تركيبية</v>
      </c>
      <c r="D153" s="211">
        <f>VLOOKUP(B153,مقررات!$A$1:$F$452,3,FALSE)</f>
        <v>1.5</v>
      </c>
      <c r="E153" s="211">
        <f>VLOOKUP(B153,مقررات!$A$1:$F$476,4,FALSE)</f>
        <v>3</v>
      </c>
      <c r="F153" s="211">
        <f t="shared" si="5"/>
        <v>3</v>
      </c>
      <c r="G153" s="60" t="str">
        <f>VLOOKUP(B153,مقررات!$A$1:$F$409,6,FALSE)</f>
        <v>G231-G141</v>
      </c>
      <c r="H153" s="60" t="s">
        <v>1479</v>
      </c>
      <c r="I153" s="262" t="str">
        <f>VLOOKUP(H153,'اعضاء هيئة التدريس'!$B$1:$D$300,2,FALSE)</f>
        <v>أ.د/ يحيى صفي الدين محمد</v>
      </c>
      <c r="J153" s="73"/>
      <c r="K153" s="73"/>
      <c r="L153" s="73" t="s">
        <v>1303</v>
      </c>
      <c r="M153" s="73"/>
      <c r="N153" s="73"/>
      <c r="O153" s="73"/>
      <c r="P153" s="88"/>
      <c r="Q153" s="414"/>
      <c r="R153" s="143"/>
      <c r="S153" s="143"/>
      <c r="T153" s="4"/>
      <c r="U153" s="4"/>
      <c r="V153" s="4"/>
      <c r="W153" s="4"/>
      <c r="X153" s="4"/>
      <c r="Y153" s="4"/>
      <c r="Z153" s="143"/>
      <c r="AA153" s="4"/>
      <c r="AB153" s="143"/>
      <c r="AC153" s="143"/>
      <c r="AD153" s="143"/>
      <c r="AE153" s="143"/>
      <c r="AF153" s="143"/>
      <c r="AG153" s="4"/>
      <c r="AH153" s="720"/>
      <c r="AI153" s="769"/>
      <c r="AJ153" s="91"/>
      <c r="AK153" s="91"/>
      <c r="AL153" s="283"/>
      <c r="AM153" s="283"/>
      <c r="AN153" s="283"/>
      <c r="AO153" s="283"/>
      <c r="AP153" s="283"/>
      <c r="AQ153" s="283"/>
      <c r="AR153" s="283"/>
      <c r="AS153" s="283"/>
      <c r="AT153" s="283"/>
      <c r="AU153" s="283"/>
      <c r="AV153" s="283"/>
      <c r="AW153" s="283"/>
      <c r="AX153" s="283"/>
      <c r="BL153" s="251" t="e">
        <f>VLOOKUP(#REF!,'اعضاء هيئة التدريس'!#REF!,2,)</f>
        <v>#REF!</v>
      </c>
    </row>
    <row r="154" spans="1:64" s="272" customFormat="1" ht="15.75" customHeight="1">
      <c r="A154" s="990">
        <v>21</v>
      </c>
      <c r="B154" s="288" t="s">
        <v>56</v>
      </c>
      <c r="C154" s="726" t="str">
        <f>VLOOKUP(B154,مقررات!$A$1:$F$411,2,FALSE)</f>
        <v>جيومورفولوجي</v>
      </c>
      <c r="D154" s="211">
        <f>VLOOKUP(B154,مقررات!$A$1:$F$452,3,FALSE)</f>
        <v>1.5</v>
      </c>
      <c r="E154" s="211">
        <f>VLOOKUP(B154,مقررات!$A$1:$F$476,4,FALSE)</f>
        <v>3</v>
      </c>
      <c r="F154" s="211">
        <f t="shared" si="5"/>
        <v>3</v>
      </c>
      <c r="G154" s="60" t="str">
        <f>VLOOKUP(B154,مقررات!$A$1:$F$409,6,FALSE)</f>
        <v>G321-G341</v>
      </c>
      <c r="H154" s="60" t="s">
        <v>1481</v>
      </c>
      <c r="I154" s="262" t="str">
        <f>VLOOKUP(H154,'اعضاء هيئة التدريس'!$B$1:$D$300,2,FALSE)</f>
        <v>أ.د. هاني احمد مصطفى</v>
      </c>
      <c r="J154" s="73"/>
      <c r="K154" s="73"/>
      <c r="L154" s="73"/>
      <c r="M154" s="73" t="s">
        <v>1303</v>
      </c>
      <c r="N154" s="73"/>
      <c r="O154" s="73"/>
      <c r="P154" s="88"/>
      <c r="Q154" s="414"/>
      <c r="R154" s="143"/>
      <c r="S154" s="143"/>
      <c r="T154" s="4"/>
      <c r="U154" s="4"/>
      <c r="V154" s="4"/>
      <c r="W154" s="4"/>
      <c r="X154" s="4"/>
      <c r="Y154" s="4"/>
      <c r="Z154" s="143"/>
      <c r="AA154" s="4"/>
      <c r="AB154" s="143"/>
      <c r="AC154" s="143"/>
      <c r="AD154" s="143"/>
      <c r="AE154" s="143"/>
      <c r="AF154" s="143"/>
      <c r="AG154" s="4"/>
      <c r="AH154" s="720"/>
      <c r="AI154" s="769"/>
      <c r="AJ154" s="92"/>
      <c r="AK154" s="92"/>
      <c r="AL154" s="283"/>
      <c r="AM154" s="283"/>
      <c r="AN154" s="283"/>
      <c r="AO154" s="283"/>
      <c r="AP154" s="283"/>
      <c r="AQ154" s="283"/>
      <c r="AR154" s="283"/>
      <c r="AS154" s="283"/>
      <c r="AT154" s="283"/>
      <c r="AU154" s="283"/>
      <c r="AV154" s="283"/>
      <c r="AW154" s="283"/>
      <c r="AX154" s="283"/>
      <c r="BL154" s="251" t="e">
        <f>VLOOKUP(#REF!,'اعضاء هيئة التدريس'!#REF!,2,)</f>
        <v>#REF!</v>
      </c>
    </row>
    <row r="155" spans="1:64" s="272" customFormat="1" ht="15.75" customHeight="1">
      <c r="A155" s="990">
        <v>22</v>
      </c>
      <c r="B155" s="288" t="s">
        <v>61</v>
      </c>
      <c r="C155" s="726" t="str">
        <f>VLOOKUP(B155,مقررات!$A$1:$F$411,2,FALSE)</f>
        <v>جيولوجيا حقل</v>
      </c>
      <c r="D155" s="211">
        <f>VLOOKUP(B155,مقررات!$A$1:$F$452,3,FALSE)</f>
        <v>1</v>
      </c>
      <c r="E155" s="211">
        <f>VLOOKUP(B155,مقررات!$A$1:$F$476,4,FALSE)</f>
        <v>2</v>
      </c>
      <c r="F155" s="211">
        <f t="shared" si="5"/>
        <v>2</v>
      </c>
      <c r="G155" s="60" t="str">
        <f>VLOOKUP(B155,مقررات!$A$1:$F$409,6,FALSE)</f>
        <v>G141-G341-G231</v>
      </c>
      <c r="H155" s="60" t="s">
        <v>1464</v>
      </c>
      <c r="I155" s="262" t="str">
        <f>VLOOKUP(H155,'اعضاء هيئة التدريس'!$B$1:$D$300,2,FALSE)</f>
        <v>أ.د. ماهر داود ابراهيم</v>
      </c>
      <c r="J155" s="73"/>
      <c r="K155" s="73"/>
      <c r="L155" s="73"/>
      <c r="M155" s="73" t="s">
        <v>1147</v>
      </c>
      <c r="N155" s="73"/>
      <c r="O155" s="73"/>
      <c r="P155" s="386" t="s">
        <v>1321</v>
      </c>
      <c r="Q155" s="445"/>
      <c r="R155" s="370"/>
      <c r="S155" s="265"/>
      <c r="T155" s="282"/>
      <c r="U155" s="282"/>
      <c r="V155" s="282"/>
      <c r="W155" s="282"/>
      <c r="X155" s="282"/>
      <c r="Y155" s="282"/>
      <c r="Z155" s="282"/>
      <c r="AA155" s="282"/>
      <c r="AB155" s="251"/>
      <c r="AC155" s="251"/>
      <c r="AD155" s="251"/>
      <c r="AE155" s="251"/>
      <c r="AF155" s="251"/>
      <c r="AG155" s="282"/>
      <c r="AH155" s="282"/>
      <c r="AI155" s="428"/>
      <c r="AJ155" s="283"/>
      <c r="AK155" s="284"/>
      <c r="AL155" s="283"/>
      <c r="AM155" s="283"/>
      <c r="AN155" s="283"/>
      <c r="AO155" s="283"/>
      <c r="AP155" s="283"/>
      <c r="AQ155" s="283"/>
      <c r="AR155" s="283"/>
      <c r="AS155" s="283"/>
      <c r="AT155" s="283"/>
      <c r="AU155" s="283"/>
      <c r="AV155" s="283"/>
      <c r="AW155" s="283"/>
      <c r="AX155" s="283"/>
      <c r="BL155" s="251" t="e">
        <f>VLOOKUP(#REF!,'اعضاء هيئة التدريس'!#REF!,2,)</f>
        <v>#REF!</v>
      </c>
    </row>
    <row r="156" spans="1:64" s="272" customFormat="1" ht="15.75" customHeight="1">
      <c r="A156" s="990">
        <v>23</v>
      </c>
      <c r="B156" s="288" t="s">
        <v>51</v>
      </c>
      <c r="C156" s="726" t="str">
        <f>VLOOKUP(B156,مقررات!$A$1:$F$411,2,FALSE)</f>
        <v>جيولوجيا مصر</v>
      </c>
      <c r="D156" s="211">
        <f>VLOOKUP(B156,مقررات!$A$1:$F$452,3,FALSE)</f>
        <v>1.5</v>
      </c>
      <c r="E156" s="211">
        <f>VLOOKUP(B156,مقررات!$A$1:$F$476,4,FALSE)</f>
        <v>3</v>
      </c>
      <c r="F156" s="211">
        <f t="shared" si="5"/>
        <v>3</v>
      </c>
      <c r="G156" s="60" t="str">
        <f>VLOOKUP(B156,مقررات!$A$1:$F$409,6,FALSE)</f>
        <v>G322-G321-G231</v>
      </c>
      <c r="H156" s="60" t="s">
        <v>1470</v>
      </c>
      <c r="I156" s="262" t="str">
        <f>VLOOKUP(H156,'اعضاء هيئة التدريس'!$B$1:$D$300,2,FALSE)</f>
        <v>د/ محمد عبدالغني خليفة</v>
      </c>
      <c r="J156" s="73"/>
      <c r="K156" s="73"/>
      <c r="L156" s="73"/>
      <c r="M156" s="73"/>
      <c r="N156" s="73" t="s">
        <v>1306</v>
      </c>
      <c r="O156" s="73"/>
      <c r="P156" s="114"/>
      <c r="Q156" s="414"/>
      <c r="R156" s="143"/>
      <c r="S156" s="143"/>
      <c r="T156" s="4"/>
      <c r="U156" s="4"/>
      <c r="V156" s="4"/>
      <c r="W156" s="4"/>
      <c r="X156" s="4"/>
      <c r="Y156" s="4"/>
      <c r="Z156" s="143"/>
      <c r="AA156" s="4"/>
      <c r="AB156" s="143"/>
      <c r="AC156" s="143"/>
      <c r="AD156" s="143"/>
      <c r="AE156" s="143"/>
      <c r="AF156" s="143"/>
      <c r="AG156" s="4"/>
      <c r="AH156" s="720"/>
      <c r="AI156" s="769"/>
      <c r="AJ156" s="91"/>
      <c r="AK156" s="91"/>
      <c r="AL156" s="283"/>
      <c r="AM156" s="283"/>
      <c r="AN156" s="283"/>
      <c r="AO156" s="283"/>
      <c r="AP156" s="283"/>
      <c r="AQ156" s="283"/>
      <c r="AR156" s="283"/>
      <c r="AS156" s="283"/>
      <c r="AT156" s="283"/>
      <c r="AU156" s="283"/>
      <c r="AV156" s="283"/>
      <c r="AW156" s="283"/>
      <c r="AX156" s="283"/>
      <c r="BL156" s="251" t="e">
        <f>VLOOKUP(#REF!,'اعضاء هيئة التدريس'!#REF!,2,)</f>
        <v>#REF!</v>
      </c>
    </row>
    <row r="157" spans="1:64" s="272" customFormat="1" ht="15.75" customHeight="1">
      <c r="A157" s="990">
        <v>24</v>
      </c>
      <c r="B157" s="288" t="s">
        <v>76</v>
      </c>
      <c r="C157" s="726" t="str">
        <f>VLOOKUP(B157,مقررات!$A$1:$F$411,2,FALSE)</f>
        <v>تدريبات حقل (1)</v>
      </c>
      <c r="D157" s="211">
        <f>VLOOKUP(B157,مقررات!$A$1:$F$452,3,FALSE)</f>
        <v>0</v>
      </c>
      <c r="E157" s="211">
        <f>VLOOKUP(B157,مقررات!$A$1:$F$476,4,FALSE)</f>
        <v>4</v>
      </c>
      <c r="F157" s="211">
        <f t="shared" si="5"/>
        <v>2</v>
      </c>
      <c r="G157" s="60" t="str">
        <f>VLOOKUP(B157,مقررات!$A$1:$F$409,6,FALSE)</f>
        <v>G341-G321-G343</v>
      </c>
      <c r="H157" s="60"/>
      <c r="I157" s="964" t="e">
        <f>VLOOKUP(H157,'اعضاء هيئة التدريس'!$B$1:$D$300,2,FALSE)</f>
        <v>#N/A</v>
      </c>
      <c r="J157" s="73"/>
      <c r="K157" s="73"/>
      <c r="L157" s="73"/>
      <c r="M157" s="73"/>
      <c r="N157" s="73"/>
      <c r="O157" s="73"/>
      <c r="P157" s="250"/>
      <c r="Q157" s="461"/>
      <c r="R157" s="370"/>
      <c r="S157" s="265"/>
      <c r="T157" s="282"/>
      <c r="U157" s="282"/>
      <c r="V157" s="282"/>
      <c r="W157" s="282"/>
      <c r="X157" s="282"/>
      <c r="Y157" s="282"/>
      <c r="Z157" s="282"/>
      <c r="AA157" s="282"/>
      <c r="AB157" s="251"/>
      <c r="AC157" s="251"/>
      <c r="AD157" s="251"/>
      <c r="AE157" s="251"/>
      <c r="AF157" s="251"/>
      <c r="AG157" s="282"/>
      <c r="AH157" s="282"/>
      <c r="AI157" s="428"/>
      <c r="AJ157" s="283"/>
      <c r="AK157" s="284"/>
      <c r="AL157" s="283"/>
      <c r="AM157" s="283"/>
      <c r="AN157" s="283"/>
      <c r="AO157" s="283"/>
      <c r="AP157" s="283"/>
      <c r="AQ157" s="283"/>
      <c r="AR157" s="283"/>
      <c r="AS157" s="283"/>
      <c r="AT157" s="283"/>
      <c r="AU157" s="283"/>
      <c r="AV157" s="283"/>
      <c r="AW157" s="283"/>
      <c r="AX157" s="283"/>
      <c r="BL157" s="251" t="e">
        <f>VLOOKUP(#REF!,'اعضاء هيئة التدريس'!#REF!,2,)</f>
        <v>#REF!</v>
      </c>
    </row>
    <row r="158" spans="1:64" s="272" customFormat="1" ht="15.75" customHeight="1">
      <c r="A158" s="990">
        <v>25</v>
      </c>
      <c r="B158" s="288" t="s">
        <v>58</v>
      </c>
      <c r="C158" s="726" t="str">
        <f>VLOOKUP(B158,مقررات!$A$1:$F$411,2,FALSE)</f>
        <v>بيئات قديمة</v>
      </c>
      <c r="D158" s="211">
        <f>VLOOKUP(B158,مقررات!$A$1:$F$452,3,FALSE)</f>
        <v>1.5</v>
      </c>
      <c r="E158" s="211">
        <f>VLOOKUP(B158,مقررات!$A$1:$F$476,4,FALSE)</f>
        <v>3</v>
      </c>
      <c r="F158" s="211">
        <f t="shared" si="5"/>
        <v>3</v>
      </c>
      <c r="G158" s="60" t="str">
        <f>VLOOKUP(B158,مقررات!$A$1:$F$409,6,FALSE)</f>
        <v>G222-G221</v>
      </c>
      <c r="H158" s="60" t="s">
        <v>1475</v>
      </c>
      <c r="I158" s="262" t="str">
        <f>VLOOKUP(H158,'اعضاء هيئة التدريس'!$B$1:$D$300,2,FALSE)</f>
        <v>ا.د/عرابي حسين عرابي</v>
      </c>
      <c r="J158" s="73"/>
      <c r="K158" s="73" t="s">
        <v>1261</v>
      </c>
      <c r="L158" s="73"/>
      <c r="M158" s="73"/>
      <c r="N158" s="73"/>
      <c r="O158" s="73"/>
      <c r="P158" s="386"/>
      <c r="Q158" s="446"/>
      <c r="R158" s="722"/>
      <c r="S158" s="563"/>
      <c r="T158" s="210"/>
      <c r="U158" s="210"/>
      <c r="V158" s="210"/>
      <c r="W158" s="210"/>
      <c r="X158" s="210"/>
      <c r="Y158" s="210"/>
      <c r="Z158" s="406"/>
      <c r="AA158" s="210"/>
      <c r="AB158" s="406"/>
      <c r="AC158" s="406"/>
      <c r="AD158" s="406"/>
      <c r="AE158" s="406"/>
      <c r="AF158" s="406"/>
      <c r="AG158" s="210"/>
      <c r="AH158" s="210"/>
      <c r="AI158" s="802"/>
      <c r="AJ158" s="220"/>
      <c r="AK158" s="220"/>
      <c r="AL158" s="283"/>
      <c r="AM158" s="283"/>
      <c r="AN158" s="283"/>
      <c r="AO158" s="283"/>
      <c r="AP158" s="283"/>
      <c r="AQ158" s="283"/>
      <c r="AR158" s="283"/>
      <c r="AS158" s="283"/>
      <c r="AT158" s="283"/>
      <c r="AU158" s="283"/>
      <c r="AV158" s="283"/>
      <c r="AW158" s="283"/>
      <c r="AX158" s="283"/>
      <c r="BL158" s="251" t="e">
        <f>VLOOKUP(#REF!,'اعضاء هيئة التدريس'!#REF!,2,)</f>
        <v>#REF!</v>
      </c>
    </row>
    <row r="159" spans="1:64" s="272" customFormat="1" ht="15.75" customHeight="1">
      <c r="A159" s="990">
        <v>26</v>
      </c>
      <c r="B159" s="288" t="s">
        <v>465</v>
      </c>
      <c r="C159" s="726" t="str">
        <f>VLOOKUP(B159,مقررات!$A$1:$F$411,2,FALSE)</f>
        <v>رواسب حديثة</v>
      </c>
      <c r="D159" s="211">
        <f>VLOOKUP(B159,مقررات!$A$1:$F$452,3,FALSE)</f>
        <v>1.5</v>
      </c>
      <c r="E159" s="211">
        <f>VLOOKUP(B159,مقررات!$A$1:$F$476,4,FALSE)</f>
        <v>3</v>
      </c>
      <c r="F159" s="211">
        <f t="shared" si="5"/>
        <v>3</v>
      </c>
      <c r="G159" s="60" t="str">
        <f>VLOOKUP(B159,مقررات!$A$1:$F$409,6,FALSE)</f>
        <v>G331</v>
      </c>
      <c r="H159" s="60" t="s">
        <v>1512</v>
      </c>
      <c r="I159" s="262" t="str">
        <f>VLOOKUP(H159,'اعضاء هيئة التدريس'!$B$1:$D$300,2,FALSE)</f>
        <v>د/ معتز محمد عبدالغني</v>
      </c>
      <c r="J159" s="73"/>
      <c r="K159" s="73"/>
      <c r="L159" s="73" t="s">
        <v>1304</v>
      </c>
      <c r="M159" s="73"/>
      <c r="N159" s="73"/>
      <c r="O159" s="73"/>
      <c r="P159" s="250"/>
      <c r="Q159" s="445"/>
      <c r="R159" s="426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51"/>
      <c r="AC159" s="251"/>
      <c r="AD159" s="251"/>
      <c r="AE159" s="251"/>
      <c r="AF159" s="251"/>
      <c r="AG159" s="282"/>
      <c r="AH159" s="282"/>
      <c r="AI159" s="428"/>
      <c r="AJ159" s="283"/>
      <c r="AK159" s="284"/>
      <c r="AL159" s="283"/>
      <c r="AM159" s="283"/>
      <c r="AN159" s="283"/>
      <c r="AO159" s="283"/>
      <c r="AP159" s="283"/>
      <c r="AQ159" s="283"/>
      <c r="AR159" s="283"/>
      <c r="AS159" s="283"/>
      <c r="AT159" s="283"/>
      <c r="AU159" s="283"/>
      <c r="AV159" s="283"/>
      <c r="AW159" s="283"/>
      <c r="AX159" s="283"/>
      <c r="BL159" s="251" t="e">
        <f>VLOOKUP(#REF!,'اعضاء هيئة التدريس'!#REF!,2,)</f>
        <v>#REF!</v>
      </c>
    </row>
    <row r="160" spans="1:64" s="272" customFormat="1" ht="15.75" customHeight="1">
      <c r="A160" s="990">
        <v>27</v>
      </c>
      <c r="B160" s="288" t="s">
        <v>68</v>
      </c>
      <c r="C160" s="726" t="str">
        <f>VLOOKUP(B160,مقررات!$A$1:$F$411,2,FALSE)</f>
        <v>جيوفيزياء</v>
      </c>
      <c r="D160" s="211">
        <f>VLOOKUP(B160,مقررات!$A$1:$F$452,3,FALSE)</f>
        <v>1.5</v>
      </c>
      <c r="E160" s="211">
        <f>VLOOKUP(B160,مقررات!$A$1:$F$476,4,FALSE)</f>
        <v>3</v>
      </c>
      <c r="F160" s="211">
        <f t="shared" si="5"/>
        <v>3</v>
      </c>
      <c r="G160" s="60" t="str">
        <f>VLOOKUP(B160,مقررات!$A$1:$F$409,6,FALSE)</f>
        <v>G141</v>
      </c>
      <c r="H160" s="60" t="s">
        <v>1457</v>
      </c>
      <c r="I160" s="262" t="str">
        <f>VLOOKUP(H160,'اعضاء هيئة التدريس'!$B$1:$D$300,2,FALSE)</f>
        <v>أ.د.حسن محمد الشايب</v>
      </c>
      <c r="J160" s="73"/>
      <c r="K160" s="73"/>
      <c r="L160" s="73"/>
      <c r="M160" s="73" t="s">
        <v>1303</v>
      </c>
      <c r="N160" s="73"/>
      <c r="O160" s="73"/>
      <c r="P160" s="386" t="s">
        <v>1321</v>
      </c>
      <c r="Q160" s="445"/>
      <c r="R160" s="370"/>
      <c r="S160" s="265"/>
      <c r="T160" s="282"/>
      <c r="U160" s="282"/>
      <c r="V160" s="282"/>
      <c r="W160" s="282"/>
      <c r="X160" s="282"/>
      <c r="Y160" s="282"/>
      <c r="Z160" s="282"/>
      <c r="AA160" s="282"/>
      <c r="AB160" s="251"/>
      <c r="AC160" s="251"/>
      <c r="AD160" s="251"/>
      <c r="AE160" s="251"/>
      <c r="AF160" s="251"/>
      <c r="AG160" s="282"/>
      <c r="AH160" s="282"/>
      <c r="AI160" s="428"/>
      <c r="AJ160" s="283"/>
      <c r="AK160" s="284"/>
      <c r="AL160" s="283"/>
      <c r="AM160" s="283"/>
      <c r="AN160" s="283"/>
      <c r="AO160" s="283"/>
      <c r="AP160" s="283"/>
      <c r="AQ160" s="283"/>
      <c r="AR160" s="283"/>
      <c r="AS160" s="283"/>
      <c r="AT160" s="283"/>
      <c r="AU160" s="283"/>
      <c r="AV160" s="283"/>
      <c r="AW160" s="283"/>
      <c r="AX160" s="283"/>
      <c r="BL160" s="251" t="e">
        <f>VLOOKUP(#REF!,'اعضاء هيئة التدريس'!#REF!,2,)</f>
        <v>#REF!</v>
      </c>
    </row>
    <row r="161" spans="1:64" s="272" customFormat="1" ht="15.75" customHeight="1">
      <c r="A161" s="990">
        <v>28</v>
      </c>
      <c r="B161" s="288" t="s">
        <v>64</v>
      </c>
      <c r="C161" s="726" t="str">
        <f>VLOOKUP(B161,مقررات!$A$1:$F$411,2,FALSE)</f>
        <v>جيولوجيا مياه (1)</v>
      </c>
      <c r="D161" s="211">
        <f>VLOOKUP(B161,مقررات!$A$1:$F$452,3,FALSE)</f>
        <v>1.5</v>
      </c>
      <c r="E161" s="211">
        <f>VLOOKUP(B161,مقررات!$A$1:$F$476,4,FALSE)</f>
        <v>3</v>
      </c>
      <c r="F161" s="211">
        <f t="shared" si="5"/>
        <v>3</v>
      </c>
      <c r="G161" s="60" t="str">
        <f>VLOOKUP(B161,مقررات!$A$1:$F$409,6,FALSE)</f>
        <v>G331-G341</v>
      </c>
      <c r="H161" s="60" t="s">
        <v>1462</v>
      </c>
      <c r="I161" s="262" t="str">
        <f>VLOOKUP(H161,'اعضاء هيئة التدريس'!$B$1:$D$300,2,FALSE)</f>
        <v>أ.د.كمال عبدالعظيم دهب</v>
      </c>
      <c r="J161" s="73"/>
      <c r="K161" s="73"/>
      <c r="L161" s="73"/>
      <c r="M161" s="73" t="s">
        <v>2016</v>
      </c>
      <c r="N161" s="73"/>
      <c r="O161" s="73"/>
      <c r="P161" s="386" t="s">
        <v>1315</v>
      </c>
      <c r="Q161" s="414"/>
      <c r="R161" s="143"/>
      <c r="S161" s="143"/>
      <c r="T161" s="4"/>
      <c r="U161" s="4"/>
      <c r="V161" s="4"/>
      <c r="W161" s="4"/>
      <c r="X161" s="4"/>
      <c r="Y161" s="4"/>
      <c r="Z161" s="143"/>
      <c r="AA161" s="4"/>
      <c r="AB161" s="143"/>
      <c r="AC161" s="143"/>
      <c r="AD161" s="143"/>
      <c r="AE161" s="143"/>
      <c r="AF161" s="143"/>
      <c r="AG161" s="4"/>
      <c r="AH161" s="720"/>
      <c r="AI161" s="769"/>
      <c r="AJ161" s="91"/>
      <c r="AK161" s="91"/>
      <c r="AL161" s="283"/>
      <c r="AM161" s="283"/>
      <c r="AN161" s="283"/>
      <c r="AO161" s="283"/>
      <c r="AP161" s="283"/>
      <c r="AQ161" s="283"/>
      <c r="AR161" s="283"/>
      <c r="AS161" s="283"/>
      <c r="AT161" s="283"/>
      <c r="AU161" s="283"/>
      <c r="AV161" s="283"/>
      <c r="AW161" s="283"/>
      <c r="AX161" s="283"/>
      <c r="BL161" s="251" t="e">
        <f>VLOOKUP(#REF!,'اعضاء هيئة التدريس'!#REF!,2,)</f>
        <v>#REF!</v>
      </c>
    </row>
    <row r="162" spans="1:64" s="272" customFormat="1" ht="15.75" customHeight="1">
      <c r="A162" s="990">
        <v>29</v>
      </c>
      <c r="B162" s="288" t="s">
        <v>461</v>
      </c>
      <c r="C162" s="726" t="str">
        <f>VLOOKUP(B162,مقررات!$A$1:$F$411,2,FALSE)</f>
        <v>خامات المعادن</v>
      </c>
      <c r="D162" s="211">
        <f>VLOOKUP(B162,مقررات!$A$1:$F$452,3,FALSE)</f>
        <v>1</v>
      </c>
      <c r="E162" s="211">
        <f>VLOOKUP(B162,مقررات!$A$1:$F$476,4,FALSE)</f>
        <v>2</v>
      </c>
      <c r="F162" s="211">
        <f t="shared" si="5"/>
        <v>2</v>
      </c>
      <c r="G162" s="60" t="str">
        <f>VLOOKUP(B162,مقررات!$A$1:$F$409,6,FALSE)</f>
        <v>G231</v>
      </c>
      <c r="H162" s="60" t="s">
        <v>1514</v>
      </c>
      <c r="I162" s="262" t="str">
        <f>VLOOKUP(H162,'اعضاء هيئة التدريس'!$B$1:$D$300,2,FALSE)</f>
        <v>د/ حمدي احمد الدسوقي</v>
      </c>
      <c r="J162" s="73"/>
      <c r="K162" s="73"/>
      <c r="L162" s="73" t="s">
        <v>1261</v>
      </c>
      <c r="M162" s="73"/>
      <c r="N162" s="73"/>
      <c r="O162" s="73"/>
      <c r="P162" s="114"/>
      <c r="Q162" s="414"/>
      <c r="R162" s="143"/>
      <c r="S162" s="143"/>
      <c r="T162" s="4"/>
      <c r="U162" s="4"/>
      <c r="V162" s="4"/>
      <c r="W162" s="4"/>
      <c r="X162" s="4"/>
      <c r="Y162" s="4"/>
      <c r="Z162" s="143"/>
      <c r="AA162" s="4"/>
      <c r="AB162" s="143"/>
      <c r="AC162" s="143"/>
      <c r="AD162" s="143"/>
      <c r="AE162" s="143"/>
      <c r="AF162" s="143"/>
      <c r="AG162" s="4"/>
      <c r="AH162" s="720"/>
      <c r="AI162" s="769"/>
      <c r="AJ162" s="91"/>
      <c r="AK162" s="91"/>
      <c r="AL162" s="283"/>
      <c r="AM162" s="283"/>
      <c r="AN162" s="283"/>
      <c r="AO162" s="283"/>
      <c r="AP162" s="283"/>
      <c r="AQ162" s="283"/>
      <c r="AR162" s="283"/>
      <c r="AS162" s="283"/>
      <c r="AT162" s="283"/>
      <c r="AU162" s="283"/>
      <c r="AV162" s="283"/>
      <c r="AW162" s="283"/>
      <c r="AX162" s="283"/>
      <c r="BL162" s="251" t="e">
        <f>VLOOKUP(#REF!,'اعضاء هيئة التدريس'!#REF!,2,)</f>
        <v>#REF!</v>
      </c>
    </row>
    <row r="163" spans="1:64" s="289" customFormat="1" ht="15.75" customHeight="1">
      <c r="A163" s="990">
        <v>30</v>
      </c>
      <c r="B163" s="288" t="s">
        <v>60</v>
      </c>
      <c r="C163" s="726" t="str">
        <f>VLOOKUP(B163,مقررات!$A$1:$F$411,2,FALSE)</f>
        <v>جيوكيمياء</v>
      </c>
      <c r="D163" s="211">
        <f>VLOOKUP(B163,مقررات!$A$1:$F$452,3,FALSE)</f>
        <v>1.5</v>
      </c>
      <c r="E163" s="211">
        <f>VLOOKUP(B163,مقررات!$A$1:$F$476,4,FALSE)</f>
        <v>3</v>
      </c>
      <c r="F163" s="211">
        <f t="shared" si="5"/>
        <v>3</v>
      </c>
      <c r="G163" s="60" t="str">
        <f>VLOOKUP(B163,مقررات!$A$1:$F$409,6,FALSE)</f>
        <v>G231</v>
      </c>
      <c r="H163" s="60" t="s">
        <v>1473</v>
      </c>
      <c r="I163" s="262" t="str">
        <f>VLOOKUP(H163,'اعضاء هيئة التدريس'!$B$1:$D$300,2,FALSE)</f>
        <v>أ.د.احمد محمد بشادي</v>
      </c>
      <c r="J163" s="73"/>
      <c r="K163" s="73"/>
      <c r="L163" s="73"/>
      <c r="M163" s="73" t="s">
        <v>1261</v>
      </c>
      <c r="N163" s="73"/>
      <c r="O163" s="73"/>
      <c r="P163" s="386"/>
      <c r="Q163" s="440"/>
      <c r="R163" s="251"/>
      <c r="S163" s="282"/>
      <c r="T163" s="282"/>
      <c r="U163" s="282"/>
      <c r="V163" s="282"/>
      <c r="W163" s="282"/>
      <c r="X163" s="282"/>
      <c r="Y163" s="282"/>
      <c r="Z163" s="251"/>
      <c r="AA163" s="282"/>
      <c r="AB163" s="251"/>
      <c r="AC163" s="251"/>
      <c r="AD163" s="251"/>
      <c r="AE163" s="251"/>
      <c r="AF163" s="251"/>
      <c r="AG163" s="282"/>
      <c r="AH163" s="282"/>
      <c r="AI163" s="428"/>
      <c r="AJ163" s="283"/>
      <c r="AK163" s="283"/>
      <c r="AL163" s="283"/>
      <c r="AM163" s="357"/>
      <c r="AN163" s="357"/>
      <c r="AO163" s="357"/>
      <c r="AP163" s="357"/>
      <c r="AQ163" s="357"/>
      <c r="AR163" s="357"/>
      <c r="AS163" s="357"/>
      <c r="AT163" s="357"/>
      <c r="AU163" s="357"/>
      <c r="AV163" s="357"/>
      <c r="AW163" s="357"/>
      <c r="AX163" s="357"/>
      <c r="BL163" s="251" t="e">
        <f>VLOOKUP(#REF!,'اعضاء هيئة التدريس'!#REF!,2,)</f>
        <v>#REF!</v>
      </c>
    </row>
    <row r="164" spans="1:64" s="272" customFormat="1" ht="15.75" customHeight="1">
      <c r="A164" s="990">
        <v>31</v>
      </c>
      <c r="B164" s="288" t="s">
        <v>81</v>
      </c>
      <c r="C164" s="726" t="str">
        <f>VLOOKUP(B164,مقررات!$A$1:$F$411,2,FALSE)</f>
        <v>صخور كربوناتية</v>
      </c>
      <c r="D164" s="211">
        <f>VLOOKUP(B164,مقررات!$A$1:$F$452,3,FALSE)</f>
        <v>1.5</v>
      </c>
      <c r="E164" s="211">
        <f>VLOOKUP(B164,مقررات!$A$1:$F$476,4,FALSE)</f>
        <v>3</v>
      </c>
      <c r="F164" s="211">
        <f t="shared" si="5"/>
        <v>3</v>
      </c>
      <c r="G164" s="60" t="str">
        <f>VLOOKUP(B164,مقررات!$A$1:$F$409,6,FALSE)</f>
        <v>G331</v>
      </c>
      <c r="H164" s="60" t="s">
        <v>1460</v>
      </c>
      <c r="I164" s="262" t="str">
        <f>VLOOKUP(H164,'اعضاء هيئة التدريس'!$B$1:$D$300,2,FALSE)</f>
        <v>ا.د/ محمد محمود ابو الحسن</v>
      </c>
      <c r="J164" s="73"/>
      <c r="K164" s="73"/>
      <c r="L164" s="73" t="s">
        <v>1305</v>
      </c>
      <c r="M164" s="73"/>
      <c r="N164" s="73"/>
      <c r="O164" s="73"/>
      <c r="P164" s="386"/>
      <c r="Q164" s="446"/>
      <c r="R164" s="444"/>
      <c r="S164" s="563"/>
      <c r="T164" s="210"/>
      <c r="U164" s="210"/>
      <c r="V164" s="210"/>
      <c r="W164" s="210"/>
      <c r="X164" s="210"/>
      <c r="Y164" s="210"/>
      <c r="Z164" s="406"/>
      <c r="AA164" s="210"/>
      <c r="AB164" s="406"/>
      <c r="AC164" s="406"/>
      <c r="AD164" s="406"/>
      <c r="AE164" s="406"/>
      <c r="AF164" s="406"/>
      <c r="AG164" s="210"/>
      <c r="AH164" s="210"/>
      <c r="AI164" s="802"/>
      <c r="AJ164" s="220"/>
      <c r="AK164" s="220"/>
      <c r="AL164" s="283"/>
      <c r="AM164" s="283"/>
      <c r="AN164" s="283"/>
      <c r="AO164" s="283"/>
      <c r="AP164" s="283"/>
      <c r="AQ164" s="283"/>
      <c r="AR164" s="283"/>
      <c r="AS164" s="283"/>
      <c r="AT164" s="283"/>
      <c r="AU164" s="283"/>
      <c r="AV164" s="283"/>
      <c r="AW164" s="283"/>
      <c r="AX164" s="283"/>
      <c r="BL164" s="251" t="e">
        <f>VLOOKUP(#REF!,'اعضاء هيئة التدريس'!#REF!,2,)</f>
        <v>#REF!</v>
      </c>
    </row>
    <row r="165" spans="1:64" s="272" customFormat="1" ht="22.5" customHeight="1">
      <c r="A165" s="990">
        <v>32</v>
      </c>
      <c r="B165" s="288" t="s">
        <v>71</v>
      </c>
      <c r="C165" s="726" t="str">
        <f>VLOOKUP(B165,مقررات!$A$1:$F$411,2,FALSE)</f>
        <v>جيولوجيا اقتصادية</v>
      </c>
      <c r="D165" s="211">
        <f>VLOOKUP(B165,مقررات!$A$1:$F$452,3,FALSE)</f>
        <v>1.5</v>
      </c>
      <c r="E165" s="211">
        <f>VLOOKUP(B165,مقررات!$A$1:$F$476,4,FALSE)</f>
        <v>3</v>
      </c>
      <c r="F165" s="211">
        <f t="shared" si="5"/>
        <v>3</v>
      </c>
      <c r="G165" s="60" t="str">
        <f>VLOOKUP(B165,مقررات!$A$1:$F$409,6,FALSE)</f>
        <v>G231</v>
      </c>
      <c r="H165" s="60" t="s">
        <v>1514</v>
      </c>
      <c r="I165" s="262" t="str">
        <f>VLOOKUP(H165,'اعضاء هيئة التدريس'!$B$1:$D$300,2,FALSE)</f>
        <v>د/ حمدي احمد الدسوقي</v>
      </c>
      <c r="J165" s="73"/>
      <c r="K165" s="73"/>
      <c r="L165" s="73" t="s">
        <v>1262</v>
      </c>
      <c r="M165" s="73"/>
      <c r="N165" s="73"/>
      <c r="O165" s="73"/>
      <c r="P165" s="88"/>
      <c r="Q165" s="414"/>
      <c r="R165" s="143"/>
      <c r="S165" s="143"/>
      <c r="T165" s="4"/>
      <c r="U165" s="4"/>
      <c r="V165" s="4"/>
      <c r="W165" s="4"/>
      <c r="X165" s="4"/>
      <c r="Y165" s="4"/>
      <c r="Z165" s="143"/>
      <c r="AA165" s="4"/>
      <c r="AB165" s="143"/>
      <c r="AC165" s="143"/>
      <c r="AD165" s="143"/>
      <c r="AE165" s="143"/>
      <c r="AF165" s="143"/>
      <c r="AG165" s="4"/>
      <c r="AH165" s="4"/>
      <c r="AI165" s="692"/>
      <c r="AJ165" s="92"/>
      <c r="AK165" s="92"/>
      <c r="AL165" s="283"/>
      <c r="AM165" s="283"/>
      <c r="AN165" s="283"/>
      <c r="AO165" s="283"/>
      <c r="AP165" s="283"/>
      <c r="AQ165" s="283"/>
      <c r="AR165" s="283"/>
      <c r="AS165" s="283"/>
      <c r="AT165" s="283"/>
      <c r="AU165" s="283"/>
      <c r="AV165" s="283"/>
      <c r="AW165" s="283"/>
      <c r="AX165" s="283"/>
      <c r="BL165" s="251" t="e">
        <f>VLOOKUP(#REF!,'اعضاء هيئة التدريس'!#REF!,2,)</f>
        <v>#REF!</v>
      </c>
    </row>
    <row r="166" spans="1:64" s="393" customFormat="1" ht="15.75" customHeight="1">
      <c r="A166" s="990">
        <v>33</v>
      </c>
      <c r="B166" s="288" t="s">
        <v>77</v>
      </c>
      <c r="C166" s="726" t="str">
        <f>VLOOKUP(B166,مقررات!$A$1:$F$411,2,FALSE)</f>
        <v>تدريبات حقل (2)</v>
      </c>
      <c r="D166" s="211">
        <f>VLOOKUP(B166,مقررات!$A$1:$F$452,3,FALSE)</f>
        <v>0</v>
      </c>
      <c r="E166" s="211">
        <f>VLOOKUP(B166,مقررات!$A$1:$F$476,4,FALSE)</f>
        <v>6</v>
      </c>
      <c r="F166" s="211">
        <f t="shared" si="5"/>
        <v>3</v>
      </c>
      <c r="G166" s="60" t="str">
        <f>VLOOKUP(B166,مقررات!$A$1:$F$409,6,FALSE)</f>
        <v>G345</v>
      </c>
      <c r="H166" s="60"/>
      <c r="I166" s="964" t="e">
        <f>VLOOKUP(H166,'اعضاء هيئة التدريس'!$B$1:$D$300,2,FALSE)</f>
        <v>#N/A</v>
      </c>
      <c r="J166" s="73"/>
      <c r="K166" s="73"/>
      <c r="L166" s="73"/>
      <c r="M166" s="73"/>
      <c r="N166" s="73"/>
      <c r="O166" s="73"/>
      <c r="P166" s="386"/>
      <c r="Q166" s="447"/>
      <c r="R166" s="426"/>
      <c r="S166" s="282"/>
      <c r="T166" s="282"/>
      <c r="U166" s="282"/>
      <c r="V166" s="282"/>
      <c r="W166" s="282"/>
      <c r="X166" s="282"/>
      <c r="Y166" s="282"/>
      <c r="Z166" s="282"/>
      <c r="AA166" s="282"/>
      <c r="AB166" s="251"/>
      <c r="AC166" s="251"/>
      <c r="AD166" s="251"/>
      <c r="AE166" s="251"/>
      <c r="AF166" s="251"/>
      <c r="AG166" s="282"/>
      <c r="AH166" s="282"/>
      <c r="AI166" s="428"/>
      <c r="AJ166" s="283"/>
      <c r="AK166" s="283"/>
      <c r="AL166" s="743"/>
      <c r="AM166" s="743"/>
      <c r="AN166" s="743"/>
      <c r="AO166" s="743"/>
      <c r="AP166" s="743"/>
      <c r="AQ166" s="743"/>
      <c r="AR166" s="743"/>
      <c r="AS166" s="743"/>
      <c r="AT166" s="743"/>
      <c r="AU166" s="743"/>
      <c r="AV166" s="743"/>
      <c r="AW166" s="743"/>
      <c r="AX166" s="743"/>
      <c r="BL166" s="480" t="e">
        <f>VLOOKUP(#REF!,'اعضاء هيئة التدريس'!#REF!,2,)</f>
        <v>#REF!</v>
      </c>
    </row>
    <row r="167" spans="1:64" s="272" customFormat="1" ht="15.75" customHeight="1">
      <c r="A167" s="990">
        <v>34</v>
      </c>
      <c r="B167" s="288" t="s">
        <v>80</v>
      </c>
      <c r="C167" s="726" t="str">
        <f>VLOOKUP(B167,مقررات!$A$1:$F$411,2,FALSE)</f>
        <v>استشعار عن بعد</v>
      </c>
      <c r="D167" s="211">
        <f>VLOOKUP(B167,مقررات!$A$1:$F$452,3,FALSE)</f>
        <v>1.5</v>
      </c>
      <c r="E167" s="211">
        <f>VLOOKUP(B167,مقررات!$A$1:$F$476,4,FALSE)</f>
        <v>3</v>
      </c>
      <c r="F167" s="211">
        <f t="shared" si="5"/>
        <v>3</v>
      </c>
      <c r="G167" s="60" t="str">
        <f>VLOOKUP(B167,مقررات!$A$1:$F$409,6,FALSE)</f>
        <v>G341</v>
      </c>
      <c r="H167" s="60" t="s">
        <v>1481</v>
      </c>
      <c r="I167" s="262" t="str">
        <f>VLOOKUP(H167,'اعضاء هيئة التدريس'!$B$1:$D$300,2,FALSE)</f>
        <v>أ.د. هاني احمد مصطفى</v>
      </c>
      <c r="J167" s="73"/>
      <c r="K167" s="73"/>
      <c r="L167" s="73"/>
      <c r="M167" s="73"/>
      <c r="N167" s="73" t="s">
        <v>1303</v>
      </c>
      <c r="O167" s="73"/>
      <c r="P167" s="386"/>
      <c r="Q167" s="446"/>
      <c r="R167" s="370"/>
      <c r="S167" s="265"/>
      <c r="T167" s="282"/>
      <c r="U167" s="282"/>
      <c r="V167" s="282"/>
      <c r="W167" s="282"/>
      <c r="X167" s="282"/>
      <c r="Y167" s="282"/>
      <c r="Z167" s="282"/>
      <c r="AA167" s="282"/>
      <c r="AB167" s="251"/>
      <c r="AC167" s="251"/>
      <c r="AD167" s="251"/>
      <c r="AE167" s="251"/>
      <c r="AF167" s="251"/>
      <c r="AG167" s="282"/>
      <c r="AH167" s="282"/>
      <c r="AI167" s="428"/>
      <c r="AJ167" s="283"/>
      <c r="AK167" s="283"/>
      <c r="AL167" s="283"/>
      <c r="AM167" s="283"/>
      <c r="AN167" s="283"/>
      <c r="AO167" s="283"/>
      <c r="AP167" s="283"/>
      <c r="AQ167" s="283"/>
      <c r="AR167" s="283"/>
      <c r="AS167" s="283"/>
      <c r="AT167" s="283"/>
      <c r="AU167" s="283"/>
      <c r="AV167" s="283"/>
      <c r="AW167" s="283"/>
      <c r="AX167" s="283"/>
      <c r="BL167" s="251" t="e">
        <f>VLOOKUP(#REF!,'اعضاء هيئة التدريس'!#REF!,2,)</f>
        <v>#REF!</v>
      </c>
    </row>
    <row r="168" spans="1:64" s="272" customFormat="1" ht="15.75" customHeight="1">
      <c r="A168" s="990">
        <v>35</v>
      </c>
      <c r="B168" s="288" t="s">
        <v>79</v>
      </c>
      <c r="C168" s="726" t="str">
        <f>VLOOKUP(B168,مقررات!$A$1:$F$411,2,FALSE)</f>
        <v>جيولوجيا تصويرية</v>
      </c>
      <c r="D168" s="211">
        <f>VLOOKUP(B168,مقررات!$A$1:$F$452,3,FALSE)</f>
        <v>1.5</v>
      </c>
      <c r="E168" s="211">
        <f>VLOOKUP(B168,مقررات!$A$1:$F$476,4,FALSE)</f>
        <v>3</v>
      </c>
      <c r="F168" s="211">
        <f t="shared" si="5"/>
        <v>3</v>
      </c>
      <c r="G168" s="60" t="str">
        <f>VLOOKUP(B168,مقررات!$A$1:$F$409,6,FALSE)</f>
        <v>G341</v>
      </c>
      <c r="H168" s="60" t="s">
        <v>1490</v>
      </c>
      <c r="I168" s="262" t="str">
        <f>VLOOKUP(H168,'اعضاء هيئة التدريس'!$B$1:$D$300,2,FALSE)</f>
        <v>د. اشرف صبحى عبدالمقصود</v>
      </c>
      <c r="J168" s="73"/>
      <c r="K168" s="73" t="s">
        <v>1303</v>
      </c>
      <c r="L168" s="73"/>
      <c r="M168" s="73"/>
      <c r="N168" s="73"/>
      <c r="O168" s="73"/>
      <c r="P168" s="114"/>
      <c r="Q168" s="414"/>
      <c r="R168" s="143"/>
      <c r="S168" s="143"/>
      <c r="T168" s="4"/>
      <c r="U168" s="4"/>
      <c r="V168" s="4"/>
      <c r="W168" s="4"/>
      <c r="X168" s="4"/>
      <c r="Y168" s="4"/>
      <c r="Z168" s="143"/>
      <c r="AA168" s="4"/>
      <c r="AB168" s="143"/>
      <c r="AC168" s="143"/>
      <c r="AD168" s="143"/>
      <c r="AE168" s="143"/>
      <c r="AF168" s="143"/>
      <c r="AG168" s="4"/>
      <c r="AH168" s="720"/>
      <c r="AI168" s="769"/>
      <c r="AJ168" s="92"/>
      <c r="AK168" s="92"/>
      <c r="AL168" s="283"/>
      <c r="AM168" s="283"/>
      <c r="AN168" s="283"/>
      <c r="AO168" s="283"/>
      <c r="AP168" s="283"/>
      <c r="AQ168" s="283"/>
      <c r="AR168" s="283"/>
      <c r="AS168" s="283"/>
      <c r="AT168" s="283"/>
      <c r="AU168" s="283"/>
      <c r="AV168" s="283"/>
      <c r="AW168" s="283"/>
      <c r="AX168" s="283"/>
      <c r="BL168" s="251" t="e">
        <f>VLOOKUP(#REF!,'اعضاء هيئة التدريس'!#REF!,2,)</f>
        <v>#REF!</v>
      </c>
    </row>
    <row r="169" spans="1:64" s="272" customFormat="1" ht="15.75" customHeight="1">
      <c r="A169" s="990">
        <v>36</v>
      </c>
      <c r="B169" s="288" t="s">
        <v>466</v>
      </c>
      <c r="C169" s="726" t="str">
        <f>VLOOKUP(B169,مقررات!$A$1:$F$411,2,FALSE)</f>
        <v>جيوتكنيك</v>
      </c>
      <c r="D169" s="211">
        <f>VLOOKUP(B169,مقررات!$A$1:$F$452,3,FALSE)</f>
        <v>1.5</v>
      </c>
      <c r="E169" s="211">
        <f>VLOOKUP(B169,مقررات!$A$1:$F$476,4,FALSE)</f>
        <v>3</v>
      </c>
      <c r="F169" s="211">
        <f t="shared" si="5"/>
        <v>3</v>
      </c>
      <c r="G169" s="60" t="str">
        <f>VLOOKUP(B169,مقررات!$A$1:$F$409,6,FALSE)</f>
        <v>G341</v>
      </c>
      <c r="H169" s="60" t="s">
        <v>1958</v>
      </c>
      <c r="I169" s="262" t="str">
        <f>VLOOKUP(H169,'اعضاء هيئة التدريس'!$B$1:$D$300,2,FALSE)</f>
        <v>أ.د. حسن على عليوة</v>
      </c>
      <c r="J169" s="73"/>
      <c r="K169" s="73"/>
      <c r="L169" s="73"/>
      <c r="M169" s="73" t="s">
        <v>1306</v>
      </c>
      <c r="N169" s="73"/>
      <c r="O169" s="73"/>
      <c r="P169" s="88"/>
      <c r="Q169" s="414"/>
      <c r="R169" s="143"/>
      <c r="S169" s="143"/>
      <c r="T169" s="4"/>
      <c r="U169" s="4"/>
      <c r="V169" s="4"/>
      <c r="W169" s="4"/>
      <c r="X169" s="4"/>
      <c r="Y169" s="4"/>
      <c r="Z169" s="143"/>
      <c r="AA169" s="4"/>
      <c r="AB169" s="143"/>
      <c r="AC169" s="143"/>
      <c r="AD169" s="143"/>
      <c r="AE169" s="143"/>
      <c r="AF169" s="143"/>
      <c r="AG169" s="4"/>
      <c r="AH169" s="720"/>
      <c r="AI169" s="769"/>
      <c r="AJ169" s="92"/>
      <c r="AK169" s="92"/>
      <c r="AL169" s="283"/>
      <c r="AM169" s="283"/>
      <c r="AN169" s="283"/>
      <c r="AO169" s="283"/>
      <c r="AP169" s="283"/>
      <c r="AQ169" s="283"/>
      <c r="AR169" s="283"/>
      <c r="AS169" s="283"/>
      <c r="AT169" s="283"/>
      <c r="AU169" s="283"/>
      <c r="AV169" s="283"/>
      <c r="AW169" s="283"/>
      <c r="AX169" s="283"/>
      <c r="BL169" s="251" t="e">
        <f>VLOOKUP(#REF!,'اعضاء هيئة التدريس'!#REF!,2,)</f>
        <v>#REF!</v>
      </c>
    </row>
    <row r="170" spans="1:64" s="272" customFormat="1" ht="15.75" customHeight="1">
      <c r="A170" s="990">
        <v>37</v>
      </c>
      <c r="B170" s="288" t="s">
        <v>55</v>
      </c>
      <c r="C170" s="726" t="str">
        <f>VLOOKUP(B170,مقررات!$A$1:$F$411,2,FALSE)</f>
        <v>جيولوجيا البحار</v>
      </c>
      <c r="D170" s="211">
        <f>VLOOKUP(B170,مقررات!$A$1:$F$452,3,FALSE)</f>
        <v>1</v>
      </c>
      <c r="E170" s="211">
        <f>VLOOKUP(B170,مقررات!$A$1:$F$476,4,FALSE)</f>
        <v>2</v>
      </c>
      <c r="F170" s="211">
        <f t="shared" ref="F170:F175" si="6">D170+0.5*E170</f>
        <v>2</v>
      </c>
      <c r="G170" s="60" t="str">
        <f>VLOOKUP(B170,مقررات!$A$1:$F$409,6,FALSE)</f>
        <v>G331 -G342</v>
      </c>
      <c r="H170" s="60" t="s">
        <v>1512</v>
      </c>
      <c r="I170" s="262" t="str">
        <f>VLOOKUP(H170,'اعضاء هيئة التدريس'!$B$1:$D$300,2,FALSE)</f>
        <v>د/ معتز محمد عبدالغني</v>
      </c>
      <c r="J170" s="73"/>
      <c r="K170" s="73"/>
      <c r="L170" s="73" t="s">
        <v>1233</v>
      </c>
      <c r="M170" s="73"/>
      <c r="N170" s="73"/>
      <c r="O170" s="73"/>
      <c r="P170" s="386" t="s">
        <v>1321</v>
      </c>
      <c r="Q170" s="414"/>
      <c r="R170" s="143"/>
      <c r="S170" s="143"/>
      <c r="T170" s="4"/>
      <c r="U170" s="4"/>
      <c r="V170" s="4"/>
      <c r="W170" s="4"/>
      <c r="X170" s="4"/>
      <c r="Y170" s="4"/>
      <c r="Z170" s="143"/>
      <c r="AA170" s="4"/>
      <c r="AB170" s="143"/>
      <c r="AC170" s="143"/>
      <c r="AD170" s="143"/>
      <c r="AE170" s="143"/>
      <c r="AF170" s="143"/>
      <c r="AG170" s="4"/>
      <c r="AH170" s="720"/>
      <c r="AI170" s="769"/>
      <c r="AJ170" s="91"/>
      <c r="AK170" s="91"/>
      <c r="AL170" s="284"/>
      <c r="AM170" s="283"/>
      <c r="AN170" s="283"/>
      <c r="AO170" s="283"/>
      <c r="AP170" s="283"/>
      <c r="AQ170" s="283"/>
      <c r="AR170" s="283"/>
      <c r="AS170" s="283"/>
      <c r="AT170" s="283"/>
      <c r="AU170" s="283"/>
      <c r="AV170" s="283"/>
      <c r="AW170" s="283"/>
      <c r="AX170" s="283"/>
      <c r="BL170" s="251" t="e">
        <f>VLOOKUP(#REF!,'اعضاء هيئة التدريس'!#REF!,2,)</f>
        <v>#REF!</v>
      </c>
    </row>
    <row r="171" spans="1:64" s="272" customFormat="1" ht="15.75" customHeight="1">
      <c r="A171" s="990">
        <v>38</v>
      </c>
      <c r="B171" s="288" t="s">
        <v>66</v>
      </c>
      <c r="C171" s="726" t="str">
        <f>VLOOKUP(B171,مقررات!$A$1:$F$411,2,FALSE)</f>
        <v>جيولوجيا البترول</v>
      </c>
      <c r="D171" s="211">
        <f>VLOOKUP(B171,مقررات!$A$1:$F$452,3,FALSE)</f>
        <v>1.5</v>
      </c>
      <c r="E171" s="211">
        <f>VLOOKUP(B171,مقررات!$A$1:$F$476,4,FALSE)</f>
        <v>3</v>
      </c>
      <c r="F171" s="211">
        <f t="shared" si="6"/>
        <v>3</v>
      </c>
      <c r="G171" s="60" t="str">
        <f>VLOOKUP(B171,مقررات!$A$1:$F$409,6,FALSE)</f>
        <v>G463</v>
      </c>
      <c r="H171" s="60" t="s">
        <v>1492</v>
      </c>
      <c r="I171" s="262" t="str">
        <f>VLOOKUP(H171,'اعضاء هيئة التدريس'!$B$1:$D$300,2,FALSE)</f>
        <v>د/ خالد جمال المعداوي</v>
      </c>
      <c r="J171" s="73"/>
      <c r="K171" s="73" t="s">
        <v>1156</v>
      </c>
      <c r="L171" s="73"/>
      <c r="M171" s="73"/>
      <c r="N171" s="73"/>
      <c r="O171" s="73"/>
      <c r="P171" s="386" t="s">
        <v>1321</v>
      </c>
      <c r="Q171" s="446"/>
      <c r="R171" s="370"/>
      <c r="S171" s="265"/>
      <c r="T171" s="282"/>
      <c r="U171" s="282"/>
      <c r="V171" s="282"/>
      <c r="W171" s="282"/>
      <c r="X171" s="282"/>
      <c r="Y171" s="282"/>
      <c r="Z171" s="282"/>
      <c r="AA171" s="282"/>
      <c r="AB171" s="251"/>
      <c r="AC171" s="251"/>
      <c r="AD171" s="251"/>
      <c r="AE171" s="251"/>
      <c r="AF171" s="251"/>
      <c r="AG171" s="282"/>
      <c r="AH171" s="282"/>
      <c r="AI171" s="428"/>
      <c r="AJ171" s="283"/>
      <c r="AK171" s="284"/>
      <c r="AL171" s="284"/>
      <c r="AM171" s="283"/>
      <c r="AN171" s="283"/>
      <c r="AO171" s="283"/>
      <c r="AP171" s="283"/>
      <c r="AQ171" s="283"/>
      <c r="AR171" s="283"/>
      <c r="AS171" s="283"/>
      <c r="AT171" s="283"/>
      <c r="AU171" s="283"/>
      <c r="AV171" s="283"/>
      <c r="AW171" s="283"/>
      <c r="AX171" s="283"/>
      <c r="BL171" s="251" t="e">
        <f>VLOOKUP(#REF!,'اعضاء هيئة التدريس'!#REF!,2,)</f>
        <v>#REF!</v>
      </c>
    </row>
    <row r="172" spans="1:64" s="272" customFormat="1" ht="15.75" customHeight="1">
      <c r="A172" s="990">
        <v>39</v>
      </c>
      <c r="B172" s="288" t="s">
        <v>63</v>
      </c>
      <c r="C172" s="726" t="str">
        <f>VLOOKUP(B172,مقررات!$A$1:$F$411,2,FALSE)</f>
        <v>جيولوجيا استكشاف</v>
      </c>
      <c r="D172" s="211">
        <f>VLOOKUP(B172,مقررات!$A$1:$F$452,3,FALSE)</f>
        <v>1.5</v>
      </c>
      <c r="E172" s="211">
        <f>VLOOKUP(B172,مقررات!$A$1:$F$476,4,FALSE)</f>
        <v>3</v>
      </c>
      <c r="F172" s="211">
        <f t="shared" si="6"/>
        <v>3</v>
      </c>
      <c r="G172" s="60" t="str">
        <f>VLOOKUP(B172,مقررات!$A$1:$F$409,6,FALSE)</f>
        <v>------</v>
      </c>
      <c r="H172" s="60" t="s">
        <v>1494</v>
      </c>
      <c r="I172" s="262" t="str">
        <f>VLOOKUP(H172,'اعضاء هيئة التدريس'!$B$1:$D$300,2,FALSE)</f>
        <v>د.نهى محمد فتح الله</v>
      </c>
      <c r="J172" s="73"/>
      <c r="K172" s="73"/>
      <c r="L172" s="73" t="s">
        <v>1306</v>
      </c>
      <c r="M172" s="73"/>
      <c r="N172" s="73"/>
      <c r="O172" s="73"/>
      <c r="P172" s="88"/>
      <c r="Q172" s="414"/>
      <c r="R172" s="143"/>
      <c r="S172" s="143"/>
      <c r="T172" s="4"/>
      <c r="U172" s="4"/>
      <c r="V172" s="4"/>
      <c r="W172" s="4"/>
      <c r="X172" s="4"/>
      <c r="Y172" s="4"/>
      <c r="Z172" s="143"/>
      <c r="AA172" s="4"/>
      <c r="AB172" s="143"/>
      <c r="AC172" s="143"/>
      <c r="AD172" s="143"/>
      <c r="AE172" s="143"/>
      <c r="AF172" s="143"/>
      <c r="AG172" s="4"/>
      <c r="AH172" s="4"/>
      <c r="AI172" s="692"/>
      <c r="AJ172" s="92"/>
      <c r="AK172" s="92"/>
      <c r="AL172" s="283"/>
      <c r="AM172" s="283"/>
      <c r="AN172" s="283"/>
      <c r="AO172" s="283"/>
      <c r="AP172" s="283"/>
      <c r="AQ172" s="283"/>
      <c r="AR172" s="283"/>
      <c r="AS172" s="283"/>
      <c r="AT172" s="283"/>
      <c r="AU172" s="283"/>
      <c r="AV172" s="283"/>
      <c r="AW172" s="283"/>
      <c r="AX172" s="283"/>
      <c r="BL172" s="251" t="e">
        <f>VLOOKUP(#REF!,'اعضاء هيئة التدريس'!#REF!,2,)</f>
        <v>#REF!</v>
      </c>
    </row>
    <row r="173" spans="1:64" s="272" customFormat="1" ht="15.75" customHeight="1">
      <c r="A173" s="990">
        <v>40</v>
      </c>
      <c r="B173" s="288" t="s">
        <v>67</v>
      </c>
      <c r="C173" s="726" t="str">
        <f>VLOOKUP(B173,مقررات!$A$1:$F$411,2,FALSE)</f>
        <v>جيولوجيا  تحت سطحية</v>
      </c>
      <c r="D173" s="211">
        <f>VLOOKUP(B173,مقررات!$A$1:$F$452,3,FALSE)</f>
        <v>1.5</v>
      </c>
      <c r="E173" s="211">
        <f>VLOOKUP(B173,مقررات!$A$1:$F$476,4,FALSE)</f>
        <v>3</v>
      </c>
      <c r="F173" s="211">
        <f t="shared" si="6"/>
        <v>3</v>
      </c>
      <c r="G173" s="60" t="str">
        <f>VLOOKUP(B173,مقررات!$A$1:$F$409,6,FALSE)</f>
        <v>G341-G331</v>
      </c>
      <c r="H173" s="60" t="s">
        <v>1487</v>
      </c>
      <c r="I173" s="262" t="str">
        <f>VLOOKUP(H173,'اعضاء هيئة التدريس'!$B$1:$D$300,2,FALSE)</f>
        <v>د. محمد فاروق ابوحشيش</v>
      </c>
      <c r="J173" s="73"/>
      <c r="K173" s="73"/>
      <c r="L173" s="73"/>
      <c r="M173" s="73"/>
      <c r="N173" s="73" t="s">
        <v>1261</v>
      </c>
      <c r="O173" s="73"/>
      <c r="P173" s="114"/>
      <c r="Q173" s="414"/>
      <c r="R173" s="143"/>
      <c r="S173" s="143"/>
      <c r="T173" s="4"/>
      <c r="U173" s="4"/>
      <c r="V173" s="4"/>
      <c r="W173" s="4"/>
      <c r="X173" s="4"/>
      <c r="Y173" s="4"/>
      <c r="Z173" s="143"/>
      <c r="AA173" s="4"/>
      <c r="AB173" s="143"/>
      <c r="AC173" s="143"/>
      <c r="AD173" s="143"/>
      <c r="AE173" s="143"/>
      <c r="AF173" s="143"/>
      <c r="AG173" s="4"/>
      <c r="AH173" s="4"/>
      <c r="AI173" s="692"/>
      <c r="AJ173" s="91"/>
      <c r="AK173" s="91"/>
      <c r="AL173" s="283"/>
      <c r="AM173" s="283"/>
      <c r="AN173" s="283"/>
      <c r="AO173" s="283"/>
      <c r="AP173" s="283"/>
      <c r="AQ173" s="283"/>
      <c r="AR173" s="283"/>
      <c r="AS173" s="283"/>
      <c r="AT173" s="283"/>
      <c r="AU173" s="283"/>
      <c r="AV173" s="283"/>
      <c r="AW173" s="283"/>
      <c r="AX173" s="283"/>
      <c r="BL173" s="251" t="e">
        <f>VLOOKUP(#REF!,'اعضاء هيئة التدريس'!#REF!,2,)</f>
        <v>#REF!</v>
      </c>
    </row>
    <row r="174" spans="1:64" s="122" customFormat="1" ht="15.75" customHeight="1">
      <c r="A174" s="990">
        <v>41</v>
      </c>
      <c r="B174" s="288" t="s">
        <v>73</v>
      </c>
      <c r="C174" s="726" t="str">
        <f>VLOOKUP(B174,مقررات!$A$1:$F$411,2,FALSE)</f>
        <v>جيولوجيا هندسية</v>
      </c>
      <c r="D174" s="211">
        <f>VLOOKUP(B174,مقررات!$A$1:$F$452,3,FALSE)</f>
        <v>1.5</v>
      </c>
      <c r="E174" s="211">
        <f>VLOOKUP(B174,مقررات!$A$1:$F$476,4,FALSE)</f>
        <v>3</v>
      </c>
      <c r="F174" s="211">
        <f t="shared" si="6"/>
        <v>3</v>
      </c>
      <c r="G174" s="60" t="str">
        <f>VLOOKUP(B174,مقررات!$A$1:$F$409,6,FALSE)</f>
        <v>G 281</v>
      </c>
      <c r="H174" s="60" t="s">
        <v>1468</v>
      </c>
      <c r="I174" s="262" t="str">
        <f>VLOOKUP(H174,'اعضاء هيئة التدريس'!$B$1:$D$300,2,FALSE)</f>
        <v>أ.د. جمال عيسوي قمح</v>
      </c>
      <c r="J174" s="73"/>
      <c r="K174" s="73"/>
      <c r="L174" s="73"/>
      <c r="M174" s="73"/>
      <c r="N174" s="73"/>
      <c r="O174" s="73" t="s">
        <v>1306</v>
      </c>
      <c r="P174" s="386" t="s">
        <v>1321</v>
      </c>
      <c r="Q174" s="446"/>
      <c r="R174" s="426"/>
      <c r="S174" s="282"/>
      <c r="T174" s="282"/>
      <c r="U174" s="282"/>
      <c r="V174" s="282"/>
      <c r="W174" s="282"/>
      <c r="X174" s="282"/>
      <c r="Y174" s="282"/>
      <c r="Z174" s="282"/>
      <c r="AA174" s="282"/>
      <c r="AB174" s="251"/>
      <c r="AC174" s="251"/>
      <c r="AD174" s="251"/>
      <c r="AE174" s="251"/>
      <c r="AF174" s="251"/>
      <c r="AG174" s="282"/>
      <c r="AH174" s="282"/>
      <c r="AI174" s="428"/>
      <c r="AJ174" s="283"/>
      <c r="AK174" s="283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BL174" s="251" t="e">
        <f>VLOOKUP(#REF!,'اعضاء هيئة التدريس'!#REF!,2,)</f>
        <v>#REF!</v>
      </c>
    </row>
    <row r="175" spans="1:64" s="122" customFormat="1" ht="15.75" customHeight="1">
      <c r="A175" s="990">
        <v>42</v>
      </c>
      <c r="B175" s="288" t="s">
        <v>1955</v>
      </c>
      <c r="C175" s="726" t="str">
        <f>VLOOKUP(B175,مقررات!$A$1:$F$411,2,FALSE)</f>
        <v>جيوفيزياء (1)</v>
      </c>
      <c r="D175" s="211">
        <f>VLOOKUP(B175,مقررات!$A$1:$F$452,3,FALSE)</f>
        <v>1</v>
      </c>
      <c r="E175" s="211">
        <f>VLOOKUP(B175,مقررات!$A$1:$F$476,4,FALSE)</f>
        <v>2</v>
      </c>
      <c r="F175" s="211">
        <f t="shared" si="6"/>
        <v>2</v>
      </c>
      <c r="G175" s="60">
        <f>VLOOKUP(B175,مقررات!$A$1:$F$409,6,FALSE)</f>
        <v>0</v>
      </c>
      <c r="H175" s="60" t="s">
        <v>1494</v>
      </c>
      <c r="I175" s="262" t="str">
        <f>VLOOKUP(H175,'اعضاء هيئة التدريس'!$B$1:$D$300,2,FALSE)</f>
        <v>د.نهى محمد فتح الله</v>
      </c>
      <c r="J175" s="73"/>
      <c r="K175" s="73" t="s">
        <v>1233</v>
      </c>
      <c r="L175" s="73"/>
      <c r="M175" s="73"/>
      <c r="N175" s="73"/>
      <c r="O175" s="73"/>
      <c r="P175" s="386" t="s">
        <v>1321</v>
      </c>
      <c r="Q175" s="445"/>
      <c r="R175" s="370"/>
      <c r="S175" s="265"/>
      <c r="T175" s="282"/>
      <c r="U175" s="282"/>
      <c r="V175" s="282"/>
      <c r="W175" s="282"/>
      <c r="X175" s="282"/>
      <c r="Y175" s="282"/>
      <c r="Z175" s="282"/>
      <c r="AA175" s="282"/>
      <c r="AB175" s="251"/>
      <c r="AC175" s="251"/>
      <c r="AD175" s="251"/>
      <c r="AE175" s="251"/>
      <c r="AF175" s="251"/>
      <c r="AG175" s="282"/>
      <c r="AH175" s="282">
        <v>1</v>
      </c>
      <c r="AI175" s="428"/>
      <c r="AJ175" s="283"/>
      <c r="AK175" s="284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BL175" s="251" t="e">
        <f>VLOOKUP(#REF!,'اعضاء هيئة التدريس'!#REF!,2,)</f>
        <v>#REF!</v>
      </c>
    </row>
    <row r="176" spans="1:64" s="417" customFormat="1" ht="15.75" customHeight="1">
      <c r="A176" s="479">
        <v>1</v>
      </c>
      <c r="B176" s="288" t="s">
        <v>516</v>
      </c>
      <c r="C176" s="726" t="str">
        <f>VLOOKUP(B176,مقررات!$A$1:$F$411,2,FALSE)</f>
        <v>كاشفات ضوئية</v>
      </c>
      <c r="D176" s="211">
        <f>VLOOKUP(B176,مقررات!$A$1:$F$452,3,FALSE)</f>
        <v>3</v>
      </c>
      <c r="E176" s="211" t="str">
        <f>VLOOKUP(B176,مقررات!$A$1:$F$476,4,FALSE)</f>
        <v>-</v>
      </c>
      <c r="F176" s="211">
        <v>3</v>
      </c>
      <c r="G176" s="60" t="str">
        <f>VLOOKUP(B176,مقررات!$A$1:$F$409,6,FALSE)</f>
        <v>-</v>
      </c>
      <c r="H176" s="455" t="s">
        <v>1680</v>
      </c>
      <c r="I176" s="262" t="str">
        <f>VLOOKUP(H176,'اعضاء هيئة التدريس'!$B$1:$D$300,2,FALSE)</f>
        <v>د/ حسام  عوض</v>
      </c>
      <c r="J176" s="254"/>
      <c r="K176" s="254"/>
      <c r="L176" s="382"/>
      <c r="M176" s="250" t="s">
        <v>1069</v>
      </c>
      <c r="N176" s="382"/>
      <c r="O176" s="254"/>
      <c r="P176" s="386" t="s">
        <v>1326</v>
      </c>
      <c r="Q176" s="782"/>
      <c r="R176" s="254"/>
      <c r="S176" s="382"/>
      <c r="T176" s="382"/>
      <c r="U176" s="382"/>
      <c r="V176" s="382"/>
      <c r="W176" s="382"/>
      <c r="X176" s="382"/>
      <c r="Y176" s="382"/>
      <c r="Z176" s="254"/>
      <c r="AA176" s="382"/>
      <c r="AB176" s="254"/>
      <c r="AC176" s="254"/>
      <c r="AD176" s="254"/>
      <c r="AE176" s="254"/>
      <c r="AF176" s="254"/>
      <c r="AG176" s="382">
        <v>4</v>
      </c>
      <c r="AH176" s="382"/>
      <c r="AI176" s="624"/>
      <c r="AJ176" s="369"/>
      <c r="AK176" s="369"/>
      <c r="AL176" s="220"/>
      <c r="AM176" s="220"/>
      <c r="AN176" s="222"/>
      <c r="AO176" s="222"/>
      <c r="AP176" s="222"/>
      <c r="AQ176" s="222"/>
      <c r="AR176" s="222"/>
      <c r="AS176" s="222"/>
      <c r="AT176" s="222"/>
      <c r="AU176" s="222"/>
      <c r="AV176" s="222"/>
      <c r="AW176" s="222"/>
      <c r="AX176" s="222"/>
      <c r="BL176" s="251" t="e">
        <f>VLOOKUP(#REF!,'اعضاء هيئة التدريس'!#REF!,2,)</f>
        <v>#REF!</v>
      </c>
    </row>
    <row r="177" spans="1:64" s="221" customFormat="1" ht="15.75" customHeight="1">
      <c r="A177" s="479">
        <v>2</v>
      </c>
      <c r="B177" s="288" t="s">
        <v>517</v>
      </c>
      <c r="C177" s="726" t="str">
        <f>VLOOKUP(B177,مقررات!$A$1:$F$411,2,FALSE)</f>
        <v>تصميم وبناء ليزر</v>
      </c>
      <c r="D177" s="211">
        <f>VLOOKUP(B177,مقررات!$A$1:$F$452,3,FALSE)</f>
        <v>3</v>
      </c>
      <c r="E177" s="211">
        <f>VLOOKUP(B177,مقررات!$A$1:$F$476,4,FALSE)</f>
        <v>0</v>
      </c>
      <c r="F177" s="211">
        <f>D177+0.5*E177</f>
        <v>3</v>
      </c>
      <c r="G177" s="60" t="str">
        <f>VLOOKUP(B177,مقررات!$A$1:$F$409,6,FALSE)</f>
        <v>L432</v>
      </c>
      <c r="H177" s="216" t="s">
        <v>1649</v>
      </c>
      <c r="I177" s="262" t="str">
        <f>VLOOKUP(H177,'اعضاء هيئة التدريس'!$B$1:$D$300,2,FALSE)</f>
        <v>د/ سعيد صالح</v>
      </c>
      <c r="J177" s="195"/>
      <c r="K177" s="195"/>
      <c r="L177" s="144"/>
      <c r="M177" s="195"/>
      <c r="N177" s="250" t="s">
        <v>1069</v>
      </c>
      <c r="O177" s="195"/>
      <c r="P177" s="386" t="s">
        <v>1326</v>
      </c>
      <c r="Q177" s="446"/>
      <c r="R177" s="329"/>
      <c r="S177" s="424"/>
      <c r="T177" s="158"/>
      <c r="U177" s="158"/>
      <c r="V177" s="158"/>
      <c r="W177" s="158"/>
      <c r="X177" s="158"/>
      <c r="Y177" s="158"/>
      <c r="Z177" s="195"/>
      <c r="AA177" s="158"/>
      <c r="AB177" s="195"/>
      <c r="AC177" s="195"/>
      <c r="AD177" s="195"/>
      <c r="AE177" s="195"/>
      <c r="AF177" s="195"/>
      <c r="AG177" s="158"/>
      <c r="AH177" s="158"/>
      <c r="AI177" s="807"/>
      <c r="AJ177" s="187"/>
      <c r="AK177" s="187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0"/>
      <c r="AW177" s="220"/>
      <c r="AX177" s="220"/>
      <c r="BL177" s="251" t="e">
        <f>VLOOKUP(#REF!,'اعضاء هيئة التدريس'!#REF!,2,)</f>
        <v>#REF!</v>
      </c>
    </row>
    <row r="178" spans="1:64" s="221" customFormat="1" ht="15.75" customHeight="1">
      <c r="A178" s="479">
        <v>3</v>
      </c>
      <c r="B178" s="288" t="s">
        <v>529</v>
      </c>
      <c r="C178" s="726" t="str">
        <f>VLOOKUP(B178,مقررات!$A$1:$F$411,2,FALSE)</f>
        <v>المكبرات الضوئيه</v>
      </c>
      <c r="D178" s="211">
        <f>VLOOKUP(B178,مقررات!$A$1:$F$452,3,FALSE)</f>
        <v>2</v>
      </c>
      <c r="E178" s="211">
        <f>VLOOKUP(B178,مقررات!$A$1:$F$476,4,FALSE)</f>
        <v>2</v>
      </c>
      <c r="F178" s="211">
        <f>D178+0.5*E178</f>
        <v>3</v>
      </c>
      <c r="G178" s="60" t="str">
        <f>VLOOKUP(B178,مقررات!$A$1:$F$409,6,FALSE)</f>
        <v>L131</v>
      </c>
      <c r="H178" s="288" t="s">
        <v>1680</v>
      </c>
      <c r="I178" s="262" t="str">
        <f>VLOOKUP(H178,'اعضاء هيئة التدريس'!$B$1:$D$300,2,FALSE)</f>
        <v>د/ حسام  عوض</v>
      </c>
      <c r="J178" s="250"/>
      <c r="K178" s="267"/>
      <c r="L178" s="250"/>
      <c r="M178" s="250" t="s">
        <v>1066</v>
      </c>
      <c r="N178" s="267"/>
      <c r="O178" s="267"/>
      <c r="P178" s="252"/>
      <c r="Q178" s="445"/>
      <c r="R178" s="370"/>
      <c r="S178" s="265"/>
      <c r="T178" s="282"/>
      <c r="U178" s="282"/>
      <c r="V178" s="282"/>
      <c r="W178" s="282"/>
      <c r="X178" s="282"/>
      <c r="Y178" s="282"/>
      <c r="Z178" s="282"/>
      <c r="AA178" s="282"/>
      <c r="AB178" s="251"/>
      <c r="AC178" s="251"/>
      <c r="AD178" s="251"/>
      <c r="AE178" s="251"/>
      <c r="AF178" s="251"/>
      <c r="AG178" s="282"/>
      <c r="AH178" s="282"/>
      <c r="AI178" s="428"/>
      <c r="AJ178" s="283"/>
      <c r="AK178" s="283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0"/>
      <c r="AW178" s="220"/>
      <c r="AX178" s="220"/>
      <c r="BL178" s="251" t="e">
        <f>VLOOKUP(#REF!,'اعضاء هيئة التدريس'!#REF!,2,)</f>
        <v>#REF!</v>
      </c>
    </row>
    <row r="179" spans="1:64" s="122" customFormat="1" ht="18.75" customHeight="1">
      <c r="A179" s="479">
        <v>4</v>
      </c>
      <c r="B179" s="288" t="s">
        <v>530</v>
      </c>
      <c r="C179" s="726" t="str">
        <f>VLOOKUP(B179,مقررات!$A$1:$F$411,2,FALSE)</f>
        <v>تكنولوجيا الزجاج</v>
      </c>
      <c r="D179" s="211">
        <f>VLOOKUP(B179,مقررات!$A$1:$F$452,3,FALSE)</f>
        <v>2</v>
      </c>
      <c r="E179" s="211">
        <f>VLOOKUP(B179,مقررات!$A$1:$F$476,4,FALSE)</f>
        <v>2</v>
      </c>
      <c r="F179" s="211">
        <f>D179+0.5*E179</f>
        <v>3</v>
      </c>
      <c r="G179" s="60" t="str">
        <f>VLOOKUP(B179,مقررات!$A$1:$F$409,6,FALSE)</f>
        <v>P211</v>
      </c>
      <c r="H179" s="423" t="s">
        <v>1682</v>
      </c>
      <c r="I179" s="262" t="str">
        <f>VLOOKUP(H179,'اعضاء هيئة التدريس'!$B$1:$D$300,2,FALSE)</f>
        <v>أ.د/ رؤف الملواني</v>
      </c>
      <c r="J179" s="73"/>
      <c r="K179" s="73"/>
      <c r="L179" s="73" t="s">
        <v>1072</v>
      </c>
      <c r="M179" s="73"/>
      <c r="N179" s="73"/>
      <c r="O179" s="73"/>
      <c r="P179" s="88"/>
      <c r="Q179" s="414"/>
      <c r="R179" s="143"/>
      <c r="S179" s="143"/>
      <c r="T179" s="4"/>
      <c r="U179" s="4"/>
      <c r="V179" s="4"/>
      <c r="W179" s="4"/>
      <c r="X179" s="4"/>
      <c r="Y179" s="4"/>
      <c r="Z179" s="143"/>
      <c r="AA179" s="4"/>
      <c r="AB179" s="143"/>
      <c r="AC179" s="143"/>
      <c r="AD179" s="143"/>
      <c r="AE179" s="143"/>
      <c r="AF179" s="143"/>
      <c r="AG179" s="4"/>
      <c r="AH179" s="4"/>
      <c r="AI179" s="692"/>
      <c r="AJ179" s="91"/>
      <c r="AK179" s="91"/>
      <c r="AL179" s="89"/>
      <c r="AM179" s="622"/>
      <c r="AN179" s="91"/>
      <c r="AO179" s="811"/>
      <c r="AP179" s="91"/>
      <c r="AQ179" s="91"/>
      <c r="AR179" s="91"/>
      <c r="AS179" s="91"/>
      <c r="AT179" s="91"/>
      <c r="AU179" s="91"/>
      <c r="AV179" s="91"/>
      <c r="AW179" s="91"/>
      <c r="AX179" s="91"/>
      <c r="BL179" s="251" t="e">
        <f>VLOOKUP(#REF!,'اعضاء هيئة التدريس'!#REF!,2,)</f>
        <v>#REF!</v>
      </c>
    </row>
    <row r="180" spans="1:64" s="272" customFormat="1" ht="15.75" customHeight="1">
      <c r="A180" s="479">
        <v>5</v>
      </c>
      <c r="B180" s="288" t="s">
        <v>531</v>
      </c>
      <c r="C180" s="756" t="str">
        <f>VLOOKUP(B180,مقررات!$A$1:$F$411,2,FALSE)</f>
        <v>تكنولوجيا التفريغ العالى للغازات</v>
      </c>
      <c r="D180" s="211">
        <f>VLOOKUP(B180,مقررات!$A$1:$F$452,3,FALSE)</f>
        <v>2</v>
      </c>
      <c r="E180" s="211">
        <f>VLOOKUP(B180,مقررات!$A$1:$F$476,4,FALSE)</f>
        <v>2</v>
      </c>
      <c r="F180" s="211">
        <f>D180+0.5*E180</f>
        <v>3</v>
      </c>
      <c r="G180" s="60" t="str">
        <f>VLOOKUP(B180,مقررات!$A$1:$F$409,6,FALSE)</f>
        <v>P111</v>
      </c>
      <c r="H180" s="60" t="s">
        <v>1644</v>
      </c>
      <c r="I180" s="262" t="str">
        <f>VLOOKUP(H180,'اعضاء هيئة التدريس'!$B$1:$D$300,2,FALSE)</f>
        <v>د/ محمد الهوارى</v>
      </c>
      <c r="J180" s="250"/>
      <c r="K180" s="250"/>
      <c r="L180" s="250"/>
      <c r="M180" s="250" t="s">
        <v>1069</v>
      </c>
      <c r="N180" s="250"/>
      <c r="O180" s="250"/>
      <c r="P180" s="250"/>
      <c r="Q180" s="445"/>
      <c r="R180" s="355"/>
      <c r="S180" s="265"/>
      <c r="T180" s="282"/>
      <c r="U180" s="282"/>
      <c r="V180" s="282"/>
      <c r="W180" s="282"/>
      <c r="X180" s="282"/>
      <c r="Y180" s="282"/>
      <c r="Z180" s="282"/>
      <c r="AA180" s="282"/>
      <c r="AB180" s="251"/>
      <c r="AC180" s="251"/>
      <c r="AD180" s="251"/>
      <c r="AE180" s="251"/>
      <c r="AF180" s="251"/>
      <c r="AG180" s="282"/>
      <c r="AH180" s="282"/>
      <c r="AI180" s="428"/>
      <c r="AJ180" s="283"/>
      <c r="AK180" s="283"/>
      <c r="AL180" s="284"/>
      <c r="AM180" s="283"/>
      <c r="AN180" s="283"/>
      <c r="AO180" s="283"/>
      <c r="AP180" s="283"/>
      <c r="AQ180" s="283"/>
      <c r="AR180" s="283"/>
      <c r="AS180" s="283"/>
      <c r="AT180" s="283"/>
      <c r="AU180" s="283"/>
      <c r="AV180" s="283"/>
      <c r="AW180" s="283"/>
      <c r="AX180" s="283"/>
      <c r="BL180" s="251" t="e">
        <f>VLOOKUP(#REF!,'اعضاء هيئة التدريس'!#REF!,2,)</f>
        <v>#REF!</v>
      </c>
    </row>
    <row r="181" spans="1:64" s="272" customFormat="1" ht="15.75" customHeight="1">
      <c r="A181" s="479">
        <v>6</v>
      </c>
      <c r="B181" s="288" t="s">
        <v>518</v>
      </c>
      <c r="C181" s="726" t="str">
        <f>VLOOKUP(B181,مقررات!$A$1:$F$411,2,FALSE)</f>
        <v>ألياف ضوئية</v>
      </c>
      <c r="D181" s="211">
        <f>VLOOKUP(B181,مقررات!$A$1:$F$452,3,FALSE)</f>
        <v>3</v>
      </c>
      <c r="E181" s="211">
        <f>VLOOKUP(B181,مقررات!$A$1:$F$476,4,FALSE)</f>
        <v>0</v>
      </c>
      <c r="F181" s="211">
        <f>D181+0.5*E181</f>
        <v>3</v>
      </c>
      <c r="G181" s="60" t="str">
        <f>VLOOKUP(B181,مقررات!$A$1:$F$409,6,FALSE)</f>
        <v>L432</v>
      </c>
      <c r="H181" s="423" t="s">
        <v>1634</v>
      </c>
      <c r="I181" s="262" t="str">
        <f>VLOOKUP(H181,'اعضاء هيئة التدريس'!$B$1:$D$300,2,FALSE)</f>
        <v>أ.د/  محمد الزيدية</v>
      </c>
      <c r="J181" s="73"/>
      <c r="K181" s="73"/>
      <c r="L181" s="73" t="s">
        <v>1069</v>
      </c>
      <c r="M181" s="73"/>
      <c r="N181" s="73"/>
      <c r="O181" s="73"/>
      <c r="P181" s="95"/>
      <c r="Q181" s="414"/>
      <c r="R181" s="143"/>
      <c r="S181" s="143"/>
      <c r="T181" s="4"/>
      <c r="U181" s="4"/>
      <c r="V181" s="4"/>
      <c r="W181" s="4"/>
      <c r="X181" s="4"/>
      <c r="Y181" s="4"/>
      <c r="Z181" s="143"/>
      <c r="AA181" s="4"/>
      <c r="AB181" s="143"/>
      <c r="AC181" s="143"/>
      <c r="AD181" s="143"/>
      <c r="AE181" s="143"/>
      <c r="AF181" s="143"/>
      <c r="AG181" s="4"/>
      <c r="AH181" s="4"/>
      <c r="AI181" s="692"/>
      <c r="AJ181" s="92"/>
      <c r="AK181" s="92"/>
      <c r="AL181" s="283"/>
      <c r="AM181" s="283"/>
      <c r="AN181" s="283"/>
      <c r="AO181" s="283"/>
      <c r="AP181" s="283"/>
      <c r="AQ181" s="283"/>
      <c r="AR181" s="283"/>
      <c r="AS181" s="283"/>
      <c r="AT181" s="283"/>
      <c r="AU181" s="283"/>
      <c r="AV181" s="283"/>
      <c r="AW181" s="283"/>
      <c r="AX181" s="283"/>
      <c r="BL181" s="251" t="e">
        <f>VLOOKUP(#REF!,'اعضاء هيئة التدريس'!#REF!,2,)</f>
        <v>#REF!</v>
      </c>
    </row>
    <row r="182" spans="1:64" ht="15.75" customHeight="1">
      <c r="A182" s="479">
        <v>7</v>
      </c>
      <c r="B182" s="288" t="s">
        <v>520</v>
      </c>
      <c r="C182" s="726" t="str">
        <f>VLOOKUP(B182,مقررات!$A$1:$F$411,2,FALSE)</f>
        <v>تطبيقات الليزر (1)</v>
      </c>
      <c r="D182" s="211">
        <f>VLOOKUP(B182,مقررات!$A$1:$F$452,3,FALSE)</f>
        <v>3</v>
      </c>
      <c r="E182" s="211" t="str">
        <f>VLOOKUP(B182,مقررات!$A$1:$F$476,4,FALSE)</f>
        <v>-</v>
      </c>
      <c r="F182" s="211">
        <v>3</v>
      </c>
      <c r="G182" s="60" t="str">
        <f>VLOOKUP(B182,مقررات!$A$1:$F$409,6,FALSE)</f>
        <v>L432</v>
      </c>
      <c r="H182" s="60" t="s">
        <v>1987</v>
      </c>
      <c r="I182" s="262" t="str">
        <f>VLOOKUP(H182,'اعضاء هيئة التدريس'!$B$1:$D$300,2,FALSE)</f>
        <v>د / مجدي ابوغزالة</v>
      </c>
      <c r="J182" s="250"/>
      <c r="K182" s="250" t="s">
        <v>1068</v>
      </c>
      <c r="L182" s="250"/>
      <c r="M182" s="250"/>
      <c r="N182" s="250"/>
      <c r="O182" s="250"/>
      <c r="P182" s="386" t="s">
        <v>1326</v>
      </c>
      <c r="Q182" s="446"/>
      <c r="R182" s="355"/>
      <c r="S182" s="265"/>
      <c r="T182" s="282"/>
      <c r="U182" s="282"/>
      <c r="V182" s="282"/>
      <c r="W182" s="282"/>
      <c r="X182" s="282"/>
      <c r="Y182" s="282"/>
      <c r="Z182" s="282"/>
      <c r="AA182" s="282"/>
      <c r="AB182" s="251"/>
      <c r="AC182" s="251"/>
      <c r="AD182" s="251"/>
      <c r="AE182" s="251"/>
      <c r="AF182" s="251"/>
      <c r="AG182" s="282"/>
      <c r="AH182" s="282"/>
      <c r="AI182" s="428"/>
      <c r="AJ182" s="283"/>
      <c r="AK182" s="283"/>
      <c r="BL182" s="251" t="e">
        <f>VLOOKUP(#REF!,'اعضاء هيئة التدريس'!#REF!,2,)</f>
        <v>#REF!</v>
      </c>
    </row>
    <row r="183" spans="1:64" s="272" customFormat="1" ht="15.75" customHeight="1">
      <c r="A183" s="479">
        <v>8</v>
      </c>
      <c r="B183" s="288" t="s">
        <v>519</v>
      </c>
      <c r="C183" s="726" t="str">
        <f>VLOOKUP(B183,مقررات!$A$1:$F$411,2,FALSE)</f>
        <v>فيزياءالليزر (1)</v>
      </c>
      <c r="D183" s="211">
        <f>VLOOKUP(B183,مقررات!$A$1:$F$452,3,FALSE)</f>
        <v>3</v>
      </c>
      <c r="E183" s="211">
        <f>VLOOKUP(B183,مقررات!$A$1:$F$476,4,FALSE)</f>
        <v>0</v>
      </c>
      <c r="F183" s="211">
        <f t="shared" ref="F183:F188" si="7">D183+0.5*E183</f>
        <v>3</v>
      </c>
      <c r="G183" s="60" t="str">
        <f>VLOOKUP(B183,مقررات!$A$1:$F$409,6,FALSE)</f>
        <v>P133</v>
      </c>
      <c r="H183" s="60" t="s">
        <v>1986</v>
      </c>
      <c r="I183" s="262" t="str">
        <f>VLOOKUP(H183,'اعضاء هيئة التدريس'!$B$1:$D$300,2,FALSE)</f>
        <v>د/ سمير عطوة</v>
      </c>
      <c r="J183" s="250"/>
      <c r="K183" s="250"/>
      <c r="L183" s="250" t="s">
        <v>1069</v>
      </c>
      <c r="M183" s="250"/>
      <c r="N183" s="250"/>
      <c r="O183" s="250"/>
      <c r="P183" s="252"/>
      <c r="Q183" s="445"/>
      <c r="R183" s="370"/>
      <c r="S183" s="265"/>
      <c r="T183" s="282"/>
      <c r="U183" s="282"/>
      <c r="V183" s="282"/>
      <c r="W183" s="282"/>
      <c r="X183" s="282"/>
      <c r="Y183" s="282"/>
      <c r="Z183" s="282"/>
      <c r="AA183" s="282"/>
      <c r="AB183" s="251"/>
      <c r="AC183" s="251"/>
      <c r="AD183" s="251"/>
      <c r="AE183" s="251"/>
      <c r="AF183" s="251"/>
      <c r="AG183" s="282"/>
      <c r="AH183" s="282"/>
      <c r="AI183" s="428"/>
      <c r="AJ183" s="283"/>
      <c r="AK183" s="283"/>
      <c r="AL183" s="283"/>
      <c r="AM183" s="283"/>
      <c r="AN183" s="283"/>
      <c r="AO183" s="283"/>
      <c r="AP183" s="283"/>
      <c r="AQ183" s="283"/>
      <c r="AR183" s="283"/>
      <c r="AS183" s="283"/>
      <c r="AT183" s="283"/>
      <c r="AU183" s="283"/>
      <c r="AV183" s="283"/>
      <c r="AW183" s="283"/>
      <c r="AX183" s="283"/>
      <c r="BL183" s="251" t="e">
        <f>VLOOKUP(#REF!,'اعضاء هيئة التدريس'!#REF!,2,)</f>
        <v>#REF!</v>
      </c>
    </row>
    <row r="184" spans="1:64" s="272" customFormat="1" ht="15.75" customHeight="1">
      <c r="A184" s="479">
        <v>9</v>
      </c>
      <c r="B184" s="288" t="s">
        <v>534</v>
      </c>
      <c r="C184" s="726" t="str">
        <f>VLOOKUP(B184,مقررات!$A$1:$F$411,2,FALSE)</f>
        <v>ليزر المواد الصلبة</v>
      </c>
      <c r="D184" s="211">
        <f>VLOOKUP(B184,مقررات!$A$1:$F$452,3,FALSE)</f>
        <v>3</v>
      </c>
      <c r="E184" s="211">
        <f>VLOOKUP(B184,مقررات!$A$1:$F$476,4,FALSE)</f>
        <v>0</v>
      </c>
      <c r="F184" s="211">
        <f t="shared" si="7"/>
        <v>3</v>
      </c>
      <c r="G184" s="60" t="str">
        <f>VLOOKUP(B184,مقررات!$A$1:$F$409,6,FALSE)</f>
        <v>L434</v>
      </c>
      <c r="H184" s="340" t="s">
        <v>1623</v>
      </c>
      <c r="I184" s="262" t="str">
        <f>VLOOKUP(H184,'اعضاء هيئة التدريس'!$B$1:$D$300,2,FALSE)</f>
        <v>أ.د/ابراهيم حجر</v>
      </c>
      <c r="J184" s="323"/>
      <c r="K184" s="324"/>
      <c r="L184" s="250"/>
      <c r="M184" s="250" t="s">
        <v>1069</v>
      </c>
      <c r="N184" s="250"/>
      <c r="O184" s="250"/>
      <c r="P184" s="386" t="s">
        <v>1320</v>
      </c>
      <c r="Q184" s="783"/>
      <c r="R184" s="425"/>
      <c r="S184" s="563"/>
      <c r="T184" s="382"/>
      <c r="U184" s="382"/>
      <c r="V184" s="382"/>
      <c r="W184" s="382"/>
      <c r="X184" s="382"/>
      <c r="Y184" s="382"/>
      <c r="Z184" s="254"/>
      <c r="AA184" s="382"/>
      <c r="AB184" s="254"/>
      <c r="AC184" s="254"/>
      <c r="AD184" s="254"/>
      <c r="AE184" s="254"/>
      <c r="AF184" s="254"/>
      <c r="AG184" s="382"/>
      <c r="AH184" s="382"/>
      <c r="AI184" s="428"/>
      <c r="AJ184" s="283"/>
      <c r="AK184" s="283"/>
      <c r="AL184" s="283"/>
      <c r="AM184" s="283"/>
      <c r="AN184" s="283"/>
      <c r="AO184" s="283"/>
      <c r="AP184" s="283"/>
      <c r="AQ184" s="283"/>
      <c r="AR184" s="283"/>
      <c r="AS184" s="283"/>
      <c r="AT184" s="283"/>
      <c r="AU184" s="283"/>
      <c r="AV184" s="283"/>
      <c r="AW184" s="283"/>
      <c r="AX184" s="283"/>
      <c r="BL184" s="251" t="e">
        <f>VLOOKUP(#REF!,'اعضاء هيئة التدريس'!#REF!,2,)</f>
        <v>#REF!</v>
      </c>
    </row>
    <row r="185" spans="1:64" s="272" customFormat="1" ht="15.75" customHeight="1">
      <c r="A185" s="479">
        <v>10</v>
      </c>
      <c r="B185" s="288" t="s">
        <v>521</v>
      </c>
      <c r="C185" s="726" t="str">
        <f>VLOOKUP(B185,مقررات!$A$1:$F$411,2,FALSE)</f>
        <v>فيزياء عملى بصريات</v>
      </c>
      <c r="D185" s="211">
        <f>VLOOKUP(B185,مقررات!$A$1:$F$452,3,FALSE)</f>
        <v>0</v>
      </c>
      <c r="E185" s="211">
        <f>VLOOKUP(B185,مقررات!$A$1:$F$476,4,FALSE)</f>
        <v>8</v>
      </c>
      <c r="F185" s="211">
        <f t="shared" si="7"/>
        <v>4</v>
      </c>
      <c r="G185" s="60" t="str">
        <f>VLOOKUP(B185,مقررات!$A$1:$F$409,6,FALSE)</f>
        <v>P211</v>
      </c>
      <c r="H185" s="340" t="s">
        <v>1627</v>
      </c>
      <c r="I185" s="262" t="str">
        <f>VLOOKUP(H185,'اعضاء هيئة التدريس'!$B$1:$D$300,2,FALSE)</f>
        <v>أ.د/ عبد المجيد خفاجى</v>
      </c>
      <c r="J185" s="254"/>
      <c r="K185" s="254"/>
      <c r="L185" s="382"/>
      <c r="M185" s="253"/>
      <c r="N185" s="250"/>
      <c r="O185" s="250" t="s">
        <v>1083</v>
      </c>
      <c r="P185" s="382"/>
      <c r="Q185" s="445"/>
      <c r="R185" s="254"/>
      <c r="S185" s="382"/>
      <c r="T185" s="382"/>
      <c r="U185" s="382"/>
      <c r="V185" s="382"/>
      <c r="W185" s="382"/>
      <c r="X185" s="382"/>
      <c r="Y185" s="382"/>
      <c r="Z185" s="254"/>
      <c r="AA185" s="382"/>
      <c r="AB185" s="254"/>
      <c r="AC185" s="254"/>
      <c r="AD185" s="254"/>
      <c r="AE185" s="254"/>
      <c r="AF185" s="254"/>
      <c r="AG185" s="382"/>
      <c r="AH185" s="382"/>
      <c r="AI185" s="624"/>
      <c r="AJ185" s="369"/>
      <c r="AK185" s="369"/>
      <c r="AL185" s="283"/>
      <c r="AM185" s="283"/>
      <c r="AN185" s="283"/>
      <c r="AO185" s="283"/>
      <c r="AP185" s="283"/>
      <c r="AQ185" s="283"/>
      <c r="AR185" s="283"/>
      <c r="AS185" s="283"/>
      <c r="AT185" s="283"/>
      <c r="AU185" s="283"/>
      <c r="AV185" s="283"/>
      <c r="AW185" s="283"/>
      <c r="AX185" s="283"/>
      <c r="BL185" s="251" t="e">
        <f>VLOOKUP(#REF!,'اعضاء هيئة التدريس'!#REF!,2,)</f>
        <v>#REF!</v>
      </c>
    </row>
    <row r="186" spans="1:64" s="272" customFormat="1" ht="25.5" customHeight="1">
      <c r="A186" s="479">
        <v>11</v>
      </c>
      <c r="B186" s="288" t="s">
        <v>522</v>
      </c>
      <c r="C186" s="726" t="str">
        <f>VLOOKUP(B186,مقررات!$A$1:$F$411,2,FALSE)</f>
        <v>ضوء كمى (1)</v>
      </c>
      <c r="D186" s="211">
        <f>VLOOKUP(B186,مقررات!$A$1:$F$452,3,FALSE)</f>
        <v>3</v>
      </c>
      <c r="E186" s="211">
        <f>VLOOKUP(B186,مقررات!$A$1:$F$476,4,FALSE)</f>
        <v>0</v>
      </c>
      <c r="F186" s="211">
        <f t="shared" si="7"/>
        <v>3</v>
      </c>
      <c r="G186" s="60" t="str">
        <f>VLOOKUP(B186,مقررات!$A$1:$F$409,6,FALSE)</f>
        <v>P232</v>
      </c>
      <c r="H186" s="705" t="s">
        <v>1655</v>
      </c>
      <c r="I186" s="262" t="str">
        <f>VLOOKUP(H186,'اعضاء هيئة التدريس'!$B$1:$D$300,2,FALSE)</f>
        <v>د/ محمد عبد الحكيم</v>
      </c>
      <c r="J186" s="253" t="s">
        <v>1069</v>
      </c>
      <c r="K186" s="772"/>
      <c r="L186" s="73"/>
      <c r="M186" s="772"/>
      <c r="N186" s="772"/>
      <c r="O186" s="73"/>
      <c r="P186" s="386" t="s">
        <v>1326</v>
      </c>
      <c r="Q186" s="414"/>
      <c r="R186" s="143"/>
      <c r="S186" s="143"/>
      <c r="T186" s="4"/>
      <c r="U186" s="4"/>
      <c r="V186" s="4"/>
      <c r="W186" s="4"/>
      <c r="X186" s="4"/>
      <c r="Y186" s="4"/>
      <c r="Z186" s="143"/>
      <c r="AA186" s="4"/>
      <c r="AB186" s="143"/>
      <c r="AC186" s="143"/>
      <c r="AD186" s="143"/>
      <c r="AE186" s="143"/>
      <c r="AF186" s="143"/>
      <c r="AG186" s="4"/>
      <c r="AH186" s="4"/>
      <c r="AI186" s="692"/>
      <c r="AJ186" s="91"/>
      <c r="AK186" s="91"/>
      <c r="AL186" s="283"/>
      <c r="AM186" s="283"/>
      <c r="AN186" s="283"/>
      <c r="AO186" s="283"/>
      <c r="AP186" s="283"/>
      <c r="AQ186" s="283"/>
      <c r="AR186" s="283"/>
      <c r="AS186" s="283"/>
      <c r="AT186" s="283"/>
      <c r="AU186" s="283"/>
      <c r="AV186" s="283"/>
      <c r="AW186" s="283"/>
      <c r="AX186" s="283"/>
      <c r="BL186" s="251" t="e">
        <f>VLOOKUP(#REF!,'اعضاء هيئة التدريس'!#REF!,2,)</f>
        <v>#REF!</v>
      </c>
    </row>
    <row r="187" spans="1:64" s="285" customFormat="1" ht="15.75" customHeight="1">
      <c r="A187" s="479">
        <v>12</v>
      </c>
      <c r="B187" s="288" t="s">
        <v>523</v>
      </c>
      <c r="C187" s="726" t="str">
        <f>VLOOKUP(B187,مقررات!$A$1:$F$411,2,FALSE)</f>
        <v>فيزياء الليزر (2)</v>
      </c>
      <c r="D187" s="211">
        <f>VLOOKUP(B187,مقررات!$A$1:$F$452,3,FALSE)</f>
        <v>3</v>
      </c>
      <c r="E187" s="211">
        <f>VLOOKUP(B187,مقررات!$A$1:$F$476,4,FALSE)</f>
        <v>0</v>
      </c>
      <c r="F187" s="211">
        <f t="shared" si="7"/>
        <v>3</v>
      </c>
      <c r="G187" s="60" t="str">
        <f>VLOOKUP(B187,مقررات!$A$1:$F$409,6,FALSE)</f>
        <v>L332</v>
      </c>
      <c r="H187" s="60" t="s">
        <v>1652</v>
      </c>
      <c r="I187" s="262" t="str">
        <f>VLOOKUP(H187,'اعضاء هيئة التدريس'!$B$1:$D$300,2,FALSE)</f>
        <v>د/ حسام دنيا</v>
      </c>
      <c r="J187" s="250"/>
      <c r="K187" s="250" t="s">
        <v>1072</v>
      </c>
      <c r="L187" s="250"/>
      <c r="M187" s="250"/>
      <c r="N187" s="250"/>
      <c r="O187" s="250"/>
      <c r="P187" s="386"/>
      <c r="Q187" s="446"/>
      <c r="R187" s="370"/>
      <c r="S187" s="265"/>
      <c r="T187" s="282"/>
      <c r="U187" s="282"/>
      <c r="V187" s="282"/>
      <c r="W187" s="282"/>
      <c r="X187" s="282"/>
      <c r="Y187" s="282"/>
      <c r="Z187" s="282"/>
      <c r="AA187" s="282"/>
      <c r="AB187" s="251"/>
      <c r="AC187" s="251"/>
      <c r="AD187" s="251"/>
      <c r="AE187" s="251"/>
      <c r="AF187" s="251"/>
      <c r="AG187" s="282"/>
      <c r="AH187" s="282"/>
      <c r="AI187" s="428"/>
      <c r="AJ187" s="283"/>
      <c r="AK187" s="283"/>
      <c r="AL187" s="369"/>
      <c r="AM187" s="284"/>
      <c r="AN187" s="284"/>
      <c r="AO187" s="284"/>
      <c r="AP187" s="284"/>
      <c r="AQ187" s="284"/>
      <c r="AR187" s="284"/>
      <c r="AS187" s="284"/>
      <c r="AT187" s="284"/>
      <c r="AU187" s="284"/>
      <c r="AV187" s="284"/>
      <c r="AW187" s="284"/>
      <c r="AX187" s="284"/>
      <c r="BL187" s="251" t="e">
        <f>VLOOKUP(#REF!,'اعضاء هيئة التدريس'!#REF!,2,)</f>
        <v>#REF!</v>
      </c>
    </row>
    <row r="188" spans="1:64" s="272" customFormat="1" ht="15.75" customHeight="1">
      <c r="A188" s="479">
        <v>13</v>
      </c>
      <c r="B188" s="288" t="s">
        <v>523</v>
      </c>
      <c r="C188" s="726" t="str">
        <f>VLOOKUP(B188,مقررات!$A$1:$F$411,2,FALSE)</f>
        <v>فيزياء الليزر (2)</v>
      </c>
      <c r="D188" s="211">
        <f>VLOOKUP(B188,مقررات!$A$1:$F$452,3,FALSE)</f>
        <v>3</v>
      </c>
      <c r="E188" s="211">
        <f>VLOOKUP(B188,مقررات!$A$1:$F$476,4,FALSE)</f>
        <v>0</v>
      </c>
      <c r="F188" s="211">
        <f t="shared" si="7"/>
        <v>3</v>
      </c>
      <c r="G188" s="60" t="str">
        <f>VLOOKUP(B188,مقررات!$A$1:$F$409,6,FALSE)</f>
        <v>L332</v>
      </c>
      <c r="H188" s="705" t="s">
        <v>1680</v>
      </c>
      <c r="I188" s="262" t="str">
        <f>VLOOKUP(H188,'اعضاء هيئة التدريس'!$B$1:$D$300,2,FALSE)</f>
        <v>د/ حسام  عوض</v>
      </c>
      <c r="J188" s="772"/>
      <c r="K188" s="772"/>
      <c r="L188" s="73"/>
      <c r="M188" s="73"/>
      <c r="N188" s="253" t="s">
        <v>1069</v>
      </c>
      <c r="O188" s="73"/>
      <c r="P188" s="386" t="s">
        <v>1320</v>
      </c>
      <c r="Q188" s="414"/>
      <c r="R188" s="143"/>
      <c r="S188" s="143"/>
      <c r="T188" s="4"/>
      <c r="U188" s="4"/>
      <c r="V188" s="4"/>
      <c r="W188" s="4"/>
      <c r="X188" s="4"/>
      <c r="Y188" s="4"/>
      <c r="Z188" s="143"/>
      <c r="AA188" s="4"/>
      <c r="AB188" s="143"/>
      <c r="AC188" s="143"/>
      <c r="AD188" s="143"/>
      <c r="AE188" s="143"/>
      <c r="AF188" s="143"/>
      <c r="AG188" s="4"/>
      <c r="AH188" s="720"/>
      <c r="AI188" s="769"/>
      <c r="AJ188" s="91"/>
      <c r="AK188" s="91"/>
      <c r="AL188" s="284"/>
      <c r="AM188" s="283"/>
      <c r="AN188" s="283"/>
      <c r="AO188" s="283"/>
      <c r="AP188" s="283"/>
      <c r="AQ188" s="283"/>
      <c r="AR188" s="283"/>
      <c r="AS188" s="283"/>
      <c r="AT188" s="283"/>
      <c r="AU188" s="283"/>
      <c r="AV188" s="283"/>
      <c r="AW188" s="283"/>
      <c r="AX188" s="283"/>
      <c r="BL188" s="251" t="e">
        <f>VLOOKUP(#REF!,'اعضاء هيئة التدريس'!#REF!,2,)</f>
        <v>#REF!</v>
      </c>
    </row>
    <row r="189" spans="1:64" s="272" customFormat="1" ht="15.75" customHeight="1">
      <c r="A189" s="479">
        <v>14</v>
      </c>
      <c r="B189" s="288" t="s">
        <v>524</v>
      </c>
      <c r="C189" s="726" t="str">
        <f>VLOOKUP(B189,مقررات!$A$1:$F$411,2,FALSE)</f>
        <v>تطبيقات الليزر (2)</v>
      </c>
      <c r="D189" s="211">
        <f>VLOOKUP(B189,مقررات!$A$1:$F$452,3,FALSE)</f>
        <v>3</v>
      </c>
      <c r="E189" s="211" t="str">
        <f>VLOOKUP(B189,مقررات!$A$1:$F$476,4,FALSE)</f>
        <v>-</v>
      </c>
      <c r="F189" s="211">
        <v>3</v>
      </c>
      <c r="G189" s="60" t="str">
        <f>VLOOKUP(B189,مقررات!$A$1:$F$409,6,FALSE)</f>
        <v>L332</v>
      </c>
      <c r="H189" s="298" t="s">
        <v>1652</v>
      </c>
      <c r="I189" s="262" t="str">
        <f>VLOOKUP(H189,'اعضاء هيئة التدريس'!$B$1:$D$300,2,FALSE)</f>
        <v>د/ حسام دنيا</v>
      </c>
      <c r="J189" s="267"/>
      <c r="K189" s="250" t="s">
        <v>1232</v>
      </c>
      <c r="L189" s="250"/>
      <c r="M189" s="250"/>
      <c r="N189" s="250"/>
      <c r="O189" s="267"/>
      <c r="P189" s="386"/>
      <c r="Q189" s="449"/>
      <c r="R189" s="370"/>
      <c r="S189" s="265"/>
      <c r="T189" s="282"/>
      <c r="U189" s="282"/>
      <c r="V189" s="282"/>
      <c r="W189" s="282"/>
      <c r="X189" s="282"/>
      <c r="Y189" s="282"/>
      <c r="Z189" s="282"/>
      <c r="AA189" s="282"/>
      <c r="AB189" s="251"/>
      <c r="AC189" s="251"/>
      <c r="AD189" s="251"/>
      <c r="AE189" s="251"/>
      <c r="AF189" s="251"/>
      <c r="AG189" s="282"/>
      <c r="AH189" s="282"/>
      <c r="AI189" s="428"/>
      <c r="AJ189" s="283"/>
      <c r="AK189" s="283"/>
      <c r="AL189" s="283"/>
      <c r="AM189" s="283"/>
      <c r="AN189" s="283"/>
      <c r="AO189" s="283"/>
      <c r="AP189" s="283"/>
      <c r="AQ189" s="283"/>
      <c r="AR189" s="283"/>
      <c r="AS189" s="283"/>
      <c r="AT189" s="283"/>
      <c r="AU189" s="283"/>
      <c r="AV189" s="283"/>
      <c r="AW189" s="283"/>
      <c r="AX189" s="283"/>
      <c r="BL189" s="251" t="e">
        <f>VLOOKUP(#REF!,'اعضاء هيئة التدريس'!#REF!,2,)</f>
        <v>#REF!</v>
      </c>
    </row>
    <row r="190" spans="1:64" s="285" customFormat="1" ht="15.75" customHeight="1">
      <c r="A190" s="479">
        <v>15</v>
      </c>
      <c r="B190" s="288" t="s">
        <v>525</v>
      </c>
      <c r="C190" s="726" t="str">
        <f>VLOOKUP(B190,مقررات!$A$1:$F$411,2,FALSE)</f>
        <v>أنظمة الليزر</v>
      </c>
      <c r="D190" s="211">
        <f>VLOOKUP(B190,مقررات!$A$1:$F$452,3,FALSE)</f>
        <v>3</v>
      </c>
      <c r="E190" s="211">
        <f>VLOOKUP(B190,مقررات!$A$1:$F$476,4,FALSE)</f>
        <v>0</v>
      </c>
      <c r="F190" s="211">
        <f t="shared" ref="F190:F221" si="8">D190+0.5*E190</f>
        <v>3</v>
      </c>
      <c r="G190" s="60" t="str">
        <f>VLOOKUP(B190,مقررات!$A$1:$F$409,6,FALSE)</f>
        <v>L432-L232</v>
      </c>
      <c r="H190" s="423" t="s">
        <v>1623</v>
      </c>
      <c r="I190" s="262" t="str">
        <f>VLOOKUP(H190,'اعضاء هيئة التدريس'!$B$1:$D$300,2,FALSE)</f>
        <v>أ.د/ابراهيم حجر</v>
      </c>
      <c r="J190" s="73"/>
      <c r="K190" s="73" t="s">
        <v>1069</v>
      </c>
      <c r="L190" s="73"/>
      <c r="M190" s="73"/>
      <c r="N190" s="73"/>
      <c r="O190" s="73"/>
      <c r="P190" s="386"/>
      <c r="Q190" s="414"/>
      <c r="R190" s="143"/>
      <c r="S190" s="143"/>
      <c r="T190" s="4"/>
      <c r="U190" s="4"/>
      <c r="V190" s="4"/>
      <c r="W190" s="4"/>
      <c r="X190" s="4"/>
      <c r="Y190" s="4"/>
      <c r="Z190" s="143"/>
      <c r="AA190" s="4"/>
      <c r="AB190" s="143"/>
      <c r="AC190" s="143"/>
      <c r="AD190" s="143"/>
      <c r="AE190" s="143"/>
      <c r="AF190" s="143"/>
      <c r="AG190" s="4"/>
      <c r="AH190" s="4"/>
      <c r="AI190" s="692"/>
      <c r="AJ190" s="91"/>
      <c r="AK190" s="91"/>
      <c r="AL190" s="283"/>
      <c r="AM190" s="284"/>
      <c r="AN190" s="284"/>
      <c r="AO190" s="284"/>
      <c r="AP190" s="284"/>
      <c r="AQ190" s="284"/>
      <c r="AR190" s="284"/>
      <c r="AS190" s="284"/>
      <c r="AT190" s="284"/>
      <c r="AU190" s="284"/>
      <c r="AV190" s="284"/>
      <c r="AW190" s="284"/>
      <c r="AX190" s="284"/>
      <c r="BL190" s="251" t="e">
        <f>VLOOKUP(#REF!,'اعضاء هيئة التدريس'!#REF!,2,)</f>
        <v>#REF!</v>
      </c>
    </row>
    <row r="191" spans="1:64" s="272" customFormat="1" ht="15.75" customHeight="1">
      <c r="A191" s="479">
        <v>16</v>
      </c>
      <c r="B191" s="288" t="s">
        <v>526</v>
      </c>
      <c r="C191" s="726" t="str">
        <f>VLOOKUP(B191,مقررات!$A$1:$F$411,2,FALSE)</f>
        <v>أمان الليزر</v>
      </c>
      <c r="D191" s="211">
        <f>VLOOKUP(B191,مقررات!$A$1:$F$452,3,FALSE)</f>
        <v>2</v>
      </c>
      <c r="E191" s="211">
        <f>VLOOKUP(B191,مقررات!$A$1:$F$476,4,FALSE)</f>
        <v>0</v>
      </c>
      <c r="F191" s="211">
        <f t="shared" si="8"/>
        <v>2</v>
      </c>
      <c r="G191" s="60" t="str">
        <f>VLOOKUP(B191,مقررات!$A$1:$F$409,6,FALSE)</f>
        <v>-</v>
      </c>
      <c r="H191" s="60" t="s">
        <v>1986</v>
      </c>
      <c r="I191" s="262" t="str">
        <f>VLOOKUP(H191,'اعضاء هيئة التدريس'!$B$1:$D$300,2,FALSE)</f>
        <v>د/ سمير عطوة</v>
      </c>
      <c r="J191" s="250"/>
      <c r="K191" s="250" t="s">
        <v>1067</v>
      </c>
      <c r="L191" s="250"/>
      <c r="M191" s="250"/>
      <c r="N191" s="250"/>
      <c r="O191" s="250"/>
      <c r="P191" s="386"/>
      <c r="Q191" s="446"/>
      <c r="R191" s="355"/>
      <c r="S191" s="265"/>
      <c r="T191" s="282"/>
      <c r="U191" s="282"/>
      <c r="V191" s="282"/>
      <c r="W191" s="282"/>
      <c r="X191" s="282"/>
      <c r="Y191" s="282"/>
      <c r="Z191" s="282"/>
      <c r="AA191" s="282"/>
      <c r="AB191" s="251"/>
      <c r="AC191" s="251"/>
      <c r="AD191" s="251"/>
      <c r="AE191" s="251"/>
      <c r="AF191" s="251"/>
      <c r="AG191" s="282"/>
      <c r="AH191" s="282"/>
      <c r="AI191" s="428"/>
      <c r="AJ191" s="283"/>
      <c r="AK191" s="284"/>
      <c r="AL191" s="283"/>
      <c r="AM191" s="283"/>
      <c r="AN191" s="283"/>
      <c r="AO191" s="283"/>
      <c r="AP191" s="283"/>
      <c r="AQ191" s="283"/>
      <c r="AR191" s="283"/>
      <c r="AS191" s="283"/>
      <c r="AT191" s="283"/>
      <c r="AU191" s="283"/>
      <c r="AV191" s="283"/>
      <c r="AW191" s="283"/>
      <c r="AX191" s="283"/>
      <c r="BL191" s="251" t="e">
        <f>VLOOKUP(#REF!,'اعضاء هيئة التدريس'!#REF!,2,)</f>
        <v>#REF!</v>
      </c>
    </row>
    <row r="192" spans="1:64" s="272" customFormat="1" ht="15.75" customHeight="1">
      <c r="A192" s="479">
        <v>17</v>
      </c>
      <c r="B192" s="288" t="s">
        <v>528</v>
      </c>
      <c r="C192" s="726" t="str">
        <f>VLOOKUP(B192,مقررات!$A$1:$F$411,2,FALSE)</f>
        <v>فيزياء عملية ليزر</v>
      </c>
      <c r="D192" s="211">
        <f>VLOOKUP(B192,مقررات!$A$1:$F$452,3,FALSE)</f>
        <v>0</v>
      </c>
      <c r="E192" s="211">
        <f>VLOOKUP(B192,مقررات!$A$1:$F$476,4,FALSE)</f>
        <v>8</v>
      </c>
      <c r="F192" s="211">
        <f t="shared" si="8"/>
        <v>4</v>
      </c>
      <c r="G192" s="60" t="str">
        <f>VLOOKUP(B192,مقررات!$A$1:$F$409,6,FALSE)</f>
        <v>L348</v>
      </c>
      <c r="H192" s="423" t="s">
        <v>1986</v>
      </c>
      <c r="I192" s="262" t="str">
        <f>VLOOKUP(H192,'اعضاء هيئة التدريس'!$B$1:$D$300,2,FALSE)</f>
        <v>د/ سمير عطوة</v>
      </c>
      <c r="J192" s="73"/>
      <c r="K192" s="73"/>
      <c r="L192" s="73"/>
      <c r="M192" s="73"/>
      <c r="N192" s="250" t="s">
        <v>1083</v>
      </c>
      <c r="O192" s="250"/>
      <c r="P192" s="95"/>
      <c r="Q192" s="414"/>
      <c r="R192" s="143"/>
      <c r="S192" s="143"/>
      <c r="T192" s="4"/>
      <c r="U192" s="4"/>
      <c r="V192" s="4"/>
      <c r="W192" s="4"/>
      <c r="X192" s="4"/>
      <c r="Y192" s="4"/>
      <c r="Z192" s="143"/>
      <c r="AA192" s="4"/>
      <c r="AB192" s="143"/>
      <c r="AC192" s="143"/>
      <c r="AD192" s="143"/>
      <c r="AE192" s="143"/>
      <c r="AF192" s="143"/>
      <c r="AG192" s="4"/>
      <c r="AH192" s="720"/>
      <c r="AI192" s="769"/>
      <c r="AJ192" s="91"/>
      <c r="AK192" s="91"/>
      <c r="AL192" s="283"/>
      <c r="AM192" s="283"/>
      <c r="AN192" s="283"/>
      <c r="AO192" s="283"/>
      <c r="AP192" s="283"/>
      <c r="AQ192" s="283"/>
      <c r="AR192" s="283"/>
      <c r="AS192" s="283"/>
      <c r="AT192" s="283"/>
      <c r="AU192" s="283"/>
      <c r="AV192" s="283"/>
      <c r="AW192" s="283"/>
      <c r="AX192" s="283"/>
      <c r="BL192" s="251" t="e">
        <f>VLOOKUP(#REF!,'اعضاء هيئة التدريس'!#REF!,2,)</f>
        <v>#REF!</v>
      </c>
    </row>
    <row r="193" spans="1:64" s="272" customFormat="1" ht="15.75" customHeight="1">
      <c r="A193" s="479">
        <v>1</v>
      </c>
      <c r="B193" s="288" t="s">
        <v>542</v>
      </c>
      <c r="C193" s="726" t="str">
        <f>VLOOKUP(B193,مقررات!$A$1:$F$411,2,FALSE)</f>
        <v>تحليل رياضي (1)</v>
      </c>
      <c r="D193" s="211">
        <f>VLOOKUP(B193,مقررات!$A$1:$F$452,3,FALSE)</f>
        <v>2</v>
      </c>
      <c r="E193" s="211">
        <f>VLOOKUP(B193,مقررات!$A$1:$F$476,4,FALSE)</f>
        <v>2</v>
      </c>
      <c r="F193" s="211">
        <f t="shared" si="8"/>
        <v>3</v>
      </c>
      <c r="G193" s="60">
        <f>VLOOKUP(B193,مقررات!$A$1:$F$409,6,FALSE)</f>
        <v>0</v>
      </c>
      <c r="H193" s="60" t="s">
        <v>1554</v>
      </c>
      <c r="I193" s="262" t="str">
        <f>VLOOKUP(H193,'اعضاء هيئة التدريس'!$B$1:$D$300,2,FALSE)</f>
        <v xml:space="preserve">د. اشرف ابراهيم حفناوي </v>
      </c>
      <c r="J193" s="73"/>
      <c r="K193" s="73"/>
      <c r="L193" s="73" t="s">
        <v>1069</v>
      </c>
      <c r="M193" s="73"/>
      <c r="N193" s="73"/>
      <c r="O193" s="73"/>
      <c r="P193" s="255" t="s">
        <v>1319</v>
      </c>
      <c r="Q193" s="414"/>
      <c r="R193" s="143"/>
      <c r="S193" s="143"/>
      <c r="T193" s="4"/>
      <c r="U193" s="4">
        <v>1</v>
      </c>
      <c r="V193" s="4"/>
      <c r="W193" s="4"/>
      <c r="X193" s="4"/>
      <c r="Y193" s="4"/>
      <c r="Z193" s="143">
        <v>1</v>
      </c>
      <c r="AA193" s="4">
        <v>6</v>
      </c>
      <c r="AB193" s="143"/>
      <c r="AC193" s="143"/>
      <c r="AD193" s="143"/>
      <c r="AE193" s="143"/>
      <c r="AF193" s="143"/>
      <c r="AG193" s="4"/>
      <c r="AH193" s="4"/>
      <c r="AI193" s="692"/>
      <c r="AJ193" s="91"/>
      <c r="AK193" s="91"/>
      <c r="AL193" s="283"/>
      <c r="AM193" s="283"/>
      <c r="AN193" s="283"/>
      <c r="AO193" s="283"/>
      <c r="AP193" s="283"/>
      <c r="AQ193" s="283"/>
      <c r="AR193" s="283"/>
      <c r="AS193" s="283"/>
      <c r="AT193" s="283"/>
      <c r="AU193" s="283"/>
      <c r="AV193" s="283"/>
      <c r="AW193" s="283"/>
      <c r="AX193" s="283"/>
      <c r="BL193" s="251" t="e">
        <f>VLOOKUP(#REF!,'اعضاء هيئة التدريس'!#REF!,2,)</f>
        <v>#REF!</v>
      </c>
    </row>
    <row r="194" spans="1:64" s="272" customFormat="1" ht="15.75" customHeight="1">
      <c r="A194" s="479">
        <v>2</v>
      </c>
      <c r="B194" s="288" t="s">
        <v>542</v>
      </c>
      <c r="C194" s="726" t="str">
        <f>VLOOKUP(B194,مقررات!$A$1:$F$411,2,FALSE)</f>
        <v>تحليل رياضي (1)</v>
      </c>
      <c r="D194" s="211">
        <f>VLOOKUP(B194,مقررات!$A$1:$F$452,3,FALSE)</f>
        <v>2</v>
      </c>
      <c r="E194" s="211">
        <f>VLOOKUP(B194,مقررات!$A$1:$F$476,4,FALSE)</f>
        <v>2</v>
      </c>
      <c r="F194" s="211">
        <f t="shared" si="8"/>
        <v>3</v>
      </c>
      <c r="G194" s="60">
        <f>VLOOKUP(B194,مقررات!$A$1:$F$409,6,FALSE)</f>
        <v>0</v>
      </c>
      <c r="H194" s="60" t="s">
        <v>1529</v>
      </c>
      <c r="I194" s="262" t="str">
        <f>VLOOKUP(H194,'اعضاء هيئة التدريس'!$B$1:$D$300,2,FALSE)</f>
        <v>أ.د/ شكري إبراهيم ندا</v>
      </c>
      <c r="J194" s="73"/>
      <c r="K194" s="73"/>
      <c r="L194" s="73" t="s">
        <v>1069</v>
      </c>
      <c r="M194" s="73"/>
      <c r="N194" s="73"/>
      <c r="O194" s="73"/>
      <c r="P194" s="255" t="s">
        <v>1319</v>
      </c>
      <c r="Q194" s="414"/>
      <c r="R194" s="143"/>
      <c r="S194" s="143"/>
      <c r="T194" s="4"/>
      <c r="U194" s="4">
        <v>1</v>
      </c>
      <c r="V194" s="4"/>
      <c r="W194" s="4"/>
      <c r="X194" s="4"/>
      <c r="Y194" s="4"/>
      <c r="Z194" s="143">
        <v>1</v>
      </c>
      <c r="AA194" s="4">
        <v>6</v>
      </c>
      <c r="AB194" s="143"/>
      <c r="AC194" s="143"/>
      <c r="AD194" s="143"/>
      <c r="AE194" s="143"/>
      <c r="AF194" s="143"/>
      <c r="AG194" s="4"/>
      <c r="AH194" s="4"/>
      <c r="AI194" s="692"/>
      <c r="AJ194" s="91"/>
      <c r="AK194" s="91"/>
      <c r="AL194" s="283"/>
      <c r="AM194" s="283"/>
      <c r="AN194" s="283"/>
      <c r="AO194" s="283"/>
      <c r="AP194" s="283"/>
      <c r="AQ194" s="283"/>
      <c r="AR194" s="283"/>
      <c r="AS194" s="283"/>
      <c r="AT194" s="283"/>
      <c r="AU194" s="283"/>
      <c r="AV194" s="283"/>
      <c r="AW194" s="283"/>
      <c r="AX194" s="283"/>
      <c r="BL194" s="251" t="e">
        <f>VLOOKUP(#REF!,'اعضاء هيئة التدريس'!#REF!,2,)</f>
        <v>#REF!</v>
      </c>
    </row>
    <row r="195" spans="1:64" s="272" customFormat="1" ht="15.75" customHeight="1">
      <c r="A195" s="479">
        <v>3</v>
      </c>
      <c r="B195" s="288" t="s">
        <v>543</v>
      </c>
      <c r="C195" s="726" t="str">
        <f>VLOOKUP(B195,مقررات!$A$1:$F$411,2,FALSE)</f>
        <v>هندسة تحليلية (1)</v>
      </c>
      <c r="D195" s="211">
        <f>VLOOKUP(B195,مقررات!$A$1:$F$452,3,FALSE)</f>
        <v>2</v>
      </c>
      <c r="E195" s="211">
        <f>VLOOKUP(B195,مقررات!$A$1:$F$476,4,FALSE)</f>
        <v>1</v>
      </c>
      <c r="F195" s="211">
        <f t="shared" si="8"/>
        <v>2.5</v>
      </c>
      <c r="G195" s="60" t="str">
        <f>VLOOKUP(B195,مقررات!$A$1:$F$409,6,FALSE)</f>
        <v>--</v>
      </c>
      <c r="H195" s="60" t="s">
        <v>1541</v>
      </c>
      <c r="I195" s="262" t="str">
        <f>VLOOKUP(H195,'اعضاء هيئة التدريس'!$B$1:$D$300,2,FALSE)</f>
        <v>د/ ناهد عبد العزيز صقر</v>
      </c>
      <c r="J195" s="73"/>
      <c r="K195" s="777" t="s">
        <v>1068</v>
      </c>
      <c r="L195" s="73"/>
      <c r="M195" s="73"/>
      <c r="N195" s="73"/>
      <c r="O195" s="73"/>
      <c r="P195" s="255" t="s">
        <v>1319</v>
      </c>
      <c r="Q195" s="446"/>
      <c r="R195" s="370"/>
      <c r="S195" s="265"/>
      <c r="T195" s="282"/>
      <c r="U195" s="282">
        <v>2</v>
      </c>
      <c r="V195" s="282"/>
      <c r="W195" s="282"/>
      <c r="X195" s="282"/>
      <c r="Y195" s="282"/>
      <c r="Z195" s="282">
        <v>2</v>
      </c>
      <c r="AA195" s="282"/>
      <c r="AB195" s="251"/>
      <c r="AC195" s="251"/>
      <c r="AD195" s="251"/>
      <c r="AE195" s="251"/>
      <c r="AF195" s="251"/>
      <c r="AG195" s="282"/>
      <c r="AH195" s="282"/>
      <c r="AI195" s="428"/>
      <c r="AJ195" s="283"/>
      <c r="AK195" s="283"/>
      <c r="AL195" s="283"/>
      <c r="AM195" s="283"/>
      <c r="AN195" s="283"/>
      <c r="AO195" s="283"/>
      <c r="AP195" s="283"/>
      <c r="AQ195" s="283"/>
      <c r="AR195" s="283"/>
      <c r="AS195" s="283"/>
      <c r="AT195" s="283"/>
      <c r="AU195" s="283"/>
      <c r="AV195" s="283"/>
      <c r="AW195" s="283"/>
      <c r="AX195" s="283"/>
      <c r="BL195" s="251" t="e">
        <f>VLOOKUP(#REF!,'اعضاء هيئة التدريس'!#REF!,2,)</f>
        <v>#REF!</v>
      </c>
    </row>
    <row r="196" spans="1:64" s="272" customFormat="1" ht="15.75" customHeight="1">
      <c r="A196" s="479">
        <v>4</v>
      </c>
      <c r="B196" s="288" t="s">
        <v>543</v>
      </c>
      <c r="C196" s="726" t="str">
        <f>VLOOKUP(B196,مقررات!$A$1:$F$411,2,FALSE)</f>
        <v>هندسة تحليلية (1)</v>
      </c>
      <c r="D196" s="211">
        <f>VLOOKUP(B196,مقررات!$A$1:$F$452,3,FALSE)</f>
        <v>2</v>
      </c>
      <c r="E196" s="211">
        <f>VLOOKUP(B196,مقررات!$A$1:$F$476,4,FALSE)</f>
        <v>1</v>
      </c>
      <c r="F196" s="211">
        <f t="shared" si="8"/>
        <v>2.5</v>
      </c>
      <c r="G196" s="60" t="str">
        <f>VLOOKUP(B196,مقررات!$A$1:$F$409,6,FALSE)</f>
        <v>--</v>
      </c>
      <c r="H196" s="60" t="s">
        <v>1522</v>
      </c>
      <c r="I196" s="262" t="str">
        <f>VLOOKUP(H196,'اعضاء هيئة التدريس'!$B$1:$D$300,2,FALSE)</f>
        <v>أ.د/ نبوية عبد الفتاح الرملي</v>
      </c>
      <c r="J196" s="73"/>
      <c r="K196" s="73" t="s">
        <v>1068</v>
      </c>
      <c r="L196" s="73"/>
      <c r="M196" s="73"/>
      <c r="N196" s="73"/>
      <c r="O196" s="73"/>
      <c r="P196" s="255" t="s">
        <v>1319</v>
      </c>
      <c r="Q196" s="446"/>
      <c r="R196" s="370"/>
      <c r="S196" s="265"/>
      <c r="T196" s="282"/>
      <c r="U196" s="282">
        <v>2</v>
      </c>
      <c r="V196" s="282"/>
      <c r="W196" s="282"/>
      <c r="X196" s="282"/>
      <c r="Y196" s="282"/>
      <c r="Z196" s="282">
        <v>2</v>
      </c>
      <c r="AA196" s="282"/>
      <c r="AB196" s="251"/>
      <c r="AC196" s="251"/>
      <c r="AD196" s="251"/>
      <c r="AE196" s="251"/>
      <c r="AF196" s="251"/>
      <c r="AG196" s="282"/>
      <c r="AH196" s="282"/>
      <c r="AI196" s="428"/>
      <c r="AJ196" s="283"/>
      <c r="AK196" s="283"/>
      <c r="AL196" s="284"/>
      <c r="AM196" s="283"/>
      <c r="AN196" s="283"/>
      <c r="AO196" s="283"/>
      <c r="AP196" s="283"/>
      <c r="AQ196" s="283"/>
      <c r="AR196" s="283"/>
      <c r="AS196" s="283"/>
      <c r="AT196" s="283"/>
      <c r="AU196" s="283"/>
      <c r="AV196" s="283"/>
      <c r="AW196" s="283"/>
      <c r="AX196" s="283"/>
      <c r="BL196" s="251" t="e">
        <f>VLOOKUP(#REF!,'اعضاء هيئة التدريس'!#REF!,2,)</f>
        <v>#REF!</v>
      </c>
    </row>
    <row r="197" spans="1:64" s="272" customFormat="1" ht="15.75" customHeight="1">
      <c r="A197" s="479">
        <v>5</v>
      </c>
      <c r="B197" s="288" t="s">
        <v>544</v>
      </c>
      <c r="C197" s="726" t="str">
        <f>VLOOKUP(B197,مقررات!$A$1:$F$411,2,FALSE)</f>
        <v>الجبر</v>
      </c>
      <c r="D197" s="211">
        <f>VLOOKUP(B197,مقررات!$A$1:$F$452,3,FALSE)</f>
        <v>2</v>
      </c>
      <c r="E197" s="211">
        <f>VLOOKUP(B197,مقررات!$A$1:$F$476,4,FALSE)</f>
        <v>1</v>
      </c>
      <c r="F197" s="211">
        <f t="shared" si="8"/>
        <v>2.5</v>
      </c>
      <c r="G197" s="60" t="str">
        <f>VLOOKUP(B197,مقررات!$A$1:$F$409,6,FALSE)</f>
        <v>--</v>
      </c>
      <c r="H197" s="60" t="s">
        <v>1556</v>
      </c>
      <c r="I197" s="262" t="str">
        <f>VLOOKUP(H197,'اعضاء هيئة التدريس'!$B$1:$D$300,2,FALSE)</f>
        <v xml:space="preserve">د/ نجلاء محمدالشاذلي </v>
      </c>
      <c r="J197" s="73"/>
      <c r="K197" s="73"/>
      <c r="L197" s="73"/>
      <c r="M197" s="73"/>
      <c r="N197" s="73" t="s">
        <v>1067</v>
      </c>
      <c r="O197" s="73"/>
      <c r="P197" s="255" t="s">
        <v>1319</v>
      </c>
      <c r="Q197" s="414"/>
      <c r="R197" s="143"/>
      <c r="S197" s="143"/>
      <c r="T197" s="4"/>
      <c r="U197" s="4">
        <v>3</v>
      </c>
      <c r="V197" s="4"/>
      <c r="W197" s="4"/>
      <c r="X197" s="4"/>
      <c r="Y197" s="4"/>
      <c r="Z197" s="143">
        <v>3</v>
      </c>
      <c r="AA197" s="4"/>
      <c r="AB197" s="143"/>
      <c r="AC197" s="143"/>
      <c r="AD197" s="143"/>
      <c r="AE197" s="143"/>
      <c r="AF197" s="143"/>
      <c r="AG197" s="4"/>
      <c r="AH197" s="4"/>
      <c r="AI197" s="692"/>
      <c r="AJ197" s="91"/>
      <c r="AK197" s="91"/>
      <c r="AL197" s="284"/>
      <c r="AM197" s="283"/>
      <c r="AN197" s="283"/>
      <c r="AO197" s="283"/>
      <c r="AP197" s="283"/>
      <c r="AQ197" s="283"/>
      <c r="AR197" s="283"/>
      <c r="AS197" s="283"/>
      <c r="AT197" s="283"/>
      <c r="AU197" s="283"/>
      <c r="AV197" s="283"/>
      <c r="AW197" s="283"/>
      <c r="AX197" s="283"/>
      <c r="BL197" s="251" t="e">
        <f>VLOOKUP(#REF!,'اعضاء هيئة التدريس'!#REF!,2,)</f>
        <v>#REF!</v>
      </c>
    </row>
    <row r="198" spans="1:64" s="285" customFormat="1" ht="15.75" customHeight="1">
      <c r="A198" s="479">
        <v>6</v>
      </c>
      <c r="B198" s="288" t="s">
        <v>544</v>
      </c>
      <c r="C198" s="726" t="str">
        <f>VLOOKUP(B198,مقررات!$A$1:$F$411,2,FALSE)</f>
        <v>الجبر</v>
      </c>
      <c r="D198" s="211">
        <f>VLOOKUP(B198,مقررات!$A$1:$F$452,3,FALSE)</f>
        <v>2</v>
      </c>
      <c r="E198" s="211">
        <f>VLOOKUP(B198,مقررات!$A$1:$F$476,4,FALSE)</f>
        <v>1</v>
      </c>
      <c r="F198" s="211">
        <f t="shared" si="8"/>
        <v>2.5</v>
      </c>
      <c r="G198" s="60" t="str">
        <f>VLOOKUP(B198,مقررات!$A$1:$F$409,6,FALSE)</f>
        <v>--</v>
      </c>
      <c r="H198" s="60" t="s">
        <v>1571</v>
      </c>
      <c r="I198" s="262" t="str">
        <f>VLOOKUP(H198,'اعضاء هيئة التدريس'!$B$1:$D$300,2,FALSE)</f>
        <v>د/ منار عبدالله ماهر</v>
      </c>
      <c r="J198" s="73"/>
      <c r="K198" s="73"/>
      <c r="L198" s="73"/>
      <c r="M198" s="73"/>
      <c r="N198" s="73" t="s">
        <v>1067</v>
      </c>
      <c r="O198" s="73"/>
      <c r="P198" s="255" t="s">
        <v>1319</v>
      </c>
      <c r="Q198" s="414"/>
      <c r="R198" s="143"/>
      <c r="S198" s="143"/>
      <c r="T198" s="4"/>
      <c r="U198" s="4">
        <v>3</v>
      </c>
      <c r="V198" s="4"/>
      <c r="W198" s="4"/>
      <c r="X198" s="4"/>
      <c r="Y198" s="4"/>
      <c r="Z198" s="143">
        <v>3</v>
      </c>
      <c r="AA198" s="4"/>
      <c r="AB198" s="143"/>
      <c r="AC198" s="143"/>
      <c r="AD198" s="143"/>
      <c r="AE198" s="143"/>
      <c r="AF198" s="143"/>
      <c r="AG198" s="4"/>
      <c r="AH198" s="4"/>
      <c r="AI198" s="692"/>
      <c r="AJ198" s="91"/>
      <c r="AK198" s="91"/>
      <c r="AL198" s="284"/>
      <c r="AM198" s="284"/>
      <c r="AN198" s="284"/>
      <c r="AO198" s="284"/>
      <c r="AP198" s="284"/>
      <c r="AQ198" s="284"/>
      <c r="AR198" s="284"/>
      <c r="AS198" s="284"/>
      <c r="AT198" s="284"/>
      <c r="AU198" s="284"/>
      <c r="AV198" s="284"/>
      <c r="AW198" s="284"/>
      <c r="AX198" s="284"/>
      <c r="BL198" s="251" t="e">
        <f>VLOOKUP(#REF!,'اعضاء هيئة التدريس'!#REF!,2,)</f>
        <v>#REF!</v>
      </c>
    </row>
    <row r="199" spans="1:64" s="272" customFormat="1" ht="15.75" customHeight="1">
      <c r="A199" s="479">
        <v>7</v>
      </c>
      <c r="B199" s="288" t="s">
        <v>545</v>
      </c>
      <c r="C199" s="726" t="str">
        <f>VLOOKUP(B199,مقررات!$A$1:$F$411,2,FALSE)</f>
        <v>تحليل رياضي (2)</v>
      </c>
      <c r="D199" s="211">
        <f>VLOOKUP(B199,مقررات!$A$1:$F$452,3,FALSE)</f>
        <v>3</v>
      </c>
      <c r="E199" s="211">
        <f>VLOOKUP(B199,مقررات!$A$1:$F$476,4,FALSE)</f>
        <v>2</v>
      </c>
      <c r="F199" s="211">
        <f t="shared" si="8"/>
        <v>4</v>
      </c>
      <c r="G199" s="60" t="str">
        <f>VLOOKUP(B199,مقررات!$A$1:$F$409,6,FALSE)</f>
        <v>M111</v>
      </c>
      <c r="H199" s="60" t="s">
        <v>1533</v>
      </c>
      <c r="I199" s="262" t="str">
        <f>VLOOKUP(H199,'اعضاء هيئة التدريس'!$B$1:$D$300,2,FALSE)</f>
        <v>د. حسني عبدالعليم عطية</v>
      </c>
      <c r="J199" s="73"/>
      <c r="K199" s="73" t="s">
        <v>1074</v>
      </c>
      <c r="L199" s="73"/>
      <c r="M199" s="73"/>
      <c r="N199" s="73"/>
      <c r="O199" s="73"/>
      <c r="P199" s="386" t="s">
        <v>1315</v>
      </c>
      <c r="Q199" s="449"/>
      <c r="R199" s="370"/>
      <c r="S199" s="265"/>
      <c r="T199" s="282"/>
      <c r="U199" s="282"/>
      <c r="V199" s="282"/>
      <c r="W199" s="282"/>
      <c r="X199" s="282"/>
      <c r="Y199" s="282"/>
      <c r="Z199" s="282"/>
      <c r="AA199" s="282"/>
      <c r="AB199" s="251"/>
      <c r="AC199" s="251"/>
      <c r="AD199" s="251"/>
      <c r="AE199" s="251"/>
      <c r="AF199" s="251"/>
      <c r="AG199" s="282"/>
      <c r="AH199" s="282"/>
      <c r="AI199" s="428"/>
      <c r="AJ199" s="283"/>
      <c r="AK199" s="283"/>
      <c r="AL199" s="283"/>
      <c r="AM199" s="283"/>
      <c r="AN199" s="283"/>
      <c r="AO199" s="283"/>
      <c r="AP199" s="283"/>
      <c r="AQ199" s="283"/>
      <c r="AR199" s="283"/>
      <c r="AS199" s="283"/>
      <c r="AT199" s="283"/>
      <c r="AU199" s="283"/>
      <c r="AV199" s="283"/>
      <c r="AW199" s="283"/>
      <c r="AX199" s="283"/>
      <c r="BL199" s="251" t="e">
        <f>VLOOKUP(#REF!,'اعضاء هيئة التدريس'!#REF!,2,)</f>
        <v>#REF!</v>
      </c>
    </row>
    <row r="200" spans="1:64" s="285" customFormat="1" ht="15.75" customHeight="1">
      <c r="A200" s="479">
        <v>8</v>
      </c>
      <c r="B200" s="288" t="s">
        <v>547</v>
      </c>
      <c r="C200" s="726" t="str">
        <f>VLOOKUP(B200,مقررات!$A$1:$F$411,2,FALSE)</f>
        <v>جبر مجرد (1)</v>
      </c>
      <c r="D200" s="211">
        <f>VLOOKUP(B200,مقررات!$A$1:$F$452,3,FALSE)</f>
        <v>2</v>
      </c>
      <c r="E200" s="211">
        <f>VLOOKUP(B200,مقررات!$A$1:$F$476,4,FALSE)</f>
        <v>1</v>
      </c>
      <c r="F200" s="211">
        <f t="shared" si="8"/>
        <v>2.5</v>
      </c>
      <c r="G200" s="60" t="str">
        <f>VLOOKUP(B200,مقررات!$A$1:$F$409,6,FALSE)</f>
        <v>M113</v>
      </c>
      <c r="H200" s="60" t="s">
        <v>1538</v>
      </c>
      <c r="I200" s="262" t="str">
        <f>VLOOKUP(H200,'اعضاء هيئة التدريس'!$B$1:$D$300,2,FALSE)</f>
        <v>د/ ليلى ناشد جاب الله</v>
      </c>
      <c r="J200" s="73"/>
      <c r="K200" s="73" t="s">
        <v>1067</v>
      </c>
      <c r="L200" s="73"/>
      <c r="M200" s="73"/>
      <c r="N200" s="73"/>
      <c r="O200" s="73"/>
      <c r="P200" s="255" t="s">
        <v>1319</v>
      </c>
      <c r="Q200" s="414"/>
      <c r="R200" s="143"/>
      <c r="S200" s="143"/>
      <c r="T200" s="4"/>
      <c r="U200" s="4"/>
      <c r="V200" s="4"/>
      <c r="W200" s="4"/>
      <c r="X200" s="4"/>
      <c r="Y200" s="4"/>
      <c r="Z200" s="143"/>
      <c r="AA200" s="4"/>
      <c r="AB200" s="143"/>
      <c r="AC200" s="143"/>
      <c r="AD200" s="143"/>
      <c r="AE200" s="143"/>
      <c r="AF200" s="143"/>
      <c r="AG200" s="4"/>
      <c r="AH200" s="4"/>
      <c r="AI200" s="692"/>
      <c r="AJ200" s="91"/>
      <c r="AK200" s="91"/>
      <c r="AL200" s="284"/>
      <c r="AM200" s="284"/>
      <c r="AN200" s="284"/>
      <c r="AO200" s="284"/>
      <c r="AP200" s="284"/>
      <c r="AQ200" s="284"/>
      <c r="AR200" s="284"/>
      <c r="AS200" s="284"/>
      <c r="AT200" s="284"/>
      <c r="AU200" s="284"/>
      <c r="AV200" s="284"/>
      <c r="AW200" s="284"/>
      <c r="AX200" s="284"/>
      <c r="BL200" s="251" t="e">
        <f>VLOOKUP(#REF!,'اعضاء هيئة التدريس'!#REF!,2,)</f>
        <v>#REF!</v>
      </c>
    </row>
    <row r="201" spans="1:64" s="272" customFormat="1" ht="15.75" customHeight="1">
      <c r="A201" s="479">
        <v>9</v>
      </c>
      <c r="B201" s="288" t="s">
        <v>548</v>
      </c>
      <c r="C201" s="726" t="str">
        <f>VLOOKUP(B201,مقررات!$A$1:$F$411,2,FALSE)</f>
        <v>جبر خطى</v>
      </c>
      <c r="D201" s="211">
        <f>VLOOKUP(B201,مقررات!$A$1:$F$452,3,FALSE)</f>
        <v>2</v>
      </c>
      <c r="E201" s="211">
        <f>VLOOKUP(B201,مقررات!$A$1:$F$476,4,FALSE)</f>
        <v>1</v>
      </c>
      <c r="F201" s="211">
        <f t="shared" si="8"/>
        <v>2.5</v>
      </c>
      <c r="G201" s="60" t="str">
        <f>VLOOKUP(B201,مقررات!$A$1:$F$409,6,FALSE)</f>
        <v>M113</v>
      </c>
      <c r="H201" s="60" t="s">
        <v>1530</v>
      </c>
      <c r="I201" s="262" t="str">
        <f>VLOOKUP(H201,'اعضاء هيئة التدريس'!$B$1:$D$300,2,FALSE)</f>
        <v>أ.د/ محمد عبد اللطيف رمضان</v>
      </c>
      <c r="J201" s="73"/>
      <c r="K201" s="73"/>
      <c r="L201" s="73"/>
      <c r="M201" s="73"/>
      <c r="N201" s="73" t="s">
        <v>1067</v>
      </c>
      <c r="O201" s="73"/>
      <c r="P201" s="386" t="s">
        <v>1327</v>
      </c>
      <c r="Q201" s="446"/>
      <c r="R201" s="370"/>
      <c r="S201" s="265"/>
      <c r="T201" s="282"/>
      <c r="U201" s="282"/>
      <c r="V201" s="282"/>
      <c r="W201" s="282"/>
      <c r="X201" s="282"/>
      <c r="Y201" s="282"/>
      <c r="Z201" s="282"/>
      <c r="AA201" s="282"/>
      <c r="AB201" s="251"/>
      <c r="AC201" s="251"/>
      <c r="AD201" s="251"/>
      <c r="AE201" s="251"/>
      <c r="AF201" s="251"/>
      <c r="AG201" s="282"/>
      <c r="AH201" s="282"/>
      <c r="AI201" s="428"/>
      <c r="AJ201" s="283"/>
      <c r="AK201" s="283"/>
      <c r="AL201" s="283"/>
      <c r="AM201" s="283"/>
      <c r="AN201" s="283"/>
      <c r="AO201" s="283"/>
      <c r="AP201" s="283"/>
      <c r="AQ201" s="283"/>
      <c r="AR201" s="283"/>
      <c r="AS201" s="283"/>
      <c r="AT201" s="283"/>
      <c r="AU201" s="283"/>
      <c r="AV201" s="283"/>
      <c r="AW201" s="283"/>
      <c r="AX201" s="283"/>
      <c r="BL201" s="251" t="e">
        <f>VLOOKUP(#REF!,'اعضاء هيئة التدريس'!#REF!,2,)</f>
        <v>#REF!</v>
      </c>
    </row>
    <row r="202" spans="1:64" s="272" customFormat="1" ht="15.75" customHeight="1">
      <c r="A202" s="479">
        <v>10</v>
      </c>
      <c r="B202" s="288" t="s">
        <v>549</v>
      </c>
      <c r="C202" s="726" t="str">
        <f>VLOOKUP(B202,مقررات!$A$1:$F$411,2,FALSE)</f>
        <v>تحليل عددي (1)</v>
      </c>
      <c r="D202" s="211">
        <f>VLOOKUP(B202,مقررات!$A$1:$F$452,3,FALSE)</f>
        <v>2</v>
      </c>
      <c r="E202" s="211">
        <f>VLOOKUP(B202,مقررات!$A$1:$F$476,4,FALSE)</f>
        <v>1</v>
      </c>
      <c r="F202" s="211">
        <f t="shared" si="8"/>
        <v>2.5</v>
      </c>
      <c r="G202" s="60" t="str">
        <f>VLOOKUP(B202,مقررات!$A$1:$F$409,6,FALSE)</f>
        <v>M117</v>
      </c>
      <c r="H202" s="60" t="s">
        <v>1530</v>
      </c>
      <c r="I202" s="262" t="str">
        <f>VLOOKUP(H202,'اعضاء هيئة التدريس'!$B$1:$D$300,2,FALSE)</f>
        <v>أ.د/ محمد عبد اللطيف رمضان</v>
      </c>
      <c r="J202" s="73"/>
      <c r="K202" s="73"/>
      <c r="L202" s="73"/>
      <c r="M202" s="73"/>
      <c r="N202" s="73" t="s">
        <v>1068</v>
      </c>
      <c r="O202" s="73"/>
      <c r="P202" s="386" t="s">
        <v>1322</v>
      </c>
      <c r="Q202" s="414"/>
      <c r="R202" s="143"/>
      <c r="S202" s="143"/>
      <c r="T202" s="4"/>
      <c r="U202" s="4"/>
      <c r="V202" s="4"/>
      <c r="W202" s="4"/>
      <c r="X202" s="4"/>
      <c r="Y202" s="4"/>
      <c r="Z202" s="143"/>
      <c r="AA202" s="4"/>
      <c r="AB202" s="143"/>
      <c r="AC202" s="143"/>
      <c r="AD202" s="143"/>
      <c r="AE202" s="143"/>
      <c r="AF202" s="143"/>
      <c r="AG202" s="4"/>
      <c r="AH202" s="4"/>
      <c r="AI202" s="692"/>
      <c r="AJ202" s="91"/>
      <c r="AK202" s="91"/>
      <c r="AL202" s="283"/>
      <c r="AM202" s="283"/>
      <c r="AN202" s="283"/>
      <c r="AO202" s="283"/>
      <c r="AP202" s="283"/>
      <c r="AQ202" s="283"/>
      <c r="AR202" s="283"/>
      <c r="AS202" s="283"/>
      <c r="AT202" s="283"/>
      <c r="AU202" s="283"/>
      <c r="AV202" s="283"/>
      <c r="AW202" s="283"/>
      <c r="AX202" s="283"/>
      <c r="BL202" s="251" t="e">
        <f>VLOOKUP(#REF!,'اعضاء هيئة التدريس'!#REF!,2,)</f>
        <v>#REF!</v>
      </c>
    </row>
    <row r="203" spans="1:64" s="285" customFormat="1" ht="15.75" customHeight="1">
      <c r="A203" s="479">
        <v>11</v>
      </c>
      <c r="B203" s="288" t="s">
        <v>1063</v>
      </c>
      <c r="C203" s="726" t="str">
        <f>VLOOKUP(B203,مقررات!$A$1:$F$411,2,FALSE)</f>
        <v>رياضة عامة (1)</v>
      </c>
      <c r="D203" s="211">
        <f>VLOOKUP(B203,مقررات!$A$1:$F$452,3,FALSE)</f>
        <v>2</v>
      </c>
      <c r="E203" s="211">
        <f>VLOOKUP(B203,مقررات!$A$1:$F$476,4,FALSE)</f>
        <v>2</v>
      </c>
      <c r="F203" s="211">
        <f t="shared" si="8"/>
        <v>3</v>
      </c>
      <c r="G203" s="60" t="str">
        <f>VLOOKUP(B203,مقررات!$A$1:$F$409,6,FALSE)</f>
        <v>--</v>
      </c>
      <c r="H203" s="60" t="s">
        <v>1544</v>
      </c>
      <c r="I203" s="262" t="str">
        <f>VLOOKUP(H203,'اعضاء هيئة التدريس'!$B$1:$D$300,2,FALSE)</f>
        <v xml:space="preserve">د/ رفعت أحمد حسن </v>
      </c>
      <c r="J203" s="250"/>
      <c r="K203" s="250"/>
      <c r="L203" s="250"/>
      <c r="M203" s="250"/>
      <c r="N203" s="250" t="s">
        <v>1067</v>
      </c>
      <c r="O203" s="250"/>
      <c r="P203" s="255" t="s">
        <v>1325</v>
      </c>
      <c r="Q203" s="445"/>
      <c r="R203" s="370"/>
      <c r="S203" s="265"/>
      <c r="T203" s="282">
        <v>7</v>
      </c>
      <c r="U203" s="282"/>
      <c r="V203" s="282">
        <v>6</v>
      </c>
      <c r="W203" s="282">
        <v>4</v>
      </c>
      <c r="X203" s="282">
        <v>6</v>
      </c>
      <c r="Y203" s="282">
        <v>6</v>
      </c>
      <c r="Z203" s="282"/>
      <c r="AA203" s="282"/>
      <c r="AB203" s="251">
        <v>7</v>
      </c>
      <c r="AC203" s="251"/>
      <c r="AD203" s="251"/>
      <c r="AE203" s="251"/>
      <c r="AF203" s="251"/>
      <c r="AG203" s="282">
        <v>6</v>
      </c>
      <c r="AH203" s="282">
        <v>5</v>
      </c>
      <c r="AI203" s="428">
        <v>4</v>
      </c>
      <c r="AJ203" s="283"/>
      <c r="AK203" s="283"/>
      <c r="AL203" s="284"/>
      <c r="AM203" s="284"/>
      <c r="AN203" s="284"/>
      <c r="AO203" s="284"/>
      <c r="AP203" s="284"/>
      <c r="AQ203" s="284"/>
      <c r="AR203" s="284"/>
      <c r="AS203" s="284"/>
      <c r="AT203" s="284"/>
      <c r="AU203" s="284"/>
      <c r="AV203" s="284"/>
      <c r="AW203" s="284"/>
      <c r="AX203" s="284"/>
      <c r="BL203" s="251" t="e">
        <f>VLOOKUP(#REF!,'اعضاء هيئة التدريس'!#REF!,2,)</f>
        <v>#REF!</v>
      </c>
    </row>
    <row r="204" spans="1:64" s="285" customFormat="1" ht="15.75" customHeight="1">
      <c r="A204" s="479">
        <v>12</v>
      </c>
      <c r="B204" s="288" t="s">
        <v>1063</v>
      </c>
      <c r="C204" s="726" t="str">
        <f>VLOOKUP(B204,مقررات!$A$1:$F$411,2,FALSE)</f>
        <v>رياضة عامة (1)</v>
      </c>
      <c r="D204" s="211">
        <f>VLOOKUP(B204,مقررات!$A$1:$F$452,3,FALSE)</f>
        <v>2</v>
      </c>
      <c r="E204" s="211">
        <f>VLOOKUP(B204,مقررات!$A$1:$F$476,4,FALSE)</f>
        <v>2</v>
      </c>
      <c r="F204" s="211">
        <f t="shared" si="8"/>
        <v>3</v>
      </c>
      <c r="G204" s="60" t="str">
        <f>VLOOKUP(B204,مقررات!$A$1:$F$409,6,FALSE)</f>
        <v>--</v>
      </c>
      <c r="H204" s="60" t="s">
        <v>1547</v>
      </c>
      <c r="I204" s="262" t="str">
        <f>VLOOKUP(H204,'اعضاء هيئة التدريس'!$B$1:$D$300,2,FALSE)</f>
        <v>د/ جميل على شلبي</v>
      </c>
      <c r="J204" s="250"/>
      <c r="K204" s="250"/>
      <c r="L204" s="250"/>
      <c r="M204" s="250"/>
      <c r="N204" s="250" t="s">
        <v>1067</v>
      </c>
      <c r="O204" s="250"/>
      <c r="P204" s="255" t="s">
        <v>1325</v>
      </c>
      <c r="Q204" s="445"/>
      <c r="R204" s="370"/>
      <c r="S204" s="265"/>
      <c r="T204" s="282">
        <v>7</v>
      </c>
      <c r="U204" s="282"/>
      <c r="V204" s="282">
        <v>6</v>
      </c>
      <c r="W204" s="282">
        <v>4</v>
      </c>
      <c r="X204" s="282">
        <v>6</v>
      </c>
      <c r="Y204" s="282">
        <v>6</v>
      </c>
      <c r="Z204" s="282"/>
      <c r="AA204" s="282"/>
      <c r="AB204" s="251">
        <v>7</v>
      </c>
      <c r="AC204" s="251"/>
      <c r="AD204" s="251"/>
      <c r="AE204" s="251"/>
      <c r="AF204" s="251"/>
      <c r="AG204" s="282"/>
      <c r="AH204" s="282"/>
      <c r="AI204" s="428">
        <v>4</v>
      </c>
      <c r="AJ204" s="283"/>
      <c r="AK204" s="283"/>
      <c r="AL204" s="283"/>
      <c r="AM204" s="284"/>
      <c r="AN204" s="284"/>
      <c r="AO204" s="284"/>
      <c r="AP204" s="284"/>
      <c r="AQ204" s="284"/>
      <c r="AR204" s="284"/>
      <c r="AS204" s="284"/>
      <c r="AT204" s="284"/>
      <c r="AU204" s="284"/>
      <c r="AV204" s="284"/>
      <c r="AW204" s="284"/>
      <c r="AX204" s="284"/>
      <c r="BL204" s="251" t="e">
        <f>VLOOKUP(#REF!,'اعضاء هيئة التدريس'!#REF!,2,)</f>
        <v>#REF!</v>
      </c>
    </row>
    <row r="205" spans="1:64" s="272" customFormat="1" ht="15.75" customHeight="1">
      <c r="A205" s="479">
        <v>13</v>
      </c>
      <c r="B205" s="288" t="s">
        <v>551</v>
      </c>
      <c r="C205" s="726" t="str">
        <f>VLOOKUP(B205,مقررات!$A$1:$F$411,2,FALSE)</f>
        <v>ديناميكا(1)</v>
      </c>
      <c r="D205" s="211">
        <f>VLOOKUP(B205,مقررات!$A$1:$F$452,3,FALSE)</f>
        <v>2</v>
      </c>
      <c r="E205" s="211">
        <f>VLOOKUP(B205,مقررات!$A$1:$F$476,4,FALSE)</f>
        <v>1</v>
      </c>
      <c r="F205" s="211">
        <f t="shared" si="8"/>
        <v>2.5</v>
      </c>
      <c r="G205" s="60" t="str">
        <f>VLOOKUP(B205,مقررات!$A$1:$F$409,6,FALSE)</f>
        <v>M111</v>
      </c>
      <c r="H205" s="60" t="s">
        <v>1544</v>
      </c>
      <c r="I205" s="262" t="str">
        <f>VLOOKUP(H205,'اعضاء هيئة التدريس'!$B$1:$D$300,2,FALSE)</f>
        <v xml:space="preserve">د/ رفعت أحمد حسن </v>
      </c>
      <c r="J205" s="73"/>
      <c r="K205" s="73"/>
      <c r="L205" s="73"/>
      <c r="M205" s="73"/>
      <c r="N205" s="73" t="s">
        <v>1072</v>
      </c>
      <c r="O205" s="73"/>
      <c r="P205" s="386"/>
      <c r="Q205" s="448"/>
      <c r="R205" s="370"/>
      <c r="S205" s="265"/>
      <c r="T205" s="282"/>
      <c r="U205" s="282"/>
      <c r="V205" s="282"/>
      <c r="W205" s="282"/>
      <c r="X205" s="282"/>
      <c r="Y205" s="282"/>
      <c r="Z205" s="282"/>
      <c r="AA205" s="282"/>
      <c r="AB205" s="251"/>
      <c r="AC205" s="251"/>
      <c r="AD205" s="251"/>
      <c r="AE205" s="251"/>
      <c r="AF205" s="251"/>
      <c r="AG205" s="282"/>
      <c r="AH205" s="282"/>
      <c r="AI205" s="428"/>
      <c r="AJ205" s="283"/>
      <c r="AK205" s="283"/>
      <c r="AL205" s="283"/>
      <c r="AM205" s="283"/>
      <c r="AN205" s="283"/>
      <c r="AO205" s="283"/>
      <c r="AP205" s="283"/>
      <c r="AQ205" s="283"/>
      <c r="AR205" s="283"/>
      <c r="AS205" s="283"/>
      <c r="AT205" s="283"/>
      <c r="AU205" s="283"/>
      <c r="AV205" s="283"/>
      <c r="AW205" s="283"/>
      <c r="AX205" s="283"/>
      <c r="BL205" s="251" t="e">
        <f>VLOOKUP(#REF!,'اعضاء هيئة التدريس'!#REF!,2,)</f>
        <v>#REF!</v>
      </c>
    </row>
    <row r="206" spans="1:64" s="272" customFormat="1" ht="14.25" customHeight="1">
      <c r="A206" s="479">
        <v>14</v>
      </c>
      <c r="B206" s="288" t="s">
        <v>553</v>
      </c>
      <c r="C206" s="726" t="str">
        <f>VLOOKUP(B206,مقررات!$A$1:$F$411,2,FALSE)</f>
        <v>نظرية حركة الموائع</v>
      </c>
      <c r="D206" s="211">
        <f>VLOOKUP(B206,مقررات!$A$1:$F$452,3,FALSE)</f>
        <v>2</v>
      </c>
      <c r="E206" s="211">
        <f>VLOOKUP(B206,مقررات!$A$1:$F$476,4,FALSE)</f>
        <v>0</v>
      </c>
      <c r="F206" s="211">
        <f t="shared" si="8"/>
        <v>2</v>
      </c>
      <c r="G206" s="60" t="str">
        <f>VLOOKUP(B206,مقررات!$A$1:$F$409,6,FALSE)</f>
        <v>M229</v>
      </c>
      <c r="H206" s="60" t="s">
        <v>1547</v>
      </c>
      <c r="I206" s="262" t="str">
        <f>VLOOKUP(H206,'اعضاء هيئة التدريس'!$B$1:$D$300,2,FALSE)</f>
        <v>د/ جميل على شلبي</v>
      </c>
      <c r="J206" s="73"/>
      <c r="K206" s="73"/>
      <c r="L206" s="73"/>
      <c r="M206" s="73"/>
      <c r="N206" s="73" t="s">
        <v>1070</v>
      </c>
      <c r="O206" s="73"/>
      <c r="P206" s="386" t="s">
        <v>1327</v>
      </c>
      <c r="Q206" s="445"/>
      <c r="R206" s="370"/>
      <c r="S206" s="265"/>
      <c r="T206" s="282"/>
      <c r="U206" s="282"/>
      <c r="V206" s="282"/>
      <c r="W206" s="282"/>
      <c r="X206" s="282"/>
      <c r="Y206" s="282"/>
      <c r="Z206" s="282"/>
      <c r="AA206" s="282"/>
      <c r="AB206" s="251"/>
      <c r="AC206" s="251"/>
      <c r="AD206" s="251"/>
      <c r="AE206" s="251"/>
      <c r="AF206" s="251"/>
      <c r="AG206" s="282"/>
      <c r="AH206" s="282"/>
      <c r="AI206" s="428"/>
      <c r="AJ206" s="283"/>
      <c r="AK206" s="283"/>
      <c r="AL206" s="283"/>
      <c r="AM206" s="283"/>
      <c r="AN206" s="283"/>
      <c r="AO206" s="283"/>
      <c r="AP206" s="283"/>
      <c r="AQ206" s="283"/>
      <c r="AR206" s="283"/>
      <c r="AS206" s="283"/>
      <c r="AT206" s="283"/>
      <c r="AU206" s="283"/>
      <c r="AV206" s="283"/>
      <c r="AW206" s="283"/>
      <c r="AX206" s="283"/>
      <c r="BL206" s="251" t="e">
        <f>VLOOKUP(#REF!,'اعضاء هيئة التدريس'!#REF!,2,)</f>
        <v>#REF!</v>
      </c>
    </row>
    <row r="207" spans="1:64" s="272" customFormat="1" ht="15.75" customHeight="1">
      <c r="A207" s="479">
        <v>15</v>
      </c>
      <c r="B207" s="288" t="s">
        <v>1042</v>
      </c>
      <c r="C207" s="726" t="str">
        <f>VLOOKUP(B207,مقررات!$A$1:$F$411,2,FALSE)</f>
        <v>ميكانيكا عامة</v>
      </c>
      <c r="D207" s="211">
        <f>VLOOKUP(B207,مقررات!$A$1:$F$452,3,FALSE)</f>
        <v>3</v>
      </c>
      <c r="E207" s="211">
        <f>VLOOKUP(B207,مقررات!$A$1:$F$476,4,FALSE)</f>
        <v>2</v>
      </c>
      <c r="F207" s="211">
        <f t="shared" si="8"/>
        <v>4</v>
      </c>
      <c r="G207" s="60" t="str">
        <f>VLOOKUP(B207,مقررات!$A$1:$F$409,6,FALSE)</f>
        <v>--</v>
      </c>
      <c r="H207" s="697" t="s">
        <v>1552</v>
      </c>
      <c r="I207" s="262" t="str">
        <f>VLOOKUP(H207,'اعضاء هيئة التدريس'!$B$1:$D$300,2,FALSE)</f>
        <v>د. طه عبدالكريم ابراهيم</v>
      </c>
      <c r="J207" s="73"/>
      <c r="K207" s="73"/>
      <c r="L207" s="73" t="s">
        <v>1074</v>
      </c>
      <c r="M207" s="73"/>
      <c r="N207" s="73"/>
      <c r="O207" s="73"/>
      <c r="P207" s="386" t="s">
        <v>1322</v>
      </c>
      <c r="Q207" s="414"/>
      <c r="R207" s="143"/>
      <c r="S207" s="143"/>
      <c r="T207" s="4"/>
      <c r="U207" s="4"/>
      <c r="V207" s="4"/>
      <c r="W207" s="4"/>
      <c r="X207" s="4"/>
      <c r="Y207" s="4"/>
      <c r="Z207" s="143"/>
      <c r="AA207" s="4"/>
      <c r="AB207" s="143"/>
      <c r="AC207" s="143"/>
      <c r="AD207" s="143"/>
      <c r="AE207" s="143"/>
      <c r="AF207" s="143"/>
      <c r="AG207" s="4"/>
      <c r="AH207" s="4"/>
      <c r="AI207" s="692"/>
      <c r="AJ207" s="91"/>
      <c r="AK207" s="91"/>
      <c r="AL207" s="283"/>
      <c r="AM207" s="283"/>
      <c r="AN207" s="283"/>
      <c r="AO207" s="283"/>
      <c r="AP207" s="283"/>
      <c r="AQ207" s="283"/>
      <c r="AR207" s="283"/>
      <c r="AS207" s="283"/>
      <c r="AT207" s="283"/>
      <c r="AU207" s="283"/>
      <c r="AV207" s="283"/>
      <c r="AW207" s="283"/>
      <c r="AX207" s="283"/>
      <c r="BL207" s="251" t="e">
        <f>VLOOKUP(#REF!,'اعضاء هيئة التدريس'!#REF!,2,)</f>
        <v>#REF!</v>
      </c>
    </row>
    <row r="208" spans="1:64" s="272" customFormat="1" ht="15" customHeight="1">
      <c r="A208" s="479">
        <v>16</v>
      </c>
      <c r="B208" s="288" t="s">
        <v>573</v>
      </c>
      <c r="C208" s="726" t="str">
        <f>VLOOKUP(B208,مقررات!$A$1:$F$411,2,FALSE)</f>
        <v>رياضيات غير متصلة (1)</v>
      </c>
      <c r="D208" s="211">
        <f>VLOOKUP(B208,مقررات!$A$1:$F$452,3,FALSE)</f>
        <v>2</v>
      </c>
      <c r="E208" s="211">
        <f>VLOOKUP(B208,مقررات!$A$1:$F$476,4,FALSE)</f>
        <v>2</v>
      </c>
      <c r="F208" s="211">
        <f t="shared" si="8"/>
        <v>3</v>
      </c>
      <c r="G208" s="60">
        <f>VLOOKUP(B208,مقررات!$A$1:$F$409,6,FALSE)</f>
        <v>0</v>
      </c>
      <c r="H208" s="60" t="s">
        <v>1520</v>
      </c>
      <c r="I208" s="262" t="str">
        <f>VLOOKUP(H208,'اعضاء هيئة التدريس'!$B$1:$D$300,2,FALSE)</f>
        <v>أ.د/ محمد امين عبدالواحد</v>
      </c>
      <c r="J208" s="73"/>
      <c r="K208" s="73"/>
      <c r="L208" s="73"/>
      <c r="M208" s="73" t="s">
        <v>1072</v>
      </c>
      <c r="N208" s="73"/>
      <c r="O208" s="73"/>
      <c r="P208" s="255" t="s">
        <v>1319</v>
      </c>
      <c r="Q208" s="414"/>
      <c r="R208" s="143"/>
      <c r="S208" s="143"/>
      <c r="T208" s="4"/>
      <c r="U208" s="4"/>
      <c r="V208" s="4"/>
      <c r="W208" s="4"/>
      <c r="X208" s="4"/>
      <c r="Y208" s="4"/>
      <c r="Z208" s="143">
        <v>5</v>
      </c>
      <c r="AA208" s="4">
        <v>5</v>
      </c>
      <c r="AB208" s="143"/>
      <c r="AC208" s="143"/>
      <c r="AD208" s="143"/>
      <c r="AE208" s="143"/>
      <c r="AF208" s="143"/>
      <c r="AG208" s="4"/>
      <c r="AH208" s="4"/>
      <c r="AI208" s="692"/>
      <c r="AJ208" s="91"/>
      <c r="AK208" s="91"/>
      <c r="AL208" s="283"/>
      <c r="AM208" s="283"/>
      <c r="AN208" s="283"/>
      <c r="AO208" s="283"/>
      <c r="AP208" s="283"/>
      <c r="AQ208" s="283"/>
      <c r="AR208" s="283"/>
      <c r="AS208" s="283"/>
      <c r="AT208" s="283"/>
      <c r="AU208" s="283"/>
      <c r="AV208" s="283"/>
      <c r="AW208" s="283"/>
      <c r="AX208" s="283"/>
      <c r="BL208" s="251" t="e">
        <f>VLOOKUP(#REF!,'اعضاء هيئة التدريس'!#REF!,2,)</f>
        <v>#REF!</v>
      </c>
    </row>
    <row r="209" spans="1:64" s="272" customFormat="1" ht="15.75" customHeight="1">
      <c r="A209" s="479">
        <v>17</v>
      </c>
      <c r="B209" s="288" t="s">
        <v>550</v>
      </c>
      <c r="C209" s="726" t="str">
        <f>VLOOKUP(B209,مقررات!$A$1:$F$411,2,FALSE)</f>
        <v>مقدمة في برمجة الحاسب</v>
      </c>
      <c r="D209" s="211">
        <f>VLOOKUP(B209,مقررات!$A$1:$F$452,3,FALSE)</f>
        <v>2</v>
      </c>
      <c r="E209" s="211">
        <f>VLOOKUP(B209,مقررات!$A$1:$F$476,4,FALSE)</f>
        <v>2</v>
      </c>
      <c r="F209" s="211">
        <f t="shared" si="8"/>
        <v>3</v>
      </c>
      <c r="G209" s="60">
        <f>VLOOKUP(B209,مقررات!$A$1:$F$409,6,FALSE)</f>
        <v>0</v>
      </c>
      <c r="H209" s="60" t="s">
        <v>1566</v>
      </c>
      <c r="I209" s="262" t="str">
        <f>VLOOKUP(H209,'اعضاء هيئة التدريس'!$B$1:$D$300,2,FALSE)</f>
        <v>د/ عزة أحمد عبده</v>
      </c>
      <c r="J209" s="73"/>
      <c r="K209" s="73"/>
      <c r="L209" s="73" t="s">
        <v>1072</v>
      </c>
      <c r="M209" s="73"/>
      <c r="N209" s="73"/>
      <c r="O209" s="73"/>
      <c r="P209" s="255" t="s">
        <v>1319</v>
      </c>
      <c r="Q209" s="446"/>
      <c r="R209" s="370"/>
      <c r="S209" s="265"/>
      <c r="T209" s="282"/>
      <c r="U209" s="282">
        <v>4</v>
      </c>
      <c r="V209" s="282"/>
      <c r="W209" s="282"/>
      <c r="X209" s="282"/>
      <c r="Y209" s="282"/>
      <c r="Z209" s="282">
        <v>4</v>
      </c>
      <c r="AA209" s="282">
        <v>4</v>
      </c>
      <c r="AB209" s="251"/>
      <c r="AC209" s="251"/>
      <c r="AD209" s="251"/>
      <c r="AE209" s="251"/>
      <c r="AF209" s="251"/>
      <c r="AG209" s="282"/>
      <c r="AH209" s="282"/>
      <c r="AI209" s="428"/>
      <c r="AJ209" s="283"/>
      <c r="AK209" s="283"/>
      <c r="AL209" s="283"/>
      <c r="AM209" s="283"/>
      <c r="AN209" s="283"/>
      <c r="AO209" s="283"/>
      <c r="AP209" s="283"/>
      <c r="AQ209" s="283"/>
      <c r="AR209" s="283"/>
      <c r="AS209" s="283"/>
      <c r="AT209" s="283"/>
      <c r="AU209" s="283"/>
      <c r="AV209" s="283"/>
      <c r="AW209" s="283"/>
      <c r="AX209" s="283"/>
      <c r="BL209" s="251" t="e">
        <f>VLOOKUP(#REF!,'اعضاء هيئة التدريس'!#REF!,2,)</f>
        <v>#REF!</v>
      </c>
    </row>
    <row r="210" spans="1:64" s="272" customFormat="1" ht="15.75" customHeight="1">
      <c r="A210" s="479">
        <v>18</v>
      </c>
      <c r="B210" s="288" t="s">
        <v>554</v>
      </c>
      <c r="C210" s="726" t="str">
        <f>VLOOKUP(B210,مقررات!$A$1:$F$411,2,FALSE)</f>
        <v>تحليل رياضي (3)</v>
      </c>
      <c r="D210" s="211">
        <f>VLOOKUP(B210,مقررات!$A$1:$F$452,3,FALSE)</f>
        <v>2</v>
      </c>
      <c r="E210" s="211">
        <f>VLOOKUP(B210,مقررات!$A$1:$F$476,4,FALSE)</f>
        <v>2</v>
      </c>
      <c r="F210" s="211">
        <f t="shared" si="8"/>
        <v>3</v>
      </c>
      <c r="G210" s="60" t="str">
        <f>VLOOKUP(B210,مقررات!$A$1:$F$409,6,FALSE)</f>
        <v>M114</v>
      </c>
      <c r="H210" s="60" t="s">
        <v>1545</v>
      </c>
      <c r="I210" s="262" t="str">
        <f>VLOOKUP(H210,'اعضاء هيئة التدريس'!$B$1:$D$300,2,FALSE)</f>
        <v>د/ عبدالرحمن حسن عامر</v>
      </c>
      <c r="J210" s="73" t="s">
        <v>1072</v>
      </c>
      <c r="K210" s="73"/>
      <c r="L210" s="73"/>
      <c r="M210" s="73"/>
      <c r="N210" s="73"/>
      <c r="O210" s="73"/>
      <c r="P210" s="255" t="s">
        <v>1319</v>
      </c>
      <c r="Q210" s="446"/>
      <c r="R210" s="370"/>
      <c r="S210" s="265"/>
      <c r="T210" s="282"/>
      <c r="U210" s="282"/>
      <c r="V210" s="282"/>
      <c r="W210" s="282"/>
      <c r="X210" s="282"/>
      <c r="Y210" s="282"/>
      <c r="Z210" s="282"/>
      <c r="AA210" s="282"/>
      <c r="AB210" s="251"/>
      <c r="AC210" s="251"/>
      <c r="AD210" s="251"/>
      <c r="AE210" s="251"/>
      <c r="AF210" s="251"/>
      <c r="AG210" s="282"/>
      <c r="AH210" s="282"/>
      <c r="AI210" s="428"/>
      <c r="AJ210" s="283"/>
      <c r="AK210" s="283"/>
      <c r="AL210" s="283"/>
      <c r="AM210" s="283"/>
      <c r="AN210" s="283"/>
      <c r="AO210" s="283"/>
      <c r="AP210" s="283"/>
      <c r="AQ210" s="283"/>
      <c r="AR210" s="283"/>
      <c r="AS210" s="283"/>
      <c r="AT210" s="283"/>
      <c r="AU210" s="283"/>
      <c r="AV210" s="283"/>
      <c r="AW210" s="283"/>
      <c r="AX210" s="283"/>
      <c r="BL210" s="251" t="e">
        <f>VLOOKUP(#REF!,'اعضاء هيئة التدريس'!#REF!,2,)</f>
        <v>#REF!</v>
      </c>
    </row>
    <row r="211" spans="1:64" s="272" customFormat="1" ht="15.75" customHeight="1">
      <c r="A211" s="479">
        <v>19</v>
      </c>
      <c r="B211" s="288" t="s">
        <v>1978</v>
      </c>
      <c r="C211" s="726" t="str">
        <f>VLOOKUP(B211,مقررات!$A$1:$F$411,2,FALSE)</f>
        <v xml:space="preserve">برمجة غير خطية </v>
      </c>
      <c r="D211" s="211">
        <f>VLOOKUP(B211,مقررات!$A$1:$F$452,3,FALSE)</f>
        <v>2</v>
      </c>
      <c r="E211" s="211">
        <f>VLOOKUP(B211,مقررات!$A$1:$F$476,4,FALSE)</f>
        <v>1</v>
      </c>
      <c r="F211" s="211">
        <f t="shared" si="8"/>
        <v>2.5</v>
      </c>
      <c r="G211" s="60" t="str">
        <f>VLOOKUP(B211,مقررات!$A$1:$F$409,6,FALSE)</f>
        <v>M2118</v>
      </c>
      <c r="H211" s="60" t="s">
        <v>1522</v>
      </c>
      <c r="I211" s="262" t="str">
        <f>VLOOKUP(H211,'اعضاء هيئة التدريس'!$B$1:$D$300,2,FALSE)</f>
        <v>أ.د/ نبوية عبد الفتاح الرملي</v>
      </c>
      <c r="J211" s="73"/>
      <c r="K211" s="73" t="s">
        <v>1067</v>
      </c>
      <c r="L211" s="73"/>
      <c r="M211" s="73"/>
      <c r="N211" s="73"/>
      <c r="O211" s="73"/>
      <c r="P211" s="386" t="s">
        <v>1326</v>
      </c>
      <c r="Q211" s="445"/>
      <c r="R211" s="370"/>
      <c r="S211" s="265"/>
      <c r="T211" s="282"/>
      <c r="U211" s="282"/>
      <c r="V211" s="282"/>
      <c r="W211" s="282"/>
      <c r="X211" s="282"/>
      <c r="Y211" s="282"/>
      <c r="Z211" s="282"/>
      <c r="AA211" s="282"/>
      <c r="AB211" s="251"/>
      <c r="AC211" s="251"/>
      <c r="AD211" s="251"/>
      <c r="AE211" s="251"/>
      <c r="AF211" s="251"/>
      <c r="AG211" s="282"/>
      <c r="AH211" s="282"/>
      <c r="AI211" s="428"/>
      <c r="AJ211" s="283"/>
      <c r="AK211" s="283"/>
      <c r="AL211" s="283"/>
      <c r="AM211" s="283"/>
      <c r="AN211" s="283"/>
      <c r="AO211" s="283"/>
      <c r="AP211" s="283"/>
      <c r="AQ211" s="283"/>
      <c r="AR211" s="283"/>
      <c r="AS211" s="283"/>
      <c r="AT211" s="283"/>
      <c r="AU211" s="283"/>
      <c r="AV211" s="283"/>
      <c r="AW211" s="283"/>
      <c r="AX211" s="283"/>
      <c r="BL211" s="251" t="e">
        <f>VLOOKUP(#REF!,'اعضاء هيئة التدريس'!#REF!,2,)</f>
        <v>#REF!</v>
      </c>
    </row>
    <row r="212" spans="1:64" s="272" customFormat="1" ht="15.75">
      <c r="A212" s="479">
        <v>20</v>
      </c>
      <c r="B212" s="288" t="s">
        <v>555</v>
      </c>
      <c r="C212" s="726" t="str">
        <f>VLOOKUP(B212,مقررات!$A$1:$F$411,2,FALSE)</f>
        <v>معادلات تفاضلية عادية</v>
      </c>
      <c r="D212" s="211">
        <f>VLOOKUP(B212,مقررات!$A$1:$F$452,3,FALSE)</f>
        <v>2</v>
      </c>
      <c r="E212" s="211">
        <f>VLOOKUP(B212,مقررات!$A$1:$F$476,4,FALSE)</f>
        <v>1</v>
      </c>
      <c r="F212" s="211">
        <f t="shared" si="8"/>
        <v>2.5</v>
      </c>
      <c r="G212" s="60" t="str">
        <f>VLOOKUP(B212,مقررات!$A$1:$F$409,6,FALSE)</f>
        <v>M111</v>
      </c>
      <c r="H212" s="60" t="s">
        <v>1545</v>
      </c>
      <c r="I212" s="262" t="str">
        <f>VLOOKUP(H212,'اعضاء هيئة التدريس'!$B$1:$D$300,2,FALSE)</f>
        <v>د/ عبدالرحمن حسن عامر</v>
      </c>
      <c r="J212" s="73" t="s">
        <v>1069</v>
      </c>
      <c r="K212" s="73"/>
      <c r="L212" s="73"/>
      <c r="M212" s="73"/>
      <c r="N212" s="73"/>
      <c r="O212" s="73"/>
      <c r="P212" s="255" t="s">
        <v>1319</v>
      </c>
      <c r="Q212" s="414"/>
      <c r="R212" s="143"/>
      <c r="S212" s="143"/>
      <c r="T212" s="4"/>
      <c r="U212" s="4"/>
      <c r="V212" s="4"/>
      <c r="W212" s="4"/>
      <c r="X212" s="4"/>
      <c r="Y212" s="4"/>
      <c r="Z212" s="143"/>
      <c r="AA212" s="4"/>
      <c r="AB212" s="143"/>
      <c r="AC212" s="143"/>
      <c r="AD212" s="143"/>
      <c r="AE212" s="143"/>
      <c r="AF212" s="143"/>
      <c r="AG212" s="4"/>
      <c r="AH212" s="4"/>
      <c r="AI212" s="692"/>
      <c r="AJ212" s="91"/>
      <c r="AK212" s="91"/>
      <c r="AL212" s="283"/>
      <c r="AM212" s="283"/>
      <c r="AN212" s="283"/>
      <c r="AO212" s="283"/>
      <c r="AP212" s="283"/>
      <c r="AQ212" s="283"/>
      <c r="AR212" s="283"/>
      <c r="AS212" s="283"/>
      <c r="AT212" s="283"/>
      <c r="AU212" s="283"/>
      <c r="AV212" s="283"/>
      <c r="AW212" s="283"/>
      <c r="AX212" s="283"/>
      <c r="BL212" s="251" t="e">
        <f>VLOOKUP(#REF!,'اعضاء هيئة التدريس'!#REF!,2,)</f>
        <v>#REF!</v>
      </c>
    </row>
    <row r="213" spans="1:64" s="272" customFormat="1" ht="15.75" customHeight="1">
      <c r="A213" s="479">
        <v>21</v>
      </c>
      <c r="B213" s="288" t="s">
        <v>1269</v>
      </c>
      <c r="C213" s="726" t="str">
        <f>VLOOKUP(B213,مقررات!$A$1:$F$411,2,FALSE)</f>
        <v>معادلات تفاضلية عادية(باقي الشعب)</v>
      </c>
      <c r="D213" s="211">
        <f>VLOOKUP(B213,مقررات!$A$1:$F$452,3,FALSE)</f>
        <v>2</v>
      </c>
      <c r="E213" s="211">
        <f>VLOOKUP(B213,مقررات!$A$1:$F$476,4,FALSE)</f>
        <v>2</v>
      </c>
      <c r="F213" s="211">
        <f t="shared" si="8"/>
        <v>3</v>
      </c>
      <c r="G213" s="60" t="str">
        <f>VLOOKUP(B213,مقررات!$A$1:$F$409,6,FALSE)</f>
        <v>M111</v>
      </c>
      <c r="H213" s="60" t="s">
        <v>1545</v>
      </c>
      <c r="I213" s="262" t="str">
        <f>VLOOKUP(H213,'اعضاء هيئة التدريس'!$B$1:$D$300,2,FALSE)</f>
        <v>د/ عبدالرحمن حسن عامر</v>
      </c>
      <c r="J213" s="73" t="s">
        <v>1069</v>
      </c>
      <c r="K213" s="73"/>
      <c r="L213" s="73"/>
      <c r="M213" s="73"/>
      <c r="N213" s="73"/>
      <c r="O213" s="73"/>
      <c r="P213" s="255" t="s">
        <v>1319</v>
      </c>
      <c r="Q213" s="447"/>
      <c r="R213" s="355"/>
      <c r="S213" s="265"/>
      <c r="T213" s="282"/>
      <c r="U213" s="282"/>
      <c r="V213" s="282"/>
      <c r="W213" s="282"/>
      <c r="X213" s="282"/>
      <c r="Y213" s="282"/>
      <c r="Z213" s="282"/>
      <c r="AA213" s="282"/>
      <c r="AB213" s="251"/>
      <c r="AC213" s="251"/>
      <c r="AD213" s="251"/>
      <c r="AE213" s="251"/>
      <c r="AF213" s="251"/>
      <c r="AG213" s="282"/>
      <c r="AH213" s="282"/>
      <c r="AI213" s="428"/>
      <c r="AJ213" s="283"/>
      <c r="AK213" s="283"/>
      <c r="AL213" s="283"/>
      <c r="AM213" s="283"/>
      <c r="AN213" s="283"/>
      <c r="AO213" s="283"/>
      <c r="AP213" s="283"/>
      <c r="AQ213" s="283"/>
      <c r="AR213" s="283"/>
      <c r="AS213" s="283"/>
      <c r="AT213" s="283"/>
      <c r="AU213" s="283"/>
      <c r="AV213" s="283"/>
      <c r="AW213" s="283"/>
      <c r="AX213" s="283"/>
      <c r="BL213" s="251" t="e">
        <f>VLOOKUP(#REF!,'اعضاء هيئة التدريس'!#REF!,2,)</f>
        <v>#REF!</v>
      </c>
    </row>
    <row r="214" spans="1:64" s="272" customFormat="1" ht="15" customHeight="1">
      <c r="A214" s="479">
        <v>22</v>
      </c>
      <c r="B214" s="288" t="s">
        <v>556</v>
      </c>
      <c r="C214" s="726" t="str">
        <f>VLOOKUP(B214,مقررات!$A$1:$F$411,2,FALSE)</f>
        <v>تحليل رياضي (4)</v>
      </c>
      <c r="D214" s="211">
        <f>VLOOKUP(B214,مقررات!$A$1:$F$452,3,FALSE)</f>
        <v>2</v>
      </c>
      <c r="E214" s="211">
        <f>VLOOKUP(B214,مقررات!$A$1:$F$476,4,FALSE)</f>
        <v>1</v>
      </c>
      <c r="F214" s="211">
        <f t="shared" si="8"/>
        <v>2.5</v>
      </c>
      <c r="G214" s="60" t="str">
        <f>VLOOKUP(B214,مقررات!$A$1:$F$409,6,FALSE)</f>
        <v>M211</v>
      </c>
      <c r="H214" s="60" t="s">
        <v>1554</v>
      </c>
      <c r="I214" s="262" t="str">
        <f>VLOOKUP(H214,'اعضاء هيئة التدريس'!$B$1:$D$300,2,FALSE)</f>
        <v xml:space="preserve">د. اشرف ابراهيم حفناوي </v>
      </c>
      <c r="J214" s="73"/>
      <c r="K214" s="73"/>
      <c r="L214" s="73" t="s">
        <v>1072</v>
      </c>
      <c r="M214" s="73"/>
      <c r="N214" s="73"/>
      <c r="O214" s="73"/>
      <c r="P214" s="386" t="s">
        <v>1317</v>
      </c>
      <c r="Q214" s="414"/>
      <c r="R214" s="143"/>
      <c r="S214" s="143"/>
      <c r="T214" s="4"/>
      <c r="U214" s="4"/>
      <c r="V214" s="4"/>
      <c r="W214" s="4"/>
      <c r="X214" s="4"/>
      <c r="Y214" s="4"/>
      <c r="Z214" s="143"/>
      <c r="AA214" s="4"/>
      <c r="AB214" s="143"/>
      <c r="AC214" s="143"/>
      <c r="AD214" s="143"/>
      <c r="AE214" s="143"/>
      <c r="AF214" s="143"/>
      <c r="AG214" s="4"/>
      <c r="AH214" s="4"/>
      <c r="AI214" s="692"/>
      <c r="AJ214" s="91"/>
      <c r="AK214" s="91"/>
      <c r="AL214" s="284"/>
      <c r="AM214" s="283"/>
      <c r="AN214" s="283"/>
      <c r="AO214" s="283"/>
      <c r="AP214" s="283"/>
      <c r="AQ214" s="283"/>
      <c r="AR214" s="283"/>
      <c r="AS214" s="283"/>
      <c r="AT214" s="283"/>
      <c r="AU214" s="283"/>
      <c r="AV214" s="283"/>
      <c r="AW214" s="283"/>
      <c r="AX214" s="283"/>
      <c r="BL214" s="251" t="e">
        <f>VLOOKUP(#REF!,'اعضاء هيئة التدريس'!#REF!,2,)</f>
        <v>#REF!</v>
      </c>
    </row>
    <row r="215" spans="1:64" s="272" customFormat="1" ht="15.75" customHeight="1">
      <c r="A215" s="479">
        <v>23</v>
      </c>
      <c r="B215" s="288" t="s">
        <v>557</v>
      </c>
      <c r="C215" s="726" t="str">
        <f>VLOOKUP(B215,مقررات!$A$1:$F$411,2,FALSE)</f>
        <v>جبر مجرد (2)</v>
      </c>
      <c r="D215" s="211">
        <f>VLOOKUP(B215,مقررات!$A$1:$F$452,3,FALSE)</f>
        <v>2</v>
      </c>
      <c r="E215" s="211">
        <f>VLOOKUP(B215,مقررات!$A$1:$F$476,4,FALSE)</f>
        <v>1</v>
      </c>
      <c r="F215" s="211">
        <f t="shared" si="8"/>
        <v>2.5</v>
      </c>
      <c r="G215" s="60" t="str">
        <f>VLOOKUP(B215,مقررات!$A$1:$F$409,6,FALSE)</f>
        <v>M116</v>
      </c>
      <c r="H215" s="60" t="s">
        <v>1538</v>
      </c>
      <c r="I215" s="262" t="str">
        <f>VLOOKUP(H215,'اعضاء هيئة التدريس'!$B$1:$D$300,2,FALSE)</f>
        <v>د/ ليلى ناشد جاب الله</v>
      </c>
      <c r="J215" s="73"/>
      <c r="K215" s="73"/>
      <c r="L215" s="73"/>
      <c r="M215" s="73" t="s">
        <v>1067</v>
      </c>
      <c r="N215" s="73"/>
      <c r="O215" s="73"/>
      <c r="P215" s="255" t="s">
        <v>1325</v>
      </c>
      <c r="Q215" s="447"/>
      <c r="R215" s="370"/>
      <c r="S215" s="265"/>
      <c r="T215" s="282"/>
      <c r="U215" s="282"/>
      <c r="V215" s="282"/>
      <c r="W215" s="282"/>
      <c r="X215" s="282"/>
      <c r="Y215" s="282"/>
      <c r="Z215" s="282"/>
      <c r="AA215" s="282"/>
      <c r="AB215" s="251"/>
      <c r="AC215" s="251"/>
      <c r="AD215" s="251"/>
      <c r="AE215" s="251"/>
      <c r="AF215" s="251"/>
      <c r="AG215" s="282"/>
      <c r="AH215" s="282"/>
      <c r="AI215" s="428"/>
      <c r="AJ215" s="283"/>
      <c r="AK215" s="283"/>
      <c r="AL215" s="284"/>
      <c r="AM215" s="283"/>
      <c r="AN215" s="283"/>
      <c r="AO215" s="283"/>
      <c r="AP215" s="283"/>
      <c r="AQ215" s="283"/>
      <c r="AR215" s="283"/>
      <c r="AS215" s="283"/>
      <c r="AT215" s="283"/>
      <c r="AU215" s="283"/>
      <c r="AV215" s="283"/>
      <c r="AW215" s="283"/>
      <c r="AX215" s="283"/>
      <c r="BL215" s="251" t="e">
        <f>VLOOKUP(#REF!,'اعضاء هيئة التدريس'!#REF!,2,)</f>
        <v>#REF!</v>
      </c>
    </row>
    <row r="216" spans="1:64" s="272" customFormat="1" ht="15.75">
      <c r="A216" s="479">
        <v>24</v>
      </c>
      <c r="B216" s="288" t="s">
        <v>558</v>
      </c>
      <c r="C216" s="726" t="str">
        <f>VLOOKUP(B216,مقررات!$A$1:$F$411,2,FALSE)</f>
        <v>مقدمة في الهندسة التفاضلية</v>
      </c>
      <c r="D216" s="211">
        <f>VLOOKUP(B216,مقررات!$A$1:$F$452,3,FALSE)</f>
        <v>2</v>
      </c>
      <c r="E216" s="211">
        <f>VLOOKUP(B216,مقررات!$A$1:$F$476,4,FALSE)</f>
        <v>1</v>
      </c>
      <c r="F216" s="211">
        <f t="shared" si="8"/>
        <v>2.5</v>
      </c>
      <c r="G216" s="60" t="str">
        <f>VLOOKUP(B216,مقررات!$A$1:$F$409,6,FALSE)</f>
        <v>M115</v>
      </c>
      <c r="H216" s="60" t="s">
        <v>1558</v>
      </c>
      <c r="I216" s="262" t="str">
        <f>VLOOKUP(H216,'اعضاء هيئة التدريس'!$B$1:$D$300,2,FALSE)</f>
        <v xml:space="preserve">  د/ مها عبد الفتاح ابوشنب</v>
      </c>
      <c r="J216" s="73"/>
      <c r="K216" s="73"/>
      <c r="L216" s="73" t="s">
        <v>1067</v>
      </c>
      <c r="M216" s="73"/>
      <c r="N216" s="73"/>
      <c r="O216" s="73"/>
      <c r="P216" s="386" t="s">
        <v>1322</v>
      </c>
      <c r="Q216" s="414"/>
      <c r="R216" s="143"/>
      <c r="S216" s="143"/>
      <c r="T216" s="4"/>
      <c r="U216" s="4"/>
      <c r="V216" s="4"/>
      <c r="W216" s="4"/>
      <c r="X216" s="4"/>
      <c r="Y216" s="4"/>
      <c r="Z216" s="143"/>
      <c r="AA216" s="4"/>
      <c r="AB216" s="143"/>
      <c r="AC216" s="143"/>
      <c r="AD216" s="143"/>
      <c r="AE216" s="143"/>
      <c r="AF216" s="143"/>
      <c r="AG216" s="4"/>
      <c r="AH216" s="4"/>
      <c r="AI216" s="692"/>
      <c r="AJ216" s="91"/>
      <c r="AK216" s="91"/>
      <c r="AL216" s="284"/>
      <c r="AM216" s="283"/>
      <c r="AN216" s="283"/>
      <c r="AO216" s="283"/>
      <c r="AP216" s="283"/>
      <c r="AQ216" s="283"/>
      <c r="AR216" s="283"/>
      <c r="AS216" s="283"/>
      <c r="AT216" s="283"/>
      <c r="AU216" s="283"/>
      <c r="AV216" s="283"/>
      <c r="AW216" s="283"/>
      <c r="AX216" s="283"/>
      <c r="BL216" s="251" t="e">
        <f>VLOOKUP(#REF!,'اعضاء هيئة التدريس'!#REF!,2,)</f>
        <v>#REF!</v>
      </c>
    </row>
    <row r="217" spans="1:64" s="272" customFormat="1" ht="15.75" customHeight="1">
      <c r="A217" s="479">
        <v>25</v>
      </c>
      <c r="B217" s="288" t="s">
        <v>559</v>
      </c>
      <c r="C217" s="726" t="str">
        <f>VLOOKUP(B217,مقررات!$A$1:$F$411,2,FALSE)</f>
        <v>معادلات تفاضلية جزئية</v>
      </c>
      <c r="D217" s="211">
        <f>VLOOKUP(B217,مقررات!$A$1:$F$452,3,FALSE)</f>
        <v>2</v>
      </c>
      <c r="E217" s="211">
        <f>VLOOKUP(B217,مقررات!$A$1:$F$476,4,FALSE)</f>
        <v>1</v>
      </c>
      <c r="F217" s="211">
        <f t="shared" si="8"/>
        <v>2.5</v>
      </c>
      <c r="G217" s="60" t="str">
        <f>VLOOKUP(B217,مقررات!$A$1:$F$409,6,FALSE)</f>
        <v>M212--M117</v>
      </c>
      <c r="H217" s="60" t="s">
        <v>1523</v>
      </c>
      <c r="I217" s="262" t="str">
        <f>VLOOKUP(H217,'اعضاء هيئة التدريس'!$B$1:$D$300,2,FALSE)</f>
        <v xml:space="preserve">أ.د/ محمد محمود الشيخ </v>
      </c>
      <c r="J217" s="73"/>
      <c r="K217" s="73" t="s">
        <v>1067</v>
      </c>
      <c r="L217" s="73"/>
      <c r="M217" s="73"/>
      <c r="N217" s="73"/>
      <c r="O217" s="73"/>
      <c r="P217" s="386" t="s">
        <v>1327</v>
      </c>
      <c r="Q217" s="445"/>
      <c r="R217" s="370"/>
      <c r="S217" s="265"/>
      <c r="T217" s="282"/>
      <c r="U217" s="282"/>
      <c r="V217" s="282"/>
      <c r="W217" s="282"/>
      <c r="X217" s="282"/>
      <c r="Y217" s="282"/>
      <c r="Z217" s="282"/>
      <c r="AA217" s="282"/>
      <c r="AB217" s="251"/>
      <c r="AC217" s="251"/>
      <c r="AD217" s="251"/>
      <c r="AE217" s="251"/>
      <c r="AF217" s="251"/>
      <c r="AG217" s="282"/>
      <c r="AH217" s="282"/>
      <c r="AI217" s="428"/>
      <c r="AJ217" s="283"/>
      <c r="AK217" s="283"/>
      <c r="AL217" s="283"/>
      <c r="AM217" s="283"/>
      <c r="AN217" s="283"/>
      <c r="AO217" s="283"/>
      <c r="AP217" s="283"/>
      <c r="AQ217" s="283"/>
      <c r="AR217" s="283"/>
      <c r="AS217" s="283"/>
      <c r="AT217" s="283"/>
      <c r="AU217" s="283"/>
      <c r="AV217" s="283"/>
      <c r="AW217" s="283"/>
      <c r="AX217" s="283"/>
      <c r="BL217" s="251" t="e">
        <f>VLOOKUP(#REF!,'اعضاء هيئة التدريس'!#REF!,2,)</f>
        <v>#REF!</v>
      </c>
    </row>
    <row r="218" spans="1:64" s="272" customFormat="1" ht="15.75">
      <c r="A218" s="479">
        <v>26</v>
      </c>
      <c r="B218" s="288" t="s">
        <v>560</v>
      </c>
      <c r="C218" s="726" t="str">
        <f>VLOOKUP(B218,مقررات!$A$1:$F$411,2,FALSE)</f>
        <v>تحليل عددي (2)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8"/>
        <v>2.5</v>
      </c>
      <c r="G218" s="60" t="str">
        <f>VLOOKUP(B218,مقررات!$A$1:$F$409,6,FALSE)</f>
        <v>M118</v>
      </c>
      <c r="H218" s="60" t="s">
        <v>1556</v>
      </c>
      <c r="I218" s="262" t="str">
        <f>VLOOKUP(H218,'اعضاء هيئة التدريس'!$B$1:$D$300,2,FALSE)</f>
        <v xml:space="preserve">د/ نجلاء محمدالشاذلي </v>
      </c>
      <c r="J218" s="73"/>
      <c r="K218" s="73"/>
      <c r="L218" s="73"/>
      <c r="M218" s="73"/>
      <c r="N218" s="73" t="s">
        <v>1068</v>
      </c>
      <c r="O218" s="73"/>
      <c r="P218" s="255" t="s">
        <v>1319</v>
      </c>
      <c r="Q218" s="414"/>
      <c r="R218" s="143"/>
      <c r="S218" s="143"/>
      <c r="T218" s="4"/>
      <c r="U218" s="4"/>
      <c r="V218" s="4"/>
      <c r="W218" s="4"/>
      <c r="X218" s="4"/>
      <c r="Y218" s="4"/>
      <c r="Z218" s="143"/>
      <c r="AA218" s="4"/>
      <c r="AB218" s="143"/>
      <c r="AC218" s="143"/>
      <c r="AD218" s="143"/>
      <c r="AE218" s="143"/>
      <c r="AF218" s="143"/>
      <c r="AG218" s="4"/>
      <c r="AH218" s="4"/>
      <c r="AI218" s="692"/>
      <c r="AJ218" s="91"/>
      <c r="AK218" s="91"/>
      <c r="AL218" s="283"/>
      <c r="AM218" s="283"/>
      <c r="AN218" s="283"/>
      <c r="AO218" s="283"/>
      <c r="AP218" s="283"/>
      <c r="AQ218" s="283"/>
      <c r="AR218" s="283"/>
      <c r="AS218" s="283"/>
      <c r="AT218" s="283"/>
      <c r="AU218" s="283"/>
      <c r="AV218" s="283"/>
      <c r="AW218" s="283"/>
      <c r="AX218" s="283"/>
      <c r="BL218" s="251" t="e">
        <f>VLOOKUP(#REF!,'اعضاء هيئة التدريس'!#REF!,2,)</f>
        <v>#REF!</v>
      </c>
    </row>
    <row r="219" spans="1:64" s="272" customFormat="1" ht="15.75">
      <c r="A219" s="479">
        <v>27</v>
      </c>
      <c r="B219" s="288" t="s">
        <v>563</v>
      </c>
      <c r="C219" s="726" t="str">
        <f>VLOOKUP(B219,مقررات!$A$1:$F$411,2,FALSE)</f>
        <v>نظرية النسبية (1)</v>
      </c>
      <c r="D219" s="211">
        <f>VLOOKUP(B219,مقررات!$A$1:$F$452,3,FALSE)</f>
        <v>2</v>
      </c>
      <c r="E219" s="211">
        <f>VLOOKUP(B219,مقررات!$A$1:$F$476,4,FALSE)</f>
        <v>1</v>
      </c>
      <c r="F219" s="211">
        <f t="shared" si="8"/>
        <v>2.5</v>
      </c>
      <c r="G219" s="60" t="str">
        <f>VLOOKUP(B219,مقررات!$A$1:$F$409,6,FALSE)</f>
        <v>M 229</v>
      </c>
      <c r="H219" s="60" t="s">
        <v>1524</v>
      </c>
      <c r="I219" s="262" t="str">
        <f>VLOOKUP(H219,'اعضاء هيئة التدريس'!$B$1:$D$300,2,FALSE)</f>
        <v>أ.د/ على ماهر ابوربية</v>
      </c>
      <c r="J219" s="73"/>
      <c r="K219" s="73" t="s">
        <v>1067</v>
      </c>
      <c r="L219" s="73"/>
      <c r="M219" s="73"/>
      <c r="N219" s="73"/>
      <c r="O219" s="73"/>
      <c r="P219" s="386"/>
      <c r="Q219" s="447"/>
      <c r="R219" s="355"/>
      <c r="S219" s="265"/>
      <c r="T219" s="282"/>
      <c r="U219" s="282"/>
      <c r="V219" s="282"/>
      <c r="W219" s="282"/>
      <c r="X219" s="282"/>
      <c r="Y219" s="282"/>
      <c r="Z219" s="282"/>
      <c r="AA219" s="282"/>
      <c r="AB219" s="251"/>
      <c r="AC219" s="251"/>
      <c r="AD219" s="251"/>
      <c r="AE219" s="251"/>
      <c r="AF219" s="251"/>
      <c r="AG219" s="282"/>
      <c r="AH219" s="282"/>
      <c r="AI219" s="428"/>
      <c r="AJ219" s="283"/>
      <c r="AK219" s="283"/>
      <c r="AL219" s="283"/>
      <c r="AM219" s="283"/>
      <c r="AN219" s="283"/>
      <c r="AO219" s="283"/>
      <c r="AP219" s="283"/>
      <c r="AQ219" s="283"/>
      <c r="AR219" s="283"/>
      <c r="AS219" s="283"/>
      <c r="AT219" s="283"/>
      <c r="AU219" s="283"/>
      <c r="AV219" s="283"/>
      <c r="AW219" s="283"/>
      <c r="AX219" s="283"/>
      <c r="BL219" s="251" t="e">
        <f>VLOOKUP(#REF!,'اعضاء هيئة التدريس'!#REF!,2,)</f>
        <v>#REF!</v>
      </c>
    </row>
    <row r="220" spans="1:64" s="272" customFormat="1" ht="15.75">
      <c r="A220" s="479">
        <v>28</v>
      </c>
      <c r="B220" s="288" t="s">
        <v>564</v>
      </c>
      <c r="C220" s="726" t="str">
        <f>VLOOKUP(B220,مقررات!$A$1:$F$411,2,FALSE)</f>
        <v>ميكانيكا تحليلية (1)</v>
      </c>
      <c r="D220" s="211">
        <f>VLOOKUP(B220,مقررات!$A$1:$F$452,3,FALSE)</f>
        <v>2</v>
      </c>
      <c r="E220" s="211">
        <f>VLOOKUP(B220,مقررات!$A$1:$F$476,4,FALSE)</f>
        <v>1</v>
      </c>
      <c r="F220" s="211">
        <f t="shared" si="8"/>
        <v>2.5</v>
      </c>
      <c r="G220" s="60" t="str">
        <f>VLOOKUP(B220,مقررات!$A$1:$F$409,6,FALSE)</f>
        <v>M229</v>
      </c>
      <c r="H220" s="60" t="s">
        <v>1542</v>
      </c>
      <c r="I220" s="262" t="str">
        <f>VLOOKUP(H220,'اعضاء هيئة التدريس'!$B$1:$D$300,2,FALSE)</f>
        <v>د. كوثر محمد حسن</v>
      </c>
      <c r="J220" s="73"/>
      <c r="K220" s="73" t="s">
        <v>1072</v>
      </c>
      <c r="L220" s="73"/>
      <c r="M220" s="73"/>
      <c r="N220" s="73"/>
      <c r="O220" s="73"/>
      <c r="P220" s="95"/>
      <c r="Q220" s="414"/>
      <c r="R220" s="143"/>
      <c r="S220" s="143"/>
      <c r="T220" s="4"/>
      <c r="U220" s="4"/>
      <c r="V220" s="4"/>
      <c r="W220" s="4"/>
      <c r="X220" s="4"/>
      <c r="Y220" s="4"/>
      <c r="Z220" s="143"/>
      <c r="AA220" s="4"/>
      <c r="AB220" s="143"/>
      <c r="AC220" s="143"/>
      <c r="AD220" s="143"/>
      <c r="AE220" s="143"/>
      <c r="AF220" s="143"/>
      <c r="AG220" s="4"/>
      <c r="AH220" s="4"/>
      <c r="AI220" s="692"/>
      <c r="AJ220" s="91"/>
      <c r="AK220" s="91"/>
      <c r="AL220" s="284"/>
      <c r="AM220" s="283"/>
      <c r="AN220" s="283"/>
      <c r="AO220" s="283"/>
      <c r="AP220" s="283"/>
      <c r="AQ220" s="283"/>
      <c r="AR220" s="283"/>
      <c r="AS220" s="283"/>
      <c r="AT220" s="283"/>
      <c r="AU220" s="283"/>
      <c r="AV220" s="283"/>
      <c r="AW220" s="283"/>
      <c r="AX220" s="283"/>
      <c r="BL220" s="251" t="e">
        <f>VLOOKUP(#REF!,'اعضاء هيئة التدريس'!#REF!,2,)</f>
        <v>#REF!</v>
      </c>
    </row>
    <row r="221" spans="1:64" s="272" customFormat="1" ht="15.75" customHeight="1">
      <c r="A221" s="479">
        <v>29</v>
      </c>
      <c r="B221" s="288" t="s">
        <v>552</v>
      </c>
      <c r="C221" s="726" t="str">
        <f>VLOOKUP(B221,مقررات!$A$1:$F$411,2,FALSE)</f>
        <v>نظرية الكهرومغناطيسية (1)</v>
      </c>
      <c r="D221" s="211">
        <f>VLOOKUP(B221,مقررات!$A$1:$F$452,3,FALSE)</f>
        <v>2</v>
      </c>
      <c r="E221" s="211">
        <f>VLOOKUP(B221,مقررات!$A$1:$F$476,4,FALSE)</f>
        <v>2</v>
      </c>
      <c r="F221" s="211">
        <f t="shared" si="8"/>
        <v>3</v>
      </c>
      <c r="G221" s="60" t="str">
        <f>VLOOKUP(B221,مقررات!$A$1:$F$409,6,FALSE)</f>
        <v>M211</v>
      </c>
      <c r="H221" s="60" t="s">
        <v>1548</v>
      </c>
      <c r="I221" s="262" t="str">
        <f>VLOOKUP(H221,'اعضاء هيئة التدريس'!$B$1:$D$300,2,FALSE)</f>
        <v>د/ فاطمة الزهراء نجيب</v>
      </c>
      <c r="J221" s="73"/>
      <c r="K221" s="73"/>
      <c r="L221" s="73"/>
      <c r="M221" s="73"/>
      <c r="N221" s="73"/>
      <c r="O221" s="73" t="s">
        <v>1069</v>
      </c>
      <c r="P221" s="386" t="s">
        <v>1316</v>
      </c>
      <c r="Q221" s="414"/>
      <c r="R221" s="143"/>
      <c r="S221" s="143"/>
      <c r="T221" s="4"/>
      <c r="U221" s="4"/>
      <c r="V221" s="4"/>
      <c r="W221" s="4"/>
      <c r="X221" s="4"/>
      <c r="Y221" s="4"/>
      <c r="Z221" s="143"/>
      <c r="AA221" s="4"/>
      <c r="AB221" s="143"/>
      <c r="AC221" s="143"/>
      <c r="AD221" s="143"/>
      <c r="AE221" s="143"/>
      <c r="AF221" s="143"/>
      <c r="AG221" s="4"/>
      <c r="AH221" s="4"/>
      <c r="AI221" s="692"/>
      <c r="AJ221" s="91"/>
      <c r="AK221" s="91"/>
      <c r="AL221" s="283"/>
      <c r="AM221" s="283"/>
      <c r="AN221" s="283"/>
      <c r="AO221" s="283"/>
      <c r="AP221" s="283"/>
      <c r="AQ221" s="283"/>
      <c r="AR221" s="283"/>
      <c r="AS221" s="283"/>
      <c r="AT221" s="283"/>
      <c r="AU221" s="283"/>
      <c r="AV221" s="283"/>
      <c r="AW221" s="283"/>
      <c r="AX221" s="283"/>
      <c r="BL221" s="251" t="e">
        <f>VLOOKUP(#REF!,'اعضاء هيئة التدريس'!#REF!,2,)</f>
        <v>#REF!</v>
      </c>
    </row>
    <row r="222" spans="1:64" s="272" customFormat="1" ht="15.75" customHeight="1">
      <c r="A222" s="479">
        <v>30</v>
      </c>
      <c r="B222" s="288" t="s">
        <v>1045</v>
      </c>
      <c r="C222" s="726" t="str">
        <f>VLOOKUP(B222,مقررات!$A$1:$F$411,2,FALSE)</f>
        <v>طرق رياضية (1)</v>
      </c>
      <c r="D222" s="211">
        <f>VLOOKUP(B222,مقررات!$A$1:$F$452,3,FALSE)</f>
        <v>2</v>
      </c>
      <c r="E222" s="211">
        <f>VLOOKUP(B222,مقررات!$A$1:$F$476,4,FALSE)</f>
        <v>1</v>
      </c>
      <c r="F222" s="211">
        <f t="shared" ref="F222:F253" si="9">D222+0.5*E222</f>
        <v>2.5</v>
      </c>
      <c r="G222" s="60" t="str">
        <f>VLOOKUP(B222,مقررات!$A$1:$F$409,6,FALSE)</f>
        <v>M211</v>
      </c>
      <c r="H222" s="347" t="s">
        <v>1547</v>
      </c>
      <c r="I222" s="262" t="str">
        <f>VLOOKUP(H222,'اعضاء هيئة التدريس'!$B$1:$D$300,2,FALSE)</f>
        <v>د/ جميل على شلبي</v>
      </c>
      <c r="J222" s="250"/>
      <c r="K222" s="250"/>
      <c r="L222" s="250"/>
      <c r="M222" s="250"/>
      <c r="N222" s="250" t="s">
        <v>1068</v>
      </c>
      <c r="O222" s="250"/>
      <c r="P222" s="386" t="s">
        <v>1327</v>
      </c>
      <c r="Q222" s="446"/>
      <c r="R222" s="370"/>
      <c r="S222" s="265"/>
      <c r="T222" s="282"/>
      <c r="U222" s="282"/>
      <c r="V222" s="282"/>
      <c r="W222" s="282"/>
      <c r="X222" s="282"/>
      <c r="Y222" s="282"/>
      <c r="Z222" s="282"/>
      <c r="AA222" s="282"/>
      <c r="AB222" s="251"/>
      <c r="AC222" s="251"/>
      <c r="AD222" s="251"/>
      <c r="AE222" s="251"/>
      <c r="AF222" s="251"/>
      <c r="AG222" s="282"/>
      <c r="AH222" s="282"/>
      <c r="AI222" s="428"/>
      <c r="AJ222" s="283"/>
      <c r="AK222" s="283"/>
      <c r="AL222" s="283"/>
      <c r="AM222" s="283"/>
      <c r="AN222" s="283"/>
      <c r="AO222" s="283"/>
      <c r="AP222" s="283"/>
      <c r="AQ222" s="283"/>
      <c r="AR222" s="283"/>
      <c r="AS222" s="283"/>
      <c r="AT222" s="283"/>
      <c r="AU222" s="283"/>
      <c r="AV222" s="283"/>
      <c r="AW222" s="283"/>
      <c r="AX222" s="283"/>
      <c r="BL222" s="251" t="e">
        <f>VLOOKUP(#REF!,'اعضاء هيئة التدريس'!#REF!,2,)</f>
        <v>#REF!</v>
      </c>
    </row>
    <row r="223" spans="1:64" s="272" customFormat="1" ht="15.75">
      <c r="A223" s="479">
        <v>31</v>
      </c>
      <c r="B223" s="288" t="s">
        <v>562</v>
      </c>
      <c r="C223" s="726" t="str">
        <f>VLOOKUP(B223,مقررات!$A$1:$F$411,2,FALSE)</f>
        <v>ديناميكا (2)</v>
      </c>
      <c r="D223" s="211">
        <f>VLOOKUP(B223,مقررات!$A$1:$F$452,3,FALSE)</f>
        <v>2</v>
      </c>
      <c r="E223" s="211">
        <f>VLOOKUP(B223,مقررات!$A$1:$F$476,4,FALSE)</f>
        <v>1</v>
      </c>
      <c r="F223" s="211">
        <f t="shared" si="9"/>
        <v>2.5</v>
      </c>
      <c r="G223" s="60" t="str">
        <f>VLOOKUP(B223,مقررات!$A$1:$F$409,6,FALSE)</f>
        <v>M1210</v>
      </c>
      <c r="H223" s="60" t="s">
        <v>1552</v>
      </c>
      <c r="I223" s="262" t="str">
        <f>VLOOKUP(H223,'اعضاء هيئة التدريس'!$B$1:$D$300,2,FALSE)</f>
        <v>د. طه عبدالكريم ابراهيم</v>
      </c>
      <c r="J223" s="73"/>
      <c r="K223" s="73"/>
      <c r="L223" s="73" t="s">
        <v>1067</v>
      </c>
      <c r="M223" s="73"/>
      <c r="N223" s="73"/>
      <c r="O223" s="73"/>
      <c r="P223" s="95"/>
      <c r="Q223" s="414"/>
      <c r="R223" s="143"/>
      <c r="S223" s="143"/>
      <c r="T223" s="4"/>
      <c r="U223" s="4"/>
      <c r="V223" s="4"/>
      <c r="W223" s="4"/>
      <c r="X223" s="4"/>
      <c r="Y223" s="4"/>
      <c r="Z223" s="143"/>
      <c r="AA223" s="4"/>
      <c r="AB223" s="143"/>
      <c r="AC223" s="143"/>
      <c r="AD223" s="143"/>
      <c r="AE223" s="143"/>
      <c r="AF223" s="143"/>
      <c r="AG223" s="4"/>
      <c r="AH223" s="4"/>
      <c r="AI223" s="692"/>
      <c r="AJ223" s="91"/>
      <c r="AK223" s="91"/>
      <c r="AL223" s="283"/>
      <c r="AM223" s="283"/>
      <c r="AN223" s="283"/>
      <c r="AO223" s="283"/>
      <c r="AP223" s="283"/>
      <c r="AQ223" s="283"/>
      <c r="AR223" s="283"/>
      <c r="AS223" s="283"/>
      <c r="AT223" s="283"/>
      <c r="AU223" s="283"/>
      <c r="AV223" s="283"/>
      <c r="AW223" s="283"/>
      <c r="AX223" s="283"/>
      <c r="BL223" s="251" t="e">
        <f>VLOOKUP(#REF!,'اعضاء هيئة التدريس'!#REF!,2,)</f>
        <v>#REF!</v>
      </c>
    </row>
    <row r="224" spans="1:64" s="272" customFormat="1" ht="15.75" customHeight="1">
      <c r="A224" s="479">
        <v>32</v>
      </c>
      <c r="B224" s="288" t="s">
        <v>575</v>
      </c>
      <c r="C224" s="726" t="str">
        <f>VLOOKUP(B224,مقررات!$A$1:$F$411,2,FALSE)</f>
        <v>لغة الحاسب</v>
      </c>
      <c r="D224" s="211">
        <f>VLOOKUP(B224,مقررات!$A$1:$F$452,3,FALSE)</f>
        <v>3</v>
      </c>
      <c r="E224" s="211">
        <f>VLOOKUP(B224,مقررات!$A$1:$F$476,4,FALSE)</f>
        <v>2</v>
      </c>
      <c r="F224" s="211">
        <f t="shared" si="9"/>
        <v>4</v>
      </c>
      <c r="G224" s="60" t="str">
        <f>VLOOKUP(B224,مقررات!$A$1:$F$409,6,FALSE)</f>
        <v>M1312</v>
      </c>
      <c r="H224" s="60" t="s">
        <v>1520</v>
      </c>
      <c r="I224" s="262" t="str">
        <f>VLOOKUP(H224,'اعضاء هيئة التدريس'!$B$1:$D$300,2,FALSE)</f>
        <v>أ.د/ محمد امين عبدالواحد</v>
      </c>
      <c r="J224" s="73"/>
      <c r="K224" s="73"/>
      <c r="L224" s="73" t="s">
        <v>1074</v>
      </c>
      <c r="M224" s="73"/>
      <c r="N224" s="73"/>
      <c r="O224" s="73"/>
      <c r="P224" s="386" t="s">
        <v>1327</v>
      </c>
      <c r="Q224" s="445"/>
      <c r="R224" s="355"/>
      <c r="S224" s="265"/>
      <c r="T224" s="282"/>
      <c r="U224" s="282"/>
      <c r="V224" s="282"/>
      <c r="W224" s="282"/>
      <c r="X224" s="282"/>
      <c r="Y224" s="282"/>
      <c r="Z224" s="282"/>
      <c r="AA224" s="282"/>
      <c r="AB224" s="251"/>
      <c r="AC224" s="251"/>
      <c r="AD224" s="251"/>
      <c r="AE224" s="251"/>
      <c r="AF224" s="251"/>
      <c r="AG224" s="282"/>
      <c r="AH224" s="282"/>
      <c r="AI224" s="428"/>
      <c r="AJ224" s="283"/>
      <c r="AK224" s="283"/>
      <c r="AL224" s="283"/>
      <c r="AM224" s="283"/>
      <c r="AN224" s="283"/>
      <c r="AO224" s="283"/>
      <c r="AP224" s="283"/>
      <c r="AQ224" s="283"/>
      <c r="AR224" s="283"/>
      <c r="AS224" s="283"/>
      <c r="AT224" s="283"/>
      <c r="AU224" s="283"/>
      <c r="AV224" s="283"/>
      <c r="AW224" s="283"/>
      <c r="AX224" s="283"/>
      <c r="BL224" s="251" t="e">
        <f>VLOOKUP(#REF!,'اعضاء هيئة التدريس'!#REF!,2,)</f>
        <v>#REF!</v>
      </c>
    </row>
    <row r="225" spans="1:64" s="272" customFormat="1" ht="15.75" customHeight="1">
      <c r="A225" s="479">
        <v>33</v>
      </c>
      <c r="B225" s="288" t="s">
        <v>576</v>
      </c>
      <c r="C225" s="726" t="str">
        <f>VLOOKUP(B225,مقررات!$A$1:$F$411,2,FALSE)</f>
        <v>مقدمة في أنظمة الحاسب</v>
      </c>
      <c r="D225" s="211">
        <f>VLOOKUP(B225,مقررات!$A$1:$F$452,3,FALSE)</f>
        <v>2</v>
      </c>
      <c r="E225" s="211">
        <f>VLOOKUP(B225,مقررات!$A$1:$F$476,4,FALSE)</f>
        <v>2</v>
      </c>
      <c r="F225" s="211">
        <f t="shared" si="9"/>
        <v>3</v>
      </c>
      <c r="G225" s="60" t="str">
        <f>VLOOKUP(B225,مقررات!$A$1:$F$409,6,FALSE)</f>
        <v>M2311</v>
      </c>
      <c r="H225" s="60" t="s">
        <v>1560</v>
      </c>
      <c r="I225" s="262" t="str">
        <f>VLOOKUP(H225,'اعضاء هيئة التدريس'!$B$1:$D$300,2,FALSE)</f>
        <v xml:space="preserve">د/ هاني محمد إبراهيم </v>
      </c>
      <c r="J225" s="73"/>
      <c r="K225" s="73"/>
      <c r="L225" s="73" t="s">
        <v>1067</v>
      </c>
      <c r="M225" s="73"/>
      <c r="N225" s="73"/>
      <c r="O225" s="73"/>
      <c r="P225" s="386" t="s">
        <v>1327</v>
      </c>
      <c r="Q225" s="449"/>
      <c r="R225" s="370"/>
      <c r="S225" s="265"/>
      <c r="T225" s="282"/>
      <c r="U225" s="282"/>
      <c r="V225" s="282"/>
      <c r="W225" s="282"/>
      <c r="X225" s="282"/>
      <c r="Y225" s="282"/>
      <c r="Z225" s="282"/>
      <c r="AA225" s="282"/>
      <c r="AB225" s="251"/>
      <c r="AC225" s="251"/>
      <c r="AD225" s="251"/>
      <c r="AE225" s="251"/>
      <c r="AF225" s="251"/>
      <c r="AG225" s="282"/>
      <c r="AH225" s="282"/>
      <c r="AI225" s="428"/>
      <c r="AJ225" s="283"/>
      <c r="AK225" s="283"/>
      <c r="AL225" s="283"/>
      <c r="AM225" s="283"/>
      <c r="AN225" s="283"/>
      <c r="AO225" s="283"/>
      <c r="AP225" s="283"/>
      <c r="AQ225" s="283"/>
      <c r="AR225" s="283"/>
      <c r="AS225" s="283"/>
      <c r="AT225" s="283"/>
      <c r="AU225" s="283"/>
      <c r="AV225" s="283"/>
      <c r="AW225" s="283"/>
      <c r="AX225" s="283"/>
      <c r="BL225" s="251" t="e">
        <f>VLOOKUP(#REF!,'اعضاء هيئة التدريس'!#REF!,2,)</f>
        <v>#REF!</v>
      </c>
    </row>
    <row r="226" spans="1:64" s="272" customFormat="1" ht="15.75">
      <c r="A226" s="479">
        <v>34</v>
      </c>
      <c r="B226" s="288" t="s">
        <v>577</v>
      </c>
      <c r="C226" s="726" t="str">
        <f>VLOOKUP(B226,مقررات!$A$1:$F$411,2,FALSE)</f>
        <v>هياكل البيانات</v>
      </c>
      <c r="D226" s="211">
        <f>VLOOKUP(B226,مقررات!$A$1:$F$452,3,FALSE)</f>
        <v>3</v>
      </c>
      <c r="E226" s="211">
        <f>VLOOKUP(B226,مقررات!$A$1:$F$476,4,FALSE)</f>
        <v>2</v>
      </c>
      <c r="F226" s="211">
        <f t="shared" si="9"/>
        <v>4</v>
      </c>
      <c r="G226" s="60" t="str">
        <f>VLOOKUP(B226,مقررات!$A$1:$F$409,6,FALSE)</f>
        <v>M2311</v>
      </c>
      <c r="H226" s="60" t="s">
        <v>1563</v>
      </c>
      <c r="I226" s="262" t="str">
        <f>VLOOKUP(H226,'اعضاء هيئة التدريس'!$B$1:$D$300,2,FALSE)</f>
        <v>د/ محمد مصطفى ناصف</v>
      </c>
      <c r="J226" s="73"/>
      <c r="K226" s="73" t="s">
        <v>1159</v>
      </c>
      <c r="L226" s="73"/>
      <c r="M226" s="73"/>
      <c r="N226" s="73"/>
      <c r="O226" s="73"/>
      <c r="P226" s="386" t="s">
        <v>1322</v>
      </c>
      <c r="Q226" s="414"/>
      <c r="R226" s="143"/>
      <c r="S226" s="143"/>
      <c r="T226" s="4"/>
      <c r="U226" s="4"/>
      <c r="V226" s="4"/>
      <c r="W226" s="4"/>
      <c r="X226" s="4"/>
      <c r="Y226" s="4"/>
      <c r="Z226" s="143"/>
      <c r="AA226" s="4"/>
      <c r="AB226" s="143"/>
      <c r="AC226" s="143"/>
      <c r="AD226" s="143"/>
      <c r="AE226" s="143"/>
      <c r="AF226" s="143"/>
      <c r="AG226" s="4"/>
      <c r="AH226" s="4"/>
      <c r="AI226" s="692"/>
      <c r="AJ226" s="91"/>
      <c r="AK226" s="91"/>
      <c r="AL226" s="283"/>
      <c r="AM226" s="283"/>
      <c r="AN226" s="283"/>
      <c r="AO226" s="283"/>
      <c r="AP226" s="283"/>
      <c r="AQ226" s="283"/>
      <c r="AR226" s="283"/>
      <c r="AS226" s="283"/>
      <c r="AT226" s="283"/>
      <c r="AU226" s="283"/>
      <c r="AV226" s="283"/>
      <c r="AW226" s="283"/>
      <c r="AX226" s="283"/>
      <c r="BL226" s="251" t="e">
        <f>VLOOKUP(#REF!,'اعضاء هيئة التدريس'!#REF!,2,)</f>
        <v>#REF!</v>
      </c>
    </row>
    <row r="227" spans="1:64" s="272" customFormat="1" ht="15.75">
      <c r="A227" s="479">
        <v>35</v>
      </c>
      <c r="B227" s="288" t="s">
        <v>561</v>
      </c>
      <c r="C227" s="726" t="str">
        <f>VLOOKUP(B227,مقررات!$A$1:$F$411,2,FALSE)</f>
        <v>مبادئ إحصاء واحتمالات(1)</v>
      </c>
      <c r="D227" s="211">
        <f>VLOOKUP(B227,مقررات!$A$1:$F$452,3,FALSE)</f>
        <v>1.5</v>
      </c>
      <c r="E227" s="211">
        <f>VLOOKUP(B227,مقررات!$A$1:$F$476,4,FALSE)</f>
        <v>1</v>
      </c>
      <c r="F227" s="211">
        <f t="shared" si="9"/>
        <v>2</v>
      </c>
      <c r="G227" s="60" t="str">
        <f>VLOOKUP(B227,مقررات!$A$1:$F$409,6,FALSE)</f>
        <v>M111--M113</v>
      </c>
      <c r="H227" s="60" t="s">
        <v>1527</v>
      </c>
      <c r="I227" s="262" t="str">
        <f>VLOOKUP(H227,'اعضاء هيئة التدريس'!$B$1:$D$300,2,FALSE)</f>
        <v>أ.د/ رجب عمارة الصعيدي</v>
      </c>
      <c r="J227" s="73"/>
      <c r="K227" s="73"/>
      <c r="L227" s="73"/>
      <c r="M227" s="73"/>
      <c r="N227" s="73"/>
      <c r="O227" s="73" t="s">
        <v>1072</v>
      </c>
      <c r="P227" s="255" t="s">
        <v>1319</v>
      </c>
      <c r="Q227" s="447"/>
      <c r="R227" s="355"/>
      <c r="S227" s="265"/>
      <c r="T227" s="282"/>
      <c r="U227" s="282"/>
      <c r="V227" s="282"/>
      <c r="W227" s="282"/>
      <c r="X227" s="282"/>
      <c r="Y227" s="282"/>
      <c r="Z227" s="282"/>
      <c r="AA227" s="282"/>
      <c r="AB227" s="251"/>
      <c r="AC227" s="251"/>
      <c r="AD227" s="251"/>
      <c r="AE227" s="251"/>
      <c r="AF227" s="251"/>
      <c r="AG227" s="282"/>
      <c r="AH227" s="282"/>
      <c r="AI227" s="428"/>
      <c r="AJ227" s="283"/>
      <c r="AK227" s="283"/>
      <c r="AL227" s="283"/>
      <c r="AM227" s="283"/>
      <c r="AN227" s="283"/>
      <c r="AO227" s="283"/>
      <c r="AP227" s="283"/>
      <c r="AQ227" s="283"/>
      <c r="AR227" s="283"/>
      <c r="AS227" s="283"/>
      <c r="AT227" s="283"/>
      <c r="AU227" s="283"/>
      <c r="AV227" s="283"/>
      <c r="AW227" s="283"/>
      <c r="AX227" s="283"/>
      <c r="BL227" s="251" t="e">
        <f>VLOOKUP(#REF!,'اعضاء هيئة التدريس'!#REF!,2,)</f>
        <v>#REF!</v>
      </c>
    </row>
    <row r="228" spans="1:64" s="272" customFormat="1" ht="15.75">
      <c r="A228" s="479">
        <v>36</v>
      </c>
      <c r="B228" s="288" t="s">
        <v>569</v>
      </c>
      <c r="C228" s="726" t="str">
        <f>VLOOKUP(B228,مقررات!$A$1:$F$411,2,FALSE)</f>
        <v>توبولوجى عام</v>
      </c>
      <c r="D228" s="211">
        <f>VLOOKUP(B228,مقررات!$A$1:$F$452,3,FALSE)</f>
        <v>2</v>
      </c>
      <c r="E228" s="211">
        <f>VLOOKUP(B228,مقررات!$A$1:$F$476,4,FALSE)</f>
        <v>0</v>
      </c>
      <c r="F228" s="211">
        <f t="shared" si="9"/>
        <v>2</v>
      </c>
      <c r="G228" s="60" t="str">
        <f>VLOOKUP(B228,مقررات!$A$1:$F$409,6,FALSE)</f>
        <v>M312</v>
      </c>
      <c r="H228" s="60" t="s">
        <v>1558</v>
      </c>
      <c r="I228" s="262" t="str">
        <f>VLOOKUP(H228,'اعضاء هيئة التدريس'!$B$1:$D$300,2,FALSE)</f>
        <v xml:space="preserve">  د/ مها عبد الفتاح ابوشنب</v>
      </c>
      <c r="J228" s="73"/>
      <c r="K228" s="73"/>
      <c r="L228" s="73" t="s">
        <v>1068</v>
      </c>
      <c r="M228" s="73"/>
      <c r="N228" s="73"/>
      <c r="O228" s="73"/>
      <c r="P228" s="88"/>
      <c r="Q228" s="414"/>
      <c r="R228" s="143"/>
      <c r="S228" s="143"/>
      <c r="T228" s="4"/>
      <c r="U228" s="4"/>
      <c r="V228" s="4"/>
      <c r="W228" s="4"/>
      <c r="X228" s="4"/>
      <c r="Y228" s="4"/>
      <c r="Z228" s="143"/>
      <c r="AA228" s="4"/>
      <c r="AB228" s="143"/>
      <c r="AC228" s="143"/>
      <c r="AD228" s="143"/>
      <c r="AE228" s="143"/>
      <c r="AF228" s="143"/>
      <c r="AG228" s="4"/>
      <c r="AH228" s="4"/>
      <c r="AI228" s="692"/>
      <c r="AJ228" s="91"/>
      <c r="AK228" s="91"/>
      <c r="AL228" s="283"/>
      <c r="AM228" s="283"/>
      <c r="AN228" s="283"/>
      <c r="AO228" s="283"/>
      <c r="AP228" s="283"/>
      <c r="AQ228" s="283"/>
      <c r="AR228" s="283"/>
      <c r="AS228" s="283"/>
      <c r="AT228" s="283"/>
      <c r="AU228" s="283"/>
      <c r="AV228" s="283"/>
      <c r="AW228" s="283"/>
      <c r="AX228" s="283"/>
      <c r="BL228" s="251" t="e">
        <f>VLOOKUP(#REF!,'اعضاء هيئة التدريس'!#REF!,2,)</f>
        <v>#REF!</v>
      </c>
    </row>
    <row r="229" spans="1:64" s="272" customFormat="1" ht="15.75">
      <c r="A229" s="479">
        <v>37</v>
      </c>
      <c r="B229" s="288" t="s">
        <v>567</v>
      </c>
      <c r="C229" s="726" t="str">
        <f>VLOOKUP(B229,مقررات!$A$1:$F$411,2,FALSE)</f>
        <v>نظرية المتغير المركب</v>
      </c>
      <c r="D229" s="211">
        <f>VLOOKUP(B229,مقررات!$A$1:$F$452,3,FALSE)</f>
        <v>2</v>
      </c>
      <c r="E229" s="211">
        <f>VLOOKUP(B229,مقررات!$A$1:$F$476,4,FALSE)</f>
        <v>0</v>
      </c>
      <c r="F229" s="211">
        <f t="shared" si="9"/>
        <v>2</v>
      </c>
      <c r="G229" s="60" t="str">
        <f>VLOOKUP(B229,مقررات!$A$1:$F$409,6,FALSE)</f>
        <v>M211</v>
      </c>
      <c r="H229" s="60" t="s">
        <v>1545</v>
      </c>
      <c r="I229" s="262" t="str">
        <f>VLOOKUP(H229,'اعضاء هيئة التدريس'!$B$1:$D$300,2,FALSE)</f>
        <v>د/ عبدالرحمن حسن عامر</v>
      </c>
      <c r="J229" s="73"/>
      <c r="K229" s="73"/>
      <c r="L229" s="73"/>
      <c r="M229" s="73"/>
      <c r="N229" s="73"/>
      <c r="O229" s="73" t="s">
        <v>1067</v>
      </c>
      <c r="P229" s="255" t="s">
        <v>1325</v>
      </c>
      <c r="Q229" s="445"/>
      <c r="R229" s="370"/>
      <c r="S229" s="265"/>
      <c r="T229" s="282"/>
      <c r="U229" s="282"/>
      <c r="V229" s="282"/>
      <c r="W229" s="282"/>
      <c r="X229" s="282"/>
      <c r="Y229" s="282"/>
      <c r="Z229" s="282"/>
      <c r="AA229" s="282"/>
      <c r="AB229" s="251"/>
      <c r="AC229" s="251"/>
      <c r="AD229" s="251"/>
      <c r="AE229" s="251"/>
      <c r="AF229" s="251"/>
      <c r="AG229" s="282"/>
      <c r="AH229" s="282"/>
      <c r="AI229" s="428"/>
      <c r="AJ229" s="283"/>
      <c r="AK229" s="283"/>
      <c r="AL229" s="283"/>
      <c r="AM229" s="283"/>
      <c r="AN229" s="283"/>
      <c r="AO229" s="283"/>
      <c r="AP229" s="283"/>
      <c r="AQ229" s="283"/>
      <c r="AR229" s="283"/>
      <c r="AS229" s="283"/>
      <c r="AT229" s="283"/>
      <c r="AU229" s="283"/>
      <c r="AV229" s="283"/>
      <c r="AW229" s="283"/>
      <c r="AX229" s="283"/>
      <c r="BL229" s="251" t="e">
        <f>VLOOKUP(#REF!,'اعضاء هيئة التدريس'!#REF!,2,)</f>
        <v>#REF!</v>
      </c>
    </row>
    <row r="230" spans="1:64" s="272" customFormat="1" ht="15.75" customHeight="1">
      <c r="A230" s="479">
        <v>38</v>
      </c>
      <c r="B230" s="288" t="s">
        <v>571</v>
      </c>
      <c r="C230" s="726" t="str">
        <f>VLOOKUP(B230,مقررات!$A$1:$F$411,2,FALSE)</f>
        <v>معادلات تفاضلية متقدمه</v>
      </c>
      <c r="D230" s="211">
        <f>VLOOKUP(B230,مقررات!$A$1:$F$452,3,FALSE)</f>
        <v>2</v>
      </c>
      <c r="E230" s="211">
        <f>VLOOKUP(B230,مقررات!$A$1:$F$476,4,FALSE)</f>
        <v>2</v>
      </c>
      <c r="F230" s="211">
        <f t="shared" si="9"/>
        <v>3</v>
      </c>
      <c r="G230" s="60" t="str">
        <f>VLOOKUP(B230,مقررات!$A$1:$F$409,6,FALSE)</f>
        <v>M216</v>
      </c>
      <c r="H230" s="60" t="s">
        <v>1550</v>
      </c>
      <c r="I230" s="262" t="str">
        <f>VLOOKUP(H230,'اعضاء هيئة التدريس'!$B$1:$D$300,2,FALSE)</f>
        <v xml:space="preserve">د/ رجاء عبدالغفارسلام </v>
      </c>
      <c r="J230" s="73"/>
      <c r="K230" s="73"/>
      <c r="L230" s="73"/>
      <c r="M230" s="73"/>
      <c r="N230" s="73" t="s">
        <v>1067</v>
      </c>
      <c r="O230" s="73"/>
      <c r="P230" s="386" t="s">
        <v>1314</v>
      </c>
      <c r="Q230" s="414"/>
      <c r="R230" s="143"/>
      <c r="S230" s="143"/>
      <c r="T230" s="4"/>
      <c r="U230" s="4"/>
      <c r="V230" s="4"/>
      <c r="W230" s="4"/>
      <c r="X230" s="4"/>
      <c r="Y230" s="4"/>
      <c r="Z230" s="143"/>
      <c r="AA230" s="4"/>
      <c r="AB230" s="143"/>
      <c r="AC230" s="143"/>
      <c r="AD230" s="143"/>
      <c r="AE230" s="143"/>
      <c r="AF230" s="143"/>
      <c r="AG230" s="4"/>
      <c r="AH230" s="4"/>
      <c r="AI230" s="692"/>
      <c r="AJ230" s="91"/>
      <c r="AK230" s="91"/>
      <c r="AL230" s="283"/>
      <c r="AM230" s="283"/>
      <c r="AN230" s="283"/>
      <c r="AO230" s="283"/>
      <c r="AP230" s="283"/>
      <c r="AQ230" s="283"/>
      <c r="AR230" s="283"/>
      <c r="AS230" s="283"/>
      <c r="AT230" s="283"/>
      <c r="AU230" s="283"/>
      <c r="AV230" s="283"/>
      <c r="AW230" s="283"/>
      <c r="AX230" s="283"/>
      <c r="BL230" s="251" t="e">
        <f>VLOOKUP(#REF!,'اعضاء هيئة التدريس'!#REF!,2,)</f>
        <v>#REF!</v>
      </c>
    </row>
    <row r="231" spans="1:64" s="272" customFormat="1" ht="15.75" customHeight="1">
      <c r="A231" s="479">
        <v>39</v>
      </c>
      <c r="B231" s="288" t="s">
        <v>565</v>
      </c>
      <c r="C231" s="726" t="str">
        <f>VLOOKUP(B231,مقررات!$A$1:$F$411,2,FALSE)</f>
        <v>تحليل حقيقي</v>
      </c>
      <c r="D231" s="211">
        <f>VLOOKUP(B231,مقررات!$A$1:$F$452,3,FALSE)</f>
        <v>2</v>
      </c>
      <c r="E231" s="211">
        <f>VLOOKUP(B231,مقررات!$A$1:$F$476,4,FALSE)</f>
        <v>2</v>
      </c>
      <c r="F231" s="211">
        <f t="shared" si="9"/>
        <v>3</v>
      </c>
      <c r="G231" s="60" t="str">
        <f>VLOOKUP(B231,مقررات!$A$1:$F$409,6,FALSE)</f>
        <v>M213</v>
      </c>
      <c r="H231" s="60" t="s">
        <v>1529</v>
      </c>
      <c r="I231" s="262" t="str">
        <f>VLOOKUP(H231,'اعضاء هيئة التدريس'!$B$1:$D$300,2,FALSE)</f>
        <v>أ.د/ شكري إبراهيم ندا</v>
      </c>
      <c r="J231" s="73"/>
      <c r="K231" s="73"/>
      <c r="L231" s="73" t="s">
        <v>1072</v>
      </c>
      <c r="M231" s="73"/>
      <c r="N231" s="73"/>
      <c r="O231" s="73"/>
      <c r="P231" s="386" t="s">
        <v>1315</v>
      </c>
      <c r="Q231" s="446"/>
      <c r="R231" s="370"/>
      <c r="S231" s="265"/>
      <c r="T231" s="282"/>
      <c r="U231" s="282"/>
      <c r="V231" s="282"/>
      <c r="W231" s="282"/>
      <c r="X231" s="282"/>
      <c r="Y231" s="282"/>
      <c r="Z231" s="282"/>
      <c r="AA231" s="282"/>
      <c r="AB231" s="251"/>
      <c r="AC231" s="251"/>
      <c r="AD231" s="251"/>
      <c r="AE231" s="251"/>
      <c r="AF231" s="251"/>
      <c r="AG231" s="282"/>
      <c r="AH231" s="282"/>
      <c r="AI231" s="428"/>
      <c r="AJ231" s="283"/>
      <c r="AK231" s="283"/>
      <c r="AL231" s="283"/>
      <c r="AM231" s="283"/>
      <c r="AN231" s="283"/>
      <c r="AO231" s="283"/>
      <c r="AP231" s="283"/>
      <c r="AQ231" s="283"/>
      <c r="AR231" s="283"/>
      <c r="AS231" s="283"/>
      <c r="AT231" s="283"/>
      <c r="AU231" s="283"/>
      <c r="AV231" s="283"/>
      <c r="AW231" s="283"/>
      <c r="AX231" s="283"/>
      <c r="BL231" s="251" t="e">
        <f>VLOOKUP(#REF!,'اعضاء هيئة التدريس'!#REF!,2,)</f>
        <v>#REF!</v>
      </c>
    </row>
    <row r="232" spans="1:64" s="272" customFormat="1" ht="15.75" customHeight="1">
      <c r="A232" s="479">
        <v>40</v>
      </c>
      <c r="B232" s="288" t="s">
        <v>1178</v>
      </c>
      <c r="C232" s="726" t="str">
        <f>VLOOKUP(B232,مقررات!$A$1:$F$411,2,FALSE)</f>
        <v>نظرية الزمر المنتهية</v>
      </c>
      <c r="D232" s="211">
        <f>VLOOKUP(B232,مقررات!$A$1:$F$452,3,FALSE)</f>
        <v>3</v>
      </c>
      <c r="E232" s="211">
        <f>VLOOKUP(B232,مقررات!$A$1:$F$476,4,FALSE)</f>
        <v>0</v>
      </c>
      <c r="F232" s="211">
        <f t="shared" si="9"/>
        <v>3</v>
      </c>
      <c r="G232" s="60" t="str">
        <f>VLOOKUP(B232,مقررات!$A$1:$F$409,6,FALSE)</f>
        <v>M214</v>
      </c>
      <c r="H232" s="347" t="s">
        <v>1573</v>
      </c>
      <c r="I232" s="262" t="str">
        <f>VLOOKUP(H232,'اعضاء هيئة التدريس'!$B$1:$D$300,2,FALSE)</f>
        <v>د. محمد الغالي محمد عبدالله</v>
      </c>
      <c r="J232" s="250"/>
      <c r="K232" s="250"/>
      <c r="L232" s="250"/>
      <c r="M232" s="250"/>
      <c r="N232" s="250"/>
      <c r="O232" s="250" t="s">
        <v>1069</v>
      </c>
      <c r="P232" s="386" t="s">
        <v>1322</v>
      </c>
      <c r="Q232" s="446"/>
      <c r="R232" s="370"/>
      <c r="S232" s="265"/>
      <c r="T232" s="282"/>
      <c r="U232" s="282"/>
      <c r="V232" s="282"/>
      <c r="W232" s="282"/>
      <c r="X232" s="282"/>
      <c r="Y232" s="282"/>
      <c r="Z232" s="282"/>
      <c r="AA232" s="282"/>
      <c r="AB232" s="251"/>
      <c r="AC232" s="251"/>
      <c r="AD232" s="251"/>
      <c r="AE232" s="251"/>
      <c r="AF232" s="251"/>
      <c r="AG232" s="282"/>
      <c r="AH232" s="282"/>
      <c r="AI232" s="428"/>
      <c r="AJ232" s="283"/>
      <c r="AK232" s="283"/>
      <c r="AL232" s="283"/>
      <c r="AM232" s="283"/>
      <c r="AN232" s="283"/>
      <c r="AO232" s="283"/>
      <c r="AP232" s="283"/>
      <c r="AQ232" s="283"/>
      <c r="AR232" s="283"/>
      <c r="AS232" s="283"/>
      <c r="AT232" s="283"/>
      <c r="AU232" s="283"/>
      <c r="AV232" s="283"/>
      <c r="AW232" s="283"/>
      <c r="AX232" s="283"/>
      <c r="BL232" s="251" t="e">
        <f>VLOOKUP(#REF!,'اعضاء هيئة التدريس'!#REF!,2,)</f>
        <v>#REF!</v>
      </c>
    </row>
    <row r="233" spans="1:64" s="285" customFormat="1" ht="15.75" customHeight="1">
      <c r="A233" s="479">
        <v>41</v>
      </c>
      <c r="B233" s="288" t="s">
        <v>1058</v>
      </c>
      <c r="C233" s="726" t="str">
        <f>VLOOKUP(B233,مقررات!$A$1:$F$411,2,FALSE)</f>
        <v xml:space="preserve">بحوث عمليات </v>
      </c>
      <c r="D233" s="211">
        <f>VLOOKUP(B233,مقررات!$A$1:$F$452,3,FALSE)</f>
        <v>2</v>
      </c>
      <c r="E233" s="211">
        <f>VLOOKUP(B233,مقررات!$A$1:$F$476,4,FALSE)</f>
        <v>0</v>
      </c>
      <c r="F233" s="211">
        <f t="shared" si="9"/>
        <v>2</v>
      </c>
      <c r="G233" s="60" t="str">
        <f>VLOOKUP(B233,مقررات!$A$1:$F$409,6,FALSE)</f>
        <v>M2118</v>
      </c>
      <c r="H233" s="697" t="s">
        <v>1541</v>
      </c>
      <c r="I233" s="262" t="str">
        <f>VLOOKUP(H233,'اعضاء هيئة التدريس'!$B$1:$D$300,2,FALSE)</f>
        <v>د/ ناهد عبد العزيز صقر</v>
      </c>
      <c r="J233" s="73"/>
      <c r="K233" s="73" t="s">
        <v>1070</v>
      </c>
      <c r="L233" s="73"/>
      <c r="M233" s="73"/>
      <c r="N233" s="73"/>
      <c r="O233" s="73"/>
      <c r="P233" s="386" t="s">
        <v>1327</v>
      </c>
      <c r="Q233" s="414"/>
      <c r="R233" s="143"/>
      <c r="S233" s="143"/>
      <c r="T233" s="4"/>
      <c r="U233" s="4"/>
      <c r="V233" s="4"/>
      <c r="W233" s="4"/>
      <c r="X233" s="4"/>
      <c r="Y233" s="4"/>
      <c r="Z233" s="143"/>
      <c r="AA233" s="4"/>
      <c r="AB233" s="143"/>
      <c r="AC233" s="143"/>
      <c r="AD233" s="143"/>
      <c r="AE233" s="143"/>
      <c r="AF233" s="143"/>
      <c r="AG233" s="4"/>
      <c r="AH233" s="4"/>
      <c r="AI233" s="692"/>
      <c r="AJ233" s="91"/>
      <c r="AK233" s="91"/>
      <c r="AL233" s="283"/>
      <c r="AM233" s="284"/>
      <c r="AN233" s="284"/>
      <c r="AO233" s="284"/>
      <c r="AP233" s="284"/>
      <c r="AQ233" s="284"/>
      <c r="AR233" s="284"/>
      <c r="AS233" s="284"/>
      <c r="AT233" s="284"/>
      <c r="AU233" s="284"/>
      <c r="AV233" s="284"/>
      <c r="AW233" s="284"/>
      <c r="AX233" s="284"/>
      <c r="BL233" s="251" t="e">
        <f>VLOOKUP(#REF!,'اعضاء هيئة التدريس'!#REF!,2,)</f>
        <v>#REF!</v>
      </c>
    </row>
    <row r="234" spans="1:64" s="272" customFormat="1" ht="15.75" customHeight="1">
      <c r="A234" s="479">
        <v>42</v>
      </c>
      <c r="B234" s="288" t="s">
        <v>566</v>
      </c>
      <c r="C234" s="726" t="str">
        <f>VLOOKUP(B234,مقررات!$A$1:$F$411,2,FALSE)</f>
        <v>نظرية الكم (1)</v>
      </c>
      <c r="D234" s="211">
        <f>VLOOKUP(B234,مقررات!$A$1:$F$452,3,FALSE)</f>
        <v>2</v>
      </c>
      <c r="E234" s="211">
        <f>VLOOKUP(B234,مقررات!$A$1:$F$476,4,FALSE)</f>
        <v>0</v>
      </c>
      <c r="F234" s="211">
        <f t="shared" si="9"/>
        <v>2</v>
      </c>
      <c r="G234" s="60" t="str">
        <f>VLOOKUP(B234,مقررات!$A$1:$F$409,6,FALSE)</f>
        <v>M2210</v>
      </c>
      <c r="H234" s="60" t="s">
        <v>1535</v>
      </c>
      <c r="I234" s="262" t="str">
        <f>VLOOKUP(H234,'اعضاء هيئة التدريس'!$B$1:$D$300,2,FALSE)</f>
        <v xml:space="preserve">د/ محمد محمد أبو شادي </v>
      </c>
      <c r="J234" s="73" t="s">
        <v>1068</v>
      </c>
      <c r="K234" s="73"/>
      <c r="L234" s="73"/>
      <c r="M234" s="73"/>
      <c r="N234" s="73"/>
      <c r="O234" s="73"/>
      <c r="P234" s="386" t="s">
        <v>1327</v>
      </c>
      <c r="Q234" s="414"/>
      <c r="R234" s="143"/>
      <c r="S234" s="143"/>
      <c r="T234" s="4"/>
      <c r="U234" s="4"/>
      <c r="V234" s="4"/>
      <c r="W234" s="4"/>
      <c r="X234" s="4"/>
      <c r="Y234" s="4"/>
      <c r="Z234" s="143"/>
      <c r="AA234" s="4"/>
      <c r="AB234" s="143"/>
      <c r="AC234" s="143"/>
      <c r="AD234" s="143"/>
      <c r="AE234" s="143"/>
      <c r="AF234" s="143"/>
      <c r="AG234" s="4"/>
      <c r="AH234" s="4"/>
      <c r="AI234" s="692"/>
      <c r="AJ234" s="91"/>
      <c r="AK234" s="91"/>
      <c r="AL234" s="283"/>
      <c r="AM234" s="283"/>
      <c r="AN234" s="283"/>
      <c r="AO234" s="283"/>
      <c r="AP234" s="283"/>
      <c r="AQ234" s="283"/>
      <c r="AR234" s="283"/>
      <c r="AS234" s="283"/>
      <c r="AT234" s="283"/>
      <c r="AU234" s="283"/>
      <c r="AV234" s="283"/>
      <c r="AW234" s="283"/>
      <c r="AX234" s="283"/>
      <c r="BL234" s="251" t="e">
        <f>VLOOKUP(#REF!,'اعضاء هيئة التدريس'!#REF!,2,)</f>
        <v>#REF!</v>
      </c>
    </row>
    <row r="235" spans="1:64" s="272" customFormat="1" ht="15.75" customHeight="1">
      <c r="A235" s="479">
        <v>43</v>
      </c>
      <c r="B235" s="288" t="s">
        <v>580</v>
      </c>
      <c r="C235" s="726" t="str">
        <f>VLOOKUP(B235,مقررات!$A$1:$F$411,2,FALSE)</f>
        <v>نظم قواعد البيانات</v>
      </c>
      <c r="D235" s="211">
        <f>VLOOKUP(B235,مقررات!$A$1:$F$452,3,FALSE)</f>
        <v>3</v>
      </c>
      <c r="E235" s="211">
        <f>VLOOKUP(B235,مقررات!$A$1:$F$476,4,FALSE)</f>
        <v>2</v>
      </c>
      <c r="F235" s="211">
        <f t="shared" si="9"/>
        <v>4</v>
      </c>
      <c r="G235" s="60" t="str">
        <f>VLOOKUP(B235,مقررات!$A$1:$F$409,6,FALSE)</f>
        <v>M2317</v>
      </c>
      <c r="H235" s="60" t="s">
        <v>1565</v>
      </c>
      <c r="I235" s="262" t="str">
        <f>VLOOKUP(H235,'اعضاء هيئة التدريس'!$B$1:$D$300,2,FALSE)</f>
        <v xml:space="preserve">د/ عمرو مسعد صابر </v>
      </c>
      <c r="J235" s="73"/>
      <c r="K235" s="73" t="s">
        <v>1068</v>
      </c>
      <c r="L235" s="73"/>
      <c r="M235" s="73"/>
      <c r="N235" s="73"/>
      <c r="O235" s="73"/>
      <c r="P235" s="255" t="s">
        <v>1318</v>
      </c>
      <c r="Q235" s="449"/>
      <c r="R235" s="370"/>
      <c r="S235" s="265"/>
      <c r="T235" s="282"/>
      <c r="U235" s="282"/>
      <c r="V235" s="282"/>
      <c r="W235" s="282"/>
      <c r="X235" s="282"/>
      <c r="Y235" s="282"/>
      <c r="Z235" s="282"/>
      <c r="AA235" s="282"/>
      <c r="AB235" s="251"/>
      <c r="AC235" s="251"/>
      <c r="AD235" s="251"/>
      <c r="AE235" s="251"/>
      <c r="AF235" s="251"/>
      <c r="AG235" s="282"/>
      <c r="AH235" s="282"/>
      <c r="AI235" s="428"/>
      <c r="AJ235" s="283"/>
      <c r="AK235" s="283"/>
      <c r="AL235" s="284"/>
      <c r="AM235" s="283"/>
      <c r="AN235" s="283"/>
      <c r="AO235" s="283"/>
      <c r="AP235" s="283"/>
      <c r="AQ235" s="283"/>
      <c r="AR235" s="283"/>
      <c r="AS235" s="283"/>
      <c r="AT235" s="283"/>
      <c r="AU235" s="283"/>
      <c r="AV235" s="283"/>
      <c r="AW235" s="283"/>
      <c r="AX235" s="283"/>
      <c r="BL235" s="251" t="e">
        <f>VLOOKUP(#REF!,'اعضاء هيئة التدريس'!#REF!,2,)</f>
        <v>#REF!</v>
      </c>
    </row>
    <row r="236" spans="1:64" s="272" customFormat="1" ht="15.75" customHeight="1">
      <c r="A236" s="479">
        <v>44</v>
      </c>
      <c r="B236" s="288" t="s">
        <v>585</v>
      </c>
      <c r="C236" s="726" t="str">
        <f>VLOOKUP(B236,مقررات!$A$1:$F$411,2,FALSE)</f>
        <v>تحليل وتصميم النظم</v>
      </c>
      <c r="D236" s="211">
        <f>VLOOKUP(B236,مقررات!$A$1:$F$452,3,FALSE)</f>
        <v>3</v>
      </c>
      <c r="E236" s="211">
        <f>VLOOKUP(B236,مقررات!$A$1:$F$476,4,FALSE)</f>
        <v>2</v>
      </c>
      <c r="F236" s="211">
        <f t="shared" si="9"/>
        <v>4</v>
      </c>
      <c r="G236" s="60" t="str">
        <f>VLOOKUP(B236,مقررات!$A$1:$F$409,6,FALSE)</f>
        <v>M2311</v>
      </c>
      <c r="H236" s="697" t="s">
        <v>1569</v>
      </c>
      <c r="I236" s="262" t="str">
        <f>VLOOKUP(H236,'اعضاء هيئة التدريس'!$B$1:$D$300,2,FALSE)</f>
        <v>د/ عبدالله عبدالغفار محمد</v>
      </c>
      <c r="J236" s="73"/>
      <c r="K236" s="73"/>
      <c r="L236" s="73"/>
      <c r="M236" s="73" t="s">
        <v>1074</v>
      </c>
      <c r="N236" s="73"/>
      <c r="O236" s="73"/>
      <c r="P236" s="255" t="s">
        <v>1325</v>
      </c>
      <c r="Q236" s="414"/>
      <c r="R236" s="143"/>
      <c r="S236" s="143"/>
      <c r="T236" s="4"/>
      <c r="U236" s="4"/>
      <c r="V236" s="4"/>
      <c r="W236" s="4"/>
      <c r="X236" s="4"/>
      <c r="Y236" s="4"/>
      <c r="Z236" s="143"/>
      <c r="AA236" s="4"/>
      <c r="AB236" s="143"/>
      <c r="AC236" s="143"/>
      <c r="AD236" s="143"/>
      <c r="AE236" s="143"/>
      <c r="AF236" s="143"/>
      <c r="AG236" s="4"/>
      <c r="AH236" s="4"/>
      <c r="AI236" s="692"/>
      <c r="AJ236" s="91"/>
      <c r="AK236" s="91"/>
      <c r="AL236" s="284"/>
      <c r="AM236" s="283"/>
      <c r="AN236" s="283"/>
      <c r="AO236" s="283"/>
      <c r="AP236" s="283"/>
      <c r="AQ236" s="283"/>
      <c r="AR236" s="283"/>
      <c r="AS236" s="283"/>
      <c r="AT236" s="283"/>
      <c r="AU236" s="283"/>
      <c r="AV236" s="283"/>
      <c r="AW236" s="283"/>
      <c r="AX236" s="283"/>
      <c r="BL236" s="251" t="e">
        <f>VLOOKUP(#REF!,'اعضاء هيئة التدريس'!#REF!,2,)</f>
        <v>#REF!</v>
      </c>
    </row>
    <row r="237" spans="1:64" s="272" customFormat="1" ht="15.75" customHeight="1">
      <c r="A237" s="479">
        <v>45</v>
      </c>
      <c r="B237" s="288" t="s">
        <v>579</v>
      </c>
      <c r="C237" s="726" t="str">
        <f>VLOOKUP(B237,مقررات!$A$1:$F$411,2,FALSE)</f>
        <v>نظم التشغيل</v>
      </c>
      <c r="D237" s="211">
        <f>VLOOKUP(B237,مقررات!$A$1:$F$452,3,FALSE)</f>
        <v>3</v>
      </c>
      <c r="E237" s="211">
        <f>VLOOKUP(B237,مقررات!$A$1:$F$476,4,FALSE)</f>
        <v>2</v>
      </c>
      <c r="F237" s="211">
        <f t="shared" si="9"/>
        <v>4</v>
      </c>
      <c r="G237" s="60" t="str">
        <f>VLOOKUP(B237,مقررات!$A$1:$F$409,6,FALSE)</f>
        <v>M2317</v>
      </c>
      <c r="H237" s="60" t="s">
        <v>1561</v>
      </c>
      <c r="I237" s="262" t="str">
        <f>VLOOKUP(H237,'اعضاء هيئة التدريس'!$B$1:$D$300,2,FALSE)</f>
        <v xml:space="preserve">د/ وليد أحمد دبور </v>
      </c>
      <c r="J237" s="73"/>
      <c r="K237" s="73"/>
      <c r="L237" s="73"/>
      <c r="M237" s="73"/>
      <c r="N237" s="73" t="s">
        <v>1074</v>
      </c>
      <c r="O237" s="73"/>
      <c r="P237" s="386" t="s">
        <v>1315</v>
      </c>
      <c r="Q237" s="414"/>
      <c r="R237" s="143"/>
      <c r="S237" s="143"/>
      <c r="T237" s="4"/>
      <c r="U237" s="4"/>
      <c r="V237" s="4"/>
      <c r="W237" s="4"/>
      <c r="X237" s="4"/>
      <c r="Y237" s="4"/>
      <c r="Z237" s="143"/>
      <c r="AA237" s="4"/>
      <c r="AB237" s="143"/>
      <c r="AC237" s="143"/>
      <c r="AD237" s="143"/>
      <c r="AE237" s="143"/>
      <c r="AF237" s="143"/>
      <c r="AG237" s="4"/>
      <c r="AH237" s="4"/>
      <c r="AI237" s="692"/>
      <c r="AJ237" s="91"/>
      <c r="AK237" s="91"/>
      <c r="AL237" s="283"/>
      <c r="AM237" s="283"/>
      <c r="AN237" s="283"/>
      <c r="AO237" s="283"/>
      <c r="AP237" s="283"/>
      <c r="AQ237" s="283"/>
      <c r="AR237" s="283"/>
      <c r="AS237" s="283"/>
      <c r="AT237" s="283"/>
      <c r="AU237" s="283"/>
      <c r="AV237" s="283"/>
      <c r="AW237" s="283"/>
      <c r="AX237" s="283"/>
      <c r="BL237" s="251" t="e">
        <f>VLOOKUP(#REF!,'اعضاء هيئة التدريس'!#REF!,2,)</f>
        <v>#REF!</v>
      </c>
    </row>
    <row r="238" spans="1:64" s="272" customFormat="1" ht="15.75">
      <c r="A238" s="479">
        <v>46</v>
      </c>
      <c r="B238" s="288" t="s">
        <v>582</v>
      </c>
      <c r="C238" s="726" t="str">
        <f>VLOOKUP(B238,مقررات!$A$1:$F$411,2,FALSE)</f>
        <v>تحليل وتصميم الخوارزميات</v>
      </c>
      <c r="D238" s="211">
        <f>VLOOKUP(B238,مقررات!$A$1:$F$452,3,FALSE)</f>
        <v>2</v>
      </c>
      <c r="E238" s="211">
        <f>VLOOKUP(B238,مقررات!$A$1:$F$476,4,FALSE)</f>
        <v>0</v>
      </c>
      <c r="F238" s="211">
        <f t="shared" si="9"/>
        <v>2</v>
      </c>
      <c r="G238" s="60" t="str">
        <f>VLOOKUP(B238,مقررات!$A$1:$F$409,6,FALSE)</f>
        <v>M2317</v>
      </c>
      <c r="H238" s="60" t="s">
        <v>1567</v>
      </c>
      <c r="I238" s="262" t="str">
        <f>VLOOKUP(H238,'اعضاء هيئة التدريس'!$B$1:$D$300,2,FALSE)</f>
        <v>د/ أحمد عبد الرحيم عبداللطيف</v>
      </c>
      <c r="J238" s="73"/>
      <c r="K238" s="73"/>
      <c r="L238" s="73"/>
      <c r="M238" s="73"/>
      <c r="N238" s="73"/>
      <c r="O238" s="73" t="s">
        <v>1072</v>
      </c>
      <c r="P238" s="386" t="s">
        <v>1327</v>
      </c>
      <c r="Q238" s="447"/>
      <c r="R238" s="370"/>
      <c r="S238" s="265"/>
      <c r="T238" s="282"/>
      <c r="U238" s="282"/>
      <c r="V238" s="282"/>
      <c r="W238" s="282"/>
      <c r="X238" s="282"/>
      <c r="Y238" s="282"/>
      <c r="Z238" s="282"/>
      <c r="AA238" s="282"/>
      <c r="AB238" s="251"/>
      <c r="AC238" s="251"/>
      <c r="AD238" s="251"/>
      <c r="AE238" s="251"/>
      <c r="AF238" s="251"/>
      <c r="AG238" s="282"/>
      <c r="AH238" s="282"/>
      <c r="AI238" s="428"/>
      <c r="AJ238" s="283"/>
      <c r="AK238" s="283"/>
      <c r="AL238" s="283"/>
      <c r="AM238" s="283"/>
      <c r="AN238" s="283"/>
      <c r="AO238" s="283"/>
      <c r="AP238" s="283"/>
      <c r="AQ238" s="283"/>
      <c r="AR238" s="283"/>
      <c r="AS238" s="283"/>
      <c r="AT238" s="283"/>
      <c r="AU238" s="283"/>
      <c r="AV238" s="283"/>
      <c r="AW238" s="283"/>
      <c r="AX238" s="283"/>
      <c r="BL238" s="251" t="e">
        <f>VLOOKUP(#REF!,'اعضاء هيئة التدريس'!#REF!,2,)</f>
        <v>#REF!</v>
      </c>
    </row>
    <row r="239" spans="1:64" s="272" customFormat="1" ht="15.75" customHeight="1">
      <c r="A239" s="479">
        <v>47</v>
      </c>
      <c r="B239" s="288" t="s">
        <v>568</v>
      </c>
      <c r="C239" s="726" t="str">
        <f>VLOOKUP(B239,مقررات!$A$1:$F$411,2,FALSE)</f>
        <v>التحليل الدالي(1)</v>
      </c>
      <c r="D239" s="211">
        <f>VLOOKUP(B239,مقررات!$A$1:$F$452,3,FALSE)</f>
        <v>3</v>
      </c>
      <c r="E239" s="211">
        <f>VLOOKUP(B239,مقررات!$A$1:$F$476,4,FALSE)</f>
        <v>0</v>
      </c>
      <c r="F239" s="211">
        <f t="shared" si="9"/>
        <v>3</v>
      </c>
      <c r="G239" s="60" t="str">
        <f>VLOOKUP(B239,مقررات!$A$1:$F$409,6,FALSE)</f>
        <v>M213</v>
      </c>
      <c r="H239" s="60" t="s">
        <v>1571</v>
      </c>
      <c r="I239" s="262" t="str">
        <f>VLOOKUP(H239,'اعضاء هيئة التدريس'!$B$1:$D$300,2,FALSE)</f>
        <v>د/ منار عبدالله ماهر</v>
      </c>
      <c r="J239" s="73"/>
      <c r="K239" s="73"/>
      <c r="L239" s="73"/>
      <c r="M239" s="73"/>
      <c r="N239" s="73" t="s">
        <v>1074</v>
      </c>
      <c r="O239" s="73"/>
      <c r="P239" s="386"/>
      <c r="Q239" s="414"/>
      <c r="R239" s="143"/>
      <c r="S239" s="143"/>
      <c r="T239" s="4"/>
      <c r="U239" s="4"/>
      <c r="V239" s="4"/>
      <c r="W239" s="4"/>
      <c r="X239" s="4"/>
      <c r="Y239" s="4"/>
      <c r="Z239" s="143"/>
      <c r="AA239" s="4"/>
      <c r="AB239" s="143"/>
      <c r="AC239" s="143"/>
      <c r="AD239" s="143"/>
      <c r="AE239" s="143"/>
      <c r="AF239" s="143"/>
      <c r="AG239" s="4"/>
      <c r="AH239" s="4"/>
      <c r="AI239" s="692"/>
      <c r="AJ239" s="91"/>
      <c r="AK239" s="91"/>
      <c r="AL239" s="283"/>
      <c r="AM239" s="283"/>
      <c r="AN239" s="283"/>
      <c r="AO239" s="283"/>
      <c r="AP239" s="283"/>
      <c r="AQ239" s="283"/>
      <c r="AR239" s="283"/>
      <c r="AS239" s="283"/>
      <c r="AT239" s="283"/>
      <c r="AU239" s="283"/>
      <c r="AV239" s="283"/>
      <c r="AW239" s="283"/>
      <c r="AX239" s="283"/>
      <c r="BL239" s="251" t="e">
        <f>VLOOKUP(#REF!,'اعضاء هيئة التدريس'!#REF!,2,)</f>
        <v>#REF!</v>
      </c>
    </row>
    <row r="240" spans="1:64" s="272" customFormat="1" ht="24.75" customHeight="1">
      <c r="A240" s="479">
        <v>48</v>
      </c>
      <c r="B240" s="288" t="s">
        <v>1051</v>
      </c>
      <c r="C240" s="741" t="str">
        <f>VLOOKUP(B240,مقررات!$A$1:$F$411,2,FALSE)</f>
        <v xml:space="preserve">الهندسة التفاضلية </v>
      </c>
      <c r="D240" s="225">
        <f>VLOOKUP(B240,مقررات!$A$1:$F$452,3,FALSE)</f>
        <v>3</v>
      </c>
      <c r="E240" s="225">
        <f>VLOOKUP(B240,مقررات!$A$1:$F$476,4,FALSE)</f>
        <v>0</v>
      </c>
      <c r="F240" s="225">
        <f t="shared" si="9"/>
        <v>3</v>
      </c>
      <c r="G240" s="340" t="str">
        <f>VLOOKUP(B240,مقررات!$A$1:$F$409,6,FALSE)</f>
        <v xml:space="preserve">   M213&amp;M115</v>
      </c>
      <c r="H240" s="340" t="s">
        <v>1558</v>
      </c>
      <c r="I240" s="742" t="str">
        <f>VLOOKUP(H240,'اعضاء هيئة التدريس'!$B$1:$D$300,2,FALSE)</f>
        <v xml:space="preserve">  د/ مها عبد الفتاح ابوشنب</v>
      </c>
      <c r="J240" s="648"/>
      <c r="K240" s="648"/>
      <c r="L240" s="648"/>
      <c r="M240" s="648"/>
      <c r="N240" s="648"/>
      <c r="O240" s="648" t="s">
        <v>1069</v>
      </c>
      <c r="P240" s="386" t="s">
        <v>1327</v>
      </c>
      <c r="Q240" s="782"/>
      <c r="R240" s="444"/>
      <c r="S240" s="563"/>
      <c r="T240" s="382"/>
      <c r="U240" s="382"/>
      <c r="V240" s="382"/>
      <c r="W240" s="382"/>
      <c r="X240" s="382"/>
      <c r="Y240" s="382"/>
      <c r="Z240" s="382"/>
      <c r="AA240" s="382"/>
      <c r="AB240" s="480"/>
      <c r="AC240" s="480"/>
      <c r="AD240" s="480"/>
      <c r="AE240" s="480"/>
      <c r="AF240" s="480"/>
      <c r="AG240" s="382"/>
      <c r="AH240" s="382"/>
      <c r="AI240" s="752"/>
      <c r="AJ240" s="743"/>
      <c r="AK240" s="743"/>
      <c r="AL240" s="283"/>
      <c r="AM240" s="283"/>
      <c r="AN240" s="283"/>
      <c r="AO240" s="283"/>
      <c r="AP240" s="283"/>
      <c r="AQ240" s="283"/>
      <c r="AR240" s="283"/>
      <c r="AS240" s="283"/>
      <c r="AT240" s="283"/>
      <c r="AU240" s="283"/>
      <c r="AV240" s="283"/>
      <c r="AW240" s="283"/>
      <c r="AX240" s="283"/>
      <c r="BL240" s="251" t="e">
        <f>VLOOKUP(#REF!,'اعضاء هيئة التدريس'!#REF!,2,)</f>
        <v>#REF!</v>
      </c>
    </row>
    <row r="241" spans="1:64" s="272" customFormat="1" ht="15.75" customHeight="1">
      <c r="A241" s="479">
        <v>49</v>
      </c>
      <c r="B241" s="288" t="s">
        <v>1184</v>
      </c>
      <c r="C241" s="726" t="str">
        <f>VLOOKUP(B241,مقررات!$A$1:$F$411,2,FALSE)</f>
        <v>تحليل دالي (2)</v>
      </c>
      <c r="D241" s="211">
        <f>VLOOKUP(B241,مقررات!$A$1:$F$452,3,FALSE)</f>
        <v>3</v>
      </c>
      <c r="E241" s="211">
        <f>VLOOKUP(B241,مقررات!$A$1:$F$476,4,FALSE)</f>
        <v>0</v>
      </c>
      <c r="F241" s="211">
        <f t="shared" si="9"/>
        <v>3</v>
      </c>
      <c r="G241" s="60" t="str">
        <f>VLOOKUP(B241,مقررات!$A$1:$F$409,6,FALSE)</f>
        <v>M311</v>
      </c>
      <c r="H241" s="423" t="s">
        <v>1571</v>
      </c>
      <c r="I241" s="262" t="str">
        <f>VLOOKUP(H241,'اعضاء هيئة التدريس'!$B$1:$D$300,2,FALSE)</f>
        <v>د/ منار عبدالله ماهر</v>
      </c>
      <c r="J241" s="73"/>
      <c r="K241" s="73"/>
      <c r="L241" s="73"/>
      <c r="M241" s="73"/>
      <c r="N241" s="73"/>
      <c r="O241" s="73" t="s">
        <v>1074</v>
      </c>
      <c r="P241" s="386" t="s">
        <v>1322</v>
      </c>
      <c r="Q241" s="414"/>
      <c r="R241" s="143"/>
      <c r="S241" s="143"/>
      <c r="T241" s="4"/>
      <c r="U241" s="4"/>
      <c r="V241" s="4"/>
      <c r="W241" s="4"/>
      <c r="X241" s="4"/>
      <c r="Y241" s="4"/>
      <c r="Z241" s="143"/>
      <c r="AA241" s="4"/>
      <c r="AB241" s="143"/>
      <c r="AC241" s="143"/>
      <c r="AD241" s="143"/>
      <c r="AE241" s="143"/>
      <c r="AF241" s="143"/>
      <c r="AG241" s="4"/>
      <c r="AH241" s="4"/>
      <c r="AI241" s="692"/>
      <c r="AJ241" s="91"/>
      <c r="AK241" s="91"/>
      <c r="AL241" s="283"/>
      <c r="AM241" s="283"/>
      <c r="AN241" s="283"/>
      <c r="AO241" s="283"/>
      <c r="AP241" s="283"/>
      <c r="AQ241" s="283"/>
      <c r="AR241" s="283"/>
      <c r="AS241" s="283"/>
      <c r="AT241" s="283"/>
      <c r="AU241" s="283"/>
      <c r="AV241" s="283"/>
      <c r="AW241" s="283"/>
      <c r="AX241" s="283"/>
      <c r="BL241" s="251" t="e">
        <f>VLOOKUP(#REF!,'اعضاء هيئة التدريس'!#REF!,2,)</f>
        <v>#REF!</v>
      </c>
    </row>
    <row r="242" spans="1:64" s="272" customFormat="1" ht="15.75">
      <c r="A242" s="479">
        <v>50</v>
      </c>
      <c r="B242" s="288" t="s">
        <v>1049</v>
      </c>
      <c r="C242" s="726" t="str">
        <f>VLOOKUP(B242,مقررات!$A$1:$F$411,2,FALSE)</f>
        <v>مختارات في  التطبيقية</v>
      </c>
      <c r="D242" s="211">
        <f>VLOOKUP(B242,مقررات!$A$1:$F$452,3,FALSE)</f>
        <v>3</v>
      </c>
      <c r="E242" s="211">
        <f>VLOOKUP(B242,مقررات!$A$1:$F$476,4,FALSE)</f>
        <v>0</v>
      </c>
      <c r="F242" s="211">
        <f t="shared" si="9"/>
        <v>3</v>
      </c>
      <c r="G242" s="60" t="str">
        <f>VLOOKUP(B242,مقررات!$A$1:$F$409,6,FALSE)</f>
        <v>M3217</v>
      </c>
      <c r="H242" s="697" t="s">
        <v>1524</v>
      </c>
      <c r="I242" s="262" t="str">
        <f>VLOOKUP(H242,'اعضاء هيئة التدريس'!$B$1:$D$300,2,FALSE)</f>
        <v>أ.د/ على ماهر ابوربية</v>
      </c>
      <c r="J242" s="73"/>
      <c r="K242" s="73" t="s">
        <v>1074</v>
      </c>
      <c r="L242" s="73"/>
      <c r="M242" s="73"/>
      <c r="N242" s="73"/>
      <c r="O242" s="73"/>
      <c r="P242" s="386" t="s">
        <v>1327</v>
      </c>
      <c r="Q242" s="414"/>
      <c r="R242" s="143"/>
      <c r="S242" s="143"/>
      <c r="T242" s="4"/>
      <c r="U242" s="4"/>
      <c r="V242" s="4"/>
      <c r="W242" s="4"/>
      <c r="X242" s="4"/>
      <c r="Y242" s="4"/>
      <c r="Z242" s="143"/>
      <c r="AA242" s="4"/>
      <c r="AB242" s="143"/>
      <c r="AC242" s="143"/>
      <c r="AD242" s="143"/>
      <c r="AE242" s="143"/>
      <c r="AF242" s="143"/>
      <c r="AG242" s="4"/>
      <c r="AH242" s="4"/>
      <c r="AI242" s="692"/>
      <c r="AJ242" s="91"/>
      <c r="AK242" s="91"/>
      <c r="AL242" s="283"/>
      <c r="AM242" s="283"/>
      <c r="AN242" s="283"/>
      <c r="AO242" s="283"/>
      <c r="AP242" s="283"/>
      <c r="AQ242" s="283"/>
      <c r="AR242" s="283"/>
      <c r="AS242" s="283"/>
      <c r="AT242" s="283"/>
      <c r="AU242" s="283"/>
      <c r="AV242" s="283"/>
      <c r="AW242" s="283"/>
      <c r="AX242" s="283"/>
      <c r="BL242" s="251" t="e">
        <f>VLOOKUP(#REF!,'اعضاء هيئة التدريس'!#REF!,2,)</f>
        <v>#REF!</v>
      </c>
    </row>
    <row r="243" spans="1:64" s="272" customFormat="1" ht="15.75" customHeight="1">
      <c r="A243" s="479">
        <v>51</v>
      </c>
      <c r="B243" s="288" t="s">
        <v>594</v>
      </c>
      <c r="C243" s="726" t="str">
        <f>VLOOKUP(B243,مقررات!$A$1:$F$411,2,FALSE)</f>
        <v>مختارات في الحاسبات</v>
      </c>
      <c r="D243" s="211">
        <f>VLOOKUP(B243,مقررات!$A$1:$F$452,3,FALSE)</f>
        <v>3</v>
      </c>
      <c r="E243" s="211">
        <f>VLOOKUP(B243,مقررات!$A$1:$F$476,4,FALSE)</f>
        <v>0</v>
      </c>
      <c r="F243" s="211">
        <f t="shared" si="9"/>
        <v>3</v>
      </c>
      <c r="G243" s="60" t="str">
        <f>VLOOKUP(B243,مقررات!$A$1:$F$409,6,FALSE)</f>
        <v>ـ</v>
      </c>
      <c r="H243" s="347" t="s">
        <v>1567</v>
      </c>
      <c r="I243" s="262" t="str">
        <f>VLOOKUP(H243,'اعضاء هيئة التدريس'!$B$1:$D$300,2,FALSE)</f>
        <v>د/ أحمد عبد الرحيم عبداللطيف</v>
      </c>
      <c r="J243" s="250"/>
      <c r="K243" s="413"/>
      <c r="L243" s="250"/>
      <c r="M243" s="250"/>
      <c r="N243" s="250"/>
      <c r="O243" s="250" t="s">
        <v>1180</v>
      </c>
      <c r="P243" s="386" t="s">
        <v>1327</v>
      </c>
      <c r="Q243" s="446"/>
      <c r="R243" s="370"/>
      <c r="S243" s="265"/>
      <c r="T243" s="282"/>
      <c r="U243" s="282"/>
      <c r="V243" s="282"/>
      <c r="W243" s="282"/>
      <c r="X243" s="282"/>
      <c r="Y243" s="282"/>
      <c r="Z243" s="282"/>
      <c r="AA243" s="282"/>
      <c r="AB243" s="251"/>
      <c r="AC243" s="251"/>
      <c r="AD243" s="251"/>
      <c r="AE243" s="251"/>
      <c r="AF243" s="251"/>
      <c r="AG243" s="282"/>
      <c r="AH243" s="282"/>
      <c r="AI243" s="428"/>
      <c r="AJ243" s="283"/>
      <c r="AK243" s="283"/>
      <c r="AL243" s="283"/>
      <c r="AM243" s="283"/>
      <c r="AN243" s="283"/>
      <c r="AO243" s="283"/>
      <c r="AP243" s="283"/>
      <c r="AQ243" s="283"/>
      <c r="AR243" s="283"/>
      <c r="AS243" s="283"/>
      <c r="AT243" s="283"/>
      <c r="AU243" s="283"/>
      <c r="AV243" s="283"/>
      <c r="AW243" s="283"/>
      <c r="AX243" s="283"/>
      <c r="BL243" s="251" t="e">
        <f>VLOOKUP(#REF!,'اعضاء هيئة التدريس'!#REF!,2,)</f>
        <v>#REF!</v>
      </c>
    </row>
    <row r="244" spans="1:64" s="272" customFormat="1" ht="15.75" customHeight="1">
      <c r="A244" s="479">
        <v>52</v>
      </c>
      <c r="B244" s="288" t="s">
        <v>597</v>
      </c>
      <c r="C244" s="726" t="str">
        <f>VLOOKUP(B244,مقررات!$A$1:$F$411,2,FALSE)</f>
        <v>ذكاء اصطناعي</v>
      </c>
      <c r="D244" s="211">
        <f>VLOOKUP(B244,مقررات!$A$1:$F$452,3,FALSE)</f>
        <v>3</v>
      </c>
      <c r="E244" s="211">
        <f>VLOOKUP(B244,مقررات!$A$1:$F$476,4,FALSE)</f>
        <v>0</v>
      </c>
      <c r="F244" s="211">
        <f t="shared" si="9"/>
        <v>3</v>
      </c>
      <c r="G244" s="60" t="str">
        <f>VLOOKUP(B244,مقررات!$A$1:$F$409,6,FALSE)</f>
        <v>M2317</v>
      </c>
      <c r="H244" s="60" t="s">
        <v>1536</v>
      </c>
      <c r="I244" s="262" t="str">
        <f>VLOOKUP(H244,'اعضاء هيئة التدريس'!$B$1:$D$300,2,FALSE)</f>
        <v>د. بسنت محمد الكفراوي</v>
      </c>
      <c r="J244" s="73"/>
      <c r="K244" s="73"/>
      <c r="L244" s="73"/>
      <c r="M244" s="73" t="s">
        <v>1069</v>
      </c>
      <c r="N244" s="73"/>
      <c r="O244" s="73"/>
      <c r="P244" s="386" t="s">
        <v>1327</v>
      </c>
      <c r="Q244" s="446"/>
      <c r="R244" s="370"/>
      <c r="S244" s="265"/>
      <c r="T244" s="282"/>
      <c r="U244" s="282"/>
      <c r="V244" s="282"/>
      <c r="W244" s="282"/>
      <c r="X244" s="282"/>
      <c r="Y244" s="282"/>
      <c r="Z244" s="282"/>
      <c r="AA244" s="282"/>
      <c r="AB244" s="251"/>
      <c r="AC244" s="251"/>
      <c r="AD244" s="251"/>
      <c r="AE244" s="251"/>
      <c r="AF244" s="251"/>
      <c r="AG244" s="282"/>
      <c r="AH244" s="282"/>
      <c r="AI244" s="428"/>
      <c r="AJ244" s="283"/>
      <c r="AK244" s="283"/>
      <c r="AL244" s="283"/>
      <c r="AM244" s="283"/>
      <c r="AN244" s="283"/>
      <c r="AO244" s="283"/>
      <c r="AP244" s="283"/>
      <c r="AQ244" s="283"/>
      <c r="AR244" s="283"/>
      <c r="AS244" s="283"/>
      <c r="AT244" s="283"/>
      <c r="AU244" s="283"/>
      <c r="AV244" s="283"/>
      <c r="AW244" s="283"/>
      <c r="AX244" s="283"/>
      <c r="BL244" s="251" t="e">
        <f>VLOOKUP(#REF!,'اعضاء هيئة التدريس'!#REF!,2,)</f>
        <v>#REF!</v>
      </c>
    </row>
    <row r="245" spans="1:64" s="272" customFormat="1" ht="15.75" customHeight="1">
      <c r="A245" s="479">
        <v>53</v>
      </c>
      <c r="B245" s="288" t="s">
        <v>583</v>
      </c>
      <c r="C245" s="726" t="str">
        <f>VLOOKUP(B245,مقررات!$A$1:$F$411,2,FALSE)</f>
        <v>المنطق في علوم الحاسب</v>
      </c>
      <c r="D245" s="211">
        <f>VLOOKUP(B245,مقررات!$A$1:$F$452,3,FALSE)</f>
        <v>3</v>
      </c>
      <c r="E245" s="211">
        <f>VLOOKUP(B245,مقررات!$A$1:$F$476,4,FALSE)</f>
        <v>2</v>
      </c>
      <c r="F245" s="211">
        <f t="shared" si="9"/>
        <v>4</v>
      </c>
      <c r="G245" s="60" t="str">
        <f>VLOOKUP(B245,مقررات!$A$1:$F$409,6,FALSE)</f>
        <v>--</v>
      </c>
      <c r="H245" s="60" t="s">
        <v>1569</v>
      </c>
      <c r="I245" s="262" t="str">
        <f>VLOOKUP(H245,'اعضاء هيئة التدريس'!$B$1:$D$300,2,FALSE)</f>
        <v>د/ عبدالله عبدالغفار محمد</v>
      </c>
      <c r="J245" s="73"/>
      <c r="K245" s="73"/>
      <c r="L245" s="73"/>
      <c r="M245" s="73"/>
      <c r="N245" s="73"/>
      <c r="O245" s="73" t="s">
        <v>1069</v>
      </c>
      <c r="P245" s="255" t="s">
        <v>1325</v>
      </c>
      <c r="Q245" s="414"/>
      <c r="R245" s="143"/>
      <c r="S245" s="143"/>
      <c r="T245" s="4"/>
      <c r="U245" s="4"/>
      <c r="V245" s="4"/>
      <c r="W245" s="4"/>
      <c r="X245" s="4"/>
      <c r="Y245" s="4"/>
      <c r="Z245" s="143"/>
      <c r="AA245" s="4"/>
      <c r="AB245" s="143"/>
      <c r="AC245" s="143"/>
      <c r="AD245" s="143"/>
      <c r="AE245" s="143"/>
      <c r="AF245" s="143"/>
      <c r="AG245" s="4"/>
      <c r="AH245" s="4"/>
      <c r="AI245" s="692"/>
      <c r="AJ245" s="91"/>
      <c r="AK245" s="91"/>
      <c r="AL245" s="283"/>
      <c r="AM245" s="283"/>
      <c r="AN245" s="283"/>
      <c r="AO245" s="283"/>
      <c r="AP245" s="283"/>
      <c r="AQ245" s="283"/>
      <c r="AR245" s="283"/>
      <c r="AS245" s="283"/>
      <c r="AT245" s="283"/>
      <c r="AU245" s="283"/>
      <c r="AV245" s="283"/>
      <c r="AW245" s="283"/>
      <c r="AX245" s="283"/>
      <c r="BL245" s="251" t="e">
        <f>VLOOKUP(#REF!,'اعضاء هيئة التدريس'!#REF!,2,)</f>
        <v>#REF!</v>
      </c>
    </row>
    <row r="246" spans="1:64" s="272" customFormat="1" ht="15.75" customHeight="1">
      <c r="A246" s="479">
        <v>54</v>
      </c>
      <c r="B246" s="288" t="s">
        <v>600</v>
      </c>
      <c r="C246" s="726" t="str">
        <f>VLOOKUP(B246,مقررات!$A$1:$F$411,2,FALSE)</f>
        <v>تكنولوجيا المعلومات</v>
      </c>
      <c r="D246" s="211">
        <f>VLOOKUP(B246,مقررات!$A$1:$F$452,3,FALSE)</f>
        <v>2</v>
      </c>
      <c r="E246" s="211">
        <f>VLOOKUP(B246,مقررات!$A$1:$F$476,4,FALSE)</f>
        <v>2</v>
      </c>
      <c r="F246" s="211">
        <f t="shared" si="9"/>
        <v>3</v>
      </c>
      <c r="G246" s="60" t="str">
        <f>VLOOKUP(B246,مقررات!$A$1:$F$409,6,FALSE)</f>
        <v>M437</v>
      </c>
      <c r="H246" s="60" t="s">
        <v>1536</v>
      </c>
      <c r="I246" s="262" t="str">
        <f>VLOOKUP(H246,'اعضاء هيئة التدريس'!$B$1:$D$300,2,FALSE)</f>
        <v>د. بسنت محمد الكفراوي</v>
      </c>
      <c r="J246" s="73"/>
      <c r="K246" s="73" t="s">
        <v>1070</v>
      </c>
      <c r="L246" s="73"/>
      <c r="M246" s="73"/>
      <c r="N246" s="73"/>
      <c r="O246" s="73"/>
      <c r="P246" s="386" t="s">
        <v>1327</v>
      </c>
      <c r="Q246" s="446"/>
      <c r="R246" s="370"/>
      <c r="S246" s="265"/>
      <c r="T246" s="282"/>
      <c r="U246" s="282"/>
      <c r="V246" s="282"/>
      <c r="W246" s="282"/>
      <c r="X246" s="282"/>
      <c r="Y246" s="282"/>
      <c r="Z246" s="282"/>
      <c r="AA246" s="282"/>
      <c r="AB246" s="251"/>
      <c r="AC246" s="251"/>
      <c r="AD246" s="251"/>
      <c r="AE246" s="251"/>
      <c r="AF246" s="251"/>
      <c r="AG246" s="282"/>
      <c r="AH246" s="282"/>
      <c r="AI246" s="428"/>
      <c r="AJ246" s="283"/>
      <c r="AK246" s="283"/>
      <c r="AL246" s="283"/>
      <c r="AM246" s="283"/>
      <c r="AN246" s="283"/>
      <c r="AO246" s="283"/>
      <c r="AP246" s="283"/>
      <c r="AQ246" s="283"/>
      <c r="AR246" s="283"/>
      <c r="AS246" s="283"/>
      <c r="AT246" s="283"/>
      <c r="AU246" s="283"/>
      <c r="AV246" s="283"/>
      <c r="AW246" s="283"/>
      <c r="AX246" s="283"/>
      <c r="BL246" s="251" t="e">
        <f>VLOOKUP(#REF!,'اعضاء هيئة التدريس'!#REF!,2,)</f>
        <v>#REF!</v>
      </c>
    </row>
    <row r="247" spans="1:64" s="272" customFormat="1" ht="15.75" customHeight="1">
      <c r="A247" s="479">
        <v>55</v>
      </c>
      <c r="B247" s="288" t="s">
        <v>603</v>
      </c>
      <c r="C247" s="726" t="str">
        <f>VLOOKUP(B247,مقررات!$A$1:$F$411,2,FALSE)</f>
        <v>معالجة الصور</v>
      </c>
      <c r="D247" s="211">
        <f>VLOOKUP(B247,مقررات!$A$1:$F$452,3,FALSE)</f>
        <v>2</v>
      </c>
      <c r="E247" s="211">
        <f>VLOOKUP(B247,مقررات!$A$1:$F$476,4,FALSE)</f>
        <v>2</v>
      </c>
      <c r="F247" s="211">
        <f t="shared" si="9"/>
        <v>3</v>
      </c>
      <c r="G247" s="60" t="str">
        <f>VLOOKUP(B247,مقررات!$A$1:$F$409,6,FALSE)</f>
        <v>M2315</v>
      </c>
      <c r="H247" s="347" t="s">
        <v>1560</v>
      </c>
      <c r="I247" s="262" t="str">
        <f>VLOOKUP(H247,'اعضاء هيئة التدريس'!$B$1:$D$300,2,FALSE)</f>
        <v xml:space="preserve">د/ هاني محمد إبراهيم </v>
      </c>
      <c r="J247" s="250"/>
      <c r="K247" s="250" t="s">
        <v>1067</v>
      </c>
      <c r="L247" s="250"/>
      <c r="M247" s="250"/>
      <c r="N247" s="250"/>
      <c r="O247" s="250"/>
      <c r="P247" s="255"/>
      <c r="Q247" s="445"/>
      <c r="R247" s="370"/>
      <c r="S247" s="265"/>
      <c r="T247" s="282"/>
      <c r="U247" s="282"/>
      <c r="V247" s="282"/>
      <c r="W247" s="282"/>
      <c r="X247" s="282"/>
      <c r="Y247" s="282"/>
      <c r="Z247" s="282"/>
      <c r="AA247" s="282"/>
      <c r="AB247" s="251"/>
      <c r="AC247" s="251"/>
      <c r="AD247" s="251"/>
      <c r="AE247" s="251"/>
      <c r="AF247" s="251"/>
      <c r="AG247" s="282"/>
      <c r="AH247" s="282"/>
      <c r="AI247" s="428"/>
      <c r="AJ247" s="283"/>
      <c r="AK247" s="283"/>
      <c r="AL247" s="284"/>
      <c r="AM247" s="283"/>
      <c r="AN247" s="283"/>
      <c r="AO247" s="283"/>
      <c r="AP247" s="283"/>
      <c r="AQ247" s="283"/>
      <c r="AR247" s="283"/>
      <c r="AS247" s="283"/>
      <c r="AT247" s="283"/>
      <c r="AU247" s="283"/>
      <c r="AV247" s="283"/>
      <c r="AW247" s="283"/>
      <c r="AX247" s="283"/>
      <c r="BL247" s="251" t="e">
        <f>VLOOKUP(#REF!,'اعضاء هيئة التدريس'!#REF!,2,)</f>
        <v>#REF!</v>
      </c>
    </row>
    <row r="248" spans="1:64" s="272" customFormat="1" ht="15.75" customHeight="1">
      <c r="A248" s="479">
        <v>56</v>
      </c>
      <c r="B248" s="288" t="s">
        <v>581</v>
      </c>
      <c r="C248" s="726" t="str">
        <f>VLOOKUP(B248,مقررات!$A$1:$F$411,2,FALSE)</f>
        <v>شبكات الحاسبات</v>
      </c>
      <c r="D248" s="211">
        <f>VLOOKUP(B248,مقررات!$A$1:$F$452,3,FALSE)</f>
        <v>3</v>
      </c>
      <c r="E248" s="211">
        <f>VLOOKUP(B248,مقررات!$A$1:$F$476,4,FALSE)</f>
        <v>0</v>
      </c>
      <c r="F248" s="211">
        <f t="shared" si="9"/>
        <v>3</v>
      </c>
      <c r="G248" s="60" t="str">
        <f>VLOOKUP(B248,مقررات!$A$1:$F$409,6,FALSE)</f>
        <v>M2312</v>
      </c>
      <c r="H248" s="60" t="s">
        <v>1526</v>
      </c>
      <c r="I248" s="262" t="str">
        <f>VLOOKUP(H248,'اعضاء هيئة التدريس'!$B$1:$D$300,2,FALSE)</f>
        <v xml:space="preserve">أ.د/ على محمد مليجى </v>
      </c>
      <c r="J248" s="73"/>
      <c r="K248" s="73"/>
      <c r="L248" s="73" t="s">
        <v>1069</v>
      </c>
      <c r="M248" s="73"/>
      <c r="N248" s="73"/>
      <c r="O248" s="73"/>
      <c r="P248" s="255" t="s">
        <v>1325</v>
      </c>
      <c r="Q248" s="414"/>
      <c r="R248" s="143"/>
      <c r="S248" s="143"/>
      <c r="T248" s="4"/>
      <c r="U248" s="4"/>
      <c r="V248" s="4"/>
      <c r="W248" s="4"/>
      <c r="X248" s="4"/>
      <c r="Y248" s="4"/>
      <c r="Z248" s="143"/>
      <c r="AA248" s="4"/>
      <c r="AB248" s="143"/>
      <c r="AC248" s="143"/>
      <c r="AD248" s="143"/>
      <c r="AE248" s="143"/>
      <c r="AF248" s="143"/>
      <c r="AG248" s="4"/>
      <c r="AH248" s="4"/>
      <c r="AI248" s="692"/>
      <c r="AJ248" s="91"/>
      <c r="AK248" s="91"/>
      <c r="AL248" s="284"/>
      <c r="AM248" s="283"/>
      <c r="AN248" s="283"/>
      <c r="AO248" s="283"/>
      <c r="AP248" s="283"/>
      <c r="AQ248" s="283"/>
      <c r="AR248" s="283"/>
      <c r="AS248" s="283"/>
      <c r="AT248" s="283"/>
      <c r="AU248" s="283"/>
      <c r="AV248" s="283"/>
      <c r="AW248" s="283"/>
      <c r="AX248" s="283"/>
      <c r="BL248" s="251" t="e">
        <f>VLOOKUP(#REF!,'اعضاء هيئة التدريس'!#REF!,2,)</f>
        <v>#REF!</v>
      </c>
    </row>
    <row r="249" spans="1:64" s="272" customFormat="1" ht="15.75" customHeight="1">
      <c r="A249" s="479">
        <v>57</v>
      </c>
      <c r="B249" s="288" t="s">
        <v>590</v>
      </c>
      <c r="C249" s="726" t="str">
        <f>VLOOKUP(B249,مقررات!$A$1:$F$411,2,FALSE)</f>
        <v>هندسة البرامج</v>
      </c>
      <c r="D249" s="211">
        <f>VLOOKUP(B249,مقررات!$A$1:$F$452,3,FALSE)</f>
        <v>3</v>
      </c>
      <c r="E249" s="211">
        <f>VLOOKUP(B249,مقررات!$A$1:$F$476,4,FALSE)</f>
        <v>2</v>
      </c>
      <c r="F249" s="211">
        <f t="shared" si="9"/>
        <v>4</v>
      </c>
      <c r="G249" s="60" t="str">
        <f>VLOOKUP(B249,مقررات!$A$1:$F$409,6,FALSE)</f>
        <v>M1318</v>
      </c>
      <c r="H249" s="60" t="s">
        <v>1526</v>
      </c>
      <c r="I249" s="262" t="str">
        <f>VLOOKUP(H249,'اعضاء هيئة التدريس'!$B$1:$D$300,2,FALSE)</f>
        <v xml:space="preserve">أ.د/ على محمد مليجى </v>
      </c>
      <c r="J249" s="73"/>
      <c r="K249" s="73" t="s">
        <v>1069</v>
      </c>
      <c r="L249" s="73"/>
      <c r="M249" s="73"/>
      <c r="N249" s="73"/>
      <c r="O249" s="73"/>
      <c r="P249" s="386" t="s">
        <v>1322</v>
      </c>
      <c r="Q249" s="414"/>
      <c r="R249" s="143"/>
      <c r="S249" s="143"/>
      <c r="T249" s="4"/>
      <c r="U249" s="4"/>
      <c r="V249" s="4"/>
      <c r="W249" s="4"/>
      <c r="X249" s="4"/>
      <c r="Y249" s="4"/>
      <c r="Z249" s="143"/>
      <c r="AA249" s="4"/>
      <c r="AB249" s="143"/>
      <c r="AC249" s="143"/>
      <c r="AD249" s="143"/>
      <c r="AE249" s="143"/>
      <c r="AF249" s="143"/>
      <c r="AG249" s="4"/>
      <c r="AH249" s="4"/>
      <c r="AI249" s="692"/>
      <c r="AJ249" s="91"/>
      <c r="AK249" s="91"/>
      <c r="AL249" s="284"/>
      <c r="AM249" s="283"/>
      <c r="AN249" s="283"/>
      <c r="AO249" s="283"/>
      <c r="AP249" s="283"/>
      <c r="AQ249" s="283"/>
      <c r="AR249" s="283"/>
      <c r="AS249" s="283"/>
      <c r="AT249" s="283"/>
      <c r="AU249" s="283"/>
      <c r="AV249" s="283"/>
      <c r="AW249" s="283"/>
      <c r="AX249" s="283"/>
      <c r="BL249" s="251" t="e">
        <f>VLOOKUP(#REF!,'اعضاء هيئة التدريس'!#REF!,2,)</f>
        <v>#REF!</v>
      </c>
    </row>
    <row r="250" spans="1:64" ht="15.75" customHeight="1">
      <c r="A250" s="479">
        <v>18</v>
      </c>
      <c r="B250" s="288" t="s">
        <v>1186</v>
      </c>
      <c r="C250" s="726" t="str">
        <f>VLOOKUP(B250,مقررات!$A$1:$F$411,2,FALSE)</f>
        <v>بحث ومقال</v>
      </c>
      <c r="D250" s="211">
        <f>VLOOKUP(B250,مقررات!$A$1:$F$452,3,FALSE)</f>
        <v>2</v>
      </c>
      <c r="E250" s="211">
        <f>VLOOKUP(B250,مقررات!$A$1:$F$476,4,FALSE)</f>
        <v>0</v>
      </c>
      <c r="F250" s="211">
        <f t="shared" si="9"/>
        <v>2</v>
      </c>
      <c r="G250" s="60" t="str">
        <f>VLOOKUP(B250,مقررات!$A$1:$F$409,6,FALSE)</f>
        <v>-</v>
      </c>
      <c r="H250" s="298" t="s">
        <v>1646</v>
      </c>
      <c r="I250" s="262" t="str">
        <f>VLOOKUP(H250,'اعضاء هيئة التدريس'!$B$1:$D$300,2,FALSE)</f>
        <v>د/ لبنى شرف الدين</v>
      </c>
      <c r="J250" s="267"/>
      <c r="K250" s="267"/>
      <c r="L250" s="250"/>
      <c r="M250" s="250"/>
      <c r="N250" s="267"/>
      <c r="O250" s="251"/>
      <c r="P250" s="252"/>
      <c r="Q250" s="446"/>
      <c r="R250" s="370"/>
      <c r="S250" s="265"/>
      <c r="T250" s="282"/>
      <c r="U250" s="282"/>
      <c r="V250" s="282"/>
      <c r="W250" s="282"/>
      <c r="X250" s="282"/>
      <c r="Y250" s="282"/>
      <c r="Z250" s="282"/>
      <c r="AA250" s="282"/>
      <c r="AB250" s="251"/>
      <c r="AC250" s="251"/>
      <c r="AD250" s="251"/>
      <c r="AE250" s="251"/>
      <c r="AF250" s="251"/>
      <c r="AG250" s="282"/>
      <c r="AH250" s="282"/>
      <c r="AI250" s="428"/>
      <c r="AJ250" s="283"/>
      <c r="AK250" s="283"/>
      <c r="BL250" s="251" t="e">
        <f>VLOOKUP(#REF!,'اعضاء هيئة التدريس'!#REF!,2,)</f>
        <v>#REF!</v>
      </c>
    </row>
    <row r="251" spans="1:64" s="272" customFormat="1" ht="36.75" customHeight="1">
      <c r="A251" s="479">
        <v>19</v>
      </c>
      <c r="B251" s="288" t="s">
        <v>823</v>
      </c>
      <c r="C251" s="726" t="str">
        <f>VLOOKUP(B251,مقررات!$A$1:$F$411,2,FALSE)</f>
        <v>خواص مادة</v>
      </c>
      <c r="D251" s="211">
        <f>VLOOKUP(B251,مقررات!$A$1:$F$452,3,FALSE)</f>
        <v>3</v>
      </c>
      <c r="E251" s="211">
        <f>VLOOKUP(B251,مقررات!$A$1:$F$476,4,FALSE)</f>
        <v>0</v>
      </c>
      <c r="F251" s="211">
        <f t="shared" si="9"/>
        <v>3</v>
      </c>
      <c r="G251" s="60">
        <f>VLOOKUP(B251,مقررات!$A$1:$F$409,6,FALSE)</f>
        <v>0</v>
      </c>
      <c r="H251" s="347" t="s">
        <v>1622</v>
      </c>
      <c r="I251" s="262" t="str">
        <f>VLOOKUP(H251,'اعضاء هيئة التدريس'!$B$1:$D$300,2,FALSE)</f>
        <v>أ.د/ أمين العدوى</v>
      </c>
      <c r="J251" s="250"/>
      <c r="K251" s="250"/>
      <c r="L251" s="250"/>
      <c r="M251" s="250"/>
      <c r="N251" s="264" t="s">
        <v>2046</v>
      </c>
      <c r="O251" s="264" t="s">
        <v>2047</v>
      </c>
      <c r="P251" s="1026" t="s">
        <v>2048</v>
      </c>
      <c r="Q251" s="445"/>
      <c r="R251" s="370"/>
      <c r="S251" s="265"/>
      <c r="T251" s="282"/>
      <c r="U251" s="282"/>
      <c r="V251" s="282">
        <v>1</v>
      </c>
      <c r="W251" s="282"/>
      <c r="X251" s="282"/>
      <c r="Y251" s="282"/>
      <c r="Z251" s="282"/>
      <c r="AA251" s="282">
        <v>1</v>
      </c>
      <c r="AB251" s="251">
        <v>4</v>
      </c>
      <c r="AC251" s="251"/>
      <c r="AD251" s="251"/>
      <c r="AE251" s="251"/>
      <c r="AF251" s="251"/>
      <c r="AG251" s="282">
        <v>1</v>
      </c>
      <c r="AH251" s="282"/>
      <c r="AI251" s="428"/>
      <c r="AJ251" s="283"/>
      <c r="AK251" s="283"/>
      <c r="AL251" s="284"/>
      <c r="AM251" s="283"/>
      <c r="AN251" s="283"/>
      <c r="AO251" s="283"/>
      <c r="AP251" s="283"/>
      <c r="AQ251" s="283"/>
      <c r="AR251" s="283"/>
      <c r="AS251" s="283"/>
      <c r="AT251" s="283"/>
      <c r="AU251" s="283"/>
      <c r="AV251" s="283"/>
      <c r="AW251" s="283"/>
      <c r="AX251" s="283"/>
      <c r="BL251" s="251" t="e">
        <f>VLOOKUP(#REF!,'اعضاء هيئة التدريس'!#REF!,2,)</f>
        <v>#REF!</v>
      </c>
    </row>
    <row r="252" spans="1:64" s="272" customFormat="1" ht="15.75" customHeight="1">
      <c r="A252" s="479">
        <v>20</v>
      </c>
      <c r="B252" s="288" t="s">
        <v>1187</v>
      </c>
      <c r="C252" s="726" t="str">
        <f>VLOOKUP(B252,مقررات!$A$1:$F$411,2,FALSE)</f>
        <v>ديناميكا حرارية</v>
      </c>
      <c r="D252" s="211">
        <f>VLOOKUP(B252,مقررات!$A$1:$F$452,3,FALSE)</f>
        <v>3</v>
      </c>
      <c r="E252" s="211">
        <f>VLOOKUP(B252,مقررات!$A$1:$F$476,4,FALSE)</f>
        <v>0</v>
      </c>
      <c r="F252" s="211">
        <f t="shared" si="9"/>
        <v>3</v>
      </c>
      <c r="G252" s="60" t="str">
        <f>VLOOKUP(B252,مقررات!$A$1:$F$409,6,FALSE)</f>
        <v>-</v>
      </c>
      <c r="H252" s="697" t="s">
        <v>1638</v>
      </c>
      <c r="I252" s="262" t="str">
        <f>VLOOKUP(H252,'اعضاء هيئة التدريس'!$B$1:$D$300,2,FALSE)</f>
        <v>أ.د/ يحيى القاضي</v>
      </c>
      <c r="J252" s="73"/>
      <c r="K252" s="73"/>
      <c r="L252" s="250" t="s">
        <v>1069</v>
      </c>
      <c r="M252" s="73"/>
      <c r="N252" s="73"/>
      <c r="O252" s="73"/>
      <c r="P252" s="88"/>
      <c r="Q252" s="414"/>
      <c r="R252" s="143"/>
      <c r="S252" s="143"/>
      <c r="T252" s="4"/>
      <c r="U252" s="4"/>
      <c r="V252" s="4"/>
      <c r="W252" s="4"/>
      <c r="X252" s="4"/>
      <c r="Y252" s="4"/>
      <c r="Z252" s="143"/>
      <c r="AA252" s="4"/>
      <c r="AB252" s="143"/>
      <c r="AC252" s="143"/>
      <c r="AD252" s="143"/>
      <c r="AE252" s="143"/>
      <c r="AF252" s="143"/>
      <c r="AG252" s="4"/>
      <c r="AH252" s="4"/>
      <c r="AI252" s="692"/>
      <c r="AJ252" s="91"/>
      <c r="AK252" s="91"/>
      <c r="AL252" s="283"/>
      <c r="AM252" s="283"/>
      <c r="AN252" s="283"/>
      <c r="AO252" s="283"/>
      <c r="AP252" s="283"/>
      <c r="AQ252" s="283"/>
      <c r="AR252" s="283"/>
      <c r="AS252" s="283"/>
      <c r="AT252" s="283"/>
      <c r="AU252" s="283"/>
      <c r="AV252" s="283"/>
      <c r="AW252" s="283"/>
      <c r="AX252" s="283"/>
      <c r="BL252" s="251" t="e">
        <f>VLOOKUP(#REF!,'اعضاء هيئة التدريس'!#REF!,2,)</f>
        <v>#REF!</v>
      </c>
    </row>
    <row r="253" spans="1:64" s="272" customFormat="1" ht="15.75" customHeight="1">
      <c r="A253" s="479">
        <v>21</v>
      </c>
      <c r="B253" s="288" t="s">
        <v>825</v>
      </c>
      <c r="C253" s="726" t="str">
        <f>VLOOKUP(B253,مقررات!$A$1:$F$411,2,FALSE)</f>
        <v>فيزياء ذرية (1)</v>
      </c>
      <c r="D253" s="211">
        <f>VLOOKUP(B253,مقررات!$A$1:$F$452,3,FALSE)</f>
        <v>2</v>
      </c>
      <c r="E253" s="211">
        <f>VLOOKUP(B253,مقررات!$A$1:$F$476,4,FALSE)</f>
        <v>2</v>
      </c>
      <c r="F253" s="211">
        <f t="shared" si="9"/>
        <v>3</v>
      </c>
      <c r="G253" s="60" t="str">
        <f>VLOOKUP(B253,مقررات!$A$1:$F$409,6,FALSE)</f>
        <v>-</v>
      </c>
      <c r="H253" s="423" t="s">
        <v>1642</v>
      </c>
      <c r="I253" s="262" t="str">
        <f>VLOOKUP(H253,'اعضاء هيئة التدريس'!$B$1:$D$300,2,FALSE)</f>
        <v>أ.د/عبد العزيز حبيب</v>
      </c>
      <c r="J253" s="73"/>
      <c r="K253" s="73"/>
      <c r="L253" s="73" t="s">
        <v>1069</v>
      </c>
      <c r="M253" s="73"/>
      <c r="N253" s="73"/>
      <c r="O253" s="73"/>
      <c r="P253" s="386" t="s">
        <v>1326</v>
      </c>
      <c r="Q253" s="414"/>
      <c r="R253" s="143"/>
      <c r="S253" s="143"/>
      <c r="T253" s="4"/>
      <c r="U253" s="4"/>
      <c r="V253" s="4">
        <v>4</v>
      </c>
      <c r="W253" s="4"/>
      <c r="X253" s="4"/>
      <c r="Y253" s="4"/>
      <c r="Z253" s="143"/>
      <c r="AA253" s="4"/>
      <c r="AB253" s="143">
        <v>5</v>
      </c>
      <c r="AC253" s="143"/>
      <c r="AD253" s="143"/>
      <c r="AE253" s="143"/>
      <c r="AF253" s="143"/>
      <c r="AG253" s="4">
        <v>2</v>
      </c>
      <c r="AH253" s="720"/>
      <c r="AI253" s="769"/>
      <c r="AJ253" s="91"/>
      <c r="AK253" s="91"/>
      <c r="AL253" s="283"/>
      <c r="AM253" s="283"/>
      <c r="AN253" s="283"/>
      <c r="AO253" s="283"/>
      <c r="AP253" s="283"/>
      <c r="AQ253" s="283"/>
      <c r="AR253" s="283"/>
      <c r="AS253" s="283"/>
      <c r="AT253" s="283"/>
      <c r="AU253" s="283"/>
      <c r="AV253" s="283"/>
      <c r="AW253" s="283"/>
      <c r="AX253" s="283"/>
      <c r="BL253" s="251" t="e">
        <f>VLOOKUP(#REF!,'اعضاء هيئة التدريس'!#REF!,2,)</f>
        <v>#REF!</v>
      </c>
    </row>
    <row r="254" spans="1:64" s="272" customFormat="1" ht="15.75" customHeight="1">
      <c r="A254" s="479">
        <v>22</v>
      </c>
      <c r="B254" s="288" t="s">
        <v>824</v>
      </c>
      <c r="C254" s="726" t="str">
        <f>VLOOKUP(B254,مقررات!$A$1:$F$411,2,FALSE)</f>
        <v>موجات و صوتيات</v>
      </c>
      <c r="D254" s="211">
        <f>VLOOKUP(B254,مقررات!$A$1:$F$452,3,FALSE)</f>
        <v>3</v>
      </c>
      <c r="E254" s="211">
        <f>VLOOKUP(B254,مقررات!$A$1:$F$476,4,FALSE)</f>
        <v>0</v>
      </c>
      <c r="F254" s="211">
        <f t="shared" ref="F254:F265" si="10">D254+0.5*E254</f>
        <v>3</v>
      </c>
      <c r="G254" s="60">
        <f>VLOOKUP(B254,مقررات!$A$1:$F$409,6,FALSE)</f>
        <v>0</v>
      </c>
      <c r="H254" s="423" t="s">
        <v>1626</v>
      </c>
      <c r="I254" s="262" t="str">
        <f>VLOOKUP(H254,'اعضاء هيئة التدريس'!$B$1:$D$300,2,FALSE)</f>
        <v>أ.د/ محمود عويضة</v>
      </c>
      <c r="J254" s="73"/>
      <c r="K254" s="73"/>
      <c r="L254" s="73"/>
      <c r="M254" s="73" t="s">
        <v>1069</v>
      </c>
      <c r="N254" s="73"/>
      <c r="O254" s="73"/>
      <c r="P254" s="255" t="s">
        <v>1319</v>
      </c>
      <c r="Q254" s="414"/>
      <c r="R254" s="143"/>
      <c r="S254" s="143"/>
      <c r="T254" s="4"/>
      <c r="U254" s="4"/>
      <c r="V254" s="4">
        <v>2</v>
      </c>
      <c r="W254" s="4"/>
      <c r="X254" s="4"/>
      <c r="Y254" s="4"/>
      <c r="Z254" s="143"/>
      <c r="AA254" s="4">
        <v>2</v>
      </c>
      <c r="AB254" s="143">
        <v>6</v>
      </c>
      <c r="AC254" s="143"/>
      <c r="AD254" s="143"/>
      <c r="AE254" s="143"/>
      <c r="AF254" s="143"/>
      <c r="AG254" s="4"/>
      <c r="AH254" s="4"/>
      <c r="AI254" s="692"/>
      <c r="AJ254" s="91"/>
      <c r="AK254" s="91"/>
      <c r="AL254" s="283"/>
      <c r="AM254" s="283"/>
      <c r="AN254" s="283"/>
      <c r="AO254" s="283"/>
      <c r="AP254" s="283"/>
      <c r="AQ254" s="283"/>
      <c r="AR254" s="283"/>
      <c r="AS254" s="283"/>
      <c r="AT254" s="283"/>
      <c r="AU254" s="283"/>
      <c r="AV254" s="283"/>
      <c r="AW254" s="283"/>
      <c r="AX254" s="283"/>
      <c r="BL254" s="251" t="e">
        <f>VLOOKUP(#REF!,'اعضاء هيئة التدريس'!#REF!,2,)</f>
        <v>#REF!</v>
      </c>
    </row>
    <row r="255" spans="1:64" s="272" customFormat="1" ht="15.75" customHeight="1">
      <c r="A255" s="479">
        <v>23</v>
      </c>
      <c r="B255" s="288" t="s">
        <v>827</v>
      </c>
      <c r="C255" s="726" t="str">
        <f>VLOOKUP(B255,مقررات!$A$1:$F$411,2,FALSE)</f>
        <v>كهرومغناطيسية</v>
      </c>
      <c r="D255" s="211">
        <f>VLOOKUP(B255,مقررات!$A$1:$F$452,3,FALSE)</f>
        <v>3</v>
      </c>
      <c r="E255" s="211">
        <f>VLOOKUP(B255,مقررات!$A$1:$F$476,4,FALSE)</f>
        <v>0</v>
      </c>
      <c r="F255" s="211">
        <f t="shared" si="10"/>
        <v>3</v>
      </c>
      <c r="G255" s="60">
        <f>VLOOKUP(B255,مقررات!$A$1:$F$409,6,FALSE)</f>
        <v>0</v>
      </c>
      <c r="H255" s="21" t="s">
        <v>1620</v>
      </c>
      <c r="I255" s="262" t="str">
        <f>VLOOKUP(H255,'اعضاء هيئة التدريس'!$B$1:$D$300,2,FALSE)</f>
        <v>أ.د/ معوض محمد الخولى</v>
      </c>
      <c r="J255" s="250" t="s">
        <v>1069</v>
      </c>
      <c r="K255" s="145"/>
      <c r="L255" s="146"/>
      <c r="M255" s="145"/>
      <c r="N255" s="146"/>
      <c r="O255" s="145"/>
      <c r="P255" s="255" t="s">
        <v>1318</v>
      </c>
      <c r="Q255" s="414"/>
      <c r="R255" s="143"/>
      <c r="S255" s="143"/>
      <c r="T255" s="4"/>
      <c r="U255" s="4"/>
      <c r="V255" s="4">
        <v>3</v>
      </c>
      <c r="W255" s="4"/>
      <c r="X255" s="4"/>
      <c r="Y255" s="4"/>
      <c r="Z255" s="143">
        <v>6</v>
      </c>
      <c r="AA255" s="4">
        <v>3</v>
      </c>
      <c r="AB255" s="143"/>
      <c r="AC255" s="143"/>
      <c r="AD255" s="143"/>
      <c r="AE255" s="143"/>
      <c r="AF255" s="143"/>
      <c r="AG255" s="4">
        <v>3</v>
      </c>
      <c r="AH255" s="4">
        <v>6</v>
      </c>
      <c r="AI255" s="692"/>
      <c r="AJ255" s="91"/>
      <c r="AK255" s="91"/>
      <c r="AL255" s="283"/>
      <c r="AM255" s="283"/>
      <c r="AN255" s="283"/>
      <c r="AO255" s="283"/>
      <c r="AP255" s="283"/>
      <c r="AQ255" s="283"/>
      <c r="AR255" s="283"/>
      <c r="AS255" s="283"/>
      <c r="AT255" s="283"/>
      <c r="AU255" s="283"/>
      <c r="AV255" s="283"/>
      <c r="AW255" s="283"/>
      <c r="AX255" s="283"/>
      <c r="BL255" s="251" t="e">
        <f>VLOOKUP(#REF!,'اعضاء هيئة التدريس'!#REF!,2,)</f>
        <v>#REF!</v>
      </c>
    </row>
    <row r="256" spans="1:64" s="272" customFormat="1" ht="15.75" customHeight="1">
      <c r="A256" s="479">
        <v>24</v>
      </c>
      <c r="B256" s="288" t="s">
        <v>1188</v>
      </c>
      <c r="C256" s="726" t="str">
        <f>VLOOKUP(B256,مقررات!$A$1:$F$411,2,FALSE)</f>
        <v>تيار متردد</v>
      </c>
      <c r="D256" s="211">
        <f>VLOOKUP(B256,مقررات!$A$1:$F$452,3,FALSE)</f>
        <v>2</v>
      </c>
      <c r="E256" s="211">
        <f>VLOOKUP(B256,مقررات!$A$1:$F$476,4,FALSE)</f>
        <v>2</v>
      </c>
      <c r="F256" s="211">
        <f t="shared" si="10"/>
        <v>3</v>
      </c>
      <c r="G256" s="60">
        <f>VLOOKUP(B256,مقررات!$A$1:$F$409,6,FALSE)</f>
        <v>0</v>
      </c>
      <c r="H256" s="340" t="s">
        <v>1649</v>
      </c>
      <c r="I256" s="262" t="str">
        <f>VLOOKUP(H256,'اعضاء هيئة التدريس'!$B$1:$D$300,2,FALSE)</f>
        <v>د/ سعيد صالح</v>
      </c>
      <c r="J256" s="254"/>
      <c r="K256" s="254"/>
      <c r="L256" s="382"/>
      <c r="M256" s="254"/>
      <c r="N256" s="382"/>
      <c r="O256" s="250" t="s">
        <v>1069</v>
      </c>
      <c r="P256" s="386" t="s">
        <v>1326</v>
      </c>
      <c r="Q256" s="440"/>
      <c r="R256" s="254"/>
      <c r="S256" s="382"/>
      <c r="T256" s="382"/>
      <c r="U256" s="382"/>
      <c r="V256" s="382"/>
      <c r="W256" s="382"/>
      <c r="X256" s="382"/>
      <c r="Y256" s="382"/>
      <c r="Z256" s="254"/>
      <c r="AA256" s="382"/>
      <c r="AB256" s="254"/>
      <c r="AC256" s="254"/>
      <c r="AD256" s="254"/>
      <c r="AE256" s="254"/>
      <c r="AF256" s="254"/>
      <c r="AG256" s="382"/>
      <c r="AH256" s="382"/>
      <c r="AI256" s="624"/>
      <c r="AJ256" s="369"/>
      <c r="AK256" s="369"/>
      <c r="AL256" s="283"/>
      <c r="AM256" s="283"/>
      <c r="AN256" s="283"/>
      <c r="AO256" s="283"/>
      <c r="AP256" s="283"/>
      <c r="AQ256" s="283"/>
      <c r="AR256" s="283"/>
      <c r="AS256" s="283"/>
      <c r="AT256" s="283"/>
      <c r="AU256" s="283"/>
      <c r="AV256" s="283"/>
      <c r="AW256" s="283"/>
      <c r="AX256" s="283"/>
      <c r="BL256" s="251" t="e">
        <f>VLOOKUP(#REF!,'اعضاء هيئة التدريس'!#REF!,2,)</f>
        <v>#REF!</v>
      </c>
    </row>
    <row r="257" spans="1:64" s="272" customFormat="1" ht="15.75" customHeight="1">
      <c r="A257" s="479">
        <v>25</v>
      </c>
      <c r="B257" s="288" t="s">
        <v>495</v>
      </c>
      <c r="C257" s="726" t="str">
        <f>VLOOKUP(B257,مقررات!$A$1:$F$411,2,FALSE)</f>
        <v>الكترونيات فيزيائية</v>
      </c>
      <c r="D257" s="211">
        <f>VLOOKUP(B257,مقررات!$A$1:$F$452,3,FALSE)</f>
        <v>3</v>
      </c>
      <c r="E257" s="211">
        <f>VLOOKUP(B257,مقررات!$A$1:$F$476,4,FALSE)</f>
        <v>0</v>
      </c>
      <c r="F257" s="211">
        <f t="shared" si="10"/>
        <v>3</v>
      </c>
      <c r="G257" s="60" t="str">
        <f>VLOOKUP(B257,مقررات!$A$1:$F$409,6,FALSE)</f>
        <v>P144</v>
      </c>
      <c r="H257" s="32" t="s">
        <v>1644</v>
      </c>
      <c r="I257" s="262" t="str">
        <f>VLOOKUP(H257,'اعضاء هيئة التدريس'!$B$1:$D$300,2,FALSE)</f>
        <v>د/ محمد الهوارى</v>
      </c>
      <c r="J257" s="776"/>
      <c r="K257" s="695" t="s">
        <v>1069</v>
      </c>
      <c r="L257" s="695"/>
      <c r="M257" s="695"/>
      <c r="N257" s="695"/>
      <c r="O257" s="776"/>
      <c r="P257" s="150"/>
      <c r="Q257" s="778"/>
      <c r="R257" s="195"/>
      <c r="S257" s="195"/>
      <c r="T257" s="158"/>
      <c r="U257" s="158"/>
      <c r="V257" s="158"/>
      <c r="W257" s="158"/>
      <c r="X257" s="158"/>
      <c r="Y257" s="158"/>
      <c r="Z257" s="195"/>
      <c r="AA257" s="158"/>
      <c r="AB257" s="195"/>
      <c r="AC257" s="195"/>
      <c r="AD257" s="195"/>
      <c r="AE257" s="195"/>
      <c r="AF257" s="143"/>
      <c r="AG257" s="4"/>
      <c r="AH257" s="720"/>
      <c r="AI257" s="769"/>
      <c r="AJ257" s="92"/>
      <c r="AK257" s="92"/>
      <c r="AL257" s="283"/>
      <c r="AM257" s="283"/>
      <c r="AN257" s="283"/>
      <c r="AO257" s="283"/>
      <c r="AP257" s="283"/>
      <c r="AQ257" s="283"/>
      <c r="AR257" s="283"/>
      <c r="AS257" s="283"/>
      <c r="AT257" s="283"/>
      <c r="AU257" s="283"/>
      <c r="AV257" s="283"/>
      <c r="AW257" s="283"/>
      <c r="AX257" s="283"/>
      <c r="BL257" s="251" t="e">
        <f>VLOOKUP(#REF!,'اعضاء هيئة التدريس'!#REF!,2,)</f>
        <v>#REF!</v>
      </c>
    </row>
    <row r="258" spans="1:64" s="272" customFormat="1" ht="15.75" customHeight="1">
      <c r="A258" s="479">
        <v>26</v>
      </c>
      <c r="B258" s="288" t="s">
        <v>822</v>
      </c>
      <c r="C258" s="726" t="str">
        <f>VLOOKUP(B258,مقررات!$A$1:$F$411,2,FALSE)</f>
        <v>فيزياء رياضية (1)</v>
      </c>
      <c r="D258" s="211">
        <f>VLOOKUP(B258,مقررات!$A$1:$F$452,3,FALSE)</f>
        <v>3</v>
      </c>
      <c r="E258" s="211">
        <f>VLOOKUP(B258,مقررات!$A$1:$F$476,4,FALSE)</f>
        <v>0</v>
      </c>
      <c r="F258" s="211">
        <f t="shared" si="10"/>
        <v>3</v>
      </c>
      <c r="G258" s="60" t="str">
        <f>VLOOKUP(B258,مقررات!$A$1:$F$409,6,FALSE)</f>
        <v>-</v>
      </c>
      <c r="H258" s="298" t="s">
        <v>1653</v>
      </c>
      <c r="I258" s="262" t="str">
        <f>VLOOKUP(H258,'اعضاء هيئة التدريس'!$B$1:$D$300,2,FALSE)</f>
        <v>د/ سامي الجمال</v>
      </c>
      <c r="J258" s="267"/>
      <c r="K258" s="253" t="s">
        <v>1069</v>
      </c>
      <c r="L258" s="250"/>
      <c r="M258" s="250"/>
      <c r="N258" s="267"/>
      <c r="O258" s="250"/>
      <c r="P258" s="252"/>
      <c r="Q258" s="446"/>
      <c r="R258" s="370"/>
      <c r="S258" s="265"/>
      <c r="T258" s="282"/>
      <c r="U258" s="282"/>
      <c r="V258" s="282"/>
      <c r="W258" s="282"/>
      <c r="X258" s="282"/>
      <c r="Y258" s="282"/>
      <c r="Z258" s="282"/>
      <c r="AA258" s="282"/>
      <c r="AB258" s="251"/>
      <c r="AC258" s="251"/>
      <c r="AD258" s="251"/>
      <c r="AE258" s="251"/>
      <c r="AF258" s="251"/>
      <c r="AG258" s="282"/>
      <c r="AH258" s="282"/>
      <c r="AI258" s="428"/>
      <c r="AJ258" s="283"/>
      <c r="AK258" s="284"/>
      <c r="AL258" s="283"/>
      <c r="AM258" s="283"/>
      <c r="AN258" s="283"/>
      <c r="AO258" s="283"/>
      <c r="AP258" s="283"/>
      <c r="AQ258" s="283"/>
      <c r="AR258" s="283"/>
      <c r="AS258" s="283"/>
      <c r="AT258" s="283"/>
      <c r="AU258" s="283"/>
      <c r="AV258" s="283"/>
      <c r="AW258" s="283"/>
      <c r="AX258" s="283"/>
      <c r="BL258" s="251" t="e">
        <f>VLOOKUP(#REF!,'اعضاء هيئة التدريس'!#REF!,2,)</f>
        <v>#REF!</v>
      </c>
    </row>
    <row r="259" spans="1:64" s="272" customFormat="1" ht="15.75" customHeight="1">
      <c r="A259" s="479">
        <v>27</v>
      </c>
      <c r="B259" s="288" t="s">
        <v>1189</v>
      </c>
      <c r="C259" s="726" t="str">
        <f>VLOOKUP(B259,مقررات!$A$1:$F$411,2,FALSE)</f>
        <v>ميكانيكا تقليدية ونسبية</v>
      </c>
      <c r="D259" s="211">
        <f>VLOOKUP(B259,مقررات!$A$1:$F$452,3,FALSE)</f>
        <v>2</v>
      </c>
      <c r="E259" s="211">
        <f>VLOOKUP(B259,مقررات!$A$1:$F$476,4,FALSE)</f>
        <v>2</v>
      </c>
      <c r="F259" s="211">
        <f t="shared" si="10"/>
        <v>3</v>
      </c>
      <c r="G259" s="60" t="str">
        <f>VLOOKUP(B259,مقررات!$A$1:$F$409,6,FALSE)</f>
        <v>P177</v>
      </c>
      <c r="H259" s="60" t="s">
        <v>1637</v>
      </c>
      <c r="I259" s="262" t="str">
        <f>VLOOKUP(H259,'اعضاء هيئة التدريس'!$B$1:$D$300,2,FALSE)</f>
        <v>أ.د/ ماجدة هانم خيرى</v>
      </c>
      <c r="J259" s="250"/>
      <c r="K259" s="250" t="s">
        <v>1232</v>
      </c>
      <c r="L259" s="250"/>
      <c r="M259" s="250"/>
      <c r="N259" s="250"/>
      <c r="O259" s="250"/>
      <c r="P259" s="252"/>
      <c r="Q259" s="440"/>
      <c r="R259" s="370"/>
      <c r="S259" s="265"/>
      <c r="T259" s="282"/>
      <c r="U259" s="282"/>
      <c r="V259" s="282"/>
      <c r="W259" s="282"/>
      <c r="X259" s="282"/>
      <c r="Y259" s="282"/>
      <c r="Z259" s="282"/>
      <c r="AA259" s="282"/>
      <c r="AB259" s="251"/>
      <c r="AC259" s="251"/>
      <c r="AD259" s="251"/>
      <c r="AE259" s="251"/>
      <c r="AF259" s="251"/>
      <c r="AG259" s="282"/>
      <c r="AH259" s="282"/>
      <c r="AI259" s="428"/>
      <c r="AJ259" s="283"/>
      <c r="AK259" s="283"/>
      <c r="AL259" s="283"/>
      <c r="AM259" s="283"/>
      <c r="AN259" s="283"/>
      <c r="AO259" s="283"/>
      <c r="AP259" s="283"/>
      <c r="AQ259" s="283"/>
      <c r="AR259" s="283"/>
      <c r="AS259" s="283"/>
      <c r="AT259" s="283"/>
      <c r="AU259" s="283"/>
      <c r="AV259" s="283"/>
      <c r="AW259" s="283"/>
      <c r="AX259" s="283"/>
      <c r="BL259" s="251" t="e">
        <f>VLOOKUP(#REF!,'اعضاء هيئة التدريس'!#REF!,2,)</f>
        <v>#REF!</v>
      </c>
    </row>
    <row r="260" spans="1:64" s="272" customFormat="1" ht="15.75" customHeight="1">
      <c r="A260" s="479">
        <v>28</v>
      </c>
      <c r="B260" s="288" t="s">
        <v>1190</v>
      </c>
      <c r="C260" s="726" t="str">
        <f>VLOOKUP(B260,مقررات!$A$1:$F$411,2,FALSE)</f>
        <v>فيزياءتطبيقية (1)</v>
      </c>
      <c r="D260" s="211">
        <f>VLOOKUP(B260,مقررات!$A$1:$F$452,3,FALSE)</f>
        <v>0</v>
      </c>
      <c r="E260" s="211">
        <f>VLOOKUP(B260,مقررات!$A$1:$F$476,4,FALSE)</f>
        <v>6</v>
      </c>
      <c r="F260" s="211">
        <f t="shared" si="10"/>
        <v>3</v>
      </c>
      <c r="G260" s="60" t="str">
        <f>VLOOKUP(B260,مقررات!$A$1:$F$409,6,FALSE)</f>
        <v>-</v>
      </c>
      <c r="H260" s="423" t="s">
        <v>1646</v>
      </c>
      <c r="I260" s="262" t="str">
        <f>VLOOKUP(H260,'اعضاء هيئة التدريس'!$B$1:$D$300,2,FALSE)</f>
        <v>د/ لبنى شرف الدين</v>
      </c>
      <c r="J260" s="73" t="s">
        <v>1985</v>
      </c>
      <c r="K260" s="73"/>
      <c r="L260" s="73" t="s">
        <v>1985</v>
      </c>
      <c r="M260" s="73"/>
      <c r="N260" s="73"/>
      <c r="O260" s="73" t="s">
        <v>1985</v>
      </c>
      <c r="P260" s="88"/>
      <c r="Q260" s="414"/>
      <c r="R260" s="143"/>
      <c r="S260" s="143"/>
      <c r="T260" s="4"/>
      <c r="U260" s="4"/>
      <c r="V260" s="4">
        <v>5</v>
      </c>
      <c r="W260" s="4"/>
      <c r="X260" s="4"/>
      <c r="Y260" s="4"/>
      <c r="Z260" s="143"/>
      <c r="AA260" s="4"/>
      <c r="AB260" s="143"/>
      <c r="AC260" s="143"/>
      <c r="AD260" s="143"/>
      <c r="AE260" s="143"/>
      <c r="AF260" s="143"/>
      <c r="AG260" s="4">
        <v>5</v>
      </c>
      <c r="AH260" s="4"/>
      <c r="AI260" s="692"/>
      <c r="AJ260" s="91"/>
      <c r="AK260" s="91"/>
      <c r="AL260" s="283"/>
      <c r="AM260" s="283"/>
      <c r="AN260" s="283"/>
      <c r="AO260" s="283"/>
      <c r="AP260" s="283"/>
      <c r="AQ260" s="283"/>
      <c r="AR260" s="283"/>
      <c r="AS260" s="283"/>
      <c r="AT260" s="283"/>
      <c r="AU260" s="283"/>
      <c r="AV260" s="283"/>
      <c r="AW260" s="283"/>
      <c r="AX260" s="283"/>
      <c r="BL260" s="251" t="e">
        <f>VLOOKUP(#REF!,'اعضاء هيئة التدريس'!#REF!,2,)</f>
        <v>#REF!</v>
      </c>
    </row>
    <row r="261" spans="1:64" s="272" customFormat="1" ht="15.75" customHeight="1">
      <c r="A261" s="479">
        <v>29</v>
      </c>
      <c r="B261" s="288" t="s">
        <v>831</v>
      </c>
      <c r="C261" s="726" t="str">
        <f>VLOOKUP(B261,مقررات!$A$1:$F$411,2,FALSE)</f>
        <v>فيزياء جوامد (1)</v>
      </c>
      <c r="D261" s="211">
        <f>VLOOKUP(B261,مقررات!$A$1:$F$452,3,FALSE)</f>
        <v>2</v>
      </c>
      <c r="E261" s="211">
        <f>VLOOKUP(B261,مقررات!$A$1:$F$476,4,FALSE)</f>
        <v>2</v>
      </c>
      <c r="F261" s="211">
        <f t="shared" si="10"/>
        <v>3</v>
      </c>
      <c r="G261" s="60" t="str">
        <f>VLOOKUP(B261,مقررات!$A$1:$F$409,6,FALSE)</f>
        <v>P111</v>
      </c>
      <c r="H261" s="697" t="s">
        <v>1636</v>
      </c>
      <c r="I261" s="262" t="str">
        <f>VLOOKUP(H261,'اعضاء هيئة التدريس'!$B$1:$D$300,2,FALSE)</f>
        <v>أ.د/ أنور حجازى</v>
      </c>
      <c r="J261" s="73"/>
      <c r="K261" s="73"/>
      <c r="L261" s="73"/>
      <c r="M261" s="73"/>
      <c r="N261" s="73"/>
      <c r="O261" s="73"/>
      <c r="P261" s="88"/>
      <c r="Q261" s="414"/>
      <c r="R261" s="143"/>
      <c r="S261" s="143"/>
      <c r="T261" s="4"/>
      <c r="U261" s="4"/>
      <c r="V261" s="4"/>
      <c r="W261" s="4"/>
      <c r="X261" s="4"/>
      <c r="Y261" s="4"/>
      <c r="Z261" s="143"/>
      <c r="AA261" s="4"/>
      <c r="AB261" s="143"/>
      <c r="AC261" s="143"/>
      <c r="AD261" s="143"/>
      <c r="AE261" s="143"/>
      <c r="AF261" s="143"/>
      <c r="AG261" s="4"/>
      <c r="AH261" s="4"/>
      <c r="AI261" s="692"/>
      <c r="AJ261" s="91"/>
      <c r="AK261" s="91"/>
      <c r="AL261" s="283"/>
      <c r="AM261" s="283"/>
      <c r="AN261" s="283"/>
      <c r="AO261" s="283"/>
      <c r="AP261" s="283"/>
      <c r="AQ261" s="283"/>
      <c r="AR261" s="283"/>
      <c r="AS261" s="283"/>
      <c r="AT261" s="283"/>
      <c r="AU261" s="283"/>
      <c r="AV261" s="283"/>
      <c r="AW261" s="283"/>
      <c r="AX261" s="283"/>
      <c r="BL261" s="251" t="e">
        <f>VLOOKUP(#REF!,'اعضاء هيئة التدريس'!#REF!,2,)</f>
        <v>#REF!</v>
      </c>
    </row>
    <row r="262" spans="1:64" s="272" customFormat="1" ht="15.75" customHeight="1">
      <c r="A262" s="479">
        <v>30</v>
      </c>
      <c r="B262" s="288" t="s">
        <v>830</v>
      </c>
      <c r="C262" s="726" t="str">
        <f>VLOOKUP(B262,مقررات!$A$1:$F$411,2,FALSE)</f>
        <v>بصريات الكترونية</v>
      </c>
      <c r="D262" s="211">
        <f>VLOOKUP(B262,مقررات!$A$1:$F$452,3,FALSE)</f>
        <v>2</v>
      </c>
      <c r="E262" s="211">
        <f>VLOOKUP(B262,مقررات!$A$1:$F$476,4,FALSE)</f>
        <v>2</v>
      </c>
      <c r="F262" s="211">
        <f t="shared" si="10"/>
        <v>3</v>
      </c>
      <c r="G262" s="60" t="str">
        <f>VLOOKUP(B262,مقررات!$A$1:$F$409,6,FALSE)</f>
        <v>-</v>
      </c>
      <c r="H262" s="700" t="s">
        <v>1650</v>
      </c>
      <c r="I262" s="262" t="str">
        <f>VLOOKUP(H262,'اعضاء هيئة التدريس'!$B$1:$D$300,2,FALSE)</f>
        <v>د/ ياسر رماح</v>
      </c>
      <c r="J262" s="471"/>
      <c r="K262" s="471" t="s">
        <v>1065</v>
      </c>
      <c r="L262" s="471"/>
      <c r="M262" s="385"/>
      <c r="N262" s="471"/>
      <c r="O262" s="385"/>
      <c r="P262" s="386" t="s">
        <v>1320</v>
      </c>
      <c r="Q262" s="768"/>
      <c r="R262" s="410"/>
      <c r="S262" s="720"/>
      <c r="T262" s="720"/>
      <c r="U262" s="720"/>
      <c r="V262" s="720"/>
      <c r="W262" s="720"/>
      <c r="X262" s="720"/>
      <c r="Y262" s="720"/>
      <c r="Z262" s="410"/>
      <c r="AA262" s="720"/>
      <c r="AB262" s="410"/>
      <c r="AC262" s="410"/>
      <c r="AD262" s="410"/>
      <c r="AE262" s="410"/>
      <c r="AF262" s="410"/>
      <c r="AG262" s="767"/>
      <c r="AH262" s="698"/>
      <c r="AI262" s="808"/>
      <c r="AJ262" s="699"/>
      <c r="AK262" s="812"/>
      <c r="AL262" s="283"/>
      <c r="AM262" s="283"/>
      <c r="AN262" s="283"/>
      <c r="AO262" s="283"/>
      <c r="AP262" s="283"/>
      <c r="AQ262" s="283"/>
      <c r="AR262" s="283"/>
      <c r="AS262" s="283"/>
      <c r="AT262" s="283"/>
      <c r="AU262" s="283"/>
      <c r="AV262" s="283"/>
      <c r="AW262" s="283"/>
      <c r="AX262" s="283"/>
      <c r="BL262" s="251" t="e">
        <f>VLOOKUP(#REF!,'اعضاء هيئة التدريس'!#REF!,2,)</f>
        <v>#REF!</v>
      </c>
    </row>
    <row r="263" spans="1:64" s="272" customFormat="1" ht="15.75" customHeight="1">
      <c r="A263" s="479">
        <v>31</v>
      </c>
      <c r="B263" s="288" t="s">
        <v>496</v>
      </c>
      <c r="C263" s="726" t="str">
        <f>VLOOKUP(B263,مقررات!$A$1:$F$411,2,FALSE)</f>
        <v>فيزياء ذرية (2)</v>
      </c>
      <c r="D263" s="211">
        <f>VLOOKUP(B263,مقررات!$A$1:$F$452,3,FALSE)</f>
        <v>2</v>
      </c>
      <c r="E263" s="211">
        <f>VLOOKUP(B263,مقررات!$A$1:$F$476,4,FALSE)</f>
        <v>2</v>
      </c>
      <c r="F263" s="211">
        <f t="shared" si="10"/>
        <v>3</v>
      </c>
      <c r="G263" s="60" t="str">
        <f>VLOOKUP(B263,مقررات!$A$1:$F$409,6,FALSE)</f>
        <v>P133</v>
      </c>
      <c r="H263" s="32" t="s">
        <v>1680</v>
      </c>
      <c r="I263" s="262" t="str">
        <f>VLOOKUP(H263,'اعضاء هيئة التدريس'!$B$1:$D$300,2,FALSE)</f>
        <v>د/ حسام  عوض</v>
      </c>
      <c r="J263" s="776"/>
      <c r="K263" s="695"/>
      <c r="L263" s="250"/>
      <c r="M263" s="250"/>
      <c r="N263" s="250"/>
      <c r="O263" s="250" t="s">
        <v>1069</v>
      </c>
      <c r="P263" s="386" t="s">
        <v>1320</v>
      </c>
      <c r="Q263" s="778"/>
      <c r="R263" s="195"/>
      <c r="S263" s="195"/>
      <c r="T263" s="158"/>
      <c r="U263" s="158"/>
      <c r="V263" s="158"/>
      <c r="W263" s="158"/>
      <c r="X263" s="158"/>
      <c r="Y263" s="158"/>
      <c r="Z263" s="195"/>
      <c r="AA263" s="158"/>
      <c r="AB263" s="195"/>
      <c r="AC263" s="195"/>
      <c r="AD263" s="195"/>
      <c r="AE263" s="195"/>
      <c r="AF263" s="143"/>
      <c r="AG263" s="4"/>
      <c r="AH263" s="4"/>
      <c r="AI263" s="692"/>
      <c r="AJ263" s="91"/>
      <c r="AK263" s="91"/>
      <c r="AL263" s="284"/>
      <c r="AM263" s="283"/>
      <c r="AN263" s="283"/>
      <c r="AO263" s="283"/>
      <c r="AP263" s="283"/>
      <c r="AQ263" s="283"/>
      <c r="AR263" s="283"/>
      <c r="AS263" s="283"/>
      <c r="AT263" s="283"/>
      <c r="AU263" s="283"/>
      <c r="AV263" s="283"/>
      <c r="AW263" s="283"/>
      <c r="AX263" s="283"/>
      <c r="BL263" s="251" t="e">
        <f>VLOOKUP(#REF!,'اعضاء هيئة التدريس'!#REF!,2,)</f>
        <v>#REF!</v>
      </c>
    </row>
    <row r="264" spans="1:64" s="272" customFormat="1" ht="15.75" customHeight="1">
      <c r="A264" s="479">
        <v>32</v>
      </c>
      <c r="B264" s="288" t="s">
        <v>826</v>
      </c>
      <c r="C264" s="726" t="str">
        <f>VLOOKUP(B264,مقررات!$A$1:$F$411,2,FALSE)</f>
        <v>فيزيـاء نووية (1)</v>
      </c>
      <c r="D264" s="211">
        <f>VLOOKUP(B264,مقررات!$A$1:$F$452,3,FALSE)</f>
        <v>2</v>
      </c>
      <c r="E264" s="211">
        <f>VLOOKUP(B264,مقررات!$A$1:$F$476,4,FALSE)</f>
        <v>2</v>
      </c>
      <c r="F264" s="211">
        <f t="shared" si="10"/>
        <v>3</v>
      </c>
      <c r="G264" s="60" t="str">
        <f>VLOOKUP(B264,مقررات!$A$1:$F$409,6,FALSE)</f>
        <v>P 133</v>
      </c>
      <c r="H264" s="423" t="s">
        <v>1631</v>
      </c>
      <c r="I264" s="262" t="str">
        <f>VLOOKUP(H264,'اعضاء هيئة التدريس'!$B$1:$D$300,2,FALSE)</f>
        <v>أ.د/ عبد العظيم المرسى</v>
      </c>
      <c r="J264" s="73"/>
      <c r="K264" s="73"/>
      <c r="L264" s="73" t="s">
        <v>1066</v>
      </c>
      <c r="M264" s="73"/>
      <c r="N264" s="73"/>
      <c r="O264" s="73"/>
      <c r="P264" s="386" t="s">
        <v>1326</v>
      </c>
      <c r="Q264" s="414"/>
      <c r="R264" s="143"/>
      <c r="S264" s="143"/>
      <c r="T264" s="4"/>
      <c r="U264" s="4"/>
      <c r="V264" s="4"/>
      <c r="W264" s="4"/>
      <c r="X264" s="4"/>
      <c r="Y264" s="4"/>
      <c r="Z264" s="143"/>
      <c r="AA264" s="4"/>
      <c r="AB264" s="143"/>
      <c r="AC264" s="143"/>
      <c r="AD264" s="143"/>
      <c r="AE264" s="143"/>
      <c r="AF264" s="143"/>
      <c r="AG264" s="4"/>
      <c r="AH264" s="4"/>
      <c r="AI264" s="692"/>
      <c r="AJ264" s="91"/>
      <c r="AK264" s="91"/>
      <c r="AL264" s="283"/>
      <c r="AM264" s="283"/>
      <c r="AN264" s="283"/>
      <c r="AO264" s="283"/>
      <c r="AP264" s="283"/>
      <c r="AQ264" s="283"/>
      <c r="AR264" s="283"/>
      <c r="AS264" s="283"/>
      <c r="AT264" s="283"/>
      <c r="AU264" s="283"/>
      <c r="AV264" s="283"/>
      <c r="AW264" s="283"/>
      <c r="AX264" s="283"/>
      <c r="BL264" s="251" t="e">
        <f>VLOOKUP(#REF!,'اعضاء هيئة التدريس'!#REF!,2,)</f>
        <v>#REF!</v>
      </c>
    </row>
    <row r="265" spans="1:64" s="272" customFormat="1" ht="15.75" customHeight="1">
      <c r="A265" s="479">
        <v>33</v>
      </c>
      <c r="B265" s="288" t="s">
        <v>498</v>
      </c>
      <c r="C265" s="726" t="str">
        <f>VLOOKUP(B265,مقررات!$A$1:$F$411,2,FALSE)</f>
        <v>دوائر الكترونية</v>
      </c>
      <c r="D265" s="211">
        <f>VLOOKUP(B265,مقررات!$A$1:$F$452,3,FALSE)</f>
        <v>2</v>
      </c>
      <c r="E265" s="211">
        <f>VLOOKUP(B265,مقررات!$A$1:$F$476,4,FALSE)</f>
        <v>2</v>
      </c>
      <c r="F265" s="211">
        <f t="shared" si="10"/>
        <v>3</v>
      </c>
      <c r="G265" s="60" t="str">
        <f>VLOOKUP(B265,مقررات!$A$1:$F$409,6,FALSE)</f>
        <v>P1610</v>
      </c>
      <c r="H265" s="60" t="s">
        <v>1641</v>
      </c>
      <c r="I265" s="262" t="str">
        <f>VLOOKUP(H265,'اعضاء هيئة التدريس'!$B$1:$D$300,2,FALSE)</f>
        <v>د/ زكريا البدوى</v>
      </c>
      <c r="J265" s="250"/>
      <c r="K265" s="250" t="s">
        <v>1069</v>
      </c>
      <c r="L265" s="250"/>
      <c r="M265" s="250"/>
      <c r="N265" s="250"/>
      <c r="O265" s="250"/>
      <c r="P265" s="386" t="s">
        <v>1314</v>
      </c>
      <c r="Q265" s="447"/>
      <c r="R265" s="355"/>
      <c r="S265" s="265"/>
      <c r="T265" s="282"/>
      <c r="U265" s="282"/>
      <c r="V265" s="282"/>
      <c r="W265" s="282"/>
      <c r="X265" s="282"/>
      <c r="Y265" s="282"/>
      <c r="Z265" s="282"/>
      <c r="AA265" s="282"/>
      <c r="AB265" s="251"/>
      <c r="AC265" s="251"/>
      <c r="AD265" s="251"/>
      <c r="AE265" s="251"/>
      <c r="AF265" s="251"/>
      <c r="AG265" s="282"/>
      <c r="AH265" s="282"/>
      <c r="AI265" s="428"/>
      <c r="AJ265" s="283"/>
      <c r="AK265" s="283"/>
      <c r="AL265" s="284"/>
      <c r="AM265" s="283"/>
      <c r="AN265" s="283"/>
      <c r="AO265" s="283"/>
      <c r="AP265" s="283"/>
      <c r="AQ265" s="283"/>
      <c r="AR265" s="283"/>
      <c r="AS265" s="283"/>
      <c r="AT265" s="283"/>
      <c r="AU265" s="283"/>
      <c r="AV265" s="283"/>
      <c r="AW265" s="283"/>
      <c r="AX265" s="283"/>
      <c r="BL265" s="251" t="e">
        <f>VLOOKUP(#REF!,'اعضاء هيئة التدريس'!#REF!,2,)</f>
        <v>#REF!</v>
      </c>
    </row>
    <row r="266" spans="1:64" s="272" customFormat="1" ht="15.75" customHeight="1">
      <c r="A266" s="479">
        <v>34</v>
      </c>
      <c r="B266" s="288" t="s">
        <v>500</v>
      </c>
      <c r="C266" s="726" t="str">
        <f>VLOOKUP(B266,مقررات!$A$1:$F$411,2,FALSE)</f>
        <v>ميكانيكا الموائع</v>
      </c>
      <c r="D266" s="211">
        <f>VLOOKUP(B266,مقررات!$A$1:$F$452,3,FALSE)</f>
        <v>3</v>
      </c>
      <c r="E266" s="211" t="str">
        <f>VLOOKUP(B266,مقررات!$A$1:$F$476,4,FALSE)</f>
        <v>-</v>
      </c>
      <c r="F266" s="211">
        <v>3</v>
      </c>
      <c r="G266" s="60" t="str">
        <f>VLOOKUP(B266,مقررات!$A$1:$F$409,6,FALSE)</f>
        <v>P177</v>
      </c>
      <c r="H266" s="298" t="s">
        <v>1655</v>
      </c>
      <c r="I266" s="262" t="str">
        <f>VLOOKUP(H266,'اعضاء هيئة التدريس'!$B$1:$D$300,2,FALSE)</f>
        <v>د/ محمد عبد الحكيم</v>
      </c>
      <c r="J266" s="250"/>
      <c r="K266" s="267"/>
      <c r="L266" s="250"/>
      <c r="M266" s="267"/>
      <c r="N266" s="267"/>
      <c r="O266" s="267"/>
      <c r="P266" s="252"/>
      <c r="Q266" s="445"/>
      <c r="R266" s="370"/>
      <c r="S266" s="265"/>
      <c r="T266" s="282"/>
      <c r="U266" s="282"/>
      <c r="V266" s="282"/>
      <c r="W266" s="282"/>
      <c r="X266" s="282"/>
      <c r="Y266" s="282"/>
      <c r="Z266" s="282"/>
      <c r="AA266" s="282"/>
      <c r="AB266" s="251"/>
      <c r="AC266" s="251"/>
      <c r="AD266" s="251"/>
      <c r="AE266" s="251"/>
      <c r="AF266" s="251"/>
      <c r="AG266" s="282"/>
      <c r="AH266" s="282"/>
      <c r="AI266" s="428"/>
      <c r="AJ266" s="283"/>
      <c r="AK266" s="283"/>
      <c r="AL266" s="283"/>
      <c r="AM266" s="283"/>
      <c r="AN266" s="283"/>
      <c r="AO266" s="283"/>
      <c r="AP266" s="283"/>
      <c r="AQ266" s="283"/>
      <c r="AR266" s="283"/>
      <c r="AS266" s="283"/>
      <c r="AT266" s="283"/>
      <c r="AU266" s="283"/>
      <c r="AV266" s="283"/>
      <c r="AW266" s="283"/>
      <c r="AX266" s="283"/>
      <c r="BL266" s="251" t="e">
        <f>VLOOKUP(#REF!,'اعضاء هيئة التدريس'!#REF!,2,)</f>
        <v>#REF!</v>
      </c>
    </row>
    <row r="267" spans="1:64" s="272" customFormat="1" ht="15.75" customHeight="1">
      <c r="A267" s="479">
        <v>35</v>
      </c>
      <c r="B267" s="288" t="s">
        <v>1192</v>
      </c>
      <c r="C267" s="726" t="str">
        <f>VLOOKUP(B267,مقررات!$A$1:$F$411,2,FALSE)</f>
        <v>ميكانيكا الكم (1)</v>
      </c>
      <c r="D267" s="211">
        <f>VLOOKUP(B267,مقررات!$A$1:$F$452,3,FALSE)</f>
        <v>3</v>
      </c>
      <c r="E267" s="211">
        <f>VLOOKUP(B267,مقررات!$A$1:$F$476,4,FALSE)</f>
        <v>0</v>
      </c>
      <c r="F267" s="211">
        <f>D267+0.5*E267</f>
        <v>3</v>
      </c>
      <c r="G267" s="60" t="str">
        <f>VLOOKUP(B267,مقررات!$A$1:$F$409,6,FALSE)</f>
        <v>P 177</v>
      </c>
      <c r="H267" s="60" t="s">
        <v>1617</v>
      </c>
      <c r="I267" s="262" t="str">
        <f>VLOOKUP(H267,'اعضاء هيئة التدريس'!$B$1:$D$300,2,FALSE)</f>
        <v>أ.د/ سناء محمد انيس ميز</v>
      </c>
      <c r="J267" s="250"/>
      <c r="K267" s="250"/>
      <c r="L267" s="250" t="s">
        <v>1067</v>
      </c>
      <c r="M267" s="250"/>
      <c r="N267" s="263" t="s">
        <v>1233</v>
      </c>
      <c r="O267" s="250"/>
      <c r="P267" s="386" t="s">
        <v>1314</v>
      </c>
      <c r="Q267" s="447"/>
      <c r="R267" s="355"/>
      <c r="S267" s="265"/>
      <c r="T267" s="282"/>
      <c r="U267" s="282"/>
      <c r="V267" s="282"/>
      <c r="W267" s="282"/>
      <c r="X267" s="282"/>
      <c r="Y267" s="282"/>
      <c r="Z267" s="282"/>
      <c r="AA267" s="282"/>
      <c r="AB267" s="251"/>
      <c r="AC267" s="251"/>
      <c r="AD267" s="251"/>
      <c r="AE267" s="251"/>
      <c r="AF267" s="251"/>
      <c r="AG267" s="282"/>
      <c r="AH267" s="282"/>
      <c r="AI267" s="428"/>
      <c r="AJ267" s="283"/>
      <c r="AK267" s="283"/>
      <c r="AL267" s="283"/>
      <c r="AM267" s="283"/>
      <c r="AN267" s="283"/>
      <c r="AO267" s="283"/>
      <c r="AP267" s="283"/>
      <c r="AQ267" s="283"/>
      <c r="AR267" s="283"/>
      <c r="AS267" s="283"/>
      <c r="AT267" s="283"/>
      <c r="AU267" s="283"/>
      <c r="AV267" s="283"/>
      <c r="AW267" s="283"/>
      <c r="AX267" s="283"/>
      <c r="BL267" s="251" t="e">
        <f>VLOOKUP(#REF!,'اعضاء هيئة التدريس'!#REF!,2,)</f>
        <v>#REF!</v>
      </c>
    </row>
    <row r="268" spans="1:64" s="272" customFormat="1" ht="15.75">
      <c r="A268" s="479">
        <v>36</v>
      </c>
      <c r="B268" s="288" t="s">
        <v>1193</v>
      </c>
      <c r="C268" s="726" t="str">
        <f>VLOOKUP(B268,مقررات!$A$1:$F$411,2,FALSE)</f>
        <v>فيزياء تطبيقية (2)</v>
      </c>
      <c r="D268" s="211">
        <f>VLOOKUP(B268,مقررات!$A$1:$F$452,3,FALSE)</f>
        <v>0</v>
      </c>
      <c r="E268" s="211">
        <f>VLOOKUP(B268,مقررات!$A$1:$F$476,4,FALSE)</f>
        <v>8</v>
      </c>
      <c r="F268" s="211">
        <f>D268+0.5*E268</f>
        <v>4</v>
      </c>
      <c r="G268" s="60" t="str">
        <f>VLOOKUP(B268,مقررات!$A$1:$F$409,6,FALSE)</f>
        <v>P 189</v>
      </c>
      <c r="H268" s="287" t="s">
        <v>1625</v>
      </c>
      <c r="I268" s="262" t="str">
        <f>VLOOKUP(H268,'اعضاء هيئة التدريس'!$B$1:$D$300,2,FALSE)</f>
        <v>أ.د/ أحمد الحملاوى</v>
      </c>
      <c r="J268" s="265"/>
      <c r="K268" s="265"/>
      <c r="L268" s="237"/>
      <c r="M268" s="265"/>
      <c r="N268" s="237"/>
      <c r="O268" s="265"/>
      <c r="P268" s="386"/>
      <c r="Q268" s="447"/>
      <c r="R268" s="355"/>
      <c r="S268" s="265"/>
      <c r="T268" s="282"/>
      <c r="U268" s="282"/>
      <c r="V268" s="282"/>
      <c r="W268" s="282"/>
      <c r="X268" s="282"/>
      <c r="Y268" s="282"/>
      <c r="Z268" s="282"/>
      <c r="AA268" s="282"/>
      <c r="AB268" s="251"/>
      <c r="AC268" s="251"/>
      <c r="AD268" s="251"/>
      <c r="AE268" s="251"/>
      <c r="AF268" s="251"/>
      <c r="AG268" s="282"/>
      <c r="AH268" s="282"/>
      <c r="AI268" s="428"/>
      <c r="AJ268" s="283"/>
      <c r="AK268" s="283"/>
      <c r="AL268" s="283"/>
      <c r="AM268" s="283"/>
      <c r="AN268" s="283"/>
      <c r="AO268" s="283"/>
      <c r="AP268" s="283"/>
      <c r="AQ268" s="283"/>
      <c r="AR268" s="283"/>
      <c r="AS268" s="283"/>
      <c r="AT268" s="283"/>
      <c r="AU268" s="283"/>
      <c r="AV268" s="283"/>
      <c r="AW268" s="283"/>
      <c r="AX268" s="283"/>
      <c r="BL268" s="251" t="e">
        <f>VLOOKUP(#REF!,'اعضاء هيئة التدريس'!#REF!,2,)</f>
        <v>#REF!</v>
      </c>
    </row>
    <row r="269" spans="1:64" s="272" customFormat="1" ht="15.75" customHeight="1">
      <c r="A269" s="479">
        <v>37</v>
      </c>
      <c r="B269" s="288" t="s">
        <v>829</v>
      </c>
      <c r="C269" s="726" t="str">
        <f>VLOOKUP(B269,مقررات!$A$1:$F$411,2,FALSE)</f>
        <v>فيزياء جوامد (2)</v>
      </c>
      <c r="D269" s="211">
        <f>VLOOKUP(B269,مقررات!$A$1:$F$452,3,FALSE)</f>
        <v>2</v>
      </c>
      <c r="E269" s="211">
        <f>VLOOKUP(B269,مقررات!$A$1:$F$476,4,FALSE)</f>
        <v>2</v>
      </c>
      <c r="F269" s="211">
        <f>D269+0.5*E269</f>
        <v>3</v>
      </c>
      <c r="G269" s="60" t="str">
        <f>VLOOKUP(B269,مقررات!$A$1:$F$409,6,FALSE)</f>
        <v>P 211</v>
      </c>
      <c r="H269" s="423" t="s">
        <v>1682</v>
      </c>
      <c r="I269" s="262" t="str">
        <f>VLOOKUP(H269,'اعضاء هيئة التدريس'!$B$1:$D$300,2,FALSE)</f>
        <v>أ.د/ رؤف الملواني</v>
      </c>
      <c r="J269" s="73"/>
      <c r="K269" s="73"/>
      <c r="L269" s="250" t="s">
        <v>1069</v>
      </c>
      <c r="M269" s="250"/>
      <c r="N269" s="250"/>
      <c r="O269" s="250"/>
      <c r="P269" s="95"/>
      <c r="Q269" s="414"/>
      <c r="R269" s="143"/>
      <c r="S269" s="143"/>
      <c r="T269" s="4"/>
      <c r="U269" s="4"/>
      <c r="V269" s="4"/>
      <c r="W269" s="4"/>
      <c r="X269" s="4"/>
      <c r="Y269" s="4"/>
      <c r="Z269" s="143"/>
      <c r="AA269" s="4"/>
      <c r="AB269" s="143"/>
      <c r="AC269" s="143"/>
      <c r="AD269" s="143"/>
      <c r="AE269" s="143"/>
      <c r="AF269" s="143"/>
      <c r="AG269" s="4"/>
      <c r="AH269" s="4"/>
      <c r="AI269" s="692"/>
      <c r="AJ269" s="91"/>
      <c r="AK269" s="91"/>
      <c r="AL269" s="283"/>
      <c r="AM269" s="283"/>
      <c r="AN269" s="283"/>
      <c r="AO269" s="283"/>
      <c r="AP269" s="283"/>
      <c r="AQ269" s="283"/>
      <c r="AR269" s="283"/>
      <c r="AS269" s="283"/>
      <c r="AT269" s="283"/>
      <c r="AU269" s="283"/>
      <c r="AV269" s="283"/>
      <c r="AW269" s="283"/>
      <c r="AX269" s="283"/>
      <c r="BL269" s="251" t="e">
        <f>VLOOKUP(#REF!,'اعضاء هيئة التدريس'!#REF!,2,)</f>
        <v>#REF!</v>
      </c>
    </row>
    <row r="270" spans="1:64" s="272" customFormat="1" ht="15.75" customHeight="1">
      <c r="A270" s="479">
        <v>38</v>
      </c>
      <c r="B270" s="288" t="s">
        <v>1194</v>
      </c>
      <c r="C270" s="726" t="str">
        <f>VLOOKUP(B270,مقررات!$A$1:$F$411,2,FALSE)</f>
        <v>فيزياء نووية(2)</v>
      </c>
      <c r="D270" s="211">
        <f>VLOOKUP(B270,مقررات!$A$1:$F$452,3,FALSE)</f>
        <v>2</v>
      </c>
      <c r="E270" s="211">
        <f>VLOOKUP(B270,مقررات!$A$1:$F$476,4,FALSE)</f>
        <v>2</v>
      </c>
      <c r="F270" s="211">
        <f>D270+0.5*E270</f>
        <v>3</v>
      </c>
      <c r="G270" s="60" t="str">
        <f>VLOOKUP(B270,مقررات!$A$1:$F$409,6,FALSE)</f>
        <v>P 254</v>
      </c>
      <c r="H270" s="340" t="s">
        <v>1630</v>
      </c>
      <c r="I270" s="262" t="str">
        <f>VLOOKUP(H270,'اعضاء هيئة التدريس'!$B$1:$D$300,2,FALSE)</f>
        <v>أ.د/ حسين السمان</v>
      </c>
      <c r="J270" s="254"/>
      <c r="K270" s="253" t="s">
        <v>1067</v>
      </c>
      <c r="L270" s="382"/>
      <c r="M270" s="254"/>
      <c r="N270" s="253" t="s">
        <v>1112</v>
      </c>
      <c r="O270" s="254"/>
      <c r="P270" s="382"/>
      <c r="Q270" s="440"/>
      <c r="R270" s="254"/>
      <c r="S270" s="382"/>
      <c r="T270" s="382"/>
      <c r="U270" s="382"/>
      <c r="V270" s="382"/>
      <c r="W270" s="382"/>
      <c r="X270" s="382"/>
      <c r="Y270" s="382"/>
      <c r="Z270" s="254"/>
      <c r="AA270" s="382"/>
      <c r="AB270" s="254"/>
      <c r="AC270" s="254"/>
      <c r="AD270" s="254"/>
      <c r="AE270" s="254"/>
      <c r="AF270" s="254"/>
      <c r="AG270" s="382"/>
      <c r="AH270" s="382"/>
      <c r="AI270" s="624"/>
      <c r="AJ270" s="369"/>
      <c r="AK270" s="369"/>
      <c r="AL270" s="283"/>
      <c r="AM270" s="283"/>
      <c r="AN270" s="283"/>
      <c r="AO270" s="283"/>
      <c r="AP270" s="283"/>
      <c r="AQ270" s="283"/>
      <c r="AR270" s="283"/>
      <c r="AS270" s="283"/>
      <c r="AT270" s="283"/>
      <c r="AU270" s="283"/>
      <c r="AV270" s="283"/>
      <c r="AW270" s="283"/>
      <c r="AX270" s="283"/>
      <c r="BL270" s="251" t="e">
        <f>VLOOKUP(#REF!,'اعضاء هيئة التدريس'!#REF!,2,)</f>
        <v>#REF!</v>
      </c>
    </row>
    <row r="271" spans="1:64" s="272" customFormat="1" ht="15" customHeight="1">
      <c r="A271" s="479">
        <v>39</v>
      </c>
      <c r="B271" s="288" t="s">
        <v>501</v>
      </c>
      <c r="C271" s="726" t="str">
        <f>VLOOKUP(B271,مقررات!$A$1:$F$411,2,FALSE)</f>
        <v>فيزياء طاقات عالية</v>
      </c>
      <c r="D271" s="211">
        <f>VLOOKUP(B271,مقررات!$A$1:$F$452,3,FALSE)</f>
        <v>3</v>
      </c>
      <c r="E271" s="211">
        <f>VLOOKUP(B271,مقررات!$A$1:$F$476,4,FALSE)</f>
        <v>0</v>
      </c>
      <c r="F271" s="211">
        <f>D271+0.5*E271</f>
        <v>3</v>
      </c>
      <c r="G271" s="60" t="str">
        <f>VLOOKUP(B271,مقررات!$A$1:$F$409,6,FALSE)</f>
        <v>P254</v>
      </c>
      <c r="H271" s="340" t="s">
        <v>1631</v>
      </c>
      <c r="I271" s="262" t="str">
        <f>VLOOKUP(H271,'اعضاء هيئة التدريس'!$B$1:$D$300,2,FALSE)</f>
        <v>أ.د/ عبد العظيم المرسى</v>
      </c>
      <c r="J271" s="254"/>
      <c r="K271" s="254"/>
      <c r="L271" s="382"/>
      <c r="M271" s="253" t="s">
        <v>1232</v>
      </c>
      <c r="N271" s="382"/>
      <c r="O271" s="254"/>
      <c r="P271" s="382"/>
      <c r="Q271" s="446"/>
      <c r="R271" s="254"/>
      <c r="S271" s="382"/>
      <c r="T271" s="382"/>
      <c r="U271" s="382"/>
      <c r="V271" s="382"/>
      <c r="W271" s="382"/>
      <c r="X271" s="382"/>
      <c r="Y271" s="382"/>
      <c r="Z271" s="254"/>
      <c r="AA271" s="382"/>
      <c r="AB271" s="254"/>
      <c r="AC271" s="254"/>
      <c r="AD271" s="254"/>
      <c r="AE271" s="254"/>
      <c r="AF271" s="254"/>
      <c r="AG271" s="382"/>
      <c r="AH271" s="382"/>
      <c r="AI271" s="624"/>
      <c r="AJ271" s="369"/>
      <c r="AK271" s="369"/>
      <c r="AL271" s="283"/>
      <c r="AM271" s="283"/>
      <c r="AN271" s="283"/>
      <c r="AO271" s="283"/>
      <c r="AP271" s="283"/>
      <c r="AQ271" s="283"/>
      <c r="AR271" s="283"/>
      <c r="AS271" s="283"/>
      <c r="AT271" s="283"/>
      <c r="AU271" s="283"/>
      <c r="AV271" s="283"/>
      <c r="AW271" s="283"/>
      <c r="AX271" s="283"/>
      <c r="BL271" s="251" t="e">
        <f>VLOOKUP(#REF!,'اعضاء هيئة التدريس'!#REF!,2,)</f>
        <v>#REF!</v>
      </c>
    </row>
    <row r="272" spans="1:64" s="272" customFormat="1" ht="15.75">
      <c r="A272" s="479">
        <v>40</v>
      </c>
      <c r="B272" s="288" t="s">
        <v>502</v>
      </c>
      <c r="C272" s="726" t="str">
        <f>VLOOKUP(B272,مقررات!$A$1:$F$411,2,FALSE)</f>
        <v>فيزياء معجلات</v>
      </c>
      <c r="D272" s="211">
        <f>VLOOKUP(B272,مقررات!$A$1:$F$452,3,FALSE)</f>
        <v>2</v>
      </c>
      <c r="E272" s="211" t="str">
        <f>VLOOKUP(B272,مقررات!$A$1:$F$476,4,FALSE)</f>
        <v>-</v>
      </c>
      <c r="F272" s="211">
        <v>2</v>
      </c>
      <c r="G272" s="60" t="str">
        <f>VLOOKUP(B272,مقررات!$A$1:$F$409,6,FALSE)</f>
        <v>P254</v>
      </c>
      <c r="H272" s="423" t="s">
        <v>1630</v>
      </c>
      <c r="I272" s="262" t="str">
        <f>VLOOKUP(H272,'اعضاء هيئة التدريس'!$B$1:$D$300,2,FALSE)</f>
        <v>أ.د/ حسين السمان</v>
      </c>
      <c r="J272" s="73"/>
      <c r="K272" s="73" t="s">
        <v>1072</v>
      </c>
      <c r="L272" s="73"/>
      <c r="M272" s="73"/>
      <c r="N272" s="73"/>
      <c r="O272" s="73"/>
      <c r="P272" s="88"/>
      <c r="Q272" s="414"/>
      <c r="R272" s="143"/>
      <c r="S272" s="143"/>
      <c r="T272" s="4"/>
      <c r="U272" s="4"/>
      <c r="V272" s="4"/>
      <c r="W272" s="4"/>
      <c r="X272" s="4"/>
      <c r="Y272" s="4"/>
      <c r="Z272" s="143"/>
      <c r="AA272" s="4"/>
      <c r="AB272" s="143"/>
      <c r="AC272" s="143"/>
      <c r="AD272" s="143"/>
      <c r="AE272" s="143"/>
      <c r="AF272" s="143"/>
      <c r="AG272" s="4"/>
      <c r="AH272" s="4"/>
      <c r="AI272" s="692"/>
      <c r="AJ272" s="91"/>
      <c r="AK272" s="91"/>
      <c r="AL272" s="284"/>
      <c r="AM272" s="283"/>
      <c r="AN272" s="283"/>
      <c r="AO272" s="283"/>
      <c r="AP272" s="283"/>
      <c r="AQ272" s="283"/>
      <c r="AR272" s="283"/>
      <c r="AS272" s="283"/>
      <c r="AT272" s="283"/>
      <c r="AU272" s="283"/>
      <c r="AV272" s="283"/>
      <c r="AW272" s="283"/>
      <c r="AX272" s="283"/>
      <c r="BL272" s="251" t="e">
        <f>VLOOKUP(#REF!,'اعضاء هيئة التدريس'!#REF!,2,)</f>
        <v>#REF!</v>
      </c>
    </row>
    <row r="273" spans="1:64" s="272" customFormat="1" ht="15.75" customHeight="1">
      <c r="A273" s="479">
        <v>41</v>
      </c>
      <c r="B273" s="288" t="s">
        <v>1195</v>
      </c>
      <c r="C273" s="726" t="str">
        <f>VLOOKUP(B273,مقررات!$A$1:$F$411,2,FALSE)</f>
        <v>ميكانيكا احصائية</v>
      </c>
      <c r="D273" s="211">
        <f>VLOOKUP(B273,مقررات!$A$1:$F$452,3,FALSE)</f>
        <v>3</v>
      </c>
      <c r="E273" s="211" t="str">
        <f>VLOOKUP(B273,مقررات!$A$1:$F$476,4,FALSE)</f>
        <v>-</v>
      </c>
      <c r="F273" s="211">
        <v>3</v>
      </c>
      <c r="G273" s="60" t="str">
        <f>VLOOKUP(B273,مقررات!$A$1:$F$409,6,FALSE)</f>
        <v>P 222</v>
      </c>
      <c r="H273" s="705" t="s">
        <v>1641</v>
      </c>
      <c r="I273" s="262" t="str">
        <f>VLOOKUP(H273,'اعضاء هيئة التدريس'!$B$1:$D$300,2,FALSE)</f>
        <v>د/ زكريا البدوى</v>
      </c>
      <c r="J273" s="73"/>
      <c r="K273" s="772"/>
      <c r="L273" s="73" t="s">
        <v>1069</v>
      </c>
      <c r="M273" s="772"/>
      <c r="N273" s="772"/>
      <c r="O273" s="772"/>
      <c r="P273" s="88"/>
      <c r="Q273" s="414"/>
      <c r="R273" s="143"/>
      <c r="S273" s="143"/>
      <c r="T273" s="4"/>
      <c r="U273" s="4"/>
      <c r="V273" s="4"/>
      <c r="W273" s="4"/>
      <c r="X273" s="4"/>
      <c r="Y273" s="4"/>
      <c r="Z273" s="143"/>
      <c r="AA273" s="4"/>
      <c r="AB273" s="143"/>
      <c r="AC273" s="143"/>
      <c r="AD273" s="143"/>
      <c r="AE273" s="143"/>
      <c r="AF273" s="143"/>
      <c r="AG273" s="4"/>
      <c r="AH273" s="4"/>
      <c r="AI273" s="692"/>
      <c r="AJ273" s="91"/>
      <c r="AK273" s="91"/>
      <c r="AL273" s="283"/>
      <c r="AM273" s="283"/>
      <c r="AN273" s="283"/>
      <c r="AO273" s="283"/>
      <c r="AP273" s="283"/>
      <c r="AQ273" s="283"/>
      <c r="AR273" s="283"/>
      <c r="AS273" s="283"/>
      <c r="AT273" s="283"/>
      <c r="AU273" s="283"/>
      <c r="AV273" s="283"/>
      <c r="AW273" s="283"/>
      <c r="AX273" s="283"/>
      <c r="BL273" s="251" t="e">
        <f>VLOOKUP(#REF!,'اعضاء هيئة التدريس'!#REF!,2,)</f>
        <v>#REF!</v>
      </c>
    </row>
    <row r="274" spans="1:64" s="272" customFormat="1" ht="15.75" customHeight="1">
      <c r="A274" s="479">
        <v>42</v>
      </c>
      <c r="B274" s="288" t="s">
        <v>1197</v>
      </c>
      <c r="C274" s="726" t="str">
        <f>VLOOKUP(B274,مقررات!$A$1:$F$411,2,FALSE)</f>
        <v>فيزياءتطبيقية (3)</v>
      </c>
      <c r="D274" s="211">
        <f>VLOOKUP(B274,مقررات!$A$1:$F$452,3,FALSE)</f>
        <v>0</v>
      </c>
      <c r="E274" s="211">
        <f>VLOOKUP(B274,مقررات!$A$1:$F$476,4,FALSE)</f>
        <v>8</v>
      </c>
      <c r="F274" s="211">
        <f t="shared" ref="F274:F304" si="11">D274+0.5*E274</f>
        <v>4</v>
      </c>
      <c r="G274" s="60" t="str">
        <f>VLOOKUP(B274,مقررات!$A$1:$F$409,6,FALSE)</f>
        <v>P 286</v>
      </c>
      <c r="H274" s="21" t="s">
        <v>1646</v>
      </c>
      <c r="I274" s="262" t="str">
        <f>VLOOKUP(H274,'اعضاء هيئة التدريس'!$B$1:$D$300,2,FALSE)</f>
        <v>د/ لبنى شرف الدين</v>
      </c>
      <c r="J274" s="145"/>
      <c r="K274" s="145"/>
      <c r="L274" s="146"/>
      <c r="M274" s="145"/>
      <c r="N274" s="146"/>
      <c r="O274" s="145"/>
      <c r="P274" s="95"/>
      <c r="Q274" s="414"/>
      <c r="R274" s="143"/>
      <c r="S274" s="143"/>
      <c r="T274" s="4"/>
      <c r="U274" s="4"/>
      <c r="V274" s="4"/>
      <c r="W274" s="4"/>
      <c r="X274" s="4"/>
      <c r="Y274" s="4"/>
      <c r="Z274" s="143"/>
      <c r="AA274" s="4"/>
      <c r="AB274" s="143"/>
      <c r="AC274" s="143"/>
      <c r="AD274" s="143"/>
      <c r="AE274" s="143"/>
      <c r="AF274" s="143"/>
      <c r="AG274" s="4"/>
      <c r="AH274" s="4"/>
      <c r="AI274" s="692"/>
      <c r="AJ274" s="91"/>
      <c r="AK274" s="91"/>
      <c r="AL274" s="283"/>
      <c r="AM274" s="283"/>
      <c r="AN274" s="283"/>
      <c r="AO274" s="283"/>
      <c r="AP274" s="283"/>
      <c r="AQ274" s="283"/>
      <c r="AR274" s="283"/>
      <c r="AS274" s="283"/>
      <c r="AT274" s="283"/>
      <c r="AU274" s="283"/>
      <c r="AV274" s="283"/>
      <c r="AW274" s="283"/>
      <c r="AX274" s="283"/>
      <c r="BL274" s="251" t="e">
        <f>VLOOKUP(#REF!,'اعضاء هيئة التدريس'!#REF!,2,)</f>
        <v>#REF!</v>
      </c>
    </row>
    <row r="275" spans="1:64" s="272" customFormat="1" ht="15.75" customHeight="1">
      <c r="A275" s="479">
        <v>43</v>
      </c>
      <c r="B275" s="288" t="s">
        <v>1386</v>
      </c>
      <c r="C275" s="726" t="str">
        <f>VLOOKUP(B275,مقررات!$A$1:$F$411,2,FALSE)</f>
        <v>اشباة موصلات</v>
      </c>
      <c r="D275" s="211">
        <f>VLOOKUP(B275,مقررات!$A$1:$F$452,3,FALSE)</f>
        <v>2</v>
      </c>
      <c r="E275" s="211">
        <f>VLOOKUP(B275,مقررات!$A$1:$F$476,4,FALSE)</f>
        <v>2</v>
      </c>
      <c r="F275" s="211">
        <f t="shared" si="11"/>
        <v>3</v>
      </c>
      <c r="G275" s="60" t="str">
        <f>VLOOKUP(B275,مقررات!$A$1:$F$409,6,FALSE)</f>
        <v>P211</v>
      </c>
      <c r="H275" s="298" t="s">
        <v>1634</v>
      </c>
      <c r="I275" s="262" t="str">
        <f>VLOOKUP(H275,'اعضاء هيئة التدريس'!$B$1:$D$300,2,FALSE)</f>
        <v>أ.د/  محمد الزيدية</v>
      </c>
      <c r="J275" s="267"/>
      <c r="K275" s="267"/>
      <c r="L275" s="250" t="s">
        <v>1066</v>
      </c>
      <c r="M275" s="267"/>
      <c r="N275" s="267"/>
      <c r="O275" s="250"/>
      <c r="P275" s="252"/>
      <c r="Q275" s="446"/>
      <c r="R275" s="370"/>
      <c r="S275" s="265"/>
      <c r="T275" s="282"/>
      <c r="U275" s="282"/>
      <c r="V275" s="282"/>
      <c r="W275" s="282"/>
      <c r="X275" s="282"/>
      <c r="Y275" s="282"/>
      <c r="Z275" s="282"/>
      <c r="AA275" s="282"/>
      <c r="AB275" s="251"/>
      <c r="AC275" s="251"/>
      <c r="AD275" s="251"/>
      <c r="AE275" s="251"/>
      <c r="AF275" s="251"/>
      <c r="AG275" s="282"/>
      <c r="AH275" s="282"/>
      <c r="AI275" s="428"/>
      <c r="AJ275" s="283"/>
      <c r="AK275" s="283"/>
      <c r="AL275" s="284"/>
      <c r="AM275" s="283"/>
      <c r="AN275" s="283"/>
      <c r="AO275" s="283"/>
      <c r="AP275" s="283"/>
      <c r="AQ275" s="283"/>
      <c r="AR275" s="283"/>
      <c r="AS275" s="283"/>
      <c r="AT275" s="283"/>
      <c r="AU275" s="283"/>
      <c r="AV275" s="283"/>
      <c r="AW275" s="283"/>
      <c r="AX275" s="283"/>
      <c r="BL275" s="251" t="e">
        <f>VLOOKUP(#REF!,'اعضاء هيئة التدريس'!#REF!,2,)</f>
        <v>#REF!</v>
      </c>
    </row>
    <row r="276" spans="1:64" s="272" customFormat="1" ht="15.75" customHeight="1">
      <c r="A276" s="479">
        <v>44</v>
      </c>
      <c r="B276" s="288" t="s">
        <v>511</v>
      </c>
      <c r="C276" s="726" t="str">
        <f>VLOOKUP(B276,مقررات!$A$1:$F$411,2,FALSE)</f>
        <v>فيزياء البللورات</v>
      </c>
      <c r="D276" s="211">
        <f>VLOOKUP(B276,مقررات!$A$1:$F$452,3,FALSE)</f>
        <v>1</v>
      </c>
      <c r="E276" s="211">
        <f>VLOOKUP(B276,مقررات!$A$1:$F$476,4,FALSE)</f>
        <v>2</v>
      </c>
      <c r="F276" s="211">
        <f t="shared" si="11"/>
        <v>2</v>
      </c>
      <c r="G276" s="60" t="str">
        <f>VLOOKUP(B276,مقررات!$A$1:$F$409,6,FALSE)</f>
        <v>P311</v>
      </c>
      <c r="H276" s="423" t="s">
        <v>1627</v>
      </c>
      <c r="I276" s="262" t="str">
        <f>VLOOKUP(H276,'اعضاء هيئة التدريس'!$B$1:$D$300,2,FALSE)</f>
        <v>أ.د/ عبد المجيد خفاجى</v>
      </c>
      <c r="J276" s="772"/>
      <c r="K276" s="250" t="s">
        <v>1067</v>
      </c>
      <c r="L276" s="73"/>
      <c r="M276" s="772"/>
      <c r="N276" s="772"/>
      <c r="O276" s="73"/>
      <c r="P276" s="95"/>
      <c r="Q276" s="414"/>
      <c r="R276" s="143"/>
      <c r="S276" s="143"/>
      <c r="T276" s="4"/>
      <c r="U276" s="4"/>
      <c r="V276" s="4"/>
      <c r="W276" s="4"/>
      <c r="X276" s="4"/>
      <c r="Y276" s="4"/>
      <c r="Z276" s="143"/>
      <c r="AA276" s="4"/>
      <c r="AB276" s="143"/>
      <c r="AC276" s="143"/>
      <c r="AD276" s="143"/>
      <c r="AE276" s="143"/>
      <c r="AF276" s="143"/>
      <c r="AG276" s="4"/>
      <c r="AH276" s="720"/>
      <c r="AI276" s="769"/>
      <c r="AJ276" s="91"/>
      <c r="AK276" s="91"/>
      <c r="AL276" s="284"/>
      <c r="AM276" s="283"/>
      <c r="AN276" s="283"/>
      <c r="AO276" s="283"/>
      <c r="AP276" s="283"/>
      <c r="AQ276" s="283"/>
      <c r="AR276" s="283"/>
      <c r="AS276" s="283"/>
      <c r="AT276" s="283"/>
      <c r="AU276" s="283"/>
      <c r="AV276" s="283"/>
      <c r="AW276" s="283"/>
      <c r="AX276" s="283"/>
      <c r="BL276" s="251" t="e">
        <f>VLOOKUP(#REF!,'اعضاء هيئة التدريس'!#REF!,2,)</f>
        <v>#REF!</v>
      </c>
    </row>
    <row r="277" spans="1:64" s="272" customFormat="1" ht="15.75" customHeight="1">
      <c r="A277" s="479">
        <v>45</v>
      </c>
      <c r="B277" s="288" t="s">
        <v>1202</v>
      </c>
      <c r="C277" s="726" t="str">
        <f>VLOOKUP(B277,مقررات!$A$1:$F$411,2,FALSE)</f>
        <v>طيف جزيئى</v>
      </c>
      <c r="D277" s="211">
        <f>VLOOKUP(B277,مقررات!$A$1:$F$452,3,FALSE)</f>
        <v>2</v>
      </c>
      <c r="E277" s="211">
        <f>VLOOKUP(B277,مقررات!$A$1:$F$476,4,FALSE)</f>
        <v>0</v>
      </c>
      <c r="F277" s="211">
        <f t="shared" si="11"/>
        <v>2</v>
      </c>
      <c r="G277" s="60" t="str">
        <f>VLOOKUP(B277,مقررات!$A$1:$F$409,6,FALSE)</f>
        <v>-</v>
      </c>
      <c r="H277" s="60" t="s">
        <v>1632</v>
      </c>
      <c r="I277" s="262" t="str">
        <f>VLOOKUP(H277,'اعضاء هيئة التدريس'!$B$1:$D$300,2,FALSE)</f>
        <v>أ.د/ زينات الجوهرى</v>
      </c>
      <c r="J277" s="250"/>
      <c r="K277" s="250"/>
      <c r="L277" s="250" t="s">
        <v>1067</v>
      </c>
      <c r="M277" s="250"/>
      <c r="N277" s="250"/>
      <c r="O277" s="250"/>
      <c r="P277" s="386"/>
      <c r="Q277" s="446"/>
      <c r="R277" s="355"/>
      <c r="S277" s="265"/>
      <c r="T277" s="282"/>
      <c r="U277" s="282"/>
      <c r="V277" s="282"/>
      <c r="W277" s="282"/>
      <c r="X277" s="282"/>
      <c r="Y277" s="282"/>
      <c r="Z277" s="282"/>
      <c r="AA277" s="282"/>
      <c r="AB277" s="251"/>
      <c r="AC277" s="251"/>
      <c r="AD277" s="251"/>
      <c r="AE277" s="251"/>
      <c r="AF277" s="251"/>
      <c r="AG277" s="282"/>
      <c r="AH277" s="282"/>
      <c r="AI277" s="428"/>
      <c r="AJ277" s="283"/>
      <c r="AK277" s="283"/>
      <c r="AL277" s="283"/>
      <c r="AM277" s="283"/>
      <c r="AN277" s="283"/>
      <c r="AO277" s="283"/>
      <c r="AP277" s="283"/>
      <c r="AQ277" s="283"/>
      <c r="AR277" s="283"/>
      <c r="AS277" s="283"/>
      <c r="AT277" s="283"/>
      <c r="AU277" s="283"/>
      <c r="AV277" s="283"/>
      <c r="AW277" s="283"/>
      <c r="AX277" s="283"/>
      <c r="BL277" s="251" t="e">
        <f>VLOOKUP(#REF!,'اعضاء هيئة التدريس'!#REF!,2,)</f>
        <v>#REF!</v>
      </c>
    </row>
    <row r="278" spans="1:64" s="272" customFormat="1" ht="15.75" customHeight="1">
      <c r="A278" s="479">
        <v>46</v>
      </c>
      <c r="B278" s="288" t="s">
        <v>504</v>
      </c>
      <c r="C278" s="726" t="str">
        <f>VLOOKUP(B278,مقررات!$A$1:$F$411,2,FALSE)</f>
        <v>فيزياء اشعاعية</v>
      </c>
      <c r="D278" s="211">
        <f>VLOOKUP(B278,مقررات!$A$1:$F$452,3,FALSE)</f>
        <v>2</v>
      </c>
      <c r="E278" s="211">
        <f>VLOOKUP(B278,مقررات!$A$1:$F$476,4,FALSE)</f>
        <v>2</v>
      </c>
      <c r="F278" s="211">
        <f t="shared" si="11"/>
        <v>3</v>
      </c>
      <c r="G278" s="60" t="str">
        <f>VLOOKUP(B278,مقررات!$A$1:$F$409,6,FALSE)</f>
        <v>-</v>
      </c>
      <c r="H278" s="60" t="s">
        <v>1657</v>
      </c>
      <c r="I278" s="262" t="str">
        <f>VLOOKUP(H278,'اعضاء هيئة التدريس'!$B$1:$D$300,2,FALSE)</f>
        <v>د/ انتصار المسدى</v>
      </c>
      <c r="J278" s="250"/>
      <c r="K278" s="250" t="s">
        <v>1065</v>
      </c>
      <c r="L278" s="382"/>
      <c r="M278" s="250"/>
      <c r="N278" s="250"/>
      <c r="O278" s="250"/>
      <c r="P278" s="386"/>
      <c r="Q278" s="445"/>
      <c r="R278" s="370"/>
      <c r="S278" s="265"/>
      <c r="T278" s="282"/>
      <c r="U278" s="282"/>
      <c r="V278" s="282"/>
      <c r="W278" s="282"/>
      <c r="X278" s="282"/>
      <c r="Y278" s="282"/>
      <c r="Z278" s="282"/>
      <c r="AA278" s="282"/>
      <c r="AB278" s="251"/>
      <c r="AC278" s="251"/>
      <c r="AD278" s="251"/>
      <c r="AE278" s="251"/>
      <c r="AF278" s="251"/>
      <c r="AG278" s="282"/>
      <c r="AH278" s="282"/>
      <c r="AI278" s="428"/>
      <c r="AJ278" s="283"/>
      <c r="AK278" s="283"/>
      <c r="AL278" s="283"/>
      <c r="AM278" s="283"/>
      <c r="AN278" s="283"/>
      <c r="AO278" s="283"/>
      <c r="AP278" s="283"/>
      <c r="AQ278" s="283"/>
      <c r="AR278" s="283"/>
      <c r="AS278" s="283"/>
      <c r="AT278" s="283"/>
      <c r="AU278" s="283"/>
      <c r="AV278" s="283"/>
      <c r="AW278" s="283"/>
      <c r="AX278" s="283"/>
      <c r="BL278" s="251" t="e">
        <f>VLOOKUP(#REF!,'اعضاء هيئة التدريس'!#REF!,2,)</f>
        <v>#REF!</v>
      </c>
    </row>
    <row r="279" spans="1:64" s="272" customFormat="1" ht="24" customHeight="1">
      <c r="A279" s="479">
        <v>47</v>
      </c>
      <c r="B279" s="288" t="s">
        <v>503</v>
      </c>
      <c r="C279" s="726" t="str">
        <f>VLOOKUP(B279,مقررات!$A$1:$F$411,2,FALSE)</f>
        <v>فيزياء مفاعلات</v>
      </c>
      <c r="D279" s="211">
        <f>VLOOKUP(B279,مقررات!$A$1:$F$452,3,FALSE)</f>
        <v>2</v>
      </c>
      <c r="E279" s="211">
        <f>VLOOKUP(B279,مقررات!$A$1:$F$476,4,FALSE)</f>
        <v>0</v>
      </c>
      <c r="F279" s="211">
        <f t="shared" si="11"/>
        <v>2</v>
      </c>
      <c r="G279" s="60" t="str">
        <f>VLOOKUP(B279,مقررات!$A$1:$F$409,6,FALSE)</f>
        <v>P2711</v>
      </c>
      <c r="H279" s="705" t="s">
        <v>1652</v>
      </c>
      <c r="I279" s="262" t="str">
        <f>VLOOKUP(H279,'اعضاء هيئة التدريس'!$B$1:$D$300,2,FALSE)</f>
        <v>د/ حسام دنيا</v>
      </c>
      <c r="J279" s="772"/>
      <c r="K279" s="250" t="s">
        <v>1070</v>
      </c>
      <c r="L279" s="73"/>
      <c r="M279" s="73"/>
      <c r="N279" s="772"/>
      <c r="O279" s="772"/>
      <c r="P279" s="88"/>
      <c r="Q279" s="414"/>
      <c r="R279" s="143"/>
      <c r="S279" s="143"/>
      <c r="T279" s="4"/>
      <c r="U279" s="4"/>
      <c r="V279" s="4"/>
      <c r="W279" s="4"/>
      <c r="X279" s="4"/>
      <c r="Y279" s="4"/>
      <c r="Z279" s="143"/>
      <c r="AA279" s="4"/>
      <c r="AB279" s="143"/>
      <c r="AC279" s="143"/>
      <c r="AD279" s="143"/>
      <c r="AE279" s="143"/>
      <c r="AF279" s="143"/>
      <c r="AG279" s="4"/>
      <c r="AH279" s="4"/>
      <c r="AI279" s="692"/>
      <c r="AJ279" s="92"/>
      <c r="AK279" s="92"/>
      <c r="AL279" s="283"/>
      <c r="AM279" s="283"/>
      <c r="AN279" s="283"/>
      <c r="AO279" s="283"/>
      <c r="AP279" s="283"/>
      <c r="AQ279" s="283"/>
      <c r="AR279" s="283"/>
      <c r="AS279" s="283"/>
      <c r="AT279" s="283"/>
      <c r="AU279" s="283"/>
      <c r="AV279" s="283"/>
      <c r="AW279" s="283"/>
      <c r="AX279" s="283"/>
      <c r="BL279" s="251" t="e">
        <f>VLOOKUP(#REF!,'اعضاء هيئة التدريس'!#REF!,2,)</f>
        <v>#REF!</v>
      </c>
    </row>
    <row r="280" spans="1:64" s="285" customFormat="1" ht="15.75">
      <c r="A280" s="479">
        <v>48</v>
      </c>
      <c r="B280" s="288" t="s">
        <v>506</v>
      </c>
      <c r="C280" s="726" t="str">
        <f>VLOOKUP(B280,مقررات!$A$1:$F$411,2,FALSE)</f>
        <v>فيزياءالبلازما</v>
      </c>
      <c r="D280" s="211">
        <f>VLOOKUP(B280,مقررات!$A$1:$F$452,3,FALSE)</f>
        <v>2</v>
      </c>
      <c r="E280" s="211">
        <f>VLOOKUP(B280,مقررات!$A$1:$F$476,4,FALSE)</f>
        <v>0</v>
      </c>
      <c r="F280" s="211">
        <f t="shared" si="11"/>
        <v>2</v>
      </c>
      <c r="G280" s="60" t="str">
        <f>VLOOKUP(B280,مقررات!$A$1:$F$409,6,FALSE)</f>
        <v>P145</v>
      </c>
      <c r="H280" s="60" t="s">
        <v>1642</v>
      </c>
      <c r="I280" s="262" t="str">
        <f>VLOOKUP(H280,'اعضاء هيئة التدريس'!$B$1:$D$300,2,FALSE)</f>
        <v>أ.د/عبد العزيز حبيب</v>
      </c>
      <c r="J280" s="267"/>
      <c r="K280" s="267"/>
      <c r="L280" s="250"/>
      <c r="M280" s="250" t="s">
        <v>1073</v>
      </c>
      <c r="N280" s="267"/>
      <c r="O280" s="250"/>
      <c r="P280" s="386"/>
      <c r="Q280" s="446"/>
      <c r="R280" s="355"/>
      <c r="S280" s="265"/>
      <c r="T280" s="282"/>
      <c r="U280" s="282"/>
      <c r="V280" s="282"/>
      <c r="W280" s="282"/>
      <c r="X280" s="282"/>
      <c r="Y280" s="282"/>
      <c r="Z280" s="282"/>
      <c r="AA280" s="282"/>
      <c r="AB280" s="251"/>
      <c r="AC280" s="251"/>
      <c r="AD280" s="251"/>
      <c r="AE280" s="251"/>
      <c r="AF280" s="251"/>
      <c r="AG280" s="282"/>
      <c r="AH280" s="282"/>
      <c r="AI280" s="428"/>
      <c r="AJ280" s="283"/>
      <c r="AK280" s="284"/>
      <c r="AL280" s="284"/>
      <c r="AM280" s="284"/>
      <c r="AN280" s="284"/>
      <c r="AO280" s="284"/>
      <c r="AP280" s="284"/>
      <c r="AQ280" s="284"/>
      <c r="AR280" s="284"/>
      <c r="AS280" s="284"/>
      <c r="AT280" s="284"/>
      <c r="AU280" s="284"/>
      <c r="AV280" s="284"/>
      <c r="AW280" s="284"/>
      <c r="AX280" s="284"/>
      <c r="BL280" s="251" t="e">
        <f>VLOOKUP(#REF!,'اعضاء هيئة التدريس'!#REF!,2,)</f>
        <v>#REF!</v>
      </c>
    </row>
    <row r="281" spans="1:64" s="272" customFormat="1" ht="15.75" customHeight="1">
      <c r="A281" s="479">
        <v>49</v>
      </c>
      <c r="B281" s="288" t="s">
        <v>505</v>
      </c>
      <c r="C281" s="726" t="str">
        <f>VLOOKUP(B281,مقررات!$A$1:$F$411,2,FALSE)</f>
        <v>النظرية النسبية الخاصة</v>
      </c>
      <c r="D281" s="211">
        <f>VLOOKUP(B281,مقررات!$A$1:$F$452,3,FALSE)</f>
        <v>2</v>
      </c>
      <c r="E281" s="211">
        <f>VLOOKUP(B281,مقررات!$A$1:$F$476,4,FALSE)</f>
        <v>0</v>
      </c>
      <c r="F281" s="211">
        <f t="shared" si="11"/>
        <v>2</v>
      </c>
      <c r="G281" s="60" t="str">
        <f>VLOOKUP(B281,مقررات!$A$1:$F$409,6,FALSE)</f>
        <v>-</v>
      </c>
      <c r="H281" s="423" t="s">
        <v>1653</v>
      </c>
      <c r="I281" s="262" t="str">
        <f>VLOOKUP(H281,'اعضاء هيئة التدريس'!$B$1:$D$300,2,FALSE)</f>
        <v>د/ سامي الجمال</v>
      </c>
      <c r="J281" s="73"/>
      <c r="K281" s="73"/>
      <c r="L281" s="73"/>
      <c r="M281" s="73" t="s">
        <v>1069</v>
      </c>
      <c r="N281" s="73"/>
      <c r="O281" s="73"/>
      <c r="P281" s="95"/>
      <c r="Q281" s="414"/>
      <c r="R281" s="143"/>
      <c r="S281" s="143"/>
      <c r="T281" s="4"/>
      <c r="U281" s="4"/>
      <c r="V281" s="4"/>
      <c r="W281" s="4"/>
      <c r="X281" s="4"/>
      <c r="Y281" s="4"/>
      <c r="Z281" s="143"/>
      <c r="AA281" s="4"/>
      <c r="AB281" s="143"/>
      <c r="AC281" s="143"/>
      <c r="AD281" s="143"/>
      <c r="AE281" s="143"/>
      <c r="AF281" s="143"/>
      <c r="AG281" s="4"/>
      <c r="AH281" s="4"/>
      <c r="AI281" s="692"/>
      <c r="AJ281" s="92"/>
      <c r="AK281" s="92"/>
      <c r="AL281" s="283"/>
      <c r="AM281" s="283"/>
      <c r="AN281" s="283"/>
      <c r="AO281" s="283"/>
      <c r="AP281" s="283"/>
      <c r="AQ281" s="283"/>
      <c r="AR281" s="283"/>
      <c r="AS281" s="283"/>
      <c r="AT281" s="283"/>
      <c r="AU281" s="283"/>
      <c r="AV281" s="283"/>
      <c r="AW281" s="283"/>
      <c r="AX281" s="283"/>
      <c r="BL281" s="251" t="e">
        <f>VLOOKUP(#REF!,'اعضاء هيئة التدريس'!#REF!,2,)</f>
        <v>#REF!</v>
      </c>
    </row>
    <row r="282" spans="1:64" ht="15.75" customHeight="1">
      <c r="A282" s="479">
        <v>50</v>
      </c>
      <c r="B282" s="288" t="s">
        <v>1203</v>
      </c>
      <c r="C282" s="726" t="str">
        <f>VLOOKUP(B282,مقررات!$A$1:$F$411,2,FALSE)</f>
        <v>فيزياء تطبيقية (4)</v>
      </c>
      <c r="D282" s="211">
        <f>VLOOKUP(B282,مقررات!$A$1:$F$452,3,FALSE)</f>
        <v>0</v>
      </c>
      <c r="E282" s="211">
        <f>VLOOKUP(B282,مقررات!$A$1:$F$476,4,FALSE)</f>
        <v>8</v>
      </c>
      <c r="F282" s="211">
        <f t="shared" si="11"/>
        <v>4</v>
      </c>
      <c r="G282" s="60" t="str">
        <f>VLOOKUP(B282,مقررات!$A$1:$F$409,6,FALSE)</f>
        <v>P 385</v>
      </c>
      <c r="H282" s="52" t="s">
        <v>1631</v>
      </c>
      <c r="I282" s="262" t="str">
        <f>VLOOKUP(H282,'اعضاء هيئة التدريس'!$B$1:$D$300,2,FALSE)</f>
        <v>أ.د/ عبد العظيم المرسى</v>
      </c>
      <c r="J282" s="385"/>
      <c r="K282" s="385"/>
      <c r="L282" s="471"/>
      <c r="M282" s="471"/>
      <c r="N282" s="471"/>
      <c r="O282" s="385"/>
      <c r="P282" s="385"/>
      <c r="Q282" s="768"/>
      <c r="R282" s="410"/>
      <c r="S282" s="720"/>
      <c r="T282" s="720"/>
      <c r="U282" s="720"/>
      <c r="V282" s="720"/>
      <c r="W282" s="720"/>
      <c r="X282" s="720"/>
      <c r="Y282" s="720"/>
      <c r="Z282" s="410"/>
      <c r="AA282" s="720"/>
      <c r="AB282" s="410"/>
      <c r="AC282" s="410"/>
      <c r="AD282" s="410"/>
      <c r="AE282" s="410"/>
      <c r="AF282" s="410"/>
      <c r="AG282" s="767"/>
      <c r="AH282" s="698"/>
      <c r="AI282" s="808"/>
      <c r="AJ282" s="699"/>
      <c r="AK282" s="812"/>
      <c r="BL282" s="251" t="e">
        <f>VLOOKUP(#REF!,'اعضاء هيئة التدريس'!#REF!,2,)</f>
        <v>#REF!</v>
      </c>
    </row>
    <row r="283" spans="1:64" s="272" customFormat="1" ht="15.75" customHeight="1">
      <c r="A283" s="479">
        <v>51</v>
      </c>
      <c r="B283" s="288" t="s">
        <v>508</v>
      </c>
      <c r="C283" s="726" t="str">
        <f>VLOOKUP(B283,مقررات!$A$1:$F$411,2,FALSE)</f>
        <v>فيزياء حيوية</v>
      </c>
      <c r="D283" s="211">
        <f>VLOOKUP(B283,مقررات!$A$1:$F$452,3,FALSE)</f>
        <v>2</v>
      </c>
      <c r="E283" s="211">
        <f>VLOOKUP(B283,مقررات!$A$1:$F$476,4,FALSE)</f>
        <v>0</v>
      </c>
      <c r="F283" s="211">
        <f t="shared" si="11"/>
        <v>2</v>
      </c>
      <c r="G283" s="60" t="str">
        <f>VLOOKUP(B283,مقررات!$A$1:$F$409,6,FALSE)</f>
        <v>-</v>
      </c>
      <c r="H283" s="705" t="s">
        <v>1651</v>
      </c>
      <c r="I283" s="262" t="str">
        <f>VLOOKUP(H283,'اعضاء هيئة التدريس'!$B$1:$D$300,2,FALSE)</f>
        <v>د/ سامح السيد</v>
      </c>
      <c r="J283" s="772"/>
      <c r="K283" s="250"/>
      <c r="L283" s="73" t="s">
        <v>1067</v>
      </c>
      <c r="M283" s="772"/>
      <c r="N283" s="772"/>
      <c r="O283" s="73"/>
      <c r="P283" s="386" t="s">
        <v>1320</v>
      </c>
      <c r="Q283" s="414"/>
      <c r="R283" s="143"/>
      <c r="S283" s="143"/>
      <c r="T283" s="4"/>
      <c r="U283" s="4"/>
      <c r="V283" s="4"/>
      <c r="W283" s="4"/>
      <c r="X283" s="4"/>
      <c r="Y283" s="4"/>
      <c r="Z283" s="143"/>
      <c r="AA283" s="4"/>
      <c r="AB283" s="143"/>
      <c r="AC283" s="143"/>
      <c r="AD283" s="143"/>
      <c r="AE283" s="143"/>
      <c r="AF283" s="143"/>
      <c r="AG283" s="4"/>
      <c r="AH283" s="4"/>
      <c r="AI283" s="692"/>
      <c r="AJ283" s="92"/>
      <c r="AK283" s="92"/>
      <c r="AL283" s="284"/>
      <c r="AM283" s="283"/>
      <c r="AN283" s="283"/>
      <c r="AO283" s="283"/>
      <c r="AP283" s="283"/>
      <c r="AQ283" s="283"/>
      <c r="AR283" s="283"/>
      <c r="AS283" s="283"/>
      <c r="AT283" s="283"/>
      <c r="AU283" s="283"/>
      <c r="AV283" s="283"/>
      <c r="AW283" s="283"/>
      <c r="AX283" s="283"/>
      <c r="BL283" s="251" t="e">
        <f>VLOOKUP(#REF!,'اعضاء هيئة التدريس'!#REF!,2,)</f>
        <v>#REF!</v>
      </c>
    </row>
    <row r="284" spans="1:64" s="272" customFormat="1" ht="15.75">
      <c r="A284" s="479">
        <v>52</v>
      </c>
      <c r="B284" s="288" t="s">
        <v>510</v>
      </c>
      <c r="C284" s="726" t="str">
        <f>VLOOKUP(B284,مقررات!$A$1:$F$411,2,FALSE)</f>
        <v>الطاقات المتجددة</v>
      </c>
      <c r="D284" s="211">
        <f>VLOOKUP(B284,مقررات!$A$1:$F$452,3,FALSE)</f>
        <v>2</v>
      </c>
      <c r="E284" s="211">
        <f>VLOOKUP(B284,مقررات!$A$1:$F$476,4,FALSE)</f>
        <v>0</v>
      </c>
      <c r="F284" s="211">
        <f t="shared" si="11"/>
        <v>2</v>
      </c>
      <c r="G284" s="60" t="str">
        <f>VLOOKUP(B284,مقررات!$A$1:$F$409,6,FALSE)</f>
        <v>-</v>
      </c>
      <c r="H284" s="423" t="s">
        <v>1625</v>
      </c>
      <c r="I284" s="262" t="str">
        <f>VLOOKUP(H284,'اعضاء هيئة التدريس'!$B$1:$D$300,2,FALSE)</f>
        <v>أ.د/ أحمد الحملاوى</v>
      </c>
      <c r="J284" s="73"/>
      <c r="K284" s="250" t="s">
        <v>1067</v>
      </c>
      <c r="L284" s="73"/>
      <c r="M284" s="73"/>
      <c r="N284" s="73"/>
      <c r="O284" s="73"/>
      <c r="P284" s="95"/>
      <c r="Q284" s="414"/>
      <c r="R284" s="143"/>
      <c r="S284" s="143"/>
      <c r="T284" s="4"/>
      <c r="U284" s="4"/>
      <c r="V284" s="4"/>
      <c r="W284" s="4"/>
      <c r="X284" s="4"/>
      <c r="Y284" s="4"/>
      <c r="Z284" s="143"/>
      <c r="AA284" s="4"/>
      <c r="AB284" s="143"/>
      <c r="AC284" s="143"/>
      <c r="AD284" s="143"/>
      <c r="AE284" s="143"/>
      <c r="AF284" s="143"/>
      <c r="AG284" s="4"/>
      <c r="AH284" s="4"/>
      <c r="AI284" s="692"/>
      <c r="AJ284" s="91"/>
      <c r="AK284" s="91"/>
      <c r="AL284" s="283"/>
      <c r="AM284" s="283"/>
      <c r="AN284" s="283"/>
      <c r="AO284" s="283"/>
      <c r="AP284" s="283"/>
      <c r="AQ284" s="283"/>
      <c r="AR284" s="283"/>
      <c r="AS284" s="283"/>
      <c r="AT284" s="283"/>
      <c r="AU284" s="283"/>
      <c r="AV284" s="283"/>
      <c r="AW284" s="283"/>
      <c r="AX284" s="283"/>
      <c r="BL284" s="251" t="e">
        <f>VLOOKUP(#REF!,'اعضاء هيئة التدريس'!#REF!,2,)</f>
        <v>#REF!</v>
      </c>
    </row>
    <row r="285" spans="1:64" s="272" customFormat="1" ht="25.5" customHeight="1">
      <c r="A285" s="401"/>
      <c r="B285" s="288" t="s">
        <v>1976</v>
      </c>
      <c r="C285" s="726" t="str">
        <f>VLOOKUP(B285,مقررات!$A$1:$F$411,2,FALSE)</f>
        <v>مدخل الى الجودة والاعتماد في مؤسسات التعليم العالي</v>
      </c>
      <c r="D285" s="211">
        <f>VLOOKUP(B285,مقررات!$A$1:$F$452,3,FALSE)</f>
        <v>1</v>
      </c>
      <c r="E285" s="211">
        <f>VLOOKUP(B285,مقررات!$A$1:$F$476,4,FALSE)</f>
        <v>0</v>
      </c>
      <c r="F285" s="211">
        <f t="shared" si="11"/>
        <v>1</v>
      </c>
      <c r="G285" s="60">
        <f>VLOOKUP(B285,مقررات!$A$1:$F$409,6,FALSE)</f>
        <v>0</v>
      </c>
      <c r="H285" s="60"/>
      <c r="I285" s="964" t="e">
        <f>VLOOKUP(H285,'اعضاء هيئة التدريس'!$B$1:$D$300,2,FALSE)</f>
        <v>#N/A</v>
      </c>
      <c r="J285" s="73"/>
      <c r="K285" s="73"/>
      <c r="L285" s="73"/>
      <c r="M285" s="73"/>
      <c r="N285" s="73"/>
      <c r="O285" s="73" t="s">
        <v>1147</v>
      </c>
      <c r="P285" s="252" t="s">
        <v>2015</v>
      </c>
      <c r="Q285" s="445"/>
      <c r="R285" s="370"/>
      <c r="S285" s="265"/>
      <c r="T285" s="282">
        <v>13</v>
      </c>
      <c r="U285" s="282">
        <v>13</v>
      </c>
      <c r="V285" s="282">
        <v>13</v>
      </c>
      <c r="W285" s="282">
        <v>13</v>
      </c>
      <c r="X285" s="282">
        <v>13</v>
      </c>
      <c r="Y285" s="282">
        <v>13</v>
      </c>
      <c r="Z285" s="282">
        <v>13</v>
      </c>
      <c r="AA285" s="282">
        <v>13</v>
      </c>
      <c r="AB285" s="282">
        <v>13</v>
      </c>
      <c r="AC285" s="282">
        <v>13</v>
      </c>
      <c r="AD285" s="282">
        <v>13</v>
      </c>
      <c r="AE285" s="282">
        <v>13</v>
      </c>
      <c r="AF285" s="282">
        <v>13</v>
      </c>
      <c r="AG285" s="282">
        <v>13</v>
      </c>
      <c r="AH285" s="282">
        <v>13</v>
      </c>
      <c r="AI285" s="428">
        <v>13</v>
      </c>
      <c r="AJ285" s="283"/>
      <c r="AK285" s="283"/>
      <c r="AL285" s="283"/>
      <c r="AM285" s="283"/>
      <c r="AN285" s="283"/>
      <c r="AO285" s="283"/>
      <c r="AP285" s="283"/>
      <c r="AQ285" s="283"/>
      <c r="AR285" s="283"/>
      <c r="AS285" s="283"/>
      <c r="AT285" s="283"/>
      <c r="AU285" s="283"/>
      <c r="AV285" s="283"/>
      <c r="AW285" s="283"/>
      <c r="AX285" s="283"/>
      <c r="BL285" s="251" t="e">
        <f>VLOOKUP(#REF!,'اعضاء هيئة التدريس'!#REF!,2,)</f>
        <v>#REF!</v>
      </c>
    </row>
    <row r="286" spans="1:64" s="272" customFormat="1" ht="23.25" customHeight="1">
      <c r="A286" s="990"/>
      <c r="B286" s="288" t="s">
        <v>986</v>
      </c>
      <c r="C286" s="726" t="str">
        <f>VLOOKUP(B286,مقررات!$A$1:$F$411,2,FALSE)</f>
        <v>حاسب آلي (1)</v>
      </c>
      <c r="D286" s="211">
        <f>VLOOKUP(B286,مقررات!$A$1:$F$452,3,FALSE)</f>
        <v>1</v>
      </c>
      <c r="E286" s="211">
        <f>VLOOKUP(B286,مقررات!$A$1:$F$476,4,FALSE)</f>
        <v>2</v>
      </c>
      <c r="F286" s="211">
        <f t="shared" si="11"/>
        <v>2</v>
      </c>
      <c r="G286" s="73" t="s">
        <v>2039</v>
      </c>
      <c r="H286" s="423" t="s">
        <v>1561</v>
      </c>
      <c r="I286" s="262" t="str">
        <f>VLOOKUP(H286,'اعضاء هيئة التدريس'!$B$1:$D$300,2,FALSE)</f>
        <v xml:space="preserve">د/ وليد أحمد دبور </v>
      </c>
      <c r="J286" s="406"/>
      <c r="K286" s="73"/>
      <c r="L286" s="73"/>
      <c r="M286" s="73"/>
      <c r="N286" s="73"/>
      <c r="O286" s="73" t="s">
        <v>1119</v>
      </c>
      <c r="P286" s="255" t="s">
        <v>1325</v>
      </c>
      <c r="Q286" s="414"/>
      <c r="R286" s="143"/>
      <c r="S286" s="143"/>
      <c r="T286" s="4"/>
      <c r="U286" s="4"/>
      <c r="V286" s="4">
        <v>11</v>
      </c>
      <c r="W286" s="4">
        <v>11</v>
      </c>
      <c r="X286" s="4"/>
      <c r="Y286" s="4"/>
      <c r="Z286" s="143">
        <v>11</v>
      </c>
      <c r="AA286" s="4"/>
      <c r="AB286" s="143"/>
      <c r="AC286" s="143"/>
      <c r="AD286" s="143"/>
      <c r="AE286" s="143"/>
      <c r="AF286" s="143"/>
      <c r="AG286" s="4"/>
      <c r="AH286" s="4"/>
      <c r="AI286" s="692"/>
      <c r="AJ286" s="91"/>
      <c r="AK286" s="91"/>
      <c r="AL286" s="283"/>
      <c r="AM286" s="283"/>
      <c r="AN286" s="283"/>
      <c r="AO286" s="283"/>
      <c r="AP286" s="283"/>
      <c r="AQ286" s="283"/>
      <c r="AR286" s="283"/>
      <c r="AS286" s="283"/>
      <c r="AT286" s="283"/>
      <c r="AU286" s="283"/>
      <c r="AV286" s="283"/>
      <c r="AW286" s="283"/>
      <c r="AX286" s="283"/>
      <c r="BL286" s="251" t="e">
        <f>VLOOKUP(#REF!,'اعضاء هيئة التدريس'!#REF!,2,)</f>
        <v>#REF!</v>
      </c>
    </row>
    <row r="287" spans="1:64" s="272" customFormat="1" ht="15.75">
      <c r="A287" s="401"/>
      <c r="B287" s="288" t="s">
        <v>986</v>
      </c>
      <c r="C287" s="726" t="str">
        <f>VLOOKUP(B287,مقررات!$A$1:$F$411,2,FALSE)</f>
        <v>حاسب آلي (1)</v>
      </c>
      <c r="D287" s="211">
        <f>VLOOKUP(B287,مقررات!$A$1:$F$452,3,FALSE)</f>
        <v>1</v>
      </c>
      <c r="E287" s="211">
        <f>VLOOKUP(B287,مقررات!$A$1:$F$476,4,FALSE)</f>
        <v>2</v>
      </c>
      <c r="F287" s="211">
        <f t="shared" si="11"/>
        <v>2</v>
      </c>
      <c r="G287" s="73" t="s">
        <v>2039</v>
      </c>
      <c r="H287" s="60" t="s">
        <v>1569</v>
      </c>
      <c r="I287" s="262" t="str">
        <f>VLOOKUP(H287,'اعضاء هيئة التدريس'!$B$1:$D$300,2,FALSE)</f>
        <v>د/ عبدالله عبدالغفار محمد</v>
      </c>
      <c r="J287" s="212"/>
      <c r="K287" s="250"/>
      <c r="L287" s="250"/>
      <c r="M287" s="250"/>
      <c r="N287" s="250"/>
      <c r="O287" s="250" t="s">
        <v>1119</v>
      </c>
      <c r="P287" s="255" t="s">
        <v>1325</v>
      </c>
      <c r="Q287" s="446"/>
      <c r="R287" s="370"/>
      <c r="S287" s="265"/>
      <c r="T287" s="282"/>
      <c r="U287" s="282"/>
      <c r="V287" s="282">
        <v>11</v>
      </c>
      <c r="W287" s="282">
        <v>11</v>
      </c>
      <c r="X287" s="282"/>
      <c r="Y287" s="282"/>
      <c r="Z287" s="282">
        <v>11</v>
      </c>
      <c r="AA287" s="282"/>
      <c r="AB287" s="251"/>
      <c r="AC287" s="251"/>
      <c r="AD287" s="251"/>
      <c r="AE287" s="251"/>
      <c r="AF287" s="251"/>
      <c r="AG287" s="282"/>
      <c r="AH287" s="282"/>
      <c r="AI287" s="428"/>
      <c r="AJ287" s="283"/>
      <c r="AK287" s="283"/>
      <c r="AL287" s="283"/>
      <c r="AM287" s="283"/>
      <c r="AN287" s="283"/>
      <c r="AO287" s="283"/>
      <c r="AP287" s="283"/>
      <c r="AQ287" s="283"/>
      <c r="AR287" s="283"/>
      <c r="AS287" s="283"/>
      <c r="AT287" s="283"/>
      <c r="AU287" s="283"/>
      <c r="AV287" s="283"/>
      <c r="AW287" s="283"/>
      <c r="AX287" s="283"/>
      <c r="BL287" s="251" t="e">
        <f>VLOOKUP(#REF!,'اعضاء هيئة التدريس'!#REF!,2,)</f>
        <v>#REF!</v>
      </c>
    </row>
    <row r="288" spans="1:64" s="272" customFormat="1" ht="39" customHeight="1">
      <c r="A288" s="990"/>
      <c r="B288" s="288" t="s">
        <v>986</v>
      </c>
      <c r="C288" s="726" t="str">
        <f>VLOOKUP(B288,مقررات!$A$1:$F$411,2,FALSE)</f>
        <v>حاسب آلي (1)</v>
      </c>
      <c r="D288" s="211">
        <f>VLOOKUP(B288,مقررات!$A$1:$F$452,3,FALSE)</f>
        <v>1</v>
      </c>
      <c r="E288" s="211">
        <f>VLOOKUP(B288,مقررات!$A$1:$F$476,4,FALSE)</f>
        <v>2</v>
      </c>
      <c r="F288" s="211">
        <f t="shared" si="11"/>
        <v>2</v>
      </c>
      <c r="G288" s="764" t="s">
        <v>2043</v>
      </c>
      <c r="H288" s="423" t="s">
        <v>1560</v>
      </c>
      <c r="I288" s="262" t="str">
        <f>VLOOKUP(H288,'اعضاء هيئة التدريس'!$B$1:$D$300,2,FALSE)</f>
        <v xml:space="preserve">د/ هاني محمد إبراهيم </v>
      </c>
      <c r="J288" s="251"/>
      <c r="K288" s="73" t="s">
        <v>1993</v>
      </c>
      <c r="L288" s="73"/>
      <c r="M288" s="73"/>
      <c r="N288" s="73"/>
      <c r="O288" s="73"/>
      <c r="P288" s="255" t="s">
        <v>1319</v>
      </c>
      <c r="Q288" s="414"/>
      <c r="R288" s="143"/>
      <c r="S288" s="143"/>
      <c r="T288" s="4"/>
      <c r="U288" s="4"/>
      <c r="V288" s="4"/>
      <c r="W288" s="4"/>
      <c r="X288" s="4"/>
      <c r="Y288" s="4"/>
      <c r="Z288" s="143"/>
      <c r="AA288" s="4"/>
      <c r="AB288" s="143"/>
      <c r="AC288" s="143">
        <v>11</v>
      </c>
      <c r="AD288" s="143"/>
      <c r="AE288" s="143">
        <v>11</v>
      </c>
      <c r="AF288" s="143"/>
      <c r="AG288" s="4"/>
      <c r="AH288" s="4"/>
      <c r="AI288" s="692">
        <v>11</v>
      </c>
      <c r="AJ288" s="91"/>
      <c r="AK288" s="91"/>
      <c r="AL288" s="283"/>
      <c r="AM288" s="283"/>
      <c r="AN288" s="283"/>
      <c r="AO288" s="283"/>
      <c r="AP288" s="283"/>
      <c r="AQ288" s="283"/>
      <c r="AR288" s="283"/>
      <c r="AS288" s="283"/>
      <c r="AT288" s="283"/>
      <c r="AU288" s="283"/>
      <c r="AV288" s="283"/>
      <c r="AW288" s="283"/>
      <c r="AX288" s="283"/>
      <c r="BL288" s="251" t="e">
        <f>VLOOKUP(#REF!,'اعضاء هيئة التدريس'!#REF!,2,)</f>
        <v>#REF!</v>
      </c>
    </row>
    <row r="289" spans="1:64" s="272" customFormat="1" ht="54.75" customHeight="1">
      <c r="A289" s="990"/>
      <c r="B289" s="288" t="s">
        <v>986</v>
      </c>
      <c r="C289" s="726" t="str">
        <f>VLOOKUP(B289,مقررات!$A$1:$F$411,2,FALSE)</f>
        <v>حاسب آلي (1)</v>
      </c>
      <c r="D289" s="211">
        <f>VLOOKUP(B289,مقررات!$A$1:$F$452,3,FALSE)</f>
        <v>1</v>
      </c>
      <c r="E289" s="211">
        <f>VLOOKUP(B289,مقررات!$A$1:$F$476,4,FALSE)</f>
        <v>2</v>
      </c>
      <c r="F289" s="211">
        <f t="shared" si="11"/>
        <v>2</v>
      </c>
      <c r="G289" s="764" t="s">
        <v>2043</v>
      </c>
      <c r="H289" s="423" t="s">
        <v>1563</v>
      </c>
      <c r="I289" s="262" t="str">
        <f>VLOOKUP(H289,'اعضاء هيئة التدريس'!$B$1:$D$300,2,FALSE)</f>
        <v>د/ محمد مصطفى ناصف</v>
      </c>
      <c r="J289" s="251"/>
      <c r="K289" s="73" t="s">
        <v>1993</v>
      </c>
      <c r="L289" s="73"/>
      <c r="M289" s="73"/>
      <c r="N289" s="73"/>
      <c r="O289" s="73"/>
      <c r="P289" s="255" t="s">
        <v>1319</v>
      </c>
      <c r="Q289" s="414"/>
      <c r="R289" s="143"/>
      <c r="S289" s="143"/>
      <c r="T289" s="4"/>
      <c r="U289" s="4"/>
      <c r="V289" s="4"/>
      <c r="W289" s="4"/>
      <c r="X289" s="4"/>
      <c r="Y289" s="4"/>
      <c r="Z289" s="143"/>
      <c r="AA289" s="4"/>
      <c r="AB289" s="143"/>
      <c r="AC289" s="143">
        <v>11</v>
      </c>
      <c r="AD289" s="143"/>
      <c r="AE289" s="143">
        <v>11</v>
      </c>
      <c r="AF289" s="143"/>
      <c r="AG289" s="4"/>
      <c r="AH289" s="4"/>
      <c r="AI289" s="692">
        <v>11</v>
      </c>
      <c r="AJ289" s="91"/>
      <c r="AK289" s="91"/>
      <c r="AL289" s="283"/>
      <c r="AM289" s="283"/>
      <c r="AN289" s="283"/>
      <c r="AO289" s="283"/>
      <c r="AP289" s="283"/>
      <c r="AQ289" s="283"/>
      <c r="AR289" s="283"/>
      <c r="AS289" s="283"/>
      <c r="AT289" s="283"/>
      <c r="AU289" s="283"/>
      <c r="AV289" s="283"/>
      <c r="AW289" s="283"/>
      <c r="AX289" s="283"/>
      <c r="BL289" s="251" t="e">
        <f>VLOOKUP(#REF!,'اعضاء هيئة التدريس'!#REF!,2,)</f>
        <v>#REF!</v>
      </c>
    </row>
    <row r="290" spans="1:64" s="272" customFormat="1" ht="53.25" customHeight="1">
      <c r="A290" s="990"/>
      <c r="B290" s="288" t="s">
        <v>986</v>
      </c>
      <c r="C290" s="726" t="str">
        <f>VLOOKUP(B290,مقررات!$A$1:$F$411,2,FALSE)</f>
        <v>حاسب آلي (1)</v>
      </c>
      <c r="D290" s="211">
        <f>VLOOKUP(B290,مقررات!$A$1:$F$452,3,FALSE)</f>
        <v>1</v>
      </c>
      <c r="E290" s="211">
        <f>VLOOKUP(B290,مقررات!$A$1:$F$476,4,FALSE)</f>
        <v>2</v>
      </c>
      <c r="F290" s="211">
        <f t="shared" si="11"/>
        <v>2</v>
      </c>
      <c r="G290" s="73" t="s">
        <v>1994</v>
      </c>
      <c r="H290" s="423" t="s">
        <v>1520</v>
      </c>
      <c r="I290" s="262" t="str">
        <f>VLOOKUP(H290,'اعضاء هيئة التدريس'!$B$1:$D$300,2,FALSE)</f>
        <v>أ.د/ محمد امين عبدالواحد</v>
      </c>
      <c r="J290" s="143"/>
      <c r="K290" s="73"/>
      <c r="L290" s="73" t="s">
        <v>1993</v>
      </c>
      <c r="M290" s="73"/>
      <c r="N290" s="73"/>
      <c r="O290" s="73"/>
      <c r="P290" s="255" t="s">
        <v>1319</v>
      </c>
      <c r="Q290" s="414"/>
      <c r="R290" s="143"/>
      <c r="S290" s="143"/>
      <c r="T290" s="4">
        <v>11</v>
      </c>
      <c r="U290" s="4"/>
      <c r="V290" s="4"/>
      <c r="W290" s="4"/>
      <c r="X290" s="4"/>
      <c r="Y290" s="4"/>
      <c r="Z290" s="143"/>
      <c r="AA290" s="4"/>
      <c r="AB290" s="143"/>
      <c r="AC290" s="143"/>
      <c r="AD290" s="143"/>
      <c r="AE290" s="143"/>
      <c r="AF290" s="143"/>
      <c r="AG290" s="4"/>
      <c r="AH290" s="4"/>
      <c r="AI290" s="692"/>
      <c r="AJ290" s="91"/>
      <c r="AK290" s="91"/>
      <c r="AL290" s="283"/>
      <c r="AM290" s="283"/>
      <c r="AN290" s="283"/>
      <c r="AO290" s="283"/>
      <c r="AP290" s="283"/>
      <c r="AQ290" s="283"/>
      <c r="AR290" s="283"/>
      <c r="AS290" s="283"/>
      <c r="AT290" s="283"/>
      <c r="AU290" s="283"/>
      <c r="AV290" s="283"/>
      <c r="AW290" s="283"/>
      <c r="AX290" s="283"/>
      <c r="BL290" s="251" t="e">
        <f>VLOOKUP(#REF!,'اعضاء هيئة التدريس'!#REF!,2,)</f>
        <v>#REF!</v>
      </c>
    </row>
    <row r="291" spans="1:64" s="272" customFormat="1" ht="40.5" customHeight="1">
      <c r="A291" s="990"/>
      <c r="B291" s="288" t="s">
        <v>986</v>
      </c>
      <c r="C291" s="726" t="str">
        <f>VLOOKUP(B291,مقررات!$A$1:$F$411,2,FALSE)</f>
        <v>حاسب آلي (1)</v>
      </c>
      <c r="D291" s="211">
        <f>VLOOKUP(B291,مقررات!$A$1:$F$452,3,FALSE)</f>
        <v>1</v>
      </c>
      <c r="E291" s="211">
        <f>VLOOKUP(B291,مقررات!$A$1:$F$476,4,FALSE)</f>
        <v>2</v>
      </c>
      <c r="F291" s="211">
        <f t="shared" si="11"/>
        <v>2</v>
      </c>
      <c r="G291" s="73" t="s">
        <v>1994</v>
      </c>
      <c r="H291" s="423" t="s">
        <v>2038</v>
      </c>
      <c r="I291" s="262" t="str">
        <f>VLOOKUP(H291,'اعضاء هيئة التدريس'!$B$1:$D$300,2,FALSE)</f>
        <v>د/ أحمد عبد الرحيم عبداللطيف</v>
      </c>
      <c r="J291" s="143"/>
      <c r="K291" s="73"/>
      <c r="L291" s="73" t="s">
        <v>1993</v>
      </c>
      <c r="M291" s="73"/>
      <c r="N291" s="73"/>
      <c r="O291" s="73"/>
      <c r="P291" s="255" t="s">
        <v>1319</v>
      </c>
      <c r="Q291" s="414"/>
      <c r="R291" s="143"/>
      <c r="S291" s="143"/>
      <c r="T291" s="4">
        <v>11</v>
      </c>
      <c r="U291" s="4"/>
      <c r="V291" s="4"/>
      <c r="W291" s="4"/>
      <c r="X291" s="4"/>
      <c r="Y291" s="4"/>
      <c r="Z291" s="143"/>
      <c r="AA291" s="4"/>
      <c r="AB291" s="143"/>
      <c r="AC291" s="143"/>
      <c r="AD291" s="143"/>
      <c r="AE291" s="143"/>
      <c r="AF291" s="143"/>
      <c r="AG291" s="4"/>
      <c r="AH291" s="4"/>
      <c r="AI291" s="692"/>
      <c r="AJ291" s="91"/>
      <c r="AK291" s="91"/>
      <c r="AL291" s="283"/>
      <c r="AM291" s="283"/>
      <c r="AN291" s="283"/>
      <c r="AO291" s="283"/>
      <c r="AP291" s="283"/>
      <c r="AQ291" s="283"/>
      <c r="AR291" s="283"/>
      <c r="AS291" s="283"/>
      <c r="AT291" s="283"/>
      <c r="AU291" s="283"/>
      <c r="AV291" s="283"/>
      <c r="AW291" s="283"/>
      <c r="AX291" s="283"/>
      <c r="BL291" s="251" t="e">
        <f>VLOOKUP(#REF!,'اعضاء هيئة التدريس'!#REF!,2,)</f>
        <v>#REF!</v>
      </c>
    </row>
    <row r="292" spans="1:64" s="285" customFormat="1" ht="29.25" customHeight="1">
      <c r="A292" s="401"/>
      <c r="B292" s="288" t="s">
        <v>986</v>
      </c>
      <c r="C292" s="726" t="str">
        <f>VLOOKUP(B292,مقررات!$A$1:$F$411,2,FALSE)</f>
        <v>حاسب آلي (1)</v>
      </c>
      <c r="D292" s="211">
        <f>VLOOKUP(B292,مقررات!$A$1:$F$452,3,FALSE)</f>
        <v>1</v>
      </c>
      <c r="E292" s="211">
        <f>VLOOKUP(B292,مقررات!$A$1:$F$476,4,FALSE)</f>
        <v>2</v>
      </c>
      <c r="F292" s="211">
        <f t="shared" si="11"/>
        <v>2</v>
      </c>
      <c r="G292" s="953" t="s">
        <v>2040</v>
      </c>
      <c r="H292" s="60" t="s">
        <v>1566</v>
      </c>
      <c r="I292" s="262" t="str">
        <f>VLOOKUP(H292,'اعضاء هيئة التدريس'!$B$1:$D$300,2,FALSE)</f>
        <v>د/ عزة أحمد عبده</v>
      </c>
      <c r="J292" s="143"/>
      <c r="K292" s="250"/>
      <c r="L292" s="73" t="s">
        <v>1071</v>
      </c>
      <c r="M292" s="250"/>
      <c r="N292" s="250"/>
      <c r="O292" s="250"/>
      <c r="P292" s="255" t="s">
        <v>1325</v>
      </c>
      <c r="Q292" s="446"/>
      <c r="R292" s="427"/>
      <c r="S292" s="282"/>
      <c r="T292" s="282"/>
      <c r="U292" s="282">
        <v>11</v>
      </c>
      <c r="V292" s="282"/>
      <c r="W292" s="282"/>
      <c r="X292" s="282">
        <v>11</v>
      </c>
      <c r="Y292" s="282">
        <v>11</v>
      </c>
      <c r="Z292" s="282"/>
      <c r="AA292" s="282">
        <v>11</v>
      </c>
      <c r="AB292" s="251">
        <v>11</v>
      </c>
      <c r="AC292" s="251"/>
      <c r="AD292" s="251">
        <v>11</v>
      </c>
      <c r="AE292" s="251"/>
      <c r="AF292" s="251">
        <v>11</v>
      </c>
      <c r="AG292" s="282">
        <v>11</v>
      </c>
      <c r="AH292" s="282">
        <v>11</v>
      </c>
      <c r="AI292" s="428"/>
      <c r="AJ292" s="283"/>
      <c r="AK292" s="283"/>
      <c r="AL292" s="283"/>
      <c r="AM292" s="284"/>
      <c r="AN292" s="284"/>
      <c r="AO292" s="284"/>
      <c r="AP292" s="284"/>
      <c r="AQ292" s="284"/>
      <c r="AR292" s="284"/>
      <c r="AS292" s="284"/>
      <c r="AT292" s="284"/>
      <c r="AU292" s="284"/>
      <c r="AV292" s="284"/>
      <c r="AW292" s="284"/>
      <c r="AX292" s="284"/>
      <c r="BL292" s="251" t="e">
        <f>VLOOKUP(#REF!,'اعضاء هيئة التدريس'!#REF!,2,)</f>
        <v>#REF!</v>
      </c>
    </row>
    <row r="293" spans="1:64" s="29" customFormat="1" ht="39" customHeight="1">
      <c r="A293" s="990"/>
      <c r="B293" s="288" t="s">
        <v>986</v>
      </c>
      <c r="C293" s="726" t="str">
        <f>VLOOKUP(B293,مقررات!$A$1:$F$411,2,FALSE)</f>
        <v>حاسب آلي (1)</v>
      </c>
      <c r="D293" s="211">
        <f>VLOOKUP(B293,مقررات!$A$1:$F$452,3,FALSE)</f>
        <v>1</v>
      </c>
      <c r="E293" s="211">
        <f>VLOOKUP(B293,مقررات!$A$1:$F$476,4,FALSE)</f>
        <v>2</v>
      </c>
      <c r="F293" s="211">
        <f t="shared" si="11"/>
        <v>2</v>
      </c>
      <c r="G293" s="764" t="s">
        <v>2041</v>
      </c>
      <c r="H293" s="423" t="s">
        <v>1536</v>
      </c>
      <c r="I293" s="262" t="str">
        <f>VLOOKUP(H293,'اعضاء هيئة التدريس'!$B$1:$D$300,2,FALSE)</f>
        <v>د. بسنت محمد الكفراوي</v>
      </c>
      <c r="J293" s="212"/>
      <c r="K293" s="73"/>
      <c r="L293" s="73" t="s">
        <v>1071</v>
      </c>
      <c r="M293" s="73"/>
      <c r="N293" s="73"/>
      <c r="O293" s="73"/>
      <c r="P293" s="255" t="s">
        <v>1319</v>
      </c>
      <c r="Q293" s="414"/>
      <c r="R293" s="143"/>
      <c r="S293" s="143"/>
      <c r="T293" s="4"/>
      <c r="U293" s="4">
        <v>11</v>
      </c>
      <c r="V293" s="4"/>
      <c r="W293" s="4"/>
      <c r="X293" s="4">
        <v>11</v>
      </c>
      <c r="Y293" s="4">
        <v>11</v>
      </c>
      <c r="Z293" s="143"/>
      <c r="AA293" s="4">
        <v>11</v>
      </c>
      <c r="AB293" s="143">
        <v>11</v>
      </c>
      <c r="AC293" s="143"/>
      <c r="AD293" s="143">
        <v>11</v>
      </c>
      <c r="AE293" s="143"/>
      <c r="AF293" s="143">
        <v>11</v>
      </c>
      <c r="AG293" s="4">
        <v>11</v>
      </c>
      <c r="AH293" s="4">
        <v>11</v>
      </c>
      <c r="AI293" s="692"/>
      <c r="AJ293" s="91"/>
      <c r="AK293" s="91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BL293" s="251" t="e">
        <f>VLOOKUP(#REF!,'اعضاء هيئة التدريس'!#REF!,2,)</f>
        <v>#REF!</v>
      </c>
    </row>
    <row r="294" spans="1:64" s="272" customFormat="1" ht="43.5" customHeight="1">
      <c r="A294" s="401"/>
      <c r="B294" s="288" t="s">
        <v>986</v>
      </c>
      <c r="C294" s="726" t="str">
        <f>VLOOKUP(B294,مقررات!$A$1:$F$411,2,FALSE)</f>
        <v>حاسب آلي (1)</v>
      </c>
      <c r="D294" s="211">
        <f>VLOOKUP(B294,مقررات!$A$1:$F$452,3,FALSE)</f>
        <v>1</v>
      </c>
      <c r="E294" s="211">
        <f>VLOOKUP(B294,مقررات!$A$1:$F$476,4,FALSE)</f>
        <v>2</v>
      </c>
      <c r="F294" s="211">
        <f t="shared" si="11"/>
        <v>2</v>
      </c>
      <c r="G294" s="764" t="s">
        <v>2041</v>
      </c>
      <c r="H294" s="347" t="s">
        <v>1565</v>
      </c>
      <c r="I294" s="262" t="str">
        <f>VLOOKUP(H294,'اعضاء هيئة التدريس'!$B$1:$D$300,2,FALSE)</f>
        <v xml:space="preserve">د/ عمرو مسعد صابر </v>
      </c>
      <c r="J294" s="250"/>
      <c r="K294" s="250"/>
      <c r="L294" s="250" t="s">
        <v>1071</v>
      </c>
      <c r="M294" s="250"/>
      <c r="N294" s="250"/>
      <c r="O294" s="250"/>
      <c r="P294" s="255" t="s">
        <v>1319</v>
      </c>
      <c r="Q294" s="445"/>
      <c r="R294" s="370"/>
      <c r="S294" s="265"/>
      <c r="T294" s="282"/>
      <c r="U294" s="282">
        <v>11</v>
      </c>
      <c r="V294" s="282"/>
      <c r="W294" s="282"/>
      <c r="X294" s="282">
        <v>11</v>
      </c>
      <c r="Y294" s="282">
        <v>11</v>
      </c>
      <c r="Z294" s="282"/>
      <c r="AA294" s="282">
        <v>11</v>
      </c>
      <c r="AB294" s="251">
        <v>11</v>
      </c>
      <c r="AC294" s="251"/>
      <c r="AD294" s="251">
        <v>11</v>
      </c>
      <c r="AE294" s="251"/>
      <c r="AF294" s="251">
        <v>11</v>
      </c>
      <c r="AG294" s="282">
        <v>11</v>
      </c>
      <c r="AH294" s="282">
        <v>11</v>
      </c>
      <c r="AI294" s="428"/>
      <c r="AJ294" s="283"/>
      <c r="AK294" s="283"/>
      <c r="AL294" s="283"/>
      <c r="AM294" s="283"/>
      <c r="AN294" s="283"/>
      <c r="AO294" s="283"/>
      <c r="AP294" s="283"/>
      <c r="AQ294" s="283"/>
      <c r="AR294" s="283"/>
      <c r="AS294" s="283"/>
      <c r="AT294" s="283"/>
      <c r="AU294" s="283"/>
      <c r="AV294" s="283"/>
      <c r="AW294" s="283"/>
      <c r="AX294" s="283"/>
      <c r="BL294" s="251" t="e">
        <f>VLOOKUP(#REF!,'اعضاء هيئة التدريس'!#REF!,2,)</f>
        <v>#REF!</v>
      </c>
    </row>
    <row r="295" spans="1:64" s="272" customFormat="1" ht="15" customHeight="1">
      <c r="A295" s="990"/>
      <c r="B295" s="288" t="s">
        <v>988</v>
      </c>
      <c r="C295" s="726" t="str">
        <f>VLOOKUP(B295,مقررات!$A$1:$F$411,2,FALSE)</f>
        <v>إحصاء</v>
      </c>
      <c r="D295" s="211">
        <f>VLOOKUP(B295,مقررات!$A$1:$F$452,3,FALSE)</f>
        <v>1</v>
      </c>
      <c r="E295" s="211">
        <f>VLOOKUP(B295,مقررات!$A$1:$F$476,4,FALSE)</f>
        <v>0</v>
      </c>
      <c r="F295" s="211">
        <f t="shared" si="11"/>
        <v>1</v>
      </c>
      <c r="G295" s="60" t="str">
        <f>VLOOKUP(B295,مقررات!$A$1:$F$409,6,FALSE)</f>
        <v>ـ</v>
      </c>
      <c r="H295" s="697" t="s">
        <v>1982</v>
      </c>
      <c r="I295" s="262" t="str">
        <f>VLOOKUP(H295,'اعضاء هيئة التدريس'!$B$1:$D$300,2,FALSE)</f>
        <v>د/ نيفين محمد كيلانى</v>
      </c>
      <c r="J295" s="73"/>
      <c r="K295" s="73"/>
      <c r="L295" s="73" t="s">
        <v>1112</v>
      </c>
      <c r="M295" s="73"/>
      <c r="N295" s="73"/>
      <c r="O295" s="73"/>
      <c r="P295" s="255" t="s">
        <v>89</v>
      </c>
      <c r="Q295" s="414"/>
      <c r="R295" s="143"/>
      <c r="S295" s="143"/>
      <c r="T295" s="4"/>
      <c r="U295" s="4"/>
      <c r="V295" s="4"/>
      <c r="W295" s="4">
        <v>12</v>
      </c>
      <c r="X295" s="4"/>
      <c r="Y295" s="4">
        <v>12</v>
      </c>
      <c r="Z295" s="143"/>
      <c r="AA295" s="4"/>
      <c r="AB295" s="143"/>
      <c r="AC295" s="143"/>
      <c r="AD295" s="143"/>
      <c r="AE295" s="143"/>
      <c r="AF295" s="143"/>
      <c r="AG295" s="4"/>
      <c r="AH295" s="4"/>
      <c r="AI295" s="692"/>
      <c r="AJ295" s="91"/>
      <c r="AK295" s="91"/>
      <c r="AL295" s="283"/>
      <c r="AM295" s="283"/>
      <c r="AN295" s="283"/>
      <c r="AO295" s="283"/>
      <c r="AP295" s="283"/>
      <c r="AQ295" s="283"/>
      <c r="AR295" s="283"/>
      <c r="AS295" s="283"/>
      <c r="AT295" s="283"/>
      <c r="AU295" s="283"/>
      <c r="AV295" s="283"/>
      <c r="AW295" s="283"/>
      <c r="AX295" s="283"/>
      <c r="BL295" s="251" t="e">
        <f>VLOOKUP(#REF!,'اعضاء هيئة التدريس'!#REF!,2,)</f>
        <v>#REF!</v>
      </c>
    </row>
    <row r="296" spans="1:64" s="285" customFormat="1" ht="15.75">
      <c r="A296" s="401"/>
      <c r="B296" s="288" t="s">
        <v>988</v>
      </c>
      <c r="C296" s="726" t="str">
        <f>VLOOKUP(B296,مقررات!$A$1:$F$411,2,FALSE)</f>
        <v>إحصاء</v>
      </c>
      <c r="D296" s="211">
        <f>VLOOKUP(B296,مقررات!$A$1:$F$452,3,FALSE)</f>
        <v>1</v>
      </c>
      <c r="E296" s="211">
        <f>VLOOKUP(B296,مقررات!$A$1:$F$476,4,FALSE)</f>
        <v>0</v>
      </c>
      <c r="F296" s="211">
        <f t="shared" si="11"/>
        <v>1</v>
      </c>
      <c r="G296" s="60" t="str">
        <f>VLOOKUP(B296,مقررات!$A$1:$F$409,6,FALSE)</f>
        <v>ـ</v>
      </c>
      <c r="H296" s="347" t="s">
        <v>1981</v>
      </c>
      <c r="I296" s="262" t="str">
        <f>VLOOKUP(H296,'اعضاء هيئة التدريس'!$B$1:$D$300,2,FALSE)</f>
        <v>د/ شعبان عبدالخالق الشهاوى</v>
      </c>
      <c r="J296" s="250"/>
      <c r="K296" s="250" t="s">
        <v>1112</v>
      </c>
      <c r="L296" s="250"/>
      <c r="M296" s="250"/>
      <c r="N296" s="250"/>
      <c r="O296" s="250"/>
      <c r="P296" s="386" t="s">
        <v>1322</v>
      </c>
      <c r="Q296" s="445"/>
      <c r="R296" s="370"/>
      <c r="S296" s="265"/>
      <c r="T296" s="282"/>
      <c r="U296" s="282"/>
      <c r="V296" s="282">
        <v>12</v>
      </c>
      <c r="W296" s="282"/>
      <c r="X296" s="282">
        <v>12</v>
      </c>
      <c r="Y296" s="282"/>
      <c r="Z296" s="282"/>
      <c r="AA296" s="282"/>
      <c r="AB296" s="251"/>
      <c r="AC296" s="251"/>
      <c r="AD296" s="251"/>
      <c r="AE296" s="251"/>
      <c r="AF296" s="251"/>
      <c r="AG296" s="282"/>
      <c r="AH296" s="282"/>
      <c r="AI296" s="428"/>
      <c r="AJ296" s="283"/>
      <c r="AK296" s="283"/>
      <c r="AL296" s="283"/>
      <c r="AM296" s="284"/>
      <c r="AN296" s="284"/>
      <c r="AO296" s="284"/>
      <c r="AP296" s="284"/>
      <c r="AQ296" s="284"/>
      <c r="AR296" s="284"/>
      <c r="AS296" s="284"/>
      <c r="AT296" s="284"/>
      <c r="AU296" s="284"/>
      <c r="AV296" s="284"/>
      <c r="AW296" s="284"/>
      <c r="AX296" s="284"/>
      <c r="BL296" s="251" t="e">
        <f>VLOOKUP(#REF!,'اعضاء هيئة التدريس'!#REF!,2,)</f>
        <v>#REF!</v>
      </c>
    </row>
    <row r="297" spans="1:64" s="122" customFormat="1" ht="15.75" customHeight="1">
      <c r="A297" s="990"/>
      <c r="B297" s="288" t="s">
        <v>988</v>
      </c>
      <c r="C297" s="726" t="str">
        <f>VLOOKUP(B297,مقررات!$A$1:$F$411,2,FALSE)</f>
        <v>إحصاء</v>
      </c>
      <c r="D297" s="211">
        <f>VLOOKUP(B297,مقررات!$A$1:$F$452,3,FALSE)</f>
        <v>1</v>
      </c>
      <c r="E297" s="211">
        <f>VLOOKUP(B297,مقررات!$A$1:$F$476,4,FALSE)</f>
        <v>0</v>
      </c>
      <c r="F297" s="211">
        <f t="shared" si="11"/>
        <v>1</v>
      </c>
      <c r="G297" s="60" t="str">
        <f>VLOOKUP(B297,مقررات!$A$1:$F$409,6,FALSE)</f>
        <v>ـ</v>
      </c>
      <c r="H297" s="697" t="s">
        <v>1539</v>
      </c>
      <c r="I297" s="262" t="str">
        <f>VLOOKUP(H297,'اعضاء هيئة التدريس'!$B$1:$D$300,2,FALSE)</f>
        <v>د / عبدالعزيز الشربيني</v>
      </c>
      <c r="J297" s="73"/>
      <c r="K297" s="73"/>
      <c r="L297" s="73"/>
      <c r="M297" s="73"/>
      <c r="N297" s="73" t="s">
        <v>1993</v>
      </c>
      <c r="O297" s="73"/>
      <c r="P297" s="255" t="s">
        <v>1319</v>
      </c>
      <c r="Q297" s="414"/>
      <c r="R297" s="143"/>
      <c r="S297" s="143"/>
      <c r="T297" s="4">
        <v>12</v>
      </c>
      <c r="U297" s="4">
        <v>12</v>
      </c>
      <c r="V297" s="4"/>
      <c r="W297" s="4"/>
      <c r="X297" s="4"/>
      <c r="Y297" s="4"/>
      <c r="Z297" s="143"/>
      <c r="AA297" s="4"/>
      <c r="AB297" s="143"/>
      <c r="AC297" s="143"/>
      <c r="AD297" s="143"/>
      <c r="AE297" s="143"/>
      <c r="AF297" s="143"/>
      <c r="AG297" s="4"/>
      <c r="AH297" s="4"/>
      <c r="AI297" s="692"/>
      <c r="AJ297" s="91"/>
      <c r="AK297" s="91"/>
      <c r="AL297" s="91"/>
      <c r="AM297" s="91"/>
      <c r="AN297" s="91"/>
      <c r="AO297" s="91"/>
      <c r="AP297" s="91"/>
      <c r="AQ297" s="91"/>
      <c r="AR297" s="91"/>
      <c r="AS297" s="91"/>
      <c r="AT297" s="91"/>
      <c r="AU297" s="91"/>
      <c r="AV297" s="91"/>
      <c r="AW297" s="91"/>
      <c r="AX297" s="91"/>
      <c r="BL297" s="251" t="e">
        <f>VLOOKUP(#REF!,'اعضاء هيئة التدريس'!#REF!,2,)</f>
        <v>#REF!</v>
      </c>
    </row>
    <row r="298" spans="1:64" s="272" customFormat="1" ht="15.75" customHeight="1">
      <c r="A298" s="990"/>
      <c r="B298" s="288" t="s">
        <v>699</v>
      </c>
      <c r="C298" s="726" t="str">
        <f>VLOOKUP(B298,مقررات!$A$1:$F$411,2,FALSE)</f>
        <v>بحث ومقال</v>
      </c>
      <c r="D298" s="211">
        <f>VLOOKUP(B298,مقررات!$A$1:$F$452,3,FALSE)</f>
        <v>2</v>
      </c>
      <c r="E298" s="211">
        <f>VLOOKUP(B298,مقررات!$A$1:$F$476,4,FALSE)</f>
        <v>0</v>
      </c>
      <c r="F298" s="211">
        <f t="shared" si="11"/>
        <v>2</v>
      </c>
      <c r="G298" s="60" t="str">
        <f>VLOOKUP(B298,مقررات!$A$1:$F$409,6,FALSE)</f>
        <v>-</v>
      </c>
      <c r="H298" s="60"/>
      <c r="I298" s="262" t="s">
        <v>892</v>
      </c>
      <c r="J298" s="73"/>
      <c r="K298" s="73"/>
      <c r="L298" s="73"/>
      <c r="M298" s="73"/>
      <c r="N298" s="73"/>
      <c r="O298" s="73"/>
      <c r="P298" s="88"/>
      <c r="Q298" s="414"/>
      <c r="R298" s="143"/>
      <c r="S298" s="143"/>
      <c r="T298" s="4"/>
      <c r="U298" s="4"/>
      <c r="V298" s="4"/>
      <c r="W298" s="4"/>
      <c r="X298" s="4"/>
      <c r="Y298" s="4"/>
      <c r="Z298" s="143"/>
      <c r="AA298" s="4"/>
      <c r="AB298" s="143"/>
      <c r="AC298" s="143"/>
      <c r="AD298" s="143"/>
      <c r="AE298" s="143"/>
      <c r="AF298" s="143"/>
      <c r="AG298" s="4"/>
      <c r="AH298" s="4"/>
      <c r="AI298" s="692"/>
      <c r="AJ298" s="91"/>
      <c r="AK298" s="91"/>
      <c r="AL298" s="283"/>
      <c r="AM298" s="283"/>
      <c r="AN298" s="283"/>
      <c r="AO298" s="283"/>
      <c r="AP298" s="283"/>
      <c r="AQ298" s="283"/>
      <c r="AR298" s="283"/>
      <c r="AS298" s="283"/>
      <c r="AT298" s="283"/>
      <c r="AU298" s="283"/>
      <c r="AV298" s="283"/>
      <c r="AW298" s="283"/>
      <c r="AX298" s="283"/>
      <c r="BL298" s="251" t="e">
        <f>VLOOKUP(#REF!,'اعضاء هيئة التدريس'!#REF!,2,)</f>
        <v>#REF!</v>
      </c>
    </row>
    <row r="299" spans="1:64" s="285" customFormat="1" ht="15.75" customHeight="1">
      <c r="A299" s="401"/>
      <c r="B299" s="288" t="s">
        <v>669</v>
      </c>
      <c r="C299" s="726" t="str">
        <f>VLOOKUP(B299,مقررات!$A$1:$F$411,2,FALSE)</f>
        <v>فسيولوجيا(1)</v>
      </c>
      <c r="D299" s="211">
        <f>VLOOKUP(B299,مقررات!$A$1:$F$452,3,FALSE)</f>
        <v>2</v>
      </c>
      <c r="E299" s="211">
        <f>VLOOKUP(B299,مقررات!$A$1:$F$476,4,FALSE)</f>
        <v>2</v>
      </c>
      <c r="F299" s="211">
        <f t="shared" si="11"/>
        <v>3</v>
      </c>
      <c r="G299" s="60" t="str">
        <f>VLOOKUP(B299,مقررات!$A$1:$F$409,6,FALSE)</f>
        <v>-</v>
      </c>
      <c r="H299" s="60" t="s">
        <v>1870</v>
      </c>
      <c r="I299" s="262" t="str">
        <f>VLOOKUP(H299,'اعضاء هيئة التدريس'!$B$1:$D$300,2,FALSE)</f>
        <v>أ.د. فاتن عبدالغفار</v>
      </c>
      <c r="J299" s="73"/>
      <c r="K299" s="73" t="s">
        <v>1072</v>
      </c>
      <c r="L299" s="73"/>
      <c r="M299" s="73"/>
      <c r="N299" s="73"/>
      <c r="O299" s="73"/>
      <c r="P299" s="255" t="s">
        <v>89</v>
      </c>
      <c r="Q299" s="447"/>
      <c r="R299" s="355"/>
      <c r="S299" s="265"/>
      <c r="T299" s="282"/>
      <c r="U299" s="282"/>
      <c r="V299" s="282"/>
      <c r="W299" s="282"/>
      <c r="X299" s="282"/>
      <c r="Y299" s="282">
        <v>1</v>
      </c>
      <c r="Z299" s="282"/>
      <c r="AA299" s="282"/>
      <c r="AB299" s="251"/>
      <c r="AC299" s="251"/>
      <c r="AD299" s="251"/>
      <c r="AE299" s="251">
        <v>5</v>
      </c>
      <c r="AF299" s="251"/>
      <c r="AG299" s="282"/>
      <c r="AH299" s="282"/>
      <c r="AI299" s="428"/>
      <c r="AJ299" s="283"/>
      <c r="AK299" s="283"/>
      <c r="AL299" s="283"/>
      <c r="AM299" s="284"/>
      <c r="AN299" s="284"/>
      <c r="AO299" s="284"/>
      <c r="AP299" s="284"/>
      <c r="AQ299" s="284"/>
      <c r="AR299" s="284"/>
      <c r="AS299" s="284"/>
      <c r="AT299" s="284"/>
      <c r="AU299" s="284"/>
      <c r="AV299" s="284"/>
      <c r="AW299" s="284"/>
      <c r="AX299" s="284"/>
      <c r="BL299" s="251" t="e">
        <f>VLOOKUP(#REF!,'اعضاء هيئة التدريس'!#REF!,2,)</f>
        <v>#REF!</v>
      </c>
    </row>
    <row r="300" spans="1:64" s="272" customFormat="1" ht="15" customHeight="1">
      <c r="A300" s="990"/>
      <c r="B300" s="288" t="s">
        <v>671</v>
      </c>
      <c r="C300" s="726" t="str">
        <f>VLOOKUP(B300,مقررات!$A$1:$F$411,2,FALSE)</f>
        <v>اساسيات علم الخلية</v>
      </c>
      <c r="D300" s="211">
        <f>VLOOKUP(B300,مقررات!$A$1:$F$452,3,FALSE)</f>
        <v>2</v>
      </c>
      <c r="E300" s="211">
        <f>VLOOKUP(B300,مقررات!$A$1:$F$476,4,FALSE)</f>
        <v>0</v>
      </c>
      <c r="F300" s="211">
        <f t="shared" si="11"/>
        <v>2</v>
      </c>
      <c r="G300" s="60" t="str">
        <f>VLOOKUP(B300,مقررات!$A$1:$F$409,6,FALSE)</f>
        <v>-</v>
      </c>
      <c r="H300" s="60" t="s">
        <v>1923</v>
      </c>
      <c r="I300" s="262" t="str">
        <f>VLOOKUP(H300,'اعضاء هيئة التدريس'!$B$1:$D$300,2,FALSE)</f>
        <v>د. يسري علي عقدة</v>
      </c>
      <c r="J300" s="73"/>
      <c r="K300" s="73"/>
      <c r="L300" s="73"/>
      <c r="M300" s="73"/>
      <c r="N300" s="73"/>
      <c r="O300" s="73" t="s">
        <v>1068</v>
      </c>
      <c r="P300" s="255" t="s">
        <v>1325</v>
      </c>
      <c r="Q300" s="414"/>
      <c r="R300" s="143"/>
      <c r="S300" s="143"/>
      <c r="T300" s="4"/>
      <c r="U300" s="4"/>
      <c r="V300" s="4"/>
      <c r="W300" s="4"/>
      <c r="X300" s="4"/>
      <c r="Y300" s="4">
        <v>2</v>
      </c>
      <c r="Z300" s="143"/>
      <c r="AA300" s="4"/>
      <c r="AB300" s="143"/>
      <c r="AC300" s="143"/>
      <c r="AD300" s="143"/>
      <c r="AE300" s="143">
        <v>6</v>
      </c>
      <c r="AF300" s="143"/>
      <c r="AG300" s="4"/>
      <c r="AH300" s="4"/>
      <c r="AI300" s="692"/>
      <c r="AJ300" s="91"/>
      <c r="AK300" s="91"/>
      <c r="AL300" s="357"/>
      <c r="AM300" s="283"/>
      <c r="AN300" s="283"/>
      <c r="AO300" s="283"/>
      <c r="AP300" s="283"/>
      <c r="AQ300" s="283"/>
      <c r="AR300" s="283"/>
      <c r="AS300" s="283"/>
      <c r="AT300" s="283"/>
      <c r="AU300" s="283"/>
      <c r="AV300" s="283"/>
      <c r="AW300" s="283"/>
      <c r="AX300" s="283"/>
      <c r="BL300" s="251" t="e">
        <f>VLOOKUP(#REF!,'اعضاء هيئة التدريس'!#REF!,2,)</f>
        <v>#REF!</v>
      </c>
    </row>
    <row r="301" spans="1:64" s="272" customFormat="1" ht="15.75" customHeight="1">
      <c r="A301" s="401"/>
      <c r="B301" s="288" t="s">
        <v>937</v>
      </c>
      <c r="C301" s="726" t="str">
        <f>VLOOKUP(B301,مقررات!$A$1:$F$411,2,FALSE)</f>
        <v>علم الخلية والانسجة</v>
      </c>
      <c r="D301" s="211">
        <f>VLOOKUP(B301,مقررات!$A$1:$F$452,3,FALSE)</f>
        <v>2</v>
      </c>
      <c r="E301" s="211">
        <f>VLOOKUP(B301,مقررات!$A$1:$F$476,4,FALSE)</f>
        <v>2</v>
      </c>
      <c r="F301" s="211">
        <f t="shared" si="11"/>
        <v>3</v>
      </c>
      <c r="G301" s="60">
        <f>VLOOKUP(B301,مقررات!$A$1:$F$409,6,FALSE)</f>
        <v>0</v>
      </c>
      <c r="H301" s="60" t="s">
        <v>1868</v>
      </c>
      <c r="I301" s="262" t="str">
        <f>VLOOKUP(H301,'اعضاء هيئة التدريس'!$B$1:$D$300,2,FALSE)</f>
        <v>أ.د. صابر صقر</v>
      </c>
      <c r="J301" s="73"/>
      <c r="K301" s="73"/>
      <c r="L301" s="73" t="s">
        <v>1072</v>
      </c>
      <c r="M301" s="73"/>
      <c r="N301" s="73"/>
      <c r="O301" s="73"/>
      <c r="P301" s="255" t="s">
        <v>1325</v>
      </c>
      <c r="Q301" s="446"/>
      <c r="R301" s="370"/>
      <c r="S301" s="265"/>
      <c r="T301" s="282">
        <v>8</v>
      </c>
      <c r="U301" s="282"/>
      <c r="V301" s="282"/>
      <c r="W301" s="282"/>
      <c r="X301" s="282"/>
      <c r="Y301" s="282"/>
      <c r="Z301" s="282"/>
      <c r="AA301" s="282"/>
      <c r="AB301" s="251"/>
      <c r="AC301" s="251"/>
      <c r="AD301" s="251"/>
      <c r="AE301" s="251"/>
      <c r="AF301" s="251"/>
      <c r="AG301" s="282"/>
      <c r="AH301" s="282"/>
      <c r="AI301" s="428"/>
      <c r="AJ301" s="283"/>
      <c r="AK301" s="283"/>
      <c r="AL301" s="283"/>
      <c r="AM301" s="283"/>
      <c r="AN301" s="283"/>
      <c r="AO301" s="283"/>
      <c r="AP301" s="283"/>
      <c r="AQ301" s="283"/>
      <c r="AR301" s="283"/>
      <c r="AS301" s="283"/>
      <c r="AT301" s="283"/>
      <c r="AU301" s="283"/>
      <c r="AV301" s="283"/>
      <c r="AW301" s="283"/>
      <c r="AX301" s="283"/>
      <c r="BL301" s="251" t="e">
        <f>VLOOKUP(#REF!,'اعضاء هيئة التدريس'!#REF!,2,)</f>
        <v>#REF!</v>
      </c>
    </row>
    <row r="302" spans="1:64" s="285" customFormat="1" ht="15.75" customHeight="1">
      <c r="A302" s="990"/>
      <c r="B302" s="288" t="s">
        <v>673</v>
      </c>
      <c r="C302" s="726" t="str">
        <f>VLOOKUP(B302,مقررات!$A$1:$F$411,2,FALSE)</f>
        <v>لافقاريات (1)</v>
      </c>
      <c r="D302" s="211">
        <f>VLOOKUP(B302,مقررات!$A$1:$F$452,3,FALSE)</f>
        <v>2</v>
      </c>
      <c r="E302" s="211">
        <f>VLOOKUP(B302,مقررات!$A$1:$F$476,4,FALSE)</f>
        <v>2</v>
      </c>
      <c r="F302" s="211">
        <f t="shared" si="11"/>
        <v>3</v>
      </c>
      <c r="G302" s="60" t="str">
        <f>VLOOKUP(B302,مقررات!$A$1:$F$409,6,FALSE)</f>
        <v>-</v>
      </c>
      <c r="H302" s="60" t="s">
        <v>1886</v>
      </c>
      <c r="I302" s="262" t="str">
        <f>VLOOKUP(H302,'اعضاء هيئة التدريس'!$B$1:$D$300,2,FALSE)</f>
        <v>أ.د. جمالات عثمان</v>
      </c>
      <c r="J302" s="73"/>
      <c r="K302" s="73"/>
      <c r="L302" s="73"/>
      <c r="M302" s="73"/>
      <c r="N302" s="73" t="s">
        <v>1067</v>
      </c>
      <c r="O302" s="73"/>
      <c r="P302" s="255" t="s">
        <v>89</v>
      </c>
      <c r="Q302" s="414"/>
      <c r="R302" s="143"/>
      <c r="S302" s="143"/>
      <c r="T302" s="4"/>
      <c r="U302" s="4"/>
      <c r="V302" s="4"/>
      <c r="W302" s="4"/>
      <c r="X302" s="4"/>
      <c r="Y302" s="4">
        <v>3</v>
      </c>
      <c r="Z302" s="143"/>
      <c r="AA302" s="4"/>
      <c r="AB302" s="143"/>
      <c r="AC302" s="143"/>
      <c r="AD302" s="143"/>
      <c r="AE302" s="143">
        <v>7</v>
      </c>
      <c r="AF302" s="143">
        <v>6</v>
      </c>
      <c r="AG302" s="4"/>
      <c r="AH302" s="4"/>
      <c r="AI302" s="692"/>
      <c r="AJ302" s="91"/>
      <c r="AK302" s="91"/>
      <c r="AL302" s="283"/>
      <c r="AM302" s="284"/>
      <c r="AN302" s="284"/>
      <c r="AO302" s="284"/>
      <c r="AP302" s="284"/>
      <c r="AQ302" s="284"/>
      <c r="AR302" s="284"/>
      <c r="AS302" s="284"/>
      <c r="AT302" s="284"/>
      <c r="AU302" s="284"/>
      <c r="AV302" s="284"/>
      <c r="AW302" s="284"/>
      <c r="AX302" s="284"/>
      <c r="BL302" s="251" t="e">
        <f>VLOOKUP(#REF!,'اعضاء هيئة التدريس'!#REF!,2,)</f>
        <v>#REF!</v>
      </c>
    </row>
    <row r="303" spans="1:64" s="272" customFormat="1" ht="15.75">
      <c r="A303" s="401"/>
      <c r="B303" s="288" t="s">
        <v>935</v>
      </c>
      <c r="C303" s="726" t="str">
        <f>VLOOKUP(B303,مقررات!$A$1:$F$411,2,FALSE)</f>
        <v xml:space="preserve">تصنيف حيوان </v>
      </c>
      <c r="D303" s="211">
        <f>VLOOKUP(B303,مقررات!$A$1:$F$452,3,FALSE)</f>
        <v>2</v>
      </c>
      <c r="E303" s="211">
        <f>VLOOKUP(B303,مقررات!$A$1:$F$476,4,FALSE)</f>
        <v>2</v>
      </c>
      <c r="F303" s="211">
        <f t="shared" si="11"/>
        <v>3</v>
      </c>
      <c r="G303" s="60">
        <f>VLOOKUP(B303,مقررات!$A$1:$F$409,6,FALSE)</f>
        <v>0</v>
      </c>
      <c r="H303" s="60" t="s">
        <v>1881</v>
      </c>
      <c r="I303" s="262" t="str">
        <f>VLOOKUP(H303,'اعضاء هيئة التدريس'!$B$1:$D$300,2,FALSE)</f>
        <v>ا.د. محمد السيد خليل</v>
      </c>
      <c r="J303" s="73"/>
      <c r="K303" s="73" t="s">
        <v>1067</v>
      </c>
      <c r="L303" s="73"/>
      <c r="M303" s="73"/>
      <c r="N303" s="73"/>
      <c r="O303" s="73"/>
      <c r="P303" s="386" t="s">
        <v>1317</v>
      </c>
      <c r="Q303" s="446"/>
      <c r="R303" s="370"/>
      <c r="S303" s="265"/>
      <c r="T303" s="282"/>
      <c r="U303" s="282"/>
      <c r="V303" s="282"/>
      <c r="W303" s="282"/>
      <c r="X303" s="282"/>
      <c r="Y303" s="282"/>
      <c r="Z303" s="282"/>
      <c r="AA303" s="282"/>
      <c r="AB303" s="251"/>
      <c r="AC303" s="251"/>
      <c r="AD303" s="251"/>
      <c r="AE303" s="251"/>
      <c r="AF303" s="251"/>
      <c r="AG303" s="282"/>
      <c r="AH303" s="282"/>
      <c r="AI303" s="428"/>
      <c r="AJ303" s="283"/>
      <c r="AK303" s="283"/>
      <c r="AL303" s="283"/>
      <c r="AM303" s="283"/>
      <c r="AN303" s="283"/>
      <c r="AO303" s="283"/>
      <c r="AP303" s="283"/>
      <c r="AQ303" s="283"/>
      <c r="AR303" s="283"/>
      <c r="AS303" s="283"/>
      <c r="AT303" s="283"/>
      <c r="AU303" s="283"/>
      <c r="AV303" s="283"/>
      <c r="AW303" s="283"/>
      <c r="AX303" s="283"/>
      <c r="BL303" s="251" t="e">
        <f>VLOOKUP(#REF!,'اعضاء هيئة التدريس'!#REF!,2,)</f>
        <v>#REF!</v>
      </c>
    </row>
    <row r="304" spans="1:64" s="285" customFormat="1" ht="15.75">
      <c r="A304" s="401"/>
      <c r="B304" s="288" t="s">
        <v>935</v>
      </c>
      <c r="C304" s="726" t="str">
        <f>VLOOKUP(B304,مقررات!$A$1:$F$411,2,FALSE)</f>
        <v xml:space="preserve">تصنيف حيوان </v>
      </c>
      <c r="D304" s="211">
        <f>VLOOKUP(B304,مقررات!$A$1:$F$452,3,FALSE)</f>
        <v>2</v>
      </c>
      <c r="E304" s="211">
        <f>VLOOKUP(B304,مقررات!$A$1:$F$476,4,FALSE)</f>
        <v>2</v>
      </c>
      <c r="F304" s="211">
        <f t="shared" si="11"/>
        <v>3</v>
      </c>
      <c r="G304" s="60">
        <f>VLOOKUP(B304,مقررات!$A$1:$F$409,6,FALSE)</f>
        <v>0</v>
      </c>
      <c r="H304" s="60" t="s">
        <v>1897</v>
      </c>
      <c r="I304" s="262" t="str">
        <f>VLOOKUP(H304,'اعضاء هيئة التدريس'!$B$1:$D$300,2,FALSE)</f>
        <v>د. عادل عبدالمنصف نصار</v>
      </c>
      <c r="J304" s="73"/>
      <c r="K304" s="73" t="s">
        <v>1068</v>
      </c>
      <c r="L304" s="73"/>
      <c r="M304" s="73"/>
      <c r="N304" s="73"/>
      <c r="O304" s="73"/>
      <c r="P304" s="386" t="s">
        <v>1317</v>
      </c>
      <c r="Q304" s="446"/>
      <c r="R304" s="370"/>
      <c r="S304" s="265"/>
      <c r="T304" s="282"/>
      <c r="U304" s="282"/>
      <c r="V304" s="282"/>
      <c r="W304" s="282"/>
      <c r="X304" s="282"/>
      <c r="Y304" s="282"/>
      <c r="Z304" s="282"/>
      <c r="AA304" s="282"/>
      <c r="AB304" s="251"/>
      <c r="AC304" s="251"/>
      <c r="AD304" s="251"/>
      <c r="AE304" s="251"/>
      <c r="AF304" s="251"/>
      <c r="AG304" s="282"/>
      <c r="AH304" s="282"/>
      <c r="AI304" s="428"/>
      <c r="AJ304" s="283"/>
      <c r="AK304" s="283"/>
      <c r="AL304" s="283"/>
      <c r="AM304" s="284"/>
      <c r="AN304" s="284"/>
      <c r="AO304" s="284"/>
      <c r="AP304" s="284"/>
      <c r="AQ304" s="284"/>
      <c r="AR304" s="284"/>
      <c r="AS304" s="284"/>
      <c r="AT304" s="284"/>
      <c r="AU304" s="284"/>
      <c r="AV304" s="284"/>
      <c r="AW304" s="284"/>
      <c r="AX304" s="284"/>
      <c r="BL304" s="251" t="e">
        <f>VLOOKUP(#REF!,'اعضاء هيئة التدريس'!#REF!,2,)</f>
        <v>#REF!</v>
      </c>
    </row>
    <row r="305" spans="1:64" s="285" customFormat="1" ht="15.75">
      <c r="A305" s="401"/>
      <c r="B305" s="288" t="s">
        <v>675</v>
      </c>
      <c r="C305" s="726" t="str">
        <f>VLOOKUP(B305,مقررات!$A$1:$F$411,2,FALSE)</f>
        <v>حبليات (1)</v>
      </c>
      <c r="D305" s="211">
        <f>VLOOKUP(B305,مقررات!$A$1:$F$452,3,FALSE)</f>
        <v>1</v>
      </c>
      <c r="E305" s="211">
        <f>VLOOKUP(B305,مقررات!$A$1:$F$476,4,FALSE)</f>
        <v>2</v>
      </c>
      <c r="F305" s="211">
        <f t="shared" ref="F305:F334" si="12">D305+0.5*E305</f>
        <v>2</v>
      </c>
      <c r="G305" s="60" t="str">
        <f>VLOOKUP(B305,مقررات!$A$1:$F$409,6,FALSE)</f>
        <v>-</v>
      </c>
      <c r="H305" s="60" t="s">
        <v>1890</v>
      </c>
      <c r="I305" s="262" t="str">
        <f>VLOOKUP(H305,'اعضاء هيئة التدريس'!$B$1:$D$300,2,FALSE)</f>
        <v>د. جمال متولي بدوي</v>
      </c>
      <c r="J305" s="73"/>
      <c r="K305" s="73"/>
      <c r="L305" s="73"/>
      <c r="M305" s="73"/>
      <c r="N305" s="73" t="s">
        <v>1147</v>
      </c>
      <c r="O305" s="73"/>
      <c r="P305" s="386" t="s">
        <v>1323</v>
      </c>
      <c r="Q305" s="448"/>
      <c r="R305" s="370"/>
      <c r="S305" s="265"/>
      <c r="T305" s="282"/>
      <c r="U305" s="282"/>
      <c r="V305" s="282"/>
      <c r="W305" s="282"/>
      <c r="X305" s="282"/>
      <c r="Y305" s="282">
        <v>4</v>
      </c>
      <c r="Z305" s="282"/>
      <c r="AA305" s="282"/>
      <c r="AB305" s="251"/>
      <c r="AC305" s="251"/>
      <c r="AD305" s="251"/>
      <c r="AE305" s="251"/>
      <c r="AF305" s="251"/>
      <c r="AG305" s="282"/>
      <c r="AH305" s="282"/>
      <c r="AI305" s="428"/>
      <c r="AJ305" s="283"/>
      <c r="AK305" s="283"/>
      <c r="AL305" s="283"/>
      <c r="AM305" s="284"/>
      <c r="AN305" s="284"/>
      <c r="AO305" s="284"/>
      <c r="AP305" s="284"/>
      <c r="AQ305" s="284"/>
      <c r="AR305" s="284"/>
      <c r="AS305" s="284"/>
      <c r="AT305" s="284"/>
      <c r="AU305" s="284"/>
      <c r="AV305" s="284"/>
      <c r="AW305" s="284"/>
      <c r="AX305" s="284"/>
      <c r="BL305" s="251" t="e">
        <f>VLOOKUP(#REF!,'اعضاء هيئة التدريس'!#REF!,2,)</f>
        <v>#REF!</v>
      </c>
    </row>
    <row r="306" spans="1:64" s="285" customFormat="1" ht="15" customHeight="1">
      <c r="A306" s="990"/>
      <c r="B306" s="288" t="s">
        <v>676</v>
      </c>
      <c r="C306" s="726" t="str">
        <f>VLOOKUP(B306,مقررات!$A$1:$F$411,2,FALSE)</f>
        <v>حشرات عامة</v>
      </c>
      <c r="D306" s="211">
        <f>VLOOKUP(B306,مقررات!$A$1:$F$452,3,FALSE)</f>
        <v>2</v>
      </c>
      <c r="E306" s="211">
        <f>VLOOKUP(B306,مقررات!$A$1:$F$476,4,FALSE)</f>
        <v>2</v>
      </c>
      <c r="F306" s="211">
        <f t="shared" si="12"/>
        <v>3</v>
      </c>
      <c r="G306" s="60" t="str">
        <f>VLOOKUP(B306,مقررات!$A$1:$F$409,6,FALSE)</f>
        <v>Z136</v>
      </c>
      <c r="H306" s="60" t="s">
        <v>1889</v>
      </c>
      <c r="I306" s="262" t="str">
        <f>VLOOKUP(H306,'اعضاء هيئة التدريس'!$B$1:$D$300,2,FALSE)</f>
        <v>د. ماجدة ابوالمحاسن</v>
      </c>
      <c r="J306" s="73"/>
      <c r="K306" s="73"/>
      <c r="L306" s="73"/>
      <c r="M306" s="73"/>
      <c r="N306" s="73" t="s">
        <v>1067</v>
      </c>
      <c r="O306" s="73"/>
      <c r="P306" s="386" t="s">
        <v>1323</v>
      </c>
      <c r="Q306" s="414"/>
      <c r="R306" s="143"/>
      <c r="S306" s="143"/>
      <c r="T306" s="4"/>
      <c r="U306" s="4"/>
      <c r="V306" s="4"/>
      <c r="W306" s="4"/>
      <c r="X306" s="4"/>
      <c r="Y306" s="4"/>
      <c r="Z306" s="143"/>
      <c r="AA306" s="4"/>
      <c r="AB306" s="143"/>
      <c r="AC306" s="143"/>
      <c r="AD306" s="143"/>
      <c r="AE306" s="143"/>
      <c r="AF306" s="143"/>
      <c r="AG306" s="4"/>
      <c r="AH306" s="4"/>
      <c r="AI306" s="692"/>
      <c r="AJ306" s="91"/>
      <c r="AK306" s="91"/>
      <c r="AL306" s="283"/>
      <c r="AM306" s="284"/>
      <c r="AN306" s="284"/>
      <c r="AO306" s="284"/>
      <c r="AP306" s="284"/>
      <c r="AQ306" s="284"/>
      <c r="AR306" s="284"/>
      <c r="AS306" s="284"/>
      <c r="AT306" s="284"/>
      <c r="AU306" s="284"/>
      <c r="AV306" s="284"/>
      <c r="AW306" s="284"/>
      <c r="AX306" s="284"/>
      <c r="BL306" s="251" t="e">
        <f>VLOOKUP(#REF!,'اعضاء هيئة التدريس'!#REF!,2,)</f>
        <v>#REF!</v>
      </c>
    </row>
    <row r="307" spans="1:64" s="272" customFormat="1" ht="15.75" customHeight="1">
      <c r="A307" s="401"/>
      <c r="B307" s="288" t="s">
        <v>680</v>
      </c>
      <c r="C307" s="726" t="str">
        <f>VLOOKUP(B307,مقررات!$A$1:$F$411,2,FALSE)</f>
        <v>اوليات</v>
      </c>
      <c r="D307" s="211">
        <f>VLOOKUP(B307,مقررات!$A$1:$F$452,3,FALSE)</f>
        <v>2</v>
      </c>
      <c r="E307" s="211">
        <f>VLOOKUP(B307,مقررات!$A$1:$F$476,4,FALSE)</f>
        <v>2</v>
      </c>
      <c r="F307" s="211">
        <f t="shared" si="12"/>
        <v>3</v>
      </c>
      <c r="G307" s="60" t="str">
        <f>VLOOKUP(B307,مقررات!$A$1:$F$409,6,FALSE)</f>
        <v>Z136</v>
      </c>
      <c r="H307" s="60" t="s">
        <v>1885</v>
      </c>
      <c r="I307" s="262" t="str">
        <f>VLOOKUP(H307,'اعضاء هيئة التدريس'!$B$1:$D$300,2,FALSE)</f>
        <v>أ.د. منصور جلال</v>
      </c>
      <c r="J307" s="73"/>
      <c r="K307" s="73" t="s">
        <v>1067</v>
      </c>
      <c r="L307" s="73"/>
      <c r="M307" s="73"/>
      <c r="N307" s="73"/>
      <c r="O307" s="73"/>
      <c r="P307" s="386"/>
      <c r="Q307" s="447"/>
      <c r="R307" s="370"/>
      <c r="S307" s="265"/>
      <c r="T307" s="282"/>
      <c r="U307" s="282"/>
      <c r="V307" s="282"/>
      <c r="W307" s="282"/>
      <c r="X307" s="282"/>
      <c r="Y307" s="282"/>
      <c r="Z307" s="282"/>
      <c r="AA307" s="282"/>
      <c r="AB307" s="251"/>
      <c r="AC307" s="251"/>
      <c r="AD307" s="251"/>
      <c r="AE307" s="251"/>
      <c r="AF307" s="251"/>
      <c r="AG307" s="282"/>
      <c r="AH307" s="282"/>
      <c r="AI307" s="428"/>
      <c r="AJ307" s="283"/>
      <c r="AK307" s="284"/>
      <c r="AL307" s="283"/>
      <c r="AM307" s="283"/>
      <c r="AN307" s="283"/>
      <c r="AO307" s="283"/>
      <c r="AP307" s="283"/>
      <c r="AQ307" s="283"/>
      <c r="AR307" s="283"/>
      <c r="AS307" s="283"/>
      <c r="AT307" s="283"/>
      <c r="AU307" s="283"/>
      <c r="AV307" s="283"/>
      <c r="AW307" s="283"/>
      <c r="AX307" s="283"/>
      <c r="BL307" s="251" t="e">
        <f>VLOOKUP(#REF!,'اعضاء هيئة التدريس'!#REF!,2,)</f>
        <v>#REF!</v>
      </c>
    </row>
    <row r="308" spans="1:64" s="272" customFormat="1" ht="15.75" customHeight="1">
      <c r="A308" s="401"/>
      <c r="B308" s="288" t="s">
        <v>681</v>
      </c>
      <c r="C308" s="726" t="str">
        <f>VLOOKUP(B308,مقررات!$A$1:$F$411,2,FALSE)</f>
        <v>حبليات (2)</v>
      </c>
      <c r="D308" s="211">
        <f>VLOOKUP(B308,مقررات!$A$1:$F$452,3,FALSE)</f>
        <v>2</v>
      </c>
      <c r="E308" s="211">
        <f>VLOOKUP(B308,مقررات!$A$1:$F$476,4,FALSE)</f>
        <v>2</v>
      </c>
      <c r="F308" s="211">
        <f t="shared" si="12"/>
        <v>3</v>
      </c>
      <c r="G308" s="60" t="str">
        <f>VLOOKUP(B308,مقررات!$A$1:$F$409,6,FALSE)</f>
        <v>Z112</v>
      </c>
      <c r="H308" s="60" t="s">
        <v>1892</v>
      </c>
      <c r="I308" s="262" t="str">
        <f>VLOOKUP(H308,'اعضاء هيئة التدريس'!$B$1:$D$300,2,FALSE)</f>
        <v>د. سمية شلبي</v>
      </c>
      <c r="J308" s="73"/>
      <c r="K308" s="73"/>
      <c r="L308" s="73"/>
      <c r="M308" s="73" t="s">
        <v>1067</v>
      </c>
      <c r="N308" s="73"/>
      <c r="O308" s="73"/>
      <c r="P308" s="252"/>
      <c r="Q308" s="445"/>
      <c r="R308" s="370"/>
      <c r="S308" s="265"/>
      <c r="T308" s="282"/>
      <c r="U308" s="282"/>
      <c r="V308" s="282"/>
      <c r="W308" s="282"/>
      <c r="X308" s="282"/>
      <c r="Y308" s="282"/>
      <c r="Z308" s="282"/>
      <c r="AA308" s="282"/>
      <c r="AB308" s="251"/>
      <c r="AC308" s="251"/>
      <c r="AD308" s="251"/>
      <c r="AE308" s="251"/>
      <c r="AF308" s="251"/>
      <c r="AG308" s="282"/>
      <c r="AH308" s="282"/>
      <c r="AI308" s="428"/>
      <c r="AJ308" s="283"/>
      <c r="AK308" s="283"/>
      <c r="AL308" s="283"/>
      <c r="AM308" s="283"/>
      <c r="AN308" s="283"/>
      <c r="AO308" s="283"/>
      <c r="AP308" s="283"/>
      <c r="AQ308" s="283"/>
      <c r="AR308" s="283"/>
      <c r="AS308" s="283"/>
      <c r="AT308" s="283"/>
      <c r="AU308" s="283"/>
      <c r="AV308" s="283"/>
      <c r="AW308" s="283"/>
      <c r="AX308" s="283"/>
      <c r="BL308" s="251" t="e">
        <f>VLOOKUP(#REF!,'اعضاء هيئة التدريس'!#REF!,2,)</f>
        <v>#REF!</v>
      </c>
    </row>
    <row r="309" spans="1:64" s="156" customFormat="1" ht="15" customHeight="1">
      <c r="A309" s="990"/>
      <c r="B309" s="288" t="s">
        <v>682</v>
      </c>
      <c r="C309" s="726" t="str">
        <f>VLOOKUP(B309,مقررات!$A$1:$F$411,2,FALSE)</f>
        <v>اجنة</v>
      </c>
      <c r="D309" s="211">
        <f>VLOOKUP(B309,مقررات!$A$1:$F$452,3,FALSE)</f>
        <v>2</v>
      </c>
      <c r="E309" s="211">
        <f>VLOOKUP(B309,مقررات!$A$1:$F$476,4,FALSE)</f>
        <v>2</v>
      </c>
      <c r="F309" s="211">
        <f t="shared" si="12"/>
        <v>3</v>
      </c>
      <c r="G309" s="60" t="str">
        <f>VLOOKUP(B309,مقررات!$A$1:$F$409,6,FALSE)</f>
        <v>Z2410</v>
      </c>
      <c r="H309" s="60" t="s">
        <v>1890</v>
      </c>
      <c r="I309" s="262" t="str">
        <f>VLOOKUP(H309,'اعضاء هيئة التدريس'!$B$1:$D$300,2,FALSE)</f>
        <v>د. جمال متولي بدوي</v>
      </c>
      <c r="J309" s="73"/>
      <c r="K309" s="73"/>
      <c r="L309" s="73"/>
      <c r="M309" s="73" t="s">
        <v>1067</v>
      </c>
      <c r="N309" s="73"/>
      <c r="O309" s="73"/>
      <c r="P309" s="88"/>
      <c r="Q309" s="414"/>
      <c r="R309" s="143"/>
      <c r="S309" s="143"/>
      <c r="T309" s="4"/>
      <c r="U309" s="4"/>
      <c r="V309" s="4"/>
      <c r="W309" s="4"/>
      <c r="X309" s="4"/>
      <c r="Y309" s="4"/>
      <c r="Z309" s="143"/>
      <c r="AA309" s="4"/>
      <c r="AB309" s="143"/>
      <c r="AC309" s="143"/>
      <c r="AD309" s="143"/>
      <c r="AE309" s="143"/>
      <c r="AF309" s="143"/>
      <c r="AG309" s="4"/>
      <c r="AH309" s="4"/>
      <c r="AI309" s="692"/>
      <c r="AJ309" s="91"/>
      <c r="AK309" s="91"/>
      <c r="AL309" s="220"/>
      <c r="AM309" s="220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BL309" s="251" t="e">
        <f>VLOOKUP(#REF!,'اعضاء هيئة التدريس'!#REF!,2,)</f>
        <v>#REF!</v>
      </c>
    </row>
    <row r="310" spans="1:64" s="221" customFormat="1" ht="15.75" customHeight="1">
      <c r="A310" s="990"/>
      <c r="B310" s="288" t="s">
        <v>726</v>
      </c>
      <c r="C310" s="726" t="str">
        <f>VLOOKUP(B310,مقررات!$A$1:$F$411,2,FALSE)</f>
        <v>حشرات طبية</v>
      </c>
      <c r="D310" s="211">
        <f>VLOOKUP(B310,مقررات!$A$1:$F$452,3,FALSE)</f>
        <v>1</v>
      </c>
      <c r="E310" s="211">
        <f>VLOOKUP(B310,مقررات!$A$1:$F$476,4,FALSE)</f>
        <v>2</v>
      </c>
      <c r="F310" s="211">
        <f t="shared" si="12"/>
        <v>2</v>
      </c>
      <c r="G310" s="60" t="str">
        <f>VLOOKUP(B310,مقررات!$A$1:$F$409,6,FALSE)</f>
        <v>Z158</v>
      </c>
      <c r="H310" s="60" t="s">
        <v>1881</v>
      </c>
      <c r="I310" s="262" t="str">
        <f>VLOOKUP(H310,'اعضاء هيئة التدريس'!$B$1:$D$300,2,FALSE)</f>
        <v>ا.د. محمد السيد خليل</v>
      </c>
      <c r="J310" s="73"/>
      <c r="K310" s="73"/>
      <c r="L310" s="73" t="s">
        <v>1147</v>
      </c>
      <c r="M310" s="73"/>
      <c r="N310" s="73"/>
      <c r="O310" s="73"/>
      <c r="P310" s="386" t="s">
        <v>1317</v>
      </c>
      <c r="Q310" s="414"/>
      <c r="R310" s="143"/>
      <c r="S310" s="143"/>
      <c r="T310" s="4"/>
      <c r="U310" s="4"/>
      <c r="V310" s="4"/>
      <c r="W310" s="4"/>
      <c r="X310" s="4"/>
      <c r="Y310" s="4"/>
      <c r="Z310" s="143"/>
      <c r="AA310" s="4"/>
      <c r="AB310" s="143"/>
      <c r="AC310" s="143"/>
      <c r="AD310" s="143"/>
      <c r="AE310" s="143"/>
      <c r="AF310" s="143"/>
      <c r="AG310" s="4"/>
      <c r="AH310" s="4"/>
      <c r="AI310" s="692"/>
      <c r="AJ310" s="92"/>
      <c r="AK310" s="92"/>
      <c r="AL310" s="220"/>
      <c r="AM310" s="220"/>
      <c r="AN310" s="220"/>
      <c r="AO310" s="220"/>
      <c r="AP310" s="220"/>
      <c r="AQ310" s="220"/>
      <c r="AR310" s="220"/>
      <c r="AS310" s="220"/>
      <c r="AT310" s="220"/>
      <c r="AU310" s="220"/>
      <c r="AV310" s="220"/>
      <c r="AW310" s="220"/>
      <c r="AX310" s="220"/>
      <c r="BL310" s="251" t="e">
        <f>VLOOKUP(#REF!,'اعضاء هيئة التدريس'!#REF!,2,)</f>
        <v>#REF!</v>
      </c>
    </row>
    <row r="311" spans="1:64" s="272" customFormat="1" ht="15.75">
      <c r="A311" s="990"/>
      <c r="B311" s="288" t="s">
        <v>704</v>
      </c>
      <c r="C311" s="726" t="str">
        <f>VLOOKUP(B311,مقررات!$A$1:$F$411,2,FALSE)</f>
        <v>بيولوجيا حشرات</v>
      </c>
      <c r="D311" s="211">
        <f>VLOOKUP(B311,مقررات!$A$1:$F$452,3,FALSE)</f>
        <v>2</v>
      </c>
      <c r="E311" s="211">
        <f>VLOOKUP(B311,مقررات!$A$1:$F$476,4,FALSE)</f>
        <v>2</v>
      </c>
      <c r="F311" s="211">
        <f t="shared" si="12"/>
        <v>3</v>
      </c>
      <c r="G311" s="60" t="str">
        <f>VLOOKUP(B311,مقررات!$A$1:$F$409,6,FALSE)</f>
        <v>Z158</v>
      </c>
      <c r="H311" s="60" t="s">
        <v>1888</v>
      </c>
      <c r="I311" s="262" t="str">
        <f>VLOOKUP(H311,'اعضاء هيئة التدريس'!$B$1:$D$300,2,FALSE)</f>
        <v>د. هانم صقر</v>
      </c>
      <c r="J311" s="73"/>
      <c r="K311" s="73"/>
      <c r="L311" s="73" t="s">
        <v>1067</v>
      </c>
      <c r="M311" s="73"/>
      <c r="N311" s="73"/>
      <c r="O311" s="73"/>
      <c r="P311" s="88"/>
      <c r="Q311" s="414"/>
      <c r="R311" s="143"/>
      <c r="S311" s="143"/>
      <c r="T311" s="4"/>
      <c r="U311" s="4"/>
      <c r="V311" s="4"/>
      <c r="W311" s="4"/>
      <c r="X311" s="4"/>
      <c r="Y311" s="4"/>
      <c r="Z311" s="143"/>
      <c r="AA311" s="4"/>
      <c r="AB311" s="143"/>
      <c r="AC311" s="143"/>
      <c r="AD311" s="143"/>
      <c r="AE311" s="143"/>
      <c r="AF311" s="143"/>
      <c r="AG311" s="4"/>
      <c r="AH311" s="4"/>
      <c r="AI311" s="692"/>
      <c r="AJ311" s="91"/>
      <c r="AK311" s="91"/>
      <c r="AL311" s="283"/>
      <c r="AM311" s="283"/>
      <c r="AN311" s="283"/>
      <c r="AO311" s="283"/>
      <c r="AP311" s="283"/>
      <c r="AQ311" s="283"/>
      <c r="AR311" s="283"/>
      <c r="AS311" s="283"/>
      <c r="AT311" s="283"/>
      <c r="AU311" s="283"/>
      <c r="AV311" s="283"/>
      <c r="AW311" s="283"/>
      <c r="AX311" s="283"/>
      <c r="BL311" s="251" t="e">
        <f>VLOOKUP(#REF!,'اعضاء هيئة التدريس'!#REF!,2,)</f>
        <v>#REF!</v>
      </c>
    </row>
    <row r="312" spans="1:64" s="272" customFormat="1" ht="15.75">
      <c r="A312" s="401"/>
      <c r="B312" s="288" t="s">
        <v>684</v>
      </c>
      <c r="C312" s="726" t="str">
        <f>VLOOKUP(B312,مقررات!$A$1:$F$411,2,FALSE)</f>
        <v>وراثة خلوية</v>
      </c>
      <c r="D312" s="211">
        <f>VLOOKUP(B312,مقررات!$A$1:$F$452,3,FALSE)</f>
        <v>2</v>
      </c>
      <c r="E312" s="211">
        <f>VLOOKUP(B312,مقررات!$A$1:$F$476,4,FALSE)</f>
        <v>2</v>
      </c>
      <c r="F312" s="211">
        <f t="shared" si="12"/>
        <v>3</v>
      </c>
      <c r="G312" s="60" t="str">
        <f>VLOOKUP(B312,مقررات!$A$1:$F$409,6,FALSE)</f>
        <v>Z124</v>
      </c>
      <c r="H312" s="60" t="s">
        <v>1925</v>
      </c>
      <c r="I312" s="262" t="str">
        <f>VLOOKUP(H312,'اعضاء هيئة التدريس'!$B$1:$D$300,2,FALSE)</f>
        <v>د. اسلام الجرواني</v>
      </c>
      <c r="J312" s="73"/>
      <c r="K312" s="73" t="s">
        <v>1070</v>
      </c>
      <c r="L312" s="73"/>
      <c r="M312" s="73"/>
      <c r="N312" s="73"/>
      <c r="O312" s="73"/>
      <c r="P312" s="386"/>
      <c r="Q312" s="447"/>
      <c r="R312" s="370"/>
      <c r="S312" s="265"/>
      <c r="T312" s="282"/>
      <c r="U312" s="282"/>
      <c r="V312" s="282"/>
      <c r="W312" s="282"/>
      <c r="X312" s="282"/>
      <c r="Y312" s="282"/>
      <c r="Z312" s="282"/>
      <c r="AA312" s="282"/>
      <c r="AB312" s="251"/>
      <c r="AC312" s="251"/>
      <c r="AD312" s="251"/>
      <c r="AE312" s="251"/>
      <c r="AF312" s="251"/>
      <c r="AG312" s="282"/>
      <c r="AH312" s="282"/>
      <c r="AI312" s="428"/>
      <c r="AJ312" s="283"/>
      <c r="AK312" s="283"/>
      <c r="AL312" s="283"/>
      <c r="AM312" s="283"/>
      <c r="AN312" s="283"/>
      <c r="AO312" s="283"/>
      <c r="AP312" s="283"/>
      <c r="AQ312" s="283"/>
      <c r="AR312" s="283"/>
      <c r="AS312" s="283"/>
      <c r="AT312" s="283"/>
      <c r="AU312" s="283"/>
      <c r="AV312" s="283"/>
      <c r="AW312" s="283"/>
      <c r="AX312" s="283"/>
      <c r="BL312" s="251" t="e">
        <f>VLOOKUP(#REF!,'اعضاء هيئة التدريس'!#REF!,2,)</f>
        <v>#REF!</v>
      </c>
    </row>
    <row r="313" spans="1:64" s="272" customFormat="1" ht="15.75">
      <c r="A313" s="401"/>
      <c r="B313" s="288" t="s">
        <v>684</v>
      </c>
      <c r="C313" s="726" t="str">
        <f>VLOOKUP(B313,مقررات!$A$1:$F$411,2,FALSE)</f>
        <v>وراثة خلوية</v>
      </c>
      <c r="D313" s="211">
        <f>VLOOKUP(B313,مقررات!$A$1:$F$452,3,FALSE)</f>
        <v>2</v>
      </c>
      <c r="E313" s="211">
        <f>VLOOKUP(B313,مقررات!$A$1:$F$476,4,FALSE)</f>
        <v>2</v>
      </c>
      <c r="F313" s="211">
        <f t="shared" si="12"/>
        <v>3</v>
      </c>
      <c r="G313" s="60" t="str">
        <f>VLOOKUP(B313,مقررات!$A$1:$F$409,6,FALSE)</f>
        <v>Z124</v>
      </c>
      <c r="H313" s="60" t="s">
        <v>1871</v>
      </c>
      <c r="I313" s="262" t="str">
        <f>VLOOKUP(H313,'اعضاء هيئة التدريس'!$B$1:$D$300,2,FALSE)</f>
        <v>أ.د.صبحي حسب النبي</v>
      </c>
      <c r="J313" s="73"/>
      <c r="K313" s="73" t="s">
        <v>1070</v>
      </c>
      <c r="L313" s="73"/>
      <c r="M313" s="73"/>
      <c r="N313" s="73"/>
      <c r="O313" s="73"/>
      <c r="P313" s="386"/>
      <c r="Q313" s="447"/>
      <c r="R313" s="370"/>
      <c r="S313" s="265"/>
      <c r="T313" s="282"/>
      <c r="U313" s="282"/>
      <c r="V313" s="282"/>
      <c r="W313" s="282"/>
      <c r="X313" s="282"/>
      <c r="Y313" s="282"/>
      <c r="Z313" s="282"/>
      <c r="AA313" s="282"/>
      <c r="AB313" s="251"/>
      <c r="AC313" s="251"/>
      <c r="AD313" s="251"/>
      <c r="AE313" s="251"/>
      <c r="AF313" s="251"/>
      <c r="AG313" s="282"/>
      <c r="AH313" s="282"/>
      <c r="AI313" s="428"/>
      <c r="AJ313" s="283"/>
      <c r="AK313" s="283"/>
      <c r="AL313" s="283"/>
      <c r="AM313" s="283"/>
      <c r="AN313" s="283"/>
      <c r="AO313" s="283"/>
      <c r="AP313" s="283"/>
      <c r="AQ313" s="283"/>
      <c r="AR313" s="283"/>
      <c r="AS313" s="283"/>
      <c r="AT313" s="283"/>
      <c r="AU313" s="283"/>
      <c r="AV313" s="283"/>
      <c r="AW313" s="283"/>
      <c r="AX313" s="283"/>
      <c r="BL313" s="251" t="e">
        <f>VLOOKUP(#REF!,'اعضاء هيئة التدريس'!#REF!,2,)</f>
        <v>#REF!</v>
      </c>
    </row>
    <row r="314" spans="1:64" s="272" customFormat="1" ht="15.75" customHeight="1">
      <c r="A314" s="990"/>
      <c r="B314" s="288" t="s">
        <v>685</v>
      </c>
      <c r="C314" s="726" t="str">
        <f>VLOOKUP(B314,مقررات!$A$1:$F$411,2,FALSE)</f>
        <v>بيئة وتوزيع جغرافى</v>
      </c>
      <c r="D314" s="211">
        <f>VLOOKUP(B314,مقررات!$A$1:$F$452,3,FALSE)</f>
        <v>2</v>
      </c>
      <c r="E314" s="211">
        <f>VLOOKUP(B314,مقررات!$A$1:$F$476,4,FALSE)</f>
        <v>2</v>
      </c>
      <c r="F314" s="211">
        <f t="shared" si="12"/>
        <v>3</v>
      </c>
      <c r="G314" s="60" t="str">
        <f>VLOOKUP(B314,مقررات!$A$1:$F$409,6,FALSE)</f>
        <v>-</v>
      </c>
      <c r="H314" s="60" t="s">
        <v>1869</v>
      </c>
      <c r="I314" s="262" t="str">
        <f>VLOOKUP(H314,'اعضاء هيئة التدريس'!$B$1:$D$300,2,FALSE)</f>
        <v>أ.د. علاء النعناعي</v>
      </c>
      <c r="J314" s="73"/>
      <c r="K314" s="73"/>
      <c r="L314" s="73"/>
      <c r="M314" s="73"/>
      <c r="N314" s="73" t="s">
        <v>1065</v>
      </c>
      <c r="O314" s="73"/>
      <c r="P314" s="88"/>
      <c r="Q314" s="414"/>
      <c r="R314" s="143"/>
      <c r="S314" s="143"/>
      <c r="T314" s="4"/>
      <c r="U314" s="4"/>
      <c r="V314" s="4"/>
      <c r="W314" s="4"/>
      <c r="X314" s="4"/>
      <c r="Y314" s="4"/>
      <c r="Z314" s="143"/>
      <c r="AA314" s="4"/>
      <c r="AB314" s="143"/>
      <c r="AC314" s="143"/>
      <c r="AD314" s="143"/>
      <c r="AE314" s="143"/>
      <c r="AF314" s="143"/>
      <c r="AG314" s="4"/>
      <c r="AH314" s="4"/>
      <c r="AI314" s="692"/>
      <c r="AJ314" s="91"/>
      <c r="AK314" s="91"/>
      <c r="AL314" s="283"/>
      <c r="AM314" s="283"/>
      <c r="AN314" s="283"/>
      <c r="AO314" s="283"/>
      <c r="AP314" s="283"/>
      <c r="AQ314" s="283"/>
      <c r="AR314" s="283"/>
      <c r="AS314" s="283"/>
      <c r="AT314" s="283"/>
      <c r="AU314" s="283"/>
      <c r="AV314" s="283"/>
      <c r="AW314" s="283"/>
      <c r="AX314" s="283"/>
      <c r="BL314" s="251" t="e">
        <f>VLOOKUP(#REF!,'اعضاء هيئة التدريس'!#REF!,2,)</f>
        <v>#REF!</v>
      </c>
    </row>
    <row r="315" spans="1:64" s="285" customFormat="1" ht="15.75">
      <c r="A315" s="990"/>
      <c r="B315" s="288" t="s">
        <v>706</v>
      </c>
      <c r="C315" s="726" t="str">
        <f>VLOOKUP(B315,مقررات!$A$1:$F$411,2,FALSE)</f>
        <v>بيئة صحراوية</v>
      </c>
      <c r="D315" s="211">
        <f>VLOOKUP(B315,مقررات!$A$1:$F$452,3,FALSE)</f>
        <v>1</v>
      </c>
      <c r="E315" s="211">
        <f>VLOOKUP(B315,مقررات!$A$1:$F$476,4,FALSE)</f>
        <v>2</v>
      </c>
      <c r="F315" s="211">
        <f t="shared" si="12"/>
        <v>2</v>
      </c>
      <c r="G315" s="60" t="str">
        <f>VLOOKUP(B315,مقررات!$A$1:$F$409,6,FALSE)</f>
        <v>Z2716</v>
      </c>
      <c r="H315" s="60" t="s">
        <v>1885</v>
      </c>
      <c r="I315" s="262" t="str">
        <f>VLOOKUP(H315,'اعضاء هيئة التدريس'!$B$1:$D$300,2,FALSE)</f>
        <v>أ.د. منصور جلال</v>
      </c>
      <c r="J315" s="73"/>
      <c r="K315" s="73" t="s">
        <v>1068</v>
      </c>
      <c r="L315" s="73"/>
      <c r="M315" s="73"/>
      <c r="N315" s="73"/>
      <c r="O315" s="73"/>
      <c r="P315" s="95"/>
      <c r="Q315" s="414"/>
      <c r="R315" s="143"/>
      <c r="S315" s="143"/>
      <c r="T315" s="4"/>
      <c r="U315" s="4"/>
      <c r="V315" s="4"/>
      <c r="W315" s="4"/>
      <c r="X315" s="4"/>
      <c r="Y315" s="4"/>
      <c r="Z315" s="143"/>
      <c r="AA315" s="4"/>
      <c r="AB315" s="143"/>
      <c r="AC315" s="143"/>
      <c r="AD315" s="143"/>
      <c r="AE315" s="143"/>
      <c r="AF315" s="143"/>
      <c r="AG315" s="4"/>
      <c r="AH315" s="720"/>
      <c r="AI315" s="769"/>
      <c r="AJ315" s="91"/>
      <c r="AK315" s="91"/>
      <c r="AL315" s="283"/>
      <c r="AM315" s="284"/>
      <c r="AN315" s="284"/>
      <c r="AO315" s="284"/>
      <c r="AP315" s="284"/>
      <c r="AQ315" s="284"/>
      <c r="AR315" s="284"/>
      <c r="AS315" s="284"/>
      <c r="AT315" s="284"/>
      <c r="AU315" s="284"/>
      <c r="AV315" s="284"/>
      <c r="AW315" s="284"/>
      <c r="AX315" s="284"/>
      <c r="BL315" s="251" t="e">
        <f>VLOOKUP(#REF!,'اعضاء هيئة التدريس'!#REF!,2,)</f>
        <v>#REF!</v>
      </c>
    </row>
    <row r="316" spans="1:64" s="272" customFormat="1" ht="15.75">
      <c r="A316" s="401"/>
      <c r="B316" s="288" t="s">
        <v>688</v>
      </c>
      <c r="C316" s="726" t="str">
        <f>VLOOKUP(B316,مقررات!$A$1:$F$411,2,FALSE)</f>
        <v>كيمياء الخلية والانسجة</v>
      </c>
      <c r="D316" s="211">
        <f>VLOOKUP(B316,مقررات!$A$1:$F$452,3,FALSE)</f>
        <v>2</v>
      </c>
      <c r="E316" s="211">
        <f>VLOOKUP(B316,مقررات!$A$1:$F$476,4,FALSE)</f>
        <v>2</v>
      </c>
      <c r="F316" s="211">
        <f t="shared" si="12"/>
        <v>3</v>
      </c>
      <c r="G316" s="60" t="str">
        <f>VLOOKUP(B316,مقررات!$A$1:$F$409,6,FALSE)</f>
        <v>Z227</v>
      </c>
      <c r="H316" s="60" t="s">
        <v>1879</v>
      </c>
      <c r="I316" s="262" t="str">
        <f>VLOOKUP(H316,'اعضاء هيئة التدريس'!$B$1:$D$300,2,FALSE)</f>
        <v>أ.د. هدى مهران</v>
      </c>
      <c r="J316" s="73"/>
      <c r="K316" s="73"/>
      <c r="L316" s="73"/>
      <c r="M316" s="73" t="s">
        <v>1068</v>
      </c>
      <c r="N316" s="73"/>
      <c r="O316" s="73"/>
      <c r="P316" s="386" t="s">
        <v>1317</v>
      </c>
      <c r="Q316" s="445"/>
      <c r="R316" s="370"/>
      <c r="S316" s="265"/>
      <c r="T316" s="282"/>
      <c r="U316" s="282"/>
      <c r="V316" s="282"/>
      <c r="W316" s="282"/>
      <c r="X316" s="282"/>
      <c r="Y316" s="282"/>
      <c r="Z316" s="282"/>
      <c r="AA316" s="282"/>
      <c r="AB316" s="251"/>
      <c r="AC316" s="251"/>
      <c r="AD316" s="251"/>
      <c r="AE316" s="251"/>
      <c r="AF316" s="251"/>
      <c r="AG316" s="282"/>
      <c r="AH316" s="282"/>
      <c r="AI316" s="428"/>
      <c r="AJ316" s="283"/>
      <c r="AK316" s="284"/>
      <c r="AL316" s="283"/>
      <c r="AM316" s="283"/>
      <c r="AN316" s="283"/>
      <c r="AO316" s="283"/>
      <c r="AP316" s="283"/>
      <c r="AQ316" s="283"/>
      <c r="AR316" s="283"/>
      <c r="AS316" s="283"/>
      <c r="AT316" s="283"/>
      <c r="AU316" s="283"/>
      <c r="AV316" s="283"/>
      <c r="AW316" s="283"/>
      <c r="AX316" s="283"/>
      <c r="BL316" s="251" t="e">
        <f>VLOOKUP(#REF!,'اعضاء هيئة التدريس'!#REF!,2,)</f>
        <v>#REF!</v>
      </c>
    </row>
    <row r="317" spans="1:64" s="417" customFormat="1" ht="15.75">
      <c r="A317" s="990"/>
      <c r="B317" s="288" t="s">
        <v>710</v>
      </c>
      <c r="C317" s="726" t="str">
        <f>VLOOKUP(B317,مقررات!$A$1:$F$411,2,FALSE)</f>
        <v>لافقاريات بحرية</v>
      </c>
      <c r="D317" s="211">
        <f>VLOOKUP(B317,مقررات!$A$1:$F$452,3,FALSE)</f>
        <v>2</v>
      </c>
      <c r="E317" s="211">
        <f>VLOOKUP(B317,مقررات!$A$1:$F$476,4,FALSE)</f>
        <v>2</v>
      </c>
      <c r="F317" s="211">
        <f t="shared" si="12"/>
        <v>3</v>
      </c>
      <c r="G317" s="60" t="str">
        <f>VLOOKUP(B317,مقررات!$A$1:$F$409,6,FALSE)</f>
        <v>Z136</v>
      </c>
      <c r="H317" s="60" t="s">
        <v>1929</v>
      </c>
      <c r="I317" s="262" t="str">
        <f>VLOOKUP(H317,'اعضاء هيئة التدريس'!$B$1:$D$300,2,FALSE)</f>
        <v>د. هدى حسن عبدالعظيم</v>
      </c>
      <c r="J317" s="73"/>
      <c r="K317" s="73" t="s">
        <v>1067</v>
      </c>
      <c r="L317" s="73"/>
      <c r="M317" s="73"/>
      <c r="N317" s="73"/>
      <c r="O317" s="73"/>
      <c r="P317" s="88"/>
      <c r="Q317" s="414"/>
      <c r="R317" s="143"/>
      <c r="S317" s="143"/>
      <c r="T317" s="4"/>
      <c r="U317" s="4"/>
      <c r="V317" s="4"/>
      <c r="W317" s="4"/>
      <c r="X317" s="4"/>
      <c r="Y317" s="4"/>
      <c r="Z317" s="143"/>
      <c r="AA317" s="4"/>
      <c r="AB317" s="143"/>
      <c r="AC317" s="143"/>
      <c r="AD317" s="143"/>
      <c r="AE317" s="143"/>
      <c r="AF317" s="143"/>
      <c r="AG317" s="4"/>
      <c r="AH317" s="720"/>
      <c r="AI317" s="769"/>
      <c r="AJ317" s="91"/>
      <c r="AK317" s="91"/>
      <c r="AL317" s="222"/>
      <c r="AM317" s="222"/>
      <c r="AN317" s="222"/>
      <c r="AO317" s="222"/>
      <c r="AP317" s="222"/>
      <c r="AQ317" s="222"/>
      <c r="AR317" s="222"/>
      <c r="AS317" s="222"/>
      <c r="AT317" s="222"/>
      <c r="AU317" s="222"/>
      <c r="AV317" s="222"/>
      <c r="AW317" s="222"/>
      <c r="AX317" s="222"/>
      <c r="BL317" s="251" t="e">
        <f>VLOOKUP(#REF!,'اعضاء هيئة التدريس'!#REF!,2,)</f>
        <v>#REF!</v>
      </c>
    </row>
    <row r="318" spans="1:64" s="361" customFormat="1" ht="15.75">
      <c r="A318" s="990"/>
      <c r="B318" s="288" t="s">
        <v>725</v>
      </c>
      <c r="C318" s="726" t="str">
        <f>VLOOKUP(B318,مقررات!$A$1:$F$411,2,FALSE)</f>
        <v>لافقاريات مياة عذبة</v>
      </c>
      <c r="D318" s="211">
        <f>VLOOKUP(B318,مقررات!$A$1:$F$452,3,FALSE)</f>
        <v>2</v>
      </c>
      <c r="E318" s="211">
        <f>VLOOKUP(B318,مقررات!$A$1:$F$476,4,FALSE)</f>
        <v>2</v>
      </c>
      <c r="F318" s="211">
        <f t="shared" si="12"/>
        <v>3</v>
      </c>
      <c r="G318" s="60" t="str">
        <f>VLOOKUP(B318,مقررات!$A$1:$F$409,6,FALSE)</f>
        <v>Z2136</v>
      </c>
      <c r="H318" s="60" t="s">
        <v>1896</v>
      </c>
      <c r="I318" s="262" t="str">
        <f>VLOOKUP(H318,'اعضاء هيئة التدريس'!$B$1:$D$300,2,FALSE)</f>
        <v>د. شرين خليفة</v>
      </c>
      <c r="J318" s="73"/>
      <c r="K318" s="73"/>
      <c r="L318" s="73" t="s">
        <v>1067</v>
      </c>
      <c r="M318" s="73"/>
      <c r="N318" s="73"/>
      <c r="O318" s="73"/>
      <c r="P318" s="386" t="s">
        <v>1323</v>
      </c>
      <c r="Q318" s="414"/>
      <c r="R318" s="143"/>
      <c r="S318" s="143"/>
      <c r="T318" s="4"/>
      <c r="U318" s="4"/>
      <c r="V318" s="4"/>
      <c r="W318" s="4"/>
      <c r="X318" s="4"/>
      <c r="Y318" s="4"/>
      <c r="Z318" s="143"/>
      <c r="AA318" s="4"/>
      <c r="AB318" s="143"/>
      <c r="AC318" s="143"/>
      <c r="AD318" s="143"/>
      <c r="AE318" s="143"/>
      <c r="AF318" s="143"/>
      <c r="AG318" s="4"/>
      <c r="AH318" s="4"/>
      <c r="AI318" s="692"/>
      <c r="AJ318" s="91"/>
      <c r="AK318" s="91"/>
      <c r="AL318" s="376"/>
      <c r="AM318" s="376"/>
      <c r="AN318" s="376"/>
      <c r="AO318" s="376"/>
      <c r="AP318" s="376"/>
      <c r="AQ318" s="376"/>
      <c r="AR318" s="376"/>
      <c r="AS318" s="376"/>
      <c r="AT318" s="376"/>
      <c r="AU318" s="376"/>
      <c r="AV318" s="376"/>
      <c r="AW318" s="376"/>
      <c r="AX318" s="376"/>
      <c r="BL318" s="251" t="e">
        <f>VLOOKUP(#REF!,'اعضاء هيئة التدريس'!#REF!,2,)</f>
        <v>#REF!</v>
      </c>
    </row>
    <row r="319" spans="1:64" s="361" customFormat="1" ht="15.75">
      <c r="A319" s="990"/>
      <c r="B319" s="288" t="s">
        <v>690</v>
      </c>
      <c r="C319" s="726" t="str">
        <f>VLOOKUP(B319,مقررات!$A$1:$F$411,2,FALSE)</f>
        <v>تشريح مقارن</v>
      </c>
      <c r="D319" s="211">
        <f>VLOOKUP(B319,مقررات!$A$1:$F$452,3,FALSE)</f>
        <v>2</v>
      </c>
      <c r="E319" s="211">
        <f>VLOOKUP(B319,مقررات!$A$1:$F$476,4,FALSE)</f>
        <v>2</v>
      </c>
      <c r="F319" s="211">
        <f t="shared" si="12"/>
        <v>3</v>
      </c>
      <c r="G319" s="60" t="str">
        <f>VLOOKUP(B319,مقررات!$A$1:$F$409,6,FALSE)</f>
        <v>Z2410</v>
      </c>
      <c r="H319" s="60" t="s">
        <v>1892</v>
      </c>
      <c r="I319" s="262" t="str">
        <f>VLOOKUP(H319,'اعضاء هيئة التدريس'!$B$1:$D$300,2,FALSE)</f>
        <v>د. سمية شلبي</v>
      </c>
      <c r="J319" s="73"/>
      <c r="K319" s="73" t="s">
        <v>1067</v>
      </c>
      <c r="L319" s="73"/>
      <c r="M319" s="73"/>
      <c r="N319" s="73"/>
      <c r="O319" s="73"/>
      <c r="P319" s="88"/>
      <c r="Q319" s="414"/>
      <c r="R319" s="143"/>
      <c r="S319" s="143"/>
      <c r="T319" s="4"/>
      <c r="U319" s="4"/>
      <c r="V319" s="4"/>
      <c r="W319" s="4"/>
      <c r="X319" s="4"/>
      <c r="Y319" s="4"/>
      <c r="Z319" s="143"/>
      <c r="AA319" s="4"/>
      <c r="AB319" s="143"/>
      <c r="AC319" s="143"/>
      <c r="AD319" s="143"/>
      <c r="AE319" s="143"/>
      <c r="AF319" s="143"/>
      <c r="AG319" s="4"/>
      <c r="AH319" s="4"/>
      <c r="AI319" s="692"/>
      <c r="AJ319" s="91"/>
      <c r="AK319" s="91"/>
      <c r="AL319" s="376"/>
      <c r="AM319" s="376"/>
      <c r="AN319" s="376"/>
      <c r="AO319" s="376"/>
      <c r="AP319" s="376"/>
      <c r="AQ319" s="376"/>
      <c r="AR319" s="376"/>
      <c r="AS319" s="376"/>
      <c r="AT319" s="376"/>
      <c r="AU319" s="376"/>
      <c r="AV319" s="376"/>
      <c r="AW319" s="376"/>
      <c r="AX319" s="376"/>
      <c r="BL319" s="251" t="e">
        <f>VLOOKUP(#REF!,'اعضاء هيئة التدريس'!#REF!,2,)</f>
        <v>#REF!</v>
      </c>
    </row>
    <row r="320" spans="1:64" s="272" customFormat="1" ht="15.75">
      <c r="A320" s="990"/>
      <c r="B320" s="288" t="s">
        <v>687</v>
      </c>
      <c r="C320" s="726" t="str">
        <f>VLOOKUP(B320,مقررات!$A$1:$F$411,2,FALSE)</f>
        <v>سلوك حيوان</v>
      </c>
      <c r="D320" s="211">
        <f>VLOOKUP(B320,مقررات!$A$1:$F$452,3,FALSE)</f>
        <v>2</v>
      </c>
      <c r="E320" s="211">
        <f>VLOOKUP(B320,مقررات!$A$1:$F$476,4,FALSE)</f>
        <v>0</v>
      </c>
      <c r="F320" s="211">
        <f t="shared" si="12"/>
        <v>2</v>
      </c>
      <c r="G320" s="60" t="str">
        <f>VLOOKUP(B320,مقررات!$A$1:$F$409,6,FALSE)</f>
        <v>Z2716</v>
      </c>
      <c r="H320" s="60" t="s">
        <v>1880</v>
      </c>
      <c r="I320" s="262" t="str">
        <f>VLOOKUP(H320,'اعضاء هيئة التدريس'!$B$1:$D$300,2,FALSE)</f>
        <v>أ.د. السيد خلاف</v>
      </c>
      <c r="J320" s="73"/>
      <c r="K320" s="73"/>
      <c r="L320" s="73"/>
      <c r="M320" s="73"/>
      <c r="N320" s="73" t="s">
        <v>1072</v>
      </c>
      <c r="O320" s="73"/>
      <c r="P320" s="386" t="s">
        <v>1323</v>
      </c>
      <c r="Q320" s="414"/>
      <c r="R320" s="143"/>
      <c r="S320" s="143"/>
      <c r="T320" s="4"/>
      <c r="U320" s="4"/>
      <c r="V320" s="4"/>
      <c r="W320" s="4"/>
      <c r="X320" s="4"/>
      <c r="Y320" s="4"/>
      <c r="Z320" s="143"/>
      <c r="AA320" s="4"/>
      <c r="AB320" s="143"/>
      <c r="AC320" s="143"/>
      <c r="AD320" s="143"/>
      <c r="AE320" s="143"/>
      <c r="AF320" s="143"/>
      <c r="AG320" s="4"/>
      <c r="AH320" s="720"/>
      <c r="AI320" s="769"/>
      <c r="AJ320" s="91"/>
      <c r="AK320" s="91"/>
      <c r="AL320" s="283"/>
      <c r="AM320" s="283"/>
      <c r="AN320" s="283"/>
      <c r="AO320" s="283"/>
      <c r="AP320" s="283"/>
      <c r="AQ320" s="283"/>
      <c r="AR320" s="283"/>
      <c r="AS320" s="283"/>
      <c r="AT320" s="283"/>
      <c r="AU320" s="283"/>
      <c r="AV320" s="283"/>
      <c r="AW320" s="283"/>
      <c r="AX320" s="283"/>
      <c r="BL320" s="251" t="e">
        <f>VLOOKUP(#REF!,'اعضاء هيئة التدريس'!#REF!,2,)</f>
        <v>#REF!</v>
      </c>
    </row>
    <row r="321" spans="1:64" s="272" customFormat="1" ht="15.75">
      <c r="A321" s="401"/>
      <c r="B321" s="288" t="s">
        <v>692</v>
      </c>
      <c r="C321" s="726" t="str">
        <f>VLOOKUP(B321,مقررات!$A$1:$F$411,2,FALSE)</f>
        <v>تصنيف حشرات</v>
      </c>
      <c r="D321" s="211">
        <f>VLOOKUP(B321,مقررات!$A$1:$F$452,3,FALSE)</f>
        <v>1</v>
      </c>
      <c r="E321" s="211">
        <f>VLOOKUP(B321,مقررات!$A$1:$F$476,4,FALSE)</f>
        <v>2</v>
      </c>
      <c r="F321" s="211">
        <f t="shared" si="12"/>
        <v>2</v>
      </c>
      <c r="G321" s="60" t="str">
        <f>VLOOKUP(B321,مقررات!$A$1:$F$409,6,FALSE)</f>
        <v>Z158</v>
      </c>
      <c r="H321" s="60" t="s">
        <v>1873</v>
      </c>
      <c r="I321" s="262" t="str">
        <f>VLOOKUP(H321,'اعضاء هيئة التدريس'!$B$1:$D$300,2,FALSE)</f>
        <v>أ.د.عبادة ابوزكري</v>
      </c>
      <c r="J321" s="73"/>
      <c r="K321" s="73" t="s">
        <v>1233</v>
      </c>
      <c r="L321" s="73"/>
      <c r="M321" s="73"/>
      <c r="N321" s="73"/>
      <c r="O321" s="73"/>
      <c r="P321" s="252"/>
      <c r="Q321" s="446"/>
      <c r="R321" s="370"/>
      <c r="S321" s="265"/>
      <c r="T321" s="282"/>
      <c r="U321" s="282"/>
      <c r="V321" s="282"/>
      <c r="W321" s="282"/>
      <c r="X321" s="282"/>
      <c r="Y321" s="282"/>
      <c r="Z321" s="282"/>
      <c r="AA321" s="282"/>
      <c r="AB321" s="251"/>
      <c r="AC321" s="251"/>
      <c r="AD321" s="251"/>
      <c r="AE321" s="251"/>
      <c r="AF321" s="251"/>
      <c r="AG321" s="282"/>
      <c r="AH321" s="282"/>
      <c r="AI321" s="428"/>
      <c r="AJ321" s="283"/>
      <c r="AK321" s="283"/>
      <c r="AL321" s="283"/>
      <c r="AM321" s="283"/>
      <c r="AN321" s="283"/>
      <c r="AO321" s="283"/>
      <c r="AP321" s="283"/>
      <c r="AQ321" s="283"/>
      <c r="AR321" s="283"/>
      <c r="AS321" s="283"/>
      <c r="AT321" s="283"/>
      <c r="AU321" s="283"/>
      <c r="AV321" s="283"/>
      <c r="AW321" s="283"/>
      <c r="AX321" s="283"/>
      <c r="BL321" s="251" t="e">
        <f>VLOOKUP(#REF!,'اعضاء هيئة التدريس'!#REF!,2,)</f>
        <v>#REF!</v>
      </c>
    </row>
    <row r="322" spans="1:64" s="272" customFormat="1" ht="15.75" customHeight="1">
      <c r="A322" s="401"/>
      <c r="B322" s="288" t="s">
        <v>683</v>
      </c>
      <c r="C322" s="726" t="str">
        <f>VLOOKUP(B322,مقررات!$A$1:$F$411,2,FALSE)</f>
        <v>بيولوجيا جزئية</v>
      </c>
      <c r="D322" s="211">
        <f>VLOOKUP(B322,مقررات!$A$1:$F$452,3,FALSE)</f>
        <v>2</v>
      </c>
      <c r="E322" s="211">
        <f>VLOOKUP(B322,مقررات!$A$1:$F$476,4,FALSE)</f>
        <v>0</v>
      </c>
      <c r="F322" s="211">
        <f t="shared" si="12"/>
        <v>2</v>
      </c>
      <c r="G322" s="60" t="str">
        <f>VLOOKUP(B322,مقررات!$A$1:$F$409,6,FALSE)</f>
        <v>Z2614</v>
      </c>
      <c r="H322" s="60" t="s">
        <v>1871</v>
      </c>
      <c r="I322" s="262" t="str">
        <f>VLOOKUP(H322,'اعضاء هيئة التدريس'!$B$1:$D$300,2,FALSE)</f>
        <v>أ.د.صبحي حسب النبي</v>
      </c>
      <c r="J322" s="73"/>
      <c r="K322" s="73"/>
      <c r="L322" s="73"/>
      <c r="M322" s="73" t="s">
        <v>1070</v>
      </c>
      <c r="N322" s="73"/>
      <c r="O322" s="73"/>
      <c r="P322" s="386" t="s">
        <v>1317</v>
      </c>
      <c r="Q322" s="446"/>
      <c r="R322" s="654"/>
      <c r="S322" s="265"/>
      <c r="T322" s="282"/>
      <c r="U322" s="282"/>
      <c r="V322" s="282"/>
      <c r="W322" s="282"/>
      <c r="X322" s="282"/>
      <c r="Y322" s="282"/>
      <c r="Z322" s="282"/>
      <c r="AA322" s="282"/>
      <c r="AB322" s="251"/>
      <c r="AC322" s="251"/>
      <c r="AD322" s="251"/>
      <c r="AE322" s="251"/>
      <c r="AF322" s="251"/>
      <c r="AG322" s="282"/>
      <c r="AH322" s="282"/>
      <c r="AI322" s="428"/>
      <c r="AJ322" s="283"/>
      <c r="AK322" s="283"/>
      <c r="AL322" s="283"/>
      <c r="AM322" s="283"/>
      <c r="AN322" s="283"/>
      <c r="AO322" s="283"/>
      <c r="AP322" s="283"/>
      <c r="AQ322" s="283"/>
      <c r="AR322" s="283"/>
      <c r="AS322" s="283"/>
      <c r="AT322" s="283"/>
      <c r="AU322" s="283"/>
      <c r="AV322" s="283"/>
      <c r="AW322" s="283"/>
      <c r="AX322" s="283"/>
      <c r="BL322" s="251" t="e">
        <f>VLOOKUP(#REF!,'اعضاء هيئة التدريس'!#REF!,2,)</f>
        <v>#REF!</v>
      </c>
    </row>
    <row r="323" spans="1:64" s="272" customFormat="1" ht="15.75">
      <c r="A323" s="401"/>
      <c r="B323" s="288" t="s">
        <v>683</v>
      </c>
      <c r="C323" s="726" t="str">
        <f>VLOOKUP(B323,مقررات!$A$1:$F$411,2,FALSE)</f>
        <v>بيولوجيا جزئية</v>
      </c>
      <c r="D323" s="211">
        <f>VLOOKUP(B323,مقررات!$A$1:$F$452,3,FALSE)</f>
        <v>2</v>
      </c>
      <c r="E323" s="211">
        <f>VLOOKUP(B323,مقررات!$A$1:$F$476,4,FALSE)</f>
        <v>0</v>
      </c>
      <c r="F323" s="211">
        <f t="shared" si="12"/>
        <v>2</v>
      </c>
      <c r="G323" s="60" t="str">
        <f>VLOOKUP(B323,مقررات!$A$1:$F$409,6,FALSE)</f>
        <v>Z2614</v>
      </c>
      <c r="H323" s="60" t="s">
        <v>1963</v>
      </c>
      <c r="I323" s="262" t="str">
        <f>VLOOKUP(H323,'اعضاء هيئة التدريس'!$B$1:$D$300,2,FALSE)</f>
        <v>د / خالد جبة</v>
      </c>
      <c r="J323" s="73"/>
      <c r="K323" s="73"/>
      <c r="L323" s="73"/>
      <c r="M323" s="73" t="s">
        <v>1070</v>
      </c>
      <c r="N323" s="73"/>
      <c r="O323" s="73"/>
      <c r="P323" s="386" t="s">
        <v>1317</v>
      </c>
      <c r="Q323" s="446"/>
      <c r="R323" s="654"/>
      <c r="S323" s="265"/>
      <c r="T323" s="282"/>
      <c r="U323" s="282"/>
      <c r="V323" s="282"/>
      <c r="W323" s="282"/>
      <c r="X323" s="282"/>
      <c r="Y323" s="282"/>
      <c r="Z323" s="282"/>
      <c r="AA323" s="282"/>
      <c r="AB323" s="251"/>
      <c r="AC323" s="251"/>
      <c r="AD323" s="251"/>
      <c r="AE323" s="251"/>
      <c r="AF323" s="251"/>
      <c r="AG323" s="282"/>
      <c r="AH323" s="282"/>
      <c r="AI323" s="428"/>
      <c r="AJ323" s="283"/>
      <c r="AK323" s="283"/>
      <c r="AL323" s="284"/>
      <c r="AM323" s="283"/>
      <c r="AN323" s="283"/>
      <c r="AO323" s="283"/>
      <c r="AP323" s="283"/>
      <c r="AQ323" s="283"/>
      <c r="AR323" s="283"/>
      <c r="AS323" s="283"/>
      <c r="AT323" s="283"/>
      <c r="AU323" s="283"/>
      <c r="AV323" s="283"/>
      <c r="AW323" s="283"/>
      <c r="AX323" s="283"/>
      <c r="BL323" s="251" t="e">
        <f>VLOOKUP(#REF!,'اعضاء هيئة التدريس'!#REF!,2,)</f>
        <v>#REF!</v>
      </c>
    </row>
    <row r="324" spans="1:64" s="272" customFormat="1" ht="15" customHeight="1">
      <c r="A324" s="401"/>
      <c r="B324" s="288" t="s">
        <v>694</v>
      </c>
      <c r="C324" s="726" t="str">
        <f>VLOOKUP(B324,مقررات!$A$1:$F$411,2,FALSE)</f>
        <v>بيئة بحرية</v>
      </c>
      <c r="D324" s="211">
        <f>VLOOKUP(B324,مقررات!$A$1:$F$452,3,FALSE)</f>
        <v>1</v>
      </c>
      <c r="E324" s="211">
        <f>VLOOKUP(B324,مقررات!$A$1:$F$476,4,FALSE)</f>
        <v>2</v>
      </c>
      <c r="F324" s="211">
        <f t="shared" si="12"/>
        <v>2</v>
      </c>
      <c r="G324" s="60" t="str">
        <f>VLOOKUP(B324,مقررات!$A$1:$F$409,6,FALSE)</f>
        <v>Z2716</v>
      </c>
      <c r="H324" s="60" t="s">
        <v>1880</v>
      </c>
      <c r="I324" s="262" t="str">
        <f>VLOOKUP(H324,'اعضاء هيئة التدريس'!$B$1:$D$300,2,FALSE)</f>
        <v>أ.د. السيد خلاف</v>
      </c>
      <c r="J324" s="73"/>
      <c r="K324" s="73"/>
      <c r="L324" s="73"/>
      <c r="M324" s="73" t="s">
        <v>1121</v>
      </c>
      <c r="N324" s="73"/>
      <c r="O324" s="73"/>
      <c r="P324" s="252"/>
      <c r="Q324" s="446"/>
      <c r="R324" s="370"/>
      <c r="S324" s="265"/>
      <c r="T324" s="282"/>
      <c r="U324" s="282"/>
      <c r="V324" s="282"/>
      <c r="W324" s="282"/>
      <c r="X324" s="282"/>
      <c r="Y324" s="282"/>
      <c r="Z324" s="282"/>
      <c r="AA324" s="282"/>
      <c r="AB324" s="251"/>
      <c r="AC324" s="251"/>
      <c r="AD324" s="251"/>
      <c r="AE324" s="251"/>
      <c r="AF324" s="251"/>
      <c r="AG324" s="282"/>
      <c r="AH324" s="282"/>
      <c r="AI324" s="428"/>
      <c r="AJ324" s="283"/>
      <c r="AK324" s="284"/>
      <c r="AL324" s="283"/>
      <c r="AM324" s="283"/>
      <c r="AN324" s="283"/>
      <c r="AO324" s="283"/>
      <c r="AP324" s="283"/>
      <c r="AQ324" s="283"/>
      <c r="AR324" s="283"/>
      <c r="AS324" s="283"/>
      <c r="AT324" s="283"/>
      <c r="AU324" s="283"/>
      <c r="AV324" s="283"/>
      <c r="AW324" s="283"/>
      <c r="AX324" s="283"/>
      <c r="BL324" s="251" t="e">
        <f>VLOOKUP(#REF!,'اعضاء هيئة التدريس'!#REF!,2,)</f>
        <v>#REF!</v>
      </c>
    </row>
    <row r="325" spans="1:64" s="272" customFormat="1" ht="15.75" customHeight="1">
      <c r="A325" s="401"/>
      <c r="B325" s="288" t="s">
        <v>695</v>
      </c>
      <c r="C325" s="726" t="str">
        <f>VLOOKUP(B325,مقررات!$A$1:$F$411,2,FALSE)</f>
        <v>علم الغدد الصماء</v>
      </c>
      <c r="D325" s="211">
        <f>VLOOKUP(B325,مقررات!$A$1:$F$452,3,FALSE)</f>
        <v>2</v>
      </c>
      <c r="E325" s="211">
        <f>VLOOKUP(B325,مقررات!$A$1:$F$476,4,FALSE)</f>
        <v>0</v>
      </c>
      <c r="F325" s="211">
        <f t="shared" si="12"/>
        <v>2</v>
      </c>
      <c r="G325" s="60" t="str">
        <f>VLOOKUP(B325,مقررات!$A$1:$F$409,6,FALSE)</f>
        <v>Z112</v>
      </c>
      <c r="H325" s="60" t="s">
        <v>1883</v>
      </c>
      <c r="I325" s="262" t="str">
        <f>VLOOKUP(H325,'اعضاء هيئة التدريس'!$B$1:$D$300,2,FALSE)</f>
        <v>أ.د. ابراهيم العليمي</v>
      </c>
      <c r="J325" s="73"/>
      <c r="K325" s="73"/>
      <c r="L325" s="73"/>
      <c r="M325" s="73" t="s">
        <v>1070</v>
      </c>
      <c r="N325" s="73"/>
      <c r="O325" s="73"/>
      <c r="P325" s="252"/>
      <c r="Q325" s="447"/>
      <c r="R325" s="370"/>
      <c r="S325" s="265"/>
      <c r="T325" s="282"/>
      <c r="U325" s="282"/>
      <c r="V325" s="282"/>
      <c r="W325" s="282"/>
      <c r="X325" s="282"/>
      <c r="Y325" s="282"/>
      <c r="Z325" s="282"/>
      <c r="AA325" s="282"/>
      <c r="AB325" s="251"/>
      <c r="AC325" s="251"/>
      <c r="AD325" s="251"/>
      <c r="AE325" s="251"/>
      <c r="AF325" s="251"/>
      <c r="AG325" s="282"/>
      <c r="AH325" s="282"/>
      <c r="AI325" s="428"/>
      <c r="AJ325" s="283"/>
      <c r="AK325" s="283"/>
      <c r="AL325" s="283"/>
      <c r="AM325" s="283"/>
      <c r="AN325" s="283"/>
      <c r="AO325" s="283"/>
      <c r="AP325" s="283"/>
      <c r="AQ325" s="283"/>
      <c r="AR325" s="283"/>
      <c r="AS325" s="283"/>
      <c r="AT325" s="283"/>
      <c r="AU325" s="283"/>
      <c r="AV325" s="283"/>
      <c r="AW325" s="283"/>
      <c r="AX325" s="283"/>
      <c r="BL325" s="251" t="e">
        <f>VLOOKUP(#REF!,'اعضاء هيئة التدريس'!#REF!,2,)</f>
        <v>#REF!</v>
      </c>
    </row>
    <row r="326" spans="1:64" s="272" customFormat="1" ht="15" customHeight="1">
      <c r="A326" s="990"/>
      <c r="B326" s="288" t="s">
        <v>713</v>
      </c>
      <c r="C326" s="726" t="str">
        <f>VLOOKUP(B326,مقررات!$A$1:$F$411,2,FALSE)</f>
        <v>علم الدم</v>
      </c>
      <c r="D326" s="211">
        <f>VLOOKUP(B326,مقررات!$A$1:$F$452,3,FALSE)</f>
        <v>1</v>
      </c>
      <c r="E326" s="211">
        <f>VLOOKUP(B326,مقررات!$A$1:$F$476,4,FALSE)</f>
        <v>2</v>
      </c>
      <c r="F326" s="211">
        <f t="shared" si="12"/>
        <v>2</v>
      </c>
      <c r="G326" s="60" t="str">
        <f>VLOOKUP(B326,مقررات!$A$1:$F$409,6,FALSE)</f>
        <v>Z112</v>
      </c>
      <c r="H326" s="60" t="s">
        <v>1876</v>
      </c>
      <c r="I326" s="262" t="str">
        <f>VLOOKUP(H326,'اعضاء هيئة التدريس'!$B$1:$D$300,2,FALSE)</f>
        <v>أ.د. محمد فتحي فرج</v>
      </c>
      <c r="J326" s="73"/>
      <c r="K326" s="73" t="s">
        <v>1119</v>
      </c>
      <c r="L326" s="73"/>
      <c r="M326" s="73"/>
      <c r="N326" s="73"/>
      <c r="O326" s="73"/>
      <c r="P326" s="95"/>
      <c r="Q326" s="414"/>
      <c r="R326" s="143"/>
      <c r="S326" s="143"/>
      <c r="T326" s="4"/>
      <c r="U326" s="4"/>
      <c r="V326" s="4"/>
      <c r="W326" s="4"/>
      <c r="X326" s="4"/>
      <c r="Y326" s="4"/>
      <c r="Z326" s="143"/>
      <c r="AA326" s="4"/>
      <c r="AB326" s="143"/>
      <c r="AC326" s="143"/>
      <c r="AD326" s="143"/>
      <c r="AE326" s="143"/>
      <c r="AF326" s="143"/>
      <c r="AG326" s="4"/>
      <c r="AH326" s="4"/>
      <c r="AI326" s="692"/>
      <c r="AJ326" s="91"/>
      <c r="AK326" s="91"/>
      <c r="AL326" s="283"/>
      <c r="AM326" s="283"/>
      <c r="AN326" s="283"/>
      <c r="AO326" s="283"/>
      <c r="AP326" s="283"/>
      <c r="AQ326" s="283"/>
      <c r="AR326" s="283"/>
      <c r="AS326" s="283"/>
      <c r="AT326" s="283"/>
      <c r="AU326" s="283"/>
      <c r="AV326" s="283"/>
      <c r="AW326" s="283"/>
      <c r="AX326" s="283"/>
      <c r="BL326" s="251" t="e">
        <f>VLOOKUP(#REF!,'اعضاء هيئة التدريس'!#REF!,2,)</f>
        <v>#REF!</v>
      </c>
    </row>
    <row r="327" spans="1:64" s="272" customFormat="1" ht="15.75" customHeight="1">
      <c r="A327" s="990"/>
      <c r="B327" s="288" t="s">
        <v>724</v>
      </c>
      <c r="C327" s="726" t="str">
        <f>VLOOKUP(B327,مقررات!$A$1:$F$411,2,FALSE)</f>
        <v>كيمياء مناعة</v>
      </c>
      <c r="D327" s="211">
        <f>VLOOKUP(B327,مقررات!$A$1:$F$452,3,FALSE)</f>
        <v>2</v>
      </c>
      <c r="E327" s="211">
        <f>VLOOKUP(B327,مقررات!$A$1:$F$476,4,FALSE)</f>
        <v>2</v>
      </c>
      <c r="F327" s="211">
        <f t="shared" si="12"/>
        <v>3</v>
      </c>
      <c r="G327" s="60" t="str">
        <f>VLOOKUP(B327,مقررات!$A$1:$F$409,6,FALSE)</f>
        <v>Z412</v>
      </c>
      <c r="H327" s="60" t="s">
        <v>1895</v>
      </c>
      <c r="I327" s="262" t="str">
        <f>VLOOKUP(H327,'اعضاء هيئة التدريس'!$B$1:$D$300,2,FALSE)</f>
        <v>د. هاني عبدالعزيز</v>
      </c>
      <c r="J327" s="73"/>
      <c r="K327" s="73" t="s">
        <v>1067</v>
      </c>
      <c r="L327" s="73"/>
      <c r="M327" s="73"/>
      <c r="N327" s="73"/>
      <c r="O327" s="73"/>
      <c r="P327" s="88"/>
      <c r="Q327" s="414"/>
      <c r="R327" s="143"/>
      <c r="S327" s="143"/>
      <c r="T327" s="4"/>
      <c r="U327" s="4"/>
      <c r="V327" s="4"/>
      <c r="W327" s="4"/>
      <c r="X327" s="4"/>
      <c r="Y327" s="4"/>
      <c r="Z327" s="143"/>
      <c r="AA327" s="4"/>
      <c r="AB327" s="143"/>
      <c r="AC327" s="143"/>
      <c r="AD327" s="143"/>
      <c r="AE327" s="143"/>
      <c r="AF327" s="143"/>
      <c r="AG327" s="4"/>
      <c r="AH327" s="720"/>
      <c r="AI327" s="769"/>
      <c r="AJ327" s="91"/>
      <c r="AK327" s="91"/>
      <c r="AL327" s="283"/>
      <c r="AM327" s="283"/>
      <c r="AN327" s="283"/>
      <c r="AO327" s="283"/>
      <c r="AP327" s="283"/>
      <c r="AQ327" s="283"/>
      <c r="AR327" s="283"/>
      <c r="AS327" s="283"/>
      <c r="AT327" s="283"/>
      <c r="AU327" s="283"/>
      <c r="AV327" s="283"/>
      <c r="AW327" s="283"/>
      <c r="AX327" s="283"/>
      <c r="BL327" s="251" t="e">
        <f>VLOOKUP(#REF!,'اعضاء هيئة التدريس'!#REF!,2,)</f>
        <v>#REF!</v>
      </c>
    </row>
    <row r="328" spans="1:64" s="272" customFormat="1" ht="15.75" customHeight="1">
      <c r="A328" s="990"/>
      <c r="B328" s="288" t="s">
        <v>693</v>
      </c>
      <c r="C328" s="756" t="str">
        <f>VLOOKUP(B328,مقررات!$A$1:$F$411,2,FALSE)</f>
        <v>تكنيك الميكروسكوب الالكترونى</v>
      </c>
      <c r="D328" s="418">
        <f>VLOOKUP(B328,مقررات!$A$1:$F$452,3,FALSE)</f>
        <v>1</v>
      </c>
      <c r="E328" s="418">
        <f>VLOOKUP(B328,مقررات!$A$1:$F$476,4,FALSE)</f>
        <v>2</v>
      </c>
      <c r="F328" s="418">
        <f t="shared" si="12"/>
        <v>2</v>
      </c>
      <c r="G328" s="418" t="str">
        <f>VLOOKUP(B328,مقررات!$A$1:$F$409,6,FALSE)</f>
        <v>Z227</v>
      </c>
      <c r="H328" s="418" t="s">
        <v>1868</v>
      </c>
      <c r="I328" s="260" t="str">
        <f>VLOOKUP(H328,'اعضاء هيئة التدريس'!$B$1:$D$300,2,FALSE)</f>
        <v>أ.د. صابر صقر</v>
      </c>
      <c r="J328" s="73"/>
      <c r="K328" s="73"/>
      <c r="L328" s="73"/>
      <c r="M328" s="73"/>
      <c r="N328" s="73"/>
      <c r="O328" s="777" t="s">
        <v>1121</v>
      </c>
      <c r="P328" s="255" t="s">
        <v>1318</v>
      </c>
      <c r="Q328" s="784"/>
      <c r="R328" s="757"/>
      <c r="S328" s="758"/>
      <c r="T328" s="328"/>
      <c r="U328" s="328"/>
      <c r="V328" s="328"/>
      <c r="W328" s="328"/>
      <c r="X328" s="328"/>
      <c r="Y328" s="328"/>
      <c r="Z328" s="328"/>
      <c r="AA328" s="328"/>
      <c r="AB328" s="260"/>
      <c r="AC328" s="260"/>
      <c r="AD328" s="260"/>
      <c r="AE328" s="260"/>
      <c r="AF328" s="260"/>
      <c r="AG328" s="328"/>
      <c r="AH328" s="328"/>
      <c r="AI328" s="809"/>
      <c r="AJ328" s="760"/>
      <c r="AK328" s="760"/>
      <c r="AL328" s="283"/>
      <c r="AM328" s="283"/>
      <c r="AN328" s="283"/>
      <c r="AO328" s="283"/>
      <c r="AP328" s="283"/>
      <c r="AQ328" s="283"/>
      <c r="AR328" s="283"/>
      <c r="AS328" s="283"/>
      <c r="AT328" s="283"/>
      <c r="AU328" s="283"/>
      <c r="AV328" s="283"/>
      <c r="AW328" s="283"/>
      <c r="AX328" s="283"/>
      <c r="BL328" s="251" t="e">
        <f>VLOOKUP(#REF!,'اعضاء هيئة التدريس'!#REF!,2,)</f>
        <v>#REF!</v>
      </c>
    </row>
    <row r="329" spans="1:64" s="272" customFormat="1" ht="15.75" customHeight="1">
      <c r="A329" s="401"/>
      <c r="B329" s="288" t="s">
        <v>718</v>
      </c>
      <c r="C329" s="726" t="str">
        <f>VLOOKUP(B329,مقررات!$A$1:$F$411,2,FALSE)</f>
        <v>غدد صماء لافقاريات</v>
      </c>
      <c r="D329" s="211">
        <f>VLOOKUP(B329,مقررات!$A$1:$F$452,3,FALSE)</f>
        <v>2</v>
      </c>
      <c r="E329" s="211">
        <f>VLOOKUP(B329,مقررات!$A$1:$F$476,4,FALSE)</f>
        <v>0</v>
      </c>
      <c r="F329" s="211">
        <f t="shared" si="12"/>
        <v>2</v>
      </c>
      <c r="G329" s="60" t="str">
        <f>VLOOKUP(B329,مقررات!$A$1:$F$409,6,FALSE)</f>
        <v>Z136</v>
      </c>
      <c r="H329" s="60" t="s">
        <v>1896</v>
      </c>
      <c r="I329" s="262" t="str">
        <f>VLOOKUP(H329,'اعضاء هيئة التدريس'!$B$1:$D$300,2,FALSE)</f>
        <v>د. شرين خليفة</v>
      </c>
      <c r="J329" s="73"/>
      <c r="K329" s="73"/>
      <c r="L329" s="73"/>
      <c r="M329" s="73" t="s">
        <v>1067</v>
      </c>
      <c r="N329" s="73"/>
      <c r="O329" s="73"/>
      <c r="P329" s="250"/>
      <c r="Q329" s="447"/>
      <c r="R329" s="355"/>
      <c r="S329" s="265"/>
      <c r="T329" s="282"/>
      <c r="U329" s="282"/>
      <c r="V329" s="282"/>
      <c r="W329" s="282"/>
      <c r="X329" s="282"/>
      <c r="Y329" s="282"/>
      <c r="Z329" s="282"/>
      <c r="AA329" s="282"/>
      <c r="AB329" s="251"/>
      <c r="AC329" s="251"/>
      <c r="AD329" s="251"/>
      <c r="AE329" s="251"/>
      <c r="AF329" s="251"/>
      <c r="AG329" s="282"/>
      <c r="AH329" s="282"/>
      <c r="AI329" s="428"/>
      <c r="AJ329" s="283"/>
      <c r="AK329" s="283"/>
      <c r="AL329" s="283"/>
      <c r="AM329" s="283"/>
      <c r="AN329" s="283"/>
      <c r="AO329" s="283"/>
      <c r="AP329" s="283"/>
      <c r="AQ329" s="283"/>
      <c r="AR329" s="283"/>
      <c r="AS329" s="283"/>
      <c r="AT329" s="283"/>
      <c r="AU329" s="283"/>
      <c r="AV329" s="283"/>
      <c r="AW329" s="283"/>
      <c r="AX329" s="283"/>
      <c r="BL329" s="251" t="e">
        <f>VLOOKUP(#REF!,'اعضاء هيئة التدريس'!#REF!,2,)</f>
        <v>#REF!</v>
      </c>
    </row>
    <row r="330" spans="1:64" s="412" customFormat="1" ht="15.75" customHeight="1">
      <c r="A330" s="401"/>
      <c r="B330" s="288" t="s">
        <v>718</v>
      </c>
      <c r="C330" s="726" t="str">
        <f>VLOOKUP(B330,مقررات!$A$1:$F$411,2,FALSE)</f>
        <v>غدد صماء لافقاريات</v>
      </c>
      <c r="D330" s="211">
        <f>VLOOKUP(B330,مقررات!$A$1:$F$452,3,FALSE)</f>
        <v>2</v>
      </c>
      <c r="E330" s="211">
        <f>VLOOKUP(B330,مقررات!$A$1:$F$476,4,FALSE)</f>
        <v>0</v>
      </c>
      <c r="F330" s="211">
        <f t="shared" si="12"/>
        <v>2</v>
      </c>
      <c r="G330" s="60" t="str">
        <f>VLOOKUP(B330,مقررات!$A$1:$F$409,6,FALSE)</f>
        <v>Z136</v>
      </c>
      <c r="H330" s="60" t="s">
        <v>1929</v>
      </c>
      <c r="I330" s="262" t="str">
        <f>VLOOKUP(H330,'اعضاء هيئة التدريس'!$B$1:$D$300,2,FALSE)</f>
        <v>د. هدى حسن عبدالعظيم</v>
      </c>
      <c r="J330" s="73"/>
      <c r="K330" s="73"/>
      <c r="L330" s="73"/>
      <c r="M330" s="73" t="s">
        <v>1067</v>
      </c>
      <c r="N330" s="73"/>
      <c r="O330" s="73"/>
      <c r="P330" s="250"/>
      <c r="Q330" s="447"/>
      <c r="R330" s="355"/>
      <c r="S330" s="265"/>
      <c r="T330" s="282"/>
      <c r="U330" s="282"/>
      <c r="V330" s="282"/>
      <c r="W330" s="282"/>
      <c r="X330" s="282"/>
      <c r="Y330" s="282"/>
      <c r="Z330" s="282"/>
      <c r="AA330" s="282"/>
      <c r="AB330" s="251"/>
      <c r="AC330" s="251"/>
      <c r="AD330" s="251"/>
      <c r="AE330" s="251"/>
      <c r="AF330" s="251"/>
      <c r="AG330" s="282"/>
      <c r="AH330" s="282"/>
      <c r="AI330" s="428"/>
      <c r="AJ330" s="283"/>
      <c r="AK330" s="283"/>
      <c r="AL330" s="398"/>
      <c r="AM330" s="398"/>
      <c r="AN330" s="398"/>
      <c r="AO330" s="398"/>
      <c r="AP330" s="398"/>
      <c r="AQ330" s="398"/>
      <c r="AR330" s="398"/>
      <c r="AS330" s="398"/>
      <c r="AT330" s="398"/>
      <c r="AU330" s="398"/>
      <c r="AV330" s="398"/>
      <c r="AW330" s="398"/>
      <c r="AX330" s="398"/>
      <c r="BL330" s="251" t="e">
        <f>VLOOKUP(#REF!,'اعضاء هيئة التدريس'!#REF!,2,)</f>
        <v>#REF!</v>
      </c>
    </row>
    <row r="331" spans="1:64" s="272" customFormat="1" ht="15" customHeight="1">
      <c r="A331" s="401"/>
      <c r="B331" s="288" t="s">
        <v>722</v>
      </c>
      <c r="C331" s="726" t="str">
        <f>VLOOKUP(B331,مقررات!$A$1:$F$411,2,FALSE)</f>
        <v>طفيليات متقدم</v>
      </c>
      <c r="D331" s="211">
        <f>VLOOKUP(B331,مقررات!$A$1:$F$452,3,FALSE)</f>
        <v>2</v>
      </c>
      <c r="E331" s="211">
        <f>VLOOKUP(B331,مقررات!$A$1:$F$476,4,FALSE)</f>
        <v>2</v>
      </c>
      <c r="F331" s="211">
        <f t="shared" si="12"/>
        <v>3</v>
      </c>
      <c r="G331" s="60" t="str">
        <f>VLOOKUP(B331,مقررات!$A$1:$F$409,6,FALSE)</f>
        <v>Z338</v>
      </c>
      <c r="H331" s="60" t="s">
        <v>1887</v>
      </c>
      <c r="I331" s="262" t="str">
        <f>VLOOKUP(H331,'اعضاء هيئة التدريس'!$B$1:$D$300,2,FALSE)</f>
        <v>أ.د. عاطف الطوخي</v>
      </c>
      <c r="J331" s="73"/>
      <c r="K331" s="73"/>
      <c r="L331" s="73" t="s">
        <v>1067</v>
      </c>
      <c r="M331" s="73"/>
      <c r="N331" s="73"/>
      <c r="O331" s="73"/>
      <c r="P331" s="386" t="s">
        <v>1317</v>
      </c>
      <c r="Q331" s="445"/>
      <c r="R331" s="370"/>
      <c r="S331" s="265"/>
      <c r="T331" s="282"/>
      <c r="U331" s="282"/>
      <c r="V331" s="282"/>
      <c r="W331" s="282"/>
      <c r="X331" s="282"/>
      <c r="Y331" s="282"/>
      <c r="Z331" s="282"/>
      <c r="AA331" s="282"/>
      <c r="AB331" s="251"/>
      <c r="AC331" s="251"/>
      <c r="AD331" s="251"/>
      <c r="AE331" s="251"/>
      <c r="AF331" s="251"/>
      <c r="AG331" s="282"/>
      <c r="AH331" s="282"/>
      <c r="AI331" s="428"/>
      <c r="AJ331" s="283"/>
      <c r="AK331" s="283"/>
      <c r="AL331" s="283"/>
      <c r="AM331" s="283"/>
      <c r="AN331" s="283"/>
      <c r="AO331" s="283"/>
      <c r="AP331" s="283"/>
      <c r="AQ331" s="283"/>
      <c r="AR331" s="283"/>
      <c r="AS331" s="283"/>
      <c r="AT331" s="283"/>
      <c r="AU331" s="283"/>
      <c r="AV331" s="283"/>
      <c r="AW331" s="283"/>
      <c r="AX331" s="283"/>
      <c r="BL331" s="251" t="e">
        <f>VLOOKUP(#REF!,'اعضاء هيئة التدريس'!#REF!,2,)</f>
        <v>#REF!</v>
      </c>
    </row>
    <row r="332" spans="1:64" s="272" customFormat="1" ht="15.75">
      <c r="A332" s="401"/>
      <c r="B332" s="288" t="s">
        <v>720</v>
      </c>
      <c r="C332" s="726" t="str">
        <f>VLOOKUP(B332,مقررات!$A$1:$F$411,2,FALSE)</f>
        <v>بيولوجيا الاسماك</v>
      </c>
      <c r="D332" s="211">
        <f>VLOOKUP(B332,مقررات!$A$1:$F$452,3,FALSE)</f>
        <v>1</v>
      </c>
      <c r="E332" s="211">
        <f>VLOOKUP(B332,مقررات!$A$1:$F$476,4,FALSE)</f>
        <v>2</v>
      </c>
      <c r="F332" s="211">
        <f t="shared" si="12"/>
        <v>2</v>
      </c>
      <c r="G332" s="60" t="str">
        <f>VLOOKUP(B332,مقررات!$A$1:$F$409,6,FALSE)</f>
        <v>Z2410</v>
      </c>
      <c r="H332" s="60" t="s">
        <v>1880</v>
      </c>
      <c r="I332" s="262" t="str">
        <f>VLOOKUP(H332,'اعضاء هيئة التدريس'!$B$1:$D$300,2,FALSE)</f>
        <v>أ.د. السيد خلاف</v>
      </c>
      <c r="J332" s="73"/>
      <c r="K332" s="73"/>
      <c r="L332" s="73" t="s">
        <v>1233</v>
      </c>
      <c r="M332" s="73"/>
      <c r="N332" s="73"/>
      <c r="O332" s="73"/>
      <c r="P332" s="252"/>
      <c r="Q332" s="440"/>
      <c r="R332" s="370"/>
      <c r="S332" s="265"/>
      <c r="T332" s="282"/>
      <c r="U332" s="282"/>
      <c r="V332" s="282"/>
      <c r="W332" s="282"/>
      <c r="X332" s="282"/>
      <c r="Y332" s="282"/>
      <c r="Z332" s="282"/>
      <c r="AA332" s="282"/>
      <c r="AB332" s="251"/>
      <c r="AC332" s="251"/>
      <c r="AD332" s="251"/>
      <c r="AE332" s="251"/>
      <c r="AF332" s="251"/>
      <c r="AG332" s="282"/>
      <c r="AH332" s="282"/>
      <c r="AI332" s="428"/>
      <c r="AJ332" s="283"/>
      <c r="AK332" s="283"/>
      <c r="AL332" s="284"/>
      <c r="AM332" s="283"/>
      <c r="AN332" s="283"/>
      <c r="AO332" s="283"/>
      <c r="AP332" s="283"/>
      <c r="AQ332" s="283"/>
      <c r="AR332" s="283"/>
      <c r="AS332" s="283"/>
      <c r="AT332" s="283"/>
      <c r="AU332" s="283"/>
      <c r="AV332" s="283"/>
      <c r="AW332" s="283"/>
      <c r="AX332" s="283"/>
      <c r="BL332" s="251" t="e">
        <f>VLOOKUP(#REF!,'اعضاء هيئة التدريس'!#REF!,2,)</f>
        <v>#REF!</v>
      </c>
    </row>
    <row r="333" spans="1:64" s="272" customFormat="1" ht="15.75">
      <c r="A333" s="401"/>
      <c r="B333" s="288" t="s">
        <v>727</v>
      </c>
      <c r="C333" s="726" t="str">
        <f>VLOOKUP(B333,مقررات!$A$1:$F$411,2,FALSE)</f>
        <v>فسيولوجيا الحشرات</v>
      </c>
      <c r="D333" s="211">
        <f>VLOOKUP(B333,مقررات!$A$1:$F$452,3,FALSE)</f>
        <v>1</v>
      </c>
      <c r="E333" s="211">
        <f>VLOOKUP(B333,مقررات!$A$1:$F$476,4,FALSE)</f>
        <v>2</v>
      </c>
      <c r="F333" s="211">
        <f t="shared" si="12"/>
        <v>2</v>
      </c>
      <c r="G333" s="60" t="str">
        <f>VLOOKUP(B333,مقررات!$A$1:$F$409,6,FALSE)</f>
        <v>Z158</v>
      </c>
      <c r="H333" s="60" t="s">
        <v>1875</v>
      </c>
      <c r="I333" s="262" t="str">
        <f>VLOOKUP(H333,'اعضاء هيئة التدريس'!$B$1:$D$300,2,FALSE)</f>
        <v>أ.د. طلعت عمارة</v>
      </c>
      <c r="J333" s="73"/>
      <c r="K333" s="73"/>
      <c r="L333" s="73"/>
      <c r="M333" s="73"/>
      <c r="N333" s="73" t="s">
        <v>1067</v>
      </c>
      <c r="O333" s="73"/>
      <c r="P333" s="383"/>
      <c r="Q333" s="446"/>
      <c r="R333" s="654"/>
      <c r="S333" s="265"/>
      <c r="T333" s="282"/>
      <c r="U333" s="282"/>
      <c r="V333" s="282"/>
      <c r="W333" s="282"/>
      <c r="X333" s="282"/>
      <c r="Y333" s="282"/>
      <c r="Z333" s="282"/>
      <c r="AA333" s="282"/>
      <c r="AB333" s="251"/>
      <c r="AC333" s="251"/>
      <c r="AD333" s="251"/>
      <c r="AE333" s="251"/>
      <c r="AF333" s="251"/>
      <c r="AG333" s="282"/>
      <c r="AH333" s="282"/>
      <c r="AI333" s="428"/>
      <c r="AJ333" s="283"/>
      <c r="AK333" s="283"/>
      <c r="AL333" s="284"/>
      <c r="AM333" s="283"/>
      <c r="AN333" s="283"/>
      <c r="AO333" s="283"/>
      <c r="AP333" s="283"/>
      <c r="AQ333" s="283"/>
      <c r="AR333" s="283"/>
      <c r="AS333" s="283"/>
      <c r="AT333" s="283"/>
      <c r="AU333" s="283"/>
      <c r="AV333" s="283"/>
      <c r="AW333" s="283"/>
      <c r="AX333" s="283"/>
      <c r="BL333" s="251" t="e">
        <f>VLOOKUP(#REF!,'اعضاء هيئة التدريس'!#REF!,2,)</f>
        <v>#REF!</v>
      </c>
    </row>
    <row r="334" spans="1:64" s="283" customFormat="1" ht="15.75" customHeight="1">
      <c r="A334" s="994"/>
      <c r="B334" s="288" t="s">
        <v>723</v>
      </c>
      <c r="C334" s="726" t="str">
        <f>VLOOKUP(B334,مقررات!$A$1:$F$411,2,FALSE)</f>
        <v>ادارة وحماية البيئة</v>
      </c>
      <c r="D334" s="211">
        <f>VLOOKUP(B334,مقررات!$A$1:$F$452,3,FALSE)</f>
        <v>2</v>
      </c>
      <c r="E334" s="211">
        <f>VLOOKUP(B334,مقررات!$A$1:$F$476,4,FALSE)</f>
        <v>0</v>
      </c>
      <c r="F334" s="211">
        <f t="shared" si="12"/>
        <v>2</v>
      </c>
      <c r="G334" s="60">
        <f>VLOOKUP(B334,مقررات!$A$1:$F$409,6,FALSE)</f>
        <v>0</v>
      </c>
      <c r="H334" s="60" t="s">
        <v>1869</v>
      </c>
      <c r="I334" s="262" t="str">
        <f>VLOOKUP(H334,'اعضاء هيئة التدريس'!$B$1:$D$300,2,FALSE)</f>
        <v>أ.د. علاء النعناعي</v>
      </c>
      <c r="J334" s="73"/>
      <c r="K334" s="73"/>
      <c r="L334" s="73" t="s">
        <v>1067</v>
      </c>
      <c r="M334" s="73"/>
      <c r="N334" s="73"/>
      <c r="O334" s="73"/>
      <c r="P334" s="138"/>
      <c r="Q334" s="91"/>
      <c r="R334" s="91"/>
      <c r="S334" s="91"/>
      <c r="T334" s="89"/>
      <c r="U334" s="89"/>
      <c r="V334" s="89"/>
      <c r="W334" s="89"/>
      <c r="X334" s="89"/>
      <c r="Y334" s="89"/>
      <c r="Z334" s="91"/>
      <c r="AA334" s="89"/>
      <c r="AB334" s="91"/>
      <c r="AC334" s="91"/>
      <c r="AD334" s="91"/>
      <c r="AE334" s="91"/>
      <c r="AF334" s="91"/>
      <c r="AG334" s="89"/>
      <c r="AH334" s="89"/>
      <c r="AI334" s="91"/>
      <c r="AJ334" s="91"/>
      <c r="AK334" s="91"/>
      <c r="AL334" s="284"/>
      <c r="BL334" s="294" t="e">
        <f>VLOOKUP(#REF!,'اعضاء هيئة التدريس'!#REF!,2,)</f>
        <v>#REF!</v>
      </c>
    </row>
    <row r="335" spans="1:64" s="284" customFormat="1" ht="15.75" customHeight="1">
      <c r="A335" s="991"/>
      <c r="B335" s="818"/>
      <c r="C335" s="819"/>
      <c r="D335" s="820"/>
      <c r="E335" s="820"/>
      <c r="F335" s="820"/>
      <c r="G335" s="821"/>
      <c r="H335" s="821"/>
      <c r="I335" s="812"/>
      <c r="J335" s="822"/>
      <c r="K335" s="822"/>
      <c r="L335" s="822"/>
      <c r="M335" s="822"/>
      <c r="N335" s="822"/>
      <c r="O335" s="822"/>
      <c r="P335" s="823"/>
      <c r="Q335" s="91"/>
      <c r="R335" s="91"/>
      <c r="S335" s="91"/>
      <c r="T335" s="89"/>
      <c r="U335" s="89"/>
      <c r="V335" s="89"/>
      <c r="W335" s="89"/>
      <c r="X335" s="89"/>
      <c r="Y335" s="89"/>
      <c r="Z335" s="91"/>
      <c r="AA335" s="89"/>
      <c r="AB335" s="91"/>
      <c r="AC335" s="91"/>
      <c r="AD335" s="91"/>
      <c r="AE335" s="91"/>
      <c r="AF335" s="91"/>
      <c r="AG335" s="89"/>
      <c r="AH335" s="89"/>
      <c r="AI335" s="91"/>
      <c r="AJ335" s="92"/>
      <c r="AK335" s="92"/>
      <c r="AL335" s="283"/>
      <c r="BL335" s="294" t="e">
        <f>VLOOKUP(#REF!,'اعضاء هيئة التدريس'!#REF!,2,)</f>
        <v>#REF!</v>
      </c>
    </row>
    <row r="336" spans="1:64" s="283" customFormat="1" ht="15.75" customHeight="1">
      <c r="A336" s="571"/>
      <c r="B336" s="380"/>
      <c r="C336" s="814"/>
      <c r="D336" s="815"/>
      <c r="E336" s="815"/>
      <c r="F336" s="815"/>
      <c r="G336" s="567"/>
      <c r="H336" s="567"/>
      <c r="I336" s="568"/>
      <c r="J336" s="816"/>
      <c r="K336" s="816"/>
      <c r="L336" s="816"/>
      <c r="M336" s="816"/>
      <c r="N336" s="816"/>
      <c r="O336" s="816"/>
      <c r="P336" s="816"/>
      <c r="Q336" s="824"/>
      <c r="R336" s="570"/>
      <c r="S336" s="360"/>
      <c r="T336" s="357"/>
      <c r="U336" s="357"/>
      <c r="V336" s="357"/>
      <c r="W336" s="357"/>
      <c r="X336" s="357"/>
      <c r="Y336" s="357"/>
      <c r="Z336" s="357"/>
      <c r="AA336" s="357"/>
      <c r="AG336" s="357"/>
      <c r="AH336" s="357"/>
      <c r="BL336" s="294" t="e">
        <f>VLOOKUP(#REF!,'اعضاء هيئة التدريس'!#REF!,2,)</f>
        <v>#REF!</v>
      </c>
    </row>
    <row r="337" spans="1:64" s="283" customFormat="1" ht="15.75" customHeight="1">
      <c r="A337" s="991"/>
      <c r="B337" s="818"/>
      <c r="C337" s="819"/>
      <c r="D337" s="820"/>
      <c r="E337" s="820"/>
      <c r="F337" s="820"/>
      <c r="G337" s="821"/>
      <c r="H337" s="821"/>
      <c r="I337" s="812"/>
      <c r="J337" s="822"/>
      <c r="K337" s="822"/>
      <c r="L337" s="822"/>
      <c r="M337" s="822"/>
      <c r="N337" s="822"/>
      <c r="O337" s="822"/>
      <c r="P337" s="823"/>
      <c r="Q337" s="91"/>
      <c r="R337" s="91"/>
      <c r="S337" s="91"/>
      <c r="T337" s="89"/>
      <c r="U337" s="89"/>
      <c r="V337" s="89"/>
      <c r="W337" s="89"/>
      <c r="X337" s="89"/>
      <c r="Y337" s="89"/>
      <c r="Z337" s="91"/>
      <c r="AA337" s="89"/>
      <c r="AB337" s="91"/>
      <c r="AC337" s="91"/>
      <c r="AD337" s="91"/>
      <c r="AE337" s="91"/>
      <c r="AF337" s="91"/>
      <c r="AG337" s="89"/>
      <c r="AH337" s="89"/>
      <c r="AI337" s="91"/>
      <c r="AJ337" s="91"/>
      <c r="AK337" s="91"/>
      <c r="BL337" s="294" t="e">
        <f>VLOOKUP(#REF!,'اعضاء هيئة التدريس'!#REF!,2,)</f>
        <v>#REF!</v>
      </c>
    </row>
    <row r="338" spans="1:64" s="283" customFormat="1" ht="28.5" customHeight="1">
      <c r="A338" s="571"/>
      <c r="B338" s="380"/>
      <c r="C338" s="814"/>
      <c r="D338" s="815"/>
      <c r="E338" s="815"/>
      <c r="F338" s="815"/>
      <c r="G338" s="567"/>
      <c r="H338" s="567"/>
      <c r="I338" s="568"/>
      <c r="J338" s="816"/>
      <c r="K338" s="816"/>
      <c r="L338" s="816"/>
      <c r="M338" s="816"/>
      <c r="N338" s="816"/>
      <c r="O338" s="816"/>
      <c r="P338" s="816"/>
      <c r="Q338" s="631"/>
      <c r="R338" s="570"/>
      <c r="S338" s="360"/>
      <c r="T338" s="357"/>
      <c r="U338" s="357"/>
      <c r="V338" s="357"/>
      <c r="W338" s="357"/>
      <c r="X338" s="357"/>
      <c r="Y338" s="357"/>
      <c r="Z338" s="357"/>
      <c r="AA338" s="357"/>
      <c r="AG338" s="357"/>
      <c r="AH338" s="357"/>
      <c r="BL338" s="294" t="e">
        <f>VLOOKUP(#REF!,'اعضاء هيئة التدريس'!#REF!,2,)</f>
        <v>#REF!</v>
      </c>
    </row>
    <row r="339" spans="1:64" s="283" customFormat="1" ht="15.75" customHeight="1">
      <c r="A339" s="991"/>
      <c r="B339" s="818"/>
      <c r="C339" s="819"/>
      <c r="D339" s="820"/>
      <c r="E339" s="820"/>
      <c r="F339" s="820"/>
      <c r="G339" s="821"/>
      <c r="H339" s="821"/>
      <c r="I339" s="812"/>
      <c r="J339" s="822"/>
      <c r="K339" s="822"/>
      <c r="L339" s="822"/>
      <c r="M339" s="822"/>
      <c r="N339" s="822"/>
      <c r="O339" s="822"/>
      <c r="P339" s="823"/>
      <c r="Q339" s="91"/>
      <c r="R339" s="91"/>
      <c r="S339" s="91"/>
      <c r="T339" s="89"/>
      <c r="U339" s="89"/>
      <c r="V339" s="89"/>
      <c r="W339" s="89"/>
      <c r="X339" s="89"/>
      <c r="Y339" s="89"/>
      <c r="Z339" s="91"/>
      <c r="AA339" s="89"/>
      <c r="AB339" s="91"/>
      <c r="AC339" s="91"/>
      <c r="AD339" s="91"/>
      <c r="AE339" s="91"/>
      <c r="AF339" s="91"/>
      <c r="AG339" s="89"/>
      <c r="AH339" s="89"/>
      <c r="AI339" s="91"/>
      <c r="AJ339" s="92"/>
      <c r="AK339" s="92"/>
      <c r="BL339" s="294" t="e">
        <f>VLOOKUP(#REF!,'اعضاء هيئة التدريس'!#REF!,2,)</f>
        <v>#REF!</v>
      </c>
    </row>
    <row r="340" spans="1:64" s="283" customFormat="1" ht="28.5" customHeight="1">
      <c r="A340" s="571"/>
      <c r="B340" s="380"/>
      <c r="C340" s="814"/>
      <c r="D340" s="566"/>
      <c r="E340" s="566"/>
      <c r="F340" s="566"/>
      <c r="G340" s="567"/>
      <c r="H340" s="567"/>
      <c r="I340" s="588"/>
      <c r="J340" s="816"/>
      <c r="K340" s="816"/>
      <c r="L340" s="816"/>
      <c r="M340" s="816"/>
      <c r="N340" s="816"/>
      <c r="O340" s="816"/>
      <c r="P340" s="816"/>
      <c r="Q340" s="816"/>
      <c r="R340" s="570"/>
      <c r="S340" s="360"/>
      <c r="T340" s="357"/>
      <c r="U340" s="357"/>
      <c r="V340" s="357"/>
      <c r="W340" s="357"/>
      <c r="X340" s="357"/>
      <c r="Y340" s="357"/>
      <c r="Z340" s="357"/>
      <c r="AA340" s="357"/>
      <c r="AG340" s="357"/>
      <c r="AH340" s="357"/>
      <c r="BL340" s="294" t="e">
        <f>VLOOKUP(#REF!,'اعضاء هيئة التدريس'!#REF!,2,)</f>
        <v>#REF!</v>
      </c>
    </row>
    <row r="341" spans="1:64" s="283" customFormat="1" ht="22.5" customHeight="1">
      <c r="A341" s="991"/>
      <c r="B341" s="818"/>
      <c r="C341" s="819"/>
      <c r="D341" s="820"/>
      <c r="E341" s="820"/>
      <c r="F341" s="820"/>
      <c r="G341" s="821"/>
      <c r="H341" s="821"/>
      <c r="I341" s="825"/>
      <c r="J341" s="822"/>
      <c r="K341" s="822"/>
      <c r="L341" s="822"/>
      <c r="M341" s="822"/>
      <c r="N341" s="822"/>
      <c r="O341" s="822"/>
      <c r="P341" s="823"/>
      <c r="Q341" s="91"/>
      <c r="R341" s="91"/>
      <c r="S341" s="91"/>
      <c r="T341" s="89"/>
      <c r="U341" s="89"/>
      <c r="V341" s="89"/>
      <c r="W341" s="89"/>
      <c r="X341" s="89"/>
      <c r="Y341" s="89"/>
      <c r="Z341" s="91"/>
      <c r="AA341" s="89"/>
      <c r="AB341" s="91"/>
      <c r="AC341" s="91"/>
      <c r="AD341" s="91"/>
      <c r="AE341" s="91"/>
      <c r="AF341" s="91"/>
      <c r="AG341" s="89"/>
      <c r="AH341" s="89"/>
      <c r="AI341" s="91"/>
      <c r="AJ341" s="92"/>
      <c r="AK341" s="92"/>
      <c r="BL341" s="294" t="e">
        <f>VLOOKUP(#REF!,'اعضاء هيئة التدريس'!#REF!,2,)</f>
        <v>#REF!</v>
      </c>
    </row>
    <row r="342" spans="1:64" s="369" customFormat="1" ht="15.75" customHeight="1">
      <c r="A342" s="571"/>
      <c r="B342" s="380"/>
      <c r="C342" s="814"/>
      <c r="D342" s="815"/>
      <c r="E342" s="815"/>
      <c r="F342" s="815"/>
      <c r="G342" s="567"/>
      <c r="H342" s="567"/>
      <c r="I342" s="568"/>
      <c r="J342" s="816"/>
      <c r="K342" s="816"/>
      <c r="L342" s="816"/>
      <c r="M342" s="816"/>
      <c r="N342" s="816"/>
      <c r="O342" s="816"/>
      <c r="P342" s="816"/>
      <c r="Q342" s="816"/>
      <c r="R342" s="570"/>
      <c r="S342" s="360"/>
      <c r="T342" s="357"/>
      <c r="U342" s="357"/>
      <c r="V342" s="357"/>
      <c r="W342" s="357"/>
      <c r="X342" s="357"/>
      <c r="Y342" s="357"/>
      <c r="Z342" s="357"/>
      <c r="AA342" s="357"/>
      <c r="AB342" s="283"/>
      <c r="AC342" s="283"/>
      <c r="AD342" s="283"/>
      <c r="AE342" s="283"/>
      <c r="AF342" s="283"/>
      <c r="AG342" s="357"/>
      <c r="AH342" s="357"/>
      <c r="AI342" s="283"/>
      <c r="AJ342" s="283"/>
      <c r="AK342" s="283"/>
      <c r="BL342" s="294" t="e">
        <f>VLOOKUP(#REF!,'اعضاء هيئة التدريس'!#REF!,2,)</f>
        <v>#REF!</v>
      </c>
    </row>
    <row r="343" spans="1:64" s="369" customFormat="1" ht="15.75" customHeight="1">
      <c r="A343" s="991"/>
      <c r="B343" s="818"/>
      <c r="C343" s="819"/>
      <c r="D343" s="820"/>
      <c r="E343" s="820"/>
      <c r="F343" s="820"/>
      <c r="G343" s="821"/>
      <c r="H343" s="821"/>
      <c r="I343" s="812"/>
      <c r="J343" s="822"/>
      <c r="K343" s="822"/>
      <c r="L343" s="822"/>
      <c r="M343" s="822"/>
      <c r="N343" s="822"/>
      <c r="O343" s="822"/>
      <c r="P343" s="823"/>
      <c r="Q343" s="91"/>
      <c r="R343" s="91"/>
      <c r="S343" s="91"/>
      <c r="T343" s="89"/>
      <c r="U343" s="89"/>
      <c r="V343" s="89"/>
      <c r="W343" s="89"/>
      <c r="X343" s="89"/>
      <c r="Y343" s="89"/>
      <c r="Z343" s="91"/>
      <c r="AA343" s="89"/>
      <c r="AB343" s="91"/>
      <c r="AC343" s="91"/>
      <c r="AD343" s="91"/>
      <c r="AE343" s="91"/>
      <c r="AF343" s="91"/>
      <c r="AG343" s="89"/>
      <c r="AH343" s="89"/>
      <c r="AI343" s="91"/>
      <c r="AJ343" s="91"/>
      <c r="AK343" s="91"/>
      <c r="BL343" s="294" t="e">
        <f>VLOOKUP(#REF!,'اعضاء هيئة التدريس'!#REF!,2,)</f>
        <v>#REF!</v>
      </c>
    </row>
    <row r="344" spans="1:64" s="369" customFormat="1" ht="15.75" customHeight="1">
      <c r="A344" s="571"/>
      <c r="B344" s="380"/>
      <c r="C344" s="814"/>
      <c r="D344" s="815"/>
      <c r="E344" s="815"/>
      <c r="F344" s="815"/>
      <c r="G344" s="567"/>
      <c r="H344" s="567"/>
      <c r="I344" s="568"/>
      <c r="J344" s="816"/>
      <c r="K344" s="816"/>
      <c r="L344" s="816"/>
      <c r="M344" s="816"/>
      <c r="N344" s="816"/>
      <c r="O344" s="816"/>
      <c r="P344" s="631"/>
      <c r="Q344" s="631"/>
      <c r="R344" s="651"/>
      <c r="S344" s="360"/>
      <c r="T344" s="357"/>
      <c r="U344" s="357"/>
      <c r="V344" s="357"/>
      <c r="W344" s="357"/>
      <c r="X344" s="357"/>
      <c r="Y344" s="357"/>
      <c r="Z344" s="357"/>
      <c r="AA344" s="357"/>
      <c r="AB344" s="283"/>
      <c r="AC344" s="283"/>
      <c r="AD344" s="283"/>
      <c r="AE344" s="283"/>
      <c r="AF344" s="283"/>
      <c r="AG344" s="357"/>
      <c r="AH344" s="357"/>
      <c r="AI344" s="283"/>
      <c r="AJ344" s="283"/>
      <c r="AK344" s="283"/>
      <c r="BL344" s="294" t="e">
        <f>VLOOKUP(#REF!,'اعضاء هيئة التدريس'!#REF!,2,)</f>
        <v>#REF!</v>
      </c>
    </row>
    <row r="345" spans="1:64" s="91" customFormat="1" ht="15.75" customHeight="1">
      <c r="A345" s="991"/>
      <c r="B345" s="818"/>
      <c r="C345" s="819"/>
      <c r="D345" s="820"/>
      <c r="E345" s="820"/>
      <c r="F345" s="820"/>
      <c r="G345" s="821"/>
      <c r="H345" s="821"/>
      <c r="I345" s="812"/>
      <c r="J345" s="822"/>
      <c r="K345" s="822"/>
      <c r="L345" s="822"/>
      <c r="M345" s="822"/>
      <c r="N345" s="822"/>
      <c r="O345" s="822"/>
      <c r="P345" s="826"/>
      <c r="T345" s="89"/>
      <c r="U345" s="89"/>
      <c r="V345" s="89"/>
      <c r="W345" s="89"/>
      <c r="X345" s="89"/>
      <c r="Y345" s="89"/>
      <c r="AA345" s="89"/>
      <c r="AG345" s="89"/>
      <c r="AH345" s="89"/>
      <c r="AM345" s="811"/>
      <c r="BL345" s="294" t="e">
        <f>VLOOKUP(#REF!,'اعضاء هيئة التدريس'!#REF!,2,)</f>
        <v>#REF!</v>
      </c>
    </row>
    <row r="346" spans="1:64" s="283" customFormat="1" ht="25.5" customHeight="1">
      <c r="A346" s="571"/>
      <c r="B346" s="380"/>
      <c r="C346" s="814"/>
      <c r="D346" s="815"/>
      <c r="E346" s="815"/>
      <c r="F346" s="815"/>
      <c r="G346" s="567"/>
      <c r="H346" s="567"/>
      <c r="I346" s="568"/>
      <c r="J346" s="816"/>
      <c r="K346" s="816"/>
      <c r="L346" s="816"/>
      <c r="M346" s="816"/>
      <c r="N346" s="827"/>
      <c r="O346" s="816"/>
      <c r="P346" s="816"/>
      <c r="Q346" s="631"/>
      <c r="R346" s="570"/>
      <c r="S346" s="360"/>
      <c r="T346" s="357"/>
      <c r="U346" s="357"/>
      <c r="V346" s="357"/>
      <c r="W346" s="357"/>
      <c r="X346" s="357"/>
      <c r="Y346" s="357"/>
      <c r="Z346" s="357"/>
      <c r="AA346" s="357"/>
      <c r="AG346" s="357"/>
      <c r="AH346" s="357"/>
    </row>
    <row r="347" spans="1:64" s="283" customFormat="1" ht="22.5" customHeight="1">
      <c r="A347" s="991"/>
      <c r="B347" s="818"/>
      <c r="C347" s="819"/>
      <c r="D347" s="820"/>
      <c r="E347" s="820"/>
      <c r="F347" s="820"/>
      <c r="G347" s="821"/>
      <c r="H347" s="821"/>
      <c r="I347" s="812"/>
      <c r="J347" s="822"/>
      <c r="K347" s="822"/>
      <c r="L347" s="822"/>
      <c r="M347" s="822"/>
      <c r="N347" s="822"/>
      <c r="O347" s="822"/>
      <c r="P347" s="823"/>
      <c r="Q347" s="91"/>
      <c r="R347" s="91"/>
      <c r="S347" s="91"/>
      <c r="T347" s="89"/>
      <c r="U347" s="89"/>
      <c r="V347" s="89"/>
      <c r="W347" s="89"/>
      <c r="X347" s="89"/>
      <c r="Y347" s="89"/>
      <c r="Z347" s="91"/>
      <c r="AA347" s="89"/>
      <c r="AB347" s="91"/>
      <c r="AC347" s="91"/>
      <c r="AD347" s="91"/>
      <c r="AE347" s="91"/>
      <c r="AF347" s="91"/>
      <c r="AG347" s="89"/>
      <c r="AH347" s="89"/>
      <c r="AI347" s="91"/>
      <c r="AJ347" s="91"/>
      <c r="AK347" s="91"/>
    </row>
    <row r="348" spans="1:64" s="284" customFormat="1" ht="15.75" customHeight="1">
      <c r="A348" s="571"/>
      <c r="B348" s="380"/>
      <c r="C348" s="814"/>
      <c r="D348" s="815"/>
      <c r="E348" s="815"/>
      <c r="F348" s="815"/>
      <c r="G348" s="828"/>
      <c r="H348" s="828"/>
      <c r="I348" s="568"/>
      <c r="J348" s="816"/>
      <c r="K348" s="816"/>
      <c r="L348" s="816"/>
      <c r="M348" s="816"/>
      <c r="N348" s="816"/>
      <c r="O348" s="827"/>
      <c r="P348" s="631"/>
      <c r="Q348" s="631"/>
      <c r="R348" s="651"/>
      <c r="S348" s="360"/>
      <c r="T348" s="357"/>
      <c r="U348" s="357"/>
      <c r="V348" s="357"/>
      <c r="W348" s="357"/>
      <c r="X348" s="357"/>
      <c r="Y348" s="357"/>
      <c r="Z348" s="357"/>
      <c r="AA348" s="357"/>
      <c r="AB348" s="283"/>
      <c r="AC348" s="283"/>
      <c r="AD348" s="283"/>
      <c r="AE348" s="283"/>
      <c r="AF348" s="283"/>
      <c r="AG348" s="357"/>
      <c r="AH348" s="357"/>
      <c r="AI348" s="283"/>
      <c r="AJ348" s="283"/>
      <c r="AK348" s="283"/>
      <c r="AL348" s="283"/>
    </row>
    <row r="349" spans="1:64" s="283" customFormat="1" ht="47.25" customHeight="1">
      <c r="A349" s="991"/>
      <c r="B349" s="818"/>
      <c r="C349" s="819"/>
      <c r="D349" s="820"/>
      <c r="E349" s="820"/>
      <c r="F349" s="820"/>
      <c r="G349" s="829"/>
      <c r="H349" s="829"/>
      <c r="I349" s="812"/>
      <c r="J349" s="822"/>
      <c r="K349" s="822"/>
      <c r="L349" s="822"/>
      <c r="M349" s="822"/>
      <c r="N349" s="822"/>
      <c r="O349" s="822"/>
      <c r="P349" s="826"/>
      <c r="Q349" s="91"/>
      <c r="R349" s="91"/>
      <c r="S349" s="91"/>
      <c r="T349" s="89"/>
      <c r="U349" s="89"/>
      <c r="V349" s="89"/>
      <c r="W349" s="89"/>
      <c r="X349" s="89"/>
      <c r="Y349" s="89"/>
      <c r="Z349" s="91"/>
      <c r="AA349" s="89"/>
      <c r="AB349" s="91"/>
      <c r="AC349" s="91"/>
      <c r="AD349" s="91"/>
      <c r="AE349" s="91"/>
      <c r="AF349" s="91"/>
      <c r="AG349" s="89"/>
      <c r="AH349" s="89"/>
      <c r="AI349" s="91"/>
      <c r="AJ349" s="91"/>
      <c r="AK349" s="91"/>
    </row>
    <row r="350" spans="1:64" s="283" customFormat="1" ht="15" customHeight="1">
      <c r="A350" s="991"/>
      <c r="B350" s="830"/>
      <c r="C350" s="819"/>
      <c r="D350" s="831"/>
      <c r="E350" s="831"/>
      <c r="F350" s="831"/>
      <c r="G350" s="584"/>
      <c r="H350" s="584"/>
      <c r="I350" s="832"/>
      <c r="J350" s="833"/>
      <c r="K350" s="833"/>
      <c r="L350" s="833"/>
      <c r="M350" s="833"/>
      <c r="N350" s="833"/>
      <c r="O350" s="833"/>
      <c r="P350" s="638"/>
      <c r="Q350" s="91"/>
      <c r="R350" s="91"/>
      <c r="S350" s="91"/>
      <c r="T350" s="89"/>
      <c r="U350" s="89"/>
      <c r="V350" s="89"/>
      <c r="W350" s="89"/>
      <c r="X350" s="89"/>
      <c r="Y350" s="89"/>
      <c r="Z350" s="91"/>
      <c r="AA350" s="89"/>
      <c r="AB350" s="91"/>
      <c r="AC350" s="91"/>
      <c r="AD350" s="91"/>
      <c r="AE350" s="91"/>
      <c r="AF350" s="91"/>
      <c r="AG350" s="89"/>
      <c r="AH350" s="89"/>
      <c r="AI350" s="91"/>
      <c r="AJ350" s="91"/>
      <c r="AK350" s="91"/>
    </row>
    <row r="351" spans="1:64" s="283" customFormat="1" ht="15.75" customHeight="1">
      <c r="A351" s="571"/>
      <c r="B351" s="380"/>
      <c r="C351" s="814"/>
      <c r="D351" s="815"/>
      <c r="E351" s="815"/>
      <c r="F351" s="815"/>
      <c r="G351" s="567"/>
      <c r="H351" s="567"/>
      <c r="I351" s="834"/>
      <c r="J351" s="313"/>
      <c r="K351" s="313"/>
      <c r="L351" s="313"/>
      <c r="M351" s="313"/>
      <c r="N351" s="313"/>
      <c r="O351" s="313"/>
      <c r="P351" s="631"/>
      <c r="Q351" s="646"/>
      <c r="R351" s="651"/>
      <c r="S351" s="360"/>
      <c r="T351" s="357"/>
      <c r="U351" s="357"/>
      <c r="V351" s="357"/>
      <c r="W351" s="357"/>
      <c r="X351" s="357"/>
      <c r="Y351" s="357"/>
      <c r="Z351" s="357"/>
      <c r="AA351" s="357"/>
      <c r="AG351" s="357"/>
      <c r="AH351" s="357"/>
    </row>
    <row r="352" spans="1:64" s="284" customFormat="1" ht="15" customHeight="1">
      <c r="A352" s="991"/>
      <c r="B352" s="830"/>
      <c r="C352" s="819"/>
      <c r="D352" s="831"/>
      <c r="E352" s="831"/>
      <c r="F352" s="831"/>
      <c r="G352" s="584"/>
      <c r="H352" s="584"/>
      <c r="I352" s="832"/>
      <c r="J352" s="833"/>
      <c r="K352" s="833"/>
      <c r="L352" s="833"/>
      <c r="M352" s="833"/>
      <c r="N352" s="833"/>
      <c r="O352" s="833"/>
      <c r="P352" s="638"/>
      <c r="Q352" s="91"/>
      <c r="R352" s="91"/>
      <c r="S352" s="91"/>
      <c r="T352" s="89"/>
      <c r="U352" s="89"/>
      <c r="V352" s="89"/>
      <c r="W352" s="89"/>
      <c r="X352" s="89"/>
      <c r="Y352" s="89"/>
      <c r="Z352" s="91"/>
      <c r="AA352" s="89"/>
      <c r="AB352" s="91"/>
      <c r="AC352" s="91"/>
      <c r="AD352" s="91"/>
      <c r="AE352" s="91"/>
      <c r="AF352" s="91"/>
      <c r="AG352" s="89"/>
      <c r="AH352" s="89"/>
      <c r="AI352" s="91"/>
      <c r="AJ352" s="91"/>
      <c r="AK352" s="91"/>
      <c r="AL352" s="283"/>
    </row>
    <row r="353" spans="1:38" s="284" customFormat="1" ht="15" customHeight="1">
      <c r="A353" s="991"/>
      <c r="B353" s="835"/>
      <c r="C353" s="836"/>
      <c r="D353" s="837"/>
      <c r="E353" s="837"/>
      <c r="F353" s="837"/>
      <c r="G353" s="837"/>
      <c r="H353" s="837"/>
      <c r="I353" s="187"/>
      <c r="J353" s="838"/>
      <c r="K353" s="187"/>
      <c r="L353" s="838"/>
      <c r="M353" s="187"/>
      <c r="N353" s="187"/>
      <c r="O353" s="187"/>
      <c r="P353" s="785"/>
      <c r="Q353" s="187"/>
      <c r="R353" s="187"/>
      <c r="S353" s="187"/>
      <c r="T353" s="785"/>
      <c r="U353" s="785"/>
      <c r="V353" s="785"/>
      <c r="W353" s="785"/>
      <c r="X353" s="785"/>
      <c r="Y353" s="785"/>
      <c r="Z353" s="187"/>
      <c r="AA353" s="785"/>
      <c r="AB353" s="187"/>
      <c r="AC353" s="187"/>
      <c r="AD353" s="187"/>
      <c r="AE353" s="187"/>
      <c r="AF353" s="91"/>
      <c r="AG353" s="89"/>
      <c r="AH353" s="89"/>
      <c r="AI353" s="91"/>
      <c r="AJ353" s="91"/>
      <c r="AK353" s="91"/>
      <c r="AL353" s="283"/>
    </row>
    <row r="354" spans="1:38" s="283" customFormat="1" ht="15.75" customHeight="1">
      <c r="A354" s="571"/>
      <c r="B354" s="380"/>
      <c r="C354" s="814"/>
      <c r="D354" s="815"/>
      <c r="E354" s="815"/>
      <c r="F354" s="815"/>
      <c r="G354" s="567"/>
      <c r="H354" s="567"/>
      <c r="I354" s="834"/>
      <c r="J354" s="614"/>
      <c r="K354" s="614"/>
      <c r="L354" s="839"/>
      <c r="M354" s="614"/>
      <c r="N354" s="614"/>
      <c r="O354" s="614"/>
      <c r="P354" s="631"/>
      <c r="Q354" s="631"/>
      <c r="R354" s="840"/>
      <c r="S354" s="357"/>
      <c r="T354" s="357"/>
      <c r="U354" s="357"/>
      <c r="V354" s="357"/>
      <c r="W354" s="357"/>
      <c r="X354" s="357"/>
      <c r="Y354" s="357"/>
      <c r="Z354" s="357"/>
      <c r="AA354" s="357"/>
      <c r="AG354" s="357"/>
      <c r="AH354" s="357"/>
    </row>
    <row r="355" spans="1:38" s="283" customFormat="1" ht="15" customHeight="1">
      <c r="A355" s="991"/>
      <c r="B355" s="830"/>
      <c r="C355" s="819"/>
      <c r="D355" s="831"/>
      <c r="E355" s="831"/>
      <c r="F355" s="831"/>
      <c r="G355" s="584"/>
      <c r="H355" s="584"/>
      <c r="I355" s="832"/>
      <c r="J355" s="833"/>
      <c r="K355" s="833"/>
      <c r="L355" s="833"/>
      <c r="M355" s="833"/>
      <c r="N355" s="833"/>
      <c r="O355" s="833"/>
      <c r="P355" s="638"/>
      <c r="Q355" s="91"/>
      <c r="R355" s="91"/>
      <c r="S355" s="91"/>
      <c r="T355" s="89"/>
      <c r="U355" s="89"/>
      <c r="V355" s="89"/>
      <c r="W355" s="89"/>
      <c r="X355" s="89"/>
      <c r="Y355" s="89"/>
      <c r="Z355" s="91"/>
      <c r="AA355" s="89"/>
      <c r="AB355" s="91"/>
      <c r="AC355" s="91"/>
      <c r="AD355" s="91"/>
      <c r="AE355" s="91"/>
      <c r="AF355" s="91"/>
      <c r="AG355" s="89"/>
      <c r="AH355" s="89"/>
      <c r="AI355" s="91"/>
      <c r="AJ355" s="91"/>
      <c r="AK355" s="91"/>
    </row>
    <row r="356" spans="1:38" s="283" customFormat="1" ht="15.75" customHeight="1">
      <c r="A356" s="571"/>
      <c r="B356" s="380"/>
      <c r="C356" s="814"/>
      <c r="D356" s="566"/>
      <c r="E356" s="566"/>
      <c r="F356" s="566"/>
      <c r="G356" s="567"/>
      <c r="H356" s="567"/>
      <c r="I356" s="841"/>
      <c r="J356" s="313"/>
      <c r="K356" s="313"/>
      <c r="L356" s="313"/>
      <c r="N356" s="313"/>
      <c r="O356" s="313"/>
      <c r="P356" s="631"/>
      <c r="Q356" s="631"/>
      <c r="R356" s="651"/>
      <c r="S356" s="360"/>
      <c r="T356" s="357"/>
      <c r="U356" s="357"/>
      <c r="V356" s="357"/>
      <c r="W356" s="357"/>
      <c r="X356" s="357"/>
      <c r="Y356" s="357"/>
      <c r="Z356" s="357"/>
      <c r="AA356" s="357"/>
      <c r="AG356" s="357"/>
      <c r="AH356" s="357"/>
    </row>
    <row r="357" spans="1:38" s="975" customFormat="1" ht="36">
      <c r="A357" s="973"/>
      <c r="B357" s="1138"/>
      <c r="C357" s="1138"/>
      <c r="D357" s="1138"/>
      <c r="E357" s="974"/>
      <c r="F357" s="974"/>
      <c r="G357" s="974"/>
      <c r="H357" s="997"/>
      <c r="I357" s="1138"/>
      <c r="J357" s="1138"/>
      <c r="K357" s="1139" t="s">
        <v>2023</v>
      </c>
      <c r="L357" s="1139"/>
      <c r="M357" s="1139"/>
      <c r="N357" s="1139"/>
      <c r="O357" s="1139"/>
      <c r="P357" s="1139"/>
      <c r="Q357" s="1139"/>
      <c r="T357" s="974"/>
      <c r="W357" s="974"/>
      <c r="AC357" s="976"/>
    </row>
    <row r="358" spans="1:38" s="284" customFormat="1" ht="47.25" customHeight="1">
      <c r="A358" s="991"/>
      <c r="B358" s="830"/>
      <c r="C358" s="819"/>
      <c r="D358" s="831"/>
      <c r="E358" s="831"/>
      <c r="F358" s="831"/>
      <c r="G358" s="584"/>
      <c r="H358" s="584"/>
      <c r="I358" s="832"/>
      <c r="J358" s="833"/>
      <c r="K358" s="833"/>
      <c r="L358" s="833"/>
      <c r="M358" s="833"/>
      <c r="N358" s="833"/>
      <c r="O358" s="833"/>
      <c r="P358" s="638"/>
      <c r="Q358" s="91"/>
      <c r="R358" s="91"/>
      <c r="S358" s="91"/>
      <c r="T358" s="89"/>
      <c r="U358" s="89"/>
      <c r="V358" s="89"/>
      <c r="W358" s="89"/>
      <c r="X358" s="89"/>
      <c r="Y358" s="89"/>
      <c r="Z358" s="91"/>
      <c r="AA358" s="89"/>
      <c r="AB358" s="91"/>
      <c r="AC358" s="91"/>
      <c r="AD358" s="91"/>
      <c r="AE358" s="91"/>
      <c r="AF358" s="91"/>
      <c r="AG358" s="89"/>
      <c r="AH358" s="89"/>
      <c r="AI358" s="91"/>
      <c r="AJ358" s="91"/>
      <c r="AK358" s="91"/>
      <c r="AL358" s="283"/>
    </row>
    <row r="359" spans="1:38" s="283" customFormat="1" ht="15.75" customHeight="1">
      <c r="A359" s="571"/>
      <c r="B359" s="380"/>
      <c r="C359" s="814"/>
      <c r="D359" s="815"/>
      <c r="E359" s="815"/>
      <c r="F359" s="815"/>
      <c r="G359" s="567"/>
      <c r="H359" s="567"/>
      <c r="I359" s="834"/>
      <c r="J359" s="313"/>
      <c r="K359" s="313"/>
      <c r="L359" s="313"/>
      <c r="M359" s="313"/>
      <c r="N359" s="313"/>
      <c r="O359" s="313"/>
      <c r="P359" s="631"/>
      <c r="Q359" s="569"/>
      <c r="R359" s="570"/>
      <c r="S359" s="360"/>
      <c r="T359" s="357"/>
      <c r="U359" s="357"/>
      <c r="V359" s="357"/>
      <c r="W359" s="357"/>
      <c r="X359" s="357"/>
      <c r="Y359" s="357"/>
      <c r="Z359" s="357"/>
      <c r="AA359" s="357"/>
      <c r="AG359" s="357"/>
      <c r="AH359" s="357"/>
    </row>
    <row r="360" spans="1:38" s="283" customFormat="1" ht="15" customHeight="1">
      <c r="A360" s="991"/>
      <c r="B360" s="830"/>
      <c r="C360" s="819"/>
      <c r="D360" s="831"/>
      <c r="E360" s="831"/>
      <c r="F360" s="831"/>
      <c r="G360" s="584"/>
      <c r="H360" s="584"/>
      <c r="I360" s="832"/>
      <c r="J360" s="842"/>
      <c r="K360" s="842"/>
      <c r="L360" s="842"/>
      <c r="M360" s="842"/>
      <c r="N360" s="842"/>
      <c r="O360" s="842"/>
      <c r="P360" s="843"/>
      <c r="Q360" s="91"/>
      <c r="R360" s="91"/>
      <c r="S360" s="91"/>
      <c r="T360" s="89"/>
      <c r="U360" s="89"/>
      <c r="V360" s="89"/>
      <c r="W360" s="89"/>
      <c r="X360" s="89"/>
      <c r="Y360" s="89"/>
      <c r="Z360" s="91"/>
      <c r="AA360" s="89"/>
      <c r="AB360" s="91"/>
      <c r="AC360" s="91"/>
      <c r="AD360" s="91"/>
      <c r="AE360" s="91"/>
      <c r="AF360" s="91"/>
      <c r="AG360" s="89"/>
      <c r="AH360" s="89"/>
      <c r="AI360" s="91"/>
      <c r="AJ360" s="91"/>
      <c r="AK360" s="91"/>
    </row>
    <row r="361" spans="1:38" s="283" customFormat="1" ht="15" customHeight="1">
      <c r="A361" s="991"/>
      <c r="B361" s="830"/>
      <c r="C361" s="819"/>
      <c r="D361" s="831"/>
      <c r="E361" s="831"/>
      <c r="F361" s="831"/>
      <c r="G361" s="584"/>
      <c r="H361" s="584"/>
      <c r="I361" s="832"/>
      <c r="J361" s="842"/>
      <c r="K361" s="844"/>
      <c r="L361" s="842"/>
      <c r="M361" s="842"/>
      <c r="N361" s="842"/>
      <c r="O361" s="842"/>
      <c r="P361" s="843"/>
      <c r="Q361" s="91"/>
      <c r="R361" s="91"/>
      <c r="S361" s="91"/>
      <c r="T361" s="89"/>
      <c r="U361" s="89"/>
      <c r="V361" s="89"/>
      <c r="W361" s="89"/>
      <c r="X361" s="89"/>
      <c r="Y361" s="89"/>
      <c r="Z361" s="91"/>
      <c r="AA361" s="89"/>
      <c r="AB361" s="91"/>
      <c r="AC361" s="91"/>
      <c r="AD361" s="91"/>
      <c r="AE361" s="91"/>
      <c r="AF361" s="91"/>
      <c r="AG361" s="89"/>
      <c r="AH361" s="89"/>
      <c r="AI361" s="91"/>
      <c r="AJ361" s="91"/>
      <c r="AK361" s="91"/>
    </row>
    <row r="362" spans="1:38" s="283" customFormat="1" ht="36" customHeight="1">
      <c r="A362" s="571"/>
      <c r="B362" s="380"/>
      <c r="C362" s="814"/>
      <c r="D362" s="815"/>
      <c r="E362" s="815"/>
      <c r="F362" s="815"/>
      <c r="G362" s="567"/>
      <c r="H362" s="567"/>
      <c r="I362" s="841"/>
      <c r="J362" s="313"/>
      <c r="K362" s="614"/>
      <c r="L362" s="313"/>
      <c r="M362" s="313"/>
      <c r="N362" s="313"/>
      <c r="O362" s="313"/>
      <c r="P362" s="614"/>
      <c r="Q362" s="614"/>
      <c r="R362" s="651"/>
      <c r="S362" s="360"/>
      <c r="T362" s="357"/>
      <c r="U362" s="357"/>
      <c r="V362" s="357"/>
      <c r="W362" s="357"/>
      <c r="X362" s="357"/>
      <c r="Y362" s="357"/>
      <c r="Z362" s="357"/>
      <c r="AA362" s="357"/>
      <c r="AG362" s="357"/>
      <c r="AH362" s="357"/>
    </row>
    <row r="363" spans="1:38" s="283" customFormat="1" ht="15" customHeight="1">
      <c r="A363" s="991"/>
      <c r="B363" s="830"/>
      <c r="C363" s="819"/>
      <c r="D363" s="831"/>
      <c r="E363" s="831"/>
      <c r="F363" s="831"/>
      <c r="G363" s="584"/>
      <c r="H363" s="584"/>
      <c r="I363" s="845"/>
      <c r="J363" s="833"/>
      <c r="K363" s="833"/>
      <c r="L363" s="833"/>
      <c r="M363" s="833"/>
      <c r="N363" s="833"/>
      <c r="O363" s="833"/>
      <c r="P363" s="638"/>
      <c r="Q363" s="91"/>
      <c r="R363" s="91"/>
      <c r="S363" s="91"/>
      <c r="T363" s="89"/>
      <c r="U363" s="89"/>
      <c r="V363" s="89"/>
      <c r="W363" s="89"/>
      <c r="X363" s="89"/>
      <c r="Y363" s="89"/>
      <c r="Z363" s="91"/>
      <c r="AA363" s="89"/>
      <c r="AB363" s="91"/>
      <c r="AC363" s="91"/>
      <c r="AD363" s="91"/>
      <c r="AE363" s="91"/>
      <c r="AF363" s="91"/>
      <c r="AG363" s="89"/>
      <c r="AH363" s="89"/>
      <c r="AI363" s="91"/>
      <c r="AJ363" s="92"/>
      <c r="AK363" s="92"/>
    </row>
    <row r="364" spans="1:38" s="283" customFormat="1" ht="15.75" customHeight="1">
      <c r="A364" s="571"/>
      <c r="B364" s="380"/>
      <c r="C364" s="814"/>
      <c r="D364" s="815"/>
      <c r="E364" s="815"/>
      <c r="F364" s="815"/>
      <c r="G364" s="567"/>
      <c r="H364" s="567"/>
      <c r="I364" s="834"/>
      <c r="J364" s="313"/>
      <c r="K364" s="313"/>
      <c r="L364" s="313"/>
      <c r="M364" s="313"/>
      <c r="N364" s="313"/>
      <c r="O364" s="284"/>
      <c r="P364" s="631"/>
      <c r="Q364" s="631"/>
      <c r="R364" s="651"/>
      <c r="S364" s="360"/>
      <c r="T364" s="357"/>
      <c r="U364" s="357"/>
      <c r="V364" s="357"/>
      <c r="W364" s="357"/>
      <c r="X364" s="357"/>
      <c r="Y364" s="357"/>
      <c r="Z364" s="357"/>
      <c r="AA364" s="357"/>
      <c r="AG364" s="357"/>
      <c r="AH364" s="357"/>
    </row>
    <row r="365" spans="1:38" s="283" customFormat="1" ht="15" customHeight="1">
      <c r="A365" s="991"/>
      <c r="B365" s="830"/>
      <c r="C365" s="819"/>
      <c r="D365" s="831"/>
      <c r="E365" s="831"/>
      <c r="F365" s="831"/>
      <c r="G365" s="584"/>
      <c r="H365" s="584"/>
      <c r="I365" s="832"/>
      <c r="J365" s="833"/>
      <c r="K365" s="833"/>
      <c r="L365" s="833"/>
      <c r="M365" s="833"/>
      <c r="N365" s="833"/>
      <c r="O365" s="833"/>
      <c r="P365" s="638"/>
      <c r="Q365" s="91"/>
      <c r="R365" s="91"/>
      <c r="S365" s="91"/>
      <c r="T365" s="89"/>
      <c r="U365" s="89"/>
      <c r="V365" s="89"/>
      <c r="W365" s="89"/>
      <c r="X365" s="89"/>
      <c r="Y365" s="89"/>
      <c r="Z365" s="91"/>
      <c r="AA365" s="89"/>
      <c r="AB365" s="91"/>
      <c r="AC365" s="91"/>
      <c r="AD365" s="91"/>
      <c r="AE365" s="91"/>
      <c r="AF365" s="91"/>
      <c r="AG365" s="89"/>
      <c r="AH365" s="89"/>
      <c r="AI365" s="91"/>
      <c r="AJ365" s="91"/>
      <c r="AK365" s="91"/>
    </row>
    <row r="366" spans="1:38" s="284" customFormat="1" ht="24" customHeight="1">
      <c r="A366" s="991"/>
      <c r="B366" s="830"/>
      <c r="C366" s="819"/>
      <c r="D366" s="831"/>
      <c r="E366" s="831"/>
      <c r="F366" s="831"/>
      <c r="G366" s="584"/>
      <c r="H366" s="584"/>
      <c r="I366" s="832"/>
      <c r="J366" s="842"/>
      <c r="K366" s="842"/>
      <c r="L366" s="842"/>
      <c r="M366" s="842"/>
      <c r="N366" s="842"/>
      <c r="O366" s="842"/>
      <c r="P366" s="843"/>
      <c r="Q366" s="91"/>
      <c r="R366" s="91"/>
      <c r="S366" s="91"/>
      <c r="T366" s="89"/>
      <c r="U366" s="89"/>
      <c r="V366" s="89"/>
      <c r="W366" s="89"/>
      <c r="X366" s="89"/>
      <c r="Y366" s="89"/>
      <c r="Z366" s="91"/>
      <c r="AA366" s="89"/>
      <c r="AB366" s="91"/>
      <c r="AC366" s="91"/>
      <c r="AD366" s="91"/>
      <c r="AE366" s="91"/>
      <c r="AF366" s="91"/>
      <c r="AG366" s="89"/>
      <c r="AH366" s="89"/>
      <c r="AI366" s="91"/>
      <c r="AJ366" s="91"/>
      <c r="AK366" s="91"/>
      <c r="AL366" s="283"/>
    </row>
    <row r="367" spans="1:38" s="284" customFormat="1" ht="15.75" customHeight="1">
      <c r="A367" s="571"/>
      <c r="B367" s="380"/>
      <c r="C367" s="814"/>
      <c r="D367" s="815"/>
      <c r="E367" s="815"/>
      <c r="F367" s="815"/>
      <c r="G367" s="567"/>
      <c r="H367" s="567"/>
      <c r="I367" s="846"/>
      <c r="J367" s="313"/>
      <c r="K367" s="313"/>
      <c r="L367" s="313"/>
      <c r="M367" s="313"/>
      <c r="N367" s="313"/>
      <c r="O367" s="847"/>
      <c r="P367" s="569"/>
      <c r="Q367" s="569"/>
      <c r="R367" s="570"/>
      <c r="S367" s="360"/>
      <c r="T367" s="357"/>
      <c r="U367" s="357"/>
      <c r="V367" s="357"/>
      <c r="W367" s="357"/>
      <c r="X367" s="357"/>
      <c r="Y367" s="357"/>
      <c r="Z367" s="357"/>
      <c r="AA367" s="357"/>
      <c r="AB367" s="283"/>
      <c r="AC367" s="283"/>
      <c r="AD367" s="283"/>
      <c r="AE367" s="283"/>
      <c r="AF367" s="283"/>
      <c r="AG367" s="357"/>
      <c r="AH367" s="357"/>
      <c r="AI367" s="283"/>
      <c r="AJ367" s="283"/>
      <c r="AK367" s="283"/>
      <c r="AL367" s="283"/>
    </row>
    <row r="368" spans="1:38" s="91" customFormat="1" ht="14.25" customHeight="1">
      <c r="A368" s="991"/>
      <c r="B368" s="830"/>
      <c r="C368" s="819"/>
      <c r="D368" s="831"/>
      <c r="E368" s="831"/>
      <c r="F368" s="831"/>
      <c r="G368" s="584"/>
      <c r="H368" s="584"/>
      <c r="I368" s="832"/>
      <c r="J368" s="833"/>
      <c r="K368" s="833"/>
      <c r="L368" s="833"/>
      <c r="M368" s="833"/>
      <c r="N368" s="833"/>
      <c r="O368" s="833"/>
      <c r="P368" s="843"/>
      <c r="T368" s="89"/>
      <c r="U368" s="89"/>
      <c r="V368" s="89"/>
      <c r="W368" s="89"/>
      <c r="X368" s="89"/>
      <c r="Y368" s="89"/>
      <c r="AA368" s="89"/>
      <c r="AG368" s="89"/>
      <c r="AH368" s="89"/>
    </row>
    <row r="369" spans="1:37" s="92" customFormat="1" ht="15" customHeight="1">
      <c r="A369" s="571"/>
      <c r="B369" s="848"/>
      <c r="C369" s="849"/>
      <c r="D369" s="815"/>
      <c r="E369" s="815"/>
      <c r="F369" s="815"/>
      <c r="G369" s="850"/>
      <c r="H369" s="850"/>
      <c r="I369" s="719"/>
      <c r="J369" s="851"/>
      <c r="K369" s="369"/>
      <c r="L369" s="739"/>
      <c r="M369" s="369"/>
      <c r="N369" s="646"/>
      <c r="O369" s="369"/>
      <c r="P369" s="631"/>
      <c r="Q369" s="631"/>
      <c r="R369" s="646"/>
      <c r="S369" s="646"/>
      <c r="T369" s="646"/>
      <c r="U369" s="646"/>
      <c r="V369" s="646"/>
      <c r="W369" s="646"/>
      <c r="X369" s="646"/>
      <c r="Y369" s="646"/>
      <c r="Z369" s="369"/>
      <c r="AA369" s="646"/>
      <c r="AB369" s="369"/>
      <c r="AC369" s="369"/>
      <c r="AD369" s="369"/>
      <c r="AE369" s="369"/>
      <c r="AF369" s="369"/>
      <c r="AG369" s="646"/>
      <c r="AH369" s="646"/>
      <c r="AI369" s="283"/>
      <c r="AJ369" s="283"/>
      <c r="AK369" s="284"/>
    </row>
    <row r="370" spans="1:37" s="91" customFormat="1" ht="15" customHeight="1">
      <c r="A370" s="991"/>
      <c r="B370" s="835"/>
      <c r="C370" s="836"/>
      <c r="D370" s="837"/>
      <c r="E370" s="837"/>
      <c r="F370" s="837"/>
      <c r="G370" s="837"/>
      <c r="H370" s="837"/>
      <c r="I370" s="187"/>
      <c r="J370" s="838"/>
      <c r="K370" s="187"/>
      <c r="L370" s="838"/>
      <c r="M370" s="187"/>
      <c r="N370" s="187"/>
      <c r="O370" s="187"/>
      <c r="P370" s="785"/>
      <c r="Q370" s="187"/>
      <c r="R370" s="187"/>
      <c r="S370" s="187"/>
      <c r="T370" s="785"/>
      <c r="U370" s="785"/>
      <c r="V370" s="785"/>
      <c r="W370" s="785"/>
      <c r="X370" s="785"/>
      <c r="Y370" s="785"/>
      <c r="Z370" s="187"/>
      <c r="AA370" s="785"/>
      <c r="AB370" s="187"/>
      <c r="AC370" s="187"/>
      <c r="AD370" s="187"/>
      <c r="AE370" s="187"/>
      <c r="AG370" s="89"/>
      <c r="AH370" s="852"/>
      <c r="AI370" s="92"/>
    </row>
    <row r="371" spans="1:37" s="91" customFormat="1" ht="15.75" customHeight="1">
      <c r="A371" s="571"/>
      <c r="B371" s="848"/>
      <c r="C371" s="849"/>
      <c r="D371" s="815"/>
      <c r="E371" s="815"/>
      <c r="F371" s="815"/>
      <c r="G371" s="850"/>
      <c r="H371" s="850"/>
      <c r="I371" s="853"/>
      <c r="J371" s="854"/>
      <c r="K371" s="855"/>
      <c r="L371" s="855"/>
      <c r="M371" s="856"/>
      <c r="N371" s="857"/>
      <c r="O371" s="856"/>
      <c r="P371" s="631"/>
      <c r="Q371" s="824"/>
      <c r="R371" s="858"/>
      <c r="S371" s="859"/>
      <c r="T371" s="646"/>
      <c r="U371" s="646"/>
      <c r="V371" s="646"/>
      <c r="W371" s="646"/>
      <c r="X371" s="646"/>
      <c r="Y371" s="646"/>
      <c r="Z371" s="369"/>
      <c r="AA371" s="646"/>
      <c r="AB371" s="369"/>
      <c r="AC371" s="369"/>
      <c r="AD371" s="369"/>
      <c r="AE371" s="369"/>
      <c r="AF371" s="369"/>
      <c r="AG371" s="646"/>
      <c r="AH371" s="646"/>
      <c r="AI371" s="283"/>
      <c r="AJ371" s="283"/>
      <c r="AK371" s="284"/>
    </row>
    <row r="372" spans="1:37" s="92" customFormat="1" ht="15" customHeight="1">
      <c r="A372" s="991"/>
      <c r="B372" s="835"/>
      <c r="C372" s="836"/>
      <c r="D372" s="831"/>
      <c r="E372" s="831"/>
      <c r="F372" s="831"/>
      <c r="G372" s="831"/>
      <c r="H372" s="831"/>
      <c r="I372" s="860"/>
      <c r="J372" s="861"/>
      <c r="K372" s="862"/>
      <c r="L372" s="861"/>
      <c r="M372" s="863"/>
      <c r="N372" s="863"/>
      <c r="O372" s="863"/>
      <c r="P372" s="864"/>
      <c r="Q372" s="187"/>
      <c r="R372" s="187"/>
      <c r="S372" s="187"/>
      <c r="T372" s="785"/>
      <c r="U372" s="785"/>
      <c r="V372" s="785"/>
      <c r="W372" s="785"/>
      <c r="X372" s="785"/>
      <c r="Y372" s="785"/>
      <c r="Z372" s="187"/>
      <c r="AA372" s="785"/>
      <c r="AB372" s="187"/>
      <c r="AC372" s="187"/>
      <c r="AD372" s="187"/>
      <c r="AE372" s="187"/>
      <c r="AF372" s="91"/>
      <c r="AG372" s="89"/>
      <c r="AH372" s="852"/>
      <c r="AJ372" s="91"/>
      <c r="AK372" s="91"/>
    </row>
    <row r="373" spans="1:37" s="92" customFormat="1" ht="15.75" customHeight="1">
      <c r="A373" s="571"/>
      <c r="B373" s="380"/>
      <c r="C373" s="814"/>
      <c r="D373" s="815"/>
      <c r="E373" s="815"/>
      <c r="F373" s="815"/>
      <c r="G373" s="567"/>
      <c r="H373" s="567"/>
      <c r="I373" s="834"/>
      <c r="J373" s="313"/>
      <c r="K373" s="313"/>
      <c r="L373" s="313"/>
      <c r="M373" s="313"/>
      <c r="N373" s="313"/>
      <c r="O373" s="313"/>
      <c r="P373" s="631"/>
      <c r="Q373" s="646"/>
      <c r="R373" s="651"/>
      <c r="S373" s="360"/>
      <c r="T373" s="357"/>
      <c r="U373" s="357"/>
      <c r="V373" s="357"/>
      <c r="W373" s="357"/>
      <c r="X373" s="357"/>
      <c r="Y373" s="357"/>
      <c r="Z373" s="357"/>
      <c r="AA373" s="357"/>
      <c r="AB373" s="283"/>
      <c r="AC373" s="283"/>
      <c r="AD373" s="283"/>
      <c r="AE373" s="283"/>
      <c r="AF373" s="283"/>
      <c r="AG373" s="357"/>
      <c r="AH373" s="357"/>
      <c r="AI373" s="283"/>
      <c r="AJ373" s="283"/>
      <c r="AK373" s="283"/>
    </row>
    <row r="374" spans="1:37" s="91" customFormat="1" ht="14.25" customHeight="1">
      <c r="A374" s="991"/>
      <c r="B374" s="830"/>
      <c r="C374" s="819"/>
      <c r="D374" s="831"/>
      <c r="E374" s="831"/>
      <c r="F374" s="831"/>
      <c r="G374" s="584"/>
      <c r="H374" s="584"/>
      <c r="I374" s="832"/>
      <c r="J374" s="833"/>
      <c r="K374" s="833"/>
      <c r="L374" s="833"/>
      <c r="M374" s="833"/>
      <c r="N374" s="833"/>
      <c r="O374" s="833"/>
      <c r="P374" s="638"/>
      <c r="T374" s="89"/>
      <c r="U374" s="89"/>
      <c r="V374" s="89"/>
      <c r="W374" s="89"/>
      <c r="X374" s="89"/>
      <c r="Y374" s="89"/>
      <c r="AA374" s="89"/>
      <c r="AG374" s="89"/>
      <c r="AH374" s="89"/>
    </row>
    <row r="375" spans="1:37" s="92" customFormat="1" ht="15.75" customHeight="1">
      <c r="A375" s="571"/>
      <c r="B375" s="380"/>
      <c r="C375" s="814"/>
      <c r="D375" s="566"/>
      <c r="E375" s="566"/>
      <c r="F375" s="566"/>
      <c r="G375" s="567"/>
      <c r="H375" s="567"/>
      <c r="I375" s="589"/>
      <c r="J375" s="865"/>
      <c r="K375" s="313"/>
      <c r="L375" s="313"/>
      <c r="M375" s="313"/>
      <c r="N375" s="313"/>
      <c r="O375" s="313"/>
      <c r="P375" s="631"/>
      <c r="Q375" s="631"/>
      <c r="R375" s="840"/>
      <c r="S375" s="357"/>
      <c r="T375" s="357"/>
      <c r="U375" s="357"/>
      <c r="V375" s="357"/>
      <c r="W375" s="357"/>
      <c r="X375" s="357"/>
      <c r="Y375" s="357"/>
      <c r="Z375" s="357"/>
      <c r="AA375" s="357"/>
      <c r="AB375" s="283"/>
      <c r="AC375" s="283"/>
      <c r="AD375" s="283"/>
      <c r="AE375" s="283"/>
      <c r="AF375" s="283"/>
      <c r="AG375" s="357"/>
      <c r="AH375" s="357"/>
      <c r="AI375" s="283"/>
      <c r="AJ375" s="283"/>
      <c r="AK375" s="283"/>
    </row>
    <row r="376" spans="1:37" s="91" customFormat="1" ht="15" customHeight="1">
      <c r="A376" s="991"/>
      <c r="B376" s="830"/>
      <c r="C376" s="819"/>
      <c r="D376" s="866"/>
      <c r="E376" s="866"/>
      <c r="F376" s="866"/>
      <c r="G376" s="821"/>
      <c r="H376" s="821"/>
      <c r="J376" s="867"/>
      <c r="K376" s="833"/>
      <c r="L376" s="833"/>
      <c r="M376" s="833"/>
      <c r="N376" s="833"/>
      <c r="O376" s="833"/>
      <c r="P376" s="868"/>
      <c r="T376" s="89"/>
      <c r="U376" s="89"/>
      <c r="V376" s="89"/>
      <c r="W376" s="89"/>
      <c r="X376" s="89"/>
      <c r="Y376" s="89"/>
      <c r="AA376" s="89"/>
      <c r="AG376" s="89"/>
      <c r="AH376" s="89"/>
      <c r="AJ376" s="92"/>
      <c r="AK376" s="92"/>
    </row>
    <row r="377" spans="1:37" s="91" customFormat="1" ht="14.25" customHeight="1">
      <c r="A377" s="991"/>
      <c r="B377" s="835"/>
      <c r="C377" s="836"/>
      <c r="D377" s="837"/>
      <c r="E377" s="837"/>
      <c r="F377" s="837"/>
      <c r="G377" s="837"/>
      <c r="H377" s="837"/>
      <c r="I377" s="187"/>
      <c r="J377" s="187"/>
      <c r="K377" s="187"/>
      <c r="L377" s="838"/>
      <c r="M377" s="187"/>
      <c r="N377" s="187"/>
      <c r="O377" s="187"/>
      <c r="P377" s="785"/>
      <c r="Q377" s="187"/>
      <c r="R377" s="187"/>
      <c r="S377" s="187"/>
      <c r="T377" s="785"/>
      <c r="U377" s="785"/>
      <c r="V377" s="785"/>
      <c r="W377" s="785"/>
      <c r="X377" s="785"/>
      <c r="Y377" s="785"/>
      <c r="Z377" s="187"/>
      <c r="AA377" s="785"/>
      <c r="AB377" s="187"/>
      <c r="AC377" s="187"/>
      <c r="AD377" s="187"/>
      <c r="AE377" s="187"/>
      <c r="AG377" s="89"/>
      <c r="AH377" s="89"/>
    </row>
    <row r="378" spans="1:37" s="91" customFormat="1" ht="14.25" customHeight="1">
      <c r="A378" s="571"/>
      <c r="B378" s="380"/>
      <c r="C378" s="814"/>
      <c r="D378" s="815"/>
      <c r="E378" s="815"/>
      <c r="F378" s="815"/>
      <c r="G378" s="567"/>
      <c r="H378" s="567"/>
      <c r="I378" s="841"/>
      <c r="J378" s="313"/>
      <c r="K378" s="313"/>
      <c r="L378" s="357"/>
      <c r="M378" s="313"/>
      <c r="N378" s="313"/>
      <c r="O378" s="313"/>
      <c r="P378" s="631"/>
      <c r="Q378" s="631"/>
      <c r="R378" s="651"/>
      <c r="S378" s="360"/>
      <c r="T378" s="357"/>
      <c r="U378" s="357"/>
      <c r="V378" s="357"/>
      <c r="W378" s="357"/>
      <c r="X378" s="357"/>
      <c r="Y378" s="357"/>
      <c r="Z378" s="357"/>
      <c r="AA378" s="357"/>
      <c r="AB378" s="283"/>
      <c r="AC378" s="283"/>
      <c r="AD378" s="283"/>
      <c r="AE378" s="283"/>
      <c r="AF378" s="283"/>
      <c r="AG378" s="357"/>
      <c r="AH378" s="357"/>
      <c r="AI378" s="283"/>
      <c r="AJ378" s="283"/>
      <c r="AK378" s="283"/>
    </row>
    <row r="379" spans="1:37" s="91" customFormat="1" ht="24" customHeight="1">
      <c r="A379" s="991"/>
      <c r="B379" s="830"/>
      <c r="C379" s="819"/>
      <c r="D379" s="831"/>
      <c r="E379" s="831"/>
      <c r="F379" s="831"/>
      <c r="G379" s="584"/>
      <c r="H379" s="584"/>
      <c r="I379" s="845"/>
      <c r="J379" s="833"/>
      <c r="K379" s="833"/>
      <c r="L379" s="833"/>
      <c r="M379" s="833"/>
      <c r="N379" s="833"/>
      <c r="O379" s="833"/>
      <c r="P379" s="638"/>
      <c r="T379" s="89"/>
      <c r="U379" s="89"/>
      <c r="V379" s="89"/>
      <c r="W379" s="89"/>
      <c r="X379" s="89"/>
      <c r="Y379" s="89"/>
      <c r="AA379" s="89"/>
      <c r="AG379" s="89"/>
      <c r="AH379" s="89"/>
    </row>
    <row r="380" spans="1:37" s="91" customFormat="1" ht="14.25" customHeight="1">
      <c r="A380" s="571"/>
      <c r="B380" s="380"/>
      <c r="C380" s="814"/>
      <c r="D380" s="815"/>
      <c r="E380" s="815"/>
      <c r="F380" s="815"/>
      <c r="G380" s="567"/>
      <c r="H380" s="567"/>
      <c r="I380" s="834"/>
      <c r="J380" s="313"/>
      <c r="K380" s="313"/>
      <c r="L380" s="357"/>
      <c r="M380" s="313"/>
      <c r="N380" s="313"/>
      <c r="O380" s="313"/>
      <c r="P380" s="569"/>
      <c r="Q380" s="569"/>
      <c r="R380" s="570"/>
      <c r="S380" s="360"/>
      <c r="T380" s="357"/>
      <c r="U380" s="357"/>
      <c r="V380" s="357"/>
      <c r="W380" s="357"/>
      <c r="X380" s="357"/>
      <c r="Y380" s="357"/>
      <c r="Z380" s="357"/>
      <c r="AA380" s="357"/>
      <c r="AB380" s="283"/>
      <c r="AC380" s="283"/>
      <c r="AD380" s="283"/>
      <c r="AE380" s="283"/>
      <c r="AF380" s="283"/>
      <c r="AG380" s="357"/>
      <c r="AH380" s="357"/>
      <c r="AI380" s="283"/>
      <c r="AJ380" s="283"/>
      <c r="AK380" s="283"/>
    </row>
    <row r="381" spans="1:37" s="91" customFormat="1" ht="14.25" customHeight="1">
      <c r="A381" s="991"/>
      <c r="B381" s="830"/>
      <c r="C381" s="819"/>
      <c r="D381" s="831"/>
      <c r="E381" s="831"/>
      <c r="F381" s="831"/>
      <c r="G381" s="584"/>
      <c r="H381" s="584"/>
      <c r="I381" s="832"/>
      <c r="J381" s="842"/>
      <c r="K381" s="842"/>
      <c r="L381" s="842"/>
      <c r="M381" s="842"/>
      <c r="N381" s="842"/>
      <c r="O381" s="842"/>
      <c r="P381" s="843"/>
      <c r="T381" s="89"/>
      <c r="U381" s="89"/>
      <c r="V381" s="89"/>
      <c r="W381" s="89"/>
      <c r="X381" s="89"/>
      <c r="Y381" s="89"/>
      <c r="AA381" s="89"/>
      <c r="AG381" s="89"/>
      <c r="AH381" s="89"/>
    </row>
    <row r="382" spans="1:37" s="92" customFormat="1" ht="15" customHeight="1">
      <c r="A382" s="571"/>
      <c r="B382" s="380"/>
      <c r="C382" s="814"/>
      <c r="D382" s="815"/>
      <c r="E382" s="815"/>
      <c r="F382" s="815"/>
      <c r="G382" s="567"/>
      <c r="H382" s="567"/>
      <c r="I382" s="834"/>
      <c r="J382" s="313"/>
      <c r="K382" s="313"/>
      <c r="L382" s="313"/>
      <c r="M382" s="313"/>
      <c r="N382" s="313"/>
      <c r="O382" s="313"/>
      <c r="P382" s="631"/>
      <c r="Q382" s="569"/>
      <c r="R382" s="570"/>
      <c r="S382" s="360"/>
      <c r="T382" s="357"/>
      <c r="U382" s="357"/>
      <c r="V382" s="357"/>
      <c r="W382" s="357"/>
      <c r="X382" s="357"/>
      <c r="Y382" s="357"/>
      <c r="Z382" s="357"/>
      <c r="AA382" s="357"/>
      <c r="AB382" s="283"/>
      <c r="AC382" s="283"/>
      <c r="AD382" s="283"/>
      <c r="AE382" s="283"/>
      <c r="AF382" s="283"/>
      <c r="AG382" s="357"/>
      <c r="AH382" s="357"/>
      <c r="AI382" s="283"/>
      <c r="AJ382" s="283"/>
      <c r="AK382" s="283"/>
    </row>
    <row r="383" spans="1:37" s="92" customFormat="1" ht="15" customHeight="1">
      <c r="A383" s="991"/>
      <c r="B383" s="830"/>
      <c r="C383" s="819"/>
      <c r="D383" s="831"/>
      <c r="E383" s="831"/>
      <c r="F383" s="831"/>
      <c r="G383" s="584"/>
      <c r="H383" s="584"/>
      <c r="I383" s="832"/>
      <c r="J383" s="842"/>
      <c r="K383" s="842"/>
      <c r="L383" s="842"/>
      <c r="M383" s="842"/>
      <c r="N383" s="842"/>
      <c r="O383" s="842"/>
      <c r="P383" s="843"/>
      <c r="Q383" s="91"/>
      <c r="R383" s="91"/>
      <c r="S383" s="91"/>
      <c r="T383" s="89"/>
      <c r="U383" s="89"/>
      <c r="V383" s="89"/>
      <c r="W383" s="89"/>
      <c r="X383" s="89"/>
      <c r="Y383" s="89"/>
      <c r="Z383" s="91"/>
      <c r="AA383" s="89"/>
      <c r="AB383" s="91"/>
      <c r="AC383" s="91"/>
      <c r="AD383" s="91"/>
      <c r="AE383" s="91"/>
      <c r="AF383" s="91"/>
      <c r="AG383" s="89"/>
      <c r="AH383" s="89"/>
      <c r="AI383" s="91"/>
      <c r="AJ383" s="91"/>
      <c r="AK383" s="91"/>
    </row>
    <row r="384" spans="1:37" s="92" customFormat="1" ht="15" customHeight="1">
      <c r="A384" s="571"/>
      <c r="B384" s="380"/>
      <c r="C384" s="814"/>
      <c r="D384" s="815"/>
      <c r="E384" s="815"/>
      <c r="F384" s="815"/>
      <c r="G384" s="567"/>
      <c r="H384" s="567"/>
      <c r="I384" s="841"/>
      <c r="J384" s="313"/>
      <c r="K384" s="313"/>
      <c r="L384" s="313"/>
      <c r="M384" s="313"/>
      <c r="N384" s="313"/>
      <c r="O384" s="313"/>
      <c r="P384" s="569"/>
      <c r="Q384" s="569"/>
      <c r="R384" s="570"/>
      <c r="S384" s="360"/>
      <c r="T384" s="357"/>
      <c r="U384" s="357"/>
      <c r="V384" s="357"/>
      <c r="W384" s="357"/>
      <c r="X384" s="357"/>
      <c r="Y384" s="357"/>
      <c r="Z384" s="357"/>
      <c r="AA384" s="357"/>
      <c r="AB384" s="283"/>
      <c r="AC384" s="283"/>
      <c r="AD384" s="283"/>
      <c r="AE384" s="283"/>
      <c r="AF384" s="283"/>
      <c r="AG384" s="357"/>
      <c r="AH384" s="357"/>
      <c r="AI384" s="283"/>
      <c r="AJ384" s="283"/>
      <c r="AK384" s="283"/>
    </row>
    <row r="385" spans="1:37" s="92" customFormat="1" ht="15" customHeight="1">
      <c r="A385" s="991"/>
      <c r="B385" s="830"/>
      <c r="C385" s="819"/>
      <c r="D385" s="831"/>
      <c r="E385" s="831"/>
      <c r="F385" s="831"/>
      <c r="G385" s="584"/>
      <c r="H385" s="584"/>
      <c r="I385" s="832"/>
      <c r="J385" s="833"/>
      <c r="K385" s="833"/>
      <c r="L385" s="833"/>
      <c r="M385" s="833"/>
      <c r="N385" s="833"/>
      <c r="O385" s="833"/>
      <c r="P385" s="843"/>
      <c r="Q385" s="91"/>
      <c r="R385" s="91"/>
      <c r="S385" s="91"/>
      <c r="T385" s="89"/>
      <c r="U385" s="89"/>
      <c r="V385" s="89"/>
      <c r="W385" s="89"/>
      <c r="X385" s="89"/>
      <c r="Y385" s="89"/>
      <c r="Z385" s="91"/>
      <c r="AA385" s="89"/>
      <c r="AB385" s="91"/>
      <c r="AC385" s="91"/>
      <c r="AD385" s="91"/>
      <c r="AE385" s="91"/>
      <c r="AF385" s="91"/>
      <c r="AG385" s="89"/>
      <c r="AH385" s="89"/>
      <c r="AI385" s="91"/>
      <c r="AJ385" s="91"/>
      <c r="AK385" s="91"/>
    </row>
    <row r="386" spans="1:37" s="92" customFormat="1" ht="22.5" customHeight="1">
      <c r="A386" s="571"/>
      <c r="B386" s="380"/>
      <c r="C386" s="814"/>
      <c r="D386" s="566"/>
      <c r="E386" s="566"/>
      <c r="F386" s="566"/>
      <c r="G386" s="567"/>
      <c r="H386" s="567"/>
      <c r="I386" s="841"/>
      <c r="J386" s="313"/>
      <c r="K386" s="313"/>
      <c r="L386" s="313"/>
      <c r="M386" s="313"/>
      <c r="N386" s="313"/>
      <c r="O386" s="313"/>
      <c r="P386" s="569"/>
      <c r="Q386" s="631"/>
      <c r="R386" s="570"/>
      <c r="S386" s="360"/>
      <c r="T386" s="357"/>
      <c r="U386" s="357"/>
      <c r="V386" s="357"/>
      <c r="W386" s="357"/>
      <c r="X386" s="357"/>
      <c r="Y386" s="357"/>
      <c r="Z386" s="357"/>
      <c r="AA386" s="357"/>
      <c r="AB386" s="283"/>
      <c r="AC386" s="283"/>
      <c r="AD386" s="283"/>
      <c r="AE386" s="283"/>
      <c r="AF386" s="283"/>
      <c r="AG386" s="357"/>
      <c r="AH386" s="357"/>
      <c r="AI386" s="283"/>
      <c r="AJ386" s="283"/>
      <c r="AK386" s="283"/>
    </row>
    <row r="387" spans="1:37" s="91" customFormat="1" ht="24" customHeight="1">
      <c r="A387" s="991"/>
      <c r="B387" s="830"/>
      <c r="C387" s="819"/>
      <c r="D387" s="831"/>
      <c r="E387" s="831"/>
      <c r="F387" s="831"/>
      <c r="G387" s="584"/>
      <c r="H387" s="584"/>
      <c r="I387" s="832"/>
      <c r="J387" s="842"/>
      <c r="K387" s="842"/>
      <c r="L387" s="842"/>
      <c r="M387" s="842"/>
      <c r="N387" s="842"/>
      <c r="O387" s="842"/>
      <c r="P387" s="843"/>
      <c r="T387" s="89"/>
      <c r="U387" s="89"/>
      <c r="V387" s="89"/>
      <c r="W387" s="89"/>
      <c r="X387" s="89"/>
      <c r="Y387" s="89"/>
      <c r="AA387" s="89"/>
      <c r="AG387" s="89"/>
      <c r="AH387" s="89"/>
    </row>
    <row r="388" spans="1:37" s="92" customFormat="1" ht="15" customHeight="1">
      <c r="A388" s="571"/>
      <c r="B388" s="380"/>
      <c r="C388" s="814"/>
      <c r="D388" s="815"/>
      <c r="E388" s="815"/>
      <c r="F388" s="815"/>
      <c r="G388" s="567"/>
      <c r="H388" s="567"/>
      <c r="I388" s="869"/>
      <c r="J388" s="311"/>
      <c r="K388" s="311"/>
      <c r="L388" s="311"/>
      <c r="M388" s="311"/>
      <c r="N388" s="311"/>
      <c r="O388" s="311"/>
      <c r="P388" s="569"/>
      <c r="Q388" s="569"/>
      <c r="R388" s="870"/>
      <c r="S388" s="357"/>
      <c r="T388" s="357"/>
      <c r="U388" s="357"/>
      <c r="V388" s="357"/>
      <c r="W388" s="357"/>
      <c r="X388" s="357"/>
      <c r="Y388" s="357"/>
      <c r="Z388" s="357"/>
      <c r="AA388" s="357"/>
      <c r="AB388" s="283"/>
      <c r="AC388" s="283"/>
      <c r="AD388" s="283"/>
      <c r="AE388" s="283"/>
      <c r="AF388" s="283"/>
      <c r="AG388" s="357"/>
      <c r="AH388" s="357"/>
      <c r="AI388" s="283"/>
      <c r="AJ388" s="283"/>
      <c r="AK388" s="283"/>
    </row>
    <row r="389" spans="1:37" s="91" customFormat="1" ht="14.25" customHeight="1">
      <c r="A389" s="991"/>
      <c r="B389" s="830"/>
      <c r="C389" s="814"/>
      <c r="D389" s="871"/>
      <c r="E389" s="871"/>
      <c r="F389" s="871"/>
      <c r="G389" s="872"/>
      <c r="H389" s="872"/>
      <c r="I389" s="577"/>
      <c r="J389" s="873"/>
      <c r="K389" s="873"/>
      <c r="L389" s="873"/>
      <c r="M389" s="873"/>
      <c r="N389" s="873"/>
      <c r="O389" s="873"/>
      <c r="P389" s="874"/>
      <c r="T389" s="89"/>
      <c r="U389" s="89"/>
      <c r="V389" s="89"/>
      <c r="W389" s="89"/>
      <c r="X389" s="89"/>
      <c r="Y389" s="89"/>
      <c r="AA389" s="89"/>
      <c r="AG389" s="89"/>
      <c r="AH389" s="89"/>
    </row>
    <row r="390" spans="1:37" s="91" customFormat="1" ht="24" customHeight="1">
      <c r="A390" s="571"/>
      <c r="B390" s="380"/>
      <c r="C390" s="814"/>
      <c r="D390" s="566"/>
      <c r="E390" s="566"/>
      <c r="F390" s="566"/>
      <c r="G390" s="567"/>
      <c r="H390" s="567"/>
      <c r="I390" s="577"/>
      <c r="J390" s="311"/>
      <c r="K390" s="311"/>
      <c r="L390" s="311"/>
      <c r="M390" s="311"/>
      <c r="N390" s="311"/>
      <c r="O390" s="311"/>
      <c r="P390" s="614"/>
      <c r="Q390" s="614"/>
      <c r="R390" s="651"/>
      <c r="S390" s="360"/>
      <c r="T390" s="357"/>
      <c r="U390" s="357"/>
      <c r="V390" s="357"/>
      <c r="W390" s="357"/>
      <c r="X390" s="357"/>
      <c r="Y390" s="357"/>
      <c r="Z390" s="357"/>
      <c r="AA390" s="357"/>
      <c r="AB390" s="283"/>
      <c r="AC390" s="283"/>
      <c r="AD390" s="283"/>
      <c r="AE390" s="283"/>
      <c r="AF390" s="283"/>
      <c r="AG390" s="357"/>
      <c r="AH390" s="357"/>
      <c r="AI390" s="283"/>
      <c r="AJ390" s="283"/>
      <c r="AK390" s="283"/>
    </row>
    <row r="391" spans="1:37" s="91" customFormat="1" ht="22.5" customHeight="1">
      <c r="A391" s="991"/>
      <c r="B391" s="830"/>
      <c r="C391" s="814"/>
      <c r="D391" s="871"/>
      <c r="E391" s="871"/>
      <c r="F391" s="871"/>
      <c r="G391" s="872"/>
      <c r="H391" s="872"/>
      <c r="I391" s="310"/>
      <c r="J391" s="875"/>
      <c r="K391" s="875"/>
      <c r="L391" s="875"/>
      <c r="M391" s="875"/>
      <c r="N391" s="875"/>
      <c r="O391" s="875"/>
      <c r="P391" s="638"/>
      <c r="T391" s="89"/>
      <c r="U391" s="89"/>
      <c r="V391" s="89"/>
      <c r="W391" s="89"/>
      <c r="X391" s="89"/>
      <c r="Y391" s="89"/>
      <c r="AA391" s="89"/>
      <c r="AG391" s="89"/>
      <c r="AH391" s="89"/>
    </row>
    <row r="392" spans="1:37" s="91" customFormat="1" ht="15.75" customHeight="1">
      <c r="A392" s="571"/>
      <c r="B392" s="380"/>
      <c r="C392" s="814"/>
      <c r="D392" s="566"/>
      <c r="E392" s="566"/>
      <c r="F392" s="566"/>
      <c r="G392" s="567"/>
      <c r="H392" s="567"/>
      <c r="I392" s="869"/>
      <c r="J392" s="311"/>
      <c r="K392" s="311"/>
      <c r="L392" s="876"/>
      <c r="M392" s="311"/>
      <c r="N392" s="311"/>
      <c r="O392" s="311"/>
      <c r="P392" s="614"/>
      <c r="Q392" s="631"/>
      <c r="R392" s="651"/>
      <c r="S392" s="360"/>
      <c r="T392" s="357"/>
      <c r="U392" s="357"/>
      <c r="V392" s="357"/>
      <c r="W392" s="357"/>
      <c r="X392" s="357"/>
      <c r="Y392" s="357"/>
      <c r="Z392" s="357"/>
      <c r="AA392" s="357"/>
      <c r="AB392" s="283"/>
      <c r="AC392" s="283"/>
      <c r="AD392" s="283"/>
      <c r="AE392" s="283"/>
      <c r="AF392" s="283"/>
      <c r="AG392" s="357"/>
      <c r="AH392" s="357"/>
      <c r="AI392" s="283"/>
      <c r="AJ392" s="283"/>
      <c r="AK392" s="283"/>
    </row>
    <row r="393" spans="1:37" s="91" customFormat="1" ht="21" customHeight="1">
      <c r="A393" s="991"/>
      <c r="B393" s="830"/>
      <c r="C393" s="814"/>
      <c r="D393" s="871"/>
      <c r="E393" s="871"/>
      <c r="F393" s="871"/>
      <c r="G393" s="872"/>
      <c r="H393" s="872"/>
      <c r="I393" s="877"/>
      <c r="J393" s="875"/>
      <c r="K393" s="875"/>
      <c r="L393" s="833"/>
      <c r="M393" s="875"/>
      <c r="N393" s="875"/>
      <c r="O393" s="875"/>
      <c r="P393" s="638"/>
      <c r="T393" s="89"/>
      <c r="U393" s="89"/>
      <c r="V393" s="89"/>
      <c r="W393" s="89"/>
      <c r="X393" s="89"/>
      <c r="Y393" s="89"/>
      <c r="AA393" s="89"/>
      <c r="AG393" s="89"/>
      <c r="AH393" s="89"/>
    </row>
    <row r="394" spans="1:37" s="91" customFormat="1" ht="24" customHeight="1">
      <c r="A394" s="571"/>
      <c r="B394" s="380"/>
      <c r="C394" s="814"/>
      <c r="D394" s="566"/>
      <c r="E394" s="566"/>
      <c r="F394" s="566"/>
      <c r="G394" s="567"/>
      <c r="H394" s="567"/>
      <c r="I394" s="878"/>
      <c r="J394" s="311"/>
      <c r="K394" s="311"/>
      <c r="L394" s="311"/>
      <c r="M394" s="311"/>
      <c r="N394" s="311"/>
      <c r="O394" s="311"/>
      <c r="P394" s="614"/>
      <c r="Q394" s="614"/>
      <c r="R394" s="651"/>
      <c r="S394" s="360"/>
      <c r="T394" s="357"/>
      <c r="U394" s="357"/>
      <c r="V394" s="357"/>
      <c r="W394" s="357"/>
      <c r="X394" s="357"/>
      <c r="Y394" s="357"/>
      <c r="Z394" s="357"/>
      <c r="AA394" s="357"/>
      <c r="AB394" s="283"/>
      <c r="AC394" s="283"/>
      <c r="AD394" s="283"/>
      <c r="AE394" s="283"/>
      <c r="AF394" s="283"/>
      <c r="AG394" s="357"/>
      <c r="AH394" s="357"/>
      <c r="AI394" s="283"/>
      <c r="AJ394" s="283"/>
      <c r="AK394" s="283"/>
    </row>
    <row r="395" spans="1:37" s="92" customFormat="1" ht="24" customHeight="1">
      <c r="A395" s="991"/>
      <c r="B395" s="830"/>
      <c r="C395" s="814"/>
      <c r="D395" s="871"/>
      <c r="E395" s="871"/>
      <c r="F395" s="871"/>
      <c r="G395" s="872"/>
      <c r="H395" s="872"/>
      <c r="I395" s="577"/>
      <c r="J395" s="875"/>
      <c r="K395" s="875"/>
      <c r="L395" s="875"/>
      <c r="M395" s="875"/>
      <c r="N395" s="875"/>
      <c r="O395" s="875"/>
      <c r="P395" s="638"/>
      <c r="Q395" s="91"/>
      <c r="R395" s="91"/>
      <c r="S395" s="91"/>
      <c r="T395" s="89"/>
      <c r="U395" s="89"/>
      <c r="V395" s="89"/>
      <c r="W395" s="89"/>
      <c r="X395" s="89"/>
      <c r="Y395" s="89"/>
      <c r="Z395" s="91"/>
      <c r="AA395" s="89"/>
      <c r="AB395" s="91"/>
      <c r="AC395" s="91"/>
      <c r="AD395" s="91"/>
      <c r="AE395" s="91"/>
      <c r="AF395" s="91"/>
      <c r="AG395" s="89"/>
      <c r="AH395" s="89"/>
      <c r="AI395" s="91"/>
      <c r="AJ395" s="91"/>
      <c r="AK395" s="91"/>
    </row>
    <row r="396" spans="1:37" s="92" customFormat="1" ht="15" customHeight="1">
      <c r="A396" s="571"/>
      <c r="B396" s="380"/>
      <c r="C396" s="814"/>
      <c r="D396" s="815"/>
      <c r="E396" s="815"/>
      <c r="F396" s="815"/>
      <c r="G396" s="567"/>
      <c r="H396" s="567"/>
      <c r="I396" s="577"/>
      <c r="J396" s="311"/>
      <c r="K396" s="311"/>
      <c r="L396" s="311"/>
      <c r="M396" s="311"/>
      <c r="N396" s="357"/>
      <c r="O396" s="311"/>
      <c r="P396" s="614"/>
      <c r="Q396" s="614"/>
      <c r="R396" s="870"/>
      <c r="S396" s="357"/>
      <c r="T396" s="357"/>
      <c r="U396" s="357"/>
      <c r="V396" s="357"/>
      <c r="W396" s="357"/>
      <c r="X396" s="357"/>
      <c r="Y396" s="357"/>
      <c r="Z396" s="357"/>
      <c r="AA396" s="357"/>
      <c r="AB396" s="283"/>
      <c r="AC396" s="283"/>
      <c r="AD396" s="283"/>
      <c r="AE396" s="283"/>
      <c r="AF396" s="283"/>
      <c r="AG396" s="357"/>
      <c r="AH396" s="357"/>
      <c r="AI396" s="283"/>
      <c r="AJ396" s="283"/>
      <c r="AK396" s="283"/>
    </row>
    <row r="397" spans="1:37" s="92" customFormat="1" ht="15" customHeight="1">
      <c r="A397" s="991"/>
      <c r="B397" s="830"/>
      <c r="C397" s="814"/>
      <c r="D397" s="871"/>
      <c r="E397" s="871"/>
      <c r="F397" s="871"/>
      <c r="G397" s="872"/>
      <c r="H397" s="872"/>
      <c r="I397" s="577"/>
      <c r="J397" s="873"/>
      <c r="K397" s="873"/>
      <c r="L397" s="873"/>
      <c r="M397" s="873"/>
      <c r="N397" s="873"/>
      <c r="O397" s="873"/>
      <c r="P397" s="874"/>
      <c r="Q397" s="91"/>
      <c r="R397" s="91"/>
      <c r="S397" s="91"/>
      <c r="T397" s="89"/>
      <c r="U397" s="89"/>
      <c r="V397" s="89"/>
      <c r="W397" s="89"/>
      <c r="X397" s="89"/>
      <c r="Y397" s="89"/>
      <c r="Z397" s="91"/>
      <c r="AA397" s="89"/>
      <c r="AB397" s="91"/>
      <c r="AC397" s="91"/>
      <c r="AD397" s="91"/>
      <c r="AE397" s="91"/>
      <c r="AF397" s="91"/>
      <c r="AG397" s="89"/>
      <c r="AH397" s="89"/>
      <c r="AI397" s="91"/>
      <c r="AJ397" s="91"/>
      <c r="AK397" s="91"/>
    </row>
    <row r="398" spans="1:37" s="91" customFormat="1" ht="14.25" customHeight="1">
      <c r="A398" s="571"/>
      <c r="B398" s="848"/>
      <c r="C398" s="836"/>
      <c r="D398" s="579"/>
      <c r="E398" s="579"/>
      <c r="F398" s="579"/>
      <c r="G398" s="820"/>
      <c r="H398" s="820"/>
      <c r="I398" s="879"/>
      <c r="J398" s="222"/>
      <c r="K398" s="222"/>
      <c r="L398" s="880"/>
      <c r="M398" s="222"/>
      <c r="N398" s="660"/>
      <c r="O398" s="880"/>
      <c r="P398" s="631"/>
      <c r="Q398" s="614"/>
      <c r="R398" s="646"/>
      <c r="S398" s="646"/>
      <c r="T398" s="881"/>
      <c r="U398" s="881"/>
      <c r="V398" s="881"/>
      <c r="W398" s="881"/>
      <c r="X398" s="881"/>
      <c r="Y398" s="881"/>
      <c r="Z398" s="222"/>
      <c r="AA398" s="881"/>
      <c r="AB398" s="222"/>
      <c r="AC398" s="222"/>
      <c r="AD398" s="222"/>
      <c r="AE398" s="222"/>
      <c r="AF398" s="222"/>
      <c r="AG398" s="881"/>
      <c r="AH398" s="881"/>
      <c r="AI398" s="220"/>
      <c r="AJ398" s="220"/>
      <c r="AK398" s="220"/>
    </row>
    <row r="399" spans="1:37" s="92" customFormat="1" ht="15" customHeight="1">
      <c r="A399" s="991"/>
      <c r="B399" s="835"/>
      <c r="C399" s="836"/>
      <c r="D399" s="837"/>
      <c r="E399" s="837"/>
      <c r="F399" s="837"/>
      <c r="G399" s="837"/>
      <c r="H399" s="837"/>
      <c r="I399" s="187"/>
      <c r="J399" s="187"/>
      <c r="K399" s="187"/>
      <c r="L399" s="838"/>
      <c r="M399" s="187"/>
      <c r="N399" s="838"/>
      <c r="O399" s="187"/>
      <c r="P399" s="785"/>
      <c r="Q399" s="187"/>
      <c r="R399" s="187"/>
      <c r="S399" s="187"/>
      <c r="T399" s="785"/>
      <c r="U399" s="785"/>
      <c r="V399" s="785"/>
      <c r="W399" s="785"/>
      <c r="X399" s="785"/>
      <c r="Y399" s="785"/>
      <c r="Z399" s="187"/>
      <c r="AA399" s="785"/>
      <c r="AB399" s="187"/>
      <c r="AC399" s="187"/>
      <c r="AD399" s="187"/>
      <c r="AE399" s="187"/>
      <c r="AF399" s="91"/>
      <c r="AG399" s="89"/>
      <c r="AH399" s="89"/>
      <c r="AI399" s="91"/>
      <c r="AJ399" s="91"/>
      <c r="AK399" s="91"/>
    </row>
    <row r="400" spans="1:37" s="91" customFormat="1" ht="15.75" customHeight="1">
      <c r="A400" s="571"/>
      <c r="B400" s="380"/>
      <c r="C400" s="814"/>
      <c r="D400" s="815"/>
      <c r="E400" s="815"/>
      <c r="F400" s="815"/>
      <c r="G400" s="567"/>
      <c r="H400" s="567"/>
      <c r="I400" s="577"/>
      <c r="J400" s="311"/>
      <c r="K400" s="311"/>
      <c r="L400" s="311"/>
      <c r="M400" s="311"/>
      <c r="N400" s="311"/>
      <c r="O400" s="311"/>
      <c r="P400" s="614"/>
      <c r="Q400" s="614"/>
      <c r="R400" s="840"/>
      <c r="S400" s="357"/>
      <c r="T400" s="357"/>
      <c r="U400" s="357"/>
      <c r="V400" s="357"/>
      <c r="W400" s="357"/>
      <c r="X400" s="357"/>
      <c r="Y400" s="357"/>
      <c r="Z400" s="357"/>
      <c r="AA400" s="357"/>
      <c r="AB400" s="283"/>
      <c r="AC400" s="283"/>
      <c r="AD400" s="283"/>
      <c r="AE400" s="283"/>
      <c r="AF400" s="283"/>
      <c r="AG400" s="357"/>
      <c r="AH400" s="357"/>
      <c r="AI400" s="283"/>
      <c r="AJ400" s="283"/>
      <c r="AK400" s="283"/>
    </row>
    <row r="401" spans="1:37" s="91" customFormat="1" ht="30" customHeight="1">
      <c r="A401" s="991"/>
      <c r="B401" s="830"/>
      <c r="C401" s="814"/>
      <c r="D401" s="871"/>
      <c r="E401" s="871"/>
      <c r="F401" s="871"/>
      <c r="G401" s="872"/>
      <c r="H401" s="872"/>
      <c r="I401" s="869"/>
      <c r="J401" s="875"/>
      <c r="K401" s="875"/>
      <c r="L401" s="875"/>
      <c r="M401" s="875"/>
      <c r="N401" s="875"/>
      <c r="O401" s="875"/>
      <c r="P401" s="882"/>
      <c r="T401" s="89"/>
      <c r="U401" s="89"/>
      <c r="V401" s="89"/>
      <c r="W401" s="89"/>
      <c r="X401" s="89"/>
      <c r="Y401" s="89"/>
      <c r="AA401" s="89"/>
      <c r="AG401" s="89"/>
      <c r="AH401" s="89"/>
    </row>
    <row r="402" spans="1:37" s="91" customFormat="1" ht="15" customHeight="1">
      <c r="A402" s="571"/>
      <c r="B402" s="380"/>
      <c r="C402" s="814"/>
      <c r="D402" s="815"/>
      <c r="E402" s="815"/>
      <c r="F402" s="815"/>
      <c r="G402" s="567"/>
      <c r="H402" s="567"/>
      <c r="I402" s="310"/>
      <c r="J402" s="311"/>
      <c r="K402" s="311"/>
      <c r="L402" s="311"/>
      <c r="M402" s="311"/>
      <c r="N402" s="311"/>
      <c r="O402" s="311"/>
      <c r="P402" s="631"/>
      <c r="Q402" s="646"/>
      <c r="R402" s="651"/>
      <c r="S402" s="360"/>
      <c r="T402" s="357"/>
      <c r="U402" s="357"/>
      <c r="V402" s="357"/>
      <c r="W402" s="357"/>
      <c r="X402" s="357"/>
      <c r="Y402" s="357"/>
      <c r="Z402" s="357"/>
      <c r="AA402" s="357"/>
      <c r="AB402" s="283"/>
      <c r="AC402" s="283"/>
      <c r="AD402" s="283"/>
      <c r="AE402" s="283"/>
      <c r="AF402" s="283"/>
      <c r="AG402" s="357"/>
      <c r="AH402" s="357"/>
      <c r="AI402" s="283"/>
      <c r="AJ402" s="283"/>
      <c r="AK402" s="283"/>
    </row>
    <row r="403" spans="1:37" s="91" customFormat="1" ht="24" customHeight="1">
      <c r="A403" s="991"/>
      <c r="B403" s="830"/>
      <c r="C403" s="814"/>
      <c r="D403" s="871"/>
      <c r="E403" s="871"/>
      <c r="F403" s="871"/>
      <c r="G403" s="872"/>
      <c r="H403" s="872"/>
      <c r="I403" s="577"/>
      <c r="J403" s="875"/>
      <c r="K403" s="875"/>
      <c r="L403" s="875"/>
      <c r="M403" s="875"/>
      <c r="N403" s="875"/>
      <c r="O403" s="875"/>
      <c r="P403" s="638"/>
      <c r="T403" s="89"/>
      <c r="U403" s="89"/>
      <c r="V403" s="89"/>
      <c r="W403" s="89"/>
      <c r="X403" s="89"/>
      <c r="Y403" s="89"/>
      <c r="AA403" s="89"/>
      <c r="AG403" s="89"/>
      <c r="AH403" s="89"/>
    </row>
    <row r="404" spans="1:37" s="91" customFormat="1" ht="14.25" customHeight="1">
      <c r="A404" s="571"/>
      <c r="B404" s="380"/>
      <c r="C404" s="814"/>
      <c r="D404" s="815"/>
      <c r="E404" s="815"/>
      <c r="F404" s="815"/>
      <c r="G404" s="567"/>
      <c r="H404" s="567"/>
      <c r="I404" s="577"/>
      <c r="J404" s="311"/>
      <c r="K404" s="311"/>
      <c r="L404" s="311"/>
      <c r="M404" s="311"/>
      <c r="N404" s="311"/>
      <c r="O404" s="311"/>
      <c r="P404" s="614"/>
      <c r="Q404" s="631"/>
      <c r="R404" s="651"/>
      <c r="S404" s="360"/>
      <c r="T404" s="357"/>
      <c r="U404" s="357"/>
      <c r="V404" s="357"/>
      <c r="W404" s="357"/>
      <c r="X404" s="357"/>
      <c r="Y404" s="357"/>
      <c r="Z404" s="357"/>
      <c r="AA404" s="357"/>
      <c r="AB404" s="283"/>
      <c r="AC404" s="283"/>
      <c r="AD404" s="283"/>
      <c r="AE404" s="283"/>
      <c r="AF404" s="283"/>
      <c r="AG404" s="357"/>
      <c r="AH404" s="357"/>
      <c r="AI404" s="283"/>
      <c r="AJ404" s="283"/>
      <c r="AK404" s="283"/>
    </row>
    <row r="405" spans="1:37" s="91" customFormat="1" ht="14.25" customHeight="1">
      <c r="A405" s="991"/>
      <c r="B405" s="830"/>
      <c r="C405" s="814"/>
      <c r="D405" s="871"/>
      <c r="E405" s="871"/>
      <c r="F405" s="871"/>
      <c r="G405" s="872"/>
      <c r="H405" s="872"/>
      <c r="I405" s="577"/>
      <c r="J405" s="875"/>
      <c r="K405" s="875"/>
      <c r="L405" s="875"/>
      <c r="M405" s="875"/>
      <c r="N405" s="875"/>
      <c r="O405" s="875"/>
      <c r="P405" s="638"/>
      <c r="T405" s="89"/>
      <c r="U405" s="89"/>
      <c r="V405" s="89"/>
      <c r="W405" s="89"/>
      <c r="X405" s="89"/>
      <c r="Y405" s="89"/>
      <c r="AA405" s="89"/>
      <c r="AG405" s="89"/>
      <c r="AH405" s="89"/>
    </row>
    <row r="406" spans="1:37" s="91" customFormat="1" ht="24" customHeight="1">
      <c r="A406" s="571"/>
      <c r="B406" s="380"/>
      <c r="C406" s="814"/>
      <c r="D406" s="566"/>
      <c r="E406" s="566"/>
      <c r="F406" s="566"/>
      <c r="G406" s="567"/>
      <c r="H406" s="567"/>
      <c r="I406" s="577"/>
      <c r="J406" s="311"/>
      <c r="K406" s="311"/>
      <c r="L406" s="311"/>
      <c r="M406" s="311"/>
      <c r="N406" s="311"/>
      <c r="O406" s="311"/>
      <c r="P406" s="614"/>
      <c r="Q406" s="614"/>
      <c r="R406" s="651"/>
      <c r="S406" s="360"/>
      <c r="T406" s="357"/>
      <c r="U406" s="357"/>
      <c r="V406" s="357"/>
      <c r="W406" s="357"/>
      <c r="X406" s="357"/>
      <c r="Y406" s="357"/>
      <c r="Z406" s="357"/>
      <c r="AA406" s="357"/>
      <c r="AB406" s="283"/>
      <c r="AC406" s="283"/>
      <c r="AD406" s="283"/>
      <c r="AE406" s="283"/>
      <c r="AF406" s="283"/>
      <c r="AG406" s="357"/>
      <c r="AH406" s="357"/>
      <c r="AI406" s="283"/>
      <c r="AJ406" s="283"/>
      <c r="AK406" s="283"/>
    </row>
    <row r="407" spans="1:37" s="91" customFormat="1" ht="24" customHeight="1">
      <c r="A407" s="571"/>
      <c r="B407" s="380"/>
      <c r="C407" s="814"/>
      <c r="D407" s="566"/>
      <c r="E407" s="566"/>
      <c r="F407" s="566"/>
      <c r="G407" s="567"/>
      <c r="H407" s="567"/>
      <c r="I407" s="577"/>
      <c r="J407" s="311"/>
      <c r="K407" s="311"/>
      <c r="L407" s="311"/>
      <c r="M407" s="311"/>
      <c r="N407" s="311"/>
      <c r="O407" s="311"/>
      <c r="P407" s="614"/>
      <c r="Q407" s="614"/>
      <c r="R407" s="651"/>
      <c r="S407" s="360"/>
      <c r="T407" s="357"/>
      <c r="U407" s="357"/>
      <c r="V407" s="357"/>
      <c r="W407" s="357"/>
      <c r="X407" s="357"/>
      <c r="Y407" s="357"/>
      <c r="Z407" s="357"/>
      <c r="AA407" s="357"/>
      <c r="AB407" s="283"/>
      <c r="AC407" s="283"/>
      <c r="AD407" s="283"/>
      <c r="AE407" s="283"/>
      <c r="AF407" s="283"/>
      <c r="AG407" s="357"/>
      <c r="AH407" s="357"/>
      <c r="AI407" s="283"/>
      <c r="AJ407" s="283"/>
      <c r="AK407" s="283"/>
    </row>
    <row r="408" spans="1:37" s="91" customFormat="1" ht="24" customHeight="1">
      <c r="A408" s="991"/>
      <c r="B408" s="830"/>
      <c r="C408" s="814"/>
      <c r="D408" s="871"/>
      <c r="E408" s="871"/>
      <c r="F408" s="871"/>
      <c r="G408" s="872"/>
      <c r="H408" s="872"/>
      <c r="I408" s="577"/>
      <c r="J408" s="875"/>
      <c r="K408" s="875"/>
      <c r="L408" s="875"/>
      <c r="M408" s="875"/>
      <c r="N408" s="875"/>
      <c r="O408" s="875"/>
      <c r="P408" s="638"/>
      <c r="T408" s="89"/>
      <c r="U408" s="89"/>
      <c r="V408" s="89"/>
      <c r="W408" s="89"/>
      <c r="X408" s="89"/>
      <c r="Y408" s="89"/>
      <c r="AA408" s="89"/>
      <c r="AG408" s="89"/>
      <c r="AH408" s="89"/>
    </row>
    <row r="409" spans="1:37" s="91" customFormat="1" ht="14.25" customHeight="1">
      <c r="A409" s="991"/>
      <c r="B409" s="830"/>
      <c r="C409" s="814"/>
      <c r="D409" s="871"/>
      <c r="E409" s="871"/>
      <c r="F409" s="871"/>
      <c r="G409" s="872"/>
      <c r="H409" s="872"/>
      <c r="I409" s="577"/>
      <c r="J409" s="873"/>
      <c r="K409" s="873"/>
      <c r="L409" s="873"/>
      <c r="M409" s="873"/>
      <c r="N409" s="873"/>
      <c r="O409" s="873"/>
      <c r="P409" s="874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G409" s="89"/>
      <c r="AH409" s="89"/>
    </row>
    <row r="410" spans="1:37" s="91" customFormat="1" ht="24" customHeight="1">
      <c r="A410" s="571"/>
      <c r="B410" s="380"/>
      <c r="C410" s="814"/>
      <c r="D410" s="815"/>
      <c r="E410" s="815"/>
      <c r="F410" s="815"/>
      <c r="G410" s="567"/>
      <c r="H410" s="567"/>
      <c r="I410" s="577"/>
      <c r="J410" s="311"/>
      <c r="K410" s="311"/>
      <c r="L410" s="311"/>
      <c r="M410" s="311"/>
      <c r="N410" s="311"/>
      <c r="O410" s="311"/>
      <c r="P410" s="631"/>
      <c r="Q410" s="614"/>
      <c r="R410" s="870"/>
      <c r="S410" s="357"/>
      <c r="T410" s="357"/>
      <c r="U410" s="357"/>
      <c r="V410" s="357"/>
      <c r="W410" s="357"/>
      <c r="X410" s="357"/>
      <c r="Y410" s="357"/>
      <c r="Z410" s="357"/>
      <c r="AA410" s="357"/>
      <c r="AB410" s="283"/>
      <c r="AC410" s="283"/>
      <c r="AD410" s="283"/>
      <c r="AE410" s="283"/>
      <c r="AF410" s="283"/>
      <c r="AG410" s="357"/>
      <c r="AH410" s="357"/>
      <c r="AI410" s="283"/>
      <c r="AJ410" s="283"/>
      <c r="AK410" s="283"/>
    </row>
    <row r="411" spans="1:37" s="91" customFormat="1" ht="14.25" customHeight="1">
      <c r="A411" s="991"/>
      <c r="B411" s="830"/>
      <c r="C411" s="814"/>
      <c r="D411" s="871"/>
      <c r="E411" s="871"/>
      <c r="F411" s="871"/>
      <c r="G411" s="872"/>
      <c r="H411" s="872"/>
      <c r="I411" s="577"/>
      <c r="J411" s="873"/>
      <c r="K411" s="873"/>
      <c r="L411" s="873"/>
      <c r="M411" s="873"/>
      <c r="N411" s="873"/>
      <c r="O411" s="873"/>
      <c r="P411" s="874"/>
      <c r="T411" s="89"/>
      <c r="U411" s="89"/>
      <c r="V411" s="89"/>
      <c r="W411" s="89"/>
      <c r="X411" s="89"/>
      <c r="Y411" s="89"/>
      <c r="AA411" s="89"/>
      <c r="AG411" s="89"/>
      <c r="AH411" s="89"/>
    </row>
    <row r="412" spans="1:37" s="91" customFormat="1" ht="15" customHeight="1">
      <c r="A412" s="571"/>
      <c r="B412" s="848"/>
      <c r="C412" s="849"/>
      <c r="D412" s="815"/>
      <c r="E412" s="815"/>
      <c r="F412" s="815"/>
      <c r="G412" s="850"/>
      <c r="H412" s="850"/>
      <c r="I412" s="369"/>
      <c r="J412" s="883"/>
      <c r="K412" s="369"/>
      <c r="L412" s="646"/>
      <c r="M412" s="369"/>
      <c r="N412" s="646"/>
      <c r="O412" s="369"/>
      <c r="P412" s="631"/>
      <c r="Q412" s="631"/>
      <c r="R412" s="369"/>
      <c r="S412" s="646"/>
      <c r="T412" s="646"/>
      <c r="U412" s="646"/>
      <c r="V412" s="646"/>
      <c r="W412" s="646"/>
      <c r="X412" s="646"/>
      <c r="Y412" s="646"/>
      <c r="Z412" s="369"/>
      <c r="AA412" s="646"/>
      <c r="AB412" s="369"/>
      <c r="AC412" s="369"/>
      <c r="AD412" s="369"/>
      <c r="AE412" s="369"/>
      <c r="AF412" s="369"/>
      <c r="AG412" s="646"/>
      <c r="AH412" s="646"/>
      <c r="AI412" s="369"/>
      <c r="AJ412" s="369"/>
      <c r="AK412" s="369"/>
    </row>
    <row r="413" spans="1:37" s="91" customFormat="1" ht="15.75" customHeight="1">
      <c r="A413" s="571"/>
      <c r="B413" s="380"/>
      <c r="C413" s="814"/>
      <c r="D413" s="566"/>
      <c r="E413" s="566"/>
      <c r="F413" s="566"/>
      <c r="G413" s="567"/>
      <c r="H413" s="567"/>
      <c r="I413" s="577"/>
      <c r="J413" s="311"/>
      <c r="K413" s="311"/>
      <c r="L413" s="311"/>
      <c r="M413" s="311"/>
      <c r="N413" s="311"/>
      <c r="O413" s="311"/>
      <c r="P413" s="569"/>
      <c r="Q413" s="569"/>
      <c r="R413" s="870"/>
      <c r="S413" s="357"/>
      <c r="T413" s="357"/>
      <c r="U413" s="357"/>
      <c r="V413" s="357"/>
      <c r="W413" s="357"/>
      <c r="X413" s="357"/>
      <c r="Y413" s="357"/>
      <c r="Z413" s="357"/>
      <c r="AA413" s="357"/>
      <c r="AB413" s="283"/>
      <c r="AC413" s="283"/>
      <c r="AD413" s="283"/>
      <c r="AE413" s="283"/>
      <c r="AF413" s="283"/>
      <c r="AG413" s="357"/>
      <c r="AH413" s="357"/>
      <c r="AI413" s="283"/>
      <c r="AJ413" s="283"/>
      <c r="AK413" s="283"/>
    </row>
    <row r="414" spans="1:37" s="91" customFormat="1" ht="14.25" customHeight="1">
      <c r="A414" s="991"/>
      <c r="B414" s="830"/>
      <c r="C414" s="814"/>
      <c r="D414" s="871"/>
      <c r="E414" s="871"/>
      <c r="F414" s="871"/>
      <c r="G414" s="872"/>
      <c r="H414" s="872"/>
      <c r="I414" s="577"/>
      <c r="J414" s="873"/>
      <c r="K414" s="873"/>
      <c r="L414" s="873"/>
      <c r="M414" s="873"/>
      <c r="N414" s="873"/>
      <c r="O414" s="873"/>
      <c r="P414" s="874"/>
      <c r="T414" s="89"/>
      <c r="U414" s="89"/>
      <c r="V414" s="89"/>
      <c r="W414" s="89"/>
      <c r="X414" s="89"/>
      <c r="Y414" s="89"/>
      <c r="AA414" s="89"/>
      <c r="AG414" s="89"/>
      <c r="AH414" s="89"/>
    </row>
    <row r="415" spans="1:37" s="92" customFormat="1" ht="15" customHeight="1">
      <c r="A415" s="571"/>
      <c r="B415" s="380"/>
      <c r="C415" s="814"/>
      <c r="D415" s="815"/>
      <c r="E415" s="815"/>
      <c r="F415" s="815"/>
      <c r="G415" s="567"/>
      <c r="H415" s="567"/>
      <c r="I415" s="878"/>
      <c r="J415" s="311"/>
      <c r="K415" s="311"/>
      <c r="L415" s="311"/>
      <c r="M415" s="311"/>
      <c r="N415" s="311"/>
      <c r="O415" s="311"/>
      <c r="P415" s="614"/>
      <c r="Q415" s="646"/>
      <c r="R415" s="651"/>
      <c r="S415" s="360"/>
      <c r="T415" s="357"/>
      <c r="U415" s="357"/>
      <c r="V415" s="357"/>
      <c r="W415" s="357"/>
      <c r="X415" s="357"/>
      <c r="Y415" s="357"/>
      <c r="Z415" s="357"/>
      <c r="AA415" s="357"/>
      <c r="AB415" s="283"/>
      <c r="AC415" s="283"/>
      <c r="AD415" s="283"/>
      <c r="AE415" s="283"/>
      <c r="AF415" s="283"/>
      <c r="AG415" s="357"/>
      <c r="AH415" s="357"/>
      <c r="AI415" s="283"/>
      <c r="AJ415" s="283"/>
      <c r="AK415" s="283"/>
    </row>
    <row r="416" spans="1:37" s="91" customFormat="1" ht="15.75" customHeight="1">
      <c r="A416" s="991"/>
      <c r="B416" s="830"/>
      <c r="C416" s="814"/>
      <c r="D416" s="871"/>
      <c r="E416" s="871"/>
      <c r="F416" s="871"/>
      <c r="G416" s="872"/>
      <c r="H416" s="872"/>
      <c r="I416" s="878"/>
      <c r="J416" s="875"/>
      <c r="K416" s="875"/>
      <c r="L416" s="875"/>
      <c r="M416" s="875"/>
      <c r="N416" s="875"/>
      <c r="O416" s="875"/>
      <c r="P416" s="638"/>
      <c r="T416" s="89"/>
      <c r="U416" s="89"/>
      <c r="V416" s="89"/>
      <c r="W416" s="89"/>
      <c r="X416" s="89"/>
      <c r="Y416" s="89"/>
      <c r="AA416" s="89"/>
      <c r="AG416" s="89"/>
      <c r="AH416" s="89"/>
    </row>
    <row r="417" spans="1:37" s="91" customFormat="1" ht="18.75">
      <c r="A417" s="571"/>
      <c r="B417" s="380"/>
      <c r="C417" s="814"/>
      <c r="D417" s="566"/>
      <c r="E417" s="566"/>
      <c r="F417" s="566"/>
      <c r="G417" s="567"/>
      <c r="H417" s="567"/>
      <c r="I417" s="577"/>
      <c r="J417" s="311"/>
      <c r="K417" s="311"/>
      <c r="L417" s="311"/>
      <c r="M417" s="311"/>
      <c r="N417" s="311"/>
      <c r="O417" s="311"/>
      <c r="P417" s="614"/>
      <c r="Q417" s="614"/>
      <c r="R417" s="651"/>
      <c r="S417" s="360"/>
      <c r="T417" s="357"/>
      <c r="U417" s="357"/>
      <c r="V417" s="357"/>
      <c r="W417" s="357"/>
      <c r="X417" s="357"/>
      <c r="Y417" s="357"/>
      <c r="Z417" s="357"/>
      <c r="AA417" s="357"/>
      <c r="AB417" s="283"/>
      <c r="AC417" s="283"/>
      <c r="AD417" s="283"/>
      <c r="AE417" s="283"/>
      <c r="AF417" s="283"/>
      <c r="AG417" s="357"/>
      <c r="AH417" s="357"/>
      <c r="AI417" s="283"/>
      <c r="AJ417" s="283"/>
      <c r="AK417" s="283"/>
    </row>
    <row r="418" spans="1:37" s="91" customFormat="1" ht="14.25" customHeight="1">
      <c r="A418" s="991"/>
      <c r="B418" s="830"/>
      <c r="C418" s="814"/>
      <c r="D418" s="871"/>
      <c r="E418" s="871"/>
      <c r="F418" s="871"/>
      <c r="G418" s="872"/>
      <c r="H418" s="872"/>
      <c r="I418" s="577"/>
      <c r="J418" s="875"/>
      <c r="K418" s="875"/>
      <c r="L418" s="875"/>
      <c r="M418" s="875"/>
      <c r="N418" s="875"/>
      <c r="O418" s="875"/>
      <c r="P418" s="638"/>
      <c r="T418" s="89"/>
      <c r="U418" s="89"/>
      <c r="V418" s="89"/>
      <c r="W418" s="89"/>
      <c r="X418" s="89"/>
      <c r="Y418" s="89"/>
      <c r="AA418" s="89"/>
      <c r="AG418" s="89"/>
      <c r="AH418" s="89"/>
      <c r="AJ418" s="89"/>
      <c r="AK418" s="89"/>
    </row>
    <row r="419" spans="1:37" s="91" customFormat="1" ht="14.25" customHeight="1">
      <c r="A419" s="571"/>
      <c r="B419" s="848"/>
      <c r="C419" s="836"/>
      <c r="D419" s="579"/>
      <c r="E419" s="579"/>
      <c r="F419" s="579"/>
      <c r="G419" s="820"/>
      <c r="H419" s="820"/>
      <c r="I419" s="884"/>
      <c r="J419" s="885"/>
      <c r="K419" s="886"/>
      <c r="L419" s="886"/>
      <c r="M419" s="886"/>
      <c r="N419" s="886"/>
      <c r="O419" s="887"/>
      <c r="P419" s="631"/>
      <c r="Q419" s="631"/>
      <c r="R419" s="859"/>
      <c r="S419" s="859"/>
      <c r="T419" s="881"/>
      <c r="U419" s="881"/>
      <c r="V419" s="881"/>
      <c r="W419" s="881"/>
      <c r="X419" s="881"/>
      <c r="Y419" s="881"/>
      <c r="Z419" s="222"/>
      <c r="AA419" s="881"/>
      <c r="AB419" s="222"/>
      <c r="AC419" s="222"/>
      <c r="AD419" s="222"/>
      <c r="AE419" s="222"/>
      <c r="AF419" s="222"/>
      <c r="AG419" s="881"/>
      <c r="AH419" s="881"/>
      <c r="AI419" s="220"/>
      <c r="AJ419" s="220"/>
      <c r="AK419" s="220"/>
    </row>
    <row r="420" spans="1:37" s="91" customFormat="1" ht="14.25" customHeight="1">
      <c r="A420" s="991"/>
      <c r="B420" s="835"/>
      <c r="C420" s="836"/>
      <c r="D420" s="831"/>
      <c r="E420" s="831"/>
      <c r="F420" s="831"/>
      <c r="G420" s="831"/>
      <c r="H420" s="831"/>
      <c r="I420" s="884"/>
      <c r="J420" s="888"/>
      <c r="K420" s="889"/>
      <c r="L420" s="889"/>
      <c r="M420" s="889"/>
      <c r="N420" s="889"/>
      <c r="O420" s="888"/>
      <c r="P420" s="890"/>
      <c r="Q420" s="187"/>
      <c r="R420" s="187"/>
      <c r="S420" s="187"/>
      <c r="T420" s="785"/>
      <c r="U420" s="785"/>
      <c r="V420" s="785"/>
      <c r="W420" s="785"/>
      <c r="X420" s="785"/>
      <c r="Y420" s="785"/>
      <c r="Z420" s="187"/>
      <c r="AA420" s="785"/>
      <c r="AB420" s="187"/>
      <c r="AC420" s="187"/>
      <c r="AD420" s="187"/>
      <c r="AE420" s="187"/>
      <c r="AG420" s="89"/>
      <c r="AH420" s="89"/>
      <c r="AJ420" s="187"/>
      <c r="AK420" s="187"/>
    </row>
    <row r="421" spans="1:37" s="91" customFormat="1" ht="24" customHeight="1">
      <c r="A421" s="571"/>
      <c r="B421" s="380"/>
      <c r="C421" s="814"/>
      <c r="D421" s="815"/>
      <c r="E421" s="815"/>
      <c r="F421" s="815"/>
      <c r="G421" s="567"/>
      <c r="H421" s="567"/>
      <c r="I421" s="577"/>
      <c r="J421" s="311"/>
      <c r="K421" s="311"/>
      <c r="L421" s="311"/>
      <c r="M421" s="311"/>
      <c r="N421" s="311"/>
      <c r="O421" s="311"/>
      <c r="P421" s="614"/>
      <c r="Q421" s="631"/>
      <c r="R421" s="651"/>
      <c r="S421" s="360"/>
      <c r="T421" s="357"/>
      <c r="U421" s="357"/>
      <c r="V421" s="357"/>
      <c r="W421" s="357"/>
      <c r="X421" s="357"/>
      <c r="Y421" s="357"/>
      <c r="Z421" s="357"/>
      <c r="AA421" s="357"/>
      <c r="AB421" s="283"/>
      <c r="AC421" s="283"/>
      <c r="AD421" s="283"/>
      <c r="AE421" s="283"/>
      <c r="AF421" s="283"/>
      <c r="AG421" s="357"/>
      <c r="AH421" s="357"/>
      <c r="AI421" s="283"/>
      <c r="AJ421" s="283"/>
      <c r="AK421" s="283"/>
    </row>
    <row r="422" spans="1:37" s="91" customFormat="1" ht="14.25" customHeight="1">
      <c r="A422" s="991"/>
      <c r="B422" s="830"/>
      <c r="C422" s="814"/>
      <c r="D422" s="871"/>
      <c r="E422" s="871"/>
      <c r="F422" s="871"/>
      <c r="G422" s="872"/>
      <c r="H422" s="872"/>
      <c r="I422" s="577"/>
      <c r="J422" s="875"/>
      <c r="K422" s="875"/>
      <c r="L422" s="875"/>
      <c r="M422" s="875"/>
      <c r="N422" s="875"/>
      <c r="O422" s="875"/>
      <c r="P422" s="638"/>
      <c r="T422" s="89"/>
      <c r="U422" s="89"/>
      <c r="V422" s="89"/>
      <c r="W422" s="89"/>
      <c r="X422" s="89"/>
      <c r="Y422" s="89"/>
      <c r="AA422" s="89"/>
      <c r="AG422" s="89"/>
      <c r="AH422" s="89"/>
      <c r="AJ422" s="187"/>
      <c r="AK422" s="187"/>
    </row>
    <row r="423" spans="1:37" s="91" customFormat="1" ht="14.25" customHeight="1">
      <c r="A423" s="571"/>
      <c r="B423" s="380"/>
      <c r="C423" s="814"/>
      <c r="D423" s="815"/>
      <c r="E423" s="815"/>
      <c r="F423" s="815"/>
      <c r="G423" s="567"/>
      <c r="H423" s="567"/>
      <c r="I423" s="577"/>
      <c r="J423" s="311"/>
      <c r="K423" s="311"/>
      <c r="L423" s="311"/>
      <c r="M423" s="311"/>
      <c r="N423" s="311"/>
      <c r="O423" s="311"/>
      <c r="P423" s="614"/>
      <c r="Q423" s="824"/>
      <c r="R423" s="651"/>
      <c r="S423" s="360"/>
      <c r="T423" s="357"/>
      <c r="U423" s="357"/>
      <c r="V423" s="357"/>
      <c r="W423" s="357"/>
      <c r="X423" s="357"/>
      <c r="Y423" s="357"/>
      <c r="Z423" s="357"/>
      <c r="AA423" s="357"/>
      <c r="AB423" s="283"/>
      <c r="AC423" s="283"/>
      <c r="AD423" s="283"/>
      <c r="AE423" s="283"/>
      <c r="AF423" s="283"/>
      <c r="AG423" s="357"/>
      <c r="AH423" s="357"/>
      <c r="AI423" s="283"/>
      <c r="AJ423" s="283"/>
      <c r="AK423" s="283"/>
    </row>
    <row r="424" spans="1:37" s="91" customFormat="1" ht="14.25" customHeight="1">
      <c r="A424" s="991"/>
      <c r="B424" s="830"/>
      <c r="C424" s="814"/>
      <c r="D424" s="871"/>
      <c r="E424" s="871"/>
      <c r="F424" s="871"/>
      <c r="G424" s="872"/>
      <c r="H424" s="872"/>
      <c r="I424" s="577"/>
      <c r="J424" s="875"/>
      <c r="K424" s="875"/>
      <c r="L424" s="875"/>
      <c r="M424" s="875"/>
      <c r="N424" s="875"/>
      <c r="O424" s="875"/>
      <c r="P424" s="638"/>
      <c r="T424" s="89"/>
      <c r="U424" s="89"/>
      <c r="V424" s="89"/>
      <c r="W424" s="89"/>
      <c r="X424" s="89"/>
      <c r="Y424" s="89"/>
      <c r="AA424" s="89"/>
      <c r="AG424" s="89"/>
      <c r="AH424" s="89"/>
      <c r="AJ424" s="187"/>
      <c r="AK424" s="187"/>
    </row>
    <row r="425" spans="1:37" s="91" customFormat="1" ht="27" customHeight="1">
      <c r="A425" s="571"/>
      <c r="B425" s="380"/>
      <c r="C425" s="814"/>
      <c r="D425" s="566"/>
      <c r="E425" s="566"/>
      <c r="F425" s="566"/>
      <c r="G425" s="567"/>
      <c r="H425" s="567"/>
      <c r="I425" s="577"/>
      <c r="J425" s="311"/>
      <c r="K425" s="311"/>
      <c r="L425" s="311"/>
      <c r="M425" s="311"/>
      <c r="N425" s="311"/>
      <c r="O425" s="311"/>
      <c r="P425" s="614"/>
      <c r="Q425" s="631"/>
      <c r="R425" s="651"/>
      <c r="S425" s="360"/>
      <c r="T425" s="357"/>
      <c r="U425" s="357"/>
      <c r="V425" s="357"/>
      <c r="W425" s="357"/>
      <c r="X425" s="357"/>
      <c r="Y425" s="357"/>
      <c r="Z425" s="357"/>
      <c r="AA425" s="357"/>
      <c r="AB425" s="283"/>
      <c r="AC425" s="283"/>
      <c r="AD425" s="283"/>
      <c r="AE425" s="283"/>
      <c r="AF425" s="283"/>
      <c r="AG425" s="357"/>
      <c r="AH425" s="357"/>
      <c r="AI425" s="283"/>
      <c r="AJ425" s="283"/>
      <c r="AK425" s="283"/>
    </row>
    <row r="426" spans="1:37" s="91" customFormat="1" ht="14.25" customHeight="1">
      <c r="A426" s="991"/>
      <c r="B426" s="830"/>
      <c r="C426" s="814"/>
      <c r="D426" s="871"/>
      <c r="E426" s="871"/>
      <c r="F426" s="871"/>
      <c r="G426" s="872"/>
      <c r="H426" s="872"/>
      <c r="I426" s="577"/>
      <c r="J426" s="875"/>
      <c r="K426" s="875"/>
      <c r="L426" s="875"/>
      <c r="M426" s="875"/>
      <c r="N426" s="875"/>
      <c r="O426" s="875"/>
      <c r="P426" s="638"/>
      <c r="T426" s="89"/>
      <c r="U426" s="89"/>
      <c r="V426" s="89"/>
      <c r="W426" s="89"/>
      <c r="X426" s="89"/>
      <c r="Y426" s="89"/>
      <c r="AA426" s="89"/>
      <c r="AG426" s="89"/>
      <c r="AH426" s="89"/>
      <c r="AJ426" s="187"/>
      <c r="AK426" s="187"/>
    </row>
    <row r="427" spans="1:37" s="91" customFormat="1" ht="27" customHeight="1">
      <c r="A427" s="571"/>
      <c r="B427" s="380"/>
      <c r="C427" s="814"/>
      <c r="D427" s="566"/>
      <c r="E427" s="566"/>
      <c r="F427" s="566"/>
      <c r="G427" s="567"/>
      <c r="H427" s="567"/>
      <c r="I427" s="577"/>
      <c r="J427" s="311"/>
      <c r="K427" s="311"/>
      <c r="L427" s="311"/>
      <c r="M427" s="311"/>
      <c r="N427" s="311"/>
      <c r="O427" s="311"/>
      <c r="P427" s="614"/>
      <c r="Q427" s="631"/>
      <c r="R427" s="651"/>
      <c r="S427" s="360"/>
      <c r="T427" s="357"/>
      <c r="U427" s="357"/>
      <c r="V427" s="357"/>
      <c r="W427" s="357"/>
      <c r="X427" s="357"/>
      <c r="Y427" s="357"/>
      <c r="Z427" s="357"/>
      <c r="AA427" s="357"/>
      <c r="AB427" s="283"/>
      <c r="AC427" s="283"/>
      <c r="AD427" s="283"/>
      <c r="AE427" s="283"/>
      <c r="AF427" s="283"/>
      <c r="AG427" s="357"/>
      <c r="AH427" s="357"/>
      <c r="AI427" s="283"/>
      <c r="AJ427" s="283"/>
      <c r="AK427" s="283"/>
    </row>
    <row r="428" spans="1:37" s="91" customFormat="1" ht="14.25" customHeight="1">
      <c r="A428" s="571"/>
      <c r="B428" s="380"/>
      <c r="C428" s="814"/>
      <c r="D428" s="815"/>
      <c r="E428" s="815"/>
      <c r="F428" s="815"/>
      <c r="G428" s="567"/>
      <c r="H428" s="567"/>
      <c r="I428" s="891"/>
      <c r="J428" s="311"/>
      <c r="K428" s="311"/>
      <c r="L428" s="311"/>
      <c r="M428" s="311"/>
      <c r="N428" s="311"/>
      <c r="O428" s="311"/>
      <c r="P428" s="631"/>
      <c r="Q428" s="631"/>
      <c r="R428" s="651"/>
      <c r="S428" s="360"/>
      <c r="T428" s="357"/>
      <c r="U428" s="357"/>
      <c r="V428" s="357"/>
      <c r="W428" s="357"/>
      <c r="X428" s="357"/>
      <c r="Y428" s="357"/>
      <c r="Z428" s="357"/>
      <c r="AA428" s="357"/>
      <c r="AB428" s="283"/>
      <c r="AC428" s="283"/>
      <c r="AD428" s="283"/>
      <c r="AE428" s="283"/>
      <c r="AF428" s="283"/>
      <c r="AG428" s="357"/>
      <c r="AH428" s="357"/>
      <c r="AI428" s="283"/>
      <c r="AJ428" s="283"/>
      <c r="AK428" s="283"/>
    </row>
    <row r="429" spans="1:37" s="91" customFormat="1" ht="14.25" customHeight="1">
      <c r="A429" s="991"/>
      <c r="B429" s="830"/>
      <c r="C429" s="814"/>
      <c r="D429" s="871"/>
      <c r="E429" s="871"/>
      <c r="F429" s="871"/>
      <c r="G429" s="872"/>
      <c r="H429" s="872"/>
      <c r="I429" s="577"/>
      <c r="J429" s="873"/>
      <c r="K429" s="873"/>
      <c r="L429" s="873"/>
      <c r="M429" s="873"/>
      <c r="N429" s="873"/>
      <c r="O429" s="873"/>
      <c r="P429" s="638"/>
      <c r="T429" s="89"/>
      <c r="U429" s="89"/>
      <c r="V429" s="89"/>
      <c r="W429" s="89"/>
      <c r="X429" s="89"/>
      <c r="Y429" s="89"/>
      <c r="AA429" s="89"/>
      <c r="AG429" s="89"/>
      <c r="AH429" s="89"/>
    </row>
    <row r="430" spans="1:37" s="91" customFormat="1" ht="14.25" customHeight="1">
      <c r="A430" s="571"/>
      <c r="B430" s="380"/>
      <c r="C430" s="814"/>
      <c r="D430" s="815"/>
      <c r="E430" s="815"/>
      <c r="F430" s="815"/>
      <c r="G430" s="567"/>
      <c r="H430" s="567"/>
      <c r="I430" s="577"/>
      <c r="J430" s="311"/>
      <c r="K430" s="311"/>
      <c r="L430" s="311"/>
      <c r="M430" s="311"/>
      <c r="N430" s="311"/>
      <c r="O430" s="311"/>
      <c r="P430" s="631"/>
      <c r="Q430" s="631"/>
      <c r="R430" s="651"/>
      <c r="S430" s="360"/>
      <c r="T430" s="357"/>
      <c r="U430" s="357"/>
      <c r="V430" s="357"/>
      <c r="W430" s="357"/>
      <c r="X430" s="357"/>
      <c r="Y430" s="357"/>
      <c r="Z430" s="357"/>
      <c r="AA430" s="357"/>
      <c r="AB430" s="283"/>
      <c r="AC430" s="283"/>
      <c r="AD430" s="283"/>
      <c r="AE430" s="283"/>
      <c r="AF430" s="283"/>
      <c r="AG430" s="357"/>
      <c r="AH430" s="357"/>
      <c r="AI430" s="283"/>
      <c r="AJ430" s="283"/>
      <c r="AK430" s="283"/>
    </row>
    <row r="431" spans="1:37" s="91" customFormat="1" ht="14.25" customHeight="1">
      <c r="A431" s="991"/>
      <c r="B431" s="830"/>
      <c r="C431" s="814"/>
      <c r="D431" s="871"/>
      <c r="E431" s="871"/>
      <c r="F431" s="871"/>
      <c r="G431" s="872"/>
      <c r="H431" s="872"/>
      <c r="I431" s="577"/>
      <c r="J431" s="875"/>
      <c r="K431" s="875"/>
      <c r="L431" s="875"/>
      <c r="M431" s="875"/>
      <c r="N431" s="875"/>
      <c r="O431" s="875"/>
      <c r="P431" s="638"/>
      <c r="T431" s="89"/>
      <c r="U431" s="89"/>
      <c r="V431" s="89"/>
      <c r="W431" s="89"/>
      <c r="X431" s="89"/>
      <c r="Y431" s="89"/>
      <c r="AA431" s="89"/>
      <c r="AG431" s="89"/>
      <c r="AH431" s="89"/>
      <c r="AJ431" s="187"/>
      <c r="AK431" s="187"/>
    </row>
    <row r="432" spans="1:37" s="91" customFormat="1" ht="15.75" customHeight="1">
      <c r="A432" s="571"/>
      <c r="B432" s="380"/>
      <c r="C432" s="814"/>
      <c r="D432" s="566"/>
      <c r="E432" s="566"/>
      <c r="F432" s="566"/>
      <c r="G432" s="567"/>
      <c r="H432" s="567"/>
      <c r="I432" s="577"/>
      <c r="J432" s="311"/>
      <c r="K432" s="311"/>
      <c r="L432" s="311"/>
      <c r="M432" s="311"/>
      <c r="N432" s="311"/>
      <c r="O432" s="311"/>
      <c r="P432" s="614"/>
      <c r="Q432" s="631"/>
      <c r="R432" s="651"/>
      <c r="S432" s="360"/>
      <c r="T432" s="357"/>
      <c r="U432" s="357"/>
      <c r="V432" s="357"/>
      <c r="W432" s="357"/>
      <c r="X432" s="357"/>
      <c r="Y432" s="357"/>
      <c r="Z432" s="357"/>
      <c r="AA432" s="357"/>
      <c r="AB432" s="283"/>
      <c r="AC432" s="283"/>
      <c r="AD432" s="283"/>
      <c r="AE432" s="283"/>
      <c r="AF432" s="283"/>
      <c r="AG432" s="357"/>
      <c r="AH432" s="357"/>
      <c r="AI432" s="283"/>
      <c r="AJ432" s="283"/>
      <c r="AK432" s="283"/>
    </row>
    <row r="433" spans="1:37" s="91" customFormat="1" ht="24" customHeight="1">
      <c r="A433" s="991"/>
      <c r="B433" s="830"/>
      <c r="C433" s="814"/>
      <c r="D433" s="871"/>
      <c r="E433" s="871"/>
      <c r="F433" s="871"/>
      <c r="G433" s="872"/>
      <c r="H433" s="872"/>
      <c r="I433" s="577"/>
      <c r="J433" s="875"/>
      <c r="K433" s="875"/>
      <c r="L433" s="875"/>
      <c r="M433" s="875"/>
      <c r="N433" s="875"/>
      <c r="O433" s="875"/>
      <c r="P433" s="638"/>
      <c r="T433" s="89"/>
      <c r="U433" s="89"/>
      <c r="V433" s="89"/>
      <c r="W433" s="89"/>
      <c r="X433" s="89"/>
      <c r="Y433" s="89"/>
      <c r="AA433" s="89"/>
      <c r="AG433" s="89"/>
      <c r="AH433" s="89"/>
    </row>
    <row r="434" spans="1:37" s="91" customFormat="1" ht="14.25" customHeight="1">
      <c r="A434" s="571"/>
      <c r="B434" s="380"/>
      <c r="C434" s="814"/>
      <c r="D434" s="815"/>
      <c r="E434" s="815"/>
      <c r="F434" s="815"/>
      <c r="G434" s="567"/>
      <c r="H434" s="567"/>
      <c r="I434" s="577"/>
      <c r="J434" s="311"/>
      <c r="K434" s="311"/>
      <c r="L434" s="311"/>
      <c r="M434" s="311"/>
      <c r="N434" s="311"/>
      <c r="O434" s="311"/>
      <c r="P434" s="614"/>
      <c r="Q434" s="614"/>
      <c r="R434" s="651"/>
      <c r="S434" s="360"/>
      <c r="T434" s="357"/>
      <c r="U434" s="357"/>
      <c r="V434" s="357"/>
      <c r="W434" s="357"/>
      <c r="X434" s="357"/>
      <c r="Y434" s="357"/>
      <c r="Z434" s="357"/>
      <c r="AA434" s="357"/>
      <c r="AB434" s="283"/>
      <c r="AC434" s="283"/>
      <c r="AD434" s="283"/>
      <c r="AE434" s="283"/>
      <c r="AF434" s="283"/>
      <c r="AG434" s="357"/>
      <c r="AH434" s="357"/>
      <c r="AI434" s="283"/>
      <c r="AJ434" s="283"/>
      <c r="AK434" s="284"/>
    </row>
    <row r="435" spans="1:37" s="91" customFormat="1" ht="24" customHeight="1">
      <c r="A435" s="991"/>
      <c r="B435" s="830"/>
      <c r="C435" s="814"/>
      <c r="D435" s="871"/>
      <c r="E435" s="871"/>
      <c r="F435" s="871"/>
      <c r="G435" s="872"/>
      <c r="H435" s="872"/>
      <c r="I435" s="577"/>
      <c r="J435" s="875"/>
      <c r="K435" s="875"/>
      <c r="L435" s="875"/>
      <c r="M435" s="875"/>
      <c r="N435" s="875"/>
      <c r="O435" s="875"/>
      <c r="P435" s="638"/>
      <c r="T435" s="89"/>
      <c r="U435" s="89"/>
      <c r="V435" s="89"/>
      <c r="W435" s="89"/>
      <c r="X435" s="89"/>
      <c r="Y435" s="89"/>
      <c r="AA435" s="89"/>
      <c r="AG435" s="89"/>
      <c r="AH435" s="852"/>
      <c r="AI435" s="92"/>
    </row>
    <row r="436" spans="1:37" s="91" customFormat="1" ht="14.25" customHeight="1">
      <c r="A436" s="571"/>
      <c r="B436" s="380"/>
      <c r="C436" s="814"/>
      <c r="D436" s="815"/>
      <c r="E436" s="815"/>
      <c r="F436" s="815"/>
      <c r="G436" s="567"/>
      <c r="H436" s="567"/>
      <c r="I436" s="577"/>
      <c r="J436" s="311"/>
      <c r="K436" s="311"/>
      <c r="L436" s="311"/>
      <c r="M436" s="360"/>
      <c r="N436" s="311"/>
      <c r="O436" s="311"/>
      <c r="P436" s="614"/>
      <c r="Q436" s="824"/>
      <c r="R436" s="651"/>
      <c r="S436" s="360"/>
      <c r="T436" s="357"/>
      <c r="U436" s="357"/>
      <c r="V436" s="357"/>
      <c r="W436" s="357"/>
      <c r="X436" s="357"/>
      <c r="Y436" s="357"/>
      <c r="Z436" s="357"/>
      <c r="AA436" s="357"/>
      <c r="AB436" s="283"/>
      <c r="AC436" s="283"/>
      <c r="AD436" s="283"/>
      <c r="AE436" s="283"/>
      <c r="AF436" s="283"/>
      <c r="AG436" s="357"/>
      <c r="AH436" s="357"/>
      <c r="AI436" s="283"/>
      <c r="AJ436" s="283"/>
      <c r="AK436" s="283"/>
    </row>
    <row r="437" spans="1:37" s="91" customFormat="1" ht="14.25" customHeight="1">
      <c r="A437" s="991"/>
      <c r="B437" s="830"/>
      <c r="C437" s="814"/>
      <c r="D437" s="871"/>
      <c r="E437" s="871"/>
      <c r="F437" s="871"/>
      <c r="G437" s="872"/>
      <c r="H437" s="872"/>
      <c r="I437" s="577"/>
      <c r="J437" s="875"/>
      <c r="K437" s="875"/>
      <c r="L437" s="875"/>
      <c r="M437" s="605"/>
      <c r="N437" s="875"/>
      <c r="O437" s="875"/>
      <c r="P437" s="638"/>
      <c r="T437" s="89"/>
      <c r="U437" s="89"/>
      <c r="V437" s="89"/>
      <c r="W437" s="89"/>
      <c r="X437" s="89"/>
      <c r="Y437" s="89"/>
      <c r="AA437" s="89"/>
      <c r="AG437" s="89"/>
      <c r="AH437" s="89"/>
      <c r="AJ437" s="187"/>
      <c r="AK437" s="187"/>
    </row>
    <row r="438" spans="1:37" s="91" customFormat="1" ht="15.75" customHeight="1">
      <c r="A438" s="571"/>
      <c r="B438" s="380"/>
      <c r="C438" s="814"/>
      <c r="D438" s="566"/>
      <c r="E438" s="566"/>
      <c r="F438" s="566"/>
      <c r="G438" s="567"/>
      <c r="H438" s="567"/>
      <c r="I438" s="577"/>
      <c r="J438" s="311"/>
      <c r="K438" s="311"/>
      <c r="L438" s="311"/>
      <c r="M438" s="311"/>
      <c r="N438" s="311"/>
      <c r="O438" s="311"/>
      <c r="P438" s="631"/>
      <c r="Q438" s="631"/>
      <c r="R438" s="870"/>
      <c r="S438" s="357"/>
      <c r="T438" s="357"/>
      <c r="U438" s="357"/>
      <c r="V438" s="357"/>
      <c r="W438" s="357"/>
      <c r="X438" s="357"/>
      <c r="Y438" s="357"/>
      <c r="Z438" s="357"/>
      <c r="AA438" s="357"/>
      <c r="AB438" s="283"/>
      <c r="AC438" s="283"/>
      <c r="AD438" s="283"/>
      <c r="AE438" s="283"/>
      <c r="AF438" s="283"/>
      <c r="AG438" s="357"/>
      <c r="AH438" s="357"/>
      <c r="AI438" s="283"/>
      <c r="AJ438" s="283"/>
      <c r="AK438" s="283"/>
    </row>
    <row r="439" spans="1:37" s="91" customFormat="1" ht="14.25" customHeight="1">
      <c r="A439" s="991"/>
      <c r="B439" s="830"/>
      <c r="C439" s="814"/>
      <c r="D439" s="871"/>
      <c r="E439" s="871"/>
      <c r="F439" s="871"/>
      <c r="G439" s="872"/>
      <c r="H439" s="872"/>
      <c r="I439" s="577"/>
      <c r="J439" s="873"/>
      <c r="K439" s="873"/>
      <c r="L439" s="873"/>
      <c r="M439" s="873"/>
      <c r="N439" s="873"/>
      <c r="O439" s="873"/>
      <c r="P439" s="874"/>
      <c r="T439" s="89"/>
      <c r="U439" s="89"/>
      <c r="V439" s="89"/>
      <c r="W439" s="89"/>
      <c r="X439" s="89"/>
      <c r="Y439" s="89"/>
      <c r="AA439" s="89"/>
      <c r="AG439" s="89"/>
      <c r="AH439" s="89"/>
    </row>
    <row r="440" spans="1:37" s="91" customFormat="1" ht="14.25" customHeight="1">
      <c r="A440" s="991"/>
      <c r="B440" s="892"/>
      <c r="C440" s="893"/>
      <c r="D440" s="894"/>
      <c r="E440" s="894"/>
      <c r="F440" s="894"/>
      <c r="G440" s="895"/>
      <c r="H440" s="895"/>
      <c r="I440" s="812"/>
      <c r="J440" s="895"/>
      <c r="K440" s="895"/>
      <c r="L440" s="842"/>
      <c r="M440" s="895"/>
      <c r="N440" s="895"/>
      <c r="O440" s="842"/>
      <c r="P440" s="843"/>
      <c r="T440" s="89"/>
      <c r="U440" s="89"/>
      <c r="V440" s="89"/>
      <c r="W440" s="89"/>
      <c r="X440" s="89"/>
      <c r="Y440" s="89"/>
      <c r="AA440" s="89"/>
      <c r="AG440" s="89"/>
      <c r="AH440" s="89"/>
      <c r="AJ440" s="187"/>
      <c r="AK440" s="187"/>
    </row>
    <row r="441" spans="1:37" s="91" customFormat="1" ht="24" customHeight="1">
      <c r="A441" s="991"/>
      <c r="B441" s="830"/>
      <c r="C441" s="814"/>
      <c r="D441" s="871"/>
      <c r="E441" s="871"/>
      <c r="F441" s="871"/>
      <c r="G441" s="872"/>
      <c r="H441" s="872"/>
      <c r="I441" s="878"/>
      <c r="J441" s="875"/>
      <c r="K441" s="875"/>
      <c r="L441" s="875"/>
      <c r="M441" s="875"/>
      <c r="N441" s="875"/>
      <c r="O441" s="875"/>
      <c r="P441" s="638"/>
      <c r="T441" s="89"/>
      <c r="U441" s="89"/>
      <c r="V441" s="89"/>
      <c r="W441" s="89"/>
      <c r="X441" s="89"/>
      <c r="Y441" s="89"/>
      <c r="AA441" s="89"/>
      <c r="AG441" s="89"/>
      <c r="AH441" s="89"/>
    </row>
    <row r="442" spans="1:37" s="91" customFormat="1" ht="15.75" customHeight="1">
      <c r="A442" s="571"/>
      <c r="B442" s="380"/>
      <c r="C442" s="814"/>
      <c r="D442" s="815"/>
      <c r="E442" s="815"/>
      <c r="F442" s="815"/>
      <c r="G442" s="567"/>
      <c r="H442" s="567"/>
      <c r="I442" s="577"/>
      <c r="J442" s="896"/>
      <c r="K442" s="311"/>
      <c r="L442" s="311"/>
      <c r="M442" s="311"/>
      <c r="N442" s="311"/>
      <c r="O442" s="311"/>
      <c r="P442" s="631"/>
      <c r="Q442" s="631"/>
      <c r="R442" s="870"/>
      <c r="S442" s="357"/>
      <c r="T442" s="357"/>
      <c r="U442" s="357"/>
      <c r="V442" s="357"/>
      <c r="W442" s="357"/>
      <c r="X442" s="357"/>
      <c r="Y442" s="357"/>
      <c r="Z442" s="357"/>
      <c r="AA442" s="357"/>
      <c r="AB442" s="283"/>
      <c r="AC442" s="283"/>
      <c r="AD442" s="283"/>
      <c r="AE442" s="283"/>
      <c r="AF442" s="283"/>
      <c r="AG442" s="357"/>
      <c r="AH442" s="357"/>
      <c r="AI442" s="283"/>
      <c r="AJ442" s="283"/>
      <c r="AK442" s="356"/>
    </row>
    <row r="443" spans="1:37" s="91" customFormat="1" ht="14.25" customHeight="1">
      <c r="A443" s="991"/>
      <c r="B443" s="830"/>
      <c r="C443" s="814"/>
      <c r="D443" s="871"/>
      <c r="E443" s="871"/>
      <c r="F443" s="871"/>
      <c r="G443" s="872"/>
      <c r="H443" s="872"/>
      <c r="I443" s="577"/>
      <c r="J443" s="873"/>
      <c r="K443" s="873"/>
      <c r="L443" s="873"/>
      <c r="M443" s="873"/>
      <c r="N443" s="873"/>
      <c r="O443" s="873"/>
      <c r="P443" s="874"/>
      <c r="T443" s="89"/>
      <c r="U443" s="89"/>
      <c r="V443" s="89"/>
      <c r="W443" s="89"/>
      <c r="X443" s="89"/>
      <c r="Y443" s="89"/>
      <c r="AA443" s="89"/>
      <c r="AG443" s="89"/>
      <c r="AH443" s="897"/>
    </row>
    <row r="444" spans="1:37" s="91" customFormat="1" ht="14.25" customHeight="1">
      <c r="A444" s="571"/>
      <c r="B444" s="380"/>
      <c r="C444" s="814"/>
      <c r="D444" s="815"/>
      <c r="E444" s="815"/>
      <c r="F444" s="815"/>
      <c r="G444" s="567"/>
      <c r="H444" s="567"/>
      <c r="I444" s="577"/>
      <c r="J444" s="311"/>
      <c r="K444" s="311"/>
      <c r="L444" s="311"/>
      <c r="M444" s="311"/>
      <c r="N444" s="311"/>
      <c r="O444" s="311"/>
      <c r="P444" s="631"/>
      <c r="Q444" s="614"/>
      <c r="R444" s="870"/>
      <c r="S444" s="357"/>
      <c r="T444" s="357"/>
      <c r="U444" s="357"/>
      <c r="V444" s="357"/>
      <c r="W444" s="357"/>
      <c r="X444" s="357"/>
      <c r="Y444" s="357"/>
      <c r="Z444" s="357"/>
      <c r="AA444" s="357"/>
      <c r="AB444" s="283"/>
      <c r="AC444" s="283"/>
      <c r="AD444" s="283"/>
      <c r="AE444" s="283"/>
      <c r="AF444" s="283"/>
      <c r="AG444" s="357"/>
      <c r="AH444" s="357"/>
      <c r="AI444" s="283"/>
      <c r="AJ444" s="283"/>
      <c r="AK444" s="356"/>
    </row>
    <row r="445" spans="1:37" s="91" customFormat="1" ht="14.25" customHeight="1">
      <c r="A445" s="991"/>
      <c r="B445" s="830"/>
      <c r="C445" s="814"/>
      <c r="D445" s="871"/>
      <c r="E445" s="871"/>
      <c r="F445" s="871"/>
      <c r="G445" s="872"/>
      <c r="H445" s="872"/>
      <c r="I445" s="577"/>
      <c r="J445" s="873"/>
      <c r="K445" s="873"/>
      <c r="L445" s="873"/>
      <c r="M445" s="873"/>
      <c r="N445" s="873"/>
      <c r="O445" s="873"/>
      <c r="P445" s="874"/>
      <c r="T445" s="89"/>
      <c r="U445" s="89"/>
      <c r="V445" s="89"/>
      <c r="W445" s="89"/>
      <c r="X445" s="89"/>
      <c r="Y445" s="89"/>
      <c r="AA445" s="89"/>
      <c r="AG445" s="89"/>
      <c r="AH445" s="897"/>
    </row>
    <row r="446" spans="1:37" s="91" customFormat="1" ht="15.75" customHeight="1">
      <c r="A446" s="571"/>
      <c r="B446" s="380"/>
      <c r="C446" s="814"/>
      <c r="D446" s="566"/>
      <c r="E446" s="566"/>
      <c r="F446" s="566"/>
      <c r="G446" s="567"/>
      <c r="H446" s="567"/>
      <c r="I446" s="577"/>
      <c r="J446" s="311"/>
      <c r="K446" s="311"/>
      <c r="L446" s="311"/>
      <c r="M446" s="311"/>
      <c r="N446" s="311"/>
      <c r="O446" s="311"/>
      <c r="P446" s="614"/>
      <c r="Q446" s="646"/>
      <c r="R446" s="651"/>
      <c r="S446" s="360"/>
      <c r="T446" s="357"/>
      <c r="U446" s="357"/>
      <c r="V446" s="357"/>
      <c r="W446" s="357"/>
      <c r="X446" s="357"/>
      <c r="Y446" s="357"/>
      <c r="Z446" s="357"/>
      <c r="AA446" s="357"/>
      <c r="AB446" s="283"/>
      <c r="AC446" s="283"/>
      <c r="AD446" s="283"/>
      <c r="AE446" s="283"/>
      <c r="AF446" s="283"/>
      <c r="AG446" s="357"/>
      <c r="AH446" s="357"/>
      <c r="AI446" s="283"/>
      <c r="AJ446" s="283"/>
      <c r="AK446" s="284"/>
    </row>
    <row r="447" spans="1:37" s="91" customFormat="1" ht="15" customHeight="1">
      <c r="A447" s="991"/>
      <c r="B447" s="830"/>
      <c r="C447" s="814"/>
      <c r="D447" s="871"/>
      <c r="E447" s="871"/>
      <c r="F447" s="871"/>
      <c r="G447" s="872"/>
      <c r="H447" s="872"/>
      <c r="I447" s="878"/>
      <c r="J447" s="875"/>
      <c r="K447" s="875"/>
      <c r="L447" s="875"/>
      <c r="M447" s="875"/>
      <c r="N447" s="875"/>
      <c r="O447" s="875"/>
      <c r="P447" s="638"/>
      <c r="T447" s="89"/>
      <c r="U447" s="89"/>
      <c r="V447" s="89"/>
      <c r="W447" s="89"/>
      <c r="X447" s="89"/>
      <c r="Y447" s="89"/>
      <c r="AA447" s="89"/>
      <c r="AG447" s="89"/>
      <c r="AH447" s="852"/>
      <c r="AI447" s="92"/>
    </row>
    <row r="448" spans="1:37" s="91" customFormat="1" ht="14.25" customHeight="1">
      <c r="A448" s="571"/>
      <c r="B448" s="380"/>
      <c r="C448" s="814"/>
      <c r="D448" s="815"/>
      <c r="E448" s="815"/>
      <c r="F448" s="815"/>
      <c r="G448" s="567"/>
      <c r="H448" s="567"/>
      <c r="I448" s="577"/>
      <c r="J448" s="311"/>
      <c r="K448" s="311"/>
      <c r="L448" s="311"/>
      <c r="M448" s="311"/>
      <c r="N448" s="311"/>
      <c r="O448" s="311"/>
      <c r="P448" s="631"/>
      <c r="Q448" s="631"/>
      <c r="R448" s="651"/>
      <c r="S448" s="360"/>
      <c r="T448" s="357"/>
      <c r="U448" s="357"/>
      <c r="V448" s="357"/>
      <c r="W448" s="357"/>
      <c r="X448" s="357"/>
      <c r="Y448" s="357"/>
      <c r="Z448" s="357"/>
      <c r="AA448" s="357"/>
      <c r="AB448" s="283"/>
      <c r="AC448" s="283"/>
      <c r="AD448" s="283"/>
      <c r="AE448" s="283"/>
      <c r="AF448" s="283"/>
      <c r="AG448" s="357"/>
      <c r="AH448" s="357"/>
      <c r="AI448" s="283"/>
      <c r="AJ448" s="283"/>
      <c r="AK448" s="283"/>
    </row>
    <row r="449" spans="1:37" s="91" customFormat="1" ht="14.25" customHeight="1">
      <c r="A449" s="991"/>
      <c r="B449" s="830"/>
      <c r="C449" s="814"/>
      <c r="D449" s="871"/>
      <c r="E449" s="871"/>
      <c r="F449" s="871"/>
      <c r="G449" s="872"/>
      <c r="H449" s="872"/>
      <c r="I449" s="878"/>
      <c r="J449" s="875"/>
      <c r="K449" s="875"/>
      <c r="L449" s="875"/>
      <c r="M449" s="875"/>
      <c r="N449" s="875"/>
      <c r="O449" s="875"/>
      <c r="P449" s="638"/>
      <c r="T449" s="89"/>
      <c r="U449" s="89"/>
      <c r="V449" s="89"/>
      <c r="W449" s="89"/>
      <c r="X449" s="89"/>
      <c r="Y449" s="89"/>
      <c r="AA449" s="89"/>
      <c r="AG449" s="89"/>
      <c r="AH449" s="89"/>
    </row>
    <row r="450" spans="1:37" s="91" customFormat="1" ht="15.75" customHeight="1">
      <c r="A450" s="571"/>
      <c r="B450" s="380"/>
      <c r="C450" s="814"/>
      <c r="D450" s="566"/>
      <c r="E450" s="566"/>
      <c r="F450" s="566"/>
      <c r="G450" s="567"/>
      <c r="H450" s="567"/>
      <c r="I450" s="577"/>
      <c r="J450" s="311"/>
      <c r="K450" s="311"/>
      <c r="L450" s="311"/>
      <c r="M450" s="311"/>
      <c r="N450" s="311"/>
      <c r="O450" s="311"/>
      <c r="P450" s="631"/>
      <c r="Q450" s="631"/>
      <c r="R450" s="651"/>
      <c r="S450" s="360"/>
      <c r="T450" s="357"/>
      <c r="U450" s="357"/>
      <c r="V450" s="357"/>
      <c r="W450" s="357"/>
      <c r="X450" s="357"/>
      <c r="Y450" s="357"/>
      <c r="Z450" s="357"/>
      <c r="AA450" s="357"/>
      <c r="AB450" s="283"/>
      <c r="AC450" s="283"/>
      <c r="AD450" s="283"/>
      <c r="AE450" s="283"/>
      <c r="AF450" s="283"/>
      <c r="AG450" s="357"/>
      <c r="AH450" s="357"/>
      <c r="AI450" s="283"/>
      <c r="AJ450" s="283"/>
      <c r="AK450" s="283"/>
    </row>
    <row r="451" spans="1:37" s="91" customFormat="1" ht="14.25" customHeight="1">
      <c r="A451" s="991"/>
      <c r="B451" s="830"/>
      <c r="C451" s="814"/>
      <c r="D451" s="871"/>
      <c r="E451" s="871"/>
      <c r="F451" s="871"/>
      <c r="G451" s="872"/>
      <c r="H451" s="872"/>
      <c r="I451" s="310"/>
      <c r="J451" s="875"/>
      <c r="K451" s="875"/>
      <c r="L451" s="875"/>
      <c r="M451" s="875"/>
      <c r="N451" s="875"/>
      <c r="O451" s="875"/>
      <c r="P451" s="638"/>
      <c r="T451" s="89"/>
      <c r="U451" s="89"/>
      <c r="V451" s="89"/>
      <c r="W451" s="89"/>
      <c r="X451" s="89"/>
      <c r="Y451" s="89"/>
      <c r="AA451" s="89"/>
      <c r="AG451" s="89"/>
      <c r="AH451" s="89"/>
      <c r="AJ451" s="187"/>
      <c r="AK451" s="187"/>
    </row>
    <row r="452" spans="1:37" s="91" customFormat="1" ht="15.75" customHeight="1">
      <c r="A452" s="571"/>
      <c r="B452" s="380"/>
      <c r="C452" s="814"/>
      <c r="D452" s="566"/>
      <c r="E452" s="566"/>
      <c r="F452" s="566"/>
      <c r="G452" s="567"/>
      <c r="H452" s="567"/>
      <c r="I452" s="760"/>
      <c r="J452" s="311"/>
      <c r="K452" s="311"/>
      <c r="L452" s="311"/>
      <c r="M452" s="311"/>
      <c r="N452" s="311"/>
      <c r="O452" s="311"/>
      <c r="P452" s="614"/>
      <c r="Q452" s="614"/>
      <c r="R452" s="651"/>
      <c r="S452" s="360"/>
      <c r="T452" s="357"/>
      <c r="U452" s="357"/>
      <c r="V452" s="357"/>
      <c r="W452" s="357"/>
      <c r="X452" s="357"/>
      <c r="Y452" s="357"/>
      <c r="Z452" s="357"/>
      <c r="AA452" s="357"/>
      <c r="AB452" s="283"/>
      <c r="AC452" s="283"/>
      <c r="AD452" s="283"/>
      <c r="AE452" s="283"/>
      <c r="AF452" s="283"/>
      <c r="AG452" s="357"/>
      <c r="AH452" s="357"/>
      <c r="AI452" s="283"/>
      <c r="AJ452" s="283"/>
      <c r="AK452" s="283"/>
    </row>
    <row r="453" spans="1:37" s="91" customFormat="1" ht="14.25" customHeight="1">
      <c r="A453" s="991"/>
      <c r="B453" s="830"/>
      <c r="C453" s="814"/>
      <c r="D453" s="871"/>
      <c r="E453" s="871"/>
      <c r="F453" s="871"/>
      <c r="G453" s="872"/>
      <c r="H453" s="872"/>
      <c r="I453" s="577"/>
      <c r="J453" s="875"/>
      <c r="K453" s="875"/>
      <c r="L453" s="875"/>
      <c r="M453" s="875"/>
      <c r="N453" s="875"/>
      <c r="O453" s="875"/>
      <c r="P453" s="638"/>
      <c r="T453" s="89"/>
      <c r="U453" s="89"/>
      <c r="V453" s="89"/>
      <c r="W453" s="89"/>
      <c r="X453" s="89"/>
      <c r="Y453" s="89"/>
      <c r="AA453" s="89"/>
      <c r="AG453" s="89"/>
      <c r="AH453" s="89"/>
      <c r="AJ453" s="187"/>
      <c r="AK453" s="187"/>
    </row>
    <row r="454" spans="1:37" s="91" customFormat="1" ht="15.75" customHeight="1">
      <c r="A454" s="571"/>
      <c r="B454" s="380"/>
      <c r="C454" s="814"/>
      <c r="D454" s="566"/>
      <c r="E454" s="566"/>
      <c r="F454" s="566"/>
      <c r="G454" s="567"/>
      <c r="H454" s="567"/>
      <c r="I454" s="577"/>
      <c r="J454" s="311"/>
      <c r="K454" s="311"/>
      <c r="L454" s="311"/>
      <c r="M454" s="311"/>
      <c r="N454" s="311"/>
      <c r="O454" s="311"/>
      <c r="P454" s="614"/>
      <c r="Q454" s="631"/>
      <c r="R454" s="651"/>
      <c r="S454" s="360"/>
      <c r="T454" s="357"/>
      <c r="U454" s="357"/>
      <c r="V454" s="357"/>
      <c r="W454" s="357"/>
      <c r="X454" s="357"/>
      <c r="Y454" s="357"/>
      <c r="Z454" s="357"/>
      <c r="AA454" s="357"/>
      <c r="AB454" s="283"/>
      <c r="AC454" s="283"/>
      <c r="AD454" s="283"/>
      <c r="AE454" s="283"/>
      <c r="AF454" s="283"/>
      <c r="AG454" s="357"/>
      <c r="AH454" s="357"/>
      <c r="AI454" s="283"/>
      <c r="AJ454" s="283"/>
      <c r="AK454" s="283"/>
    </row>
    <row r="455" spans="1:37" s="91" customFormat="1" ht="18.75">
      <c r="A455" s="991"/>
      <c r="B455" s="830"/>
      <c r="C455" s="814"/>
      <c r="D455" s="871"/>
      <c r="E455" s="871"/>
      <c r="F455" s="871"/>
      <c r="G455" s="872"/>
      <c r="H455" s="872"/>
      <c r="I455" s="577"/>
      <c r="J455" s="875"/>
      <c r="K455" s="875"/>
      <c r="L455" s="875"/>
      <c r="M455" s="875"/>
      <c r="N455" s="875"/>
      <c r="O455" s="875"/>
      <c r="P455" s="638"/>
      <c r="T455" s="89"/>
      <c r="U455" s="89"/>
      <c r="V455" s="89"/>
      <c r="W455" s="89"/>
      <c r="X455" s="89"/>
      <c r="Y455" s="89"/>
      <c r="AA455" s="89"/>
      <c r="AG455" s="89"/>
      <c r="AH455" s="89"/>
    </row>
    <row r="456" spans="1:37" s="91" customFormat="1" ht="15.75" customHeight="1">
      <c r="A456" s="571"/>
      <c r="B456" s="380"/>
      <c r="C456" s="814"/>
      <c r="D456" s="566"/>
      <c r="E456" s="566"/>
      <c r="F456" s="566"/>
      <c r="G456" s="567"/>
      <c r="H456" s="567"/>
      <c r="I456" s="577"/>
      <c r="J456" s="311"/>
      <c r="K456" s="311"/>
      <c r="L456" s="311"/>
      <c r="M456" s="311"/>
      <c r="N456" s="311"/>
      <c r="O456" s="311"/>
      <c r="P456" s="614"/>
      <c r="Q456" s="569"/>
      <c r="R456" s="651"/>
      <c r="S456" s="360"/>
      <c r="T456" s="357"/>
      <c r="U456" s="357"/>
      <c r="V456" s="357"/>
      <c r="W456" s="357"/>
      <c r="X456" s="357"/>
      <c r="Y456" s="357"/>
      <c r="Z456" s="357"/>
      <c r="AA456" s="357"/>
      <c r="AB456" s="283"/>
      <c r="AC456" s="283"/>
      <c r="AD456" s="283"/>
      <c r="AE456" s="283"/>
      <c r="AF456" s="283"/>
      <c r="AG456" s="357"/>
      <c r="AH456" s="357"/>
      <c r="AI456" s="283"/>
      <c r="AJ456" s="283"/>
      <c r="AK456" s="283"/>
    </row>
    <row r="457" spans="1:37" s="91" customFormat="1" ht="18.75">
      <c r="A457" s="991"/>
      <c r="B457" s="830"/>
      <c r="C457" s="814"/>
      <c r="D457" s="871"/>
      <c r="E457" s="871"/>
      <c r="F457" s="871"/>
      <c r="G457" s="872"/>
      <c r="H457" s="872"/>
      <c r="I457" s="577"/>
      <c r="J457" s="875"/>
      <c r="K457" s="875"/>
      <c r="L457" s="875"/>
      <c r="M457" s="875"/>
      <c r="N457" s="875"/>
      <c r="O457" s="875"/>
      <c r="P457" s="638"/>
      <c r="T457" s="89"/>
      <c r="U457" s="89"/>
      <c r="V457" s="89"/>
      <c r="W457" s="89"/>
      <c r="X457" s="89"/>
      <c r="Y457" s="89"/>
      <c r="AA457" s="89"/>
      <c r="AG457" s="89"/>
      <c r="AH457" s="89"/>
      <c r="AJ457" s="187"/>
      <c r="AK457" s="187"/>
    </row>
    <row r="458" spans="1:37" s="91" customFormat="1" ht="14.25" customHeight="1">
      <c r="A458" s="571"/>
      <c r="B458" s="380"/>
      <c r="C458" s="814"/>
      <c r="D458" s="815"/>
      <c r="E458" s="815"/>
      <c r="F458" s="815"/>
      <c r="G458" s="567"/>
      <c r="H458" s="567"/>
      <c r="I458" s="878"/>
      <c r="J458" s="311"/>
      <c r="K458" s="311"/>
      <c r="L458" s="311"/>
      <c r="M458" s="311"/>
      <c r="N458" s="311"/>
      <c r="O458" s="311"/>
      <c r="P458" s="631"/>
      <c r="Q458" s="631"/>
      <c r="R458" s="651"/>
      <c r="S458" s="360"/>
      <c r="T458" s="660"/>
      <c r="U458" s="660"/>
      <c r="V458" s="660"/>
      <c r="W458" s="660"/>
      <c r="X458" s="660"/>
      <c r="Y458" s="660"/>
      <c r="Z458" s="660"/>
      <c r="AA458" s="660"/>
      <c r="AB458" s="220"/>
      <c r="AC458" s="220"/>
      <c r="AD458" s="220"/>
      <c r="AE458" s="220"/>
      <c r="AF458" s="220"/>
      <c r="AG458" s="660"/>
      <c r="AH458" s="660"/>
      <c r="AI458" s="220"/>
      <c r="AJ458" s="220"/>
      <c r="AK458" s="220"/>
    </row>
    <row r="459" spans="1:37" s="91" customFormat="1" ht="18.75">
      <c r="A459" s="991"/>
      <c r="B459" s="830"/>
      <c r="C459" s="814"/>
      <c r="D459" s="871"/>
      <c r="E459" s="871"/>
      <c r="F459" s="871"/>
      <c r="G459" s="872"/>
      <c r="H459" s="872"/>
      <c r="I459" s="878"/>
      <c r="J459" s="875"/>
      <c r="K459" s="875"/>
      <c r="L459" s="875"/>
      <c r="M459" s="875"/>
      <c r="N459" s="875"/>
      <c r="O459" s="875"/>
      <c r="P459" s="638"/>
      <c r="T459" s="89"/>
      <c r="U459" s="89"/>
      <c r="V459" s="89"/>
      <c r="W459" s="89"/>
      <c r="X459" s="89"/>
      <c r="Y459" s="89"/>
      <c r="AA459" s="89"/>
      <c r="AG459" s="89"/>
      <c r="AH459" s="89"/>
      <c r="AJ459" s="187"/>
      <c r="AK459" s="187"/>
    </row>
    <row r="460" spans="1:37" s="91" customFormat="1" ht="22.5" customHeight="1">
      <c r="A460" s="571"/>
      <c r="B460" s="380"/>
      <c r="C460" s="814"/>
      <c r="D460" s="566"/>
      <c r="E460" s="566"/>
      <c r="F460" s="566"/>
      <c r="G460" s="567"/>
      <c r="H460" s="567"/>
      <c r="I460" s="310"/>
      <c r="J460" s="311"/>
      <c r="K460" s="311"/>
      <c r="L460" s="311"/>
      <c r="M460" s="311"/>
      <c r="N460" s="357"/>
      <c r="O460" s="311"/>
      <c r="P460" s="631"/>
      <c r="Q460" s="631"/>
      <c r="R460" s="651"/>
      <c r="S460" s="360"/>
      <c r="T460" s="357"/>
      <c r="U460" s="357"/>
      <c r="V460" s="357"/>
      <c r="W460" s="357"/>
      <c r="X460" s="357"/>
      <c r="Y460" s="357"/>
      <c r="Z460" s="357"/>
      <c r="AA460" s="357"/>
      <c r="AB460" s="283"/>
      <c r="AC460" s="283"/>
      <c r="AD460" s="283"/>
      <c r="AE460" s="283"/>
      <c r="AF460" s="283"/>
      <c r="AG460" s="357"/>
      <c r="AH460" s="357"/>
      <c r="AI460" s="283"/>
      <c r="AJ460" s="283"/>
      <c r="AK460" s="283"/>
    </row>
    <row r="461" spans="1:37" s="91" customFormat="1" ht="18.75">
      <c r="A461" s="991"/>
      <c r="B461" s="830"/>
      <c r="C461" s="814"/>
      <c r="D461" s="871"/>
      <c r="E461" s="871"/>
      <c r="F461" s="871"/>
      <c r="G461" s="872"/>
      <c r="H461" s="872"/>
      <c r="I461" s="577"/>
      <c r="J461" s="875"/>
      <c r="K461" s="875"/>
      <c r="L461" s="875"/>
      <c r="M461" s="875"/>
      <c r="N461" s="875"/>
      <c r="O461" s="875"/>
      <c r="P461" s="638"/>
      <c r="T461" s="89"/>
      <c r="U461" s="89"/>
      <c r="V461" s="89"/>
      <c r="W461" s="89"/>
      <c r="X461" s="89"/>
      <c r="Y461" s="89"/>
      <c r="AA461" s="89"/>
      <c r="AG461" s="89"/>
      <c r="AH461" s="89"/>
      <c r="AJ461" s="187"/>
      <c r="AK461" s="187"/>
    </row>
    <row r="462" spans="1:37" s="91" customFormat="1" ht="24" customHeight="1">
      <c r="A462" s="571"/>
      <c r="B462" s="380"/>
      <c r="C462" s="814"/>
      <c r="D462" s="872"/>
      <c r="E462" s="872"/>
      <c r="F462" s="872"/>
      <c r="G462" s="872"/>
      <c r="H462" s="872"/>
      <c r="I462" s="577"/>
      <c r="J462" s="873"/>
      <c r="K462" s="873"/>
      <c r="L462" s="873"/>
      <c r="M462" s="873"/>
      <c r="N462" s="873"/>
      <c r="O462" s="873"/>
      <c r="P462" s="874"/>
      <c r="Q462" s="874"/>
      <c r="R462" s="589"/>
      <c r="S462" s="631"/>
      <c r="T462" s="89"/>
      <c r="U462" s="89"/>
      <c r="V462" s="89"/>
      <c r="W462" s="89"/>
      <c r="X462" s="89"/>
      <c r="Y462" s="89"/>
      <c r="Z462" s="89"/>
      <c r="AA462" s="89"/>
      <c r="AG462" s="89"/>
      <c r="AH462" s="89"/>
    </row>
    <row r="463" spans="1:37" s="91" customFormat="1" ht="18.75">
      <c r="A463" s="991"/>
      <c r="B463" s="830"/>
      <c r="C463" s="814"/>
      <c r="D463" s="871"/>
      <c r="E463" s="871"/>
      <c r="F463" s="871"/>
      <c r="G463" s="872"/>
      <c r="H463" s="872"/>
      <c r="I463" s="577"/>
      <c r="J463" s="873"/>
      <c r="K463" s="873"/>
      <c r="L463" s="873"/>
      <c r="M463" s="873"/>
      <c r="N463" s="873"/>
      <c r="O463" s="873"/>
      <c r="P463" s="874"/>
      <c r="T463" s="89"/>
      <c r="U463" s="89"/>
      <c r="V463" s="89"/>
      <c r="W463" s="89"/>
      <c r="X463" s="89"/>
      <c r="Y463" s="89"/>
      <c r="AA463" s="89"/>
      <c r="AG463" s="89"/>
      <c r="AH463" s="89"/>
      <c r="AJ463" s="187"/>
      <c r="AK463" s="187"/>
    </row>
    <row r="464" spans="1:37" s="91" customFormat="1" ht="15.75" customHeight="1">
      <c r="A464" s="571"/>
      <c r="B464" s="380"/>
      <c r="C464" s="814"/>
      <c r="D464" s="566"/>
      <c r="E464" s="566"/>
      <c r="F464" s="566"/>
      <c r="G464" s="567"/>
      <c r="H464" s="567"/>
      <c r="I464" s="760"/>
      <c r="J464" s="283"/>
      <c r="K464" s="614"/>
      <c r="L464" s="614"/>
      <c r="M464" s="283"/>
      <c r="N464" s="313"/>
      <c r="O464" s="283"/>
      <c r="P464" s="631"/>
      <c r="Q464" s="631"/>
      <c r="R464" s="357"/>
      <c r="S464" s="357"/>
      <c r="T464" s="357"/>
      <c r="U464" s="357"/>
      <c r="V464" s="357"/>
      <c r="W464" s="357"/>
      <c r="X464" s="357"/>
      <c r="Y464" s="357"/>
      <c r="Z464" s="283"/>
      <c r="AA464" s="357"/>
      <c r="AB464" s="283"/>
      <c r="AC464" s="283"/>
      <c r="AD464" s="283"/>
      <c r="AE464" s="283"/>
      <c r="AF464" s="283"/>
      <c r="AG464" s="357"/>
      <c r="AH464" s="357"/>
      <c r="AI464" s="283"/>
      <c r="AJ464" s="283"/>
      <c r="AK464" s="283"/>
    </row>
    <row r="465" spans="1:37" s="91" customFormat="1" ht="18.75">
      <c r="A465" s="991"/>
      <c r="B465" s="835"/>
      <c r="C465" s="836"/>
      <c r="D465" s="837"/>
      <c r="E465" s="837"/>
      <c r="F465" s="837"/>
      <c r="G465" s="837"/>
      <c r="H465" s="837"/>
      <c r="I465" s="187"/>
      <c r="J465" s="187"/>
      <c r="K465" s="187"/>
      <c r="L465" s="838"/>
      <c r="M465" s="187"/>
      <c r="N465" s="861"/>
      <c r="O465" s="187"/>
      <c r="P465" s="785"/>
      <c r="Q465" s="187"/>
      <c r="R465" s="187"/>
      <c r="S465" s="187"/>
      <c r="T465" s="785"/>
      <c r="U465" s="785"/>
      <c r="V465" s="785"/>
      <c r="W465" s="785"/>
      <c r="X465" s="785"/>
      <c r="Y465" s="785"/>
      <c r="Z465" s="187"/>
      <c r="AA465" s="785"/>
      <c r="AB465" s="187"/>
      <c r="AC465" s="187"/>
      <c r="AD465" s="187"/>
      <c r="AE465" s="187"/>
      <c r="AG465" s="89"/>
      <c r="AH465" s="89"/>
      <c r="AJ465" s="187"/>
      <c r="AK465" s="187"/>
    </row>
    <row r="466" spans="1:37" s="91" customFormat="1" ht="15.75" customHeight="1">
      <c r="A466" s="571"/>
      <c r="B466" s="380"/>
      <c r="C466" s="814"/>
      <c r="D466" s="566"/>
      <c r="E466" s="566"/>
      <c r="F466" s="566"/>
      <c r="G466" s="567"/>
      <c r="H466" s="567"/>
      <c r="I466" s="577"/>
      <c r="J466" s="311"/>
      <c r="K466" s="311"/>
      <c r="L466" s="311"/>
      <c r="M466" s="311"/>
      <c r="N466" s="311"/>
      <c r="O466" s="311"/>
      <c r="P466" s="614"/>
      <c r="Q466" s="631"/>
      <c r="R466" s="651"/>
      <c r="S466" s="360"/>
      <c r="T466" s="357"/>
      <c r="U466" s="357"/>
      <c r="V466" s="357"/>
      <c r="W466" s="357"/>
      <c r="X466" s="357"/>
      <c r="Y466" s="357"/>
      <c r="Z466" s="357"/>
      <c r="AA466" s="357"/>
      <c r="AB466" s="283"/>
      <c r="AC466" s="283"/>
      <c r="AD466" s="283"/>
      <c r="AE466" s="283"/>
      <c r="AF466" s="283"/>
      <c r="AG466" s="357"/>
      <c r="AH466" s="357"/>
      <c r="AI466" s="283"/>
      <c r="AJ466" s="283"/>
      <c r="AK466" s="283"/>
    </row>
    <row r="467" spans="1:37" s="91" customFormat="1" ht="18.75">
      <c r="A467" s="991"/>
      <c r="B467" s="830"/>
      <c r="C467" s="814"/>
      <c r="D467" s="871"/>
      <c r="E467" s="871"/>
      <c r="F467" s="871"/>
      <c r="G467" s="872"/>
      <c r="H467" s="872"/>
      <c r="I467" s="577"/>
      <c r="J467" s="875"/>
      <c r="K467" s="875"/>
      <c r="L467" s="875"/>
      <c r="M467" s="875"/>
      <c r="N467" s="875"/>
      <c r="O467" s="875"/>
      <c r="P467" s="638"/>
      <c r="T467" s="89"/>
      <c r="U467" s="89"/>
      <c r="V467" s="89"/>
      <c r="W467" s="89"/>
      <c r="X467" s="89"/>
      <c r="Y467" s="89"/>
      <c r="AA467" s="89"/>
      <c r="AG467" s="89"/>
      <c r="AH467" s="89"/>
    </row>
    <row r="468" spans="1:37" s="91" customFormat="1" ht="15.75" customHeight="1">
      <c r="A468" s="571"/>
      <c r="B468" s="380"/>
      <c r="C468" s="814"/>
      <c r="D468" s="566"/>
      <c r="E468" s="566"/>
      <c r="F468" s="566"/>
      <c r="G468" s="567"/>
      <c r="H468" s="567"/>
      <c r="I468" s="577"/>
      <c r="J468" s="311"/>
      <c r="K468" s="311"/>
      <c r="L468" s="311"/>
      <c r="M468" s="311"/>
      <c r="N468" s="311"/>
      <c r="O468" s="311"/>
      <c r="P468" s="569"/>
      <c r="Q468" s="569"/>
      <c r="R468" s="870"/>
      <c r="S468" s="357"/>
      <c r="T468" s="357"/>
      <c r="U468" s="357"/>
      <c r="V468" s="357"/>
      <c r="W468" s="357"/>
      <c r="X468" s="357"/>
      <c r="Y468" s="357"/>
      <c r="Z468" s="357"/>
      <c r="AA468" s="357"/>
      <c r="AB468" s="283"/>
      <c r="AC468" s="283"/>
      <c r="AD468" s="283"/>
      <c r="AE468" s="283"/>
      <c r="AF468" s="283"/>
      <c r="AG468" s="357"/>
      <c r="AH468" s="357"/>
      <c r="AI468" s="283"/>
      <c r="AJ468" s="283"/>
      <c r="AK468" s="283"/>
    </row>
    <row r="469" spans="1:37" s="91" customFormat="1" ht="18.75">
      <c r="A469" s="991"/>
      <c r="B469" s="830"/>
      <c r="C469" s="814"/>
      <c r="D469" s="871"/>
      <c r="E469" s="871"/>
      <c r="F469" s="871"/>
      <c r="G469" s="872"/>
      <c r="H469" s="872"/>
      <c r="I469" s="577"/>
      <c r="J469" s="873"/>
      <c r="K469" s="873"/>
      <c r="L469" s="873"/>
      <c r="M469" s="873"/>
      <c r="N469" s="873"/>
      <c r="O469" s="873"/>
      <c r="P469" s="874"/>
      <c r="T469" s="89"/>
      <c r="U469" s="89"/>
      <c r="V469" s="89"/>
      <c r="W469" s="89"/>
      <c r="X469" s="89"/>
      <c r="Y469" s="89"/>
      <c r="AA469" s="89"/>
      <c r="AG469" s="89"/>
      <c r="AH469" s="89"/>
    </row>
    <row r="470" spans="1:37" s="91" customFormat="1" ht="18.75">
      <c r="A470" s="571"/>
      <c r="B470" s="380"/>
      <c r="C470" s="814"/>
      <c r="D470" s="566"/>
      <c r="E470" s="566"/>
      <c r="F470" s="566"/>
      <c r="G470" s="567"/>
      <c r="H470" s="567"/>
      <c r="I470" s="577"/>
      <c r="J470" s="311"/>
      <c r="K470" s="311"/>
      <c r="L470" s="311"/>
      <c r="M470" s="311"/>
      <c r="N470" s="311"/>
      <c r="O470" s="311"/>
      <c r="P470" s="614"/>
      <c r="Q470" s="631"/>
      <c r="R470" s="840"/>
      <c r="S470" s="357"/>
      <c r="T470" s="357"/>
      <c r="U470" s="357"/>
      <c r="V470" s="357"/>
      <c r="W470" s="357"/>
      <c r="X470" s="357"/>
      <c r="Y470" s="357"/>
      <c r="Z470" s="357"/>
      <c r="AA470" s="357"/>
      <c r="AB470" s="283"/>
      <c r="AC470" s="283"/>
      <c r="AD470" s="283"/>
      <c r="AE470" s="283"/>
      <c r="AF470" s="283"/>
      <c r="AG470" s="357"/>
      <c r="AH470" s="357"/>
      <c r="AI470" s="283"/>
      <c r="AJ470" s="283"/>
      <c r="AK470" s="283"/>
    </row>
    <row r="471" spans="1:37" s="91" customFormat="1" ht="18.75">
      <c r="A471" s="991"/>
      <c r="B471" s="830"/>
      <c r="C471" s="814"/>
      <c r="D471" s="871"/>
      <c r="E471" s="871"/>
      <c r="F471" s="871"/>
      <c r="G471" s="872"/>
      <c r="H471" s="872"/>
      <c r="I471" s="869"/>
      <c r="J471" s="875"/>
      <c r="K471" s="875"/>
      <c r="L471" s="875"/>
      <c r="M471" s="875"/>
      <c r="N471" s="875"/>
      <c r="O471" s="875"/>
      <c r="P471" s="882"/>
      <c r="T471" s="89"/>
      <c r="U471" s="89"/>
      <c r="V471" s="89"/>
      <c r="W471" s="89"/>
      <c r="X471" s="89"/>
      <c r="Y471" s="89"/>
      <c r="AA471" s="89"/>
      <c r="AG471" s="89"/>
      <c r="AH471" s="89"/>
    </row>
    <row r="472" spans="1:37" s="91" customFormat="1" ht="15.75" customHeight="1">
      <c r="A472" s="571"/>
      <c r="B472" s="898"/>
      <c r="C472" s="899"/>
      <c r="D472" s="614"/>
      <c r="E472" s="614"/>
      <c r="F472" s="614"/>
      <c r="G472" s="900"/>
      <c r="H472" s="900"/>
      <c r="I472" s="891"/>
      <c r="J472" s="360"/>
      <c r="K472" s="360"/>
      <c r="L472" s="313"/>
      <c r="M472" s="360"/>
      <c r="N472" s="360"/>
      <c r="O472" s="313"/>
      <c r="P472" s="631"/>
      <c r="Q472" s="631"/>
      <c r="R472" s="570"/>
      <c r="S472" s="360"/>
      <c r="T472" s="357"/>
      <c r="U472" s="357"/>
      <c r="V472" s="357"/>
      <c r="W472" s="357"/>
      <c r="X472" s="357"/>
      <c r="Y472" s="357"/>
      <c r="Z472" s="357"/>
      <c r="AA472" s="357"/>
      <c r="AB472" s="283"/>
      <c r="AC472" s="283"/>
      <c r="AD472" s="283"/>
      <c r="AE472" s="283"/>
      <c r="AF472" s="283"/>
      <c r="AG472" s="357"/>
      <c r="AH472" s="357"/>
      <c r="AI472" s="283"/>
      <c r="AJ472" s="283"/>
      <c r="AK472" s="283"/>
    </row>
    <row r="473" spans="1:37" s="91" customFormat="1">
      <c r="A473" s="991"/>
      <c r="B473" s="892"/>
      <c r="C473" s="893"/>
      <c r="D473" s="894"/>
      <c r="E473" s="894"/>
      <c r="F473" s="894"/>
      <c r="G473" s="895"/>
      <c r="H473" s="895"/>
      <c r="I473" s="812"/>
      <c r="J473" s="895"/>
      <c r="K473" s="895"/>
      <c r="L473" s="842"/>
      <c r="M473" s="895"/>
      <c r="N473" s="895"/>
      <c r="O473" s="842"/>
      <c r="P473" s="843"/>
      <c r="T473" s="89"/>
      <c r="U473" s="89"/>
      <c r="V473" s="89"/>
      <c r="W473" s="89"/>
      <c r="X473" s="89"/>
      <c r="Y473" s="89"/>
      <c r="AA473" s="89"/>
      <c r="AG473" s="89"/>
      <c r="AH473" s="89"/>
      <c r="AJ473" s="187"/>
      <c r="AK473" s="187"/>
    </row>
    <row r="474" spans="1:37" s="91" customFormat="1" ht="15.75" customHeight="1">
      <c r="A474" s="571"/>
      <c r="B474" s="380"/>
      <c r="C474" s="814"/>
      <c r="D474" s="566"/>
      <c r="E474" s="566"/>
      <c r="F474" s="566"/>
      <c r="G474" s="567"/>
      <c r="H474" s="567"/>
      <c r="I474" s="878"/>
      <c r="J474" s="311"/>
      <c r="K474" s="311"/>
      <c r="L474" s="311"/>
      <c r="M474" s="311"/>
      <c r="N474" s="311"/>
      <c r="O474" s="311"/>
      <c r="P474" s="614"/>
      <c r="Q474" s="614"/>
      <c r="R474" s="651"/>
      <c r="S474" s="360"/>
      <c r="T474" s="357"/>
      <c r="U474" s="357"/>
      <c r="V474" s="357"/>
      <c r="W474" s="357"/>
      <c r="X474" s="357"/>
      <c r="Y474" s="357"/>
      <c r="Z474" s="357"/>
      <c r="AA474" s="357"/>
      <c r="AB474" s="283"/>
      <c r="AC474" s="283"/>
      <c r="AD474" s="283"/>
      <c r="AE474" s="283"/>
      <c r="AF474" s="283"/>
      <c r="AG474" s="357"/>
      <c r="AH474" s="357"/>
      <c r="AI474" s="283"/>
      <c r="AJ474" s="283"/>
      <c r="AK474" s="283"/>
    </row>
    <row r="475" spans="1:37" s="91" customFormat="1" ht="18.75">
      <c r="A475" s="991"/>
      <c r="B475" s="830"/>
      <c r="C475" s="814"/>
      <c r="D475" s="871"/>
      <c r="E475" s="871"/>
      <c r="F475" s="871"/>
      <c r="G475" s="872"/>
      <c r="H475" s="872"/>
      <c r="I475" s="878"/>
      <c r="J475" s="875"/>
      <c r="K475" s="875"/>
      <c r="L475" s="875"/>
      <c r="M475" s="875"/>
      <c r="N475" s="875"/>
      <c r="O475" s="875"/>
      <c r="P475" s="638"/>
      <c r="T475" s="89"/>
      <c r="U475" s="89"/>
      <c r="V475" s="89"/>
      <c r="W475" s="89"/>
      <c r="X475" s="89"/>
      <c r="Y475" s="89"/>
      <c r="AA475" s="89"/>
      <c r="AG475" s="89"/>
      <c r="AH475" s="89"/>
      <c r="AJ475" s="92"/>
      <c r="AK475" s="92"/>
    </row>
    <row r="476" spans="1:37" s="91" customFormat="1" ht="15.75" customHeight="1">
      <c r="A476" s="571"/>
      <c r="B476" s="380"/>
      <c r="C476" s="814"/>
      <c r="D476" s="566"/>
      <c r="E476" s="566"/>
      <c r="F476" s="566"/>
      <c r="G476" s="567"/>
      <c r="H476" s="567"/>
      <c r="I476" s="577"/>
      <c r="J476" s="311"/>
      <c r="K476" s="311"/>
      <c r="L476" s="357"/>
      <c r="M476" s="311"/>
      <c r="N476" s="311"/>
      <c r="O476" s="311"/>
      <c r="P476" s="631"/>
      <c r="Q476" s="631"/>
      <c r="R476" s="870"/>
      <c r="S476" s="357"/>
      <c r="T476" s="357"/>
      <c r="U476" s="357"/>
      <c r="V476" s="357"/>
      <c r="W476" s="357"/>
      <c r="X476" s="357"/>
      <c r="Y476" s="357"/>
      <c r="Z476" s="357"/>
      <c r="AA476" s="357"/>
      <c r="AB476" s="283"/>
      <c r="AC476" s="283"/>
      <c r="AD476" s="283"/>
      <c r="AE476" s="283"/>
      <c r="AF476" s="283"/>
      <c r="AG476" s="357"/>
      <c r="AH476" s="357"/>
      <c r="AI476" s="283"/>
      <c r="AJ476" s="283"/>
      <c r="AK476" s="283"/>
    </row>
    <row r="477" spans="1:37" s="92" customFormat="1" ht="18.75">
      <c r="A477" s="991"/>
      <c r="B477" s="830"/>
      <c r="C477" s="814"/>
      <c r="D477" s="871"/>
      <c r="E477" s="871"/>
      <c r="F477" s="871"/>
      <c r="G477" s="872"/>
      <c r="H477" s="872"/>
      <c r="I477" s="577"/>
      <c r="J477" s="873"/>
      <c r="K477" s="873"/>
      <c r="L477" s="873"/>
      <c r="M477" s="873"/>
      <c r="N477" s="873"/>
      <c r="O477" s="873"/>
      <c r="P477" s="874"/>
      <c r="Q477" s="91"/>
      <c r="R477" s="91"/>
      <c r="S477" s="91"/>
      <c r="T477" s="89"/>
      <c r="U477" s="89"/>
      <c r="V477" s="89"/>
      <c r="W477" s="89"/>
      <c r="X477" s="89"/>
      <c r="Y477" s="89"/>
      <c r="Z477" s="91"/>
      <c r="AA477" s="89"/>
      <c r="AB477" s="91"/>
      <c r="AC477" s="91"/>
      <c r="AD477" s="91"/>
      <c r="AE477" s="91"/>
      <c r="AF477" s="91"/>
      <c r="AG477" s="89"/>
      <c r="AH477" s="89"/>
      <c r="AI477" s="91"/>
    </row>
    <row r="478" spans="1:37" s="92" customFormat="1" ht="15" customHeight="1">
      <c r="A478" s="571"/>
      <c r="B478" s="898"/>
      <c r="C478" s="893"/>
      <c r="D478" s="880"/>
      <c r="E478" s="880"/>
      <c r="F478" s="880"/>
      <c r="G478" s="895"/>
      <c r="H478" s="895"/>
      <c r="I478" s="884"/>
      <c r="J478" s="222"/>
      <c r="K478" s="880"/>
      <c r="L478" s="881"/>
      <c r="M478" s="222"/>
      <c r="N478" s="881"/>
      <c r="O478" s="880"/>
      <c r="P478" s="631"/>
      <c r="Q478" s="631"/>
      <c r="R478" s="369"/>
      <c r="S478" s="646"/>
      <c r="T478" s="881"/>
      <c r="U478" s="881"/>
      <c r="V478" s="881"/>
      <c r="W478" s="881"/>
      <c r="X478" s="881"/>
      <c r="Y478" s="881"/>
      <c r="Z478" s="222"/>
      <c r="AA478" s="881"/>
      <c r="AB478" s="222"/>
      <c r="AC478" s="222"/>
      <c r="AD478" s="222"/>
      <c r="AE478" s="222"/>
      <c r="AF478" s="222"/>
      <c r="AG478" s="881"/>
      <c r="AH478" s="881"/>
      <c r="AI478" s="222"/>
      <c r="AJ478" s="222"/>
      <c r="AK478" s="222"/>
    </row>
    <row r="479" spans="1:37" s="92" customFormat="1" ht="18.75">
      <c r="A479" s="571"/>
      <c r="B479" s="380"/>
      <c r="C479" s="814"/>
      <c r="D479" s="872"/>
      <c r="E479" s="872"/>
      <c r="F479" s="872"/>
      <c r="G479" s="872"/>
      <c r="H479" s="872"/>
      <c r="I479" s="577"/>
      <c r="J479" s="873"/>
      <c r="K479" s="873"/>
      <c r="L479" s="873"/>
      <c r="M479" s="873"/>
      <c r="N479" s="873"/>
      <c r="O479" s="873"/>
      <c r="P479" s="631"/>
      <c r="Q479" s="631"/>
      <c r="R479" s="589"/>
      <c r="S479" s="631"/>
      <c r="T479" s="89"/>
      <c r="U479" s="89"/>
      <c r="V479" s="89"/>
      <c r="W479" s="89"/>
      <c r="X479" s="89"/>
      <c r="Y479" s="89"/>
      <c r="Z479" s="89"/>
      <c r="AA479" s="89"/>
      <c r="AB479" s="91"/>
      <c r="AC479" s="91"/>
      <c r="AD479" s="91"/>
      <c r="AE479" s="91"/>
      <c r="AF479" s="91"/>
      <c r="AG479" s="89"/>
      <c r="AH479" s="89"/>
      <c r="AI479" s="91"/>
      <c r="AJ479" s="91"/>
      <c r="AK479" s="91"/>
    </row>
    <row r="480" spans="1:37" s="91" customFormat="1" ht="18.75">
      <c r="A480" s="991"/>
      <c r="B480" s="830"/>
      <c r="C480" s="814"/>
      <c r="D480" s="871"/>
      <c r="E480" s="871"/>
      <c r="F480" s="871"/>
      <c r="G480" s="872"/>
      <c r="H480" s="872"/>
      <c r="I480" s="577"/>
      <c r="J480" s="873"/>
      <c r="K480" s="873"/>
      <c r="L480" s="873"/>
      <c r="M480" s="873"/>
      <c r="N480" s="873"/>
      <c r="O480" s="873"/>
      <c r="P480" s="874"/>
      <c r="T480" s="89"/>
      <c r="U480" s="89"/>
      <c r="V480" s="89"/>
      <c r="W480" s="89"/>
      <c r="X480" s="89"/>
      <c r="Y480" s="89"/>
      <c r="AA480" s="89"/>
      <c r="AG480" s="89"/>
      <c r="AH480" s="89"/>
    </row>
    <row r="481" spans="1:37" s="91" customFormat="1" ht="24" customHeight="1">
      <c r="A481" s="571"/>
      <c r="B481" s="380"/>
      <c r="C481" s="814"/>
      <c r="D481" s="815"/>
      <c r="E481" s="815"/>
      <c r="F481" s="815"/>
      <c r="G481" s="567"/>
      <c r="H481" s="567"/>
      <c r="I481" s="577"/>
      <c r="J481" s="311"/>
      <c r="K481" s="311"/>
      <c r="L481" s="311"/>
      <c r="M481" s="311"/>
      <c r="N481" s="311"/>
      <c r="O481" s="311"/>
      <c r="P481" s="631"/>
      <c r="Q481" s="631"/>
      <c r="R481" s="870"/>
      <c r="S481" s="357"/>
      <c r="T481" s="357"/>
      <c r="U481" s="357"/>
      <c r="V481" s="357"/>
      <c r="W481" s="357"/>
      <c r="X481" s="357"/>
      <c r="Y481" s="357"/>
      <c r="Z481" s="357"/>
      <c r="AA481" s="357"/>
      <c r="AB481" s="283"/>
      <c r="AC481" s="283"/>
      <c r="AD481" s="283"/>
      <c r="AE481" s="283"/>
      <c r="AF481" s="283"/>
      <c r="AG481" s="357"/>
      <c r="AH481" s="357"/>
      <c r="AI481" s="283"/>
      <c r="AJ481" s="283"/>
      <c r="AK481" s="356"/>
    </row>
    <row r="482" spans="1:37" s="92" customFormat="1" ht="15.75" customHeight="1">
      <c r="A482" s="571"/>
      <c r="B482" s="380"/>
      <c r="C482" s="814"/>
      <c r="D482" s="566"/>
      <c r="E482" s="566"/>
      <c r="F482" s="566"/>
      <c r="G482" s="901"/>
      <c r="H482" s="901"/>
      <c r="I482" s="576"/>
      <c r="J482" s="220"/>
      <c r="K482" s="311"/>
      <c r="L482" s="311"/>
      <c r="M482" s="311"/>
      <c r="N482" s="311"/>
      <c r="O482" s="311"/>
      <c r="P482" s="614"/>
      <c r="Q482" s="614"/>
      <c r="R482" s="283"/>
      <c r="S482" s="357"/>
      <c r="T482" s="660"/>
      <c r="U482" s="660"/>
      <c r="V482" s="660"/>
      <c r="W482" s="660"/>
      <c r="X482" s="660"/>
      <c r="Y482" s="660"/>
      <c r="Z482" s="660"/>
      <c r="AA482" s="660"/>
      <c r="AB482" s="220"/>
      <c r="AC482" s="220"/>
      <c r="AD482" s="220"/>
      <c r="AE482" s="220"/>
      <c r="AF482" s="220"/>
      <c r="AG482" s="660"/>
      <c r="AH482" s="660"/>
      <c r="AI482" s="220"/>
      <c r="AJ482" s="220"/>
      <c r="AK482" s="220"/>
    </row>
    <row r="483" spans="1:37" s="91" customFormat="1" ht="18.75">
      <c r="A483" s="991"/>
      <c r="B483" s="830"/>
      <c r="C483" s="814"/>
      <c r="D483" s="871"/>
      <c r="E483" s="871"/>
      <c r="F483" s="871"/>
      <c r="G483" s="872"/>
      <c r="H483" s="872"/>
      <c r="I483" s="577"/>
      <c r="J483" s="875"/>
      <c r="K483" s="875"/>
      <c r="L483" s="875"/>
      <c r="M483" s="875"/>
      <c r="N483" s="875"/>
      <c r="O483" s="875"/>
      <c r="P483" s="638"/>
      <c r="T483" s="89"/>
      <c r="U483" s="89"/>
      <c r="V483" s="89"/>
      <c r="W483" s="89"/>
      <c r="X483" s="89"/>
      <c r="Y483" s="89"/>
      <c r="AA483" s="89"/>
      <c r="AG483" s="89"/>
      <c r="AH483" s="89"/>
    </row>
    <row r="484" spans="1:37" s="92" customFormat="1" ht="18.75">
      <c r="A484" s="571"/>
      <c r="B484" s="380"/>
      <c r="C484" s="814"/>
      <c r="D484" s="566"/>
      <c r="E484" s="566"/>
      <c r="F484" s="566"/>
      <c r="G484" s="567"/>
      <c r="H484" s="567"/>
      <c r="I484" s="878"/>
      <c r="J484" s="311"/>
      <c r="K484" s="311"/>
      <c r="L484" s="311"/>
      <c r="M484" s="311"/>
      <c r="N484" s="311"/>
      <c r="O484" s="311"/>
      <c r="P484" s="902"/>
      <c r="Q484" s="631"/>
      <c r="R484" s="870"/>
      <c r="S484" s="357"/>
      <c r="T484" s="357"/>
      <c r="U484" s="357"/>
      <c r="V484" s="357"/>
      <c r="W484" s="357"/>
      <c r="X484" s="357"/>
      <c r="Y484" s="357"/>
      <c r="Z484" s="357"/>
      <c r="AA484" s="357"/>
      <c r="AB484" s="283"/>
      <c r="AC484" s="283"/>
      <c r="AD484" s="283"/>
      <c r="AE484" s="283"/>
      <c r="AF484" s="283"/>
      <c r="AG484" s="357"/>
      <c r="AH484" s="357"/>
      <c r="AI484" s="283"/>
      <c r="AJ484" s="283"/>
      <c r="AK484" s="283"/>
    </row>
    <row r="485" spans="1:37" s="91" customFormat="1" ht="18.75">
      <c r="A485" s="991"/>
      <c r="B485" s="835"/>
      <c r="C485" s="836"/>
      <c r="D485" s="837"/>
      <c r="E485" s="837"/>
      <c r="F485" s="837"/>
      <c r="G485" s="837"/>
      <c r="H485" s="837"/>
      <c r="I485" s="187"/>
      <c r="J485" s="187"/>
      <c r="K485" s="187"/>
      <c r="L485" s="838"/>
      <c r="M485" s="894"/>
      <c r="N485" s="187"/>
      <c r="O485" s="187"/>
      <c r="P485" s="785"/>
      <c r="Q485" s="187"/>
      <c r="R485" s="187"/>
      <c r="S485" s="187"/>
      <c r="T485" s="785"/>
      <c r="U485" s="785"/>
      <c r="V485" s="785"/>
      <c r="W485" s="785"/>
      <c r="X485" s="785"/>
      <c r="Y485" s="785"/>
      <c r="Z485" s="187"/>
      <c r="AA485" s="785"/>
      <c r="AB485" s="187"/>
      <c r="AC485" s="187"/>
      <c r="AD485" s="187"/>
      <c r="AE485" s="187"/>
      <c r="AG485" s="89"/>
      <c r="AH485" s="89"/>
      <c r="AJ485" s="92"/>
      <c r="AK485" s="92"/>
    </row>
    <row r="486" spans="1:37" s="91" customFormat="1" ht="18.75">
      <c r="A486" s="571"/>
      <c r="B486" s="380"/>
      <c r="C486" s="814"/>
      <c r="D486" s="566"/>
      <c r="E486" s="566"/>
      <c r="F486" s="566"/>
      <c r="G486" s="567"/>
      <c r="H486" s="567"/>
      <c r="I486" s="577"/>
      <c r="J486" s="311"/>
      <c r="K486" s="311"/>
      <c r="L486" s="311"/>
      <c r="M486" s="311"/>
      <c r="N486" s="311"/>
      <c r="O486" s="311"/>
      <c r="P486" s="357"/>
      <c r="Q486" s="631"/>
      <c r="R486" s="651"/>
      <c r="S486" s="360"/>
      <c r="T486" s="357"/>
      <c r="U486" s="357"/>
      <c r="V486" s="357"/>
      <c r="W486" s="357"/>
      <c r="X486" s="357"/>
      <c r="Y486" s="357"/>
      <c r="Z486" s="357"/>
      <c r="AA486" s="357"/>
      <c r="AB486" s="283"/>
      <c r="AC486" s="283"/>
      <c r="AD486" s="283"/>
      <c r="AE486" s="283"/>
      <c r="AF486" s="283"/>
      <c r="AG486" s="357"/>
      <c r="AH486" s="357"/>
      <c r="AI486" s="283"/>
      <c r="AJ486" s="283"/>
      <c r="AK486" s="283"/>
    </row>
    <row r="487" spans="1:37" s="91" customFormat="1" ht="14.25" customHeight="1">
      <c r="A487" s="991"/>
      <c r="B487" s="830"/>
      <c r="C487" s="814"/>
      <c r="D487" s="871"/>
      <c r="E487" s="871"/>
      <c r="F487" s="871"/>
      <c r="G487" s="872"/>
      <c r="H487" s="872"/>
      <c r="I487" s="878"/>
      <c r="J487" s="875"/>
      <c r="K487" s="875"/>
      <c r="L487" s="875"/>
      <c r="M487" s="875"/>
      <c r="N487" s="875"/>
      <c r="O487" s="875"/>
      <c r="P487" s="638"/>
      <c r="T487" s="89"/>
      <c r="U487" s="89"/>
      <c r="V487" s="89"/>
      <c r="W487" s="89"/>
      <c r="X487" s="89"/>
      <c r="Y487" s="89"/>
      <c r="AA487" s="89"/>
      <c r="AG487" s="89"/>
      <c r="AH487" s="89"/>
    </row>
    <row r="488" spans="1:37" s="92" customFormat="1" ht="15" customHeight="1">
      <c r="A488" s="991"/>
      <c r="B488" s="830"/>
      <c r="C488" s="814"/>
      <c r="D488" s="871"/>
      <c r="E488" s="871"/>
      <c r="F488" s="871"/>
      <c r="G488" s="872"/>
      <c r="H488" s="872"/>
      <c r="I488" s="878"/>
      <c r="J488" s="875"/>
      <c r="K488" s="875"/>
      <c r="L488" s="875"/>
      <c r="M488" s="875"/>
      <c r="N488" s="875"/>
      <c r="O488" s="875"/>
      <c r="P488" s="638"/>
      <c r="Q488" s="91"/>
      <c r="R488" s="91"/>
      <c r="S488" s="91"/>
      <c r="T488" s="89"/>
      <c r="U488" s="89"/>
      <c r="V488" s="89"/>
      <c r="W488" s="89"/>
      <c r="X488" s="89"/>
      <c r="Y488" s="89"/>
      <c r="Z488" s="91"/>
      <c r="AA488" s="89"/>
      <c r="AB488" s="91"/>
      <c r="AC488" s="91"/>
      <c r="AD488" s="91"/>
      <c r="AE488" s="91"/>
      <c r="AF488" s="91"/>
      <c r="AG488" s="89"/>
      <c r="AH488" s="89"/>
      <c r="AI488" s="91"/>
    </row>
    <row r="489" spans="1:37" s="91" customFormat="1" ht="15.75" customHeight="1">
      <c r="A489" s="571"/>
      <c r="B489" s="380"/>
      <c r="C489" s="814"/>
      <c r="D489" s="566"/>
      <c r="E489" s="566"/>
      <c r="F489" s="566"/>
      <c r="G489" s="567"/>
      <c r="H489" s="567"/>
      <c r="I489" s="577"/>
      <c r="J489" s="311"/>
      <c r="K489" s="311"/>
      <c r="L489" s="311"/>
      <c r="M489" s="311"/>
      <c r="N489" s="311"/>
      <c r="O489" s="311"/>
      <c r="P489" s="631"/>
      <c r="Q489" s="631"/>
      <c r="R489" s="651"/>
      <c r="S489" s="360"/>
      <c r="T489" s="357"/>
      <c r="U489" s="357"/>
      <c r="V489" s="357"/>
      <c r="W489" s="357"/>
      <c r="X489" s="357"/>
      <c r="Y489" s="357"/>
      <c r="Z489" s="357"/>
      <c r="AA489" s="357"/>
      <c r="AB489" s="283"/>
      <c r="AC489" s="283"/>
      <c r="AD489" s="283"/>
      <c r="AE489" s="283"/>
      <c r="AF489" s="283"/>
      <c r="AG489" s="357"/>
      <c r="AH489" s="357"/>
      <c r="AI489" s="357"/>
      <c r="AJ489" s="357"/>
      <c r="AK489" s="357"/>
    </row>
    <row r="490" spans="1:37" s="92" customFormat="1" ht="18.75">
      <c r="A490" s="991"/>
      <c r="B490" s="830"/>
      <c r="C490" s="814"/>
      <c r="D490" s="871"/>
      <c r="E490" s="871"/>
      <c r="F490" s="871"/>
      <c r="G490" s="872"/>
      <c r="H490" s="872"/>
      <c r="I490" s="577"/>
      <c r="J490" s="875"/>
      <c r="K490" s="875"/>
      <c r="L490" s="875"/>
      <c r="M490" s="875"/>
      <c r="N490" s="875"/>
      <c r="O490" s="875"/>
      <c r="P490" s="638"/>
      <c r="Q490" s="91"/>
      <c r="R490" s="91"/>
      <c r="S490" s="91"/>
      <c r="T490" s="89"/>
      <c r="U490" s="89"/>
      <c r="V490" s="89"/>
      <c r="W490" s="89"/>
      <c r="X490" s="89"/>
      <c r="Y490" s="89"/>
      <c r="Z490" s="91"/>
      <c r="AA490" s="89"/>
      <c r="AB490" s="91"/>
      <c r="AC490" s="91"/>
      <c r="AD490" s="91"/>
      <c r="AE490" s="91"/>
      <c r="AF490" s="89"/>
      <c r="AG490" s="89"/>
      <c r="AH490" s="89"/>
      <c r="AI490" s="89"/>
      <c r="AJ490" s="91"/>
      <c r="AK490" s="91"/>
    </row>
    <row r="491" spans="1:37" s="92" customFormat="1" ht="18.75">
      <c r="A491" s="571"/>
      <c r="B491" s="380"/>
      <c r="C491" s="814"/>
      <c r="D491" s="566"/>
      <c r="E491" s="566"/>
      <c r="F491" s="566"/>
      <c r="G491" s="567"/>
      <c r="H491" s="567"/>
      <c r="I491" s="878"/>
      <c r="J491" s="311"/>
      <c r="K491" s="311"/>
      <c r="L491" s="311"/>
      <c r="M491" s="311"/>
      <c r="N491" s="311"/>
      <c r="O491" s="311"/>
      <c r="P491" s="631"/>
      <c r="Q491" s="646"/>
      <c r="R491" s="840"/>
      <c r="S491" s="357"/>
      <c r="T491" s="357"/>
      <c r="U491" s="357"/>
      <c r="V491" s="357"/>
      <c r="W491" s="357"/>
      <c r="X491" s="357"/>
      <c r="Y491" s="357"/>
      <c r="Z491" s="357"/>
      <c r="AA491" s="357"/>
      <c r="AB491" s="283"/>
      <c r="AC491" s="283"/>
      <c r="AD491" s="283"/>
      <c r="AE491" s="283"/>
      <c r="AF491" s="283"/>
      <c r="AG491" s="357"/>
      <c r="AH491" s="357"/>
      <c r="AI491" s="283"/>
      <c r="AJ491" s="283"/>
      <c r="AK491" s="283"/>
    </row>
    <row r="492" spans="1:37" s="92" customFormat="1" ht="18.75">
      <c r="A492" s="991"/>
      <c r="B492" s="830"/>
      <c r="C492" s="814"/>
      <c r="D492" s="871"/>
      <c r="E492" s="871"/>
      <c r="F492" s="871"/>
      <c r="G492" s="872"/>
      <c r="H492" s="872"/>
      <c r="I492" s="903"/>
      <c r="J492" s="875"/>
      <c r="K492" s="875"/>
      <c r="L492" s="875"/>
      <c r="M492" s="875"/>
      <c r="N492" s="875"/>
      <c r="O492" s="875"/>
      <c r="P492" s="882"/>
      <c r="Q492" s="91"/>
      <c r="R492" s="91"/>
      <c r="S492" s="91"/>
      <c r="T492" s="89"/>
      <c r="U492" s="89"/>
      <c r="V492" s="89"/>
      <c r="W492" s="89"/>
      <c r="X492" s="89"/>
      <c r="Y492" s="89"/>
      <c r="Z492" s="91"/>
      <c r="AA492" s="89"/>
      <c r="AB492" s="91"/>
      <c r="AC492" s="91"/>
      <c r="AD492" s="91"/>
      <c r="AE492" s="91"/>
      <c r="AF492" s="187"/>
      <c r="AG492" s="785"/>
      <c r="AH492" s="785"/>
      <c r="AI492" s="187"/>
      <c r="AJ492" s="91"/>
      <c r="AK492" s="91"/>
    </row>
    <row r="493" spans="1:37" s="92" customFormat="1" ht="18.75">
      <c r="A493" s="571"/>
      <c r="B493" s="380"/>
      <c r="C493" s="814"/>
      <c r="D493" s="566"/>
      <c r="E493" s="566"/>
      <c r="F493" s="566"/>
      <c r="G493" s="567"/>
      <c r="H493" s="567"/>
      <c r="I493" s="577"/>
      <c r="J493" s="311"/>
      <c r="K493" s="311"/>
      <c r="L493" s="311"/>
      <c r="M493" s="311"/>
      <c r="N493" s="311"/>
      <c r="O493" s="311"/>
      <c r="P493" s="631"/>
      <c r="Q493" s="631"/>
      <c r="R493" s="870"/>
      <c r="S493" s="357"/>
      <c r="T493" s="357"/>
      <c r="U493" s="357"/>
      <c r="V493" s="357"/>
      <c r="W493" s="357"/>
      <c r="X493" s="357"/>
      <c r="Y493" s="357"/>
      <c r="Z493" s="357"/>
      <c r="AA493" s="357"/>
      <c r="AB493" s="283"/>
      <c r="AC493" s="283"/>
      <c r="AD493" s="283"/>
      <c r="AE493" s="283"/>
      <c r="AF493" s="283"/>
      <c r="AG493" s="357"/>
      <c r="AH493" s="357"/>
      <c r="AI493" s="283"/>
      <c r="AJ493" s="283"/>
      <c r="AK493" s="283"/>
    </row>
    <row r="494" spans="1:37" s="91" customFormat="1" ht="18.75">
      <c r="A494" s="991"/>
      <c r="B494" s="830"/>
      <c r="C494" s="814"/>
      <c r="D494" s="871"/>
      <c r="E494" s="871"/>
      <c r="F494" s="871"/>
      <c r="G494" s="872"/>
      <c r="H494" s="872"/>
      <c r="I494" s="577"/>
      <c r="J494" s="873"/>
      <c r="K494" s="873"/>
      <c r="L494" s="873"/>
      <c r="M494" s="873"/>
      <c r="N494" s="873"/>
      <c r="O494" s="873"/>
      <c r="P494" s="874"/>
      <c r="T494" s="89"/>
      <c r="U494" s="89"/>
      <c r="V494" s="89"/>
      <c r="W494" s="89"/>
      <c r="X494" s="89"/>
      <c r="Y494" s="89"/>
      <c r="AA494" s="89"/>
      <c r="AF494" s="187"/>
      <c r="AG494" s="785"/>
      <c r="AH494" s="785"/>
      <c r="AI494" s="187"/>
    </row>
    <row r="495" spans="1:37" s="91" customFormat="1" ht="18.75">
      <c r="A495" s="571"/>
      <c r="B495" s="380"/>
      <c r="C495" s="814"/>
      <c r="D495" s="566"/>
      <c r="E495" s="566"/>
      <c r="F495" s="566"/>
      <c r="G495" s="567"/>
      <c r="H495" s="567"/>
      <c r="I495" s="878"/>
      <c r="J495" s="311"/>
      <c r="K495" s="311"/>
      <c r="L495" s="311"/>
      <c r="M495" s="311"/>
      <c r="N495" s="311"/>
      <c r="O495" s="311"/>
      <c r="P495" s="631"/>
      <c r="Q495" s="569"/>
      <c r="R495" s="904"/>
      <c r="S495" s="905"/>
      <c r="T495" s="357"/>
      <c r="U495" s="357"/>
      <c r="V495" s="357"/>
      <c r="W495" s="357"/>
      <c r="X495" s="357"/>
      <c r="Y495" s="357"/>
      <c r="Z495" s="357"/>
      <c r="AA495" s="357"/>
      <c r="AB495" s="283"/>
      <c r="AC495" s="283"/>
      <c r="AD495" s="283"/>
      <c r="AE495" s="283"/>
      <c r="AF495" s="283"/>
      <c r="AG495" s="357"/>
      <c r="AH495" s="357"/>
      <c r="AI495" s="283"/>
      <c r="AJ495" s="283"/>
      <c r="AK495" s="283"/>
    </row>
    <row r="496" spans="1:37" s="91" customFormat="1" ht="18.75">
      <c r="A496" s="991"/>
      <c r="B496" s="830"/>
      <c r="C496" s="814"/>
      <c r="D496" s="871"/>
      <c r="E496" s="871"/>
      <c r="F496" s="871"/>
      <c r="G496" s="872"/>
      <c r="H496" s="872"/>
      <c r="I496" s="903"/>
      <c r="J496" s="875"/>
      <c r="K496" s="875"/>
      <c r="L496" s="875"/>
      <c r="M496" s="875"/>
      <c r="N496" s="875"/>
      <c r="O496" s="875"/>
      <c r="P496" s="906"/>
      <c r="T496" s="89"/>
      <c r="U496" s="89"/>
      <c r="V496" s="89"/>
      <c r="W496" s="89"/>
      <c r="X496" s="89"/>
      <c r="Y496" s="89"/>
      <c r="AA496" s="89"/>
      <c r="AF496" s="187"/>
      <c r="AG496" s="785"/>
      <c r="AH496" s="785"/>
      <c r="AI496" s="187"/>
      <c r="AJ496" s="92"/>
      <c r="AK496" s="92"/>
    </row>
    <row r="497" spans="1:37" s="91" customFormat="1">
      <c r="A497" s="571"/>
      <c r="B497" s="898"/>
      <c r="C497" s="899"/>
      <c r="D497" s="614"/>
      <c r="E497" s="614"/>
      <c r="F497" s="614"/>
      <c r="G497" s="900"/>
      <c r="H497" s="900"/>
      <c r="I497" s="891"/>
      <c r="J497" s="360"/>
      <c r="K497" s="360"/>
      <c r="L497" s="313"/>
      <c r="M497" s="360"/>
      <c r="N497" s="360"/>
      <c r="O497" s="284"/>
      <c r="P497" s="569"/>
      <c r="Q497" s="569"/>
      <c r="R497" s="570"/>
      <c r="S497" s="360"/>
      <c r="T497" s="357"/>
      <c r="U497" s="357"/>
      <c r="V497" s="357"/>
      <c r="W497" s="357"/>
      <c r="X497" s="357"/>
      <c r="Y497" s="357"/>
      <c r="Z497" s="357"/>
      <c r="AA497" s="357"/>
      <c r="AB497" s="283"/>
      <c r="AC497" s="283"/>
      <c r="AD497" s="283"/>
      <c r="AE497" s="283"/>
      <c r="AF497" s="283"/>
      <c r="AG497" s="357"/>
      <c r="AH497" s="357"/>
      <c r="AI497" s="283"/>
      <c r="AJ497" s="283"/>
      <c r="AK497" s="283"/>
    </row>
    <row r="498" spans="1:37" s="91" customFormat="1">
      <c r="A498" s="991"/>
      <c r="B498" s="892"/>
      <c r="C498" s="893"/>
      <c r="D498" s="894"/>
      <c r="E498" s="894"/>
      <c r="F498" s="894"/>
      <c r="G498" s="895"/>
      <c r="H498" s="895"/>
      <c r="I498" s="812"/>
      <c r="J498" s="895"/>
      <c r="K498" s="895"/>
      <c r="L498" s="842"/>
      <c r="M498" s="895"/>
      <c r="N498" s="895"/>
      <c r="O498" s="842"/>
      <c r="P498" s="843"/>
      <c r="T498" s="89"/>
      <c r="U498" s="89"/>
      <c r="V498" s="89"/>
      <c r="W498" s="89"/>
      <c r="X498" s="89"/>
      <c r="Y498" s="89"/>
      <c r="AA498" s="89"/>
      <c r="AF498" s="187"/>
      <c r="AG498" s="785"/>
      <c r="AH498" s="785"/>
      <c r="AI498" s="187"/>
    </row>
    <row r="499" spans="1:37" s="91" customFormat="1" ht="15.75" customHeight="1">
      <c r="A499" s="571"/>
      <c r="B499" s="380"/>
      <c r="C499" s="814"/>
      <c r="D499" s="566"/>
      <c r="E499" s="566"/>
      <c r="F499" s="566"/>
      <c r="G499" s="567"/>
      <c r="H499" s="567"/>
      <c r="I499" s="577"/>
      <c r="J499" s="311"/>
      <c r="K499" s="311"/>
      <c r="L499" s="311"/>
      <c r="M499" s="311"/>
      <c r="N499" s="311"/>
      <c r="O499" s="311"/>
      <c r="P499" s="631"/>
      <c r="Q499" s="631"/>
      <c r="R499" s="870"/>
      <c r="S499" s="357"/>
      <c r="T499" s="357"/>
      <c r="U499" s="357"/>
      <c r="V499" s="357"/>
      <c r="W499" s="357"/>
      <c r="X499" s="357"/>
      <c r="Y499" s="357"/>
      <c r="Z499" s="357"/>
      <c r="AA499" s="357"/>
      <c r="AB499" s="283"/>
      <c r="AC499" s="283"/>
      <c r="AD499" s="283"/>
      <c r="AE499" s="283"/>
      <c r="AF499" s="283"/>
      <c r="AG499" s="357"/>
      <c r="AH499" s="357"/>
      <c r="AI499" s="283"/>
      <c r="AJ499" s="283"/>
      <c r="AK499" s="283"/>
    </row>
    <row r="500" spans="1:37" s="92" customFormat="1" ht="18.75">
      <c r="A500" s="991"/>
      <c r="B500" s="830"/>
      <c r="C500" s="814"/>
      <c r="D500" s="871"/>
      <c r="E500" s="871"/>
      <c r="F500" s="871"/>
      <c r="G500" s="872"/>
      <c r="H500" s="872"/>
      <c r="I500" s="878"/>
      <c r="J500" s="873"/>
      <c r="K500" s="873"/>
      <c r="L500" s="873"/>
      <c r="M500" s="873"/>
      <c r="N500" s="873"/>
      <c r="O500" s="873"/>
      <c r="P500" s="874"/>
      <c r="Q500" s="91"/>
      <c r="R500" s="91"/>
      <c r="S500" s="91"/>
      <c r="T500" s="89"/>
      <c r="U500" s="89"/>
      <c r="V500" s="89"/>
      <c r="W500" s="89"/>
      <c r="X500" s="89"/>
      <c r="Y500" s="89"/>
      <c r="Z500" s="91"/>
      <c r="AA500" s="89"/>
      <c r="AB500" s="91"/>
      <c r="AC500" s="91"/>
      <c r="AD500" s="91"/>
      <c r="AE500" s="91"/>
      <c r="AF500" s="91"/>
      <c r="AG500" s="89"/>
      <c r="AH500" s="89"/>
      <c r="AI500" s="91"/>
    </row>
    <row r="501" spans="1:37" s="91" customFormat="1" ht="15" customHeight="1">
      <c r="A501" s="991"/>
      <c r="B501" s="830"/>
      <c r="C501" s="814"/>
      <c r="D501" s="871"/>
      <c r="E501" s="871"/>
      <c r="F501" s="871"/>
      <c r="G501" s="872"/>
      <c r="H501" s="872"/>
      <c r="I501" s="878"/>
      <c r="J501" s="875"/>
      <c r="K501" s="875"/>
      <c r="L501" s="875"/>
      <c r="M501" s="875"/>
      <c r="N501" s="875"/>
      <c r="O501" s="875"/>
      <c r="P501" s="638"/>
      <c r="T501" s="89"/>
      <c r="U501" s="89"/>
      <c r="V501" s="89"/>
      <c r="W501" s="89"/>
      <c r="X501" s="89"/>
      <c r="Y501" s="89"/>
      <c r="AA501" s="89"/>
      <c r="AF501" s="187"/>
      <c r="AG501" s="785"/>
      <c r="AH501" s="785"/>
      <c r="AI501" s="187"/>
      <c r="AJ501" s="92"/>
      <c r="AK501" s="92"/>
    </row>
    <row r="502" spans="1:37" s="91" customFormat="1" ht="18.75">
      <c r="A502" s="571"/>
      <c r="B502" s="380"/>
      <c r="C502" s="814"/>
      <c r="D502" s="566"/>
      <c r="E502" s="566"/>
      <c r="F502" s="566"/>
      <c r="G502" s="567"/>
      <c r="H502" s="567"/>
      <c r="I502" s="878"/>
      <c r="J502" s="311"/>
      <c r="K502" s="311"/>
      <c r="L502" s="311"/>
      <c r="M502" s="311"/>
      <c r="N502" s="311"/>
      <c r="O502" s="284"/>
      <c r="P502" s="631"/>
      <c r="Q502" s="631"/>
      <c r="R502" s="651"/>
      <c r="S502" s="360"/>
      <c r="T502" s="357"/>
      <c r="U502" s="357"/>
      <c r="V502" s="357"/>
      <c r="W502" s="357"/>
      <c r="X502" s="357"/>
      <c r="Y502" s="357"/>
      <c r="Z502" s="357"/>
      <c r="AA502" s="357"/>
      <c r="AB502" s="283"/>
      <c r="AC502" s="283"/>
      <c r="AD502" s="283"/>
      <c r="AE502" s="283"/>
      <c r="AF502" s="283"/>
      <c r="AG502" s="357"/>
      <c r="AH502" s="357"/>
      <c r="AI502" s="283"/>
      <c r="AJ502" s="283"/>
      <c r="AK502" s="283"/>
    </row>
    <row r="503" spans="1:37" s="92" customFormat="1" ht="18.75">
      <c r="A503" s="991"/>
      <c r="B503" s="830"/>
      <c r="C503" s="814"/>
      <c r="D503" s="871"/>
      <c r="E503" s="871"/>
      <c r="F503" s="871"/>
      <c r="G503" s="872"/>
      <c r="H503" s="872"/>
      <c r="I503" s="878"/>
      <c r="J503" s="875"/>
      <c r="K503" s="875"/>
      <c r="L503" s="875"/>
      <c r="M503" s="875"/>
      <c r="N503" s="875"/>
      <c r="O503" s="875"/>
      <c r="P503" s="638"/>
      <c r="Q503" s="91"/>
      <c r="R503" s="91"/>
      <c r="S503" s="91"/>
      <c r="T503" s="89"/>
      <c r="U503" s="89"/>
      <c r="V503" s="89"/>
      <c r="W503" s="89"/>
      <c r="X503" s="89"/>
      <c r="Y503" s="89"/>
      <c r="Z503" s="91"/>
      <c r="AA503" s="89"/>
      <c r="AB503" s="91"/>
      <c r="AC503" s="91"/>
      <c r="AD503" s="91"/>
      <c r="AE503" s="91"/>
      <c r="AF503" s="91"/>
      <c r="AG503" s="89"/>
      <c r="AH503" s="89"/>
      <c r="AI503" s="91"/>
    </row>
    <row r="504" spans="1:37" s="92" customFormat="1" ht="22.5" customHeight="1">
      <c r="A504" s="571"/>
      <c r="B504" s="848"/>
      <c r="C504" s="849"/>
      <c r="D504" s="815"/>
      <c r="E504" s="815"/>
      <c r="F504" s="815"/>
      <c r="G504" s="850"/>
      <c r="H504" s="850"/>
      <c r="I504" s="907"/>
      <c r="J504" s="908"/>
      <c r="K504" s="908"/>
      <c r="L504" s="908"/>
      <c r="M504" s="908"/>
      <c r="N504" s="908"/>
      <c r="O504" s="908"/>
      <c r="P504" s="614"/>
      <c r="Q504" s="614"/>
      <c r="R504" s="909"/>
      <c r="S504" s="859"/>
      <c r="T504" s="881"/>
      <c r="U504" s="881"/>
      <c r="V504" s="881"/>
      <c r="W504" s="881"/>
      <c r="X504" s="881"/>
      <c r="Y504" s="881"/>
      <c r="Z504" s="881"/>
      <c r="AA504" s="881"/>
      <c r="AB504" s="398"/>
      <c r="AC504" s="398"/>
      <c r="AD504" s="398"/>
      <c r="AE504" s="398"/>
      <c r="AF504" s="398"/>
      <c r="AG504" s="881"/>
      <c r="AH504" s="881"/>
      <c r="AI504" s="398"/>
      <c r="AJ504" s="398"/>
      <c r="AK504" s="398"/>
    </row>
    <row r="505" spans="1:37" s="91" customFormat="1" ht="14.25" customHeight="1">
      <c r="A505" s="991"/>
      <c r="B505" s="830"/>
      <c r="C505" s="814"/>
      <c r="D505" s="871"/>
      <c r="E505" s="871"/>
      <c r="F505" s="871"/>
      <c r="G505" s="872"/>
      <c r="H505" s="872"/>
      <c r="I505" s="878"/>
      <c r="J505" s="875"/>
      <c r="K505" s="875"/>
      <c r="L505" s="875"/>
      <c r="M505" s="875"/>
      <c r="N505" s="875"/>
      <c r="O505" s="875"/>
      <c r="P505" s="638"/>
      <c r="T505" s="89"/>
      <c r="U505" s="89"/>
      <c r="V505" s="89"/>
      <c r="W505" s="89"/>
      <c r="X505" s="89"/>
      <c r="Y505" s="89"/>
      <c r="AA505" s="89"/>
      <c r="AG505" s="89"/>
      <c r="AH505" s="89"/>
    </row>
    <row r="506" spans="1:37" s="91" customFormat="1" ht="18.75">
      <c r="A506" s="571"/>
      <c r="B506" s="380"/>
      <c r="C506" s="814"/>
      <c r="D506" s="566"/>
      <c r="E506" s="566"/>
      <c r="F506" s="566"/>
      <c r="G506" s="567"/>
      <c r="H506" s="567"/>
      <c r="I506" s="878"/>
      <c r="J506" s="311"/>
      <c r="K506" s="311"/>
      <c r="L506" s="311"/>
      <c r="M506" s="311"/>
      <c r="N506" s="311"/>
      <c r="O506" s="311"/>
      <c r="P506" s="631"/>
      <c r="Q506" s="569"/>
      <c r="R506" s="651"/>
      <c r="S506" s="360"/>
      <c r="T506" s="357"/>
      <c r="U506" s="357"/>
      <c r="V506" s="357"/>
      <c r="W506" s="357"/>
      <c r="X506" s="357"/>
      <c r="Y506" s="357"/>
      <c r="Z506" s="357"/>
      <c r="AA506" s="357"/>
      <c r="AB506" s="283"/>
      <c r="AC506" s="283"/>
      <c r="AD506" s="283"/>
      <c r="AE506" s="283"/>
      <c r="AF506" s="283"/>
      <c r="AG506" s="357"/>
      <c r="AH506" s="357"/>
      <c r="AI506" s="283"/>
      <c r="AJ506" s="283"/>
      <c r="AK506" s="283"/>
    </row>
    <row r="507" spans="1:37" s="92" customFormat="1" ht="18.75">
      <c r="A507" s="991"/>
      <c r="B507" s="830"/>
      <c r="C507" s="814"/>
      <c r="D507" s="871"/>
      <c r="E507" s="871"/>
      <c r="F507" s="871"/>
      <c r="G507" s="872"/>
      <c r="H507" s="872"/>
      <c r="I507" s="910"/>
      <c r="J507" s="875"/>
      <c r="K507" s="875"/>
      <c r="L507" s="875"/>
      <c r="M507" s="875"/>
      <c r="N507" s="875"/>
      <c r="O507" s="875"/>
      <c r="P507" s="638"/>
      <c r="Q507" s="91"/>
      <c r="R507" s="91"/>
      <c r="S507" s="91"/>
      <c r="T507" s="89"/>
      <c r="U507" s="89"/>
      <c r="V507" s="89"/>
      <c r="W507" s="89"/>
      <c r="X507" s="89"/>
      <c r="Y507" s="89"/>
      <c r="Z507" s="91"/>
      <c r="AA507" s="89"/>
      <c r="AB507" s="91"/>
      <c r="AC507" s="91"/>
      <c r="AD507" s="91"/>
      <c r="AE507" s="91"/>
      <c r="AF507" s="187"/>
      <c r="AG507" s="785"/>
      <c r="AH507" s="785"/>
      <c r="AI507" s="187"/>
      <c r="AJ507" s="91"/>
      <c r="AK507" s="91"/>
    </row>
    <row r="508" spans="1:37" s="91" customFormat="1" ht="18.75">
      <c r="A508" s="571"/>
      <c r="B508" s="380"/>
      <c r="C508" s="814"/>
      <c r="D508" s="566"/>
      <c r="E508" s="566"/>
      <c r="F508" s="566"/>
      <c r="G508" s="567"/>
      <c r="H508" s="567"/>
      <c r="I508" s="878"/>
      <c r="J508" s="311"/>
      <c r="K508" s="311"/>
      <c r="L508" s="311"/>
      <c r="M508" s="311"/>
      <c r="N508" s="311"/>
      <c r="O508" s="311"/>
      <c r="P508" s="614"/>
      <c r="Q508" s="614"/>
      <c r="R508" s="651"/>
      <c r="S508" s="360"/>
      <c r="T508" s="357"/>
      <c r="U508" s="357"/>
      <c r="V508" s="357"/>
      <c r="W508" s="357"/>
      <c r="X508" s="357"/>
      <c r="Y508" s="357"/>
      <c r="Z508" s="357"/>
      <c r="AA508" s="357"/>
      <c r="AB508" s="283"/>
      <c r="AC508" s="283"/>
      <c r="AD508" s="283"/>
      <c r="AE508" s="283"/>
      <c r="AF508" s="283"/>
      <c r="AG508" s="357"/>
      <c r="AH508" s="357"/>
      <c r="AI508" s="283"/>
      <c r="AJ508" s="283"/>
      <c r="AK508" s="283"/>
    </row>
    <row r="509" spans="1:37" s="91" customFormat="1" ht="18.75">
      <c r="A509" s="991"/>
      <c r="B509" s="830"/>
      <c r="C509" s="814"/>
      <c r="D509" s="871"/>
      <c r="E509" s="871"/>
      <c r="F509" s="871"/>
      <c r="G509" s="872"/>
      <c r="H509" s="872"/>
      <c r="I509" s="878"/>
      <c r="J509" s="875"/>
      <c r="K509" s="875"/>
      <c r="L509" s="875"/>
      <c r="M509" s="875"/>
      <c r="N509" s="875"/>
      <c r="O509" s="875"/>
      <c r="P509" s="638"/>
      <c r="T509" s="89"/>
      <c r="U509" s="89"/>
      <c r="V509" s="89"/>
      <c r="W509" s="89"/>
      <c r="X509" s="89"/>
      <c r="Y509" s="89"/>
      <c r="AA509" s="89"/>
      <c r="AG509" s="89"/>
      <c r="AH509" s="89"/>
    </row>
    <row r="510" spans="1:37" s="91" customFormat="1" ht="15.75" customHeight="1">
      <c r="A510" s="571"/>
      <c r="B510" s="380"/>
      <c r="C510" s="814"/>
      <c r="D510" s="566"/>
      <c r="E510" s="566"/>
      <c r="F510" s="566"/>
      <c r="G510" s="567"/>
      <c r="H510" s="567"/>
      <c r="I510" s="878"/>
      <c r="J510" s="311"/>
      <c r="K510" s="311"/>
      <c r="L510" s="311"/>
      <c r="M510" s="311"/>
      <c r="N510" s="311"/>
      <c r="O510" s="311"/>
      <c r="P510" s="631"/>
      <c r="Q510" s="631"/>
      <c r="R510" s="651"/>
      <c r="S510" s="360"/>
      <c r="T510" s="357"/>
      <c r="U510" s="357"/>
      <c r="V510" s="357"/>
      <c r="W510" s="357"/>
      <c r="X510" s="357"/>
      <c r="Y510" s="357"/>
      <c r="Z510" s="357"/>
      <c r="AA510" s="357"/>
      <c r="AB510" s="283"/>
      <c r="AC510" s="283"/>
      <c r="AD510" s="283"/>
      <c r="AE510" s="283"/>
      <c r="AF510" s="283"/>
      <c r="AG510" s="357"/>
      <c r="AH510" s="357"/>
      <c r="AI510" s="283"/>
      <c r="AJ510" s="283"/>
      <c r="AK510" s="283"/>
    </row>
    <row r="511" spans="1:37" s="91" customFormat="1" ht="14.25" customHeight="1">
      <c r="A511" s="991"/>
      <c r="B511" s="830"/>
      <c r="C511" s="814"/>
      <c r="D511" s="871"/>
      <c r="E511" s="871"/>
      <c r="F511" s="871"/>
      <c r="G511" s="872"/>
      <c r="H511" s="872"/>
      <c r="I511" s="878"/>
      <c r="J511" s="875"/>
      <c r="K511" s="875"/>
      <c r="L511" s="875"/>
      <c r="M511" s="875"/>
      <c r="N511" s="875"/>
      <c r="O511" s="875"/>
      <c r="P511" s="638"/>
      <c r="T511" s="89"/>
      <c r="U511" s="89"/>
      <c r="V511" s="89"/>
      <c r="W511" s="89"/>
      <c r="X511" s="89"/>
      <c r="Y511" s="89"/>
      <c r="AA511" s="89"/>
      <c r="AF511" s="187"/>
      <c r="AG511" s="785"/>
      <c r="AH511" s="785"/>
      <c r="AI511" s="187"/>
    </row>
    <row r="512" spans="1:37" s="91" customFormat="1" ht="15.75" customHeight="1">
      <c r="A512" s="571"/>
      <c r="B512" s="380"/>
      <c r="C512" s="814"/>
      <c r="D512" s="566"/>
      <c r="E512" s="566"/>
      <c r="F512" s="566"/>
      <c r="G512" s="872"/>
      <c r="H512" s="872"/>
      <c r="I512" s="576"/>
      <c r="J512" s="311"/>
      <c r="K512" s="311"/>
      <c r="L512" s="311"/>
      <c r="M512" s="311"/>
      <c r="N512" s="311"/>
      <c r="O512" s="311"/>
      <c r="P512" s="631"/>
      <c r="Q512" s="631"/>
      <c r="R512" s="283"/>
      <c r="S512" s="357"/>
      <c r="T512" s="660"/>
      <c r="U512" s="660"/>
      <c r="V512" s="660"/>
      <c r="W512" s="660"/>
      <c r="X512" s="660"/>
      <c r="Y512" s="660"/>
      <c r="Z512" s="660"/>
      <c r="AA512" s="660"/>
      <c r="AB512" s="220"/>
      <c r="AC512" s="220"/>
      <c r="AD512" s="220"/>
      <c r="AE512" s="220"/>
      <c r="AF512" s="220"/>
      <c r="AG512" s="660"/>
      <c r="AH512" s="660"/>
      <c r="AI512" s="220"/>
      <c r="AJ512" s="220"/>
      <c r="AK512" s="220"/>
    </row>
    <row r="513" spans="1:37" s="91" customFormat="1" ht="18.75">
      <c r="A513" s="991"/>
      <c r="B513" s="830"/>
      <c r="C513" s="814"/>
      <c r="D513" s="871"/>
      <c r="E513" s="871"/>
      <c r="F513" s="871"/>
      <c r="G513" s="872"/>
      <c r="H513" s="872"/>
      <c r="I513" s="577"/>
      <c r="J513" s="875"/>
      <c r="K513" s="875"/>
      <c r="L513" s="875"/>
      <c r="M513" s="875"/>
      <c r="N513" s="875"/>
      <c r="O513" s="875"/>
      <c r="P513" s="638"/>
      <c r="T513" s="89"/>
      <c r="U513" s="89"/>
      <c r="V513" s="89"/>
      <c r="W513" s="89"/>
      <c r="X513" s="89"/>
      <c r="Y513" s="89"/>
      <c r="AA513" s="89"/>
      <c r="AG513" s="89"/>
      <c r="AH513" s="89"/>
    </row>
    <row r="514" spans="1:37" s="92" customFormat="1" ht="18.75">
      <c r="A514" s="571"/>
      <c r="B514" s="380"/>
      <c r="C514" s="814"/>
      <c r="D514" s="566"/>
      <c r="E514" s="566"/>
      <c r="F514" s="566"/>
      <c r="G514" s="567"/>
      <c r="H514" s="567"/>
      <c r="I514" s="577"/>
      <c r="J514" s="614"/>
      <c r="K514" s="283"/>
      <c r="L514" s="614"/>
      <c r="M514" s="614"/>
      <c r="N514" s="357"/>
      <c r="O514" s="614"/>
      <c r="P514" s="631"/>
      <c r="Q514" s="631"/>
      <c r="R514" s="357"/>
      <c r="S514" s="357"/>
      <c r="T514" s="357"/>
      <c r="U514" s="357"/>
      <c r="V514" s="357"/>
      <c r="W514" s="357"/>
      <c r="X514" s="357"/>
      <c r="Y514" s="357"/>
      <c r="Z514" s="283"/>
      <c r="AA514" s="357"/>
      <c r="AB514" s="283"/>
      <c r="AC514" s="283"/>
      <c r="AD514" s="283"/>
      <c r="AE514" s="283"/>
      <c r="AF514" s="283"/>
      <c r="AG514" s="357"/>
      <c r="AH514" s="357"/>
      <c r="AI514" s="283"/>
      <c r="AJ514" s="283"/>
      <c r="AK514" s="283"/>
    </row>
    <row r="515" spans="1:37" s="91" customFormat="1" ht="18.75">
      <c r="A515" s="991"/>
      <c r="B515" s="830"/>
      <c r="C515" s="814"/>
      <c r="D515" s="871"/>
      <c r="E515" s="871"/>
      <c r="F515" s="871"/>
      <c r="G515" s="872"/>
      <c r="H515" s="872"/>
      <c r="I515" s="878"/>
      <c r="J515" s="873"/>
      <c r="K515" s="873"/>
      <c r="L515" s="873"/>
      <c r="M515" s="873"/>
      <c r="N515" s="873"/>
      <c r="O515" s="873"/>
      <c r="P515" s="874"/>
      <c r="T515" s="89"/>
      <c r="U515" s="89"/>
      <c r="V515" s="89"/>
      <c r="W515" s="89"/>
      <c r="X515" s="89"/>
      <c r="Y515" s="89"/>
      <c r="AA515" s="89"/>
      <c r="AG515" s="89"/>
      <c r="AH515" s="89"/>
    </row>
    <row r="516" spans="1:37" s="91" customFormat="1" ht="18.75">
      <c r="A516" s="571"/>
      <c r="B516" s="911"/>
      <c r="C516" s="814"/>
      <c r="D516" s="912"/>
      <c r="E516" s="912"/>
      <c r="F516" s="912"/>
      <c r="G516" s="310"/>
      <c r="H516" s="310"/>
      <c r="I516" s="913"/>
      <c r="J516" s="914"/>
      <c r="K516" s="914"/>
      <c r="L516" s="914"/>
      <c r="M516" s="914"/>
      <c r="N516" s="914"/>
      <c r="O516" s="914"/>
      <c r="P516" s="631"/>
      <c r="Q516" s="631"/>
      <c r="R516" s="284"/>
      <c r="S516" s="360"/>
      <c r="T516" s="360"/>
      <c r="U516" s="360"/>
      <c r="V516" s="360"/>
      <c r="W516" s="360"/>
      <c r="X516" s="360"/>
      <c r="Y516" s="360"/>
      <c r="Z516" s="284"/>
      <c r="AA516" s="360"/>
      <c r="AB516" s="284"/>
      <c r="AC516" s="284"/>
      <c r="AD516" s="284"/>
      <c r="AE516" s="284"/>
      <c r="AF516" s="284"/>
      <c r="AG516" s="360"/>
      <c r="AH516" s="360"/>
      <c r="AI516" s="847"/>
      <c r="AJ516" s="813"/>
      <c r="AK516" s="360"/>
    </row>
    <row r="517" spans="1:37" s="92" customFormat="1" ht="18.75">
      <c r="A517" s="571"/>
      <c r="B517" s="911"/>
      <c r="C517" s="814"/>
      <c r="D517" s="912"/>
      <c r="E517" s="912"/>
      <c r="F517" s="912"/>
      <c r="G517" s="310"/>
      <c r="H517" s="310"/>
      <c r="I517" s="913"/>
      <c r="J517" s="914"/>
      <c r="K517" s="914"/>
      <c r="L517" s="914"/>
      <c r="M517" s="914"/>
      <c r="N517" s="914"/>
      <c r="O517" s="914"/>
      <c r="P517" s="631"/>
      <c r="Q517" s="631"/>
      <c r="R517" s="284"/>
      <c r="S517" s="360"/>
      <c r="T517" s="360"/>
      <c r="U517" s="360"/>
      <c r="V517" s="360"/>
      <c r="W517" s="360"/>
      <c r="X517" s="360"/>
      <c r="Y517" s="360"/>
      <c r="Z517" s="284"/>
      <c r="AA517" s="360"/>
      <c r="AB517" s="284"/>
      <c r="AC517" s="284"/>
      <c r="AD517" s="284"/>
      <c r="AE517" s="284"/>
      <c r="AF517" s="284"/>
      <c r="AG517" s="360"/>
      <c r="AH517" s="360"/>
      <c r="AI517" s="847"/>
      <c r="AJ517" s="813"/>
      <c r="AK517" s="360"/>
    </row>
    <row r="518" spans="1:37" s="91" customFormat="1" ht="18.75">
      <c r="A518" s="991"/>
      <c r="B518" s="835"/>
      <c r="C518" s="836"/>
      <c r="D518" s="837"/>
      <c r="E518" s="837"/>
      <c r="F518" s="837"/>
      <c r="G518" s="837"/>
      <c r="H518" s="837"/>
      <c r="I518" s="187"/>
      <c r="J518" s="187"/>
      <c r="K518" s="187"/>
      <c r="L518" s="838"/>
      <c r="M518" s="187"/>
      <c r="N518" s="187"/>
      <c r="O518" s="187"/>
      <c r="P518" s="785"/>
      <c r="Q518" s="187"/>
      <c r="R518" s="187"/>
      <c r="S518" s="187"/>
      <c r="T518" s="785"/>
      <c r="U518" s="785"/>
      <c r="V518" s="785"/>
      <c r="W518" s="785"/>
      <c r="X518" s="785"/>
      <c r="Y518" s="785"/>
      <c r="Z518" s="187"/>
      <c r="AA518" s="785"/>
      <c r="AB518" s="187"/>
      <c r="AC518" s="187"/>
      <c r="AD518" s="187"/>
      <c r="AE518" s="187"/>
      <c r="AG518" s="89"/>
      <c r="AH518" s="89"/>
      <c r="AJ518" s="92"/>
      <c r="AK518" s="92"/>
    </row>
    <row r="519" spans="1:37" s="92" customFormat="1" ht="18.75">
      <c r="A519" s="571"/>
      <c r="B519" s="380"/>
      <c r="C519" s="814"/>
      <c r="D519" s="566"/>
      <c r="E519" s="566"/>
      <c r="F519" s="566"/>
      <c r="G519" s="567"/>
      <c r="H519" s="567"/>
      <c r="I519" s="841"/>
      <c r="J519" s="313"/>
      <c r="K519" s="313"/>
      <c r="L519" s="313"/>
      <c r="M519" s="313"/>
      <c r="N519" s="313"/>
      <c r="O519" s="313"/>
      <c r="P519" s="569"/>
      <c r="Q519" s="569"/>
      <c r="R519" s="570"/>
      <c r="S519" s="360"/>
      <c r="T519" s="357"/>
      <c r="U519" s="357"/>
      <c r="V519" s="357"/>
      <c r="W519" s="357"/>
      <c r="X519" s="357"/>
      <c r="Y519" s="357"/>
      <c r="Z519" s="357"/>
      <c r="AA519" s="357"/>
      <c r="AB519" s="283"/>
      <c r="AC519" s="283"/>
      <c r="AD519" s="283"/>
      <c r="AE519" s="283"/>
      <c r="AF519" s="283"/>
      <c r="AG519" s="357"/>
      <c r="AH519" s="357"/>
      <c r="AI519" s="283"/>
      <c r="AJ519" s="283"/>
      <c r="AK519" s="283"/>
    </row>
    <row r="520" spans="1:37" s="92" customFormat="1" ht="18.75">
      <c r="A520" s="991"/>
      <c r="B520" s="830"/>
      <c r="C520" s="819"/>
      <c r="D520" s="831"/>
      <c r="E520" s="831"/>
      <c r="F520" s="831"/>
      <c r="G520" s="584"/>
      <c r="H520" s="584"/>
      <c r="I520" s="832"/>
      <c r="J520" s="842"/>
      <c r="K520" s="842"/>
      <c r="L520" s="842"/>
      <c r="M520" s="842"/>
      <c r="N520" s="842"/>
      <c r="O520" s="842"/>
      <c r="P520" s="843"/>
      <c r="Q520" s="91"/>
      <c r="R520" s="91"/>
      <c r="S520" s="91"/>
      <c r="T520" s="89"/>
      <c r="U520" s="89"/>
      <c r="V520" s="89"/>
      <c r="W520" s="89"/>
      <c r="X520" s="89"/>
      <c r="Y520" s="89"/>
      <c r="Z520" s="91"/>
      <c r="AA520" s="89"/>
      <c r="AB520" s="91"/>
      <c r="AC520" s="91"/>
      <c r="AD520" s="91"/>
      <c r="AE520" s="91"/>
      <c r="AF520" s="91"/>
      <c r="AG520" s="89"/>
      <c r="AH520" s="89"/>
      <c r="AI520" s="91"/>
      <c r="AJ520" s="91"/>
      <c r="AK520" s="91"/>
    </row>
    <row r="521" spans="1:37" s="91" customFormat="1" ht="18.75">
      <c r="A521" s="991"/>
      <c r="B521" s="830"/>
      <c r="C521" s="819"/>
      <c r="D521" s="831"/>
      <c r="E521" s="831"/>
      <c r="F521" s="831"/>
      <c r="G521" s="584"/>
      <c r="H521" s="584"/>
      <c r="I521" s="832"/>
      <c r="J521" s="605"/>
      <c r="K521" s="833"/>
      <c r="L521" s="833"/>
      <c r="M521" s="833"/>
      <c r="N521" s="833"/>
      <c r="O521" s="833"/>
      <c r="P521" s="638"/>
      <c r="T521" s="89"/>
      <c r="U521" s="89"/>
      <c r="V521" s="89"/>
      <c r="W521" s="89"/>
      <c r="X521" s="89"/>
      <c r="Y521" s="89"/>
      <c r="AA521" s="89"/>
      <c r="AG521" s="89"/>
      <c r="AH521" s="89"/>
    </row>
    <row r="522" spans="1:37" s="91" customFormat="1" ht="14.25" customHeight="1">
      <c r="A522" s="571"/>
      <c r="B522" s="380"/>
      <c r="C522" s="814"/>
      <c r="D522" s="566"/>
      <c r="E522" s="566"/>
      <c r="F522" s="566"/>
      <c r="G522" s="567"/>
      <c r="H522" s="567"/>
      <c r="I522" s="841"/>
      <c r="J522" s="360"/>
      <c r="K522" s="313"/>
      <c r="L522" s="313"/>
      <c r="M522" s="313"/>
      <c r="N522" s="313"/>
      <c r="O522" s="313"/>
      <c r="P522" s="614"/>
      <c r="Q522" s="631"/>
      <c r="R522" s="651"/>
      <c r="S522" s="360"/>
      <c r="T522" s="357"/>
      <c r="U522" s="357"/>
      <c r="V522" s="357"/>
      <c r="W522" s="357"/>
      <c r="X522" s="357"/>
      <c r="Y522" s="357"/>
      <c r="Z522" s="357"/>
      <c r="AA522" s="357"/>
      <c r="AB522" s="283"/>
      <c r="AC522" s="283"/>
      <c r="AD522" s="283"/>
      <c r="AE522" s="283"/>
      <c r="AF522" s="283"/>
      <c r="AG522" s="357"/>
      <c r="AH522" s="357"/>
      <c r="AI522" s="283"/>
      <c r="AJ522" s="283"/>
      <c r="AK522" s="283"/>
    </row>
    <row r="523" spans="1:37" s="91" customFormat="1" ht="18.75">
      <c r="A523" s="571"/>
      <c r="B523" s="380"/>
      <c r="C523" s="814"/>
      <c r="D523" s="566"/>
      <c r="E523" s="566"/>
      <c r="F523" s="566"/>
      <c r="G523" s="567"/>
      <c r="H523" s="567"/>
      <c r="I523" s="841"/>
      <c r="J523" s="313"/>
      <c r="K523" s="313"/>
      <c r="L523" s="313"/>
      <c r="M523" s="313"/>
      <c r="N523" s="313"/>
      <c r="O523" s="313"/>
      <c r="P523" s="631"/>
      <c r="Q523" s="646"/>
      <c r="R523" s="570"/>
      <c r="S523" s="360"/>
      <c r="T523" s="357"/>
      <c r="U523" s="357"/>
      <c r="V523" s="357"/>
      <c r="W523" s="357"/>
      <c r="X523" s="357"/>
      <c r="Y523" s="357"/>
      <c r="Z523" s="357"/>
      <c r="AA523" s="357"/>
      <c r="AB523" s="283"/>
      <c r="AC523" s="283"/>
      <c r="AD523" s="283"/>
      <c r="AE523" s="283"/>
      <c r="AF523" s="283"/>
      <c r="AG523" s="357"/>
      <c r="AH523" s="357"/>
      <c r="AI523" s="283"/>
      <c r="AJ523" s="283"/>
      <c r="AK523" s="283"/>
    </row>
    <row r="524" spans="1:37" s="91" customFormat="1" ht="15" customHeight="1">
      <c r="A524" s="991"/>
      <c r="B524" s="830"/>
      <c r="C524" s="819"/>
      <c r="D524" s="831"/>
      <c r="E524" s="831"/>
      <c r="F524" s="831"/>
      <c r="G524" s="584"/>
      <c r="H524" s="584"/>
      <c r="I524" s="832"/>
      <c r="J524" s="842"/>
      <c r="K524" s="842"/>
      <c r="L524" s="842"/>
      <c r="M524" s="842"/>
      <c r="N524" s="842"/>
      <c r="O524" s="842"/>
      <c r="P524" s="843"/>
      <c r="T524" s="89"/>
      <c r="U524" s="89"/>
      <c r="V524" s="89"/>
      <c r="W524" s="89"/>
      <c r="X524" s="89"/>
      <c r="Y524" s="89"/>
      <c r="AA524" s="89"/>
      <c r="AF524" s="187"/>
      <c r="AG524" s="785"/>
      <c r="AH524" s="785"/>
      <c r="AI524" s="187"/>
      <c r="AJ524" s="92"/>
      <c r="AK524" s="92"/>
    </row>
    <row r="525" spans="1:37" s="91" customFormat="1" ht="18.75">
      <c r="A525" s="991"/>
      <c r="B525" s="830"/>
      <c r="C525" s="819"/>
      <c r="D525" s="831"/>
      <c r="E525" s="831"/>
      <c r="F525" s="831"/>
      <c r="G525" s="584"/>
      <c r="H525" s="584"/>
      <c r="I525" s="915"/>
      <c r="J525" s="833"/>
      <c r="K525" s="605"/>
      <c r="L525" s="833"/>
      <c r="M525" s="833"/>
      <c r="N525" s="833"/>
      <c r="O525" s="833"/>
      <c r="P525" s="638"/>
      <c r="T525" s="89"/>
      <c r="U525" s="89"/>
      <c r="V525" s="89"/>
      <c r="W525" s="89"/>
      <c r="X525" s="89"/>
      <c r="Y525" s="89"/>
      <c r="AA525" s="89"/>
      <c r="AF525" s="187"/>
      <c r="AG525" s="785"/>
      <c r="AH525" s="785"/>
      <c r="AI525" s="187"/>
      <c r="AJ525" s="92"/>
      <c r="AK525" s="92"/>
    </row>
    <row r="526" spans="1:37" s="91" customFormat="1" ht="18.75">
      <c r="A526" s="571"/>
      <c r="B526" s="380"/>
      <c r="C526" s="814"/>
      <c r="D526" s="566"/>
      <c r="E526" s="566"/>
      <c r="F526" s="566"/>
      <c r="G526" s="567"/>
      <c r="H526" s="567"/>
      <c r="I526" s="916"/>
      <c r="J526" s="614"/>
      <c r="K526" s="357"/>
      <c r="L526" s="614"/>
      <c r="M526" s="614"/>
      <c r="N526" s="614"/>
      <c r="O526" s="614"/>
      <c r="P526" s="631"/>
      <c r="Q526" s="569"/>
      <c r="R526" s="840"/>
      <c r="S526" s="357"/>
      <c r="T526" s="357"/>
      <c r="U526" s="357"/>
      <c r="V526" s="357"/>
      <c r="W526" s="357"/>
      <c r="X526" s="357"/>
      <c r="Y526" s="357"/>
      <c r="Z526" s="357"/>
      <c r="AA526" s="357"/>
      <c r="AB526" s="283"/>
      <c r="AC526" s="283"/>
      <c r="AD526" s="283"/>
      <c r="AE526" s="283"/>
      <c r="AF526" s="283"/>
      <c r="AG526" s="357"/>
      <c r="AH526" s="357"/>
      <c r="AI526" s="283"/>
      <c r="AJ526" s="283"/>
      <c r="AK526" s="283"/>
    </row>
    <row r="527" spans="1:37" s="91" customFormat="1" ht="18.75">
      <c r="A527" s="991"/>
      <c r="B527" s="830"/>
      <c r="C527" s="819"/>
      <c r="D527" s="831"/>
      <c r="E527" s="831"/>
      <c r="F527" s="831"/>
      <c r="G527" s="584"/>
      <c r="H527" s="584"/>
      <c r="I527" s="832"/>
      <c r="J527" s="833"/>
      <c r="K527" s="605"/>
      <c r="L527" s="833"/>
      <c r="M527" s="833"/>
      <c r="N527" s="833"/>
      <c r="O527" s="833"/>
      <c r="P527" s="638"/>
      <c r="T527" s="89"/>
      <c r="U527" s="89"/>
      <c r="V527" s="89"/>
      <c r="W527" s="89"/>
      <c r="X527" s="89"/>
      <c r="Y527" s="89"/>
      <c r="AA527" s="89"/>
      <c r="AG527" s="89"/>
      <c r="AH527" s="89"/>
    </row>
    <row r="528" spans="1:37" s="91" customFormat="1" ht="30" customHeight="1">
      <c r="A528" s="571"/>
      <c r="B528" s="380"/>
      <c r="C528" s="814"/>
      <c r="D528" s="566"/>
      <c r="E528" s="566"/>
      <c r="F528" s="566"/>
      <c r="G528" s="567"/>
      <c r="H528" s="567"/>
      <c r="I528" s="841"/>
      <c r="J528" s="614"/>
      <c r="K528" s="641"/>
      <c r="L528" s="614"/>
      <c r="M528" s="614"/>
      <c r="N528" s="614"/>
      <c r="O528" s="641"/>
      <c r="P528" s="631"/>
      <c r="Q528" s="824"/>
      <c r="R528" s="840"/>
      <c r="S528" s="357"/>
      <c r="T528" s="357"/>
      <c r="U528" s="357"/>
      <c r="V528" s="357"/>
      <c r="W528" s="357"/>
      <c r="X528" s="357"/>
      <c r="Y528" s="357"/>
      <c r="Z528" s="357"/>
      <c r="AA528" s="357"/>
      <c r="AB528" s="283"/>
      <c r="AC528" s="283"/>
      <c r="AD528" s="283"/>
      <c r="AE528" s="283"/>
      <c r="AF528" s="283"/>
      <c r="AG528" s="357"/>
      <c r="AH528" s="357"/>
      <c r="AI528" s="283"/>
      <c r="AJ528" s="283"/>
      <c r="AK528" s="283"/>
    </row>
    <row r="529" spans="1:37" s="91" customFormat="1" ht="18.75">
      <c r="A529" s="571"/>
      <c r="B529" s="380"/>
      <c r="C529" s="814"/>
      <c r="D529" s="566"/>
      <c r="E529" s="566"/>
      <c r="F529" s="566"/>
      <c r="G529" s="567"/>
      <c r="H529" s="567"/>
      <c r="I529" s="841"/>
      <c r="J529" s="614"/>
      <c r="K529" s="641"/>
      <c r="L529" s="614"/>
      <c r="M529" s="614"/>
      <c r="N529" s="614"/>
      <c r="O529" s="641"/>
      <c r="P529" s="641"/>
      <c r="Q529" s="824"/>
      <c r="R529" s="840"/>
      <c r="S529" s="357"/>
      <c r="T529" s="357"/>
      <c r="U529" s="357"/>
      <c r="V529" s="357"/>
      <c r="W529" s="357"/>
      <c r="X529" s="357"/>
      <c r="Y529" s="357"/>
      <c r="Z529" s="357"/>
      <c r="AA529" s="357"/>
      <c r="AB529" s="283"/>
      <c r="AC529" s="283"/>
      <c r="AD529" s="283"/>
      <c r="AE529" s="283"/>
      <c r="AF529" s="283"/>
      <c r="AG529" s="357"/>
      <c r="AH529" s="357"/>
      <c r="AI529" s="283"/>
      <c r="AJ529" s="283"/>
      <c r="AK529" s="283"/>
    </row>
    <row r="530" spans="1:37" s="91" customFormat="1" ht="18.75">
      <c r="A530" s="991"/>
      <c r="B530" s="830"/>
      <c r="C530" s="819"/>
      <c r="D530" s="831"/>
      <c r="E530" s="831"/>
      <c r="F530" s="831"/>
      <c r="G530" s="584"/>
      <c r="H530" s="584"/>
      <c r="I530" s="832"/>
      <c r="J530" s="833"/>
      <c r="K530" s="833"/>
      <c r="L530" s="833"/>
      <c r="M530" s="833"/>
      <c r="N530" s="833"/>
      <c r="O530" s="833"/>
      <c r="P530" s="638"/>
      <c r="T530" s="89"/>
      <c r="U530" s="89"/>
      <c r="V530" s="89"/>
      <c r="W530" s="89"/>
      <c r="X530" s="89"/>
      <c r="Y530" s="89"/>
      <c r="AA530" s="89"/>
      <c r="AF530" s="187"/>
      <c r="AG530" s="785"/>
      <c r="AH530" s="785"/>
      <c r="AI530" s="187"/>
    </row>
    <row r="531" spans="1:37" s="91" customFormat="1" ht="18.75">
      <c r="A531" s="571"/>
      <c r="B531" s="380"/>
      <c r="C531" s="814"/>
      <c r="D531" s="566"/>
      <c r="E531" s="566"/>
      <c r="F531" s="566"/>
      <c r="G531" s="567"/>
      <c r="H531" s="567"/>
      <c r="I531" s="917"/>
      <c r="J531" s="313"/>
      <c r="K531" s="313"/>
      <c r="L531" s="313"/>
      <c r="M531" s="313"/>
      <c r="N531" s="313"/>
      <c r="O531" s="313"/>
      <c r="P531" s="614"/>
      <c r="Q531" s="614"/>
      <c r="R531" s="651"/>
      <c r="S531" s="360"/>
      <c r="T531" s="357"/>
      <c r="U531" s="357"/>
      <c r="V531" s="357"/>
      <c r="W531" s="357"/>
      <c r="X531" s="357"/>
      <c r="Y531" s="357"/>
      <c r="Z531" s="357"/>
      <c r="AA531" s="357"/>
      <c r="AB531" s="283"/>
      <c r="AC531" s="283"/>
      <c r="AD531" s="283"/>
      <c r="AE531" s="283"/>
      <c r="AF531" s="283"/>
      <c r="AG531" s="357"/>
      <c r="AH531" s="357"/>
      <c r="AI531" s="283"/>
      <c r="AJ531" s="283"/>
      <c r="AK531" s="283"/>
    </row>
    <row r="532" spans="1:37" s="92" customFormat="1" ht="18.75">
      <c r="A532" s="571"/>
      <c r="B532" s="380"/>
      <c r="C532" s="814"/>
      <c r="D532" s="566"/>
      <c r="E532" s="566"/>
      <c r="F532" s="566"/>
      <c r="G532" s="567"/>
      <c r="H532" s="567"/>
      <c r="I532" s="841"/>
      <c r="J532" s="313"/>
      <c r="K532" s="313"/>
      <c r="L532" s="313"/>
      <c r="M532" s="313"/>
      <c r="N532" s="313"/>
      <c r="O532" s="313"/>
      <c r="P532" s="631"/>
      <c r="Q532" s="631"/>
      <c r="R532" s="651"/>
      <c r="S532" s="360"/>
      <c r="T532" s="357"/>
      <c r="U532" s="357"/>
      <c r="V532" s="357"/>
      <c r="W532" s="357"/>
      <c r="X532" s="357"/>
      <c r="Y532" s="357"/>
      <c r="Z532" s="357"/>
      <c r="AA532" s="357"/>
      <c r="AB532" s="283"/>
      <c r="AC532" s="283"/>
      <c r="AD532" s="283"/>
      <c r="AE532" s="283"/>
      <c r="AF532" s="283"/>
      <c r="AG532" s="357"/>
      <c r="AH532" s="357"/>
      <c r="AI532" s="283"/>
      <c r="AJ532" s="283"/>
      <c r="AK532" s="283"/>
    </row>
    <row r="533" spans="1:37" s="91" customFormat="1" ht="18.75">
      <c r="A533" s="991"/>
      <c r="B533" s="830"/>
      <c r="C533" s="819"/>
      <c r="D533" s="831"/>
      <c r="E533" s="831"/>
      <c r="F533" s="831"/>
      <c r="G533" s="584"/>
      <c r="H533" s="584"/>
      <c r="I533" s="832"/>
      <c r="J533" s="833"/>
      <c r="K533" s="833"/>
      <c r="L533" s="833"/>
      <c r="M533" s="833"/>
      <c r="N533" s="833"/>
      <c r="O533" s="833"/>
      <c r="P533" s="638"/>
      <c r="T533" s="89"/>
      <c r="U533" s="89"/>
      <c r="V533" s="89"/>
      <c r="W533" s="89"/>
      <c r="X533" s="89"/>
      <c r="Y533" s="89"/>
      <c r="AA533" s="89"/>
      <c r="AF533" s="187"/>
      <c r="AG533" s="785"/>
      <c r="AH533" s="785"/>
      <c r="AI533" s="187"/>
      <c r="AJ533" s="92"/>
      <c r="AK533" s="92"/>
    </row>
    <row r="534" spans="1:37" s="91" customFormat="1" ht="15.75" customHeight="1">
      <c r="A534" s="571"/>
      <c r="B534" s="380"/>
      <c r="C534" s="814"/>
      <c r="D534" s="566"/>
      <c r="E534" s="566"/>
      <c r="F534" s="566"/>
      <c r="G534" s="567"/>
      <c r="H534" s="567"/>
      <c r="I534" s="841"/>
      <c r="J534" s="313"/>
      <c r="K534" s="313"/>
      <c r="L534" s="313"/>
      <c r="M534" s="360"/>
      <c r="N534" s="313"/>
      <c r="O534" s="313"/>
      <c r="P534" s="614"/>
      <c r="Q534" s="569"/>
      <c r="R534" s="570"/>
      <c r="S534" s="360"/>
      <c r="T534" s="357"/>
      <c r="U534" s="357"/>
      <c r="V534" s="357"/>
      <c r="W534" s="357"/>
      <c r="X534" s="357"/>
      <c r="Y534" s="357"/>
      <c r="Z534" s="357"/>
      <c r="AA534" s="357"/>
      <c r="AB534" s="283"/>
      <c r="AC534" s="283"/>
      <c r="AD534" s="283"/>
      <c r="AE534" s="283"/>
      <c r="AF534" s="283"/>
      <c r="AG534" s="357"/>
      <c r="AH534" s="357"/>
      <c r="AI534" s="283"/>
      <c r="AJ534" s="283"/>
      <c r="AK534" s="283"/>
    </row>
    <row r="535" spans="1:37" s="91" customFormat="1" ht="18.75">
      <c r="A535" s="991"/>
      <c r="B535" s="830"/>
      <c r="C535" s="819"/>
      <c r="D535" s="831"/>
      <c r="E535" s="831"/>
      <c r="F535" s="831"/>
      <c r="G535" s="584"/>
      <c r="H535" s="584"/>
      <c r="I535" s="832"/>
      <c r="J535" s="842"/>
      <c r="K535" s="842"/>
      <c r="L535" s="842"/>
      <c r="M535" s="895"/>
      <c r="N535" s="842"/>
      <c r="O535" s="842"/>
      <c r="P535" s="843"/>
      <c r="T535" s="89"/>
      <c r="U535" s="89"/>
      <c r="V535" s="89"/>
      <c r="W535" s="89"/>
      <c r="X535" s="89"/>
      <c r="Y535" s="89"/>
      <c r="AA535" s="89"/>
      <c r="AF535" s="187"/>
      <c r="AG535" s="785"/>
      <c r="AH535" s="785"/>
      <c r="AI535" s="187"/>
    </row>
    <row r="536" spans="1:37" s="91" customFormat="1" ht="18.75">
      <c r="A536" s="571"/>
      <c r="B536" s="380"/>
      <c r="C536" s="814"/>
      <c r="D536" s="566"/>
      <c r="E536" s="566"/>
      <c r="F536" s="566"/>
      <c r="G536" s="567"/>
      <c r="H536" s="567"/>
      <c r="I536" s="589"/>
      <c r="J536" s="283"/>
      <c r="K536" s="283"/>
      <c r="L536" s="614"/>
      <c r="M536" s="283"/>
      <c r="N536" s="357"/>
      <c r="O536" s="283"/>
      <c r="P536" s="631"/>
      <c r="Q536" s="569"/>
      <c r="R536" s="357"/>
      <c r="S536" s="357"/>
      <c r="T536" s="357"/>
      <c r="U536" s="357"/>
      <c r="V536" s="357"/>
      <c r="W536" s="357"/>
      <c r="X536" s="357"/>
      <c r="Y536" s="357"/>
      <c r="Z536" s="283"/>
      <c r="AA536" s="357"/>
      <c r="AB536" s="283"/>
      <c r="AC536" s="283"/>
      <c r="AD536" s="283"/>
      <c r="AE536" s="283"/>
      <c r="AF536" s="283"/>
      <c r="AG536" s="357"/>
      <c r="AH536" s="357"/>
      <c r="AI536" s="283"/>
      <c r="AJ536" s="283"/>
      <c r="AK536" s="283"/>
    </row>
    <row r="537" spans="1:37" s="91" customFormat="1" ht="18.75">
      <c r="A537" s="571"/>
      <c r="B537" s="380"/>
      <c r="C537" s="814"/>
      <c r="D537" s="566"/>
      <c r="E537" s="566"/>
      <c r="F537" s="566"/>
      <c r="G537" s="567"/>
      <c r="H537" s="567"/>
      <c r="I537" s="841"/>
      <c r="J537" s="313"/>
      <c r="K537" s="313"/>
      <c r="L537" s="313"/>
      <c r="M537" s="313"/>
      <c r="N537" s="313"/>
      <c r="O537" s="313"/>
      <c r="P537" s="631"/>
      <c r="Q537" s="631"/>
      <c r="R537" s="570"/>
      <c r="S537" s="360"/>
      <c r="T537" s="357"/>
      <c r="U537" s="357"/>
      <c r="V537" s="357"/>
      <c r="W537" s="357"/>
      <c r="X537" s="357"/>
      <c r="Y537" s="357"/>
      <c r="Z537" s="357"/>
      <c r="AA537" s="357"/>
      <c r="AB537" s="283"/>
      <c r="AC537" s="283"/>
      <c r="AD537" s="283"/>
      <c r="AE537" s="283"/>
      <c r="AF537" s="283"/>
      <c r="AG537" s="357"/>
      <c r="AH537" s="357"/>
      <c r="AI537" s="283"/>
      <c r="AJ537" s="283"/>
      <c r="AK537" s="283"/>
    </row>
    <row r="538" spans="1:37" s="91" customFormat="1" ht="18.75">
      <c r="A538" s="991"/>
      <c r="B538" s="830"/>
      <c r="C538" s="819"/>
      <c r="D538" s="831"/>
      <c r="E538" s="831"/>
      <c r="F538" s="831"/>
      <c r="G538" s="584"/>
      <c r="H538" s="584"/>
      <c r="I538" s="832"/>
      <c r="J538" s="842"/>
      <c r="K538" s="842"/>
      <c r="L538" s="842"/>
      <c r="M538" s="842"/>
      <c r="N538" s="842"/>
      <c r="O538" s="842"/>
      <c r="P538" s="843"/>
      <c r="T538" s="89"/>
      <c r="U538" s="89"/>
      <c r="V538" s="89"/>
      <c r="W538" s="89"/>
      <c r="X538" s="89"/>
      <c r="Y538" s="89"/>
      <c r="AA538" s="89"/>
      <c r="AF538" s="187"/>
      <c r="AG538" s="785"/>
      <c r="AH538" s="785"/>
      <c r="AI538" s="187"/>
    </row>
    <row r="539" spans="1:37" s="92" customFormat="1" ht="18.75">
      <c r="A539" s="991"/>
      <c r="B539" s="830"/>
      <c r="C539" s="819"/>
      <c r="D539" s="831"/>
      <c r="E539" s="831"/>
      <c r="F539" s="831"/>
      <c r="G539" s="584"/>
      <c r="H539" s="584"/>
      <c r="I539" s="832"/>
      <c r="J539" s="833"/>
      <c r="K539" s="605"/>
      <c r="L539" s="833"/>
      <c r="M539" s="605"/>
      <c r="N539" s="833"/>
      <c r="O539" s="833"/>
      <c r="P539" s="843"/>
      <c r="Q539" s="91"/>
      <c r="R539" s="91"/>
      <c r="S539" s="91"/>
      <c r="T539" s="89"/>
      <c r="U539" s="89"/>
      <c r="V539" s="89"/>
      <c r="W539" s="89"/>
      <c r="X539" s="89"/>
      <c r="Y539" s="89"/>
      <c r="Z539" s="91"/>
      <c r="AA539" s="89"/>
      <c r="AB539" s="91"/>
      <c r="AC539" s="91"/>
      <c r="AD539" s="91"/>
      <c r="AE539" s="91"/>
      <c r="AF539" s="187"/>
      <c r="AG539" s="785"/>
      <c r="AH539" s="785"/>
      <c r="AI539" s="187"/>
      <c r="AJ539" s="91"/>
      <c r="AK539" s="91"/>
    </row>
    <row r="540" spans="1:37" s="91" customFormat="1" ht="18.75">
      <c r="A540" s="571"/>
      <c r="B540" s="380"/>
      <c r="C540" s="814"/>
      <c r="D540" s="566"/>
      <c r="E540" s="566"/>
      <c r="F540" s="566"/>
      <c r="G540" s="567"/>
      <c r="H540" s="567"/>
      <c r="I540" s="841"/>
      <c r="J540" s="313"/>
      <c r="K540" s="360"/>
      <c r="L540" s="313"/>
      <c r="M540" s="360"/>
      <c r="N540" s="313"/>
      <c r="O540" s="313"/>
      <c r="P540" s="569"/>
      <c r="Q540" s="569"/>
      <c r="R540" s="651"/>
      <c r="S540" s="360"/>
      <c r="T540" s="357"/>
      <c r="U540" s="357"/>
      <c r="V540" s="357"/>
      <c r="W540" s="357"/>
      <c r="X540" s="357"/>
      <c r="Y540" s="357"/>
      <c r="Z540" s="357"/>
      <c r="AA540" s="357"/>
      <c r="AB540" s="283"/>
      <c r="AC540" s="283"/>
      <c r="AD540" s="283"/>
      <c r="AE540" s="283"/>
      <c r="AF540" s="283"/>
      <c r="AG540" s="357"/>
      <c r="AH540" s="357"/>
      <c r="AI540" s="283"/>
      <c r="AJ540" s="283"/>
      <c r="AK540" s="283"/>
    </row>
    <row r="541" spans="1:37" s="91" customFormat="1" ht="18.75">
      <c r="A541" s="571"/>
      <c r="B541" s="380"/>
      <c r="C541" s="814"/>
      <c r="D541" s="566"/>
      <c r="E541" s="566"/>
      <c r="F541" s="566"/>
      <c r="G541" s="567"/>
      <c r="H541" s="567"/>
      <c r="I541" s="841"/>
      <c r="J541" s="313"/>
      <c r="K541" s="313"/>
      <c r="L541" s="313"/>
      <c r="M541" s="313"/>
      <c r="N541" s="313"/>
      <c r="O541" s="313"/>
      <c r="P541" s="614"/>
      <c r="Q541" s="569"/>
      <c r="R541" s="651"/>
      <c r="S541" s="360"/>
      <c r="T541" s="357"/>
      <c r="U541" s="357"/>
      <c r="V541" s="357"/>
      <c r="W541" s="357"/>
      <c r="X541" s="357"/>
      <c r="Y541" s="357"/>
      <c r="Z541" s="357"/>
      <c r="AA541" s="357"/>
      <c r="AB541" s="283"/>
      <c r="AC541" s="283"/>
      <c r="AD541" s="283"/>
      <c r="AE541" s="283"/>
      <c r="AF541" s="283"/>
      <c r="AG541" s="357"/>
      <c r="AH541" s="357"/>
      <c r="AI541" s="283"/>
      <c r="AJ541" s="283"/>
      <c r="AK541" s="283"/>
    </row>
    <row r="542" spans="1:37" s="91" customFormat="1" ht="18.75">
      <c r="A542" s="991"/>
      <c r="B542" s="830"/>
      <c r="C542" s="819"/>
      <c r="D542" s="831"/>
      <c r="E542" s="831"/>
      <c r="F542" s="831"/>
      <c r="G542" s="584"/>
      <c r="H542" s="584"/>
      <c r="I542" s="832"/>
      <c r="J542" s="833"/>
      <c r="K542" s="833"/>
      <c r="L542" s="833"/>
      <c r="M542" s="833"/>
      <c r="N542" s="833"/>
      <c r="O542" s="833"/>
      <c r="P542" s="638"/>
      <c r="T542" s="89"/>
      <c r="U542" s="89"/>
      <c r="V542" s="89"/>
      <c r="W542" s="89"/>
      <c r="X542" s="89"/>
      <c r="Y542" s="89"/>
      <c r="AA542" s="89"/>
      <c r="AG542" s="89"/>
      <c r="AH542" s="89"/>
    </row>
    <row r="543" spans="1:37" s="91" customFormat="1" ht="18.75">
      <c r="A543" s="571"/>
      <c r="B543" s="380"/>
      <c r="C543" s="814"/>
      <c r="D543" s="566"/>
      <c r="E543" s="566"/>
      <c r="F543" s="566"/>
      <c r="G543" s="567"/>
      <c r="H543" s="567"/>
      <c r="I543" s="841"/>
      <c r="J543" s="283"/>
      <c r="K543" s="283"/>
      <c r="L543" s="357"/>
      <c r="M543" s="614"/>
      <c r="N543" s="357"/>
      <c r="O543" s="283"/>
      <c r="P543" s="631"/>
      <c r="Q543" s="631"/>
      <c r="R543" s="283"/>
      <c r="S543" s="357"/>
      <c r="T543" s="357"/>
      <c r="U543" s="357"/>
      <c r="V543" s="357"/>
      <c r="W543" s="357"/>
      <c r="X543" s="357"/>
      <c r="Y543" s="357"/>
      <c r="Z543" s="283"/>
      <c r="AA543" s="357"/>
      <c r="AB543" s="283"/>
      <c r="AC543" s="283"/>
      <c r="AD543" s="283"/>
      <c r="AE543" s="283"/>
      <c r="AF543" s="283"/>
      <c r="AG543" s="357"/>
      <c r="AH543" s="357"/>
      <c r="AI543" s="283"/>
      <c r="AJ543" s="283"/>
      <c r="AK543" s="283"/>
    </row>
    <row r="544" spans="1:37" s="91" customFormat="1" ht="18.75">
      <c r="A544" s="571"/>
      <c r="B544" s="380"/>
      <c r="C544" s="814"/>
      <c r="D544" s="566"/>
      <c r="E544" s="566"/>
      <c r="F544" s="566"/>
      <c r="G544" s="567"/>
      <c r="H544" s="567"/>
      <c r="I544" s="841"/>
      <c r="J544" s="614"/>
      <c r="K544" s="614"/>
      <c r="L544" s="614"/>
      <c r="M544" s="614"/>
      <c r="N544" s="614"/>
      <c r="O544" s="614"/>
      <c r="P544" s="614"/>
      <c r="Q544" s="614"/>
      <c r="R544" s="870"/>
      <c r="S544" s="357"/>
      <c r="T544" s="357"/>
      <c r="U544" s="357"/>
      <c r="V544" s="357"/>
      <c r="W544" s="357"/>
      <c r="X544" s="357"/>
      <c r="Y544" s="357"/>
      <c r="Z544" s="357"/>
      <c r="AA544" s="357"/>
      <c r="AB544" s="283"/>
      <c r="AC544" s="283"/>
      <c r="AD544" s="283"/>
      <c r="AE544" s="283"/>
      <c r="AF544" s="283"/>
      <c r="AG544" s="357"/>
      <c r="AH544" s="357"/>
      <c r="AI544" s="283"/>
      <c r="AJ544" s="283"/>
      <c r="AK544" s="283"/>
    </row>
    <row r="545" spans="1:37" s="91" customFormat="1" ht="18.75">
      <c r="A545" s="991"/>
      <c r="B545" s="830"/>
      <c r="C545" s="819"/>
      <c r="D545" s="831"/>
      <c r="E545" s="831"/>
      <c r="F545" s="831"/>
      <c r="G545" s="584"/>
      <c r="H545" s="584"/>
      <c r="I545" s="832"/>
      <c r="J545" s="842"/>
      <c r="K545" s="842"/>
      <c r="L545" s="842"/>
      <c r="M545" s="842"/>
      <c r="N545" s="842"/>
      <c r="O545" s="842"/>
      <c r="P545" s="843"/>
      <c r="T545" s="89"/>
      <c r="U545" s="89"/>
      <c r="V545" s="89"/>
      <c r="W545" s="89"/>
      <c r="X545" s="89"/>
      <c r="Y545" s="89"/>
      <c r="AA545" s="89"/>
      <c r="AG545" s="89"/>
      <c r="AH545" s="89"/>
    </row>
    <row r="546" spans="1:37" s="91" customFormat="1" ht="18.75">
      <c r="A546" s="571"/>
      <c r="B546" s="380"/>
      <c r="C546" s="814"/>
      <c r="D546" s="566"/>
      <c r="E546" s="566"/>
      <c r="F546" s="566"/>
      <c r="G546" s="567"/>
      <c r="H546" s="567"/>
      <c r="I546" s="841"/>
      <c r="J546" s="313"/>
      <c r="K546" s="313"/>
      <c r="L546" s="313"/>
      <c r="M546" s="313"/>
      <c r="N546" s="313"/>
      <c r="O546" s="313"/>
      <c r="P546" s="631"/>
      <c r="Q546" s="631"/>
      <c r="R546" s="651"/>
      <c r="S546" s="360"/>
      <c r="T546" s="357"/>
      <c r="U546" s="357"/>
      <c r="V546" s="357"/>
      <c r="W546" s="357"/>
      <c r="X546" s="357"/>
      <c r="Y546" s="357"/>
      <c r="Z546" s="357"/>
      <c r="AA546" s="357"/>
      <c r="AB546" s="283"/>
      <c r="AC546" s="283"/>
      <c r="AD546" s="283"/>
      <c r="AE546" s="283"/>
      <c r="AF546" s="283"/>
      <c r="AG546" s="357"/>
      <c r="AH546" s="357"/>
      <c r="AI546" s="283"/>
      <c r="AJ546" s="283"/>
      <c r="AK546" s="283"/>
    </row>
    <row r="547" spans="1:37" s="91" customFormat="1" ht="18.75">
      <c r="A547" s="991"/>
      <c r="B547" s="830"/>
      <c r="C547" s="819"/>
      <c r="D547" s="831"/>
      <c r="E547" s="831"/>
      <c r="F547" s="831"/>
      <c r="G547" s="584"/>
      <c r="H547" s="584"/>
      <c r="I547" s="832"/>
      <c r="J547" s="833"/>
      <c r="K547" s="833"/>
      <c r="L547" s="833"/>
      <c r="M547" s="833"/>
      <c r="N547" s="833"/>
      <c r="O547" s="833"/>
      <c r="P547" s="638"/>
      <c r="T547" s="89"/>
      <c r="U547" s="89"/>
      <c r="V547" s="89"/>
      <c r="W547" s="89"/>
      <c r="X547" s="89"/>
      <c r="Y547" s="89"/>
      <c r="AA547" s="89"/>
      <c r="AG547" s="89"/>
      <c r="AH547" s="89"/>
    </row>
    <row r="548" spans="1:37" s="91" customFormat="1" ht="18.75">
      <c r="A548" s="571"/>
      <c r="B548" s="380"/>
      <c r="C548" s="814"/>
      <c r="D548" s="566"/>
      <c r="E548" s="566"/>
      <c r="F548" s="566"/>
      <c r="G548" s="567"/>
      <c r="H548" s="567"/>
      <c r="I548" s="918"/>
      <c r="J548" s="313"/>
      <c r="K548" s="313"/>
      <c r="L548" s="313"/>
      <c r="M548" s="313"/>
      <c r="N548" s="313"/>
      <c r="O548" s="313"/>
      <c r="P548" s="614"/>
      <c r="Q548" s="614"/>
      <c r="R548" s="651"/>
      <c r="S548" s="360"/>
      <c r="T548" s="357"/>
      <c r="U548" s="357"/>
      <c r="V548" s="357"/>
      <c r="W548" s="357"/>
      <c r="X548" s="357"/>
      <c r="Y548" s="357"/>
      <c r="Z548" s="357"/>
      <c r="AA548" s="357"/>
      <c r="AB548" s="283"/>
      <c r="AC548" s="283"/>
      <c r="AD548" s="283"/>
      <c r="AE548" s="283"/>
      <c r="AF548" s="283"/>
      <c r="AG548" s="357"/>
      <c r="AH548" s="357"/>
      <c r="AI548" s="283"/>
      <c r="AJ548" s="283"/>
      <c r="AK548" s="283"/>
    </row>
    <row r="549" spans="1:37" s="91" customFormat="1" ht="18.75">
      <c r="A549" s="991"/>
      <c r="B549" s="830"/>
      <c r="C549" s="819"/>
      <c r="D549" s="831"/>
      <c r="E549" s="831"/>
      <c r="F549" s="831"/>
      <c r="G549" s="584"/>
      <c r="H549" s="584"/>
      <c r="I549" s="832"/>
      <c r="J549" s="833"/>
      <c r="K549" s="833"/>
      <c r="L549" s="833"/>
      <c r="M549" s="833"/>
      <c r="N549" s="833"/>
      <c r="O549" s="833"/>
      <c r="P549" s="638"/>
      <c r="T549" s="89"/>
      <c r="U549" s="89"/>
      <c r="V549" s="89"/>
      <c r="W549" s="89"/>
      <c r="X549" s="89"/>
      <c r="Y549" s="89"/>
      <c r="AA549" s="89"/>
      <c r="AF549" s="187"/>
      <c r="AG549" s="785"/>
      <c r="AH549" s="785"/>
      <c r="AI549" s="187"/>
      <c r="AJ549" s="92"/>
      <c r="AK549" s="92"/>
    </row>
    <row r="550" spans="1:37" s="91" customFormat="1" ht="18.75">
      <c r="A550" s="571"/>
      <c r="B550" s="380"/>
      <c r="C550" s="814"/>
      <c r="D550" s="566"/>
      <c r="E550" s="566"/>
      <c r="F550" s="566"/>
      <c r="G550" s="567"/>
      <c r="H550" s="567"/>
      <c r="I550" s="841"/>
      <c r="J550" s="614"/>
      <c r="K550" s="614"/>
      <c r="L550" s="614"/>
      <c r="M550" s="614"/>
      <c r="N550" s="614"/>
      <c r="O550" s="614"/>
      <c r="P550" s="631"/>
      <c r="Q550" s="631"/>
      <c r="R550" s="870"/>
      <c r="S550" s="357"/>
      <c r="T550" s="357"/>
      <c r="U550" s="357"/>
      <c r="V550" s="357"/>
      <c r="W550" s="357"/>
      <c r="X550" s="357"/>
      <c r="Y550" s="357"/>
      <c r="Z550" s="357"/>
      <c r="AA550" s="357"/>
      <c r="AB550" s="283"/>
      <c r="AC550" s="283"/>
      <c r="AD550" s="283"/>
      <c r="AE550" s="283"/>
      <c r="AF550" s="283"/>
      <c r="AG550" s="357"/>
      <c r="AH550" s="357"/>
      <c r="AI550" s="283"/>
      <c r="AJ550" s="283"/>
      <c r="AK550" s="284"/>
    </row>
    <row r="551" spans="1:37" s="91" customFormat="1" ht="18.75">
      <c r="A551" s="991"/>
      <c r="B551" s="830"/>
      <c r="C551" s="819"/>
      <c r="D551" s="831"/>
      <c r="E551" s="831"/>
      <c r="F551" s="831"/>
      <c r="G551" s="584"/>
      <c r="H551" s="584"/>
      <c r="I551" s="832"/>
      <c r="J551" s="842"/>
      <c r="K551" s="842"/>
      <c r="L551" s="842"/>
      <c r="M551" s="842"/>
      <c r="N551" s="842"/>
      <c r="O551" s="842"/>
      <c r="P551" s="843"/>
      <c r="T551" s="89"/>
      <c r="U551" s="89"/>
      <c r="V551" s="89"/>
      <c r="W551" s="89"/>
      <c r="X551" s="89"/>
      <c r="Y551" s="89"/>
      <c r="AA551" s="89"/>
      <c r="AG551" s="89"/>
      <c r="AH551" s="852"/>
      <c r="AI551" s="92"/>
    </row>
    <row r="552" spans="1:37" s="91" customFormat="1" ht="18.75">
      <c r="A552" s="571"/>
      <c r="B552" s="380"/>
      <c r="C552" s="814"/>
      <c r="D552" s="566"/>
      <c r="E552" s="566"/>
      <c r="F552" s="566"/>
      <c r="G552" s="567"/>
      <c r="H552" s="567"/>
      <c r="I552" s="919"/>
      <c r="J552" s="313"/>
      <c r="K552" s="313"/>
      <c r="L552" s="313"/>
      <c r="M552" s="313"/>
      <c r="N552" s="313"/>
      <c r="O552" s="313"/>
      <c r="P552" s="569"/>
      <c r="Q552" s="569"/>
      <c r="R552" s="570"/>
      <c r="S552" s="360"/>
      <c r="T552" s="357"/>
      <c r="U552" s="357"/>
      <c r="V552" s="357"/>
      <c r="W552" s="357"/>
      <c r="X552" s="357"/>
      <c r="Y552" s="357"/>
      <c r="Z552" s="357"/>
      <c r="AA552" s="357"/>
      <c r="AB552" s="283"/>
      <c r="AC552" s="283"/>
      <c r="AD552" s="283"/>
      <c r="AE552" s="283"/>
      <c r="AF552" s="283"/>
      <c r="AG552" s="357"/>
      <c r="AH552" s="357"/>
      <c r="AI552" s="283"/>
      <c r="AJ552" s="283"/>
      <c r="AK552" s="284"/>
    </row>
    <row r="553" spans="1:37" s="91" customFormat="1" ht="18.75">
      <c r="A553" s="991"/>
      <c r="B553" s="830"/>
      <c r="C553" s="819"/>
      <c r="D553" s="831"/>
      <c r="E553" s="831"/>
      <c r="F553" s="831"/>
      <c r="G553" s="584"/>
      <c r="H553" s="584"/>
      <c r="I553" s="832"/>
      <c r="J553" s="842"/>
      <c r="K553" s="842"/>
      <c r="L553" s="842"/>
      <c r="M553" s="842"/>
      <c r="N553" s="842"/>
      <c r="O553" s="842"/>
      <c r="P553" s="843"/>
      <c r="T553" s="89"/>
      <c r="U553" s="89"/>
      <c r="V553" s="89"/>
      <c r="W553" s="89"/>
      <c r="X553" s="89"/>
      <c r="Y553" s="89"/>
      <c r="AA553" s="89"/>
      <c r="AG553" s="89"/>
      <c r="AH553" s="852"/>
      <c r="AI553" s="92"/>
    </row>
    <row r="554" spans="1:37" s="91" customFormat="1" ht="18.75">
      <c r="A554" s="991"/>
      <c r="B554" s="830"/>
      <c r="C554" s="819"/>
      <c r="D554" s="831"/>
      <c r="E554" s="831"/>
      <c r="F554" s="831"/>
      <c r="G554" s="584"/>
      <c r="H554" s="584"/>
      <c r="I554" s="832"/>
      <c r="J554" s="842"/>
      <c r="K554" s="842"/>
      <c r="L554" s="842"/>
      <c r="M554" s="842"/>
      <c r="N554" s="842"/>
      <c r="O554" s="842"/>
      <c r="P554" s="843"/>
      <c r="T554" s="89"/>
      <c r="U554" s="89"/>
      <c r="V554" s="89"/>
      <c r="W554" s="89"/>
      <c r="X554" s="89"/>
      <c r="Y554" s="89"/>
      <c r="AA554" s="89"/>
      <c r="AG554" s="89"/>
      <c r="AH554" s="89"/>
      <c r="AJ554" s="92"/>
      <c r="AK554" s="92"/>
    </row>
    <row r="555" spans="1:37" s="91" customFormat="1" ht="18.75">
      <c r="A555" s="571"/>
      <c r="B555" s="380"/>
      <c r="C555" s="814"/>
      <c r="D555" s="566"/>
      <c r="E555" s="566"/>
      <c r="F555" s="566"/>
      <c r="G555" s="567"/>
      <c r="H555" s="567"/>
      <c r="I555" s="841"/>
      <c r="J555" s="614"/>
      <c r="K555" s="283"/>
      <c r="L555" s="614"/>
      <c r="M555" s="614"/>
      <c r="N555" s="865"/>
      <c r="O555" s="614"/>
      <c r="P555" s="631"/>
      <c r="Q555" s="646"/>
      <c r="R555" s="840"/>
      <c r="S555" s="357"/>
      <c r="T555" s="357"/>
      <c r="U555" s="357"/>
      <c r="V555" s="357"/>
      <c r="W555" s="357"/>
      <c r="X555" s="357"/>
      <c r="Y555" s="357"/>
      <c r="Z555" s="357"/>
      <c r="AA555" s="357"/>
      <c r="AB555" s="283"/>
      <c r="AC555" s="283"/>
      <c r="AD555" s="283"/>
      <c r="AE555" s="283"/>
      <c r="AF555" s="283"/>
      <c r="AG555" s="357"/>
      <c r="AH555" s="357"/>
      <c r="AI555" s="283"/>
      <c r="AJ555" s="283"/>
      <c r="AK555" s="283"/>
    </row>
    <row r="556" spans="1:37" s="91" customFormat="1" ht="18.75">
      <c r="A556" s="991"/>
      <c r="B556" s="830"/>
      <c r="C556" s="819"/>
      <c r="D556" s="831"/>
      <c r="E556" s="831"/>
      <c r="F556" s="831"/>
      <c r="G556" s="584"/>
      <c r="H556" s="584"/>
      <c r="I556" s="832"/>
      <c r="J556" s="833"/>
      <c r="K556" s="833"/>
      <c r="L556" s="833"/>
      <c r="M556" s="833"/>
      <c r="N556" s="833"/>
      <c r="O556" s="833"/>
      <c r="P556" s="638"/>
      <c r="T556" s="89"/>
      <c r="U556" s="89"/>
      <c r="V556" s="89"/>
      <c r="W556" s="89"/>
      <c r="X556" s="89"/>
      <c r="Y556" s="89"/>
      <c r="AA556" s="89"/>
      <c r="AG556" s="89"/>
      <c r="AH556" s="89"/>
    </row>
    <row r="557" spans="1:37" s="91" customFormat="1" ht="18.75">
      <c r="A557" s="571"/>
      <c r="B557" s="380"/>
      <c r="C557" s="814"/>
      <c r="D557" s="566"/>
      <c r="E557" s="566"/>
      <c r="F557" s="566"/>
      <c r="G557" s="567"/>
      <c r="H557" s="567"/>
      <c r="I557" s="841"/>
      <c r="J557" s="313"/>
      <c r="K557" s="313"/>
      <c r="L557" s="313"/>
      <c r="M557" s="313"/>
      <c r="N557" s="313"/>
      <c r="O557" s="313"/>
      <c r="P557" s="569"/>
      <c r="Q557" s="569"/>
      <c r="R557" s="570"/>
      <c r="S557" s="360"/>
      <c r="T557" s="357"/>
      <c r="U557" s="357"/>
      <c r="V557" s="357"/>
      <c r="W557" s="357"/>
      <c r="X557" s="357"/>
      <c r="Y557" s="357"/>
      <c r="Z557" s="357"/>
      <c r="AA557" s="357"/>
      <c r="AB557" s="283"/>
      <c r="AC557" s="283"/>
      <c r="AD557" s="283"/>
      <c r="AE557" s="283"/>
      <c r="AF557" s="283"/>
      <c r="AG557" s="357"/>
      <c r="AH557" s="357"/>
      <c r="AI557" s="283"/>
      <c r="AJ557" s="283"/>
      <c r="AK557" s="284"/>
    </row>
    <row r="558" spans="1:37" s="91" customFormat="1" ht="18.75">
      <c r="A558" s="991"/>
      <c r="B558" s="830"/>
      <c r="C558" s="819"/>
      <c r="D558" s="831"/>
      <c r="E558" s="831"/>
      <c r="F558" s="831"/>
      <c r="G558" s="584"/>
      <c r="H558" s="584"/>
      <c r="I558" s="832"/>
      <c r="J558" s="833"/>
      <c r="K558" s="833"/>
      <c r="L558" s="833"/>
      <c r="M558" s="833"/>
      <c r="N558" s="833"/>
      <c r="O558" s="833"/>
      <c r="P558" s="843"/>
      <c r="T558" s="89"/>
      <c r="U558" s="89"/>
      <c r="V558" s="89"/>
      <c r="W558" s="89"/>
      <c r="X558" s="89"/>
      <c r="Y558" s="89"/>
      <c r="AA558" s="89"/>
      <c r="AG558" s="89"/>
      <c r="AH558" s="852"/>
      <c r="AI558" s="92"/>
      <c r="AJ558" s="92"/>
      <c r="AK558" s="92"/>
    </row>
    <row r="559" spans="1:37" s="91" customFormat="1" ht="18.75">
      <c r="A559" s="571"/>
      <c r="B559" s="380"/>
      <c r="C559" s="814"/>
      <c r="D559" s="566"/>
      <c r="E559" s="566"/>
      <c r="F559" s="566"/>
      <c r="G559" s="567"/>
      <c r="H559" s="567"/>
      <c r="I559" s="841"/>
      <c r="J559" s="313"/>
      <c r="K559" s="313"/>
      <c r="L559" s="313"/>
      <c r="M559" s="313"/>
      <c r="N559" s="313"/>
      <c r="O559" s="313"/>
      <c r="P559" s="569"/>
      <c r="Q559" s="569"/>
      <c r="R559" s="570"/>
      <c r="S559" s="360"/>
      <c r="T559" s="357"/>
      <c r="U559" s="357"/>
      <c r="V559" s="357"/>
      <c r="W559" s="357"/>
      <c r="X559" s="357"/>
      <c r="Y559" s="357"/>
      <c r="Z559" s="357"/>
      <c r="AA559" s="357"/>
      <c r="AB559" s="283"/>
      <c r="AC559" s="283"/>
      <c r="AD559" s="283"/>
      <c r="AE559" s="283"/>
      <c r="AF559" s="283"/>
      <c r="AG559" s="357"/>
      <c r="AH559" s="357"/>
      <c r="AI559" s="283"/>
      <c r="AJ559" s="283"/>
      <c r="AK559" s="283"/>
    </row>
    <row r="560" spans="1:37" s="89" customFormat="1" ht="18.75">
      <c r="A560" s="991"/>
      <c r="B560" s="830"/>
      <c r="C560" s="819"/>
      <c r="D560" s="831"/>
      <c r="E560" s="831"/>
      <c r="F560" s="831"/>
      <c r="G560" s="584"/>
      <c r="H560" s="584"/>
      <c r="I560" s="832"/>
      <c r="J560" s="842"/>
      <c r="K560" s="842"/>
      <c r="L560" s="842"/>
      <c r="M560" s="842"/>
      <c r="N560" s="842"/>
      <c r="O560" s="842"/>
      <c r="P560" s="843"/>
      <c r="Q560" s="91"/>
      <c r="R560" s="91"/>
      <c r="S560" s="91"/>
      <c r="Z560" s="91"/>
      <c r="AB560" s="91"/>
      <c r="AC560" s="91"/>
      <c r="AD560" s="91"/>
      <c r="AE560" s="91"/>
      <c r="AF560" s="91"/>
      <c r="AI560" s="91"/>
      <c r="AJ560" s="92"/>
      <c r="AK560" s="92"/>
    </row>
    <row r="561" spans="1:37" s="187" customFormat="1" ht="15.75" customHeight="1">
      <c r="A561" s="571"/>
      <c r="B561" s="380"/>
      <c r="C561" s="814"/>
      <c r="D561" s="566"/>
      <c r="E561" s="566"/>
      <c r="F561" s="566"/>
      <c r="G561" s="567"/>
      <c r="H561" s="567"/>
      <c r="I561" s="841"/>
      <c r="J561" s="313"/>
      <c r="K561" s="313"/>
      <c r="L561" s="313"/>
      <c r="M561" s="313"/>
      <c r="N561" s="313"/>
      <c r="O561" s="313"/>
      <c r="P561" s="614"/>
      <c r="Q561" s="631"/>
      <c r="R561" s="651"/>
      <c r="S561" s="360"/>
      <c r="T561" s="357"/>
      <c r="U561" s="357"/>
      <c r="V561" s="357"/>
      <c r="W561" s="357"/>
      <c r="X561" s="357"/>
      <c r="Y561" s="357"/>
      <c r="Z561" s="357"/>
      <c r="AA561" s="357"/>
      <c r="AB561" s="283"/>
      <c r="AC561" s="283"/>
      <c r="AD561" s="283"/>
      <c r="AE561" s="283"/>
      <c r="AF561" s="283"/>
      <c r="AG561" s="357"/>
      <c r="AH561" s="357"/>
      <c r="AI561" s="283"/>
      <c r="AJ561" s="283"/>
      <c r="AK561" s="284"/>
    </row>
    <row r="562" spans="1:37" s="187" customFormat="1" ht="18.75">
      <c r="A562" s="991"/>
      <c r="B562" s="830"/>
      <c r="C562" s="819"/>
      <c r="D562" s="831"/>
      <c r="E562" s="831"/>
      <c r="F562" s="831"/>
      <c r="G562" s="584"/>
      <c r="H562" s="584"/>
      <c r="I562" s="845"/>
      <c r="J562" s="833"/>
      <c r="K562" s="833"/>
      <c r="L562" s="833"/>
      <c r="M562" s="833"/>
      <c r="N562" s="833"/>
      <c r="O562" s="833"/>
      <c r="P562" s="638"/>
      <c r="Q562" s="91"/>
      <c r="R562" s="91"/>
      <c r="S562" s="91"/>
      <c r="T562" s="89"/>
      <c r="U562" s="89"/>
      <c r="V562" s="89"/>
      <c r="W562" s="89"/>
      <c r="X562" s="89"/>
      <c r="Y562" s="89"/>
      <c r="Z562" s="91"/>
      <c r="AA562" s="89"/>
      <c r="AB562" s="91"/>
      <c r="AC562" s="91"/>
      <c r="AD562" s="91"/>
      <c r="AE562" s="91"/>
      <c r="AF562" s="91"/>
      <c r="AG562" s="89"/>
      <c r="AH562" s="852"/>
      <c r="AI562" s="92"/>
      <c r="AJ562" s="91"/>
      <c r="AK562" s="91"/>
    </row>
    <row r="563" spans="1:37" s="187" customFormat="1" ht="18.75">
      <c r="A563" s="571"/>
      <c r="B563" s="380"/>
      <c r="C563" s="814"/>
      <c r="D563" s="566"/>
      <c r="E563" s="566"/>
      <c r="F563" s="566"/>
      <c r="G563" s="567"/>
      <c r="H563" s="567"/>
      <c r="I563" s="918"/>
      <c r="J563" s="313"/>
      <c r="K563" s="313"/>
      <c r="L563" s="313"/>
      <c r="M563" s="313"/>
      <c r="N563" s="313"/>
      <c r="O563" s="313"/>
      <c r="P563" s="614"/>
      <c r="Q563" s="614"/>
      <c r="R563" s="651"/>
      <c r="S563" s="360"/>
      <c r="T563" s="357"/>
      <c r="U563" s="357"/>
      <c r="V563" s="357"/>
      <c r="W563" s="357"/>
      <c r="X563" s="357"/>
      <c r="Y563" s="357"/>
      <c r="Z563" s="357"/>
      <c r="AA563" s="357"/>
      <c r="AB563" s="283"/>
      <c r="AC563" s="283"/>
      <c r="AD563" s="283"/>
      <c r="AE563" s="283"/>
      <c r="AF563" s="283"/>
      <c r="AG563" s="357"/>
      <c r="AH563" s="357"/>
      <c r="AI563" s="283"/>
      <c r="AJ563" s="283"/>
      <c r="AK563" s="283"/>
    </row>
    <row r="564" spans="1:37" s="187" customFormat="1" ht="18.75">
      <c r="A564" s="991"/>
      <c r="B564" s="830"/>
      <c r="C564" s="819"/>
      <c r="D564" s="831"/>
      <c r="E564" s="831"/>
      <c r="F564" s="831"/>
      <c r="G564" s="584"/>
      <c r="H564" s="584"/>
      <c r="I564" s="845"/>
      <c r="J564" s="833"/>
      <c r="K564" s="833"/>
      <c r="L564" s="833"/>
      <c r="M564" s="833"/>
      <c r="N564" s="833"/>
      <c r="O564" s="833"/>
      <c r="P564" s="638"/>
      <c r="Q564" s="91"/>
      <c r="R564" s="91"/>
      <c r="S564" s="91"/>
      <c r="T564" s="89"/>
      <c r="U564" s="89"/>
      <c r="V564" s="89"/>
      <c r="W564" s="89"/>
      <c r="X564" s="89"/>
      <c r="Y564" s="89"/>
      <c r="Z564" s="91"/>
      <c r="AA564" s="89"/>
      <c r="AB564" s="91"/>
      <c r="AC564" s="91"/>
      <c r="AD564" s="91"/>
      <c r="AE564" s="91"/>
      <c r="AF564" s="91"/>
      <c r="AG564" s="89"/>
      <c r="AH564" s="89"/>
      <c r="AI564" s="91"/>
      <c r="AJ564" s="91"/>
      <c r="AK564" s="91"/>
    </row>
    <row r="565" spans="1:37" s="91" customFormat="1" ht="14.25" customHeight="1">
      <c r="A565" s="571"/>
      <c r="B565" s="380"/>
      <c r="C565" s="819"/>
      <c r="D565" s="579"/>
      <c r="E565" s="579"/>
      <c r="F565" s="579"/>
      <c r="G565" s="584"/>
      <c r="H565" s="584"/>
      <c r="I565" s="832"/>
      <c r="J565" s="842"/>
      <c r="K565" s="920"/>
      <c r="L565" s="842"/>
      <c r="M565" s="842"/>
      <c r="N565" s="842"/>
      <c r="O565" s="842"/>
      <c r="P565" s="647"/>
      <c r="Q565" s="647"/>
      <c r="R565" s="589"/>
      <c r="S565" s="631"/>
      <c r="T565" s="89"/>
      <c r="U565" s="89"/>
      <c r="V565" s="89"/>
      <c r="W565" s="89"/>
      <c r="X565" s="89"/>
      <c r="Y565" s="89"/>
      <c r="Z565" s="89"/>
      <c r="AA565" s="89"/>
      <c r="AG565" s="89"/>
      <c r="AH565" s="89"/>
    </row>
    <row r="566" spans="1:37" s="187" customFormat="1" ht="18.75">
      <c r="A566" s="991"/>
      <c r="B566" s="830"/>
      <c r="C566" s="819"/>
      <c r="D566" s="831"/>
      <c r="E566" s="831"/>
      <c r="F566" s="831"/>
      <c r="G566" s="584"/>
      <c r="H566" s="584"/>
      <c r="I566" s="832"/>
      <c r="J566" s="842"/>
      <c r="K566" s="842"/>
      <c r="L566" s="842"/>
      <c r="M566" s="842"/>
      <c r="N566" s="842"/>
      <c r="O566" s="842"/>
      <c r="P566" s="843"/>
      <c r="Q566" s="91"/>
      <c r="R566" s="91"/>
      <c r="S566" s="91"/>
      <c r="T566" s="89"/>
      <c r="U566" s="89"/>
      <c r="V566" s="89"/>
      <c r="W566" s="89"/>
      <c r="X566" s="89"/>
      <c r="Y566" s="89"/>
      <c r="Z566" s="91"/>
      <c r="AA566" s="89"/>
      <c r="AB566" s="91"/>
      <c r="AC566" s="91"/>
      <c r="AD566" s="91"/>
      <c r="AE566" s="91"/>
      <c r="AF566" s="91"/>
      <c r="AG566" s="89"/>
      <c r="AH566" s="89"/>
      <c r="AI566" s="91"/>
      <c r="AJ566" s="91"/>
      <c r="AK566" s="91"/>
    </row>
    <row r="567" spans="1:37" s="91" customFormat="1" ht="14.25" customHeight="1">
      <c r="A567" s="571"/>
      <c r="B567" s="848"/>
      <c r="C567" s="836"/>
      <c r="D567" s="579"/>
      <c r="E567" s="579"/>
      <c r="F567" s="579"/>
      <c r="G567" s="837"/>
      <c r="H567" s="837"/>
      <c r="I567" s="921"/>
      <c r="J567" s="719"/>
      <c r="K567" s="719"/>
      <c r="L567" s="922"/>
      <c r="M567" s="719"/>
      <c r="N567" s="739"/>
      <c r="O567" s="719"/>
      <c r="P567" s="631"/>
      <c r="Q567" s="824"/>
      <c r="R567" s="719"/>
      <c r="S567" s="922"/>
      <c r="T567" s="785"/>
      <c r="U567" s="785"/>
      <c r="V567" s="785"/>
      <c r="W567" s="785"/>
      <c r="X567" s="785"/>
      <c r="Y567" s="785"/>
      <c r="Z567" s="187"/>
      <c r="AA567" s="785"/>
      <c r="AB567" s="187"/>
      <c r="AC567" s="187"/>
      <c r="AD567" s="187"/>
      <c r="AE567" s="187"/>
      <c r="AF567" s="187"/>
      <c r="AG567" s="785"/>
      <c r="AH567" s="785"/>
      <c r="AI567" s="187"/>
      <c r="AJ567" s="187"/>
      <c r="AK567" s="187"/>
    </row>
    <row r="568" spans="1:37" s="91" customFormat="1" ht="18.75">
      <c r="A568" s="991"/>
      <c r="B568" s="835"/>
      <c r="C568" s="836"/>
      <c r="D568" s="837"/>
      <c r="E568" s="837"/>
      <c r="F568" s="837"/>
      <c r="G568" s="837"/>
      <c r="H568" s="837"/>
      <c r="I568" s="923"/>
      <c r="J568" s="863"/>
      <c r="K568" s="924"/>
      <c r="L568" s="861"/>
      <c r="M568" s="863"/>
      <c r="N568" s="862"/>
      <c r="O568" s="863"/>
      <c r="P568" s="864"/>
      <c r="Q568" s="187"/>
      <c r="R568" s="187"/>
      <c r="S568" s="187"/>
      <c r="T568" s="785"/>
      <c r="U568" s="785"/>
      <c r="V568" s="785"/>
      <c r="W568" s="785"/>
      <c r="X568" s="785"/>
      <c r="Y568" s="785"/>
      <c r="Z568" s="187"/>
      <c r="AA568" s="785"/>
      <c r="AB568" s="187"/>
      <c r="AC568" s="187"/>
      <c r="AD568" s="187"/>
      <c r="AE568" s="187"/>
      <c r="AG568" s="89"/>
      <c r="AH568" s="89"/>
    </row>
    <row r="569" spans="1:37" s="187" customFormat="1" ht="18.75">
      <c r="A569" s="571"/>
      <c r="B569" s="380"/>
      <c r="C569" s="814"/>
      <c r="D569" s="566"/>
      <c r="E569" s="566"/>
      <c r="F569" s="566"/>
      <c r="G569" s="567"/>
      <c r="H569" s="567"/>
      <c r="I569" s="568"/>
      <c r="J569" s="313"/>
      <c r="K569" s="360"/>
      <c r="L569" s="357"/>
      <c r="M569" s="313"/>
      <c r="N569" s="313"/>
      <c r="O569" s="313"/>
      <c r="P569" s="569"/>
      <c r="Q569" s="569"/>
      <c r="R569" s="570"/>
      <c r="S569" s="360"/>
      <c r="T569" s="357"/>
      <c r="U569" s="357"/>
      <c r="V569" s="357"/>
      <c r="W569" s="357"/>
      <c r="X569" s="357"/>
      <c r="Y569" s="357"/>
      <c r="Z569" s="357"/>
      <c r="AA569" s="357"/>
      <c r="AB569" s="283"/>
      <c r="AC569" s="283"/>
      <c r="AD569" s="283"/>
      <c r="AE569" s="283"/>
      <c r="AF569" s="283"/>
      <c r="AG569" s="357"/>
      <c r="AH569" s="357"/>
      <c r="AI569" s="283"/>
      <c r="AJ569" s="283"/>
      <c r="AK569" s="284"/>
    </row>
    <row r="570" spans="1:37" s="91" customFormat="1" ht="18.75">
      <c r="A570" s="991"/>
      <c r="B570" s="830"/>
      <c r="C570" s="819"/>
      <c r="D570" s="831"/>
      <c r="E570" s="831"/>
      <c r="F570" s="831"/>
      <c r="G570" s="584"/>
      <c r="H570" s="584"/>
      <c r="I570" s="884"/>
      <c r="J570" s="842"/>
      <c r="K570" s="895"/>
      <c r="L570" s="842"/>
      <c r="M570" s="842"/>
      <c r="N570" s="842"/>
      <c r="O570" s="842"/>
      <c r="P570" s="843"/>
      <c r="T570" s="89"/>
      <c r="U570" s="89"/>
      <c r="V570" s="89"/>
      <c r="W570" s="89"/>
      <c r="X570" s="89"/>
      <c r="Y570" s="89"/>
      <c r="AA570" s="89"/>
      <c r="AG570" s="89"/>
      <c r="AH570" s="852"/>
      <c r="AI570" s="92"/>
      <c r="AJ570" s="92"/>
      <c r="AK570" s="92"/>
    </row>
    <row r="571" spans="1:37" s="187" customFormat="1" ht="15.75" customHeight="1">
      <c r="A571" s="571"/>
      <c r="B571" s="898"/>
      <c r="C571" s="925"/>
      <c r="D571" s="313"/>
      <c r="E571" s="313"/>
      <c r="F571" s="313"/>
      <c r="G571" s="926"/>
      <c r="H571" s="926"/>
      <c r="I571" s="568"/>
      <c r="J571" s="313"/>
      <c r="K571" s="313"/>
      <c r="L571" s="357"/>
      <c r="M571" s="360"/>
      <c r="N571" s="360"/>
      <c r="O571" s="360"/>
      <c r="P571" s="631"/>
      <c r="Q571" s="569"/>
      <c r="R571" s="570"/>
      <c r="S571" s="360"/>
      <c r="T571" s="357"/>
      <c r="U571" s="357"/>
      <c r="V571" s="357"/>
      <c r="W571" s="357"/>
      <c r="X571" s="357"/>
      <c r="Y571" s="357"/>
      <c r="Z571" s="357"/>
      <c r="AA571" s="357"/>
      <c r="AB571" s="283"/>
      <c r="AC571" s="283"/>
      <c r="AD571" s="283"/>
      <c r="AE571" s="283"/>
      <c r="AF571" s="283"/>
      <c r="AG571" s="357"/>
      <c r="AH571" s="357"/>
      <c r="AI571" s="283"/>
      <c r="AJ571" s="283"/>
      <c r="AK571" s="284"/>
    </row>
    <row r="572" spans="1:37" s="91" customFormat="1" ht="18.75">
      <c r="A572" s="571"/>
      <c r="B572" s="380"/>
      <c r="C572" s="814"/>
      <c r="D572" s="566"/>
      <c r="E572" s="566"/>
      <c r="F572" s="566"/>
      <c r="G572" s="567"/>
      <c r="H572" s="567"/>
      <c r="I572" s="919"/>
      <c r="J572" s="313"/>
      <c r="K572" s="313"/>
      <c r="L572" s="313"/>
      <c r="M572" s="313"/>
      <c r="N572" s="313"/>
      <c r="O572" s="313"/>
      <c r="P572" s="614"/>
      <c r="Q572" s="614"/>
      <c r="R572" s="651"/>
      <c r="S572" s="360"/>
      <c r="T572" s="357"/>
      <c r="U572" s="357"/>
      <c r="V572" s="357"/>
      <c r="W572" s="357"/>
      <c r="X572" s="357"/>
      <c r="Y572" s="357"/>
      <c r="Z572" s="357"/>
      <c r="AA572" s="357"/>
      <c r="AB572" s="283"/>
      <c r="AC572" s="283"/>
      <c r="AD572" s="283"/>
      <c r="AE572" s="283"/>
      <c r="AF572" s="283"/>
      <c r="AG572" s="357"/>
      <c r="AH572" s="357"/>
      <c r="AI572" s="283"/>
      <c r="AJ572" s="283"/>
      <c r="AK572" s="283"/>
    </row>
    <row r="573" spans="1:37" s="91" customFormat="1" ht="14.25" customHeight="1">
      <c r="A573" s="991"/>
      <c r="B573" s="830"/>
      <c r="C573" s="819"/>
      <c r="D573" s="831"/>
      <c r="E573" s="831"/>
      <c r="F573" s="831"/>
      <c r="G573" s="584"/>
      <c r="H573" s="584"/>
      <c r="I573" s="832"/>
      <c r="J573" s="833"/>
      <c r="K573" s="833"/>
      <c r="L573" s="833"/>
      <c r="M573" s="833"/>
      <c r="N573" s="833"/>
      <c r="O573" s="833"/>
      <c r="P573" s="638"/>
      <c r="T573" s="89"/>
      <c r="U573" s="89"/>
      <c r="V573" s="89"/>
      <c r="W573" s="89"/>
      <c r="X573" s="89"/>
      <c r="Y573" s="89"/>
      <c r="AA573" s="89"/>
      <c r="AG573" s="89"/>
      <c r="AH573" s="89"/>
    </row>
    <row r="574" spans="1:37" s="91" customFormat="1" ht="18.75">
      <c r="A574" s="571"/>
      <c r="B574" s="380"/>
      <c r="C574" s="814"/>
      <c r="D574" s="566"/>
      <c r="E574" s="566"/>
      <c r="F574" s="566"/>
      <c r="G574" s="567"/>
      <c r="H574" s="567"/>
      <c r="I574" s="919"/>
      <c r="J574" s="283"/>
      <c r="K574" s="283"/>
      <c r="L574" s="357"/>
      <c r="M574" s="614"/>
      <c r="N574" s="357"/>
      <c r="O574" s="283"/>
      <c r="P574" s="631"/>
      <c r="Q574" s="631"/>
      <c r="R574" s="283"/>
      <c r="S574" s="357"/>
      <c r="T574" s="357"/>
      <c r="U574" s="357"/>
      <c r="V574" s="357"/>
      <c r="W574" s="357"/>
      <c r="X574" s="357"/>
      <c r="Y574" s="357"/>
      <c r="Z574" s="283"/>
      <c r="AA574" s="357"/>
      <c r="AB574" s="283"/>
      <c r="AC574" s="283"/>
      <c r="AD574" s="283"/>
      <c r="AE574" s="283"/>
      <c r="AF574" s="283"/>
      <c r="AG574" s="357"/>
      <c r="AH574" s="357"/>
      <c r="AI574" s="283"/>
      <c r="AJ574" s="283"/>
      <c r="AK574" s="283"/>
    </row>
    <row r="575" spans="1:37" s="91" customFormat="1" ht="15" customHeight="1">
      <c r="A575" s="991"/>
      <c r="B575" s="892"/>
      <c r="C575" s="927"/>
      <c r="D575" s="889"/>
      <c r="E575" s="889"/>
      <c r="F575" s="889"/>
      <c r="G575" s="833"/>
      <c r="H575" s="833"/>
      <c r="I575" s="928"/>
      <c r="J575" s="842"/>
      <c r="K575" s="842"/>
      <c r="L575" s="842"/>
      <c r="M575" s="895"/>
      <c r="N575" s="895"/>
      <c r="O575" s="895"/>
      <c r="P575" s="843"/>
      <c r="T575" s="89"/>
      <c r="U575" s="89"/>
      <c r="V575" s="89"/>
      <c r="W575" s="89"/>
      <c r="X575" s="89"/>
      <c r="Y575" s="89"/>
      <c r="AA575" s="89"/>
      <c r="AG575" s="89"/>
      <c r="AH575" s="852"/>
      <c r="AI575" s="92"/>
    </row>
    <row r="576" spans="1:37" s="91" customFormat="1" ht="18.75">
      <c r="A576" s="571"/>
      <c r="B576" s="380"/>
      <c r="C576" s="814"/>
      <c r="D576" s="566"/>
      <c r="E576" s="566"/>
      <c r="F576" s="566"/>
      <c r="G576" s="567"/>
      <c r="H576" s="567"/>
      <c r="I576" s="841"/>
      <c r="J576" s="313"/>
      <c r="K576" s="313"/>
      <c r="L576" s="313"/>
      <c r="M576" s="313"/>
      <c r="N576" s="313"/>
      <c r="O576" s="313"/>
      <c r="P576" s="614"/>
      <c r="Q576" s="614"/>
      <c r="R576" s="651"/>
      <c r="S576" s="360"/>
      <c r="T576" s="357"/>
      <c r="U576" s="357"/>
      <c r="V576" s="357"/>
      <c r="W576" s="357"/>
      <c r="X576" s="357"/>
      <c r="Y576" s="357"/>
      <c r="Z576" s="357"/>
      <c r="AA576" s="357"/>
      <c r="AB576" s="283"/>
      <c r="AC576" s="283"/>
      <c r="AD576" s="283"/>
      <c r="AE576" s="283"/>
      <c r="AF576" s="283"/>
      <c r="AG576" s="357"/>
      <c r="AH576" s="357"/>
      <c r="AI576" s="283"/>
      <c r="AJ576" s="283"/>
      <c r="AK576" s="284"/>
    </row>
    <row r="577" spans="1:37" s="187" customFormat="1" ht="15" customHeight="1">
      <c r="A577" s="991"/>
      <c r="B577" s="830"/>
      <c r="C577" s="819"/>
      <c r="D577" s="831"/>
      <c r="E577" s="831"/>
      <c r="F577" s="831"/>
      <c r="G577" s="584"/>
      <c r="H577" s="584"/>
      <c r="I577" s="832"/>
      <c r="J577" s="833"/>
      <c r="K577" s="833"/>
      <c r="L577" s="833"/>
      <c r="M577" s="833"/>
      <c r="N577" s="833"/>
      <c r="O577" s="833"/>
      <c r="P577" s="638"/>
      <c r="Q577" s="91"/>
      <c r="R577" s="91"/>
      <c r="S577" s="91"/>
      <c r="T577" s="89"/>
      <c r="U577" s="89"/>
      <c r="V577" s="89"/>
      <c r="W577" s="89"/>
      <c r="X577" s="89"/>
      <c r="Y577" s="89"/>
      <c r="Z577" s="91"/>
      <c r="AA577" s="89"/>
      <c r="AB577" s="91"/>
      <c r="AC577" s="91"/>
      <c r="AD577" s="91"/>
      <c r="AE577" s="91"/>
      <c r="AF577" s="91"/>
      <c r="AG577" s="89"/>
      <c r="AH577" s="852"/>
      <c r="AI577" s="92"/>
      <c r="AJ577" s="91"/>
      <c r="AK577" s="91"/>
    </row>
    <row r="578" spans="1:37" s="187" customFormat="1" ht="18.75">
      <c r="A578" s="571"/>
      <c r="B578" s="380"/>
      <c r="C578" s="814"/>
      <c r="D578" s="566"/>
      <c r="E578" s="566"/>
      <c r="F578" s="566"/>
      <c r="G578" s="567"/>
      <c r="H578" s="567"/>
      <c r="I578" s="841"/>
      <c r="J578" s="313"/>
      <c r="K578" s="313"/>
      <c r="L578" s="313"/>
      <c r="M578" s="313"/>
      <c r="N578" s="313"/>
      <c r="O578" s="313"/>
      <c r="P578" s="631"/>
      <c r="Q578" s="569"/>
      <c r="R578" s="570"/>
      <c r="S578" s="360"/>
      <c r="T578" s="357"/>
      <c r="U578" s="357"/>
      <c r="V578" s="357"/>
      <c r="W578" s="357"/>
      <c r="X578" s="357"/>
      <c r="Y578" s="357"/>
      <c r="Z578" s="357"/>
      <c r="AA578" s="357"/>
      <c r="AB578" s="283"/>
      <c r="AC578" s="283"/>
      <c r="AD578" s="283"/>
      <c r="AE578" s="283"/>
      <c r="AF578" s="283"/>
      <c r="AG578" s="357"/>
      <c r="AH578" s="357"/>
      <c r="AI578" s="283"/>
      <c r="AJ578" s="283"/>
      <c r="AK578" s="284"/>
    </row>
    <row r="579" spans="1:37" s="91" customFormat="1" ht="15" customHeight="1">
      <c r="A579" s="991"/>
      <c r="B579" s="830"/>
      <c r="C579" s="819"/>
      <c r="D579" s="831"/>
      <c r="E579" s="831"/>
      <c r="F579" s="831"/>
      <c r="G579" s="584"/>
      <c r="H579" s="584"/>
      <c r="I579" s="832"/>
      <c r="J579" s="842"/>
      <c r="K579" s="842"/>
      <c r="L579" s="842"/>
      <c r="M579" s="842"/>
      <c r="N579" s="842"/>
      <c r="O579" s="842"/>
      <c r="P579" s="843"/>
      <c r="T579" s="89"/>
      <c r="U579" s="89"/>
      <c r="V579" s="89"/>
      <c r="W579" s="89"/>
      <c r="X579" s="89"/>
      <c r="Y579" s="89"/>
      <c r="AA579" s="89"/>
      <c r="AG579" s="89"/>
      <c r="AH579" s="852"/>
      <c r="AI579" s="92"/>
    </row>
    <row r="580" spans="1:37" s="187" customFormat="1" ht="14.25" customHeight="1">
      <c r="A580" s="991"/>
      <c r="B580" s="830"/>
      <c r="C580" s="819"/>
      <c r="D580" s="831"/>
      <c r="E580" s="831"/>
      <c r="F580" s="831"/>
      <c r="G580" s="584"/>
      <c r="H580" s="584"/>
      <c r="I580" s="832"/>
      <c r="J580" s="833"/>
      <c r="K580" s="833"/>
      <c r="L580" s="833"/>
      <c r="M580" s="833"/>
      <c r="N580" s="833"/>
      <c r="O580" s="833"/>
      <c r="P580" s="638"/>
      <c r="Q580" s="91"/>
      <c r="R580" s="91"/>
      <c r="S580" s="91"/>
      <c r="T580" s="89"/>
      <c r="U580" s="89"/>
      <c r="V580" s="89"/>
      <c r="W580" s="89"/>
      <c r="X580" s="89"/>
      <c r="Y580" s="89"/>
      <c r="Z580" s="91"/>
      <c r="AA580" s="89"/>
      <c r="AB580" s="91"/>
      <c r="AC580" s="91"/>
      <c r="AD580" s="91"/>
      <c r="AE580" s="91"/>
      <c r="AF580" s="91"/>
      <c r="AG580" s="89"/>
      <c r="AH580" s="89"/>
      <c r="AI580" s="91"/>
      <c r="AJ580" s="91"/>
      <c r="AK580" s="91"/>
    </row>
    <row r="581" spans="1:37" s="187" customFormat="1" ht="15.75" customHeight="1">
      <c r="A581" s="571"/>
      <c r="B581" s="380"/>
      <c r="C581" s="819"/>
      <c r="D581" s="581"/>
      <c r="E581" s="581"/>
      <c r="F581" s="581"/>
      <c r="G581" s="821"/>
      <c r="H581" s="821"/>
      <c r="I581" s="841"/>
      <c r="J581" s="313"/>
      <c r="K581" s="313"/>
      <c r="L581" s="313"/>
      <c r="M581" s="313"/>
      <c r="N581" s="313"/>
      <c r="O581" s="313"/>
      <c r="P581" s="614"/>
      <c r="Q581" s="614"/>
      <c r="R581" s="651"/>
      <c r="S581" s="360"/>
      <c r="T581" s="660"/>
      <c r="U581" s="660"/>
      <c r="V581" s="660"/>
      <c r="W581" s="660"/>
      <c r="X581" s="660"/>
      <c r="Y581" s="660"/>
      <c r="Z581" s="660"/>
      <c r="AA581" s="660"/>
      <c r="AB581" s="220"/>
      <c r="AC581" s="220"/>
      <c r="AD581" s="220"/>
      <c r="AE581" s="220"/>
      <c r="AF581" s="220"/>
      <c r="AG581" s="660"/>
      <c r="AH581" s="660"/>
      <c r="AI581" s="220"/>
      <c r="AJ581" s="220"/>
      <c r="AK581" s="220"/>
    </row>
    <row r="582" spans="1:37" s="187" customFormat="1" ht="15.75" customHeight="1">
      <c r="A582" s="571"/>
      <c r="B582" s="380"/>
      <c r="C582" s="814"/>
      <c r="D582" s="566"/>
      <c r="E582" s="566"/>
      <c r="F582" s="566"/>
      <c r="G582" s="567"/>
      <c r="H582" s="567"/>
      <c r="I582" s="841"/>
      <c r="J582" s="313"/>
      <c r="K582" s="313"/>
      <c r="L582" s="313"/>
      <c r="M582" s="313"/>
      <c r="N582" s="313"/>
      <c r="O582" s="313"/>
      <c r="P582" s="631"/>
      <c r="Q582" s="631"/>
      <c r="R582" s="651"/>
      <c r="S582" s="360"/>
      <c r="T582" s="357"/>
      <c r="U582" s="357"/>
      <c r="V582" s="357"/>
      <c r="W582" s="357"/>
      <c r="X582" s="357"/>
      <c r="Y582" s="357"/>
      <c r="Z582" s="357"/>
      <c r="AA582" s="357"/>
      <c r="AB582" s="283"/>
      <c r="AC582" s="283"/>
      <c r="AD582" s="283"/>
      <c r="AE582" s="283"/>
      <c r="AF582" s="283"/>
      <c r="AG582" s="357"/>
      <c r="AH582" s="357"/>
      <c r="AI582" s="283"/>
      <c r="AJ582" s="283"/>
      <c r="AK582" s="283"/>
    </row>
    <row r="583" spans="1:37" s="187" customFormat="1" ht="18.75">
      <c r="A583" s="991"/>
      <c r="B583" s="830"/>
      <c r="C583" s="819"/>
      <c r="D583" s="831"/>
      <c r="E583" s="831"/>
      <c r="F583" s="831"/>
      <c r="G583" s="584"/>
      <c r="H583" s="584"/>
      <c r="I583" s="845"/>
      <c r="J583" s="833"/>
      <c r="K583" s="833"/>
      <c r="L583" s="833"/>
      <c r="M583" s="833"/>
      <c r="N583" s="833"/>
      <c r="O583" s="833"/>
      <c r="P583" s="638"/>
      <c r="Q583" s="91"/>
      <c r="R583" s="91"/>
      <c r="S583" s="91"/>
      <c r="T583" s="89"/>
      <c r="U583" s="89"/>
      <c r="V583" s="89"/>
      <c r="W583" s="89"/>
      <c r="X583" s="89"/>
      <c r="Y583" s="89"/>
      <c r="Z583" s="91"/>
      <c r="AA583" s="89"/>
      <c r="AB583" s="91"/>
      <c r="AC583" s="91"/>
      <c r="AD583" s="91"/>
      <c r="AE583" s="91"/>
      <c r="AF583" s="91"/>
      <c r="AG583" s="89"/>
      <c r="AH583" s="89"/>
      <c r="AI583" s="91"/>
      <c r="AJ583" s="91"/>
      <c r="AK583" s="91"/>
    </row>
    <row r="584" spans="1:37" s="187" customFormat="1" ht="14.25" customHeight="1">
      <c r="A584" s="571"/>
      <c r="B584" s="848"/>
      <c r="C584" s="849"/>
      <c r="D584" s="815"/>
      <c r="E584" s="815"/>
      <c r="F584" s="815"/>
      <c r="G584" s="850"/>
      <c r="H584" s="850"/>
      <c r="I584" s="369"/>
      <c r="J584" s="369"/>
      <c r="K584" s="369"/>
      <c r="L584" s="646"/>
      <c r="M584" s="369"/>
      <c r="N584" s="929"/>
      <c r="O584" s="369"/>
      <c r="P584" s="646"/>
      <c r="Q584" s="646"/>
      <c r="R584" s="369"/>
      <c r="S584" s="646"/>
      <c r="T584" s="646"/>
      <c r="U584" s="646"/>
      <c r="V584" s="646"/>
      <c r="W584" s="646"/>
      <c r="X584" s="646"/>
      <c r="Y584" s="646"/>
      <c r="Z584" s="369"/>
      <c r="AA584" s="646"/>
      <c r="AB584" s="369"/>
      <c r="AC584" s="369"/>
      <c r="AD584" s="369"/>
      <c r="AE584" s="369"/>
      <c r="AF584" s="369"/>
      <c r="AG584" s="646"/>
      <c r="AH584" s="646"/>
      <c r="AI584" s="369"/>
      <c r="AJ584" s="369"/>
      <c r="AK584" s="369"/>
    </row>
    <row r="585" spans="1:37" s="91" customFormat="1" ht="18.75">
      <c r="A585" s="571"/>
      <c r="B585" s="380"/>
      <c r="C585" s="814"/>
      <c r="D585" s="566"/>
      <c r="E585" s="566"/>
      <c r="F585" s="566"/>
      <c r="G585" s="567"/>
      <c r="H585" s="567"/>
      <c r="I585" s="841"/>
      <c r="J585" s="313"/>
      <c r="K585" s="313"/>
      <c r="L585" s="313"/>
      <c r="M585" s="313"/>
      <c r="N585" s="313"/>
      <c r="O585" s="313"/>
      <c r="P585" s="569"/>
      <c r="Q585" s="631"/>
      <c r="R585" s="570"/>
      <c r="S585" s="360"/>
      <c r="T585" s="357"/>
      <c r="U585" s="357"/>
      <c r="V585" s="357"/>
      <c r="W585" s="357"/>
      <c r="X585" s="357"/>
      <c r="Y585" s="357"/>
      <c r="Z585" s="357"/>
      <c r="AA585" s="357"/>
      <c r="AB585" s="283"/>
      <c r="AC585" s="283"/>
      <c r="AD585" s="283"/>
      <c r="AE585" s="283"/>
      <c r="AF585" s="283"/>
      <c r="AG585" s="357"/>
      <c r="AH585" s="357"/>
      <c r="AI585" s="283"/>
      <c r="AJ585" s="283"/>
      <c r="AK585" s="283"/>
    </row>
    <row r="586" spans="1:37" s="91" customFormat="1" ht="14.25" customHeight="1">
      <c r="A586" s="991"/>
      <c r="B586" s="830"/>
      <c r="C586" s="819"/>
      <c r="D586" s="831"/>
      <c r="E586" s="831"/>
      <c r="F586" s="831"/>
      <c r="G586" s="584"/>
      <c r="H586" s="584"/>
      <c r="I586" s="832"/>
      <c r="J586" s="842"/>
      <c r="K586" s="842"/>
      <c r="L586" s="842"/>
      <c r="M586" s="842"/>
      <c r="N586" s="842"/>
      <c r="O586" s="842"/>
      <c r="P586" s="843"/>
      <c r="T586" s="89"/>
      <c r="U586" s="89"/>
      <c r="V586" s="89"/>
      <c r="W586" s="89"/>
      <c r="X586" s="89"/>
      <c r="Y586" s="89"/>
      <c r="AA586" s="89"/>
      <c r="AG586" s="89"/>
      <c r="AH586" s="89"/>
    </row>
    <row r="587" spans="1:37" s="91" customFormat="1" ht="18.75">
      <c r="A587" s="571"/>
      <c r="B587" s="380"/>
      <c r="C587" s="814"/>
      <c r="D587" s="566"/>
      <c r="E587" s="566"/>
      <c r="F587" s="566"/>
      <c r="G587" s="567"/>
      <c r="H587" s="567"/>
      <c r="I587" s="918"/>
      <c r="J587" s="313"/>
      <c r="K587" s="313"/>
      <c r="L587" s="313"/>
      <c r="M587" s="313"/>
      <c r="N587" s="313"/>
      <c r="O587" s="847"/>
      <c r="P587" s="569"/>
      <c r="Q587" s="569"/>
      <c r="R587" s="570"/>
      <c r="S587" s="360"/>
      <c r="T587" s="357"/>
      <c r="U587" s="357"/>
      <c r="V587" s="357"/>
      <c r="W587" s="357"/>
      <c r="X587" s="357"/>
      <c r="Y587" s="357"/>
      <c r="Z587" s="357"/>
      <c r="AA587" s="357"/>
      <c r="AB587" s="283"/>
      <c r="AC587" s="283"/>
      <c r="AD587" s="283"/>
      <c r="AE587" s="283"/>
      <c r="AF587" s="283"/>
      <c r="AG587" s="357"/>
      <c r="AH587" s="357"/>
      <c r="AI587" s="283"/>
      <c r="AJ587" s="283"/>
      <c r="AK587" s="283"/>
    </row>
    <row r="588" spans="1:37" s="187" customFormat="1" ht="18.75">
      <c r="A588" s="991"/>
      <c r="B588" s="830"/>
      <c r="C588" s="819"/>
      <c r="D588" s="831"/>
      <c r="E588" s="831"/>
      <c r="F588" s="831"/>
      <c r="G588" s="584"/>
      <c r="H588" s="584"/>
      <c r="I588" s="832"/>
      <c r="J588" s="842"/>
      <c r="K588" s="842"/>
      <c r="L588" s="842"/>
      <c r="M588" s="842"/>
      <c r="N588" s="842"/>
      <c r="O588" s="842"/>
      <c r="P588" s="843"/>
      <c r="Q588" s="91"/>
      <c r="R588" s="91"/>
      <c r="S588" s="91"/>
      <c r="T588" s="89"/>
      <c r="U588" s="89"/>
      <c r="V588" s="89"/>
      <c r="W588" s="89"/>
      <c r="X588" s="89"/>
      <c r="Y588" s="89"/>
      <c r="Z588" s="91"/>
      <c r="AA588" s="89"/>
      <c r="AB588" s="91"/>
      <c r="AC588" s="91"/>
      <c r="AD588" s="91"/>
      <c r="AE588" s="91"/>
      <c r="AF588" s="91"/>
      <c r="AG588" s="89"/>
      <c r="AH588" s="89"/>
      <c r="AI588" s="91"/>
      <c r="AJ588" s="91"/>
      <c r="AK588" s="91"/>
    </row>
    <row r="589" spans="1:37" s="92" customFormat="1" ht="18.75">
      <c r="A589" s="571"/>
      <c r="B589" s="380"/>
      <c r="C589" s="819"/>
      <c r="D589" s="581"/>
      <c r="E589" s="581"/>
      <c r="F589" s="581"/>
      <c r="G589" s="821"/>
      <c r="H589" s="821"/>
      <c r="I589" s="589"/>
      <c r="J589" s="930"/>
      <c r="K589" s="283"/>
      <c r="L589" s="283"/>
      <c r="M589" s="283"/>
      <c r="N589" s="283"/>
      <c r="O589" s="283"/>
      <c r="P589" s="631"/>
      <c r="Q589" s="631"/>
      <c r="R589" s="357"/>
      <c r="S589" s="357"/>
      <c r="T589" s="660"/>
      <c r="U589" s="660"/>
      <c r="V589" s="660"/>
      <c r="W589" s="660"/>
      <c r="X589" s="660"/>
      <c r="Y589" s="660"/>
      <c r="Z589" s="220"/>
      <c r="AA589" s="660"/>
      <c r="AB589" s="220"/>
      <c r="AC589" s="220"/>
      <c r="AD589" s="220"/>
      <c r="AE589" s="220"/>
      <c r="AF589" s="220"/>
      <c r="AG589" s="660"/>
      <c r="AH589" s="660"/>
      <c r="AI589" s="220"/>
      <c r="AJ589" s="220"/>
      <c r="AK589" s="220"/>
    </row>
    <row r="590" spans="1:37" s="92" customFormat="1" ht="15" customHeight="1">
      <c r="A590" s="991"/>
      <c r="B590" s="835"/>
      <c r="C590" s="836"/>
      <c r="D590" s="837"/>
      <c r="E590" s="837"/>
      <c r="F590" s="837"/>
      <c r="G590" s="837"/>
      <c r="H590" s="837"/>
      <c r="I590" s="187"/>
      <c r="J590" s="187"/>
      <c r="K590" s="187"/>
      <c r="L590" s="838"/>
      <c r="M590" s="187"/>
      <c r="N590" s="187"/>
      <c r="O590" s="187"/>
      <c r="P590" s="785"/>
      <c r="Q590" s="187"/>
      <c r="R590" s="187"/>
      <c r="S590" s="187"/>
      <c r="T590" s="785"/>
      <c r="U590" s="785"/>
      <c r="V590" s="785"/>
      <c r="W590" s="785"/>
      <c r="X590" s="785"/>
      <c r="Y590" s="785"/>
      <c r="Z590" s="187"/>
      <c r="AA590" s="785"/>
      <c r="AB590" s="187"/>
      <c r="AC590" s="187"/>
      <c r="AD590" s="187"/>
      <c r="AE590" s="187"/>
      <c r="AF590" s="91"/>
      <c r="AG590" s="89"/>
      <c r="AH590" s="89"/>
      <c r="AI590" s="91"/>
      <c r="AJ590" s="91"/>
      <c r="AK590" s="91"/>
    </row>
    <row r="591" spans="1:37" s="91" customFormat="1" ht="14.25" customHeight="1">
      <c r="A591" s="571"/>
      <c r="B591" s="848"/>
      <c r="C591" s="836"/>
      <c r="D591" s="579"/>
      <c r="E591" s="579"/>
      <c r="F591" s="579"/>
      <c r="G591" s="820"/>
      <c r="H591" s="820"/>
      <c r="I591" s="187"/>
      <c r="J591" s="187"/>
      <c r="K591" s="894"/>
      <c r="L591" s="785"/>
      <c r="M591" s="187"/>
      <c r="N591" s="785"/>
      <c r="O591" s="187"/>
      <c r="P591" s="922"/>
      <c r="Q591" s="922"/>
      <c r="R591" s="719"/>
      <c r="S591" s="922"/>
      <c r="T591" s="785"/>
      <c r="U591" s="785"/>
      <c r="V591" s="785"/>
      <c r="W591" s="785"/>
      <c r="X591" s="785"/>
      <c r="Y591" s="785"/>
      <c r="Z591" s="187"/>
      <c r="AA591" s="785"/>
      <c r="AB591" s="187"/>
      <c r="AC591" s="187"/>
      <c r="AD591" s="187"/>
      <c r="AE591" s="187"/>
      <c r="AF591" s="187"/>
      <c r="AG591" s="785"/>
      <c r="AH591" s="785"/>
      <c r="AI591" s="187"/>
      <c r="AJ591" s="187"/>
      <c r="AK591" s="187"/>
    </row>
    <row r="592" spans="1:37" s="91" customFormat="1" ht="15.75" customHeight="1">
      <c r="A592" s="571"/>
      <c r="B592" s="380"/>
      <c r="C592" s="814"/>
      <c r="D592" s="566"/>
      <c r="E592" s="566"/>
      <c r="F592" s="566"/>
      <c r="G592" s="567"/>
      <c r="H592" s="567"/>
      <c r="I592" s="841"/>
      <c r="J592" s="313"/>
      <c r="K592" s="313"/>
      <c r="L592" s="313"/>
      <c r="M592" s="313"/>
      <c r="N592" s="313"/>
      <c r="O592" s="313"/>
      <c r="P592" s="922"/>
      <c r="Q592" s="569"/>
      <c r="R592" s="570"/>
      <c r="S592" s="360"/>
      <c r="T592" s="357"/>
      <c r="U592" s="357"/>
      <c r="V592" s="357"/>
      <c r="W592" s="357"/>
      <c r="X592" s="357"/>
      <c r="Y592" s="357"/>
      <c r="Z592" s="357"/>
      <c r="AA592" s="357"/>
      <c r="AB592" s="283"/>
      <c r="AC592" s="283"/>
      <c r="AD592" s="283"/>
      <c r="AE592" s="283"/>
      <c r="AF592" s="283"/>
      <c r="AG592" s="357"/>
      <c r="AH592" s="357"/>
      <c r="AI592" s="283"/>
      <c r="AJ592" s="283"/>
      <c r="AK592" s="283"/>
    </row>
    <row r="593" spans="1:37" s="92" customFormat="1" ht="18.75">
      <c r="A593" s="991"/>
      <c r="B593" s="830"/>
      <c r="C593" s="819"/>
      <c r="D593" s="831"/>
      <c r="E593" s="831"/>
      <c r="F593" s="831"/>
      <c r="G593" s="584"/>
      <c r="H593" s="584"/>
      <c r="I593" s="832"/>
      <c r="J593" s="842"/>
      <c r="K593" s="842"/>
      <c r="L593" s="842"/>
      <c r="M593" s="842"/>
      <c r="N593" s="842"/>
      <c r="O593" s="842"/>
      <c r="P593" s="843"/>
      <c r="Q593" s="91"/>
      <c r="R593" s="91"/>
      <c r="S593" s="91"/>
      <c r="T593" s="89"/>
      <c r="U593" s="89"/>
      <c r="V593" s="89"/>
      <c r="W593" s="89"/>
      <c r="X593" s="89"/>
      <c r="Y593" s="89"/>
      <c r="Z593" s="91"/>
      <c r="AA593" s="89"/>
      <c r="AB593" s="91"/>
      <c r="AC593" s="91"/>
      <c r="AD593" s="91"/>
      <c r="AE593" s="91"/>
      <c r="AF593" s="91"/>
      <c r="AG593" s="89"/>
      <c r="AH593" s="89"/>
      <c r="AI593" s="91"/>
      <c r="AJ593" s="91"/>
      <c r="AK593" s="91"/>
    </row>
    <row r="594" spans="1:37" s="91" customFormat="1">
      <c r="A594" s="992"/>
      <c r="B594" s="931"/>
      <c r="C594" s="893"/>
      <c r="D594" s="622"/>
      <c r="E594" s="622"/>
      <c r="F594" s="622"/>
      <c r="G594" s="738"/>
      <c r="H594" s="738"/>
      <c r="I594" s="568"/>
      <c r="J594" s="369"/>
      <c r="K594" s="369"/>
      <c r="L594" s="646"/>
      <c r="M594" s="369"/>
      <c r="N594" s="646"/>
      <c r="O594" s="369"/>
      <c r="P594" s="739"/>
      <c r="Q594" s="739"/>
      <c r="R594" s="369"/>
      <c r="S594" s="646"/>
      <c r="T594" s="646"/>
      <c r="U594" s="646"/>
      <c r="V594" s="646"/>
      <c r="W594" s="646"/>
      <c r="X594" s="646"/>
      <c r="Y594" s="646"/>
      <c r="Z594" s="369"/>
      <c r="AA594" s="646"/>
      <c r="AB594" s="369"/>
      <c r="AC594" s="369"/>
      <c r="AD594" s="369"/>
      <c r="AE594" s="369"/>
      <c r="AF594" s="369"/>
      <c r="AG594" s="646"/>
      <c r="AH594" s="646"/>
      <c r="AI594" s="369"/>
      <c r="AJ594" s="369"/>
      <c r="AK594" s="369"/>
    </row>
    <row r="595" spans="1:37" s="92" customFormat="1">
      <c r="A595" s="992"/>
      <c r="B595" s="931"/>
      <c r="C595" s="893"/>
      <c r="D595" s="622"/>
      <c r="E595" s="622"/>
      <c r="F595" s="622"/>
      <c r="G595" s="738"/>
      <c r="H595" s="738"/>
      <c r="I595" s="568"/>
      <c r="J595" s="369"/>
      <c r="K595" s="369"/>
      <c r="L595" s="646"/>
      <c r="M595" s="369"/>
      <c r="N595" s="646"/>
      <c r="O595" s="369"/>
      <c r="P595" s="739"/>
      <c r="Q595" s="739"/>
      <c r="R595" s="369"/>
      <c r="S595" s="646"/>
      <c r="T595" s="646"/>
      <c r="U595" s="646"/>
      <c r="V595" s="646"/>
      <c r="W595" s="646"/>
      <c r="X595" s="646"/>
      <c r="Y595" s="646"/>
      <c r="Z595" s="369"/>
      <c r="AA595" s="646"/>
      <c r="AB595" s="369"/>
      <c r="AC595" s="369"/>
      <c r="AD595" s="369"/>
      <c r="AE595" s="369"/>
      <c r="AF595" s="369"/>
      <c r="AG595" s="646"/>
      <c r="AH595" s="646"/>
      <c r="AI595" s="369"/>
      <c r="AJ595" s="369"/>
      <c r="AK595" s="369"/>
    </row>
    <row r="596" spans="1:37" s="91" customFormat="1" ht="24" customHeight="1">
      <c r="A596" s="991"/>
      <c r="B596" s="932"/>
      <c r="C596" s="933"/>
      <c r="D596" s="934"/>
      <c r="E596" s="934"/>
      <c r="F596" s="934"/>
      <c r="G596" s="935"/>
      <c r="H596" s="935"/>
      <c r="I596" s="577"/>
      <c r="J596" s="875"/>
      <c r="K596" s="875"/>
      <c r="L596" s="875"/>
      <c r="M596" s="875"/>
      <c r="N596" s="875"/>
      <c r="O596" s="875"/>
      <c r="P596" s="638"/>
      <c r="T596" s="89"/>
      <c r="U596" s="89"/>
      <c r="V596" s="89"/>
      <c r="W596" s="89"/>
      <c r="X596" s="89"/>
      <c r="Y596" s="89"/>
      <c r="AA596" s="89"/>
      <c r="AG596" s="89"/>
      <c r="AH596" s="89"/>
    </row>
    <row r="597" spans="1:37" s="91" customFormat="1" ht="47.25" customHeight="1">
      <c r="A597" s="571"/>
      <c r="B597" s="936"/>
      <c r="C597" s="937"/>
      <c r="D597" s="578"/>
      <c r="E597" s="578"/>
      <c r="F597" s="578"/>
      <c r="G597" s="582"/>
      <c r="H597" s="582"/>
      <c r="I597" s="577"/>
      <c r="J597" s="311"/>
      <c r="K597" s="311"/>
      <c r="L597" s="311"/>
      <c r="M597" s="311"/>
      <c r="N597" s="873"/>
      <c r="O597" s="873"/>
      <c r="P597" s="614"/>
      <c r="Q597" s="614"/>
      <c r="R597" s="651"/>
      <c r="S597" s="360"/>
      <c r="T597" s="357"/>
      <c r="U597" s="357"/>
      <c r="V597" s="357"/>
      <c r="W597" s="357"/>
      <c r="X597" s="357"/>
      <c r="Y597" s="357"/>
      <c r="Z597" s="357"/>
      <c r="AA597" s="357"/>
      <c r="AB597" s="283"/>
      <c r="AC597" s="283"/>
      <c r="AD597" s="283"/>
      <c r="AE597" s="283"/>
      <c r="AF597" s="283"/>
      <c r="AG597" s="357"/>
      <c r="AH597" s="357"/>
      <c r="AI597" s="283"/>
      <c r="AJ597" s="283"/>
      <c r="AK597" s="283"/>
    </row>
    <row r="598" spans="1:37" s="91" customFormat="1" ht="47.25" customHeight="1">
      <c r="A598" s="571"/>
      <c r="B598" s="936"/>
      <c r="C598" s="937"/>
      <c r="D598" s="578"/>
      <c r="E598" s="578"/>
      <c r="F598" s="578"/>
      <c r="G598" s="582"/>
      <c r="H598" s="582"/>
      <c r="I598" s="577"/>
      <c r="J598" s="311"/>
      <c r="K598" s="311"/>
      <c r="L598" s="311"/>
      <c r="M598" s="311"/>
      <c r="N598" s="311"/>
      <c r="O598" s="311"/>
      <c r="P598" s="614"/>
      <c r="Q598" s="614"/>
      <c r="R598" s="651"/>
      <c r="S598" s="360"/>
      <c r="T598" s="357"/>
      <c r="U598" s="357"/>
      <c r="V598" s="357"/>
      <c r="W598" s="357"/>
      <c r="X598" s="357"/>
      <c r="Y598" s="357"/>
      <c r="Z598" s="357"/>
      <c r="AA598" s="357"/>
      <c r="AB598" s="283"/>
      <c r="AC598" s="283"/>
      <c r="AD598" s="283"/>
      <c r="AE598" s="283"/>
      <c r="AF598" s="283"/>
      <c r="AG598" s="357"/>
      <c r="AH598" s="357"/>
      <c r="AI598" s="283"/>
      <c r="AJ598" s="283"/>
      <c r="AK598" s="283"/>
    </row>
    <row r="599" spans="1:37" s="92" customFormat="1" ht="36" customHeight="1">
      <c r="A599" s="571"/>
      <c r="B599" s="936"/>
      <c r="C599" s="937"/>
      <c r="D599" s="578"/>
      <c r="E599" s="578"/>
      <c r="F599" s="578"/>
      <c r="G599" s="582"/>
      <c r="H599" s="582"/>
      <c r="I599" s="577"/>
      <c r="J599" s="311"/>
      <c r="K599" s="311"/>
      <c r="L599" s="311"/>
      <c r="M599" s="311"/>
      <c r="N599" s="873"/>
      <c r="O599" s="875"/>
      <c r="P599" s="614"/>
      <c r="Q599" s="614"/>
      <c r="R599" s="651"/>
      <c r="S599" s="360"/>
      <c r="T599" s="357"/>
      <c r="U599" s="357"/>
      <c r="V599" s="357"/>
      <c r="W599" s="357"/>
      <c r="X599" s="357"/>
      <c r="Y599" s="357"/>
      <c r="Z599" s="357"/>
      <c r="AA599" s="357"/>
      <c r="AB599" s="283"/>
      <c r="AC599" s="283"/>
      <c r="AD599" s="283"/>
      <c r="AE599" s="283"/>
      <c r="AF599" s="283"/>
      <c r="AG599" s="357"/>
      <c r="AH599" s="357"/>
      <c r="AI599" s="283"/>
      <c r="AJ599" s="283"/>
      <c r="AK599" s="283"/>
    </row>
    <row r="600" spans="1:37" s="91" customFormat="1" ht="18.75">
      <c r="A600" s="571"/>
      <c r="B600" s="936"/>
      <c r="C600" s="937"/>
      <c r="D600" s="578"/>
      <c r="E600" s="578"/>
      <c r="F600" s="578"/>
      <c r="G600" s="582"/>
      <c r="H600" s="582"/>
      <c r="I600" s="577"/>
      <c r="J600" s="311"/>
      <c r="K600" s="311"/>
      <c r="L600" s="311"/>
      <c r="M600" s="311"/>
      <c r="N600" s="873"/>
      <c r="O600" s="875"/>
      <c r="P600" s="614"/>
      <c r="Q600" s="614"/>
      <c r="R600" s="651"/>
      <c r="S600" s="360"/>
      <c r="T600" s="357"/>
      <c r="U600" s="357"/>
      <c r="V600" s="357"/>
      <c r="W600" s="357"/>
      <c r="X600" s="357"/>
      <c r="Y600" s="357"/>
      <c r="Z600" s="357"/>
      <c r="AA600" s="357"/>
      <c r="AB600" s="283"/>
      <c r="AC600" s="283"/>
      <c r="AD600" s="283"/>
      <c r="AE600" s="283"/>
      <c r="AF600" s="283"/>
      <c r="AG600" s="357"/>
      <c r="AH600" s="357"/>
      <c r="AI600" s="283"/>
      <c r="AJ600" s="283"/>
      <c r="AK600" s="283"/>
    </row>
    <row r="601" spans="1:37" s="92" customFormat="1" ht="18.75">
      <c r="A601" s="571"/>
      <c r="B601" s="380"/>
      <c r="C601" s="814"/>
      <c r="D601" s="566"/>
      <c r="E601" s="566"/>
      <c r="F601" s="566"/>
      <c r="G601" s="567"/>
      <c r="H601" s="567"/>
      <c r="I601" s="869"/>
      <c r="J601" s="896"/>
      <c r="K601" s="311"/>
      <c r="L601" s="311"/>
      <c r="M601" s="311"/>
      <c r="N601" s="311"/>
      <c r="O601" s="311"/>
      <c r="P601" s="631"/>
      <c r="Q601" s="631"/>
      <c r="R601" s="870"/>
      <c r="S601" s="357"/>
      <c r="T601" s="660"/>
      <c r="U601" s="660"/>
      <c r="V601" s="660"/>
      <c r="W601" s="660"/>
      <c r="X601" s="660"/>
      <c r="Y601" s="660"/>
      <c r="Z601" s="660"/>
      <c r="AA601" s="660"/>
      <c r="AB601" s="220"/>
      <c r="AC601" s="220"/>
      <c r="AD601" s="220"/>
      <c r="AE601" s="220"/>
      <c r="AF601" s="220"/>
      <c r="AG601" s="660"/>
      <c r="AH601" s="660"/>
      <c r="AI601" s="220"/>
      <c r="AJ601" s="220"/>
    </row>
    <row r="602" spans="1:37" s="92" customFormat="1" ht="18.75">
      <c r="A602" s="991"/>
      <c r="B602" s="830"/>
      <c r="C602" s="814"/>
      <c r="D602" s="871"/>
      <c r="E602" s="871"/>
      <c r="F602" s="871"/>
      <c r="G602" s="872"/>
      <c r="H602" s="872"/>
      <c r="I602" s="577"/>
      <c r="J602" s="873"/>
      <c r="K602" s="873"/>
      <c r="L602" s="873"/>
      <c r="M602" s="873"/>
      <c r="N602" s="873"/>
      <c r="O602" s="873"/>
      <c r="P602" s="874"/>
      <c r="Q602" s="91"/>
      <c r="R602" s="91"/>
      <c r="S602" s="91"/>
      <c r="T602" s="89"/>
      <c r="U602" s="89"/>
      <c r="V602" s="89"/>
      <c r="W602" s="89"/>
      <c r="X602" s="89"/>
      <c r="Y602" s="89"/>
      <c r="Z602" s="91"/>
      <c r="AA602" s="89"/>
      <c r="AB602" s="91"/>
      <c r="AC602" s="91"/>
      <c r="AD602" s="91"/>
      <c r="AE602" s="91"/>
      <c r="AF602" s="91"/>
      <c r="AG602" s="89"/>
      <c r="AH602" s="852"/>
      <c r="AJ602" s="91"/>
      <c r="AK602" s="91"/>
    </row>
    <row r="603" spans="1:37" s="92" customFormat="1" ht="24" customHeight="1">
      <c r="A603" s="991"/>
      <c r="B603" s="932"/>
      <c r="C603" s="933"/>
      <c r="D603" s="938"/>
      <c r="E603" s="938"/>
      <c r="F603" s="938"/>
      <c r="G603" s="935"/>
      <c r="H603" s="935"/>
      <c r="I603" s="577"/>
      <c r="J603" s="875"/>
      <c r="K603" s="875"/>
      <c r="L603" s="875"/>
      <c r="M603" s="875"/>
      <c r="N603" s="875"/>
      <c r="O603" s="875"/>
      <c r="P603" s="638"/>
      <c r="Q603" s="91"/>
      <c r="R603" s="91"/>
      <c r="S603" s="91"/>
      <c r="T603" s="89"/>
      <c r="U603" s="89"/>
      <c r="V603" s="89"/>
      <c r="W603" s="89"/>
      <c r="X603" s="89"/>
      <c r="Y603" s="89"/>
      <c r="Z603" s="91"/>
      <c r="AA603" s="89"/>
      <c r="AB603" s="91"/>
      <c r="AC603" s="91"/>
      <c r="AD603" s="91"/>
      <c r="AE603" s="91"/>
      <c r="AF603" s="91"/>
      <c r="AG603" s="89"/>
      <c r="AH603" s="89"/>
      <c r="AI603" s="91"/>
      <c r="AJ603" s="91"/>
      <c r="AK603" s="91"/>
    </row>
    <row r="604" spans="1:37" s="91" customFormat="1" ht="18.75">
      <c r="A604" s="571"/>
      <c r="B604" s="936"/>
      <c r="C604" s="937"/>
      <c r="D604" s="578"/>
      <c r="E604" s="578"/>
      <c r="F604" s="578"/>
      <c r="G604" s="582"/>
      <c r="H604" s="582"/>
      <c r="I604" s="310"/>
      <c r="J604" s="311"/>
      <c r="K604" s="312"/>
      <c r="L604" s="311"/>
      <c r="M604" s="311"/>
      <c r="N604" s="311"/>
      <c r="O604" s="311"/>
      <c r="P604" s="614"/>
      <c r="Q604" s="614"/>
      <c r="R604" s="651"/>
      <c r="S604" s="360"/>
      <c r="T604" s="357"/>
      <c r="U604" s="357"/>
      <c r="V604" s="357"/>
      <c r="W604" s="357"/>
      <c r="X604" s="357"/>
      <c r="Y604" s="357"/>
      <c r="Z604" s="357"/>
      <c r="AA604" s="357"/>
      <c r="AB604" s="283"/>
      <c r="AC604" s="283"/>
      <c r="AD604" s="283"/>
      <c r="AE604" s="283"/>
      <c r="AF604" s="283"/>
      <c r="AG604" s="357"/>
      <c r="AH604" s="357"/>
      <c r="AI604" s="283"/>
      <c r="AJ604" s="283"/>
      <c r="AK604" s="283"/>
    </row>
    <row r="605" spans="1:37" s="91" customFormat="1" ht="23.25" customHeight="1">
      <c r="A605" s="571"/>
      <c r="B605" s="936"/>
      <c r="C605" s="937"/>
      <c r="D605" s="578"/>
      <c r="E605" s="578"/>
      <c r="F605" s="578"/>
      <c r="G605" s="582"/>
      <c r="H605" s="582"/>
      <c r="I605" s="310"/>
      <c r="J605" s="311"/>
      <c r="K605" s="283"/>
      <c r="L605" s="311"/>
      <c r="M605" s="939"/>
      <c r="N605" s="311"/>
      <c r="O605" s="311"/>
      <c r="P605" s="614"/>
      <c r="Q605" s="614"/>
      <c r="R605" s="651"/>
      <c r="S605" s="360"/>
      <c r="T605" s="357"/>
      <c r="U605" s="357"/>
      <c r="V605" s="357"/>
      <c r="W605" s="357"/>
      <c r="X605" s="357"/>
      <c r="Y605" s="357"/>
      <c r="Z605" s="357"/>
      <c r="AA605" s="357"/>
      <c r="AB605" s="283"/>
      <c r="AC605" s="283"/>
      <c r="AD605" s="283"/>
      <c r="AE605" s="283"/>
      <c r="AF605" s="283"/>
      <c r="AG605" s="357"/>
      <c r="AH605" s="357"/>
      <c r="AI605" s="283"/>
      <c r="AJ605" s="283"/>
      <c r="AK605" s="283"/>
    </row>
    <row r="606" spans="1:37" s="91" customFormat="1" ht="15" customHeight="1">
      <c r="A606" s="993"/>
      <c r="B606" s="931"/>
      <c r="C606" s="893"/>
      <c r="D606" s="622"/>
      <c r="E606" s="622"/>
      <c r="F606" s="622"/>
      <c r="G606" s="924"/>
      <c r="H606" s="924"/>
      <c r="I606" s="568"/>
      <c r="J606" s="622"/>
      <c r="K606" s="89"/>
      <c r="L606" s="89"/>
      <c r="M606" s="622"/>
      <c r="N606" s="89"/>
      <c r="O606" s="89"/>
      <c r="P606" s="622"/>
      <c r="Q606" s="868"/>
      <c r="S606" s="89"/>
      <c r="T606" s="89"/>
      <c r="U606" s="89"/>
      <c r="V606" s="89"/>
      <c r="W606" s="89"/>
      <c r="X606" s="89"/>
      <c r="Y606" s="89"/>
      <c r="AA606" s="89"/>
      <c r="AG606" s="89"/>
      <c r="AH606" s="699"/>
      <c r="AI606" s="89"/>
      <c r="AJ606" s="89"/>
      <c r="AK606" s="622"/>
    </row>
    <row r="607" spans="1:37" s="91" customFormat="1">
      <c r="A607" s="993"/>
      <c r="B607" s="931"/>
      <c r="C607" s="893"/>
      <c r="D607" s="622"/>
      <c r="E607" s="622"/>
      <c r="F607" s="622"/>
      <c r="G607" s="924"/>
      <c r="H607" s="924"/>
      <c r="I607" s="568"/>
      <c r="J607" s="622"/>
      <c r="K607" s="89"/>
      <c r="L607" s="89"/>
      <c r="M607" s="622"/>
      <c r="N607" s="89"/>
      <c r="O607" s="89"/>
      <c r="P607" s="622"/>
      <c r="Q607" s="868"/>
      <c r="S607" s="89"/>
      <c r="T607" s="89"/>
      <c r="U607" s="89"/>
      <c r="V607" s="89"/>
      <c r="W607" s="89"/>
      <c r="X607" s="89"/>
      <c r="Y607" s="89"/>
      <c r="AA607" s="89"/>
      <c r="AG607" s="89"/>
      <c r="AH607" s="699"/>
      <c r="AI607" s="89"/>
      <c r="AJ607" s="89"/>
      <c r="AK607" s="622"/>
    </row>
    <row r="608" spans="1:37" s="91" customFormat="1" ht="18.75">
      <c r="A608" s="571"/>
      <c r="B608" s="936"/>
      <c r="C608" s="933"/>
      <c r="D608" s="308"/>
      <c r="E608" s="308"/>
      <c r="F608" s="308"/>
      <c r="G608" s="901"/>
      <c r="H608" s="901"/>
      <c r="I608" s="869"/>
      <c r="J608" s="896"/>
      <c r="K608" s="311"/>
      <c r="L608" s="311"/>
      <c r="M608" s="311"/>
      <c r="N608" s="311"/>
      <c r="O608" s="311"/>
      <c r="P608" s="631"/>
      <c r="Q608" s="631"/>
      <c r="R608" s="870"/>
      <c r="S608" s="357"/>
      <c r="T608" s="660"/>
      <c r="U608" s="660"/>
      <c r="V608" s="660"/>
      <c r="W608" s="660"/>
      <c r="X608" s="660"/>
      <c r="Y608" s="660"/>
      <c r="Z608" s="660"/>
      <c r="AA608" s="660"/>
      <c r="AB608" s="220"/>
      <c r="AC608" s="220"/>
      <c r="AD608" s="220"/>
      <c r="AE608" s="220"/>
      <c r="AF608" s="220"/>
      <c r="AG608" s="660"/>
      <c r="AH608" s="660"/>
      <c r="AI608" s="220"/>
      <c r="AJ608" s="220"/>
      <c r="AK608" s="220"/>
    </row>
    <row r="609" spans="1:37" s="91" customFormat="1" ht="18.75">
      <c r="A609" s="991"/>
      <c r="B609" s="932"/>
      <c r="C609" s="933"/>
      <c r="D609" s="934"/>
      <c r="E609" s="934"/>
      <c r="F609" s="934"/>
      <c r="G609" s="935"/>
      <c r="H609" s="935"/>
      <c r="I609" s="577"/>
      <c r="J609" s="873"/>
      <c r="K609" s="873"/>
      <c r="L609" s="873"/>
      <c r="M609" s="873"/>
      <c r="N609" s="873"/>
      <c r="O609" s="873"/>
      <c r="P609" s="874"/>
      <c r="T609" s="89"/>
      <c r="U609" s="89"/>
      <c r="V609" s="89"/>
      <c r="W609" s="89"/>
      <c r="X609" s="89"/>
      <c r="Y609" s="89"/>
      <c r="AA609" s="89"/>
      <c r="AG609" s="89"/>
      <c r="AH609" s="89"/>
    </row>
    <row r="610" spans="1:37" s="92" customFormat="1" ht="15.75" customHeight="1">
      <c r="A610" s="571"/>
      <c r="B610" s="380"/>
      <c r="C610" s="814"/>
      <c r="D610" s="566"/>
      <c r="E610" s="566"/>
      <c r="F610" s="566"/>
      <c r="G610" s="567"/>
      <c r="H610" s="567"/>
      <c r="I610" s="283"/>
      <c r="J610" s="283"/>
      <c r="K610" s="283"/>
      <c r="L610" s="357"/>
      <c r="M610" s="283"/>
      <c r="N610" s="357"/>
      <c r="O610" s="283"/>
      <c r="P610" s="357"/>
      <c r="Q610" s="357"/>
      <c r="R610" s="283"/>
      <c r="S610" s="357"/>
      <c r="T610" s="357"/>
      <c r="U610" s="357"/>
      <c r="V610" s="357"/>
      <c r="W610" s="357"/>
      <c r="X610" s="357"/>
      <c r="Y610" s="357"/>
      <c r="Z610" s="283"/>
      <c r="AA610" s="357"/>
      <c r="AB610" s="283"/>
      <c r="AC610" s="283"/>
      <c r="AD610" s="283"/>
      <c r="AE610" s="283"/>
      <c r="AF610" s="283"/>
      <c r="AG610" s="357"/>
      <c r="AH610" s="357"/>
      <c r="AI610" s="283"/>
      <c r="AJ610" s="283"/>
      <c r="AK610" s="283"/>
    </row>
    <row r="611" spans="1:37" s="91" customFormat="1" ht="18.75">
      <c r="A611" s="571"/>
      <c r="B611" s="380"/>
      <c r="C611" s="814"/>
      <c r="D611" s="566"/>
      <c r="E611" s="566"/>
      <c r="F611" s="566"/>
      <c r="G611" s="567"/>
      <c r="H611" s="567"/>
      <c r="I611" s="589"/>
      <c r="J611" s="569"/>
      <c r="K611" s="940"/>
      <c r="L611" s="569"/>
      <c r="M611" s="569"/>
      <c r="N611" s="569"/>
      <c r="O611" s="569"/>
      <c r="P611" s="614"/>
      <c r="Q611" s="614"/>
      <c r="R611" s="651"/>
      <c r="S611" s="360"/>
      <c r="T611" s="357"/>
      <c r="U611" s="357"/>
      <c r="V611" s="357"/>
      <c r="W611" s="357"/>
      <c r="X611" s="357"/>
      <c r="Y611" s="357"/>
      <c r="Z611" s="357"/>
      <c r="AA611" s="357"/>
      <c r="AB611" s="283"/>
      <c r="AC611" s="283"/>
      <c r="AD611" s="283"/>
      <c r="AE611" s="283"/>
      <c r="AF611" s="283"/>
      <c r="AG611" s="357"/>
      <c r="AH611" s="357"/>
      <c r="AI611" s="283"/>
      <c r="AJ611" s="283"/>
      <c r="AK611" s="284"/>
    </row>
    <row r="612" spans="1:37" s="91" customFormat="1" ht="18.75">
      <c r="A612" s="991"/>
      <c r="B612" s="830"/>
      <c r="C612" s="819"/>
      <c r="D612" s="831"/>
      <c r="E612" s="831"/>
      <c r="F612" s="831"/>
      <c r="G612" s="584"/>
      <c r="H612" s="584"/>
      <c r="I612" s="591"/>
      <c r="J612" s="604"/>
      <c r="K612" s="941"/>
      <c r="L612" s="604"/>
      <c r="M612" s="604"/>
      <c r="N612" s="604"/>
      <c r="O612" s="604"/>
      <c r="P612" s="638"/>
      <c r="T612" s="89"/>
      <c r="U612" s="89"/>
      <c r="V612" s="89"/>
      <c r="W612" s="89"/>
      <c r="X612" s="89"/>
      <c r="Y612" s="89"/>
      <c r="AA612" s="89"/>
      <c r="AG612" s="89"/>
      <c r="AH612" s="852"/>
      <c r="AI612" s="92"/>
    </row>
    <row r="613" spans="1:37" s="92" customFormat="1" ht="18.75">
      <c r="A613" s="571"/>
      <c r="B613" s="380"/>
      <c r="C613" s="814"/>
      <c r="D613" s="566"/>
      <c r="E613" s="566"/>
      <c r="F613" s="566"/>
      <c r="G613" s="567"/>
      <c r="H613" s="567"/>
      <c r="I613" s="568"/>
      <c r="J613" s="569"/>
      <c r="K613" s="569"/>
      <c r="L613" s="569"/>
      <c r="M613" s="569"/>
      <c r="N613" s="569"/>
      <c r="O613" s="569"/>
      <c r="P613" s="614"/>
      <c r="Q613" s="631"/>
      <c r="R613" s="651"/>
      <c r="S613" s="360"/>
      <c r="T613" s="357"/>
      <c r="U613" s="357"/>
      <c r="V613" s="357"/>
      <c r="W613" s="357"/>
      <c r="X613" s="357"/>
      <c r="Y613" s="357"/>
      <c r="Z613" s="357"/>
      <c r="AA613" s="357"/>
      <c r="AB613" s="283"/>
      <c r="AC613" s="283"/>
      <c r="AD613" s="283"/>
      <c r="AE613" s="283"/>
      <c r="AF613" s="283"/>
      <c r="AG613" s="357"/>
      <c r="AH613" s="357"/>
      <c r="AI613" s="283"/>
      <c r="AJ613" s="283"/>
      <c r="AK613" s="284"/>
    </row>
    <row r="614" spans="1:37" s="92" customFormat="1" ht="18.75">
      <c r="A614" s="991"/>
      <c r="B614" s="830"/>
      <c r="C614" s="819"/>
      <c r="D614" s="831"/>
      <c r="E614" s="831"/>
      <c r="F614" s="831"/>
      <c r="G614" s="584"/>
      <c r="H614" s="584"/>
      <c r="I614" s="884"/>
      <c r="J614" s="604"/>
      <c r="K614" s="604"/>
      <c r="L614" s="604"/>
      <c r="M614" s="604"/>
      <c r="N614" s="604"/>
      <c r="O614" s="604"/>
      <c r="P614" s="638"/>
      <c r="Q614" s="91"/>
      <c r="R614" s="91"/>
      <c r="S614" s="91"/>
      <c r="T614" s="89"/>
      <c r="U614" s="89"/>
      <c r="V614" s="89"/>
      <c r="W614" s="89"/>
      <c r="X614" s="89"/>
      <c r="Y614" s="89"/>
      <c r="Z614" s="91"/>
      <c r="AA614" s="89"/>
      <c r="AB614" s="91"/>
      <c r="AC614" s="91"/>
      <c r="AD614" s="91"/>
      <c r="AE614" s="91"/>
      <c r="AF614" s="91"/>
      <c r="AG614" s="89"/>
      <c r="AH614" s="852"/>
      <c r="AJ614" s="91"/>
      <c r="AK614" s="91"/>
    </row>
    <row r="615" spans="1:37" s="91" customFormat="1" ht="18.75">
      <c r="A615" s="991"/>
      <c r="B615" s="830"/>
      <c r="C615" s="819"/>
      <c r="D615" s="584"/>
      <c r="E615" s="584"/>
      <c r="F615" s="584"/>
      <c r="G615" s="584"/>
      <c r="H615" s="584"/>
      <c r="I615" s="884"/>
      <c r="J615" s="812"/>
      <c r="K615" s="873"/>
      <c r="L615" s="942"/>
      <c r="M615" s="812"/>
      <c r="N615" s="812"/>
      <c r="O615" s="812"/>
      <c r="P615" s="843"/>
      <c r="T615" s="89"/>
      <c r="U615" s="89"/>
      <c r="V615" s="89"/>
      <c r="W615" s="89"/>
      <c r="X615" s="89"/>
      <c r="Y615" s="89"/>
      <c r="AA615" s="89"/>
      <c r="AG615" s="89"/>
      <c r="AH615" s="89"/>
    </row>
    <row r="616" spans="1:37" s="91" customFormat="1" ht="18.75">
      <c r="A616" s="571"/>
      <c r="B616" s="943"/>
      <c r="C616" s="814"/>
      <c r="D616" s="566"/>
      <c r="E616" s="566"/>
      <c r="F616" s="566"/>
      <c r="G616" s="900"/>
      <c r="H616" s="900"/>
      <c r="I616" s="568"/>
      <c r="J616" s="363"/>
      <c r="K616" s="363"/>
      <c r="L616" s="569"/>
      <c r="M616" s="363"/>
      <c r="N616" s="363"/>
      <c r="O616" s="363"/>
      <c r="P616" s="614"/>
      <c r="Q616" s="631"/>
      <c r="R616" s="651"/>
      <c r="S616" s="360"/>
      <c r="T616" s="357"/>
      <c r="U616" s="357"/>
      <c r="V616" s="357"/>
      <c r="W616" s="357"/>
      <c r="X616" s="357"/>
      <c r="Y616" s="357"/>
      <c r="Z616" s="357"/>
      <c r="AA616" s="357"/>
      <c r="AB616" s="283"/>
      <c r="AC616" s="283"/>
      <c r="AD616" s="283"/>
      <c r="AE616" s="283"/>
      <c r="AF616" s="283"/>
      <c r="AG616" s="357"/>
      <c r="AH616" s="357"/>
      <c r="AI616" s="283"/>
      <c r="AJ616" s="283"/>
      <c r="AK616" s="284"/>
    </row>
    <row r="617" spans="1:37" s="92" customFormat="1" ht="18.75">
      <c r="A617" s="991"/>
      <c r="B617" s="944"/>
      <c r="C617" s="819"/>
      <c r="D617" s="831"/>
      <c r="E617" s="831"/>
      <c r="F617" s="831"/>
      <c r="G617" s="605"/>
      <c r="H617" s="605"/>
      <c r="I617" s="884"/>
      <c r="J617" s="945"/>
      <c r="K617" s="945"/>
      <c r="L617" s="604"/>
      <c r="M617" s="945"/>
      <c r="N617" s="945"/>
      <c r="O617" s="945"/>
      <c r="P617" s="638"/>
      <c r="Q617" s="91"/>
      <c r="R617" s="91"/>
      <c r="S617" s="91"/>
      <c r="T617" s="89"/>
      <c r="U617" s="89"/>
      <c r="V617" s="89"/>
      <c r="W617" s="89"/>
      <c r="X617" s="89"/>
      <c r="Y617" s="89"/>
      <c r="Z617" s="91"/>
      <c r="AA617" s="89"/>
      <c r="AB617" s="91"/>
      <c r="AC617" s="91"/>
      <c r="AD617" s="91"/>
      <c r="AE617" s="91"/>
      <c r="AF617" s="91"/>
      <c r="AG617" s="89"/>
      <c r="AH617" s="852"/>
      <c r="AJ617" s="91"/>
      <c r="AK617" s="91"/>
    </row>
    <row r="618" spans="1:37" s="91" customFormat="1" ht="18.75">
      <c r="A618" s="571"/>
      <c r="B618" s="380"/>
      <c r="C618" s="814"/>
      <c r="D618" s="566"/>
      <c r="E618" s="566"/>
      <c r="F618" s="566"/>
      <c r="G618" s="567"/>
      <c r="H618" s="567"/>
      <c r="I618" s="589"/>
      <c r="J618" s="569"/>
      <c r="K618" s="569"/>
      <c r="L618" s="569"/>
      <c r="M618" s="569"/>
      <c r="N618" s="357"/>
      <c r="O618" s="313"/>
      <c r="P618" s="614"/>
      <c r="Q618" s="631"/>
      <c r="R618" s="651"/>
      <c r="S618" s="360"/>
      <c r="T618" s="357"/>
      <c r="U618" s="357"/>
      <c r="V618" s="357"/>
      <c r="W618" s="357"/>
      <c r="X618" s="357"/>
      <c r="Y618" s="357"/>
      <c r="Z618" s="357"/>
      <c r="AA618" s="357"/>
      <c r="AB618" s="283"/>
      <c r="AC618" s="283"/>
      <c r="AD618" s="283"/>
      <c r="AE618" s="283"/>
      <c r="AF618" s="283"/>
      <c r="AG618" s="357"/>
      <c r="AH618" s="357"/>
      <c r="AI618" s="283"/>
      <c r="AJ618" s="283"/>
      <c r="AK618" s="283"/>
    </row>
    <row r="619" spans="1:37" s="91" customFormat="1" ht="18.75">
      <c r="A619" s="991"/>
      <c r="B619" s="830"/>
      <c r="C619" s="819"/>
      <c r="D619" s="831"/>
      <c r="E619" s="831"/>
      <c r="F619" s="831"/>
      <c r="G619" s="584"/>
      <c r="H619" s="584"/>
      <c r="I619" s="591"/>
      <c r="J619" s="604"/>
      <c r="K619" s="604"/>
      <c r="L619" s="604"/>
      <c r="M619" s="604"/>
      <c r="N619" s="605"/>
      <c r="O619" s="604"/>
      <c r="P619" s="638"/>
      <c r="T619" s="89"/>
      <c r="U619" s="89"/>
      <c r="V619" s="89"/>
      <c r="W619" s="89"/>
      <c r="X619" s="89"/>
      <c r="Y619" s="89"/>
      <c r="AA619" s="89"/>
      <c r="AG619" s="89"/>
      <c r="AH619" s="89"/>
    </row>
    <row r="620" spans="1:37" s="91" customFormat="1" ht="18.75">
      <c r="A620" s="571"/>
      <c r="B620" s="943"/>
      <c r="C620" s="814"/>
      <c r="D620" s="566"/>
      <c r="E620" s="566"/>
      <c r="F620" s="566"/>
      <c r="G620" s="900"/>
      <c r="H620" s="900"/>
      <c r="I620" s="589"/>
      <c r="J620" s="363"/>
      <c r="K620" s="569"/>
      <c r="L620" s="569"/>
      <c r="M620" s="363"/>
      <c r="N620" s="363"/>
      <c r="O620" s="363"/>
      <c r="P620" s="631"/>
      <c r="Q620" s="631"/>
      <c r="R620" s="651"/>
      <c r="S620" s="360"/>
      <c r="T620" s="357"/>
      <c r="U620" s="357"/>
      <c r="V620" s="357"/>
      <c r="W620" s="357"/>
      <c r="X620" s="357"/>
      <c r="Y620" s="357"/>
      <c r="Z620" s="357"/>
      <c r="AA620" s="357"/>
      <c r="AB620" s="283"/>
      <c r="AC620" s="283"/>
      <c r="AD620" s="283"/>
      <c r="AE620" s="283"/>
      <c r="AF620" s="283"/>
      <c r="AG620" s="357"/>
      <c r="AH620" s="357"/>
      <c r="AI620" s="283"/>
      <c r="AJ620" s="283"/>
      <c r="AK620" s="284"/>
    </row>
    <row r="621" spans="1:37" s="91" customFormat="1" ht="18.75">
      <c r="A621" s="991"/>
      <c r="B621" s="944"/>
      <c r="C621" s="819"/>
      <c r="D621" s="831"/>
      <c r="E621" s="831"/>
      <c r="F621" s="831"/>
      <c r="G621" s="605"/>
      <c r="H621" s="605"/>
      <c r="I621" s="946"/>
      <c r="J621" s="945"/>
      <c r="K621" s="604"/>
      <c r="L621" s="604"/>
      <c r="M621" s="945"/>
      <c r="N621" s="945"/>
      <c r="O621" s="945"/>
      <c r="P621" s="638"/>
      <c r="T621" s="89"/>
      <c r="U621" s="89"/>
      <c r="V621" s="89"/>
      <c r="W621" s="89"/>
      <c r="X621" s="89"/>
      <c r="Y621" s="89"/>
      <c r="AA621" s="89"/>
      <c r="AG621" s="89"/>
      <c r="AH621" s="852"/>
      <c r="AI621" s="92"/>
    </row>
    <row r="622" spans="1:37" s="91" customFormat="1" ht="18.75">
      <c r="A622" s="571"/>
      <c r="B622" s="380"/>
      <c r="C622" s="814"/>
      <c r="D622" s="566"/>
      <c r="E622" s="566"/>
      <c r="F622" s="566"/>
      <c r="G622" s="567"/>
      <c r="H622" s="567"/>
      <c r="I622" s="763"/>
      <c r="J622" s="569"/>
      <c r="K622" s="569"/>
      <c r="L622" s="569"/>
      <c r="M622" s="569"/>
      <c r="N622" s="569"/>
      <c r="O622" s="569"/>
      <c r="P622" s="631"/>
      <c r="Q622" s="631"/>
      <c r="R622" s="651"/>
      <c r="S622" s="360"/>
      <c r="T622" s="357"/>
      <c r="U622" s="357"/>
      <c r="V622" s="357"/>
      <c r="W622" s="357"/>
      <c r="X622" s="357"/>
      <c r="Y622" s="357"/>
      <c r="Z622" s="357"/>
      <c r="AA622" s="357"/>
      <c r="AB622" s="283"/>
      <c r="AC622" s="283"/>
      <c r="AD622" s="283"/>
      <c r="AE622" s="283"/>
      <c r="AF622" s="283"/>
      <c r="AG622" s="357"/>
      <c r="AH622" s="357"/>
      <c r="AI622" s="283"/>
      <c r="AJ622" s="283"/>
      <c r="AK622" s="283"/>
    </row>
    <row r="623" spans="1:37" s="91" customFormat="1" ht="18.75">
      <c r="A623" s="991"/>
      <c r="B623" s="830"/>
      <c r="C623" s="819"/>
      <c r="D623" s="831"/>
      <c r="E623" s="831"/>
      <c r="F623" s="831"/>
      <c r="G623" s="584"/>
      <c r="H623" s="584"/>
      <c r="I623" s="946"/>
      <c r="J623" s="604"/>
      <c r="K623" s="604"/>
      <c r="L623" s="604"/>
      <c r="M623" s="604"/>
      <c r="N623" s="604"/>
      <c r="O623" s="604"/>
      <c r="P623" s="638"/>
      <c r="T623" s="89"/>
      <c r="U623" s="89"/>
      <c r="V623" s="89"/>
      <c r="W623" s="89"/>
      <c r="X623" s="89"/>
      <c r="Y623" s="89"/>
      <c r="AA623" s="89"/>
      <c r="AG623" s="89"/>
      <c r="AH623" s="89"/>
    </row>
    <row r="624" spans="1:37" s="92" customFormat="1" ht="18.75">
      <c r="A624" s="571"/>
      <c r="B624" s="380"/>
      <c r="C624" s="814"/>
      <c r="D624" s="566"/>
      <c r="E624" s="566"/>
      <c r="F624" s="566"/>
      <c r="G624" s="567"/>
      <c r="H624" s="567"/>
      <c r="I624" s="568"/>
      <c r="J624" s="569"/>
      <c r="K624" s="569"/>
      <c r="L624" s="569"/>
      <c r="M624" s="569"/>
      <c r="N624" s="569"/>
      <c r="O624" s="569"/>
      <c r="P624" s="631"/>
      <c r="Q624" s="646"/>
      <c r="R624" s="651"/>
      <c r="S624" s="360"/>
      <c r="T624" s="357"/>
      <c r="U624" s="357"/>
      <c r="V624" s="357"/>
      <c r="W624" s="357"/>
      <c r="X624" s="357"/>
      <c r="Y624" s="357"/>
      <c r="Z624" s="357"/>
      <c r="AA624" s="357"/>
      <c r="AB624" s="283"/>
      <c r="AC624" s="283"/>
      <c r="AD624" s="283"/>
      <c r="AE624" s="283"/>
      <c r="AF624" s="283"/>
      <c r="AG624" s="357"/>
      <c r="AH624" s="357"/>
      <c r="AI624" s="283"/>
      <c r="AJ624" s="283"/>
      <c r="AK624" s="283"/>
    </row>
    <row r="625" spans="1:37" s="91" customFormat="1" ht="18.75">
      <c r="A625" s="991"/>
      <c r="B625" s="830"/>
      <c r="C625" s="819"/>
      <c r="D625" s="831"/>
      <c r="E625" s="831"/>
      <c r="F625" s="831"/>
      <c r="G625" s="584"/>
      <c r="H625" s="584"/>
      <c r="I625" s="884"/>
      <c r="J625" s="822"/>
      <c r="K625" s="822"/>
      <c r="L625" s="822"/>
      <c r="M625" s="822"/>
      <c r="N625" s="822"/>
      <c r="O625" s="822"/>
      <c r="P625" s="843"/>
      <c r="T625" s="89"/>
      <c r="U625" s="89"/>
      <c r="V625" s="89"/>
      <c r="W625" s="89"/>
      <c r="X625" s="89"/>
      <c r="Y625" s="89"/>
      <c r="AA625" s="89"/>
      <c r="AG625" s="89"/>
      <c r="AH625" s="89"/>
    </row>
    <row r="626" spans="1:37" s="91" customFormat="1" ht="18.75">
      <c r="A626" s="571"/>
      <c r="B626" s="380"/>
      <c r="C626" s="814"/>
      <c r="D626" s="566"/>
      <c r="E626" s="566"/>
      <c r="F626" s="566"/>
      <c r="G626" s="567"/>
      <c r="H626" s="567"/>
      <c r="I626" s="589"/>
      <c r="J626" s="569"/>
      <c r="K626" s="569"/>
      <c r="L626" s="569"/>
      <c r="M626" s="569"/>
      <c r="N626" s="569"/>
      <c r="O626" s="569"/>
      <c r="P626" s="631"/>
      <c r="Q626" s="631"/>
      <c r="R626" s="651"/>
      <c r="S626" s="360"/>
      <c r="T626" s="357"/>
      <c r="U626" s="357"/>
      <c r="V626" s="357"/>
      <c r="W626" s="357"/>
      <c r="X626" s="357"/>
      <c r="Y626" s="357"/>
      <c r="Z626" s="357"/>
      <c r="AA626" s="357"/>
      <c r="AB626" s="283"/>
      <c r="AC626" s="283"/>
      <c r="AD626" s="283"/>
      <c r="AE626" s="283"/>
      <c r="AF626" s="283"/>
      <c r="AG626" s="357"/>
      <c r="AH626" s="357"/>
      <c r="AI626" s="283"/>
      <c r="AJ626" s="283"/>
      <c r="AK626" s="283"/>
    </row>
    <row r="627" spans="1:37" s="92" customFormat="1" ht="18.75">
      <c r="A627" s="991"/>
      <c r="B627" s="830"/>
      <c r="C627" s="819"/>
      <c r="D627" s="831"/>
      <c r="E627" s="831"/>
      <c r="F627" s="831"/>
      <c r="G627" s="584"/>
      <c r="H627" s="584"/>
      <c r="I627" s="884"/>
      <c r="J627" s="604"/>
      <c r="K627" s="604"/>
      <c r="L627" s="604"/>
      <c r="M627" s="604"/>
      <c r="N627" s="604"/>
      <c r="O627" s="604"/>
      <c r="P627" s="638"/>
      <c r="Q627" s="91"/>
      <c r="R627" s="91"/>
      <c r="S627" s="91"/>
      <c r="T627" s="89"/>
      <c r="U627" s="89"/>
      <c r="V627" s="89"/>
      <c r="W627" s="89"/>
      <c r="X627" s="89"/>
      <c r="Y627" s="89"/>
      <c r="Z627" s="91"/>
      <c r="AA627" s="89"/>
      <c r="AB627" s="91"/>
      <c r="AC627" s="91"/>
      <c r="AD627" s="91"/>
      <c r="AE627" s="91"/>
      <c r="AF627" s="91"/>
      <c r="AG627" s="89"/>
      <c r="AH627" s="89"/>
      <c r="AI627" s="91"/>
      <c r="AJ627" s="91"/>
      <c r="AK627" s="91"/>
    </row>
    <row r="628" spans="1:37" s="91" customFormat="1" ht="18.75">
      <c r="A628" s="571"/>
      <c r="B628" s="380"/>
      <c r="C628" s="814"/>
      <c r="D628" s="566"/>
      <c r="E628" s="566"/>
      <c r="F628" s="566"/>
      <c r="G628" s="567"/>
      <c r="H628" s="567"/>
      <c r="I628" s="589"/>
      <c r="J628" s="569"/>
      <c r="K628" s="569"/>
      <c r="L628" s="569"/>
      <c r="M628" s="569"/>
      <c r="N628" s="569"/>
      <c r="O628" s="569"/>
      <c r="P628" s="569"/>
      <c r="Q628" s="631"/>
      <c r="R628" s="570"/>
      <c r="S628" s="360"/>
      <c r="T628" s="357"/>
      <c r="U628" s="357"/>
      <c r="V628" s="357"/>
      <c r="W628" s="357"/>
      <c r="X628" s="357"/>
      <c r="Y628" s="357"/>
      <c r="Z628" s="357"/>
      <c r="AA628" s="357"/>
      <c r="AB628" s="283"/>
      <c r="AC628" s="283"/>
      <c r="AD628" s="283"/>
      <c r="AE628" s="283"/>
      <c r="AF628" s="283"/>
      <c r="AG628" s="357"/>
      <c r="AH628" s="357"/>
      <c r="AI628" s="283"/>
      <c r="AJ628" s="283"/>
      <c r="AK628" s="283"/>
    </row>
    <row r="629" spans="1:37" s="92" customFormat="1" ht="18.75">
      <c r="A629" s="571"/>
      <c r="B629" s="380"/>
      <c r="C629" s="814"/>
      <c r="D629" s="566"/>
      <c r="E629" s="566"/>
      <c r="F629" s="566"/>
      <c r="G629" s="567"/>
      <c r="H629" s="567"/>
      <c r="I629" s="589"/>
      <c r="J629" s="569"/>
      <c r="K629" s="569"/>
      <c r="L629" s="569"/>
      <c r="M629" s="569"/>
      <c r="N629" s="569"/>
      <c r="O629" s="569"/>
      <c r="P629" s="631"/>
      <c r="Q629" s="631"/>
      <c r="R629" s="570"/>
      <c r="S629" s="360"/>
      <c r="T629" s="357"/>
      <c r="U629" s="357"/>
      <c r="V629" s="357"/>
      <c r="W629" s="357"/>
      <c r="X629" s="357"/>
      <c r="Y629" s="357"/>
      <c r="Z629" s="357"/>
      <c r="AA629" s="357"/>
      <c r="AB629" s="283"/>
      <c r="AC629" s="283"/>
      <c r="AD629" s="283"/>
      <c r="AE629" s="283"/>
      <c r="AF629" s="283"/>
      <c r="AG629" s="357"/>
      <c r="AH629" s="357"/>
      <c r="AI629" s="283"/>
      <c r="AJ629" s="283"/>
      <c r="AK629" s="283"/>
    </row>
    <row r="630" spans="1:37" s="92" customFormat="1">
      <c r="A630" s="992"/>
      <c r="B630" s="380"/>
      <c r="C630" s="737"/>
      <c r="D630" s="739"/>
      <c r="E630" s="739"/>
      <c r="F630" s="739"/>
      <c r="G630" s="584"/>
      <c r="H630" s="584"/>
      <c r="I630" s="719"/>
      <c r="J630" s="369"/>
      <c r="K630" s="369"/>
      <c r="L630" s="646"/>
      <c r="M630" s="369"/>
      <c r="N630" s="646"/>
      <c r="O630" s="369"/>
      <c r="P630" s="739"/>
      <c r="Q630" s="739"/>
      <c r="R630" s="369"/>
      <c r="S630" s="646"/>
      <c r="T630" s="646"/>
      <c r="U630" s="646"/>
      <c r="V630" s="646"/>
      <c r="W630" s="646"/>
      <c r="X630" s="646"/>
      <c r="Y630" s="646"/>
      <c r="Z630" s="369"/>
      <c r="AA630" s="646"/>
      <c r="AB630" s="369"/>
      <c r="AC630" s="369"/>
      <c r="AD630" s="369"/>
      <c r="AE630" s="369"/>
      <c r="AF630" s="369"/>
      <c r="AG630" s="646"/>
      <c r="AH630" s="646"/>
      <c r="AI630" s="369"/>
      <c r="AJ630" s="369"/>
      <c r="AK630" s="369"/>
    </row>
    <row r="631" spans="1:37" s="91" customFormat="1" ht="15" customHeight="1">
      <c r="A631" s="571"/>
      <c r="B631" s="848"/>
      <c r="C631" s="836"/>
      <c r="D631" s="579"/>
      <c r="E631" s="579"/>
      <c r="F631" s="579"/>
      <c r="G631" s="837"/>
      <c r="H631" s="837"/>
      <c r="I631" s="222"/>
      <c r="J631" s="222"/>
      <c r="K631" s="880"/>
      <c r="L631" s="881"/>
      <c r="M631" s="222"/>
      <c r="N631" s="881"/>
      <c r="O631" s="222"/>
      <c r="P631" s="631"/>
      <c r="Q631" s="631"/>
      <c r="R631" s="369"/>
      <c r="S631" s="646"/>
      <c r="T631" s="881"/>
      <c r="U631" s="881"/>
      <c r="V631" s="881"/>
      <c r="W631" s="881"/>
      <c r="X631" s="881"/>
      <c r="Y631" s="881"/>
      <c r="Z631" s="222"/>
      <c r="AA631" s="881"/>
      <c r="AB631" s="222"/>
      <c r="AC631" s="222"/>
      <c r="AD631" s="222"/>
      <c r="AE631" s="222"/>
      <c r="AF631" s="222"/>
      <c r="AG631" s="881"/>
      <c r="AH631" s="881"/>
      <c r="AI631" s="222"/>
      <c r="AJ631" s="222"/>
      <c r="AK631" s="222"/>
    </row>
    <row r="632" spans="1:37" s="91" customFormat="1" ht="14.25" customHeight="1">
      <c r="A632" s="571"/>
      <c r="B632" s="848"/>
      <c r="C632" s="836"/>
      <c r="D632" s="579"/>
      <c r="E632" s="579"/>
      <c r="F632" s="579"/>
      <c r="G632" s="837"/>
      <c r="H632" s="837"/>
      <c r="I632" s="222"/>
      <c r="J632" s="222"/>
      <c r="K632" s="947"/>
      <c r="L632" s="881"/>
      <c r="M632" s="222"/>
      <c r="N632" s="881"/>
      <c r="O632" s="222"/>
      <c r="P632" s="631"/>
      <c r="Q632" s="631"/>
      <c r="R632" s="369"/>
      <c r="S632" s="646"/>
      <c r="T632" s="881"/>
      <c r="U632" s="881"/>
      <c r="V632" s="881"/>
      <c r="W632" s="881"/>
      <c r="X632" s="881"/>
      <c r="Y632" s="881"/>
      <c r="Z632" s="222"/>
      <c r="AA632" s="881"/>
      <c r="AB632" s="222"/>
      <c r="AC632" s="222"/>
      <c r="AD632" s="222"/>
      <c r="AE632" s="222"/>
      <c r="AF632" s="222"/>
      <c r="AG632" s="881"/>
      <c r="AH632" s="881"/>
      <c r="AI632" s="222"/>
      <c r="AJ632" s="222"/>
      <c r="AK632" s="222"/>
    </row>
    <row r="633" spans="1:37" s="91" customFormat="1" ht="15.75" customHeight="1">
      <c r="A633" s="571"/>
      <c r="B633" s="380"/>
      <c r="C633" s="814"/>
      <c r="D633" s="566"/>
      <c r="E633" s="566"/>
      <c r="F633" s="566"/>
      <c r="G633" s="567"/>
      <c r="H633" s="567"/>
      <c r="I633" s="568"/>
      <c r="J633" s="569"/>
      <c r="K633" s="569"/>
      <c r="L633" s="569"/>
      <c r="M633" s="569"/>
      <c r="N633" s="569"/>
      <c r="O633" s="569"/>
      <c r="P633" s="569"/>
      <c r="Q633" s="569"/>
      <c r="R633" s="570"/>
      <c r="S633" s="360"/>
      <c r="T633" s="357"/>
      <c r="U633" s="357"/>
      <c r="V633" s="357"/>
      <c r="W633" s="357"/>
      <c r="X633" s="357"/>
      <c r="Y633" s="357"/>
      <c r="Z633" s="357"/>
      <c r="AA633" s="357"/>
      <c r="AB633" s="283"/>
      <c r="AC633" s="283"/>
      <c r="AD633" s="283"/>
      <c r="AE633" s="283"/>
      <c r="AF633" s="283"/>
      <c r="AG633" s="357"/>
      <c r="AH633" s="357"/>
      <c r="AI633" s="283"/>
      <c r="AJ633" s="283"/>
      <c r="AK633" s="283"/>
    </row>
    <row r="634" spans="1:37" s="91" customFormat="1" ht="18.75">
      <c r="A634" s="991"/>
      <c r="B634" s="830"/>
      <c r="C634" s="819"/>
      <c r="D634" s="831"/>
      <c r="E634" s="831"/>
      <c r="F634" s="831"/>
      <c r="G634" s="584"/>
      <c r="H634" s="584"/>
      <c r="I634" s="884"/>
      <c r="J634" s="822"/>
      <c r="K634" s="822"/>
      <c r="L634" s="822"/>
      <c r="M634" s="822"/>
      <c r="N634" s="822"/>
      <c r="O634" s="822"/>
      <c r="P634" s="843"/>
      <c r="T634" s="89"/>
      <c r="U634" s="89"/>
      <c r="V634" s="89"/>
      <c r="W634" s="89"/>
      <c r="X634" s="89"/>
      <c r="Y634" s="89"/>
      <c r="AA634" s="89"/>
      <c r="AG634" s="89"/>
      <c r="AH634" s="89"/>
    </row>
    <row r="635" spans="1:37" s="92" customFormat="1" ht="18.75">
      <c r="A635" s="991"/>
      <c r="B635" s="835"/>
      <c r="C635" s="836"/>
      <c r="D635" s="831"/>
      <c r="E635" s="831"/>
      <c r="F635" s="831"/>
      <c r="G635" s="831"/>
      <c r="H635" s="831"/>
      <c r="I635" s="884"/>
      <c r="J635" s="833"/>
      <c r="K635" s="833"/>
      <c r="L635" s="833"/>
      <c r="M635" s="833"/>
      <c r="N635" s="833"/>
      <c r="O635" s="833"/>
      <c r="P635" s="638"/>
      <c r="Q635" s="91"/>
      <c r="R635" s="91"/>
      <c r="S635" s="91"/>
      <c r="T635" s="89"/>
      <c r="U635" s="89"/>
      <c r="V635" s="89"/>
      <c r="W635" s="89"/>
      <c r="X635" s="89"/>
      <c r="Y635" s="89"/>
      <c r="Z635" s="91"/>
      <c r="AA635" s="89"/>
      <c r="AB635" s="91"/>
      <c r="AC635" s="91"/>
      <c r="AD635" s="91"/>
      <c r="AE635" s="91"/>
      <c r="AF635" s="91"/>
      <c r="AG635" s="89"/>
      <c r="AH635" s="89"/>
      <c r="AI635" s="91"/>
      <c r="AJ635" s="91"/>
      <c r="AK635" s="91"/>
    </row>
    <row r="636" spans="1:37" s="91" customFormat="1" ht="18.75">
      <c r="A636" s="571"/>
      <c r="B636" s="380"/>
      <c r="C636" s="814"/>
      <c r="D636" s="566"/>
      <c r="E636" s="566"/>
      <c r="F636" s="566"/>
      <c r="G636" s="567"/>
      <c r="H636" s="567"/>
      <c r="I636" s="568"/>
      <c r="J636" s="569"/>
      <c r="K636" s="569"/>
      <c r="L636" s="569"/>
      <c r="M636" s="569"/>
      <c r="N636" s="569"/>
      <c r="O636" s="569"/>
      <c r="P636" s="631"/>
      <c r="Q636" s="631"/>
      <c r="R636" s="651"/>
      <c r="S636" s="357"/>
      <c r="T636" s="357"/>
      <c r="U636" s="357"/>
      <c r="V636" s="357"/>
      <c r="W636" s="357"/>
      <c r="X636" s="357"/>
      <c r="Y636" s="357"/>
      <c r="Z636" s="357"/>
      <c r="AA636" s="357"/>
      <c r="AB636" s="283"/>
      <c r="AC636" s="283"/>
      <c r="AD636" s="283"/>
      <c r="AE636" s="283"/>
      <c r="AF636" s="283"/>
      <c r="AG636" s="357"/>
      <c r="AH636" s="357"/>
      <c r="AI636" s="283"/>
      <c r="AJ636" s="283"/>
      <c r="AK636" s="283"/>
    </row>
    <row r="637" spans="1:37" s="91" customFormat="1" ht="18.75">
      <c r="A637" s="991"/>
      <c r="B637" s="830"/>
      <c r="C637" s="819"/>
      <c r="D637" s="831"/>
      <c r="E637" s="831"/>
      <c r="F637" s="831"/>
      <c r="G637" s="584"/>
      <c r="H637" s="584"/>
      <c r="I637" s="884"/>
      <c r="J637" s="604"/>
      <c r="K637" s="604"/>
      <c r="L637" s="604"/>
      <c r="M637" s="604"/>
      <c r="N637" s="604"/>
      <c r="O637" s="604"/>
      <c r="P637" s="638"/>
      <c r="T637" s="89"/>
      <c r="U637" s="89"/>
      <c r="V637" s="89"/>
      <c r="W637" s="89"/>
      <c r="X637" s="89"/>
      <c r="Y637" s="89"/>
      <c r="AA637" s="89"/>
      <c r="AG637" s="89"/>
      <c r="AH637" s="89"/>
    </row>
    <row r="638" spans="1:37" s="91" customFormat="1" ht="18.75">
      <c r="A638" s="571"/>
      <c r="B638" s="380"/>
      <c r="C638" s="814"/>
      <c r="D638" s="566"/>
      <c r="E638" s="566"/>
      <c r="F638" s="566"/>
      <c r="G638" s="567"/>
      <c r="H638" s="567"/>
      <c r="I638" s="568"/>
      <c r="J638" s="569"/>
      <c r="K638" s="569"/>
      <c r="L638" s="569"/>
      <c r="M638" s="569"/>
      <c r="N638" s="569"/>
      <c r="O638" s="569"/>
      <c r="P638" s="631"/>
      <c r="Q638" s="631"/>
      <c r="R638" s="570"/>
      <c r="S638" s="360"/>
      <c r="T638" s="357"/>
      <c r="U638" s="357"/>
      <c r="V638" s="357"/>
      <c r="W638" s="357"/>
      <c r="X638" s="357"/>
      <c r="Y638" s="357"/>
      <c r="Z638" s="357"/>
      <c r="AA638" s="357"/>
      <c r="AB638" s="283"/>
      <c r="AC638" s="283"/>
      <c r="AD638" s="283"/>
      <c r="AE638" s="283"/>
      <c r="AF638" s="283"/>
      <c r="AG638" s="357"/>
      <c r="AH638" s="357"/>
      <c r="AI638" s="283"/>
      <c r="AJ638" s="283"/>
      <c r="AK638" s="284"/>
    </row>
    <row r="639" spans="1:37" s="91" customFormat="1" ht="18.75">
      <c r="A639" s="991"/>
      <c r="B639" s="830"/>
      <c r="C639" s="819"/>
      <c r="D639" s="831"/>
      <c r="E639" s="831"/>
      <c r="F639" s="831"/>
      <c r="G639" s="584"/>
      <c r="H639" s="584"/>
      <c r="I639" s="884"/>
      <c r="J639" s="822"/>
      <c r="K639" s="822"/>
      <c r="L639" s="822"/>
      <c r="M639" s="822"/>
      <c r="N639" s="822"/>
      <c r="O639" s="822"/>
      <c r="P639" s="843"/>
      <c r="T639" s="89"/>
      <c r="U639" s="89"/>
      <c r="V639" s="89"/>
      <c r="W639" s="89"/>
      <c r="X639" s="89"/>
      <c r="Y639" s="89"/>
      <c r="AA639" s="89"/>
      <c r="AG639" s="89"/>
      <c r="AH639" s="852"/>
      <c r="AI639" s="92"/>
    </row>
    <row r="640" spans="1:37" s="91" customFormat="1" ht="18.75">
      <c r="A640" s="991"/>
      <c r="B640" s="830"/>
      <c r="C640" s="819"/>
      <c r="D640" s="831"/>
      <c r="E640" s="831"/>
      <c r="F640" s="831"/>
      <c r="G640" s="584"/>
      <c r="H640" s="584"/>
      <c r="I640" s="884"/>
      <c r="J640" s="945"/>
      <c r="K640" s="604"/>
      <c r="L640" s="604"/>
      <c r="M640" s="945"/>
      <c r="N640" s="945"/>
      <c r="O640" s="945"/>
      <c r="P640" s="638"/>
      <c r="T640" s="89"/>
      <c r="U640" s="89"/>
      <c r="V640" s="89"/>
      <c r="W640" s="89"/>
      <c r="X640" s="89"/>
      <c r="Y640" s="89"/>
      <c r="AA640" s="89"/>
      <c r="AG640" s="89"/>
      <c r="AH640" s="89"/>
    </row>
    <row r="641" spans="1:37" s="91" customFormat="1" ht="18.75">
      <c r="A641" s="571"/>
      <c r="B641" s="380"/>
      <c r="C641" s="814"/>
      <c r="D641" s="566"/>
      <c r="E641" s="566"/>
      <c r="F641" s="566"/>
      <c r="G641" s="567"/>
      <c r="H641" s="567"/>
      <c r="I641" s="568"/>
      <c r="J641" s="363"/>
      <c r="K641" s="569"/>
      <c r="L641" s="569"/>
      <c r="M641" s="363"/>
      <c r="N641" s="363"/>
      <c r="O641" s="363"/>
      <c r="P641" s="631"/>
      <c r="Q641" s="631"/>
      <c r="R641" s="651"/>
      <c r="S641" s="360"/>
      <c r="T641" s="357"/>
      <c r="U641" s="357"/>
      <c r="V641" s="357"/>
      <c r="W641" s="357"/>
      <c r="X641" s="357"/>
      <c r="Y641" s="357"/>
      <c r="Z641" s="357"/>
      <c r="AA641" s="357"/>
      <c r="AB641" s="283"/>
      <c r="AC641" s="283"/>
      <c r="AD641" s="283"/>
      <c r="AE641" s="283"/>
      <c r="AF641" s="283"/>
      <c r="AG641" s="357"/>
      <c r="AH641" s="357"/>
      <c r="AI641" s="283"/>
      <c r="AJ641" s="283"/>
      <c r="AK641" s="283"/>
    </row>
    <row r="642" spans="1:37" s="91" customFormat="1" ht="18.75">
      <c r="A642" s="571"/>
      <c r="B642" s="380"/>
      <c r="C642" s="814"/>
      <c r="D642" s="566"/>
      <c r="E642" s="566"/>
      <c r="F642" s="566"/>
      <c r="G642" s="567"/>
      <c r="H642" s="567"/>
      <c r="I642" s="589"/>
      <c r="J642" s="569"/>
      <c r="K642" s="569"/>
      <c r="L642" s="569"/>
      <c r="M642" s="569"/>
      <c r="N642" s="569"/>
      <c r="O642" s="569"/>
      <c r="P642" s="631"/>
      <c r="Q642" s="631"/>
      <c r="R642" s="570"/>
      <c r="S642" s="360"/>
      <c r="T642" s="357"/>
      <c r="U642" s="357"/>
      <c r="V642" s="357"/>
      <c r="W642" s="357"/>
      <c r="X642" s="357"/>
      <c r="Y642" s="357"/>
      <c r="Z642" s="357"/>
      <c r="AA642" s="357"/>
      <c r="AB642" s="283"/>
      <c r="AC642" s="283"/>
      <c r="AD642" s="283"/>
      <c r="AE642" s="283"/>
      <c r="AF642" s="283"/>
      <c r="AG642" s="357"/>
      <c r="AH642" s="357"/>
      <c r="AI642" s="283"/>
      <c r="AJ642" s="283"/>
      <c r="AK642" s="283"/>
    </row>
    <row r="643" spans="1:37" s="91" customFormat="1" ht="18.75">
      <c r="A643" s="991"/>
      <c r="B643" s="830"/>
      <c r="C643" s="819"/>
      <c r="D643" s="831"/>
      <c r="E643" s="831"/>
      <c r="F643" s="831"/>
      <c r="G643" s="584"/>
      <c r="H643" s="584"/>
      <c r="I643" s="591"/>
      <c r="J643" s="822"/>
      <c r="K643" s="822"/>
      <c r="L643" s="822"/>
      <c r="M643" s="822"/>
      <c r="N643" s="822"/>
      <c r="O643" s="822"/>
      <c r="P643" s="843"/>
      <c r="T643" s="89"/>
      <c r="U643" s="89"/>
      <c r="V643" s="89"/>
      <c r="W643" s="89"/>
      <c r="X643" s="89"/>
      <c r="Y643" s="89"/>
      <c r="AA643" s="89"/>
      <c r="AG643" s="89"/>
      <c r="AH643" s="89"/>
    </row>
    <row r="644" spans="1:37" s="91" customFormat="1" ht="18.75">
      <c r="A644" s="571"/>
      <c r="B644" s="380"/>
      <c r="C644" s="814"/>
      <c r="D644" s="566"/>
      <c r="E644" s="566"/>
      <c r="F644" s="566"/>
      <c r="G644" s="567"/>
      <c r="H644" s="567"/>
      <c r="I644" s="588"/>
      <c r="J644" s="569"/>
      <c r="K644" s="569"/>
      <c r="L644" s="569"/>
      <c r="M644" s="569"/>
      <c r="N644" s="569"/>
      <c r="O644" s="569"/>
      <c r="P644" s="631"/>
      <c r="Q644" s="631"/>
      <c r="R644" s="651"/>
      <c r="S644" s="360"/>
      <c r="T644" s="357"/>
      <c r="U644" s="357"/>
      <c r="V644" s="357"/>
      <c r="W644" s="357"/>
      <c r="X644" s="357"/>
      <c r="Y644" s="357"/>
      <c r="Z644" s="357"/>
      <c r="AA644" s="357"/>
      <c r="AB644" s="283"/>
      <c r="AC644" s="283"/>
      <c r="AD644" s="283"/>
      <c r="AE644" s="283"/>
      <c r="AF644" s="283"/>
      <c r="AG644" s="357"/>
      <c r="AH644" s="357"/>
      <c r="AI644" s="283"/>
      <c r="AJ644" s="283"/>
      <c r="AK644" s="284"/>
    </row>
    <row r="645" spans="1:37" s="91" customFormat="1" ht="18.75">
      <c r="A645" s="991"/>
      <c r="B645" s="830"/>
      <c r="C645" s="819"/>
      <c r="D645" s="831"/>
      <c r="E645" s="831"/>
      <c r="F645" s="831"/>
      <c r="G645" s="584"/>
      <c r="H645" s="584"/>
      <c r="I645" s="946"/>
      <c r="J645" s="604"/>
      <c r="K645" s="604"/>
      <c r="L645" s="604"/>
      <c r="M645" s="604"/>
      <c r="N645" s="604"/>
      <c r="O645" s="604"/>
      <c r="P645" s="638"/>
      <c r="T645" s="89"/>
      <c r="U645" s="89"/>
      <c r="V645" s="89"/>
      <c r="W645" s="89"/>
      <c r="X645" s="89"/>
      <c r="Y645" s="89"/>
      <c r="AA645" s="89"/>
      <c r="AG645" s="89"/>
      <c r="AH645" s="852"/>
      <c r="AI645" s="92"/>
    </row>
    <row r="646" spans="1:37" s="91" customFormat="1" ht="18.75">
      <c r="A646" s="571"/>
      <c r="B646" s="380"/>
      <c r="C646" s="814"/>
      <c r="D646" s="566"/>
      <c r="E646" s="566"/>
      <c r="F646" s="566"/>
      <c r="G646" s="567"/>
      <c r="H646" s="567"/>
      <c r="I646" s="589"/>
      <c r="J646" s="569"/>
      <c r="K646" s="569"/>
      <c r="L646" s="569"/>
      <c r="M646" s="569"/>
      <c r="N646" s="569"/>
      <c r="O646" s="569"/>
      <c r="P646" s="631"/>
      <c r="Q646" s="646"/>
      <c r="R646" s="651"/>
      <c r="S646" s="360"/>
      <c r="T646" s="357"/>
      <c r="U646" s="357"/>
      <c r="V646" s="357"/>
      <c r="W646" s="357"/>
      <c r="X646" s="357"/>
      <c r="Y646" s="357"/>
      <c r="Z646" s="357"/>
      <c r="AA646" s="357"/>
      <c r="AB646" s="283"/>
      <c r="AC646" s="283"/>
      <c r="AD646" s="283"/>
      <c r="AE646" s="283"/>
      <c r="AF646" s="283"/>
      <c r="AG646" s="357"/>
      <c r="AH646" s="357"/>
      <c r="AI646" s="283"/>
      <c r="AJ646" s="283"/>
      <c r="AK646" s="283"/>
    </row>
    <row r="647" spans="1:37" s="91" customFormat="1" ht="18.75">
      <c r="A647" s="991"/>
      <c r="B647" s="830"/>
      <c r="C647" s="819"/>
      <c r="D647" s="831"/>
      <c r="E647" s="831"/>
      <c r="F647" s="831"/>
      <c r="G647" s="584"/>
      <c r="H647" s="584"/>
      <c r="I647" s="591"/>
      <c r="J647" s="604"/>
      <c r="K647" s="604"/>
      <c r="L647" s="604"/>
      <c r="M647" s="604"/>
      <c r="N647" s="604"/>
      <c r="O647" s="604"/>
      <c r="P647" s="638"/>
      <c r="T647" s="89"/>
      <c r="U647" s="89"/>
      <c r="V647" s="89"/>
      <c r="W647" s="89"/>
      <c r="X647" s="89"/>
      <c r="Y647" s="89"/>
      <c r="AA647" s="89"/>
      <c r="AG647" s="89"/>
      <c r="AH647" s="89"/>
    </row>
    <row r="648" spans="1:37" s="91" customFormat="1" ht="18.75">
      <c r="A648" s="571"/>
      <c r="B648" s="380"/>
      <c r="C648" s="814"/>
      <c r="D648" s="566"/>
      <c r="E648" s="566"/>
      <c r="F648" s="566"/>
      <c r="G648" s="567"/>
      <c r="H648" s="567"/>
      <c r="I648" s="589"/>
      <c r="J648" s="569"/>
      <c r="K648" s="569"/>
      <c r="L648" s="569"/>
      <c r="M648" s="569"/>
      <c r="N648" s="569"/>
      <c r="O648" s="569"/>
      <c r="P648" s="569"/>
      <c r="Q648" s="569"/>
      <c r="R648" s="570"/>
      <c r="S648" s="360"/>
      <c r="T648" s="357"/>
      <c r="U648" s="357"/>
      <c r="V648" s="357"/>
      <c r="W648" s="357"/>
      <c r="X648" s="357"/>
      <c r="Y648" s="357"/>
      <c r="Z648" s="357"/>
      <c r="AA648" s="357"/>
      <c r="AB648" s="283"/>
      <c r="AC648" s="283"/>
      <c r="AD648" s="283"/>
      <c r="AE648" s="283"/>
      <c r="AF648" s="283"/>
      <c r="AG648" s="357"/>
      <c r="AH648" s="357"/>
      <c r="AI648" s="283"/>
      <c r="AJ648" s="283"/>
      <c r="AK648" s="284"/>
    </row>
    <row r="649" spans="1:37" s="91" customFormat="1" ht="18.75">
      <c r="A649" s="991"/>
      <c r="B649" s="830"/>
      <c r="C649" s="819"/>
      <c r="D649" s="831"/>
      <c r="E649" s="831"/>
      <c r="F649" s="831"/>
      <c r="G649" s="584"/>
      <c r="H649" s="584"/>
      <c r="I649" s="591"/>
      <c r="J649" s="822"/>
      <c r="K649" s="822"/>
      <c r="L649" s="822"/>
      <c r="M649" s="822"/>
      <c r="N649" s="822"/>
      <c r="O649" s="822"/>
      <c r="P649" s="843"/>
      <c r="T649" s="89"/>
      <c r="U649" s="89"/>
      <c r="V649" s="89"/>
      <c r="W649" s="89"/>
      <c r="X649" s="89"/>
      <c r="Y649" s="89"/>
      <c r="AA649" s="89"/>
      <c r="AG649" s="89"/>
      <c r="AH649" s="852"/>
      <c r="AI649" s="92"/>
    </row>
    <row r="650" spans="1:37" s="91" customFormat="1" ht="18.75">
      <c r="A650" s="571"/>
      <c r="B650" s="380"/>
      <c r="C650" s="814"/>
      <c r="D650" s="566"/>
      <c r="E650" s="566"/>
      <c r="F650" s="566"/>
      <c r="G650" s="567"/>
      <c r="H650" s="567"/>
      <c r="I650" s="568"/>
      <c r="J650" s="569"/>
      <c r="K650" s="569"/>
      <c r="L650" s="569"/>
      <c r="M650" s="569"/>
      <c r="N650" s="569"/>
      <c r="O650" s="569"/>
      <c r="P650" s="631"/>
      <c r="Q650" s="614"/>
      <c r="R650" s="651"/>
      <c r="S650" s="360"/>
      <c r="T650" s="357"/>
      <c r="U650" s="357"/>
      <c r="V650" s="357"/>
      <c r="W650" s="357"/>
      <c r="X650" s="357"/>
      <c r="Y650" s="357"/>
      <c r="Z650" s="357"/>
      <c r="AA650" s="357"/>
      <c r="AB650" s="283"/>
      <c r="AC650" s="283"/>
      <c r="AD650" s="283"/>
      <c r="AE650" s="283"/>
      <c r="AF650" s="283"/>
      <c r="AG650" s="357"/>
      <c r="AH650" s="357"/>
      <c r="AI650" s="283"/>
      <c r="AJ650" s="283"/>
      <c r="AK650" s="284"/>
    </row>
    <row r="651" spans="1:37" s="91" customFormat="1" ht="18.75">
      <c r="A651" s="991"/>
      <c r="B651" s="830"/>
      <c r="C651" s="819"/>
      <c r="D651" s="831"/>
      <c r="E651" s="831"/>
      <c r="F651" s="831"/>
      <c r="G651" s="584"/>
      <c r="H651" s="584"/>
      <c r="I651" s="884"/>
      <c r="J651" s="604"/>
      <c r="K651" s="604"/>
      <c r="L651" s="604"/>
      <c r="M651" s="604"/>
      <c r="N651" s="604"/>
      <c r="O651" s="604"/>
      <c r="P651" s="638"/>
      <c r="T651" s="89"/>
      <c r="U651" s="89"/>
      <c r="V651" s="89"/>
      <c r="W651" s="89"/>
      <c r="X651" s="89"/>
      <c r="Y651" s="89"/>
      <c r="AA651" s="89"/>
      <c r="AG651" s="89"/>
      <c r="AH651" s="852"/>
      <c r="AI651" s="92"/>
    </row>
    <row r="652" spans="1:37" s="91" customFormat="1" ht="18.75">
      <c r="A652" s="571"/>
      <c r="B652" s="380"/>
      <c r="C652" s="814"/>
      <c r="D652" s="566"/>
      <c r="E652" s="566"/>
      <c r="F652" s="566"/>
      <c r="G652" s="567"/>
      <c r="H652" s="567"/>
      <c r="I652" s="568"/>
      <c r="J652" s="569"/>
      <c r="K652" s="569"/>
      <c r="L652" s="569"/>
      <c r="M652" s="569"/>
      <c r="N652" s="569"/>
      <c r="O652" s="569"/>
      <c r="P652" s="631"/>
      <c r="Q652" s="569"/>
      <c r="R652" s="651"/>
      <c r="S652" s="360"/>
      <c r="T652" s="357"/>
      <c r="U652" s="357"/>
      <c r="V652" s="357"/>
      <c r="W652" s="357"/>
      <c r="X652" s="357"/>
      <c r="Y652" s="357"/>
      <c r="Z652" s="357"/>
      <c r="AA652" s="357"/>
      <c r="AB652" s="283"/>
      <c r="AC652" s="283"/>
      <c r="AD652" s="283"/>
      <c r="AE652" s="283"/>
      <c r="AF652" s="283"/>
      <c r="AG652" s="357"/>
      <c r="AH652" s="357"/>
      <c r="AI652" s="283"/>
      <c r="AJ652" s="283"/>
      <c r="AK652" s="283"/>
    </row>
    <row r="653" spans="1:37" s="91" customFormat="1" ht="18.75">
      <c r="A653" s="991"/>
      <c r="B653" s="830"/>
      <c r="C653" s="819"/>
      <c r="D653" s="831"/>
      <c r="E653" s="831"/>
      <c r="F653" s="831"/>
      <c r="G653" s="584"/>
      <c r="H653" s="584"/>
      <c r="I653" s="884"/>
      <c r="J653" s="604"/>
      <c r="K653" s="604"/>
      <c r="L653" s="604"/>
      <c r="M653" s="604"/>
      <c r="N653" s="604"/>
      <c r="O653" s="604"/>
      <c r="P653" s="638"/>
      <c r="T653" s="89"/>
      <c r="U653" s="89"/>
      <c r="V653" s="89"/>
      <c r="W653" s="89"/>
      <c r="X653" s="89"/>
      <c r="Y653" s="89"/>
      <c r="AA653" s="89"/>
      <c r="AG653" s="89"/>
      <c r="AH653" s="89"/>
    </row>
    <row r="654" spans="1:37" s="91" customFormat="1" ht="18.75">
      <c r="A654" s="571"/>
      <c r="B654" s="380"/>
      <c r="C654" s="819"/>
      <c r="D654" s="581"/>
      <c r="E654" s="581"/>
      <c r="F654" s="581"/>
      <c r="G654" s="581"/>
      <c r="H654" s="581"/>
      <c r="I654" s="179"/>
      <c r="J654" s="604"/>
      <c r="K654" s="604"/>
      <c r="L654" s="604"/>
      <c r="M654" s="604"/>
      <c r="N654" s="604"/>
      <c r="O654" s="604"/>
      <c r="P654" s="638"/>
      <c r="Q654" s="638"/>
      <c r="R654" s="589"/>
      <c r="S654" s="631"/>
      <c r="T654" s="89"/>
      <c r="U654" s="89"/>
      <c r="V654" s="89"/>
      <c r="W654" s="89"/>
      <c r="X654" s="89"/>
      <c r="Y654" s="89"/>
      <c r="Z654" s="89"/>
      <c r="AA654" s="89"/>
      <c r="AG654" s="89"/>
      <c r="AH654" s="89"/>
    </row>
    <row r="655" spans="1:37" s="91" customFormat="1" ht="18.75">
      <c r="A655" s="991"/>
      <c r="B655" s="830"/>
      <c r="C655" s="819"/>
      <c r="D655" s="831"/>
      <c r="E655" s="831"/>
      <c r="F655" s="831"/>
      <c r="G655" s="584"/>
      <c r="H655" s="584"/>
      <c r="I655" s="884"/>
      <c r="J655" s="604"/>
      <c r="K655" s="604"/>
      <c r="L655" s="604"/>
      <c r="M655" s="604"/>
      <c r="N655" s="604"/>
      <c r="O655" s="604"/>
      <c r="P655" s="638"/>
      <c r="T655" s="89"/>
      <c r="U655" s="89"/>
      <c r="V655" s="89"/>
      <c r="W655" s="89"/>
      <c r="X655" s="89"/>
      <c r="Y655" s="89"/>
      <c r="AA655" s="89"/>
      <c r="AG655" s="89"/>
      <c r="AH655" s="89"/>
    </row>
    <row r="656" spans="1:37" s="91" customFormat="1" ht="18.75">
      <c r="A656" s="571"/>
      <c r="B656" s="380"/>
      <c r="C656" s="814"/>
      <c r="D656" s="566"/>
      <c r="E656" s="566"/>
      <c r="F656" s="566"/>
      <c r="G656" s="567"/>
      <c r="H656" s="567"/>
      <c r="I656" s="568"/>
      <c r="J656" s="569"/>
      <c r="K656" s="569"/>
      <c r="L656" s="569"/>
      <c r="M656" s="569"/>
      <c r="N656" s="569"/>
      <c r="O656" s="569"/>
      <c r="P656" s="638"/>
      <c r="Q656" s="569"/>
      <c r="R656" s="570"/>
      <c r="S656" s="360"/>
      <c r="T656" s="357"/>
      <c r="U656" s="357"/>
      <c r="V656" s="357"/>
      <c r="W656" s="357"/>
      <c r="X656" s="357"/>
      <c r="Y656" s="357"/>
      <c r="Z656" s="357"/>
      <c r="AA656" s="357"/>
      <c r="AB656" s="283"/>
      <c r="AC656" s="283"/>
      <c r="AD656" s="283"/>
      <c r="AE656" s="283"/>
      <c r="AF656" s="283"/>
      <c r="AG656" s="357"/>
      <c r="AH656" s="357"/>
      <c r="AI656" s="283"/>
      <c r="AJ656" s="283"/>
      <c r="AK656" s="283"/>
    </row>
    <row r="657" spans="1:37" s="91" customFormat="1" ht="18.75">
      <c r="A657" s="991"/>
      <c r="B657" s="830"/>
      <c r="C657" s="819"/>
      <c r="D657" s="831"/>
      <c r="E657" s="831"/>
      <c r="F657" s="831"/>
      <c r="G657" s="584"/>
      <c r="H657" s="584"/>
      <c r="I657" s="884"/>
      <c r="J657" s="822"/>
      <c r="K657" s="822"/>
      <c r="L657" s="822"/>
      <c r="M657" s="822"/>
      <c r="N657" s="822"/>
      <c r="O657" s="822"/>
      <c r="P657" s="843"/>
      <c r="T657" s="89"/>
      <c r="U657" s="89"/>
      <c r="V657" s="89"/>
      <c r="W657" s="89"/>
      <c r="X657" s="89"/>
      <c r="Y657" s="89"/>
      <c r="AA657" s="89"/>
      <c r="AG657" s="89"/>
      <c r="AH657" s="89"/>
    </row>
    <row r="658" spans="1:37" s="91" customFormat="1" ht="18.75">
      <c r="A658" s="571"/>
      <c r="B658" s="380"/>
      <c r="C658" s="814"/>
      <c r="D658" s="566"/>
      <c r="E658" s="566"/>
      <c r="F658" s="566"/>
      <c r="G658" s="567"/>
      <c r="H658" s="567"/>
      <c r="I658" s="568"/>
      <c r="J658" s="569"/>
      <c r="K658" s="569"/>
      <c r="L658" s="569"/>
      <c r="M658" s="569"/>
      <c r="N658" s="569"/>
      <c r="O658" s="569"/>
      <c r="P658" s="631"/>
      <c r="Q658" s="631"/>
      <c r="R658" s="570"/>
      <c r="S658" s="360"/>
      <c r="T658" s="357"/>
      <c r="U658" s="357"/>
      <c r="V658" s="357"/>
      <c r="W658" s="357"/>
      <c r="X658" s="357"/>
      <c r="Y658" s="357"/>
      <c r="Z658" s="357"/>
      <c r="AA658" s="357"/>
      <c r="AB658" s="283"/>
      <c r="AC658" s="283"/>
      <c r="AD658" s="283"/>
      <c r="AE658" s="283"/>
      <c r="AF658" s="283"/>
      <c r="AG658" s="357"/>
      <c r="AH658" s="357"/>
      <c r="AI658" s="283"/>
      <c r="AJ658" s="283"/>
      <c r="AK658" s="283"/>
    </row>
    <row r="659" spans="1:37" s="91" customFormat="1" ht="18.75">
      <c r="A659" s="991"/>
      <c r="B659" s="830"/>
      <c r="C659" s="819"/>
      <c r="D659" s="831"/>
      <c r="E659" s="831"/>
      <c r="F659" s="831"/>
      <c r="G659" s="584"/>
      <c r="H659" s="584"/>
      <c r="I659" s="884"/>
      <c r="J659" s="822"/>
      <c r="K659" s="822"/>
      <c r="L659" s="822"/>
      <c r="M659" s="822"/>
      <c r="N659" s="822"/>
      <c r="O659" s="822"/>
      <c r="P659" s="843"/>
      <c r="T659" s="89"/>
      <c r="U659" s="89"/>
      <c r="V659" s="89"/>
      <c r="W659" s="89"/>
      <c r="X659" s="89"/>
      <c r="Y659" s="89"/>
      <c r="AA659" s="89"/>
      <c r="AG659" s="89"/>
      <c r="AH659" s="89"/>
    </row>
    <row r="660" spans="1:37" s="91" customFormat="1" ht="18.75">
      <c r="A660" s="571"/>
      <c r="B660" s="380"/>
      <c r="C660" s="814"/>
      <c r="D660" s="566"/>
      <c r="E660" s="566"/>
      <c r="F660" s="566"/>
      <c r="G660" s="567"/>
      <c r="H660" s="567"/>
      <c r="I660" s="589"/>
      <c r="J660" s="569"/>
      <c r="K660" s="569"/>
      <c r="L660" s="569"/>
      <c r="M660" s="569"/>
      <c r="N660" s="569"/>
      <c r="O660" s="569"/>
      <c r="P660" s="631"/>
      <c r="Q660" s="631"/>
      <c r="R660" s="651"/>
      <c r="S660" s="360"/>
      <c r="T660" s="357"/>
      <c r="U660" s="357"/>
      <c r="V660" s="357"/>
      <c r="W660" s="357"/>
      <c r="X660" s="357"/>
      <c r="Y660" s="357"/>
      <c r="Z660" s="357"/>
      <c r="AA660" s="357"/>
      <c r="AB660" s="283"/>
      <c r="AC660" s="283"/>
      <c r="AD660" s="283"/>
      <c r="AE660" s="283"/>
      <c r="AF660" s="283"/>
      <c r="AG660" s="357"/>
      <c r="AH660" s="357"/>
      <c r="AI660" s="283"/>
      <c r="AJ660" s="283"/>
      <c r="AK660" s="284"/>
    </row>
    <row r="661" spans="1:37" s="91" customFormat="1" ht="18.75">
      <c r="A661" s="991"/>
      <c r="B661" s="830"/>
      <c r="C661" s="819"/>
      <c r="D661" s="831"/>
      <c r="E661" s="831"/>
      <c r="F661" s="831"/>
      <c r="G661" s="584"/>
      <c r="H661" s="584"/>
      <c r="I661" s="591"/>
      <c r="J661" s="604"/>
      <c r="K661" s="604"/>
      <c r="L661" s="604"/>
      <c r="M661" s="604"/>
      <c r="N661" s="604"/>
      <c r="O661" s="604"/>
      <c r="P661" s="638"/>
      <c r="T661" s="89"/>
      <c r="U661" s="89"/>
      <c r="V661" s="89"/>
      <c r="W661" s="89"/>
      <c r="X661" s="89"/>
      <c r="Y661" s="89"/>
      <c r="AA661" s="89"/>
      <c r="AG661" s="89"/>
      <c r="AH661" s="852"/>
      <c r="AI661" s="92"/>
    </row>
    <row r="662" spans="1:37" s="91" customFormat="1" ht="18.75">
      <c r="A662" s="571"/>
      <c r="B662" s="380"/>
      <c r="C662" s="814"/>
      <c r="D662" s="566"/>
      <c r="E662" s="566"/>
      <c r="F662" s="566"/>
      <c r="G662" s="567"/>
      <c r="H662" s="567"/>
      <c r="I662" s="589"/>
      <c r="J662" s="569"/>
      <c r="K662" s="569"/>
      <c r="L662" s="569"/>
      <c r="M662" s="569"/>
      <c r="N662" s="569"/>
      <c r="O662" s="569"/>
      <c r="P662" s="614"/>
      <c r="Q662" s="614"/>
      <c r="R662" s="651"/>
      <c r="S662" s="360"/>
      <c r="T662" s="357"/>
      <c r="U662" s="357"/>
      <c r="V662" s="357"/>
      <c r="W662" s="357"/>
      <c r="X662" s="357"/>
      <c r="Y662" s="357"/>
      <c r="Z662" s="357"/>
      <c r="AA662" s="357"/>
      <c r="AB662" s="283"/>
      <c r="AC662" s="283"/>
      <c r="AD662" s="283"/>
      <c r="AE662" s="283"/>
      <c r="AF662" s="283"/>
      <c r="AG662" s="357"/>
      <c r="AH662" s="357"/>
      <c r="AI662" s="283"/>
      <c r="AJ662" s="283"/>
      <c r="AK662" s="283"/>
    </row>
    <row r="663" spans="1:37" s="91" customFormat="1" ht="18.75">
      <c r="A663" s="991"/>
      <c r="B663" s="830"/>
      <c r="C663" s="819"/>
      <c r="D663" s="831"/>
      <c r="E663" s="831"/>
      <c r="F663" s="831"/>
      <c r="G663" s="584"/>
      <c r="H663" s="584"/>
      <c r="I663" s="591"/>
      <c r="J663" s="604"/>
      <c r="K663" s="604"/>
      <c r="L663" s="604"/>
      <c r="M663" s="604"/>
      <c r="N663" s="604"/>
      <c r="O663" s="604"/>
      <c r="P663" s="638"/>
      <c r="T663" s="89"/>
      <c r="U663" s="89"/>
      <c r="V663" s="89"/>
      <c r="W663" s="89"/>
      <c r="X663" s="89"/>
      <c r="Y663" s="89"/>
      <c r="AA663" s="89"/>
      <c r="AG663" s="89"/>
      <c r="AH663" s="89"/>
    </row>
    <row r="664" spans="1:37" s="91" customFormat="1" ht="18.75">
      <c r="A664" s="571"/>
      <c r="B664" s="380"/>
      <c r="C664" s="814"/>
      <c r="D664" s="566"/>
      <c r="E664" s="566"/>
      <c r="F664" s="566"/>
      <c r="G664" s="586"/>
      <c r="H664" s="586"/>
      <c r="I664" s="588"/>
      <c r="J664" s="376"/>
      <c r="K664" s="376"/>
      <c r="L664" s="357"/>
      <c r="M664" s="614"/>
      <c r="N664" s="357"/>
      <c r="O664" s="376"/>
      <c r="P664" s="631"/>
      <c r="Q664" s="631"/>
      <c r="R664" s="376"/>
      <c r="S664" s="357"/>
      <c r="T664" s="357"/>
      <c r="U664" s="357"/>
      <c r="V664" s="357"/>
      <c r="W664" s="357"/>
      <c r="X664" s="357"/>
      <c r="Y664" s="357"/>
      <c r="Z664" s="376"/>
      <c r="AA664" s="357"/>
      <c r="AB664" s="376"/>
      <c r="AC664" s="376"/>
      <c r="AD664" s="376"/>
      <c r="AE664" s="376"/>
      <c r="AF664" s="376"/>
      <c r="AG664" s="357"/>
      <c r="AH664" s="357"/>
      <c r="AI664" s="376"/>
      <c r="AJ664" s="376"/>
      <c r="AK664" s="376"/>
    </row>
    <row r="665" spans="1:37" s="91" customFormat="1" ht="18.75">
      <c r="A665" s="571"/>
      <c r="B665" s="380"/>
      <c r="C665" s="814"/>
      <c r="D665" s="566"/>
      <c r="E665" s="566"/>
      <c r="F665" s="566"/>
      <c r="G665" s="567"/>
      <c r="H665" s="567"/>
      <c r="I665" s="568"/>
      <c r="J665" s="363"/>
      <c r="K665" s="363"/>
      <c r="L665" s="569"/>
      <c r="M665" s="569"/>
      <c r="N665" s="363"/>
      <c r="O665" s="363"/>
      <c r="P665" s="569"/>
      <c r="Q665" s="569"/>
      <c r="R665" s="570"/>
      <c r="S665" s="360"/>
      <c r="T665" s="357"/>
      <c r="U665" s="357"/>
      <c r="V665" s="357"/>
      <c r="W665" s="357"/>
      <c r="X665" s="357"/>
      <c r="Y665" s="357"/>
      <c r="Z665" s="357"/>
      <c r="AA665" s="357"/>
      <c r="AB665" s="283"/>
      <c r="AC665" s="283"/>
      <c r="AD665" s="283"/>
      <c r="AE665" s="283"/>
      <c r="AF665" s="283"/>
      <c r="AG665" s="357"/>
      <c r="AH665" s="357"/>
      <c r="AI665" s="283"/>
      <c r="AJ665" s="283"/>
      <c r="AK665" s="283"/>
    </row>
    <row r="666" spans="1:37" s="91" customFormat="1" ht="18.75">
      <c r="A666" s="991"/>
      <c r="B666" s="830"/>
      <c r="C666" s="819"/>
      <c r="D666" s="831"/>
      <c r="E666" s="831"/>
      <c r="F666" s="831"/>
      <c r="G666" s="584"/>
      <c r="H666" s="584"/>
      <c r="I666" s="884"/>
      <c r="J666" s="948"/>
      <c r="K666" s="948"/>
      <c r="L666" s="822"/>
      <c r="M666" s="822"/>
      <c r="N666" s="948"/>
      <c r="O666" s="948"/>
      <c r="P666" s="843"/>
      <c r="T666" s="89"/>
      <c r="U666" s="89"/>
      <c r="V666" s="89"/>
      <c r="W666" s="89"/>
      <c r="X666" s="89"/>
      <c r="Y666" s="89"/>
      <c r="AA666" s="89"/>
      <c r="AG666" s="89"/>
      <c r="AH666" s="89"/>
    </row>
    <row r="667" spans="1:37" s="91" customFormat="1" ht="18.75">
      <c r="A667" s="571"/>
      <c r="B667" s="380"/>
      <c r="C667" s="814"/>
      <c r="D667" s="566"/>
      <c r="E667" s="566"/>
      <c r="F667" s="566"/>
      <c r="G667" s="567"/>
      <c r="H667" s="567"/>
      <c r="I667" s="589"/>
      <c r="J667" s="569"/>
      <c r="K667" s="569"/>
      <c r="L667" s="569"/>
      <c r="M667" s="569"/>
      <c r="N667" s="569"/>
      <c r="O667" s="569"/>
      <c r="P667" s="631"/>
      <c r="Q667" s="631"/>
      <c r="R667" s="570"/>
      <c r="S667" s="360"/>
      <c r="T667" s="357"/>
      <c r="U667" s="357"/>
      <c r="V667" s="357"/>
      <c r="W667" s="357"/>
      <c r="X667" s="357"/>
      <c r="Y667" s="357"/>
      <c r="Z667" s="357"/>
      <c r="AA667" s="357"/>
      <c r="AB667" s="283"/>
      <c r="AC667" s="283"/>
      <c r="AD667" s="283"/>
      <c r="AE667" s="283"/>
      <c r="AF667" s="283"/>
      <c r="AG667" s="357"/>
      <c r="AH667" s="357"/>
      <c r="AI667" s="283"/>
      <c r="AJ667" s="283"/>
      <c r="AK667" s="283"/>
    </row>
    <row r="668" spans="1:37" s="91" customFormat="1" ht="18.75">
      <c r="A668" s="991"/>
      <c r="B668" s="830"/>
      <c r="C668" s="819"/>
      <c r="D668" s="831"/>
      <c r="E668" s="831"/>
      <c r="F668" s="831"/>
      <c r="G668" s="584"/>
      <c r="H668" s="584"/>
      <c r="I668" s="591"/>
      <c r="J668" s="822"/>
      <c r="K668" s="822"/>
      <c r="L668" s="822"/>
      <c r="M668" s="822"/>
      <c r="N668" s="822"/>
      <c r="O668" s="822"/>
      <c r="P668" s="843"/>
      <c r="T668" s="89"/>
      <c r="U668" s="89"/>
      <c r="V668" s="89"/>
      <c r="W668" s="89"/>
      <c r="X668" s="89"/>
      <c r="Y668" s="89"/>
      <c r="AA668" s="89"/>
      <c r="AG668" s="89"/>
      <c r="AH668" s="89"/>
    </row>
    <row r="669" spans="1:37" s="91" customFormat="1" ht="18.75">
      <c r="A669" s="991"/>
      <c r="B669" s="830"/>
      <c r="C669" s="819"/>
      <c r="D669" s="831"/>
      <c r="E669" s="831"/>
      <c r="F669" s="831"/>
      <c r="G669" s="584"/>
      <c r="H669" s="584"/>
      <c r="I669" s="946"/>
      <c r="J669" s="604"/>
      <c r="K669" s="604"/>
      <c r="L669" s="604"/>
      <c r="M669" s="604"/>
      <c r="N669" s="604"/>
      <c r="O669" s="604"/>
      <c r="P669" s="638"/>
      <c r="T669" s="89"/>
      <c r="U669" s="89"/>
      <c r="V669" s="89"/>
      <c r="W669" s="89"/>
      <c r="X669" s="89"/>
      <c r="Y669" s="89"/>
      <c r="AA669" s="89"/>
      <c r="AG669" s="89"/>
      <c r="AH669" s="89"/>
    </row>
    <row r="670" spans="1:37" s="91" customFormat="1" ht="18.75">
      <c r="A670" s="991"/>
      <c r="B670" s="835"/>
      <c r="C670" s="836"/>
      <c r="D670" s="831"/>
      <c r="E670" s="831"/>
      <c r="F670" s="831"/>
      <c r="G670" s="831"/>
      <c r="H670" s="831"/>
      <c r="I670" s="949"/>
      <c r="J670" s="861"/>
      <c r="K670" s="862"/>
      <c r="L670" s="861"/>
      <c r="M670" s="861"/>
      <c r="N670" s="862"/>
      <c r="O670" s="861"/>
      <c r="P670" s="864"/>
      <c r="Q670" s="187"/>
      <c r="R670" s="187"/>
      <c r="S670" s="187"/>
      <c r="T670" s="785"/>
      <c r="U670" s="785"/>
      <c r="V670" s="785"/>
      <c r="W670" s="785"/>
      <c r="X670" s="785"/>
      <c r="Y670" s="785"/>
      <c r="Z670" s="187"/>
      <c r="AA670" s="785"/>
      <c r="AB670" s="187"/>
      <c r="AC670" s="187"/>
      <c r="AD670" s="187"/>
      <c r="AE670" s="187"/>
      <c r="AG670" s="89"/>
      <c r="AH670" s="89"/>
    </row>
    <row r="671" spans="1:37" s="91" customFormat="1" ht="18.75">
      <c r="A671" s="571"/>
      <c r="B671" s="380"/>
      <c r="C671" s="814"/>
      <c r="D671" s="566"/>
      <c r="E671" s="566"/>
      <c r="F671" s="566"/>
      <c r="G671" s="567"/>
      <c r="H671" s="567"/>
      <c r="I671" s="589"/>
      <c r="J671" s="569"/>
      <c r="K671" s="569"/>
      <c r="L671" s="569"/>
      <c r="M671" s="569"/>
      <c r="N671" s="569"/>
      <c r="O671" s="569"/>
      <c r="P671" s="569"/>
      <c r="Q671" s="569"/>
      <c r="R671" s="570"/>
      <c r="S671" s="360"/>
      <c r="T671" s="357"/>
      <c r="U671" s="357"/>
      <c r="V671" s="357"/>
      <c r="W671" s="357"/>
      <c r="X671" s="357"/>
      <c r="Y671" s="357"/>
      <c r="Z671" s="357"/>
      <c r="AA671" s="357"/>
      <c r="AB671" s="283"/>
      <c r="AC671" s="283"/>
      <c r="AD671" s="283"/>
      <c r="AE671" s="283"/>
      <c r="AF671" s="283"/>
      <c r="AG671" s="357"/>
      <c r="AH671" s="357"/>
      <c r="AI671" s="283"/>
      <c r="AJ671" s="283"/>
      <c r="AK671" s="283"/>
    </row>
    <row r="672" spans="1:37" s="91" customFormat="1" ht="18.75">
      <c r="A672" s="991"/>
      <c r="B672" s="830"/>
      <c r="C672" s="819"/>
      <c r="D672" s="831"/>
      <c r="E672" s="831"/>
      <c r="F672" s="831"/>
      <c r="G672" s="584"/>
      <c r="H672" s="584"/>
      <c r="I672" s="591"/>
      <c r="J672" s="822"/>
      <c r="K672" s="822"/>
      <c r="L672" s="822"/>
      <c r="M672" s="822"/>
      <c r="N672" s="822"/>
      <c r="O672" s="822"/>
      <c r="P672" s="843"/>
      <c r="T672" s="89"/>
      <c r="U672" s="89"/>
      <c r="V672" s="89"/>
      <c r="W672" s="89"/>
      <c r="X672" s="89"/>
      <c r="Y672" s="89"/>
      <c r="AA672" s="89"/>
      <c r="AG672" s="89"/>
      <c r="AH672" s="89"/>
    </row>
    <row r="673" spans="1:37" s="91" customFormat="1" ht="18.75">
      <c r="A673" s="571"/>
      <c r="B673" s="380"/>
      <c r="C673" s="814"/>
      <c r="D673" s="566"/>
      <c r="E673" s="566"/>
      <c r="F673" s="566"/>
      <c r="G673" s="567"/>
      <c r="H673" s="567"/>
      <c r="I673" s="568"/>
      <c r="J673" s="569"/>
      <c r="K673" s="569"/>
      <c r="L673" s="569"/>
      <c r="M673" s="569"/>
      <c r="N673" s="569"/>
      <c r="O673" s="569"/>
      <c r="P673" s="614"/>
      <c r="Q673" s="631"/>
      <c r="R673" s="651"/>
      <c r="S673" s="360"/>
      <c r="T673" s="357"/>
      <c r="U673" s="357"/>
      <c r="V673" s="357"/>
      <c r="W673" s="357"/>
      <c r="X673" s="357"/>
      <c r="Y673" s="357"/>
      <c r="Z673" s="357"/>
      <c r="AA673" s="357"/>
      <c r="AB673" s="283"/>
      <c r="AC673" s="283"/>
      <c r="AD673" s="283"/>
      <c r="AE673" s="283"/>
      <c r="AF673" s="283"/>
      <c r="AG673" s="357"/>
      <c r="AH673" s="357"/>
      <c r="AI673" s="283"/>
      <c r="AJ673" s="283"/>
      <c r="AK673" s="283"/>
    </row>
    <row r="674" spans="1:37" s="91" customFormat="1" ht="18.75">
      <c r="A674" s="991"/>
      <c r="B674" s="830"/>
      <c r="C674" s="819"/>
      <c r="D674" s="831"/>
      <c r="E674" s="831"/>
      <c r="F674" s="831"/>
      <c r="G674" s="584"/>
      <c r="H674" s="584"/>
      <c r="I674" s="884"/>
      <c r="J674" s="604"/>
      <c r="K674" s="604"/>
      <c r="L674" s="604"/>
      <c r="M674" s="604"/>
      <c r="N674" s="604"/>
      <c r="O674" s="604"/>
      <c r="P674" s="638"/>
      <c r="T674" s="89"/>
      <c r="U674" s="89"/>
      <c r="V674" s="89"/>
      <c r="W674" s="89"/>
      <c r="X674" s="89"/>
      <c r="Y674" s="89"/>
      <c r="AA674" s="89"/>
      <c r="AG674" s="89"/>
      <c r="AH674" s="89"/>
    </row>
    <row r="675" spans="1:37" s="91" customFormat="1" ht="18.75">
      <c r="A675" s="571"/>
      <c r="B675" s="380"/>
      <c r="C675" s="814"/>
      <c r="D675" s="566"/>
      <c r="E675" s="566"/>
      <c r="F675" s="566"/>
      <c r="G675" s="567"/>
      <c r="H675" s="567"/>
      <c r="I675" s="589"/>
      <c r="J675" s="569"/>
      <c r="K675" s="569"/>
      <c r="L675" s="569"/>
      <c r="M675" s="569"/>
      <c r="N675" s="569"/>
      <c r="O675" s="569"/>
      <c r="P675" s="569"/>
      <c r="Q675" s="569"/>
      <c r="R675" s="570"/>
      <c r="S675" s="360"/>
      <c r="T675" s="357"/>
      <c r="U675" s="357"/>
      <c r="V675" s="357"/>
      <c r="W675" s="357"/>
      <c r="X675" s="357"/>
      <c r="Y675" s="357"/>
      <c r="Z675" s="357"/>
      <c r="AA675" s="357"/>
      <c r="AB675" s="283"/>
      <c r="AC675" s="283"/>
      <c r="AD675" s="283"/>
      <c r="AE675" s="283"/>
      <c r="AF675" s="283"/>
      <c r="AG675" s="357"/>
      <c r="AH675" s="357"/>
      <c r="AI675" s="283"/>
      <c r="AJ675" s="283"/>
      <c r="AK675" s="283"/>
    </row>
    <row r="676" spans="1:37" s="91" customFormat="1" ht="18.75">
      <c r="A676" s="991"/>
      <c r="B676" s="830"/>
      <c r="C676" s="819"/>
      <c r="D676" s="831"/>
      <c r="E676" s="831"/>
      <c r="F676" s="831"/>
      <c r="G676" s="584"/>
      <c r="H676" s="584"/>
      <c r="I676" s="591"/>
      <c r="J676" s="822"/>
      <c r="K676" s="822"/>
      <c r="L676" s="822"/>
      <c r="M676" s="822"/>
      <c r="N676" s="822"/>
      <c r="O676" s="822"/>
      <c r="P676" s="843"/>
      <c r="T676" s="89"/>
      <c r="U676" s="89"/>
      <c r="V676" s="89"/>
      <c r="W676" s="89"/>
      <c r="X676" s="89"/>
      <c r="Y676" s="89"/>
      <c r="AA676" s="89"/>
      <c r="AG676" s="89"/>
      <c r="AH676" s="89"/>
    </row>
    <row r="677" spans="1:37" s="91" customFormat="1" ht="18.75">
      <c r="A677" s="571"/>
      <c r="B677" s="380"/>
      <c r="C677" s="814"/>
      <c r="D677" s="566"/>
      <c r="E677" s="566"/>
      <c r="F677" s="566"/>
      <c r="G677" s="567"/>
      <c r="H677" s="567"/>
      <c r="I677" s="568"/>
      <c r="J677" s="569"/>
      <c r="K677" s="569"/>
      <c r="L677" s="569"/>
      <c r="M677" s="569"/>
      <c r="N677" s="569"/>
      <c r="O677" s="569"/>
      <c r="P677" s="569"/>
      <c r="Q677" s="569"/>
      <c r="R677" s="570"/>
      <c r="S677" s="360"/>
      <c r="T677" s="357"/>
      <c r="U677" s="357"/>
      <c r="V677" s="357"/>
      <c r="W677" s="357"/>
      <c r="X677" s="357"/>
      <c r="Y677" s="357"/>
      <c r="Z677" s="357"/>
      <c r="AA677" s="357"/>
      <c r="AB677" s="283"/>
      <c r="AC677" s="283"/>
      <c r="AD677" s="283"/>
      <c r="AE677" s="283"/>
      <c r="AF677" s="283"/>
      <c r="AG677" s="357"/>
      <c r="AH677" s="357"/>
      <c r="AI677" s="283"/>
      <c r="AJ677" s="283"/>
      <c r="AK677" s="283"/>
    </row>
    <row r="678" spans="1:37" s="91" customFormat="1" ht="18.75">
      <c r="A678" s="991"/>
      <c r="B678" s="830"/>
      <c r="C678" s="819"/>
      <c r="D678" s="831"/>
      <c r="E678" s="831"/>
      <c r="F678" s="831"/>
      <c r="G678" s="584"/>
      <c r="H678" s="584"/>
      <c r="I678" s="884"/>
      <c r="J678" s="822"/>
      <c r="K678" s="822"/>
      <c r="L678" s="822"/>
      <c r="M678" s="822"/>
      <c r="N678" s="822"/>
      <c r="O678" s="822"/>
      <c r="P678" s="843"/>
      <c r="T678" s="89"/>
      <c r="U678" s="89"/>
      <c r="V678" s="89"/>
      <c r="W678" s="89"/>
      <c r="X678" s="89"/>
      <c r="Y678" s="89"/>
      <c r="AA678" s="89"/>
      <c r="AG678" s="89"/>
      <c r="AH678" s="89"/>
    </row>
    <row r="679" spans="1:37" s="91" customFormat="1" ht="18.75">
      <c r="A679" s="571"/>
      <c r="B679" s="380"/>
      <c r="C679" s="814"/>
      <c r="D679" s="566"/>
      <c r="E679" s="566"/>
      <c r="F679" s="566"/>
      <c r="G679" s="567"/>
      <c r="H679" s="567"/>
      <c r="I679" s="588"/>
      <c r="J679" s="569"/>
      <c r="K679" s="569"/>
      <c r="L679" s="569"/>
      <c r="M679" s="569"/>
      <c r="N679" s="569"/>
      <c r="O679" s="569"/>
      <c r="P679" s="631"/>
      <c r="Q679" s="569"/>
      <c r="R679" s="570"/>
      <c r="S679" s="360"/>
      <c r="T679" s="357"/>
      <c r="U679" s="357"/>
      <c r="V679" s="357"/>
      <c r="W679" s="357"/>
      <c r="X679" s="357"/>
      <c r="Y679" s="357"/>
      <c r="Z679" s="357"/>
      <c r="AA679" s="357"/>
      <c r="AB679" s="283"/>
      <c r="AC679" s="283"/>
      <c r="AD679" s="283"/>
      <c r="AE679" s="283"/>
      <c r="AF679" s="283"/>
      <c r="AG679" s="357"/>
      <c r="AH679" s="357"/>
      <c r="AI679" s="283"/>
      <c r="AJ679" s="283"/>
      <c r="AK679" s="283"/>
    </row>
    <row r="680" spans="1:37" s="91" customFormat="1" ht="18.75">
      <c r="A680" s="991"/>
      <c r="B680" s="830"/>
      <c r="C680" s="819"/>
      <c r="D680" s="831"/>
      <c r="E680" s="831"/>
      <c r="F680" s="831"/>
      <c r="G680" s="584"/>
      <c r="H680" s="584"/>
      <c r="I680" s="884"/>
      <c r="J680" s="822"/>
      <c r="K680" s="822"/>
      <c r="L680" s="822"/>
      <c r="M680" s="822"/>
      <c r="N680" s="822"/>
      <c r="O680" s="822"/>
      <c r="P680" s="843"/>
      <c r="T680" s="89"/>
      <c r="U680" s="89"/>
      <c r="V680" s="89"/>
      <c r="W680" s="89"/>
      <c r="X680" s="89"/>
      <c r="Y680" s="89"/>
      <c r="AA680" s="89"/>
      <c r="AG680" s="89"/>
      <c r="AH680" s="89"/>
    </row>
    <row r="681" spans="1:37" s="91" customFormat="1" ht="14.25" customHeight="1">
      <c r="A681" s="571"/>
      <c r="B681" s="380"/>
      <c r="C681" s="819"/>
      <c r="D681" s="579"/>
      <c r="E681" s="579"/>
      <c r="F681" s="579"/>
      <c r="G681" s="584"/>
      <c r="H681" s="584"/>
      <c r="I681" s="591"/>
      <c r="J681" s="601"/>
      <c r="K681" s="601"/>
      <c r="L681" s="608"/>
      <c r="M681" s="608"/>
      <c r="N681" s="601"/>
      <c r="O681" s="601"/>
      <c r="P681" s="631"/>
      <c r="Q681" s="614"/>
      <c r="R681" s="283"/>
      <c r="S681" s="357"/>
      <c r="T681" s="660"/>
      <c r="U681" s="660"/>
      <c r="V681" s="660"/>
      <c r="W681" s="660"/>
      <c r="X681" s="660"/>
      <c r="Y681" s="660"/>
      <c r="Z681" s="660"/>
      <c r="AA681" s="660"/>
      <c r="AB681" s="220"/>
      <c r="AC681" s="220"/>
      <c r="AD681" s="220"/>
      <c r="AE681" s="220"/>
      <c r="AF681" s="220"/>
      <c r="AG681" s="660"/>
      <c r="AH681" s="660"/>
      <c r="AI681" s="220"/>
      <c r="AJ681" s="220"/>
      <c r="AK681" s="220"/>
    </row>
    <row r="682" spans="1:37" s="91" customFormat="1" ht="14.25" customHeight="1">
      <c r="A682" s="991"/>
      <c r="B682" s="830"/>
      <c r="C682" s="819"/>
      <c r="D682" s="831"/>
      <c r="E682" s="831"/>
      <c r="F682" s="831"/>
      <c r="G682" s="584"/>
      <c r="H682" s="584"/>
      <c r="I682" s="591"/>
      <c r="J682" s="945"/>
      <c r="K682" s="945"/>
      <c r="L682" s="604"/>
      <c r="M682" s="604"/>
      <c r="N682" s="945"/>
      <c r="O682" s="945"/>
      <c r="P682" s="638"/>
      <c r="T682" s="89"/>
      <c r="U682" s="89"/>
      <c r="V682" s="89"/>
      <c r="W682" s="89"/>
      <c r="X682" s="89"/>
      <c r="Y682" s="89"/>
      <c r="AA682" s="89"/>
      <c r="AG682" s="89"/>
      <c r="AH682" s="89"/>
    </row>
    <row r="683" spans="1:37" s="91" customFormat="1" ht="18.75">
      <c r="A683" s="571"/>
      <c r="B683" s="936"/>
      <c r="C683" s="937"/>
      <c r="D683" s="578"/>
      <c r="E683" s="578"/>
      <c r="F683" s="578"/>
      <c r="G683" s="582"/>
      <c r="H683" s="582"/>
      <c r="I683" s="588"/>
      <c r="J683" s="363"/>
      <c r="K683" s="363"/>
      <c r="L683" s="569"/>
      <c r="M683" s="569"/>
      <c r="N683" s="363"/>
      <c r="O683" s="569"/>
      <c r="P683" s="614"/>
      <c r="Q683" s="631"/>
      <c r="R683" s="651"/>
      <c r="S683" s="360"/>
      <c r="T683" s="357"/>
      <c r="U683" s="357"/>
      <c r="V683" s="357"/>
      <c r="W683" s="357"/>
      <c r="X683" s="357"/>
      <c r="Y683" s="357"/>
      <c r="Z683" s="357"/>
      <c r="AA683" s="357"/>
      <c r="AB683" s="283"/>
      <c r="AC683" s="283"/>
      <c r="AD683" s="283"/>
      <c r="AE683" s="283"/>
      <c r="AF683" s="283"/>
      <c r="AG683" s="357"/>
      <c r="AH683" s="357"/>
      <c r="AI683" s="283"/>
      <c r="AJ683" s="283"/>
      <c r="AK683" s="284"/>
    </row>
    <row r="684" spans="1:37" s="91" customFormat="1" ht="18.75">
      <c r="A684" s="571"/>
      <c r="B684" s="380"/>
      <c r="C684" s="814"/>
      <c r="D684" s="566"/>
      <c r="E684" s="566"/>
      <c r="F684" s="566"/>
      <c r="G684" s="567"/>
      <c r="H684" s="567"/>
      <c r="I684" s="589"/>
      <c r="J684" s="569"/>
      <c r="K684" s="607"/>
      <c r="L684" s="569"/>
      <c r="M684" s="569"/>
      <c r="N684" s="569"/>
      <c r="O684" s="607"/>
      <c r="P684" s="641"/>
      <c r="Q684" s="641"/>
      <c r="R684" s="651"/>
      <c r="S684" s="360"/>
      <c r="T684" s="357"/>
      <c r="U684" s="357"/>
      <c r="V684" s="357"/>
      <c r="W684" s="357"/>
      <c r="X684" s="357"/>
      <c r="Y684" s="357"/>
      <c r="Z684" s="357"/>
      <c r="AA684" s="357"/>
      <c r="AB684" s="283"/>
      <c r="AC684" s="283"/>
      <c r="AD684" s="283"/>
      <c r="AE684" s="283"/>
      <c r="AF684" s="283"/>
      <c r="AG684" s="357"/>
      <c r="AH684" s="357"/>
      <c r="AI684" s="283"/>
      <c r="AJ684" s="283"/>
      <c r="AK684" s="283"/>
    </row>
    <row r="685" spans="1:37" s="369" customFormat="1">
      <c r="A685" s="992"/>
      <c r="B685" s="736"/>
      <c r="C685" s="737"/>
      <c r="D685" s="646"/>
      <c r="E685" s="646"/>
      <c r="F685" s="646"/>
      <c r="G685" s="738"/>
      <c r="H685" s="738"/>
      <c r="I685" s="719"/>
      <c r="L685" s="646"/>
      <c r="N685" s="646"/>
      <c r="P685" s="739"/>
      <c r="Q685" s="739"/>
      <c r="S685" s="646"/>
      <c r="T685" s="646"/>
      <c r="U685" s="646"/>
      <c r="V685" s="646"/>
      <c r="W685" s="646"/>
      <c r="X685" s="646"/>
      <c r="Y685" s="646"/>
      <c r="AA685" s="646"/>
      <c r="AG685" s="646"/>
      <c r="AH685" s="646"/>
    </row>
    <row r="686" spans="1:37" s="369" customFormat="1">
      <c r="A686" s="992"/>
      <c r="B686" s="736"/>
      <c r="C686" s="737"/>
      <c r="D686" s="646"/>
      <c r="E686" s="646"/>
      <c r="F686" s="646"/>
      <c r="G686" s="738"/>
      <c r="H686" s="738"/>
      <c r="I686" s="719"/>
      <c r="L686" s="646"/>
      <c r="N686" s="646"/>
      <c r="P686" s="739"/>
      <c r="Q686" s="739"/>
      <c r="S686" s="646"/>
      <c r="T686" s="646"/>
      <c r="U686" s="646"/>
      <c r="V686" s="646"/>
      <c r="W686" s="646"/>
      <c r="X686" s="646"/>
      <c r="Y686" s="646"/>
      <c r="AA686" s="646"/>
      <c r="AG686" s="646"/>
      <c r="AH686" s="646"/>
    </row>
    <row r="687" spans="1:37" s="369" customFormat="1">
      <c r="A687" s="992"/>
      <c r="B687" s="736"/>
      <c r="C687" s="737"/>
      <c r="D687" s="646"/>
      <c r="E687" s="646"/>
      <c r="F687" s="646"/>
      <c r="G687" s="738"/>
      <c r="H687" s="738"/>
      <c r="I687" s="719"/>
      <c r="L687" s="646"/>
      <c r="N687" s="646"/>
      <c r="P687" s="739"/>
      <c r="Q687" s="739"/>
      <c r="S687" s="646"/>
      <c r="T687" s="646"/>
      <c r="U687" s="646"/>
      <c r="V687" s="646"/>
      <c r="W687" s="646"/>
      <c r="X687" s="646"/>
      <c r="Y687" s="646"/>
      <c r="AA687" s="646"/>
      <c r="AG687" s="646"/>
      <c r="AH687" s="646"/>
    </row>
    <row r="688" spans="1:37" s="369" customFormat="1">
      <c r="A688" s="992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  <c r="Q688" s="739"/>
      <c r="S688" s="646"/>
      <c r="T688" s="646"/>
      <c r="U688" s="646"/>
      <c r="V688" s="646"/>
      <c r="W688" s="646"/>
      <c r="X688" s="646"/>
      <c r="Y688" s="646"/>
      <c r="AA688" s="646"/>
      <c r="AG688" s="646"/>
      <c r="AH688" s="646"/>
    </row>
    <row r="689" spans="1:34" s="369" customFormat="1">
      <c r="A689" s="992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  <c r="Q689" s="739"/>
      <c r="S689" s="646"/>
      <c r="T689" s="646"/>
      <c r="U689" s="646"/>
      <c r="V689" s="646"/>
      <c r="W689" s="646"/>
      <c r="X689" s="646"/>
      <c r="Y689" s="646"/>
      <c r="AA689" s="646"/>
      <c r="AG689" s="646"/>
      <c r="AH689" s="646"/>
    </row>
    <row r="690" spans="1:34" s="369" customFormat="1">
      <c r="A690" s="992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  <c r="Q690" s="739"/>
      <c r="S690" s="646"/>
      <c r="T690" s="646"/>
      <c r="U690" s="646"/>
      <c r="V690" s="646"/>
      <c r="W690" s="646"/>
      <c r="X690" s="646"/>
      <c r="Y690" s="646"/>
      <c r="AA690" s="646"/>
      <c r="AG690" s="646"/>
      <c r="AH690" s="646"/>
    </row>
    <row r="691" spans="1:34" s="369" customFormat="1">
      <c r="A691" s="992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  <c r="Q691" s="739"/>
      <c r="S691" s="646"/>
      <c r="T691" s="646"/>
      <c r="U691" s="646"/>
      <c r="V691" s="646"/>
      <c r="W691" s="646"/>
      <c r="X691" s="646"/>
      <c r="Y691" s="646"/>
      <c r="AA691" s="646"/>
      <c r="AG691" s="646"/>
      <c r="AH691" s="646"/>
    </row>
    <row r="692" spans="1:34" s="369" customFormat="1">
      <c r="A692" s="992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  <c r="Q692" s="739"/>
      <c r="S692" s="646"/>
      <c r="T692" s="646"/>
      <c r="U692" s="646"/>
      <c r="V692" s="646"/>
      <c r="W692" s="646"/>
      <c r="X692" s="646"/>
      <c r="Y692" s="646"/>
      <c r="AA692" s="646"/>
      <c r="AG692" s="646"/>
      <c r="AH692" s="646"/>
    </row>
    <row r="693" spans="1:34" s="369" customFormat="1">
      <c r="A693" s="992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  <c r="Q693" s="739"/>
      <c r="S693" s="646"/>
      <c r="T693" s="646"/>
      <c r="U693" s="646"/>
      <c r="V693" s="646"/>
      <c r="W693" s="646"/>
      <c r="X693" s="646"/>
      <c r="Y693" s="646"/>
      <c r="AA693" s="646"/>
      <c r="AG693" s="646"/>
      <c r="AH693" s="646"/>
    </row>
    <row r="694" spans="1:34" s="369" customFormat="1">
      <c r="A694" s="992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  <c r="Q694" s="739"/>
      <c r="S694" s="646"/>
      <c r="T694" s="646"/>
      <c r="U694" s="646"/>
      <c r="V694" s="646"/>
      <c r="W694" s="646"/>
      <c r="X694" s="646"/>
      <c r="Y694" s="646"/>
      <c r="AA694" s="646"/>
      <c r="AG694" s="646"/>
      <c r="AH694" s="646"/>
    </row>
    <row r="695" spans="1:34" s="369" customFormat="1">
      <c r="A695" s="992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  <c r="Q695" s="739"/>
      <c r="S695" s="646"/>
      <c r="T695" s="646"/>
      <c r="U695" s="646"/>
      <c r="V695" s="646"/>
      <c r="W695" s="646"/>
      <c r="X695" s="646"/>
      <c r="Y695" s="646"/>
      <c r="AA695" s="646"/>
      <c r="AG695" s="646"/>
      <c r="AH695" s="646"/>
    </row>
    <row r="696" spans="1:34" s="369" customFormat="1">
      <c r="A696" s="992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  <c r="Q696" s="739"/>
      <c r="S696" s="646"/>
      <c r="T696" s="646"/>
      <c r="U696" s="646"/>
      <c r="V696" s="646"/>
      <c r="W696" s="646"/>
      <c r="X696" s="646"/>
      <c r="Y696" s="646"/>
      <c r="AA696" s="646"/>
      <c r="AG696" s="646"/>
      <c r="AH696" s="646"/>
    </row>
    <row r="697" spans="1:34" s="369" customFormat="1">
      <c r="A697" s="992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  <c r="Q697" s="739"/>
      <c r="S697" s="646"/>
      <c r="T697" s="646"/>
      <c r="U697" s="646"/>
      <c r="V697" s="646"/>
      <c r="W697" s="646"/>
      <c r="X697" s="646"/>
      <c r="Y697" s="646"/>
      <c r="AA697" s="646"/>
      <c r="AG697" s="646"/>
      <c r="AH697" s="646"/>
    </row>
    <row r="698" spans="1:34" s="369" customFormat="1">
      <c r="A698" s="992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  <c r="Q698" s="739"/>
      <c r="S698" s="646"/>
      <c r="T698" s="646"/>
      <c r="U698" s="646"/>
      <c r="V698" s="646"/>
      <c r="W698" s="646"/>
      <c r="X698" s="646"/>
      <c r="Y698" s="646"/>
      <c r="AA698" s="646"/>
      <c r="AG698" s="646"/>
      <c r="AH698" s="646"/>
    </row>
    <row r="699" spans="1:34" s="369" customFormat="1">
      <c r="A699" s="992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  <c r="Q699" s="739"/>
      <c r="S699" s="646"/>
      <c r="T699" s="646"/>
      <c r="U699" s="646"/>
      <c r="V699" s="646"/>
      <c r="W699" s="646"/>
      <c r="X699" s="646"/>
      <c r="Y699" s="646"/>
      <c r="AA699" s="646"/>
      <c r="AG699" s="646"/>
      <c r="AH699" s="646"/>
    </row>
    <row r="700" spans="1:34" s="369" customFormat="1">
      <c r="A700" s="992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  <c r="Q700" s="739"/>
      <c r="S700" s="646"/>
      <c r="T700" s="646"/>
      <c r="U700" s="646"/>
      <c r="V700" s="646"/>
      <c r="W700" s="646"/>
      <c r="X700" s="646"/>
      <c r="Y700" s="646"/>
      <c r="AA700" s="646"/>
      <c r="AG700" s="646"/>
      <c r="AH700" s="646"/>
    </row>
    <row r="701" spans="1:34" s="369" customFormat="1">
      <c r="A701" s="992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  <c r="Q701" s="739"/>
      <c r="S701" s="646"/>
      <c r="T701" s="646"/>
      <c r="U701" s="646"/>
      <c r="V701" s="646"/>
      <c r="W701" s="646"/>
      <c r="X701" s="646"/>
      <c r="Y701" s="646"/>
      <c r="AA701" s="646"/>
      <c r="AG701" s="646"/>
      <c r="AH701" s="646"/>
    </row>
    <row r="702" spans="1:34" s="369" customFormat="1">
      <c r="A702" s="992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  <c r="Q702" s="739"/>
      <c r="S702" s="646"/>
      <c r="T702" s="646"/>
      <c r="U702" s="646"/>
      <c r="V702" s="646"/>
      <c r="W702" s="646"/>
      <c r="X702" s="646"/>
      <c r="Y702" s="646"/>
      <c r="AA702" s="646"/>
      <c r="AG702" s="646"/>
      <c r="AH702" s="646"/>
    </row>
    <row r="703" spans="1:34" s="369" customFormat="1">
      <c r="A703" s="992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  <c r="Q703" s="739"/>
      <c r="S703" s="646"/>
      <c r="T703" s="646"/>
      <c r="U703" s="646"/>
      <c r="V703" s="646"/>
      <c r="W703" s="646"/>
      <c r="X703" s="646"/>
      <c r="Y703" s="646"/>
      <c r="AA703" s="646"/>
      <c r="AG703" s="646"/>
      <c r="AH703" s="646"/>
    </row>
    <row r="704" spans="1:34" s="369" customFormat="1">
      <c r="A704" s="992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  <c r="Q704" s="739"/>
      <c r="S704" s="646"/>
      <c r="T704" s="646"/>
      <c r="U704" s="646"/>
      <c r="V704" s="646"/>
      <c r="W704" s="646"/>
      <c r="X704" s="646"/>
      <c r="Y704" s="646"/>
      <c r="AA704" s="646"/>
      <c r="AG704" s="646"/>
      <c r="AH704" s="646"/>
    </row>
    <row r="705" spans="1:34" s="369" customFormat="1">
      <c r="A705" s="992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  <c r="Q705" s="739"/>
      <c r="S705" s="646"/>
      <c r="T705" s="646"/>
      <c r="U705" s="646"/>
      <c r="V705" s="646"/>
      <c r="W705" s="646"/>
      <c r="X705" s="646"/>
      <c r="Y705" s="646"/>
      <c r="AA705" s="646"/>
      <c r="AG705" s="646"/>
      <c r="AH705" s="646"/>
    </row>
    <row r="706" spans="1:34" s="369" customFormat="1">
      <c r="A706" s="992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  <c r="Q706" s="739"/>
      <c r="S706" s="646"/>
      <c r="T706" s="646"/>
      <c r="U706" s="646"/>
      <c r="V706" s="646"/>
      <c r="W706" s="646"/>
      <c r="X706" s="646"/>
      <c r="Y706" s="646"/>
      <c r="AA706" s="646"/>
      <c r="AG706" s="646"/>
      <c r="AH706" s="646"/>
    </row>
    <row r="707" spans="1:34" s="369" customFormat="1">
      <c r="A707" s="992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  <c r="Q707" s="739"/>
      <c r="S707" s="646"/>
      <c r="T707" s="646"/>
      <c r="U707" s="646"/>
      <c r="V707" s="646"/>
      <c r="W707" s="646"/>
      <c r="X707" s="646"/>
      <c r="Y707" s="646"/>
      <c r="AA707" s="646"/>
      <c r="AG707" s="646"/>
      <c r="AH707" s="646"/>
    </row>
    <row r="708" spans="1:34" s="369" customFormat="1">
      <c r="A708" s="992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  <c r="Q708" s="739"/>
      <c r="S708" s="646"/>
      <c r="T708" s="646"/>
      <c r="U708" s="646"/>
      <c r="V708" s="646"/>
      <c r="W708" s="646"/>
      <c r="X708" s="646"/>
      <c r="Y708" s="646"/>
      <c r="AA708" s="646"/>
      <c r="AG708" s="646"/>
      <c r="AH708" s="646"/>
    </row>
    <row r="709" spans="1:34" s="369" customFormat="1">
      <c r="A709" s="992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  <c r="Q709" s="739"/>
      <c r="S709" s="646"/>
      <c r="T709" s="646"/>
      <c r="U709" s="646"/>
      <c r="V709" s="646"/>
      <c r="W709" s="646"/>
      <c r="X709" s="646"/>
      <c r="Y709" s="646"/>
      <c r="AA709" s="646"/>
      <c r="AG709" s="646"/>
      <c r="AH709" s="646"/>
    </row>
    <row r="710" spans="1:34" s="369" customFormat="1">
      <c r="A710" s="992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  <c r="Q710" s="739"/>
      <c r="S710" s="646"/>
      <c r="T710" s="646"/>
      <c r="U710" s="646"/>
      <c r="V710" s="646"/>
      <c r="W710" s="646"/>
      <c r="X710" s="646"/>
      <c r="Y710" s="646"/>
      <c r="AA710" s="646"/>
      <c r="AG710" s="646"/>
      <c r="AH710" s="646"/>
    </row>
    <row r="711" spans="1:34" s="369" customFormat="1">
      <c r="A711" s="992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  <c r="Q711" s="739"/>
      <c r="S711" s="646"/>
      <c r="T711" s="646"/>
      <c r="U711" s="646"/>
      <c r="V711" s="646"/>
      <c r="W711" s="646"/>
      <c r="X711" s="646"/>
      <c r="Y711" s="646"/>
      <c r="AA711" s="646"/>
      <c r="AG711" s="646"/>
      <c r="AH711" s="646"/>
    </row>
    <row r="712" spans="1:34" s="369" customFormat="1">
      <c r="A712" s="992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  <c r="Q712" s="739"/>
      <c r="S712" s="646"/>
      <c r="T712" s="646"/>
      <c r="U712" s="646"/>
      <c r="V712" s="646"/>
      <c r="W712" s="646"/>
      <c r="X712" s="646"/>
      <c r="Y712" s="646"/>
      <c r="AA712" s="646"/>
      <c r="AG712" s="646"/>
      <c r="AH712" s="646"/>
    </row>
    <row r="713" spans="1:34" s="369" customFormat="1">
      <c r="A713" s="992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  <c r="Q713" s="739"/>
      <c r="S713" s="646"/>
      <c r="T713" s="646"/>
      <c r="U713" s="646"/>
      <c r="V713" s="646"/>
      <c r="W713" s="646"/>
      <c r="X713" s="646"/>
      <c r="Y713" s="646"/>
      <c r="AA713" s="646"/>
      <c r="AG713" s="646"/>
      <c r="AH713" s="646"/>
    </row>
    <row r="714" spans="1:34" s="369" customFormat="1">
      <c r="A714" s="992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  <c r="Q714" s="739"/>
      <c r="S714" s="646"/>
      <c r="T714" s="646"/>
      <c r="U714" s="646"/>
      <c r="V714" s="646"/>
      <c r="W714" s="646"/>
      <c r="X714" s="646"/>
      <c r="Y714" s="646"/>
      <c r="AA714" s="646"/>
      <c r="AG714" s="646"/>
      <c r="AH714" s="646"/>
    </row>
    <row r="715" spans="1:34" s="369" customFormat="1">
      <c r="A715" s="992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  <c r="Q715" s="739"/>
      <c r="S715" s="646"/>
      <c r="T715" s="646"/>
      <c r="U715" s="646"/>
      <c r="V715" s="646"/>
      <c r="W715" s="646"/>
      <c r="X715" s="646"/>
      <c r="Y715" s="646"/>
      <c r="AA715" s="646"/>
      <c r="AG715" s="646"/>
      <c r="AH715" s="646"/>
    </row>
    <row r="716" spans="1:34" s="369" customFormat="1">
      <c r="A716" s="992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  <c r="Q716" s="739"/>
      <c r="S716" s="646"/>
      <c r="T716" s="646"/>
      <c r="U716" s="646"/>
      <c r="V716" s="646"/>
      <c r="W716" s="646"/>
      <c r="X716" s="646"/>
      <c r="Y716" s="646"/>
      <c r="AA716" s="646"/>
      <c r="AG716" s="646"/>
      <c r="AH716" s="646"/>
    </row>
    <row r="717" spans="1:34" s="369" customFormat="1">
      <c r="A717" s="992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  <c r="Q717" s="739"/>
      <c r="S717" s="646"/>
      <c r="T717" s="646"/>
      <c r="U717" s="646"/>
      <c r="V717" s="646"/>
      <c r="W717" s="646"/>
      <c r="X717" s="646"/>
      <c r="Y717" s="646"/>
      <c r="AA717" s="646"/>
      <c r="AG717" s="646"/>
      <c r="AH717" s="646"/>
    </row>
    <row r="718" spans="1:34" s="369" customFormat="1">
      <c r="A718" s="992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  <c r="Q718" s="739"/>
      <c r="S718" s="646"/>
      <c r="T718" s="646"/>
      <c r="U718" s="646"/>
      <c r="V718" s="646"/>
      <c r="W718" s="646"/>
      <c r="X718" s="646"/>
      <c r="Y718" s="646"/>
      <c r="AA718" s="646"/>
      <c r="AG718" s="646"/>
      <c r="AH718" s="646"/>
    </row>
    <row r="719" spans="1:34" s="369" customFormat="1">
      <c r="A719" s="992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  <c r="Q719" s="739"/>
      <c r="S719" s="646"/>
      <c r="T719" s="646"/>
      <c r="U719" s="646"/>
      <c r="V719" s="646"/>
      <c r="W719" s="646"/>
      <c r="X719" s="646"/>
      <c r="Y719" s="646"/>
      <c r="AA719" s="646"/>
      <c r="AG719" s="646"/>
      <c r="AH719" s="646"/>
    </row>
    <row r="720" spans="1:34" s="369" customFormat="1">
      <c r="A720" s="992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  <c r="Q720" s="739"/>
      <c r="S720" s="646"/>
      <c r="T720" s="646"/>
      <c r="U720" s="646"/>
      <c r="V720" s="646"/>
      <c r="W720" s="646"/>
      <c r="X720" s="646"/>
      <c r="Y720" s="646"/>
      <c r="AA720" s="646"/>
      <c r="AG720" s="646"/>
      <c r="AH720" s="646"/>
    </row>
    <row r="721" spans="1:34" s="369" customFormat="1">
      <c r="A721" s="992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  <c r="Q721" s="739"/>
      <c r="S721" s="646"/>
      <c r="T721" s="646"/>
      <c r="U721" s="646"/>
      <c r="V721" s="646"/>
      <c r="W721" s="646"/>
      <c r="X721" s="646"/>
      <c r="Y721" s="646"/>
      <c r="AA721" s="646"/>
      <c r="AG721" s="646"/>
      <c r="AH721" s="646"/>
    </row>
    <row r="722" spans="1:34" s="369" customFormat="1">
      <c r="A722" s="992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  <c r="Q722" s="739"/>
      <c r="S722" s="646"/>
      <c r="T722" s="646"/>
      <c r="U722" s="646"/>
      <c r="V722" s="646"/>
      <c r="W722" s="646"/>
      <c r="X722" s="646"/>
      <c r="Y722" s="646"/>
      <c r="AA722" s="646"/>
      <c r="AG722" s="646"/>
      <c r="AH722" s="646"/>
    </row>
    <row r="723" spans="1:34" s="369" customFormat="1">
      <c r="A723" s="992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  <c r="Q723" s="739"/>
      <c r="S723" s="646"/>
      <c r="T723" s="646"/>
      <c r="U723" s="646"/>
      <c r="V723" s="646"/>
      <c r="W723" s="646"/>
      <c r="X723" s="646"/>
      <c r="Y723" s="646"/>
      <c r="AA723" s="646"/>
      <c r="AG723" s="646"/>
      <c r="AH723" s="646"/>
    </row>
    <row r="724" spans="1:34" s="369" customFormat="1">
      <c r="A724" s="992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  <c r="Q724" s="739"/>
      <c r="S724" s="646"/>
      <c r="T724" s="646"/>
      <c r="U724" s="646"/>
      <c r="V724" s="646"/>
      <c r="W724" s="646"/>
      <c r="X724" s="646"/>
      <c r="Y724" s="646"/>
      <c r="AA724" s="646"/>
      <c r="AG724" s="646"/>
      <c r="AH724" s="646"/>
    </row>
    <row r="725" spans="1:34" s="369" customFormat="1">
      <c r="A725" s="992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  <c r="Q725" s="739"/>
      <c r="S725" s="646"/>
      <c r="T725" s="646"/>
      <c r="U725" s="646"/>
      <c r="V725" s="646"/>
      <c r="W725" s="646"/>
      <c r="X725" s="646"/>
      <c r="Y725" s="646"/>
      <c r="AA725" s="646"/>
      <c r="AG725" s="646"/>
      <c r="AH725" s="646"/>
    </row>
    <row r="726" spans="1:34" s="369" customFormat="1">
      <c r="A726" s="992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  <c r="Q726" s="739"/>
      <c r="S726" s="646"/>
      <c r="T726" s="646"/>
      <c r="U726" s="646"/>
      <c r="V726" s="646"/>
      <c r="W726" s="646"/>
      <c r="X726" s="646"/>
      <c r="Y726" s="646"/>
      <c r="AA726" s="646"/>
      <c r="AG726" s="646"/>
      <c r="AH726" s="646"/>
    </row>
    <row r="727" spans="1:34" s="369" customFormat="1">
      <c r="A727" s="992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  <c r="Q727" s="739"/>
      <c r="S727" s="646"/>
      <c r="T727" s="646"/>
      <c r="U727" s="646"/>
      <c r="V727" s="646"/>
      <c r="W727" s="646"/>
      <c r="X727" s="646"/>
      <c r="Y727" s="646"/>
      <c r="AA727" s="646"/>
      <c r="AG727" s="646"/>
      <c r="AH727" s="646"/>
    </row>
    <row r="728" spans="1:34" s="369" customFormat="1">
      <c r="A728" s="992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  <c r="Q728" s="739"/>
      <c r="S728" s="646"/>
      <c r="T728" s="646"/>
      <c r="U728" s="646"/>
      <c r="V728" s="646"/>
      <c r="W728" s="646"/>
      <c r="X728" s="646"/>
      <c r="Y728" s="646"/>
      <c r="AA728" s="646"/>
      <c r="AG728" s="646"/>
      <c r="AH728" s="646"/>
    </row>
    <row r="729" spans="1:34" s="369" customFormat="1">
      <c r="A729" s="992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  <c r="Q729" s="739"/>
      <c r="S729" s="646"/>
      <c r="T729" s="646"/>
      <c r="U729" s="646"/>
      <c r="V729" s="646"/>
      <c r="W729" s="646"/>
      <c r="X729" s="646"/>
      <c r="Y729" s="646"/>
      <c r="AA729" s="646"/>
      <c r="AG729" s="646"/>
      <c r="AH729" s="646"/>
    </row>
    <row r="730" spans="1:34" s="369" customFormat="1">
      <c r="A730" s="992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  <c r="Q730" s="739"/>
      <c r="S730" s="646"/>
      <c r="T730" s="646"/>
      <c r="U730" s="646"/>
      <c r="V730" s="646"/>
      <c r="W730" s="646"/>
      <c r="X730" s="646"/>
      <c r="Y730" s="646"/>
      <c r="AA730" s="646"/>
      <c r="AG730" s="646"/>
      <c r="AH730" s="646"/>
    </row>
    <row r="731" spans="1:34" s="369" customFormat="1">
      <c r="A731" s="992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  <c r="Q731" s="739"/>
      <c r="S731" s="646"/>
      <c r="T731" s="646"/>
      <c r="U731" s="646"/>
      <c r="V731" s="646"/>
      <c r="W731" s="646"/>
      <c r="X731" s="646"/>
      <c r="Y731" s="646"/>
      <c r="AA731" s="646"/>
      <c r="AG731" s="646"/>
      <c r="AH731" s="646"/>
    </row>
    <row r="732" spans="1:34" s="369" customFormat="1">
      <c r="A732" s="992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  <c r="Q732" s="739"/>
      <c r="S732" s="646"/>
      <c r="T732" s="646"/>
      <c r="U732" s="646"/>
      <c r="V732" s="646"/>
      <c r="W732" s="646"/>
      <c r="X732" s="646"/>
      <c r="Y732" s="646"/>
      <c r="AA732" s="646"/>
      <c r="AG732" s="646"/>
      <c r="AH732" s="646"/>
    </row>
    <row r="733" spans="1:34" s="369" customFormat="1">
      <c r="A733" s="992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  <c r="Q733" s="739"/>
      <c r="S733" s="646"/>
      <c r="T733" s="646"/>
      <c r="U733" s="646"/>
      <c r="V733" s="646"/>
      <c r="W733" s="646"/>
      <c r="X733" s="646"/>
      <c r="Y733" s="646"/>
      <c r="AA733" s="646"/>
      <c r="AG733" s="646"/>
      <c r="AH733" s="646"/>
    </row>
    <row r="734" spans="1:34" s="369" customFormat="1">
      <c r="A734" s="992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  <c r="Q734" s="739"/>
      <c r="S734" s="646"/>
      <c r="T734" s="646"/>
      <c r="U734" s="646"/>
      <c r="V734" s="646"/>
      <c r="W734" s="646"/>
      <c r="X734" s="646"/>
      <c r="Y734" s="646"/>
      <c r="AA734" s="646"/>
      <c r="AG734" s="646"/>
      <c r="AH734" s="646"/>
    </row>
    <row r="735" spans="1:34" s="369" customFormat="1">
      <c r="A735" s="992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  <c r="Q735" s="739"/>
      <c r="S735" s="646"/>
      <c r="T735" s="646"/>
      <c r="U735" s="646"/>
      <c r="V735" s="646"/>
      <c r="W735" s="646"/>
      <c r="X735" s="646"/>
      <c r="Y735" s="646"/>
      <c r="AA735" s="646"/>
      <c r="AG735" s="646"/>
      <c r="AH735" s="646"/>
    </row>
    <row r="736" spans="1:34" s="369" customFormat="1">
      <c r="A736" s="992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  <c r="Q736" s="739"/>
      <c r="S736" s="646"/>
      <c r="T736" s="646"/>
      <c r="U736" s="646"/>
      <c r="V736" s="646"/>
      <c r="W736" s="646"/>
      <c r="X736" s="646"/>
      <c r="Y736" s="646"/>
      <c r="AA736" s="646"/>
      <c r="AG736" s="646"/>
      <c r="AH736" s="646"/>
    </row>
    <row r="737" spans="1:34" s="369" customFormat="1">
      <c r="A737" s="992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  <c r="Q737" s="739"/>
      <c r="S737" s="646"/>
      <c r="T737" s="646"/>
      <c r="U737" s="646"/>
      <c r="V737" s="646"/>
      <c r="W737" s="646"/>
      <c r="X737" s="646"/>
      <c r="Y737" s="646"/>
      <c r="AA737" s="646"/>
      <c r="AG737" s="646"/>
      <c r="AH737" s="646"/>
    </row>
    <row r="738" spans="1:34" s="369" customFormat="1">
      <c r="A738" s="992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  <c r="Q738" s="739"/>
      <c r="S738" s="646"/>
      <c r="T738" s="646"/>
      <c r="U738" s="646"/>
      <c r="V738" s="646"/>
      <c r="W738" s="646"/>
      <c r="X738" s="646"/>
      <c r="Y738" s="646"/>
      <c r="AA738" s="646"/>
      <c r="AG738" s="646"/>
      <c r="AH738" s="646"/>
    </row>
    <row r="739" spans="1:34" s="369" customFormat="1">
      <c r="A739" s="992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  <c r="Q739" s="739"/>
      <c r="S739" s="646"/>
      <c r="T739" s="646"/>
      <c r="U739" s="646"/>
      <c r="V739" s="646"/>
      <c r="W739" s="646"/>
      <c r="X739" s="646"/>
      <c r="Y739" s="646"/>
      <c r="AA739" s="646"/>
      <c r="AG739" s="646"/>
      <c r="AH739" s="646"/>
    </row>
    <row r="740" spans="1:34" s="369" customFormat="1">
      <c r="A740" s="992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  <c r="Q740" s="739"/>
      <c r="S740" s="646"/>
      <c r="T740" s="646"/>
      <c r="U740" s="646"/>
      <c r="V740" s="646"/>
      <c r="W740" s="646"/>
      <c r="X740" s="646"/>
      <c r="Y740" s="646"/>
      <c r="AA740" s="646"/>
      <c r="AG740" s="646"/>
      <c r="AH740" s="646"/>
    </row>
    <row r="741" spans="1:34" s="369" customFormat="1">
      <c r="A741" s="992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  <c r="Q741" s="739"/>
      <c r="S741" s="646"/>
      <c r="T741" s="646"/>
      <c r="U741" s="646"/>
      <c r="V741" s="646"/>
      <c r="W741" s="646"/>
      <c r="X741" s="646"/>
      <c r="Y741" s="646"/>
      <c r="AA741" s="646"/>
      <c r="AG741" s="646"/>
      <c r="AH741" s="646"/>
    </row>
    <row r="742" spans="1:34" s="369" customFormat="1">
      <c r="A742" s="992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  <c r="Q742" s="739"/>
      <c r="S742" s="646"/>
      <c r="T742" s="646"/>
      <c r="U742" s="646"/>
      <c r="V742" s="646"/>
      <c r="W742" s="646"/>
      <c r="X742" s="646"/>
      <c r="Y742" s="646"/>
      <c r="AA742" s="646"/>
      <c r="AG742" s="646"/>
      <c r="AH742" s="646"/>
    </row>
    <row r="743" spans="1:34" s="369" customFormat="1">
      <c r="A743" s="992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  <c r="Q743" s="739"/>
      <c r="S743" s="646"/>
      <c r="T743" s="646"/>
      <c r="U743" s="646"/>
      <c r="V743" s="646"/>
      <c r="W743" s="646"/>
      <c r="X743" s="646"/>
      <c r="Y743" s="646"/>
      <c r="AA743" s="646"/>
      <c r="AG743" s="646"/>
      <c r="AH743" s="646"/>
    </row>
    <row r="744" spans="1:34" s="369" customFormat="1">
      <c r="A744" s="992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  <c r="Q744" s="739"/>
      <c r="S744" s="646"/>
      <c r="T744" s="646"/>
      <c r="U744" s="646"/>
      <c r="V744" s="646"/>
      <c r="W744" s="646"/>
      <c r="X744" s="646"/>
      <c r="Y744" s="646"/>
      <c r="AA744" s="646"/>
      <c r="AG744" s="646"/>
      <c r="AH744" s="646"/>
    </row>
    <row r="745" spans="1:34" s="369" customFormat="1">
      <c r="A745" s="992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  <c r="Q745" s="739"/>
      <c r="S745" s="646"/>
      <c r="T745" s="646"/>
      <c r="U745" s="646"/>
      <c r="V745" s="646"/>
      <c r="W745" s="646"/>
      <c r="X745" s="646"/>
      <c r="Y745" s="646"/>
      <c r="AA745" s="646"/>
      <c r="AG745" s="646"/>
      <c r="AH745" s="646"/>
    </row>
    <row r="746" spans="1:34" s="369" customFormat="1">
      <c r="A746" s="992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  <c r="Q746" s="739"/>
      <c r="S746" s="646"/>
      <c r="T746" s="646"/>
      <c r="U746" s="646"/>
      <c r="V746" s="646"/>
      <c r="W746" s="646"/>
      <c r="X746" s="646"/>
      <c r="Y746" s="646"/>
      <c r="AA746" s="646"/>
      <c r="AG746" s="646"/>
      <c r="AH746" s="646"/>
    </row>
    <row r="747" spans="1:34" s="369" customFormat="1">
      <c r="A747" s="992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  <c r="Q747" s="739"/>
      <c r="S747" s="646"/>
      <c r="T747" s="646"/>
      <c r="U747" s="646"/>
      <c r="V747" s="646"/>
      <c r="W747" s="646"/>
      <c r="X747" s="646"/>
      <c r="Y747" s="646"/>
      <c r="AA747" s="646"/>
      <c r="AG747" s="646"/>
      <c r="AH747" s="646"/>
    </row>
    <row r="748" spans="1:34" s="369" customFormat="1">
      <c r="A748" s="992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  <c r="Q748" s="739"/>
      <c r="S748" s="646"/>
      <c r="T748" s="646"/>
      <c r="U748" s="646"/>
      <c r="V748" s="646"/>
      <c r="W748" s="646"/>
      <c r="X748" s="646"/>
      <c r="Y748" s="646"/>
      <c r="AA748" s="646"/>
      <c r="AG748" s="646"/>
      <c r="AH748" s="646"/>
    </row>
    <row r="749" spans="1:34" s="369" customFormat="1">
      <c r="A749" s="992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  <c r="Q749" s="739"/>
      <c r="S749" s="646"/>
      <c r="T749" s="646"/>
      <c r="U749" s="646"/>
      <c r="V749" s="646"/>
      <c r="W749" s="646"/>
      <c r="X749" s="646"/>
      <c r="Y749" s="646"/>
      <c r="AA749" s="646"/>
      <c r="AG749" s="646"/>
      <c r="AH749" s="646"/>
    </row>
    <row r="750" spans="1:34" s="369" customFormat="1">
      <c r="A750" s="992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  <c r="Q750" s="739"/>
      <c r="S750" s="646"/>
      <c r="T750" s="646"/>
      <c r="U750" s="646"/>
      <c r="V750" s="646"/>
      <c r="W750" s="646"/>
      <c r="X750" s="646"/>
      <c r="Y750" s="646"/>
      <c r="AA750" s="646"/>
      <c r="AG750" s="646"/>
      <c r="AH750" s="646"/>
    </row>
    <row r="751" spans="1:34" s="369" customFormat="1">
      <c r="A751" s="992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  <c r="Q751" s="739"/>
      <c r="S751" s="646"/>
      <c r="T751" s="646"/>
      <c r="U751" s="646"/>
      <c r="V751" s="646"/>
      <c r="W751" s="646"/>
      <c r="X751" s="646"/>
      <c r="Y751" s="646"/>
      <c r="AA751" s="646"/>
      <c r="AG751" s="646"/>
      <c r="AH751" s="646"/>
    </row>
    <row r="752" spans="1:34" s="369" customFormat="1">
      <c r="A752" s="992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  <c r="Q752" s="739"/>
      <c r="S752" s="646"/>
      <c r="T752" s="646"/>
      <c r="U752" s="646"/>
      <c r="V752" s="646"/>
      <c r="W752" s="646"/>
      <c r="X752" s="646"/>
      <c r="Y752" s="646"/>
      <c r="AA752" s="646"/>
      <c r="AG752" s="646"/>
      <c r="AH752" s="646"/>
    </row>
    <row r="753" spans="1:34" s="369" customFormat="1">
      <c r="A753" s="992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  <c r="Q753" s="739"/>
      <c r="S753" s="646"/>
      <c r="T753" s="646"/>
      <c r="U753" s="646"/>
      <c r="V753" s="646"/>
      <c r="W753" s="646"/>
      <c r="X753" s="646"/>
      <c r="Y753" s="646"/>
      <c r="AA753" s="646"/>
      <c r="AG753" s="646"/>
      <c r="AH753" s="646"/>
    </row>
    <row r="754" spans="1:34" s="369" customFormat="1">
      <c r="A754" s="992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  <c r="Q754" s="739"/>
      <c r="S754" s="646"/>
      <c r="T754" s="646"/>
      <c r="U754" s="646"/>
      <c r="V754" s="646"/>
      <c r="W754" s="646"/>
      <c r="X754" s="646"/>
      <c r="Y754" s="646"/>
      <c r="AA754" s="646"/>
      <c r="AG754" s="646"/>
      <c r="AH754" s="646"/>
    </row>
    <row r="755" spans="1:34" s="369" customFormat="1">
      <c r="A755" s="992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  <c r="Q755" s="739"/>
      <c r="S755" s="646"/>
      <c r="T755" s="646"/>
      <c r="U755" s="646"/>
      <c r="V755" s="646"/>
      <c r="W755" s="646"/>
      <c r="X755" s="646"/>
      <c r="Y755" s="646"/>
      <c r="AA755" s="646"/>
      <c r="AG755" s="646"/>
      <c r="AH755" s="646"/>
    </row>
    <row r="756" spans="1:34" s="369" customFormat="1">
      <c r="A756" s="992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  <c r="Q756" s="739"/>
      <c r="S756" s="646"/>
      <c r="T756" s="646"/>
      <c r="U756" s="646"/>
      <c r="V756" s="646"/>
      <c r="W756" s="646"/>
      <c r="X756" s="646"/>
      <c r="Y756" s="646"/>
      <c r="AA756" s="646"/>
      <c r="AG756" s="646"/>
      <c r="AH756" s="646"/>
    </row>
    <row r="757" spans="1:34" s="369" customFormat="1">
      <c r="A757" s="992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  <c r="Q757" s="739"/>
      <c r="S757" s="646"/>
      <c r="T757" s="646"/>
      <c r="U757" s="646"/>
      <c r="V757" s="646"/>
      <c r="W757" s="646"/>
      <c r="X757" s="646"/>
      <c r="Y757" s="646"/>
      <c r="AA757" s="646"/>
      <c r="AG757" s="646"/>
      <c r="AH757" s="646"/>
    </row>
    <row r="758" spans="1:34" s="369" customFormat="1">
      <c r="A758" s="992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  <c r="Q758" s="739"/>
      <c r="S758" s="646"/>
      <c r="T758" s="646"/>
      <c r="U758" s="646"/>
      <c r="V758" s="646"/>
      <c r="W758" s="646"/>
      <c r="X758" s="646"/>
      <c r="Y758" s="646"/>
      <c r="AA758" s="646"/>
      <c r="AG758" s="646"/>
      <c r="AH758" s="646"/>
    </row>
    <row r="759" spans="1:34" s="369" customFormat="1">
      <c r="A759" s="992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  <c r="Q759" s="739"/>
      <c r="S759" s="646"/>
      <c r="T759" s="646"/>
      <c r="U759" s="646"/>
      <c r="V759" s="646"/>
      <c r="W759" s="646"/>
      <c r="X759" s="646"/>
      <c r="Y759" s="646"/>
      <c r="AA759" s="646"/>
      <c r="AG759" s="646"/>
      <c r="AH759" s="646"/>
    </row>
    <row r="760" spans="1:34" s="369" customFormat="1">
      <c r="A760" s="992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  <c r="Q760" s="739"/>
      <c r="S760" s="646"/>
      <c r="T760" s="646"/>
      <c r="U760" s="646"/>
      <c r="V760" s="646"/>
      <c r="W760" s="646"/>
      <c r="X760" s="646"/>
      <c r="Y760" s="646"/>
      <c r="AA760" s="646"/>
      <c r="AG760" s="646"/>
      <c r="AH760" s="646"/>
    </row>
    <row r="761" spans="1:34" s="369" customFormat="1">
      <c r="A761" s="992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  <c r="Q761" s="739"/>
      <c r="S761" s="646"/>
      <c r="T761" s="646"/>
      <c r="U761" s="646"/>
      <c r="V761" s="646"/>
      <c r="W761" s="646"/>
      <c r="X761" s="646"/>
      <c r="Y761" s="646"/>
      <c r="AA761" s="646"/>
      <c r="AG761" s="646"/>
      <c r="AH761" s="646"/>
    </row>
    <row r="762" spans="1:34" s="369" customFormat="1">
      <c r="A762" s="992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  <c r="Q762" s="739"/>
      <c r="S762" s="646"/>
      <c r="T762" s="646"/>
      <c r="U762" s="646"/>
      <c r="V762" s="646"/>
      <c r="W762" s="646"/>
      <c r="X762" s="646"/>
      <c r="Y762" s="646"/>
      <c r="AA762" s="646"/>
      <c r="AG762" s="646"/>
      <c r="AH762" s="646"/>
    </row>
    <row r="763" spans="1:34" s="369" customFormat="1">
      <c r="A763" s="992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  <c r="Q763" s="739"/>
      <c r="S763" s="646"/>
      <c r="T763" s="646"/>
      <c r="U763" s="646"/>
      <c r="V763" s="646"/>
      <c r="W763" s="646"/>
      <c r="X763" s="646"/>
      <c r="Y763" s="646"/>
      <c r="AA763" s="646"/>
      <c r="AG763" s="646"/>
      <c r="AH763" s="646"/>
    </row>
    <row r="764" spans="1:34" s="369" customFormat="1">
      <c r="A764" s="992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  <c r="Q764" s="739"/>
      <c r="S764" s="646"/>
      <c r="T764" s="646"/>
      <c r="U764" s="646"/>
      <c r="V764" s="646"/>
      <c r="W764" s="646"/>
      <c r="X764" s="646"/>
      <c r="Y764" s="646"/>
      <c r="AA764" s="646"/>
      <c r="AG764" s="646"/>
      <c r="AH764" s="646"/>
    </row>
    <row r="765" spans="1:34" s="369" customFormat="1">
      <c r="A765" s="992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  <c r="Q765" s="739"/>
      <c r="S765" s="646"/>
      <c r="T765" s="646"/>
      <c r="U765" s="646"/>
      <c r="V765" s="646"/>
      <c r="W765" s="646"/>
      <c r="X765" s="646"/>
      <c r="Y765" s="646"/>
      <c r="AA765" s="646"/>
      <c r="AG765" s="646"/>
      <c r="AH765" s="646"/>
    </row>
    <row r="766" spans="1:34" s="369" customFormat="1">
      <c r="A766" s="992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  <c r="Q766" s="739"/>
      <c r="S766" s="646"/>
      <c r="T766" s="646"/>
      <c r="U766" s="646"/>
      <c r="V766" s="646"/>
      <c r="W766" s="646"/>
      <c r="X766" s="646"/>
      <c r="Y766" s="646"/>
      <c r="AA766" s="646"/>
      <c r="AG766" s="646"/>
      <c r="AH766" s="646"/>
    </row>
    <row r="767" spans="1:34" s="369" customFormat="1">
      <c r="A767" s="992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  <c r="Q767" s="739"/>
      <c r="S767" s="646"/>
      <c r="T767" s="646"/>
      <c r="U767" s="646"/>
      <c r="V767" s="646"/>
      <c r="W767" s="646"/>
      <c r="X767" s="646"/>
      <c r="Y767" s="646"/>
      <c r="AA767" s="646"/>
      <c r="AG767" s="646"/>
      <c r="AH767" s="646"/>
    </row>
    <row r="768" spans="1:34" s="369" customFormat="1">
      <c r="A768" s="992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  <c r="Q768" s="739"/>
      <c r="S768" s="646"/>
      <c r="T768" s="646"/>
      <c r="U768" s="646"/>
      <c r="V768" s="646"/>
      <c r="W768" s="646"/>
      <c r="X768" s="646"/>
      <c r="Y768" s="646"/>
      <c r="AA768" s="646"/>
      <c r="AG768" s="646"/>
      <c r="AH768" s="646"/>
    </row>
    <row r="769" spans="1:34" s="369" customFormat="1">
      <c r="A769" s="992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  <c r="Q769" s="739"/>
      <c r="S769" s="646"/>
      <c r="T769" s="646"/>
      <c r="U769" s="646"/>
      <c r="V769" s="646"/>
      <c r="W769" s="646"/>
      <c r="X769" s="646"/>
      <c r="Y769" s="646"/>
      <c r="AA769" s="646"/>
      <c r="AG769" s="646"/>
      <c r="AH769" s="646"/>
    </row>
    <row r="770" spans="1:34" s="369" customFormat="1">
      <c r="A770" s="992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  <c r="Q770" s="739"/>
      <c r="S770" s="646"/>
      <c r="T770" s="646"/>
      <c r="U770" s="646"/>
      <c r="V770" s="646"/>
      <c r="W770" s="646"/>
      <c r="X770" s="646"/>
      <c r="Y770" s="646"/>
      <c r="AA770" s="646"/>
      <c r="AG770" s="646"/>
      <c r="AH770" s="646"/>
    </row>
    <row r="771" spans="1:34" s="369" customFormat="1">
      <c r="A771" s="992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  <c r="Q771" s="739"/>
      <c r="S771" s="646"/>
      <c r="T771" s="646"/>
      <c r="U771" s="646"/>
      <c r="V771" s="646"/>
      <c r="W771" s="646"/>
      <c r="X771" s="646"/>
      <c r="Y771" s="646"/>
      <c r="AA771" s="646"/>
      <c r="AG771" s="646"/>
      <c r="AH771" s="646"/>
    </row>
    <row r="772" spans="1:34" s="369" customFormat="1">
      <c r="A772" s="992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  <c r="Q772" s="739"/>
      <c r="S772" s="646"/>
      <c r="T772" s="646"/>
      <c r="U772" s="646"/>
      <c r="V772" s="646"/>
      <c r="W772" s="646"/>
      <c r="X772" s="646"/>
      <c r="Y772" s="646"/>
      <c r="AA772" s="646"/>
      <c r="AG772" s="646"/>
      <c r="AH772" s="646"/>
    </row>
    <row r="773" spans="1:34" s="369" customFormat="1">
      <c r="A773" s="992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  <c r="Q773" s="739"/>
      <c r="S773" s="646"/>
      <c r="T773" s="646"/>
      <c r="U773" s="646"/>
      <c r="V773" s="646"/>
      <c r="W773" s="646"/>
      <c r="X773" s="646"/>
      <c r="Y773" s="646"/>
      <c r="AA773" s="646"/>
      <c r="AG773" s="646"/>
      <c r="AH773" s="646"/>
    </row>
    <row r="774" spans="1:34" s="369" customFormat="1">
      <c r="A774" s="992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  <c r="Q774" s="739"/>
      <c r="S774" s="646"/>
      <c r="T774" s="646"/>
      <c r="U774" s="646"/>
      <c r="V774" s="646"/>
      <c r="W774" s="646"/>
      <c r="X774" s="646"/>
      <c r="Y774" s="646"/>
      <c r="AA774" s="646"/>
      <c r="AG774" s="646"/>
      <c r="AH774" s="646"/>
    </row>
    <row r="775" spans="1:34" s="369" customFormat="1">
      <c r="A775" s="992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  <c r="Q775" s="739"/>
      <c r="S775" s="646"/>
      <c r="T775" s="646"/>
      <c r="U775" s="646"/>
      <c r="V775" s="646"/>
      <c r="W775" s="646"/>
      <c r="X775" s="646"/>
      <c r="Y775" s="646"/>
      <c r="AA775" s="646"/>
      <c r="AG775" s="646"/>
      <c r="AH775" s="646"/>
    </row>
    <row r="776" spans="1:34" s="369" customFormat="1">
      <c r="A776" s="992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  <c r="Q776" s="739"/>
      <c r="S776" s="646"/>
      <c r="T776" s="646"/>
      <c r="U776" s="646"/>
      <c r="V776" s="646"/>
      <c r="W776" s="646"/>
      <c r="X776" s="646"/>
      <c r="Y776" s="646"/>
      <c r="AA776" s="646"/>
      <c r="AG776" s="646"/>
      <c r="AH776" s="646"/>
    </row>
    <row r="777" spans="1:34" s="369" customFormat="1">
      <c r="A777" s="992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  <c r="Q777" s="739"/>
      <c r="S777" s="646"/>
      <c r="T777" s="646"/>
      <c r="U777" s="646"/>
      <c r="V777" s="646"/>
      <c r="W777" s="646"/>
      <c r="X777" s="646"/>
      <c r="Y777" s="646"/>
      <c r="AA777" s="646"/>
      <c r="AG777" s="646"/>
      <c r="AH777" s="646"/>
    </row>
    <row r="778" spans="1:34" s="369" customFormat="1">
      <c r="A778" s="992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  <c r="Q778" s="739"/>
      <c r="S778" s="646"/>
      <c r="T778" s="646"/>
      <c r="U778" s="646"/>
      <c r="V778" s="646"/>
      <c r="W778" s="646"/>
      <c r="X778" s="646"/>
      <c r="Y778" s="646"/>
      <c r="AA778" s="646"/>
      <c r="AG778" s="646"/>
      <c r="AH778" s="646"/>
    </row>
    <row r="779" spans="1:34" s="369" customFormat="1">
      <c r="A779" s="992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  <c r="Q779" s="739"/>
      <c r="S779" s="646"/>
      <c r="T779" s="646"/>
      <c r="U779" s="646"/>
      <c r="V779" s="646"/>
      <c r="W779" s="646"/>
      <c r="X779" s="646"/>
      <c r="Y779" s="646"/>
      <c r="AA779" s="646"/>
      <c r="AG779" s="646"/>
      <c r="AH779" s="646"/>
    </row>
    <row r="780" spans="1:34" s="369" customFormat="1">
      <c r="A780" s="992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  <c r="Q780" s="739"/>
      <c r="S780" s="646"/>
      <c r="T780" s="646"/>
      <c r="U780" s="646"/>
      <c r="V780" s="646"/>
      <c r="W780" s="646"/>
      <c r="X780" s="646"/>
      <c r="Y780" s="646"/>
      <c r="AA780" s="646"/>
      <c r="AG780" s="646"/>
      <c r="AH780" s="646"/>
    </row>
    <row r="781" spans="1:34" s="369" customFormat="1">
      <c r="A781" s="992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  <c r="Q781" s="739"/>
      <c r="S781" s="646"/>
      <c r="T781" s="646"/>
      <c r="U781" s="646"/>
      <c r="V781" s="646"/>
      <c r="W781" s="646"/>
      <c r="X781" s="646"/>
      <c r="Y781" s="646"/>
      <c r="AA781" s="646"/>
      <c r="AG781" s="646"/>
      <c r="AH781" s="646"/>
    </row>
    <row r="782" spans="1:34" s="369" customFormat="1">
      <c r="A782" s="992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  <c r="Q782" s="739"/>
      <c r="S782" s="646"/>
      <c r="T782" s="646"/>
      <c r="U782" s="646"/>
      <c r="V782" s="646"/>
      <c r="W782" s="646"/>
      <c r="X782" s="646"/>
      <c r="Y782" s="646"/>
      <c r="AA782" s="646"/>
      <c r="AG782" s="646"/>
      <c r="AH782" s="646"/>
    </row>
    <row r="783" spans="1:34" s="369" customFormat="1">
      <c r="A783" s="992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  <c r="Q783" s="739"/>
      <c r="S783" s="646"/>
      <c r="T783" s="646"/>
      <c r="U783" s="646"/>
      <c r="V783" s="646"/>
      <c r="W783" s="646"/>
      <c r="X783" s="646"/>
      <c r="Y783" s="646"/>
      <c r="AA783" s="646"/>
      <c r="AG783" s="646"/>
      <c r="AH783" s="646"/>
    </row>
    <row r="784" spans="1:34" s="369" customFormat="1">
      <c r="A784" s="992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  <c r="Q784" s="739"/>
      <c r="S784" s="646"/>
      <c r="T784" s="646"/>
      <c r="U784" s="646"/>
      <c r="V784" s="646"/>
      <c r="W784" s="646"/>
      <c r="X784" s="646"/>
      <c r="Y784" s="646"/>
      <c r="AA784" s="646"/>
      <c r="AG784" s="646"/>
      <c r="AH784" s="646"/>
    </row>
    <row r="785" spans="1:34" s="369" customFormat="1">
      <c r="A785" s="992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  <c r="Q785" s="739"/>
      <c r="S785" s="646"/>
      <c r="T785" s="646"/>
      <c r="U785" s="646"/>
      <c r="V785" s="646"/>
      <c r="W785" s="646"/>
      <c r="X785" s="646"/>
      <c r="Y785" s="646"/>
      <c r="AA785" s="646"/>
      <c r="AG785" s="646"/>
      <c r="AH785" s="646"/>
    </row>
    <row r="786" spans="1:34" s="369" customFormat="1">
      <c r="A786" s="992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  <c r="Q786" s="739"/>
      <c r="S786" s="646"/>
      <c r="T786" s="646"/>
      <c r="U786" s="646"/>
      <c r="V786" s="646"/>
      <c r="W786" s="646"/>
      <c r="X786" s="646"/>
      <c r="Y786" s="646"/>
      <c r="AA786" s="646"/>
      <c r="AG786" s="646"/>
      <c r="AH786" s="646"/>
    </row>
    <row r="787" spans="1:34" s="369" customFormat="1">
      <c r="A787" s="992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  <c r="Q787" s="739"/>
      <c r="S787" s="646"/>
      <c r="T787" s="646"/>
      <c r="U787" s="646"/>
      <c r="V787" s="646"/>
      <c r="W787" s="646"/>
      <c r="X787" s="646"/>
      <c r="Y787" s="646"/>
      <c r="AA787" s="646"/>
      <c r="AG787" s="646"/>
      <c r="AH787" s="646"/>
    </row>
    <row r="788" spans="1:34" s="369" customFormat="1">
      <c r="A788" s="992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  <c r="Q788" s="739"/>
      <c r="S788" s="646"/>
      <c r="T788" s="646"/>
      <c r="U788" s="646"/>
      <c r="V788" s="646"/>
      <c r="W788" s="646"/>
      <c r="X788" s="646"/>
      <c r="Y788" s="646"/>
      <c r="AA788" s="646"/>
      <c r="AG788" s="646"/>
      <c r="AH788" s="646"/>
    </row>
    <row r="789" spans="1:34" s="369" customFormat="1">
      <c r="A789" s="992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  <c r="Q789" s="739"/>
      <c r="S789" s="646"/>
      <c r="T789" s="646"/>
      <c r="U789" s="646"/>
      <c r="V789" s="646"/>
      <c r="W789" s="646"/>
      <c r="X789" s="646"/>
      <c r="Y789" s="646"/>
      <c r="AA789" s="646"/>
      <c r="AG789" s="646"/>
      <c r="AH789" s="646"/>
    </row>
    <row r="790" spans="1:34" s="369" customFormat="1">
      <c r="A790" s="992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  <c r="Q790" s="739"/>
      <c r="S790" s="646"/>
      <c r="T790" s="646"/>
      <c r="U790" s="646"/>
      <c r="V790" s="646"/>
      <c r="W790" s="646"/>
      <c r="X790" s="646"/>
      <c r="Y790" s="646"/>
      <c r="AA790" s="646"/>
      <c r="AG790" s="646"/>
      <c r="AH790" s="646"/>
    </row>
    <row r="791" spans="1:34" s="369" customFormat="1">
      <c r="A791" s="992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  <c r="Q791" s="739"/>
      <c r="S791" s="646"/>
      <c r="T791" s="646"/>
      <c r="U791" s="646"/>
      <c r="V791" s="646"/>
      <c r="W791" s="646"/>
      <c r="X791" s="646"/>
      <c r="Y791" s="646"/>
      <c r="AA791" s="646"/>
      <c r="AG791" s="646"/>
      <c r="AH791" s="646"/>
    </row>
    <row r="792" spans="1:34" s="369" customFormat="1">
      <c r="A792" s="992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  <c r="Q792" s="739"/>
      <c r="S792" s="646"/>
      <c r="T792" s="646"/>
      <c r="U792" s="646"/>
      <c r="V792" s="646"/>
      <c r="W792" s="646"/>
      <c r="X792" s="646"/>
      <c r="Y792" s="646"/>
      <c r="AA792" s="646"/>
      <c r="AG792" s="646"/>
      <c r="AH792" s="646"/>
    </row>
    <row r="793" spans="1:34" s="369" customFormat="1">
      <c r="A793" s="992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  <c r="Q793" s="739"/>
      <c r="S793" s="646"/>
      <c r="T793" s="646"/>
      <c r="U793" s="646"/>
      <c r="V793" s="646"/>
      <c r="W793" s="646"/>
      <c r="X793" s="646"/>
      <c r="Y793" s="646"/>
      <c r="AA793" s="646"/>
      <c r="AG793" s="646"/>
      <c r="AH793" s="646"/>
    </row>
    <row r="794" spans="1:34" s="369" customFormat="1">
      <c r="A794" s="992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  <c r="Q794" s="739"/>
      <c r="S794" s="646"/>
      <c r="T794" s="646"/>
      <c r="U794" s="646"/>
      <c r="V794" s="646"/>
      <c r="W794" s="646"/>
      <c r="X794" s="646"/>
      <c r="Y794" s="646"/>
      <c r="AA794" s="646"/>
      <c r="AG794" s="646"/>
      <c r="AH794" s="646"/>
    </row>
    <row r="795" spans="1:34" s="369" customFormat="1">
      <c r="A795" s="992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  <c r="Q795" s="739"/>
      <c r="S795" s="646"/>
      <c r="T795" s="646"/>
      <c r="U795" s="646"/>
      <c r="V795" s="646"/>
      <c r="W795" s="646"/>
      <c r="X795" s="646"/>
      <c r="Y795" s="646"/>
      <c r="AA795" s="646"/>
      <c r="AG795" s="646"/>
      <c r="AH795" s="646"/>
    </row>
    <row r="796" spans="1:34" s="369" customFormat="1">
      <c r="A796" s="992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  <c r="Q796" s="739"/>
      <c r="S796" s="646"/>
      <c r="T796" s="646"/>
      <c r="U796" s="646"/>
      <c r="V796" s="646"/>
      <c r="W796" s="646"/>
      <c r="X796" s="646"/>
      <c r="Y796" s="646"/>
      <c r="AA796" s="646"/>
      <c r="AG796" s="646"/>
      <c r="AH796" s="646"/>
    </row>
    <row r="797" spans="1:34" s="369" customFormat="1">
      <c r="A797" s="992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  <c r="Q797" s="739"/>
      <c r="S797" s="646"/>
      <c r="T797" s="646"/>
      <c r="U797" s="646"/>
      <c r="V797" s="646"/>
      <c r="W797" s="646"/>
      <c r="X797" s="646"/>
      <c r="Y797" s="646"/>
      <c r="AA797" s="646"/>
      <c r="AG797" s="646"/>
      <c r="AH797" s="646"/>
    </row>
    <row r="798" spans="1:34" s="369" customFormat="1">
      <c r="A798" s="992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  <c r="Q798" s="739"/>
      <c r="S798" s="646"/>
      <c r="T798" s="646"/>
      <c r="U798" s="646"/>
      <c r="V798" s="646"/>
      <c r="W798" s="646"/>
      <c r="X798" s="646"/>
      <c r="Y798" s="646"/>
      <c r="AA798" s="646"/>
      <c r="AG798" s="646"/>
      <c r="AH798" s="646"/>
    </row>
    <row r="799" spans="1:34" s="369" customFormat="1">
      <c r="A799" s="992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  <c r="Q799" s="739"/>
      <c r="S799" s="646"/>
      <c r="T799" s="646"/>
      <c r="U799" s="646"/>
      <c r="V799" s="646"/>
      <c r="W799" s="646"/>
      <c r="X799" s="646"/>
      <c r="Y799" s="646"/>
      <c r="AA799" s="646"/>
      <c r="AG799" s="646"/>
      <c r="AH799" s="646"/>
    </row>
    <row r="800" spans="1:34" s="369" customFormat="1">
      <c r="A800" s="992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  <c r="Q800" s="739"/>
      <c r="S800" s="646"/>
      <c r="T800" s="646"/>
      <c r="U800" s="646"/>
      <c r="V800" s="646"/>
      <c r="W800" s="646"/>
      <c r="X800" s="646"/>
      <c r="Y800" s="646"/>
      <c r="AA800" s="646"/>
      <c r="AG800" s="646"/>
      <c r="AH800" s="646"/>
    </row>
    <row r="801" spans="1:34" s="369" customFormat="1">
      <c r="A801" s="992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  <c r="Q801" s="739"/>
      <c r="S801" s="646"/>
      <c r="T801" s="646"/>
      <c r="U801" s="646"/>
      <c r="V801" s="646"/>
      <c r="W801" s="646"/>
      <c r="X801" s="646"/>
      <c r="Y801" s="646"/>
      <c r="AA801" s="646"/>
      <c r="AG801" s="646"/>
      <c r="AH801" s="646"/>
    </row>
    <row r="802" spans="1:34" s="369" customFormat="1">
      <c r="A802" s="992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  <c r="Q802" s="739"/>
      <c r="S802" s="646"/>
      <c r="T802" s="646"/>
      <c r="U802" s="646"/>
      <c r="V802" s="646"/>
      <c r="W802" s="646"/>
      <c r="X802" s="646"/>
      <c r="Y802" s="646"/>
      <c r="AA802" s="646"/>
      <c r="AG802" s="646"/>
      <c r="AH802" s="646"/>
    </row>
    <row r="803" spans="1:34" s="369" customFormat="1">
      <c r="A803" s="992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  <c r="Q803" s="739"/>
      <c r="S803" s="646"/>
      <c r="T803" s="646"/>
      <c r="U803" s="646"/>
      <c r="V803" s="646"/>
      <c r="W803" s="646"/>
      <c r="X803" s="646"/>
      <c r="Y803" s="646"/>
      <c r="AA803" s="646"/>
      <c r="AG803" s="646"/>
      <c r="AH803" s="646"/>
    </row>
    <row r="804" spans="1:34" s="369" customFormat="1">
      <c r="A804" s="992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  <c r="Q804" s="739"/>
      <c r="S804" s="646"/>
      <c r="T804" s="646"/>
      <c r="U804" s="646"/>
      <c r="V804" s="646"/>
      <c r="W804" s="646"/>
      <c r="X804" s="646"/>
      <c r="Y804" s="646"/>
      <c r="AA804" s="646"/>
      <c r="AG804" s="646"/>
      <c r="AH804" s="646"/>
    </row>
    <row r="805" spans="1:34" s="369" customFormat="1">
      <c r="A805" s="992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  <c r="Q805" s="739"/>
      <c r="S805" s="646"/>
      <c r="T805" s="646"/>
      <c r="U805" s="646"/>
      <c r="V805" s="646"/>
      <c r="W805" s="646"/>
      <c r="X805" s="646"/>
      <c r="Y805" s="646"/>
      <c r="AA805" s="646"/>
      <c r="AG805" s="646"/>
      <c r="AH805" s="646"/>
    </row>
    <row r="806" spans="1:34" s="369" customFormat="1">
      <c r="A806" s="992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  <c r="Q806" s="739"/>
      <c r="S806" s="646"/>
      <c r="T806" s="646"/>
      <c r="U806" s="646"/>
      <c r="V806" s="646"/>
      <c r="W806" s="646"/>
      <c r="X806" s="646"/>
      <c r="Y806" s="646"/>
      <c r="AA806" s="646"/>
      <c r="AG806" s="646"/>
      <c r="AH806" s="646"/>
    </row>
    <row r="807" spans="1:34" s="369" customFormat="1">
      <c r="A807" s="992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  <c r="Q807" s="739"/>
      <c r="S807" s="646"/>
      <c r="T807" s="646"/>
      <c r="U807" s="646"/>
      <c r="V807" s="646"/>
      <c r="W807" s="646"/>
      <c r="X807" s="646"/>
      <c r="Y807" s="646"/>
      <c r="AA807" s="646"/>
      <c r="AG807" s="646"/>
      <c r="AH807" s="646"/>
    </row>
    <row r="808" spans="1:34" s="369" customFormat="1">
      <c r="A808" s="992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  <c r="Q808" s="739"/>
      <c r="S808" s="646"/>
      <c r="T808" s="646"/>
      <c r="U808" s="646"/>
      <c r="V808" s="646"/>
      <c r="W808" s="646"/>
      <c r="X808" s="646"/>
      <c r="Y808" s="646"/>
      <c r="AA808" s="646"/>
      <c r="AG808" s="646"/>
      <c r="AH808" s="646"/>
    </row>
    <row r="809" spans="1:34" s="369" customFormat="1">
      <c r="A809" s="992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  <c r="Q809" s="739"/>
      <c r="S809" s="646"/>
      <c r="T809" s="646"/>
      <c r="U809" s="646"/>
      <c r="V809" s="646"/>
      <c r="W809" s="646"/>
      <c r="X809" s="646"/>
      <c r="Y809" s="646"/>
      <c r="AA809" s="646"/>
      <c r="AG809" s="646"/>
      <c r="AH809" s="646"/>
    </row>
    <row r="810" spans="1:34" s="369" customFormat="1">
      <c r="A810" s="992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  <c r="Q810" s="739"/>
      <c r="S810" s="646"/>
      <c r="T810" s="646"/>
      <c r="U810" s="646"/>
      <c r="V810" s="646"/>
      <c r="W810" s="646"/>
      <c r="X810" s="646"/>
      <c r="Y810" s="646"/>
      <c r="AA810" s="646"/>
      <c r="AG810" s="646"/>
      <c r="AH810" s="646"/>
    </row>
    <row r="811" spans="1:34" s="369" customFormat="1">
      <c r="A811" s="992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  <c r="Q811" s="739"/>
      <c r="S811" s="646"/>
      <c r="T811" s="646"/>
      <c r="U811" s="646"/>
      <c r="V811" s="646"/>
      <c r="W811" s="646"/>
      <c r="X811" s="646"/>
      <c r="Y811" s="646"/>
      <c r="AA811" s="646"/>
      <c r="AG811" s="646"/>
      <c r="AH811" s="646"/>
    </row>
    <row r="812" spans="1:34" s="369" customFormat="1">
      <c r="A812" s="992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  <c r="Q812" s="739"/>
      <c r="S812" s="646"/>
      <c r="T812" s="646"/>
      <c r="U812" s="646"/>
      <c r="V812" s="646"/>
      <c r="W812" s="646"/>
      <c r="X812" s="646"/>
      <c r="Y812" s="646"/>
      <c r="AA812" s="646"/>
      <c r="AG812" s="646"/>
      <c r="AH812" s="646"/>
    </row>
    <row r="813" spans="1:34" s="369" customFormat="1">
      <c r="A813" s="992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  <c r="Q813" s="739"/>
      <c r="S813" s="646"/>
      <c r="T813" s="646"/>
      <c r="U813" s="646"/>
      <c r="V813" s="646"/>
      <c r="W813" s="646"/>
      <c r="X813" s="646"/>
      <c r="Y813" s="646"/>
      <c r="AA813" s="646"/>
      <c r="AG813" s="646"/>
      <c r="AH813" s="646"/>
    </row>
    <row r="814" spans="1:34" s="369" customFormat="1">
      <c r="A814" s="992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  <c r="Q814" s="739"/>
      <c r="S814" s="646"/>
      <c r="T814" s="646"/>
      <c r="U814" s="646"/>
      <c r="V814" s="646"/>
      <c r="W814" s="646"/>
      <c r="X814" s="646"/>
      <c r="Y814" s="646"/>
      <c r="AA814" s="646"/>
      <c r="AG814" s="646"/>
      <c r="AH814" s="646"/>
    </row>
    <row r="815" spans="1:34" s="369" customFormat="1">
      <c r="A815" s="992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  <c r="Q815" s="739"/>
      <c r="S815" s="646"/>
      <c r="T815" s="646"/>
      <c r="U815" s="646"/>
      <c r="V815" s="646"/>
      <c r="W815" s="646"/>
      <c r="X815" s="646"/>
      <c r="Y815" s="646"/>
      <c r="AA815" s="646"/>
      <c r="AG815" s="646"/>
      <c r="AH815" s="646"/>
    </row>
    <row r="816" spans="1:34" s="369" customFormat="1">
      <c r="A816" s="992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  <c r="Q816" s="739"/>
      <c r="S816" s="646"/>
      <c r="T816" s="646"/>
      <c r="U816" s="646"/>
      <c r="V816" s="646"/>
      <c r="W816" s="646"/>
      <c r="X816" s="646"/>
      <c r="Y816" s="646"/>
      <c r="AA816" s="646"/>
      <c r="AG816" s="646"/>
      <c r="AH816" s="646"/>
    </row>
    <row r="817" spans="1:34" s="369" customFormat="1">
      <c r="A817" s="992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  <c r="Q817" s="739"/>
      <c r="S817" s="646"/>
      <c r="T817" s="646"/>
      <c r="U817" s="646"/>
      <c r="V817" s="646"/>
      <c r="W817" s="646"/>
      <c r="X817" s="646"/>
      <c r="Y817" s="646"/>
      <c r="AA817" s="646"/>
      <c r="AG817" s="646"/>
      <c r="AH817" s="646"/>
    </row>
    <row r="818" spans="1:34" s="369" customFormat="1">
      <c r="A818" s="992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  <c r="Q818" s="739"/>
      <c r="S818" s="646"/>
      <c r="T818" s="646"/>
      <c r="U818" s="646"/>
      <c r="V818" s="646"/>
      <c r="W818" s="646"/>
      <c r="X818" s="646"/>
      <c r="Y818" s="646"/>
      <c r="AA818" s="646"/>
      <c r="AG818" s="646"/>
      <c r="AH818" s="646"/>
    </row>
    <row r="819" spans="1:34" s="369" customFormat="1">
      <c r="A819" s="992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  <c r="Q819" s="739"/>
      <c r="S819" s="646"/>
      <c r="T819" s="646"/>
      <c r="U819" s="646"/>
      <c r="V819" s="646"/>
      <c r="W819" s="646"/>
      <c r="X819" s="646"/>
      <c r="Y819" s="646"/>
      <c r="AA819" s="646"/>
      <c r="AG819" s="646"/>
      <c r="AH819" s="646"/>
    </row>
    <row r="820" spans="1:34" s="369" customFormat="1">
      <c r="A820" s="992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  <c r="Q820" s="739"/>
      <c r="S820" s="646"/>
      <c r="T820" s="646"/>
      <c r="U820" s="646"/>
      <c r="V820" s="646"/>
      <c r="W820" s="646"/>
      <c r="X820" s="646"/>
      <c r="Y820" s="646"/>
      <c r="AA820" s="646"/>
      <c r="AG820" s="646"/>
      <c r="AH820" s="646"/>
    </row>
    <row r="821" spans="1:34" s="369" customFormat="1">
      <c r="A821" s="992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  <c r="Q821" s="739"/>
      <c r="S821" s="646"/>
      <c r="T821" s="646"/>
      <c r="U821" s="646"/>
      <c r="V821" s="646"/>
      <c r="W821" s="646"/>
      <c r="X821" s="646"/>
      <c r="Y821" s="646"/>
      <c r="AA821" s="646"/>
      <c r="AG821" s="646"/>
      <c r="AH821" s="646"/>
    </row>
    <row r="822" spans="1:34" s="369" customFormat="1">
      <c r="A822" s="992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  <c r="Q822" s="739"/>
      <c r="S822" s="646"/>
      <c r="T822" s="646"/>
      <c r="U822" s="646"/>
      <c r="V822" s="646"/>
      <c r="W822" s="646"/>
      <c r="X822" s="646"/>
      <c r="Y822" s="646"/>
      <c r="AA822" s="646"/>
      <c r="AG822" s="646"/>
      <c r="AH822" s="646"/>
    </row>
    <row r="823" spans="1:34" s="369" customFormat="1">
      <c r="A823" s="992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  <c r="Q823" s="739"/>
      <c r="S823" s="646"/>
      <c r="T823" s="646"/>
      <c r="U823" s="646"/>
      <c r="V823" s="646"/>
      <c r="W823" s="646"/>
      <c r="X823" s="646"/>
      <c r="Y823" s="646"/>
      <c r="AA823" s="646"/>
      <c r="AG823" s="646"/>
      <c r="AH823" s="646"/>
    </row>
    <row r="824" spans="1:34" s="369" customFormat="1">
      <c r="A824" s="992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  <c r="Q824" s="739"/>
      <c r="S824" s="646"/>
      <c r="T824" s="646"/>
      <c r="U824" s="646"/>
      <c r="V824" s="646"/>
      <c r="W824" s="646"/>
      <c r="X824" s="646"/>
      <c r="Y824" s="646"/>
      <c r="AA824" s="646"/>
      <c r="AG824" s="646"/>
      <c r="AH824" s="646"/>
    </row>
    <row r="825" spans="1:34" s="369" customFormat="1">
      <c r="A825" s="992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  <c r="Q825" s="739"/>
      <c r="S825" s="646"/>
      <c r="T825" s="646"/>
      <c r="U825" s="646"/>
      <c r="V825" s="646"/>
      <c r="W825" s="646"/>
      <c r="X825" s="646"/>
      <c r="Y825" s="646"/>
      <c r="AA825" s="646"/>
      <c r="AG825" s="646"/>
      <c r="AH825" s="646"/>
    </row>
    <row r="826" spans="1:34" s="369" customFormat="1">
      <c r="A826" s="992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  <c r="Q826" s="739"/>
      <c r="S826" s="646"/>
      <c r="T826" s="646"/>
      <c r="U826" s="646"/>
      <c r="V826" s="646"/>
      <c r="W826" s="646"/>
      <c r="X826" s="646"/>
      <c r="Y826" s="646"/>
      <c r="AA826" s="646"/>
      <c r="AG826" s="646"/>
      <c r="AH826" s="646"/>
    </row>
    <row r="827" spans="1:34" s="369" customFormat="1">
      <c r="A827" s="992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  <c r="Q827" s="739"/>
      <c r="S827" s="646"/>
      <c r="T827" s="646"/>
      <c r="U827" s="646"/>
      <c r="V827" s="646"/>
      <c r="W827" s="646"/>
      <c r="X827" s="646"/>
      <c r="Y827" s="646"/>
      <c r="AA827" s="646"/>
      <c r="AG827" s="646"/>
      <c r="AH827" s="646"/>
    </row>
    <row r="828" spans="1:34" s="369" customFormat="1">
      <c r="A828" s="992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  <c r="Q828" s="739"/>
      <c r="S828" s="646"/>
      <c r="T828" s="646"/>
      <c r="U828" s="646"/>
      <c r="V828" s="646"/>
      <c r="W828" s="646"/>
      <c r="X828" s="646"/>
      <c r="Y828" s="646"/>
      <c r="AA828" s="646"/>
      <c r="AG828" s="646"/>
      <c r="AH828" s="646"/>
    </row>
    <row r="829" spans="1:34" s="369" customFormat="1">
      <c r="A829" s="992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  <c r="Q829" s="739"/>
      <c r="S829" s="646"/>
      <c r="T829" s="646"/>
      <c r="U829" s="646"/>
      <c r="V829" s="646"/>
      <c r="W829" s="646"/>
      <c r="X829" s="646"/>
      <c r="Y829" s="646"/>
      <c r="AA829" s="646"/>
      <c r="AG829" s="646"/>
      <c r="AH829" s="646"/>
    </row>
    <row r="830" spans="1:34" s="369" customFormat="1">
      <c r="A830" s="992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  <c r="Q830" s="739"/>
      <c r="S830" s="646"/>
      <c r="T830" s="646"/>
      <c r="U830" s="646"/>
      <c r="V830" s="646"/>
      <c r="W830" s="646"/>
      <c r="X830" s="646"/>
      <c r="Y830" s="646"/>
      <c r="AA830" s="646"/>
      <c r="AG830" s="646"/>
      <c r="AH830" s="646"/>
    </row>
    <row r="831" spans="1:34" s="369" customFormat="1">
      <c r="A831" s="992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  <c r="Q831" s="739"/>
      <c r="S831" s="646"/>
      <c r="T831" s="646"/>
      <c r="U831" s="646"/>
      <c r="V831" s="646"/>
      <c r="W831" s="646"/>
      <c r="X831" s="646"/>
      <c r="Y831" s="646"/>
      <c r="AA831" s="646"/>
      <c r="AG831" s="646"/>
      <c r="AH831" s="646"/>
    </row>
    <row r="832" spans="1:34" s="369" customFormat="1">
      <c r="A832" s="992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  <c r="Q832" s="739"/>
      <c r="S832" s="646"/>
      <c r="T832" s="646"/>
      <c r="U832" s="646"/>
      <c r="V832" s="646"/>
      <c r="W832" s="646"/>
      <c r="X832" s="646"/>
      <c r="Y832" s="646"/>
      <c r="AA832" s="646"/>
      <c r="AG832" s="646"/>
      <c r="AH832" s="646"/>
    </row>
    <row r="833" spans="1:34" s="369" customFormat="1">
      <c r="A833" s="992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  <c r="Q833" s="739"/>
      <c r="S833" s="646"/>
      <c r="T833" s="646"/>
      <c r="U833" s="646"/>
      <c r="V833" s="646"/>
      <c r="W833" s="646"/>
      <c r="X833" s="646"/>
      <c r="Y833" s="646"/>
      <c r="AA833" s="646"/>
      <c r="AG833" s="646"/>
      <c r="AH833" s="646"/>
    </row>
    <row r="834" spans="1:34" s="369" customFormat="1">
      <c r="A834" s="992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  <c r="Q834" s="739"/>
      <c r="S834" s="646"/>
      <c r="T834" s="646"/>
      <c r="U834" s="646"/>
      <c r="V834" s="646"/>
      <c r="W834" s="646"/>
      <c r="X834" s="646"/>
      <c r="Y834" s="646"/>
      <c r="AA834" s="646"/>
      <c r="AG834" s="646"/>
      <c r="AH834" s="646"/>
    </row>
    <row r="835" spans="1:34" s="369" customFormat="1">
      <c r="A835" s="992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  <c r="Q835" s="739"/>
      <c r="S835" s="646"/>
      <c r="T835" s="646"/>
      <c r="U835" s="646"/>
      <c r="V835" s="646"/>
      <c r="W835" s="646"/>
      <c r="X835" s="646"/>
      <c r="Y835" s="646"/>
      <c r="AA835" s="646"/>
      <c r="AG835" s="646"/>
      <c r="AH835" s="646"/>
    </row>
    <row r="836" spans="1:34" s="369" customFormat="1">
      <c r="A836" s="992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  <c r="Q836" s="739"/>
      <c r="S836" s="646"/>
      <c r="T836" s="646"/>
      <c r="U836" s="646"/>
      <c r="V836" s="646"/>
      <c r="W836" s="646"/>
      <c r="X836" s="646"/>
      <c r="Y836" s="646"/>
      <c r="AA836" s="646"/>
      <c r="AG836" s="646"/>
      <c r="AH836" s="646"/>
    </row>
    <row r="837" spans="1:34" s="369" customFormat="1">
      <c r="A837" s="992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  <c r="Q837" s="739"/>
      <c r="S837" s="646"/>
      <c r="T837" s="646"/>
      <c r="U837" s="646"/>
      <c r="V837" s="646"/>
      <c r="W837" s="646"/>
      <c r="X837" s="646"/>
      <c r="Y837" s="646"/>
      <c r="AA837" s="646"/>
      <c r="AG837" s="646"/>
      <c r="AH837" s="646"/>
    </row>
    <row r="838" spans="1:34" s="369" customFormat="1">
      <c r="A838" s="992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  <c r="Q838" s="739"/>
      <c r="S838" s="646"/>
      <c r="T838" s="646"/>
      <c r="U838" s="646"/>
      <c r="V838" s="646"/>
      <c r="W838" s="646"/>
      <c r="X838" s="646"/>
      <c r="Y838" s="646"/>
      <c r="AA838" s="646"/>
      <c r="AG838" s="646"/>
      <c r="AH838" s="646"/>
    </row>
    <row r="839" spans="1:34" s="369" customFormat="1">
      <c r="A839" s="992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  <c r="Q839" s="739"/>
      <c r="S839" s="646"/>
      <c r="T839" s="646"/>
      <c r="U839" s="646"/>
      <c r="V839" s="646"/>
      <c r="W839" s="646"/>
      <c r="X839" s="646"/>
      <c r="Y839" s="646"/>
      <c r="AA839" s="646"/>
      <c r="AG839" s="646"/>
      <c r="AH839" s="646"/>
    </row>
    <row r="840" spans="1:34" s="369" customFormat="1">
      <c r="A840" s="992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  <c r="Q840" s="739"/>
      <c r="S840" s="646"/>
      <c r="T840" s="646"/>
      <c r="U840" s="646"/>
      <c r="V840" s="646"/>
      <c r="W840" s="646"/>
      <c r="X840" s="646"/>
      <c r="Y840" s="646"/>
      <c r="AA840" s="646"/>
      <c r="AG840" s="646"/>
      <c r="AH840" s="646"/>
    </row>
    <row r="841" spans="1:34" s="369" customFormat="1">
      <c r="A841" s="992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  <c r="Q841" s="739"/>
      <c r="S841" s="646"/>
      <c r="T841" s="646"/>
      <c r="U841" s="646"/>
      <c r="V841" s="646"/>
      <c r="W841" s="646"/>
      <c r="X841" s="646"/>
      <c r="Y841" s="646"/>
      <c r="AA841" s="646"/>
      <c r="AG841" s="646"/>
      <c r="AH841" s="646"/>
    </row>
    <row r="842" spans="1:34" s="369" customFormat="1">
      <c r="A842" s="992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  <c r="Q842" s="739"/>
      <c r="S842" s="646"/>
      <c r="T842" s="646"/>
      <c r="U842" s="646"/>
      <c r="V842" s="646"/>
      <c r="W842" s="646"/>
      <c r="X842" s="646"/>
      <c r="Y842" s="646"/>
      <c r="AA842" s="646"/>
      <c r="AG842" s="646"/>
      <c r="AH842" s="646"/>
    </row>
    <row r="843" spans="1:34" s="369" customFormat="1">
      <c r="A843" s="992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  <c r="Q843" s="739"/>
      <c r="S843" s="646"/>
      <c r="T843" s="646"/>
      <c r="U843" s="646"/>
      <c r="V843" s="646"/>
      <c r="W843" s="646"/>
      <c r="X843" s="646"/>
      <c r="Y843" s="646"/>
      <c r="AA843" s="646"/>
      <c r="AG843" s="646"/>
      <c r="AH843" s="646"/>
    </row>
    <row r="844" spans="1:34" s="369" customFormat="1">
      <c r="A844" s="992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  <c r="Q844" s="739"/>
      <c r="S844" s="646"/>
      <c r="T844" s="646"/>
      <c r="U844" s="646"/>
      <c r="V844" s="646"/>
      <c r="W844" s="646"/>
      <c r="X844" s="646"/>
      <c r="Y844" s="646"/>
      <c r="AA844" s="646"/>
      <c r="AG844" s="646"/>
      <c r="AH844" s="646"/>
    </row>
    <row r="845" spans="1:34" s="369" customFormat="1">
      <c r="A845" s="992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  <c r="Q845" s="739"/>
      <c r="S845" s="646"/>
      <c r="T845" s="646"/>
      <c r="U845" s="646"/>
      <c r="V845" s="646"/>
      <c r="W845" s="646"/>
      <c r="X845" s="646"/>
      <c r="Y845" s="646"/>
      <c r="AA845" s="646"/>
      <c r="AG845" s="646"/>
      <c r="AH845" s="646"/>
    </row>
    <row r="846" spans="1:34" s="369" customFormat="1">
      <c r="A846" s="992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  <c r="Q846" s="739"/>
      <c r="S846" s="646"/>
      <c r="T846" s="646"/>
      <c r="U846" s="646"/>
      <c r="V846" s="646"/>
      <c r="W846" s="646"/>
      <c r="X846" s="646"/>
      <c r="Y846" s="646"/>
      <c r="AA846" s="646"/>
      <c r="AG846" s="646"/>
      <c r="AH846" s="646"/>
    </row>
    <row r="847" spans="1:34" s="369" customFormat="1">
      <c r="A847" s="992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  <c r="Q847" s="739"/>
      <c r="S847" s="646"/>
      <c r="T847" s="646"/>
      <c r="U847" s="646"/>
      <c r="V847" s="646"/>
      <c r="W847" s="646"/>
      <c r="X847" s="646"/>
      <c r="Y847" s="646"/>
      <c r="AA847" s="646"/>
      <c r="AG847" s="646"/>
      <c r="AH847" s="646"/>
    </row>
    <row r="848" spans="1:34" s="369" customFormat="1">
      <c r="A848" s="992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  <c r="Q848" s="739"/>
      <c r="S848" s="646"/>
      <c r="T848" s="646"/>
      <c r="U848" s="646"/>
      <c r="V848" s="646"/>
      <c r="W848" s="646"/>
      <c r="X848" s="646"/>
      <c r="Y848" s="646"/>
      <c r="AA848" s="646"/>
      <c r="AG848" s="646"/>
      <c r="AH848" s="646"/>
    </row>
    <row r="849" spans="1:34" s="369" customFormat="1">
      <c r="A849" s="992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  <c r="Q849" s="739"/>
      <c r="S849" s="646"/>
      <c r="T849" s="646"/>
      <c r="U849" s="646"/>
      <c r="V849" s="646"/>
      <c r="W849" s="646"/>
      <c r="X849" s="646"/>
      <c r="Y849" s="646"/>
      <c r="AA849" s="646"/>
      <c r="AG849" s="646"/>
      <c r="AH849" s="646"/>
    </row>
    <row r="850" spans="1:34" s="369" customFormat="1">
      <c r="A850" s="992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  <c r="Q850" s="739"/>
      <c r="S850" s="646"/>
      <c r="T850" s="646"/>
      <c r="U850" s="646"/>
      <c r="V850" s="646"/>
      <c r="W850" s="646"/>
      <c r="X850" s="646"/>
      <c r="Y850" s="646"/>
      <c r="AA850" s="646"/>
      <c r="AG850" s="646"/>
      <c r="AH850" s="646"/>
    </row>
    <row r="851" spans="1:34" s="369" customFormat="1">
      <c r="A851" s="992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  <c r="Q851" s="739"/>
      <c r="S851" s="646"/>
      <c r="T851" s="646"/>
      <c r="U851" s="646"/>
      <c r="V851" s="646"/>
      <c r="W851" s="646"/>
      <c r="X851" s="646"/>
      <c r="Y851" s="646"/>
      <c r="AA851" s="646"/>
      <c r="AG851" s="646"/>
      <c r="AH851" s="646"/>
    </row>
    <row r="852" spans="1:34" s="369" customFormat="1">
      <c r="A852" s="992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  <c r="Q852" s="739"/>
      <c r="S852" s="646"/>
      <c r="T852" s="646"/>
      <c r="U852" s="646"/>
      <c r="V852" s="646"/>
      <c r="W852" s="646"/>
      <c r="X852" s="646"/>
      <c r="Y852" s="646"/>
      <c r="AA852" s="646"/>
      <c r="AG852" s="646"/>
      <c r="AH852" s="646"/>
    </row>
    <row r="853" spans="1:34" s="369" customFormat="1">
      <c r="A853" s="992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  <c r="Q853" s="739"/>
      <c r="S853" s="646"/>
      <c r="T853" s="646"/>
      <c r="U853" s="646"/>
      <c r="V853" s="646"/>
      <c r="W853" s="646"/>
      <c r="X853" s="646"/>
      <c r="Y853" s="646"/>
      <c r="AA853" s="646"/>
      <c r="AG853" s="646"/>
      <c r="AH853" s="646"/>
    </row>
    <row r="854" spans="1:34" s="369" customFormat="1">
      <c r="A854" s="992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  <c r="Q854" s="739"/>
      <c r="S854" s="646"/>
      <c r="T854" s="646"/>
      <c r="U854" s="646"/>
      <c r="V854" s="646"/>
      <c r="W854" s="646"/>
      <c r="X854" s="646"/>
      <c r="Y854" s="646"/>
      <c r="AA854" s="646"/>
      <c r="AG854" s="646"/>
      <c r="AH854" s="646"/>
    </row>
    <row r="855" spans="1:34" s="369" customFormat="1">
      <c r="A855" s="992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  <c r="Q855" s="739"/>
      <c r="S855" s="646"/>
      <c r="T855" s="646"/>
      <c r="U855" s="646"/>
      <c r="V855" s="646"/>
      <c r="W855" s="646"/>
      <c r="X855" s="646"/>
      <c r="Y855" s="646"/>
      <c r="AA855" s="646"/>
      <c r="AG855" s="646"/>
      <c r="AH855" s="646"/>
    </row>
    <row r="856" spans="1:34" s="369" customFormat="1">
      <c r="A856" s="992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  <c r="Q856" s="739"/>
      <c r="S856" s="646"/>
      <c r="T856" s="646"/>
      <c r="U856" s="646"/>
      <c r="V856" s="646"/>
      <c r="W856" s="646"/>
      <c r="X856" s="646"/>
      <c r="Y856" s="646"/>
      <c r="AA856" s="646"/>
      <c r="AG856" s="646"/>
      <c r="AH856" s="646"/>
    </row>
    <row r="857" spans="1:34" s="369" customFormat="1">
      <c r="A857" s="992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  <c r="Q857" s="739"/>
      <c r="S857" s="646"/>
      <c r="T857" s="646"/>
      <c r="U857" s="646"/>
      <c r="V857" s="646"/>
      <c r="W857" s="646"/>
      <c r="X857" s="646"/>
      <c r="Y857" s="646"/>
      <c r="AA857" s="646"/>
      <c r="AG857" s="646"/>
      <c r="AH857" s="646"/>
    </row>
    <row r="858" spans="1:34" s="369" customFormat="1">
      <c r="A858" s="992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  <c r="Q858" s="739"/>
      <c r="S858" s="646"/>
      <c r="T858" s="646"/>
      <c r="U858" s="646"/>
      <c r="V858" s="646"/>
      <c r="W858" s="646"/>
      <c r="X858" s="646"/>
      <c r="Y858" s="646"/>
      <c r="AA858" s="646"/>
      <c r="AG858" s="646"/>
      <c r="AH858" s="646"/>
    </row>
    <row r="859" spans="1:34" s="369" customFormat="1">
      <c r="A859" s="992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  <c r="Q859" s="739"/>
      <c r="S859" s="646"/>
      <c r="T859" s="646"/>
      <c r="U859" s="646"/>
      <c r="V859" s="646"/>
      <c r="W859" s="646"/>
      <c r="X859" s="646"/>
      <c r="Y859" s="646"/>
      <c r="AA859" s="646"/>
      <c r="AG859" s="646"/>
      <c r="AH859" s="646"/>
    </row>
    <row r="860" spans="1:34" s="369" customFormat="1">
      <c r="A860" s="992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  <c r="Q860" s="739"/>
      <c r="S860" s="646"/>
      <c r="T860" s="646"/>
      <c r="U860" s="646"/>
      <c r="V860" s="646"/>
      <c r="W860" s="646"/>
      <c r="X860" s="646"/>
      <c r="Y860" s="646"/>
      <c r="AA860" s="646"/>
      <c r="AG860" s="646"/>
      <c r="AH860" s="646"/>
    </row>
    <row r="861" spans="1:34" s="369" customFormat="1">
      <c r="A861" s="992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  <c r="Q861" s="739"/>
      <c r="S861" s="646"/>
      <c r="T861" s="646"/>
      <c r="U861" s="646"/>
      <c r="V861" s="646"/>
      <c r="W861" s="646"/>
      <c r="X861" s="646"/>
      <c r="Y861" s="646"/>
      <c r="AA861" s="646"/>
      <c r="AG861" s="646"/>
      <c r="AH861" s="646"/>
    </row>
    <row r="862" spans="1:34" s="369" customFormat="1">
      <c r="A862" s="992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  <c r="Q862" s="739"/>
      <c r="S862" s="646"/>
      <c r="T862" s="646"/>
      <c r="U862" s="646"/>
      <c r="V862" s="646"/>
      <c r="W862" s="646"/>
      <c r="X862" s="646"/>
      <c r="Y862" s="646"/>
      <c r="AA862" s="646"/>
      <c r="AG862" s="646"/>
      <c r="AH862" s="646"/>
    </row>
    <row r="863" spans="1:34" s="369" customFormat="1">
      <c r="A863" s="992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  <c r="Q863" s="739"/>
      <c r="S863" s="646"/>
      <c r="T863" s="646"/>
      <c r="U863" s="646"/>
      <c r="V863" s="646"/>
      <c r="W863" s="646"/>
      <c r="X863" s="646"/>
      <c r="Y863" s="646"/>
      <c r="AA863" s="646"/>
      <c r="AG863" s="646"/>
      <c r="AH863" s="646"/>
    </row>
    <row r="864" spans="1:34" s="369" customFormat="1">
      <c r="A864" s="992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  <c r="Q864" s="739"/>
      <c r="S864" s="646"/>
      <c r="T864" s="646"/>
      <c r="U864" s="646"/>
      <c r="V864" s="646"/>
      <c r="W864" s="646"/>
      <c r="X864" s="646"/>
      <c r="Y864" s="646"/>
      <c r="AA864" s="646"/>
      <c r="AG864" s="646"/>
      <c r="AH864" s="646"/>
    </row>
    <row r="865" spans="1:34" s="369" customFormat="1">
      <c r="A865" s="992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  <c r="Q865" s="739"/>
      <c r="S865" s="646"/>
      <c r="T865" s="646"/>
      <c r="U865" s="646"/>
      <c r="V865" s="646"/>
      <c r="W865" s="646"/>
      <c r="X865" s="646"/>
      <c r="Y865" s="646"/>
      <c r="AA865" s="646"/>
      <c r="AG865" s="646"/>
      <c r="AH865" s="646"/>
    </row>
    <row r="866" spans="1:34" s="369" customFormat="1">
      <c r="A866" s="992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  <c r="Q866" s="739"/>
      <c r="S866" s="646"/>
      <c r="T866" s="646"/>
      <c r="U866" s="646"/>
      <c r="V866" s="646"/>
      <c r="W866" s="646"/>
      <c r="X866" s="646"/>
      <c r="Y866" s="646"/>
      <c r="AA866" s="646"/>
      <c r="AG866" s="646"/>
      <c r="AH866" s="646"/>
    </row>
    <row r="867" spans="1:34" s="369" customFormat="1">
      <c r="A867" s="992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  <c r="Q867" s="739"/>
      <c r="S867" s="646"/>
      <c r="T867" s="646"/>
      <c r="U867" s="646"/>
      <c r="V867" s="646"/>
      <c r="W867" s="646"/>
      <c r="X867" s="646"/>
      <c r="Y867" s="646"/>
      <c r="AA867" s="646"/>
      <c r="AG867" s="646"/>
      <c r="AH867" s="646"/>
    </row>
    <row r="868" spans="1:34" s="369" customFormat="1">
      <c r="A868" s="992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  <c r="Q868" s="739"/>
      <c r="S868" s="646"/>
      <c r="T868" s="646"/>
      <c r="U868" s="646"/>
      <c r="V868" s="646"/>
      <c r="W868" s="646"/>
      <c r="X868" s="646"/>
      <c r="Y868" s="646"/>
      <c r="AA868" s="646"/>
      <c r="AG868" s="646"/>
      <c r="AH868" s="646"/>
    </row>
    <row r="869" spans="1:34" s="369" customFormat="1">
      <c r="A869" s="992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  <c r="Q869" s="739"/>
      <c r="S869" s="646"/>
      <c r="T869" s="646"/>
      <c r="U869" s="646"/>
      <c r="V869" s="646"/>
      <c r="W869" s="646"/>
      <c r="X869" s="646"/>
      <c r="Y869" s="646"/>
      <c r="AA869" s="646"/>
      <c r="AG869" s="646"/>
      <c r="AH869" s="646"/>
    </row>
    <row r="870" spans="1:34" s="369" customFormat="1">
      <c r="A870" s="992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  <c r="Q870" s="739"/>
      <c r="S870" s="646"/>
      <c r="T870" s="646"/>
      <c r="U870" s="646"/>
      <c r="V870" s="646"/>
      <c r="W870" s="646"/>
      <c r="X870" s="646"/>
      <c r="Y870" s="646"/>
      <c r="AA870" s="646"/>
      <c r="AG870" s="646"/>
      <c r="AH870" s="646"/>
    </row>
    <row r="871" spans="1:34" s="369" customFormat="1">
      <c r="A871" s="992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  <c r="Q871" s="739"/>
      <c r="S871" s="646"/>
      <c r="T871" s="646"/>
      <c r="U871" s="646"/>
      <c r="V871" s="646"/>
      <c r="W871" s="646"/>
      <c r="X871" s="646"/>
      <c r="Y871" s="646"/>
      <c r="AA871" s="646"/>
      <c r="AG871" s="646"/>
      <c r="AH871" s="646"/>
    </row>
    <row r="872" spans="1:34" s="369" customFormat="1">
      <c r="A872" s="992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  <c r="Q872" s="739"/>
      <c r="S872" s="646"/>
      <c r="T872" s="646"/>
      <c r="U872" s="646"/>
      <c r="V872" s="646"/>
      <c r="W872" s="646"/>
      <c r="X872" s="646"/>
      <c r="Y872" s="646"/>
      <c r="AA872" s="646"/>
      <c r="AG872" s="646"/>
      <c r="AH872" s="646"/>
    </row>
    <row r="873" spans="1:34" s="369" customFormat="1">
      <c r="A873" s="992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  <c r="Q873" s="739"/>
      <c r="S873" s="646"/>
      <c r="T873" s="646"/>
      <c r="U873" s="646"/>
      <c r="V873" s="646"/>
      <c r="W873" s="646"/>
      <c r="X873" s="646"/>
      <c r="Y873" s="646"/>
      <c r="AA873" s="646"/>
      <c r="AG873" s="646"/>
      <c r="AH873" s="646"/>
    </row>
    <row r="874" spans="1:34" s="369" customFormat="1">
      <c r="A874" s="992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  <c r="Q874" s="739"/>
      <c r="S874" s="646"/>
      <c r="T874" s="646"/>
      <c r="U874" s="646"/>
      <c r="V874" s="646"/>
      <c r="W874" s="646"/>
      <c r="X874" s="646"/>
      <c r="Y874" s="646"/>
      <c r="AA874" s="646"/>
      <c r="AG874" s="646"/>
      <c r="AH874" s="646"/>
    </row>
    <row r="875" spans="1:34" s="369" customFormat="1">
      <c r="A875" s="992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  <c r="Q875" s="739"/>
      <c r="S875" s="646"/>
      <c r="T875" s="646"/>
      <c r="U875" s="646"/>
      <c r="V875" s="646"/>
      <c r="W875" s="646"/>
      <c r="X875" s="646"/>
      <c r="Y875" s="646"/>
      <c r="AA875" s="646"/>
      <c r="AG875" s="646"/>
      <c r="AH875" s="646"/>
    </row>
    <row r="876" spans="1:34" s="369" customFormat="1">
      <c r="A876" s="992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  <c r="Q876" s="739"/>
      <c r="S876" s="646"/>
      <c r="T876" s="646"/>
      <c r="U876" s="646"/>
      <c r="V876" s="646"/>
      <c r="W876" s="646"/>
      <c r="X876" s="646"/>
      <c r="Y876" s="646"/>
      <c r="AA876" s="646"/>
      <c r="AG876" s="646"/>
      <c r="AH876" s="646"/>
    </row>
    <row r="877" spans="1:34" s="369" customFormat="1">
      <c r="A877" s="992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  <c r="Q877" s="739"/>
      <c r="S877" s="646"/>
      <c r="T877" s="646"/>
      <c r="U877" s="646"/>
      <c r="V877" s="646"/>
      <c r="W877" s="646"/>
      <c r="X877" s="646"/>
      <c r="Y877" s="646"/>
      <c r="AA877" s="646"/>
      <c r="AG877" s="646"/>
      <c r="AH877" s="646"/>
    </row>
    <row r="878" spans="1:34" s="369" customFormat="1">
      <c r="A878" s="992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  <c r="Q878" s="739"/>
      <c r="S878" s="646"/>
      <c r="T878" s="646"/>
      <c r="U878" s="646"/>
      <c r="V878" s="646"/>
      <c r="W878" s="646"/>
      <c r="X878" s="646"/>
      <c r="Y878" s="646"/>
      <c r="AA878" s="646"/>
      <c r="AG878" s="646"/>
      <c r="AH878" s="646"/>
    </row>
    <row r="879" spans="1:34" s="369" customFormat="1">
      <c r="A879" s="992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  <c r="Q879" s="739"/>
      <c r="S879" s="646"/>
      <c r="T879" s="646"/>
      <c r="U879" s="646"/>
      <c r="V879" s="646"/>
      <c r="W879" s="646"/>
      <c r="X879" s="646"/>
      <c r="Y879" s="646"/>
      <c r="AA879" s="646"/>
      <c r="AG879" s="646"/>
      <c r="AH879" s="646"/>
    </row>
    <row r="880" spans="1:34" s="369" customFormat="1">
      <c r="A880" s="992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  <c r="Q880" s="739"/>
      <c r="S880" s="646"/>
      <c r="T880" s="646"/>
      <c r="U880" s="646"/>
      <c r="V880" s="646"/>
      <c r="W880" s="646"/>
      <c r="X880" s="646"/>
      <c r="Y880" s="646"/>
      <c r="AA880" s="646"/>
      <c r="AG880" s="646"/>
      <c r="AH880" s="646"/>
    </row>
    <row r="881" spans="1:34" s="369" customFormat="1">
      <c r="A881" s="992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  <c r="Q881" s="739"/>
      <c r="S881" s="646"/>
      <c r="T881" s="646"/>
      <c r="U881" s="646"/>
      <c r="V881" s="646"/>
      <c r="W881" s="646"/>
      <c r="X881" s="646"/>
      <c r="Y881" s="646"/>
      <c r="AA881" s="646"/>
      <c r="AG881" s="646"/>
      <c r="AH881" s="646"/>
    </row>
    <row r="882" spans="1:34" s="369" customFormat="1">
      <c r="A882" s="992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  <c r="Q882" s="739"/>
      <c r="S882" s="646"/>
      <c r="T882" s="646"/>
      <c r="U882" s="646"/>
      <c r="V882" s="646"/>
      <c r="W882" s="646"/>
      <c r="X882" s="646"/>
      <c r="Y882" s="646"/>
      <c r="AA882" s="646"/>
      <c r="AG882" s="646"/>
      <c r="AH882" s="646"/>
    </row>
    <row r="883" spans="1:34" s="369" customFormat="1">
      <c r="A883" s="992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  <c r="Q883" s="739"/>
      <c r="S883" s="646"/>
      <c r="T883" s="646"/>
      <c r="U883" s="646"/>
      <c r="V883" s="646"/>
      <c r="W883" s="646"/>
      <c r="X883" s="646"/>
      <c r="Y883" s="646"/>
      <c r="AA883" s="646"/>
      <c r="AG883" s="646"/>
      <c r="AH883" s="646"/>
    </row>
    <row r="884" spans="1:34" s="369" customFormat="1">
      <c r="A884" s="992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  <c r="Q884" s="739"/>
      <c r="S884" s="646"/>
      <c r="T884" s="646"/>
      <c r="U884" s="646"/>
      <c r="V884" s="646"/>
      <c r="W884" s="646"/>
      <c r="X884" s="646"/>
      <c r="Y884" s="646"/>
      <c r="AA884" s="646"/>
      <c r="AG884" s="646"/>
      <c r="AH884" s="646"/>
    </row>
    <row r="885" spans="1:34" s="369" customFormat="1">
      <c r="A885" s="992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  <c r="Q885" s="739"/>
      <c r="S885" s="646"/>
      <c r="T885" s="646"/>
      <c r="U885" s="646"/>
      <c r="V885" s="646"/>
      <c r="W885" s="646"/>
      <c r="X885" s="646"/>
      <c r="Y885" s="646"/>
      <c r="AA885" s="646"/>
      <c r="AG885" s="646"/>
      <c r="AH885" s="646"/>
    </row>
    <row r="886" spans="1:34" s="369" customFormat="1">
      <c r="A886" s="992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  <c r="Q886" s="739"/>
      <c r="S886" s="646"/>
      <c r="T886" s="646"/>
      <c r="U886" s="646"/>
      <c r="V886" s="646"/>
      <c r="W886" s="646"/>
      <c r="X886" s="646"/>
      <c r="Y886" s="646"/>
      <c r="AA886" s="646"/>
      <c r="AG886" s="646"/>
      <c r="AH886" s="646"/>
    </row>
    <row r="887" spans="1:34" s="369" customFormat="1">
      <c r="A887" s="992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  <c r="Q887" s="739"/>
      <c r="S887" s="646"/>
      <c r="T887" s="646"/>
      <c r="U887" s="646"/>
      <c r="V887" s="646"/>
      <c r="W887" s="646"/>
      <c r="X887" s="646"/>
      <c r="Y887" s="646"/>
      <c r="AA887" s="646"/>
      <c r="AG887" s="646"/>
      <c r="AH887" s="646"/>
    </row>
    <row r="888" spans="1:34" s="369" customFormat="1">
      <c r="A888" s="992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  <c r="Q888" s="739"/>
      <c r="S888" s="646"/>
      <c r="T888" s="646"/>
      <c r="U888" s="646"/>
      <c r="V888" s="646"/>
      <c r="W888" s="646"/>
      <c r="X888" s="646"/>
      <c r="Y888" s="646"/>
      <c r="AA888" s="646"/>
      <c r="AG888" s="646"/>
      <c r="AH888" s="646"/>
    </row>
    <row r="889" spans="1:34" s="369" customFormat="1">
      <c r="A889" s="992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  <c r="Q889" s="739"/>
      <c r="S889" s="646"/>
      <c r="T889" s="646"/>
      <c r="U889" s="646"/>
      <c r="V889" s="646"/>
      <c r="W889" s="646"/>
      <c r="X889" s="646"/>
      <c r="Y889" s="646"/>
      <c r="AA889" s="646"/>
      <c r="AG889" s="646"/>
      <c r="AH889" s="646"/>
    </row>
    <row r="890" spans="1:34" s="369" customFormat="1">
      <c r="A890" s="992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  <c r="Q890" s="739"/>
      <c r="S890" s="646"/>
      <c r="T890" s="646"/>
      <c r="U890" s="646"/>
      <c r="V890" s="646"/>
      <c r="W890" s="646"/>
      <c r="X890" s="646"/>
      <c r="Y890" s="646"/>
      <c r="AA890" s="646"/>
      <c r="AG890" s="646"/>
      <c r="AH890" s="646"/>
    </row>
    <row r="891" spans="1:34" s="369" customFormat="1">
      <c r="A891" s="992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  <c r="Q891" s="739"/>
      <c r="S891" s="646"/>
      <c r="T891" s="646"/>
      <c r="U891" s="646"/>
      <c r="V891" s="646"/>
      <c r="W891" s="646"/>
      <c r="X891" s="646"/>
      <c r="Y891" s="646"/>
      <c r="AA891" s="646"/>
      <c r="AG891" s="646"/>
      <c r="AH891" s="646"/>
    </row>
    <row r="892" spans="1:34" s="369" customFormat="1">
      <c r="A892" s="992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  <c r="Q892" s="739"/>
      <c r="S892" s="646"/>
      <c r="T892" s="646"/>
      <c r="U892" s="646"/>
      <c r="V892" s="646"/>
      <c r="W892" s="646"/>
      <c r="X892" s="646"/>
      <c r="Y892" s="646"/>
      <c r="AA892" s="646"/>
      <c r="AG892" s="646"/>
      <c r="AH892" s="646"/>
    </row>
    <row r="893" spans="1:34" s="369" customFormat="1">
      <c r="A893" s="992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  <c r="Q893" s="739"/>
      <c r="S893" s="646"/>
      <c r="T893" s="646"/>
      <c r="U893" s="646"/>
      <c r="V893" s="646"/>
      <c r="W893" s="646"/>
      <c r="X893" s="646"/>
      <c r="Y893" s="646"/>
      <c r="AA893" s="646"/>
      <c r="AG893" s="646"/>
      <c r="AH893" s="646"/>
    </row>
    <row r="894" spans="1:34" s="369" customFormat="1">
      <c r="A894" s="992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  <c r="Q894" s="739"/>
      <c r="S894" s="646"/>
      <c r="T894" s="646"/>
      <c r="U894" s="646"/>
      <c r="V894" s="646"/>
      <c r="W894" s="646"/>
      <c r="X894" s="646"/>
      <c r="Y894" s="646"/>
      <c r="AA894" s="646"/>
      <c r="AG894" s="646"/>
      <c r="AH894" s="646"/>
    </row>
    <row r="895" spans="1:34" s="369" customFormat="1">
      <c r="A895" s="992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  <c r="Q895" s="739"/>
      <c r="S895" s="646"/>
      <c r="T895" s="646"/>
      <c r="U895" s="646"/>
      <c r="V895" s="646"/>
      <c r="W895" s="646"/>
      <c r="X895" s="646"/>
      <c r="Y895" s="646"/>
      <c r="AA895" s="646"/>
      <c r="AG895" s="646"/>
      <c r="AH895" s="646"/>
    </row>
    <row r="896" spans="1:34" s="369" customFormat="1">
      <c r="A896" s="992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  <c r="Q896" s="739"/>
      <c r="S896" s="646"/>
      <c r="T896" s="646"/>
      <c r="U896" s="646"/>
      <c r="V896" s="646"/>
      <c r="W896" s="646"/>
      <c r="X896" s="646"/>
      <c r="Y896" s="646"/>
      <c r="AA896" s="646"/>
      <c r="AG896" s="646"/>
      <c r="AH896" s="646"/>
    </row>
    <row r="897" spans="1:34" s="369" customFormat="1">
      <c r="A897" s="992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  <c r="Q897" s="739"/>
      <c r="S897" s="646"/>
      <c r="T897" s="646"/>
      <c r="U897" s="646"/>
      <c r="V897" s="646"/>
      <c r="W897" s="646"/>
      <c r="X897" s="646"/>
      <c r="Y897" s="646"/>
      <c r="AA897" s="646"/>
      <c r="AG897" s="646"/>
      <c r="AH897" s="646"/>
    </row>
    <row r="898" spans="1:34" s="369" customFormat="1">
      <c r="A898" s="992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  <c r="Q898" s="739"/>
      <c r="S898" s="646"/>
      <c r="T898" s="646"/>
      <c r="U898" s="646"/>
      <c r="V898" s="646"/>
      <c r="W898" s="646"/>
      <c r="X898" s="646"/>
      <c r="Y898" s="646"/>
      <c r="AA898" s="646"/>
      <c r="AG898" s="646"/>
      <c r="AH898" s="646"/>
    </row>
    <row r="899" spans="1:34" s="369" customFormat="1">
      <c r="A899" s="992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  <c r="Q899" s="739"/>
      <c r="S899" s="646"/>
      <c r="T899" s="646"/>
      <c r="U899" s="646"/>
      <c r="V899" s="646"/>
      <c r="W899" s="646"/>
      <c r="X899" s="646"/>
      <c r="Y899" s="646"/>
      <c r="AA899" s="646"/>
      <c r="AG899" s="646"/>
      <c r="AH899" s="646"/>
    </row>
    <row r="900" spans="1:34" s="369" customFormat="1">
      <c r="A900" s="992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  <c r="Q900" s="739"/>
      <c r="S900" s="646"/>
      <c r="T900" s="646"/>
      <c r="U900" s="646"/>
      <c r="V900" s="646"/>
      <c r="W900" s="646"/>
      <c r="X900" s="646"/>
      <c r="Y900" s="646"/>
      <c r="AA900" s="646"/>
      <c r="AG900" s="646"/>
      <c r="AH900" s="646"/>
    </row>
    <row r="901" spans="1:34" s="369" customFormat="1">
      <c r="A901" s="992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  <c r="Q901" s="739"/>
      <c r="S901" s="646"/>
      <c r="T901" s="646"/>
      <c r="U901" s="646"/>
      <c r="V901" s="646"/>
      <c r="W901" s="646"/>
      <c r="X901" s="646"/>
      <c r="Y901" s="646"/>
      <c r="AA901" s="646"/>
      <c r="AG901" s="646"/>
      <c r="AH901" s="646"/>
    </row>
    <row r="902" spans="1:34" s="369" customFormat="1">
      <c r="A902" s="992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  <c r="Q902" s="739"/>
      <c r="S902" s="646"/>
      <c r="T902" s="646"/>
      <c r="U902" s="646"/>
      <c r="V902" s="646"/>
      <c r="W902" s="646"/>
      <c r="X902" s="646"/>
      <c r="Y902" s="646"/>
      <c r="AA902" s="646"/>
      <c r="AG902" s="646"/>
      <c r="AH902" s="646"/>
    </row>
    <row r="903" spans="1:34" s="369" customFormat="1">
      <c r="A903" s="992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  <c r="Q903" s="739"/>
      <c r="S903" s="646"/>
      <c r="T903" s="646"/>
      <c r="U903" s="646"/>
      <c r="V903" s="646"/>
      <c r="W903" s="646"/>
      <c r="X903" s="646"/>
      <c r="Y903" s="646"/>
      <c r="AA903" s="646"/>
      <c r="AG903" s="646"/>
      <c r="AH903" s="646"/>
    </row>
    <row r="904" spans="1:34" s="369" customFormat="1">
      <c r="A904" s="992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  <c r="Q904" s="739"/>
      <c r="S904" s="646"/>
      <c r="T904" s="646"/>
      <c r="U904" s="646"/>
      <c r="V904" s="646"/>
      <c r="W904" s="646"/>
      <c r="X904" s="646"/>
      <c r="Y904" s="646"/>
      <c r="AA904" s="646"/>
      <c r="AG904" s="646"/>
      <c r="AH904" s="646"/>
    </row>
    <row r="905" spans="1:34" s="369" customFormat="1">
      <c r="A905" s="992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  <c r="Q905" s="739"/>
      <c r="S905" s="646"/>
      <c r="T905" s="646"/>
      <c r="U905" s="646"/>
      <c r="V905" s="646"/>
      <c r="W905" s="646"/>
      <c r="X905" s="646"/>
      <c r="Y905" s="646"/>
      <c r="AA905" s="646"/>
      <c r="AG905" s="646"/>
      <c r="AH905" s="646"/>
    </row>
    <row r="906" spans="1:34" s="369" customFormat="1">
      <c r="A906" s="992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  <c r="Q906" s="739"/>
      <c r="S906" s="646"/>
      <c r="T906" s="646"/>
      <c r="U906" s="646"/>
      <c r="V906" s="646"/>
      <c r="W906" s="646"/>
      <c r="X906" s="646"/>
      <c r="Y906" s="646"/>
      <c r="AA906" s="646"/>
      <c r="AG906" s="646"/>
      <c r="AH906" s="646"/>
    </row>
    <row r="907" spans="1:34" s="369" customFormat="1">
      <c r="A907" s="992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  <c r="Q907" s="739"/>
      <c r="S907" s="646"/>
      <c r="T907" s="646"/>
      <c r="U907" s="646"/>
      <c r="V907" s="646"/>
      <c r="W907" s="646"/>
      <c r="X907" s="646"/>
      <c r="Y907" s="646"/>
      <c r="AA907" s="646"/>
      <c r="AG907" s="646"/>
      <c r="AH907" s="646"/>
    </row>
    <row r="908" spans="1:34" s="369" customFormat="1">
      <c r="A908" s="992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  <c r="Q908" s="739"/>
      <c r="S908" s="646"/>
      <c r="T908" s="646"/>
      <c r="U908" s="646"/>
      <c r="V908" s="646"/>
      <c r="W908" s="646"/>
      <c r="X908" s="646"/>
      <c r="Y908" s="646"/>
      <c r="AA908" s="646"/>
      <c r="AG908" s="646"/>
      <c r="AH908" s="646"/>
    </row>
    <row r="909" spans="1:34" s="369" customFormat="1">
      <c r="A909" s="992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  <c r="Q909" s="739"/>
      <c r="S909" s="646"/>
      <c r="T909" s="646"/>
      <c r="U909" s="646"/>
      <c r="V909" s="646"/>
      <c r="W909" s="646"/>
      <c r="X909" s="646"/>
      <c r="Y909" s="646"/>
      <c r="AA909" s="646"/>
      <c r="AG909" s="646"/>
      <c r="AH909" s="646"/>
    </row>
    <row r="910" spans="1:34" s="369" customFormat="1">
      <c r="A910" s="992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  <c r="Q910" s="739"/>
      <c r="S910" s="646"/>
      <c r="T910" s="646"/>
      <c r="U910" s="646"/>
      <c r="V910" s="646"/>
      <c r="W910" s="646"/>
      <c r="X910" s="646"/>
      <c r="Y910" s="646"/>
      <c r="AA910" s="646"/>
      <c r="AG910" s="646"/>
      <c r="AH910" s="646"/>
    </row>
    <row r="911" spans="1:34" s="369" customFormat="1">
      <c r="A911" s="992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  <c r="Q911" s="739"/>
      <c r="S911" s="646"/>
      <c r="T911" s="646"/>
      <c r="U911" s="646"/>
      <c r="V911" s="646"/>
      <c r="W911" s="646"/>
      <c r="X911" s="646"/>
      <c r="Y911" s="646"/>
      <c r="AA911" s="646"/>
      <c r="AG911" s="646"/>
      <c r="AH911" s="646"/>
    </row>
    <row r="912" spans="1:34" s="369" customFormat="1">
      <c r="A912" s="992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  <c r="Q912" s="739"/>
      <c r="S912" s="646"/>
      <c r="T912" s="646"/>
      <c r="U912" s="646"/>
      <c r="V912" s="646"/>
      <c r="W912" s="646"/>
      <c r="X912" s="646"/>
      <c r="Y912" s="646"/>
      <c r="AA912" s="646"/>
      <c r="AG912" s="646"/>
      <c r="AH912" s="646"/>
    </row>
    <row r="913" spans="1:34" s="369" customFormat="1">
      <c r="A913" s="992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  <c r="Q913" s="739"/>
      <c r="S913" s="646"/>
      <c r="T913" s="646"/>
      <c r="U913" s="646"/>
      <c r="V913" s="646"/>
      <c r="W913" s="646"/>
      <c r="X913" s="646"/>
      <c r="Y913" s="646"/>
      <c r="AA913" s="646"/>
      <c r="AG913" s="646"/>
      <c r="AH913" s="646"/>
    </row>
    <row r="914" spans="1:34" s="369" customFormat="1">
      <c r="A914" s="992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  <c r="Q914" s="739"/>
      <c r="S914" s="646"/>
      <c r="T914" s="646"/>
      <c r="U914" s="646"/>
      <c r="V914" s="646"/>
      <c r="W914" s="646"/>
      <c r="X914" s="646"/>
      <c r="Y914" s="646"/>
      <c r="AA914" s="646"/>
      <c r="AG914" s="646"/>
      <c r="AH914" s="646"/>
    </row>
    <row r="915" spans="1:34" s="369" customFormat="1">
      <c r="A915" s="992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  <c r="Q915" s="739"/>
      <c r="S915" s="646"/>
      <c r="T915" s="646"/>
      <c r="U915" s="646"/>
      <c r="V915" s="646"/>
      <c r="W915" s="646"/>
      <c r="X915" s="646"/>
      <c r="Y915" s="646"/>
      <c r="AA915" s="646"/>
      <c r="AG915" s="646"/>
      <c r="AH915" s="646"/>
    </row>
    <row r="916" spans="1:34" s="369" customFormat="1">
      <c r="A916" s="992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  <c r="Q916" s="739"/>
      <c r="S916" s="646"/>
      <c r="T916" s="646"/>
      <c r="U916" s="646"/>
      <c r="V916" s="646"/>
      <c r="W916" s="646"/>
      <c r="X916" s="646"/>
      <c r="Y916" s="646"/>
      <c r="AA916" s="646"/>
      <c r="AG916" s="646"/>
      <c r="AH916" s="646"/>
    </row>
    <row r="917" spans="1:34" s="369" customFormat="1">
      <c r="A917" s="992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  <c r="Q917" s="739"/>
      <c r="S917" s="646"/>
      <c r="T917" s="646"/>
      <c r="U917" s="646"/>
      <c r="V917" s="646"/>
      <c r="W917" s="646"/>
      <c r="X917" s="646"/>
      <c r="Y917" s="646"/>
      <c r="AA917" s="646"/>
      <c r="AG917" s="646"/>
      <c r="AH917" s="646"/>
    </row>
    <row r="918" spans="1:34" s="369" customFormat="1">
      <c r="A918" s="992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  <c r="Q918" s="739"/>
      <c r="S918" s="646"/>
      <c r="T918" s="646"/>
      <c r="U918" s="646"/>
      <c r="V918" s="646"/>
      <c r="W918" s="646"/>
      <c r="X918" s="646"/>
      <c r="Y918" s="646"/>
      <c r="AA918" s="646"/>
      <c r="AG918" s="646"/>
      <c r="AH918" s="646"/>
    </row>
    <row r="919" spans="1:34" s="369" customFormat="1">
      <c r="A919" s="992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  <c r="Q919" s="739"/>
      <c r="S919" s="646"/>
      <c r="T919" s="646"/>
      <c r="U919" s="646"/>
      <c r="V919" s="646"/>
      <c r="W919" s="646"/>
      <c r="X919" s="646"/>
      <c r="Y919" s="646"/>
      <c r="AA919" s="646"/>
      <c r="AG919" s="646"/>
      <c r="AH919" s="646"/>
    </row>
    <row r="920" spans="1:34" s="369" customFormat="1">
      <c r="A920" s="992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  <c r="Q920" s="739"/>
      <c r="S920" s="646"/>
      <c r="T920" s="646"/>
      <c r="U920" s="646"/>
      <c r="V920" s="646"/>
      <c r="W920" s="646"/>
      <c r="X920" s="646"/>
      <c r="Y920" s="646"/>
      <c r="AA920" s="646"/>
      <c r="AG920" s="646"/>
      <c r="AH920" s="646"/>
    </row>
    <row r="921" spans="1:34" s="369" customFormat="1">
      <c r="A921" s="992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  <c r="Q921" s="739"/>
      <c r="S921" s="646"/>
      <c r="T921" s="646"/>
      <c r="U921" s="646"/>
      <c r="V921" s="646"/>
      <c r="W921" s="646"/>
      <c r="X921" s="646"/>
      <c r="Y921" s="646"/>
      <c r="AA921" s="646"/>
      <c r="AG921" s="646"/>
      <c r="AH921" s="646"/>
    </row>
    <row r="922" spans="1:34" s="369" customFormat="1">
      <c r="A922" s="992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  <c r="Q922" s="739"/>
      <c r="S922" s="646"/>
      <c r="T922" s="646"/>
      <c r="U922" s="646"/>
      <c r="V922" s="646"/>
      <c r="W922" s="646"/>
      <c r="X922" s="646"/>
      <c r="Y922" s="646"/>
      <c r="AA922" s="646"/>
      <c r="AG922" s="646"/>
      <c r="AH922" s="646"/>
    </row>
    <row r="923" spans="1:34" s="369" customFormat="1">
      <c r="A923" s="992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  <c r="Q923" s="739"/>
      <c r="S923" s="646"/>
      <c r="T923" s="646"/>
      <c r="U923" s="646"/>
      <c r="V923" s="646"/>
      <c r="W923" s="646"/>
      <c r="X923" s="646"/>
      <c r="Y923" s="646"/>
      <c r="AA923" s="646"/>
      <c r="AG923" s="646"/>
      <c r="AH923" s="646"/>
    </row>
    <row r="924" spans="1:34" s="369" customFormat="1">
      <c r="A924" s="992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  <c r="Q924" s="739"/>
      <c r="S924" s="646"/>
      <c r="T924" s="646"/>
      <c r="U924" s="646"/>
      <c r="V924" s="646"/>
      <c r="W924" s="646"/>
      <c r="X924" s="646"/>
      <c r="Y924" s="646"/>
      <c r="AA924" s="646"/>
      <c r="AG924" s="646"/>
      <c r="AH924" s="646"/>
    </row>
    <row r="925" spans="1:34" s="369" customFormat="1">
      <c r="A925" s="992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  <c r="Q925" s="739"/>
      <c r="S925" s="646"/>
      <c r="T925" s="646"/>
      <c r="U925" s="646"/>
      <c r="V925" s="646"/>
      <c r="W925" s="646"/>
      <c r="X925" s="646"/>
      <c r="Y925" s="646"/>
      <c r="AA925" s="646"/>
      <c r="AG925" s="646"/>
      <c r="AH925" s="646"/>
    </row>
    <row r="926" spans="1:34" s="369" customFormat="1">
      <c r="A926" s="992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  <c r="Q926" s="739"/>
      <c r="S926" s="646"/>
      <c r="T926" s="646"/>
      <c r="U926" s="646"/>
      <c r="V926" s="646"/>
      <c r="W926" s="646"/>
      <c r="X926" s="646"/>
      <c r="Y926" s="646"/>
      <c r="AA926" s="646"/>
      <c r="AG926" s="646"/>
      <c r="AH926" s="646"/>
    </row>
    <row r="927" spans="1:34" s="369" customFormat="1">
      <c r="A927" s="992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  <c r="Q927" s="739"/>
      <c r="S927" s="646"/>
      <c r="T927" s="646"/>
      <c r="U927" s="646"/>
      <c r="V927" s="646"/>
      <c r="W927" s="646"/>
      <c r="X927" s="646"/>
      <c r="Y927" s="646"/>
      <c r="AA927" s="646"/>
      <c r="AG927" s="646"/>
      <c r="AH927" s="646"/>
    </row>
    <row r="928" spans="1:34" s="369" customFormat="1">
      <c r="A928" s="992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  <c r="Q928" s="739"/>
      <c r="S928" s="646"/>
      <c r="T928" s="646"/>
      <c r="U928" s="646"/>
      <c r="V928" s="646"/>
      <c r="W928" s="646"/>
      <c r="X928" s="646"/>
      <c r="Y928" s="646"/>
      <c r="AA928" s="646"/>
      <c r="AG928" s="646"/>
      <c r="AH928" s="646"/>
    </row>
    <row r="929" spans="1:34" s="369" customFormat="1">
      <c r="A929" s="992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  <c r="Q929" s="739"/>
      <c r="S929" s="646"/>
      <c r="T929" s="646"/>
      <c r="U929" s="646"/>
      <c r="V929" s="646"/>
      <c r="W929" s="646"/>
      <c r="X929" s="646"/>
      <c r="Y929" s="646"/>
      <c r="AA929" s="646"/>
      <c r="AG929" s="646"/>
      <c r="AH929" s="646"/>
    </row>
    <row r="930" spans="1:34" s="369" customFormat="1">
      <c r="A930" s="992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  <c r="Q930" s="739"/>
      <c r="S930" s="646"/>
      <c r="T930" s="646"/>
      <c r="U930" s="646"/>
      <c r="V930" s="646"/>
      <c r="W930" s="646"/>
      <c r="X930" s="646"/>
      <c r="Y930" s="646"/>
      <c r="AA930" s="646"/>
      <c r="AG930" s="646"/>
      <c r="AH930" s="646"/>
    </row>
    <row r="931" spans="1:34" s="369" customFormat="1">
      <c r="A931" s="992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  <c r="Q931" s="739"/>
      <c r="S931" s="646"/>
      <c r="T931" s="646"/>
      <c r="U931" s="646"/>
      <c r="V931" s="646"/>
      <c r="W931" s="646"/>
      <c r="X931" s="646"/>
      <c r="Y931" s="646"/>
      <c r="AA931" s="646"/>
      <c r="AG931" s="646"/>
      <c r="AH931" s="646"/>
    </row>
    <row r="932" spans="1:34" s="369" customFormat="1">
      <c r="A932" s="992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  <c r="Q932" s="739"/>
      <c r="S932" s="646"/>
      <c r="T932" s="646"/>
      <c r="U932" s="646"/>
      <c r="V932" s="646"/>
      <c r="W932" s="646"/>
      <c r="X932" s="646"/>
      <c r="Y932" s="646"/>
      <c r="AA932" s="646"/>
      <c r="AG932" s="646"/>
      <c r="AH932" s="646"/>
    </row>
    <row r="933" spans="1:34" s="369" customFormat="1">
      <c r="A933" s="992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  <c r="Q933" s="739"/>
      <c r="S933" s="646"/>
      <c r="T933" s="646"/>
      <c r="U933" s="646"/>
      <c r="V933" s="646"/>
      <c r="W933" s="646"/>
      <c r="X933" s="646"/>
      <c r="Y933" s="646"/>
      <c r="AA933" s="646"/>
      <c r="AG933" s="646"/>
      <c r="AH933" s="646"/>
    </row>
    <row r="934" spans="1:34" s="369" customFormat="1">
      <c r="A934" s="992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  <c r="Q934" s="739"/>
      <c r="S934" s="646"/>
      <c r="T934" s="646"/>
      <c r="U934" s="646"/>
      <c r="V934" s="646"/>
      <c r="W934" s="646"/>
      <c r="X934" s="646"/>
      <c r="Y934" s="646"/>
      <c r="AA934" s="646"/>
      <c r="AG934" s="646"/>
      <c r="AH934" s="646"/>
    </row>
    <row r="935" spans="1:34" s="369" customFormat="1">
      <c r="A935" s="992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  <c r="Q935" s="739"/>
      <c r="S935" s="646"/>
      <c r="T935" s="646"/>
      <c r="U935" s="646"/>
      <c r="V935" s="646"/>
      <c r="W935" s="646"/>
      <c r="X935" s="646"/>
      <c r="Y935" s="646"/>
      <c r="AA935" s="646"/>
      <c r="AG935" s="646"/>
      <c r="AH935" s="646"/>
    </row>
    <row r="936" spans="1:34" s="369" customFormat="1">
      <c r="A936" s="992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  <c r="Q936" s="739"/>
      <c r="S936" s="646"/>
      <c r="T936" s="646"/>
      <c r="U936" s="646"/>
      <c r="V936" s="646"/>
      <c r="W936" s="646"/>
      <c r="X936" s="646"/>
      <c r="Y936" s="646"/>
      <c r="AA936" s="646"/>
      <c r="AG936" s="646"/>
      <c r="AH936" s="646"/>
    </row>
    <row r="937" spans="1:34" s="369" customFormat="1">
      <c r="A937" s="992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  <c r="Q937" s="739"/>
      <c r="S937" s="646"/>
      <c r="T937" s="646"/>
      <c r="U937" s="646"/>
      <c r="V937" s="646"/>
      <c r="W937" s="646"/>
      <c r="X937" s="646"/>
      <c r="Y937" s="646"/>
      <c r="AA937" s="646"/>
      <c r="AG937" s="646"/>
      <c r="AH937" s="646"/>
    </row>
    <row r="938" spans="1:34" s="369" customFormat="1">
      <c r="A938" s="992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  <c r="Q938" s="739"/>
      <c r="S938" s="646"/>
      <c r="T938" s="646"/>
      <c r="U938" s="646"/>
      <c r="V938" s="646"/>
      <c r="W938" s="646"/>
      <c r="X938" s="646"/>
      <c r="Y938" s="646"/>
      <c r="AA938" s="646"/>
      <c r="AG938" s="646"/>
      <c r="AH938" s="646"/>
    </row>
    <row r="939" spans="1:34" s="369" customFormat="1">
      <c r="A939" s="992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  <c r="Q939" s="739"/>
      <c r="S939" s="646"/>
      <c r="T939" s="646"/>
      <c r="U939" s="646"/>
      <c r="V939" s="646"/>
      <c r="W939" s="646"/>
      <c r="X939" s="646"/>
      <c r="Y939" s="646"/>
      <c r="AA939" s="646"/>
      <c r="AG939" s="646"/>
      <c r="AH939" s="646"/>
    </row>
    <row r="940" spans="1:34" s="369" customFormat="1">
      <c r="A940" s="992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  <c r="Q940" s="739"/>
      <c r="S940" s="646"/>
      <c r="T940" s="646"/>
      <c r="U940" s="646"/>
      <c r="V940" s="646"/>
      <c r="W940" s="646"/>
      <c r="X940" s="646"/>
      <c r="Y940" s="646"/>
      <c r="AA940" s="646"/>
      <c r="AG940" s="646"/>
      <c r="AH940" s="646"/>
    </row>
    <row r="941" spans="1:34" s="369" customFormat="1">
      <c r="A941" s="992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  <c r="Q941" s="739"/>
      <c r="S941" s="646"/>
      <c r="T941" s="646"/>
      <c r="U941" s="646"/>
      <c r="V941" s="646"/>
      <c r="W941" s="646"/>
      <c r="X941" s="646"/>
      <c r="Y941" s="646"/>
      <c r="AA941" s="646"/>
      <c r="AG941" s="646"/>
      <c r="AH941" s="646"/>
    </row>
    <row r="942" spans="1:34" s="369" customFormat="1">
      <c r="A942" s="992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  <c r="Q942" s="739"/>
      <c r="S942" s="646"/>
      <c r="T942" s="646"/>
      <c r="U942" s="646"/>
      <c r="V942" s="646"/>
      <c r="W942" s="646"/>
      <c r="X942" s="646"/>
      <c r="Y942" s="646"/>
      <c r="AA942" s="646"/>
      <c r="AG942" s="646"/>
      <c r="AH942" s="646"/>
    </row>
    <row r="943" spans="1:34" s="369" customFormat="1">
      <c r="A943" s="992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  <c r="Q943" s="739"/>
      <c r="S943" s="646"/>
      <c r="T943" s="646"/>
      <c r="U943" s="646"/>
      <c r="V943" s="646"/>
      <c r="W943" s="646"/>
      <c r="X943" s="646"/>
      <c r="Y943" s="646"/>
      <c r="AA943" s="646"/>
      <c r="AG943" s="646"/>
      <c r="AH943" s="646"/>
    </row>
    <row r="944" spans="1:34" s="369" customFormat="1">
      <c r="A944" s="992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  <c r="Q944" s="739"/>
      <c r="S944" s="646"/>
      <c r="T944" s="646"/>
      <c r="U944" s="646"/>
      <c r="V944" s="646"/>
      <c r="W944" s="646"/>
      <c r="X944" s="646"/>
      <c r="Y944" s="646"/>
      <c r="AA944" s="646"/>
      <c r="AG944" s="646"/>
      <c r="AH944" s="646"/>
    </row>
    <row r="945" spans="1:34" s="369" customFormat="1">
      <c r="A945" s="992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  <c r="Q945" s="739"/>
      <c r="S945" s="646"/>
      <c r="T945" s="646"/>
      <c r="U945" s="646"/>
      <c r="V945" s="646"/>
      <c r="W945" s="646"/>
      <c r="X945" s="646"/>
      <c r="Y945" s="646"/>
      <c r="AA945" s="646"/>
      <c r="AG945" s="646"/>
      <c r="AH945" s="646"/>
    </row>
    <row r="946" spans="1:34" s="369" customFormat="1">
      <c r="A946" s="992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  <c r="Q946" s="739"/>
      <c r="S946" s="646"/>
      <c r="T946" s="646"/>
      <c r="U946" s="646"/>
      <c r="V946" s="646"/>
      <c r="W946" s="646"/>
      <c r="X946" s="646"/>
      <c r="Y946" s="646"/>
      <c r="AA946" s="646"/>
      <c r="AG946" s="646"/>
      <c r="AH946" s="646"/>
    </row>
    <row r="947" spans="1:34" s="369" customFormat="1">
      <c r="A947" s="992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  <c r="Q947" s="739"/>
      <c r="S947" s="646"/>
      <c r="T947" s="646"/>
      <c r="U947" s="646"/>
      <c r="V947" s="646"/>
      <c r="W947" s="646"/>
      <c r="X947" s="646"/>
      <c r="Y947" s="646"/>
      <c r="AA947" s="646"/>
      <c r="AG947" s="646"/>
      <c r="AH947" s="646"/>
    </row>
    <row r="948" spans="1:34" s="369" customFormat="1">
      <c r="A948" s="992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  <c r="Q948" s="739"/>
      <c r="S948" s="646"/>
      <c r="T948" s="646"/>
      <c r="U948" s="646"/>
      <c r="V948" s="646"/>
      <c r="W948" s="646"/>
      <c r="X948" s="646"/>
      <c r="Y948" s="646"/>
      <c r="AA948" s="646"/>
      <c r="AG948" s="646"/>
      <c r="AH948" s="646"/>
    </row>
    <row r="949" spans="1:34" s="369" customFormat="1">
      <c r="A949" s="992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  <c r="Q949" s="739"/>
      <c r="S949" s="646"/>
      <c r="T949" s="646"/>
      <c r="U949" s="646"/>
      <c r="V949" s="646"/>
      <c r="W949" s="646"/>
      <c r="X949" s="646"/>
      <c r="Y949" s="646"/>
      <c r="AA949" s="646"/>
      <c r="AG949" s="646"/>
      <c r="AH949" s="646"/>
    </row>
    <row r="950" spans="1:34" s="369" customFormat="1">
      <c r="A950" s="992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  <c r="Q950" s="739"/>
      <c r="S950" s="646"/>
      <c r="T950" s="646"/>
      <c r="U950" s="646"/>
      <c r="V950" s="646"/>
      <c r="W950" s="646"/>
      <c r="X950" s="646"/>
      <c r="Y950" s="646"/>
      <c r="AA950" s="646"/>
      <c r="AG950" s="646"/>
      <c r="AH950" s="646"/>
    </row>
    <row r="951" spans="1:34" s="369" customFormat="1">
      <c r="A951" s="992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  <c r="Q951" s="739"/>
      <c r="S951" s="646"/>
      <c r="T951" s="646"/>
      <c r="U951" s="646"/>
      <c r="V951" s="646"/>
      <c r="W951" s="646"/>
      <c r="X951" s="646"/>
      <c r="Y951" s="646"/>
      <c r="AA951" s="646"/>
      <c r="AG951" s="646"/>
      <c r="AH951" s="646"/>
    </row>
    <row r="952" spans="1:34" s="369" customFormat="1">
      <c r="A952" s="992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  <c r="Q952" s="739"/>
      <c r="S952" s="646"/>
      <c r="T952" s="646"/>
      <c r="U952" s="646"/>
      <c r="V952" s="646"/>
      <c r="W952" s="646"/>
      <c r="X952" s="646"/>
      <c r="Y952" s="646"/>
      <c r="AA952" s="646"/>
      <c r="AG952" s="646"/>
      <c r="AH952" s="646"/>
    </row>
    <row r="953" spans="1:34" s="369" customFormat="1">
      <c r="A953" s="992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  <c r="Q953" s="739"/>
      <c r="S953" s="646"/>
      <c r="T953" s="646"/>
      <c r="U953" s="646"/>
      <c r="V953" s="646"/>
      <c r="W953" s="646"/>
      <c r="X953" s="646"/>
      <c r="Y953" s="646"/>
      <c r="AA953" s="646"/>
      <c r="AG953" s="646"/>
      <c r="AH953" s="646"/>
    </row>
    <row r="954" spans="1:34" s="369" customFormat="1">
      <c r="A954" s="992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  <c r="Q954" s="739"/>
      <c r="S954" s="646"/>
      <c r="T954" s="646"/>
      <c r="U954" s="646"/>
      <c r="V954" s="646"/>
      <c r="W954" s="646"/>
      <c r="X954" s="646"/>
      <c r="Y954" s="646"/>
      <c r="AA954" s="646"/>
      <c r="AG954" s="646"/>
      <c r="AH954" s="646"/>
    </row>
    <row r="955" spans="1:34" s="369" customFormat="1">
      <c r="A955" s="992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  <c r="Q955" s="739"/>
      <c r="S955" s="646"/>
      <c r="T955" s="646"/>
      <c r="U955" s="646"/>
      <c r="V955" s="646"/>
      <c r="W955" s="646"/>
      <c r="X955" s="646"/>
      <c r="Y955" s="646"/>
      <c r="AA955" s="646"/>
      <c r="AG955" s="646"/>
      <c r="AH955" s="646"/>
    </row>
    <row r="956" spans="1:34" s="369" customFormat="1">
      <c r="A956" s="992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  <c r="Q956" s="739"/>
      <c r="S956" s="646"/>
      <c r="T956" s="646"/>
      <c r="U956" s="646"/>
      <c r="V956" s="646"/>
      <c r="W956" s="646"/>
      <c r="X956" s="646"/>
      <c r="Y956" s="646"/>
      <c r="AA956" s="646"/>
      <c r="AG956" s="646"/>
      <c r="AH956" s="646"/>
    </row>
    <row r="957" spans="1:34" s="369" customFormat="1">
      <c r="A957" s="992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  <c r="Q957" s="739"/>
      <c r="S957" s="646"/>
      <c r="T957" s="646"/>
      <c r="U957" s="646"/>
      <c r="V957" s="646"/>
      <c r="W957" s="646"/>
      <c r="X957" s="646"/>
      <c r="Y957" s="646"/>
      <c r="AA957" s="646"/>
      <c r="AG957" s="646"/>
      <c r="AH957" s="646"/>
    </row>
    <row r="958" spans="1:34" s="369" customFormat="1">
      <c r="A958" s="992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  <c r="Q958" s="739"/>
      <c r="S958" s="646"/>
      <c r="T958" s="646"/>
      <c r="U958" s="646"/>
      <c r="V958" s="646"/>
      <c r="W958" s="646"/>
      <c r="X958" s="646"/>
      <c r="Y958" s="646"/>
      <c r="AA958" s="646"/>
      <c r="AG958" s="646"/>
      <c r="AH958" s="646"/>
    </row>
    <row r="959" spans="1:34" s="369" customFormat="1">
      <c r="A959" s="992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  <c r="Q959" s="739"/>
      <c r="S959" s="646"/>
      <c r="T959" s="646"/>
      <c r="U959" s="646"/>
      <c r="V959" s="646"/>
      <c r="W959" s="646"/>
      <c r="X959" s="646"/>
      <c r="Y959" s="646"/>
      <c r="AA959" s="646"/>
      <c r="AG959" s="646"/>
      <c r="AH959" s="646"/>
    </row>
    <row r="960" spans="1:34" s="369" customFormat="1">
      <c r="A960" s="992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  <c r="Q960" s="739"/>
      <c r="S960" s="646"/>
      <c r="T960" s="646"/>
      <c r="U960" s="646"/>
      <c r="V960" s="646"/>
      <c r="W960" s="646"/>
      <c r="X960" s="646"/>
      <c r="Y960" s="646"/>
      <c r="AA960" s="646"/>
      <c r="AG960" s="646"/>
      <c r="AH960" s="646"/>
    </row>
    <row r="961" spans="1:34" s="369" customFormat="1">
      <c r="A961" s="992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  <c r="Q961" s="739"/>
      <c r="S961" s="646"/>
      <c r="T961" s="646"/>
      <c r="U961" s="646"/>
      <c r="V961" s="646"/>
      <c r="W961" s="646"/>
      <c r="X961" s="646"/>
      <c r="Y961" s="646"/>
      <c r="AA961" s="646"/>
      <c r="AG961" s="646"/>
      <c r="AH961" s="646"/>
    </row>
    <row r="962" spans="1:34" s="369" customFormat="1">
      <c r="A962" s="992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  <c r="Q962" s="739"/>
      <c r="S962" s="646"/>
      <c r="T962" s="646"/>
      <c r="U962" s="646"/>
      <c r="V962" s="646"/>
      <c r="W962" s="646"/>
      <c r="X962" s="646"/>
      <c r="Y962" s="646"/>
      <c r="AA962" s="646"/>
      <c r="AG962" s="646"/>
      <c r="AH962" s="646"/>
    </row>
    <row r="963" spans="1:34" s="369" customFormat="1">
      <c r="A963" s="992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  <c r="Q963" s="739"/>
      <c r="S963" s="646"/>
      <c r="T963" s="646"/>
      <c r="U963" s="646"/>
      <c r="V963" s="646"/>
      <c r="W963" s="646"/>
      <c r="X963" s="646"/>
      <c r="Y963" s="646"/>
      <c r="AA963" s="646"/>
      <c r="AG963" s="646"/>
      <c r="AH963" s="646"/>
    </row>
    <row r="964" spans="1:34" s="369" customFormat="1">
      <c r="A964" s="992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  <c r="Q964" s="739"/>
      <c r="S964" s="646"/>
      <c r="T964" s="646"/>
      <c r="U964" s="646"/>
      <c r="V964" s="646"/>
      <c r="W964" s="646"/>
      <c r="X964" s="646"/>
      <c r="Y964" s="646"/>
      <c r="AA964" s="646"/>
      <c r="AG964" s="646"/>
      <c r="AH964" s="646"/>
    </row>
    <row r="965" spans="1:34" s="369" customFormat="1">
      <c r="A965" s="992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  <c r="Q965" s="739"/>
      <c r="S965" s="646"/>
      <c r="T965" s="646"/>
      <c r="U965" s="646"/>
      <c r="V965" s="646"/>
      <c r="W965" s="646"/>
      <c r="X965" s="646"/>
      <c r="Y965" s="646"/>
      <c r="AA965" s="646"/>
      <c r="AG965" s="646"/>
      <c r="AH965" s="646"/>
    </row>
    <row r="966" spans="1:34" s="369" customFormat="1">
      <c r="A966" s="992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  <c r="Q966" s="739"/>
      <c r="S966" s="646"/>
      <c r="T966" s="646"/>
      <c r="U966" s="646"/>
      <c r="V966" s="646"/>
      <c r="W966" s="646"/>
      <c r="X966" s="646"/>
      <c r="Y966" s="646"/>
      <c r="AA966" s="646"/>
      <c r="AG966" s="646"/>
      <c r="AH966" s="646"/>
    </row>
    <row r="967" spans="1:34" s="369" customFormat="1">
      <c r="A967" s="992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  <c r="Q967" s="739"/>
      <c r="S967" s="646"/>
      <c r="T967" s="646"/>
      <c r="U967" s="646"/>
      <c r="V967" s="646"/>
      <c r="W967" s="646"/>
      <c r="X967" s="646"/>
      <c r="Y967" s="646"/>
      <c r="AA967" s="646"/>
      <c r="AG967" s="646"/>
      <c r="AH967" s="646"/>
    </row>
    <row r="968" spans="1:34" s="369" customFormat="1">
      <c r="A968" s="992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  <c r="Q968" s="739"/>
      <c r="S968" s="646"/>
      <c r="T968" s="646"/>
      <c r="U968" s="646"/>
      <c r="V968" s="646"/>
      <c r="W968" s="646"/>
      <c r="X968" s="646"/>
      <c r="Y968" s="646"/>
      <c r="AA968" s="646"/>
      <c r="AG968" s="646"/>
      <c r="AH968" s="646"/>
    </row>
    <row r="969" spans="1:34" s="369" customFormat="1">
      <c r="A969" s="992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  <c r="Q969" s="739"/>
      <c r="S969" s="646"/>
      <c r="T969" s="646"/>
      <c r="U969" s="646"/>
      <c r="V969" s="646"/>
      <c r="W969" s="646"/>
      <c r="X969" s="646"/>
      <c r="Y969" s="646"/>
      <c r="AA969" s="646"/>
      <c r="AG969" s="646"/>
      <c r="AH969" s="646"/>
    </row>
    <row r="970" spans="1:34" s="369" customFormat="1">
      <c r="A970" s="992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  <c r="Q970" s="739"/>
      <c r="S970" s="646"/>
      <c r="T970" s="646"/>
      <c r="U970" s="646"/>
      <c r="V970" s="646"/>
      <c r="W970" s="646"/>
      <c r="X970" s="646"/>
      <c r="Y970" s="646"/>
      <c r="AA970" s="646"/>
      <c r="AG970" s="646"/>
      <c r="AH970" s="646"/>
    </row>
    <row r="971" spans="1:34" s="369" customFormat="1">
      <c r="A971" s="992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  <c r="Q971" s="739"/>
      <c r="S971" s="646"/>
      <c r="T971" s="646"/>
      <c r="U971" s="646"/>
      <c r="V971" s="646"/>
      <c r="W971" s="646"/>
      <c r="X971" s="646"/>
      <c r="Y971" s="646"/>
      <c r="AA971" s="646"/>
      <c r="AG971" s="646"/>
      <c r="AH971" s="646"/>
    </row>
    <row r="972" spans="1:34" s="369" customFormat="1">
      <c r="A972" s="992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  <c r="Q972" s="739"/>
      <c r="S972" s="646"/>
      <c r="T972" s="646"/>
      <c r="U972" s="646"/>
      <c r="V972" s="646"/>
      <c r="W972" s="646"/>
      <c r="X972" s="646"/>
      <c r="Y972" s="646"/>
      <c r="AA972" s="646"/>
      <c r="AG972" s="646"/>
      <c r="AH972" s="646"/>
    </row>
    <row r="973" spans="1:34" s="369" customFormat="1">
      <c r="A973" s="992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  <c r="Q973" s="739"/>
      <c r="S973" s="646"/>
      <c r="T973" s="646"/>
      <c r="U973" s="646"/>
      <c r="V973" s="646"/>
      <c r="W973" s="646"/>
      <c r="X973" s="646"/>
      <c r="Y973" s="646"/>
      <c r="AA973" s="646"/>
      <c r="AG973" s="646"/>
      <c r="AH973" s="646"/>
    </row>
    <row r="974" spans="1:34" s="369" customFormat="1">
      <c r="A974" s="992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  <c r="Q974" s="739"/>
      <c r="S974" s="646"/>
      <c r="T974" s="646"/>
      <c r="U974" s="646"/>
      <c r="V974" s="646"/>
      <c r="W974" s="646"/>
      <c r="X974" s="646"/>
      <c r="Y974" s="646"/>
      <c r="AA974" s="646"/>
      <c r="AG974" s="646"/>
      <c r="AH974" s="646"/>
    </row>
    <row r="975" spans="1:34" s="369" customFormat="1">
      <c r="A975" s="992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  <c r="Q975" s="739"/>
      <c r="S975" s="646"/>
      <c r="T975" s="646"/>
      <c r="U975" s="646"/>
      <c r="V975" s="646"/>
      <c r="W975" s="646"/>
      <c r="X975" s="646"/>
      <c r="Y975" s="646"/>
      <c r="AA975" s="646"/>
      <c r="AG975" s="646"/>
      <c r="AH975" s="646"/>
    </row>
    <row r="976" spans="1:34" s="369" customFormat="1">
      <c r="A976" s="992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  <c r="Q976" s="739"/>
      <c r="S976" s="646"/>
      <c r="T976" s="646"/>
      <c r="U976" s="646"/>
      <c r="V976" s="646"/>
      <c r="W976" s="646"/>
      <c r="X976" s="646"/>
      <c r="Y976" s="646"/>
      <c r="AA976" s="646"/>
      <c r="AG976" s="646"/>
      <c r="AH976" s="646"/>
    </row>
    <row r="977" spans="1:34" s="369" customFormat="1">
      <c r="A977" s="992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  <c r="Q977" s="739"/>
      <c r="S977" s="646"/>
      <c r="T977" s="646"/>
      <c r="U977" s="646"/>
      <c r="V977" s="646"/>
      <c r="W977" s="646"/>
      <c r="X977" s="646"/>
      <c r="Y977" s="646"/>
      <c r="AA977" s="646"/>
      <c r="AG977" s="646"/>
      <c r="AH977" s="646"/>
    </row>
    <row r="978" spans="1:34" s="369" customFormat="1">
      <c r="A978" s="992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  <c r="Q978" s="739"/>
      <c r="S978" s="646"/>
      <c r="T978" s="646"/>
      <c r="U978" s="646"/>
      <c r="V978" s="646"/>
      <c r="W978" s="646"/>
      <c r="X978" s="646"/>
      <c r="Y978" s="646"/>
      <c r="AA978" s="646"/>
      <c r="AG978" s="646"/>
      <c r="AH978" s="646"/>
    </row>
    <row r="979" spans="1:34" s="369" customFormat="1">
      <c r="A979" s="992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  <c r="Q979" s="739"/>
      <c r="S979" s="646"/>
      <c r="T979" s="646"/>
      <c r="U979" s="646"/>
      <c r="V979" s="646"/>
      <c r="W979" s="646"/>
      <c r="X979" s="646"/>
      <c r="Y979" s="646"/>
      <c r="AA979" s="646"/>
      <c r="AG979" s="646"/>
      <c r="AH979" s="646"/>
    </row>
    <row r="980" spans="1:34" s="369" customFormat="1">
      <c r="A980" s="992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  <c r="Q980" s="739"/>
      <c r="S980" s="646"/>
      <c r="T980" s="646"/>
      <c r="U980" s="646"/>
      <c r="V980" s="646"/>
      <c r="W980" s="646"/>
      <c r="X980" s="646"/>
      <c r="Y980" s="646"/>
      <c r="AA980" s="646"/>
      <c r="AG980" s="646"/>
      <c r="AH980" s="646"/>
    </row>
    <row r="981" spans="1:34" s="369" customFormat="1">
      <c r="A981" s="992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  <c r="Q981" s="739"/>
      <c r="S981" s="646"/>
      <c r="T981" s="646"/>
      <c r="U981" s="646"/>
      <c r="V981" s="646"/>
      <c r="W981" s="646"/>
      <c r="X981" s="646"/>
      <c r="Y981" s="646"/>
      <c r="AA981" s="646"/>
      <c r="AG981" s="646"/>
      <c r="AH981" s="646"/>
    </row>
    <row r="982" spans="1:34" s="369" customFormat="1">
      <c r="A982" s="992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  <c r="Q982" s="739"/>
      <c r="S982" s="646"/>
      <c r="T982" s="646"/>
      <c r="U982" s="646"/>
      <c r="V982" s="646"/>
      <c r="W982" s="646"/>
      <c r="X982" s="646"/>
      <c r="Y982" s="646"/>
      <c r="AA982" s="646"/>
      <c r="AG982" s="646"/>
      <c r="AH982" s="646"/>
    </row>
    <row r="983" spans="1:34" s="369" customFormat="1">
      <c r="A983" s="992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  <c r="Q983" s="739"/>
      <c r="S983" s="646"/>
      <c r="T983" s="646"/>
      <c r="U983" s="646"/>
      <c r="V983" s="646"/>
      <c r="W983" s="646"/>
      <c r="X983" s="646"/>
      <c r="Y983" s="646"/>
      <c r="AA983" s="646"/>
      <c r="AG983" s="646"/>
      <c r="AH983" s="646"/>
    </row>
    <row r="984" spans="1:34" s="369" customFormat="1">
      <c r="A984" s="992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  <c r="Q984" s="739"/>
      <c r="S984" s="646"/>
      <c r="T984" s="646"/>
      <c r="U984" s="646"/>
      <c r="V984" s="646"/>
      <c r="W984" s="646"/>
      <c r="X984" s="646"/>
      <c r="Y984" s="646"/>
      <c r="AA984" s="646"/>
      <c r="AG984" s="646"/>
      <c r="AH984" s="646"/>
    </row>
    <row r="985" spans="1:34" s="369" customFormat="1">
      <c r="A985" s="992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  <c r="Q985" s="739"/>
      <c r="S985" s="646"/>
      <c r="T985" s="646"/>
      <c r="U985" s="646"/>
      <c r="V985" s="646"/>
      <c r="W985" s="646"/>
      <c r="X985" s="646"/>
      <c r="Y985" s="646"/>
      <c r="AA985" s="646"/>
      <c r="AG985" s="646"/>
      <c r="AH985" s="646"/>
    </row>
    <row r="986" spans="1:34" s="369" customFormat="1">
      <c r="A986" s="992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  <c r="Q986" s="739"/>
      <c r="S986" s="646"/>
      <c r="T986" s="646"/>
      <c r="U986" s="646"/>
      <c r="V986" s="646"/>
      <c r="W986" s="646"/>
      <c r="X986" s="646"/>
      <c r="Y986" s="646"/>
      <c r="AA986" s="646"/>
      <c r="AG986" s="646"/>
      <c r="AH986" s="646"/>
    </row>
    <row r="987" spans="1:34" s="369" customFormat="1">
      <c r="A987" s="992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  <c r="Q987" s="739"/>
      <c r="S987" s="646"/>
      <c r="T987" s="646"/>
      <c r="U987" s="646"/>
      <c r="V987" s="646"/>
      <c r="W987" s="646"/>
      <c r="X987" s="646"/>
      <c r="Y987" s="646"/>
      <c r="AA987" s="646"/>
      <c r="AG987" s="646"/>
      <c r="AH987" s="646"/>
    </row>
    <row r="988" spans="1:34" s="369" customFormat="1">
      <c r="A988" s="992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  <c r="Q988" s="739"/>
      <c r="S988" s="646"/>
      <c r="T988" s="646"/>
      <c r="U988" s="646"/>
      <c r="V988" s="646"/>
      <c r="W988" s="646"/>
      <c r="X988" s="646"/>
      <c r="Y988" s="646"/>
      <c r="AA988" s="646"/>
      <c r="AG988" s="646"/>
      <c r="AH988" s="646"/>
    </row>
    <row r="989" spans="1:34" s="369" customFormat="1">
      <c r="A989" s="992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  <c r="Q989" s="739"/>
      <c r="S989" s="646"/>
      <c r="T989" s="646"/>
      <c r="U989" s="646"/>
      <c r="V989" s="646"/>
      <c r="W989" s="646"/>
      <c r="X989" s="646"/>
      <c r="Y989" s="646"/>
      <c r="AA989" s="646"/>
      <c r="AG989" s="646"/>
      <c r="AH989" s="646"/>
    </row>
    <row r="990" spans="1:34" s="369" customFormat="1">
      <c r="A990" s="992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  <c r="Q990" s="739"/>
      <c r="S990" s="646"/>
      <c r="T990" s="646"/>
      <c r="U990" s="646"/>
      <c r="V990" s="646"/>
      <c r="W990" s="646"/>
      <c r="X990" s="646"/>
      <c r="Y990" s="646"/>
      <c r="AA990" s="646"/>
      <c r="AG990" s="646"/>
      <c r="AH990" s="646"/>
    </row>
    <row r="991" spans="1:34" s="369" customFormat="1">
      <c r="A991" s="992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  <c r="Q991" s="739"/>
      <c r="S991" s="646"/>
      <c r="T991" s="646"/>
      <c r="U991" s="646"/>
      <c r="V991" s="646"/>
      <c r="W991" s="646"/>
      <c r="X991" s="646"/>
      <c r="Y991" s="646"/>
      <c r="AA991" s="646"/>
      <c r="AG991" s="646"/>
      <c r="AH991" s="646"/>
    </row>
    <row r="992" spans="1:34" s="369" customFormat="1">
      <c r="A992" s="992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  <c r="Q992" s="739"/>
      <c r="S992" s="646"/>
      <c r="T992" s="646"/>
      <c r="U992" s="646"/>
      <c r="V992" s="646"/>
      <c r="W992" s="646"/>
      <c r="X992" s="646"/>
      <c r="Y992" s="646"/>
      <c r="AA992" s="646"/>
      <c r="AG992" s="646"/>
      <c r="AH992" s="646"/>
    </row>
    <row r="993" spans="1:34" s="369" customFormat="1">
      <c r="A993" s="992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  <c r="Q993" s="739"/>
      <c r="S993" s="646"/>
      <c r="T993" s="646"/>
      <c r="U993" s="646"/>
      <c r="V993" s="646"/>
      <c r="W993" s="646"/>
      <c r="X993" s="646"/>
      <c r="Y993" s="646"/>
      <c r="AA993" s="646"/>
      <c r="AG993" s="646"/>
      <c r="AH993" s="646"/>
    </row>
    <row r="994" spans="1:34" s="369" customFormat="1">
      <c r="A994" s="992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  <c r="Q994" s="739"/>
      <c r="S994" s="646"/>
      <c r="T994" s="646"/>
      <c r="U994" s="646"/>
      <c r="V994" s="646"/>
      <c r="W994" s="646"/>
      <c r="X994" s="646"/>
      <c r="Y994" s="646"/>
      <c r="AA994" s="646"/>
      <c r="AG994" s="646"/>
      <c r="AH994" s="646"/>
    </row>
    <row r="995" spans="1:34" s="369" customFormat="1">
      <c r="A995" s="992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  <c r="Q995" s="739"/>
      <c r="S995" s="646"/>
      <c r="T995" s="646"/>
      <c r="U995" s="646"/>
      <c r="V995" s="646"/>
      <c r="W995" s="646"/>
      <c r="X995" s="646"/>
      <c r="Y995" s="646"/>
      <c r="AA995" s="646"/>
      <c r="AG995" s="646"/>
      <c r="AH995" s="646"/>
    </row>
    <row r="996" spans="1:34" s="369" customFormat="1">
      <c r="A996" s="992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  <c r="Q996" s="739"/>
      <c r="S996" s="646"/>
      <c r="T996" s="646"/>
      <c r="U996" s="646"/>
      <c r="V996" s="646"/>
      <c r="W996" s="646"/>
      <c r="X996" s="646"/>
      <c r="Y996" s="646"/>
      <c r="AA996" s="646"/>
      <c r="AG996" s="646"/>
      <c r="AH996" s="646"/>
    </row>
    <row r="997" spans="1:34" s="369" customFormat="1">
      <c r="A997" s="992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  <c r="Q997" s="739"/>
      <c r="S997" s="646"/>
      <c r="T997" s="646"/>
      <c r="U997" s="646"/>
      <c r="V997" s="646"/>
      <c r="W997" s="646"/>
      <c r="X997" s="646"/>
      <c r="Y997" s="646"/>
      <c r="AA997" s="646"/>
      <c r="AG997" s="646"/>
      <c r="AH997" s="646"/>
    </row>
    <row r="998" spans="1:34" s="369" customFormat="1">
      <c r="A998" s="992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  <c r="Q998" s="739"/>
      <c r="S998" s="646"/>
      <c r="T998" s="646"/>
      <c r="U998" s="646"/>
      <c r="V998" s="646"/>
      <c r="W998" s="646"/>
      <c r="X998" s="646"/>
      <c r="Y998" s="646"/>
      <c r="AA998" s="646"/>
      <c r="AG998" s="646"/>
      <c r="AH998" s="646"/>
    </row>
    <row r="999" spans="1:34" s="369" customFormat="1">
      <c r="A999" s="992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  <c r="Q999" s="739"/>
      <c r="S999" s="646"/>
      <c r="T999" s="646"/>
      <c r="U999" s="646"/>
      <c r="V999" s="646"/>
      <c r="W999" s="646"/>
      <c r="X999" s="646"/>
      <c r="Y999" s="646"/>
      <c r="AA999" s="646"/>
      <c r="AG999" s="646"/>
      <c r="AH999" s="646"/>
    </row>
    <row r="1000" spans="1:34" s="369" customFormat="1">
      <c r="A1000" s="992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  <c r="Q1000" s="739"/>
      <c r="S1000" s="646"/>
      <c r="T1000" s="646"/>
      <c r="U1000" s="646"/>
      <c r="V1000" s="646"/>
      <c r="W1000" s="646"/>
      <c r="X1000" s="646"/>
      <c r="Y1000" s="646"/>
      <c r="AA1000" s="646"/>
      <c r="AG1000" s="646"/>
      <c r="AH1000" s="646"/>
    </row>
    <row r="1001" spans="1:34" s="369" customFormat="1">
      <c r="A1001" s="992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  <c r="Q1001" s="739"/>
      <c r="S1001" s="646"/>
      <c r="T1001" s="646"/>
      <c r="U1001" s="646"/>
      <c r="V1001" s="646"/>
      <c r="W1001" s="646"/>
      <c r="X1001" s="646"/>
      <c r="Y1001" s="646"/>
      <c r="AA1001" s="646"/>
      <c r="AG1001" s="646"/>
      <c r="AH1001" s="646"/>
    </row>
    <row r="1002" spans="1:34" s="369" customFormat="1">
      <c r="A1002" s="992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  <c r="Q1002" s="739"/>
      <c r="S1002" s="646"/>
      <c r="T1002" s="646"/>
      <c r="U1002" s="646"/>
      <c r="V1002" s="646"/>
      <c r="W1002" s="646"/>
      <c r="X1002" s="646"/>
      <c r="Y1002" s="646"/>
      <c r="AA1002" s="646"/>
      <c r="AG1002" s="646"/>
      <c r="AH1002" s="646"/>
    </row>
    <row r="1003" spans="1:34" s="369" customFormat="1">
      <c r="A1003" s="992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  <c r="Q1003" s="739"/>
      <c r="S1003" s="646"/>
      <c r="T1003" s="646"/>
      <c r="U1003" s="646"/>
      <c r="V1003" s="646"/>
      <c r="W1003" s="646"/>
      <c r="X1003" s="646"/>
      <c r="Y1003" s="646"/>
      <c r="AA1003" s="646"/>
      <c r="AG1003" s="646"/>
      <c r="AH1003" s="646"/>
    </row>
    <row r="1004" spans="1:34" s="369" customFormat="1">
      <c r="A1004" s="992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  <c r="Q1004" s="739"/>
      <c r="S1004" s="646"/>
      <c r="T1004" s="646"/>
      <c r="U1004" s="646"/>
      <c r="V1004" s="646"/>
      <c r="W1004" s="646"/>
      <c r="X1004" s="646"/>
      <c r="Y1004" s="646"/>
      <c r="AA1004" s="646"/>
      <c r="AG1004" s="646"/>
      <c r="AH1004" s="646"/>
    </row>
    <row r="1005" spans="1:34" s="369" customFormat="1">
      <c r="A1005" s="992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  <c r="Q1005" s="739"/>
      <c r="S1005" s="646"/>
      <c r="T1005" s="646"/>
      <c r="U1005" s="646"/>
      <c r="V1005" s="646"/>
      <c r="W1005" s="646"/>
      <c r="X1005" s="646"/>
      <c r="Y1005" s="646"/>
      <c r="AA1005" s="646"/>
      <c r="AG1005" s="646"/>
      <c r="AH1005" s="646"/>
    </row>
    <row r="1006" spans="1:34" s="369" customFormat="1">
      <c r="A1006" s="992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  <c r="Q1006" s="739"/>
      <c r="S1006" s="646"/>
      <c r="T1006" s="646"/>
      <c r="U1006" s="646"/>
      <c r="V1006" s="646"/>
      <c r="W1006" s="646"/>
      <c r="X1006" s="646"/>
      <c r="Y1006" s="646"/>
      <c r="AA1006" s="646"/>
      <c r="AG1006" s="646"/>
      <c r="AH1006" s="646"/>
    </row>
    <row r="1007" spans="1:34" s="369" customFormat="1">
      <c r="A1007" s="992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  <c r="Q1007" s="739"/>
      <c r="S1007" s="646"/>
      <c r="T1007" s="646"/>
      <c r="U1007" s="646"/>
      <c r="V1007" s="646"/>
      <c r="W1007" s="646"/>
      <c r="X1007" s="646"/>
      <c r="Y1007" s="646"/>
      <c r="AA1007" s="646"/>
      <c r="AG1007" s="646"/>
      <c r="AH1007" s="646"/>
    </row>
    <row r="1008" spans="1:34" s="369" customFormat="1">
      <c r="A1008" s="992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  <c r="Q1008" s="739"/>
      <c r="S1008" s="646"/>
      <c r="T1008" s="646"/>
      <c r="U1008" s="646"/>
      <c r="V1008" s="646"/>
      <c r="W1008" s="646"/>
      <c r="X1008" s="646"/>
      <c r="Y1008" s="646"/>
      <c r="AA1008" s="646"/>
      <c r="AG1008" s="646"/>
      <c r="AH1008" s="646"/>
    </row>
    <row r="1009" spans="1:34" s="369" customFormat="1">
      <c r="A1009" s="992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  <c r="Q1009" s="739"/>
      <c r="S1009" s="646"/>
      <c r="T1009" s="646"/>
      <c r="U1009" s="646"/>
      <c r="V1009" s="646"/>
      <c r="W1009" s="646"/>
      <c r="X1009" s="646"/>
      <c r="Y1009" s="646"/>
      <c r="AA1009" s="646"/>
      <c r="AG1009" s="646"/>
      <c r="AH1009" s="646"/>
    </row>
    <row r="1010" spans="1:34" s="369" customFormat="1">
      <c r="A1010" s="992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  <c r="Q1010" s="739"/>
      <c r="S1010" s="646"/>
      <c r="T1010" s="646"/>
      <c r="U1010" s="646"/>
      <c r="V1010" s="646"/>
      <c r="W1010" s="646"/>
      <c r="X1010" s="646"/>
      <c r="Y1010" s="646"/>
      <c r="AA1010" s="646"/>
      <c r="AG1010" s="646"/>
      <c r="AH1010" s="646"/>
    </row>
    <row r="1011" spans="1:34" s="369" customFormat="1">
      <c r="A1011" s="992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  <c r="Q1011" s="739"/>
      <c r="S1011" s="646"/>
      <c r="T1011" s="646"/>
      <c r="U1011" s="646"/>
      <c r="V1011" s="646"/>
      <c r="W1011" s="646"/>
      <c r="X1011" s="646"/>
      <c r="Y1011" s="646"/>
      <c r="AA1011" s="646"/>
      <c r="AG1011" s="646"/>
      <c r="AH1011" s="646"/>
    </row>
    <row r="1012" spans="1:34" s="369" customFormat="1">
      <c r="A1012" s="992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  <c r="Q1012" s="739"/>
      <c r="S1012" s="646"/>
      <c r="T1012" s="646"/>
      <c r="U1012" s="646"/>
      <c r="V1012" s="646"/>
      <c r="W1012" s="646"/>
      <c r="X1012" s="646"/>
      <c r="Y1012" s="646"/>
      <c r="AA1012" s="646"/>
      <c r="AG1012" s="646"/>
      <c r="AH1012" s="646"/>
    </row>
    <row r="1013" spans="1:34" s="369" customFormat="1">
      <c r="A1013" s="992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  <c r="Q1013" s="739"/>
      <c r="S1013" s="646"/>
      <c r="T1013" s="646"/>
      <c r="U1013" s="646"/>
      <c r="V1013" s="646"/>
      <c r="W1013" s="646"/>
      <c r="X1013" s="646"/>
      <c r="Y1013" s="646"/>
      <c r="AA1013" s="646"/>
      <c r="AG1013" s="646"/>
      <c r="AH1013" s="646"/>
    </row>
    <row r="1014" spans="1:34" s="369" customFormat="1">
      <c r="A1014" s="992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  <c r="Q1014" s="739"/>
      <c r="S1014" s="646"/>
      <c r="T1014" s="646"/>
      <c r="U1014" s="646"/>
      <c r="V1014" s="646"/>
      <c r="W1014" s="646"/>
      <c r="X1014" s="646"/>
      <c r="Y1014" s="646"/>
      <c r="AA1014" s="646"/>
      <c r="AG1014" s="646"/>
      <c r="AH1014" s="646"/>
    </row>
    <row r="1015" spans="1:34" s="369" customFormat="1">
      <c r="A1015" s="992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  <c r="Q1015" s="739"/>
      <c r="S1015" s="646"/>
      <c r="T1015" s="646"/>
      <c r="U1015" s="646"/>
      <c r="V1015" s="646"/>
      <c r="W1015" s="646"/>
      <c r="X1015" s="646"/>
      <c r="Y1015" s="646"/>
      <c r="AA1015" s="646"/>
      <c r="AG1015" s="646"/>
      <c r="AH1015" s="646"/>
    </row>
    <row r="1016" spans="1:34" s="369" customFormat="1">
      <c r="A1016" s="992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  <c r="Q1016" s="739"/>
      <c r="S1016" s="646"/>
      <c r="T1016" s="646"/>
      <c r="U1016" s="646"/>
      <c r="V1016" s="646"/>
      <c r="W1016" s="646"/>
      <c r="X1016" s="646"/>
      <c r="Y1016" s="646"/>
      <c r="AA1016" s="646"/>
      <c r="AG1016" s="646"/>
      <c r="AH1016" s="646"/>
    </row>
    <row r="1017" spans="1:34" s="369" customFormat="1">
      <c r="A1017" s="992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  <c r="Q1017" s="739"/>
      <c r="S1017" s="646"/>
      <c r="T1017" s="646"/>
      <c r="U1017" s="646"/>
      <c r="V1017" s="646"/>
      <c r="W1017" s="646"/>
      <c r="X1017" s="646"/>
      <c r="Y1017" s="646"/>
      <c r="AA1017" s="646"/>
      <c r="AG1017" s="646"/>
      <c r="AH1017" s="646"/>
    </row>
    <row r="1018" spans="1:34" s="369" customFormat="1">
      <c r="A1018" s="992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  <c r="Q1018" s="739"/>
      <c r="S1018" s="646"/>
      <c r="T1018" s="646"/>
      <c r="U1018" s="646"/>
      <c r="V1018" s="646"/>
      <c r="W1018" s="646"/>
      <c r="X1018" s="646"/>
      <c r="Y1018" s="646"/>
      <c r="AA1018" s="646"/>
      <c r="AG1018" s="646"/>
      <c r="AH1018" s="646"/>
    </row>
    <row r="1019" spans="1:34" s="369" customFormat="1">
      <c r="A1019" s="992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  <c r="Q1019" s="739"/>
      <c r="S1019" s="646"/>
      <c r="T1019" s="646"/>
      <c r="U1019" s="646"/>
      <c r="V1019" s="646"/>
      <c r="W1019" s="646"/>
      <c r="X1019" s="646"/>
      <c r="Y1019" s="646"/>
      <c r="AA1019" s="646"/>
      <c r="AG1019" s="646"/>
      <c r="AH1019" s="646"/>
    </row>
    <row r="1020" spans="1:34" s="369" customFormat="1">
      <c r="A1020" s="992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  <c r="Q1020" s="739"/>
      <c r="S1020" s="646"/>
      <c r="T1020" s="646"/>
      <c r="U1020" s="646"/>
      <c r="V1020" s="646"/>
      <c r="W1020" s="646"/>
      <c r="X1020" s="646"/>
      <c r="Y1020" s="646"/>
      <c r="AA1020" s="646"/>
      <c r="AG1020" s="646"/>
      <c r="AH1020" s="646"/>
    </row>
    <row r="1021" spans="1:34" s="369" customFormat="1">
      <c r="A1021" s="992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  <c r="Q1021" s="739"/>
      <c r="S1021" s="646"/>
      <c r="T1021" s="646"/>
      <c r="U1021" s="646"/>
      <c r="V1021" s="646"/>
      <c r="W1021" s="646"/>
      <c r="X1021" s="646"/>
      <c r="Y1021" s="646"/>
      <c r="AA1021" s="646"/>
      <c r="AG1021" s="646"/>
      <c r="AH1021" s="646"/>
    </row>
    <row r="1022" spans="1:34" s="369" customFormat="1">
      <c r="A1022" s="992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  <c r="Q1022" s="739"/>
      <c r="S1022" s="646"/>
      <c r="T1022" s="646"/>
      <c r="U1022" s="646"/>
      <c r="V1022" s="646"/>
      <c r="W1022" s="646"/>
      <c r="X1022" s="646"/>
      <c r="Y1022" s="646"/>
      <c r="AA1022" s="646"/>
      <c r="AG1022" s="646"/>
      <c r="AH1022" s="646"/>
    </row>
    <row r="1023" spans="1:34" s="369" customFormat="1">
      <c r="A1023" s="992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  <c r="Q1023" s="739"/>
      <c r="S1023" s="646"/>
      <c r="T1023" s="646"/>
      <c r="U1023" s="646"/>
      <c r="V1023" s="646"/>
      <c r="W1023" s="646"/>
      <c r="X1023" s="646"/>
      <c r="Y1023" s="646"/>
      <c r="AA1023" s="646"/>
      <c r="AG1023" s="646"/>
      <c r="AH1023" s="646"/>
    </row>
    <row r="1024" spans="1:34" s="369" customFormat="1">
      <c r="A1024" s="992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  <c r="Q1024" s="739"/>
      <c r="S1024" s="646"/>
      <c r="T1024" s="646"/>
      <c r="U1024" s="646"/>
      <c r="V1024" s="646"/>
      <c r="W1024" s="646"/>
      <c r="X1024" s="646"/>
      <c r="Y1024" s="646"/>
      <c r="AA1024" s="646"/>
      <c r="AG1024" s="646"/>
      <c r="AH1024" s="646"/>
    </row>
    <row r="1025" spans="1:34" s="369" customFormat="1">
      <c r="A1025" s="992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  <c r="Q1025" s="739"/>
      <c r="S1025" s="646"/>
      <c r="T1025" s="646"/>
      <c r="U1025" s="646"/>
      <c r="V1025" s="646"/>
      <c r="W1025" s="646"/>
      <c r="X1025" s="646"/>
      <c r="Y1025" s="646"/>
      <c r="AA1025" s="646"/>
      <c r="AG1025" s="646"/>
      <c r="AH1025" s="646"/>
    </row>
    <row r="1026" spans="1:34" s="369" customFormat="1">
      <c r="A1026" s="992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  <c r="Q1026" s="739"/>
      <c r="S1026" s="646"/>
      <c r="T1026" s="646"/>
      <c r="U1026" s="646"/>
      <c r="V1026" s="646"/>
      <c r="W1026" s="646"/>
      <c r="X1026" s="646"/>
      <c r="Y1026" s="646"/>
      <c r="AA1026" s="646"/>
      <c r="AG1026" s="646"/>
      <c r="AH1026" s="646"/>
    </row>
    <row r="1027" spans="1:34" s="369" customFormat="1">
      <c r="A1027" s="992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  <c r="Q1027" s="739"/>
      <c r="S1027" s="646"/>
      <c r="T1027" s="646"/>
      <c r="U1027" s="646"/>
      <c r="V1027" s="646"/>
      <c r="W1027" s="646"/>
      <c r="X1027" s="646"/>
      <c r="Y1027" s="646"/>
      <c r="AA1027" s="646"/>
      <c r="AG1027" s="646"/>
      <c r="AH1027" s="646"/>
    </row>
    <row r="1028" spans="1:34" s="369" customFormat="1">
      <c r="A1028" s="992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  <c r="Q1028" s="739"/>
      <c r="S1028" s="646"/>
      <c r="T1028" s="646"/>
      <c r="U1028" s="646"/>
      <c r="V1028" s="646"/>
      <c r="W1028" s="646"/>
      <c r="X1028" s="646"/>
      <c r="Y1028" s="646"/>
      <c r="AA1028" s="646"/>
      <c r="AG1028" s="646"/>
      <c r="AH1028" s="646"/>
    </row>
    <row r="1029" spans="1:34" s="369" customFormat="1">
      <c r="A1029" s="992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  <c r="Q1029" s="739"/>
      <c r="S1029" s="646"/>
      <c r="T1029" s="646"/>
      <c r="U1029" s="646"/>
      <c r="V1029" s="646"/>
      <c r="W1029" s="646"/>
      <c r="X1029" s="646"/>
      <c r="Y1029" s="646"/>
      <c r="AA1029" s="646"/>
      <c r="AG1029" s="646"/>
      <c r="AH1029" s="646"/>
    </row>
    <row r="1030" spans="1:34" s="369" customFormat="1">
      <c r="A1030" s="992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  <c r="Q1030" s="739"/>
      <c r="S1030" s="646"/>
      <c r="T1030" s="646"/>
      <c r="U1030" s="646"/>
      <c r="V1030" s="646"/>
      <c r="W1030" s="646"/>
      <c r="X1030" s="646"/>
      <c r="Y1030" s="646"/>
      <c r="AA1030" s="646"/>
      <c r="AG1030" s="646"/>
      <c r="AH1030" s="646"/>
    </row>
    <row r="1031" spans="1:34" s="369" customFormat="1">
      <c r="A1031" s="992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  <c r="Q1031" s="739"/>
      <c r="S1031" s="646"/>
      <c r="T1031" s="646"/>
      <c r="U1031" s="646"/>
      <c r="V1031" s="646"/>
      <c r="W1031" s="646"/>
      <c r="X1031" s="646"/>
      <c r="Y1031" s="646"/>
      <c r="AA1031" s="646"/>
      <c r="AG1031" s="646"/>
      <c r="AH1031" s="646"/>
    </row>
    <row r="1032" spans="1:34" s="369" customFormat="1">
      <c r="A1032" s="992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  <c r="Q1032" s="739"/>
      <c r="S1032" s="646"/>
      <c r="T1032" s="646"/>
      <c r="U1032" s="646"/>
      <c r="V1032" s="646"/>
      <c r="W1032" s="646"/>
      <c r="X1032" s="646"/>
      <c r="Y1032" s="646"/>
      <c r="AA1032" s="646"/>
      <c r="AG1032" s="646"/>
      <c r="AH1032" s="646"/>
    </row>
    <row r="1033" spans="1:34" s="369" customFormat="1">
      <c r="A1033" s="992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  <c r="Q1033" s="739"/>
      <c r="S1033" s="646"/>
      <c r="T1033" s="646"/>
      <c r="U1033" s="646"/>
      <c r="V1033" s="646"/>
      <c r="W1033" s="646"/>
      <c r="X1033" s="646"/>
      <c r="Y1033" s="646"/>
      <c r="AA1033" s="646"/>
      <c r="AG1033" s="646"/>
      <c r="AH1033" s="646"/>
    </row>
    <row r="1034" spans="1:34" s="369" customFormat="1">
      <c r="A1034" s="992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  <c r="Q1034" s="739"/>
      <c r="S1034" s="646"/>
      <c r="T1034" s="646"/>
      <c r="U1034" s="646"/>
      <c r="V1034" s="646"/>
      <c r="W1034" s="646"/>
      <c r="X1034" s="646"/>
      <c r="Y1034" s="646"/>
      <c r="AA1034" s="646"/>
      <c r="AG1034" s="646"/>
      <c r="AH1034" s="646"/>
    </row>
    <row r="1035" spans="1:34" s="369" customFormat="1">
      <c r="A1035" s="992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  <c r="Q1035" s="739"/>
      <c r="S1035" s="646"/>
      <c r="T1035" s="646"/>
      <c r="U1035" s="646"/>
      <c r="V1035" s="646"/>
      <c r="W1035" s="646"/>
      <c r="X1035" s="646"/>
      <c r="Y1035" s="646"/>
      <c r="AA1035" s="646"/>
      <c r="AG1035" s="646"/>
      <c r="AH1035" s="646"/>
    </row>
    <row r="1036" spans="1:34" s="369" customFormat="1">
      <c r="A1036" s="992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  <c r="Q1036" s="739"/>
      <c r="S1036" s="646"/>
      <c r="T1036" s="646"/>
      <c r="U1036" s="646"/>
      <c r="V1036" s="646"/>
      <c r="W1036" s="646"/>
      <c r="X1036" s="646"/>
      <c r="Y1036" s="646"/>
      <c r="AA1036" s="646"/>
      <c r="AG1036" s="646"/>
      <c r="AH1036" s="646"/>
    </row>
    <row r="1037" spans="1:34" s="369" customFormat="1">
      <c r="A1037" s="992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  <c r="Q1037" s="739"/>
      <c r="S1037" s="646"/>
      <c r="T1037" s="646"/>
      <c r="U1037" s="646"/>
      <c r="V1037" s="646"/>
      <c r="W1037" s="646"/>
      <c r="X1037" s="646"/>
      <c r="Y1037" s="646"/>
      <c r="AA1037" s="646"/>
      <c r="AG1037" s="646"/>
      <c r="AH1037" s="646"/>
    </row>
    <row r="1038" spans="1:34" s="369" customFormat="1">
      <c r="A1038" s="992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  <c r="Q1038" s="739"/>
      <c r="S1038" s="646"/>
      <c r="T1038" s="646"/>
      <c r="U1038" s="646"/>
      <c r="V1038" s="646"/>
      <c r="W1038" s="646"/>
      <c r="X1038" s="646"/>
      <c r="Y1038" s="646"/>
      <c r="AA1038" s="646"/>
      <c r="AG1038" s="646"/>
      <c r="AH1038" s="646"/>
    </row>
    <row r="1039" spans="1:34" s="369" customFormat="1">
      <c r="A1039" s="992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  <c r="Q1039" s="739"/>
      <c r="S1039" s="646"/>
      <c r="T1039" s="646"/>
      <c r="U1039" s="646"/>
      <c r="V1039" s="646"/>
      <c r="W1039" s="646"/>
      <c r="X1039" s="646"/>
      <c r="Y1039" s="646"/>
      <c r="AA1039" s="646"/>
      <c r="AG1039" s="646"/>
      <c r="AH1039" s="646"/>
    </row>
    <row r="1040" spans="1:34" s="369" customFormat="1">
      <c r="A1040" s="992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  <c r="Q1040" s="739"/>
      <c r="S1040" s="646"/>
      <c r="T1040" s="646"/>
      <c r="U1040" s="646"/>
      <c r="V1040" s="646"/>
      <c r="W1040" s="646"/>
      <c r="X1040" s="646"/>
      <c r="Y1040" s="646"/>
      <c r="AA1040" s="646"/>
      <c r="AG1040" s="646"/>
      <c r="AH1040" s="646"/>
    </row>
    <row r="1041" spans="1:34" s="369" customFormat="1">
      <c r="A1041" s="992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  <c r="Q1041" s="739"/>
      <c r="S1041" s="646"/>
      <c r="T1041" s="646"/>
      <c r="U1041" s="646"/>
      <c r="V1041" s="646"/>
      <c r="W1041" s="646"/>
      <c r="X1041" s="646"/>
      <c r="Y1041" s="646"/>
      <c r="AA1041" s="646"/>
      <c r="AG1041" s="646"/>
      <c r="AH1041" s="646"/>
    </row>
    <row r="1042" spans="1:34" s="369" customFormat="1">
      <c r="A1042" s="992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  <c r="Q1042" s="739"/>
      <c r="S1042" s="646"/>
      <c r="T1042" s="646"/>
      <c r="U1042" s="646"/>
      <c r="V1042" s="646"/>
      <c r="W1042" s="646"/>
      <c r="X1042" s="646"/>
      <c r="Y1042" s="646"/>
      <c r="AA1042" s="646"/>
      <c r="AG1042" s="646"/>
      <c r="AH1042" s="646"/>
    </row>
    <row r="1043" spans="1:34" s="369" customFormat="1">
      <c r="A1043" s="992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  <c r="Q1043" s="739"/>
      <c r="S1043" s="646"/>
      <c r="T1043" s="646"/>
      <c r="U1043" s="646"/>
      <c r="V1043" s="646"/>
      <c r="W1043" s="646"/>
      <c r="X1043" s="646"/>
      <c r="Y1043" s="646"/>
      <c r="AA1043" s="646"/>
      <c r="AG1043" s="646"/>
      <c r="AH1043" s="646"/>
    </row>
    <row r="1044" spans="1:34" s="369" customFormat="1">
      <c r="A1044" s="992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  <c r="Q1044" s="739"/>
      <c r="S1044" s="646"/>
      <c r="T1044" s="646"/>
      <c r="U1044" s="646"/>
      <c r="V1044" s="646"/>
      <c r="W1044" s="646"/>
      <c r="X1044" s="646"/>
      <c r="Y1044" s="646"/>
      <c r="AA1044" s="646"/>
      <c r="AG1044" s="646"/>
      <c r="AH1044" s="646"/>
    </row>
    <row r="1045" spans="1:34" s="369" customFormat="1">
      <c r="A1045" s="992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  <c r="Q1045" s="739"/>
      <c r="S1045" s="646"/>
      <c r="T1045" s="646"/>
      <c r="U1045" s="646"/>
      <c r="V1045" s="646"/>
      <c r="W1045" s="646"/>
      <c r="X1045" s="646"/>
      <c r="Y1045" s="646"/>
      <c r="AA1045" s="646"/>
      <c r="AG1045" s="646"/>
      <c r="AH1045" s="646"/>
    </row>
    <row r="1046" spans="1:34" s="369" customFormat="1">
      <c r="A1046" s="992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  <c r="Q1046" s="739"/>
      <c r="S1046" s="646"/>
      <c r="T1046" s="646"/>
      <c r="U1046" s="646"/>
      <c r="V1046" s="646"/>
      <c r="W1046" s="646"/>
      <c r="X1046" s="646"/>
      <c r="Y1046" s="646"/>
      <c r="AA1046" s="646"/>
      <c r="AG1046" s="646"/>
      <c r="AH1046" s="646"/>
    </row>
    <row r="1047" spans="1:34" s="369" customFormat="1">
      <c r="A1047" s="992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  <c r="Q1047" s="739"/>
      <c r="S1047" s="646"/>
      <c r="T1047" s="646"/>
      <c r="U1047" s="646"/>
      <c r="V1047" s="646"/>
      <c r="W1047" s="646"/>
      <c r="X1047" s="646"/>
      <c r="Y1047" s="646"/>
      <c r="AA1047" s="646"/>
      <c r="AG1047" s="646"/>
      <c r="AH1047" s="646"/>
    </row>
    <row r="1048" spans="1:34" s="369" customFormat="1">
      <c r="A1048" s="992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  <c r="Q1048" s="739"/>
      <c r="S1048" s="646"/>
      <c r="T1048" s="646"/>
      <c r="U1048" s="646"/>
      <c r="V1048" s="646"/>
      <c r="W1048" s="646"/>
      <c r="X1048" s="646"/>
      <c r="Y1048" s="646"/>
      <c r="AA1048" s="646"/>
      <c r="AG1048" s="646"/>
      <c r="AH1048" s="646"/>
    </row>
    <row r="1049" spans="1:34" s="369" customFormat="1">
      <c r="A1049" s="992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  <c r="Q1049" s="739"/>
      <c r="S1049" s="646"/>
      <c r="T1049" s="646"/>
      <c r="U1049" s="646"/>
      <c r="V1049" s="646"/>
      <c r="W1049" s="646"/>
      <c r="X1049" s="646"/>
      <c r="Y1049" s="646"/>
      <c r="AA1049" s="646"/>
      <c r="AG1049" s="646"/>
      <c r="AH1049" s="646"/>
    </row>
    <row r="1050" spans="1:34" s="369" customFormat="1">
      <c r="A1050" s="992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  <c r="Q1050" s="739"/>
      <c r="S1050" s="646"/>
      <c r="T1050" s="646"/>
      <c r="U1050" s="646"/>
      <c r="V1050" s="646"/>
      <c r="W1050" s="646"/>
      <c r="X1050" s="646"/>
      <c r="Y1050" s="646"/>
      <c r="AA1050" s="646"/>
      <c r="AG1050" s="646"/>
      <c r="AH1050" s="646"/>
    </row>
    <row r="1051" spans="1:34" s="369" customFormat="1">
      <c r="A1051" s="992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  <c r="Q1051" s="739"/>
      <c r="S1051" s="646"/>
      <c r="T1051" s="646"/>
      <c r="U1051" s="646"/>
      <c r="V1051" s="646"/>
      <c r="W1051" s="646"/>
      <c r="X1051" s="646"/>
      <c r="Y1051" s="646"/>
      <c r="AA1051" s="646"/>
      <c r="AG1051" s="646"/>
      <c r="AH1051" s="646"/>
    </row>
    <row r="1052" spans="1:34" s="369" customFormat="1">
      <c r="A1052" s="992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  <c r="Q1052" s="739"/>
      <c r="S1052" s="646"/>
      <c r="T1052" s="646"/>
      <c r="U1052" s="646"/>
      <c r="V1052" s="646"/>
      <c r="W1052" s="646"/>
      <c r="X1052" s="646"/>
      <c r="Y1052" s="646"/>
      <c r="AA1052" s="646"/>
      <c r="AG1052" s="646"/>
      <c r="AH1052" s="646"/>
    </row>
    <row r="1053" spans="1:34" s="369" customFormat="1">
      <c r="A1053" s="992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  <c r="Q1053" s="739"/>
      <c r="S1053" s="646"/>
      <c r="T1053" s="646"/>
      <c r="U1053" s="646"/>
      <c r="V1053" s="646"/>
      <c r="W1053" s="646"/>
      <c r="X1053" s="646"/>
      <c r="Y1053" s="646"/>
      <c r="AA1053" s="646"/>
      <c r="AG1053" s="646"/>
      <c r="AH1053" s="646"/>
    </row>
    <row r="1054" spans="1:34" s="369" customFormat="1">
      <c r="A1054" s="992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  <c r="Q1054" s="739"/>
      <c r="S1054" s="646"/>
      <c r="T1054" s="646"/>
      <c r="U1054" s="646"/>
      <c r="V1054" s="646"/>
      <c r="W1054" s="646"/>
      <c r="X1054" s="646"/>
      <c r="Y1054" s="646"/>
      <c r="AA1054" s="646"/>
      <c r="AG1054" s="646"/>
      <c r="AH1054" s="646"/>
    </row>
    <row r="1055" spans="1:34" s="369" customFormat="1">
      <c r="A1055" s="992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  <c r="Q1055" s="739"/>
      <c r="S1055" s="646"/>
      <c r="T1055" s="646"/>
      <c r="U1055" s="646"/>
      <c r="V1055" s="646"/>
      <c r="W1055" s="646"/>
      <c r="X1055" s="646"/>
      <c r="Y1055" s="646"/>
      <c r="AA1055" s="646"/>
      <c r="AG1055" s="646"/>
      <c r="AH1055" s="646"/>
    </row>
    <row r="1056" spans="1:34" s="369" customFormat="1">
      <c r="A1056" s="992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  <c r="Q1056" s="739"/>
      <c r="S1056" s="646"/>
      <c r="T1056" s="646"/>
      <c r="U1056" s="646"/>
      <c r="V1056" s="646"/>
      <c r="W1056" s="646"/>
      <c r="X1056" s="646"/>
      <c r="Y1056" s="646"/>
      <c r="AA1056" s="646"/>
      <c r="AG1056" s="646"/>
      <c r="AH1056" s="646"/>
    </row>
    <row r="1057" spans="1:34" s="369" customFormat="1">
      <c r="A1057" s="992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  <c r="Q1057" s="739"/>
      <c r="S1057" s="646"/>
      <c r="T1057" s="646"/>
      <c r="U1057" s="646"/>
      <c r="V1057" s="646"/>
      <c r="W1057" s="646"/>
      <c r="X1057" s="646"/>
      <c r="Y1057" s="646"/>
      <c r="AA1057" s="646"/>
      <c r="AG1057" s="646"/>
      <c r="AH1057" s="646"/>
    </row>
    <row r="1058" spans="1:34" s="369" customFormat="1">
      <c r="A1058" s="992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  <c r="Q1058" s="739"/>
      <c r="S1058" s="646"/>
      <c r="T1058" s="646"/>
      <c r="U1058" s="646"/>
      <c r="V1058" s="646"/>
      <c r="W1058" s="646"/>
      <c r="X1058" s="646"/>
      <c r="Y1058" s="646"/>
      <c r="AA1058" s="646"/>
      <c r="AG1058" s="646"/>
      <c r="AH1058" s="646"/>
    </row>
    <row r="1059" spans="1:34" s="369" customFormat="1">
      <c r="A1059" s="992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  <c r="Q1059" s="739"/>
      <c r="S1059" s="646"/>
      <c r="T1059" s="646"/>
      <c r="U1059" s="646"/>
      <c r="V1059" s="646"/>
      <c r="W1059" s="646"/>
      <c r="X1059" s="646"/>
      <c r="Y1059" s="646"/>
      <c r="AA1059" s="646"/>
      <c r="AG1059" s="646"/>
      <c r="AH1059" s="646"/>
    </row>
    <row r="1060" spans="1:34" s="369" customFormat="1">
      <c r="A1060" s="992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  <c r="Q1060" s="739"/>
      <c r="S1060" s="646"/>
      <c r="T1060" s="646"/>
      <c r="U1060" s="646"/>
      <c r="V1060" s="646"/>
      <c r="W1060" s="646"/>
      <c r="X1060" s="646"/>
      <c r="Y1060" s="646"/>
      <c r="AA1060" s="646"/>
      <c r="AG1060" s="646"/>
      <c r="AH1060" s="646"/>
    </row>
    <row r="1061" spans="1:34" s="369" customFormat="1">
      <c r="A1061" s="992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  <c r="Q1061" s="739"/>
      <c r="S1061" s="646"/>
      <c r="T1061" s="646"/>
      <c r="U1061" s="646"/>
      <c r="V1061" s="646"/>
      <c r="W1061" s="646"/>
      <c r="X1061" s="646"/>
      <c r="Y1061" s="646"/>
      <c r="AA1061" s="646"/>
      <c r="AG1061" s="646"/>
      <c r="AH1061" s="646"/>
    </row>
    <row r="1062" spans="1:34" s="369" customFormat="1">
      <c r="A1062" s="992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  <c r="Q1062" s="739"/>
      <c r="S1062" s="646"/>
      <c r="T1062" s="646"/>
      <c r="U1062" s="646"/>
      <c r="V1062" s="646"/>
      <c r="W1062" s="646"/>
      <c r="X1062" s="646"/>
      <c r="Y1062" s="646"/>
      <c r="AA1062" s="646"/>
      <c r="AG1062" s="646"/>
      <c r="AH1062" s="646"/>
    </row>
    <row r="1063" spans="1:34" s="369" customFormat="1">
      <c r="A1063" s="992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  <c r="Q1063" s="739"/>
      <c r="S1063" s="646"/>
      <c r="T1063" s="646"/>
      <c r="U1063" s="646"/>
      <c r="V1063" s="646"/>
      <c r="W1063" s="646"/>
      <c r="X1063" s="646"/>
      <c r="Y1063" s="646"/>
      <c r="AA1063" s="646"/>
      <c r="AG1063" s="646"/>
      <c r="AH1063" s="646"/>
    </row>
    <row r="1064" spans="1:34" s="369" customFormat="1">
      <c r="A1064" s="992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  <c r="Q1064" s="739"/>
      <c r="S1064" s="646"/>
      <c r="T1064" s="646"/>
      <c r="U1064" s="646"/>
      <c r="V1064" s="646"/>
      <c r="W1064" s="646"/>
      <c r="X1064" s="646"/>
      <c r="Y1064" s="646"/>
      <c r="AA1064" s="646"/>
      <c r="AG1064" s="646"/>
      <c r="AH1064" s="646"/>
    </row>
    <row r="1065" spans="1:34" s="369" customFormat="1">
      <c r="A1065" s="992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  <c r="Q1065" s="739"/>
      <c r="S1065" s="646"/>
      <c r="T1065" s="646"/>
      <c r="U1065" s="646"/>
      <c r="V1065" s="646"/>
      <c r="W1065" s="646"/>
      <c r="X1065" s="646"/>
      <c r="Y1065" s="646"/>
      <c r="AA1065" s="646"/>
      <c r="AG1065" s="646"/>
      <c r="AH1065" s="646"/>
    </row>
    <row r="1066" spans="1:34" s="369" customFormat="1">
      <c r="A1066" s="992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  <c r="Q1066" s="739"/>
      <c r="S1066" s="646"/>
      <c r="T1066" s="646"/>
      <c r="U1066" s="646"/>
      <c r="V1066" s="646"/>
      <c r="W1066" s="646"/>
      <c r="X1066" s="646"/>
      <c r="Y1066" s="646"/>
      <c r="AA1066" s="646"/>
      <c r="AG1066" s="646"/>
      <c r="AH1066" s="646"/>
    </row>
    <row r="1067" spans="1:34" s="369" customFormat="1">
      <c r="A1067" s="992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  <c r="Q1067" s="739"/>
      <c r="S1067" s="646"/>
      <c r="T1067" s="646"/>
      <c r="U1067" s="646"/>
      <c r="V1067" s="646"/>
      <c r="W1067" s="646"/>
      <c r="X1067" s="646"/>
      <c r="Y1067" s="646"/>
      <c r="AA1067" s="646"/>
      <c r="AG1067" s="646"/>
      <c r="AH1067" s="646"/>
    </row>
    <row r="1068" spans="1:34" s="369" customFormat="1">
      <c r="A1068" s="992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  <c r="Q1068" s="739"/>
      <c r="S1068" s="646"/>
      <c r="T1068" s="646"/>
      <c r="U1068" s="646"/>
      <c r="V1068" s="646"/>
      <c r="W1068" s="646"/>
      <c r="X1068" s="646"/>
      <c r="Y1068" s="646"/>
      <c r="AA1068" s="646"/>
      <c r="AG1068" s="646"/>
      <c r="AH1068" s="646"/>
    </row>
    <row r="1069" spans="1:34" s="369" customFormat="1">
      <c r="A1069" s="992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  <c r="Q1069" s="739"/>
      <c r="S1069" s="646"/>
      <c r="T1069" s="646"/>
      <c r="U1069" s="646"/>
      <c r="V1069" s="646"/>
      <c r="W1069" s="646"/>
      <c r="X1069" s="646"/>
      <c r="Y1069" s="646"/>
      <c r="AA1069" s="646"/>
      <c r="AG1069" s="646"/>
      <c r="AH1069" s="646"/>
    </row>
    <row r="1070" spans="1:34" s="369" customFormat="1">
      <c r="A1070" s="992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  <c r="Q1070" s="739"/>
      <c r="S1070" s="646"/>
      <c r="T1070" s="646"/>
      <c r="U1070" s="646"/>
      <c r="V1070" s="646"/>
      <c r="W1070" s="646"/>
      <c r="X1070" s="646"/>
      <c r="Y1070" s="646"/>
      <c r="AA1070" s="646"/>
      <c r="AG1070" s="646"/>
      <c r="AH1070" s="646"/>
    </row>
    <row r="1071" spans="1:34" s="369" customFormat="1">
      <c r="A1071" s="992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  <c r="Q1071" s="739"/>
      <c r="S1071" s="646"/>
      <c r="T1071" s="646"/>
      <c r="U1071" s="646"/>
      <c r="V1071" s="646"/>
      <c r="W1071" s="646"/>
      <c r="X1071" s="646"/>
      <c r="Y1071" s="646"/>
      <c r="AA1071" s="646"/>
      <c r="AG1071" s="646"/>
      <c r="AH1071" s="646"/>
    </row>
    <row r="1072" spans="1:34" s="369" customFormat="1">
      <c r="A1072" s="992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  <c r="Q1072" s="739"/>
      <c r="S1072" s="646"/>
      <c r="T1072" s="646"/>
      <c r="U1072" s="646"/>
      <c r="V1072" s="646"/>
      <c r="W1072" s="646"/>
      <c r="X1072" s="646"/>
      <c r="Y1072" s="646"/>
      <c r="AA1072" s="646"/>
      <c r="AG1072" s="646"/>
      <c r="AH1072" s="646"/>
    </row>
    <row r="1073" spans="1:34" s="369" customFormat="1">
      <c r="A1073" s="992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  <c r="Q1073" s="739"/>
      <c r="S1073" s="646"/>
      <c r="T1073" s="646"/>
      <c r="U1073" s="646"/>
      <c r="V1073" s="646"/>
      <c r="W1073" s="646"/>
      <c r="X1073" s="646"/>
      <c r="Y1073" s="646"/>
      <c r="AA1073" s="646"/>
      <c r="AG1073" s="646"/>
      <c r="AH1073" s="646"/>
    </row>
    <row r="1074" spans="1:34" s="369" customFormat="1">
      <c r="A1074" s="992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  <c r="Q1074" s="739"/>
      <c r="S1074" s="646"/>
      <c r="T1074" s="646"/>
      <c r="U1074" s="646"/>
      <c r="V1074" s="646"/>
      <c r="W1074" s="646"/>
      <c r="X1074" s="646"/>
      <c r="Y1074" s="646"/>
      <c r="AA1074" s="646"/>
      <c r="AG1074" s="646"/>
      <c r="AH1074" s="646"/>
    </row>
    <row r="1075" spans="1:34" s="369" customFormat="1">
      <c r="A1075" s="992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  <c r="Q1075" s="739"/>
      <c r="S1075" s="646"/>
      <c r="T1075" s="646"/>
      <c r="U1075" s="646"/>
      <c r="V1075" s="646"/>
      <c r="W1075" s="646"/>
      <c r="X1075" s="646"/>
      <c r="Y1075" s="646"/>
      <c r="AA1075" s="646"/>
      <c r="AG1075" s="646"/>
      <c r="AH1075" s="646"/>
    </row>
    <row r="1076" spans="1:34" s="369" customFormat="1">
      <c r="A1076" s="992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  <c r="Q1076" s="739"/>
      <c r="S1076" s="646"/>
      <c r="T1076" s="646"/>
      <c r="U1076" s="646"/>
      <c r="V1076" s="646"/>
      <c r="W1076" s="646"/>
      <c r="X1076" s="646"/>
      <c r="Y1076" s="646"/>
      <c r="AA1076" s="646"/>
      <c r="AG1076" s="646"/>
      <c r="AH1076" s="646"/>
    </row>
    <row r="1077" spans="1:34" s="369" customFormat="1">
      <c r="A1077" s="992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  <c r="Q1077" s="739"/>
      <c r="S1077" s="646"/>
      <c r="T1077" s="646"/>
      <c r="U1077" s="646"/>
      <c r="V1077" s="646"/>
      <c r="W1077" s="646"/>
      <c r="X1077" s="646"/>
      <c r="Y1077" s="646"/>
      <c r="AA1077" s="646"/>
      <c r="AG1077" s="646"/>
      <c r="AH1077" s="646"/>
    </row>
    <row r="1078" spans="1:34" s="369" customFormat="1">
      <c r="A1078" s="992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  <c r="Q1078" s="739"/>
      <c r="S1078" s="646"/>
      <c r="T1078" s="646"/>
      <c r="U1078" s="646"/>
      <c r="V1078" s="646"/>
      <c r="W1078" s="646"/>
      <c r="X1078" s="646"/>
      <c r="Y1078" s="646"/>
      <c r="AA1078" s="646"/>
      <c r="AG1078" s="646"/>
      <c r="AH1078" s="646"/>
    </row>
    <row r="1079" spans="1:34" s="369" customFormat="1">
      <c r="A1079" s="992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  <c r="Q1079" s="739"/>
      <c r="S1079" s="646"/>
      <c r="T1079" s="646"/>
      <c r="U1079" s="646"/>
      <c r="V1079" s="646"/>
      <c r="W1079" s="646"/>
      <c r="X1079" s="646"/>
      <c r="Y1079" s="646"/>
      <c r="AA1079" s="646"/>
      <c r="AG1079" s="646"/>
      <c r="AH1079" s="646"/>
    </row>
    <row r="1080" spans="1:34" s="369" customFormat="1">
      <c r="A1080" s="992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  <c r="Q1080" s="739"/>
      <c r="S1080" s="646"/>
      <c r="T1080" s="646"/>
      <c r="U1080" s="646"/>
      <c r="V1080" s="646"/>
      <c r="W1080" s="646"/>
      <c r="X1080" s="646"/>
      <c r="Y1080" s="646"/>
      <c r="AA1080" s="646"/>
      <c r="AG1080" s="646"/>
      <c r="AH1080" s="646"/>
    </row>
    <row r="1081" spans="1:34" s="369" customFormat="1">
      <c r="A1081" s="992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  <c r="Q1081" s="739"/>
      <c r="S1081" s="646"/>
      <c r="T1081" s="646"/>
      <c r="U1081" s="646"/>
      <c r="V1081" s="646"/>
      <c r="W1081" s="646"/>
      <c r="X1081" s="646"/>
      <c r="Y1081" s="646"/>
      <c r="AA1081" s="646"/>
      <c r="AG1081" s="646"/>
      <c r="AH1081" s="646"/>
    </row>
    <row r="1082" spans="1:34" s="369" customFormat="1">
      <c r="A1082" s="992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  <c r="Q1082" s="739"/>
      <c r="S1082" s="646"/>
      <c r="T1082" s="646"/>
      <c r="U1082" s="646"/>
      <c r="V1082" s="646"/>
      <c r="W1082" s="646"/>
      <c r="X1082" s="646"/>
      <c r="Y1082" s="646"/>
      <c r="AA1082" s="646"/>
      <c r="AG1082" s="646"/>
      <c r="AH1082" s="646"/>
    </row>
    <row r="1083" spans="1:34" s="369" customFormat="1">
      <c r="A1083" s="992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  <c r="Q1083" s="739"/>
      <c r="S1083" s="646"/>
      <c r="T1083" s="646"/>
      <c r="U1083" s="646"/>
      <c r="V1083" s="646"/>
      <c r="W1083" s="646"/>
      <c r="X1083" s="646"/>
      <c r="Y1083" s="646"/>
      <c r="AA1083" s="646"/>
      <c r="AG1083" s="646"/>
      <c r="AH1083" s="646"/>
    </row>
    <row r="1084" spans="1:34" s="369" customFormat="1">
      <c r="A1084" s="992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  <c r="Q1084" s="739"/>
      <c r="S1084" s="646"/>
      <c r="T1084" s="646"/>
      <c r="U1084" s="646"/>
      <c r="V1084" s="646"/>
      <c r="W1084" s="646"/>
      <c r="X1084" s="646"/>
      <c r="Y1084" s="646"/>
      <c r="AA1084" s="646"/>
      <c r="AG1084" s="646"/>
      <c r="AH1084" s="646"/>
    </row>
    <row r="1085" spans="1:34" s="369" customFormat="1">
      <c r="A1085" s="992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  <c r="Q1085" s="739"/>
      <c r="S1085" s="646"/>
      <c r="T1085" s="646"/>
      <c r="U1085" s="646"/>
      <c r="V1085" s="646"/>
      <c r="W1085" s="646"/>
      <c r="X1085" s="646"/>
      <c r="Y1085" s="646"/>
      <c r="AA1085" s="646"/>
      <c r="AG1085" s="646"/>
      <c r="AH1085" s="646"/>
    </row>
    <row r="1086" spans="1:34" s="369" customFormat="1">
      <c r="A1086" s="992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  <c r="Q1086" s="739"/>
      <c r="S1086" s="646"/>
      <c r="T1086" s="646"/>
      <c r="U1086" s="646"/>
      <c r="V1086" s="646"/>
      <c r="W1086" s="646"/>
      <c r="X1086" s="646"/>
      <c r="Y1086" s="646"/>
      <c r="AA1086" s="646"/>
      <c r="AG1086" s="646"/>
      <c r="AH1086" s="646"/>
    </row>
    <row r="1087" spans="1:34" s="369" customFormat="1">
      <c r="A1087" s="992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  <c r="Q1087" s="739"/>
      <c r="S1087" s="646"/>
      <c r="T1087" s="646"/>
      <c r="U1087" s="646"/>
      <c r="V1087" s="646"/>
      <c r="W1087" s="646"/>
      <c r="X1087" s="646"/>
      <c r="Y1087" s="646"/>
      <c r="AA1087" s="646"/>
      <c r="AG1087" s="646"/>
      <c r="AH1087" s="646"/>
    </row>
    <row r="1088" spans="1:34" s="369" customFormat="1">
      <c r="A1088" s="992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  <c r="Q1088" s="739"/>
      <c r="S1088" s="646"/>
      <c r="T1088" s="646"/>
      <c r="U1088" s="646"/>
      <c r="V1088" s="646"/>
      <c r="W1088" s="646"/>
      <c r="X1088" s="646"/>
      <c r="Y1088" s="646"/>
      <c r="AA1088" s="646"/>
      <c r="AG1088" s="646"/>
      <c r="AH1088" s="646"/>
    </row>
    <row r="1089" spans="1:34" s="369" customFormat="1">
      <c r="A1089" s="992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  <c r="Q1089" s="739"/>
      <c r="S1089" s="646"/>
      <c r="T1089" s="646"/>
      <c r="U1089" s="646"/>
      <c r="V1089" s="646"/>
      <c r="W1089" s="646"/>
      <c r="X1089" s="646"/>
      <c r="Y1089" s="646"/>
      <c r="AA1089" s="646"/>
      <c r="AG1089" s="646"/>
      <c r="AH1089" s="646"/>
    </row>
    <row r="1090" spans="1:34" s="369" customFormat="1">
      <c r="A1090" s="992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  <c r="Q1090" s="739"/>
      <c r="S1090" s="646"/>
      <c r="T1090" s="646"/>
      <c r="U1090" s="646"/>
      <c r="V1090" s="646"/>
      <c r="W1090" s="646"/>
      <c r="X1090" s="646"/>
      <c r="Y1090" s="646"/>
      <c r="AA1090" s="646"/>
      <c r="AG1090" s="646"/>
      <c r="AH1090" s="646"/>
    </row>
    <row r="1091" spans="1:34" s="369" customFormat="1">
      <c r="A1091" s="992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  <c r="Q1091" s="739"/>
      <c r="S1091" s="646"/>
      <c r="T1091" s="646"/>
      <c r="U1091" s="646"/>
      <c r="V1091" s="646"/>
      <c r="W1091" s="646"/>
      <c r="X1091" s="646"/>
      <c r="Y1091" s="646"/>
      <c r="AA1091" s="646"/>
      <c r="AG1091" s="646"/>
      <c r="AH1091" s="646"/>
    </row>
    <row r="1092" spans="1:34" s="369" customFormat="1">
      <c r="A1092" s="992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  <c r="Q1092" s="739"/>
      <c r="S1092" s="646"/>
      <c r="T1092" s="646"/>
      <c r="U1092" s="646"/>
      <c r="V1092" s="646"/>
      <c r="W1092" s="646"/>
      <c r="X1092" s="646"/>
      <c r="Y1092" s="646"/>
      <c r="AA1092" s="646"/>
      <c r="AG1092" s="646"/>
      <c r="AH1092" s="646"/>
    </row>
    <row r="1093" spans="1:34" s="369" customFormat="1">
      <c r="A1093" s="992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  <c r="Q1093" s="739"/>
      <c r="S1093" s="646"/>
      <c r="T1093" s="646"/>
      <c r="U1093" s="646"/>
      <c r="V1093" s="646"/>
      <c r="W1093" s="646"/>
      <c r="X1093" s="646"/>
      <c r="Y1093" s="646"/>
      <c r="AA1093" s="646"/>
      <c r="AG1093" s="646"/>
      <c r="AH1093" s="646"/>
    </row>
    <row r="1094" spans="1:34" s="369" customFormat="1">
      <c r="A1094" s="992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  <c r="Q1094" s="739"/>
      <c r="S1094" s="646"/>
      <c r="T1094" s="646"/>
      <c r="U1094" s="646"/>
      <c r="V1094" s="646"/>
      <c r="W1094" s="646"/>
      <c r="X1094" s="646"/>
      <c r="Y1094" s="646"/>
      <c r="AA1094" s="646"/>
      <c r="AG1094" s="646"/>
      <c r="AH1094" s="646"/>
    </row>
    <row r="1095" spans="1:34" s="369" customFormat="1">
      <c r="A1095" s="992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  <c r="Q1095" s="739"/>
      <c r="S1095" s="646"/>
      <c r="T1095" s="646"/>
      <c r="U1095" s="646"/>
      <c r="V1095" s="646"/>
      <c r="W1095" s="646"/>
      <c r="X1095" s="646"/>
      <c r="Y1095" s="646"/>
      <c r="AA1095" s="646"/>
      <c r="AG1095" s="646"/>
      <c r="AH1095" s="646"/>
    </row>
    <row r="1096" spans="1:34" s="369" customFormat="1">
      <c r="A1096" s="992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  <c r="Q1096" s="739"/>
      <c r="S1096" s="646"/>
      <c r="T1096" s="646"/>
      <c r="U1096" s="646"/>
      <c r="V1096" s="646"/>
      <c r="W1096" s="646"/>
      <c r="X1096" s="646"/>
      <c r="Y1096" s="646"/>
      <c r="AA1096" s="646"/>
      <c r="AG1096" s="646"/>
      <c r="AH1096" s="646"/>
    </row>
    <row r="1097" spans="1:34" s="369" customFormat="1">
      <c r="A1097" s="992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  <c r="Q1097" s="739"/>
      <c r="S1097" s="646"/>
      <c r="T1097" s="646"/>
      <c r="U1097" s="646"/>
      <c r="V1097" s="646"/>
      <c r="W1097" s="646"/>
      <c r="X1097" s="646"/>
      <c r="Y1097" s="646"/>
      <c r="AA1097" s="646"/>
      <c r="AG1097" s="646"/>
      <c r="AH1097" s="646"/>
    </row>
    <row r="1098" spans="1:34" s="369" customFormat="1">
      <c r="A1098" s="992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  <c r="Q1098" s="739"/>
      <c r="S1098" s="646"/>
      <c r="T1098" s="646"/>
      <c r="U1098" s="646"/>
      <c r="V1098" s="646"/>
      <c r="W1098" s="646"/>
      <c r="X1098" s="646"/>
      <c r="Y1098" s="646"/>
      <c r="AA1098" s="646"/>
      <c r="AG1098" s="646"/>
      <c r="AH1098" s="646"/>
    </row>
    <row r="1099" spans="1:34" s="369" customFormat="1">
      <c r="A1099" s="992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  <c r="Q1099" s="739"/>
      <c r="S1099" s="646"/>
      <c r="T1099" s="646"/>
      <c r="U1099" s="646"/>
      <c r="V1099" s="646"/>
      <c r="W1099" s="646"/>
      <c r="X1099" s="646"/>
      <c r="Y1099" s="646"/>
      <c r="AA1099" s="646"/>
      <c r="AG1099" s="646"/>
      <c r="AH1099" s="646"/>
    </row>
    <row r="1100" spans="1:34" s="369" customFormat="1">
      <c r="A1100" s="992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  <c r="Q1100" s="739"/>
      <c r="S1100" s="646"/>
      <c r="T1100" s="646"/>
      <c r="U1100" s="646"/>
      <c r="V1100" s="646"/>
      <c r="W1100" s="646"/>
      <c r="X1100" s="646"/>
      <c r="Y1100" s="646"/>
      <c r="AA1100" s="646"/>
      <c r="AG1100" s="646"/>
      <c r="AH1100" s="646"/>
    </row>
    <row r="1101" spans="1:34" s="369" customFormat="1">
      <c r="A1101" s="992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  <c r="Q1101" s="739"/>
      <c r="S1101" s="646"/>
      <c r="T1101" s="646"/>
      <c r="U1101" s="646"/>
      <c r="V1101" s="646"/>
      <c r="W1101" s="646"/>
      <c r="X1101" s="646"/>
      <c r="Y1101" s="646"/>
      <c r="AA1101" s="646"/>
      <c r="AG1101" s="646"/>
      <c r="AH1101" s="646"/>
    </row>
    <row r="1102" spans="1:34" s="369" customFormat="1">
      <c r="A1102" s="992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  <c r="Q1102" s="739"/>
      <c r="S1102" s="646"/>
      <c r="T1102" s="646"/>
      <c r="U1102" s="646"/>
      <c r="V1102" s="646"/>
      <c r="W1102" s="646"/>
      <c r="X1102" s="646"/>
      <c r="Y1102" s="646"/>
      <c r="AA1102" s="646"/>
      <c r="AG1102" s="646"/>
      <c r="AH1102" s="646"/>
    </row>
    <row r="1103" spans="1:34" s="369" customFormat="1">
      <c r="A1103" s="992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  <c r="Q1103" s="739"/>
      <c r="S1103" s="646"/>
      <c r="T1103" s="646"/>
      <c r="U1103" s="646"/>
      <c r="V1103" s="646"/>
      <c r="W1103" s="646"/>
      <c r="X1103" s="646"/>
      <c r="Y1103" s="646"/>
      <c r="AA1103" s="646"/>
      <c r="AG1103" s="646"/>
      <c r="AH1103" s="646"/>
    </row>
    <row r="1104" spans="1:34" s="369" customFormat="1">
      <c r="A1104" s="992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  <c r="Q1104" s="739"/>
      <c r="S1104" s="646"/>
      <c r="T1104" s="646"/>
      <c r="U1104" s="646"/>
      <c r="V1104" s="646"/>
      <c r="W1104" s="646"/>
      <c r="X1104" s="646"/>
      <c r="Y1104" s="646"/>
      <c r="AA1104" s="646"/>
      <c r="AG1104" s="646"/>
      <c r="AH1104" s="646"/>
    </row>
    <row r="1105" spans="1:34" s="369" customFormat="1">
      <c r="A1105" s="992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  <c r="Q1105" s="739"/>
      <c r="S1105" s="646"/>
      <c r="T1105" s="646"/>
      <c r="U1105" s="646"/>
      <c r="V1105" s="646"/>
      <c r="W1105" s="646"/>
      <c r="X1105" s="646"/>
      <c r="Y1105" s="646"/>
      <c r="AA1105" s="646"/>
      <c r="AG1105" s="646"/>
      <c r="AH1105" s="646"/>
    </row>
    <row r="1106" spans="1:34" s="369" customFormat="1">
      <c r="A1106" s="992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  <c r="Q1106" s="739"/>
      <c r="S1106" s="646"/>
      <c r="T1106" s="646"/>
      <c r="U1106" s="646"/>
      <c r="V1106" s="646"/>
      <c r="W1106" s="646"/>
      <c r="X1106" s="646"/>
      <c r="Y1106" s="646"/>
      <c r="AA1106" s="646"/>
      <c r="AG1106" s="646"/>
      <c r="AH1106" s="646"/>
    </row>
    <row r="1107" spans="1:34" s="369" customFormat="1">
      <c r="A1107" s="992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  <c r="Q1107" s="739"/>
      <c r="S1107" s="646"/>
      <c r="T1107" s="646"/>
      <c r="U1107" s="646"/>
      <c r="V1107" s="646"/>
      <c r="W1107" s="646"/>
      <c r="X1107" s="646"/>
      <c r="Y1107" s="646"/>
      <c r="AA1107" s="646"/>
      <c r="AG1107" s="646"/>
      <c r="AH1107" s="646"/>
    </row>
    <row r="1108" spans="1:34" s="369" customFormat="1">
      <c r="A1108" s="992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  <c r="Q1108" s="739"/>
      <c r="S1108" s="646"/>
      <c r="T1108" s="646"/>
      <c r="U1108" s="646"/>
      <c r="V1108" s="646"/>
      <c r="W1108" s="646"/>
      <c r="X1108" s="646"/>
      <c r="Y1108" s="646"/>
      <c r="AA1108" s="646"/>
      <c r="AG1108" s="646"/>
      <c r="AH1108" s="646"/>
    </row>
    <row r="1109" spans="1:34" s="369" customFormat="1">
      <c r="A1109" s="992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  <c r="Q1109" s="739"/>
      <c r="S1109" s="646"/>
      <c r="T1109" s="646"/>
      <c r="U1109" s="646"/>
      <c r="V1109" s="646"/>
      <c r="W1109" s="646"/>
      <c r="X1109" s="646"/>
      <c r="Y1109" s="646"/>
      <c r="AA1109" s="646"/>
      <c r="AG1109" s="646"/>
      <c r="AH1109" s="646"/>
    </row>
    <row r="1110" spans="1:34" s="369" customFormat="1">
      <c r="A1110" s="992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  <c r="Q1110" s="739"/>
      <c r="S1110" s="646"/>
      <c r="T1110" s="646"/>
      <c r="U1110" s="646"/>
      <c r="V1110" s="646"/>
      <c r="W1110" s="646"/>
      <c r="X1110" s="646"/>
      <c r="Y1110" s="646"/>
      <c r="AA1110" s="646"/>
      <c r="AG1110" s="646"/>
      <c r="AH1110" s="646"/>
    </row>
    <row r="1111" spans="1:34" s="369" customFormat="1">
      <c r="A1111" s="992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  <c r="Q1111" s="739"/>
      <c r="S1111" s="646"/>
      <c r="T1111" s="646"/>
      <c r="U1111" s="646"/>
      <c r="V1111" s="646"/>
      <c r="W1111" s="646"/>
      <c r="X1111" s="646"/>
      <c r="Y1111" s="646"/>
      <c r="AA1111" s="646"/>
      <c r="AG1111" s="646"/>
      <c r="AH1111" s="646"/>
    </row>
    <row r="1112" spans="1:34" s="369" customFormat="1">
      <c r="A1112" s="992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  <c r="Q1112" s="739"/>
      <c r="S1112" s="646"/>
      <c r="T1112" s="646"/>
      <c r="U1112" s="646"/>
      <c r="V1112" s="646"/>
      <c r="W1112" s="646"/>
      <c r="X1112" s="646"/>
      <c r="Y1112" s="646"/>
      <c r="AA1112" s="646"/>
      <c r="AG1112" s="646"/>
      <c r="AH1112" s="646"/>
    </row>
    <row r="1113" spans="1:34" s="369" customFormat="1">
      <c r="A1113" s="992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  <c r="Q1113" s="739"/>
      <c r="S1113" s="646"/>
      <c r="T1113" s="646"/>
      <c r="U1113" s="646"/>
      <c r="V1113" s="646"/>
      <c r="W1113" s="646"/>
      <c r="X1113" s="646"/>
      <c r="Y1113" s="646"/>
      <c r="AA1113" s="646"/>
      <c r="AG1113" s="646"/>
      <c r="AH1113" s="646"/>
    </row>
    <row r="1114" spans="1:34" s="369" customFormat="1">
      <c r="A1114" s="992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  <c r="Q1114" s="739"/>
      <c r="S1114" s="646"/>
      <c r="T1114" s="646"/>
      <c r="U1114" s="646"/>
      <c r="V1114" s="646"/>
      <c r="W1114" s="646"/>
      <c r="X1114" s="646"/>
      <c r="Y1114" s="646"/>
      <c r="AA1114" s="646"/>
      <c r="AG1114" s="646"/>
      <c r="AH1114" s="646"/>
    </row>
    <row r="1115" spans="1:34" s="369" customFormat="1">
      <c r="A1115" s="992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  <c r="Q1115" s="739"/>
      <c r="S1115" s="646"/>
      <c r="T1115" s="646"/>
      <c r="U1115" s="646"/>
      <c r="V1115" s="646"/>
      <c r="W1115" s="646"/>
      <c r="X1115" s="646"/>
      <c r="Y1115" s="646"/>
      <c r="AA1115" s="646"/>
      <c r="AG1115" s="646"/>
      <c r="AH1115" s="646"/>
    </row>
    <row r="1116" spans="1:34" s="369" customFormat="1">
      <c r="A1116" s="992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  <c r="Q1116" s="739"/>
      <c r="S1116" s="646"/>
      <c r="T1116" s="646"/>
      <c r="U1116" s="646"/>
      <c r="V1116" s="646"/>
      <c r="W1116" s="646"/>
      <c r="X1116" s="646"/>
      <c r="Y1116" s="646"/>
      <c r="AA1116" s="646"/>
      <c r="AG1116" s="646"/>
      <c r="AH1116" s="646"/>
    </row>
    <row r="1117" spans="1:34" s="369" customFormat="1">
      <c r="A1117" s="992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  <c r="Q1117" s="739"/>
      <c r="S1117" s="646"/>
      <c r="T1117" s="646"/>
      <c r="U1117" s="646"/>
      <c r="V1117" s="646"/>
      <c r="W1117" s="646"/>
      <c r="X1117" s="646"/>
      <c r="Y1117" s="646"/>
      <c r="AA1117" s="646"/>
      <c r="AG1117" s="646"/>
      <c r="AH1117" s="646"/>
    </row>
    <row r="1118" spans="1:34" s="369" customFormat="1">
      <c r="A1118" s="992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  <c r="Q1118" s="739"/>
      <c r="S1118" s="646"/>
      <c r="T1118" s="646"/>
      <c r="U1118" s="646"/>
      <c r="V1118" s="646"/>
      <c r="W1118" s="646"/>
      <c r="X1118" s="646"/>
      <c r="Y1118" s="646"/>
      <c r="AA1118" s="646"/>
      <c r="AG1118" s="646"/>
      <c r="AH1118" s="646"/>
    </row>
    <row r="1119" spans="1:34" s="369" customFormat="1">
      <c r="A1119" s="992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  <c r="Q1119" s="739"/>
      <c r="S1119" s="646"/>
      <c r="T1119" s="646"/>
      <c r="U1119" s="646"/>
      <c r="V1119" s="646"/>
      <c r="W1119" s="646"/>
      <c r="X1119" s="646"/>
      <c r="Y1119" s="646"/>
      <c r="AA1119" s="646"/>
      <c r="AG1119" s="646"/>
      <c r="AH1119" s="646"/>
    </row>
    <row r="1120" spans="1:34" s="369" customFormat="1">
      <c r="A1120" s="992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  <c r="Q1120" s="739"/>
      <c r="S1120" s="646"/>
      <c r="T1120" s="646"/>
      <c r="U1120" s="646"/>
      <c r="V1120" s="646"/>
      <c r="W1120" s="646"/>
      <c r="X1120" s="646"/>
      <c r="Y1120" s="646"/>
      <c r="AA1120" s="646"/>
      <c r="AG1120" s="646"/>
      <c r="AH1120" s="646"/>
    </row>
    <row r="1121" spans="1:34" s="369" customFormat="1">
      <c r="A1121" s="992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  <c r="Q1121" s="739"/>
      <c r="S1121" s="646"/>
      <c r="T1121" s="646"/>
      <c r="U1121" s="646"/>
      <c r="V1121" s="646"/>
      <c r="W1121" s="646"/>
      <c r="X1121" s="646"/>
      <c r="Y1121" s="646"/>
      <c r="AA1121" s="646"/>
      <c r="AG1121" s="646"/>
      <c r="AH1121" s="646"/>
    </row>
    <row r="1122" spans="1:34" s="369" customFormat="1">
      <c r="A1122" s="992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  <c r="Q1122" s="739"/>
      <c r="S1122" s="646"/>
      <c r="T1122" s="646"/>
      <c r="U1122" s="646"/>
      <c r="V1122" s="646"/>
      <c r="W1122" s="646"/>
      <c r="X1122" s="646"/>
      <c r="Y1122" s="646"/>
      <c r="AA1122" s="646"/>
      <c r="AG1122" s="646"/>
      <c r="AH1122" s="646"/>
    </row>
    <row r="1123" spans="1:34" s="369" customFormat="1">
      <c r="A1123" s="992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  <c r="Q1123" s="739"/>
      <c r="S1123" s="646"/>
      <c r="T1123" s="646"/>
      <c r="U1123" s="646"/>
      <c r="V1123" s="646"/>
      <c r="W1123" s="646"/>
      <c r="X1123" s="646"/>
      <c r="Y1123" s="646"/>
      <c r="AA1123" s="646"/>
      <c r="AG1123" s="646"/>
      <c r="AH1123" s="646"/>
    </row>
    <row r="1124" spans="1:34" s="369" customFormat="1">
      <c r="A1124" s="992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  <c r="Q1124" s="739"/>
      <c r="S1124" s="646"/>
      <c r="T1124" s="646"/>
      <c r="U1124" s="646"/>
      <c r="V1124" s="646"/>
      <c r="W1124" s="646"/>
      <c r="X1124" s="646"/>
      <c r="Y1124" s="646"/>
      <c r="AA1124" s="646"/>
      <c r="AG1124" s="646"/>
      <c r="AH1124" s="646"/>
    </row>
    <row r="1125" spans="1:34" s="369" customFormat="1">
      <c r="A1125" s="992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  <c r="Q1125" s="739"/>
      <c r="S1125" s="646"/>
      <c r="T1125" s="646"/>
      <c r="U1125" s="646"/>
      <c r="V1125" s="646"/>
      <c r="W1125" s="646"/>
      <c r="X1125" s="646"/>
      <c r="Y1125" s="646"/>
      <c r="AA1125" s="646"/>
      <c r="AG1125" s="646"/>
      <c r="AH1125" s="646"/>
    </row>
    <row r="1126" spans="1:34" s="369" customFormat="1">
      <c r="A1126" s="992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  <c r="Q1126" s="739"/>
      <c r="S1126" s="646"/>
      <c r="T1126" s="646"/>
      <c r="U1126" s="646"/>
      <c r="V1126" s="646"/>
      <c r="W1126" s="646"/>
      <c r="X1126" s="646"/>
      <c r="Y1126" s="646"/>
      <c r="AA1126" s="646"/>
      <c r="AG1126" s="646"/>
      <c r="AH1126" s="646"/>
    </row>
    <row r="1127" spans="1:34" s="369" customFormat="1">
      <c r="A1127" s="992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  <c r="Q1127" s="739"/>
      <c r="S1127" s="646"/>
      <c r="T1127" s="646"/>
      <c r="U1127" s="646"/>
      <c r="V1127" s="646"/>
      <c r="W1127" s="646"/>
      <c r="X1127" s="646"/>
      <c r="Y1127" s="646"/>
      <c r="AA1127" s="646"/>
      <c r="AG1127" s="646"/>
      <c r="AH1127" s="646"/>
    </row>
    <row r="1128" spans="1:34" s="369" customFormat="1">
      <c r="A1128" s="992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  <c r="Q1128" s="739"/>
      <c r="S1128" s="646"/>
      <c r="T1128" s="646"/>
      <c r="U1128" s="646"/>
      <c r="V1128" s="646"/>
      <c r="W1128" s="646"/>
      <c r="X1128" s="646"/>
      <c r="Y1128" s="646"/>
      <c r="AA1128" s="646"/>
      <c r="AG1128" s="646"/>
      <c r="AH1128" s="646"/>
    </row>
    <row r="1129" spans="1:34" s="369" customFormat="1">
      <c r="A1129" s="992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  <c r="Q1129" s="739"/>
      <c r="S1129" s="646"/>
      <c r="T1129" s="646"/>
      <c r="U1129" s="646"/>
      <c r="V1129" s="646"/>
      <c r="W1129" s="646"/>
      <c r="X1129" s="646"/>
      <c r="Y1129" s="646"/>
      <c r="AA1129" s="646"/>
      <c r="AG1129" s="646"/>
      <c r="AH1129" s="646"/>
    </row>
    <row r="1130" spans="1:34" s="369" customFormat="1">
      <c r="A1130" s="992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  <c r="Q1130" s="739"/>
      <c r="S1130" s="646"/>
      <c r="T1130" s="646"/>
      <c r="U1130" s="646"/>
      <c r="V1130" s="646"/>
      <c r="W1130" s="646"/>
      <c r="X1130" s="646"/>
      <c r="Y1130" s="646"/>
      <c r="AA1130" s="646"/>
      <c r="AG1130" s="646"/>
      <c r="AH1130" s="646"/>
    </row>
    <row r="1131" spans="1:34" s="369" customFormat="1">
      <c r="A1131" s="992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  <c r="Q1131" s="739"/>
      <c r="S1131" s="646"/>
      <c r="T1131" s="646"/>
      <c r="U1131" s="646"/>
      <c r="V1131" s="646"/>
      <c r="W1131" s="646"/>
      <c r="X1131" s="646"/>
      <c r="Y1131" s="646"/>
      <c r="AA1131" s="646"/>
      <c r="AG1131" s="646"/>
      <c r="AH1131" s="646"/>
    </row>
    <row r="1132" spans="1:34" s="369" customFormat="1">
      <c r="A1132" s="992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  <c r="Q1132" s="739"/>
      <c r="S1132" s="646"/>
      <c r="T1132" s="646"/>
      <c r="U1132" s="646"/>
      <c r="V1132" s="646"/>
      <c r="W1132" s="646"/>
      <c r="X1132" s="646"/>
      <c r="Y1132" s="646"/>
      <c r="AA1132" s="646"/>
      <c r="AG1132" s="646"/>
      <c r="AH1132" s="646"/>
    </row>
    <row r="1133" spans="1:34" s="369" customFormat="1">
      <c r="A1133" s="992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  <c r="Q1133" s="739"/>
      <c r="S1133" s="646"/>
      <c r="T1133" s="646"/>
      <c r="U1133" s="646"/>
      <c r="V1133" s="646"/>
      <c r="W1133" s="646"/>
      <c r="X1133" s="646"/>
      <c r="Y1133" s="646"/>
      <c r="AA1133" s="646"/>
      <c r="AG1133" s="646"/>
      <c r="AH1133" s="646"/>
    </row>
    <row r="1134" spans="1:34" s="369" customFormat="1">
      <c r="A1134" s="992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  <c r="Q1134" s="739"/>
      <c r="S1134" s="646"/>
      <c r="T1134" s="646"/>
      <c r="U1134" s="646"/>
      <c r="V1134" s="646"/>
      <c r="W1134" s="646"/>
      <c r="X1134" s="646"/>
      <c r="Y1134" s="646"/>
      <c r="AA1134" s="646"/>
      <c r="AG1134" s="646"/>
      <c r="AH1134" s="646"/>
    </row>
    <row r="1135" spans="1:34" s="369" customFormat="1">
      <c r="A1135" s="992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  <c r="Q1135" s="739"/>
      <c r="S1135" s="646"/>
      <c r="T1135" s="646"/>
      <c r="U1135" s="646"/>
      <c r="V1135" s="646"/>
      <c r="W1135" s="646"/>
      <c r="X1135" s="646"/>
      <c r="Y1135" s="646"/>
      <c r="AA1135" s="646"/>
      <c r="AG1135" s="646"/>
      <c r="AH1135" s="646"/>
    </row>
    <row r="1136" spans="1:34" s="369" customFormat="1">
      <c r="A1136" s="992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  <c r="Q1136" s="739"/>
      <c r="S1136" s="646"/>
      <c r="T1136" s="646"/>
      <c r="U1136" s="646"/>
      <c r="V1136" s="646"/>
      <c r="W1136" s="646"/>
      <c r="X1136" s="646"/>
      <c r="Y1136" s="646"/>
      <c r="AA1136" s="646"/>
      <c r="AG1136" s="646"/>
      <c r="AH1136" s="646"/>
    </row>
    <row r="1137" spans="1:34" s="369" customFormat="1">
      <c r="A1137" s="992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  <c r="Q1137" s="739"/>
      <c r="S1137" s="646"/>
      <c r="T1137" s="646"/>
      <c r="U1137" s="646"/>
      <c r="V1137" s="646"/>
      <c r="W1137" s="646"/>
      <c r="X1137" s="646"/>
      <c r="Y1137" s="646"/>
      <c r="AA1137" s="646"/>
      <c r="AG1137" s="646"/>
      <c r="AH1137" s="646"/>
    </row>
    <row r="1138" spans="1:34" s="369" customFormat="1">
      <c r="A1138" s="992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  <c r="Q1138" s="739"/>
      <c r="S1138" s="646"/>
      <c r="T1138" s="646"/>
      <c r="U1138" s="646"/>
      <c r="V1138" s="646"/>
      <c r="W1138" s="646"/>
      <c r="X1138" s="646"/>
      <c r="Y1138" s="646"/>
      <c r="AA1138" s="646"/>
      <c r="AG1138" s="646"/>
      <c r="AH1138" s="646"/>
    </row>
    <row r="1139" spans="1:34" s="369" customFormat="1">
      <c r="A1139" s="992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  <c r="Q1139" s="739"/>
      <c r="S1139" s="646"/>
      <c r="T1139" s="646"/>
      <c r="U1139" s="646"/>
      <c r="V1139" s="646"/>
      <c r="W1139" s="646"/>
      <c r="X1139" s="646"/>
      <c r="Y1139" s="646"/>
      <c r="AA1139" s="646"/>
      <c r="AG1139" s="646"/>
      <c r="AH1139" s="646"/>
    </row>
    <row r="1140" spans="1:34" s="369" customFormat="1">
      <c r="A1140" s="992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  <c r="Q1140" s="739"/>
      <c r="S1140" s="646"/>
      <c r="T1140" s="646"/>
      <c r="U1140" s="646"/>
      <c r="V1140" s="646"/>
      <c r="W1140" s="646"/>
      <c r="X1140" s="646"/>
      <c r="Y1140" s="646"/>
      <c r="AA1140" s="646"/>
      <c r="AG1140" s="646"/>
      <c r="AH1140" s="646"/>
    </row>
    <row r="1141" spans="1:34" s="369" customFormat="1">
      <c r="A1141" s="992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  <c r="Q1141" s="739"/>
      <c r="S1141" s="646"/>
      <c r="T1141" s="646"/>
      <c r="U1141" s="646"/>
      <c r="V1141" s="646"/>
      <c r="W1141" s="646"/>
      <c r="X1141" s="646"/>
      <c r="Y1141" s="646"/>
      <c r="AA1141" s="646"/>
      <c r="AG1141" s="646"/>
      <c r="AH1141" s="646"/>
    </row>
    <row r="1142" spans="1:34" s="369" customFormat="1">
      <c r="A1142" s="992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  <c r="Q1142" s="739"/>
      <c r="S1142" s="646"/>
      <c r="T1142" s="646"/>
      <c r="U1142" s="646"/>
      <c r="V1142" s="646"/>
      <c r="W1142" s="646"/>
      <c r="X1142" s="646"/>
      <c r="Y1142" s="646"/>
      <c r="AA1142" s="646"/>
      <c r="AG1142" s="646"/>
      <c r="AH1142" s="646"/>
    </row>
    <row r="1143" spans="1:34" s="369" customFormat="1">
      <c r="A1143" s="992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  <c r="Q1143" s="739"/>
      <c r="S1143" s="646"/>
      <c r="T1143" s="646"/>
      <c r="U1143" s="646"/>
      <c r="V1143" s="646"/>
      <c r="W1143" s="646"/>
      <c r="X1143" s="646"/>
      <c r="Y1143" s="646"/>
      <c r="AA1143" s="646"/>
      <c r="AG1143" s="646"/>
      <c r="AH1143" s="646"/>
    </row>
    <row r="1144" spans="1:34" s="369" customFormat="1">
      <c r="A1144" s="992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  <c r="Q1144" s="739"/>
      <c r="S1144" s="646"/>
      <c r="T1144" s="646"/>
      <c r="U1144" s="646"/>
      <c r="V1144" s="646"/>
      <c r="W1144" s="646"/>
      <c r="X1144" s="646"/>
      <c r="Y1144" s="646"/>
      <c r="AA1144" s="646"/>
      <c r="AG1144" s="646"/>
      <c r="AH1144" s="646"/>
    </row>
    <row r="1145" spans="1:34" s="369" customFormat="1">
      <c r="A1145" s="992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  <c r="Q1145" s="739"/>
      <c r="S1145" s="646"/>
      <c r="T1145" s="646"/>
      <c r="U1145" s="646"/>
      <c r="V1145" s="646"/>
      <c r="W1145" s="646"/>
      <c r="X1145" s="646"/>
      <c r="Y1145" s="646"/>
      <c r="AA1145" s="646"/>
      <c r="AG1145" s="646"/>
      <c r="AH1145" s="646"/>
    </row>
    <row r="1146" spans="1:34" s="369" customFormat="1">
      <c r="A1146" s="992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  <c r="Q1146" s="739"/>
      <c r="S1146" s="646"/>
      <c r="T1146" s="646"/>
      <c r="U1146" s="646"/>
      <c r="V1146" s="646"/>
      <c r="W1146" s="646"/>
      <c r="X1146" s="646"/>
      <c r="Y1146" s="646"/>
      <c r="AA1146" s="646"/>
      <c r="AG1146" s="646"/>
      <c r="AH1146" s="646"/>
    </row>
    <row r="1147" spans="1:34" s="369" customFormat="1">
      <c r="A1147" s="992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  <c r="Q1147" s="739"/>
      <c r="S1147" s="646"/>
      <c r="T1147" s="646"/>
      <c r="U1147" s="646"/>
      <c r="V1147" s="646"/>
      <c r="W1147" s="646"/>
      <c r="X1147" s="646"/>
      <c r="Y1147" s="646"/>
      <c r="AA1147" s="646"/>
      <c r="AG1147" s="646"/>
      <c r="AH1147" s="646"/>
    </row>
    <row r="1148" spans="1:34" s="369" customFormat="1">
      <c r="A1148" s="992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  <c r="Q1148" s="739"/>
      <c r="S1148" s="646"/>
      <c r="T1148" s="646"/>
      <c r="U1148" s="646"/>
      <c r="V1148" s="646"/>
      <c r="W1148" s="646"/>
      <c r="X1148" s="646"/>
      <c r="Y1148" s="646"/>
      <c r="AA1148" s="646"/>
      <c r="AG1148" s="646"/>
      <c r="AH1148" s="646"/>
    </row>
    <row r="1149" spans="1:34" s="369" customFormat="1">
      <c r="A1149" s="992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  <c r="Q1149" s="739"/>
      <c r="S1149" s="646"/>
      <c r="T1149" s="646"/>
      <c r="U1149" s="646"/>
      <c r="V1149" s="646"/>
      <c r="W1149" s="646"/>
      <c r="X1149" s="646"/>
      <c r="Y1149" s="646"/>
      <c r="AA1149" s="646"/>
      <c r="AG1149" s="646"/>
      <c r="AH1149" s="646"/>
    </row>
    <row r="1150" spans="1:34" s="369" customFormat="1">
      <c r="A1150" s="992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  <c r="Q1150" s="739"/>
      <c r="S1150" s="646"/>
      <c r="T1150" s="646"/>
      <c r="U1150" s="646"/>
      <c r="V1150" s="646"/>
      <c r="W1150" s="646"/>
      <c r="X1150" s="646"/>
      <c r="Y1150" s="646"/>
      <c r="AA1150" s="646"/>
      <c r="AG1150" s="646"/>
      <c r="AH1150" s="646"/>
    </row>
    <row r="1151" spans="1:34" s="369" customFormat="1">
      <c r="A1151" s="992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  <c r="Q1151" s="739"/>
      <c r="S1151" s="646"/>
      <c r="T1151" s="646"/>
      <c r="U1151" s="646"/>
      <c r="V1151" s="646"/>
      <c r="W1151" s="646"/>
      <c r="X1151" s="646"/>
      <c r="Y1151" s="646"/>
      <c r="AA1151" s="646"/>
      <c r="AG1151" s="646"/>
      <c r="AH1151" s="646"/>
    </row>
    <row r="1152" spans="1:34" s="369" customFormat="1">
      <c r="A1152" s="992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  <c r="Q1152" s="739"/>
      <c r="S1152" s="646"/>
      <c r="T1152" s="646"/>
      <c r="U1152" s="646"/>
      <c r="V1152" s="646"/>
      <c r="W1152" s="646"/>
      <c r="X1152" s="646"/>
      <c r="Y1152" s="646"/>
      <c r="AA1152" s="646"/>
      <c r="AG1152" s="646"/>
      <c r="AH1152" s="646"/>
    </row>
    <row r="1153" spans="1:34" s="369" customFormat="1">
      <c r="A1153" s="992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  <c r="Q1153" s="739"/>
      <c r="S1153" s="646"/>
      <c r="T1153" s="646"/>
      <c r="U1153" s="646"/>
      <c r="V1153" s="646"/>
      <c r="W1153" s="646"/>
      <c r="X1153" s="646"/>
      <c r="Y1153" s="646"/>
      <c r="AA1153" s="646"/>
      <c r="AG1153" s="646"/>
      <c r="AH1153" s="646"/>
    </row>
    <row r="1154" spans="1:34" s="369" customFormat="1">
      <c r="A1154" s="992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  <c r="Q1154" s="739"/>
      <c r="S1154" s="646"/>
      <c r="T1154" s="646"/>
      <c r="U1154" s="646"/>
      <c r="V1154" s="646"/>
      <c r="W1154" s="646"/>
      <c r="X1154" s="646"/>
      <c r="Y1154" s="646"/>
      <c r="AA1154" s="646"/>
      <c r="AG1154" s="646"/>
      <c r="AH1154" s="646"/>
    </row>
    <row r="1155" spans="1:34" s="369" customFormat="1">
      <c r="A1155" s="992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  <c r="Q1155" s="739"/>
      <c r="S1155" s="646"/>
      <c r="T1155" s="646"/>
      <c r="U1155" s="646"/>
      <c r="V1155" s="646"/>
      <c r="W1155" s="646"/>
      <c r="X1155" s="646"/>
      <c r="Y1155" s="646"/>
      <c r="AA1155" s="646"/>
      <c r="AG1155" s="646"/>
      <c r="AH1155" s="646"/>
    </row>
    <row r="1156" spans="1:34" s="369" customFormat="1">
      <c r="A1156" s="992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  <c r="Q1156" s="739"/>
      <c r="S1156" s="646"/>
      <c r="T1156" s="646"/>
      <c r="U1156" s="646"/>
      <c r="V1156" s="646"/>
      <c r="W1156" s="646"/>
      <c r="X1156" s="646"/>
      <c r="Y1156" s="646"/>
      <c r="AA1156" s="646"/>
      <c r="AG1156" s="646"/>
      <c r="AH1156" s="646"/>
    </row>
    <row r="1157" spans="1:34" s="369" customFormat="1">
      <c r="A1157" s="992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  <c r="Q1157" s="739"/>
      <c r="S1157" s="646"/>
      <c r="T1157" s="646"/>
      <c r="U1157" s="646"/>
      <c r="V1157" s="646"/>
      <c r="W1157" s="646"/>
      <c r="X1157" s="646"/>
      <c r="Y1157" s="646"/>
      <c r="AA1157" s="646"/>
      <c r="AG1157" s="646"/>
      <c r="AH1157" s="646"/>
    </row>
    <row r="1158" spans="1:34" s="369" customFormat="1">
      <c r="A1158" s="992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  <c r="Q1158" s="739"/>
      <c r="S1158" s="646"/>
      <c r="T1158" s="646"/>
      <c r="U1158" s="646"/>
      <c r="V1158" s="646"/>
      <c r="W1158" s="646"/>
      <c r="X1158" s="646"/>
      <c r="Y1158" s="646"/>
      <c r="AA1158" s="646"/>
      <c r="AG1158" s="646"/>
      <c r="AH1158" s="646"/>
    </row>
    <row r="1159" spans="1:34" s="369" customFormat="1">
      <c r="A1159" s="992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  <c r="Q1159" s="739"/>
      <c r="S1159" s="646"/>
      <c r="T1159" s="646"/>
      <c r="U1159" s="646"/>
      <c r="V1159" s="646"/>
      <c r="W1159" s="646"/>
      <c r="X1159" s="646"/>
      <c r="Y1159" s="646"/>
      <c r="AA1159" s="646"/>
      <c r="AG1159" s="646"/>
      <c r="AH1159" s="646"/>
    </row>
    <row r="1160" spans="1:34" s="369" customFormat="1">
      <c r="A1160" s="992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  <c r="Q1160" s="739"/>
      <c r="S1160" s="646"/>
      <c r="T1160" s="646"/>
      <c r="U1160" s="646"/>
      <c r="V1160" s="646"/>
      <c r="W1160" s="646"/>
      <c r="X1160" s="646"/>
      <c r="Y1160" s="646"/>
      <c r="AA1160" s="646"/>
      <c r="AG1160" s="646"/>
      <c r="AH1160" s="646"/>
    </row>
    <row r="1161" spans="1:34" s="369" customFormat="1">
      <c r="A1161" s="992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  <c r="Q1161" s="739"/>
      <c r="S1161" s="646"/>
      <c r="T1161" s="646"/>
      <c r="U1161" s="646"/>
      <c r="V1161" s="646"/>
      <c r="W1161" s="646"/>
      <c r="X1161" s="646"/>
      <c r="Y1161" s="646"/>
      <c r="AA1161" s="646"/>
      <c r="AG1161" s="646"/>
      <c r="AH1161" s="646"/>
    </row>
    <row r="1162" spans="1:34" s="369" customFormat="1">
      <c r="A1162" s="992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  <c r="Q1162" s="739"/>
      <c r="S1162" s="646"/>
      <c r="T1162" s="646"/>
      <c r="U1162" s="646"/>
      <c r="V1162" s="646"/>
      <c r="W1162" s="646"/>
      <c r="X1162" s="646"/>
      <c r="Y1162" s="646"/>
      <c r="AA1162" s="646"/>
      <c r="AG1162" s="646"/>
      <c r="AH1162" s="646"/>
    </row>
    <row r="1163" spans="1:34" s="369" customFormat="1">
      <c r="A1163" s="992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  <c r="Q1163" s="739"/>
      <c r="S1163" s="646"/>
      <c r="T1163" s="646"/>
      <c r="U1163" s="646"/>
      <c r="V1163" s="646"/>
      <c r="W1163" s="646"/>
      <c r="X1163" s="646"/>
      <c r="Y1163" s="646"/>
      <c r="AA1163" s="646"/>
      <c r="AG1163" s="646"/>
      <c r="AH1163" s="646"/>
    </row>
    <row r="1164" spans="1:34" s="369" customFormat="1">
      <c r="A1164" s="992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  <c r="Q1164" s="739"/>
      <c r="S1164" s="646"/>
      <c r="T1164" s="646"/>
      <c r="U1164" s="646"/>
      <c r="V1164" s="646"/>
      <c r="W1164" s="646"/>
      <c r="X1164" s="646"/>
      <c r="Y1164" s="646"/>
      <c r="AA1164" s="646"/>
      <c r="AG1164" s="646"/>
      <c r="AH1164" s="646"/>
    </row>
    <row r="1165" spans="1:34" s="369" customFormat="1">
      <c r="A1165" s="992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  <c r="Q1165" s="739"/>
      <c r="S1165" s="646"/>
      <c r="T1165" s="646"/>
      <c r="U1165" s="646"/>
      <c r="V1165" s="646"/>
      <c r="W1165" s="646"/>
      <c r="X1165" s="646"/>
      <c r="Y1165" s="646"/>
      <c r="AA1165" s="646"/>
      <c r="AG1165" s="646"/>
      <c r="AH1165" s="646"/>
    </row>
    <row r="1166" spans="1:34" s="369" customFormat="1">
      <c r="A1166" s="992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  <c r="Q1166" s="739"/>
      <c r="S1166" s="646"/>
      <c r="T1166" s="646"/>
      <c r="U1166" s="646"/>
      <c r="V1166" s="646"/>
      <c r="W1166" s="646"/>
      <c r="X1166" s="646"/>
      <c r="Y1166" s="646"/>
      <c r="AA1166" s="646"/>
      <c r="AG1166" s="646"/>
      <c r="AH1166" s="646"/>
    </row>
    <row r="1167" spans="1:34" s="369" customFormat="1">
      <c r="A1167" s="992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  <c r="Q1167" s="739"/>
      <c r="S1167" s="646"/>
      <c r="T1167" s="646"/>
      <c r="U1167" s="646"/>
      <c r="V1167" s="646"/>
      <c r="W1167" s="646"/>
      <c r="X1167" s="646"/>
      <c r="Y1167" s="646"/>
      <c r="AA1167" s="646"/>
      <c r="AG1167" s="646"/>
      <c r="AH1167" s="646"/>
    </row>
    <row r="1168" spans="1:34" s="369" customFormat="1">
      <c r="A1168" s="992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  <c r="Q1168" s="739"/>
      <c r="S1168" s="646"/>
      <c r="T1168" s="646"/>
      <c r="U1168" s="646"/>
      <c r="V1168" s="646"/>
      <c r="W1168" s="646"/>
      <c r="X1168" s="646"/>
      <c r="Y1168" s="646"/>
      <c r="AA1168" s="646"/>
      <c r="AG1168" s="646"/>
      <c r="AH1168" s="646"/>
    </row>
    <row r="1169" spans="1:34" s="369" customFormat="1">
      <c r="A1169" s="992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  <c r="Q1169" s="739"/>
      <c r="S1169" s="646"/>
      <c r="T1169" s="646"/>
      <c r="U1169" s="646"/>
      <c r="V1169" s="646"/>
      <c r="W1169" s="646"/>
      <c r="X1169" s="646"/>
      <c r="Y1169" s="646"/>
      <c r="AA1169" s="646"/>
      <c r="AG1169" s="646"/>
      <c r="AH1169" s="646"/>
    </row>
    <row r="1170" spans="1:34" s="369" customFormat="1">
      <c r="A1170" s="992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  <c r="Q1170" s="739"/>
      <c r="S1170" s="646"/>
      <c r="T1170" s="646"/>
      <c r="U1170" s="646"/>
      <c r="V1170" s="646"/>
      <c r="W1170" s="646"/>
      <c r="X1170" s="646"/>
      <c r="Y1170" s="646"/>
      <c r="AA1170" s="646"/>
      <c r="AG1170" s="646"/>
      <c r="AH1170" s="646"/>
    </row>
    <row r="1171" spans="1:34" s="369" customFormat="1">
      <c r="A1171" s="992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  <c r="Q1171" s="739"/>
      <c r="S1171" s="646"/>
      <c r="T1171" s="646"/>
      <c r="U1171" s="646"/>
      <c r="V1171" s="646"/>
      <c r="W1171" s="646"/>
      <c r="X1171" s="646"/>
      <c r="Y1171" s="646"/>
      <c r="AA1171" s="646"/>
      <c r="AG1171" s="646"/>
      <c r="AH1171" s="646"/>
    </row>
    <row r="1172" spans="1:34" s="369" customFormat="1">
      <c r="A1172" s="992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  <c r="Q1172" s="739"/>
      <c r="S1172" s="646"/>
      <c r="T1172" s="646"/>
      <c r="U1172" s="646"/>
      <c r="V1172" s="646"/>
      <c r="W1172" s="646"/>
      <c r="X1172" s="646"/>
      <c r="Y1172" s="646"/>
      <c r="AA1172" s="646"/>
      <c r="AG1172" s="646"/>
      <c r="AH1172" s="646"/>
    </row>
    <row r="1173" spans="1:34" s="369" customFormat="1">
      <c r="A1173" s="992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  <c r="Q1173" s="739"/>
      <c r="S1173" s="646"/>
      <c r="T1173" s="646"/>
      <c r="U1173" s="646"/>
      <c r="V1173" s="646"/>
      <c r="W1173" s="646"/>
      <c r="X1173" s="646"/>
      <c r="Y1173" s="646"/>
      <c r="AA1173" s="646"/>
      <c r="AG1173" s="646"/>
      <c r="AH1173" s="646"/>
    </row>
    <row r="1174" spans="1:34" s="369" customFormat="1">
      <c r="A1174" s="992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  <c r="Q1174" s="739"/>
      <c r="S1174" s="646"/>
      <c r="T1174" s="646"/>
      <c r="U1174" s="646"/>
      <c r="V1174" s="646"/>
      <c r="W1174" s="646"/>
      <c r="X1174" s="646"/>
      <c r="Y1174" s="646"/>
      <c r="AA1174" s="646"/>
      <c r="AG1174" s="646"/>
      <c r="AH1174" s="646"/>
    </row>
    <row r="1175" spans="1:34" s="369" customFormat="1">
      <c r="A1175" s="992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  <c r="Q1175" s="739"/>
      <c r="S1175" s="646"/>
      <c r="T1175" s="646"/>
      <c r="U1175" s="646"/>
      <c r="V1175" s="646"/>
      <c r="W1175" s="646"/>
      <c r="X1175" s="646"/>
      <c r="Y1175" s="646"/>
      <c r="AA1175" s="646"/>
      <c r="AG1175" s="646"/>
      <c r="AH1175" s="646"/>
    </row>
    <row r="1176" spans="1:34" s="369" customFormat="1">
      <c r="A1176" s="992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  <c r="Q1176" s="739"/>
      <c r="S1176" s="646"/>
      <c r="T1176" s="646"/>
      <c r="U1176" s="646"/>
      <c r="V1176" s="646"/>
      <c r="W1176" s="646"/>
      <c r="X1176" s="646"/>
      <c r="Y1176" s="646"/>
      <c r="AA1176" s="646"/>
      <c r="AG1176" s="646"/>
      <c r="AH1176" s="646"/>
    </row>
    <row r="1177" spans="1:34" s="369" customFormat="1">
      <c r="A1177" s="992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  <c r="Q1177" s="739"/>
      <c r="S1177" s="646"/>
      <c r="T1177" s="646"/>
      <c r="U1177" s="646"/>
      <c r="V1177" s="646"/>
      <c r="W1177" s="646"/>
      <c r="X1177" s="646"/>
      <c r="Y1177" s="646"/>
      <c r="AA1177" s="646"/>
      <c r="AG1177" s="646"/>
      <c r="AH1177" s="646"/>
    </row>
    <row r="1178" spans="1:34" s="369" customFormat="1">
      <c r="A1178" s="992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  <c r="Q1178" s="739"/>
      <c r="S1178" s="646"/>
      <c r="T1178" s="646"/>
      <c r="U1178" s="646"/>
      <c r="V1178" s="646"/>
      <c r="W1178" s="646"/>
      <c r="X1178" s="646"/>
      <c r="Y1178" s="646"/>
      <c r="AA1178" s="646"/>
      <c r="AG1178" s="646"/>
      <c r="AH1178" s="646"/>
    </row>
    <row r="1179" spans="1:34" s="369" customFormat="1">
      <c r="A1179" s="992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  <c r="Q1179" s="739"/>
      <c r="S1179" s="646"/>
      <c r="T1179" s="646"/>
      <c r="U1179" s="646"/>
      <c r="V1179" s="646"/>
      <c r="W1179" s="646"/>
      <c r="X1179" s="646"/>
      <c r="Y1179" s="646"/>
      <c r="AA1179" s="646"/>
      <c r="AG1179" s="646"/>
      <c r="AH1179" s="646"/>
    </row>
    <row r="1180" spans="1:34" s="369" customFormat="1">
      <c r="A1180" s="992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  <c r="Q1180" s="739"/>
      <c r="S1180" s="646"/>
      <c r="T1180" s="646"/>
      <c r="U1180" s="646"/>
      <c r="V1180" s="646"/>
      <c r="W1180" s="646"/>
      <c r="X1180" s="646"/>
      <c r="Y1180" s="646"/>
      <c r="AA1180" s="646"/>
      <c r="AG1180" s="646"/>
      <c r="AH1180" s="646"/>
    </row>
    <row r="1181" spans="1:34" s="369" customFormat="1">
      <c r="A1181" s="992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  <c r="Q1181" s="739"/>
      <c r="S1181" s="646"/>
      <c r="T1181" s="646"/>
      <c r="U1181" s="646"/>
      <c r="V1181" s="646"/>
      <c r="W1181" s="646"/>
      <c r="X1181" s="646"/>
      <c r="Y1181" s="646"/>
      <c r="AA1181" s="646"/>
      <c r="AG1181" s="646"/>
      <c r="AH1181" s="646"/>
    </row>
    <row r="1182" spans="1:34" s="369" customFormat="1">
      <c r="A1182" s="992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  <c r="Q1182" s="739"/>
      <c r="S1182" s="646"/>
      <c r="T1182" s="646"/>
      <c r="U1182" s="646"/>
      <c r="V1182" s="646"/>
      <c r="W1182" s="646"/>
      <c r="X1182" s="646"/>
      <c r="Y1182" s="646"/>
      <c r="AA1182" s="646"/>
      <c r="AG1182" s="646"/>
      <c r="AH1182" s="646"/>
    </row>
    <row r="1183" spans="1:34" s="369" customFormat="1">
      <c r="A1183" s="992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  <c r="Q1183" s="739"/>
      <c r="S1183" s="646"/>
      <c r="T1183" s="646"/>
      <c r="U1183" s="646"/>
      <c r="V1183" s="646"/>
      <c r="W1183" s="646"/>
      <c r="X1183" s="646"/>
      <c r="Y1183" s="646"/>
      <c r="AA1183" s="646"/>
      <c r="AG1183" s="646"/>
      <c r="AH1183" s="646"/>
    </row>
    <row r="1184" spans="1:34" s="369" customFormat="1">
      <c r="A1184" s="992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  <c r="Q1184" s="739"/>
      <c r="S1184" s="646"/>
      <c r="T1184" s="646"/>
      <c r="U1184" s="646"/>
      <c r="V1184" s="646"/>
      <c r="W1184" s="646"/>
      <c r="X1184" s="646"/>
      <c r="Y1184" s="646"/>
      <c r="AA1184" s="646"/>
      <c r="AG1184" s="646"/>
      <c r="AH1184" s="646"/>
    </row>
    <row r="1185" spans="1:34" s="369" customFormat="1">
      <c r="A1185" s="992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  <c r="Q1185" s="739"/>
      <c r="S1185" s="646"/>
      <c r="T1185" s="646"/>
      <c r="U1185" s="646"/>
      <c r="V1185" s="646"/>
      <c r="W1185" s="646"/>
      <c r="X1185" s="646"/>
      <c r="Y1185" s="646"/>
      <c r="AA1185" s="646"/>
      <c r="AG1185" s="646"/>
      <c r="AH1185" s="646"/>
    </row>
    <row r="1186" spans="1:34" s="369" customFormat="1">
      <c r="A1186" s="992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  <c r="Q1186" s="739"/>
      <c r="S1186" s="646"/>
      <c r="T1186" s="646"/>
      <c r="U1186" s="646"/>
      <c r="V1186" s="646"/>
      <c r="W1186" s="646"/>
      <c r="X1186" s="646"/>
      <c r="Y1186" s="646"/>
      <c r="AA1186" s="646"/>
      <c r="AG1186" s="646"/>
      <c r="AH1186" s="646"/>
    </row>
    <row r="1187" spans="1:34" s="369" customFormat="1">
      <c r="A1187" s="992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  <c r="Q1187" s="739"/>
      <c r="S1187" s="646"/>
      <c r="T1187" s="646"/>
      <c r="U1187" s="646"/>
      <c r="V1187" s="646"/>
      <c r="W1187" s="646"/>
      <c r="X1187" s="646"/>
      <c r="Y1187" s="646"/>
      <c r="AA1187" s="646"/>
      <c r="AG1187" s="646"/>
      <c r="AH1187" s="646"/>
    </row>
    <row r="1188" spans="1:34" s="369" customFormat="1">
      <c r="A1188" s="992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  <c r="Q1188" s="739"/>
      <c r="S1188" s="646"/>
      <c r="T1188" s="646"/>
      <c r="U1188" s="646"/>
      <c r="V1188" s="646"/>
      <c r="W1188" s="646"/>
      <c r="X1188" s="646"/>
      <c r="Y1188" s="646"/>
      <c r="AA1188" s="646"/>
      <c r="AG1188" s="646"/>
      <c r="AH1188" s="646"/>
    </row>
    <row r="1189" spans="1:34" s="369" customFormat="1">
      <c r="A1189" s="992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  <c r="Q1189" s="739"/>
      <c r="S1189" s="646"/>
      <c r="T1189" s="646"/>
      <c r="U1189" s="646"/>
      <c r="V1189" s="646"/>
      <c r="W1189" s="646"/>
      <c r="X1189" s="646"/>
      <c r="Y1189" s="646"/>
      <c r="AA1189" s="646"/>
      <c r="AG1189" s="646"/>
      <c r="AH1189" s="646"/>
    </row>
    <row r="1190" spans="1:34" s="369" customFormat="1">
      <c r="A1190" s="992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  <c r="Q1190" s="739"/>
      <c r="S1190" s="646"/>
      <c r="T1190" s="646"/>
      <c r="U1190" s="646"/>
      <c r="V1190" s="646"/>
      <c r="W1190" s="646"/>
      <c r="X1190" s="646"/>
      <c r="Y1190" s="646"/>
      <c r="AA1190" s="646"/>
      <c r="AG1190" s="646"/>
      <c r="AH1190" s="646"/>
    </row>
    <row r="1191" spans="1:34" s="369" customFormat="1">
      <c r="A1191" s="992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  <c r="Q1191" s="739"/>
      <c r="S1191" s="646"/>
      <c r="T1191" s="646"/>
      <c r="U1191" s="646"/>
      <c r="V1191" s="646"/>
      <c r="W1191" s="646"/>
      <c r="X1191" s="646"/>
      <c r="Y1191" s="646"/>
      <c r="AA1191" s="646"/>
      <c r="AG1191" s="646"/>
      <c r="AH1191" s="646"/>
    </row>
    <row r="1192" spans="1:34" s="369" customFormat="1">
      <c r="A1192" s="992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  <c r="Q1192" s="739"/>
      <c r="S1192" s="646"/>
      <c r="T1192" s="646"/>
      <c r="U1192" s="646"/>
      <c r="V1192" s="646"/>
      <c r="W1192" s="646"/>
      <c r="X1192" s="646"/>
      <c r="Y1192" s="646"/>
      <c r="AA1192" s="646"/>
      <c r="AG1192" s="646"/>
      <c r="AH1192" s="646"/>
    </row>
    <row r="1193" spans="1:34" s="369" customFormat="1">
      <c r="A1193" s="992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  <c r="Q1193" s="739"/>
      <c r="S1193" s="646"/>
      <c r="T1193" s="646"/>
      <c r="U1193" s="646"/>
      <c r="V1193" s="646"/>
      <c r="W1193" s="646"/>
      <c r="X1193" s="646"/>
      <c r="Y1193" s="646"/>
      <c r="AA1193" s="646"/>
      <c r="AG1193" s="646"/>
      <c r="AH1193" s="646"/>
    </row>
    <row r="1194" spans="1:34" s="369" customFormat="1">
      <c r="A1194" s="992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  <c r="Q1194" s="739"/>
      <c r="S1194" s="646"/>
      <c r="T1194" s="646"/>
      <c r="U1194" s="646"/>
      <c r="V1194" s="646"/>
      <c r="W1194" s="646"/>
      <c r="X1194" s="646"/>
      <c r="Y1194" s="646"/>
      <c r="AA1194" s="646"/>
      <c r="AG1194" s="646"/>
      <c r="AH1194" s="646"/>
    </row>
    <row r="1195" spans="1:34" s="369" customFormat="1">
      <c r="A1195" s="992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  <c r="Q1195" s="739"/>
      <c r="S1195" s="646"/>
      <c r="T1195" s="646"/>
      <c r="U1195" s="646"/>
      <c r="V1195" s="646"/>
      <c r="W1195" s="646"/>
      <c r="X1195" s="646"/>
      <c r="Y1195" s="646"/>
      <c r="AA1195" s="646"/>
      <c r="AG1195" s="646"/>
      <c r="AH1195" s="646"/>
    </row>
    <row r="1196" spans="1:34" s="369" customFormat="1">
      <c r="A1196" s="992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  <c r="Q1196" s="739"/>
      <c r="S1196" s="646"/>
      <c r="T1196" s="646"/>
      <c r="U1196" s="646"/>
      <c r="V1196" s="646"/>
      <c r="W1196" s="646"/>
      <c r="X1196" s="646"/>
      <c r="Y1196" s="646"/>
      <c r="AA1196" s="646"/>
      <c r="AG1196" s="646"/>
      <c r="AH1196" s="646"/>
    </row>
    <row r="1197" spans="1:34" s="369" customFormat="1">
      <c r="A1197" s="992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  <c r="Q1197" s="739"/>
      <c r="S1197" s="646"/>
      <c r="T1197" s="646"/>
      <c r="U1197" s="646"/>
      <c r="V1197" s="646"/>
      <c r="W1197" s="646"/>
      <c r="X1197" s="646"/>
      <c r="Y1197" s="646"/>
      <c r="AA1197" s="646"/>
      <c r="AG1197" s="646"/>
      <c r="AH1197" s="646"/>
    </row>
    <row r="1198" spans="1:34" s="369" customFormat="1">
      <c r="A1198" s="992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  <c r="Q1198" s="739"/>
      <c r="S1198" s="646"/>
      <c r="T1198" s="646"/>
      <c r="U1198" s="646"/>
      <c r="V1198" s="646"/>
      <c r="W1198" s="646"/>
      <c r="X1198" s="646"/>
      <c r="Y1198" s="646"/>
      <c r="AA1198" s="646"/>
      <c r="AG1198" s="646"/>
      <c r="AH1198" s="646"/>
    </row>
    <row r="1199" spans="1:34" s="369" customFormat="1">
      <c r="A1199" s="992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  <c r="Q1199" s="739"/>
      <c r="S1199" s="646"/>
      <c r="T1199" s="646"/>
      <c r="U1199" s="646"/>
      <c r="V1199" s="646"/>
      <c r="W1199" s="646"/>
      <c r="X1199" s="646"/>
      <c r="Y1199" s="646"/>
      <c r="AA1199" s="646"/>
      <c r="AG1199" s="646"/>
      <c r="AH1199" s="646"/>
    </row>
    <row r="1200" spans="1:34" s="369" customFormat="1">
      <c r="A1200" s="992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  <c r="Q1200" s="739"/>
      <c r="S1200" s="646"/>
      <c r="T1200" s="646"/>
      <c r="U1200" s="646"/>
      <c r="V1200" s="646"/>
      <c r="W1200" s="646"/>
      <c r="X1200" s="646"/>
      <c r="Y1200" s="646"/>
      <c r="AA1200" s="646"/>
      <c r="AG1200" s="646"/>
      <c r="AH1200" s="646"/>
    </row>
    <row r="1201" spans="1:34" s="369" customFormat="1">
      <c r="A1201" s="992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  <c r="Q1201" s="739"/>
      <c r="S1201" s="646"/>
      <c r="T1201" s="646"/>
      <c r="U1201" s="646"/>
      <c r="V1201" s="646"/>
      <c r="W1201" s="646"/>
      <c r="X1201" s="646"/>
      <c r="Y1201" s="646"/>
      <c r="AA1201" s="646"/>
      <c r="AG1201" s="646"/>
      <c r="AH1201" s="646"/>
    </row>
    <row r="1202" spans="1:34" s="369" customFormat="1">
      <c r="A1202" s="992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  <c r="Q1202" s="739"/>
      <c r="S1202" s="646"/>
      <c r="T1202" s="646"/>
      <c r="U1202" s="646"/>
      <c r="V1202" s="646"/>
      <c r="W1202" s="646"/>
      <c r="X1202" s="646"/>
      <c r="Y1202" s="646"/>
      <c r="AA1202" s="646"/>
      <c r="AG1202" s="646"/>
      <c r="AH1202" s="646"/>
    </row>
    <row r="1203" spans="1:34" s="369" customFormat="1">
      <c r="A1203" s="992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  <c r="Q1203" s="739"/>
      <c r="S1203" s="646"/>
      <c r="T1203" s="646"/>
      <c r="U1203" s="646"/>
      <c r="V1203" s="646"/>
      <c r="W1203" s="646"/>
      <c r="X1203" s="646"/>
      <c r="Y1203" s="646"/>
      <c r="AA1203" s="646"/>
      <c r="AG1203" s="646"/>
      <c r="AH1203" s="646"/>
    </row>
    <row r="1204" spans="1:34" s="369" customFormat="1">
      <c r="A1204" s="992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  <c r="Q1204" s="739"/>
      <c r="S1204" s="646"/>
      <c r="T1204" s="646"/>
      <c r="U1204" s="646"/>
      <c r="V1204" s="646"/>
      <c r="W1204" s="646"/>
      <c r="X1204" s="646"/>
      <c r="Y1204" s="646"/>
      <c r="AA1204" s="646"/>
      <c r="AG1204" s="646"/>
      <c r="AH1204" s="646"/>
    </row>
    <row r="1205" spans="1:34" s="369" customFormat="1">
      <c r="A1205" s="992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  <c r="Q1205" s="739"/>
      <c r="S1205" s="646"/>
      <c r="T1205" s="646"/>
      <c r="U1205" s="646"/>
      <c r="V1205" s="646"/>
      <c r="W1205" s="646"/>
      <c r="X1205" s="646"/>
      <c r="Y1205" s="646"/>
      <c r="AA1205" s="646"/>
      <c r="AG1205" s="646"/>
      <c r="AH1205" s="646"/>
    </row>
    <row r="1206" spans="1:34" s="369" customFormat="1">
      <c r="A1206" s="992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  <c r="Q1206" s="739"/>
      <c r="S1206" s="646"/>
      <c r="T1206" s="646"/>
      <c r="U1206" s="646"/>
      <c r="V1206" s="646"/>
      <c r="W1206" s="646"/>
      <c r="X1206" s="646"/>
      <c r="Y1206" s="646"/>
      <c r="AA1206" s="646"/>
      <c r="AG1206" s="646"/>
      <c r="AH1206" s="646"/>
    </row>
    <row r="1207" spans="1:34" s="369" customFormat="1">
      <c r="A1207" s="992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  <c r="Q1207" s="739"/>
      <c r="S1207" s="646"/>
      <c r="T1207" s="646"/>
      <c r="U1207" s="646"/>
      <c r="V1207" s="646"/>
      <c r="W1207" s="646"/>
      <c r="X1207" s="646"/>
      <c r="Y1207" s="646"/>
      <c r="AA1207" s="646"/>
      <c r="AG1207" s="646"/>
      <c r="AH1207" s="646"/>
    </row>
    <row r="1208" spans="1:34" s="369" customFormat="1">
      <c r="A1208" s="992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  <c r="Q1208" s="739"/>
      <c r="S1208" s="646"/>
      <c r="T1208" s="646"/>
      <c r="U1208" s="646"/>
      <c r="V1208" s="646"/>
      <c r="W1208" s="646"/>
      <c r="X1208" s="646"/>
      <c r="Y1208" s="646"/>
      <c r="AA1208" s="646"/>
      <c r="AG1208" s="646"/>
      <c r="AH1208" s="646"/>
    </row>
    <row r="1209" spans="1:34" s="369" customFormat="1">
      <c r="A1209" s="992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  <c r="Q1209" s="739"/>
      <c r="S1209" s="646"/>
      <c r="T1209" s="646"/>
      <c r="U1209" s="646"/>
      <c r="V1209" s="646"/>
      <c r="W1209" s="646"/>
      <c r="X1209" s="646"/>
      <c r="Y1209" s="646"/>
      <c r="AA1209" s="646"/>
      <c r="AG1209" s="646"/>
      <c r="AH1209" s="646"/>
    </row>
    <row r="1210" spans="1:34" s="369" customFormat="1">
      <c r="A1210" s="992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  <c r="Q1210" s="739"/>
      <c r="S1210" s="646"/>
      <c r="T1210" s="646"/>
      <c r="U1210" s="646"/>
      <c r="V1210" s="646"/>
      <c r="W1210" s="646"/>
      <c r="X1210" s="646"/>
      <c r="Y1210" s="646"/>
      <c r="AA1210" s="646"/>
      <c r="AG1210" s="646"/>
      <c r="AH1210" s="646"/>
    </row>
    <row r="1211" spans="1:34" s="369" customFormat="1">
      <c r="A1211" s="992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  <c r="Q1211" s="739"/>
      <c r="S1211" s="646"/>
      <c r="T1211" s="646"/>
      <c r="U1211" s="646"/>
      <c r="V1211" s="646"/>
      <c r="W1211" s="646"/>
      <c r="X1211" s="646"/>
      <c r="Y1211" s="646"/>
      <c r="AA1211" s="646"/>
      <c r="AG1211" s="646"/>
      <c r="AH1211" s="646"/>
    </row>
    <row r="1212" spans="1:34" s="369" customFormat="1">
      <c r="A1212" s="992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  <c r="Q1212" s="739"/>
      <c r="S1212" s="646"/>
      <c r="T1212" s="646"/>
      <c r="U1212" s="646"/>
      <c r="V1212" s="646"/>
      <c r="W1212" s="646"/>
      <c r="X1212" s="646"/>
      <c r="Y1212" s="646"/>
      <c r="AA1212" s="646"/>
      <c r="AG1212" s="646"/>
      <c r="AH1212" s="646"/>
    </row>
    <row r="1213" spans="1:34" s="369" customFormat="1">
      <c r="A1213" s="992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  <c r="Q1213" s="739"/>
      <c r="S1213" s="646"/>
      <c r="T1213" s="646"/>
      <c r="U1213" s="646"/>
      <c r="V1213" s="646"/>
      <c r="W1213" s="646"/>
      <c r="X1213" s="646"/>
      <c r="Y1213" s="646"/>
      <c r="AA1213" s="646"/>
      <c r="AG1213" s="646"/>
      <c r="AH1213" s="646"/>
    </row>
    <row r="1214" spans="1:34" s="369" customFormat="1">
      <c r="A1214" s="992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  <c r="Q1214" s="739"/>
      <c r="S1214" s="646"/>
      <c r="T1214" s="646"/>
      <c r="U1214" s="646"/>
      <c r="V1214" s="646"/>
      <c r="W1214" s="646"/>
      <c r="X1214" s="646"/>
      <c r="Y1214" s="646"/>
      <c r="AA1214" s="646"/>
      <c r="AG1214" s="646"/>
      <c r="AH1214" s="646"/>
    </row>
    <row r="1215" spans="1:34" s="369" customFormat="1">
      <c r="A1215" s="992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  <c r="Q1215" s="739"/>
      <c r="S1215" s="646"/>
      <c r="T1215" s="646"/>
      <c r="U1215" s="646"/>
      <c r="V1215" s="646"/>
      <c r="W1215" s="646"/>
      <c r="X1215" s="646"/>
      <c r="Y1215" s="646"/>
      <c r="AA1215" s="646"/>
      <c r="AG1215" s="646"/>
      <c r="AH1215" s="646"/>
    </row>
    <row r="1216" spans="1:34" s="369" customFormat="1">
      <c r="A1216" s="992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  <c r="Q1216" s="739"/>
      <c r="S1216" s="646"/>
      <c r="T1216" s="646"/>
      <c r="U1216" s="646"/>
      <c r="V1216" s="646"/>
      <c r="W1216" s="646"/>
      <c r="X1216" s="646"/>
      <c r="Y1216" s="646"/>
      <c r="AA1216" s="646"/>
      <c r="AG1216" s="646"/>
      <c r="AH1216" s="646"/>
    </row>
    <row r="1217" spans="1:34" s="369" customFormat="1">
      <c r="A1217" s="992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  <c r="Q1217" s="739"/>
      <c r="S1217" s="646"/>
      <c r="T1217" s="646"/>
      <c r="U1217" s="646"/>
      <c r="V1217" s="646"/>
      <c r="W1217" s="646"/>
      <c r="X1217" s="646"/>
      <c r="Y1217" s="646"/>
      <c r="AA1217" s="646"/>
      <c r="AG1217" s="646"/>
      <c r="AH1217" s="646"/>
    </row>
    <row r="1218" spans="1:34" s="369" customFormat="1">
      <c r="A1218" s="992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  <c r="Q1218" s="739"/>
      <c r="S1218" s="646"/>
      <c r="T1218" s="646"/>
      <c r="U1218" s="646"/>
      <c r="V1218" s="646"/>
      <c r="W1218" s="646"/>
      <c r="X1218" s="646"/>
      <c r="Y1218" s="646"/>
      <c r="AA1218" s="646"/>
      <c r="AG1218" s="646"/>
      <c r="AH1218" s="646"/>
    </row>
    <row r="1219" spans="1:34" s="369" customFormat="1">
      <c r="A1219" s="992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  <c r="Q1219" s="739"/>
      <c r="S1219" s="646"/>
      <c r="T1219" s="646"/>
      <c r="U1219" s="646"/>
      <c r="V1219" s="646"/>
      <c r="W1219" s="646"/>
      <c r="X1219" s="646"/>
      <c r="Y1219" s="646"/>
      <c r="AA1219" s="646"/>
      <c r="AG1219" s="646"/>
      <c r="AH1219" s="646"/>
    </row>
    <row r="1220" spans="1:34" s="369" customFormat="1">
      <c r="A1220" s="992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  <c r="Q1220" s="739"/>
      <c r="S1220" s="646"/>
      <c r="T1220" s="646"/>
      <c r="U1220" s="646"/>
      <c r="V1220" s="646"/>
      <c r="W1220" s="646"/>
      <c r="X1220" s="646"/>
      <c r="Y1220" s="646"/>
      <c r="AA1220" s="646"/>
      <c r="AG1220" s="646"/>
      <c r="AH1220" s="646"/>
    </row>
    <row r="1221" spans="1:34" s="369" customFormat="1">
      <c r="A1221" s="992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  <c r="Q1221" s="739"/>
      <c r="S1221" s="646"/>
      <c r="T1221" s="646"/>
      <c r="U1221" s="646"/>
      <c r="V1221" s="646"/>
      <c r="W1221" s="646"/>
      <c r="X1221" s="646"/>
      <c r="Y1221" s="646"/>
      <c r="AA1221" s="646"/>
      <c r="AG1221" s="646"/>
      <c r="AH1221" s="646"/>
    </row>
    <row r="1222" spans="1:34" s="369" customFormat="1">
      <c r="A1222" s="992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  <c r="Q1222" s="739"/>
      <c r="S1222" s="646"/>
      <c r="T1222" s="646"/>
      <c r="U1222" s="646"/>
      <c r="V1222" s="646"/>
      <c r="W1222" s="646"/>
      <c r="X1222" s="646"/>
      <c r="Y1222" s="646"/>
      <c r="AA1222" s="646"/>
      <c r="AG1222" s="646"/>
      <c r="AH1222" s="646"/>
    </row>
    <row r="1223" spans="1:34" s="369" customFormat="1">
      <c r="A1223" s="992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  <c r="Q1223" s="739"/>
      <c r="S1223" s="646"/>
      <c r="T1223" s="646"/>
      <c r="U1223" s="646"/>
      <c r="V1223" s="646"/>
      <c r="W1223" s="646"/>
      <c r="X1223" s="646"/>
      <c r="Y1223" s="646"/>
      <c r="AA1223" s="646"/>
      <c r="AG1223" s="646"/>
      <c r="AH1223" s="646"/>
    </row>
    <row r="1224" spans="1:34" s="369" customFormat="1">
      <c r="A1224" s="992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  <c r="Q1224" s="739"/>
      <c r="S1224" s="646"/>
      <c r="T1224" s="646"/>
      <c r="U1224" s="646"/>
      <c r="V1224" s="646"/>
      <c r="W1224" s="646"/>
      <c r="X1224" s="646"/>
      <c r="Y1224" s="646"/>
      <c r="AA1224" s="646"/>
      <c r="AG1224" s="646"/>
      <c r="AH1224" s="646"/>
    </row>
    <row r="1225" spans="1:34" s="369" customFormat="1">
      <c r="A1225" s="992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  <c r="Q1225" s="739"/>
      <c r="S1225" s="646"/>
      <c r="T1225" s="646"/>
      <c r="U1225" s="646"/>
      <c r="V1225" s="646"/>
      <c r="W1225" s="646"/>
      <c r="X1225" s="646"/>
      <c r="Y1225" s="646"/>
      <c r="AA1225" s="646"/>
      <c r="AG1225" s="646"/>
      <c r="AH1225" s="646"/>
    </row>
    <row r="1226" spans="1:34" s="369" customFormat="1">
      <c r="A1226" s="992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  <c r="Q1226" s="739"/>
      <c r="S1226" s="646"/>
      <c r="T1226" s="646"/>
      <c r="U1226" s="646"/>
      <c r="V1226" s="646"/>
      <c r="W1226" s="646"/>
      <c r="X1226" s="646"/>
      <c r="Y1226" s="646"/>
      <c r="AA1226" s="646"/>
      <c r="AG1226" s="646"/>
      <c r="AH1226" s="646"/>
    </row>
    <row r="1227" spans="1:34" s="369" customFormat="1">
      <c r="A1227" s="992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  <c r="Q1227" s="739"/>
      <c r="S1227" s="646"/>
      <c r="T1227" s="646"/>
      <c r="U1227" s="646"/>
      <c r="V1227" s="646"/>
      <c r="W1227" s="646"/>
      <c r="X1227" s="646"/>
      <c r="Y1227" s="646"/>
      <c r="AA1227" s="646"/>
      <c r="AG1227" s="646"/>
      <c r="AH1227" s="646"/>
    </row>
    <row r="1228" spans="1:34" s="369" customFormat="1">
      <c r="A1228" s="992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  <c r="Q1228" s="739"/>
      <c r="S1228" s="646"/>
      <c r="T1228" s="646"/>
      <c r="U1228" s="646"/>
      <c r="V1228" s="646"/>
      <c r="W1228" s="646"/>
      <c r="X1228" s="646"/>
      <c r="Y1228" s="646"/>
      <c r="AA1228" s="646"/>
      <c r="AG1228" s="646"/>
      <c r="AH1228" s="646"/>
    </row>
    <row r="1229" spans="1:34" s="369" customFormat="1">
      <c r="A1229" s="992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  <c r="Q1229" s="739"/>
      <c r="S1229" s="646"/>
      <c r="T1229" s="646"/>
      <c r="U1229" s="646"/>
      <c r="V1229" s="646"/>
      <c r="W1229" s="646"/>
      <c r="X1229" s="646"/>
      <c r="Y1229" s="646"/>
      <c r="AA1229" s="646"/>
      <c r="AG1229" s="646"/>
      <c r="AH1229" s="646"/>
    </row>
    <row r="1230" spans="1:34" s="369" customFormat="1">
      <c r="A1230" s="992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  <c r="Q1230" s="739"/>
      <c r="S1230" s="646"/>
      <c r="T1230" s="646"/>
      <c r="U1230" s="646"/>
      <c r="V1230" s="646"/>
      <c r="W1230" s="646"/>
      <c r="X1230" s="646"/>
      <c r="Y1230" s="646"/>
      <c r="AA1230" s="646"/>
      <c r="AG1230" s="646"/>
      <c r="AH1230" s="646"/>
    </row>
    <row r="1231" spans="1:34" s="369" customFormat="1">
      <c r="A1231" s="992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  <c r="Q1231" s="739"/>
      <c r="S1231" s="646"/>
      <c r="T1231" s="646"/>
      <c r="U1231" s="646"/>
      <c r="V1231" s="646"/>
      <c r="W1231" s="646"/>
      <c r="X1231" s="646"/>
      <c r="Y1231" s="646"/>
      <c r="AA1231" s="646"/>
      <c r="AG1231" s="646"/>
      <c r="AH1231" s="646"/>
    </row>
    <row r="1232" spans="1:34" s="369" customFormat="1">
      <c r="A1232" s="992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  <c r="Q1232" s="739"/>
      <c r="S1232" s="646"/>
      <c r="T1232" s="646"/>
      <c r="U1232" s="646"/>
      <c r="V1232" s="646"/>
      <c r="W1232" s="646"/>
      <c r="X1232" s="646"/>
      <c r="Y1232" s="646"/>
      <c r="AA1232" s="646"/>
      <c r="AG1232" s="646"/>
      <c r="AH1232" s="646"/>
    </row>
    <row r="1233" spans="1:34" s="369" customFormat="1">
      <c r="A1233" s="992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  <c r="Q1233" s="739"/>
      <c r="S1233" s="646"/>
      <c r="T1233" s="646"/>
      <c r="U1233" s="646"/>
      <c r="V1233" s="646"/>
      <c r="W1233" s="646"/>
      <c r="X1233" s="646"/>
      <c r="Y1233" s="646"/>
      <c r="AA1233" s="646"/>
      <c r="AG1233" s="646"/>
      <c r="AH1233" s="646"/>
    </row>
    <row r="1234" spans="1:34" s="369" customFormat="1">
      <c r="A1234" s="992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  <c r="Q1234" s="739"/>
      <c r="S1234" s="646"/>
      <c r="T1234" s="646"/>
      <c r="U1234" s="646"/>
      <c r="V1234" s="646"/>
      <c r="W1234" s="646"/>
      <c r="X1234" s="646"/>
      <c r="Y1234" s="646"/>
      <c r="AA1234" s="646"/>
      <c r="AG1234" s="646"/>
      <c r="AH1234" s="646"/>
    </row>
    <row r="1235" spans="1:34" s="369" customFormat="1">
      <c r="A1235" s="992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  <c r="Q1235" s="739"/>
      <c r="S1235" s="646"/>
      <c r="T1235" s="646"/>
      <c r="U1235" s="646"/>
      <c r="V1235" s="646"/>
      <c r="W1235" s="646"/>
      <c r="X1235" s="646"/>
      <c r="Y1235" s="646"/>
      <c r="AA1235" s="646"/>
      <c r="AG1235" s="646"/>
      <c r="AH1235" s="646"/>
    </row>
    <row r="1236" spans="1:34" s="369" customFormat="1">
      <c r="A1236" s="992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  <c r="Q1236" s="739"/>
      <c r="S1236" s="646"/>
      <c r="T1236" s="646"/>
      <c r="U1236" s="646"/>
      <c r="V1236" s="646"/>
      <c r="W1236" s="646"/>
      <c r="X1236" s="646"/>
      <c r="Y1236" s="646"/>
      <c r="AA1236" s="646"/>
      <c r="AG1236" s="646"/>
      <c r="AH1236" s="646"/>
    </row>
    <row r="1237" spans="1:34" s="369" customFormat="1">
      <c r="A1237" s="992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  <c r="Q1237" s="739"/>
      <c r="S1237" s="646"/>
      <c r="T1237" s="646"/>
      <c r="U1237" s="646"/>
      <c r="V1237" s="646"/>
      <c r="W1237" s="646"/>
      <c r="X1237" s="646"/>
      <c r="Y1237" s="646"/>
      <c r="AA1237" s="646"/>
      <c r="AG1237" s="646"/>
      <c r="AH1237" s="646"/>
    </row>
    <row r="1238" spans="1:34" s="369" customFormat="1">
      <c r="A1238" s="992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  <c r="Q1238" s="739"/>
      <c r="S1238" s="646"/>
      <c r="T1238" s="646"/>
      <c r="U1238" s="646"/>
      <c r="V1238" s="646"/>
      <c r="W1238" s="646"/>
      <c r="X1238" s="646"/>
      <c r="Y1238" s="646"/>
      <c r="AA1238" s="646"/>
      <c r="AG1238" s="646"/>
      <c r="AH1238" s="646"/>
    </row>
    <row r="1239" spans="1:34" s="369" customFormat="1">
      <c r="A1239" s="992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  <c r="Q1239" s="739"/>
      <c r="S1239" s="646"/>
      <c r="T1239" s="646"/>
      <c r="U1239" s="646"/>
      <c r="V1239" s="646"/>
      <c r="W1239" s="646"/>
      <c r="X1239" s="646"/>
      <c r="Y1239" s="646"/>
      <c r="AA1239" s="646"/>
      <c r="AG1239" s="646"/>
      <c r="AH1239" s="646"/>
    </row>
    <row r="1240" spans="1:34" s="369" customFormat="1">
      <c r="A1240" s="992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  <c r="Q1240" s="739"/>
      <c r="S1240" s="646"/>
      <c r="T1240" s="646"/>
      <c r="U1240" s="646"/>
      <c r="V1240" s="646"/>
      <c r="W1240" s="646"/>
      <c r="X1240" s="646"/>
      <c r="Y1240" s="646"/>
      <c r="AA1240" s="646"/>
      <c r="AG1240" s="646"/>
      <c r="AH1240" s="646"/>
    </row>
    <row r="1241" spans="1:34" s="369" customFormat="1">
      <c r="A1241" s="992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  <c r="Q1241" s="739"/>
      <c r="S1241" s="646"/>
      <c r="T1241" s="646"/>
      <c r="U1241" s="646"/>
      <c r="V1241" s="646"/>
      <c r="W1241" s="646"/>
      <c r="X1241" s="646"/>
      <c r="Y1241" s="646"/>
      <c r="AA1241" s="646"/>
      <c r="AG1241" s="646"/>
      <c r="AH1241" s="646"/>
    </row>
    <row r="1242" spans="1:34" s="369" customFormat="1">
      <c r="A1242" s="992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  <c r="Q1242" s="739"/>
      <c r="S1242" s="646"/>
      <c r="T1242" s="646"/>
      <c r="U1242" s="646"/>
      <c r="V1242" s="646"/>
      <c r="W1242" s="646"/>
      <c r="X1242" s="646"/>
      <c r="Y1242" s="646"/>
      <c r="AA1242" s="646"/>
      <c r="AG1242" s="646"/>
      <c r="AH1242" s="646"/>
    </row>
    <row r="1243" spans="1:34" s="369" customFormat="1">
      <c r="A1243" s="992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  <c r="Q1243" s="739"/>
      <c r="S1243" s="646"/>
      <c r="T1243" s="646"/>
      <c r="U1243" s="646"/>
      <c r="V1243" s="646"/>
      <c r="W1243" s="646"/>
      <c r="X1243" s="646"/>
      <c r="Y1243" s="646"/>
      <c r="AA1243" s="646"/>
      <c r="AG1243" s="646"/>
      <c r="AH1243" s="646"/>
    </row>
    <row r="1244" spans="1:34" s="369" customFormat="1">
      <c r="A1244" s="992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  <c r="Q1244" s="739"/>
      <c r="S1244" s="646"/>
      <c r="T1244" s="646"/>
      <c r="U1244" s="646"/>
      <c r="V1244" s="646"/>
      <c r="W1244" s="646"/>
      <c r="X1244" s="646"/>
      <c r="Y1244" s="646"/>
      <c r="AA1244" s="646"/>
      <c r="AG1244" s="646"/>
      <c r="AH1244" s="646"/>
    </row>
    <row r="1245" spans="1:34" s="369" customFormat="1">
      <c r="A1245" s="992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  <c r="Q1245" s="739"/>
      <c r="S1245" s="646"/>
      <c r="T1245" s="646"/>
      <c r="U1245" s="646"/>
      <c r="V1245" s="646"/>
      <c r="W1245" s="646"/>
      <c r="X1245" s="646"/>
      <c r="Y1245" s="646"/>
      <c r="AA1245" s="646"/>
      <c r="AG1245" s="646"/>
      <c r="AH1245" s="646"/>
    </row>
    <row r="1246" spans="1:34" s="369" customFormat="1">
      <c r="A1246" s="992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  <c r="Q1246" s="739"/>
      <c r="S1246" s="646"/>
      <c r="T1246" s="646"/>
      <c r="U1246" s="646"/>
      <c r="V1246" s="646"/>
      <c r="W1246" s="646"/>
      <c r="X1246" s="646"/>
      <c r="Y1246" s="646"/>
      <c r="AA1246" s="646"/>
      <c r="AG1246" s="646"/>
      <c r="AH1246" s="646"/>
    </row>
    <row r="1247" spans="1:34" s="369" customFormat="1">
      <c r="A1247" s="992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  <c r="Q1247" s="739"/>
      <c r="S1247" s="646"/>
      <c r="T1247" s="646"/>
      <c r="U1247" s="646"/>
      <c r="V1247" s="646"/>
      <c r="W1247" s="646"/>
      <c r="X1247" s="646"/>
      <c r="Y1247" s="646"/>
      <c r="AA1247" s="646"/>
      <c r="AG1247" s="646"/>
      <c r="AH1247" s="646"/>
    </row>
    <row r="1248" spans="1:34" s="369" customFormat="1">
      <c r="A1248" s="992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  <c r="Q1248" s="739"/>
      <c r="S1248" s="646"/>
      <c r="T1248" s="646"/>
      <c r="U1248" s="646"/>
      <c r="V1248" s="646"/>
      <c r="W1248" s="646"/>
      <c r="X1248" s="646"/>
      <c r="Y1248" s="646"/>
      <c r="AA1248" s="646"/>
      <c r="AG1248" s="646"/>
      <c r="AH1248" s="646"/>
    </row>
    <row r="1249" spans="1:34" s="369" customFormat="1">
      <c r="A1249" s="992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  <c r="Q1249" s="739"/>
      <c r="S1249" s="646"/>
      <c r="T1249" s="646"/>
      <c r="U1249" s="646"/>
      <c r="V1249" s="646"/>
      <c r="W1249" s="646"/>
      <c r="X1249" s="646"/>
      <c r="Y1249" s="646"/>
      <c r="AA1249" s="646"/>
      <c r="AG1249" s="646"/>
      <c r="AH1249" s="646"/>
    </row>
    <row r="1250" spans="1:34" s="369" customFormat="1">
      <c r="A1250" s="992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  <c r="Q1250" s="739"/>
      <c r="S1250" s="646"/>
      <c r="T1250" s="646"/>
      <c r="U1250" s="646"/>
      <c r="V1250" s="646"/>
      <c r="W1250" s="646"/>
      <c r="X1250" s="646"/>
      <c r="Y1250" s="646"/>
      <c r="AA1250" s="646"/>
      <c r="AG1250" s="646"/>
      <c r="AH1250" s="646"/>
    </row>
    <row r="1251" spans="1:34" s="369" customFormat="1">
      <c r="A1251" s="992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  <c r="Q1251" s="739"/>
      <c r="S1251" s="646"/>
      <c r="T1251" s="646"/>
      <c r="U1251" s="646"/>
      <c r="V1251" s="646"/>
      <c r="W1251" s="646"/>
      <c r="X1251" s="646"/>
      <c r="Y1251" s="646"/>
      <c r="AA1251" s="646"/>
      <c r="AG1251" s="646"/>
      <c r="AH1251" s="646"/>
    </row>
    <row r="1252" spans="1:34" s="369" customFormat="1">
      <c r="A1252" s="992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  <c r="Q1252" s="739"/>
      <c r="S1252" s="646"/>
      <c r="T1252" s="646"/>
      <c r="U1252" s="646"/>
      <c r="V1252" s="646"/>
      <c r="W1252" s="646"/>
      <c r="X1252" s="646"/>
      <c r="Y1252" s="646"/>
      <c r="AA1252" s="646"/>
      <c r="AG1252" s="646"/>
      <c r="AH1252" s="646"/>
    </row>
    <row r="1253" spans="1:34" s="369" customFormat="1">
      <c r="A1253" s="992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  <c r="Q1253" s="739"/>
      <c r="S1253" s="646"/>
      <c r="T1253" s="646"/>
      <c r="U1253" s="646"/>
      <c r="V1253" s="646"/>
      <c r="W1253" s="646"/>
      <c r="X1253" s="646"/>
      <c r="Y1253" s="646"/>
      <c r="AA1253" s="646"/>
      <c r="AG1253" s="646"/>
      <c r="AH1253" s="646"/>
    </row>
    <row r="1254" spans="1:34" s="369" customFormat="1">
      <c r="A1254" s="992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  <c r="Q1254" s="739"/>
      <c r="S1254" s="646"/>
      <c r="T1254" s="646"/>
      <c r="U1254" s="646"/>
      <c r="V1254" s="646"/>
      <c r="W1254" s="646"/>
      <c r="X1254" s="646"/>
      <c r="Y1254" s="646"/>
      <c r="AA1254" s="646"/>
      <c r="AG1254" s="646"/>
      <c r="AH1254" s="646"/>
    </row>
    <row r="1255" spans="1:34" s="369" customFormat="1">
      <c r="A1255" s="992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  <c r="Q1255" s="739"/>
      <c r="S1255" s="646"/>
      <c r="T1255" s="646"/>
      <c r="U1255" s="646"/>
      <c r="V1255" s="646"/>
      <c r="W1255" s="646"/>
      <c r="X1255" s="646"/>
      <c r="Y1255" s="646"/>
      <c r="AA1255" s="646"/>
      <c r="AG1255" s="646"/>
      <c r="AH1255" s="646"/>
    </row>
    <row r="1256" spans="1:34" s="369" customFormat="1">
      <c r="A1256" s="992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  <c r="Q1256" s="739"/>
      <c r="S1256" s="646"/>
      <c r="T1256" s="646"/>
      <c r="U1256" s="646"/>
      <c r="V1256" s="646"/>
      <c r="W1256" s="646"/>
      <c r="X1256" s="646"/>
      <c r="Y1256" s="646"/>
      <c r="AA1256" s="646"/>
      <c r="AG1256" s="646"/>
      <c r="AH1256" s="646"/>
    </row>
    <row r="1257" spans="1:34" s="369" customFormat="1">
      <c r="A1257" s="992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  <c r="Q1257" s="739"/>
      <c r="S1257" s="646"/>
      <c r="T1257" s="646"/>
      <c r="U1257" s="646"/>
      <c r="V1257" s="646"/>
      <c r="W1257" s="646"/>
      <c r="X1257" s="646"/>
      <c r="Y1257" s="646"/>
      <c r="AA1257" s="646"/>
      <c r="AG1257" s="646"/>
      <c r="AH1257" s="646"/>
    </row>
    <row r="1258" spans="1:34" s="369" customFormat="1">
      <c r="A1258" s="992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  <c r="Q1258" s="739"/>
      <c r="S1258" s="646"/>
      <c r="T1258" s="646"/>
      <c r="U1258" s="646"/>
      <c r="V1258" s="646"/>
      <c r="W1258" s="646"/>
      <c r="X1258" s="646"/>
      <c r="Y1258" s="646"/>
      <c r="AA1258" s="646"/>
      <c r="AG1258" s="646"/>
      <c r="AH1258" s="646"/>
    </row>
    <row r="1259" spans="1:34" s="369" customFormat="1">
      <c r="A1259" s="992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  <c r="Q1259" s="739"/>
      <c r="S1259" s="646"/>
      <c r="T1259" s="646"/>
      <c r="U1259" s="646"/>
      <c r="V1259" s="646"/>
      <c r="W1259" s="646"/>
      <c r="X1259" s="646"/>
      <c r="Y1259" s="646"/>
      <c r="AA1259" s="646"/>
      <c r="AG1259" s="646"/>
      <c r="AH1259" s="646"/>
    </row>
    <row r="1260" spans="1:34" s="369" customFormat="1">
      <c r="A1260" s="992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  <c r="Q1260" s="739"/>
      <c r="S1260" s="646"/>
      <c r="T1260" s="646"/>
      <c r="U1260" s="646"/>
      <c r="V1260" s="646"/>
      <c r="W1260" s="646"/>
      <c r="X1260" s="646"/>
      <c r="Y1260" s="646"/>
      <c r="AA1260" s="646"/>
      <c r="AG1260" s="646"/>
      <c r="AH1260" s="646"/>
    </row>
    <row r="1261" spans="1:34" s="369" customFormat="1">
      <c r="A1261" s="992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  <c r="Q1261" s="739"/>
      <c r="S1261" s="646"/>
      <c r="T1261" s="646"/>
      <c r="U1261" s="646"/>
      <c r="V1261" s="646"/>
      <c r="W1261" s="646"/>
      <c r="X1261" s="646"/>
      <c r="Y1261" s="646"/>
      <c r="AA1261" s="646"/>
      <c r="AG1261" s="646"/>
      <c r="AH1261" s="646"/>
    </row>
    <row r="1262" spans="1:34" s="369" customFormat="1">
      <c r="A1262" s="992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  <c r="Q1262" s="739"/>
      <c r="S1262" s="646"/>
      <c r="T1262" s="646"/>
      <c r="U1262" s="646"/>
      <c r="V1262" s="646"/>
      <c r="W1262" s="646"/>
      <c r="X1262" s="646"/>
      <c r="Y1262" s="646"/>
      <c r="AA1262" s="646"/>
      <c r="AG1262" s="646"/>
      <c r="AH1262" s="646"/>
    </row>
    <row r="1263" spans="1:34" s="369" customFormat="1">
      <c r="A1263" s="992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  <c r="Q1263" s="739"/>
      <c r="S1263" s="646"/>
      <c r="T1263" s="646"/>
      <c r="U1263" s="646"/>
      <c r="V1263" s="646"/>
      <c r="W1263" s="646"/>
      <c r="X1263" s="646"/>
      <c r="Y1263" s="646"/>
      <c r="AA1263" s="646"/>
      <c r="AG1263" s="646"/>
      <c r="AH1263" s="646"/>
    </row>
    <row r="1264" spans="1:34" s="369" customFormat="1">
      <c r="A1264" s="992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  <c r="Q1264" s="739"/>
      <c r="S1264" s="646"/>
      <c r="T1264" s="646"/>
      <c r="U1264" s="646"/>
      <c r="V1264" s="646"/>
      <c r="W1264" s="646"/>
      <c r="X1264" s="646"/>
      <c r="Y1264" s="646"/>
      <c r="AA1264" s="646"/>
      <c r="AG1264" s="646"/>
      <c r="AH1264" s="646"/>
    </row>
    <row r="1265" spans="1:34" s="369" customFormat="1">
      <c r="A1265" s="992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  <c r="Q1265" s="739"/>
      <c r="S1265" s="646"/>
      <c r="T1265" s="646"/>
      <c r="U1265" s="646"/>
      <c r="V1265" s="646"/>
      <c r="W1265" s="646"/>
      <c r="X1265" s="646"/>
      <c r="Y1265" s="646"/>
      <c r="AA1265" s="646"/>
      <c r="AG1265" s="646"/>
      <c r="AH1265" s="646"/>
    </row>
    <row r="1266" spans="1:34" s="369" customFormat="1">
      <c r="A1266" s="992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  <c r="Q1266" s="739"/>
      <c r="S1266" s="646"/>
      <c r="T1266" s="646"/>
      <c r="U1266" s="646"/>
      <c r="V1266" s="646"/>
      <c r="W1266" s="646"/>
      <c r="X1266" s="646"/>
      <c r="Y1266" s="646"/>
      <c r="AA1266" s="646"/>
      <c r="AG1266" s="646"/>
      <c r="AH1266" s="646"/>
    </row>
    <row r="1267" spans="1:34" s="369" customFormat="1">
      <c r="A1267" s="992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  <c r="Q1267" s="739"/>
      <c r="S1267" s="646"/>
      <c r="T1267" s="646"/>
      <c r="U1267" s="646"/>
      <c r="V1267" s="646"/>
      <c r="W1267" s="646"/>
      <c r="X1267" s="646"/>
      <c r="Y1267" s="646"/>
      <c r="AA1267" s="646"/>
      <c r="AG1267" s="646"/>
      <c r="AH1267" s="646"/>
    </row>
    <row r="1268" spans="1:34" s="369" customFormat="1">
      <c r="A1268" s="992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  <c r="Q1268" s="739"/>
      <c r="S1268" s="646"/>
      <c r="T1268" s="646"/>
      <c r="U1268" s="646"/>
      <c r="V1268" s="646"/>
      <c r="W1268" s="646"/>
      <c r="X1268" s="646"/>
      <c r="Y1268" s="646"/>
      <c r="AA1268" s="646"/>
      <c r="AG1268" s="646"/>
      <c r="AH1268" s="646"/>
    </row>
    <row r="1269" spans="1:34" s="369" customFormat="1">
      <c r="A1269" s="992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  <c r="Q1269" s="739"/>
      <c r="S1269" s="646"/>
      <c r="T1269" s="646"/>
      <c r="U1269" s="646"/>
      <c r="V1269" s="646"/>
      <c r="W1269" s="646"/>
      <c r="X1269" s="646"/>
      <c r="Y1269" s="646"/>
      <c r="AA1269" s="646"/>
      <c r="AG1269" s="646"/>
      <c r="AH1269" s="646"/>
    </row>
    <row r="1270" spans="1:34" s="369" customFormat="1">
      <c r="A1270" s="992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  <c r="Q1270" s="739"/>
      <c r="S1270" s="646"/>
      <c r="T1270" s="646"/>
      <c r="U1270" s="646"/>
      <c r="V1270" s="646"/>
      <c r="W1270" s="646"/>
      <c r="X1270" s="646"/>
      <c r="Y1270" s="646"/>
      <c r="AA1270" s="646"/>
      <c r="AG1270" s="646"/>
      <c r="AH1270" s="646"/>
    </row>
    <row r="1271" spans="1:34" s="369" customFormat="1">
      <c r="A1271" s="992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  <c r="Q1271" s="739"/>
      <c r="S1271" s="646"/>
      <c r="T1271" s="646"/>
      <c r="U1271" s="646"/>
      <c r="V1271" s="646"/>
      <c r="W1271" s="646"/>
      <c r="X1271" s="646"/>
      <c r="Y1271" s="646"/>
      <c r="AA1271" s="646"/>
      <c r="AG1271" s="646"/>
      <c r="AH1271" s="646"/>
    </row>
    <row r="1272" spans="1:34" s="369" customFormat="1">
      <c r="A1272" s="992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  <c r="Q1272" s="739"/>
      <c r="S1272" s="646"/>
      <c r="T1272" s="646"/>
      <c r="U1272" s="646"/>
      <c r="V1272" s="646"/>
      <c r="W1272" s="646"/>
      <c r="X1272" s="646"/>
      <c r="Y1272" s="646"/>
      <c r="AA1272" s="646"/>
      <c r="AG1272" s="646"/>
      <c r="AH1272" s="646"/>
    </row>
    <row r="1273" spans="1:34" s="369" customFormat="1">
      <c r="A1273" s="992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  <c r="Q1273" s="739"/>
      <c r="S1273" s="646"/>
      <c r="T1273" s="646"/>
      <c r="U1273" s="646"/>
      <c r="V1273" s="646"/>
      <c r="W1273" s="646"/>
      <c r="X1273" s="646"/>
      <c r="Y1273" s="646"/>
      <c r="AA1273" s="646"/>
      <c r="AG1273" s="646"/>
      <c r="AH1273" s="646"/>
    </row>
    <row r="1274" spans="1:34" s="369" customFormat="1">
      <c r="A1274" s="992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  <c r="Q1274" s="739"/>
      <c r="S1274" s="646"/>
      <c r="T1274" s="646"/>
      <c r="U1274" s="646"/>
      <c r="V1274" s="646"/>
      <c r="W1274" s="646"/>
      <c r="X1274" s="646"/>
      <c r="Y1274" s="646"/>
      <c r="AA1274" s="646"/>
      <c r="AG1274" s="646"/>
      <c r="AH1274" s="646"/>
    </row>
    <row r="1275" spans="1:34" s="369" customFormat="1">
      <c r="A1275" s="992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  <c r="Q1275" s="739"/>
      <c r="S1275" s="646"/>
      <c r="T1275" s="646"/>
      <c r="U1275" s="646"/>
      <c r="V1275" s="646"/>
      <c r="W1275" s="646"/>
      <c r="X1275" s="646"/>
      <c r="Y1275" s="646"/>
      <c r="AA1275" s="646"/>
      <c r="AG1275" s="646"/>
      <c r="AH1275" s="646"/>
    </row>
    <row r="1276" spans="1:34" s="369" customFormat="1">
      <c r="A1276" s="992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  <c r="Q1276" s="739"/>
      <c r="S1276" s="646"/>
      <c r="T1276" s="646"/>
      <c r="U1276" s="646"/>
      <c r="V1276" s="646"/>
      <c r="W1276" s="646"/>
      <c r="X1276" s="646"/>
      <c r="Y1276" s="646"/>
      <c r="AA1276" s="646"/>
      <c r="AG1276" s="646"/>
      <c r="AH1276" s="646"/>
    </row>
    <row r="1277" spans="1:34" s="369" customFormat="1">
      <c r="A1277" s="992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  <c r="Q1277" s="739"/>
      <c r="S1277" s="646"/>
      <c r="T1277" s="646"/>
      <c r="U1277" s="646"/>
      <c r="V1277" s="646"/>
      <c r="W1277" s="646"/>
      <c r="X1277" s="646"/>
      <c r="Y1277" s="646"/>
      <c r="AA1277" s="646"/>
      <c r="AG1277" s="646"/>
      <c r="AH1277" s="646"/>
    </row>
    <row r="1278" spans="1:34" s="369" customFormat="1">
      <c r="A1278" s="992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  <c r="Q1278" s="739"/>
      <c r="S1278" s="646"/>
      <c r="T1278" s="646"/>
      <c r="U1278" s="646"/>
      <c r="V1278" s="646"/>
      <c r="W1278" s="646"/>
      <c r="X1278" s="646"/>
      <c r="Y1278" s="646"/>
      <c r="AA1278" s="646"/>
      <c r="AG1278" s="646"/>
      <c r="AH1278" s="646"/>
    </row>
    <row r="1279" spans="1:34" s="369" customFormat="1">
      <c r="A1279" s="992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  <c r="Q1279" s="739"/>
      <c r="S1279" s="646"/>
      <c r="T1279" s="646"/>
      <c r="U1279" s="646"/>
      <c r="V1279" s="646"/>
      <c r="W1279" s="646"/>
      <c r="X1279" s="646"/>
      <c r="Y1279" s="646"/>
      <c r="AA1279" s="646"/>
      <c r="AG1279" s="646"/>
      <c r="AH1279" s="646"/>
    </row>
    <row r="1280" spans="1:34" s="369" customFormat="1">
      <c r="A1280" s="992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  <c r="Q1280" s="739"/>
      <c r="S1280" s="646"/>
      <c r="T1280" s="646"/>
      <c r="U1280" s="646"/>
      <c r="V1280" s="646"/>
      <c r="W1280" s="646"/>
      <c r="X1280" s="646"/>
      <c r="Y1280" s="646"/>
      <c r="AA1280" s="646"/>
      <c r="AG1280" s="646"/>
      <c r="AH1280" s="646"/>
    </row>
    <row r="1281" spans="1:34" s="369" customFormat="1">
      <c r="A1281" s="992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  <c r="Q1281" s="739"/>
      <c r="S1281" s="646"/>
      <c r="T1281" s="646"/>
      <c r="U1281" s="646"/>
      <c r="V1281" s="646"/>
      <c r="W1281" s="646"/>
      <c r="X1281" s="646"/>
      <c r="Y1281" s="646"/>
      <c r="AA1281" s="646"/>
      <c r="AG1281" s="646"/>
      <c r="AH1281" s="646"/>
    </row>
    <row r="1282" spans="1:34" s="369" customFormat="1">
      <c r="A1282" s="992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  <c r="Q1282" s="739"/>
      <c r="S1282" s="646"/>
      <c r="T1282" s="646"/>
      <c r="U1282" s="646"/>
      <c r="V1282" s="646"/>
      <c r="W1282" s="646"/>
      <c r="X1282" s="646"/>
      <c r="Y1282" s="646"/>
      <c r="AA1282" s="646"/>
      <c r="AG1282" s="646"/>
      <c r="AH1282" s="646"/>
    </row>
    <row r="1283" spans="1:34" s="369" customFormat="1">
      <c r="A1283" s="992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  <c r="Q1283" s="739"/>
      <c r="S1283" s="646"/>
      <c r="T1283" s="646"/>
      <c r="U1283" s="646"/>
      <c r="V1283" s="646"/>
      <c r="W1283" s="646"/>
      <c r="X1283" s="646"/>
      <c r="Y1283" s="646"/>
      <c r="AA1283" s="646"/>
      <c r="AG1283" s="646"/>
      <c r="AH1283" s="646"/>
    </row>
    <row r="1284" spans="1:34" s="369" customFormat="1">
      <c r="A1284" s="992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  <c r="Q1284" s="739"/>
      <c r="S1284" s="646"/>
      <c r="T1284" s="646"/>
      <c r="U1284" s="646"/>
      <c r="V1284" s="646"/>
      <c r="W1284" s="646"/>
      <c r="X1284" s="646"/>
      <c r="Y1284" s="646"/>
      <c r="AA1284" s="646"/>
      <c r="AG1284" s="646"/>
      <c r="AH1284" s="646"/>
    </row>
    <row r="1285" spans="1:34" s="369" customFormat="1">
      <c r="A1285" s="992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  <c r="Q1285" s="739"/>
      <c r="S1285" s="646"/>
      <c r="T1285" s="646"/>
      <c r="U1285" s="646"/>
      <c r="V1285" s="646"/>
      <c r="W1285" s="646"/>
      <c r="X1285" s="646"/>
      <c r="Y1285" s="646"/>
      <c r="AA1285" s="646"/>
      <c r="AG1285" s="646"/>
      <c r="AH1285" s="646"/>
    </row>
    <row r="1286" spans="1:34" s="369" customFormat="1">
      <c r="A1286" s="992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  <c r="Q1286" s="739"/>
      <c r="S1286" s="646"/>
      <c r="T1286" s="646"/>
      <c r="U1286" s="646"/>
      <c r="V1286" s="646"/>
      <c r="W1286" s="646"/>
      <c r="X1286" s="646"/>
      <c r="Y1286" s="646"/>
      <c r="AA1286" s="646"/>
      <c r="AG1286" s="646"/>
      <c r="AH1286" s="646"/>
    </row>
    <row r="1287" spans="1:34" s="369" customFormat="1">
      <c r="A1287" s="992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  <c r="Q1287" s="739"/>
      <c r="S1287" s="646"/>
      <c r="T1287" s="646"/>
      <c r="U1287" s="646"/>
      <c r="V1287" s="646"/>
      <c r="W1287" s="646"/>
      <c r="X1287" s="646"/>
      <c r="Y1287" s="646"/>
      <c r="AA1287" s="646"/>
      <c r="AG1287" s="646"/>
      <c r="AH1287" s="646"/>
    </row>
    <row r="1288" spans="1:34" s="369" customFormat="1">
      <c r="A1288" s="992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  <c r="Q1288" s="739"/>
      <c r="S1288" s="646"/>
      <c r="T1288" s="646"/>
      <c r="U1288" s="646"/>
      <c r="V1288" s="646"/>
      <c r="W1288" s="646"/>
      <c r="X1288" s="646"/>
      <c r="Y1288" s="646"/>
      <c r="AA1288" s="646"/>
      <c r="AG1288" s="646"/>
      <c r="AH1288" s="646"/>
    </row>
    <row r="1289" spans="1:34" s="369" customFormat="1">
      <c r="A1289" s="992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  <c r="Q1289" s="739"/>
      <c r="S1289" s="646"/>
      <c r="T1289" s="646"/>
      <c r="U1289" s="646"/>
      <c r="V1289" s="646"/>
      <c r="W1289" s="646"/>
      <c r="X1289" s="646"/>
      <c r="Y1289" s="646"/>
      <c r="AA1289" s="646"/>
      <c r="AG1289" s="646"/>
      <c r="AH1289" s="646"/>
    </row>
    <row r="1290" spans="1:34" s="369" customFormat="1">
      <c r="A1290" s="992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  <c r="Q1290" s="739"/>
      <c r="S1290" s="646"/>
      <c r="T1290" s="646"/>
      <c r="U1290" s="646"/>
      <c r="V1290" s="646"/>
      <c r="W1290" s="646"/>
      <c r="X1290" s="646"/>
      <c r="Y1290" s="646"/>
      <c r="AA1290" s="646"/>
      <c r="AG1290" s="646"/>
      <c r="AH1290" s="646"/>
    </row>
    <row r="1291" spans="1:34" s="369" customFormat="1">
      <c r="A1291" s="992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  <c r="Q1291" s="739"/>
      <c r="S1291" s="646"/>
      <c r="T1291" s="646"/>
      <c r="U1291" s="646"/>
      <c r="V1291" s="646"/>
      <c r="W1291" s="646"/>
      <c r="X1291" s="646"/>
      <c r="Y1291" s="646"/>
      <c r="AA1291" s="646"/>
      <c r="AG1291" s="646"/>
      <c r="AH1291" s="646"/>
    </row>
    <row r="1292" spans="1:34" s="369" customFormat="1">
      <c r="A1292" s="992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  <c r="Q1292" s="739"/>
      <c r="S1292" s="646"/>
      <c r="T1292" s="646"/>
      <c r="U1292" s="646"/>
      <c r="V1292" s="646"/>
      <c r="W1292" s="646"/>
      <c r="X1292" s="646"/>
      <c r="Y1292" s="646"/>
      <c r="AA1292" s="646"/>
      <c r="AG1292" s="646"/>
      <c r="AH1292" s="646"/>
    </row>
    <row r="1293" spans="1:34" s="369" customFormat="1">
      <c r="A1293" s="992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  <c r="Q1293" s="739"/>
      <c r="S1293" s="646"/>
      <c r="T1293" s="646"/>
      <c r="U1293" s="646"/>
      <c r="V1293" s="646"/>
      <c r="W1293" s="646"/>
      <c r="X1293" s="646"/>
      <c r="Y1293" s="646"/>
      <c r="AA1293" s="646"/>
      <c r="AG1293" s="646"/>
      <c r="AH1293" s="646"/>
    </row>
    <row r="1294" spans="1:34" s="369" customFormat="1">
      <c r="A1294" s="992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  <c r="Q1294" s="739"/>
      <c r="S1294" s="646"/>
      <c r="T1294" s="646"/>
      <c r="U1294" s="646"/>
      <c r="V1294" s="646"/>
      <c r="W1294" s="646"/>
      <c r="X1294" s="646"/>
      <c r="Y1294" s="646"/>
      <c r="AA1294" s="646"/>
      <c r="AG1294" s="646"/>
      <c r="AH1294" s="646"/>
    </row>
    <row r="1295" spans="1:34" s="369" customFormat="1">
      <c r="A1295" s="992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  <c r="Q1295" s="739"/>
      <c r="S1295" s="646"/>
      <c r="T1295" s="646"/>
      <c r="U1295" s="646"/>
      <c r="V1295" s="646"/>
      <c r="W1295" s="646"/>
      <c r="X1295" s="646"/>
      <c r="Y1295" s="646"/>
      <c r="AA1295" s="646"/>
      <c r="AG1295" s="646"/>
      <c r="AH1295" s="646"/>
    </row>
    <row r="1296" spans="1:34" s="369" customFormat="1">
      <c r="A1296" s="992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  <c r="Q1296" s="739"/>
      <c r="S1296" s="646"/>
      <c r="T1296" s="646"/>
      <c r="U1296" s="646"/>
      <c r="V1296" s="646"/>
      <c r="W1296" s="646"/>
      <c r="X1296" s="646"/>
      <c r="Y1296" s="646"/>
      <c r="AA1296" s="646"/>
      <c r="AG1296" s="646"/>
      <c r="AH1296" s="646"/>
    </row>
    <row r="1297" spans="1:34" s="369" customFormat="1">
      <c r="A1297" s="992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  <c r="Q1297" s="739"/>
      <c r="S1297" s="646"/>
      <c r="T1297" s="646"/>
      <c r="U1297" s="646"/>
      <c r="V1297" s="646"/>
      <c r="W1297" s="646"/>
      <c r="X1297" s="646"/>
      <c r="Y1297" s="646"/>
      <c r="AA1297" s="646"/>
      <c r="AG1297" s="646"/>
      <c r="AH1297" s="646"/>
    </row>
    <row r="1298" spans="1:34" s="369" customFormat="1">
      <c r="A1298" s="992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  <c r="Q1298" s="739"/>
      <c r="S1298" s="646"/>
      <c r="T1298" s="646"/>
      <c r="U1298" s="646"/>
      <c r="V1298" s="646"/>
      <c r="W1298" s="646"/>
      <c r="X1298" s="646"/>
      <c r="Y1298" s="646"/>
      <c r="AA1298" s="646"/>
      <c r="AG1298" s="646"/>
      <c r="AH1298" s="646"/>
    </row>
    <row r="1299" spans="1:34" s="369" customFormat="1">
      <c r="A1299" s="992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  <c r="Q1299" s="739"/>
      <c r="S1299" s="646"/>
      <c r="T1299" s="646"/>
      <c r="U1299" s="646"/>
      <c r="V1299" s="646"/>
      <c r="W1299" s="646"/>
      <c r="X1299" s="646"/>
      <c r="Y1299" s="646"/>
      <c r="AA1299" s="646"/>
      <c r="AG1299" s="646"/>
      <c r="AH1299" s="646"/>
    </row>
    <row r="1300" spans="1:34" s="369" customFormat="1">
      <c r="A1300" s="992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  <c r="Q1300" s="739"/>
      <c r="S1300" s="646"/>
      <c r="T1300" s="646"/>
      <c r="U1300" s="646"/>
      <c r="V1300" s="646"/>
      <c r="W1300" s="646"/>
      <c r="X1300" s="646"/>
      <c r="Y1300" s="646"/>
      <c r="AA1300" s="646"/>
      <c r="AG1300" s="646"/>
      <c r="AH1300" s="646"/>
    </row>
    <row r="1301" spans="1:34" s="369" customFormat="1">
      <c r="A1301" s="992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  <c r="Q1301" s="739"/>
      <c r="S1301" s="646"/>
      <c r="T1301" s="646"/>
      <c r="U1301" s="646"/>
      <c r="V1301" s="646"/>
      <c r="W1301" s="646"/>
      <c r="X1301" s="646"/>
      <c r="Y1301" s="646"/>
      <c r="AA1301" s="646"/>
      <c r="AG1301" s="646"/>
      <c r="AH1301" s="646"/>
    </row>
    <row r="1302" spans="1:34" s="369" customFormat="1">
      <c r="A1302" s="992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  <c r="Q1302" s="739"/>
      <c r="S1302" s="646"/>
      <c r="T1302" s="646"/>
      <c r="U1302" s="646"/>
      <c r="V1302" s="646"/>
      <c r="W1302" s="646"/>
      <c r="X1302" s="646"/>
      <c r="Y1302" s="646"/>
      <c r="AA1302" s="646"/>
      <c r="AG1302" s="646"/>
      <c r="AH1302" s="646"/>
    </row>
    <row r="1303" spans="1:34" s="369" customFormat="1">
      <c r="A1303" s="992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  <c r="Q1303" s="739"/>
      <c r="S1303" s="646"/>
      <c r="T1303" s="646"/>
      <c r="U1303" s="646"/>
      <c r="V1303" s="646"/>
      <c r="W1303" s="646"/>
      <c r="X1303" s="646"/>
      <c r="Y1303" s="646"/>
      <c r="AA1303" s="646"/>
      <c r="AG1303" s="646"/>
      <c r="AH1303" s="646"/>
    </row>
    <row r="1304" spans="1:34" s="369" customFormat="1">
      <c r="A1304" s="992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  <c r="Q1304" s="739"/>
      <c r="S1304" s="646"/>
      <c r="T1304" s="646"/>
      <c r="U1304" s="646"/>
      <c r="V1304" s="646"/>
      <c r="W1304" s="646"/>
      <c r="X1304" s="646"/>
      <c r="Y1304" s="646"/>
      <c r="AA1304" s="646"/>
      <c r="AG1304" s="646"/>
      <c r="AH1304" s="646"/>
    </row>
    <row r="1305" spans="1:34" s="369" customFormat="1">
      <c r="A1305" s="992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  <c r="Q1305" s="739"/>
      <c r="S1305" s="646"/>
      <c r="T1305" s="646"/>
      <c r="U1305" s="646"/>
      <c r="V1305" s="646"/>
      <c r="W1305" s="646"/>
      <c r="X1305" s="646"/>
      <c r="Y1305" s="646"/>
      <c r="AA1305" s="646"/>
      <c r="AG1305" s="646"/>
      <c r="AH1305" s="646"/>
    </row>
    <row r="1306" spans="1:34" s="369" customFormat="1">
      <c r="A1306" s="992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  <c r="Q1306" s="739"/>
      <c r="S1306" s="646"/>
      <c r="T1306" s="646"/>
      <c r="U1306" s="646"/>
      <c r="V1306" s="646"/>
      <c r="W1306" s="646"/>
      <c r="X1306" s="646"/>
      <c r="Y1306" s="646"/>
      <c r="AA1306" s="646"/>
      <c r="AG1306" s="646"/>
      <c r="AH1306" s="646"/>
    </row>
    <row r="1307" spans="1:34" s="369" customFormat="1">
      <c r="A1307" s="992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  <c r="Q1307" s="739"/>
      <c r="S1307" s="646"/>
      <c r="T1307" s="646"/>
      <c r="U1307" s="646"/>
      <c r="V1307" s="646"/>
      <c r="W1307" s="646"/>
      <c r="X1307" s="646"/>
      <c r="Y1307" s="646"/>
      <c r="AA1307" s="646"/>
      <c r="AG1307" s="646"/>
      <c r="AH1307" s="646"/>
    </row>
    <row r="1308" spans="1:34" s="369" customFormat="1">
      <c r="A1308" s="992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  <c r="Q1308" s="739"/>
      <c r="S1308" s="646"/>
      <c r="T1308" s="646"/>
      <c r="U1308" s="646"/>
      <c r="V1308" s="646"/>
      <c r="W1308" s="646"/>
      <c r="X1308" s="646"/>
      <c r="Y1308" s="646"/>
      <c r="AA1308" s="646"/>
      <c r="AG1308" s="646"/>
      <c r="AH1308" s="646"/>
    </row>
    <row r="1309" spans="1:34" s="369" customFormat="1">
      <c r="A1309" s="992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  <c r="Q1309" s="739"/>
      <c r="S1309" s="646"/>
      <c r="T1309" s="646"/>
      <c r="U1309" s="646"/>
      <c r="V1309" s="646"/>
      <c r="W1309" s="646"/>
      <c r="X1309" s="646"/>
      <c r="Y1309" s="646"/>
      <c r="AA1309" s="646"/>
      <c r="AG1309" s="646"/>
      <c r="AH1309" s="646"/>
    </row>
    <row r="1310" spans="1:34" s="369" customFormat="1">
      <c r="A1310" s="992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  <c r="Q1310" s="739"/>
      <c r="S1310" s="646"/>
      <c r="T1310" s="646"/>
      <c r="U1310" s="646"/>
      <c r="V1310" s="646"/>
      <c r="W1310" s="646"/>
      <c r="X1310" s="646"/>
      <c r="Y1310" s="646"/>
      <c r="AA1310" s="646"/>
      <c r="AG1310" s="646"/>
      <c r="AH1310" s="646"/>
    </row>
    <row r="1311" spans="1:34" s="369" customFormat="1">
      <c r="A1311" s="992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  <c r="Q1311" s="739"/>
      <c r="S1311" s="646"/>
      <c r="T1311" s="646"/>
      <c r="U1311" s="646"/>
      <c r="V1311" s="646"/>
      <c r="W1311" s="646"/>
      <c r="X1311" s="646"/>
      <c r="Y1311" s="646"/>
      <c r="AA1311" s="646"/>
      <c r="AG1311" s="646"/>
      <c r="AH1311" s="646"/>
    </row>
    <row r="1312" spans="1:34" s="369" customFormat="1">
      <c r="A1312" s="992"/>
      <c r="B1312" s="736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739"/>
      <c r="Q1312" s="739"/>
      <c r="S1312" s="646"/>
      <c r="T1312" s="646"/>
      <c r="U1312" s="646"/>
      <c r="V1312" s="646"/>
      <c r="W1312" s="646"/>
      <c r="X1312" s="646"/>
      <c r="Y1312" s="646"/>
      <c r="AA1312" s="646"/>
      <c r="AG1312" s="646"/>
      <c r="AH1312" s="646"/>
    </row>
    <row r="1313" spans="1:34" s="369" customFormat="1">
      <c r="A1313" s="992"/>
      <c r="B1313" s="736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739"/>
      <c r="Q1313" s="739"/>
      <c r="S1313" s="646"/>
      <c r="T1313" s="646"/>
      <c r="U1313" s="646"/>
      <c r="V1313" s="646"/>
      <c r="W1313" s="646"/>
      <c r="X1313" s="646"/>
      <c r="Y1313" s="646"/>
      <c r="AA1313" s="646"/>
      <c r="AG1313" s="646"/>
      <c r="AH1313" s="646"/>
    </row>
    <row r="1314" spans="1:34" s="369" customFormat="1">
      <c r="A1314" s="992"/>
      <c r="B1314" s="736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739"/>
      <c r="Q1314" s="739"/>
      <c r="S1314" s="646"/>
      <c r="T1314" s="646"/>
      <c r="U1314" s="646"/>
      <c r="V1314" s="646"/>
      <c r="W1314" s="646"/>
      <c r="X1314" s="646"/>
      <c r="Y1314" s="646"/>
      <c r="AA1314" s="646"/>
      <c r="AG1314" s="646"/>
      <c r="AH1314" s="646"/>
    </row>
    <row r="1315" spans="1:34" s="369" customFormat="1">
      <c r="A1315" s="992"/>
      <c r="B1315" s="736"/>
      <c r="C1315" s="737"/>
      <c r="D1315" s="646"/>
      <c r="E1315" s="646"/>
      <c r="F1315" s="646"/>
      <c r="G1315" s="738"/>
      <c r="H1315" s="738"/>
      <c r="I1315" s="719"/>
      <c r="L1315" s="646"/>
      <c r="N1315" s="646"/>
      <c r="P1315" s="739"/>
      <c r="Q1315" s="739"/>
      <c r="S1315" s="646"/>
      <c r="T1315" s="646"/>
      <c r="U1315" s="646"/>
      <c r="V1315" s="646"/>
      <c r="W1315" s="646"/>
      <c r="X1315" s="646"/>
      <c r="Y1315" s="646"/>
      <c r="AA1315" s="646"/>
      <c r="AG1315" s="646"/>
      <c r="AH1315" s="646"/>
    </row>
    <row r="1316" spans="1:34" s="369" customFormat="1">
      <c r="A1316" s="992"/>
      <c r="B1316" s="736"/>
      <c r="C1316" s="737"/>
      <c r="D1316" s="646"/>
      <c r="E1316" s="646"/>
      <c r="F1316" s="646"/>
      <c r="G1316" s="738"/>
      <c r="H1316" s="738"/>
      <c r="I1316" s="719"/>
      <c r="L1316" s="646"/>
      <c r="N1316" s="646"/>
      <c r="P1316" s="739"/>
      <c r="Q1316" s="739"/>
      <c r="S1316" s="646"/>
      <c r="T1316" s="646"/>
      <c r="U1316" s="646"/>
      <c r="V1316" s="646"/>
      <c r="W1316" s="646"/>
      <c r="X1316" s="646"/>
      <c r="Y1316" s="646"/>
      <c r="AA1316" s="646"/>
      <c r="AG1316" s="646"/>
      <c r="AH1316" s="646"/>
    </row>
    <row r="1317" spans="1:34" s="369" customFormat="1">
      <c r="A1317" s="992"/>
      <c r="B1317" s="736"/>
      <c r="C1317" s="737"/>
      <c r="D1317" s="646"/>
      <c r="E1317" s="646"/>
      <c r="F1317" s="646"/>
      <c r="G1317" s="738"/>
      <c r="H1317" s="738"/>
      <c r="I1317" s="719"/>
      <c r="L1317" s="646"/>
      <c r="N1317" s="646"/>
      <c r="P1317" s="739"/>
      <c r="Q1317" s="739"/>
      <c r="S1317" s="646"/>
      <c r="T1317" s="646"/>
      <c r="U1317" s="646"/>
      <c r="V1317" s="646"/>
      <c r="W1317" s="646"/>
      <c r="X1317" s="646"/>
      <c r="Y1317" s="646"/>
      <c r="AA1317" s="646"/>
      <c r="AG1317" s="646"/>
      <c r="AH1317" s="646"/>
    </row>
    <row r="1318" spans="1:34" s="369" customFormat="1">
      <c r="A1318" s="992"/>
      <c r="B1318" s="736"/>
      <c r="C1318" s="737"/>
      <c r="D1318" s="646"/>
      <c r="E1318" s="646"/>
      <c r="F1318" s="646"/>
      <c r="G1318" s="738"/>
      <c r="H1318" s="738"/>
      <c r="I1318" s="719"/>
      <c r="L1318" s="646"/>
      <c r="N1318" s="646"/>
      <c r="P1318" s="739"/>
      <c r="Q1318" s="739"/>
      <c r="S1318" s="646"/>
      <c r="T1318" s="646"/>
      <c r="U1318" s="646"/>
      <c r="V1318" s="646"/>
      <c r="W1318" s="646"/>
      <c r="X1318" s="646"/>
      <c r="Y1318" s="646"/>
      <c r="AA1318" s="646"/>
      <c r="AG1318" s="646"/>
      <c r="AH1318" s="646"/>
    </row>
  </sheetData>
  <autoFilter ref="A4:AK367">
    <sortState ref="A5:AK367">
      <sortCondition ref="B4:B367"/>
    </sortState>
  </autoFilter>
  <mergeCells count="5">
    <mergeCell ref="D3:M3"/>
    <mergeCell ref="E2:M2"/>
    <mergeCell ref="B357:D357"/>
    <mergeCell ref="I357:J357"/>
    <mergeCell ref="K357:Q357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17"/>
  <sheetViews>
    <sheetView rightToLeft="1" zoomScaleNormal="100" workbookViewId="0">
      <pane ySplit="4" topLeftCell="A5" activePane="bottomLeft" state="frozen"/>
      <selection activeCell="J9" sqref="J9:J10"/>
      <selection pane="bottomLeft" activeCell="I9" sqref="I9"/>
    </sheetView>
  </sheetViews>
  <sheetFormatPr defaultRowHeight="18"/>
  <cols>
    <col min="1" max="1" width="3.125" style="725" customWidth="1"/>
    <col min="2" max="2" width="7.625" style="718" customWidth="1"/>
    <col min="3" max="3" width="24.125" style="730" customWidth="1"/>
    <col min="4" max="4" width="4.75" style="368" customWidth="1"/>
    <col min="5" max="6" width="4.25" style="368" customWidth="1"/>
    <col min="7" max="7" width="5.625" style="362" customWidth="1"/>
    <col min="8" max="8" width="5.625" style="362" hidden="1" customWidth="1"/>
    <col min="9" max="9" width="13.25" style="337" customWidth="1"/>
    <col min="10" max="10" width="6.5" style="338" customWidth="1"/>
    <col min="11" max="11" width="6.625" style="338" customWidth="1"/>
    <col min="12" max="12" width="6.75" style="368" customWidth="1"/>
    <col min="13" max="13" width="6.875" style="338" customWidth="1"/>
    <col min="14" max="14" width="6.625" style="368" customWidth="1"/>
    <col min="15" max="15" width="6.125" style="338" customWidth="1"/>
    <col min="16" max="16" width="8.375" style="387" customWidth="1"/>
    <col min="17" max="17" width="8.625" style="368" hidden="1" customWidth="1"/>
    <col min="18" max="23" width="9" style="369" customWidth="1"/>
    <col min="24" max="24" width="3.375" style="369" customWidth="1"/>
    <col min="25" max="32" width="9" style="369" customWidth="1"/>
    <col min="33" max="45" width="9" style="338" customWidth="1"/>
    <col min="46" max="46" width="10" style="338" bestFit="1" customWidth="1"/>
    <col min="47" max="16384" width="9" style="338"/>
  </cols>
  <sheetData>
    <row r="1" spans="1:47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  <c r="Q1" s="914"/>
    </row>
    <row r="2" spans="1:47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Q2" s="914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</row>
    <row r="3" spans="1:47" s="272" customFormat="1" ht="21.75" customHeight="1">
      <c r="A3" s="723"/>
      <c r="B3" s="714"/>
      <c r="C3" s="713" t="s">
        <v>1952</v>
      </c>
      <c r="D3" s="1136" t="s">
        <v>2018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Q3" s="914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</row>
    <row r="4" spans="1:47" s="748" customFormat="1" ht="29.25" customHeight="1">
      <c r="A4" s="744"/>
      <c r="B4" s="950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37" t="s">
        <v>8</v>
      </c>
      <c r="Q4" s="744" t="s">
        <v>1221</v>
      </c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T4" s="750" t="s">
        <v>1452</v>
      </c>
    </row>
    <row r="5" spans="1:47" s="272" customFormat="1" ht="17.25" customHeight="1">
      <c r="A5" s="367">
        <v>1</v>
      </c>
      <c r="B5" s="288" t="s">
        <v>608</v>
      </c>
      <c r="C5" s="770" t="str">
        <f>VLOOKUP(B5,مقررات!$A$1:$F$411,2,FALSE)</f>
        <v>أسس كيمائية فيزيائية</v>
      </c>
      <c r="D5" s="211">
        <f>VLOOKUP(B5,مقررات!$A$1:$F$452,3,FALSE)</f>
        <v>2</v>
      </c>
      <c r="E5" s="211">
        <f>VLOOKUP(B5,مقررات!$A$1:$F$476,4,FALSE)</f>
        <v>2</v>
      </c>
      <c r="F5" s="211">
        <f t="shared" ref="F5:F31" si="0">D5+0.5*E5</f>
        <v>3</v>
      </c>
      <c r="G5" s="60" t="str">
        <f>VLOOKUP(B5,مقررات!$A$1:$F$409,6,FALSE)</f>
        <v>-</v>
      </c>
      <c r="H5" s="705" t="s">
        <v>1752</v>
      </c>
      <c r="I5" s="257" t="s">
        <v>2074</v>
      </c>
      <c r="J5" s="251"/>
      <c r="K5" s="773"/>
      <c r="L5" s="774" t="s">
        <v>1069</v>
      </c>
      <c r="M5" s="773"/>
      <c r="N5" s="773"/>
      <c r="O5" s="1038"/>
      <c r="P5" s="1090" t="s">
        <v>1324</v>
      </c>
      <c r="Q5" s="4">
        <v>1</v>
      </c>
      <c r="R5" s="91"/>
      <c r="S5" s="91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T5" s="251" t="e">
        <f>VLOOKUP(#REF!,'اعضاء هيئة التدريس'!#REF!,2,)</f>
        <v>#REF!</v>
      </c>
    </row>
    <row r="6" spans="1:47" s="272" customFormat="1" ht="17.25" customHeight="1">
      <c r="A6" s="367"/>
      <c r="B6" s="998" t="s">
        <v>608</v>
      </c>
      <c r="C6" s="1114" t="str">
        <f>VLOOKUP(B6,مقررات!$A$1:$F$411,2,FALSE)</f>
        <v>أسس كيمائية فيزيائية</v>
      </c>
      <c r="D6" s="999">
        <f>VLOOKUP(B6,مقررات!$A$1:$F$452,3,FALSE)</f>
        <v>2</v>
      </c>
      <c r="E6" s="999">
        <f>VLOOKUP(B6,مقررات!$A$1:$F$476,4,FALSE)</f>
        <v>2</v>
      </c>
      <c r="F6" s="999">
        <f t="shared" si="0"/>
        <v>3</v>
      </c>
      <c r="G6" s="60" t="str">
        <f>VLOOKUP(B6,مقررات!$A$1:$F$409,6,FALSE)</f>
        <v>-</v>
      </c>
      <c r="H6" s="705" t="s">
        <v>1992</v>
      </c>
      <c r="I6" s="257" t="str">
        <f>VLOOKUP(H6,'اعضاء هيئة التدريس'!$B$1:$D$300,2,FALSE)</f>
        <v>د.صافيناز حمدي</v>
      </c>
      <c r="J6" s="251"/>
      <c r="K6" s="773"/>
      <c r="L6" s="774" t="s">
        <v>1069</v>
      </c>
      <c r="M6" s="773"/>
      <c r="N6" s="773"/>
      <c r="O6" s="1038"/>
      <c r="P6" s="1090"/>
      <c r="Q6" s="4">
        <v>1</v>
      </c>
      <c r="R6" s="91"/>
      <c r="S6" s="91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T6" s="251" t="e">
        <f>VLOOKUP(#REF!,'اعضاء هيئة التدريس'!#REF!,2,)</f>
        <v>#REF!</v>
      </c>
    </row>
    <row r="7" spans="1:47" s="285" customFormat="1" ht="17.25" customHeight="1">
      <c r="A7" s="367">
        <v>2</v>
      </c>
      <c r="B7" s="288" t="s">
        <v>609</v>
      </c>
      <c r="C7" s="770" t="str">
        <f>VLOOKUP(B7,مقررات!$A$1:$F$411,2,FALSE)</f>
        <v>أسس كيمياء غير عضوية</v>
      </c>
      <c r="D7" s="211">
        <f>VLOOKUP(B7,مقررات!$A$1:$F$452,3,FALSE)</f>
        <v>1.5</v>
      </c>
      <c r="E7" s="211">
        <f>VLOOKUP(B7,مقررات!$A$1:$F$476,4,FALSE)</f>
        <v>1</v>
      </c>
      <c r="F7" s="211">
        <f t="shared" si="0"/>
        <v>2</v>
      </c>
      <c r="G7" s="60" t="str">
        <f>VLOOKUP(B7,مقررات!$A$1:$F$409,6,FALSE)</f>
        <v>-</v>
      </c>
      <c r="H7" s="347" t="s">
        <v>1745</v>
      </c>
      <c r="I7" s="257" t="str">
        <f>VLOOKUP(H7,'اعضاء هيئة التدريس'!$B$1:$D$300,2,FALSE)</f>
        <v>د. سناء امام</v>
      </c>
      <c r="J7" s="454"/>
      <c r="K7" s="454" t="s">
        <v>1067</v>
      </c>
      <c r="L7" s="454"/>
      <c r="M7" s="454"/>
      <c r="N7" s="454"/>
      <c r="O7" s="454"/>
      <c r="P7" s="1028" t="s">
        <v>1324</v>
      </c>
      <c r="Q7" s="282">
        <v>2</v>
      </c>
      <c r="R7" s="283"/>
      <c r="S7" s="283"/>
      <c r="T7" s="283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  <c r="AF7" s="284"/>
      <c r="AT7" s="251" t="e">
        <f>VLOOKUP(#REF!,'اعضاء هيئة التدريس'!#REF!,2,)</f>
        <v>#REF!</v>
      </c>
    </row>
    <row r="8" spans="1:47" s="272" customFormat="1" ht="17.25" customHeight="1">
      <c r="A8" s="367">
        <v>3</v>
      </c>
      <c r="B8" s="288" t="s">
        <v>984</v>
      </c>
      <c r="C8" s="770" t="s">
        <v>983</v>
      </c>
      <c r="D8" s="211">
        <v>2</v>
      </c>
      <c r="E8" s="211">
        <v>0</v>
      </c>
      <c r="F8" s="211">
        <v>2</v>
      </c>
      <c r="G8" s="60"/>
      <c r="H8" s="700"/>
      <c r="I8" s="257" t="s">
        <v>2075</v>
      </c>
      <c r="J8" s="774"/>
      <c r="K8" s="1038"/>
      <c r="L8" s="774"/>
      <c r="M8" s="774"/>
      <c r="N8" s="774"/>
      <c r="O8" s="774" t="s">
        <v>1067</v>
      </c>
      <c r="P8" s="1090" t="s">
        <v>1324</v>
      </c>
      <c r="Q8" s="4">
        <v>3</v>
      </c>
      <c r="R8" s="91"/>
      <c r="S8" s="91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T8" s="251" t="e">
        <f>VLOOKUP(#REF!,'اعضاء هيئة التدريس'!#REF!,2,)</f>
        <v>#REF!</v>
      </c>
    </row>
    <row r="9" spans="1:47" s="272" customFormat="1" ht="17.25" customHeight="1">
      <c r="A9" s="367">
        <v>4</v>
      </c>
      <c r="B9" s="288" t="s">
        <v>973</v>
      </c>
      <c r="C9" s="770" t="str">
        <f>VLOOKUP(B9,مقررات!$A$1:$F$411,2,FALSE)</f>
        <v>لغة أجنبية (1)</v>
      </c>
      <c r="D9" s="211">
        <f>VLOOKUP(B9,مقررات!$A$1:$F$452,3,FALSE)</f>
        <v>2</v>
      </c>
      <c r="E9" s="211">
        <f>VLOOKUP(B9,مقررات!$A$1:$F$476,4,FALSE)</f>
        <v>0</v>
      </c>
      <c r="F9" s="211">
        <f t="shared" ref="F9" si="1">D9+0.5*E9</f>
        <v>2</v>
      </c>
      <c r="G9" s="60"/>
      <c r="H9" s="347"/>
      <c r="I9" s="251" t="s">
        <v>2107</v>
      </c>
      <c r="J9" s="454" t="s">
        <v>1072</v>
      </c>
      <c r="K9" s="982"/>
      <c r="L9" s="454"/>
      <c r="M9" s="454"/>
      <c r="N9" s="454"/>
      <c r="O9" s="454"/>
      <c r="P9" s="268"/>
      <c r="Q9" s="386">
        <v>3</v>
      </c>
      <c r="R9" s="589"/>
      <c r="S9" s="589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T9" s="251" t="e">
        <f>VLOOKUP(#REF!,'اعضاء هيئة التدريس'!#REF!,2,)</f>
        <v>#REF!</v>
      </c>
    </row>
    <row r="10" spans="1:47" s="285" customFormat="1" ht="17.25" customHeight="1">
      <c r="A10" s="367">
        <v>5</v>
      </c>
      <c r="B10" s="288" t="s">
        <v>611</v>
      </c>
      <c r="C10" s="770" t="str">
        <f>VLOOKUP(B10,مقررات!$A$1:$F$411,2,FALSE)</f>
        <v>كيمياء تحليلية (1)</v>
      </c>
      <c r="D10" s="211">
        <f>VLOOKUP(B10,مقررات!$A$1:$F$452,3,FALSE)</f>
        <v>1.5</v>
      </c>
      <c r="E10" s="211">
        <f>VLOOKUP(B10,مقررات!$A$1:$F$476,4,FALSE)</f>
        <v>1</v>
      </c>
      <c r="F10" s="211">
        <f t="shared" si="0"/>
        <v>2</v>
      </c>
      <c r="G10" s="60" t="str">
        <f>VLOOKUP(B10,مقررات!$A$1:$F$409,6,FALSE)</f>
        <v>-</v>
      </c>
      <c r="H10" s="60" t="s">
        <v>1698</v>
      </c>
      <c r="I10" s="257" t="s">
        <v>2076</v>
      </c>
      <c r="J10" s="454"/>
      <c r="K10" s="454"/>
      <c r="L10" s="454"/>
      <c r="M10" s="454"/>
      <c r="N10" s="454" t="s">
        <v>1068</v>
      </c>
      <c r="O10" s="454"/>
      <c r="P10" s="1028" t="s">
        <v>1324</v>
      </c>
      <c r="Q10" s="282">
        <v>4</v>
      </c>
      <c r="R10" s="283"/>
      <c r="S10" s="283"/>
      <c r="T10" s="283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T10" s="251" t="e">
        <f>VLOOKUP(#REF!,'اعضاء هيئة التدريس'!#REF!,2,)</f>
        <v>#REF!</v>
      </c>
    </row>
    <row r="11" spans="1:47" s="272" customFormat="1" ht="17.25" customHeight="1">
      <c r="A11" s="367">
        <v>6</v>
      </c>
      <c r="B11" s="288" t="s">
        <v>612</v>
      </c>
      <c r="C11" s="770" t="str">
        <f>VLOOKUP(B11,مقررات!$A$1:$F$411,2,FALSE)</f>
        <v>أسس كيمياء عضوية</v>
      </c>
      <c r="D11" s="211">
        <f>VLOOKUP(B11,مقررات!$A$1:$F$452,3,FALSE)</f>
        <v>1.5</v>
      </c>
      <c r="E11" s="211">
        <f>VLOOKUP(B11,مقررات!$A$1:$F$476,4,FALSE)</f>
        <v>1</v>
      </c>
      <c r="F11" s="211">
        <f t="shared" si="0"/>
        <v>2</v>
      </c>
      <c r="G11" s="60" t="str">
        <f>VLOOKUP(B11,مقررات!$A$1:$F$409,6,FALSE)</f>
        <v>-</v>
      </c>
      <c r="H11" s="52" t="s">
        <v>1697</v>
      </c>
      <c r="I11" s="262" t="str">
        <f>VLOOKUP(H11,'اعضاء هيئة التدريس'!$B$1:$D$300,2,FALSE)</f>
        <v>أ.د. عبدالحميد اسماعيل</v>
      </c>
      <c r="J11" s="774"/>
      <c r="K11" s="774"/>
      <c r="L11" s="774"/>
      <c r="M11" s="774" t="s">
        <v>1067</v>
      </c>
      <c r="N11" s="774"/>
      <c r="O11" s="774"/>
      <c r="P11" s="1028" t="s">
        <v>1324</v>
      </c>
      <c r="Q11" s="4">
        <v>5</v>
      </c>
      <c r="R11" s="92"/>
      <c r="S11" s="92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T11" s="251" t="e">
        <f>VLOOKUP(#REF!,'اعضاء هيئة التدريس'!#REF!,2,)</f>
        <v>#REF!</v>
      </c>
    </row>
    <row r="12" spans="1:47" s="285" customFormat="1" ht="17.25" customHeight="1">
      <c r="A12" s="367">
        <v>7</v>
      </c>
      <c r="B12" s="288" t="s">
        <v>613</v>
      </c>
      <c r="C12" s="756" t="str">
        <f>VLOOKUP(B12,مقررات!$A$1:$F$411,2,FALSE)</f>
        <v>كيمياء عملية تحليلية وفيزيائية وغير عضوية(1)</v>
      </c>
      <c r="D12" s="211">
        <f>VLOOKUP(B12,مقررات!$A$1:$F$452,3,FALSE)</f>
        <v>0</v>
      </c>
      <c r="E12" s="211">
        <f>VLOOKUP(B12,مقررات!$A$1:$F$476,4,FALSE)</f>
        <v>4</v>
      </c>
      <c r="F12" s="211">
        <f t="shared" si="0"/>
        <v>2</v>
      </c>
      <c r="G12" s="60" t="str">
        <f>VLOOKUP(B12,مقررات!$A$1:$F$409,6,FALSE)</f>
        <v>-</v>
      </c>
      <c r="H12" s="60"/>
      <c r="I12" s="257" t="s">
        <v>2077</v>
      </c>
      <c r="J12" s="454"/>
      <c r="K12" s="454"/>
      <c r="L12" s="454"/>
      <c r="M12" s="454"/>
      <c r="N12" s="454"/>
      <c r="O12" s="454"/>
      <c r="P12" s="1088"/>
      <c r="Q12" s="282">
        <v>6</v>
      </c>
      <c r="R12" s="283"/>
      <c r="S12" s="283"/>
      <c r="T12" s="283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T12" s="251" t="e">
        <f>VLOOKUP(#REF!,'اعضاء هيئة التدريس'!#REF!,2,)</f>
        <v>#REF!</v>
      </c>
    </row>
    <row r="13" spans="1:47" s="272" customFormat="1" ht="17.25" customHeight="1">
      <c r="A13" s="367">
        <v>8</v>
      </c>
      <c r="B13" s="288" t="s">
        <v>937</v>
      </c>
      <c r="C13" s="770" t="str">
        <f>VLOOKUP(B13,مقررات!$A$1:$F$411,2,FALSE)</f>
        <v>علم الخلية والانسجة</v>
      </c>
      <c r="D13" s="211">
        <f>VLOOKUP(B13,مقررات!$A$1:$F$452,3,FALSE)</f>
        <v>2</v>
      </c>
      <c r="E13" s="211">
        <f>VLOOKUP(B13,مقررات!$A$1:$F$476,4,FALSE)</f>
        <v>2</v>
      </c>
      <c r="F13" s="211">
        <f t="shared" si="0"/>
        <v>3</v>
      </c>
      <c r="G13" s="60">
        <f>VLOOKUP(B13,مقررات!$A$1:$F$409,6,FALSE)</f>
        <v>0</v>
      </c>
      <c r="H13" s="60" t="s">
        <v>1868</v>
      </c>
      <c r="I13" s="257" t="s">
        <v>2063</v>
      </c>
      <c r="J13" s="73"/>
      <c r="K13" s="73"/>
      <c r="L13" s="774" t="s">
        <v>1072</v>
      </c>
      <c r="M13" s="73"/>
      <c r="N13" s="454"/>
      <c r="O13" s="73"/>
      <c r="P13" s="1028" t="s">
        <v>89</v>
      </c>
      <c r="Q13" s="282">
        <v>8</v>
      </c>
      <c r="R13" s="283"/>
      <c r="S13" s="283"/>
      <c r="T13" s="283"/>
      <c r="U13" s="283"/>
      <c r="V13" s="283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T13" s="251" t="e">
        <f>VLOOKUP(#REF!,'اعضاء هيئة التدريس'!#REF!,2,)</f>
        <v>#REF!</v>
      </c>
    </row>
    <row r="14" spans="1:47" s="285" customFormat="1" ht="17.25" customHeight="1">
      <c r="A14" s="328">
        <v>9</v>
      </c>
      <c r="B14" s="288" t="s">
        <v>986</v>
      </c>
      <c r="C14" s="770" t="str">
        <f>VLOOKUP(B14,مقررات!$A$1:$F$411,2,FALSE)</f>
        <v>حاسب آلي (1)</v>
      </c>
      <c r="D14" s="211">
        <f>VLOOKUP(B14,مقررات!$A$1:$F$452,3,FALSE)</f>
        <v>1</v>
      </c>
      <c r="E14" s="211">
        <f>VLOOKUP(B14,مقررات!$A$1:$F$476,4,FALSE)</f>
        <v>2</v>
      </c>
      <c r="F14" s="211">
        <f t="shared" si="0"/>
        <v>2</v>
      </c>
      <c r="G14" s="73"/>
      <c r="H14" s="423" t="s">
        <v>1520</v>
      </c>
      <c r="I14" s="262" t="str">
        <f>VLOOKUP(H14,'اعضاء هيئة التدريس'!$B$1:$D$300,2,FALSE)</f>
        <v>أ.د/ محمد امين عبدالواحد</v>
      </c>
      <c r="J14" s="143"/>
      <c r="K14" s="73"/>
      <c r="L14" s="1141" t="s">
        <v>1071</v>
      </c>
      <c r="M14" s="1120"/>
      <c r="N14" s="73"/>
      <c r="O14" s="73"/>
      <c r="P14" s="1028" t="s">
        <v>1319</v>
      </c>
      <c r="Q14" s="4">
        <v>11</v>
      </c>
      <c r="R14" s="91"/>
      <c r="S14" s="91"/>
      <c r="T14" s="283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T14" s="251" t="e">
        <f>VLOOKUP(#REF!,'اعضاء هيئة التدريس'!#REF!,2,)</f>
        <v>#REF!</v>
      </c>
    </row>
    <row r="15" spans="1:47" s="272" customFormat="1" ht="17.25" customHeight="1">
      <c r="A15" s="328"/>
      <c r="B15" s="998" t="s">
        <v>986</v>
      </c>
      <c r="C15" s="1114" t="str">
        <f>VLOOKUP(B15,مقررات!$A$1:$F$411,2,FALSE)</f>
        <v>حاسب آلي (1)</v>
      </c>
      <c r="D15" s="999">
        <f>VLOOKUP(B15,مقررات!$A$1:$F$452,3,FALSE)</f>
        <v>1</v>
      </c>
      <c r="E15" s="999">
        <f>VLOOKUP(B15,مقررات!$A$1:$F$476,4,FALSE)</f>
        <v>2</v>
      </c>
      <c r="F15" s="999">
        <f t="shared" si="0"/>
        <v>2</v>
      </c>
      <c r="G15" s="73"/>
      <c r="H15" s="423" t="s">
        <v>2051</v>
      </c>
      <c r="I15" s="257" t="s">
        <v>2091</v>
      </c>
      <c r="J15" s="143"/>
      <c r="K15" s="73"/>
      <c r="L15" s="1142"/>
      <c r="M15" s="1038"/>
      <c r="N15" s="73"/>
      <c r="O15" s="73"/>
      <c r="P15" s="1028" t="s">
        <v>1319</v>
      </c>
      <c r="Q15" s="4">
        <v>11</v>
      </c>
      <c r="R15" s="91"/>
      <c r="S15" s="91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T15" s="251" t="e">
        <f>VLOOKUP(#REF!,'اعضاء هيئة التدريس'!#REF!,2,)</f>
        <v>#REF!</v>
      </c>
    </row>
    <row r="16" spans="1:47" s="480" customFormat="1" ht="29.25" customHeight="1">
      <c r="A16" s="367">
        <v>10</v>
      </c>
      <c r="B16" s="288" t="s">
        <v>1976</v>
      </c>
      <c r="C16" s="726" t="str">
        <f>VLOOKUP(B16,مقررات!$A$1:$F$411,2,FALSE)</f>
        <v>مدخل الى الجودة والاعتماد في مؤسسات التعليم العالي</v>
      </c>
      <c r="D16" s="211">
        <f>VLOOKUP(B16,مقررات!$A$1:$F$452,3,FALSE)</f>
        <v>1</v>
      </c>
      <c r="E16" s="211">
        <f>VLOOKUP(B16,مقررات!$A$1:$F$476,4,FALSE)</f>
        <v>0</v>
      </c>
      <c r="F16" s="211">
        <f t="shared" si="0"/>
        <v>1</v>
      </c>
      <c r="G16" s="60">
        <f>VLOOKUP(B16,مقررات!$A$1:$F$409,6,FALSE)</f>
        <v>0</v>
      </c>
      <c r="H16" s="60" t="s">
        <v>1869</v>
      </c>
      <c r="I16" s="257" t="s">
        <v>2078</v>
      </c>
      <c r="J16" s="774" t="s">
        <v>1071</v>
      </c>
      <c r="K16" s="73"/>
      <c r="L16" s="73"/>
      <c r="M16" s="73"/>
      <c r="N16" s="73"/>
      <c r="O16" s="73"/>
      <c r="P16" s="1028" t="s">
        <v>1325</v>
      </c>
      <c r="Q16" s="282">
        <v>13</v>
      </c>
      <c r="R16" s="283"/>
      <c r="S16" s="283"/>
      <c r="T16" s="743"/>
      <c r="U16" s="743"/>
      <c r="V16" s="743"/>
      <c r="W16" s="743"/>
      <c r="X16" s="743"/>
      <c r="Y16" s="743"/>
      <c r="Z16" s="743"/>
      <c r="AA16" s="743"/>
      <c r="AB16" s="743"/>
      <c r="AC16" s="743"/>
      <c r="AD16" s="743"/>
      <c r="AE16" s="743"/>
      <c r="AF16" s="743"/>
      <c r="AG16" s="751"/>
      <c r="AS16" s="752"/>
      <c r="AT16" s="480" t="e">
        <f>VLOOKUP(#REF!,'اعضاء هيئة التدريس'!#REF!,2,)</f>
        <v>#REF!</v>
      </c>
      <c r="AU16" s="751"/>
    </row>
    <row r="17" spans="1:46" s="272" customFormat="1" ht="15.75" hidden="1" customHeight="1">
      <c r="A17" s="328"/>
      <c r="B17" s="715" t="s">
        <v>784</v>
      </c>
      <c r="C17" s="726" t="str">
        <f>VLOOKUP(B17,مقررات!$A$1:$F$411,2,FALSE)</f>
        <v>بحث ومقال</v>
      </c>
      <c r="D17" s="211">
        <f>VLOOKUP(B17,مقررات!$A$1:$F$452,3,FALSE)</f>
        <v>2</v>
      </c>
      <c r="E17" s="211">
        <v>0</v>
      </c>
      <c r="F17" s="211">
        <f t="shared" si="0"/>
        <v>2</v>
      </c>
      <c r="G17" s="60">
        <f>VLOOKUP(B17,مقررات!$A$1:$F$409,6,FALSE)</f>
        <v>0</v>
      </c>
      <c r="H17" s="60"/>
      <c r="I17" s="786" t="s">
        <v>892</v>
      </c>
      <c r="J17" s="73"/>
      <c r="K17" s="73"/>
      <c r="L17" s="73"/>
      <c r="M17" s="73"/>
      <c r="N17" s="73"/>
      <c r="O17" s="73"/>
      <c r="P17" s="1046"/>
      <c r="Q17" s="4"/>
      <c r="R17" s="91"/>
      <c r="S17" s="91"/>
      <c r="T17" s="283"/>
      <c r="U17" s="283"/>
      <c r="V17" s="283"/>
      <c r="W17" s="283"/>
      <c r="X17" s="283"/>
      <c r="Y17" s="283"/>
      <c r="Z17" s="283"/>
      <c r="AA17" s="283"/>
      <c r="AB17" s="283"/>
      <c r="AC17" s="283"/>
      <c r="AD17" s="283"/>
      <c r="AE17" s="283"/>
      <c r="AF17" s="283"/>
      <c r="AT17" s="251" t="e">
        <f>VLOOKUP(#REF!,'اعضاء هيئة التدريس'!#REF!,2,)</f>
        <v>#REF!</v>
      </c>
    </row>
    <row r="18" spans="1:46" s="272" customFormat="1" ht="15.75" hidden="1" customHeight="1">
      <c r="A18" s="367"/>
      <c r="B18" s="245" t="s">
        <v>755</v>
      </c>
      <c r="C18" s="726" t="str">
        <f>VLOOKUP(B18,مقررات!$A$1:$F$411,2,FALSE)</f>
        <v>تشريح وشكل خارجي</v>
      </c>
      <c r="D18" s="211">
        <f>VLOOKUP(B18,مقررات!$A$1:$F$452,3,FALSE)</f>
        <v>2</v>
      </c>
      <c r="E18" s="211">
        <f>VLOOKUP(B18,مقررات!$A$1:$F$476,4,FALSE)</f>
        <v>2</v>
      </c>
      <c r="F18" s="211">
        <f t="shared" si="0"/>
        <v>3</v>
      </c>
      <c r="G18" s="60">
        <f>VLOOKUP(B18,مقررات!$A$1:$F$409,6,FALSE)</f>
        <v>0</v>
      </c>
      <c r="H18" s="60" t="s">
        <v>1819</v>
      </c>
      <c r="I18" s="262" t="str">
        <f>VLOOKUP(H18,'اعضاء هيئة التدريس'!$B$1:$D$300,2,FALSE)</f>
        <v>ا.د/ زكى عبدالحمد تركى</v>
      </c>
      <c r="J18" s="73"/>
      <c r="K18" s="73"/>
      <c r="L18" s="73" t="s">
        <v>1068</v>
      </c>
      <c r="M18" s="73"/>
      <c r="N18" s="73"/>
      <c r="O18" s="73"/>
      <c r="P18" s="386" t="s">
        <v>1316</v>
      </c>
      <c r="Q18" s="210"/>
      <c r="R18" s="220"/>
      <c r="S18" s="220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T18" s="251" t="e">
        <f>VLOOKUP(#REF!,'اعضاء هيئة التدريس'!#REF!,2,)</f>
        <v>#REF!</v>
      </c>
    </row>
    <row r="19" spans="1:46" s="272" customFormat="1" ht="15" hidden="1" customHeight="1">
      <c r="A19" s="367"/>
      <c r="B19" s="245" t="s">
        <v>757</v>
      </c>
      <c r="C19" s="726" t="str">
        <f>VLOOKUP(B19,مقررات!$A$1:$F$411,2,FALSE)</f>
        <v>بيئة عامه</v>
      </c>
      <c r="D19" s="211">
        <f>VLOOKUP(B19,مقررات!$A$1:$F$452,3,FALSE)</f>
        <v>2</v>
      </c>
      <c r="E19" s="211">
        <f>VLOOKUP(B19,مقررات!$A$1:$F$476,4,FALSE)</f>
        <v>2</v>
      </c>
      <c r="F19" s="211">
        <f t="shared" si="0"/>
        <v>3</v>
      </c>
      <c r="G19" s="60">
        <f>VLOOKUP(B19,مقررات!$A$1:$F$409,6,FALSE)</f>
        <v>0</v>
      </c>
      <c r="H19" s="60" t="s">
        <v>1817</v>
      </c>
      <c r="I19" s="262" t="str">
        <f>VLOOKUP(H19,'اعضاء هيئة التدريس'!$B$1:$D$300,2,FALSE)</f>
        <v>ا.د/ محمد احمد زايد</v>
      </c>
      <c r="J19" s="73"/>
      <c r="K19" s="73"/>
      <c r="L19" s="73" t="s">
        <v>1067</v>
      </c>
      <c r="M19" s="73"/>
      <c r="N19" s="73"/>
      <c r="O19" s="73"/>
      <c r="P19" s="386" t="s">
        <v>1316</v>
      </c>
      <c r="Q19" s="282"/>
      <c r="R19" s="283"/>
      <c r="S19" s="284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T19" s="251" t="e">
        <f>VLOOKUP(#REF!,'اعضاء هيئة التدريس'!#REF!,2,)</f>
        <v>#REF!</v>
      </c>
    </row>
    <row r="20" spans="1:46" s="285" customFormat="1" ht="15.75" hidden="1" customHeight="1">
      <c r="A20" s="328"/>
      <c r="B20" s="715" t="s">
        <v>758</v>
      </c>
      <c r="C20" s="726" t="str">
        <f>VLOOKUP(B20,مقررات!$A$1:$F$411,2,FALSE)</f>
        <v>علم الوراثة</v>
      </c>
      <c r="D20" s="211">
        <f>VLOOKUP(B20,مقررات!$A$1:$F$452,3,FALSE)</f>
        <v>2</v>
      </c>
      <c r="E20" s="211">
        <f>VLOOKUP(B20,مقررات!$A$1:$F$476,4,FALSE)</f>
        <v>2</v>
      </c>
      <c r="F20" s="211">
        <f t="shared" si="0"/>
        <v>3</v>
      </c>
      <c r="G20" s="60">
        <f>VLOOKUP(B20,مقررات!$A$1:$F$409,6,FALSE)</f>
        <v>0</v>
      </c>
      <c r="H20" s="60" t="s">
        <v>1860</v>
      </c>
      <c r="I20" s="262" t="str">
        <f>VLOOKUP(H20,'اعضاء هيئة التدريس'!$B$1:$D$300,2,FALSE)</f>
        <v>د/  محمد عزت الليثي</v>
      </c>
      <c r="J20" s="73"/>
      <c r="K20" s="73" t="s">
        <v>1067</v>
      </c>
      <c r="L20" s="73"/>
      <c r="M20" s="73"/>
      <c r="N20" s="73"/>
      <c r="O20" s="73"/>
      <c r="P20" s="386" t="s">
        <v>1316</v>
      </c>
      <c r="Q20" s="4"/>
      <c r="R20" s="91"/>
      <c r="S20" s="91"/>
      <c r="T20" s="283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T20" s="251" t="e">
        <f>VLOOKUP(#REF!,'اعضاء هيئة التدريس'!#REF!,2,)</f>
        <v>#REF!</v>
      </c>
    </row>
    <row r="21" spans="1:46" s="285" customFormat="1" ht="15.75" hidden="1" customHeight="1">
      <c r="A21" s="328"/>
      <c r="B21" s="288" t="s">
        <v>759</v>
      </c>
      <c r="C21" s="726" t="str">
        <f>VLOOKUP(B21,مقررات!$A$1:$F$411,2,FALSE)</f>
        <v>فسيولوجي نبات عام</v>
      </c>
      <c r="D21" s="211">
        <f>VLOOKUP(B21,مقررات!$A$1:$F$452,3,FALSE)</f>
        <v>2</v>
      </c>
      <c r="E21" s="211">
        <f>VLOOKUP(B21,مقررات!$A$1:$F$476,4,FALSE)</f>
        <v>2</v>
      </c>
      <c r="F21" s="211">
        <f t="shared" si="0"/>
        <v>3</v>
      </c>
      <c r="G21" s="60">
        <f>VLOOKUP(B21,مقررات!$A$1:$F$409,6,FALSE)</f>
        <v>0</v>
      </c>
      <c r="H21" s="705" t="s">
        <v>1860</v>
      </c>
      <c r="I21" s="262" t="str">
        <f>VLOOKUP(H21,'اعضاء هيئة التدريس'!$B$1:$D$300,2,FALSE)</f>
        <v>د/  محمد عزت الليثي</v>
      </c>
      <c r="J21" s="772"/>
      <c r="K21" s="772"/>
      <c r="L21" s="73"/>
      <c r="M21" s="73"/>
      <c r="N21" s="250" t="s">
        <v>1068</v>
      </c>
      <c r="O21" s="772"/>
      <c r="P21" s="255" t="s">
        <v>1318</v>
      </c>
      <c r="Q21" s="4"/>
      <c r="R21" s="91"/>
      <c r="S21" s="91"/>
      <c r="T21" s="283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T21" s="251" t="e">
        <f>VLOOKUP(#REF!,'اعضاء هيئة التدريس'!#REF!,2,)</f>
        <v>#REF!</v>
      </c>
    </row>
    <row r="22" spans="1:46" s="285" customFormat="1" ht="15.75" hidden="1" customHeight="1">
      <c r="A22" s="328"/>
      <c r="B22" s="288" t="s">
        <v>759</v>
      </c>
      <c r="C22" s="726" t="str">
        <f>VLOOKUP(B22,مقررات!$A$1:$F$411,2,FALSE)</f>
        <v>فسيولوجي نبات عام</v>
      </c>
      <c r="D22" s="211">
        <f>VLOOKUP(B22,مقررات!$A$1:$F$452,3,FALSE)</f>
        <v>2</v>
      </c>
      <c r="E22" s="211">
        <f>VLOOKUP(B22,مقررات!$A$1:$F$476,4,FALSE)</f>
        <v>2</v>
      </c>
      <c r="F22" s="211">
        <f t="shared" si="0"/>
        <v>3</v>
      </c>
      <c r="G22" s="60">
        <f>VLOOKUP(B22,مقررات!$A$1:$F$409,6,FALSE)</f>
        <v>0</v>
      </c>
      <c r="H22" s="705" t="s">
        <v>1817</v>
      </c>
      <c r="I22" s="262" t="str">
        <f>VLOOKUP(H22,'اعضاء هيئة التدريس'!$B$1:$D$300,2,FALSE)</f>
        <v>ا.د/ محمد احمد زايد</v>
      </c>
      <c r="J22" s="772"/>
      <c r="K22" s="772"/>
      <c r="L22" s="73"/>
      <c r="M22" s="73"/>
      <c r="N22" s="250" t="s">
        <v>1068</v>
      </c>
      <c r="O22" s="772"/>
      <c r="P22" s="255" t="s">
        <v>1318</v>
      </c>
      <c r="Q22" s="4"/>
      <c r="R22" s="91"/>
      <c r="S22" s="91"/>
      <c r="T22" s="283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T22" s="251" t="e">
        <f>VLOOKUP(#REF!,'اعضاء هيئة التدريس'!#REF!,2,)</f>
        <v>#REF!</v>
      </c>
    </row>
    <row r="23" spans="1:46" s="285" customFormat="1" ht="16.5" hidden="1" customHeight="1">
      <c r="A23" s="367"/>
      <c r="B23" s="245" t="s">
        <v>800</v>
      </c>
      <c r="C23" s="726" t="str">
        <f>VLOOKUP(B23,مقررات!$A$1:$F$411,2,FALSE)</f>
        <v>علم الخلية</v>
      </c>
      <c r="D23" s="211">
        <f>VLOOKUP(B23,مقررات!$A$1:$F$452,3,FALSE)</f>
        <v>1</v>
      </c>
      <c r="E23" s="211">
        <f>VLOOKUP(B23,مقررات!$A$1:$F$476,4,FALSE)</f>
        <v>2</v>
      </c>
      <c r="F23" s="211">
        <f t="shared" si="0"/>
        <v>2</v>
      </c>
      <c r="G23" s="60">
        <f>VLOOKUP(B23,مقررات!$A$1:$F$409,6,FALSE)</f>
        <v>0</v>
      </c>
      <c r="H23" s="60" t="s">
        <v>1862</v>
      </c>
      <c r="I23" s="262" t="str">
        <f>VLOOKUP(H23,'اعضاء هيئة التدريس'!$B$1:$D$300,2,FALSE)</f>
        <v>د/  مجدي زكي مطر</v>
      </c>
      <c r="J23" s="73"/>
      <c r="K23" s="73"/>
      <c r="L23" s="73"/>
      <c r="M23" s="73"/>
      <c r="N23" s="73" t="s">
        <v>1121</v>
      </c>
      <c r="O23" s="73"/>
      <c r="P23" s="255" t="s">
        <v>1318</v>
      </c>
      <c r="Q23" s="215"/>
      <c r="R23" s="220"/>
      <c r="S23" s="220"/>
      <c r="T23" s="283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T23" s="251" t="e">
        <f>VLOOKUP(#REF!,'اعضاء هيئة التدريس'!#REF!,2,)</f>
        <v>#REF!</v>
      </c>
    </row>
    <row r="24" spans="1:46" s="285" customFormat="1" ht="15.75" hidden="1">
      <c r="A24" s="328"/>
      <c r="B24" s="716" t="s">
        <v>756</v>
      </c>
      <c r="C24" s="726" t="str">
        <f>VLOOKUP(B24,مقررات!$A$1:$F$411,2,FALSE)</f>
        <v>تقسيم مملكة نباتية</v>
      </c>
      <c r="D24" s="211">
        <f>VLOOKUP(B24,مقررات!$A$1:$F$452,3,FALSE)</f>
        <v>2</v>
      </c>
      <c r="E24" s="211">
        <f>VLOOKUP(B24,مقررات!$A$1:$F$476,4,FALSE)</f>
        <v>2</v>
      </c>
      <c r="F24" s="211">
        <f t="shared" si="0"/>
        <v>3</v>
      </c>
      <c r="G24" s="60">
        <f>VLOOKUP(B24,مقررات!$A$1:$F$409,6,FALSE)</f>
        <v>0</v>
      </c>
      <c r="H24" s="60" t="s">
        <v>1815</v>
      </c>
      <c r="I24" s="262" t="str">
        <f>VLOOKUP(H24,'اعضاء هيئة التدريس'!$B$1:$D$300,2,FALSE)</f>
        <v>ا.د/ محمد مدحت غريب</v>
      </c>
      <c r="J24" s="73"/>
      <c r="K24" s="73"/>
      <c r="L24" s="73"/>
      <c r="M24" s="73" t="s">
        <v>1068</v>
      </c>
      <c r="N24" s="73"/>
      <c r="O24" s="73"/>
      <c r="P24" s="255" t="s">
        <v>1318</v>
      </c>
      <c r="Q24" s="158"/>
      <c r="R24" s="91"/>
      <c r="S24" s="91"/>
      <c r="T24" s="283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T24" s="251" t="e">
        <f>VLOOKUP(#REF!,'اعضاء هيئة التدريس'!#REF!,2,)</f>
        <v>#REF!</v>
      </c>
    </row>
    <row r="25" spans="1:46" s="285" customFormat="1" ht="15.75" hidden="1" customHeight="1">
      <c r="A25" s="328"/>
      <c r="B25" s="715" t="s">
        <v>799</v>
      </c>
      <c r="C25" s="726" t="str">
        <f>VLOOKUP(B25,مقررات!$A$1:$F$411,2,FALSE)</f>
        <v>ميكروبيولوجيا عام</v>
      </c>
      <c r="D25" s="211">
        <f>VLOOKUP(B25,مقررات!$A$1:$F$452,3,FALSE)</f>
        <v>2</v>
      </c>
      <c r="E25" s="211">
        <f>VLOOKUP(B25,مقررات!$A$1:$F$476,4,FALSE)</f>
        <v>2</v>
      </c>
      <c r="F25" s="211">
        <f t="shared" si="0"/>
        <v>3</v>
      </c>
      <c r="G25" s="60">
        <f>VLOOKUP(B25,مقررات!$A$1:$F$409,6,FALSE)</f>
        <v>0</v>
      </c>
      <c r="H25" s="60" t="s">
        <v>1815</v>
      </c>
      <c r="I25" s="262" t="str">
        <f>VLOOKUP(H25,'اعضاء هيئة التدريس'!$B$1:$D$300,2,FALSE)</f>
        <v>ا.د/ محمد مدحت غريب</v>
      </c>
      <c r="J25" s="73"/>
      <c r="K25" s="73"/>
      <c r="L25" s="73"/>
      <c r="M25" s="73" t="s">
        <v>1068</v>
      </c>
      <c r="N25" s="73"/>
      <c r="O25" s="73"/>
      <c r="P25" s="255" t="s">
        <v>1318</v>
      </c>
      <c r="Q25" s="4"/>
      <c r="R25" s="91"/>
      <c r="S25" s="91"/>
      <c r="T25" s="283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T25" s="251" t="e">
        <f>VLOOKUP(#REF!,'اعضاء هيئة التدريس'!#REF!,2,)</f>
        <v>#REF!</v>
      </c>
    </row>
    <row r="26" spans="1:46" s="272" customFormat="1" ht="15.75" hidden="1" customHeight="1">
      <c r="A26" s="328"/>
      <c r="B26" s="716" t="s">
        <v>801</v>
      </c>
      <c r="C26" s="726" t="str">
        <f>VLOOKUP(B26,مقررات!$A$1:$F$411,2,FALSE)</f>
        <v>أسس معامل الميكروبيولوجي</v>
      </c>
      <c r="D26" s="211">
        <f>VLOOKUP(B26,مقررات!$A$1:$F$452,3,FALSE)</f>
        <v>0</v>
      </c>
      <c r="E26" s="211">
        <f>VLOOKUP(B26,مقررات!$A$1:$F$476,4,FALSE)</f>
        <v>2</v>
      </c>
      <c r="F26" s="211">
        <f t="shared" si="0"/>
        <v>1</v>
      </c>
      <c r="G26" s="60">
        <f>VLOOKUP(B26,مقررات!$A$1:$F$409,6,FALSE)</f>
        <v>0</v>
      </c>
      <c r="H26" s="60" t="s">
        <v>1823</v>
      </c>
      <c r="I26" s="262" t="str">
        <f>VLOOKUP(H26,'اعضاء هيئة التدريس'!$B$1:$D$300,2,FALSE)</f>
        <v>د/ صابحة محمود الصباغ</v>
      </c>
      <c r="J26" s="73"/>
      <c r="K26" s="73" t="s">
        <v>1070</v>
      </c>
      <c r="L26" s="73"/>
      <c r="M26" s="73"/>
      <c r="N26" s="73"/>
      <c r="O26" s="73"/>
      <c r="P26" s="1047"/>
      <c r="Q26" s="158"/>
      <c r="R26" s="91"/>
      <c r="S26" s="91"/>
      <c r="T26" s="284"/>
      <c r="U26" s="283"/>
      <c r="V26" s="283"/>
      <c r="W26" s="283"/>
      <c r="X26" s="283"/>
      <c r="Y26" s="283"/>
      <c r="Z26" s="283"/>
      <c r="AA26" s="283"/>
      <c r="AB26" s="283"/>
      <c r="AC26" s="283"/>
      <c r="AD26" s="283"/>
      <c r="AE26" s="283"/>
      <c r="AF26" s="283"/>
      <c r="AT26" s="251" t="e">
        <f>VLOOKUP(#REF!,'اعضاء هيئة التدريس'!#REF!,2,)</f>
        <v>#REF!</v>
      </c>
    </row>
    <row r="27" spans="1:46" s="272" customFormat="1" ht="15.75" hidden="1" customHeight="1">
      <c r="A27" s="367"/>
      <c r="B27" s="245" t="s">
        <v>763</v>
      </c>
      <c r="C27" s="726" t="str">
        <f>VLOOKUP(B27,مقررات!$A$1:$F$411,2,FALSE)</f>
        <v>بيولوجيا الخلية</v>
      </c>
      <c r="D27" s="211">
        <f>VLOOKUP(B27,مقررات!$A$1:$F$452,3,FALSE)</f>
        <v>2</v>
      </c>
      <c r="E27" s="211">
        <f>VLOOKUP(B27,مقررات!$A$1:$F$476,4,FALSE)</f>
        <v>2</v>
      </c>
      <c r="F27" s="211">
        <f t="shared" si="0"/>
        <v>3</v>
      </c>
      <c r="G27" s="60" t="str">
        <f>VLOOKUP(B27,مقررات!$A$1:$F$409,6,FALSE)</f>
        <v>-</v>
      </c>
      <c r="H27" s="60" t="s">
        <v>1827</v>
      </c>
      <c r="I27" s="262" t="str">
        <f>VLOOKUP(H27,'اعضاء هيئة التدريس'!$B$1:$D$300,2,FALSE)</f>
        <v>د/ اميمة عبداللطيف عيسى</v>
      </c>
      <c r="J27" s="73"/>
      <c r="K27" s="73"/>
      <c r="L27" s="73"/>
      <c r="M27" s="73" t="s">
        <v>1068</v>
      </c>
      <c r="N27" s="73"/>
      <c r="O27" s="73"/>
      <c r="P27" s="386" t="s">
        <v>1316</v>
      </c>
      <c r="Q27" s="215"/>
      <c r="R27" s="220"/>
      <c r="S27" s="220"/>
      <c r="T27" s="284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T27" s="251" t="e">
        <f>VLOOKUP(#REF!,'اعضاء هيئة التدريس'!#REF!,2,)</f>
        <v>#REF!</v>
      </c>
    </row>
    <row r="28" spans="1:46" s="285" customFormat="1" ht="15.75" hidden="1" customHeight="1">
      <c r="A28" s="367"/>
      <c r="B28" s="245" t="s">
        <v>767</v>
      </c>
      <c r="C28" s="726" t="str">
        <f>VLOOKUP(B28,مقررات!$A$1:$F$411,2,FALSE)</f>
        <v>علاقات مائية</v>
      </c>
      <c r="D28" s="211">
        <f>VLOOKUP(B28,مقررات!$A$1:$F$452,3,FALSE)</f>
        <v>2</v>
      </c>
      <c r="E28" s="211">
        <f>VLOOKUP(B28,مقررات!$A$1:$F$476,4,FALSE)</f>
        <v>2</v>
      </c>
      <c r="F28" s="211">
        <f t="shared" si="0"/>
        <v>3</v>
      </c>
      <c r="G28" s="60" t="str">
        <f>VLOOKUP(B28,مقررات!$A$1:$F$409,6,FALSE)</f>
        <v>B115</v>
      </c>
      <c r="H28" s="60" t="s">
        <v>1834</v>
      </c>
      <c r="I28" s="262" t="str">
        <f>VLOOKUP(H28,'اعضاء هيئة التدريس'!$B$1:$D$300,2,FALSE)</f>
        <v>أ. داليا فهمي سليمة</v>
      </c>
      <c r="J28" s="73"/>
      <c r="K28" s="73"/>
      <c r="L28" s="73"/>
      <c r="M28" s="73"/>
      <c r="N28" s="73" t="s">
        <v>1067</v>
      </c>
      <c r="O28" s="73"/>
      <c r="P28" s="386" t="s">
        <v>1316</v>
      </c>
      <c r="Q28" s="282"/>
      <c r="R28" s="283"/>
      <c r="S28" s="283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T28" s="251" t="e">
        <f>VLOOKUP(#REF!,'اعضاء هيئة التدريس'!#REF!,2,)</f>
        <v>#REF!</v>
      </c>
    </row>
    <row r="29" spans="1:46" s="285" customFormat="1" ht="15.75" hidden="1">
      <c r="A29" s="367"/>
      <c r="B29" s="245" t="s">
        <v>785</v>
      </c>
      <c r="C29" s="726" t="str">
        <f>VLOOKUP(B29,مقررات!$A$1:$F$411,2,FALSE)</f>
        <v>علم المحاصيل</v>
      </c>
      <c r="D29" s="211">
        <f>VLOOKUP(B29,مقررات!$A$1:$F$452,3,FALSE)</f>
        <v>2</v>
      </c>
      <c r="E29" s="211">
        <f>VLOOKUP(B29,مقررات!$A$1:$F$476,4,FALSE)</f>
        <v>2</v>
      </c>
      <c r="F29" s="211">
        <f t="shared" si="0"/>
        <v>3</v>
      </c>
      <c r="G29" s="60">
        <f>VLOOKUP(B29,مقررات!$A$1:$F$409,6,FALSE)</f>
        <v>0</v>
      </c>
      <c r="H29" s="60" t="s">
        <v>1832</v>
      </c>
      <c r="I29" s="262" t="str">
        <f>VLOOKUP(H29,'اعضاء هيئة التدريس'!$B$1:$D$300,2,FALSE)</f>
        <v>د/  فايزة عبدالموجود شحاتة</v>
      </c>
      <c r="J29" s="73"/>
      <c r="K29" s="73"/>
      <c r="L29" s="73"/>
      <c r="M29" s="73" t="s">
        <v>1067</v>
      </c>
      <c r="N29" s="73"/>
      <c r="O29" s="73"/>
      <c r="P29" s="386" t="s">
        <v>1316</v>
      </c>
      <c r="Q29" s="282"/>
      <c r="R29" s="283"/>
      <c r="S29" s="283"/>
      <c r="T29" s="283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T29" s="251" t="e">
        <f>VLOOKUP(#REF!,'اعضاء هيئة التدريس'!#REF!,2,)</f>
        <v>#REF!</v>
      </c>
    </row>
    <row r="30" spans="1:46" s="272" customFormat="1" ht="15.75" hidden="1" customHeight="1">
      <c r="A30" s="328"/>
      <c r="B30" s="715" t="s">
        <v>764</v>
      </c>
      <c r="C30" s="726" t="str">
        <f>VLOOKUP(B30,مقررات!$A$1:$F$411,2,FALSE)</f>
        <v>علم البكتريا</v>
      </c>
      <c r="D30" s="211">
        <f>VLOOKUP(B30,مقررات!$A$1:$F$452,3,FALSE)</f>
        <v>2</v>
      </c>
      <c r="E30" s="211">
        <f>VLOOKUP(B30,مقررات!$A$1:$F$476,4,FALSE)</f>
        <v>2</v>
      </c>
      <c r="F30" s="211">
        <f t="shared" si="0"/>
        <v>3</v>
      </c>
      <c r="G30" s="60" t="str">
        <f>VLOOKUP(B30,مقررات!$A$1:$F$409,6,FALSE)</f>
        <v>B121</v>
      </c>
      <c r="H30" s="60" t="s">
        <v>1821</v>
      </c>
      <c r="I30" s="262" t="str">
        <f>VLOOKUP(H30,'اعضاء هيئة التدريس'!$B$1:$D$300,2,FALSE)</f>
        <v>ا.د/ محمد توفيق شعبان</v>
      </c>
      <c r="J30" s="73"/>
      <c r="K30" s="73"/>
      <c r="L30" s="73"/>
      <c r="M30" s="73" t="s">
        <v>1067</v>
      </c>
      <c r="N30" s="73"/>
      <c r="O30" s="73"/>
      <c r="P30" s="255" t="s">
        <v>89</v>
      </c>
      <c r="Q30" s="4"/>
      <c r="R30" s="91"/>
      <c r="S30" s="91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T30" s="251" t="e">
        <f>VLOOKUP(#REF!,'اعضاء هيئة التدريس'!#REF!,2,)</f>
        <v>#REF!</v>
      </c>
    </row>
    <row r="31" spans="1:46" s="272" customFormat="1" ht="15.75" hidden="1">
      <c r="A31" s="328"/>
      <c r="B31" s="715" t="s">
        <v>766</v>
      </c>
      <c r="C31" s="726" t="str">
        <f>VLOOKUP(B31,مقررات!$A$1:$F$411,2,FALSE)</f>
        <v>علم الفيروسات</v>
      </c>
      <c r="D31" s="211">
        <f>VLOOKUP(B31,مقررات!$A$1:$F$452,3,FALSE)</f>
        <v>1</v>
      </c>
      <c r="E31" s="211">
        <f>VLOOKUP(B31,مقررات!$A$1:$F$476,4,FALSE)</f>
        <v>2</v>
      </c>
      <c r="F31" s="211">
        <f t="shared" si="0"/>
        <v>2</v>
      </c>
      <c r="G31" s="60" t="str">
        <f>VLOOKUP(B31,مقررات!$A$1:$F$409,6,FALSE)</f>
        <v>B121</v>
      </c>
      <c r="H31" s="60" t="s">
        <v>1821</v>
      </c>
      <c r="I31" s="262" t="str">
        <f>VLOOKUP(H31,'اعضاء هيئة التدريس'!$B$1:$D$300,2,FALSE)</f>
        <v>ا.د/ محمد توفيق شعبان</v>
      </c>
      <c r="J31" s="73"/>
      <c r="K31" s="73"/>
      <c r="L31" s="73"/>
      <c r="M31" s="73" t="s">
        <v>1147</v>
      </c>
      <c r="N31" s="73"/>
      <c r="O31" s="73"/>
      <c r="P31" s="255" t="s">
        <v>89</v>
      </c>
      <c r="Q31" s="4"/>
      <c r="R31" s="91"/>
      <c r="S31" s="91"/>
      <c r="T31" s="283"/>
      <c r="U31" s="283"/>
      <c r="V31" s="283"/>
      <c r="W31" s="283"/>
      <c r="X31" s="283"/>
      <c r="Y31" s="283"/>
      <c r="Z31" s="283"/>
      <c r="AA31" s="283"/>
      <c r="AB31" s="283"/>
      <c r="AC31" s="283"/>
      <c r="AD31" s="283"/>
      <c r="AE31" s="283"/>
      <c r="AF31" s="283"/>
      <c r="AT31" s="251" t="e">
        <f>VLOOKUP(#REF!,'اعضاء هيئة التدريس'!#REF!,2,)</f>
        <v>#REF!</v>
      </c>
    </row>
    <row r="32" spans="1:46" s="285" customFormat="1" ht="25.5" hidden="1" customHeight="1">
      <c r="A32" s="328"/>
      <c r="B32" s="715" t="s">
        <v>808</v>
      </c>
      <c r="C32" s="726" t="str">
        <f>VLOOKUP(B32,مقررات!$A$1:$F$411,2,FALSE)</f>
        <v>ميكروبيولوجي المياه</v>
      </c>
      <c r="D32" s="211">
        <f>VLOOKUP(B32,مقررات!$A$1:$F$452,3,FALSE)</f>
        <v>1</v>
      </c>
      <c r="E32" s="211">
        <f>VLOOKUP(B32,مقررات!$A$1:$F$476,4,FALSE)</f>
        <v>2</v>
      </c>
      <c r="F32" s="211">
        <f t="shared" ref="F32:F63" si="2">D32+0.5*E32</f>
        <v>2</v>
      </c>
      <c r="G32" s="60" t="str">
        <f>VLOOKUP(B32,مقررات!$A$1:$F$409,6,FALSE)</f>
        <v>B211</v>
      </c>
      <c r="H32" s="60" t="s">
        <v>1823</v>
      </c>
      <c r="I32" s="262" t="str">
        <f>VLOOKUP(H32,'اعضاء هيئة التدريس'!$B$1:$D$300,2,FALSE)</f>
        <v>د/ صابحة محمود الصباغ</v>
      </c>
      <c r="J32" s="73"/>
      <c r="K32" s="73" t="s">
        <v>1067</v>
      </c>
      <c r="L32" s="73"/>
      <c r="M32" s="73"/>
      <c r="N32" s="73"/>
      <c r="O32" s="73"/>
      <c r="P32" s="255" t="s">
        <v>1318</v>
      </c>
      <c r="Q32" s="4"/>
      <c r="R32" s="92"/>
      <c r="S32" s="92"/>
      <c r="T32" s="283"/>
      <c r="U32" s="284"/>
      <c r="V32" s="284"/>
      <c r="W32" s="284"/>
      <c r="X32" s="284"/>
      <c r="Y32" s="284"/>
      <c r="Z32" s="284"/>
      <c r="AA32" s="284"/>
      <c r="AB32" s="284"/>
      <c r="AC32" s="284"/>
      <c r="AD32" s="284"/>
      <c r="AE32" s="284"/>
      <c r="AF32" s="284"/>
      <c r="AT32" s="251" t="e">
        <f>VLOOKUP(#REF!,'اعضاء هيئة التدريس'!#REF!,2,)</f>
        <v>#REF!</v>
      </c>
    </row>
    <row r="33" spans="1:46" s="272" customFormat="1" ht="15.75" hidden="1" customHeight="1">
      <c r="A33" s="328"/>
      <c r="B33" s="715" t="s">
        <v>769</v>
      </c>
      <c r="C33" s="726" t="str">
        <f>VLOOKUP(B33,مقررات!$A$1:$F$411,2,FALSE)</f>
        <v>نباتات طبية</v>
      </c>
      <c r="D33" s="211">
        <f>VLOOKUP(B33,مقررات!$A$1:$F$452,3,FALSE)</f>
        <v>1</v>
      </c>
      <c r="E33" s="211">
        <f>VLOOKUP(B33,مقررات!$A$1:$F$476,4,FALSE)</f>
        <v>2</v>
      </c>
      <c r="F33" s="211">
        <f t="shared" si="2"/>
        <v>2</v>
      </c>
      <c r="G33" s="60" t="str">
        <f>VLOOKUP(B33,مقررات!$A$1:$F$409,6,FALSE)</f>
        <v>B211</v>
      </c>
      <c r="H33" s="60" t="s">
        <v>1819</v>
      </c>
      <c r="I33" s="262" t="str">
        <f>VLOOKUP(H33,'اعضاء هيئة التدريس'!$B$1:$D$300,2,FALSE)</f>
        <v>ا.د/ زكى عبدالحمد تركى</v>
      </c>
      <c r="J33" s="73"/>
      <c r="K33" s="73" t="s">
        <v>1119</v>
      </c>
      <c r="L33" s="73"/>
      <c r="M33" s="73"/>
      <c r="N33" s="73"/>
      <c r="O33" s="73"/>
      <c r="P33" s="386" t="s">
        <v>1316</v>
      </c>
      <c r="Q33" s="4"/>
      <c r="R33" s="92"/>
      <c r="S33" s="92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T33" s="251" t="e">
        <f>VLOOKUP(#REF!,'اعضاء هيئة التدريس'!#REF!,2,)</f>
        <v>#REF!</v>
      </c>
    </row>
    <row r="34" spans="1:46" s="272" customFormat="1" ht="15" hidden="1" customHeight="1">
      <c r="A34" s="328"/>
      <c r="B34" s="715" t="s">
        <v>769</v>
      </c>
      <c r="C34" s="726" t="str">
        <f>VLOOKUP(B34,مقررات!$A$1:$F$411,2,FALSE)</f>
        <v>نباتات طبية</v>
      </c>
      <c r="D34" s="211">
        <f>VLOOKUP(B34,مقررات!$A$1:$F$452,3,FALSE)</f>
        <v>1</v>
      </c>
      <c r="E34" s="211">
        <f>VLOOKUP(B34,مقررات!$A$1:$F$476,4,FALSE)</f>
        <v>2</v>
      </c>
      <c r="F34" s="211">
        <f t="shared" si="2"/>
        <v>2</v>
      </c>
      <c r="G34" s="60" t="str">
        <f>VLOOKUP(B34,مقررات!$A$1:$F$409,6,FALSE)</f>
        <v>B211</v>
      </c>
      <c r="H34" s="60" t="s">
        <v>1825</v>
      </c>
      <c r="I34" s="262" t="str">
        <f>VLOOKUP(H34,'اعضاء هيئة التدريس'!$B$1:$D$300,2,FALSE)</f>
        <v>د/ فتحى محمد الشايب</v>
      </c>
      <c r="J34" s="73"/>
      <c r="K34" s="73" t="s">
        <v>1119</v>
      </c>
      <c r="L34" s="73"/>
      <c r="M34" s="73"/>
      <c r="N34" s="73"/>
      <c r="O34" s="73"/>
      <c r="P34" s="386" t="s">
        <v>1316</v>
      </c>
      <c r="Q34" s="4"/>
      <c r="R34" s="92"/>
      <c r="S34" s="92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F34" s="283"/>
      <c r="AT34" s="251" t="e">
        <f>VLOOKUP(#REF!,'اعضاء هيئة التدريس'!#REF!,2,)</f>
        <v>#REF!</v>
      </c>
    </row>
    <row r="35" spans="1:46" s="272" customFormat="1" ht="15" hidden="1" customHeight="1">
      <c r="A35" s="328"/>
      <c r="B35" s="716" t="s">
        <v>791</v>
      </c>
      <c r="C35" s="726" t="str">
        <f>VLOOKUP(B35,مقررات!$A$1:$F$411,2,FALSE)</f>
        <v>بيولوجيا البذور</v>
      </c>
      <c r="D35" s="211">
        <f>VLOOKUP(B35,مقررات!$A$1:$F$452,3,FALSE)</f>
        <v>2</v>
      </c>
      <c r="E35" s="211">
        <f>VLOOKUP(B35,مقررات!$A$1:$F$476,4,FALSE)</f>
        <v>2</v>
      </c>
      <c r="F35" s="211">
        <f t="shared" si="2"/>
        <v>3</v>
      </c>
      <c r="G35" s="60" t="str">
        <f>VLOOKUP(B35,مقررات!$A$1:$F$409,6,FALSE)</f>
        <v>B212</v>
      </c>
      <c r="H35" s="60" t="s">
        <v>1825</v>
      </c>
      <c r="I35" s="262" t="str">
        <f>VLOOKUP(H35,'اعضاء هيئة التدريس'!$B$1:$D$300,2,FALSE)</f>
        <v>د/ فتحى محمد الشايب</v>
      </c>
      <c r="J35" s="73"/>
      <c r="K35" s="73"/>
      <c r="L35" s="73"/>
      <c r="M35" s="73" t="s">
        <v>1068</v>
      </c>
      <c r="N35" s="73"/>
      <c r="O35" s="73"/>
      <c r="P35" s="1048"/>
      <c r="Q35" s="158"/>
      <c r="R35" s="92"/>
      <c r="S35" s="92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T35" s="251" t="e">
        <f>VLOOKUP(#REF!,'اعضاء هيئة التدريس'!#REF!,2,)</f>
        <v>#REF!</v>
      </c>
    </row>
    <row r="36" spans="1:46" s="272" customFormat="1" ht="15.75" hidden="1" customHeight="1">
      <c r="A36" s="367"/>
      <c r="B36" s="288" t="s">
        <v>787</v>
      </c>
      <c r="C36" s="726" t="str">
        <f>VLOOKUP(B36,مقررات!$A$1:$F$411,2,FALSE)</f>
        <v>تلوث بيئة</v>
      </c>
      <c r="D36" s="211">
        <f>VLOOKUP(B36,مقررات!$A$1:$F$452,3,FALSE)</f>
        <v>2</v>
      </c>
      <c r="E36" s="211">
        <f>VLOOKUP(B36,مقررات!$A$1:$F$476,4,FALSE)</f>
        <v>2</v>
      </c>
      <c r="F36" s="211">
        <f t="shared" si="2"/>
        <v>3</v>
      </c>
      <c r="G36" s="60">
        <f>VLOOKUP(B36,مقررات!$A$1:$F$409,6,FALSE)</f>
        <v>0</v>
      </c>
      <c r="H36" s="298" t="s">
        <v>1813</v>
      </c>
      <c r="I36" s="262" t="str">
        <f>VLOOKUP(H36,'اعضاء هيئة التدريس'!$B$1:$D$300,2,FALSE)</f>
        <v>ا.د/ حسن الطنطاوى</v>
      </c>
      <c r="J36" s="267"/>
      <c r="K36" s="267"/>
      <c r="L36" s="250"/>
      <c r="M36" s="250" t="s">
        <v>1070</v>
      </c>
      <c r="N36" s="250"/>
      <c r="O36" s="267"/>
      <c r="P36" s="386" t="s">
        <v>1316</v>
      </c>
      <c r="Q36" s="282"/>
      <c r="R36" s="283"/>
      <c r="S36" s="284"/>
      <c r="T36" s="283"/>
      <c r="U36" s="283"/>
      <c r="V36" s="283"/>
      <c r="W36" s="283"/>
      <c r="X36" s="283"/>
      <c r="Y36" s="283"/>
      <c r="Z36" s="283"/>
      <c r="AA36" s="283"/>
      <c r="AB36" s="283"/>
      <c r="AC36" s="283"/>
      <c r="AD36" s="283"/>
      <c r="AE36" s="283"/>
      <c r="AF36" s="283"/>
      <c r="AT36" s="251" t="e">
        <f>VLOOKUP(#REF!,'اعضاء هيئة التدريس'!#REF!,2,)</f>
        <v>#REF!</v>
      </c>
    </row>
    <row r="37" spans="1:46" s="272" customFormat="1" ht="15.75" hidden="1" customHeight="1">
      <c r="A37" s="328"/>
      <c r="B37" s="716" t="s">
        <v>790</v>
      </c>
      <c r="C37" s="726" t="str">
        <f>VLOOKUP(B37,مقررات!$A$1:$F$411,2,FALSE)</f>
        <v>زراعة الأنسجة</v>
      </c>
      <c r="D37" s="211">
        <f>VLOOKUP(B37,مقررات!$A$1:$F$452,3,FALSE)</f>
        <v>2</v>
      </c>
      <c r="E37" s="211">
        <f>VLOOKUP(B37,مقررات!$A$1:$F$476,4,FALSE)</f>
        <v>2</v>
      </c>
      <c r="F37" s="211">
        <f t="shared" si="2"/>
        <v>3</v>
      </c>
      <c r="G37" s="60" t="str">
        <f>VLOOKUP(B37,مقررات!$A$1:$F$409,6,FALSE)</f>
        <v>B212</v>
      </c>
      <c r="H37" s="60" t="s">
        <v>1862</v>
      </c>
      <c r="I37" s="262" t="str">
        <f>VLOOKUP(H37,'اعضاء هيئة التدريس'!$B$1:$D$300,2,FALSE)</f>
        <v>د/  مجدي زكي مطر</v>
      </c>
      <c r="J37" s="73"/>
      <c r="K37" s="73" t="s">
        <v>1067</v>
      </c>
      <c r="L37" s="73"/>
      <c r="M37" s="73"/>
      <c r="N37" s="73"/>
      <c r="O37" s="73"/>
      <c r="P37" s="1047"/>
      <c r="Q37" s="158"/>
      <c r="R37" s="91"/>
      <c r="S37" s="91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T37" s="251" t="e">
        <f>VLOOKUP(#REF!,'اعضاء هيئة التدريس'!#REF!,2,)</f>
        <v>#REF!</v>
      </c>
    </row>
    <row r="38" spans="1:46" s="272" customFormat="1" ht="15" hidden="1" customHeight="1">
      <c r="A38" s="328"/>
      <c r="B38" s="715" t="s">
        <v>773</v>
      </c>
      <c r="C38" s="726" t="str">
        <f>VLOOKUP(B38,مقررات!$A$1:$F$411,2,FALSE)</f>
        <v>علم الفطريات</v>
      </c>
      <c r="D38" s="211">
        <f>VLOOKUP(B38,مقررات!$A$1:$F$452,3,FALSE)</f>
        <v>2</v>
      </c>
      <c r="E38" s="211">
        <f>VLOOKUP(B38,مقررات!$A$1:$F$476,4,FALSE)</f>
        <v>2</v>
      </c>
      <c r="F38" s="211">
        <f t="shared" si="2"/>
        <v>3</v>
      </c>
      <c r="G38" s="60" t="str">
        <f>VLOOKUP(B38,مقررات!$A$1:$F$409,6,FALSE)</f>
        <v>B121</v>
      </c>
      <c r="H38" s="60" t="s">
        <v>1815</v>
      </c>
      <c r="I38" s="262" t="str">
        <f>VLOOKUP(H38,'اعضاء هيئة التدريس'!$B$1:$D$300,2,FALSE)</f>
        <v>ا.د/ محمد مدحت غريب</v>
      </c>
      <c r="J38" s="73"/>
      <c r="K38" s="73"/>
      <c r="L38" s="73" t="s">
        <v>1068</v>
      </c>
      <c r="M38" s="73"/>
      <c r="N38" s="73"/>
      <c r="O38" s="73"/>
      <c r="P38" s="255" t="s">
        <v>1318</v>
      </c>
      <c r="Q38" s="4"/>
      <c r="R38" s="92"/>
      <c r="S38" s="92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T38" s="251" t="e">
        <f>VLOOKUP(#REF!,'اعضاء هيئة التدريس'!#REF!,2,)</f>
        <v>#REF!</v>
      </c>
    </row>
    <row r="39" spans="1:46" s="272" customFormat="1" ht="18.75" hidden="1" customHeight="1">
      <c r="A39" s="367"/>
      <c r="B39" s="245" t="s">
        <v>777</v>
      </c>
      <c r="C39" s="726" t="str">
        <f>VLOOKUP(B39,مقررات!$A$1:$F$411,2,FALSE)</f>
        <v>جغرافيا نباتية</v>
      </c>
      <c r="D39" s="211">
        <f>VLOOKUP(B39,مقررات!$A$1:$F$452,3,FALSE)</f>
        <v>2</v>
      </c>
      <c r="E39" s="211">
        <v>0</v>
      </c>
      <c r="F39" s="211">
        <f t="shared" si="2"/>
        <v>2</v>
      </c>
      <c r="G39" s="60" t="str">
        <f>VLOOKUP(B39,مقررات!$A$1:$F$409,6,FALSE)</f>
        <v>B211</v>
      </c>
      <c r="H39" s="60" t="s">
        <v>1819</v>
      </c>
      <c r="I39" s="262" t="str">
        <f>VLOOKUP(H39,'اعضاء هيئة التدريس'!$B$1:$D$300,2,FALSE)</f>
        <v>ا.د/ زكى عبدالحمد تركى</v>
      </c>
      <c r="J39" s="73"/>
      <c r="K39" s="73"/>
      <c r="L39" s="73"/>
      <c r="M39" s="73"/>
      <c r="N39" s="73" t="s">
        <v>1068</v>
      </c>
      <c r="O39" s="73"/>
      <c r="P39" s="386" t="s">
        <v>1316</v>
      </c>
      <c r="Q39" s="282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T39" s="251" t="e">
        <f>VLOOKUP(#REF!,'اعضاء هيئة التدريس'!#REF!,2,)</f>
        <v>#REF!</v>
      </c>
    </row>
    <row r="40" spans="1:46" s="272" customFormat="1" ht="15" hidden="1" customHeight="1">
      <c r="A40" s="328"/>
      <c r="B40" s="715" t="s">
        <v>778</v>
      </c>
      <c r="C40" s="726" t="str">
        <f>VLOOKUP(B40,مقررات!$A$1:$F$411,2,FALSE)</f>
        <v>بيولوجيا جزيئية</v>
      </c>
      <c r="D40" s="211">
        <f>VLOOKUP(B40,مقررات!$A$1:$F$452,3,FALSE)</f>
        <v>2</v>
      </c>
      <c r="E40" s="211">
        <f>VLOOKUP(B40,مقررات!$A$1:$F$476,4,FALSE)</f>
        <v>2</v>
      </c>
      <c r="F40" s="211">
        <f t="shared" si="2"/>
        <v>3</v>
      </c>
      <c r="G40" s="60" t="str">
        <f>VLOOKUP(B40,مقررات!$A$1:$F$409,6,FALSE)</f>
        <v>------</v>
      </c>
      <c r="H40" s="60" t="s">
        <v>1827</v>
      </c>
      <c r="I40" s="262" t="str">
        <f>VLOOKUP(H40,'اعضاء هيئة التدريس'!$B$1:$D$300,2,FALSE)</f>
        <v>د/ اميمة عبداللطيف عيسى</v>
      </c>
      <c r="J40" s="73"/>
      <c r="K40" s="73" t="s">
        <v>1067</v>
      </c>
      <c r="L40" s="73"/>
      <c r="M40" s="73"/>
      <c r="N40" s="73"/>
      <c r="O40" s="73"/>
      <c r="P40" s="1046"/>
      <c r="Q40" s="4"/>
      <c r="R40" s="91"/>
      <c r="S40" s="91"/>
      <c r="T40" s="283"/>
      <c r="U40" s="283"/>
      <c r="V40" s="283"/>
      <c r="W40" s="283"/>
      <c r="X40" s="283"/>
      <c r="Y40" s="283"/>
      <c r="Z40" s="283"/>
      <c r="AA40" s="283"/>
      <c r="AB40" s="283"/>
      <c r="AC40" s="283"/>
      <c r="AD40" s="283"/>
      <c r="AE40" s="283"/>
      <c r="AF40" s="283"/>
      <c r="AT40" s="251" t="e">
        <f>VLOOKUP(#REF!,'اعضاء هيئة التدريس'!#REF!,2,)</f>
        <v>#REF!</v>
      </c>
    </row>
    <row r="41" spans="1:46" ht="15.75" hidden="1" customHeight="1">
      <c r="A41" s="367"/>
      <c r="B41" s="245" t="s">
        <v>783</v>
      </c>
      <c r="C41" s="726" t="str">
        <f>VLOOKUP(B41,مقررات!$A$1:$F$411,2,FALSE)</f>
        <v>مشروع بحثى</v>
      </c>
      <c r="D41" s="211">
        <f>VLOOKUP(B41,مقررات!$A$1:$F$452,3,FALSE)</f>
        <v>1</v>
      </c>
      <c r="E41" s="211">
        <f>VLOOKUP(B41,مقررات!$A$1:$F$476,4,FALSE)</f>
        <v>2</v>
      </c>
      <c r="F41" s="211">
        <f t="shared" si="2"/>
        <v>2</v>
      </c>
      <c r="G41" s="60">
        <f>VLOOKUP(B41,مقررات!$A$1:$F$409,6,FALSE)</f>
        <v>0</v>
      </c>
      <c r="H41" s="60" t="s">
        <v>1821</v>
      </c>
      <c r="I41" s="262" t="str">
        <f>VLOOKUP(H41,'اعضاء هيئة التدريس'!$B$1:$D$300,2,FALSE)</f>
        <v>ا.د/ محمد توفيق شعبان</v>
      </c>
      <c r="J41" s="73"/>
      <c r="K41" s="73" t="s">
        <v>1233</v>
      </c>
      <c r="L41" s="73"/>
      <c r="M41" s="73"/>
      <c r="N41" s="73"/>
      <c r="O41" s="73"/>
      <c r="P41" s="386" t="s">
        <v>1320</v>
      </c>
      <c r="Q41" s="282"/>
      <c r="R41" s="283"/>
      <c r="S41" s="283"/>
      <c r="AT41" s="251" t="e">
        <f>VLOOKUP(#REF!,'اعضاء هيئة التدريس'!#REF!,2,)</f>
        <v>#REF!</v>
      </c>
    </row>
    <row r="42" spans="1:46" ht="15.75" hidden="1" customHeight="1">
      <c r="A42" s="328"/>
      <c r="B42" s="715" t="s">
        <v>795</v>
      </c>
      <c r="C42" s="726" t="str">
        <f>VLOOKUP(B42,مقررات!$A$1:$F$411,2,FALSE)</f>
        <v>أنزيمات</v>
      </c>
      <c r="D42" s="211">
        <f>VLOOKUP(B42,مقررات!$A$1:$F$452,3,FALSE)</f>
        <v>2</v>
      </c>
      <c r="E42" s="211">
        <f>VLOOKUP(B42,مقررات!$A$1:$F$476,4,FALSE)</f>
        <v>2</v>
      </c>
      <c r="F42" s="211">
        <f t="shared" si="2"/>
        <v>3</v>
      </c>
      <c r="G42" s="60" t="str">
        <f>VLOOKUP(B42,مقررات!$A$1:$F$409,6,FALSE)</f>
        <v>B313</v>
      </c>
      <c r="H42" s="60" t="s">
        <v>1817</v>
      </c>
      <c r="I42" s="262" t="str">
        <f>VLOOKUP(H42,'اعضاء هيئة التدريس'!$B$1:$D$300,2,FALSE)</f>
        <v>ا.د/ محمد احمد زايد</v>
      </c>
      <c r="J42" s="73"/>
      <c r="K42" s="73" t="s">
        <v>1068</v>
      </c>
      <c r="L42" s="73"/>
      <c r="M42" s="73"/>
      <c r="N42" s="73"/>
      <c r="O42" s="73"/>
      <c r="P42" s="386" t="s">
        <v>1316</v>
      </c>
      <c r="Q42" s="4"/>
      <c r="R42" s="91"/>
      <c r="S42" s="91"/>
      <c r="AT42" s="251" t="e">
        <f>VLOOKUP(#REF!,'اعضاء هيئة التدريس'!#REF!,2,)</f>
        <v>#REF!</v>
      </c>
    </row>
    <row r="43" spans="1:46" ht="15" hidden="1" customHeight="1">
      <c r="A43" s="367"/>
      <c r="B43" s="456" t="s">
        <v>796</v>
      </c>
      <c r="C43" s="726" t="str">
        <f>VLOOKUP(B43,مقررات!$A$1:$F$411,2,FALSE)</f>
        <v>فسيولوجيا البكتريا</v>
      </c>
      <c r="D43" s="211">
        <f>VLOOKUP(B43,مقررات!$A$1:$F$452,3,FALSE)</f>
        <v>2</v>
      </c>
      <c r="E43" s="211">
        <f>VLOOKUP(B43,مقررات!$A$1:$F$476,4,FALSE)</f>
        <v>2</v>
      </c>
      <c r="F43" s="211">
        <f t="shared" si="2"/>
        <v>3</v>
      </c>
      <c r="G43" s="60" t="str">
        <f>VLOOKUP(B43,مقررات!$A$1:$F$409,6,FALSE)</f>
        <v>B221</v>
      </c>
      <c r="H43" s="60" t="s">
        <v>1823</v>
      </c>
      <c r="I43" s="262" t="str">
        <f>VLOOKUP(H43,'اعضاء هيئة التدريس'!$B$1:$D$300,2,FALSE)</f>
        <v>د/ صابحة محمود الصباغ</v>
      </c>
      <c r="J43" s="73"/>
      <c r="K43" s="73"/>
      <c r="L43" s="73"/>
      <c r="M43" s="73" t="s">
        <v>1067</v>
      </c>
      <c r="N43" s="73"/>
      <c r="O43" s="73"/>
      <c r="P43" s="386" t="s">
        <v>1322</v>
      </c>
      <c r="Q43" s="210"/>
      <c r="R43" s="220"/>
      <c r="S43" s="220"/>
      <c r="AT43" s="251" t="e">
        <f>VLOOKUP(#REF!,'اعضاء هيئة التدريس'!#REF!,2,)</f>
        <v>#REF!</v>
      </c>
    </row>
    <row r="44" spans="1:46" s="285" customFormat="1" ht="15" hidden="1" customHeight="1">
      <c r="A44" s="328"/>
      <c r="B44" s="715" t="s">
        <v>797</v>
      </c>
      <c r="C44" s="726" t="str">
        <f>VLOOKUP(B44,مقررات!$A$1:$F$411,2,FALSE)</f>
        <v>فسيولوجيا كائنات دقيقة</v>
      </c>
      <c r="D44" s="211">
        <f>VLOOKUP(B44,مقررات!$A$1:$F$452,3,FALSE)</f>
        <v>1</v>
      </c>
      <c r="E44" s="211">
        <f>VLOOKUP(B44,مقررات!$A$1:$F$476,4,FALSE)</f>
        <v>2</v>
      </c>
      <c r="F44" s="211">
        <f t="shared" si="2"/>
        <v>2</v>
      </c>
      <c r="G44" s="717" t="str">
        <f>VLOOKUP(B44,مقررات!$A$1:$F$409,6,FALSE)</f>
        <v>B222-B322</v>
      </c>
      <c r="H44" s="60" t="s">
        <v>1823</v>
      </c>
      <c r="I44" s="262" t="str">
        <f>VLOOKUP(H44,'اعضاء هيئة التدريس'!$B$1:$D$300,2,FALSE)</f>
        <v>د/ صابحة محمود الصباغ</v>
      </c>
      <c r="J44" s="73"/>
      <c r="K44" s="73"/>
      <c r="L44" s="73"/>
      <c r="M44" s="73"/>
      <c r="N44" s="73" t="s">
        <v>1067</v>
      </c>
      <c r="O44" s="73"/>
      <c r="P44" s="386" t="s">
        <v>1322</v>
      </c>
      <c r="Q44" s="4"/>
      <c r="R44" s="91"/>
      <c r="S44" s="91"/>
      <c r="T44" s="283"/>
      <c r="U44" s="284"/>
      <c r="V44" s="284"/>
      <c r="W44" s="284"/>
      <c r="X44" s="284"/>
      <c r="Y44" s="284"/>
      <c r="Z44" s="284"/>
      <c r="AA44" s="284"/>
      <c r="AB44" s="284"/>
      <c r="AC44" s="284"/>
      <c r="AD44" s="284"/>
      <c r="AE44" s="284"/>
      <c r="AF44" s="284"/>
      <c r="AT44" s="251" t="e">
        <f>VLOOKUP(#REF!,'اعضاء هيئة التدريس'!#REF!,2,)</f>
        <v>#REF!</v>
      </c>
    </row>
    <row r="45" spans="1:46" ht="15.75" hidden="1" customHeight="1">
      <c r="A45" s="367"/>
      <c r="B45" s="245" t="s">
        <v>1965</v>
      </c>
      <c r="C45" s="726" t="str">
        <f>VLOOKUP(B45,مقررات!$A$1:$F$411,2,FALSE)</f>
        <v>خلية ووراثة</v>
      </c>
      <c r="D45" s="211">
        <f>VLOOKUP(B45,مقررات!$A$1:$F$452,3,FALSE)</f>
        <v>1</v>
      </c>
      <c r="E45" s="211">
        <f>VLOOKUP(B45,مقررات!$A$1:$F$476,4,FALSE)</f>
        <v>2</v>
      </c>
      <c r="F45" s="211">
        <f t="shared" si="2"/>
        <v>2</v>
      </c>
      <c r="G45" s="60" t="str">
        <f>VLOOKUP(B45,مقررات!$A$1:$F$409,6,FALSE)</f>
        <v>Mi103</v>
      </c>
      <c r="H45" s="60" t="s">
        <v>1862</v>
      </c>
      <c r="I45" s="262" t="str">
        <f>VLOOKUP(H45,'اعضاء هيئة التدريس'!$B$1:$D$300,2,FALSE)</f>
        <v>د/  مجدي زكي مطر</v>
      </c>
      <c r="J45" s="73"/>
      <c r="K45" s="73"/>
      <c r="L45" s="73"/>
      <c r="M45" s="73"/>
      <c r="N45" s="73" t="s">
        <v>1112</v>
      </c>
      <c r="O45" s="73"/>
      <c r="P45" s="252"/>
      <c r="Q45" s="282"/>
      <c r="R45" s="283"/>
      <c r="S45" s="283"/>
      <c r="AT45" s="251" t="e">
        <f>VLOOKUP(#REF!,'اعضاء هيئة التدريس'!#REF!,2,)</f>
        <v>#REF!</v>
      </c>
    </row>
    <row r="46" spans="1:46" ht="15.75" hidden="1">
      <c r="A46" s="367">
        <v>1</v>
      </c>
      <c r="B46" s="288" t="s">
        <v>647</v>
      </c>
      <c r="C46" s="726" t="str">
        <f>VLOOKUP(B46,مقررات!$A$1:$F$411,2,FALSE)</f>
        <v>بحث ومقال</v>
      </c>
      <c r="D46" s="211">
        <f>VLOOKUP(B46,مقررات!$A$1:$F$452,3,FALSE)</f>
        <v>2</v>
      </c>
      <c r="E46" s="211">
        <f>VLOOKUP(B46,مقررات!$A$1:$F$476,4,FALSE)</f>
        <v>0</v>
      </c>
      <c r="F46" s="211">
        <f t="shared" si="2"/>
        <v>2</v>
      </c>
      <c r="G46" s="60" t="str">
        <f>VLOOKUP(B46,مقررات!$A$1:$F$409,6,FALSE)</f>
        <v>CH211</v>
      </c>
      <c r="H46" s="298"/>
      <c r="I46" s="262" t="e">
        <f>VLOOKUP(H46,'اعضاء هيئة التدريس'!$B$1:$D$300,2,FALSE)</f>
        <v>#N/A</v>
      </c>
      <c r="J46" s="267"/>
      <c r="K46" s="267"/>
      <c r="L46" s="250"/>
      <c r="M46" s="267"/>
      <c r="N46" s="250"/>
      <c r="O46" s="250"/>
      <c r="P46" s="386"/>
      <c r="Q46" s="282"/>
      <c r="R46" s="283"/>
      <c r="S46" s="283"/>
      <c r="AT46" s="251" t="e">
        <f>VLOOKUP(#REF!,'اعضاء هيئة التدريس'!#REF!,2,)</f>
        <v>#REF!</v>
      </c>
    </row>
    <row r="47" spans="1:46" s="272" customFormat="1" ht="15.75" hidden="1">
      <c r="A47" s="367">
        <v>4</v>
      </c>
      <c r="B47" s="288" t="s">
        <v>1124</v>
      </c>
      <c r="C47" s="726" t="str">
        <f>VLOOKUP(B47,مقررات!$A$1:$F$411,2,FALSE)</f>
        <v>اسس كيمياء فيزيائية (غير متخصصين)</v>
      </c>
      <c r="D47" s="211">
        <f>VLOOKUP(B47,مقررات!$A$1:$F$452,3,FALSE)</f>
        <v>3</v>
      </c>
      <c r="E47" s="211">
        <f>VLOOKUP(B47,مقررات!$A$1:$F$476,4,FALSE)</f>
        <v>2</v>
      </c>
      <c r="F47" s="211">
        <f t="shared" si="2"/>
        <v>4</v>
      </c>
      <c r="G47" s="60">
        <f>VLOOKUP(B47,مقررات!$A$1:$F$409,6,FALSE)</f>
        <v>0</v>
      </c>
      <c r="H47" s="21" t="s">
        <v>1764</v>
      </c>
      <c r="I47" s="262" t="str">
        <f>VLOOKUP(H47,'اعضاء هيئة التدريس'!$B$1:$D$300,2,FALSE)</f>
        <v>د. مها خضر</v>
      </c>
      <c r="J47" s="471"/>
      <c r="K47" s="774" t="s">
        <v>1067</v>
      </c>
      <c r="L47" s="775"/>
      <c r="M47" s="471"/>
      <c r="N47" s="775"/>
      <c r="O47" s="775"/>
      <c r="P47" s="255"/>
      <c r="Q47" s="4"/>
      <c r="R47" s="810"/>
      <c r="S47" s="89"/>
      <c r="T47" s="283"/>
      <c r="U47" s="283"/>
      <c r="V47" s="283"/>
      <c r="W47" s="283"/>
      <c r="X47" s="283"/>
      <c r="Y47" s="283"/>
      <c r="Z47" s="283"/>
      <c r="AA47" s="283"/>
      <c r="AB47" s="283"/>
      <c r="AC47" s="283"/>
      <c r="AD47" s="283"/>
      <c r="AE47" s="283"/>
      <c r="AF47" s="283"/>
      <c r="AT47" s="251" t="e">
        <f>VLOOKUP(#REF!,'اعضاء هيئة التدريس'!#REF!,2,)</f>
        <v>#REF!</v>
      </c>
    </row>
    <row r="48" spans="1:46" s="285" customFormat="1" ht="15" hidden="1" customHeight="1">
      <c r="A48" s="367">
        <v>12</v>
      </c>
      <c r="B48" s="288" t="s">
        <v>614</v>
      </c>
      <c r="C48" s="726" t="str">
        <f>VLOOKUP(B48,مقررات!$A$1:$F$411,2,FALSE)</f>
        <v>كيمياء عملية عضوية (1)</v>
      </c>
      <c r="D48" s="211">
        <f>VLOOKUP(B48,مقررات!$A$1:$F$452,3,FALSE)</f>
        <v>0</v>
      </c>
      <c r="E48" s="211">
        <f>VLOOKUP(B48,مقررات!$A$1:$F$476,4,FALSE)</f>
        <v>4</v>
      </c>
      <c r="F48" s="211">
        <f t="shared" si="2"/>
        <v>2</v>
      </c>
      <c r="G48" s="60" t="str">
        <f>VLOOKUP(B48,مقررات!$A$1:$F$409,6,FALSE)</f>
        <v>-</v>
      </c>
      <c r="H48" s="52"/>
      <c r="I48" s="262" t="e">
        <f>VLOOKUP(H48,'اعضاء هيئة التدريس'!$B$1:$D$300,2,FALSE)</f>
        <v>#N/A</v>
      </c>
      <c r="J48" s="774"/>
      <c r="K48" s="774"/>
      <c r="L48" s="774"/>
      <c r="M48" s="774"/>
      <c r="N48" s="774"/>
      <c r="O48" s="774"/>
      <c r="P48" s="1049"/>
      <c r="Q48" s="4"/>
      <c r="R48" s="91"/>
      <c r="S48" s="91"/>
      <c r="T48" s="283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T48" s="251" t="e">
        <f>VLOOKUP(#REF!,'اعضاء هيئة التدريس'!#REF!,2,)</f>
        <v>#REF!</v>
      </c>
    </row>
    <row r="49" spans="1:46" s="156" customFormat="1" ht="15.75" hidden="1" customHeight="1">
      <c r="A49" s="367">
        <v>13</v>
      </c>
      <c r="B49" s="288" t="s">
        <v>615</v>
      </c>
      <c r="C49" s="726" t="str">
        <f>VLOOKUP(B49,مقررات!$A$1:$F$411,2,FALSE)</f>
        <v>ديناميكا حرارية</v>
      </c>
      <c r="D49" s="211">
        <f>VLOOKUP(B49,مقررات!$A$1:$F$452,3,FALSE)</f>
        <v>1.5</v>
      </c>
      <c r="E49" s="211">
        <f>VLOOKUP(B49,مقررات!$A$1:$F$476,4,FALSE)</f>
        <v>1</v>
      </c>
      <c r="F49" s="211">
        <f t="shared" si="2"/>
        <v>2</v>
      </c>
      <c r="G49" s="60" t="str">
        <f>VLOOKUP(B49,مقررات!$A$1:$F$409,6,FALSE)</f>
        <v>CH111</v>
      </c>
      <c r="H49" s="60" t="s">
        <v>1752</v>
      </c>
      <c r="I49" s="262" t="str">
        <f>VLOOKUP(H49,'اعضاء هيئة التدريس'!$B$1:$D$300,2,FALSE)</f>
        <v>د/ ايمن شبل</v>
      </c>
      <c r="J49" s="454"/>
      <c r="K49" s="454"/>
      <c r="L49" s="454" t="s">
        <v>1067</v>
      </c>
      <c r="M49" s="454"/>
      <c r="N49" s="454"/>
      <c r="O49" s="454"/>
      <c r="P49" s="255" t="s">
        <v>1324</v>
      </c>
      <c r="Q49" s="282"/>
      <c r="R49" s="283"/>
      <c r="S49" s="283"/>
      <c r="T49" s="220"/>
      <c r="U49" s="220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T49" s="707" t="e">
        <f>VLOOKUP(#REF!,'اعضاء هيئة التدريس'!#REF!,2,)</f>
        <v>#REF!</v>
      </c>
    </row>
    <row r="50" spans="1:46" s="272" customFormat="1" ht="15.75" hidden="1" customHeight="1">
      <c r="A50" s="367">
        <v>14</v>
      </c>
      <c r="B50" s="288" t="s">
        <v>615</v>
      </c>
      <c r="C50" s="726" t="str">
        <f>VLOOKUP(B50,مقررات!$A$1:$F$411,2,FALSE)</f>
        <v>ديناميكا حرارية</v>
      </c>
      <c r="D50" s="211">
        <f>VLOOKUP(B50,مقررات!$A$1:$F$452,3,FALSE)</f>
        <v>1.5</v>
      </c>
      <c r="E50" s="211">
        <f>VLOOKUP(B50,مقررات!$A$1:$F$476,4,FALSE)</f>
        <v>1</v>
      </c>
      <c r="F50" s="211">
        <f t="shared" si="2"/>
        <v>2</v>
      </c>
      <c r="G50" s="60" t="str">
        <f>VLOOKUP(B50,مقررات!$A$1:$F$409,6,FALSE)</f>
        <v>CH111</v>
      </c>
      <c r="H50" s="60" t="s">
        <v>1754</v>
      </c>
      <c r="I50" s="262" t="str">
        <f>VLOOKUP(H50,'اعضاء هيئة التدريس'!$B$1:$D$300,2,FALSE)</f>
        <v>د/ اسامة سمير</v>
      </c>
      <c r="J50" s="454"/>
      <c r="K50" s="454"/>
      <c r="L50" s="454" t="s">
        <v>1067</v>
      </c>
      <c r="M50" s="454"/>
      <c r="N50" s="454"/>
      <c r="O50" s="454"/>
      <c r="P50" s="255" t="s">
        <v>1324</v>
      </c>
      <c r="Q50" s="282"/>
      <c r="R50" s="283"/>
      <c r="S50" s="283"/>
      <c r="T50" s="283"/>
      <c r="U50" s="283"/>
      <c r="V50" s="283"/>
      <c r="W50" s="283"/>
      <c r="X50" s="283"/>
      <c r="Y50" s="283"/>
      <c r="Z50" s="283"/>
      <c r="AA50" s="283"/>
      <c r="AB50" s="283"/>
      <c r="AC50" s="283"/>
      <c r="AD50" s="283"/>
      <c r="AE50" s="283"/>
      <c r="AF50" s="283"/>
      <c r="AT50" s="707" t="e">
        <f>VLOOKUP(#REF!,'اعضاء هيئة التدريس'!#REF!,2,)</f>
        <v>#REF!</v>
      </c>
    </row>
    <row r="51" spans="1:46" s="285" customFormat="1" ht="31.5" hidden="1" customHeight="1">
      <c r="A51" s="367">
        <v>15</v>
      </c>
      <c r="B51" s="288" t="s">
        <v>1134</v>
      </c>
      <c r="C51" s="726" t="str">
        <f>VLOOKUP(B51,مقررات!$A$1:$F$411,2,FALSE)</f>
        <v>ديناميكا حرارية 2</v>
      </c>
      <c r="D51" s="211">
        <f>VLOOKUP(B51,مقررات!$A$1:$F$452,3,FALSE)</f>
        <v>1</v>
      </c>
      <c r="E51" s="211">
        <f>VLOOKUP(B51,مقررات!$A$1:$F$476,4,FALSE)</f>
        <v>2</v>
      </c>
      <c r="F51" s="211">
        <f t="shared" si="2"/>
        <v>2</v>
      </c>
      <c r="G51" s="60" t="str">
        <f>VLOOKUP(B51,مقررات!$A$1:$F$409,6,FALSE)</f>
        <v>CH111</v>
      </c>
      <c r="H51" s="52" t="s">
        <v>1752</v>
      </c>
      <c r="I51" s="262" t="str">
        <f>VLOOKUP(H51,'اعضاء هيئة التدريس'!$B$1:$D$300,2,FALSE)</f>
        <v>د/ ايمن شبل</v>
      </c>
      <c r="J51" s="774"/>
      <c r="K51" s="774"/>
      <c r="L51" s="774" t="s">
        <v>1067</v>
      </c>
      <c r="M51" s="774"/>
      <c r="N51" s="774"/>
      <c r="O51" s="774"/>
      <c r="P51" s="255" t="s">
        <v>1324</v>
      </c>
      <c r="Q51" s="4"/>
      <c r="R51" s="92"/>
      <c r="S51" s="92"/>
      <c r="T51" s="283"/>
      <c r="U51" s="284"/>
      <c r="V51" s="284"/>
      <c r="W51" s="284"/>
      <c r="X51" s="284"/>
      <c r="Y51" s="284"/>
      <c r="Z51" s="284"/>
      <c r="AA51" s="284"/>
      <c r="AB51" s="284"/>
      <c r="AC51" s="284"/>
      <c r="AD51" s="284"/>
      <c r="AE51" s="284"/>
      <c r="AF51" s="284"/>
      <c r="AT51" s="707" t="e">
        <f>VLOOKUP(#REF!,'اعضاء هيئة التدريس'!#REF!,2,)</f>
        <v>#REF!</v>
      </c>
    </row>
    <row r="52" spans="1:46" s="221" customFormat="1" ht="15.75" hidden="1" customHeight="1">
      <c r="A52" s="367">
        <v>16</v>
      </c>
      <c r="B52" s="288" t="s">
        <v>616</v>
      </c>
      <c r="C52" s="726" t="str">
        <f>VLOOKUP(B52,مقررات!$A$1:$F$411,2,FALSE)</f>
        <v>كيمياء العناصر غير الانتقالية</v>
      </c>
      <c r="D52" s="211">
        <f>VLOOKUP(B52,مقررات!$A$1:$F$452,3,FALSE)</f>
        <v>1.5</v>
      </c>
      <c r="E52" s="211">
        <f>VLOOKUP(B52,مقررات!$A$1:$F$476,4,FALSE)</f>
        <v>1</v>
      </c>
      <c r="F52" s="211">
        <f t="shared" si="2"/>
        <v>2</v>
      </c>
      <c r="G52" s="60" t="str">
        <f>VLOOKUP(B52,مقررات!$A$1:$F$409,6,FALSE)</f>
        <v>CH122</v>
      </c>
      <c r="H52" s="60" t="s">
        <v>1698</v>
      </c>
      <c r="I52" s="262" t="str">
        <f>VLOOKUP(H52,'اعضاء هيئة التدريس'!$B$1:$D$300,2,FALSE)</f>
        <v>ا.د/ عبدة الطبل</v>
      </c>
      <c r="J52" s="454"/>
      <c r="K52" s="454"/>
      <c r="L52" s="454" t="s">
        <v>1070</v>
      </c>
      <c r="M52" s="454"/>
      <c r="N52" s="454"/>
      <c r="O52" s="454"/>
      <c r="P52" s="255" t="s">
        <v>1324</v>
      </c>
      <c r="Q52" s="282"/>
      <c r="R52" s="283"/>
      <c r="S52" s="283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T52" s="707" t="e">
        <f>VLOOKUP(#REF!,'اعضاء هيئة التدريس'!#REF!,2,)</f>
        <v>#REF!</v>
      </c>
    </row>
    <row r="53" spans="1:46" s="156" customFormat="1" ht="15.75" hidden="1" customHeight="1">
      <c r="A53" s="367">
        <v>17</v>
      </c>
      <c r="B53" s="288" t="s">
        <v>617</v>
      </c>
      <c r="C53" s="726" t="str">
        <f>VLOOKUP(B53,مقررات!$A$1:$F$411,2,FALSE)</f>
        <v>كيمياء تحليلية (2)</v>
      </c>
      <c r="D53" s="211">
        <f>VLOOKUP(B53,مقررات!$A$1:$F$452,3,FALSE)</f>
        <v>1.5</v>
      </c>
      <c r="E53" s="211">
        <f>VLOOKUP(B53,مقررات!$A$1:$F$476,4,FALSE)</f>
        <v>1</v>
      </c>
      <c r="F53" s="211">
        <f t="shared" si="2"/>
        <v>2</v>
      </c>
      <c r="G53" s="60" t="str">
        <f>VLOOKUP(B53,مقررات!$A$1:$F$409,6,FALSE)</f>
        <v>CH134</v>
      </c>
      <c r="H53" s="52" t="s">
        <v>1723</v>
      </c>
      <c r="I53" s="262" t="str">
        <f>VLOOKUP(H53,'اعضاء هيئة التدريس'!$B$1:$D$300,2,FALSE)</f>
        <v>ا.د/ محمد عياد</v>
      </c>
      <c r="J53" s="774"/>
      <c r="K53" s="774"/>
      <c r="L53" s="774"/>
      <c r="M53" s="774"/>
      <c r="N53" s="774"/>
      <c r="O53" s="774" t="s">
        <v>1068</v>
      </c>
      <c r="P53" s="255" t="s">
        <v>1324</v>
      </c>
      <c r="Q53" s="4"/>
      <c r="R53" s="92"/>
      <c r="S53" s="92"/>
      <c r="T53" s="220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T53" s="707" t="e">
        <f>VLOOKUP(#REF!,'اعضاء هيئة التدريس'!#REF!,2,)</f>
        <v>#REF!</v>
      </c>
    </row>
    <row r="54" spans="1:46" s="156" customFormat="1" ht="15.75" hidden="1">
      <c r="A54" s="367">
        <v>18</v>
      </c>
      <c r="B54" s="288" t="s">
        <v>617</v>
      </c>
      <c r="C54" s="726" t="str">
        <f>VLOOKUP(B54,مقررات!$A$1:$F$411,2,FALSE)</f>
        <v>كيمياء تحليلية (2)</v>
      </c>
      <c r="D54" s="211">
        <f>VLOOKUP(B54,مقررات!$A$1:$F$452,3,FALSE)</f>
        <v>1.5</v>
      </c>
      <c r="E54" s="211">
        <f>VLOOKUP(B54,مقررات!$A$1:$F$476,4,FALSE)</f>
        <v>1</v>
      </c>
      <c r="F54" s="211">
        <f t="shared" si="2"/>
        <v>2</v>
      </c>
      <c r="G54" s="60" t="str">
        <f>VLOOKUP(B54,مقررات!$A$1:$F$409,6,FALSE)</f>
        <v>CH134</v>
      </c>
      <c r="H54" s="52" t="s">
        <v>1750</v>
      </c>
      <c r="I54" s="262" t="str">
        <f>VLOOKUP(H54,'اعضاء هيئة التدريس'!$B$1:$D$300,2,FALSE)</f>
        <v>د/ نعيمة سالم</v>
      </c>
      <c r="J54" s="774"/>
      <c r="K54" s="774"/>
      <c r="L54" s="774"/>
      <c r="M54" s="774"/>
      <c r="N54" s="774"/>
      <c r="O54" s="774" t="s">
        <v>1068</v>
      </c>
      <c r="P54" s="255" t="s">
        <v>1324</v>
      </c>
      <c r="Q54" s="4"/>
      <c r="R54" s="92"/>
      <c r="S54" s="92"/>
      <c r="T54" s="220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T54" s="707" t="e">
        <f>VLOOKUP(#REF!,'اعضاء هيئة التدريس'!#REF!,2,)</f>
        <v>#REF!</v>
      </c>
    </row>
    <row r="55" spans="1:46" s="221" customFormat="1" ht="15.75" hidden="1">
      <c r="A55" s="367">
        <v>19</v>
      </c>
      <c r="B55" s="288" t="s">
        <v>618</v>
      </c>
      <c r="C55" s="726" t="str">
        <f>VLOOKUP(B55,مقررات!$A$1:$F$411,2,FALSE)</f>
        <v>مبادئ الكيمياء العضوية الفيزيائية</v>
      </c>
      <c r="D55" s="211">
        <f>VLOOKUP(B55,مقررات!$A$1:$F$452,3,FALSE)</f>
        <v>1.5</v>
      </c>
      <c r="E55" s="211">
        <f>VLOOKUP(B55,مقررات!$A$1:$F$476,4,FALSE)</f>
        <v>1</v>
      </c>
      <c r="F55" s="211">
        <f t="shared" si="2"/>
        <v>2</v>
      </c>
      <c r="G55" s="60" t="str">
        <f>VLOOKUP(B55,مقررات!$A$1:$F$409,6,FALSE)</f>
        <v>CH145</v>
      </c>
      <c r="H55" s="60" t="s">
        <v>1729</v>
      </c>
      <c r="I55" s="262" t="str">
        <f>VLOOKUP(H55,'اعضاء هيئة التدريس'!$B$1:$D$300,2,FALSE)</f>
        <v>ا.د/ عبد العليم حسن</v>
      </c>
      <c r="J55" s="454"/>
      <c r="K55" s="454" t="s">
        <v>1070</v>
      </c>
      <c r="L55" s="454"/>
      <c r="M55" s="454"/>
      <c r="N55" s="454"/>
      <c r="O55" s="454"/>
      <c r="P55" s="255" t="s">
        <v>1313</v>
      </c>
      <c r="Q55" s="282"/>
      <c r="R55" s="283"/>
      <c r="S55" s="283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T55" s="707" t="e">
        <f>VLOOKUP(#REF!,'اعضاء هيئة التدريس'!#REF!,2,)</f>
        <v>#REF!</v>
      </c>
    </row>
    <row r="56" spans="1:46" s="221" customFormat="1" ht="15.75" hidden="1" customHeight="1">
      <c r="A56" s="367">
        <v>20</v>
      </c>
      <c r="B56" s="288" t="s">
        <v>619</v>
      </c>
      <c r="C56" s="726" t="str">
        <f>VLOOKUP(B56,مقررات!$A$1:$F$411,2,FALSE)</f>
        <v>كيمياء عضوية اليفاتية</v>
      </c>
      <c r="D56" s="211">
        <f>VLOOKUP(B56,مقررات!$A$1:$F$452,3,FALSE)</f>
        <v>1.5</v>
      </c>
      <c r="E56" s="211">
        <f>VLOOKUP(B56,مقررات!$A$1:$F$476,4,FALSE)</f>
        <v>1</v>
      </c>
      <c r="F56" s="211">
        <f t="shared" si="2"/>
        <v>2</v>
      </c>
      <c r="G56" s="60" t="str">
        <f>VLOOKUP(B56,مقررات!$A$1:$F$409,6,FALSE)</f>
        <v>CH145</v>
      </c>
      <c r="H56" s="52" t="s">
        <v>1727</v>
      </c>
      <c r="I56" s="262" t="str">
        <f>VLOOKUP(H56,'اعضاء هيئة التدريس'!$B$1:$D$300,2,FALSE)</f>
        <v>ا.د/ احمد عبدالمجبد</v>
      </c>
      <c r="J56" s="774"/>
      <c r="K56" s="774" t="s">
        <v>1068</v>
      </c>
      <c r="L56" s="774"/>
      <c r="M56" s="774" t="s">
        <v>1067</v>
      </c>
      <c r="N56" s="774"/>
      <c r="O56" s="774"/>
      <c r="P56" s="255" t="s">
        <v>1313</v>
      </c>
      <c r="Q56" s="4"/>
      <c r="R56" s="92"/>
      <c r="S56" s="92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T56" s="707" t="e">
        <f>VLOOKUP(#REF!,'اعضاء هيئة التدريس'!#REF!,2,)</f>
        <v>#REF!</v>
      </c>
    </row>
    <row r="57" spans="1:46" s="221" customFormat="1" ht="15.75" hidden="1" customHeight="1">
      <c r="A57" s="367">
        <v>21</v>
      </c>
      <c r="B57" s="288" t="s">
        <v>620</v>
      </c>
      <c r="C57" s="726" t="str">
        <f>VLOOKUP(B57,مقررات!$A$1:$F$411,2,FALSE)</f>
        <v>كيمياء عضوية أروماتية</v>
      </c>
      <c r="D57" s="211">
        <f>VLOOKUP(B57,مقررات!$A$1:$F$452,3,FALSE)</f>
        <v>1.5</v>
      </c>
      <c r="E57" s="211">
        <f>VLOOKUP(B57,مقررات!$A$1:$F$476,4,FALSE)</f>
        <v>1</v>
      </c>
      <c r="F57" s="211">
        <f t="shared" si="2"/>
        <v>2</v>
      </c>
      <c r="G57" s="60" t="str">
        <f>VLOOKUP(B57,مقررات!$A$1:$F$409,6,FALSE)</f>
        <v>CH145</v>
      </c>
      <c r="H57" s="60" t="s">
        <v>1695</v>
      </c>
      <c r="I57" s="262" t="str">
        <f>VLOOKUP(H57,'اعضاء هيئة التدريس'!$B$1:$D$300,2,FALSE)</f>
        <v>ا.د/ عادل نصار</v>
      </c>
      <c r="J57" s="454"/>
      <c r="K57" s="454"/>
      <c r="L57" s="454"/>
      <c r="M57" s="454" t="s">
        <v>1070</v>
      </c>
      <c r="N57" s="454"/>
      <c r="O57" s="454"/>
      <c r="P57" s="255" t="s">
        <v>1324</v>
      </c>
      <c r="Q57" s="282"/>
      <c r="R57" s="283"/>
      <c r="S57" s="283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T57" s="707" t="e">
        <f>VLOOKUP(#REF!,'اعضاء هيئة التدريس'!#REF!,2,)</f>
        <v>#REF!</v>
      </c>
    </row>
    <row r="58" spans="1:46" s="221" customFormat="1" ht="15.75" hidden="1" customHeight="1">
      <c r="A58" s="367">
        <v>22</v>
      </c>
      <c r="B58" s="288" t="s">
        <v>663</v>
      </c>
      <c r="C58" s="726" t="str">
        <f>VLOOKUP(B58,مقررات!$A$1:$F$411,2,FALSE)</f>
        <v>كيمياء المجموعات الوظيفية</v>
      </c>
      <c r="D58" s="211">
        <f>VLOOKUP(B58,مقررات!$A$1:$F$452,3,FALSE)</f>
        <v>1.5</v>
      </c>
      <c r="E58" s="211">
        <f>VLOOKUP(B58,مقررات!$A$1:$F$476,4,FALSE)</f>
        <v>1</v>
      </c>
      <c r="F58" s="211">
        <f t="shared" si="2"/>
        <v>2</v>
      </c>
      <c r="G58" s="60" t="str">
        <f>VLOOKUP(B58,مقررات!$A$1:$F$409,6,FALSE)</f>
        <v>CH346</v>
      </c>
      <c r="H58" s="52" t="s">
        <v>1804</v>
      </c>
      <c r="I58" s="262" t="str">
        <f>VLOOKUP(H58,'اعضاء هيئة التدريس'!$B$1:$D$300,2,FALSE)</f>
        <v>د/ محمدعبدالله حواطة</v>
      </c>
      <c r="J58" s="774"/>
      <c r="K58" s="774"/>
      <c r="L58" s="774" t="s">
        <v>1068</v>
      </c>
      <c r="M58" s="774"/>
      <c r="N58" s="774"/>
      <c r="O58" s="774"/>
      <c r="P58" s="255" t="s">
        <v>1324</v>
      </c>
      <c r="Q58" s="4"/>
      <c r="R58" s="92"/>
      <c r="S58" s="92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T58" s="707" t="e">
        <f>VLOOKUP(#REF!,'اعضاء هيئة التدريس'!#REF!,2,)</f>
        <v>#REF!</v>
      </c>
    </row>
    <row r="59" spans="1:46" s="221" customFormat="1" ht="15.75" hidden="1" customHeight="1">
      <c r="A59" s="367">
        <v>23</v>
      </c>
      <c r="B59" s="288" t="s">
        <v>622</v>
      </c>
      <c r="C59" s="726" t="str">
        <f>VLOOKUP(B59,مقررات!$A$1:$F$411,2,FALSE)</f>
        <v>كيمياء عملية تحليلية وفيزيائية وغير عضوية (2)</v>
      </c>
      <c r="D59" s="211">
        <f>VLOOKUP(B59,مقررات!$A$1:$F$452,3,FALSE)</f>
        <v>0</v>
      </c>
      <c r="E59" s="211">
        <f>VLOOKUP(B59,مقررات!$A$1:$F$476,4,FALSE)</f>
        <v>4</v>
      </c>
      <c r="F59" s="211">
        <f t="shared" si="2"/>
        <v>2</v>
      </c>
      <c r="G59" s="60" t="str">
        <f>VLOOKUP(B59,مقررات!$A$1:$F$409,6,FALSE)</f>
        <v>CH176</v>
      </c>
      <c r="H59" s="60"/>
      <c r="I59" s="964" t="e">
        <f>VLOOKUP(H59,'اعضاء هيئة التدريس'!$B$1:$D$300,2,FALSE)</f>
        <v>#N/A</v>
      </c>
      <c r="J59" s="454"/>
      <c r="K59" s="454"/>
      <c r="L59" s="454"/>
      <c r="M59" s="454"/>
      <c r="N59" s="454"/>
      <c r="O59" s="454"/>
      <c r="P59" s="305"/>
      <c r="Q59" s="282"/>
      <c r="R59" s="283"/>
      <c r="S59" s="283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F59" s="220"/>
      <c r="AT59" s="707" t="e">
        <f>VLOOKUP(#REF!,'اعضاء هيئة التدريس'!#REF!,2,)</f>
        <v>#REF!</v>
      </c>
    </row>
    <row r="60" spans="1:46" s="221" customFormat="1" ht="15.75" hidden="1" customHeight="1">
      <c r="A60" s="367">
        <v>24</v>
      </c>
      <c r="B60" s="288" t="s">
        <v>623</v>
      </c>
      <c r="C60" s="726" t="str">
        <f>VLOOKUP(B60,مقررات!$A$1:$F$411,2,FALSE)</f>
        <v>كيمياء عملية عضوية (2)</v>
      </c>
      <c r="D60" s="211">
        <f>VLOOKUP(B60,مقررات!$A$1:$F$452,3,FALSE)</f>
        <v>0</v>
      </c>
      <c r="E60" s="211">
        <f>VLOOKUP(B60,مقررات!$A$1:$F$476,4,FALSE)</f>
        <v>4</v>
      </c>
      <c r="F60" s="211">
        <f t="shared" si="2"/>
        <v>2</v>
      </c>
      <c r="G60" s="60" t="str">
        <f>VLOOKUP(B60,مقررات!$A$1:$F$409,6,FALSE)</f>
        <v>CH177</v>
      </c>
      <c r="H60" s="52"/>
      <c r="I60" s="964" t="e">
        <f>VLOOKUP(H60,'اعضاء هيئة التدريس'!$B$1:$D$300,2,FALSE)</f>
        <v>#N/A</v>
      </c>
      <c r="J60" s="774"/>
      <c r="K60" s="774"/>
      <c r="L60" s="774"/>
      <c r="M60" s="774"/>
      <c r="N60" s="774"/>
      <c r="O60" s="774"/>
      <c r="P60" s="1050"/>
      <c r="Q60" s="4"/>
      <c r="R60" s="91"/>
      <c r="S60" s="91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T60" s="707" t="e">
        <f>VLOOKUP(#REF!,'اعضاء هيئة التدريس'!#REF!,2,)</f>
        <v>#REF!</v>
      </c>
    </row>
    <row r="61" spans="1:46" s="221" customFormat="1" ht="15.75" hidden="1" customHeight="1">
      <c r="A61" s="367">
        <v>25</v>
      </c>
      <c r="B61" s="288" t="s">
        <v>624</v>
      </c>
      <c r="C61" s="726" t="str">
        <f>VLOOKUP(B61,مقررات!$A$1:$F$411,2,FALSE)</f>
        <v>كيمياء كهربية (1)</v>
      </c>
      <c r="D61" s="211">
        <f>VLOOKUP(B61,مقررات!$A$1:$F$452,3,FALSE)</f>
        <v>1.5</v>
      </c>
      <c r="E61" s="211">
        <f>VLOOKUP(B61,مقررات!$A$1:$F$476,4,FALSE)</f>
        <v>1</v>
      </c>
      <c r="F61" s="211">
        <f t="shared" si="2"/>
        <v>2</v>
      </c>
      <c r="G61" s="60" t="str">
        <f>VLOOKUP(B61,مقررات!$A$1:$F$409,6,FALSE)</f>
        <v>CH111</v>
      </c>
      <c r="H61" s="60" t="s">
        <v>1725</v>
      </c>
      <c r="I61" s="262" t="str">
        <f>VLOOKUP(H61,'اعضاء هيئة التدريس'!$B$1:$D$300,2,FALSE)</f>
        <v>ا.د/ السيد الشريفي</v>
      </c>
      <c r="J61" s="454"/>
      <c r="K61" s="774" t="s">
        <v>1072</v>
      </c>
      <c r="L61" s="454"/>
      <c r="M61" s="454"/>
      <c r="N61" s="454"/>
      <c r="O61" s="454"/>
      <c r="P61" s="386" t="s">
        <v>1320</v>
      </c>
      <c r="Q61" s="282"/>
      <c r="R61" s="283"/>
      <c r="S61" s="283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T61" s="707" t="e">
        <f>VLOOKUP(#REF!,'اعضاء هيئة التدريس'!#REF!,2,)</f>
        <v>#REF!</v>
      </c>
    </row>
    <row r="62" spans="1:46" s="122" customFormat="1" ht="24" hidden="1" customHeight="1">
      <c r="A62" s="367">
        <v>26</v>
      </c>
      <c r="B62" s="288" t="s">
        <v>624</v>
      </c>
      <c r="C62" s="726" t="str">
        <f>VLOOKUP(B62,مقررات!$A$1:$F$411,2,FALSE)</f>
        <v>كيمياء كهربية (1)</v>
      </c>
      <c r="D62" s="211">
        <f>VLOOKUP(B62,مقررات!$A$1:$F$452,3,FALSE)</f>
        <v>1.5</v>
      </c>
      <c r="E62" s="211">
        <f>VLOOKUP(B62,مقررات!$A$1:$F$476,4,FALSE)</f>
        <v>1</v>
      </c>
      <c r="F62" s="211">
        <f t="shared" si="2"/>
        <v>2</v>
      </c>
      <c r="G62" s="60" t="str">
        <f>VLOOKUP(B62,مقررات!$A$1:$F$409,6,FALSE)</f>
        <v>CH111</v>
      </c>
      <c r="H62" s="60" t="s">
        <v>1707</v>
      </c>
      <c r="I62" s="262" t="str">
        <f>VLOOKUP(H62,'اعضاء هيئة التدريس'!$B$1:$D$300,2,FALSE)</f>
        <v>أ.د/ عبلة حتحوت</v>
      </c>
      <c r="J62" s="454"/>
      <c r="K62" s="257"/>
      <c r="L62" s="454"/>
      <c r="M62" s="454"/>
      <c r="N62" s="454"/>
      <c r="O62" s="454"/>
      <c r="P62" s="386" t="s">
        <v>1320</v>
      </c>
      <c r="Q62" s="282"/>
      <c r="R62" s="283"/>
      <c r="S62" s="283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  <c r="AF62" s="91"/>
      <c r="AT62" s="707" t="e">
        <f>VLOOKUP(#REF!,'اعضاء هيئة التدريس'!#REF!,2,)</f>
        <v>#REF!</v>
      </c>
    </row>
    <row r="63" spans="1:46" s="221" customFormat="1" ht="15.75" hidden="1" customHeight="1">
      <c r="A63" s="367">
        <v>27</v>
      </c>
      <c r="B63" s="288" t="s">
        <v>625</v>
      </c>
      <c r="C63" s="726" t="str">
        <f>VLOOKUP(B63,مقررات!$A$1:$F$411,2,FALSE)</f>
        <v>كيمياء حركية</v>
      </c>
      <c r="D63" s="211">
        <f>VLOOKUP(B63,مقررات!$A$1:$F$452,3,FALSE)</f>
        <v>1.5</v>
      </c>
      <c r="E63" s="211">
        <f>VLOOKUP(B63,مقررات!$A$1:$F$476,4,FALSE)</f>
        <v>1</v>
      </c>
      <c r="F63" s="211">
        <f t="shared" si="2"/>
        <v>2</v>
      </c>
      <c r="G63" s="60" t="str">
        <f>VLOOKUP(B63,مقررات!$A$1:$F$409,6,FALSE)</f>
        <v>CH111</v>
      </c>
      <c r="H63" s="52" t="s">
        <v>1750</v>
      </c>
      <c r="I63" s="262" t="str">
        <f>VLOOKUP(H63,'اعضاء هيئة التدريس'!$B$1:$D$300,2,FALSE)</f>
        <v>د/ نعيمة سالم</v>
      </c>
      <c r="J63" s="774"/>
      <c r="K63" s="774" t="s">
        <v>1070</v>
      </c>
      <c r="L63" s="774"/>
      <c r="M63" s="774"/>
      <c r="N63" s="774"/>
      <c r="O63" s="774"/>
      <c r="P63" s="255" t="s">
        <v>1313</v>
      </c>
      <c r="Q63" s="4"/>
      <c r="R63" s="91"/>
      <c r="S63" s="91"/>
      <c r="T63" s="92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T63" s="707" t="e">
        <f>VLOOKUP(#REF!,'اعضاء هيئة التدريس'!#REF!,2,)</f>
        <v>#REF!</v>
      </c>
    </row>
    <row r="64" spans="1:46" s="285" customFormat="1" ht="22.5" hidden="1" customHeight="1">
      <c r="A64" s="367">
        <v>28</v>
      </c>
      <c r="B64" s="288" t="s">
        <v>626</v>
      </c>
      <c r="C64" s="726" t="str">
        <f>VLOOKUP(B64,مقررات!$A$1:$F$411,2,FALSE)</f>
        <v>كيمياء العناصر الانتقالية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ref="F64:F81" si="3">D64+0.5*E64</f>
        <v>2</v>
      </c>
      <c r="G64" s="60" t="str">
        <f>VLOOKUP(B64,مقررات!$A$1:$F$409,6,FALSE)</f>
        <v>CH222</v>
      </c>
      <c r="H64" s="60" t="s">
        <v>1723</v>
      </c>
      <c r="I64" s="262" t="str">
        <f>VLOOKUP(H64,'اعضاء هيئة التدريس'!$B$1:$D$300,2,FALSE)</f>
        <v>ا.د/ محمد عياد</v>
      </c>
      <c r="J64" s="454"/>
      <c r="K64" s="454"/>
      <c r="L64" s="454"/>
      <c r="M64" s="454" t="s">
        <v>1139</v>
      </c>
      <c r="N64" s="454"/>
      <c r="O64" s="454"/>
      <c r="P64" s="255" t="s">
        <v>1324</v>
      </c>
      <c r="Q64" s="282"/>
      <c r="R64" s="283"/>
      <c r="S64" s="283"/>
      <c r="T64" s="283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F64" s="284"/>
      <c r="AT64" s="707" t="e">
        <f>VLOOKUP(#REF!,'اعضاء هيئة التدريس'!#REF!,2,)</f>
        <v>#REF!</v>
      </c>
    </row>
    <row r="65" spans="1:46" s="272" customFormat="1" ht="15.75" hidden="1" customHeight="1">
      <c r="A65" s="367">
        <v>29</v>
      </c>
      <c r="B65" s="288" t="s">
        <v>626</v>
      </c>
      <c r="C65" s="726" t="str">
        <f>VLOOKUP(B65,مقررات!$A$1:$F$411,2,FALSE)</f>
        <v>كيمياء العناصر الانتقالية</v>
      </c>
      <c r="D65" s="211">
        <f>VLOOKUP(B65,مقررات!$A$1:$F$452,3,FALSE)</f>
        <v>1.5</v>
      </c>
      <c r="E65" s="211">
        <f>VLOOKUP(B65,مقررات!$A$1:$F$476,4,FALSE)</f>
        <v>1</v>
      </c>
      <c r="F65" s="211">
        <f t="shared" si="3"/>
        <v>2</v>
      </c>
      <c r="G65" s="60" t="str">
        <f>VLOOKUP(B65,مقررات!$A$1:$F$409,6,FALSE)</f>
        <v>CH222</v>
      </c>
      <c r="H65" s="60" t="s">
        <v>1758</v>
      </c>
      <c r="I65" s="262" t="str">
        <f>VLOOKUP(H65,'اعضاء هيئة التدريس'!$B$1:$D$300,2,FALSE)</f>
        <v>د/ ريهام وجدى</v>
      </c>
      <c r="J65" s="454"/>
      <c r="K65" s="454"/>
      <c r="L65" s="454"/>
      <c r="M65" s="454" t="s">
        <v>1139</v>
      </c>
      <c r="N65" s="454"/>
      <c r="O65" s="454"/>
      <c r="P65" s="255" t="s">
        <v>1324</v>
      </c>
      <c r="Q65" s="282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T65" s="707" t="e">
        <f>VLOOKUP(#REF!,'اعضاء هيئة التدريس'!#REF!,2,)</f>
        <v>#REF!</v>
      </c>
    </row>
    <row r="66" spans="1:46" s="272" customFormat="1" ht="15.75" hidden="1" customHeight="1">
      <c r="A66" s="367">
        <v>30</v>
      </c>
      <c r="B66" s="288" t="s">
        <v>627</v>
      </c>
      <c r="C66" s="726" t="str">
        <f>VLOOKUP(B66,مقررات!$A$1:$F$411,2,FALSE)</f>
        <v>كيمياء المتراكبات</v>
      </c>
      <c r="D66" s="211">
        <f>VLOOKUP(B66,مقررات!$A$1:$F$452,3,FALSE)</f>
        <v>1.5</v>
      </c>
      <c r="E66" s="211">
        <f>VLOOKUP(B66,مقررات!$A$1:$F$476,4,FALSE)</f>
        <v>1</v>
      </c>
      <c r="F66" s="211">
        <f t="shared" si="3"/>
        <v>2</v>
      </c>
      <c r="G66" s="60" t="str">
        <f>VLOOKUP(B66,مقررات!$A$1:$F$409,6,FALSE)</f>
        <v>CH323</v>
      </c>
      <c r="H66" s="52" t="s">
        <v>1709</v>
      </c>
      <c r="I66" s="262" t="str">
        <f>VLOOKUP(H66,'اعضاء هيئة التدريس'!$B$1:$D$300,2,FALSE)</f>
        <v>أ.د/ فتحي عبدالغني</v>
      </c>
      <c r="J66" s="774"/>
      <c r="K66" s="774"/>
      <c r="L66" s="774"/>
      <c r="M66" s="774" t="s">
        <v>1068</v>
      </c>
      <c r="N66" s="774"/>
      <c r="O66" s="774"/>
      <c r="P66" s="255" t="s">
        <v>1324</v>
      </c>
      <c r="Q66" s="4"/>
      <c r="R66" s="91"/>
      <c r="S66" s="91"/>
      <c r="T66" s="283"/>
      <c r="U66" s="283"/>
      <c r="V66" s="283"/>
      <c r="W66" s="283"/>
      <c r="X66" s="283"/>
      <c r="Y66" s="283"/>
      <c r="Z66" s="283"/>
      <c r="AA66" s="283"/>
      <c r="AB66" s="283"/>
      <c r="AC66" s="283"/>
      <c r="AD66" s="283"/>
      <c r="AE66" s="283"/>
      <c r="AF66" s="283"/>
      <c r="AT66" s="707" t="e">
        <f>VLOOKUP(#REF!,'اعضاء هيئة التدريس'!#REF!,2,)</f>
        <v>#REF!</v>
      </c>
    </row>
    <row r="67" spans="1:46" s="272" customFormat="1" ht="15.75" hidden="1" customHeight="1">
      <c r="A67" s="367">
        <v>31</v>
      </c>
      <c r="B67" s="288" t="s">
        <v>628</v>
      </c>
      <c r="C67" s="726" t="str">
        <f>VLOOKUP(B67,مقررات!$A$1:$F$411,2,FALSE)</f>
        <v>تحليل آلي (1)</v>
      </c>
      <c r="D67" s="211">
        <f>VLOOKUP(B67,مقررات!$A$1:$F$452,3,FALSE)</f>
        <v>1.5</v>
      </c>
      <c r="E67" s="211">
        <f>VLOOKUP(B67,مقررات!$A$1:$F$476,4,FALSE)</f>
        <v>1</v>
      </c>
      <c r="F67" s="211">
        <f t="shared" si="3"/>
        <v>2</v>
      </c>
      <c r="G67" s="60" t="str">
        <f>VLOOKUP(B67,مقررات!$A$1:$F$409,6,FALSE)</f>
        <v>CH134</v>
      </c>
      <c r="H67" s="60" t="s">
        <v>1743</v>
      </c>
      <c r="I67" s="262" t="str">
        <f>VLOOKUP(H67,'اعضاء هيئة التدريس'!$B$1:$D$300,2,FALSE)</f>
        <v xml:space="preserve">د.هناء البرعي </v>
      </c>
      <c r="J67" s="454"/>
      <c r="K67" s="454" t="s">
        <v>1070</v>
      </c>
      <c r="L67" s="454"/>
      <c r="M67" s="454"/>
      <c r="N67" s="386"/>
      <c r="O67" s="454"/>
      <c r="P67" s="255" t="s">
        <v>89</v>
      </c>
      <c r="Q67" s="282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T67" s="707" t="e">
        <f>VLOOKUP(#REF!,'اعضاء هيئة التدريس'!#REF!,2,)</f>
        <v>#REF!</v>
      </c>
    </row>
    <row r="68" spans="1:46" s="272" customFormat="1" ht="27" hidden="1" customHeight="1">
      <c r="A68" s="367">
        <v>32</v>
      </c>
      <c r="B68" s="288" t="s">
        <v>649</v>
      </c>
      <c r="C68" s="726" t="str">
        <f>VLOOKUP(B68,مقررات!$A$1:$F$411,2,FALSE)</f>
        <v>كروماتوجرافيا</v>
      </c>
      <c r="D68" s="211">
        <f>VLOOKUP(B68,مقررات!$A$1:$F$452,3,FALSE)</f>
        <v>1.5</v>
      </c>
      <c r="E68" s="211">
        <f>VLOOKUP(B68,مقررات!$A$1:$F$476,4,FALSE)</f>
        <v>1</v>
      </c>
      <c r="F68" s="211">
        <f t="shared" si="3"/>
        <v>2</v>
      </c>
      <c r="G68" s="60" t="str">
        <f>VLOOKUP(B68,مقررات!$A$1:$F$409,6,FALSE)</f>
        <v>CH245</v>
      </c>
      <c r="H68" s="52" t="s">
        <v>1695</v>
      </c>
      <c r="I68" s="262" t="str">
        <f>VLOOKUP(H68,'اعضاء هيئة التدريس'!$B$1:$D$300,2,FALSE)</f>
        <v>ا.د/ عادل نصار</v>
      </c>
      <c r="J68" s="774"/>
      <c r="K68" s="774" t="s">
        <v>1070</v>
      </c>
      <c r="L68" s="774"/>
      <c r="M68" s="774"/>
      <c r="N68" s="775"/>
      <c r="O68" s="774"/>
      <c r="P68" s="255" t="s">
        <v>1318</v>
      </c>
      <c r="Q68" s="4"/>
      <c r="R68" s="91"/>
      <c r="S68" s="91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T68" s="707" t="e">
        <f>VLOOKUP(#REF!,'اعضاء هيئة التدريس'!#REF!,2,)</f>
        <v>#REF!</v>
      </c>
    </row>
    <row r="69" spans="1:46" s="272" customFormat="1" ht="25.5" hidden="1" customHeight="1">
      <c r="A69" s="367">
        <v>33</v>
      </c>
      <c r="B69" s="288" t="s">
        <v>650</v>
      </c>
      <c r="C69" s="726" t="str">
        <f>VLOOKUP(B69,مقررات!$A$1:$F$411,2,FALSE)</f>
        <v>تفاعلات البرسيكليك</v>
      </c>
      <c r="D69" s="211">
        <f>VLOOKUP(B69,مقررات!$A$1:$F$452,3,FALSE)</f>
        <v>1.5</v>
      </c>
      <c r="E69" s="211">
        <f>VLOOKUP(B69,مقررات!$A$1:$F$476,4,FALSE)</f>
        <v>1</v>
      </c>
      <c r="F69" s="211">
        <f t="shared" si="3"/>
        <v>2</v>
      </c>
      <c r="G69" s="60" t="str">
        <f>VLOOKUP(B69,مقررات!$A$1:$F$409,6,FALSE)</f>
        <v>CH246</v>
      </c>
      <c r="H69" s="60" t="s">
        <v>1721</v>
      </c>
      <c r="I69" s="262" t="str">
        <f>VLOOKUP(H69,'اعضاء هيئة التدريس'!$B$1:$D$300,2,FALSE)</f>
        <v>أ.د/ حامد عبدالباري</v>
      </c>
      <c r="J69" s="454"/>
      <c r="K69" s="454"/>
      <c r="L69" s="454"/>
      <c r="M69" s="454"/>
      <c r="N69" s="454" t="s">
        <v>1068</v>
      </c>
      <c r="O69" s="454"/>
      <c r="P69" s="255" t="s">
        <v>1313</v>
      </c>
      <c r="Q69" s="282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T69" s="707" t="e">
        <f>VLOOKUP(#REF!,'اعضاء هيئة التدريس'!#REF!,2,)</f>
        <v>#REF!</v>
      </c>
    </row>
    <row r="70" spans="1:46" s="272" customFormat="1" ht="15.75" hidden="1" customHeight="1">
      <c r="A70" s="367">
        <v>34</v>
      </c>
      <c r="B70" s="288" t="s">
        <v>629</v>
      </c>
      <c r="C70" s="756" t="str">
        <f>VLOOKUP(B70,مقررات!$A$1:$F$411,2,FALSE)</f>
        <v>ميكانيكا التفاعلات العضوية(1)</v>
      </c>
      <c r="D70" s="211">
        <f>VLOOKUP(B70,مقررات!$A$1:$F$452,3,FALSE)</f>
        <v>1.5</v>
      </c>
      <c r="E70" s="211">
        <f>VLOOKUP(B70,مقررات!$A$1:$F$476,4,FALSE)</f>
        <v>1</v>
      </c>
      <c r="F70" s="211">
        <f t="shared" si="3"/>
        <v>2</v>
      </c>
      <c r="G70" s="60" t="str">
        <f>VLOOKUP(B70,مقررات!$A$1:$F$409,6,FALSE)</f>
        <v>CH244</v>
      </c>
      <c r="H70" s="52" t="s">
        <v>1700</v>
      </c>
      <c r="I70" s="262" t="str">
        <f>VLOOKUP(H70,'اعضاء هيئة التدريس'!$B$1:$D$300,2,FALSE)</f>
        <v>أ.د.ابراهيم الطنطاوي</v>
      </c>
      <c r="J70" s="774"/>
      <c r="K70" s="774"/>
      <c r="L70" s="774"/>
      <c r="M70" s="774"/>
      <c r="N70" s="774"/>
      <c r="O70" s="774" t="s">
        <v>1070</v>
      </c>
      <c r="P70" s="255" t="s">
        <v>1324</v>
      </c>
      <c r="Q70" s="4"/>
      <c r="R70" s="91"/>
      <c r="S70" s="91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T70" s="707" t="e">
        <f>VLOOKUP(#REF!,'اعضاء هيئة التدريس'!#REF!,2,)</f>
        <v>#REF!</v>
      </c>
    </row>
    <row r="71" spans="1:46" s="156" customFormat="1" ht="15.75" hidden="1">
      <c r="A71" s="367">
        <v>35</v>
      </c>
      <c r="B71" s="288" t="s">
        <v>630</v>
      </c>
      <c r="C71" s="726" t="str">
        <f>VLOOKUP(B71,مقررات!$A$1:$F$411,2,FALSE)</f>
        <v>كيمياء حلقية اليفاتية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3"/>
        <v>2</v>
      </c>
      <c r="G71" s="60" t="str">
        <f>VLOOKUP(B71,مقررات!$A$1:$F$409,6,FALSE)</f>
        <v>CH245</v>
      </c>
      <c r="H71" s="60" t="s">
        <v>1719</v>
      </c>
      <c r="I71" s="262" t="str">
        <f>VLOOKUP(H71,'اعضاء هيئة التدريس'!$B$1:$D$300,2,FALSE)</f>
        <v>ا.د/ محمد طه عبدالعال</v>
      </c>
      <c r="J71" s="454"/>
      <c r="K71" s="454" t="s">
        <v>1068</v>
      </c>
      <c r="L71" s="454"/>
      <c r="M71" s="454"/>
      <c r="N71" s="454"/>
      <c r="O71" s="454"/>
      <c r="P71" s="386" t="s">
        <v>1314</v>
      </c>
      <c r="Q71" s="282"/>
      <c r="R71" s="283"/>
      <c r="S71" s="283"/>
      <c r="T71" s="220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T71" s="707" t="e">
        <f>VLOOKUP(#REF!,'اعضاء هيئة التدريس'!#REF!,2,)</f>
        <v>#REF!</v>
      </c>
    </row>
    <row r="72" spans="1:46" s="156" customFormat="1" ht="15.75" hidden="1">
      <c r="A72" s="367">
        <v>36</v>
      </c>
      <c r="B72" s="288" t="s">
        <v>631</v>
      </c>
      <c r="C72" s="726" t="str">
        <f>VLOOKUP(B72,مقررات!$A$1:$F$411,2,FALSE)</f>
        <v>كيمياء حلقية متجانسة متعددة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3"/>
        <v>2</v>
      </c>
      <c r="G72" s="60" t="str">
        <f>VLOOKUP(B72,مقررات!$A$1:$F$409,6,FALSE)</f>
        <v>CH246</v>
      </c>
      <c r="H72" s="52" t="s">
        <v>1727</v>
      </c>
      <c r="I72" s="262" t="str">
        <f>VLOOKUP(H72,'اعضاء هيئة التدريس'!$B$1:$D$300,2,FALSE)</f>
        <v>ا.د/ احمد عبدالمجبد</v>
      </c>
      <c r="J72" s="774"/>
      <c r="K72" s="774" t="s">
        <v>1067</v>
      </c>
      <c r="L72" s="774"/>
      <c r="M72" s="774"/>
      <c r="N72" s="774"/>
      <c r="O72" s="774"/>
      <c r="P72" s="386" t="s">
        <v>1314</v>
      </c>
      <c r="Q72" s="4"/>
      <c r="R72" s="91"/>
      <c r="S72" s="91"/>
      <c r="T72" s="220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T72" s="707" t="e">
        <f>VLOOKUP(#REF!,'اعضاء هيئة التدريس'!#REF!,2,)</f>
        <v>#REF!</v>
      </c>
    </row>
    <row r="73" spans="1:46" s="156" customFormat="1" ht="15.75" hidden="1" customHeight="1">
      <c r="A73" s="367">
        <v>37</v>
      </c>
      <c r="B73" s="288" t="s">
        <v>632</v>
      </c>
      <c r="C73" s="726" t="str">
        <f>VLOOKUP(B73,مقررات!$A$1:$F$411,2,FALSE)</f>
        <v>كيمياء فراغية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3"/>
        <v>2</v>
      </c>
      <c r="G73" s="60" t="str">
        <f>VLOOKUP(B73,مقررات!$A$1:$F$409,6,FALSE)</f>
        <v>CH246</v>
      </c>
      <c r="H73" s="60" t="s">
        <v>1697</v>
      </c>
      <c r="I73" s="262" t="str">
        <f>VLOOKUP(H73,'اعضاء هيئة التدريس'!$B$1:$D$300,2,FALSE)</f>
        <v>أ.د. عبدالحميد اسماعيل</v>
      </c>
      <c r="J73" s="256"/>
      <c r="K73" s="454"/>
      <c r="L73" s="454"/>
      <c r="M73" s="454"/>
      <c r="N73" s="454"/>
      <c r="O73" s="454" t="s">
        <v>1073</v>
      </c>
      <c r="P73" s="386" t="s">
        <v>1314</v>
      </c>
      <c r="Q73" s="282"/>
      <c r="R73" s="283"/>
      <c r="S73" s="283"/>
      <c r="T73" s="220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T73" s="707" t="e">
        <f>VLOOKUP(#REF!,'اعضاء هيئة التدريس'!#REF!,2,)</f>
        <v>#REF!</v>
      </c>
    </row>
    <row r="74" spans="1:46" s="285" customFormat="1" ht="22.5" hidden="1" customHeight="1">
      <c r="A74" s="367">
        <v>38</v>
      </c>
      <c r="B74" s="288" t="s">
        <v>633</v>
      </c>
      <c r="C74" s="726" t="str">
        <f>VLOOKUP(B74,مقررات!$A$1:$F$411,2,FALSE)</f>
        <v>كيمياء الكربوهيدرات</v>
      </c>
      <c r="D74" s="211">
        <f>VLOOKUP(B74,مقررات!$A$1:$F$452,3,FALSE)</f>
        <v>1.5</v>
      </c>
      <c r="E74" s="211">
        <f>VLOOKUP(B74,مقررات!$A$1:$F$476,4,FALSE)</f>
        <v>1</v>
      </c>
      <c r="F74" s="211">
        <f t="shared" si="3"/>
        <v>2</v>
      </c>
      <c r="G74" s="60" t="str">
        <f>VLOOKUP(B74,مقررات!$A$1:$F$409,6,FALSE)</f>
        <v>CH245</v>
      </c>
      <c r="H74" s="52" t="s">
        <v>1721</v>
      </c>
      <c r="I74" s="262" t="str">
        <f>VLOOKUP(H74,'اعضاء هيئة التدريس'!$B$1:$D$300,2,FALSE)</f>
        <v>أ.د/ حامد عبدالباري</v>
      </c>
      <c r="J74" s="37"/>
      <c r="K74" s="774"/>
      <c r="L74" s="774" t="s">
        <v>1068</v>
      </c>
      <c r="M74" s="774"/>
      <c r="N74" s="774"/>
      <c r="O74" s="774"/>
      <c r="P74" s="255" t="s">
        <v>1313</v>
      </c>
      <c r="Q74" s="4"/>
      <c r="R74" s="92"/>
      <c r="S74" s="92"/>
      <c r="T74" s="283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T74" s="707" t="e">
        <f>VLOOKUP(#REF!,'اعضاء هيئة التدريس'!#REF!,2,)</f>
        <v>#REF!</v>
      </c>
    </row>
    <row r="75" spans="1:46" s="272" customFormat="1" ht="22.5" hidden="1" customHeight="1">
      <c r="A75" s="367">
        <v>39</v>
      </c>
      <c r="B75" s="288" t="s">
        <v>651</v>
      </c>
      <c r="C75" s="726" t="str">
        <f>VLOOKUP(B75,مقررات!$A$1:$F$411,2,FALSE)</f>
        <v>كيمياء البترول ومشتقاته</v>
      </c>
      <c r="D75" s="211">
        <f>VLOOKUP(B75,مقررات!$A$1:$F$452,3,FALSE)</f>
        <v>1.5</v>
      </c>
      <c r="E75" s="211">
        <f>VLOOKUP(B75,مقررات!$A$1:$F$476,4,FALSE)</f>
        <v>1</v>
      </c>
      <c r="F75" s="211">
        <f t="shared" si="3"/>
        <v>2</v>
      </c>
      <c r="G75" s="60" t="str">
        <f>VLOOKUP(B75,مقررات!$A$1:$F$409,6,FALSE)</f>
        <v>CH246</v>
      </c>
      <c r="H75" s="60" t="s">
        <v>1729</v>
      </c>
      <c r="I75" s="262" t="str">
        <f>VLOOKUP(H75,'اعضاء هيئة التدريس'!$B$1:$D$300,2,FALSE)</f>
        <v>ا.د/ عبد العليم حسن</v>
      </c>
      <c r="J75" s="256"/>
      <c r="K75" s="454"/>
      <c r="L75" s="454" t="s">
        <v>1067</v>
      </c>
      <c r="M75" s="454"/>
      <c r="N75" s="454"/>
      <c r="O75" s="454"/>
      <c r="P75" s="255" t="s">
        <v>1313</v>
      </c>
      <c r="Q75" s="282"/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T75" s="707" t="e">
        <f>VLOOKUP(#REF!,'اعضاء هيئة التدريس'!#REF!,2,)</f>
        <v>#REF!</v>
      </c>
    </row>
    <row r="76" spans="1:46" s="272" customFormat="1" ht="15.75" hidden="1">
      <c r="A76" s="367">
        <v>40</v>
      </c>
      <c r="B76" s="288" t="s">
        <v>652</v>
      </c>
      <c r="C76" s="770" t="str">
        <f>VLOOKUP(B76,مقررات!$A$1:$F$411,2,FALSE)</f>
        <v>كيمياء النسيج والأصباغ والمنظفات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3"/>
        <v>2</v>
      </c>
      <c r="G76" s="60" t="str">
        <f>VLOOKUP(B76,مقررات!$A$1:$F$409,6,FALSE)</f>
        <v>CH311</v>
      </c>
      <c r="H76" s="52" t="s">
        <v>1789</v>
      </c>
      <c r="I76" s="262" t="str">
        <f>VLOOKUP(H76,'اعضاء هيئة التدريس'!$B$1:$D$300,2,FALSE)</f>
        <v>د / هبه عبدالعظيم</v>
      </c>
      <c r="J76" s="37"/>
      <c r="K76" s="774"/>
      <c r="L76" s="774"/>
      <c r="M76" s="774"/>
      <c r="N76" s="774" t="s">
        <v>1068</v>
      </c>
      <c r="O76" s="774"/>
      <c r="P76" s="386" t="s">
        <v>1314</v>
      </c>
      <c r="Q76" s="4"/>
      <c r="R76" s="91"/>
      <c r="S76" s="91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T76" s="707" t="e">
        <f>VLOOKUP(#REF!,'اعضاء هيئة التدريس'!#REF!,2,)</f>
        <v>#REF!</v>
      </c>
    </row>
    <row r="77" spans="1:46" s="285" customFormat="1" ht="25.5" hidden="1">
      <c r="A77" s="367">
        <v>41</v>
      </c>
      <c r="B77" s="288" t="s">
        <v>634</v>
      </c>
      <c r="C77" s="726" t="str">
        <f>VLOOKUP(B77,مقررات!$A$1:$F$411,2,FALSE)</f>
        <v>كيمياء عملية تحليلية وفيزيائية وغير عضوية (3)</v>
      </c>
      <c r="D77" s="211">
        <f>VLOOKUP(B77,مقررات!$A$1:$F$452,3,FALSE)</f>
        <v>0</v>
      </c>
      <c r="E77" s="211">
        <f>VLOOKUP(B77,مقررات!$A$1:$F$476,4,FALSE)</f>
        <v>4</v>
      </c>
      <c r="F77" s="211">
        <f t="shared" si="3"/>
        <v>2</v>
      </c>
      <c r="G77" s="60" t="str">
        <f>VLOOKUP(B77,مقررات!$A$1:$F$409,6,FALSE)</f>
        <v>CH278</v>
      </c>
      <c r="H77" s="60"/>
      <c r="I77" s="964" t="e">
        <f>VLOOKUP(H77,'اعضاء هيئة التدريس'!$B$1:$D$300,2,FALSE)</f>
        <v>#N/A</v>
      </c>
      <c r="J77" s="256"/>
      <c r="K77" s="454"/>
      <c r="L77" s="454"/>
      <c r="M77" s="454"/>
      <c r="N77" s="454"/>
      <c r="O77" s="454"/>
      <c r="P77" s="386"/>
      <c r="Q77" s="282"/>
      <c r="R77" s="283"/>
      <c r="S77" s="283"/>
      <c r="T77" s="283"/>
      <c r="U77" s="284"/>
      <c r="V77" s="284"/>
      <c r="W77" s="284"/>
      <c r="X77" s="284"/>
      <c r="Y77" s="284"/>
      <c r="Z77" s="284"/>
      <c r="AA77" s="284"/>
      <c r="AB77" s="284"/>
      <c r="AC77" s="284"/>
      <c r="AD77" s="284"/>
      <c r="AE77" s="284"/>
      <c r="AF77" s="284"/>
      <c r="AT77" s="707" t="e">
        <f>VLOOKUP(#REF!,'اعضاء هيئة التدريس'!#REF!,2,)</f>
        <v>#REF!</v>
      </c>
    </row>
    <row r="78" spans="1:46" s="285" customFormat="1" ht="22.5" hidden="1" customHeight="1">
      <c r="A78" s="367">
        <v>42</v>
      </c>
      <c r="B78" s="288" t="s">
        <v>635</v>
      </c>
      <c r="C78" s="726" t="str">
        <f>VLOOKUP(B78,مقررات!$A$1:$F$411,2,FALSE)</f>
        <v>كيمياء عملية عضوية (3)</v>
      </c>
      <c r="D78" s="211">
        <f>VLOOKUP(B78,مقررات!$A$1:$F$452,3,FALSE)</f>
        <v>0</v>
      </c>
      <c r="E78" s="211">
        <f>VLOOKUP(B78,مقررات!$A$1:$F$476,4,FALSE)</f>
        <v>4</v>
      </c>
      <c r="F78" s="211">
        <f t="shared" si="3"/>
        <v>2</v>
      </c>
      <c r="G78" s="60" t="str">
        <f>VLOOKUP(B78,مقررات!$A$1:$F$409,6,FALSE)</f>
        <v>CH279</v>
      </c>
      <c r="H78" s="52"/>
      <c r="I78" s="964" t="e">
        <f>VLOOKUP(H78,'اعضاء هيئة التدريس'!$B$1:$D$300,2,FALSE)</f>
        <v>#N/A</v>
      </c>
      <c r="J78" s="37"/>
      <c r="K78" s="774"/>
      <c r="L78" s="774"/>
      <c r="M78" s="774"/>
      <c r="N78" s="774"/>
      <c r="O78" s="774"/>
      <c r="P78" s="1050"/>
      <c r="Q78" s="4"/>
      <c r="R78" s="91"/>
      <c r="S78" s="91"/>
      <c r="T78" s="283"/>
      <c r="U78" s="284"/>
      <c r="V78" s="284"/>
      <c r="W78" s="284"/>
      <c r="X78" s="284"/>
      <c r="Y78" s="284"/>
      <c r="Z78" s="284"/>
      <c r="AA78" s="284"/>
      <c r="AB78" s="284"/>
      <c r="AC78" s="284"/>
      <c r="AD78" s="284"/>
      <c r="AE78" s="284"/>
      <c r="AF78" s="284"/>
      <c r="AT78" s="707" t="e">
        <f>VLOOKUP(#REF!,'اعضاء هيئة التدريس'!#REF!,2,)</f>
        <v>#REF!</v>
      </c>
    </row>
    <row r="79" spans="1:46" s="272" customFormat="1" ht="15.75" hidden="1">
      <c r="A79" s="367">
        <v>43</v>
      </c>
      <c r="B79" s="288" t="s">
        <v>636</v>
      </c>
      <c r="C79" s="726" t="str">
        <f>VLOOKUP(B79,مقررات!$A$1:$F$411,2,FALSE)</f>
        <v>كيمياء الكم</v>
      </c>
      <c r="D79" s="211">
        <f>VLOOKUP(B79,مقررات!$A$1:$F$452,3,FALSE)</f>
        <v>1.5</v>
      </c>
      <c r="E79" s="211">
        <f>VLOOKUP(B79,مقررات!$A$1:$F$476,4,FALSE)</f>
        <v>1</v>
      </c>
      <c r="F79" s="211">
        <f t="shared" si="3"/>
        <v>2</v>
      </c>
      <c r="G79" s="60" t="str">
        <f>VLOOKUP(B79,مقررات!$A$1:$F$409,6,FALSE)</f>
        <v>CH122</v>
      </c>
      <c r="H79" s="60" t="s">
        <v>1701</v>
      </c>
      <c r="I79" s="262" t="str">
        <f>VLOOKUP(H79,'اعضاء هيئة التدريس'!$B$1:$D$300,2,FALSE)</f>
        <v>ا.د/ احمد النحاس</v>
      </c>
      <c r="J79" s="256"/>
      <c r="K79" s="454"/>
      <c r="L79" s="454"/>
      <c r="M79" s="454"/>
      <c r="N79" s="454" t="s">
        <v>1068</v>
      </c>
      <c r="O79" s="454"/>
      <c r="P79" s="255" t="s">
        <v>89</v>
      </c>
      <c r="Q79" s="282"/>
      <c r="R79" s="283"/>
      <c r="S79" s="283"/>
      <c r="T79" s="284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T79" s="707" t="e">
        <f>VLOOKUP(#REF!,'اعضاء هيئة التدريس'!#REF!,2,)</f>
        <v>#REF!</v>
      </c>
    </row>
    <row r="80" spans="1:46" s="272" customFormat="1" ht="15.75" hidden="1">
      <c r="A80" s="367">
        <v>44</v>
      </c>
      <c r="B80" s="288" t="s">
        <v>636</v>
      </c>
      <c r="C80" s="726" t="str">
        <f>VLOOKUP(B80,مقررات!$A$1:$F$411,2,FALSE)</f>
        <v>كيمياء الكم</v>
      </c>
      <c r="D80" s="211">
        <f>VLOOKUP(B80,مقررات!$A$1:$F$452,3,FALSE)</f>
        <v>1.5</v>
      </c>
      <c r="E80" s="211">
        <f>VLOOKUP(B80,مقررات!$A$1:$F$476,4,FALSE)</f>
        <v>1</v>
      </c>
      <c r="F80" s="211">
        <f t="shared" si="3"/>
        <v>2</v>
      </c>
      <c r="G80" s="60" t="str">
        <f>VLOOKUP(B80,مقررات!$A$1:$F$409,6,FALSE)</f>
        <v>CH122</v>
      </c>
      <c r="H80" s="60" t="s">
        <v>1760</v>
      </c>
      <c r="I80" s="262" t="str">
        <f>VLOOKUP(H80,'اعضاء هيئة التدريس'!$B$1:$D$300,2,FALSE)</f>
        <v>د.صافيناز حمدي</v>
      </c>
      <c r="J80" s="256"/>
      <c r="K80" s="454"/>
      <c r="L80" s="454"/>
      <c r="M80" s="454"/>
      <c r="N80" s="454" t="s">
        <v>1068</v>
      </c>
      <c r="O80" s="454"/>
      <c r="P80" s="255" t="s">
        <v>89</v>
      </c>
      <c r="Q80" s="282"/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T80" s="707" t="e">
        <f>VLOOKUP(#REF!,'اعضاء هيئة التدريس'!#REF!,2,)</f>
        <v>#REF!</v>
      </c>
    </row>
    <row r="81" spans="1:46" s="272" customFormat="1" ht="22.5" hidden="1">
      <c r="A81" s="367">
        <v>45</v>
      </c>
      <c r="B81" s="288" t="s">
        <v>653</v>
      </c>
      <c r="C81" s="770" t="str">
        <f>VLOOKUP(B81,مقررات!$A$1:$F$411,2,FALSE)</f>
        <v>كيمياء كهربية( 2)</v>
      </c>
      <c r="D81" s="211">
        <f>VLOOKUP(B81,مقررات!$A$1:$F$452,3,FALSE)</f>
        <v>1.5</v>
      </c>
      <c r="E81" s="211">
        <f>VLOOKUP(B81,مقررات!$A$1:$F$476,4,FALSE)</f>
        <v>1</v>
      </c>
      <c r="F81" s="211">
        <f t="shared" si="3"/>
        <v>2</v>
      </c>
      <c r="G81" s="60" t="str">
        <f>VLOOKUP(B81,مقررات!$A$1:$F$409,6,FALSE)</f>
        <v>CH4112</v>
      </c>
      <c r="H81" s="52" t="s">
        <v>1707</v>
      </c>
      <c r="I81" s="262" t="str">
        <f>VLOOKUP(H81,'اعضاء هيئة التدريس'!$B$1:$D$300,2,FALSE)</f>
        <v>أ.د/ عبلة حتحوت</v>
      </c>
      <c r="J81" s="454" t="s">
        <v>1072</v>
      </c>
      <c r="K81" s="454"/>
      <c r="L81" s="454"/>
      <c r="M81" s="774"/>
      <c r="N81" s="774"/>
      <c r="O81" s="774"/>
      <c r="P81" s="255" t="s">
        <v>1324</v>
      </c>
      <c r="Q81" s="4"/>
      <c r="R81" s="92"/>
      <c r="S81" s="92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T81" s="707" t="e">
        <f>VLOOKUP(#REF!,'اعضاء هيئة التدريس'!#REF!,2,)</f>
        <v>#REF!</v>
      </c>
    </row>
    <row r="82" spans="1:46" s="272" customFormat="1" ht="22.5" hidden="1">
      <c r="A82" s="367">
        <v>46</v>
      </c>
      <c r="B82" s="288" t="s">
        <v>654</v>
      </c>
      <c r="C82" s="345" t="str">
        <f>VLOOKUP(B82,مقررات!$A$1:$F$411,2,FALSE)</f>
        <v>كيمياء التآكل</v>
      </c>
      <c r="D82" s="211">
        <f>VLOOKUP(B82,مقررات!$A$1:$F$452,3,FALSE)</f>
        <v>1</v>
      </c>
      <c r="E82" s="211" t="str">
        <f>VLOOKUP(B82,مقررات!$A$1:$F$476,4,FALSE)</f>
        <v>-</v>
      </c>
      <c r="F82" s="211">
        <v>1</v>
      </c>
      <c r="G82" s="60" t="str">
        <f>VLOOKUP(B82,مقررات!$A$1:$F$409,6,FALSE)</f>
        <v>CH4112</v>
      </c>
      <c r="H82" s="60" t="s">
        <v>1752</v>
      </c>
      <c r="I82" s="262" t="str">
        <f>VLOOKUP(H82,'اعضاء هيئة التدريس'!$B$1:$D$300,2,FALSE)</f>
        <v>د/ ايمن شبل</v>
      </c>
      <c r="J82" s="454"/>
      <c r="K82" s="454"/>
      <c r="L82" s="454" t="s">
        <v>1112</v>
      </c>
      <c r="M82" s="454"/>
      <c r="N82" s="454"/>
      <c r="O82" s="454"/>
      <c r="P82" s="386" t="s">
        <v>1320</v>
      </c>
      <c r="Q82" s="282"/>
      <c r="R82" s="283"/>
      <c r="S82" s="283"/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283"/>
      <c r="AT82" s="707" t="e">
        <f>VLOOKUP(#REF!,'اعضاء هيئة التدريس'!#REF!,2,)</f>
        <v>#REF!</v>
      </c>
    </row>
    <row r="83" spans="1:46" s="272" customFormat="1" ht="22.5" hidden="1">
      <c r="A83" s="367">
        <v>47</v>
      </c>
      <c r="B83" s="288" t="s">
        <v>655</v>
      </c>
      <c r="C83" s="726" t="str">
        <f>VLOOKUP(B83,مقررات!$A$1:$F$411,2,FALSE)</f>
        <v>نظرية المجموعات</v>
      </c>
      <c r="D83" s="211">
        <f>VLOOKUP(B83,مقررات!$A$1:$F$452,3,FALSE)</f>
        <v>1.5</v>
      </c>
      <c r="E83" s="211">
        <f>VLOOKUP(B83,مقررات!$A$1:$F$476,4,FALSE)</f>
        <v>1</v>
      </c>
      <c r="F83" s="211">
        <f t="shared" ref="F83:F106" si="4">D83+0.5*E83</f>
        <v>2</v>
      </c>
      <c r="G83" s="60" t="str">
        <f>VLOOKUP(B83,مقررات!$A$1:$F$409,6,FALSE)</f>
        <v>CH4112</v>
      </c>
      <c r="H83" s="60" t="s">
        <v>1701</v>
      </c>
      <c r="I83" s="262" t="str">
        <f>VLOOKUP(H83,'اعضاء هيئة التدريس'!$B$1:$D$300,2,FALSE)</f>
        <v>ا.د/ احمد النحاس</v>
      </c>
      <c r="J83" s="256"/>
      <c r="K83" s="256"/>
      <c r="L83" s="256"/>
      <c r="M83" s="256"/>
      <c r="N83" s="256" t="s">
        <v>1070</v>
      </c>
      <c r="O83" s="256"/>
      <c r="P83" s="386" t="s">
        <v>1320</v>
      </c>
      <c r="Q83" s="282"/>
      <c r="R83" s="283"/>
      <c r="S83" s="283"/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283"/>
      <c r="AT83" s="707" t="e">
        <f>VLOOKUP(#REF!,'اعضاء هيئة التدريس'!#REF!,2,)</f>
        <v>#REF!</v>
      </c>
    </row>
    <row r="84" spans="1:46" s="272" customFormat="1" ht="22.5" hidden="1">
      <c r="A84" s="367">
        <v>48</v>
      </c>
      <c r="B84" s="288" t="s">
        <v>655</v>
      </c>
      <c r="C84" s="726" t="str">
        <f>VLOOKUP(B84,مقررات!$A$1:$F$411,2,FALSE)</f>
        <v>نظرية المجموعات</v>
      </c>
      <c r="D84" s="211">
        <f>VLOOKUP(B84,مقررات!$A$1:$F$452,3,FALSE)</f>
        <v>1.5</v>
      </c>
      <c r="E84" s="211">
        <f>VLOOKUP(B84,مقررات!$A$1:$F$476,4,FALSE)</f>
        <v>1</v>
      </c>
      <c r="F84" s="211">
        <f t="shared" si="4"/>
        <v>2</v>
      </c>
      <c r="G84" s="60" t="str">
        <f>VLOOKUP(B84,مقررات!$A$1:$F$409,6,FALSE)</f>
        <v>CH4112</v>
      </c>
      <c r="H84" s="60" t="s">
        <v>1760</v>
      </c>
      <c r="I84" s="262" t="str">
        <f>VLOOKUP(H84,'اعضاء هيئة التدريس'!$B$1:$D$300,2,FALSE)</f>
        <v>د.صافيناز حمدي</v>
      </c>
      <c r="J84" s="256"/>
      <c r="K84" s="256"/>
      <c r="L84" s="256"/>
      <c r="M84" s="256"/>
      <c r="N84" s="256" t="s">
        <v>1070</v>
      </c>
      <c r="O84" s="256"/>
      <c r="P84" s="386" t="s">
        <v>1320</v>
      </c>
      <c r="Q84" s="282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283"/>
      <c r="AT84" s="707" t="e">
        <f>VLOOKUP(#REF!,'اعضاء هيئة التدريس'!#REF!,2,)</f>
        <v>#REF!</v>
      </c>
    </row>
    <row r="85" spans="1:46" s="272" customFormat="1" ht="15.75" hidden="1">
      <c r="A85" s="367">
        <v>49</v>
      </c>
      <c r="B85" s="288" t="s">
        <v>637</v>
      </c>
      <c r="C85" s="345" t="str">
        <f>VLOOKUP(B85,مقررات!$A$1:$F$411,2,FALSE)</f>
        <v>كيمياء السطوح</v>
      </c>
      <c r="D85" s="211">
        <f>VLOOKUP(B85,مقررات!$A$1:$F$452,3,FALSE)</f>
        <v>1.5</v>
      </c>
      <c r="E85" s="211">
        <f>VLOOKUP(B85,مقررات!$A$1:$F$476,4,FALSE)</f>
        <v>1</v>
      </c>
      <c r="F85" s="211">
        <f t="shared" si="4"/>
        <v>2</v>
      </c>
      <c r="G85" s="60" t="str">
        <f>VLOOKUP(B85,مقررات!$A$1:$F$409,6,FALSE)</f>
        <v>CH111</v>
      </c>
      <c r="H85" s="52" t="s">
        <v>1750</v>
      </c>
      <c r="I85" s="262" t="str">
        <f>VLOOKUP(H85,'اعضاء هيئة التدريس'!$B$1:$D$300,2,FALSE)</f>
        <v>د/ نعيمة سالم</v>
      </c>
      <c r="J85" s="454"/>
      <c r="K85" s="454"/>
      <c r="L85" s="454" t="s">
        <v>1072</v>
      </c>
      <c r="M85" s="37"/>
      <c r="N85" s="37"/>
      <c r="O85" s="37"/>
      <c r="P85" s="386" t="s">
        <v>1320</v>
      </c>
      <c r="Q85" s="4"/>
      <c r="R85" s="92"/>
      <c r="S85" s="92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E85" s="283"/>
      <c r="AF85" s="283"/>
      <c r="AT85" s="707" t="e">
        <f>VLOOKUP(#REF!,'اعضاء هيئة التدريس'!#REF!,2,)</f>
        <v>#REF!</v>
      </c>
    </row>
    <row r="86" spans="1:46" s="29" customFormat="1" ht="15.75" hidden="1">
      <c r="A86" s="367">
        <v>50</v>
      </c>
      <c r="B86" s="288" t="s">
        <v>656</v>
      </c>
      <c r="C86" s="726" t="str">
        <f>VLOOKUP(B86,مقررات!$A$1:$F$411,2,FALSE)</f>
        <v>كيمياء غير عضوية حيوية</v>
      </c>
      <c r="D86" s="211">
        <f>VLOOKUP(B86,مقررات!$A$1:$F$452,3,FALSE)</f>
        <v>1.5</v>
      </c>
      <c r="E86" s="211">
        <f>VLOOKUP(B86,مقررات!$A$1:$F$476,4,FALSE)</f>
        <v>1</v>
      </c>
      <c r="F86" s="211">
        <f t="shared" si="4"/>
        <v>2</v>
      </c>
      <c r="G86" s="60" t="str">
        <f>VLOOKUP(B86,مقررات!$A$1:$F$409,6,FALSE)</f>
        <v>CH324</v>
      </c>
      <c r="H86" s="60" t="s">
        <v>1748</v>
      </c>
      <c r="I86" s="262" t="str">
        <f>VLOOKUP(H86,'اعضاء هيئة التدريس'!$B$1:$D$300,2,FALSE)</f>
        <v>د/ جوزيف اسطفانوس</v>
      </c>
      <c r="J86" s="256"/>
      <c r="K86" s="256"/>
      <c r="L86" s="256"/>
      <c r="M86" s="256" t="s">
        <v>1068</v>
      </c>
      <c r="N86" s="256"/>
      <c r="O86" s="256"/>
      <c r="P86" s="386"/>
      <c r="Q86" s="282"/>
      <c r="R86" s="283"/>
      <c r="S86" s="283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T86" s="707" t="e">
        <f>VLOOKUP(#REF!,'اعضاء هيئة التدريس'!#REF!,2,)</f>
        <v>#REF!</v>
      </c>
    </row>
    <row r="87" spans="1:46" s="272" customFormat="1" ht="15.75" hidden="1">
      <c r="A87" s="367">
        <v>51</v>
      </c>
      <c r="B87" s="288" t="s">
        <v>657</v>
      </c>
      <c r="C87" s="770" t="str">
        <f>VLOOKUP(B87,مقررات!$A$1:$F$411,2,FALSE)</f>
        <v>كيمياء علوم المواد</v>
      </c>
      <c r="D87" s="211">
        <f>VLOOKUP(B87,مقررات!$A$1:$F$452,3,FALSE)</f>
        <v>1.5</v>
      </c>
      <c r="E87" s="211">
        <f>VLOOKUP(B87,مقررات!$A$1:$F$476,4,FALSE)</f>
        <v>1</v>
      </c>
      <c r="F87" s="211">
        <f t="shared" si="4"/>
        <v>2</v>
      </c>
      <c r="G87" s="60" t="str">
        <f>VLOOKUP(B87,مقررات!$A$1:$F$409,6,FALSE)</f>
        <v>CH335</v>
      </c>
      <c r="H87" s="52" t="s">
        <v>1695</v>
      </c>
      <c r="I87" s="262" t="str">
        <f>VLOOKUP(H87,'اعضاء هيئة التدريس'!$B$1:$D$300,2,FALSE)</f>
        <v>ا.د/ عادل نصار</v>
      </c>
      <c r="J87" s="37"/>
      <c r="K87" s="37"/>
      <c r="L87" s="37" t="s">
        <v>1070</v>
      </c>
      <c r="M87" s="37"/>
      <c r="N87" s="37"/>
      <c r="O87" s="37"/>
      <c r="P87" s="255" t="s">
        <v>1313</v>
      </c>
      <c r="Q87" s="4"/>
      <c r="R87" s="91"/>
      <c r="S87" s="91"/>
      <c r="T87" s="283"/>
      <c r="U87" s="283"/>
      <c r="V87" s="283"/>
      <c r="W87" s="283"/>
      <c r="X87" s="283"/>
      <c r="Y87" s="283"/>
      <c r="Z87" s="283"/>
      <c r="AA87" s="283"/>
      <c r="AB87" s="283"/>
      <c r="AC87" s="283"/>
      <c r="AD87" s="283"/>
      <c r="AE87" s="283"/>
      <c r="AF87" s="283"/>
      <c r="AT87" s="707" t="e">
        <f>VLOOKUP(#REF!,'اعضاء هيئة التدريس'!#REF!,2,)</f>
        <v>#REF!</v>
      </c>
    </row>
    <row r="88" spans="1:46" s="272" customFormat="1" ht="15.75" hidden="1">
      <c r="A88" s="367">
        <v>52</v>
      </c>
      <c r="B88" s="288" t="s">
        <v>657</v>
      </c>
      <c r="C88" s="770" t="str">
        <f>VLOOKUP(B88,مقررات!$A$1:$F$411,2,FALSE)</f>
        <v>كيمياء علوم المواد</v>
      </c>
      <c r="D88" s="211">
        <f>VLOOKUP(B88,مقررات!$A$1:$F$452,3,FALSE)</f>
        <v>1.5</v>
      </c>
      <c r="E88" s="211">
        <f>VLOOKUP(B88,مقررات!$A$1:$F$476,4,FALSE)</f>
        <v>1</v>
      </c>
      <c r="F88" s="211">
        <f t="shared" si="4"/>
        <v>2</v>
      </c>
      <c r="G88" s="60" t="str">
        <f>VLOOKUP(B88,مقررات!$A$1:$F$409,6,FALSE)</f>
        <v>CH335</v>
      </c>
      <c r="H88" s="52" t="s">
        <v>1758</v>
      </c>
      <c r="I88" s="262" t="str">
        <f>VLOOKUP(H88,'اعضاء هيئة التدريس'!$B$1:$D$300,2,FALSE)</f>
        <v>د/ ريهام وجدى</v>
      </c>
      <c r="J88" s="37"/>
      <c r="K88" s="37"/>
      <c r="L88" s="37" t="s">
        <v>1070</v>
      </c>
      <c r="M88" s="37"/>
      <c r="N88" s="37"/>
      <c r="O88" s="37"/>
      <c r="P88" s="255" t="s">
        <v>1313</v>
      </c>
      <c r="Q88" s="4"/>
      <c r="R88" s="91"/>
      <c r="S88" s="91"/>
      <c r="T88" s="283"/>
      <c r="U88" s="283"/>
      <c r="V88" s="283"/>
      <c r="W88" s="283"/>
      <c r="X88" s="283"/>
      <c r="Y88" s="283"/>
      <c r="Z88" s="283"/>
      <c r="AA88" s="283"/>
      <c r="AB88" s="283"/>
      <c r="AC88" s="283"/>
      <c r="AD88" s="283"/>
      <c r="AE88" s="283"/>
      <c r="AF88" s="283"/>
      <c r="AT88" s="707" t="e">
        <f>VLOOKUP(#REF!,'اعضاء هيئة التدريس'!#REF!,2,)</f>
        <v>#REF!</v>
      </c>
    </row>
    <row r="89" spans="1:46" s="272" customFormat="1" ht="16.5" hidden="1" customHeight="1">
      <c r="A89" s="367">
        <v>53</v>
      </c>
      <c r="B89" s="288" t="s">
        <v>638</v>
      </c>
      <c r="C89" s="726" t="str">
        <f>VLOOKUP(B89,مقررات!$A$1:$F$411,2,FALSE)</f>
        <v>كيمياء نووية إشعاعية</v>
      </c>
      <c r="D89" s="211">
        <f>VLOOKUP(B89,مقررات!$A$1:$F$452,3,FALSE)</f>
        <v>1.5</v>
      </c>
      <c r="E89" s="211">
        <f>VLOOKUP(B89,مقررات!$A$1:$F$476,4,FALSE)</f>
        <v>1</v>
      </c>
      <c r="F89" s="211">
        <f t="shared" si="4"/>
        <v>2</v>
      </c>
      <c r="G89" s="60" t="str">
        <f>VLOOKUP(B89,مقررات!$A$1:$F$409,6,FALSE)</f>
        <v>CH122</v>
      </c>
      <c r="H89" s="60" t="s">
        <v>1698</v>
      </c>
      <c r="I89" s="262" t="str">
        <f>VLOOKUP(H89,'اعضاء هيئة التدريس'!$B$1:$D$300,2,FALSE)</f>
        <v>ا.د/ عبدة الطبل</v>
      </c>
      <c r="J89" s="256"/>
      <c r="K89" s="256" t="s">
        <v>1073</v>
      </c>
      <c r="L89" s="256"/>
      <c r="M89" s="256"/>
      <c r="N89" s="256"/>
      <c r="O89" s="256"/>
      <c r="P89" s="255" t="s">
        <v>89</v>
      </c>
      <c r="Q89" s="282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  <c r="AC89" s="283"/>
      <c r="AD89" s="283"/>
      <c r="AE89" s="283"/>
      <c r="AF89" s="283"/>
      <c r="AT89" s="707" t="e">
        <f>VLOOKUP(#REF!,'اعضاء هيئة التدريس'!#REF!,2,)</f>
        <v>#REF!</v>
      </c>
    </row>
    <row r="90" spans="1:46" s="272" customFormat="1" ht="17.25" hidden="1" customHeight="1">
      <c r="A90" s="367">
        <v>54</v>
      </c>
      <c r="B90" s="288" t="s">
        <v>639</v>
      </c>
      <c r="C90" s="756" t="str">
        <f>VLOOKUP(B90,مقررات!$A$1:$F$411,2,FALSE)</f>
        <v>ميكانيكا التفاعلات غير العضوية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si="4"/>
        <v>2</v>
      </c>
      <c r="G90" s="60" t="str">
        <f>VLOOKUP(B90,مقررات!$A$1:$F$409,6,FALSE)</f>
        <v>CH324</v>
      </c>
      <c r="H90" s="52" t="s">
        <v>1705</v>
      </c>
      <c r="I90" s="262" t="str">
        <f>VLOOKUP(H90,'اعضاء هيئة التدريس'!$B$1:$D$300,2,FALSE)</f>
        <v>ا.د/ سعيدة ابو الثنا</v>
      </c>
      <c r="J90" s="37"/>
      <c r="K90" s="37"/>
      <c r="L90" s="37"/>
      <c r="M90" s="37"/>
      <c r="N90" s="37" t="s">
        <v>1070</v>
      </c>
      <c r="O90" s="37"/>
      <c r="P90" s="255" t="s">
        <v>89</v>
      </c>
      <c r="Q90" s="4"/>
      <c r="R90" s="91"/>
      <c r="S90" s="91"/>
      <c r="T90" s="283"/>
      <c r="U90" s="283"/>
      <c r="V90" s="283"/>
      <c r="W90" s="283"/>
      <c r="X90" s="283"/>
      <c r="Y90" s="283"/>
      <c r="Z90" s="283"/>
      <c r="AA90" s="283"/>
      <c r="AB90" s="283"/>
      <c r="AC90" s="283"/>
      <c r="AD90" s="283"/>
      <c r="AE90" s="283"/>
      <c r="AF90" s="283"/>
      <c r="AT90" s="707" t="e">
        <f>VLOOKUP(#REF!,'اعضاء هيئة التدريس'!#REF!,2,)</f>
        <v>#REF!</v>
      </c>
    </row>
    <row r="91" spans="1:46" s="272" customFormat="1" ht="15.75" hidden="1" customHeight="1">
      <c r="A91" s="367">
        <v>55</v>
      </c>
      <c r="B91" s="288" t="s">
        <v>640</v>
      </c>
      <c r="C91" s="726" t="str">
        <f>VLOOKUP(B91,مقررات!$A$1:$F$411,2,FALSE)</f>
        <v>كيمياء الجوامد</v>
      </c>
      <c r="D91" s="211">
        <f>VLOOKUP(B91,مقررات!$A$1:$F$452,3,FALSE)</f>
        <v>1.5</v>
      </c>
      <c r="E91" s="211">
        <f>VLOOKUP(B91,مقررات!$A$1:$F$476,4,FALSE)</f>
        <v>1</v>
      </c>
      <c r="F91" s="211">
        <f t="shared" si="4"/>
        <v>2</v>
      </c>
      <c r="G91" s="60" t="str">
        <f>VLOOKUP(B91,مقررات!$A$1:$F$409,6,FALSE)</f>
        <v>CH122</v>
      </c>
      <c r="H91" s="60" t="s">
        <v>1758</v>
      </c>
      <c r="I91" s="262" t="str">
        <f>VLOOKUP(H91,'اعضاء هيئة التدريس'!$B$1:$D$300,2,FALSE)</f>
        <v>د/ ريهام وجدى</v>
      </c>
      <c r="J91" s="256"/>
      <c r="K91" s="256"/>
      <c r="L91" s="256" t="s">
        <v>1067</v>
      </c>
      <c r="M91" s="256"/>
      <c r="N91" s="256"/>
      <c r="O91" s="256"/>
      <c r="P91" s="386" t="s">
        <v>1315</v>
      </c>
      <c r="Q91" s="282"/>
      <c r="R91" s="283"/>
      <c r="S91" s="283"/>
      <c r="T91" s="284"/>
      <c r="U91" s="283"/>
      <c r="V91" s="283"/>
      <c r="W91" s="283"/>
      <c r="X91" s="283"/>
      <c r="Y91" s="283"/>
      <c r="Z91" s="283"/>
      <c r="AA91" s="283"/>
      <c r="AB91" s="283"/>
      <c r="AC91" s="283"/>
      <c r="AD91" s="283"/>
      <c r="AE91" s="283"/>
      <c r="AF91" s="283"/>
      <c r="AT91" s="707" t="e">
        <f>VLOOKUP(#REF!,'اعضاء هيئة التدريس'!#REF!,2,)</f>
        <v>#REF!</v>
      </c>
    </row>
    <row r="92" spans="1:46" s="272" customFormat="1" ht="15.75" hidden="1" customHeight="1">
      <c r="A92" s="367">
        <v>56</v>
      </c>
      <c r="B92" s="288" t="s">
        <v>658</v>
      </c>
      <c r="C92" s="726" t="str">
        <f>VLOOKUP(B92,مقررات!$A$1:$F$411,2,FALSE)</f>
        <v>تحليل آلي ( 2)</v>
      </c>
      <c r="D92" s="211">
        <f>VLOOKUP(B92,مقررات!$A$1:$F$452,3,FALSE)</f>
        <v>1.5</v>
      </c>
      <c r="E92" s="211">
        <f>VLOOKUP(B92,مقررات!$A$1:$F$476,4,FALSE)</f>
        <v>1</v>
      </c>
      <c r="F92" s="211">
        <f t="shared" si="4"/>
        <v>2</v>
      </c>
      <c r="G92" s="60" t="str">
        <f>VLOOKUP(B92,مقررات!$A$1:$F$409,6,FALSE)</f>
        <v>CH246</v>
      </c>
      <c r="H92" s="52" t="s">
        <v>1698</v>
      </c>
      <c r="I92" s="262" t="str">
        <f>VLOOKUP(H92,'اعضاء هيئة التدريس'!$B$1:$D$300,2,FALSE)</f>
        <v>ا.د/ عبدة الطبل</v>
      </c>
      <c r="J92" s="37"/>
      <c r="K92" s="37"/>
      <c r="L92" s="37"/>
      <c r="M92" s="37"/>
      <c r="N92" s="37" t="s">
        <v>1072</v>
      </c>
      <c r="O92" s="37"/>
      <c r="P92" s="255" t="s">
        <v>1324</v>
      </c>
      <c r="Q92" s="4"/>
      <c r="R92" s="92"/>
      <c r="S92" s="92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E92" s="283"/>
      <c r="AF92" s="283"/>
      <c r="AT92" s="707" t="e">
        <f>VLOOKUP(#REF!,'اعضاء هيئة التدريس'!#REF!,2,)</f>
        <v>#REF!</v>
      </c>
    </row>
    <row r="93" spans="1:46" s="272" customFormat="1" ht="22.5" hidden="1" customHeight="1">
      <c r="A93" s="367">
        <v>57</v>
      </c>
      <c r="B93" s="288" t="s">
        <v>658</v>
      </c>
      <c r="C93" s="726" t="str">
        <f>VLOOKUP(B93,مقررات!$A$1:$F$411,2,FALSE)</f>
        <v>تحليل آلي ( 2)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si="4"/>
        <v>2</v>
      </c>
      <c r="G93" s="60" t="str">
        <f>VLOOKUP(B93,مقررات!$A$1:$F$409,6,FALSE)</f>
        <v>CH246</v>
      </c>
      <c r="H93" s="52" t="s">
        <v>1752</v>
      </c>
      <c r="I93" s="262" t="str">
        <f>VLOOKUP(H93,'اعضاء هيئة التدريس'!$B$1:$D$300,2,FALSE)</f>
        <v>د/ ايمن شبل</v>
      </c>
      <c r="J93" s="37"/>
      <c r="K93" s="37"/>
      <c r="L93" s="37"/>
      <c r="M93" s="37"/>
      <c r="N93" s="774" t="s">
        <v>1068</v>
      </c>
      <c r="O93" s="37"/>
      <c r="P93" s="255" t="s">
        <v>1324</v>
      </c>
      <c r="Q93" s="4"/>
      <c r="R93" s="92"/>
      <c r="S93" s="92"/>
      <c r="T93" s="284"/>
      <c r="U93" s="283"/>
      <c r="V93" s="283"/>
      <c r="W93" s="283"/>
      <c r="X93" s="283"/>
      <c r="Y93" s="283"/>
      <c r="Z93" s="283"/>
      <c r="AA93" s="283"/>
      <c r="AB93" s="283"/>
      <c r="AC93" s="283"/>
      <c r="AD93" s="283"/>
      <c r="AE93" s="283"/>
      <c r="AF93" s="283"/>
      <c r="AT93" s="707" t="e">
        <f>VLOOKUP(#REF!,'اعضاء هيئة التدريس'!#REF!,2,)</f>
        <v>#REF!</v>
      </c>
    </row>
    <row r="94" spans="1:46" s="272" customFormat="1" ht="15.75" hidden="1">
      <c r="A94" s="367">
        <v>58</v>
      </c>
      <c r="B94" s="288" t="s">
        <v>659</v>
      </c>
      <c r="C94" s="726" t="str">
        <f>VLOOKUP(B94,مقررات!$A$1:$F$411,2,FALSE)</f>
        <v>كيمياء عضوية فلزية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4"/>
        <v>2</v>
      </c>
      <c r="G94" s="60" t="str">
        <f>VLOOKUP(B94,مقررات!$A$1:$F$409,6,FALSE)</f>
        <v>CH346</v>
      </c>
      <c r="H94" s="60" t="s">
        <v>1804</v>
      </c>
      <c r="I94" s="262" t="str">
        <f>VLOOKUP(H94,'اعضاء هيئة التدريس'!$B$1:$D$300,2,FALSE)</f>
        <v>د/ محمدعبدالله حواطة</v>
      </c>
      <c r="J94" s="256"/>
      <c r="K94" s="256"/>
      <c r="L94" s="256"/>
      <c r="M94" s="256"/>
      <c r="N94" s="256"/>
      <c r="O94" s="256" t="s">
        <v>1068</v>
      </c>
      <c r="P94" s="255" t="s">
        <v>1313</v>
      </c>
      <c r="Q94" s="282"/>
      <c r="R94" s="283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  <c r="AC94" s="283"/>
      <c r="AD94" s="283"/>
      <c r="AE94" s="283"/>
      <c r="AF94" s="283"/>
      <c r="AT94" s="707" t="e">
        <f>VLOOKUP(#REF!,'اعضاء هيئة التدريس'!#REF!,2,)</f>
        <v>#REF!</v>
      </c>
    </row>
    <row r="95" spans="1:46" s="272" customFormat="1" ht="15.75" hidden="1" customHeight="1">
      <c r="A95" s="367">
        <v>59</v>
      </c>
      <c r="B95" s="288" t="s">
        <v>660</v>
      </c>
      <c r="C95" s="726" t="str">
        <f>VLOOKUP(B95,مقررات!$A$1:$F$411,2,FALSE)</f>
        <v>كيمياء الإنزيمات والأيض والهرمونات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4"/>
        <v>2</v>
      </c>
      <c r="G95" s="60" t="str">
        <f>VLOOKUP(B95,مقررات!$A$1:$F$409,6,FALSE)</f>
        <v>CH246</v>
      </c>
      <c r="H95" s="52" t="s">
        <v>1717</v>
      </c>
      <c r="I95" s="262" t="str">
        <f>VLOOKUP(H95,'اعضاء هيئة التدريس'!$B$1:$D$300,2,FALSE)</f>
        <v>ا.د/ صلاح القوصى</v>
      </c>
      <c r="J95" s="37"/>
      <c r="K95" s="37"/>
      <c r="L95" s="37"/>
      <c r="M95" s="37"/>
      <c r="N95" s="37"/>
      <c r="O95" s="37" t="s">
        <v>1067</v>
      </c>
      <c r="P95" s="255" t="s">
        <v>1313</v>
      </c>
      <c r="Q95" s="4"/>
      <c r="R95" s="91"/>
      <c r="S95" s="91"/>
      <c r="T95" s="283"/>
      <c r="U95" s="283"/>
      <c r="V95" s="283"/>
      <c r="W95" s="283"/>
      <c r="X95" s="283"/>
      <c r="Y95" s="283"/>
      <c r="Z95" s="283"/>
      <c r="AA95" s="283"/>
      <c r="AB95" s="283"/>
      <c r="AC95" s="283"/>
      <c r="AD95" s="283"/>
      <c r="AE95" s="283"/>
      <c r="AF95" s="283"/>
      <c r="AT95" s="707" t="e">
        <f>VLOOKUP(#REF!,'اعضاء هيئة التدريس'!#REF!,2,)</f>
        <v>#REF!</v>
      </c>
    </row>
    <row r="96" spans="1:46" s="272" customFormat="1" ht="15.75" hidden="1" customHeight="1">
      <c r="A96" s="367">
        <v>60</v>
      </c>
      <c r="B96" s="288" t="s">
        <v>661</v>
      </c>
      <c r="C96" s="726" t="str">
        <f>VLOOKUP(B96,مقررات!$A$1:$F$411,2,FALSE)</f>
        <v>تفاعلات عضوية ضوئية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4"/>
        <v>2</v>
      </c>
      <c r="G96" s="60" t="str">
        <f>VLOOKUP(B96,مقررات!$A$1:$F$409,6,FALSE)</f>
        <v>CH447</v>
      </c>
      <c r="H96" s="60" t="s">
        <v>1703</v>
      </c>
      <c r="I96" s="262" t="str">
        <f>VLOOKUP(H96,'اعضاء هيئة التدريس'!$B$1:$D$300,2,FALSE)</f>
        <v>ا.د/ مجدى زهران</v>
      </c>
      <c r="J96" s="256"/>
      <c r="K96" s="314" t="s">
        <v>1073</v>
      </c>
      <c r="L96" s="256"/>
      <c r="M96" s="256"/>
      <c r="N96" s="256"/>
      <c r="O96" s="256"/>
      <c r="P96" s="386" t="s">
        <v>1320</v>
      </c>
      <c r="Q96" s="282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F96" s="283"/>
      <c r="AT96" s="707" t="e">
        <f>VLOOKUP(#REF!,'اعضاء هيئة التدريس'!#REF!,2,)</f>
        <v>#REF!</v>
      </c>
    </row>
    <row r="97" spans="1:46" s="272" customFormat="1" ht="15.75" hidden="1" customHeight="1">
      <c r="A97" s="367">
        <v>61</v>
      </c>
      <c r="B97" s="288" t="s">
        <v>641</v>
      </c>
      <c r="C97" s="726" t="str">
        <f>VLOOKUP(B97,مقررات!$A$1:$F$411,2,FALSE)</f>
        <v xml:space="preserve">أطياف 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4"/>
        <v>2</v>
      </c>
      <c r="G97" s="60" t="str">
        <f>VLOOKUP(B97,مقررات!$A$1:$F$409,6,FALSE)</f>
        <v>CH246</v>
      </c>
      <c r="H97" s="52" t="s">
        <v>1731</v>
      </c>
      <c r="I97" s="262" t="str">
        <f>VLOOKUP(H97,'اعضاء هيئة التدريس'!$B$1:$D$300,2,FALSE)</f>
        <v>أ.د/ خالد حلمي</v>
      </c>
      <c r="J97" s="37"/>
      <c r="K97" s="37" t="s">
        <v>1067</v>
      </c>
      <c r="L97" s="37"/>
      <c r="M97" s="37"/>
      <c r="N97" s="37"/>
      <c r="O97" s="37"/>
      <c r="P97" s="255" t="s">
        <v>1324</v>
      </c>
      <c r="Q97" s="4"/>
      <c r="R97" s="91"/>
      <c r="S97" s="91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E97" s="283"/>
      <c r="AF97" s="283"/>
      <c r="AT97" s="707" t="e">
        <f>VLOOKUP(#REF!,'اعضاء هيئة التدريس'!#REF!,2,)</f>
        <v>#REF!</v>
      </c>
    </row>
    <row r="98" spans="1:46" s="272" customFormat="1" ht="15.75" hidden="1" customHeight="1">
      <c r="A98" s="367">
        <v>62</v>
      </c>
      <c r="B98" s="288" t="s">
        <v>664</v>
      </c>
      <c r="C98" s="726" t="str">
        <f>VLOOKUP(B98,مقررات!$A$1:$F$411,2,FALSE)</f>
        <v>ميكانيكا التفاعلات العضوية(2)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4"/>
        <v>2</v>
      </c>
      <c r="G98" s="60" t="str">
        <f>VLOOKUP(B98,مقررات!$A$1:$F$409,6,FALSE)</f>
        <v>CH425</v>
      </c>
      <c r="H98" s="60" t="s">
        <v>1719</v>
      </c>
      <c r="I98" s="262" t="str">
        <f>VLOOKUP(H98,'اعضاء هيئة التدريس'!$B$1:$D$300,2,FALSE)</f>
        <v>ا.د/ محمد طه عبدالعال</v>
      </c>
      <c r="J98" s="260"/>
      <c r="K98" s="260"/>
      <c r="L98" s="305"/>
      <c r="M98" s="37" t="s">
        <v>1067</v>
      </c>
      <c r="N98" s="328"/>
      <c r="O98" s="260"/>
      <c r="P98" s="255" t="s">
        <v>1313</v>
      </c>
      <c r="Q98" s="282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  <c r="AC98" s="283"/>
      <c r="AD98" s="283"/>
      <c r="AE98" s="283"/>
      <c r="AF98" s="283"/>
      <c r="AT98" s="707" t="e">
        <f>VLOOKUP(#REF!,'اعضاء هيئة التدريس'!#REF!,2,)</f>
        <v>#REF!</v>
      </c>
    </row>
    <row r="99" spans="1:46" s="272" customFormat="1" ht="15.75" hidden="1" customHeight="1">
      <c r="A99" s="367">
        <v>63</v>
      </c>
      <c r="B99" s="288" t="s">
        <v>642</v>
      </c>
      <c r="C99" s="726" t="str">
        <f>VLOOKUP(B99,مقررات!$A$1:$F$411,2,FALSE)</f>
        <v>كيمياء حلقية غير متجانسة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4"/>
        <v>2</v>
      </c>
      <c r="G99" s="60" t="str">
        <f>VLOOKUP(B99,مقررات!$A$1:$F$409,6,FALSE)</f>
        <v>CH246</v>
      </c>
      <c r="H99" s="24" t="s">
        <v>1703</v>
      </c>
      <c r="I99" s="262" t="str">
        <f>VLOOKUP(H99,'اعضاء هيئة التدريس'!$B$1:$D$300,2,FALSE)</f>
        <v>ا.د/ مجدى زهران</v>
      </c>
      <c r="J99" s="195"/>
      <c r="K99" s="195"/>
      <c r="L99" s="195"/>
      <c r="M99" s="37" t="s">
        <v>1068</v>
      </c>
      <c r="N99" s="195"/>
      <c r="O99" s="195"/>
      <c r="P99" s="255" t="s">
        <v>1313</v>
      </c>
      <c r="Q99" s="4"/>
      <c r="R99" s="91"/>
      <c r="S99" s="91"/>
      <c r="T99" s="283"/>
      <c r="U99" s="283"/>
      <c r="V99" s="283"/>
      <c r="W99" s="283"/>
      <c r="X99" s="283"/>
      <c r="Y99" s="283"/>
      <c r="Z99" s="283"/>
      <c r="AA99" s="283"/>
      <c r="AB99" s="283"/>
      <c r="AC99" s="283"/>
      <c r="AD99" s="283"/>
      <c r="AE99" s="283"/>
      <c r="AF99" s="283"/>
      <c r="AT99" s="707" t="e">
        <f>VLOOKUP(#REF!,'اعضاء هيئة التدريس'!#REF!,2,)</f>
        <v>#REF!</v>
      </c>
    </row>
    <row r="100" spans="1:46" s="272" customFormat="1" ht="15.75" hidden="1" customHeight="1">
      <c r="A100" s="367">
        <v>64</v>
      </c>
      <c r="B100" s="288" t="s">
        <v>642</v>
      </c>
      <c r="C100" s="726" t="str">
        <f>VLOOKUP(B100,مقررات!$A$1:$F$411,2,FALSE)</f>
        <v>كيمياء حلقية غير متجانسة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4"/>
        <v>2</v>
      </c>
      <c r="G100" s="60" t="str">
        <f>VLOOKUP(B100,مقررات!$A$1:$F$409,6,FALSE)</f>
        <v>CH246</v>
      </c>
      <c r="H100" s="24" t="s">
        <v>1756</v>
      </c>
      <c r="I100" s="262" t="str">
        <f>VLOOKUP(H100,'اعضاء هيئة التدريس'!$B$1:$D$300,2,FALSE)</f>
        <v>د/ امانى مصطفى</v>
      </c>
      <c r="J100" s="195"/>
      <c r="K100" s="195"/>
      <c r="L100" s="195"/>
      <c r="M100" s="37" t="s">
        <v>1068</v>
      </c>
      <c r="N100" s="195"/>
      <c r="O100" s="195"/>
      <c r="P100" s="255" t="s">
        <v>1313</v>
      </c>
      <c r="Q100" s="4"/>
      <c r="R100" s="91"/>
      <c r="S100" s="91"/>
      <c r="T100" s="283"/>
      <c r="U100" s="283"/>
      <c r="V100" s="283"/>
      <c r="W100" s="283"/>
      <c r="X100" s="283"/>
      <c r="Y100" s="283"/>
      <c r="Z100" s="283"/>
      <c r="AA100" s="283"/>
      <c r="AB100" s="283"/>
      <c r="AC100" s="283"/>
      <c r="AD100" s="283"/>
      <c r="AE100" s="283"/>
      <c r="AF100" s="283"/>
      <c r="AT100" s="707" t="e">
        <f>VLOOKUP(#REF!,'اعضاء هيئة التدريس'!#REF!,2,)</f>
        <v>#REF!</v>
      </c>
    </row>
    <row r="101" spans="1:46" s="221" customFormat="1" ht="15.75" hidden="1" customHeight="1">
      <c r="A101" s="367">
        <v>65</v>
      </c>
      <c r="B101" s="288" t="s">
        <v>643</v>
      </c>
      <c r="C101" s="726" t="str">
        <f>VLOOKUP(B101,مقررات!$A$1:$F$411,2,FALSE)</f>
        <v>كيمياء المنتجات الطبيعية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4"/>
        <v>2</v>
      </c>
      <c r="G101" s="60" t="str">
        <f>VLOOKUP(B101,مقررات!$A$1:$F$409,6,FALSE)</f>
        <v>CH246</v>
      </c>
      <c r="H101" s="60" t="s">
        <v>1762</v>
      </c>
      <c r="I101" s="262" t="str">
        <f>VLOOKUP(H101,'اعضاء هيئة التدريس'!$B$1:$D$300,2,FALSE)</f>
        <v xml:space="preserve">د/ مرفت زايد </v>
      </c>
      <c r="J101" s="256"/>
      <c r="K101" s="256"/>
      <c r="L101" s="282"/>
      <c r="M101" s="256"/>
      <c r="N101" s="256" t="s">
        <v>1067</v>
      </c>
      <c r="O101" s="256"/>
      <c r="P101" s="255" t="s">
        <v>1324</v>
      </c>
      <c r="Q101" s="282"/>
      <c r="R101" s="283"/>
      <c r="S101" s="283"/>
      <c r="T101" s="220"/>
      <c r="U101" s="220"/>
      <c r="V101" s="220"/>
      <c r="W101" s="220"/>
      <c r="X101" s="220"/>
      <c r="Y101" s="220"/>
      <c r="Z101" s="220"/>
      <c r="AA101" s="220"/>
      <c r="AB101" s="220"/>
      <c r="AC101" s="220"/>
      <c r="AD101" s="220"/>
      <c r="AE101" s="220"/>
      <c r="AF101" s="220"/>
      <c r="AT101" s="707" t="e">
        <f>VLOOKUP(#REF!,'اعضاء هيئة التدريس'!#REF!,2,)</f>
        <v>#REF!</v>
      </c>
    </row>
    <row r="102" spans="1:46" s="272" customFormat="1" ht="15.75" hidden="1" customHeight="1">
      <c r="A102" s="367">
        <v>66</v>
      </c>
      <c r="B102" s="288" t="s">
        <v>662</v>
      </c>
      <c r="C102" s="726" t="str">
        <f>VLOOKUP(B102,مقررات!$A$1:$F$411,2,FALSE)</f>
        <v>كيمياء الجزيئات الحيوية الكبيرة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4"/>
        <v>2</v>
      </c>
      <c r="G102" s="60" t="str">
        <f>VLOOKUP(B102,مقررات!$A$1:$F$409,6,FALSE)</f>
        <v>CH145</v>
      </c>
      <c r="H102" s="52" t="s">
        <v>1756</v>
      </c>
      <c r="I102" s="262" t="str">
        <f>VLOOKUP(H102,'اعضاء هيئة التدريس'!$B$1:$D$300,2,FALSE)</f>
        <v>د/ امانى مصطفى</v>
      </c>
      <c r="J102" s="37"/>
      <c r="K102" s="37"/>
      <c r="L102" s="37"/>
      <c r="M102" s="37"/>
      <c r="N102" s="37" t="s">
        <v>1068</v>
      </c>
      <c r="O102" s="37"/>
      <c r="P102" s="386" t="s">
        <v>1320</v>
      </c>
      <c r="Q102" s="4"/>
      <c r="R102" s="91"/>
      <c r="S102" s="91"/>
      <c r="T102" s="283"/>
      <c r="U102" s="283"/>
      <c r="V102" s="283"/>
      <c r="W102" s="283"/>
      <c r="X102" s="283"/>
      <c r="Y102" s="283"/>
      <c r="Z102" s="283"/>
      <c r="AA102" s="283"/>
      <c r="AB102" s="283"/>
      <c r="AC102" s="283"/>
      <c r="AD102" s="283"/>
      <c r="AE102" s="283"/>
      <c r="AF102" s="283"/>
      <c r="AT102" s="707" t="e">
        <f>VLOOKUP(#REF!,'اعضاء هيئة التدريس'!#REF!,2,)</f>
        <v>#REF!</v>
      </c>
    </row>
    <row r="103" spans="1:46" s="272" customFormat="1" ht="27" hidden="1" customHeight="1">
      <c r="A103" s="367">
        <v>67</v>
      </c>
      <c r="B103" s="288" t="s">
        <v>621</v>
      </c>
      <c r="C103" s="726" t="str">
        <f>VLOOKUP(B103,مقررات!$A$1:$F$411,2,FALSE)</f>
        <v>كيمياء طبية (1)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4"/>
        <v>2</v>
      </c>
      <c r="G103" s="60" t="str">
        <f>VLOOKUP(B103,مقررات!$A$1:$F$409,6,FALSE)</f>
        <v>CH246</v>
      </c>
      <c r="H103" s="60" t="s">
        <v>1700</v>
      </c>
      <c r="I103" s="262" t="str">
        <f>VLOOKUP(H103,'اعضاء هيئة التدريس'!$B$1:$D$300,2,FALSE)</f>
        <v>أ.د.ابراهيم الطنطاوي</v>
      </c>
      <c r="J103" s="256"/>
      <c r="K103" s="256"/>
      <c r="L103" s="256" t="s">
        <v>1070</v>
      </c>
      <c r="M103" s="256"/>
      <c r="N103" s="256"/>
      <c r="O103" s="256"/>
      <c r="P103" s="255" t="s">
        <v>89</v>
      </c>
      <c r="Q103" s="282"/>
      <c r="R103" s="283"/>
      <c r="S103" s="283"/>
      <c r="T103" s="283"/>
      <c r="U103" s="283"/>
      <c r="V103" s="283"/>
      <c r="W103" s="283"/>
      <c r="X103" s="283"/>
      <c r="Y103" s="283"/>
      <c r="Z103" s="283"/>
      <c r="AA103" s="283"/>
      <c r="AB103" s="283"/>
      <c r="AC103" s="283"/>
      <c r="AD103" s="283"/>
      <c r="AE103" s="283"/>
      <c r="AF103" s="283"/>
      <c r="AT103" s="707" t="e">
        <f>VLOOKUP(#REF!,'اعضاء هيئة التدريس'!#REF!,2,)</f>
        <v>#REF!</v>
      </c>
    </row>
    <row r="104" spans="1:46" s="285" customFormat="1" ht="15.75" hidden="1" customHeight="1">
      <c r="A104" s="367">
        <v>68</v>
      </c>
      <c r="B104" s="288" t="s">
        <v>665</v>
      </c>
      <c r="C104" s="726" t="str">
        <f>VLOOKUP(B104,مقررات!$A$1:$F$411,2,FALSE)</f>
        <v>كيمياء مواد البناء والحراريات</v>
      </c>
      <c r="D104" s="211">
        <f>VLOOKUP(B104,مقررات!$A$1:$F$452,3,FALSE)</f>
        <v>1.5</v>
      </c>
      <c r="E104" s="211">
        <f>VLOOKUP(B104,مقررات!$A$1:$F$476,4,FALSE)</f>
        <v>1</v>
      </c>
      <c r="F104" s="211">
        <f t="shared" si="4"/>
        <v>2</v>
      </c>
      <c r="G104" s="60" t="str">
        <f>VLOOKUP(B104,مقررات!$A$1:$F$409,6,FALSE)</f>
        <v>CH246</v>
      </c>
      <c r="H104" s="52" t="s">
        <v>1741</v>
      </c>
      <c r="I104" s="262" t="str">
        <f>VLOOKUP(H104,'اعضاء هيئة التدريس'!$B$1:$D$300,2,FALSE)</f>
        <v xml:space="preserve">د. السيد السمنودى </v>
      </c>
      <c r="J104" s="37"/>
      <c r="K104" s="37"/>
      <c r="L104" s="37"/>
      <c r="M104" s="37"/>
      <c r="N104" s="37"/>
      <c r="O104" s="37" t="s">
        <v>1070</v>
      </c>
      <c r="P104" s="255" t="s">
        <v>1313</v>
      </c>
      <c r="Q104" s="4"/>
      <c r="R104" s="91"/>
      <c r="S104" s="91"/>
      <c r="T104" s="283"/>
      <c r="U104" s="284"/>
      <c r="V104" s="284"/>
      <c r="W104" s="284"/>
      <c r="X104" s="284"/>
      <c r="Y104" s="284"/>
      <c r="Z104" s="284"/>
      <c r="AA104" s="284"/>
      <c r="AB104" s="284"/>
      <c r="AC104" s="284"/>
      <c r="AD104" s="284"/>
      <c r="AE104" s="284"/>
      <c r="AF104" s="284"/>
      <c r="AT104" s="707" t="e">
        <f>VLOOKUP(#REF!,'اعضاء هيئة التدريس'!#REF!,2,)</f>
        <v>#REF!</v>
      </c>
    </row>
    <row r="105" spans="1:46" s="285" customFormat="1" ht="24" hidden="1" customHeight="1">
      <c r="A105" s="367">
        <v>69</v>
      </c>
      <c r="B105" s="288" t="s">
        <v>666</v>
      </c>
      <c r="C105" s="726" t="str">
        <f>VLOOKUP(B105,مقررات!$A$1:$F$411,2,FALSE)</f>
        <v>كيمياء المبيدات</v>
      </c>
      <c r="D105" s="211">
        <f>VLOOKUP(B105,مقررات!$A$1:$F$452,3,FALSE)</f>
        <v>1.5</v>
      </c>
      <c r="E105" s="211">
        <f>VLOOKUP(B105,مقررات!$A$1:$F$476,4,FALSE)</f>
        <v>1</v>
      </c>
      <c r="F105" s="211">
        <f t="shared" si="4"/>
        <v>2</v>
      </c>
      <c r="G105" s="60" t="str">
        <f>VLOOKUP(B105,مقررات!$A$1:$F$409,6,FALSE)</f>
        <v>CH412</v>
      </c>
      <c r="H105" s="340" t="s">
        <v>1789</v>
      </c>
      <c r="I105" s="262" t="str">
        <f>VLOOKUP(H105,'اعضاء هيئة التدريس'!$B$1:$D$300,2,FALSE)</f>
        <v>د / هبه عبدالعظيم</v>
      </c>
      <c r="J105" s="330"/>
      <c r="K105" s="437"/>
      <c r="L105" s="394"/>
      <c r="M105" s="330"/>
      <c r="N105" s="256" t="s">
        <v>1067</v>
      </c>
      <c r="O105" s="330"/>
      <c r="P105" s="255" t="s">
        <v>1313</v>
      </c>
      <c r="Q105" s="282"/>
      <c r="R105" s="283"/>
      <c r="S105" s="283"/>
      <c r="T105" s="283"/>
      <c r="U105" s="284"/>
      <c r="V105" s="284"/>
      <c r="W105" s="284"/>
      <c r="X105" s="284"/>
      <c r="Y105" s="284"/>
      <c r="Z105" s="284"/>
      <c r="AA105" s="284"/>
      <c r="AB105" s="284"/>
      <c r="AC105" s="284"/>
      <c r="AD105" s="284"/>
      <c r="AE105" s="284"/>
      <c r="AF105" s="284"/>
      <c r="AT105" s="707" t="e">
        <f>VLOOKUP(#REF!,'اعضاء هيئة التدريس'!#REF!,2,)</f>
        <v>#REF!</v>
      </c>
    </row>
    <row r="106" spans="1:46" s="285" customFormat="1" ht="22.5" hidden="1" customHeight="1">
      <c r="A106" s="367">
        <v>70</v>
      </c>
      <c r="B106" s="288" t="s">
        <v>666</v>
      </c>
      <c r="C106" s="726" t="str">
        <f>VLOOKUP(B106,مقررات!$A$1:$F$411,2,FALSE)</f>
        <v>كيمياء المبيدات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si="4"/>
        <v>2</v>
      </c>
      <c r="G106" s="60" t="str">
        <f>VLOOKUP(B106,مقررات!$A$1:$F$409,6,FALSE)</f>
        <v>CH412</v>
      </c>
      <c r="H106" s="340" t="s">
        <v>1798</v>
      </c>
      <c r="I106" s="262" t="str">
        <f>VLOOKUP(H106,'اعضاء هيئة التدريس'!$B$1:$D$300,2,FALSE)</f>
        <v>أ.د/ عبدالمنعم الترجمان</v>
      </c>
      <c r="J106" s="330"/>
      <c r="K106" s="437"/>
      <c r="L106" s="394"/>
      <c r="M106" s="330"/>
      <c r="N106" s="256" t="s">
        <v>1067</v>
      </c>
      <c r="O106" s="330"/>
      <c r="P106" s="255" t="s">
        <v>1313</v>
      </c>
      <c r="Q106" s="282"/>
      <c r="R106" s="283"/>
      <c r="S106" s="283"/>
      <c r="T106" s="283"/>
      <c r="U106" s="284"/>
      <c r="V106" s="284"/>
      <c r="W106" s="284"/>
      <c r="X106" s="284"/>
      <c r="Y106" s="284"/>
      <c r="Z106" s="284"/>
      <c r="AA106" s="284"/>
      <c r="AB106" s="284"/>
      <c r="AC106" s="284"/>
      <c r="AD106" s="284"/>
      <c r="AE106" s="284"/>
      <c r="AF106" s="284"/>
      <c r="AT106" s="707" t="e">
        <f>VLOOKUP(#REF!,'اعضاء هيئة التدريس'!#REF!,2,)</f>
        <v>#REF!</v>
      </c>
    </row>
    <row r="107" spans="1:46" s="272" customFormat="1" ht="15.75" hidden="1" customHeight="1">
      <c r="A107" s="367">
        <v>71</v>
      </c>
      <c r="B107" s="288" t="s">
        <v>667</v>
      </c>
      <c r="C107" s="726" t="str">
        <f>VLOOKUP(B107,مقررات!$A$1:$F$411,2,FALSE)</f>
        <v>كيمياء الحفز</v>
      </c>
      <c r="D107" s="211">
        <f>VLOOKUP(B107,مقررات!$A$1:$F$452,3,FALSE)</f>
        <v>1</v>
      </c>
      <c r="E107" s="211" t="str">
        <f>VLOOKUP(B107,مقررات!$A$1:$F$476,4,FALSE)</f>
        <v>-</v>
      </c>
      <c r="F107" s="211">
        <v>1</v>
      </c>
      <c r="G107" s="60" t="str">
        <f>VLOOKUP(B107,مقررات!$A$1:$F$409,6,FALSE)</f>
        <v>CH324</v>
      </c>
      <c r="H107" s="24" t="s">
        <v>1750</v>
      </c>
      <c r="I107" s="262" t="str">
        <f>VLOOKUP(H107,'اعضاء هيئة التدريس'!$B$1:$D$300,2,FALSE)</f>
        <v>د/ نعيمة سالم</v>
      </c>
      <c r="J107" s="195"/>
      <c r="K107" s="256" t="s">
        <v>1119</v>
      </c>
      <c r="L107" s="195"/>
      <c r="M107" s="195"/>
      <c r="N107" s="195"/>
      <c r="O107" s="195"/>
      <c r="P107" s="255" t="s">
        <v>1319</v>
      </c>
      <c r="Q107" s="4"/>
      <c r="R107" s="91"/>
      <c r="S107" s="91"/>
      <c r="T107" s="283"/>
      <c r="U107" s="283"/>
      <c r="V107" s="283"/>
      <c r="W107" s="283"/>
      <c r="X107" s="283"/>
      <c r="Y107" s="283"/>
      <c r="Z107" s="283"/>
      <c r="AA107" s="283"/>
      <c r="AB107" s="283"/>
      <c r="AC107" s="283"/>
      <c r="AD107" s="283"/>
      <c r="AE107" s="283"/>
      <c r="AF107" s="283"/>
      <c r="AT107" s="251" t="e">
        <f>VLOOKUP(#REF!,'اعضاء هيئة التدريس'!#REF!,2,)</f>
        <v>#REF!</v>
      </c>
    </row>
    <row r="108" spans="1:46" s="272" customFormat="1" ht="15.75" hidden="1" customHeight="1">
      <c r="A108" s="367">
        <v>72</v>
      </c>
      <c r="B108" s="288" t="s">
        <v>667</v>
      </c>
      <c r="C108" s="726" t="str">
        <f>VLOOKUP(B108,مقررات!$A$1:$F$411,2,FALSE)</f>
        <v>كيمياء الحفز</v>
      </c>
      <c r="D108" s="211">
        <f>VLOOKUP(B108,مقررات!$A$1:$F$452,3,FALSE)</f>
        <v>1</v>
      </c>
      <c r="E108" s="211" t="str">
        <f>VLOOKUP(B108,مقررات!$A$1:$F$476,4,FALSE)</f>
        <v>-</v>
      </c>
      <c r="F108" s="211">
        <v>1</v>
      </c>
      <c r="G108" s="60" t="str">
        <f>VLOOKUP(B108,مقررات!$A$1:$F$409,6,FALSE)</f>
        <v>CH324</v>
      </c>
      <c r="H108" s="24" t="s">
        <v>1764</v>
      </c>
      <c r="I108" s="262" t="str">
        <f>VLOOKUP(H108,'اعضاء هيئة التدريس'!$B$1:$D$300,2,FALSE)</f>
        <v>د. مها خضر</v>
      </c>
      <c r="J108" s="195"/>
      <c r="K108" s="256" t="s">
        <v>1119</v>
      </c>
      <c r="L108" s="195"/>
      <c r="M108" s="195"/>
      <c r="N108" s="195"/>
      <c r="O108" s="195"/>
      <c r="P108" s="255" t="s">
        <v>1319</v>
      </c>
      <c r="Q108" s="4"/>
      <c r="R108" s="91"/>
      <c r="S108" s="91"/>
      <c r="T108" s="283"/>
      <c r="U108" s="283"/>
      <c r="V108" s="283"/>
      <c r="W108" s="283"/>
      <c r="X108" s="283"/>
      <c r="Y108" s="283"/>
      <c r="Z108" s="283"/>
      <c r="AA108" s="283"/>
      <c r="AB108" s="283"/>
      <c r="AC108" s="283"/>
      <c r="AD108" s="283"/>
      <c r="AE108" s="283"/>
      <c r="AF108" s="283"/>
      <c r="AT108" s="251" t="e">
        <f>VLOOKUP(#REF!,'اعضاء هيئة التدريس'!#REF!,2,)</f>
        <v>#REF!</v>
      </c>
    </row>
    <row r="109" spans="1:46" s="272" customFormat="1" ht="15.75" hidden="1" customHeight="1">
      <c r="A109" s="367">
        <v>73</v>
      </c>
      <c r="B109" s="288" t="s">
        <v>668</v>
      </c>
      <c r="C109" s="726" t="str">
        <f>VLOOKUP(B109,مقررات!$A$1:$F$411,2,FALSE)</f>
        <v>الكيمياء البيئية</v>
      </c>
      <c r="D109" s="211">
        <f>VLOOKUP(B109,مقررات!$A$1:$F$452,3,FALSE)</f>
        <v>1.5</v>
      </c>
      <c r="E109" s="211">
        <f>VLOOKUP(B109,مقررات!$A$1:$F$476,4,FALSE)</f>
        <v>1</v>
      </c>
      <c r="F109" s="211">
        <f t="shared" ref="F109:F140" si="5">D109+0.5*E109</f>
        <v>2</v>
      </c>
      <c r="G109" s="60" t="str">
        <f>VLOOKUP(B109,مقررات!$A$1:$F$409,6,FALSE)</f>
        <v>CH324</v>
      </c>
      <c r="H109" s="60" t="s">
        <v>1700</v>
      </c>
      <c r="I109" s="262" t="str">
        <f>VLOOKUP(H109,'اعضاء هيئة التدريس'!$B$1:$D$300,2,FALSE)</f>
        <v>أ.د.ابراهيم الطنطاوي</v>
      </c>
      <c r="J109" s="256"/>
      <c r="K109" s="256" t="s">
        <v>1067</v>
      </c>
      <c r="L109" s="256"/>
      <c r="M109" s="314"/>
      <c r="N109" s="256"/>
      <c r="O109" s="256"/>
      <c r="P109" s="255" t="s">
        <v>89</v>
      </c>
      <c r="Q109" s="282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T109" s="251" t="e">
        <f>VLOOKUP(#REF!,'اعضاء هيئة التدريس'!#REF!,2,)</f>
        <v>#REF!</v>
      </c>
    </row>
    <row r="110" spans="1:46" s="272" customFormat="1" ht="15.75" hidden="1" customHeight="1">
      <c r="A110" s="367">
        <v>74</v>
      </c>
      <c r="B110" s="288" t="s">
        <v>668</v>
      </c>
      <c r="C110" s="726" t="str">
        <f>VLOOKUP(B110,مقررات!$A$1:$F$411,2,FALSE)</f>
        <v>الكيمياء البيئية</v>
      </c>
      <c r="D110" s="211">
        <f>VLOOKUP(B110,مقررات!$A$1:$F$452,3,FALSE)</f>
        <v>1.5</v>
      </c>
      <c r="E110" s="211">
        <f>VLOOKUP(B110,مقررات!$A$1:$F$476,4,FALSE)</f>
        <v>1</v>
      </c>
      <c r="F110" s="211">
        <f t="shared" si="5"/>
        <v>2</v>
      </c>
      <c r="G110" s="60" t="str">
        <f>VLOOKUP(B110,مقررات!$A$1:$F$409,6,FALSE)</f>
        <v>CH324</v>
      </c>
      <c r="H110" s="60" t="s">
        <v>1725</v>
      </c>
      <c r="I110" s="262" t="str">
        <f>VLOOKUP(H110,'اعضاء هيئة التدريس'!$B$1:$D$300,2,FALSE)</f>
        <v>ا.د/ السيد الشريفي</v>
      </c>
      <c r="J110" s="256"/>
      <c r="K110" s="256" t="s">
        <v>1067</v>
      </c>
      <c r="L110" s="256"/>
      <c r="M110" s="314"/>
      <c r="N110" s="256"/>
      <c r="O110" s="256"/>
      <c r="P110" s="255" t="s">
        <v>89</v>
      </c>
      <c r="Q110" s="282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T110" s="251" t="e">
        <f>VLOOKUP(#REF!,'اعضاء هيئة التدريس'!#REF!,2,)</f>
        <v>#REF!</v>
      </c>
    </row>
    <row r="111" spans="1:46" s="272" customFormat="1" ht="15.75" hidden="1" customHeight="1">
      <c r="A111" s="367">
        <v>75</v>
      </c>
      <c r="B111" s="288" t="s">
        <v>1230</v>
      </c>
      <c r="C111" s="726" t="str">
        <f>VLOOKUP(B111,مقررات!$A$1:$F$411,2,FALSE)</f>
        <v>كيمياء عملية حيوية</v>
      </c>
      <c r="D111" s="211">
        <f>VLOOKUP(B111,مقررات!$A$1:$F$452,3,FALSE)</f>
        <v>0</v>
      </c>
      <c r="E111" s="211">
        <f>VLOOKUP(B111,مقررات!$A$1:$F$476,4,FALSE)</f>
        <v>4</v>
      </c>
      <c r="F111" s="211">
        <f t="shared" si="5"/>
        <v>2</v>
      </c>
      <c r="G111" s="60">
        <f>VLOOKUP(B111,مقررات!$A$1:$F$409,6,FALSE)</f>
        <v>0</v>
      </c>
      <c r="H111" s="52"/>
      <c r="I111" s="964" t="e">
        <f>VLOOKUP(H111,'اعضاء هيئة التدريس'!$B$1:$D$300,2,FALSE)</f>
        <v>#N/A</v>
      </c>
      <c r="J111" s="37"/>
      <c r="K111" s="37"/>
      <c r="L111" s="37"/>
      <c r="M111" s="37"/>
      <c r="N111" s="37"/>
      <c r="O111" s="37"/>
      <c r="P111" s="1050"/>
      <c r="Q111" s="4"/>
      <c r="R111" s="92"/>
      <c r="S111" s="92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T111" s="251" t="e">
        <f>VLOOKUP(#REF!,'اعضاء هيئة التدريس'!#REF!,2,)</f>
        <v>#REF!</v>
      </c>
    </row>
    <row r="112" spans="1:46" s="272" customFormat="1" ht="15.75" hidden="1" customHeight="1">
      <c r="A112" s="367">
        <v>76</v>
      </c>
      <c r="B112" s="288" t="s">
        <v>644</v>
      </c>
      <c r="C112" s="726" t="str">
        <f>VLOOKUP(B112,مقررات!$A$1:$F$411,2,FALSE)</f>
        <v>كيمياء البوليمرات العالية</v>
      </c>
      <c r="D112" s="211">
        <f>VLOOKUP(B112,مقررات!$A$1:$F$452,3,FALSE)</f>
        <v>1.5</v>
      </c>
      <c r="E112" s="211">
        <f>VLOOKUP(B112,مقررات!$A$1:$F$476,4,FALSE)</f>
        <v>1</v>
      </c>
      <c r="F112" s="211">
        <f t="shared" si="5"/>
        <v>2</v>
      </c>
      <c r="G112" s="60" t="str">
        <f>VLOOKUP(B112,مقررات!$A$1:$F$409,6,FALSE)</f>
        <v>CH246</v>
      </c>
      <c r="H112" s="60" t="s">
        <v>1715</v>
      </c>
      <c r="I112" s="262" t="str">
        <f>VLOOKUP(H112,'اعضاء هيئة التدريس'!$B$1:$D$300,2,FALSE)</f>
        <v>أ.د/ صبرنال الحامولي</v>
      </c>
      <c r="J112" s="256"/>
      <c r="K112" s="256"/>
      <c r="L112" s="256"/>
      <c r="M112" s="256" t="s">
        <v>1072</v>
      </c>
      <c r="N112" s="256"/>
      <c r="O112" s="256"/>
      <c r="P112" s="255" t="s">
        <v>89</v>
      </c>
      <c r="Q112" s="282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E112" s="283"/>
      <c r="AF112" s="283"/>
      <c r="AT112" s="251" t="e">
        <f>VLOOKUP(#REF!,'اعضاء هيئة التدريس'!#REF!,2,)</f>
        <v>#REF!</v>
      </c>
    </row>
    <row r="113" spans="1:46" s="272" customFormat="1" ht="15.75" hidden="1" customHeight="1">
      <c r="A113" s="367">
        <v>77</v>
      </c>
      <c r="B113" s="288" t="s">
        <v>645</v>
      </c>
      <c r="C113" s="726" t="str">
        <f>VLOOKUP(B113,مقررات!$A$1:$F$411,2,FALSE)</f>
        <v>كيمياء عملية تحليلية وفيزيائية وغير عضوية (4)</v>
      </c>
      <c r="D113" s="211">
        <f>VLOOKUP(B113,مقررات!$A$1:$F$452,3,FALSE)</f>
        <v>0</v>
      </c>
      <c r="E113" s="211">
        <f>VLOOKUP(B113,مقررات!$A$1:$F$476,4,FALSE)</f>
        <v>4</v>
      </c>
      <c r="F113" s="211">
        <f t="shared" si="5"/>
        <v>2</v>
      </c>
      <c r="G113" s="60" t="str">
        <f>VLOOKUP(B113,مقررات!$A$1:$F$409,6,FALSE)</f>
        <v>CH3711</v>
      </c>
      <c r="H113" s="60"/>
      <c r="I113" s="964" t="e">
        <f>VLOOKUP(H113,'اعضاء هيئة التدريس'!$B$1:$D$300,2,FALSE)</f>
        <v>#N/A</v>
      </c>
      <c r="J113" s="256"/>
      <c r="K113" s="256"/>
      <c r="L113" s="256"/>
      <c r="M113" s="256"/>
      <c r="N113" s="256"/>
      <c r="O113" s="256"/>
      <c r="P113" s="386"/>
      <c r="Q113" s="282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E113" s="283"/>
      <c r="AF113" s="283"/>
      <c r="AT113" s="251" t="e">
        <f>VLOOKUP(#REF!,'اعضاء هيئة التدريس'!#REF!,2,)</f>
        <v>#REF!</v>
      </c>
    </row>
    <row r="114" spans="1:46" s="272" customFormat="1" ht="15.75" hidden="1" customHeight="1">
      <c r="A114" s="367">
        <v>78</v>
      </c>
      <c r="B114" s="288" t="s">
        <v>646</v>
      </c>
      <c r="C114" s="726" t="str">
        <f>VLOOKUP(B114,مقررات!$A$1:$F$411,2,FALSE)</f>
        <v>كيمياء عملية عضوية (4)</v>
      </c>
      <c r="D114" s="211">
        <f>VLOOKUP(B114,مقررات!$A$1:$F$452,3,FALSE)</f>
        <v>0</v>
      </c>
      <c r="E114" s="211">
        <f>VLOOKUP(B114,مقررات!$A$1:$F$476,4,FALSE)</f>
        <v>4</v>
      </c>
      <c r="F114" s="211">
        <f t="shared" si="5"/>
        <v>2</v>
      </c>
      <c r="G114" s="60" t="str">
        <f>VLOOKUP(B114,مقررات!$A$1:$F$409,6,FALSE)</f>
        <v>CH3712</v>
      </c>
      <c r="H114" s="52"/>
      <c r="I114" s="964" t="e">
        <f>VLOOKUP(H114,'اعضاء هيئة التدريس'!$B$1:$D$300,2,FALSE)</f>
        <v>#N/A</v>
      </c>
      <c r="J114" s="37"/>
      <c r="K114" s="37"/>
      <c r="L114" s="37"/>
      <c r="M114" s="37"/>
      <c r="N114" s="37"/>
      <c r="O114" s="37"/>
      <c r="P114" s="1051"/>
      <c r="Q114" s="4"/>
      <c r="R114" s="91"/>
      <c r="S114" s="91"/>
      <c r="T114" s="283"/>
      <c r="U114" s="283"/>
      <c r="V114" s="283"/>
      <c r="W114" s="283"/>
      <c r="X114" s="283"/>
      <c r="Y114" s="283"/>
      <c r="Z114" s="283"/>
      <c r="AA114" s="283"/>
      <c r="AB114" s="283"/>
      <c r="AC114" s="283"/>
      <c r="AD114" s="283"/>
      <c r="AE114" s="283"/>
      <c r="AF114" s="283"/>
      <c r="AT114" s="251" t="e">
        <f>VLOOKUP(#REF!,'اعضاء هيئة التدريس'!#REF!,2,)</f>
        <v>#REF!</v>
      </c>
    </row>
    <row r="115" spans="1:46" s="272" customFormat="1" ht="15.75" hidden="1" customHeight="1">
      <c r="A115" s="328"/>
      <c r="B115" s="288" t="s">
        <v>754</v>
      </c>
      <c r="C115" s="726" t="str">
        <f>VLOOKUP(B115,مقررات!$A$1:$F$411,2,FALSE)</f>
        <v>بحث ومقال</v>
      </c>
      <c r="D115" s="211">
        <f>VLOOKUP(B115,مقررات!$A$1:$F$452,3,FALSE)</f>
        <v>2</v>
      </c>
      <c r="E115" s="211">
        <f>VLOOKUP(B115,مقررات!$A$1:$F$476,4,FALSE)</f>
        <v>0</v>
      </c>
      <c r="F115" s="211">
        <f t="shared" si="5"/>
        <v>2</v>
      </c>
      <c r="G115" s="60" t="str">
        <f>VLOOKUP(B115,مقررات!$A$1:$F$409,6,FALSE)</f>
        <v>-</v>
      </c>
      <c r="H115" s="60"/>
      <c r="I115" s="262" t="s">
        <v>892</v>
      </c>
      <c r="J115" s="73"/>
      <c r="K115" s="73"/>
      <c r="L115" s="73"/>
      <c r="M115" s="73"/>
      <c r="N115" s="73"/>
      <c r="O115" s="73"/>
      <c r="P115" s="1046"/>
      <c r="Q115" s="4"/>
      <c r="R115" s="91"/>
      <c r="S115" s="91"/>
      <c r="T115" s="283"/>
      <c r="U115" s="283"/>
      <c r="V115" s="283"/>
      <c r="W115" s="283"/>
      <c r="X115" s="283"/>
      <c r="Y115" s="283"/>
      <c r="Z115" s="283"/>
      <c r="AA115" s="283"/>
      <c r="AB115" s="283"/>
      <c r="AC115" s="283"/>
      <c r="AD115" s="283"/>
      <c r="AE115" s="283"/>
      <c r="AF115" s="283"/>
      <c r="AT115" s="251" t="e">
        <f>VLOOKUP(#REF!,'اعضاء هيئة التدريس'!#REF!,2,)</f>
        <v>#REF!</v>
      </c>
    </row>
    <row r="116" spans="1:46" s="272" customFormat="1" ht="15.75" hidden="1" customHeight="1">
      <c r="A116" s="328"/>
      <c r="B116" s="288" t="s">
        <v>728</v>
      </c>
      <c r="C116" s="726" t="str">
        <f>VLOOKUP(B116,مقررات!$A$1:$F$411,2,FALSE)</f>
        <v>علم الشكل الخارجى</v>
      </c>
      <c r="D116" s="211">
        <f>VLOOKUP(B116,مقررات!$A$1:$F$452,3,FALSE)</f>
        <v>3</v>
      </c>
      <c r="E116" s="211">
        <f>VLOOKUP(B116,مقررات!$A$1:$F$476,4,FALSE)</f>
        <v>2</v>
      </c>
      <c r="F116" s="211">
        <f t="shared" si="5"/>
        <v>4</v>
      </c>
      <c r="G116" s="60" t="str">
        <f>VLOOKUP(B116,مقررات!$A$1:$F$409,6,FALSE)</f>
        <v>-</v>
      </c>
      <c r="H116" s="60" t="s">
        <v>1875</v>
      </c>
      <c r="I116" s="262" t="str">
        <f>VLOOKUP(H116,'اعضاء هيئة التدريس'!$B$1:$D$300,2,FALSE)</f>
        <v>أ.د. طلعت عمارة</v>
      </c>
      <c r="J116" s="73"/>
      <c r="K116" s="73" t="s">
        <v>1069</v>
      </c>
      <c r="L116" s="73"/>
      <c r="M116" s="73"/>
      <c r="N116" s="73"/>
      <c r="O116" s="73"/>
      <c r="P116" s="386" t="s">
        <v>1323</v>
      </c>
      <c r="Q116" s="4"/>
      <c r="R116" s="91"/>
      <c r="S116" s="91"/>
      <c r="T116" s="283"/>
      <c r="U116" s="283"/>
      <c r="V116" s="283"/>
      <c r="W116" s="283"/>
      <c r="X116" s="283"/>
      <c r="Y116" s="283"/>
      <c r="Z116" s="283"/>
      <c r="AA116" s="283"/>
      <c r="AB116" s="283"/>
      <c r="AC116" s="283"/>
      <c r="AD116" s="283"/>
      <c r="AE116" s="283"/>
      <c r="AF116" s="283"/>
      <c r="AT116" s="251" t="e">
        <f>VLOOKUP(#REF!,'اعضاء هيئة التدريس'!#REF!,2,)</f>
        <v>#REF!</v>
      </c>
    </row>
    <row r="117" spans="1:46" s="272" customFormat="1" ht="15" hidden="1" customHeight="1">
      <c r="A117" s="367"/>
      <c r="B117" s="288" t="s">
        <v>729</v>
      </c>
      <c r="C117" s="726" t="str">
        <f>VLOOKUP(B117,مقررات!$A$1:$F$411,2,FALSE)</f>
        <v>علم التشريح الداخلى</v>
      </c>
      <c r="D117" s="211">
        <f>VLOOKUP(B117,مقررات!$A$1:$F$452,3,FALSE)</f>
        <v>2</v>
      </c>
      <c r="E117" s="211">
        <f>VLOOKUP(B117,مقررات!$A$1:$F$476,4,FALSE)</f>
        <v>2</v>
      </c>
      <c r="F117" s="211">
        <f t="shared" si="5"/>
        <v>3</v>
      </c>
      <c r="G117" s="60">
        <f>VLOOKUP(B117,مقررات!$A$1:$F$409,6,FALSE)</f>
        <v>0</v>
      </c>
      <c r="H117" s="60" t="s">
        <v>1873</v>
      </c>
      <c r="I117" s="262" t="str">
        <f>VLOOKUP(H117,'اعضاء هيئة التدريس'!$B$1:$D$300,2,FALSE)</f>
        <v>أ.د.عبادة ابوزكري</v>
      </c>
      <c r="J117" s="73"/>
      <c r="K117" s="73"/>
      <c r="L117" s="73"/>
      <c r="M117" s="73" t="s">
        <v>1067</v>
      </c>
      <c r="N117" s="73"/>
      <c r="O117" s="73"/>
      <c r="P117" s="386" t="s">
        <v>1323</v>
      </c>
      <c r="Q117" s="282"/>
      <c r="R117" s="283"/>
      <c r="S117" s="283"/>
      <c r="T117" s="283"/>
      <c r="U117" s="283"/>
      <c r="V117" s="283"/>
      <c r="W117" s="283"/>
      <c r="X117" s="283"/>
      <c r="Y117" s="283"/>
      <c r="Z117" s="283"/>
      <c r="AA117" s="283"/>
      <c r="AB117" s="283"/>
      <c r="AC117" s="283"/>
      <c r="AD117" s="283"/>
      <c r="AE117" s="283"/>
      <c r="AF117" s="283"/>
      <c r="AT117" s="251" t="e">
        <f>VLOOKUP(#REF!,'اعضاء هيئة التدريس'!#REF!,2,)</f>
        <v>#REF!</v>
      </c>
    </row>
    <row r="118" spans="1:46" s="272" customFormat="1" ht="15.75" hidden="1" customHeight="1">
      <c r="A118" s="328"/>
      <c r="B118" s="288" t="s">
        <v>732</v>
      </c>
      <c r="C118" s="726" t="str">
        <f>VLOOKUP(B118,مقررات!$A$1:$F$411,2,FALSE)</f>
        <v>تشريح مقارن حشرات</v>
      </c>
      <c r="D118" s="211">
        <f>VLOOKUP(B118,مقررات!$A$1:$F$452,3,FALSE)</f>
        <v>2</v>
      </c>
      <c r="E118" s="211">
        <f>VLOOKUP(B118,مقررات!$A$1:$F$476,4,FALSE)</f>
        <v>0</v>
      </c>
      <c r="F118" s="211">
        <f t="shared" si="5"/>
        <v>2</v>
      </c>
      <c r="G118" s="60" t="str">
        <f>VLOOKUP(B118,مقررات!$A$1:$F$409,6,FALSE)</f>
        <v>E112</v>
      </c>
      <c r="H118" s="60" t="s">
        <v>1873</v>
      </c>
      <c r="I118" s="262" t="str">
        <f>VLOOKUP(H118,'اعضاء هيئة التدريس'!$B$1:$D$300,2,FALSE)</f>
        <v>أ.د.عبادة ابوزكري</v>
      </c>
      <c r="J118" s="73"/>
      <c r="K118" s="73"/>
      <c r="L118" s="73"/>
      <c r="M118" s="73" t="s">
        <v>1070</v>
      </c>
      <c r="N118" s="73"/>
      <c r="O118" s="73"/>
      <c r="P118" s="1046"/>
      <c r="Q118" s="4"/>
      <c r="R118" s="91"/>
      <c r="S118" s="91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E118" s="283"/>
      <c r="AF118" s="283"/>
      <c r="AT118" s="251" t="e">
        <f>VLOOKUP(#REF!,'اعضاء هيئة التدريس'!#REF!,2,)</f>
        <v>#REF!</v>
      </c>
    </row>
    <row r="119" spans="1:46" s="272" customFormat="1" ht="21" hidden="1" customHeight="1">
      <c r="A119" s="367"/>
      <c r="B119" s="288" t="s">
        <v>741</v>
      </c>
      <c r="C119" s="726" t="str">
        <f>VLOOKUP(B119,مقررات!$A$1:$F$411,2,FALSE)</f>
        <v>تصنيف حشرات (2)</v>
      </c>
      <c r="D119" s="211">
        <f>VLOOKUP(B119,مقررات!$A$1:$F$452,3,FALSE)</f>
        <v>2</v>
      </c>
      <c r="E119" s="211">
        <f>VLOOKUP(B119,مقررات!$A$1:$F$476,4,FALSE)</f>
        <v>2</v>
      </c>
      <c r="F119" s="211">
        <f t="shared" si="5"/>
        <v>3</v>
      </c>
      <c r="G119" s="60" t="str">
        <f>VLOOKUP(B119,مقررات!$A$1:$F$409,6,FALSE)</f>
        <v>E123</v>
      </c>
      <c r="H119" s="60" t="s">
        <v>1889</v>
      </c>
      <c r="I119" s="262" t="str">
        <f>VLOOKUP(H119,'اعضاء هيئة التدريس'!$B$1:$D$300,2,FALSE)</f>
        <v>د. ماجدة ابوالمحاسن</v>
      </c>
      <c r="J119" s="73"/>
      <c r="K119" s="73" t="s">
        <v>1067</v>
      </c>
      <c r="L119" s="73"/>
      <c r="M119" s="73"/>
      <c r="N119" s="73"/>
      <c r="O119" s="73"/>
      <c r="P119" s="386" t="s">
        <v>1317</v>
      </c>
      <c r="Q119" s="282"/>
      <c r="R119" s="283"/>
      <c r="S119" s="283"/>
      <c r="T119" s="284"/>
      <c r="U119" s="283"/>
      <c r="V119" s="283"/>
      <c r="W119" s="283"/>
      <c r="X119" s="283"/>
      <c r="Y119" s="283"/>
      <c r="Z119" s="283"/>
      <c r="AA119" s="283"/>
      <c r="AB119" s="283"/>
      <c r="AC119" s="283"/>
      <c r="AD119" s="283"/>
      <c r="AE119" s="283"/>
      <c r="AF119" s="283"/>
      <c r="AT119" s="251" t="e">
        <f>VLOOKUP(#REF!,'اعضاء هيئة التدريس'!#REF!,2,)</f>
        <v>#REF!</v>
      </c>
    </row>
    <row r="120" spans="1:46" s="272" customFormat="1" ht="15.75" hidden="1" customHeight="1">
      <c r="A120" s="367"/>
      <c r="B120" s="288" t="s">
        <v>742</v>
      </c>
      <c r="C120" s="726" t="str">
        <f>VLOOKUP(B120,مقررات!$A$1:$F$411,2,FALSE)</f>
        <v>حشرات اقتصادية (1)</v>
      </c>
      <c r="D120" s="211">
        <f>VLOOKUP(B120,مقررات!$A$1:$F$452,3,FALSE)</f>
        <v>2</v>
      </c>
      <c r="E120" s="211">
        <f>VLOOKUP(B120,مقررات!$A$1:$F$476,4,FALSE)</f>
        <v>2</v>
      </c>
      <c r="F120" s="211">
        <f t="shared" si="5"/>
        <v>3</v>
      </c>
      <c r="G120" s="60" t="str">
        <f>VLOOKUP(B120,مقررات!$A$1:$F$409,6,FALSE)</f>
        <v>E123</v>
      </c>
      <c r="H120" s="60" t="s">
        <v>1897</v>
      </c>
      <c r="I120" s="262" t="str">
        <f>VLOOKUP(H120,'اعضاء هيئة التدريس'!$B$1:$D$300,2,FALSE)</f>
        <v>د. عادل عبدالمنصف نصار</v>
      </c>
      <c r="J120" s="73"/>
      <c r="K120" s="73" t="s">
        <v>1068</v>
      </c>
      <c r="L120" s="73"/>
      <c r="M120" s="73"/>
      <c r="N120" s="73"/>
      <c r="O120" s="73"/>
      <c r="P120" s="252"/>
      <c r="Q120" s="282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  <c r="AC120" s="283"/>
      <c r="AD120" s="283"/>
      <c r="AE120" s="283"/>
      <c r="AF120" s="283"/>
      <c r="AT120" s="251" t="e">
        <f>VLOOKUP(#REF!,'اعضاء هيئة التدريس'!#REF!,2,)</f>
        <v>#REF!</v>
      </c>
    </row>
    <row r="121" spans="1:46" s="272" customFormat="1" ht="15.75" hidden="1">
      <c r="A121" s="367"/>
      <c r="B121" s="288" t="s">
        <v>735</v>
      </c>
      <c r="C121" s="726" t="str">
        <f>VLOOKUP(B121,مقررات!$A$1:$F$411,2,FALSE)</f>
        <v>بيئة الحشرات</v>
      </c>
      <c r="D121" s="211">
        <f>VLOOKUP(B121,مقررات!$A$1:$F$452,3,FALSE)</f>
        <v>2</v>
      </c>
      <c r="E121" s="211">
        <f>VLOOKUP(B121,مقررات!$A$1:$F$476,4,FALSE)</f>
        <v>0</v>
      </c>
      <c r="F121" s="211">
        <f t="shared" si="5"/>
        <v>2</v>
      </c>
      <c r="G121" s="60">
        <f>VLOOKUP(B121,مقررات!$A$1:$F$409,6,FALSE)</f>
        <v>0</v>
      </c>
      <c r="H121" s="60" t="s">
        <v>1881</v>
      </c>
      <c r="I121" s="262" t="str">
        <f>VLOOKUP(H121,'اعضاء هيئة التدريس'!$B$1:$D$300,2,FALSE)</f>
        <v>ا.د. محمد السيد خليل</v>
      </c>
      <c r="J121" s="73"/>
      <c r="K121" s="73"/>
      <c r="L121" s="73"/>
      <c r="M121" s="73" t="s">
        <v>1068</v>
      </c>
      <c r="N121" s="73"/>
      <c r="O121" s="73"/>
      <c r="P121" s="386"/>
      <c r="Q121" s="282"/>
      <c r="R121" s="283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E121" s="283"/>
      <c r="AF121" s="283"/>
      <c r="AT121" s="251" t="e">
        <f>VLOOKUP(#REF!,'اعضاء هيئة التدريس'!#REF!,2,)</f>
        <v>#REF!</v>
      </c>
    </row>
    <row r="122" spans="1:46" s="272" customFormat="1" ht="15.75" hidden="1" customHeight="1">
      <c r="A122" s="328"/>
      <c r="B122" s="288" t="s">
        <v>734</v>
      </c>
      <c r="C122" s="726" t="str">
        <f>VLOOKUP(B122,مقررات!$A$1:$F$411,2,FALSE)</f>
        <v>أنسجة حشرات</v>
      </c>
      <c r="D122" s="211">
        <f>VLOOKUP(B122,مقررات!$A$1:$F$452,3,FALSE)</f>
        <v>1</v>
      </c>
      <c r="E122" s="211">
        <f>VLOOKUP(B122,مقررات!$A$1:$F$476,4,FALSE)</f>
        <v>2</v>
      </c>
      <c r="F122" s="211">
        <f t="shared" si="5"/>
        <v>2</v>
      </c>
      <c r="G122" s="60" t="str">
        <f>VLOOKUP(B122,مقررات!$A$1:$F$409,6,FALSE)</f>
        <v>E112</v>
      </c>
      <c r="H122" s="60" t="s">
        <v>1888</v>
      </c>
      <c r="I122" s="262" t="str">
        <f>VLOOKUP(H122,'اعضاء هيئة التدريس'!$B$1:$D$300,2,FALSE)</f>
        <v>د. هانم صقر</v>
      </c>
      <c r="J122" s="73"/>
      <c r="K122" s="73"/>
      <c r="L122" s="73"/>
      <c r="M122" s="73"/>
      <c r="N122" s="73"/>
      <c r="O122" s="73" t="s">
        <v>1233</v>
      </c>
      <c r="P122" s="386" t="s">
        <v>1317</v>
      </c>
      <c r="Q122" s="4"/>
      <c r="R122" s="91"/>
      <c r="S122" s="91"/>
      <c r="T122" s="283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E122" s="283"/>
      <c r="AF122" s="283"/>
      <c r="AT122" s="251" t="e">
        <f>VLOOKUP(#REF!,'اعضاء هيئة التدريس'!#REF!,2,)</f>
        <v>#REF!</v>
      </c>
    </row>
    <row r="123" spans="1:46" s="272" customFormat="1" ht="15.75" hidden="1" customHeight="1">
      <c r="A123" s="328"/>
      <c r="B123" s="288" t="s">
        <v>733</v>
      </c>
      <c r="C123" s="726" t="str">
        <f>VLOOKUP(B123,مقررات!$A$1:$F$411,2,FALSE)</f>
        <v>ميكروتكنيك</v>
      </c>
      <c r="D123" s="211">
        <f>VLOOKUP(B123,مقررات!$A$1:$F$452,3,FALSE)</f>
        <v>2</v>
      </c>
      <c r="E123" s="211">
        <f>VLOOKUP(B123,مقررات!$A$1:$F$476,4,FALSE)</f>
        <v>2</v>
      </c>
      <c r="F123" s="211">
        <f t="shared" si="5"/>
        <v>3</v>
      </c>
      <c r="G123" s="60">
        <f>VLOOKUP(B123,مقررات!$A$1:$F$409,6,FALSE)</f>
        <v>0</v>
      </c>
      <c r="H123" s="60" t="s">
        <v>1873</v>
      </c>
      <c r="I123" s="262" t="str">
        <f>VLOOKUP(H123,'اعضاء هيئة التدريس'!$B$1:$D$300,2,FALSE)</f>
        <v>أ.د.عبادة ابوزكري</v>
      </c>
      <c r="J123" s="73"/>
      <c r="K123" s="73"/>
      <c r="L123" s="73"/>
      <c r="M123" s="73"/>
      <c r="N123" s="73" t="s">
        <v>1067</v>
      </c>
      <c r="O123" s="73"/>
      <c r="P123" s="386" t="s">
        <v>1317</v>
      </c>
      <c r="Q123" s="4"/>
      <c r="R123" s="91"/>
      <c r="S123" s="91"/>
      <c r="T123" s="284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E123" s="283"/>
      <c r="AF123" s="283"/>
      <c r="AT123" s="251" t="e">
        <f>VLOOKUP(#REF!,'اعضاء هيئة التدريس'!#REF!,2,)</f>
        <v>#REF!</v>
      </c>
    </row>
    <row r="124" spans="1:46" s="272" customFormat="1" ht="15.75" hidden="1" customHeight="1">
      <c r="A124" s="328"/>
      <c r="B124" s="288" t="s">
        <v>744</v>
      </c>
      <c r="C124" s="726" t="str">
        <f>VLOOKUP(B124,مقررات!$A$1:$F$411,2,FALSE)</f>
        <v>سلوك حشرات</v>
      </c>
      <c r="D124" s="211">
        <f>VLOOKUP(B124,مقررات!$A$1:$F$452,3,FALSE)</f>
        <v>2</v>
      </c>
      <c r="E124" s="211">
        <v>0</v>
      </c>
      <c r="F124" s="211">
        <f t="shared" si="5"/>
        <v>2</v>
      </c>
      <c r="G124" s="60" t="str">
        <f>VLOOKUP(B124,مقررات!$A$1:$F$409,6,FALSE)</f>
        <v>-</v>
      </c>
      <c r="H124" s="60" t="s">
        <v>1897</v>
      </c>
      <c r="I124" s="262" t="str">
        <f>VLOOKUP(H124,'اعضاء هيئة التدريس'!$B$1:$D$300,2,FALSE)</f>
        <v>د. عادل عبدالمنصف نصار</v>
      </c>
      <c r="J124" s="73"/>
      <c r="K124" s="73"/>
      <c r="L124" s="73" t="s">
        <v>1072</v>
      </c>
      <c r="M124" s="73"/>
      <c r="N124" s="73"/>
      <c r="O124" s="73"/>
      <c r="P124" s="386" t="s">
        <v>1323</v>
      </c>
      <c r="Q124" s="4"/>
      <c r="R124" s="91"/>
      <c r="S124" s="91"/>
      <c r="T124" s="284"/>
      <c r="U124" s="283"/>
      <c r="V124" s="283"/>
      <c r="W124" s="283"/>
      <c r="X124" s="283"/>
      <c r="Y124" s="283"/>
      <c r="Z124" s="283"/>
      <c r="AA124" s="283"/>
      <c r="AB124" s="283"/>
      <c r="AC124" s="283"/>
      <c r="AD124" s="283"/>
      <c r="AE124" s="283"/>
      <c r="AF124" s="283"/>
      <c r="AT124" s="251" t="e">
        <f>VLOOKUP(#REF!,'اعضاء هيئة التدريس'!#REF!,2,)</f>
        <v>#REF!</v>
      </c>
    </row>
    <row r="125" spans="1:46" s="272" customFormat="1" ht="15.75" hidden="1" customHeight="1">
      <c r="A125" s="367"/>
      <c r="B125" s="288" t="s">
        <v>737</v>
      </c>
      <c r="C125" s="726" t="str">
        <f>VLOOKUP(B125,مقررات!$A$1:$F$411,2,FALSE)</f>
        <v>فسيولوجي حشرات (1)</v>
      </c>
      <c r="D125" s="211">
        <f>VLOOKUP(B125,مقررات!$A$1:$F$452,3,FALSE)</f>
        <v>2</v>
      </c>
      <c r="E125" s="211">
        <f>VLOOKUP(B125,مقررات!$A$1:$F$476,4,FALSE)</f>
        <v>2</v>
      </c>
      <c r="F125" s="211">
        <f t="shared" si="5"/>
        <v>3</v>
      </c>
      <c r="G125" s="60" t="str">
        <f>VLOOKUP(B125,مقررات!$A$1:$F$409,6,FALSE)</f>
        <v>E112</v>
      </c>
      <c r="H125" s="60" t="s">
        <v>1875</v>
      </c>
      <c r="I125" s="262" t="str">
        <f>VLOOKUP(H125,'اعضاء هيئة التدريس'!$B$1:$D$300,2,FALSE)</f>
        <v>أ.د. طلعت عمارة</v>
      </c>
      <c r="J125" s="73"/>
      <c r="K125" s="73"/>
      <c r="L125" s="73"/>
      <c r="M125" s="73" t="s">
        <v>1067</v>
      </c>
      <c r="N125" s="73"/>
      <c r="O125" s="73"/>
      <c r="P125" s="386" t="s">
        <v>1317</v>
      </c>
      <c r="Q125" s="282"/>
      <c r="R125" s="283"/>
      <c r="S125" s="283"/>
      <c r="T125" s="284"/>
      <c r="U125" s="283"/>
      <c r="V125" s="283"/>
      <c r="W125" s="283"/>
      <c r="X125" s="283"/>
      <c r="Y125" s="283"/>
      <c r="Z125" s="283"/>
      <c r="AA125" s="283"/>
      <c r="AB125" s="283"/>
      <c r="AC125" s="283"/>
      <c r="AD125" s="283"/>
      <c r="AE125" s="283"/>
      <c r="AF125" s="283"/>
      <c r="AT125" s="251" t="e">
        <f>VLOOKUP(#REF!,'اعضاء هيئة التدريس'!#REF!,2,)</f>
        <v>#REF!</v>
      </c>
    </row>
    <row r="126" spans="1:46" s="759" customFormat="1" ht="15.75" hidden="1" customHeight="1">
      <c r="A126" s="367"/>
      <c r="B126" s="288" t="s">
        <v>748</v>
      </c>
      <c r="C126" s="726" t="str">
        <f>VLOOKUP(B126,مقررات!$A$1:$F$411,2,FALSE)</f>
        <v>حشرات اقتصادية (2)</v>
      </c>
      <c r="D126" s="211">
        <f>VLOOKUP(B126,مقررات!$A$1:$F$452,3,FALSE)</f>
        <v>2</v>
      </c>
      <c r="E126" s="211">
        <f>VLOOKUP(B126,مقررات!$A$1:$F$476,4,FALSE)</f>
        <v>2</v>
      </c>
      <c r="F126" s="211">
        <f t="shared" si="5"/>
        <v>3</v>
      </c>
      <c r="G126" s="60" t="str">
        <f>VLOOKUP(B126,مقررات!$A$1:$F$409,6,FALSE)</f>
        <v>E225</v>
      </c>
      <c r="H126" s="60" t="s">
        <v>1881</v>
      </c>
      <c r="I126" s="262" t="str">
        <f>VLOOKUP(H126,'اعضاء هيئة التدريس'!$B$1:$D$300,2,FALSE)</f>
        <v>ا.د. محمد السيد خليل</v>
      </c>
      <c r="J126" s="73"/>
      <c r="K126" s="73"/>
      <c r="L126" s="73"/>
      <c r="M126" s="73"/>
      <c r="N126" s="73" t="s">
        <v>1068</v>
      </c>
      <c r="O126" s="73"/>
      <c r="P126" s="386" t="s">
        <v>1317</v>
      </c>
      <c r="Q126" s="282"/>
      <c r="R126" s="283"/>
      <c r="S126" s="283"/>
      <c r="T126" s="760"/>
      <c r="U126" s="760"/>
      <c r="V126" s="760"/>
      <c r="W126" s="760"/>
      <c r="X126" s="760"/>
      <c r="Y126" s="760"/>
      <c r="Z126" s="760"/>
      <c r="AA126" s="760"/>
      <c r="AB126" s="760"/>
      <c r="AC126" s="760"/>
      <c r="AD126" s="760"/>
      <c r="AE126" s="760"/>
      <c r="AF126" s="760"/>
      <c r="AT126" s="260" t="e">
        <f>VLOOKUP(#REF!,'اعضاء هيئة التدريس'!#REF!,2,)</f>
        <v>#REF!</v>
      </c>
    </row>
    <row r="127" spans="1:46" s="272" customFormat="1" ht="15.75" hidden="1" customHeight="1">
      <c r="A127" s="367"/>
      <c r="B127" s="245" t="s">
        <v>984</v>
      </c>
      <c r="C127" s="726" t="str">
        <f>VLOOKUP(B127,مقررات!$A$1:$F$411,2,FALSE)</f>
        <v>تاريخ العلم</v>
      </c>
      <c r="D127" s="211">
        <f>VLOOKUP(B127,مقررات!$A$1:$F$452,3,FALSE)</f>
        <v>2</v>
      </c>
      <c r="E127" s="225"/>
      <c r="F127" s="211">
        <f t="shared" si="5"/>
        <v>2</v>
      </c>
      <c r="G127" s="60" t="str">
        <f>VLOOKUP(B127,مقررات!$A$1:$F$409,6,FALSE)</f>
        <v>ـ</v>
      </c>
      <c r="H127" s="60" t="s">
        <v>1697</v>
      </c>
      <c r="I127" s="262" t="str">
        <f>VLOOKUP(H127,'اعضاء هيئة التدريس'!$B$1:$D$300,2,FALSE)</f>
        <v>أ.د. عبدالحميد اسماعيل</v>
      </c>
      <c r="J127" s="256"/>
      <c r="K127" s="256"/>
      <c r="L127" s="256" t="s">
        <v>1070</v>
      </c>
      <c r="M127" s="256"/>
      <c r="N127" s="256"/>
      <c r="O127" s="256"/>
      <c r="P127" s="255" t="s">
        <v>1318</v>
      </c>
      <c r="Q127" s="282"/>
      <c r="R127" s="283"/>
      <c r="S127" s="283"/>
      <c r="T127" s="283"/>
      <c r="U127" s="283"/>
      <c r="V127" s="283"/>
      <c r="W127" s="283"/>
      <c r="X127" s="283"/>
      <c r="Y127" s="283"/>
      <c r="Z127" s="283"/>
      <c r="AA127" s="283"/>
      <c r="AB127" s="283"/>
      <c r="AC127" s="283"/>
      <c r="AD127" s="283"/>
      <c r="AE127" s="283"/>
      <c r="AF127" s="283"/>
      <c r="AT127" s="251" t="e">
        <f>VLOOKUP(#REF!,'اعضاء هيئة التدريس'!#REF!,2,)</f>
        <v>#REF!</v>
      </c>
    </row>
    <row r="128" spans="1:46" s="272" customFormat="1" ht="15.75" hidden="1" customHeight="1">
      <c r="A128" s="328"/>
      <c r="B128" s="288" t="s">
        <v>973</v>
      </c>
      <c r="C128" s="726" t="str">
        <f>VLOOKUP(B128,مقررات!$A$1:$F$411,2,FALSE)</f>
        <v>لغة أجنبية (1)</v>
      </c>
      <c r="D128" s="211">
        <f>VLOOKUP(B128,مقررات!$A$1:$F$452,3,FALSE)</f>
        <v>2</v>
      </c>
      <c r="E128" s="211">
        <f>VLOOKUP(B128,مقررات!$A$1:$F$476,4,FALSE)</f>
        <v>0</v>
      </c>
      <c r="F128" s="211">
        <f t="shared" si="5"/>
        <v>2</v>
      </c>
      <c r="G128" s="60">
        <f>VLOOKUP(B128,مقررات!$A$1:$F$409,6,FALSE)</f>
        <v>0</v>
      </c>
      <c r="H128" s="60" t="s">
        <v>1971</v>
      </c>
      <c r="I128" s="262" t="str">
        <f>VLOOKUP(H128,'اعضاء هيئة التدريس'!$B$1:$D$300,2,FALSE)</f>
        <v>د/ شبل الكومي +أ/ دينا سراج</v>
      </c>
      <c r="J128" s="73" t="s">
        <v>1072</v>
      </c>
      <c r="K128" s="73"/>
      <c r="L128" s="73"/>
      <c r="M128" s="73"/>
      <c r="N128" s="73"/>
      <c r="O128" s="73"/>
      <c r="P128" s="255" t="s">
        <v>1318</v>
      </c>
      <c r="Q128" s="4"/>
      <c r="R128" s="91"/>
      <c r="S128" s="91"/>
      <c r="T128" s="283"/>
      <c r="U128" s="283"/>
      <c r="V128" s="283"/>
      <c r="W128" s="283"/>
      <c r="X128" s="283"/>
      <c r="Y128" s="283"/>
      <c r="Z128" s="283"/>
      <c r="AA128" s="283"/>
      <c r="AB128" s="283"/>
      <c r="AC128" s="283"/>
      <c r="AD128" s="283"/>
      <c r="AE128" s="283"/>
      <c r="AF128" s="283"/>
      <c r="AT128" s="251" t="e">
        <f>VLOOKUP(#REF!,'اعضاء هيئة التدريس'!#REF!,2,)</f>
        <v>#REF!</v>
      </c>
    </row>
    <row r="129" spans="1:46" s="272" customFormat="1" ht="15.75" hidden="1" customHeight="1">
      <c r="A129" s="328"/>
      <c r="B129" s="288" t="s">
        <v>973</v>
      </c>
      <c r="C129" s="726" t="str">
        <f>VLOOKUP(B129,مقررات!$A$1:$F$411,2,FALSE)</f>
        <v>لغة أجنبية (1)</v>
      </c>
      <c r="D129" s="211">
        <f>VLOOKUP(B129,مقررات!$A$1:$F$452,3,FALSE)</f>
        <v>2</v>
      </c>
      <c r="E129" s="211">
        <f>VLOOKUP(B129,مقررات!$A$1:$F$476,4,FALSE)</f>
        <v>0</v>
      </c>
      <c r="F129" s="211">
        <f t="shared" si="5"/>
        <v>2</v>
      </c>
      <c r="G129" s="60">
        <f>VLOOKUP(B129,مقررات!$A$1:$F$409,6,FALSE)</f>
        <v>0</v>
      </c>
      <c r="H129" s="60" t="s">
        <v>1972</v>
      </c>
      <c r="I129" s="260" t="str">
        <f>VLOOKUP(H129,'اعضاء هيئة التدريس'!$B$1:$D$300,2,FALSE)</f>
        <v>د/ شبل الكومي +أ/ هند الاشموني</v>
      </c>
      <c r="J129" s="73"/>
      <c r="K129" s="73"/>
      <c r="L129" s="73"/>
      <c r="M129" s="73"/>
      <c r="N129" s="73"/>
      <c r="O129" s="73"/>
      <c r="P129" s="255" t="s">
        <v>1318</v>
      </c>
      <c r="Q129" s="4"/>
      <c r="R129" s="91"/>
      <c r="S129" s="91"/>
      <c r="T129" s="283"/>
      <c r="U129" s="283"/>
      <c r="V129" s="283"/>
      <c r="W129" s="283"/>
      <c r="X129" s="283"/>
      <c r="Y129" s="283"/>
      <c r="Z129" s="283"/>
      <c r="AA129" s="283"/>
      <c r="AB129" s="283"/>
      <c r="AC129" s="283"/>
      <c r="AD129" s="283"/>
      <c r="AE129" s="283"/>
      <c r="AF129" s="283"/>
      <c r="AT129" s="251" t="e">
        <f>VLOOKUP(#REF!,'اعضاء هيئة التدريس'!#REF!,2,)</f>
        <v>#REF!</v>
      </c>
    </row>
    <row r="130" spans="1:46" s="272" customFormat="1" ht="15.75" hidden="1" customHeight="1">
      <c r="A130" s="367"/>
      <c r="B130" s="288" t="s">
        <v>975</v>
      </c>
      <c r="C130" s="726" t="str">
        <f>VLOOKUP(B130,مقررات!$A$1:$F$411,2,FALSE)</f>
        <v>لغة أجنبية (مصطلحات) (2)</v>
      </c>
      <c r="D130" s="211">
        <f>VLOOKUP(B130,مقررات!$A$1:$F$452,3,FALSE)</f>
        <v>2</v>
      </c>
      <c r="E130" s="211">
        <f>VLOOKUP(B130,مقررات!$A$1:$F$476,4,FALSE)</f>
        <v>0</v>
      </c>
      <c r="F130" s="211">
        <f t="shared" si="5"/>
        <v>2</v>
      </c>
      <c r="G130" s="60" t="str">
        <f>VLOOKUP(B130,مقررات!$A$1:$F$409,6,FALSE)</f>
        <v>F111</v>
      </c>
      <c r="H130" s="60" t="s">
        <v>1700</v>
      </c>
      <c r="I130" s="262" t="str">
        <f>VLOOKUP(H130,'اعضاء هيئة التدريس'!$B$1:$D$300,2,FALSE)</f>
        <v>أ.د.ابراهيم الطنطاوي</v>
      </c>
      <c r="J130" s="73"/>
      <c r="K130" s="73"/>
      <c r="L130" s="73"/>
      <c r="M130" s="73"/>
      <c r="N130" s="73"/>
      <c r="O130" s="73" t="s">
        <v>1067</v>
      </c>
      <c r="P130" s="255" t="s">
        <v>89</v>
      </c>
      <c r="Q130" s="282"/>
      <c r="R130" s="283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  <c r="AC130" s="283"/>
      <c r="AD130" s="283"/>
      <c r="AE130" s="283"/>
      <c r="AF130" s="283"/>
      <c r="AT130" s="251" t="e">
        <f>VLOOKUP(#REF!,'اعضاء هيئة التدريس'!#REF!,2,)</f>
        <v>#REF!</v>
      </c>
    </row>
    <row r="131" spans="1:46" s="272" customFormat="1" ht="15.75" hidden="1" customHeight="1">
      <c r="A131" s="367"/>
      <c r="B131" s="288" t="s">
        <v>975</v>
      </c>
      <c r="C131" s="726" t="str">
        <f>VLOOKUP(B131,مقررات!$A$1:$F$411,2,FALSE)</f>
        <v>لغة أجنبية (مصطلحات) (2)</v>
      </c>
      <c r="D131" s="211">
        <f>VLOOKUP(B131,مقررات!$A$1:$F$452,3,FALSE)</f>
        <v>2</v>
      </c>
      <c r="E131" s="211">
        <f>VLOOKUP(B131,مقررات!$A$1:$F$476,4,FALSE)</f>
        <v>0</v>
      </c>
      <c r="F131" s="211">
        <f t="shared" si="5"/>
        <v>2</v>
      </c>
      <c r="G131" s="60" t="str">
        <f>VLOOKUP(B131,مقررات!$A$1:$F$409,6,FALSE)</f>
        <v>F111</v>
      </c>
      <c r="H131" s="60" t="s">
        <v>1873</v>
      </c>
      <c r="I131" s="262" t="str">
        <f>VLOOKUP(H131,'اعضاء هيئة التدريس'!$B$1:$D$300,2,FALSE)</f>
        <v>أ.د.عبادة ابوزكري</v>
      </c>
      <c r="J131" s="73"/>
      <c r="K131" s="73"/>
      <c r="L131" s="73"/>
      <c r="M131" s="73"/>
      <c r="N131" s="73"/>
      <c r="O131" s="73" t="s">
        <v>1067</v>
      </c>
      <c r="P131" s="255" t="s">
        <v>89</v>
      </c>
      <c r="Q131" s="282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  <c r="AC131" s="283"/>
      <c r="AD131" s="283"/>
      <c r="AE131" s="283"/>
      <c r="AF131" s="283"/>
      <c r="AT131" s="251" t="e">
        <f>VLOOKUP(#REF!,'اعضاء هيئة التدريس'!#REF!,2,)</f>
        <v>#REF!</v>
      </c>
    </row>
    <row r="132" spans="1:46" s="272" customFormat="1" ht="15.75" hidden="1" customHeight="1">
      <c r="A132" s="328"/>
      <c r="B132" s="288" t="s">
        <v>979</v>
      </c>
      <c r="C132" s="726" t="str">
        <f>VLOOKUP(B132,مقررات!$A$1:$F$411,2,FALSE)</f>
        <v>دراسات إسلامية</v>
      </c>
      <c r="D132" s="211">
        <f>VLOOKUP(B132,مقررات!$A$1:$F$452,3,FALSE)</f>
        <v>2</v>
      </c>
      <c r="E132" s="211">
        <f>VLOOKUP(B132,مقررات!$A$1:$F$476,4,FALSE)</f>
        <v>0</v>
      </c>
      <c r="F132" s="211">
        <f t="shared" si="5"/>
        <v>2</v>
      </c>
      <c r="G132" s="60" t="str">
        <f>VLOOKUP(B132,مقررات!$A$1:$F$409,6,FALSE)</f>
        <v>ـ</v>
      </c>
      <c r="H132" s="60" t="s">
        <v>1966</v>
      </c>
      <c r="I132" s="262" t="str">
        <f>VLOOKUP(H132,'اعضاء هيئة التدريس'!$B$1:$D$300,2,FALSE)</f>
        <v>أ.د / عبدالمنعم سلطان</v>
      </c>
      <c r="J132" s="73" t="s">
        <v>1072</v>
      </c>
      <c r="K132" s="73"/>
      <c r="L132" s="73"/>
      <c r="M132" s="73"/>
      <c r="N132" s="73"/>
      <c r="O132" s="73"/>
      <c r="P132" s="255" t="s">
        <v>89</v>
      </c>
      <c r="Q132" s="4"/>
      <c r="R132" s="91"/>
      <c r="S132" s="91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E132" s="283"/>
      <c r="AF132" s="283"/>
      <c r="AT132" s="251" t="e">
        <f>VLOOKUP(#REF!,'اعضاء هيئة التدريس'!#REF!,2,)</f>
        <v>#REF!</v>
      </c>
    </row>
    <row r="133" spans="1:46" s="272" customFormat="1" ht="15.75" hidden="1" customHeight="1">
      <c r="A133" s="367"/>
      <c r="B133" s="288" t="s">
        <v>981</v>
      </c>
      <c r="C133" s="726" t="str">
        <f>VLOOKUP(B133,مقررات!$A$1:$F$411,2,FALSE)</f>
        <v>تصوير ضوئي وميكروفيلم</v>
      </c>
      <c r="D133" s="211">
        <f>VLOOKUP(B133,مقررات!$A$1:$F$452,3,FALSE)</f>
        <v>2</v>
      </c>
      <c r="E133" s="211">
        <f>VLOOKUP(B133,مقررات!$A$1:$F$476,4,FALSE)</f>
        <v>0</v>
      </c>
      <c r="F133" s="211">
        <f t="shared" si="5"/>
        <v>2</v>
      </c>
      <c r="G133" s="60" t="str">
        <f>VLOOKUP(B133,مقررات!$A$1:$F$409,6,FALSE)</f>
        <v>ـ</v>
      </c>
      <c r="H133" s="60" t="s">
        <v>1650</v>
      </c>
      <c r="I133" s="262" t="str">
        <f>VLOOKUP(H133,'اعضاء هيئة التدريس'!$B$1:$D$300,2,FALSE)</f>
        <v>د/ ياسر رماح</v>
      </c>
      <c r="J133" s="250"/>
      <c r="K133" s="250" t="s">
        <v>1070</v>
      </c>
      <c r="L133" s="250"/>
      <c r="M133" s="250"/>
      <c r="N133" s="250"/>
      <c r="O133" s="250"/>
      <c r="P133" s="386" t="s">
        <v>1326</v>
      </c>
      <c r="Q133" s="282"/>
      <c r="R133" s="283"/>
      <c r="S133" s="283"/>
      <c r="T133" s="283"/>
      <c r="U133" s="283"/>
      <c r="V133" s="283"/>
      <c r="W133" s="283"/>
      <c r="X133" s="283"/>
      <c r="Y133" s="283"/>
      <c r="Z133" s="283"/>
      <c r="AA133" s="283"/>
      <c r="AB133" s="283"/>
      <c r="AC133" s="283"/>
      <c r="AD133" s="283"/>
      <c r="AE133" s="283"/>
      <c r="AF133" s="283"/>
      <c r="AT133" s="251" t="e">
        <f>VLOOKUP(#REF!,'اعضاء هيئة التدريس'!#REF!,2,)</f>
        <v>#REF!</v>
      </c>
    </row>
    <row r="134" spans="1:46" s="272" customFormat="1" ht="15.75" hidden="1" customHeight="1">
      <c r="A134" s="367"/>
      <c r="B134" s="288" t="s">
        <v>977</v>
      </c>
      <c r="C134" s="726" t="str">
        <f>VLOOKUP(B134,مقررات!$A$1:$F$411,2,FALSE)</f>
        <v xml:space="preserve">دراسات بيئية </v>
      </c>
      <c r="D134" s="211">
        <f>VLOOKUP(B134,مقررات!$A$1:$F$452,3,FALSE)</f>
        <v>2</v>
      </c>
      <c r="E134" s="211">
        <f>VLOOKUP(B134,مقررات!$A$1:$F$476,4,FALSE)</f>
        <v>0</v>
      </c>
      <c r="F134" s="211">
        <f t="shared" si="5"/>
        <v>2</v>
      </c>
      <c r="G134" s="60" t="str">
        <f>VLOOKUP(B134,مقررات!$A$1:$F$409,6,FALSE)</f>
        <v>ـ</v>
      </c>
      <c r="H134" s="60" t="s">
        <v>1869</v>
      </c>
      <c r="I134" s="262" t="str">
        <f>VLOOKUP(H134,'اعضاء هيئة التدريس'!$B$1:$D$300,2,FALSE)</f>
        <v>أ.د. علاء النعناعي</v>
      </c>
      <c r="J134" s="73"/>
      <c r="K134" s="73"/>
      <c r="L134" s="73"/>
      <c r="M134" s="73"/>
      <c r="N134" s="73" t="s">
        <v>1072</v>
      </c>
      <c r="O134" s="73"/>
      <c r="P134" s="386"/>
      <c r="Q134" s="282"/>
      <c r="R134" s="283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  <c r="AC134" s="283"/>
      <c r="AD134" s="283"/>
      <c r="AE134" s="283"/>
      <c r="AF134" s="283"/>
      <c r="AT134" s="251" t="e">
        <f>VLOOKUP(#REF!,'اعضاء هيئة التدريس'!#REF!,2,)</f>
        <v>#REF!</v>
      </c>
    </row>
    <row r="135" spans="1:46" s="272" customFormat="1" ht="15.75" hidden="1">
      <c r="A135" s="328"/>
      <c r="B135" s="288" t="s">
        <v>88</v>
      </c>
      <c r="C135" s="726" t="str">
        <f>VLOOKUP(B135,مقررات!$A$1:$F$411,2,FALSE)</f>
        <v>مصريات واثأر</v>
      </c>
      <c r="D135" s="211">
        <f>VLOOKUP(B135,مقررات!$A$1:$F$452,3,FALSE)</f>
        <v>2</v>
      </c>
      <c r="E135" s="211">
        <f>VLOOKUP(B135,مقررات!$A$1:$F$476,4,FALSE)</f>
        <v>0</v>
      </c>
      <c r="F135" s="211">
        <f t="shared" si="5"/>
        <v>2</v>
      </c>
      <c r="G135" s="60" t="str">
        <f>VLOOKUP(B135,مقررات!$A$1:$F$409,6,FALSE)</f>
        <v>ـ</v>
      </c>
      <c r="H135" s="60" t="s">
        <v>1481</v>
      </c>
      <c r="I135" s="262" t="str">
        <f>VLOOKUP(H135,'اعضاء هيئة التدريس'!$B$1:$D$300,2,FALSE)</f>
        <v>أ.د. هاني احمد مصطفى</v>
      </c>
      <c r="J135" s="73"/>
      <c r="K135" s="73"/>
      <c r="L135" s="73"/>
      <c r="M135" s="73"/>
      <c r="N135" s="73"/>
      <c r="O135" s="73" t="s">
        <v>1072</v>
      </c>
      <c r="P135" s="386" t="s">
        <v>1315</v>
      </c>
      <c r="Q135" s="4"/>
      <c r="R135" s="92"/>
      <c r="S135" s="92"/>
      <c r="T135" s="283"/>
      <c r="U135" s="283"/>
      <c r="V135" s="283"/>
      <c r="W135" s="283"/>
      <c r="X135" s="283"/>
      <c r="Y135" s="283"/>
      <c r="Z135" s="283"/>
      <c r="AA135" s="283"/>
      <c r="AB135" s="283"/>
      <c r="AC135" s="283"/>
      <c r="AD135" s="283"/>
      <c r="AE135" s="283"/>
      <c r="AF135" s="283"/>
      <c r="AT135" s="251" t="e">
        <f>VLOOKUP(#REF!,'اعضاء هيئة التدريس'!#REF!,2,)</f>
        <v>#REF!</v>
      </c>
    </row>
    <row r="136" spans="1:46" s="272" customFormat="1" ht="15.75" hidden="1" customHeight="1">
      <c r="A136" s="328"/>
      <c r="B136" s="288" t="s">
        <v>88</v>
      </c>
      <c r="C136" s="726" t="str">
        <f>VLOOKUP(B136,مقررات!$A$1:$F$411,2,FALSE)</f>
        <v>مصريات واثأر</v>
      </c>
      <c r="D136" s="211">
        <f>VLOOKUP(B136,مقررات!$A$1:$F$452,3,FALSE)</f>
        <v>2</v>
      </c>
      <c r="E136" s="211">
        <f>VLOOKUP(B136,مقررات!$A$1:$F$476,4,FALSE)</f>
        <v>0</v>
      </c>
      <c r="F136" s="211">
        <f t="shared" si="5"/>
        <v>2</v>
      </c>
      <c r="G136" s="60" t="str">
        <f>VLOOKUP(B136,مقررات!$A$1:$F$409,6,FALSE)</f>
        <v>ـ</v>
      </c>
      <c r="H136" s="60" t="s">
        <v>1468</v>
      </c>
      <c r="I136" s="262" t="str">
        <f>VLOOKUP(H136,'اعضاء هيئة التدريس'!$B$1:$D$300,2,FALSE)</f>
        <v>أ.د. جمال عيسوي قمح</v>
      </c>
      <c r="J136" s="73"/>
      <c r="K136" s="73"/>
      <c r="L136" s="73"/>
      <c r="M136" s="73"/>
      <c r="N136" s="73"/>
      <c r="O136" s="73" t="s">
        <v>1072</v>
      </c>
      <c r="P136" s="386" t="s">
        <v>1315</v>
      </c>
      <c r="Q136" s="4"/>
      <c r="R136" s="92"/>
      <c r="S136" s="92"/>
      <c r="T136" s="283"/>
      <c r="U136" s="283"/>
      <c r="V136" s="283"/>
      <c r="W136" s="283"/>
      <c r="X136" s="283"/>
      <c r="Y136" s="283"/>
      <c r="Z136" s="283"/>
      <c r="AA136" s="283"/>
      <c r="AB136" s="283"/>
      <c r="AC136" s="283"/>
      <c r="AD136" s="283"/>
      <c r="AE136" s="283"/>
      <c r="AF136" s="283"/>
      <c r="AT136" s="251" t="e">
        <f>VLOOKUP(#REF!,'اعضاء هيئة التدريس'!#REF!,2,)</f>
        <v>#REF!</v>
      </c>
    </row>
    <row r="137" spans="1:46" s="272" customFormat="1" ht="15.75" hidden="1" customHeight="1">
      <c r="A137" s="328">
        <v>1</v>
      </c>
      <c r="B137" s="288" t="s">
        <v>78</v>
      </c>
      <c r="C137" s="726" t="str">
        <f>VLOOKUP(B137,مقررات!$A$1:$F$411,2,FALSE)</f>
        <v>بحث ومقال</v>
      </c>
      <c r="D137" s="211">
        <f>VLOOKUP(B137,مقررات!$A$1:$F$452,3,FALSE)</f>
        <v>2</v>
      </c>
      <c r="E137" s="211">
        <f>VLOOKUP(B137,مقررات!$A$1:$F$476,4,FALSE)</f>
        <v>0</v>
      </c>
      <c r="F137" s="211">
        <f t="shared" si="5"/>
        <v>2</v>
      </c>
      <c r="G137" s="60" t="str">
        <f>VLOOKUP(B137,مقررات!$A$1:$F$409,6,FALSE)</f>
        <v>G441</v>
      </c>
      <c r="H137" s="60"/>
      <c r="I137" s="964" t="e">
        <f>VLOOKUP(H137,'اعضاء هيئة التدريس'!$B$1:$D$300,2,FALSE)</f>
        <v>#N/A</v>
      </c>
      <c r="J137" s="73"/>
      <c r="K137" s="73"/>
      <c r="L137" s="73"/>
      <c r="M137" s="73"/>
      <c r="N137" s="73"/>
      <c r="O137" s="73"/>
      <c r="P137" s="1046"/>
      <c r="Q137" s="4"/>
      <c r="R137" s="91"/>
      <c r="S137" s="91"/>
      <c r="T137" s="283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E137" s="283"/>
      <c r="AF137" s="283"/>
      <c r="AT137" s="251" t="e">
        <f>VLOOKUP(#REF!,'اعضاء هيئة التدريس'!#REF!,2,)</f>
        <v>#REF!</v>
      </c>
    </row>
    <row r="138" spans="1:46" s="272" customFormat="1" ht="15.75" hidden="1" customHeight="1">
      <c r="A138" s="328">
        <v>2</v>
      </c>
      <c r="B138" s="288" t="s">
        <v>38</v>
      </c>
      <c r="C138" s="726" t="str">
        <f>VLOOKUP(B138,مقررات!$A$1:$F$411,2,FALSE)</f>
        <v>علم البلورات</v>
      </c>
      <c r="D138" s="211">
        <f>VLOOKUP(B138,مقررات!$A$1:$F$452,3,FALSE)</f>
        <v>1.5</v>
      </c>
      <c r="E138" s="211">
        <f>VLOOKUP(B138,مقررات!$A$1:$F$476,4,FALSE)</f>
        <v>3</v>
      </c>
      <c r="F138" s="211">
        <f t="shared" si="5"/>
        <v>3</v>
      </c>
      <c r="G138" s="60" t="str">
        <f>VLOOKUP(B138,مقررات!$A$1:$F$409,6,FALSE)</f>
        <v>ـــ</v>
      </c>
      <c r="H138" s="60" t="s">
        <v>1464</v>
      </c>
      <c r="I138" s="262" t="str">
        <f>VLOOKUP(H138,'اعضاء هيئة التدريس'!$B$1:$D$300,2,FALSE)</f>
        <v>أ.د. ماهر داود ابراهيم</v>
      </c>
      <c r="J138" s="73"/>
      <c r="K138" s="73"/>
      <c r="L138" s="73"/>
      <c r="M138" s="73" t="s">
        <v>1306</v>
      </c>
      <c r="N138" s="73"/>
      <c r="O138" s="73"/>
      <c r="P138" s="255" t="s">
        <v>1318</v>
      </c>
      <c r="Q138" s="282"/>
      <c r="R138" s="283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  <c r="AC138" s="283"/>
      <c r="AD138" s="283"/>
      <c r="AE138" s="283"/>
      <c r="AF138" s="283"/>
      <c r="AT138" s="251" t="e">
        <f>VLOOKUP(#REF!,'اعضاء هيئة التدريس'!#REF!,2,)</f>
        <v>#REF!</v>
      </c>
    </row>
    <row r="139" spans="1:46" s="272" customFormat="1" ht="15.75" hidden="1" customHeight="1">
      <c r="A139" s="328">
        <v>3</v>
      </c>
      <c r="B139" s="288" t="s">
        <v>40</v>
      </c>
      <c r="C139" s="726" t="str">
        <f>VLOOKUP(B139,مقررات!$A$1:$F$411,2,FALSE)</f>
        <v>علم المعادن</v>
      </c>
      <c r="D139" s="211">
        <f>VLOOKUP(B139,مقررات!$A$1:$F$452,3,FALSE)</f>
        <v>1.5</v>
      </c>
      <c r="E139" s="211">
        <f>VLOOKUP(B139,مقررات!$A$1:$F$476,4,FALSE)</f>
        <v>3</v>
      </c>
      <c r="F139" s="211">
        <f t="shared" si="5"/>
        <v>3</v>
      </c>
      <c r="G139" s="60" t="str">
        <f>VLOOKUP(B139,مقررات!$A$1:$F$409,6,FALSE)</f>
        <v>G111</v>
      </c>
      <c r="H139" s="60" t="s">
        <v>1484</v>
      </c>
      <c r="I139" s="262" t="str">
        <f>VLOOKUP(H139,'اعضاء هيئة التدريس'!$B$1:$D$300,2,FALSE)</f>
        <v>د.نادية محمد السعيد</v>
      </c>
      <c r="J139" s="73"/>
      <c r="K139" s="73" t="s">
        <v>1306</v>
      </c>
      <c r="L139" s="73"/>
      <c r="M139" s="73"/>
      <c r="N139" s="73"/>
      <c r="O139" s="73"/>
      <c r="P139" s="386" t="s">
        <v>1315</v>
      </c>
      <c r="Q139" s="4"/>
      <c r="R139" s="91"/>
      <c r="S139" s="91"/>
      <c r="T139" s="283"/>
      <c r="U139" s="283"/>
      <c r="V139" s="283"/>
      <c r="W139" s="283"/>
      <c r="X139" s="283"/>
      <c r="Y139" s="283"/>
      <c r="Z139" s="283"/>
      <c r="AA139" s="283"/>
      <c r="AB139" s="283"/>
      <c r="AC139" s="283"/>
      <c r="AD139" s="283"/>
      <c r="AE139" s="283"/>
      <c r="AF139" s="283"/>
      <c r="AT139" s="251" t="e">
        <f>VLOOKUP(#REF!,'اعضاء هيئة التدريس'!#REF!,2,)</f>
        <v>#REF!</v>
      </c>
    </row>
    <row r="140" spans="1:46" s="272" customFormat="1" ht="15.75" hidden="1" customHeight="1">
      <c r="A140" s="328">
        <v>4</v>
      </c>
      <c r="B140" s="288" t="s">
        <v>35</v>
      </c>
      <c r="C140" s="726" t="str">
        <f>VLOOKUP(B140,مقررات!$A$1:$F$411,2,FALSE)</f>
        <v>جيولوجيا تاريخية</v>
      </c>
      <c r="D140" s="211">
        <f>VLOOKUP(B140,مقررات!$A$1:$F$452,3,FALSE)</f>
        <v>1.5</v>
      </c>
      <c r="E140" s="211">
        <f>VLOOKUP(B140,مقررات!$A$1:$F$476,4,FALSE)</f>
        <v>3</v>
      </c>
      <c r="F140" s="211">
        <f t="shared" si="5"/>
        <v>3</v>
      </c>
      <c r="G140" s="60" t="str">
        <f>VLOOKUP(B140,مقررات!$A$1:$F$409,6,FALSE)</f>
        <v>ـــ</v>
      </c>
      <c r="H140" s="60" t="s">
        <v>1477</v>
      </c>
      <c r="I140" s="262" t="str">
        <f>VLOOKUP(H140,'اعضاء هيئة التدريس'!$B$1:$D$300,2,FALSE)</f>
        <v>أ.د. حسني الدسوقي سليمان</v>
      </c>
      <c r="J140" s="73"/>
      <c r="K140" s="73"/>
      <c r="L140" s="73"/>
      <c r="M140" s="73"/>
      <c r="N140" s="73" t="s">
        <v>1261</v>
      </c>
      <c r="O140" s="73"/>
      <c r="P140" s="386" t="s">
        <v>1321</v>
      </c>
      <c r="Q140" s="282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  <c r="AC140" s="283"/>
      <c r="AD140" s="283"/>
      <c r="AE140" s="283"/>
      <c r="AF140" s="283"/>
      <c r="AT140" s="251" t="e">
        <f>VLOOKUP(#REF!,'اعضاء هيئة التدريس'!#REF!,2,)</f>
        <v>#REF!</v>
      </c>
    </row>
    <row r="141" spans="1:46" ht="15.75" hidden="1" customHeight="1">
      <c r="A141" s="328">
        <v>5</v>
      </c>
      <c r="B141" s="288" t="s">
        <v>34</v>
      </c>
      <c r="C141" s="726" t="str">
        <f>VLOOKUP(B141,مقررات!$A$1:$F$411,2,FALSE)</f>
        <v>جيولوجيا طبيعية</v>
      </c>
      <c r="D141" s="211">
        <f>VLOOKUP(B141,مقررات!$A$1:$F$452,3,FALSE)</f>
        <v>1.5</v>
      </c>
      <c r="E141" s="211">
        <f>VLOOKUP(B141,مقررات!$A$1:$F$476,4,FALSE)</f>
        <v>3</v>
      </c>
      <c r="F141" s="211">
        <f t="shared" ref="F141:F172" si="6">D141+0.5*E141</f>
        <v>3</v>
      </c>
      <c r="G141" s="60" t="str">
        <f>VLOOKUP(B141,مقررات!$A$1:$F$409,6,FALSE)</f>
        <v>ـــ</v>
      </c>
      <c r="H141" s="60" t="s">
        <v>1462</v>
      </c>
      <c r="I141" s="262" t="str">
        <f>VLOOKUP(H141,'اعضاء هيئة التدريس'!$B$1:$D$300,2,FALSE)</f>
        <v>أ.د.كمال عبدالعظيم دهب</v>
      </c>
      <c r="J141" s="73"/>
      <c r="K141" s="73" t="s">
        <v>1303</v>
      </c>
      <c r="L141" s="73"/>
      <c r="M141" s="73"/>
      <c r="N141" s="73"/>
      <c r="O141" s="73"/>
      <c r="P141" s="255" t="s">
        <v>1325</v>
      </c>
      <c r="Q141" s="4"/>
      <c r="R141" s="92"/>
      <c r="S141" s="92"/>
      <c r="AT141" s="251" t="e">
        <f>VLOOKUP(#REF!,'اعضاء هيئة التدريس'!#REF!,2,)</f>
        <v>#REF!</v>
      </c>
    </row>
    <row r="142" spans="1:46" s="272" customFormat="1" ht="15.75" hidden="1" customHeight="1">
      <c r="A142" s="328">
        <v>6</v>
      </c>
      <c r="B142" s="288" t="s">
        <v>34</v>
      </c>
      <c r="C142" s="726" t="str">
        <f>VLOOKUP(B142,مقررات!$A$1:$F$411,2,FALSE)</f>
        <v>جيولوجيا طبيعية</v>
      </c>
      <c r="D142" s="211">
        <f>VLOOKUP(B142,مقررات!$A$1:$F$452,3,FALSE)</f>
        <v>1.5</v>
      </c>
      <c r="E142" s="211">
        <f>VLOOKUP(B142,مقررات!$A$1:$F$476,4,FALSE)</f>
        <v>3</v>
      </c>
      <c r="F142" s="211">
        <f t="shared" si="6"/>
        <v>3</v>
      </c>
      <c r="G142" s="60" t="str">
        <f>VLOOKUP(B142,مقررات!$A$1:$F$409,6,FALSE)</f>
        <v>ـــ</v>
      </c>
      <c r="H142" s="60" t="s">
        <v>1466</v>
      </c>
      <c r="I142" s="262" t="str">
        <f>VLOOKUP(H142,'اعضاء هيئة التدريس'!$B$1:$D$300,2,FALSE)</f>
        <v>أ.د.حمدلله عبدالجواد ونس</v>
      </c>
      <c r="J142" s="73"/>
      <c r="K142" s="73" t="s">
        <v>1303</v>
      </c>
      <c r="L142" s="73"/>
      <c r="M142" s="73"/>
      <c r="N142" s="73"/>
      <c r="O142" s="73"/>
      <c r="P142" s="255" t="s">
        <v>1325</v>
      </c>
      <c r="Q142" s="4"/>
      <c r="R142" s="92"/>
      <c r="S142" s="92"/>
      <c r="T142" s="283"/>
      <c r="U142" s="283"/>
      <c r="V142" s="283"/>
      <c r="W142" s="283"/>
      <c r="X142" s="283"/>
      <c r="Y142" s="283"/>
      <c r="Z142" s="283"/>
      <c r="AA142" s="283"/>
      <c r="AB142" s="283"/>
      <c r="AC142" s="283"/>
      <c r="AD142" s="283"/>
      <c r="AE142" s="283"/>
      <c r="AF142" s="283"/>
      <c r="AT142" s="251" t="e">
        <f>VLOOKUP(#REF!,'اعضاء هيئة التدريس'!#REF!,2,)</f>
        <v>#REF!</v>
      </c>
    </row>
    <row r="143" spans="1:46" s="285" customFormat="1" ht="15.75" hidden="1" customHeight="1">
      <c r="A143" s="328">
        <v>7</v>
      </c>
      <c r="B143" s="288" t="s">
        <v>53</v>
      </c>
      <c r="C143" s="726" t="str">
        <f>VLOOKUP(B143,مقررات!$A$1:$F$411,2,FALSE)</f>
        <v>بصريات المعادن</v>
      </c>
      <c r="D143" s="211">
        <f>VLOOKUP(B143,مقررات!$A$1:$F$452,3,FALSE)</f>
        <v>1.5</v>
      </c>
      <c r="E143" s="211">
        <f>VLOOKUP(B143,مقررات!$A$1:$F$476,4,FALSE)</f>
        <v>3</v>
      </c>
      <c r="F143" s="211">
        <f t="shared" si="6"/>
        <v>3</v>
      </c>
      <c r="G143" s="60" t="str">
        <f>VLOOKUP(B143,مقررات!$A$1:$F$409,6,FALSE)</f>
        <v>G112</v>
      </c>
      <c r="H143" s="60" t="s">
        <v>1473</v>
      </c>
      <c r="I143" s="262" t="str">
        <f>VLOOKUP(H143,'اعضاء هيئة التدريس'!$B$1:$D$300,2,FALSE)</f>
        <v>أ.د.احمد محمد بشادي</v>
      </c>
      <c r="J143" s="73"/>
      <c r="K143" s="73"/>
      <c r="L143" s="73"/>
      <c r="M143" s="73"/>
      <c r="N143" s="73" t="s">
        <v>1306</v>
      </c>
      <c r="O143" s="73"/>
      <c r="P143" s="386" t="s">
        <v>1321</v>
      </c>
      <c r="Q143" s="282"/>
      <c r="R143" s="283"/>
      <c r="S143" s="283"/>
      <c r="T143" s="283"/>
      <c r="U143" s="284"/>
      <c r="V143" s="284"/>
      <c r="W143" s="284"/>
      <c r="X143" s="284"/>
      <c r="Y143" s="284"/>
      <c r="Z143" s="284"/>
      <c r="AA143" s="284"/>
      <c r="AB143" s="284"/>
      <c r="AC143" s="284"/>
      <c r="AD143" s="284"/>
      <c r="AE143" s="284"/>
      <c r="AF143" s="284"/>
      <c r="AT143" s="251" t="e">
        <f>VLOOKUP(#REF!,'اعضاء هيئة التدريس'!#REF!,2,)</f>
        <v>#REF!</v>
      </c>
    </row>
    <row r="144" spans="1:46" s="285" customFormat="1" ht="15.75" hidden="1" customHeight="1">
      <c r="A144" s="328">
        <v>8</v>
      </c>
      <c r="B144" s="288" t="s">
        <v>52</v>
      </c>
      <c r="C144" s="726" t="str">
        <f>VLOOKUP(B144,مقررات!$A$1:$F$411,2,FALSE)</f>
        <v>معادن مكونة للصخور</v>
      </c>
      <c r="D144" s="211">
        <f>VLOOKUP(B144,مقررات!$A$1:$F$452,3,FALSE)</f>
        <v>1.5</v>
      </c>
      <c r="E144" s="211">
        <f>VLOOKUP(B144,مقررات!$A$1:$F$476,4,FALSE)</f>
        <v>3</v>
      </c>
      <c r="F144" s="211">
        <f t="shared" si="6"/>
        <v>3</v>
      </c>
      <c r="G144" s="60" t="str">
        <f>VLOOKUP(B144,مقررات!$A$1:$F$409,6,FALSE)</f>
        <v>G211</v>
      </c>
      <c r="H144" s="60" t="s">
        <v>1473</v>
      </c>
      <c r="I144" s="262" t="str">
        <f>VLOOKUP(H144,'اعضاء هيئة التدريس'!$B$1:$D$300,2,FALSE)</f>
        <v>أ.د.احمد محمد بشادي</v>
      </c>
      <c r="J144" s="73"/>
      <c r="K144" s="73"/>
      <c r="L144" s="73"/>
      <c r="M144" s="73"/>
      <c r="N144" s="73" t="s">
        <v>2017</v>
      </c>
      <c r="O144" s="73"/>
      <c r="P144" s="386" t="s">
        <v>1321</v>
      </c>
      <c r="Q144" s="4"/>
      <c r="R144" s="91"/>
      <c r="S144" s="91"/>
      <c r="T144" s="283"/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T144" s="251" t="e">
        <f>VLOOKUP(#REF!,'اعضاء هيئة التدريس'!#REF!,2,)</f>
        <v>#REF!</v>
      </c>
    </row>
    <row r="145" spans="1:46" s="156" customFormat="1" ht="15.75" hidden="1" customHeight="1">
      <c r="A145" s="328">
        <v>9</v>
      </c>
      <c r="B145" s="288" t="s">
        <v>42</v>
      </c>
      <c r="C145" s="726" t="str">
        <f>VLOOKUP(B145,مقررات!$A$1:$F$411,2,FALSE)</f>
        <v>علم الأحافير</v>
      </c>
      <c r="D145" s="211">
        <f>VLOOKUP(B145,مقررات!$A$1:$F$452,3,FALSE)</f>
        <v>1.5</v>
      </c>
      <c r="E145" s="211">
        <f>VLOOKUP(B145,مقررات!$A$1:$F$476,4,FALSE)</f>
        <v>3</v>
      </c>
      <c r="F145" s="211">
        <f t="shared" si="6"/>
        <v>3</v>
      </c>
      <c r="G145" s="60" t="str">
        <f>VLOOKUP(B145,مقررات!$A$1:$F$409,6,FALSE)</f>
        <v>G121</v>
      </c>
      <c r="H145" s="60" t="s">
        <v>1475</v>
      </c>
      <c r="I145" s="262" t="str">
        <f>VLOOKUP(H145,'اعضاء هيئة التدريس'!$B$1:$D$300,2,FALSE)</f>
        <v>ا.د/عرابي حسين عرابي</v>
      </c>
      <c r="J145" s="73"/>
      <c r="K145" s="73"/>
      <c r="L145" s="73"/>
      <c r="M145" s="73"/>
      <c r="N145" s="73" t="s">
        <v>1303</v>
      </c>
      <c r="O145" s="73"/>
      <c r="P145" s="386"/>
      <c r="Q145" s="282"/>
      <c r="R145" s="283"/>
      <c r="S145" s="283"/>
      <c r="T145" s="810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T145" s="251" t="e">
        <f>VLOOKUP(#REF!,'اعضاء هيئة التدريس'!#REF!,2,)</f>
        <v>#REF!</v>
      </c>
    </row>
    <row r="146" spans="1:46" s="156" customFormat="1" ht="15.75" hidden="1" customHeight="1">
      <c r="A146" s="328">
        <v>10</v>
      </c>
      <c r="B146" s="288" t="s">
        <v>46</v>
      </c>
      <c r="C146" s="726" t="str">
        <f>VLOOKUP(B146,مقررات!$A$1:$F$411,2,FALSE)</f>
        <v>علم الصخور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6"/>
        <v>3</v>
      </c>
      <c r="G146" s="60" t="str">
        <f>VLOOKUP(B146,مقررات!$A$1:$F$409,6,FALSE)</f>
        <v>G214-G112</v>
      </c>
      <c r="H146" s="60" t="s">
        <v>1466</v>
      </c>
      <c r="I146" s="262" t="str">
        <f>VLOOKUP(H146,'اعضاء هيئة التدريس'!$B$1:$D$300,2,FALSE)</f>
        <v>أ.د.حمدلله عبدالجواد ونس</v>
      </c>
      <c r="J146" s="73"/>
      <c r="K146" s="73"/>
      <c r="L146" s="73"/>
      <c r="M146" s="73" t="s">
        <v>1261</v>
      </c>
      <c r="N146" s="73"/>
      <c r="O146" s="73"/>
      <c r="P146" s="386" t="s">
        <v>1315</v>
      </c>
      <c r="Q146" s="4"/>
      <c r="R146" s="91"/>
      <c r="S146" s="91"/>
      <c r="T146" s="810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T146" s="251" t="e">
        <f>VLOOKUP(#REF!,'اعضاء هيئة التدريس'!#REF!,2,)</f>
        <v>#REF!</v>
      </c>
    </row>
    <row r="147" spans="1:46" s="285" customFormat="1" ht="15.75" hidden="1" customHeight="1">
      <c r="A147" s="328">
        <v>11</v>
      </c>
      <c r="B147" s="288" t="s">
        <v>46</v>
      </c>
      <c r="C147" s="726" t="str">
        <f>VLOOKUP(B147,مقررات!$A$1:$F$411,2,FALSE)</f>
        <v>علم الصخور</v>
      </c>
      <c r="D147" s="211">
        <f>VLOOKUP(B147,مقررات!$A$1:$F$452,3,FALSE)</f>
        <v>1.5</v>
      </c>
      <c r="E147" s="211">
        <f>VLOOKUP(B147,مقررات!$A$1:$F$476,4,FALSE)</f>
        <v>3</v>
      </c>
      <c r="F147" s="211">
        <f t="shared" si="6"/>
        <v>3</v>
      </c>
      <c r="G147" s="60" t="str">
        <f>VLOOKUP(B147,مقررات!$A$1:$F$409,6,FALSE)</f>
        <v>G214-G112</v>
      </c>
      <c r="H147" s="60" t="s">
        <v>1471</v>
      </c>
      <c r="I147" s="262" t="str">
        <f>VLOOKUP(H147,'اعضاء هيئة التدريس'!$B$1:$D$300,2,FALSE)</f>
        <v>أ.د. ابراهيم محمد خلف</v>
      </c>
      <c r="J147" s="73"/>
      <c r="K147" s="73"/>
      <c r="L147" s="73"/>
      <c r="M147" s="73" t="s">
        <v>1261</v>
      </c>
      <c r="N147" s="73"/>
      <c r="O147" s="73"/>
      <c r="P147" s="386" t="s">
        <v>1315</v>
      </c>
      <c r="Q147" s="4"/>
      <c r="R147" s="91"/>
      <c r="S147" s="91"/>
      <c r="T147" s="283"/>
      <c r="U147" s="284"/>
      <c r="V147" s="284"/>
      <c r="W147" s="284"/>
      <c r="X147" s="284"/>
      <c r="Y147" s="284"/>
      <c r="Z147" s="284"/>
      <c r="AA147" s="284"/>
      <c r="AB147" s="284"/>
      <c r="AC147" s="284"/>
      <c r="AD147" s="284"/>
      <c r="AE147" s="284"/>
      <c r="AF147" s="284"/>
      <c r="AT147" s="251" t="e">
        <f>VLOOKUP(#REF!,'اعضاء هيئة التدريس'!#REF!,2,)</f>
        <v>#REF!</v>
      </c>
    </row>
    <row r="148" spans="1:46" s="272" customFormat="1" ht="15.75" hidden="1" customHeight="1">
      <c r="A148" s="328">
        <v>12</v>
      </c>
      <c r="B148" s="288" t="s">
        <v>57</v>
      </c>
      <c r="C148" s="726" t="str">
        <f>VLOOKUP(B148,مقررات!$A$1:$F$411,2,FALSE)</f>
        <v>صخور نارية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si="6"/>
        <v>3</v>
      </c>
      <c r="G148" s="60" t="str">
        <f>VLOOKUP(B148,مقررات!$A$1:$F$409,6,FALSE)</f>
        <v>G231</v>
      </c>
      <c r="H148" s="60" t="s">
        <v>1510</v>
      </c>
      <c r="I148" s="262" t="str">
        <f>VLOOKUP(H148,'اعضاء هيئة التدريس'!$B$1:$D$300,2,FALSE)</f>
        <v>د/ خالد جمال الجميل</v>
      </c>
      <c r="J148" s="73"/>
      <c r="K148" s="73" t="s">
        <v>1303</v>
      </c>
      <c r="L148" s="73"/>
      <c r="M148" s="73"/>
      <c r="N148" s="73"/>
      <c r="O148" s="73"/>
      <c r="P148" s="386" t="s">
        <v>1321</v>
      </c>
      <c r="Q148" s="4"/>
      <c r="R148" s="92"/>
      <c r="S148" s="92"/>
      <c r="T148" s="283"/>
      <c r="U148" s="283"/>
      <c r="V148" s="283"/>
      <c r="W148" s="283"/>
      <c r="X148" s="283"/>
      <c r="Y148" s="283"/>
      <c r="Z148" s="283"/>
      <c r="AA148" s="283"/>
      <c r="AB148" s="283"/>
      <c r="AC148" s="283"/>
      <c r="AD148" s="283"/>
      <c r="AE148" s="283"/>
      <c r="AF148" s="283"/>
      <c r="AT148" s="251" t="e">
        <f>VLOOKUP(#REF!,'اعضاء هيئة التدريس'!#REF!,2,)</f>
        <v>#REF!</v>
      </c>
    </row>
    <row r="149" spans="1:46" s="272" customFormat="1" ht="15.75" hidden="1" customHeight="1">
      <c r="A149" s="328">
        <v>13</v>
      </c>
      <c r="B149" s="288" t="s">
        <v>74</v>
      </c>
      <c r="C149" s="726" t="str">
        <f>VLOOKUP(B149,مقررات!$A$1:$F$411,2,FALSE)</f>
        <v>مساحة</v>
      </c>
      <c r="D149" s="211">
        <f>VLOOKUP(B149,مقررات!$A$1:$F$452,3,FALSE)</f>
        <v>1.5</v>
      </c>
      <c r="E149" s="211">
        <f>VLOOKUP(B149,مقررات!$A$1:$F$476,4,FALSE)</f>
        <v>3</v>
      </c>
      <c r="F149" s="211">
        <f t="shared" si="6"/>
        <v>3</v>
      </c>
      <c r="G149" s="60" t="str">
        <f>VLOOKUP(B149,مقررات!$A$1:$F$409,6,FALSE)</f>
        <v>G141</v>
      </c>
      <c r="H149" s="60" t="s">
        <v>1468</v>
      </c>
      <c r="I149" s="262" t="str">
        <f>VLOOKUP(H149,'اعضاء هيئة التدريس'!$B$1:$D$300,2,FALSE)</f>
        <v>أ.د. جمال عيسوي قمح</v>
      </c>
      <c r="J149" s="73"/>
      <c r="K149" s="73"/>
      <c r="L149" s="73"/>
      <c r="M149" s="73" t="s">
        <v>1306</v>
      </c>
      <c r="N149" s="73"/>
      <c r="O149" s="73"/>
      <c r="P149" s="386" t="s">
        <v>1315</v>
      </c>
      <c r="Q149" s="282"/>
      <c r="R149" s="283"/>
      <c r="S149" s="283"/>
      <c r="T149" s="283"/>
      <c r="U149" s="283"/>
      <c r="V149" s="283"/>
      <c r="W149" s="283"/>
      <c r="X149" s="283"/>
      <c r="Y149" s="283"/>
      <c r="Z149" s="283"/>
      <c r="AA149" s="283"/>
      <c r="AB149" s="283"/>
      <c r="AC149" s="283"/>
      <c r="AD149" s="283"/>
      <c r="AE149" s="283"/>
      <c r="AF149" s="283"/>
      <c r="AT149" s="251" t="e">
        <f>VLOOKUP(#REF!,'اعضاء هيئة التدريس'!#REF!,2,)</f>
        <v>#REF!</v>
      </c>
    </row>
    <row r="150" spans="1:46" s="272" customFormat="1" ht="15.75" hidden="1" customHeight="1">
      <c r="A150" s="328">
        <v>14</v>
      </c>
      <c r="B150" s="288" t="s">
        <v>72</v>
      </c>
      <c r="C150" s="741" t="str">
        <f>VLOOKUP(B150,مقررات!$A$1:$F$411,2,FALSE)</f>
        <v>ميكانيكا الصخور</v>
      </c>
      <c r="D150" s="225">
        <f>VLOOKUP(B150,مقررات!$A$1:$F$452,3,FALSE)</f>
        <v>1.5</v>
      </c>
      <c r="E150" s="225">
        <f>VLOOKUP(B150,مقررات!$A$1:$F$476,4,FALSE)</f>
        <v>3</v>
      </c>
      <c r="F150" s="225">
        <f t="shared" si="6"/>
        <v>3</v>
      </c>
      <c r="G150" s="340" t="str">
        <f>VLOOKUP(B150,مقررات!$A$1:$F$409,6,FALSE)</f>
        <v>G231</v>
      </c>
      <c r="H150" s="340" t="s">
        <v>1487</v>
      </c>
      <c r="I150" s="742" t="str">
        <f>VLOOKUP(H150,'اعضاء هيئة التدريس'!$B$1:$D$300,2,FALSE)</f>
        <v>د. محمد فاروق ابوحشيش</v>
      </c>
      <c r="J150" s="771"/>
      <c r="K150" s="771"/>
      <c r="L150" s="771" t="s">
        <v>1261</v>
      </c>
      <c r="M150" s="771"/>
      <c r="N150" s="771"/>
      <c r="O150" s="771"/>
      <c r="P150" s="386" t="s">
        <v>1321</v>
      </c>
      <c r="Q150" s="158"/>
      <c r="R150" s="761"/>
      <c r="S150" s="761"/>
      <c r="T150" s="283"/>
      <c r="U150" s="283"/>
      <c r="V150" s="283"/>
      <c r="W150" s="283"/>
      <c r="X150" s="283"/>
      <c r="Y150" s="283"/>
      <c r="Z150" s="283"/>
      <c r="AA150" s="283"/>
      <c r="AB150" s="283"/>
      <c r="AC150" s="283"/>
      <c r="AD150" s="283"/>
      <c r="AE150" s="283"/>
      <c r="AF150" s="283"/>
      <c r="AT150" s="251" t="e">
        <f>VLOOKUP(#REF!,'اعضاء هيئة التدريس'!#REF!,2,)</f>
        <v>#REF!</v>
      </c>
    </row>
    <row r="151" spans="1:46" s="272" customFormat="1" ht="15.75" hidden="1" customHeight="1">
      <c r="A151" s="328">
        <v>15</v>
      </c>
      <c r="B151" s="288" t="s">
        <v>45</v>
      </c>
      <c r="C151" s="726" t="str">
        <f>VLOOKUP(B151,مقررات!$A$1:$F$411,2,FALSE)</f>
        <v>علم الطبقات الصخري</v>
      </c>
      <c r="D151" s="211">
        <f>VLOOKUP(B151,مقررات!$A$1:$F$452,3,FALSE)</f>
        <v>1.5</v>
      </c>
      <c r="E151" s="211">
        <f>VLOOKUP(B151,مقررات!$A$1:$F$476,4,FALSE)</f>
        <v>3</v>
      </c>
      <c r="F151" s="211">
        <f t="shared" si="6"/>
        <v>3</v>
      </c>
      <c r="G151" s="60" t="str">
        <f>VLOOKUP(B151,مقررات!$A$1:$F$409,6,FALSE)</f>
        <v>G231-G141</v>
      </c>
      <c r="H151" s="60" t="s">
        <v>1477</v>
      </c>
      <c r="I151" s="262" t="str">
        <f>VLOOKUP(H151,'اعضاء هيئة التدريس'!$B$1:$D$300,2,FALSE)</f>
        <v>أ.د. حسني الدسوقي سليمان</v>
      </c>
      <c r="J151" s="73"/>
      <c r="K151" s="73"/>
      <c r="L151" s="73"/>
      <c r="M151" s="73"/>
      <c r="N151" s="73" t="s">
        <v>1306</v>
      </c>
      <c r="O151" s="73"/>
      <c r="P151" s="386" t="s">
        <v>1315</v>
      </c>
      <c r="Q151" s="282"/>
      <c r="R151" s="283"/>
      <c r="S151" s="283"/>
      <c r="T151" s="283"/>
      <c r="U151" s="283"/>
      <c r="V151" s="283"/>
      <c r="W151" s="283"/>
      <c r="X151" s="283"/>
      <c r="Y151" s="283"/>
      <c r="Z151" s="283"/>
      <c r="AA151" s="283"/>
      <c r="AB151" s="283"/>
      <c r="AC151" s="283"/>
      <c r="AD151" s="283"/>
      <c r="AE151" s="283"/>
      <c r="AF151" s="283"/>
      <c r="AT151" s="251" t="e">
        <f>VLOOKUP(#REF!,'اعضاء هيئة التدريس'!#REF!,2,)</f>
        <v>#REF!</v>
      </c>
    </row>
    <row r="152" spans="1:46" s="272" customFormat="1" ht="15.75" hidden="1" customHeight="1">
      <c r="A152" s="328">
        <v>16</v>
      </c>
      <c r="B152" s="288" t="s">
        <v>44</v>
      </c>
      <c r="C152" s="726" t="str">
        <f>VLOOKUP(B152,مقررات!$A$1:$F$411,2,FALSE)</f>
        <v>علم الطبقات الحفرى</v>
      </c>
      <c r="D152" s="211">
        <f>VLOOKUP(B152,مقررات!$A$1:$F$452,3,FALSE)</f>
        <v>1</v>
      </c>
      <c r="E152" s="211">
        <f>VLOOKUP(B152,مقررات!$A$1:$F$476,4,FALSE)</f>
        <v>2</v>
      </c>
      <c r="F152" s="211">
        <f t="shared" si="6"/>
        <v>2</v>
      </c>
      <c r="G152" s="60" t="str">
        <f>VLOOKUP(B152,مقررات!$A$1:$F$409,6,FALSE)</f>
        <v>G221</v>
      </c>
      <c r="H152" s="60" t="s">
        <v>1475</v>
      </c>
      <c r="I152" s="262" t="str">
        <f>VLOOKUP(H152,'اعضاء هيئة التدريس'!$B$1:$D$300,2,FALSE)</f>
        <v>ا.د/عرابي حسين عرابي</v>
      </c>
      <c r="J152" s="73"/>
      <c r="K152" s="73"/>
      <c r="L152" s="73"/>
      <c r="M152" s="73"/>
      <c r="N152" s="73"/>
      <c r="O152" s="73" t="s">
        <v>1112</v>
      </c>
      <c r="P152" s="386" t="s">
        <v>1321</v>
      </c>
      <c r="Q152" s="4"/>
      <c r="R152" s="92"/>
      <c r="S152" s="92"/>
      <c r="T152" s="283"/>
      <c r="U152" s="283"/>
      <c r="V152" s="283"/>
      <c r="W152" s="283"/>
      <c r="X152" s="283"/>
      <c r="Y152" s="283"/>
      <c r="Z152" s="283"/>
      <c r="AA152" s="283"/>
      <c r="AB152" s="283"/>
      <c r="AC152" s="283"/>
      <c r="AD152" s="283"/>
      <c r="AE152" s="283"/>
      <c r="AF152" s="283"/>
      <c r="AT152" s="251" t="e">
        <f>VLOOKUP(#REF!,'اعضاء هيئة التدريس'!#REF!,2,)</f>
        <v>#REF!</v>
      </c>
    </row>
    <row r="153" spans="1:46" s="272" customFormat="1" ht="15.75" hidden="1" customHeight="1">
      <c r="A153" s="328">
        <v>17</v>
      </c>
      <c r="B153" s="288" t="s">
        <v>49</v>
      </c>
      <c r="C153" s="726" t="str">
        <f>VLOOKUP(B153,مقررات!$A$1:$F$411,2,FALSE)</f>
        <v>ترسيب</v>
      </c>
      <c r="D153" s="211">
        <f>VLOOKUP(B153,مقررات!$A$1:$F$452,3,FALSE)</f>
        <v>1.5</v>
      </c>
      <c r="E153" s="211">
        <f>VLOOKUP(B153,مقررات!$A$1:$F$476,4,FALSE)</f>
        <v>3</v>
      </c>
      <c r="F153" s="211">
        <f t="shared" si="6"/>
        <v>3</v>
      </c>
      <c r="G153" s="60" t="str">
        <f>VLOOKUP(B153,مقررات!$A$1:$F$409,6,FALSE)</f>
        <v>G331</v>
      </c>
      <c r="H153" s="60" t="s">
        <v>1466</v>
      </c>
      <c r="I153" s="262" t="str">
        <f>VLOOKUP(H153,'اعضاء هيئة التدريس'!$B$1:$D$300,2,FALSE)</f>
        <v>أ.د.حمدلله عبدالجواد ونس</v>
      </c>
      <c r="J153" s="73"/>
      <c r="K153" s="73"/>
      <c r="L153" s="73" t="s">
        <v>1303</v>
      </c>
      <c r="M153" s="73"/>
      <c r="N153" s="73"/>
      <c r="O153" s="73"/>
      <c r="P153" s="386" t="s">
        <v>1321</v>
      </c>
      <c r="Q153" s="4"/>
      <c r="R153" s="91"/>
      <c r="S153" s="91"/>
      <c r="T153" s="283"/>
      <c r="U153" s="283"/>
      <c r="V153" s="283"/>
      <c r="W153" s="283"/>
      <c r="X153" s="283"/>
      <c r="Y153" s="283"/>
      <c r="Z153" s="283"/>
      <c r="AA153" s="283"/>
      <c r="AB153" s="283"/>
      <c r="AC153" s="283"/>
      <c r="AD153" s="283"/>
      <c r="AE153" s="283"/>
      <c r="AF153" s="283"/>
      <c r="AT153" s="251" t="e">
        <f>VLOOKUP(#REF!,'اعضاء هيئة التدريس'!#REF!,2,)</f>
        <v>#REF!</v>
      </c>
    </row>
    <row r="154" spans="1:46" s="272" customFormat="1" ht="15.75" hidden="1" customHeight="1">
      <c r="A154" s="328">
        <v>18</v>
      </c>
      <c r="B154" s="288" t="s">
        <v>48</v>
      </c>
      <c r="C154" s="726" t="str">
        <f>VLOOKUP(B154,مقررات!$A$1:$F$411,2,FALSE)</f>
        <v>صخور رسوبية</v>
      </c>
      <c r="D154" s="211">
        <f>VLOOKUP(B154,مقررات!$A$1:$F$452,3,FALSE)</f>
        <v>1.5</v>
      </c>
      <c r="E154" s="211">
        <f>VLOOKUP(B154,مقررات!$A$1:$F$476,4,FALSE)</f>
        <v>3</v>
      </c>
      <c r="F154" s="211">
        <f t="shared" si="6"/>
        <v>3</v>
      </c>
      <c r="G154" s="60" t="str">
        <f>VLOOKUP(B154,مقررات!$A$1:$F$409,6,FALSE)</f>
        <v>G231</v>
      </c>
      <c r="H154" s="60" t="s">
        <v>1460</v>
      </c>
      <c r="I154" s="262" t="str">
        <f>VLOOKUP(H154,'اعضاء هيئة التدريس'!$B$1:$D$300,2,FALSE)</f>
        <v>ا.د/ محمد محمود ابو الحسن</v>
      </c>
      <c r="J154" s="73"/>
      <c r="K154" s="73"/>
      <c r="L154" s="73"/>
      <c r="M154" s="73"/>
      <c r="N154" s="73" t="s">
        <v>1261</v>
      </c>
      <c r="O154" s="73"/>
      <c r="P154" s="252"/>
      <c r="Q154" s="282"/>
      <c r="R154" s="283"/>
      <c r="S154" s="284"/>
      <c r="T154" s="283"/>
      <c r="U154" s="283"/>
      <c r="V154" s="283"/>
      <c r="W154" s="283"/>
      <c r="X154" s="283"/>
      <c r="Y154" s="283"/>
      <c r="Z154" s="283"/>
      <c r="AA154" s="283"/>
      <c r="AB154" s="283"/>
      <c r="AC154" s="283"/>
      <c r="AD154" s="283"/>
      <c r="AE154" s="283"/>
      <c r="AF154" s="283"/>
      <c r="AT154" s="251" t="e">
        <f>VLOOKUP(#REF!,'اعضاء هيئة التدريس'!#REF!,2,)</f>
        <v>#REF!</v>
      </c>
    </row>
    <row r="155" spans="1:46" s="272" customFormat="1" ht="15.75" hidden="1" customHeight="1">
      <c r="A155" s="328">
        <v>19</v>
      </c>
      <c r="B155" s="288" t="s">
        <v>59</v>
      </c>
      <c r="C155" s="726" t="str">
        <f>VLOOKUP(B155,مقررات!$A$1:$F$411,2,FALSE)</f>
        <v>صخور متحولة</v>
      </c>
      <c r="D155" s="211">
        <f>VLOOKUP(B155,مقررات!$A$1:$F$452,3,FALSE)</f>
        <v>1.5</v>
      </c>
      <c r="E155" s="211">
        <f>VLOOKUP(B155,مقررات!$A$1:$F$476,4,FALSE)</f>
        <v>3</v>
      </c>
      <c r="F155" s="211">
        <f t="shared" si="6"/>
        <v>3</v>
      </c>
      <c r="G155" s="60" t="str">
        <f>VLOOKUP(B155,مقررات!$A$1:$F$409,6,FALSE)</f>
        <v>G231</v>
      </c>
      <c r="H155" s="60" t="s">
        <v>1510</v>
      </c>
      <c r="I155" s="262" t="str">
        <f>VLOOKUP(H155,'اعضاء هيئة التدريس'!$B$1:$D$300,2,FALSE)</f>
        <v>د/ خالد جمال الجميل</v>
      </c>
      <c r="J155" s="73"/>
      <c r="K155" s="73"/>
      <c r="L155" s="73"/>
      <c r="M155" s="73" t="s">
        <v>1306</v>
      </c>
      <c r="N155" s="73"/>
      <c r="O155" s="73"/>
      <c r="P155" s="386" t="s">
        <v>1321</v>
      </c>
      <c r="Q155" s="282"/>
      <c r="R155" s="283"/>
      <c r="S155" s="284"/>
      <c r="T155" s="283"/>
      <c r="U155" s="283"/>
      <c r="V155" s="283"/>
      <c r="W155" s="283"/>
      <c r="X155" s="283"/>
      <c r="Y155" s="283"/>
      <c r="Z155" s="283"/>
      <c r="AA155" s="283"/>
      <c r="AB155" s="283"/>
      <c r="AC155" s="283"/>
      <c r="AD155" s="283"/>
      <c r="AE155" s="283"/>
      <c r="AF155" s="283"/>
      <c r="AT155" s="251" t="e">
        <f>VLOOKUP(#REF!,'اعضاء هيئة التدريس'!#REF!,2,)</f>
        <v>#REF!</v>
      </c>
    </row>
    <row r="156" spans="1:46" s="272" customFormat="1" ht="15.75" hidden="1" customHeight="1">
      <c r="A156" s="328">
        <v>20</v>
      </c>
      <c r="B156" s="288" t="s">
        <v>62</v>
      </c>
      <c r="C156" s="726" t="str">
        <f>VLOOKUP(B156,مقررات!$A$1:$F$411,2,FALSE)</f>
        <v>جيولوجيا تركيبية</v>
      </c>
      <c r="D156" s="211">
        <f>VLOOKUP(B156,مقررات!$A$1:$F$452,3,FALSE)</f>
        <v>1.5</v>
      </c>
      <c r="E156" s="211">
        <f>VLOOKUP(B156,مقررات!$A$1:$F$476,4,FALSE)</f>
        <v>3</v>
      </c>
      <c r="F156" s="211">
        <f t="shared" si="6"/>
        <v>3</v>
      </c>
      <c r="G156" s="60" t="str">
        <f>VLOOKUP(B156,مقررات!$A$1:$F$409,6,FALSE)</f>
        <v>G231-G141</v>
      </c>
      <c r="H156" s="60" t="s">
        <v>1479</v>
      </c>
      <c r="I156" s="262" t="str">
        <f>VLOOKUP(H156,'اعضاء هيئة التدريس'!$B$1:$D$300,2,FALSE)</f>
        <v>أ.د/ يحيى صفي الدين محمد</v>
      </c>
      <c r="J156" s="73"/>
      <c r="K156" s="73"/>
      <c r="L156" s="73" t="s">
        <v>1303</v>
      </c>
      <c r="M156" s="73"/>
      <c r="N156" s="73"/>
      <c r="O156" s="73"/>
      <c r="P156" s="1046"/>
      <c r="Q156" s="4"/>
      <c r="R156" s="91"/>
      <c r="S156" s="91"/>
      <c r="T156" s="283"/>
      <c r="U156" s="283"/>
      <c r="V156" s="283"/>
      <c r="W156" s="283"/>
      <c r="X156" s="283"/>
      <c r="Y156" s="283"/>
      <c r="Z156" s="283"/>
      <c r="AA156" s="283"/>
      <c r="AB156" s="283"/>
      <c r="AC156" s="283"/>
      <c r="AD156" s="283"/>
      <c r="AE156" s="283"/>
      <c r="AF156" s="283"/>
      <c r="AT156" s="251" t="e">
        <f>VLOOKUP(#REF!,'اعضاء هيئة التدريس'!#REF!,2,)</f>
        <v>#REF!</v>
      </c>
    </row>
    <row r="157" spans="1:46" s="272" customFormat="1" ht="15.75" hidden="1" customHeight="1">
      <c r="A157" s="328">
        <v>21</v>
      </c>
      <c r="B157" s="288" t="s">
        <v>56</v>
      </c>
      <c r="C157" s="726" t="str">
        <f>VLOOKUP(B157,مقررات!$A$1:$F$411,2,FALSE)</f>
        <v>جيومورفولوجي</v>
      </c>
      <c r="D157" s="211">
        <f>VLOOKUP(B157,مقررات!$A$1:$F$452,3,FALSE)</f>
        <v>1.5</v>
      </c>
      <c r="E157" s="211">
        <f>VLOOKUP(B157,مقررات!$A$1:$F$476,4,FALSE)</f>
        <v>3</v>
      </c>
      <c r="F157" s="211">
        <f t="shared" si="6"/>
        <v>3</v>
      </c>
      <c r="G157" s="60" t="str">
        <f>VLOOKUP(B157,مقررات!$A$1:$F$409,6,FALSE)</f>
        <v>G321-G341</v>
      </c>
      <c r="H157" s="60" t="s">
        <v>1481</v>
      </c>
      <c r="I157" s="262" t="str">
        <f>VLOOKUP(H157,'اعضاء هيئة التدريس'!$B$1:$D$300,2,FALSE)</f>
        <v>أ.د. هاني احمد مصطفى</v>
      </c>
      <c r="J157" s="73"/>
      <c r="K157" s="73"/>
      <c r="L157" s="73"/>
      <c r="M157" s="73" t="s">
        <v>1303</v>
      </c>
      <c r="N157" s="73"/>
      <c r="O157" s="73"/>
      <c r="P157" s="1046"/>
      <c r="Q157" s="4"/>
      <c r="R157" s="92"/>
      <c r="S157" s="92"/>
      <c r="T157" s="283"/>
      <c r="U157" s="283"/>
      <c r="V157" s="283"/>
      <c r="W157" s="283"/>
      <c r="X157" s="283"/>
      <c r="Y157" s="283"/>
      <c r="Z157" s="283"/>
      <c r="AA157" s="283"/>
      <c r="AB157" s="283"/>
      <c r="AC157" s="283"/>
      <c r="AD157" s="283"/>
      <c r="AE157" s="283"/>
      <c r="AF157" s="283"/>
      <c r="AT157" s="251" t="e">
        <f>VLOOKUP(#REF!,'اعضاء هيئة التدريس'!#REF!,2,)</f>
        <v>#REF!</v>
      </c>
    </row>
    <row r="158" spans="1:46" s="289" customFormat="1" ht="15.75" hidden="1" customHeight="1">
      <c r="A158" s="328">
        <v>22</v>
      </c>
      <c r="B158" s="288" t="s">
        <v>61</v>
      </c>
      <c r="C158" s="726" t="str">
        <f>VLOOKUP(B158,مقررات!$A$1:$F$411,2,FALSE)</f>
        <v>جيولوجيا حقل</v>
      </c>
      <c r="D158" s="211">
        <f>VLOOKUP(B158,مقررات!$A$1:$F$452,3,FALSE)</f>
        <v>1</v>
      </c>
      <c r="E158" s="211">
        <f>VLOOKUP(B158,مقررات!$A$1:$F$476,4,FALSE)</f>
        <v>2</v>
      </c>
      <c r="F158" s="211">
        <f t="shared" si="6"/>
        <v>2</v>
      </c>
      <c r="G158" s="60" t="str">
        <f>VLOOKUP(B158,مقررات!$A$1:$F$409,6,FALSE)</f>
        <v>G141-G341-G231</v>
      </c>
      <c r="H158" s="60" t="s">
        <v>1464</v>
      </c>
      <c r="I158" s="262" t="str">
        <f>VLOOKUP(H158,'اعضاء هيئة التدريس'!$B$1:$D$300,2,FALSE)</f>
        <v>أ.د. ماهر داود ابراهيم</v>
      </c>
      <c r="J158" s="73"/>
      <c r="K158" s="73"/>
      <c r="L158" s="73"/>
      <c r="M158" s="73" t="s">
        <v>1147</v>
      </c>
      <c r="N158" s="73"/>
      <c r="O158" s="73"/>
      <c r="P158" s="386" t="s">
        <v>1321</v>
      </c>
      <c r="Q158" s="282"/>
      <c r="R158" s="283"/>
      <c r="S158" s="284"/>
      <c r="T158" s="283"/>
      <c r="U158" s="357"/>
      <c r="V158" s="357"/>
      <c r="W158" s="357"/>
      <c r="X158" s="357"/>
      <c r="Y158" s="357"/>
      <c r="Z158" s="357"/>
      <c r="AA158" s="357"/>
      <c r="AB158" s="357"/>
      <c r="AC158" s="357"/>
      <c r="AD158" s="357"/>
      <c r="AE158" s="357"/>
      <c r="AF158" s="357"/>
      <c r="AT158" s="251" t="e">
        <f>VLOOKUP(#REF!,'اعضاء هيئة التدريس'!#REF!,2,)</f>
        <v>#REF!</v>
      </c>
    </row>
    <row r="159" spans="1:46" s="272" customFormat="1" ht="15.75" hidden="1" customHeight="1">
      <c r="A159" s="328">
        <v>23</v>
      </c>
      <c r="B159" s="288" t="s">
        <v>51</v>
      </c>
      <c r="C159" s="726" t="str">
        <f>VLOOKUP(B159,مقررات!$A$1:$F$411,2,FALSE)</f>
        <v>جيولوجيا مصر</v>
      </c>
      <c r="D159" s="211">
        <f>VLOOKUP(B159,مقررات!$A$1:$F$452,3,FALSE)</f>
        <v>1.5</v>
      </c>
      <c r="E159" s="211">
        <f>VLOOKUP(B159,مقررات!$A$1:$F$476,4,FALSE)</f>
        <v>3</v>
      </c>
      <c r="F159" s="211">
        <f t="shared" si="6"/>
        <v>3</v>
      </c>
      <c r="G159" s="60" t="str">
        <f>VLOOKUP(B159,مقررات!$A$1:$F$409,6,FALSE)</f>
        <v>G322-G321-G231</v>
      </c>
      <c r="H159" s="60" t="s">
        <v>1470</v>
      </c>
      <c r="I159" s="262" t="str">
        <f>VLOOKUP(H159,'اعضاء هيئة التدريس'!$B$1:$D$300,2,FALSE)</f>
        <v>د/ محمد عبدالغني خليفة</v>
      </c>
      <c r="J159" s="73"/>
      <c r="K159" s="73"/>
      <c r="L159" s="73"/>
      <c r="M159" s="73"/>
      <c r="N159" s="73" t="s">
        <v>1306</v>
      </c>
      <c r="O159" s="73"/>
      <c r="P159" s="384"/>
      <c r="Q159" s="4"/>
      <c r="R159" s="91"/>
      <c r="S159" s="91"/>
      <c r="T159" s="283"/>
      <c r="U159" s="283"/>
      <c r="V159" s="283"/>
      <c r="W159" s="283"/>
      <c r="X159" s="283"/>
      <c r="Y159" s="283"/>
      <c r="Z159" s="283"/>
      <c r="AA159" s="283"/>
      <c r="AB159" s="283"/>
      <c r="AC159" s="283"/>
      <c r="AD159" s="283"/>
      <c r="AE159" s="283"/>
      <c r="AF159" s="283"/>
      <c r="AT159" s="251" t="e">
        <f>VLOOKUP(#REF!,'اعضاء هيئة التدريس'!#REF!,2,)</f>
        <v>#REF!</v>
      </c>
    </row>
    <row r="160" spans="1:46" s="272" customFormat="1" ht="22.5" hidden="1" customHeight="1">
      <c r="A160" s="328">
        <v>24</v>
      </c>
      <c r="B160" s="288" t="s">
        <v>76</v>
      </c>
      <c r="C160" s="726" t="str">
        <f>VLOOKUP(B160,مقررات!$A$1:$F$411,2,FALSE)</f>
        <v>تدريبات حقل (1)</v>
      </c>
      <c r="D160" s="211">
        <f>VLOOKUP(B160,مقررات!$A$1:$F$452,3,FALSE)</f>
        <v>0</v>
      </c>
      <c r="E160" s="211">
        <f>VLOOKUP(B160,مقررات!$A$1:$F$476,4,FALSE)</f>
        <v>4</v>
      </c>
      <c r="F160" s="211">
        <f t="shared" si="6"/>
        <v>2</v>
      </c>
      <c r="G160" s="60" t="str">
        <f>VLOOKUP(B160,مقررات!$A$1:$F$409,6,FALSE)</f>
        <v>G341-G321-G343</v>
      </c>
      <c r="H160" s="60"/>
      <c r="I160" s="964" t="e">
        <f>VLOOKUP(H160,'اعضاء هيئة التدريس'!$B$1:$D$300,2,FALSE)</f>
        <v>#N/A</v>
      </c>
      <c r="J160" s="73"/>
      <c r="K160" s="73"/>
      <c r="L160" s="73"/>
      <c r="M160" s="73"/>
      <c r="N160" s="73"/>
      <c r="O160" s="73"/>
      <c r="P160" s="1037"/>
      <c r="Q160" s="282"/>
      <c r="R160" s="283"/>
      <c r="S160" s="284"/>
      <c r="T160" s="283"/>
      <c r="U160" s="283"/>
      <c r="V160" s="283"/>
      <c r="W160" s="283"/>
      <c r="X160" s="283"/>
      <c r="Y160" s="283"/>
      <c r="Z160" s="283"/>
      <c r="AA160" s="283"/>
      <c r="AB160" s="283"/>
      <c r="AC160" s="283"/>
      <c r="AD160" s="283"/>
      <c r="AE160" s="283"/>
      <c r="AF160" s="283"/>
      <c r="AT160" s="251" t="e">
        <f>VLOOKUP(#REF!,'اعضاء هيئة التدريس'!#REF!,2,)</f>
        <v>#REF!</v>
      </c>
    </row>
    <row r="161" spans="1:46" s="393" customFormat="1" ht="15.75" hidden="1" customHeight="1">
      <c r="A161" s="328">
        <v>25</v>
      </c>
      <c r="B161" s="288" t="s">
        <v>58</v>
      </c>
      <c r="C161" s="726" t="str">
        <f>VLOOKUP(B161,مقررات!$A$1:$F$411,2,FALSE)</f>
        <v>بيئات قديمة</v>
      </c>
      <c r="D161" s="211">
        <f>VLOOKUP(B161,مقررات!$A$1:$F$452,3,FALSE)</f>
        <v>1.5</v>
      </c>
      <c r="E161" s="211">
        <f>VLOOKUP(B161,مقررات!$A$1:$F$476,4,FALSE)</f>
        <v>3</v>
      </c>
      <c r="F161" s="211">
        <f t="shared" si="6"/>
        <v>3</v>
      </c>
      <c r="G161" s="60" t="str">
        <f>VLOOKUP(B161,مقررات!$A$1:$F$409,6,FALSE)</f>
        <v>G222-G221</v>
      </c>
      <c r="H161" s="60" t="s">
        <v>1475</v>
      </c>
      <c r="I161" s="262" t="str">
        <f>VLOOKUP(H161,'اعضاء هيئة التدريس'!$B$1:$D$300,2,FALSE)</f>
        <v>ا.د/عرابي حسين عرابي</v>
      </c>
      <c r="J161" s="73"/>
      <c r="K161" s="73" t="s">
        <v>1261</v>
      </c>
      <c r="L161" s="73"/>
      <c r="M161" s="73"/>
      <c r="N161" s="73"/>
      <c r="O161" s="73"/>
      <c r="P161" s="386"/>
      <c r="Q161" s="210"/>
      <c r="R161" s="220"/>
      <c r="S161" s="220"/>
      <c r="T161" s="743"/>
      <c r="U161" s="743"/>
      <c r="V161" s="743"/>
      <c r="W161" s="743"/>
      <c r="X161" s="743"/>
      <c r="Y161" s="743"/>
      <c r="Z161" s="743"/>
      <c r="AA161" s="743"/>
      <c r="AB161" s="743"/>
      <c r="AC161" s="743"/>
      <c r="AD161" s="743"/>
      <c r="AE161" s="743"/>
      <c r="AF161" s="743"/>
      <c r="AT161" s="480" t="e">
        <f>VLOOKUP(#REF!,'اعضاء هيئة التدريس'!#REF!,2,)</f>
        <v>#REF!</v>
      </c>
    </row>
    <row r="162" spans="1:46" s="272" customFormat="1" ht="15.75" hidden="1" customHeight="1">
      <c r="A162" s="328">
        <v>26</v>
      </c>
      <c r="B162" s="288" t="s">
        <v>465</v>
      </c>
      <c r="C162" s="726" t="str">
        <f>VLOOKUP(B162,مقررات!$A$1:$F$411,2,FALSE)</f>
        <v>رواسب حديثة</v>
      </c>
      <c r="D162" s="211">
        <f>VLOOKUP(B162,مقررات!$A$1:$F$452,3,FALSE)</f>
        <v>1.5</v>
      </c>
      <c r="E162" s="211">
        <f>VLOOKUP(B162,مقررات!$A$1:$F$476,4,FALSE)</f>
        <v>3</v>
      </c>
      <c r="F162" s="211">
        <f t="shared" si="6"/>
        <v>3</v>
      </c>
      <c r="G162" s="60" t="str">
        <f>VLOOKUP(B162,مقررات!$A$1:$F$409,6,FALSE)</f>
        <v>G331</v>
      </c>
      <c r="H162" s="60" t="s">
        <v>1512</v>
      </c>
      <c r="I162" s="262" t="str">
        <f>VLOOKUP(H162,'اعضاء هيئة التدريس'!$B$1:$D$300,2,FALSE)</f>
        <v>د/ معتز محمد عبدالغني</v>
      </c>
      <c r="J162" s="73"/>
      <c r="K162" s="73"/>
      <c r="L162" s="73" t="s">
        <v>1304</v>
      </c>
      <c r="M162" s="73"/>
      <c r="N162" s="73"/>
      <c r="O162" s="73"/>
      <c r="P162" s="1037"/>
      <c r="Q162" s="282"/>
      <c r="R162" s="283"/>
      <c r="S162" s="284"/>
      <c r="T162" s="283"/>
      <c r="U162" s="283"/>
      <c r="V162" s="283"/>
      <c r="W162" s="283"/>
      <c r="X162" s="283"/>
      <c r="Y162" s="283"/>
      <c r="Z162" s="283"/>
      <c r="AA162" s="283"/>
      <c r="AB162" s="283"/>
      <c r="AC162" s="283"/>
      <c r="AD162" s="283"/>
      <c r="AE162" s="283"/>
      <c r="AF162" s="283"/>
      <c r="AT162" s="251" t="e">
        <f>VLOOKUP(#REF!,'اعضاء هيئة التدريس'!#REF!,2,)</f>
        <v>#REF!</v>
      </c>
    </row>
    <row r="163" spans="1:46" s="272" customFormat="1" ht="15.75" hidden="1" customHeight="1">
      <c r="A163" s="328">
        <v>27</v>
      </c>
      <c r="B163" s="288" t="s">
        <v>68</v>
      </c>
      <c r="C163" s="726" t="str">
        <f>VLOOKUP(B163,مقررات!$A$1:$F$411,2,FALSE)</f>
        <v>جيوفيزياء</v>
      </c>
      <c r="D163" s="211">
        <f>VLOOKUP(B163,مقررات!$A$1:$F$452,3,FALSE)</f>
        <v>1.5</v>
      </c>
      <c r="E163" s="211">
        <f>VLOOKUP(B163,مقررات!$A$1:$F$476,4,FALSE)</f>
        <v>3</v>
      </c>
      <c r="F163" s="211">
        <f t="shared" si="6"/>
        <v>3</v>
      </c>
      <c r="G163" s="60" t="str">
        <f>VLOOKUP(B163,مقررات!$A$1:$F$409,6,FALSE)</f>
        <v>G141</v>
      </c>
      <c r="H163" s="60" t="s">
        <v>1457</v>
      </c>
      <c r="I163" s="262" t="str">
        <f>VLOOKUP(H163,'اعضاء هيئة التدريس'!$B$1:$D$300,2,FALSE)</f>
        <v>أ.د.حسن محمد الشايب</v>
      </c>
      <c r="J163" s="73"/>
      <c r="K163" s="73"/>
      <c r="L163" s="73"/>
      <c r="M163" s="73" t="s">
        <v>1303</v>
      </c>
      <c r="N163" s="73"/>
      <c r="O163" s="73"/>
      <c r="P163" s="386" t="s">
        <v>1321</v>
      </c>
      <c r="Q163" s="282"/>
      <c r="R163" s="283"/>
      <c r="S163" s="284"/>
      <c r="T163" s="283"/>
      <c r="U163" s="283"/>
      <c r="V163" s="283"/>
      <c r="W163" s="283"/>
      <c r="X163" s="283"/>
      <c r="Y163" s="283"/>
      <c r="Z163" s="283"/>
      <c r="AA163" s="283"/>
      <c r="AB163" s="283"/>
      <c r="AC163" s="283"/>
      <c r="AD163" s="283"/>
      <c r="AE163" s="283"/>
      <c r="AF163" s="283"/>
      <c r="AT163" s="251" t="e">
        <f>VLOOKUP(#REF!,'اعضاء هيئة التدريس'!#REF!,2,)</f>
        <v>#REF!</v>
      </c>
    </row>
    <row r="164" spans="1:46" s="272" customFormat="1" ht="15.75" hidden="1" customHeight="1">
      <c r="A164" s="328">
        <v>28</v>
      </c>
      <c r="B164" s="288" t="s">
        <v>64</v>
      </c>
      <c r="C164" s="726" t="str">
        <f>VLOOKUP(B164,مقررات!$A$1:$F$411,2,FALSE)</f>
        <v>جيولوجيا مياه (1)</v>
      </c>
      <c r="D164" s="211">
        <f>VLOOKUP(B164,مقررات!$A$1:$F$452,3,FALSE)</f>
        <v>1.5</v>
      </c>
      <c r="E164" s="211">
        <f>VLOOKUP(B164,مقررات!$A$1:$F$476,4,FALSE)</f>
        <v>3</v>
      </c>
      <c r="F164" s="211">
        <f t="shared" si="6"/>
        <v>3</v>
      </c>
      <c r="G164" s="60" t="str">
        <f>VLOOKUP(B164,مقررات!$A$1:$F$409,6,FALSE)</f>
        <v>G331-G341</v>
      </c>
      <c r="H164" s="60" t="s">
        <v>1462</v>
      </c>
      <c r="I164" s="262" t="str">
        <f>VLOOKUP(H164,'اعضاء هيئة التدريس'!$B$1:$D$300,2,FALSE)</f>
        <v>أ.د.كمال عبدالعظيم دهب</v>
      </c>
      <c r="J164" s="73"/>
      <c r="K164" s="73"/>
      <c r="L164" s="73"/>
      <c r="M164" s="73" t="s">
        <v>2016</v>
      </c>
      <c r="N164" s="73"/>
      <c r="O164" s="73"/>
      <c r="P164" s="386" t="s">
        <v>1315</v>
      </c>
      <c r="Q164" s="4"/>
      <c r="R164" s="91"/>
      <c r="S164" s="91"/>
      <c r="T164" s="283"/>
      <c r="U164" s="283"/>
      <c r="V164" s="283"/>
      <c r="W164" s="283"/>
      <c r="X164" s="283"/>
      <c r="Y164" s="283"/>
      <c r="Z164" s="283"/>
      <c r="AA164" s="283"/>
      <c r="AB164" s="283"/>
      <c r="AC164" s="283"/>
      <c r="AD164" s="283"/>
      <c r="AE164" s="283"/>
      <c r="AF164" s="283"/>
      <c r="AT164" s="251" t="e">
        <f>VLOOKUP(#REF!,'اعضاء هيئة التدريس'!#REF!,2,)</f>
        <v>#REF!</v>
      </c>
    </row>
    <row r="165" spans="1:46" s="272" customFormat="1" ht="15.75" hidden="1" customHeight="1">
      <c r="A165" s="328">
        <v>29</v>
      </c>
      <c r="B165" s="288" t="s">
        <v>461</v>
      </c>
      <c r="C165" s="726" t="str">
        <f>VLOOKUP(B165,مقررات!$A$1:$F$411,2,FALSE)</f>
        <v>خامات المعادن</v>
      </c>
      <c r="D165" s="211">
        <f>VLOOKUP(B165,مقررات!$A$1:$F$452,3,FALSE)</f>
        <v>1</v>
      </c>
      <c r="E165" s="211">
        <f>VLOOKUP(B165,مقررات!$A$1:$F$476,4,FALSE)</f>
        <v>2</v>
      </c>
      <c r="F165" s="211">
        <f t="shared" si="6"/>
        <v>2</v>
      </c>
      <c r="G165" s="60" t="str">
        <f>VLOOKUP(B165,مقررات!$A$1:$F$409,6,FALSE)</f>
        <v>G231</v>
      </c>
      <c r="H165" s="60" t="s">
        <v>1514</v>
      </c>
      <c r="I165" s="262" t="str">
        <f>VLOOKUP(H165,'اعضاء هيئة التدريس'!$B$1:$D$300,2,FALSE)</f>
        <v>د/ حمدي احمد الدسوقي</v>
      </c>
      <c r="J165" s="73"/>
      <c r="K165" s="73"/>
      <c r="L165" s="73" t="s">
        <v>1261</v>
      </c>
      <c r="M165" s="73"/>
      <c r="N165" s="73"/>
      <c r="O165" s="73"/>
      <c r="P165" s="384"/>
      <c r="Q165" s="4"/>
      <c r="R165" s="91"/>
      <c r="S165" s="91"/>
      <c r="T165" s="284"/>
      <c r="U165" s="283"/>
      <c r="V165" s="283"/>
      <c r="W165" s="283"/>
      <c r="X165" s="283"/>
      <c r="Y165" s="283"/>
      <c r="Z165" s="283"/>
      <c r="AA165" s="283"/>
      <c r="AB165" s="283"/>
      <c r="AC165" s="283"/>
      <c r="AD165" s="283"/>
      <c r="AE165" s="283"/>
      <c r="AF165" s="283"/>
      <c r="AT165" s="251" t="e">
        <f>VLOOKUP(#REF!,'اعضاء هيئة التدريس'!#REF!,2,)</f>
        <v>#REF!</v>
      </c>
    </row>
    <row r="166" spans="1:46" s="272" customFormat="1" ht="15.75" hidden="1" customHeight="1">
      <c r="A166" s="328">
        <v>30</v>
      </c>
      <c r="B166" s="288" t="s">
        <v>60</v>
      </c>
      <c r="C166" s="726" t="str">
        <f>VLOOKUP(B166,مقررات!$A$1:$F$411,2,FALSE)</f>
        <v>جيوكيمياء</v>
      </c>
      <c r="D166" s="211">
        <f>VLOOKUP(B166,مقررات!$A$1:$F$452,3,FALSE)</f>
        <v>1.5</v>
      </c>
      <c r="E166" s="211">
        <f>VLOOKUP(B166,مقررات!$A$1:$F$476,4,FALSE)</f>
        <v>3</v>
      </c>
      <c r="F166" s="211">
        <f t="shared" si="6"/>
        <v>3</v>
      </c>
      <c r="G166" s="60" t="str">
        <f>VLOOKUP(B166,مقررات!$A$1:$F$409,6,FALSE)</f>
        <v>G231</v>
      </c>
      <c r="H166" s="60" t="s">
        <v>1473</v>
      </c>
      <c r="I166" s="262" t="str">
        <f>VLOOKUP(H166,'اعضاء هيئة التدريس'!$B$1:$D$300,2,FALSE)</f>
        <v>أ.د.احمد محمد بشادي</v>
      </c>
      <c r="J166" s="73"/>
      <c r="K166" s="73"/>
      <c r="L166" s="73"/>
      <c r="M166" s="73" t="s">
        <v>1261</v>
      </c>
      <c r="N166" s="73"/>
      <c r="O166" s="73"/>
      <c r="P166" s="386"/>
      <c r="Q166" s="282"/>
      <c r="R166" s="283"/>
      <c r="S166" s="283"/>
      <c r="T166" s="284"/>
      <c r="U166" s="283"/>
      <c r="V166" s="283"/>
      <c r="W166" s="283"/>
      <c r="X166" s="283"/>
      <c r="Y166" s="283"/>
      <c r="Z166" s="283"/>
      <c r="AA166" s="283"/>
      <c r="AB166" s="283"/>
      <c r="AC166" s="283"/>
      <c r="AD166" s="283"/>
      <c r="AE166" s="283"/>
      <c r="AF166" s="283"/>
      <c r="AT166" s="251" t="e">
        <f>VLOOKUP(#REF!,'اعضاء هيئة التدريس'!#REF!,2,)</f>
        <v>#REF!</v>
      </c>
    </row>
    <row r="167" spans="1:46" s="272" customFormat="1" ht="15.75" hidden="1" customHeight="1">
      <c r="A167" s="328">
        <v>31</v>
      </c>
      <c r="B167" s="288" t="s">
        <v>81</v>
      </c>
      <c r="C167" s="726" t="str">
        <f>VLOOKUP(B167,مقررات!$A$1:$F$411,2,FALSE)</f>
        <v>صخور كربوناتية</v>
      </c>
      <c r="D167" s="211">
        <f>VLOOKUP(B167,مقررات!$A$1:$F$452,3,FALSE)</f>
        <v>1.5</v>
      </c>
      <c r="E167" s="211">
        <f>VLOOKUP(B167,مقررات!$A$1:$F$476,4,FALSE)</f>
        <v>3</v>
      </c>
      <c r="F167" s="211">
        <f t="shared" si="6"/>
        <v>3</v>
      </c>
      <c r="G167" s="60" t="str">
        <f>VLOOKUP(B167,مقررات!$A$1:$F$409,6,FALSE)</f>
        <v>G331</v>
      </c>
      <c r="H167" s="60" t="s">
        <v>1460</v>
      </c>
      <c r="I167" s="262" t="str">
        <f>VLOOKUP(H167,'اعضاء هيئة التدريس'!$B$1:$D$300,2,FALSE)</f>
        <v>ا.د/ محمد محمود ابو الحسن</v>
      </c>
      <c r="J167" s="73"/>
      <c r="K167" s="73"/>
      <c r="L167" s="73" t="s">
        <v>1305</v>
      </c>
      <c r="M167" s="73"/>
      <c r="N167" s="73"/>
      <c r="O167" s="73"/>
      <c r="P167" s="386"/>
      <c r="Q167" s="210"/>
      <c r="R167" s="220"/>
      <c r="S167" s="220"/>
      <c r="T167" s="283"/>
      <c r="U167" s="283"/>
      <c r="V167" s="283"/>
      <c r="W167" s="283"/>
      <c r="X167" s="283"/>
      <c r="Y167" s="283"/>
      <c r="Z167" s="283"/>
      <c r="AA167" s="283"/>
      <c r="AB167" s="283"/>
      <c r="AC167" s="283"/>
      <c r="AD167" s="283"/>
      <c r="AE167" s="283"/>
      <c r="AF167" s="283"/>
      <c r="AT167" s="251" t="e">
        <f>VLOOKUP(#REF!,'اعضاء هيئة التدريس'!#REF!,2,)</f>
        <v>#REF!</v>
      </c>
    </row>
    <row r="168" spans="1:46" s="272" customFormat="1" ht="15.75" hidden="1" customHeight="1">
      <c r="A168" s="328">
        <v>32</v>
      </c>
      <c r="B168" s="288" t="s">
        <v>71</v>
      </c>
      <c r="C168" s="726" t="str">
        <f>VLOOKUP(B168,مقررات!$A$1:$F$411,2,FALSE)</f>
        <v>جيولوجيا اقتصادية</v>
      </c>
      <c r="D168" s="211">
        <f>VLOOKUP(B168,مقررات!$A$1:$F$452,3,FALSE)</f>
        <v>1.5</v>
      </c>
      <c r="E168" s="211">
        <f>VLOOKUP(B168,مقررات!$A$1:$F$476,4,FALSE)</f>
        <v>3</v>
      </c>
      <c r="F168" s="211">
        <f t="shared" si="6"/>
        <v>3</v>
      </c>
      <c r="G168" s="60" t="str">
        <f>VLOOKUP(B168,مقررات!$A$1:$F$409,6,FALSE)</f>
        <v>G231</v>
      </c>
      <c r="H168" s="60" t="s">
        <v>1514</v>
      </c>
      <c r="I168" s="262" t="str">
        <f>VLOOKUP(H168,'اعضاء هيئة التدريس'!$B$1:$D$300,2,FALSE)</f>
        <v>د/ حمدي احمد الدسوقي</v>
      </c>
      <c r="J168" s="73"/>
      <c r="K168" s="73"/>
      <c r="L168" s="73" t="s">
        <v>1262</v>
      </c>
      <c r="M168" s="73"/>
      <c r="N168" s="73"/>
      <c r="O168" s="73"/>
      <c r="P168" s="1046"/>
      <c r="Q168" s="4"/>
      <c r="R168" s="92"/>
      <c r="S168" s="92"/>
      <c r="T168" s="283"/>
      <c r="U168" s="283"/>
      <c r="V168" s="283"/>
      <c r="W168" s="283"/>
      <c r="X168" s="283"/>
      <c r="Y168" s="283"/>
      <c r="Z168" s="283"/>
      <c r="AA168" s="283"/>
      <c r="AB168" s="283"/>
      <c r="AC168" s="283"/>
      <c r="AD168" s="283"/>
      <c r="AE168" s="283"/>
      <c r="AF168" s="283"/>
      <c r="AT168" s="251" t="e">
        <f>VLOOKUP(#REF!,'اعضاء هيئة التدريس'!#REF!,2,)</f>
        <v>#REF!</v>
      </c>
    </row>
    <row r="169" spans="1:46" s="122" customFormat="1" ht="15.75" hidden="1" customHeight="1">
      <c r="A169" s="328">
        <v>33</v>
      </c>
      <c r="B169" s="288" t="s">
        <v>77</v>
      </c>
      <c r="C169" s="726" t="str">
        <f>VLOOKUP(B169,مقررات!$A$1:$F$411,2,FALSE)</f>
        <v>تدريبات حقل (2)</v>
      </c>
      <c r="D169" s="211">
        <f>VLOOKUP(B169,مقررات!$A$1:$F$452,3,FALSE)</f>
        <v>0</v>
      </c>
      <c r="E169" s="211">
        <f>VLOOKUP(B169,مقررات!$A$1:$F$476,4,FALSE)</f>
        <v>6</v>
      </c>
      <c r="F169" s="211">
        <f t="shared" si="6"/>
        <v>3</v>
      </c>
      <c r="G169" s="60" t="str">
        <f>VLOOKUP(B169,مقررات!$A$1:$F$409,6,FALSE)</f>
        <v>G345</v>
      </c>
      <c r="H169" s="60"/>
      <c r="I169" s="964" t="e">
        <f>VLOOKUP(H169,'اعضاء هيئة التدريس'!$B$1:$D$300,2,FALSE)</f>
        <v>#N/A</v>
      </c>
      <c r="J169" s="73"/>
      <c r="K169" s="73"/>
      <c r="L169" s="73"/>
      <c r="M169" s="73"/>
      <c r="N169" s="73"/>
      <c r="O169" s="73"/>
      <c r="P169" s="386"/>
      <c r="Q169" s="282"/>
      <c r="R169" s="283"/>
      <c r="S169" s="283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T169" s="251" t="e">
        <f>VLOOKUP(#REF!,'اعضاء هيئة التدريس'!#REF!,2,)</f>
        <v>#REF!</v>
      </c>
    </row>
    <row r="170" spans="1:46" s="122" customFormat="1" ht="15.75" hidden="1" customHeight="1">
      <c r="A170" s="328">
        <v>34</v>
      </c>
      <c r="B170" s="288" t="s">
        <v>80</v>
      </c>
      <c r="C170" s="726" t="str">
        <f>VLOOKUP(B170,مقررات!$A$1:$F$411,2,FALSE)</f>
        <v>استشعار عن بعد</v>
      </c>
      <c r="D170" s="211">
        <f>VLOOKUP(B170,مقررات!$A$1:$F$452,3,FALSE)</f>
        <v>1.5</v>
      </c>
      <c r="E170" s="211">
        <f>VLOOKUP(B170,مقررات!$A$1:$F$476,4,FALSE)</f>
        <v>3</v>
      </c>
      <c r="F170" s="211">
        <f t="shared" si="6"/>
        <v>3</v>
      </c>
      <c r="G170" s="60" t="str">
        <f>VLOOKUP(B170,مقررات!$A$1:$F$409,6,FALSE)</f>
        <v>G341</v>
      </c>
      <c r="H170" s="60" t="s">
        <v>1481</v>
      </c>
      <c r="I170" s="262" t="str">
        <f>VLOOKUP(H170,'اعضاء هيئة التدريس'!$B$1:$D$300,2,FALSE)</f>
        <v>أ.د. هاني احمد مصطفى</v>
      </c>
      <c r="J170" s="73"/>
      <c r="K170" s="73"/>
      <c r="L170" s="73"/>
      <c r="M170" s="73"/>
      <c r="N170" s="73" t="s">
        <v>1303</v>
      </c>
      <c r="O170" s="73"/>
      <c r="P170" s="386"/>
      <c r="Q170" s="282"/>
      <c r="R170" s="283"/>
      <c r="S170" s="283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T170" s="251" t="e">
        <f>VLOOKUP(#REF!,'اعضاء هيئة التدريس'!#REF!,2,)</f>
        <v>#REF!</v>
      </c>
    </row>
    <row r="171" spans="1:46" s="417" customFormat="1" ht="15.75" hidden="1" customHeight="1">
      <c r="A171" s="328">
        <v>35</v>
      </c>
      <c r="B171" s="288" t="s">
        <v>79</v>
      </c>
      <c r="C171" s="726" t="str">
        <f>VLOOKUP(B171,مقررات!$A$1:$F$411,2,FALSE)</f>
        <v>جيولوجيا تصويرية</v>
      </c>
      <c r="D171" s="211">
        <f>VLOOKUP(B171,مقررات!$A$1:$F$452,3,FALSE)</f>
        <v>1.5</v>
      </c>
      <c r="E171" s="211">
        <f>VLOOKUP(B171,مقررات!$A$1:$F$476,4,FALSE)</f>
        <v>3</v>
      </c>
      <c r="F171" s="211">
        <f t="shared" si="6"/>
        <v>3</v>
      </c>
      <c r="G171" s="60" t="str">
        <f>VLOOKUP(B171,مقررات!$A$1:$F$409,6,FALSE)</f>
        <v>G341</v>
      </c>
      <c r="H171" s="60" t="s">
        <v>1490</v>
      </c>
      <c r="I171" s="262" t="str">
        <f>VLOOKUP(H171,'اعضاء هيئة التدريس'!$B$1:$D$300,2,FALSE)</f>
        <v>د. اشرف صبحى عبدالمقصود</v>
      </c>
      <c r="J171" s="73"/>
      <c r="K171" s="73" t="s">
        <v>1303</v>
      </c>
      <c r="L171" s="73"/>
      <c r="M171" s="73"/>
      <c r="N171" s="73"/>
      <c r="O171" s="73"/>
      <c r="P171" s="384"/>
      <c r="Q171" s="4"/>
      <c r="R171" s="92"/>
      <c r="S171" s="92"/>
      <c r="T171" s="220"/>
      <c r="U171" s="220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T171" s="251" t="e">
        <f>VLOOKUP(#REF!,'اعضاء هيئة التدريس'!#REF!,2,)</f>
        <v>#REF!</v>
      </c>
    </row>
    <row r="172" spans="1:46" s="221" customFormat="1" ht="15.75" hidden="1" customHeight="1">
      <c r="A172" s="328">
        <v>36</v>
      </c>
      <c r="B172" s="288" t="s">
        <v>466</v>
      </c>
      <c r="C172" s="726" t="str">
        <f>VLOOKUP(B172,مقررات!$A$1:$F$411,2,FALSE)</f>
        <v>جيوتكنيك</v>
      </c>
      <c r="D172" s="211">
        <f>VLOOKUP(B172,مقررات!$A$1:$F$452,3,FALSE)</f>
        <v>1.5</v>
      </c>
      <c r="E172" s="211">
        <f>VLOOKUP(B172,مقررات!$A$1:$F$476,4,FALSE)</f>
        <v>3</v>
      </c>
      <c r="F172" s="211">
        <f t="shared" si="6"/>
        <v>3</v>
      </c>
      <c r="G172" s="60" t="str">
        <f>VLOOKUP(B172,مقررات!$A$1:$F$409,6,FALSE)</f>
        <v>G341</v>
      </c>
      <c r="H172" s="60" t="s">
        <v>1958</v>
      </c>
      <c r="I172" s="262" t="str">
        <f>VLOOKUP(H172,'اعضاء هيئة التدريس'!$B$1:$D$300,2,FALSE)</f>
        <v>أ.د. حسن على عليوة</v>
      </c>
      <c r="J172" s="73"/>
      <c r="K172" s="73"/>
      <c r="L172" s="73"/>
      <c r="M172" s="73" t="s">
        <v>1306</v>
      </c>
      <c r="N172" s="73"/>
      <c r="O172" s="73"/>
      <c r="P172" s="1046"/>
      <c r="Q172" s="4"/>
      <c r="R172" s="92"/>
      <c r="S172" s="92"/>
      <c r="T172" s="220"/>
      <c r="U172" s="220"/>
      <c r="V172" s="220"/>
      <c r="W172" s="220"/>
      <c r="X172" s="220"/>
      <c r="Y172" s="220"/>
      <c r="Z172" s="220"/>
      <c r="AA172" s="220"/>
      <c r="AB172" s="220"/>
      <c r="AC172" s="220"/>
      <c r="AD172" s="220"/>
      <c r="AE172" s="220"/>
      <c r="AF172" s="220"/>
      <c r="AT172" s="251" t="e">
        <f>VLOOKUP(#REF!,'اعضاء هيئة التدريس'!#REF!,2,)</f>
        <v>#REF!</v>
      </c>
    </row>
    <row r="173" spans="1:46" s="221" customFormat="1" ht="15.75" hidden="1" customHeight="1">
      <c r="A173" s="328">
        <v>37</v>
      </c>
      <c r="B173" s="288" t="s">
        <v>55</v>
      </c>
      <c r="C173" s="726" t="str">
        <f>VLOOKUP(B173,مقررات!$A$1:$F$411,2,FALSE)</f>
        <v>جيولوجيا البحار</v>
      </c>
      <c r="D173" s="211">
        <f>VLOOKUP(B173,مقررات!$A$1:$F$452,3,FALSE)</f>
        <v>1</v>
      </c>
      <c r="E173" s="211">
        <f>VLOOKUP(B173,مقررات!$A$1:$F$476,4,FALSE)</f>
        <v>2</v>
      </c>
      <c r="F173" s="211">
        <f t="shared" ref="F173:F178" si="7">D173+0.5*E173</f>
        <v>2</v>
      </c>
      <c r="G173" s="60" t="str">
        <f>VLOOKUP(B173,مقررات!$A$1:$F$409,6,FALSE)</f>
        <v>G331 -G342</v>
      </c>
      <c r="H173" s="60" t="s">
        <v>1512</v>
      </c>
      <c r="I173" s="262" t="str">
        <f>VLOOKUP(H173,'اعضاء هيئة التدريس'!$B$1:$D$300,2,FALSE)</f>
        <v>د/ معتز محمد عبدالغني</v>
      </c>
      <c r="J173" s="73"/>
      <c r="K173" s="73"/>
      <c r="L173" s="73" t="s">
        <v>1233</v>
      </c>
      <c r="M173" s="73"/>
      <c r="N173" s="73"/>
      <c r="O173" s="73"/>
      <c r="P173" s="386" t="s">
        <v>1321</v>
      </c>
      <c r="Q173" s="4"/>
      <c r="R173" s="91"/>
      <c r="S173" s="91"/>
      <c r="T173" s="220"/>
      <c r="U173" s="220"/>
      <c r="V173" s="220"/>
      <c r="W173" s="220"/>
      <c r="X173" s="220"/>
      <c r="Y173" s="220"/>
      <c r="Z173" s="220"/>
      <c r="AA173" s="220"/>
      <c r="AB173" s="220"/>
      <c r="AC173" s="220"/>
      <c r="AD173" s="220"/>
      <c r="AE173" s="220"/>
      <c r="AF173" s="220"/>
      <c r="AT173" s="251" t="e">
        <f>VLOOKUP(#REF!,'اعضاء هيئة التدريس'!#REF!,2,)</f>
        <v>#REF!</v>
      </c>
    </row>
    <row r="174" spans="1:46" s="122" customFormat="1" ht="18.75" hidden="1" customHeight="1">
      <c r="A174" s="328">
        <v>38</v>
      </c>
      <c r="B174" s="288" t="s">
        <v>66</v>
      </c>
      <c r="C174" s="726" t="str">
        <f>VLOOKUP(B174,مقررات!$A$1:$F$411,2,FALSE)</f>
        <v>جيولوجيا البترول</v>
      </c>
      <c r="D174" s="211">
        <f>VLOOKUP(B174,مقررات!$A$1:$F$452,3,FALSE)</f>
        <v>1.5</v>
      </c>
      <c r="E174" s="211">
        <f>VLOOKUP(B174,مقررات!$A$1:$F$476,4,FALSE)</f>
        <v>3</v>
      </c>
      <c r="F174" s="211">
        <f t="shared" si="7"/>
        <v>3</v>
      </c>
      <c r="G174" s="60" t="str">
        <f>VLOOKUP(B174,مقررات!$A$1:$F$409,6,FALSE)</f>
        <v>G463</v>
      </c>
      <c r="H174" s="60" t="s">
        <v>1492</v>
      </c>
      <c r="I174" s="262" t="str">
        <f>VLOOKUP(H174,'اعضاء هيئة التدريس'!$B$1:$D$300,2,FALSE)</f>
        <v>د/ خالد جمال المعداوي</v>
      </c>
      <c r="J174" s="73"/>
      <c r="K174" s="73" t="s">
        <v>1156</v>
      </c>
      <c r="L174" s="73"/>
      <c r="M174" s="73"/>
      <c r="N174" s="73"/>
      <c r="O174" s="73"/>
      <c r="P174" s="386" t="s">
        <v>1321</v>
      </c>
      <c r="Q174" s="282"/>
      <c r="R174" s="283"/>
      <c r="S174" s="284"/>
      <c r="T174" s="89"/>
      <c r="U174" s="622"/>
      <c r="V174" s="91"/>
      <c r="W174" s="811"/>
      <c r="X174" s="91"/>
      <c r="Y174" s="91"/>
      <c r="Z174" s="91"/>
      <c r="AA174" s="91"/>
      <c r="AB174" s="91"/>
      <c r="AC174" s="91"/>
      <c r="AD174" s="91"/>
      <c r="AE174" s="91"/>
      <c r="AF174" s="91"/>
      <c r="AT174" s="251" t="e">
        <f>VLOOKUP(#REF!,'اعضاء هيئة التدريس'!#REF!,2,)</f>
        <v>#REF!</v>
      </c>
    </row>
    <row r="175" spans="1:46" s="272" customFormat="1" ht="15.75" hidden="1" customHeight="1">
      <c r="A175" s="328">
        <v>39</v>
      </c>
      <c r="B175" s="288" t="s">
        <v>63</v>
      </c>
      <c r="C175" s="726" t="str">
        <f>VLOOKUP(B175,مقررات!$A$1:$F$411,2,FALSE)</f>
        <v>جيولوجيا استكشاف</v>
      </c>
      <c r="D175" s="211">
        <f>VLOOKUP(B175,مقررات!$A$1:$F$452,3,FALSE)</f>
        <v>1.5</v>
      </c>
      <c r="E175" s="211">
        <f>VLOOKUP(B175,مقررات!$A$1:$F$476,4,FALSE)</f>
        <v>3</v>
      </c>
      <c r="F175" s="211">
        <f t="shared" si="7"/>
        <v>3</v>
      </c>
      <c r="G175" s="60" t="str">
        <f>VLOOKUP(B175,مقررات!$A$1:$F$409,6,FALSE)</f>
        <v>------</v>
      </c>
      <c r="H175" s="60" t="s">
        <v>1494</v>
      </c>
      <c r="I175" s="262" t="str">
        <f>VLOOKUP(H175,'اعضاء هيئة التدريس'!$B$1:$D$300,2,FALSE)</f>
        <v>د.نهى محمد فتح الله</v>
      </c>
      <c r="J175" s="73"/>
      <c r="K175" s="73"/>
      <c r="L175" s="73" t="s">
        <v>1306</v>
      </c>
      <c r="M175" s="73"/>
      <c r="N175" s="73"/>
      <c r="O175" s="73"/>
      <c r="P175" s="1046"/>
      <c r="Q175" s="4"/>
      <c r="R175" s="92"/>
      <c r="S175" s="92"/>
      <c r="T175" s="284"/>
      <c r="U175" s="283"/>
      <c r="V175" s="283"/>
      <c r="W175" s="283"/>
      <c r="X175" s="283"/>
      <c r="Y175" s="283"/>
      <c r="Z175" s="283"/>
      <c r="AA175" s="283"/>
      <c r="AB175" s="283"/>
      <c r="AC175" s="283"/>
      <c r="AD175" s="283"/>
      <c r="AE175" s="283"/>
      <c r="AF175" s="283"/>
      <c r="AT175" s="251" t="e">
        <f>VLOOKUP(#REF!,'اعضاء هيئة التدريس'!#REF!,2,)</f>
        <v>#REF!</v>
      </c>
    </row>
    <row r="176" spans="1:46" s="272" customFormat="1" ht="15.75" hidden="1" customHeight="1">
      <c r="A176" s="328">
        <v>40</v>
      </c>
      <c r="B176" s="288" t="s">
        <v>67</v>
      </c>
      <c r="C176" s="726" t="str">
        <f>VLOOKUP(B176,مقررات!$A$1:$F$411,2,FALSE)</f>
        <v>جيولوجيا  تحت سطحية</v>
      </c>
      <c r="D176" s="211">
        <f>VLOOKUP(B176,مقررات!$A$1:$F$452,3,FALSE)</f>
        <v>1.5</v>
      </c>
      <c r="E176" s="211">
        <f>VLOOKUP(B176,مقررات!$A$1:$F$476,4,FALSE)</f>
        <v>3</v>
      </c>
      <c r="F176" s="211">
        <f t="shared" si="7"/>
        <v>3</v>
      </c>
      <c r="G176" s="60" t="str">
        <f>VLOOKUP(B176,مقررات!$A$1:$F$409,6,FALSE)</f>
        <v>G341-G331</v>
      </c>
      <c r="H176" s="60" t="s">
        <v>1487</v>
      </c>
      <c r="I176" s="262" t="str">
        <f>VLOOKUP(H176,'اعضاء هيئة التدريس'!$B$1:$D$300,2,FALSE)</f>
        <v>د. محمد فاروق ابوحشيش</v>
      </c>
      <c r="J176" s="73"/>
      <c r="K176" s="73"/>
      <c r="L176" s="73"/>
      <c r="M176" s="73"/>
      <c r="N176" s="73" t="s">
        <v>1261</v>
      </c>
      <c r="O176" s="73"/>
      <c r="P176" s="384"/>
      <c r="Q176" s="4"/>
      <c r="R176" s="91"/>
      <c r="S176" s="91"/>
      <c r="T176" s="283"/>
      <c r="U176" s="283"/>
      <c r="V176" s="283"/>
      <c r="W176" s="283"/>
      <c r="X176" s="283"/>
      <c r="Y176" s="283"/>
      <c r="Z176" s="283"/>
      <c r="AA176" s="283"/>
      <c r="AB176" s="283"/>
      <c r="AC176" s="283"/>
      <c r="AD176" s="283"/>
      <c r="AE176" s="283"/>
      <c r="AF176" s="283"/>
      <c r="AT176" s="251" t="e">
        <f>VLOOKUP(#REF!,'اعضاء هيئة التدريس'!#REF!,2,)</f>
        <v>#REF!</v>
      </c>
    </row>
    <row r="177" spans="1:46" ht="15.75" hidden="1" customHeight="1">
      <c r="A177" s="328">
        <v>41</v>
      </c>
      <c r="B177" s="288" t="s">
        <v>73</v>
      </c>
      <c r="C177" s="726" t="str">
        <f>VLOOKUP(B177,مقررات!$A$1:$F$411,2,FALSE)</f>
        <v>جيولوجيا هندسية</v>
      </c>
      <c r="D177" s="211">
        <f>VLOOKUP(B177,مقررات!$A$1:$F$452,3,FALSE)</f>
        <v>1.5</v>
      </c>
      <c r="E177" s="211">
        <f>VLOOKUP(B177,مقررات!$A$1:$F$476,4,FALSE)</f>
        <v>3</v>
      </c>
      <c r="F177" s="211">
        <f t="shared" si="7"/>
        <v>3</v>
      </c>
      <c r="G177" s="60" t="str">
        <f>VLOOKUP(B177,مقررات!$A$1:$F$409,6,FALSE)</f>
        <v>G 281</v>
      </c>
      <c r="H177" s="60" t="s">
        <v>1468</v>
      </c>
      <c r="I177" s="262" t="str">
        <f>VLOOKUP(H177,'اعضاء هيئة التدريس'!$B$1:$D$300,2,FALSE)</f>
        <v>أ.د. جمال عيسوي قمح</v>
      </c>
      <c r="J177" s="73"/>
      <c r="K177" s="73"/>
      <c r="L177" s="73"/>
      <c r="M177" s="73"/>
      <c r="N177" s="73"/>
      <c r="O177" s="73" t="s">
        <v>1306</v>
      </c>
      <c r="P177" s="386" t="s">
        <v>1321</v>
      </c>
      <c r="Q177" s="282"/>
      <c r="R177" s="283"/>
      <c r="S177" s="283"/>
      <c r="AT177" s="251" t="e">
        <f>VLOOKUP(#REF!,'اعضاء هيئة التدريس'!#REF!,2,)</f>
        <v>#REF!</v>
      </c>
    </row>
    <row r="178" spans="1:46" s="272" customFormat="1" ht="15.75" hidden="1" customHeight="1">
      <c r="A178" s="328">
        <v>42</v>
      </c>
      <c r="B178" s="288" t="s">
        <v>1955</v>
      </c>
      <c r="C178" s="726" t="str">
        <f>VLOOKUP(B178,مقررات!$A$1:$F$411,2,FALSE)</f>
        <v>جيوفيزياء (1)</v>
      </c>
      <c r="D178" s="211">
        <f>VLOOKUP(B178,مقررات!$A$1:$F$452,3,FALSE)</f>
        <v>1</v>
      </c>
      <c r="E178" s="211">
        <f>VLOOKUP(B178,مقررات!$A$1:$F$476,4,FALSE)</f>
        <v>2</v>
      </c>
      <c r="F178" s="211">
        <f t="shared" si="7"/>
        <v>2</v>
      </c>
      <c r="G178" s="60">
        <f>VLOOKUP(B178,مقررات!$A$1:$F$409,6,FALSE)</f>
        <v>0</v>
      </c>
      <c r="H178" s="60" t="s">
        <v>1494</v>
      </c>
      <c r="I178" s="262" t="str">
        <f>VLOOKUP(H178,'اعضاء هيئة التدريس'!$B$1:$D$300,2,FALSE)</f>
        <v>د.نهى محمد فتح الله</v>
      </c>
      <c r="J178" s="73"/>
      <c r="K178" s="73" t="s">
        <v>1233</v>
      </c>
      <c r="L178" s="73"/>
      <c r="M178" s="73"/>
      <c r="N178" s="73"/>
      <c r="O178" s="73"/>
      <c r="P178" s="386" t="s">
        <v>1321</v>
      </c>
      <c r="Q178" s="282"/>
      <c r="R178" s="283"/>
      <c r="S178" s="284"/>
      <c r="T178" s="283"/>
      <c r="U178" s="283"/>
      <c r="V178" s="283"/>
      <c r="W178" s="283"/>
      <c r="X178" s="283"/>
      <c r="Y178" s="283"/>
      <c r="Z178" s="283"/>
      <c r="AA178" s="283"/>
      <c r="AB178" s="283"/>
      <c r="AC178" s="283"/>
      <c r="AD178" s="283"/>
      <c r="AE178" s="283"/>
      <c r="AF178" s="283"/>
      <c r="AT178" s="251" t="e">
        <f>VLOOKUP(#REF!,'اعضاء هيئة التدريس'!#REF!,2,)</f>
        <v>#REF!</v>
      </c>
    </row>
    <row r="179" spans="1:46" s="272" customFormat="1" ht="15.75" hidden="1" customHeight="1">
      <c r="A179" s="724">
        <v>1</v>
      </c>
      <c r="B179" s="288" t="s">
        <v>516</v>
      </c>
      <c r="C179" s="726" t="str">
        <f>VLOOKUP(B179,مقررات!$A$1:$F$411,2,FALSE)</f>
        <v>كاشفات ضوئية</v>
      </c>
      <c r="D179" s="211">
        <f>VLOOKUP(B179,مقررات!$A$1:$F$452,3,FALSE)</f>
        <v>3</v>
      </c>
      <c r="E179" s="211" t="str">
        <f>VLOOKUP(B179,مقررات!$A$1:$F$476,4,FALSE)</f>
        <v>-</v>
      </c>
      <c r="F179" s="211">
        <v>3</v>
      </c>
      <c r="G179" s="60" t="str">
        <f>VLOOKUP(B179,مقررات!$A$1:$F$409,6,FALSE)</f>
        <v>-</v>
      </c>
      <c r="H179" s="455" t="s">
        <v>1680</v>
      </c>
      <c r="I179" s="262" t="str">
        <f>VLOOKUP(H179,'اعضاء هيئة التدريس'!$B$1:$D$300,2,FALSE)</f>
        <v>د/ حسام  عوض</v>
      </c>
      <c r="J179" s="254"/>
      <c r="K179" s="254"/>
      <c r="L179" s="382"/>
      <c r="M179" s="250" t="s">
        <v>1069</v>
      </c>
      <c r="N179" s="382"/>
      <c r="O179" s="254"/>
      <c r="P179" s="386" t="s">
        <v>1326</v>
      </c>
      <c r="Q179" s="382"/>
      <c r="R179" s="369"/>
      <c r="S179" s="369"/>
      <c r="T179" s="283"/>
      <c r="U179" s="283"/>
      <c r="V179" s="283"/>
      <c r="W179" s="283"/>
      <c r="X179" s="283"/>
      <c r="Y179" s="283"/>
      <c r="Z179" s="283"/>
      <c r="AA179" s="283"/>
      <c r="AB179" s="283"/>
      <c r="AC179" s="283"/>
      <c r="AD179" s="283"/>
      <c r="AE179" s="283"/>
      <c r="AF179" s="283"/>
      <c r="AT179" s="251" t="e">
        <f>VLOOKUP(#REF!,'اعضاء هيئة التدريس'!#REF!,2,)</f>
        <v>#REF!</v>
      </c>
    </row>
    <row r="180" spans="1:46" s="272" customFormat="1" ht="15.75" hidden="1" customHeight="1">
      <c r="A180" s="724">
        <v>2</v>
      </c>
      <c r="B180" s="288" t="s">
        <v>517</v>
      </c>
      <c r="C180" s="726" t="str">
        <f>VLOOKUP(B180,مقررات!$A$1:$F$411,2,FALSE)</f>
        <v>تصميم وبناء ليزر</v>
      </c>
      <c r="D180" s="211">
        <f>VLOOKUP(B180,مقررات!$A$1:$F$452,3,FALSE)</f>
        <v>3</v>
      </c>
      <c r="E180" s="211">
        <f>VLOOKUP(B180,مقررات!$A$1:$F$476,4,FALSE)</f>
        <v>0</v>
      </c>
      <c r="F180" s="211">
        <f>D180+0.5*E180</f>
        <v>3</v>
      </c>
      <c r="G180" s="60" t="str">
        <f>VLOOKUP(B180,مقررات!$A$1:$F$409,6,FALSE)</f>
        <v>L432</v>
      </c>
      <c r="H180" s="216" t="s">
        <v>1649</v>
      </c>
      <c r="I180" s="262" t="str">
        <f>VLOOKUP(H180,'اعضاء هيئة التدريس'!$B$1:$D$300,2,FALSE)</f>
        <v>د/ سعيد صالح</v>
      </c>
      <c r="J180" s="195"/>
      <c r="K180" s="195"/>
      <c r="L180" s="144"/>
      <c r="M180" s="195"/>
      <c r="N180" s="250" t="s">
        <v>1069</v>
      </c>
      <c r="O180" s="195"/>
      <c r="P180" s="386" t="s">
        <v>1326</v>
      </c>
      <c r="Q180" s="158"/>
      <c r="R180" s="187"/>
      <c r="S180" s="187"/>
      <c r="T180" s="283"/>
      <c r="U180" s="283"/>
      <c r="V180" s="283"/>
      <c r="W180" s="283"/>
      <c r="X180" s="283"/>
      <c r="Y180" s="283"/>
      <c r="Z180" s="283"/>
      <c r="AA180" s="283"/>
      <c r="AB180" s="283"/>
      <c r="AC180" s="283"/>
      <c r="AD180" s="283"/>
      <c r="AE180" s="283"/>
      <c r="AF180" s="283"/>
      <c r="AT180" s="251" t="e">
        <f>VLOOKUP(#REF!,'اعضاء هيئة التدريس'!#REF!,2,)</f>
        <v>#REF!</v>
      </c>
    </row>
    <row r="181" spans="1:46" s="272" customFormat="1" ht="25.5" hidden="1" customHeight="1">
      <c r="A181" s="724">
        <v>3</v>
      </c>
      <c r="B181" s="288" t="s">
        <v>529</v>
      </c>
      <c r="C181" s="726" t="str">
        <f>VLOOKUP(B181,مقررات!$A$1:$F$411,2,FALSE)</f>
        <v>المكبرات الضوئيه</v>
      </c>
      <c r="D181" s="211">
        <f>VLOOKUP(B181,مقررات!$A$1:$F$452,3,FALSE)</f>
        <v>2</v>
      </c>
      <c r="E181" s="211">
        <f>VLOOKUP(B181,مقررات!$A$1:$F$476,4,FALSE)</f>
        <v>2</v>
      </c>
      <c r="F181" s="211">
        <f>D181+0.5*E181</f>
        <v>3</v>
      </c>
      <c r="G181" s="60" t="str">
        <f>VLOOKUP(B181,مقررات!$A$1:$F$409,6,FALSE)</f>
        <v>L131</v>
      </c>
      <c r="H181" s="288" t="s">
        <v>1680</v>
      </c>
      <c r="I181" s="262" t="str">
        <f>VLOOKUP(H181,'اعضاء هيئة التدريس'!$B$1:$D$300,2,FALSE)</f>
        <v>د/ حسام  عوض</v>
      </c>
      <c r="J181" s="250"/>
      <c r="K181" s="267"/>
      <c r="L181" s="250"/>
      <c r="M181" s="250" t="s">
        <v>1066</v>
      </c>
      <c r="N181" s="267"/>
      <c r="O181" s="267"/>
      <c r="P181" s="252"/>
      <c r="Q181" s="282"/>
      <c r="R181" s="283"/>
      <c r="S181" s="283"/>
      <c r="T181" s="283"/>
      <c r="U181" s="283"/>
      <c r="V181" s="283"/>
      <c r="W181" s="283"/>
      <c r="X181" s="283"/>
      <c r="Y181" s="283"/>
      <c r="Z181" s="283"/>
      <c r="AA181" s="283"/>
      <c r="AB181" s="283"/>
      <c r="AC181" s="283"/>
      <c r="AD181" s="283"/>
      <c r="AE181" s="283"/>
      <c r="AF181" s="283"/>
      <c r="AT181" s="251" t="e">
        <f>VLOOKUP(#REF!,'اعضاء هيئة التدريس'!#REF!,2,)</f>
        <v>#REF!</v>
      </c>
    </row>
    <row r="182" spans="1:46" s="285" customFormat="1" ht="15.75" hidden="1" customHeight="1">
      <c r="A182" s="724">
        <v>4</v>
      </c>
      <c r="B182" s="288" t="s">
        <v>530</v>
      </c>
      <c r="C182" s="726" t="str">
        <f>VLOOKUP(B182,مقررات!$A$1:$F$411,2,FALSE)</f>
        <v>تكنولوجيا الزجاج</v>
      </c>
      <c r="D182" s="211">
        <f>VLOOKUP(B182,مقررات!$A$1:$F$452,3,FALSE)</f>
        <v>2</v>
      </c>
      <c r="E182" s="211">
        <f>VLOOKUP(B182,مقررات!$A$1:$F$476,4,FALSE)</f>
        <v>2</v>
      </c>
      <c r="F182" s="211">
        <f>D182+0.5*E182</f>
        <v>3</v>
      </c>
      <c r="G182" s="60" t="str">
        <f>VLOOKUP(B182,مقررات!$A$1:$F$409,6,FALSE)</f>
        <v>P211</v>
      </c>
      <c r="H182" s="423" t="s">
        <v>1682</v>
      </c>
      <c r="I182" s="262" t="str">
        <f>VLOOKUP(H182,'اعضاء هيئة التدريس'!$B$1:$D$300,2,FALSE)</f>
        <v>أ.د/ رؤف الملواني</v>
      </c>
      <c r="J182" s="73"/>
      <c r="K182" s="73"/>
      <c r="L182" s="73" t="s">
        <v>1072</v>
      </c>
      <c r="M182" s="73"/>
      <c r="N182" s="73"/>
      <c r="O182" s="73"/>
      <c r="P182" s="1046"/>
      <c r="Q182" s="4"/>
      <c r="R182" s="91"/>
      <c r="S182" s="91"/>
      <c r="T182" s="369"/>
      <c r="U182" s="284"/>
      <c r="V182" s="284"/>
      <c r="W182" s="284"/>
      <c r="X182" s="284"/>
      <c r="Y182" s="284"/>
      <c r="Z182" s="284"/>
      <c r="AA182" s="284"/>
      <c r="AB182" s="284"/>
      <c r="AC182" s="284"/>
      <c r="AD182" s="284"/>
      <c r="AE182" s="284"/>
      <c r="AF182" s="284"/>
      <c r="AT182" s="251" t="e">
        <f>VLOOKUP(#REF!,'اعضاء هيئة التدريس'!#REF!,2,)</f>
        <v>#REF!</v>
      </c>
    </row>
    <row r="183" spans="1:46" s="272" customFormat="1" ht="15.75" hidden="1" customHeight="1">
      <c r="A183" s="724">
        <v>5</v>
      </c>
      <c r="B183" s="288" t="s">
        <v>531</v>
      </c>
      <c r="C183" s="756" t="str">
        <f>VLOOKUP(B183,مقررات!$A$1:$F$411,2,FALSE)</f>
        <v>تكنولوجيا التفريغ العالى للغازات</v>
      </c>
      <c r="D183" s="211">
        <f>VLOOKUP(B183,مقررات!$A$1:$F$452,3,FALSE)</f>
        <v>2</v>
      </c>
      <c r="E183" s="211">
        <f>VLOOKUP(B183,مقررات!$A$1:$F$476,4,FALSE)</f>
        <v>2</v>
      </c>
      <c r="F183" s="211">
        <f>D183+0.5*E183</f>
        <v>3</v>
      </c>
      <c r="G183" s="60" t="str">
        <f>VLOOKUP(B183,مقررات!$A$1:$F$409,6,FALSE)</f>
        <v>P111</v>
      </c>
      <c r="H183" s="60" t="s">
        <v>1644</v>
      </c>
      <c r="I183" s="262" t="str">
        <f>VLOOKUP(H183,'اعضاء هيئة التدريس'!$B$1:$D$300,2,FALSE)</f>
        <v>د/ محمد الهوارى</v>
      </c>
      <c r="J183" s="250"/>
      <c r="K183" s="250"/>
      <c r="L183" s="250"/>
      <c r="M183" s="250" t="s">
        <v>1069</v>
      </c>
      <c r="N183" s="250"/>
      <c r="O183" s="250"/>
      <c r="P183" s="1037"/>
      <c r="Q183" s="282"/>
      <c r="R183" s="283"/>
      <c r="S183" s="283"/>
      <c r="T183" s="284"/>
      <c r="U183" s="283"/>
      <c r="V183" s="283"/>
      <c r="W183" s="283"/>
      <c r="X183" s="283"/>
      <c r="Y183" s="283"/>
      <c r="Z183" s="283"/>
      <c r="AA183" s="283"/>
      <c r="AB183" s="283"/>
      <c r="AC183" s="283"/>
      <c r="AD183" s="283"/>
      <c r="AE183" s="283"/>
      <c r="AF183" s="283"/>
      <c r="AT183" s="251" t="e">
        <f>VLOOKUP(#REF!,'اعضاء هيئة التدريس'!#REF!,2,)</f>
        <v>#REF!</v>
      </c>
    </row>
    <row r="184" spans="1:46" s="272" customFormat="1" ht="15.75" hidden="1" customHeight="1">
      <c r="A184" s="724">
        <v>6</v>
      </c>
      <c r="B184" s="288" t="s">
        <v>518</v>
      </c>
      <c r="C184" s="726" t="str">
        <f>VLOOKUP(B184,مقررات!$A$1:$F$411,2,FALSE)</f>
        <v>ألياف ضوئية</v>
      </c>
      <c r="D184" s="211">
        <f>VLOOKUP(B184,مقررات!$A$1:$F$452,3,FALSE)</f>
        <v>3</v>
      </c>
      <c r="E184" s="211">
        <f>VLOOKUP(B184,مقررات!$A$1:$F$476,4,FALSE)</f>
        <v>0</v>
      </c>
      <c r="F184" s="211">
        <f>D184+0.5*E184</f>
        <v>3</v>
      </c>
      <c r="G184" s="60" t="str">
        <f>VLOOKUP(B184,مقررات!$A$1:$F$409,6,FALSE)</f>
        <v>L432</v>
      </c>
      <c r="H184" s="423" t="s">
        <v>1634</v>
      </c>
      <c r="I184" s="262" t="str">
        <f>VLOOKUP(H184,'اعضاء هيئة التدريس'!$B$1:$D$300,2,FALSE)</f>
        <v>أ.د/  محمد الزيدية</v>
      </c>
      <c r="J184" s="73"/>
      <c r="K184" s="73"/>
      <c r="L184" s="73" t="s">
        <v>1069</v>
      </c>
      <c r="M184" s="73"/>
      <c r="N184" s="73"/>
      <c r="O184" s="73"/>
      <c r="P184" s="1052"/>
      <c r="Q184" s="4"/>
      <c r="R184" s="92"/>
      <c r="S184" s="92"/>
      <c r="T184" s="283"/>
      <c r="U184" s="283"/>
      <c r="V184" s="283"/>
      <c r="W184" s="283"/>
      <c r="X184" s="283"/>
      <c r="Y184" s="283"/>
      <c r="Z184" s="283"/>
      <c r="AA184" s="283"/>
      <c r="AB184" s="283"/>
      <c r="AC184" s="283"/>
      <c r="AD184" s="283"/>
      <c r="AE184" s="283"/>
      <c r="AF184" s="283"/>
      <c r="AT184" s="251" t="e">
        <f>VLOOKUP(#REF!,'اعضاء هيئة التدريس'!#REF!,2,)</f>
        <v>#REF!</v>
      </c>
    </row>
    <row r="185" spans="1:46" s="285" customFormat="1" ht="15.75" hidden="1" customHeight="1">
      <c r="A185" s="724">
        <v>7</v>
      </c>
      <c r="B185" s="288" t="s">
        <v>520</v>
      </c>
      <c r="C185" s="726" t="str">
        <f>VLOOKUP(B185,مقررات!$A$1:$F$411,2,FALSE)</f>
        <v>تطبيقات الليزر (1)</v>
      </c>
      <c r="D185" s="211">
        <f>VLOOKUP(B185,مقررات!$A$1:$F$452,3,FALSE)</f>
        <v>3</v>
      </c>
      <c r="E185" s="211" t="str">
        <f>VLOOKUP(B185,مقررات!$A$1:$F$476,4,FALSE)</f>
        <v>-</v>
      </c>
      <c r="F185" s="211">
        <v>3</v>
      </c>
      <c r="G185" s="60" t="str">
        <f>VLOOKUP(B185,مقررات!$A$1:$F$409,6,FALSE)</f>
        <v>L432</v>
      </c>
      <c r="H185" s="60" t="s">
        <v>1987</v>
      </c>
      <c r="I185" s="262" t="str">
        <f>VLOOKUP(H185,'اعضاء هيئة التدريس'!$B$1:$D$300,2,FALSE)</f>
        <v>د / مجدي ابوغزالة</v>
      </c>
      <c r="J185" s="250"/>
      <c r="K185" s="250" t="s">
        <v>1068</v>
      </c>
      <c r="L185" s="250"/>
      <c r="M185" s="250"/>
      <c r="N185" s="250"/>
      <c r="O185" s="250"/>
      <c r="P185" s="386" t="s">
        <v>1326</v>
      </c>
      <c r="Q185" s="282"/>
      <c r="R185" s="283"/>
      <c r="S185" s="283"/>
      <c r="T185" s="283"/>
      <c r="U185" s="284"/>
      <c r="V185" s="284"/>
      <c r="W185" s="284"/>
      <c r="X185" s="284"/>
      <c r="Y185" s="284"/>
      <c r="Z185" s="284"/>
      <c r="AA185" s="284"/>
      <c r="AB185" s="284"/>
      <c r="AC185" s="284"/>
      <c r="AD185" s="284"/>
      <c r="AE185" s="284"/>
      <c r="AF185" s="284"/>
      <c r="AT185" s="251" t="e">
        <f>VLOOKUP(#REF!,'اعضاء هيئة التدريس'!#REF!,2,)</f>
        <v>#REF!</v>
      </c>
    </row>
    <row r="186" spans="1:46" s="272" customFormat="1" ht="15.75" hidden="1" customHeight="1">
      <c r="A186" s="724">
        <v>8</v>
      </c>
      <c r="B186" s="288" t="s">
        <v>519</v>
      </c>
      <c r="C186" s="726" t="str">
        <f>VLOOKUP(B186,مقررات!$A$1:$F$411,2,FALSE)</f>
        <v>فيزياءالليزر (1)</v>
      </c>
      <c r="D186" s="211">
        <f>VLOOKUP(B186,مقررات!$A$1:$F$452,3,FALSE)</f>
        <v>3</v>
      </c>
      <c r="E186" s="211">
        <f>VLOOKUP(B186,مقررات!$A$1:$F$476,4,FALSE)</f>
        <v>0</v>
      </c>
      <c r="F186" s="211">
        <f t="shared" ref="F186:F191" si="8">D186+0.5*E186</f>
        <v>3</v>
      </c>
      <c r="G186" s="60" t="str">
        <f>VLOOKUP(B186,مقررات!$A$1:$F$409,6,FALSE)</f>
        <v>P133</v>
      </c>
      <c r="H186" s="60" t="s">
        <v>1986</v>
      </c>
      <c r="I186" s="262" t="str">
        <f>VLOOKUP(H186,'اعضاء هيئة التدريس'!$B$1:$D$300,2,FALSE)</f>
        <v>د/ سمير عطوة</v>
      </c>
      <c r="J186" s="250"/>
      <c r="K186" s="250"/>
      <c r="L186" s="250" t="s">
        <v>1069</v>
      </c>
      <c r="M186" s="250"/>
      <c r="N186" s="250"/>
      <c r="O186" s="250"/>
      <c r="P186" s="252"/>
      <c r="Q186" s="282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3"/>
      <c r="AB186" s="283"/>
      <c r="AC186" s="283"/>
      <c r="AD186" s="283"/>
      <c r="AE186" s="283"/>
      <c r="AF186" s="283"/>
      <c r="AT186" s="251" t="e">
        <f>VLOOKUP(#REF!,'اعضاء هيئة التدريس'!#REF!,2,)</f>
        <v>#REF!</v>
      </c>
    </row>
    <row r="187" spans="1:46" s="272" customFormat="1" ht="15.75" hidden="1" customHeight="1">
      <c r="A187" s="724">
        <v>9</v>
      </c>
      <c r="B187" s="288" t="s">
        <v>534</v>
      </c>
      <c r="C187" s="726" t="str">
        <f>VLOOKUP(B187,مقررات!$A$1:$F$411,2,FALSE)</f>
        <v>ليزر المواد الصلبة</v>
      </c>
      <c r="D187" s="211">
        <f>VLOOKUP(B187,مقررات!$A$1:$F$452,3,FALSE)</f>
        <v>3</v>
      </c>
      <c r="E187" s="211">
        <f>VLOOKUP(B187,مقررات!$A$1:$F$476,4,FALSE)</f>
        <v>0</v>
      </c>
      <c r="F187" s="211">
        <f t="shared" si="8"/>
        <v>3</v>
      </c>
      <c r="G187" s="60" t="str">
        <f>VLOOKUP(B187,مقررات!$A$1:$F$409,6,FALSE)</f>
        <v>L434</v>
      </c>
      <c r="H187" s="340" t="s">
        <v>1623</v>
      </c>
      <c r="I187" s="262" t="str">
        <f>VLOOKUP(H187,'اعضاء هيئة التدريس'!$B$1:$D$300,2,FALSE)</f>
        <v>أ.د/ابراهيم حجر</v>
      </c>
      <c r="J187" s="323"/>
      <c r="K187" s="324"/>
      <c r="L187" s="250"/>
      <c r="M187" s="250" t="s">
        <v>1069</v>
      </c>
      <c r="N187" s="250"/>
      <c r="O187" s="250"/>
      <c r="P187" s="386" t="s">
        <v>1320</v>
      </c>
      <c r="Q187" s="382"/>
      <c r="R187" s="283"/>
      <c r="S187" s="283"/>
      <c r="T187" s="283"/>
      <c r="U187" s="283"/>
      <c r="V187" s="283"/>
      <c r="W187" s="283"/>
      <c r="X187" s="283"/>
      <c r="Y187" s="283"/>
      <c r="Z187" s="283"/>
      <c r="AA187" s="283"/>
      <c r="AB187" s="283"/>
      <c r="AC187" s="283"/>
      <c r="AD187" s="283"/>
      <c r="AE187" s="283"/>
      <c r="AF187" s="283"/>
      <c r="AT187" s="251" t="e">
        <f>VLOOKUP(#REF!,'اعضاء هيئة التدريس'!#REF!,2,)</f>
        <v>#REF!</v>
      </c>
    </row>
    <row r="188" spans="1:46" s="272" customFormat="1" ht="15.75" hidden="1" customHeight="1">
      <c r="A188" s="724">
        <v>10</v>
      </c>
      <c r="B188" s="288" t="s">
        <v>521</v>
      </c>
      <c r="C188" s="726" t="str">
        <f>VLOOKUP(B188,مقررات!$A$1:$F$411,2,FALSE)</f>
        <v>فيزياء عملى بصريات</v>
      </c>
      <c r="D188" s="211">
        <f>VLOOKUP(B188,مقررات!$A$1:$F$452,3,FALSE)</f>
        <v>0</v>
      </c>
      <c r="E188" s="211">
        <f>VLOOKUP(B188,مقررات!$A$1:$F$476,4,FALSE)</f>
        <v>8</v>
      </c>
      <c r="F188" s="211">
        <f t="shared" si="8"/>
        <v>4</v>
      </c>
      <c r="G188" s="60" t="str">
        <f>VLOOKUP(B188,مقررات!$A$1:$F$409,6,FALSE)</f>
        <v>P211</v>
      </c>
      <c r="H188" s="340" t="s">
        <v>1627</v>
      </c>
      <c r="I188" s="262" t="str">
        <f>VLOOKUP(H188,'اعضاء هيئة التدريس'!$B$1:$D$300,2,FALSE)</f>
        <v>أ.د/ عبد المجيد خفاجى</v>
      </c>
      <c r="J188" s="254"/>
      <c r="K188" s="254"/>
      <c r="L188" s="382"/>
      <c r="M188" s="253"/>
      <c r="N188" s="250"/>
      <c r="O188" s="250" t="s">
        <v>1083</v>
      </c>
      <c r="P188" s="382"/>
      <c r="Q188" s="382"/>
      <c r="R188" s="369"/>
      <c r="S188" s="369"/>
      <c r="T188" s="283"/>
      <c r="U188" s="283"/>
      <c r="V188" s="283"/>
      <c r="W188" s="283"/>
      <c r="X188" s="283"/>
      <c r="Y188" s="283"/>
      <c r="Z188" s="283"/>
      <c r="AA188" s="283"/>
      <c r="AB188" s="283"/>
      <c r="AC188" s="283"/>
      <c r="AD188" s="283"/>
      <c r="AE188" s="283"/>
      <c r="AF188" s="283"/>
      <c r="AT188" s="251" t="e">
        <f>VLOOKUP(#REF!,'اعضاء هيئة التدريس'!#REF!,2,)</f>
        <v>#REF!</v>
      </c>
    </row>
    <row r="189" spans="1:46" s="272" customFormat="1" ht="15.75" hidden="1" customHeight="1">
      <c r="A189" s="724">
        <v>11</v>
      </c>
      <c r="B189" s="288" t="s">
        <v>522</v>
      </c>
      <c r="C189" s="726" t="str">
        <f>VLOOKUP(B189,مقررات!$A$1:$F$411,2,FALSE)</f>
        <v>ضوء كمى (1)</v>
      </c>
      <c r="D189" s="211">
        <f>VLOOKUP(B189,مقررات!$A$1:$F$452,3,FALSE)</f>
        <v>3</v>
      </c>
      <c r="E189" s="211">
        <f>VLOOKUP(B189,مقررات!$A$1:$F$476,4,FALSE)</f>
        <v>0</v>
      </c>
      <c r="F189" s="211">
        <f t="shared" si="8"/>
        <v>3</v>
      </c>
      <c r="G189" s="60" t="str">
        <f>VLOOKUP(B189,مقررات!$A$1:$F$409,6,FALSE)</f>
        <v>P232</v>
      </c>
      <c r="H189" s="705" t="s">
        <v>1655</v>
      </c>
      <c r="I189" s="262" t="str">
        <f>VLOOKUP(H189,'اعضاء هيئة التدريس'!$B$1:$D$300,2,FALSE)</f>
        <v>د/ محمد عبد الحكيم</v>
      </c>
      <c r="J189" s="253" t="s">
        <v>1069</v>
      </c>
      <c r="K189" s="772"/>
      <c r="L189" s="73"/>
      <c r="M189" s="772"/>
      <c r="N189" s="772"/>
      <c r="O189" s="73"/>
      <c r="P189" s="386" t="s">
        <v>1326</v>
      </c>
      <c r="Q189" s="4"/>
      <c r="R189" s="91"/>
      <c r="S189" s="91"/>
      <c r="T189" s="283"/>
      <c r="U189" s="283"/>
      <c r="V189" s="283"/>
      <c r="W189" s="283"/>
      <c r="X189" s="283"/>
      <c r="Y189" s="283"/>
      <c r="Z189" s="283"/>
      <c r="AA189" s="283"/>
      <c r="AB189" s="283"/>
      <c r="AC189" s="283"/>
      <c r="AD189" s="283"/>
      <c r="AE189" s="283"/>
      <c r="AF189" s="283"/>
      <c r="AT189" s="251" t="e">
        <f>VLOOKUP(#REF!,'اعضاء هيئة التدريس'!#REF!,2,)</f>
        <v>#REF!</v>
      </c>
    </row>
    <row r="190" spans="1:46" s="272" customFormat="1" ht="15.75" hidden="1" customHeight="1">
      <c r="A190" s="724">
        <v>12</v>
      </c>
      <c r="B190" s="288" t="s">
        <v>523</v>
      </c>
      <c r="C190" s="726" t="str">
        <f>VLOOKUP(B190,مقررات!$A$1:$F$411,2,FALSE)</f>
        <v>فيزياء الليزر (2)</v>
      </c>
      <c r="D190" s="211">
        <f>VLOOKUP(B190,مقررات!$A$1:$F$452,3,FALSE)</f>
        <v>3</v>
      </c>
      <c r="E190" s="211">
        <f>VLOOKUP(B190,مقررات!$A$1:$F$476,4,FALSE)</f>
        <v>0</v>
      </c>
      <c r="F190" s="211">
        <f t="shared" si="8"/>
        <v>3</v>
      </c>
      <c r="G190" s="60" t="str">
        <f>VLOOKUP(B190,مقررات!$A$1:$F$409,6,FALSE)</f>
        <v>L332</v>
      </c>
      <c r="H190" s="60" t="s">
        <v>1652</v>
      </c>
      <c r="I190" s="262" t="str">
        <f>VLOOKUP(H190,'اعضاء هيئة التدريس'!$B$1:$D$300,2,FALSE)</f>
        <v>د/ حسام دنيا</v>
      </c>
      <c r="J190" s="250"/>
      <c r="K190" s="250" t="s">
        <v>1072</v>
      </c>
      <c r="L190" s="250"/>
      <c r="M190" s="250"/>
      <c r="N190" s="250"/>
      <c r="O190" s="250"/>
      <c r="P190" s="386"/>
      <c r="Q190" s="282"/>
      <c r="R190" s="283"/>
      <c r="S190" s="283"/>
      <c r="T190" s="283"/>
      <c r="U190" s="283"/>
      <c r="V190" s="283"/>
      <c r="W190" s="283"/>
      <c r="X190" s="283"/>
      <c r="Y190" s="283"/>
      <c r="Z190" s="283"/>
      <c r="AA190" s="283"/>
      <c r="AB190" s="283"/>
      <c r="AC190" s="283"/>
      <c r="AD190" s="283"/>
      <c r="AE190" s="283"/>
      <c r="AF190" s="283"/>
      <c r="AT190" s="251" t="e">
        <f>VLOOKUP(#REF!,'اعضاء هيئة التدريس'!#REF!,2,)</f>
        <v>#REF!</v>
      </c>
    </row>
    <row r="191" spans="1:46" s="272" customFormat="1" ht="15.75" hidden="1" customHeight="1">
      <c r="A191" s="724">
        <v>13</v>
      </c>
      <c r="B191" s="288" t="s">
        <v>523</v>
      </c>
      <c r="C191" s="726" t="str">
        <f>VLOOKUP(B191,مقررات!$A$1:$F$411,2,FALSE)</f>
        <v>فيزياء الليزر (2)</v>
      </c>
      <c r="D191" s="211">
        <f>VLOOKUP(B191,مقررات!$A$1:$F$452,3,FALSE)</f>
        <v>3</v>
      </c>
      <c r="E191" s="211">
        <f>VLOOKUP(B191,مقررات!$A$1:$F$476,4,FALSE)</f>
        <v>0</v>
      </c>
      <c r="F191" s="211">
        <f t="shared" si="8"/>
        <v>3</v>
      </c>
      <c r="G191" s="60" t="str">
        <f>VLOOKUP(B191,مقررات!$A$1:$F$409,6,FALSE)</f>
        <v>L332</v>
      </c>
      <c r="H191" s="705" t="s">
        <v>1680</v>
      </c>
      <c r="I191" s="262" t="str">
        <f>VLOOKUP(H191,'اعضاء هيئة التدريس'!$B$1:$D$300,2,FALSE)</f>
        <v>د/ حسام  عوض</v>
      </c>
      <c r="J191" s="772"/>
      <c r="K191" s="772"/>
      <c r="L191" s="73"/>
      <c r="M191" s="73"/>
      <c r="N191" s="253" t="s">
        <v>1069</v>
      </c>
      <c r="O191" s="73"/>
      <c r="P191" s="386" t="s">
        <v>1320</v>
      </c>
      <c r="Q191" s="4"/>
      <c r="R191" s="91"/>
      <c r="S191" s="91"/>
      <c r="T191" s="284"/>
      <c r="U191" s="283"/>
      <c r="V191" s="283"/>
      <c r="W191" s="283"/>
      <c r="X191" s="283"/>
      <c r="Y191" s="283"/>
      <c r="Z191" s="283"/>
      <c r="AA191" s="283"/>
      <c r="AB191" s="283"/>
      <c r="AC191" s="283"/>
      <c r="AD191" s="283"/>
      <c r="AE191" s="283"/>
      <c r="AF191" s="283"/>
      <c r="AT191" s="251" t="e">
        <f>VLOOKUP(#REF!,'اعضاء هيئة التدريس'!#REF!,2,)</f>
        <v>#REF!</v>
      </c>
    </row>
    <row r="192" spans="1:46" s="272" customFormat="1" ht="15.75" hidden="1" customHeight="1">
      <c r="A192" s="724">
        <v>14</v>
      </c>
      <c r="B192" s="288" t="s">
        <v>524</v>
      </c>
      <c r="C192" s="726" t="str">
        <f>VLOOKUP(B192,مقررات!$A$1:$F$411,2,FALSE)</f>
        <v>تطبيقات الليزر (2)</v>
      </c>
      <c r="D192" s="211">
        <f>VLOOKUP(B192,مقررات!$A$1:$F$452,3,FALSE)</f>
        <v>3</v>
      </c>
      <c r="E192" s="211" t="str">
        <f>VLOOKUP(B192,مقررات!$A$1:$F$476,4,FALSE)</f>
        <v>-</v>
      </c>
      <c r="F192" s="211">
        <v>3</v>
      </c>
      <c r="G192" s="60" t="str">
        <f>VLOOKUP(B192,مقررات!$A$1:$F$409,6,FALSE)</f>
        <v>L332</v>
      </c>
      <c r="H192" s="298" t="s">
        <v>1652</v>
      </c>
      <c r="I192" s="262" t="str">
        <f>VLOOKUP(H192,'اعضاء هيئة التدريس'!$B$1:$D$300,2,FALSE)</f>
        <v>د/ حسام دنيا</v>
      </c>
      <c r="J192" s="267"/>
      <c r="K192" s="250" t="s">
        <v>1232</v>
      </c>
      <c r="L192" s="250"/>
      <c r="M192" s="250"/>
      <c r="N192" s="250"/>
      <c r="O192" s="267"/>
      <c r="P192" s="386"/>
      <c r="Q192" s="282"/>
      <c r="R192" s="283"/>
      <c r="S192" s="283"/>
      <c r="T192" s="284"/>
      <c r="U192" s="283"/>
      <c r="V192" s="283"/>
      <c r="W192" s="283"/>
      <c r="X192" s="283"/>
      <c r="Y192" s="283"/>
      <c r="Z192" s="283"/>
      <c r="AA192" s="283"/>
      <c r="AB192" s="283"/>
      <c r="AC192" s="283"/>
      <c r="AD192" s="283"/>
      <c r="AE192" s="283"/>
      <c r="AF192" s="283"/>
      <c r="AT192" s="251" t="e">
        <f>VLOOKUP(#REF!,'اعضاء هيئة التدريس'!#REF!,2,)</f>
        <v>#REF!</v>
      </c>
    </row>
    <row r="193" spans="1:46" s="285" customFormat="1" ht="15.75" hidden="1" customHeight="1">
      <c r="A193" s="724">
        <v>15</v>
      </c>
      <c r="B193" s="288" t="s">
        <v>525</v>
      </c>
      <c r="C193" s="726" t="str">
        <f>VLOOKUP(B193,مقررات!$A$1:$F$411,2,FALSE)</f>
        <v>أنظمة الليزر</v>
      </c>
      <c r="D193" s="211">
        <f>VLOOKUP(B193,مقررات!$A$1:$F$452,3,FALSE)</f>
        <v>3</v>
      </c>
      <c r="E193" s="211">
        <f>VLOOKUP(B193,مقررات!$A$1:$F$476,4,FALSE)</f>
        <v>0</v>
      </c>
      <c r="F193" s="211">
        <f t="shared" ref="F193:F224" si="9">D193+0.5*E193</f>
        <v>3</v>
      </c>
      <c r="G193" s="60" t="str">
        <f>VLOOKUP(B193,مقررات!$A$1:$F$409,6,FALSE)</f>
        <v>L432-L232</v>
      </c>
      <c r="H193" s="423" t="s">
        <v>1623</v>
      </c>
      <c r="I193" s="262" t="str">
        <f>VLOOKUP(H193,'اعضاء هيئة التدريس'!$B$1:$D$300,2,FALSE)</f>
        <v>أ.د/ابراهيم حجر</v>
      </c>
      <c r="J193" s="73"/>
      <c r="K193" s="73" t="s">
        <v>1069</v>
      </c>
      <c r="L193" s="73"/>
      <c r="M193" s="73"/>
      <c r="N193" s="73"/>
      <c r="O193" s="73"/>
      <c r="P193" s="386"/>
      <c r="Q193" s="4"/>
      <c r="R193" s="91"/>
      <c r="S193" s="91"/>
      <c r="T193" s="284"/>
      <c r="U193" s="284"/>
      <c r="V193" s="284"/>
      <c r="W193" s="284"/>
      <c r="X193" s="284"/>
      <c r="Y193" s="284"/>
      <c r="Z193" s="284"/>
      <c r="AA193" s="284"/>
      <c r="AB193" s="284"/>
      <c r="AC193" s="284"/>
      <c r="AD193" s="284"/>
      <c r="AE193" s="284"/>
      <c r="AF193" s="284"/>
      <c r="AT193" s="251" t="e">
        <f>VLOOKUP(#REF!,'اعضاء هيئة التدريس'!#REF!,2,)</f>
        <v>#REF!</v>
      </c>
    </row>
    <row r="194" spans="1:46" s="272" customFormat="1" ht="15.75" hidden="1" customHeight="1">
      <c r="A194" s="724">
        <v>16</v>
      </c>
      <c r="B194" s="288" t="s">
        <v>526</v>
      </c>
      <c r="C194" s="726" t="str">
        <f>VLOOKUP(B194,مقررات!$A$1:$F$411,2,FALSE)</f>
        <v>أمان الليزر</v>
      </c>
      <c r="D194" s="211">
        <f>VLOOKUP(B194,مقررات!$A$1:$F$452,3,FALSE)</f>
        <v>2</v>
      </c>
      <c r="E194" s="211">
        <f>VLOOKUP(B194,مقررات!$A$1:$F$476,4,FALSE)</f>
        <v>0</v>
      </c>
      <c r="F194" s="211">
        <f t="shared" si="9"/>
        <v>2</v>
      </c>
      <c r="G194" s="60" t="str">
        <f>VLOOKUP(B194,مقررات!$A$1:$F$409,6,FALSE)</f>
        <v>-</v>
      </c>
      <c r="H194" s="60" t="s">
        <v>1986</v>
      </c>
      <c r="I194" s="262" t="str">
        <f>VLOOKUP(H194,'اعضاء هيئة التدريس'!$B$1:$D$300,2,FALSE)</f>
        <v>د/ سمير عطوة</v>
      </c>
      <c r="J194" s="250"/>
      <c r="K194" s="250" t="s">
        <v>1067</v>
      </c>
      <c r="L194" s="250"/>
      <c r="M194" s="250"/>
      <c r="N194" s="250"/>
      <c r="O194" s="250"/>
      <c r="P194" s="386"/>
      <c r="Q194" s="282"/>
      <c r="R194" s="283"/>
      <c r="S194" s="284"/>
      <c r="T194" s="283"/>
      <c r="U194" s="283"/>
      <c r="V194" s="283"/>
      <c r="W194" s="283"/>
      <c r="X194" s="283"/>
      <c r="Y194" s="283"/>
      <c r="Z194" s="283"/>
      <c r="AA194" s="283"/>
      <c r="AB194" s="283"/>
      <c r="AC194" s="283"/>
      <c r="AD194" s="283"/>
      <c r="AE194" s="283"/>
      <c r="AF194" s="283"/>
      <c r="AT194" s="251" t="e">
        <f>VLOOKUP(#REF!,'اعضاء هيئة التدريس'!#REF!,2,)</f>
        <v>#REF!</v>
      </c>
    </row>
    <row r="195" spans="1:46" s="285" customFormat="1" ht="15.75" hidden="1" customHeight="1">
      <c r="A195" s="724">
        <v>17</v>
      </c>
      <c r="B195" s="288" t="s">
        <v>528</v>
      </c>
      <c r="C195" s="726" t="str">
        <f>VLOOKUP(B195,مقررات!$A$1:$F$411,2,FALSE)</f>
        <v>فيزياء عملية ليزر</v>
      </c>
      <c r="D195" s="211">
        <f>VLOOKUP(B195,مقررات!$A$1:$F$452,3,FALSE)</f>
        <v>0</v>
      </c>
      <c r="E195" s="211">
        <f>VLOOKUP(B195,مقررات!$A$1:$F$476,4,FALSE)</f>
        <v>8</v>
      </c>
      <c r="F195" s="211">
        <f t="shared" si="9"/>
        <v>4</v>
      </c>
      <c r="G195" s="60" t="str">
        <f>VLOOKUP(B195,مقررات!$A$1:$F$409,6,FALSE)</f>
        <v>L348</v>
      </c>
      <c r="H195" s="423" t="s">
        <v>1986</v>
      </c>
      <c r="I195" s="262" t="str">
        <f>VLOOKUP(H195,'اعضاء هيئة التدريس'!$B$1:$D$300,2,FALSE)</f>
        <v>د/ سمير عطوة</v>
      </c>
      <c r="J195" s="73"/>
      <c r="K195" s="73"/>
      <c r="L195" s="73"/>
      <c r="M195" s="73"/>
      <c r="N195" s="250" t="s">
        <v>1083</v>
      </c>
      <c r="O195" s="250"/>
      <c r="P195" s="1052"/>
      <c r="Q195" s="4"/>
      <c r="R195" s="91"/>
      <c r="S195" s="91"/>
      <c r="T195" s="284"/>
      <c r="U195" s="284"/>
      <c r="V195" s="284"/>
      <c r="W195" s="284"/>
      <c r="X195" s="284"/>
      <c r="Y195" s="284"/>
      <c r="Z195" s="284"/>
      <c r="AA195" s="284"/>
      <c r="AB195" s="284"/>
      <c r="AC195" s="284"/>
      <c r="AD195" s="284"/>
      <c r="AE195" s="284"/>
      <c r="AF195" s="284"/>
      <c r="AT195" s="251" t="e">
        <f>VLOOKUP(#REF!,'اعضاء هيئة التدريس'!#REF!,2,)</f>
        <v>#REF!</v>
      </c>
    </row>
    <row r="196" spans="1:46" s="272" customFormat="1" ht="15.75" hidden="1" customHeight="1">
      <c r="A196" s="724">
        <v>1</v>
      </c>
      <c r="B196" s="288" t="s">
        <v>542</v>
      </c>
      <c r="C196" s="726" t="str">
        <f>VLOOKUP(B196,مقررات!$A$1:$F$411,2,FALSE)</f>
        <v>تحليل رياضي (1)</v>
      </c>
      <c r="D196" s="211">
        <f>VLOOKUP(B196,مقررات!$A$1:$F$452,3,FALSE)</f>
        <v>2</v>
      </c>
      <c r="E196" s="211">
        <f>VLOOKUP(B196,مقررات!$A$1:$F$476,4,FALSE)</f>
        <v>2</v>
      </c>
      <c r="F196" s="211">
        <f t="shared" si="9"/>
        <v>3</v>
      </c>
      <c r="G196" s="60">
        <f>VLOOKUP(B196,مقررات!$A$1:$F$409,6,FALSE)</f>
        <v>0</v>
      </c>
      <c r="H196" s="60" t="s">
        <v>1554</v>
      </c>
      <c r="I196" s="262" t="str">
        <f>VLOOKUP(H196,'اعضاء هيئة التدريس'!$B$1:$D$300,2,FALSE)</f>
        <v xml:space="preserve">د. اشرف ابراهيم حفناوي </v>
      </c>
      <c r="J196" s="73"/>
      <c r="K196" s="73"/>
      <c r="L196" s="73" t="s">
        <v>1069</v>
      </c>
      <c r="M196" s="73"/>
      <c r="N196" s="73"/>
      <c r="O196" s="73"/>
      <c r="P196" s="255" t="s">
        <v>1319</v>
      </c>
      <c r="Q196" s="4"/>
      <c r="R196" s="91"/>
      <c r="S196" s="91"/>
      <c r="T196" s="283"/>
      <c r="U196" s="283"/>
      <c r="V196" s="283"/>
      <c r="W196" s="283"/>
      <c r="X196" s="283"/>
      <c r="Y196" s="283"/>
      <c r="Z196" s="283"/>
      <c r="AA196" s="283"/>
      <c r="AB196" s="283"/>
      <c r="AC196" s="283"/>
      <c r="AD196" s="283"/>
      <c r="AE196" s="283"/>
      <c r="AF196" s="283"/>
      <c r="AT196" s="251" t="e">
        <f>VLOOKUP(#REF!,'اعضاء هيئة التدريس'!#REF!,2,)</f>
        <v>#REF!</v>
      </c>
    </row>
    <row r="197" spans="1:46" s="272" customFormat="1" ht="15.75" hidden="1" customHeight="1">
      <c r="A197" s="724">
        <v>2</v>
      </c>
      <c r="B197" s="288" t="s">
        <v>542</v>
      </c>
      <c r="C197" s="726" t="str">
        <f>VLOOKUP(B197,مقررات!$A$1:$F$411,2,FALSE)</f>
        <v>تحليل رياضي (1)</v>
      </c>
      <c r="D197" s="211">
        <f>VLOOKUP(B197,مقررات!$A$1:$F$452,3,FALSE)</f>
        <v>2</v>
      </c>
      <c r="E197" s="211">
        <f>VLOOKUP(B197,مقررات!$A$1:$F$476,4,FALSE)</f>
        <v>2</v>
      </c>
      <c r="F197" s="211">
        <f t="shared" si="9"/>
        <v>3</v>
      </c>
      <c r="G197" s="60">
        <f>VLOOKUP(B197,مقررات!$A$1:$F$409,6,FALSE)</f>
        <v>0</v>
      </c>
      <c r="H197" s="60" t="s">
        <v>1529</v>
      </c>
      <c r="I197" s="262" t="str">
        <f>VLOOKUP(H197,'اعضاء هيئة التدريس'!$B$1:$D$300,2,FALSE)</f>
        <v>أ.د/ شكري إبراهيم ندا</v>
      </c>
      <c r="J197" s="73"/>
      <c r="K197" s="73"/>
      <c r="L197" s="73" t="s">
        <v>1069</v>
      </c>
      <c r="M197" s="73"/>
      <c r="N197" s="73"/>
      <c r="O197" s="73"/>
      <c r="P197" s="255" t="s">
        <v>1319</v>
      </c>
      <c r="Q197" s="4"/>
      <c r="R197" s="91"/>
      <c r="S197" s="91"/>
      <c r="T197" s="283"/>
      <c r="U197" s="283"/>
      <c r="V197" s="283"/>
      <c r="W197" s="283"/>
      <c r="X197" s="283"/>
      <c r="Y197" s="283"/>
      <c r="Z197" s="283"/>
      <c r="AA197" s="283"/>
      <c r="AB197" s="283"/>
      <c r="AC197" s="283"/>
      <c r="AD197" s="283"/>
      <c r="AE197" s="283"/>
      <c r="AF197" s="283"/>
      <c r="AT197" s="251" t="e">
        <f>VLOOKUP(#REF!,'اعضاء هيئة التدريس'!#REF!,2,)</f>
        <v>#REF!</v>
      </c>
    </row>
    <row r="198" spans="1:46" s="285" customFormat="1" ht="15.75" hidden="1" customHeight="1">
      <c r="A198" s="724">
        <v>3</v>
      </c>
      <c r="B198" s="288" t="s">
        <v>543</v>
      </c>
      <c r="C198" s="726" t="str">
        <f>VLOOKUP(B198,مقررات!$A$1:$F$411,2,FALSE)</f>
        <v>هندسة تحليلية (1)</v>
      </c>
      <c r="D198" s="211">
        <f>VLOOKUP(B198,مقررات!$A$1:$F$452,3,FALSE)</f>
        <v>2</v>
      </c>
      <c r="E198" s="211">
        <f>VLOOKUP(B198,مقررات!$A$1:$F$476,4,FALSE)</f>
        <v>1</v>
      </c>
      <c r="F198" s="211">
        <f t="shared" si="9"/>
        <v>2.5</v>
      </c>
      <c r="G198" s="60" t="str">
        <f>VLOOKUP(B198,مقررات!$A$1:$F$409,6,FALSE)</f>
        <v>--</v>
      </c>
      <c r="H198" s="60" t="s">
        <v>1541</v>
      </c>
      <c r="I198" s="262" t="str">
        <f>VLOOKUP(H198,'اعضاء هيئة التدريس'!$B$1:$D$300,2,FALSE)</f>
        <v>د/ ناهد عبد العزيز صقر</v>
      </c>
      <c r="J198" s="73"/>
      <c r="K198" s="777" t="s">
        <v>1068</v>
      </c>
      <c r="L198" s="73"/>
      <c r="M198" s="73"/>
      <c r="N198" s="73"/>
      <c r="O198" s="73"/>
      <c r="P198" s="255" t="s">
        <v>1319</v>
      </c>
      <c r="Q198" s="282"/>
      <c r="R198" s="283"/>
      <c r="S198" s="283"/>
      <c r="T198" s="284"/>
      <c r="U198" s="284"/>
      <c r="V198" s="284"/>
      <c r="W198" s="284"/>
      <c r="X198" s="284"/>
      <c r="Y198" s="284"/>
      <c r="Z198" s="284"/>
      <c r="AA198" s="284"/>
      <c r="AB198" s="284"/>
      <c r="AC198" s="284"/>
      <c r="AD198" s="284"/>
      <c r="AE198" s="284"/>
      <c r="AF198" s="284"/>
      <c r="AT198" s="251" t="e">
        <f>VLOOKUP(#REF!,'اعضاء هيئة التدريس'!#REF!,2,)</f>
        <v>#REF!</v>
      </c>
    </row>
    <row r="199" spans="1:46" s="285" customFormat="1" ht="15.75" hidden="1" customHeight="1">
      <c r="A199" s="724">
        <v>4</v>
      </c>
      <c r="B199" s="288" t="s">
        <v>543</v>
      </c>
      <c r="C199" s="726" t="str">
        <f>VLOOKUP(B199,مقررات!$A$1:$F$411,2,FALSE)</f>
        <v>هندسة تحليلية (1)</v>
      </c>
      <c r="D199" s="211">
        <f>VLOOKUP(B199,مقررات!$A$1:$F$452,3,FALSE)</f>
        <v>2</v>
      </c>
      <c r="E199" s="211">
        <f>VLOOKUP(B199,مقررات!$A$1:$F$476,4,FALSE)</f>
        <v>1</v>
      </c>
      <c r="F199" s="211">
        <f t="shared" si="9"/>
        <v>2.5</v>
      </c>
      <c r="G199" s="60" t="str">
        <f>VLOOKUP(B199,مقررات!$A$1:$F$409,6,FALSE)</f>
        <v>--</v>
      </c>
      <c r="H199" s="60" t="s">
        <v>1522</v>
      </c>
      <c r="I199" s="262" t="str">
        <f>VLOOKUP(H199,'اعضاء هيئة التدريس'!$B$1:$D$300,2,FALSE)</f>
        <v>أ.د/ نبوية عبد الفتاح الرملي</v>
      </c>
      <c r="J199" s="73"/>
      <c r="K199" s="73" t="s">
        <v>1068</v>
      </c>
      <c r="L199" s="73"/>
      <c r="M199" s="73"/>
      <c r="N199" s="73"/>
      <c r="O199" s="73"/>
      <c r="P199" s="255" t="s">
        <v>1319</v>
      </c>
      <c r="Q199" s="282"/>
      <c r="R199" s="283"/>
      <c r="S199" s="283"/>
      <c r="T199" s="283"/>
      <c r="U199" s="284"/>
      <c r="V199" s="284"/>
      <c r="W199" s="284"/>
      <c r="X199" s="284"/>
      <c r="Y199" s="284"/>
      <c r="Z199" s="284"/>
      <c r="AA199" s="284"/>
      <c r="AB199" s="284"/>
      <c r="AC199" s="284"/>
      <c r="AD199" s="284"/>
      <c r="AE199" s="284"/>
      <c r="AF199" s="284"/>
      <c r="AT199" s="251" t="e">
        <f>VLOOKUP(#REF!,'اعضاء هيئة التدريس'!#REF!,2,)</f>
        <v>#REF!</v>
      </c>
    </row>
    <row r="200" spans="1:46" s="272" customFormat="1" ht="15.75" hidden="1" customHeight="1">
      <c r="A200" s="724">
        <v>5</v>
      </c>
      <c r="B200" s="288" t="s">
        <v>544</v>
      </c>
      <c r="C200" s="726" t="str">
        <f>VLOOKUP(B200,مقررات!$A$1:$F$411,2,FALSE)</f>
        <v>الجبر</v>
      </c>
      <c r="D200" s="211">
        <f>VLOOKUP(B200,مقررات!$A$1:$F$452,3,FALSE)</f>
        <v>2</v>
      </c>
      <c r="E200" s="211">
        <f>VLOOKUP(B200,مقررات!$A$1:$F$476,4,FALSE)</f>
        <v>1</v>
      </c>
      <c r="F200" s="211">
        <f t="shared" si="9"/>
        <v>2.5</v>
      </c>
      <c r="G200" s="60" t="str">
        <f>VLOOKUP(B200,مقررات!$A$1:$F$409,6,FALSE)</f>
        <v>--</v>
      </c>
      <c r="H200" s="60" t="s">
        <v>1556</v>
      </c>
      <c r="I200" s="262" t="str">
        <f>VLOOKUP(H200,'اعضاء هيئة التدريس'!$B$1:$D$300,2,FALSE)</f>
        <v xml:space="preserve">د/ نجلاء محمدالشاذلي </v>
      </c>
      <c r="J200" s="73"/>
      <c r="K200" s="73"/>
      <c r="L200" s="73"/>
      <c r="M200" s="73"/>
      <c r="N200" s="73" t="s">
        <v>1067</v>
      </c>
      <c r="O200" s="73"/>
      <c r="P200" s="255" t="s">
        <v>1319</v>
      </c>
      <c r="Q200" s="4"/>
      <c r="R200" s="91"/>
      <c r="S200" s="91"/>
      <c r="T200" s="283"/>
      <c r="U200" s="283"/>
      <c r="V200" s="283"/>
      <c r="W200" s="283"/>
      <c r="X200" s="283"/>
      <c r="Y200" s="283"/>
      <c r="Z200" s="283"/>
      <c r="AA200" s="283"/>
      <c r="AB200" s="283"/>
      <c r="AC200" s="283"/>
      <c r="AD200" s="283"/>
      <c r="AE200" s="283"/>
      <c r="AF200" s="283"/>
      <c r="AT200" s="251" t="e">
        <f>VLOOKUP(#REF!,'اعضاء هيئة التدريس'!#REF!,2,)</f>
        <v>#REF!</v>
      </c>
    </row>
    <row r="201" spans="1:46" s="272" customFormat="1" ht="14.25" hidden="1" customHeight="1">
      <c r="A201" s="724">
        <v>6</v>
      </c>
      <c r="B201" s="288" t="s">
        <v>544</v>
      </c>
      <c r="C201" s="726" t="str">
        <f>VLOOKUP(B201,مقررات!$A$1:$F$411,2,FALSE)</f>
        <v>الجبر</v>
      </c>
      <c r="D201" s="211">
        <f>VLOOKUP(B201,مقررات!$A$1:$F$452,3,FALSE)</f>
        <v>2</v>
      </c>
      <c r="E201" s="211">
        <f>VLOOKUP(B201,مقررات!$A$1:$F$476,4,FALSE)</f>
        <v>1</v>
      </c>
      <c r="F201" s="211">
        <f t="shared" si="9"/>
        <v>2.5</v>
      </c>
      <c r="G201" s="60" t="str">
        <f>VLOOKUP(B201,مقررات!$A$1:$F$409,6,FALSE)</f>
        <v>--</v>
      </c>
      <c r="H201" s="60" t="s">
        <v>1571</v>
      </c>
      <c r="I201" s="262" t="str">
        <f>VLOOKUP(H201,'اعضاء هيئة التدريس'!$B$1:$D$300,2,FALSE)</f>
        <v>د/ منار عبدالله ماهر</v>
      </c>
      <c r="J201" s="73"/>
      <c r="K201" s="73"/>
      <c r="L201" s="73"/>
      <c r="M201" s="73"/>
      <c r="N201" s="73" t="s">
        <v>1067</v>
      </c>
      <c r="O201" s="73"/>
      <c r="P201" s="255" t="s">
        <v>1319</v>
      </c>
      <c r="Q201" s="4"/>
      <c r="R201" s="91"/>
      <c r="S201" s="91"/>
      <c r="T201" s="283"/>
      <c r="U201" s="283"/>
      <c r="V201" s="283"/>
      <c r="W201" s="283"/>
      <c r="X201" s="283"/>
      <c r="Y201" s="283"/>
      <c r="Z201" s="283"/>
      <c r="AA201" s="283"/>
      <c r="AB201" s="283"/>
      <c r="AC201" s="283"/>
      <c r="AD201" s="283"/>
      <c r="AE201" s="283"/>
      <c r="AF201" s="283"/>
      <c r="AT201" s="251" t="e">
        <f>VLOOKUP(#REF!,'اعضاء هيئة التدريس'!#REF!,2,)</f>
        <v>#REF!</v>
      </c>
    </row>
    <row r="202" spans="1:46" s="272" customFormat="1" ht="15.75" hidden="1" customHeight="1">
      <c r="A202" s="724">
        <v>7</v>
      </c>
      <c r="B202" s="288" t="s">
        <v>545</v>
      </c>
      <c r="C202" s="726" t="str">
        <f>VLOOKUP(B202,مقررات!$A$1:$F$411,2,FALSE)</f>
        <v>تحليل رياضي (2)</v>
      </c>
      <c r="D202" s="211">
        <f>VLOOKUP(B202,مقررات!$A$1:$F$452,3,FALSE)</f>
        <v>3</v>
      </c>
      <c r="E202" s="211">
        <f>VLOOKUP(B202,مقررات!$A$1:$F$476,4,FALSE)</f>
        <v>2</v>
      </c>
      <c r="F202" s="211">
        <f t="shared" si="9"/>
        <v>4</v>
      </c>
      <c r="G202" s="60" t="str">
        <f>VLOOKUP(B202,مقررات!$A$1:$F$409,6,FALSE)</f>
        <v>M111</v>
      </c>
      <c r="H202" s="60" t="s">
        <v>1533</v>
      </c>
      <c r="I202" s="262" t="str">
        <f>VLOOKUP(H202,'اعضاء هيئة التدريس'!$B$1:$D$300,2,FALSE)</f>
        <v>د. حسني عبدالعليم عطية</v>
      </c>
      <c r="J202" s="73"/>
      <c r="K202" s="73" t="s">
        <v>1074</v>
      </c>
      <c r="L202" s="73"/>
      <c r="M202" s="73"/>
      <c r="N202" s="73"/>
      <c r="O202" s="73"/>
      <c r="P202" s="386" t="s">
        <v>1315</v>
      </c>
      <c r="Q202" s="282"/>
      <c r="R202" s="283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3"/>
      <c r="AC202" s="283"/>
      <c r="AD202" s="283"/>
      <c r="AE202" s="283"/>
      <c r="AF202" s="283"/>
      <c r="AT202" s="251" t="e">
        <f>VLOOKUP(#REF!,'اعضاء هيئة التدريس'!#REF!,2,)</f>
        <v>#REF!</v>
      </c>
    </row>
    <row r="203" spans="1:46" s="272" customFormat="1" ht="15" hidden="1" customHeight="1">
      <c r="A203" s="724">
        <v>8</v>
      </c>
      <c r="B203" s="288" t="s">
        <v>547</v>
      </c>
      <c r="C203" s="726" t="str">
        <f>VLOOKUP(B203,مقررات!$A$1:$F$411,2,FALSE)</f>
        <v>جبر مجرد (1)</v>
      </c>
      <c r="D203" s="211">
        <f>VLOOKUP(B203,مقررات!$A$1:$F$452,3,FALSE)</f>
        <v>2</v>
      </c>
      <c r="E203" s="211">
        <f>VLOOKUP(B203,مقررات!$A$1:$F$476,4,FALSE)</f>
        <v>1</v>
      </c>
      <c r="F203" s="211">
        <f t="shared" si="9"/>
        <v>2.5</v>
      </c>
      <c r="G203" s="60" t="str">
        <f>VLOOKUP(B203,مقررات!$A$1:$F$409,6,FALSE)</f>
        <v>M113</v>
      </c>
      <c r="H203" s="60" t="s">
        <v>1538</v>
      </c>
      <c r="I203" s="262" t="str">
        <f>VLOOKUP(H203,'اعضاء هيئة التدريس'!$B$1:$D$300,2,FALSE)</f>
        <v>د/ ليلى ناشد جاب الله</v>
      </c>
      <c r="J203" s="73"/>
      <c r="K203" s="73" t="s">
        <v>1067</v>
      </c>
      <c r="L203" s="73"/>
      <c r="M203" s="73"/>
      <c r="N203" s="73"/>
      <c r="O203" s="73"/>
      <c r="P203" s="255" t="s">
        <v>1319</v>
      </c>
      <c r="Q203" s="4"/>
      <c r="R203" s="91"/>
      <c r="S203" s="91"/>
      <c r="T203" s="283"/>
      <c r="U203" s="283"/>
      <c r="V203" s="283"/>
      <c r="W203" s="283"/>
      <c r="X203" s="283"/>
      <c r="Y203" s="283"/>
      <c r="Z203" s="283"/>
      <c r="AA203" s="283"/>
      <c r="AB203" s="283"/>
      <c r="AC203" s="283"/>
      <c r="AD203" s="283"/>
      <c r="AE203" s="283"/>
      <c r="AF203" s="283"/>
      <c r="AT203" s="251" t="e">
        <f>VLOOKUP(#REF!,'اعضاء هيئة التدريس'!#REF!,2,)</f>
        <v>#REF!</v>
      </c>
    </row>
    <row r="204" spans="1:46" s="272" customFormat="1" ht="15.75" hidden="1" customHeight="1">
      <c r="A204" s="724">
        <v>9</v>
      </c>
      <c r="B204" s="288" t="s">
        <v>548</v>
      </c>
      <c r="C204" s="726" t="str">
        <f>VLOOKUP(B204,مقررات!$A$1:$F$411,2,FALSE)</f>
        <v>جبر خطى</v>
      </c>
      <c r="D204" s="211">
        <f>VLOOKUP(B204,مقررات!$A$1:$F$452,3,FALSE)</f>
        <v>2</v>
      </c>
      <c r="E204" s="211">
        <f>VLOOKUP(B204,مقررات!$A$1:$F$476,4,FALSE)</f>
        <v>1</v>
      </c>
      <c r="F204" s="211">
        <f t="shared" si="9"/>
        <v>2.5</v>
      </c>
      <c r="G204" s="60" t="str">
        <f>VLOOKUP(B204,مقررات!$A$1:$F$409,6,FALSE)</f>
        <v>M113</v>
      </c>
      <c r="H204" s="60" t="s">
        <v>1530</v>
      </c>
      <c r="I204" s="262" t="str">
        <f>VLOOKUP(H204,'اعضاء هيئة التدريس'!$B$1:$D$300,2,FALSE)</f>
        <v>أ.د/ محمد عبد اللطيف رمضان</v>
      </c>
      <c r="J204" s="73"/>
      <c r="K204" s="73"/>
      <c r="L204" s="73"/>
      <c r="M204" s="73"/>
      <c r="N204" s="73" t="s">
        <v>1067</v>
      </c>
      <c r="O204" s="73"/>
      <c r="P204" s="386" t="s">
        <v>1327</v>
      </c>
      <c r="Q204" s="282"/>
      <c r="R204" s="283"/>
      <c r="S204" s="283"/>
      <c r="T204" s="283"/>
      <c r="U204" s="283"/>
      <c r="V204" s="283"/>
      <c r="W204" s="283"/>
      <c r="X204" s="283"/>
      <c r="Y204" s="283"/>
      <c r="Z204" s="283"/>
      <c r="AA204" s="283"/>
      <c r="AB204" s="283"/>
      <c r="AC204" s="283"/>
      <c r="AD204" s="283"/>
      <c r="AE204" s="283"/>
      <c r="AF204" s="283"/>
      <c r="AT204" s="251" t="e">
        <f>VLOOKUP(#REF!,'اعضاء هيئة التدريس'!#REF!,2,)</f>
        <v>#REF!</v>
      </c>
    </row>
    <row r="205" spans="1:46" s="272" customFormat="1" ht="15.75" hidden="1" customHeight="1">
      <c r="A205" s="724">
        <v>10</v>
      </c>
      <c r="B205" s="288" t="s">
        <v>549</v>
      </c>
      <c r="C205" s="726" t="str">
        <f>VLOOKUP(B205,مقررات!$A$1:$F$411,2,FALSE)</f>
        <v>تحليل عددي (1)</v>
      </c>
      <c r="D205" s="211">
        <f>VLOOKUP(B205,مقررات!$A$1:$F$452,3,FALSE)</f>
        <v>2</v>
      </c>
      <c r="E205" s="211">
        <f>VLOOKUP(B205,مقررات!$A$1:$F$476,4,FALSE)</f>
        <v>1</v>
      </c>
      <c r="F205" s="211">
        <f t="shared" si="9"/>
        <v>2.5</v>
      </c>
      <c r="G205" s="60" t="str">
        <f>VLOOKUP(B205,مقررات!$A$1:$F$409,6,FALSE)</f>
        <v>M117</v>
      </c>
      <c r="H205" s="60" t="s">
        <v>1530</v>
      </c>
      <c r="I205" s="262" t="str">
        <f>VLOOKUP(H205,'اعضاء هيئة التدريس'!$B$1:$D$300,2,FALSE)</f>
        <v>أ.د/ محمد عبد اللطيف رمضان</v>
      </c>
      <c r="J205" s="73"/>
      <c r="K205" s="73"/>
      <c r="L205" s="73"/>
      <c r="M205" s="73"/>
      <c r="N205" s="73" t="s">
        <v>1068</v>
      </c>
      <c r="O205" s="73"/>
      <c r="P205" s="386" t="s">
        <v>1322</v>
      </c>
      <c r="Q205" s="4"/>
      <c r="R205" s="91"/>
      <c r="S205" s="91"/>
      <c r="T205" s="283"/>
      <c r="U205" s="283"/>
      <c r="V205" s="283"/>
      <c r="W205" s="283"/>
      <c r="X205" s="283"/>
      <c r="Y205" s="283"/>
      <c r="Z205" s="283"/>
      <c r="AA205" s="283"/>
      <c r="AB205" s="283"/>
      <c r="AC205" s="283"/>
      <c r="AD205" s="283"/>
      <c r="AE205" s="283"/>
      <c r="AF205" s="283"/>
      <c r="AT205" s="251" t="e">
        <f>VLOOKUP(#REF!,'اعضاء هيئة التدريس'!#REF!,2,)</f>
        <v>#REF!</v>
      </c>
    </row>
    <row r="206" spans="1:46" s="272" customFormat="1" ht="15.75" hidden="1" customHeight="1">
      <c r="A206" s="724">
        <v>13</v>
      </c>
      <c r="B206" s="288" t="s">
        <v>551</v>
      </c>
      <c r="C206" s="726" t="str">
        <f>VLOOKUP(B206,مقررات!$A$1:$F$411,2,FALSE)</f>
        <v>ديناميكا(1)</v>
      </c>
      <c r="D206" s="211">
        <f>VLOOKUP(B206,مقررات!$A$1:$F$452,3,FALSE)</f>
        <v>2</v>
      </c>
      <c r="E206" s="211">
        <f>VLOOKUP(B206,مقررات!$A$1:$F$476,4,FALSE)</f>
        <v>1</v>
      </c>
      <c r="F206" s="211">
        <f t="shared" si="9"/>
        <v>2.5</v>
      </c>
      <c r="G206" s="60" t="str">
        <f>VLOOKUP(B206,مقررات!$A$1:$F$409,6,FALSE)</f>
        <v>M111</v>
      </c>
      <c r="H206" s="60" t="s">
        <v>1544</v>
      </c>
      <c r="I206" s="262" t="str">
        <f>VLOOKUP(H206,'اعضاء هيئة التدريس'!$B$1:$D$300,2,FALSE)</f>
        <v xml:space="preserve">د/ رفعت أحمد حسن </v>
      </c>
      <c r="J206" s="73"/>
      <c r="K206" s="73"/>
      <c r="L206" s="73"/>
      <c r="M206" s="73"/>
      <c r="N206" s="73" t="s">
        <v>1072</v>
      </c>
      <c r="O206" s="73"/>
      <c r="P206" s="386"/>
      <c r="Q206" s="282"/>
      <c r="R206" s="283"/>
      <c r="S206" s="283"/>
      <c r="T206" s="283"/>
      <c r="U206" s="283"/>
      <c r="V206" s="283"/>
      <c r="W206" s="283"/>
      <c r="X206" s="283"/>
      <c r="Y206" s="283"/>
      <c r="Z206" s="283"/>
      <c r="AA206" s="283"/>
      <c r="AB206" s="283"/>
      <c r="AC206" s="283"/>
      <c r="AD206" s="283"/>
      <c r="AE206" s="283"/>
      <c r="AF206" s="283"/>
      <c r="AT206" s="251" t="e">
        <f>VLOOKUP(#REF!,'اعضاء هيئة التدريس'!#REF!,2,)</f>
        <v>#REF!</v>
      </c>
    </row>
    <row r="207" spans="1:46" s="272" customFormat="1" ht="15.75" hidden="1">
      <c r="A207" s="724">
        <v>14</v>
      </c>
      <c r="B207" s="288" t="s">
        <v>553</v>
      </c>
      <c r="C207" s="726" t="str">
        <f>VLOOKUP(B207,مقررات!$A$1:$F$411,2,FALSE)</f>
        <v>نظرية حركة الموائع</v>
      </c>
      <c r="D207" s="211">
        <f>VLOOKUP(B207,مقررات!$A$1:$F$452,3,FALSE)</f>
        <v>2</v>
      </c>
      <c r="E207" s="211">
        <f>VLOOKUP(B207,مقررات!$A$1:$F$476,4,FALSE)</f>
        <v>0</v>
      </c>
      <c r="F207" s="211">
        <f t="shared" si="9"/>
        <v>2</v>
      </c>
      <c r="G207" s="60" t="str">
        <f>VLOOKUP(B207,مقررات!$A$1:$F$409,6,FALSE)</f>
        <v>M229</v>
      </c>
      <c r="H207" s="60" t="s">
        <v>1547</v>
      </c>
      <c r="I207" s="262" t="str">
        <f>VLOOKUP(H207,'اعضاء هيئة التدريس'!$B$1:$D$300,2,FALSE)</f>
        <v>د/ جميل على شلبي</v>
      </c>
      <c r="J207" s="73"/>
      <c r="K207" s="73"/>
      <c r="L207" s="73"/>
      <c r="M207" s="73"/>
      <c r="N207" s="73" t="s">
        <v>1070</v>
      </c>
      <c r="O207" s="73"/>
      <c r="P207" s="386" t="s">
        <v>1327</v>
      </c>
      <c r="Q207" s="282"/>
      <c r="R207" s="283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  <c r="AC207" s="283"/>
      <c r="AD207" s="283"/>
      <c r="AE207" s="283"/>
      <c r="AF207" s="283"/>
      <c r="AT207" s="251" t="e">
        <f>VLOOKUP(#REF!,'اعضاء هيئة التدريس'!#REF!,2,)</f>
        <v>#REF!</v>
      </c>
    </row>
    <row r="208" spans="1:46" s="272" customFormat="1" ht="15.75" hidden="1" customHeight="1">
      <c r="A208" s="724">
        <v>15</v>
      </c>
      <c r="B208" s="288" t="s">
        <v>1042</v>
      </c>
      <c r="C208" s="726" t="str">
        <f>VLOOKUP(B208,مقررات!$A$1:$F$411,2,FALSE)</f>
        <v>ميكانيكا عامة</v>
      </c>
      <c r="D208" s="211">
        <f>VLOOKUP(B208,مقررات!$A$1:$F$452,3,FALSE)</f>
        <v>3</v>
      </c>
      <c r="E208" s="211">
        <f>VLOOKUP(B208,مقررات!$A$1:$F$476,4,FALSE)</f>
        <v>2</v>
      </c>
      <c r="F208" s="211">
        <f t="shared" si="9"/>
        <v>4</v>
      </c>
      <c r="G208" s="60" t="str">
        <f>VLOOKUP(B208,مقررات!$A$1:$F$409,6,FALSE)</f>
        <v>--</v>
      </c>
      <c r="H208" s="697" t="s">
        <v>1552</v>
      </c>
      <c r="I208" s="262" t="str">
        <f>VLOOKUP(H208,'اعضاء هيئة التدريس'!$B$1:$D$300,2,FALSE)</f>
        <v>د. طه عبدالكريم ابراهيم</v>
      </c>
      <c r="J208" s="73"/>
      <c r="K208" s="73"/>
      <c r="L208" s="73" t="s">
        <v>1074</v>
      </c>
      <c r="M208" s="73"/>
      <c r="N208" s="73"/>
      <c r="O208" s="73"/>
      <c r="P208" s="386" t="s">
        <v>1322</v>
      </c>
      <c r="Q208" s="4"/>
      <c r="R208" s="91"/>
      <c r="S208" s="91"/>
      <c r="T208" s="283"/>
      <c r="U208" s="283"/>
      <c r="V208" s="283"/>
      <c r="W208" s="283"/>
      <c r="X208" s="283"/>
      <c r="Y208" s="283"/>
      <c r="Z208" s="283"/>
      <c r="AA208" s="283"/>
      <c r="AB208" s="283"/>
      <c r="AC208" s="283"/>
      <c r="AD208" s="283"/>
      <c r="AE208" s="283"/>
      <c r="AF208" s="283"/>
      <c r="AT208" s="251" t="e">
        <f>VLOOKUP(#REF!,'اعضاء هيئة التدريس'!#REF!,2,)</f>
        <v>#REF!</v>
      </c>
    </row>
    <row r="209" spans="1:46" s="272" customFormat="1" ht="15" hidden="1" customHeight="1">
      <c r="A209" s="724">
        <v>16</v>
      </c>
      <c r="B209" s="288" t="s">
        <v>573</v>
      </c>
      <c r="C209" s="726" t="str">
        <f>VLOOKUP(B209,مقررات!$A$1:$F$411,2,FALSE)</f>
        <v>رياضيات غير متصلة (1)</v>
      </c>
      <c r="D209" s="211">
        <f>VLOOKUP(B209,مقررات!$A$1:$F$452,3,FALSE)</f>
        <v>2</v>
      </c>
      <c r="E209" s="211">
        <f>VLOOKUP(B209,مقررات!$A$1:$F$476,4,FALSE)</f>
        <v>2</v>
      </c>
      <c r="F209" s="211">
        <f t="shared" si="9"/>
        <v>3</v>
      </c>
      <c r="G209" s="60">
        <f>VLOOKUP(B209,مقررات!$A$1:$F$409,6,FALSE)</f>
        <v>0</v>
      </c>
      <c r="H209" s="60" t="s">
        <v>1520</v>
      </c>
      <c r="I209" s="262" t="str">
        <f>VLOOKUP(H209,'اعضاء هيئة التدريس'!$B$1:$D$300,2,FALSE)</f>
        <v>أ.د/ محمد امين عبدالواحد</v>
      </c>
      <c r="J209" s="73"/>
      <c r="K209" s="73"/>
      <c r="L209" s="73"/>
      <c r="M209" s="73" t="s">
        <v>1072</v>
      </c>
      <c r="N209" s="73"/>
      <c r="O209" s="73"/>
      <c r="P209" s="255" t="s">
        <v>1319</v>
      </c>
      <c r="Q209" s="4"/>
      <c r="R209" s="91"/>
      <c r="S209" s="91"/>
      <c r="T209" s="284"/>
      <c r="U209" s="283"/>
      <c r="V209" s="283"/>
      <c r="W209" s="283"/>
      <c r="X209" s="283"/>
      <c r="Y209" s="283"/>
      <c r="Z209" s="283"/>
      <c r="AA209" s="283"/>
      <c r="AB209" s="283"/>
      <c r="AC209" s="283"/>
      <c r="AD209" s="283"/>
      <c r="AE209" s="283"/>
      <c r="AF209" s="283"/>
      <c r="AT209" s="251" t="e">
        <f>VLOOKUP(#REF!,'اعضاء هيئة التدريس'!#REF!,2,)</f>
        <v>#REF!</v>
      </c>
    </row>
    <row r="210" spans="1:46" s="272" customFormat="1" ht="15.75" hidden="1" customHeight="1">
      <c r="A210" s="724">
        <v>17</v>
      </c>
      <c r="B210" s="288" t="s">
        <v>550</v>
      </c>
      <c r="C210" s="726" t="str">
        <f>VLOOKUP(B210,مقررات!$A$1:$F$411,2,FALSE)</f>
        <v>مقدمة في برمجة الحاسب</v>
      </c>
      <c r="D210" s="211">
        <f>VLOOKUP(B210,مقررات!$A$1:$F$452,3,FALSE)</f>
        <v>2</v>
      </c>
      <c r="E210" s="211">
        <f>VLOOKUP(B210,مقررات!$A$1:$F$476,4,FALSE)</f>
        <v>2</v>
      </c>
      <c r="F210" s="211">
        <f t="shared" si="9"/>
        <v>3</v>
      </c>
      <c r="G210" s="60">
        <f>VLOOKUP(B210,مقررات!$A$1:$F$409,6,FALSE)</f>
        <v>0</v>
      </c>
      <c r="H210" s="60" t="s">
        <v>1566</v>
      </c>
      <c r="I210" s="262" t="str">
        <f>VLOOKUP(H210,'اعضاء هيئة التدريس'!$B$1:$D$300,2,FALSE)</f>
        <v>د/ عزة أحمد عبده</v>
      </c>
      <c r="J210" s="73"/>
      <c r="K210" s="73"/>
      <c r="L210" s="73" t="s">
        <v>1072</v>
      </c>
      <c r="M210" s="73"/>
      <c r="N210" s="73"/>
      <c r="O210" s="73"/>
      <c r="P210" s="255" t="s">
        <v>1319</v>
      </c>
      <c r="Q210" s="282"/>
      <c r="R210" s="283"/>
      <c r="S210" s="283"/>
      <c r="T210" s="284"/>
      <c r="U210" s="283"/>
      <c r="V210" s="283"/>
      <c r="W210" s="283"/>
      <c r="X210" s="283"/>
      <c r="Y210" s="283"/>
      <c r="Z210" s="283"/>
      <c r="AA210" s="283"/>
      <c r="AB210" s="283"/>
      <c r="AC210" s="283"/>
      <c r="AD210" s="283"/>
      <c r="AE210" s="283"/>
      <c r="AF210" s="283"/>
      <c r="AT210" s="251" t="e">
        <f>VLOOKUP(#REF!,'اعضاء هيئة التدريس'!#REF!,2,)</f>
        <v>#REF!</v>
      </c>
    </row>
    <row r="211" spans="1:46" s="272" customFormat="1" ht="15.75" hidden="1">
      <c r="A211" s="724">
        <v>18</v>
      </c>
      <c r="B211" s="288" t="s">
        <v>554</v>
      </c>
      <c r="C211" s="726" t="str">
        <f>VLOOKUP(B211,مقررات!$A$1:$F$411,2,FALSE)</f>
        <v>تحليل رياضي (3)</v>
      </c>
      <c r="D211" s="211">
        <f>VLOOKUP(B211,مقررات!$A$1:$F$452,3,FALSE)</f>
        <v>2</v>
      </c>
      <c r="E211" s="211">
        <f>VLOOKUP(B211,مقررات!$A$1:$F$476,4,FALSE)</f>
        <v>2</v>
      </c>
      <c r="F211" s="211">
        <f t="shared" si="9"/>
        <v>3</v>
      </c>
      <c r="G211" s="60" t="str">
        <f>VLOOKUP(B211,مقررات!$A$1:$F$409,6,FALSE)</f>
        <v>M114</v>
      </c>
      <c r="H211" s="60" t="s">
        <v>1545</v>
      </c>
      <c r="I211" s="262" t="str">
        <f>VLOOKUP(H211,'اعضاء هيئة التدريس'!$B$1:$D$300,2,FALSE)</f>
        <v>د/ عبدالرحمن حسن عامر</v>
      </c>
      <c r="J211" s="73" t="s">
        <v>1072</v>
      </c>
      <c r="K211" s="73"/>
      <c r="L211" s="73"/>
      <c r="M211" s="73"/>
      <c r="N211" s="73"/>
      <c r="O211" s="73"/>
      <c r="P211" s="255" t="s">
        <v>1319</v>
      </c>
      <c r="Q211" s="282"/>
      <c r="R211" s="283"/>
      <c r="S211" s="283"/>
      <c r="T211" s="284"/>
      <c r="U211" s="283"/>
      <c r="V211" s="283"/>
      <c r="W211" s="283"/>
      <c r="X211" s="283"/>
      <c r="Y211" s="283"/>
      <c r="Z211" s="283"/>
      <c r="AA211" s="283"/>
      <c r="AB211" s="283"/>
      <c r="AC211" s="283"/>
      <c r="AD211" s="283"/>
      <c r="AE211" s="283"/>
      <c r="AF211" s="283"/>
      <c r="AT211" s="251" t="e">
        <f>VLOOKUP(#REF!,'اعضاء هيئة التدريس'!#REF!,2,)</f>
        <v>#REF!</v>
      </c>
    </row>
    <row r="212" spans="1:46" s="272" customFormat="1" ht="15.75" hidden="1" customHeight="1">
      <c r="A212" s="724">
        <v>19</v>
      </c>
      <c r="B212" s="288" t="s">
        <v>1978</v>
      </c>
      <c r="C212" s="726" t="str">
        <f>VLOOKUP(B212,مقررات!$A$1:$F$411,2,FALSE)</f>
        <v xml:space="preserve">برمجة غير خطية </v>
      </c>
      <c r="D212" s="211">
        <f>VLOOKUP(B212,مقررات!$A$1:$F$452,3,FALSE)</f>
        <v>2</v>
      </c>
      <c r="E212" s="211">
        <f>VLOOKUP(B212,مقررات!$A$1:$F$476,4,FALSE)</f>
        <v>1</v>
      </c>
      <c r="F212" s="211">
        <f t="shared" si="9"/>
        <v>2.5</v>
      </c>
      <c r="G212" s="60" t="str">
        <f>VLOOKUP(B212,مقررات!$A$1:$F$409,6,FALSE)</f>
        <v>M2118</v>
      </c>
      <c r="H212" s="60" t="s">
        <v>1522</v>
      </c>
      <c r="I212" s="262" t="str">
        <f>VLOOKUP(H212,'اعضاء هيئة التدريس'!$B$1:$D$300,2,FALSE)</f>
        <v>أ.د/ نبوية عبد الفتاح الرملي</v>
      </c>
      <c r="J212" s="73"/>
      <c r="K212" s="73" t="s">
        <v>1067</v>
      </c>
      <c r="L212" s="73"/>
      <c r="M212" s="73"/>
      <c r="N212" s="73"/>
      <c r="O212" s="73"/>
      <c r="P212" s="386" t="s">
        <v>1326</v>
      </c>
      <c r="Q212" s="282"/>
      <c r="R212" s="283"/>
      <c r="S212" s="283"/>
      <c r="T212" s="283"/>
      <c r="U212" s="283"/>
      <c r="V212" s="283"/>
      <c r="W212" s="283"/>
      <c r="X212" s="283"/>
      <c r="Y212" s="283"/>
      <c r="Z212" s="283"/>
      <c r="AA212" s="283"/>
      <c r="AB212" s="283"/>
      <c r="AC212" s="283"/>
      <c r="AD212" s="283"/>
      <c r="AE212" s="283"/>
      <c r="AF212" s="283"/>
      <c r="AT212" s="251" t="e">
        <f>VLOOKUP(#REF!,'اعضاء هيئة التدريس'!#REF!,2,)</f>
        <v>#REF!</v>
      </c>
    </row>
    <row r="213" spans="1:46" s="272" customFormat="1" ht="15.75" hidden="1">
      <c r="A213" s="724">
        <v>20</v>
      </c>
      <c r="B213" s="288" t="s">
        <v>555</v>
      </c>
      <c r="C213" s="726" t="str">
        <f>VLOOKUP(B213,مقررات!$A$1:$F$411,2,FALSE)</f>
        <v>معادلات تفاضلية عادية</v>
      </c>
      <c r="D213" s="211">
        <f>VLOOKUP(B213,مقررات!$A$1:$F$452,3,FALSE)</f>
        <v>2</v>
      </c>
      <c r="E213" s="211">
        <f>VLOOKUP(B213,مقررات!$A$1:$F$476,4,FALSE)</f>
        <v>1</v>
      </c>
      <c r="F213" s="211">
        <f t="shared" si="9"/>
        <v>2.5</v>
      </c>
      <c r="G213" s="60" t="str">
        <f>VLOOKUP(B213,مقررات!$A$1:$F$409,6,FALSE)</f>
        <v>M111</v>
      </c>
      <c r="H213" s="60" t="s">
        <v>1545</v>
      </c>
      <c r="I213" s="262" t="str">
        <f>VLOOKUP(H213,'اعضاء هيئة التدريس'!$B$1:$D$300,2,FALSE)</f>
        <v>د/ عبدالرحمن حسن عامر</v>
      </c>
      <c r="J213" s="73" t="s">
        <v>1069</v>
      </c>
      <c r="K213" s="73"/>
      <c r="L213" s="73"/>
      <c r="M213" s="73"/>
      <c r="N213" s="73"/>
      <c r="O213" s="73"/>
      <c r="P213" s="255" t="s">
        <v>1319</v>
      </c>
      <c r="Q213" s="4"/>
      <c r="R213" s="91"/>
      <c r="S213" s="91"/>
      <c r="T213" s="283"/>
      <c r="U213" s="283"/>
      <c r="V213" s="283"/>
      <c r="W213" s="283"/>
      <c r="X213" s="283"/>
      <c r="Y213" s="283"/>
      <c r="Z213" s="283"/>
      <c r="AA213" s="283"/>
      <c r="AB213" s="283"/>
      <c r="AC213" s="283"/>
      <c r="AD213" s="283"/>
      <c r="AE213" s="283"/>
      <c r="AF213" s="283"/>
      <c r="AT213" s="251" t="e">
        <f>VLOOKUP(#REF!,'اعضاء هيئة التدريس'!#REF!,2,)</f>
        <v>#REF!</v>
      </c>
    </row>
    <row r="214" spans="1:46" s="272" customFormat="1" ht="25.5" hidden="1">
      <c r="A214" s="724">
        <v>21</v>
      </c>
      <c r="B214" s="288" t="s">
        <v>1269</v>
      </c>
      <c r="C214" s="726" t="str">
        <f>VLOOKUP(B214,مقررات!$A$1:$F$411,2,FALSE)</f>
        <v>معادلات تفاضلية عادية
(باقي الشعب)</v>
      </c>
      <c r="D214" s="211">
        <f>VLOOKUP(B214,مقررات!$A$1:$F$452,3,FALSE)</f>
        <v>2</v>
      </c>
      <c r="E214" s="211">
        <f>VLOOKUP(B214,مقررات!$A$1:$F$476,4,FALSE)</f>
        <v>2</v>
      </c>
      <c r="F214" s="211">
        <f t="shared" si="9"/>
        <v>3</v>
      </c>
      <c r="G214" s="60" t="str">
        <f>VLOOKUP(B214,مقررات!$A$1:$F$409,6,FALSE)</f>
        <v>M111</v>
      </c>
      <c r="H214" s="60" t="s">
        <v>1545</v>
      </c>
      <c r="I214" s="262" t="str">
        <f>VLOOKUP(H214,'اعضاء هيئة التدريس'!$B$1:$D$300,2,FALSE)</f>
        <v>د/ عبدالرحمن حسن عامر</v>
      </c>
      <c r="J214" s="73" t="s">
        <v>1069</v>
      </c>
      <c r="K214" s="73"/>
      <c r="L214" s="73"/>
      <c r="M214" s="73"/>
      <c r="N214" s="73"/>
      <c r="O214" s="73"/>
      <c r="P214" s="255" t="s">
        <v>1319</v>
      </c>
      <c r="Q214" s="282"/>
      <c r="R214" s="283"/>
      <c r="S214" s="283"/>
      <c r="T214" s="283"/>
      <c r="U214" s="283"/>
      <c r="V214" s="283"/>
      <c r="W214" s="283"/>
      <c r="X214" s="283"/>
      <c r="Y214" s="283"/>
      <c r="Z214" s="283"/>
      <c r="AA214" s="283"/>
      <c r="AB214" s="283"/>
      <c r="AC214" s="283"/>
      <c r="AD214" s="283"/>
      <c r="AE214" s="283"/>
      <c r="AF214" s="283"/>
      <c r="AT214" s="251" t="e">
        <f>VLOOKUP(#REF!,'اعضاء هيئة التدريس'!#REF!,2,)</f>
        <v>#REF!</v>
      </c>
    </row>
    <row r="215" spans="1:46" s="272" customFormat="1" ht="15.75" hidden="1">
      <c r="A215" s="724">
        <v>22</v>
      </c>
      <c r="B215" s="288" t="s">
        <v>556</v>
      </c>
      <c r="C215" s="726" t="str">
        <f>VLOOKUP(B215,مقررات!$A$1:$F$411,2,FALSE)</f>
        <v>تحليل رياضي (4)</v>
      </c>
      <c r="D215" s="211">
        <f>VLOOKUP(B215,مقررات!$A$1:$F$452,3,FALSE)</f>
        <v>2</v>
      </c>
      <c r="E215" s="211">
        <f>VLOOKUP(B215,مقررات!$A$1:$F$476,4,FALSE)</f>
        <v>1</v>
      </c>
      <c r="F215" s="211">
        <f t="shared" si="9"/>
        <v>2.5</v>
      </c>
      <c r="G215" s="60" t="str">
        <f>VLOOKUP(B215,مقررات!$A$1:$F$409,6,FALSE)</f>
        <v>M211</v>
      </c>
      <c r="H215" s="60" t="s">
        <v>1554</v>
      </c>
      <c r="I215" s="262" t="str">
        <f>VLOOKUP(H215,'اعضاء هيئة التدريس'!$B$1:$D$300,2,FALSE)</f>
        <v xml:space="preserve">د. اشرف ابراهيم حفناوي </v>
      </c>
      <c r="J215" s="73"/>
      <c r="K215" s="73"/>
      <c r="L215" s="73" t="s">
        <v>1072</v>
      </c>
      <c r="M215" s="73"/>
      <c r="N215" s="73"/>
      <c r="O215" s="73"/>
      <c r="P215" s="386" t="s">
        <v>1317</v>
      </c>
      <c r="Q215" s="4"/>
      <c r="R215" s="91"/>
      <c r="S215" s="91"/>
      <c r="T215" s="284"/>
      <c r="U215" s="283"/>
      <c r="V215" s="283"/>
      <c r="W215" s="283"/>
      <c r="X215" s="283"/>
      <c r="Y215" s="283"/>
      <c r="Z215" s="283"/>
      <c r="AA215" s="283"/>
      <c r="AB215" s="283"/>
      <c r="AC215" s="283"/>
      <c r="AD215" s="283"/>
      <c r="AE215" s="283"/>
      <c r="AF215" s="283"/>
      <c r="AT215" s="251" t="e">
        <f>VLOOKUP(#REF!,'اعضاء هيئة التدريس'!#REF!,2,)</f>
        <v>#REF!</v>
      </c>
    </row>
    <row r="216" spans="1:46" s="272" customFormat="1" ht="15.75" hidden="1" customHeight="1">
      <c r="A216" s="724">
        <v>23</v>
      </c>
      <c r="B216" s="288" t="s">
        <v>557</v>
      </c>
      <c r="C216" s="726" t="str">
        <f>VLOOKUP(B216,مقررات!$A$1:$F$411,2,FALSE)</f>
        <v>جبر مجرد (2)</v>
      </c>
      <c r="D216" s="211">
        <f>VLOOKUP(B216,مقررات!$A$1:$F$452,3,FALSE)</f>
        <v>2</v>
      </c>
      <c r="E216" s="211">
        <f>VLOOKUP(B216,مقررات!$A$1:$F$476,4,FALSE)</f>
        <v>1</v>
      </c>
      <c r="F216" s="211">
        <f t="shared" si="9"/>
        <v>2.5</v>
      </c>
      <c r="G216" s="60" t="str">
        <f>VLOOKUP(B216,مقررات!$A$1:$F$409,6,FALSE)</f>
        <v>M116</v>
      </c>
      <c r="H216" s="60" t="s">
        <v>1538</v>
      </c>
      <c r="I216" s="262" t="str">
        <f>VLOOKUP(H216,'اعضاء هيئة التدريس'!$B$1:$D$300,2,FALSE)</f>
        <v>د/ ليلى ناشد جاب الله</v>
      </c>
      <c r="J216" s="73"/>
      <c r="K216" s="73"/>
      <c r="L216" s="73"/>
      <c r="M216" s="73" t="s">
        <v>1067</v>
      </c>
      <c r="N216" s="73"/>
      <c r="O216" s="73"/>
      <c r="P216" s="255" t="s">
        <v>1325</v>
      </c>
      <c r="Q216" s="282"/>
      <c r="R216" s="283"/>
      <c r="S216" s="283"/>
      <c r="T216" s="283"/>
      <c r="U216" s="283"/>
      <c r="V216" s="283"/>
      <c r="W216" s="283"/>
      <c r="X216" s="283"/>
      <c r="Y216" s="283"/>
      <c r="Z216" s="283"/>
      <c r="AA216" s="283"/>
      <c r="AB216" s="283"/>
      <c r="AC216" s="283"/>
      <c r="AD216" s="283"/>
      <c r="AE216" s="283"/>
      <c r="AF216" s="283"/>
      <c r="AT216" s="251" t="e">
        <f>VLOOKUP(#REF!,'اعضاء هيئة التدريس'!#REF!,2,)</f>
        <v>#REF!</v>
      </c>
    </row>
    <row r="217" spans="1:46" s="272" customFormat="1" ht="15.75" hidden="1" customHeight="1">
      <c r="A217" s="724">
        <v>24</v>
      </c>
      <c r="B217" s="288" t="s">
        <v>558</v>
      </c>
      <c r="C217" s="726" t="str">
        <f>VLOOKUP(B217,مقررات!$A$1:$F$411,2,FALSE)</f>
        <v>مقدمة في الهندسة التفاضلية</v>
      </c>
      <c r="D217" s="211">
        <f>VLOOKUP(B217,مقررات!$A$1:$F$452,3,FALSE)</f>
        <v>2</v>
      </c>
      <c r="E217" s="211">
        <f>VLOOKUP(B217,مقررات!$A$1:$F$476,4,FALSE)</f>
        <v>1</v>
      </c>
      <c r="F217" s="211">
        <f t="shared" si="9"/>
        <v>2.5</v>
      </c>
      <c r="G217" s="60" t="str">
        <f>VLOOKUP(B217,مقررات!$A$1:$F$409,6,FALSE)</f>
        <v>M115</v>
      </c>
      <c r="H217" s="60" t="s">
        <v>1558</v>
      </c>
      <c r="I217" s="262" t="str">
        <f>VLOOKUP(H217,'اعضاء هيئة التدريس'!$B$1:$D$300,2,FALSE)</f>
        <v xml:space="preserve">  د/ مها عبد الفتاح ابوشنب</v>
      </c>
      <c r="J217" s="73"/>
      <c r="K217" s="73"/>
      <c r="L217" s="73" t="s">
        <v>1067</v>
      </c>
      <c r="M217" s="73"/>
      <c r="N217" s="73"/>
      <c r="O217" s="73"/>
      <c r="P217" s="386" t="s">
        <v>1322</v>
      </c>
      <c r="Q217" s="4"/>
      <c r="R217" s="91"/>
      <c r="S217" s="91"/>
      <c r="T217" s="283"/>
      <c r="U217" s="283"/>
      <c r="V217" s="283"/>
      <c r="W217" s="283"/>
      <c r="X217" s="283"/>
      <c r="Y217" s="283"/>
      <c r="Z217" s="283"/>
      <c r="AA217" s="283"/>
      <c r="AB217" s="283"/>
      <c r="AC217" s="283"/>
      <c r="AD217" s="283"/>
      <c r="AE217" s="283"/>
      <c r="AF217" s="283"/>
      <c r="AT217" s="251" t="e">
        <f>VLOOKUP(#REF!,'اعضاء هيئة التدريس'!#REF!,2,)</f>
        <v>#REF!</v>
      </c>
    </row>
    <row r="218" spans="1:46" s="272" customFormat="1" ht="22.5" hidden="1">
      <c r="A218" s="724">
        <v>25</v>
      </c>
      <c r="B218" s="288" t="s">
        <v>559</v>
      </c>
      <c r="C218" s="726" t="str">
        <f>VLOOKUP(B218,مقررات!$A$1:$F$411,2,FALSE)</f>
        <v>معادلات تفاضلية جزئية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9"/>
        <v>2.5</v>
      </c>
      <c r="G218" s="60" t="str">
        <f>VLOOKUP(B218,مقررات!$A$1:$F$409,6,FALSE)</f>
        <v>M212--M117</v>
      </c>
      <c r="H218" s="60" t="s">
        <v>1523</v>
      </c>
      <c r="I218" s="262" t="str">
        <f>VLOOKUP(H218,'اعضاء هيئة التدريس'!$B$1:$D$300,2,FALSE)</f>
        <v xml:space="preserve">أ.د/ محمد محمود الشيخ </v>
      </c>
      <c r="J218" s="73"/>
      <c r="K218" s="73" t="s">
        <v>1067</v>
      </c>
      <c r="L218" s="73"/>
      <c r="M218" s="73"/>
      <c r="N218" s="73"/>
      <c r="O218" s="73"/>
      <c r="P218" s="386" t="s">
        <v>1327</v>
      </c>
      <c r="Q218" s="282"/>
      <c r="R218" s="283"/>
      <c r="S218" s="283"/>
      <c r="T218" s="283"/>
      <c r="U218" s="283"/>
      <c r="V218" s="283"/>
      <c r="W218" s="283"/>
      <c r="X218" s="283"/>
      <c r="Y218" s="283"/>
      <c r="Z218" s="283"/>
      <c r="AA218" s="283"/>
      <c r="AB218" s="283"/>
      <c r="AC218" s="283"/>
      <c r="AD218" s="283"/>
      <c r="AE218" s="283"/>
      <c r="AF218" s="283"/>
      <c r="AT218" s="251" t="e">
        <f>VLOOKUP(#REF!,'اعضاء هيئة التدريس'!#REF!,2,)</f>
        <v>#REF!</v>
      </c>
    </row>
    <row r="219" spans="1:46" s="272" customFormat="1" ht="15.75" hidden="1" customHeight="1">
      <c r="A219" s="724">
        <v>26</v>
      </c>
      <c r="B219" s="288" t="s">
        <v>560</v>
      </c>
      <c r="C219" s="726" t="str">
        <f>VLOOKUP(B219,مقررات!$A$1:$F$411,2,FALSE)</f>
        <v>تحليل عددي (2)</v>
      </c>
      <c r="D219" s="211">
        <f>VLOOKUP(B219,مقررات!$A$1:$F$452,3,FALSE)</f>
        <v>2</v>
      </c>
      <c r="E219" s="211">
        <f>VLOOKUP(B219,مقررات!$A$1:$F$476,4,FALSE)</f>
        <v>1</v>
      </c>
      <c r="F219" s="211">
        <f t="shared" si="9"/>
        <v>2.5</v>
      </c>
      <c r="G219" s="60" t="str">
        <f>VLOOKUP(B219,مقررات!$A$1:$F$409,6,FALSE)</f>
        <v>M118</v>
      </c>
      <c r="H219" s="60" t="s">
        <v>1556</v>
      </c>
      <c r="I219" s="262" t="str">
        <f>VLOOKUP(H219,'اعضاء هيئة التدريس'!$B$1:$D$300,2,FALSE)</f>
        <v xml:space="preserve">د/ نجلاء محمدالشاذلي </v>
      </c>
      <c r="J219" s="73"/>
      <c r="K219" s="73"/>
      <c r="L219" s="73"/>
      <c r="M219" s="73"/>
      <c r="N219" s="73" t="s">
        <v>1068</v>
      </c>
      <c r="O219" s="73"/>
      <c r="P219" s="255" t="s">
        <v>1319</v>
      </c>
      <c r="Q219" s="4"/>
      <c r="R219" s="91"/>
      <c r="S219" s="91"/>
      <c r="T219" s="283"/>
      <c r="U219" s="283"/>
      <c r="V219" s="283"/>
      <c r="W219" s="283"/>
      <c r="X219" s="283"/>
      <c r="Y219" s="283"/>
      <c r="Z219" s="283"/>
      <c r="AA219" s="283"/>
      <c r="AB219" s="283"/>
      <c r="AC219" s="283"/>
      <c r="AD219" s="283"/>
      <c r="AE219" s="283"/>
      <c r="AF219" s="283"/>
      <c r="AT219" s="251" t="e">
        <f>VLOOKUP(#REF!,'اعضاء هيئة التدريس'!#REF!,2,)</f>
        <v>#REF!</v>
      </c>
    </row>
    <row r="220" spans="1:46" s="272" customFormat="1" ht="15.75" hidden="1" customHeight="1">
      <c r="A220" s="724">
        <v>27</v>
      </c>
      <c r="B220" s="288" t="s">
        <v>563</v>
      </c>
      <c r="C220" s="726" t="str">
        <f>VLOOKUP(B220,مقررات!$A$1:$F$411,2,FALSE)</f>
        <v>نظرية النسبية (1)</v>
      </c>
      <c r="D220" s="211">
        <f>VLOOKUP(B220,مقررات!$A$1:$F$452,3,FALSE)</f>
        <v>2</v>
      </c>
      <c r="E220" s="211">
        <f>VLOOKUP(B220,مقررات!$A$1:$F$476,4,FALSE)</f>
        <v>1</v>
      </c>
      <c r="F220" s="211">
        <f t="shared" si="9"/>
        <v>2.5</v>
      </c>
      <c r="G220" s="60" t="str">
        <f>VLOOKUP(B220,مقررات!$A$1:$F$409,6,FALSE)</f>
        <v>M 229</v>
      </c>
      <c r="H220" s="60" t="s">
        <v>1524</v>
      </c>
      <c r="I220" s="262" t="str">
        <f>VLOOKUP(H220,'اعضاء هيئة التدريس'!$B$1:$D$300,2,FALSE)</f>
        <v>أ.د/ على ماهر ابوربية</v>
      </c>
      <c r="J220" s="73"/>
      <c r="K220" s="73" t="s">
        <v>1067</v>
      </c>
      <c r="L220" s="73"/>
      <c r="M220" s="73"/>
      <c r="N220" s="73"/>
      <c r="O220" s="73"/>
      <c r="P220" s="386"/>
      <c r="Q220" s="282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E220" s="283"/>
      <c r="AF220" s="283"/>
      <c r="AT220" s="251" t="e">
        <f>VLOOKUP(#REF!,'اعضاء هيئة التدريس'!#REF!,2,)</f>
        <v>#REF!</v>
      </c>
    </row>
    <row r="221" spans="1:46" s="272" customFormat="1" ht="15.75" hidden="1">
      <c r="A221" s="724">
        <v>28</v>
      </c>
      <c r="B221" s="288" t="s">
        <v>564</v>
      </c>
      <c r="C221" s="726" t="str">
        <f>VLOOKUP(B221,مقررات!$A$1:$F$411,2,FALSE)</f>
        <v>ميكانيكا تحليلية (1)</v>
      </c>
      <c r="D221" s="211">
        <f>VLOOKUP(B221,مقررات!$A$1:$F$452,3,FALSE)</f>
        <v>2</v>
      </c>
      <c r="E221" s="211">
        <f>VLOOKUP(B221,مقررات!$A$1:$F$476,4,FALSE)</f>
        <v>1</v>
      </c>
      <c r="F221" s="211">
        <f t="shared" si="9"/>
        <v>2.5</v>
      </c>
      <c r="G221" s="60" t="str">
        <f>VLOOKUP(B221,مقررات!$A$1:$F$409,6,FALSE)</f>
        <v>M229</v>
      </c>
      <c r="H221" s="60" t="s">
        <v>1542</v>
      </c>
      <c r="I221" s="262" t="str">
        <f>VLOOKUP(H221,'اعضاء هيئة التدريس'!$B$1:$D$300,2,FALSE)</f>
        <v>د. كوثر محمد حسن</v>
      </c>
      <c r="J221" s="73"/>
      <c r="K221" s="73" t="s">
        <v>1072</v>
      </c>
      <c r="L221" s="73"/>
      <c r="M221" s="73"/>
      <c r="N221" s="73"/>
      <c r="O221" s="73"/>
      <c r="P221" s="1052"/>
      <c r="Q221" s="4"/>
      <c r="R221" s="91"/>
      <c r="S221" s="91"/>
      <c r="T221" s="283"/>
      <c r="U221" s="283"/>
      <c r="V221" s="283"/>
      <c r="W221" s="283"/>
      <c r="X221" s="283"/>
      <c r="Y221" s="283"/>
      <c r="Z221" s="283"/>
      <c r="AA221" s="283"/>
      <c r="AB221" s="283"/>
      <c r="AC221" s="283"/>
      <c r="AD221" s="283"/>
      <c r="AE221" s="283"/>
      <c r="AF221" s="283"/>
      <c r="AT221" s="251" t="e">
        <f>VLOOKUP(#REF!,'اعضاء هيئة التدريس'!#REF!,2,)</f>
        <v>#REF!</v>
      </c>
    </row>
    <row r="222" spans="1:46" s="272" customFormat="1" ht="15.75" hidden="1">
      <c r="A222" s="724">
        <v>29</v>
      </c>
      <c r="B222" s="288" t="s">
        <v>552</v>
      </c>
      <c r="C222" s="726" t="str">
        <f>VLOOKUP(B222,مقررات!$A$1:$F$411,2,FALSE)</f>
        <v>نظرية الكهرومغناطيسية (1)</v>
      </c>
      <c r="D222" s="211">
        <f>VLOOKUP(B222,مقررات!$A$1:$F$452,3,FALSE)</f>
        <v>2</v>
      </c>
      <c r="E222" s="211">
        <f>VLOOKUP(B222,مقررات!$A$1:$F$476,4,FALSE)</f>
        <v>2</v>
      </c>
      <c r="F222" s="211">
        <f t="shared" si="9"/>
        <v>3</v>
      </c>
      <c r="G222" s="60" t="str">
        <f>VLOOKUP(B222,مقررات!$A$1:$F$409,6,FALSE)</f>
        <v>M211</v>
      </c>
      <c r="H222" s="60" t="s">
        <v>1548</v>
      </c>
      <c r="I222" s="262" t="str">
        <f>VLOOKUP(H222,'اعضاء هيئة التدريس'!$B$1:$D$300,2,FALSE)</f>
        <v>د/ فاطمة الزهراء نجيب</v>
      </c>
      <c r="J222" s="73"/>
      <c r="K222" s="73"/>
      <c r="L222" s="73"/>
      <c r="M222" s="73"/>
      <c r="N222" s="73"/>
      <c r="O222" s="73" t="s">
        <v>1069</v>
      </c>
      <c r="P222" s="386" t="s">
        <v>1316</v>
      </c>
      <c r="Q222" s="4"/>
      <c r="R222" s="91"/>
      <c r="S222" s="91"/>
      <c r="T222" s="283"/>
      <c r="U222" s="283"/>
      <c r="V222" s="283"/>
      <c r="W222" s="283"/>
      <c r="X222" s="283"/>
      <c r="Y222" s="283"/>
      <c r="Z222" s="283"/>
      <c r="AA222" s="283"/>
      <c r="AB222" s="283"/>
      <c r="AC222" s="283"/>
      <c r="AD222" s="283"/>
      <c r="AE222" s="283"/>
      <c r="AF222" s="283"/>
      <c r="AT222" s="251" t="e">
        <f>VLOOKUP(#REF!,'اعضاء هيئة التدريس'!#REF!,2,)</f>
        <v>#REF!</v>
      </c>
    </row>
    <row r="223" spans="1:46" s="272" customFormat="1" ht="15.75" hidden="1">
      <c r="A223" s="724">
        <v>30</v>
      </c>
      <c r="B223" s="288" t="s">
        <v>1045</v>
      </c>
      <c r="C223" s="726" t="str">
        <f>VLOOKUP(B223,مقررات!$A$1:$F$411,2,FALSE)</f>
        <v>طرق رياضية (1)</v>
      </c>
      <c r="D223" s="211">
        <f>VLOOKUP(B223,مقررات!$A$1:$F$452,3,FALSE)</f>
        <v>2</v>
      </c>
      <c r="E223" s="211">
        <f>VLOOKUP(B223,مقررات!$A$1:$F$476,4,FALSE)</f>
        <v>1</v>
      </c>
      <c r="F223" s="211">
        <f t="shared" si="9"/>
        <v>2.5</v>
      </c>
      <c r="G223" s="60" t="str">
        <f>VLOOKUP(B223,مقررات!$A$1:$F$409,6,FALSE)</f>
        <v>M211</v>
      </c>
      <c r="H223" s="347" t="s">
        <v>1547</v>
      </c>
      <c r="I223" s="262" t="str">
        <f>VLOOKUP(H223,'اعضاء هيئة التدريس'!$B$1:$D$300,2,FALSE)</f>
        <v>د/ جميل على شلبي</v>
      </c>
      <c r="J223" s="250"/>
      <c r="K223" s="250"/>
      <c r="L223" s="250"/>
      <c r="M223" s="250"/>
      <c r="N223" s="250" t="s">
        <v>1068</v>
      </c>
      <c r="O223" s="250"/>
      <c r="P223" s="386" t="s">
        <v>1327</v>
      </c>
      <c r="Q223" s="282"/>
      <c r="R223" s="283"/>
      <c r="S223" s="283"/>
      <c r="T223" s="283"/>
      <c r="U223" s="283"/>
      <c r="V223" s="283"/>
      <c r="W223" s="283"/>
      <c r="X223" s="283"/>
      <c r="Y223" s="283"/>
      <c r="Z223" s="283"/>
      <c r="AA223" s="283"/>
      <c r="AB223" s="283"/>
      <c r="AC223" s="283"/>
      <c r="AD223" s="283"/>
      <c r="AE223" s="283"/>
      <c r="AF223" s="283"/>
      <c r="AT223" s="251" t="e">
        <f>VLOOKUP(#REF!,'اعضاء هيئة التدريس'!#REF!,2,)</f>
        <v>#REF!</v>
      </c>
    </row>
    <row r="224" spans="1:46" s="272" customFormat="1" ht="15.75" hidden="1">
      <c r="A224" s="724">
        <v>31</v>
      </c>
      <c r="B224" s="288" t="s">
        <v>562</v>
      </c>
      <c r="C224" s="726" t="str">
        <f>VLOOKUP(B224,مقررات!$A$1:$F$411,2,FALSE)</f>
        <v>ديناميكا (2)</v>
      </c>
      <c r="D224" s="211">
        <f>VLOOKUP(B224,مقررات!$A$1:$F$452,3,FALSE)</f>
        <v>2</v>
      </c>
      <c r="E224" s="211">
        <f>VLOOKUP(B224,مقررات!$A$1:$F$476,4,FALSE)</f>
        <v>1</v>
      </c>
      <c r="F224" s="211">
        <f t="shared" si="9"/>
        <v>2.5</v>
      </c>
      <c r="G224" s="60" t="str">
        <f>VLOOKUP(B224,مقررات!$A$1:$F$409,6,FALSE)</f>
        <v>M1210</v>
      </c>
      <c r="H224" s="60" t="s">
        <v>1552</v>
      </c>
      <c r="I224" s="262" t="str">
        <f>VLOOKUP(H224,'اعضاء هيئة التدريس'!$B$1:$D$300,2,FALSE)</f>
        <v>د. طه عبدالكريم ابراهيم</v>
      </c>
      <c r="J224" s="73"/>
      <c r="K224" s="73"/>
      <c r="L224" s="73" t="s">
        <v>1067</v>
      </c>
      <c r="M224" s="73"/>
      <c r="N224" s="73"/>
      <c r="O224" s="73"/>
      <c r="P224" s="1052"/>
      <c r="Q224" s="4"/>
      <c r="R224" s="91"/>
      <c r="S224" s="91"/>
      <c r="T224" s="283"/>
      <c r="U224" s="283"/>
      <c r="V224" s="283"/>
      <c r="W224" s="283"/>
      <c r="X224" s="283"/>
      <c r="Y224" s="283"/>
      <c r="Z224" s="283"/>
      <c r="AA224" s="283"/>
      <c r="AB224" s="283"/>
      <c r="AC224" s="283"/>
      <c r="AD224" s="283"/>
      <c r="AE224" s="283"/>
      <c r="AF224" s="283"/>
      <c r="AT224" s="251" t="e">
        <f>VLOOKUP(#REF!,'اعضاء هيئة التدريس'!#REF!,2,)</f>
        <v>#REF!</v>
      </c>
    </row>
    <row r="225" spans="1:46" s="272" customFormat="1" ht="15.75" hidden="1" customHeight="1">
      <c r="A225" s="724">
        <v>32</v>
      </c>
      <c r="B225" s="288" t="s">
        <v>575</v>
      </c>
      <c r="C225" s="726" t="str">
        <f>VLOOKUP(B225,مقررات!$A$1:$F$411,2,FALSE)</f>
        <v>لغة الحاسب</v>
      </c>
      <c r="D225" s="211">
        <f>VLOOKUP(B225,مقررات!$A$1:$F$452,3,FALSE)</f>
        <v>3</v>
      </c>
      <c r="E225" s="211">
        <f>VLOOKUP(B225,مقررات!$A$1:$F$476,4,FALSE)</f>
        <v>2</v>
      </c>
      <c r="F225" s="211">
        <f t="shared" ref="F225:F256" si="10">D225+0.5*E225</f>
        <v>4</v>
      </c>
      <c r="G225" s="60" t="str">
        <f>VLOOKUP(B225,مقررات!$A$1:$F$409,6,FALSE)</f>
        <v>M1312</v>
      </c>
      <c r="H225" s="60" t="s">
        <v>1520</v>
      </c>
      <c r="I225" s="262" t="str">
        <f>VLOOKUP(H225,'اعضاء هيئة التدريس'!$B$1:$D$300,2,FALSE)</f>
        <v>أ.د/ محمد امين عبدالواحد</v>
      </c>
      <c r="J225" s="73"/>
      <c r="K225" s="73"/>
      <c r="L225" s="73" t="s">
        <v>1074</v>
      </c>
      <c r="M225" s="73"/>
      <c r="N225" s="73"/>
      <c r="O225" s="73"/>
      <c r="P225" s="386" t="s">
        <v>1327</v>
      </c>
      <c r="Q225" s="282"/>
      <c r="R225" s="283"/>
      <c r="S225" s="283"/>
      <c r="T225" s="283"/>
      <c r="U225" s="283"/>
      <c r="V225" s="283"/>
      <c r="W225" s="283"/>
      <c r="X225" s="283"/>
      <c r="Y225" s="283"/>
      <c r="Z225" s="283"/>
      <c r="AA225" s="283"/>
      <c r="AB225" s="283"/>
      <c r="AC225" s="283"/>
      <c r="AD225" s="283"/>
      <c r="AE225" s="283"/>
      <c r="AF225" s="283"/>
      <c r="AT225" s="251" t="e">
        <f>VLOOKUP(#REF!,'اعضاء هيئة التدريس'!#REF!,2,)</f>
        <v>#REF!</v>
      </c>
    </row>
    <row r="226" spans="1:46" s="272" customFormat="1" ht="15.75" hidden="1" customHeight="1">
      <c r="A226" s="724">
        <v>33</v>
      </c>
      <c r="B226" s="288" t="s">
        <v>576</v>
      </c>
      <c r="C226" s="726" t="str">
        <f>VLOOKUP(B226,مقررات!$A$1:$F$411,2,FALSE)</f>
        <v>مقدمة في أنظمة الحاسب</v>
      </c>
      <c r="D226" s="211">
        <f>VLOOKUP(B226,مقررات!$A$1:$F$452,3,FALSE)</f>
        <v>2</v>
      </c>
      <c r="E226" s="211">
        <f>VLOOKUP(B226,مقررات!$A$1:$F$476,4,FALSE)</f>
        <v>2</v>
      </c>
      <c r="F226" s="211">
        <f t="shared" si="10"/>
        <v>3</v>
      </c>
      <c r="G226" s="60" t="str">
        <f>VLOOKUP(B226,مقررات!$A$1:$F$409,6,FALSE)</f>
        <v>M2311</v>
      </c>
      <c r="H226" s="60" t="s">
        <v>1560</v>
      </c>
      <c r="I226" s="262" t="str">
        <f>VLOOKUP(H226,'اعضاء هيئة التدريس'!$B$1:$D$300,2,FALSE)</f>
        <v xml:space="preserve">د/ هاني محمد إبراهيم </v>
      </c>
      <c r="J226" s="73"/>
      <c r="K226" s="73"/>
      <c r="L226" s="73" t="s">
        <v>1067</v>
      </c>
      <c r="M226" s="73"/>
      <c r="N226" s="73"/>
      <c r="O226" s="73"/>
      <c r="P226" s="386" t="s">
        <v>1327</v>
      </c>
      <c r="Q226" s="282"/>
      <c r="R226" s="283"/>
      <c r="S226" s="283"/>
      <c r="T226" s="283"/>
      <c r="U226" s="283"/>
      <c r="V226" s="283"/>
      <c r="W226" s="283"/>
      <c r="X226" s="283"/>
      <c r="Y226" s="283"/>
      <c r="Z226" s="283"/>
      <c r="AA226" s="283"/>
      <c r="AB226" s="283"/>
      <c r="AC226" s="283"/>
      <c r="AD226" s="283"/>
      <c r="AE226" s="283"/>
      <c r="AF226" s="283"/>
      <c r="AT226" s="251" t="e">
        <f>VLOOKUP(#REF!,'اعضاء هيئة التدريس'!#REF!,2,)</f>
        <v>#REF!</v>
      </c>
    </row>
    <row r="227" spans="1:46" s="272" customFormat="1" ht="15.75" hidden="1" customHeight="1">
      <c r="A227" s="724">
        <v>34</v>
      </c>
      <c r="B227" s="288" t="s">
        <v>577</v>
      </c>
      <c r="C227" s="726" t="str">
        <f>VLOOKUP(B227,مقررات!$A$1:$F$411,2,FALSE)</f>
        <v>هياكل البيانات</v>
      </c>
      <c r="D227" s="211">
        <f>VLOOKUP(B227,مقررات!$A$1:$F$452,3,FALSE)</f>
        <v>3</v>
      </c>
      <c r="E227" s="211">
        <f>VLOOKUP(B227,مقررات!$A$1:$F$476,4,FALSE)</f>
        <v>2</v>
      </c>
      <c r="F227" s="211">
        <f t="shared" si="10"/>
        <v>4</v>
      </c>
      <c r="G227" s="60" t="str">
        <f>VLOOKUP(B227,مقررات!$A$1:$F$409,6,FALSE)</f>
        <v>M2311</v>
      </c>
      <c r="H227" s="60" t="s">
        <v>1563</v>
      </c>
      <c r="I227" s="262" t="str">
        <f>VLOOKUP(H227,'اعضاء هيئة التدريس'!$B$1:$D$300,2,FALSE)</f>
        <v>د/ محمد مصطفى ناصف</v>
      </c>
      <c r="J227" s="73"/>
      <c r="K227" s="73" t="s">
        <v>1159</v>
      </c>
      <c r="L227" s="73"/>
      <c r="M227" s="73"/>
      <c r="N227" s="73"/>
      <c r="O227" s="73"/>
      <c r="P227" s="386" t="s">
        <v>1322</v>
      </c>
      <c r="Q227" s="4"/>
      <c r="R227" s="91"/>
      <c r="S227" s="91"/>
      <c r="T227" s="283"/>
      <c r="U227" s="283"/>
      <c r="V227" s="283"/>
      <c r="W227" s="283"/>
      <c r="X227" s="283"/>
      <c r="Y227" s="283"/>
      <c r="Z227" s="283"/>
      <c r="AA227" s="283"/>
      <c r="AB227" s="283"/>
      <c r="AC227" s="283"/>
      <c r="AD227" s="283"/>
      <c r="AE227" s="283"/>
      <c r="AF227" s="283"/>
      <c r="AT227" s="251" t="e">
        <f>VLOOKUP(#REF!,'اعضاء هيئة التدريس'!#REF!,2,)</f>
        <v>#REF!</v>
      </c>
    </row>
    <row r="228" spans="1:46" s="285" customFormat="1" ht="15.75" hidden="1" customHeight="1">
      <c r="A228" s="724">
        <v>35</v>
      </c>
      <c r="B228" s="288" t="s">
        <v>561</v>
      </c>
      <c r="C228" s="726" t="str">
        <f>VLOOKUP(B228,مقررات!$A$1:$F$411,2,FALSE)</f>
        <v>مبادئ إحصاء واحتمالات(1)</v>
      </c>
      <c r="D228" s="211">
        <f>VLOOKUP(B228,مقررات!$A$1:$F$452,3,FALSE)</f>
        <v>1.5</v>
      </c>
      <c r="E228" s="211">
        <f>VLOOKUP(B228,مقررات!$A$1:$F$476,4,FALSE)</f>
        <v>1</v>
      </c>
      <c r="F228" s="211">
        <f t="shared" si="10"/>
        <v>2</v>
      </c>
      <c r="G228" s="60" t="str">
        <f>VLOOKUP(B228,مقررات!$A$1:$F$409,6,FALSE)</f>
        <v>M111--M113</v>
      </c>
      <c r="H228" s="60" t="s">
        <v>1527</v>
      </c>
      <c r="I228" s="262" t="str">
        <f>VLOOKUP(H228,'اعضاء هيئة التدريس'!$B$1:$D$300,2,FALSE)</f>
        <v>أ.د/ رجب عمارة الصعيدي</v>
      </c>
      <c r="J228" s="73"/>
      <c r="K228" s="73"/>
      <c r="L228" s="73"/>
      <c r="M228" s="73"/>
      <c r="N228" s="73"/>
      <c r="O228" s="73" t="s">
        <v>1072</v>
      </c>
      <c r="P228" s="255" t="s">
        <v>1319</v>
      </c>
      <c r="Q228" s="282"/>
      <c r="R228" s="283"/>
      <c r="S228" s="283"/>
      <c r="T228" s="283"/>
      <c r="U228" s="284"/>
      <c r="V228" s="284"/>
      <c r="W228" s="284"/>
      <c r="X228" s="284"/>
      <c r="Y228" s="284"/>
      <c r="Z228" s="284"/>
      <c r="AA228" s="284"/>
      <c r="AB228" s="284"/>
      <c r="AC228" s="284"/>
      <c r="AD228" s="284"/>
      <c r="AE228" s="284"/>
      <c r="AF228" s="284"/>
      <c r="AT228" s="251" t="e">
        <f>VLOOKUP(#REF!,'اعضاء هيئة التدريس'!#REF!,2,)</f>
        <v>#REF!</v>
      </c>
    </row>
    <row r="229" spans="1:46" s="272" customFormat="1" ht="15.75" hidden="1" customHeight="1">
      <c r="A229" s="724">
        <v>36</v>
      </c>
      <c r="B229" s="288" t="s">
        <v>569</v>
      </c>
      <c r="C229" s="726" t="str">
        <f>VLOOKUP(B229,مقررات!$A$1:$F$411,2,FALSE)</f>
        <v>توبولوجى عام</v>
      </c>
      <c r="D229" s="211">
        <f>VLOOKUP(B229,مقررات!$A$1:$F$452,3,FALSE)</f>
        <v>2</v>
      </c>
      <c r="E229" s="211">
        <f>VLOOKUP(B229,مقررات!$A$1:$F$476,4,FALSE)</f>
        <v>0</v>
      </c>
      <c r="F229" s="211">
        <f t="shared" si="10"/>
        <v>2</v>
      </c>
      <c r="G229" s="60" t="str">
        <f>VLOOKUP(B229,مقررات!$A$1:$F$409,6,FALSE)</f>
        <v>M312</v>
      </c>
      <c r="H229" s="60" t="s">
        <v>1558</v>
      </c>
      <c r="I229" s="262" t="str">
        <f>VLOOKUP(H229,'اعضاء هيئة التدريس'!$B$1:$D$300,2,FALSE)</f>
        <v xml:space="preserve">  د/ مها عبد الفتاح ابوشنب</v>
      </c>
      <c r="J229" s="73"/>
      <c r="K229" s="73"/>
      <c r="L229" s="73" t="s">
        <v>1068</v>
      </c>
      <c r="M229" s="73"/>
      <c r="N229" s="73"/>
      <c r="O229" s="73"/>
      <c r="P229" s="1046"/>
      <c r="Q229" s="4"/>
      <c r="R229" s="91"/>
      <c r="S229" s="91"/>
      <c r="T229" s="283"/>
      <c r="U229" s="283"/>
      <c r="V229" s="283"/>
      <c r="W229" s="283"/>
      <c r="X229" s="283"/>
      <c r="Y229" s="283"/>
      <c r="Z229" s="283"/>
      <c r="AA229" s="283"/>
      <c r="AB229" s="283"/>
      <c r="AC229" s="283"/>
      <c r="AD229" s="283"/>
      <c r="AE229" s="283"/>
      <c r="AF229" s="283"/>
      <c r="AT229" s="251" t="e">
        <f>VLOOKUP(#REF!,'اعضاء هيئة التدريس'!#REF!,2,)</f>
        <v>#REF!</v>
      </c>
    </row>
    <row r="230" spans="1:46" s="272" customFormat="1" ht="15.75" hidden="1" customHeight="1">
      <c r="A230" s="724">
        <v>37</v>
      </c>
      <c r="B230" s="288" t="s">
        <v>567</v>
      </c>
      <c r="C230" s="726" t="str">
        <f>VLOOKUP(B230,مقررات!$A$1:$F$411,2,FALSE)</f>
        <v>نظرية المتغير المركب</v>
      </c>
      <c r="D230" s="211">
        <f>VLOOKUP(B230,مقررات!$A$1:$F$452,3,FALSE)</f>
        <v>2</v>
      </c>
      <c r="E230" s="211">
        <f>VLOOKUP(B230,مقررات!$A$1:$F$476,4,FALSE)</f>
        <v>0</v>
      </c>
      <c r="F230" s="211">
        <f t="shared" si="10"/>
        <v>2</v>
      </c>
      <c r="G230" s="60" t="str">
        <f>VLOOKUP(B230,مقررات!$A$1:$F$409,6,FALSE)</f>
        <v>M211</v>
      </c>
      <c r="H230" s="60" t="s">
        <v>1545</v>
      </c>
      <c r="I230" s="262" t="str">
        <f>VLOOKUP(H230,'اعضاء هيئة التدريس'!$B$1:$D$300,2,FALSE)</f>
        <v>د/ عبدالرحمن حسن عامر</v>
      </c>
      <c r="J230" s="73"/>
      <c r="K230" s="73"/>
      <c r="L230" s="73"/>
      <c r="M230" s="73"/>
      <c r="N230" s="73"/>
      <c r="O230" s="73" t="s">
        <v>1067</v>
      </c>
      <c r="P230" s="255" t="s">
        <v>1325</v>
      </c>
      <c r="Q230" s="282"/>
      <c r="R230" s="283"/>
      <c r="S230" s="283"/>
      <c r="T230" s="284"/>
      <c r="U230" s="283"/>
      <c r="V230" s="283"/>
      <c r="W230" s="283"/>
      <c r="X230" s="283"/>
      <c r="Y230" s="283"/>
      <c r="Z230" s="283"/>
      <c r="AA230" s="283"/>
      <c r="AB230" s="283"/>
      <c r="AC230" s="283"/>
      <c r="AD230" s="283"/>
      <c r="AE230" s="283"/>
      <c r="AF230" s="283"/>
      <c r="AT230" s="251" t="e">
        <f>VLOOKUP(#REF!,'اعضاء هيئة التدريس'!#REF!,2,)</f>
        <v>#REF!</v>
      </c>
    </row>
    <row r="231" spans="1:46" s="272" customFormat="1" ht="15.75" hidden="1" customHeight="1">
      <c r="A231" s="724">
        <v>38</v>
      </c>
      <c r="B231" s="288" t="s">
        <v>571</v>
      </c>
      <c r="C231" s="726" t="str">
        <f>VLOOKUP(B231,مقررات!$A$1:$F$411,2,FALSE)</f>
        <v>معادلات تفاضلية متقدمه</v>
      </c>
      <c r="D231" s="211">
        <f>VLOOKUP(B231,مقررات!$A$1:$F$452,3,FALSE)</f>
        <v>2</v>
      </c>
      <c r="E231" s="211">
        <f>VLOOKUP(B231,مقررات!$A$1:$F$476,4,FALSE)</f>
        <v>2</v>
      </c>
      <c r="F231" s="211">
        <f t="shared" si="10"/>
        <v>3</v>
      </c>
      <c r="G231" s="60" t="str">
        <f>VLOOKUP(B231,مقررات!$A$1:$F$409,6,FALSE)</f>
        <v>M216</v>
      </c>
      <c r="H231" s="60" t="s">
        <v>1550</v>
      </c>
      <c r="I231" s="262" t="str">
        <f>VLOOKUP(H231,'اعضاء هيئة التدريس'!$B$1:$D$300,2,FALSE)</f>
        <v xml:space="preserve">د/ رجاء عبدالغفارسلام </v>
      </c>
      <c r="J231" s="73"/>
      <c r="K231" s="73"/>
      <c r="L231" s="73"/>
      <c r="M231" s="73"/>
      <c r="N231" s="73" t="s">
        <v>1067</v>
      </c>
      <c r="O231" s="73"/>
      <c r="P231" s="386" t="s">
        <v>1314</v>
      </c>
      <c r="Q231" s="4"/>
      <c r="R231" s="91"/>
      <c r="S231" s="91"/>
      <c r="T231" s="284"/>
      <c r="U231" s="283"/>
      <c r="V231" s="283"/>
      <c r="W231" s="283"/>
      <c r="X231" s="283"/>
      <c r="Y231" s="283"/>
      <c r="Z231" s="283"/>
      <c r="AA231" s="283"/>
      <c r="AB231" s="283"/>
      <c r="AC231" s="283"/>
      <c r="AD231" s="283"/>
      <c r="AE231" s="283"/>
      <c r="AF231" s="283"/>
      <c r="AT231" s="251" t="e">
        <f>VLOOKUP(#REF!,'اعضاء هيئة التدريس'!#REF!,2,)</f>
        <v>#REF!</v>
      </c>
    </row>
    <row r="232" spans="1:46" s="272" customFormat="1" ht="15.75" hidden="1" customHeight="1">
      <c r="A232" s="724">
        <v>39</v>
      </c>
      <c r="B232" s="288" t="s">
        <v>565</v>
      </c>
      <c r="C232" s="726" t="str">
        <f>VLOOKUP(B232,مقررات!$A$1:$F$411,2,FALSE)</f>
        <v>تحليل حقيقي</v>
      </c>
      <c r="D232" s="211">
        <f>VLOOKUP(B232,مقررات!$A$1:$F$452,3,FALSE)</f>
        <v>2</v>
      </c>
      <c r="E232" s="211">
        <f>VLOOKUP(B232,مقررات!$A$1:$F$476,4,FALSE)</f>
        <v>2</v>
      </c>
      <c r="F232" s="211">
        <f t="shared" si="10"/>
        <v>3</v>
      </c>
      <c r="G232" s="60" t="str">
        <f>VLOOKUP(B232,مقررات!$A$1:$F$409,6,FALSE)</f>
        <v>M213</v>
      </c>
      <c r="H232" s="60" t="s">
        <v>1529</v>
      </c>
      <c r="I232" s="262" t="str">
        <f>VLOOKUP(H232,'اعضاء هيئة التدريس'!$B$1:$D$300,2,FALSE)</f>
        <v>أ.د/ شكري إبراهيم ندا</v>
      </c>
      <c r="J232" s="73"/>
      <c r="K232" s="73"/>
      <c r="L232" s="73" t="s">
        <v>1072</v>
      </c>
      <c r="M232" s="73"/>
      <c r="N232" s="73"/>
      <c r="O232" s="73"/>
      <c r="P232" s="386" t="s">
        <v>1315</v>
      </c>
      <c r="Q232" s="282"/>
      <c r="R232" s="283"/>
      <c r="S232" s="283"/>
      <c r="T232" s="283"/>
      <c r="U232" s="283"/>
      <c r="V232" s="283"/>
      <c r="W232" s="283"/>
      <c r="X232" s="283"/>
      <c r="Y232" s="283"/>
      <c r="Z232" s="283"/>
      <c r="AA232" s="283"/>
      <c r="AB232" s="283"/>
      <c r="AC232" s="283"/>
      <c r="AD232" s="283"/>
      <c r="AE232" s="283"/>
      <c r="AF232" s="283"/>
      <c r="AT232" s="251" t="e">
        <f>VLOOKUP(#REF!,'اعضاء هيئة التدريس'!#REF!,2,)</f>
        <v>#REF!</v>
      </c>
    </row>
    <row r="233" spans="1:46" s="272" customFormat="1" ht="15.75" hidden="1">
      <c r="A233" s="724">
        <v>40</v>
      </c>
      <c r="B233" s="288" t="s">
        <v>1178</v>
      </c>
      <c r="C233" s="726" t="str">
        <f>VLOOKUP(B233,مقررات!$A$1:$F$411,2,FALSE)</f>
        <v>نظرية الزمر المنتهية</v>
      </c>
      <c r="D233" s="211">
        <f>VLOOKUP(B233,مقررات!$A$1:$F$452,3,FALSE)</f>
        <v>3</v>
      </c>
      <c r="E233" s="211">
        <f>VLOOKUP(B233,مقررات!$A$1:$F$476,4,FALSE)</f>
        <v>0</v>
      </c>
      <c r="F233" s="211">
        <f t="shared" si="10"/>
        <v>3</v>
      </c>
      <c r="G233" s="60" t="str">
        <f>VLOOKUP(B233,مقررات!$A$1:$F$409,6,FALSE)</f>
        <v>M214</v>
      </c>
      <c r="H233" s="347" t="s">
        <v>1573</v>
      </c>
      <c r="I233" s="262" t="str">
        <f>VLOOKUP(H233,'اعضاء هيئة التدريس'!$B$1:$D$300,2,FALSE)</f>
        <v>د. محمد الغالي محمد عبدالله</v>
      </c>
      <c r="J233" s="250"/>
      <c r="K233" s="250"/>
      <c r="L233" s="250"/>
      <c r="M233" s="250"/>
      <c r="N233" s="250"/>
      <c r="O233" s="250" t="s">
        <v>1069</v>
      </c>
      <c r="P233" s="386" t="s">
        <v>1322</v>
      </c>
      <c r="Q233" s="282"/>
      <c r="R233" s="283"/>
      <c r="S233" s="283"/>
      <c r="T233" s="283"/>
      <c r="U233" s="283"/>
      <c r="V233" s="283"/>
      <c r="W233" s="283"/>
      <c r="X233" s="283"/>
      <c r="Y233" s="283"/>
      <c r="Z233" s="283"/>
      <c r="AA233" s="283"/>
      <c r="AB233" s="283"/>
      <c r="AC233" s="283"/>
      <c r="AD233" s="283"/>
      <c r="AE233" s="283"/>
      <c r="AF233" s="283"/>
      <c r="AT233" s="251" t="e">
        <f>VLOOKUP(#REF!,'اعضاء هيئة التدريس'!#REF!,2,)</f>
        <v>#REF!</v>
      </c>
    </row>
    <row r="234" spans="1:46" s="272" customFormat="1" ht="15.75" hidden="1" customHeight="1">
      <c r="A234" s="724">
        <v>41</v>
      </c>
      <c r="B234" s="288" t="s">
        <v>1058</v>
      </c>
      <c r="C234" s="726" t="str">
        <f>VLOOKUP(B234,مقررات!$A$1:$F$411,2,FALSE)</f>
        <v xml:space="preserve">بحوث عمليات </v>
      </c>
      <c r="D234" s="211">
        <f>VLOOKUP(B234,مقررات!$A$1:$F$452,3,FALSE)</f>
        <v>2</v>
      </c>
      <c r="E234" s="211">
        <f>VLOOKUP(B234,مقررات!$A$1:$F$476,4,FALSE)</f>
        <v>0</v>
      </c>
      <c r="F234" s="211">
        <f t="shared" si="10"/>
        <v>2</v>
      </c>
      <c r="G234" s="60" t="str">
        <f>VLOOKUP(B234,مقررات!$A$1:$F$409,6,FALSE)</f>
        <v>M2118</v>
      </c>
      <c r="H234" s="697" t="s">
        <v>1541</v>
      </c>
      <c r="I234" s="262" t="str">
        <f>VLOOKUP(H234,'اعضاء هيئة التدريس'!$B$1:$D$300,2,FALSE)</f>
        <v>د/ ناهد عبد العزيز صقر</v>
      </c>
      <c r="J234" s="73"/>
      <c r="K234" s="73" t="s">
        <v>1070</v>
      </c>
      <c r="L234" s="73"/>
      <c r="M234" s="73"/>
      <c r="N234" s="73"/>
      <c r="O234" s="73"/>
      <c r="P234" s="386" t="s">
        <v>1327</v>
      </c>
      <c r="Q234" s="4"/>
      <c r="R234" s="91"/>
      <c r="S234" s="91"/>
      <c r="T234" s="283"/>
      <c r="U234" s="283"/>
      <c r="V234" s="283"/>
      <c r="W234" s="283"/>
      <c r="X234" s="283"/>
      <c r="Y234" s="283"/>
      <c r="Z234" s="283"/>
      <c r="AA234" s="283"/>
      <c r="AB234" s="283"/>
      <c r="AC234" s="283"/>
      <c r="AD234" s="283"/>
      <c r="AE234" s="283"/>
      <c r="AF234" s="283"/>
      <c r="AT234" s="251" t="e">
        <f>VLOOKUP(#REF!,'اعضاء هيئة التدريس'!#REF!,2,)</f>
        <v>#REF!</v>
      </c>
    </row>
    <row r="235" spans="1:46" s="272" customFormat="1" ht="24.75" hidden="1" customHeight="1">
      <c r="A235" s="724">
        <v>42</v>
      </c>
      <c r="B235" s="288" t="s">
        <v>566</v>
      </c>
      <c r="C235" s="726" t="str">
        <f>VLOOKUP(B235,مقررات!$A$1:$F$411,2,FALSE)</f>
        <v>نظرية الكم (1)</v>
      </c>
      <c r="D235" s="211">
        <f>VLOOKUP(B235,مقررات!$A$1:$F$452,3,FALSE)</f>
        <v>2</v>
      </c>
      <c r="E235" s="211">
        <f>VLOOKUP(B235,مقررات!$A$1:$F$476,4,FALSE)</f>
        <v>0</v>
      </c>
      <c r="F235" s="211">
        <f t="shared" si="10"/>
        <v>2</v>
      </c>
      <c r="G235" s="60" t="str">
        <f>VLOOKUP(B235,مقررات!$A$1:$F$409,6,FALSE)</f>
        <v>M2210</v>
      </c>
      <c r="H235" s="60" t="s">
        <v>1535</v>
      </c>
      <c r="I235" s="262" t="str">
        <f>VLOOKUP(H235,'اعضاء هيئة التدريس'!$B$1:$D$300,2,FALSE)</f>
        <v xml:space="preserve">د/ محمد محمد أبو شادي </v>
      </c>
      <c r="J235" s="73" t="s">
        <v>1068</v>
      </c>
      <c r="K235" s="73"/>
      <c r="L235" s="73"/>
      <c r="M235" s="73"/>
      <c r="N235" s="73"/>
      <c r="O235" s="73"/>
      <c r="P235" s="386" t="s">
        <v>1327</v>
      </c>
      <c r="Q235" s="4"/>
      <c r="R235" s="91"/>
      <c r="S235" s="91"/>
      <c r="T235" s="283"/>
      <c r="U235" s="283"/>
      <c r="V235" s="283"/>
      <c r="W235" s="283"/>
      <c r="X235" s="283"/>
      <c r="Y235" s="283"/>
      <c r="Z235" s="283"/>
      <c r="AA235" s="283"/>
      <c r="AB235" s="283"/>
      <c r="AC235" s="283"/>
      <c r="AD235" s="283"/>
      <c r="AE235" s="283"/>
      <c r="AF235" s="283"/>
      <c r="AT235" s="251" t="e">
        <f>VLOOKUP(#REF!,'اعضاء هيئة التدريس'!#REF!,2,)</f>
        <v>#REF!</v>
      </c>
    </row>
    <row r="236" spans="1:46" s="272" customFormat="1" ht="15.75" hidden="1" customHeight="1">
      <c r="A236" s="724">
        <v>43</v>
      </c>
      <c r="B236" s="288" t="s">
        <v>580</v>
      </c>
      <c r="C236" s="726" t="str">
        <f>VLOOKUP(B236,مقررات!$A$1:$F$411,2,FALSE)</f>
        <v>نظم قواعد البيانات</v>
      </c>
      <c r="D236" s="211">
        <f>VLOOKUP(B236,مقررات!$A$1:$F$452,3,FALSE)</f>
        <v>3</v>
      </c>
      <c r="E236" s="211">
        <f>VLOOKUP(B236,مقررات!$A$1:$F$476,4,FALSE)</f>
        <v>2</v>
      </c>
      <c r="F236" s="211">
        <f t="shared" si="10"/>
        <v>4</v>
      </c>
      <c r="G236" s="60" t="str">
        <f>VLOOKUP(B236,مقررات!$A$1:$F$409,6,FALSE)</f>
        <v>M2317</v>
      </c>
      <c r="H236" s="60" t="s">
        <v>1565</v>
      </c>
      <c r="I236" s="262" t="str">
        <f>VLOOKUP(H236,'اعضاء هيئة التدريس'!$B$1:$D$300,2,FALSE)</f>
        <v xml:space="preserve">د/ عمرو مسعد صابر </v>
      </c>
      <c r="J236" s="73"/>
      <c r="K236" s="73" t="s">
        <v>1068</v>
      </c>
      <c r="L236" s="73"/>
      <c r="M236" s="73"/>
      <c r="N236" s="73"/>
      <c r="O236" s="73"/>
      <c r="P236" s="255" t="s">
        <v>1318</v>
      </c>
      <c r="Q236" s="282"/>
      <c r="R236" s="283"/>
      <c r="S236" s="283"/>
      <c r="T236" s="283"/>
      <c r="U236" s="283"/>
      <c r="V236" s="283"/>
      <c r="W236" s="283"/>
      <c r="X236" s="283"/>
      <c r="Y236" s="283"/>
      <c r="Z236" s="283"/>
      <c r="AA236" s="283"/>
      <c r="AB236" s="283"/>
      <c r="AC236" s="283"/>
      <c r="AD236" s="283"/>
      <c r="AE236" s="283"/>
      <c r="AF236" s="283"/>
      <c r="AT236" s="251" t="e">
        <f>VLOOKUP(#REF!,'اعضاء هيئة التدريس'!#REF!,2,)</f>
        <v>#REF!</v>
      </c>
    </row>
    <row r="237" spans="1:46" s="272" customFormat="1" ht="15.75" hidden="1">
      <c r="A237" s="724">
        <v>44</v>
      </c>
      <c r="B237" s="288" t="s">
        <v>585</v>
      </c>
      <c r="C237" s="726" t="str">
        <f>VLOOKUP(B237,مقررات!$A$1:$F$411,2,FALSE)</f>
        <v>تحليل وتصميم النظم</v>
      </c>
      <c r="D237" s="211">
        <f>VLOOKUP(B237,مقررات!$A$1:$F$452,3,FALSE)</f>
        <v>3</v>
      </c>
      <c r="E237" s="211">
        <f>VLOOKUP(B237,مقررات!$A$1:$F$476,4,FALSE)</f>
        <v>2</v>
      </c>
      <c r="F237" s="211">
        <f t="shared" si="10"/>
        <v>4</v>
      </c>
      <c r="G237" s="60" t="str">
        <f>VLOOKUP(B237,مقررات!$A$1:$F$409,6,FALSE)</f>
        <v>M2311</v>
      </c>
      <c r="H237" s="697" t="s">
        <v>1569</v>
      </c>
      <c r="I237" s="262" t="str">
        <f>VLOOKUP(H237,'اعضاء هيئة التدريس'!$B$1:$D$300,2,FALSE)</f>
        <v>د/ عبدالله عبدالغفار محمد</v>
      </c>
      <c r="J237" s="73"/>
      <c r="K237" s="73"/>
      <c r="L237" s="73"/>
      <c r="M237" s="73" t="s">
        <v>1074</v>
      </c>
      <c r="N237" s="73"/>
      <c r="O237" s="73"/>
      <c r="P237" s="255" t="s">
        <v>1325</v>
      </c>
      <c r="Q237" s="4"/>
      <c r="R237" s="91"/>
      <c r="S237" s="91"/>
      <c r="T237" s="283"/>
      <c r="U237" s="283"/>
      <c r="V237" s="283"/>
      <c r="W237" s="283"/>
      <c r="X237" s="283"/>
      <c r="Y237" s="283"/>
      <c r="Z237" s="283"/>
      <c r="AA237" s="283"/>
      <c r="AB237" s="283"/>
      <c r="AC237" s="283"/>
      <c r="AD237" s="283"/>
      <c r="AE237" s="283"/>
      <c r="AF237" s="283"/>
      <c r="AT237" s="251" t="e">
        <f>VLOOKUP(#REF!,'اعضاء هيئة التدريس'!#REF!,2,)</f>
        <v>#REF!</v>
      </c>
    </row>
    <row r="238" spans="1:46" s="272" customFormat="1" ht="15.75" hidden="1" customHeight="1">
      <c r="A238" s="724">
        <v>45</v>
      </c>
      <c r="B238" s="288" t="s">
        <v>579</v>
      </c>
      <c r="C238" s="726" t="str">
        <f>VLOOKUP(B238,مقررات!$A$1:$F$411,2,FALSE)</f>
        <v>نظم التشغيل</v>
      </c>
      <c r="D238" s="211">
        <f>VLOOKUP(B238,مقررات!$A$1:$F$452,3,FALSE)</f>
        <v>3</v>
      </c>
      <c r="E238" s="211">
        <f>VLOOKUP(B238,مقررات!$A$1:$F$476,4,FALSE)</f>
        <v>2</v>
      </c>
      <c r="F238" s="211">
        <f t="shared" si="10"/>
        <v>4</v>
      </c>
      <c r="G238" s="60" t="str">
        <f>VLOOKUP(B238,مقررات!$A$1:$F$409,6,FALSE)</f>
        <v>M2317</v>
      </c>
      <c r="H238" s="60" t="s">
        <v>1561</v>
      </c>
      <c r="I238" s="262" t="str">
        <f>VLOOKUP(H238,'اعضاء هيئة التدريس'!$B$1:$D$300,2,FALSE)</f>
        <v xml:space="preserve">د/ وليد أحمد دبور </v>
      </c>
      <c r="J238" s="73"/>
      <c r="K238" s="73"/>
      <c r="L238" s="73"/>
      <c r="M238" s="73"/>
      <c r="N238" s="73" t="s">
        <v>1074</v>
      </c>
      <c r="O238" s="73"/>
      <c r="P238" s="386" t="s">
        <v>1315</v>
      </c>
      <c r="Q238" s="4"/>
      <c r="R238" s="91"/>
      <c r="S238" s="91"/>
      <c r="T238" s="283"/>
      <c r="U238" s="283"/>
      <c r="V238" s="283"/>
      <c r="W238" s="283"/>
      <c r="X238" s="283"/>
      <c r="Y238" s="283"/>
      <c r="Z238" s="283"/>
      <c r="AA238" s="283"/>
      <c r="AB238" s="283"/>
      <c r="AC238" s="283"/>
      <c r="AD238" s="283"/>
      <c r="AE238" s="283"/>
      <c r="AF238" s="283"/>
      <c r="AT238" s="251" t="e">
        <f>VLOOKUP(#REF!,'اعضاء هيئة التدريس'!#REF!,2,)</f>
        <v>#REF!</v>
      </c>
    </row>
    <row r="239" spans="1:46" s="272" customFormat="1" ht="15.75" hidden="1" customHeight="1">
      <c r="A239" s="724">
        <v>46</v>
      </c>
      <c r="B239" s="288" t="s">
        <v>582</v>
      </c>
      <c r="C239" s="726" t="str">
        <f>VLOOKUP(B239,مقررات!$A$1:$F$411,2,FALSE)</f>
        <v>تحليل وتصميم الخوارزميات</v>
      </c>
      <c r="D239" s="211">
        <f>VLOOKUP(B239,مقررات!$A$1:$F$452,3,FALSE)</f>
        <v>2</v>
      </c>
      <c r="E239" s="211">
        <f>VLOOKUP(B239,مقررات!$A$1:$F$476,4,FALSE)</f>
        <v>0</v>
      </c>
      <c r="F239" s="211">
        <f t="shared" si="10"/>
        <v>2</v>
      </c>
      <c r="G239" s="60" t="str">
        <f>VLOOKUP(B239,مقررات!$A$1:$F$409,6,FALSE)</f>
        <v>M2317</v>
      </c>
      <c r="H239" s="60" t="s">
        <v>1567</v>
      </c>
      <c r="I239" s="262" t="str">
        <f>VLOOKUP(H239,'اعضاء هيئة التدريس'!$B$1:$D$300,2,FALSE)</f>
        <v>د/ أحمد عبد الرحيم عبداللطيف</v>
      </c>
      <c r="J239" s="73"/>
      <c r="K239" s="73"/>
      <c r="L239" s="73"/>
      <c r="M239" s="73"/>
      <c r="N239" s="73"/>
      <c r="O239" s="73" t="s">
        <v>1072</v>
      </c>
      <c r="P239" s="386" t="s">
        <v>1327</v>
      </c>
      <c r="Q239" s="282"/>
      <c r="R239" s="283"/>
      <c r="S239" s="283"/>
      <c r="T239" s="283"/>
      <c r="U239" s="283"/>
      <c r="V239" s="283"/>
      <c r="W239" s="283"/>
      <c r="X239" s="283"/>
      <c r="Y239" s="283"/>
      <c r="Z239" s="283"/>
      <c r="AA239" s="283"/>
      <c r="AB239" s="283"/>
      <c r="AC239" s="283"/>
      <c r="AD239" s="283"/>
      <c r="AE239" s="283"/>
      <c r="AF239" s="283"/>
      <c r="AT239" s="251" t="e">
        <f>VLOOKUP(#REF!,'اعضاء هيئة التدريس'!#REF!,2,)</f>
        <v>#REF!</v>
      </c>
    </row>
    <row r="240" spans="1:46" s="272" customFormat="1" ht="15.75" hidden="1" customHeight="1">
      <c r="A240" s="724">
        <v>47</v>
      </c>
      <c r="B240" s="288" t="s">
        <v>568</v>
      </c>
      <c r="C240" s="726" t="str">
        <f>VLOOKUP(B240,مقررات!$A$1:$F$411,2,FALSE)</f>
        <v>التحليل الدالي(1)</v>
      </c>
      <c r="D240" s="211">
        <f>VLOOKUP(B240,مقررات!$A$1:$F$452,3,FALSE)</f>
        <v>3</v>
      </c>
      <c r="E240" s="211">
        <f>VLOOKUP(B240,مقررات!$A$1:$F$476,4,FALSE)</f>
        <v>0</v>
      </c>
      <c r="F240" s="211">
        <f t="shared" si="10"/>
        <v>3</v>
      </c>
      <c r="G240" s="60" t="str">
        <f>VLOOKUP(B240,مقررات!$A$1:$F$409,6,FALSE)</f>
        <v>M213</v>
      </c>
      <c r="H240" s="60" t="s">
        <v>1571</v>
      </c>
      <c r="I240" s="262" t="str">
        <f>VLOOKUP(H240,'اعضاء هيئة التدريس'!$B$1:$D$300,2,FALSE)</f>
        <v>د/ منار عبدالله ماهر</v>
      </c>
      <c r="J240" s="73"/>
      <c r="K240" s="73"/>
      <c r="L240" s="73"/>
      <c r="M240" s="73"/>
      <c r="N240" s="73" t="s">
        <v>1074</v>
      </c>
      <c r="O240" s="73"/>
      <c r="P240" s="386"/>
      <c r="Q240" s="4"/>
      <c r="R240" s="91"/>
      <c r="S240" s="91"/>
      <c r="T240" s="283"/>
      <c r="U240" s="283"/>
      <c r="V240" s="283"/>
      <c r="W240" s="283"/>
      <c r="X240" s="283"/>
      <c r="Y240" s="283"/>
      <c r="Z240" s="283"/>
      <c r="AA240" s="283"/>
      <c r="AB240" s="283"/>
      <c r="AC240" s="283"/>
      <c r="AD240" s="283"/>
      <c r="AE240" s="283"/>
      <c r="AF240" s="283"/>
      <c r="AT240" s="251" t="e">
        <f>VLOOKUP(#REF!,'اعضاء هيئة التدريس'!#REF!,2,)</f>
        <v>#REF!</v>
      </c>
    </row>
    <row r="241" spans="1:46" s="272" customFormat="1" ht="15.75" hidden="1" customHeight="1">
      <c r="A241" s="724">
        <v>48</v>
      </c>
      <c r="B241" s="288" t="s">
        <v>1051</v>
      </c>
      <c r="C241" s="741" t="str">
        <f>VLOOKUP(B241,مقررات!$A$1:$F$411,2,FALSE)</f>
        <v xml:space="preserve">الهندسة التفاضلية </v>
      </c>
      <c r="D241" s="225">
        <f>VLOOKUP(B241,مقررات!$A$1:$F$452,3,FALSE)</f>
        <v>3</v>
      </c>
      <c r="E241" s="225">
        <f>VLOOKUP(B241,مقررات!$A$1:$F$476,4,FALSE)</f>
        <v>0</v>
      </c>
      <c r="F241" s="225">
        <f t="shared" si="10"/>
        <v>3</v>
      </c>
      <c r="G241" s="340" t="str">
        <f>VLOOKUP(B241,مقررات!$A$1:$F$409,6,FALSE)</f>
        <v xml:space="preserve">   M213&amp;M115</v>
      </c>
      <c r="H241" s="340" t="s">
        <v>1558</v>
      </c>
      <c r="I241" s="742" t="str">
        <f>VLOOKUP(H241,'اعضاء هيئة التدريس'!$B$1:$D$300,2,FALSE)</f>
        <v xml:space="preserve">  د/ مها عبد الفتاح ابوشنب</v>
      </c>
      <c r="J241" s="648"/>
      <c r="K241" s="648"/>
      <c r="L241" s="648"/>
      <c r="M241" s="648"/>
      <c r="N241" s="648"/>
      <c r="O241" s="648" t="s">
        <v>1069</v>
      </c>
      <c r="P241" s="386" t="s">
        <v>1327</v>
      </c>
      <c r="Q241" s="382"/>
      <c r="R241" s="743"/>
      <c r="S241" s="743"/>
      <c r="T241" s="283"/>
      <c r="U241" s="283"/>
      <c r="V241" s="283"/>
      <c r="W241" s="283"/>
      <c r="X241" s="283"/>
      <c r="Y241" s="283"/>
      <c r="Z241" s="283"/>
      <c r="AA241" s="283"/>
      <c r="AB241" s="283"/>
      <c r="AC241" s="283"/>
      <c r="AD241" s="283"/>
      <c r="AE241" s="283"/>
      <c r="AF241" s="283"/>
      <c r="AT241" s="251" t="e">
        <f>VLOOKUP(#REF!,'اعضاء هيئة التدريس'!#REF!,2,)</f>
        <v>#REF!</v>
      </c>
    </row>
    <row r="242" spans="1:46" s="272" customFormat="1" ht="15.75" hidden="1" customHeight="1">
      <c r="A242" s="724">
        <v>49</v>
      </c>
      <c r="B242" s="288" t="s">
        <v>1184</v>
      </c>
      <c r="C242" s="726" t="str">
        <f>VLOOKUP(B242,مقررات!$A$1:$F$411,2,FALSE)</f>
        <v>تحليل دالي (2)</v>
      </c>
      <c r="D242" s="211">
        <f>VLOOKUP(B242,مقررات!$A$1:$F$452,3,FALSE)</f>
        <v>3</v>
      </c>
      <c r="E242" s="211">
        <f>VLOOKUP(B242,مقررات!$A$1:$F$476,4,FALSE)</f>
        <v>0</v>
      </c>
      <c r="F242" s="211">
        <f t="shared" si="10"/>
        <v>3</v>
      </c>
      <c r="G242" s="60" t="str">
        <f>VLOOKUP(B242,مقررات!$A$1:$F$409,6,FALSE)</f>
        <v>M311</v>
      </c>
      <c r="H242" s="423" t="s">
        <v>1571</v>
      </c>
      <c r="I242" s="262" t="str">
        <f>VLOOKUP(H242,'اعضاء هيئة التدريس'!$B$1:$D$300,2,FALSE)</f>
        <v>د/ منار عبدالله ماهر</v>
      </c>
      <c r="J242" s="73"/>
      <c r="K242" s="73"/>
      <c r="L242" s="73"/>
      <c r="M242" s="73"/>
      <c r="N242" s="73"/>
      <c r="O242" s="73" t="s">
        <v>1074</v>
      </c>
      <c r="P242" s="386" t="s">
        <v>1322</v>
      </c>
      <c r="Q242" s="4"/>
      <c r="R242" s="91"/>
      <c r="S242" s="91"/>
      <c r="T242" s="284"/>
      <c r="U242" s="283"/>
      <c r="V242" s="283"/>
      <c r="W242" s="283"/>
      <c r="X242" s="283"/>
      <c r="Y242" s="283"/>
      <c r="Z242" s="283"/>
      <c r="AA242" s="283"/>
      <c r="AB242" s="283"/>
      <c r="AC242" s="283"/>
      <c r="AD242" s="283"/>
      <c r="AE242" s="283"/>
      <c r="AF242" s="283"/>
      <c r="AT242" s="251" t="e">
        <f>VLOOKUP(#REF!,'اعضاء هيئة التدريس'!#REF!,2,)</f>
        <v>#REF!</v>
      </c>
    </row>
    <row r="243" spans="1:46" s="272" customFormat="1" ht="15.75" hidden="1" customHeight="1">
      <c r="A243" s="724">
        <v>50</v>
      </c>
      <c r="B243" s="288" t="s">
        <v>1049</v>
      </c>
      <c r="C243" s="726" t="str">
        <f>VLOOKUP(B243,مقررات!$A$1:$F$411,2,FALSE)</f>
        <v>مختارات في  التطبيقية</v>
      </c>
      <c r="D243" s="211">
        <f>VLOOKUP(B243,مقررات!$A$1:$F$452,3,FALSE)</f>
        <v>3</v>
      </c>
      <c r="E243" s="211">
        <f>VLOOKUP(B243,مقررات!$A$1:$F$476,4,FALSE)</f>
        <v>0</v>
      </c>
      <c r="F243" s="211">
        <f t="shared" si="10"/>
        <v>3</v>
      </c>
      <c r="G243" s="60" t="str">
        <f>VLOOKUP(B243,مقررات!$A$1:$F$409,6,FALSE)</f>
        <v>M3217</v>
      </c>
      <c r="H243" s="697" t="s">
        <v>1524</v>
      </c>
      <c r="I243" s="262" t="str">
        <f>VLOOKUP(H243,'اعضاء هيئة التدريس'!$B$1:$D$300,2,FALSE)</f>
        <v>أ.د/ على ماهر ابوربية</v>
      </c>
      <c r="J243" s="73"/>
      <c r="K243" s="73" t="s">
        <v>1074</v>
      </c>
      <c r="L243" s="73"/>
      <c r="M243" s="73"/>
      <c r="N243" s="73"/>
      <c r="O243" s="73"/>
      <c r="P243" s="386" t="s">
        <v>1327</v>
      </c>
      <c r="Q243" s="4"/>
      <c r="R243" s="91"/>
      <c r="S243" s="91"/>
      <c r="T243" s="284"/>
      <c r="U243" s="283"/>
      <c r="V243" s="283"/>
      <c r="W243" s="283"/>
      <c r="X243" s="283"/>
      <c r="Y243" s="283"/>
      <c r="Z243" s="283"/>
      <c r="AA243" s="283"/>
      <c r="AB243" s="283"/>
      <c r="AC243" s="283"/>
      <c r="AD243" s="283"/>
      <c r="AE243" s="283"/>
      <c r="AF243" s="283"/>
      <c r="AT243" s="251" t="e">
        <f>VLOOKUP(#REF!,'اعضاء هيئة التدريس'!#REF!,2,)</f>
        <v>#REF!</v>
      </c>
    </row>
    <row r="244" spans="1:46" s="272" customFormat="1" ht="15.75" hidden="1" customHeight="1">
      <c r="A244" s="724">
        <v>51</v>
      </c>
      <c r="B244" s="288" t="s">
        <v>594</v>
      </c>
      <c r="C244" s="726" t="str">
        <f>VLOOKUP(B244,مقررات!$A$1:$F$411,2,FALSE)</f>
        <v>مختارات في الحاسبات</v>
      </c>
      <c r="D244" s="211">
        <f>VLOOKUP(B244,مقررات!$A$1:$F$452,3,FALSE)</f>
        <v>3</v>
      </c>
      <c r="E244" s="211">
        <f>VLOOKUP(B244,مقررات!$A$1:$F$476,4,FALSE)</f>
        <v>0</v>
      </c>
      <c r="F244" s="211">
        <f t="shared" si="10"/>
        <v>3</v>
      </c>
      <c r="G244" s="60" t="str">
        <f>VLOOKUP(B244,مقررات!$A$1:$F$409,6,FALSE)</f>
        <v>ـ</v>
      </c>
      <c r="H244" s="347" t="s">
        <v>1567</v>
      </c>
      <c r="I244" s="262" t="str">
        <f>VLOOKUP(H244,'اعضاء هيئة التدريس'!$B$1:$D$300,2,FALSE)</f>
        <v>د/ أحمد عبد الرحيم عبداللطيف</v>
      </c>
      <c r="J244" s="250"/>
      <c r="K244" s="413"/>
      <c r="L244" s="250"/>
      <c r="M244" s="250"/>
      <c r="N244" s="250"/>
      <c r="O244" s="250" t="s">
        <v>1180</v>
      </c>
      <c r="P244" s="386" t="s">
        <v>1327</v>
      </c>
      <c r="Q244" s="282"/>
      <c r="R244" s="283"/>
      <c r="S244" s="283"/>
      <c r="T244" s="284"/>
      <c r="U244" s="283"/>
      <c r="V244" s="283"/>
      <c r="W244" s="283"/>
      <c r="X244" s="283"/>
      <c r="Y244" s="283"/>
      <c r="Z244" s="283"/>
      <c r="AA244" s="283"/>
      <c r="AB244" s="283"/>
      <c r="AC244" s="283"/>
      <c r="AD244" s="283"/>
      <c r="AE244" s="283"/>
      <c r="AF244" s="283"/>
      <c r="AT244" s="251" t="e">
        <f>VLOOKUP(#REF!,'اعضاء هيئة التدريس'!#REF!,2,)</f>
        <v>#REF!</v>
      </c>
    </row>
    <row r="245" spans="1:46" ht="15.75" hidden="1" customHeight="1">
      <c r="A245" s="724">
        <v>52</v>
      </c>
      <c r="B245" s="288" t="s">
        <v>597</v>
      </c>
      <c r="C245" s="726" t="str">
        <f>VLOOKUP(B245,مقررات!$A$1:$F$411,2,FALSE)</f>
        <v>ذكاء اصطناعي</v>
      </c>
      <c r="D245" s="211">
        <f>VLOOKUP(B245,مقررات!$A$1:$F$452,3,FALSE)</f>
        <v>3</v>
      </c>
      <c r="E245" s="211">
        <f>VLOOKUP(B245,مقررات!$A$1:$F$476,4,FALSE)</f>
        <v>0</v>
      </c>
      <c r="F245" s="211">
        <f t="shared" si="10"/>
        <v>3</v>
      </c>
      <c r="G245" s="60" t="str">
        <f>VLOOKUP(B245,مقررات!$A$1:$F$409,6,FALSE)</f>
        <v>M2317</v>
      </c>
      <c r="H245" s="60" t="s">
        <v>1536</v>
      </c>
      <c r="I245" s="262" t="str">
        <f>VLOOKUP(H245,'اعضاء هيئة التدريس'!$B$1:$D$300,2,FALSE)</f>
        <v>د. بسنت محمد الكفراوي</v>
      </c>
      <c r="J245" s="73"/>
      <c r="K245" s="73"/>
      <c r="L245" s="73"/>
      <c r="M245" s="73" t="s">
        <v>1069</v>
      </c>
      <c r="N245" s="73"/>
      <c r="O245" s="73"/>
      <c r="P245" s="386" t="s">
        <v>1327</v>
      </c>
      <c r="Q245" s="282"/>
      <c r="R245" s="283"/>
      <c r="S245" s="283"/>
      <c r="AT245" s="251" t="e">
        <f>VLOOKUP(#REF!,'اعضاء هيئة التدريس'!#REF!,2,)</f>
        <v>#REF!</v>
      </c>
    </row>
    <row r="246" spans="1:46" s="272" customFormat="1" ht="15.75" hidden="1" customHeight="1">
      <c r="A246" s="724">
        <v>53</v>
      </c>
      <c r="B246" s="288" t="s">
        <v>583</v>
      </c>
      <c r="C246" s="726" t="str">
        <f>VLOOKUP(B246,مقررات!$A$1:$F$411,2,FALSE)</f>
        <v>المنطق في علوم الحاسب</v>
      </c>
      <c r="D246" s="211">
        <f>VLOOKUP(B246,مقررات!$A$1:$F$452,3,FALSE)</f>
        <v>3</v>
      </c>
      <c r="E246" s="211">
        <f>VLOOKUP(B246,مقررات!$A$1:$F$476,4,FALSE)</f>
        <v>2</v>
      </c>
      <c r="F246" s="211">
        <f t="shared" si="10"/>
        <v>4</v>
      </c>
      <c r="G246" s="60" t="str">
        <f>VLOOKUP(B246,مقررات!$A$1:$F$409,6,FALSE)</f>
        <v>--</v>
      </c>
      <c r="H246" s="60" t="s">
        <v>1569</v>
      </c>
      <c r="I246" s="262" t="str">
        <f>VLOOKUP(H246,'اعضاء هيئة التدريس'!$B$1:$D$300,2,FALSE)</f>
        <v>د/ عبدالله عبدالغفار محمد</v>
      </c>
      <c r="J246" s="73"/>
      <c r="K246" s="73"/>
      <c r="L246" s="73"/>
      <c r="M246" s="73"/>
      <c r="N246" s="73"/>
      <c r="O246" s="73" t="s">
        <v>1069</v>
      </c>
      <c r="P246" s="255" t="s">
        <v>1325</v>
      </c>
      <c r="Q246" s="4"/>
      <c r="R246" s="91"/>
      <c r="S246" s="91"/>
      <c r="T246" s="284"/>
      <c r="U246" s="283"/>
      <c r="V246" s="283"/>
      <c r="W246" s="283"/>
      <c r="X246" s="283"/>
      <c r="Y246" s="283"/>
      <c r="Z246" s="283"/>
      <c r="AA246" s="283"/>
      <c r="AB246" s="283"/>
      <c r="AC246" s="283"/>
      <c r="AD246" s="283"/>
      <c r="AE246" s="283"/>
      <c r="AF246" s="283"/>
      <c r="AT246" s="251" t="e">
        <f>VLOOKUP(#REF!,'اعضاء هيئة التدريس'!#REF!,2,)</f>
        <v>#REF!</v>
      </c>
    </row>
    <row r="247" spans="1:46" s="272" customFormat="1" ht="15.75" hidden="1" customHeight="1">
      <c r="A247" s="724">
        <v>54</v>
      </c>
      <c r="B247" s="288" t="s">
        <v>600</v>
      </c>
      <c r="C247" s="726" t="str">
        <f>VLOOKUP(B247,مقررات!$A$1:$F$411,2,FALSE)</f>
        <v>تكنولوجيا المعلومات</v>
      </c>
      <c r="D247" s="211">
        <f>VLOOKUP(B247,مقررات!$A$1:$F$452,3,FALSE)</f>
        <v>2</v>
      </c>
      <c r="E247" s="211">
        <f>VLOOKUP(B247,مقررات!$A$1:$F$476,4,FALSE)</f>
        <v>2</v>
      </c>
      <c r="F247" s="211">
        <f t="shared" si="10"/>
        <v>3</v>
      </c>
      <c r="G247" s="60" t="str">
        <f>VLOOKUP(B247,مقررات!$A$1:$F$409,6,FALSE)</f>
        <v>M437</v>
      </c>
      <c r="H247" s="60" t="s">
        <v>1536</v>
      </c>
      <c r="I247" s="262" t="str">
        <f>VLOOKUP(H247,'اعضاء هيئة التدريس'!$B$1:$D$300,2,FALSE)</f>
        <v>د. بسنت محمد الكفراوي</v>
      </c>
      <c r="J247" s="73"/>
      <c r="K247" s="73" t="s">
        <v>1070</v>
      </c>
      <c r="L247" s="73"/>
      <c r="M247" s="73"/>
      <c r="N247" s="73"/>
      <c r="O247" s="73"/>
      <c r="P247" s="386" t="s">
        <v>1327</v>
      </c>
      <c r="Q247" s="282"/>
      <c r="R247" s="283"/>
      <c r="S247" s="283"/>
      <c r="T247" s="283"/>
      <c r="U247" s="283"/>
      <c r="V247" s="283"/>
      <c r="W247" s="283"/>
      <c r="X247" s="283"/>
      <c r="Y247" s="283"/>
      <c r="Z247" s="283"/>
      <c r="AA247" s="283"/>
      <c r="AB247" s="283"/>
      <c r="AC247" s="283"/>
      <c r="AD247" s="283"/>
      <c r="AE247" s="283"/>
      <c r="AF247" s="283"/>
      <c r="AT247" s="251" t="e">
        <f>VLOOKUP(#REF!,'اعضاء هيئة التدريس'!#REF!,2,)</f>
        <v>#REF!</v>
      </c>
    </row>
    <row r="248" spans="1:46" s="272" customFormat="1" ht="15.75" hidden="1" customHeight="1">
      <c r="A248" s="724">
        <v>55</v>
      </c>
      <c r="B248" s="288" t="s">
        <v>603</v>
      </c>
      <c r="C248" s="726" t="str">
        <f>VLOOKUP(B248,مقررات!$A$1:$F$411,2,FALSE)</f>
        <v>معالجة الصور</v>
      </c>
      <c r="D248" s="211">
        <f>VLOOKUP(B248,مقررات!$A$1:$F$452,3,FALSE)</f>
        <v>2</v>
      </c>
      <c r="E248" s="211">
        <f>VLOOKUP(B248,مقررات!$A$1:$F$476,4,FALSE)</f>
        <v>2</v>
      </c>
      <c r="F248" s="211">
        <f t="shared" si="10"/>
        <v>3</v>
      </c>
      <c r="G248" s="60" t="str">
        <f>VLOOKUP(B248,مقررات!$A$1:$F$409,6,FALSE)</f>
        <v>M2315</v>
      </c>
      <c r="H248" s="347" t="s">
        <v>1560</v>
      </c>
      <c r="I248" s="262" t="str">
        <f>VLOOKUP(H248,'اعضاء هيئة التدريس'!$B$1:$D$300,2,FALSE)</f>
        <v xml:space="preserve">د/ هاني محمد إبراهيم </v>
      </c>
      <c r="J248" s="250"/>
      <c r="K248" s="250" t="s">
        <v>1067</v>
      </c>
      <c r="L248" s="250"/>
      <c r="M248" s="250"/>
      <c r="N248" s="250"/>
      <c r="O248" s="250"/>
      <c r="P248" s="255"/>
      <c r="Q248" s="282"/>
      <c r="R248" s="283"/>
      <c r="S248" s="283"/>
      <c r="T248" s="283"/>
      <c r="U248" s="283"/>
      <c r="V248" s="283"/>
      <c r="W248" s="283"/>
      <c r="X248" s="283"/>
      <c r="Y248" s="283"/>
      <c r="Z248" s="283"/>
      <c r="AA248" s="283"/>
      <c r="AB248" s="283"/>
      <c r="AC248" s="283"/>
      <c r="AD248" s="283"/>
      <c r="AE248" s="283"/>
      <c r="AF248" s="283"/>
      <c r="AT248" s="251" t="e">
        <f>VLOOKUP(#REF!,'اعضاء هيئة التدريس'!#REF!,2,)</f>
        <v>#REF!</v>
      </c>
    </row>
    <row r="249" spans="1:46" s="272" customFormat="1" ht="15.75" hidden="1" customHeight="1">
      <c r="A249" s="724">
        <v>56</v>
      </c>
      <c r="B249" s="288" t="s">
        <v>581</v>
      </c>
      <c r="C249" s="726" t="str">
        <f>VLOOKUP(B249,مقررات!$A$1:$F$411,2,FALSE)</f>
        <v>شبكات الحاسبات</v>
      </c>
      <c r="D249" s="211">
        <f>VLOOKUP(B249,مقررات!$A$1:$F$452,3,FALSE)</f>
        <v>3</v>
      </c>
      <c r="E249" s="211">
        <f>VLOOKUP(B249,مقررات!$A$1:$F$476,4,FALSE)</f>
        <v>0</v>
      </c>
      <c r="F249" s="211">
        <f t="shared" si="10"/>
        <v>3</v>
      </c>
      <c r="G249" s="60" t="str">
        <f>VLOOKUP(B249,مقررات!$A$1:$F$409,6,FALSE)</f>
        <v>M2312</v>
      </c>
      <c r="H249" s="60" t="s">
        <v>1526</v>
      </c>
      <c r="I249" s="262" t="str">
        <f>VLOOKUP(H249,'اعضاء هيئة التدريس'!$B$1:$D$300,2,FALSE)</f>
        <v xml:space="preserve">أ.د/ على محمد مليجى </v>
      </c>
      <c r="J249" s="73"/>
      <c r="K249" s="73"/>
      <c r="L249" s="73" t="s">
        <v>1069</v>
      </c>
      <c r="M249" s="73"/>
      <c r="N249" s="73"/>
      <c r="O249" s="73"/>
      <c r="P249" s="255" t="s">
        <v>1325</v>
      </c>
      <c r="Q249" s="4"/>
      <c r="R249" s="91"/>
      <c r="S249" s="91"/>
      <c r="T249" s="283"/>
      <c r="U249" s="283"/>
      <c r="V249" s="283"/>
      <c r="W249" s="283"/>
      <c r="X249" s="283"/>
      <c r="Y249" s="283"/>
      <c r="Z249" s="283"/>
      <c r="AA249" s="283"/>
      <c r="AB249" s="283"/>
      <c r="AC249" s="283"/>
      <c r="AD249" s="283"/>
      <c r="AE249" s="283"/>
      <c r="AF249" s="283"/>
      <c r="AT249" s="251" t="e">
        <f>VLOOKUP(#REF!,'اعضاء هيئة التدريس'!#REF!,2,)</f>
        <v>#REF!</v>
      </c>
    </row>
    <row r="250" spans="1:46" s="272" customFormat="1" ht="15.75" hidden="1" customHeight="1">
      <c r="A250" s="724">
        <v>57</v>
      </c>
      <c r="B250" s="288" t="s">
        <v>590</v>
      </c>
      <c r="C250" s="726" t="str">
        <f>VLOOKUP(B250,مقررات!$A$1:$F$411,2,FALSE)</f>
        <v>هندسة البرامج</v>
      </c>
      <c r="D250" s="211">
        <f>VLOOKUP(B250,مقررات!$A$1:$F$452,3,FALSE)</f>
        <v>3</v>
      </c>
      <c r="E250" s="211">
        <f>VLOOKUP(B250,مقررات!$A$1:$F$476,4,FALSE)</f>
        <v>2</v>
      </c>
      <c r="F250" s="211">
        <f t="shared" si="10"/>
        <v>4</v>
      </c>
      <c r="G250" s="60" t="str">
        <f>VLOOKUP(B250,مقررات!$A$1:$F$409,6,FALSE)</f>
        <v>M1318</v>
      </c>
      <c r="H250" s="60" t="s">
        <v>1526</v>
      </c>
      <c r="I250" s="262" t="str">
        <f>VLOOKUP(H250,'اعضاء هيئة التدريس'!$B$1:$D$300,2,FALSE)</f>
        <v xml:space="preserve">أ.د/ على محمد مليجى </v>
      </c>
      <c r="J250" s="73"/>
      <c r="K250" s="73" t="s">
        <v>1069</v>
      </c>
      <c r="L250" s="73"/>
      <c r="M250" s="73"/>
      <c r="N250" s="73"/>
      <c r="O250" s="73"/>
      <c r="P250" s="386" t="s">
        <v>1322</v>
      </c>
      <c r="Q250" s="4"/>
      <c r="R250" s="91"/>
      <c r="S250" s="91"/>
      <c r="T250" s="283"/>
      <c r="U250" s="283"/>
      <c r="V250" s="283"/>
      <c r="W250" s="283"/>
      <c r="X250" s="283"/>
      <c r="Y250" s="283"/>
      <c r="Z250" s="283"/>
      <c r="AA250" s="283"/>
      <c r="AB250" s="283"/>
      <c r="AC250" s="283"/>
      <c r="AD250" s="283"/>
      <c r="AE250" s="283"/>
      <c r="AF250" s="283"/>
      <c r="AT250" s="251" t="e">
        <f>VLOOKUP(#REF!,'اعضاء هيئة التدريس'!#REF!,2,)</f>
        <v>#REF!</v>
      </c>
    </row>
    <row r="251" spans="1:46" s="272" customFormat="1" ht="15.75" hidden="1" customHeight="1">
      <c r="A251" s="724">
        <v>18</v>
      </c>
      <c r="B251" s="288" t="s">
        <v>1186</v>
      </c>
      <c r="C251" s="726" t="str">
        <f>VLOOKUP(B251,مقررات!$A$1:$F$411,2,FALSE)</f>
        <v>بحث ومقال</v>
      </c>
      <c r="D251" s="211">
        <f>VLOOKUP(B251,مقررات!$A$1:$F$452,3,FALSE)</f>
        <v>2</v>
      </c>
      <c r="E251" s="211">
        <f>VLOOKUP(B251,مقررات!$A$1:$F$476,4,FALSE)</f>
        <v>0</v>
      </c>
      <c r="F251" s="211">
        <f t="shared" si="10"/>
        <v>2</v>
      </c>
      <c r="G251" s="60" t="str">
        <f>VLOOKUP(B251,مقررات!$A$1:$F$409,6,FALSE)</f>
        <v>-</v>
      </c>
      <c r="H251" s="298" t="s">
        <v>1646</v>
      </c>
      <c r="I251" s="262" t="str">
        <f>VLOOKUP(H251,'اعضاء هيئة التدريس'!$B$1:$D$300,2,FALSE)</f>
        <v>د/ لبنى شرف الدين</v>
      </c>
      <c r="J251" s="267"/>
      <c r="K251" s="267"/>
      <c r="L251" s="250"/>
      <c r="M251" s="250"/>
      <c r="N251" s="267"/>
      <c r="O251" s="251"/>
      <c r="P251" s="252"/>
      <c r="Q251" s="282"/>
      <c r="R251" s="283"/>
      <c r="S251" s="283"/>
      <c r="T251" s="283"/>
      <c r="U251" s="283"/>
      <c r="V251" s="283"/>
      <c r="W251" s="283"/>
      <c r="X251" s="283"/>
      <c r="Y251" s="283"/>
      <c r="Z251" s="283"/>
      <c r="AA251" s="283"/>
      <c r="AB251" s="283"/>
      <c r="AC251" s="283"/>
      <c r="AD251" s="283"/>
      <c r="AE251" s="283"/>
      <c r="AF251" s="283"/>
      <c r="AT251" s="251" t="e">
        <f>VLOOKUP(#REF!,'اعضاء هيئة التدريس'!#REF!,2,)</f>
        <v>#REF!</v>
      </c>
    </row>
    <row r="252" spans="1:46" s="272" customFormat="1" ht="15.75" hidden="1" customHeight="1">
      <c r="A252" s="724">
        <v>19</v>
      </c>
      <c r="B252" s="288" t="s">
        <v>823</v>
      </c>
      <c r="C252" s="726" t="str">
        <f>VLOOKUP(B252,مقررات!$A$1:$F$411,2,FALSE)</f>
        <v>خواص مادة</v>
      </c>
      <c r="D252" s="211">
        <f>VLOOKUP(B252,مقررات!$A$1:$F$452,3,FALSE)</f>
        <v>3</v>
      </c>
      <c r="E252" s="211">
        <f>VLOOKUP(B252,مقررات!$A$1:$F$476,4,FALSE)</f>
        <v>0</v>
      </c>
      <c r="F252" s="211">
        <f t="shared" si="10"/>
        <v>3</v>
      </c>
      <c r="G252" s="60">
        <f>VLOOKUP(B252,مقررات!$A$1:$F$409,6,FALSE)</f>
        <v>0</v>
      </c>
      <c r="H252" s="347" t="s">
        <v>1622</v>
      </c>
      <c r="I252" s="262" t="str">
        <f>VLOOKUP(H252,'اعضاء هيئة التدريس'!$B$1:$D$300,2,FALSE)</f>
        <v>أ.د/ أمين العدوى</v>
      </c>
      <c r="J252" s="250"/>
      <c r="K252" s="250"/>
      <c r="L252" s="250"/>
      <c r="M252" s="250"/>
      <c r="N252" s="250" t="s">
        <v>1068</v>
      </c>
      <c r="O252" s="250"/>
      <c r="P252" s="255" t="s">
        <v>1325</v>
      </c>
      <c r="Q252" s="282"/>
      <c r="R252" s="283"/>
      <c r="S252" s="283"/>
      <c r="T252" s="283"/>
      <c r="U252" s="283"/>
      <c r="V252" s="283"/>
      <c r="W252" s="283"/>
      <c r="X252" s="283"/>
      <c r="Y252" s="283"/>
      <c r="Z252" s="283"/>
      <c r="AA252" s="283"/>
      <c r="AB252" s="283"/>
      <c r="AC252" s="283"/>
      <c r="AD252" s="283"/>
      <c r="AE252" s="283"/>
      <c r="AF252" s="283"/>
      <c r="AT252" s="251" t="e">
        <f>VLOOKUP(#REF!,'اعضاء هيئة التدريس'!#REF!,2,)</f>
        <v>#REF!</v>
      </c>
    </row>
    <row r="253" spans="1:46" s="272" customFormat="1" ht="15.75" hidden="1" customHeight="1">
      <c r="A253" s="724">
        <v>20</v>
      </c>
      <c r="B253" s="288" t="s">
        <v>1187</v>
      </c>
      <c r="C253" s="726" t="str">
        <f>VLOOKUP(B253,مقررات!$A$1:$F$411,2,FALSE)</f>
        <v>ديناميكا حرارية</v>
      </c>
      <c r="D253" s="211">
        <f>VLOOKUP(B253,مقررات!$A$1:$F$452,3,FALSE)</f>
        <v>3</v>
      </c>
      <c r="E253" s="211">
        <f>VLOOKUP(B253,مقررات!$A$1:$F$476,4,FALSE)</f>
        <v>0</v>
      </c>
      <c r="F253" s="211">
        <f t="shared" si="10"/>
        <v>3</v>
      </c>
      <c r="G253" s="60" t="str">
        <f>VLOOKUP(B253,مقررات!$A$1:$F$409,6,FALSE)</f>
        <v>-</v>
      </c>
      <c r="H253" s="697" t="s">
        <v>1638</v>
      </c>
      <c r="I253" s="262" t="str">
        <f>VLOOKUP(H253,'اعضاء هيئة التدريس'!$B$1:$D$300,2,FALSE)</f>
        <v>أ.د/ يحيى القاضي</v>
      </c>
      <c r="J253" s="73"/>
      <c r="K253" s="73"/>
      <c r="L253" s="250" t="s">
        <v>1069</v>
      </c>
      <c r="M253" s="73"/>
      <c r="N253" s="73"/>
      <c r="O253" s="73"/>
      <c r="P253" s="1046"/>
      <c r="Q253" s="4"/>
      <c r="R253" s="91"/>
      <c r="S253" s="91"/>
      <c r="T253" s="283"/>
      <c r="U253" s="283"/>
      <c r="V253" s="283"/>
      <c r="W253" s="283"/>
      <c r="X253" s="283"/>
      <c r="Y253" s="283"/>
      <c r="Z253" s="283"/>
      <c r="AA253" s="283"/>
      <c r="AB253" s="283"/>
      <c r="AC253" s="283"/>
      <c r="AD253" s="283"/>
      <c r="AE253" s="283"/>
      <c r="AF253" s="283"/>
      <c r="AT253" s="251" t="e">
        <f>VLOOKUP(#REF!,'اعضاء هيئة التدريس'!#REF!,2,)</f>
        <v>#REF!</v>
      </c>
    </row>
    <row r="254" spans="1:46" s="272" customFormat="1" ht="15.75" hidden="1" customHeight="1">
      <c r="A254" s="724">
        <v>21</v>
      </c>
      <c r="B254" s="288" t="s">
        <v>825</v>
      </c>
      <c r="C254" s="726" t="str">
        <f>VLOOKUP(B254,مقررات!$A$1:$F$411,2,FALSE)</f>
        <v>فيزياء ذرية (1)</v>
      </c>
      <c r="D254" s="211">
        <f>VLOOKUP(B254,مقررات!$A$1:$F$452,3,FALSE)</f>
        <v>2</v>
      </c>
      <c r="E254" s="211">
        <f>VLOOKUP(B254,مقررات!$A$1:$F$476,4,FALSE)</f>
        <v>2</v>
      </c>
      <c r="F254" s="211">
        <f t="shared" si="10"/>
        <v>3</v>
      </c>
      <c r="G254" s="60" t="str">
        <f>VLOOKUP(B254,مقررات!$A$1:$F$409,6,FALSE)</f>
        <v>-</v>
      </c>
      <c r="H254" s="423" t="s">
        <v>1642</v>
      </c>
      <c r="I254" s="262" t="str">
        <f>VLOOKUP(H254,'اعضاء هيئة التدريس'!$B$1:$D$300,2,FALSE)</f>
        <v>أ.د/عبد العزيز حبيب</v>
      </c>
      <c r="J254" s="73"/>
      <c r="K254" s="73"/>
      <c r="L254" s="73" t="s">
        <v>1069</v>
      </c>
      <c r="M254" s="73"/>
      <c r="N254" s="73"/>
      <c r="O254" s="73"/>
      <c r="P254" s="386" t="s">
        <v>1326</v>
      </c>
      <c r="Q254" s="4"/>
      <c r="R254" s="91"/>
      <c r="S254" s="91"/>
      <c r="T254" s="283"/>
      <c r="U254" s="283"/>
      <c r="V254" s="283"/>
      <c r="W254" s="283"/>
      <c r="X254" s="283"/>
      <c r="Y254" s="283"/>
      <c r="Z254" s="283"/>
      <c r="AA254" s="283"/>
      <c r="AB254" s="283"/>
      <c r="AC254" s="283"/>
      <c r="AD254" s="283"/>
      <c r="AE254" s="283"/>
      <c r="AF254" s="283"/>
      <c r="AT254" s="251" t="e">
        <f>VLOOKUP(#REF!,'اعضاء هيئة التدريس'!#REF!,2,)</f>
        <v>#REF!</v>
      </c>
    </row>
    <row r="255" spans="1:46" s="272" customFormat="1" ht="15.75" hidden="1" customHeight="1">
      <c r="A255" s="724">
        <v>22</v>
      </c>
      <c r="B255" s="288" t="s">
        <v>824</v>
      </c>
      <c r="C255" s="726" t="str">
        <f>VLOOKUP(B255,مقررات!$A$1:$F$411,2,FALSE)</f>
        <v>موجات و صوتيات</v>
      </c>
      <c r="D255" s="211">
        <f>VLOOKUP(B255,مقررات!$A$1:$F$452,3,FALSE)</f>
        <v>3</v>
      </c>
      <c r="E255" s="211">
        <f>VLOOKUP(B255,مقررات!$A$1:$F$476,4,FALSE)</f>
        <v>0</v>
      </c>
      <c r="F255" s="211">
        <f t="shared" si="10"/>
        <v>3</v>
      </c>
      <c r="G255" s="60">
        <f>VLOOKUP(B255,مقررات!$A$1:$F$409,6,FALSE)</f>
        <v>0</v>
      </c>
      <c r="H255" s="423" t="s">
        <v>1626</v>
      </c>
      <c r="I255" s="262" t="str">
        <f>VLOOKUP(H255,'اعضاء هيئة التدريس'!$B$1:$D$300,2,FALSE)</f>
        <v>أ.د/ محمود عويضة</v>
      </c>
      <c r="J255" s="73"/>
      <c r="K255" s="73"/>
      <c r="L255" s="73"/>
      <c r="M255" s="73" t="s">
        <v>1069</v>
      </c>
      <c r="N255" s="73"/>
      <c r="O255" s="73"/>
      <c r="P255" s="255" t="s">
        <v>1319</v>
      </c>
      <c r="Q255" s="4"/>
      <c r="R255" s="91"/>
      <c r="S255" s="91"/>
      <c r="T255" s="283"/>
      <c r="U255" s="283"/>
      <c r="V255" s="283"/>
      <c r="W255" s="283"/>
      <c r="X255" s="283"/>
      <c r="Y255" s="283"/>
      <c r="Z255" s="283"/>
      <c r="AA255" s="283"/>
      <c r="AB255" s="283"/>
      <c r="AC255" s="283"/>
      <c r="AD255" s="283"/>
      <c r="AE255" s="283"/>
      <c r="AF255" s="283"/>
      <c r="AT255" s="251" t="e">
        <f>VLOOKUP(#REF!,'اعضاء هيئة التدريس'!#REF!,2,)</f>
        <v>#REF!</v>
      </c>
    </row>
    <row r="256" spans="1:46" s="272" customFormat="1" ht="15.75" hidden="1" customHeight="1">
      <c r="A256" s="724">
        <v>23</v>
      </c>
      <c r="B256" s="288" t="s">
        <v>827</v>
      </c>
      <c r="C256" s="726" t="str">
        <f>VLOOKUP(B256,مقررات!$A$1:$F$411,2,FALSE)</f>
        <v>كهرومغناطيسية</v>
      </c>
      <c r="D256" s="211">
        <f>VLOOKUP(B256,مقررات!$A$1:$F$452,3,FALSE)</f>
        <v>3</v>
      </c>
      <c r="E256" s="211">
        <f>VLOOKUP(B256,مقررات!$A$1:$F$476,4,FALSE)</f>
        <v>0</v>
      </c>
      <c r="F256" s="211">
        <f t="shared" si="10"/>
        <v>3</v>
      </c>
      <c r="G256" s="60">
        <f>VLOOKUP(B256,مقررات!$A$1:$F$409,6,FALSE)</f>
        <v>0</v>
      </c>
      <c r="H256" s="21" t="s">
        <v>1620</v>
      </c>
      <c r="I256" s="262" t="str">
        <f>VLOOKUP(H256,'اعضاء هيئة التدريس'!$B$1:$D$300,2,FALSE)</f>
        <v>أ.د/ معوض محمد الخولى</v>
      </c>
      <c r="J256" s="250" t="s">
        <v>1069</v>
      </c>
      <c r="K256" s="145"/>
      <c r="L256" s="146"/>
      <c r="M256" s="145"/>
      <c r="N256" s="146"/>
      <c r="O256" s="145"/>
      <c r="P256" s="255" t="s">
        <v>1318</v>
      </c>
      <c r="Q256" s="4"/>
      <c r="R256" s="91"/>
      <c r="S256" s="91"/>
      <c r="T256" s="283"/>
      <c r="U256" s="283"/>
      <c r="V256" s="283"/>
      <c r="W256" s="283"/>
      <c r="X256" s="283"/>
      <c r="Y256" s="283"/>
      <c r="Z256" s="283"/>
      <c r="AA256" s="283"/>
      <c r="AB256" s="283"/>
      <c r="AC256" s="283"/>
      <c r="AD256" s="283"/>
      <c r="AE256" s="283"/>
      <c r="AF256" s="283"/>
      <c r="AT256" s="251" t="e">
        <f>VLOOKUP(#REF!,'اعضاء هيئة التدريس'!#REF!,2,)</f>
        <v>#REF!</v>
      </c>
    </row>
    <row r="257" spans="1:46" s="272" customFormat="1" ht="15.75" hidden="1" customHeight="1">
      <c r="A257" s="724">
        <v>24</v>
      </c>
      <c r="B257" s="288" t="s">
        <v>1188</v>
      </c>
      <c r="C257" s="726" t="str">
        <f>VLOOKUP(B257,مقررات!$A$1:$F$411,2,FALSE)</f>
        <v>تيار متردد</v>
      </c>
      <c r="D257" s="211">
        <f>VLOOKUP(B257,مقررات!$A$1:$F$452,3,FALSE)</f>
        <v>2</v>
      </c>
      <c r="E257" s="211">
        <f>VLOOKUP(B257,مقررات!$A$1:$F$476,4,FALSE)</f>
        <v>2</v>
      </c>
      <c r="F257" s="211">
        <f t="shared" ref="F257:F266" si="11">D257+0.5*E257</f>
        <v>3</v>
      </c>
      <c r="G257" s="60">
        <f>VLOOKUP(B257,مقررات!$A$1:$F$409,6,FALSE)</f>
        <v>0</v>
      </c>
      <c r="H257" s="340" t="s">
        <v>1649</v>
      </c>
      <c r="I257" s="262" t="str">
        <f>VLOOKUP(H257,'اعضاء هيئة التدريس'!$B$1:$D$300,2,FALSE)</f>
        <v>د/ سعيد صالح</v>
      </c>
      <c r="J257" s="254"/>
      <c r="K257" s="254"/>
      <c r="L257" s="382"/>
      <c r="M257" s="254"/>
      <c r="N257" s="382"/>
      <c r="O257" s="250" t="s">
        <v>1069</v>
      </c>
      <c r="P257" s="386" t="s">
        <v>1326</v>
      </c>
      <c r="Q257" s="382"/>
      <c r="R257" s="369"/>
      <c r="S257" s="369"/>
      <c r="T257" s="283"/>
      <c r="U257" s="283"/>
      <c r="V257" s="283"/>
      <c r="W257" s="283"/>
      <c r="X257" s="283"/>
      <c r="Y257" s="283"/>
      <c r="Z257" s="283"/>
      <c r="AA257" s="283"/>
      <c r="AB257" s="283"/>
      <c r="AC257" s="283"/>
      <c r="AD257" s="283"/>
      <c r="AE257" s="283"/>
      <c r="AF257" s="283"/>
      <c r="AT257" s="251" t="e">
        <f>VLOOKUP(#REF!,'اعضاء هيئة التدريس'!#REF!,2,)</f>
        <v>#REF!</v>
      </c>
    </row>
    <row r="258" spans="1:46" s="272" customFormat="1" ht="15.75" hidden="1" customHeight="1">
      <c r="A258" s="724">
        <v>25</v>
      </c>
      <c r="B258" s="288" t="s">
        <v>495</v>
      </c>
      <c r="C258" s="726" t="str">
        <f>VLOOKUP(B258,مقررات!$A$1:$F$411,2,FALSE)</f>
        <v>الكترونيات فيزيائية</v>
      </c>
      <c r="D258" s="211">
        <f>VLOOKUP(B258,مقررات!$A$1:$F$452,3,FALSE)</f>
        <v>3</v>
      </c>
      <c r="E258" s="211">
        <f>VLOOKUP(B258,مقررات!$A$1:$F$476,4,FALSE)</f>
        <v>0</v>
      </c>
      <c r="F258" s="211">
        <f t="shared" si="11"/>
        <v>3</v>
      </c>
      <c r="G258" s="60" t="str">
        <f>VLOOKUP(B258,مقررات!$A$1:$F$409,6,FALSE)</f>
        <v>P144</v>
      </c>
      <c r="H258" s="32" t="s">
        <v>1644</v>
      </c>
      <c r="I258" s="262" t="str">
        <f>VLOOKUP(H258,'اعضاء هيئة التدريس'!$B$1:$D$300,2,FALSE)</f>
        <v>د/ محمد الهوارى</v>
      </c>
      <c r="J258" s="776"/>
      <c r="K258" s="695" t="s">
        <v>1069</v>
      </c>
      <c r="L258" s="695"/>
      <c r="M258" s="695"/>
      <c r="N258" s="695"/>
      <c r="O258" s="776"/>
      <c r="P258" s="1053"/>
      <c r="Q258" s="158"/>
      <c r="R258" s="92"/>
      <c r="S258" s="92"/>
      <c r="T258" s="284"/>
      <c r="U258" s="283"/>
      <c r="V258" s="283"/>
      <c r="W258" s="283"/>
      <c r="X258" s="283"/>
      <c r="Y258" s="283"/>
      <c r="Z258" s="283"/>
      <c r="AA258" s="283"/>
      <c r="AB258" s="283"/>
      <c r="AC258" s="283"/>
      <c r="AD258" s="283"/>
      <c r="AE258" s="283"/>
      <c r="AF258" s="283"/>
      <c r="AT258" s="251" t="e">
        <f>VLOOKUP(#REF!,'اعضاء هيئة التدريس'!#REF!,2,)</f>
        <v>#REF!</v>
      </c>
    </row>
    <row r="259" spans="1:46" s="272" customFormat="1" ht="15.75" hidden="1" customHeight="1">
      <c r="A259" s="724">
        <v>26</v>
      </c>
      <c r="B259" s="288" t="s">
        <v>822</v>
      </c>
      <c r="C259" s="726" t="str">
        <f>VLOOKUP(B259,مقررات!$A$1:$F$411,2,FALSE)</f>
        <v>فيزياء رياضية (1)</v>
      </c>
      <c r="D259" s="211">
        <f>VLOOKUP(B259,مقررات!$A$1:$F$452,3,FALSE)</f>
        <v>3</v>
      </c>
      <c r="E259" s="211">
        <f>VLOOKUP(B259,مقررات!$A$1:$F$476,4,FALSE)</f>
        <v>0</v>
      </c>
      <c r="F259" s="211">
        <f t="shared" si="11"/>
        <v>3</v>
      </c>
      <c r="G259" s="60" t="str">
        <f>VLOOKUP(B259,مقررات!$A$1:$F$409,6,FALSE)</f>
        <v>-</v>
      </c>
      <c r="H259" s="298" t="s">
        <v>1653</v>
      </c>
      <c r="I259" s="262" t="str">
        <f>VLOOKUP(H259,'اعضاء هيئة التدريس'!$B$1:$D$300,2,FALSE)</f>
        <v>د/ سامي الجمال</v>
      </c>
      <c r="J259" s="267"/>
      <c r="K259" s="253" t="s">
        <v>1069</v>
      </c>
      <c r="L259" s="250"/>
      <c r="M259" s="250"/>
      <c r="N259" s="267"/>
      <c r="O259" s="250"/>
      <c r="P259" s="252"/>
      <c r="Q259" s="282"/>
      <c r="R259" s="283"/>
      <c r="S259" s="284"/>
      <c r="T259" s="283"/>
      <c r="U259" s="283"/>
      <c r="V259" s="283"/>
      <c r="W259" s="283"/>
      <c r="X259" s="283"/>
      <c r="Y259" s="283"/>
      <c r="Z259" s="283"/>
      <c r="AA259" s="283"/>
      <c r="AB259" s="283"/>
      <c r="AC259" s="283"/>
      <c r="AD259" s="283"/>
      <c r="AE259" s="283"/>
      <c r="AF259" s="283"/>
      <c r="AT259" s="251" t="e">
        <f>VLOOKUP(#REF!,'اعضاء هيئة التدريس'!#REF!,2,)</f>
        <v>#REF!</v>
      </c>
    </row>
    <row r="260" spans="1:46" s="272" customFormat="1" ht="15.75" hidden="1" customHeight="1">
      <c r="A260" s="724">
        <v>27</v>
      </c>
      <c r="B260" s="288" t="s">
        <v>1189</v>
      </c>
      <c r="C260" s="726" t="str">
        <f>VLOOKUP(B260,مقررات!$A$1:$F$411,2,FALSE)</f>
        <v>ميكانيكا تقليدية ونسبية</v>
      </c>
      <c r="D260" s="211">
        <f>VLOOKUP(B260,مقررات!$A$1:$F$452,3,FALSE)</f>
        <v>2</v>
      </c>
      <c r="E260" s="211">
        <f>VLOOKUP(B260,مقررات!$A$1:$F$476,4,FALSE)</f>
        <v>2</v>
      </c>
      <c r="F260" s="211">
        <f t="shared" si="11"/>
        <v>3</v>
      </c>
      <c r="G260" s="60" t="str">
        <f>VLOOKUP(B260,مقررات!$A$1:$F$409,6,FALSE)</f>
        <v>P177</v>
      </c>
      <c r="H260" s="60" t="s">
        <v>1637</v>
      </c>
      <c r="I260" s="262" t="str">
        <f>VLOOKUP(H260,'اعضاء هيئة التدريس'!$B$1:$D$300,2,FALSE)</f>
        <v>أ.د/ ماجدة هانم خيرى</v>
      </c>
      <c r="J260" s="250"/>
      <c r="K260" s="250" t="s">
        <v>1232</v>
      </c>
      <c r="L260" s="250"/>
      <c r="M260" s="250"/>
      <c r="N260" s="250"/>
      <c r="O260" s="250"/>
      <c r="P260" s="252"/>
      <c r="Q260" s="282"/>
      <c r="R260" s="283"/>
      <c r="S260" s="283"/>
      <c r="T260" s="284"/>
      <c r="U260" s="283"/>
      <c r="V260" s="283"/>
      <c r="W260" s="283"/>
      <c r="X260" s="283"/>
      <c r="Y260" s="283"/>
      <c r="Z260" s="283"/>
      <c r="AA260" s="283"/>
      <c r="AB260" s="283"/>
      <c r="AC260" s="283"/>
      <c r="AD260" s="283"/>
      <c r="AE260" s="283"/>
      <c r="AF260" s="283"/>
      <c r="AT260" s="251" t="e">
        <f>VLOOKUP(#REF!,'اعضاء هيئة التدريس'!#REF!,2,)</f>
        <v>#REF!</v>
      </c>
    </row>
    <row r="261" spans="1:46" s="272" customFormat="1" ht="15.75" hidden="1" customHeight="1">
      <c r="A261" s="724">
        <v>28</v>
      </c>
      <c r="B261" s="288" t="s">
        <v>1190</v>
      </c>
      <c r="C261" s="726" t="str">
        <f>VLOOKUP(B261,مقررات!$A$1:$F$411,2,FALSE)</f>
        <v>فيزياءتطبيقية (1)</v>
      </c>
      <c r="D261" s="211">
        <f>VLOOKUP(B261,مقررات!$A$1:$F$452,3,FALSE)</f>
        <v>0</v>
      </c>
      <c r="E261" s="211">
        <f>VLOOKUP(B261,مقررات!$A$1:$F$476,4,FALSE)</f>
        <v>6</v>
      </c>
      <c r="F261" s="211">
        <f t="shared" si="11"/>
        <v>3</v>
      </c>
      <c r="G261" s="60" t="str">
        <f>VLOOKUP(B261,مقررات!$A$1:$F$409,6,FALSE)</f>
        <v>-</v>
      </c>
      <c r="H261" s="423" t="s">
        <v>1646</v>
      </c>
      <c r="I261" s="262" t="str">
        <f>VLOOKUP(H261,'اعضاء هيئة التدريس'!$B$1:$D$300,2,FALSE)</f>
        <v>د/ لبنى شرف الدين</v>
      </c>
      <c r="J261" s="73" t="s">
        <v>1985</v>
      </c>
      <c r="K261" s="73"/>
      <c r="L261" s="73" t="s">
        <v>1985</v>
      </c>
      <c r="M261" s="73"/>
      <c r="N261" s="73"/>
      <c r="O261" s="73" t="s">
        <v>1985</v>
      </c>
      <c r="P261" s="1046"/>
      <c r="Q261" s="4"/>
      <c r="R261" s="91"/>
      <c r="S261" s="91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E261" s="283"/>
      <c r="AF261" s="283"/>
      <c r="AT261" s="251" t="e">
        <f>VLOOKUP(#REF!,'اعضاء هيئة التدريس'!#REF!,2,)</f>
        <v>#REF!</v>
      </c>
    </row>
    <row r="262" spans="1:46" s="272" customFormat="1" ht="15.75" hidden="1" customHeight="1">
      <c r="A262" s="724">
        <v>29</v>
      </c>
      <c r="B262" s="288" t="s">
        <v>831</v>
      </c>
      <c r="C262" s="726" t="str">
        <f>VLOOKUP(B262,مقررات!$A$1:$F$411,2,FALSE)</f>
        <v>فيزياء جوامد (1)</v>
      </c>
      <c r="D262" s="211">
        <f>VLOOKUP(B262,مقررات!$A$1:$F$452,3,FALSE)</f>
        <v>2</v>
      </c>
      <c r="E262" s="211">
        <f>VLOOKUP(B262,مقررات!$A$1:$F$476,4,FALSE)</f>
        <v>2</v>
      </c>
      <c r="F262" s="211">
        <f t="shared" si="11"/>
        <v>3</v>
      </c>
      <c r="G262" s="60" t="str">
        <f>VLOOKUP(B262,مقررات!$A$1:$F$409,6,FALSE)</f>
        <v>P111</v>
      </c>
      <c r="H262" s="697" t="s">
        <v>1636</v>
      </c>
      <c r="I262" s="262" t="str">
        <f>VLOOKUP(H262,'اعضاء هيئة التدريس'!$B$1:$D$300,2,FALSE)</f>
        <v>أ.د/ أنور حجازى</v>
      </c>
      <c r="J262" s="73"/>
      <c r="K262" s="73"/>
      <c r="L262" s="73"/>
      <c r="M262" s="73"/>
      <c r="N262" s="73"/>
      <c r="O262" s="73"/>
      <c r="P262" s="1046"/>
      <c r="Q262" s="4"/>
      <c r="R262" s="91"/>
      <c r="S262" s="91"/>
      <c r="T262" s="283"/>
      <c r="U262" s="283"/>
      <c r="V262" s="283"/>
      <c r="W262" s="283"/>
      <c r="X262" s="283"/>
      <c r="Y262" s="283"/>
      <c r="Z262" s="283"/>
      <c r="AA262" s="283"/>
      <c r="AB262" s="283"/>
      <c r="AC262" s="283"/>
      <c r="AD262" s="283"/>
      <c r="AE262" s="283"/>
      <c r="AF262" s="283"/>
      <c r="AT262" s="251" t="e">
        <f>VLOOKUP(#REF!,'اعضاء هيئة التدريس'!#REF!,2,)</f>
        <v>#REF!</v>
      </c>
    </row>
    <row r="263" spans="1:46" s="272" customFormat="1" ht="15.75" hidden="1">
      <c r="A263" s="724">
        <v>30</v>
      </c>
      <c r="B263" s="288" t="s">
        <v>830</v>
      </c>
      <c r="C263" s="726" t="str">
        <f>VLOOKUP(B263,مقررات!$A$1:$F$411,2,FALSE)</f>
        <v>بصريات الكترونية</v>
      </c>
      <c r="D263" s="211">
        <f>VLOOKUP(B263,مقررات!$A$1:$F$452,3,FALSE)</f>
        <v>2</v>
      </c>
      <c r="E263" s="211">
        <f>VLOOKUP(B263,مقررات!$A$1:$F$476,4,FALSE)</f>
        <v>2</v>
      </c>
      <c r="F263" s="211">
        <f t="shared" si="11"/>
        <v>3</v>
      </c>
      <c r="G263" s="60" t="str">
        <f>VLOOKUP(B263,مقررات!$A$1:$F$409,6,FALSE)</f>
        <v>-</v>
      </c>
      <c r="H263" s="700" t="s">
        <v>1650</v>
      </c>
      <c r="I263" s="262" t="str">
        <f>VLOOKUP(H263,'اعضاء هيئة التدريس'!$B$1:$D$300,2,FALSE)</f>
        <v>د/ ياسر رماح</v>
      </c>
      <c r="J263" s="471"/>
      <c r="K263" s="471" t="s">
        <v>1065</v>
      </c>
      <c r="L263" s="471"/>
      <c r="M263" s="385"/>
      <c r="N263" s="471"/>
      <c r="O263" s="385"/>
      <c r="P263" s="386" t="s">
        <v>1320</v>
      </c>
      <c r="Q263" s="720"/>
      <c r="R263" s="699"/>
      <c r="S263" s="812"/>
      <c r="T263" s="283"/>
      <c r="U263" s="283"/>
      <c r="V263" s="283"/>
      <c r="W263" s="283"/>
      <c r="X263" s="283"/>
      <c r="Y263" s="283"/>
      <c r="Z263" s="283"/>
      <c r="AA263" s="283"/>
      <c r="AB263" s="283"/>
      <c r="AC263" s="283"/>
      <c r="AD263" s="283"/>
      <c r="AE263" s="283"/>
      <c r="AF263" s="283"/>
      <c r="AT263" s="251" t="e">
        <f>VLOOKUP(#REF!,'اعضاء هيئة التدريس'!#REF!,2,)</f>
        <v>#REF!</v>
      </c>
    </row>
    <row r="264" spans="1:46" s="272" customFormat="1" ht="15.75" hidden="1" customHeight="1">
      <c r="A264" s="724">
        <v>31</v>
      </c>
      <c r="B264" s="288" t="s">
        <v>496</v>
      </c>
      <c r="C264" s="726" t="str">
        <f>VLOOKUP(B264,مقررات!$A$1:$F$411,2,FALSE)</f>
        <v>فيزياء ذرية (2)</v>
      </c>
      <c r="D264" s="211">
        <f>VLOOKUP(B264,مقررات!$A$1:$F$452,3,FALSE)</f>
        <v>2</v>
      </c>
      <c r="E264" s="211">
        <f>VLOOKUP(B264,مقررات!$A$1:$F$476,4,FALSE)</f>
        <v>2</v>
      </c>
      <c r="F264" s="211">
        <f t="shared" si="11"/>
        <v>3</v>
      </c>
      <c r="G264" s="60" t="str">
        <f>VLOOKUP(B264,مقررات!$A$1:$F$409,6,FALSE)</f>
        <v>P133</v>
      </c>
      <c r="H264" s="32" t="s">
        <v>1680</v>
      </c>
      <c r="I264" s="262" t="str">
        <f>VLOOKUP(H264,'اعضاء هيئة التدريس'!$B$1:$D$300,2,FALSE)</f>
        <v>د/ حسام  عوض</v>
      </c>
      <c r="J264" s="776"/>
      <c r="K264" s="695"/>
      <c r="L264" s="250"/>
      <c r="M264" s="250"/>
      <c r="N264" s="250"/>
      <c r="O264" s="250" t="s">
        <v>1069</v>
      </c>
      <c r="P264" s="386" t="s">
        <v>1320</v>
      </c>
      <c r="Q264" s="158"/>
      <c r="R264" s="91"/>
      <c r="S264" s="91"/>
      <c r="T264" s="283"/>
      <c r="U264" s="283"/>
      <c r="V264" s="283"/>
      <c r="W264" s="283"/>
      <c r="X264" s="283"/>
      <c r="Y264" s="283"/>
      <c r="Z264" s="283"/>
      <c r="AA264" s="283"/>
      <c r="AB264" s="283"/>
      <c r="AC264" s="283"/>
      <c r="AD264" s="283"/>
      <c r="AE264" s="283"/>
      <c r="AF264" s="283"/>
      <c r="AT264" s="251" t="e">
        <f>VLOOKUP(#REF!,'اعضاء هيئة التدريس'!#REF!,2,)</f>
        <v>#REF!</v>
      </c>
    </row>
    <row r="265" spans="1:46" s="272" customFormat="1" ht="15.75" hidden="1" customHeight="1">
      <c r="A265" s="724">
        <v>32</v>
      </c>
      <c r="B265" s="288" t="s">
        <v>826</v>
      </c>
      <c r="C265" s="726" t="str">
        <f>VLOOKUP(B265,مقررات!$A$1:$F$411,2,FALSE)</f>
        <v>فيزيـاء نووية (1)</v>
      </c>
      <c r="D265" s="211">
        <f>VLOOKUP(B265,مقررات!$A$1:$F$452,3,FALSE)</f>
        <v>2</v>
      </c>
      <c r="E265" s="211">
        <f>VLOOKUP(B265,مقررات!$A$1:$F$476,4,FALSE)</f>
        <v>2</v>
      </c>
      <c r="F265" s="211">
        <f t="shared" si="11"/>
        <v>3</v>
      </c>
      <c r="G265" s="60" t="str">
        <f>VLOOKUP(B265,مقررات!$A$1:$F$409,6,FALSE)</f>
        <v>P 133</v>
      </c>
      <c r="H265" s="423" t="s">
        <v>1631</v>
      </c>
      <c r="I265" s="262" t="str">
        <f>VLOOKUP(H265,'اعضاء هيئة التدريس'!$B$1:$D$300,2,FALSE)</f>
        <v>أ.د/ عبد العظيم المرسى</v>
      </c>
      <c r="J265" s="73"/>
      <c r="K265" s="73"/>
      <c r="L265" s="73" t="s">
        <v>1066</v>
      </c>
      <c r="M265" s="73"/>
      <c r="N265" s="73"/>
      <c r="O265" s="73"/>
      <c r="P265" s="386" t="s">
        <v>1326</v>
      </c>
      <c r="Q265" s="4"/>
      <c r="R265" s="91"/>
      <c r="S265" s="91"/>
      <c r="T265" s="283"/>
      <c r="U265" s="283"/>
      <c r="V265" s="283"/>
      <c r="W265" s="283"/>
      <c r="X265" s="283"/>
      <c r="Y265" s="283"/>
      <c r="Z265" s="283"/>
      <c r="AA265" s="283"/>
      <c r="AB265" s="283"/>
      <c r="AC265" s="283"/>
      <c r="AD265" s="283"/>
      <c r="AE265" s="283"/>
      <c r="AF265" s="283"/>
      <c r="AT265" s="251" t="e">
        <f>VLOOKUP(#REF!,'اعضاء هيئة التدريس'!#REF!,2,)</f>
        <v>#REF!</v>
      </c>
    </row>
    <row r="266" spans="1:46" s="272" customFormat="1" ht="15" hidden="1" customHeight="1">
      <c r="A266" s="724">
        <v>33</v>
      </c>
      <c r="B266" s="288" t="s">
        <v>498</v>
      </c>
      <c r="C266" s="726" t="str">
        <f>VLOOKUP(B266,مقررات!$A$1:$F$411,2,FALSE)</f>
        <v>دوائر الكترونية</v>
      </c>
      <c r="D266" s="211">
        <f>VLOOKUP(B266,مقررات!$A$1:$F$452,3,FALSE)</f>
        <v>2</v>
      </c>
      <c r="E266" s="211">
        <f>VLOOKUP(B266,مقررات!$A$1:$F$476,4,FALSE)</f>
        <v>2</v>
      </c>
      <c r="F266" s="211">
        <f t="shared" si="11"/>
        <v>3</v>
      </c>
      <c r="G266" s="60" t="str">
        <f>VLOOKUP(B266,مقررات!$A$1:$F$409,6,FALSE)</f>
        <v>P1610</v>
      </c>
      <c r="H266" s="60" t="s">
        <v>1641</v>
      </c>
      <c r="I266" s="262" t="str">
        <f>VLOOKUP(H266,'اعضاء هيئة التدريس'!$B$1:$D$300,2,FALSE)</f>
        <v>د/ زكريا البدوى</v>
      </c>
      <c r="J266" s="250"/>
      <c r="K266" s="250" t="s">
        <v>1069</v>
      </c>
      <c r="L266" s="250"/>
      <c r="M266" s="250"/>
      <c r="N266" s="250"/>
      <c r="O266" s="250"/>
      <c r="P266" s="386" t="s">
        <v>1314</v>
      </c>
      <c r="Q266" s="282"/>
      <c r="R266" s="283"/>
      <c r="S266" s="283"/>
      <c r="T266" s="283"/>
      <c r="U266" s="283"/>
      <c r="V266" s="283"/>
      <c r="W266" s="283"/>
      <c r="X266" s="283"/>
      <c r="Y266" s="283"/>
      <c r="Z266" s="283"/>
      <c r="AA266" s="283"/>
      <c r="AB266" s="283"/>
      <c r="AC266" s="283"/>
      <c r="AD266" s="283"/>
      <c r="AE266" s="283"/>
      <c r="AF266" s="283"/>
      <c r="AT266" s="251" t="e">
        <f>VLOOKUP(#REF!,'اعضاء هيئة التدريس'!#REF!,2,)</f>
        <v>#REF!</v>
      </c>
    </row>
    <row r="267" spans="1:46" s="272" customFormat="1" ht="15.75" hidden="1">
      <c r="A267" s="724">
        <v>34</v>
      </c>
      <c r="B267" s="288" t="s">
        <v>500</v>
      </c>
      <c r="C267" s="726" t="str">
        <f>VLOOKUP(B267,مقررات!$A$1:$F$411,2,FALSE)</f>
        <v>ميكانيكا الموائع</v>
      </c>
      <c r="D267" s="211">
        <f>VLOOKUP(B267,مقررات!$A$1:$F$452,3,FALSE)</f>
        <v>3</v>
      </c>
      <c r="E267" s="211" t="str">
        <f>VLOOKUP(B267,مقررات!$A$1:$F$476,4,FALSE)</f>
        <v>-</v>
      </c>
      <c r="F267" s="211">
        <v>3</v>
      </c>
      <c r="G267" s="60" t="str">
        <f>VLOOKUP(B267,مقررات!$A$1:$F$409,6,FALSE)</f>
        <v>P177</v>
      </c>
      <c r="H267" s="298" t="s">
        <v>1655</v>
      </c>
      <c r="I267" s="262" t="str">
        <f>VLOOKUP(H267,'اعضاء هيئة التدريس'!$B$1:$D$300,2,FALSE)</f>
        <v>د/ محمد عبد الحكيم</v>
      </c>
      <c r="J267" s="250"/>
      <c r="K267" s="267"/>
      <c r="L267" s="250"/>
      <c r="M267" s="267"/>
      <c r="N267" s="267"/>
      <c r="O267" s="267"/>
      <c r="P267" s="252"/>
      <c r="Q267" s="282"/>
      <c r="R267" s="283"/>
      <c r="S267" s="283"/>
      <c r="T267" s="284"/>
      <c r="U267" s="283"/>
      <c r="V267" s="283"/>
      <c r="W267" s="283"/>
      <c r="X267" s="283"/>
      <c r="Y267" s="283"/>
      <c r="Z267" s="283"/>
      <c r="AA267" s="283"/>
      <c r="AB267" s="283"/>
      <c r="AC267" s="283"/>
      <c r="AD267" s="283"/>
      <c r="AE267" s="283"/>
      <c r="AF267" s="283"/>
      <c r="AT267" s="251" t="e">
        <f>VLOOKUP(#REF!,'اعضاء هيئة التدريس'!#REF!,2,)</f>
        <v>#REF!</v>
      </c>
    </row>
    <row r="268" spans="1:46" s="272" customFormat="1" ht="15.75" hidden="1" customHeight="1">
      <c r="A268" s="724">
        <v>35</v>
      </c>
      <c r="B268" s="288" t="s">
        <v>1192</v>
      </c>
      <c r="C268" s="726" t="str">
        <f>VLOOKUP(B268,مقررات!$A$1:$F$411,2,FALSE)</f>
        <v>ميكانيكا الكم (1)</v>
      </c>
      <c r="D268" s="211">
        <f>VLOOKUP(B268,مقررات!$A$1:$F$452,3,FALSE)</f>
        <v>3</v>
      </c>
      <c r="E268" s="211">
        <f>VLOOKUP(B268,مقررات!$A$1:$F$476,4,FALSE)</f>
        <v>0</v>
      </c>
      <c r="F268" s="211">
        <f>D268+0.5*E268</f>
        <v>3</v>
      </c>
      <c r="G268" s="60" t="str">
        <f>VLOOKUP(B268,مقررات!$A$1:$F$409,6,FALSE)</f>
        <v>P 177</v>
      </c>
      <c r="H268" s="60" t="s">
        <v>1617</v>
      </c>
      <c r="I268" s="262" t="str">
        <f>VLOOKUP(H268,'اعضاء هيئة التدريس'!$B$1:$D$300,2,FALSE)</f>
        <v>أ.د/ سناء محمد انيس ميز</v>
      </c>
      <c r="J268" s="250"/>
      <c r="K268" s="250"/>
      <c r="L268" s="250" t="s">
        <v>1067</v>
      </c>
      <c r="M268" s="250"/>
      <c r="N268" s="263" t="s">
        <v>1233</v>
      </c>
      <c r="O268" s="250"/>
      <c r="P268" s="386" t="s">
        <v>1314</v>
      </c>
      <c r="Q268" s="282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  <c r="AC268" s="283"/>
      <c r="AD268" s="283"/>
      <c r="AE268" s="283"/>
      <c r="AF268" s="283"/>
      <c r="AT268" s="251" t="e">
        <f>VLOOKUP(#REF!,'اعضاء هيئة التدريس'!#REF!,2,)</f>
        <v>#REF!</v>
      </c>
    </row>
    <row r="269" spans="1:46" s="272" customFormat="1" ht="15.75" hidden="1" customHeight="1">
      <c r="A269" s="724">
        <v>36</v>
      </c>
      <c r="B269" s="288" t="s">
        <v>1193</v>
      </c>
      <c r="C269" s="726" t="str">
        <f>VLOOKUP(B269,مقررات!$A$1:$F$411,2,FALSE)</f>
        <v>فيزياء تطبيقية (2)</v>
      </c>
      <c r="D269" s="211">
        <f>VLOOKUP(B269,مقررات!$A$1:$F$452,3,FALSE)</f>
        <v>0</v>
      </c>
      <c r="E269" s="211">
        <f>VLOOKUP(B269,مقررات!$A$1:$F$476,4,FALSE)</f>
        <v>8</v>
      </c>
      <c r="F269" s="211">
        <f>D269+0.5*E269</f>
        <v>4</v>
      </c>
      <c r="G269" s="60" t="str">
        <f>VLOOKUP(B269,مقررات!$A$1:$F$409,6,FALSE)</f>
        <v>P 189</v>
      </c>
      <c r="H269" s="287" t="s">
        <v>1625</v>
      </c>
      <c r="I269" s="262" t="str">
        <f>VLOOKUP(H269,'اعضاء هيئة التدريس'!$B$1:$D$300,2,FALSE)</f>
        <v>أ.د/ أحمد الحملاوى</v>
      </c>
      <c r="J269" s="265"/>
      <c r="K269" s="265"/>
      <c r="L269" s="237"/>
      <c r="M269" s="265"/>
      <c r="N269" s="237"/>
      <c r="O269" s="265"/>
      <c r="P269" s="386"/>
      <c r="Q269" s="282"/>
      <c r="R269" s="283"/>
      <c r="S269" s="283"/>
      <c r="T269" s="283"/>
      <c r="U269" s="283"/>
      <c r="V269" s="283"/>
      <c r="W269" s="283"/>
      <c r="X269" s="283"/>
      <c r="Y269" s="283"/>
      <c r="Z269" s="283"/>
      <c r="AA269" s="283"/>
      <c r="AB269" s="283"/>
      <c r="AC269" s="283"/>
      <c r="AD269" s="283"/>
      <c r="AE269" s="283"/>
      <c r="AF269" s="283"/>
      <c r="AT269" s="251" t="e">
        <f>VLOOKUP(#REF!,'اعضاء هيئة التدريس'!#REF!,2,)</f>
        <v>#REF!</v>
      </c>
    </row>
    <row r="270" spans="1:46" s="272" customFormat="1" ht="15.75" hidden="1" customHeight="1">
      <c r="A270" s="724">
        <v>37</v>
      </c>
      <c r="B270" s="288" t="s">
        <v>829</v>
      </c>
      <c r="C270" s="726" t="str">
        <f>VLOOKUP(B270,مقررات!$A$1:$F$411,2,FALSE)</f>
        <v>فيزياء جوامد (2)</v>
      </c>
      <c r="D270" s="211">
        <f>VLOOKUP(B270,مقررات!$A$1:$F$452,3,FALSE)</f>
        <v>2</v>
      </c>
      <c r="E270" s="211">
        <f>VLOOKUP(B270,مقررات!$A$1:$F$476,4,FALSE)</f>
        <v>2</v>
      </c>
      <c r="F270" s="211">
        <f>D270+0.5*E270</f>
        <v>3</v>
      </c>
      <c r="G270" s="60" t="str">
        <f>VLOOKUP(B270,مقررات!$A$1:$F$409,6,FALSE)</f>
        <v>P 211</v>
      </c>
      <c r="H270" s="423" t="s">
        <v>1682</v>
      </c>
      <c r="I270" s="262" t="str">
        <f>VLOOKUP(H270,'اعضاء هيئة التدريس'!$B$1:$D$300,2,FALSE)</f>
        <v>أ.د/ رؤف الملواني</v>
      </c>
      <c r="J270" s="73"/>
      <c r="K270" s="73"/>
      <c r="L270" s="250" t="s">
        <v>1069</v>
      </c>
      <c r="M270" s="250"/>
      <c r="N270" s="250"/>
      <c r="O270" s="250"/>
      <c r="P270" s="1052"/>
      <c r="Q270" s="4"/>
      <c r="R270" s="91"/>
      <c r="S270" s="91"/>
      <c r="T270" s="284"/>
      <c r="U270" s="283"/>
      <c r="V270" s="283"/>
      <c r="W270" s="283"/>
      <c r="X270" s="283"/>
      <c r="Y270" s="283"/>
      <c r="Z270" s="283"/>
      <c r="AA270" s="283"/>
      <c r="AB270" s="283"/>
      <c r="AC270" s="283"/>
      <c r="AD270" s="283"/>
      <c r="AE270" s="283"/>
      <c r="AF270" s="283"/>
      <c r="AT270" s="251" t="e">
        <f>VLOOKUP(#REF!,'اعضاء هيئة التدريس'!#REF!,2,)</f>
        <v>#REF!</v>
      </c>
    </row>
    <row r="271" spans="1:46" s="272" customFormat="1" ht="15.75" hidden="1" customHeight="1">
      <c r="A271" s="724">
        <v>38</v>
      </c>
      <c r="B271" s="288" t="s">
        <v>1194</v>
      </c>
      <c r="C271" s="726" t="str">
        <f>VLOOKUP(B271,مقررات!$A$1:$F$411,2,FALSE)</f>
        <v>فيزياء نووية(2)</v>
      </c>
      <c r="D271" s="211">
        <f>VLOOKUP(B271,مقررات!$A$1:$F$452,3,FALSE)</f>
        <v>2</v>
      </c>
      <c r="E271" s="211">
        <f>VLOOKUP(B271,مقررات!$A$1:$F$476,4,FALSE)</f>
        <v>2</v>
      </c>
      <c r="F271" s="211">
        <f>D271+0.5*E271</f>
        <v>3</v>
      </c>
      <c r="G271" s="60" t="str">
        <f>VLOOKUP(B271,مقررات!$A$1:$F$409,6,FALSE)</f>
        <v>P 254</v>
      </c>
      <c r="H271" s="340" t="s">
        <v>1630</v>
      </c>
      <c r="I271" s="262" t="str">
        <f>VLOOKUP(H271,'اعضاء هيئة التدريس'!$B$1:$D$300,2,FALSE)</f>
        <v>أ.د/ حسين السمان</v>
      </c>
      <c r="J271" s="254"/>
      <c r="K271" s="253" t="s">
        <v>1067</v>
      </c>
      <c r="L271" s="382"/>
      <c r="M271" s="254"/>
      <c r="N271" s="253" t="s">
        <v>1112</v>
      </c>
      <c r="O271" s="254"/>
      <c r="P271" s="382"/>
      <c r="Q271" s="382"/>
      <c r="R271" s="369"/>
      <c r="S271" s="369"/>
      <c r="T271" s="284"/>
      <c r="U271" s="283"/>
      <c r="V271" s="283"/>
      <c r="W271" s="283"/>
      <c r="X271" s="283"/>
      <c r="Y271" s="283"/>
      <c r="Z271" s="283"/>
      <c r="AA271" s="283"/>
      <c r="AB271" s="283"/>
      <c r="AC271" s="283"/>
      <c r="AD271" s="283"/>
      <c r="AE271" s="283"/>
      <c r="AF271" s="283"/>
      <c r="AT271" s="251" t="e">
        <f>VLOOKUP(#REF!,'اعضاء هيئة التدريس'!#REF!,2,)</f>
        <v>#REF!</v>
      </c>
    </row>
    <row r="272" spans="1:46" s="272" customFormat="1" ht="15.75" hidden="1" customHeight="1">
      <c r="A272" s="724">
        <v>39</v>
      </c>
      <c r="B272" s="288" t="s">
        <v>501</v>
      </c>
      <c r="C272" s="726" t="str">
        <f>VLOOKUP(B272,مقررات!$A$1:$F$411,2,FALSE)</f>
        <v>فيزياء طاقات عالية</v>
      </c>
      <c r="D272" s="211">
        <f>VLOOKUP(B272,مقررات!$A$1:$F$452,3,FALSE)</f>
        <v>3</v>
      </c>
      <c r="E272" s="211">
        <f>VLOOKUP(B272,مقررات!$A$1:$F$476,4,FALSE)</f>
        <v>0</v>
      </c>
      <c r="F272" s="211">
        <f>D272+0.5*E272</f>
        <v>3</v>
      </c>
      <c r="G272" s="60" t="str">
        <f>VLOOKUP(B272,مقررات!$A$1:$F$409,6,FALSE)</f>
        <v>P254</v>
      </c>
      <c r="H272" s="340" t="s">
        <v>1631</v>
      </c>
      <c r="I272" s="262" t="str">
        <f>VLOOKUP(H272,'اعضاء هيئة التدريس'!$B$1:$D$300,2,FALSE)</f>
        <v>أ.د/ عبد العظيم المرسى</v>
      </c>
      <c r="J272" s="254"/>
      <c r="K272" s="254"/>
      <c r="L272" s="382"/>
      <c r="M272" s="253" t="s">
        <v>1232</v>
      </c>
      <c r="N272" s="382"/>
      <c r="O272" s="254"/>
      <c r="P272" s="382"/>
      <c r="Q272" s="382"/>
      <c r="R272" s="369"/>
      <c r="S272" s="369"/>
      <c r="T272" s="283"/>
      <c r="U272" s="283"/>
      <c r="V272" s="283"/>
      <c r="W272" s="283"/>
      <c r="X272" s="283"/>
      <c r="Y272" s="283"/>
      <c r="Z272" s="283"/>
      <c r="AA272" s="283"/>
      <c r="AB272" s="283"/>
      <c r="AC272" s="283"/>
      <c r="AD272" s="283"/>
      <c r="AE272" s="283"/>
      <c r="AF272" s="283"/>
      <c r="AT272" s="251" t="e">
        <f>VLOOKUP(#REF!,'اعضاء هيئة التدريس'!#REF!,2,)</f>
        <v>#REF!</v>
      </c>
    </row>
    <row r="273" spans="1:46" s="272" customFormat="1" ht="15.75" hidden="1" customHeight="1">
      <c r="A273" s="724">
        <v>40</v>
      </c>
      <c r="B273" s="288" t="s">
        <v>502</v>
      </c>
      <c r="C273" s="726" t="str">
        <f>VLOOKUP(B273,مقررات!$A$1:$F$411,2,FALSE)</f>
        <v>فيزياء معجلات</v>
      </c>
      <c r="D273" s="211">
        <f>VLOOKUP(B273,مقررات!$A$1:$F$452,3,FALSE)</f>
        <v>2</v>
      </c>
      <c r="E273" s="211" t="str">
        <f>VLOOKUP(B273,مقررات!$A$1:$F$476,4,FALSE)</f>
        <v>-</v>
      </c>
      <c r="F273" s="211">
        <v>2</v>
      </c>
      <c r="G273" s="60" t="str">
        <f>VLOOKUP(B273,مقررات!$A$1:$F$409,6,FALSE)</f>
        <v>P254</v>
      </c>
      <c r="H273" s="423" t="s">
        <v>1630</v>
      </c>
      <c r="I273" s="262" t="str">
        <f>VLOOKUP(H273,'اعضاء هيئة التدريس'!$B$1:$D$300,2,FALSE)</f>
        <v>أ.د/ حسين السمان</v>
      </c>
      <c r="J273" s="73"/>
      <c r="K273" s="73" t="s">
        <v>1072</v>
      </c>
      <c r="L273" s="73"/>
      <c r="M273" s="73"/>
      <c r="N273" s="73"/>
      <c r="O273" s="73"/>
      <c r="P273" s="1046"/>
      <c r="Q273" s="4"/>
      <c r="R273" s="91"/>
      <c r="S273" s="91"/>
      <c r="T273" s="283"/>
      <c r="U273" s="283"/>
      <c r="V273" s="283"/>
      <c r="W273" s="283"/>
      <c r="X273" s="283"/>
      <c r="Y273" s="283"/>
      <c r="Z273" s="283"/>
      <c r="AA273" s="283"/>
      <c r="AB273" s="283"/>
      <c r="AC273" s="283"/>
      <c r="AD273" s="283"/>
      <c r="AE273" s="283"/>
      <c r="AF273" s="283"/>
      <c r="AT273" s="251" t="e">
        <f>VLOOKUP(#REF!,'اعضاء هيئة التدريس'!#REF!,2,)</f>
        <v>#REF!</v>
      </c>
    </row>
    <row r="274" spans="1:46" s="272" customFormat="1" ht="24" hidden="1" customHeight="1">
      <c r="A274" s="724">
        <v>41</v>
      </c>
      <c r="B274" s="288" t="s">
        <v>1195</v>
      </c>
      <c r="C274" s="726" t="str">
        <f>VLOOKUP(B274,مقررات!$A$1:$F$411,2,FALSE)</f>
        <v>ميكانيكا احصائية</v>
      </c>
      <c r="D274" s="211">
        <f>VLOOKUP(B274,مقررات!$A$1:$F$452,3,FALSE)</f>
        <v>3</v>
      </c>
      <c r="E274" s="211" t="str">
        <f>VLOOKUP(B274,مقررات!$A$1:$F$476,4,FALSE)</f>
        <v>-</v>
      </c>
      <c r="F274" s="211">
        <v>3</v>
      </c>
      <c r="G274" s="60" t="str">
        <f>VLOOKUP(B274,مقررات!$A$1:$F$409,6,FALSE)</f>
        <v>P 222</v>
      </c>
      <c r="H274" s="705" t="s">
        <v>1641</v>
      </c>
      <c r="I274" s="262" t="str">
        <f>VLOOKUP(H274,'اعضاء هيئة التدريس'!$B$1:$D$300,2,FALSE)</f>
        <v>د/ زكريا البدوى</v>
      </c>
      <c r="J274" s="73"/>
      <c r="K274" s="772"/>
      <c r="L274" s="73" t="s">
        <v>1069</v>
      </c>
      <c r="M274" s="772"/>
      <c r="N274" s="772"/>
      <c r="O274" s="772"/>
      <c r="P274" s="1046"/>
      <c r="Q274" s="4"/>
      <c r="R274" s="91"/>
      <c r="S274" s="91"/>
      <c r="T274" s="283"/>
      <c r="U274" s="283"/>
      <c r="V274" s="283"/>
      <c r="W274" s="283"/>
      <c r="X274" s="283"/>
      <c r="Y274" s="283"/>
      <c r="Z274" s="283"/>
      <c r="AA274" s="283"/>
      <c r="AB274" s="283"/>
      <c r="AC274" s="283"/>
      <c r="AD274" s="283"/>
      <c r="AE274" s="283"/>
      <c r="AF274" s="283"/>
      <c r="AT274" s="251" t="e">
        <f>VLOOKUP(#REF!,'اعضاء هيئة التدريس'!#REF!,2,)</f>
        <v>#REF!</v>
      </c>
    </row>
    <row r="275" spans="1:46" s="285" customFormat="1" ht="15.75" hidden="1">
      <c r="A275" s="724">
        <v>42</v>
      </c>
      <c r="B275" s="288" t="s">
        <v>1197</v>
      </c>
      <c r="C275" s="726" t="str">
        <f>VLOOKUP(B275,مقررات!$A$1:$F$411,2,FALSE)</f>
        <v>فيزياءتطبيقية (3)</v>
      </c>
      <c r="D275" s="211">
        <f>VLOOKUP(B275,مقررات!$A$1:$F$452,3,FALSE)</f>
        <v>0</v>
      </c>
      <c r="E275" s="211">
        <f>VLOOKUP(B275,مقررات!$A$1:$F$476,4,FALSE)</f>
        <v>8</v>
      </c>
      <c r="F275" s="211">
        <f t="shared" ref="F275:F306" si="12">D275+0.5*E275</f>
        <v>4</v>
      </c>
      <c r="G275" s="60" t="str">
        <f>VLOOKUP(B275,مقررات!$A$1:$F$409,6,FALSE)</f>
        <v>P 286</v>
      </c>
      <c r="H275" s="21" t="s">
        <v>1646</v>
      </c>
      <c r="I275" s="262" t="str">
        <f>VLOOKUP(H275,'اعضاء هيئة التدريس'!$B$1:$D$300,2,FALSE)</f>
        <v>د/ لبنى شرف الدين</v>
      </c>
      <c r="J275" s="145"/>
      <c r="K275" s="145"/>
      <c r="L275" s="146"/>
      <c r="M275" s="145"/>
      <c r="N275" s="146"/>
      <c r="O275" s="145"/>
      <c r="P275" s="1052"/>
      <c r="Q275" s="4"/>
      <c r="R275" s="91"/>
      <c r="S275" s="91"/>
      <c r="T275" s="284"/>
      <c r="U275" s="284"/>
      <c r="V275" s="284"/>
      <c r="W275" s="284"/>
      <c r="X275" s="284"/>
      <c r="Y275" s="284"/>
      <c r="Z275" s="284"/>
      <c r="AA275" s="284"/>
      <c r="AB275" s="284"/>
      <c r="AC275" s="284"/>
      <c r="AD275" s="284"/>
      <c r="AE275" s="284"/>
      <c r="AF275" s="284"/>
      <c r="AT275" s="251" t="e">
        <f>VLOOKUP(#REF!,'اعضاء هيئة التدريس'!#REF!,2,)</f>
        <v>#REF!</v>
      </c>
    </row>
    <row r="276" spans="1:46" s="272" customFormat="1" ht="15.75" hidden="1" customHeight="1">
      <c r="A276" s="724">
        <v>43</v>
      </c>
      <c r="B276" s="288" t="s">
        <v>1386</v>
      </c>
      <c r="C276" s="726" t="str">
        <f>VLOOKUP(B276,مقررات!$A$1:$F$411,2,FALSE)</f>
        <v>اشباة موصلات</v>
      </c>
      <c r="D276" s="211">
        <f>VLOOKUP(B276,مقررات!$A$1:$F$452,3,FALSE)</f>
        <v>2</v>
      </c>
      <c r="E276" s="211">
        <f>VLOOKUP(B276,مقررات!$A$1:$F$476,4,FALSE)</f>
        <v>2</v>
      </c>
      <c r="F276" s="211">
        <f t="shared" si="12"/>
        <v>3</v>
      </c>
      <c r="G276" s="60" t="str">
        <f>VLOOKUP(B276,مقررات!$A$1:$F$409,6,FALSE)</f>
        <v>P211</v>
      </c>
      <c r="H276" s="298" t="s">
        <v>1634</v>
      </c>
      <c r="I276" s="262" t="str">
        <f>VLOOKUP(H276,'اعضاء هيئة التدريس'!$B$1:$D$300,2,FALSE)</f>
        <v>أ.د/  محمد الزيدية</v>
      </c>
      <c r="J276" s="267"/>
      <c r="K276" s="267"/>
      <c r="L276" s="250" t="s">
        <v>1066</v>
      </c>
      <c r="M276" s="267"/>
      <c r="N276" s="267"/>
      <c r="O276" s="250"/>
      <c r="P276" s="252"/>
      <c r="Q276" s="282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 s="283"/>
      <c r="AC276" s="283"/>
      <c r="AD276" s="283"/>
      <c r="AE276" s="283"/>
      <c r="AF276" s="283"/>
      <c r="AT276" s="251" t="e">
        <f>VLOOKUP(#REF!,'اعضاء هيئة التدريس'!#REF!,2,)</f>
        <v>#REF!</v>
      </c>
    </row>
    <row r="277" spans="1:46" ht="15.75" hidden="1" customHeight="1">
      <c r="A277" s="724">
        <v>44</v>
      </c>
      <c r="B277" s="288" t="s">
        <v>511</v>
      </c>
      <c r="C277" s="726" t="str">
        <f>VLOOKUP(B277,مقررات!$A$1:$F$411,2,FALSE)</f>
        <v>فيزياء البللورات</v>
      </c>
      <c r="D277" s="211">
        <f>VLOOKUP(B277,مقررات!$A$1:$F$452,3,FALSE)</f>
        <v>1</v>
      </c>
      <c r="E277" s="211">
        <f>VLOOKUP(B277,مقررات!$A$1:$F$476,4,FALSE)</f>
        <v>2</v>
      </c>
      <c r="F277" s="211">
        <f t="shared" si="12"/>
        <v>2</v>
      </c>
      <c r="G277" s="60" t="str">
        <f>VLOOKUP(B277,مقررات!$A$1:$F$409,6,FALSE)</f>
        <v>P311</v>
      </c>
      <c r="H277" s="423" t="s">
        <v>1627</v>
      </c>
      <c r="I277" s="262" t="str">
        <f>VLOOKUP(H277,'اعضاء هيئة التدريس'!$B$1:$D$300,2,FALSE)</f>
        <v>أ.د/ عبد المجيد خفاجى</v>
      </c>
      <c r="J277" s="772"/>
      <c r="K277" s="250" t="s">
        <v>1067</v>
      </c>
      <c r="L277" s="73"/>
      <c r="M277" s="772"/>
      <c r="N277" s="772"/>
      <c r="O277" s="73"/>
      <c r="P277" s="1052"/>
      <c r="Q277" s="4"/>
      <c r="R277" s="91"/>
      <c r="S277" s="91"/>
      <c r="AT277" s="251" t="e">
        <f>VLOOKUP(#REF!,'اعضاء هيئة التدريس'!#REF!,2,)</f>
        <v>#REF!</v>
      </c>
    </row>
    <row r="278" spans="1:46" s="272" customFormat="1" ht="15.75" hidden="1" customHeight="1">
      <c r="A278" s="724">
        <v>45</v>
      </c>
      <c r="B278" s="288" t="s">
        <v>1202</v>
      </c>
      <c r="C278" s="726" t="str">
        <f>VLOOKUP(B278,مقررات!$A$1:$F$411,2,FALSE)</f>
        <v>طيف جزيئى</v>
      </c>
      <c r="D278" s="211">
        <f>VLOOKUP(B278,مقررات!$A$1:$F$452,3,FALSE)</f>
        <v>2</v>
      </c>
      <c r="E278" s="211">
        <f>VLOOKUP(B278,مقررات!$A$1:$F$476,4,FALSE)</f>
        <v>0</v>
      </c>
      <c r="F278" s="211">
        <f t="shared" si="12"/>
        <v>2</v>
      </c>
      <c r="G278" s="60" t="str">
        <f>VLOOKUP(B278,مقررات!$A$1:$F$409,6,FALSE)</f>
        <v>-</v>
      </c>
      <c r="H278" s="60" t="s">
        <v>1632</v>
      </c>
      <c r="I278" s="262" t="str">
        <f>VLOOKUP(H278,'اعضاء هيئة التدريس'!$B$1:$D$300,2,FALSE)</f>
        <v>أ.د/ زينات الجوهرى</v>
      </c>
      <c r="J278" s="250"/>
      <c r="K278" s="250"/>
      <c r="L278" s="250" t="s">
        <v>1067</v>
      </c>
      <c r="M278" s="250"/>
      <c r="N278" s="250"/>
      <c r="O278" s="250"/>
      <c r="P278" s="386"/>
      <c r="Q278" s="282"/>
      <c r="R278" s="283"/>
      <c r="S278" s="283"/>
      <c r="T278" s="284"/>
      <c r="U278" s="283"/>
      <c r="V278" s="283"/>
      <c r="W278" s="283"/>
      <c r="X278" s="283"/>
      <c r="Y278" s="283"/>
      <c r="Z278" s="283"/>
      <c r="AA278" s="283"/>
      <c r="AB278" s="283"/>
      <c r="AC278" s="283"/>
      <c r="AD278" s="283"/>
      <c r="AE278" s="283"/>
      <c r="AF278" s="283"/>
      <c r="AT278" s="251" t="e">
        <f>VLOOKUP(#REF!,'اعضاء هيئة التدريس'!#REF!,2,)</f>
        <v>#REF!</v>
      </c>
    </row>
    <row r="279" spans="1:46" s="272" customFormat="1" ht="15.75" hidden="1">
      <c r="A279" s="724">
        <v>46</v>
      </c>
      <c r="B279" s="288" t="s">
        <v>504</v>
      </c>
      <c r="C279" s="726" t="str">
        <f>VLOOKUP(B279,مقررات!$A$1:$F$411,2,FALSE)</f>
        <v>فيزياء اشعاعية</v>
      </c>
      <c r="D279" s="211">
        <f>VLOOKUP(B279,مقررات!$A$1:$F$452,3,FALSE)</f>
        <v>2</v>
      </c>
      <c r="E279" s="211">
        <f>VLOOKUP(B279,مقررات!$A$1:$F$476,4,FALSE)</f>
        <v>2</v>
      </c>
      <c r="F279" s="211">
        <f t="shared" si="12"/>
        <v>3</v>
      </c>
      <c r="G279" s="60" t="str">
        <f>VLOOKUP(B279,مقررات!$A$1:$F$409,6,FALSE)</f>
        <v>-</v>
      </c>
      <c r="H279" s="60" t="s">
        <v>1657</v>
      </c>
      <c r="I279" s="262" t="str">
        <f>VLOOKUP(H279,'اعضاء هيئة التدريس'!$B$1:$D$300,2,FALSE)</f>
        <v>د/ انتصار المسدى</v>
      </c>
      <c r="J279" s="250"/>
      <c r="K279" s="250" t="s">
        <v>1065</v>
      </c>
      <c r="L279" s="382"/>
      <c r="M279" s="250"/>
      <c r="N279" s="250"/>
      <c r="O279" s="250"/>
      <c r="P279" s="386"/>
      <c r="Q279" s="282"/>
      <c r="R279" s="283"/>
      <c r="S279" s="283"/>
      <c r="T279" s="283"/>
      <c r="U279" s="283"/>
      <c r="V279" s="283"/>
      <c r="W279" s="283"/>
      <c r="X279" s="283"/>
      <c r="Y279" s="283"/>
      <c r="Z279" s="283"/>
      <c r="AA279" s="283"/>
      <c r="AB279" s="283"/>
      <c r="AC279" s="283"/>
      <c r="AD279" s="283"/>
      <c r="AE279" s="283"/>
      <c r="AF279" s="283"/>
      <c r="AT279" s="251" t="e">
        <f>VLOOKUP(#REF!,'اعضاء هيئة التدريس'!#REF!,2,)</f>
        <v>#REF!</v>
      </c>
    </row>
    <row r="280" spans="1:46" s="272" customFormat="1" ht="25.5" hidden="1" customHeight="1">
      <c r="A280" s="724">
        <v>47</v>
      </c>
      <c r="B280" s="288" t="s">
        <v>503</v>
      </c>
      <c r="C280" s="726" t="str">
        <f>VLOOKUP(B280,مقررات!$A$1:$F$411,2,FALSE)</f>
        <v>فيزياء مفاعلات</v>
      </c>
      <c r="D280" s="211">
        <f>VLOOKUP(B280,مقررات!$A$1:$F$452,3,FALSE)</f>
        <v>2</v>
      </c>
      <c r="E280" s="211">
        <f>VLOOKUP(B280,مقررات!$A$1:$F$476,4,FALSE)</f>
        <v>0</v>
      </c>
      <c r="F280" s="211">
        <f t="shared" si="12"/>
        <v>2</v>
      </c>
      <c r="G280" s="60" t="str">
        <f>VLOOKUP(B280,مقررات!$A$1:$F$409,6,FALSE)</f>
        <v>P2711</v>
      </c>
      <c r="H280" s="705" t="s">
        <v>1652</v>
      </c>
      <c r="I280" s="262" t="str">
        <f>VLOOKUP(H280,'اعضاء هيئة التدريس'!$B$1:$D$300,2,FALSE)</f>
        <v>د/ حسام دنيا</v>
      </c>
      <c r="J280" s="772"/>
      <c r="K280" s="250" t="s">
        <v>1070</v>
      </c>
      <c r="L280" s="73"/>
      <c r="M280" s="73"/>
      <c r="N280" s="772"/>
      <c r="O280" s="772"/>
      <c r="P280" s="1046"/>
      <c r="Q280" s="4"/>
      <c r="R280" s="92"/>
      <c r="S280" s="92"/>
      <c r="T280" s="283"/>
      <c r="U280" s="283"/>
      <c r="V280" s="283"/>
      <c r="W280" s="283"/>
      <c r="X280" s="283"/>
      <c r="Y280" s="283"/>
      <c r="Z280" s="283"/>
      <c r="AA280" s="283"/>
      <c r="AB280" s="283"/>
      <c r="AC280" s="283"/>
      <c r="AD280" s="283"/>
      <c r="AE280" s="283"/>
      <c r="AF280" s="283"/>
      <c r="AT280" s="251" t="e">
        <f>VLOOKUP(#REF!,'اعضاء هيئة التدريس'!#REF!,2,)</f>
        <v>#REF!</v>
      </c>
    </row>
    <row r="281" spans="1:46" s="272" customFormat="1" ht="23.25" hidden="1" customHeight="1">
      <c r="A281" s="724">
        <v>48</v>
      </c>
      <c r="B281" s="288" t="s">
        <v>506</v>
      </c>
      <c r="C281" s="726" t="str">
        <f>VLOOKUP(B281,مقررات!$A$1:$F$411,2,FALSE)</f>
        <v>فيزياءالبلازما</v>
      </c>
      <c r="D281" s="211">
        <f>VLOOKUP(B281,مقررات!$A$1:$F$452,3,FALSE)</f>
        <v>2</v>
      </c>
      <c r="E281" s="211">
        <f>VLOOKUP(B281,مقررات!$A$1:$F$476,4,FALSE)</f>
        <v>0</v>
      </c>
      <c r="F281" s="211">
        <f t="shared" si="12"/>
        <v>2</v>
      </c>
      <c r="G281" s="60" t="str">
        <f>VLOOKUP(B281,مقررات!$A$1:$F$409,6,FALSE)</f>
        <v>P145</v>
      </c>
      <c r="H281" s="60" t="s">
        <v>1642</v>
      </c>
      <c r="I281" s="262" t="str">
        <f>VLOOKUP(H281,'اعضاء هيئة التدريس'!$B$1:$D$300,2,FALSE)</f>
        <v>أ.د/عبد العزيز حبيب</v>
      </c>
      <c r="J281" s="267"/>
      <c r="K281" s="267"/>
      <c r="L281" s="250"/>
      <c r="M281" s="250" t="s">
        <v>1073</v>
      </c>
      <c r="N281" s="267"/>
      <c r="O281" s="250"/>
      <c r="P281" s="386"/>
      <c r="Q281" s="282"/>
      <c r="R281" s="283"/>
      <c r="S281" s="284"/>
      <c r="T281" s="283"/>
      <c r="U281" s="283"/>
      <c r="V281" s="283"/>
      <c r="W281" s="283"/>
      <c r="X281" s="283"/>
      <c r="Y281" s="283"/>
      <c r="Z281" s="283"/>
      <c r="AA281" s="283"/>
      <c r="AB281" s="283"/>
      <c r="AC281" s="283"/>
      <c r="AD281" s="283"/>
      <c r="AE281" s="283"/>
      <c r="AF281" s="283"/>
      <c r="AT281" s="251" t="e">
        <f>VLOOKUP(#REF!,'اعضاء هيئة التدريس'!#REF!,2,)</f>
        <v>#REF!</v>
      </c>
    </row>
    <row r="282" spans="1:46" s="272" customFormat="1" ht="15.75" hidden="1">
      <c r="A282" s="724">
        <v>49</v>
      </c>
      <c r="B282" s="288" t="s">
        <v>505</v>
      </c>
      <c r="C282" s="726" t="str">
        <f>VLOOKUP(B282,مقررات!$A$1:$F$411,2,FALSE)</f>
        <v>النظرية النسبية الخاصة</v>
      </c>
      <c r="D282" s="211">
        <f>VLOOKUP(B282,مقررات!$A$1:$F$452,3,FALSE)</f>
        <v>2</v>
      </c>
      <c r="E282" s="211">
        <f>VLOOKUP(B282,مقررات!$A$1:$F$476,4,FALSE)</f>
        <v>0</v>
      </c>
      <c r="F282" s="211">
        <f t="shared" si="12"/>
        <v>2</v>
      </c>
      <c r="G282" s="60" t="str">
        <f>VLOOKUP(B282,مقررات!$A$1:$F$409,6,FALSE)</f>
        <v>-</v>
      </c>
      <c r="H282" s="423" t="s">
        <v>1653</v>
      </c>
      <c r="I282" s="262" t="str">
        <f>VLOOKUP(H282,'اعضاء هيئة التدريس'!$B$1:$D$300,2,FALSE)</f>
        <v>د/ سامي الجمال</v>
      </c>
      <c r="J282" s="73"/>
      <c r="K282" s="73"/>
      <c r="L282" s="73"/>
      <c r="M282" s="73" t="s">
        <v>1069</v>
      </c>
      <c r="N282" s="73"/>
      <c r="O282" s="73"/>
      <c r="P282" s="1052"/>
      <c r="Q282" s="4"/>
      <c r="R282" s="92"/>
      <c r="S282" s="92"/>
      <c r="T282" s="283"/>
      <c r="U282" s="283"/>
      <c r="V282" s="283"/>
      <c r="W282" s="283"/>
      <c r="X282" s="283"/>
      <c r="Y282" s="283"/>
      <c r="Z282" s="283"/>
      <c r="AA282" s="283"/>
      <c r="AB282" s="283"/>
      <c r="AC282" s="283"/>
      <c r="AD282" s="283"/>
      <c r="AE282" s="283"/>
      <c r="AF282" s="283"/>
      <c r="AT282" s="251" t="e">
        <f>VLOOKUP(#REF!,'اعضاء هيئة التدريس'!#REF!,2,)</f>
        <v>#REF!</v>
      </c>
    </row>
    <row r="283" spans="1:46" s="272" customFormat="1" ht="39" hidden="1" customHeight="1">
      <c r="A283" s="724">
        <v>50</v>
      </c>
      <c r="B283" s="288" t="s">
        <v>1203</v>
      </c>
      <c r="C283" s="726" t="str">
        <f>VLOOKUP(B283,مقررات!$A$1:$F$411,2,FALSE)</f>
        <v>فيزياء تطبيقية (4)</v>
      </c>
      <c r="D283" s="211">
        <f>VLOOKUP(B283,مقررات!$A$1:$F$452,3,FALSE)</f>
        <v>0</v>
      </c>
      <c r="E283" s="211">
        <f>VLOOKUP(B283,مقررات!$A$1:$F$476,4,FALSE)</f>
        <v>8</v>
      </c>
      <c r="F283" s="211">
        <f t="shared" si="12"/>
        <v>4</v>
      </c>
      <c r="G283" s="60" t="str">
        <f>VLOOKUP(B283,مقررات!$A$1:$F$409,6,FALSE)</f>
        <v>P 385</v>
      </c>
      <c r="H283" s="52" t="s">
        <v>1631</v>
      </c>
      <c r="I283" s="262" t="str">
        <f>VLOOKUP(H283,'اعضاء هيئة التدريس'!$B$1:$D$300,2,FALSE)</f>
        <v>أ.د/ عبد العظيم المرسى</v>
      </c>
      <c r="J283" s="385"/>
      <c r="K283" s="385"/>
      <c r="L283" s="471"/>
      <c r="M283" s="471"/>
      <c r="N283" s="471"/>
      <c r="O283" s="385"/>
      <c r="P283" s="255"/>
      <c r="Q283" s="720"/>
      <c r="R283" s="699"/>
      <c r="S283" s="812"/>
      <c r="T283" s="283"/>
      <c r="U283" s="283"/>
      <c r="V283" s="283"/>
      <c r="W283" s="283"/>
      <c r="X283" s="283"/>
      <c r="Y283" s="283"/>
      <c r="Z283" s="283"/>
      <c r="AA283" s="283"/>
      <c r="AB283" s="283"/>
      <c r="AC283" s="283"/>
      <c r="AD283" s="283"/>
      <c r="AE283" s="283"/>
      <c r="AF283" s="283"/>
      <c r="AT283" s="251" t="e">
        <f>VLOOKUP(#REF!,'اعضاء هيئة التدريس'!#REF!,2,)</f>
        <v>#REF!</v>
      </c>
    </row>
    <row r="284" spans="1:46" s="272" customFormat="1" ht="54.75" hidden="1" customHeight="1">
      <c r="A284" s="724">
        <v>51</v>
      </c>
      <c r="B284" s="288" t="s">
        <v>508</v>
      </c>
      <c r="C284" s="726" t="str">
        <f>VLOOKUP(B284,مقررات!$A$1:$F$411,2,FALSE)</f>
        <v>فيزياء حيوية</v>
      </c>
      <c r="D284" s="211">
        <f>VLOOKUP(B284,مقررات!$A$1:$F$452,3,FALSE)</f>
        <v>2</v>
      </c>
      <c r="E284" s="211">
        <f>VLOOKUP(B284,مقررات!$A$1:$F$476,4,FALSE)</f>
        <v>0</v>
      </c>
      <c r="F284" s="211">
        <f t="shared" si="12"/>
        <v>2</v>
      </c>
      <c r="G284" s="60" t="str">
        <f>VLOOKUP(B284,مقررات!$A$1:$F$409,6,FALSE)</f>
        <v>-</v>
      </c>
      <c r="H284" s="705" t="s">
        <v>1651</v>
      </c>
      <c r="I284" s="262" t="str">
        <f>VLOOKUP(H284,'اعضاء هيئة التدريس'!$B$1:$D$300,2,FALSE)</f>
        <v>د/ سامح السيد</v>
      </c>
      <c r="J284" s="772"/>
      <c r="K284" s="250"/>
      <c r="L284" s="73" t="s">
        <v>1067</v>
      </c>
      <c r="M284" s="772"/>
      <c r="N284" s="772"/>
      <c r="O284" s="73"/>
      <c r="P284" s="386" t="s">
        <v>1320</v>
      </c>
      <c r="Q284" s="4"/>
      <c r="R284" s="92"/>
      <c r="S284" s="92"/>
      <c r="T284" s="283"/>
      <c r="U284" s="283"/>
      <c r="V284" s="283"/>
      <c r="W284" s="283"/>
      <c r="X284" s="283"/>
      <c r="Y284" s="283"/>
      <c r="Z284" s="283"/>
      <c r="AA284" s="283"/>
      <c r="AB284" s="283"/>
      <c r="AC284" s="283"/>
      <c r="AD284" s="283"/>
      <c r="AE284" s="283"/>
      <c r="AF284" s="283"/>
      <c r="AT284" s="251" t="e">
        <f>VLOOKUP(#REF!,'اعضاء هيئة التدريس'!#REF!,2,)</f>
        <v>#REF!</v>
      </c>
    </row>
    <row r="285" spans="1:46" s="272" customFormat="1" ht="53.25" hidden="1" customHeight="1">
      <c r="A285" s="724">
        <v>52</v>
      </c>
      <c r="B285" s="288" t="s">
        <v>510</v>
      </c>
      <c r="C285" s="726" t="str">
        <f>VLOOKUP(B285,مقررات!$A$1:$F$411,2,FALSE)</f>
        <v>الطاقات المتجددة</v>
      </c>
      <c r="D285" s="211">
        <f>VLOOKUP(B285,مقررات!$A$1:$F$452,3,FALSE)</f>
        <v>2</v>
      </c>
      <c r="E285" s="211">
        <f>VLOOKUP(B285,مقررات!$A$1:$F$476,4,FALSE)</f>
        <v>0</v>
      </c>
      <c r="F285" s="211">
        <f t="shared" si="12"/>
        <v>2</v>
      </c>
      <c r="G285" s="60" t="str">
        <f>VLOOKUP(B285,مقررات!$A$1:$F$409,6,FALSE)</f>
        <v>-</v>
      </c>
      <c r="H285" s="423" t="s">
        <v>1625</v>
      </c>
      <c r="I285" s="262" t="str">
        <f>VLOOKUP(H285,'اعضاء هيئة التدريس'!$B$1:$D$300,2,FALSE)</f>
        <v>أ.د/ أحمد الحملاوى</v>
      </c>
      <c r="J285" s="73"/>
      <c r="K285" s="250" t="s">
        <v>1067</v>
      </c>
      <c r="L285" s="73"/>
      <c r="M285" s="73"/>
      <c r="N285" s="73"/>
      <c r="O285" s="73"/>
      <c r="P285" s="1052"/>
      <c r="Q285" s="4"/>
      <c r="R285" s="91"/>
      <c r="S285" s="91"/>
      <c r="T285" s="283"/>
      <c r="U285" s="283"/>
      <c r="V285" s="283"/>
      <c r="W285" s="283"/>
      <c r="X285" s="283"/>
      <c r="Y285" s="283"/>
      <c r="Z285" s="283"/>
      <c r="AA285" s="283"/>
      <c r="AB285" s="283"/>
      <c r="AC285" s="283"/>
      <c r="AD285" s="283"/>
      <c r="AE285" s="283"/>
      <c r="AF285" s="283"/>
      <c r="AT285" s="251" t="e">
        <f>VLOOKUP(#REF!,'اعضاء هيئة التدريس'!#REF!,2,)</f>
        <v>#REF!</v>
      </c>
    </row>
    <row r="286" spans="1:46" s="272" customFormat="1" ht="40.5" hidden="1" customHeight="1">
      <c r="A286" s="328"/>
      <c r="B286" s="288" t="s">
        <v>986</v>
      </c>
      <c r="C286" s="726" t="str">
        <f>VLOOKUP(B286,مقررات!$A$1:$F$411,2,FALSE)</f>
        <v>حاسب آلي (1)</v>
      </c>
      <c r="D286" s="211">
        <f>VLOOKUP(B286,مقررات!$A$1:$F$452,3,FALSE)</f>
        <v>1</v>
      </c>
      <c r="E286" s="211">
        <f>VLOOKUP(B286,مقررات!$A$1:$F$476,4,FALSE)</f>
        <v>2</v>
      </c>
      <c r="F286" s="211">
        <f t="shared" si="12"/>
        <v>2</v>
      </c>
      <c r="G286" s="73" t="s">
        <v>1980</v>
      </c>
      <c r="H286" s="423" t="s">
        <v>1561</v>
      </c>
      <c r="I286" s="262" t="str">
        <f>VLOOKUP(H286,'اعضاء هيئة التدريس'!$B$1:$D$300,2,FALSE)</f>
        <v xml:space="preserve">د/ وليد أحمد دبور </v>
      </c>
      <c r="J286" s="406"/>
      <c r="K286" s="73"/>
      <c r="L286" s="73"/>
      <c r="M286" s="73"/>
      <c r="N286" s="73"/>
      <c r="O286" s="73" t="s">
        <v>1119</v>
      </c>
      <c r="P286" s="255" t="s">
        <v>1319</v>
      </c>
      <c r="Q286" s="4"/>
      <c r="R286" s="91"/>
      <c r="S286" s="91"/>
      <c r="T286" s="283"/>
      <c r="U286" s="283"/>
      <c r="V286" s="283"/>
      <c r="W286" s="283"/>
      <c r="X286" s="283"/>
      <c r="Y286" s="283"/>
      <c r="Z286" s="283"/>
      <c r="AA286" s="283"/>
      <c r="AB286" s="283"/>
      <c r="AC286" s="283"/>
      <c r="AD286" s="283"/>
      <c r="AE286" s="283"/>
      <c r="AF286" s="283"/>
      <c r="AT286" s="251" t="e">
        <f>VLOOKUP(#REF!,'اعضاء هيئة التدريس'!#REF!,2,)</f>
        <v>#REF!</v>
      </c>
    </row>
    <row r="287" spans="1:46" s="285" customFormat="1" ht="15.75" hidden="1" customHeight="1">
      <c r="A287" s="367"/>
      <c r="B287" s="288" t="s">
        <v>986</v>
      </c>
      <c r="C287" s="726" t="str">
        <f>VLOOKUP(B287,مقررات!$A$1:$F$411,2,FALSE)</f>
        <v>حاسب آلي (1)</v>
      </c>
      <c r="D287" s="211">
        <f>VLOOKUP(B287,مقررات!$A$1:$F$452,3,FALSE)</f>
        <v>1</v>
      </c>
      <c r="E287" s="211">
        <f>VLOOKUP(B287,مقررات!$A$1:$F$476,4,FALSE)</f>
        <v>2</v>
      </c>
      <c r="F287" s="211">
        <f t="shared" si="12"/>
        <v>2</v>
      </c>
      <c r="G287" s="73" t="s">
        <v>1980</v>
      </c>
      <c r="H287" s="60" t="s">
        <v>1569</v>
      </c>
      <c r="I287" s="262" t="str">
        <f>VLOOKUP(H287,'اعضاء هيئة التدريس'!$B$1:$D$300,2,FALSE)</f>
        <v>د/ عبدالله عبدالغفار محمد</v>
      </c>
      <c r="J287" s="212"/>
      <c r="K287" s="250"/>
      <c r="L287" s="250"/>
      <c r="M287" s="250"/>
      <c r="N287" s="250"/>
      <c r="O287" s="250" t="s">
        <v>1119</v>
      </c>
      <c r="P287" s="255" t="s">
        <v>1319</v>
      </c>
      <c r="Q287" s="282"/>
      <c r="R287" s="283"/>
      <c r="S287" s="283"/>
      <c r="T287" s="283"/>
      <c r="U287" s="284"/>
      <c r="V287" s="284"/>
      <c r="W287" s="284"/>
      <c r="X287" s="284"/>
      <c r="Y287" s="284"/>
      <c r="Z287" s="284"/>
      <c r="AA287" s="284"/>
      <c r="AB287" s="284"/>
      <c r="AC287" s="284"/>
      <c r="AD287" s="284"/>
      <c r="AE287" s="284"/>
      <c r="AF287" s="284"/>
      <c r="AT287" s="251" t="e">
        <f>VLOOKUP(#REF!,'اعضاء هيئة التدريس'!#REF!,2,)</f>
        <v>#REF!</v>
      </c>
    </row>
    <row r="288" spans="1:46" s="29" customFormat="1" ht="15.75" hidden="1" customHeight="1">
      <c r="A288" s="328"/>
      <c r="B288" s="288" t="s">
        <v>986</v>
      </c>
      <c r="C288" s="726" t="str">
        <f>VLOOKUP(B288,مقررات!$A$1:$F$411,2,FALSE)</f>
        <v>حاسب آلي (1)</v>
      </c>
      <c r="D288" s="211">
        <f>VLOOKUP(B288,مقررات!$A$1:$F$452,3,FALSE)</f>
        <v>1</v>
      </c>
      <c r="E288" s="211">
        <f>VLOOKUP(B288,مقررات!$A$1:$F$476,4,FALSE)</f>
        <v>2</v>
      </c>
      <c r="F288" s="211">
        <f t="shared" si="12"/>
        <v>2</v>
      </c>
      <c r="G288" s="764" t="s">
        <v>2012</v>
      </c>
      <c r="H288" s="423" t="s">
        <v>1560</v>
      </c>
      <c r="I288" s="262" t="str">
        <f>VLOOKUP(H288,'اعضاء هيئة التدريس'!$B$1:$D$300,2,FALSE)</f>
        <v xml:space="preserve">د/ هاني محمد إبراهيم </v>
      </c>
      <c r="J288" s="251"/>
      <c r="K288" s="73" t="s">
        <v>1993</v>
      </c>
      <c r="L288" s="73"/>
      <c r="M288" s="73"/>
      <c r="N288" s="73"/>
      <c r="O288" s="73"/>
      <c r="P288" s="255" t="s">
        <v>1319</v>
      </c>
      <c r="Q288" s="4"/>
      <c r="R288" s="91"/>
      <c r="S288" s="91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T288" s="251" t="e">
        <f>VLOOKUP(#REF!,'اعضاء هيئة التدريس'!#REF!,2,)</f>
        <v>#REF!</v>
      </c>
    </row>
    <row r="289" spans="1:46" s="272" customFormat="1" ht="15" hidden="1" customHeight="1">
      <c r="A289" s="328"/>
      <c r="B289" s="288" t="s">
        <v>986</v>
      </c>
      <c r="C289" s="726" t="str">
        <f>VLOOKUP(B289,مقررات!$A$1:$F$411,2,FALSE)</f>
        <v>حاسب آلي (1)</v>
      </c>
      <c r="D289" s="211">
        <f>VLOOKUP(B289,مقررات!$A$1:$F$452,3,FALSE)</f>
        <v>1</v>
      </c>
      <c r="E289" s="211">
        <f>VLOOKUP(B289,مقررات!$A$1:$F$476,4,FALSE)</f>
        <v>2</v>
      </c>
      <c r="F289" s="211">
        <f t="shared" si="12"/>
        <v>2</v>
      </c>
      <c r="G289" s="764" t="s">
        <v>2012</v>
      </c>
      <c r="H289" s="423" t="s">
        <v>1563</v>
      </c>
      <c r="I289" s="262" t="str">
        <f>VLOOKUP(H289,'اعضاء هيئة التدريس'!$B$1:$D$300,2,FALSE)</f>
        <v>د/ محمد مصطفى ناصف</v>
      </c>
      <c r="J289" s="251"/>
      <c r="K289" s="73" t="s">
        <v>1993</v>
      </c>
      <c r="L289" s="73"/>
      <c r="M289" s="73"/>
      <c r="N289" s="73"/>
      <c r="O289" s="73"/>
      <c r="P289" s="255" t="s">
        <v>1319</v>
      </c>
      <c r="Q289" s="4"/>
      <c r="R289" s="91"/>
      <c r="S289" s="91"/>
      <c r="T289" s="283"/>
      <c r="U289" s="283"/>
      <c r="V289" s="283"/>
      <c r="W289" s="283"/>
      <c r="X289" s="283"/>
      <c r="Y289" s="283"/>
      <c r="Z289" s="283"/>
      <c r="AA289" s="283"/>
      <c r="AB289" s="283"/>
      <c r="AC289" s="283"/>
      <c r="AD289" s="283"/>
      <c r="AE289" s="283"/>
      <c r="AF289" s="283"/>
      <c r="AT289" s="251" t="e">
        <f>VLOOKUP(#REF!,'اعضاء هيئة التدريس'!#REF!,2,)</f>
        <v>#REF!</v>
      </c>
    </row>
    <row r="290" spans="1:46" s="272" customFormat="1" ht="15" hidden="1" customHeight="1">
      <c r="A290" s="367"/>
      <c r="B290" s="288" t="s">
        <v>986</v>
      </c>
      <c r="C290" s="726" t="str">
        <f>VLOOKUP(B290,مقررات!$A$1:$F$411,2,FALSE)</f>
        <v>حاسب آلي (1)</v>
      </c>
      <c r="D290" s="211">
        <f>VLOOKUP(B290,مقررات!$A$1:$F$452,3,FALSE)</f>
        <v>1</v>
      </c>
      <c r="E290" s="211">
        <f>VLOOKUP(B290,مقررات!$A$1:$F$476,4,FALSE)</f>
        <v>2</v>
      </c>
      <c r="F290" s="211">
        <f t="shared" si="12"/>
        <v>2</v>
      </c>
      <c r="G290" s="953" t="s">
        <v>1990</v>
      </c>
      <c r="H290" s="60" t="s">
        <v>1566</v>
      </c>
      <c r="I290" s="262" t="str">
        <f>VLOOKUP(H290,'اعضاء هيئة التدريس'!$B$1:$D$300,2,FALSE)</f>
        <v>د/ عزة أحمد عبده</v>
      </c>
      <c r="J290" s="143"/>
      <c r="K290" s="250"/>
      <c r="L290" s="73" t="s">
        <v>1071</v>
      </c>
      <c r="M290" s="250"/>
      <c r="N290" s="250"/>
      <c r="O290" s="250"/>
      <c r="P290" s="255" t="s">
        <v>1319</v>
      </c>
      <c r="Q290" s="282"/>
      <c r="R290" s="283"/>
      <c r="S290" s="283"/>
      <c r="T290" s="283"/>
      <c r="U290" s="283"/>
      <c r="V290" s="283"/>
      <c r="W290" s="283"/>
      <c r="X290" s="283"/>
      <c r="Y290" s="283"/>
      <c r="Z290" s="283"/>
      <c r="AA290" s="283"/>
      <c r="AB290" s="283"/>
      <c r="AC290" s="283"/>
      <c r="AD290" s="283"/>
      <c r="AE290" s="283"/>
      <c r="AF290" s="283"/>
      <c r="AT290" s="251" t="e">
        <f>VLOOKUP(#REF!,'اعضاء هيئة التدريس'!#REF!,2,)</f>
        <v>#REF!</v>
      </c>
    </row>
    <row r="291" spans="1:46" s="285" customFormat="1" ht="84" hidden="1">
      <c r="A291" s="328"/>
      <c r="B291" s="288" t="s">
        <v>986</v>
      </c>
      <c r="C291" s="726" t="str">
        <f>VLOOKUP(B291,مقررات!$A$1:$F$411,2,FALSE)</f>
        <v>حاسب آلي (1)</v>
      </c>
      <c r="D291" s="211">
        <f>VLOOKUP(B291,مقررات!$A$1:$F$452,3,FALSE)</f>
        <v>1</v>
      </c>
      <c r="E291" s="211">
        <f>VLOOKUP(B291,مقررات!$A$1:$F$476,4,FALSE)</f>
        <v>2</v>
      </c>
      <c r="F291" s="211">
        <f t="shared" si="12"/>
        <v>2</v>
      </c>
      <c r="G291" s="764" t="s">
        <v>1990</v>
      </c>
      <c r="H291" s="423" t="s">
        <v>1536</v>
      </c>
      <c r="I291" s="262" t="str">
        <f>VLOOKUP(H291,'اعضاء هيئة التدريس'!$B$1:$D$300,2,FALSE)</f>
        <v>د. بسنت محمد الكفراوي</v>
      </c>
      <c r="J291" s="212"/>
      <c r="K291" s="73"/>
      <c r="L291" s="73" t="s">
        <v>1071</v>
      </c>
      <c r="M291" s="73"/>
      <c r="N291" s="73"/>
      <c r="O291" s="73"/>
      <c r="P291" s="255" t="s">
        <v>1325</v>
      </c>
      <c r="Q291" s="4"/>
      <c r="R291" s="91"/>
      <c r="S291" s="91"/>
      <c r="T291" s="283"/>
      <c r="U291" s="284"/>
      <c r="V291" s="284"/>
      <c r="W291" s="284"/>
      <c r="X291" s="284"/>
      <c r="Y291" s="284"/>
      <c r="Z291" s="284"/>
      <c r="AA291" s="284"/>
      <c r="AB291" s="284"/>
      <c r="AC291" s="284"/>
      <c r="AD291" s="284"/>
      <c r="AE291" s="284"/>
      <c r="AF291" s="284"/>
      <c r="AT291" s="251" t="e">
        <f>VLOOKUP(#REF!,'اعضاء هيئة التدريس'!#REF!,2,)</f>
        <v>#REF!</v>
      </c>
    </row>
    <row r="292" spans="1:46" s="122" customFormat="1" ht="15.75" hidden="1" customHeight="1">
      <c r="A292" s="367"/>
      <c r="B292" s="288" t="s">
        <v>986</v>
      </c>
      <c r="C292" s="726" t="str">
        <f>VLOOKUP(B292,مقررات!$A$1:$F$411,2,FALSE)</f>
        <v>حاسب آلي (1)</v>
      </c>
      <c r="D292" s="211">
        <f>VLOOKUP(B292,مقررات!$A$1:$F$452,3,FALSE)</f>
        <v>1</v>
      </c>
      <c r="E292" s="211">
        <f>VLOOKUP(B292,مقررات!$A$1:$F$476,4,FALSE)</f>
        <v>2</v>
      </c>
      <c r="F292" s="211">
        <f t="shared" si="12"/>
        <v>2</v>
      </c>
      <c r="G292" s="764" t="s">
        <v>1990</v>
      </c>
      <c r="H292" s="347" t="s">
        <v>1565</v>
      </c>
      <c r="I292" s="262" t="str">
        <f>VLOOKUP(H292,'اعضاء هيئة التدريس'!$B$1:$D$300,2,FALSE)</f>
        <v xml:space="preserve">د/ عمرو مسعد صابر </v>
      </c>
      <c r="J292" s="250"/>
      <c r="K292" s="250"/>
      <c r="L292" s="250" t="s">
        <v>1071</v>
      </c>
      <c r="M292" s="250"/>
      <c r="N292" s="250"/>
      <c r="O292" s="250"/>
      <c r="P292" s="255" t="s">
        <v>1325</v>
      </c>
      <c r="Q292" s="282"/>
      <c r="R292" s="283"/>
      <c r="S292" s="283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T292" s="251" t="e">
        <f>VLOOKUP(#REF!,'اعضاء هيئة التدريس'!#REF!,2,)</f>
        <v>#REF!</v>
      </c>
    </row>
    <row r="293" spans="1:46" s="29" customFormat="1" ht="15.75" hidden="1" customHeight="1">
      <c r="A293" s="328"/>
      <c r="B293" s="288" t="s">
        <v>988</v>
      </c>
      <c r="C293" s="726" t="str">
        <f>VLOOKUP(B293,مقررات!$A$1:$F$411,2,FALSE)</f>
        <v>إحصاء</v>
      </c>
      <c r="D293" s="211">
        <f>VLOOKUP(B293,مقررات!$A$1:$F$452,3,FALSE)</f>
        <v>1</v>
      </c>
      <c r="E293" s="211">
        <f>VLOOKUP(B293,مقررات!$A$1:$F$476,4,FALSE)</f>
        <v>0</v>
      </c>
      <c r="F293" s="211">
        <f t="shared" si="12"/>
        <v>1</v>
      </c>
      <c r="G293" s="60" t="str">
        <f>VLOOKUP(B293,مقررات!$A$1:$F$409,6,FALSE)</f>
        <v>ـ</v>
      </c>
      <c r="H293" s="697" t="s">
        <v>1982</v>
      </c>
      <c r="I293" s="262" t="str">
        <f>VLOOKUP(H293,'اعضاء هيئة التدريس'!$B$1:$D$300,2,FALSE)</f>
        <v>د/ نيفين محمد كيلانى</v>
      </c>
      <c r="J293" s="73"/>
      <c r="K293" s="73"/>
      <c r="L293" s="73" t="s">
        <v>1112</v>
      </c>
      <c r="M293" s="73"/>
      <c r="N293" s="73"/>
      <c r="O293" s="73"/>
      <c r="P293" s="255" t="s">
        <v>89</v>
      </c>
      <c r="Q293" s="4"/>
      <c r="R293" s="91"/>
      <c r="S293" s="91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T293" s="251" t="e">
        <f>VLOOKUP(#REF!,'اعضاء هيئة التدريس'!#REF!,2,)</f>
        <v>#REF!</v>
      </c>
    </row>
    <row r="294" spans="1:46" s="272" customFormat="1" ht="15.75" hidden="1" customHeight="1">
      <c r="A294" s="367"/>
      <c r="B294" s="288" t="s">
        <v>988</v>
      </c>
      <c r="C294" s="726" t="str">
        <f>VLOOKUP(B294,مقررات!$A$1:$F$411,2,FALSE)</f>
        <v>إحصاء</v>
      </c>
      <c r="D294" s="211">
        <f>VLOOKUP(B294,مقررات!$A$1:$F$452,3,FALSE)</f>
        <v>1</v>
      </c>
      <c r="E294" s="211">
        <f>VLOOKUP(B294,مقررات!$A$1:$F$476,4,FALSE)</f>
        <v>0</v>
      </c>
      <c r="F294" s="211">
        <f t="shared" si="12"/>
        <v>1</v>
      </c>
      <c r="G294" s="60" t="str">
        <f>VLOOKUP(B294,مقررات!$A$1:$F$409,6,FALSE)</f>
        <v>ـ</v>
      </c>
      <c r="H294" s="347" t="s">
        <v>1981</v>
      </c>
      <c r="I294" s="262" t="str">
        <f>VLOOKUP(H294,'اعضاء هيئة التدريس'!$B$1:$D$300,2,FALSE)</f>
        <v>د/ شعبان عبدالخالق الشهاوى</v>
      </c>
      <c r="J294" s="250"/>
      <c r="K294" s="250" t="s">
        <v>1112</v>
      </c>
      <c r="L294" s="250"/>
      <c r="M294" s="250"/>
      <c r="N294" s="250"/>
      <c r="O294" s="250"/>
      <c r="P294" s="386" t="s">
        <v>1322</v>
      </c>
      <c r="Q294" s="282"/>
      <c r="R294" s="283"/>
      <c r="S294" s="283"/>
      <c r="T294" s="283"/>
      <c r="U294" s="283"/>
      <c r="V294" s="283"/>
      <c r="W294" s="283"/>
      <c r="X294" s="283"/>
      <c r="Y294" s="283"/>
      <c r="Z294" s="283"/>
      <c r="AA294" s="283"/>
      <c r="AB294" s="283"/>
      <c r="AC294" s="283"/>
      <c r="AD294" s="283"/>
      <c r="AE294" s="283"/>
      <c r="AF294" s="283"/>
      <c r="AT294" s="251" t="e">
        <f>VLOOKUP(#REF!,'اعضاء هيئة التدريس'!#REF!,2,)</f>
        <v>#REF!</v>
      </c>
    </row>
    <row r="295" spans="1:46" s="285" customFormat="1" ht="15.75" hidden="1" customHeight="1">
      <c r="A295" s="328"/>
      <c r="B295" s="288" t="s">
        <v>699</v>
      </c>
      <c r="C295" s="726" t="str">
        <f>VLOOKUP(B295,مقررات!$A$1:$F$411,2,FALSE)</f>
        <v>بحث ومقال</v>
      </c>
      <c r="D295" s="211">
        <f>VLOOKUP(B295,مقررات!$A$1:$F$452,3,FALSE)</f>
        <v>2</v>
      </c>
      <c r="E295" s="211">
        <f>VLOOKUP(B295,مقررات!$A$1:$F$476,4,FALSE)</f>
        <v>0</v>
      </c>
      <c r="F295" s="211">
        <f t="shared" si="12"/>
        <v>2</v>
      </c>
      <c r="G295" s="60" t="str">
        <f>VLOOKUP(B295,مقررات!$A$1:$F$409,6,FALSE)</f>
        <v>-</v>
      </c>
      <c r="H295" s="60"/>
      <c r="I295" s="262" t="s">
        <v>892</v>
      </c>
      <c r="J295" s="73"/>
      <c r="K295" s="73"/>
      <c r="L295" s="73"/>
      <c r="M295" s="73"/>
      <c r="N295" s="73"/>
      <c r="O295" s="73"/>
      <c r="P295" s="1046"/>
      <c r="Q295" s="4"/>
      <c r="R295" s="91"/>
      <c r="S295" s="91"/>
      <c r="T295" s="283"/>
      <c r="U295" s="284"/>
      <c r="V295" s="284"/>
      <c r="W295" s="284"/>
      <c r="X295" s="284"/>
      <c r="Y295" s="284"/>
      <c r="Z295" s="284"/>
      <c r="AA295" s="284"/>
      <c r="AB295" s="284"/>
      <c r="AC295" s="284"/>
      <c r="AD295" s="284"/>
      <c r="AE295" s="284"/>
      <c r="AF295" s="284"/>
      <c r="AT295" s="251" t="e">
        <f>VLOOKUP(#REF!,'اعضاء هيئة التدريس'!#REF!,2,)</f>
        <v>#REF!</v>
      </c>
    </row>
    <row r="296" spans="1:46" s="272" customFormat="1" ht="15" hidden="1" customHeight="1">
      <c r="A296" s="367"/>
      <c r="B296" s="288" t="s">
        <v>669</v>
      </c>
      <c r="C296" s="726" t="str">
        <f>VLOOKUP(B296,مقررات!$A$1:$F$411,2,FALSE)</f>
        <v>فسيولوجيا(1)</v>
      </c>
      <c r="D296" s="211">
        <f>VLOOKUP(B296,مقررات!$A$1:$F$452,3,FALSE)</f>
        <v>2</v>
      </c>
      <c r="E296" s="211">
        <f>VLOOKUP(B296,مقررات!$A$1:$F$476,4,FALSE)</f>
        <v>2</v>
      </c>
      <c r="F296" s="211">
        <f t="shared" si="12"/>
        <v>3</v>
      </c>
      <c r="G296" s="60" t="str">
        <f>VLOOKUP(B296,مقررات!$A$1:$F$409,6,FALSE)</f>
        <v>-</v>
      </c>
      <c r="H296" s="60" t="s">
        <v>1870</v>
      </c>
      <c r="I296" s="262" t="str">
        <f>VLOOKUP(H296,'اعضاء هيئة التدريس'!$B$1:$D$300,2,FALSE)</f>
        <v>أ.د. فاتن عبدالغفار</v>
      </c>
      <c r="J296" s="73"/>
      <c r="K296" s="73" t="s">
        <v>1072</v>
      </c>
      <c r="L296" s="73"/>
      <c r="M296" s="73"/>
      <c r="N296" s="73"/>
      <c r="O296" s="73"/>
      <c r="P296" s="255" t="s">
        <v>89</v>
      </c>
      <c r="Q296" s="282"/>
      <c r="R296" s="283"/>
      <c r="S296" s="283"/>
      <c r="T296" s="357"/>
      <c r="U296" s="283"/>
      <c r="V296" s="283"/>
      <c r="W296" s="283"/>
      <c r="X296" s="283"/>
      <c r="Y296" s="283"/>
      <c r="Z296" s="283"/>
      <c r="AA296" s="283"/>
      <c r="AB296" s="283"/>
      <c r="AC296" s="283"/>
      <c r="AD296" s="283"/>
      <c r="AE296" s="283"/>
      <c r="AF296" s="283"/>
      <c r="AT296" s="251" t="e">
        <f>VLOOKUP(#REF!,'اعضاء هيئة التدريس'!#REF!,2,)</f>
        <v>#REF!</v>
      </c>
    </row>
    <row r="297" spans="1:46" s="272" customFormat="1" ht="15.75" hidden="1" customHeight="1">
      <c r="A297" s="328"/>
      <c r="B297" s="288" t="s">
        <v>671</v>
      </c>
      <c r="C297" s="726" t="str">
        <f>VLOOKUP(B297,مقررات!$A$1:$F$411,2,FALSE)</f>
        <v>اساسيات علم الخلية</v>
      </c>
      <c r="D297" s="211">
        <f>VLOOKUP(B297,مقررات!$A$1:$F$452,3,FALSE)</f>
        <v>2</v>
      </c>
      <c r="E297" s="211">
        <f>VLOOKUP(B297,مقررات!$A$1:$F$476,4,FALSE)</f>
        <v>0</v>
      </c>
      <c r="F297" s="211">
        <f t="shared" si="12"/>
        <v>2</v>
      </c>
      <c r="G297" s="60" t="str">
        <f>VLOOKUP(B297,مقررات!$A$1:$F$409,6,FALSE)</f>
        <v>-</v>
      </c>
      <c r="H297" s="60" t="s">
        <v>1923</v>
      </c>
      <c r="I297" s="262" t="str">
        <f>VLOOKUP(H297,'اعضاء هيئة التدريس'!$B$1:$D$300,2,FALSE)</f>
        <v>د. يسري علي عقدة</v>
      </c>
      <c r="J297" s="73"/>
      <c r="K297" s="73"/>
      <c r="L297" s="73"/>
      <c r="M297" s="73"/>
      <c r="N297" s="73"/>
      <c r="O297" s="73" t="s">
        <v>1068</v>
      </c>
      <c r="P297" s="255" t="s">
        <v>1325</v>
      </c>
      <c r="Q297" s="4"/>
      <c r="R297" s="91"/>
      <c r="S297" s="91"/>
      <c r="T297" s="283"/>
      <c r="U297" s="283"/>
      <c r="V297" s="283"/>
      <c r="W297" s="283"/>
      <c r="X297" s="283"/>
      <c r="Y297" s="283"/>
      <c r="Z297" s="283"/>
      <c r="AA297" s="283"/>
      <c r="AB297" s="283"/>
      <c r="AC297" s="283"/>
      <c r="AD297" s="283"/>
      <c r="AE297" s="283"/>
      <c r="AF297" s="283"/>
      <c r="AT297" s="251" t="e">
        <f>VLOOKUP(#REF!,'اعضاء هيئة التدريس'!#REF!,2,)</f>
        <v>#REF!</v>
      </c>
    </row>
    <row r="298" spans="1:46" s="285" customFormat="1" ht="15.75" hidden="1" customHeight="1">
      <c r="A298" s="328"/>
      <c r="B298" s="288" t="s">
        <v>673</v>
      </c>
      <c r="C298" s="726" t="str">
        <f>VLOOKUP(B298,مقررات!$A$1:$F$411,2,FALSE)</f>
        <v>لافقاريات (1)</v>
      </c>
      <c r="D298" s="211">
        <f>VLOOKUP(B298,مقررات!$A$1:$F$452,3,FALSE)</f>
        <v>2</v>
      </c>
      <c r="E298" s="211">
        <f>VLOOKUP(B298,مقررات!$A$1:$F$476,4,FALSE)</f>
        <v>2</v>
      </c>
      <c r="F298" s="211">
        <f t="shared" si="12"/>
        <v>3</v>
      </c>
      <c r="G298" s="60" t="str">
        <f>VLOOKUP(B298,مقررات!$A$1:$F$409,6,FALSE)</f>
        <v>-</v>
      </c>
      <c r="H298" s="60" t="s">
        <v>1886</v>
      </c>
      <c r="I298" s="262" t="str">
        <f>VLOOKUP(H298,'اعضاء هيئة التدريس'!$B$1:$D$300,2,FALSE)</f>
        <v>أ.د. جمالات عثمان</v>
      </c>
      <c r="J298" s="73"/>
      <c r="K298" s="73"/>
      <c r="L298" s="73"/>
      <c r="M298" s="73"/>
      <c r="N298" s="73" t="s">
        <v>1067</v>
      </c>
      <c r="O298" s="73"/>
      <c r="P298" s="255" t="s">
        <v>89</v>
      </c>
      <c r="Q298" s="4"/>
      <c r="R298" s="91"/>
      <c r="S298" s="91"/>
      <c r="T298" s="283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T298" s="251" t="e">
        <f>VLOOKUP(#REF!,'اعضاء هيئة التدريس'!#REF!,2,)</f>
        <v>#REF!</v>
      </c>
    </row>
    <row r="299" spans="1:46" s="272" customFormat="1" ht="15.75" hidden="1">
      <c r="A299" s="367"/>
      <c r="B299" s="288" t="s">
        <v>935</v>
      </c>
      <c r="C299" s="726" t="str">
        <f>VLOOKUP(B299,مقررات!$A$1:$F$411,2,FALSE)</f>
        <v xml:space="preserve">تصنيف حيوان </v>
      </c>
      <c r="D299" s="211">
        <f>VLOOKUP(B299,مقررات!$A$1:$F$452,3,FALSE)</f>
        <v>2</v>
      </c>
      <c r="E299" s="211">
        <f>VLOOKUP(B299,مقررات!$A$1:$F$476,4,FALSE)</f>
        <v>2</v>
      </c>
      <c r="F299" s="211">
        <f t="shared" si="12"/>
        <v>3</v>
      </c>
      <c r="G299" s="60">
        <f>VLOOKUP(B299,مقررات!$A$1:$F$409,6,FALSE)</f>
        <v>0</v>
      </c>
      <c r="H299" s="60" t="s">
        <v>1881</v>
      </c>
      <c r="I299" s="262" t="str">
        <f>VLOOKUP(H299,'اعضاء هيئة التدريس'!$B$1:$D$300,2,FALSE)</f>
        <v>ا.د. محمد السيد خليل</v>
      </c>
      <c r="J299" s="73"/>
      <c r="K299" s="73" t="s">
        <v>1067</v>
      </c>
      <c r="L299" s="73"/>
      <c r="M299" s="73"/>
      <c r="N299" s="73"/>
      <c r="O299" s="73"/>
      <c r="P299" s="386" t="s">
        <v>1317</v>
      </c>
      <c r="Q299" s="282"/>
      <c r="R299" s="283"/>
      <c r="S299" s="283"/>
      <c r="T299" s="283"/>
      <c r="U299" s="283"/>
      <c r="V299" s="283"/>
      <c r="W299" s="283"/>
      <c r="X299" s="283"/>
      <c r="Y299" s="283"/>
      <c r="Z299" s="283"/>
      <c r="AA299" s="283"/>
      <c r="AB299" s="283"/>
      <c r="AC299" s="283"/>
      <c r="AD299" s="283"/>
      <c r="AE299" s="283"/>
      <c r="AF299" s="283"/>
      <c r="AT299" s="251" t="e">
        <f>VLOOKUP(#REF!,'اعضاء هيئة التدريس'!#REF!,2,)</f>
        <v>#REF!</v>
      </c>
    </row>
    <row r="300" spans="1:46" s="285" customFormat="1" ht="15.75" hidden="1">
      <c r="A300" s="367"/>
      <c r="B300" s="288" t="s">
        <v>935</v>
      </c>
      <c r="C300" s="726" t="str">
        <f>VLOOKUP(B300,مقررات!$A$1:$F$411,2,FALSE)</f>
        <v xml:space="preserve">تصنيف حيوان </v>
      </c>
      <c r="D300" s="211">
        <f>VLOOKUP(B300,مقررات!$A$1:$F$452,3,FALSE)</f>
        <v>2</v>
      </c>
      <c r="E300" s="211">
        <f>VLOOKUP(B300,مقررات!$A$1:$F$476,4,FALSE)</f>
        <v>2</v>
      </c>
      <c r="F300" s="211">
        <f t="shared" si="12"/>
        <v>3</v>
      </c>
      <c r="G300" s="60">
        <f>VLOOKUP(B300,مقررات!$A$1:$F$409,6,FALSE)</f>
        <v>0</v>
      </c>
      <c r="H300" s="60" t="s">
        <v>1897</v>
      </c>
      <c r="I300" s="262" t="str">
        <f>VLOOKUP(H300,'اعضاء هيئة التدريس'!$B$1:$D$300,2,FALSE)</f>
        <v>د. عادل عبدالمنصف نصار</v>
      </c>
      <c r="J300" s="73"/>
      <c r="K300" s="73" t="s">
        <v>1068</v>
      </c>
      <c r="L300" s="73"/>
      <c r="M300" s="73"/>
      <c r="N300" s="73"/>
      <c r="O300" s="73"/>
      <c r="P300" s="386" t="s">
        <v>1317</v>
      </c>
      <c r="Q300" s="282"/>
      <c r="R300" s="283"/>
      <c r="S300" s="283"/>
      <c r="T300" s="283"/>
      <c r="U300" s="284"/>
      <c r="V300" s="284"/>
      <c r="W300" s="284"/>
      <c r="X300" s="284"/>
      <c r="Y300" s="284"/>
      <c r="Z300" s="284"/>
      <c r="AA300" s="284"/>
      <c r="AB300" s="284"/>
      <c r="AC300" s="284"/>
      <c r="AD300" s="284"/>
      <c r="AE300" s="284"/>
      <c r="AF300" s="284"/>
      <c r="AT300" s="251" t="e">
        <f>VLOOKUP(#REF!,'اعضاء هيئة التدريس'!#REF!,2,)</f>
        <v>#REF!</v>
      </c>
    </row>
    <row r="301" spans="1:46" s="285" customFormat="1" ht="15.75" hidden="1">
      <c r="A301" s="367"/>
      <c r="B301" s="288" t="s">
        <v>675</v>
      </c>
      <c r="C301" s="726" t="str">
        <f>VLOOKUP(B301,مقررات!$A$1:$F$411,2,FALSE)</f>
        <v>حبليات (1)</v>
      </c>
      <c r="D301" s="211">
        <f>VLOOKUP(B301,مقررات!$A$1:$F$452,3,FALSE)</f>
        <v>1</v>
      </c>
      <c r="E301" s="211">
        <f>VLOOKUP(B301,مقررات!$A$1:$F$476,4,FALSE)</f>
        <v>2</v>
      </c>
      <c r="F301" s="211">
        <f t="shared" si="12"/>
        <v>2</v>
      </c>
      <c r="G301" s="60" t="str">
        <f>VLOOKUP(B301,مقررات!$A$1:$F$409,6,FALSE)</f>
        <v>-</v>
      </c>
      <c r="H301" s="60" t="s">
        <v>1890</v>
      </c>
      <c r="I301" s="262" t="str">
        <f>VLOOKUP(H301,'اعضاء هيئة التدريس'!$B$1:$D$300,2,FALSE)</f>
        <v>د. جمال متولي بدوي</v>
      </c>
      <c r="J301" s="73"/>
      <c r="K301" s="73"/>
      <c r="L301" s="73"/>
      <c r="M301" s="73"/>
      <c r="N301" s="73"/>
      <c r="O301" s="73" t="s">
        <v>1233</v>
      </c>
      <c r="P301" s="386" t="s">
        <v>1323</v>
      </c>
      <c r="Q301" s="282"/>
      <c r="R301" s="283"/>
      <c r="S301" s="283"/>
      <c r="T301" s="283"/>
      <c r="U301" s="284"/>
      <c r="V301" s="284"/>
      <c r="W301" s="284"/>
      <c r="X301" s="284"/>
      <c r="Y301" s="284"/>
      <c r="Z301" s="284"/>
      <c r="AA301" s="284"/>
      <c r="AB301" s="284"/>
      <c r="AC301" s="284"/>
      <c r="AD301" s="284"/>
      <c r="AE301" s="284"/>
      <c r="AF301" s="284"/>
      <c r="AT301" s="251" t="e">
        <f>VLOOKUP(#REF!,'اعضاء هيئة التدريس'!#REF!,2,)</f>
        <v>#REF!</v>
      </c>
    </row>
    <row r="302" spans="1:46" s="285" customFormat="1" ht="15" hidden="1" customHeight="1">
      <c r="A302" s="328"/>
      <c r="B302" s="288" t="s">
        <v>676</v>
      </c>
      <c r="C302" s="726" t="str">
        <f>VLOOKUP(B302,مقررات!$A$1:$F$411,2,FALSE)</f>
        <v>حشرات عامة</v>
      </c>
      <c r="D302" s="211">
        <f>VLOOKUP(B302,مقررات!$A$1:$F$452,3,FALSE)</f>
        <v>2</v>
      </c>
      <c r="E302" s="211">
        <f>VLOOKUP(B302,مقررات!$A$1:$F$476,4,FALSE)</f>
        <v>2</v>
      </c>
      <c r="F302" s="211">
        <f t="shared" si="12"/>
        <v>3</v>
      </c>
      <c r="G302" s="60" t="str">
        <f>VLOOKUP(B302,مقررات!$A$1:$F$409,6,FALSE)</f>
        <v>Z136</v>
      </c>
      <c r="H302" s="60" t="s">
        <v>1889</v>
      </c>
      <c r="I302" s="262" t="str">
        <f>VLOOKUP(H302,'اعضاء هيئة التدريس'!$B$1:$D$300,2,FALSE)</f>
        <v>د. ماجدة ابوالمحاسن</v>
      </c>
      <c r="J302" s="73"/>
      <c r="K302" s="73"/>
      <c r="L302" s="73"/>
      <c r="M302" s="73"/>
      <c r="N302" s="73" t="s">
        <v>1067</v>
      </c>
      <c r="O302" s="73"/>
      <c r="P302" s="386" t="s">
        <v>1323</v>
      </c>
      <c r="Q302" s="4"/>
      <c r="R302" s="91"/>
      <c r="S302" s="91"/>
      <c r="T302" s="283"/>
      <c r="U302" s="284"/>
      <c r="V302" s="284"/>
      <c r="W302" s="284"/>
      <c r="X302" s="284"/>
      <c r="Y302" s="284"/>
      <c r="Z302" s="284"/>
      <c r="AA302" s="284"/>
      <c r="AB302" s="284"/>
      <c r="AC302" s="284"/>
      <c r="AD302" s="284"/>
      <c r="AE302" s="284"/>
      <c r="AF302" s="284"/>
      <c r="AT302" s="251" t="e">
        <f>VLOOKUP(#REF!,'اعضاء هيئة التدريس'!#REF!,2,)</f>
        <v>#REF!</v>
      </c>
    </row>
    <row r="303" spans="1:46" s="272" customFormat="1" ht="15.75" hidden="1" customHeight="1">
      <c r="A303" s="367"/>
      <c r="B303" s="288" t="s">
        <v>680</v>
      </c>
      <c r="C303" s="726" t="str">
        <f>VLOOKUP(B303,مقررات!$A$1:$F$411,2,FALSE)</f>
        <v>اوليات</v>
      </c>
      <c r="D303" s="211">
        <f>VLOOKUP(B303,مقررات!$A$1:$F$452,3,FALSE)</f>
        <v>2</v>
      </c>
      <c r="E303" s="211">
        <f>VLOOKUP(B303,مقررات!$A$1:$F$476,4,FALSE)</f>
        <v>2</v>
      </c>
      <c r="F303" s="211">
        <f t="shared" si="12"/>
        <v>3</v>
      </c>
      <c r="G303" s="60" t="str">
        <f>VLOOKUP(B303,مقررات!$A$1:$F$409,6,FALSE)</f>
        <v>Z136</v>
      </c>
      <c r="H303" s="60" t="s">
        <v>1885</v>
      </c>
      <c r="I303" s="262" t="str">
        <f>VLOOKUP(H303,'اعضاء هيئة التدريس'!$B$1:$D$300,2,FALSE)</f>
        <v>أ.د. منصور جلال</v>
      </c>
      <c r="J303" s="73"/>
      <c r="K303" s="73" t="s">
        <v>1067</v>
      </c>
      <c r="L303" s="73"/>
      <c r="M303" s="73"/>
      <c r="N303" s="73"/>
      <c r="O303" s="73"/>
      <c r="P303" s="386"/>
      <c r="Q303" s="282"/>
      <c r="R303" s="283"/>
      <c r="S303" s="284"/>
      <c r="T303" s="283"/>
      <c r="U303" s="283"/>
      <c r="V303" s="283"/>
      <c r="W303" s="283"/>
      <c r="X303" s="283"/>
      <c r="Y303" s="283"/>
      <c r="Z303" s="283"/>
      <c r="AA303" s="283"/>
      <c r="AB303" s="283"/>
      <c r="AC303" s="283"/>
      <c r="AD303" s="283"/>
      <c r="AE303" s="283"/>
      <c r="AF303" s="283"/>
      <c r="AT303" s="251" t="e">
        <f>VLOOKUP(#REF!,'اعضاء هيئة التدريس'!#REF!,2,)</f>
        <v>#REF!</v>
      </c>
    </row>
    <row r="304" spans="1:46" s="272" customFormat="1" ht="15.75" hidden="1" customHeight="1">
      <c r="A304" s="367"/>
      <c r="B304" s="288" t="s">
        <v>681</v>
      </c>
      <c r="C304" s="726" t="str">
        <f>VLOOKUP(B304,مقررات!$A$1:$F$411,2,FALSE)</f>
        <v>حبليات (2)</v>
      </c>
      <c r="D304" s="211">
        <f>VLOOKUP(B304,مقررات!$A$1:$F$452,3,FALSE)</f>
        <v>2</v>
      </c>
      <c r="E304" s="211">
        <f>VLOOKUP(B304,مقررات!$A$1:$F$476,4,FALSE)</f>
        <v>2</v>
      </c>
      <c r="F304" s="211">
        <f t="shared" si="12"/>
        <v>3</v>
      </c>
      <c r="G304" s="60" t="str">
        <f>VLOOKUP(B304,مقررات!$A$1:$F$409,6,FALSE)</f>
        <v>Z112</v>
      </c>
      <c r="H304" s="60" t="s">
        <v>1892</v>
      </c>
      <c r="I304" s="262" t="str">
        <f>VLOOKUP(H304,'اعضاء هيئة التدريس'!$B$1:$D$300,2,FALSE)</f>
        <v>د. سمية شلبي</v>
      </c>
      <c r="J304" s="73"/>
      <c r="K304" s="73"/>
      <c r="L304" s="73"/>
      <c r="M304" s="73" t="s">
        <v>1067</v>
      </c>
      <c r="N304" s="73"/>
      <c r="O304" s="73"/>
      <c r="P304" s="252"/>
      <c r="Q304" s="282"/>
      <c r="R304" s="283"/>
      <c r="S304" s="283"/>
      <c r="T304" s="283"/>
      <c r="U304" s="283"/>
      <c r="V304" s="283"/>
      <c r="W304" s="283"/>
      <c r="X304" s="283"/>
      <c r="Y304" s="283"/>
      <c r="Z304" s="283"/>
      <c r="AA304" s="283"/>
      <c r="AB304" s="283"/>
      <c r="AC304" s="283"/>
      <c r="AD304" s="283"/>
      <c r="AE304" s="283"/>
      <c r="AF304" s="283"/>
      <c r="AT304" s="251" t="e">
        <f>VLOOKUP(#REF!,'اعضاء هيئة التدريس'!#REF!,2,)</f>
        <v>#REF!</v>
      </c>
    </row>
    <row r="305" spans="1:46" s="156" customFormat="1" ht="15" hidden="1" customHeight="1">
      <c r="A305" s="328"/>
      <c r="B305" s="288" t="s">
        <v>682</v>
      </c>
      <c r="C305" s="726" t="str">
        <f>VLOOKUP(B305,مقررات!$A$1:$F$411,2,FALSE)</f>
        <v>اجنة</v>
      </c>
      <c r="D305" s="211">
        <f>VLOOKUP(B305,مقررات!$A$1:$F$452,3,FALSE)</f>
        <v>2</v>
      </c>
      <c r="E305" s="211">
        <f>VLOOKUP(B305,مقررات!$A$1:$F$476,4,FALSE)</f>
        <v>2</v>
      </c>
      <c r="F305" s="211">
        <f t="shared" si="12"/>
        <v>3</v>
      </c>
      <c r="G305" s="60" t="str">
        <f>VLOOKUP(B305,مقررات!$A$1:$F$409,6,FALSE)</f>
        <v>Z2410</v>
      </c>
      <c r="H305" s="60" t="s">
        <v>1890</v>
      </c>
      <c r="I305" s="262" t="str">
        <f>VLOOKUP(H305,'اعضاء هيئة التدريس'!$B$1:$D$300,2,FALSE)</f>
        <v>د. جمال متولي بدوي</v>
      </c>
      <c r="J305" s="73"/>
      <c r="K305" s="73"/>
      <c r="L305" s="73"/>
      <c r="M305" s="73" t="s">
        <v>1067</v>
      </c>
      <c r="N305" s="73"/>
      <c r="O305" s="73"/>
      <c r="P305" s="1046"/>
      <c r="Q305" s="4"/>
      <c r="R305" s="91"/>
      <c r="S305" s="91"/>
      <c r="T305" s="220"/>
      <c r="U305" s="220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T305" s="251" t="e">
        <f>VLOOKUP(#REF!,'اعضاء هيئة التدريس'!#REF!,2,)</f>
        <v>#REF!</v>
      </c>
    </row>
    <row r="306" spans="1:46" s="221" customFormat="1" ht="15.75" hidden="1" customHeight="1">
      <c r="A306" s="328"/>
      <c r="B306" s="288" t="s">
        <v>726</v>
      </c>
      <c r="C306" s="726" t="str">
        <f>VLOOKUP(B306,مقررات!$A$1:$F$411,2,FALSE)</f>
        <v>حشرات طبية</v>
      </c>
      <c r="D306" s="211">
        <f>VLOOKUP(B306,مقررات!$A$1:$F$452,3,FALSE)</f>
        <v>1</v>
      </c>
      <c r="E306" s="211">
        <f>VLOOKUP(B306,مقررات!$A$1:$F$476,4,FALSE)</f>
        <v>2</v>
      </c>
      <c r="F306" s="211">
        <f t="shared" si="12"/>
        <v>2</v>
      </c>
      <c r="G306" s="60" t="str">
        <f>VLOOKUP(B306,مقررات!$A$1:$F$409,6,FALSE)</f>
        <v>Z158</v>
      </c>
      <c r="H306" s="60" t="s">
        <v>1881</v>
      </c>
      <c r="I306" s="262" t="str">
        <f>VLOOKUP(H306,'اعضاء هيئة التدريس'!$B$1:$D$300,2,FALSE)</f>
        <v>ا.د. محمد السيد خليل</v>
      </c>
      <c r="J306" s="73"/>
      <c r="K306" s="73"/>
      <c r="L306" s="73" t="s">
        <v>1147</v>
      </c>
      <c r="M306" s="73"/>
      <c r="N306" s="73"/>
      <c r="O306" s="73"/>
      <c r="P306" s="386" t="s">
        <v>1317</v>
      </c>
      <c r="Q306" s="4"/>
      <c r="R306" s="92"/>
      <c r="S306" s="92"/>
      <c r="T306" s="220"/>
      <c r="U306" s="220"/>
      <c r="V306" s="220"/>
      <c r="W306" s="220"/>
      <c r="X306" s="220"/>
      <c r="Y306" s="220"/>
      <c r="Z306" s="220"/>
      <c r="AA306" s="220"/>
      <c r="AB306" s="220"/>
      <c r="AC306" s="220"/>
      <c r="AD306" s="220"/>
      <c r="AE306" s="220"/>
      <c r="AF306" s="220"/>
      <c r="AT306" s="251" t="e">
        <f>VLOOKUP(#REF!,'اعضاء هيئة التدريس'!#REF!,2,)</f>
        <v>#REF!</v>
      </c>
    </row>
    <row r="307" spans="1:46" s="272" customFormat="1" ht="15.75" hidden="1">
      <c r="A307" s="328"/>
      <c r="B307" s="288" t="s">
        <v>704</v>
      </c>
      <c r="C307" s="726" t="str">
        <f>VLOOKUP(B307,مقررات!$A$1:$F$411,2,FALSE)</f>
        <v>بيولوجيا حشرات</v>
      </c>
      <c r="D307" s="211">
        <f>VLOOKUP(B307,مقررات!$A$1:$F$452,3,FALSE)</f>
        <v>2</v>
      </c>
      <c r="E307" s="211">
        <f>VLOOKUP(B307,مقررات!$A$1:$F$476,4,FALSE)</f>
        <v>2</v>
      </c>
      <c r="F307" s="211">
        <f t="shared" ref="F307:F330" si="13">D307+0.5*E307</f>
        <v>3</v>
      </c>
      <c r="G307" s="60" t="str">
        <f>VLOOKUP(B307,مقررات!$A$1:$F$409,6,FALSE)</f>
        <v>Z158</v>
      </c>
      <c r="H307" s="60" t="s">
        <v>1888</v>
      </c>
      <c r="I307" s="262" t="str">
        <f>VLOOKUP(H307,'اعضاء هيئة التدريس'!$B$1:$D$300,2,FALSE)</f>
        <v>د. هانم صقر</v>
      </c>
      <c r="J307" s="73"/>
      <c r="K307" s="73"/>
      <c r="L307" s="73" t="s">
        <v>1067</v>
      </c>
      <c r="M307" s="73"/>
      <c r="N307" s="73"/>
      <c r="O307" s="73"/>
      <c r="P307" s="1046"/>
      <c r="Q307" s="4"/>
      <c r="R307" s="91"/>
      <c r="S307" s="91"/>
      <c r="T307" s="283"/>
      <c r="U307" s="283"/>
      <c r="V307" s="283"/>
      <c r="W307" s="283"/>
      <c r="X307" s="283"/>
      <c r="Y307" s="283"/>
      <c r="Z307" s="283"/>
      <c r="AA307" s="283"/>
      <c r="AB307" s="283"/>
      <c r="AC307" s="283"/>
      <c r="AD307" s="283"/>
      <c r="AE307" s="283"/>
      <c r="AF307" s="283"/>
      <c r="AT307" s="251" t="e">
        <f>VLOOKUP(#REF!,'اعضاء هيئة التدريس'!#REF!,2,)</f>
        <v>#REF!</v>
      </c>
    </row>
    <row r="308" spans="1:46" s="272" customFormat="1" ht="15.75" hidden="1">
      <c r="A308" s="367"/>
      <c r="B308" s="288" t="s">
        <v>684</v>
      </c>
      <c r="C308" s="726" t="str">
        <f>VLOOKUP(B308,مقررات!$A$1:$F$411,2,FALSE)</f>
        <v>وراثة خلوية</v>
      </c>
      <c r="D308" s="211">
        <f>VLOOKUP(B308,مقررات!$A$1:$F$452,3,FALSE)</f>
        <v>2</v>
      </c>
      <c r="E308" s="211">
        <f>VLOOKUP(B308,مقررات!$A$1:$F$476,4,FALSE)</f>
        <v>2</v>
      </c>
      <c r="F308" s="211">
        <f t="shared" si="13"/>
        <v>3</v>
      </c>
      <c r="G308" s="60" t="str">
        <f>VLOOKUP(B308,مقررات!$A$1:$F$409,6,FALSE)</f>
        <v>Z124</v>
      </c>
      <c r="H308" s="60" t="s">
        <v>1925</v>
      </c>
      <c r="I308" s="262" t="str">
        <f>VLOOKUP(H308,'اعضاء هيئة التدريس'!$B$1:$D$300,2,FALSE)</f>
        <v>د. اسلام الجرواني</v>
      </c>
      <c r="J308" s="73"/>
      <c r="K308" s="73" t="s">
        <v>1070</v>
      </c>
      <c r="L308" s="73"/>
      <c r="M308" s="73"/>
      <c r="N308" s="73"/>
      <c r="O308" s="73"/>
      <c r="P308" s="386"/>
      <c r="Q308" s="282"/>
      <c r="R308" s="283"/>
      <c r="S308" s="283"/>
      <c r="T308" s="283"/>
      <c r="U308" s="283"/>
      <c r="V308" s="283"/>
      <c r="W308" s="283"/>
      <c r="X308" s="283"/>
      <c r="Y308" s="283"/>
      <c r="Z308" s="283"/>
      <c r="AA308" s="283"/>
      <c r="AB308" s="283"/>
      <c r="AC308" s="283"/>
      <c r="AD308" s="283"/>
      <c r="AE308" s="283"/>
      <c r="AF308" s="283"/>
      <c r="AT308" s="251" t="e">
        <f>VLOOKUP(#REF!,'اعضاء هيئة التدريس'!#REF!,2,)</f>
        <v>#REF!</v>
      </c>
    </row>
    <row r="309" spans="1:46" s="272" customFormat="1" ht="15.75" hidden="1">
      <c r="A309" s="367"/>
      <c r="B309" s="288" t="s">
        <v>684</v>
      </c>
      <c r="C309" s="726" t="str">
        <f>VLOOKUP(B309,مقررات!$A$1:$F$411,2,FALSE)</f>
        <v>وراثة خلوية</v>
      </c>
      <c r="D309" s="211">
        <f>VLOOKUP(B309,مقررات!$A$1:$F$452,3,FALSE)</f>
        <v>2</v>
      </c>
      <c r="E309" s="211">
        <f>VLOOKUP(B309,مقررات!$A$1:$F$476,4,FALSE)</f>
        <v>2</v>
      </c>
      <c r="F309" s="211">
        <f t="shared" si="13"/>
        <v>3</v>
      </c>
      <c r="G309" s="60" t="str">
        <f>VLOOKUP(B309,مقررات!$A$1:$F$409,6,FALSE)</f>
        <v>Z124</v>
      </c>
      <c r="H309" s="60" t="s">
        <v>1871</v>
      </c>
      <c r="I309" s="262" t="str">
        <f>VLOOKUP(H309,'اعضاء هيئة التدريس'!$B$1:$D$300,2,FALSE)</f>
        <v>أ.د.صبحي حسب النبي</v>
      </c>
      <c r="J309" s="73"/>
      <c r="K309" s="73" t="s">
        <v>1070</v>
      </c>
      <c r="L309" s="73"/>
      <c r="M309" s="73"/>
      <c r="N309" s="73"/>
      <c r="O309" s="73"/>
      <c r="P309" s="386"/>
      <c r="Q309" s="282"/>
      <c r="R309" s="283"/>
      <c r="S309" s="283"/>
      <c r="T309" s="283"/>
      <c r="U309" s="283"/>
      <c r="V309" s="283"/>
      <c r="W309" s="283"/>
      <c r="X309" s="283"/>
      <c r="Y309" s="283"/>
      <c r="Z309" s="283"/>
      <c r="AA309" s="283"/>
      <c r="AB309" s="283"/>
      <c r="AC309" s="283"/>
      <c r="AD309" s="283"/>
      <c r="AE309" s="283"/>
      <c r="AF309" s="283"/>
      <c r="AT309" s="251" t="e">
        <f>VLOOKUP(#REF!,'اعضاء هيئة التدريس'!#REF!,2,)</f>
        <v>#REF!</v>
      </c>
    </row>
    <row r="310" spans="1:46" s="272" customFormat="1" ht="15.75" hidden="1" customHeight="1">
      <c r="A310" s="328"/>
      <c r="B310" s="288" t="s">
        <v>685</v>
      </c>
      <c r="C310" s="726" t="str">
        <f>VLOOKUP(B310,مقررات!$A$1:$F$411,2,FALSE)</f>
        <v>بيئة وتوزيع جغرافى</v>
      </c>
      <c r="D310" s="211">
        <f>VLOOKUP(B310,مقررات!$A$1:$F$452,3,FALSE)</f>
        <v>2</v>
      </c>
      <c r="E310" s="211">
        <f>VLOOKUP(B310,مقررات!$A$1:$F$476,4,FALSE)</f>
        <v>2</v>
      </c>
      <c r="F310" s="211">
        <f t="shared" si="13"/>
        <v>3</v>
      </c>
      <c r="G310" s="60" t="str">
        <f>VLOOKUP(B310,مقررات!$A$1:$F$409,6,FALSE)</f>
        <v>-</v>
      </c>
      <c r="H310" s="60" t="s">
        <v>1869</v>
      </c>
      <c r="I310" s="262" t="str">
        <f>VLOOKUP(H310,'اعضاء هيئة التدريس'!$B$1:$D$300,2,FALSE)</f>
        <v>أ.د. علاء النعناعي</v>
      </c>
      <c r="J310" s="73"/>
      <c r="K310" s="73"/>
      <c r="L310" s="73"/>
      <c r="M310" s="73"/>
      <c r="N310" s="73" t="s">
        <v>1065</v>
      </c>
      <c r="O310" s="73"/>
      <c r="P310" s="1046"/>
      <c r="Q310" s="4"/>
      <c r="R310" s="91"/>
      <c r="S310" s="91"/>
      <c r="T310" s="283"/>
      <c r="U310" s="283"/>
      <c r="V310" s="283"/>
      <c r="W310" s="283"/>
      <c r="X310" s="283"/>
      <c r="Y310" s="283"/>
      <c r="Z310" s="283"/>
      <c r="AA310" s="283"/>
      <c r="AB310" s="283"/>
      <c r="AC310" s="283"/>
      <c r="AD310" s="283"/>
      <c r="AE310" s="283"/>
      <c r="AF310" s="283"/>
      <c r="AT310" s="251" t="e">
        <f>VLOOKUP(#REF!,'اعضاء هيئة التدريس'!#REF!,2,)</f>
        <v>#REF!</v>
      </c>
    </row>
    <row r="311" spans="1:46" s="285" customFormat="1" ht="15.75" hidden="1">
      <c r="A311" s="328"/>
      <c r="B311" s="288" t="s">
        <v>706</v>
      </c>
      <c r="C311" s="726" t="str">
        <f>VLOOKUP(B311,مقررات!$A$1:$F$411,2,FALSE)</f>
        <v>بيئة صحراوية</v>
      </c>
      <c r="D311" s="211">
        <f>VLOOKUP(B311,مقررات!$A$1:$F$452,3,FALSE)</f>
        <v>1</v>
      </c>
      <c r="E311" s="211">
        <f>VLOOKUP(B311,مقررات!$A$1:$F$476,4,FALSE)</f>
        <v>2</v>
      </c>
      <c r="F311" s="211">
        <f t="shared" si="13"/>
        <v>2</v>
      </c>
      <c r="G311" s="60" t="str">
        <f>VLOOKUP(B311,مقررات!$A$1:$F$409,6,FALSE)</f>
        <v>Z2716</v>
      </c>
      <c r="H311" s="60" t="s">
        <v>1885</v>
      </c>
      <c r="I311" s="262" t="str">
        <f>VLOOKUP(H311,'اعضاء هيئة التدريس'!$B$1:$D$300,2,FALSE)</f>
        <v>أ.د. منصور جلال</v>
      </c>
      <c r="J311" s="73"/>
      <c r="K311" s="73" t="s">
        <v>1068</v>
      </c>
      <c r="L311" s="73"/>
      <c r="M311" s="73"/>
      <c r="N311" s="73"/>
      <c r="O311" s="73"/>
      <c r="P311" s="1052"/>
      <c r="Q311" s="4"/>
      <c r="R311" s="91"/>
      <c r="S311" s="91"/>
      <c r="T311" s="283"/>
      <c r="U311" s="284"/>
      <c r="V311" s="284"/>
      <c r="W311" s="284"/>
      <c r="X311" s="284"/>
      <c r="Y311" s="284"/>
      <c r="Z311" s="284"/>
      <c r="AA311" s="284"/>
      <c r="AB311" s="284"/>
      <c r="AC311" s="284"/>
      <c r="AD311" s="284"/>
      <c r="AE311" s="284"/>
      <c r="AF311" s="284"/>
      <c r="AT311" s="251" t="e">
        <f>VLOOKUP(#REF!,'اعضاء هيئة التدريس'!#REF!,2,)</f>
        <v>#REF!</v>
      </c>
    </row>
    <row r="312" spans="1:46" s="272" customFormat="1" ht="15.75" hidden="1">
      <c r="A312" s="367"/>
      <c r="B312" s="288" t="s">
        <v>688</v>
      </c>
      <c r="C312" s="726" t="str">
        <f>VLOOKUP(B312,مقررات!$A$1:$F$411,2,FALSE)</f>
        <v>كيمياء الخلية والانسجة</v>
      </c>
      <c r="D312" s="211">
        <f>VLOOKUP(B312,مقررات!$A$1:$F$452,3,FALSE)</f>
        <v>2</v>
      </c>
      <c r="E312" s="211">
        <f>VLOOKUP(B312,مقررات!$A$1:$F$476,4,FALSE)</f>
        <v>2</v>
      </c>
      <c r="F312" s="211">
        <f t="shared" si="13"/>
        <v>3</v>
      </c>
      <c r="G312" s="60" t="str">
        <f>VLOOKUP(B312,مقررات!$A$1:$F$409,6,FALSE)</f>
        <v>Z227</v>
      </c>
      <c r="H312" s="60" t="s">
        <v>1879</v>
      </c>
      <c r="I312" s="262" t="str">
        <f>VLOOKUP(H312,'اعضاء هيئة التدريس'!$B$1:$D$300,2,FALSE)</f>
        <v>أ.د. هدى مهران</v>
      </c>
      <c r="J312" s="73"/>
      <c r="K312" s="73"/>
      <c r="L312" s="73"/>
      <c r="M312" s="73" t="s">
        <v>1068</v>
      </c>
      <c r="N312" s="73"/>
      <c r="O312" s="73"/>
      <c r="P312" s="386" t="s">
        <v>1317</v>
      </c>
      <c r="Q312" s="282"/>
      <c r="R312" s="283"/>
      <c r="S312" s="284"/>
      <c r="T312" s="283"/>
      <c r="U312" s="283"/>
      <c r="V312" s="283"/>
      <c r="W312" s="283"/>
      <c r="X312" s="283"/>
      <c r="Y312" s="283"/>
      <c r="Z312" s="283"/>
      <c r="AA312" s="283"/>
      <c r="AB312" s="283"/>
      <c r="AC312" s="283"/>
      <c r="AD312" s="283"/>
      <c r="AE312" s="283"/>
      <c r="AF312" s="283"/>
      <c r="AT312" s="251" t="e">
        <f>VLOOKUP(#REF!,'اعضاء هيئة التدريس'!#REF!,2,)</f>
        <v>#REF!</v>
      </c>
    </row>
    <row r="313" spans="1:46" s="417" customFormat="1" ht="15.75" hidden="1">
      <c r="A313" s="328"/>
      <c r="B313" s="288" t="s">
        <v>710</v>
      </c>
      <c r="C313" s="726" t="str">
        <f>VLOOKUP(B313,مقررات!$A$1:$F$411,2,FALSE)</f>
        <v>لافقاريات بحرية</v>
      </c>
      <c r="D313" s="211">
        <f>VLOOKUP(B313,مقررات!$A$1:$F$452,3,FALSE)</f>
        <v>2</v>
      </c>
      <c r="E313" s="211">
        <f>VLOOKUP(B313,مقررات!$A$1:$F$476,4,FALSE)</f>
        <v>2</v>
      </c>
      <c r="F313" s="211">
        <f t="shared" si="13"/>
        <v>3</v>
      </c>
      <c r="G313" s="60" t="str">
        <f>VLOOKUP(B313,مقررات!$A$1:$F$409,6,FALSE)</f>
        <v>Z136</v>
      </c>
      <c r="H313" s="60" t="s">
        <v>1929</v>
      </c>
      <c r="I313" s="262" t="str">
        <f>VLOOKUP(H313,'اعضاء هيئة التدريس'!$B$1:$D$300,2,FALSE)</f>
        <v>د. هدى حسن عبدالعظيم</v>
      </c>
      <c r="J313" s="73"/>
      <c r="K313" s="73" t="s">
        <v>1067</v>
      </c>
      <c r="L313" s="73"/>
      <c r="M313" s="73"/>
      <c r="N313" s="73"/>
      <c r="O313" s="73"/>
      <c r="P313" s="1046"/>
      <c r="Q313" s="4"/>
      <c r="R313" s="91"/>
      <c r="S313" s="91"/>
      <c r="T313" s="222"/>
      <c r="U313" s="222"/>
      <c r="V313" s="222"/>
      <c r="W313" s="222"/>
      <c r="X313" s="222"/>
      <c r="Y313" s="222"/>
      <c r="Z313" s="222"/>
      <c r="AA313" s="222"/>
      <c r="AB313" s="222"/>
      <c r="AC313" s="222"/>
      <c r="AD313" s="222"/>
      <c r="AE313" s="222"/>
      <c r="AF313" s="222"/>
      <c r="AT313" s="251" t="e">
        <f>VLOOKUP(#REF!,'اعضاء هيئة التدريس'!#REF!,2,)</f>
        <v>#REF!</v>
      </c>
    </row>
    <row r="314" spans="1:46" s="361" customFormat="1" ht="15.75" hidden="1">
      <c r="A314" s="328"/>
      <c r="B314" s="288" t="s">
        <v>725</v>
      </c>
      <c r="C314" s="726" t="str">
        <f>VLOOKUP(B314,مقررات!$A$1:$F$411,2,FALSE)</f>
        <v>لافقاريات مياة عذبة</v>
      </c>
      <c r="D314" s="211">
        <f>VLOOKUP(B314,مقررات!$A$1:$F$452,3,FALSE)</f>
        <v>2</v>
      </c>
      <c r="E314" s="211">
        <f>VLOOKUP(B314,مقررات!$A$1:$F$476,4,FALSE)</f>
        <v>2</v>
      </c>
      <c r="F314" s="211">
        <f t="shared" si="13"/>
        <v>3</v>
      </c>
      <c r="G314" s="60" t="str">
        <f>VLOOKUP(B314,مقررات!$A$1:$F$409,6,FALSE)</f>
        <v>Z2136</v>
      </c>
      <c r="H314" s="60" t="s">
        <v>1896</v>
      </c>
      <c r="I314" s="262" t="str">
        <f>VLOOKUP(H314,'اعضاء هيئة التدريس'!$B$1:$D$300,2,FALSE)</f>
        <v>د. شرين خليفة</v>
      </c>
      <c r="J314" s="73"/>
      <c r="K314" s="73"/>
      <c r="L314" s="73" t="s">
        <v>1067</v>
      </c>
      <c r="M314" s="73"/>
      <c r="N314" s="73"/>
      <c r="O314" s="73"/>
      <c r="P314" s="386" t="s">
        <v>1323</v>
      </c>
      <c r="Q314" s="4"/>
      <c r="R314" s="91"/>
      <c r="S314" s="91"/>
      <c r="T314" s="376"/>
      <c r="U314" s="376"/>
      <c r="V314" s="376"/>
      <c r="W314" s="376"/>
      <c r="X314" s="376"/>
      <c r="Y314" s="376"/>
      <c r="Z314" s="376"/>
      <c r="AA314" s="376"/>
      <c r="AB314" s="376"/>
      <c r="AC314" s="376"/>
      <c r="AD314" s="376"/>
      <c r="AE314" s="376"/>
      <c r="AF314" s="376"/>
      <c r="AT314" s="251" t="e">
        <f>VLOOKUP(#REF!,'اعضاء هيئة التدريس'!#REF!,2,)</f>
        <v>#REF!</v>
      </c>
    </row>
    <row r="315" spans="1:46" s="361" customFormat="1" ht="15.75" hidden="1">
      <c r="A315" s="328"/>
      <c r="B315" s="288" t="s">
        <v>690</v>
      </c>
      <c r="C315" s="726" t="str">
        <f>VLOOKUP(B315,مقررات!$A$1:$F$411,2,FALSE)</f>
        <v>تشريح مقارن</v>
      </c>
      <c r="D315" s="211">
        <f>VLOOKUP(B315,مقررات!$A$1:$F$452,3,FALSE)</f>
        <v>2</v>
      </c>
      <c r="E315" s="211">
        <f>VLOOKUP(B315,مقررات!$A$1:$F$476,4,FALSE)</f>
        <v>2</v>
      </c>
      <c r="F315" s="211">
        <f t="shared" si="13"/>
        <v>3</v>
      </c>
      <c r="G315" s="60" t="str">
        <f>VLOOKUP(B315,مقررات!$A$1:$F$409,6,FALSE)</f>
        <v>Z2410</v>
      </c>
      <c r="H315" s="60" t="s">
        <v>1892</v>
      </c>
      <c r="I315" s="262" t="str">
        <f>VLOOKUP(H315,'اعضاء هيئة التدريس'!$B$1:$D$300,2,FALSE)</f>
        <v>د. سمية شلبي</v>
      </c>
      <c r="J315" s="73"/>
      <c r="K315" s="73" t="s">
        <v>1067</v>
      </c>
      <c r="L315" s="73"/>
      <c r="M315" s="73"/>
      <c r="N315" s="73"/>
      <c r="O315" s="73"/>
      <c r="P315" s="1046"/>
      <c r="Q315" s="4"/>
      <c r="R315" s="91"/>
      <c r="S315" s="91"/>
      <c r="T315" s="376"/>
      <c r="U315" s="376"/>
      <c r="V315" s="376"/>
      <c r="W315" s="376"/>
      <c r="X315" s="376"/>
      <c r="Y315" s="376"/>
      <c r="Z315" s="376"/>
      <c r="AA315" s="376"/>
      <c r="AB315" s="376"/>
      <c r="AC315" s="376"/>
      <c r="AD315" s="376"/>
      <c r="AE315" s="376"/>
      <c r="AF315" s="376"/>
      <c r="AT315" s="251" t="e">
        <f>VLOOKUP(#REF!,'اعضاء هيئة التدريس'!#REF!,2,)</f>
        <v>#REF!</v>
      </c>
    </row>
    <row r="316" spans="1:46" s="272" customFormat="1" ht="15.75" hidden="1">
      <c r="A316" s="328"/>
      <c r="B316" s="288" t="s">
        <v>687</v>
      </c>
      <c r="C316" s="726" t="str">
        <f>VLOOKUP(B316,مقررات!$A$1:$F$411,2,FALSE)</f>
        <v>سلوك حيوان</v>
      </c>
      <c r="D316" s="211">
        <f>VLOOKUP(B316,مقررات!$A$1:$F$452,3,FALSE)</f>
        <v>2</v>
      </c>
      <c r="E316" s="211">
        <f>VLOOKUP(B316,مقررات!$A$1:$F$476,4,FALSE)</f>
        <v>0</v>
      </c>
      <c r="F316" s="211">
        <f t="shared" si="13"/>
        <v>2</v>
      </c>
      <c r="G316" s="60" t="str">
        <f>VLOOKUP(B316,مقررات!$A$1:$F$409,6,FALSE)</f>
        <v>Z2716</v>
      </c>
      <c r="H316" s="60" t="s">
        <v>1880</v>
      </c>
      <c r="I316" s="262" t="str">
        <f>VLOOKUP(H316,'اعضاء هيئة التدريس'!$B$1:$D$300,2,FALSE)</f>
        <v>أ.د. السيد خلاف</v>
      </c>
      <c r="J316" s="73"/>
      <c r="K316" s="73"/>
      <c r="L316" s="73"/>
      <c r="M316" s="73"/>
      <c r="N316" s="73" t="s">
        <v>1072</v>
      </c>
      <c r="O316" s="73"/>
      <c r="P316" s="386" t="s">
        <v>1323</v>
      </c>
      <c r="Q316" s="4"/>
      <c r="R316" s="91"/>
      <c r="S316" s="91"/>
      <c r="T316" s="283"/>
      <c r="U316" s="283"/>
      <c r="V316" s="283"/>
      <c r="W316" s="283"/>
      <c r="X316" s="283"/>
      <c r="Y316" s="283"/>
      <c r="Z316" s="283"/>
      <c r="AA316" s="283"/>
      <c r="AB316" s="283"/>
      <c r="AC316" s="283"/>
      <c r="AD316" s="283"/>
      <c r="AE316" s="283"/>
      <c r="AF316" s="283"/>
      <c r="AT316" s="251" t="e">
        <f>VLOOKUP(#REF!,'اعضاء هيئة التدريس'!#REF!,2,)</f>
        <v>#REF!</v>
      </c>
    </row>
    <row r="317" spans="1:46" s="272" customFormat="1" ht="15.75" hidden="1">
      <c r="A317" s="367"/>
      <c r="B317" s="288" t="s">
        <v>692</v>
      </c>
      <c r="C317" s="726" t="str">
        <f>VLOOKUP(B317,مقررات!$A$1:$F$411,2,FALSE)</f>
        <v>تصنيف حشرات</v>
      </c>
      <c r="D317" s="211">
        <f>VLOOKUP(B317,مقررات!$A$1:$F$452,3,FALSE)</f>
        <v>1</v>
      </c>
      <c r="E317" s="211">
        <f>VLOOKUP(B317,مقررات!$A$1:$F$476,4,FALSE)</f>
        <v>2</v>
      </c>
      <c r="F317" s="211">
        <f t="shared" si="13"/>
        <v>2</v>
      </c>
      <c r="G317" s="60" t="str">
        <f>VLOOKUP(B317,مقررات!$A$1:$F$409,6,FALSE)</f>
        <v>Z158</v>
      </c>
      <c r="H317" s="60" t="s">
        <v>1873</v>
      </c>
      <c r="I317" s="262" t="str">
        <f>VLOOKUP(H317,'اعضاء هيئة التدريس'!$B$1:$D$300,2,FALSE)</f>
        <v>أ.د.عبادة ابوزكري</v>
      </c>
      <c r="J317" s="73"/>
      <c r="K317" s="73" t="s">
        <v>1233</v>
      </c>
      <c r="L317" s="73"/>
      <c r="M317" s="73"/>
      <c r="N317" s="73"/>
      <c r="O317" s="73"/>
      <c r="P317" s="252"/>
      <c r="Q317" s="282"/>
      <c r="R317" s="283"/>
      <c r="S317" s="283"/>
      <c r="T317" s="283"/>
      <c r="U317" s="283"/>
      <c r="V317" s="283"/>
      <c r="W317" s="283"/>
      <c r="X317" s="283"/>
      <c r="Y317" s="283"/>
      <c r="Z317" s="283"/>
      <c r="AA317" s="283"/>
      <c r="AB317" s="283"/>
      <c r="AC317" s="283"/>
      <c r="AD317" s="283"/>
      <c r="AE317" s="283"/>
      <c r="AF317" s="283"/>
      <c r="AT317" s="251" t="e">
        <f>VLOOKUP(#REF!,'اعضاء هيئة التدريس'!#REF!,2,)</f>
        <v>#REF!</v>
      </c>
    </row>
    <row r="318" spans="1:46" s="272" customFormat="1" ht="15.75" hidden="1" customHeight="1">
      <c r="A318" s="367"/>
      <c r="B318" s="288" t="s">
        <v>683</v>
      </c>
      <c r="C318" s="726" t="str">
        <f>VLOOKUP(B318,مقررات!$A$1:$F$411,2,FALSE)</f>
        <v>بيولوجيا جزئية</v>
      </c>
      <c r="D318" s="211">
        <f>VLOOKUP(B318,مقررات!$A$1:$F$452,3,FALSE)</f>
        <v>2</v>
      </c>
      <c r="E318" s="211">
        <f>VLOOKUP(B318,مقررات!$A$1:$F$476,4,FALSE)</f>
        <v>0</v>
      </c>
      <c r="F318" s="211">
        <f t="shared" si="13"/>
        <v>2</v>
      </c>
      <c r="G318" s="60" t="str">
        <f>VLOOKUP(B318,مقررات!$A$1:$F$409,6,FALSE)</f>
        <v>Z2614</v>
      </c>
      <c r="H318" s="60" t="s">
        <v>1871</v>
      </c>
      <c r="I318" s="262" t="str">
        <f>VLOOKUP(H318,'اعضاء هيئة التدريس'!$B$1:$D$300,2,FALSE)</f>
        <v>أ.د.صبحي حسب النبي</v>
      </c>
      <c r="J318" s="73"/>
      <c r="K318" s="73"/>
      <c r="L318" s="73"/>
      <c r="M318" s="73" t="s">
        <v>1070</v>
      </c>
      <c r="N318" s="73"/>
      <c r="O318" s="73"/>
      <c r="P318" s="386" t="s">
        <v>1317</v>
      </c>
      <c r="Q318" s="282"/>
      <c r="R318" s="283"/>
      <c r="S318" s="283"/>
      <c r="T318" s="283"/>
      <c r="U318" s="283"/>
      <c r="V318" s="283"/>
      <c r="W318" s="283"/>
      <c r="X318" s="283"/>
      <c r="Y318" s="283"/>
      <c r="Z318" s="283"/>
      <c r="AA318" s="283"/>
      <c r="AB318" s="283"/>
      <c r="AC318" s="283"/>
      <c r="AD318" s="283"/>
      <c r="AE318" s="283"/>
      <c r="AF318" s="283"/>
      <c r="AT318" s="251" t="e">
        <f>VLOOKUP(#REF!,'اعضاء هيئة التدريس'!#REF!,2,)</f>
        <v>#REF!</v>
      </c>
    </row>
    <row r="319" spans="1:46" s="272" customFormat="1" ht="15.75" hidden="1">
      <c r="A319" s="367"/>
      <c r="B319" s="288" t="s">
        <v>683</v>
      </c>
      <c r="C319" s="726" t="str">
        <f>VLOOKUP(B319,مقررات!$A$1:$F$411,2,FALSE)</f>
        <v>بيولوجيا جزئية</v>
      </c>
      <c r="D319" s="211">
        <f>VLOOKUP(B319,مقررات!$A$1:$F$452,3,FALSE)</f>
        <v>2</v>
      </c>
      <c r="E319" s="211">
        <f>VLOOKUP(B319,مقررات!$A$1:$F$476,4,FALSE)</f>
        <v>0</v>
      </c>
      <c r="F319" s="211">
        <f t="shared" si="13"/>
        <v>2</v>
      </c>
      <c r="G319" s="60" t="str">
        <f>VLOOKUP(B319,مقررات!$A$1:$F$409,6,FALSE)</f>
        <v>Z2614</v>
      </c>
      <c r="H319" s="60" t="s">
        <v>1963</v>
      </c>
      <c r="I319" s="262" t="str">
        <f>VLOOKUP(H319,'اعضاء هيئة التدريس'!$B$1:$D$300,2,FALSE)</f>
        <v>د / خالد جبة</v>
      </c>
      <c r="J319" s="73"/>
      <c r="K319" s="73"/>
      <c r="L319" s="73"/>
      <c r="M319" s="73" t="s">
        <v>1070</v>
      </c>
      <c r="N319" s="73"/>
      <c r="O319" s="73"/>
      <c r="P319" s="386" t="s">
        <v>1317</v>
      </c>
      <c r="Q319" s="282"/>
      <c r="R319" s="283"/>
      <c r="S319" s="283"/>
      <c r="T319" s="284"/>
      <c r="U319" s="283"/>
      <c r="V319" s="283"/>
      <c r="W319" s="283"/>
      <c r="X319" s="283"/>
      <c r="Y319" s="283"/>
      <c r="Z319" s="283"/>
      <c r="AA319" s="283"/>
      <c r="AB319" s="283"/>
      <c r="AC319" s="283"/>
      <c r="AD319" s="283"/>
      <c r="AE319" s="283"/>
      <c r="AF319" s="283"/>
      <c r="AT319" s="251" t="e">
        <f>VLOOKUP(#REF!,'اعضاء هيئة التدريس'!#REF!,2,)</f>
        <v>#REF!</v>
      </c>
    </row>
    <row r="320" spans="1:46" s="272" customFormat="1" ht="15" hidden="1" customHeight="1">
      <c r="A320" s="367"/>
      <c r="B320" s="288" t="s">
        <v>694</v>
      </c>
      <c r="C320" s="726" t="str">
        <f>VLOOKUP(B320,مقررات!$A$1:$F$411,2,FALSE)</f>
        <v>بيئة بحرية</v>
      </c>
      <c r="D320" s="211">
        <f>VLOOKUP(B320,مقررات!$A$1:$F$452,3,FALSE)</f>
        <v>1</v>
      </c>
      <c r="E320" s="211">
        <f>VLOOKUP(B320,مقررات!$A$1:$F$476,4,FALSE)</f>
        <v>2</v>
      </c>
      <c r="F320" s="211">
        <f t="shared" si="13"/>
        <v>2</v>
      </c>
      <c r="G320" s="60" t="str">
        <f>VLOOKUP(B320,مقررات!$A$1:$F$409,6,FALSE)</f>
        <v>Z2716</v>
      </c>
      <c r="H320" s="60" t="s">
        <v>1880</v>
      </c>
      <c r="I320" s="262" t="str">
        <f>VLOOKUP(H320,'اعضاء هيئة التدريس'!$B$1:$D$300,2,FALSE)</f>
        <v>أ.د. السيد خلاف</v>
      </c>
      <c r="J320" s="73"/>
      <c r="K320" s="73"/>
      <c r="L320" s="73"/>
      <c r="M320" s="73" t="s">
        <v>1121</v>
      </c>
      <c r="N320" s="73"/>
      <c r="O320" s="73"/>
      <c r="P320" s="252"/>
      <c r="Q320" s="282"/>
      <c r="R320" s="283"/>
      <c r="S320" s="284"/>
      <c r="T320" s="283"/>
      <c r="U320" s="283"/>
      <c r="V320" s="283"/>
      <c r="W320" s="283"/>
      <c r="X320" s="283"/>
      <c r="Y320" s="283"/>
      <c r="Z320" s="283"/>
      <c r="AA320" s="283"/>
      <c r="AB320" s="283"/>
      <c r="AC320" s="283"/>
      <c r="AD320" s="283"/>
      <c r="AE320" s="283"/>
      <c r="AF320" s="283"/>
      <c r="AT320" s="251" t="e">
        <f>VLOOKUP(#REF!,'اعضاء هيئة التدريس'!#REF!,2,)</f>
        <v>#REF!</v>
      </c>
    </row>
    <row r="321" spans="1:46" s="272" customFormat="1" ht="15.75" hidden="1" customHeight="1">
      <c r="A321" s="367"/>
      <c r="B321" s="288" t="s">
        <v>695</v>
      </c>
      <c r="C321" s="726" t="str">
        <f>VLOOKUP(B321,مقررات!$A$1:$F$411,2,FALSE)</f>
        <v>علم الغدد الصماء</v>
      </c>
      <c r="D321" s="211">
        <f>VLOOKUP(B321,مقررات!$A$1:$F$452,3,FALSE)</f>
        <v>2</v>
      </c>
      <c r="E321" s="211">
        <f>VLOOKUP(B321,مقررات!$A$1:$F$476,4,FALSE)</f>
        <v>0</v>
      </c>
      <c r="F321" s="211">
        <f t="shared" si="13"/>
        <v>2</v>
      </c>
      <c r="G321" s="60" t="str">
        <f>VLOOKUP(B321,مقررات!$A$1:$F$409,6,FALSE)</f>
        <v>Z112</v>
      </c>
      <c r="H321" s="60" t="s">
        <v>1883</v>
      </c>
      <c r="I321" s="262" t="str">
        <f>VLOOKUP(H321,'اعضاء هيئة التدريس'!$B$1:$D$300,2,FALSE)</f>
        <v>أ.د. ابراهيم العليمي</v>
      </c>
      <c r="J321" s="73"/>
      <c r="K321" s="73"/>
      <c r="L321" s="73"/>
      <c r="M321" s="73" t="s">
        <v>1070</v>
      </c>
      <c r="N321" s="73"/>
      <c r="O321" s="73"/>
      <c r="P321" s="252"/>
      <c r="Q321" s="282"/>
      <c r="R321" s="283"/>
      <c r="S321" s="283"/>
      <c r="T321" s="283"/>
      <c r="U321" s="283"/>
      <c r="V321" s="283"/>
      <c r="W321" s="283"/>
      <c r="X321" s="283"/>
      <c r="Y321" s="283"/>
      <c r="Z321" s="283"/>
      <c r="AA321" s="283"/>
      <c r="AB321" s="283"/>
      <c r="AC321" s="283"/>
      <c r="AD321" s="283"/>
      <c r="AE321" s="283"/>
      <c r="AF321" s="283"/>
      <c r="AT321" s="251" t="e">
        <f>VLOOKUP(#REF!,'اعضاء هيئة التدريس'!#REF!,2,)</f>
        <v>#REF!</v>
      </c>
    </row>
    <row r="322" spans="1:46" s="272" customFormat="1" ht="15" hidden="1" customHeight="1">
      <c r="A322" s="328"/>
      <c r="B322" s="288" t="s">
        <v>713</v>
      </c>
      <c r="C322" s="726" t="str">
        <f>VLOOKUP(B322,مقررات!$A$1:$F$411,2,FALSE)</f>
        <v>علم الدم</v>
      </c>
      <c r="D322" s="211">
        <f>VLOOKUP(B322,مقررات!$A$1:$F$452,3,FALSE)</f>
        <v>1</v>
      </c>
      <c r="E322" s="211">
        <f>VLOOKUP(B322,مقررات!$A$1:$F$476,4,FALSE)</f>
        <v>2</v>
      </c>
      <c r="F322" s="211">
        <f t="shared" si="13"/>
        <v>2</v>
      </c>
      <c r="G322" s="60" t="str">
        <f>VLOOKUP(B322,مقررات!$A$1:$F$409,6,FALSE)</f>
        <v>Z112</v>
      </c>
      <c r="H322" s="60" t="s">
        <v>1876</v>
      </c>
      <c r="I322" s="262" t="str">
        <f>VLOOKUP(H322,'اعضاء هيئة التدريس'!$B$1:$D$300,2,FALSE)</f>
        <v>أ.د. محمد فتحي فرج</v>
      </c>
      <c r="J322" s="73"/>
      <c r="K322" s="73" t="s">
        <v>1119</v>
      </c>
      <c r="L322" s="73"/>
      <c r="M322" s="73"/>
      <c r="N322" s="73"/>
      <c r="O322" s="73"/>
      <c r="P322" s="1052"/>
      <c r="Q322" s="4"/>
      <c r="R322" s="91"/>
      <c r="S322" s="91"/>
      <c r="T322" s="283"/>
      <c r="U322" s="283"/>
      <c r="V322" s="283"/>
      <c r="W322" s="283"/>
      <c r="X322" s="283"/>
      <c r="Y322" s="283"/>
      <c r="Z322" s="283"/>
      <c r="AA322" s="283"/>
      <c r="AB322" s="283"/>
      <c r="AC322" s="283"/>
      <c r="AD322" s="283"/>
      <c r="AE322" s="283"/>
      <c r="AF322" s="283"/>
      <c r="AT322" s="251" t="e">
        <f>VLOOKUP(#REF!,'اعضاء هيئة التدريس'!#REF!,2,)</f>
        <v>#REF!</v>
      </c>
    </row>
    <row r="323" spans="1:46" s="272" customFormat="1" ht="15.75" hidden="1" customHeight="1">
      <c r="A323" s="328"/>
      <c r="B323" s="288" t="s">
        <v>724</v>
      </c>
      <c r="C323" s="726" t="str">
        <f>VLOOKUP(B323,مقررات!$A$1:$F$411,2,FALSE)</f>
        <v>كيمياء مناعة</v>
      </c>
      <c r="D323" s="211">
        <f>VLOOKUP(B323,مقررات!$A$1:$F$452,3,FALSE)</f>
        <v>2</v>
      </c>
      <c r="E323" s="211">
        <f>VLOOKUP(B323,مقررات!$A$1:$F$476,4,FALSE)</f>
        <v>2</v>
      </c>
      <c r="F323" s="211">
        <f t="shared" si="13"/>
        <v>3</v>
      </c>
      <c r="G323" s="60" t="str">
        <f>VLOOKUP(B323,مقررات!$A$1:$F$409,6,FALSE)</f>
        <v>Z412</v>
      </c>
      <c r="H323" s="60" t="s">
        <v>1895</v>
      </c>
      <c r="I323" s="262" t="str">
        <f>VLOOKUP(H323,'اعضاء هيئة التدريس'!$B$1:$D$300,2,FALSE)</f>
        <v>د. هاني عبدالعزيز</v>
      </c>
      <c r="J323" s="73"/>
      <c r="K323" s="73" t="s">
        <v>1067</v>
      </c>
      <c r="L323" s="73"/>
      <c r="M323" s="73"/>
      <c r="N323" s="73"/>
      <c r="O323" s="73"/>
      <c r="P323" s="1046"/>
      <c r="Q323" s="4"/>
      <c r="R323" s="91"/>
      <c r="S323" s="91"/>
      <c r="T323" s="283"/>
      <c r="U323" s="283"/>
      <c r="V323" s="283"/>
      <c r="W323" s="283"/>
      <c r="X323" s="283"/>
      <c r="Y323" s="283"/>
      <c r="Z323" s="283"/>
      <c r="AA323" s="283"/>
      <c r="AB323" s="283"/>
      <c r="AC323" s="283"/>
      <c r="AD323" s="283"/>
      <c r="AE323" s="283"/>
      <c r="AF323" s="283"/>
      <c r="AT323" s="251" t="e">
        <f>VLOOKUP(#REF!,'اعضاء هيئة التدريس'!#REF!,2,)</f>
        <v>#REF!</v>
      </c>
    </row>
    <row r="324" spans="1:46" s="272" customFormat="1" ht="15.75" hidden="1" customHeight="1">
      <c r="A324" s="328"/>
      <c r="B324" s="288" t="s">
        <v>693</v>
      </c>
      <c r="C324" s="756" t="str">
        <f>VLOOKUP(B324,مقررات!$A$1:$F$411,2,FALSE)</f>
        <v>تكنيك الميكروسكوب الالكترونى</v>
      </c>
      <c r="D324" s="418">
        <f>VLOOKUP(B324,مقررات!$A$1:$F$452,3,FALSE)</f>
        <v>1</v>
      </c>
      <c r="E324" s="418">
        <f>VLOOKUP(B324,مقررات!$A$1:$F$476,4,FALSE)</f>
        <v>2</v>
      </c>
      <c r="F324" s="418">
        <f t="shared" si="13"/>
        <v>2</v>
      </c>
      <c r="G324" s="418" t="str">
        <f>VLOOKUP(B324,مقررات!$A$1:$F$409,6,FALSE)</f>
        <v>Z227</v>
      </c>
      <c r="H324" s="418" t="s">
        <v>1868</v>
      </c>
      <c r="I324" s="260" t="str">
        <f>VLOOKUP(H324,'اعضاء هيئة التدريس'!$B$1:$D$300,2,FALSE)</f>
        <v>أ.د. صابر صقر</v>
      </c>
      <c r="J324" s="73"/>
      <c r="K324" s="73"/>
      <c r="L324" s="73"/>
      <c r="M324" s="73"/>
      <c r="N324" s="73"/>
      <c r="O324" s="777" t="s">
        <v>1121</v>
      </c>
      <c r="P324" s="255" t="s">
        <v>1318</v>
      </c>
      <c r="Q324" s="328"/>
      <c r="R324" s="760"/>
      <c r="S324" s="760"/>
      <c r="T324" s="283"/>
      <c r="U324" s="283"/>
      <c r="V324" s="283"/>
      <c r="W324" s="283"/>
      <c r="X324" s="283"/>
      <c r="Y324" s="283"/>
      <c r="Z324" s="283"/>
      <c r="AA324" s="283"/>
      <c r="AB324" s="283"/>
      <c r="AC324" s="283"/>
      <c r="AD324" s="283"/>
      <c r="AE324" s="283"/>
      <c r="AF324" s="283"/>
      <c r="AT324" s="251" t="e">
        <f>VLOOKUP(#REF!,'اعضاء هيئة التدريس'!#REF!,2,)</f>
        <v>#REF!</v>
      </c>
    </row>
    <row r="325" spans="1:46" s="272" customFormat="1" ht="15.75" hidden="1" customHeight="1">
      <c r="A325" s="367"/>
      <c r="B325" s="288" t="s">
        <v>718</v>
      </c>
      <c r="C325" s="726" t="str">
        <f>VLOOKUP(B325,مقررات!$A$1:$F$411,2,FALSE)</f>
        <v>غدد صماء لافقاريات</v>
      </c>
      <c r="D325" s="211">
        <f>VLOOKUP(B325,مقررات!$A$1:$F$452,3,FALSE)</f>
        <v>2</v>
      </c>
      <c r="E325" s="211">
        <f>VLOOKUP(B325,مقررات!$A$1:$F$476,4,FALSE)</f>
        <v>0</v>
      </c>
      <c r="F325" s="211">
        <f t="shared" si="13"/>
        <v>2</v>
      </c>
      <c r="G325" s="60" t="str">
        <f>VLOOKUP(B325,مقررات!$A$1:$F$409,6,FALSE)</f>
        <v>Z136</v>
      </c>
      <c r="H325" s="60" t="s">
        <v>1896</v>
      </c>
      <c r="I325" s="262" t="str">
        <f>VLOOKUP(H325,'اعضاء هيئة التدريس'!$B$1:$D$300,2,FALSE)</f>
        <v>د. شرين خليفة</v>
      </c>
      <c r="J325" s="73"/>
      <c r="K325" s="73"/>
      <c r="L325" s="73"/>
      <c r="M325" s="73" t="s">
        <v>1067</v>
      </c>
      <c r="N325" s="73"/>
      <c r="O325" s="73"/>
      <c r="P325" s="1037"/>
      <c r="Q325" s="282"/>
      <c r="R325" s="283"/>
      <c r="S325" s="283"/>
      <c r="T325" s="283"/>
      <c r="U325" s="283"/>
      <c r="V325" s="283"/>
      <c r="W325" s="283"/>
      <c r="X325" s="283"/>
      <c r="Y325" s="283"/>
      <c r="Z325" s="283"/>
      <c r="AA325" s="283"/>
      <c r="AB325" s="283"/>
      <c r="AC325" s="283"/>
      <c r="AD325" s="283"/>
      <c r="AE325" s="283"/>
      <c r="AF325" s="283"/>
      <c r="AT325" s="251" t="e">
        <f>VLOOKUP(#REF!,'اعضاء هيئة التدريس'!#REF!,2,)</f>
        <v>#REF!</v>
      </c>
    </row>
    <row r="326" spans="1:46" s="412" customFormat="1" ht="15.75" hidden="1" customHeight="1">
      <c r="A326" s="367"/>
      <c r="B326" s="288" t="s">
        <v>718</v>
      </c>
      <c r="C326" s="726" t="str">
        <f>VLOOKUP(B326,مقررات!$A$1:$F$411,2,FALSE)</f>
        <v>غدد صماء لافقاريات</v>
      </c>
      <c r="D326" s="211">
        <f>VLOOKUP(B326,مقررات!$A$1:$F$452,3,FALSE)</f>
        <v>2</v>
      </c>
      <c r="E326" s="211">
        <f>VLOOKUP(B326,مقررات!$A$1:$F$476,4,FALSE)</f>
        <v>0</v>
      </c>
      <c r="F326" s="211">
        <f t="shared" si="13"/>
        <v>2</v>
      </c>
      <c r="G326" s="60" t="str">
        <f>VLOOKUP(B326,مقررات!$A$1:$F$409,6,FALSE)</f>
        <v>Z136</v>
      </c>
      <c r="H326" s="60" t="s">
        <v>1929</v>
      </c>
      <c r="I326" s="262" t="str">
        <f>VLOOKUP(H326,'اعضاء هيئة التدريس'!$B$1:$D$300,2,FALSE)</f>
        <v>د. هدى حسن عبدالعظيم</v>
      </c>
      <c r="J326" s="73"/>
      <c r="K326" s="73"/>
      <c r="L326" s="73"/>
      <c r="M326" s="73" t="s">
        <v>1067</v>
      </c>
      <c r="N326" s="73"/>
      <c r="O326" s="73"/>
      <c r="P326" s="1037"/>
      <c r="Q326" s="282"/>
      <c r="R326" s="283"/>
      <c r="S326" s="283"/>
      <c r="T326" s="398"/>
      <c r="U326" s="398"/>
      <c r="V326" s="398"/>
      <c r="W326" s="398"/>
      <c r="X326" s="398"/>
      <c r="Y326" s="398"/>
      <c r="Z326" s="398"/>
      <c r="AA326" s="398"/>
      <c r="AB326" s="398"/>
      <c r="AC326" s="398"/>
      <c r="AD326" s="398"/>
      <c r="AE326" s="398"/>
      <c r="AF326" s="398"/>
      <c r="AT326" s="251" t="e">
        <f>VLOOKUP(#REF!,'اعضاء هيئة التدريس'!#REF!,2,)</f>
        <v>#REF!</v>
      </c>
    </row>
    <row r="327" spans="1:46" s="272" customFormat="1" ht="15" hidden="1" customHeight="1">
      <c r="A327" s="367"/>
      <c r="B327" s="288" t="s">
        <v>722</v>
      </c>
      <c r="C327" s="726" t="str">
        <f>VLOOKUP(B327,مقررات!$A$1:$F$411,2,FALSE)</f>
        <v>طفيليات متقدم</v>
      </c>
      <c r="D327" s="211">
        <f>VLOOKUP(B327,مقررات!$A$1:$F$452,3,FALSE)</f>
        <v>2</v>
      </c>
      <c r="E327" s="211">
        <f>VLOOKUP(B327,مقررات!$A$1:$F$476,4,FALSE)</f>
        <v>2</v>
      </c>
      <c r="F327" s="211">
        <f t="shared" si="13"/>
        <v>3</v>
      </c>
      <c r="G327" s="60" t="str">
        <f>VLOOKUP(B327,مقررات!$A$1:$F$409,6,FALSE)</f>
        <v>Z338</v>
      </c>
      <c r="H327" s="60" t="s">
        <v>1887</v>
      </c>
      <c r="I327" s="262" t="str">
        <f>VLOOKUP(H327,'اعضاء هيئة التدريس'!$B$1:$D$300,2,FALSE)</f>
        <v>أ.د. عاطف الطوخي</v>
      </c>
      <c r="J327" s="73"/>
      <c r="K327" s="73"/>
      <c r="L327" s="73" t="s">
        <v>1067</v>
      </c>
      <c r="M327" s="73"/>
      <c r="N327" s="73"/>
      <c r="O327" s="73"/>
      <c r="P327" s="386" t="s">
        <v>1317</v>
      </c>
      <c r="Q327" s="282"/>
      <c r="R327" s="283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  <c r="AC327" s="283"/>
      <c r="AD327" s="283"/>
      <c r="AE327" s="283"/>
      <c r="AF327" s="283"/>
      <c r="AT327" s="251" t="e">
        <f>VLOOKUP(#REF!,'اعضاء هيئة التدريس'!#REF!,2,)</f>
        <v>#REF!</v>
      </c>
    </row>
    <row r="328" spans="1:46" s="272" customFormat="1" ht="15.75" hidden="1">
      <c r="A328" s="367"/>
      <c r="B328" s="288" t="s">
        <v>720</v>
      </c>
      <c r="C328" s="726" t="str">
        <f>VLOOKUP(B328,مقررات!$A$1:$F$411,2,FALSE)</f>
        <v>بيولوجيا الاسماك</v>
      </c>
      <c r="D328" s="211">
        <f>VLOOKUP(B328,مقررات!$A$1:$F$452,3,FALSE)</f>
        <v>1</v>
      </c>
      <c r="E328" s="211">
        <f>VLOOKUP(B328,مقررات!$A$1:$F$476,4,FALSE)</f>
        <v>2</v>
      </c>
      <c r="F328" s="211">
        <f t="shared" si="13"/>
        <v>2</v>
      </c>
      <c r="G328" s="60" t="str">
        <f>VLOOKUP(B328,مقررات!$A$1:$F$409,6,FALSE)</f>
        <v>Z2410</v>
      </c>
      <c r="H328" s="60" t="s">
        <v>1880</v>
      </c>
      <c r="I328" s="262" t="str">
        <f>VLOOKUP(H328,'اعضاء هيئة التدريس'!$B$1:$D$300,2,FALSE)</f>
        <v>أ.د. السيد خلاف</v>
      </c>
      <c r="J328" s="73"/>
      <c r="K328" s="73"/>
      <c r="L328" s="73" t="s">
        <v>1233</v>
      </c>
      <c r="M328" s="73"/>
      <c r="N328" s="73"/>
      <c r="O328" s="73"/>
      <c r="P328" s="252"/>
      <c r="Q328" s="282"/>
      <c r="R328" s="283"/>
      <c r="S328" s="283"/>
      <c r="T328" s="284"/>
      <c r="U328" s="283"/>
      <c r="V328" s="283"/>
      <c r="W328" s="283"/>
      <c r="X328" s="283"/>
      <c r="Y328" s="283"/>
      <c r="Z328" s="283"/>
      <c r="AA328" s="283"/>
      <c r="AB328" s="283"/>
      <c r="AC328" s="283"/>
      <c r="AD328" s="283"/>
      <c r="AE328" s="283"/>
      <c r="AF328" s="283"/>
      <c r="AT328" s="251" t="e">
        <f>VLOOKUP(#REF!,'اعضاء هيئة التدريس'!#REF!,2,)</f>
        <v>#REF!</v>
      </c>
    </row>
    <row r="329" spans="1:46" s="272" customFormat="1" ht="15.75" hidden="1">
      <c r="A329" s="367"/>
      <c r="B329" s="288" t="s">
        <v>727</v>
      </c>
      <c r="C329" s="726" t="str">
        <f>VLOOKUP(B329,مقررات!$A$1:$F$411,2,FALSE)</f>
        <v>فسيولوجيا الحشرات</v>
      </c>
      <c r="D329" s="211">
        <f>VLOOKUP(B329,مقررات!$A$1:$F$452,3,FALSE)</f>
        <v>1</v>
      </c>
      <c r="E329" s="211">
        <f>VLOOKUP(B329,مقررات!$A$1:$F$476,4,FALSE)</f>
        <v>2</v>
      </c>
      <c r="F329" s="211">
        <f t="shared" si="13"/>
        <v>2</v>
      </c>
      <c r="G329" s="60" t="str">
        <f>VLOOKUP(B329,مقررات!$A$1:$F$409,6,FALSE)</f>
        <v>Z158</v>
      </c>
      <c r="H329" s="60" t="s">
        <v>1875</v>
      </c>
      <c r="I329" s="262" t="str">
        <f>VLOOKUP(H329,'اعضاء هيئة التدريس'!$B$1:$D$300,2,FALSE)</f>
        <v>أ.د. طلعت عمارة</v>
      </c>
      <c r="J329" s="73"/>
      <c r="K329" s="73"/>
      <c r="L329" s="73"/>
      <c r="M329" s="73"/>
      <c r="N329" s="73" t="s">
        <v>1067</v>
      </c>
      <c r="O329" s="73"/>
      <c r="P329" s="383"/>
      <c r="Q329" s="282"/>
      <c r="R329" s="283"/>
      <c r="S329" s="283"/>
      <c r="T329" s="284"/>
      <c r="U329" s="283"/>
      <c r="V329" s="283"/>
      <c r="W329" s="283"/>
      <c r="X329" s="283"/>
      <c r="Y329" s="283"/>
      <c r="Z329" s="283"/>
      <c r="AA329" s="283"/>
      <c r="AB329" s="283"/>
      <c r="AC329" s="283"/>
      <c r="AD329" s="283"/>
      <c r="AE329" s="283"/>
      <c r="AF329" s="283"/>
      <c r="AT329" s="251" t="e">
        <f>VLOOKUP(#REF!,'اعضاء هيئة التدريس'!#REF!,2,)</f>
        <v>#REF!</v>
      </c>
    </row>
    <row r="330" spans="1:46" s="283" customFormat="1" ht="15.75" hidden="1" customHeight="1">
      <c r="A330" s="328"/>
      <c r="B330" s="288" t="s">
        <v>723</v>
      </c>
      <c r="C330" s="726" t="str">
        <f>VLOOKUP(B330,مقررات!$A$1:$F$411,2,FALSE)</f>
        <v>ادارة وحماية البيئة</v>
      </c>
      <c r="D330" s="211">
        <f>VLOOKUP(B330,مقررات!$A$1:$F$452,3,FALSE)</f>
        <v>2</v>
      </c>
      <c r="E330" s="211">
        <f>VLOOKUP(B330,مقررات!$A$1:$F$476,4,FALSE)</f>
        <v>0</v>
      </c>
      <c r="F330" s="211">
        <f t="shared" si="13"/>
        <v>2</v>
      </c>
      <c r="G330" s="60">
        <f>VLOOKUP(B330,مقررات!$A$1:$F$409,6,FALSE)</f>
        <v>0</v>
      </c>
      <c r="H330" s="60" t="s">
        <v>1869</v>
      </c>
      <c r="I330" s="262" t="str">
        <f>VLOOKUP(H330,'اعضاء هيئة التدريس'!$B$1:$D$300,2,FALSE)</f>
        <v>أ.د. علاء النعناعي</v>
      </c>
      <c r="J330" s="73"/>
      <c r="K330" s="73"/>
      <c r="L330" s="73" t="s">
        <v>1067</v>
      </c>
      <c r="M330" s="73"/>
      <c r="N330" s="73"/>
      <c r="O330" s="73"/>
      <c r="P330" s="744"/>
      <c r="Q330" s="89"/>
      <c r="R330" s="91"/>
      <c r="S330" s="91"/>
      <c r="T330" s="284"/>
      <c r="AT330" s="294" t="e">
        <f>VLOOKUP(#REF!,'اعضاء هيئة التدريس'!#REF!,2,)</f>
        <v>#REF!</v>
      </c>
    </row>
    <row r="331" spans="1:46" s="284" customFormat="1" ht="15.75" hidden="1" customHeight="1">
      <c r="A331" s="328"/>
      <c r="B331" s="717"/>
      <c r="C331" s="729"/>
      <c r="D331" s="403"/>
      <c r="E331" s="403"/>
      <c r="F331" s="403"/>
      <c r="G331" s="52"/>
      <c r="H331" s="52"/>
      <c r="I331" s="49"/>
      <c r="J331" s="37"/>
      <c r="K331" s="37"/>
      <c r="L331" s="37"/>
      <c r="M331" s="37"/>
      <c r="N331" s="37"/>
      <c r="O331" s="37"/>
      <c r="P331" s="1051"/>
      <c r="Q331" s="89"/>
      <c r="R331" s="92"/>
      <c r="S331" s="92"/>
      <c r="T331" s="283"/>
      <c r="AT331" s="294" t="e">
        <f>VLOOKUP(#REF!,'اعضاء هيئة التدريس'!#REF!,2,)</f>
        <v>#REF!</v>
      </c>
    </row>
    <row r="332" spans="1:46" s="283" customFormat="1" ht="15.75" hidden="1" customHeight="1">
      <c r="A332" s="367"/>
      <c r="B332" s="245"/>
      <c r="C332" s="728"/>
      <c r="D332" s="225"/>
      <c r="E332" s="225"/>
      <c r="F332" s="225"/>
      <c r="G332" s="60"/>
      <c r="H332" s="60"/>
      <c r="I332" s="266"/>
      <c r="J332" s="256"/>
      <c r="K332" s="256"/>
      <c r="L332" s="256"/>
      <c r="M332" s="256"/>
      <c r="N332" s="256"/>
      <c r="O332" s="256"/>
      <c r="P332" s="256"/>
      <c r="Q332" s="357"/>
      <c r="AT332" s="294" t="e">
        <f>VLOOKUP(#REF!,'اعضاء هيئة التدريس'!#REF!,2,)</f>
        <v>#REF!</v>
      </c>
    </row>
    <row r="333" spans="1:46" s="283" customFormat="1" ht="15.75" hidden="1" customHeight="1">
      <c r="A333" s="328"/>
      <c r="B333" s="717"/>
      <c r="C333" s="729"/>
      <c r="D333" s="403"/>
      <c r="E333" s="403"/>
      <c r="F333" s="403"/>
      <c r="G333" s="52"/>
      <c r="H333" s="52"/>
      <c r="I333" s="49"/>
      <c r="J333" s="37"/>
      <c r="K333" s="37"/>
      <c r="L333" s="37"/>
      <c r="M333" s="37"/>
      <c r="N333" s="37"/>
      <c r="O333" s="37"/>
      <c r="P333" s="1051"/>
      <c r="Q333" s="89"/>
      <c r="R333" s="91"/>
      <c r="S333" s="91"/>
      <c r="AT333" s="294" t="e">
        <f>VLOOKUP(#REF!,'اعضاء هيئة التدريس'!#REF!,2,)</f>
        <v>#REF!</v>
      </c>
    </row>
    <row r="334" spans="1:46" s="283" customFormat="1" ht="28.5" hidden="1" customHeight="1">
      <c r="A334" s="367"/>
      <c r="B334" s="245"/>
      <c r="C334" s="728"/>
      <c r="D334" s="225"/>
      <c r="E334" s="225"/>
      <c r="F334" s="225"/>
      <c r="G334" s="60"/>
      <c r="H334" s="60"/>
      <c r="I334" s="266"/>
      <c r="J334" s="256"/>
      <c r="K334" s="256"/>
      <c r="L334" s="256"/>
      <c r="M334" s="256"/>
      <c r="N334" s="256"/>
      <c r="O334" s="256"/>
      <c r="P334" s="256"/>
      <c r="Q334" s="357"/>
      <c r="AT334" s="294" t="e">
        <f>VLOOKUP(#REF!,'اعضاء هيئة التدريس'!#REF!,2,)</f>
        <v>#REF!</v>
      </c>
    </row>
    <row r="335" spans="1:46" s="283" customFormat="1" ht="15.75" hidden="1" customHeight="1">
      <c r="A335" s="328"/>
      <c r="B335" s="717"/>
      <c r="C335" s="729"/>
      <c r="D335" s="403"/>
      <c r="E335" s="403"/>
      <c r="F335" s="403"/>
      <c r="G335" s="52"/>
      <c r="H335" s="52"/>
      <c r="I335" s="49"/>
      <c r="J335" s="37"/>
      <c r="K335" s="37"/>
      <c r="L335" s="37"/>
      <c r="M335" s="37"/>
      <c r="N335" s="37"/>
      <c r="O335" s="37"/>
      <c r="P335" s="1051"/>
      <c r="Q335" s="89"/>
      <c r="R335" s="92"/>
      <c r="S335" s="92"/>
      <c r="AT335" s="294" t="e">
        <f>VLOOKUP(#REF!,'اعضاء هيئة التدريس'!#REF!,2,)</f>
        <v>#REF!</v>
      </c>
    </row>
    <row r="336" spans="1:46" s="283" customFormat="1" ht="28.5" hidden="1" customHeight="1">
      <c r="A336" s="367"/>
      <c r="B336" s="245"/>
      <c r="C336" s="728"/>
      <c r="D336" s="211"/>
      <c r="E336" s="211"/>
      <c r="F336" s="211"/>
      <c r="G336" s="60"/>
      <c r="H336" s="60"/>
      <c r="I336" s="276"/>
      <c r="J336" s="256"/>
      <c r="K336" s="256"/>
      <c r="L336" s="256"/>
      <c r="M336" s="256"/>
      <c r="N336" s="256"/>
      <c r="O336" s="256"/>
      <c r="P336" s="256"/>
      <c r="Q336" s="357"/>
      <c r="AT336" s="294" t="e">
        <f>VLOOKUP(#REF!,'اعضاء هيئة التدريس'!#REF!,2,)</f>
        <v>#REF!</v>
      </c>
    </row>
    <row r="337" spans="1:46" s="283" customFormat="1" ht="22.5" customHeight="1">
      <c r="A337" s="817"/>
      <c r="B337" s="818"/>
      <c r="C337" s="819"/>
      <c r="D337" s="820"/>
      <c r="E337" s="820"/>
      <c r="F337" s="966">
        <v>18</v>
      </c>
      <c r="G337" s="821"/>
      <c r="H337" s="821"/>
      <c r="I337" s="825"/>
      <c r="J337" s="822"/>
      <c r="K337" s="822"/>
      <c r="L337" s="822"/>
      <c r="M337" s="822"/>
      <c r="N337" s="822"/>
      <c r="O337" s="822"/>
      <c r="P337" s="1054"/>
      <c r="Q337" s="89"/>
      <c r="R337" s="92"/>
      <c r="S337" s="92"/>
      <c r="AT337" s="294" t="e">
        <f>VLOOKUP(#REF!,'اعضاء هيئة التدريس'!#REF!,2,)</f>
        <v>#REF!</v>
      </c>
    </row>
    <row r="338" spans="1:46" s="369" customFormat="1" ht="15.75" customHeight="1">
      <c r="A338" s="564"/>
      <c r="B338" s="380"/>
      <c r="C338" s="814"/>
      <c r="D338" s="815"/>
      <c r="E338" s="815"/>
      <c r="F338" s="815"/>
      <c r="G338" s="567"/>
      <c r="H338" s="567"/>
      <c r="I338" s="568"/>
      <c r="J338" s="816"/>
      <c r="K338" s="816"/>
      <c r="L338" s="816"/>
      <c r="M338" s="816"/>
      <c r="N338" s="816"/>
      <c r="O338" s="816"/>
      <c r="P338" s="816"/>
      <c r="Q338" s="357"/>
      <c r="R338" s="283"/>
      <c r="S338" s="283"/>
      <c r="AT338" s="294" t="e">
        <f>VLOOKUP(#REF!,'اعضاء هيئة التدريس'!#REF!,2,)</f>
        <v>#REF!</v>
      </c>
    </row>
    <row r="339" spans="1:46" s="979" customFormat="1" ht="15.75">
      <c r="A339" s="977"/>
      <c r="B339" s="1140" t="s">
        <v>2020</v>
      </c>
      <c r="C339" s="1140"/>
      <c r="D339" s="1140"/>
      <c r="E339" s="1140"/>
      <c r="F339" s="1140"/>
      <c r="G339" s="1140"/>
      <c r="H339" s="1140"/>
      <c r="I339" s="1140"/>
      <c r="J339" s="1140"/>
      <c r="K339" s="1140"/>
      <c r="L339" s="1140"/>
      <c r="M339" s="1140"/>
      <c r="N339" s="1140"/>
      <c r="O339" s="1140"/>
      <c r="P339" s="1140"/>
      <c r="Q339" s="1140"/>
      <c r="R339" s="1140"/>
      <c r="S339" s="1140"/>
      <c r="T339" s="978"/>
      <c r="W339" s="978"/>
      <c r="AC339" s="980"/>
    </row>
    <row r="340" spans="1:46" s="979" customFormat="1" ht="15.75">
      <c r="A340" s="977"/>
      <c r="B340" s="978"/>
      <c r="C340" s="970"/>
      <c r="D340" s="978"/>
      <c r="E340" s="978"/>
      <c r="F340" s="978"/>
      <c r="G340" s="978"/>
      <c r="J340" s="978"/>
      <c r="K340" s="978"/>
      <c r="L340" s="978"/>
      <c r="M340" s="978"/>
      <c r="N340" s="978"/>
      <c r="O340" s="978"/>
      <c r="P340" s="1055"/>
      <c r="T340" s="978"/>
      <c r="W340" s="978"/>
      <c r="AC340" s="980"/>
    </row>
    <row r="341" spans="1:46" s="29" customFormat="1" ht="15.75">
      <c r="A341" s="968"/>
      <c r="B341" s="800"/>
      <c r="C341" s="970"/>
      <c r="D341" s="971"/>
      <c r="E341" s="971"/>
      <c r="F341" s="971"/>
      <c r="G341" s="971"/>
      <c r="H341" s="972"/>
      <c r="J341" s="800"/>
      <c r="K341" s="800"/>
      <c r="L341" s="800"/>
      <c r="M341" s="800"/>
      <c r="N341" s="800"/>
      <c r="O341" s="800"/>
      <c r="P341" s="337"/>
      <c r="T341" s="800"/>
      <c r="W341" s="800"/>
      <c r="AC341" s="969"/>
    </row>
    <row r="342" spans="1:46" s="975" customFormat="1" ht="36">
      <c r="A342" s="973"/>
      <c r="B342" s="1138" t="s">
        <v>2021</v>
      </c>
      <c r="C342" s="1138"/>
      <c r="D342" s="1138"/>
      <c r="E342" s="974"/>
      <c r="F342" s="974"/>
      <c r="G342" s="974"/>
      <c r="H342" s="1030"/>
      <c r="I342" s="1138" t="s">
        <v>2022</v>
      </c>
      <c r="J342" s="1138"/>
      <c r="K342" s="1139" t="s">
        <v>2023</v>
      </c>
      <c r="L342" s="1139"/>
      <c r="M342" s="1139"/>
      <c r="N342" s="1139"/>
      <c r="O342" s="1139"/>
      <c r="P342" s="1139"/>
      <c r="Q342" s="1139"/>
      <c r="T342" s="974"/>
      <c r="W342" s="974"/>
      <c r="AC342" s="976"/>
    </row>
    <row r="343" spans="1:46" s="369" customFormat="1" ht="15.75" customHeight="1">
      <c r="A343" s="817"/>
      <c r="B343" s="818"/>
      <c r="C343" s="819"/>
      <c r="D343" s="820"/>
      <c r="E343" s="820"/>
      <c r="F343" s="820"/>
      <c r="G343" s="821"/>
      <c r="H343" s="821"/>
      <c r="I343" s="812"/>
      <c r="J343" s="822"/>
      <c r="K343" s="822"/>
      <c r="L343" s="822"/>
      <c r="M343" s="822"/>
      <c r="N343" s="822"/>
      <c r="O343" s="822"/>
      <c r="P343" s="1054"/>
      <c r="Q343" s="89"/>
      <c r="R343" s="91"/>
      <c r="S343" s="91"/>
      <c r="AT343" s="294" t="e">
        <f>VLOOKUP(#REF!,'اعضاء هيئة التدريس'!#REF!,2,)</f>
        <v>#REF!</v>
      </c>
    </row>
    <row r="344" spans="1:46" s="369" customFormat="1" ht="15.75" customHeight="1">
      <c r="A344" s="564"/>
      <c r="B344" s="380"/>
      <c r="C344" s="814"/>
      <c r="D344" s="815"/>
      <c r="E344" s="815"/>
      <c r="F344" s="815"/>
      <c r="G344" s="567"/>
      <c r="H344" s="567"/>
      <c r="I344" s="568"/>
      <c r="J344" s="816"/>
      <c r="K344" s="816"/>
      <c r="L344" s="816"/>
      <c r="M344" s="816"/>
      <c r="N344" s="816"/>
      <c r="O344" s="816"/>
      <c r="P344" s="631"/>
      <c r="Q344" s="357"/>
      <c r="R344" s="283"/>
      <c r="S344" s="283"/>
      <c r="AT344" s="294" t="e">
        <f>VLOOKUP(#REF!,'اعضاء هيئة التدريس'!#REF!,2,)</f>
        <v>#REF!</v>
      </c>
    </row>
    <row r="345" spans="1:46" s="91" customFormat="1" ht="15.75" customHeight="1">
      <c r="A345" s="817"/>
      <c r="B345" s="818"/>
      <c r="C345" s="819"/>
      <c r="D345" s="820"/>
      <c r="E345" s="820"/>
      <c r="F345" s="820"/>
      <c r="G345" s="821"/>
      <c r="H345" s="821"/>
      <c r="I345" s="812"/>
      <c r="J345" s="822"/>
      <c r="K345" s="822"/>
      <c r="L345" s="822"/>
      <c r="M345" s="822"/>
      <c r="N345" s="822"/>
      <c r="O345" s="822"/>
      <c r="P345" s="1056"/>
      <c r="Q345" s="89"/>
      <c r="U345" s="811"/>
      <c r="AT345" s="294" t="e">
        <f>VLOOKUP(#REF!,'اعضاء هيئة التدريس'!#REF!,2,)</f>
        <v>#REF!</v>
      </c>
    </row>
    <row r="346" spans="1:46" s="283" customFormat="1" ht="25.5" customHeight="1">
      <c r="A346" s="564"/>
      <c r="B346" s="380"/>
      <c r="C346" s="814"/>
      <c r="D346" s="815"/>
      <c r="E346" s="815"/>
      <c r="F346" s="815"/>
      <c r="G346" s="567"/>
      <c r="H346" s="567"/>
      <c r="I346" s="568"/>
      <c r="J346" s="816"/>
      <c r="K346" s="816"/>
      <c r="L346" s="816"/>
      <c r="M346" s="816"/>
      <c r="N346" s="827"/>
      <c r="O346" s="816"/>
      <c r="P346" s="816"/>
      <c r="Q346" s="357"/>
    </row>
    <row r="347" spans="1:46" s="283" customFormat="1" ht="22.5" customHeight="1">
      <c r="A347" s="817"/>
      <c r="B347" s="818"/>
      <c r="C347" s="819"/>
      <c r="D347" s="820"/>
      <c r="E347" s="820"/>
      <c r="F347" s="820"/>
      <c r="G347" s="821"/>
      <c r="H347" s="821"/>
      <c r="I347" s="812"/>
      <c r="J347" s="822"/>
      <c r="K347" s="822"/>
      <c r="L347" s="822"/>
      <c r="M347" s="822"/>
      <c r="N347" s="822"/>
      <c r="O347" s="822"/>
      <c r="P347" s="1054"/>
      <c r="Q347" s="89"/>
      <c r="R347" s="91"/>
      <c r="S347" s="91"/>
    </row>
    <row r="348" spans="1:46" s="284" customFormat="1" ht="15.75" customHeight="1">
      <c r="A348" s="564"/>
      <c r="B348" s="380"/>
      <c r="C348" s="814"/>
      <c r="D348" s="815"/>
      <c r="E348" s="815"/>
      <c r="F348" s="815"/>
      <c r="G348" s="828"/>
      <c r="H348" s="828"/>
      <c r="I348" s="568"/>
      <c r="J348" s="816"/>
      <c r="K348" s="816"/>
      <c r="L348" s="816"/>
      <c r="M348" s="816"/>
      <c r="N348" s="816"/>
      <c r="O348" s="827"/>
      <c r="P348" s="631"/>
      <c r="Q348" s="357"/>
      <c r="R348" s="283"/>
      <c r="S348" s="283"/>
      <c r="T348" s="283"/>
    </row>
    <row r="349" spans="1:46" s="283" customFormat="1" ht="47.25" customHeight="1">
      <c r="A349" s="817"/>
      <c r="B349" s="818"/>
      <c r="C349" s="819"/>
      <c r="D349" s="820"/>
      <c r="E349" s="820"/>
      <c r="F349" s="820"/>
      <c r="G349" s="829"/>
      <c r="H349" s="829"/>
      <c r="I349" s="812"/>
      <c r="J349" s="822"/>
      <c r="K349" s="822"/>
      <c r="L349" s="822"/>
      <c r="M349" s="822"/>
      <c r="N349" s="822"/>
      <c r="O349" s="822"/>
      <c r="P349" s="1056"/>
      <c r="Q349" s="89"/>
      <c r="R349" s="91"/>
      <c r="S349" s="91"/>
    </row>
    <row r="350" spans="1:46" s="283" customFormat="1" ht="15" customHeight="1">
      <c r="A350" s="817"/>
      <c r="B350" s="830"/>
      <c r="C350" s="819"/>
      <c r="D350" s="831"/>
      <c r="E350" s="831"/>
      <c r="F350" s="831"/>
      <c r="G350" s="584"/>
      <c r="H350" s="584"/>
      <c r="I350" s="832"/>
      <c r="J350" s="833"/>
      <c r="K350" s="833"/>
      <c r="L350" s="833"/>
      <c r="M350" s="833"/>
      <c r="N350" s="833"/>
      <c r="O350" s="833"/>
      <c r="P350" s="1057"/>
      <c r="Q350" s="89"/>
      <c r="R350" s="91"/>
      <c r="S350" s="91"/>
    </row>
    <row r="351" spans="1:46" s="283" customFormat="1" ht="15.75" customHeight="1">
      <c r="A351" s="564"/>
      <c r="B351" s="380"/>
      <c r="C351" s="814"/>
      <c r="D351" s="815"/>
      <c r="E351" s="815"/>
      <c r="F351" s="815"/>
      <c r="G351" s="567"/>
      <c r="H351" s="567"/>
      <c r="I351" s="834"/>
      <c r="J351" s="313"/>
      <c r="K351" s="313"/>
      <c r="L351" s="313"/>
      <c r="M351" s="313"/>
      <c r="N351" s="313"/>
      <c r="O351" s="313"/>
      <c r="P351" s="631"/>
      <c r="Q351" s="357"/>
    </row>
    <row r="352" spans="1:46" s="284" customFormat="1" ht="15" customHeight="1">
      <c r="A352" s="817"/>
      <c r="B352" s="830"/>
      <c r="C352" s="819"/>
      <c r="D352" s="831"/>
      <c r="E352" s="831"/>
      <c r="F352" s="831"/>
      <c r="G352" s="584"/>
      <c r="H352" s="584"/>
      <c r="I352" s="832"/>
      <c r="J352" s="833"/>
      <c r="K352" s="833"/>
      <c r="L352" s="833"/>
      <c r="M352" s="833"/>
      <c r="N352" s="833"/>
      <c r="O352" s="833"/>
      <c r="P352" s="1057"/>
      <c r="Q352" s="89"/>
      <c r="R352" s="91"/>
      <c r="S352" s="91"/>
      <c r="T352" s="283"/>
    </row>
    <row r="353" spans="1:20" s="284" customFormat="1" ht="15" customHeight="1">
      <c r="A353" s="817"/>
      <c r="B353" s="835"/>
      <c r="C353" s="836"/>
      <c r="D353" s="837"/>
      <c r="E353" s="837"/>
      <c r="F353" s="837"/>
      <c r="G353" s="837"/>
      <c r="H353" s="837"/>
      <c r="I353" s="187"/>
      <c r="J353" s="838"/>
      <c r="K353" s="187"/>
      <c r="L353" s="838"/>
      <c r="M353" s="187"/>
      <c r="N353" s="187"/>
      <c r="O353" s="187"/>
      <c r="P353" s="922"/>
      <c r="Q353" s="785"/>
      <c r="R353" s="91"/>
      <c r="S353" s="91"/>
      <c r="T353" s="283"/>
    </row>
    <row r="354" spans="1:20" s="283" customFormat="1" ht="15.75" customHeight="1">
      <c r="A354" s="564"/>
      <c r="B354" s="380"/>
      <c r="C354" s="814"/>
      <c r="D354" s="815"/>
      <c r="E354" s="815"/>
      <c r="F354" s="815"/>
      <c r="G354" s="567"/>
      <c r="H354" s="567"/>
      <c r="I354" s="834"/>
      <c r="J354" s="614"/>
      <c r="K354" s="614"/>
      <c r="L354" s="839"/>
      <c r="M354" s="614"/>
      <c r="N354" s="614"/>
      <c r="O354" s="614"/>
      <c r="P354" s="631"/>
      <c r="Q354" s="357"/>
    </row>
    <row r="355" spans="1:20" s="283" customFormat="1" ht="15" customHeight="1">
      <c r="A355" s="817"/>
      <c r="B355" s="830"/>
      <c r="C355" s="819"/>
      <c r="D355" s="831"/>
      <c r="E355" s="831"/>
      <c r="F355" s="831"/>
      <c r="G355" s="584"/>
      <c r="H355" s="584"/>
      <c r="I355" s="832"/>
      <c r="J355" s="833"/>
      <c r="K355" s="833"/>
      <c r="L355" s="833"/>
      <c r="M355" s="833"/>
      <c r="N355" s="833"/>
      <c r="O355" s="833"/>
      <c r="P355" s="1057"/>
      <c r="Q355" s="89"/>
      <c r="R355" s="91"/>
      <c r="S355" s="91"/>
    </row>
    <row r="356" spans="1:20" s="283" customFormat="1" ht="15.75" customHeight="1">
      <c r="A356" s="564"/>
      <c r="B356" s="380"/>
      <c r="C356" s="814"/>
      <c r="D356" s="566"/>
      <c r="E356" s="566"/>
      <c r="F356" s="566"/>
      <c r="G356" s="567"/>
      <c r="H356" s="567"/>
      <c r="I356" s="841"/>
      <c r="J356" s="313"/>
      <c r="K356" s="313"/>
      <c r="L356" s="313"/>
      <c r="N356" s="313"/>
      <c r="O356" s="313"/>
      <c r="P356" s="631"/>
      <c r="Q356" s="357"/>
    </row>
    <row r="357" spans="1:20" s="284" customFormat="1" ht="47.25" customHeight="1">
      <c r="A357" s="817"/>
      <c r="B357" s="830"/>
      <c r="C357" s="819"/>
      <c r="D357" s="831"/>
      <c r="E357" s="831"/>
      <c r="F357" s="831"/>
      <c r="G357" s="584"/>
      <c r="H357" s="584"/>
      <c r="I357" s="832"/>
      <c r="J357" s="833"/>
      <c r="K357" s="833"/>
      <c r="L357" s="833"/>
      <c r="M357" s="833"/>
      <c r="N357" s="833"/>
      <c r="O357" s="833"/>
      <c r="P357" s="1057"/>
      <c r="Q357" s="89"/>
      <c r="R357" s="91"/>
      <c r="S357" s="91"/>
      <c r="T357" s="283"/>
    </row>
    <row r="358" spans="1:20" s="283" customFormat="1" ht="15.75" customHeight="1">
      <c r="A358" s="564"/>
      <c r="B358" s="380"/>
      <c r="C358" s="814"/>
      <c r="D358" s="815"/>
      <c r="E358" s="815"/>
      <c r="F358" s="815"/>
      <c r="G358" s="567"/>
      <c r="H358" s="567"/>
      <c r="I358" s="834"/>
      <c r="J358" s="313"/>
      <c r="K358" s="313"/>
      <c r="L358" s="313"/>
      <c r="M358" s="313"/>
      <c r="N358" s="313"/>
      <c r="O358" s="313"/>
      <c r="P358" s="631"/>
      <c r="Q358" s="357"/>
    </row>
    <row r="359" spans="1:20" s="283" customFormat="1" ht="15" customHeight="1">
      <c r="A359" s="817"/>
      <c r="B359" s="830"/>
      <c r="C359" s="819"/>
      <c r="D359" s="831"/>
      <c r="E359" s="831"/>
      <c r="F359" s="831"/>
      <c r="G359" s="584"/>
      <c r="H359" s="584"/>
      <c r="I359" s="832"/>
      <c r="J359" s="842"/>
      <c r="K359" s="842"/>
      <c r="L359" s="842"/>
      <c r="M359" s="842"/>
      <c r="N359" s="842"/>
      <c r="O359" s="842"/>
      <c r="P359" s="1058"/>
      <c r="Q359" s="89"/>
      <c r="R359" s="91"/>
      <c r="S359" s="91"/>
    </row>
    <row r="360" spans="1:20" s="283" customFormat="1" ht="15" customHeight="1">
      <c r="A360" s="817"/>
      <c r="B360" s="830"/>
      <c r="C360" s="819"/>
      <c r="D360" s="831"/>
      <c r="E360" s="831"/>
      <c r="F360" s="831"/>
      <c r="G360" s="584"/>
      <c r="H360" s="584"/>
      <c r="I360" s="832"/>
      <c r="J360" s="842"/>
      <c r="K360" s="844"/>
      <c r="L360" s="842"/>
      <c r="M360" s="842"/>
      <c r="N360" s="842"/>
      <c r="O360" s="842"/>
      <c r="P360" s="1058"/>
      <c r="Q360" s="89"/>
      <c r="R360" s="91"/>
      <c r="S360" s="91"/>
    </row>
    <row r="361" spans="1:20" s="283" customFormat="1" ht="36" customHeight="1">
      <c r="A361" s="564"/>
      <c r="B361" s="380"/>
      <c r="C361" s="814"/>
      <c r="D361" s="815"/>
      <c r="E361" s="815"/>
      <c r="F361" s="815"/>
      <c r="G361" s="567"/>
      <c r="H361" s="567"/>
      <c r="I361" s="841"/>
      <c r="J361" s="313"/>
      <c r="K361" s="614"/>
      <c r="L361" s="313"/>
      <c r="M361" s="313"/>
      <c r="N361" s="313"/>
      <c r="O361" s="313"/>
      <c r="P361" s="614"/>
      <c r="Q361" s="357"/>
    </row>
    <row r="362" spans="1:20" s="283" customFormat="1" ht="15" customHeight="1">
      <c r="A362" s="817"/>
      <c r="B362" s="830"/>
      <c r="C362" s="819"/>
      <c r="D362" s="831"/>
      <c r="E362" s="831"/>
      <c r="F362" s="831"/>
      <c r="G362" s="584"/>
      <c r="H362" s="584"/>
      <c r="I362" s="845"/>
      <c r="J362" s="833"/>
      <c r="K362" s="833"/>
      <c r="L362" s="833"/>
      <c r="M362" s="833"/>
      <c r="N362" s="833"/>
      <c r="O362" s="833"/>
      <c r="P362" s="1057"/>
      <c r="Q362" s="89"/>
      <c r="R362" s="92"/>
      <c r="S362" s="92"/>
    </row>
    <row r="363" spans="1:20" s="283" customFormat="1" ht="15.75" customHeight="1">
      <c r="A363" s="564"/>
      <c r="B363" s="380"/>
      <c r="C363" s="814"/>
      <c r="D363" s="815"/>
      <c r="E363" s="815"/>
      <c r="F363" s="815"/>
      <c r="G363" s="567"/>
      <c r="H363" s="567"/>
      <c r="I363" s="834"/>
      <c r="J363" s="313"/>
      <c r="K363" s="313"/>
      <c r="L363" s="313"/>
      <c r="M363" s="313"/>
      <c r="N363" s="313"/>
      <c r="O363" s="284"/>
      <c r="P363" s="631"/>
      <c r="Q363" s="357"/>
    </row>
    <row r="364" spans="1:20" s="283" customFormat="1" ht="15" customHeight="1">
      <c r="A364" s="817"/>
      <c r="B364" s="830"/>
      <c r="C364" s="819"/>
      <c r="D364" s="831"/>
      <c r="E364" s="831"/>
      <c r="F364" s="831"/>
      <c r="G364" s="584"/>
      <c r="H364" s="584"/>
      <c r="I364" s="832"/>
      <c r="J364" s="833"/>
      <c r="K364" s="833"/>
      <c r="L364" s="833"/>
      <c r="M364" s="833"/>
      <c r="N364" s="833"/>
      <c r="O364" s="833"/>
      <c r="P364" s="1057"/>
      <c r="Q364" s="89"/>
      <c r="R364" s="91"/>
      <c r="S364" s="91"/>
    </row>
    <row r="365" spans="1:20" s="284" customFormat="1" ht="24" customHeight="1">
      <c r="A365" s="817"/>
      <c r="B365" s="830"/>
      <c r="C365" s="819"/>
      <c r="D365" s="831"/>
      <c r="E365" s="831"/>
      <c r="F365" s="831"/>
      <c r="G365" s="584"/>
      <c r="H365" s="584"/>
      <c r="I365" s="832"/>
      <c r="J365" s="842"/>
      <c r="K365" s="842"/>
      <c r="L365" s="842"/>
      <c r="M365" s="842"/>
      <c r="N365" s="842"/>
      <c r="O365" s="842"/>
      <c r="P365" s="1058"/>
      <c r="Q365" s="89"/>
      <c r="R365" s="91"/>
      <c r="S365" s="91"/>
      <c r="T365" s="283"/>
    </row>
    <row r="366" spans="1:20" s="284" customFormat="1" ht="15.75" customHeight="1">
      <c r="A366" s="564"/>
      <c r="B366" s="380"/>
      <c r="C366" s="814"/>
      <c r="D366" s="815"/>
      <c r="E366" s="815"/>
      <c r="F366" s="815"/>
      <c r="G366" s="567"/>
      <c r="H366" s="567"/>
      <c r="I366" s="846"/>
      <c r="J366" s="313"/>
      <c r="K366" s="313"/>
      <c r="L366" s="313"/>
      <c r="M366" s="313"/>
      <c r="N366" s="313"/>
      <c r="O366" s="847"/>
      <c r="P366" s="569"/>
      <c r="Q366" s="357"/>
      <c r="R366" s="283"/>
      <c r="S366" s="283"/>
      <c r="T366" s="283"/>
    </row>
    <row r="367" spans="1:20" s="91" customFormat="1" ht="14.25" customHeight="1">
      <c r="A367" s="817"/>
      <c r="B367" s="830"/>
      <c r="C367" s="819"/>
      <c r="D367" s="831"/>
      <c r="E367" s="831"/>
      <c r="F367" s="831"/>
      <c r="G367" s="584"/>
      <c r="H367" s="584"/>
      <c r="I367" s="832"/>
      <c r="J367" s="833"/>
      <c r="K367" s="833"/>
      <c r="L367" s="833"/>
      <c r="M367" s="833"/>
      <c r="N367" s="833"/>
      <c r="O367" s="833"/>
      <c r="P367" s="1058"/>
      <c r="Q367" s="89"/>
    </row>
    <row r="368" spans="1:20" s="92" customFormat="1" ht="15" customHeight="1">
      <c r="A368" s="564"/>
      <c r="B368" s="848"/>
      <c r="C368" s="849"/>
      <c r="D368" s="815"/>
      <c r="E368" s="815"/>
      <c r="F368" s="815"/>
      <c r="G368" s="850"/>
      <c r="H368" s="850"/>
      <c r="I368" s="719"/>
      <c r="J368" s="851"/>
      <c r="K368" s="369"/>
      <c r="L368" s="739"/>
      <c r="M368" s="369"/>
      <c r="N368" s="646"/>
      <c r="O368" s="369"/>
      <c r="P368" s="631"/>
      <c r="Q368" s="646"/>
      <c r="R368" s="283"/>
      <c r="S368" s="284"/>
    </row>
    <row r="369" spans="1:19" s="91" customFormat="1" ht="15" customHeight="1">
      <c r="A369" s="817"/>
      <c r="B369" s="835"/>
      <c r="C369" s="836"/>
      <c r="D369" s="837"/>
      <c r="E369" s="837"/>
      <c r="F369" s="837"/>
      <c r="G369" s="837"/>
      <c r="H369" s="837"/>
      <c r="I369" s="187"/>
      <c r="J369" s="838"/>
      <c r="K369" s="187"/>
      <c r="L369" s="838"/>
      <c r="M369" s="187"/>
      <c r="N369" s="187"/>
      <c r="O369" s="187"/>
      <c r="P369" s="922"/>
      <c r="Q369" s="785"/>
    </row>
    <row r="370" spans="1:19" s="91" customFormat="1" ht="15.75" customHeight="1">
      <c r="A370" s="564"/>
      <c r="B370" s="848"/>
      <c r="C370" s="849"/>
      <c r="D370" s="815"/>
      <c r="E370" s="815"/>
      <c r="F370" s="815"/>
      <c r="G370" s="850"/>
      <c r="H370" s="850"/>
      <c r="I370" s="853"/>
      <c r="J370" s="854"/>
      <c r="K370" s="855"/>
      <c r="L370" s="855"/>
      <c r="M370" s="856"/>
      <c r="N370" s="857"/>
      <c r="O370" s="856"/>
      <c r="P370" s="631"/>
      <c r="Q370" s="646"/>
      <c r="R370" s="283"/>
      <c r="S370" s="284"/>
    </row>
    <row r="371" spans="1:19" s="92" customFormat="1" ht="15" customHeight="1">
      <c r="A371" s="817"/>
      <c r="B371" s="835"/>
      <c r="C371" s="836"/>
      <c r="D371" s="831"/>
      <c r="E371" s="831"/>
      <c r="F371" s="831"/>
      <c r="G371" s="831"/>
      <c r="H371" s="831"/>
      <c r="I371" s="860"/>
      <c r="J371" s="861"/>
      <c r="K371" s="862"/>
      <c r="L371" s="861"/>
      <c r="M371" s="863"/>
      <c r="N371" s="863"/>
      <c r="O371" s="863"/>
      <c r="P371" s="1059"/>
      <c r="Q371" s="785"/>
      <c r="R371" s="91"/>
      <c r="S371" s="91"/>
    </row>
    <row r="372" spans="1:19" s="92" customFormat="1" ht="15.75" customHeight="1">
      <c r="A372" s="564"/>
      <c r="B372" s="380"/>
      <c r="C372" s="814"/>
      <c r="D372" s="815"/>
      <c r="E372" s="815"/>
      <c r="F372" s="815"/>
      <c r="G372" s="567"/>
      <c r="H372" s="567"/>
      <c r="I372" s="834"/>
      <c r="J372" s="313"/>
      <c r="K372" s="313"/>
      <c r="L372" s="313"/>
      <c r="M372" s="313"/>
      <c r="N372" s="313"/>
      <c r="O372" s="313"/>
      <c r="P372" s="631"/>
      <c r="Q372" s="357"/>
      <c r="R372" s="283"/>
      <c r="S372" s="283"/>
    </row>
    <row r="373" spans="1:19" s="91" customFormat="1" ht="14.25" customHeight="1">
      <c r="A373" s="817"/>
      <c r="B373" s="830"/>
      <c r="C373" s="819"/>
      <c r="D373" s="831"/>
      <c r="E373" s="831"/>
      <c r="F373" s="831"/>
      <c r="G373" s="584"/>
      <c r="H373" s="584"/>
      <c r="I373" s="832"/>
      <c r="J373" s="833"/>
      <c r="K373" s="833"/>
      <c r="L373" s="833"/>
      <c r="M373" s="833"/>
      <c r="N373" s="833"/>
      <c r="O373" s="833"/>
      <c r="P373" s="1057"/>
      <c r="Q373" s="89"/>
    </row>
    <row r="374" spans="1:19" s="92" customFormat="1" ht="15.75" customHeight="1">
      <c r="A374" s="564"/>
      <c r="B374" s="380"/>
      <c r="C374" s="814"/>
      <c r="D374" s="566"/>
      <c r="E374" s="566"/>
      <c r="F374" s="566"/>
      <c r="G374" s="567"/>
      <c r="H374" s="567"/>
      <c r="I374" s="589"/>
      <c r="J374" s="865"/>
      <c r="K374" s="313"/>
      <c r="L374" s="313"/>
      <c r="M374" s="313"/>
      <c r="N374" s="313"/>
      <c r="O374" s="313"/>
      <c r="P374" s="631"/>
      <c r="Q374" s="357"/>
      <c r="R374" s="283"/>
      <c r="S374" s="283"/>
    </row>
    <row r="375" spans="1:19" s="91" customFormat="1" ht="15" customHeight="1">
      <c r="A375" s="817"/>
      <c r="B375" s="830"/>
      <c r="C375" s="819"/>
      <c r="D375" s="866"/>
      <c r="E375" s="866"/>
      <c r="F375" s="866"/>
      <c r="G375" s="821"/>
      <c r="H375" s="821"/>
      <c r="J375" s="867"/>
      <c r="K375" s="833"/>
      <c r="L375" s="833"/>
      <c r="M375" s="833"/>
      <c r="N375" s="833"/>
      <c r="O375" s="833"/>
      <c r="P375" s="1060"/>
      <c r="Q375" s="89"/>
      <c r="R375" s="92"/>
      <c r="S375" s="92"/>
    </row>
    <row r="376" spans="1:19" s="91" customFormat="1" ht="14.25" customHeight="1">
      <c r="A376" s="817"/>
      <c r="B376" s="835"/>
      <c r="C376" s="836"/>
      <c r="D376" s="837"/>
      <c r="E376" s="837"/>
      <c r="F376" s="837"/>
      <c r="G376" s="837"/>
      <c r="H376" s="837"/>
      <c r="I376" s="187"/>
      <c r="J376" s="187"/>
      <c r="K376" s="187"/>
      <c r="L376" s="838"/>
      <c r="M376" s="187"/>
      <c r="N376" s="187"/>
      <c r="O376" s="187"/>
      <c r="P376" s="922"/>
      <c r="Q376" s="785"/>
    </row>
    <row r="377" spans="1:19" s="91" customFormat="1" ht="14.25" customHeight="1">
      <c r="A377" s="564"/>
      <c r="B377" s="380"/>
      <c r="C377" s="814"/>
      <c r="D377" s="815"/>
      <c r="E377" s="815"/>
      <c r="F377" s="815"/>
      <c r="G377" s="567"/>
      <c r="H377" s="567"/>
      <c r="I377" s="841"/>
      <c r="J377" s="313"/>
      <c r="K377" s="313"/>
      <c r="L377" s="357"/>
      <c r="M377" s="313"/>
      <c r="N377" s="313"/>
      <c r="O377" s="313"/>
      <c r="P377" s="631"/>
      <c r="Q377" s="357"/>
      <c r="R377" s="283"/>
      <c r="S377" s="283"/>
    </row>
    <row r="378" spans="1:19" s="91" customFormat="1" ht="24" customHeight="1">
      <c r="A378" s="817"/>
      <c r="B378" s="830"/>
      <c r="C378" s="819"/>
      <c r="D378" s="831"/>
      <c r="E378" s="831"/>
      <c r="F378" s="831"/>
      <c r="G378" s="584"/>
      <c r="H378" s="584"/>
      <c r="I378" s="845"/>
      <c r="J378" s="833"/>
      <c r="K378" s="833"/>
      <c r="L378" s="833"/>
      <c r="M378" s="833"/>
      <c r="N378" s="833"/>
      <c r="O378" s="833"/>
      <c r="P378" s="1057"/>
      <c r="Q378" s="89"/>
    </row>
    <row r="379" spans="1:19" s="91" customFormat="1" ht="14.25" customHeight="1">
      <c r="A379" s="564"/>
      <c r="B379" s="380"/>
      <c r="C379" s="814"/>
      <c r="D379" s="815"/>
      <c r="E379" s="815"/>
      <c r="F379" s="815"/>
      <c r="G379" s="567"/>
      <c r="H379" s="567"/>
      <c r="I379" s="834"/>
      <c r="J379" s="313"/>
      <c r="K379" s="313"/>
      <c r="L379" s="357"/>
      <c r="M379" s="313"/>
      <c r="N379" s="313"/>
      <c r="O379" s="313"/>
      <c r="P379" s="569"/>
      <c r="Q379" s="357"/>
      <c r="R379" s="283"/>
      <c r="S379" s="283"/>
    </row>
    <row r="380" spans="1:19" s="91" customFormat="1" ht="14.25" customHeight="1">
      <c r="A380" s="817"/>
      <c r="B380" s="830"/>
      <c r="C380" s="819"/>
      <c r="D380" s="831"/>
      <c r="E380" s="831"/>
      <c r="F380" s="831"/>
      <c r="G380" s="584"/>
      <c r="H380" s="584"/>
      <c r="I380" s="832"/>
      <c r="J380" s="842"/>
      <c r="K380" s="842"/>
      <c r="L380" s="842"/>
      <c r="M380" s="842"/>
      <c r="N380" s="842"/>
      <c r="O380" s="842"/>
      <c r="P380" s="1058"/>
      <c r="Q380" s="89"/>
    </row>
    <row r="381" spans="1:19" s="92" customFormat="1" ht="15" customHeight="1">
      <c r="A381" s="564"/>
      <c r="B381" s="380"/>
      <c r="C381" s="814"/>
      <c r="D381" s="815"/>
      <c r="E381" s="815"/>
      <c r="F381" s="815"/>
      <c r="G381" s="567"/>
      <c r="H381" s="567"/>
      <c r="I381" s="834"/>
      <c r="J381" s="313"/>
      <c r="K381" s="313"/>
      <c r="L381" s="313"/>
      <c r="M381" s="313"/>
      <c r="N381" s="313"/>
      <c r="O381" s="313"/>
      <c r="P381" s="631"/>
      <c r="Q381" s="357"/>
      <c r="R381" s="283"/>
      <c r="S381" s="283"/>
    </row>
    <row r="382" spans="1:19" s="92" customFormat="1" ht="15" customHeight="1">
      <c r="A382" s="817"/>
      <c r="B382" s="830"/>
      <c r="C382" s="819"/>
      <c r="D382" s="831"/>
      <c r="E382" s="831"/>
      <c r="F382" s="831"/>
      <c r="G382" s="584"/>
      <c r="H382" s="584"/>
      <c r="I382" s="832"/>
      <c r="J382" s="842"/>
      <c r="K382" s="842"/>
      <c r="L382" s="842"/>
      <c r="M382" s="842"/>
      <c r="N382" s="842"/>
      <c r="O382" s="842"/>
      <c r="P382" s="1058"/>
      <c r="Q382" s="89"/>
      <c r="R382" s="91"/>
      <c r="S382" s="91"/>
    </row>
    <row r="383" spans="1:19" s="92" customFormat="1" ht="15" customHeight="1">
      <c r="A383" s="564"/>
      <c r="B383" s="380"/>
      <c r="C383" s="814"/>
      <c r="D383" s="815"/>
      <c r="E383" s="815"/>
      <c r="F383" s="815"/>
      <c r="G383" s="567"/>
      <c r="H383" s="567"/>
      <c r="I383" s="841"/>
      <c r="J383" s="313"/>
      <c r="K383" s="313"/>
      <c r="L383" s="313"/>
      <c r="M383" s="313"/>
      <c r="N383" s="313"/>
      <c r="O383" s="313"/>
      <c r="P383" s="569"/>
      <c r="Q383" s="357"/>
      <c r="R383" s="283"/>
      <c r="S383" s="283"/>
    </row>
    <row r="384" spans="1:19" s="92" customFormat="1" ht="15" customHeight="1">
      <c r="A384" s="817"/>
      <c r="B384" s="830"/>
      <c r="C384" s="819"/>
      <c r="D384" s="831"/>
      <c r="E384" s="831"/>
      <c r="F384" s="831"/>
      <c r="G384" s="584"/>
      <c r="H384" s="584"/>
      <c r="I384" s="832"/>
      <c r="J384" s="833"/>
      <c r="K384" s="833"/>
      <c r="L384" s="833"/>
      <c r="M384" s="833"/>
      <c r="N384" s="833"/>
      <c r="O384" s="833"/>
      <c r="P384" s="1058"/>
      <c r="Q384" s="89"/>
      <c r="R384" s="91"/>
      <c r="S384" s="91"/>
    </row>
    <row r="385" spans="1:19" s="92" customFormat="1" ht="22.5" customHeight="1">
      <c r="A385" s="564"/>
      <c r="B385" s="380"/>
      <c r="C385" s="814"/>
      <c r="D385" s="566"/>
      <c r="E385" s="566"/>
      <c r="F385" s="566"/>
      <c r="G385" s="567"/>
      <c r="H385" s="567"/>
      <c r="I385" s="841"/>
      <c r="J385" s="313"/>
      <c r="K385" s="313"/>
      <c r="L385" s="313"/>
      <c r="M385" s="313"/>
      <c r="N385" s="313"/>
      <c r="O385" s="313"/>
      <c r="P385" s="569"/>
      <c r="Q385" s="357"/>
      <c r="R385" s="283"/>
      <c r="S385" s="283"/>
    </row>
    <row r="386" spans="1:19" s="91" customFormat="1" ht="24" customHeight="1">
      <c r="A386" s="817"/>
      <c r="B386" s="830"/>
      <c r="C386" s="819"/>
      <c r="D386" s="831"/>
      <c r="E386" s="831"/>
      <c r="F386" s="831"/>
      <c r="G386" s="584"/>
      <c r="H386" s="584"/>
      <c r="I386" s="832"/>
      <c r="J386" s="842"/>
      <c r="K386" s="842"/>
      <c r="L386" s="842"/>
      <c r="M386" s="842"/>
      <c r="N386" s="842"/>
      <c r="O386" s="842"/>
      <c r="P386" s="1058"/>
      <c r="Q386" s="89"/>
    </row>
    <row r="387" spans="1:19" s="92" customFormat="1" ht="15" customHeight="1">
      <c r="A387" s="564"/>
      <c r="B387" s="380"/>
      <c r="C387" s="814"/>
      <c r="D387" s="815"/>
      <c r="E387" s="815"/>
      <c r="F387" s="815"/>
      <c r="G387" s="567"/>
      <c r="H387" s="567"/>
      <c r="I387" s="869"/>
      <c r="J387" s="311"/>
      <c r="K387" s="311"/>
      <c r="L387" s="311"/>
      <c r="M387" s="311"/>
      <c r="N387" s="311"/>
      <c r="O387" s="311"/>
      <c r="P387" s="569"/>
      <c r="Q387" s="357"/>
      <c r="R387" s="283"/>
      <c r="S387" s="283"/>
    </row>
    <row r="388" spans="1:19" s="91" customFormat="1" ht="14.25" customHeight="1">
      <c r="A388" s="817"/>
      <c r="B388" s="830"/>
      <c r="C388" s="814"/>
      <c r="D388" s="871"/>
      <c r="E388" s="871"/>
      <c r="F388" s="871"/>
      <c r="G388" s="872"/>
      <c r="H388" s="872"/>
      <c r="I388" s="577"/>
      <c r="J388" s="873"/>
      <c r="K388" s="873"/>
      <c r="L388" s="873"/>
      <c r="M388" s="873"/>
      <c r="N388" s="873"/>
      <c r="O388" s="873"/>
      <c r="P388" s="647"/>
      <c r="Q388" s="89"/>
    </row>
    <row r="389" spans="1:19" s="91" customFormat="1" ht="24" customHeight="1">
      <c r="A389" s="564"/>
      <c r="B389" s="380"/>
      <c r="C389" s="814"/>
      <c r="D389" s="566"/>
      <c r="E389" s="566"/>
      <c r="F389" s="566"/>
      <c r="G389" s="567"/>
      <c r="H389" s="567"/>
      <c r="I389" s="577"/>
      <c r="J389" s="311"/>
      <c r="K389" s="311"/>
      <c r="L389" s="311"/>
      <c r="M389" s="311"/>
      <c r="N389" s="311"/>
      <c r="O389" s="311"/>
      <c r="P389" s="614"/>
      <c r="Q389" s="357"/>
      <c r="R389" s="283"/>
      <c r="S389" s="283"/>
    </row>
    <row r="390" spans="1:19" s="91" customFormat="1" ht="22.5" customHeight="1">
      <c r="A390" s="817"/>
      <c r="B390" s="830"/>
      <c r="C390" s="814"/>
      <c r="D390" s="871"/>
      <c r="E390" s="871"/>
      <c r="F390" s="871"/>
      <c r="G390" s="872"/>
      <c r="H390" s="872"/>
      <c r="I390" s="310"/>
      <c r="J390" s="875"/>
      <c r="K390" s="875"/>
      <c r="L390" s="875"/>
      <c r="M390" s="875"/>
      <c r="N390" s="875"/>
      <c r="O390" s="875"/>
      <c r="P390" s="1057"/>
      <c r="Q390" s="89"/>
    </row>
    <row r="391" spans="1:19" s="91" customFormat="1" ht="15.75" customHeight="1">
      <c r="A391" s="564"/>
      <c r="B391" s="380"/>
      <c r="C391" s="814"/>
      <c r="D391" s="566"/>
      <c r="E391" s="566"/>
      <c r="F391" s="566"/>
      <c r="G391" s="567"/>
      <c r="H391" s="567"/>
      <c r="I391" s="869"/>
      <c r="J391" s="311"/>
      <c r="K391" s="311"/>
      <c r="L391" s="876"/>
      <c r="M391" s="311"/>
      <c r="N391" s="311"/>
      <c r="O391" s="311"/>
      <c r="P391" s="614"/>
      <c r="Q391" s="357"/>
      <c r="R391" s="283"/>
      <c r="S391" s="283"/>
    </row>
    <row r="392" spans="1:19" s="91" customFormat="1" ht="21" customHeight="1">
      <c r="A392" s="817"/>
      <c r="B392" s="830"/>
      <c r="C392" s="814"/>
      <c r="D392" s="871"/>
      <c r="E392" s="871"/>
      <c r="F392" s="871"/>
      <c r="G392" s="872"/>
      <c r="H392" s="872"/>
      <c r="I392" s="877"/>
      <c r="J392" s="875"/>
      <c r="K392" s="875"/>
      <c r="L392" s="833"/>
      <c r="M392" s="875"/>
      <c r="N392" s="875"/>
      <c r="O392" s="875"/>
      <c r="P392" s="1057"/>
      <c r="Q392" s="89"/>
    </row>
    <row r="393" spans="1:19" s="91" customFormat="1" ht="24" customHeight="1">
      <c r="A393" s="564"/>
      <c r="B393" s="380"/>
      <c r="C393" s="814"/>
      <c r="D393" s="566"/>
      <c r="E393" s="566"/>
      <c r="F393" s="566"/>
      <c r="G393" s="567"/>
      <c r="H393" s="567"/>
      <c r="I393" s="878"/>
      <c r="J393" s="311"/>
      <c r="K393" s="311"/>
      <c r="L393" s="311"/>
      <c r="M393" s="311"/>
      <c r="N393" s="311"/>
      <c r="O393" s="311"/>
      <c r="P393" s="614"/>
      <c r="Q393" s="357"/>
      <c r="R393" s="283"/>
      <c r="S393" s="283"/>
    </row>
    <row r="394" spans="1:19" s="92" customFormat="1" ht="24" customHeight="1">
      <c r="A394" s="328"/>
      <c r="B394" s="715"/>
      <c r="C394" s="728"/>
      <c r="D394" s="708"/>
      <c r="E394" s="708"/>
      <c r="F394" s="708"/>
      <c r="G394" s="418"/>
      <c r="H394" s="418"/>
      <c r="I394" s="184"/>
      <c r="J394" s="300"/>
      <c r="K394" s="300"/>
      <c r="L394" s="300"/>
      <c r="M394" s="300"/>
      <c r="N394" s="300"/>
      <c r="O394" s="300"/>
      <c r="P394" s="1046"/>
      <c r="Q394" s="89"/>
      <c r="R394" s="91"/>
      <c r="S394" s="91"/>
    </row>
    <row r="395" spans="1:19" s="92" customFormat="1" ht="15" customHeight="1">
      <c r="A395" s="367"/>
      <c r="B395" s="245"/>
      <c r="C395" s="728"/>
      <c r="D395" s="225"/>
      <c r="E395" s="225"/>
      <c r="F395" s="225"/>
      <c r="G395" s="60"/>
      <c r="H395" s="60"/>
      <c r="I395" s="184"/>
      <c r="J395" s="217"/>
      <c r="K395" s="217"/>
      <c r="L395" s="217"/>
      <c r="M395" s="217"/>
      <c r="N395" s="282"/>
      <c r="O395" s="217"/>
      <c r="P395" s="252"/>
      <c r="Q395" s="357"/>
      <c r="R395" s="283"/>
      <c r="S395" s="283"/>
    </row>
    <row r="396" spans="1:19" s="92" customFormat="1" ht="15" customHeight="1">
      <c r="A396" s="328"/>
      <c r="B396" s="715"/>
      <c r="C396" s="728"/>
      <c r="D396" s="708"/>
      <c r="E396" s="708"/>
      <c r="F396" s="708"/>
      <c r="G396" s="418"/>
      <c r="H396" s="418"/>
      <c r="I396" s="184"/>
      <c r="J396" s="299"/>
      <c r="K396" s="299"/>
      <c r="L396" s="299"/>
      <c r="M396" s="299"/>
      <c r="N396" s="299"/>
      <c r="O396" s="299"/>
      <c r="P396" s="384"/>
      <c r="Q396" s="89"/>
      <c r="R396" s="91"/>
      <c r="S396" s="91"/>
    </row>
    <row r="397" spans="1:19" s="91" customFormat="1" ht="14.25" customHeight="1">
      <c r="A397" s="367"/>
      <c r="B397" s="456"/>
      <c r="C397" s="962"/>
      <c r="D397" s="216"/>
      <c r="E397" s="216"/>
      <c r="F397" s="216"/>
      <c r="G397" s="403"/>
      <c r="H397" s="403"/>
      <c r="I397" s="416"/>
      <c r="J397" s="406"/>
      <c r="K397" s="406"/>
      <c r="L397" s="213"/>
      <c r="M397" s="406"/>
      <c r="N397" s="215"/>
      <c r="O397" s="213"/>
      <c r="P397" s="386"/>
      <c r="Q397" s="881"/>
      <c r="R397" s="220"/>
      <c r="S397" s="220"/>
    </row>
    <row r="398" spans="1:19" s="92" customFormat="1" ht="15" customHeight="1">
      <c r="A398" s="328"/>
      <c r="B398" s="716"/>
      <c r="C398" s="962"/>
      <c r="D398" s="24"/>
      <c r="E398" s="24"/>
      <c r="F398" s="24"/>
      <c r="G398" s="24"/>
      <c r="H398" s="24"/>
      <c r="I398" s="195"/>
      <c r="J398" s="195"/>
      <c r="K398" s="195"/>
      <c r="L398" s="963"/>
      <c r="M398" s="195"/>
      <c r="N398" s="963"/>
      <c r="O398" s="195"/>
      <c r="P398" s="424"/>
      <c r="Q398" s="785"/>
      <c r="R398" s="91"/>
      <c r="S398" s="91"/>
    </row>
    <row r="399" spans="1:19" s="91" customFormat="1" ht="15.75" customHeight="1">
      <c r="A399" s="367"/>
      <c r="B399" s="245"/>
      <c r="C399" s="728"/>
      <c r="D399" s="225"/>
      <c r="E399" s="225"/>
      <c r="F399" s="225"/>
      <c r="G399" s="60"/>
      <c r="H399" s="60"/>
      <c r="I399" s="184"/>
      <c r="J399" s="217"/>
      <c r="K399" s="217"/>
      <c r="L399" s="217"/>
      <c r="M399" s="217"/>
      <c r="N399" s="217"/>
      <c r="O399" s="217"/>
      <c r="P399" s="252"/>
      <c r="Q399" s="357"/>
      <c r="R399" s="283"/>
      <c r="S399" s="283"/>
    </row>
    <row r="400" spans="1:19" s="91" customFormat="1" ht="30" customHeight="1">
      <c r="A400" s="817"/>
      <c r="B400" s="830"/>
      <c r="C400" s="814"/>
      <c r="D400" s="871"/>
      <c r="E400" s="871"/>
      <c r="F400" s="871"/>
      <c r="G400" s="872"/>
      <c r="H400" s="872"/>
      <c r="I400" s="869"/>
      <c r="J400" s="875"/>
      <c r="K400" s="875"/>
      <c r="L400" s="875"/>
      <c r="M400" s="875"/>
      <c r="N400" s="875"/>
      <c r="O400" s="875"/>
      <c r="P400" s="1061"/>
      <c r="Q400" s="89"/>
    </row>
    <row r="401" spans="1:19" s="91" customFormat="1" ht="15" customHeight="1">
      <c r="A401" s="564"/>
      <c r="B401" s="380"/>
      <c r="C401" s="814"/>
      <c r="D401" s="815"/>
      <c r="E401" s="815"/>
      <c r="F401" s="815"/>
      <c r="G401" s="567"/>
      <c r="H401" s="567"/>
      <c r="I401" s="310"/>
      <c r="J401" s="311"/>
      <c r="K401" s="311"/>
      <c r="L401" s="311"/>
      <c r="M401" s="311"/>
      <c r="N401" s="311"/>
      <c r="O401" s="311"/>
      <c r="P401" s="631"/>
      <c r="Q401" s="357"/>
      <c r="R401" s="283"/>
      <c r="S401" s="283"/>
    </row>
    <row r="402" spans="1:19" s="91" customFormat="1" ht="24" customHeight="1">
      <c r="A402" s="817"/>
      <c r="B402" s="830"/>
      <c r="C402" s="814"/>
      <c r="D402" s="871"/>
      <c r="E402" s="871"/>
      <c r="F402" s="871"/>
      <c r="G402" s="872"/>
      <c r="H402" s="872"/>
      <c r="I402" s="577"/>
      <c r="J402" s="875"/>
      <c r="K402" s="875"/>
      <c r="L402" s="875"/>
      <c r="M402" s="875"/>
      <c r="N402" s="875"/>
      <c r="O402" s="875"/>
      <c r="P402" s="1057"/>
      <c r="Q402" s="89"/>
    </row>
    <row r="403" spans="1:19" s="91" customFormat="1" ht="14.25" customHeight="1">
      <c r="A403" s="564"/>
      <c r="B403" s="380"/>
      <c r="C403" s="814"/>
      <c r="D403" s="815"/>
      <c r="E403" s="815"/>
      <c r="F403" s="815"/>
      <c r="G403" s="567"/>
      <c r="H403" s="567"/>
      <c r="I403" s="577"/>
      <c r="J403" s="311"/>
      <c r="K403" s="311"/>
      <c r="L403" s="311"/>
      <c r="M403" s="311"/>
      <c r="N403" s="311"/>
      <c r="O403" s="311"/>
      <c r="P403" s="614"/>
      <c r="Q403" s="357"/>
      <c r="R403" s="283"/>
      <c r="S403" s="283"/>
    </row>
    <row r="404" spans="1:19" s="91" customFormat="1" ht="14.25" customHeight="1">
      <c r="A404" s="817"/>
      <c r="B404" s="830"/>
      <c r="C404" s="814"/>
      <c r="D404" s="871"/>
      <c r="E404" s="871"/>
      <c r="F404" s="871"/>
      <c r="G404" s="872"/>
      <c r="H404" s="872"/>
      <c r="I404" s="577"/>
      <c r="J404" s="875"/>
      <c r="K404" s="875"/>
      <c r="L404" s="875"/>
      <c r="M404" s="875"/>
      <c r="N404" s="875"/>
      <c r="O404" s="875"/>
      <c r="P404" s="1057"/>
      <c r="Q404" s="89"/>
    </row>
    <row r="405" spans="1:19" s="91" customFormat="1" ht="24" customHeight="1">
      <c r="A405" s="564"/>
      <c r="B405" s="380"/>
      <c r="C405" s="814"/>
      <c r="D405" s="566"/>
      <c r="E405" s="566"/>
      <c r="F405" s="566"/>
      <c r="G405" s="567"/>
      <c r="H405" s="567"/>
      <c r="I405" s="577"/>
      <c r="J405" s="311"/>
      <c r="K405" s="311"/>
      <c r="L405" s="311"/>
      <c r="M405" s="311"/>
      <c r="N405" s="311"/>
      <c r="O405" s="311"/>
      <c r="P405" s="614"/>
      <c r="Q405" s="357"/>
      <c r="R405" s="283"/>
      <c r="S405" s="283"/>
    </row>
    <row r="406" spans="1:19" s="91" customFormat="1" ht="24" customHeight="1">
      <c r="A406" s="564"/>
      <c r="B406" s="380"/>
      <c r="C406" s="814"/>
      <c r="D406" s="566"/>
      <c r="E406" s="566"/>
      <c r="F406" s="566"/>
      <c r="G406" s="567"/>
      <c r="H406" s="567"/>
      <c r="I406" s="577"/>
      <c r="J406" s="311"/>
      <c r="K406" s="311"/>
      <c r="L406" s="311"/>
      <c r="M406" s="311"/>
      <c r="N406" s="311"/>
      <c r="O406" s="311"/>
      <c r="P406" s="614"/>
      <c r="Q406" s="357"/>
      <c r="R406" s="283"/>
      <c r="S406" s="283"/>
    </row>
    <row r="407" spans="1:19" s="91" customFormat="1" ht="24" customHeight="1">
      <c r="A407" s="817"/>
      <c r="B407" s="830"/>
      <c r="C407" s="814"/>
      <c r="D407" s="871"/>
      <c r="E407" s="871"/>
      <c r="F407" s="871"/>
      <c r="G407" s="872"/>
      <c r="H407" s="872"/>
      <c r="I407" s="577"/>
      <c r="J407" s="875"/>
      <c r="K407" s="875"/>
      <c r="L407" s="875"/>
      <c r="M407" s="875"/>
      <c r="N407" s="875"/>
      <c r="O407" s="875"/>
      <c r="P407" s="1057"/>
      <c r="Q407" s="89"/>
    </row>
    <row r="408" spans="1:19" s="91" customFormat="1" ht="14.25" customHeight="1">
      <c r="A408" s="817"/>
      <c r="B408" s="830"/>
      <c r="C408" s="814"/>
      <c r="D408" s="871"/>
      <c r="E408" s="871"/>
      <c r="F408" s="871"/>
      <c r="G408" s="872"/>
      <c r="H408" s="872"/>
      <c r="I408" s="577"/>
      <c r="J408" s="873"/>
      <c r="K408" s="873"/>
      <c r="L408" s="873"/>
      <c r="M408" s="873"/>
      <c r="N408" s="873"/>
      <c r="O408" s="873"/>
      <c r="P408" s="647"/>
      <c r="Q408" s="89"/>
    </row>
    <row r="409" spans="1:19" s="91" customFormat="1" ht="24" customHeight="1">
      <c r="A409" s="564"/>
      <c r="B409" s="380"/>
      <c r="C409" s="814"/>
      <c r="D409" s="815"/>
      <c r="E409" s="815"/>
      <c r="F409" s="815"/>
      <c r="G409" s="567"/>
      <c r="H409" s="567"/>
      <c r="I409" s="577"/>
      <c r="J409" s="311"/>
      <c r="K409" s="311"/>
      <c r="L409" s="311"/>
      <c r="M409" s="311"/>
      <c r="N409" s="311"/>
      <c r="O409" s="311"/>
      <c r="P409" s="631"/>
      <c r="Q409" s="357"/>
      <c r="R409" s="283"/>
      <c r="S409" s="283"/>
    </row>
    <row r="410" spans="1:19" s="91" customFormat="1" ht="14.25" customHeight="1">
      <c r="A410" s="817"/>
      <c r="B410" s="830"/>
      <c r="C410" s="814"/>
      <c r="D410" s="871"/>
      <c r="E410" s="871"/>
      <c r="F410" s="871"/>
      <c r="G410" s="872"/>
      <c r="H410" s="872"/>
      <c r="I410" s="577"/>
      <c r="J410" s="873"/>
      <c r="K410" s="873"/>
      <c r="L410" s="873"/>
      <c r="M410" s="873"/>
      <c r="N410" s="873"/>
      <c r="O410" s="873"/>
      <c r="P410" s="647"/>
      <c r="Q410" s="89"/>
    </row>
    <row r="411" spans="1:19" s="91" customFormat="1" ht="15" customHeight="1">
      <c r="A411" s="564"/>
      <c r="B411" s="848"/>
      <c r="C411" s="849"/>
      <c r="D411" s="815"/>
      <c r="E411" s="815"/>
      <c r="F411" s="815"/>
      <c r="G411" s="850"/>
      <c r="H411" s="850"/>
      <c r="I411" s="369"/>
      <c r="J411" s="883"/>
      <c r="K411" s="369"/>
      <c r="L411" s="646"/>
      <c r="M411" s="369"/>
      <c r="N411" s="646"/>
      <c r="O411" s="369"/>
      <c r="P411" s="631"/>
      <c r="Q411" s="646"/>
      <c r="R411" s="369"/>
      <c r="S411" s="369"/>
    </row>
    <row r="412" spans="1:19" s="91" customFormat="1" ht="15.75" customHeight="1">
      <c r="A412" s="564"/>
      <c r="B412" s="380"/>
      <c r="C412" s="814"/>
      <c r="D412" s="566"/>
      <c r="E412" s="566"/>
      <c r="F412" s="566"/>
      <c r="G412" s="567"/>
      <c r="H412" s="567"/>
      <c r="I412" s="577"/>
      <c r="J412" s="311"/>
      <c r="K412" s="311"/>
      <c r="L412" s="311"/>
      <c r="M412" s="311"/>
      <c r="N412" s="311"/>
      <c r="O412" s="311"/>
      <c r="P412" s="569"/>
      <c r="Q412" s="357"/>
      <c r="R412" s="283"/>
      <c r="S412" s="283"/>
    </row>
    <row r="413" spans="1:19" s="91" customFormat="1" ht="14.25" customHeight="1">
      <c r="A413" s="817"/>
      <c r="B413" s="830"/>
      <c r="C413" s="814"/>
      <c r="D413" s="871"/>
      <c r="E413" s="871"/>
      <c r="F413" s="871"/>
      <c r="G413" s="872"/>
      <c r="H413" s="872"/>
      <c r="I413" s="577"/>
      <c r="J413" s="873"/>
      <c r="K413" s="873"/>
      <c r="L413" s="873"/>
      <c r="M413" s="873"/>
      <c r="N413" s="873"/>
      <c r="O413" s="873"/>
      <c r="P413" s="647"/>
      <c r="Q413" s="89"/>
    </row>
    <row r="414" spans="1:19" s="92" customFormat="1" ht="15" customHeight="1">
      <c r="A414" s="564"/>
      <c r="B414" s="380"/>
      <c r="C414" s="814"/>
      <c r="D414" s="815"/>
      <c r="E414" s="815"/>
      <c r="F414" s="815"/>
      <c r="G414" s="567"/>
      <c r="H414" s="567"/>
      <c r="I414" s="878"/>
      <c r="J414" s="311"/>
      <c r="K414" s="311"/>
      <c r="L414" s="311"/>
      <c r="M414" s="311"/>
      <c r="N414" s="311"/>
      <c r="O414" s="311"/>
      <c r="P414" s="614"/>
      <c r="Q414" s="357"/>
      <c r="R414" s="283"/>
      <c r="S414" s="283"/>
    </row>
    <row r="415" spans="1:19" s="91" customFormat="1" ht="15.75" customHeight="1">
      <c r="A415" s="817"/>
      <c r="B415" s="830"/>
      <c r="C415" s="814"/>
      <c r="D415" s="871"/>
      <c r="E415" s="871"/>
      <c r="F415" s="871"/>
      <c r="G415" s="872"/>
      <c r="H415" s="872"/>
      <c r="I415" s="878"/>
      <c r="J415" s="875"/>
      <c r="K415" s="875"/>
      <c r="L415" s="875"/>
      <c r="M415" s="875"/>
      <c r="N415" s="875"/>
      <c r="O415" s="875"/>
      <c r="P415" s="1057"/>
      <c r="Q415" s="89"/>
    </row>
    <row r="416" spans="1:19" s="91" customFormat="1" ht="18.75">
      <c r="A416" s="564"/>
      <c r="B416" s="380"/>
      <c r="C416" s="814"/>
      <c r="D416" s="566"/>
      <c r="E416" s="566"/>
      <c r="F416" s="566"/>
      <c r="G416" s="567"/>
      <c r="H416" s="567"/>
      <c r="I416" s="577"/>
      <c r="J416" s="311"/>
      <c r="K416" s="311"/>
      <c r="L416" s="311"/>
      <c r="M416" s="311"/>
      <c r="N416" s="311"/>
      <c r="O416" s="311"/>
      <c r="P416" s="614"/>
      <c r="Q416" s="357"/>
      <c r="R416" s="283"/>
      <c r="S416" s="283"/>
    </row>
    <row r="417" spans="1:19" s="91" customFormat="1" ht="14.25" customHeight="1">
      <c r="A417" s="817"/>
      <c r="B417" s="830"/>
      <c r="C417" s="814"/>
      <c r="D417" s="871"/>
      <c r="E417" s="871"/>
      <c r="F417" s="871"/>
      <c r="G417" s="872"/>
      <c r="H417" s="872"/>
      <c r="I417" s="577"/>
      <c r="J417" s="875"/>
      <c r="K417" s="875"/>
      <c r="L417" s="875"/>
      <c r="M417" s="875"/>
      <c r="N417" s="875"/>
      <c r="O417" s="875"/>
      <c r="P417" s="1057"/>
      <c r="Q417" s="89"/>
      <c r="R417" s="89"/>
      <c r="S417" s="89"/>
    </row>
    <row r="418" spans="1:19" s="91" customFormat="1" ht="14.25" customHeight="1">
      <c r="A418" s="564"/>
      <c r="B418" s="848"/>
      <c r="C418" s="836"/>
      <c r="D418" s="579"/>
      <c r="E418" s="579"/>
      <c r="F418" s="579"/>
      <c r="G418" s="820"/>
      <c r="H418" s="820"/>
      <c r="I418" s="884"/>
      <c r="J418" s="885"/>
      <c r="K418" s="886"/>
      <c r="L418" s="886"/>
      <c r="M418" s="886"/>
      <c r="N418" s="886"/>
      <c r="O418" s="887"/>
      <c r="P418" s="631"/>
      <c r="Q418" s="881"/>
      <c r="R418" s="220"/>
      <c r="S418" s="220"/>
    </row>
    <row r="419" spans="1:19" s="91" customFormat="1" ht="14.25" customHeight="1">
      <c r="A419" s="817"/>
      <c r="B419" s="835"/>
      <c r="C419" s="836"/>
      <c r="D419" s="831"/>
      <c r="E419" s="831"/>
      <c r="F419" s="831"/>
      <c r="G419" s="831"/>
      <c r="H419" s="831"/>
      <c r="I419" s="884"/>
      <c r="J419" s="888"/>
      <c r="K419" s="889"/>
      <c r="L419" s="889"/>
      <c r="M419" s="889"/>
      <c r="N419" s="889"/>
      <c r="O419" s="888"/>
      <c r="P419" s="1062"/>
      <c r="Q419" s="785"/>
      <c r="R419" s="187"/>
      <c r="S419" s="187"/>
    </row>
    <row r="420" spans="1:19" s="91" customFormat="1" ht="24" customHeight="1">
      <c r="A420" s="564"/>
      <c r="B420" s="380"/>
      <c r="C420" s="814"/>
      <c r="D420" s="815"/>
      <c r="E420" s="815"/>
      <c r="F420" s="815"/>
      <c r="G420" s="567"/>
      <c r="H420" s="567"/>
      <c r="I420" s="577"/>
      <c r="J420" s="311"/>
      <c r="K420" s="311"/>
      <c r="L420" s="311"/>
      <c r="M420" s="311"/>
      <c r="N420" s="311"/>
      <c r="O420" s="311"/>
      <c r="P420" s="614"/>
      <c r="Q420" s="357"/>
      <c r="R420" s="283"/>
      <c r="S420" s="283"/>
    </row>
    <row r="421" spans="1:19" s="91" customFormat="1" ht="14.25" customHeight="1">
      <c r="A421" s="817"/>
      <c r="B421" s="830"/>
      <c r="C421" s="814"/>
      <c r="D421" s="871"/>
      <c r="E421" s="871"/>
      <c r="F421" s="871"/>
      <c r="G421" s="872"/>
      <c r="H421" s="872"/>
      <c r="I421" s="577"/>
      <c r="J421" s="875"/>
      <c r="K421" s="875"/>
      <c r="L421" s="875"/>
      <c r="M421" s="875"/>
      <c r="N421" s="875"/>
      <c r="O421" s="875"/>
      <c r="P421" s="1057"/>
      <c r="Q421" s="89"/>
      <c r="R421" s="187"/>
      <c r="S421" s="187"/>
    </row>
    <row r="422" spans="1:19" s="91" customFormat="1" ht="14.25" customHeight="1">
      <c r="A422" s="564"/>
      <c r="B422" s="380"/>
      <c r="C422" s="814"/>
      <c r="D422" s="815"/>
      <c r="E422" s="815"/>
      <c r="F422" s="815"/>
      <c r="G422" s="567"/>
      <c r="H422" s="567"/>
      <c r="I422" s="577"/>
      <c r="J422" s="311"/>
      <c r="K422" s="311"/>
      <c r="L422" s="311"/>
      <c r="M422" s="311"/>
      <c r="N422" s="311"/>
      <c r="O422" s="311"/>
      <c r="P422" s="614"/>
      <c r="Q422" s="357"/>
      <c r="R422" s="283"/>
      <c r="S422" s="283"/>
    </row>
    <row r="423" spans="1:19" s="91" customFormat="1" ht="14.25" customHeight="1">
      <c r="A423" s="817"/>
      <c r="B423" s="830"/>
      <c r="C423" s="814"/>
      <c r="D423" s="871"/>
      <c r="E423" s="871"/>
      <c r="F423" s="871"/>
      <c r="G423" s="872"/>
      <c r="H423" s="872"/>
      <c r="I423" s="577"/>
      <c r="J423" s="875"/>
      <c r="K423" s="875"/>
      <c r="L423" s="875"/>
      <c r="M423" s="875"/>
      <c r="N423" s="875"/>
      <c r="O423" s="875"/>
      <c r="P423" s="1057"/>
      <c r="Q423" s="89"/>
      <c r="R423" s="187"/>
      <c r="S423" s="187"/>
    </row>
    <row r="424" spans="1:19" s="91" customFormat="1" ht="27" customHeight="1">
      <c r="A424" s="564"/>
      <c r="B424" s="380"/>
      <c r="C424" s="814"/>
      <c r="D424" s="566"/>
      <c r="E424" s="566"/>
      <c r="F424" s="566"/>
      <c r="G424" s="567"/>
      <c r="H424" s="567"/>
      <c r="I424" s="577"/>
      <c r="J424" s="311"/>
      <c r="K424" s="311"/>
      <c r="L424" s="311"/>
      <c r="M424" s="311"/>
      <c r="N424" s="311"/>
      <c r="O424" s="311"/>
      <c r="P424" s="614"/>
      <c r="Q424" s="357"/>
      <c r="R424" s="283"/>
      <c r="S424" s="283"/>
    </row>
    <row r="425" spans="1:19" s="91" customFormat="1" ht="14.25" customHeight="1">
      <c r="A425" s="817"/>
      <c r="B425" s="830"/>
      <c r="C425" s="814"/>
      <c r="D425" s="871"/>
      <c r="E425" s="871"/>
      <c r="F425" s="871"/>
      <c r="G425" s="872"/>
      <c r="H425" s="872"/>
      <c r="I425" s="577"/>
      <c r="J425" s="875"/>
      <c r="K425" s="875"/>
      <c r="L425" s="875"/>
      <c r="M425" s="875"/>
      <c r="N425" s="875"/>
      <c r="O425" s="875"/>
      <c r="P425" s="1057"/>
      <c r="Q425" s="89"/>
      <c r="R425" s="187"/>
      <c r="S425" s="187"/>
    </row>
    <row r="426" spans="1:19" s="91" customFormat="1" ht="27" customHeight="1">
      <c r="A426" s="564"/>
      <c r="B426" s="380"/>
      <c r="C426" s="814"/>
      <c r="D426" s="566"/>
      <c r="E426" s="566"/>
      <c r="F426" s="566"/>
      <c r="G426" s="567"/>
      <c r="H426" s="567"/>
      <c r="I426" s="577"/>
      <c r="J426" s="311"/>
      <c r="K426" s="311"/>
      <c r="L426" s="311"/>
      <c r="M426" s="311"/>
      <c r="N426" s="311"/>
      <c r="O426" s="311"/>
      <c r="P426" s="614"/>
      <c r="Q426" s="357"/>
      <c r="R426" s="283"/>
      <c r="S426" s="283"/>
    </row>
    <row r="427" spans="1:19" s="91" customFormat="1" ht="14.25" customHeight="1">
      <c r="A427" s="564"/>
      <c r="B427" s="380"/>
      <c r="C427" s="814"/>
      <c r="D427" s="815"/>
      <c r="E427" s="815"/>
      <c r="F427" s="815"/>
      <c r="G427" s="567"/>
      <c r="H427" s="567"/>
      <c r="I427" s="891"/>
      <c r="J427" s="311"/>
      <c r="K427" s="311"/>
      <c r="L427" s="311"/>
      <c r="M427" s="311"/>
      <c r="N427" s="311"/>
      <c r="O427" s="311"/>
      <c r="P427" s="631"/>
      <c r="Q427" s="357"/>
      <c r="R427" s="283"/>
      <c r="S427" s="283"/>
    </row>
    <row r="428" spans="1:19" s="91" customFormat="1" ht="14.25" customHeight="1">
      <c r="A428" s="817"/>
      <c r="B428" s="830"/>
      <c r="C428" s="814"/>
      <c r="D428" s="871"/>
      <c r="E428" s="871"/>
      <c r="F428" s="871"/>
      <c r="G428" s="872"/>
      <c r="H428" s="872"/>
      <c r="I428" s="577"/>
      <c r="J428" s="873"/>
      <c r="K428" s="873"/>
      <c r="L428" s="873"/>
      <c r="M428" s="873"/>
      <c r="N428" s="873"/>
      <c r="O428" s="873"/>
      <c r="P428" s="1057"/>
      <c r="Q428" s="89"/>
    </row>
    <row r="429" spans="1:19" s="91" customFormat="1" ht="14.25" customHeight="1">
      <c r="A429" s="564"/>
      <c r="B429" s="380"/>
      <c r="C429" s="814"/>
      <c r="D429" s="815"/>
      <c r="E429" s="815"/>
      <c r="F429" s="815"/>
      <c r="G429" s="567"/>
      <c r="H429" s="567"/>
      <c r="I429" s="577"/>
      <c r="J429" s="311"/>
      <c r="K429" s="311"/>
      <c r="L429" s="311"/>
      <c r="M429" s="311"/>
      <c r="N429" s="311"/>
      <c r="O429" s="311"/>
      <c r="P429" s="631"/>
      <c r="Q429" s="357"/>
      <c r="R429" s="283"/>
      <c r="S429" s="283"/>
    </row>
    <row r="430" spans="1:19" s="91" customFormat="1" ht="14.25" customHeight="1">
      <c r="A430" s="817"/>
      <c r="B430" s="830"/>
      <c r="C430" s="814"/>
      <c r="D430" s="871"/>
      <c r="E430" s="871"/>
      <c r="F430" s="871"/>
      <c r="G430" s="872"/>
      <c r="H430" s="872"/>
      <c r="I430" s="577"/>
      <c r="J430" s="875"/>
      <c r="K430" s="875"/>
      <c r="L430" s="875"/>
      <c r="M430" s="875"/>
      <c r="N430" s="875"/>
      <c r="O430" s="875"/>
      <c r="P430" s="1057"/>
      <c r="Q430" s="89"/>
      <c r="R430" s="187"/>
      <c r="S430" s="187"/>
    </row>
    <row r="431" spans="1:19" s="91" customFormat="1" ht="15.75" customHeight="1">
      <c r="A431" s="564"/>
      <c r="B431" s="380"/>
      <c r="C431" s="814"/>
      <c r="D431" s="566"/>
      <c r="E431" s="566"/>
      <c r="F431" s="566"/>
      <c r="G431" s="567"/>
      <c r="H431" s="567"/>
      <c r="I431" s="577"/>
      <c r="J431" s="311"/>
      <c r="K431" s="311"/>
      <c r="L431" s="311"/>
      <c r="M431" s="311"/>
      <c r="N431" s="311"/>
      <c r="O431" s="311"/>
      <c r="P431" s="614"/>
      <c r="Q431" s="357"/>
      <c r="R431" s="283"/>
      <c r="S431" s="283"/>
    </row>
    <row r="432" spans="1:19" s="91" customFormat="1" ht="24" customHeight="1">
      <c r="A432" s="817"/>
      <c r="B432" s="830"/>
      <c r="C432" s="814"/>
      <c r="D432" s="871"/>
      <c r="E432" s="871"/>
      <c r="F432" s="871"/>
      <c r="G432" s="872"/>
      <c r="H432" s="872"/>
      <c r="I432" s="577"/>
      <c r="J432" s="875"/>
      <c r="K432" s="875"/>
      <c r="L432" s="875"/>
      <c r="M432" s="875"/>
      <c r="N432" s="875"/>
      <c r="O432" s="875"/>
      <c r="P432" s="1057"/>
      <c r="Q432" s="89"/>
    </row>
    <row r="433" spans="1:19" s="91" customFormat="1" ht="14.25" customHeight="1">
      <c r="A433" s="564"/>
      <c r="B433" s="380"/>
      <c r="C433" s="814"/>
      <c r="D433" s="815"/>
      <c r="E433" s="815"/>
      <c r="F433" s="815"/>
      <c r="G433" s="567"/>
      <c r="H433" s="567"/>
      <c r="I433" s="577"/>
      <c r="J433" s="311"/>
      <c r="K433" s="311"/>
      <c r="L433" s="311"/>
      <c r="M433" s="311"/>
      <c r="N433" s="311"/>
      <c r="O433" s="311"/>
      <c r="P433" s="614"/>
      <c r="Q433" s="357"/>
      <c r="R433" s="283"/>
      <c r="S433" s="284"/>
    </row>
    <row r="434" spans="1:19" s="91" customFormat="1" ht="24" customHeight="1">
      <c r="A434" s="817"/>
      <c r="B434" s="830"/>
      <c r="C434" s="814"/>
      <c r="D434" s="871"/>
      <c r="E434" s="871"/>
      <c r="F434" s="871"/>
      <c r="G434" s="872"/>
      <c r="H434" s="872"/>
      <c r="I434" s="577"/>
      <c r="J434" s="875"/>
      <c r="K434" s="875"/>
      <c r="L434" s="875"/>
      <c r="M434" s="875"/>
      <c r="N434" s="875"/>
      <c r="O434" s="875"/>
      <c r="P434" s="1057"/>
      <c r="Q434" s="89"/>
    </row>
    <row r="435" spans="1:19" s="91" customFormat="1" ht="14.25" customHeight="1">
      <c r="A435" s="564"/>
      <c r="B435" s="380"/>
      <c r="C435" s="814"/>
      <c r="D435" s="815"/>
      <c r="E435" s="815"/>
      <c r="F435" s="815"/>
      <c r="G435" s="567"/>
      <c r="H435" s="567"/>
      <c r="I435" s="577"/>
      <c r="J435" s="311"/>
      <c r="K435" s="311"/>
      <c r="L435" s="311"/>
      <c r="M435" s="360"/>
      <c r="N435" s="311"/>
      <c r="O435" s="311"/>
      <c r="P435" s="614"/>
      <c r="Q435" s="357"/>
      <c r="R435" s="283"/>
      <c r="S435" s="283"/>
    </row>
    <row r="436" spans="1:19" s="91" customFormat="1" ht="14.25" customHeight="1">
      <c r="A436" s="817"/>
      <c r="B436" s="830"/>
      <c r="C436" s="814"/>
      <c r="D436" s="871"/>
      <c r="E436" s="871"/>
      <c r="F436" s="871"/>
      <c r="G436" s="872"/>
      <c r="H436" s="872"/>
      <c r="I436" s="577"/>
      <c r="J436" s="875"/>
      <c r="K436" s="875"/>
      <c r="L436" s="875"/>
      <c r="M436" s="605"/>
      <c r="N436" s="875"/>
      <c r="O436" s="875"/>
      <c r="P436" s="1057"/>
      <c r="Q436" s="89"/>
      <c r="R436" s="187"/>
      <c r="S436" s="187"/>
    </row>
    <row r="437" spans="1:19" s="91" customFormat="1" ht="15.75" customHeight="1">
      <c r="A437" s="564"/>
      <c r="B437" s="380"/>
      <c r="C437" s="814"/>
      <c r="D437" s="566"/>
      <c r="E437" s="566"/>
      <c r="F437" s="566"/>
      <c r="G437" s="567"/>
      <c r="H437" s="567"/>
      <c r="I437" s="577"/>
      <c r="J437" s="311"/>
      <c r="K437" s="311"/>
      <c r="L437" s="311"/>
      <c r="M437" s="311"/>
      <c r="N437" s="311"/>
      <c r="O437" s="311"/>
      <c r="P437" s="631"/>
      <c r="Q437" s="357"/>
      <c r="R437" s="283"/>
      <c r="S437" s="283"/>
    </row>
    <row r="438" spans="1:19" s="91" customFormat="1" ht="14.25" customHeight="1">
      <c r="A438" s="817"/>
      <c r="B438" s="830"/>
      <c r="C438" s="814"/>
      <c r="D438" s="871"/>
      <c r="E438" s="871"/>
      <c r="F438" s="871"/>
      <c r="G438" s="872"/>
      <c r="H438" s="872"/>
      <c r="I438" s="577"/>
      <c r="J438" s="873"/>
      <c r="K438" s="873"/>
      <c r="L438" s="873"/>
      <c r="M438" s="873"/>
      <c r="N438" s="873"/>
      <c r="O438" s="873"/>
      <c r="P438" s="647"/>
      <c r="Q438" s="89"/>
    </row>
    <row r="439" spans="1:19" s="91" customFormat="1" ht="14.25" customHeight="1">
      <c r="A439" s="817"/>
      <c r="B439" s="892"/>
      <c r="C439" s="893"/>
      <c r="D439" s="894"/>
      <c r="E439" s="894"/>
      <c r="F439" s="894"/>
      <c r="G439" s="895"/>
      <c r="H439" s="895"/>
      <c r="I439" s="812"/>
      <c r="J439" s="895"/>
      <c r="K439" s="895"/>
      <c r="L439" s="842"/>
      <c r="M439" s="895"/>
      <c r="N439" s="895"/>
      <c r="O439" s="842"/>
      <c r="P439" s="1058"/>
      <c r="Q439" s="89"/>
      <c r="R439" s="187"/>
      <c r="S439" s="187"/>
    </row>
    <row r="440" spans="1:19" s="91" customFormat="1" ht="24" customHeight="1">
      <c r="A440" s="817"/>
      <c r="B440" s="830"/>
      <c r="C440" s="814"/>
      <c r="D440" s="871"/>
      <c r="E440" s="871"/>
      <c r="F440" s="871"/>
      <c r="G440" s="872"/>
      <c r="H440" s="872"/>
      <c r="I440" s="878"/>
      <c r="J440" s="875"/>
      <c r="K440" s="875"/>
      <c r="L440" s="875"/>
      <c r="M440" s="875"/>
      <c r="N440" s="875"/>
      <c r="O440" s="875"/>
      <c r="P440" s="1057"/>
      <c r="Q440" s="89"/>
    </row>
    <row r="441" spans="1:19" s="91" customFormat="1" ht="15.75" customHeight="1">
      <c r="A441" s="564"/>
      <c r="B441" s="380"/>
      <c r="C441" s="814"/>
      <c r="D441" s="815"/>
      <c r="E441" s="815"/>
      <c r="F441" s="815"/>
      <c r="G441" s="567"/>
      <c r="H441" s="567"/>
      <c r="I441" s="577"/>
      <c r="J441" s="896"/>
      <c r="K441" s="311"/>
      <c r="L441" s="311"/>
      <c r="M441" s="311"/>
      <c r="N441" s="311"/>
      <c r="O441" s="311"/>
      <c r="P441" s="631"/>
      <c r="Q441" s="357"/>
      <c r="R441" s="283"/>
      <c r="S441" s="356"/>
    </row>
    <row r="442" spans="1:19" s="91" customFormat="1" ht="14.25" customHeight="1">
      <c r="A442" s="817"/>
      <c r="B442" s="830"/>
      <c r="C442" s="814"/>
      <c r="D442" s="871"/>
      <c r="E442" s="871"/>
      <c r="F442" s="871"/>
      <c r="G442" s="872"/>
      <c r="H442" s="872"/>
      <c r="I442" s="577"/>
      <c r="J442" s="873"/>
      <c r="K442" s="873"/>
      <c r="L442" s="873"/>
      <c r="M442" s="873"/>
      <c r="N442" s="873"/>
      <c r="O442" s="873"/>
      <c r="P442" s="647"/>
      <c r="Q442" s="89"/>
    </row>
    <row r="443" spans="1:19" s="91" customFormat="1" ht="14.25" customHeight="1">
      <c r="A443" s="564"/>
      <c r="B443" s="380"/>
      <c r="C443" s="814"/>
      <c r="D443" s="815"/>
      <c r="E443" s="815"/>
      <c r="F443" s="815"/>
      <c r="G443" s="567"/>
      <c r="H443" s="567"/>
      <c r="I443" s="577"/>
      <c r="J443" s="311"/>
      <c r="K443" s="311"/>
      <c r="L443" s="311"/>
      <c r="M443" s="311"/>
      <c r="N443" s="311"/>
      <c r="O443" s="311"/>
      <c r="P443" s="631"/>
      <c r="Q443" s="357"/>
      <c r="R443" s="283"/>
      <c r="S443" s="356"/>
    </row>
    <row r="444" spans="1:19" s="91" customFormat="1" ht="14.25" customHeight="1">
      <c r="A444" s="817"/>
      <c r="B444" s="830"/>
      <c r="C444" s="814"/>
      <c r="D444" s="871"/>
      <c r="E444" s="871"/>
      <c r="F444" s="871"/>
      <c r="G444" s="872"/>
      <c r="H444" s="872"/>
      <c r="I444" s="577"/>
      <c r="J444" s="873"/>
      <c r="K444" s="873"/>
      <c r="L444" s="873"/>
      <c r="M444" s="873"/>
      <c r="N444" s="873"/>
      <c r="O444" s="873"/>
      <c r="P444" s="647"/>
      <c r="Q444" s="89"/>
    </row>
    <row r="445" spans="1:19" s="91" customFormat="1" ht="15.75" customHeight="1">
      <c r="A445" s="564"/>
      <c r="B445" s="380"/>
      <c r="C445" s="814"/>
      <c r="D445" s="566"/>
      <c r="E445" s="566"/>
      <c r="F445" s="566"/>
      <c r="G445" s="567"/>
      <c r="H445" s="567"/>
      <c r="I445" s="577"/>
      <c r="J445" s="311"/>
      <c r="K445" s="311"/>
      <c r="L445" s="311"/>
      <c r="M445" s="311"/>
      <c r="N445" s="311"/>
      <c r="O445" s="311"/>
      <c r="P445" s="614"/>
      <c r="Q445" s="357"/>
      <c r="R445" s="283"/>
      <c r="S445" s="284"/>
    </row>
    <row r="446" spans="1:19" s="91" customFormat="1" ht="15" customHeight="1">
      <c r="A446" s="817"/>
      <c r="B446" s="830"/>
      <c r="C446" s="814"/>
      <c r="D446" s="871"/>
      <c r="E446" s="871"/>
      <c r="F446" s="871"/>
      <c r="G446" s="872"/>
      <c r="H446" s="872"/>
      <c r="I446" s="878"/>
      <c r="J446" s="875"/>
      <c r="K446" s="875"/>
      <c r="L446" s="875"/>
      <c r="M446" s="875"/>
      <c r="N446" s="875"/>
      <c r="O446" s="875"/>
      <c r="P446" s="1057"/>
      <c r="Q446" s="89"/>
    </row>
    <row r="447" spans="1:19" s="91" customFormat="1" ht="14.25" customHeight="1">
      <c r="A447" s="564"/>
      <c r="B447" s="380"/>
      <c r="C447" s="814"/>
      <c r="D447" s="815"/>
      <c r="E447" s="815"/>
      <c r="F447" s="815"/>
      <c r="G447" s="567"/>
      <c r="H447" s="567"/>
      <c r="I447" s="577"/>
      <c r="J447" s="311"/>
      <c r="K447" s="311"/>
      <c r="L447" s="311"/>
      <c r="M447" s="311"/>
      <c r="N447" s="311"/>
      <c r="O447" s="311"/>
      <c r="P447" s="631"/>
      <c r="Q447" s="357"/>
      <c r="R447" s="283"/>
      <c r="S447" s="283"/>
    </row>
    <row r="448" spans="1:19" s="91" customFormat="1" ht="14.25" customHeight="1">
      <c r="A448" s="817"/>
      <c r="B448" s="830"/>
      <c r="C448" s="814"/>
      <c r="D448" s="871"/>
      <c r="E448" s="871"/>
      <c r="F448" s="871"/>
      <c r="G448" s="872"/>
      <c r="H448" s="872"/>
      <c r="I448" s="878"/>
      <c r="J448" s="875"/>
      <c r="K448" s="875"/>
      <c r="L448" s="875"/>
      <c r="M448" s="875"/>
      <c r="N448" s="875"/>
      <c r="O448" s="875"/>
      <c r="P448" s="1057"/>
      <c r="Q448" s="89"/>
    </row>
    <row r="449" spans="1:19" s="91" customFormat="1" ht="15.75" customHeight="1">
      <c r="A449" s="564"/>
      <c r="B449" s="380"/>
      <c r="C449" s="814"/>
      <c r="D449" s="566"/>
      <c r="E449" s="566"/>
      <c r="F449" s="566"/>
      <c r="G449" s="567"/>
      <c r="H449" s="567"/>
      <c r="I449" s="577"/>
      <c r="J449" s="311"/>
      <c r="K449" s="311"/>
      <c r="L449" s="311"/>
      <c r="M449" s="311"/>
      <c r="N449" s="311"/>
      <c r="O449" s="311"/>
      <c r="P449" s="631"/>
      <c r="Q449" s="357"/>
      <c r="R449" s="283"/>
      <c r="S449" s="283"/>
    </row>
    <row r="450" spans="1:19" s="91" customFormat="1" ht="14.25" customHeight="1">
      <c r="A450" s="817"/>
      <c r="B450" s="830"/>
      <c r="C450" s="814"/>
      <c r="D450" s="871"/>
      <c r="E450" s="871"/>
      <c r="F450" s="871"/>
      <c r="G450" s="872"/>
      <c r="H450" s="872"/>
      <c r="I450" s="310"/>
      <c r="J450" s="875"/>
      <c r="K450" s="875"/>
      <c r="L450" s="875"/>
      <c r="M450" s="875"/>
      <c r="N450" s="875"/>
      <c r="O450" s="875"/>
      <c r="P450" s="1057"/>
      <c r="Q450" s="89"/>
      <c r="R450" s="187"/>
      <c r="S450" s="187"/>
    </row>
    <row r="451" spans="1:19" s="91" customFormat="1" ht="15.75" customHeight="1">
      <c r="A451" s="564"/>
      <c r="B451" s="380"/>
      <c r="C451" s="814"/>
      <c r="D451" s="566"/>
      <c r="E451" s="566"/>
      <c r="F451" s="566"/>
      <c r="G451" s="567"/>
      <c r="H451" s="567"/>
      <c r="I451" s="760"/>
      <c r="J451" s="311"/>
      <c r="K451" s="311"/>
      <c r="L451" s="311"/>
      <c r="M451" s="311"/>
      <c r="N451" s="311"/>
      <c r="O451" s="311"/>
      <c r="P451" s="614"/>
      <c r="Q451" s="357"/>
      <c r="R451" s="283"/>
      <c r="S451" s="283"/>
    </row>
    <row r="452" spans="1:19" s="91" customFormat="1" ht="14.25" customHeight="1">
      <c r="A452" s="817"/>
      <c r="B452" s="830"/>
      <c r="C452" s="814"/>
      <c r="D452" s="871"/>
      <c r="E452" s="871"/>
      <c r="F452" s="871"/>
      <c r="G452" s="872"/>
      <c r="H452" s="872"/>
      <c r="I452" s="577"/>
      <c r="J452" s="875"/>
      <c r="K452" s="875"/>
      <c r="L452" s="875"/>
      <c r="M452" s="875"/>
      <c r="N452" s="875"/>
      <c r="O452" s="875"/>
      <c r="P452" s="1057"/>
      <c r="Q452" s="89"/>
      <c r="R452" s="187"/>
      <c r="S452" s="187"/>
    </row>
    <row r="453" spans="1:19" s="91" customFormat="1" ht="15.75" customHeight="1">
      <c r="A453" s="564"/>
      <c r="B453" s="380"/>
      <c r="C453" s="814"/>
      <c r="D453" s="566"/>
      <c r="E453" s="566"/>
      <c r="F453" s="566"/>
      <c r="G453" s="567"/>
      <c r="H453" s="567"/>
      <c r="I453" s="577"/>
      <c r="J453" s="311"/>
      <c r="K453" s="311"/>
      <c r="L453" s="311"/>
      <c r="M453" s="311"/>
      <c r="N453" s="311"/>
      <c r="O453" s="311"/>
      <c r="P453" s="614"/>
      <c r="Q453" s="357"/>
      <c r="R453" s="283"/>
      <c r="S453" s="283"/>
    </row>
    <row r="454" spans="1:19" s="91" customFormat="1" ht="18.75">
      <c r="A454" s="817"/>
      <c r="B454" s="830"/>
      <c r="C454" s="814"/>
      <c r="D454" s="871"/>
      <c r="E454" s="871"/>
      <c r="F454" s="871"/>
      <c r="G454" s="872"/>
      <c r="H454" s="872"/>
      <c r="I454" s="577"/>
      <c r="J454" s="875"/>
      <c r="K454" s="875"/>
      <c r="L454" s="875"/>
      <c r="M454" s="875"/>
      <c r="N454" s="875"/>
      <c r="O454" s="875"/>
      <c r="P454" s="1057"/>
      <c r="Q454" s="89"/>
    </row>
    <row r="455" spans="1:19" s="91" customFormat="1" ht="15.75" customHeight="1">
      <c r="A455" s="564"/>
      <c r="B455" s="380"/>
      <c r="C455" s="814"/>
      <c r="D455" s="566"/>
      <c r="E455" s="566"/>
      <c r="F455" s="566"/>
      <c r="G455" s="567"/>
      <c r="H455" s="567"/>
      <c r="I455" s="577"/>
      <c r="J455" s="311"/>
      <c r="K455" s="311"/>
      <c r="L455" s="311"/>
      <c r="M455" s="311"/>
      <c r="N455" s="311"/>
      <c r="O455" s="311"/>
      <c r="P455" s="614"/>
      <c r="Q455" s="357"/>
      <c r="R455" s="283"/>
      <c r="S455" s="283"/>
    </row>
    <row r="456" spans="1:19" s="91" customFormat="1" ht="18.75">
      <c r="A456" s="817"/>
      <c r="B456" s="830"/>
      <c r="C456" s="814"/>
      <c r="D456" s="871"/>
      <c r="E456" s="871"/>
      <c r="F456" s="871"/>
      <c r="G456" s="872"/>
      <c r="H456" s="872"/>
      <c r="I456" s="577"/>
      <c r="J456" s="875"/>
      <c r="K456" s="875"/>
      <c r="L456" s="875"/>
      <c r="M456" s="875"/>
      <c r="N456" s="875"/>
      <c r="O456" s="875"/>
      <c r="P456" s="1057"/>
      <c r="Q456" s="89"/>
      <c r="R456" s="187"/>
      <c r="S456" s="187"/>
    </row>
    <row r="457" spans="1:19" s="91" customFormat="1" ht="14.25" customHeight="1">
      <c r="A457" s="564"/>
      <c r="B457" s="380"/>
      <c r="C457" s="814"/>
      <c r="D457" s="815"/>
      <c r="E457" s="815"/>
      <c r="F457" s="815"/>
      <c r="G457" s="567"/>
      <c r="H457" s="567"/>
      <c r="I457" s="878"/>
      <c r="J457" s="311"/>
      <c r="K457" s="311"/>
      <c r="L457" s="311"/>
      <c r="M457" s="311"/>
      <c r="N457" s="311"/>
      <c r="O457" s="311"/>
      <c r="P457" s="631"/>
      <c r="Q457" s="660"/>
      <c r="R457" s="220"/>
      <c r="S457" s="220"/>
    </row>
    <row r="458" spans="1:19" s="91" customFormat="1" ht="18.75">
      <c r="A458" s="817"/>
      <c r="B458" s="830"/>
      <c r="C458" s="814"/>
      <c r="D458" s="871"/>
      <c r="E458" s="871"/>
      <c r="F458" s="871"/>
      <c r="G458" s="872"/>
      <c r="H458" s="872"/>
      <c r="I458" s="878"/>
      <c r="J458" s="875"/>
      <c r="K458" s="875"/>
      <c r="L458" s="875"/>
      <c r="M458" s="875"/>
      <c r="N458" s="875"/>
      <c r="O458" s="875"/>
      <c r="P458" s="1057"/>
      <c r="Q458" s="89"/>
      <c r="R458" s="187"/>
      <c r="S458" s="187"/>
    </row>
    <row r="459" spans="1:19" s="91" customFormat="1" ht="22.5" customHeight="1">
      <c r="A459" s="564"/>
      <c r="B459" s="380"/>
      <c r="C459" s="814"/>
      <c r="D459" s="566"/>
      <c r="E459" s="566"/>
      <c r="F459" s="566"/>
      <c r="G459" s="567"/>
      <c r="H459" s="567"/>
      <c r="I459" s="310"/>
      <c r="J459" s="311"/>
      <c r="K459" s="311"/>
      <c r="L459" s="311"/>
      <c r="M459" s="311"/>
      <c r="N459" s="357"/>
      <c r="O459" s="311"/>
      <c r="P459" s="631"/>
      <c r="Q459" s="357"/>
      <c r="R459" s="283"/>
      <c r="S459" s="283"/>
    </row>
    <row r="460" spans="1:19" s="91" customFormat="1" ht="18.75">
      <c r="A460" s="817"/>
      <c r="B460" s="830"/>
      <c r="C460" s="814"/>
      <c r="D460" s="871"/>
      <c r="E460" s="871"/>
      <c r="F460" s="871"/>
      <c r="G460" s="872"/>
      <c r="H460" s="872"/>
      <c r="I460" s="577"/>
      <c r="J460" s="875"/>
      <c r="K460" s="875"/>
      <c r="L460" s="875"/>
      <c r="M460" s="875"/>
      <c r="N460" s="875"/>
      <c r="O460" s="875"/>
      <c r="P460" s="1057"/>
      <c r="Q460" s="89"/>
      <c r="R460" s="187"/>
      <c r="S460" s="187"/>
    </row>
    <row r="461" spans="1:19" s="91" customFormat="1" ht="24" customHeight="1">
      <c r="A461" s="564"/>
      <c r="B461" s="380"/>
      <c r="C461" s="814"/>
      <c r="D461" s="872"/>
      <c r="E461" s="872"/>
      <c r="F461" s="872"/>
      <c r="G461" s="872"/>
      <c r="H461" s="872"/>
      <c r="I461" s="577"/>
      <c r="J461" s="873"/>
      <c r="K461" s="873"/>
      <c r="L461" s="873"/>
      <c r="M461" s="873"/>
      <c r="N461" s="873"/>
      <c r="O461" s="873"/>
      <c r="P461" s="647"/>
      <c r="Q461" s="89"/>
    </row>
    <row r="462" spans="1:19" s="91" customFormat="1" ht="18.75">
      <c r="A462" s="817"/>
      <c r="B462" s="830"/>
      <c r="C462" s="814"/>
      <c r="D462" s="871"/>
      <c r="E462" s="871"/>
      <c r="F462" s="871"/>
      <c r="G462" s="872"/>
      <c r="H462" s="872"/>
      <c r="I462" s="577"/>
      <c r="J462" s="873"/>
      <c r="K462" s="873"/>
      <c r="L462" s="873"/>
      <c r="M462" s="873"/>
      <c r="N462" s="873"/>
      <c r="O462" s="873"/>
      <c r="P462" s="647"/>
      <c r="Q462" s="89"/>
      <c r="R462" s="187"/>
      <c r="S462" s="187"/>
    </row>
    <row r="463" spans="1:19" s="91" customFormat="1" ht="15.75" customHeight="1">
      <c r="A463" s="564"/>
      <c r="B463" s="380"/>
      <c r="C463" s="814"/>
      <c r="D463" s="566"/>
      <c r="E463" s="566"/>
      <c r="F463" s="566"/>
      <c r="G463" s="567"/>
      <c r="H463" s="567"/>
      <c r="I463" s="760"/>
      <c r="J463" s="283"/>
      <c r="K463" s="614"/>
      <c r="L463" s="614"/>
      <c r="M463" s="283"/>
      <c r="N463" s="313"/>
      <c r="O463" s="283"/>
      <c r="P463" s="631"/>
      <c r="Q463" s="357"/>
      <c r="R463" s="283"/>
      <c r="S463" s="283"/>
    </row>
    <row r="464" spans="1:19" s="91" customFormat="1" ht="18.75">
      <c r="A464" s="817"/>
      <c r="B464" s="835"/>
      <c r="C464" s="836"/>
      <c r="D464" s="837"/>
      <c r="E464" s="837"/>
      <c r="F464" s="837"/>
      <c r="G464" s="837"/>
      <c r="H464" s="837"/>
      <c r="I464" s="187"/>
      <c r="J464" s="187"/>
      <c r="K464" s="187"/>
      <c r="L464" s="838"/>
      <c r="M464" s="187"/>
      <c r="N464" s="861"/>
      <c r="O464" s="187"/>
      <c r="P464" s="922"/>
      <c r="Q464" s="785"/>
      <c r="R464" s="187"/>
      <c r="S464" s="187"/>
    </row>
    <row r="465" spans="1:19" s="91" customFormat="1" ht="15.75" customHeight="1">
      <c r="A465" s="564"/>
      <c r="B465" s="380"/>
      <c r="C465" s="814"/>
      <c r="D465" s="566"/>
      <c r="E465" s="566"/>
      <c r="F465" s="566"/>
      <c r="G465" s="567"/>
      <c r="H465" s="567"/>
      <c r="I465" s="577"/>
      <c r="J465" s="311"/>
      <c r="K465" s="311"/>
      <c r="L465" s="311"/>
      <c r="M465" s="311"/>
      <c r="N465" s="311"/>
      <c r="O465" s="311"/>
      <c r="P465" s="614"/>
      <c r="Q465" s="357"/>
      <c r="R465" s="283"/>
      <c r="S465" s="283"/>
    </row>
    <row r="466" spans="1:19" s="91" customFormat="1" ht="18.75">
      <c r="A466" s="817"/>
      <c r="B466" s="830"/>
      <c r="C466" s="814"/>
      <c r="D466" s="871"/>
      <c r="E466" s="871"/>
      <c r="F466" s="871"/>
      <c r="G466" s="872"/>
      <c r="H466" s="872"/>
      <c r="I466" s="577"/>
      <c r="J466" s="875"/>
      <c r="K466" s="875"/>
      <c r="L466" s="875"/>
      <c r="M466" s="875"/>
      <c r="N466" s="875"/>
      <c r="O466" s="875"/>
      <c r="P466" s="1057"/>
      <c r="Q466" s="89"/>
    </row>
    <row r="467" spans="1:19" s="91" customFormat="1" ht="15.75" customHeight="1">
      <c r="A467" s="564"/>
      <c r="B467" s="380"/>
      <c r="C467" s="814"/>
      <c r="D467" s="566"/>
      <c r="E467" s="566"/>
      <c r="F467" s="566"/>
      <c r="G467" s="567"/>
      <c r="H467" s="567"/>
      <c r="I467" s="577"/>
      <c r="J467" s="311"/>
      <c r="K467" s="311"/>
      <c r="L467" s="311"/>
      <c r="M467" s="311"/>
      <c r="N467" s="311"/>
      <c r="O467" s="311"/>
      <c r="P467" s="569"/>
      <c r="Q467" s="357"/>
      <c r="R467" s="283"/>
      <c r="S467" s="283"/>
    </row>
    <row r="468" spans="1:19" s="91" customFormat="1" ht="18.75">
      <c r="A468" s="817"/>
      <c r="B468" s="830"/>
      <c r="C468" s="814"/>
      <c r="D468" s="871"/>
      <c r="E468" s="871"/>
      <c r="F468" s="871"/>
      <c r="G468" s="872"/>
      <c r="H468" s="872"/>
      <c r="I468" s="577"/>
      <c r="J468" s="873"/>
      <c r="K468" s="873"/>
      <c r="L468" s="873"/>
      <c r="M468" s="873"/>
      <c r="N468" s="873"/>
      <c r="O468" s="873"/>
      <c r="P468" s="647"/>
      <c r="Q468" s="89"/>
    </row>
    <row r="469" spans="1:19" s="91" customFormat="1" ht="18.75">
      <c r="A469" s="564"/>
      <c r="B469" s="380"/>
      <c r="C469" s="814"/>
      <c r="D469" s="566"/>
      <c r="E469" s="566"/>
      <c r="F469" s="566"/>
      <c r="G469" s="567"/>
      <c r="H469" s="567"/>
      <c r="I469" s="577"/>
      <c r="J469" s="311"/>
      <c r="K469" s="311"/>
      <c r="L469" s="311"/>
      <c r="M469" s="311"/>
      <c r="N469" s="311"/>
      <c r="O469" s="311"/>
      <c r="P469" s="614"/>
      <c r="Q469" s="357"/>
      <c r="R469" s="283"/>
      <c r="S469" s="283"/>
    </row>
    <row r="470" spans="1:19" s="91" customFormat="1" ht="18.75">
      <c r="A470" s="817"/>
      <c r="B470" s="830"/>
      <c r="C470" s="814"/>
      <c r="D470" s="871"/>
      <c r="E470" s="871"/>
      <c r="F470" s="871"/>
      <c r="G470" s="872"/>
      <c r="H470" s="872"/>
      <c r="I470" s="869"/>
      <c r="J470" s="875"/>
      <c r="K470" s="875"/>
      <c r="L470" s="875"/>
      <c r="M470" s="875"/>
      <c r="N470" s="875"/>
      <c r="O470" s="875"/>
      <c r="P470" s="1061"/>
      <c r="Q470" s="89"/>
    </row>
    <row r="471" spans="1:19" s="91" customFormat="1" ht="15.75" customHeight="1">
      <c r="A471" s="564"/>
      <c r="B471" s="898"/>
      <c r="C471" s="899"/>
      <c r="D471" s="614"/>
      <c r="E471" s="614"/>
      <c r="F471" s="614"/>
      <c r="G471" s="900"/>
      <c r="H471" s="900"/>
      <c r="I471" s="891"/>
      <c r="J471" s="360"/>
      <c r="K471" s="360"/>
      <c r="L471" s="313"/>
      <c r="M471" s="360"/>
      <c r="N471" s="360"/>
      <c r="O471" s="313"/>
      <c r="P471" s="631"/>
      <c r="Q471" s="357"/>
      <c r="R471" s="283"/>
      <c r="S471" s="283"/>
    </row>
    <row r="472" spans="1:19" s="91" customFormat="1">
      <c r="A472" s="817"/>
      <c r="B472" s="892"/>
      <c r="C472" s="893"/>
      <c r="D472" s="894"/>
      <c r="E472" s="894"/>
      <c r="F472" s="894"/>
      <c r="G472" s="895"/>
      <c r="H472" s="895"/>
      <c r="I472" s="812"/>
      <c r="J472" s="895"/>
      <c r="K472" s="895"/>
      <c r="L472" s="842"/>
      <c r="M472" s="895"/>
      <c r="N472" s="895"/>
      <c r="O472" s="842"/>
      <c r="P472" s="1058"/>
      <c r="Q472" s="89"/>
      <c r="R472" s="187"/>
      <c r="S472" s="187"/>
    </row>
    <row r="473" spans="1:19" s="91" customFormat="1" ht="15.75" customHeight="1">
      <c r="A473" s="564"/>
      <c r="B473" s="380"/>
      <c r="C473" s="814"/>
      <c r="D473" s="566"/>
      <c r="E473" s="566"/>
      <c r="F473" s="566"/>
      <c r="G473" s="567"/>
      <c r="H473" s="567"/>
      <c r="I473" s="878"/>
      <c r="J473" s="311"/>
      <c r="K473" s="311"/>
      <c r="L473" s="311"/>
      <c r="M473" s="311"/>
      <c r="N473" s="311"/>
      <c r="O473" s="311"/>
      <c r="P473" s="614"/>
      <c r="Q473" s="357"/>
      <c r="R473" s="283"/>
      <c r="S473" s="283"/>
    </row>
    <row r="474" spans="1:19" s="91" customFormat="1" ht="18.75">
      <c r="A474" s="817"/>
      <c r="B474" s="830"/>
      <c r="C474" s="814"/>
      <c r="D474" s="871"/>
      <c r="E474" s="871"/>
      <c r="F474" s="871"/>
      <c r="G474" s="872"/>
      <c r="H474" s="872"/>
      <c r="I474" s="878"/>
      <c r="J474" s="875"/>
      <c r="K474" s="875"/>
      <c r="L474" s="875"/>
      <c r="M474" s="875"/>
      <c r="N474" s="875"/>
      <c r="O474" s="875"/>
      <c r="P474" s="1057"/>
      <c r="Q474" s="89"/>
      <c r="R474" s="92"/>
      <c r="S474" s="92"/>
    </row>
    <row r="475" spans="1:19" s="91" customFormat="1" ht="15.75" customHeight="1">
      <c r="A475" s="564"/>
      <c r="B475" s="380"/>
      <c r="C475" s="814"/>
      <c r="D475" s="566"/>
      <c r="E475" s="566"/>
      <c r="F475" s="566"/>
      <c r="G475" s="567"/>
      <c r="H475" s="567"/>
      <c r="I475" s="577"/>
      <c r="J475" s="311"/>
      <c r="K475" s="311"/>
      <c r="L475" s="357"/>
      <c r="M475" s="311"/>
      <c r="N475" s="311"/>
      <c r="O475" s="311"/>
      <c r="P475" s="631"/>
      <c r="Q475" s="357"/>
      <c r="R475" s="283"/>
      <c r="S475" s="283"/>
    </row>
    <row r="476" spans="1:19" s="92" customFormat="1" ht="18.75">
      <c r="A476" s="817"/>
      <c r="B476" s="830"/>
      <c r="C476" s="814"/>
      <c r="D476" s="871"/>
      <c r="E476" s="871"/>
      <c r="F476" s="871"/>
      <c r="G476" s="872"/>
      <c r="H476" s="872"/>
      <c r="I476" s="577"/>
      <c r="J476" s="873"/>
      <c r="K476" s="873"/>
      <c r="L476" s="873"/>
      <c r="M476" s="873"/>
      <c r="N476" s="873"/>
      <c r="O476" s="873"/>
      <c r="P476" s="647"/>
      <c r="Q476" s="89"/>
    </row>
    <row r="477" spans="1:19" s="92" customFormat="1" ht="15" customHeight="1">
      <c r="A477" s="564"/>
      <c r="B477" s="898"/>
      <c r="C477" s="893"/>
      <c r="D477" s="880"/>
      <c r="E477" s="880"/>
      <c r="F477" s="880"/>
      <c r="G477" s="895"/>
      <c r="H477" s="895"/>
      <c r="I477" s="884"/>
      <c r="J477" s="222"/>
      <c r="K477" s="880"/>
      <c r="L477" s="881"/>
      <c r="M477" s="222"/>
      <c r="N477" s="881"/>
      <c r="O477" s="880"/>
      <c r="P477" s="631"/>
      <c r="Q477" s="881"/>
      <c r="R477" s="222"/>
      <c r="S477" s="222"/>
    </row>
    <row r="478" spans="1:19" s="92" customFormat="1" ht="18.75">
      <c r="A478" s="564"/>
      <c r="B478" s="380"/>
      <c r="C478" s="814"/>
      <c r="D478" s="872"/>
      <c r="E478" s="872"/>
      <c r="F478" s="872"/>
      <c r="G478" s="872"/>
      <c r="H478" s="872"/>
      <c r="I478" s="577"/>
      <c r="J478" s="873"/>
      <c r="K478" s="873"/>
      <c r="L478" s="873"/>
      <c r="M478" s="873"/>
      <c r="N478" s="873"/>
      <c r="O478" s="873"/>
      <c r="P478" s="631"/>
      <c r="Q478" s="89"/>
      <c r="R478" s="91"/>
      <c r="S478" s="91"/>
    </row>
    <row r="479" spans="1:19" s="91" customFormat="1" ht="18.75">
      <c r="A479" s="817"/>
      <c r="B479" s="830"/>
      <c r="C479" s="814"/>
      <c r="D479" s="871"/>
      <c r="E479" s="871"/>
      <c r="F479" s="871"/>
      <c r="G479" s="872"/>
      <c r="H479" s="872"/>
      <c r="I479" s="577"/>
      <c r="J479" s="873"/>
      <c r="K479" s="873"/>
      <c r="L479" s="873"/>
      <c r="M479" s="873"/>
      <c r="N479" s="873"/>
      <c r="O479" s="873"/>
      <c r="P479" s="647"/>
      <c r="Q479" s="89"/>
    </row>
    <row r="480" spans="1:19" s="91" customFormat="1" ht="24" customHeight="1">
      <c r="A480" s="564"/>
      <c r="B480" s="380"/>
      <c r="C480" s="814"/>
      <c r="D480" s="815"/>
      <c r="E480" s="815"/>
      <c r="F480" s="815"/>
      <c r="G480" s="567"/>
      <c r="H480" s="567"/>
      <c r="I480" s="577"/>
      <c r="J480" s="311"/>
      <c r="K480" s="311"/>
      <c r="L480" s="311"/>
      <c r="M480" s="311"/>
      <c r="N480" s="311"/>
      <c r="O480" s="311"/>
      <c r="P480" s="631"/>
      <c r="Q480" s="357"/>
      <c r="R480" s="283"/>
      <c r="S480" s="356"/>
    </row>
    <row r="481" spans="1:19" s="92" customFormat="1" ht="15.75" customHeight="1">
      <c r="A481" s="564"/>
      <c r="B481" s="380"/>
      <c r="C481" s="814"/>
      <c r="D481" s="566"/>
      <c r="E481" s="566"/>
      <c r="F481" s="566"/>
      <c r="G481" s="901"/>
      <c r="H481" s="901"/>
      <c r="I481" s="576"/>
      <c r="J481" s="220"/>
      <c r="K481" s="311"/>
      <c r="L481" s="311"/>
      <c r="M481" s="311"/>
      <c r="N481" s="311"/>
      <c r="O481" s="311"/>
      <c r="P481" s="614"/>
      <c r="Q481" s="660"/>
      <c r="R481" s="220"/>
      <c r="S481" s="220"/>
    </row>
    <row r="482" spans="1:19" s="91" customFormat="1" ht="18.75">
      <c r="A482" s="817"/>
      <c r="B482" s="830"/>
      <c r="C482" s="814"/>
      <c r="D482" s="871"/>
      <c r="E482" s="871"/>
      <c r="F482" s="871"/>
      <c r="G482" s="872"/>
      <c r="H482" s="872"/>
      <c r="I482" s="577"/>
      <c r="J482" s="875"/>
      <c r="K482" s="875"/>
      <c r="L482" s="875"/>
      <c r="M482" s="875"/>
      <c r="N482" s="875"/>
      <c r="O482" s="875"/>
      <c r="P482" s="1057"/>
      <c r="Q482" s="89"/>
    </row>
    <row r="483" spans="1:19" s="92" customFormat="1" ht="18.75">
      <c r="A483" s="564"/>
      <c r="B483" s="380"/>
      <c r="C483" s="814"/>
      <c r="D483" s="566"/>
      <c r="E483" s="566"/>
      <c r="F483" s="566"/>
      <c r="G483" s="567"/>
      <c r="H483" s="567"/>
      <c r="I483" s="878"/>
      <c r="J483" s="311"/>
      <c r="K483" s="311"/>
      <c r="L483" s="311"/>
      <c r="M483" s="311"/>
      <c r="N483" s="311"/>
      <c r="O483" s="311"/>
      <c r="P483" s="902"/>
      <c r="Q483" s="357"/>
      <c r="R483" s="283"/>
      <c r="S483" s="283"/>
    </row>
    <row r="484" spans="1:19" s="91" customFormat="1" ht="18.75">
      <c r="A484" s="817"/>
      <c r="B484" s="835"/>
      <c r="C484" s="836"/>
      <c r="D484" s="837"/>
      <c r="E484" s="837"/>
      <c r="F484" s="837"/>
      <c r="G484" s="837"/>
      <c r="H484" s="837"/>
      <c r="I484" s="187"/>
      <c r="J484" s="187"/>
      <c r="K484" s="187"/>
      <c r="L484" s="838"/>
      <c r="M484" s="894"/>
      <c r="N484" s="187"/>
      <c r="O484" s="187"/>
      <c r="P484" s="922"/>
      <c r="Q484" s="785"/>
      <c r="R484" s="92"/>
      <c r="S484" s="92"/>
    </row>
    <row r="485" spans="1:19" s="91" customFormat="1" ht="18.75">
      <c r="A485" s="564"/>
      <c r="B485" s="380"/>
      <c r="C485" s="814"/>
      <c r="D485" s="566"/>
      <c r="E485" s="566"/>
      <c r="F485" s="566"/>
      <c r="G485" s="567"/>
      <c r="H485" s="567"/>
      <c r="I485" s="577"/>
      <c r="J485" s="311"/>
      <c r="K485" s="311"/>
      <c r="L485" s="311"/>
      <c r="M485" s="311"/>
      <c r="N485" s="311"/>
      <c r="O485" s="311"/>
      <c r="P485" s="357"/>
      <c r="Q485" s="357"/>
      <c r="R485" s="283"/>
      <c r="S485" s="283"/>
    </row>
    <row r="486" spans="1:19" s="91" customFormat="1" ht="14.25" customHeight="1">
      <c r="A486" s="817"/>
      <c r="B486" s="830"/>
      <c r="C486" s="814"/>
      <c r="D486" s="871"/>
      <c r="E486" s="871"/>
      <c r="F486" s="871"/>
      <c r="G486" s="872"/>
      <c r="H486" s="872"/>
      <c r="I486" s="878"/>
      <c r="J486" s="875"/>
      <c r="K486" s="875"/>
      <c r="L486" s="875"/>
      <c r="M486" s="875"/>
      <c r="N486" s="875"/>
      <c r="O486" s="875"/>
      <c r="P486" s="1057"/>
      <c r="Q486" s="89"/>
    </row>
    <row r="487" spans="1:19" s="92" customFormat="1" ht="15" customHeight="1">
      <c r="A487" s="817"/>
      <c r="B487" s="830"/>
      <c r="C487" s="814"/>
      <c r="D487" s="871"/>
      <c r="E487" s="871"/>
      <c r="F487" s="871"/>
      <c r="G487" s="872"/>
      <c r="H487" s="872"/>
      <c r="I487" s="878"/>
      <c r="J487" s="875"/>
      <c r="K487" s="875"/>
      <c r="L487" s="875"/>
      <c r="M487" s="875"/>
      <c r="N487" s="875"/>
      <c r="O487" s="875"/>
      <c r="P487" s="1057"/>
      <c r="Q487" s="89"/>
    </row>
    <row r="488" spans="1:19" s="91" customFormat="1" ht="15.75" customHeight="1">
      <c r="A488" s="564"/>
      <c r="B488" s="380"/>
      <c r="C488" s="814"/>
      <c r="D488" s="566"/>
      <c r="E488" s="566"/>
      <c r="F488" s="566"/>
      <c r="G488" s="567"/>
      <c r="H488" s="567"/>
      <c r="I488" s="577"/>
      <c r="J488" s="311"/>
      <c r="K488" s="311"/>
      <c r="L488" s="311"/>
      <c r="M488" s="311"/>
      <c r="N488" s="311"/>
      <c r="O488" s="311"/>
      <c r="P488" s="631"/>
      <c r="Q488" s="357"/>
      <c r="R488" s="357"/>
      <c r="S488" s="357"/>
    </row>
    <row r="489" spans="1:19" s="92" customFormat="1" ht="18.75">
      <c r="A489" s="817"/>
      <c r="B489" s="830"/>
      <c r="C489" s="814"/>
      <c r="D489" s="871"/>
      <c r="E489" s="871"/>
      <c r="F489" s="871"/>
      <c r="G489" s="872"/>
      <c r="H489" s="872"/>
      <c r="I489" s="577"/>
      <c r="J489" s="875"/>
      <c r="K489" s="875"/>
      <c r="L489" s="875"/>
      <c r="M489" s="875"/>
      <c r="N489" s="875"/>
      <c r="O489" s="875"/>
      <c r="P489" s="1057"/>
      <c r="Q489" s="89"/>
      <c r="R489" s="91"/>
      <c r="S489" s="91"/>
    </row>
    <row r="490" spans="1:19" s="92" customFormat="1" ht="18.75">
      <c r="A490" s="564"/>
      <c r="B490" s="380"/>
      <c r="C490" s="814"/>
      <c r="D490" s="566"/>
      <c r="E490" s="566"/>
      <c r="F490" s="566"/>
      <c r="G490" s="567"/>
      <c r="H490" s="567"/>
      <c r="I490" s="878"/>
      <c r="J490" s="311"/>
      <c r="K490" s="311"/>
      <c r="L490" s="311"/>
      <c r="M490" s="311"/>
      <c r="N490" s="311"/>
      <c r="O490" s="311"/>
      <c r="P490" s="631"/>
      <c r="Q490" s="357"/>
      <c r="R490" s="283"/>
      <c r="S490" s="283"/>
    </row>
    <row r="491" spans="1:19" s="92" customFormat="1" ht="18.75">
      <c r="A491" s="817"/>
      <c r="B491" s="830"/>
      <c r="C491" s="814"/>
      <c r="D491" s="871"/>
      <c r="E491" s="871"/>
      <c r="F491" s="871"/>
      <c r="G491" s="872"/>
      <c r="H491" s="872"/>
      <c r="I491" s="903"/>
      <c r="J491" s="875"/>
      <c r="K491" s="875"/>
      <c r="L491" s="875"/>
      <c r="M491" s="875"/>
      <c r="N491" s="875"/>
      <c r="O491" s="875"/>
      <c r="P491" s="1061"/>
      <c r="Q491" s="89"/>
      <c r="R491" s="91"/>
      <c r="S491" s="91"/>
    </row>
    <row r="492" spans="1:19" s="92" customFormat="1" ht="18.75">
      <c r="A492" s="564"/>
      <c r="B492" s="380"/>
      <c r="C492" s="814"/>
      <c r="D492" s="566"/>
      <c r="E492" s="566"/>
      <c r="F492" s="566"/>
      <c r="G492" s="567"/>
      <c r="H492" s="567"/>
      <c r="I492" s="577"/>
      <c r="J492" s="311"/>
      <c r="K492" s="311"/>
      <c r="L492" s="311"/>
      <c r="M492" s="311"/>
      <c r="N492" s="311"/>
      <c r="O492" s="311"/>
      <c r="P492" s="631"/>
      <c r="Q492" s="357"/>
      <c r="R492" s="283"/>
      <c r="S492" s="283"/>
    </row>
    <row r="493" spans="1:19" s="91" customFormat="1" ht="18.75">
      <c r="A493" s="817"/>
      <c r="B493" s="830"/>
      <c r="C493" s="814"/>
      <c r="D493" s="871"/>
      <c r="E493" s="871"/>
      <c r="F493" s="871"/>
      <c r="G493" s="872"/>
      <c r="H493" s="872"/>
      <c r="I493" s="577"/>
      <c r="J493" s="873"/>
      <c r="K493" s="873"/>
      <c r="L493" s="873"/>
      <c r="M493" s="873"/>
      <c r="N493" s="873"/>
      <c r="O493" s="873"/>
      <c r="P493" s="647"/>
      <c r="Q493" s="89"/>
    </row>
    <row r="494" spans="1:19" s="91" customFormat="1" ht="18.75">
      <c r="A494" s="564"/>
      <c r="B494" s="380"/>
      <c r="C494" s="814"/>
      <c r="D494" s="566"/>
      <c r="E494" s="566"/>
      <c r="F494" s="566"/>
      <c r="G494" s="567"/>
      <c r="H494" s="567"/>
      <c r="I494" s="878"/>
      <c r="J494" s="311"/>
      <c r="K494" s="311"/>
      <c r="L494" s="311"/>
      <c r="M494" s="311"/>
      <c r="N494" s="311"/>
      <c r="O494" s="311"/>
      <c r="P494" s="631"/>
      <c r="Q494" s="357"/>
      <c r="R494" s="283"/>
      <c r="S494" s="283"/>
    </row>
    <row r="495" spans="1:19" s="91" customFormat="1" ht="18.75">
      <c r="A495" s="817"/>
      <c r="B495" s="830"/>
      <c r="C495" s="814"/>
      <c r="D495" s="871"/>
      <c r="E495" s="871"/>
      <c r="F495" s="871"/>
      <c r="G495" s="872"/>
      <c r="H495" s="872"/>
      <c r="I495" s="903"/>
      <c r="J495" s="875"/>
      <c r="K495" s="875"/>
      <c r="L495" s="875"/>
      <c r="M495" s="875"/>
      <c r="N495" s="875"/>
      <c r="O495" s="875"/>
      <c r="P495" s="906"/>
      <c r="Q495" s="89"/>
      <c r="R495" s="92"/>
      <c r="S495" s="92"/>
    </row>
    <row r="496" spans="1:19" s="91" customFormat="1">
      <c r="A496" s="564"/>
      <c r="B496" s="898"/>
      <c r="C496" s="899"/>
      <c r="D496" s="614"/>
      <c r="E496" s="614"/>
      <c r="F496" s="614"/>
      <c r="G496" s="900"/>
      <c r="H496" s="900"/>
      <c r="I496" s="891"/>
      <c r="J496" s="360"/>
      <c r="K496" s="360"/>
      <c r="L496" s="313"/>
      <c r="M496" s="360"/>
      <c r="N496" s="360"/>
      <c r="O496" s="284"/>
      <c r="P496" s="569"/>
      <c r="Q496" s="357"/>
      <c r="R496" s="283"/>
      <c r="S496" s="283"/>
    </row>
    <row r="497" spans="1:19" s="91" customFormat="1">
      <c r="A497" s="817"/>
      <c r="B497" s="892"/>
      <c r="C497" s="893"/>
      <c r="D497" s="894"/>
      <c r="E497" s="894"/>
      <c r="F497" s="894"/>
      <c r="G497" s="895"/>
      <c r="H497" s="895"/>
      <c r="I497" s="812"/>
      <c r="J497" s="895"/>
      <c r="K497" s="895"/>
      <c r="L497" s="842"/>
      <c r="M497" s="895"/>
      <c r="N497" s="895"/>
      <c r="O497" s="842"/>
      <c r="P497" s="1058"/>
      <c r="Q497" s="89"/>
    </row>
    <row r="498" spans="1:19" s="91" customFormat="1" ht="15.75" customHeight="1">
      <c r="A498" s="564"/>
      <c r="B498" s="380"/>
      <c r="C498" s="814"/>
      <c r="D498" s="566"/>
      <c r="E498" s="566"/>
      <c r="F498" s="566"/>
      <c r="G498" s="567"/>
      <c r="H498" s="567"/>
      <c r="I498" s="577"/>
      <c r="J498" s="311"/>
      <c r="K498" s="311"/>
      <c r="L498" s="311"/>
      <c r="M498" s="311"/>
      <c r="N498" s="311"/>
      <c r="O498" s="311"/>
      <c r="P498" s="631"/>
      <c r="Q498" s="357"/>
      <c r="R498" s="283"/>
      <c r="S498" s="283"/>
    </row>
    <row r="499" spans="1:19" s="92" customFormat="1" ht="18.75">
      <c r="A499" s="817"/>
      <c r="B499" s="830"/>
      <c r="C499" s="814"/>
      <c r="D499" s="871"/>
      <c r="E499" s="871"/>
      <c r="F499" s="871"/>
      <c r="G499" s="872"/>
      <c r="H499" s="872"/>
      <c r="I499" s="878"/>
      <c r="J499" s="873"/>
      <c r="K499" s="873"/>
      <c r="L499" s="873"/>
      <c r="M499" s="873"/>
      <c r="N499" s="873"/>
      <c r="O499" s="873"/>
      <c r="P499" s="647"/>
      <c r="Q499" s="89"/>
    </row>
    <row r="500" spans="1:19" s="91" customFormat="1" ht="15" customHeight="1">
      <c r="A500" s="817"/>
      <c r="B500" s="830"/>
      <c r="C500" s="814"/>
      <c r="D500" s="871"/>
      <c r="E500" s="871"/>
      <c r="F500" s="871"/>
      <c r="G500" s="872"/>
      <c r="H500" s="872"/>
      <c r="I500" s="878"/>
      <c r="J500" s="875"/>
      <c r="K500" s="875"/>
      <c r="L500" s="875"/>
      <c r="M500" s="875"/>
      <c r="N500" s="875"/>
      <c r="O500" s="875"/>
      <c r="P500" s="1057"/>
      <c r="Q500" s="89"/>
      <c r="R500" s="92"/>
      <c r="S500" s="92"/>
    </row>
    <row r="501" spans="1:19" s="91" customFormat="1" ht="18.75">
      <c r="A501" s="564"/>
      <c r="B501" s="380"/>
      <c r="C501" s="814"/>
      <c r="D501" s="566"/>
      <c r="E501" s="566"/>
      <c r="F501" s="566"/>
      <c r="G501" s="567"/>
      <c r="H501" s="567"/>
      <c r="I501" s="878"/>
      <c r="J501" s="311"/>
      <c r="K501" s="311"/>
      <c r="L501" s="311"/>
      <c r="M501" s="311"/>
      <c r="N501" s="311"/>
      <c r="O501" s="284"/>
      <c r="P501" s="631"/>
      <c r="Q501" s="357"/>
      <c r="R501" s="283"/>
      <c r="S501" s="283"/>
    </row>
    <row r="502" spans="1:19" s="92" customFormat="1" ht="18.75">
      <c r="A502" s="817"/>
      <c r="B502" s="830"/>
      <c r="C502" s="814"/>
      <c r="D502" s="871"/>
      <c r="E502" s="871"/>
      <c r="F502" s="871"/>
      <c r="G502" s="872"/>
      <c r="H502" s="872"/>
      <c r="I502" s="878"/>
      <c r="J502" s="875"/>
      <c r="K502" s="875"/>
      <c r="L502" s="875"/>
      <c r="M502" s="875"/>
      <c r="N502" s="875"/>
      <c r="O502" s="875"/>
      <c r="P502" s="1057"/>
      <c r="Q502" s="89"/>
    </row>
    <row r="503" spans="1:19" s="92" customFormat="1" ht="22.5" customHeight="1">
      <c r="A503" s="564"/>
      <c r="B503" s="848"/>
      <c r="C503" s="849"/>
      <c r="D503" s="815"/>
      <c r="E503" s="815"/>
      <c r="F503" s="815"/>
      <c r="G503" s="850"/>
      <c r="H503" s="850"/>
      <c r="I503" s="907"/>
      <c r="J503" s="908"/>
      <c r="K503" s="908"/>
      <c r="L503" s="908"/>
      <c r="M503" s="908"/>
      <c r="N503" s="908"/>
      <c r="O503" s="908"/>
      <c r="P503" s="614"/>
      <c r="Q503" s="881"/>
      <c r="R503" s="398"/>
      <c r="S503" s="398"/>
    </row>
    <row r="504" spans="1:19" s="91" customFormat="1" ht="14.25" customHeight="1">
      <c r="A504" s="817"/>
      <c r="B504" s="830"/>
      <c r="C504" s="814"/>
      <c r="D504" s="871"/>
      <c r="E504" s="871"/>
      <c r="F504" s="871"/>
      <c r="G504" s="872"/>
      <c r="H504" s="872"/>
      <c r="I504" s="878"/>
      <c r="J504" s="875"/>
      <c r="K504" s="875"/>
      <c r="L504" s="875"/>
      <c r="M504" s="875"/>
      <c r="N504" s="875"/>
      <c r="O504" s="875"/>
      <c r="P504" s="1057"/>
      <c r="Q504" s="89"/>
    </row>
    <row r="505" spans="1:19" s="91" customFormat="1" ht="18.75">
      <c r="A505" s="564"/>
      <c r="B505" s="380"/>
      <c r="C505" s="814"/>
      <c r="D505" s="566"/>
      <c r="E505" s="566"/>
      <c r="F505" s="566"/>
      <c r="G505" s="567"/>
      <c r="H505" s="567"/>
      <c r="I505" s="878"/>
      <c r="J505" s="311"/>
      <c r="K505" s="311"/>
      <c r="L505" s="311"/>
      <c r="M505" s="311"/>
      <c r="N505" s="311"/>
      <c r="O505" s="311"/>
      <c r="P505" s="631"/>
      <c r="Q505" s="357"/>
      <c r="R505" s="283"/>
      <c r="S505" s="283"/>
    </row>
    <row r="506" spans="1:19" s="92" customFormat="1" ht="18.75">
      <c r="A506" s="817"/>
      <c r="B506" s="830"/>
      <c r="C506" s="814"/>
      <c r="D506" s="871"/>
      <c r="E506" s="871"/>
      <c r="F506" s="871"/>
      <c r="G506" s="872"/>
      <c r="H506" s="872"/>
      <c r="I506" s="910"/>
      <c r="J506" s="875"/>
      <c r="K506" s="875"/>
      <c r="L506" s="875"/>
      <c r="M506" s="875"/>
      <c r="N506" s="875"/>
      <c r="O506" s="875"/>
      <c r="P506" s="1057"/>
      <c r="Q506" s="89"/>
      <c r="R506" s="91"/>
      <c r="S506" s="91"/>
    </row>
    <row r="507" spans="1:19" s="91" customFormat="1" ht="18.75">
      <c r="A507" s="564"/>
      <c r="B507" s="380"/>
      <c r="C507" s="814"/>
      <c r="D507" s="566"/>
      <c r="E507" s="566"/>
      <c r="F507" s="566"/>
      <c r="G507" s="567"/>
      <c r="H507" s="567"/>
      <c r="I507" s="878"/>
      <c r="J507" s="311"/>
      <c r="K507" s="311"/>
      <c r="L507" s="311"/>
      <c r="M507" s="311"/>
      <c r="N507" s="311"/>
      <c r="O507" s="311"/>
      <c r="P507" s="614"/>
      <c r="Q507" s="357"/>
      <c r="R507" s="283"/>
      <c r="S507" s="283"/>
    </row>
    <row r="508" spans="1:19" s="91" customFormat="1" ht="18.75">
      <c r="A508" s="817"/>
      <c r="B508" s="830"/>
      <c r="C508" s="814"/>
      <c r="D508" s="871"/>
      <c r="E508" s="871"/>
      <c r="F508" s="871"/>
      <c r="G508" s="872"/>
      <c r="H508" s="872"/>
      <c r="I508" s="878"/>
      <c r="J508" s="875"/>
      <c r="K508" s="875"/>
      <c r="L508" s="875"/>
      <c r="M508" s="875"/>
      <c r="N508" s="875"/>
      <c r="O508" s="875"/>
      <c r="P508" s="1057"/>
      <c r="Q508" s="89"/>
    </row>
    <row r="509" spans="1:19" s="91" customFormat="1" ht="15.75" customHeight="1">
      <c r="A509" s="564"/>
      <c r="B509" s="380"/>
      <c r="C509" s="814"/>
      <c r="D509" s="566"/>
      <c r="E509" s="566"/>
      <c r="F509" s="566"/>
      <c r="G509" s="567"/>
      <c r="H509" s="567"/>
      <c r="I509" s="878"/>
      <c r="J509" s="311"/>
      <c r="K509" s="311"/>
      <c r="L509" s="311"/>
      <c r="M509" s="311"/>
      <c r="N509" s="311"/>
      <c r="O509" s="311"/>
      <c r="P509" s="631"/>
      <c r="Q509" s="357"/>
      <c r="R509" s="283"/>
      <c r="S509" s="283"/>
    </row>
    <row r="510" spans="1:19" s="91" customFormat="1" ht="14.25" customHeight="1">
      <c r="A510" s="817"/>
      <c r="B510" s="830"/>
      <c r="C510" s="814"/>
      <c r="D510" s="871"/>
      <c r="E510" s="871"/>
      <c r="F510" s="871"/>
      <c r="G510" s="872"/>
      <c r="H510" s="872"/>
      <c r="I510" s="878"/>
      <c r="J510" s="875"/>
      <c r="K510" s="875"/>
      <c r="L510" s="875"/>
      <c r="M510" s="875"/>
      <c r="N510" s="875"/>
      <c r="O510" s="875"/>
      <c r="P510" s="1057"/>
      <c r="Q510" s="89"/>
    </row>
    <row r="511" spans="1:19" s="91" customFormat="1" ht="15.75" customHeight="1">
      <c r="A511" s="564"/>
      <c r="B511" s="380"/>
      <c r="C511" s="814"/>
      <c r="D511" s="566"/>
      <c r="E511" s="566"/>
      <c r="F511" s="566"/>
      <c r="G511" s="872"/>
      <c r="H511" s="872"/>
      <c r="I511" s="576"/>
      <c r="J511" s="311"/>
      <c r="K511" s="311"/>
      <c r="L511" s="311"/>
      <c r="M511" s="311"/>
      <c r="N511" s="311"/>
      <c r="O511" s="311"/>
      <c r="P511" s="631"/>
      <c r="Q511" s="660"/>
      <c r="R511" s="220"/>
      <c r="S511" s="220"/>
    </row>
    <row r="512" spans="1:19" s="91" customFormat="1" ht="18.75">
      <c r="A512" s="817"/>
      <c r="B512" s="830"/>
      <c r="C512" s="814"/>
      <c r="D512" s="871"/>
      <c r="E512" s="871"/>
      <c r="F512" s="871"/>
      <c r="G512" s="872"/>
      <c r="H512" s="872"/>
      <c r="I512" s="577"/>
      <c r="J512" s="875"/>
      <c r="K512" s="875"/>
      <c r="L512" s="875"/>
      <c r="M512" s="875"/>
      <c r="N512" s="875"/>
      <c r="O512" s="875"/>
      <c r="P512" s="1057"/>
      <c r="Q512" s="89"/>
    </row>
    <row r="513" spans="1:19" s="92" customFormat="1" ht="18.75">
      <c r="A513" s="564"/>
      <c r="B513" s="380"/>
      <c r="C513" s="814"/>
      <c r="D513" s="566"/>
      <c r="E513" s="566"/>
      <c r="F513" s="566"/>
      <c r="G513" s="567"/>
      <c r="H513" s="567"/>
      <c r="I513" s="577"/>
      <c r="J513" s="614"/>
      <c r="K513" s="283"/>
      <c r="L513" s="614"/>
      <c r="M513" s="614"/>
      <c r="N513" s="357"/>
      <c r="O513" s="614"/>
      <c r="P513" s="631"/>
      <c r="Q513" s="357"/>
      <c r="R513" s="283"/>
      <c r="S513" s="283"/>
    </row>
    <row r="514" spans="1:19" s="91" customFormat="1" ht="18.75">
      <c r="A514" s="817"/>
      <c r="B514" s="830"/>
      <c r="C514" s="814"/>
      <c r="D514" s="871"/>
      <c r="E514" s="871"/>
      <c r="F514" s="871"/>
      <c r="G514" s="872"/>
      <c r="H514" s="872"/>
      <c r="I514" s="878"/>
      <c r="J514" s="873"/>
      <c r="K514" s="873"/>
      <c r="L514" s="873"/>
      <c r="M514" s="873"/>
      <c r="N514" s="873"/>
      <c r="O514" s="873"/>
      <c r="P514" s="647"/>
      <c r="Q514" s="89"/>
    </row>
    <row r="515" spans="1:19" s="91" customFormat="1" ht="18.75">
      <c r="A515" s="564"/>
      <c r="B515" s="911"/>
      <c r="C515" s="814"/>
      <c r="D515" s="912"/>
      <c r="E515" s="912"/>
      <c r="F515" s="912"/>
      <c r="G515" s="310"/>
      <c r="H515" s="310"/>
      <c r="I515" s="913"/>
      <c r="J515" s="914"/>
      <c r="K515" s="914"/>
      <c r="L515" s="914"/>
      <c r="M515" s="914"/>
      <c r="N515" s="914"/>
      <c r="O515" s="914"/>
      <c r="P515" s="631"/>
      <c r="Q515" s="360"/>
      <c r="R515" s="813"/>
      <c r="S515" s="360"/>
    </row>
    <row r="516" spans="1:19" s="92" customFormat="1" ht="18.75">
      <c r="A516" s="564"/>
      <c r="B516" s="911"/>
      <c r="C516" s="814"/>
      <c r="D516" s="912"/>
      <c r="E516" s="912"/>
      <c r="F516" s="912"/>
      <c r="G516" s="310"/>
      <c r="H516" s="310"/>
      <c r="I516" s="913"/>
      <c r="J516" s="914"/>
      <c r="K516" s="914"/>
      <c r="L516" s="914"/>
      <c r="M516" s="914"/>
      <c r="N516" s="914"/>
      <c r="O516" s="914"/>
      <c r="P516" s="631"/>
      <c r="Q516" s="360"/>
      <c r="R516" s="813"/>
      <c r="S516" s="360"/>
    </row>
    <row r="517" spans="1:19" s="91" customFormat="1" ht="18.75">
      <c r="A517" s="817"/>
      <c r="B517" s="835"/>
      <c r="C517" s="836"/>
      <c r="D517" s="837"/>
      <c r="E517" s="837"/>
      <c r="F517" s="837"/>
      <c r="G517" s="837"/>
      <c r="H517" s="837"/>
      <c r="I517" s="187"/>
      <c r="J517" s="187"/>
      <c r="K517" s="187"/>
      <c r="L517" s="838"/>
      <c r="M517" s="187"/>
      <c r="N517" s="187"/>
      <c r="O517" s="187"/>
      <c r="P517" s="922"/>
      <c r="Q517" s="785"/>
      <c r="R517" s="92"/>
      <c r="S517" s="92"/>
    </row>
    <row r="518" spans="1:19" s="92" customFormat="1" ht="18.75">
      <c r="A518" s="564"/>
      <c r="B518" s="380"/>
      <c r="C518" s="814"/>
      <c r="D518" s="566"/>
      <c r="E518" s="566"/>
      <c r="F518" s="566"/>
      <c r="G518" s="567"/>
      <c r="H518" s="567"/>
      <c r="I518" s="841"/>
      <c r="J518" s="313"/>
      <c r="K518" s="313"/>
      <c r="L518" s="313"/>
      <c r="M518" s="313"/>
      <c r="N518" s="313"/>
      <c r="O518" s="313"/>
      <c r="P518" s="569"/>
      <c r="Q518" s="357"/>
      <c r="R518" s="283"/>
      <c r="S518" s="283"/>
    </row>
    <row r="519" spans="1:19" s="92" customFormat="1" ht="18.75">
      <c r="A519" s="817"/>
      <c r="B519" s="830"/>
      <c r="C519" s="819"/>
      <c r="D519" s="831"/>
      <c r="E519" s="831"/>
      <c r="F519" s="831"/>
      <c r="G519" s="584"/>
      <c r="H519" s="584"/>
      <c r="I519" s="832"/>
      <c r="J519" s="842"/>
      <c r="K519" s="842"/>
      <c r="L519" s="842"/>
      <c r="M519" s="842"/>
      <c r="N519" s="842"/>
      <c r="O519" s="842"/>
      <c r="P519" s="1058"/>
      <c r="Q519" s="89"/>
      <c r="R519" s="91"/>
      <c r="S519" s="91"/>
    </row>
    <row r="520" spans="1:19" s="91" customFormat="1" ht="18.75">
      <c r="A520" s="817"/>
      <c r="B520" s="830"/>
      <c r="C520" s="819"/>
      <c r="D520" s="831"/>
      <c r="E520" s="831"/>
      <c r="F520" s="831"/>
      <c r="G520" s="584"/>
      <c r="H520" s="584"/>
      <c r="I520" s="832"/>
      <c r="J520" s="605"/>
      <c r="K520" s="833"/>
      <c r="L520" s="833"/>
      <c r="M520" s="833"/>
      <c r="N520" s="833"/>
      <c r="O520" s="833"/>
      <c r="P520" s="1057"/>
      <c r="Q520" s="89"/>
    </row>
    <row r="521" spans="1:19" s="91" customFormat="1" ht="14.25" customHeight="1">
      <c r="A521" s="564"/>
      <c r="B521" s="380"/>
      <c r="C521" s="814"/>
      <c r="D521" s="566"/>
      <c r="E521" s="566"/>
      <c r="F521" s="566"/>
      <c r="G521" s="567"/>
      <c r="H521" s="567"/>
      <c r="I521" s="841"/>
      <c r="J521" s="360"/>
      <c r="K521" s="313"/>
      <c r="L521" s="313"/>
      <c r="M521" s="313"/>
      <c r="N521" s="313"/>
      <c r="O521" s="313"/>
      <c r="P521" s="614"/>
      <c r="Q521" s="357"/>
      <c r="R521" s="283"/>
      <c r="S521" s="283"/>
    </row>
    <row r="522" spans="1:19" s="91" customFormat="1" ht="18.75">
      <c r="A522" s="564"/>
      <c r="B522" s="380"/>
      <c r="C522" s="814"/>
      <c r="D522" s="566"/>
      <c r="E522" s="566"/>
      <c r="F522" s="566"/>
      <c r="G522" s="567"/>
      <c r="H522" s="567"/>
      <c r="I522" s="841"/>
      <c r="J522" s="313"/>
      <c r="K522" s="313"/>
      <c r="L522" s="313"/>
      <c r="M522" s="313"/>
      <c r="N522" s="313"/>
      <c r="O522" s="313"/>
      <c r="P522" s="631"/>
      <c r="Q522" s="357"/>
      <c r="R522" s="283"/>
      <c r="S522" s="283"/>
    </row>
    <row r="523" spans="1:19" s="91" customFormat="1" ht="15" customHeight="1">
      <c r="A523" s="817"/>
      <c r="B523" s="830"/>
      <c r="C523" s="819"/>
      <c r="D523" s="831"/>
      <c r="E523" s="831"/>
      <c r="F523" s="831"/>
      <c r="G523" s="584"/>
      <c r="H523" s="584"/>
      <c r="I523" s="832"/>
      <c r="J523" s="842"/>
      <c r="K523" s="842"/>
      <c r="L523" s="842"/>
      <c r="M523" s="842"/>
      <c r="N523" s="842"/>
      <c r="O523" s="842"/>
      <c r="P523" s="1058"/>
      <c r="Q523" s="89"/>
      <c r="R523" s="92"/>
      <c r="S523" s="92"/>
    </row>
    <row r="524" spans="1:19" s="91" customFormat="1" ht="18.75">
      <c r="A524" s="817"/>
      <c r="B524" s="830"/>
      <c r="C524" s="819"/>
      <c r="D524" s="831"/>
      <c r="E524" s="831"/>
      <c r="F524" s="831"/>
      <c r="G524" s="584"/>
      <c r="H524" s="584"/>
      <c r="I524" s="915"/>
      <c r="J524" s="833"/>
      <c r="K524" s="605"/>
      <c r="L524" s="833"/>
      <c r="M524" s="833"/>
      <c r="N524" s="833"/>
      <c r="O524" s="833"/>
      <c r="P524" s="1057"/>
      <c r="Q524" s="89"/>
      <c r="R524" s="92"/>
      <c r="S524" s="92"/>
    </row>
    <row r="525" spans="1:19" s="91" customFormat="1" ht="18.75">
      <c r="A525" s="564"/>
      <c r="B525" s="380"/>
      <c r="C525" s="814"/>
      <c r="D525" s="566"/>
      <c r="E525" s="566"/>
      <c r="F525" s="566"/>
      <c r="G525" s="567"/>
      <c r="H525" s="567"/>
      <c r="I525" s="916"/>
      <c r="J525" s="614"/>
      <c r="K525" s="357"/>
      <c r="L525" s="614"/>
      <c r="M525" s="614"/>
      <c r="N525" s="614"/>
      <c r="O525" s="614"/>
      <c r="P525" s="631"/>
      <c r="Q525" s="357"/>
      <c r="R525" s="283"/>
      <c r="S525" s="283"/>
    </row>
    <row r="526" spans="1:19" s="91" customFormat="1" ht="18.75">
      <c r="A526" s="817"/>
      <c r="B526" s="830"/>
      <c r="C526" s="819"/>
      <c r="D526" s="831"/>
      <c r="E526" s="831"/>
      <c r="F526" s="831"/>
      <c r="G526" s="584"/>
      <c r="H526" s="584"/>
      <c r="I526" s="832"/>
      <c r="J526" s="833"/>
      <c r="K526" s="605"/>
      <c r="L526" s="833"/>
      <c r="M526" s="833"/>
      <c r="N526" s="833"/>
      <c r="O526" s="833"/>
      <c r="P526" s="1057"/>
      <c r="Q526" s="89"/>
    </row>
    <row r="527" spans="1:19" s="91" customFormat="1" ht="30" customHeight="1">
      <c r="A527" s="564"/>
      <c r="B527" s="380"/>
      <c r="C527" s="814"/>
      <c r="D527" s="566"/>
      <c r="E527" s="566"/>
      <c r="F527" s="566"/>
      <c r="G527" s="567"/>
      <c r="H527" s="567"/>
      <c r="I527" s="841"/>
      <c r="J527" s="614"/>
      <c r="K527" s="641"/>
      <c r="L527" s="614"/>
      <c r="M527" s="614"/>
      <c r="N527" s="614"/>
      <c r="O527" s="641"/>
      <c r="P527" s="631"/>
      <c r="Q527" s="357"/>
      <c r="R527" s="283"/>
      <c r="S527" s="283"/>
    </row>
    <row r="528" spans="1:19" s="91" customFormat="1" ht="18.75">
      <c r="A528" s="564"/>
      <c r="B528" s="380"/>
      <c r="C528" s="814"/>
      <c r="D528" s="566"/>
      <c r="E528" s="566"/>
      <c r="F528" s="566"/>
      <c r="G528" s="567"/>
      <c r="H528" s="567"/>
      <c r="I528" s="841"/>
      <c r="J528" s="614"/>
      <c r="K528" s="641"/>
      <c r="L528" s="614"/>
      <c r="M528" s="614"/>
      <c r="N528" s="614"/>
      <c r="O528" s="641"/>
      <c r="P528" s="641"/>
      <c r="Q528" s="357"/>
      <c r="R528" s="283"/>
      <c r="S528" s="283"/>
    </row>
    <row r="529" spans="1:19" s="91" customFormat="1" ht="18.75">
      <c r="A529" s="817"/>
      <c r="B529" s="830"/>
      <c r="C529" s="819"/>
      <c r="D529" s="831"/>
      <c r="E529" s="831"/>
      <c r="F529" s="831"/>
      <c r="G529" s="584"/>
      <c r="H529" s="584"/>
      <c r="I529" s="832"/>
      <c r="J529" s="833"/>
      <c r="K529" s="833"/>
      <c r="L529" s="833"/>
      <c r="M529" s="833"/>
      <c r="N529" s="833"/>
      <c r="O529" s="833"/>
      <c r="P529" s="1057"/>
      <c r="Q529" s="89"/>
    </row>
    <row r="530" spans="1:19" s="91" customFormat="1" ht="18.75">
      <c r="A530" s="564"/>
      <c r="B530" s="380"/>
      <c r="C530" s="814"/>
      <c r="D530" s="566"/>
      <c r="E530" s="566"/>
      <c r="F530" s="566"/>
      <c r="G530" s="567"/>
      <c r="H530" s="567"/>
      <c r="I530" s="917"/>
      <c r="J530" s="313"/>
      <c r="K530" s="313"/>
      <c r="L530" s="313"/>
      <c r="M530" s="313"/>
      <c r="N530" s="313"/>
      <c r="O530" s="313"/>
      <c r="P530" s="614"/>
      <c r="Q530" s="357"/>
      <c r="R530" s="283"/>
      <c r="S530" s="283"/>
    </row>
    <row r="531" spans="1:19" s="92" customFormat="1" ht="18.75">
      <c r="A531" s="564"/>
      <c r="B531" s="380"/>
      <c r="C531" s="814"/>
      <c r="D531" s="566"/>
      <c r="E531" s="566"/>
      <c r="F531" s="566"/>
      <c r="G531" s="567"/>
      <c r="H531" s="567"/>
      <c r="I531" s="841"/>
      <c r="J531" s="313"/>
      <c r="K531" s="313"/>
      <c r="L531" s="313"/>
      <c r="M531" s="313"/>
      <c r="N531" s="313"/>
      <c r="O531" s="313"/>
      <c r="P531" s="631"/>
      <c r="Q531" s="357"/>
      <c r="R531" s="283"/>
      <c r="S531" s="283"/>
    </row>
    <row r="532" spans="1:19" s="91" customFormat="1" ht="18.75">
      <c r="A532" s="817"/>
      <c r="B532" s="830"/>
      <c r="C532" s="819"/>
      <c r="D532" s="831"/>
      <c r="E532" s="831"/>
      <c r="F532" s="831"/>
      <c r="G532" s="584"/>
      <c r="H532" s="584"/>
      <c r="I532" s="832"/>
      <c r="J532" s="833"/>
      <c r="K532" s="833"/>
      <c r="L532" s="833"/>
      <c r="M532" s="833"/>
      <c r="N532" s="833"/>
      <c r="O532" s="833"/>
      <c r="P532" s="1057"/>
      <c r="Q532" s="89"/>
      <c r="R532" s="92"/>
      <c r="S532" s="92"/>
    </row>
    <row r="533" spans="1:19" s="91" customFormat="1" ht="15.75" customHeight="1">
      <c r="A533" s="564"/>
      <c r="B533" s="380"/>
      <c r="C533" s="814"/>
      <c r="D533" s="566"/>
      <c r="E533" s="566"/>
      <c r="F533" s="566"/>
      <c r="G533" s="567"/>
      <c r="H533" s="567"/>
      <c r="I533" s="841"/>
      <c r="J533" s="313"/>
      <c r="K533" s="313"/>
      <c r="L533" s="313"/>
      <c r="M533" s="360"/>
      <c r="N533" s="313"/>
      <c r="O533" s="313"/>
      <c r="P533" s="614"/>
      <c r="Q533" s="357"/>
      <c r="R533" s="283"/>
      <c r="S533" s="283"/>
    </row>
    <row r="534" spans="1:19" s="91" customFormat="1" ht="18.75">
      <c r="A534" s="817"/>
      <c r="B534" s="830"/>
      <c r="C534" s="819"/>
      <c r="D534" s="831"/>
      <c r="E534" s="831"/>
      <c r="F534" s="831"/>
      <c r="G534" s="584"/>
      <c r="H534" s="584"/>
      <c r="I534" s="832"/>
      <c r="J534" s="842"/>
      <c r="K534" s="842"/>
      <c r="L534" s="842"/>
      <c r="M534" s="895"/>
      <c r="N534" s="842"/>
      <c r="O534" s="842"/>
      <c r="P534" s="1058"/>
      <c r="Q534" s="89"/>
    </row>
    <row r="535" spans="1:19" s="91" customFormat="1" ht="18.75">
      <c r="A535" s="564"/>
      <c r="B535" s="380"/>
      <c r="C535" s="814"/>
      <c r="D535" s="566"/>
      <c r="E535" s="566"/>
      <c r="F535" s="566"/>
      <c r="G535" s="567"/>
      <c r="H535" s="567"/>
      <c r="I535" s="589"/>
      <c r="J535" s="283"/>
      <c r="K535" s="283"/>
      <c r="L535" s="614"/>
      <c r="M535" s="283"/>
      <c r="N535" s="357"/>
      <c r="O535" s="283"/>
      <c r="P535" s="631"/>
      <c r="Q535" s="357"/>
      <c r="R535" s="283"/>
      <c r="S535" s="283"/>
    </row>
    <row r="536" spans="1:19" s="91" customFormat="1" ht="18.75">
      <c r="A536" s="564"/>
      <c r="B536" s="380"/>
      <c r="C536" s="814"/>
      <c r="D536" s="566"/>
      <c r="E536" s="566"/>
      <c r="F536" s="566"/>
      <c r="G536" s="567"/>
      <c r="H536" s="567"/>
      <c r="I536" s="841"/>
      <c r="J536" s="313"/>
      <c r="K536" s="313"/>
      <c r="L536" s="313"/>
      <c r="M536" s="313"/>
      <c r="N536" s="313"/>
      <c r="O536" s="313"/>
      <c r="P536" s="631"/>
      <c r="Q536" s="357"/>
      <c r="R536" s="283"/>
      <c r="S536" s="283"/>
    </row>
    <row r="537" spans="1:19" s="91" customFormat="1" ht="18.75">
      <c r="A537" s="817"/>
      <c r="B537" s="830"/>
      <c r="C537" s="819"/>
      <c r="D537" s="831"/>
      <c r="E537" s="831"/>
      <c r="F537" s="831"/>
      <c r="G537" s="584"/>
      <c r="H537" s="584"/>
      <c r="I537" s="832"/>
      <c r="J537" s="842"/>
      <c r="K537" s="842"/>
      <c r="L537" s="842"/>
      <c r="M537" s="842"/>
      <c r="N537" s="842"/>
      <c r="O537" s="842"/>
      <c r="P537" s="1058"/>
      <c r="Q537" s="89"/>
    </row>
    <row r="538" spans="1:19" s="92" customFormat="1" ht="18.75">
      <c r="A538" s="817"/>
      <c r="B538" s="830"/>
      <c r="C538" s="819"/>
      <c r="D538" s="831"/>
      <c r="E538" s="831"/>
      <c r="F538" s="831"/>
      <c r="G538" s="584"/>
      <c r="H538" s="584"/>
      <c r="I538" s="832"/>
      <c r="J538" s="833"/>
      <c r="K538" s="605"/>
      <c r="L538" s="833"/>
      <c r="M538" s="605"/>
      <c r="N538" s="833"/>
      <c r="O538" s="833"/>
      <c r="P538" s="1058"/>
      <c r="Q538" s="89"/>
      <c r="R538" s="91"/>
      <c r="S538" s="91"/>
    </row>
    <row r="539" spans="1:19" s="91" customFormat="1" ht="18.75">
      <c r="A539" s="564"/>
      <c r="B539" s="380"/>
      <c r="C539" s="814"/>
      <c r="D539" s="566"/>
      <c r="E539" s="566"/>
      <c r="F539" s="566"/>
      <c r="G539" s="567"/>
      <c r="H539" s="567"/>
      <c r="I539" s="841"/>
      <c r="J539" s="313"/>
      <c r="K539" s="360"/>
      <c r="L539" s="313"/>
      <c r="M539" s="360"/>
      <c r="N539" s="313"/>
      <c r="O539" s="313"/>
      <c r="P539" s="569"/>
      <c r="Q539" s="357"/>
      <c r="R539" s="283"/>
      <c r="S539" s="283"/>
    </row>
    <row r="540" spans="1:19" s="91" customFormat="1" ht="18.75">
      <c r="A540" s="564"/>
      <c r="B540" s="380"/>
      <c r="C540" s="814"/>
      <c r="D540" s="566"/>
      <c r="E540" s="566"/>
      <c r="F540" s="566"/>
      <c r="G540" s="567"/>
      <c r="H540" s="567"/>
      <c r="I540" s="841"/>
      <c r="J540" s="313"/>
      <c r="K540" s="313"/>
      <c r="L540" s="313"/>
      <c r="M540" s="313"/>
      <c r="N540" s="313"/>
      <c r="O540" s="313"/>
      <c r="P540" s="614"/>
      <c r="Q540" s="357"/>
      <c r="R540" s="283"/>
      <c r="S540" s="283"/>
    </row>
    <row r="541" spans="1:19" s="91" customFormat="1" ht="18.75">
      <c r="A541" s="817"/>
      <c r="B541" s="830"/>
      <c r="C541" s="819"/>
      <c r="D541" s="831"/>
      <c r="E541" s="831"/>
      <c r="F541" s="831"/>
      <c r="G541" s="584"/>
      <c r="H541" s="584"/>
      <c r="I541" s="832"/>
      <c r="J541" s="833"/>
      <c r="K541" s="833"/>
      <c r="L541" s="833"/>
      <c r="M541" s="833"/>
      <c r="N541" s="833"/>
      <c r="O541" s="833"/>
      <c r="P541" s="1057"/>
      <c r="Q541" s="89"/>
    </row>
    <row r="542" spans="1:19" s="91" customFormat="1" ht="18.75">
      <c r="A542" s="564"/>
      <c r="B542" s="380"/>
      <c r="C542" s="814"/>
      <c r="D542" s="566"/>
      <c r="E542" s="566"/>
      <c r="F542" s="566"/>
      <c r="G542" s="567"/>
      <c r="H542" s="567"/>
      <c r="I542" s="841"/>
      <c r="J542" s="283"/>
      <c r="K542" s="283"/>
      <c r="L542" s="357"/>
      <c r="M542" s="614"/>
      <c r="N542" s="357"/>
      <c r="O542" s="283"/>
      <c r="P542" s="631"/>
      <c r="Q542" s="357"/>
      <c r="R542" s="283"/>
      <c r="S542" s="283"/>
    </row>
    <row r="543" spans="1:19" s="91" customFormat="1" ht="18.75">
      <c r="A543" s="564"/>
      <c r="B543" s="380"/>
      <c r="C543" s="814"/>
      <c r="D543" s="566"/>
      <c r="E543" s="566"/>
      <c r="F543" s="566"/>
      <c r="G543" s="567"/>
      <c r="H543" s="567"/>
      <c r="I543" s="841"/>
      <c r="J543" s="614"/>
      <c r="K543" s="614"/>
      <c r="L543" s="614"/>
      <c r="M543" s="614"/>
      <c r="N543" s="614"/>
      <c r="O543" s="614"/>
      <c r="P543" s="614"/>
      <c r="Q543" s="357"/>
      <c r="R543" s="283"/>
      <c r="S543" s="283"/>
    </row>
    <row r="544" spans="1:19" s="91" customFormat="1" ht="18.75">
      <c r="A544" s="817"/>
      <c r="B544" s="830"/>
      <c r="C544" s="819"/>
      <c r="D544" s="831"/>
      <c r="E544" s="831"/>
      <c r="F544" s="831"/>
      <c r="G544" s="584"/>
      <c r="H544" s="584"/>
      <c r="I544" s="832"/>
      <c r="J544" s="842"/>
      <c r="K544" s="842"/>
      <c r="L544" s="842"/>
      <c r="M544" s="842"/>
      <c r="N544" s="842"/>
      <c r="O544" s="842"/>
      <c r="P544" s="1058"/>
      <c r="Q544" s="89"/>
    </row>
    <row r="545" spans="1:19" s="91" customFormat="1" ht="18.75">
      <c r="A545" s="564"/>
      <c r="B545" s="380"/>
      <c r="C545" s="814"/>
      <c r="D545" s="566"/>
      <c r="E545" s="566"/>
      <c r="F545" s="566"/>
      <c r="G545" s="567"/>
      <c r="H545" s="567"/>
      <c r="I545" s="841"/>
      <c r="J545" s="313"/>
      <c r="K545" s="313"/>
      <c r="L545" s="313"/>
      <c r="M545" s="313"/>
      <c r="N545" s="313"/>
      <c r="O545" s="313"/>
      <c r="P545" s="631"/>
      <c r="Q545" s="357"/>
      <c r="R545" s="283"/>
      <c r="S545" s="283"/>
    </row>
    <row r="546" spans="1:19" s="91" customFormat="1" ht="18.75">
      <c r="A546" s="817"/>
      <c r="B546" s="830"/>
      <c r="C546" s="819"/>
      <c r="D546" s="831"/>
      <c r="E546" s="831"/>
      <c r="F546" s="831"/>
      <c r="G546" s="584"/>
      <c r="H546" s="584"/>
      <c r="I546" s="832"/>
      <c r="J546" s="833"/>
      <c r="K546" s="833"/>
      <c r="L546" s="833"/>
      <c r="M546" s="833"/>
      <c r="N546" s="833"/>
      <c r="O546" s="833"/>
      <c r="P546" s="1057"/>
      <c r="Q546" s="89"/>
    </row>
    <row r="547" spans="1:19" s="91" customFormat="1" ht="18.75">
      <c r="A547" s="564"/>
      <c r="B547" s="380"/>
      <c r="C547" s="814"/>
      <c r="D547" s="566"/>
      <c r="E547" s="566"/>
      <c r="F547" s="566"/>
      <c r="G547" s="567"/>
      <c r="H547" s="567"/>
      <c r="I547" s="918"/>
      <c r="J547" s="313"/>
      <c r="K547" s="313"/>
      <c r="L547" s="313"/>
      <c r="M547" s="313"/>
      <c r="N547" s="313"/>
      <c r="O547" s="313"/>
      <c r="P547" s="614"/>
      <c r="Q547" s="357"/>
      <c r="R547" s="283"/>
      <c r="S547" s="283"/>
    </row>
    <row r="548" spans="1:19" s="91" customFormat="1" ht="18.75">
      <c r="A548" s="817"/>
      <c r="B548" s="830"/>
      <c r="C548" s="819"/>
      <c r="D548" s="831"/>
      <c r="E548" s="831"/>
      <c r="F548" s="831"/>
      <c r="G548" s="584"/>
      <c r="H548" s="584"/>
      <c r="I548" s="832"/>
      <c r="J548" s="833"/>
      <c r="K548" s="833"/>
      <c r="L548" s="833"/>
      <c r="M548" s="833"/>
      <c r="N548" s="833"/>
      <c r="O548" s="833"/>
      <c r="P548" s="1057"/>
      <c r="Q548" s="89"/>
      <c r="R548" s="92"/>
      <c r="S548" s="92"/>
    </row>
    <row r="549" spans="1:19" s="91" customFormat="1" ht="18.75">
      <c r="A549" s="564"/>
      <c r="B549" s="380"/>
      <c r="C549" s="814"/>
      <c r="D549" s="566"/>
      <c r="E549" s="566"/>
      <c r="F549" s="566"/>
      <c r="G549" s="567"/>
      <c r="H549" s="567"/>
      <c r="I549" s="841"/>
      <c r="J549" s="614"/>
      <c r="K549" s="614"/>
      <c r="L549" s="614"/>
      <c r="M549" s="614"/>
      <c r="N549" s="614"/>
      <c r="O549" s="614"/>
      <c r="P549" s="631"/>
      <c r="Q549" s="357"/>
      <c r="R549" s="283"/>
      <c r="S549" s="284"/>
    </row>
    <row r="550" spans="1:19" s="91" customFormat="1" ht="18.75">
      <c r="A550" s="817"/>
      <c r="B550" s="830"/>
      <c r="C550" s="819"/>
      <c r="D550" s="831"/>
      <c r="E550" s="831"/>
      <c r="F550" s="831"/>
      <c r="G550" s="584"/>
      <c r="H550" s="584"/>
      <c r="I550" s="832"/>
      <c r="J550" s="842"/>
      <c r="K550" s="842"/>
      <c r="L550" s="842"/>
      <c r="M550" s="842"/>
      <c r="N550" s="842"/>
      <c r="O550" s="842"/>
      <c r="P550" s="1058"/>
      <c r="Q550" s="89"/>
    </row>
    <row r="551" spans="1:19" s="91" customFormat="1" ht="18.75">
      <c r="A551" s="564"/>
      <c r="B551" s="380"/>
      <c r="C551" s="814"/>
      <c r="D551" s="566"/>
      <c r="E551" s="566"/>
      <c r="F551" s="566"/>
      <c r="G551" s="567"/>
      <c r="H551" s="567"/>
      <c r="I551" s="919"/>
      <c r="J551" s="313"/>
      <c r="K551" s="313"/>
      <c r="L551" s="313"/>
      <c r="M551" s="313"/>
      <c r="N551" s="313"/>
      <c r="O551" s="313"/>
      <c r="P551" s="569"/>
      <c r="Q551" s="357"/>
      <c r="R551" s="283"/>
      <c r="S551" s="284"/>
    </row>
    <row r="552" spans="1:19" s="91" customFormat="1" ht="18.75">
      <c r="A552" s="817"/>
      <c r="B552" s="830"/>
      <c r="C552" s="819"/>
      <c r="D552" s="831"/>
      <c r="E552" s="831"/>
      <c r="F552" s="831"/>
      <c r="G552" s="584"/>
      <c r="H552" s="584"/>
      <c r="I552" s="832"/>
      <c r="J552" s="842"/>
      <c r="K552" s="842"/>
      <c r="L552" s="842"/>
      <c r="M552" s="842"/>
      <c r="N552" s="842"/>
      <c r="O552" s="842"/>
      <c r="P552" s="1058"/>
      <c r="Q552" s="89"/>
    </row>
    <row r="553" spans="1:19" s="91" customFormat="1" ht="18.75">
      <c r="A553" s="817"/>
      <c r="B553" s="830"/>
      <c r="C553" s="819"/>
      <c r="D553" s="831"/>
      <c r="E553" s="831"/>
      <c r="F553" s="831"/>
      <c r="G553" s="584"/>
      <c r="H553" s="584"/>
      <c r="I553" s="832"/>
      <c r="J553" s="842"/>
      <c r="K553" s="842"/>
      <c r="L553" s="842"/>
      <c r="M553" s="842"/>
      <c r="N553" s="842"/>
      <c r="O553" s="842"/>
      <c r="P553" s="1058"/>
      <c r="Q553" s="89"/>
      <c r="R553" s="92"/>
      <c r="S553" s="92"/>
    </row>
    <row r="554" spans="1:19" s="91" customFormat="1" ht="18.75">
      <c r="A554" s="564"/>
      <c r="B554" s="380"/>
      <c r="C554" s="814"/>
      <c r="D554" s="566"/>
      <c r="E554" s="566"/>
      <c r="F554" s="566"/>
      <c r="G554" s="567"/>
      <c r="H554" s="567"/>
      <c r="I554" s="841"/>
      <c r="J554" s="614"/>
      <c r="K554" s="283"/>
      <c r="L554" s="614"/>
      <c r="M554" s="614"/>
      <c r="N554" s="865"/>
      <c r="O554" s="614"/>
      <c r="P554" s="631"/>
      <c r="Q554" s="357"/>
      <c r="R554" s="283"/>
      <c r="S554" s="283"/>
    </row>
    <row r="555" spans="1:19" s="91" customFormat="1" ht="18.75">
      <c r="A555" s="817"/>
      <c r="B555" s="830"/>
      <c r="C555" s="819"/>
      <c r="D555" s="831"/>
      <c r="E555" s="831"/>
      <c r="F555" s="831"/>
      <c r="G555" s="584"/>
      <c r="H555" s="584"/>
      <c r="I555" s="832"/>
      <c r="J555" s="833"/>
      <c r="K555" s="833"/>
      <c r="L555" s="833"/>
      <c r="M555" s="833"/>
      <c r="N555" s="833"/>
      <c r="O555" s="833"/>
      <c r="P555" s="1057"/>
      <c r="Q555" s="89"/>
    </row>
    <row r="556" spans="1:19" s="91" customFormat="1" ht="18.75">
      <c r="A556" s="564"/>
      <c r="B556" s="380"/>
      <c r="C556" s="814"/>
      <c r="D556" s="566"/>
      <c r="E556" s="566"/>
      <c r="F556" s="566"/>
      <c r="G556" s="567"/>
      <c r="H556" s="567"/>
      <c r="I556" s="841"/>
      <c r="J556" s="313"/>
      <c r="K556" s="313"/>
      <c r="L556" s="313"/>
      <c r="M556" s="313"/>
      <c r="N556" s="313"/>
      <c r="O556" s="313"/>
      <c r="P556" s="569"/>
      <c r="Q556" s="357"/>
      <c r="R556" s="283"/>
      <c r="S556" s="284"/>
    </row>
    <row r="557" spans="1:19" s="91" customFormat="1" ht="18.75">
      <c r="A557" s="817"/>
      <c r="B557" s="830"/>
      <c r="C557" s="819"/>
      <c r="D557" s="831"/>
      <c r="E557" s="831"/>
      <c r="F557" s="831"/>
      <c r="G557" s="584"/>
      <c r="H557" s="584"/>
      <c r="I557" s="832"/>
      <c r="J557" s="833"/>
      <c r="K557" s="833"/>
      <c r="L557" s="833"/>
      <c r="M557" s="833"/>
      <c r="N557" s="833"/>
      <c r="O557" s="833"/>
      <c r="P557" s="1058"/>
      <c r="Q557" s="89"/>
      <c r="R557" s="92"/>
      <c r="S557" s="92"/>
    </row>
    <row r="558" spans="1:19" s="91" customFormat="1" ht="18.75">
      <c r="A558" s="564"/>
      <c r="B558" s="380"/>
      <c r="C558" s="814"/>
      <c r="D558" s="566"/>
      <c r="E558" s="566"/>
      <c r="F558" s="566"/>
      <c r="G558" s="567"/>
      <c r="H558" s="567"/>
      <c r="I558" s="841"/>
      <c r="J558" s="313"/>
      <c r="K558" s="313"/>
      <c r="L558" s="313"/>
      <c r="M558" s="313"/>
      <c r="N558" s="313"/>
      <c r="O558" s="313"/>
      <c r="P558" s="569"/>
      <c r="Q558" s="357"/>
      <c r="R558" s="283"/>
      <c r="S558" s="283"/>
    </row>
    <row r="559" spans="1:19" s="89" customFormat="1" ht="18.75">
      <c r="A559" s="817"/>
      <c r="B559" s="830"/>
      <c r="C559" s="819"/>
      <c r="D559" s="831"/>
      <c r="E559" s="831"/>
      <c r="F559" s="831"/>
      <c r="G559" s="584"/>
      <c r="H559" s="584"/>
      <c r="I559" s="832"/>
      <c r="J559" s="842"/>
      <c r="K559" s="842"/>
      <c r="L559" s="842"/>
      <c r="M559" s="842"/>
      <c r="N559" s="842"/>
      <c r="O559" s="842"/>
      <c r="P559" s="1058"/>
      <c r="R559" s="92"/>
      <c r="S559" s="92"/>
    </row>
    <row r="560" spans="1:19" s="187" customFormat="1" ht="15.75" customHeight="1">
      <c r="A560" s="564"/>
      <c r="B560" s="380"/>
      <c r="C560" s="814"/>
      <c r="D560" s="566"/>
      <c r="E560" s="566"/>
      <c r="F560" s="566"/>
      <c r="G560" s="567"/>
      <c r="H560" s="567"/>
      <c r="I560" s="841"/>
      <c r="J560" s="313"/>
      <c r="K560" s="313"/>
      <c r="L560" s="313"/>
      <c r="M560" s="313"/>
      <c r="N560" s="313"/>
      <c r="O560" s="313"/>
      <c r="P560" s="614"/>
      <c r="Q560" s="357"/>
      <c r="R560" s="283"/>
      <c r="S560" s="284"/>
    </row>
    <row r="561" spans="1:19" s="187" customFormat="1" ht="18.75">
      <c r="A561" s="817"/>
      <c r="B561" s="830"/>
      <c r="C561" s="819"/>
      <c r="D561" s="831"/>
      <c r="E561" s="831"/>
      <c r="F561" s="831"/>
      <c r="G561" s="584"/>
      <c r="H561" s="584"/>
      <c r="I561" s="845"/>
      <c r="J561" s="833"/>
      <c r="K561" s="833"/>
      <c r="L561" s="833"/>
      <c r="M561" s="833"/>
      <c r="N561" s="833"/>
      <c r="O561" s="833"/>
      <c r="P561" s="1057"/>
      <c r="Q561" s="89"/>
      <c r="R561" s="91"/>
      <c r="S561" s="91"/>
    </row>
    <row r="562" spans="1:19" s="187" customFormat="1" ht="18.75">
      <c r="A562" s="564"/>
      <c r="B562" s="380"/>
      <c r="C562" s="814"/>
      <c r="D562" s="566"/>
      <c r="E562" s="566"/>
      <c r="F562" s="566"/>
      <c r="G562" s="567"/>
      <c r="H562" s="567"/>
      <c r="I562" s="918"/>
      <c r="J562" s="313"/>
      <c r="K562" s="313"/>
      <c r="L562" s="313"/>
      <c r="M562" s="313"/>
      <c r="N562" s="313"/>
      <c r="O562" s="313"/>
      <c r="P562" s="614"/>
      <c r="Q562" s="357"/>
      <c r="R562" s="283"/>
      <c r="S562" s="283"/>
    </row>
    <row r="563" spans="1:19" s="187" customFormat="1" ht="18.75">
      <c r="A563" s="817"/>
      <c r="B563" s="830"/>
      <c r="C563" s="819"/>
      <c r="D563" s="831"/>
      <c r="E563" s="831"/>
      <c r="F563" s="831"/>
      <c r="G563" s="584"/>
      <c r="H563" s="584"/>
      <c r="I563" s="845"/>
      <c r="J563" s="833"/>
      <c r="K563" s="833"/>
      <c r="L563" s="833"/>
      <c r="M563" s="833"/>
      <c r="N563" s="833"/>
      <c r="O563" s="833"/>
      <c r="P563" s="1057"/>
      <c r="Q563" s="89"/>
      <c r="R563" s="91"/>
      <c r="S563" s="91"/>
    </row>
    <row r="564" spans="1:19" s="91" customFormat="1" ht="14.25" customHeight="1">
      <c r="A564" s="564"/>
      <c r="B564" s="380"/>
      <c r="C564" s="819"/>
      <c r="D564" s="579"/>
      <c r="E564" s="579"/>
      <c r="F564" s="579"/>
      <c r="G564" s="584"/>
      <c r="H564" s="584"/>
      <c r="I564" s="832"/>
      <c r="J564" s="842"/>
      <c r="K564" s="920"/>
      <c r="L564" s="842"/>
      <c r="M564" s="842"/>
      <c r="N564" s="842"/>
      <c r="O564" s="842"/>
      <c r="P564" s="647"/>
      <c r="Q564" s="89"/>
    </row>
    <row r="565" spans="1:19" s="187" customFormat="1" ht="18.75">
      <c r="A565" s="817"/>
      <c r="B565" s="830"/>
      <c r="C565" s="819"/>
      <c r="D565" s="831"/>
      <c r="E565" s="831"/>
      <c r="F565" s="831"/>
      <c r="G565" s="584"/>
      <c r="H565" s="584"/>
      <c r="I565" s="832"/>
      <c r="J565" s="842"/>
      <c r="K565" s="842"/>
      <c r="L565" s="842"/>
      <c r="M565" s="842"/>
      <c r="N565" s="842"/>
      <c r="O565" s="842"/>
      <c r="P565" s="1058"/>
      <c r="Q565" s="89"/>
      <c r="R565" s="91"/>
      <c r="S565" s="91"/>
    </row>
    <row r="566" spans="1:19" s="91" customFormat="1" ht="14.25" customHeight="1">
      <c r="A566" s="564"/>
      <c r="B566" s="848"/>
      <c r="C566" s="836"/>
      <c r="D566" s="579"/>
      <c r="E566" s="579"/>
      <c r="F566" s="579"/>
      <c r="G566" s="837"/>
      <c r="H566" s="837"/>
      <c r="I566" s="921"/>
      <c r="J566" s="719"/>
      <c r="K566" s="719"/>
      <c r="L566" s="922"/>
      <c r="M566" s="719"/>
      <c r="N566" s="739"/>
      <c r="O566" s="719"/>
      <c r="P566" s="631"/>
      <c r="Q566" s="785"/>
      <c r="R566" s="187"/>
      <c r="S566" s="187"/>
    </row>
    <row r="567" spans="1:19" s="91" customFormat="1" ht="18.75">
      <c r="A567" s="817"/>
      <c r="B567" s="835"/>
      <c r="C567" s="836"/>
      <c r="D567" s="837"/>
      <c r="E567" s="837"/>
      <c r="F567" s="837"/>
      <c r="G567" s="837"/>
      <c r="H567" s="837"/>
      <c r="I567" s="923"/>
      <c r="J567" s="863"/>
      <c r="K567" s="924"/>
      <c r="L567" s="861"/>
      <c r="M567" s="863"/>
      <c r="N567" s="862"/>
      <c r="O567" s="863"/>
      <c r="P567" s="1059"/>
      <c r="Q567" s="785"/>
    </row>
    <row r="568" spans="1:19" s="187" customFormat="1" ht="18.75">
      <c r="A568" s="564"/>
      <c r="B568" s="380"/>
      <c r="C568" s="814"/>
      <c r="D568" s="566"/>
      <c r="E568" s="566"/>
      <c r="F568" s="566"/>
      <c r="G568" s="567"/>
      <c r="H568" s="567"/>
      <c r="I568" s="568"/>
      <c r="J568" s="313"/>
      <c r="K568" s="360"/>
      <c r="L568" s="357"/>
      <c r="M568" s="313"/>
      <c r="N568" s="313"/>
      <c r="O568" s="313"/>
      <c r="P568" s="569"/>
      <c r="Q568" s="357"/>
      <c r="R568" s="283"/>
      <c r="S568" s="284"/>
    </row>
    <row r="569" spans="1:19" s="91" customFormat="1" ht="18.75">
      <c r="A569" s="817"/>
      <c r="B569" s="830"/>
      <c r="C569" s="819"/>
      <c r="D569" s="831"/>
      <c r="E569" s="831"/>
      <c r="F569" s="831"/>
      <c r="G569" s="584"/>
      <c r="H569" s="584"/>
      <c r="I569" s="884"/>
      <c r="J569" s="842"/>
      <c r="K569" s="895"/>
      <c r="L569" s="842"/>
      <c r="M569" s="842"/>
      <c r="N569" s="842"/>
      <c r="O569" s="842"/>
      <c r="P569" s="1058"/>
      <c r="Q569" s="89"/>
      <c r="R569" s="92"/>
      <c r="S569" s="92"/>
    </row>
    <row r="570" spans="1:19" s="187" customFormat="1" ht="15.75" customHeight="1">
      <c r="A570" s="564"/>
      <c r="B570" s="898"/>
      <c r="C570" s="925"/>
      <c r="D570" s="313"/>
      <c r="E570" s="313"/>
      <c r="F570" s="313"/>
      <c r="G570" s="926"/>
      <c r="H570" s="926"/>
      <c r="I570" s="568"/>
      <c r="J570" s="313"/>
      <c r="K570" s="313"/>
      <c r="L570" s="357"/>
      <c r="M570" s="360"/>
      <c r="N570" s="360"/>
      <c r="O570" s="360"/>
      <c r="P570" s="631"/>
      <c r="Q570" s="357"/>
      <c r="R570" s="283"/>
      <c r="S570" s="284"/>
    </row>
    <row r="571" spans="1:19" s="91" customFormat="1" ht="18.75">
      <c r="A571" s="564"/>
      <c r="B571" s="380"/>
      <c r="C571" s="814"/>
      <c r="D571" s="566"/>
      <c r="E571" s="566"/>
      <c r="F571" s="566"/>
      <c r="G571" s="567"/>
      <c r="H571" s="567"/>
      <c r="I571" s="919"/>
      <c r="J571" s="313"/>
      <c r="K571" s="313"/>
      <c r="L571" s="313"/>
      <c r="M571" s="313"/>
      <c r="N571" s="313"/>
      <c r="O571" s="313"/>
      <c r="P571" s="614"/>
      <c r="Q571" s="357"/>
      <c r="R571" s="283"/>
      <c r="S571" s="283"/>
    </row>
    <row r="572" spans="1:19" s="91" customFormat="1" ht="14.25" customHeight="1">
      <c r="A572" s="817"/>
      <c r="B572" s="830"/>
      <c r="C572" s="819"/>
      <c r="D572" s="831"/>
      <c r="E572" s="831"/>
      <c r="F572" s="831"/>
      <c r="G572" s="584"/>
      <c r="H572" s="584"/>
      <c r="I572" s="832"/>
      <c r="J572" s="833"/>
      <c r="K572" s="833"/>
      <c r="L572" s="833"/>
      <c r="M572" s="833"/>
      <c r="N572" s="833"/>
      <c r="O572" s="833"/>
      <c r="P572" s="1057"/>
      <c r="Q572" s="89"/>
    </row>
    <row r="573" spans="1:19" s="91" customFormat="1" ht="18.75">
      <c r="A573" s="564"/>
      <c r="B573" s="380"/>
      <c r="C573" s="814"/>
      <c r="D573" s="566"/>
      <c r="E573" s="566"/>
      <c r="F573" s="566"/>
      <c r="G573" s="567"/>
      <c r="H573" s="567"/>
      <c r="I573" s="919"/>
      <c r="J573" s="283"/>
      <c r="K573" s="283"/>
      <c r="L573" s="357"/>
      <c r="M573" s="614"/>
      <c r="N573" s="357"/>
      <c r="O573" s="283"/>
      <c r="P573" s="631"/>
      <c r="Q573" s="357"/>
      <c r="R573" s="283"/>
      <c r="S573" s="283"/>
    </row>
    <row r="574" spans="1:19" s="91" customFormat="1" ht="15" customHeight="1">
      <c r="A574" s="817"/>
      <c r="B574" s="892"/>
      <c r="C574" s="927"/>
      <c r="D574" s="889"/>
      <c r="E574" s="889"/>
      <c r="F574" s="889"/>
      <c r="G574" s="833"/>
      <c r="H574" s="833"/>
      <c r="I574" s="928"/>
      <c r="J574" s="842"/>
      <c r="K574" s="842"/>
      <c r="L574" s="842"/>
      <c r="M574" s="895"/>
      <c r="N574" s="895"/>
      <c r="O574" s="895"/>
      <c r="P574" s="1058"/>
      <c r="Q574" s="89"/>
    </row>
    <row r="575" spans="1:19" s="91" customFormat="1" ht="18.75">
      <c r="A575" s="564"/>
      <c r="B575" s="380"/>
      <c r="C575" s="814"/>
      <c r="D575" s="566"/>
      <c r="E575" s="566"/>
      <c r="F575" s="566"/>
      <c r="G575" s="567"/>
      <c r="H575" s="567"/>
      <c r="I575" s="841"/>
      <c r="J575" s="313"/>
      <c r="K575" s="313"/>
      <c r="L575" s="313"/>
      <c r="M575" s="313"/>
      <c r="N575" s="313"/>
      <c r="O575" s="313"/>
      <c r="P575" s="614"/>
      <c r="Q575" s="357"/>
      <c r="R575" s="283"/>
      <c r="S575" s="284"/>
    </row>
    <row r="576" spans="1:19" s="187" customFormat="1" ht="15" customHeight="1">
      <c r="A576" s="817"/>
      <c r="B576" s="830"/>
      <c r="C576" s="819"/>
      <c r="D576" s="831"/>
      <c r="E576" s="831"/>
      <c r="F576" s="831"/>
      <c r="G576" s="584"/>
      <c r="H576" s="584"/>
      <c r="I576" s="832"/>
      <c r="J576" s="833"/>
      <c r="K576" s="833"/>
      <c r="L576" s="833"/>
      <c r="M576" s="833"/>
      <c r="N576" s="833"/>
      <c r="O576" s="833"/>
      <c r="P576" s="1057"/>
      <c r="Q576" s="89"/>
      <c r="R576" s="91"/>
      <c r="S576" s="91"/>
    </row>
    <row r="577" spans="1:19" s="187" customFormat="1" ht="18.75">
      <c r="A577" s="564"/>
      <c r="B577" s="380"/>
      <c r="C577" s="814"/>
      <c r="D577" s="566"/>
      <c r="E577" s="566"/>
      <c r="F577" s="566"/>
      <c r="G577" s="567"/>
      <c r="H577" s="567"/>
      <c r="I577" s="841"/>
      <c r="J577" s="313"/>
      <c r="K577" s="313"/>
      <c r="L577" s="313"/>
      <c r="M577" s="313"/>
      <c r="N577" s="313"/>
      <c r="O577" s="313"/>
      <c r="P577" s="631"/>
      <c r="Q577" s="357"/>
      <c r="R577" s="283"/>
      <c r="S577" s="284"/>
    </row>
    <row r="578" spans="1:19" s="91" customFormat="1" ht="15" customHeight="1">
      <c r="A578" s="817"/>
      <c r="B578" s="830"/>
      <c r="C578" s="819"/>
      <c r="D578" s="831"/>
      <c r="E578" s="831"/>
      <c r="F578" s="831"/>
      <c r="G578" s="584"/>
      <c r="H578" s="584"/>
      <c r="I578" s="832"/>
      <c r="J578" s="842"/>
      <c r="K578" s="842"/>
      <c r="L578" s="842"/>
      <c r="M578" s="842"/>
      <c r="N578" s="842"/>
      <c r="O578" s="842"/>
      <c r="P578" s="1058"/>
      <c r="Q578" s="89"/>
    </row>
    <row r="579" spans="1:19" s="187" customFormat="1" ht="14.25" customHeight="1">
      <c r="A579" s="817"/>
      <c r="B579" s="830"/>
      <c r="C579" s="819"/>
      <c r="D579" s="831"/>
      <c r="E579" s="831"/>
      <c r="F579" s="831"/>
      <c r="G579" s="584"/>
      <c r="H579" s="584"/>
      <c r="I579" s="832"/>
      <c r="J579" s="833"/>
      <c r="K579" s="833"/>
      <c r="L579" s="833"/>
      <c r="M579" s="833"/>
      <c r="N579" s="833"/>
      <c r="O579" s="833"/>
      <c r="P579" s="1057"/>
      <c r="Q579" s="89"/>
      <c r="R579" s="91"/>
      <c r="S579" s="91"/>
    </row>
    <row r="580" spans="1:19" s="187" customFormat="1" ht="15.75" customHeight="1">
      <c r="A580" s="564"/>
      <c r="B580" s="380"/>
      <c r="C580" s="819"/>
      <c r="D580" s="581"/>
      <c r="E580" s="581"/>
      <c r="F580" s="581"/>
      <c r="G580" s="821"/>
      <c r="H580" s="821"/>
      <c r="I580" s="841"/>
      <c r="J580" s="313"/>
      <c r="K580" s="313"/>
      <c r="L580" s="313"/>
      <c r="M580" s="313"/>
      <c r="N580" s="313"/>
      <c r="O580" s="313"/>
      <c r="P580" s="614"/>
      <c r="Q580" s="660"/>
      <c r="R580" s="220"/>
      <c r="S580" s="220"/>
    </row>
    <row r="581" spans="1:19" s="187" customFormat="1" ht="15.75" customHeight="1">
      <c r="A581" s="564"/>
      <c r="B581" s="380"/>
      <c r="C581" s="814"/>
      <c r="D581" s="566"/>
      <c r="E581" s="566"/>
      <c r="F581" s="566"/>
      <c r="G581" s="567"/>
      <c r="H581" s="567"/>
      <c r="I581" s="841"/>
      <c r="J581" s="313"/>
      <c r="K581" s="313"/>
      <c r="L581" s="313"/>
      <c r="M581" s="313"/>
      <c r="N581" s="313"/>
      <c r="O581" s="313"/>
      <c r="P581" s="631"/>
      <c r="Q581" s="357"/>
      <c r="R581" s="283"/>
      <c r="S581" s="283"/>
    </row>
    <row r="582" spans="1:19" s="187" customFormat="1" ht="18.75">
      <c r="A582" s="817"/>
      <c r="B582" s="830"/>
      <c r="C582" s="819"/>
      <c r="D582" s="831"/>
      <c r="E582" s="831"/>
      <c r="F582" s="831"/>
      <c r="G582" s="584"/>
      <c r="H582" s="584"/>
      <c r="I582" s="845"/>
      <c r="J582" s="833"/>
      <c r="K582" s="833"/>
      <c r="L582" s="833"/>
      <c r="M582" s="833"/>
      <c r="N582" s="833"/>
      <c r="O582" s="833"/>
      <c r="P582" s="1057"/>
      <c r="Q582" s="89"/>
      <c r="R582" s="91"/>
      <c r="S582" s="91"/>
    </row>
    <row r="583" spans="1:19" s="187" customFormat="1" ht="14.25" customHeight="1">
      <c r="A583" s="564"/>
      <c r="B583" s="848"/>
      <c r="C583" s="849"/>
      <c r="D583" s="815"/>
      <c r="E583" s="815"/>
      <c r="F583" s="815"/>
      <c r="G583" s="850"/>
      <c r="H583" s="850"/>
      <c r="I583" s="369"/>
      <c r="J583" s="369"/>
      <c r="K583" s="369"/>
      <c r="L583" s="646"/>
      <c r="M583" s="369"/>
      <c r="N583" s="929"/>
      <c r="O583" s="369"/>
      <c r="P583" s="646"/>
      <c r="Q583" s="646"/>
      <c r="R583" s="369"/>
      <c r="S583" s="369"/>
    </row>
    <row r="584" spans="1:19" s="91" customFormat="1" ht="18.75">
      <c r="A584" s="564"/>
      <c r="B584" s="380"/>
      <c r="C584" s="814"/>
      <c r="D584" s="566"/>
      <c r="E584" s="566"/>
      <c r="F584" s="566"/>
      <c r="G584" s="567"/>
      <c r="H584" s="567"/>
      <c r="I584" s="841"/>
      <c r="J584" s="313"/>
      <c r="K584" s="313"/>
      <c r="L584" s="313"/>
      <c r="M584" s="313"/>
      <c r="N584" s="313"/>
      <c r="O584" s="313"/>
      <c r="P584" s="569"/>
      <c r="Q584" s="357"/>
      <c r="R584" s="283"/>
      <c r="S584" s="283"/>
    </row>
    <row r="585" spans="1:19" s="91" customFormat="1" ht="14.25" customHeight="1">
      <c r="A585" s="817"/>
      <c r="B585" s="830"/>
      <c r="C585" s="819"/>
      <c r="D585" s="831"/>
      <c r="E585" s="831"/>
      <c r="F585" s="831"/>
      <c r="G585" s="584"/>
      <c r="H585" s="584"/>
      <c r="I585" s="832"/>
      <c r="J585" s="842"/>
      <c r="K585" s="842"/>
      <c r="L585" s="842"/>
      <c r="M585" s="842"/>
      <c r="N585" s="842"/>
      <c r="O585" s="842"/>
      <c r="P585" s="1058"/>
      <c r="Q585" s="89"/>
    </row>
    <row r="586" spans="1:19" s="91" customFormat="1" ht="18.75">
      <c r="A586" s="564"/>
      <c r="B586" s="380"/>
      <c r="C586" s="814"/>
      <c r="D586" s="566"/>
      <c r="E586" s="566"/>
      <c r="F586" s="566"/>
      <c r="G586" s="567"/>
      <c r="H586" s="567"/>
      <c r="I586" s="918"/>
      <c r="J586" s="313"/>
      <c r="K586" s="313"/>
      <c r="L586" s="313"/>
      <c r="M586" s="313"/>
      <c r="N586" s="313"/>
      <c r="O586" s="847"/>
      <c r="P586" s="569"/>
      <c r="Q586" s="357"/>
      <c r="R586" s="283"/>
      <c r="S586" s="283"/>
    </row>
    <row r="587" spans="1:19" s="187" customFormat="1" ht="18.75">
      <c r="A587" s="817"/>
      <c r="B587" s="830"/>
      <c r="C587" s="819"/>
      <c r="D587" s="831"/>
      <c r="E587" s="831"/>
      <c r="F587" s="831"/>
      <c r="G587" s="584"/>
      <c r="H587" s="584"/>
      <c r="I587" s="832"/>
      <c r="J587" s="842"/>
      <c r="K587" s="842"/>
      <c r="L587" s="842"/>
      <c r="M587" s="842"/>
      <c r="N587" s="842"/>
      <c r="O587" s="842"/>
      <c r="P587" s="1058"/>
      <c r="Q587" s="89"/>
      <c r="R587" s="91"/>
      <c r="S587" s="91"/>
    </row>
    <row r="588" spans="1:19" s="92" customFormat="1" ht="18.75">
      <c r="A588" s="564"/>
      <c r="B588" s="380"/>
      <c r="C588" s="819"/>
      <c r="D588" s="581"/>
      <c r="E588" s="581"/>
      <c r="F588" s="581"/>
      <c r="G588" s="821"/>
      <c r="H588" s="821"/>
      <c r="I588" s="589"/>
      <c r="J588" s="930"/>
      <c r="K588" s="283"/>
      <c r="L588" s="283"/>
      <c r="M588" s="283"/>
      <c r="N588" s="283"/>
      <c r="O588" s="283"/>
      <c r="P588" s="631"/>
      <c r="Q588" s="660"/>
      <c r="R588" s="220"/>
      <c r="S588" s="220"/>
    </row>
    <row r="589" spans="1:19" s="92" customFormat="1" ht="15" customHeight="1">
      <c r="A589" s="817"/>
      <c r="B589" s="835"/>
      <c r="C589" s="836"/>
      <c r="D589" s="837"/>
      <c r="E589" s="837"/>
      <c r="F589" s="837"/>
      <c r="G589" s="837"/>
      <c r="H589" s="837"/>
      <c r="I589" s="187"/>
      <c r="J589" s="187"/>
      <c r="K589" s="187"/>
      <c r="L589" s="838"/>
      <c r="M589" s="187"/>
      <c r="N589" s="187"/>
      <c r="O589" s="187"/>
      <c r="P589" s="922"/>
      <c r="Q589" s="785"/>
      <c r="R589" s="91"/>
      <c r="S589" s="91"/>
    </row>
    <row r="590" spans="1:19" s="91" customFormat="1" ht="14.25" customHeight="1">
      <c r="A590" s="564"/>
      <c r="B590" s="848"/>
      <c r="C590" s="836"/>
      <c r="D590" s="579"/>
      <c r="E590" s="579"/>
      <c r="F590" s="579"/>
      <c r="G590" s="820"/>
      <c r="H590" s="820"/>
      <c r="I590" s="187"/>
      <c r="J590" s="187"/>
      <c r="K590" s="894"/>
      <c r="L590" s="785"/>
      <c r="M590" s="187"/>
      <c r="N590" s="785"/>
      <c r="O590" s="187"/>
      <c r="P590" s="922"/>
      <c r="Q590" s="785"/>
      <c r="R590" s="187"/>
      <c r="S590" s="187"/>
    </row>
    <row r="591" spans="1:19" s="91" customFormat="1" ht="15.75" customHeight="1">
      <c r="A591" s="564"/>
      <c r="B591" s="380"/>
      <c r="C591" s="814"/>
      <c r="D591" s="566"/>
      <c r="E591" s="566"/>
      <c r="F591" s="566"/>
      <c r="G591" s="567"/>
      <c r="H591" s="567"/>
      <c r="I591" s="841"/>
      <c r="J591" s="313"/>
      <c r="K591" s="313"/>
      <c r="L591" s="313"/>
      <c r="M591" s="313"/>
      <c r="N591" s="313"/>
      <c r="O591" s="313"/>
      <c r="P591" s="922"/>
      <c r="Q591" s="357"/>
      <c r="R591" s="283"/>
      <c r="S591" s="283"/>
    </row>
    <row r="592" spans="1:19" s="92" customFormat="1" ht="18.75">
      <c r="A592" s="817"/>
      <c r="B592" s="830"/>
      <c r="C592" s="819"/>
      <c r="D592" s="831"/>
      <c r="E592" s="831"/>
      <c r="F592" s="831"/>
      <c r="G592" s="584"/>
      <c r="H592" s="584"/>
      <c r="I592" s="832"/>
      <c r="J592" s="842"/>
      <c r="K592" s="842"/>
      <c r="L592" s="842"/>
      <c r="M592" s="842"/>
      <c r="N592" s="842"/>
      <c r="O592" s="842"/>
      <c r="P592" s="1058"/>
      <c r="Q592" s="89"/>
      <c r="R592" s="91"/>
      <c r="S592" s="91"/>
    </row>
    <row r="593" spans="1:19" s="91" customFormat="1">
      <c r="A593" s="735"/>
      <c r="B593" s="931"/>
      <c r="C593" s="893"/>
      <c r="D593" s="622"/>
      <c r="E593" s="622"/>
      <c r="F593" s="622"/>
      <c r="G593" s="738"/>
      <c r="H593" s="738"/>
      <c r="I593" s="568"/>
      <c r="J593" s="369"/>
      <c r="K593" s="369"/>
      <c r="L593" s="646"/>
      <c r="M593" s="369"/>
      <c r="N593" s="646"/>
      <c r="O593" s="369"/>
      <c r="P593" s="739"/>
      <c r="Q593" s="646"/>
      <c r="R593" s="369"/>
      <c r="S593" s="369"/>
    </row>
    <row r="594" spans="1:19" s="92" customFormat="1">
      <c r="A594" s="735"/>
      <c r="B594" s="931"/>
      <c r="C594" s="893"/>
      <c r="D594" s="622"/>
      <c r="E594" s="622"/>
      <c r="F594" s="622"/>
      <c r="G594" s="738"/>
      <c r="H594" s="738"/>
      <c r="I594" s="568"/>
      <c r="J594" s="369"/>
      <c r="K594" s="369"/>
      <c r="L594" s="646"/>
      <c r="M594" s="369"/>
      <c r="N594" s="646"/>
      <c r="O594" s="369"/>
      <c r="P594" s="739"/>
      <c r="Q594" s="646"/>
      <c r="R594" s="369"/>
      <c r="S594" s="369"/>
    </row>
    <row r="595" spans="1:19" s="91" customFormat="1" ht="24" customHeight="1">
      <c r="A595" s="817"/>
      <c r="B595" s="932"/>
      <c r="C595" s="933"/>
      <c r="D595" s="934"/>
      <c r="E595" s="934"/>
      <c r="F595" s="934"/>
      <c r="G595" s="935"/>
      <c r="H595" s="935"/>
      <c r="I595" s="577"/>
      <c r="J595" s="875"/>
      <c r="K595" s="875"/>
      <c r="L595" s="875"/>
      <c r="M595" s="875"/>
      <c r="N595" s="875"/>
      <c r="O595" s="875"/>
      <c r="P595" s="1057"/>
      <c r="Q595" s="89"/>
    </row>
    <row r="596" spans="1:19" s="91" customFormat="1" ht="47.25" customHeight="1">
      <c r="A596" s="564"/>
      <c r="B596" s="936"/>
      <c r="C596" s="937"/>
      <c r="D596" s="578"/>
      <c r="E596" s="578"/>
      <c r="F596" s="578"/>
      <c r="G596" s="582"/>
      <c r="H596" s="582"/>
      <c r="I596" s="577"/>
      <c r="J596" s="311"/>
      <c r="K596" s="311"/>
      <c r="L596" s="311"/>
      <c r="M596" s="311"/>
      <c r="N596" s="873"/>
      <c r="O596" s="873"/>
      <c r="P596" s="614"/>
      <c r="Q596" s="357"/>
      <c r="R596" s="283"/>
      <c r="S596" s="283"/>
    </row>
    <row r="597" spans="1:19" s="91" customFormat="1" ht="47.25" customHeight="1">
      <c r="A597" s="564"/>
      <c r="B597" s="936"/>
      <c r="C597" s="937"/>
      <c r="D597" s="578"/>
      <c r="E597" s="578"/>
      <c r="F597" s="578"/>
      <c r="G597" s="582"/>
      <c r="H597" s="582"/>
      <c r="I597" s="577"/>
      <c r="J597" s="311"/>
      <c r="K597" s="311"/>
      <c r="L597" s="311"/>
      <c r="M597" s="311"/>
      <c r="N597" s="311"/>
      <c r="O597" s="311"/>
      <c r="P597" s="614"/>
      <c r="Q597" s="357"/>
      <c r="R597" s="283"/>
      <c r="S597" s="283"/>
    </row>
    <row r="598" spans="1:19" s="92" customFormat="1" ht="36" customHeight="1">
      <c r="A598" s="564"/>
      <c r="B598" s="936"/>
      <c r="C598" s="937"/>
      <c r="D598" s="578"/>
      <c r="E598" s="578"/>
      <c r="F598" s="578"/>
      <c r="G598" s="582"/>
      <c r="H598" s="582"/>
      <c r="I598" s="577"/>
      <c r="J598" s="311"/>
      <c r="K598" s="311"/>
      <c r="L598" s="311"/>
      <c r="M598" s="311"/>
      <c r="N598" s="873"/>
      <c r="O598" s="875"/>
      <c r="P598" s="614"/>
      <c r="Q598" s="357"/>
      <c r="R598" s="283"/>
      <c r="S598" s="283"/>
    </row>
    <row r="599" spans="1:19" s="91" customFormat="1" ht="18.75">
      <c r="A599" s="564"/>
      <c r="B599" s="936"/>
      <c r="C599" s="937"/>
      <c r="D599" s="578"/>
      <c r="E599" s="578"/>
      <c r="F599" s="578"/>
      <c r="G599" s="582"/>
      <c r="H599" s="582"/>
      <c r="I599" s="577"/>
      <c r="J599" s="311"/>
      <c r="K599" s="311"/>
      <c r="L599" s="311"/>
      <c r="M599" s="311"/>
      <c r="N599" s="873"/>
      <c r="O599" s="875"/>
      <c r="P599" s="614"/>
      <c r="Q599" s="357"/>
      <c r="R599" s="283"/>
      <c r="S599" s="283"/>
    </row>
    <row r="600" spans="1:19" s="92" customFormat="1" ht="18.75">
      <c r="A600" s="564"/>
      <c r="B600" s="380"/>
      <c r="C600" s="814"/>
      <c r="D600" s="566"/>
      <c r="E600" s="566"/>
      <c r="F600" s="566"/>
      <c r="G600" s="567"/>
      <c r="H600" s="567"/>
      <c r="I600" s="869"/>
      <c r="J600" s="896"/>
      <c r="K600" s="311"/>
      <c r="L600" s="311"/>
      <c r="M600" s="311"/>
      <c r="N600" s="311"/>
      <c r="O600" s="311"/>
      <c r="P600" s="631"/>
      <c r="Q600" s="660"/>
      <c r="R600" s="220"/>
    </row>
    <row r="601" spans="1:19" s="92" customFormat="1" ht="18.75">
      <c r="A601" s="817"/>
      <c r="B601" s="830"/>
      <c r="C601" s="814"/>
      <c r="D601" s="871"/>
      <c r="E601" s="871"/>
      <c r="F601" s="871"/>
      <c r="G601" s="872"/>
      <c r="H601" s="872"/>
      <c r="I601" s="577"/>
      <c r="J601" s="873"/>
      <c r="K601" s="873"/>
      <c r="L601" s="873"/>
      <c r="M601" s="873"/>
      <c r="N601" s="873"/>
      <c r="O601" s="873"/>
      <c r="P601" s="647"/>
      <c r="Q601" s="89"/>
      <c r="R601" s="91"/>
      <c r="S601" s="91"/>
    </row>
    <row r="602" spans="1:19" s="92" customFormat="1" ht="24" customHeight="1">
      <c r="A602" s="817"/>
      <c r="B602" s="932"/>
      <c r="C602" s="933"/>
      <c r="D602" s="938"/>
      <c r="E602" s="938"/>
      <c r="F602" s="938"/>
      <c r="G602" s="935"/>
      <c r="H602" s="935"/>
      <c r="I602" s="577"/>
      <c r="J602" s="875"/>
      <c r="K602" s="875"/>
      <c r="L602" s="875"/>
      <c r="M602" s="875"/>
      <c r="N602" s="875"/>
      <c r="O602" s="875"/>
      <c r="P602" s="1057"/>
      <c r="Q602" s="89"/>
      <c r="R602" s="91"/>
      <c r="S602" s="91"/>
    </row>
    <row r="603" spans="1:19" s="91" customFormat="1" ht="18.75">
      <c r="A603" s="564"/>
      <c r="B603" s="936"/>
      <c r="C603" s="937"/>
      <c r="D603" s="578"/>
      <c r="E603" s="578"/>
      <c r="F603" s="578"/>
      <c r="G603" s="582"/>
      <c r="H603" s="582"/>
      <c r="I603" s="310"/>
      <c r="J603" s="311"/>
      <c r="K603" s="312"/>
      <c r="L603" s="311"/>
      <c r="M603" s="311"/>
      <c r="N603" s="311"/>
      <c r="O603" s="311"/>
      <c r="P603" s="614"/>
      <c r="Q603" s="357"/>
      <c r="R603" s="283"/>
      <c r="S603" s="283"/>
    </row>
    <row r="604" spans="1:19" s="91" customFormat="1" ht="23.25" customHeight="1">
      <c r="A604" s="564"/>
      <c r="B604" s="936"/>
      <c r="C604" s="937"/>
      <c r="D604" s="578"/>
      <c r="E604" s="578"/>
      <c r="F604" s="578"/>
      <c r="G604" s="582"/>
      <c r="H604" s="582"/>
      <c r="I604" s="310"/>
      <c r="J604" s="311"/>
      <c r="K604" s="283"/>
      <c r="L604" s="311"/>
      <c r="M604" s="939"/>
      <c r="N604" s="311"/>
      <c r="O604" s="311"/>
      <c r="P604" s="614"/>
      <c r="Q604" s="357"/>
      <c r="R604" s="283"/>
      <c r="S604" s="283"/>
    </row>
    <row r="605" spans="1:19" s="91" customFormat="1" ht="15" customHeight="1">
      <c r="A605" s="631"/>
      <c r="B605" s="931"/>
      <c r="C605" s="893"/>
      <c r="D605" s="622"/>
      <c r="E605" s="622"/>
      <c r="F605" s="622"/>
      <c r="G605" s="924"/>
      <c r="H605" s="924"/>
      <c r="I605" s="568"/>
      <c r="J605" s="622"/>
      <c r="K605" s="89"/>
      <c r="L605" s="89"/>
      <c r="M605" s="622"/>
      <c r="N605" s="89"/>
      <c r="O605" s="89"/>
      <c r="P605" s="914"/>
      <c r="Q605" s="89"/>
      <c r="R605" s="89"/>
      <c r="S605" s="622"/>
    </row>
    <row r="606" spans="1:19" s="91" customFormat="1">
      <c r="A606" s="631"/>
      <c r="B606" s="931"/>
      <c r="C606" s="893"/>
      <c r="D606" s="622"/>
      <c r="E606" s="622"/>
      <c r="F606" s="622"/>
      <c r="G606" s="924"/>
      <c r="H606" s="924"/>
      <c r="I606" s="568"/>
      <c r="J606" s="622"/>
      <c r="K606" s="89"/>
      <c r="L606" s="89"/>
      <c r="M606" s="622"/>
      <c r="N606" s="89"/>
      <c r="O606" s="89"/>
      <c r="P606" s="914"/>
      <c r="Q606" s="89"/>
      <c r="R606" s="89"/>
      <c r="S606" s="622"/>
    </row>
    <row r="607" spans="1:19" s="91" customFormat="1" ht="18.75">
      <c r="A607" s="564"/>
      <c r="B607" s="936"/>
      <c r="C607" s="933"/>
      <c r="D607" s="308"/>
      <c r="E607" s="308"/>
      <c r="F607" s="308"/>
      <c r="G607" s="901"/>
      <c r="H607" s="901"/>
      <c r="I607" s="869"/>
      <c r="J607" s="896"/>
      <c r="K607" s="311"/>
      <c r="L607" s="311"/>
      <c r="M607" s="311"/>
      <c r="N607" s="311"/>
      <c r="O607" s="311"/>
      <c r="P607" s="631"/>
      <c r="Q607" s="660"/>
      <c r="R607" s="220"/>
      <c r="S607" s="220"/>
    </row>
    <row r="608" spans="1:19" s="91" customFormat="1" ht="18.75">
      <c r="A608" s="817"/>
      <c r="B608" s="932"/>
      <c r="C608" s="933"/>
      <c r="D608" s="934"/>
      <c r="E608" s="934"/>
      <c r="F608" s="934"/>
      <c r="G608" s="935"/>
      <c r="H608" s="935"/>
      <c r="I608" s="577"/>
      <c r="J608" s="873"/>
      <c r="K608" s="873"/>
      <c r="L608" s="873"/>
      <c r="M608" s="873"/>
      <c r="N608" s="873"/>
      <c r="O608" s="873"/>
      <c r="P608" s="647"/>
      <c r="Q608" s="89"/>
    </row>
    <row r="609" spans="1:19" s="92" customFormat="1" ht="15.75" customHeight="1">
      <c r="A609" s="564"/>
      <c r="B609" s="380"/>
      <c r="C609" s="814"/>
      <c r="D609" s="566"/>
      <c r="E609" s="566"/>
      <c r="F609" s="566"/>
      <c r="G609" s="567"/>
      <c r="H609" s="567"/>
      <c r="I609" s="283"/>
      <c r="J609" s="283"/>
      <c r="K609" s="283"/>
      <c r="L609" s="357"/>
      <c r="M609" s="283"/>
      <c r="N609" s="357"/>
      <c r="O609" s="283"/>
      <c r="P609" s="357"/>
      <c r="Q609" s="357"/>
      <c r="R609" s="283"/>
      <c r="S609" s="283"/>
    </row>
    <row r="610" spans="1:19" s="91" customFormat="1" ht="18.75">
      <c r="A610" s="564"/>
      <c r="B610" s="380"/>
      <c r="C610" s="814"/>
      <c r="D610" s="566"/>
      <c r="E610" s="566"/>
      <c r="F610" s="566"/>
      <c r="G610" s="567"/>
      <c r="H610" s="567"/>
      <c r="I610" s="589"/>
      <c r="J610" s="569"/>
      <c r="K610" s="940"/>
      <c r="L610" s="569"/>
      <c r="M610" s="569"/>
      <c r="N610" s="569"/>
      <c r="O610" s="569"/>
      <c r="P610" s="614"/>
      <c r="Q610" s="357"/>
      <c r="R610" s="283"/>
      <c r="S610" s="284"/>
    </row>
    <row r="611" spans="1:19" s="91" customFormat="1" ht="18.75">
      <c r="A611" s="817"/>
      <c r="B611" s="830"/>
      <c r="C611" s="819"/>
      <c r="D611" s="831"/>
      <c r="E611" s="831"/>
      <c r="F611" s="831"/>
      <c r="G611" s="584"/>
      <c r="H611" s="584"/>
      <c r="I611" s="591"/>
      <c r="J611" s="604"/>
      <c r="K611" s="941"/>
      <c r="L611" s="604"/>
      <c r="M611" s="604"/>
      <c r="N611" s="604"/>
      <c r="O611" s="604"/>
      <c r="P611" s="1057"/>
      <c r="Q611" s="89"/>
    </row>
    <row r="612" spans="1:19" s="92" customFormat="1" ht="18.75">
      <c r="A612" s="564"/>
      <c r="B612" s="380"/>
      <c r="C612" s="814"/>
      <c r="D612" s="566"/>
      <c r="E612" s="566"/>
      <c r="F612" s="566"/>
      <c r="G612" s="567"/>
      <c r="H612" s="567"/>
      <c r="I612" s="568"/>
      <c r="J612" s="569"/>
      <c r="K612" s="569"/>
      <c r="L612" s="569"/>
      <c r="M612" s="569"/>
      <c r="N612" s="569"/>
      <c r="O612" s="569"/>
      <c r="P612" s="614"/>
      <c r="Q612" s="357"/>
      <c r="R612" s="283"/>
      <c r="S612" s="284"/>
    </row>
    <row r="613" spans="1:19" s="92" customFormat="1" ht="18.75">
      <c r="A613" s="817"/>
      <c r="B613" s="830"/>
      <c r="C613" s="819"/>
      <c r="D613" s="831"/>
      <c r="E613" s="831"/>
      <c r="F613" s="831"/>
      <c r="G613" s="584"/>
      <c r="H613" s="584"/>
      <c r="I613" s="884"/>
      <c r="J613" s="604"/>
      <c r="K613" s="604"/>
      <c r="L613" s="604"/>
      <c r="M613" s="604"/>
      <c r="N613" s="604"/>
      <c r="O613" s="604"/>
      <c r="P613" s="1057"/>
      <c r="Q613" s="89"/>
      <c r="R613" s="91"/>
      <c r="S613" s="91"/>
    </row>
    <row r="614" spans="1:19" s="91" customFormat="1" ht="18.75">
      <c r="A614" s="817"/>
      <c r="B614" s="830"/>
      <c r="C614" s="819"/>
      <c r="D614" s="584"/>
      <c r="E614" s="584"/>
      <c r="F614" s="584"/>
      <c r="G614" s="584"/>
      <c r="H614" s="584"/>
      <c r="I614" s="884"/>
      <c r="J614" s="812"/>
      <c r="K614" s="873"/>
      <c r="L614" s="942"/>
      <c r="M614" s="812"/>
      <c r="N614" s="812"/>
      <c r="O614" s="812"/>
      <c r="P614" s="1058"/>
      <c r="Q614" s="89"/>
    </row>
    <row r="615" spans="1:19" s="91" customFormat="1" ht="18.75">
      <c r="A615" s="564"/>
      <c r="B615" s="943"/>
      <c r="C615" s="814"/>
      <c r="D615" s="566"/>
      <c r="E615" s="566"/>
      <c r="F615" s="566"/>
      <c r="G615" s="900"/>
      <c r="H615" s="900"/>
      <c r="I615" s="568"/>
      <c r="J615" s="363"/>
      <c r="K615" s="363"/>
      <c r="L615" s="569"/>
      <c r="M615" s="363"/>
      <c r="N615" s="363"/>
      <c r="O615" s="363"/>
      <c r="P615" s="614"/>
      <c r="Q615" s="357"/>
      <c r="R615" s="283"/>
      <c r="S615" s="284"/>
    </row>
    <row r="616" spans="1:19" s="92" customFormat="1" ht="18.75">
      <c r="A616" s="817"/>
      <c r="B616" s="944"/>
      <c r="C616" s="819"/>
      <c r="D616" s="831"/>
      <c r="E616" s="831"/>
      <c r="F616" s="831"/>
      <c r="G616" s="605"/>
      <c r="H616" s="605"/>
      <c r="I616" s="884"/>
      <c r="J616" s="945"/>
      <c r="K616" s="945"/>
      <c r="L616" s="604"/>
      <c r="M616" s="945"/>
      <c r="N616" s="945"/>
      <c r="O616" s="945"/>
      <c r="P616" s="1057"/>
      <c r="Q616" s="89"/>
      <c r="R616" s="91"/>
      <c r="S616" s="91"/>
    </row>
    <row r="617" spans="1:19" s="91" customFormat="1" ht="18.75">
      <c r="A617" s="564"/>
      <c r="B617" s="380"/>
      <c r="C617" s="814"/>
      <c r="D617" s="566"/>
      <c r="E617" s="566"/>
      <c r="F617" s="566"/>
      <c r="G617" s="567"/>
      <c r="H617" s="567"/>
      <c r="I617" s="589"/>
      <c r="J617" s="569"/>
      <c r="K617" s="569"/>
      <c r="L617" s="569"/>
      <c r="M617" s="569"/>
      <c r="N617" s="357"/>
      <c r="O617" s="313"/>
      <c r="P617" s="614"/>
      <c r="Q617" s="357"/>
      <c r="R617" s="283"/>
      <c r="S617" s="283"/>
    </row>
    <row r="618" spans="1:19" s="91" customFormat="1" ht="18.75">
      <c r="A618" s="817"/>
      <c r="B618" s="830"/>
      <c r="C618" s="819"/>
      <c r="D618" s="831"/>
      <c r="E618" s="831"/>
      <c r="F618" s="831"/>
      <c r="G618" s="584"/>
      <c r="H618" s="584"/>
      <c r="I618" s="591"/>
      <c r="J618" s="604"/>
      <c r="K618" s="604"/>
      <c r="L618" s="604"/>
      <c r="M618" s="604"/>
      <c r="N618" s="605"/>
      <c r="O618" s="604"/>
      <c r="P618" s="1057"/>
      <c r="Q618" s="89"/>
    </row>
    <row r="619" spans="1:19" s="91" customFormat="1" ht="18.75">
      <c r="A619" s="564"/>
      <c r="B619" s="943"/>
      <c r="C619" s="814"/>
      <c r="D619" s="566"/>
      <c r="E619" s="566"/>
      <c r="F619" s="566"/>
      <c r="G619" s="900"/>
      <c r="H619" s="900"/>
      <c r="I619" s="589"/>
      <c r="J619" s="363"/>
      <c r="K619" s="569"/>
      <c r="L619" s="569"/>
      <c r="M619" s="363"/>
      <c r="N619" s="363"/>
      <c r="O619" s="363"/>
      <c r="P619" s="631"/>
      <c r="Q619" s="357"/>
      <c r="R619" s="283"/>
      <c r="S619" s="284"/>
    </row>
    <row r="620" spans="1:19" s="91" customFormat="1" ht="18.75">
      <c r="A620" s="817"/>
      <c r="B620" s="944"/>
      <c r="C620" s="819"/>
      <c r="D620" s="831"/>
      <c r="E620" s="831"/>
      <c r="F620" s="831"/>
      <c r="G620" s="605"/>
      <c r="H620" s="605"/>
      <c r="I620" s="946"/>
      <c r="J620" s="945"/>
      <c r="K620" s="604"/>
      <c r="L620" s="604"/>
      <c r="M620" s="945"/>
      <c r="N620" s="945"/>
      <c r="O620" s="945"/>
      <c r="P620" s="1057"/>
      <c r="Q620" s="89"/>
    </row>
    <row r="621" spans="1:19" s="91" customFormat="1" ht="18.75">
      <c r="A621" s="564"/>
      <c r="B621" s="380"/>
      <c r="C621" s="814"/>
      <c r="D621" s="566"/>
      <c r="E621" s="566"/>
      <c r="F621" s="566"/>
      <c r="G621" s="567"/>
      <c r="H621" s="567"/>
      <c r="I621" s="763"/>
      <c r="J621" s="569"/>
      <c r="K621" s="569"/>
      <c r="L621" s="569"/>
      <c r="M621" s="569"/>
      <c r="N621" s="569"/>
      <c r="O621" s="569"/>
      <c r="P621" s="631"/>
      <c r="Q621" s="357"/>
      <c r="R621" s="283"/>
      <c r="S621" s="283"/>
    </row>
    <row r="622" spans="1:19" s="91" customFormat="1" ht="18.75">
      <c r="A622" s="817"/>
      <c r="B622" s="830"/>
      <c r="C622" s="819"/>
      <c r="D622" s="831"/>
      <c r="E622" s="831"/>
      <c r="F622" s="831"/>
      <c r="G622" s="584"/>
      <c r="H622" s="584"/>
      <c r="I622" s="946"/>
      <c r="J622" s="604"/>
      <c r="K622" s="604"/>
      <c r="L622" s="604"/>
      <c r="M622" s="604"/>
      <c r="N622" s="604"/>
      <c r="O622" s="604"/>
      <c r="P622" s="1057"/>
      <c r="Q622" s="89"/>
    </row>
    <row r="623" spans="1:19" s="92" customFormat="1" ht="18.75">
      <c r="A623" s="564"/>
      <c r="B623" s="380"/>
      <c r="C623" s="814"/>
      <c r="D623" s="566"/>
      <c r="E623" s="566"/>
      <c r="F623" s="566"/>
      <c r="G623" s="567"/>
      <c r="H623" s="567"/>
      <c r="I623" s="568"/>
      <c r="J623" s="569"/>
      <c r="K623" s="569"/>
      <c r="L623" s="569"/>
      <c r="M623" s="569"/>
      <c r="N623" s="569"/>
      <c r="O623" s="569"/>
      <c r="P623" s="631"/>
      <c r="Q623" s="357"/>
      <c r="R623" s="283"/>
      <c r="S623" s="283"/>
    </row>
    <row r="624" spans="1:19" s="91" customFormat="1" ht="18.75">
      <c r="A624" s="817"/>
      <c r="B624" s="830"/>
      <c r="C624" s="819"/>
      <c r="D624" s="831"/>
      <c r="E624" s="831"/>
      <c r="F624" s="831"/>
      <c r="G624" s="584"/>
      <c r="H624" s="584"/>
      <c r="I624" s="884"/>
      <c r="J624" s="822"/>
      <c r="K624" s="822"/>
      <c r="L624" s="822"/>
      <c r="M624" s="822"/>
      <c r="N624" s="822"/>
      <c r="O624" s="822"/>
      <c r="P624" s="1058"/>
      <c r="Q624" s="89"/>
    </row>
    <row r="625" spans="1:19" s="91" customFormat="1" ht="18.75">
      <c r="A625" s="564"/>
      <c r="B625" s="380"/>
      <c r="C625" s="814"/>
      <c r="D625" s="566"/>
      <c r="E625" s="566"/>
      <c r="F625" s="566"/>
      <c r="G625" s="567"/>
      <c r="H625" s="567"/>
      <c r="I625" s="589"/>
      <c r="J625" s="569"/>
      <c r="K625" s="569"/>
      <c r="L625" s="569"/>
      <c r="M625" s="569"/>
      <c r="N625" s="569"/>
      <c r="O625" s="569"/>
      <c r="P625" s="631"/>
      <c r="Q625" s="357"/>
      <c r="R625" s="283"/>
      <c r="S625" s="283"/>
    </row>
    <row r="626" spans="1:19" s="92" customFormat="1" ht="18.75">
      <c r="A626" s="817"/>
      <c r="B626" s="830"/>
      <c r="C626" s="819"/>
      <c r="D626" s="831"/>
      <c r="E626" s="831"/>
      <c r="F626" s="831"/>
      <c r="G626" s="584"/>
      <c r="H626" s="584"/>
      <c r="I626" s="884"/>
      <c r="J626" s="604"/>
      <c r="K626" s="604"/>
      <c r="L626" s="604"/>
      <c r="M626" s="604"/>
      <c r="N626" s="604"/>
      <c r="O626" s="604"/>
      <c r="P626" s="1057"/>
      <c r="Q626" s="89"/>
      <c r="R626" s="91"/>
      <c r="S626" s="91"/>
    </row>
    <row r="627" spans="1:19" s="91" customFormat="1" ht="18.75">
      <c r="A627" s="564"/>
      <c r="B627" s="380"/>
      <c r="C627" s="814"/>
      <c r="D627" s="566"/>
      <c r="E627" s="566"/>
      <c r="F627" s="566"/>
      <c r="G627" s="567"/>
      <c r="H627" s="567"/>
      <c r="I627" s="589"/>
      <c r="J627" s="569"/>
      <c r="K627" s="569"/>
      <c r="L627" s="569"/>
      <c r="M627" s="569"/>
      <c r="N627" s="569"/>
      <c r="O627" s="569"/>
      <c r="P627" s="569"/>
      <c r="Q627" s="357"/>
      <c r="R627" s="283"/>
      <c r="S627" s="283"/>
    </row>
    <row r="628" spans="1:19" s="92" customFormat="1" ht="18.75">
      <c r="A628" s="564"/>
      <c r="B628" s="380"/>
      <c r="C628" s="814"/>
      <c r="D628" s="566"/>
      <c r="E628" s="566"/>
      <c r="F628" s="566"/>
      <c r="G628" s="567"/>
      <c r="H628" s="567"/>
      <c r="I628" s="589"/>
      <c r="J628" s="569"/>
      <c r="K628" s="569"/>
      <c r="L628" s="569"/>
      <c r="M628" s="569"/>
      <c r="N628" s="569"/>
      <c r="O628" s="569"/>
      <c r="P628" s="631"/>
      <c r="Q628" s="357"/>
      <c r="R628" s="283"/>
      <c r="S628" s="283"/>
    </row>
    <row r="629" spans="1:19" s="92" customFormat="1">
      <c r="A629" s="735"/>
      <c r="B629" s="380"/>
      <c r="C629" s="737"/>
      <c r="D629" s="739"/>
      <c r="E629" s="739"/>
      <c r="F629" s="739"/>
      <c r="G629" s="584"/>
      <c r="H629" s="584"/>
      <c r="I629" s="719"/>
      <c r="J629" s="369"/>
      <c r="K629" s="369"/>
      <c r="L629" s="646"/>
      <c r="M629" s="369"/>
      <c r="N629" s="646"/>
      <c r="O629" s="369"/>
      <c r="P629" s="739"/>
      <c r="Q629" s="646"/>
      <c r="R629" s="369"/>
      <c r="S629" s="369"/>
    </row>
    <row r="630" spans="1:19" s="91" customFormat="1" ht="15" customHeight="1">
      <c r="A630" s="564"/>
      <c r="B630" s="848"/>
      <c r="C630" s="836"/>
      <c r="D630" s="579"/>
      <c r="E630" s="579"/>
      <c r="F630" s="579"/>
      <c r="G630" s="837"/>
      <c r="H630" s="837"/>
      <c r="I630" s="222"/>
      <c r="J630" s="222"/>
      <c r="K630" s="880"/>
      <c r="L630" s="881"/>
      <c r="M630" s="222"/>
      <c r="N630" s="881"/>
      <c r="O630" s="222"/>
      <c r="P630" s="631"/>
      <c r="Q630" s="881"/>
      <c r="R630" s="222"/>
      <c r="S630" s="222"/>
    </row>
    <row r="631" spans="1:19" s="91" customFormat="1" ht="14.25" customHeight="1">
      <c r="A631" s="564"/>
      <c r="B631" s="848"/>
      <c r="C631" s="836"/>
      <c r="D631" s="579"/>
      <c r="E631" s="579"/>
      <c r="F631" s="579"/>
      <c r="G631" s="837"/>
      <c r="H631" s="837"/>
      <c r="I631" s="222"/>
      <c r="J631" s="222"/>
      <c r="K631" s="947"/>
      <c r="L631" s="881"/>
      <c r="M631" s="222"/>
      <c r="N631" s="881"/>
      <c r="O631" s="222"/>
      <c r="P631" s="631"/>
      <c r="Q631" s="881"/>
      <c r="R631" s="222"/>
      <c r="S631" s="222"/>
    </row>
    <row r="632" spans="1:19" s="91" customFormat="1" ht="15.75" customHeight="1">
      <c r="A632" s="564"/>
      <c r="B632" s="380"/>
      <c r="C632" s="814"/>
      <c r="D632" s="566"/>
      <c r="E632" s="566"/>
      <c r="F632" s="566"/>
      <c r="G632" s="567"/>
      <c r="H632" s="567"/>
      <c r="I632" s="568"/>
      <c r="J632" s="569"/>
      <c r="K632" s="569"/>
      <c r="L632" s="569"/>
      <c r="M632" s="569"/>
      <c r="N632" s="569"/>
      <c r="O632" s="569"/>
      <c r="P632" s="569"/>
      <c r="Q632" s="357"/>
      <c r="R632" s="283"/>
      <c r="S632" s="283"/>
    </row>
    <row r="633" spans="1:19" s="91" customFormat="1" ht="18.75">
      <c r="A633" s="817"/>
      <c r="B633" s="830"/>
      <c r="C633" s="819"/>
      <c r="D633" s="831"/>
      <c r="E633" s="831"/>
      <c r="F633" s="831"/>
      <c r="G633" s="584"/>
      <c r="H633" s="584"/>
      <c r="I633" s="884"/>
      <c r="J633" s="822"/>
      <c r="K633" s="822"/>
      <c r="L633" s="822"/>
      <c r="M633" s="822"/>
      <c r="N633" s="822"/>
      <c r="O633" s="822"/>
      <c r="P633" s="1058"/>
      <c r="Q633" s="89"/>
    </row>
    <row r="634" spans="1:19" s="92" customFormat="1" ht="18.75">
      <c r="A634" s="817"/>
      <c r="B634" s="835"/>
      <c r="C634" s="836"/>
      <c r="D634" s="831"/>
      <c r="E634" s="831"/>
      <c r="F634" s="831"/>
      <c r="G634" s="831"/>
      <c r="H634" s="831"/>
      <c r="I634" s="884"/>
      <c r="J634" s="833"/>
      <c r="K634" s="833"/>
      <c r="L634" s="833"/>
      <c r="M634" s="833"/>
      <c r="N634" s="833"/>
      <c r="O634" s="833"/>
      <c r="P634" s="1057"/>
      <c r="Q634" s="89"/>
      <c r="R634" s="91"/>
      <c r="S634" s="91"/>
    </row>
    <row r="635" spans="1:19" s="91" customFormat="1" ht="18.75">
      <c r="A635" s="564"/>
      <c r="B635" s="380"/>
      <c r="C635" s="814"/>
      <c r="D635" s="566"/>
      <c r="E635" s="566"/>
      <c r="F635" s="566"/>
      <c r="G635" s="567"/>
      <c r="H635" s="567"/>
      <c r="I635" s="568"/>
      <c r="J635" s="569"/>
      <c r="K635" s="569"/>
      <c r="L635" s="569"/>
      <c r="M635" s="569"/>
      <c r="N635" s="569"/>
      <c r="O635" s="569"/>
      <c r="P635" s="631"/>
      <c r="Q635" s="357"/>
      <c r="R635" s="283"/>
      <c r="S635" s="283"/>
    </row>
    <row r="636" spans="1:19" s="91" customFormat="1" ht="18.75">
      <c r="A636" s="817"/>
      <c r="B636" s="830"/>
      <c r="C636" s="819"/>
      <c r="D636" s="831"/>
      <c r="E636" s="831"/>
      <c r="F636" s="831"/>
      <c r="G636" s="584"/>
      <c r="H636" s="584"/>
      <c r="I636" s="884"/>
      <c r="J636" s="604"/>
      <c r="K636" s="604"/>
      <c r="L636" s="604"/>
      <c r="M636" s="604"/>
      <c r="N636" s="604"/>
      <c r="O636" s="604"/>
      <c r="P636" s="1057"/>
      <c r="Q636" s="89"/>
    </row>
    <row r="637" spans="1:19" s="91" customFormat="1" ht="18.75">
      <c r="A637" s="564"/>
      <c r="B637" s="380"/>
      <c r="C637" s="814"/>
      <c r="D637" s="566"/>
      <c r="E637" s="566"/>
      <c r="F637" s="566"/>
      <c r="G637" s="567"/>
      <c r="H637" s="567"/>
      <c r="I637" s="568"/>
      <c r="J637" s="569"/>
      <c r="K637" s="569"/>
      <c r="L637" s="569"/>
      <c r="M637" s="569"/>
      <c r="N637" s="569"/>
      <c r="O637" s="569"/>
      <c r="P637" s="631"/>
      <c r="Q637" s="357"/>
      <c r="R637" s="283"/>
      <c r="S637" s="284"/>
    </row>
    <row r="638" spans="1:19" s="91" customFormat="1" ht="18.75">
      <c r="A638" s="817"/>
      <c r="B638" s="830"/>
      <c r="C638" s="819"/>
      <c r="D638" s="831"/>
      <c r="E638" s="831"/>
      <c r="F638" s="831"/>
      <c r="G638" s="584"/>
      <c r="H638" s="584"/>
      <c r="I638" s="884"/>
      <c r="J638" s="822"/>
      <c r="K638" s="822"/>
      <c r="L638" s="822"/>
      <c r="M638" s="822"/>
      <c r="N638" s="822"/>
      <c r="O638" s="822"/>
      <c r="P638" s="1058"/>
      <c r="Q638" s="89"/>
    </row>
    <row r="639" spans="1:19" s="91" customFormat="1" ht="18.75">
      <c r="A639" s="817"/>
      <c r="B639" s="830"/>
      <c r="C639" s="819"/>
      <c r="D639" s="831"/>
      <c r="E639" s="831"/>
      <c r="F639" s="831"/>
      <c r="G639" s="584"/>
      <c r="H639" s="584"/>
      <c r="I639" s="884"/>
      <c r="J639" s="945"/>
      <c r="K639" s="604"/>
      <c r="L639" s="604"/>
      <c r="M639" s="945"/>
      <c r="N639" s="945"/>
      <c r="O639" s="945"/>
      <c r="P639" s="1057"/>
      <c r="Q639" s="89"/>
    </row>
    <row r="640" spans="1:19" s="91" customFormat="1" ht="18.75">
      <c r="A640" s="564"/>
      <c r="B640" s="380"/>
      <c r="C640" s="814"/>
      <c r="D640" s="566"/>
      <c r="E640" s="566"/>
      <c r="F640" s="566"/>
      <c r="G640" s="567"/>
      <c r="H640" s="567"/>
      <c r="I640" s="568"/>
      <c r="J640" s="363"/>
      <c r="K640" s="569"/>
      <c r="L640" s="569"/>
      <c r="M640" s="363"/>
      <c r="N640" s="363"/>
      <c r="O640" s="363"/>
      <c r="P640" s="631"/>
      <c r="Q640" s="357"/>
      <c r="R640" s="283"/>
      <c r="S640" s="283"/>
    </row>
    <row r="641" spans="1:19" s="91" customFormat="1" ht="18.75">
      <c r="A641" s="564"/>
      <c r="B641" s="380"/>
      <c r="C641" s="814"/>
      <c r="D641" s="566"/>
      <c r="E641" s="566"/>
      <c r="F641" s="566"/>
      <c r="G641" s="567"/>
      <c r="H641" s="567"/>
      <c r="I641" s="589"/>
      <c r="J641" s="569"/>
      <c r="K641" s="569"/>
      <c r="L641" s="569"/>
      <c r="M641" s="569"/>
      <c r="N641" s="569"/>
      <c r="O641" s="569"/>
      <c r="P641" s="631"/>
      <c r="Q641" s="357"/>
      <c r="R641" s="283"/>
      <c r="S641" s="283"/>
    </row>
    <row r="642" spans="1:19" s="91" customFormat="1" ht="18.75">
      <c r="A642" s="817"/>
      <c r="B642" s="830"/>
      <c r="C642" s="819"/>
      <c r="D642" s="831"/>
      <c r="E642" s="831"/>
      <c r="F642" s="831"/>
      <c r="G642" s="584"/>
      <c r="H642" s="584"/>
      <c r="I642" s="591"/>
      <c r="J642" s="822"/>
      <c r="K642" s="822"/>
      <c r="L642" s="822"/>
      <c r="M642" s="822"/>
      <c r="N642" s="822"/>
      <c r="O642" s="822"/>
      <c r="P642" s="1058"/>
      <c r="Q642" s="89"/>
    </row>
    <row r="643" spans="1:19" s="91" customFormat="1" ht="18.75">
      <c r="A643" s="564"/>
      <c r="B643" s="380"/>
      <c r="C643" s="814"/>
      <c r="D643" s="566"/>
      <c r="E643" s="566"/>
      <c r="F643" s="566"/>
      <c r="G643" s="567"/>
      <c r="H643" s="567"/>
      <c r="I643" s="588"/>
      <c r="J643" s="569"/>
      <c r="K643" s="569"/>
      <c r="L643" s="569"/>
      <c r="M643" s="569"/>
      <c r="N643" s="569"/>
      <c r="O643" s="569"/>
      <c r="P643" s="631"/>
      <c r="Q643" s="357"/>
      <c r="R643" s="283"/>
      <c r="S643" s="284"/>
    </row>
    <row r="644" spans="1:19" s="91" customFormat="1" ht="18.75">
      <c r="A644" s="817"/>
      <c r="B644" s="830"/>
      <c r="C644" s="819"/>
      <c r="D644" s="831"/>
      <c r="E644" s="831"/>
      <c r="F644" s="831"/>
      <c r="G644" s="584"/>
      <c r="H644" s="584"/>
      <c r="I644" s="946"/>
      <c r="J644" s="604"/>
      <c r="K644" s="604"/>
      <c r="L644" s="604"/>
      <c r="M644" s="604"/>
      <c r="N644" s="604"/>
      <c r="O644" s="604"/>
      <c r="P644" s="1057"/>
      <c r="Q644" s="89"/>
    </row>
    <row r="645" spans="1:19" s="91" customFormat="1" ht="18.75">
      <c r="A645" s="564"/>
      <c r="B645" s="380"/>
      <c r="C645" s="814"/>
      <c r="D645" s="566"/>
      <c r="E645" s="566"/>
      <c r="F645" s="566"/>
      <c r="G645" s="567"/>
      <c r="H645" s="567"/>
      <c r="I645" s="589"/>
      <c r="J645" s="569"/>
      <c r="K645" s="569"/>
      <c r="L645" s="569"/>
      <c r="M645" s="569"/>
      <c r="N645" s="569"/>
      <c r="O645" s="569"/>
      <c r="P645" s="631"/>
      <c r="Q645" s="357"/>
      <c r="R645" s="283"/>
      <c r="S645" s="283"/>
    </row>
    <row r="646" spans="1:19" s="91" customFormat="1" ht="18.75">
      <c r="A646" s="817"/>
      <c r="B646" s="830"/>
      <c r="C646" s="819"/>
      <c r="D646" s="831"/>
      <c r="E646" s="831"/>
      <c r="F646" s="831"/>
      <c r="G646" s="584"/>
      <c r="H646" s="584"/>
      <c r="I646" s="591"/>
      <c r="J646" s="604"/>
      <c r="K646" s="604"/>
      <c r="L646" s="604"/>
      <c r="M646" s="604"/>
      <c r="N646" s="604"/>
      <c r="O646" s="604"/>
      <c r="P646" s="1057"/>
      <c r="Q646" s="89"/>
    </row>
    <row r="647" spans="1:19" s="91" customFormat="1" ht="18.75">
      <c r="A647" s="564"/>
      <c r="B647" s="380"/>
      <c r="C647" s="814"/>
      <c r="D647" s="566"/>
      <c r="E647" s="566"/>
      <c r="F647" s="566"/>
      <c r="G647" s="567"/>
      <c r="H647" s="567"/>
      <c r="I647" s="589"/>
      <c r="J647" s="569"/>
      <c r="K647" s="569"/>
      <c r="L647" s="569"/>
      <c r="M647" s="569"/>
      <c r="N647" s="569"/>
      <c r="O647" s="569"/>
      <c r="P647" s="569"/>
      <c r="Q647" s="357"/>
      <c r="R647" s="283"/>
      <c r="S647" s="284"/>
    </row>
    <row r="648" spans="1:19" s="91" customFormat="1" ht="18.75">
      <c r="A648" s="817"/>
      <c r="B648" s="830"/>
      <c r="C648" s="819"/>
      <c r="D648" s="831"/>
      <c r="E648" s="831"/>
      <c r="F648" s="831"/>
      <c r="G648" s="584"/>
      <c r="H648" s="584"/>
      <c r="I648" s="591"/>
      <c r="J648" s="822"/>
      <c r="K648" s="822"/>
      <c r="L648" s="822"/>
      <c r="M648" s="822"/>
      <c r="N648" s="822"/>
      <c r="O648" s="822"/>
      <c r="P648" s="1058"/>
      <c r="Q648" s="89"/>
    </row>
    <row r="649" spans="1:19" s="91" customFormat="1" ht="18.75">
      <c r="A649" s="564"/>
      <c r="B649" s="380"/>
      <c r="C649" s="814"/>
      <c r="D649" s="566"/>
      <c r="E649" s="566"/>
      <c r="F649" s="566"/>
      <c r="G649" s="567"/>
      <c r="H649" s="567"/>
      <c r="I649" s="568"/>
      <c r="J649" s="569"/>
      <c r="K649" s="569"/>
      <c r="L649" s="569"/>
      <c r="M649" s="569"/>
      <c r="N649" s="569"/>
      <c r="O649" s="569"/>
      <c r="P649" s="631"/>
      <c r="Q649" s="357"/>
      <c r="R649" s="283"/>
      <c r="S649" s="284"/>
    </row>
    <row r="650" spans="1:19" s="91" customFormat="1" ht="18.75">
      <c r="A650" s="817"/>
      <c r="B650" s="830"/>
      <c r="C650" s="819"/>
      <c r="D650" s="831"/>
      <c r="E650" s="831"/>
      <c r="F650" s="831"/>
      <c r="G650" s="584"/>
      <c r="H650" s="584"/>
      <c r="I650" s="884"/>
      <c r="J650" s="604"/>
      <c r="K650" s="604"/>
      <c r="L650" s="604"/>
      <c r="M650" s="604"/>
      <c r="N650" s="604"/>
      <c r="O650" s="604"/>
      <c r="P650" s="1057"/>
      <c r="Q650" s="89"/>
    </row>
    <row r="651" spans="1:19" s="91" customFormat="1" ht="18.75">
      <c r="A651" s="564"/>
      <c r="B651" s="380"/>
      <c r="C651" s="814"/>
      <c r="D651" s="566"/>
      <c r="E651" s="566"/>
      <c r="F651" s="566"/>
      <c r="G651" s="567"/>
      <c r="H651" s="567"/>
      <c r="I651" s="568"/>
      <c r="J651" s="569"/>
      <c r="K651" s="569"/>
      <c r="L651" s="569"/>
      <c r="M651" s="569"/>
      <c r="N651" s="569"/>
      <c r="O651" s="569"/>
      <c r="P651" s="631"/>
      <c r="Q651" s="357"/>
      <c r="R651" s="283"/>
      <c r="S651" s="283"/>
    </row>
    <row r="652" spans="1:19" s="91" customFormat="1" ht="18.75">
      <c r="A652" s="817"/>
      <c r="B652" s="830"/>
      <c r="C652" s="819"/>
      <c r="D652" s="831"/>
      <c r="E652" s="831"/>
      <c r="F652" s="831"/>
      <c r="G652" s="584"/>
      <c r="H652" s="584"/>
      <c r="I652" s="884"/>
      <c r="J652" s="604"/>
      <c r="K652" s="604"/>
      <c r="L652" s="604"/>
      <c r="M652" s="604"/>
      <c r="N652" s="604"/>
      <c r="O652" s="604"/>
      <c r="P652" s="1057"/>
      <c r="Q652" s="89"/>
    </row>
    <row r="653" spans="1:19" s="91" customFormat="1" ht="18.75">
      <c r="A653" s="564"/>
      <c r="B653" s="380"/>
      <c r="C653" s="819"/>
      <c r="D653" s="581"/>
      <c r="E653" s="581"/>
      <c r="F653" s="581"/>
      <c r="G653" s="581"/>
      <c r="H653" s="581"/>
      <c r="I653" s="179"/>
      <c r="J653" s="604"/>
      <c r="K653" s="604"/>
      <c r="L653" s="604"/>
      <c r="M653" s="604"/>
      <c r="N653" s="604"/>
      <c r="O653" s="604"/>
      <c r="P653" s="1057"/>
      <c r="Q653" s="89"/>
    </row>
    <row r="654" spans="1:19" s="91" customFormat="1" ht="18.75">
      <c r="A654" s="817"/>
      <c r="B654" s="830"/>
      <c r="C654" s="819"/>
      <c r="D654" s="831"/>
      <c r="E654" s="831"/>
      <c r="F654" s="831"/>
      <c r="G654" s="584"/>
      <c r="H654" s="584"/>
      <c r="I654" s="884"/>
      <c r="J654" s="604"/>
      <c r="K654" s="604"/>
      <c r="L654" s="604"/>
      <c r="M654" s="604"/>
      <c r="N654" s="604"/>
      <c r="O654" s="604"/>
      <c r="P654" s="1057"/>
      <c r="Q654" s="89"/>
    </row>
    <row r="655" spans="1:19" s="91" customFormat="1" ht="18.75">
      <c r="A655" s="564"/>
      <c r="B655" s="380"/>
      <c r="C655" s="814"/>
      <c r="D655" s="566"/>
      <c r="E655" s="566"/>
      <c r="F655" s="566"/>
      <c r="G655" s="567"/>
      <c r="H655" s="567"/>
      <c r="I655" s="568"/>
      <c r="J655" s="569"/>
      <c r="K655" s="569"/>
      <c r="L655" s="569"/>
      <c r="M655" s="569"/>
      <c r="N655" s="569"/>
      <c r="O655" s="569"/>
      <c r="P655" s="1057"/>
      <c r="Q655" s="357"/>
      <c r="R655" s="283"/>
      <c r="S655" s="283"/>
    </row>
    <row r="656" spans="1:19" s="91" customFormat="1" ht="18.75">
      <c r="A656" s="817"/>
      <c r="B656" s="830"/>
      <c r="C656" s="819"/>
      <c r="D656" s="831"/>
      <c r="E656" s="831"/>
      <c r="F656" s="831"/>
      <c r="G656" s="584"/>
      <c r="H656" s="584"/>
      <c r="I656" s="884"/>
      <c r="J656" s="822"/>
      <c r="K656" s="822"/>
      <c r="L656" s="822"/>
      <c r="M656" s="822"/>
      <c r="N656" s="822"/>
      <c r="O656" s="822"/>
      <c r="P656" s="1058"/>
      <c r="Q656" s="89"/>
    </row>
    <row r="657" spans="1:19" s="91" customFormat="1" ht="18.75">
      <c r="A657" s="564"/>
      <c r="B657" s="380"/>
      <c r="C657" s="814"/>
      <c r="D657" s="566"/>
      <c r="E657" s="566"/>
      <c r="F657" s="566"/>
      <c r="G657" s="567"/>
      <c r="H657" s="567"/>
      <c r="I657" s="568"/>
      <c r="J657" s="569"/>
      <c r="K657" s="569"/>
      <c r="L657" s="569"/>
      <c r="M657" s="569"/>
      <c r="N657" s="569"/>
      <c r="O657" s="569"/>
      <c r="P657" s="631"/>
      <c r="Q657" s="357"/>
      <c r="R657" s="283"/>
      <c r="S657" s="283"/>
    </row>
    <row r="658" spans="1:19" s="91" customFormat="1" ht="18.75">
      <c r="A658" s="817"/>
      <c r="B658" s="830"/>
      <c r="C658" s="819"/>
      <c r="D658" s="831"/>
      <c r="E658" s="831"/>
      <c r="F658" s="831"/>
      <c r="G658" s="584"/>
      <c r="H658" s="584"/>
      <c r="I658" s="884"/>
      <c r="J658" s="822"/>
      <c r="K658" s="822"/>
      <c r="L658" s="822"/>
      <c r="M658" s="822"/>
      <c r="N658" s="822"/>
      <c r="O658" s="822"/>
      <c r="P658" s="1058"/>
      <c r="Q658" s="89"/>
    </row>
    <row r="659" spans="1:19" s="91" customFormat="1" ht="18.75">
      <c r="A659" s="564"/>
      <c r="B659" s="380"/>
      <c r="C659" s="814"/>
      <c r="D659" s="566"/>
      <c r="E659" s="566"/>
      <c r="F659" s="566"/>
      <c r="G659" s="567"/>
      <c r="H659" s="567"/>
      <c r="I659" s="589"/>
      <c r="J659" s="569"/>
      <c r="K659" s="569"/>
      <c r="L659" s="569"/>
      <c r="M659" s="569"/>
      <c r="N659" s="569"/>
      <c r="O659" s="569"/>
      <c r="P659" s="631"/>
      <c r="Q659" s="357"/>
      <c r="R659" s="283"/>
      <c r="S659" s="284"/>
    </row>
    <row r="660" spans="1:19" s="91" customFormat="1" ht="18.75">
      <c r="A660" s="817"/>
      <c r="B660" s="830"/>
      <c r="C660" s="819"/>
      <c r="D660" s="831"/>
      <c r="E660" s="831"/>
      <c r="F660" s="831"/>
      <c r="G660" s="584"/>
      <c r="H660" s="584"/>
      <c r="I660" s="591"/>
      <c r="J660" s="604"/>
      <c r="K660" s="604"/>
      <c r="L660" s="604"/>
      <c r="M660" s="604"/>
      <c r="N660" s="604"/>
      <c r="O660" s="604"/>
      <c r="P660" s="1057"/>
      <c r="Q660" s="89"/>
    </row>
    <row r="661" spans="1:19" s="91" customFormat="1" ht="18.75">
      <c r="A661" s="564"/>
      <c r="B661" s="380"/>
      <c r="C661" s="814"/>
      <c r="D661" s="566"/>
      <c r="E661" s="566"/>
      <c r="F661" s="566"/>
      <c r="G661" s="567"/>
      <c r="H661" s="567"/>
      <c r="I661" s="589"/>
      <c r="J661" s="569"/>
      <c r="K661" s="569"/>
      <c r="L661" s="569"/>
      <c r="M661" s="569"/>
      <c r="N661" s="569"/>
      <c r="O661" s="569"/>
      <c r="P661" s="614"/>
      <c r="Q661" s="357"/>
      <c r="R661" s="283"/>
      <c r="S661" s="283"/>
    </row>
    <row r="662" spans="1:19" s="91" customFormat="1" ht="18.75">
      <c r="A662" s="817"/>
      <c r="B662" s="830"/>
      <c r="C662" s="819"/>
      <c r="D662" s="831"/>
      <c r="E662" s="831"/>
      <c r="F662" s="831"/>
      <c r="G662" s="584"/>
      <c r="H662" s="584"/>
      <c r="I662" s="591"/>
      <c r="J662" s="604"/>
      <c r="K662" s="604"/>
      <c r="L662" s="604"/>
      <c r="M662" s="604"/>
      <c r="N662" s="604"/>
      <c r="O662" s="604"/>
      <c r="P662" s="1057"/>
      <c r="Q662" s="89"/>
    </row>
    <row r="663" spans="1:19" s="91" customFormat="1" ht="18.75">
      <c r="A663" s="564"/>
      <c r="B663" s="380"/>
      <c r="C663" s="814"/>
      <c r="D663" s="566"/>
      <c r="E663" s="566"/>
      <c r="F663" s="566"/>
      <c r="G663" s="586"/>
      <c r="H663" s="586"/>
      <c r="I663" s="588"/>
      <c r="J663" s="376"/>
      <c r="K663" s="376"/>
      <c r="L663" s="357"/>
      <c r="M663" s="614"/>
      <c r="N663" s="357"/>
      <c r="O663" s="376"/>
      <c r="P663" s="631"/>
      <c r="Q663" s="357"/>
      <c r="R663" s="376"/>
      <c r="S663" s="376"/>
    </row>
    <row r="664" spans="1:19" s="91" customFormat="1" ht="18.75">
      <c r="A664" s="564"/>
      <c r="B664" s="380"/>
      <c r="C664" s="814"/>
      <c r="D664" s="566"/>
      <c r="E664" s="566"/>
      <c r="F664" s="566"/>
      <c r="G664" s="567"/>
      <c r="H664" s="567"/>
      <c r="I664" s="568"/>
      <c r="J664" s="363"/>
      <c r="K664" s="363"/>
      <c r="L664" s="569"/>
      <c r="M664" s="569"/>
      <c r="N664" s="363"/>
      <c r="O664" s="363"/>
      <c r="P664" s="569"/>
      <c r="Q664" s="357"/>
      <c r="R664" s="283"/>
      <c r="S664" s="283"/>
    </row>
    <row r="665" spans="1:19" s="91" customFormat="1" ht="18.75">
      <c r="A665" s="817"/>
      <c r="B665" s="830"/>
      <c r="C665" s="819"/>
      <c r="D665" s="831"/>
      <c r="E665" s="831"/>
      <c r="F665" s="831"/>
      <c r="G665" s="584"/>
      <c r="H665" s="584"/>
      <c r="I665" s="884"/>
      <c r="J665" s="948"/>
      <c r="K665" s="948"/>
      <c r="L665" s="822"/>
      <c r="M665" s="822"/>
      <c r="N665" s="948"/>
      <c r="O665" s="948"/>
      <c r="P665" s="1058"/>
      <c r="Q665" s="89"/>
    </row>
    <row r="666" spans="1:19" s="91" customFormat="1" ht="18.75">
      <c r="A666" s="564"/>
      <c r="B666" s="380"/>
      <c r="C666" s="814"/>
      <c r="D666" s="566"/>
      <c r="E666" s="566"/>
      <c r="F666" s="566"/>
      <c r="G666" s="567"/>
      <c r="H666" s="567"/>
      <c r="I666" s="589"/>
      <c r="J666" s="569"/>
      <c r="K666" s="569"/>
      <c r="L666" s="569"/>
      <c r="M666" s="569"/>
      <c r="N666" s="569"/>
      <c r="O666" s="569"/>
      <c r="P666" s="631"/>
      <c r="Q666" s="357"/>
      <c r="R666" s="283"/>
      <c r="S666" s="283"/>
    </row>
    <row r="667" spans="1:19" s="91" customFormat="1" ht="18.75">
      <c r="A667" s="817"/>
      <c r="B667" s="830"/>
      <c r="C667" s="819"/>
      <c r="D667" s="831"/>
      <c r="E667" s="831"/>
      <c r="F667" s="831"/>
      <c r="G667" s="584"/>
      <c r="H667" s="584"/>
      <c r="I667" s="591"/>
      <c r="J667" s="822"/>
      <c r="K667" s="822"/>
      <c r="L667" s="822"/>
      <c r="M667" s="822"/>
      <c r="N667" s="822"/>
      <c r="O667" s="822"/>
      <c r="P667" s="1058"/>
      <c r="Q667" s="89"/>
    </row>
    <row r="668" spans="1:19" s="91" customFormat="1" ht="18.75">
      <c r="A668" s="817"/>
      <c r="B668" s="830"/>
      <c r="C668" s="819"/>
      <c r="D668" s="831"/>
      <c r="E668" s="831"/>
      <c r="F668" s="831"/>
      <c r="G668" s="584"/>
      <c r="H668" s="584"/>
      <c r="I668" s="946"/>
      <c r="J668" s="604"/>
      <c r="K668" s="604"/>
      <c r="L668" s="604"/>
      <c r="M668" s="604"/>
      <c r="N668" s="604"/>
      <c r="O668" s="604"/>
      <c r="P668" s="1057"/>
      <c r="Q668" s="89"/>
    </row>
    <row r="669" spans="1:19" s="91" customFormat="1" ht="18.75">
      <c r="A669" s="817"/>
      <c r="B669" s="835"/>
      <c r="C669" s="836"/>
      <c r="D669" s="831"/>
      <c r="E669" s="831"/>
      <c r="F669" s="831"/>
      <c r="G669" s="831"/>
      <c r="H669" s="831"/>
      <c r="I669" s="949"/>
      <c r="J669" s="861"/>
      <c r="K669" s="862"/>
      <c r="L669" s="861"/>
      <c r="M669" s="861"/>
      <c r="N669" s="862"/>
      <c r="O669" s="861"/>
      <c r="P669" s="1059"/>
      <c r="Q669" s="785"/>
    </row>
    <row r="670" spans="1:19" s="91" customFormat="1" ht="18.75">
      <c r="A670" s="564"/>
      <c r="B670" s="380"/>
      <c r="C670" s="814"/>
      <c r="D670" s="566"/>
      <c r="E670" s="566"/>
      <c r="F670" s="566"/>
      <c r="G670" s="567"/>
      <c r="H670" s="567"/>
      <c r="I670" s="589"/>
      <c r="J670" s="569"/>
      <c r="K670" s="569"/>
      <c r="L670" s="569"/>
      <c r="M670" s="569"/>
      <c r="N670" s="569"/>
      <c r="O670" s="569"/>
      <c r="P670" s="569"/>
      <c r="Q670" s="357"/>
      <c r="R670" s="283"/>
      <c r="S670" s="283"/>
    </row>
    <row r="671" spans="1:19" s="91" customFormat="1" ht="18.75">
      <c r="A671" s="817"/>
      <c r="B671" s="830"/>
      <c r="C671" s="819"/>
      <c r="D671" s="831"/>
      <c r="E671" s="831"/>
      <c r="F671" s="831"/>
      <c r="G671" s="584"/>
      <c r="H671" s="584"/>
      <c r="I671" s="591"/>
      <c r="J671" s="822"/>
      <c r="K671" s="822"/>
      <c r="L671" s="822"/>
      <c r="M671" s="822"/>
      <c r="N671" s="822"/>
      <c r="O671" s="822"/>
      <c r="P671" s="1058"/>
      <c r="Q671" s="89"/>
    </row>
    <row r="672" spans="1:19" s="91" customFormat="1" ht="18.75">
      <c r="A672" s="564"/>
      <c r="B672" s="380"/>
      <c r="C672" s="814"/>
      <c r="D672" s="566"/>
      <c r="E672" s="566"/>
      <c r="F672" s="566"/>
      <c r="G672" s="567"/>
      <c r="H672" s="567"/>
      <c r="I672" s="568"/>
      <c r="J672" s="569"/>
      <c r="K672" s="569"/>
      <c r="L672" s="569"/>
      <c r="M672" s="569"/>
      <c r="N672" s="569"/>
      <c r="O672" s="569"/>
      <c r="P672" s="614"/>
      <c r="Q672" s="357"/>
      <c r="R672" s="283"/>
      <c r="S672" s="283"/>
    </row>
    <row r="673" spans="1:19" s="91" customFormat="1" ht="18.75">
      <c r="A673" s="817"/>
      <c r="B673" s="830"/>
      <c r="C673" s="819"/>
      <c r="D673" s="831"/>
      <c r="E673" s="831"/>
      <c r="F673" s="831"/>
      <c r="G673" s="584"/>
      <c r="H673" s="584"/>
      <c r="I673" s="884"/>
      <c r="J673" s="604"/>
      <c r="K673" s="604"/>
      <c r="L673" s="604"/>
      <c r="M673" s="604"/>
      <c r="N673" s="604"/>
      <c r="O673" s="604"/>
      <c r="P673" s="1057"/>
      <c r="Q673" s="89"/>
    </row>
    <row r="674" spans="1:19" s="91" customFormat="1" ht="18.75">
      <c r="A674" s="564"/>
      <c r="B674" s="380"/>
      <c r="C674" s="814"/>
      <c r="D674" s="566"/>
      <c r="E674" s="566"/>
      <c r="F674" s="566"/>
      <c r="G674" s="567"/>
      <c r="H674" s="567"/>
      <c r="I674" s="589"/>
      <c r="J674" s="569"/>
      <c r="K674" s="569"/>
      <c r="L674" s="569"/>
      <c r="M674" s="569"/>
      <c r="N674" s="569"/>
      <c r="O674" s="569"/>
      <c r="P674" s="569"/>
      <c r="Q674" s="357"/>
      <c r="R674" s="283"/>
      <c r="S674" s="283"/>
    </row>
    <row r="675" spans="1:19" s="91" customFormat="1" ht="18.75">
      <c r="A675" s="817"/>
      <c r="B675" s="830"/>
      <c r="C675" s="819"/>
      <c r="D675" s="831"/>
      <c r="E675" s="831"/>
      <c r="F675" s="831"/>
      <c r="G675" s="584"/>
      <c r="H675" s="584"/>
      <c r="I675" s="591"/>
      <c r="J675" s="822"/>
      <c r="K675" s="822"/>
      <c r="L675" s="822"/>
      <c r="M675" s="822"/>
      <c r="N675" s="822"/>
      <c r="O675" s="822"/>
      <c r="P675" s="1058"/>
      <c r="Q675" s="89"/>
    </row>
    <row r="676" spans="1:19" s="91" customFormat="1" ht="18.75">
      <c r="A676" s="564"/>
      <c r="B676" s="380"/>
      <c r="C676" s="814"/>
      <c r="D676" s="566"/>
      <c r="E676" s="566"/>
      <c r="F676" s="566"/>
      <c r="G676" s="567"/>
      <c r="H676" s="567"/>
      <c r="I676" s="568"/>
      <c r="J676" s="569"/>
      <c r="K676" s="569"/>
      <c r="L676" s="569"/>
      <c r="M676" s="569"/>
      <c r="N676" s="569"/>
      <c r="O676" s="569"/>
      <c r="P676" s="569"/>
      <c r="Q676" s="357"/>
      <c r="R676" s="283"/>
      <c r="S676" s="283"/>
    </row>
    <row r="677" spans="1:19" s="91" customFormat="1" ht="18.75">
      <c r="A677" s="817"/>
      <c r="B677" s="830"/>
      <c r="C677" s="819"/>
      <c r="D677" s="831"/>
      <c r="E677" s="831"/>
      <c r="F677" s="831"/>
      <c r="G677" s="584"/>
      <c r="H677" s="584"/>
      <c r="I677" s="884"/>
      <c r="J677" s="822"/>
      <c r="K677" s="822"/>
      <c r="L677" s="822"/>
      <c r="M677" s="822"/>
      <c r="N677" s="822"/>
      <c r="O677" s="822"/>
      <c r="P677" s="1058"/>
      <c r="Q677" s="89"/>
    </row>
    <row r="678" spans="1:19" s="91" customFormat="1" ht="18.75">
      <c r="A678" s="564"/>
      <c r="B678" s="380"/>
      <c r="C678" s="814"/>
      <c r="D678" s="566"/>
      <c r="E678" s="566"/>
      <c r="F678" s="566"/>
      <c r="G678" s="567"/>
      <c r="H678" s="567"/>
      <c r="I678" s="588"/>
      <c r="J678" s="569"/>
      <c r="K678" s="569"/>
      <c r="L678" s="569"/>
      <c r="M678" s="569"/>
      <c r="N678" s="569"/>
      <c r="O678" s="569"/>
      <c r="P678" s="631"/>
      <c r="Q678" s="357"/>
      <c r="R678" s="283"/>
      <c r="S678" s="283"/>
    </row>
    <row r="679" spans="1:19" s="91" customFormat="1" ht="18.75">
      <c r="A679" s="817"/>
      <c r="B679" s="830"/>
      <c r="C679" s="819"/>
      <c r="D679" s="831"/>
      <c r="E679" s="831"/>
      <c r="F679" s="831"/>
      <c r="G679" s="584"/>
      <c r="H679" s="584"/>
      <c r="I679" s="884"/>
      <c r="J679" s="822"/>
      <c r="K679" s="822"/>
      <c r="L679" s="822"/>
      <c r="M679" s="822"/>
      <c r="N679" s="822"/>
      <c r="O679" s="822"/>
      <c r="P679" s="1058"/>
      <c r="Q679" s="89"/>
    </row>
    <row r="680" spans="1:19" s="91" customFormat="1" ht="14.25" customHeight="1">
      <c r="A680" s="564"/>
      <c r="B680" s="380"/>
      <c r="C680" s="819"/>
      <c r="D680" s="579"/>
      <c r="E680" s="579"/>
      <c r="F680" s="579"/>
      <c r="G680" s="584"/>
      <c r="H680" s="584"/>
      <c r="I680" s="591"/>
      <c r="J680" s="601"/>
      <c r="K680" s="601"/>
      <c r="L680" s="608"/>
      <c r="M680" s="608"/>
      <c r="N680" s="601"/>
      <c r="O680" s="601"/>
      <c r="P680" s="631"/>
      <c r="Q680" s="660"/>
      <c r="R680" s="220"/>
      <c r="S680" s="220"/>
    </row>
    <row r="681" spans="1:19" s="91" customFormat="1" ht="14.25" customHeight="1">
      <c r="A681" s="817"/>
      <c r="B681" s="830"/>
      <c r="C681" s="819"/>
      <c r="D681" s="831"/>
      <c r="E681" s="831"/>
      <c r="F681" s="831"/>
      <c r="G681" s="584"/>
      <c r="H681" s="584"/>
      <c r="I681" s="591"/>
      <c r="J681" s="945"/>
      <c r="K681" s="945"/>
      <c r="L681" s="604"/>
      <c r="M681" s="604"/>
      <c r="N681" s="945"/>
      <c r="O681" s="945"/>
      <c r="P681" s="1057"/>
      <c r="Q681" s="89"/>
    </row>
    <row r="682" spans="1:19" s="91" customFormat="1" ht="18.75">
      <c r="A682" s="564"/>
      <c r="B682" s="936"/>
      <c r="C682" s="937"/>
      <c r="D682" s="578"/>
      <c r="E682" s="578"/>
      <c r="F682" s="578"/>
      <c r="G682" s="582"/>
      <c r="H682" s="582"/>
      <c r="I682" s="588"/>
      <c r="J682" s="363"/>
      <c r="K682" s="363"/>
      <c r="L682" s="569"/>
      <c r="M682" s="569"/>
      <c r="N682" s="363"/>
      <c r="O682" s="569"/>
      <c r="P682" s="614"/>
      <c r="Q682" s="357"/>
      <c r="R682" s="283"/>
      <c r="S682" s="284"/>
    </row>
    <row r="683" spans="1:19" s="91" customFormat="1" ht="18.75">
      <c r="A683" s="564"/>
      <c r="B683" s="380"/>
      <c r="C683" s="814"/>
      <c r="D683" s="566"/>
      <c r="E683" s="566"/>
      <c r="F683" s="566"/>
      <c r="G683" s="567"/>
      <c r="H683" s="567"/>
      <c r="I683" s="589"/>
      <c r="J683" s="569"/>
      <c r="K683" s="607"/>
      <c r="L683" s="569"/>
      <c r="M683" s="569"/>
      <c r="N683" s="569"/>
      <c r="O683" s="607"/>
      <c r="P683" s="641"/>
      <c r="Q683" s="357"/>
      <c r="R683" s="283"/>
      <c r="S683" s="283"/>
    </row>
    <row r="684" spans="1:19" s="369" customFormat="1">
      <c r="A684" s="735"/>
      <c r="B684" s="736"/>
      <c r="C684" s="737"/>
      <c r="D684" s="646"/>
      <c r="E684" s="646"/>
      <c r="F684" s="646"/>
      <c r="G684" s="738"/>
      <c r="H684" s="738"/>
      <c r="I684" s="719"/>
      <c r="L684" s="646"/>
      <c r="N684" s="646"/>
      <c r="P684" s="739"/>
      <c r="Q684" s="646"/>
    </row>
    <row r="685" spans="1:19" s="369" customFormat="1">
      <c r="A685" s="735"/>
      <c r="B685" s="736"/>
      <c r="C685" s="737"/>
      <c r="D685" s="646"/>
      <c r="E685" s="646"/>
      <c r="F685" s="646"/>
      <c r="G685" s="738"/>
      <c r="H685" s="738"/>
      <c r="I685" s="719"/>
      <c r="L685" s="646"/>
      <c r="N685" s="646"/>
      <c r="P685" s="739"/>
      <c r="Q685" s="646"/>
    </row>
    <row r="686" spans="1:19" s="369" customFormat="1">
      <c r="A686" s="735"/>
      <c r="B686" s="736"/>
      <c r="C686" s="737"/>
      <c r="D686" s="646"/>
      <c r="E686" s="646"/>
      <c r="F686" s="646"/>
      <c r="G686" s="738"/>
      <c r="H686" s="738"/>
      <c r="I686" s="719"/>
      <c r="L686" s="646"/>
      <c r="N686" s="646"/>
      <c r="P686" s="739"/>
      <c r="Q686" s="646"/>
    </row>
    <row r="687" spans="1:19" s="369" customFormat="1">
      <c r="A687" s="735"/>
      <c r="B687" s="736"/>
      <c r="C687" s="737"/>
      <c r="D687" s="646"/>
      <c r="E687" s="646"/>
      <c r="F687" s="646"/>
      <c r="G687" s="738"/>
      <c r="H687" s="738"/>
      <c r="I687" s="719"/>
      <c r="L687" s="646"/>
      <c r="N687" s="646"/>
      <c r="P687" s="739"/>
      <c r="Q687" s="646"/>
    </row>
    <row r="688" spans="1:19" s="369" customFormat="1">
      <c r="A688" s="735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  <c r="Q688" s="646"/>
    </row>
    <row r="689" spans="1:17" s="369" customFormat="1">
      <c r="A689" s="735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  <c r="Q689" s="646"/>
    </row>
    <row r="690" spans="1:17" s="369" customFormat="1">
      <c r="A690" s="735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  <c r="Q690" s="646"/>
    </row>
    <row r="691" spans="1:17" s="369" customFormat="1">
      <c r="A691" s="735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  <c r="Q691" s="646"/>
    </row>
    <row r="692" spans="1:17" s="369" customFormat="1">
      <c r="A692" s="735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  <c r="Q692" s="646"/>
    </row>
    <row r="693" spans="1:17" s="369" customFormat="1">
      <c r="A693" s="735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  <c r="Q693" s="646"/>
    </row>
    <row r="694" spans="1:17" s="369" customFormat="1">
      <c r="A694" s="735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  <c r="Q694" s="646"/>
    </row>
    <row r="695" spans="1:17" s="369" customFormat="1">
      <c r="A695" s="735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  <c r="Q695" s="646"/>
    </row>
    <row r="696" spans="1:17" s="369" customFormat="1">
      <c r="A696" s="735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  <c r="Q696" s="646"/>
    </row>
    <row r="697" spans="1:17" s="369" customFormat="1">
      <c r="A697" s="735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  <c r="Q697" s="646"/>
    </row>
    <row r="698" spans="1:17" s="369" customFormat="1">
      <c r="A698" s="735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  <c r="Q698" s="646"/>
    </row>
    <row r="699" spans="1:17" s="369" customFormat="1">
      <c r="A699" s="735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  <c r="Q699" s="646"/>
    </row>
    <row r="700" spans="1:17" s="369" customFormat="1">
      <c r="A700" s="735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  <c r="Q700" s="646"/>
    </row>
    <row r="701" spans="1:17" s="369" customFormat="1">
      <c r="A701" s="735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  <c r="Q701" s="646"/>
    </row>
    <row r="702" spans="1:17" s="369" customFormat="1">
      <c r="A702" s="735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  <c r="Q702" s="646"/>
    </row>
    <row r="703" spans="1:17" s="369" customFormat="1">
      <c r="A703" s="735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  <c r="Q703" s="646"/>
    </row>
    <row r="704" spans="1:17" s="369" customFormat="1">
      <c r="A704" s="735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  <c r="Q704" s="646"/>
    </row>
    <row r="705" spans="1:17" s="369" customFormat="1">
      <c r="A705" s="735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  <c r="Q705" s="646"/>
    </row>
    <row r="706" spans="1:17" s="369" customFormat="1">
      <c r="A706" s="735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  <c r="Q706" s="646"/>
    </row>
    <row r="707" spans="1:17" s="369" customFormat="1">
      <c r="A707" s="735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  <c r="Q707" s="646"/>
    </row>
    <row r="708" spans="1:17" s="369" customFormat="1">
      <c r="A708" s="735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  <c r="Q708" s="646"/>
    </row>
    <row r="709" spans="1:17" s="369" customFormat="1">
      <c r="A709" s="735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  <c r="Q709" s="646"/>
    </row>
    <row r="710" spans="1:17" s="369" customFormat="1">
      <c r="A710" s="735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  <c r="Q710" s="646"/>
    </row>
    <row r="711" spans="1:17" s="369" customFormat="1">
      <c r="A711" s="735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  <c r="Q711" s="646"/>
    </row>
    <row r="712" spans="1:17" s="369" customFormat="1">
      <c r="A712" s="735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  <c r="Q712" s="646"/>
    </row>
    <row r="713" spans="1:17" s="369" customFormat="1">
      <c r="A713" s="735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  <c r="Q713" s="646"/>
    </row>
    <row r="714" spans="1:17" s="369" customFormat="1">
      <c r="A714" s="735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  <c r="Q714" s="646"/>
    </row>
    <row r="715" spans="1:17" s="369" customFormat="1">
      <c r="A715" s="735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  <c r="Q715" s="646"/>
    </row>
    <row r="716" spans="1:17" s="369" customFormat="1">
      <c r="A716" s="735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  <c r="Q716" s="646"/>
    </row>
    <row r="717" spans="1:17" s="369" customFormat="1">
      <c r="A717" s="735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  <c r="Q717" s="646"/>
    </row>
    <row r="718" spans="1:17" s="369" customFormat="1">
      <c r="A718" s="735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  <c r="Q718" s="646"/>
    </row>
    <row r="719" spans="1:17" s="369" customFormat="1">
      <c r="A719" s="735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  <c r="Q719" s="646"/>
    </row>
    <row r="720" spans="1:17" s="369" customFormat="1">
      <c r="A720" s="735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  <c r="Q720" s="646"/>
    </row>
    <row r="721" spans="1:17" s="369" customFormat="1">
      <c r="A721" s="735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  <c r="Q721" s="646"/>
    </row>
    <row r="722" spans="1:17" s="369" customFormat="1">
      <c r="A722" s="735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  <c r="Q722" s="646"/>
    </row>
    <row r="723" spans="1:17" s="369" customFormat="1">
      <c r="A723" s="735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  <c r="Q723" s="646"/>
    </row>
    <row r="724" spans="1:17" s="369" customFormat="1">
      <c r="A724" s="735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  <c r="Q724" s="646"/>
    </row>
    <row r="725" spans="1:17" s="369" customFormat="1">
      <c r="A725" s="735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  <c r="Q725" s="646"/>
    </row>
    <row r="726" spans="1:17" s="369" customFormat="1">
      <c r="A726" s="735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  <c r="Q726" s="646"/>
    </row>
    <row r="727" spans="1:17" s="369" customFormat="1">
      <c r="A727" s="735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  <c r="Q727" s="646"/>
    </row>
    <row r="728" spans="1:17" s="369" customFormat="1">
      <c r="A728" s="735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  <c r="Q728" s="646"/>
    </row>
    <row r="729" spans="1:17" s="369" customFormat="1">
      <c r="A729" s="735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  <c r="Q729" s="646"/>
    </row>
    <row r="730" spans="1:17" s="369" customFormat="1">
      <c r="A730" s="735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  <c r="Q730" s="646"/>
    </row>
    <row r="731" spans="1:17" s="369" customFormat="1">
      <c r="A731" s="735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  <c r="Q731" s="646"/>
    </row>
    <row r="732" spans="1:17" s="369" customFormat="1">
      <c r="A732" s="735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  <c r="Q732" s="646"/>
    </row>
    <row r="733" spans="1:17" s="369" customFormat="1">
      <c r="A733" s="735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  <c r="Q733" s="646"/>
    </row>
    <row r="734" spans="1:17" s="369" customFormat="1">
      <c r="A734" s="735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  <c r="Q734" s="646"/>
    </row>
    <row r="735" spans="1:17" s="369" customFormat="1">
      <c r="A735" s="735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  <c r="Q735" s="646"/>
    </row>
    <row r="736" spans="1:17" s="369" customFormat="1">
      <c r="A736" s="735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  <c r="Q736" s="646"/>
    </row>
    <row r="737" spans="1:17" s="369" customFormat="1">
      <c r="A737" s="735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  <c r="Q737" s="646"/>
    </row>
    <row r="738" spans="1:17" s="369" customFormat="1">
      <c r="A738" s="735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  <c r="Q738" s="646"/>
    </row>
    <row r="739" spans="1:17" s="369" customFormat="1">
      <c r="A739" s="735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  <c r="Q739" s="646"/>
    </row>
    <row r="740" spans="1:17" s="369" customFormat="1">
      <c r="A740" s="735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  <c r="Q740" s="646"/>
    </row>
    <row r="741" spans="1:17" s="369" customFormat="1">
      <c r="A741" s="735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  <c r="Q741" s="646"/>
    </row>
    <row r="742" spans="1:17" s="369" customFormat="1">
      <c r="A742" s="735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  <c r="Q742" s="646"/>
    </row>
    <row r="743" spans="1:17" s="369" customFormat="1">
      <c r="A743" s="735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  <c r="Q743" s="646"/>
    </row>
    <row r="744" spans="1:17" s="369" customFormat="1">
      <c r="A744" s="735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  <c r="Q744" s="646"/>
    </row>
    <row r="745" spans="1:17" s="369" customFormat="1">
      <c r="A745" s="735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  <c r="Q745" s="646"/>
    </row>
    <row r="746" spans="1:17" s="369" customFormat="1">
      <c r="A746" s="735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  <c r="Q746" s="646"/>
    </row>
    <row r="747" spans="1:17" s="369" customFormat="1">
      <c r="A747" s="735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  <c r="Q747" s="646"/>
    </row>
    <row r="748" spans="1:17" s="369" customFormat="1">
      <c r="A748" s="735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  <c r="Q748" s="646"/>
    </row>
    <row r="749" spans="1:17" s="369" customFormat="1">
      <c r="A749" s="735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  <c r="Q749" s="646"/>
    </row>
    <row r="750" spans="1:17" s="369" customFormat="1">
      <c r="A750" s="735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  <c r="Q750" s="646"/>
    </row>
    <row r="751" spans="1:17" s="369" customFormat="1">
      <c r="A751" s="735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  <c r="Q751" s="646"/>
    </row>
    <row r="752" spans="1:17" s="369" customFormat="1">
      <c r="A752" s="735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  <c r="Q752" s="646"/>
    </row>
    <row r="753" spans="1:17" s="369" customFormat="1">
      <c r="A753" s="735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  <c r="Q753" s="646"/>
    </row>
    <row r="754" spans="1:17" s="369" customFormat="1">
      <c r="A754" s="735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  <c r="Q754" s="646"/>
    </row>
    <row r="755" spans="1:17" s="369" customFormat="1">
      <c r="A755" s="735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  <c r="Q755" s="646"/>
    </row>
    <row r="756" spans="1:17" s="369" customFormat="1">
      <c r="A756" s="735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  <c r="Q756" s="646"/>
    </row>
    <row r="757" spans="1:17" s="369" customFormat="1">
      <c r="A757" s="735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  <c r="Q757" s="646"/>
    </row>
    <row r="758" spans="1:17" s="369" customFormat="1">
      <c r="A758" s="735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  <c r="Q758" s="646"/>
    </row>
    <row r="759" spans="1:17" s="369" customFormat="1">
      <c r="A759" s="735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  <c r="Q759" s="646"/>
    </row>
    <row r="760" spans="1:17" s="369" customFormat="1">
      <c r="A760" s="735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  <c r="Q760" s="646"/>
    </row>
    <row r="761" spans="1:17" s="369" customFormat="1">
      <c r="A761" s="735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  <c r="Q761" s="646"/>
    </row>
    <row r="762" spans="1:17" s="369" customFormat="1">
      <c r="A762" s="735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  <c r="Q762" s="646"/>
    </row>
    <row r="763" spans="1:17" s="369" customFormat="1">
      <c r="A763" s="735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  <c r="Q763" s="646"/>
    </row>
    <row r="764" spans="1:17" s="369" customFormat="1">
      <c r="A764" s="735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  <c r="Q764" s="646"/>
    </row>
    <row r="765" spans="1:17" s="369" customFormat="1">
      <c r="A765" s="735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  <c r="Q765" s="646"/>
    </row>
    <row r="766" spans="1:17" s="369" customFormat="1">
      <c r="A766" s="735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  <c r="Q766" s="646"/>
    </row>
    <row r="767" spans="1:17" s="369" customFormat="1">
      <c r="A767" s="735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  <c r="Q767" s="646"/>
    </row>
    <row r="768" spans="1:17" s="369" customFormat="1">
      <c r="A768" s="735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  <c r="Q768" s="646"/>
    </row>
    <row r="769" spans="1:17" s="369" customFormat="1">
      <c r="A769" s="735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  <c r="Q769" s="646"/>
    </row>
    <row r="770" spans="1:17" s="369" customFormat="1">
      <c r="A770" s="735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  <c r="Q770" s="646"/>
    </row>
    <row r="771" spans="1:17" s="369" customFormat="1">
      <c r="A771" s="735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  <c r="Q771" s="646"/>
    </row>
    <row r="772" spans="1:17" s="369" customFormat="1">
      <c r="A772" s="735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  <c r="Q772" s="646"/>
    </row>
    <row r="773" spans="1:17" s="369" customFormat="1">
      <c r="A773" s="735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  <c r="Q773" s="646"/>
    </row>
    <row r="774" spans="1:17" s="369" customFormat="1">
      <c r="A774" s="735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  <c r="Q774" s="646"/>
    </row>
    <row r="775" spans="1:17" s="369" customFormat="1">
      <c r="A775" s="735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  <c r="Q775" s="646"/>
    </row>
    <row r="776" spans="1:17" s="369" customFormat="1">
      <c r="A776" s="735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  <c r="Q776" s="646"/>
    </row>
    <row r="777" spans="1:17" s="369" customFormat="1">
      <c r="A777" s="735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  <c r="Q777" s="646"/>
    </row>
    <row r="778" spans="1:17" s="369" customFormat="1">
      <c r="A778" s="735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  <c r="Q778" s="646"/>
    </row>
    <row r="779" spans="1:17" s="369" customFormat="1">
      <c r="A779" s="735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  <c r="Q779" s="646"/>
    </row>
    <row r="780" spans="1:17" s="369" customFormat="1">
      <c r="A780" s="735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  <c r="Q780" s="646"/>
    </row>
    <row r="781" spans="1:17" s="369" customFormat="1">
      <c r="A781" s="735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  <c r="Q781" s="646"/>
    </row>
    <row r="782" spans="1:17" s="369" customFormat="1">
      <c r="A782" s="735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  <c r="Q782" s="646"/>
    </row>
    <row r="783" spans="1:17" s="369" customFormat="1">
      <c r="A783" s="735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  <c r="Q783" s="646"/>
    </row>
    <row r="784" spans="1:17" s="369" customFormat="1">
      <c r="A784" s="735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  <c r="Q784" s="646"/>
    </row>
    <row r="785" spans="1:17" s="369" customFormat="1">
      <c r="A785" s="735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  <c r="Q785" s="646"/>
    </row>
    <row r="786" spans="1:17" s="369" customFormat="1">
      <c r="A786" s="735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  <c r="Q786" s="646"/>
    </row>
    <row r="787" spans="1:17" s="369" customFormat="1">
      <c r="A787" s="735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  <c r="Q787" s="646"/>
    </row>
    <row r="788" spans="1:17" s="369" customFormat="1">
      <c r="A788" s="735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  <c r="Q788" s="646"/>
    </row>
    <row r="789" spans="1:17" s="369" customFormat="1">
      <c r="A789" s="735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  <c r="Q789" s="646"/>
    </row>
    <row r="790" spans="1:17" s="369" customFormat="1">
      <c r="A790" s="735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  <c r="Q790" s="646"/>
    </row>
    <row r="791" spans="1:17" s="369" customFormat="1">
      <c r="A791" s="735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  <c r="Q791" s="646"/>
    </row>
    <row r="792" spans="1:17" s="369" customFormat="1">
      <c r="A792" s="735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  <c r="Q792" s="646"/>
    </row>
    <row r="793" spans="1:17" s="369" customFormat="1">
      <c r="A793" s="735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  <c r="Q793" s="646"/>
    </row>
    <row r="794" spans="1:17" s="369" customFormat="1">
      <c r="A794" s="735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  <c r="Q794" s="646"/>
    </row>
    <row r="795" spans="1:17" s="369" customFormat="1">
      <c r="A795" s="735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  <c r="Q795" s="646"/>
    </row>
    <row r="796" spans="1:17" s="369" customFormat="1">
      <c r="A796" s="735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  <c r="Q796" s="646"/>
    </row>
    <row r="797" spans="1:17" s="369" customFormat="1">
      <c r="A797" s="735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  <c r="Q797" s="646"/>
    </row>
    <row r="798" spans="1:17" s="369" customFormat="1">
      <c r="A798" s="735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  <c r="Q798" s="646"/>
    </row>
    <row r="799" spans="1:17" s="369" customFormat="1">
      <c r="A799" s="735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  <c r="Q799" s="646"/>
    </row>
    <row r="800" spans="1:17" s="369" customFormat="1">
      <c r="A800" s="735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  <c r="Q800" s="646"/>
    </row>
    <row r="801" spans="1:17" s="369" customFormat="1">
      <c r="A801" s="735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  <c r="Q801" s="646"/>
    </row>
    <row r="802" spans="1:17" s="369" customFormat="1">
      <c r="A802" s="735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  <c r="Q802" s="646"/>
    </row>
    <row r="803" spans="1:17" s="369" customFormat="1">
      <c r="A803" s="735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  <c r="Q803" s="646"/>
    </row>
    <row r="804" spans="1:17" s="369" customFormat="1">
      <c r="A804" s="735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  <c r="Q804" s="646"/>
    </row>
    <row r="805" spans="1:17" s="369" customFormat="1">
      <c r="A805" s="735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  <c r="Q805" s="646"/>
    </row>
    <row r="806" spans="1:17" s="369" customFormat="1">
      <c r="A806" s="735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  <c r="Q806" s="646"/>
    </row>
    <row r="807" spans="1:17" s="369" customFormat="1">
      <c r="A807" s="735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  <c r="Q807" s="646"/>
    </row>
    <row r="808" spans="1:17" s="369" customFormat="1">
      <c r="A808" s="735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  <c r="Q808" s="646"/>
    </row>
    <row r="809" spans="1:17" s="369" customFormat="1">
      <c r="A809" s="735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  <c r="Q809" s="646"/>
    </row>
    <row r="810" spans="1:17" s="369" customFormat="1">
      <c r="A810" s="735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  <c r="Q810" s="646"/>
    </row>
    <row r="811" spans="1:17" s="369" customFormat="1">
      <c r="A811" s="735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  <c r="Q811" s="646"/>
    </row>
    <row r="812" spans="1:17" s="369" customFormat="1">
      <c r="A812" s="735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  <c r="Q812" s="646"/>
    </row>
    <row r="813" spans="1:17" s="369" customFormat="1">
      <c r="A813" s="735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  <c r="Q813" s="646"/>
    </row>
    <row r="814" spans="1:17" s="369" customFormat="1">
      <c r="A814" s="735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  <c r="Q814" s="646"/>
    </row>
    <row r="815" spans="1:17" s="369" customFormat="1">
      <c r="A815" s="735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  <c r="Q815" s="646"/>
    </row>
    <row r="816" spans="1:17" s="369" customFormat="1">
      <c r="A816" s="735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  <c r="Q816" s="646"/>
    </row>
    <row r="817" spans="1:17" s="369" customFormat="1">
      <c r="A817" s="735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  <c r="Q817" s="646"/>
    </row>
    <row r="818" spans="1:17" s="369" customFormat="1">
      <c r="A818" s="735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  <c r="Q818" s="646"/>
    </row>
    <row r="819" spans="1:17" s="369" customFormat="1">
      <c r="A819" s="735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  <c r="Q819" s="646"/>
    </row>
    <row r="820" spans="1:17" s="369" customFormat="1">
      <c r="A820" s="735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  <c r="Q820" s="646"/>
    </row>
    <row r="821" spans="1:17" s="369" customFormat="1">
      <c r="A821" s="735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  <c r="Q821" s="646"/>
    </row>
    <row r="822" spans="1:17" s="369" customFormat="1">
      <c r="A822" s="735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  <c r="Q822" s="646"/>
    </row>
    <row r="823" spans="1:17" s="369" customFormat="1">
      <c r="A823" s="735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  <c r="Q823" s="646"/>
    </row>
    <row r="824" spans="1:17" s="369" customFormat="1">
      <c r="A824" s="735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  <c r="Q824" s="646"/>
    </row>
    <row r="825" spans="1:17" s="369" customFormat="1">
      <c r="A825" s="735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  <c r="Q825" s="646"/>
    </row>
    <row r="826" spans="1:17" s="369" customFormat="1">
      <c r="A826" s="735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  <c r="Q826" s="646"/>
    </row>
    <row r="827" spans="1:17" s="369" customFormat="1">
      <c r="A827" s="735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  <c r="Q827" s="646"/>
    </row>
    <row r="828" spans="1:17" s="369" customFormat="1">
      <c r="A828" s="735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  <c r="Q828" s="646"/>
    </row>
    <row r="829" spans="1:17" s="369" customFormat="1">
      <c r="A829" s="735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  <c r="Q829" s="646"/>
    </row>
    <row r="830" spans="1:17" s="369" customFormat="1">
      <c r="A830" s="735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  <c r="Q830" s="646"/>
    </row>
    <row r="831" spans="1:17" s="369" customFormat="1">
      <c r="A831" s="735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  <c r="Q831" s="646"/>
    </row>
    <row r="832" spans="1:17" s="369" customFormat="1">
      <c r="A832" s="735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  <c r="Q832" s="646"/>
    </row>
    <row r="833" spans="1:17" s="369" customFormat="1">
      <c r="A833" s="735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  <c r="Q833" s="646"/>
    </row>
    <row r="834" spans="1:17" s="369" customFormat="1">
      <c r="A834" s="735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  <c r="Q834" s="646"/>
    </row>
    <row r="835" spans="1:17" s="369" customFormat="1">
      <c r="A835" s="735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  <c r="Q835" s="646"/>
    </row>
    <row r="836" spans="1:17" s="369" customFormat="1">
      <c r="A836" s="735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  <c r="Q836" s="646"/>
    </row>
    <row r="837" spans="1:17" s="369" customFormat="1">
      <c r="A837" s="735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  <c r="Q837" s="646"/>
    </row>
    <row r="838" spans="1:17" s="369" customFormat="1">
      <c r="A838" s="735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  <c r="Q838" s="646"/>
    </row>
    <row r="839" spans="1:17" s="369" customFormat="1">
      <c r="A839" s="735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  <c r="Q839" s="646"/>
    </row>
    <row r="840" spans="1:17" s="369" customFormat="1">
      <c r="A840" s="735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  <c r="Q840" s="646"/>
    </row>
    <row r="841" spans="1:17" s="369" customFormat="1">
      <c r="A841" s="735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  <c r="Q841" s="646"/>
    </row>
    <row r="842" spans="1:17" s="369" customFormat="1">
      <c r="A842" s="735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  <c r="Q842" s="646"/>
    </row>
    <row r="843" spans="1:17" s="369" customFormat="1">
      <c r="A843" s="735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  <c r="Q843" s="646"/>
    </row>
    <row r="844" spans="1:17" s="369" customFormat="1">
      <c r="A844" s="735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  <c r="Q844" s="646"/>
    </row>
    <row r="845" spans="1:17" s="369" customFormat="1">
      <c r="A845" s="735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  <c r="Q845" s="646"/>
    </row>
    <row r="846" spans="1:17" s="369" customFormat="1">
      <c r="A846" s="735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  <c r="Q846" s="646"/>
    </row>
    <row r="847" spans="1:17" s="369" customFormat="1">
      <c r="A847" s="735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  <c r="Q847" s="646"/>
    </row>
    <row r="848" spans="1:17" s="369" customFormat="1">
      <c r="A848" s="735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  <c r="Q848" s="646"/>
    </row>
    <row r="849" spans="1:17" s="369" customFormat="1">
      <c r="A849" s="735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  <c r="Q849" s="646"/>
    </row>
    <row r="850" spans="1:17" s="369" customFormat="1">
      <c r="A850" s="735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  <c r="Q850" s="646"/>
    </row>
    <row r="851" spans="1:17" s="369" customFormat="1">
      <c r="A851" s="735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  <c r="Q851" s="646"/>
    </row>
    <row r="852" spans="1:17" s="369" customFormat="1">
      <c r="A852" s="735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  <c r="Q852" s="646"/>
    </row>
    <row r="853" spans="1:17" s="369" customFormat="1">
      <c r="A853" s="735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  <c r="Q853" s="646"/>
    </row>
    <row r="854" spans="1:17" s="369" customFormat="1">
      <c r="A854" s="735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  <c r="Q854" s="646"/>
    </row>
    <row r="855" spans="1:17" s="369" customFormat="1">
      <c r="A855" s="735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  <c r="Q855" s="646"/>
    </row>
    <row r="856" spans="1:17" s="369" customFormat="1">
      <c r="A856" s="735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  <c r="Q856" s="646"/>
    </row>
    <row r="857" spans="1:17" s="369" customFormat="1">
      <c r="A857" s="735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  <c r="Q857" s="646"/>
    </row>
    <row r="858" spans="1:17" s="369" customFormat="1">
      <c r="A858" s="735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  <c r="Q858" s="646"/>
    </row>
    <row r="859" spans="1:17" s="369" customFormat="1">
      <c r="A859" s="735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  <c r="Q859" s="646"/>
    </row>
    <row r="860" spans="1:17" s="369" customFormat="1">
      <c r="A860" s="735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  <c r="Q860" s="646"/>
    </row>
    <row r="861" spans="1:17" s="369" customFormat="1">
      <c r="A861" s="735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  <c r="Q861" s="646"/>
    </row>
    <row r="862" spans="1:17" s="369" customFormat="1">
      <c r="A862" s="735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  <c r="Q862" s="646"/>
    </row>
    <row r="863" spans="1:17" s="369" customFormat="1">
      <c r="A863" s="735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  <c r="Q863" s="646"/>
    </row>
    <row r="864" spans="1:17" s="369" customFormat="1">
      <c r="A864" s="735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  <c r="Q864" s="646"/>
    </row>
    <row r="865" spans="1:17" s="369" customFormat="1">
      <c r="A865" s="735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  <c r="Q865" s="646"/>
    </row>
    <row r="866" spans="1:17" s="369" customFormat="1">
      <c r="A866" s="735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  <c r="Q866" s="646"/>
    </row>
    <row r="867" spans="1:17" s="369" customFormat="1">
      <c r="A867" s="735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  <c r="Q867" s="646"/>
    </row>
    <row r="868" spans="1:17" s="369" customFormat="1">
      <c r="A868" s="735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  <c r="Q868" s="646"/>
    </row>
    <row r="869" spans="1:17" s="369" customFormat="1">
      <c r="A869" s="735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  <c r="Q869" s="646"/>
    </row>
    <row r="870" spans="1:17" s="369" customFormat="1">
      <c r="A870" s="735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  <c r="Q870" s="646"/>
    </row>
    <row r="871" spans="1:17" s="369" customFormat="1">
      <c r="A871" s="735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  <c r="Q871" s="646"/>
    </row>
    <row r="872" spans="1:17" s="369" customFormat="1">
      <c r="A872" s="735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  <c r="Q872" s="646"/>
    </row>
    <row r="873" spans="1:17" s="369" customFormat="1">
      <c r="A873" s="735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  <c r="Q873" s="646"/>
    </row>
    <row r="874" spans="1:17" s="369" customFormat="1">
      <c r="A874" s="735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  <c r="Q874" s="646"/>
    </row>
    <row r="875" spans="1:17" s="369" customFormat="1">
      <c r="A875" s="735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  <c r="Q875" s="646"/>
    </row>
    <row r="876" spans="1:17" s="369" customFormat="1">
      <c r="A876" s="735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  <c r="Q876" s="646"/>
    </row>
    <row r="877" spans="1:17" s="369" customFormat="1">
      <c r="A877" s="735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  <c r="Q877" s="646"/>
    </row>
    <row r="878" spans="1:17" s="369" customFormat="1">
      <c r="A878" s="735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  <c r="Q878" s="646"/>
    </row>
    <row r="879" spans="1:17" s="369" customFormat="1">
      <c r="A879" s="735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  <c r="Q879" s="646"/>
    </row>
    <row r="880" spans="1:17" s="369" customFormat="1">
      <c r="A880" s="735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  <c r="Q880" s="646"/>
    </row>
    <row r="881" spans="1:17" s="369" customFormat="1">
      <c r="A881" s="735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  <c r="Q881" s="646"/>
    </row>
    <row r="882" spans="1:17" s="369" customFormat="1">
      <c r="A882" s="735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  <c r="Q882" s="646"/>
    </row>
    <row r="883" spans="1:17" s="369" customFormat="1">
      <c r="A883" s="735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  <c r="Q883" s="646"/>
    </row>
    <row r="884" spans="1:17" s="369" customFormat="1">
      <c r="A884" s="735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  <c r="Q884" s="646"/>
    </row>
    <row r="885" spans="1:17" s="369" customFormat="1">
      <c r="A885" s="735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  <c r="Q885" s="646"/>
    </row>
    <row r="886" spans="1:17" s="369" customFormat="1">
      <c r="A886" s="735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  <c r="Q886" s="646"/>
    </row>
    <row r="887" spans="1:17" s="369" customFormat="1">
      <c r="A887" s="735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  <c r="Q887" s="646"/>
    </row>
    <row r="888" spans="1:17" s="369" customFormat="1">
      <c r="A888" s="735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  <c r="Q888" s="646"/>
    </row>
    <row r="889" spans="1:17" s="369" customFormat="1">
      <c r="A889" s="735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  <c r="Q889" s="646"/>
    </row>
    <row r="890" spans="1:17" s="369" customFormat="1">
      <c r="A890" s="735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  <c r="Q890" s="646"/>
    </row>
    <row r="891" spans="1:17" s="369" customFormat="1">
      <c r="A891" s="735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  <c r="Q891" s="646"/>
    </row>
    <row r="892" spans="1:17" s="369" customFormat="1">
      <c r="A892" s="735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  <c r="Q892" s="646"/>
    </row>
    <row r="893" spans="1:17" s="369" customFormat="1">
      <c r="A893" s="735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  <c r="Q893" s="646"/>
    </row>
    <row r="894" spans="1:17" s="369" customFormat="1">
      <c r="A894" s="735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  <c r="Q894" s="646"/>
    </row>
    <row r="895" spans="1:17" s="369" customFormat="1">
      <c r="A895" s="735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  <c r="Q895" s="646"/>
    </row>
    <row r="896" spans="1:17" s="369" customFormat="1">
      <c r="A896" s="735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  <c r="Q896" s="646"/>
    </row>
    <row r="897" spans="1:17" s="369" customFormat="1">
      <c r="A897" s="735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  <c r="Q897" s="646"/>
    </row>
    <row r="898" spans="1:17" s="369" customFormat="1">
      <c r="A898" s="735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  <c r="Q898" s="646"/>
    </row>
    <row r="899" spans="1:17" s="369" customFormat="1">
      <c r="A899" s="735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  <c r="Q899" s="646"/>
    </row>
    <row r="900" spans="1:17" s="369" customFormat="1">
      <c r="A900" s="735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  <c r="Q900" s="646"/>
    </row>
    <row r="901" spans="1:17" s="369" customFormat="1">
      <c r="A901" s="735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  <c r="Q901" s="646"/>
    </row>
    <row r="902" spans="1:17" s="369" customFormat="1">
      <c r="A902" s="735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  <c r="Q902" s="646"/>
    </row>
    <row r="903" spans="1:17" s="369" customFormat="1">
      <c r="A903" s="735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  <c r="Q903" s="646"/>
    </row>
    <row r="904" spans="1:17" s="369" customFormat="1">
      <c r="A904" s="735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  <c r="Q904" s="646"/>
    </row>
    <row r="905" spans="1:17" s="369" customFormat="1">
      <c r="A905" s="735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  <c r="Q905" s="646"/>
    </row>
    <row r="906" spans="1:17" s="369" customFormat="1">
      <c r="A906" s="735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  <c r="Q906" s="646"/>
    </row>
    <row r="907" spans="1:17" s="369" customFormat="1">
      <c r="A907" s="735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  <c r="Q907" s="646"/>
    </row>
    <row r="908" spans="1:17" s="369" customFormat="1">
      <c r="A908" s="735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  <c r="Q908" s="646"/>
    </row>
    <row r="909" spans="1:17" s="369" customFormat="1">
      <c r="A909" s="735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  <c r="Q909" s="646"/>
    </row>
    <row r="910" spans="1:17" s="369" customFormat="1">
      <c r="A910" s="735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  <c r="Q910" s="646"/>
    </row>
    <row r="911" spans="1:17" s="369" customFormat="1">
      <c r="A911" s="735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  <c r="Q911" s="646"/>
    </row>
    <row r="912" spans="1:17" s="369" customFormat="1">
      <c r="A912" s="735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  <c r="Q912" s="646"/>
    </row>
    <row r="913" spans="1:17" s="369" customFormat="1">
      <c r="A913" s="735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  <c r="Q913" s="646"/>
    </row>
    <row r="914" spans="1:17" s="369" customFormat="1">
      <c r="A914" s="735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  <c r="Q914" s="646"/>
    </row>
    <row r="915" spans="1:17" s="369" customFormat="1">
      <c r="A915" s="735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  <c r="Q915" s="646"/>
    </row>
    <row r="916" spans="1:17" s="369" customFormat="1">
      <c r="A916" s="735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  <c r="Q916" s="646"/>
    </row>
    <row r="917" spans="1:17" s="369" customFormat="1">
      <c r="A917" s="735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  <c r="Q917" s="646"/>
    </row>
    <row r="918" spans="1:17" s="369" customFormat="1">
      <c r="A918" s="735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  <c r="Q918" s="646"/>
    </row>
    <row r="919" spans="1:17" s="369" customFormat="1">
      <c r="A919" s="735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  <c r="Q919" s="646"/>
    </row>
    <row r="920" spans="1:17" s="369" customFormat="1">
      <c r="A920" s="735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  <c r="Q920" s="646"/>
    </row>
    <row r="921" spans="1:17" s="369" customFormat="1">
      <c r="A921" s="735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  <c r="Q921" s="646"/>
    </row>
    <row r="922" spans="1:17" s="369" customFormat="1">
      <c r="A922" s="735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  <c r="Q922" s="646"/>
    </row>
    <row r="923" spans="1:17" s="369" customFormat="1">
      <c r="A923" s="735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  <c r="Q923" s="646"/>
    </row>
    <row r="924" spans="1:17" s="369" customFormat="1">
      <c r="A924" s="735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  <c r="Q924" s="646"/>
    </row>
    <row r="925" spans="1:17" s="369" customFormat="1">
      <c r="A925" s="735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  <c r="Q925" s="646"/>
    </row>
    <row r="926" spans="1:17" s="369" customFormat="1">
      <c r="A926" s="735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  <c r="Q926" s="646"/>
    </row>
    <row r="927" spans="1:17" s="369" customFormat="1">
      <c r="A927" s="735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  <c r="Q927" s="646"/>
    </row>
    <row r="928" spans="1:17" s="369" customFormat="1">
      <c r="A928" s="735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  <c r="Q928" s="646"/>
    </row>
    <row r="929" spans="1:17" s="369" customFormat="1">
      <c r="A929" s="735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  <c r="Q929" s="646"/>
    </row>
    <row r="930" spans="1:17" s="369" customFormat="1">
      <c r="A930" s="735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  <c r="Q930" s="646"/>
    </row>
    <row r="931" spans="1:17" s="369" customFormat="1">
      <c r="A931" s="735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  <c r="Q931" s="646"/>
    </row>
    <row r="932" spans="1:17" s="369" customFormat="1">
      <c r="A932" s="735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  <c r="Q932" s="646"/>
    </row>
    <row r="933" spans="1:17" s="369" customFormat="1">
      <c r="A933" s="735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  <c r="Q933" s="646"/>
    </row>
    <row r="934" spans="1:17" s="369" customFormat="1">
      <c r="A934" s="735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  <c r="Q934" s="646"/>
    </row>
    <row r="935" spans="1:17" s="369" customFormat="1">
      <c r="A935" s="735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  <c r="Q935" s="646"/>
    </row>
    <row r="936" spans="1:17" s="369" customFormat="1">
      <c r="A936" s="735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  <c r="Q936" s="646"/>
    </row>
    <row r="937" spans="1:17" s="369" customFormat="1">
      <c r="A937" s="735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  <c r="Q937" s="646"/>
    </row>
    <row r="938" spans="1:17" s="369" customFormat="1">
      <c r="A938" s="735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  <c r="Q938" s="646"/>
    </row>
    <row r="939" spans="1:17" s="369" customFormat="1">
      <c r="A939" s="735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  <c r="Q939" s="646"/>
    </row>
    <row r="940" spans="1:17" s="369" customFormat="1">
      <c r="A940" s="735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  <c r="Q940" s="646"/>
    </row>
    <row r="941" spans="1:17" s="369" customFormat="1">
      <c r="A941" s="735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  <c r="Q941" s="646"/>
    </row>
    <row r="942" spans="1:17" s="369" customFormat="1">
      <c r="A942" s="735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  <c r="Q942" s="646"/>
    </row>
    <row r="943" spans="1:17" s="369" customFormat="1">
      <c r="A943" s="735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  <c r="Q943" s="646"/>
    </row>
    <row r="944" spans="1:17" s="369" customFormat="1">
      <c r="A944" s="735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  <c r="Q944" s="646"/>
    </row>
    <row r="945" spans="1:17" s="369" customFormat="1">
      <c r="A945" s="735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  <c r="Q945" s="646"/>
    </row>
    <row r="946" spans="1:17" s="369" customFormat="1">
      <c r="A946" s="735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  <c r="Q946" s="646"/>
    </row>
    <row r="947" spans="1:17" s="369" customFormat="1">
      <c r="A947" s="735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  <c r="Q947" s="646"/>
    </row>
    <row r="948" spans="1:17" s="369" customFormat="1">
      <c r="A948" s="735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  <c r="Q948" s="646"/>
    </row>
    <row r="949" spans="1:17" s="369" customFormat="1">
      <c r="A949" s="735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  <c r="Q949" s="646"/>
    </row>
    <row r="950" spans="1:17" s="369" customFormat="1">
      <c r="A950" s="735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  <c r="Q950" s="646"/>
    </row>
    <row r="951" spans="1:17" s="369" customFormat="1">
      <c r="A951" s="735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  <c r="Q951" s="646"/>
    </row>
    <row r="952" spans="1:17" s="369" customFormat="1">
      <c r="A952" s="735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  <c r="Q952" s="646"/>
    </row>
    <row r="953" spans="1:17" s="369" customFormat="1">
      <c r="A953" s="735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  <c r="Q953" s="646"/>
    </row>
    <row r="954" spans="1:17" s="369" customFormat="1">
      <c r="A954" s="735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  <c r="Q954" s="646"/>
    </row>
    <row r="955" spans="1:17" s="369" customFormat="1">
      <c r="A955" s="735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  <c r="Q955" s="646"/>
    </row>
    <row r="956" spans="1:17" s="369" customFormat="1">
      <c r="A956" s="735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  <c r="Q956" s="646"/>
    </row>
    <row r="957" spans="1:17" s="369" customFormat="1">
      <c r="A957" s="735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  <c r="Q957" s="646"/>
    </row>
    <row r="958" spans="1:17" s="369" customFormat="1">
      <c r="A958" s="735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  <c r="Q958" s="646"/>
    </row>
    <row r="959" spans="1:17" s="369" customFormat="1">
      <c r="A959" s="735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  <c r="Q959" s="646"/>
    </row>
    <row r="960" spans="1:17" s="369" customFormat="1">
      <c r="A960" s="735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  <c r="Q960" s="646"/>
    </row>
    <row r="961" spans="1:17" s="369" customFormat="1">
      <c r="A961" s="735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  <c r="Q961" s="646"/>
    </row>
    <row r="962" spans="1:17" s="369" customFormat="1">
      <c r="A962" s="735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  <c r="Q962" s="646"/>
    </row>
    <row r="963" spans="1:17" s="369" customFormat="1">
      <c r="A963" s="735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  <c r="Q963" s="646"/>
    </row>
    <row r="964" spans="1:17" s="369" customFormat="1">
      <c r="A964" s="735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  <c r="Q964" s="646"/>
    </row>
    <row r="965" spans="1:17" s="369" customFormat="1">
      <c r="A965" s="735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  <c r="Q965" s="646"/>
    </row>
    <row r="966" spans="1:17" s="369" customFormat="1">
      <c r="A966" s="735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  <c r="Q966" s="646"/>
    </row>
    <row r="967" spans="1:17" s="369" customFormat="1">
      <c r="A967" s="735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  <c r="Q967" s="646"/>
    </row>
    <row r="968" spans="1:17" s="369" customFormat="1">
      <c r="A968" s="735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  <c r="Q968" s="646"/>
    </row>
    <row r="969" spans="1:17" s="369" customFormat="1">
      <c r="A969" s="735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  <c r="Q969" s="646"/>
    </row>
    <row r="970" spans="1:17" s="369" customFormat="1">
      <c r="A970" s="735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  <c r="Q970" s="646"/>
    </row>
    <row r="971" spans="1:17" s="369" customFormat="1">
      <c r="A971" s="735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  <c r="Q971" s="646"/>
    </row>
    <row r="972" spans="1:17" s="369" customFormat="1">
      <c r="A972" s="735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  <c r="Q972" s="646"/>
    </row>
    <row r="973" spans="1:17" s="369" customFormat="1">
      <c r="A973" s="735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  <c r="Q973" s="646"/>
    </row>
    <row r="974" spans="1:17" s="369" customFormat="1">
      <c r="A974" s="735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  <c r="Q974" s="646"/>
    </row>
    <row r="975" spans="1:17" s="369" customFormat="1">
      <c r="A975" s="735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  <c r="Q975" s="646"/>
    </row>
    <row r="976" spans="1:17" s="369" customFormat="1">
      <c r="A976" s="735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  <c r="Q976" s="646"/>
    </row>
    <row r="977" spans="1:17" s="369" customFormat="1">
      <c r="A977" s="735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  <c r="Q977" s="646"/>
    </row>
    <row r="978" spans="1:17" s="369" customFormat="1">
      <c r="A978" s="735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  <c r="Q978" s="646"/>
    </row>
    <row r="979" spans="1:17" s="369" customFormat="1">
      <c r="A979" s="735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  <c r="Q979" s="646"/>
    </row>
    <row r="980" spans="1:17" s="369" customFormat="1">
      <c r="A980" s="735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  <c r="Q980" s="646"/>
    </row>
    <row r="981" spans="1:17" s="369" customFormat="1">
      <c r="A981" s="735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  <c r="Q981" s="646"/>
    </row>
    <row r="982" spans="1:17" s="369" customFormat="1">
      <c r="A982" s="735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  <c r="Q982" s="646"/>
    </row>
    <row r="983" spans="1:17" s="369" customFormat="1">
      <c r="A983" s="735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  <c r="Q983" s="646"/>
    </row>
    <row r="984" spans="1:17" s="369" customFormat="1">
      <c r="A984" s="735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  <c r="Q984" s="646"/>
    </row>
    <row r="985" spans="1:17" s="369" customFormat="1">
      <c r="A985" s="735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  <c r="Q985" s="646"/>
    </row>
    <row r="986" spans="1:17" s="369" customFormat="1">
      <c r="A986" s="735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  <c r="Q986" s="646"/>
    </row>
    <row r="987" spans="1:17" s="369" customFormat="1">
      <c r="A987" s="735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  <c r="Q987" s="646"/>
    </row>
    <row r="988" spans="1:17" s="369" customFormat="1">
      <c r="A988" s="735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  <c r="Q988" s="646"/>
    </row>
    <row r="989" spans="1:17" s="369" customFormat="1">
      <c r="A989" s="735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  <c r="Q989" s="646"/>
    </row>
    <row r="990" spans="1:17" s="369" customFormat="1">
      <c r="A990" s="735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  <c r="Q990" s="646"/>
    </row>
    <row r="991" spans="1:17" s="369" customFormat="1">
      <c r="A991" s="735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  <c r="Q991" s="646"/>
    </row>
    <row r="992" spans="1:17" s="369" customFormat="1">
      <c r="A992" s="735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  <c r="Q992" s="646"/>
    </row>
    <row r="993" spans="1:17" s="369" customFormat="1">
      <c r="A993" s="735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  <c r="Q993" s="646"/>
    </row>
    <row r="994" spans="1:17" s="369" customFormat="1">
      <c r="A994" s="735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  <c r="Q994" s="646"/>
    </row>
    <row r="995" spans="1:17" s="369" customFormat="1">
      <c r="A995" s="735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  <c r="Q995" s="646"/>
    </row>
    <row r="996" spans="1:17" s="369" customFormat="1">
      <c r="A996" s="735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  <c r="Q996" s="646"/>
    </row>
    <row r="997" spans="1:17" s="369" customFormat="1">
      <c r="A997" s="735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  <c r="Q997" s="646"/>
    </row>
    <row r="998" spans="1:17" s="369" customFormat="1">
      <c r="A998" s="735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  <c r="Q998" s="646"/>
    </row>
    <row r="999" spans="1:17" s="369" customFormat="1">
      <c r="A999" s="735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  <c r="Q999" s="646"/>
    </row>
    <row r="1000" spans="1:17" s="369" customFormat="1">
      <c r="A1000" s="735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  <c r="Q1000" s="646"/>
    </row>
    <row r="1001" spans="1:17" s="369" customFormat="1">
      <c r="A1001" s="735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  <c r="Q1001" s="646"/>
    </row>
    <row r="1002" spans="1:17" s="369" customFormat="1">
      <c r="A1002" s="735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  <c r="Q1002" s="646"/>
    </row>
    <row r="1003" spans="1:17" s="369" customFormat="1">
      <c r="A1003" s="735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  <c r="Q1003" s="646"/>
    </row>
    <row r="1004" spans="1:17" s="369" customFormat="1">
      <c r="A1004" s="735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  <c r="Q1004" s="646"/>
    </row>
    <row r="1005" spans="1:17" s="369" customFormat="1">
      <c r="A1005" s="735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  <c r="Q1005" s="646"/>
    </row>
    <row r="1006" spans="1:17" s="369" customFormat="1">
      <c r="A1006" s="735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  <c r="Q1006" s="646"/>
    </row>
    <row r="1007" spans="1:17" s="369" customFormat="1">
      <c r="A1007" s="735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  <c r="Q1007" s="646"/>
    </row>
    <row r="1008" spans="1:17" s="369" customFormat="1">
      <c r="A1008" s="735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  <c r="Q1008" s="646"/>
    </row>
    <row r="1009" spans="1:17" s="369" customFormat="1">
      <c r="A1009" s="735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  <c r="Q1009" s="646"/>
    </row>
    <row r="1010" spans="1:17" s="369" customFormat="1">
      <c r="A1010" s="735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  <c r="Q1010" s="646"/>
    </row>
    <row r="1011" spans="1:17" s="369" customFormat="1">
      <c r="A1011" s="735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  <c r="Q1011" s="646"/>
    </row>
    <row r="1012" spans="1:17" s="369" customFormat="1">
      <c r="A1012" s="735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  <c r="Q1012" s="646"/>
    </row>
    <row r="1013" spans="1:17" s="369" customFormat="1">
      <c r="A1013" s="735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  <c r="Q1013" s="646"/>
    </row>
    <row r="1014" spans="1:17" s="369" customFormat="1">
      <c r="A1014" s="735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  <c r="Q1014" s="646"/>
    </row>
    <row r="1015" spans="1:17" s="369" customFormat="1">
      <c r="A1015" s="735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  <c r="Q1015" s="646"/>
    </row>
    <row r="1016" spans="1:17" s="369" customFormat="1">
      <c r="A1016" s="735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  <c r="Q1016" s="646"/>
    </row>
    <row r="1017" spans="1:17" s="369" customFormat="1">
      <c r="A1017" s="735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  <c r="Q1017" s="646"/>
    </row>
    <row r="1018" spans="1:17" s="369" customFormat="1">
      <c r="A1018" s="735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  <c r="Q1018" s="646"/>
    </row>
    <row r="1019" spans="1:17" s="369" customFormat="1">
      <c r="A1019" s="735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  <c r="Q1019" s="646"/>
    </row>
    <row r="1020" spans="1:17" s="369" customFormat="1">
      <c r="A1020" s="735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  <c r="Q1020" s="646"/>
    </row>
    <row r="1021" spans="1:17" s="369" customFormat="1">
      <c r="A1021" s="735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  <c r="Q1021" s="646"/>
    </row>
    <row r="1022" spans="1:17" s="369" customFormat="1">
      <c r="A1022" s="735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  <c r="Q1022" s="646"/>
    </row>
    <row r="1023" spans="1:17" s="369" customFormat="1">
      <c r="A1023" s="735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  <c r="Q1023" s="646"/>
    </row>
    <row r="1024" spans="1:17" s="369" customFormat="1">
      <c r="A1024" s="735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  <c r="Q1024" s="646"/>
    </row>
    <row r="1025" spans="1:17" s="369" customFormat="1">
      <c r="A1025" s="735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  <c r="Q1025" s="646"/>
    </row>
    <row r="1026" spans="1:17" s="369" customFormat="1">
      <c r="A1026" s="735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  <c r="Q1026" s="646"/>
    </row>
    <row r="1027" spans="1:17" s="369" customFormat="1">
      <c r="A1027" s="735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  <c r="Q1027" s="646"/>
    </row>
    <row r="1028" spans="1:17" s="369" customFormat="1">
      <c r="A1028" s="735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  <c r="Q1028" s="646"/>
    </row>
    <row r="1029" spans="1:17" s="369" customFormat="1">
      <c r="A1029" s="735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  <c r="Q1029" s="646"/>
    </row>
    <row r="1030" spans="1:17" s="369" customFormat="1">
      <c r="A1030" s="735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  <c r="Q1030" s="646"/>
    </row>
    <row r="1031" spans="1:17" s="369" customFormat="1">
      <c r="A1031" s="735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  <c r="Q1031" s="646"/>
    </row>
    <row r="1032" spans="1:17" s="369" customFormat="1">
      <c r="A1032" s="735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  <c r="Q1032" s="646"/>
    </row>
    <row r="1033" spans="1:17" s="369" customFormat="1">
      <c r="A1033" s="735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  <c r="Q1033" s="646"/>
    </row>
    <row r="1034" spans="1:17" s="369" customFormat="1">
      <c r="A1034" s="735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  <c r="Q1034" s="646"/>
    </row>
    <row r="1035" spans="1:17" s="369" customFormat="1">
      <c r="A1035" s="735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  <c r="Q1035" s="646"/>
    </row>
    <row r="1036" spans="1:17" s="369" customFormat="1">
      <c r="A1036" s="735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  <c r="Q1036" s="646"/>
    </row>
    <row r="1037" spans="1:17" s="369" customFormat="1">
      <c r="A1037" s="735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  <c r="Q1037" s="646"/>
    </row>
    <row r="1038" spans="1:17" s="369" customFormat="1">
      <c r="A1038" s="735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  <c r="Q1038" s="646"/>
    </row>
    <row r="1039" spans="1:17" s="369" customFormat="1">
      <c r="A1039" s="735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  <c r="Q1039" s="646"/>
    </row>
    <row r="1040" spans="1:17" s="369" customFormat="1">
      <c r="A1040" s="735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  <c r="Q1040" s="646"/>
    </row>
    <row r="1041" spans="1:17" s="369" customFormat="1">
      <c r="A1041" s="735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  <c r="Q1041" s="646"/>
    </row>
    <row r="1042" spans="1:17" s="369" customFormat="1">
      <c r="A1042" s="735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  <c r="Q1042" s="646"/>
    </row>
    <row r="1043" spans="1:17" s="369" customFormat="1">
      <c r="A1043" s="735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  <c r="Q1043" s="646"/>
    </row>
    <row r="1044" spans="1:17" s="369" customFormat="1">
      <c r="A1044" s="735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  <c r="Q1044" s="646"/>
    </row>
    <row r="1045" spans="1:17" s="369" customFormat="1">
      <c r="A1045" s="735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  <c r="Q1045" s="646"/>
    </row>
    <row r="1046" spans="1:17" s="369" customFormat="1">
      <c r="A1046" s="735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  <c r="Q1046" s="646"/>
    </row>
    <row r="1047" spans="1:17" s="369" customFormat="1">
      <c r="A1047" s="735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  <c r="Q1047" s="646"/>
    </row>
    <row r="1048" spans="1:17" s="369" customFormat="1">
      <c r="A1048" s="735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  <c r="Q1048" s="646"/>
    </row>
    <row r="1049" spans="1:17" s="369" customFormat="1">
      <c r="A1049" s="735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  <c r="Q1049" s="646"/>
    </row>
    <row r="1050" spans="1:17" s="369" customFormat="1">
      <c r="A1050" s="735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  <c r="Q1050" s="646"/>
    </row>
    <row r="1051" spans="1:17" s="369" customFormat="1">
      <c r="A1051" s="735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  <c r="Q1051" s="646"/>
    </row>
    <row r="1052" spans="1:17" s="369" customFormat="1">
      <c r="A1052" s="735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  <c r="Q1052" s="646"/>
    </row>
    <row r="1053" spans="1:17" s="369" customFormat="1">
      <c r="A1053" s="735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  <c r="Q1053" s="646"/>
    </row>
    <row r="1054" spans="1:17" s="369" customFormat="1">
      <c r="A1054" s="735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  <c r="Q1054" s="646"/>
    </row>
    <row r="1055" spans="1:17" s="369" customFormat="1">
      <c r="A1055" s="735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  <c r="Q1055" s="646"/>
    </row>
    <row r="1056" spans="1:17" s="369" customFormat="1">
      <c r="A1056" s="735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  <c r="Q1056" s="646"/>
    </row>
    <row r="1057" spans="1:17" s="369" customFormat="1">
      <c r="A1057" s="735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  <c r="Q1057" s="646"/>
    </row>
    <row r="1058" spans="1:17" s="369" customFormat="1">
      <c r="A1058" s="735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  <c r="Q1058" s="646"/>
    </row>
    <row r="1059" spans="1:17" s="369" customFormat="1">
      <c r="A1059" s="735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  <c r="Q1059" s="646"/>
    </row>
    <row r="1060" spans="1:17" s="369" customFormat="1">
      <c r="A1060" s="735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  <c r="Q1060" s="646"/>
    </row>
    <row r="1061" spans="1:17" s="369" customFormat="1">
      <c r="A1061" s="735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  <c r="Q1061" s="646"/>
    </row>
    <row r="1062" spans="1:17" s="369" customFormat="1">
      <c r="A1062" s="735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  <c r="Q1062" s="646"/>
    </row>
    <row r="1063" spans="1:17" s="369" customFormat="1">
      <c r="A1063" s="735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  <c r="Q1063" s="646"/>
    </row>
    <row r="1064" spans="1:17" s="369" customFormat="1">
      <c r="A1064" s="735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  <c r="Q1064" s="646"/>
    </row>
    <row r="1065" spans="1:17" s="369" customFormat="1">
      <c r="A1065" s="735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  <c r="Q1065" s="646"/>
    </row>
    <row r="1066" spans="1:17" s="369" customFormat="1">
      <c r="A1066" s="735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  <c r="Q1066" s="646"/>
    </row>
    <row r="1067" spans="1:17" s="369" customFormat="1">
      <c r="A1067" s="735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  <c r="Q1067" s="646"/>
    </row>
    <row r="1068" spans="1:17" s="369" customFormat="1">
      <c r="A1068" s="735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  <c r="Q1068" s="646"/>
    </row>
    <row r="1069" spans="1:17" s="369" customFormat="1">
      <c r="A1069" s="735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  <c r="Q1069" s="646"/>
    </row>
    <row r="1070" spans="1:17" s="369" customFormat="1">
      <c r="A1070" s="735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  <c r="Q1070" s="646"/>
    </row>
    <row r="1071" spans="1:17" s="369" customFormat="1">
      <c r="A1071" s="735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  <c r="Q1071" s="646"/>
    </row>
    <row r="1072" spans="1:17" s="369" customFormat="1">
      <c r="A1072" s="735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  <c r="Q1072" s="646"/>
    </row>
    <row r="1073" spans="1:17" s="369" customFormat="1">
      <c r="A1073" s="735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  <c r="Q1073" s="646"/>
    </row>
    <row r="1074" spans="1:17" s="369" customFormat="1">
      <c r="A1074" s="735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  <c r="Q1074" s="646"/>
    </row>
    <row r="1075" spans="1:17" s="369" customFormat="1">
      <c r="A1075" s="735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  <c r="Q1075" s="646"/>
    </row>
    <row r="1076" spans="1:17" s="369" customFormat="1">
      <c r="A1076" s="735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  <c r="Q1076" s="646"/>
    </row>
    <row r="1077" spans="1:17" s="369" customFormat="1">
      <c r="A1077" s="735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  <c r="Q1077" s="646"/>
    </row>
    <row r="1078" spans="1:17" s="369" customFormat="1">
      <c r="A1078" s="735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  <c r="Q1078" s="646"/>
    </row>
    <row r="1079" spans="1:17" s="369" customFormat="1">
      <c r="A1079" s="735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  <c r="Q1079" s="646"/>
    </row>
    <row r="1080" spans="1:17" s="369" customFormat="1">
      <c r="A1080" s="735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  <c r="Q1080" s="646"/>
    </row>
    <row r="1081" spans="1:17" s="369" customFormat="1">
      <c r="A1081" s="735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  <c r="Q1081" s="646"/>
    </row>
    <row r="1082" spans="1:17" s="369" customFormat="1">
      <c r="A1082" s="735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  <c r="Q1082" s="646"/>
    </row>
    <row r="1083" spans="1:17" s="369" customFormat="1">
      <c r="A1083" s="735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  <c r="Q1083" s="646"/>
    </row>
    <row r="1084" spans="1:17" s="369" customFormat="1">
      <c r="A1084" s="735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  <c r="Q1084" s="646"/>
    </row>
    <row r="1085" spans="1:17" s="369" customFormat="1">
      <c r="A1085" s="735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  <c r="Q1085" s="646"/>
    </row>
    <row r="1086" spans="1:17" s="369" customFormat="1">
      <c r="A1086" s="735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  <c r="Q1086" s="646"/>
    </row>
    <row r="1087" spans="1:17" s="369" customFormat="1">
      <c r="A1087" s="735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  <c r="Q1087" s="646"/>
    </row>
    <row r="1088" spans="1:17" s="369" customFormat="1">
      <c r="A1088" s="735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  <c r="Q1088" s="646"/>
    </row>
    <row r="1089" spans="1:17" s="369" customFormat="1">
      <c r="A1089" s="735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  <c r="Q1089" s="646"/>
    </row>
    <row r="1090" spans="1:17" s="369" customFormat="1">
      <c r="A1090" s="735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  <c r="Q1090" s="646"/>
    </row>
    <row r="1091" spans="1:17" s="369" customFormat="1">
      <c r="A1091" s="735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  <c r="Q1091" s="646"/>
    </row>
    <row r="1092" spans="1:17" s="369" customFormat="1">
      <c r="A1092" s="735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  <c r="Q1092" s="646"/>
    </row>
    <row r="1093" spans="1:17" s="369" customFormat="1">
      <c r="A1093" s="735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  <c r="Q1093" s="646"/>
    </row>
    <row r="1094" spans="1:17" s="369" customFormat="1">
      <c r="A1094" s="735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  <c r="Q1094" s="646"/>
    </row>
    <row r="1095" spans="1:17" s="369" customFormat="1">
      <c r="A1095" s="735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  <c r="Q1095" s="646"/>
    </row>
    <row r="1096" spans="1:17" s="369" customFormat="1">
      <c r="A1096" s="735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  <c r="Q1096" s="646"/>
    </row>
    <row r="1097" spans="1:17" s="369" customFormat="1">
      <c r="A1097" s="735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  <c r="Q1097" s="646"/>
    </row>
    <row r="1098" spans="1:17" s="369" customFormat="1">
      <c r="A1098" s="735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  <c r="Q1098" s="646"/>
    </row>
    <row r="1099" spans="1:17" s="369" customFormat="1">
      <c r="A1099" s="735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  <c r="Q1099" s="646"/>
    </row>
    <row r="1100" spans="1:17" s="369" customFormat="1">
      <c r="A1100" s="735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  <c r="Q1100" s="646"/>
    </row>
    <row r="1101" spans="1:17" s="369" customFormat="1">
      <c r="A1101" s="735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  <c r="Q1101" s="646"/>
    </row>
    <row r="1102" spans="1:17" s="369" customFormat="1">
      <c r="A1102" s="735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  <c r="Q1102" s="646"/>
    </row>
    <row r="1103" spans="1:17" s="369" customFormat="1">
      <c r="A1103" s="735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  <c r="Q1103" s="646"/>
    </row>
    <row r="1104" spans="1:17" s="369" customFormat="1">
      <c r="A1104" s="735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  <c r="Q1104" s="646"/>
    </row>
    <row r="1105" spans="1:17" s="369" customFormat="1">
      <c r="A1105" s="735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  <c r="Q1105" s="646"/>
    </row>
    <row r="1106" spans="1:17" s="369" customFormat="1">
      <c r="A1106" s="735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  <c r="Q1106" s="646"/>
    </row>
    <row r="1107" spans="1:17" s="369" customFormat="1">
      <c r="A1107" s="735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  <c r="Q1107" s="646"/>
    </row>
    <row r="1108" spans="1:17" s="369" customFormat="1">
      <c r="A1108" s="735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  <c r="Q1108" s="646"/>
    </row>
    <row r="1109" spans="1:17" s="369" customFormat="1">
      <c r="A1109" s="735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  <c r="Q1109" s="646"/>
    </row>
    <row r="1110" spans="1:17" s="369" customFormat="1">
      <c r="A1110" s="735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  <c r="Q1110" s="646"/>
    </row>
    <row r="1111" spans="1:17" s="369" customFormat="1">
      <c r="A1111" s="735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  <c r="Q1111" s="646"/>
    </row>
    <row r="1112" spans="1:17" s="369" customFormat="1">
      <c r="A1112" s="735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  <c r="Q1112" s="646"/>
    </row>
    <row r="1113" spans="1:17" s="369" customFormat="1">
      <c r="A1113" s="735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  <c r="Q1113" s="646"/>
    </row>
    <row r="1114" spans="1:17" s="369" customFormat="1">
      <c r="A1114" s="735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  <c r="Q1114" s="646"/>
    </row>
    <row r="1115" spans="1:17" s="369" customFormat="1">
      <c r="A1115" s="735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  <c r="Q1115" s="646"/>
    </row>
    <row r="1116" spans="1:17" s="369" customFormat="1">
      <c r="A1116" s="735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  <c r="Q1116" s="646"/>
    </row>
    <row r="1117" spans="1:17" s="369" customFormat="1">
      <c r="A1117" s="735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  <c r="Q1117" s="646"/>
    </row>
    <row r="1118" spans="1:17" s="369" customFormat="1">
      <c r="A1118" s="735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  <c r="Q1118" s="646"/>
    </row>
    <row r="1119" spans="1:17" s="369" customFormat="1">
      <c r="A1119" s="735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  <c r="Q1119" s="646"/>
    </row>
    <row r="1120" spans="1:17" s="369" customFormat="1">
      <c r="A1120" s="735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  <c r="Q1120" s="646"/>
    </row>
    <row r="1121" spans="1:17" s="369" customFormat="1">
      <c r="A1121" s="735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  <c r="Q1121" s="646"/>
    </row>
    <row r="1122" spans="1:17" s="369" customFormat="1">
      <c r="A1122" s="735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  <c r="Q1122" s="646"/>
    </row>
    <row r="1123" spans="1:17" s="369" customFormat="1">
      <c r="A1123" s="735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  <c r="Q1123" s="646"/>
    </row>
    <row r="1124" spans="1:17" s="369" customFormat="1">
      <c r="A1124" s="735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  <c r="Q1124" s="646"/>
    </row>
    <row r="1125" spans="1:17" s="369" customFormat="1">
      <c r="A1125" s="735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  <c r="Q1125" s="646"/>
    </row>
    <row r="1126" spans="1:17" s="369" customFormat="1">
      <c r="A1126" s="735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  <c r="Q1126" s="646"/>
    </row>
    <row r="1127" spans="1:17" s="369" customFormat="1">
      <c r="A1127" s="735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  <c r="Q1127" s="646"/>
    </row>
    <row r="1128" spans="1:17" s="369" customFormat="1">
      <c r="A1128" s="735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  <c r="Q1128" s="646"/>
    </row>
    <row r="1129" spans="1:17" s="369" customFormat="1">
      <c r="A1129" s="735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  <c r="Q1129" s="646"/>
    </row>
    <row r="1130" spans="1:17" s="369" customFormat="1">
      <c r="A1130" s="735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  <c r="Q1130" s="646"/>
    </row>
    <row r="1131" spans="1:17" s="369" customFormat="1">
      <c r="A1131" s="735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  <c r="Q1131" s="646"/>
    </row>
    <row r="1132" spans="1:17" s="369" customFormat="1">
      <c r="A1132" s="735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  <c r="Q1132" s="646"/>
    </row>
    <row r="1133" spans="1:17" s="369" customFormat="1">
      <c r="A1133" s="735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  <c r="Q1133" s="646"/>
    </row>
    <row r="1134" spans="1:17" s="369" customFormat="1">
      <c r="A1134" s="735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  <c r="Q1134" s="646"/>
    </row>
    <row r="1135" spans="1:17" s="369" customFormat="1">
      <c r="A1135" s="735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  <c r="Q1135" s="646"/>
    </row>
    <row r="1136" spans="1:17" s="369" customFormat="1">
      <c r="A1136" s="735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  <c r="Q1136" s="646"/>
    </row>
    <row r="1137" spans="1:17" s="369" customFormat="1">
      <c r="A1137" s="735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  <c r="Q1137" s="646"/>
    </row>
    <row r="1138" spans="1:17" s="369" customFormat="1">
      <c r="A1138" s="735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  <c r="Q1138" s="646"/>
    </row>
    <row r="1139" spans="1:17" s="369" customFormat="1">
      <c r="A1139" s="735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  <c r="Q1139" s="646"/>
    </row>
    <row r="1140" spans="1:17" s="369" customFormat="1">
      <c r="A1140" s="735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  <c r="Q1140" s="646"/>
    </row>
    <row r="1141" spans="1:17" s="369" customFormat="1">
      <c r="A1141" s="735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  <c r="Q1141" s="646"/>
    </row>
    <row r="1142" spans="1:17" s="369" customFormat="1">
      <c r="A1142" s="735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  <c r="Q1142" s="646"/>
    </row>
    <row r="1143" spans="1:17" s="369" customFormat="1">
      <c r="A1143" s="735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  <c r="Q1143" s="646"/>
    </row>
    <row r="1144" spans="1:17" s="369" customFormat="1">
      <c r="A1144" s="735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  <c r="Q1144" s="646"/>
    </row>
    <row r="1145" spans="1:17" s="369" customFormat="1">
      <c r="A1145" s="735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  <c r="Q1145" s="646"/>
    </row>
    <row r="1146" spans="1:17" s="369" customFormat="1">
      <c r="A1146" s="735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  <c r="Q1146" s="646"/>
    </row>
    <row r="1147" spans="1:17" s="369" customFormat="1">
      <c r="A1147" s="735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  <c r="Q1147" s="646"/>
    </row>
    <row r="1148" spans="1:17" s="369" customFormat="1">
      <c r="A1148" s="735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  <c r="Q1148" s="646"/>
    </row>
    <row r="1149" spans="1:17" s="369" customFormat="1">
      <c r="A1149" s="735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  <c r="Q1149" s="646"/>
    </row>
    <row r="1150" spans="1:17" s="369" customFormat="1">
      <c r="A1150" s="735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  <c r="Q1150" s="646"/>
    </row>
    <row r="1151" spans="1:17" s="369" customFormat="1">
      <c r="A1151" s="735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  <c r="Q1151" s="646"/>
    </row>
    <row r="1152" spans="1:17" s="369" customFormat="1">
      <c r="A1152" s="735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  <c r="Q1152" s="646"/>
    </row>
    <row r="1153" spans="1:17" s="369" customFormat="1">
      <c r="A1153" s="735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  <c r="Q1153" s="646"/>
    </row>
    <row r="1154" spans="1:17" s="369" customFormat="1">
      <c r="A1154" s="735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  <c r="Q1154" s="646"/>
    </row>
    <row r="1155" spans="1:17" s="369" customFormat="1">
      <c r="A1155" s="735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  <c r="Q1155" s="646"/>
    </row>
    <row r="1156" spans="1:17" s="369" customFormat="1">
      <c r="A1156" s="735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  <c r="Q1156" s="646"/>
    </row>
    <row r="1157" spans="1:17" s="369" customFormat="1">
      <c r="A1157" s="735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  <c r="Q1157" s="646"/>
    </row>
    <row r="1158" spans="1:17" s="369" customFormat="1">
      <c r="A1158" s="735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  <c r="Q1158" s="646"/>
    </row>
    <row r="1159" spans="1:17" s="369" customFormat="1">
      <c r="A1159" s="735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  <c r="Q1159" s="646"/>
    </row>
    <row r="1160" spans="1:17" s="369" customFormat="1">
      <c r="A1160" s="735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  <c r="Q1160" s="646"/>
    </row>
    <row r="1161" spans="1:17" s="369" customFormat="1">
      <c r="A1161" s="735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  <c r="Q1161" s="646"/>
    </row>
    <row r="1162" spans="1:17" s="369" customFormat="1">
      <c r="A1162" s="735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  <c r="Q1162" s="646"/>
    </row>
    <row r="1163" spans="1:17" s="369" customFormat="1">
      <c r="A1163" s="735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  <c r="Q1163" s="646"/>
    </row>
    <row r="1164" spans="1:17" s="369" customFormat="1">
      <c r="A1164" s="735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  <c r="Q1164" s="646"/>
    </row>
    <row r="1165" spans="1:17" s="369" customFormat="1">
      <c r="A1165" s="735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  <c r="Q1165" s="646"/>
    </row>
    <row r="1166" spans="1:17" s="369" customFormat="1">
      <c r="A1166" s="735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  <c r="Q1166" s="646"/>
    </row>
    <row r="1167" spans="1:17" s="369" customFormat="1">
      <c r="A1167" s="735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  <c r="Q1167" s="646"/>
    </row>
    <row r="1168" spans="1:17" s="369" customFormat="1">
      <c r="A1168" s="735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  <c r="Q1168" s="646"/>
    </row>
    <row r="1169" spans="1:17" s="369" customFormat="1">
      <c r="A1169" s="735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  <c r="Q1169" s="646"/>
    </row>
    <row r="1170" spans="1:17" s="369" customFormat="1">
      <c r="A1170" s="735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  <c r="Q1170" s="646"/>
    </row>
    <row r="1171" spans="1:17" s="369" customFormat="1">
      <c r="A1171" s="735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  <c r="Q1171" s="646"/>
    </row>
    <row r="1172" spans="1:17" s="369" customFormat="1">
      <c r="A1172" s="735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  <c r="Q1172" s="646"/>
    </row>
    <row r="1173" spans="1:17" s="369" customFormat="1">
      <c r="A1173" s="735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  <c r="Q1173" s="646"/>
    </row>
    <row r="1174" spans="1:17" s="369" customFormat="1">
      <c r="A1174" s="735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  <c r="Q1174" s="646"/>
    </row>
    <row r="1175" spans="1:17" s="369" customFormat="1">
      <c r="A1175" s="735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  <c r="Q1175" s="646"/>
    </row>
    <row r="1176" spans="1:17" s="369" customFormat="1">
      <c r="A1176" s="735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  <c r="Q1176" s="646"/>
    </row>
    <row r="1177" spans="1:17" s="369" customFormat="1">
      <c r="A1177" s="735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  <c r="Q1177" s="646"/>
    </row>
    <row r="1178" spans="1:17" s="369" customFormat="1">
      <c r="A1178" s="735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  <c r="Q1178" s="646"/>
    </row>
    <row r="1179" spans="1:17" s="369" customFormat="1">
      <c r="A1179" s="735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  <c r="Q1179" s="646"/>
    </row>
    <row r="1180" spans="1:17" s="369" customFormat="1">
      <c r="A1180" s="735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  <c r="Q1180" s="646"/>
    </row>
    <row r="1181" spans="1:17" s="369" customFormat="1">
      <c r="A1181" s="735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  <c r="Q1181" s="646"/>
    </row>
    <row r="1182" spans="1:17" s="369" customFormat="1">
      <c r="A1182" s="735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  <c r="Q1182" s="646"/>
    </row>
    <row r="1183" spans="1:17" s="369" customFormat="1">
      <c r="A1183" s="735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  <c r="Q1183" s="646"/>
    </row>
    <row r="1184" spans="1:17" s="369" customFormat="1">
      <c r="A1184" s="735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  <c r="Q1184" s="646"/>
    </row>
    <row r="1185" spans="1:17" s="369" customFormat="1">
      <c r="A1185" s="735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  <c r="Q1185" s="646"/>
    </row>
    <row r="1186" spans="1:17" s="369" customFormat="1">
      <c r="A1186" s="735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  <c r="Q1186" s="646"/>
    </row>
    <row r="1187" spans="1:17" s="369" customFormat="1">
      <c r="A1187" s="735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  <c r="Q1187" s="646"/>
    </row>
    <row r="1188" spans="1:17" s="369" customFormat="1">
      <c r="A1188" s="735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  <c r="Q1188" s="646"/>
    </row>
    <row r="1189" spans="1:17" s="369" customFormat="1">
      <c r="A1189" s="735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  <c r="Q1189" s="646"/>
    </row>
    <row r="1190" spans="1:17" s="369" customFormat="1">
      <c r="A1190" s="735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  <c r="Q1190" s="646"/>
    </row>
    <row r="1191" spans="1:17" s="369" customFormat="1">
      <c r="A1191" s="735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  <c r="Q1191" s="646"/>
    </row>
    <row r="1192" spans="1:17" s="369" customFormat="1">
      <c r="A1192" s="735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  <c r="Q1192" s="646"/>
    </row>
    <row r="1193" spans="1:17" s="369" customFormat="1">
      <c r="A1193" s="735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  <c r="Q1193" s="646"/>
    </row>
    <row r="1194" spans="1:17" s="369" customFormat="1">
      <c r="A1194" s="735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  <c r="Q1194" s="646"/>
    </row>
    <row r="1195" spans="1:17" s="369" customFormat="1">
      <c r="A1195" s="735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  <c r="Q1195" s="646"/>
    </row>
    <row r="1196" spans="1:17" s="369" customFormat="1">
      <c r="A1196" s="735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  <c r="Q1196" s="646"/>
    </row>
    <row r="1197" spans="1:17" s="369" customFormat="1">
      <c r="A1197" s="735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  <c r="Q1197" s="646"/>
    </row>
    <row r="1198" spans="1:17" s="369" customFormat="1">
      <c r="A1198" s="735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  <c r="Q1198" s="646"/>
    </row>
    <row r="1199" spans="1:17" s="369" customFormat="1">
      <c r="A1199" s="735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  <c r="Q1199" s="646"/>
    </row>
    <row r="1200" spans="1:17" s="369" customFormat="1">
      <c r="A1200" s="735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  <c r="Q1200" s="646"/>
    </row>
    <row r="1201" spans="1:17" s="369" customFormat="1">
      <c r="A1201" s="735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  <c r="Q1201" s="646"/>
    </row>
    <row r="1202" spans="1:17" s="369" customFormat="1">
      <c r="A1202" s="735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  <c r="Q1202" s="646"/>
    </row>
    <row r="1203" spans="1:17" s="369" customFormat="1">
      <c r="A1203" s="735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  <c r="Q1203" s="646"/>
    </row>
    <row r="1204" spans="1:17" s="369" customFormat="1">
      <c r="A1204" s="735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  <c r="Q1204" s="646"/>
    </row>
    <row r="1205" spans="1:17" s="369" customFormat="1">
      <c r="A1205" s="735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  <c r="Q1205" s="646"/>
    </row>
    <row r="1206" spans="1:17" s="369" customFormat="1">
      <c r="A1206" s="735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  <c r="Q1206" s="646"/>
    </row>
    <row r="1207" spans="1:17" s="369" customFormat="1">
      <c r="A1207" s="735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  <c r="Q1207" s="646"/>
    </row>
    <row r="1208" spans="1:17" s="369" customFormat="1">
      <c r="A1208" s="735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  <c r="Q1208" s="646"/>
    </row>
    <row r="1209" spans="1:17" s="369" customFormat="1">
      <c r="A1209" s="735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  <c r="Q1209" s="646"/>
    </row>
    <row r="1210" spans="1:17" s="369" customFormat="1">
      <c r="A1210" s="735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  <c r="Q1210" s="646"/>
    </row>
    <row r="1211" spans="1:17" s="369" customFormat="1">
      <c r="A1211" s="735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  <c r="Q1211" s="646"/>
    </row>
    <row r="1212" spans="1:17" s="369" customFormat="1">
      <c r="A1212" s="735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  <c r="Q1212" s="646"/>
    </row>
    <row r="1213" spans="1:17" s="369" customFormat="1">
      <c r="A1213" s="735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  <c r="Q1213" s="646"/>
    </row>
    <row r="1214" spans="1:17" s="369" customFormat="1">
      <c r="A1214" s="735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  <c r="Q1214" s="646"/>
    </row>
    <row r="1215" spans="1:17" s="369" customFormat="1">
      <c r="A1215" s="735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  <c r="Q1215" s="646"/>
    </row>
    <row r="1216" spans="1:17" s="369" customFormat="1">
      <c r="A1216" s="735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  <c r="Q1216" s="646"/>
    </row>
    <row r="1217" spans="1:17" s="369" customFormat="1">
      <c r="A1217" s="735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  <c r="Q1217" s="646"/>
    </row>
    <row r="1218" spans="1:17" s="369" customFormat="1">
      <c r="A1218" s="735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  <c r="Q1218" s="646"/>
    </row>
    <row r="1219" spans="1:17" s="369" customFormat="1">
      <c r="A1219" s="735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  <c r="Q1219" s="646"/>
    </row>
    <row r="1220" spans="1:17" s="369" customFormat="1">
      <c r="A1220" s="735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  <c r="Q1220" s="646"/>
    </row>
    <row r="1221" spans="1:17" s="369" customFormat="1">
      <c r="A1221" s="735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  <c r="Q1221" s="646"/>
    </row>
    <row r="1222" spans="1:17" s="369" customFormat="1">
      <c r="A1222" s="735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  <c r="Q1222" s="646"/>
    </row>
    <row r="1223" spans="1:17" s="369" customFormat="1">
      <c r="A1223" s="735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  <c r="Q1223" s="646"/>
    </row>
    <row r="1224" spans="1:17" s="369" customFormat="1">
      <c r="A1224" s="735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  <c r="Q1224" s="646"/>
    </row>
    <row r="1225" spans="1:17" s="369" customFormat="1">
      <c r="A1225" s="735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  <c r="Q1225" s="646"/>
    </row>
    <row r="1226" spans="1:17" s="369" customFormat="1">
      <c r="A1226" s="735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  <c r="Q1226" s="646"/>
    </row>
    <row r="1227" spans="1:17" s="369" customFormat="1">
      <c r="A1227" s="735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  <c r="Q1227" s="646"/>
    </row>
    <row r="1228" spans="1:17" s="369" customFormat="1">
      <c r="A1228" s="735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  <c r="Q1228" s="646"/>
    </row>
    <row r="1229" spans="1:17" s="369" customFormat="1">
      <c r="A1229" s="735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  <c r="Q1229" s="646"/>
    </row>
    <row r="1230" spans="1:17" s="369" customFormat="1">
      <c r="A1230" s="735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  <c r="Q1230" s="646"/>
    </row>
    <row r="1231" spans="1:17" s="369" customFormat="1">
      <c r="A1231" s="735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  <c r="Q1231" s="646"/>
    </row>
    <row r="1232" spans="1:17" s="369" customFormat="1">
      <c r="A1232" s="735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  <c r="Q1232" s="646"/>
    </row>
    <row r="1233" spans="1:17" s="369" customFormat="1">
      <c r="A1233" s="735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  <c r="Q1233" s="646"/>
    </row>
    <row r="1234" spans="1:17" s="369" customFormat="1">
      <c r="A1234" s="735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  <c r="Q1234" s="646"/>
    </row>
    <row r="1235" spans="1:17" s="369" customFormat="1">
      <c r="A1235" s="735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  <c r="Q1235" s="646"/>
    </row>
    <row r="1236" spans="1:17" s="369" customFormat="1">
      <c r="A1236" s="735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  <c r="Q1236" s="646"/>
    </row>
    <row r="1237" spans="1:17" s="369" customFormat="1">
      <c r="A1237" s="735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  <c r="Q1237" s="646"/>
    </row>
    <row r="1238" spans="1:17" s="369" customFormat="1">
      <c r="A1238" s="735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  <c r="Q1238" s="646"/>
    </row>
    <row r="1239" spans="1:17" s="369" customFormat="1">
      <c r="A1239" s="735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  <c r="Q1239" s="646"/>
    </row>
    <row r="1240" spans="1:17" s="369" customFormat="1">
      <c r="A1240" s="735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  <c r="Q1240" s="646"/>
    </row>
    <row r="1241" spans="1:17" s="369" customFormat="1">
      <c r="A1241" s="735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  <c r="Q1241" s="646"/>
    </row>
    <row r="1242" spans="1:17" s="369" customFormat="1">
      <c r="A1242" s="735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  <c r="Q1242" s="646"/>
    </row>
    <row r="1243" spans="1:17" s="369" customFormat="1">
      <c r="A1243" s="735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  <c r="Q1243" s="646"/>
    </row>
    <row r="1244" spans="1:17" s="369" customFormat="1">
      <c r="A1244" s="735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  <c r="Q1244" s="646"/>
    </row>
    <row r="1245" spans="1:17" s="369" customFormat="1">
      <c r="A1245" s="735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  <c r="Q1245" s="646"/>
    </row>
    <row r="1246" spans="1:17" s="369" customFormat="1">
      <c r="A1246" s="735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  <c r="Q1246" s="646"/>
    </row>
    <row r="1247" spans="1:17" s="369" customFormat="1">
      <c r="A1247" s="735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  <c r="Q1247" s="646"/>
    </row>
    <row r="1248" spans="1:17" s="369" customFormat="1">
      <c r="A1248" s="735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  <c r="Q1248" s="646"/>
    </row>
    <row r="1249" spans="1:17" s="369" customFormat="1">
      <c r="A1249" s="735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  <c r="Q1249" s="646"/>
    </row>
    <row r="1250" spans="1:17" s="369" customFormat="1">
      <c r="A1250" s="735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  <c r="Q1250" s="646"/>
    </row>
    <row r="1251" spans="1:17" s="369" customFormat="1">
      <c r="A1251" s="735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  <c r="Q1251" s="646"/>
    </row>
    <row r="1252" spans="1:17" s="369" customFormat="1">
      <c r="A1252" s="735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  <c r="Q1252" s="646"/>
    </row>
    <row r="1253" spans="1:17" s="369" customFormat="1">
      <c r="A1253" s="735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  <c r="Q1253" s="646"/>
    </row>
    <row r="1254" spans="1:17" s="369" customFormat="1">
      <c r="A1254" s="735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  <c r="Q1254" s="646"/>
    </row>
    <row r="1255" spans="1:17" s="369" customFormat="1">
      <c r="A1255" s="735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  <c r="Q1255" s="646"/>
    </row>
    <row r="1256" spans="1:17" s="369" customFormat="1">
      <c r="A1256" s="735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  <c r="Q1256" s="646"/>
    </row>
    <row r="1257" spans="1:17" s="369" customFormat="1">
      <c r="A1257" s="735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  <c r="Q1257" s="646"/>
    </row>
    <row r="1258" spans="1:17" s="369" customFormat="1">
      <c r="A1258" s="735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  <c r="Q1258" s="646"/>
    </row>
    <row r="1259" spans="1:17" s="369" customFormat="1">
      <c r="A1259" s="735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  <c r="Q1259" s="646"/>
    </row>
    <row r="1260" spans="1:17" s="369" customFormat="1">
      <c r="A1260" s="735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  <c r="Q1260" s="646"/>
    </row>
    <row r="1261" spans="1:17" s="369" customFormat="1">
      <c r="A1261" s="735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  <c r="Q1261" s="646"/>
    </row>
    <row r="1262" spans="1:17" s="369" customFormat="1">
      <c r="A1262" s="735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  <c r="Q1262" s="646"/>
    </row>
    <row r="1263" spans="1:17" s="369" customFormat="1">
      <c r="A1263" s="735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  <c r="Q1263" s="646"/>
    </row>
    <row r="1264" spans="1:17" s="369" customFormat="1">
      <c r="A1264" s="735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  <c r="Q1264" s="646"/>
    </row>
    <row r="1265" spans="1:17" s="369" customFormat="1">
      <c r="A1265" s="735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  <c r="Q1265" s="646"/>
    </row>
    <row r="1266" spans="1:17" s="369" customFormat="1">
      <c r="A1266" s="735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  <c r="Q1266" s="646"/>
    </row>
    <row r="1267" spans="1:17" s="369" customFormat="1">
      <c r="A1267" s="735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  <c r="Q1267" s="646"/>
    </row>
    <row r="1268" spans="1:17" s="369" customFormat="1">
      <c r="A1268" s="735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  <c r="Q1268" s="646"/>
    </row>
    <row r="1269" spans="1:17" s="369" customFormat="1">
      <c r="A1269" s="735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  <c r="Q1269" s="646"/>
    </row>
    <row r="1270" spans="1:17" s="369" customFormat="1">
      <c r="A1270" s="735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  <c r="Q1270" s="646"/>
    </row>
    <row r="1271" spans="1:17" s="369" customFormat="1">
      <c r="A1271" s="735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  <c r="Q1271" s="646"/>
    </row>
    <row r="1272" spans="1:17" s="369" customFormat="1">
      <c r="A1272" s="735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  <c r="Q1272" s="646"/>
    </row>
    <row r="1273" spans="1:17" s="369" customFormat="1">
      <c r="A1273" s="735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  <c r="Q1273" s="646"/>
    </row>
    <row r="1274" spans="1:17" s="369" customFormat="1">
      <c r="A1274" s="735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  <c r="Q1274" s="646"/>
    </row>
    <row r="1275" spans="1:17" s="369" customFormat="1">
      <c r="A1275" s="735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  <c r="Q1275" s="646"/>
    </row>
    <row r="1276" spans="1:17" s="369" customFormat="1">
      <c r="A1276" s="735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  <c r="Q1276" s="646"/>
    </row>
    <row r="1277" spans="1:17" s="369" customFormat="1">
      <c r="A1277" s="735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  <c r="Q1277" s="646"/>
    </row>
    <row r="1278" spans="1:17" s="369" customFormat="1">
      <c r="A1278" s="735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  <c r="Q1278" s="646"/>
    </row>
    <row r="1279" spans="1:17" s="369" customFormat="1">
      <c r="A1279" s="735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  <c r="Q1279" s="646"/>
    </row>
    <row r="1280" spans="1:17" s="369" customFormat="1">
      <c r="A1280" s="735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  <c r="Q1280" s="646"/>
    </row>
    <row r="1281" spans="1:17" s="369" customFormat="1">
      <c r="A1281" s="735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  <c r="Q1281" s="646"/>
    </row>
    <row r="1282" spans="1:17" s="369" customFormat="1">
      <c r="A1282" s="735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  <c r="Q1282" s="646"/>
    </row>
    <row r="1283" spans="1:17" s="369" customFormat="1">
      <c r="A1283" s="735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  <c r="Q1283" s="646"/>
    </row>
    <row r="1284" spans="1:17" s="369" customFormat="1">
      <c r="A1284" s="735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  <c r="Q1284" s="646"/>
    </row>
    <row r="1285" spans="1:17" s="369" customFormat="1">
      <c r="A1285" s="735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  <c r="Q1285" s="646"/>
    </row>
    <row r="1286" spans="1:17" s="369" customFormat="1">
      <c r="A1286" s="735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  <c r="Q1286" s="646"/>
    </row>
    <row r="1287" spans="1:17" s="369" customFormat="1">
      <c r="A1287" s="735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  <c r="Q1287" s="646"/>
    </row>
    <row r="1288" spans="1:17" s="369" customFormat="1">
      <c r="A1288" s="735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  <c r="Q1288" s="646"/>
    </row>
    <row r="1289" spans="1:17" s="369" customFormat="1">
      <c r="A1289" s="735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  <c r="Q1289" s="646"/>
    </row>
    <row r="1290" spans="1:17" s="369" customFormat="1">
      <c r="A1290" s="735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  <c r="Q1290" s="646"/>
    </row>
    <row r="1291" spans="1:17" s="369" customFormat="1">
      <c r="A1291" s="735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  <c r="Q1291" s="646"/>
    </row>
    <row r="1292" spans="1:17" s="369" customFormat="1">
      <c r="A1292" s="735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  <c r="Q1292" s="646"/>
    </row>
    <row r="1293" spans="1:17" s="369" customFormat="1">
      <c r="A1293" s="735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  <c r="Q1293" s="646"/>
    </row>
    <row r="1294" spans="1:17" s="369" customFormat="1">
      <c r="A1294" s="735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  <c r="Q1294" s="646"/>
    </row>
    <row r="1295" spans="1:17" s="369" customFormat="1">
      <c r="A1295" s="735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  <c r="Q1295" s="646"/>
    </row>
    <row r="1296" spans="1:17" s="369" customFormat="1">
      <c r="A1296" s="735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  <c r="Q1296" s="646"/>
    </row>
    <row r="1297" spans="1:17" s="369" customFormat="1">
      <c r="A1297" s="735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  <c r="Q1297" s="646"/>
    </row>
    <row r="1298" spans="1:17" s="369" customFormat="1">
      <c r="A1298" s="735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  <c r="Q1298" s="646"/>
    </row>
    <row r="1299" spans="1:17" s="369" customFormat="1">
      <c r="A1299" s="735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  <c r="Q1299" s="646"/>
    </row>
    <row r="1300" spans="1:17" s="369" customFormat="1">
      <c r="A1300" s="735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  <c r="Q1300" s="646"/>
    </row>
    <row r="1301" spans="1:17" s="369" customFormat="1">
      <c r="A1301" s="735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  <c r="Q1301" s="646"/>
    </row>
    <row r="1302" spans="1:17" s="369" customFormat="1">
      <c r="A1302" s="735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  <c r="Q1302" s="646"/>
    </row>
    <row r="1303" spans="1:17" s="369" customFormat="1">
      <c r="A1303" s="735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  <c r="Q1303" s="646"/>
    </row>
    <row r="1304" spans="1:17" s="369" customFormat="1">
      <c r="A1304" s="735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  <c r="Q1304" s="646"/>
    </row>
    <row r="1305" spans="1:17" s="369" customFormat="1">
      <c r="A1305" s="735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  <c r="Q1305" s="646"/>
    </row>
    <row r="1306" spans="1:17" s="369" customFormat="1">
      <c r="A1306" s="735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  <c r="Q1306" s="646"/>
    </row>
    <row r="1307" spans="1:17" s="369" customFormat="1">
      <c r="A1307" s="735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  <c r="Q1307" s="646"/>
    </row>
    <row r="1308" spans="1:17" s="369" customFormat="1">
      <c r="A1308" s="735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  <c r="Q1308" s="646"/>
    </row>
    <row r="1309" spans="1:17" s="369" customFormat="1">
      <c r="A1309" s="735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  <c r="Q1309" s="646"/>
    </row>
    <row r="1310" spans="1:17" s="369" customFormat="1">
      <c r="A1310" s="735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  <c r="Q1310" s="646"/>
    </row>
    <row r="1311" spans="1:17" s="369" customFormat="1">
      <c r="A1311" s="735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  <c r="Q1311" s="646"/>
    </row>
    <row r="1312" spans="1:17" s="369" customFormat="1">
      <c r="A1312" s="735"/>
      <c r="B1312" s="736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739"/>
      <c r="Q1312" s="646"/>
    </row>
    <row r="1313" spans="1:17" s="369" customFormat="1">
      <c r="A1313" s="735"/>
      <c r="B1313" s="736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739"/>
      <c r="Q1313" s="646"/>
    </row>
    <row r="1314" spans="1:17" s="369" customFormat="1">
      <c r="A1314" s="735"/>
      <c r="B1314" s="736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739"/>
      <c r="Q1314" s="646"/>
    </row>
    <row r="1315" spans="1:17" s="369" customFormat="1">
      <c r="A1315" s="735"/>
      <c r="B1315" s="736"/>
      <c r="C1315" s="737"/>
      <c r="D1315" s="646"/>
      <c r="E1315" s="646"/>
      <c r="F1315" s="646"/>
      <c r="G1315" s="738"/>
      <c r="H1315" s="738"/>
      <c r="I1315" s="719"/>
      <c r="L1315" s="646"/>
      <c r="N1315" s="646"/>
      <c r="P1315" s="739"/>
      <c r="Q1315" s="646"/>
    </row>
    <row r="1316" spans="1:17" s="369" customFormat="1">
      <c r="A1316" s="735"/>
      <c r="B1316" s="736"/>
      <c r="C1316" s="737"/>
      <c r="D1316" s="646"/>
      <c r="E1316" s="646"/>
      <c r="F1316" s="646"/>
      <c r="G1316" s="738"/>
      <c r="H1316" s="738"/>
      <c r="I1316" s="719"/>
      <c r="L1316" s="646"/>
      <c r="N1316" s="646"/>
      <c r="P1316" s="739"/>
      <c r="Q1316" s="646"/>
    </row>
    <row r="1317" spans="1:17" s="369" customFormat="1">
      <c r="A1317" s="735"/>
      <c r="B1317" s="736"/>
      <c r="C1317" s="737"/>
      <c r="D1317" s="646"/>
      <c r="E1317" s="646"/>
      <c r="F1317" s="646"/>
      <c r="G1317" s="738"/>
      <c r="H1317" s="738"/>
      <c r="I1317" s="719"/>
      <c r="L1317" s="646"/>
      <c r="N1317" s="646"/>
      <c r="P1317" s="739"/>
      <c r="Q1317" s="646"/>
    </row>
  </sheetData>
  <autoFilter ref="A4:S366">
    <sortState ref="A5:S367">
      <sortCondition ref="Q4:Q367"/>
    </sortState>
  </autoFilter>
  <mergeCells count="7">
    <mergeCell ref="E2:M2"/>
    <mergeCell ref="D3:M3"/>
    <mergeCell ref="B339:S339"/>
    <mergeCell ref="B342:D342"/>
    <mergeCell ref="I342:J342"/>
    <mergeCell ref="K342:Q342"/>
    <mergeCell ref="L14:L15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319"/>
  <sheetViews>
    <sheetView rightToLeft="1" workbookViewId="0">
      <pane ySplit="4" topLeftCell="A5" activePane="bottomLeft" state="frozen"/>
      <selection activeCell="J9" sqref="J9:J10"/>
      <selection pane="bottomLeft" activeCell="N11" sqref="N11:N12"/>
    </sheetView>
  </sheetViews>
  <sheetFormatPr defaultRowHeight="18"/>
  <cols>
    <col min="1" max="1" width="4.25" style="725" customWidth="1"/>
    <col min="2" max="2" width="7.625" style="718" customWidth="1"/>
    <col min="3" max="3" width="17.75" style="730" customWidth="1"/>
    <col min="4" max="4" width="4.75" style="368" customWidth="1"/>
    <col min="5" max="6" width="4.25" style="368" customWidth="1"/>
    <col min="7" max="7" width="9" style="362" hidden="1" customWidth="1"/>
    <col min="8" max="8" width="5.625" style="362" hidden="1" customWidth="1"/>
    <col min="9" max="9" width="16.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.625" style="387" customWidth="1"/>
    <col min="17" max="17" width="8.5" style="368" hidden="1" customWidth="1"/>
    <col min="18" max="22" width="9" style="369" customWidth="1"/>
    <col min="23" max="23" width="3.375" style="369" customWidth="1"/>
    <col min="24" max="31" width="9" style="369" customWidth="1"/>
    <col min="32" max="44" width="9" style="338" customWidth="1"/>
    <col min="45" max="45" width="10" style="338" bestFit="1" customWidth="1"/>
    <col min="46" max="16384" width="9" style="338"/>
  </cols>
  <sheetData>
    <row r="1" spans="1:46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  <c r="Q1" s="631"/>
    </row>
    <row r="2" spans="1:46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Q2" s="631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</row>
    <row r="3" spans="1:46" s="272" customFormat="1" ht="21.75" customHeight="1">
      <c r="A3" s="723"/>
      <c r="B3" s="714"/>
      <c r="C3" s="713" t="s">
        <v>1952</v>
      </c>
      <c r="D3" s="1136" t="s">
        <v>2019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Q3" s="631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</row>
    <row r="4" spans="1:46" s="748" customFormat="1" ht="29.25" customHeight="1">
      <c r="A4" s="744"/>
      <c r="B4" s="950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37" t="s">
        <v>8</v>
      </c>
      <c r="Q4" s="744" t="s">
        <v>1223</v>
      </c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S4" s="750" t="s">
        <v>1452</v>
      </c>
    </row>
    <row r="5" spans="1:46" s="272" customFormat="1" ht="21" customHeight="1">
      <c r="A5" s="724">
        <v>1</v>
      </c>
      <c r="B5" s="288" t="s">
        <v>823</v>
      </c>
      <c r="C5" s="345" t="str">
        <f>VLOOKUP(B5,مقررات!$A$1:$F$411,2,FALSE)</f>
        <v>خواص مادة</v>
      </c>
      <c r="D5" s="211">
        <f>VLOOKUP(B5,مقررات!$A$1:$F$452,3,FALSE)</f>
        <v>3</v>
      </c>
      <c r="E5" s="211">
        <f>VLOOKUP(B5,مقررات!$A$1:$F$476,4,FALSE)</f>
        <v>0</v>
      </c>
      <c r="F5" s="211">
        <f t="shared" ref="F5:F33" si="0">D5+0.5*E5</f>
        <v>3</v>
      </c>
      <c r="G5" s="60">
        <f>VLOOKUP(B5,مقررات!$A$1:$F$409,6,FALSE)</f>
        <v>0</v>
      </c>
      <c r="H5" s="347" t="s">
        <v>1622</v>
      </c>
      <c r="I5" s="257" t="str">
        <f>VLOOKUP(H5,'اعضاء هيئة التدريس'!$B$1:$D$300,2,FALSE)</f>
        <v>أ.د/ أمين العدوى</v>
      </c>
      <c r="J5" s="250" t="s">
        <v>1066</v>
      </c>
      <c r="K5" s="250"/>
      <c r="L5" s="1097"/>
      <c r="N5" s="1034" t="s">
        <v>1066</v>
      </c>
      <c r="O5" s="250"/>
      <c r="P5" s="1028" t="s">
        <v>1318</v>
      </c>
      <c r="Q5" s="282">
        <v>1</v>
      </c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S5" s="251" t="e">
        <f>VLOOKUP(#REF!,'اعضاء هيئة التدريس'!#REF!,2,)</f>
        <v>#REF!</v>
      </c>
    </row>
    <row r="6" spans="1:46" s="272" customFormat="1" ht="19.5" customHeight="1">
      <c r="A6" s="724">
        <v>2</v>
      </c>
      <c r="B6" s="288" t="s">
        <v>824</v>
      </c>
      <c r="C6" s="345" t="str">
        <f>VLOOKUP(B6,مقررات!$A$1:$F$411,2,FALSE)</f>
        <v>موجات و صوتيات</v>
      </c>
      <c r="D6" s="211">
        <f>VLOOKUP(B6,مقررات!$A$1:$F$452,3,FALSE)</f>
        <v>3</v>
      </c>
      <c r="E6" s="211">
        <f>VLOOKUP(B6,مقررات!$A$1:$F$476,4,FALSE)</f>
        <v>0</v>
      </c>
      <c r="F6" s="211">
        <f t="shared" si="0"/>
        <v>3</v>
      </c>
      <c r="G6" s="60">
        <f>VLOOKUP(B6,مقررات!$A$1:$F$409,6,FALSE)</f>
        <v>0</v>
      </c>
      <c r="H6" s="423" t="s">
        <v>1626</v>
      </c>
      <c r="I6" s="257" t="str">
        <f>VLOOKUP(H6,'اعضاء هيئة التدريس'!$B$1:$D$300,2,FALSE)</f>
        <v>أ.د/ محمود عويضة</v>
      </c>
      <c r="J6" s="73"/>
      <c r="K6" s="73"/>
      <c r="L6" s="73"/>
      <c r="M6" s="250" t="s">
        <v>1069</v>
      </c>
      <c r="N6" s="73"/>
      <c r="O6" s="73"/>
      <c r="P6" s="1028" t="s">
        <v>89</v>
      </c>
      <c r="Q6" s="4">
        <v>2</v>
      </c>
      <c r="R6" s="91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S6" s="251" t="e">
        <f>VLOOKUP(#REF!,'اعضاء هيئة التدريس'!#REF!,2,)</f>
        <v>#REF!</v>
      </c>
    </row>
    <row r="7" spans="1:46" s="285" customFormat="1" ht="20.25" customHeight="1">
      <c r="A7" s="724">
        <v>3</v>
      </c>
      <c r="B7" s="288" t="s">
        <v>827</v>
      </c>
      <c r="C7" s="345" t="str">
        <f>VLOOKUP(B7,مقررات!$A$1:$F$411,2,FALSE)</f>
        <v>كهرومغناطيسية</v>
      </c>
      <c r="D7" s="211">
        <f>VLOOKUP(B7,مقررات!$A$1:$F$452,3,FALSE)</f>
        <v>3</v>
      </c>
      <c r="E7" s="211">
        <f>VLOOKUP(B7,مقررات!$A$1:$F$476,4,FALSE)</f>
        <v>0</v>
      </c>
      <c r="F7" s="211">
        <f t="shared" si="0"/>
        <v>3</v>
      </c>
      <c r="G7" s="60">
        <f>VLOOKUP(B7,مقررات!$A$1:$F$409,6,FALSE)</f>
        <v>0</v>
      </c>
      <c r="H7" s="21" t="s">
        <v>1620</v>
      </c>
      <c r="I7" s="257" t="str">
        <f>VLOOKUP(H7,'اعضاء هيئة التدريس'!$B$1:$D$300,2,FALSE)</f>
        <v>أ.د/ معوض محمد الخولى</v>
      </c>
      <c r="J7" s="250"/>
      <c r="K7" s="145"/>
      <c r="L7" s="1097" t="s">
        <v>1069</v>
      </c>
      <c r="M7" s="145"/>
      <c r="N7" s="146"/>
      <c r="O7" s="145"/>
      <c r="P7" s="1028" t="s">
        <v>1318</v>
      </c>
      <c r="Q7" s="4">
        <v>3</v>
      </c>
      <c r="R7" s="91"/>
      <c r="S7" s="283"/>
      <c r="T7" s="284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  <c r="AS7" s="251" t="e">
        <f>VLOOKUP(#REF!,'اعضاء هيئة التدريس'!#REF!,2,)</f>
        <v>#REF!</v>
      </c>
    </row>
    <row r="8" spans="1:46" s="272" customFormat="1" ht="21.75" customHeight="1">
      <c r="A8" s="724">
        <v>4</v>
      </c>
      <c r="B8" s="288" t="s">
        <v>825</v>
      </c>
      <c r="C8" s="345" t="str">
        <f>VLOOKUP(B8,مقررات!$A$1:$F$411,2,FALSE)</f>
        <v>فيزياء ذرية (1)</v>
      </c>
      <c r="D8" s="211">
        <f>VLOOKUP(B8,مقررات!$A$1:$F$452,3,FALSE)</f>
        <v>2</v>
      </c>
      <c r="E8" s="211">
        <f>VLOOKUP(B8,مقررات!$A$1:$F$476,4,FALSE)</f>
        <v>2</v>
      </c>
      <c r="F8" s="211">
        <f t="shared" si="0"/>
        <v>3</v>
      </c>
      <c r="G8" s="60" t="str">
        <f>VLOOKUP(B8,مقررات!$A$1:$F$409,6,FALSE)</f>
        <v>-</v>
      </c>
      <c r="H8" s="423" t="s">
        <v>1642</v>
      </c>
      <c r="I8" s="257" t="str">
        <f>VLOOKUP(H8,'اعضاء هيئة التدريس'!$B$1:$D$300,2,FALSE)</f>
        <v>أ.د/عبد العزيز حبيب</v>
      </c>
      <c r="J8" s="73"/>
      <c r="K8" s="1098" t="s">
        <v>1072</v>
      </c>
      <c r="L8" s="73"/>
      <c r="M8" s="73"/>
      <c r="N8" s="250"/>
      <c r="O8" s="73"/>
      <c r="P8" s="1088" t="s">
        <v>1326</v>
      </c>
      <c r="Q8" s="4">
        <v>4</v>
      </c>
      <c r="R8" s="91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S8" s="251" t="e">
        <f>VLOOKUP(#REF!,'اعضاء هيئة التدريس'!#REF!,2,)</f>
        <v>#REF!</v>
      </c>
    </row>
    <row r="9" spans="1:46" s="272" customFormat="1" ht="21" customHeight="1">
      <c r="A9" s="724">
        <v>5</v>
      </c>
      <c r="B9" s="288" t="s">
        <v>1190</v>
      </c>
      <c r="C9" s="345" t="str">
        <f>VLOOKUP(B9,مقررات!$A$1:$F$411,2,FALSE)</f>
        <v>فيزياءتطبيقية (1)</v>
      </c>
      <c r="D9" s="211">
        <f>VLOOKUP(B9,مقررات!$A$1:$F$452,3,FALSE)</f>
        <v>0</v>
      </c>
      <c r="E9" s="211">
        <f>VLOOKUP(B9,مقررات!$A$1:$F$476,4,FALSE)</f>
        <v>6</v>
      </c>
      <c r="F9" s="211">
        <f t="shared" si="0"/>
        <v>3</v>
      </c>
      <c r="G9" s="60" t="str">
        <f>VLOOKUP(B9,مقررات!$A$1:$F$409,6,FALSE)</f>
        <v>-</v>
      </c>
      <c r="H9" s="423" t="s">
        <v>1646</v>
      </c>
      <c r="I9" s="257" t="str">
        <f>VLOOKUP(H9,'اعضاء هيئة التدريس'!$B$1:$D$300,2,FALSE)</f>
        <v>د/ لبنى شرف الدين</v>
      </c>
      <c r="J9" s="1035" t="s">
        <v>1985</v>
      </c>
      <c r="K9" s="1035"/>
      <c r="L9" s="1035" t="s">
        <v>1985</v>
      </c>
      <c r="M9" s="1035"/>
      <c r="N9" s="1035"/>
      <c r="O9" s="1035" t="s">
        <v>1985</v>
      </c>
      <c r="P9" s="1091"/>
      <c r="Q9" s="4">
        <v>5</v>
      </c>
      <c r="R9" s="91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S9" s="251" t="e">
        <f>VLOOKUP(#REF!,'اعضاء هيئة التدريس'!#REF!,2,)</f>
        <v>#REF!</v>
      </c>
    </row>
    <row r="10" spans="1:46" s="285" customFormat="1" ht="22.5" customHeight="1">
      <c r="A10" s="724">
        <v>6</v>
      </c>
      <c r="B10" s="288" t="s">
        <v>1063</v>
      </c>
      <c r="C10" s="345" t="str">
        <f>VLOOKUP(B10,مقررات!$A$1:$F$411,2,FALSE)</f>
        <v>رياضة عامة (1)</v>
      </c>
      <c r="D10" s="999">
        <f>VLOOKUP(B10,مقررات!$A$1:$F$452,3,FALSE)</f>
        <v>2</v>
      </c>
      <c r="E10" s="999">
        <f>VLOOKUP(B10,مقررات!$A$1:$F$476,4,FALSE)</f>
        <v>2</v>
      </c>
      <c r="F10" s="999">
        <f t="shared" si="0"/>
        <v>3</v>
      </c>
      <c r="G10" s="60" t="str">
        <f>VLOOKUP(B10,مقررات!$A$1:$F$409,6,FALSE)</f>
        <v>--</v>
      </c>
      <c r="H10" s="60" t="s">
        <v>1544</v>
      </c>
      <c r="I10" s="262" t="s">
        <v>2070</v>
      </c>
      <c r="J10" s="1113" t="s">
        <v>1067</v>
      </c>
      <c r="K10" s="1113"/>
      <c r="L10" s="1113"/>
      <c r="M10" s="1113"/>
      <c r="N10" s="996"/>
      <c r="O10" s="1113"/>
      <c r="P10" s="1088" t="s">
        <v>1327</v>
      </c>
      <c r="Q10" s="282">
        <v>7</v>
      </c>
      <c r="R10" s="283"/>
      <c r="S10" s="283"/>
      <c r="T10" s="283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T10" s="251" t="e">
        <f>VLOOKUP(#REF!,'اعضاء هيئة التدريس'!#REF!,2,)</f>
        <v>#REF!</v>
      </c>
    </row>
    <row r="11" spans="1:46" s="272" customFormat="1" ht="23.25" customHeight="1">
      <c r="A11" s="328">
        <v>7</v>
      </c>
      <c r="B11" s="288" t="s">
        <v>986</v>
      </c>
      <c r="C11" s="345" t="str">
        <f>VLOOKUP(B11,مقررات!$A$1:$F$411,2,FALSE)</f>
        <v>حاسب آلي (1)</v>
      </c>
      <c r="D11" s="211">
        <f>VLOOKUP(B11,مقررات!$A$1:$F$452,3,FALSE)</f>
        <v>1</v>
      </c>
      <c r="E11" s="211">
        <f>VLOOKUP(B11,مقررات!$A$1:$F$476,4,FALSE)</f>
        <v>2</v>
      </c>
      <c r="F11" s="211">
        <f t="shared" si="0"/>
        <v>2</v>
      </c>
      <c r="G11" s="73" t="s">
        <v>1980</v>
      </c>
      <c r="H11" s="423" t="s">
        <v>2053</v>
      </c>
      <c r="I11" s="257" t="str">
        <f>VLOOKUP(H11,'اعضاء هيئة التدريس'!$B$1:$D$300,2,FALSE)</f>
        <v>أ.د/ محمد امين عبدالواحد</v>
      </c>
      <c r="J11" s="406"/>
      <c r="K11" s="996"/>
      <c r="L11" s="1121"/>
      <c r="M11" s="1122"/>
      <c r="N11" s="1144" t="s">
        <v>1112</v>
      </c>
      <c r="O11" s="996"/>
      <c r="P11" s="1090" t="s">
        <v>1319</v>
      </c>
      <c r="Q11" s="4">
        <v>11</v>
      </c>
      <c r="R11" s="91"/>
      <c r="S11" s="283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S11" s="251" t="e">
        <f>VLOOKUP(#REF!,'اعضاء هيئة التدريس'!#REF!,2,)</f>
        <v>#REF!</v>
      </c>
    </row>
    <row r="12" spans="1:46" s="272" customFormat="1" ht="23.25" customHeight="1">
      <c r="A12" s="328"/>
      <c r="B12" s="288"/>
      <c r="C12" s="345"/>
      <c r="D12" s="211"/>
      <c r="E12" s="211"/>
      <c r="F12" s="211"/>
      <c r="G12" s="73"/>
      <c r="H12" s="423"/>
      <c r="I12" s="260" t="s">
        <v>2106</v>
      </c>
      <c r="J12" s="406"/>
      <c r="K12" s="996"/>
      <c r="L12" s="1121"/>
      <c r="M12" s="1122"/>
      <c r="N12" s="1145"/>
      <c r="O12" s="996"/>
      <c r="P12" s="1090"/>
      <c r="Q12" s="4"/>
      <c r="R12" s="91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S12" s="251"/>
    </row>
    <row r="13" spans="1:46" s="285" customFormat="1" ht="24.75" customHeight="1">
      <c r="A13" s="367">
        <v>8</v>
      </c>
      <c r="B13" s="288" t="s">
        <v>1976</v>
      </c>
      <c r="C13" s="726" t="str">
        <f>VLOOKUP(B13,مقررات!$A$1:$F$411,2,FALSE)</f>
        <v>مدخل الى الجودة والاعتماد في مؤسسات التعليم العالي</v>
      </c>
      <c r="D13" s="211">
        <f>VLOOKUP(B13,مقررات!$A$1:$F$452,3,FALSE)</f>
        <v>1</v>
      </c>
      <c r="E13" s="211">
        <f>VLOOKUP(B13,مقررات!$A$1:$F$476,4,FALSE)</f>
        <v>0</v>
      </c>
      <c r="F13" s="211">
        <f t="shared" si="0"/>
        <v>1</v>
      </c>
      <c r="G13" s="60">
        <f>VLOOKUP(B13,مقررات!$A$1:$F$409,6,FALSE)</f>
        <v>0</v>
      </c>
      <c r="H13" s="60" t="s">
        <v>1869</v>
      </c>
      <c r="I13" s="257" t="s">
        <v>2078</v>
      </c>
      <c r="J13" s="250"/>
      <c r="K13" s="73"/>
      <c r="L13" s="1066" t="s">
        <v>1071</v>
      </c>
      <c r="M13" s="73"/>
      <c r="N13" s="73"/>
      <c r="O13" s="73"/>
      <c r="P13" s="1090" t="s">
        <v>1325</v>
      </c>
      <c r="Q13" s="282">
        <v>13</v>
      </c>
      <c r="R13" s="283"/>
      <c r="S13" s="283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S13" s="251" t="e">
        <f>VLOOKUP(#REF!,'اعضاء هيئة التدريس'!#REF!,2,)</f>
        <v>#REF!</v>
      </c>
    </row>
    <row r="14" spans="1:46" s="285" customFormat="1" ht="15.75" hidden="1" customHeight="1">
      <c r="A14" s="328"/>
      <c r="B14" s="715" t="s">
        <v>784</v>
      </c>
      <c r="C14" s="726" t="str">
        <f>VLOOKUP(B14,مقررات!$A$1:$F$411,2,FALSE)</f>
        <v>بحث ومقال</v>
      </c>
      <c r="D14" s="211">
        <f>VLOOKUP(B14,مقررات!$A$1:$F$452,3,FALSE)</f>
        <v>2</v>
      </c>
      <c r="E14" s="211">
        <v>0</v>
      </c>
      <c r="F14" s="211">
        <f t="shared" si="0"/>
        <v>2</v>
      </c>
      <c r="G14" s="60">
        <f>VLOOKUP(B14,مقررات!$A$1:$F$409,6,FALSE)</f>
        <v>0</v>
      </c>
      <c r="H14" s="60"/>
      <c r="I14" s="786" t="s">
        <v>892</v>
      </c>
      <c r="J14" s="73"/>
      <c r="K14" s="73"/>
      <c r="L14" s="73"/>
      <c r="M14" s="73"/>
      <c r="N14" s="73"/>
      <c r="O14" s="73"/>
      <c r="P14" s="1089"/>
      <c r="Q14" s="4"/>
      <c r="R14" s="91"/>
      <c r="S14" s="283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S14" s="251" t="e">
        <f>VLOOKUP(#REF!,'اعضاء هيئة التدريس'!#REF!,2,)</f>
        <v>#REF!</v>
      </c>
    </row>
    <row r="15" spans="1:46" s="272" customFormat="1" ht="15.75" hidden="1" customHeight="1">
      <c r="A15" s="367"/>
      <c r="B15" s="245" t="s">
        <v>755</v>
      </c>
      <c r="C15" s="726" t="str">
        <f>VLOOKUP(B15,مقررات!$A$1:$F$411,2,FALSE)</f>
        <v>تشريح وشكل خارجي</v>
      </c>
      <c r="D15" s="211">
        <f>VLOOKUP(B15,مقررات!$A$1:$F$452,3,FALSE)</f>
        <v>2</v>
      </c>
      <c r="E15" s="211">
        <f>VLOOKUP(B15,مقررات!$A$1:$F$476,4,FALSE)</f>
        <v>2</v>
      </c>
      <c r="F15" s="211">
        <f t="shared" si="0"/>
        <v>3</v>
      </c>
      <c r="G15" s="60">
        <f>VLOOKUP(B15,مقررات!$A$1:$F$409,6,FALSE)</f>
        <v>0</v>
      </c>
      <c r="H15" s="60" t="s">
        <v>1819</v>
      </c>
      <c r="I15" s="262" t="str">
        <f>VLOOKUP(H15,'اعضاء هيئة التدريس'!$B$1:$D$300,2,FALSE)</f>
        <v>ا.د/ زكى عبدالحمد تركى</v>
      </c>
      <c r="J15" s="73"/>
      <c r="K15" s="73"/>
      <c r="L15" s="73" t="s">
        <v>1068</v>
      </c>
      <c r="M15" s="73"/>
      <c r="N15" s="73"/>
      <c r="O15" s="73"/>
      <c r="P15" s="386" t="s">
        <v>1316</v>
      </c>
      <c r="Q15" s="210"/>
      <c r="R15" s="220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S15" s="251" t="e">
        <f>VLOOKUP(#REF!,'اعضاء هيئة التدريس'!#REF!,2,)</f>
        <v>#REF!</v>
      </c>
    </row>
    <row r="16" spans="1:46" s="272" customFormat="1" ht="15.75" hidden="1" customHeight="1">
      <c r="A16" s="367"/>
      <c r="B16" s="245" t="s">
        <v>757</v>
      </c>
      <c r="C16" s="726" t="str">
        <f>VLOOKUP(B16,مقررات!$A$1:$F$411,2,FALSE)</f>
        <v>بيئة عامه</v>
      </c>
      <c r="D16" s="211">
        <f>VLOOKUP(B16,مقررات!$A$1:$F$452,3,FALSE)</f>
        <v>2</v>
      </c>
      <c r="E16" s="211">
        <f>VLOOKUP(B16,مقررات!$A$1:$F$476,4,FALSE)</f>
        <v>2</v>
      </c>
      <c r="F16" s="211">
        <f t="shared" si="0"/>
        <v>3</v>
      </c>
      <c r="G16" s="60">
        <f>VLOOKUP(B16,مقررات!$A$1:$F$409,6,FALSE)</f>
        <v>0</v>
      </c>
      <c r="H16" s="60" t="s">
        <v>1817</v>
      </c>
      <c r="I16" s="262" t="str">
        <f>VLOOKUP(H16,'اعضاء هيئة التدريس'!$B$1:$D$300,2,FALSE)</f>
        <v>ا.د/ محمد احمد زايد</v>
      </c>
      <c r="J16" s="73"/>
      <c r="K16" s="73"/>
      <c r="L16" s="73" t="s">
        <v>1067</v>
      </c>
      <c r="M16" s="73"/>
      <c r="N16" s="73"/>
      <c r="O16" s="73"/>
      <c r="P16" s="386" t="s">
        <v>1316</v>
      </c>
      <c r="Q16" s="282"/>
      <c r="R16" s="284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E16" s="283"/>
      <c r="AS16" s="251" t="e">
        <f>VLOOKUP(#REF!,'اعضاء هيئة التدريس'!#REF!,2,)</f>
        <v>#REF!</v>
      </c>
    </row>
    <row r="17" spans="1:46" s="480" customFormat="1" ht="15.75" hidden="1" customHeight="1">
      <c r="A17" s="328"/>
      <c r="B17" s="715" t="s">
        <v>758</v>
      </c>
      <c r="C17" s="726" t="str">
        <f>VLOOKUP(B17,مقررات!$A$1:$F$411,2,FALSE)</f>
        <v>علم الوراثة</v>
      </c>
      <c r="D17" s="211">
        <f>VLOOKUP(B17,مقررات!$A$1:$F$452,3,FALSE)</f>
        <v>2</v>
      </c>
      <c r="E17" s="211">
        <f>VLOOKUP(B17,مقررات!$A$1:$F$476,4,FALSE)</f>
        <v>2</v>
      </c>
      <c r="F17" s="211">
        <f t="shared" si="0"/>
        <v>3</v>
      </c>
      <c r="G17" s="60">
        <f>VLOOKUP(B17,مقررات!$A$1:$F$409,6,FALSE)</f>
        <v>0</v>
      </c>
      <c r="H17" s="60" t="s">
        <v>1860</v>
      </c>
      <c r="I17" s="262" t="str">
        <f>VLOOKUP(H17,'اعضاء هيئة التدريس'!$B$1:$D$300,2,FALSE)</f>
        <v>د/  محمد عزت الليثي</v>
      </c>
      <c r="J17" s="73"/>
      <c r="K17" s="73" t="s">
        <v>1067</v>
      </c>
      <c r="L17" s="73"/>
      <c r="M17" s="73"/>
      <c r="N17" s="73"/>
      <c r="O17" s="73"/>
      <c r="P17" s="386" t="s">
        <v>1316</v>
      </c>
      <c r="Q17" s="4"/>
      <c r="R17" s="91"/>
      <c r="S17" s="743"/>
      <c r="T17" s="743"/>
      <c r="U17" s="743"/>
      <c r="V17" s="743"/>
      <c r="W17" s="743"/>
      <c r="X17" s="743"/>
      <c r="Y17" s="743"/>
      <c r="Z17" s="743"/>
      <c r="AA17" s="743"/>
      <c r="AB17" s="743"/>
      <c r="AC17" s="743"/>
      <c r="AD17" s="743"/>
      <c r="AE17" s="743"/>
      <c r="AF17" s="751"/>
      <c r="AR17" s="752"/>
      <c r="AS17" s="480" t="e">
        <f>VLOOKUP(#REF!,'اعضاء هيئة التدريس'!#REF!,2,)</f>
        <v>#REF!</v>
      </c>
      <c r="AT17" s="751"/>
    </row>
    <row r="18" spans="1:46" s="272" customFormat="1" ht="15.75" hidden="1" customHeight="1">
      <c r="A18" s="328"/>
      <c r="B18" s="288" t="s">
        <v>759</v>
      </c>
      <c r="C18" s="726" t="str">
        <f>VLOOKUP(B18,مقررات!$A$1:$F$411,2,FALSE)</f>
        <v>فسيولوجي نبات عام</v>
      </c>
      <c r="D18" s="211">
        <f>VLOOKUP(B18,مقررات!$A$1:$F$452,3,FALSE)</f>
        <v>2</v>
      </c>
      <c r="E18" s="211">
        <f>VLOOKUP(B18,مقررات!$A$1:$F$476,4,FALSE)</f>
        <v>2</v>
      </c>
      <c r="F18" s="211">
        <f t="shared" si="0"/>
        <v>3</v>
      </c>
      <c r="G18" s="60">
        <f>VLOOKUP(B18,مقررات!$A$1:$F$409,6,FALSE)</f>
        <v>0</v>
      </c>
      <c r="H18" s="705" t="s">
        <v>1860</v>
      </c>
      <c r="I18" s="262" t="str">
        <f>VLOOKUP(H18,'اعضاء هيئة التدريس'!$B$1:$D$300,2,FALSE)</f>
        <v>د/  محمد عزت الليثي</v>
      </c>
      <c r="J18" s="772"/>
      <c r="K18" s="772"/>
      <c r="L18" s="73"/>
      <c r="M18" s="73"/>
      <c r="N18" s="250" t="s">
        <v>1068</v>
      </c>
      <c r="O18" s="772"/>
      <c r="P18" s="255" t="s">
        <v>1318</v>
      </c>
      <c r="Q18" s="4"/>
      <c r="R18" s="91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S18" s="251" t="e">
        <f>VLOOKUP(#REF!,'اعضاء هيئة التدريس'!#REF!,2,)</f>
        <v>#REF!</v>
      </c>
    </row>
    <row r="19" spans="1:46" s="272" customFormat="1" ht="15.75" hidden="1" customHeight="1">
      <c r="A19" s="328"/>
      <c r="B19" s="288" t="s">
        <v>759</v>
      </c>
      <c r="C19" s="726" t="str">
        <f>VLOOKUP(B19,مقررات!$A$1:$F$411,2,FALSE)</f>
        <v>فسيولوجي نبات عام</v>
      </c>
      <c r="D19" s="211">
        <f>VLOOKUP(B19,مقررات!$A$1:$F$452,3,FALSE)</f>
        <v>2</v>
      </c>
      <c r="E19" s="211">
        <f>VLOOKUP(B19,مقررات!$A$1:$F$476,4,FALSE)</f>
        <v>2</v>
      </c>
      <c r="F19" s="211">
        <f t="shared" si="0"/>
        <v>3</v>
      </c>
      <c r="G19" s="60">
        <f>VLOOKUP(B19,مقررات!$A$1:$F$409,6,FALSE)</f>
        <v>0</v>
      </c>
      <c r="H19" s="705" t="s">
        <v>1817</v>
      </c>
      <c r="I19" s="262" t="str">
        <f>VLOOKUP(H19,'اعضاء هيئة التدريس'!$B$1:$D$300,2,FALSE)</f>
        <v>ا.د/ محمد احمد زايد</v>
      </c>
      <c r="J19" s="772"/>
      <c r="K19" s="772"/>
      <c r="L19" s="73"/>
      <c r="M19" s="73"/>
      <c r="N19" s="250" t="s">
        <v>1068</v>
      </c>
      <c r="O19" s="772"/>
      <c r="P19" s="255" t="s">
        <v>1318</v>
      </c>
      <c r="Q19" s="4"/>
      <c r="R19" s="91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S19" s="251" t="e">
        <f>VLOOKUP(#REF!,'اعضاء هيئة التدريس'!#REF!,2,)</f>
        <v>#REF!</v>
      </c>
    </row>
    <row r="20" spans="1:46" s="272" customFormat="1" ht="15.75" hidden="1" customHeight="1">
      <c r="A20" s="367"/>
      <c r="B20" s="245" t="s">
        <v>800</v>
      </c>
      <c r="C20" s="726" t="str">
        <f>VLOOKUP(B20,مقررات!$A$1:$F$411,2,FALSE)</f>
        <v>علم الخلية</v>
      </c>
      <c r="D20" s="211">
        <f>VLOOKUP(B20,مقررات!$A$1:$F$452,3,FALSE)</f>
        <v>1</v>
      </c>
      <c r="E20" s="211">
        <f>VLOOKUP(B20,مقررات!$A$1:$F$476,4,FALSE)</f>
        <v>2</v>
      </c>
      <c r="F20" s="211">
        <f t="shared" si="0"/>
        <v>2</v>
      </c>
      <c r="G20" s="60">
        <f>VLOOKUP(B20,مقررات!$A$1:$F$409,6,FALSE)</f>
        <v>0</v>
      </c>
      <c r="H20" s="60" t="s">
        <v>1862</v>
      </c>
      <c r="I20" s="262" t="str">
        <f>VLOOKUP(H20,'اعضاء هيئة التدريس'!$B$1:$D$300,2,FALSE)</f>
        <v>د/  مجدي زكي مطر</v>
      </c>
      <c r="J20" s="73"/>
      <c r="K20" s="73"/>
      <c r="L20" s="73"/>
      <c r="M20" s="73"/>
      <c r="N20" s="73" t="s">
        <v>1121</v>
      </c>
      <c r="O20" s="73"/>
      <c r="P20" s="255" t="s">
        <v>1318</v>
      </c>
      <c r="Q20" s="215"/>
      <c r="R20" s="220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S20" s="251" t="e">
        <f>VLOOKUP(#REF!,'اعضاء هيئة التدريس'!#REF!,2,)</f>
        <v>#REF!</v>
      </c>
    </row>
    <row r="21" spans="1:46" s="272" customFormat="1" ht="15" hidden="1" customHeight="1">
      <c r="A21" s="328"/>
      <c r="B21" s="716" t="s">
        <v>756</v>
      </c>
      <c r="C21" s="726" t="str">
        <f>VLOOKUP(B21,مقررات!$A$1:$F$411,2,FALSE)</f>
        <v>تقسيم مملكة نباتية</v>
      </c>
      <c r="D21" s="211">
        <f>VLOOKUP(B21,مقررات!$A$1:$F$452,3,FALSE)</f>
        <v>2</v>
      </c>
      <c r="E21" s="211">
        <f>VLOOKUP(B21,مقررات!$A$1:$F$476,4,FALSE)</f>
        <v>2</v>
      </c>
      <c r="F21" s="211">
        <f t="shared" si="0"/>
        <v>3</v>
      </c>
      <c r="G21" s="60">
        <f>VLOOKUP(B21,مقررات!$A$1:$F$409,6,FALSE)</f>
        <v>0</v>
      </c>
      <c r="H21" s="60" t="s">
        <v>1815</v>
      </c>
      <c r="I21" s="262" t="str">
        <f>VLOOKUP(H21,'اعضاء هيئة التدريس'!$B$1:$D$300,2,FALSE)</f>
        <v>ا.د/ محمد مدحت غريب</v>
      </c>
      <c r="J21" s="73"/>
      <c r="K21" s="73"/>
      <c r="L21" s="73"/>
      <c r="M21" s="73" t="s">
        <v>1068</v>
      </c>
      <c r="N21" s="73"/>
      <c r="O21" s="73"/>
      <c r="P21" s="255" t="s">
        <v>1318</v>
      </c>
      <c r="Q21" s="158"/>
      <c r="R21" s="91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E21" s="283"/>
      <c r="AS21" s="251" t="e">
        <f>VLOOKUP(#REF!,'اعضاء هيئة التدريس'!#REF!,2,)</f>
        <v>#REF!</v>
      </c>
    </row>
    <row r="22" spans="1:46" s="285" customFormat="1" ht="15.75" hidden="1" customHeight="1">
      <c r="A22" s="328"/>
      <c r="B22" s="715" t="s">
        <v>799</v>
      </c>
      <c r="C22" s="726" t="str">
        <f>VLOOKUP(B22,مقررات!$A$1:$F$411,2,FALSE)</f>
        <v>ميكروبيولوجيا عام</v>
      </c>
      <c r="D22" s="211">
        <f>VLOOKUP(B22,مقررات!$A$1:$F$452,3,FALSE)</f>
        <v>2</v>
      </c>
      <c r="E22" s="211">
        <f>VLOOKUP(B22,مقررات!$A$1:$F$476,4,FALSE)</f>
        <v>2</v>
      </c>
      <c r="F22" s="211">
        <f t="shared" si="0"/>
        <v>3</v>
      </c>
      <c r="G22" s="60">
        <f>VLOOKUP(B22,مقررات!$A$1:$F$409,6,FALSE)</f>
        <v>0</v>
      </c>
      <c r="H22" s="60" t="s">
        <v>1815</v>
      </c>
      <c r="I22" s="262" t="str">
        <f>VLOOKUP(H22,'اعضاء هيئة التدريس'!$B$1:$D$300,2,FALSE)</f>
        <v>ا.د/ محمد مدحت غريب</v>
      </c>
      <c r="J22" s="73"/>
      <c r="K22" s="73"/>
      <c r="L22" s="73"/>
      <c r="M22" s="73" t="s">
        <v>1068</v>
      </c>
      <c r="N22" s="73"/>
      <c r="O22" s="73"/>
      <c r="P22" s="255" t="s">
        <v>1318</v>
      </c>
      <c r="Q22" s="4"/>
      <c r="R22" s="91"/>
      <c r="S22" s="283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S22" s="251" t="e">
        <f>VLOOKUP(#REF!,'اعضاء هيئة التدريس'!#REF!,2,)</f>
        <v>#REF!</v>
      </c>
    </row>
    <row r="23" spans="1:46" s="285" customFormat="1" ht="15.75" hidden="1" customHeight="1">
      <c r="A23" s="328"/>
      <c r="B23" s="716" t="s">
        <v>801</v>
      </c>
      <c r="C23" s="726" t="str">
        <f>VLOOKUP(B23,مقررات!$A$1:$F$411,2,FALSE)</f>
        <v>أسس معامل الميكروبيولوجي</v>
      </c>
      <c r="D23" s="211">
        <f>VLOOKUP(B23,مقررات!$A$1:$F$452,3,FALSE)</f>
        <v>0</v>
      </c>
      <c r="E23" s="211">
        <f>VLOOKUP(B23,مقررات!$A$1:$F$476,4,FALSE)</f>
        <v>2</v>
      </c>
      <c r="F23" s="211">
        <f t="shared" si="0"/>
        <v>1</v>
      </c>
      <c r="G23" s="60">
        <f>VLOOKUP(B23,مقررات!$A$1:$F$409,6,FALSE)</f>
        <v>0</v>
      </c>
      <c r="H23" s="60" t="s">
        <v>1823</v>
      </c>
      <c r="I23" s="262" t="str">
        <f>VLOOKUP(H23,'اعضاء هيئة التدريس'!$B$1:$D$300,2,FALSE)</f>
        <v>د/ صابحة محمود الصباغ</v>
      </c>
      <c r="J23" s="73"/>
      <c r="K23" s="73" t="s">
        <v>1070</v>
      </c>
      <c r="L23" s="73"/>
      <c r="M23" s="73"/>
      <c r="N23" s="73"/>
      <c r="O23" s="73"/>
      <c r="P23" s="1047"/>
      <c r="Q23" s="158"/>
      <c r="R23" s="91"/>
      <c r="S23" s="283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S23" s="251" t="e">
        <f>VLOOKUP(#REF!,'اعضاء هيئة التدريس'!#REF!,2,)</f>
        <v>#REF!</v>
      </c>
    </row>
    <row r="24" spans="1:46" s="285" customFormat="1" ht="15.75" hidden="1" customHeight="1">
      <c r="A24" s="367"/>
      <c r="B24" s="245" t="s">
        <v>763</v>
      </c>
      <c r="C24" s="726" t="str">
        <f>VLOOKUP(B24,مقررات!$A$1:$F$411,2,FALSE)</f>
        <v>بيولوجيا الخلية</v>
      </c>
      <c r="D24" s="211">
        <f>VLOOKUP(B24,مقررات!$A$1:$F$452,3,FALSE)</f>
        <v>2</v>
      </c>
      <c r="E24" s="211">
        <f>VLOOKUP(B24,مقررات!$A$1:$F$476,4,FALSE)</f>
        <v>2</v>
      </c>
      <c r="F24" s="211">
        <f t="shared" si="0"/>
        <v>3</v>
      </c>
      <c r="G24" s="60" t="str">
        <f>VLOOKUP(B24,مقررات!$A$1:$F$409,6,FALSE)</f>
        <v>-</v>
      </c>
      <c r="H24" s="60" t="s">
        <v>1827</v>
      </c>
      <c r="I24" s="262" t="str">
        <f>VLOOKUP(H24,'اعضاء هيئة التدريس'!$B$1:$D$300,2,FALSE)</f>
        <v>د/ اميمة عبداللطيف عيسى</v>
      </c>
      <c r="J24" s="73"/>
      <c r="K24" s="73"/>
      <c r="L24" s="73"/>
      <c r="M24" s="73" t="s">
        <v>1068</v>
      </c>
      <c r="N24" s="73"/>
      <c r="O24" s="73"/>
      <c r="P24" s="386" t="s">
        <v>1316</v>
      </c>
      <c r="Q24" s="215"/>
      <c r="R24" s="220"/>
      <c r="S24" s="283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S24" s="251" t="e">
        <f>VLOOKUP(#REF!,'اعضاء هيئة التدريس'!#REF!,2,)</f>
        <v>#REF!</v>
      </c>
    </row>
    <row r="25" spans="1:46" s="285" customFormat="1" ht="16.5" hidden="1" customHeight="1">
      <c r="A25" s="367"/>
      <c r="B25" s="245" t="s">
        <v>767</v>
      </c>
      <c r="C25" s="726" t="str">
        <f>VLOOKUP(B25,مقررات!$A$1:$F$411,2,FALSE)</f>
        <v>علاقات مائية</v>
      </c>
      <c r="D25" s="211">
        <f>VLOOKUP(B25,مقررات!$A$1:$F$452,3,FALSE)</f>
        <v>2</v>
      </c>
      <c r="E25" s="211">
        <f>VLOOKUP(B25,مقررات!$A$1:$F$476,4,FALSE)</f>
        <v>2</v>
      </c>
      <c r="F25" s="211">
        <f t="shared" si="0"/>
        <v>3</v>
      </c>
      <c r="G25" s="60" t="str">
        <f>VLOOKUP(B25,مقررات!$A$1:$F$409,6,FALSE)</f>
        <v>B115</v>
      </c>
      <c r="H25" s="60" t="s">
        <v>1834</v>
      </c>
      <c r="I25" s="262" t="str">
        <f>VLOOKUP(H25,'اعضاء هيئة التدريس'!$B$1:$D$300,2,FALSE)</f>
        <v>أ. داليا فهمي سليمة</v>
      </c>
      <c r="J25" s="73"/>
      <c r="K25" s="73"/>
      <c r="L25" s="73"/>
      <c r="M25" s="73"/>
      <c r="N25" s="73" t="s">
        <v>1067</v>
      </c>
      <c r="O25" s="73"/>
      <c r="P25" s="386" t="s">
        <v>1316</v>
      </c>
      <c r="Q25" s="282"/>
      <c r="R25" s="283"/>
      <c r="S25" s="283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S25" s="251" t="e">
        <f>VLOOKUP(#REF!,'اعضاء هيئة التدريس'!#REF!,2,)</f>
        <v>#REF!</v>
      </c>
    </row>
    <row r="26" spans="1:46" s="285" customFormat="1" ht="15.75" hidden="1">
      <c r="A26" s="367"/>
      <c r="B26" s="245" t="s">
        <v>785</v>
      </c>
      <c r="C26" s="726" t="str">
        <f>VLOOKUP(B26,مقررات!$A$1:$F$411,2,FALSE)</f>
        <v>علم المحاصيل</v>
      </c>
      <c r="D26" s="211">
        <f>VLOOKUP(B26,مقررات!$A$1:$F$452,3,FALSE)</f>
        <v>2</v>
      </c>
      <c r="E26" s="211">
        <f>VLOOKUP(B26,مقررات!$A$1:$F$476,4,FALSE)</f>
        <v>2</v>
      </c>
      <c r="F26" s="211">
        <f t="shared" si="0"/>
        <v>3</v>
      </c>
      <c r="G26" s="60">
        <f>VLOOKUP(B26,مقررات!$A$1:$F$409,6,FALSE)</f>
        <v>0</v>
      </c>
      <c r="H26" s="60" t="s">
        <v>1832</v>
      </c>
      <c r="I26" s="262" t="str">
        <f>VLOOKUP(H26,'اعضاء هيئة التدريس'!$B$1:$D$300,2,FALSE)</f>
        <v>د/  فايزة عبدالموجود شحاتة</v>
      </c>
      <c r="J26" s="73"/>
      <c r="K26" s="73"/>
      <c r="L26" s="73"/>
      <c r="M26" s="73" t="s">
        <v>1067</v>
      </c>
      <c r="N26" s="73"/>
      <c r="O26" s="73"/>
      <c r="P26" s="386" t="s">
        <v>1316</v>
      </c>
      <c r="Q26" s="282"/>
      <c r="R26" s="283"/>
      <c r="S26" s="283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S26" s="251" t="e">
        <f>VLOOKUP(#REF!,'اعضاء هيئة التدريس'!#REF!,2,)</f>
        <v>#REF!</v>
      </c>
    </row>
    <row r="27" spans="1:46" s="285" customFormat="1" ht="15.75" hidden="1" customHeight="1">
      <c r="A27" s="328"/>
      <c r="B27" s="715" t="s">
        <v>764</v>
      </c>
      <c r="C27" s="726" t="str">
        <f>VLOOKUP(B27,مقررات!$A$1:$F$411,2,FALSE)</f>
        <v>علم البكتريا</v>
      </c>
      <c r="D27" s="211">
        <f>VLOOKUP(B27,مقررات!$A$1:$F$452,3,FALSE)</f>
        <v>2</v>
      </c>
      <c r="E27" s="211">
        <f>VLOOKUP(B27,مقررات!$A$1:$F$476,4,FALSE)</f>
        <v>2</v>
      </c>
      <c r="F27" s="211">
        <f t="shared" si="0"/>
        <v>3</v>
      </c>
      <c r="G27" s="60" t="str">
        <f>VLOOKUP(B27,مقررات!$A$1:$F$409,6,FALSE)</f>
        <v>B121</v>
      </c>
      <c r="H27" s="60" t="s">
        <v>1821</v>
      </c>
      <c r="I27" s="262" t="str">
        <f>VLOOKUP(H27,'اعضاء هيئة التدريس'!$B$1:$D$300,2,FALSE)</f>
        <v>ا.د/ محمد توفيق شعبان</v>
      </c>
      <c r="J27" s="73"/>
      <c r="K27" s="73"/>
      <c r="L27" s="73"/>
      <c r="M27" s="73" t="s">
        <v>1067</v>
      </c>
      <c r="N27" s="73"/>
      <c r="O27" s="73"/>
      <c r="P27" s="255" t="s">
        <v>89</v>
      </c>
      <c r="Q27" s="4"/>
      <c r="R27" s="91"/>
      <c r="S27" s="283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S27" s="251" t="e">
        <f>VLOOKUP(#REF!,'اعضاء هيئة التدريس'!#REF!,2,)</f>
        <v>#REF!</v>
      </c>
    </row>
    <row r="28" spans="1:46" s="272" customFormat="1" ht="15.75" hidden="1" customHeight="1">
      <c r="A28" s="328"/>
      <c r="B28" s="715" t="s">
        <v>766</v>
      </c>
      <c r="C28" s="726" t="str">
        <f>VLOOKUP(B28,مقررات!$A$1:$F$411,2,FALSE)</f>
        <v>علم الفيروسات</v>
      </c>
      <c r="D28" s="211">
        <f>VLOOKUP(B28,مقررات!$A$1:$F$452,3,FALSE)</f>
        <v>1</v>
      </c>
      <c r="E28" s="211">
        <f>VLOOKUP(B28,مقررات!$A$1:$F$476,4,FALSE)</f>
        <v>2</v>
      </c>
      <c r="F28" s="211">
        <f t="shared" si="0"/>
        <v>2</v>
      </c>
      <c r="G28" s="60" t="str">
        <f>VLOOKUP(B28,مقررات!$A$1:$F$409,6,FALSE)</f>
        <v>B121</v>
      </c>
      <c r="H28" s="60" t="s">
        <v>1821</v>
      </c>
      <c r="I28" s="262" t="str">
        <f>VLOOKUP(H28,'اعضاء هيئة التدريس'!$B$1:$D$300,2,FALSE)</f>
        <v>ا.د/ محمد توفيق شعبان</v>
      </c>
      <c r="J28" s="73"/>
      <c r="K28" s="73"/>
      <c r="L28" s="73"/>
      <c r="M28" s="73" t="s">
        <v>1147</v>
      </c>
      <c r="N28" s="73"/>
      <c r="O28" s="73"/>
      <c r="P28" s="255" t="s">
        <v>89</v>
      </c>
      <c r="Q28" s="4"/>
      <c r="R28" s="91"/>
      <c r="S28" s="284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S28" s="251" t="e">
        <f>VLOOKUP(#REF!,'اعضاء هيئة التدريس'!#REF!,2,)</f>
        <v>#REF!</v>
      </c>
    </row>
    <row r="29" spans="1:46" s="272" customFormat="1" ht="15.75" hidden="1" customHeight="1">
      <c r="A29" s="328"/>
      <c r="B29" s="715" t="s">
        <v>808</v>
      </c>
      <c r="C29" s="726" t="str">
        <f>VLOOKUP(B29,مقررات!$A$1:$F$411,2,FALSE)</f>
        <v>ميكروبيولوجي المياه</v>
      </c>
      <c r="D29" s="211">
        <f>VLOOKUP(B29,مقررات!$A$1:$F$452,3,FALSE)</f>
        <v>1</v>
      </c>
      <c r="E29" s="211">
        <f>VLOOKUP(B29,مقررات!$A$1:$F$476,4,FALSE)</f>
        <v>2</v>
      </c>
      <c r="F29" s="211">
        <f t="shared" si="0"/>
        <v>2</v>
      </c>
      <c r="G29" s="60" t="str">
        <f>VLOOKUP(B29,مقررات!$A$1:$F$409,6,FALSE)</f>
        <v>B211</v>
      </c>
      <c r="H29" s="60" t="s">
        <v>1823</v>
      </c>
      <c r="I29" s="262" t="str">
        <f>VLOOKUP(H29,'اعضاء هيئة التدريس'!$B$1:$D$300,2,FALSE)</f>
        <v>د/ صابحة محمود الصباغ</v>
      </c>
      <c r="J29" s="73"/>
      <c r="K29" s="73" t="s">
        <v>1067</v>
      </c>
      <c r="L29" s="73"/>
      <c r="M29" s="73"/>
      <c r="N29" s="73"/>
      <c r="O29" s="73"/>
      <c r="P29" s="255" t="s">
        <v>1318</v>
      </c>
      <c r="Q29" s="4"/>
      <c r="R29" s="92"/>
      <c r="S29" s="284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E29" s="283"/>
      <c r="AS29" s="251" t="e">
        <f>VLOOKUP(#REF!,'اعضاء هيئة التدريس'!#REF!,2,)</f>
        <v>#REF!</v>
      </c>
    </row>
    <row r="30" spans="1:46" s="285" customFormat="1" ht="15.75" hidden="1" customHeight="1">
      <c r="A30" s="328"/>
      <c r="B30" s="715" t="s">
        <v>769</v>
      </c>
      <c r="C30" s="726" t="str">
        <f>VLOOKUP(B30,مقررات!$A$1:$F$411,2,FALSE)</f>
        <v>نباتات طبية</v>
      </c>
      <c r="D30" s="211">
        <f>VLOOKUP(B30,مقررات!$A$1:$F$452,3,FALSE)</f>
        <v>1</v>
      </c>
      <c r="E30" s="211">
        <f>VLOOKUP(B30,مقررات!$A$1:$F$476,4,FALSE)</f>
        <v>2</v>
      </c>
      <c r="F30" s="211">
        <f t="shared" si="0"/>
        <v>2</v>
      </c>
      <c r="G30" s="60" t="str">
        <f>VLOOKUP(B30,مقررات!$A$1:$F$409,6,FALSE)</f>
        <v>B211</v>
      </c>
      <c r="H30" s="60" t="s">
        <v>1819</v>
      </c>
      <c r="I30" s="262" t="str">
        <f>VLOOKUP(H30,'اعضاء هيئة التدريس'!$B$1:$D$300,2,FALSE)</f>
        <v>ا.د/ زكى عبدالحمد تركى</v>
      </c>
      <c r="J30" s="73"/>
      <c r="K30" s="73" t="s">
        <v>1119</v>
      </c>
      <c r="L30" s="73"/>
      <c r="M30" s="73"/>
      <c r="N30" s="73"/>
      <c r="O30" s="73"/>
      <c r="P30" s="386" t="s">
        <v>1316</v>
      </c>
      <c r="Q30" s="4"/>
      <c r="R30" s="92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S30" s="251" t="e">
        <f>VLOOKUP(#REF!,'اعضاء هيئة التدريس'!#REF!,2,)</f>
        <v>#REF!</v>
      </c>
    </row>
    <row r="31" spans="1:46" s="285" customFormat="1" ht="15.75" hidden="1">
      <c r="A31" s="328"/>
      <c r="B31" s="715" t="s">
        <v>769</v>
      </c>
      <c r="C31" s="726" t="str">
        <f>VLOOKUP(B31,مقررات!$A$1:$F$411,2,FALSE)</f>
        <v>نباتات طبية</v>
      </c>
      <c r="D31" s="211">
        <f>VLOOKUP(B31,مقررات!$A$1:$F$452,3,FALSE)</f>
        <v>1</v>
      </c>
      <c r="E31" s="211">
        <f>VLOOKUP(B31,مقررات!$A$1:$F$476,4,FALSE)</f>
        <v>2</v>
      </c>
      <c r="F31" s="211">
        <f t="shared" si="0"/>
        <v>2</v>
      </c>
      <c r="G31" s="60" t="str">
        <f>VLOOKUP(B31,مقررات!$A$1:$F$409,6,FALSE)</f>
        <v>B211</v>
      </c>
      <c r="H31" s="60" t="s">
        <v>1825</v>
      </c>
      <c r="I31" s="262" t="str">
        <f>VLOOKUP(H31,'اعضاء هيئة التدريس'!$B$1:$D$300,2,FALSE)</f>
        <v>د/ فتحى محمد الشايب</v>
      </c>
      <c r="J31" s="73"/>
      <c r="K31" s="73" t="s">
        <v>1119</v>
      </c>
      <c r="L31" s="73"/>
      <c r="M31" s="73"/>
      <c r="N31" s="73"/>
      <c r="O31" s="73"/>
      <c r="P31" s="386" t="s">
        <v>1316</v>
      </c>
      <c r="Q31" s="4"/>
      <c r="R31" s="92"/>
      <c r="S31" s="283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S31" s="251" t="e">
        <f>VLOOKUP(#REF!,'اعضاء هيئة التدريس'!#REF!,2,)</f>
        <v>#REF!</v>
      </c>
    </row>
    <row r="32" spans="1:46" s="272" customFormat="1" ht="15.75" hidden="1" customHeight="1">
      <c r="A32" s="328"/>
      <c r="B32" s="716" t="s">
        <v>791</v>
      </c>
      <c r="C32" s="726" t="str">
        <f>VLOOKUP(B32,مقررات!$A$1:$F$411,2,FALSE)</f>
        <v>بيولوجيا البذور</v>
      </c>
      <c r="D32" s="211">
        <f>VLOOKUP(B32,مقررات!$A$1:$F$452,3,FALSE)</f>
        <v>2</v>
      </c>
      <c r="E32" s="211">
        <f>VLOOKUP(B32,مقررات!$A$1:$F$476,4,FALSE)</f>
        <v>2</v>
      </c>
      <c r="F32" s="211">
        <f t="shared" si="0"/>
        <v>3</v>
      </c>
      <c r="G32" s="60" t="str">
        <f>VLOOKUP(B32,مقررات!$A$1:$F$409,6,FALSE)</f>
        <v>B212</v>
      </c>
      <c r="H32" s="60" t="s">
        <v>1825</v>
      </c>
      <c r="I32" s="262" t="str">
        <f>VLOOKUP(H32,'اعضاء هيئة التدريس'!$B$1:$D$300,2,FALSE)</f>
        <v>د/ فتحى محمد الشايب</v>
      </c>
      <c r="J32" s="73"/>
      <c r="K32" s="73"/>
      <c r="L32" s="73"/>
      <c r="M32" s="73" t="s">
        <v>1068</v>
      </c>
      <c r="N32" s="73"/>
      <c r="O32" s="73"/>
      <c r="P32" s="1048"/>
      <c r="Q32" s="158"/>
      <c r="R32" s="92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S32" s="251" t="e">
        <f>VLOOKUP(#REF!,'اعضاء هيئة التدريس'!#REF!,2,)</f>
        <v>#REF!</v>
      </c>
    </row>
    <row r="33" spans="1:45" s="272" customFormat="1" ht="15.75" hidden="1">
      <c r="A33" s="367"/>
      <c r="B33" s="288" t="s">
        <v>787</v>
      </c>
      <c r="C33" s="726" t="str">
        <f>VLOOKUP(B33,مقررات!$A$1:$F$411,2,FALSE)</f>
        <v>تلوث بيئة</v>
      </c>
      <c r="D33" s="211">
        <f>VLOOKUP(B33,مقررات!$A$1:$F$452,3,FALSE)</f>
        <v>2</v>
      </c>
      <c r="E33" s="211">
        <f>VLOOKUP(B33,مقررات!$A$1:$F$476,4,FALSE)</f>
        <v>2</v>
      </c>
      <c r="F33" s="211">
        <f t="shared" si="0"/>
        <v>3</v>
      </c>
      <c r="G33" s="60">
        <f>VLOOKUP(B33,مقررات!$A$1:$F$409,6,FALSE)</f>
        <v>0</v>
      </c>
      <c r="H33" s="298" t="s">
        <v>1813</v>
      </c>
      <c r="I33" s="262" t="str">
        <f>VLOOKUP(H33,'اعضاء هيئة التدريس'!$B$1:$D$300,2,FALSE)</f>
        <v>ا.د/ حسن الطنطاوى</v>
      </c>
      <c r="J33" s="267"/>
      <c r="K33" s="267"/>
      <c r="L33" s="250"/>
      <c r="M33" s="250" t="s">
        <v>1070</v>
      </c>
      <c r="N33" s="250"/>
      <c r="O33" s="267"/>
      <c r="P33" s="386" t="s">
        <v>1316</v>
      </c>
      <c r="Q33" s="282"/>
      <c r="R33" s="284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S33" s="251" t="e">
        <f>VLOOKUP(#REF!,'اعضاء هيئة التدريس'!#REF!,2,)</f>
        <v>#REF!</v>
      </c>
    </row>
    <row r="34" spans="1:45" s="285" customFormat="1" ht="25.5" hidden="1" customHeight="1">
      <c r="A34" s="328"/>
      <c r="B34" s="716" t="s">
        <v>790</v>
      </c>
      <c r="C34" s="726" t="str">
        <f>VLOOKUP(B34,مقررات!$A$1:$F$411,2,FALSE)</f>
        <v>زراعة الأنسجة</v>
      </c>
      <c r="D34" s="211">
        <f>VLOOKUP(B34,مقررات!$A$1:$F$452,3,FALSE)</f>
        <v>2</v>
      </c>
      <c r="E34" s="211">
        <f>VLOOKUP(B34,مقررات!$A$1:$F$476,4,FALSE)</f>
        <v>2</v>
      </c>
      <c r="F34" s="211">
        <f t="shared" ref="F34:F65" si="1">D34+0.5*E34</f>
        <v>3</v>
      </c>
      <c r="G34" s="60" t="str">
        <f>VLOOKUP(B34,مقررات!$A$1:$F$409,6,FALSE)</f>
        <v>B212</v>
      </c>
      <c r="H34" s="60" t="s">
        <v>1862</v>
      </c>
      <c r="I34" s="262" t="str">
        <f>VLOOKUP(H34,'اعضاء هيئة التدريس'!$B$1:$D$300,2,FALSE)</f>
        <v>د/  مجدي زكي مطر</v>
      </c>
      <c r="J34" s="73"/>
      <c r="K34" s="73" t="s">
        <v>1067</v>
      </c>
      <c r="L34" s="73"/>
      <c r="M34" s="73"/>
      <c r="N34" s="73"/>
      <c r="O34" s="73"/>
      <c r="P34" s="1047"/>
      <c r="Q34" s="158"/>
      <c r="R34" s="91"/>
      <c r="S34" s="283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S34" s="251" t="e">
        <f>VLOOKUP(#REF!,'اعضاء هيئة التدريس'!#REF!,2,)</f>
        <v>#REF!</v>
      </c>
    </row>
    <row r="35" spans="1:45" s="272" customFormat="1" ht="15.75" hidden="1" customHeight="1">
      <c r="A35" s="328"/>
      <c r="B35" s="715" t="s">
        <v>773</v>
      </c>
      <c r="C35" s="726" t="str">
        <f>VLOOKUP(B35,مقررات!$A$1:$F$411,2,FALSE)</f>
        <v>علم الفطريات</v>
      </c>
      <c r="D35" s="211">
        <f>VLOOKUP(B35,مقررات!$A$1:$F$452,3,FALSE)</f>
        <v>2</v>
      </c>
      <c r="E35" s="211">
        <f>VLOOKUP(B35,مقررات!$A$1:$F$476,4,FALSE)</f>
        <v>2</v>
      </c>
      <c r="F35" s="211">
        <f t="shared" si="1"/>
        <v>3</v>
      </c>
      <c r="G35" s="60" t="str">
        <f>VLOOKUP(B35,مقررات!$A$1:$F$409,6,FALSE)</f>
        <v>B121</v>
      </c>
      <c r="H35" s="60" t="s">
        <v>1815</v>
      </c>
      <c r="I35" s="262" t="str">
        <f>VLOOKUP(H35,'اعضاء هيئة التدريس'!$B$1:$D$300,2,FALSE)</f>
        <v>ا.د/ محمد مدحت غريب</v>
      </c>
      <c r="J35" s="73"/>
      <c r="K35" s="73"/>
      <c r="L35" s="73" t="s">
        <v>1068</v>
      </c>
      <c r="M35" s="73"/>
      <c r="N35" s="73"/>
      <c r="O35" s="73"/>
      <c r="P35" s="255" t="s">
        <v>1318</v>
      </c>
      <c r="Q35" s="4"/>
      <c r="R35" s="92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S35" s="251" t="e">
        <f>VLOOKUP(#REF!,'اعضاء هيئة التدريس'!#REF!,2,)</f>
        <v>#REF!</v>
      </c>
    </row>
    <row r="36" spans="1:45" s="272" customFormat="1" ht="15" hidden="1" customHeight="1">
      <c r="A36" s="367"/>
      <c r="B36" s="245" t="s">
        <v>777</v>
      </c>
      <c r="C36" s="726" t="str">
        <f>VLOOKUP(B36,مقررات!$A$1:$F$411,2,FALSE)</f>
        <v>جغرافيا نباتية</v>
      </c>
      <c r="D36" s="211">
        <f>VLOOKUP(B36,مقررات!$A$1:$F$452,3,FALSE)</f>
        <v>2</v>
      </c>
      <c r="E36" s="211">
        <v>0</v>
      </c>
      <c r="F36" s="211">
        <f t="shared" si="1"/>
        <v>2</v>
      </c>
      <c r="G36" s="60" t="str">
        <f>VLOOKUP(B36,مقررات!$A$1:$F$409,6,FALSE)</f>
        <v>B211</v>
      </c>
      <c r="H36" s="60" t="s">
        <v>1819</v>
      </c>
      <c r="I36" s="262" t="str">
        <f>VLOOKUP(H36,'اعضاء هيئة التدريس'!$B$1:$D$300,2,FALSE)</f>
        <v>ا.د/ زكى عبدالحمد تركى</v>
      </c>
      <c r="J36" s="73"/>
      <c r="K36" s="73"/>
      <c r="L36" s="73"/>
      <c r="M36" s="73"/>
      <c r="N36" s="73" t="s">
        <v>1068</v>
      </c>
      <c r="O36" s="73"/>
      <c r="P36" s="386" t="s">
        <v>1316</v>
      </c>
      <c r="Q36" s="282"/>
      <c r="R36" s="283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  <c r="AC36" s="283"/>
      <c r="AD36" s="283"/>
      <c r="AE36" s="283"/>
      <c r="AS36" s="251" t="e">
        <f>VLOOKUP(#REF!,'اعضاء هيئة التدريس'!#REF!,2,)</f>
        <v>#REF!</v>
      </c>
    </row>
    <row r="37" spans="1:45" s="272" customFormat="1" ht="15" hidden="1" customHeight="1">
      <c r="A37" s="328"/>
      <c r="B37" s="715" t="s">
        <v>778</v>
      </c>
      <c r="C37" s="726" t="str">
        <f>VLOOKUP(B37,مقررات!$A$1:$F$411,2,FALSE)</f>
        <v>بيولوجيا جزيئية</v>
      </c>
      <c r="D37" s="211">
        <f>VLOOKUP(B37,مقررات!$A$1:$F$452,3,FALSE)</f>
        <v>2</v>
      </c>
      <c r="E37" s="211">
        <f>VLOOKUP(B37,مقررات!$A$1:$F$476,4,FALSE)</f>
        <v>2</v>
      </c>
      <c r="F37" s="211">
        <f t="shared" si="1"/>
        <v>3</v>
      </c>
      <c r="G37" s="60" t="str">
        <f>VLOOKUP(B37,مقررات!$A$1:$F$409,6,FALSE)</f>
        <v>------</v>
      </c>
      <c r="H37" s="60" t="s">
        <v>1827</v>
      </c>
      <c r="I37" s="262" t="str">
        <f>VLOOKUP(H37,'اعضاء هيئة التدريس'!$B$1:$D$300,2,FALSE)</f>
        <v>د/ اميمة عبداللطيف عيسى</v>
      </c>
      <c r="J37" s="73"/>
      <c r="K37" s="73" t="s">
        <v>1067</v>
      </c>
      <c r="L37" s="73"/>
      <c r="M37" s="73"/>
      <c r="N37" s="73"/>
      <c r="O37" s="73"/>
      <c r="P37" s="1046"/>
      <c r="Q37" s="4"/>
      <c r="R37" s="91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S37" s="251" t="e">
        <f>VLOOKUP(#REF!,'اعضاء هيئة التدريس'!#REF!,2,)</f>
        <v>#REF!</v>
      </c>
    </row>
    <row r="38" spans="1:45" s="272" customFormat="1" ht="15.75" hidden="1" customHeight="1">
      <c r="A38" s="367"/>
      <c r="B38" s="245" t="s">
        <v>783</v>
      </c>
      <c r="C38" s="726" t="str">
        <f>VLOOKUP(B38,مقررات!$A$1:$F$411,2,FALSE)</f>
        <v>مشروع بحثى</v>
      </c>
      <c r="D38" s="211">
        <f>VLOOKUP(B38,مقررات!$A$1:$F$452,3,FALSE)</f>
        <v>1</v>
      </c>
      <c r="E38" s="211">
        <f>VLOOKUP(B38,مقررات!$A$1:$F$476,4,FALSE)</f>
        <v>2</v>
      </c>
      <c r="F38" s="211">
        <f t="shared" si="1"/>
        <v>2</v>
      </c>
      <c r="G38" s="60">
        <f>VLOOKUP(B38,مقررات!$A$1:$F$409,6,FALSE)</f>
        <v>0</v>
      </c>
      <c r="H38" s="60" t="s">
        <v>1821</v>
      </c>
      <c r="I38" s="262" t="str">
        <f>VLOOKUP(H38,'اعضاء هيئة التدريس'!$B$1:$D$300,2,FALSE)</f>
        <v>ا.د/ محمد توفيق شعبان</v>
      </c>
      <c r="J38" s="73"/>
      <c r="K38" s="73" t="s">
        <v>1233</v>
      </c>
      <c r="L38" s="73"/>
      <c r="M38" s="73"/>
      <c r="N38" s="73"/>
      <c r="O38" s="73"/>
      <c r="P38" s="386" t="s">
        <v>1320</v>
      </c>
      <c r="Q38" s="282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S38" s="251" t="e">
        <f>VLOOKUP(#REF!,'اعضاء هيئة التدريس'!#REF!,2,)</f>
        <v>#REF!</v>
      </c>
    </row>
    <row r="39" spans="1:45" s="272" customFormat="1" ht="15.75" hidden="1" customHeight="1">
      <c r="A39" s="328"/>
      <c r="B39" s="715" t="s">
        <v>795</v>
      </c>
      <c r="C39" s="726" t="str">
        <f>VLOOKUP(B39,مقررات!$A$1:$F$411,2,FALSE)</f>
        <v>أنزيمات</v>
      </c>
      <c r="D39" s="211">
        <f>VLOOKUP(B39,مقررات!$A$1:$F$452,3,FALSE)</f>
        <v>2</v>
      </c>
      <c r="E39" s="211">
        <f>VLOOKUP(B39,مقررات!$A$1:$F$476,4,FALSE)</f>
        <v>2</v>
      </c>
      <c r="F39" s="211">
        <f t="shared" si="1"/>
        <v>3</v>
      </c>
      <c r="G39" s="60" t="str">
        <f>VLOOKUP(B39,مقررات!$A$1:$F$409,6,FALSE)</f>
        <v>B313</v>
      </c>
      <c r="H39" s="60" t="s">
        <v>1817</v>
      </c>
      <c r="I39" s="262" t="str">
        <f>VLOOKUP(H39,'اعضاء هيئة التدريس'!$B$1:$D$300,2,FALSE)</f>
        <v>ا.د/ محمد احمد زايد</v>
      </c>
      <c r="J39" s="73"/>
      <c r="K39" s="73" t="s">
        <v>1068</v>
      </c>
      <c r="L39" s="73"/>
      <c r="M39" s="73"/>
      <c r="N39" s="73"/>
      <c r="O39" s="73"/>
      <c r="P39" s="386" t="s">
        <v>1316</v>
      </c>
      <c r="Q39" s="4"/>
      <c r="R39" s="91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S39" s="251" t="e">
        <f>VLOOKUP(#REF!,'اعضاء هيئة التدريس'!#REF!,2,)</f>
        <v>#REF!</v>
      </c>
    </row>
    <row r="40" spans="1:45" s="272" customFormat="1" ht="15" hidden="1" customHeight="1">
      <c r="A40" s="367"/>
      <c r="B40" s="456" t="s">
        <v>796</v>
      </c>
      <c r="C40" s="726" t="str">
        <f>VLOOKUP(B40,مقررات!$A$1:$F$411,2,FALSE)</f>
        <v>فسيولوجيا البكتريا</v>
      </c>
      <c r="D40" s="211">
        <f>VLOOKUP(B40,مقررات!$A$1:$F$452,3,FALSE)</f>
        <v>2</v>
      </c>
      <c r="E40" s="211">
        <f>VLOOKUP(B40,مقررات!$A$1:$F$476,4,FALSE)</f>
        <v>2</v>
      </c>
      <c r="F40" s="211">
        <f t="shared" si="1"/>
        <v>3</v>
      </c>
      <c r="G40" s="60" t="str">
        <f>VLOOKUP(B40,مقررات!$A$1:$F$409,6,FALSE)</f>
        <v>B221</v>
      </c>
      <c r="H40" s="60" t="s">
        <v>1823</v>
      </c>
      <c r="I40" s="262" t="str">
        <f>VLOOKUP(H40,'اعضاء هيئة التدريس'!$B$1:$D$300,2,FALSE)</f>
        <v>د/ صابحة محمود الصباغ</v>
      </c>
      <c r="J40" s="73"/>
      <c r="K40" s="73"/>
      <c r="L40" s="73"/>
      <c r="M40" s="73" t="s">
        <v>1067</v>
      </c>
      <c r="N40" s="73"/>
      <c r="O40" s="73"/>
      <c r="P40" s="386" t="s">
        <v>1322</v>
      </c>
      <c r="Q40" s="210"/>
      <c r="R40" s="220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  <c r="AC40" s="283"/>
      <c r="AD40" s="283"/>
      <c r="AE40" s="283"/>
      <c r="AS40" s="251" t="e">
        <f>VLOOKUP(#REF!,'اعضاء هيئة التدريس'!#REF!,2,)</f>
        <v>#REF!</v>
      </c>
    </row>
    <row r="41" spans="1:45" s="272" customFormat="1" ht="18.75" hidden="1" customHeight="1">
      <c r="A41" s="328"/>
      <c r="B41" s="715" t="s">
        <v>797</v>
      </c>
      <c r="C41" s="726" t="str">
        <f>VLOOKUP(B41,مقررات!$A$1:$F$411,2,FALSE)</f>
        <v>فسيولوجيا كائنات دقيقة</v>
      </c>
      <c r="D41" s="211">
        <f>VLOOKUP(B41,مقررات!$A$1:$F$452,3,FALSE)</f>
        <v>1</v>
      </c>
      <c r="E41" s="211">
        <f>VLOOKUP(B41,مقررات!$A$1:$F$476,4,FALSE)</f>
        <v>2</v>
      </c>
      <c r="F41" s="211">
        <f t="shared" si="1"/>
        <v>2</v>
      </c>
      <c r="G41" s="717" t="str">
        <f>VLOOKUP(B41,مقررات!$A$1:$F$409,6,FALSE)</f>
        <v>B222-B322</v>
      </c>
      <c r="H41" s="60" t="s">
        <v>1823</v>
      </c>
      <c r="I41" s="262" t="str">
        <f>VLOOKUP(H41,'اعضاء هيئة التدريس'!$B$1:$D$300,2,FALSE)</f>
        <v>د/ صابحة محمود الصباغ</v>
      </c>
      <c r="J41" s="73"/>
      <c r="K41" s="73"/>
      <c r="L41" s="73"/>
      <c r="M41" s="73"/>
      <c r="N41" s="73" t="s">
        <v>1067</v>
      </c>
      <c r="O41" s="73"/>
      <c r="P41" s="386" t="s">
        <v>1322</v>
      </c>
      <c r="Q41" s="4"/>
      <c r="R41" s="91"/>
      <c r="S41" s="283"/>
      <c r="T41" s="283"/>
      <c r="U41" s="283"/>
      <c r="V41" s="283"/>
      <c r="W41" s="283"/>
      <c r="X41" s="283"/>
      <c r="Y41" s="283"/>
      <c r="Z41" s="283"/>
      <c r="AA41" s="283"/>
      <c r="AB41" s="283"/>
      <c r="AC41" s="283"/>
      <c r="AD41" s="283"/>
      <c r="AE41" s="283"/>
      <c r="AS41" s="251" t="e">
        <f>VLOOKUP(#REF!,'اعضاء هيئة التدريس'!#REF!,2,)</f>
        <v>#REF!</v>
      </c>
    </row>
    <row r="42" spans="1:45" s="272" customFormat="1" ht="15" hidden="1" customHeight="1">
      <c r="A42" s="367"/>
      <c r="B42" s="245" t="s">
        <v>1965</v>
      </c>
      <c r="C42" s="726" t="str">
        <f>VLOOKUP(B42,مقررات!$A$1:$F$411,2,FALSE)</f>
        <v>خلية ووراثة</v>
      </c>
      <c r="D42" s="211">
        <f>VLOOKUP(B42,مقررات!$A$1:$F$452,3,FALSE)</f>
        <v>1</v>
      </c>
      <c r="E42" s="211">
        <f>VLOOKUP(B42,مقررات!$A$1:$F$476,4,FALSE)</f>
        <v>2</v>
      </c>
      <c r="F42" s="211">
        <f t="shared" si="1"/>
        <v>2</v>
      </c>
      <c r="G42" s="60" t="str">
        <f>VLOOKUP(B42,مقررات!$A$1:$F$409,6,FALSE)</f>
        <v>Mi103</v>
      </c>
      <c r="H42" s="60" t="s">
        <v>1862</v>
      </c>
      <c r="I42" s="262" t="str">
        <f>VLOOKUP(H42,'اعضاء هيئة التدريس'!$B$1:$D$300,2,FALSE)</f>
        <v>د/  مجدي زكي مطر</v>
      </c>
      <c r="J42" s="73"/>
      <c r="K42" s="73"/>
      <c r="L42" s="73"/>
      <c r="M42" s="73"/>
      <c r="N42" s="73" t="s">
        <v>1112</v>
      </c>
      <c r="O42" s="73"/>
      <c r="P42" s="252"/>
      <c r="Q42" s="282"/>
      <c r="R42" s="283"/>
      <c r="S42" s="283"/>
      <c r="T42" s="283"/>
      <c r="U42" s="283"/>
      <c r="V42" s="283"/>
      <c r="W42" s="283"/>
      <c r="X42" s="283"/>
      <c r="Y42" s="283"/>
      <c r="Z42" s="283"/>
      <c r="AA42" s="283"/>
      <c r="AB42" s="283"/>
      <c r="AC42" s="283"/>
      <c r="AD42" s="283"/>
      <c r="AE42" s="283"/>
      <c r="AS42" s="251" t="e">
        <f>VLOOKUP(#REF!,'اعضاء هيئة التدريس'!#REF!,2,)</f>
        <v>#REF!</v>
      </c>
    </row>
    <row r="43" spans="1:45" ht="15.75" hidden="1" customHeight="1">
      <c r="A43" s="367">
        <v>1</v>
      </c>
      <c r="B43" s="288" t="s">
        <v>647</v>
      </c>
      <c r="C43" s="726" t="str">
        <f>VLOOKUP(B43,مقررات!$A$1:$F$411,2,FALSE)</f>
        <v>بحث ومقال</v>
      </c>
      <c r="D43" s="211">
        <f>VLOOKUP(B43,مقررات!$A$1:$F$452,3,FALSE)</f>
        <v>2</v>
      </c>
      <c r="E43" s="211">
        <f>VLOOKUP(B43,مقررات!$A$1:$F$476,4,FALSE)</f>
        <v>0</v>
      </c>
      <c r="F43" s="211">
        <f t="shared" si="1"/>
        <v>2</v>
      </c>
      <c r="G43" s="60" t="str">
        <f>VLOOKUP(B43,مقررات!$A$1:$F$409,6,FALSE)</f>
        <v>CH211</v>
      </c>
      <c r="H43" s="298"/>
      <c r="I43" s="262" t="e">
        <f>VLOOKUP(H43,'اعضاء هيئة التدريس'!$B$1:$D$300,2,FALSE)</f>
        <v>#N/A</v>
      </c>
      <c r="J43" s="267"/>
      <c r="K43" s="267"/>
      <c r="L43" s="250"/>
      <c r="M43" s="267"/>
      <c r="N43" s="250"/>
      <c r="O43" s="250"/>
      <c r="P43" s="386"/>
      <c r="Q43" s="282"/>
      <c r="R43" s="283"/>
      <c r="AS43" s="251" t="e">
        <f>VLOOKUP(#REF!,'اعضاء هيئة التدريس'!#REF!,2,)</f>
        <v>#REF!</v>
      </c>
    </row>
    <row r="44" spans="1:45" ht="15.75" hidden="1" customHeight="1">
      <c r="A44" s="367">
        <v>2</v>
      </c>
      <c r="B44" s="288" t="s">
        <v>608</v>
      </c>
      <c r="C44" s="726" t="str">
        <f>VLOOKUP(B44,مقررات!$A$1:$F$411,2,FALSE)</f>
        <v>أسس كيمائية فيزيائية</v>
      </c>
      <c r="D44" s="211">
        <f>VLOOKUP(B44,مقررات!$A$1:$F$452,3,FALSE)</f>
        <v>2</v>
      </c>
      <c r="E44" s="211">
        <f>VLOOKUP(B44,مقررات!$A$1:$F$476,4,FALSE)</f>
        <v>2</v>
      </c>
      <c r="F44" s="211">
        <f t="shared" si="1"/>
        <v>3</v>
      </c>
      <c r="G44" s="60" t="str">
        <f>VLOOKUP(B44,مقررات!$A$1:$F$409,6,FALSE)</f>
        <v>-</v>
      </c>
      <c r="H44" s="705" t="s">
        <v>1991</v>
      </c>
      <c r="I44" s="262" t="str">
        <f>VLOOKUP(H44,'اعضاء هيئة التدريس'!$B$1:$D$300,2,FALSE)</f>
        <v>أ.د/ عبلة حتحوت</v>
      </c>
      <c r="J44" s="774" t="s">
        <v>1069</v>
      </c>
      <c r="K44" s="773"/>
      <c r="L44" s="774"/>
      <c r="M44" s="773"/>
      <c r="N44" s="773"/>
      <c r="O44" s="774"/>
      <c r="P44" s="255" t="s">
        <v>1324</v>
      </c>
      <c r="Q44" s="4"/>
      <c r="R44" s="91"/>
      <c r="AS44" s="251" t="e">
        <f>VLOOKUP(#REF!,'اعضاء هيئة التدريس'!#REF!,2,)</f>
        <v>#REF!</v>
      </c>
    </row>
    <row r="45" spans="1:45" ht="15" hidden="1" customHeight="1">
      <c r="A45" s="367">
        <v>3</v>
      </c>
      <c r="B45" s="288" t="s">
        <v>608</v>
      </c>
      <c r="C45" s="726" t="str">
        <f>VLOOKUP(B45,مقررات!$A$1:$F$411,2,FALSE)</f>
        <v>أسس كيمائية فيزيائية</v>
      </c>
      <c r="D45" s="211">
        <f>VLOOKUP(B45,مقررات!$A$1:$F$452,3,FALSE)</f>
        <v>2</v>
      </c>
      <c r="E45" s="211">
        <f>VLOOKUP(B45,مقررات!$A$1:$F$476,4,FALSE)</f>
        <v>2</v>
      </c>
      <c r="F45" s="211">
        <f t="shared" si="1"/>
        <v>3</v>
      </c>
      <c r="G45" s="60" t="str">
        <f>VLOOKUP(B45,مقررات!$A$1:$F$409,6,FALSE)</f>
        <v>-</v>
      </c>
      <c r="H45" s="705" t="s">
        <v>1992</v>
      </c>
      <c r="I45" s="262" t="str">
        <f>VLOOKUP(H45,'اعضاء هيئة التدريس'!$B$1:$D$300,2,FALSE)</f>
        <v>د.صافيناز حمدي</v>
      </c>
      <c r="J45" s="774" t="s">
        <v>1069</v>
      </c>
      <c r="K45" s="773"/>
      <c r="L45" s="774"/>
      <c r="M45" s="773"/>
      <c r="N45" s="773"/>
      <c r="O45" s="774"/>
      <c r="P45" s="255" t="s">
        <v>1324</v>
      </c>
      <c r="Q45" s="4"/>
      <c r="R45" s="91"/>
      <c r="AS45" s="251" t="e">
        <f>VLOOKUP(#REF!,'اعضاء هيئة التدريس'!#REF!,2,)</f>
        <v>#REF!</v>
      </c>
    </row>
    <row r="46" spans="1:45" s="285" customFormat="1" ht="15" hidden="1" customHeight="1">
      <c r="A46" s="367">
        <v>4</v>
      </c>
      <c r="B46" s="288" t="s">
        <v>1124</v>
      </c>
      <c r="C46" s="726" t="str">
        <f>VLOOKUP(B46,مقررات!$A$1:$F$411,2,FALSE)</f>
        <v>اسس كيمياء فيزيائية (غير متخصصين)</v>
      </c>
      <c r="D46" s="211">
        <f>VLOOKUP(B46,مقررات!$A$1:$F$452,3,FALSE)</f>
        <v>3</v>
      </c>
      <c r="E46" s="211">
        <f>VLOOKUP(B46,مقررات!$A$1:$F$476,4,FALSE)</f>
        <v>2</v>
      </c>
      <c r="F46" s="211">
        <f t="shared" si="1"/>
        <v>4</v>
      </c>
      <c r="G46" s="60">
        <f>VLOOKUP(B46,مقررات!$A$1:$F$409,6,FALSE)</f>
        <v>0</v>
      </c>
      <c r="H46" s="21" t="s">
        <v>1764</v>
      </c>
      <c r="I46" s="262" t="str">
        <f>VLOOKUP(H46,'اعضاء هيئة التدريس'!$B$1:$D$300,2,FALSE)</f>
        <v>د. مها خضر</v>
      </c>
      <c r="J46" s="471"/>
      <c r="K46" s="774" t="s">
        <v>1067</v>
      </c>
      <c r="L46" s="775"/>
      <c r="M46" s="471"/>
      <c r="N46" s="775"/>
      <c r="O46" s="775"/>
      <c r="P46" s="255"/>
      <c r="Q46" s="4"/>
      <c r="R46" s="89"/>
      <c r="S46" s="283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S46" s="251" t="e">
        <f>VLOOKUP(#REF!,'اعضاء هيئة التدريس'!#REF!,2,)</f>
        <v>#REF!</v>
      </c>
    </row>
    <row r="47" spans="1:45" ht="15.75" hidden="1" customHeight="1">
      <c r="A47" s="367">
        <v>5</v>
      </c>
      <c r="B47" s="288" t="s">
        <v>609</v>
      </c>
      <c r="C47" s="726" t="str">
        <f>VLOOKUP(B47,مقررات!$A$1:$F$411,2,FALSE)</f>
        <v>أسس كيمياء غير عضوية</v>
      </c>
      <c r="D47" s="211">
        <f>VLOOKUP(B47,مقررات!$A$1:$F$452,3,FALSE)</f>
        <v>1.5</v>
      </c>
      <c r="E47" s="211">
        <f>VLOOKUP(B47,مقررات!$A$1:$F$476,4,FALSE)</f>
        <v>1</v>
      </c>
      <c r="F47" s="211">
        <f t="shared" si="1"/>
        <v>2</v>
      </c>
      <c r="G47" s="60" t="str">
        <f>VLOOKUP(B47,مقررات!$A$1:$F$409,6,FALSE)</f>
        <v>-</v>
      </c>
      <c r="H47" s="347" t="s">
        <v>1745</v>
      </c>
      <c r="I47" s="262" t="str">
        <f>VLOOKUP(H47,'اعضاء هيئة التدريس'!$B$1:$D$300,2,FALSE)</f>
        <v>د. سناء امام</v>
      </c>
      <c r="J47" s="454"/>
      <c r="K47" s="454" t="s">
        <v>1067</v>
      </c>
      <c r="L47" s="454"/>
      <c r="M47" s="454"/>
      <c r="N47" s="454"/>
      <c r="O47" s="454"/>
      <c r="P47" s="255" t="s">
        <v>1324</v>
      </c>
      <c r="Q47" s="282"/>
      <c r="R47" s="283"/>
      <c r="AS47" s="251" t="e">
        <f>VLOOKUP(#REF!,'اعضاء هيئة التدريس'!#REF!,2,)</f>
        <v>#REF!</v>
      </c>
    </row>
    <row r="48" spans="1:45" ht="15.75" hidden="1">
      <c r="A48" s="367">
        <v>6</v>
      </c>
      <c r="B48" s="288" t="s">
        <v>610</v>
      </c>
      <c r="C48" s="726" t="str">
        <f>VLOOKUP(B48,مقررات!$A$1:$F$411,2,FALSE)</f>
        <v>كيمياء تحليلية وصفية</v>
      </c>
      <c r="D48" s="211">
        <f>VLOOKUP(B48,مقررات!$A$1:$F$452,3,FALSE)</f>
        <v>1</v>
      </c>
      <c r="E48" s="211">
        <f>VLOOKUP(B48,مقررات!$A$1:$F$476,4,FALSE)</f>
        <v>0</v>
      </c>
      <c r="F48" s="211">
        <f t="shared" si="1"/>
        <v>1</v>
      </c>
      <c r="G48" s="60" t="str">
        <f>VLOOKUP(B48,مقررات!$A$1:$F$409,6,FALSE)</f>
        <v>-</v>
      </c>
      <c r="H48" s="700" t="s">
        <v>1743</v>
      </c>
      <c r="I48" s="262" t="str">
        <f>VLOOKUP(H48,'اعضاء هيئة التدريس'!$B$1:$D$300,2,FALSE)</f>
        <v xml:space="preserve">د.هناء البرعي </v>
      </c>
      <c r="J48" s="774"/>
      <c r="K48" s="774" t="s">
        <v>1147</v>
      </c>
      <c r="L48" s="774"/>
      <c r="M48" s="774"/>
      <c r="N48" s="774"/>
      <c r="O48" s="774"/>
      <c r="P48" s="255" t="s">
        <v>1324</v>
      </c>
      <c r="Q48" s="4"/>
      <c r="R48" s="91"/>
      <c r="AS48" s="251" t="e">
        <f>VLOOKUP(#REF!,'اعضاء هيئة التدريس'!#REF!,2,)</f>
        <v>#REF!</v>
      </c>
    </row>
    <row r="49" spans="1:45" s="272" customFormat="1" ht="15.75" hidden="1">
      <c r="A49" s="367">
        <v>7</v>
      </c>
      <c r="B49" s="288" t="s">
        <v>610</v>
      </c>
      <c r="C49" s="726" t="str">
        <f>VLOOKUP(B49,مقررات!$A$1:$F$411,2,FALSE)</f>
        <v>كيمياء تحليلية وصفية</v>
      </c>
      <c r="D49" s="211">
        <f>VLOOKUP(B49,مقررات!$A$1:$F$452,3,FALSE)</f>
        <v>1</v>
      </c>
      <c r="E49" s="211">
        <f>VLOOKUP(B49,مقررات!$A$1:$F$476,4,FALSE)</f>
        <v>0</v>
      </c>
      <c r="F49" s="211">
        <f t="shared" si="1"/>
        <v>1</v>
      </c>
      <c r="G49" s="60" t="str">
        <f>VLOOKUP(B49,مقررات!$A$1:$F$409,6,FALSE)</f>
        <v>-</v>
      </c>
      <c r="H49" s="700" t="s">
        <v>1750</v>
      </c>
      <c r="I49" s="262" t="str">
        <f>VLOOKUP(H49,'اعضاء هيئة التدريس'!$B$1:$D$300,2,FALSE)</f>
        <v>د/ نعيمة سالم</v>
      </c>
      <c r="J49" s="774"/>
      <c r="K49" s="774" t="s">
        <v>1112</v>
      </c>
      <c r="L49" s="774"/>
      <c r="M49" s="774"/>
      <c r="N49" s="774"/>
      <c r="O49" s="774"/>
      <c r="P49" s="255" t="s">
        <v>1324</v>
      </c>
      <c r="Q49" s="4"/>
      <c r="R49" s="91"/>
      <c r="S49" s="283"/>
      <c r="T49" s="283"/>
      <c r="U49" s="283"/>
      <c r="V49" s="283"/>
      <c r="W49" s="283"/>
      <c r="X49" s="283"/>
      <c r="Y49" s="283"/>
      <c r="Z49" s="283"/>
      <c r="AA49" s="283"/>
      <c r="AB49" s="283"/>
      <c r="AC49" s="283"/>
      <c r="AD49" s="283"/>
      <c r="AE49" s="283"/>
      <c r="AS49" s="251" t="e">
        <f>VLOOKUP(#REF!,'اعضاء هيئة التدريس'!#REF!,2,)</f>
        <v>#REF!</v>
      </c>
    </row>
    <row r="50" spans="1:45" s="285" customFormat="1" ht="15" hidden="1" customHeight="1">
      <c r="A50" s="367">
        <v>8</v>
      </c>
      <c r="B50" s="288" t="s">
        <v>611</v>
      </c>
      <c r="C50" s="726" t="str">
        <f>VLOOKUP(B50,مقررات!$A$1:$F$411,2,FALSE)</f>
        <v>كيمياء تحليلية (1)</v>
      </c>
      <c r="D50" s="211">
        <f>VLOOKUP(B50,مقررات!$A$1:$F$452,3,FALSE)</f>
        <v>1.5</v>
      </c>
      <c r="E50" s="211">
        <f>VLOOKUP(B50,مقررات!$A$1:$F$476,4,FALSE)</f>
        <v>1</v>
      </c>
      <c r="F50" s="211">
        <f t="shared" si="1"/>
        <v>2</v>
      </c>
      <c r="G50" s="60" t="str">
        <f>VLOOKUP(B50,مقررات!$A$1:$F$409,6,FALSE)</f>
        <v>-</v>
      </c>
      <c r="H50" s="60" t="s">
        <v>1743</v>
      </c>
      <c r="I50" s="262" t="str">
        <f>VLOOKUP(H50,'اعضاء هيئة التدريس'!$B$1:$D$300,2,FALSE)</f>
        <v xml:space="preserve">د.هناء البرعي </v>
      </c>
      <c r="J50" s="454"/>
      <c r="K50" s="454"/>
      <c r="L50" s="454"/>
      <c r="M50" s="454"/>
      <c r="N50" s="454" t="s">
        <v>1070</v>
      </c>
      <c r="O50" s="454"/>
      <c r="P50" s="255" t="s">
        <v>1324</v>
      </c>
      <c r="Q50" s="282"/>
      <c r="R50" s="283"/>
      <c r="S50" s="283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E50" s="284"/>
      <c r="AS50" s="251" t="e">
        <f>VLOOKUP(#REF!,'اعضاء هيئة التدريس'!#REF!,2,)</f>
        <v>#REF!</v>
      </c>
    </row>
    <row r="51" spans="1:45" s="156" customFormat="1" ht="15.75" hidden="1" customHeight="1">
      <c r="A51" s="367">
        <v>9</v>
      </c>
      <c r="B51" s="288" t="s">
        <v>611</v>
      </c>
      <c r="C51" s="726" t="str">
        <f>VLOOKUP(B51,مقررات!$A$1:$F$411,2,FALSE)</f>
        <v>كيمياء تحليلية (1)</v>
      </c>
      <c r="D51" s="211">
        <f>VLOOKUP(B51,مقررات!$A$1:$F$452,3,FALSE)</f>
        <v>1.5</v>
      </c>
      <c r="E51" s="211">
        <f>VLOOKUP(B51,مقررات!$A$1:$F$476,4,FALSE)</f>
        <v>1</v>
      </c>
      <c r="F51" s="211">
        <f t="shared" si="1"/>
        <v>2</v>
      </c>
      <c r="G51" s="60" t="str">
        <f>VLOOKUP(B51,مقررات!$A$1:$F$409,6,FALSE)</f>
        <v>-</v>
      </c>
      <c r="H51" s="60" t="s">
        <v>1752</v>
      </c>
      <c r="I51" s="262" t="str">
        <f>VLOOKUP(H51,'اعضاء هيئة التدريس'!$B$1:$D$300,2,FALSE)</f>
        <v>د/ ايمن شبل</v>
      </c>
      <c r="J51" s="454"/>
      <c r="K51" s="454"/>
      <c r="L51" s="454"/>
      <c r="M51" s="454"/>
      <c r="N51" s="454" t="s">
        <v>1070</v>
      </c>
      <c r="O51" s="454"/>
      <c r="P51" s="255" t="s">
        <v>1313</v>
      </c>
      <c r="Q51" s="282"/>
      <c r="R51" s="283"/>
      <c r="S51" s="220"/>
      <c r="T51" s="220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S51" s="707" t="e">
        <f>VLOOKUP(#REF!,'اعضاء هيئة التدريس'!#REF!,2,)</f>
        <v>#REF!</v>
      </c>
    </row>
    <row r="52" spans="1:45" s="272" customFormat="1" ht="15.75" hidden="1" customHeight="1">
      <c r="A52" s="367">
        <v>10</v>
      </c>
      <c r="B52" s="288" t="s">
        <v>612</v>
      </c>
      <c r="C52" s="726" t="str">
        <f>VLOOKUP(B52,مقررات!$A$1:$F$411,2,FALSE)</f>
        <v>أسس كيمياء عضوية</v>
      </c>
      <c r="D52" s="211">
        <f>VLOOKUP(B52,مقررات!$A$1:$F$452,3,FALSE)</f>
        <v>1.5</v>
      </c>
      <c r="E52" s="211">
        <f>VLOOKUP(B52,مقررات!$A$1:$F$476,4,FALSE)</f>
        <v>1</v>
      </c>
      <c r="F52" s="211">
        <f t="shared" si="1"/>
        <v>2</v>
      </c>
      <c r="G52" s="60" t="str">
        <f>VLOOKUP(B52,مقررات!$A$1:$F$409,6,FALSE)</f>
        <v>-</v>
      </c>
      <c r="H52" s="52" t="s">
        <v>1697</v>
      </c>
      <c r="I52" s="262" t="str">
        <f>VLOOKUP(H52,'اعضاء هيئة التدريس'!$B$1:$D$300,2,FALSE)</f>
        <v>أ.د. عبدالحميد اسماعيل</v>
      </c>
      <c r="J52" s="774"/>
      <c r="K52" s="774"/>
      <c r="L52" s="774"/>
      <c r="M52" s="774" t="s">
        <v>1067</v>
      </c>
      <c r="N52" s="774"/>
      <c r="O52" s="774" t="s">
        <v>1067</v>
      </c>
      <c r="P52" s="255" t="s">
        <v>1324</v>
      </c>
      <c r="Q52" s="4"/>
      <c r="R52" s="92"/>
      <c r="S52" s="283"/>
      <c r="T52" s="283"/>
      <c r="U52" s="283"/>
      <c r="V52" s="283"/>
      <c r="W52" s="283"/>
      <c r="X52" s="283"/>
      <c r="Y52" s="283"/>
      <c r="Z52" s="283"/>
      <c r="AA52" s="283"/>
      <c r="AB52" s="283"/>
      <c r="AC52" s="283"/>
      <c r="AD52" s="283"/>
      <c r="AE52" s="283"/>
      <c r="AS52" s="707" t="e">
        <f>VLOOKUP(#REF!,'اعضاء هيئة التدريس'!#REF!,2,)</f>
        <v>#REF!</v>
      </c>
    </row>
    <row r="53" spans="1:45" s="285" customFormat="1" ht="31.5" hidden="1" customHeight="1">
      <c r="A53" s="367">
        <v>11</v>
      </c>
      <c r="B53" s="288" t="s">
        <v>613</v>
      </c>
      <c r="C53" s="961" t="str">
        <f>VLOOKUP(B53,مقررات!$A$1:$F$411,2,FALSE)</f>
        <v>كيمياء عملية تحليلية وفيزيائية وغير عضوية(1)</v>
      </c>
      <c r="D53" s="211">
        <f>VLOOKUP(B53,مقررات!$A$1:$F$452,3,FALSE)</f>
        <v>0</v>
      </c>
      <c r="E53" s="211">
        <f>VLOOKUP(B53,مقررات!$A$1:$F$476,4,FALSE)</f>
        <v>4</v>
      </c>
      <c r="F53" s="211">
        <f t="shared" si="1"/>
        <v>2</v>
      </c>
      <c r="G53" s="60" t="str">
        <f>VLOOKUP(B53,مقررات!$A$1:$F$409,6,FALSE)</f>
        <v>-</v>
      </c>
      <c r="H53" s="60"/>
      <c r="I53" s="262" t="e">
        <f>VLOOKUP(H53,'اعضاء هيئة التدريس'!$B$1:$D$300,2,FALSE)</f>
        <v>#N/A</v>
      </c>
      <c r="J53" s="454"/>
      <c r="K53" s="454"/>
      <c r="L53" s="454"/>
      <c r="M53" s="454"/>
      <c r="N53" s="454"/>
      <c r="O53" s="454"/>
      <c r="P53" s="386"/>
      <c r="Q53" s="282"/>
      <c r="R53" s="283"/>
      <c r="S53" s="283"/>
      <c r="T53" s="284"/>
      <c r="U53" s="284"/>
      <c r="V53" s="284"/>
      <c r="W53" s="284"/>
      <c r="X53" s="284"/>
      <c r="Y53" s="284"/>
      <c r="Z53" s="284"/>
      <c r="AA53" s="284"/>
      <c r="AB53" s="284"/>
      <c r="AC53" s="284"/>
      <c r="AD53" s="284"/>
      <c r="AE53" s="284"/>
      <c r="AS53" s="707" t="e">
        <f>VLOOKUP(#REF!,'اعضاء هيئة التدريس'!#REF!,2,)</f>
        <v>#REF!</v>
      </c>
    </row>
    <row r="54" spans="1:45" s="221" customFormat="1" ht="15.75" hidden="1" customHeight="1">
      <c r="A54" s="367">
        <v>12</v>
      </c>
      <c r="B54" s="288" t="s">
        <v>614</v>
      </c>
      <c r="C54" s="726" t="str">
        <f>VLOOKUP(B54,مقررات!$A$1:$F$411,2,FALSE)</f>
        <v>كيمياء عملية عضوية (1)</v>
      </c>
      <c r="D54" s="211">
        <f>VLOOKUP(B54,مقررات!$A$1:$F$452,3,FALSE)</f>
        <v>0</v>
      </c>
      <c r="E54" s="211">
        <f>VLOOKUP(B54,مقررات!$A$1:$F$476,4,FALSE)</f>
        <v>4</v>
      </c>
      <c r="F54" s="211">
        <f t="shared" si="1"/>
        <v>2</v>
      </c>
      <c r="G54" s="60" t="str">
        <f>VLOOKUP(B54,مقررات!$A$1:$F$409,6,FALSE)</f>
        <v>-</v>
      </c>
      <c r="H54" s="52"/>
      <c r="I54" s="262" t="e">
        <f>VLOOKUP(H54,'اعضاء هيئة التدريس'!$B$1:$D$300,2,FALSE)</f>
        <v>#N/A</v>
      </c>
      <c r="J54" s="774"/>
      <c r="K54" s="774"/>
      <c r="L54" s="774"/>
      <c r="M54" s="774"/>
      <c r="N54" s="774"/>
      <c r="O54" s="774"/>
      <c r="P54" s="1049"/>
      <c r="Q54" s="4"/>
      <c r="R54" s="91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S54" s="707" t="e">
        <f>VLOOKUP(#REF!,'اعضاء هيئة التدريس'!#REF!,2,)</f>
        <v>#REF!</v>
      </c>
    </row>
    <row r="55" spans="1:45" s="156" customFormat="1" ht="15.75" hidden="1" customHeight="1">
      <c r="A55" s="367">
        <v>13</v>
      </c>
      <c r="B55" s="288" t="s">
        <v>615</v>
      </c>
      <c r="C55" s="726" t="str">
        <f>VLOOKUP(B55,مقررات!$A$1:$F$411,2,FALSE)</f>
        <v>ديناميكا حرارية</v>
      </c>
      <c r="D55" s="211">
        <f>VLOOKUP(B55,مقررات!$A$1:$F$452,3,FALSE)</f>
        <v>1.5</v>
      </c>
      <c r="E55" s="211">
        <f>VLOOKUP(B55,مقررات!$A$1:$F$476,4,FALSE)</f>
        <v>1</v>
      </c>
      <c r="F55" s="211">
        <f t="shared" si="1"/>
        <v>2</v>
      </c>
      <c r="G55" s="60" t="str">
        <f>VLOOKUP(B55,مقررات!$A$1:$F$409,6,FALSE)</f>
        <v>CH111</v>
      </c>
      <c r="H55" s="60" t="s">
        <v>1752</v>
      </c>
      <c r="I55" s="262" t="str">
        <f>VLOOKUP(H55,'اعضاء هيئة التدريس'!$B$1:$D$300,2,FALSE)</f>
        <v>د/ ايمن شبل</v>
      </c>
      <c r="J55" s="454"/>
      <c r="K55" s="454"/>
      <c r="L55" s="454" t="s">
        <v>1067</v>
      </c>
      <c r="M55" s="454"/>
      <c r="N55" s="454"/>
      <c r="O55" s="454"/>
      <c r="P55" s="255" t="s">
        <v>1324</v>
      </c>
      <c r="Q55" s="282"/>
      <c r="R55" s="283"/>
      <c r="S55" s="220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S55" s="707" t="e">
        <f>VLOOKUP(#REF!,'اعضاء هيئة التدريس'!#REF!,2,)</f>
        <v>#REF!</v>
      </c>
    </row>
    <row r="56" spans="1:45" s="156" customFormat="1" ht="15.75" hidden="1">
      <c r="A56" s="367">
        <v>14</v>
      </c>
      <c r="B56" s="288" t="s">
        <v>615</v>
      </c>
      <c r="C56" s="726" t="str">
        <f>VLOOKUP(B56,مقررات!$A$1:$F$411,2,FALSE)</f>
        <v>ديناميكا حرارية</v>
      </c>
      <c r="D56" s="211">
        <f>VLOOKUP(B56,مقررات!$A$1:$F$452,3,FALSE)</f>
        <v>1.5</v>
      </c>
      <c r="E56" s="211">
        <f>VLOOKUP(B56,مقررات!$A$1:$F$476,4,FALSE)</f>
        <v>1</v>
      </c>
      <c r="F56" s="211">
        <f t="shared" si="1"/>
        <v>2</v>
      </c>
      <c r="G56" s="60" t="str">
        <f>VLOOKUP(B56,مقررات!$A$1:$F$409,6,FALSE)</f>
        <v>CH111</v>
      </c>
      <c r="H56" s="60" t="s">
        <v>1754</v>
      </c>
      <c r="I56" s="262" t="str">
        <f>VLOOKUP(H56,'اعضاء هيئة التدريس'!$B$1:$D$300,2,FALSE)</f>
        <v>د/ اسامة سمير</v>
      </c>
      <c r="J56" s="454"/>
      <c r="K56" s="454"/>
      <c r="L56" s="454" t="s">
        <v>1067</v>
      </c>
      <c r="M56" s="454"/>
      <c r="N56" s="454"/>
      <c r="O56" s="454"/>
      <c r="P56" s="255" t="s">
        <v>1324</v>
      </c>
      <c r="Q56" s="282"/>
      <c r="R56" s="283"/>
      <c r="S56" s="220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S56" s="707" t="e">
        <f>VLOOKUP(#REF!,'اعضاء هيئة التدريس'!#REF!,2,)</f>
        <v>#REF!</v>
      </c>
    </row>
    <row r="57" spans="1:45" s="221" customFormat="1" ht="15.75" hidden="1">
      <c r="A57" s="367">
        <v>15</v>
      </c>
      <c r="B57" s="288" t="s">
        <v>1134</v>
      </c>
      <c r="C57" s="726" t="str">
        <f>VLOOKUP(B57,مقررات!$A$1:$F$411,2,FALSE)</f>
        <v>ديناميكا حرارية 2</v>
      </c>
      <c r="D57" s="211">
        <f>VLOOKUP(B57,مقررات!$A$1:$F$452,3,FALSE)</f>
        <v>1</v>
      </c>
      <c r="E57" s="211">
        <f>VLOOKUP(B57,مقررات!$A$1:$F$476,4,FALSE)</f>
        <v>2</v>
      </c>
      <c r="F57" s="211">
        <f t="shared" si="1"/>
        <v>2</v>
      </c>
      <c r="G57" s="60" t="str">
        <f>VLOOKUP(B57,مقررات!$A$1:$F$409,6,FALSE)</f>
        <v>CH111</v>
      </c>
      <c r="H57" s="52" t="s">
        <v>1752</v>
      </c>
      <c r="I57" s="262" t="str">
        <f>VLOOKUP(H57,'اعضاء هيئة التدريس'!$B$1:$D$300,2,FALSE)</f>
        <v>د/ ايمن شبل</v>
      </c>
      <c r="J57" s="774"/>
      <c r="K57" s="774"/>
      <c r="L57" s="774" t="s">
        <v>1067</v>
      </c>
      <c r="M57" s="774"/>
      <c r="N57" s="774"/>
      <c r="O57" s="774"/>
      <c r="P57" s="255" t="s">
        <v>1324</v>
      </c>
      <c r="Q57" s="4"/>
      <c r="R57" s="92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S57" s="707" t="e">
        <f>VLOOKUP(#REF!,'اعضاء هيئة التدريس'!#REF!,2,)</f>
        <v>#REF!</v>
      </c>
    </row>
    <row r="58" spans="1:45" s="221" customFormat="1" ht="15.75" hidden="1" customHeight="1">
      <c r="A58" s="367">
        <v>16</v>
      </c>
      <c r="B58" s="288" t="s">
        <v>616</v>
      </c>
      <c r="C58" s="726" t="str">
        <f>VLOOKUP(B58,مقررات!$A$1:$F$411,2,FALSE)</f>
        <v>كيمياء العناصر غير الانتقالية</v>
      </c>
      <c r="D58" s="211">
        <f>VLOOKUP(B58,مقررات!$A$1:$F$452,3,FALSE)</f>
        <v>1.5</v>
      </c>
      <c r="E58" s="211">
        <f>VLOOKUP(B58,مقررات!$A$1:$F$476,4,FALSE)</f>
        <v>1</v>
      </c>
      <c r="F58" s="211">
        <f t="shared" si="1"/>
        <v>2</v>
      </c>
      <c r="G58" s="60" t="str">
        <f>VLOOKUP(B58,مقررات!$A$1:$F$409,6,FALSE)</f>
        <v>CH122</v>
      </c>
      <c r="H58" s="60" t="s">
        <v>1698</v>
      </c>
      <c r="I58" s="262" t="str">
        <f>VLOOKUP(H58,'اعضاء هيئة التدريس'!$B$1:$D$300,2,FALSE)</f>
        <v>ا.د/ عبدة الطبل</v>
      </c>
      <c r="J58" s="454"/>
      <c r="K58" s="454"/>
      <c r="L58" s="454" t="s">
        <v>1070</v>
      </c>
      <c r="M58" s="454"/>
      <c r="N58" s="454"/>
      <c r="O58" s="454"/>
      <c r="P58" s="255" t="s">
        <v>1324</v>
      </c>
      <c r="Q58" s="282"/>
      <c r="R58" s="283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S58" s="707" t="e">
        <f>VLOOKUP(#REF!,'اعضاء هيئة التدريس'!#REF!,2,)</f>
        <v>#REF!</v>
      </c>
    </row>
    <row r="59" spans="1:45" s="221" customFormat="1" ht="15.75" hidden="1" customHeight="1">
      <c r="A59" s="367">
        <v>17</v>
      </c>
      <c r="B59" s="288" t="s">
        <v>617</v>
      </c>
      <c r="C59" s="726" t="str">
        <f>VLOOKUP(B59,مقررات!$A$1:$F$411,2,FALSE)</f>
        <v>كيمياء تحليلية (2)</v>
      </c>
      <c r="D59" s="211">
        <f>VLOOKUP(B59,مقررات!$A$1:$F$452,3,FALSE)</f>
        <v>1.5</v>
      </c>
      <c r="E59" s="211">
        <f>VLOOKUP(B59,مقررات!$A$1:$F$476,4,FALSE)</f>
        <v>1</v>
      </c>
      <c r="F59" s="211">
        <f t="shared" si="1"/>
        <v>2</v>
      </c>
      <c r="G59" s="60" t="str">
        <f>VLOOKUP(B59,مقررات!$A$1:$F$409,6,FALSE)</f>
        <v>CH134</v>
      </c>
      <c r="H59" s="52" t="s">
        <v>1723</v>
      </c>
      <c r="I59" s="262" t="str">
        <f>VLOOKUP(H59,'اعضاء هيئة التدريس'!$B$1:$D$300,2,FALSE)</f>
        <v>ا.د/ محمد عياد</v>
      </c>
      <c r="J59" s="774"/>
      <c r="K59" s="774"/>
      <c r="L59" s="774"/>
      <c r="M59" s="774"/>
      <c r="N59" s="774"/>
      <c r="O59" s="774" t="s">
        <v>1068</v>
      </c>
      <c r="P59" s="255" t="s">
        <v>1324</v>
      </c>
      <c r="Q59" s="4"/>
      <c r="R59" s="92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E59" s="220"/>
      <c r="AS59" s="707" t="e">
        <f>VLOOKUP(#REF!,'اعضاء هيئة التدريس'!#REF!,2,)</f>
        <v>#REF!</v>
      </c>
    </row>
    <row r="60" spans="1:45" s="221" customFormat="1" ht="15.75" hidden="1" customHeight="1">
      <c r="A60" s="367">
        <v>18</v>
      </c>
      <c r="B60" s="288" t="s">
        <v>617</v>
      </c>
      <c r="C60" s="726" t="str">
        <f>VLOOKUP(B60,مقررات!$A$1:$F$411,2,FALSE)</f>
        <v>كيمياء تحليلية (2)</v>
      </c>
      <c r="D60" s="211">
        <f>VLOOKUP(B60,مقررات!$A$1:$F$452,3,FALSE)</f>
        <v>1.5</v>
      </c>
      <c r="E60" s="211">
        <f>VLOOKUP(B60,مقررات!$A$1:$F$476,4,FALSE)</f>
        <v>1</v>
      </c>
      <c r="F60" s="211">
        <f t="shared" si="1"/>
        <v>2</v>
      </c>
      <c r="G60" s="60" t="str">
        <f>VLOOKUP(B60,مقررات!$A$1:$F$409,6,FALSE)</f>
        <v>CH134</v>
      </c>
      <c r="H60" s="52" t="s">
        <v>1750</v>
      </c>
      <c r="I60" s="262" t="str">
        <f>VLOOKUP(H60,'اعضاء هيئة التدريس'!$B$1:$D$300,2,FALSE)</f>
        <v>د/ نعيمة سالم</v>
      </c>
      <c r="J60" s="774"/>
      <c r="K60" s="774"/>
      <c r="L60" s="774"/>
      <c r="M60" s="774"/>
      <c r="N60" s="774"/>
      <c r="O60" s="774" t="s">
        <v>1068</v>
      </c>
      <c r="P60" s="255" t="s">
        <v>1324</v>
      </c>
      <c r="Q60" s="4"/>
      <c r="R60" s="92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S60" s="707" t="e">
        <f>VLOOKUP(#REF!,'اعضاء هيئة التدريس'!#REF!,2,)</f>
        <v>#REF!</v>
      </c>
    </row>
    <row r="61" spans="1:45" s="221" customFormat="1" ht="15.75" hidden="1" customHeight="1">
      <c r="A61" s="367">
        <v>19</v>
      </c>
      <c r="B61" s="288" t="s">
        <v>618</v>
      </c>
      <c r="C61" s="726" t="str">
        <f>VLOOKUP(B61,مقررات!$A$1:$F$411,2,FALSE)</f>
        <v>مبادئ الكيمياء العضوية الفيزيائية</v>
      </c>
      <c r="D61" s="211">
        <f>VLOOKUP(B61,مقررات!$A$1:$F$452,3,FALSE)</f>
        <v>1.5</v>
      </c>
      <c r="E61" s="211">
        <f>VLOOKUP(B61,مقررات!$A$1:$F$476,4,FALSE)</f>
        <v>1</v>
      </c>
      <c r="F61" s="211">
        <f t="shared" si="1"/>
        <v>2</v>
      </c>
      <c r="G61" s="60" t="str">
        <f>VLOOKUP(B61,مقررات!$A$1:$F$409,6,FALSE)</f>
        <v>CH145</v>
      </c>
      <c r="H61" s="60" t="s">
        <v>1729</v>
      </c>
      <c r="I61" s="262" t="str">
        <f>VLOOKUP(H61,'اعضاء هيئة التدريس'!$B$1:$D$300,2,FALSE)</f>
        <v>ا.د/ عبد العليم حسن</v>
      </c>
      <c r="J61" s="454"/>
      <c r="K61" s="454" t="s">
        <v>1070</v>
      </c>
      <c r="L61" s="454"/>
      <c r="M61" s="454"/>
      <c r="N61" s="454"/>
      <c r="O61" s="454"/>
      <c r="P61" s="255" t="s">
        <v>1313</v>
      </c>
      <c r="Q61" s="282"/>
      <c r="R61" s="283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S61" s="707" t="e">
        <f>VLOOKUP(#REF!,'اعضاء هيئة التدريس'!#REF!,2,)</f>
        <v>#REF!</v>
      </c>
    </row>
    <row r="62" spans="1:45" s="221" customFormat="1" ht="15.75" hidden="1" customHeight="1">
      <c r="A62" s="367">
        <v>20</v>
      </c>
      <c r="B62" s="288" t="s">
        <v>619</v>
      </c>
      <c r="C62" s="726" t="str">
        <f>VLOOKUP(B62,مقررات!$A$1:$F$411,2,FALSE)</f>
        <v>كيمياء عضوية اليفاتية</v>
      </c>
      <c r="D62" s="211">
        <f>VLOOKUP(B62,مقررات!$A$1:$F$452,3,FALSE)</f>
        <v>1.5</v>
      </c>
      <c r="E62" s="211">
        <f>VLOOKUP(B62,مقررات!$A$1:$F$476,4,FALSE)</f>
        <v>1</v>
      </c>
      <c r="F62" s="211">
        <f t="shared" si="1"/>
        <v>2</v>
      </c>
      <c r="G62" s="60" t="str">
        <f>VLOOKUP(B62,مقررات!$A$1:$F$409,6,FALSE)</f>
        <v>CH145</v>
      </c>
      <c r="H62" s="52" t="s">
        <v>1727</v>
      </c>
      <c r="I62" s="262" t="str">
        <f>VLOOKUP(H62,'اعضاء هيئة التدريس'!$B$1:$D$300,2,FALSE)</f>
        <v>ا.د/ احمد عبدالمجبد</v>
      </c>
      <c r="J62" s="774"/>
      <c r="K62" s="774" t="s">
        <v>1068</v>
      </c>
      <c r="L62" s="774"/>
      <c r="M62" s="774" t="s">
        <v>1067</v>
      </c>
      <c r="N62" s="774"/>
      <c r="O62" s="774"/>
      <c r="P62" s="255" t="s">
        <v>1313</v>
      </c>
      <c r="Q62" s="4"/>
      <c r="R62" s="92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S62" s="707" t="e">
        <f>VLOOKUP(#REF!,'اعضاء هيئة التدريس'!#REF!,2,)</f>
        <v>#REF!</v>
      </c>
    </row>
    <row r="63" spans="1:45" s="221" customFormat="1" ht="15.75" hidden="1" customHeight="1">
      <c r="A63" s="367">
        <v>21</v>
      </c>
      <c r="B63" s="288" t="s">
        <v>620</v>
      </c>
      <c r="C63" s="726" t="str">
        <f>VLOOKUP(B63,مقررات!$A$1:$F$411,2,FALSE)</f>
        <v>كيمياء عضوية أروماتية</v>
      </c>
      <c r="D63" s="211">
        <f>VLOOKUP(B63,مقررات!$A$1:$F$452,3,FALSE)</f>
        <v>1.5</v>
      </c>
      <c r="E63" s="211">
        <f>VLOOKUP(B63,مقررات!$A$1:$F$476,4,FALSE)</f>
        <v>1</v>
      </c>
      <c r="F63" s="211">
        <f t="shared" si="1"/>
        <v>2</v>
      </c>
      <c r="G63" s="60" t="str">
        <f>VLOOKUP(B63,مقررات!$A$1:$F$409,6,FALSE)</f>
        <v>CH145</v>
      </c>
      <c r="H63" s="60" t="s">
        <v>1695</v>
      </c>
      <c r="I63" s="262" t="str">
        <f>VLOOKUP(H63,'اعضاء هيئة التدريس'!$B$1:$D$300,2,FALSE)</f>
        <v>ا.د/ عادل نصار</v>
      </c>
      <c r="J63" s="454"/>
      <c r="K63" s="454"/>
      <c r="L63" s="454"/>
      <c r="M63" s="454" t="s">
        <v>1070</v>
      </c>
      <c r="N63" s="454"/>
      <c r="O63" s="454"/>
      <c r="P63" s="255" t="s">
        <v>1324</v>
      </c>
      <c r="Q63" s="282"/>
      <c r="R63" s="283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S63" s="707" t="e">
        <f>VLOOKUP(#REF!,'اعضاء هيئة التدريس'!#REF!,2,)</f>
        <v>#REF!</v>
      </c>
    </row>
    <row r="64" spans="1:45" s="122" customFormat="1" ht="24" hidden="1" customHeight="1">
      <c r="A64" s="367">
        <v>22</v>
      </c>
      <c r="B64" s="288" t="s">
        <v>663</v>
      </c>
      <c r="C64" s="726" t="str">
        <f>VLOOKUP(B64,مقررات!$A$1:$F$411,2,FALSE)</f>
        <v>كيمياء المجموعات الوظيفية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si="1"/>
        <v>2</v>
      </c>
      <c r="G64" s="60" t="str">
        <f>VLOOKUP(B64,مقررات!$A$1:$F$409,6,FALSE)</f>
        <v>CH346</v>
      </c>
      <c r="H64" s="52" t="s">
        <v>1804</v>
      </c>
      <c r="I64" s="262" t="str">
        <f>VLOOKUP(H64,'اعضاء هيئة التدريس'!$B$1:$D$300,2,FALSE)</f>
        <v>د/ محمدعبدالله حواطة</v>
      </c>
      <c r="J64" s="774"/>
      <c r="K64" s="774"/>
      <c r="L64" s="774" t="s">
        <v>1068</v>
      </c>
      <c r="M64" s="774"/>
      <c r="N64" s="774"/>
      <c r="O64" s="774"/>
      <c r="P64" s="255" t="s">
        <v>1324</v>
      </c>
      <c r="Q64" s="4"/>
      <c r="R64" s="92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  <c r="AS64" s="707" t="e">
        <f>VLOOKUP(#REF!,'اعضاء هيئة التدريس'!#REF!,2,)</f>
        <v>#REF!</v>
      </c>
    </row>
    <row r="65" spans="1:45" s="221" customFormat="1" ht="15.75" hidden="1" customHeight="1">
      <c r="A65" s="367">
        <v>23</v>
      </c>
      <c r="B65" s="288" t="s">
        <v>622</v>
      </c>
      <c r="C65" s="726" t="str">
        <f>VLOOKUP(B65,مقررات!$A$1:$F$411,2,FALSE)</f>
        <v>كيمياء عملية تحليلية وفيزيائية وغير عضوية (2)</v>
      </c>
      <c r="D65" s="211">
        <f>VLOOKUP(B65,مقررات!$A$1:$F$452,3,FALSE)</f>
        <v>0</v>
      </c>
      <c r="E65" s="211">
        <f>VLOOKUP(B65,مقررات!$A$1:$F$476,4,FALSE)</f>
        <v>4</v>
      </c>
      <c r="F65" s="211">
        <f t="shared" si="1"/>
        <v>2</v>
      </c>
      <c r="G65" s="60" t="str">
        <f>VLOOKUP(B65,مقررات!$A$1:$F$409,6,FALSE)</f>
        <v>CH176</v>
      </c>
      <c r="H65" s="60"/>
      <c r="I65" s="964" t="e">
        <f>VLOOKUP(H65,'اعضاء هيئة التدريس'!$B$1:$D$300,2,FALSE)</f>
        <v>#N/A</v>
      </c>
      <c r="J65" s="454"/>
      <c r="K65" s="454"/>
      <c r="L65" s="454"/>
      <c r="M65" s="454"/>
      <c r="N65" s="454"/>
      <c r="O65" s="454"/>
      <c r="P65" s="305"/>
      <c r="Q65" s="282"/>
      <c r="R65" s="283"/>
      <c r="S65" s="92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S65" s="707" t="e">
        <f>VLOOKUP(#REF!,'اعضاء هيئة التدريس'!#REF!,2,)</f>
        <v>#REF!</v>
      </c>
    </row>
    <row r="66" spans="1:45" s="285" customFormat="1" ht="22.5" hidden="1" customHeight="1">
      <c r="A66" s="367">
        <v>24</v>
      </c>
      <c r="B66" s="288" t="s">
        <v>623</v>
      </c>
      <c r="C66" s="726" t="str">
        <f>VLOOKUP(B66,مقررات!$A$1:$F$411,2,FALSE)</f>
        <v>كيمياء عملية عضوية (2)</v>
      </c>
      <c r="D66" s="211">
        <f>VLOOKUP(B66,مقررات!$A$1:$F$452,3,FALSE)</f>
        <v>0</v>
      </c>
      <c r="E66" s="211">
        <f>VLOOKUP(B66,مقررات!$A$1:$F$476,4,FALSE)</f>
        <v>4</v>
      </c>
      <c r="F66" s="211">
        <f t="shared" ref="F66:F87" si="2">D66+0.5*E66</f>
        <v>2</v>
      </c>
      <c r="G66" s="60" t="str">
        <f>VLOOKUP(B66,مقررات!$A$1:$F$409,6,FALSE)</f>
        <v>CH177</v>
      </c>
      <c r="H66" s="52"/>
      <c r="I66" s="964" t="e">
        <f>VLOOKUP(H66,'اعضاء هيئة التدريس'!$B$1:$D$300,2,FALSE)</f>
        <v>#N/A</v>
      </c>
      <c r="J66" s="774"/>
      <c r="K66" s="774"/>
      <c r="L66" s="774"/>
      <c r="M66" s="774"/>
      <c r="N66" s="774"/>
      <c r="O66" s="774"/>
      <c r="P66" s="1050"/>
      <c r="Q66" s="4"/>
      <c r="R66" s="91"/>
      <c r="S66" s="283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S66" s="707" t="e">
        <f>VLOOKUP(#REF!,'اعضاء هيئة التدريس'!#REF!,2,)</f>
        <v>#REF!</v>
      </c>
    </row>
    <row r="67" spans="1:45" s="272" customFormat="1" ht="15.75" hidden="1" customHeight="1">
      <c r="A67" s="367">
        <v>25</v>
      </c>
      <c r="B67" s="288" t="s">
        <v>624</v>
      </c>
      <c r="C67" s="726" t="str">
        <f>VLOOKUP(B67,مقررات!$A$1:$F$411,2,FALSE)</f>
        <v>كيمياء كهربية (1)</v>
      </c>
      <c r="D67" s="211">
        <f>VLOOKUP(B67,مقررات!$A$1:$F$452,3,FALSE)</f>
        <v>1.5</v>
      </c>
      <c r="E67" s="211">
        <f>VLOOKUP(B67,مقررات!$A$1:$F$476,4,FALSE)</f>
        <v>1</v>
      </c>
      <c r="F67" s="211">
        <f t="shared" si="2"/>
        <v>2</v>
      </c>
      <c r="G67" s="60" t="str">
        <f>VLOOKUP(B67,مقررات!$A$1:$F$409,6,FALSE)</f>
        <v>CH111</v>
      </c>
      <c r="H67" s="60" t="s">
        <v>1725</v>
      </c>
      <c r="I67" s="262" t="str">
        <f>VLOOKUP(H67,'اعضاء هيئة التدريس'!$B$1:$D$300,2,FALSE)</f>
        <v>ا.د/ السيد الشريفي</v>
      </c>
      <c r="J67" s="454"/>
      <c r="K67" s="774" t="s">
        <v>1072</v>
      </c>
      <c r="L67" s="454"/>
      <c r="M67" s="454"/>
      <c r="N67" s="454"/>
      <c r="O67" s="454"/>
      <c r="P67" s="386" t="s">
        <v>1320</v>
      </c>
      <c r="Q67" s="282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S67" s="707" t="e">
        <f>VLOOKUP(#REF!,'اعضاء هيئة التدريس'!#REF!,2,)</f>
        <v>#REF!</v>
      </c>
    </row>
    <row r="68" spans="1:45" s="272" customFormat="1" ht="15.75" hidden="1" customHeight="1">
      <c r="A68" s="367">
        <v>26</v>
      </c>
      <c r="B68" s="288" t="s">
        <v>624</v>
      </c>
      <c r="C68" s="726" t="str">
        <f>VLOOKUP(B68,مقررات!$A$1:$F$411,2,FALSE)</f>
        <v>كيمياء كهربية (1)</v>
      </c>
      <c r="D68" s="211">
        <f>VLOOKUP(B68,مقررات!$A$1:$F$452,3,FALSE)</f>
        <v>1.5</v>
      </c>
      <c r="E68" s="211">
        <f>VLOOKUP(B68,مقررات!$A$1:$F$476,4,FALSE)</f>
        <v>1</v>
      </c>
      <c r="F68" s="211">
        <f t="shared" si="2"/>
        <v>2</v>
      </c>
      <c r="G68" s="60" t="str">
        <f>VLOOKUP(B68,مقررات!$A$1:$F$409,6,FALSE)</f>
        <v>CH111</v>
      </c>
      <c r="H68" s="60" t="s">
        <v>1707</v>
      </c>
      <c r="I68" s="262" t="str">
        <f>VLOOKUP(H68,'اعضاء هيئة التدريس'!$B$1:$D$300,2,FALSE)</f>
        <v>أ.د/ عبلة حتحوت</v>
      </c>
      <c r="J68" s="454"/>
      <c r="K68" s="257"/>
      <c r="L68" s="454"/>
      <c r="M68" s="454"/>
      <c r="N68" s="454"/>
      <c r="O68" s="454"/>
      <c r="P68" s="386" t="s">
        <v>1320</v>
      </c>
      <c r="Q68" s="282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S68" s="707" t="e">
        <f>VLOOKUP(#REF!,'اعضاء هيئة التدريس'!#REF!,2,)</f>
        <v>#REF!</v>
      </c>
    </row>
    <row r="69" spans="1:45" s="272" customFormat="1" ht="15.75" hidden="1" customHeight="1">
      <c r="A69" s="367">
        <v>27</v>
      </c>
      <c r="B69" s="288" t="s">
        <v>625</v>
      </c>
      <c r="C69" s="726" t="str">
        <f>VLOOKUP(B69,مقررات!$A$1:$F$411,2,FALSE)</f>
        <v>كيمياء حركية</v>
      </c>
      <c r="D69" s="211">
        <f>VLOOKUP(B69,مقررات!$A$1:$F$452,3,FALSE)</f>
        <v>1.5</v>
      </c>
      <c r="E69" s="211">
        <f>VLOOKUP(B69,مقررات!$A$1:$F$476,4,FALSE)</f>
        <v>1</v>
      </c>
      <c r="F69" s="211">
        <f t="shared" si="2"/>
        <v>2</v>
      </c>
      <c r="G69" s="60" t="str">
        <f>VLOOKUP(B69,مقررات!$A$1:$F$409,6,FALSE)</f>
        <v>CH111</v>
      </c>
      <c r="H69" s="52" t="s">
        <v>1750</v>
      </c>
      <c r="I69" s="262" t="str">
        <f>VLOOKUP(H69,'اعضاء هيئة التدريس'!$B$1:$D$300,2,FALSE)</f>
        <v>د/ نعيمة سالم</v>
      </c>
      <c r="J69" s="774"/>
      <c r="K69" s="774" t="s">
        <v>1070</v>
      </c>
      <c r="L69" s="774"/>
      <c r="M69" s="774"/>
      <c r="N69" s="774"/>
      <c r="O69" s="774"/>
      <c r="P69" s="255" t="s">
        <v>1313</v>
      </c>
      <c r="Q69" s="4"/>
      <c r="R69" s="91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S69" s="707" t="e">
        <f>VLOOKUP(#REF!,'اعضاء هيئة التدريس'!#REF!,2,)</f>
        <v>#REF!</v>
      </c>
    </row>
    <row r="70" spans="1:45" s="272" customFormat="1" ht="27" hidden="1" customHeight="1">
      <c r="A70" s="367">
        <v>28</v>
      </c>
      <c r="B70" s="288" t="s">
        <v>626</v>
      </c>
      <c r="C70" s="726" t="str">
        <f>VLOOKUP(B70,مقررات!$A$1:$F$411,2,FALSE)</f>
        <v>كيمياء العناصر الانتقالية</v>
      </c>
      <c r="D70" s="211">
        <f>VLOOKUP(B70,مقررات!$A$1:$F$452,3,FALSE)</f>
        <v>1.5</v>
      </c>
      <c r="E70" s="211">
        <f>VLOOKUP(B70,مقررات!$A$1:$F$476,4,FALSE)</f>
        <v>1</v>
      </c>
      <c r="F70" s="211">
        <f t="shared" si="2"/>
        <v>2</v>
      </c>
      <c r="G70" s="60" t="str">
        <f>VLOOKUP(B70,مقررات!$A$1:$F$409,6,FALSE)</f>
        <v>CH222</v>
      </c>
      <c r="H70" s="60" t="s">
        <v>1723</v>
      </c>
      <c r="I70" s="262" t="str">
        <f>VLOOKUP(H70,'اعضاء هيئة التدريس'!$B$1:$D$300,2,FALSE)</f>
        <v>ا.د/ محمد عياد</v>
      </c>
      <c r="J70" s="454"/>
      <c r="K70" s="454"/>
      <c r="L70" s="454"/>
      <c r="M70" s="454" t="s">
        <v>1139</v>
      </c>
      <c r="N70" s="454"/>
      <c r="O70" s="454"/>
      <c r="P70" s="255" t="s">
        <v>1324</v>
      </c>
      <c r="Q70" s="282"/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S70" s="707" t="e">
        <f>VLOOKUP(#REF!,'اعضاء هيئة التدريس'!#REF!,2,)</f>
        <v>#REF!</v>
      </c>
    </row>
    <row r="71" spans="1:45" s="272" customFormat="1" ht="25.5" hidden="1" customHeight="1">
      <c r="A71" s="367">
        <v>29</v>
      </c>
      <c r="B71" s="288" t="s">
        <v>626</v>
      </c>
      <c r="C71" s="726" t="str">
        <f>VLOOKUP(B71,مقررات!$A$1:$F$411,2,FALSE)</f>
        <v>كيمياء العناصر الانتقالية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2"/>
        <v>2</v>
      </c>
      <c r="G71" s="60" t="str">
        <f>VLOOKUP(B71,مقررات!$A$1:$F$409,6,FALSE)</f>
        <v>CH222</v>
      </c>
      <c r="H71" s="60" t="s">
        <v>1758</v>
      </c>
      <c r="I71" s="262" t="str">
        <f>VLOOKUP(H71,'اعضاء هيئة التدريس'!$B$1:$D$300,2,FALSE)</f>
        <v>د/ ريهام وجدى</v>
      </c>
      <c r="J71" s="454"/>
      <c r="K71" s="454"/>
      <c r="L71" s="454"/>
      <c r="M71" s="454" t="s">
        <v>1139</v>
      </c>
      <c r="N71" s="454"/>
      <c r="O71" s="454"/>
      <c r="P71" s="255" t="s">
        <v>1324</v>
      </c>
      <c r="Q71" s="282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S71" s="707" t="e">
        <f>VLOOKUP(#REF!,'اعضاء هيئة التدريس'!#REF!,2,)</f>
        <v>#REF!</v>
      </c>
    </row>
    <row r="72" spans="1:45" s="272" customFormat="1" ht="15.75" hidden="1" customHeight="1">
      <c r="A72" s="367">
        <v>30</v>
      </c>
      <c r="B72" s="288" t="s">
        <v>627</v>
      </c>
      <c r="C72" s="726" t="str">
        <f>VLOOKUP(B72,مقررات!$A$1:$F$411,2,FALSE)</f>
        <v>كيمياء المتراكبات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2"/>
        <v>2</v>
      </c>
      <c r="G72" s="60" t="str">
        <f>VLOOKUP(B72,مقررات!$A$1:$F$409,6,FALSE)</f>
        <v>CH323</v>
      </c>
      <c r="H72" s="52" t="s">
        <v>1709</v>
      </c>
      <c r="I72" s="262" t="str">
        <f>VLOOKUP(H72,'اعضاء هيئة التدريس'!$B$1:$D$300,2,FALSE)</f>
        <v>أ.د/ فتحي عبدالغني</v>
      </c>
      <c r="J72" s="774"/>
      <c r="K72" s="774"/>
      <c r="L72" s="774"/>
      <c r="M72" s="774" t="s">
        <v>1068</v>
      </c>
      <c r="N72" s="774"/>
      <c r="O72" s="774"/>
      <c r="P72" s="255" t="s">
        <v>1324</v>
      </c>
      <c r="Q72" s="4"/>
      <c r="R72" s="91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S72" s="707" t="e">
        <f>VLOOKUP(#REF!,'اعضاء هيئة التدريس'!#REF!,2,)</f>
        <v>#REF!</v>
      </c>
    </row>
    <row r="73" spans="1:45" s="156" customFormat="1" ht="15.75" hidden="1">
      <c r="A73" s="367">
        <v>31</v>
      </c>
      <c r="B73" s="288" t="s">
        <v>628</v>
      </c>
      <c r="C73" s="726" t="str">
        <f>VLOOKUP(B73,مقررات!$A$1:$F$411,2,FALSE)</f>
        <v>تحليل آلي (1)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2"/>
        <v>2</v>
      </c>
      <c r="G73" s="60" t="str">
        <f>VLOOKUP(B73,مقررات!$A$1:$F$409,6,FALSE)</f>
        <v>CH134</v>
      </c>
      <c r="H73" s="60" t="s">
        <v>1743</v>
      </c>
      <c r="I73" s="262" t="str">
        <f>VLOOKUP(H73,'اعضاء هيئة التدريس'!$B$1:$D$300,2,FALSE)</f>
        <v xml:space="preserve">د.هناء البرعي </v>
      </c>
      <c r="J73" s="454"/>
      <c r="K73" s="454" t="s">
        <v>1070</v>
      </c>
      <c r="L73" s="454"/>
      <c r="M73" s="454"/>
      <c r="N73" s="386"/>
      <c r="O73" s="454"/>
      <c r="P73" s="255" t="s">
        <v>89</v>
      </c>
      <c r="Q73" s="282"/>
      <c r="R73" s="283"/>
      <c r="S73" s="220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S73" s="707" t="e">
        <f>VLOOKUP(#REF!,'اعضاء هيئة التدريس'!#REF!,2,)</f>
        <v>#REF!</v>
      </c>
    </row>
    <row r="74" spans="1:45" s="156" customFormat="1" ht="15.75" hidden="1">
      <c r="A74" s="367">
        <v>32</v>
      </c>
      <c r="B74" s="288" t="s">
        <v>649</v>
      </c>
      <c r="C74" s="726" t="str">
        <f>VLOOKUP(B74,مقررات!$A$1:$F$411,2,FALSE)</f>
        <v>كروماتوجرافيا</v>
      </c>
      <c r="D74" s="211">
        <f>VLOOKUP(B74,مقررات!$A$1:$F$452,3,FALSE)</f>
        <v>1.5</v>
      </c>
      <c r="E74" s="211">
        <f>VLOOKUP(B74,مقررات!$A$1:$F$476,4,FALSE)</f>
        <v>1</v>
      </c>
      <c r="F74" s="211">
        <f t="shared" si="2"/>
        <v>2</v>
      </c>
      <c r="G74" s="60" t="str">
        <f>VLOOKUP(B74,مقررات!$A$1:$F$409,6,FALSE)</f>
        <v>CH245</v>
      </c>
      <c r="H74" s="52" t="s">
        <v>1695</v>
      </c>
      <c r="I74" s="262" t="str">
        <f>VLOOKUP(H74,'اعضاء هيئة التدريس'!$B$1:$D$300,2,FALSE)</f>
        <v>ا.د/ عادل نصار</v>
      </c>
      <c r="J74" s="774"/>
      <c r="K74" s="774" t="s">
        <v>1070</v>
      </c>
      <c r="L74" s="774"/>
      <c r="M74" s="774"/>
      <c r="N74" s="775"/>
      <c r="O74" s="774"/>
      <c r="P74" s="255" t="s">
        <v>1318</v>
      </c>
      <c r="Q74" s="4"/>
      <c r="R74" s="91"/>
      <c r="S74" s="220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S74" s="707" t="e">
        <f>VLOOKUP(#REF!,'اعضاء هيئة التدريس'!#REF!,2,)</f>
        <v>#REF!</v>
      </c>
    </row>
    <row r="75" spans="1:45" s="156" customFormat="1" ht="15.75" hidden="1" customHeight="1">
      <c r="A75" s="367">
        <v>33</v>
      </c>
      <c r="B75" s="288" t="s">
        <v>650</v>
      </c>
      <c r="C75" s="726" t="str">
        <f>VLOOKUP(B75,مقررات!$A$1:$F$411,2,FALSE)</f>
        <v>تفاعلات البرسيكليك</v>
      </c>
      <c r="D75" s="211">
        <f>VLOOKUP(B75,مقررات!$A$1:$F$452,3,FALSE)</f>
        <v>1.5</v>
      </c>
      <c r="E75" s="211">
        <f>VLOOKUP(B75,مقررات!$A$1:$F$476,4,FALSE)</f>
        <v>1</v>
      </c>
      <c r="F75" s="211">
        <f t="shared" si="2"/>
        <v>2</v>
      </c>
      <c r="G75" s="60" t="str">
        <f>VLOOKUP(B75,مقررات!$A$1:$F$409,6,FALSE)</f>
        <v>CH246</v>
      </c>
      <c r="H75" s="60" t="s">
        <v>1721</v>
      </c>
      <c r="I75" s="262" t="str">
        <f>VLOOKUP(H75,'اعضاء هيئة التدريس'!$B$1:$D$300,2,FALSE)</f>
        <v>أ.د/ حامد عبدالباري</v>
      </c>
      <c r="J75" s="454"/>
      <c r="K75" s="454"/>
      <c r="L75" s="454"/>
      <c r="M75" s="454"/>
      <c r="N75" s="454" t="s">
        <v>1068</v>
      </c>
      <c r="O75" s="454"/>
      <c r="P75" s="255" t="s">
        <v>1313</v>
      </c>
      <c r="Q75" s="282"/>
      <c r="R75" s="283"/>
      <c r="S75" s="220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S75" s="707" t="e">
        <f>VLOOKUP(#REF!,'اعضاء هيئة التدريس'!#REF!,2,)</f>
        <v>#REF!</v>
      </c>
    </row>
    <row r="76" spans="1:45" s="285" customFormat="1" ht="22.5" hidden="1" customHeight="1">
      <c r="A76" s="367">
        <v>34</v>
      </c>
      <c r="B76" s="288" t="s">
        <v>629</v>
      </c>
      <c r="C76" s="756" t="str">
        <f>VLOOKUP(B76,مقررات!$A$1:$F$411,2,FALSE)</f>
        <v>ميكانيكا التفاعلات العضوية(1)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2"/>
        <v>2</v>
      </c>
      <c r="G76" s="60" t="str">
        <f>VLOOKUP(B76,مقررات!$A$1:$F$409,6,FALSE)</f>
        <v>CH244</v>
      </c>
      <c r="H76" s="52" t="s">
        <v>1700</v>
      </c>
      <c r="I76" s="262" t="str">
        <f>VLOOKUP(H76,'اعضاء هيئة التدريس'!$B$1:$D$300,2,FALSE)</f>
        <v>أ.د.ابراهيم الطنطاوي</v>
      </c>
      <c r="J76" s="774"/>
      <c r="K76" s="774"/>
      <c r="L76" s="774"/>
      <c r="M76" s="774"/>
      <c r="N76" s="774"/>
      <c r="O76" s="774" t="s">
        <v>1070</v>
      </c>
      <c r="P76" s="255" t="s">
        <v>1324</v>
      </c>
      <c r="Q76" s="4"/>
      <c r="R76" s="91"/>
      <c r="S76" s="283"/>
      <c r="T76" s="284"/>
      <c r="U76" s="284"/>
      <c r="V76" s="284"/>
      <c r="W76" s="284"/>
      <c r="X76" s="284"/>
      <c r="Y76" s="284"/>
      <c r="Z76" s="284"/>
      <c r="AA76" s="284"/>
      <c r="AB76" s="284"/>
      <c r="AC76" s="284"/>
      <c r="AD76" s="284"/>
      <c r="AE76" s="284"/>
      <c r="AS76" s="707" t="e">
        <f>VLOOKUP(#REF!,'اعضاء هيئة التدريس'!#REF!,2,)</f>
        <v>#REF!</v>
      </c>
    </row>
    <row r="77" spans="1:45" s="272" customFormat="1" ht="22.5" hidden="1" customHeight="1">
      <c r="A77" s="367">
        <v>35</v>
      </c>
      <c r="B77" s="288" t="s">
        <v>630</v>
      </c>
      <c r="C77" s="726" t="str">
        <f>VLOOKUP(B77,مقررات!$A$1:$F$411,2,FALSE)</f>
        <v>كيمياء حلقية اليفاتية</v>
      </c>
      <c r="D77" s="211">
        <f>VLOOKUP(B77,مقررات!$A$1:$F$452,3,FALSE)</f>
        <v>1.5</v>
      </c>
      <c r="E77" s="211">
        <f>VLOOKUP(B77,مقررات!$A$1:$F$476,4,FALSE)</f>
        <v>1</v>
      </c>
      <c r="F77" s="211">
        <f t="shared" si="2"/>
        <v>2</v>
      </c>
      <c r="G77" s="60" t="str">
        <f>VLOOKUP(B77,مقررات!$A$1:$F$409,6,FALSE)</f>
        <v>CH245</v>
      </c>
      <c r="H77" s="60" t="s">
        <v>1719</v>
      </c>
      <c r="I77" s="262" t="str">
        <f>VLOOKUP(H77,'اعضاء هيئة التدريس'!$B$1:$D$300,2,FALSE)</f>
        <v>ا.د/ محمد طه عبدالعال</v>
      </c>
      <c r="J77" s="454"/>
      <c r="K77" s="454" t="s">
        <v>1068</v>
      </c>
      <c r="L77" s="454"/>
      <c r="M77" s="454"/>
      <c r="N77" s="454"/>
      <c r="O77" s="454"/>
      <c r="P77" s="386" t="s">
        <v>1314</v>
      </c>
      <c r="Q77" s="282"/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S77" s="707" t="e">
        <f>VLOOKUP(#REF!,'اعضاء هيئة التدريس'!#REF!,2,)</f>
        <v>#REF!</v>
      </c>
    </row>
    <row r="78" spans="1:45" s="272" customFormat="1" ht="15.75" hidden="1">
      <c r="A78" s="367">
        <v>36</v>
      </c>
      <c r="B78" s="288" t="s">
        <v>631</v>
      </c>
      <c r="C78" s="726" t="str">
        <f>VLOOKUP(B78,مقررات!$A$1:$F$411,2,FALSE)</f>
        <v>كيمياء حلقية متجانسة متعددة</v>
      </c>
      <c r="D78" s="211">
        <f>VLOOKUP(B78,مقررات!$A$1:$F$452,3,FALSE)</f>
        <v>1.5</v>
      </c>
      <c r="E78" s="211">
        <f>VLOOKUP(B78,مقررات!$A$1:$F$476,4,FALSE)</f>
        <v>1</v>
      </c>
      <c r="F78" s="211">
        <f t="shared" si="2"/>
        <v>2</v>
      </c>
      <c r="G78" s="60" t="str">
        <f>VLOOKUP(B78,مقررات!$A$1:$F$409,6,FALSE)</f>
        <v>CH246</v>
      </c>
      <c r="H78" s="52" t="s">
        <v>1727</v>
      </c>
      <c r="I78" s="262" t="str">
        <f>VLOOKUP(H78,'اعضاء هيئة التدريس'!$B$1:$D$300,2,FALSE)</f>
        <v>ا.د/ احمد عبدالمجبد</v>
      </c>
      <c r="J78" s="774"/>
      <c r="K78" s="774" t="s">
        <v>1067</v>
      </c>
      <c r="L78" s="774"/>
      <c r="M78" s="774"/>
      <c r="N78" s="774"/>
      <c r="O78" s="774"/>
      <c r="P78" s="386" t="s">
        <v>1314</v>
      </c>
      <c r="Q78" s="4"/>
      <c r="R78" s="91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S78" s="707" t="e">
        <f>VLOOKUP(#REF!,'اعضاء هيئة التدريس'!#REF!,2,)</f>
        <v>#REF!</v>
      </c>
    </row>
    <row r="79" spans="1:45" s="285" customFormat="1" ht="15.75" hidden="1">
      <c r="A79" s="367">
        <v>37</v>
      </c>
      <c r="B79" s="288" t="s">
        <v>632</v>
      </c>
      <c r="C79" s="726" t="str">
        <f>VLOOKUP(B79,مقررات!$A$1:$F$411,2,FALSE)</f>
        <v>كيمياء فراغية</v>
      </c>
      <c r="D79" s="211">
        <f>VLOOKUP(B79,مقررات!$A$1:$F$452,3,FALSE)</f>
        <v>1.5</v>
      </c>
      <c r="E79" s="211">
        <f>VLOOKUP(B79,مقررات!$A$1:$F$476,4,FALSE)</f>
        <v>1</v>
      </c>
      <c r="F79" s="211">
        <f t="shared" si="2"/>
        <v>2</v>
      </c>
      <c r="G79" s="60" t="str">
        <f>VLOOKUP(B79,مقررات!$A$1:$F$409,6,FALSE)</f>
        <v>CH246</v>
      </c>
      <c r="H79" s="60" t="s">
        <v>1697</v>
      </c>
      <c r="I79" s="262" t="str">
        <f>VLOOKUP(H79,'اعضاء هيئة التدريس'!$B$1:$D$300,2,FALSE)</f>
        <v>أ.د. عبدالحميد اسماعيل</v>
      </c>
      <c r="J79" s="256"/>
      <c r="K79" s="454"/>
      <c r="L79" s="454"/>
      <c r="M79" s="454"/>
      <c r="N79" s="454"/>
      <c r="O79" s="454" t="s">
        <v>1073</v>
      </c>
      <c r="P79" s="386" t="s">
        <v>1314</v>
      </c>
      <c r="Q79" s="282"/>
      <c r="R79" s="283"/>
      <c r="S79" s="283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S79" s="707" t="e">
        <f>VLOOKUP(#REF!,'اعضاء هيئة التدريس'!#REF!,2,)</f>
        <v>#REF!</v>
      </c>
    </row>
    <row r="80" spans="1:45" s="285" customFormat="1" ht="22.5" hidden="1" customHeight="1">
      <c r="A80" s="367">
        <v>38</v>
      </c>
      <c r="B80" s="288" t="s">
        <v>633</v>
      </c>
      <c r="C80" s="726" t="str">
        <f>VLOOKUP(B80,مقررات!$A$1:$F$411,2,FALSE)</f>
        <v>كيمياء الكربوهيدرات</v>
      </c>
      <c r="D80" s="211">
        <f>VLOOKUP(B80,مقررات!$A$1:$F$452,3,FALSE)</f>
        <v>1.5</v>
      </c>
      <c r="E80" s="211">
        <f>VLOOKUP(B80,مقررات!$A$1:$F$476,4,FALSE)</f>
        <v>1</v>
      </c>
      <c r="F80" s="211">
        <f t="shared" si="2"/>
        <v>2</v>
      </c>
      <c r="G80" s="60" t="str">
        <f>VLOOKUP(B80,مقررات!$A$1:$F$409,6,FALSE)</f>
        <v>CH245</v>
      </c>
      <c r="H80" s="52" t="s">
        <v>1721</v>
      </c>
      <c r="I80" s="262" t="str">
        <f>VLOOKUP(H80,'اعضاء هيئة التدريس'!$B$1:$D$300,2,FALSE)</f>
        <v>أ.د/ حامد عبدالباري</v>
      </c>
      <c r="J80" s="37"/>
      <c r="K80" s="774"/>
      <c r="L80" s="774" t="s">
        <v>1068</v>
      </c>
      <c r="M80" s="774"/>
      <c r="N80" s="774"/>
      <c r="O80" s="774"/>
      <c r="P80" s="255" t="s">
        <v>1313</v>
      </c>
      <c r="Q80" s="4"/>
      <c r="R80" s="92"/>
      <c r="S80" s="283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E80" s="284"/>
      <c r="AS80" s="707" t="e">
        <f>VLOOKUP(#REF!,'اعضاء هيئة التدريس'!#REF!,2,)</f>
        <v>#REF!</v>
      </c>
    </row>
    <row r="81" spans="1:45" s="272" customFormat="1" ht="15.75" hidden="1">
      <c r="A81" s="367">
        <v>39</v>
      </c>
      <c r="B81" s="288" t="s">
        <v>651</v>
      </c>
      <c r="C81" s="726" t="str">
        <f>VLOOKUP(B81,مقررات!$A$1:$F$411,2,FALSE)</f>
        <v>كيمياء البترول ومشتقاته</v>
      </c>
      <c r="D81" s="211">
        <f>VLOOKUP(B81,مقررات!$A$1:$F$452,3,FALSE)</f>
        <v>1.5</v>
      </c>
      <c r="E81" s="211">
        <f>VLOOKUP(B81,مقررات!$A$1:$F$476,4,FALSE)</f>
        <v>1</v>
      </c>
      <c r="F81" s="211">
        <f t="shared" si="2"/>
        <v>2</v>
      </c>
      <c r="G81" s="60" t="str">
        <f>VLOOKUP(B81,مقررات!$A$1:$F$409,6,FALSE)</f>
        <v>CH246</v>
      </c>
      <c r="H81" s="60" t="s">
        <v>1729</v>
      </c>
      <c r="I81" s="262" t="str">
        <f>VLOOKUP(H81,'اعضاء هيئة التدريس'!$B$1:$D$300,2,FALSE)</f>
        <v>ا.د/ عبد العليم حسن</v>
      </c>
      <c r="J81" s="256"/>
      <c r="K81" s="454"/>
      <c r="L81" s="454" t="s">
        <v>1067</v>
      </c>
      <c r="M81" s="454"/>
      <c r="N81" s="454"/>
      <c r="O81" s="454"/>
      <c r="P81" s="255" t="s">
        <v>1313</v>
      </c>
      <c r="Q81" s="282"/>
      <c r="R81" s="283"/>
      <c r="S81" s="284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S81" s="707" t="e">
        <f>VLOOKUP(#REF!,'اعضاء هيئة التدريس'!#REF!,2,)</f>
        <v>#REF!</v>
      </c>
    </row>
    <row r="82" spans="1:45" s="272" customFormat="1" ht="30" hidden="1">
      <c r="A82" s="367">
        <v>40</v>
      </c>
      <c r="B82" s="288" t="s">
        <v>652</v>
      </c>
      <c r="C82" s="770" t="str">
        <f>VLOOKUP(B82,مقررات!$A$1:$F$411,2,FALSE)</f>
        <v>كيمياء النسيج والأصباغ والمنظفات</v>
      </c>
      <c r="D82" s="211">
        <f>VLOOKUP(B82,مقررات!$A$1:$F$452,3,FALSE)</f>
        <v>1.5</v>
      </c>
      <c r="E82" s="211">
        <f>VLOOKUP(B82,مقررات!$A$1:$F$476,4,FALSE)</f>
        <v>1</v>
      </c>
      <c r="F82" s="211">
        <f t="shared" si="2"/>
        <v>2</v>
      </c>
      <c r="G82" s="60" t="str">
        <f>VLOOKUP(B82,مقررات!$A$1:$F$409,6,FALSE)</f>
        <v>CH311</v>
      </c>
      <c r="H82" s="52" t="s">
        <v>1789</v>
      </c>
      <c r="I82" s="262" t="str">
        <f>VLOOKUP(H82,'اعضاء هيئة التدريس'!$B$1:$D$300,2,FALSE)</f>
        <v>د / هبه عبدالعظيم</v>
      </c>
      <c r="J82" s="37"/>
      <c r="K82" s="774"/>
      <c r="L82" s="774"/>
      <c r="M82" s="774"/>
      <c r="N82" s="774" t="s">
        <v>1068</v>
      </c>
      <c r="O82" s="774"/>
      <c r="P82" s="386" t="s">
        <v>1314</v>
      </c>
      <c r="Q82" s="4"/>
      <c r="R82" s="91"/>
      <c r="S82" s="283"/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S82" s="707" t="e">
        <f>VLOOKUP(#REF!,'اعضاء هيئة التدريس'!#REF!,2,)</f>
        <v>#REF!</v>
      </c>
    </row>
    <row r="83" spans="1:45" s="272" customFormat="1" ht="25.5" hidden="1">
      <c r="A83" s="367">
        <v>41</v>
      </c>
      <c r="B83" s="288" t="s">
        <v>634</v>
      </c>
      <c r="C83" s="726" t="str">
        <f>VLOOKUP(B83,مقررات!$A$1:$F$411,2,FALSE)</f>
        <v>كيمياء عملية تحليلية وفيزيائية وغير عضوية (3)</v>
      </c>
      <c r="D83" s="211">
        <f>VLOOKUP(B83,مقررات!$A$1:$F$452,3,FALSE)</f>
        <v>0</v>
      </c>
      <c r="E83" s="211">
        <f>VLOOKUP(B83,مقررات!$A$1:$F$476,4,FALSE)</f>
        <v>4</v>
      </c>
      <c r="F83" s="211">
        <f t="shared" si="2"/>
        <v>2</v>
      </c>
      <c r="G83" s="60" t="str">
        <f>VLOOKUP(B83,مقررات!$A$1:$F$409,6,FALSE)</f>
        <v>CH278</v>
      </c>
      <c r="H83" s="60"/>
      <c r="I83" s="964" t="e">
        <f>VLOOKUP(H83,'اعضاء هيئة التدريس'!$B$1:$D$300,2,FALSE)</f>
        <v>#N/A</v>
      </c>
      <c r="J83" s="256"/>
      <c r="K83" s="454"/>
      <c r="L83" s="454"/>
      <c r="M83" s="454"/>
      <c r="N83" s="454"/>
      <c r="O83" s="454"/>
      <c r="P83" s="386"/>
      <c r="Q83" s="282"/>
      <c r="R83" s="283"/>
      <c r="S83" s="283"/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S83" s="707" t="e">
        <f>VLOOKUP(#REF!,'اعضاء هيئة التدريس'!#REF!,2,)</f>
        <v>#REF!</v>
      </c>
    </row>
    <row r="84" spans="1:45" s="272" customFormat="1" ht="15.75" hidden="1">
      <c r="A84" s="367">
        <v>42</v>
      </c>
      <c r="B84" s="288" t="s">
        <v>635</v>
      </c>
      <c r="C84" s="726" t="str">
        <f>VLOOKUP(B84,مقررات!$A$1:$F$411,2,FALSE)</f>
        <v>كيمياء عملية عضوية (3)</v>
      </c>
      <c r="D84" s="211">
        <f>VLOOKUP(B84,مقررات!$A$1:$F$452,3,FALSE)</f>
        <v>0</v>
      </c>
      <c r="E84" s="211">
        <f>VLOOKUP(B84,مقررات!$A$1:$F$476,4,FALSE)</f>
        <v>4</v>
      </c>
      <c r="F84" s="211">
        <f t="shared" si="2"/>
        <v>2</v>
      </c>
      <c r="G84" s="60" t="str">
        <f>VLOOKUP(B84,مقررات!$A$1:$F$409,6,FALSE)</f>
        <v>CH279</v>
      </c>
      <c r="H84" s="52"/>
      <c r="I84" s="964" t="e">
        <f>VLOOKUP(H84,'اعضاء هيئة التدريس'!$B$1:$D$300,2,FALSE)</f>
        <v>#N/A</v>
      </c>
      <c r="J84" s="37"/>
      <c r="K84" s="774"/>
      <c r="L84" s="774"/>
      <c r="M84" s="774"/>
      <c r="N84" s="774"/>
      <c r="O84" s="774"/>
      <c r="P84" s="1050"/>
      <c r="Q84" s="4"/>
      <c r="R84" s="91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S84" s="707" t="e">
        <f>VLOOKUP(#REF!,'اعضاء هيئة التدريس'!#REF!,2,)</f>
        <v>#REF!</v>
      </c>
    </row>
    <row r="85" spans="1:45" s="272" customFormat="1" ht="15.75" hidden="1">
      <c r="A85" s="367">
        <v>43</v>
      </c>
      <c r="B85" s="288" t="s">
        <v>636</v>
      </c>
      <c r="C85" s="726" t="str">
        <f>VLOOKUP(B85,مقررات!$A$1:$F$411,2,FALSE)</f>
        <v>كيمياء الكم</v>
      </c>
      <c r="D85" s="211">
        <f>VLOOKUP(B85,مقررات!$A$1:$F$452,3,FALSE)</f>
        <v>1.5</v>
      </c>
      <c r="E85" s="211">
        <f>VLOOKUP(B85,مقررات!$A$1:$F$476,4,FALSE)</f>
        <v>1</v>
      </c>
      <c r="F85" s="211">
        <f t="shared" si="2"/>
        <v>2</v>
      </c>
      <c r="G85" s="60" t="str">
        <f>VLOOKUP(B85,مقررات!$A$1:$F$409,6,FALSE)</f>
        <v>CH122</v>
      </c>
      <c r="H85" s="60" t="s">
        <v>1701</v>
      </c>
      <c r="I85" s="262" t="str">
        <f>VLOOKUP(H85,'اعضاء هيئة التدريس'!$B$1:$D$300,2,FALSE)</f>
        <v>ا.د/ احمد النحاس</v>
      </c>
      <c r="J85" s="256"/>
      <c r="K85" s="454"/>
      <c r="L85" s="454"/>
      <c r="M85" s="454"/>
      <c r="N85" s="454" t="s">
        <v>1068</v>
      </c>
      <c r="O85" s="454"/>
      <c r="P85" s="255" t="s">
        <v>89</v>
      </c>
      <c r="Q85" s="282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E85" s="283"/>
      <c r="AS85" s="707" t="e">
        <f>VLOOKUP(#REF!,'اعضاء هيئة التدريس'!#REF!,2,)</f>
        <v>#REF!</v>
      </c>
    </row>
    <row r="86" spans="1:45" s="272" customFormat="1" ht="15.75" hidden="1">
      <c r="A86" s="367">
        <v>44</v>
      </c>
      <c r="B86" s="288" t="s">
        <v>636</v>
      </c>
      <c r="C86" s="726" t="str">
        <f>VLOOKUP(B86,مقررات!$A$1:$F$411,2,FALSE)</f>
        <v>كيمياء الكم</v>
      </c>
      <c r="D86" s="211">
        <f>VLOOKUP(B86,مقررات!$A$1:$F$452,3,FALSE)</f>
        <v>1.5</v>
      </c>
      <c r="E86" s="211">
        <f>VLOOKUP(B86,مقررات!$A$1:$F$476,4,FALSE)</f>
        <v>1</v>
      </c>
      <c r="F86" s="211">
        <f t="shared" si="2"/>
        <v>2</v>
      </c>
      <c r="G86" s="60" t="str">
        <f>VLOOKUP(B86,مقررات!$A$1:$F$409,6,FALSE)</f>
        <v>CH122</v>
      </c>
      <c r="H86" s="60" t="s">
        <v>1760</v>
      </c>
      <c r="I86" s="262" t="str">
        <f>VLOOKUP(H86,'اعضاء هيئة التدريس'!$B$1:$D$300,2,FALSE)</f>
        <v>د.صافيناز حمدي</v>
      </c>
      <c r="J86" s="256"/>
      <c r="K86" s="454"/>
      <c r="L86" s="454"/>
      <c r="M86" s="454"/>
      <c r="N86" s="454" t="s">
        <v>1068</v>
      </c>
      <c r="O86" s="454"/>
      <c r="P86" s="255" t="s">
        <v>89</v>
      </c>
      <c r="Q86" s="282"/>
      <c r="R86" s="283"/>
      <c r="S86" s="283"/>
      <c r="T86" s="283"/>
      <c r="U86" s="283"/>
      <c r="V86" s="283"/>
      <c r="W86" s="283"/>
      <c r="X86" s="283"/>
      <c r="Y86" s="283"/>
      <c r="Z86" s="283"/>
      <c r="AA86" s="283"/>
      <c r="AB86" s="283"/>
      <c r="AC86" s="283"/>
      <c r="AD86" s="283"/>
      <c r="AE86" s="283"/>
      <c r="AS86" s="707" t="e">
        <f>VLOOKUP(#REF!,'اعضاء هيئة التدريس'!#REF!,2,)</f>
        <v>#REF!</v>
      </c>
    </row>
    <row r="87" spans="1:45" s="272" customFormat="1" ht="15.75" hidden="1">
      <c r="A87" s="367">
        <v>45</v>
      </c>
      <c r="B87" s="288" t="s">
        <v>653</v>
      </c>
      <c r="C87" s="770" t="str">
        <f>VLOOKUP(B87,مقررات!$A$1:$F$411,2,FALSE)</f>
        <v>كيمياء كهربية( 2)</v>
      </c>
      <c r="D87" s="211">
        <f>VLOOKUP(B87,مقررات!$A$1:$F$452,3,FALSE)</f>
        <v>1.5</v>
      </c>
      <c r="E87" s="211">
        <f>VLOOKUP(B87,مقررات!$A$1:$F$476,4,FALSE)</f>
        <v>1</v>
      </c>
      <c r="F87" s="211">
        <f t="shared" si="2"/>
        <v>2</v>
      </c>
      <c r="G87" s="60" t="str">
        <f>VLOOKUP(B87,مقررات!$A$1:$F$409,6,FALSE)</f>
        <v>CH4112</v>
      </c>
      <c r="H87" s="52" t="s">
        <v>1707</v>
      </c>
      <c r="I87" s="262" t="str">
        <f>VLOOKUP(H87,'اعضاء هيئة التدريس'!$B$1:$D$300,2,FALSE)</f>
        <v>أ.د/ عبلة حتحوت</v>
      </c>
      <c r="J87" s="454" t="s">
        <v>1072</v>
      </c>
      <c r="K87" s="454"/>
      <c r="L87" s="454"/>
      <c r="M87" s="774"/>
      <c r="N87" s="774"/>
      <c r="O87" s="774"/>
      <c r="P87" s="255" t="s">
        <v>1324</v>
      </c>
      <c r="Q87" s="4"/>
      <c r="R87" s="92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  <c r="AC87" s="283"/>
      <c r="AD87" s="283"/>
      <c r="AE87" s="283"/>
      <c r="AS87" s="707" t="e">
        <f>VLOOKUP(#REF!,'اعضاء هيئة التدريس'!#REF!,2,)</f>
        <v>#REF!</v>
      </c>
    </row>
    <row r="88" spans="1:45" s="29" customFormat="1" ht="15.75" hidden="1">
      <c r="A88" s="367">
        <v>46</v>
      </c>
      <c r="B88" s="288" t="s">
        <v>654</v>
      </c>
      <c r="C88" s="345" t="str">
        <f>VLOOKUP(B88,مقررات!$A$1:$F$411,2,FALSE)</f>
        <v>كيمياء التآكل</v>
      </c>
      <c r="D88" s="211">
        <f>VLOOKUP(B88,مقررات!$A$1:$F$452,3,FALSE)</f>
        <v>1</v>
      </c>
      <c r="E88" s="211" t="str">
        <f>VLOOKUP(B88,مقررات!$A$1:$F$476,4,FALSE)</f>
        <v>-</v>
      </c>
      <c r="F88" s="211">
        <v>1</v>
      </c>
      <c r="G88" s="60" t="str">
        <f>VLOOKUP(B88,مقررات!$A$1:$F$409,6,FALSE)</f>
        <v>CH4112</v>
      </c>
      <c r="H88" s="60" t="s">
        <v>1752</v>
      </c>
      <c r="I88" s="262" t="str">
        <f>VLOOKUP(H88,'اعضاء هيئة التدريس'!$B$1:$D$300,2,FALSE)</f>
        <v>د/ ايمن شبل</v>
      </c>
      <c r="J88" s="454"/>
      <c r="K88" s="454"/>
      <c r="L88" s="454" t="s">
        <v>1112</v>
      </c>
      <c r="M88" s="454"/>
      <c r="N88" s="454"/>
      <c r="O88" s="454"/>
      <c r="P88" s="386" t="s">
        <v>1320</v>
      </c>
      <c r="Q88" s="282"/>
      <c r="R88" s="283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S88" s="707" t="e">
        <f>VLOOKUP(#REF!,'اعضاء هيئة التدريس'!#REF!,2,)</f>
        <v>#REF!</v>
      </c>
    </row>
    <row r="89" spans="1:45" s="272" customFormat="1" ht="15.75" hidden="1">
      <c r="A89" s="367">
        <v>47</v>
      </c>
      <c r="B89" s="288" t="s">
        <v>655</v>
      </c>
      <c r="C89" s="726" t="str">
        <f>VLOOKUP(B89,مقررات!$A$1:$F$411,2,FALSE)</f>
        <v>نظرية المجموعات</v>
      </c>
      <c r="D89" s="211">
        <f>VLOOKUP(B89,مقررات!$A$1:$F$452,3,FALSE)</f>
        <v>1.5</v>
      </c>
      <c r="E89" s="211">
        <f>VLOOKUP(B89,مقررات!$A$1:$F$476,4,FALSE)</f>
        <v>1</v>
      </c>
      <c r="F89" s="211">
        <f t="shared" ref="F89:F112" si="3">D89+0.5*E89</f>
        <v>2</v>
      </c>
      <c r="G89" s="60" t="str">
        <f>VLOOKUP(B89,مقررات!$A$1:$F$409,6,FALSE)</f>
        <v>CH4112</v>
      </c>
      <c r="H89" s="60" t="s">
        <v>1701</v>
      </c>
      <c r="I89" s="262" t="str">
        <f>VLOOKUP(H89,'اعضاء هيئة التدريس'!$B$1:$D$300,2,FALSE)</f>
        <v>ا.د/ احمد النحاس</v>
      </c>
      <c r="J89" s="256"/>
      <c r="K89" s="256"/>
      <c r="L89" s="256"/>
      <c r="M89" s="256"/>
      <c r="N89" s="256" t="s">
        <v>1070</v>
      </c>
      <c r="O89" s="256"/>
      <c r="P89" s="386" t="s">
        <v>1320</v>
      </c>
      <c r="Q89" s="282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  <c r="AC89" s="283"/>
      <c r="AD89" s="283"/>
      <c r="AE89" s="283"/>
      <c r="AS89" s="707" t="e">
        <f>VLOOKUP(#REF!,'اعضاء هيئة التدريس'!#REF!,2,)</f>
        <v>#REF!</v>
      </c>
    </row>
    <row r="90" spans="1:45" s="272" customFormat="1" ht="15.75" hidden="1">
      <c r="A90" s="367">
        <v>48</v>
      </c>
      <c r="B90" s="288" t="s">
        <v>655</v>
      </c>
      <c r="C90" s="726" t="str">
        <f>VLOOKUP(B90,مقررات!$A$1:$F$411,2,FALSE)</f>
        <v>نظرية المجموعات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si="3"/>
        <v>2</v>
      </c>
      <c r="G90" s="60" t="str">
        <f>VLOOKUP(B90,مقررات!$A$1:$F$409,6,FALSE)</f>
        <v>CH4112</v>
      </c>
      <c r="H90" s="60" t="s">
        <v>1760</v>
      </c>
      <c r="I90" s="262" t="str">
        <f>VLOOKUP(H90,'اعضاء هيئة التدريس'!$B$1:$D$300,2,FALSE)</f>
        <v>د.صافيناز حمدي</v>
      </c>
      <c r="J90" s="256"/>
      <c r="K90" s="256"/>
      <c r="L90" s="256"/>
      <c r="M90" s="256"/>
      <c r="N90" s="256" t="s">
        <v>1070</v>
      </c>
      <c r="O90" s="256"/>
      <c r="P90" s="386" t="s">
        <v>1320</v>
      </c>
      <c r="Q90" s="282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  <c r="AC90" s="283"/>
      <c r="AD90" s="283"/>
      <c r="AE90" s="283"/>
      <c r="AS90" s="707" t="e">
        <f>VLOOKUP(#REF!,'اعضاء هيئة التدريس'!#REF!,2,)</f>
        <v>#REF!</v>
      </c>
    </row>
    <row r="91" spans="1:45" s="272" customFormat="1" ht="16.5" hidden="1" customHeight="1">
      <c r="A91" s="367">
        <v>49</v>
      </c>
      <c r="B91" s="288" t="s">
        <v>637</v>
      </c>
      <c r="C91" s="345" t="str">
        <f>VLOOKUP(B91,مقررات!$A$1:$F$411,2,FALSE)</f>
        <v>كيمياء السطوح</v>
      </c>
      <c r="D91" s="211">
        <f>VLOOKUP(B91,مقررات!$A$1:$F$452,3,FALSE)</f>
        <v>1.5</v>
      </c>
      <c r="E91" s="211">
        <f>VLOOKUP(B91,مقررات!$A$1:$F$476,4,FALSE)</f>
        <v>1</v>
      </c>
      <c r="F91" s="211">
        <f t="shared" si="3"/>
        <v>2</v>
      </c>
      <c r="G91" s="60" t="str">
        <f>VLOOKUP(B91,مقررات!$A$1:$F$409,6,FALSE)</f>
        <v>CH111</v>
      </c>
      <c r="H91" s="52" t="s">
        <v>1750</v>
      </c>
      <c r="I91" s="262" t="str">
        <f>VLOOKUP(H91,'اعضاء هيئة التدريس'!$B$1:$D$300,2,FALSE)</f>
        <v>د/ نعيمة سالم</v>
      </c>
      <c r="J91" s="454"/>
      <c r="K91" s="454"/>
      <c r="L91" s="454" t="s">
        <v>1072</v>
      </c>
      <c r="M91" s="37"/>
      <c r="N91" s="37"/>
      <c r="O91" s="37"/>
      <c r="P91" s="386" t="s">
        <v>1320</v>
      </c>
      <c r="Q91" s="4"/>
      <c r="R91" s="92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  <c r="AC91" s="283"/>
      <c r="AD91" s="283"/>
      <c r="AE91" s="283"/>
      <c r="AS91" s="707" t="e">
        <f>VLOOKUP(#REF!,'اعضاء هيئة التدريس'!#REF!,2,)</f>
        <v>#REF!</v>
      </c>
    </row>
    <row r="92" spans="1:45" s="272" customFormat="1" ht="17.25" hidden="1" customHeight="1">
      <c r="A92" s="367">
        <v>50</v>
      </c>
      <c r="B92" s="288" t="s">
        <v>656</v>
      </c>
      <c r="C92" s="726" t="str">
        <f>VLOOKUP(B92,مقررات!$A$1:$F$411,2,FALSE)</f>
        <v>كيمياء غير عضوية حيوية</v>
      </c>
      <c r="D92" s="211">
        <f>VLOOKUP(B92,مقررات!$A$1:$F$452,3,FALSE)</f>
        <v>1.5</v>
      </c>
      <c r="E92" s="211">
        <f>VLOOKUP(B92,مقررات!$A$1:$F$476,4,FALSE)</f>
        <v>1</v>
      </c>
      <c r="F92" s="211">
        <f t="shared" si="3"/>
        <v>2</v>
      </c>
      <c r="G92" s="60" t="str">
        <f>VLOOKUP(B92,مقررات!$A$1:$F$409,6,FALSE)</f>
        <v>CH324</v>
      </c>
      <c r="H92" s="60" t="s">
        <v>1748</v>
      </c>
      <c r="I92" s="262" t="str">
        <f>VLOOKUP(H92,'اعضاء هيئة التدريس'!$B$1:$D$300,2,FALSE)</f>
        <v>د/ جوزيف اسطفانوس</v>
      </c>
      <c r="J92" s="256"/>
      <c r="K92" s="256"/>
      <c r="L92" s="256"/>
      <c r="M92" s="256" t="s">
        <v>1068</v>
      </c>
      <c r="N92" s="256"/>
      <c r="O92" s="256"/>
      <c r="P92" s="386"/>
      <c r="Q92" s="282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E92" s="283"/>
      <c r="AS92" s="707" t="e">
        <f>VLOOKUP(#REF!,'اعضاء هيئة التدريس'!#REF!,2,)</f>
        <v>#REF!</v>
      </c>
    </row>
    <row r="93" spans="1:45" s="272" customFormat="1" ht="15.75" hidden="1" customHeight="1">
      <c r="A93" s="367">
        <v>51</v>
      </c>
      <c r="B93" s="288" t="s">
        <v>657</v>
      </c>
      <c r="C93" s="770" t="str">
        <f>VLOOKUP(B93,مقررات!$A$1:$F$411,2,FALSE)</f>
        <v>كيمياء علوم المواد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si="3"/>
        <v>2</v>
      </c>
      <c r="G93" s="60" t="str">
        <f>VLOOKUP(B93,مقررات!$A$1:$F$409,6,FALSE)</f>
        <v>CH335</v>
      </c>
      <c r="H93" s="52" t="s">
        <v>1695</v>
      </c>
      <c r="I93" s="262" t="str">
        <f>VLOOKUP(H93,'اعضاء هيئة التدريس'!$B$1:$D$300,2,FALSE)</f>
        <v>ا.د/ عادل نصار</v>
      </c>
      <c r="J93" s="37"/>
      <c r="K93" s="37"/>
      <c r="L93" s="37" t="s">
        <v>1070</v>
      </c>
      <c r="M93" s="37"/>
      <c r="N93" s="37"/>
      <c r="O93" s="37"/>
      <c r="P93" s="255" t="s">
        <v>1313</v>
      </c>
      <c r="Q93" s="4"/>
      <c r="R93" s="91"/>
      <c r="S93" s="284"/>
      <c r="T93" s="283"/>
      <c r="U93" s="283"/>
      <c r="V93" s="283"/>
      <c r="W93" s="283"/>
      <c r="X93" s="283"/>
      <c r="Y93" s="283"/>
      <c r="Z93" s="283"/>
      <c r="AA93" s="283"/>
      <c r="AB93" s="283"/>
      <c r="AC93" s="283"/>
      <c r="AD93" s="283"/>
      <c r="AE93" s="283"/>
      <c r="AS93" s="707" t="e">
        <f>VLOOKUP(#REF!,'اعضاء هيئة التدريس'!#REF!,2,)</f>
        <v>#REF!</v>
      </c>
    </row>
    <row r="94" spans="1:45" s="272" customFormat="1" ht="15.75" hidden="1" customHeight="1">
      <c r="A94" s="367">
        <v>52</v>
      </c>
      <c r="B94" s="288" t="s">
        <v>657</v>
      </c>
      <c r="C94" s="770" t="str">
        <f>VLOOKUP(B94,مقررات!$A$1:$F$411,2,FALSE)</f>
        <v>كيمياء علوم المواد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3"/>
        <v>2</v>
      </c>
      <c r="G94" s="60" t="str">
        <f>VLOOKUP(B94,مقررات!$A$1:$F$409,6,FALSE)</f>
        <v>CH335</v>
      </c>
      <c r="H94" s="52" t="s">
        <v>1758</v>
      </c>
      <c r="I94" s="262" t="str">
        <f>VLOOKUP(H94,'اعضاء هيئة التدريس'!$B$1:$D$300,2,FALSE)</f>
        <v>د/ ريهام وجدى</v>
      </c>
      <c r="J94" s="37"/>
      <c r="K94" s="37"/>
      <c r="L94" s="37" t="s">
        <v>1070</v>
      </c>
      <c r="M94" s="37"/>
      <c r="N94" s="37"/>
      <c r="O94" s="37"/>
      <c r="P94" s="255" t="s">
        <v>1313</v>
      </c>
      <c r="Q94" s="4"/>
      <c r="R94" s="91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  <c r="AC94" s="283"/>
      <c r="AD94" s="283"/>
      <c r="AE94" s="283"/>
      <c r="AS94" s="707" t="e">
        <f>VLOOKUP(#REF!,'اعضاء هيئة التدريس'!#REF!,2,)</f>
        <v>#REF!</v>
      </c>
    </row>
    <row r="95" spans="1:45" s="272" customFormat="1" ht="22.5" hidden="1" customHeight="1">
      <c r="A95" s="367">
        <v>53</v>
      </c>
      <c r="B95" s="288" t="s">
        <v>638</v>
      </c>
      <c r="C95" s="726" t="str">
        <f>VLOOKUP(B95,مقررات!$A$1:$F$411,2,FALSE)</f>
        <v>كيمياء نووية إشعاعية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3"/>
        <v>2</v>
      </c>
      <c r="G95" s="60" t="str">
        <f>VLOOKUP(B95,مقررات!$A$1:$F$409,6,FALSE)</f>
        <v>CH122</v>
      </c>
      <c r="H95" s="60" t="s">
        <v>1698</v>
      </c>
      <c r="I95" s="262" t="str">
        <f>VLOOKUP(H95,'اعضاء هيئة التدريس'!$B$1:$D$300,2,FALSE)</f>
        <v>ا.د/ عبدة الطبل</v>
      </c>
      <c r="J95" s="256"/>
      <c r="K95" s="256" t="s">
        <v>1073</v>
      </c>
      <c r="L95" s="256"/>
      <c r="M95" s="256"/>
      <c r="N95" s="256"/>
      <c r="O95" s="256"/>
      <c r="P95" s="255" t="s">
        <v>89</v>
      </c>
      <c r="Q95" s="282"/>
      <c r="R95" s="283"/>
      <c r="S95" s="284"/>
      <c r="T95" s="283"/>
      <c r="U95" s="283"/>
      <c r="V95" s="283"/>
      <c r="W95" s="283"/>
      <c r="X95" s="283"/>
      <c r="Y95" s="283"/>
      <c r="Z95" s="283"/>
      <c r="AA95" s="283"/>
      <c r="AB95" s="283"/>
      <c r="AC95" s="283"/>
      <c r="AD95" s="283"/>
      <c r="AE95" s="283"/>
      <c r="AS95" s="707" t="e">
        <f>VLOOKUP(#REF!,'اعضاء هيئة التدريس'!#REF!,2,)</f>
        <v>#REF!</v>
      </c>
    </row>
    <row r="96" spans="1:45" s="272" customFormat="1" ht="15.75" hidden="1">
      <c r="A96" s="367">
        <v>54</v>
      </c>
      <c r="B96" s="288" t="s">
        <v>639</v>
      </c>
      <c r="C96" s="756" t="str">
        <f>VLOOKUP(B96,مقررات!$A$1:$F$411,2,FALSE)</f>
        <v>ميكانيكا التفاعلات غير العضوية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3"/>
        <v>2</v>
      </c>
      <c r="G96" s="60" t="str">
        <f>VLOOKUP(B96,مقررات!$A$1:$F$409,6,FALSE)</f>
        <v>CH324</v>
      </c>
      <c r="H96" s="52" t="s">
        <v>1705</v>
      </c>
      <c r="I96" s="262" t="str">
        <f>VLOOKUP(H96,'اعضاء هيئة التدريس'!$B$1:$D$300,2,FALSE)</f>
        <v>ا.د/ سعيدة ابو الثنا</v>
      </c>
      <c r="J96" s="37"/>
      <c r="K96" s="37"/>
      <c r="L96" s="37"/>
      <c r="M96" s="37"/>
      <c r="N96" s="37" t="s">
        <v>1070</v>
      </c>
      <c r="O96" s="37"/>
      <c r="P96" s="255" t="s">
        <v>89</v>
      </c>
      <c r="Q96" s="4"/>
      <c r="R96" s="91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S96" s="707" t="e">
        <f>VLOOKUP(#REF!,'اعضاء هيئة التدريس'!#REF!,2,)</f>
        <v>#REF!</v>
      </c>
    </row>
    <row r="97" spans="1:45" s="272" customFormat="1" ht="15.75" hidden="1" customHeight="1">
      <c r="A97" s="367">
        <v>55</v>
      </c>
      <c r="B97" s="288" t="s">
        <v>640</v>
      </c>
      <c r="C97" s="726" t="str">
        <f>VLOOKUP(B97,مقررات!$A$1:$F$411,2,FALSE)</f>
        <v>كيمياء الجوامد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3"/>
        <v>2</v>
      </c>
      <c r="G97" s="60" t="str">
        <f>VLOOKUP(B97,مقررات!$A$1:$F$409,6,FALSE)</f>
        <v>CH122</v>
      </c>
      <c r="H97" s="60" t="s">
        <v>1758</v>
      </c>
      <c r="I97" s="262" t="str">
        <f>VLOOKUP(H97,'اعضاء هيئة التدريس'!$B$1:$D$300,2,FALSE)</f>
        <v>د/ ريهام وجدى</v>
      </c>
      <c r="J97" s="256"/>
      <c r="K97" s="256"/>
      <c r="L97" s="256" t="s">
        <v>1067</v>
      </c>
      <c r="M97" s="256"/>
      <c r="N97" s="256"/>
      <c r="O97" s="256"/>
      <c r="P97" s="386" t="s">
        <v>1315</v>
      </c>
      <c r="Q97" s="282"/>
      <c r="R97" s="283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E97" s="283"/>
      <c r="AS97" s="707" t="e">
        <f>VLOOKUP(#REF!,'اعضاء هيئة التدريس'!#REF!,2,)</f>
        <v>#REF!</v>
      </c>
    </row>
    <row r="98" spans="1:45" s="272" customFormat="1" ht="15.75" hidden="1" customHeight="1">
      <c r="A98" s="367">
        <v>56</v>
      </c>
      <c r="B98" s="288" t="s">
        <v>658</v>
      </c>
      <c r="C98" s="726" t="str">
        <f>VLOOKUP(B98,مقررات!$A$1:$F$411,2,FALSE)</f>
        <v>تحليل آلي ( 2)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3"/>
        <v>2</v>
      </c>
      <c r="G98" s="60" t="str">
        <f>VLOOKUP(B98,مقررات!$A$1:$F$409,6,FALSE)</f>
        <v>CH246</v>
      </c>
      <c r="H98" s="52" t="s">
        <v>1698</v>
      </c>
      <c r="I98" s="262" t="str">
        <f>VLOOKUP(H98,'اعضاء هيئة التدريس'!$B$1:$D$300,2,FALSE)</f>
        <v>ا.د/ عبدة الطبل</v>
      </c>
      <c r="J98" s="37"/>
      <c r="K98" s="37"/>
      <c r="L98" s="37"/>
      <c r="M98" s="37"/>
      <c r="N98" s="37" t="s">
        <v>1072</v>
      </c>
      <c r="O98" s="37"/>
      <c r="P98" s="255" t="s">
        <v>1324</v>
      </c>
      <c r="Q98" s="4"/>
      <c r="R98" s="92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  <c r="AC98" s="283"/>
      <c r="AD98" s="283"/>
      <c r="AE98" s="283"/>
      <c r="AS98" s="707" t="e">
        <f>VLOOKUP(#REF!,'اعضاء هيئة التدريس'!#REF!,2,)</f>
        <v>#REF!</v>
      </c>
    </row>
    <row r="99" spans="1:45" s="272" customFormat="1" ht="15.75" hidden="1" customHeight="1">
      <c r="A99" s="367">
        <v>57</v>
      </c>
      <c r="B99" s="288" t="s">
        <v>658</v>
      </c>
      <c r="C99" s="726" t="str">
        <f>VLOOKUP(B99,مقررات!$A$1:$F$411,2,FALSE)</f>
        <v>تحليل آلي ( 2)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3"/>
        <v>2</v>
      </c>
      <c r="G99" s="60" t="str">
        <f>VLOOKUP(B99,مقررات!$A$1:$F$409,6,FALSE)</f>
        <v>CH246</v>
      </c>
      <c r="H99" s="52" t="s">
        <v>1752</v>
      </c>
      <c r="I99" s="262" t="str">
        <f>VLOOKUP(H99,'اعضاء هيئة التدريس'!$B$1:$D$300,2,FALSE)</f>
        <v>د/ ايمن شبل</v>
      </c>
      <c r="J99" s="37"/>
      <c r="K99" s="37"/>
      <c r="L99" s="37"/>
      <c r="M99" s="37"/>
      <c r="N99" s="774" t="s">
        <v>1068</v>
      </c>
      <c r="O99" s="37"/>
      <c r="P99" s="255" t="s">
        <v>1324</v>
      </c>
      <c r="Q99" s="4"/>
      <c r="R99" s="92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  <c r="AC99" s="283"/>
      <c r="AD99" s="283"/>
      <c r="AE99" s="283"/>
      <c r="AS99" s="707" t="e">
        <f>VLOOKUP(#REF!,'اعضاء هيئة التدريس'!#REF!,2,)</f>
        <v>#REF!</v>
      </c>
    </row>
    <row r="100" spans="1:45" s="272" customFormat="1" ht="15.75" hidden="1" customHeight="1">
      <c r="A100" s="367">
        <v>58</v>
      </c>
      <c r="B100" s="288" t="s">
        <v>659</v>
      </c>
      <c r="C100" s="726" t="str">
        <f>VLOOKUP(B100,مقررات!$A$1:$F$411,2,FALSE)</f>
        <v>كيمياء عضوية فلزية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3"/>
        <v>2</v>
      </c>
      <c r="G100" s="60" t="str">
        <f>VLOOKUP(B100,مقررات!$A$1:$F$409,6,FALSE)</f>
        <v>CH346</v>
      </c>
      <c r="H100" s="60" t="s">
        <v>1804</v>
      </c>
      <c r="I100" s="262" t="str">
        <f>VLOOKUP(H100,'اعضاء هيئة التدريس'!$B$1:$D$300,2,FALSE)</f>
        <v>د/ محمدعبدالله حواطة</v>
      </c>
      <c r="J100" s="256"/>
      <c r="K100" s="256"/>
      <c r="L100" s="256"/>
      <c r="M100" s="256"/>
      <c r="N100" s="256"/>
      <c r="O100" s="256" t="s">
        <v>1068</v>
      </c>
      <c r="P100" s="255" t="s">
        <v>1313</v>
      </c>
      <c r="Q100" s="282"/>
      <c r="R100" s="283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  <c r="AC100" s="283"/>
      <c r="AD100" s="283"/>
      <c r="AE100" s="283"/>
      <c r="AS100" s="707" t="e">
        <f>VLOOKUP(#REF!,'اعضاء هيئة التدريس'!#REF!,2,)</f>
        <v>#REF!</v>
      </c>
    </row>
    <row r="101" spans="1:45" s="272" customFormat="1" ht="15.75" hidden="1" customHeight="1">
      <c r="A101" s="367">
        <v>59</v>
      </c>
      <c r="B101" s="288" t="s">
        <v>660</v>
      </c>
      <c r="C101" s="726" t="str">
        <f>VLOOKUP(B101,مقررات!$A$1:$F$411,2,FALSE)</f>
        <v>كيمياء الإنزيمات والأيض والهرمونات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3"/>
        <v>2</v>
      </c>
      <c r="G101" s="60" t="str">
        <f>VLOOKUP(B101,مقررات!$A$1:$F$409,6,FALSE)</f>
        <v>CH246</v>
      </c>
      <c r="H101" s="52" t="s">
        <v>1717</v>
      </c>
      <c r="I101" s="262" t="str">
        <f>VLOOKUP(H101,'اعضاء هيئة التدريس'!$B$1:$D$300,2,FALSE)</f>
        <v>ا.د/ صلاح القوصى</v>
      </c>
      <c r="J101" s="37"/>
      <c r="K101" s="37"/>
      <c r="L101" s="37"/>
      <c r="M101" s="37"/>
      <c r="N101" s="37"/>
      <c r="O101" s="37" t="s">
        <v>1067</v>
      </c>
      <c r="P101" s="255" t="s">
        <v>1313</v>
      </c>
      <c r="Q101" s="4"/>
      <c r="R101" s="91"/>
      <c r="S101" s="283"/>
      <c r="T101" s="283"/>
      <c r="U101" s="283"/>
      <c r="V101" s="283"/>
      <c r="W101" s="283"/>
      <c r="X101" s="283"/>
      <c r="Y101" s="283"/>
      <c r="Z101" s="283"/>
      <c r="AA101" s="283"/>
      <c r="AB101" s="283"/>
      <c r="AC101" s="283"/>
      <c r="AD101" s="283"/>
      <c r="AE101" s="283"/>
      <c r="AS101" s="707" t="e">
        <f>VLOOKUP(#REF!,'اعضاء هيئة التدريس'!#REF!,2,)</f>
        <v>#REF!</v>
      </c>
    </row>
    <row r="102" spans="1:45" s="272" customFormat="1" ht="15.75" hidden="1" customHeight="1">
      <c r="A102" s="367">
        <v>60</v>
      </c>
      <c r="B102" s="288" t="s">
        <v>661</v>
      </c>
      <c r="C102" s="726" t="str">
        <f>VLOOKUP(B102,مقررات!$A$1:$F$411,2,FALSE)</f>
        <v>تفاعلات عضوية ضوئية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3"/>
        <v>2</v>
      </c>
      <c r="G102" s="60" t="str">
        <f>VLOOKUP(B102,مقررات!$A$1:$F$409,6,FALSE)</f>
        <v>CH447</v>
      </c>
      <c r="H102" s="60" t="s">
        <v>1703</v>
      </c>
      <c r="I102" s="262" t="str">
        <f>VLOOKUP(H102,'اعضاء هيئة التدريس'!$B$1:$D$300,2,FALSE)</f>
        <v>ا.د/ مجدى زهران</v>
      </c>
      <c r="J102" s="256"/>
      <c r="K102" s="314" t="s">
        <v>1073</v>
      </c>
      <c r="L102" s="256"/>
      <c r="M102" s="256"/>
      <c r="N102" s="256"/>
      <c r="O102" s="256"/>
      <c r="P102" s="386" t="s">
        <v>1320</v>
      </c>
      <c r="Q102" s="282"/>
      <c r="R102" s="283"/>
      <c r="S102" s="283"/>
      <c r="T102" s="283"/>
      <c r="U102" s="283"/>
      <c r="V102" s="283"/>
      <c r="W102" s="283"/>
      <c r="X102" s="283"/>
      <c r="Y102" s="283"/>
      <c r="Z102" s="283"/>
      <c r="AA102" s="283"/>
      <c r="AB102" s="283"/>
      <c r="AC102" s="283"/>
      <c r="AD102" s="283"/>
      <c r="AE102" s="283"/>
      <c r="AS102" s="707" t="e">
        <f>VLOOKUP(#REF!,'اعضاء هيئة التدريس'!#REF!,2,)</f>
        <v>#REF!</v>
      </c>
    </row>
    <row r="103" spans="1:45" s="221" customFormat="1" ht="15.75" hidden="1" customHeight="1">
      <c r="A103" s="367">
        <v>61</v>
      </c>
      <c r="B103" s="288" t="s">
        <v>641</v>
      </c>
      <c r="C103" s="726" t="str">
        <f>VLOOKUP(B103,مقررات!$A$1:$F$411,2,FALSE)</f>
        <v xml:space="preserve">أطياف 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3"/>
        <v>2</v>
      </c>
      <c r="G103" s="60" t="str">
        <f>VLOOKUP(B103,مقررات!$A$1:$F$409,6,FALSE)</f>
        <v>CH246</v>
      </c>
      <c r="H103" s="52" t="s">
        <v>1731</v>
      </c>
      <c r="I103" s="262" t="str">
        <f>VLOOKUP(H103,'اعضاء هيئة التدريس'!$B$1:$D$300,2,FALSE)</f>
        <v>أ.د/ خالد حلمي</v>
      </c>
      <c r="J103" s="37"/>
      <c r="K103" s="37" t="s">
        <v>1067</v>
      </c>
      <c r="L103" s="37"/>
      <c r="M103" s="37"/>
      <c r="N103" s="37"/>
      <c r="O103" s="37"/>
      <c r="P103" s="255" t="s">
        <v>1324</v>
      </c>
      <c r="Q103" s="4"/>
      <c r="R103" s="91"/>
      <c r="S103" s="220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  <c r="AS103" s="707" t="e">
        <f>VLOOKUP(#REF!,'اعضاء هيئة التدريس'!#REF!,2,)</f>
        <v>#REF!</v>
      </c>
    </row>
    <row r="104" spans="1:45" s="272" customFormat="1" ht="15.75" hidden="1" customHeight="1">
      <c r="A104" s="367">
        <v>62</v>
      </c>
      <c r="B104" s="288" t="s">
        <v>664</v>
      </c>
      <c r="C104" s="726" t="str">
        <f>VLOOKUP(B104,مقررات!$A$1:$F$411,2,FALSE)</f>
        <v>ميكانيكا التفاعلات العضوية(2)</v>
      </c>
      <c r="D104" s="211">
        <f>VLOOKUP(B104,مقررات!$A$1:$F$452,3,FALSE)</f>
        <v>1.5</v>
      </c>
      <c r="E104" s="211">
        <f>VLOOKUP(B104,مقررات!$A$1:$F$476,4,FALSE)</f>
        <v>1</v>
      </c>
      <c r="F104" s="211">
        <f t="shared" si="3"/>
        <v>2</v>
      </c>
      <c r="G104" s="60" t="str">
        <f>VLOOKUP(B104,مقررات!$A$1:$F$409,6,FALSE)</f>
        <v>CH425</v>
      </c>
      <c r="H104" s="60" t="s">
        <v>1719</v>
      </c>
      <c r="I104" s="262" t="str">
        <f>VLOOKUP(H104,'اعضاء هيئة التدريس'!$B$1:$D$300,2,FALSE)</f>
        <v>ا.د/ محمد طه عبدالعال</v>
      </c>
      <c r="J104" s="260"/>
      <c r="K104" s="260"/>
      <c r="L104" s="305"/>
      <c r="M104" s="37" t="s">
        <v>1067</v>
      </c>
      <c r="N104" s="328"/>
      <c r="O104" s="260"/>
      <c r="P104" s="255" t="s">
        <v>1313</v>
      </c>
      <c r="Q104" s="282"/>
      <c r="R104" s="283"/>
      <c r="S104" s="283"/>
      <c r="T104" s="283"/>
      <c r="U104" s="283"/>
      <c r="V104" s="283"/>
      <c r="W104" s="283"/>
      <c r="X104" s="283"/>
      <c r="Y104" s="283"/>
      <c r="Z104" s="283"/>
      <c r="AA104" s="283"/>
      <c r="AB104" s="283"/>
      <c r="AC104" s="283"/>
      <c r="AD104" s="283"/>
      <c r="AE104" s="283"/>
      <c r="AS104" s="707" t="e">
        <f>VLOOKUP(#REF!,'اعضاء هيئة التدريس'!#REF!,2,)</f>
        <v>#REF!</v>
      </c>
    </row>
    <row r="105" spans="1:45" s="272" customFormat="1" ht="27" hidden="1" customHeight="1">
      <c r="A105" s="367">
        <v>63</v>
      </c>
      <c r="B105" s="288" t="s">
        <v>642</v>
      </c>
      <c r="C105" s="726" t="str">
        <f>VLOOKUP(B105,مقررات!$A$1:$F$411,2,FALSE)</f>
        <v>كيمياء حلقية غير متجانسة</v>
      </c>
      <c r="D105" s="211">
        <f>VLOOKUP(B105,مقررات!$A$1:$F$452,3,FALSE)</f>
        <v>1.5</v>
      </c>
      <c r="E105" s="211">
        <f>VLOOKUP(B105,مقررات!$A$1:$F$476,4,FALSE)</f>
        <v>1</v>
      </c>
      <c r="F105" s="211">
        <f t="shared" si="3"/>
        <v>2</v>
      </c>
      <c r="G105" s="60" t="str">
        <f>VLOOKUP(B105,مقررات!$A$1:$F$409,6,FALSE)</f>
        <v>CH246</v>
      </c>
      <c r="H105" s="24" t="s">
        <v>1703</v>
      </c>
      <c r="I105" s="262" t="str">
        <f>VLOOKUP(H105,'اعضاء هيئة التدريس'!$B$1:$D$300,2,FALSE)</f>
        <v>ا.د/ مجدى زهران</v>
      </c>
      <c r="J105" s="195"/>
      <c r="K105" s="195"/>
      <c r="L105" s="195"/>
      <c r="M105" s="37" t="s">
        <v>1068</v>
      </c>
      <c r="N105" s="195"/>
      <c r="O105" s="195"/>
      <c r="P105" s="255" t="s">
        <v>1313</v>
      </c>
      <c r="Q105" s="4"/>
      <c r="R105" s="91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  <c r="AC105" s="283"/>
      <c r="AD105" s="283"/>
      <c r="AE105" s="283"/>
      <c r="AS105" s="707" t="e">
        <f>VLOOKUP(#REF!,'اعضاء هيئة التدريس'!#REF!,2,)</f>
        <v>#REF!</v>
      </c>
    </row>
    <row r="106" spans="1:45" s="285" customFormat="1" ht="15.75" hidden="1" customHeight="1">
      <c r="A106" s="367">
        <v>64</v>
      </c>
      <c r="B106" s="288" t="s">
        <v>642</v>
      </c>
      <c r="C106" s="726" t="str">
        <f>VLOOKUP(B106,مقررات!$A$1:$F$411,2,FALSE)</f>
        <v>كيمياء حلقية غير متجانسة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si="3"/>
        <v>2</v>
      </c>
      <c r="G106" s="60" t="str">
        <f>VLOOKUP(B106,مقررات!$A$1:$F$409,6,FALSE)</f>
        <v>CH246</v>
      </c>
      <c r="H106" s="24" t="s">
        <v>1756</v>
      </c>
      <c r="I106" s="262" t="str">
        <f>VLOOKUP(H106,'اعضاء هيئة التدريس'!$B$1:$D$300,2,FALSE)</f>
        <v>د/ امانى مصطفى</v>
      </c>
      <c r="J106" s="195"/>
      <c r="K106" s="195"/>
      <c r="L106" s="195"/>
      <c r="M106" s="37" t="s">
        <v>1068</v>
      </c>
      <c r="N106" s="195"/>
      <c r="O106" s="195"/>
      <c r="P106" s="255" t="s">
        <v>1313</v>
      </c>
      <c r="Q106" s="4"/>
      <c r="R106" s="91"/>
      <c r="S106" s="283"/>
      <c r="T106" s="284"/>
      <c r="U106" s="284"/>
      <c r="V106" s="284"/>
      <c r="W106" s="284"/>
      <c r="X106" s="284"/>
      <c r="Y106" s="284"/>
      <c r="Z106" s="284"/>
      <c r="AA106" s="284"/>
      <c r="AB106" s="284"/>
      <c r="AC106" s="284"/>
      <c r="AD106" s="284"/>
      <c r="AE106" s="284"/>
      <c r="AS106" s="707" t="e">
        <f>VLOOKUP(#REF!,'اعضاء هيئة التدريس'!#REF!,2,)</f>
        <v>#REF!</v>
      </c>
    </row>
    <row r="107" spans="1:45" s="285" customFormat="1" ht="24" hidden="1" customHeight="1">
      <c r="A107" s="367">
        <v>65</v>
      </c>
      <c r="B107" s="288" t="s">
        <v>643</v>
      </c>
      <c r="C107" s="726" t="str">
        <f>VLOOKUP(B107,مقررات!$A$1:$F$411,2,FALSE)</f>
        <v>كيمياء المنتجات الطبيعية</v>
      </c>
      <c r="D107" s="211">
        <f>VLOOKUP(B107,مقررات!$A$1:$F$452,3,FALSE)</f>
        <v>1.5</v>
      </c>
      <c r="E107" s="211">
        <f>VLOOKUP(B107,مقررات!$A$1:$F$476,4,FALSE)</f>
        <v>1</v>
      </c>
      <c r="F107" s="211">
        <f t="shared" si="3"/>
        <v>2</v>
      </c>
      <c r="G107" s="60" t="str">
        <f>VLOOKUP(B107,مقررات!$A$1:$F$409,6,FALSE)</f>
        <v>CH246</v>
      </c>
      <c r="H107" s="60" t="s">
        <v>1762</v>
      </c>
      <c r="I107" s="262" t="str">
        <f>VLOOKUP(H107,'اعضاء هيئة التدريس'!$B$1:$D$300,2,FALSE)</f>
        <v xml:space="preserve">د/ مرفت زايد </v>
      </c>
      <c r="J107" s="256"/>
      <c r="K107" s="256"/>
      <c r="L107" s="282"/>
      <c r="M107" s="256"/>
      <c r="N107" s="256" t="s">
        <v>1067</v>
      </c>
      <c r="O107" s="256"/>
      <c r="P107" s="255" t="s">
        <v>1324</v>
      </c>
      <c r="Q107" s="282"/>
      <c r="R107" s="283"/>
      <c r="S107" s="283"/>
      <c r="T107" s="284"/>
      <c r="U107" s="284"/>
      <c r="V107" s="284"/>
      <c r="W107" s="284"/>
      <c r="X107" s="284"/>
      <c r="Y107" s="284"/>
      <c r="Z107" s="284"/>
      <c r="AA107" s="284"/>
      <c r="AB107" s="284"/>
      <c r="AC107" s="284"/>
      <c r="AD107" s="284"/>
      <c r="AE107" s="284"/>
      <c r="AS107" s="707" t="e">
        <f>VLOOKUP(#REF!,'اعضاء هيئة التدريس'!#REF!,2,)</f>
        <v>#REF!</v>
      </c>
    </row>
    <row r="108" spans="1:45" s="285" customFormat="1" ht="22.5" hidden="1" customHeight="1">
      <c r="A108" s="367">
        <v>66</v>
      </c>
      <c r="B108" s="288" t="s">
        <v>662</v>
      </c>
      <c r="C108" s="726" t="str">
        <f>VLOOKUP(B108,مقررات!$A$1:$F$411,2,FALSE)</f>
        <v>كيمياء الجزيئات الحيوية الكبيرة</v>
      </c>
      <c r="D108" s="211">
        <f>VLOOKUP(B108,مقررات!$A$1:$F$452,3,FALSE)</f>
        <v>1.5</v>
      </c>
      <c r="E108" s="211">
        <f>VLOOKUP(B108,مقررات!$A$1:$F$476,4,FALSE)</f>
        <v>1</v>
      </c>
      <c r="F108" s="211">
        <f t="shared" si="3"/>
        <v>2</v>
      </c>
      <c r="G108" s="60" t="str">
        <f>VLOOKUP(B108,مقررات!$A$1:$F$409,6,FALSE)</f>
        <v>CH145</v>
      </c>
      <c r="H108" s="52" t="s">
        <v>1756</v>
      </c>
      <c r="I108" s="262" t="str">
        <f>VLOOKUP(H108,'اعضاء هيئة التدريس'!$B$1:$D$300,2,FALSE)</f>
        <v>د/ امانى مصطفى</v>
      </c>
      <c r="J108" s="37"/>
      <c r="K108" s="37"/>
      <c r="L108" s="37"/>
      <c r="M108" s="37"/>
      <c r="N108" s="37" t="s">
        <v>1068</v>
      </c>
      <c r="O108" s="37"/>
      <c r="P108" s="386" t="s">
        <v>1320</v>
      </c>
      <c r="Q108" s="4"/>
      <c r="R108" s="91"/>
      <c r="S108" s="283"/>
      <c r="T108" s="284"/>
      <c r="U108" s="284"/>
      <c r="V108" s="284"/>
      <c r="W108" s="284"/>
      <c r="X108" s="284"/>
      <c r="Y108" s="284"/>
      <c r="Z108" s="284"/>
      <c r="AA108" s="284"/>
      <c r="AB108" s="284"/>
      <c r="AC108" s="284"/>
      <c r="AD108" s="284"/>
      <c r="AE108" s="284"/>
      <c r="AS108" s="707" t="e">
        <f>VLOOKUP(#REF!,'اعضاء هيئة التدريس'!#REF!,2,)</f>
        <v>#REF!</v>
      </c>
    </row>
    <row r="109" spans="1:45" s="272" customFormat="1" ht="15.75" hidden="1" customHeight="1">
      <c r="A109" s="367">
        <v>67</v>
      </c>
      <c r="B109" s="288" t="s">
        <v>621</v>
      </c>
      <c r="C109" s="726" t="str">
        <f>VLOOKUP(B109,مقررات!$A$1:$F$411,2,FALSE)</f>
        <v>كيمياء طبية (1)</v>
      </c>
      <c r="D109" s="211">
        <f>VLOOKUP(B109,مقررات!$A$1:$F$452,3,FALSE)</f>
        <v>1.5</v>
      </c>
      <c r="E109" s="211">
        <f>VLOOKUP(B109,مقررات!$A$1:$F$476,4,FALSE)</f>
        <v>1</v>
      </c>
      <c r="F109" s="211">
        <f t="shared" si="3"/>
        <v>2</v>
      </c>
      <c r="G109" s="60" t="str">
        <f>VLOOKUP(B109,مقررات!$A$1:$F$409,6,FALSE)</f>
        <v>CH246</v>
      </c>
      <c r="H109" s="60" t="s">
        <v>1700</v>
      </c>
      <c r="I109" s="262" t="str">
        <f>VLOOKUP(H109,'اعضاء هيئة التدريس'!$B$1:$D$300,2,FALSE)</f>
        <v>أ.د.ابراهيم الطنطاوي</v>
      </c>
      <c r="J109" s="256"/>
      <c r="K109" s="256"/>
      <c r="L109" s="256" t="s">
        <v>1070</v>
      </c>
      <c r="M109" s="256"/>
      <c r="N109" s="256"/>
      <c r="O109" s="256"/>
      <c r="P109" s="255" t="s">
        <v>89</v>
      </c>
      <c r="Q109" s="282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S109" s="251" t="e">
        <f>VLOOKUP(#REF!,'اعضاء هيئة التدريس'!#REF!,2,)</f>
        <v>#REF!</v>
      </c>
    </row>
    <row r="110" spans="1:45" s="272" customFormat="1" ht="15.75" hidden="1" customHeight="1">
      <c r="A110" s="367">
        <v>68</v>
      </c>
      <c r="B110" s="288" t="s">
        <v>665</v>
      </c>
      <c r="C110" s="726" t="str">
        <f>VLOOKUP(B110,مقررات!$A$1:$F$411,2,FALSE)</f>
        <v>كيمياء مواد البناء والحراريات</v>
      </c>
      <c r="D110" s="211">
        <f>VLOOKUP(B110,مقررات!$A$1:$F$452,3,FALSE)</f>
        <v>1.5</v>
      </c>
      <c r="E110" s="211">
        <f>VLOOKUP(B110,مقررات!$A$1:$F$476,4,FALSE)</f>
        <v>1</v>
      </c>
      <c r="F110" s="211">
        <f t="shared" si="3"/>
        <v>2</v>
      </c>
      <c r="G110" s="60" t="str">
        <f>VLOOKUP(B110,مقررات!$A$1:$F$409,6,FALSE)</f>
        <v>CH246</v>
      </c>
      <c r="H110" s="52" t="s">
        <v>1741</v>
      </c>
      <c r="I110" s="262" t="str">
        <f>VLOOKUP(H110,'اعضاء هيئة التدريس'!$B$1:$D$300,2,FALSE)</f>
        <v xml:space="preserve">د. السيد السمنودى </v>
      </c>
      <c r="J110" s="37"/>
      <c r="K110" s="37"/>
      <c r="L110" s="37"/>
      <c r="M110" s="37"/>
      <c r="N110" s="37"/>
      <c r="O110" s="37" t="s">
        <v>1070</v>
      </c>
      <c r="P110" s="255" t="s">
        <v>1313</v>
      </c>
      <c r="Q110" s="4"/>
      <c r="R110" s="91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S110" s="251" t="e">
        <f>VLOOKUP(#REF!,'اعضاء هيئة التدريس'!#REF!,2,)</f>
        <v>#REF!</v>
      </c>
    </row>
    <row r="111" spans="1:45" s="272" customFormat="1" ht="15.75" hidden="1" customHeight="1">
      <c r="A111" s="367">
        <v>69</v>
      </c>
      <c r="B111" s="288" t="s">
        <v>666</v>
      </c>
      <c r="C111" s="726" t="str">
        <f>VLOOKUP(B111,مقررات!$A$1:$F$411,2,FALSE)</f>
        <v>كيمياء المبيدات</v>
      </c>
      <c r="D111" s="211">
        <f>VLOOKUP(B111,مقررات!$A$1:$F$452,3,FALSE)</f>
        <v>1.5</v>
      </c>
      <c r="E111" s="211">
        <f>VLOOKUP(B111,مقررات!$A$1:$F$476,4,FALSE)</f>
        <v>1</v>
      </c>
      <c r="F111" s="211">
        <f t="shared" si="3"/>
        <v>2</v>
      </c>
      <c r="G111" s="60" t="str">
        <f>VLOOKUP(B111,مقررات!$A$1:$F$409,6,FALSE)</f>
        <v>CH412</v>
      </c>
      <c r="H111" s="340" t="s">
        <v>1789</v>
      </c>
      <c r="I111" s="262" t="str">
        <f>VLOOKUP(H111,'اعضاء هيئة التدريس'!$B$1:$D$300,2,FALSE)</f>
        <v>د / هبه عبدالعظيم</v>
      </c>
      <c r="J111" s="330"/>
      <c r="K111" s="437"/>
      <c r="L111" s="394"/>
      <c r="M111" s="330"/>
      <c r="N111" s="256" t="s">
        <v>1067</v>
      </c>
      <c r="O111" s="330"/>
      <c r="P111" s="255" t="s">
        <v>1313</v>
      </c>
      <c r="Q111" s="282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S111" s="251" t="e">
        <f>VLOOKUP(#REF!,'اعضاء هيئة التدريس'!#REF!,2,)</f>
        <v>#REF!</v>
      </c>
    </row>
    <row r="112" spans="1:45" s="272" customFormat="1" ht="15.75" hidden="1" customHeight="1">
      <c r="A112" s="367">
        <v>70</v>
      </c>
      <c r="B112" s="288" t="s">
        <v>666</v>
      </c>
      <c r="C112" s="726" t="str">
        <f>VLOOKUP(B112,مقررات!$A$1:$F$411,2,FALSE)</f>
        <v>كيمياء المبيدات</v>
      </c>
      <c r="D112" s="211">
        <f>VLOOKUP(B112,مقررات!$A$1:$F$452,3,FALSE)</f>
        <v>1.5</v>
      </c>
      <c r="E112" s="211">
        <f>VLOOKUP(B112,مقررات!$A$1:$F$476,4,FALSE)</f>
        <v>1</v>
      </c>
      <c r="F112" s="211">
        <f t="shared" si="3"/>
        <v>2</v>
      </c>
      <c r="G112" s="60" t="str">
        <f>VLOOKUP(B112,مقررات!$A$1:$F$409,6,FALSE)</f>
        <v>CH412</v>
      </c>
      <c r="H112" s="340" t="s">
        <v>1798</v>
      </c>
      <c r="I112" s="262" t="str">
        <f>VLOOKUP(H112,'اعضاء هيئة التدريس'!$B$1:$D$300,2,FALSE)</f>
        <v>أ.د/ عبدالمنعم الترجمان</v>
      </c>
      <c r="J112" s="330"/>
      <c r="K112" s="437"/>
      <c r="L112" s="394"/>
      <c r="M112" s="330"/>
      <c r="N112" s="256" t="s">
        <v>1067</v>
      </c>
      <c r="O112" s="330"/>
      <c r="P112" s="255" t="s">
        <v>1313</v>
      </c>
      <c r="Q112" s="282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E112" s="283"/>
      <c r="AS112" s="251" t="e">
        <f>VLOOKUP(#REF!,'اعضاء هيئة التدريس'!#REF!,2,)</f>
        <v>#REF!</v>
      </c>
    </row>
    <row r="113" spans="1:45" s="272" customFormat="1" ht="15.75" hidden="1" customHeight="1">
      <c r="A113" s="367">
        <v>71</v>
      </c>
      <c r="B113" s="288" t="s">
        <v>667</v>
      </c>
      <c r="C113" s="726" t="str">
        <f>VLOOKUP(B113,مقررات!$A$1:$F$411,2,FALSE)</f>
        <v>كيمياء الحفز</v>
      </c>
      <c r="D113" s="211">
        <f>VLOOKUP(B113,مقررات!$A$1:$F$452,3,FALSE)</f>
        <v>1</v>
      </c>
      <c r="E113" s="211" t="str">
        <f>VLOOKUP(B113,مقررات!$A$1:$F$476,4,FALSE)</f>
        <v>-</v>
      </c>
      <c r="F113" s="211">
        <v>1</v>
      </c>
      <c r="G113" s="60" t="str">
        <f>VLOOKUP(B113,مقررات!$A$1:$F$409,6,FALSE)</f>
        <v>CH324</v>
      </c>
      <c r="H113" s="24" t="s">
        <v>1750</v>
      </c>
      <c r="I113" s="262" t="str">
        <f>VLOOKUP(H113,'اعضاء هيئة التدريس'!$B$1:$D$300,2,FALSE)</f>
        <v>د/ نعيمة سالم</v>
      </c>
      <c r="J113" s="195"/>
      <c r="K113" s="256" t="s">
        <v>1119</v>
      </c>
      <c r="L113" s="195"/>
      <c r="M113" s="195"/>
      <c r="N113" s="195"/>
      <c r="O113" s="195"/>
      <c r="P113" s="255" t="s">
        <v>1319</v>
      </c>
      <c r="Q113" s="4"/>
      <c r="R113" s="91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E113" s="283"/>
      <c r="AS113" s="251" t="e">
        <f>VLOOKUP(#REF!,'اعضاء هيئة التدريس'!#REF!,2,)</f>
        <v>#REF!</v>
      </c>
    </row>
    <row r="114" spans="1:45" s="272" customFormat="1" ht="15.75" hidden="1" customHeight="1">
      <c r="A114" s="367">
        <v>72</v>
      </c>
      <c r="B114" s="288" t="s">
        <v>667</v>
      </c>
      <c r="C114" s="726" t="str">
        <f>VLOOKUP(B114,مقررات!$A$1:$F$411,2,FALSE)</f>
        <v>كيمياء الحفز</v>
      </c>
      <c r="D114" s="211">
        <f>VLOOKUP(B114,مقررات!$A$1:$F$452,3,FALSE)</f>
        <v>1</v>
      </c>
      <c r="E114" s="211" t="str">
        <f>VLOOKUP(B114,مقررات!$A$1:$F$476,4,FALSE)</f>
        <v>-</v>
      </c>
      <c r="F114" s="211">
        <v>1</v>
      </c>
      <c r="G114" s="60" t="str">
        <f>VLOOKUP(B114,مقررات!$A$1:$F$409,6,FALSE)</f>
        <v>CH324</v>
      </c>
      <c r="H114" s="24" t="s">
        <v>1764</v>
      </c>
      <c r="I114" s="262" t="str">
        <f>VLOOKUP(H114,'اعضاء هيئة التدريس'!$B$1:$D$300,2,FALSE)</f>
        <v>د. مها خضر</v>
      </c>
      <c r="J114" s="195"/>
      <c r="K114" s="256" t="s">
        <v>1119</v>
      </c>
      <c r="L114" s="195"/>
      <c r="M114" s="195"/>
      <c r="N114" s="195"/>
      <c r="O114" s="195"/>
      <c r="P114" s="255" t="s">
        <v>1319</v>
      </c>
      <c r="Q114" s="4"/>
      <c r="R114" s="91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  <c r="AC114" s="283"/>
      <c r="AD114" s="283"/>
      <c r="AE114" s="283"/>
      <c r="AS114" s="251" t="e">
        <f>VLOOKUP(#REF!,'اعضاء هيئة التدريس'!#REF!,2,)</f>
        <v>#REF!</v>
      </c>
    </row>
    <row r="115" spans="1:45" s="272" customFormat="1" ht="15.75" hidden="1" customHeight="1">
      <c r="A115" s="367">
        <v>73</v>
      </c>
      <c r="B115" s="288" t="s">
        <v>668</v>
      </c>
      <c r="C115" s="726" t="str">
        <f>VLOOKUP(B115,مقررات!$A$1:$F$411,2,FALSE)</f>
        <v>الكيمياء البيئية</v>
      </c>
      <c r="D115" s="211">
        <f>VLOOKUP(B115,مقررات!$A$1:$F$452,3,FALSE)</f>
        <v>1.5</v>
      </c>
      <c r="E115" s="211">
        <f>VLOOKUP(B115,مقررات!$A$1:$F$476,4,FALSE)</f>
        <v>1</v>
      </c>
      <c r="F115" s="211">
        <f t="shared" ref="F115:F146" si="4">D115+0.5*E115</f>
        <v>2</v>
      </c>
      <c r="G115" s="60" t="str">
        <f>VLOOKUP(B115,مقررات!$A$1:$F$409,6,FALSE)</f>
        <v>CH324</v>
      </c>
      <c r="H115" s="60" t="s">
        <v>1700</v>
      </c>
      <c r="I115" s="262" t="str">
        <f>VLOOKUP(H115,'اعضاء هيئة التدريس'!$B$1:$D$300,2,FALSE)</f>
        <v>أ.د.ابراهيم الطنطاوي</v>
      </c>
      <c r="J115" s="256"/>
      <c r="K115" s="256" t="s">
        <v>1067</v>
      </c>
      <c r="L115" s="256"/>
      <c r="M115" s="314"/>
      <c r="N115" s="256"/>
      <c r="O115" s="256"/>
      <c r="P115" s="255" t="s">
        <v>89</v>
      </c>
      <c r="Q115" s="282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  <c r="AC115" s="283"/>
      <c r="AD115" s="283"/>
      <c r="AE115" s="283"/>
      <c r="AS115" s="251" t="e">
        <f>VLOOKUP(#REF!,'اعضاء هيئة التدريس'!#REF!,2,)</f>
        <v>#REF!</v>
      </c>
    </row>
    <row r="116" spans="1:45" s="272" customFormat="1" ht="15.75" hidden="1" customHeight="1">
      <c r="A116" s="367">
        <v>74</v>
      </c>
      <c r="B116" s="288" t="s">
        <v>668</v>
      </c>
      <c r="C116" s="726" t="str">
        <f>VLOOKUP(B116,مقررات!$A$1:$F$411,2,FALSE)</f>
        <v>الكيمياء البيئية</v>
      </c>
      <c r="D116" s="211">
        <f>VLOOKUP(B116,مقررات!$A$1:$F$452,3,FALSE)</f>
        <v>1.5</v>
      </c>
      <c r="E116" s="211">
        <f>VLOOKUP(B116,مقررات!$A$1:$F$476,4,FALSE)</f>
        <v>1</v>
      </c>
      <c r="F116" s="211">
        <f t="shared" si="4"/>
        <v>2</v>
      </c>
      <c r="G116" s="60" t="str">
        <f>VLOOKUP(B116,مقررات!$A$1:$F$409,6,FALSE)</f>
        <v>CH324</v>
      </c>
      <c r="H116" s="60" t="s">
        <v>1725</v>
      </c>
      <c r="I116" s="262" t="str">
        <f>VLOOKUP(H116,'اعضاء هيئة التدريس'!$B$1:$D$300,2,FALSE)</f>
        <v>ا.د/ السيد الشريفي</v>
      </c>
      <c r="J116" s="256"/>
      <c r="K116" s="256" t="s">
        <v>1067</v>
      </c>
      <c r="L116" s="256"/>
      <c r="M116" s="314"/>
      <c r="N116" s="256"/>
      <c r="O116" s="256"/>
      <c r="P116" s="255" t="s">
        <v>89</v>
      </c>
      <c r="Q116" s="282"/>
      <c r="R116" s="283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  <c r="AC116" s="283"/>
      <c r="AD116" s="283"/>
      <c r="AE116" s="283"/>
      <c r="AS116" s="251" t="e">
        <f>VLOOKUP(#REF!,'اعضاء هيئة التدريس'!#REF!,2,)</f>
        <v>#REF!</v>
      </c>
    </row>
    <row r="117" spans="1:45" s="272" customFormat="1" ht="15.75" hidden="1" customHeight="1">
      <c r="A117" s="367">
        <v>75</v>
      </c>
      <c r="B117" s="288" t="s">
        <v>1230</v>
      </c>
      <c r="C117" s="726" t="str">
        <f>VLOOKUP(B117,مقررات!$A$1:$F$411,2,FALSE)</f>
        <v>كيمياء عملية حيوية</v>
      </c>
      <c r="D117" s="211">
        <f>VLOOKUP(B117,مقررات!$A$1:$F$452,3,FALSE)</f>
        <v>0</v>
      </c>
      <c r="E117" s="211">
        <f>VLOOKUP(B117,مقررات!$A$1:$F$476,4,FALSE)</f>
        <v>4</v>
      </c>
      <c r="F117" s="211">
        <f t="shared" si="4"/>
        <v>2</v>
      </c>
      <c r="G117" s="60">
        <f>VLOOKUP(B117,مقررات!$A$1:$F$409,6,FALSE)</f>
        <v>0</v>
      </c>
      <c r="H117" s="52"/>
      <c r="I117" s="964" t="e">
        <f>VLOOKUP(H117,'اعضاء هيئة التدريس'!$B$1:$D$300,2,FALSE)</f>
        <v>#N/A</v>
      </c>
      <c r="J117" s="37"/>
      <c r="K117" s="37"/>
      <c r="L117" s="37"/>
      <c r="M117" s="37"/>
      <c r="N117" s="37"/>
      <c r="O117" s="37"/>
      <c r="P117" s="1050"/>
      <c r="Q117" s="4"/>
      <c r="R117" s="92"/>
      <c r="S117" s="283"/>
      <c r="T117" s="283"/>
      <c r="U117" s="283"/>
      <c r="V117" s="283"/>
      <c r="W117" s="283"/>
      <c r="X117" s="283"/>
      <c r="Y117" s="283"/>
      <c r="Z117" s="283"/>
      <c r="AA117" s="283"/>
      <c r="AB117" s="283"/>
      <c r="AC117" s="283"/>
      <c r="AD117" s="283"/>
      <c r="AE117" s="283"/>
      <c r="AS117" s="251" t="e">
        <f>VLOOKUP(#REF!,'اعضاء هيئة التدريس'!#REF!,2,)</f>
        <v>#REF!</v>
      </c>
    </row>
    <row r="118" spans="1:45" s="272" customFormat="1" ht="15.75" hidden="1" customHeight="1">
      <c r="A118" s="367">
        <v>76</v>
      </c>
      <c r="B118" s="288" t="s">
        <v>644</v>
      </c>
      <c r="C118" s="726" t="str">
        <f>VLOOKUP(B118,مقررات!$A$1:$F$411,2,FALSE)</f>
        <v>كيمياء البوليمرات العالية</v>
      </c>
      <c r="D118" s="211">
        <f>VLOOKUP(B118,مقررات!$A$1:$F$452,3,FALSE)</f>
        <v>1.5</v>
      </c>
      <c r="E118" s="211">
        <f>VLOOKUP(B118,مقررات!$A$1:$F$476,4,FALSE)</f>
        <v>1</v>
      </c>
      <c r="F118" s="211">
        <f t="shared" si="4"/>
        <v>2</v>
      </c>
      <c r="G118" s="60" t="str">
        <f>VLOOKUP(B118,مقررات!$A$1:$F$409,6,FALSE)</f>
        <v>CH246</v>
      </c>
      <c r="H118" s="60" t="s">
        <v>1715</v>
      </c>
      <c r="I118" s="262" t="str">
        <f>VLOOKUP(H118,'اعضاء هيئة التدريس'!$B$1:$D$300,2,FALSE)</f>
        <v>أ.د/ صبرنال الحامولي</v>
      </c>
      <c r="J118" s="256"/>
      <c r="K118" s="256"/>
      <c r="L118" s="256"/>
      <c r="M118" s="256" t="s">
        <v>1072</v>
      </c>
      <c r="N118" s="256"/>
      <c r="O118" s="256"/>
      <c r="P118" s="255" t="s">
        <v>89</v>
      </c>
      <c r="Q118" s="282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E118" s="283"/>
      <c r="AS118" s="251" t="e">
        <f>VLOOKUP(#REF!,'اعضاء هيئة التدريس'!#REF!,2,)</f>
        <v>#REF!</v>
      </c>
    </row>
    <row r="119" spans="1:45" s="272" customFormat="1" ht="15" hidden="1" customHeight="1">
      <c r="A119" s="367">
        <v>77</v>
      </c>
      <c r="B119" s="288" t="s">
        <v>645</v>
      </c>
      <c r="C119" s="726" t="str">
        <f>VLOOKUP(B119,مقررات!$A$1:$F$411,2,FALSE)</f>
        <v>كيمياء عملية تحليلية وفيزيائية وغير عضوية (4)</v>
      </c>
      <c r="D119" s="211">
        <f>VLOOKUP(B119,مقررات!$A$1:$F$452,3,FALSE)</f>
        <v>0</v>
      </c>
      <c r="E119" s="211">
        <f>VLOOKUP(B119,مقررات!$A$1:$F$476,4,FALSE)</f>
        <v>4</v>
      </c>
      <c r="F119" s="211">
        <f t="shared" si="4"/>
        <v>2</v>
      </c>
      <c r="G119" s="60" t="str">
        <f>VLOOKUP(B119,مقررات!$A$1:$F$409,6,FALSE)</f>
        <v>CH3711</v>
      </c>
      <c r="H119" s="60"/>
      <c r="I119" s="964" t="e">
        <f>VLOOKUP(H119,'اعضاء هيئة التدريس'!$B$1:$D$300,2,FALSE)</f>
        <v>#N/A</v>
      </c>
      <c r="J119" s="256"/>
      <c r="K119" s="256"/>
      <c r="L119" s="256"/>
      <c r="M119" s="256"/>
      <c r="N119" s="256"/>
      <c r="O119" s="256"/>
      <c r="P119" s="386"/>
      <c r="Q119" s="282"/>
      <c r="R119" s="283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  <c r="AC119" s="283"/>
      <c r="AD119" s="283"/>
      <c r="AE119" s="283"/>
      <c r="AS119" s="251" t="e">
        <f>VLOOKUP(#REF!,'اعضاء هيئة التدريس'!#REF!,2,)</f>
        <v>#REF!</v>
      </c>
    </row>
    <row r="120" spans="1:45" s="272" customFormat="1" ht="15.75" hidden="1" customHeight="1">
      <c r="A120" s="367">
        <v>78</v>
      </c>
      <c r="B120" s="288" t="s">
        <v>646</v>
      </c>
      <c r="C120" s="726" t="str">
        <f>VLOOKUP(B120,مقررات!$A$1:$F$411,2,FALSE)</f>
        <v>كيمياء عملية عضوية (4)</v>
      </c>
      <c r="D120" s="211">
        <f>VLOOKUP(B120,مقررات!$A$1:$F$452,3,FALSE)</f>
        <v>0</v>
      </c>
      <c r="E120" s="211">
        <f>VLOOKUP(B120,مقررات!$A$1:$F$476,4,FALSE)</f>
        <v>4</v>
      </c>
      <c r="F120" s="211">
        <f t="shared" si="4"/>
        <v>2</v>
      </c>
      <c r="G120" s="60" t="str">
        <f>VLOOKUP(B120,مقررات!$A$1:$F$409,6,FALSE)</f>
        <v>CH3712</v>
      </c>
      <c r="H120" s="52"/>
      <c r="I120" s="964" t="e">
        <f>VLOOKUP(H120,'اعضاء هيئة التدريس'!$B$1:$D$300,2,FALSE)</f>
        <v>#N/A</v>
      </c>
      <c r="J120" s="37"/>
      <c r="K120" s="37"/>
      <c r="L120" s="37"/>
      <c r="M120" s="37"/>
      <c r="N120" s="37"/>
      <c r="O120" s="37"/>
      <c r="P120" s="1051"/>
      <c r="Q120" s="4"/>
      <c r="R120" s="91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  <c r="AC120" s="283"/>
      <c r="AD120" s="283"/>
      <c r="AE120" s="283"/>
      <c r="AS120" s="251" t="e">
        <f>VLOOKUP(#REF!,'اعضاء هيئة التدريس'!#REF!,2,)</f>
        <v>#REF!</v>
      </c>
    </row>
    <row r="121" spans="1:45" s="272" customFormat="1" ht="21" hidden="1" customHeight="1">
      <c r="A121" s="328"/>
      <c r="B121" s="288" t="s">
        <v>754</v>
      </c>
      <c r="C121" s="726" t="str">
        <f>VLOOKUP(B121,مقررات!$A$1:$F$411,2,FALSE)</f>
        <v>بحث ومقال</v>
      </c>
      <c r="D121" s="211">
        <f>VLOOKUP(B121,مقررات!$A$1:$F$452,3,FALSE)</f>
        <v>2</v>
      </c>
      <c r="E121" s="211">
        <f>VLOOKUP(B121,مقررات!$A$1:$F$476,4,FALSE)</f>
        <v>0</v>
      </c>
      <c r="F121" s="211">
        <f t="shared" si="4"/>
        <v>2</v>
      </c>
      <c r="G121" s="60" t="str">
        <f>VLOOKUP(B121,مقررات!$A$1:$F$409,6,FALSE)</f>
        <v>-</v>
      </c>
      <c r="H121" s="60"/>
      <c r="I121" s="262" t="s">
        <v>892</v>
      </c>
      <c r="J121" s="73"/>
      <c r="K121" s="73"/>
      <c r="L121" s="73"/>
      <c r="M121" s="73"/>
      <c r="N121" s="73"/>
      <c r="O121" s="73"/>
      <c r="P121" s="1046"/>
      <c r="Q121" s="4"/>
      <c r="R121" s="91"/>
      <c r="S121" s="284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E121" s="283"/>
      <c r="AS121" s="251" t="e">
        <f>VLOOKUP(#REF!,'اعضاء هيئة التدريس'!#REF!,2,)</f>
        <v>#REF!</v>
      </c>
    </row>
    <row r="122" spans="1:45" s="272" customFormat="1" ht="15.75" hidden="1" customHeight="1">
      <c r="A122" s="328"/>
      <c r="B122" s="288" t="s">
        <v>728</v>
      </c>
      <c r="C122" s="726" t="str">
        <f>VLOOKUP(B122,مقررات!$A$1:$F$411,2,FALSE)</f>
        <v>علم الشكل الخارجى</v>
      </c>
      <c r="D122" s="211">
        <f>VLOOKUP(B122,مقررات!$A$1:$F$452,3,FALSE)</f>
        <v>3</v>
      </c>
      <c r="E122" s="211">
        <f>VLOOKUP(B122,مقررات!$A$1:$F$476,4,FALSE)</f>
        <v>2</v>
      </c>
      <c r="F122" s="211">
        <f t="shared" si="4"/>
        <v>4</v>
      </c>
      <c r="G122" s="60" t="str">
        <f>VLOOKUP(B122,مقررات!$A$1:$F$409,6,FALSE)</f>
        <v>-</v>
      </c>
      <c r="H122" s="60" t="s">
        <v>1875</v>
      </c>
      <c r="I122" s="262" t="str">
        <f>VLOOKUP(H122,'اعضاء هيئة التدريس'!$B$1:$D$300,2,FALSE)</f>
        <v>أ.د. طلعت عمارة</v>
      </c>
      <c r="J122" s="73"/>
      <c r="K122" s="73" t="s">
        <v>1069</v>
      </c>
      <c r="L122" s="73"/>
      <c r="M122" s="73"/>
      <c r="N122" s="73"/>
      <c r="O122" s="73"/>
      <c r="P122" s="386" t="s">
        <v>1323</v>
      </c>
      <c r="Q122" s="4"/>
      <c r="R122" s="91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E122" s="283"/>
      <c r="AS122" s="251" t="e">
        <f>VLOOKUP(#REF!,'اعضاء هيئة التدريس'!#REF!,2,)</f>
        <v>#REF!</v>
      </c>
    </row>
    <row r="123" spans="1:45" s="272" customFormat="1" ht="15.75" hidden="1">
      <c r="A123" s="367"/>
      <c r="B123" s="288" t="s">
        <v>729</v>
      </c>
      <c r="C123" s="726" t="str">
        <f>VLOOKUP(B123,مقررات!$A$1:$F$411,2,FALSE)</f>
        <v>علم التشريح الداخلى</v>
      </c>
      <c r="D123" s="211">
        <f>VLOOKUP(B123,مقررات!$A$1:$F$452,3,FALSE)</f>
        <v>2</v>
      </c>
      <c r="E123" s="211">
        <f>VLOOKUP(B123,مقررات!$A$1:$F$476,4,FALSE)</f>
        <v>2</v>
      </c>
      <c r="F123" s="211">
        <f t="shared" si="4"/>
        <v>3</v>
      </c>
      <c r="G123" s="60">
        <f>VLOOKUP(B123,مقررات!$A$1:$F$409,6,FALSE)</f>
        <v>0</v>
      </c>
      <c r="H123" s="60" t="s">
        <v>1873</v>
      </c>
      <c r="I123" s="262" t="str">
        <f>VLOOKUP(H123,'اعضاء هيئة التدريس'!$B$1:$D$300,2,FALSE)</f>
        <v>أ.د.عبادة ابوزكري</v>
      </c>
      <c r="J123" s="73"/>
      <c r="K123" s="73"/>
      <c r="L123" s="73"/>
      <c r="M123" s="73" t="s">
        <v>1067</v>
      </c>
      <c r="N123" s="73"/>
      <c r="O123" s="73"/>
      <c r="P123" s="386" t="s">
        <v>1323</v>
      </c>
      <c r="Q123" s="282"/>
      <c r="R123" s="283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E123" s="283"/>
      <c r="AS123" s="251" t="e">
        <f>VLOOKUP(#REF!,'اعضاء هيئة التدريس'!#REF!,2,)</f>
        <v>#REF!</v>
      </c>
    </row>
    <row r="124" spans="1:45" s="272" customFormat="1" ht="15.75" hidden="1" customHeight="1">
      <c r="A124" s="328"/>
      <c r="B124" s="288" t="s">
        <v>732</v>
      </c>
      <c r="C124" s="726" t="str">
        <f>VLOOKUP(B124,مقررات!$A$1:$F$411,2,FALSE)</f>
        <v>تشريح مقارن حشرات</v>
      </c>
      <c r="D124" s="211">
        <f>VLOOKUP(B124,مقررات!$A$1:$F$452,3,FALSE)</f>
        <v>2</v>
      </c>
      <c r="E124" s="211">
        <f>VLOOKUP(B124,مقررات!$A$1:$F$476,4,FALSE)</f>
        <v>0</v>
      </c>
      <c r="F124" s="211">
        <f t="shared" si="4"/>
        <v>2</v>
      </c>
      <c r="G124" s="60" t="str">
        <f>VLOOKUP(B124,مقررات!$A$1:$F$409,6,FALSE)</f>
        <v>E112</v>
      </c>
      <c r="H124" s="60" t="s">
        <v>1873</v>
      </c>
      <c r="I124" s="262" t="str">
        <f>VLOOKUP(H124,'اعضاء هيئة التدريس'!$B$1:$D$300,2,FALSE)</f>
        <v>أ.د.عبادة ابوزكري</v>
      </c>
      <c r="J124" s="73"/>
      <c r="K124" s="73"/>
      <c r="L124" s="73"/>
      <c r="M124" s="73" t="s">
        <v>1070</v>
      </c>
      <c r="N124" s="73"/>
      <c r="O124" s="73"/>
      <c r="P124" s="1046"/>
      <c r="Q124" s="4"/>
      <c r="R124" s="91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3"/>
      <c r="AC124" s="283"/>
      <c r="AD124" s="283"/>
      <c r="AE124" s="283"/>
      <c r="AS124" s="251" t="e">
        <f>VLOOKUP(#REF!,'اعضاء هيئة التدريس'!#REF!,2,)</f>
        <v>#REF!</v>
      </c>
    </row>
    <row r="125" spans="1:45" s="272" customFormat="1" ht="15.75" hidden="1" customHeight="1">
      <c r="A125" s="367"/>
      <c r="B125" s="288" t="s">
        <v>741</v>
      </c>
      <c r="C125" s="726" t="str">
        <f>VLOOKUP(B125,مقررات!$A$1:$F$411,2,FALSE)</f>
        <v>تصنيف حشرات (2)</v>
      </c>
      <c r="D125" s="211">
        <f>VLOOKUP(B125,مقررات!$A$1:$F$452,3,FALSE)</f>
        <v>2</v>
      </c>
      <c r="E125" s="211">
        <f>VLOOKUP(B125,مقررات!$A$1:$F$476,4,FALSE)</f>
        <v>2</v>
      </c>
      <c r="F125" s="211">
        <f t="shared" si="4"/>
        <v>3</v>
      </c>
      <c r="G125" s="60" t="str">
        <f>VLOOKUP(B125,مقررات!$A$1:$F$409,6,FALSE)</f>
        <v>E123</v>
      </c>
      <c r="H125" s="60" t="s">
        <v>1889</v>
      </c>
      <c r="I125" s="262" t="str">
        <f>VLOOKUP(H125,'اعضاء هيئة التدريس'!$B$1:$D$300,2,FALSE)</f>
        <v>د. ماجدة ابوالمحاسن</v>
      </c>
      <c r="J125" s="73"/>
      <c r="K125" s="73" t="s">
        <v>1067</v>
      </c>
      <c r="L125" s="73"/>
      <c r="M125" s="73"/>
      <c r="N125" s="73"/>
      <c r="O125" s="73"/>
      <c r="P125" s="386" t="s">
        <v>1317</v>
      </c>
      <c r="Q125" s="282"/>
      <c r="R125" s="283"/>
      <c r="S125" s="284"/>
      <c r="T125" s="283"/>
      <c r="U125" s="283"/>
      <c r="V125" s="283"/>
      <c r="W125" s="283"/>
      <c r="X125" s="283"/>
      <c r="Y125" s="283"/>
      <c r="Z125" s="283"/>
      <c r="AA125" s="283"/>
      <c r="AB125" s="283"/>
      <c r="AC125" s="283"/>
      <c r="AD125" s="283"/>
      <c r="AE125" s="283"/>
      <c r="AS125" s="251" t="e">
        <f>VLOOKUP(#REF!,'اعضاء هيئة التدريس'!#REF!,2,)</f>
        <v>#REF!</v>
      </c>
    </row>
    <row r="126" spans="1:45" s="272" customFormat="1" ht="15.75" hidden="1" customHeight="1">
      <c r="A126" s="367"/>
      <c r="B126" s="288" t="s">
        <v>742</v>
      </c>
      <c r="C126" s="726" t="str">
        <f>VLOOKUP(B126,مقررات!$A$1:$F$411,2,FALSE)</f>
        <v>حشرات اقتصادية (1)</v>
      </c>
      <c r="D126" s="211">
        <f>VLOOKUP(B126,مقررات!$A$1:$F$452,3,FALSE)</f>
        <v>2</v>
      </c>
      <c r="E126" s="211">
        <f>VLOOKUP(B126,مقررات!$A$1:$F$476,4,FALSE)</f>
        <v>2</v>
      </c>
      <c r="F126" s="211">
        <f t="shared" si="4"/>
        <v>3</v>
      </c>
      <c r="G126" s="60" t="str">
        <f>VLOOKUP(B126,مقررات!$A$1:$F$409,6,FALSE)</f>
        <v>E123</v>
      </c>
      <c r="H126" s="60" t="s">
        <v>1897</v>
      </c>
      <c r="I126" s="262" t="str">
        <f>VLOOKUP(H126,'اعضاء هيئة التدريس'!$B$1:$D$300,2,FALSE)</f>
        <v>د. عادل عبدالمنصف نصار</v>
      </c>
      <c r="J126" s="73"/>
      <c r="K126" s="73" t="s">
        <v>1068</v>
      </c>
      <c r="L126" s="73"/>
      <c r="M126" s="73"/>
      <c r="N126" s="73"/>
      <c r="O126" s="73"/>
      <c r="P126" s="252"/>
      <c r="Q126" s="282"/>
      <c r="R126" s="283"/>
      <c r="S126" s="284"/>
      <c r="T126" s="283"/>
      <c r="U126" s="283"/>
      <c r="V126" s="283"/>
      <c r="W126" s="283"/>
      <c r="X126" s="283"/>
      <c r="Y126" s="283"/>
      <c r="Z126" s="283"/>
      <c r="AA126" s="283"/>
      <c r="AB126" s="283"/>
      <c r="AC126" s="283"/>
      <c r="AD126" s="283"/>
      <c r="AE126" s="283"/>
      <c r="AS126" s="251" t="e">
        <f>VLOOKUP(#REF!,'اعضاء هيئة التدريس'!#REF!,2,)</f>
        <v>#REF!</v>
      </c>
    </row>
    <row r="127" spans="1:45" s="272" customFormat="1" ht="15.75" hidden="1" customHeight="1">
      <c r="A127" s="367"/>
      <c r="B127" s="288" t="s">
        <v>735</v>
      </c>
      <c r="C127" s="726" t="str">
        <f>VLOOKUP(B127,مقررات!$A$1:$F$411,2,FALSE)</f>
        <v>بيئة الحشرات</v>
      </c>
      <c r="D127" s="211">
        <f>VLOOKUP(B127,مقررات!$A$1:$F$452,3,FALSE)</f>
        <v>2</v>
      </c>
      <c r="E127" s="211">
        <f>VLOOKUP(B127,مقررات!$A$1:$F$476,4,FALSE)</f>
        <v>0</v>
      </c>
      <c r="F127" s="211">
        <f t="shared" si="4"/>
        <v>2</v>
      </c>
      <c r="G127" s="60">
        <f>VLOOKUP(B127,مقررات!$A$1:$F$409,6,FALSE)</f>
        <v>0</v>
      </c>
      <c r="H127" s="60" t="s">
        <v>1881</v>
      </c>
      <c r="I127" s="262" t="str">
        <f>VLOOKUP(H127,'اعضاء هيئة التدريس'!$B$1:$D$300,2,FALSE)</f>
        <v>ا.د. محمد السيد خليل</v>
      </c>
      <c r="J127" s="73"/>
      <c r="K127" s="73"/>
      <c r="L127" s="73"/>
      <c r="M127" s="73" t="s">
        <v>1068</v>
      </c>
      <c r="N127" s="73"/>
      <c r="O127" s="73"/>
      <c r="P127" s="386"/>
      <c r="Q127" s="282"/>
      <c r="R127" s="283"/>
      <c r="S127" s="284"/>
      <c r="T127" s="283"/>
      <c r="U127" s="283"/>
      <c r="V127" s="283"/>
      <c r="W127" s="283"/>
      <c r="X127" s="283"/>
      <c r="Y127" s="283"/>
      <c r="Z127" s="283"/>
      <c r="AA127" s="283"/>
      <c r="AB127" s="283"/>
      <c r="AC127" s="283"/>
      <c r="AD127" s="283"/>
      <c r="AE127" s="283"/>
      <c r="AS127" s="251" t="e">
        <f>VLOOKUP(#REF!,'اعضاء هيئة التدريس'!#REF!,2,)</f>
        <v>#REF!</v>
      </c>
    </row>
    <row r="128" spans="1:45" s="759" customFormat="1" ht="15.75" hidden="1" customHeight="1">
      <c r="A128" s="328"/>
      <c r="B128" s="288" t="s">
        <v>734</v>
      </c>
      <c r="C128" s="726" t="str">
        <f>VLOOKUP(B128,مقررات!$A$1:$F$411,2,FALSE)</f>
        <v>أنسجة حشرات</v>
      </c>
      <c r="D128" s="211">
        <f>VLOOKUP(B128,مقررات!$A$1:$F$452,3,FALSE)</f>
        <v>1</v>
      </c>
      <c r="E128" s="211">
        <f>VLOOKUP(B128,مقررات!$A$1:$F$476,4,FALSE)</f>
        <v>2</v>
      </c>
      <c r="F128" s="211">
        <f t="shared" si="4"/>
        <v>2</v>
      </c>
      <c r="G128" s="60" t="str">
        <f>VLOOKUP(B128,مقررات!$A$1:$F$409,6,FALSE)</f>
        <v>E112</v>
      </c>
      <c r="H128" s="60" t="s">
        <v>1888</v>
      </c>
      <c r="I128" s="262" t="str">
        <f>VLOOKUP(H128,'اعضاء هيئة التدريس'!$B$1:$D$300,2,FALSE)</f>
        <v>د. هانم صقر</v>
      </c>
      <c r="J128" s="73"/>
      <c r="K128" s="73"/>
      <c r="L128" s="73"/>
      <c r="M128" s="73"/>
      <c r="N128" s="73"/>
      <c r="O128" s="73" t="s">
        <v>1233</v>
      </c>
      <c r="P128" s="386" t="s">
        <v>1317</v>
      </c>
      <c r="Q128" s="4"/>
      <c r="R128" s="91"/>
      <c r="S128" s="760"/>
      <c r="T128" s="760"/>
      <c r="U128" s="760"/>
      <c r="V128" s="760"/>
      <c r="W128" s="760"/>
      <c r="X128" s="760"/>
      <c r="Y128" s="760"/>
      <c r="Z128" s="760"/>
      <c r="AA128" s="760"/>
      <c r="AB128" s="760"/>
      <c r="AC128" s="760"/>
      <c r="AD128" s="760"/>
      <c r="AE128" s="760"/>
      <c r="AS128" s="260" t="e">
        <f>VLOOKUP(#REF!,'اعضاء هيئة التدريس'!#REF!,2,)</f>
        <v>#REF!</v>
      </c>
    </row>
    <row r="129" spans="1:45" s="272" customFormat="1" ht="15.75" hidden="1" customHeight="1">
      <c r="A129" s="328"/>
      <c r="B129" s="288" t="s">
        <v>733</v>
      </c>
      <c r="C129" s="726" t="str">
        <f>VLOOKUP(B129,مقررات!$A$1:$F$411,2,FALSE)</f>
        <v>ميكروتكنيك</v>
      </c>
      <c r="D129" s="211">
        <f>VLOOKUP(B129,مقررات!$A$1:$F$452,3,FALSE)</f>
        <v>2</v>
      </c>
      <c r="E129" s="211">
        <f>VLOOKUP(B129,مقررات!$A$1:$F$476,4,FALSE)</f>
        <v>2</v>
      </c>
      <c r="F129" s="211">
        <f t="shared" si="4"/>
        <v>3</v>
      </c>
      <c r="G129" s="60">
        <f>VLOOKUP(B129,مقررات!$A$1:$F$409,6,FALSE)</f>
        <v>0</v>
      </c>
      <c r="H129" s="60" t="s">
        <v>1873</v>
      </c>
      <c r="I129" s="262" t="str">
        <f>VLOOKUP(H129,'اعضاء هيئة التدريس'!$B$1:$D$300,2,FALSE)</f>
        <v>أ.د.عبادة ابوزكري</v>
      </c>
      <c r="J129" s="73"/>
      <c r="K129" s="73"/>
      <c r="L129" s="73"/>
      <c r="M129" s="73"/>
      <c r="N129" s="73" t="s">
        <v>1067</v>
      </c>
      <c r="O129" s="73"/>
      <c r="P129" s="386" t="s">
        <v>1317</v>
      </c>
      <c r="Q129" s="4"/>
      <c r="R129" s="91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3"/>
      <c r="AC129" s="283"/>
      <c r="AD129" s="283"/>
      <c r="AE129" s="283"/>
      <c r="AS129" s="251" t="e">
        <f>VLOOKUP(#REF!,'اعضاء هيئة التدريس'!#REF!,2,)</f>
        <v>#REF!</v>
      </c>
    </row>
    <row r="130" spans="1:45" s="272" customFormat="1" ht="15.75" hidden="1" customHeight="1">
      <c r="A130" s="328"/>
      <c r="B130" s="288" t="s">
        <v>744</v>
      </c>
      <c r="C130" s="726" t="str">
        <f>VLOOKUP(B130,مقررات!$A$1:$F$411,2,FALSE)</f>
        <v>سلوك حشرات</v>
      </c>
      <c r="D130" s="211">
        <f>VLOOKUP(B130,مقررات!$A$1:$F$452,3,FALSE)</f>
        <v>2</v>
      </c>
      <c r="E130" s="211">
        <v>0</v>
      </c>
      <c r="F130" s="211">
        <f t="shared" si="4"/>
        <v>2</v>
      </c>
      <c r="G130" s="60" t="str">
        <f>VLOOKUP(B130,مقررات!$A$1:$F$409,6,FALSE)</f>
        <v>-</v>
      </c>
      <c r="H130" s="60" t="s">
        <v>1897</v>
      </c>
      <c r="I130" s="262" t="str">
        <f>VLOOKUP(H130,'اعضاء هيئة التدريس'!$B$1:$D$300,2,FALSE)</f>
        <v>د. عادل عبدالمنصف نصار</v>
      </c>
      <c r="J130" s="73"/>
      <c r="K130" s="73"/>
      <c r="L130" s="73" t="s">
        <v>1072</v>
      </c>
      <c r="M130" s="73"/>
      <c r="N130" s="73"/>
      <c r="O130" s="73"/>
      <c r="P130" s="386" t="s">
        <v>1323</v>
      </c>
      <c r="Q130" s="4"/>
      <c r="R130" s="91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  <c r="AC130" s="283"/>
      <c r="AD130" s="283"/>
      <c r="AE130" s="283"/>
      <c r="AS130" s="251" t="e">
        <f>VLOOKUP(#REF!,'اعضاء هيئة التدريس'!#REF!,2,)</f>
        <v>#REF!</v>
      </c>
    </row>
    <row r="131" spans="1:45" s="272" customFormat="1" ht="15.75" hidden="1" customHeight="1">
      <c r="A131" s="367"/>
      <c r="B131" s="288" t="s">
        <v>737</v>
      </c>
      <c r="C131" s="726" t="str">
        <f>VLOOKUP(B131,مقررات!$A$1:$F$411,2,FALSE)</f>
        <v>فسيولوجي حشرات (1)</v>
      </c>
      <c r="D131" s="211">
        <f>VLOOKUP(B131,مقررات!$A$1:$F$452,3,FALSE)</f>
        <v>2</v>
      </c>
      <c r="E131" s="211">
        <f>VLOOKUP(B131,مقررات!$A$1:$F$476,4,FALSE)</f>
        <v>2</v>
      </c>
      <c r="F131" s="211">
        <f t="shared" si="4"/>
        <v>3</v>
      </c>
      <c r="G131" s="60" t="str">
        <f>VLOOKUP(B131,مقررات!$A$1:$F$409,6,FALSE)</f>
        <v>E112</v>
      </c>
      <c r="H131" s="60" t="s">
        <v>1875</v>
      </c>
      <c r="I131" s="262" t="str">
        <f>VLOOKUP(H131,'اعضاء هيئة التدريس'!$B$1:$D$300,2,FALSE)</f>
        <v>أ.د. طلعت عمارة</v>
      </c>
      <c r="J131" s="73"/>
      <c r="K131" s="73"/>
      <c r="L131" s="73"/>
      <c r="M131" s="73" t="s">
        <v>1067</v>
      </c>
      <c r="N131" s="73"/>
      <c r="O131" s="73"/>
      <c r="P131" s="386" t="s">
        <v>1317</v>
      </c>
      <c r="Q131" s="282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  <c r="AC131" s="283"/>
      <c r="AD131" s="283"/>
      <c r="AE131" s="283"/>
      <c r="AS131" s="251" t="e">
        <f>VLOOKUP(#REF!,'اعضاء هيئة التدريس'!#REF!,2,)</f>
        <v>#REF!</v>
      </c>
    </row>
    <row r="132" spans="1:45" s="272" customFormat="1" ht="15.75" hidden="1" customHeight="1">
      <c r="A132" s="367"/>
      <c r="B132" s="288" t="s">
        <v>748</v>
      </c>
      <c r="C132" s="726" t="str">
        <f>VLOOKUP(B132,مقررات!$A$1:$F$411,2,FALSE)</f>
        <v>حشرات اقتصادية (2)</v>
      </c>
      <c r="D132" s="211">
        <f>VLOOKUP(B132,مقررات!$A$1:$F$452,3,FALSE)</f>
        <v>2</v>
      </c>
      <c r="E132" s="211">
        <f>VLOOKUP(B132,مقررات!$A$1:$F$476,4,FALSE)</f>
        <v>2</v>
      </c>
      <c r="F132" s="211">
        <f t="shared" si="4"/>
        <v>3</v>
      </c>
      <c r="G132" s="60" t="str">
        <f>VLOOKUP(B132,مقررات!$A$1:$F$409,6,FALSE)</f>
        <v>E225</v>
      </c>
      <c r="H132" s="60" t="s">
        <v>1881</v>
      </c>
      <c r="I132" s="262" t="str">
        <f>VLOOKUP(H132,'اعضاء هيئة التدريس'!$B$1:$D$300,2,FALSE)</f>
        <v>ا.د. محمد السيد خليل</v>
      </c>
      <c r="J132" s="73"/>
      <c r="K132" s="73"/>
      <c r="L132" s="73"/>
      <c r="M132" s="73"/>
      <c r="N132" s="73" t="s">
        <v>1068</v>
      </c>
      <c r="O132" s="73"/>
      <c r="P132" s="386" t="s">
        <v>1317</v>
      </c>
      <c r="Q132" s="282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E132" s="283"/>
      <c r="AS132" s="251" t="e">
        <f>VLOOKUP(#REF!,'اعضاء هيئة التدريس'!#REF!,2,)</f>
        <v>#REF!</v>
      </c>
    </row>
    <row r="133" spans="1:45" s="272" customFormat="1" ht="15.75" hidden="1" customHeight="1">
      <c r="A133" s="367"/>
      <c r="B133" s="245" t="s">
        <v>984</v>
      </c>
      <c r="C133" s="726" t="str">
        <f>VLOOKUP(B133,مقررات!$A$1:$F$411,2,FALSE)</f>
        <v>تاريخ العلم</v>
      </c>
      <c r="D133" s="211">
        <f>VLOOKUP(B133,مقررات!$A$1:$F$452,3,FALSE)</f>
        <v>2</v>
      </c>
      <c r="E133" s="225"/>
      <c r="F133" s="211">
        <f t="shared" si="4"/>
        <v>2</v>
      </c>
      <c r="G133" s="60" t="str">
        <f>VLOOKUP(B133,مقررات!$A$1:$F$409,6,FALSE)</f>
        <v>ـ</v>
      </c>
      <c r="H133" s="60" t="s">
        <v>1697</v>
      </c>
      <c r="I133" s="262" t="str">
        <f>VLOOKUP(H133,'اعضاء هيئة التدريس'!$B$1:$D$300,2,FALSE)</f>
        <v>أ.د. عبدالحميد اسماعيل</v>
      </c>
      <c r="J133" s="256"/>
      <c r="K133" s="256"/>
      <c r="L133" s="256" t="s">
        <v>1070</v>
      </c>
      <c r="M133" s="256"/>
      <c r="N133" s="256"/>
      <c r="O133" s="256"/>
      <c r="P133" s="255" t="s">
        <v>1318</v>
      </c>
      <c r="Q133" s="282"/>
      <c r="R133" s="283"/>
      <c r="S133" s="283"/>
      <c r="T133" s="283"/>
      <c r="U133" s="283"/>
      <c r="V133" s="283"/>
      <c r="W133" s="283"/>
      <c r="X133" s="283"/>
      <c r="Y133" s="283"/>
      <c r="Z133" s="283"/>
      <c r="AA133" s="283"/>
      <c r="AB133" s="283"/>
      <c r="AC133" s="283"/>
      <c r="AD133" s="283"/>
      <c r="AE133" s="283"/>
      <c r="AS133" s="251" t="e">
        <f>VLOOKUP(#REF!,'اعضاء هيئة التدريس'!#REF!,2,)</f>
        <v>#REF!</v>
      </c>
    </row>
    <row r="134" spans="1:45" s="272" customFormat="1" ht="15.75" hidden="1" customHeight="1">
      <c r="A134" s="328"/>
      <c r="B134" s="288" t="s">
        <v>973</v>
      </c>
      <c r="C134" s="726" t="str">
        <f>VLOOKUP(B134,مقررات!$A$1:$F$411,2,FALSE)</f>
        <v>لغة أجنبية (1)</v>
      </c>
      <c r="D134" s="211">
        <f>VLOOKUP(B134,مقررات!$A$1:$F$452,3,FALSE)</f>
        <v>2</v>
      </c>
      <c r="E134" s="211">
        <f>VLOOKUP(B134,مقررات!$A$1:$F$476,4,FALSE)</f>
        <v>0</v>
      </c>
      <c r="F134" s="211">
        <f t="shared" si="4"/>
        <v>2</v>
      </c>
      <c r="G134" s="60">
        <f>VLOOKUP(B134,مقررات!$A$1:$F$409,6,FALSE)</f>
        <v>0</v>
      </c>
      <c r="H134" s="60" t="s">
        <v>1971</v>
      </c>
      <c r="I134" s="262" t="str">
        <f>VLOOKUP(H134,'اعضاء هيئة التدريس'!$B$1:$D$300,2,FALSE)</f>
        <v>د/ شبل الكومي +أ/ دينا سراج</v>
      </c>
      <c r="J134" s="73" t="s">
        <v>1072</v>
      </c>
      <c r="K134" s="73"/>
      <c r="L134" s="73"/>
      <c r="M134" s="73"/>
      <c r="N134" s="73"/>
      <c r="O134" s="73"/>
      <c r="P134" s="255" t="s">
        <v>1318</v>
      </c>
      <c r="Q134" s="4"/>
      <c r="R134" s="91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  <c r="AC134" s="283"/>
      <c r="AD134" s="283"/>
      <c r="AE134" s="283"/>
      <c r="AS134" s="251" t="e">
        <f>VLOOKUP(#REF!,'اعضاء هيئة التدريس'!#REF!,2,)</f>
        <v>#REF!</v>
      </c>
    </row>
    <row r="135" spans="1:45" s="272" customFormat="1" ht="15.75" hidden="1" customHeight="1">
      <c r="A135" s="328"/>
      <c r="B135" s="288" t="s">
        <v>973</v>
      </c>
      <c r="C135" s="726" t="str">
        <f>VLOOKUP(B135,مقررات!$A$1:$F$411,2,FALSE)</f>
        <v>لغة أجنبية (1)</v>
      </c>
      <c r="D135" s="211">
        <f>VLOOKUP(B135,مقررات!$A$1:$F$452,3,FALSE)</f>
        <v>2</v>
      </c>
      <c r="E135" s="211">
        <f>VLOOKUP(B135,مقررات!$A$1:$F$476,4,FALSE)</f>
        <v>0</v>
      </c>
      <c r="F135" s="211">
        <f t="shared" si="4"/>
        <v>2</v>
      </c>
      <c r="G135" s="60">
        <f>VLOOKUP(B135,مقررات!$A$1:$F$409,6,FALSE)</f>
        <v>0</v>
      </c>
      <c r="H135" s="60" t="s">
        <v>1972</v>
      </c>
      <c r="I135" s="260" t="str">
        <f>VLOOKUP(H135,'اعضاء هيئة التدريس'!$B$1:$D$300,2,FALSE)</f>
        <v>د/ شبل الكومي +أ/ هند الاشموني</v>
      </c>
      <c r="J135" s="73"/>
      <c r="K135" s="73"/>
      <c r="L135" s="73"/>
      <c r="M135" s="73"/>
      <c r="N135" s="73"/>
      <c r="O135" s="73"/>
      <c r="P135" s="255" t="s">
        <v>1318</v>
      </c>
      <c r="Q135" s="4"/>
      <c r="R135" s="91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  <c r="AC135" s="283"/>
      <c r="AD135" s="283"/>
      <c r="AE135" s="283"/>
      <c r="AS135" s="251" t="e">
        <f>VLOOKUP(#REF!,'اعضاء هيئة التدريس'!#REF!,2,)</f>
        <v>#REF!</v>
      </c>
    </row>
    <row r="136" spans="1:45" s="272" customFormat="1" ht="15.75" hidden="1" customHeight="1">
      <c r="A136" s="367"/>
      <c r="B136" s="288" t="s">
        <v>975</v>
      </c>
      <c r="C136" s="726" t="str">
        <f>VLOOKUP(B136,مقررات!$A$1:$F$411,2,FALSE)</f>
        <v>لغة أجنبية (مصطلحات) (2)</v>
      </c>
      <c r="D136" s="211">
        <f>VLOOKUP(B136,مقررات!$A$1:$F$452,3,FALSE)</f>
        <v>2</v>
      </c>
      <c r="E136" s="211">
        <f>VLOOKUP(B136,مقررات!$A$1:$F$476,4,FALSE)</f>
        <v>0</v>
      </c>
      <c r="F136" s="211">
        <f t="shared" si="4"/>
        <v>2</v>
      </c>
      <c r="G136" s="60" t="str">
        <f>VLOOKUP(B136,مقررات!$A$1:$F$409,6,FALSE)</f>
        <v>F111</v>
      </c>
      <c r="H136" s="60" t="s">
        <v>1700</v>
      </c>
      <c r="I136" s="262" t="str">
        <f>VLOOKUP(H136,'اعضاء هيئة التدريس'!$B$1:$D$300,2,FALSE)</f>
        <v>أ.د.ابراهيم الطنطاوي</v>
      </c>
      <c r="J136" s="73"/>
      <c r="K136" s="73"/>
      <c r="L136" s="73"/>
      <c r="M136" s="73"/>
      <c r="N136" s="73"/>
      <c r="O136" s="73" t="s">
        <v>1067</v>
      </c>
      <c r="P136" s="255" t="s">
        <v>89</v>
      </c>
      <c r="Q136" s="282"/>
      <c r="R136" s="283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  <c r="AC136" s="283"/>
      <c r="AD136" s="283"/>
      <c r="AE136" s="283"/>
      <c r="AS136" s="251" t="e">
        <f>VLOOKUP(#REF!,'اعضاء هيئة التدريس'!#REF!,2,)</f>
        <v>#REF!</v>
      </c>
    </row>
    <row r="137" spans="1:45" s="272" customFormat="1" ht="15.75" hidden="1">
      <c r="A137" s="367"/>
      <c r="B137" s="288" t="s">
        <v>975</v>
      </c>
      <c r="C137" s="726" t="str">
        <f>VLOOKUP(B137,مقررات!$A$1:$F$411,2,FALSE)</f>
        <v>لغة أجنبية (مصطلحات) (2)</v>
      </c>
      <c r="D137" s="211">
        <f>VLOOKUP(B137,مقررات!$A$1:$F$452,3,FALSE)</f>
        <v>2</v>
      </c>
      <c r="E137" s="211">
        <f>VLOOKUP(B137,مقررات!$A$1:$F$476,4,FALSE)</f>
        <v>0</v>
      </c>
      <c r="F137" s="211">
        <f t="shared" si="4"/>
        <v>2</v>
      </c>
      <c r="G137" s="60" t="str">
        <f>VLOOKUP(B137,مقررات!$A$1:$F$409,6,FALSE)</f>
        <v>F111</v>
      </c>
      <c r="H137" s="60" t="s">
        <v>1873</v>
      </c>
      <c r="I137" s="262" t="str">
        <f>VLOOKUP(H137,'اعضاء هيئة التدريس'!$B$1:$D$300,2,FALSE)</f>
        <v>أ.د.عبادة ابوزكري</v>
      </c>
      <c r="J137" s="73"/>
      <c r="K137" s="73"/>
      <c r="L137" s="73"/>
      <c r="M137" s="73"/>
      <c r="N137" s="73"/>
      <c r="O137" s="73" t="s">
        <v>1067</v>
      </c>
      <c r="P137" s="255" t="s">
        <v>89</v>
      </c>
      <c r="Q137" s="282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E137" s="283"/>
      <c r="AS137" s="251" t="e">
        <f>VLOOKUP(#REF!,'اعضاء هيئة التدريس'!#REF!,2,)</f>
        <v>#REF!</v>
      </c>
    </row>
    <row r="138" spans="1:45" s="272" customFormat="1" ht="15.75" hidden="1" customHeight="1">
      <c r="A138" s="328"/>
      <c r="B138" s="288" t="s">
        <v>979</v>
      </c>
      <c r="C138" s="726" t="str">
        <f>VLOOKUP(B138,مقررات!$A$1:$F$411,2,FALSE)</f>
        <v>دراسات إسلامية</v>
      </c>
      <c r="D138" s="211">
        <f>VLOOKUP(B138,مقررات!$A$1:$F$452,3,FALSE)</f>
        <v>2</v>
      </c>
      <c r="E138" s="211">
        <f>VLOOKUP(B138,مقررات!$A$1:$F$476,4,FALSE)</f>
        <v>0</v>
      </c>
      <c r="F138" s="211">
        <f t="shared" si="4"/>
        <v>2</v>
      </c>
      <c r="G138" s="60" t="str">
        <f>VLOOKUP(B138,مقررات!$A$1:$F$409,6,FALSE)</f>
        <v>ـ</v>
      </c>
      <c r="H138" s="60" t="s">
        <v>1966</v>
      </c>
      <c r="I138" s="262" t="str">
        <f>VLOOKUP(H138,'اعضاء هيئة التدريس'!$B$1:$D$300,2,FALSE)</f>
        <v>أ.د / عبدالمنعم سلطان</v>
      </c>
      <c r="J138" s="73" t="s">
        <v>1072</v>
      </c>
      <c r="K138" s="73"/>
      <c r="L138" s="73"/>
      <c r="M138" s="73"/>
      <c r="N138" s="73"/>
      <c r="O138" s="73"/>
      <c r="P138" s="255" t="s">
        <v>89</v>
      </c>
      <c r="Q138" s="4"/>
      <c r="R138" s="91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  <c r="AC138" s="283"/>
      <c r="AD138" s="283"/>
      <c r="AE138" s="283"/>
      <c r="AS138" s="251" t="e">
        <f>VLOOKUP(#REF!,'اعضاء هيئة التدريس'!#REF!,2,)</f>
        <v>#REF!</v>
      </c>
    </row>
    <row r="139" spans="1:45" s="272" customFormat="1" ht="15.75" hidden="1" customHeight="1">
      <c r="A139" s="367"/>
      <c r="B139" s="288" t="s">
        <v>981</v>
      </c>
      <c r="C139" s="726" t="str">
        <f>VLOOKUP(B139,مقررات!$A$1:$F$411,2,FALSE)</f>
        <v>تصوير ضوئي وميكروفيلم</v>
      </c>
      <c r="D139" s="211">
        <f>VLOOKUP(B139,مقررات!$A$1:$F$452,3,FALSE)</f>
        <v>2</v>
      </c>
      <c r="E139" s="211">
        <f>VLOOKUP(B139,مقررات!$A$1:$F$476,4,FALSE)</f>
        <v>0</v>
      </c>
      <c r="F139" s="211">
        <f t="shared" si="4"/>
        <v>2</v>
      </c>
      <c r="G139" s="60" t="str">
        <f>VLOOKUP(B139,مقررات!$A$1:$F$409,6,FALSE)</f>
        <v>ـ</v>
      </c>
      <c r="H139" s="60" t="s">
        <v>1650</v>
      </c>
      <c r="I139" s="262" t="str">
        <f>VLOOKUP(H139,'اعضاء هيئة التدريس'!$B$1:$D$300,2,FALSE)</f>
        <v>د/ ياسر رماح</v>
      </c>
      <c r="J139" s="250"/>
      <c r="K139" s="250" t="s">
        <v>1070</v>
      </c>
      <c r="L139" s="250"/>
      <c r="M139" s="250"/>
      <c r="N139" s="250"/>
      <c r="O139" s="250"/>
      <c r="P139" s="386" t="s">
        <v>1326</v>
      </c>
      <c r="Q139" s="282"/>
      <c r="R139" s="283"/>
      <c r="S139" s="283"/>
      <c r="T139" s="283"/>
      <c r="U139" s="283"/>
      <c r="V139" s="283"/>
      <c r="W139" s="283"/>
      <c r="X139" s="283"/>
      <c r="Y139" s="283"/>
      <c r="Z139" s="283"/>
      <c r="AA139" s="283"/>
      <c r="AB139" s="283"/>
      <c r="AC139" s="283"/>
      <c r="AD139" s="283"/>
      <c r="AE139" s="283"/>
      <c r="AS139" s="251" t="e">
        <f>VLOOKUP(#REF!,'اعضاء هيئة التدريس'!#REF!,2,)</f>
        <v>#REF!</v>
      </c>
    </row>
    <row r="140" spans="1:45" s="272" customFormat="1" ht="15.75" hidden="1" customHeight="1">
      <c r="A140" s="367"/>
      <c r="B140" s="288" t="s">
        <v>977</v>
      </c>
      <c r="C140" s="726" t="str">
        <f>VLOOKUP(B140,مقررات!$A$1:$F$411,2,FALSE)</f>
        <v xml:space="preserve">دراسات بيئية </v>
      </c>
      <c r="D140" s="211">
        <f>VLOOKUP(B140,مقررات!$A$1:$F$452,3,FALSE)</f>
        <v>2</v>
      </c>
      <c r="E140" s="211">
        <f>VLOOKUP(B140,مقررات!$A$1:$F$476,4,FALSE)</f>
        <v>0</v>
      </c>
      <c r="F140" s="211">
        <f t="shared" si="4"/>
        <v>2</v>
      </c>
      <c r="G140" s="60" t="str">
        <f>VLOOKUP(B140,مقررات!$A$1:$F$409,6,FALSE)</f>
        <v>ـ</v>
      </c>
      <c r="H140" s="60" t="s">
        <v>1869</v>
      </c>
      <c r="I140" s="262" t="str">
        <f>VLOOKUP(H140,'اعضاء هيئة التدريس'!$B$1:$D$300,2,FALSE)</f>
        <v>أ.د. علاء النعناعي</v>
      </c>
      <c r="J140" s="73"/>
      <c r="K140" s="73"/>
      <c r="L140" s="73"/>
      <c r="M140" s="73"/>
      <c r="N140" s="73" t="s">
        <v>1072</v>
      </c>
      <c r="O140" s="73"/>
      <c r="P140" s="386"/>
      <c r="Q140" s="282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  <c r="AC140" s="283"/>
      <c r="AD140" s="283"/>
      <c r="AE140" s="283"/>
      <c r="AS140" s="251" t="e">
        <f>VLOOKUP(#REF!,'اعضاء هيئة التدريس'!#REF!,2,)</f>
        <v>#REF!</v>
      </c>
    </row>
    <row r="141" spans="1:45" s="272" customFormat="1" ht="15.75" hidden="1" customHeight="1">
      <c r="A141" s="328"/>
      <c r="B141" s="288" t="s">
        <v>88</v>
      </c>
      <c r="C141" s="726" t="str">
        <f>VLOOKUP(B141,مقررات!$A$1:$F$411,2,FALSE)</f>
        <v>مصريات واثأر</v>
      </c>
      <c r="D141" s="211">
        <f>VLOOKUP(B141,مقررات!$A$1:$F$452,3,FALSE)</f>
        <v>2</v>
      </c>
      <c r="E141" s="211">
        <f>VLOOKUP(B141,مقررات!$A$1:$F$476,4,FALSE)</f>
        <v>0</v>
      </c>
      <c r="F141" s="211">
        <f t="shared" si="4"/>
        <v>2</v>
      </c>
      <c r="G141" s="60" t="str">
        <f>VLOOKUP(B141,مقررات!$A$1:$F$409,6,FALSE)</f>
        <v>ـ</v>
      </c>
      <c r="H141" s="60" t="s">
        <v>1481</v>
      </c>
      <c r="I141" s="262" t="str">
        <f>VLOOKUP(H141,'اعضاء هيئة التدريس'!$B$1:$D$300,2,FALSE)</f>
        <v>أ.د. هاني احمد مصطفى</v>
      </c>
      <c r="J141" s="73"/>
      <c r="K141" s="73"/>
      <c r="L141" s="73"/>
      <c r="M141" s="73"/>
      <c r="N141" s="73"/>
      <c r="O141" s="73" t="s">
        <v>1072</v>
      </c>
      <c r="P141" s="386" t="s">
        <v>1315</v>
      </c>
      <c r="Q141" s="4"/>
      <c r="R141" s="92"/>
      <c r="S141" s="283"/>
      <c r="T141" s="283"/>
      <c r="U141" s="283"/>
      <c r="V141" s="283"/>
      <c r="W141" s="283"/>
      <c r="X141" s="283"/>
      <c r="Y141" s="283"/>
      <c r="Z141" s="283"/>
      <c r="AA141" s="283"/>
      <c r="AB141" s="283"/>
      <c r="AC141" s="283"/>
      <c r="AD141" s="283"/>
      <c r="AE141" s="283"/>
      <c r="AS141" s="251" t="e">
        <f>VLOOKUP(#REF!,'اعضاء هيئة التدريس'!#REF!,2,)</f>
        <v>#REF!</v>
      </c>
    </row>
    <row r="142" spans="1:45" s="272" customFormat="1" ht="15.75" hidden="1" customHeight="1">
      <c r="A142" s="328"/>
      <c r="B142" s="288" t="s">
        <v>88</v>
      </c>
      <c r="C142" s="726" t="str">
        <f>VLOOKUP(B142,مقررات!$A$1:$F$411,2,FALSE)</f>
        <v>مصريات واثأر</v>
      </c>
      <c r="D142" s="211">
        <f>VLOOKUP(B142,مقررات!$A$1:$F$452,3,FALSE)</f>
        <v>2</v>
      </c>
      <c r="E142" s="211">
        <f>VLOOKUP(B142,مقررات!$A$1:$F$476,4,FALSE)</f>
        <v>0</v>
      </c>
      <c r="F142" s="211">
        <f t="shared" si="4"/>
        <v>2</v>
      </c>
      <c r="G142" s="60" t="str">
        <f>VLOOKUP(B142,مقررات!$A$1:$F$409,6,FALSE)</f>
        <v>ـ</v>
      </c>
      <c r="H142" s="60" t="s">
        <v>1468</v>
      </c>
      <c r="I142" s="262" t="str">
        <f>VLOOKUP(H142,'اعضاء هيئة التدريس'!$B$1:$D$300,2,FALSE)</f>
        <v>أ.د. جمال عيسوي قمح</v>
      </c>
      <c r="J142" s="73"/>
      <c r="K142" s="73"/>
      <c r="L142" s="73"/>
      <c r="M142" s="73"/>
      <c r="N142" s="73"/>
      <c r="O142" s="73" t="s">
        <v>1072</v>
      </c>
      <c r="P142" s="386" t="s">
        <v>1315</v>
      </c>
      <c r="Q142" s="4"/>
      <c r="R142" s="92"/>
      <c r="S142" s="283"/>
      <c r="T142" s="283"/>
      <c r="U142" s="283"/>
      <c r="V142" s="283"/>
      <c r="W142" s="283"/>
      <c r="X142" s="283"/>
      <c r="Y142" s="283"/>
      <c r="Z142" s="283"/>
      <c r="AA142" s="283"/>
      <c r="AB142" s="283"/>
      <c r="AC142" s="283"/>
      <c r="AD142" s="283"/>
      <c r="AE142" s="283"/>
      <c r="AS142" s="251" t="e">
        <f>VLOOKUP(#REF!,'اعضاء هيئة التدريس'!#REF!,2,)</f>
        <v>#REF!</v>
      </c>
    </row>
    <row r="143" spans="1:45" ht="15.75" hidden="1" customHeight="1">
      <c r="A143" s="328">
        <v>1</v>
      </c>
      <c r="B143" s="288" t="s">
        <v>78</v>
      </c>
      <c r="C143" s="726" t="str">
        <f>VLOOKUP(B143,مقررات!$A$1:$F$411,2,FALSE)</f>
        <v>بحث ومقال</v>
      </c>
      <c r="D143" s="211">
        <f>VLOOKUP(B143,مقررات!$A$1:$F$452,3,FALSE)</f>
        <v>2</v>
      </c>
      <c r="E143" s="211">
        <f>VLOOKUP(B143,مقررات!$A$1:$F$476,4,FALSE)</f>
        <v>0</v>
      </c>
      <c r="F143" s="211">
        <f t="shared" si="4"/>
        <v>2</v>
      </c>
      <c r="G143" s="60" t="str">
        <f>VLOOKUP(B143,مقررات!$A$1:$F$409,6,FALSE)</f>
        <v>G441</v>
      </c>
      <c r="H143" s="60"/>
      <c r="I143" s="964" t="e">
        <f>VLOOKUP(H143,'اعضاء هيئة التدريس'!$B$1:$D$300,2,FALSE)</f>
        <v>#N/A</v>
      </c>
      <c r="J143" s="73"/>
      <c r="K143" s="73"/>
      <c r="L143" s="73"/>
      <c r="M143" s="73"/>
      <c r="N143" s="73"/>
      <c r="O143" s="73"/>
      <c r="P143" s="1046"/>
      <c r="Q143" s="4"/>
      <c r="R143" s="91"/>
      <c r="AS143" s="251" t="e">
        <f>VLOOKUP(#REF!,'اعضاء هيئة التدريس'!#REF!,2,)</f>
        <v>#REF!</v>
      </c>
    </row>
    <row r="144" spans="1:45" s="272" customFormat="1" ht="15.75" hidden="1" customHeight="1">
      <c r="A144" s="328">
        <v>2</v>
      </c>
      <c r="B144" s="288" t="s">
        <v>38</v>
      </c>
      <c r="C144" s="726" t="str">
        <f>VLOOKUP(B144,مقررات!$A$1:$F$411,2,FALSE)</f>
        <v>علم البلورات</v>
      </c>
      <c r="D144" s="211">
        <f>VLOOKUP(B144,مقررات!$A$1:$F$452,3,FALSE)</f>
        <v>1.5</v>
      </c>
      <c r="E144" s="211">
        <f>VLOOKUP(B144,مقررات!$A$1:$F$476,4,FALSE)</f>
        <v>3</v>
      </c>
      <c r="F144" s="211">
        <f t="shared" si="4"/>
        <v>3</v>
      </c>
      <c r="G144" s="60" t="str">
        <f>VLOOKUP(B144,مقررات!$A$1:$F$409,6,FALSE)</f>
        <v>ـــ</v>
      </c>
      <c r="H144" s="60" t="s">
        <v>1464</v>
      </c>
      <c r="I144" s="262" t="str">
        <f>VLOOKUP(H144,'اعضاء هيئة التدريس'!$B$1:$D$300,2,FALSE)</f>
        <v>أ.د. ماهر داود ابراهيم</v>
      </c>
      <c r="J144" s="73"/>
      <c r="K144" s="73"/>
      <c r="L144" s="73"/>
      <c r="M144" s="73" t="s">
        <v>1306</v>
      </c>
      <c r="N144" s="73"/>
      <c r="O144" s="73"/>
      <c r="P144" s="255" t="s">
        <v>1318</v>
      </c>
      <c r="Q144" s="282"/>
      <c r="R144" s="283"/>
      <c r="S144" s="283"/>
      <c r="T144" s="283"/>
      <c r="U144" s="283"/>
      <c r="V144" s="283"/>
      <c r="W144" s="283"/>
      <c r="X144" s="283"/>
      <c r="Y144" s="283"/>
      <c r="Z144" s="283"/>
      <c r="AA144" s="283"/>
      <c r="AB144" s="283"/>
      <c r="AC144" s="283"/>
      <c r="AD144" s="283"/>
      <c r="AE144" s="283"/>
      <c r="AS144" s="251" t="e">
        <f>VLOOKUP(#REF!,'اعضاء هيئة التدريس'!#REF!,2,)</f>
        <v>#REF!</v>
      </c>
    </row>
    <row r="145" spans="1:45" s="285" customFormat="1" ht="15.75" hidden="1" customHeight="1">
      <c r="A145" s="328">
        <v>3</v>
      </c>
      <c r="B145" s="288" t="s">
        <v>40</v>
      </c>
      <c r="C145" s="726" t="str">
        <f>VLOOKUP(B145,مقررات!$A$1:$F$411,2,FALSE)</f>
        <v>علم المعادن</v>
      </c>
      <c r="D145" s="211">
        <f>VLOOKUP(B145,مقررات!$A$1:$F$452,3,FALSE)</f>
        <v>1.5</v>
      </c>
      <c r="E145" s="211">
        <f>VLOOKUP(B145,مقررات!$A$1:$F$476,4,FALSE)</f>
        <v>3</v>
      </c>
      <c r="F145" s="211">
        <f t="shared" si="4"/>
        <v>3</v>
      </c>
      <c r="G145" s="60" t="str">
        <f>VLOOKUP(B145,مقررات!$A$1:$F$409,6,FALSE)</f>
        <v>G111</v>
      </c>
      <c r="H145" s="60" t="s">
        <v>1484</v>
      </c>
      <c r="I145" s="262" t="str">
        <f>VLOOKUP(H145,'اعضاء هيئة التدريس'!$B$1:$D$300,2,FALSE)</f>
        <v>د.نادية محمد السعيد</v>
      </c>
      <c r="J145" s="73"/>
      <c r="K145" s="73" t="s">
        <v>1306</v>
      </c>
      <c r="L145" s="73"/>
      <c r="M145" s="73"/>
      <c r="N145" s="73"/>
      <c r="O145" s="73"/>
      <c r="P145" s="386" t="s">
        <v>1315</v>
      </c>
      <c r="Q145" s="4"/>
      <c r="R145" s="91"/>
      <c r="S145" s="283"/>
      <c r="T145" s="284"/>
      <c r="U145" s="284"/>
      <c r="V145" s="284"/>
      <c r="W145" s="284"/>
      <c r="X145" s="284"/>
      <c r="Y145" s="284"/>
      <c r="Z145" s="284"/>
      <c r="AA145" s="284"/>
      <c r="AB145" s="284"/>
      <c r="AC145" s="284"/>
      <c r="AD145" s="284"/>
      <c r="AE145" s="284"/>
      <c r="AS145" s="251" t="e">
        <f>VLOOKUP(#REF!,'اعضاء هيئة التدريس'!#REF!,2,)</f>
        <v>#REF!</v>
      </c>
    </row>
    <row r="146" spans="1:45" s="285" customFormat="1" ht="15.75" hidden="1" customHeight="1">
      <c r="A146" s="328">
        <v>4</v>
      </c>
      <c r="B146" s="288" t="s">
        <v>35</v>
      </c>
      <c r="C146" s="726" t="str">
        <f>VLOOKUP(B146,مقررات!$A$1:$F$411,2,FALSE)</f>
        <v>جيولوجيا تاريخية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4"/>
        <v>3</v>
      </c>
      <c r="G146" s="60" t="str">
        <f>VLOOKUP(B146,مقررات!$A$1:$F$409,6,FALSE)</f>
        <v>ـــ</v>
      </c>
      <c r="H146" s="60" t="s">
        <v>1477</v>
      </c>
      <c r="I146" s="262" t="str">
        <f>VLOOKUP(H146,'اعضاء هيئة التدريس'!$B$1:$D$300,2,FALSE)</f>
        <v>أ.د. حسني الدسوقي سليمان</v>
      </c>
      <c r="J146" s="73"/>
      <c r="K146" s="73"/>
      <c r="L146" s="73"/>
      <c r="M146" s="73"/>
      <c r="N146" s="73" t="s">
        <v>1261</v>
      </c>
      <c r="O146" s="73"/>
      <c r="P146" s="386" t="s">
        <v>1321</v>
      </c>
      <c r="Q146" s="282"/>
      <c r="R146" s="283"/>
      <c r="S146" s="283"/>
      <c r="T146" s="284"/>
      <c r="U146" s="284"/>
      <c r="V146" s="284"/>
      <c r="W146" s="284"/>
      <c r="X146" s="284"/>
      <c r="Y146" s="284"/>
      <c r="Z146" s="284"/>
      <c r="AA146" s="284"/>
      <c r="AB146" s="284"/>
      <c r="AC146" s="284"/>
      <c r="AD146" s="284"/>
      <c r="AE146" s="284"/>
      <c r="AS146" s="251" t="e">
        <f>VLOOKUP(#REF!,'اعضاء هيئة التدريس'!#REF!,2,)</f>
        <v>#REF!</v>
      </c>
    </row>
    <row r="147" spans="1:45" s="156" customFormat="1" ht="15.75" hidden="1" customHeight="1">
      <c r="A147" s="328">
        <v>5</v>
      </c>
      <c r="B147" s="288" t="s">
        <v>34</v>
      </c>
      <c r="C147" s="726" t="str">
        <f>VLOOKUP(B147,مقررات!$A$1:$F$411,2,FALSE)</f>
        <v>جيولوجيا طبيعية</v>
      </c>
      <c r="D147" s="211">
        <f>VLOOKUP(B147,مقررات!$A$1:$F$452,3,FALSE)</f>
        <v>1.5</v>
      </c>
      <c r="E147" s="211">
        <f>VLOOKUP(B147,مقررات!$A$1:$F$476,4,FALSE)</f>
        <v>3</v>
      </c>
      <c r="F147" s="211">
        <f t="shared" ref="F147:F178" si="5">D147+0.5*E147</f>
        <v>3</v>
      </c>
      <c r="G147" s="60" t="str">
        <f>VLOOKUP(B147,مقررات!$A$1:$F$409,6,FALSE)</f>
        <v>ـــ</v>
      </c>
      <c r="H147" s="60" t="s">
        <v>1462</v>
      </c>
      <c r="I147" s="262" t="str">
        <f>VLOOKUP(H147,'اعضاء هيئة التدريس'!$B$1:$D$300,2,FALSE)</f>
        <v>أ.د.كمال عبدالعظيم دهب</v>
      </c>
      <c r="J147" s="73"/>
      <c r="K147" s="73" t="s">
        <v>1303</v>
      </c>
      <c r="L147" s="73"/>
      <c r="M147" s="73"/>
      <c r="N147" s="73"/>
      <c r="O147" s="73"/>
      <c r="P147" s="255" t="s">
        <v>1325</v>
      </c>
      <c r="Q147" s="4"/>
      <c r="R147" s="92"/>
      <c r="S147" s="810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S147" s="251" t="e">
        <f>VLOOKUP(#REF!,'اعضاء هيئة التدريس'!#REF!,2,)</f>
        <v>#REF!</v>
      </c>
    </row>
    <row r="148" spans="1:45" s="156" customFormat="1" ht="15.75" hidden="1" customHeight="1">
      <c r="A148" s="328">
        <v>6</v>
      </c>
      <c r="B148" s="288" t="s">
        <v>34</v>
      </c>
      <c r="C148" s="726" t="str">
        <f>VLOOKUP(B148,مقررات!$A$1:$F$411,2,FALSE)</f>
        <v>جيولوجيا طبيعية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si="5"/>
        <v>3</v>
      </c>
      <c r="G148" s="60" t="str">
        <f>VLOOKUP(B148,مقررات!$A$1:$F$409,6,FALSE)</f>
        <v>ـــ</v>
      </c>
      <c r="H148" s="60" t="s">
        <v>1466</v>
      </c>
      <c r="I148" s="262" t="str">
        <f>VLOOKUP(H148,'اعضاء هيئة التدريس'!$B$1:$D$300,2,FALSE)</f>
        <v>أ.د.حمدلله عبدالجواد ونس</v>
      </c>
      <c r="J148" s="73"/>
      <c r="K148" s="73" t="s">
        <v>1303</v>
      </c>
      <c r="L148" s="73"/>
      <c r="M148" s="73"/>
      <c r="N148" s="73"/>
      <c r="O148" s="73"/>
      <c r="P148" s="255" t="s">
        <v>1325</v>
      </c>
      <c r="Q148" s="4"/>
      <c r="R148" s="92"/>
      <c r="S148" s="810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S148" s="251" t="e">
        <f>VLOOKUP(#REF!,'اعضاء هيئة التدريس'!#REF!,2,)</f>
        <v>#REF!</v>
      </c>
    </row>
    <row r="149" spans="1:45" s="285" customFormat="1" ht="15.75" hidden="1" customHeight="1">
      <c r="A149" s="328">
        <v>7</v>
      </c>
      <c r="B149" s="288" t="s">
        <v>53</v>
      </c>
      <c r="C149" s="726" t="str">
        <f>VLOOKUP(B149,مقررات!$A$1:$F$411,2,FALSE)</f>
        <v>بصريات المعادن</v>
      </c>
      <c r="D149" s="211">
        <f>VLOOKUP(B149,مقررات!$A$1:$F$452,3,FALSE)</f>
        <v>1.5</v>
      </c>
      <c r="E149" s="211">
        <f>VLOOKUP(B149,مقررات!$A$1:$F$476,4,FALSE)</f>
        <v>3</v>
      </c>
      <c r="F149" s="211">
        <f t="shared" si="5"/>
        <v>3</v>
      </c>
      <c r="G149" s="60" t="str">
        <f>VLOOKUP(B149,مقررات!$A$1:$F$409,6,FALSE)</f>
        <v>G112</v>
      </c>
      <c r="H149" s="60" t="s">
        <v>1473</v>
      </c>
      <c r="I149" s="262" t="str">
        <f>VLOOKUP(H149,'اعضاء هيئة التدريس'!$B$1:$D$300,2,FALSE)</f>
        <v>أ.د.احمد محمد بشادي</v>
      </c>
      <c r="J149" s="73"/>
      <c r="K149" s="73"/>
      <c r="L149" s="73"/>
      <c r="M149" s="73"/>
      <c r="N149" s="73" t="s">
        <v>1306</v>
      </c>
      <c r="O149" s="73"/>
      <c r="P149" s="386" t="s">
        <v>1321</v>
      </c>
      <c r="Q149" s="282"/>
      <c r="R149" s="283"/>
      <c r="S149" s="283"/>
      <c r="T149" s="284"/>
      <c r="U149" s="284"/>
      <c r="V149" s="284"/>
      <c r="W149" s="284"/>
      <c r="X149" s="284"/>
      <c r="Y149" s="284"/>
      <c r="Z149" s="284"/>
      <c r="AA149" s="284"/>
      <c r="AB149" s="284"/>
      <c r="AC149" s="284"/>
      <c r="AD149" s="284"/>
      <c r="AE149" s="284"/>
      <c r="AS149" s="251" t="e">
        <f>VLOOKUP(#REF!,'اعضاء هيئة التدريس'!#REF!,2,)</f>
        <v>#REF!</v>
      </c>
    </row>
    <row r="150" spans="1:45" s="272" customFormat="1" ht="15.75" hidden="1" customHeight="1">
      <c r="A150" s="328">
        <v>8</v>
      </c>
      <c r="B150" s="288" t="s">
        <v>52</v>
      </c>
      <c r="C150" s="726" t="str">
        <f>VLOOKUP(B150,مقررات!$A$1:$F$411,2,FALSE)</f>
        <v>معادن مكونة للصخور</v>
      </c>
      <c r="D150" s="211">
        <f>VLOOKUP(B150,مقررات!$A$1:$F$452,3,FALSE)</f>
        <v>1.5</v>
      </c>
      <c r="E150" s="211">
        <f>VLOOKUP(B150,مقررات!$A$1:$F$476,4,FALSE)</f>
        <v>3</v>
      </c>
      <c r="F150" s="211">
        <f t="shared" si="5"/>
        <v>3</v>
      </c>
      <c r="G150" s="60" t="str">
        <f>VLOOKUP(B150,مقررات!$A$1:$F$409,6,FALSE)</f>
        <v>G211</v>
      </c>
      <c r="H150" s="60" t="s">
        <v>1473</v>
      </c>
      <c r="I150" s="262" t="str">
        <f>VLOOKUP(H150,'اعضاء هيئة التدريس'!$B$1:$D$300,2,FALSE)</f>
        <v>أ.د.احمد محمد بشادي</v>
      </c>
      <c r="J150" s="73"/>
      <c r="K150" s="73"/>
      <c r="L150" s="73"/>
      <c r="M150" s="73"/>
      <c r="N150" s="73" t="s">
        <v>2017</v>
      </c>
      <c r="O150" s="73"/>
      <c r="P150" s="386" t="s">
        <v>1321</v>
      </c>
      <c r="Q150" s="4"/>
      <c r="R150" s="91"/>
      <c r="S150" s="283"/>
      <c r="T150" s="283"/>
      <c r="U150" s="283"/>
      <c r="V150" s="283"/>
      <c r="W150" s="283"/>
      <c r="X150" s="283"/>
      <c r="Y150" s="283"/>
      <c r="Z150" s="283"/>
      <c r="AA150" s="283"/>
      <c r="AB150" s="283"/>
      <c r="AC150" s="283"/>
      <c r="AD150" s="283"/>
      <c r="AE150" s="283"/>
      <c r="AS150" s="251" t="e">
        <f>VLOOKUP(#REF!,'اعضاء هيئة التدريس'!#REF!,2,)</f>
        <v>#REF!</v>
      </c>
    </row>
    <row r="151" spans="1:45" s="272" customFormat="1" ht="15.75" hidden="1" customHeight="1">
      <c r="A151" s="328">
        <v>9</v>
      </c>
      <c r="B151" s="288" t="s">
        <v>42</v>
      </c>
      <c r="C151" s="726" t="str">
        <f>VLOOKUP(B151,مقررات!$A$1:$F$411,2,FALSE)</f>
        <v>علم الأحافير</v>
      </c>
      <c r="D151" s="211">
        <f>VLOOKUP(B151,مقررات!$A$1:$F$452,3,FALSE)</f>
        <v>1.5</v>
      </c>
      <c r="E151" s="211">
        <f>VLOOKUP(B151,مقررات!$A$1:$F$476,4,FALSE)</f>
        <v>3</v>
      </c>
      <c r="F151" s="211">
        <f t="shared" si="5"/>
        <v>3</v>
      </c>
      <c r="G151" s="60" t="str">
        <f>VLOOKUP(B151,مقررات!$A$1:$F$409,6,FALSE)</f>
        <v>G121</v>
      </c>
      <c r="H151" s="60" t="s">
        <v>1475</v>
      </c>
      <c r="I151" s="262" t="str">
        <f>VLOOKUP(H151,'اعضاء هيئة التدريس'!$B$1:$D$300,2,FALSE)</f>
        <v>ا.د/عرابي حسين عرابي</v>
      </c>
      <c r="J151" s="73"/>
      <c r="K151" s="73"/>
      <c r="L151" s="73"/>
      <c r="M151" s="73"/>
      <c r="N151" s="73" t="s">
        <v>1303</v>
      </c>
      <c r="O151" s="73"/>
      <c r="P151" s="386"/>
      <c r="Q151" s="282"/>
      <c r="R151" s="283"/>
      <c r="S151" s="283"/>
      <c r="T151" s="283"/>
      <c r="U151" s="283"/>
      <c r="V151" s="283"/>
      <c r="W151" s="283"/>
      <c r="X151" s="283"/>
      <c r="Y151" s="283"/>
      <c r="Z151" s="283"/>
      <c r="AA151" s="283"/>
      <c r="AB151" s="283"/>
      <c r="AC151" s="283"/>
      <c r="AD151" s="283"/>
      <c r="AE151" s="283"/>
      <c r="AS151" s="251" t="e">
        <f>VLOOKUP(#REF!,'اعضاء هيئة التدريس'!#REF!,2,)</f>
        <v>#REF!</v>
      </c>
    </row>
    <row r="152" spans="1:45" s="272" customFormat="1" ht="15.75" hidden="1" customHeight="1">
      <c r="A152" s="328">
        <v>10</v>
      </c>
      <c r="B152" s="288" t="s">
        <v>46</v>
      </c>
      <c r="C152" s="726" t="str">
        <f>VLOOKUP(B152,مقررات!$A$1:$F$411,2,FALSE)</f>
        <v>علم الصخور</v>
      </c>
      <c r="D152" s="211">
        <f>VLOOKUP(B152,مقررات!$A$1:$F$452,3,FALSE)</f>
        <v>1.5</v>
      </c>
      <c r="E152" s="211">
        <f>VLOOKUP(B152,مقررات!$A$1:$F$476,4,FALSE)</f>
        <v>3</v>
      </c>
      <c r="F152" s="211">
        <f t="shared" si="5"/>
        <v>3</v>
      </c>
      <c r="G152" s="60" t="str">
        <f>VLOOKUP(B152,مقررات!$A$1:$F$409,6,FALSE)</f>
        <v>G214-G112</v>
      </c>
      <c r="H152" s="60" t="s">
        <v>1466</v>
      </c>
      <c r="I152" s="262" t="str">
        <f>VLOOKUP(H152,'اعضاء هيئة التدريس'!$B$1:$D$300,2,FALSE)</f>
        <v>أ.د.حمدلله عبدالجواد ونس</v>
      </c>
      <c r="J152" s="73"/>
      <c r="K152" s="73"/>
      <c r="L152" s="73"/>
      <c r="M152" s="73" t="s">
        <v>1261</v>
      </c>
      <c r="N152" s="73"/>
      <c r="O152" s="73"/>
      <c r="P152" s="386" t="s">
        <v>1315</v>
      </c>
      <c r="Q152" s="4"/>
      <c r="R152" s="91"/>
      <c r="S152" s="283"/>
      <c r="T152" s="283"/>
      <c r="U152" s="283"/>
      <c r="V152" s="283"/>
      <c r="W152" s="283"/>
      <c r="X152" s="283"/>
      <c r="Y152" s="283"/>
      <c r="Z152" s="283"/>
      <c r="AA152" s="283"/>
      <c r="AB152" s="283"/>
      <c r="AC152" s="283"/>
      <c r="AD152" s="283"/>
      <c r="AE152" s="283"/>
      <c r="AS152" s="251" t="e">
        <f>VLOOKUP(#REF!,'اعضاء هيئة التدريس'!#REF!,2,)</f>
        <v>#REF!</v>
      </c>
    </row>
    <row r="153" spans="1:45" s="272" customFormat="1" ht="15.75" hidden="1" customHeight="1">
      <c r="A153" s="328">
        <v>11</v>
      </c>
      <c r="B153" s="288" t="s">
        <v>46</v>
      </c>
      <c r="C153" s="726" t="str">
        <f>VLOOKUP(B153,مقررات!$A$1:$F$411,2,FALSE)</f>
        <v>علم الصخور</v>
      </c>
      <c r="D153" s="211">
        <f>VLOOKUP(B153,مقررات!$A$1:$F$452,3,FALSE)</f>
        <v>1.5</v>
      </c>
      <c r="E153" s="211">
        <f>VLOOKUP(B153,مقررات!$A$1:$F$476,4,FALSE)</f>
        <v>3</v>
      </c>
      <c r="F153" s="211">
        <f t="shared" si="5"/>
        <v>3</v>
      </c>
      <c r="G153" s="60" t="str">
        <f>VLOOKUP(B153,مقررات!$A$1:$F$409,6,FALSE)</f>
        <v>G214-G112</v>
      </c>
      <c r="H153" s="60" t="s">
        <v>1471</v>
      </c>
      <c r="I153" s="262" t="str">
        <f>VLOOKUP(H153,'اعضاء هيئة التدريس'!$B$1:$D$300,2,FALSE)</f>
        <v>أ.د. ابراهيم محمد خلف</v>
      </c>
      <c r="J153" s="73"/>
      <c r="K153" s="73"/>
      <c r="L153" s="73"/>
      <c r="M153" s="73" t="s">
        <v>1261</v>
      </c>
      <c r="N153" s="73"/>
      <c r="O153" s="73"/>
      <c r="P153" s="386" t="s">
        <v>1315</v>
      </c>
      <c r="Q153" s="4"/>
      <c r="R153" s="91"/>
      <c r="S153" s="283"/>
      <c r="T153" s="283"/>
      <c r="U153" s="283"/>
      <c r="V153" s="283"/>
      <c r="W153" s="283"/>
      <c r="X153" s="283"/>
      <c r="Y153" s="283"/>
      <c r="Z153" s="283"/>
      <c r="AA153" s="283"/>
      <c r="AB153" s="283"/>
      <c r="AC153" s="283"/>
      <c r="AD153" s="283"/>
      <c r="AE153" s="283"/>
      <c r="AS153" s="251" t="e">
        <f>VLOOKUP(#REF!,'اعضاء هيئة التدريس'!#REF!,2,)</f>
        <v>#REF!</v>
      </c>
    </row>
    <row r="154" spans="1:45" s="272" customFormat="1" ht="15.75" hidden="1" customHeight="1">
      <c r="A154" s="328">
        <v>12</v>
      </c>
      <c r="B154" s="288" t="s">
        <v>57</v>
      </c>
      <c r="C154" s="726" t="str">
        <f>VLOOKUP(B154,مقررات!$A$1:$F$411,2,FALSE)</f>
        <v>صخور نارية</v>
      </c>
      <c r="D154" s="211">
        <f>VLOOKUP(B154,مقررات!$A$1:$F$452,3,FALSE)</f>
        <v>1.5</v>
      </c>
      <c r="E154" s="211">
        <f>VLOOKUP(B154,مقررات!$A$1:$F$476,4,FALSE)</f>
        <v>3</v>
      </c>
      <c r="F154" s="211">
        <f t="shared" si="5"/>
        <v>3</v>
      </c>
      <c r="G154" s="60" t="str">
        <f>VLOOKUP(B154,مقررات!$A$1:$F$409,6,FALSE)</f>
        <v>G231</v>
      </c>
      <c r="H154" s="60" t="s">
        <v>1510</v>
      </c>
      <c r="I154" s="262" t="str">
        <f>VLOOKUP(H154,'اعضاء هيئة التدريس'!$B$1:$D$300,2,FALSE)</f>
        <v>د/ خالد جمال الجميل</v>
      </c>
      <c r="J154" s="73"/>
      <c r="K154" s="73" t="s">
        <v>1303</v>
      </c>
      <c r="L154" s="73"/>
      <c r="M154" s="73"/>
      <c r="N154" s="73"/>
      <c r="O154" s="73"/>
      <c r="P154" s="386" t="s">
        <v>1321</v>
      </c>
      <c r="Q154" s="4"/>
      <c r="R154" s="92"/>
      <c r="S154" s="283"/>
      <c r="T154" s="283"/>
      <c r="U154" s="283"/>
      <c r="V154" s="283"/>
      <c r="W154" s="283"/>
      <c r="X154" s="283"/>
      <c r="Y154" s="283"/>
      <c r="Z154" s="283"/>
      <c r="AA154" s="283"/>
      <c r="AB154" s="283"/>
      <c r="AC154" s="283"/>
      <c r="AD154" s="283"/>
      <c r="AE154" s="283"/>
      <c r="AS154" s="251" t="e">
        <f>VLOOKUP(#REF!,'اعضاء هيئة التدريس'!#REF!,2,)</f>
        <v>#REF!</v>
      </c>
    </row>
    <row r="155" spans="1:45" s="272" customFormat="1" ht="15.75" hidden="1" customHeight="1">
      <c r="A155" s="328">
        <v>13</v>
      </c>
      <c r="B155" s="288" t="s">
        <v>74</v>
      </c>
      <c r="C155" s="726" t="str">
        <f>VLOOKUP(B155,مقررات!$A$1:$F$411,2,FALSE)</f>
        <v>مساحة</v>
      </c>
      <c r="D155" s="211">
        <f>VLOOKUP(B155,مقررات!$A$1:$F$452,3,FALSE)</f>
        <v>1.5</v>
      </c>
      <c r="E155" s="211">
        <f>VLOOKUP(B155,مقررات!$A$1:$F$476,4,FALSE)</f>
        <v>3</v>
      </c>
      <c r="F155" s="211">
        <f t="shared" si="5"/>
        <v>3</v>
      </c>
      <c r="G155" s="60" t="str">
        <f>VLOOKUP(B155,مقررات!$A$1:$F$409,6,FALSE)</f>
        <v>G141</v>
      </c>
      <c r="H155" s="60" t="s">
        <v>1468</v>
      </c>
      <c r="I155" s="262" t="str">
        <f>VLOOKUP(H155,'اعضاء هيئة التدريس'!$B$1:$D$300,2,FALSE)</f>
        <v>أ.د. جمال عيسوي قمح</v>
      </c>
      <c r="J155" s="73"/>
      <c r="K155" s="73"/>
      <c r="L155" s="73"/>
      <c r="M155" s="73" t="s">
        <v>1306</v>
      </c>
      <c r="N155" s="73"/>
      <c r="O155" s="73"/>
      <c r="P155" s="386" t="s">
        <v>1315</v>
      </c>
      <c r="Q155" s="282"/>
      <c r="R155" s="283"/>
      <c r="S155" s="283"/>
      <c r="T155" s="283"/>
      <c r="U155" s="283"/>
      <c r="V155" s="283"/>
      <c r="W155" s="283"/>
      <c r="X155" s="283"/>
      <c r="Y155" s="283"/>
      <c r="Z155" s="283"/>
      <c r="AA155" s="283"/>
      <c r="AB155" s="283"/>
      <c r="AC155" s="283"/>
      <c r="AD155" s="283"/>
      <c r="AE155" s="283"/>
      <c r="AS155" s="251" t="e">
        <f>VLOOKUP(#REF!,'اعضاء هيئة التدريس'!#REF!,2,)</f>
        <v>#REF!</v>
      </c>
    </row>
    <row r="156" spans="1:45" s="272" customFormat="1" ht="15.75" hidden="1" customHeight="1">
      <c r="A156" s="328">
        <v>14</v>
      </c>
      <c r="B156" s="288" t="s">
        <v>72</v>
      </c>
      <c r="C156" s="741" t="str">
        <f>VLOOKUP(B156,مقررات!$A$1:$F$411,2,FALSE)</f>
        <v>ميكانيكا الصخور</v>
      </c>
      <c r="D156" s="225">
        <f>VLOOKUP(B156,مقررات!$A$1:$F$452,3,FALSE)</f>
        <v>1.5</v>
      </c>
      <c r="E156" s="225">
        <f>VLOOKUP(B156,مقررات!$A$1:$F$476,4,FALSE)</f>
        <v>3</v>
      </c>
      <c r="F156" s="225">
        <f t="shared" si="5"/>
        <v>3</v>
      </c>
      <c r="G156" s="340" t="str">
        <f>VLOOKUP(B156,مقررات!$A$1:$F$409,6,FALSE)</f>
        <v>G231</v>
      </c>
      <c r="H156" s="340" t="s">
        <v>1487</v>
      </c>
      <c r="I156" s="742" t="str">
        <f>VLOOKUP(H156,'اعضاء هيئة التدريس'!$B$1:$D$300,2,FALSE)</f>
        <v>د. محمد فاروق ابوحشيش</v>
      </c>
      <c r="J156" s="771"/>
      <c r="K156" s="771"/>
      <c r="L156" s="771" t="s">
        <v>1261</v>
      </c>
      <c r="M156" s="771"/>
      <c r="N156" s="771"/>
      <c r="O156" s="771"/>
      <c r="P156" s="386" t="s">
        <v>1321</v>
      </c>
      <c r="Q156" s="158"/>
      <c r="R156" s="761"/>
      <c r="S156" s="283"/>
      <c r="T156" s="283"/>
      <c r="U156" s="283"/>
      <c r="V156" s="283"/>
      <c r="W156" s="283"/>
      <c r="X156" s="283"/>
      <c r="Y156" s="283"/>
      <c r="Z156" s="283"/>
      <c r="AA156" s="283"/>
      <c r="AB156" s="283"/>
      <c r="AC156" s="283"/>
      <c r="AD156" s="283"/>
      <c r="AE156" s="283"/>
      <c r="AS156" s="251" t="e">
        <f>VLOOKUP(#REF!,'اعضاء هيئة التدريس'!#REF!,2,)</f>
        <v>#REF!</v>
      </c>
    </row>
    <row r="157" spans="1:45" s="272" customFormat="1" ht="15.75" hidden="1" customHeight="1">
      <c r="A157" s="328">
        <v>15</v>
      </c>
      <c r="B157" s="288" t="s">
        <v>45</v>
      </c>
      <c r="C157" s="726" t="str">
        <f>VLOOKUP(B157,مقررات!$A$1:$F$411,2,FALSE)</f>
        <v>علم الطبقات الصخري</v>
      </c>
      <c r="D157" s="211">
        <f>VLOOKUP(B157,مقررات!$A$1:$F$452,3,FALSE)</f>
        <v>1.5</v>
      </c>
      <c r="E157" s="211">
        <f>VLOOKUP(B157,مقررات!$A$1:$F$476,4,FALSE)</f>
        <v>3</v>
      </c>
      <c r="F157" s="211">
        <f t="shared" si="5"/>
        <v>3</v>
      </c>
      <c r="G157" s="60" t="str">
        <f>VLOOKUP(B157,مقررات!$A$1:$F$409,6,FALSE)</f>
        <v>G231-G141</v>
      </c>
      <c r="H157" s="60" t="s">
        <v>1477</v>
      </c>
      <c r="I157" s="262" t="str">
        <f>VLOOKUP(H157,'اعضاء هيئة التدريس'!$B$1:$D$300,2,FALSE)</f>
        <v>أ.د. حسني الدسوقي سليمان</v>
      </c>
      <c r="J157" s="73"/>
      <c r="K157" s="73"/>
      <c r="L157" s="73"/>
      <c r="M157" s="73"/>
      <c r="N157" s="73" t="s">
        <v>1306</v>
      </c>
      <c r="O157" s="73"/>
      <c r="P157" s="386" t="s">
        <v>1315</v>
      </c>
      <c r="Q157" s="282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3"/>
      <c r="AB157" s="283"/>
      <c r="AC157" s="283"/>
      <c r="AD157" s="283"/>
      <c r="AE157" s="283"/>
      <c r="AS157" s="251" t="e">
        <f>VLOOKUP(#REF!,'اعضاء هيئة التدريس'!#REF!,2,)</f>
        <v>#REF!</v>
      </c>
    </row>
    <row r="158" spans="1:45" s="272" customFormat="1" ht="15.75" hidden="1" customHeight="1">
      <c r="A158" s="328">
        <v>16</v>
      </c>
      <c r="B158" s="288" t="s">
        <v>44</v>
      </c>
      <c r="C158" s="726" t="str">
        <f>VLOOKUP(B158,مقررات!$A$1:$F$411,2,FALSE)</f>
        <v>علم الطبقات الحفرى</v>
      </c>
      <c r="D158" s="211">
        <f>VLOOKUP(B158,مقررات!$A$1:$F$452,3,FALSE)</f>
        <v>1</v>
      </c>
      <c r="E158" s="211">
        <f>VLOOKUP(B158,مقررات!$A$1:$F$476,4,FALSE)</f>
        <v>2</v>
      </c>
      <c r="F158" s="211">
        <f t="shared" si="5"/>
        <v>2</v>
      </c>
      <c r="G158" s="60" t="str">
        <f>VLOOKUP(B158,مقررات!$A$1:$F$409,6,FALSE)</f>
        <v>G221</v>
      </c>
      <c r="H158" s="60" t="s">
        <v>1475</v>
      </c>
      <c r="I158" s="262" t="str">
        <f>VLOOKUP(H158,'اعضاء هيئة التدريس'!$B$1:$D$300,2,FALSE)</f>
        <v>ا.د/عرابي حسين عرابي</v>
      </c>
      <c r="J158" s="73"/>
      <c r="K158" s="73"/>
      <c r="L158" s="73"/>
      <c r="M158" s="73"/>
      <c r="N158" s="73"/>
      <c r="O158" s="73" t="s">
        <v>1112</v>
      </c>
      <c r="P158" s="386" t="s">
        <v>1321</v>
      </c>
      <c r="Q158" s="4"/>
      <c r="R158" s="92"/>
      <c r="S158" s="283"/>
      <c r="T158" s="283"/>
      <c r="U158" s="283"/>
      <c r="V158" s="283"/>
      <c r="W158" s="283"/>
      <c r="X158" s="283"/>
      <c r="Y158" s="283"/>
      <c r="Z158" s="283"/>
      <c r="AA158" s="283"/>
      <c r="AB158" s="283"/>
      <c r="AC158" s="283"/>
      <c r="AD158" s="283"/>
      <c r="AE158" s="283"/>
      <c r="AS158" s="251" t="e">
        <f>VLOOKUP(#REF!,'اعضاء هيئة التدريس'!#REF!,2,)</f>
        <v>#REF!</v>
      </c>
    </row>
    <row r="159" spans="1:45" s="272" customFormat="1" ht="15.75" hidden="1" customHeight="1">
      <c r="A159" s="328">
        <v>17</v>
      </c>
      <c r="B159" s="288" t="s">
        <v>49</v>
      </c>
      <c r="C159" s="726" t="str">
        <f>VLOOKUP(B159,مقررات!$A$1:$F$411,2,FALSE)</f>
        <v>ترسيب</v>
      </c>
      <c r="D159" s="211">
        <f>VLOOKUP(B159,مقررات!$A$1:$F$452,3,FALSE)</f>
        <v>1.5</v>
      </c>
      <c r="E159" s="211">
        <f>VLOOKUP(B159,مقررات!$A$1:$F$476,4,FALSE)</f>
        <v>3</v>
      </c>
      <c r="F159" s="211">
        <f t="shared" si="5"/>
        <v>3</v>
      </c>
      <c r="G159" s="60" t="str">
        <f>VLOOKUP(B159,مقررات!$A$1:$F$409,6,FALSE)</f>
        <v>G331</v>
      </c>
      <c r="H159" s="60" t="s">
        <v>1466</v>
      </c>
      <c r="I159" s="262" t="str">
        <f>VLOOKUP(H159,'اعضاء هيئة التدريس'!$B$1:$D$300,2,FALSE)</f>
        <v>أ.د.حمدلله عبدالجواد ونس</v>
      </c>
      <c r="J159" s="73"/>
      <c r="K159" s="73"/>
      <c r="L159" s="73" t="s">
        <v>1303</v>
      </c>
      <c r="M159" s="73"/>
      <c r="N159" s="73"/>
      <c r="O159" s="73"/>
      <c r="P159" s="386" t="s">
        <v>1321</v>
      </c>
      <c r="Q159" s="4"/>
      <c r="R159" s="91"/>
      <c r="S159" s="283"/>
      <c r="T159" s="283"/>
      <c r="U159" s="283"/>
      <c r="V159" s="283"/>
      <c r="W159" s="283"/>
      <c r="X159" s="283"/>
      <c r="Y159" s="283"/>
      <c r="Z159" s="283"/>
      <c r="AA159" s="283"/>
      <c r="AB159" s="283"/>
      <c r="AC159" s="283"/>
      <c r="AD159" s="283"/>
      <c r="AE159" s="283"/>
      <c r="AS159" s="251" t="e">
        <f>VLOOKUP(#REF!,'اعضاء هيئة التدريس'!#REF!,2,)</f>
        <v>#REF!</v>
      </c>
    </row>
    <row r="160" spans="1:45" s="289" customFormat="1" ht="15.75" hidden="1" customHeight="1">
      <c r="A160" s="328">
        <v>18</v>
      </c>
      <c r="B160" s="288" t="s">
        <v>48</v>
      </c>
      <c r="C160" s="726" t="str">
        <f>VLOOKUP(B160,مقررات!$A$1:$F$411,2,FALSE)</f>
        <v>صخور رسوبية</v>
      </c>
      <c r="D160" s="211">
        <f>VLOOKUP(B160,مقررات!$A$1:$F$452,3,FALSE)</f>
        <v>1.5</v>
      </c>
      <c r="E160" s="211">
        <f>VLOOKUP(B160,مقررات!$A$1:$F$476,4,FALSE)</f>
        <v>3</v>
      </c>
      <c r="F160" s="211">
        <f t="shared" si="5"/>
        <v>3</v>
      </c>
      <c r="G160" s="60" t="str">
        <f>VLOOKUP(B160,مقررات!$A$1:$F$409,6,FALSE)</f>
        <v>G231</v>
      </c>
      <c r="H160" s="60" t="s">
        <v>1460</v>
      </c>
      <c r="I160" s="262" t="str">
        <f>VLOOKUP(H160,'اعضاء هيئة التدريس'!$B$1:$D$300,2,FALSE)</f>
        <v>ا.د/ محمد محمود ابو الحسن</v>
      </c>
      <c r="J160" s="73"/>
      <c r="K160" s="73"/>
      <c r="L160" s="73"/>
      <c r="M160" s="73"/>
      <c r="N160" s="73" t="s">
        <v>1261</v>
      </c>
      <c r="O160" s="73"/>
      <c r="P160" s="252"/>
      <c r="Q160" s="282"/>
      <c r="R160" s="284"/>
      <c r="S160" s="283"/>
      <c r="T160" s="357"/>
      <c r="U160" s="357"/>
      <c r="V160" s="357"/>
      <c r="W160" s="357"/>
      <c r="X160" s="357"/>
      <c r="Y160" s="357"/>
      <c r="Z160" s="357"/>
      <c r="AA160" s="357"/>
      <c r="AB160" s="357"/>
      <c r="AC160" s="357"/>
      <c r="AD160" s="357"/>
      <c r="AE160" s="357"/>
      <c r="AS160" s="251" t="e">
        <f>VLOOKUP(#REF!,'اعضاء هيئة التدريس'!#REF!,2,)</f>
        <v>#REF!</v>
      </c>
    </row>
    <row r="161" spans="1:45" s="272" customFormat="1" ht="15.75" hidden="1" customHeight="1">
      <c r="A161" s="328">
        <v>19</v>
      </c>
      <c r="B161" s="288" t="s">
        <v>59</v>
      </c>
      <c r="C161" s="726" t="str">
        <f>VLOOKUP(B161,مقررات!$A$1:$F$411,2,FALSE)</f>
        <v>صخور متحولة</v>
      </c>
      <c r="D161" s="211">
        <f>VLOOKUP(B161,مقررات!$A$1:$F$452,3,FALSE)</f>
        <v>1.5</v>
      </c>
      <c r="E161" s="211">
        <f>VLOOKUP(B161,مقررات!$A$1:$F$476,4,FALSE)</f>
        <v>3</v>
      </c>
      <c r="F161" s="211">
        <f t="shared" si="5"/>
        <v>3</v>
      </c>
      <c r="G161" s="60" t="str">
        <f>VLOOKUP(B161,مقررات!$A$1:$F$409,6,FALSE)</f>
        <v>G231</v>
      </c>
      <c r="H161" s="60" t="s">
        <v>1510</v>
      </c>
      <c r="I161" s="262" t="str">
        <f>VLOOKUP(H161,'اعضاء هيئة التدريس'!$B$1:$D$300,2,FALSE)</f>
        <v>د/ خالد جمال الجميل</v>
      </c>
      <c r="J161" s="73"/>
      <c r="K161" s="73"/>
      <c r="L161" s="73"/>
      <c r="M161" s="73" t="s">
        <v>1306</v>
      </c>
      <c r="N161" s="73"/>
      <c r="O161" s="73"/>
      <c r="P161" s="386" t="s">
        <v>1321</v>
      </c>
      <c r="Q161" s="282"/>
      <c r="R161" s="284"/>
      <c r="S161" s="283"/>
      <c r="T161" s="283"/>
      <c r="U161" s="283"/>
      <c r="V161" s="283"/>
      <c r="W161" s="283"/>
      <c r="X161" s="283"/>
      <c r="Y161" s="283"/>
      <c r="Z161" s="283"/>
      <c r="AA161" s="283"/>
      <c r="AB161" s="283"/>
      <c r="AC161" s="283"/>
      <c r="AD161" s="283"/>
      <c r="AE161" s="283"/>
      <c r="AS161" s="251" t="e">
        <f>VLOOKUP(#REF!,'اعضاء هيئة التدريس'!#REF!,2,)</f>
        <v>#REF!</v>
      </c>
    </row>
    <row r="162" spans="1:45" s="272" customFormat="1" ht="22.5" hidden="1" customHeight="1">
      <c r="A162" s="328">
        <v>20</v>
      </c>
      <c r="B162" s="288" t="s">
        <v>62</v>
      </c>
      <c r="C162" s="726" t="str">
        <f>VLOOKUP(B162,مقررات!$A$1:$F$411,2,FALSE)</f>
        <v>جيولوجيا تركيبية</v>
      </c>
      <c r="D162" s="211">
        <f>VLOOKUP(B162,مقررات!$A$1:$F$452,3,FALSE)</f>
        <v>1.5</v>
      </c>
      <c r="E162" s="211">
        <f>VLOOKUP(B162,مقررات!$A$1:$F$476,4,FALSE)</f>
        <v>3</v>
      </c>
      <c r="F162" s="211">
        <f t="shared" si="5"/>
        <v>3</v>
      </c>
      <c r="G162" s="60" t="str">
        <f>VLOOKUP(B162,مقررات!$A$1:$F$409,6,FALSE)</f>
        <v>G231-G141</v>
      </c>
      <c r="H162" s="60" t="s">
        <v>1479</v>
      </c>
      <c r="I162" s="262" t="str">
        <f>VLOOKUP(H162,'اعضاء هيئة التدريس'!$B$1:$D$300,2,FALSE)</f>
        <v>أ.د/ يحيى صفي الدين محمد</v>
      </c>
      <c r="J162" s="73"/>
      <c r="K162" s="73"/>
      <c r="L162" s="73" t="s">
        <v>1303</v>
      </c>
      <c r="M162" s="73"/>
      <c r="N162" s="73"/>
      <c r="O162" s="73"/>
      <c r="P162" s="1046"/>
      <c r="Q162" s="4"/>
      <c r="R162" s="91"/>
      <c r="S162" s="283"/>
      <c r="T162" s="283"/>
      <c r="U162" s="283"/>
      <c r="V162" s="283"/>
      <c r="W162" s="283"/>
      <c r="X162" s="283"/>
      <c r="Y162" s="283"/>
      <c r="Z162" s="283"/>
      <c r="AA162" s="283"/>
      <c r="AB162" s="283"/>
      <c r="AC162" s="283"/>
      <c r="AD162" s="283"/>
      <c r="AE162" s="283"/>
      <c r="AS162" s="251" t="e">
        <f>VLOOKUP(#REF!,'اعضاء هيئة التدريس'!#REF!,2,)</f>
        <v>#REF!</v>
      </c>
    </row>
    <row r="163" spans="1:45" s="393" customFormat="1" ht="15.75" hidden="1" customHeight="1">
      <c r="A163" s="328">
        <v>21</v>
      </c>
      <c r="B163" s="288" t="s">
        <v>56</v>
      </c>
      <c r="C163" s="726" t="str">
        <f>VLOOKUP(B163,مقررات!$A$1:$F$411,2,FALSE)</f>
        <v>جيومورفولوجي</v>
      </c>
      <c r="D163" s="211">
        <f>VLOOKUP(B163,مقررات!$A$1:$F$452,3,FALSE)</f>
        <v>1.5</v>
      </c>
      <c r="E163" s="211">
        <f>VLOOKUP(B163,مقررات!$A$1:$F$476,4,FALSE)</f>
        <v>3</v>
      </c>
      <c r="F163" s="211">
        <f t="shared" si="5"/>
        <v>3</v>
      </c>
      <c r="G163" s="60" t="str">
        <f>VLOOKUP(B163,مقررات!$A$1:$F$409,6,FALSE)</f>
        <v>G321-G341</v>
      </c>
      <c r="H163" s="60" t="s">
        <v>1481</v>
      </c>
      <c r="I163" s="262" t="str">
        <f>VLOOKUP(H163,'اعضاء هيئة التدريس'!$B$1:$D$300,2,FALSE)</f>
        <v>أ.د. هاني احمد مصطفى</v>
      </c>
      <c r="J163" s="73"/>
      <c r="K163" s="73"/>
      <c r="L163" s="73"/>
      <c r="M163" s="73" t="s">
        <v>1303</v>
      </c>
      <c r="N163" s="73"/>
      <c r="O163" s="73"/>
      <c r="P163" s="1046"/>
      <c r="Q163" s="4"/>
      <c r="R163" s="92"/>
      <c r="S163" s="743"/>
      <c r="T163" s="743"/>
      <c r="U163" s="743"/>
      <c r="V163" s="743"/>
      <c r="W163" s="743"/>
      <c r="X163" s="743"/>
      <c r="Y163" s="743"/>
      <c r="Z163" s="743"/>
      <c r="AA163" s="743"/>
      <c r="AB163" s="743"/>
      <c r="AC163" s="743"/>
      <c r="AD163" s="743"/>
      <c r="AE163" s="743"/>
      <c r="AS163" s="480" t="e">
        <f>VLOOKUP(#REF!,'اعضاء هيئة التدريس'!#REF!,2,)</f>
        <v>#REF!</v>
      </c>
    </row>
    <row r="164" spans="1:45" s="272" customFormat="1" ht="15.75" hidden="1" customHeight="1">
      <c r="A164" s="328">
        <v>22</v>
      </c>
      <c r="B164" s="288" t="s">
        <v>61</v>
      </c>
      <c r="C164" s="726" t="str">
        <f>VLOOKUP(B164,مقررات!$A$1:$F$411,2,FALSE)</f>
        <v>جيولوجيا حقل</v>
      </c>
      <c r="D164" s="211">
        <f>VLOOKUP(B164,مقررات!$A$1:$F$452,3,FALSE)</f>
        <v>1</v>
      </c>
      <c r="E164" s="211">
        <f>VLOOKUP(B164,مقررات!$A$1:$F$476,4,FALSE)</f>
        <v>2</v>
      </c>
      <c r="F164" s="211">
        <f t="shared" si="5"/>
        <v>2</v>
      </c>
      <c r="G164" s="60" t="str">
        <f>VLOOKUP(B164,مقررات!$A$1:$F$409,6,FALSE)</f>
        <v>G141-G341-G231</v>
      </c>
      <c r="H164" s="60" t="s">
        <v>1464</v>
      </c>
      <c r="I164" s="262" t="str">
        <f>VLOOKUP(H164,'اعضاء هيئة التدريس'!$B$1:$D$300,2,FALSE)</f>
        <v>أ.د. ماهر داود ابراهيم</v>
      </c>
      <c r="J164" s="73"/>
      <c r="K164" s="73"/>
      <c r="L164" s="73"/>
      <c r="M164" s="73" t="s">
        <v>1147</v>
      </c>
      <c r="N164" s="73"/>
      <c r="O164" s="73"/>
      <c r="P164" s="386" t="s">
        <v>1321</v>
      </c>
      <c r="Q164" s="282"/>
      <c r="R164" s="284"/>
      <c r="S164" s="283"/>
      <c r="T164" s="283"/>
      <c r="U164" s="283"/>
      <c r="V164" s="283"/>
      <c r="W164" s="283"/>
      <c r="X164" s="283"/>
      <c r="Y164" s="283"/>
      <c r="Z164" s="283"/>
      <c r="AA164" s="283"/>
      <c r="AB164" s="283"/>
      <c r="AC164" s="283"/>
      <c r="AD164" s="283"/>
      <c r="AE164" s="283"/>
      <c r="AS164" s="251" t="e">
        <f>VLOOKUP(#REF!,'اعضاء هيئة التدريس'!#REF!,2,)</f>
        <v>#REF!</v>
      </c>
    </row>
    <row r="165" spans="1:45" s="272" customFormat="1" ht="15.75" hidden="1" customHeight="1">
      <c r="A165" s="328">
        <v>23</v>
      </c>
      <c r="B165" s="288" t="s">
        <v>51</v>
      </c>
      <c r="C165" s="726" t="str">
        <f>VLOOKUP(B165,مقررات!$A$1:$F$411,2,FALSE)</f>
        <v>جيولوجيا مصر</v>
      </c>
      <c r="D165" s="211">
        <f>VLOOKUP(B165,مقررات!$A$1:$F$452,3,FALSE)</f>
        <v>1.5</v>
      </c>
      <c r="E165" s="211">
        <f>VLOOKUP(B165,مقررات!$A$1:$F$476,4,FALSE)</f>
        <v>3</v>
      </c>
      <c r="F165" s="211">
        <f t="shared" si="5"/>
        <v>3</v>
      </c>
      <c r="G165" s="60" t="str">
        <f>VLOOKUP(B165,مقررات!$A$1:$F$409,6,FALSE)</f>
        <v>G322-G321-G231</v>
      </c>
      <c r="H165" s="60" t="s">
        <v>1470</v>
      </c>
      <c r="I165" s="262" t="str">
        <f>VLOOKUP(H165,'اعضاء هيئة التدريس'!$B$1:$D$300,2,FALSE)</f>
        <v>د/ محمد عبدالغني خليفة</v>
      </c>
      <c r="J165" s="73"/>
      <c r="K165" s="73"/>
      <c r="L165" s="73"/>
      <c r="M165" s="73"/>
      <c r="N165" s="73" t="s">
        <v>1306</v>
      </c>
      <c r="O165" s="73"/>
      <c r="P165" s="384"/>
      <c r="Q165" s="4"/>
      <c r="R165" s="91"/>
      <c r="S165" s="283"/>
      <c r="T165" s="283"/>
      <c r="U165" s="283"/>
      <c r="V165" s="283"/>
      <c r="W165" s="283"/>
      <c r="X165" s="283"/>
      <c r="Y165" s="283"/>
      <c r="Z165" s="283"/>
      <c r="AA165" s="283"/>
      <c r="AB165" s="283"/>
      <c r="AC165" s="283"/>
      <c r="AD165" s="283"/>
      <c r="AE165" s="283"/>
      <c r="AS165" s="251" t="e">
        <f>VLOOKUP(#REF!,'اعضاء هيئة التدريس'!#REF!,2,)</f>
        <v>#REF!</v>
      </c>
    </row>
    <row r="166" spans="1:45" s="272" customFormat="1" ht="15.75" hidden="1" customHeight="1">
      <c r="A166" s="328">
        <v>24</v>
      </c>
      <c r="B166" s="288" t="s">
        <v>76</v>
      </c>
      <c r="C166" s="726" t="str">
        <f>VLOOKUP(B166,مقررات!$A$1:$F$411,2,FALSE)</f>
        <v>تدريبات حقل (1)</v>
      </c>
      <c r="D166" s="211">
        <f>VLOOKUP(B166,مقررات!$A$1:$F$452,3,FALSE)</f>
        <v>0</v>
      </c>
      <c r="E166" s="211">
        <f>VLOOKUP(B166,مقررات!$A$1:$F$476,4,FALSE)</f>
        <v>4</v>
      </c>
      <c r="F166" s="211">
        <f t="shared" si="5"/>
        <v>2</v>
      </c>
      <c r="G166" s="60" t="str">
        <f>VLOOKUP(B166,مقررات!$A$1:$F$409,6,FALSE)</f>
        <v>G341-G321-G343</v>
      </c>
      <c r="H166" s="60"/>
      <c r="I166" s="964" t="e">
        <f>VLOOKUP(H166,'اعضاء هيئة التدريس'!$B$1:$D$300,2,FALSE)</f>
        <v>#N/A</v>
      </c>
      <c r="J166" s="73"/>
      <c r="K166" s="73"/>
      <c r="L166" s="73"/>
      <c r="M166" s="73"/>
      <c r="N166" s="73"/>
      <c r="O166" s="73"/>
      <c r="P166" s="1037"/>
      <c r="Q166" s="282"/>
      <c r="R166" s="284"/>
      <c r="S166" s="283"/>
      <c r="T166" s="283"/>
      <c r="U166" s="283"/>
      <c r="V166" s="283"/>
      <c r="W166" s="283"/>
      <c r="X166" s="283"/>
      <c r="Y166" s="283"/>
      <c r="Z166" s="283"/>
      <c r="AA166" s="283"/>
      <c r="AB166" s="283"/>
      <c r="AC166" s="283"/>
      <c r="AD166" s="283"/>
      <c r="AE166" s="283"/>
      <c r="AS166" s="251" t="e">
        <f>VLOOKUP(#REF!,'اعضاء هيئة التدريس'!#REF!,2,)</f>
        <v>#REF!</v>
      </c>
    </row>
    <row r="167" spans="1:45" s="272" customFormat="1" ht="15.75" hidden="1" customHeight="1">
      <c r="A167" s="328">
        <v>25</v>
      </c>
      <c r="B167" s="288" t="s">
        <v>58</v>
      </c>
      <c r="C167" s="726" t="str">
        <f>VLOOKUP(B167,مقررات!$A$1:$F$411,2,FALSE)</f>
        <v>بيئات قديمة</v>
      </c>
      <c r="D167" s="211">
        <f>VLOOKUP(B167,مقررات!$A$1:$F$452,3,FALSE)</f>
        <v>1.5</v>
      </c>
      <c r="E167" s="211">
        <f>VLOOKUP(B167,مقررات!$A$1:$F$476,4,FALSE)</f>
        <v>3</v>
      </c>
      <c r="F167" s="211">
        <f t="shared" si="5"/>
        <v>3</v>
      </c>
      <c r="G167" s="60" t="str">
        <f>VLOOKUP(B167,مقررات!$A$1:$F$409,6,FALSE)</f>
        <v>G222-G221</v>
      </c>
      <c r="H167" s="60" t="s">
        <v>1475</v>
      </c>
      <c r="I167" s="262" t="str">
        <f>VLOOKUP(H167,'اعضاء هيئة التدريس'!$B$1:$D$300,2,FALSE)</f>
        <v>ا.د/عرابي حسين عرابي</v>
      </c>
      <c r="J167" s="73"/>
      <c r="K167" s="73" t="s">
        <v>1261</v>
      </c>
      <c r="L167" s="73"/>
      <c r="M167" s="73"/>
      <c r="N167" s="73"/>
      <c r="O167" s="73"/>
      <c r="P167" s="386"/>
      <c r="Q167" s="210"/>
      <c r="R167" s="220"/>
      <c r="S167" s="284"/>
      <c r="T167" s="283"/>
      <c r="U167" s="283"/>
      <c r="V167" s="283"/>
      <c r="W167" s="283"/>
      <c r="X167" s="283"/>
      <c r="Y167" s="283"/>
      <c r="Z167" s="283"/>
      <c r="AA167" s="283"/>
      <c r="AB167" s="283"/>
      <c r="AC167" s="283"/>
      <c r="AD167" s="283"/>
      <c r="AE167" s="283"/>
      <c r="AS167" s="251" t="e">
        <f>VLOOKUP(#REF!,'اعضاء هيئة التدريس'!#REF!,2,)</f>
        <v>#REF!</v>
      </c>
    </row>
    <row r="168" spans="1:45" s="272" customFormat="1" ht="15.75" hidden="1" customHeight="1">
      <c r="A168" s="328">
        <v>26</v>
      </c>
      <c r="B168" s="288" t="s">
        <v>465</v>
      </c>
      <c r="C168" s="726" t="str">
        <f>VLOOKUP(B168,مقررات!$A$1:$F$411,2,FALSE)</f>
        <v>رواسب حديثة</v>
      </c>
      <c r="D168" s="211">
        <f>VLOOKUP(B168,مقررات!$A$1:$F$452,3,FALSE)</f>
        <v>1.5</v>
      </c>
      <c r="E168" s="211">
        <f>VLOOKUP(B168,مقررات!$A$1:$F$476,4,FALSE)</f>
        <v>3</v>
      </c>
      <c r="F168" s="211">
        <f t="shared" si="5"/>
        <v>3</v>
      </c>
      <c r="G168" s="60" t="str">
        <f>VLOOKUP(B168,مقررات!$A$1:$F$409,6,FALSE)</f>
        <v>G331</v>
      </c>
      <c r="H168" s="60" t="s">
        <v>1512</v>
      </c>
      <c r="I168" s="262" t="str">
        <f>VLOOKUP(H168,'اعضاء هيئة التدريس'!$B$1:$D$300,2,FALSE)</f>
        <v>د/ معتز محمد عبدالغني</v>
      </c>
      <c r="J168" s="73"/>
      <c r="K168" s="73"/>
      <c r="L168" s="73" t="s">
        <v>1304</v>
      </c>
      <c r="M168" s="73"/>
      <c r="N168" s="73"/>
      <c r="O168" s="73"/>
      <c r="P168" s="1037"/>
      <c r="Q168" s="282"/>
      <c r="R168" s="284"/>
      <c r="S168" s="284"/>
      <c r="T168" s="283"/>
      <c r="U168" s="283"/>
      <c r="V168" s="283"/>
      <c r="W168" s="283"/>
      <c r="X168" s="283"/>
      <c r="Y168" s="283"/>
      <c r="Z168" s="283"/>
      <c r="AA168" s="283"/>
      <c r="AB168" s="283"/>
      <c r="AC168" s="283"/>
      <c r="AD168" s="283"/>
      <c r="AE168" s="283"/>
      <c r="AS168" s="251" t="e">
        <f>VLOOKUP(#REF!,'اعضاء هيئة التدريس'!#REF!,2,)</f>
        <v>#REF!</v>
      </c>
    </row>
    <row r="169" spans="1:45" s="272" customFormat="1" ht="15.75" hidden="1" customHeight="1">
      <c r="A169" s="328">
        <v>27</v>
      </c>
      <c r="B169" s="288" t="s">
        <v>68</v>
      </c>
      <c r="C169" s="726" t="str">
        <f>VLOOKUP(B169,مقررات!$A$1:$F$411,2,FALSE)</f>
        <v>جيوفيزياء</v>
      </c>
      <c r="D169" s="211">
        <f>VLOOKUP(B169,مقررات!$A$1:$F$452,3,FALSE)</f>
        <v>1.5</v>
      </c>
      <c r="E169" s="211">
        <f>VLOOKUP(B169,مقررات!$A$1:$F$476,4,FALSE)</f>
        <v>3</v>
      </c>
      <c r="F169" s="211">
        <f t="shared" si="5"/>
        <v>3</v>
      </c>
      <c r="G169" s="60" t="str">
        <f>VLOOKUP(B169,مقررات!$A$1:$F$409,6,FALSE)</f>
        <v>G141</v>
      </c>
      <c r="H169" s="60" t="s">
        <v>1457</v>
      </c>
      <c r="I169" s="262" t="str">
        <f>VLOOKUP(H169,'اعضاء هيئة التدريس'!$B$1:$D$300,2,FALSE)</f>
        <v>أ.د.حسن محمد الشايب</v>
      </c>
      <c r="J169" s="73"/>
      <c r="K169" s="73"/>
      <c r="L169" s="73"/>
      <c r="M169" s="73" t="s">
        <v>1303</v>
      </c>
      <c r="N169" s="73"/>
      <c r="O169" s="73"/>
      <c r="P169" s="386" t="s">
        <v>1321</v>
      </c>
      <c r="Q169" s="282"/>
      <c r="R169" s="284"/>
      <c r="S169" s="283"/>
      <c r="T169" s="283"/>
      <c r="U169" s="283"/>
      <c r="V169" s="283"/>
      <c r="W169" s="283"/>
      <c r="X169" s="283"/>
      <c r="Y169" s="283"/>
      <c r="Z169" s="283"/>
      <c r="AA169" s="283"/>
      <c r="AB169" s="283"/>
      <c r="AC169" s="283"/>
      <c r="AD169" s="283"/>
      <c r="AE169" s="283"/>
      <c r="AS169" s="251" t="e">
        <f>VLOOKUP(#REF!,'اعضاء هيئة التدريس'!#REF!,2,)</f>
        <v>#REF!</v>
      </c>
    </row>
    <row r="170" spans="1:45" s="272" customFormat="1" ht="15.75" hidden="1" customHeight="1">
      <c r="A170" s="328">
        <v>28</v>
      </c>
      <c r="B170" s="288" t="s">
        <v>64</v>
      </c>
      <c r="C170" s="726" t="str">
        <f>VLOOKUP(B170,مقررات!$A$1:$F$411,2,FALSE)</f>
        <v>جيولوجيا مياه (1)</v>
      </c>
      <c r="D170" s="211">
        <f>VLOOKUP(B170,مقررات!$A$1:$F$452,3,FALSE)</f>
        <v>1.5</v>
      </c>
      <c r="E170" s="211">
        <f>VLOOKUP(B170,مقررات!$A$1:$F$476,4,FALSE)</f>
        <v>3</v>
      </c>
      <c r="F170" s="211">
        <f t="shared" si="5"/>
        <v>3</v>
      </c>
      <c r="G170" s="60" t="str">
        <f>VLOOKUP(B170,مقررات!$A$1:$F$409,6,FALSE)</f>
        <v>G331-G341</v>
      </c>
      <c r="H170" s="60" t="s">
        <v>1462</v>
      </c>
      <c r="I170" s="262" t="str">
        <f>VLOOKUP(H170,'اعضاء هيئة التدريس'!$B$1:$D$300,2,FALSE)</f>
        <v>أ.د.كمال عبدالعظيم دهب</v>
      </c>
      <c r="J170" s="73"/>
      <c r="K170" s="73"/>
      <c r="L170" s="73"/>
      <c r="M170" s="73" t="s">
        <v>2016</v>
      </c>
      <c r="N170" s="73"/>
      <c r="O170" s="73"/>
      <c r="P170" s="386" t="s">
        <v>1315</v>
      </c>
      <c r="Q170" s="4"/>
      <c r="R170" s="91"/>
      <c r="S170" s="283"/>
      <c r="T170" s="283"/>
      <c r="U170" s="283"/>
      <c r="V170" s="283"/>
      <c r="W170" s="283"/>
      <c r="X170" s="283"/>
      <c r="Y170" s="283"/>
      <c r="Z170" s="283"/>
      <c r="AA170" s="283"/>
      <c r="AB170" s="283"/>
      <c r="AC170" s="283"/>
      <c r="AD170" s="283"/>
      <c r="AE170" s="283"/>
      <c r="AS170" s="251" t="e">
        <f>VLOOKUP(#REF!,'اعضاء هيئة التدريس'!#REF!,2,)</f>
        <v>#REF!</v>
      </c>
    </row>
    <row r="171" spans="1:45" s="122" customFormat="1" ht="15.75" hidden="1" customHeight="1">
      <c r="A171" s="328">
        <v>29</v>
      </c>
      <c r="B171" s="288" t="s">
        <v>461</v>
      </c>
      <c r="C171" s="726" t="str">
        <f>VLOOKUP(B171,مقررات!$A$1:$F$411,2,FALSE)</f>
        <v>خامات المعادن</v>
      </c>
      <c r="D171" s="211">
        <f>VLOOKUP(B171,مقررات!$A$1:$F$452,3,FALSE)</f>
        <v>1</v>
      </c>
      <c r="E171" s="211">
        <f>VLOOKUP(B171,مقررات!$A$1:$F$476,4,FALSE)</f>
        <v>2</v>
      </c>
      <c r="F171" s="211">
        <f t="shared" si="5"/>
        <v>2</v>
      </c>
      <c r="G171" s="60" t="str">
        <f>VLOOKUP(B171,مقررات!$A$1:$F$409,6,FALSE)</f>
        <v>G231</v>
      </c>
      <c r="H171" s="60" t="s">
        <v>1514</v>
      </c>
      <c r="I171" s="262" t="str">
        <f>VLOOKUP(H171,'اعضاء هيئة التدريس'!$B$1:$D$300,2,FALSE)</f>
        <v>د/ حمدي احمد الدسوقي</v>
      </c>
      <c r="J171" s="73"/>
      <c r="K171" s="73"/>
      <c r="L171" s="73" t="s">
        <v>1261</v>
      </c>
      <c r="M171" s="73"/>
      <c r="N171" s="73"/>
      <c r="O171" s="73"/>
      <c r="P171" s="384"/>
      <c r="Q171" s="4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S171" s="251" t="e">
        <f>VLOOKUP(#REF!,'اعضاء هيئة التدريس'!#REF!,2,)</f>
        <v>#REF!</v>
      </c>
    </row>
    <row r="172" spans="1:45" s="122" customFormat="1" ht="15.75" hidden="1" customHeight="1">
      <c r="A172" s="328">
        <v>30</v>
      </c>
      <c r="B172" s="288" t="s">
        <v>60</v>
      </c>
      <c r="C172" s="726" t="str">
        <f>VLOOKUP(B172,مقررات!$A$1:$F$411,2,FALSE)</f>
        <v>جيوكيمياء</v>
      </c>
      <c r="D172" s="211">
        <f>VLOOKUP(B172,مقررات!$A$1:$F$452,3,FALSE)</f>
        <v>1.5</v>
      </c>
      <c r="E172" s="211">
        <f>VLOOKUP(B172,مقررات!$A$1:$F$476,4,FALSE)</f>
        <v>3</v>
      </c>
      <c r="F172" s="211">
        <f t="shared" si="5"/>
        <v>3</v>
      </c>
      <c r="G172" s="60" t="str">
        <f>VLOOKUP(B172,مقررات!$A$1:$F$409,6,FALSE)</f>
        <v>G231</v>
      </c>
      <c r="H172" s="60" t="s">
        <v>1473</v>
      </c>
      <c r="I172" s="262" t="str">
        <f>VLOOKUP(H172,'اعضاء هيئة التدريس'!$B$1:$D$300,2,FALSE)</f>
        <v>أ.د.احمد محمد بشادي</v>
      </c>
      <c r="J172" s="73"/>
      <c r="K172" s="73"/>
      <c r="L172" s="73"/>
      <c r="M172" s="73" t="s">
        <v>1261</v>
      </c>
      <c r="N172" s="73"/>
      <c r="O172" s="73"/>
      <c r="P172" s="386"/>
      <c r="Q172" s="282"/>
      <c r="R172" s="283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S172" s="251" t="e">
        <f>VLOOKUP(#REF!,'اعضاء هيئة التدريس'!#REF!,2,)</f>
        <v>#REF!</v>
      </c>
    </row>
    <row r="173" spans="1:45" s="417" customFormat="1" ht="15.75" hidden="1" customHeight="1">
      <c r="A173" s="328">
        <v>31</v>
      </c>
      <c r="B173" s="288" t="s">
        <v>81</v>
      </c>
      <c r="C173" s="726" t="str">
        <f>VLOOKUP(B173,مقررات!$A$1:$F$411,2,FALSE)</f>
        <v>صخور كربوناتية</v>
      </c>
      <c r="D173" s="211">
        <f>VLOOKUP(B173,مقررات!$A$1:$F$452,3,FALSE)</f>
        <v>1.5</v>
      </c>
      <c r="E173" s="211">
        <f>VLOOKUP(B173,مقررات!$A$1:$F$476,4,FALSE)</f>
        <v>3</v>
      </c>
      <c r="F173" s="211">
        <f t="shared" si="5"/>
        <v>3</v>
      </c>
      <c r="G173" s="60" t="str">
        <f>VLOOKUP(B173,مقررات!$A$1:$F$409,6,FALSE)</f>
        <v>G331</v>
      </c>
      <c r="H173" s="60" t="s">
        <v>1460</v>
      </c>
      <c r="I173" s="262" t="str">
        <f>VLOOKUP(H173,'اعضاء هيئة التدريس'!$B$1:$D$300,2,FALSE)</f>
        <v>ا.د/ محمد محمود ابو الحسن</v>
      </c>
      <c r="J173" s="73"/>
      <c r="K173" s="73"/>
      <c r="L173" s="73" t="s">
        <v>1305</v>
      </c>
      <c r="M173" s="73"/>
      <c r="N173" s="73"/>
      <c r="O173" s="73"/>
      <c r="P173" s="386"/>
      <c r="Q173" s="210"/>
      <c r="R173" s="220"/>
      <c r="S173" s="220"/>
      <c r="T173" s="220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S173" s="251" t="e">
        <f>VLOOKUP(#REF!,'اعضاء هيئة التدريس'!#REF!,2,)</f>
        <v>#REF!</v>
      </c>
    </row>
    <row r="174" spans="1:45" s="221" customFormat="1" ht="15.75" hidden="1" customHeight="1">
      <c r="A174" s="328">
        <v>32</v>
      </c>
      <c r="B174" s="288" t="s">
        <v>71</v>
      </c>
      <c r="C174" s="726" t="str">
        <f>VLOOKUP(B174,مقررات!$A$1:$F$411,2,FALSE)</f>
        <v>جيولوجيا اقتصادية</v>
      </c>
      <c r="D174" s="211">
        <f>VLOOKUP(B174,مقررات!$A$1:$F$452,3,FALSE)</f>
        <v>1.5</v>
      </c>
      <c r="E174" s="211">
        <f>VLOOKUP(B174,مقررات!$A$1:$F$476,4,FALSE)</f>
        <v>3</v>
      </c>
      <c r="F174" s="211">
        <f t="shared" si="5"/>
        <v>3</v>
      </c>
      <c r="G174" s="60" t="str">
        <f>VLOOKUP(B174,مقررات!$A$1:$F$409,6,FALSE)</f>
        <v>G231</v>
      </c>
      <c r="H174" s="60" t="s">
        <v>1514</v>
      </c>
      <c r="I174" s="262" t="str">
        <f>VLOOKUP(H174,'اعضاء هيئة التدريس'!$B$1:$D$300,2,FALSE)</f>
        <v>د/ حمدي احمد الدسوقي</v>
      </c>
      <c r="J174" s="73"/>
      <c r="K174" s="73"/>
      <c r="L174" s="73" t="s">
        <v>1262</v>
      </c>
      <c r="M174" s="73"/>
      <c r="N174" s="73"/>
      <c r="O174" s="73"/>
      <c r="P174" s="1046"/>
      <c r="Q174" s="4"/>
      <c r="R174" s="92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S174" s="251" t="e">
        <f>VLOOKUP(#REF!,'اعضاء هيئة التدريس'!#REF!,2,)</f>
        <v>#REF!</v>
      </c>
    </row>
    <row r="175" spans="1:45" s="221" customFormat="1" ht="15.75" hidden="1" customHeight="1">
      <c r="A175" s="328">
        <v>33</v>
      </c>
      <c r="B175" s="288" t="s">
        <v>77</v>
      </c>
      <c r="C175" s="726" t="str">
        <f>VLOOKUP(B175,مقررات!$A$1:$F$411,2,FALSE)</f>
        <v>تدريبات حقل (2)</v>
      </c>
      <c r="D175" s="211">
        <f>VLOOKUP(B175,مقررات!$A$1:$F$452,3,FALSE)</f>
        <v>0</v>
      </c>
      <c r="E175" s="211">
        <f>VLOOKUP(B175,مقررات!$A$1:$F$476,4,FALSE)</f>
        <v>6</v>
      </c>
      <c r="F175" s="211">
        <f t="shared" si="5"/>
        <v>3</v>
      </c>
      <c r="G175" s="60" t="str">
        <f>VLOOKUP(B175,مقررات!$A$1:$F$409,6,FALSE)</f>
        <v>G345</v>
      </c>
      <c r="H175" s="60"/>
      <c r="I175" s="964" t="e">
        <f>VLOOKUP(H175,'اعضاء هيئة التدريس'!$B$1:$D$300,2,FALSE)</f>
        <v>#N/A</v>
      </c>
      <c r="J175" s="73"/>
      <c r="K175" s="73"/>
      <c r="L175" s="73"/>
      <c r="M175" s="73"/>
      <c r="N175" s="73"/>
      <c r="O175" s="73"/>
      <c r="P175" s="386"/>
      <c r="Q175" s="282"/>
      <c r="R175" s="283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S175" s="251" t="e">
        <f>VLOOKUP(#REF!,'اعضاء هيئة التدريس'!#REF!,2,)</f>
        <v>#REF!</v>
      </c>
    </row>
    <row r="176" spans="1:45" s="122" customFormat="1" ht="18.75" hidden="1" customHeight="1">
      <c r="A176" s="328">
        <v>34</v>
      </c>
      <c r="B176" s="288" t="s">
        <v>80</v>
      </c>
      <c r="C176" s="726" t="str">
        <f>VLOOKUP(B176,مقررات!$A$1:$F$411,2,FALSE)</f>
        <v>استشعار عن بعد</v>
      </c>
      <c r="D176" s="211">
        <f>VLOOKUP(B176,مقررات!$A$1:$F$452,3,FALSE)</f>
        <v>1.5</v>
      </c>
      <c r="E176" s="211">
        <f>VLOOKUP(B176,مقررات!$A$1:$F$476,4,FALSE)</f>
        <v>3</v>
      </c>
      <c r="F176" s="211">
        <f t="shared" si="5"/>
        <v>3</v>
      </c>
      <c r="G176" s="60" t="str">
        <f>VLOOKUP(B176,مقررات!$A$1:$F$409,6,FALSE)</f>
        <v>G341</v>
      </c>
      <c r="H176" s="60" t="s">
        <v>1481</v>
      </c>
      <c r="I176" s="262" t="str">
        <f>VLOOKUP(H176,'اعضاء هيئة التدريس'!$B$1:$D$300,2,FALSE)</f>
        <v>أ.د. هاني احمد مصطفى</v>
      </c>
      <c r="J176" s="73"/>
      <c r="K176" s="73"/>
      <c r="L176" s="73"/>
      <c r="M176" s="73"/>
      <c r="N176" s="73" t="s">
        <v>1303</v>
      </c>
      <c r="O176" s="73"/>
      <c r="P176" s="386"/>
      <c r="Q176" s="282"/>
      <c r="R176" s="283"/>
      <c r="S176" s="89"/>
      <c r="T176" s="622"/>
      <c r="U176" s="91"/>
      <c r="V176" s="811"/>
      <c r="W176" s="91"/>
      <c r="X176" s="91"/>
      <c r="Y176" s="91"/>
      <c r="Z176" s="91"/>
      <c r="AA176" s="91"/>
      <c r="AB176" s="91"/>
      <c r="AC176" s="91"/>
      <c r="AD176" s="91"/>
      <c r="AE176" s="91"/>
      <c r="AS176" s="251" t="e">
        <f>VLOOKUP(#REF!,'اعضاء هيئة التدريس'!#REF!,2,)</f>
        <v>#REF!</v>
      </c>
    </row>
    <row r="177" spans="1:45" s="272" customFormat="1" ht="15.75" hidden="1" customHeight="1">
      <c r="A177" s="328">
        <v>35</v>
      </c>
      <c r="B177" s="288" t="s">
        <v>79</v>
      </c>
      <c r="C177" s="726" t="str">
        <f>VLOOKUP(B177,مقررات!$A$1:$F$411,2,FALSE)</f>
        <v>جيولوجيا تصويرية</v>
      </c>
      <c r="D177" s="211">
        <f>VLOOKUP(B177,مقررات!$A$1:$F$452,3,FALSE)</f>
        <v>1.5</v>
      </c>
      <c r="E177" s="211">
        <f>VLOOKUP(B177,مقررات!$A$1:$F$476,4,FALSE)</f>
        <v>3</v>
      </c>
      <c r="F177" s="211">
        <f t="shared" si="5"/>
        <v>3</v>
      </c>
      <c r="G177" s="60" t="str">
        <f>VLOOKUP(B177,مقررات!$A$1:$F$409,6,FALSE)</f>
        <v>G341</v>
      </c>
      <c r="H177" s="60" t="s">
        <v>1490</v>
      </c>
      <c r="I177" s="262" t="str">
        <f>VLOOKUP(H177,'اعضاء هيئة التدريس'!$B$1:$D$300,2,FALSE)</f>
        <v>د. اشرف صبحى عبدالمقصود</v>
      </c>
      <c r="J177" s="73"/>
      <c r="K177" s="73" t="s">
        <v>1303</v>
      </c>
      <c r="L177" s="73"/>
      <c r="M177" s="73"/>
      <c r="N177" s="73"/>
      <c r="O177" s="73"/>
      <c r="P177" s="384"/>
      <c r="Q177" s="4"/>
      <c r="R177" s="92"/>
      <c r="S177" s="284"/>
      <c r="T177" s="283"/>
      <c r="U177" s="283"/>
      <c r="V177" s="283"/>
      <c r="W177" s="283"/>
      <c r="X177" s="283"/>
      <c r="Y177" s="283"/>
      <c r="Z177" s="283"/>
      <c r="AA177" s="283"/>
      <c r="AB177" s="283"/>
      <c r="AC177" s="283"/>
      <c r="AD177" s="283"/>
      <c r="AE177" s="283"/>
      <c r="AS177" s="251" t="e">
        <f>VLOOKUP(#REF!,'اعضاء هيئة التدريس'!#REF!,2,)</f>
        <v>#REF!</v>
      </c>
    </row>
    <row r="178" spans="1:45" s="272" customFormat="1" ht="15.75" hidden="1" customHeight="1">
      <c r="A178" s="328">
        <v>36</v>
      </c>
      <c r="B178" s="288" t="s">
        <v>466</v>
      </c>
      <c r="C178" s="726" t="str">
        <f>VLOOKUP(B178,مقررات!$A$1:$F$411,2,FALSE)</f>
        <v>جيوتكنيك</v>
      </c>
      <c r="D178" s="211">
        <f>VLOOKUP(B178,مقررات!$A$1:$F$452,3,FALSE)</f>
        <v>1.5</v>
      </c>
      <c r="E178" s="211">
        <f>VLOOKUP(B178,مقررات!$A$1:$F$476,4,FALSE)</f>
        <v>3</v>
      </c>
      <c r="F178" s="211">
        <f t="shared" si="5"/>
        <v>3</v>
      </c>
      <c r="G178" s="60" t="str">
        <f>VLOOKUP(B178,مقررات!$A$1:$F$409,6,FALSE)</f>
        <v>G341</v>
      </c>
      <c r="H178" s="60" t="s">
        <v>1958</v>
      </c>
      <c r="I178" s="262" t="str">
        <f>VLOOKUP(H178,'اعضاء هيئة التدريس'!$B$1:$D$300,2,FALSE)</f>
        <v>أ.د. حسن على عليوة</v>
      </c>
      <c r="J178" s="73"/>
      <c r="K178" s="73"/>
      <c r="L178" s="73"/>
      <c r="M178" s="73" t="s">
        <v>1306</v>
      </c>
      <c r="N178" s="73"/>
      <c r="O178" s="73"/>
      <c r="P178" s="1046"/>
      <c r="Q178" s="4"/>
      <c r="R178" s="92"/>
      <c r="S178" s="283"/>
      <c r="T178" s="283"/>
      <c r="U178" s="283"/>
      <c r="V178" s="283"/>
      <c r="W178" s="283"/>
      <c r="X178" s="283"/>
      <c r="Y178" s="283"/>
      <c r="Z178" s="283"/>
      <c r="AA178" s="283"/>
      <c r="AB178" s="283"/>
      <c r="AC178" s="283"/>
      <c r="AD178" s="283"/>
      <c r="AE178" s="283"/>
      <c r="AS178" s="251" t="e">
        <f>VLOOKUP(#REF!,'اعضاء هيئة التدريس'!#REF!,2,)</f>
        <v>#REF!</v>
      </c>
    </row>
    <row r="179" spans="1:45" ht="15.75" hidden="1" customHeight="1">
      <c r="A179" s="328">
        <v>37</v>
      </c>
      <c r="B179" s="288" t="s">
        <v>55</v>
      </c>
      <c r="C179" s="726" t="str">
        <f>VLOOKUP(B179,مقررات!$A$1:$F$411,2,FALSE)</f>
        <v>جيولوجيا البحار</v>
      </c>
      <c r="D179" s="211">
        <f>VLOOKUP(B179,مقررات!$A$1:$F$452,3,FALSE)</f>
        <v>1</v>
      </c>
      <c r="E179" s="211">
        <f>VLOOKUP(B179,مقررات!$A$1:$F$476,4,FALSE)</f>
        <v>2</v>
      </c>
      <c r="F179" s="211">
        <f t="shared" ref="F179:F184" si="6">D179+0.5*E179</f>
        <v>2</v>
      </c>
      <c r="G179" s="60" t="str">
        <f>VLOOKUP(B179,مقررات!$A$1:$F$409,6,FALSE)</f>
        <v>G331 -G342</v>
      </c>
      <c r="H179" s="60" t="s">
        <v>1512</v>
      </c>
      <c r="I179" s="262" t="str">
        <f>VLOOKUP(H179,'اعضاء هيئة التدريس'!$B$1:$D$300,2,FALSE)</f>
        <v>د/ معتز محمد عبدالغني</v>
      </c>
      <c r="J179" s="73"/>
      <c r="K179" s="73"/>
      <c r="L179" s="73" t="s">
        <v>1233</v>
      </c>
      <c r="M179" s="73"/>
      <c r="N179" s="73"/>
      <c r="O179" s="73"/>
      <c r="P179" s="386" t="s">
        <v>1321</v>
      </c>
      <c r="Q179" s="4"/>
      <c r="R179" s="91"/>
      <c r="AS179" s="251" t="e">
        <f>VLOOKUP(#REF!,'اعضاء هيئة التدريس'!#REF!,2,)</f>
        <v>#REF!</v>
      </c>
    </row>
    <row r="180" spans="1:45" s="272" customFormat="1" ht="15.75" hidden="1" customHeight="1">
      <c r="A180" s="328">
        <v>38</v>
      </c>
      <c r="B180" s="288" t="s">
        <v>66</v>
      </c>
      <c r="C180" s="726" t="str">
        <f>VLOOKUP(B180,مقررات!$A$1:$F$411,2,FALSE)</f>
        <v>جيولوجيا البترول</v>
      </c>
      <c r="D180" s="211">
        <f>VLOOKUP(B180,مقررات!$A$1:$F$452,3,FALSE)</f>
        <v>1.5</v>
      </c>
      <c r="E180" s="211">
        <f>VLOOKUP(B180,مقررات!$A$1:$F$476,4,FALSE)</f>
        <v>3</v>
      </c>
      <c r="F180" s="211">
        <f t="shared" si="6"/>
        <v>3</v>
      </c>
      <c r="G180" s="60" t="str">
        <f>VLOOKUP(B180,مقررات!$A$1:$F$409,6,FALSE)</f>
        <v>G463</v>
      </c>
      <c r="H180" s="60" t="s">
        <v>1492</v>
      </c>
      <c r="I180" s="262" t="str">
        <f>VLOOKUP(H180,'اعضاء هيئة التدريس'!$B$1:$D$300,2,FALSE)</f>
        <v>د/ خالد جمال المعداوي</v>
      </c>
      <c r="J180" s="73"/>
      <c r="K180" s="73" t="s">
        <v>1156</v>
      </c>
      <c r="L180" s="73"/>
      <c r="M180" s="73"/>
      <c r="N180" s="73"/>
      <c r="O180" s="73"/>
      <c r="P180" s="386" t="s">
        <v>1321</v>
      </c>
      <c r="Q180" s="282"/>
      <c r="R180" s="284"/>
      <c r="S180" s="283"/>
      <c r="T180" s="283"/>
      <c r="U180" s="283"/>
      <c r="V180" s="283"/>
      <c r="W180" s="283"/>
      <c r="X180" s="283"/>
      <c r="Y180" s="283"/>
      <c r="Z180" s="283"/>
      <c r="AA180" s="283"/>
      <c r="AB180" s="283"/>
      <c r="AC180" s="283"/>
      <c r="AD180" s="283"/>
      <c r="AE180" s="283"/>
      <c r="AS180" s="251" t="e">
        <f>VLOOKUP(#REF!,'اعضاء هيئة التدريس'!#REF!,2,)</f>
        <v>#REF!</v>
      </c>
    </row>
    <row r="181" spans="1:45" s="272" customFormat="1" ht="15.75" hidden="1" customHeight="1">
      <c r="A181" s="328">
        <v>39</v>
      </c>
      <c r="B181" s="288" t="s">
        <v>63</v>
      </c>
      <c r="C181" s="726" t="str">
        <f>VLOOKUP(B181,مقررات!$A$1:$F$411,2,FALSE)</f>
        <v>جيولوجيا استكشاف</v>
      </c>
      <c r="D181" s="211">
        <f>VLOOKUP(B181,مقررات!$A$1:$F$452,3,FALSE)</f>
        <v>1.5</v>
      </c>
      <c r="E181" s="211">
        <f>VLOOKUP(B181,مقررات!$A$1:$F$476,4,FALSE)</f>
        <v>3</v>
      </c>
      <c r="F181" s="211">
        <f t="shared" si="6"/>
        <v>3</v>
      </c>
      <c r="G181" s="60" t="str">
        <f>VLOOKUP(B181,مقررات!$A$1:$F$409,6,FALSE)</f>
        <v>------</v>
      </c>
      <c r="H181" s="60" t="s">
        <v>1494</v>
      </c>
      <c r="I181" s="262" t="str">
        <f>VLOOKUP(H181,'اعضاء هيئة التدريس'!$B$1:$D$300,2,FALSE)</f>
        <v>د.نهى محمد فتح الله</v>
      </c>
      <c r="J181" s="73"/>
      <c r="K181" s="73"/>
      <c r="L181" s="73" t="s">
        <v>1306</v>
      </c>
      <c r="M181" s="73"/>
      <c r="N181" s="73"/>
      <c r="O181" s="73"/>
      <c r="P181" s="1046"/>
      <c r="Q181" s="4"/>
      <c r="R181" s="92"/>
      <c r="S181" s="283"/>
      <c r="T181" s="283"/>
      <c r="U181" s="283"/>
      <c r="V181" s="283"/>
      <c r="W181" s="283"/>
      <c r="X181" s="283"/>
      <c r="Y181" s="283"/>
      <c r="Z181" s="283"/>
      <c r="AA181" s="283"/>
      <c r="AB181" s="283"/>
      <c r="AC181" s="283"/>
      <c r="AD181" s="283"/>
      <c r="AE181" s="283"/>
      <c r="AS181" s="251" t="e">
        <f>VLOOKUP(#REF!,'اعضاء هيئة التدريس'!#REF!,2,)</f>
        <v>#REF!</v>
      </c>
    </row>
    <row r="182" spans="1:45" s="272" customFormat="1" ht="15.75" hidden="1" customHeight="1">
      <c r="A182" s="328">
        <v>40</v>
      </c>
      <c r="B182" s="288" t="s">
        <v>67</v>
      </c>
      <c r="C182" s="726" t="str">
        <f>VLOOKUP(B182,مقررات!$A$1:$F$411,2,FALSE)</f>
        <v>جيولوجيا  تحت سطحية</v>
      </c>
      <c r="D182" s="211">
        <f>VLOOKUP(B182,مقررات!$A$1:$F$452,3,FALSE)</f>
        <v>1.5</v>
      </c>
      <c r="E182" s="211">
        <f>VLOOKUP(B182,مقررات!$A$1:$F$476,4,FALSE)</f>
        <v>3</v>
      </c>
      <c r="F182" s="211">
        <f t="shared" si="6"/>
        <v>3</v>
      </c>
      <c r="G182" s="60" t="str">
        <f>VLOOKUP(B182,مقررات!$A$1:$F$409,6,FALSE)</f>
        <v>G341-G331</v>
      </c>
      <c r="H182" s="60" t="s">
        <v>1487</v>
      </c>
      <c r="I182" s="262" t="str">
        <f>VLOOKUP(H182,'اعضاء هيئة التدريس'!$B$1:$D$300,2,FALSE)</f>
        <v>د. محمد فاروق ابوحشيش</v>
      </c>
      <c r="J182" s="73"/>
      <c r="K182" s="73"/>
      <c r="L182" s="73"/>
      <c r="M182" s="73"/>
      <c r="N182" s="73" t="s">
        <v>1261</v>
      </c>
      <c r="O182" s="73"/>
      <c r="P182" s="384"/>
      <c r="Q182" s="4"/>
      <c r="R182" s="91"/>
      <c r="S182" s="283"/>
      <c r="T182" s="283"/>
      <c r="U182" s="283"/>
      <c r="V182" s="283"/>
      <c r="W182" s="283"/>
      <c r="X182" s="283"/>
      <c r="Y182" s="283"/>
      <c r="Z182" s="283"/>
      <c r="AA182" s="283"/>
      <c r="AB182" s="283"/>
      <c r="AC182" s="283"/>
      <c r="AD182" s="283"/>
      <c r="AE182" s="283"/>
      <c r="AS182" s="251" t="e">
        <f>VLOOKUP(#REF!,'اعضاء هيئة التدريس'!#REF!,2,)</f>
        <v>#REF!</v>
      </c>
    </row>
    <row r="183" spans="1:45" s="272" customFormat="1" ht="25.5" hidden="1" customHeight="1">
      <c r="A183" s="328">
        <v>41</v>
      </c>
      <c r="B183" s="288" t="s">
        <v>73</v>
      </c>
      <c r="C183" s="726" t="str">
        <f>VLOOKUP(B183,مقررات!$A$1:$F$411,2,FALSE)</f>
        <v>جيولوجيا هندسية</v>
      </c>
      <c r="D183" s="211">
        <f>VLOOKUP(B183,مقررات!$A$1:$F$452,3,FALSE)</f>
        <v>1.5</v>
      </c>
      <c r="E183" s="211">
        <f>VLOOKUP(B183,مقررات!$A$1:$F$476,4,FALSE)</f>
        <v>3</v>
      </c>
      <c r="F183" s="211">
        <f t="shared" si="6"/>
        <v>3</v>
      </c>
      <c r="G183" s="60" t="str">
        <f>VLOOKUP(B183,مقررات!$A$1:$F$409,6,FALSE)</f>
        <v>G 281</v>
      </c>
      <c r="H183" s="60" t="s">
        <v>1468</v>
      </c>
      <c r="I183" s="262" t="str">
        <f>VLOOKUP(H183,'اعضاء هيئة التدريس'!$B$1:$D$300,2,FALSE)</f>
        <v>أ.د. جمال عيسوي قمح</v>
      </c>
      <c r="J183" s="73"/>
      <c r="K183" s="73"/>
      <c r="L183" s="73"/>
      <c r="M183" s="73"/>
      <c r="N183" s="73"/>
      <c r="O183" s="73" t="s">
        <v>1306</v>
      </c>
      <c r="P183" s="386" t="s">
        <v>1321</v>
      </c>
      <c r="Q183" s="282"/>
      <c r="R183" s="283"/>
      <c r="S183" s="283"/>
      <c r="T183" s="283"/>
      <c r="U183" s="283"/>
      <c r="V183" s="283"/>
      <c r="W183" s="283"/>
      <c r="X183" s="283"/>
      <c r="Y183" s="283"/>
      <c r="Z183" s="283"/>
      <c r="AA183" s="283"/>
      <c r="AB183" s="283"/>
      <c r="AC183" s="283"/>
      <c r="AD183" s="283"/>
      <c r="AE183" s="283"/>
      <c r="AS183" s="251" t="e">
        <f>VLOOKUP(#REF!,'اعضاء هيئة التدريس'!#REF!,2,)</f>
        <v>#REF!</v>
      </c>
    </row>
    <row r="184" spans="1:45" s="285" customFormat="1" ht="15.75" hidden="1" customHeight="1">
      <c r="A184" s="328">
        <v>42</v>
      </c>
      <c r="B184" s="288" t="s">
        <v>1955</v>
      </c>
      <c r="C184" s="726" t="str">
        <f>VLOOKUP(B184,مقررات!$A$1:$F$411,2,FALSE)</f>
        <v>جيوفيزياء (1)</v>
      </c>
      <c r="D184" s="211">
        <f>VLOOKUP(B184,مقررات!$A$1:$F$452,3,FALSE)</f>
        <v>1</v>
      </c>
      <c r="E184" s="211">
        <f>VLOOKUP(B184,مقررات!$A$1:$F$476,4,FALSE)</f>
        <v>2</v>
      </c>
      <c r="F184" s="211">
        <f t="shared" si="6"/>
        <v>2</v>
      </c>
      <c r="G184" s="60">
        <f>VLOOKUP(B184,مقررات!$A$1:$F$409,6,FALSE)</f>
        <v>0</v>
      </c>
      <c r="H184" s="60" t="s">
        <v>1494</v>
      </c>
      <c r="I184" s="262" t="str">
        <f>VLOOKUP(H184,'اعضاء هيئة التدريس'!$B$1:$D$300,2,FALSE)</f>
        <v>د.نهى محمد فتح الله</v>
      </c>
      <c r="J184" s="73"/>
      <c r="K184" s="73" t="s">
        <v>1233</v>
      </c>
      <c r="L184" s="73"/>
      <c r="M184" s="73"/>
      <c r="N184" s="73"/>
      <c r="O184" s="73"/>
      <c r="P184" s="386" t="s">
        <v>1321</v>
      </c>
      <c r="Q184" s="282"/>
      <c r="R184" s="284"/>
      <c r="S184" s="369"/>
      <c r="T184" s="284"/>
      <c r="U184" s="284"/>
      <c r="V184" s="284"/>
      <c r="W184" s="284"/>
      <c r="X184" s="284"/>
      <c r="Y184" s="284"/>
      <c r="Z184" s="284"/>
      <c r="AA184" s="284"/>
      <c r="AB184" s="284"/>
      <c r="AC184" s="284"/>
      <c r="AD184" s="284"/>
      <c r="AE184" s="284"/>
      <c r="AS184" s="251" t="e">
        <f>VLOOKUP(#REF!,'اعضاء هيئة التدريس'!#REF!,2,)</f>
        <v>#REF!</v>
      </c>
    </row>
    <row r="185" spans="1:45" s="272" customFormat="1" ht="15.75" hidden="1" customHeight="1">
      <c r="A185" s="724">
        <v>1</v>
      </c>
      <c r="B185" s="288" t="s">
        <v>516</v>
      </c>
      <c r="C185" s="726" t="str">
        <f>VLOOKUP(B185,مقررات!$A$1:$F$411,2,FALSE)</f>
        <v>كاشفات ضوئية</v>
      </c>
      <c r="D185" s="211">
        <f>VLOOKUP(B185,مقررات!$A$1:$F$452,3,FALSE)</f>
        <v>3</v>
      </c>
      <c r="E185" s="211" t="str">
        <f>VLOOKUP(B185,مقررات!$A$1:$F$476,4,FALSE)</f>
        <v>-</v>
      </c>
      <c r="F185" s="211">
        <v>3</v>
      </c>
      <c r="G185" s="60" t="str">
        <f>VLOOKUP(B185,مقررات!$A$1:$F$409,6,FALSE)</f>
        <v>-</v>
      </c>
      <c r="H185" s="455" t="s">
        <v>1680</v>
      </c>
      <c r="I185" s="262" t="str">
        <f>VLOOKUP(H185,'اعضاء هيئة التدريس'!$B$1:$D$300,2,FALSE)</f>
        <v>د/ حسام  عوض</v>
      </c>
      <c r="J185" s="254"/>
      <c r="K185" s="254"/>
      <c r="L185" s="382"/>
      <c r="M185" s="250" t="s">
        <v>1069</v>
      </c>
      <c r="N185" s="382"/>
      <c r="O185" s="254"/>
      <c r="P185" s="386" t="s">
        <v>1326</v>
      </c>
      <c r="Q185" s="382"/>
      <c r="R185" s="369"/>
      <c r="S185" s="284"/>
      <c r="T185" s="283"/>
      <c r="U185" s="283"/>
      <c r="V185" s="283"/>
      <c r="W185" s="283"/>
      <c r="X185" s="283"/>
      <c r="Y185" s="283"/>
      <c r="Z185" s="283"/>
      <c r="AA185" s="283"/>
      <c r="AB185" s="283"/>
      <c r="AC185" s="283"/>
      <c r="AD185" s="283"/>
      <c r="AE185" s="283"/>
      <c r="AS185" s="251" t="e">
        <f>VLOOKUP(#REF!,'اعضاء هيئة التدريس'!#REF!,2,)</f>
        <v>#REF!</v>
      </c>
    </row>
    <row r="186" spans="1:45" s="272" customFormat="1" ht="15.75" hidden="1" customHeight="1">
      <c r="A186" s="724">
        <v>2</v>
      </c>
      <c r="B186" s="288" t="s">
        <v>517</v>
      </c>
      <c r="C186" s="726" t="str">
        <f>VLOOKUP(B186,مقررات!$A$1:$F$411,2,FALSE)</f>
        <v>تصميم وبناء ليزر</v>
      </c>
      <c r="D186" s="211">
        <f>VLOOKUP(B186,مقررات!$A$1:$F$452,3,FALSE)</f>
        <v>3</v>
      </c>
      <c r="E186" s="211">
        <f>VLOOKUP(B186,مقررات!$A$1:$F$476,4,FALSE)</f>
        <v>0</v>
      </c>
      <c r="F186" s="211">
        <f>D186+0.5*E186</f>
        <v>3</v>
      </c>
      <c r="G186" s="60" t="str">
        <f>VLOOKUP(B186,مقررات!$A$1:$F$409,6,FALSE)</f>
        <v>L432</v>
      </c>
      <c r="H186" s="216" t="s">
        <v>1649</v>
      </c>
      <c r="I186" s="262" t="str">
        <f>VLOOKUP(H186,'اعضاء هيئة التدريس'!$B$1:$D$300,2,FALSE)</f>
        <v>د/ سعيد صالح</v>
      </c>
      <c r="J186" s="195"/>
      <c r="K186" s="195"/>
      <c r="L186" s="144"/>
      <c r="M186" s="195"/>
      <c r="N186" s="250" t="s">
        <v>1069</v>
      </c>
      <c r="O186" s="195"/>
      <c r="P186" s="386" t="s">
        <v>1326</v>
      </c>
      <c r="Q186" s="158"/>
      <c r="R186" s="187"/>
      <c r="S186" s="283"/>
      <c r="T186" s="283"/>
      <c r="U186" s="283"/>
      <c r="V186" s="283"/>
      <c r="W186" s="283"/>
      <c r="X186" s="283"/>
      <c r="Y186" s="283"/>
      <c r="Z186" s="283"/>
      <c r="AA186" s="283"/>
      <c r="AB186" s="283"/>
      <c r="AC186" s="283"/>
      <c r="AD186" s="283"/>
      <c r="AE186" s="283"/>
      <c r="AS186" s="251" t="e">
        <f>VLOOKUP(#REF!,'اعضاء هيئة التدريس'!#REF!,2,)</f>
        <v>#REF!</v>
      </c>
    </row>
    <row r="187" spans="1:45" s="285" customFormat="1" ht="15.75" hidden="1" customHeight="1">
      <c r="A187" s="724">
        <v>3</v>
      </c>
      <c r="B187" s="288" t="s">
        <v>529</v>
      </c>
      <c r="C187" s="726" t="str">
        <f>VLOOKUP(B187,مقررات!$A$1:$F$411,2,FALSE)</f>
        <v>المكبرات الضوئيه</v>
      </c>
      <c r="D187" s="211">
        <f>VLOOKUP(B187,مقررات!$A$1:$F$452,3,FALSE)</f>
        <v>2</v>
      </c>
      <c r="E187" s="211">
        <f>VLOOKUP(B187,مقررات!$A$1:$F$476,4,FALSE)</f>
        <v>2</v>
      </c>
      <c r="F187" s="211">
        <f>D187+0.5*E187</f>
        <v>3</v>
      </c>
      <c r="G187" s="60" t="str">
        <f>VLOOKUP(B187,مقررات!$A$1:$F$409,6,FALSE)</f>
        <v>L131</v>
      </c>
      <c r="H187" s="288" t="s">
        <v>1680</v>
      </c>
      <c r="I187" s="262" t="str">
        <f>VLOOKUP(H187,'اعضاء هيئة التدريس'!$B$1:$D$300,2,FALSE)</f>
        <v>د/ حسام  عوض</v>
      </c>
      <c r="J187" s="250"/>
      <c r="K187" s="267"/>
      <c r="L187" s="250"/>
      <c r="M187" s="250" t="s">
        <v>1066</v>
      </c>
      <c r="N187" s="267"/>
      <c r="O187" s="267"/>
      <c r="P187" s="252"/>
      <c r="Q187" s="282"/>
      <c r="R187" s="283"/>
      <c r="S187" s="283"/>
      <c r="T187" s="284"/>
      <c r="U187" s="284"/>
      <c r="V187" s="284"/>
      <c r="W187" s="284"/>
      <c r="X187" s="284"/>
      <c r="Y187" s="284"/>
      <c r="Z187" s="284"/>
      <c r="AA187" s="284"/>
      <c r="AB187" s="284"/>
      <c r="AC187" s="284"/>
      <c r="AD187" s="284"/>
      <c r="AE187" s="284"/>
      <c r="AS187" s="251" t="e">
        <f>VLOOKUP(#REF!,'اعضاء هيئة التدريس'!#REF!,2,)</f>
        <v>#REF!</v>
      </c>
    </row>
    <row r="188" spans="1:45" s="272" customFormat="1" ht="15.75" hidden="1" customHeight="1">
      <c r="A188" s="724">
        <v>4</v>
      </c>
      <c r="B188" s="288" t="s">
        <v>530</v>
      </c>
      <c r="C188" s="726" t="str">
        <f>VLOOKUP(B188,مقررات!$A$1:$F$411,2,FALSE)</f>
        <v>تكنولوجيا الزجاج</v>
      </c>
      <c r="D188" s="211">
        <f>VLOOKUP(B188,مقررات!$A$1:$F$452,3,FALSE)</f>
        <v>2</v>
      </c>
      <c r="E188" s="211">
        <f>VLOOKUP(B188,مقررات!$A$1:$F$476,4,FALSE)</f>
        <v>2</v>
      </c>
      <c r="F188" s="211">
        <f>D188+0.5*E188</f>
        <v>3</v>
      </c>
      <c r="G188" s="60" t="str">
        <f>VLOOKUP(B188,مقررات!$A$1:$F$409,6,FALSE)</f>
        <v>P211</v>
      </c>
      <c r="H188" s="423" t="s">
        <v>1682</v>
      </c>
      <c r="I188" s="262" t="str">
        <f>VLOOKUP(H188,'اعضاء هيئة التدريس'!$B$1:$D$300,2,FALSE)</f>
        <v>أ.د/ رؤف الملواني</v>
      </c>
      <c r="J188" s="73"/>
      <c r="K188" s="73"/>
      <c r="L188" s="73" t="s">
        <v>1072</v>
      </c>
      <c r="M188" s="73"/>
      <c r="N188" s="73"/>
      <c r="O188" s="73"/>
      <c r="P188" s="1046"/>
      <c r="Q188" s="4"/>
      <c r="R188" s="91"/>
      <c r="S188" s="283"/>
      <c r="T188" s="283"/>
      <c r="U188" s="283"/>
      <c r="V188" s="283"/>
      <c r="W188" s="283"/>
      <c r="X188" s="283"/>
      <c r="Y188" s="283"/>
      <c r="Z188" s="283"/>
      <c r="AA188" s="283"/>
      <c r="AB188" s="283"/>
      <c r="AC188" s="283"/>
      <c r="AD188" s="283"/>
      <c r="AE188" s="283"/>
      <c r="AS188" s="251" t="e">
        <f>VLOOKUP(#REF!,'اعضاء هيئة التدريس'!#REF!,2,)</f>
        <v>#REF!</v>
      </c>
    </row>
    <row r="189" spans="1:45" s="272" customFormat="1" ht="15.75" hidden="1" customHeight="1">
      <c r="A189" s="724">
        <v>5</v>
      </c>
      <c r="B189" s="288" t="s">
        <v>531</v>
      </c>
      <c r="C189" s="756" t="str">
        <f>VLOOKUP(B189,مقررات!$A$1:$F$411,2,FALSE)</f>
        <v>تكنولوجيا التفريغ العالى للغازات</v>
      </c>
      <c r="D189" s="211">
        <f>VLOOKUP(B189,مقررات!$A$1:$F$452,3,FALSE)</f>
        <v>2</v>
      </c>
      <c r="E189" s="211">
        <f>VLOOKUP(B189,مقررات!$A$1:$F$476,4,FALSE)</f>
        <v>2</v>
      </c>
      <c r="F189" s="211">
        <f>D189+0.5*E189</f>
        <v>3</v>
      </c>
      <c r="G189" s="60" t="str">
        <f>VLOOKUP(B189,مقررات!$A$1:$F$409,6,FALSE)</f>
        <v>P111</v>
      </c>
      <c r="H189" s="60" t="s">
        <v>1644</v>
      </c>
      <c r="I189" s="262" t="str">
        <f>VLOOKUP(H189,'اعضاء هيئة التدريس'!$B$1:$D$300,2,FALSE)</f>
        <v>د/ محمد الهوارى</v>
      </c>
      <c r="J189" s="250"/>
      <c r="K189" s="250"/>
      <c r="L189" s="250"/>
      <c r="M189" s="250" t="s">
        <v>1069</v>
      </c>
      <c r="N189" s="250"/>
      <c r="O189" s="250"/>
      <c r="P189" s="1037"/>
      <c r="Q189" s="282"/>
      <c r="R189" s="283"/>
      <c r="S189" s="283"/>
      <c r="T189" s="283"/>
      <c r="U189" s="283"/>
      <c r="V189" s="283"/>
      <c r="W189" s="283"/>
      <c r="X189" s="283"/>
      <c r="Y189" s="283"/>
      <c r="Z189" s="283"/>
      <c r="AA189" s="283"/>
      <c r="AB189" s="283"/>
      <c r="AC189" s="283"/>
      <c r="AD189" s="283"/>
      <c r="AE189" s="283"/>
      <c r="AS189" s="251" t="e">
        <f>VLOOKUP(#REF!,'اعضاء هيئة التدريس'!#REF!,2,)</f>
        <v>#REF!</v>
      </c>
    </row>
    <row r="190" spans="1:45" s="272" customFormat="1" ht="15.75" hidden="1" customHeight="1">
      <c r="A190" s="724">
        <v>6</v>
      </c>
      <c r="B190" s="288" t="s">
        <v>518</v>
      </c>
      <c r="C190" s="726" t="str">
        <f>VLOOKUP(B190,مقررات!$A$1:$F$411,2,FALSE)</f>
        <v>ألياف ضوئية</v>
      </c>
      <c r="D190" s="211">
        <f>VLOOKUP(B190,مقررات!$A$1:$F$452,3,FALSE)</f>
        <v>3</v>
      </c>
      <c r="E190" s="211">
        <f>VLOOKUP(B190,مقررات!$A$1:$F$476,4,FALSE)</f>
        <v>0</v>
      </c>
      <c r="F190" s="211">
        <f>D190+0.5*E190</f>
        <v>3</v>
      </c>
      <c r="G190" s="60" t="str">
        <f>VLOOKUP(B190,مقررات!$A$1:$F$409,6,FALSE)</f>
        <v>L432</v>
      </c>
      <c r="H190" s="423" t="s">
        <v>1634</v>
      </c>
      <c r="I190" s="262" t="str">
        <f>VLOOKUP(H190,'اعضاء هيئة التدريس'!$B$1:$D$300,2,FALSE)</f>
        <v>أ.د/  محمد الزيدية</v>
      </c>
      <c r="J190" s="73"/>
      <c r="K190" s="73"/>
      <c r="L190" s="73" t="s">
        <v>1069</v>
      </c>
      <c r="M190" s="73"/>
      <c r="N190" s="73"/>
      <c r="O190" s="73"/>
      <c r="P190" s="1052"/>
      <c r="Q190" s="4"/>
      <c r="R190" s="92"/>
      <c r="S190" s="283"/>
      <c r="T190" s="283"/>
      <c r="U190" s="283"/>
      <c r="V190" s="283"/>
      <c r="W190" s="283"/>
      <c r="X190" s="283"/>
      <c r="Y190" s="283"/>
      <c r="Z190" s="283"/>
      <c r="AA190" s="283"/>
      <c r="AB190" s="283"/>
      <c r="AC190" s="283"/>
      <c r="AD190" s="283"/>
      <c r="AE190" s="283"/>
      <c r="AS190" s="251" t="e">
        <f>VLOOKUP(#REF!,'اعضاء هيئة التدريس'!#REF!,2,)</f>
        <v>#REF!</v>
      </c>
    </row>
    <row r="191" spans="1:45" s="272" customFormat="1" ht="15.75" hidden="1" customHeight="1">
      <c r="A191" s="724">
        <v>7</v>
      </c>
      <c r="B191" s="288" t="s">
        <v>520</v>
      </c>
      <c r="C191" s="726" t="str">
        <f>VLOOKUP(B191,مقررات!$A$1:$F$411,2,FALSE)</f>
        <v>تطبيقات الليزر (1)</v>
      </c>
      <c r="D191" s="211">
        <f>VLOOKUP(B191,مقررات!$A$1:$F$452,3,FALSE)</f>
        <v>3</v>
      </c>
      <c r="E191" s="211" t="str">
        <f>VLOOKUP(B191,مقررات!$A$1:$F$476,4,FALSE)</f>
        <v>-</v>
      </c>
      <c r="F191" s="211">
        <v>3</v>
      </c>
      <c r="G191" s="60" t="str">
        <f>VLOOKUP(B191,مقررات!$A$1:$F$409,6,FALSE)</f>
        <v>L432</v>
      </c>
      <c r="H191" s="60" t="s">
        <v>1987</v>
      </c>
      <c r="I191" s="262" t="str">
        <f>VLOOKUP(H191,'اعضاء هيئة التدريس'!$B$1:$D$300,2,FALSE)</f>
        <v>د / مجدي ابوغزالة</v>
      </c>
      <c r="J191" s="250"/>
      <c r="K191" s="250" t="s">
        <v>1068</v>
      </c>
      <c r="L191" s="250"/>
      <c r="M191" s="250"/>
      <c r="N191" s="250"/>
      <c r="O191" s="250"/>
      <c r="P191" s="386" t="s">
        <v>1326</v>
      </c>
      <c r="Q191" s="282"/>
      <c r="R191" s="283"/>
      <c r="S191" s="283"/>
      <c r="T191" s="283"/>
      <c r="U191" s="283"/>
      <c r="V191" s="283"/>
      <c r="W191" s="283"/>
      <c r="X191" s="283"/>
      <c r="Y191" s="283"/>
      <c r="Z191" s="283"/>
      <c r="AA191" s="283"/>
      <c r="AB191" s="283"/>
      <c r="AC191" s="283"/>
      <c r="AD191" s="283"/>
      <c r="AE191" s="283"/>
      <c r="AS191" s="251" t="e">
        <f>VLOOKUP(#REF!,'اعضاء هيئة التدريس'!#REF!,2,)</f>
        <v>#REF!</v>
      </c>
    </row>
    <row r="192" spans="1:45" s="272" customFormat="1" ht="15.75" hidden="1" customHeight="1">
      <c r="A192" s="724">
        <v>8</v>
      </c>
      <c r="B192" s="288" t="s">
        <v>519</v>
      </c>
      <c r="C192" s="726" t="str">
        <f>VLOOKUP(B192,مقررات!$A$1:$F$411,2,FALSE)</f>
        <v>فيزياءالليزر (1)</v>
      </c>
      <c r="D192" s="211">
        <f>VLOOKUP(B192,مقررات!$A$1:$F$452,3,FALSE)</f>
        <v>3</v>
      </c>
      <c r="E192" s="211">
        <f>VLOOKUP(B192,مقررات!$A$1:$F$476,4,FALSE)</f>
        <v>0</v>
      </c>
      <c r="F192" s="211">
        <f t="shared" ref="F192:F197" si="7">D192+0.5*E192</f>
        <v>3</v>
      </c>
      <c r="G192" s="60" t="str">
        <f>VLOOKUP(B192,مقررات!$A$1:$F$409,6,FALSE)</f>
        <v>P133</v>
      </c>
      <c r="H192" s="60" t="s">
        <v>1986</v>
      </c>
      <c r="I192" s="262" t="str">
        <f>VLOOKUP(H192,'اعضاء هيئة التدريس'!$B$1:$D$300,2,FALSE)</f>
        <v>د/ سمير عطوة</v>
      </c>
      <c r="J192" s="250"/>
      <c r="K192" s="250"/>
      <c r="L192" s="250" t="s">
        <v>1069</v>
      </c>
      <c r="M192" s="250"/>
      <c r="N192" s="250"/>
      <c r="O192" s="250"/>
      <c r="P192" s="252"/>
      <c r="Q192" s="282"/>
      <c r="R192" s="283"/>
      <c r="S192" s="283"/>
      <c r="T192" s="283"/>
      <c r="U192" s="283"/>
      <c r="V192" s="283"/>
      <c r="W192" s="283"/>
      <c r="X192" s="283"/>
      <c r="Y192" s="283"/>
      <c r="Z192" s="283"/>
      <c r="AA192" s="283"/>
      <c r="AB192" s="283"/>
      <c r="AC192" s="283"/>
      <c r="AD192" s="283"/>
      <c r="AE192" s="283"/>
      <c r="AS192" s="251" t="e">
        <f>VLOOKUP(#REF!,'اعضاء هيئة التدريس'!#REF!,2,)</f>
        <v>#REF!</v>
      </c>
    </row>
    <row r="193" spans="1:45" s="272" customFormat="1" ht="15.75" hidden="1" customHeight="1">
      <c r="A193" s="724">
        <v>9</v>
      </c>
      <c r="B193" s="288" t="s">
        <v>534</v>
      </c>
      <c r="C193" s="726" t="str">
        <f>VLOOKUP(B193,مقررات!$A$1:$F$411,2,FALSE)</f>
        <v>ليزر المواد الصلبة</v>
      </c>
      <c r="D193" s="211">
        <f>VLOOKUP(B193,مقررات!$A$1:$F$452,3,FALSE)</f>
        <v>3</v>
      </c>
      <c r="E193" s="211">
        <f>VLOOKUP(B193,مقررات!$A$1:$F$476,4,FALSE)</f>
        <v>0</v>
      </c>
      <c r="F193" s="211">
        <f t="shared" si="7"/>
        <v>3</v>
      </c>
      <c r="G193" s="60" t="str">
        <f>VLOOKUP(B193,مقررات!$A$1:$F$409,6,FALSE)</f>
        <v>L434</v>
      </c>
      <c r="H193" s="340" t="s">
        <v>1623</v>
      </c>
      <c r="I193" s="262" t="str">
        <f>VLOOKUP(H193,'اعضاء هيئة التدريس'!$B$1:$D$300,2,FALSE)</f>
        <v>أ.د/ابراهيم حجر</v>
      </c>
      <c r="J193" s="323"/>
      <c r="K193" s="324"/>
      <c r="L193" s="250"/>
      <c r="M193" s="250" t="s">
        <v>1069</v>
      </c>
      <c r="N193" s="250"/>
      <c r="O193" s="250"/>
      <c r="P193" s="386" t="s">
        <v>1320</v>
      </c>
      <c r="Q193" s="382"/>
      <c r="R193" s="283"/>
      <c r="S193" s="284"/>
      <c r="T193" s="283"/>
      <c r="U193" s="283"/>
      <c r="V193" s="283"/>
      <c r="W193" s="283"/>
      <c r="X193" s="283"/>
      <c r="Y193" s="283"/>
      <c r="Z193" s="283"/>
      <c r="AA193" s="283"/>
      <c r="AB193" s="283"/>
      <c r="AC193" s="283"/>
      <c r="AD193" s="283"/>
      <c r="AE193" s="283"/>
      <c r="AS193" s="251" t="e">
        <f>VLOOKUP(#REF!,'اعضاء هيئة التدريس'!#REF!,2,)</f>
        <v>#REF!</v>
      </c>
    </row>
    <row r="194" spans="1:45" s="272" customFormat="1" ht="15.75" hidden="1" customHeight="1">
      <c r="A194" s="724">
        <v>10</v>
      </c>
      <c r="B194" s="288" t="s">
        <v>521</v>
      </c>
      <c r="C194" s="726" t="str">
        <f>VLOOKUP(B194,مقررات!$A$1:$F$411,2,FALSE)</f>
        <v>فيزياء عملى بصريات</v>
      </c>
      <c r="D194" s="211">
        <f>VLOOKUP(B194,مقررات!$A$1:$F$452,3,FALSE)</f>
        <v>0</v>
      </c>
      <c r="E194" s="211">
        <f>VLOOKUP(B194,مقررات!$A$1:$F$476,4,FALSE)</f>
        <v>8</v>
      </c>
      <c r="F194" s="211">
        <f t="shared" si="7"/>
        <v>4</v>
      </c>
      <c r="G194" s="60" t="str">
        <f>VLOOKUP(B194,مقررات!$A$1:$F$409,6,FALSE)</f>
        <v>P211</v>
      </c>
      <c r="H194" s="340" t="s">
        <v>1627</v>
      </c>
      <c r="I194" s="262" t="str">
        <f>VLOOKUP(H194,'اعضاء هيئة التدريس'!$B$1:$D$300,2,FALSE)</f>
        <v>أ.د/ عبد المجيد خفاجى</v>
      </c>
      <c r="J194" s="254"/>
      <c r="K194" s="254"/>
      <c r="L194" s="382"/>
      <c r="M194" s="253"/>
      <c r="N194" s="250"/>
      <c r="O194" s="250" t="s">
        <v>1083</v>
      </c>
      <c r="P194" s="382"/>
      <c r="Q194" s="382"/>
      <c r="R194" s="369"/>
      <c r="S194" s="284"/>
      <c r="T194" s="283"/>
      <c r="U194" s="283"/>
      <c r="V194" s="283"/>
      <c r="W194" s="283"/>
      <c r="X194" s="283"/>
      <c r="Y194" s="283"/>
      <c r="Z194" s="283"/>
      <c r="AA194" s="283"/>
      <c r="AB194" s="283"/>
      <c r="AC194" s="283"/>
      <c r="AD194" s="283"/>
      <c r="AE194" s="283"/>
      <c r="AS194" s="251" t="e">
        <f>VLOOKUP(#REF!,'اعضاء هيئة التدريس'!#REF!,2,)</f>
        <v>#REF!</v>
      </c>
    </row>
    <row r="195" spans="1:45" s="285" customFormat="1" ht="15.75" hidden="1" customHeight="1">
      <c r="A195" s="724">
        <v>11</v>
      </c>
      <c r="B195" s="288" t="s">
        <v>522</v>
      </c>
      <c r="C195" s="726" t="str">
        <f>VLOOKUP(B195,مقررات!$A$1:$F$411,2,FALSE)</f>
        <v>ضوء كمى (1)</v>
      </c>
      <c r="D195" s="211">
        <f>VLOOKUP(B195,مقررات!$A$1:$F$452,3,FALSE)</f>
        <v>3</v>
      </c>
      <c r="E195" s="211">
        <f>VLOOKUP(B195,مقررات!$A$1:$F$476,4,FALSE)</f>
        <v>0</v>
      </c>
      <c r="F195" s="211">
        <f t="shared" si="7"/>
        <v>3</v>
      </c>
      <c r="G195" s="60" t="str">
        <f>VLOOKUP(B195,مقررات!$A$1:$F$409,6,FALSE)</f>
        <v>P232</v>
      </c>
      <c r="H195" s="705" t="s">
        <v>1655</v>
      </c>
      <c r="I195" s="262" t="str">
        <f>VLOOKUP(H195,'اعضاء هيئة التدريس'!$B$1:$D$300,2,FALSE)</f>
        <v>د/ محمد عبد الحكيم</v>
      </c>
      <c r="J195" s="253" t="s">
        <v>1069</v>
      </c>
      <c r="K195" s="772"/>
      <c r="L195" s="73"/>
      <c r="M195" s="772"/>
      <c r="N195" s="772"/>
      <c r="O195" s="73"/>
      <c r="P195" s="386" t="s">
        <v>1326</v>
      </c>
      <c r="Q195" s="4"/>
      <c r="R195" s="91"/>
      <c r="S195" s="284"/>
      <c r="T195" s="284"/>
      <c r="U195" s="284"/>
      <c r="V195" s="284"/>
      <c r="W195" s="284"/>
      <c r="X195" s="284"/>
      <c r="Y195" s="284"/>
      <c r="Z195" s="284"/>
      <c r="AA195" s="284"/>
      <c r="AB195" s="284"/>
      <c r="AC195" s="284"/>
      <c r="AD195" s="284"/>
      <c r="AE195" s="284"/>
      <c r="AS195" s="251" t="e">
        <f>VLOOKUP(#REF!,'اعضاء هيئة التدريس'!#REF!,2,)</f>
        <v>#REF!</v>
      </c>
    </row>
    <row r="196" spans="1:45" s="272" customFormat="1" ht="15.75" hidden="1" customHeight="1">
      <c r="A196" s="724">
        <v>12</v>
      </c>
      <c r="B196" s="288" t="s">
        <v>523</v>
      </c>
      <c r="C196" s="726" t="str">
        <f>VLOOKUP(B196,مقررات!$A$1:$F$411,2,FALSE)</f>
        <v>فيزياء الليزر (2)</v>
      </c>
      <c r="D196" s="211">
        <f>VLOOKUP(B196,مقررات!$A$1:$F$452,3,FALSE)</f>
        <v>3</v>
      </c>
      <c r="E196" s="211">
        <f>VLOOKUP(B196,مقررات!$A$1:$F$476,4,FALSE)</f>
        <v>0</v>
      </c>
      <c r="F196" s="211">
        <f t="shared" si="7"/>
        <v>3</v>
      </c>
      <c r="G196" s="60" t="str">
        <f>VLOOKUP(B196,مقررات!$A$1:$F$409,6,FALSE)</f>
        <v>L332</v>
      </c>
      <c r="H196" s="60" t="s">
        <v>1652</v>
      </c>
      <c r="I196" s="262" t="str">
        <f>VLOOKUP(H196,'اعضاء هيئة التدريس'!$B$1:$D$300,2,FALSE)</f>
        <v>د/ حسام دنيا</v>
      </c>
      <c r="J196" s="250"/>
      <c r="K196" s="250" t="s">
        <v>1072</v>
      </c>
      <c r="L196" s="250"/>
      <c r="M196" s="250"/>
      <c r="N196" s="250"/>
      <c r="O196" s="250"/>
      <c r="P196" s="386"/>
      <c r="Q196" s="282"/>
      <c r="R196" s="283"/>
      <c r="S196" s="283"/>
      <c r="T196" s="283"/>
      <c r="U196" s="283"/>
      <c r="V196" s="283"/>
      <c r="W196" s="283"/>
      <c r="X196" s="283"/>
      <c r="Y196" s="283"/>
      <c r="Z196" s="283"/>
      <c r="AA196" s="283"/>
      <c r="AB196" s="283"/>
      <c r="AC196" s="283"/>
      <c r="AD196" s="283"/>
      <c r="AE196" s="283"/>
      <c r="AS196" s="251" t="e">
        <f>VLOOKUP(#REF!,'اعضاء هيئة التدريس'!#REF!,2,)</f>
        <v>#REF!</v>
      </c>
    </row>
    <row r="197" spans="1:45" s="285" customFormat="1" ht="15.75" hidden="1" customHeight="1">
      <c r="A197" s="724">
        <v>13</v>
      </c>
      <c r="B197" s="288" t="s">
        <v>523</v>
      </c>
      <c r="C197" s="726" t="str">
        <f>VLOOKUP(B197,مقررات!$A$1:$F$411,2,FALSE)</f>
        <v>فيزياء الليزر (2)</v>
      </c>
      <c r="D197" s="211">
        <f>VLOOKUP(B197,مقررات!$A$1:$F$452,3,FALSE)</f>
        <v>3</v>
      </c>
      <c r="E197" s="211">
        <f>VLOOKUP(B197,مقررات!$A$1:$F$476,4,FALSE)</f>
        <v>0</v>
      </c>
      <c r="F197" s="211">
        <f t="shared" si="7"/>
        <v>3</v>
      </c>
      <c r="G197" s="60" t="str">
        <f>VLOOKUP(B197,مقررات!$A$1:$F$409,6,FALSE)</f>
        <v>L332</v>
      </c>
      <c r="H197" s="705" t="s">
        <v>1680</v>
      </c>
      <c r="I197" s="262" t="str">
        <f>VLOOKUP(H197,'اعضاء هيئة التدريس'!$B$1:$D$300,2,FALSE)</f>
        <v>د/ حسام  عوض</v>
      </c>
      <c r="J197" s="772"/>
      <c r="K197" s="772"/>
      <c r="L197" s="73"/>
      <c r="M197" s="73"/>
      <c r="N197" s="253" t="s">
        <v>1069</v>
      </c>
      <c r="O197" s="73"/>
      <c r="P197" s="386" t="s">
        <v>1320</v>
      </c>
      <c r="Q197" s="4"/>
      <c r="R197" s="91"/>
      <c r="S197" s="284"/>
      <c r="T197" s="284"/>
      <c r="U197" s="284"/>
      <c r="V197" s="284"/>
      <c r="W197" s="284"/>
      <c r="X197" s="284"/>
      <c r="Y197" s="284"/>
      <c r="Z197" s="284"/>
      <c r="AA197" s="284"/>
      <c r="AB197" s="284"/>
      <c r="AC197" s="284"/>
      <c r="AD197" s="284"/>
      <c r="AE197" s="284"/>
      <c r="AS197" s="251" t="e">
        <f>VLOOKUP(#REF!,'اعضاء هيئة التدريس'!#REF!,2,)</f>
        <v>#REF!</v>
      </c>
    </row>
    <row r="198" spans="1:45" s="272" customFormat="1" ht="15.75" hidden="1" customHeight="1">
      <c r="A198" s="724">
        <v>14</v>
      </c>
      <c r="B198" s="288" t="s">
        <v>524</v>
      </c>
      <c r="C198" s="726" t="str">
        <f>VLOOKUP(B198,مقررات!$A$1:$F$411,2,FALSE)</f>
        <v>تطبيقات الليزر (2)</v>
      </c>
      <c r="D198" s="211">
        <f>VLOOKUP(B198,مقررات!$A$1:$F$452,3,FALSE)</f>
        <v>3</v>
      </c>
      <c r="E198" s="211" t="str">
        <f>VLOOKUP(B198,مقررات!$A$1:$F$476,4,FALSE)</f>
        <v>-</v>
      </c>
      <c r="F198" s="211">
        <v>3</v>
      </c>
      <c r="G198" s="60" t="str">
        <f>VLOOKUP(B198,مقررات!$A$1:$F$409,6,FALSE)</f>
        <v>L332</v>
      </c>
      <c r="H198" s="298" t="s">
        <v>1652</v>
      </c>
      <c r="I198" s="262" t="str">
        <f>VLOOKUP(H198,'اعضاء هيئة التدريس'!$B$1:$D$300,2,FALSE)</f>
        <v>د/ حسام دنيا</v>
      </c>
      <c r="J198" s="267"/>
      <c r="K198" s="250" t="s">
        <v>1232</v>
      </c>
      <c r="L198" s="250"/>
      <c r="M198" s="250"/>
      <c r="N198" s="250"/>
      <c r="O198" s="267"/>
      <c r="P198" s="386"/>
      <c r="Q198" s="282"/>
      <c r="R198" s="283"/>
      <c r="S198" s="283"/>
      <c r="T198" s="283"/>
      <c r="U198" s="283"/>
      <c r="V198" s="283"/>
      <c r="W198" s="283"/>
      <c r="X198" s="283"/>
      <c r="Y198" s="283"/>
      <c r="Z198" s="283"/>
      <c r="AA198" s="283"/>
      <c r="AB198" s="283"/>
      <c r="AC198" s="283"/>
      <c r="AD198" s="283"/>
      <c r="AE198" s="283"/>
      <c r="AS198" s="251" t="e">
        <f>VLOOKUP(#REF!,'اعضاء هيئة التدريس'!#REF!,2,)</f>
        <v>#REF!</v>
      </c>
    </row>
    <row r="199" spans="1:45" s="272" customFormat="1" ht="15.75" hidden="1" customHeight="1">
      <c r="A199" s="724">
        <v>15</v>
      </c>
      <c r="B199" s="288" t="s">
        <v>525</v>
      </c>
      <c r="C199" s="726" t="str">
        <f>VLOOKUP(B199,مقررات!$A$1:$F$411,2,FALSE)</f>
        <v>أنظمة الليزر</v>
      </c>
      <c r="D199" s="211">
        <f>VLOOKUP(B199,مقررات!$A$1:$F$452,3,FALSE)</f>
        <v>3</v>
      </c>
      <c r="E199" s="211">
        <f>VLOOKUP(B199,مقررات!$A$1:$F$476,4,FALSE)</f>
        <v>0</v>
      </c>
      <c r="F199" s="211">
        <f t="shared" ref="F199:F230" si="8">D199+0.5*E199</f>
        <v>3</v>
      </c>
      <c r="G199" s="60" t="str">
        <f>VLOOKUP(B199,مقررات!$A$1:$F$409,6,FALSE)</f>
        <v>L432-L232</v>
      </c>
      <c r="H199" s="423" t="s">
        <v>1623</v>
      </c>
      <c r="I199" s="262" t="str">
        <f>VLOOKUP(H199,'اعضاء هيئة التدريس'!$B$1:$D$300,2,FALSE)</f>
        <v>أ.د/ابراهيم حجر</v>
      </c>
      <c r="J199" s="73"/>
      <c r="K199" s="73" t="s">
        <v>1069</v>
      </c>
      <c r="L199" s="73"/>
      <c r="M199" s="73"/>
      <c r="N199" s="73"/>
      <c r="O199" s="73"/>
      <c r="P199" s="386"/>
      <c r="Q199" s="4"/>
      <c r="R199" s="91"/>
      <c r="S199" s="283"/>
      <c r="T199" s="283"/>
      <c r="U199" s="283"/>
      <c r="V199" s="283"/>
      <c r="W199" s="283"/>
      <c r="X199" s="283"/>
      <c r="Y199" s="283"/>
      <c r="Z199" s="283"/>
      <c r="AA199" s="283"/>
      <c r="AB199" s="283"/>
      <c r="AC199" s="283"/>
      <c r="AD199" s="283"/>
      <c r="AE199" s="283"/>
      <c r="AS199" s="251" t="e">
        <f>VLOOKUP(#REF!,'اعضاء هيئة التدريس'!#REF!,2,)</f>
        <v>#REF!</v>
      </c>
    </row>
    <row r="200" spans="1:45" s="285" customFormat="1" ht="15.75" hidden="1" customHeight="1">
      <c r="A200" s="724">
        <v>16</v>
      </c>
      <c r="B200" s="288" t="s">
        <v>526</v>
      </c>
      <c r="C200" s="726" t="str">
        <f>VLOOKUP(B200,مقررات!$A$1:$F$411,2,FALSE)</f>
        <v>أمان الليزر</v>
      </c>
      <c r="D200" s="211">
        <f>VLOOKUP(B200,مقررات!$A$1:$F$452,3,FALSE)</f>
        <v>2</v>
      </c>
      <c r="E200" s="211">
        <f>VLOOKUP(B200,مقررات!$A$1:$F$476,4,FALSE)</f>
        <v>0</v>
      </c>
      <c r="F200" s="211">
        <f t="shared" si="8"/>
        <v>2</v>
      </c>
      <c r="G200" s="60" t="str">
        <f>VLOOKUP(B200,مقررات!$A$1:$F$409,6,FALSE)</f>
        <v>-</v>
      </c>
      <c r="H200" s="60" t="s">
        <v>1986</v>
      </c>
      <c r="I200" s="262" t="str">
        <f>VLOOKUP(H200,'اعضاء هيئة التدريس'!$B$1:$D$300,2,FALSE)</f>
        <v>د/ سمير عطوة</v>
      </c>
      <c r="J200" s="250"/>
      <c r="K200" s="250" t="s">
        <v>1067</v>
      </c>
      <c r="L200" s="250"/>
      <c r="M200" s="250"/>
      <c r="N200" s="250"/>
      <c r="O200" s="250"/>
      <c r="P200" s="386"/>
      <c r="Q200" s="282"/>
      <c r="R200" s="284"/>
      <c r="S200" s="284"/>
      <c r="T200" s="284"/>
      <c r="U200" s="284"/>
      <c r="V200" s="284"/>
      <c r="W200" s="284"/>
      <c r="X200" s="284"/>
      <c r="Y200" s="284"/>
      <c r="Z200" s="284"/>
      <c r="AA200" s="284"/>
      <c r="AB200" s="284"/>
      <c r="AC200" s="284"/>
      <c r="AD200" s="284"/>
      <c r="AE200" s="284"/>
      <c r="AS200" s="251" t="e">
        <f>VLOOKUP(#REF!,'اعضاء هيئة التدريس'!#REF!,2,)</f>
        <v>#REF!</v>
      </c>
    </row>
    <row r="201" spans="1:45" s="285" customFormat="1" ht="15.75" hidden="1" customHeight="1">
      <c r="A201" s="724">
        <v>17</v>
      </c>
      <c r="B201" s="288" t="s">
        <v>528</v>
      </c>
      <c r="C201" s="726" t="str">
        <f>VLOOKUP(B201,مقررات!$A$1:$F$411,2,FALSE)</f>
        <v>فيزياء عملية ليزر</v>
      </c>
      <c r="D201" s="211">
        <f>VLOOKUP(B201,مقررات!$A$1:$F$452,3,FALSE)</f>
        <v>0</v>
      </c>
      <c r="E201" s="211">
        <f>VLOOKUP(B201,مقررات!$A$1:$F$476,4,FALSE)</f>
        <v>8</v>
      </c>
      <c r="F201" s="211">
        <f t="shared" si="8"/>
        <v>4</v>
      </c>
      <c r="G201" s="60" t="str">
        <f>VLOOKUP(B201,مقررات!$A$1:$F$409,6,FALSE)</f>
        <v>L348</v>
      </c>
      <c r="H201" s="423" t="s">
        <v>1986</v>
      </c>
      <c r="I201" s="262" t="str">
        <f>VLOOKUP(H201,'اعضاء هيئة التدريس'!$B$1:$D$300,2,FALSE)</f>
        <v>د/ سمير عطوة</v>
      </c>
      <c r="J201" s="73"/>
      <c r="K201" s="73"/>
      <c r="L201" s="73"/>
      <c r="M201" s="73"/>
      <c r="N201" s="250" t="s">
        <v>1083</v>
      </c>
      <c r="O201" s="250"/>
      <c r="P201" s="1052"/>
      <c r="Q201" s="4"/>
      <c r="R201" s="91"/>
      <c r="S201" s="283"/>
      <c r="T201" s="284"/>
      <c r="U201" s="284"/>
      <c r="V201" s="284"/>
      <c r="W201" s="284"/>
      <c r="X201" s="284"/>
      <c r="Y201" s="284"/>
      <c r="Z201" s="284"/>
      <c r="AA201" s="284"/>
      <c r="AB201" s="284"/>
      <c r="AC201" s="284"/>
      <c r="AD201" s="284"/>
      <c r="AE201" s="284"/>
      <c r="AS201" s="251" t="e">
        <f>VLOOKUP(#REF!,'اعضاء هيئة التدريس'!#REF!,2,)</f>
        <v>#REF!</v>
      </c>
    </row>
    <row r="202" spans="1:45" s="272" customFormat="1" ht="15.75" hidden="1" customHeight="1">
      <c r="A202" s="724">
        <v>1</v>
      </c>
      <c r="B202" s="288" t="s">
        <v>542</v>
      </c>
      <c r="C202" s="726" t="str">
        <f>VLOOKUP(B202,مقررات!$A$1:$F$411,2,FALSE)</f>
        <v>تحليل رياضي (1)</v>
      </c>
      <c r="D202" s="211">
        <f>VLOOKUP(B202,مقررات!$A$1:$F$452,3,FALSE)</f>
        <v>2</v>
      </c>
      <c r="E202" s="211">
        <f>VLOOKUP(B202,مقررات!$A$1:$F$476,4,FALSE)</f>
        <v>2</v>
      </c>
      <c r="F202" s="211">
        <f t="shared" si="8"/>
        <v>3</v>
      </c>
      <c r="G202" s="60">
        <f>VLOOKUP(B202,مقررات!$A$1:$F$409,6,FALSE)</f>
        <v>0</v>
      </c>
      <c r="H202" s="60" t="s">
        <v>1554</v>
      </c>
      <c r="I202" s="262" t="str">
        <f>VLOOKUP(H202,'اعضاء هيئة التدريس'!$B$1:$D$300,2,FALSE)</f>
        <v xml:space="preserve">د. اشرف ابراهيم حفناوي </v>
      </c>
      <c r="J202" s="73"/>
      <c r="K202" s="73"/>
      <c r="L202" s="73" t="s">
        <v>1069</v>
      </c>
      <c r="M202" s="73"/>
      <c r="N202" s="73"/>
      <c r="O202" s="73"/>
      <c r="P202" s="255" t="s">
        <v>1319</v>
      </c>
      <c r="Q202" s="4"/>
      <c r="R202" s="91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3"/>
      <c r="AC202" s="283"/>
      <c r="AD202" s="283"/>
      <c r="AE202" s="283"/>
      <c r="AS202" s="251" t="e">
        <f>VLOOKUP(#REF!,'اعضاء هيئة التدريس'!#REF!,2,)</f>
        <v>#REF!</v>
      </c>
    </row>
    <row r="203" spans="1:45" s="272" customFormat="1" ht="14.25" hidden="1" customHeight="1">
      <c r="A203" s="724">
        <v>2</v>
      </c>
      <c r="B203" s="288" t="s">
        <v>542</v>
      </c>
      <c r="C203" s="726" t="str">
        <f>VLOOKUP(B203,مقررات!$A$1:$F$411,2,FALSE)</f>
        <v>تحليل رياضي (1)</v>
      </c>
      <c r="D203" s="211">
        <f>VLOOKUP(B203,مقررات!$A$1:$F$452,3,FALSE)</f>
        <v>2</v>
      </c>
      <c r="E203" s="211">
        <f>VLOOKUP(B203,مقررات!$A$1:$F$476,4,FALSE)</f>
        <v>2</v>
      </c>
      <c r="F203" s="211">
        <f t="shared" si="8"/>
        <v>3</v>
      </c>
      <c r="G203" s="60">
        <f>VLOOKUP(B203,مقررات!$A$1:$F$409,6,FALSE)</f>
        <v>0</v>
      </c>
      <c r="H203" s="60" t="s">
        <v>1529</v>
      </c>
      <c r="I203" s="262" t="str">
        <f>VLOOKUP(H203,'اعضاء هيئة التدريس'!$B$1:$D$300,2,FALSE)</f>
        <v>أ.د/ شكري إبراهيم ندا</v>
      </c>
      <c r="J203" s="73"/>
      <c r="K203" s="73"/>
      <c r="L203" s="73" t="s">
        <v>1069</v>
      </c>
      <c r="M203" s="73"/>
      <c r="N203" s="73"/>
      <c r="O203" s="73"/>
      <c r="P203" s="255" t="s">
        <v>1319</v>
      </c>
      <c r="Q203" s="4"/>
      <c r="R203" s="91"/>
      <c r="S203" s="283"/>
      <c r="T203" s="283"/>
      <c r="U203" s="283"/>
      <c r="V203" s="283"/>
      <c r="W203" s="283"/>
      <c r="X203" s="283"/>
      <c r="Y203" s="283"/>
      <c r="Z203" s="283"/>
      <c r="AA203" s="283"/>
      <c r="AB203" s="283"/>
      <c r="AC203" s="283"/>
      <c r="AD203" s="283"/>
      <c r="AE203" s="283"/>
      <c r="AS203" s="251" t="e">
        <f>VLOOKUP(#REF!,'اعضاء هيئة التدريس'!#REF!,2,)</f>
        <v>#REF!</v>
      </c>
    </row>
    <row r="204" spans="1:45" s="272" customFormat="1" ht="15.75" hidden="1" customHeight="1">
      <c r="A204" s="724">
        <v>3</v>
      </c>
      <c r="B204" s="288" t="s">
        <v>543</v>
      </c>
      <c r="C204" s="726" t="str">
        <f>VLOOKUP(B204,مقررات!$A$1:$F$411,2,FALSE)</f>
        <v>هندسة تحليلية (1)</v>
      </c>
      <c r="D204" s="211">
        <f>VLOOKUP(B204,مقررات!$A$1:$F$452,3,FALSE)</f>
        <v>2</v>
      </c>
      <c r="E204" s="211">
        <f>VLOOKUP(B204,مقررات!$A$1:$F$476,4,FALSE)</f>
        <v>1</v>
      </c>
      <c r="F204" s="211">
        <f t="shared" si="8"/>
        <v>2.5</v>
      </c>
      <c r="G204" s="60" t="str">
        <f>VLOOKUP(B204,مقررات!$A$1:$F$409,6,FALSE)</f>
        <v>--</v>
      </c>
      <c r="H204" s="60" t="s">
        <v>1541</v>
      </c>
      <c r="I204" s="262" t="str">
        <f>VLOOKUP(H204,'اعضاء هيئة التدريس'!$B$1:$D$300,2,FALSE)</f>
        <v>د/ ناهد عبد العزيز صقر</v>
      </c>
      <c r="J204" s="73"/>
      <c r="K204" s="777" t="s">
        <v>1068</v>
      </c>
      <c r="L204" s="73"/>
      <c r="M204" s="73"/>
      <c r="N204" s="73"/>
      <c r="O204" s="73"/>
      <c r="P204" s="255" t="s">
        <v>1319</v>
      </c>
      <c r="Q204" s="282"/>
      <c r="R204" s="283"/>
      <c r="S204" s="283"/>
      <c r="T204" s="283"/>
      <c r="U204" s="283"/>
      <c r="V204" s="283"/>
      <c r="W204" s="283"/>
      <c r="X204" s="283"/>
      <c r="Y204" s="283"/>
      <c r="Z204" s="283"/>
      <c r="AA204" s="283"/>
      <c r="AB204" s="283"/>
      <c r="AC204" s="283"/>
      <c r="AD204" s="283"/>
      <c r="AE204" s="283"/>
      <c r="AS204" s="251" t="e">
        <f>VLOOKUP(#REF!,'اعضاء هيئة التدريس'!#REF!,2,)</f>
        <v>#REF!</v>
      </c>
    </row>
    <row r="205" spans="1:45" s="272" customFormat="1" ht="15" hidden="1" customHeight="1">
      <c r="A205" s="724">
        <v>4</v>
      </c>
      <c r="B205" s="288" t="s">
        <v>543</v>
      </c>
      <c r="C205" s="726" t="str">
        <f>VLOOKUP(B205,مقررات!$A$1:$F$411,2,FALSE)</f>
        <v>هندسة تحليلية (1)</v>
      </c>
      <c r="D205" s="211">
        <f>VLOOKUP(B205,مقررات!$A$1:$F$452,3,FALSE)</f>
        <v>2</v>
      </c>
      <c r="E205" s="211">
        <f>VLOOKUP(B205,مقررات!$A$1:$F$476,4,FALSE)</f>
        <v>1</v>
      </c>
      <c r="F205" s="211">
        <f t="shared" si="8"/>
        <v>2.5</v>
      </c>
      <c r="G205" s="60" t="str">
        <f>VLOOKUP(B205,مقررات!$A$1:$F$409,6,FALSE)</f>
        <v>--</v>
      </c>
      <c r="H205" s="60" t="s">
        <v>1522</v>
      </c>
      <c r="I205" s="262" t="str">
        <f>VLOOKUP(H205,'اعضاء هيئة التدريس'!$B$1:$D$300,2,FALSE)</f>
        <v>أ.د/ نبوية عبد الفتاح الرملي</v>
      </c>
      <c r="J205" s="73"/>
      <c r="K205" s="73" t="s">
        <v>1068</v>
      </c>
      <c r="L205" s="73"/>
      <c r="M205" s="73"/>
      <c r="N205" s="73"/>
      <c r="O205" s="73"/>
      <c r="P205" s="255" t="s">
        <v>1319</v>
      </c>
      <c r="Q205" s="282"/>
      <c r="R205" s="283"/>
      <c r="S205" s="283"/>
      <c r="T205" s="283"/>
      <c r="U205" s="283"/>
      <c r="V205" s="283"/>
      <c r="W205" s="283"/>
      <c r="X205" s="283"/>
      <c r="Y205" s="283"/>
      <c r="Z205" s="283"/>
      <c r="AA205" s="283"/>
      <c r="AB205" s="283"/>
      <c r="AC205" s="283"/>
      <c r="AD205" s="283"/>
      <c r="AE205" s="283"/>
      <c r="AS205" s="251" t="e">
        <f>VLOOKUP(#REF!,'اعضاء هيئة التدريس'!#REF!,2,)</f>
        <v>#REF!</v>
      </c>
    </row>
    <row r="206" spans="1:45" s="272" customFormat="1" ht="15.75" hidden="1" customHeight="1">
      <c r="A206" s="724">
        <v>5</v>
      </c>
      <c r="B206" s="288" t="s">
        <v>544</v>
      </c>
      <c r="C206" s="726" t="str">
        <f>VLOOKUP(B206,مقررات!$A$1:$F$411,2,FALSE)</f>
        <v>الجبر</v>
      </c>
      <c r="D206" s="211">
        <f>VLOOKUP(B206,مقررات!$A$1:$F$452,3,FALSE)</f>
        <v>2</v>
      </c>
      <c r="E206" s="211">
        <f>VLOOKUP(B206,مقررات!$A$1:$F$476,4,FALSE)</f>
        <v>1</v>
      </c>
      <c r="F206" s="211">
        <f t="shared" si="8"/>
        <v>2.5</v>
      </c>
      <c r="G206" s="60" t="str">
        <f>VLOOKUP(B206,مقررات!$A$1:$F$409,6,FALSE)</f>
        <v>--</v>
      </c>
      <c r="H206" s="60" t="s">
        <v>1556</v>
      </c>
      <c r="I206" s="262" t="str">
        <f>VLOOKUP(H206,'اعضاء هيئة التدريس'!$B$1:$D$300,2,FALSE)</f>
        <v xml:space="preserve">د/ نجلاء محمدالشاذلي </v>
      </c>
      <c r="J206" s="73"/>
      <c r="K206" s="73"/>
      <c r="L206" s="73"/>
      <c r="M206" s="73"/>
      <c r="N206" s="73" t="s">
        <v>1067</v>
      </c>
      <c r="O206" s="73"/>
      <c r="P206" s="255" t="s">
        <v>1319</v>
      </c>
      <c r="Q206" s="4"/>
      <c r="R206" s="91"/>
      <c r="S206" s="283"/>
      <c r="T206" s="283"/>
      <c r="U206" s="283"/>
      <c r="V206" s="283"/>
      <c r="W206" s="283"/>
      <c r="X206" s="283"/>
      <c r="Y206" s="283"/>
      <c r="Z206" s="283"/>
      <c r="AA206" s="283"/>
      <c r="AB206" s="283"/>
      <c r="AC206" s="283"/>
      <c r="AD206" s="283"/>
      <c r="AE206" s="283"/>
      <c r="AS206" s="251" t="e">
        <f>VLOOKUP(#REF!,'اعضاء هيئة التدريس'!#REF!,2,)</f>
        <v>#REF!</v>
      </c>
    </row>
    <row r="207" spans="1:45" s="272" customFormat="1" ht="15.75" hidden="1" customHeight="1">
      <c r="A207" s="724">
        <v>6</v>
      </c>
      <c r="B207" s="288" t="s">
        <v>544</v>
      </c>
      <c r="C207" s="726" t="str">
        <f>VLOOKUP(B207,مقررات!$A$1:$F$411,2,FALSE)</f>
        <v>الجبر</v>
      </c>
      <c r="D207" s="211">
        <f>VLOOKUP(B207,مقررات!$A$1:$F$452,3,FALSE)</f>
        <v>2</v>
      </c>
      <c r="E207" s="211">
        <f>VLOOKUP(B207,مقررات!$A$1:$F$476,4,FALSE)</f>
        <v>1</v>
      </c>
      <c r="F207" s="211">
        <f t="shared" si="8"/>
        <v>2.5</v>
      </c>
      <c r="G207" s="60" t="str">
        <f>VLOOKUP(B207,مقررات!$A$1:$F$409,6,FALSE)</f>
        <v>--</v>
      </c>
      <c r="H207" s="60" t="s">
        <v>1571</v>
      </c>
      <c r="I207" s="262" t="str">
        <f>VLOOKUP(H207,'اعضاء هيئة التدريس'!$B$1:$D$300,2,FALSE)</f>
        <v>د/ منار عبدالله ماهر</v>
      </c>
      <c r="J207" s="73"/>
      <c r="K207" s="73"/>
      <c r="L207" s="73"/>
      <c r="M207" s="73"/>
      <c r="N207" s="73" t="s">
        <v>1067</v>
      </c>
      <c r="O207" s="73"/>
      <c r="P207" s="255" t="s">
        <v>1319</v>
      </c>
      <c r="Q207" s="4"/>
      <c r="R207" s="91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  <c r="AC207" s="283"/>
      <c r="AD207" s="283"/>
      <c r="AE207" s="283"/>
      <c r="AS207" s="251" t="e">
        <f>VLOOKUP(#REF!,'اعضاء هيئة التدريس'!#REF!,2,)</f>
        <v>#REF!</v>
      </c>
    </row>
    <row r="208" spans="1:45" s="272" customFormat="1" ht="15.75" hidden="1" customHeight="1">
      <c r="A208" s="724">
        <v>7</v>
      </c>
      <c r="B208" s="288" t="s">
        <v>545</v>
      </c>
      <c r="C208" s="726" t="str">
        <f>VLOOKUP(B208,مقررات!$A$1:$F$411,2,FALSE)</f>
        <v>تحليل رياضي (2)</v>
      </c>
      <c r="D208" s="211">
        <f>VLOOKUP(B208,مقررات!$A$1:$F$452,3,FALSE)</f>
        <v>3</v>
      </c>
      <c r="E208" s="211">
        <f>VLOOKUP(B208,مقررات!$A$1:$F$476,4,FALSE)</f>
        <v>2</v>
      </c>
      <c r="F208" s="211">
        <f t="shared" si="8"/>
        <v>4</v>
      </c>
      <c r="G208" s="60" t="str">
        <f>VLOOKUP(B208,مقررات!$A$1:$F$409,6,FALSE)</f>
        <v>M111</v>
      </c>
      <c r="H208" s="60" t="s">
        <v>1533</v>
      </c>
      <c r="I208" s="262" t="str">
        <f>VLOOKUP(H208,'اعضاء هيئة التدريس'!$B$1:$D$300,2,FALSE)</f>
        <v>د. حسني عبدالعليم عطية</v>
      </c>
      <c r="J208" s="73"/>
      <c r="K208" s="73" t="s">
        <v>1074</v>
      </c>
      <c r="L208" s="73"/>
      <c r="M208" s="73"/>
      <c r="N208" s="73"/>
      <c r="O208" s="73"/>
      <c r="P208" s="386" t="s">
        <v>1315</v>
      </c>
      <c r="Q208" s="282"/>
      <c r="R208" s="283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  <c r="AC208" s="283"/>
      <c r="AD208" s="283"/>
      <c r="AE208" s="283"/>
      <c r="AS208" s="251" t="e">
        <f>VLOOKUP(#REF!,'اعضاء هيئة التدريس'!#REF!,2,)</f>
        <v>#REF!</v>
      </c>
    </row>
    <row r="209" spans="1:45" s="272" customFormat="1" ht="15.75" hidden="1">
      <c r="A209" s="724">
        <v>8</v>
      </c>
      <c r="B209" s="288" t="s">
        <v>547</v>
      </c>
      <c r="C209" s="726" t="str">
        <f>VLOOKUP(B209,مقررات!$A$1:$F$411,2,FALSE)</f>
        <v>جبر مجرد (1)</v>
      </c>
      <c r="D209" s="211">
        <f>VLOOKUP(B209,مقررات!$A$1:$F$452,3,FALSE)</f>
        <v>2</v>
      </c>
      <c r="E209" s="211">
        <f>VLOOKUP(B209,مقررات!$A$1:$F$476,4,FALSE)</f>
        <v>1</v>
      </c>
      <c r="F209" s="211">
        <f t="shared" si="8"/>
        <v>2.5</v>
      </c>
      <c r="G209" s="60" t="str">
        <f>VLOOKUP(B209,مقررات!$A$1:$F$409,6,FALSE)</f>
        <v>M113</v>
      </c>
      <c r="H209" s="60" t="s">
        <v>1538</v>
      </c>
      <c r="I209" s="262" t="str">
        <f>VLOOKUP(H209,'اعضاء هيئة التدريس'!$B$1:$D$300,2,FALSE)</f>
        <v>د/ ليلى ناشد جاب الله</v>
      </c>
      <c r="J209" s="73"/>
      <c r="K209" s="73" t="s">
        <v>1067</v>
      </c>
      <c r="L209" s="73"/>
      <c r="M209" s="73"/>
      <c r="N209" s="73"/>
      <c r="O209" s="73"/>
      <c r="P209" s="255" t="s">
        <v>1319</v>
      </c>
      <c r="Q209" s="4"/>
      <c r="R209" s="91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  <c r="AC209" s="283"/>
      <c r="AD209" s="283"/>
      <c r="AE209" s="283"/>
      <c r="AS209" s="251" t="e">
        <f>VLOOKUP(#REF!,'اعضاء هيئة التدريس'!#REF!,2,)</f>
        <v>#REF!</v>
      </c>
    </row>
    <row r="210" spans="1:45" s="272" customFormat="1" ht="15.75" hidden="1" customHeight="1">
      <c r="A210" s="724">
        <v>9</v>
      </c>
      <c r="B210" s="288" t="s">
        <v>548</v>
      </c>
      <c r="C210" s="726" t="str">
        <f>VLOOKUP(B210,مقررات!$A$1:$F$411,2,FALSE)</f>
        <v>جبر خطى</v>
      </c>
      <c r="D210" s="211">
        <f>VLOOKUP(B210,مقررات!$A$1:$F$452,3,FALSE)</f>
        <v>2</v>
      </c>
      <c r="E210" s="211">
        <f>VLOOKUP(B210,مقررات!$A$1:$F$476,4,FALSE)</f>
        <v>1</v>
      </c>
      <c r="F210" s="211">
        <f t="shared" si="8"/>
        <v>2.5</v>
      </c>
      <c r="G210" s="60" t="str">
        <f>VLOOKUP(B210,مقررات!$A$1:$F$409,6,FALSE)</f>
        <v>M113</v>
      </c>
      <c r="H210" s="60" t="s">
        <v>1530</v>
      </c>
      <c r="I210" s="262" t="str">
        <f>VLOOKUP(H210,'اعضاء هيئة التدريس'!$B$1:$D$300,2,FALSE)</f>
        <v>أ.د/ محمد عبد اللطيف رمضان</v>
      </c>
      <c r="J210" s="73"/>
      <c r="K210" s="73"/>
      <c r="L210" s="73"/>
      <c r="M210" s="73"/>
      <c r="N210" s="73" t="s">
        <v>1067</v>
      </c>
      <c r="O210" s="73"/>
      <c r="P210" s="386" t="s">
        <v>1327</v>
      </c>
      <c r="Q210" s="282"/>
      <c r="R210" s="283"/>
      <c r="S210" s="283"/>
      <c r="T210" s="283"/>
      <c r="U210" s="283"/>
      <c r="V210" s="283"/>
      <c r="W210" s="283"/>
      <c r="X210" s="283"/>
      <c r="Y210" s="283"/>
      <c r="Z210" s="283"/>
      <c r="AA210" s="283"/>
      <c r="AB210" s="283"/>
      <c r="AC210" s="283"/>
      <c r="AD210" s="283"/>
      <c r="AE210" s="283"/>
      <c r="AS210" s="251" t="e">
        <f>VLOOKUP(#REF!,'اعضاء هيئة التدريس'!#REF!,2,)</f>
        <v>#REF!</v>
      </c>
    </row>
    <row r="211" spans="1:45" s="272" customFormat="1" ht="15" hidden="1" customHeight="1">
      <c r="A211" s="724">
        <v>10</v>
      </c>
      <c r="B211" s="288" t="s">
        <v>549</v>
      </c>
      <c r="C211" s="726" t="str">
        <f>VLOOKUP(B211,مقررات!$A$1:$F$411,2,FALSE)</f>
        <v>تحليل عددي (1)</v>
      </c>
      <c r="D211" s="211">
        <f>VLOOKUP(B211,مقررات!$A$1:$F$452,3,FALSE)</f>
        <v>2</v>
      </c>
      <c r="E211" s="211">
        <f>VLOOKUP(B211,مقررات!$A$1:$F$476,4,FALSE)</f>
        <v>1</v>
      </c>
      <c r="F211" s="211">
        <f t="shared" si="8"/>
        <v>2.5</v>
      </c>
      <c r="G211" s="60" t="str">
        <f>VLOOKUP(B211,مقررات!$A$1:$F$409,6,FALSE)</f>
        <v>M117</v>
      </c>
      <c r="H211" s="60" t="s">
        <v>1530</v>
      </c>
      <c r="I211" s="262" t="str">
        <f>VLOOKUP(H211,'اعضاء هيئة التدريس'!$B$1:$D$300,2,FALSE)</f>
        <v>أ.د/ محمد عبد اللطيف رمضان</v>
      </c>
      <c r="J211" s="73"/>
      <c r="K211" s="73"/>
      <c r="L211" s="73"/>
      <c r="M211" s="73"/>
      <c r="N211" s="73" t="s">
        <v>1068</v>
      </c>
      <c r="O211" s="73"/>
      <c r="P211" s="386" t="s">
        <v>1322</v>
      </c>
      <c r="Q211" s="4"/>
      <c r="R211" s="91"/>
      <c r="S211" s="284"/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3"/>
      <c r="AD211" s="283"/>
      <c r="AE211" s="283"/>
      <c r="AS211" s="251" t="e">
        <f>VLOOKUP(#REF!,'اعضاء هيئة التدريس'!#REF!,2,)</f>
        <v>#REF!</v>
      </c>
    </row>
    <row r="212" spans="1:45" s="272" customFormat="1" ht="15.75" hidden="1" customHeight="1">
      <c r="A212" s="724">
        <v>13</v>
      </c>
      <c r="B212" s="288" t="s">
        <v>551</v>
      </c>
      <c r="C212" s="726" t="str">
        <f>VLOOKUP(B212,مقررات!$A$1:$F$411,2,FALSE)</f>
        <v>ديناميكا(1)</v>
      </c>
      <c r="D212" s="211">
        <f>VLOOKUP(B212,مقررات!$A$1:$F$452,3,FALSE)</f>
        <v>2</v>
      </c>
      <c r="E212" s="211">
        <f>VLOOKUP(B212,مقررات!$A$1:$F$476,4,FALSE)</f>
        <v>1</v>
      </c>
      <c r="F212" s="211">
        <f t="shared" si="8"/>
        <v>2.5</v>
      </c>
      <c r="G212" s="60" t="str">
        <f>VLOOKUP(B212,مقررات!$A$1:$F$409,6,FALSE)</f>
        <v>M111</v>
      </c>
      <c r="H212" s="60" t="s">
        <v>1544</v>
      </c>
      <c r="I212" s="262" t="str">
        <f>VLOOKUP(H212,'اعضاء هيئة التدريس'!$B$1:$D$300,2,FALSE)</f>
        <v xml:space="preserve">د/ رفعت أحمد حسن </v>
      </c>
      <c r="J212" s="73"/>
      <c r="K212" s="73"/>
      <c r="L212" s="73"/>
      <c r="M212" s="73"/>
      <c r="N212" s="73" t="s">
        <v>1072</v>
      </c>
      <c r="O212" s="73"/>
      <c r="P212" s="386"/>
      <c r="Q212" s="282"/>
      <c r="R212" s="283"/>
      <c r="S212" s="284"/>
      <c r="T212" s="283"/>
      <c r="U212" s="283"/>
      <c r="V212" s="283"/>
      <c r="W212" s="283"/>
      <c r="X212" s="283"/>
      <c r="Y212" s="283"/>
      <c r="Z212" s="283"/>
      <c r="AA212" s="283"/>
      <c r="AB212" s="283"/>
      <c r="AC212" s="283"/>
      <c r="AD212" s="283"/>
      <c r="AE212" s="283"/>
      <c r="AS212" s="251" t="e">
        <f>VLOOKUP(#REF!,'اعضاء هيئة التدريس'!#REF!,2,)</f>
        <v>#REF!</v>
      </c>
    </row>
    <row r="213" spans="1:45" s="272" customFormat="1" ht="15.75" hidden="1">
      <c r="A213" s="724">
        <v>14</v>
      </c>
      <c r="B213" s="288" t="s">
        <v>553</v>
      </c>
      <c r="C213" s="726" t="str">
        <f>VLOOKUP(B213,مقررات!$A$1:$F$411,2,FALSE)</f>
        <v>نظرية حركة الموائع</v>
      </c>
      <c r="D213" s="211">
        <f>VLOOKUP(B213,مقررات!$A$1:$F$452,3,FALSE)</f>
        <v>2</v>
      </c>
      <c r="E213" s="211">
        <f>VLOOKUP(B213,مقررات!$A$1:$F$476,4,FALSE)</f>
        <v>0</v>
      </c>
      <c r="F213" s="211">
        <f t="shared" si="8"/>
        <v>2</v>
      </c>
      <c r="G213" s="60" t="str">
        <f>VLOOKUP(B213,مقررات!$A$1:$F$409,6,FALSE)</f>
        <v>M229</v>
      </c>
      <c r="H213" s="60" t="s">
        <v>1547</v>
      </c>
      <c r="I213" s="262" t="str">
        <f>VLOOKUP(H213,'اعضاء هيئة التدريس'!$B$1:$D$300,2,FALSE)</f>
        <v>د/ جميل على شلبي</v>
      </c>
      <c r="J213" s="73"/>
      <c r="K213" s="73"/>
      <c r="L213" s="73"/>
      <c r="M213" s="73"/>
      <c r="N213" s="73" t="s">
        <v>1070</v>
      </c>
      <c r="O213" s="73"/>
      <c r="P213" s="386" t="s">
        <v>1327</v>
      </c>
      <c r="Q213" s="282"/>
      <c r="R213" s="283"/>
      <c r="S213" s="284"/>
      <c r="T213" s="283"/>
      <c r="U213" s="283"/>
      <c r="V213" s="283"/>
      <c r="W213" s="283"/>
      <c r="X213" s="283"/>
      <c r="Y213" s="283"/>
      <c r="Z213" s="283"/>
      <c r="AA213" s="283"/>
      <c r="AB213" s="283"/>
      <c r="AC213" s="283"/>
      <c r="AD213" s="283"/>
      <c r="AE213" s="283"/>
      <c r="AS213" s="251" t="e">
        <f>VLOOKUP(#REF!,'اعضاء هيئة التدريس'!#REF!,2,)</f>
        <v>#REF!</v>
      </c>
    </row>
    <row r="214" spans="1:45" s="272" customFormat="1" ht="15.75" hidden="1" customHeight="1">
      <c r="A214" s="724">
        <v>15</v>
      </c>
      <c r="B214" s="288" t="s">
        <v>1042</v>
      </c>
      <c r="C214" s="726" t="str">
        <f>VLOOKUP(B214,مقررات!$A$1:$F$411,2,FALSE)</f>
        <v>ميكانيكا عامة</v>
      </c>
      <c r="D214" s="211">
        <f>VLOOKUP(B214,مقررات!$A$1:$F$452,3,FALSE)</f>
        <v>3</v>
      </c>
      <c r="E214" s="211">
        <f>VLOOKUP(B214,مقررات!$A$1:$F$476,4,FALSE)</f>
        <v>2</v>
      </c>
      <c r="F214" s="211">
        <f t="shared" si="8"/>
        <v>4</v>
      </c>
      <c r="G214" s="60" t="str">
        <f>VLOOKUP(B214,مقررات!$A$1:$F$409,6,FALSE)</f>
        <v>--</v>
      </c>
      <c r="H214" s="697" t="s">
        <v>1552</v>
      </c>
      <c r="I214" s="262" t="str">
        <f>VLOOKUP(H214,'اعضاء هيئة التدريس'!$B$1:$D$300,2,FALSE)</f>
        <v>د. طه عبدالكريم ابراهيم</v>
      </c>
      <c r="J214" s="73"/>
      <c r="K214" s="73"/>
      <c r="L214" s="73" t="s">
        <v>1074</v>
      </c>
      <c r="M214" s="73"/>
      <c r="N214" s="73"/>
      <c r="O214" s="73"/>
      <c r="P214" s="386" t="s">
        <v>1322</v>
      </c>
      <c r="Q214" s="4"/>
      <c r="R214" s="91"/>
      <c r="S214" s="283"/>
      <c r="T214" s="283"/>
      <c r="U214" s="283"/>
      <c r="V214" s="283"/>
      <c r="W214" s="283"/>
      <c r="X214" s="283"/>
      <c r="Y214" s="283"/>
      <c r="Z214" s="283"/>
      <c r="AA214" s="283"/>
      <c r="AB214" s="283"/>
      <c r="AC214" s="283"/>
      <c r="AD214" s="283"/>
      <c r="AE214" s="283"/>
      <c r="AS214" s="251" t="e">
        <f>VLOOKUP(#REF!,'اعضاء هيئة التدريس'!#REF!,2,)</f>
        <v>#REF!</v>
      </c>
    </row>
    <row r="215" spans="1:45" s="272" customFormat="1" ht="15.75" hidden="1">
      <c r="A215" s="724">
        <v>16</v>
      </c>
      <c r="B215" s="288" t="s">
        <v>573</v>
      </c>
      <c r="C215" s="726" t="str">
        <f>VLOOKUP(B215,مقررات!$A$1:$F$411,2,FALSE)</f>
        <v>رياضيات غير متصلة (1)</v>
      </c>
      <c r="D215" s="211">
        <f>VLOOKUP(B215,مقررات!$A$1:$F$452,3,FALSE)</f>
        <v>2</v>
      </c>
      <c r="E215" s="211">
        <f>VLOOKUP(B215,مقررات!$A$1:$F$476,4,FALSE)</f>
        <v>2</v>
      </c>
      <c r="F215" s="211">
        <f t="shared" si="8"/>
        <v>3</v>
      </c>
      <c r="G215" s="60">
        <f>VLOOKUP(B215,مقررات!$A$1:$F$409,6,FALSE)</f>
        <v>0</v>
      </c>
      <c r="H215" s="60" t="s">
        <v>1520</v>
      </c>
      <c r="I215" s="262" t="str">
        <f>VLOOKUP(H215,'اعضاء هيئة التدريس'!$B$1:$D$300,2,FALSE)</f>
        <v>أ.د/ محمد امين عبدالواحد</v>
      </c>
      <c r="J215" s="73"/>
      <c r="K215" s="73"/>
      <c r="L215" s="73"/>
      <c r="M215" s="73" t="s">
        <v>1072</v>
      </c>
      <c r="N215" s="73"/>
      <c r="O215" s="73"/>
      <c r="P215" s="255" t="s">
        <v>1319</v>
      </c>
      <c r="Q215" s="4"/>
      <c r="R215" s="91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  <c r="AC215" s="283"/>
      <c r="AD215" s="283"/>
      <c r="AE215" s="283"/>
      <c r="AS215" s="251" t="e">
        <f>VLOOKUP(#REF!,'اعضاء هيئة التدريس'!#REF!,2,)</f>
        <v>#REF!</v>
      </c>
    </row>
    <row r="216" spans="1:45" s="272" customFormat="1" ht="15.75" hidden="1">
      <c r="A216" s="724">
        <v>17</v>
      </c>
      <c r="B216" s="288" t="s">
        <v>550</v>
      </c>
      <c r="C216" s="726" t="str">
        <f>VLOOKUP(B216,مقررات!$A$1:$F$411,2,FALSE)</f>
        <v>مقدمة في برمجة الحاسب</v>
      </c>
      <c r="D216" s="211">
        <f>VLOOKUP(B216,مقررات!$A$1:$F$452,3,FALSE)</f>
        <v>2</v>
      </c>
      <c r="E216" s="211">
        <f>VLOOKUP(B216,مقررات!$A$1:$F$476,4,FALSE)</f>
        <v>2</v>
      </c>
      <c r="F216" s="211">
        <f t="shared" si="8"/>
        <v>3</v>
      </c>
      <c r="G216" s="60">
        <f>VLOOKUP(B216,مقررات!$A$1:$F$409,6,FALSE)</f>
        <v>0</v>
      </c>
      <c r="H216" s="60" t="s">
        <v>1566</v>
      </c>
      <c r="I216" s="262" t="str">
        <f>VLOOKUP(H216,'اعضاء هيئة التدريس'!$B$1:$D$300,2,FALSE)</f>
        <v>د/ عزة أحمد عبده</v>
      </c>
      <c r="J216" s="73"/>
      <c r="K216" s="73"/>
      <c r="L216" s="73" t="s">
        <v>1072</v>
      </c>
      <c r="M216" s="73"/>
      <c r="N216" s="73"/>
      <c r="O216" s="73"/>
      <c r="P216" s="255" t="s">
        <v>1319</v>
      </c>
      <c r="Q216" s="282"/>
      <c r="R216" s="283"/>
      <c r="S216" s="283"/>
      <c r="T216" s="283"/>
      <c r="U216" s="283"/>
      <c r="V216" s="283"/>
      <c r="W216" s="283"/>
      <c r="X216" s="283"/>
      <c r="Y216" s="283"/>
      <c r="Z216" s="283"/>
      <c r="AA216" s="283"/>
      <c r="AB216" s="283"/>
      <c r="AC216" s="283"/>
      <c r="AD216" s="283"/>
      <c r="AE216" s="283"/>
      <c r="AS216" s="251" t="e">
        <f>VLOOKUP(#REF!,'اعضاء هيئة التدريس'!#REF!,2,)</f>
        <v>#REF!</v>
      </c>
    </row>
    <row r="217" spans="1:45" s="272" customFormat="1" ht="15.75" hidden="1">
      <c r="A217" s="724">
        <v>18</v>
      </c>
      <c r="B217" s="288" t="s">
        <v>554</v>
      </c>
      <c r="C217" s="726" t="str">
        <f>VLOOKUP(B217,مقررات!$A$1:$F$411,2,FALSE)</f>
        <v>تحليل رياضي (3)</v>
      </c>
      <c r="D217" s="211">
        <f>VLOOKUP(B217,مقررات!$A$1:$F$452,3,FALSE)</f>
        <v>2</v>
      </c>
      <c r="E217" s="211">
        <f>VLOOKUP(B217,مقررات!$A$1:$F$476,4,FALSE)</f>
        <v>2</v>
      </c>
      <c r="F217" s="211">
        <f t="shared" si="8"/>
        <v>3</v>
      </c>
      <c r="G217" s="60" t="str">
        <f>VLOOKUP(B217,مقررات!$A$1:$F$409,6,FALSE)</f>
        <v>M114</v>
      </c>
      <c r="H217" s="60" t="s">
        <v>1545</v>
      </c>
      <c r="I217" s="262" t="str">
        <f>VLOOKUP(H217,'اعضاء هيئة التدريس'!$B$1:$D$300,2,FALSE)</f>
        <v>د/ عبدالرحمن حسن عامر</v>
      </c>
      <c r="J217" s="73" t="s">
        <v>1072</v>
      </c>
      <c r="K217" s="73"/>
      <c r="L217" s="73"/>
      <c r="M217" s="73"/>
      <c r="N217" s="73"/>
      <c r="O217" s="73"/>
      <c r="P217" s="255" t="s">
        <v>1319</v>
      </c>
      <c r="Q217" s="282"/>
      <c r="R217" s="283"/>
      <c r="S217" s="284"/>
      <c r="T217" s="283"/>
      <c r="U217" s="283"/>
      <c r="V217" s="283"/>
      <c r="W217" s="283"/>
      <c r="X217" s="283"/>
      <c r="Y217" s="283"/>
      <c r="Z217" s="283"/>
      <c r="AA217" s="283"/>
      <c r="AB217" s="283"/>
      <c r="AC217" s="283"/>
      <c r="AD217" s="283"/>
      <c r="AE217" s="283"/>
      <c r="AS217" s="251" t="e">
        <f>VLOOKUP(#REF!,'اعضاء هيئة التدريس'!#REF!,2,)</f>
        <v>#REF!</v>
      </c>
    </row>
    <row r="218" spans="1:45" s="272" customFormat="1" ht="15.75" hidden="1" customHeight="1">
      <c r="A218" s="724">
        <v>19</v>
      </c>
      <c r="B218" s="288" t="s">
        <v>1978</v>
      </c>
      <c r="C218" s="726" t="str">
        <f>VLOOKUP(B218,مقررات!$A$1:$F$411,2,FALSE)</f>
        <v xml:space="preserve">برمجة غير خطية 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8"/>
        <v>2.5</v>
      </c>
      <c r="G218" s="60" t="str">
        <f>VLOOKUP(B218,مقررات!$A$1:$F$409,6,FALSE)</f>
        <v>M2118</v>
      </c>
      <c r="H218" s="60" t="s">
        <v>1522</v>
      </c>
      <c r="I218" s="262" t="str">
        <f>VLOOKUP(H218,'اعضاء هيئة التدريس'!$B$1:$D$300,2,FALSE)</f>
        <v>أ.د/ نبوية عبد الفتاح الرملي</v>
      </c>
      <c r="J218" s="73"/>
      <c r="K218" s="73" t="s">
        <v>1067</v>
      </c>
      <c r="L218" s="73"/>
      <c r="M218" s="73"/>
      <c r="N218" s="73"/>
      <c r="O218" s="73"/>
      <c r="P218" s="386" t="s">
        <v>1326</v>
      </c>
      <c r="Q218" s="282"/>
      <c r="R218" s="283"/>
      <c r="S218" s="283"/>
      <c r="T218" s="283"/>
      <c r="U218" s="283"/>
      <c r="V218" s="283"/>
      <c r="W218" s="283"/>
      <c r="X218" s="283"/>
      <c r="Y218" s="283"/>
      <c r="Z218" s="283"/>
      <c r="AA218" s="283"/>
      <c r="AB218" s="283"/>
      <c r="AC218" s="283"/>
      <c r="AD218" s="283"/>
      <c r="AE218" s="283"/>
      <c r="AS218" s="251" t="e">
        <f>VLOOKUP(#REF!,'اعضاء هيئة التدريس'!#REF!,2,)</f>
        <v>#REF!</v>
      </c>
    </row>
    <row r="219" spans="1:45" s="272" customFormat="1" ht="15.75" hidden="1" customHeight="1">
      <c r="A219" s="724">
        <v>20</v>
      </c>
      <c r="B219" s="288" t="s">
        <v>555</v>
      </c>
      <c r="C219" s="726" t="str">
        <f>VLOOKUP(B219,مقررات!$A$1:$F$411,2,FALSE)</f>
        <v>معادلات تفاضلية عادية</v>
      </c>
      <c r="D219" s="211">
        <f>VLOOKUP(B219,مقررات!$A$1:$F$452,3,FALSE)</f>
        <v>2</v>
      </c>
      <c r="E219" s="211">
        <f>VLOOKUP(B219,مقررات!$A$1:$F$476,4,FALSE)</f>
        <v>1</v>
      </c>
      <c r="F219" s="211">
        <f t="shared" si="8"/>
        <v>2.5</v>
      </c>
      <c r="G219" s="60" t="str">
        <f>VLOOKUP(B219,مقررات!$A$1:$F$409,6,FALSE)</f>
        <v>M111</v>
      </c>
      <c r="H219" s="60" t="s">
        <v>1545</v>
      </c>
      <c r="I219" s="262" t="str">
        <f>VLOOKUP(H219,'اعضاء هيئة التدريس'!$B$1:$D$300,2,FALSE)</f>
        <v>د/ عبدالرحمن حسن عامر</v>
      </c>
      <c r="J219" s="73" t="s">
        <v>1069</v>
      </c>
      <c r="K219" s="73"/>
      <c r="L219" s="73"/>
      <c r="M219" s="73"/>
      <c r="N219" s="73"/>
      <c r="O219" s="73"/>
      <c r="P219" s="255" t="s">
        <v>1319</v>
      </c>
      <c r="Q219" s="4"/>
      <c r="R219" s="91"/>
      <c r="S219" s="283"/>
      <c r="T219" s="283"/>
      <c r="U219" s="283"/>
      <c r="V219" s="283"/>
      <c r="W219" s="283"/>
      <c r="X219" s="283"/>
      <c r="Y219" s="283"/>
      <c r="Z219" s="283"/>
      <c r="AA219" s="283"/>
      <c r="AB219" s="283"/>
      <c r="AC219" s="283"/>
      <c r="AD219" s="283"/>
      <c r="AE219" s="283"/>
      <c r="AS219" s="251" t="e">
        <f>VLOOKUP(#REF!,'اعضاء هيئة التدريس'!#REF!,2,)</f>
        <v>#REF!</v>
      </c>
    </row>
    <row r="220" spans="1:45" s="272" customFormat="1" ht="25.5" hidden="1">
      <c r="A220" s="724">
        <v>21</v>
      </c>
      <c r="B220" s="288" t="s">
        <v>1269</v>
      </c>
      <c r="C220" s="726" t="str">
        <f>VLOOKUP(B220,مقررات!$A$1:$F$411,2,FALSE)</f>
        <v>معادلات تفاضلية عادية
(باقي الشعب)</v>
      </c>
      <c r="D220" s="211">
        <f>VLOOKUP(B220,مقررات!$A$1:$F$452,3,FALSE)</f>
        <v>2</v>
      </c>
      <c r="E220" s="211">
        <f>VLOOKUP(B220,مقررات!$A$1:$F$476,4,FALSE)</f>
        <v>2</v>
      </c>
      <c r="F220" s="211">
        <f t="shared" si="8"/>
        <v>3</v>
      </c>
      <c r="G220" s="60" t="str">
        <f>VLOOKUP(B220,مقررات!$A$1:$F$409,6,FALSE)</f>
        <v>M111</v>
      </c>
      <c r="H220" s="60" t="s">
        <v>1545</v>
      </c>
      <c r="I220" s="262" t="str">
        <f>VLOOKUP(H220,'اعضاء هيئة التدريس'!$B$1:$D$300,2,FALSE)</f>
        <v>د/ عبدالرحمن حسن عامر</v>
      </c>
      <c r="J220" s="73" t="s">
        <v>1069</v>
      </c>
      <c r="K220" s="73"/>
      <c r="L220" s="73"/>
      <c r="M220" s="73"/>
      <c r="N220" s="73"/>
      <c r="O220" s="73"/>
      <c r="P220" s="255" t="s">
        <v>1319</v>
      </c>
      <c r="Q220" s="282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E220" s="283"/>
      <c r="AS220" s="251" t="e">
        <f>VLOOKUP(#REF!,'اعضاء هيئة التدريس'!#REF!,2,)</f>
        <v>#REF!</v>
      </c>
    </row>
    <row r="221" spans="1:45" s="272" customFormat="1" ht="15.75" hidden="1" customHeight="1">
      <c r="A221" s="724">
        <v>22</v>
      </c>
      <c r="B221" s="288" t="s">
        <v>556</v>
      </c>
      <c r="C221" s="726" t="str">
        <f>VLOOKUP(B221,مقررات!$A$1:$F$411,2,FALSE)</f>
        <v>تحليل رياضي (4)</v>
      </c>
      <c r="D221" s="211">
        <f>VLOOKUP(B221,مقررات!$A$1:$F$452,3,FALSE)</f>
        <v>2</v>
      </c>
      <c r="E221" s="211">
        <f>VLOOKUP(B221,مقررات!$A$1:$F$476,4,FALSE)</f>
        <v>1</v>
      </c>
      <c r="F221" s="211">
        <f t="shared" si="8"/>
        <v>2.5</v>
      </c>
      <c r="G221" s="60" t="str">
        <f>VLOOKUP(B221,مقررات!$A$1:$F$409,6,FALSE)</f>
        <v>M211</v>
      </c>
      <c r="H221" s="60" t="s">
        <v>1554</v>
      </c>
      <c r="I221" s="262" t="str">
        <f>VLOOKUP(H221,'اعضاء هيئة التدريس'!$B$1:$D$300,2,FALSE)</f>
        <v xml:space="preserve">د. اشرف ابراهيم حفناوي </v>
      </c>
      <c r="J221" s="73"/>
      <c r="K221" s="73"/>
      <c r="L221" s="73" t="s">
        <v>1072</v>
      </c>
      <c r="M221" s="73"/>
      <c r="N221" s="73"/>
      <c r="O221" s="73"/>
      <c r="P221" s="386" t="s">
        <v>1317</v>
      </c>
      <c r="Q221" s="4"/>
      <c r="R221" s="91"/>
      <c r="S221" s="283"/>
      <c r="T221" s="283"/>
      <c r="U221" s="283"/>
      <c r="V221" s="283"/>
      <c r="W221" s="283"/>
      <c r="X221" s="283"/>
      <c r="Y221" s="283"/>
      <c r="Z221" s="283"/>
      <c r="AA221" s="283"/>
      <c r="AB221" s="283"/>
      <c r="AC221" s="283"/>
      <c r="AD221" s="283"/>
      <c r="AE221" s="283"/>
      <c r="AS221" s="251" t="e">
        <f>VLOOKUP(#REF!,'اعضاء هيئة التدريس'!#REF!,2,)</f>
        <v>#REF!</v>
      </c>
    </row>
    <row r="222" spans="1:45" s="272" customFormat="1" ht="15.75" hidden="1" customHeight="1">
      <c r="A222" s="724">
        <v>23</v>
      </c>
      <c r="B222" s="288" t="s">
        <v>557</v>
      </c>
      <c r="C222" s="726" t="str">
        <f>VLOOKUP(B222,مقررات!$A$1:$F$411,2,FALSE)</f>
        <v>جبر مجرد (2)</v>
      </c>
      <c r="D222" s="211">
        <f>VLOOKUP(B222,مقررات!$A$1:$F$452,3,FALSE)</f>
        <v>2</v>
      </c>
      <c r="E222" s="211">
        <f>VLOOKUP(B222,مقررات!$A$1:$F$476,4,FALSE)</f>
        <v>1</v>
      </c>
      <c r="F222" s="211">
        <f t="shared" si="8"/>
        <v>2.5</v>
      </c>
      <c r="G222" s="60" t="str">
        <f>VLOOKUP(B222,مقررات!$A$1:$F$409,6,FALSE)</f>
        <v>M116</v>
      </c>
      <c r="H222" s="60" t="s">
        <v>1538</v>
      </c>
      <c r="I222" s="262" t="str">
        <f>VLOOKUP(H222,'اعضاء هيئة التدريس'!$B$1:$D$300,2,FALSE)</f>
        <v>د/ ليلى ناشد جاب الله</v>
      </c>
      <c r="J222" s="73"/>
      <c r="K222" s="73"/>
      <c r="L222" s="73"/>
      <c r="M222" s="73" t="s">
        <v>1067</v>
      </c>
      <c r="N222" s="73"/>
      <c r="O222" s="73"/>
      <c r="P222" s="255" t="s">
        <v>1325</v>
      </c>
      <c r="Q222" s="282"/>
      <c r="R222" s="283"/>
      <c r="S222" s="283"/>
      <c r="T222" s="283"/>
      <c r="U222" s="283"/>
      <c r="V222" s="283"/>
      <c r="W222" s="283"/>
      <c r="X222" s="283"/>
      <c r="Y222" s="283"/>
      <c r="Z222" s="283"/>
      <c r="AA222" s="283"/>
      <c r="AB222" s="283"/>
      <c r="AC222" s="283"/>
      <c r="AD222" s="283"/>
      <c r="AE222" s="283"/>
      <c r="AS222" s="251" t="e">
        <f>VLOOKUP(#REF!,'اعضاء هيئة التدريس'!#REF!,2,)</f>
        <v>#REF!</v>
      </c>
    </row>
    <row r="223" spans="1:45" s="272" customFormat="1" ht="15.75" hidden="1">
      <c r="A223" s="724">
        <v>24</v>
      </c>
      <c r="B223" s="288" t="s">
        <v>558</v>
      </c>
      <c r="C223" s="726" t="str">
        <f>VLOOKUP(B223,مقررات!$A$1:$F$411,2,FALSE)</f>
        <v>مقدمة في الهندسة التفاضلية</v>
      </c>
      <c r="D223" s="211">
        <f>VLOOKUP(B223,مقررات!$A$1:$F$452,3,FALSE)</f>
        <v>2</v>
      </c>
      <c r="E223" s="211">
        <f>VLOOKUP(B223,مقررات!$A$1:$F$476,4,FALSE)</f>
        <v>1</v>
      </c>
      <c r="F223" s="211">
        <f t="shared" si="8"/>
        <v>2.5</v>
      </c>
      <c r="G223" s="60" t="str">
        <f>VLOOKUP(B223,مقررات!$A$1:$F$409,6,FALSE)</f>
        <v>M115</v>
      </c>
      <c r="H223" s="60" t="s">
        <v>1558</v>
      </c>
      <c r="I223" s="262" t="str">
        <f>VLOOKUP(H223,'اعضاء هيئة التدريس'!$B$1:$D$300,2,FALSE)</f>
        <v xml:space="preserve">  د/ مها عبد الفتاح ابوشنب</v>
      </c>
      <c r="J223" s="73"/>
      <c r="K223" s="73"/>
      <c r="L223" s="73" t="s">
        <v>1067</v>
      </c>
      <c r="M223" s="73"/>
      <c r="N223" s="73"/>
      <c r="O223" s="73"/>
      <c r="P223" s="386" t="s">
        <v>1322</v>
      </c>
      <c r="Q223" s="4"/>
      <c r="R223" s="91"/>
      <c r="S223" s="283"/>
      <c r="T223" s="283"/>
      <c r="U223" s="283"/>
      <c r="V223" s="283"/>
      <c r="W223" s="283"/>
      <c r="X223" s="283"/>
      <c r="Y223" s="283"/>
      <c r="Z223" s="283"/>
      <c r="AA223" s="283"/>
      <c r="AB223" s="283"/>
      <c r="AC223" s="283"/>
      <c r="AD223" s="283"/>
      <c r="AE223" s="283"/>
      <c r="AS223" s="251" t="e">
        <f>VLOOKUP(#REF!,'اعضاء هيئة التدريس'!#REF!,2,)</f>
        <v>#REF!</v>
      </c>
    </row>
    <row r="224" spans="1:45" s="272" customFormat="1" ht="15.75" hidden="1">
      <c r="A224" s="724">
        <v>25</v>
      </c>
      <c r="B224" s="288" t="s">
        <v>559</v>
      </c>
      <c r="C224" s="726" t="str">
        <f>VLOOKUP(B224,مقررات!$A$1:$F$411,2,FALSE)</f>
        <v>معادلات تفاضلية جزئية</v>
      </c>
      <c r="D224" s="211">
        <f>VLOOKUP(B224,مقررات!$A$1:$F$452,3,FALSE)</f>
        <v>2</v>
      </c>
      <c r="E224" s="211">
        <f>VLOOKUP(B224,مقررات!$A$1:$F$476,4,FALSE)</f>
        <v>1</v>
      </c>
      <c r="F224" s="211">
        <f t="shared" si="8"/>
        <v>2.5</v>
      </c>
      <c r="G224" s="60" t="str">
        <f>VLOOKUP(B224,مقررات!$A$1:$F$409,6,FALSE)</f>
        <v>M212--M117</v>
      </c>
      <c r="H224" s="60" t="s">
        <v>1523</v>
      </c>
      <c r="I224" s="262" t="str">
        <f>VLOOKUP(H224,'اعضاء هيئة التدريس'!$B$1:$D$300,2,FALSE)</f>
        <v xml:space="preserve">أ.د/ محمد محمود الشيخ </v>
      </c>
      <c r="J224" s="73"/>
      <c r="K224" s="73" t="s">
        <v>1067</v>
      </c>
      <c r="L224" s="73"/>
      <c r="M224" s="73"/>
      <c r="N224" s="73"/>
      <c r="O224" s="73"/>
      <c r="P224" s="386" t="s">
        <v>1327</v>
      </c>
      <c r="Q224" s="282"/>
      <c r="R224" s="283"/>
      <c r="S224" s="283"/>
      <c r="T224" s="283"/>
      <c r="U224" s="283"/>
      <c r="V224" s="283"/>
      <c r="W224" s="283"/>
      <c r="X224" s="283"/>
      <c r="Y224" s="283"/>
      <c r="Z224" s="283"/>
      <c r="AA224" s="283"/>
      <c r="AB224" s="283"/>
      <c r="AC224" s="283"/>
      <c r="AD224" s="283"/>
      <c r="AE224" s="283"/>
      <c r="AS224" s="251" t="e">
        <f>VLOOKUP(#REF!,'اعضاء هيئة التدريس'!#REF!,2,)</f>
        <v>#REF!</v>
      </c>
    </row>
    <row r="225" spans="1:45" s="272" customFormat="1" ht="15.75" hidden="1">
      <c r="A225" s="724">
        <v>26</v>
      </c>
      <c r="B225" s="288" t="s">
        <v>560</v>
      </c>
      <c r="C225" s="726" t="str">
        <f>VLOOKUP(B225,مقررات!$A$1:$F$411,2,FALSE)</f>
        <v>تحليل عددي (2)</v>
      </c>
      <c r="D225" s="211">
        <f>VLOOKUP(B225,مقررات!$A$1:$F$452,3,FALSE)</f>
        <v>2</v>
      </c>
      <c r="E225" s="211">
        <f>VLOOKUP(B225,مقررات!$A$1:$F$476,4,FALSE)</f>
        <v>1</v>
      </c>
      <c r="F225" s="211">
        <f t="shared" si="8"/>
        <v>2.5</v>
      </c>
      <c r="G225" s="60" t="str">
        <f>VLOOKUP(B225,مقررات!$A$1:$F$409,6,FALSE)</f>
        <v>M118</v>
      </c>
      <c r="H225" s="60" t="s">
        <v>1556</v>
      </c>
      <c r="I225" s="262" t="str">
        <f>VLOOKUP(H225,'اعضاء هيئة التدريس'!$B$1:$D$300,2,FALSE)</f>
        <v xml:space="preserve">د/ نجلاء محمدالشاذلي </v>
      </c>
      <c r="J225" s="73"/>
      <c r="K225" s="73"/>
      <c r="L225" s="73"/>
      <c r="M225" s="73"/>
      <c r="N225" s="73" t="s">
        <v>1068</v>
      </c>
      <c r="O225" s="73"/>
      <c r="P225" s="255" t="s">
        <v>1319</v>
      </c>
      <c r="Q225" s="4"/>
      <c r="R225" s="91"/>
      <c r="S225" s="283"/>
      <c r="T225" s="283"/>
      <c r="U225" s="283"/>
      <c r="V225" s="283"/>
      <c r="W225" s="283"/>
      <c r="X225" s="283"/>
      <c r="Y225" s="283"/>
      <c r="Z225" s="283"/>
      <c r="AA225" s="283"/>
      <c r="AB225" s="283"/>
      <c r="AC225" s="283"/>
      <c r="AD225" s="283"/>
      <c r="AE225" s="283"/>
      <c r="AS225" s="251" t="e">
        <f>VLOOKUP(#REF!,'اعضاء هيئة التدريس'!#REF!,2,)</f>
        <v>#REF!</v>
      </c>
    </row>
    <row r="226" spans="1:45" s="272" customFormat="1" ht="15.75" hidden="1">
      <c r="A226" s="724">
        <v>27</v>
      </c>
      <c r="B226" s="288" t="s">
        <v>563</v>
      </c>
      <c r="C226" s="726" t="str">
        <f>VLOOKUP(B226,مقررات!$A$1:$F$411,2,FALSE)</f>
        <v>نظرية النسبية (1)</v>
      </c>
      <c r="D226" s="211">
        <f>VLOOKUP(B226,مقررات!$A$1:$F$452,3,FALSE)</f>
        <v>2</v>
      </c>
      <c r="E226" s="211">
        <f>VLOOKUP(B226,مقررات!$A$1:$F$476,4,FALSE)</f>
        <v>1</v>
      </c>
      <c r="F226" s="211">
        <f t="shared" si="8"/>
        <v>2.5</v>
      </c>
      <c r="G226" s="60" t="str">
        <f>VLOOKUP(B226,مقررات!$A$1:$F$409,6,FALSE)</f>
        <v>M 229</v>
      </c>
      <c r="H226" s="60" t="s">
        <v>1524</v>
      </c>
      <c r="I226" s="262" t="str">
        <f>VLOOKUP(H226,'اعضاء هيئة التدريس'!$B$1:$D$300,2,FALSE)</f>
        <v>أ.د/ على ماهر ابوربية</v>
      </c>
      <c r="J226" s="73"/>
      <c r="K226" s="73" t="s">
        <v>1067</v>
      </c>
      <c r="L226" s="73"/>
      <c r="M226" s="73"/>
      <c r="N226" s="73"/>
      <c r="O226" s="73"/>
      <c r="P226" s="386"/>
      <c r="Q226" s="282"/>
      <c r="R226" s="283"/>
      <c r="S226" s="283"/>
      <c r="T226" s="283"/>
      <c r="U226" s="283"/>
      <c r="V226" s="283"/>
      <c r="W226" s="283"/>
      <c r="X226" s="283"/>
      <c r="Y226" s="283"/>
      <c r="Z226" s="283"/>
      <c r="AA226" s="283"/>
      <c r="AB226" s="283"/>
      <c r="AC226" s="283"/>
      <c r="AD226" s="283"/>
      <c r="AE226" s="283"/>
      <c r="AS226" s="251" t="e">
        <f>VLOOKUP(#REF!,'اعضاء هيئة التدريس'!#REF!,2,)</f>
        <v>#REF!</v>
      </c>
    </row>
    <row r="227" spans="1:45" s="272" customFormat="1" ht="15.75" hidden="1" customHeight="1">
      <c r="A227" s="724">
        <v>28</v>
      </c>
      <c r="B227" s="288" t="s">
        <v>564</v>
      </c>
      <c r="C227" s="726" t="str">
        <f>VLOOKUP(B227,مقررات!$A$1:$F$411,2,FALSE)</f>
        <v>ميكانيكا تحليلية (1)</v>
      </c>
      <c r="D227" s="211">
        <f>VLOOKUP(B227,مقررات!$A$1:$F$452,3,FALSE)</f>
        <v>2</v>
      </c>
      <c r="E227" s="211">
        <f>VLOOKUP(B227,مقررات!$A$1:$F$476,4,FALSE)</f>
        <v>1</v>
      </c>
      <c r="F227" s="211">
        <f t="shared" si="8"/>
        <v>2.5</v>
      </c>
      <c r="G227" s="60" t="str">
        <f>VLOOKUP(B227,مقررات!$A$1:$F$409,6,FALSE)</f>
        <v>M229</v>
      </c>
      <c r="H227" s="60" t="s">
        <v>1542</v>
      </c>
      <c r="I227" s="262" t="str">
        <f>VLOOKUP(H227,'اعضاء هيئة التدريس'!$B$1:$D$300,2,FALSE)</f>
        <v>د. كوثر محمد حسن</v>
      </c>
      <c r="J227" s="73"/>
      <c r="K227" s="73" t="s">
        <v>1072</v>
      </c>
      <c r="L227" s="73"/>
      <c r="M227" s="73"/>
      <c r="N227" s="73"/>
      <c r="O227" s="73"/>
      <c r="P227" s="1052"/>
      <c r="Q227" s="4"/>
      <c r="R227" s="91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  <c r="AC227" s="283"/>
      <c r="AD227" s="283"/>
      <c r="AE227" s="283"/>
      <c r="AS227" s="251" t="e">
        <f>VLOOKUP(#REF!,'اعضاء هيئة التدريس'!#REF!,2,)</f>
        <v>#REF!</v>
      </c>
    </row>
    <row r="228" spans="1:45" s="272" customFormat="1" ht="15.75" hidden="1" customHeight="1">
      <c r="A228" s="724">
        <v>29</v>
      </c>
      <c r="B228" s="288" t="s">
        <v>552</v>
      </c>
      <c r="C228" s="726" t="str">
        <f>VLOOKUP(B228,مقررات!$A$1:$F$411,2,FALSE)</f>
        <v>نظرية الكهرومغناطيسية (1)</v>
      </c>
      <c r="D228" s="211">
        <f>VLOOKUP(B228,مقررات!$A$1:$F$452,3,FALSE)</f>
        <v>2</v>
      </c>
      <c r="E228" s="211">
        <f>VLOOKUP(B228,مقررات!$A$1:$F$476,4,FALSE)</f>
        <v>2</v>
      </c>
      <c r="F228" s="211">
        <f t="shared" si="8"/>
        <v>3</v>
      </c>
      <c r="G228" s="60" t="str">
        <f>VLOOKUP(B228,مقررات!$A$1:$F$409,6,FALSE)</f>
        <v>M211</v>
      </c>
      <c r="H228" s="60" t="s">
        <v>1548</v>
      </c>
      <c r="I228" s="262" t="str">
        <f>VLOOKUP(H228,'اعضاء هيئة التدريس'!$B$1:$D$300,2,FALSE)</f>
        <v>د/ فاطمة الزهراء نجيب</v>
      </c>
      <c r="J228" s="73"/>
      <c r="K228" s="73"/>
      <c r="L228" s="73"/>
      <c r="M228" s="73"/>
      <c r="N228" s="73"/>
      <c r="O228" s="73" t="s">
        <v>1069</v>
      </c>
      <c r="P228" s="386" t="s">
        <v>1316</v>
      </c>
      <c r="Q228" s="4"/>
      <c r="R228" s="91"/>
      <c r="S228" s="283"/>
      <c r="T228" s="283"/>
      <c r="U228" s="283"/>
      <c r="V228" s="283"/>
      <c r="W228" s="283"/>
      <c r="X228" s="283"/>
      <c r="Y228" s="283"/>
      <c r="Z228" s="283"/>
      <c r="AA228" s="283"/>
      <c r="AB228" s="283"/>
      <c r="AC228" s="283"/>
      <c r="AD228" s="283"/>
      <c r="AE228" s="283"/>
      <c r="AS228" s="251" t="e">
        <f>VLOOKUP(#REF!,'اعضاء هيئة التدريس'!#REF!,2,)</f>
        <v>#REF!</v>
      </c>
    </row>
    <row r="229" spans="1:45" s="272" customFormat="1" ht="15.75" hidden="1" customHeight="1">
      <c r="A229" s="724">
        <v>30</v>
      </c>
      <c r="B229" s="288" t="s">
        <v>1045</v>
      </c>
      <c r="C229" s="726" t="str">
        <f>VLOOKUP(B229,مقررات!$A$1:$F$411,2,FALSE)</f>
        <v>طرق رياضية (1)</v>
      </c>
      <c r="D229" s="211">
        <f>VLOOKUP(B229,مقررات!$A$1:$F$452,3,FALSE)</f>
        <v>2</v>
      </c>
      <c r="E229" s="211">
        <f>VLOOKUP(B229,مقررات!$A$1:$F$476,4,FALSE)</f>
        <v>1</v>
      </c>
      <c r="F229" s="211">
        <f t="shared" si="8"/>
        <v>2.5</v>
      </c>
      <c r="G229" s="60" t="str">
        <f>VLOOKUP(B229,مقررات!$A$1:$F$409,6,FALSE)</f>
        <v>M211</v>
      </c>
      <c r="H229" s="347" t="s">
        <v>1547</v>
      </c>
      <c r="I229" s="262" t="str">
        <f>VLOOKUP(H229,'اعضاء هيئة التدريس'!$B$1:$D$300,2,FALSE)</f>
        <v>د/ جميل على شلبي</v>
      </c>
      <c r="J229" s="250"/>
      <c r="K229" s="250"/>
      <c r="L229" s="250"/>
      <c r="M229" s="250"/>
      <c r="N229" s="250" t="s">
        <v>1068</v>
      </c>
      <c r="O229" s="250"/>
      <c r="P229" s="386" t="s">
        <v>1327</v>
      </c>
      <c r="Q229" s="282"/>
      <c r="R229" s="283"/>
      <c r="S229" s="283"/>
      <c r="T229" s="283"/>
      <c r="U229" s="283"/>
      <c r="V229" s="283"/>
      <c r="W229" s="283"/>
      <c r="X229" s="283"/>
      <c r="Y229" s="283"/>
      <c r="Z229" s="283"/>
      <c r="AA229" s="283"/>
      <c r="AB229" s="283"/>
      <c r="AC229" s="283"/>
      <c r="AD229" s="283"/>
      <c r="AE229" s="283"/>
      <c r="AS229" s="251" t="e">
        <f>VLOOKUP(#REF!,'اعضاء هيئة التدريس'!#REF!,2,)</f>
        <v>#REF!</v>
      </c>
    </row>
    <row r="230" spans="1:45" s="285" customFormat="1" ht="15.75" hidden="1" customHeight="1">
      <c r="A230" s="724">
        <v>31</v>
      </c>
      <c r="B230" s="288" t="s">
        <v>562</v>
      </c>
      <c r="C230" s="726" t="str">
        <f>VLOOKUP(B230,مقررات!$A$1:$F$411,2,FALSE)</f>
        <v>ديناميكا (2)</v>
      </c>
      <c r="D230" s="211">
        <f>VLOOKUP(B230,مقررات!$A$1:$F$452,3,FALSE)</f>
        <v>2</v>
      </c>
      <c r="E230" s="211">
        <f>VLOOKUP(B230,مقررات!$A$1:$F$476,4,FALSE)</f>
        <v>1</v>
      </c>
      <c r="F230" s="211">
        <f t="shared" si="8"/>
        <v>2.5</v>
      </c>
      <c r="G230" s="60" t="str">
        <f>VLOOKUP(B230,مقررات!$A$1:$F$409,6,FALSE)</f>
        <v>M1210</v>
      </c>
      <c r="H230" s="60" t="s">
        <v>1552</v>
      </c>
      <c r="I230" s="262" t="str">
        <f>VLOOKUP(H230,'اعضاء هيئة التدريس'!$B$1:$D$300,2,FALSE)</f>
        <v>د. طه عبدالكريم ابراهيم</v>
      </c>
      <c r="J230" s="73"/>
      <c r="K230" s="73"/>
      <c r="L230" s="73" t="s">
        <v>1067</v>
      </c>
      <c r="M230" s="73"/>
      <c r="N230" s="73"/>
      <c r="O230" s="73"/>
      <c r="P230" s="1052"/>
      <c r="Q230" s="4"/>
      <c r="R230" s="91"/>
      <c r="S230" s="283"/>
      <c r="T230" s="284"/>
      <c r="U230" s="284"/>
      <c r="V230" s="284"/>
      <c r="W230" s="284"/>
      <c r="X230" s="284"/>
      <c r="Y230" s="284"/>
      <c r="Z230" s="284"/>
      <c r="AA230" s="284"/>
      <c r="AB230" s="284"/>
      <c r="AC230" s="284"/>
      <c r="AD230" s="284"/>
      <c r="AE230" s="284"/>
      <c r="AS230" s="251" t="e">
        <f>VLOOKUP(#REF!,'اعضاء هيئة التدريس'!#REF!,2,)</f>
        <v>#REF!</v>
      </c>
    </row>
    <row r="231" spans="1:45" s="272" customFormat="1" ht="15.75" hidden="1" customHeight="1">
      <c r="A231" s="724">
        <v>32</v>
      </c>
      <c r="B231" s="288" t="s">
        <v>575</v>
      </c>
      <c r="C231" s="726" t="str">
        <f>VLOOKUP(B231,مقررات!$A$1:$F$411,2,FALSE)</f>
        <v>لغة الحاسب</v>
      </c>
      <c r="D231" s="211">
        <f>VLOOKUP(B231,مقررات!$A$1:$F$452,3,FALSE)</f>
        <v>3</v>
      </c>
      <c r="E231" s="211">
        <f>VLOOKUP(B231,مقررات!$A$1:$F$476,4,FALSE)</f>
        <v>2</v>
      </c>
      <c r="F231" s="211">
        <f t="shared" ref="F231:F262" si="9">D231+0.5*E231</f>
        <v>4</v>
      </c>
      <c r="G231" s="60" t="str">
        <f>VLOOKUP(B231,مقررات!$A$1:$F$409,6,FALSE)</f>
        <v>M1312</v>
      </c>
      <c r="H231" s="60" t="s">
        <v>1520</v>
      </c>
      <c r="I231" s="262" t="str">
        <f>VLOOKUP(H231,'اعضاء هيئة التدريس'!$B$1:$D$300,2,FALSE)</f>
        <v>أ.د/ محمد امين عبدالواحد</v>
      </c>
      <c r="J231" s="73"/>
      <c r="K231" s="73"/>
      <c r="L231" s="73" t="s">
        <v>1074</v>
      </c>
      <c r="M231" s="73"/>
      <c r="N231" s="73"/>
      <c r="O231" s="73"/>
      <c r="P231" s="386" t="s">
        <v>1327</v>
      </c>
      <c r="Q231" s="282"/>
      <c r="R231" s="283"/>
      <c r="S231" s="283"/>
      <c r="T231" s="283"/>
      <c r="U231" s="283"/>
      <c r="V231" s="283"/>
      <c r="W231" s="283"/>
      <c r="X231" s="283"/>
      <c r="Y231" s="283"/>
      <c r="Z231" s="283"/>
      <c r="AA231" s="283"/>
      <c r="AB231" s="283"/>
      <c r="AC231" s="283"/>
      <c r="AD231" s="283"/>
      <c r="AE231" s="283"/>
      <c r="AS231" s="251" t="e">
        <f>VLOOKUP(#REF!,'اعضاء هيئة التدريس'!#REF!,2,)</f>
        <v>#REF!</v>
      </c>
    </row>
    <row r="232" spans="1:45" s="272" customFormat="1" ht="15.75" hidden="1" customHeight="1">
      <c r="A232" s="724">
        <v>33</v>
      </c>
      <c r="B232" s="288" t="s">
        <v>576</v>
      </c>
      <c r="C232" s="726" t="str">
        <f>VLOOKUP(B232,مقررات!$A$1:$F$411,2,FALSE)</f>
        <v>مقدمة في أنظمة الحاسب</v>
      </c>
      <c r="D232" s="211">
        <f>VLOOKUP(B232,مقررات!$A$1:$F$452,3,FALSE)</f>
        <v>2</v>
      </c>
      <c r="E232" s="211">
        <f>VLOOKUP(B232,مقررات!$A$1:$F$476,4,FALSE)</f>
        <v>2</v>
      </c>
      <c r="F232" s="211">
        <f t="shared" si="9"/>
        <v>3</v>
      </c>
      <c r="G232" s="60" t="str">
        <f>VLOOKUP(B232,مقررات!$A$1:$F$409,6,FALSE)</f>
        <v>M2311</v>
      </c>
      <c r="H232" s="60" t="s">
        <v>1560</v>
      </c>
      <c r="I232" s="262" t="str">
        <f>VLOOKUP(H232,'اعضاء هيئة التدريس'!$B$1:$D$300,2,FALSE)</f>
        <v xml:space="preserve">د/ هاني محمد إبراهيم </v>
      </c>
      <c r="J232" s="73"/>
      <c r="K232" s="73"/>
      <c r="L232" s="73" t="s">
        <v>1067</v>
      </c>
      <c r="M232" s="73"/>
      <c r="N232" s="73"/>
      <c r="O232" s="73"/>
      <c r="P232" s="386" t="s">
        <v>1327</v>
      </c>
      <c r="Q232" s="282"/>
      <c r="R232" s="283"/>
      <c r="S232" s="284"/>
      <c r="T232" s="283"/>
      <c r="U232" s="283"/>
      <c r="V232" s="283"/>
      <c r="W232" s="283"/>
      <c r="X232" s="283"/>
      <c r="Y232" s="283"/>
      <c r="Z232" s="283"/>
      <c r="AA232" s="283"/>
      <c r="AB232" s="283"/>
      <c r="AC232" s="283"/>
      <c r="AD232" s="283"/>
      <c r="AE232" s="283"/>
      <c r="AS232" s="251" t="e">
        <f>VLOOKUP(#REF!,'اعضاء هيئة التدريس'!#REF!,2,)</f>
        <v>#REF!</v>
      </c>
    </row>
    <row r="233" spans="1:45" s="272" customFormat="1" ht="15.75" hidden="1" customHeight="1">
      <c r="A233" s="724">
        <v>34</v>
      </c>
      <c r="B233" s="288" t="s">
        <v>577</v>
      </c>
      <c r="C233" s="726" t="str">
        <f>VLOOKUP(B233,مقررات!$A$1:$F$411,2,FALSE)</f>
        <v>هياكل البيانات</v>
      </c>
      <c r="D233" s="211">
        <f>VLOOKUP(B233,مقررات!$A$1:$F$452,3,FALSE)</f>
        <v>3</v>
      </c>
      <c r="E233" s="211">
        <f>VLOOKUP(B233,مقررات!$A$1:$F$476,4,FALSE)</f>
        <v>2</v>
      </c>
      <c r="F233" s="211">
        <f t="shared" si="9"/>
        <v>4</v>
      </c>
      <c r="G233" s="60" t="str">
        <f>VLOOKUP(B233,مقررات!$A$1:$F$409,6,FALSE)</f>
        <v>M2311</v>
      </c>
      <c r="H233" s="60" t="s">
        <v>1563</v>
      </c>
      <c r="I233" s="262" t="str">
        <f>VLOOKUP(H233,'اعضاء هيئة التدريس'!$B$1:$D$300,2,FALSE)</f>
        <v>د/ محمد مصطفى ناصف</v>
      </c>
      <c r="J233" s="73"/>
      <c r="K233" s="73" t="s">
        <v>1159</v>
      </c>
      <c r="L233" s="73"/>
      <c r="M233" s="73"/>
      <c r="N233" s="73"/>
      <c r="O233" s="73"/>
      <c r="P233" s="386" t="s">
        <v>1322</v>
      </c>
      <c r="Q233" s="4"/>
      <c r="R233" s="91"/>
      <c r="S233" s="284"/>
      <c r="T233" s="283"/>
      <c r="U233" s="283"/>
      <c r="V233" s="283"/>
      <c r="W233" s="283"/>
      <c r="X233" s="283"/>
      <c r="Y233" s="283"/>
      <c r="Z233" s="283"/>
      <c r="AA233" s="283"/>
      <c r="AB233" s="283"/>
      <c r="AC233" s="283"/>
      <c r="AD233" s="283"/>
      <c r="AE233" s="283"/>
      <c r="AS233" s="251" t="e">
        <f>VLOOKUP(#REF!,'اعضاء هيئة التدريس'!#REF!,2,)</f>
        <v>#REF!</v>
      </c>
    </row>
    <row r="234" spans="1:45" s="272" customFormat="1" ht="15.75" hidden="1" customHeight="1">
      <c r="A234" s="724">
        <v>35</v>
      </c>
      <c r="B234" s="288" t="s">
        <v>561</v>
      </c>
      <c r="C234" s="726" t="str">
        <f>VLOOKUP(B234,مقررات!$A$1:$F$411,2,FALSE)</f>
        <v>مبادئ إحصاء واحتمالات(1)</v>
      </c>
      <c r="D234" s="211">
        <f>VLOOKUP(B234,مقررات!$A$1:$F$452,3,FALSE)</f>
        <v>1.5</v>
      </c>
      <c r="E234" s="211">
        <f>VLOOKUP(B234,مقررات!$A$1:$F$476,4,FALSE)</f>
        <v>1</v>
      </c>
      <c r="F234" s="211">
        <f t="shared" si="9"/>
        <v>2</v>
      </c>
      <c r="G234" s="60" t="str">
        <f>VLOOKUP(B234,مقررات!$A$1:$F$409,6,FALSE)</f>
        <v>M111--M113</v>
      </c>
      <c r="H234" s="60" t="s">
        <v>1527</v>
      </c>
      <c r="I234" s="262" t="str">
        <f>VLOOKUP(H234,'اعضاء هيئة التدريس'!$B$1:$D$300,2,FALSE)</f>
        <v>أ.د/ رجب عمارة الصعيدي</v>
      </c>
      <c r="J234" s="73"/>
      <c r="K234" s="73"/>
      <c r="L234" s="73"/>
      <c r="M234" s="73"/>
      <c r="N234" s="73"/>
      <c r="O234" s="73" t="s">
        <v>1072</v>
      </c>
      <c r="P234" s="255" t="s">
        <v>1319</v>
      </c>
      <c r="Q234" s="282"/>
      <c r="R234" s="283"/>
      <c r="S234" s="283"/>
      <c r="T234" s="283"/>
      <c r="U234" s="283"/>
      <c r="V234" s="283"/>
      <c r="W234" s="283"/>
      <c r="X234" s="283"/>
      <c r="Y234" s="283"/>
      <c r="Z234" s="283"/>
      <c r="AA234" s="283"/>
      <c r="AB234" s="283"/>
      <c r="AC234" s="283"/>
      <c r="AD234" s="283"/>
      <c r="AE234" s="283"/>
      <c r="AS234" s="251" t="e">
        <f>VLOOKUP(#REF!,'اعضاء هيئة التدريس'!#REF!,2,)</f>
        <v>#REF!</v>
      </c>
    </row>
    <row r="235" spans="1:45" s="272" customFormat="1" ht="15.75" hidden="1">
      <c r="A235" s="724">
        <v>36</v>
      </c>
      <c r="B235" s="288" t="s">
        <v>569</v>
      </c>
      <c r="C235" s="726" t="str">
        <f>VLOOKUP(B235,مقررات!$A$1:$F$411,2,FALSE)</f>
        <v>توبولوجى عام</v>
      </c>
      <c r="D235" s="211">
        <f>VLOOKUP(B235,مقررات!$A$1:$F$452,3,FALSE)</f>
        <v>2</v>
      </c>
      <c r="E235" s="211">
        <f>VLOOKUP(B235,مقررات!$A$1:$F$476,4,FALSE)</f>
        <v>0</v>
      </c>
      <c r="F235" s="211">
        <f t="shared" si="9"/>
        <v>2</v>
      </c>
      <c r="G235" s="60" t="str">
        <f>VLOOKUP(B235,مقررات!$A$1:$F$409,6,FALSE)</f>
        <v>M312</v>
      </c>
      <c r="H235" s="60" t="s">
        <v>1558</v>
      </c>
      <c r="I235" s="262" t="str">
        <f>VLOOKUP(H235,'اعضاء هيئة التدريس'!$B$1:$D$300,2,FALSE)</f>
        <v xml:space="preserve">  د/ مها عبد الفتاح ابوشنب</v>
      </c>
      <c r="J235" s="73"/>
      <c r="K235" s="73"/>
      <c r="L235" s="73" t="s">
        <v>1068</v>
      </c>
      <c r="M235" s="73"/>
      <c r="N235" s="73"/>
      <c r="O235" s="73"/>
      <c r="P235" s="1046"/>
      <c r="Q235" s="4"/>
      <c r="R235" s="91"/>
      <c r="S235" s="283"/>
      <c r="T235" s="283"/>
      <c r="U235" s="283"/>
      <c r="V235" s="283"/>
      <c r="W235" s="283"/>
      <c r="X235" s="283"/>
      <c r="Y235" s="283"/>
      <c r="Z235" s="283"/>
      <c r="AA235" s="283"/>
      <c r="AB235" s="283"/>
      <c r="AC235" s="283"/>
      <c r="AD235" s="283"/>
      <c r="AE235" s="283"/>
      <c r="AS235" s="251" t="e">
        <f>VLOOKUP(#REF!,'اعضاء هيئة التدريس'!#REF!,2,)</f>
        <v>#REF!</v>
      </c>
    </row>
    <row r="236" spans="1:45" s="272" customFormat="1" ht="15.75" hidden="1" customHeight="1">
      <c r="A236" s="724">
        <v>37</v>
      </c>
      <c r="B236" s="288" t="s">
        <v>567</v>
      </c>
      <c r="C236" s="726" t="str">
        <f>VLOOKUP(B236,مقررات!$A$1:$F$411,2,FALSE)</f>
        <v>نظرية المتغير المركب</v>
      </c>
      <c r="D236" s="211">
        <f>VLOOKUP(B236,مقررات!$A$1:$F$452,3,FALSE)</f>
        <v>2</v>
      </c>
      <c r="E236" s="211">
        <f>VLOOKUP(B236,مقررات!$A$1:$F$476,4,FALSE)</f>
        <v>0</v>
      </c>
      <c r="F236" s="211">
        <f t="shared" si="9"/>
        <v>2</v>
      </c>
      <c r="G236" s="60" t="str">
        <f>VLOOKUP(B236,مقررات!$A$1:$F$409,6,FALSE)</f>
        <v>M211</v>
      </c>
      <c r="H236" s="60" t="s">
        <v>1545</v>
      </c>
      <c r="I236" s="262" t="str">
        <f>VLOOKUP(H236,'اعضاء هيئة التدريس'!$B$1:$D$300,2,FALSE)</f>
        <v>د/ عبدالرحمن حسن عامر</v>
      </c>
      <c r="J236" s="73"/>
      <c r="K236" s="73"/>
      <c r="L236" s="73"/>
      <c r="M236" s="73"/>
      <c r="N236" s="73"/>
      <c r="O236" s="73" t="s">
        <v>1067</v>
      </c>
      <c r="P236" s="255" t="s">
        <v>1325</v>
      </c>
      <c r="Q236" s="282"/>
      <c r="R236" s="283"/>
      <c r="S236" s="283"/>
      <c r="T236" s="283"/>
      <c r="U236" s="283"/>
      <c r="V236" s="283"/>
      <c r="W236" s="283"/>
      <c r="X236" s="283"/>
      <c r="Y236" s="283"/>
      <c r="Z236" s="283"/>
      <c r="AA236" s="283"/>
      <c r="AB236" s="283"/>
      <c r="AC236" s="283"/>
      <c r="AD236" s="283"/>
      <c r="AE236" s="283"/>
      <c r="AS236" s="251" t="e">
        <f>VLOOKUP(#REF!,'اعضاء هيئة التدريس'!#REF!,2,)</f>
        <v>#REF!</v>
      </c>
    </row>
    <row r="237" spans="1:45" s="272" customFormat="1" ht="24.75" hidden="1" customHeight="1">
      <c r="A237" s="724">
        <v>38</v>
      </c>
      <c r="B237" s="288" t="s">
        <v>571</v>
      </c>
      <c r="C237" s="726" t="str">
        <f>VLOOKUP(B237,مقررات!$A$1:$F$411,2,FALSE)</f>
        <v>معادلات تفاضلية متقدمه</v>
      </c>
      <c r="D237" s="211">
        <f>VLOOKUP(B237,مقررات!$A$1:$F$452,3,FALSE)</f>
        <v>2</v>
      </c>
      <c r="E237" s="211">
        <f>VLOOKUP(B237,مقررات!$A$1:$F$476,4,FALSE)</f>
        <v>2</v>
      </c>
      <c r="F237" s="211">
        <f t="shared" si="9"/>
        <v>3</v>
      </c>
      <c r="G237" s="60" t="str">
        <f>VLOOKUP(B237,مقررات!$A$1:$F$409,6,FALSE)</f>
        <v>M216</v>
      </c>
      <c r="H237" s="60" t="s">
        <v>1550</v>
      </c>
      <c r="I237" s="262" t="str">
        <f>VLOOKUP(H237,'اعضاء هيئة التدريس'!$B$1:$D$300,2,FALSE)</f>
        <v xml:space="preserve">د/ رجاء عبدالغفارسلام </v>
      </c>
      <c r="J237" s="73"/>
      <c r="K237" s="73"/>
      <c r="L237" s="73"/>
      <c r="M237" s="73"/>
      <c r="N237" s="73" t="s">
        <v>1067</v>
      </c>
      <c r="O237" s="73"/>
      <c r="P237" s="386" t="s">
        <v>1314</v>
      </c>
      <c r="Q237" s="4"/>
      <c r="R237" s="91"/>
      <c r="S237" s="283"/>
      <c r="T237" s="283"/>
      <c r="U237" s="283"/>
      <c r="V237" s="283"/>
      <c r="W237" s="283"/>
      <c r="X237" s="283"/>
      <c r="Y237" s="283"/>
      <c r="Z237" s="283"/>
      <c r="AA237" s="283"/>
      <c r="AB237" s="283"/>
      <c r="AC237" s="283"/>
      <c r="AD237" s="283"/>
      <c r="AE237" s="283"/>
      <c r="AS237" s="251" t="e">
        <f>VLOOKUP(#REF!,'اعضاء هيئة التدريس'!#REF!,2,)</f>
        <v>#REF!</v>
      </c>
    </row>
    <row r="238" spans="1:45" s="272" customFormat="1" ht="15.75" hidden="1" customHeight="1">
      <c r="A238" s="724">
        <v>39</v>
      </c>
      <c r="B238" s="288" t="s">
        <v>565</v>
      </c>
      <c r="C238" s="726" t="str">
        <f>VLOOKUP(B238,مقررات!$A$1:$F$411,2,FALSE)</f>
        <v>تحليل حقيقي</v>
      </c>
      <c r="D238" s="211">
        <f>VLOOKUP(B238,مقررات!$A$1:$F$452,3,FALSE)</f>
        <v>2</v>
      </c>
      <c r="E238" s="211">
        <f>VLOOKUP(B238,مقررات!$A$1:$F$476,4,FALSE)</f>
        <v>2</v>
      </c>
      <c r="F238" s="211">
        <f t="shared" si="9"/>
        <v>3</v>
      </c>
      <c r="G238" s="60" t="str">
        <f>VLOOKUP(B238,مقررات!$A$1:$F$409,6,FALSE)</f>
        <v>M213</v>
      </c>
      <c r="H238" s="60" t="s">
        <v>1529</v>
      </c>
      <c r="I238" s="262" t="str">
        <f>VLOOKUP(H238,'اعضاء هيئة التدريس'!$B$1:$D$300,2,FALSE)</f>
        <v>أ.د/ شكري إبراهيم ندا</v>
      </c>
      <c r="J238" s="73"/>
      <c r="K238" s="73"/>
      <c r="L238" s="73" t="s">
        <v>1072</v>
      </c>
      <c r="M238" s="73"/>
      <c r="N238" s="73"/>
      <c r="O238" s="73"/>
      <c r="P238" s="386" t="s">
        <v>1315</v>
      </c>
      <c r="Q238" s="282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3"/>
      <c r="AC238" s="283"/>
      <c r="AD238" s="283"/>
      <c r="AE238" s="283"/>
      <c r="AS238" s="251" t="e">
        <f>VLOOKUP(#REF!,'اعضاء هيئة التدريس'!#REF!,2,)</f>
        <v>#REF!</v>
      </c>
    </row>
    <row r="239" spans="1:45" s="272" customFormat="1" ht="15.75" hidden="1">
      <c r="A239" s="724">
        <v>40</v>
      </c>
      <c r="B239" s="288" t="s">
        <v>1178</v>
      </c>
      <c r="C239" s="726" t="str">
        <f>VLOOKUP(B239,مقررات!$A$1:$F$411,2,FALSE)</f>
        <v>نظرية الزمر المنتهية</v>
      </c>
      <c r="D239" s="211">
        <f>VLOOKUP(B239,مقررات!$A$1:$F$452,3,FALSE)</f>
        <v>3</v>
      </c>
      <c r="E239" s="211">
        <f>VLOOKUP(B239,مقررات!$A$1:$F$476,4,FALSE)</f>
        <v>0</v>
      </c>
      <c r="F239" s="211">
        <f t="shared" si="9"/>
        <v>3</v>
      </c>
      <c r="G239" s="60" t="str">
        <f>VLOOKUP(B239,مقررات!$A$1:$F$409,6,FALSE)</f>
        <v>M214</v>
      </c>
      <c r="H239" s="347" t="s">
        <v>1573</v>
      </c>
      <c r="I239" s="262" t="str">
        <f>VLOOKUP(H239,'اعضاء هيئة التدريس'!$B$1:$D$300,2,FALSE)</f>
        <v>د. محمد الغالي محمد عبدالله</v>
      </c>
      <c r="J239" s="250"/>
      <c r="K239" s="250"/>
      <c r="L239" s="250"/>
      <c r="M239" s="250"/>
      <c r="N239" s="250"/>
      <c r="O239" s="250" t="s">
        <v>1069</v>
      </c>
      <c r="P239" s="386" t="s">
        <v>1322</v>
      </c>
      <c r="Q239" s="282"/>
      <c r="R239" s="283"/>
      <c r="S239" s="283"/>
      <c r="T239" s="283"/>
      <c r="U239" s="283"/>
      <c r="V239" s="283"/>
      <c r="W239" s="283"/>
      <c r="X239" s="283"/>
      <c r="Y239" s="283"/>
      <c r="Z239" s="283"/>
      <c r="AA239" s="283"/>
      <c r="AB239" s="283"/>
      <c r="AC239" s="283"/>
      <c r="AD239" s="283"/>
      <c r="AE239" s="283"/>
      <c r="AS239" s="251" t="e">
        <f>VLOOKUP(#REF!,'اعضاء هيئة التدريس'!#REF!,2,)</f>
        <v>#REF!</v>
      </c>
    </row>
    <row r="240" spans="1:45" s="272" customFormat="1" ht="15.75" hidden="1" customHeight="1">
      <c r="A240" s="724">
        <v>41</v>
      </c>
      <c r="B240" s="288" t="s">
        <v>1058</v>
      </c>
      <c r="C240" s="726" t="str">
        <f>VLOOKUP(B240,مقررات!$A$1:$F$411,2,FALSE)</f>
        <v xml:space="preserve">بحوث عمليات </v>
      </c>
      <c r="D240" s="211">
        <f>VLOOKUP(B240,مقررات!$A$1:$F$452,3,FALSE)</f>
        <v>2</v>
      </c>
      <c r="E240" s="211">
        <f>VLOOKUP(B240,مقررات!$A$1:$F$476,4,FALSE)</f>
        <v>0</v>
      </c>
      <c r="F240" s="211">
        <f t="shared" si="9"/>
        <v>2</v>
      </c>
      <c r="G240" s="60" t="str">
        <f>VLOOKUP(B240,مقررات!$A$1:$F$409,6,FALSE)</f>
        <v>M2118</v>
      </c>
      <c r="H240" s="697" t="s">
        <v>1541</v>
      </c>
      <c r="I240" s="262" t="str">
        <f>VLOOKUP(H240,'اعضاء هيئة التدريس'!$B$1:$D$300,2,FALSE)</f>
        <v>د/ ناهد عبد العزيز صقر</v>
      </c>
      <c r="J240" s="73"/>
      <c r="K240" s="73" t="s">
        <v>1070</v>
      </c>
      <c r="L240" s="73"/>
      <c r="M240" s="73"/>
      <c r="N240" s="73"/>
      <c r="O240" s="73"/>
      <c r="P240" s="386" t="s">
        <v>1327</v>
      </c>
      <c r="Q240" s="4"/>
      <c r="R240" s="91"/>
      <c r="S240" s="283"/>
      <c r="T240" s="283"/>
      <c r="U240" s="283"/>
      <c r="V240" s="283"/>
      <c r="W240" s="283"/>
      <c r="X240" s="283"/>
      <c r="Y240" s="283"/>
      <c r="Z240" s="283"/>
      <c r="AA240" s="283"/>
      <c r="AB240" s="283"/>
      <c r="AC240" s="283"/>
      <c r="AD240" s="283"/>
      <c r="AE240" s="283"/>
      <c r="AS240" s="251" t="e">
        <f>VLOOKUP(#REF!,'اعضاء هيئة التدريس'!#REF!,2,)</f>
        <v>#REF!</v>
      </c>
    </row>
    <row r="241" spans="1:45" s="272" customFormat="1" ht="15.75" hidden="1" customHeight="1">
      <c r="A241" s="724">
        <v>42</v>
      </c>
      <c r="B241" s="288" t="s">
        <v>566</v>
      </c>
      <c r="C241" s="726" t="str">
        <f>VLOOKUP(B241,مقررات!$A$1:$F$411,2,FALSE)</f>
        <v>نظرية الكم (1)</v>
      </c>
      <c r="D241" s="211">
        <f>VLOOKUP(B241,مقررات!$A$1:$F$452,3,FALSE)</f>
        <v>2</v>
      </c>
      <c r="E241" s="211">
        <f>VLOOKUP(B241,مقررات!$A$1:$F$476,4,FALSE)</f>
        <v>0</v>
      </c>
      <c r="F241" s="211">
        <f t="shared" si="9"/>
        <v>2</v>
      </c>
      <c r="G241" s="60" t="str">
        <f>VLOOKUP(B241,مقررات!$A$1:$F$409,6,FALSE)</f>
        <v>M2210</v>
      </c>
      <c r="H241" s="60" t="s">
        <v>1535</v>
      </c>
      <c r="I241" s="262" t="str">
        <f>VLOOKUP(H241,'اعضاء هيئة التدريس'!$B$1:$D$300,2,FALSE)</f>
        <v xml:space="preserve">د/ محمد محمد أبو شادي </v>
      </c>
      <c r="J241" s="73" t="s">
        <v>1068</v>
      </c>
      <c r="K241" s="73"/>
      <c r="L241" s="73"/>
      <c r="M241" s="73"/>
      <c r="N241" s="73"/>
      <c r="O241" s="73"/>
      <c r="P241" s="386" t="s">
        <v>1327</v>
      </c>
      <c r="Q241" s="4"/>
      <c r="R241" s="91"/>
      <c r="S241" s="283"/>
      <c r="T241" s="283"/>
      <c r="U241" s="283"/>
      <c r="V241" s="283"/>
      <c r="W241" s="283"/>
      <c r="X241" s="283"/>
      <c r="Y241" s="283"/>
      <c r="Z241" s="283"/>
      <c r="AA241" s="283"/>
      <c r="AB241" s="283"/>
      <c r="AC241" s="283"/>
      <c r="AD241" s="283"/>
      <c r="AE241" s="283"/>
      <c r="AS241" s="251" t="e">
        <f>VLOOKUP(#REF!,'اعضاء هيئة التدريس'!#REF!,2,)</f>
        <v>#REF!</v>
      </c>
    </row>
    <row r="242" spans="1:45" s="272" customFormat="1" ht="15.75" hidden="1" customHeight="1">
      <c r="A242" s="724">
        <v>43</v>
      </c>
      <c r="B242" s="288" t="s">
        <v>580</v>
      </c>
      <c r="C242" s="726" t="str">
        <f>VLOOKUP(B242,مقررات!$A$1:$F$411,2,FALSE)</f>
        <v>نظم قواعد البيانات</v>
      </c>
      <c r="D242" s="211">
        <f>VLOOKUP(B242,مقررات!$A$1:$F$452,3,FALSE)</f>
        <v>3</v>
      </c>
      <c r="E242" s="211">
        <f>VLOOKUP(B242,مقررات!$A$1:$F$476,4,FALSE)</f>
        <v>2</v>
      </c>
      <c r="F242" s="211">
        <f t="shared" si="9"/>
        <v>4</v>
      </c>
      <c r="G242" s="60" t="str">
        <f>VLOOKUP(B242,مقررات!$A$1:$F$409,6,FALSE)</f>
        <v>M2317</v>
      </c>
      <c r="H242" s="60" t="s">
        <v>1565</v>
      </c>
      <c r="I242" s="262" t="str">
        <f>VLOOKUP(H242,'اعضاء هيئة التدريس'!$B$1:$D$300,2,FALSE)</f>
        <v xml:space="preserve">د/ عمرو مسعد صابر </v>
      </c>
      <c r="J242" s="73"/>
      <c r="K242" s="73" t="s">
        <v>1068</v>
      </c>
      <c r="L242" s="73"/>
      <c r="M242" s="73"/>
      <c r="N242" s="73"/>
      <c r="O242" s="73"/>
      <c r="P242" s="255" t="s">
        <v>1318</v>
      </c>
      <c r="Q242" s="282"/>
      <c r="R242" s="283"/>
      <c r="S242" s="283"/>
      <c r="T242" s="283"/>
      <c r="U242" s="283"/>
      <c r="V242" s="283"/>
      <c r="W242" s="283"/>
      <c r="X242" s="283"/>
      <c r="Y242" s="283"/>
      <c r="Z242" s="283"/>
      <c r="AA242" s="283"/>
      <c r="AB242" s="283"/>
      <c r="AC242" s="283"/>
      <c r="AD242" s="283"/>
      <c r="AE242" s="283"/>
      <c r="AS242" s="251" t="e">
        <f>VLOOKUP(#REF!,'اعضاء هيئة التدريس'!#REF!,2,)</f>
        <v>#REF!</v>
      </c>
    </row>
    <row r="243" spans="1:45" s="272" customFormat="1" ht="15.75" hidden="1" customHeight="1">
      <c r="A243" s="724">
        <v>44</v>
      </c>
      <c r="B243" s="288" t="s">
        <v>585</v>
      </c>
      <c r="C243" s="726" t="str">
        <f>VLOOKUP(B243,مقررات!$A$1:$F$411,2,FALSE)</f>
        <v>تحليل وتصميم النظم</v>
      </c>
      <c r="D243" s="211">
        <f>VLOOKUP(B243,مقررات!$A$1:$F$452,3,FALSE)</f>
        <v>3</v>
      </c>
      <c r="E243" s="211">
        <f>VLOOKUP(B243,مقررات!$A$1:$F$476,4,FALSE)</f>
        <v>2</v>
      </c>
      <c r="F243" s="211">
        <f t="shared" si="9"/>
        <v>4</v>
      </c>
      <c r="G243" s="60" t="str">
        <f>VLOOKUP(B243,مقررات!$A$1:$F$409,6,FALSE)</f>
        <v>M2311</v>
      </c>
      <c r="H243" s="697" t="s">
        <v>1569</v>
      </c>
      <c r="I243" s="262" t="str">
        <f>VLOOKUP(H243,'اعضاء هيئة التدريس'!$B$1:$D$300,2,FALSE)</f>
        <v>د/ عبدالله عبدالغفار محمد</v>
      </c>
      <c r="J243" s="73"/>
      <c r="K243" s="73"/>
      <c r="L243" s="73"/>
      <c r="M243" s="73" t="s">
        <v>1074</v>
      </c>
      <c r="N243" s="73"/>
      <c r="O243" s="73"/>
      <c r="P243" s="255" t="s">
        <v>1325</v>
      </c>
      <c r="Q243" s="4"/>
      <c r="R243" s="91"/>
      <c r="S243" s="283"/>
      <c r="T243" s="283"/>
      <c r="U243" s="283"/>
      <c r="V243" s="283"/>
      <c r="W243" s="283"/>
      <c r="X243" s="283"/>
      <c r="Y243" s="283"/>
      <c r="Z243" s="283"/>
      <c r="AA243" s="283"/>
      <c r="AB243" s="283"/>
      <c r="AC243" s="283"/>
      <c r="AD243" s="283"/>
      <c r="AE243" s="283"/>
      <c r="AS243" s="251" t="e">
        <f>VLOOKUP(#REF!,'اعضاء هيئة التدريس'!#REF!,2,)</f>
        <v>#REF!</v>
      </c>
    </row>
    <row r="244" spans="1:45" s="272" customFormat="1" ht="15.75" hidden="1" customHeight="1">
      <c r="A244" s="724">
        <v>45</v>
      </c>
      <c r="B244" s="288" t="s">
        <v>579</v>
      </c>
      <c r="C244" s="726" t="str">
        <f>VLOOKUP(B244,مقررات!$A$1:$F$411,2,FALSE)</f>
        <v>نظم التشغيل</v>
      </c>
      <c r="D244" s="211">
        <f>VLOOKUP(B244,مقررات!$A$1:$F$452,3,FALSE)</f>
        <v>3</v>
      </c>
      <c r="E244" s="211">
        <f>VLOOKUP(B244,مقررات!$A$1:$F$476,4,FALSE)</f>
        <v>2</v>
      </c>
      <c r="F244" s="211">
        <f t="shared" si="9"/>
        <v>4</v>
      </c>
      <c r="G244" s="60" t="str">
        <f>VLOOKUP(B244,مقررات!$A$1:$F$409,6,FALSE)</f>
        <v>M2317</v>
      </c>
      <c r="H244" s="60" t="s">
        <v>1561</v>
      </c>
      <c r="I244" s="262" t="str">
        <f>VLOOKUP(H244,'اعضاء هيئة التدريس'!$B$1:$D$300,2,FALSE)</f>
        <v xml:space="preserve">د/ وليد أحمد دبور </v>
      </c>
      <c r="J244" s="73"/>
      <c r="K244" s="73"/>
      <c r="L244" s="73"/>
      <c r="M244" s="73"/>
      <c r="N244" s="73" t="s">
        <v>1074</v>
      </c>
      <c r="O244" s="73"/>
      <c r="P244" s="386" t="s">
        <v>1315</v>
      </c>
      <c r="Q244" s="4"/>
      <c r="R244" s="91"/>
      <c r="S244" s="284"/>
      <c r="T244" s="283"/>
      <c r="U244" s="283"/>
      <c r="V244" s="283"/>
      <c r="W244" s="283"/>
      <c r="X244" s="283"/>
      <c r="Y244" s="283"/>
      <c r="Z244" s="283"/>
      <c r="AA244" s="283"/>
      <c r="AB244" s="283"/>
      <c r="AC244" s="283"/>
      <c r="AD244" s="283"/>
      <c r="AE244" s="283"/>
      <c r="AS244" s="251" t="e">
        <f>VLOOKUP(#REF!,'اعضاء هيئة التدريس'!#REF!,2,)</f>
        <v>#REF!</v>
      </c>
    </row>
    <row r="245" spans="1:45" s="272" customFormat="1" ht="15.75" hidden="1" customHeight="1">
      <c r="A245" s="724">
        <v>46</v>
      </c>
      <c r="B245" s="288" t="s">
        <v>582</v>
      </c>
      <c r="C245" s="726" t="str">
        <f>VLOOKUP(B245,مقررات!$A$1:$F$411,2,FALSE)</f>
        <v>تحليل وتصميم الخوارزميات</v>
      </c>
      <c r="D245" s="211">
        <f>VLOOKUP(B245,مقررات!$A$1:$F$452,3,FALSE)</f>
        <v>2</v>
      </c>
      <c r="E245" s="211">
        <f>VLOOKUP(B245,مقررات!$A$1:$F$476,4,FALSE)</f>
        <v>0</v>
      </c>
      <c r="F245" s="211">
        <f t="shared" si="9"/>
        <v>2</v>
      </c>
      <c r="G245" s="60" t="str">
        <f>VLOOKUP(B245,مقررات!$A$1:$F$409,6,FALSE)</f>
        <v>M2317</v>
      </c>
      <c r="H245" s="60" t="s">
        <v>1567</v>
      </c>
      <c r="I245" s="262" t="str">
        <f>VLOOKUP(H245,'اعضاء هيئة التدريس'!$B$1:$D$300,2,FALSE)</f>
        <v>د/ أحمد عبد الرحيم عبداللطيف</v>
      </c>
      <c r="J245" s="73"/>
      <c r="K245" s="73"/>
      <c r="L245" s="73"/>
      <c r="M245" s="73"/>
      <c r="N245" s="73"/>
      <c r="O245" s="73" t="s">
        <v>1072</v>
      </c>
      <c r="P245" s="386" t="s">
        <v>1327</v>
      </c>
      <c r="Q245" s="282"/>
      <c r="R245" s="283"/>
      <c r="S245" s="284"/>
      <c r="T245" s="283"/>
      <c r="U245" s="283"/>
      <c r="V245" s="283"/>
      <c r="W245" s="283"/>
      <c r="X245" s="283"/>
      <c r="Y245" s="283"/>
      <c r="Z245" s="283"/>
      <c r="AA245" s="283"/>
      <c r="AB245" s="283"/>
      <c r="AC245" s="283"/>
      <c r="AD245" s="283"/>
      <c r="AE245" s="283"/>
      <c r="AS245" s="251" t="e">
        <f>VLOOKUP(#REF!,'اعضاء هيئة التدريس'!#REF!,2,)</f>
        <v>#REF!</v>
      </c>
    </row>
    <row r="246" spans="1:45" s="272" customFormat="1" ht="15.75" hidden="1" customHeight="1">
      <c r="A246" s="724">
        <v>47</v>
      </c>
      <c r="B246" s="288" t="s">
        <v>568</v>
      </c>
      <c r="C246" s="726" t="str">
        <f>VLOOKUP(B246,مقررات!$A$1:$F$411,2,FALSE)</f>
        <v>التحليل الدالي(1)</v>
      </c>
      <c r="D246" s="211">
        <f>VLOOKUP(B246,مقررات!$A$1:$F$452,3,FALSE)</f>
        <v>3</v>
      </c>
      <c r="E246" s="211">
        <f>VLOOKUP(B246,مقررات!$A$1:$F$476,4,FALSE)</f>
        <v>0</v>
      </c>
      <c r="F246" s="211">
        <f t="shared" si="9"/>
        <v>3</v>
      </c>
      <c r="G246" s="60" t="str">
        <f>VLOOKUP(B246,مقررات!$A$1:$F$409,6,FALSE)</f>
        <v>M213</v>
      </c>
      <c r="H246" s="60" t="s">
        <v>1571</v>
      </c>
      <c r="I246" s="262" t="str">
        <f>VLOOKUP(H246,'اعضاء هيئة التدريس'!$B$1:$D$300,2,FALSE)</f>
        <v>د/ منار عبدالله ماهر</v>
      </c>
      <c r="J246" s="73"/>
      <c r="K246" s="73"/>
      <c r="L246" s="73"/>
      <c r="M246" s="73"/>
      <c r="N246" s="73" t="s">
        <v>1074</v>
      </c>
      <c r="O246" s="73"/>
      <c r="P246" s="386"/>
      <c r="Q246" s="4"/>
      <c r="R246" s="91"/>
      <c r="S246" s="284"/>
      <c r="T246" s="283"/>
      <c r="U246" s="283"/>
      <c r="V246" s="283"/>
      <c r="W246" s="283"/>
      <c r="X246" s="283"/>
      <c r="Y246" s="283"/>
      <c r="Z246" s="283"/>
      <c r="AA246" s="283"/>
      <c r="AB246" s="283"/>
      <c r="AC246" s="283"/>
      <c r="AD246" s="283"/>
      <c r="AE246" s="283"/>
      <c r="AS246" s="251" t="e">
        <f>VLOOKUP(#REF!,'اعضاء هيئة التدريس'!#REF!,2,)</f>
        <v>#REF!</v>
      </c>
    </row>
    <row r="247" spans="1:45" ht="15.75" hidden="1" customHeight="1">
      <c r="A247" s="724">
        <v>48</v>
      </c>
      <c r="B247" s="288" t="s">
        <v>1051</v>
      </c>
      <c r="C247" s="741" t="str">
        <f>VLOOKUP(B247,مقررات!$A$1:$F$411,2,FALSE)</f>
        <v xml:space="preserve">الهندسة التفاضلية </v>
      </c>
      <c r="D247" s="225">
        <f>VLOOKUP(B247,مقررات!$A$1:$F$452,3,FALSE)</f>
        <v>3</v>
      </c>
      <c r="E247" s="225">
        <f>VLOOKUP(B247,مقررات!$A$1:$F$476,4,FALSE)</f>
        <v>0</v>
      </c>
      <c r="F247" s="225">
        <f t="shared" si="9"/>
        <v>3</v>
      </c>
      <c r="G247" s="340" t="str">
        <f>VLOOKUP(B247,مقررات!$A$1:$F$409,6,FALSE)</f>
        <v xml:space="preserve">   M213&amp;M115</v>
      </c>
      <c r="H247" s="340" t="s">
        <v>1558</v>
      </c>
      <c r="I247" s="742" t="str">
        <f>VLOOKUP(H247,'اعضاء هيئة التدريس'!$B$1:$D$300,2,FALSE)</f>
        <v xml:space="preserve">  د/ مها عبد الفتاح ابوشنب</v>
      </c>
      <c r="J247" s="648"/>
      <c r="K247" s="648"/>
      <c r="L247" s="648"/>
      <c r="M247" s="648"/>
      <c r="N247" s="648"/>
      <c r="O247" s="648" t="s">
        <v>1069</v>
      </c>
      <c r="P247" s="386" t="s">
        <v>1327</v>
      </c>
      <c r="Q247" s="382"/>
      <c r="R247" s="743"/>
      <c r="AS247" s="251" t="e">
        <f>VLOOKUP(#REF!,'اعضاء هيئة التدريس'!#REF!,2,)</f>
        <v>#REF!</v>
      </c>
    </row>
    <row r="248" spans="1:45" s="272" customFormat="1" ht="15.75" hidden="1" customHeight="1">
      <c r="A248" s="724">
        <v>49</v>
      </c>
      <c r="B248" s="288" t="s">
        <v>1184</v>
      </c>
      <c r="C248" s="726" t="str">
        <f>VLOOKUP(B248,مقررات!$A$1:$F$411,2,FALSE)</f>
        <v>تحليل دالي (2)</v>
      </c>
      <c r="D248" s="211">
        <f>VLOOKUP(B248,مقررات!$A$1:$F$452,3,FALSE)</f>
        <v>3</v>
      </c>
      <c r="E248" s="211">
        <f>VLOOKUP(B248,مقررات!$A$1:$F$476,4,FALSE)</f>
        <v>0</v>
      </c>
      <c r="F248" s="211">
        <f t="shared" si="9"/>
        <v>3</v>
      </c>
      <c r="G248" s="60" t="str">
        <f>VLOOKUP(B248,مقررات!$A$1:$F$409,6,FALSE)</f>
        <v>M311</v>
      </c>
      <c r="H248" s="423" t="s">
        <v>1571</v>
      </c>
      <c r="I248" s="262" t="str">
        <f>VLOOKUP(H248,'اعضاء هيئة التدريس'!$B$1:$D$300,2,FALSE)</f>
        <v>د/ منار عبدالله ماهر</v>
      </c>
      <c r="J248" s="73"/>
      <c r="K248" s="73"/>
      <c r="L248" s="73"/>
      <c r="M248" s="73"/>
      <c r="N248" s="73"/>
      <c r="O248" s="73" t="s">
        <v>1074</v>
      </c>
      <c r="P248" s="386" t="s">
        <v>1322</v>
      </c>
      <c r="Q248" s="4"/>
      <c r="R248" s="91"/>
      <c r="S248" s="284"/>
      <c r="T248" s="283"/>
      <c r="U248" s="283"/>
      <c r="V248" s="283"/>
      <c r="W248" s="283"/>
      <c r="X248" s="283"/>
      <c r="Y248" s="283"/>
      <c r="Z248" s="283"/>
      <c r="AA248" s="283"/>
      <c r="AB248" s="283"/>
      <c r="AC248" s="283"/>
      <c r="AD248" s="283"/>
      <c r="AE248" s="283"/>
      <c r="AS248" s="251" t="e">
        <f>VLOOKUP(#REF!,'اعضاء هيئة التدريس'!#REF!,2,)</f>
        <v>#REF!</v>
      </c>
    </row>
    <row r="249" spans="1:45" s="272" customFormat="1" ht="15.75" hidden="1" customHeight="1">
      <c r="A249" s="724">
        <v>50</v>
      </c>
      <c r="B249" s="288" t="s">
        <v>1049</v>
      </c>
      <c r="C249" s="726" t="str">
        <f>VLOOKUP(B249,مقررات!$A$1:$F$411,2,FALSE)</f>
        <v>مختارات في  التطبيقية</v>
      </c>
      <c r="D249" s="211">
        <f>VLOOKUP(B249,مقررات!$A$1:$F$452,3,FALSE)</f>
        <v>3</v>
      </c>
      <c r="E249" s="211">
        <f>VLOOKUP(B249,مقررات!$A$1:$F$476,4,FALSE)</f>
        <v>0</v>
      </c>
      <c r="F249" s="211">
        <f t="shared" si="9"/>
        <v>3</v>
      </c>
      <c r="G249" s="60" t="str">
        <f>VLOOKUP(B249,مقررات!$A$1:$F$409,6,FALSE)</f>
        <v>M3217</v>
      </c>
      <c r="H249" s="697" t="s">
        <v>1524</v>
      </c>
      <c r="I249" s="262" t="str">
        <f>VLOOKUP(H249,'اعضاء هيئة التدريس'!$B$1:$D$300,2,FALSE)</f>
        <v>أ.د/ على ماهر ابوربية</v>
      </c>
      <c r="J249" s="73"/>
      <c r="K249" s="73" t="s">
        <v>1074</v>
      </c>
      <c r="L249" s="73"/>
      <c r="M249" s="73"/>
      <c r="N249" s="73"/>
      <c r="O249" s="73"/>
      <c r="P249" s="386" t="s">
        <v>1327</v>
      </c>
      <c r="Q249" s="4"/>
      <c r="R249" s="91"/>
      <c r="S249" s="283"/>
      <c r="T249" s="283"/>
      <c r="U249" s="283"/>
      <c r="V249" s="283"/>
      <c r="W249" s="283"/>
      <c r="X249" s="283"/>
      <c r="Y249" s="283"/>
      <c r="Z249" s="283"/>
      <c r="AA249" s="283"/>
      <c r="AB249" s="283"/>
      <c r="AC249" s="283"/>
      <c r="AD249" s="283"/>
      <c r="AE249" s="283"/>
      <c r="AS249" s="251" t="e">
        <f>VLOOKUP(#REF!,'اعضاء هيئة التدريس'!#REF!,2,)</f>
        <v>#REF!</v>
      </c>
    </row>
    <row r="250" spans="1:45" s="272" customFormat="1" ht="15.75" hidden="1" customHeight="1">
      <c r="A250" s="724">
        <v>51</v>
      </c>
      <c r="B250" s="288" t="s">
        <v>594</v>
      </c>
      <c r="C250" s="726" t="str">
        <f>VLOOKUP(B250,مقررات!$A$1:$F$411,2,FALSE)</f>
        <v>مختارات في الحاسبات</v>
      </c>
      <c r="D250" s="211">
        <f>VLOOKUP(B250,مقررات!$A$1:$F$452,3,FALSE)</f>
        <v>3</v>
      </c>
      <c r="E250" s="211">
        <f>VLOOKUP(B250,مقررات!$A$1:$F$476,4,FALSE)</f>
        <v>0</v>
      </c>
      <c r="F250" s="211">
        <f t="shared" si="9"/>
        <v>3</v>
      </c>
      <c r="G250" s="60" t="str">
        <f>VLOOKUP(B250,مقررات!$A$1:$F$409,6,FALSE)</f>
        <v>ـ</v>
      </c>
      <c r="H250" s="347" t="s">
        <v>1567</v>
      </c>
      <c r="I250" s="262" t="str">
        <f>VLOOKUP(H250,'اعضاء هيئة التدريس'!$B$1:$D$300,2,FALSE)</f>
        <v>د/ أحمد عبد الرحيم عبداللطيف</v>
      </c>
      <c r="J250" s="250"/>
      <c r="K250" s="413"/>
      <c r="L250" s="250"/>
      <c r="M250" s="250"/>
      <c r="N250" s="250"/>
      <c r="O250" s="250" t="s">
        <v>1180</v>
      </c>
      <c r="P250" s="386" t="s">
        <v>1327</v>
      </c>
      <c r="Q250" s="282"/>
      <c r="R250" s="283"/>
      <c r="S250" s="283"/>
      <c r="T250" s="283"/>
      <c r="U250" s="283"/>
      <c r="V250" s="283"/>
      <c r="W250" s="283"/>
      <c r="X250" s="283"/>
      <c r="Y250" s="283"/>
      <c r="Z250" s="283"/>
      <c r="AA250" s="283"/>
      <c r="AB250" s="283"/>
      <c r="AC250" s="283"/>
      <c r="AD250" s="283"/>
      <c r="AE250" s="283"/>
      <c r="AS250" s="251" t="e">
        <f>VLOOKUP(#REF!,'اعضاء هيئة التدريس'!#REF!,2,)</f>
        <v>#REF!</v>
      </c>
    </row>
    <row r="251" spans="1:45" s="272" customFormat="1" ht="15.75" hidden="1" customHeight="1">
      <c r="A251" s="724">
        <v>52</v>
      </c>
      <c r="B251" s="288" t="s">
        <v>597</v>
      </c>
      <c r="C251" s="726" t="str">
        <f>VLOOKUP(B251,مقررات!$A$1:$F$411,2,FALSE)</f>
        <v>ذكاء اصطناعي</v>
      </c>
      <c r="D251" s="211">
        <f>VLOOKUP(B251,مقررات!$A$1:$F$452,3,FALSE)</f>
        <v>3</v>
      </c>
      <c r="E251" s="211">
        <f>VLOOKUP(B251,مقررات!$A$1:$F$476,4,FALSE)</f>
        <v>0</v>
      </c>
      <c r="F251" s="211">
        <f t="shared" si="9"/>
        <v>3</v>
      </c>
      <c r="G251" s="60" t="str">
        <f>VLOOKUP(B251,مقررات!$A$1:$F$409,6,FALSE)</f>
        <v>M2317</v>
      </c>
      <c r="H251" s="60" t="s">
        <v>1536</v>
      </c>
      <c r="I251" s="262" t="str">
        <f>VLOOKUP(H251,'اعضاء هيئة التدريس'!$B$1:$D$300,2,FALSE)</f>
        <v>د. بسنت محمد الكفراوي</v>
      </c>
      <c r="J251" s="73"/>
      <c r="K251" s="73"/>
      <c r="L251" s="73"/>
      <c r="M251" s="73" t="s">
        <v>1069</v>
      </c>
      <c r="N251" s="73"/>
      <c r="O251" s="73"/>
      <c r="P251" s="386" t="s">
        <v>1327</v>
      </c>
      <c r="Q251" s="282"/>
      <c r="R251" s="283"/>
      <c r="S251" s="283"/>
      <c r="T251" s="283"/>
      <c r="U251" s="283"/>
      <c r="V251" s="283"/>
      <c r="W251" s="283"/>
      <c r="X251" s="283"/>
      <c r="Y251" s="283"/>
      <c r="Z251" s="283"/>
      <c r="AA251" s="283"/>
      <c r="AB251" s="283"/>
      <c r="AC251" s="283"/>
      <c r="AD251" s="283"/>
      <c r="AE251" s="283"/>
      <c r="AS251" s="251" t="e">
        <f>VLOOKUP(#REF!,'اعضاء هيئة التدريس'!#REF!,2,)</f>
        <v>#REF!</v>
      </c>
    </row>
    <row r="252" spans="1:45" s="272" customFormat="1" ht="15.75" hidden="1" customHeight="1">
      <c r="A252" s="724">
        <v>53</v>
      </c>
      <c r="B252" s="288" t="s">
        <v>583</v>
      </c>
      <c r="C252" s="726" t="str">
        <f>VLOOKUP(B252,مقررات!$A$1:$F$411,2,FALSE)</f>
        <v>المنطق في علوم الحاسب</v>
      </c>
      <c r="D252" s="211">
        <f>VLOOKUP(B252,مقررات!$A$1:$F$452,3,FALSE)</f>
        <v>3</v>
      </c>
      <c r="E252" s="211">
        <f>VLOOKUP(B252,مقررات!$A$1:$F$476,4,FALSE)</f>
        <v>2</v>
      </c>
      <c r="F252" s="211">
        <f t="shared" si="9"/>
        <v>4</v>
      </c>
      <c r="G252" s="60" t="str">
        <f>VLOOKUP(B252,مقررات!$A$1:$F$409,6,FALSE)</f>
        <v>--</v>
      </c>
      <c r="H252" s="60" t="s">
        <v>1569</v>
      </c>
      <c r="I252" s="262" t="str">
        <f>VLOOKUP(H252,'اعضاء هيئة التدريس'!$B$1:$D$300,2,FALSE)</f>
        <v>د/ عبدالله عبدالغفار محمد</v>
      </c>
      <c r="J252" s="73"/>
      <c r="K252" s="73"/>
      <c r="L252" s="73"/>
      <c r="M252" s="73"/>
      <c r="N252" s="73"/>
      <c r="O252" s="73" t="s">
        <v>1069</v>
      </c>
      <c r="P252" s="255" t="s">
        <v>1325</v>
      </c>
      <c r="Q252" s="4"/>
      <c r="R252" s="91"/>
      <c r="S252" s="283"/>
      <c r="T252" s="283"/>
      <c r="U252" s="283"/>
      <c r="V252" s="283"/>
      <c r="W252" s="283"/>
      <c r="X252" s="283"/>
      <c r="Y252" s="283"/>
      <c r="Z252" s="283"/>
      <c r="AA252" s="283"/>
      <c r="AB252" s="283"/>
      <c r="AC252" s="283"/>
      <c r="AD252" s="283"/>
      <c r="AE252" s="283"/>
      <c r="AS252" s="251" t="e">
        <f>VLOOKUP(#REF!,'اعضاء هيئة التدريس'!#REF!,2,)</f>
        <v>#REF!</v>
      </c>
    </row>
    <row r="253" spans="1:45" s="272" customFormat="1" ht="15.75" hidden="1" customHeight="1">
      <c r="A253" s="724">
        <v>54</v>
      </c>
      <c r="B253" s="288" t="s">
        <v>600</v>
      </c>
      <c r="C253" s="726" t="str">
        <f>VLOOKUP(B253,مقررات!$A$1:$F$411,2,FALSE)</f>
        <v>تكنولوجيا المعلومات</v>
      </c>
      <c r="D253" s="211">
        <f>VLOOKUP(B253,مقررات!$A$1:$F$452,3,FALSE)</f>
        <v>2</v>
      </c>
      <c r="E253" s="211">
        <f>VLOOKUP(B253,مقررات!$A$1:$F$476,4,FALSE)</f>
        <v>2</v>
      </c>
      <c r="F253" s="211">
        <f t="shared" si="9"/>
        <v>3</v>
      </c>
      <c r="G253" s="60" t="str">
        <f>VLOOKUP(B253,مقررات!$A$1:$F$409,6,FALSE)</f>
        <v>M437</v>
      </c>
      <c r="H253" s="60" t="s">
        <v>1536</v>
      </c>
      <c r="I253" s="262" t="str">
        <f>VLOOKUP(H253,'اعضاء هيئة التدريس'!$B$1:$D$300,2,FALSE)</f>
        <v>د. بسنت محمد الكفراوي</v>
      </c>
      <c r="J253" s="73"/>
      <c r="K253" s="73" t="s">
        <v>1070</v>
      </c>
      <c r="L253" s="73"/>
      <c r="M253" s="73"/>
      <c r="N253" s="73"/>
      <c r="O253" s="73"/>
      <c r="P253" s="386" t="s">
        <v>1327</v>
      </c>
      <c r="Q253" s="282"/>
      <c r="R253" s="283"/>
      <c r="S253" s="283"/>
      <c r="T253" s="283"/>
      <c r="U253" s="283"/>
      <c r="V253" s="283"/>
      <c r="W253" s="283"/>
      <c r="X253" s="283"/>
      <c r="Y253" s="283"/>
      <c r="Z253" s="283"/>
      <c r="AA253" s="283"/>
      <c r="AB253" s="283"/>
      <c r="AC253" s="283"/>
      <c r="AD253" s="283"/>
      <c r="AE253" s="283"/>
      <c r="AS253" s="251" t="e">
        <f>VLOOKUP(#REF!,'اعضاء هيئة التدريس'!#REF!,2,)</f>
        <v>#REF!</v>
      </c>
    </row>
    <row r="254" spans="1:45" s="272" customFormat="1" ht="15.75" hidden="1" customHeight="1">
      <c r="A254" s="724">
        <v>55</v>
      </c>
      <c r="B254" s="288" t="s">
        <v>603</v>
      </c>
      <c r="C254" s="726" t="str">
        <f>VLOOKUP(B254,مقررات!$A$1:$F$411,2,FALSE)</f>
        <v>معالجة الصور</v>
      </c>
      <c r="D254" s="211">
        <f>VLOOKUP(B254,مقررات!$A$1:$F$452,3,FALSE)</f>
        <v>2</v>
      </c>
      <c r="E254" s="211">
        <f>VLOOKUP(B254,مقررات!$A$1:$F$476,4,FALSE)</f>
        <v>2</v>
      </c>
      <c r="F254" s="211">
        <f t="shared" si="9"/>
        <v>3</v>
      </c>
      <c r="G254" s="60" t="str">
        <f>VLOOKUP(B254,مقررات!$A$1:$F$409,6,FALSE)</f>
        <v>M2315</v>
      </c>
      <c r="H254" s="347" t="s">
        <v>1560</v>
      </c>
      <c r="I254" s="262" t="str">
        <f>VLOOKUP(H254,'اعضاء هيئة التدريس'!$B$1:$D$300,2,FALSE)</f>
        <v xml:space="preserve">د/ هاني محمد إبراهيم </v>
      </c>
      <c r="J254" s="250"/>
      <c r="K254" s="250" t="s">
        <v>1067</v>
      </c>
      <c r="L254" s="250"/>
      <c r="M254" s="250"/>
      <c r="N254" s="250"/>
      <c r="O254" s="250"/>
      <c r="P254" s="255"/>
      <c r="Q254" s="282"/>
      <c r="R254" s="283"/>
      <c r="S254" s="283"/>
      <c r="T254" s="283"/>
      <c r="U254" s="283"/>
      <c r="V254" s="283"/>
      <c r="W254" s="283"/>
      <c r="X254" s="283"/>
      <c r="Y254" s="283"/>
      <c r="Z254" s="283"/>
      <c r="AA254" s="283"/>
      <c r="AB254" s="283"/>
      <c r="AC254" s="283"/>
      <c r="AD254" s="283"/>
      <c r="AE254" s="283"/>
      <c r="AS254" s="251" t="e">
        <f>VLOOKUP(#REF!,'اعضاء هيئة التدريس'!#REF!,2,)</f>
        <v>#REF!</v>
      </c>
    </row>
    <row r="255" spans="1:45" s="272" customFormat="1" ht="15.75" hidden="1" customHeight="1">
      <c r="A255" s="724">
        <v>56</v>
      </c>
      <c r="B255" s="288" t="s">
        <v>581</v>
      </c>
      <c r="C255" s="726" t="str">
        <f>VLOOKUP(B255,مقررات!$A$1:$F$411,2,FALSE)</f>
        <v>شبكات الحاسبات</v>
      </c>
      <c r="D255" s="211">
        <f>VLOOKUP(B255,مقررات!$A$1:$F$452,3,FALSE)</f>
        <v>3</v>
      </c>
      <c r="E255" s="211">
        <f>VLOOKUP(B255,مقررات!$A$1:$F$476,4,FALSE)</f>
        <v>0</v>
      </c>
      <c r="F255" s="211">
        <f t="shared" si="9"/>
        <v>3</v>
      </c>
      <c r="G255" s="60" t="str">
        <f>VLOOKUP(B255,مقررات!$A$1:$F$409,6,FALSE)</f>
        <v>M2312</v>
      </c>
      <c r="H255" s="60" t="s">
        <v>1526</v>
      </c>
      <c r="I255" s="262" t="str">
        <f>VLOOKUP(H255,'اعضاء هيئة التدريس'!$B$1:$D$300,2,FALSE)</f>
        <v xml:space="preserve">أ.د/ على محمد مليجى </v>
      </c>
      <c r="J255" s="73"/>
      <c r="K255" s="73"/>
      <c r="L255" s="73" t="s">
        <v>1069</v>
      </c>
      <c r="M255" s="73"/>
      <c r="N255" s="73"/>
      <c r="O255" s="73"/>
      <c r="P255" s="255" t="s">
        <v>1325</v>
      </c>
      <c r="Q255" s="4"/>
      <c r="R255" s="91"/>
      <c r="S255" s="283"/>
      <c r="T255" s="283"/>
      <c r="U255" s="283"/>
      <c r="V255" s="283"/>
      <c r="W255" s="283"/>
      <c r="X255" s="283"/>
      <c r="Y255" s="283"/>
      <c r="Z255" s="283"/>
      <c r="AA255" s="283"/>
      <c r="AB255" s="283"/>
      <c r="AC255" s="283"/>
      <c r="AD255" s="283"/>
      <c r="AE255" s="283"/>
      <c r="AS255" s="251" t="e">
        <f>VLOOKUP(#REF!,'اعضاء هيئة التدريس'!#REF!,2,)</f>
        <v>#REF!</v>
      </c>
    </row>
    <row r="256" spans="1:45" s="272" customFormat="1" ht="15.75" hidden="1" customHeight="1">
      <c r="A256" s="724">
        <v>57</v>
      </c>
      <c r="B256" s="288" t="s">
        <v>590</v>
      </c>
      <c r="C256" s="726" t="str">
        <f>VLOOKUP(B256,مقررات!$A$1:$F$411,2,FALSE)</f>
        <v>هندسة البرامج</v>
      </c>
      <c r="D256" s="211">
        <f>VLOOKUP(B256,مقررات!$A$1:$F$452,3,FALSE)</f>
        <v>3</v>
      </c>
      <c r="E256" s="211">
        <f>VLOOKUP(B256,مقررات!$A$1:$F$476,4,FALSE)</f>
        <v>2</v>
      </c>
      <c r="F256" s="211">
        <f t="shared" si="9"/>
        <v>4</v>
      </c>
      <c r="G256" s="60" t="str">
        <f>VLOOKUP(B256,مقررات!$A$1:$F$409,6,FALSE)</f>
        <v>M1318</v>
      </c>
      <c r="H256" s="60" t="s">
        <v>1526</v>
      </c>
      <c r="I256" s="262" t="str">
        <f>VLOOKUP(H256,'اعضاء هيئة التدريس'!$B$1:$D$300,2,FALSE)</f>
        <v xml:space="preserve">أ.د/ على محمد مليجى </v>
      </c>
      <c r="J256" s="73"/>
      <c r="K256" s="73" t="s">
        <v>1069</v>
      </c>
      <c r="L256" s="73"/>
      <c r="M256" s="73"/>
      <c r="N256" s="73"/>
      <c r="O256" s="73"/>
      <c r="P256" s="386" t="s">
        <v>1322</v>
      </c>
      <c r="Q256" s="4"/>
      <c r="R256" s="91"/>
      <c r="S256" s="283"/>
      <c r="T256" s="283"/>
      <c r="U256" s="283"/>
      <c r="V256" s="283"/>
      <c r="W256" s="283"/>
      <c r="X256" s="283"/>
      <c r="Y256" s="283"/>
      <c r="Z256" s="283"/>
      <c r="AA256" s="283"/>
      <c r="AB256" s="283"/>
      <c r="AC256" s="283"/>
      <c r="AD256" s="283"/>
      <c r="AE256" s="283"/>
      <c r="AS256" s="251" t="e">
        <f>VLOOKUP(#REF!,'اعضاء هيئة التدريس'!#REF!,2,)</f>
        <v>#REF!</v>
      </c>
    </row>
    <row r="257" spans="1:45" s="272" customFormat="1" ht="15.75" hidden="1" customHeight="1">
      <c r="A257" s="724">
        <v>18</v>
      </c>
      <c r="B257" s="288" t="s">
        <v>1186</v>
      </c>
      <c r="C257" s="726" t="str">
        <f>VLOOKUP(B257,مقررات!$A$1:$F$411,2,FALSE)</f>
        <v>بحث ومقال</v>
      </c>
      <c r="D257" s="211">
        <f>VLOOKUP(B257,مقررات!$A$1:$F$452,3,FALSE)</f>
        <v>2</v>
      </c>
      <c r="E257" s="211">
        <f>VLOOKUP(B257,مقررات!$A$1:$F$476,4,FALSE)</f>
        <v>0</v>
      </c>
      <c r="F257" s="211">
        <f t="shared" si="9"/>
        <v>2</v>
      </c>
      <c r="G257" s="60" t="str">
        <f>VLOOKUP(B257,مقررات!$A$1:$F$409,6,FALSE)</f>
        <v>-</v>
      </c>
      <c r="H257" s="298" t="s">
        <v>1646</v>
      </c>
      <c r="I257" s="262" t="str">
        <f>VLOOKUP(H257,'اعضاء هيئة التدريس'!$B$1:$D$300,2,FALSE)</f>
        <v>د/ لبنى شرف الدين</v>
      </c>
      <c r="J257" s="267"/>
      <c r="K257" s="267"/>
      <c r="L257" s="250"/>
      <c r="M257" s="250"/>
      <c r="N257" s="267"/>
      <c r="O257" s="251"/>
      <c r="P257" s="252"/>
      <c r="Q257" s="282"/>
      <c r="R257" s="283"/>
      <c r="S257" s="283"/>
      <c r="T257" s="283"/>
      <c r="U257" s="283"/>
      <c r="V257" s="283"/>
      <c r="W257" s="283"/>
      <c r="X257" s="283"/>
      <c r="Y257" s="283"/>
      <c r="Z257" s="283"/>
      <c r="AA257" s="283"/>
      <c r="AB257" s="283"/>
      <c r="AC257" s="283"/>
      <c r="AD257" s="283"/>
      <c r="AE257" s="283"/>
      <c r="AS257" s="251" t="e">
        <f>VLOOKUP(#REF!,'اعضاء هيئة التدريس'!#REF!,2,)</f>
        <v>#REF!</v>
      </c>
    </row>
    <row r="258" spans="1:45" s="272" customFormat="1" ht="15.75" hidden="1" customHeight="1">
      <c r="A258" s="724">
        <v>20</v>
      </c>
      <c r="B258" s="288" t="s">
        <v>1187</v>
      </c>
      <c r="C258" s="726" t="str">
        <f>VLOOKUP(B258,مقررات!$A$1:$F$411,2,FALSE)</f>
        <v>ديناميكا حرارية</v>
      </c>
      <c r="D258" s="211">
        <f>VLOOKUP(B258,مقررات!$A$1:$F$452,3,FALSE)</f>
        <v>3</v>
      </c>
      <c r="E258" s="211">
        <f>VLOOKUP(B258,مقررات!$A$1:$F$476,4,FALSE)</f>
        <v>0</v>
      </c>
      <c r="F258" s="211">
        <f t="shared" si="9"/>
        <v>3</v>
      </c>
      <c r="G258" s="60" t="str">
        <f>VLOOKUP(B258,مقررات!$A$1:$F$409,6,FALSE)</f>
        <v>-</v>
      </c>
      <c r="H258" s="697" t="s">
        <v>1638</v>
      </c>
      <c r="I258" s="262" t="str">
        <f>VLOOKUP(H258,'اعضاء هيئة التدريس'!$B$1:$D$300,2,FALSE)</f>
        <v>أ.د/ يحيى القاضي</v>
      </c>
      <c r="J258" s="73"/>
      <c r="K258" s="73"/>
      <c r="L258" s="250" t="s">
        <v>1069</v>
      </c>
      <c r="M258" s="73"/>
      <c r="N258" s="73"/>
      <c r="O258" s="73"/>
      <c r="P258" s="1046"/>
      <c r="Q258" s="4"/>
      <c r="R258" s="91"/>
      <c r="S258" s="283"/>
      <c r="T258" s="283"/>
      <c r="U258" s="283"/>
      <c r="V258" s="283"/>
      <c r="W258" s="283"/>
      <c r="X258" s="283"/>
      <c r="Y258" s="283"/>
      <c r="Z258" s="283"/>
      <c r="AA258" s="283"/>
      <c r="AB258" s="283"/>
      <c r="AC258" s="283"/>
      <c r="AD258" s="283"/>
      <c r="AE258" s="283"/>
      <c r="AS258" s="251" t="e">
        <f>VLOOKUP(#REF!,'اعضاء هيئة التدريس'!#REF!,2,)</f>
        <v>#REF!</v>
      </c>
    </row>
    <row r="259" spans="1:45" s="272" customFormat="1" ht="15.75" hidden="1" customHeight="1">
      <c r="A259" s="724">
        <v>24</v>
      </c>
      <c r="B259" s="288" t="s">
        <v>1188</v>
      </c>
      <c r="C259" s="726" t="str">
        <f>VLOOKUP(B259,مقررات!$A$1:$F$411,2,FALSE)</f>
        <v>تيار متردد</v>
      </c>
      <c r="D259" s="211">
        <f>VLOOKUP(B259,مقررات!$A$1:$F$452,3,FALSE)</f>
        <v>2</v>
      </c>
      <c r="E259" s="211">
        <f>VLOOKUP(B259,مقررات!$A$1:$F$476,4,FALSE)</f>
        <v>2</v>
      </c>
      <c r="F259" s="211">
        <f t="shared" si="9"/>
        <v>3</v>
      </c>
      <c r="G259" s="60">
        <f>VLOOKUP(B259,مقررات!$A$1:$F$409,6,FALSE)</f>
        <v>0</v>
      </c>
      <c r="H259" s="340" t="s">
        <v>1649</v>
      </c>
      <c r="I259" s="262" t="str">
        <f>VLOOKUP(H259,'اعضاء هيئة التدريس'!$B$1:$D$300,2,FALSE)</f>
        <v>د/ سعيد صالح</v>
      </c>
      <c r="J259" s="254"/>
      <c r="K259" s="254"/>
      <c r="L259" s="382"/>
      <c r="M259" s="254"/>
      <c r="N259" s="382"/>
      <c r="O259" s="250" t="s">
        <v>1069</v>
      </c>
      <c r="P259" s="386" t="s">
        <v>1326</v>
      </c>
      <c r="Q259" s="382"/>
      <c r="R259" s="369"/>
      <c r="S259" s="283"/>
      <c r="T259" s="283"/>
      <c r="U259" s="283"/>
      <c r="V259" s="283"/>
      <c r="W259" s="283"/>
      <c r="X259" s="283"/>
      <c r="Y259" s="283"/>
      <c r="Z259" s="283"/>
      <c r="AA259" s="283"/>
      <c r="AB259" s="283"/>
      <c r="AC259" s="283"/>
      <c r="AD259" s="283"/>
      <c r="AE259" s="283"/>
      <c r="AS259" s="251" t="e">
        <f>VLOOKUP(#REF!,'اعضاء هيئة التدريس'!#REF!,2,)</f>
        <v>#REF!</v>
      </c>
    </row>
    <row r="260" spans="1:45" s="272" customFormat="1" ht="15.75" hidden="1" customHeight="1">
      <c r="A260" s="724">
        <v>25</v>
      </c>
      <c r="B260" s="288" t="s">
        <v>495</v>
      </c>
      <c r="C260" s="726" t="str">
        <f>VLOOKUP(B260,مقررات!$A$1:$F$411,2,FALSE)</f>
        <v>الكترونيات فيزيائية</v>
      </c>
      <c r="D260" s="211">
        <f>VLOOKUP(B260,مقررات!$A$1:$F$452,3,FALSE)</f>
        <v>3</v>
      </c>
      <c r="E260" s="211">
        <f>VLOOKUP(B260,مقررات!$A$1:$F$476,4,FALSE)</f>
        <v>0</v>
      </c>
      <c r="F260" s="211">
        <f t="shared" si="9"/>
        <v>3</v>
      </c>
      <c r="G260" s="60" t="str">
        <f>VLOOKUP(B260,مقررات!$A$1:$F$409,6,FALSE)</f>
        <v>P144</v>
      </c>
      <c r="H260" s="32" t="s">
        <v>1644</v>
      </c>
      <c r="I260" s="262" t="str">
        <f>VLOOKUP(H260,'اعضاء هيئة التدريس'!$B$1:$D$300,2,FALSE)</f>
        <v>د/ محمد الهوارى</v>
      </c>
      <c r="J260" s="776"/>
      <c r="K260" s="695" t="s">
        <v>1069</v>
      </c>
      <c r="L260" s="695"/>
      <c r="M260" s="695"/>
      <c r="N260" s="695"/>
      <c r="O260" s="776"/>
      <c r="P260" s="1053"/>
      <c r="Q260" s="158"/>
      <c r="R260" s="92"/>
      <c r="S260" s="284"/>
      <c r="T260" s="283"/>
      <c r="U260" s="283"/>
      <c r="V260" s="283"/>
      <c r="W260" s="283"/>
      <c r="X260" s="283"/>
      <c r="Y260" s="283"/>
      <c r="Z260" s="283"/>
      <c r="AA260" s="283"/>
      <c r="AB260" s="283"/>
      <c r="AC260" s="283"/>
      <c r="AD260" s="283"/>
      <c r="AE260" s="283"/>
      <c r="AS260" s="251" t="e">
        <f>VLOOKUP(#REF!,'اعضاء هيئة التدريس'!#REF!,2,)</f>
        <v>#REF!</v>
      </c>
    </row>
    <row r="261" spans="1:45" s="272" customFormat="1" ht="15.75" hidden="1" customHeight="1">
      <c r="A261" s="724">
        <v>26</v>
      </c>
      <c r="B261" s="288" t="s">
        <v>822</v>
      </c>
      <c r="C261" s="726" t="str">
        <f>VLOOKUP(B261,مقررات!$A$1:$F$411,2,FALSE)</f>
        <v>فيزياء رياضية (1)</v>
      </c>
      <c r="D261" s="211">
        <f>VLOOKUP(B261,مقررات!$A$1:$F$452,3,FALSE)</f>
        <v>3</v>
      </c>
      <c r="E261" s="211">
        <f>VLOOKUP(B261,مقررات!$A$1:$F$476,4,FALSE)</f>
        <v>0</v>
      </c>
      <c r="F261" s="211">
        <f t="shared" si="9"/>
        <v>3</v>
      </c>
      <c r="G261" s="60" t="str">
        <f>VLOOKUP(B261,مقررات!$A$1:$F$409,6,FALSE)</f>
        <v>-</v>
      </c>
      <c r="H261" s="298" t="s">
        <v>1653</v>
      </c>
      <c r="I261" s="262" t="str">
        <f>VLOOKUP(H261,'اعضاء هيئة التدريس'!$B$1:$D$300,2,FALSE)</f>
        <v>د/ سامي الجمال</v>
      </c>
      <c r="J261" s="267"/>
      <c r="K261" s="253" t="s">
        <v>1069</v>
      </c>
      <c r="L261" s="250"/>
      <c r="M261" s="250"/>
      <c r="N261" s="267"/>
      <c r="O261" s="250"/>
      <c r="P261" s="252"/>
      <c r="Q261" s="282"/>
      <c r="R261" s="284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E261" s="283"/>
      <c r="AS261" s="251" t="e">
        <f>VLOOKUP(#REF!,'اعضاء هيئة التدريس'!#REF!,2,)</f>
        <v>#REF!</v>
      </c>
    </row>
    <row r="262" spans="1:45" s="272" customFormat="1" ht="15.75" hidden="1" customHeight="1">
      <c r="A262" s="724">
        <v>27</v>
      </c>
      <c r="B262" s="288" t="s">
        <v>1189</v>
      </c>
      <c r="C262" s="726" t="str">
        <f>VLOOKUP(B262,مقررات!$A$1:$F$411,2,FALSE)</f>
        <v>ميكانيكا تقليدية ونسبية</v>
      </c>
      <c r="D262" s="211">
        <f>VLOOKUP(B262,مقررات!$A$1:$F$452,3,FALSE)</f>
        <v>2</v>
      </c>
      <c r="E262" s="211">
        <f>VLOOKUP(B262,مقررات!$A$1:$F$476,4,FALSE)</f>
        <v>2</v>
      </c>
      <c r="F262" s="211">
        <f t="shared" si="9"/>
        <v>3</v>
      </c>
      <c r="G262" s="60" t="str">
        <f>VLOOKUP(B262,مقررات!$A$1:$F$409,6,FALSE)</f>
        <v>P177</v>
      </c>
      <c r="H262" s="60" t="s">
        <v>1637</v>
      </c>
      <c r="I262" s="262" t="str">
        <f>VLOOKUP(H262,'اعضاء هيئة التدريس'!$B$1:$D$300,2,FALSE)</f>
        <v>أ.د/ ماجدة هانم خيرى</v>
      </c>
      <c r="J262" s="250"/>
      <c r="K262" s="250" t="s">
        <v>1232</v>
      </c>
      <c r="L262" s="250"/>
      <c r="M262" s="250"/>
      <c r="N262" s="250"/>
      <c r="O262" s="250"/>
      <c r="P262" s="252"/>
      <c r="Q262" s="282"/>
      <c r="R262" s="283"/>
      <c r="S262" s="284"/>
      <c r="T262" s="283"/>
      <c r="U262" s="283"/>
      <c r="V262" s="283"/>
      <c r="W262" s="283"/>
      <c r="X262" s="283"/>
      <c r="Y262" s="283"/>
      <c r="Z262" s="283"/>
      <c r="AA262" s="283"/>
      <c r="AB262" s="283"/>
      <c r="AC262" s="283"/>
      <c r="AD262" s="283"/>
      <c r="AE262" s="283"/>
      <c r="AS262" s="251" t="e">
        <f>VLOOKUP(#REF!,'اعضاء هيئة التدريس'!#REF!,2,)</f>
        <v>#REF!</v>
      </c>
    </row>
    <row r="263" spans="1:45" s="272" customFormat="1" ht="15.75" hidden="1" customHeight="1">
      <c r="A263" s="724">
        <v>29</v>
      </c>
      <c r="B263" s="288" t="s">
        <v>831</v>
      </c>
      <c r="C263" s="726" t="str">
        <f>VLOOKUP(B263,مقررات!$A$1:$F$411,2,FALSE)</f>
        <v>فيزياء جوامد (1)</v>
      </c>
      <c r="D263" s="211">
        <f>VLOOKUP(B263,مقررات!$A$1:$F$452,3,FALSE)</f>
        <v>2</v>
      </c>
      <c r="E263" s="211">
        <f>VLOOKUP(B263,مقررات!$A$1:$F$476,4,FALSE)</f>
        <v>2</v>
      </c>
      <c r="F263" s="211">
        <f t="shared" ref="F263:F267" si="10">D263+0.5*E263</f>
        <v>3</v>
      </c>
      <c r="G263" s="60" t="str">
        <f>VLOOKUP(B263,مقررات!$A$1:$F$409,6,FALSE)</f>
        <v>P111</v>
      </c>
      <c r="H263" s="697" t="s">
        <v>1636</v>
      </c>
      <c r="I263" s="262" t="str">
        <f>VLOOKUP(H263,'اعضاء هيئة التدريس'!$B$1:$D$300,2,FALSE)</f>
        <v>أ.د/ أنور حجازى</v>
      </c>
      <c r="J263" s="73"/>
      <c r="K263" s="73"/>
      <c r="L263" s="73"/>
      <c r="M263" s="73"/>
      <c r="N263" s="73"/>
      <c r="O263" s="73"/>
      <c r="P263" s="1046"/>
      <c r="Q263" s="4"/>
      <c r="R263" s="91"/>
      <c r="S263" s="283"/>
      <c r="T263" s="283"/>
      <c r="U263" s="283"/>
      <c r="V263" s="283"/>
      <c r="W263" s="283"/>
      <c r="X263" s="283"/>
      <c r="Y263" s="283"/>
      <c r="Z263" s="283"/>
      <c r="AA263" s="283"/>
      <c r="AB263" s="283"/>
      <c r="AC263" s="283"/>
      <c r="AD263" s="283"/>
      <c r="AE263" s="283"/>
      <c r="AS263" s="251" t="e">
        <f>VLOOKUP(#REF!,'اعضاء هيئة التدريس'!#REF!,2,)</f>
        <v>#REF!</v>
      </c>
    </row>
    <row r="264" spans="1:45" s="272" customFormat="1" ht="15.75" hidden="1" customHeight="1">
      <c r="A264" s="724">
        <v>30</v>
      </c>
      <c r="B264" s="288" t="s">
        <v>830</v>
      </c>
      <c r="C264" s="726" t="str">
        <f>VLOOKUP(B264,مقررات!$A$1:$F$411,2,FALSE)</f>
        <v>بصريات الكترونية</v>
      </c>
      <c r="D264" s="211">
        <f>VLOOKUP(B264,مقررات!$A$1:$F$452,3,FALSE)</f>
        <v>2</v>
      </c>
      <c r="E264" s="211">
        <f>VLOOKUP(B264,مقررات!$A$1:$F$476,4,FALSE)</f>
        <v>2</v>
      </c>
      <c r="F264" s="211">
        <f t="shared" si="10"/>
        <v>3</v>
      </c>
      <c r="G264" s="60" t="str">
        <f>VLOOKUP(B264,مقررات!$A$1:$F$409,6,FALSE)</f>
        <v>-</v>
      </c>
      <c r="H264" s="700" t="s">
        <v>1650</v>
      </c>
      <c r="I264" s="262" t="str">
        <f>VLOOKUP(H264,'اعضاء هيئة التدريس'!$B$1:$D$300,2,FALSE)</f>
        <v>د/ ياسر رماح</v>
      </c>
      <c r="J264" s="471"/>
      <c r="K264" s="471" t="s">
        <v>1065</v>
      </c>
      <c r="L264" s="471"/>
      <c r="M264" s="385"/>
      <c r="N264" s="471"/>
      <c r="O264" s="385"/>
      <c r="P264" s="386" t="s">
        <v>1320</v>
      </c>
      <c r="Q264" s="720"/>
      <c r="R264" s="812"/>
      <c r="S264" s="283"/>
      <c r="T264" s="283"/>
      <c r="U264" s="283"/>
      <c r="V264" s="283"/>
      <c r="W264" s="283"/>
      <c r="X264" s="283"/>
      <c r="Y264" s="283"/>
      <c r="Z264" s="283"/>
      <c r="AA264" s="283"/>
      <c r="AB264" s="283"/>
      <c r="AC264" s="283"/>
      <c r="AD264" s="283"/>
      <c r="AE264" s="283"/>
      <c r="AS264" s="251" t="e">
        <f>VLOOKUP(#REF!,'اعضاء هيئة التدريس'!#REF!,2,)</f>
        <v>#REF!</v>
      </c>
    </row>
    <row r="265" spans="1:45" s="272" customFormat="1" ht="15.75" hidden="1">
      <c r="A265" s="724">
        <v>31</v>
      </c>
      <c r="B265" s="288" t="s">
        <v>496</v>
      </c>
      <c r="C265" s="726" t="str">
        <f>VLOOKUP(B265,مقررات!$A$1:$F$411,2,FALSE)</f>
        <v>فيزياء ذرية (2)</v>
      </c>
      <c r="D265" s="211">
        <f>VLOOKUP(B265,مقررات!$A$1:$F$452,3,FALSE)</f>
        <v>2</v>
      </c>
      <c r="E265" s="211">
        <f>VLOOKUP(B265,مقررات!$A$1:$F$476,4,FALSE)</f>
        <v>2</v>
      </c>
      <c r="F265" s="211">
        <f t="shared" si="10"/>
        <v>3</v>
      </c>
      <c r="G265" s="60" t="str">
        <f>VLOOKUP(B265,مقررات!$A$1:$F$409,6,FALSE)</f>
        <v>P133</v>
      </c>
      <c r="H265" s="32" t="s">
        <v>1680</v>
      </c>
      <c r="I265" s="262" t="str">
        <f>VLOOKUP(H265,'اعضاء هيئة التدريس'!$B$1:$D$300,2,FALSE)</f>
        <v>د/ حسام  عوض</v>
      </c>
      <c r="J265" s="776"/>
      <c r="K265" s="695"/>
      <c r="L265" s="250"/>
      <c r="M265" s="250"/>
      <c r="N265" s="250"/>
      <c r="O265" s="250" t="s">
        <v>1069</v>
      </c>
      <c r="P265" s="386" t="s">
        <v>1320</v>
      </c>
      <c r="Q265" s="158"/>
      <c r="R265" s="91"/>
      <c r="S265" s="283"/>
      <c r="T265" s="283"/>
      <c r="U265" s="283"/>
      <c r="V265" s="283"/>
      <c r="W265" s="283"/>
      <c r="X265" s="283"/>
      <c r="Y265" s="283"/>
      <c r="Z265" s="283"/>
      <c r="AA265" s="283"/>
      <c r="AB265" s="283"/>
      <c r="AC265" s="283"/>
      <c r="AD265" s="283"/>
      <c r="AE265" s="283"/>
      <c r="AS265" s="251" t="e">
        <f>VLOOKUP(#REF!,'اعضاء هيئة التدريس'!#REF!,2,)</f>
        <v>#REF!</v>
      </c>
    </row>
    <row r="266" spans="1:45" s="272" customFormat="1" ht="15.75" hidden="1" customHeight="1">
      <c r="A266" s="724">
        <v>32</v>
      </c>
      <c r="B266" s="288" t="s">
        <v>826</v>
      </c>
      <c r="C266" s="726" t="str">
        <f>VLOOKUP(B266,مقررات!$A$1:$F$411,2,FALSE)</f>
        <v>فيزيـاء نووية (1)</v>
      </c>
      <c r="D266" s="211">
        <f>VLOOKUP(B266,مقررات!$A$1:$F$452,3,FALSE)</f>
        <v>2</v>
      </c>
      <c r="E266" s="211">
        <f>VLOOKUP(B266,مقررات!$A$1:$F$476,4,FALSE)</f>
        <v>2</v>
      </c>
      <c r="F266" s="211">
        <f t="shared" si="10"/>
        <v>3</v>
      </c>
      <c r="G266" s="60" t="str">
        <f>VLOOKUP(B266,مقررات!$A$1:$F$409,6,FALSE)</f>
        <v>P 133</v>
      </c>
      <c r="H266" s="423" t="s">
        <v>1631</v>
      </c>
      <c r="I266" s="262" t="str">
        <f>VLOOKUP(H266,'اعضاء هيئة التدريس'!$B$1:$D$300,2,FALSE)</f>
        <v>أ.د/ عبد العظيم المرسى</v>
      </c>
      <c r="J266" s="73"/>
      <c r="K266" s="73"/>
      <c r="L266" s="73" t="s">
        <v>1066</v>
      </c>
      <c r="M266" s="73"/>
      <c r="N266" s="73"/>
      <c r="O266" s="73"/>
      <c r="P266" s="386" t="s">
        <v>1326</v>
      </c>
      <c r="Q266" s="4"/>
      <c r="R266" s="91"/>
      <c r="S266" s="283"/>
      <c r="T266" s="283"/>
      <c r="U266" s="283"/>
      <c r="V266" s="283"/>
      <c r="W266" s="283"/>
      <c r="X266" s="283"/>
      <c r="Y266" s="283"/>
      <c r="Z266" s="283"/>
      <c r="AA266" s="283"/>
      <c r="AB266" s="283"/>
      <c r="AC266" s="283"/>
      <c r="AD266" s="283"/>
      <c r="AE266" s="283"/>
      <c r="AS266" s="251" t="e">
        <f>VLOOKUP(#REF!,'اعضاء هيئة التدريس'!#REF!,2,)</f>
        <v>#REF!</v>
      </c>
    </row>
    <row r="267" spans="1:45" s="272" customFormat="1" ht="15.75" hidden="1" customHeight="1">
      <c r="A267" s="724">
        <v>33</v>
      </c>
      <c r="B267" s="288" t="s">
        <v>498</v>
      </c>
      <c r="C267" s="726" t="str">
        <f>VLOOKUP(B267,مقررات!$A$1:$F$411,2,FALSE)</f>
        <v>دوائر الكترونية</v>
      </c>
      <c r="D267" s="211">
        <f>VLOOKUP(B267,مقررات!$A$1:$F$452,3,FALSE)</f>
        <v>2</v>
      </c>
      <c r="E267" s="211">
        <f>VLOOKUP(B267,مقررات!$A$1:$F$476,4,FALSE)</f>
        <v>2</v>
      </c>
      <c r="F267" s="211">
        <f t="shared" si="10"/>
        <v>3</v>
      </c>
      <c r="G267" s="60" t="str">
        <f>VLOOKUP(B267,مقررات!$A$1:$F$409,6,FALSE)</f>
        <v>P1610</v>
      </c>
      <c r="H267" s="60" t="s">
        <v>1641</v>
      </c>
      <c r="I267" s="262" t="str">
        <f>VLOOKUP(H267,'اعضاء هيئة التدريس'!$B$1:$D$300,2,FALSE)</f>
        <v>د/ زكريا البدوى</v>
      </c>
      <c r="J267" s="250"/>
      <c r="K267" s="250" t="s">
        <v>1069</v>
      </c>
      <c r="L267" s="250"/>
      <c r="M267" s="250"/>
      <c r="N267" s="250"/>
      <c r="O267" s="250"/>
      <c r="P267" s="386" t="s">
        <v>1314</v>
      </c>
      <c r="Q267" s="282"/>
      <c r="R267" s="283"/>
      <c r="S267" s="283"/>
      <c r="T267" s="283"/>
      <c r="U267" s="283"/>
      <c r="V267" s="283"/>
      <c r="W267" s="283"/>
      <c r="X267" s="283"/>
      <c r="Y267" s="283"/>
      <c r="Z267" s="283"/>
      <c r="AA267" s="283"/>
      <c r="AB267" s="283"/>
      <c r="AC267" s="283"/>
      <c r="AD267" s="283"/>
      <c r="AE267" s="283"/>
      <c r="AS267" s="251" t="e">
        <f>VLOOKUP(#REF!,'اعضاء هيئة التدريس'!#REF!,2,)</f>
        <v>#REF!</v>
      </c>
    </row>
    <row r="268" spans="1:45" s="272" customFormat="1" ht="15" hidden="1" customHeight="1">
      <c r="A268" s="724">
        <v>34</v>
      </c>
      <c r="B268" s="288" t="s">
        <v>500</v>
      </c>
      <c r="C268" s="726" t="str">
        <f>VLOOKUP(B268,مقررات!$A$1:$F$411,2,FALSE)</f>
        <v>ميكانيكا الموائع</v>
      </c>
      <c r="D268" s="211">
        <f>VLOOKUP(B268,مقررات!$A$1:$F$452,3,FALSE)</f>
        <v>3</v>
      </c>
      <c r="E268" s="211" t="str">
        <f>VLOOKUP(B268,مقررات!$A$1:$F$476,4,FALSE)</f>
        <v>-</v>
      </c>
      <c r="F268" s="211">
        <v>3</v>
      </c>
      <c r="G268" s="60" t="str">
        <f>VLOOKUP(B268,مقررات!$A$1:$F$409,6,FALSE)</f>
        <v>P177</v>
      </c>
      <c r="H268" s="298" t="s">
        <v>1655</v>
      </c>
      <c r="I268" s="262" t="str">
        <f>VLOOKUP(H268,'اعضاء هيئة التدريس'!$B$1:$D$300,2,FALSE)</f>
        <v>د/ محمد عبد الحكيم</v>
      </c>
      <c r="J268" s="250"/>
      <c r="K268" s="267"/>
      <c r="L268" s="250"/>
      <c r="M268" s="267"/>
      <c r="N268" s="267"/>
      <c r="O268" s="267"/>
      <c r="P268" s="252"/>
      <c r="Q268" s="282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  <c r="AC268" s="283"/>
      <c r="AD268" s="283"/>
      <c r="AE268" s="283"/>
      <c r="AS268" s="251" t="e">
        <f>VLOOKUP(#REF!,'اعضاء هيئة التدريس'!#REF!,2,)</f>
        <v>#REF!</v>
      </c>
    </row>
    <row r="269" spans="1:45" s="272" customFormat="1" ht="15.75" hidden="1">
      <c r="A269" s="724">
        <v>35</v>
      </c>
      <c r="B269" s="288" t="s">
        <v>1192</v>
      </c>
      <c r="C269" s="726" t="str">
        <f>VLOOKUP(B269,مقررات!$A$1:$F$411,2,FALSE)</f>
        <v>ميكانيكا الكم (1)</v>
      </c>
      <c r="D269" s="211">
        <f>VLOOKUP(B269,مقررات!$A$1:$F$452,3,FALSE)</f>
        <v>3</v>
      </c>
      <c r="E269" s="211">
        <f>VLOOKUP(B269,مقررات!$A$1:$F$476,4,FALSE)</f>
        <v>0</v>
      </c>
      <c r="F269" s="211">
        <f>D269+0.5*E269</f>
        <v>3</v>
      </c>
      <c r="G269" s="60" t="str">
        <f>VLOOKUP(B269,مقررات!$A$1:$F$409,6,FALSE)</f>
        <v>P 177</v>
      </c>
      <c r="H269" s="60" t="s">
        <v>1617</v>
      </c>
      <c r="I269" s="262" t="str">
        <f>VLOOKUP(H269,'اعضاء هيئة التدريس'!$B$1:$D$300,2,FALSE)</f>
        <v>أ.د/ سناء محمد انيس ميز</v>
      </c>
      <c r="J269" s="250"/>
      <c r="K269" s="250"/>
      <c r="L269" s="250" t="s">
        <v>1067</v>
      </c>
      <c r="M269" s="250"/>
      <c r="N269" s="263" t="s">
        <v>1233</v>
      </c>
      <c r="O269" s="250"/>
      <c r="P269" s="386" t="s">
        <v>1314</v>
      </c>
      <c r="Q269" s="282"/>
      <c r="R269" s="283"/>
      <c r="S269" s="284"/>
      <c r="T269" s="283"/>
      <c r="U269" s="283"/>
      <c r="V269" s="283"/>
      <c r="W269" s="283"/>
      <c r="X269" s="283"/>
      <c r="Y269" s="283"/>
      <c r="Z269" s="283"/>
      <c r="AA269" s="283"/>
      <c r="AB269" s="283"/>
      <c r="AC269" s="283"/>
      <c r="AD269" s="283"/>
      <c r="AE269" s="283"/>
      <c r="AS269" s="251" t="e">
        <f>VLOOKUP(#REF!,'اعضاء هيئة التدريس'!#REF!,2,)</f>
        <v>#REF!</v>
      </c>
    </row>
    <row r="270" spans="1:45" s="272" customFormat="1" ht="15.75" hidden="1" customHeight="1">
      <c r="A270" s="724">
        <v>36</v>
      </c>
      <c r="B270" s="288" t="s">
        <v>1193</v>
      </c>
      <c r="C270" s="726" t="str">
        <f>VLOOKUP(B270,مقررات!$A$1:$F$411,2,FALSE)</f>
        <v>فيزياء تطبيقية (2)</v>
      </c>
      <c r="D270" s="211">
        <f>VLOOKUP(B270,مقررات!$A$1:$F$452,3,FALSE)</f>
        <v>0</v>
      </c>
      <c r="E270" s="211">
        <f>VLOOKUP(B270,مقررات!$A$1:$F$476,4,FALSE)</f>
        <v>8</v>
      </c>
      <c r="F270" s="211">
        <f>D270+0.5*E270</f>
        <v>4</v>
      </c>
      <c r="G270" s="60" t="str">
        <f>VLOOKUP(B270,مقررات!$A$1:$F$409,6,FALSE)</f>
        <v>P 189</v>
      </c>
      <c r="H270" s="287" t="s">
        <v>1625</v>
      </c>
      <c r="I270" s="262" t="str">
        <f>VLOOKUP(H270,'اعضاء هيئة التدريس'!$B$1:$D$300,2,FALSE)</f>
        <v>أ.د/ أحمد الحملاوى</v>
      </c>
      <c r="J270" s="265"/>
      <c r="K270" s="265"/>
      <c r="L270" s="237"/>
      <c r="M270" s="265"/>
      <c r="N270" s="237"/>
      <c r="O270" s="265"/>
      <c r="P270" s="386"/>
      <c r="Q270" s="282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 s="283"/>
      <c r="AC270" s="283"/>
      <c r="AD270" s="283"/>
      <c r="AE270" s="283"/>
      <c r="AS270" s="251" t="e">
        <f>VLOOKUP(#REF!,'اعضاء هيئة التدريس'!#REF!,2,)</f>
        <v>#REF!</v>
      </c>
    </row>
    <row r="271" spans="1:45" s="272" customFormat="1" ht="15.75" hidden="1" customHeight="1">
      <c r="A271" s="724">
        <v>37</v>
      </c>
      <c r="B271" s="288" t="s">
        <v>829</v>
      </c>
      <c r="C271" s="726" t="str">
        <f>VLOOKUP(B271,مقررات!$A$1:$F$411,2,FALSE)</f>
        <v>فيزياء جوامد (2)</v>
      </c>
      <c r="D271" s="211">
        <f>VLOOKUP(B271,مقررات!$A$1:$F$452,3,FALSE)</f>
        <v>2</v>
      </c>
      <c r="E271" s="211">
        <f>VLOOKUP(B271,مقررات!$A$1:$F$476,4,FALSE)</f>
        <v>2</v>
      </c>
      <c r="F271" s="211">
        <f>D271+0.5*E271</f>
        <v>3</v>
      </c>
      <c r="G271" s="60" t="str">
        <f>VLOOKUP(B271,مقررات!$A$1:$F$409,6,FALSE)</f>
        <v>P 211</v>
      </c>
      <c r="H271" s="423" t="s">
        <v>1682</v>
      </c>
      <c r="I271" s="262" t="str">
        <f>VLOOKUP(H271,'اعضاء هيئة التدريس'!$B$1:$D$300,2,FALSE)</f>
        <v>أ.د/ رؤف الملواني</v>
      </c>
      <c r="J271" s="73"/>
      <c r="K271" s="73"/>
      <c r="L271" s="250" t="s">
        <v>1069</v>
      </c>
      <c r="M271" s="250"/>
      <c r="N271" s="250"/>
      <c r="O271" s="250"/>
      <c r="P271" s="1052"/>
      <c r="Q271" s="4"/>
      <c r="R271" s="91"/>
      <c r="S271" s="283"/>
      <c r="T271" s="283"/>
      <c r="U271" s="283"/>
      <c r="V271" s="283"/>
      <c r="W271" s="283"/>
      <c r="X271" s="283"/>
      <c r="Y271" s="283"/>
      <c r="Z271" s="283"/>
      <c r="AA271" s="283"/>
      <c r="AB271" s="283"/>
      <c r="AC271" s="283"/>
      <c r="AD271" s="283"/>
      <c r="AE271" s="283"/>
      <c r="AS271" s="251" t="e">
        <f>VLOOKUP(#REF!,'اعضاء هيئة التدريس'!#REF!,2,)</f>
        <v>#REF!</v>
      </c>
    </row>
    <row r="272" spans="1:45" s="272" customFormat="1" ht="15.75" hidden="1" customHeight="1">
      <c r="A272" s="724">
        <v>38</v>
      </c>
      <c r="B272" s="288" t="s">
        <v>1194</v>
      </c>
      <c r="C272" s="726" t="str">
        <f>VLOOKUP(B272,مقررات!$A$1:$F$411,2,FALSE)</f>
        <v>فيزياء نووية(2)</v>
      </c>
      <c r="D272" s="211">
        <f>VLOOKUP(B272,مقررات!$A$1:$F$452,3,FALSE)</f>
        <v>2</v>
      </c>
      <c r="E272" s="211">
        <f>VLOOKUP(B272,مقررات!$A$1:$F$476,4,FALSE)</f>
        <v>2</v>
      </c>
      <c r="F272" s="211">
        <f>D272+0.5*E272</f>
        <v>3</v>
      </c>
      <c r="G272" s="60" t="str">
        <f>VLOOKUP(B272,مقررات!$A$1:$F$409,6,FALSE)</f>
        <v>P 254</v>
      </c>
      <c r="H272" s="340" t="s">
        <v>1630</v>
      </c>
      <c r="I272" s="262" t="str">
        <f>VLOOKUP(H272,'اعضاء هيئة التدريس'!$B$1:$D$300,2,FALSE)</f>
        <v>أ.د/ حسين السمان</v>
      </c>
      <c r="J272" s="254"/>
      <c r="K272" s="253" t="s">
        <v>1067</v>
      </c>
      <c r="L272" s="382"/>
      <c r="M272" s="254"/>
      <c r="N272" s="253" t="s">
        <v>1112</v>
      </c>
      <c r="O272" s="254"/>
      <c r="P272" s="382"/>
      <c r="Q272" s="382"/>
      <c r="R272" s="369"/>
      <c r="S272" s="284"/>
      <c r="T272" s="283"/>
      <c r="U272" s="283"/>
      <c r="V272" s="283"/>
      <c r="W272" s="283"/>
      <c r="X272" s="283"/>
      <c r="Y272" s="283"/>
      <c r="Z272" s="283"/>
      <c r="AA272" s="283"/>
      <c r="AB272" s="283"/>
      <c r="AC272" s="283"/>
      <c r="AD272" s="283"/>
      <c r="AE272" s="283"/>
      <c r="AS272" s="251" t="e">
        <f>VLOOKUP(#REF!,'اعضاء هيئة التدريس'!#REF!,2,)</f>
        <v>#REF!</v>
      </c>
    </row>
    <row r="273" spans="1:45" s="272" customFormat="1" ht="15.75" hidden="1" customHeight="1">
      <c r="A273" s="724">
        <v>39</v>
      </c>
      <c r="B273" s="288" t="s">
        <v>501</v>
      </c>
      <c r="C273" s="726" t="str">
        <f>VLOOKUP(B273,مقررات!$A$1:$F$411,2,FALSE)</f>
        <v>فيزياء طاقات عالية</v>
      </c>
      <c r="D273" s="211">
        <f>VLOOKUP(B273,مقررات!$A$1:$F$452,3,FALSE)</f>
        <v>3</v>
      </c>
      <c r="E273" s="211">
        <f>VLOOKUP(B273,مقررات!$A$1:$F$476,4,FALSE)</f>
        <v>0</v>
      </c>
      <c r="F273" s="211">
        <f>D273+0.5*E273</f>
        <v>3</v>
      </c>
      <c r="G273" s="60" t="str">
        <f>VLOOKUP(B273,مقررات!$A$1:$F$409,6,FALSE)</f>
        <v>P254</v>
      </c>
      <c r="H273" s="340" t="s">
        <v>1631</v>
      </c>
      <c r="I273" s="262" t="str">
        <f>VLOOKUP(H273,'اعضاء هيئة التدريس'!$B$1:$D$300,2,FALSE)</f>
        <v>أ.د/ عبد العظيم المرسى</v>
      </c>
      <c r="J273" s="254"/>
      <c r="K273" s="254"/>
      <c r="L273" s="382"/>
      <c r="M273" s="253" t="s">
        <v>1232</v>
      </c>
      <c r="N273" s="382"/>
      <c r="O273" s="254"/>
      <c r="P273" s="382"/>
      <c r="Q273" s="382"/>
      <c r="R273" s="369"/>
      <c r="S273" s="284"/>
      <c r="T273" s="283"/>
      <c r="U273" s="283"/>
      <c r="V273" s="283"/>
      <c r="W273" s="283"/>
      <c r="X273" s="283"/>
      <c r="Y273" s="283"/>
      <c r="Z273" s="283"/>
      <c r="AA273" s="283"/>
      <c r="AB273" s="283"/>
      <c r="AC273" s="283"/>
      <c r="AD273" s="283"/>
      <c r="AE273" s="283"/>
      <c r="AS273" s="251" t="e">
        <f>VLOOKUP(#REF!,'اعضاء هيئة التدريس'!#REF!,2,)</f>
        <v>#REF!</v>
      </c>
    </row>
    <row r="274" spans="1:45" s="272" customFormat="1" ht="15.75" hidden="1" customHeight="1">
      <c r="A274" s="724">
        <v>40</v>
      </c>
      <c r="B274" s="288" t="s">
        <v>502</v>
      </c>
      <c r="C274" s="726" t="str">
        <f>VLOOKUP(B274,مقررات!$A$1:$F$411,2,FALSE)</f>
        <v>فيزياء معجلات</v>
      </c>
      <c r="D274" s="211">
        <f>VLOOKUP(B274,مقررات!$A$1:$F$452,3,FALSE)</f>
        <v>2</v>
      </c>
      <c r="E274" s="211" t="str">
        <f>VLOOKUP(B274,مقررات!$A$1:$F$476,4,FALSE)</f>
        <v>-</v>
      </c>
      <c r="F274" s="211">
        <v>2</v>
      </c>
      <c r="G274" s="60" t="str">
        <f>VLOOKUP(B274,مقررات!$A$1:$F$409,6,FALSE)</f>
        <v>P254</v>
      </c>
      <c r="H274" s="423" t="s">
        <v>1630</v>
      </c>
      <c r="I274" s="262" t="str">
        <f>VLOOKUP(H274,'اعضاء هيئة التدريس'!$B$1:$D$300,2,FALSE)</f>
        <v>أ.د/ حسين السمان</v>
      </c>
      <c r="J274" s="73"/>
      <c r="K274" s="73" t="s">
        <v>1072</v>
      </c>
      <c r="L274" s="73"/>
      <c r="M274" s="73"/>
      <c r="N274" s="73"/>
      <c r="O274" s="73"/>
      <c r="P274" s="1046"/>
      <c r="Q274" s="4"/>
      <c r="R274" s="91"/>
      <c r="S274" s="283"/>
      <c r="T274" s="283"/>
      <c r="U274" s="283"/>
      <c r="V274" s="283"/>
      <c r="W274" s="283"/>
      <c r="X274" s="283"/>
      <c r="Y274" s="283"/>
      <c r="Z274" s="283"/>
      <c r="AA274" s="283"/>
      <c r="AB274" s="283"/>
      <c r="AC274" s="283"/>
      <c r="AD274" s="283"/>
      <c r="AE274" s="283"/>
      <c r="AS274" s="251" t="e">
        <f>VLOOKUP(#REF!,'اعضاء هيئة التدريس'!#REF!,2,)</f>
        <v>#REF!</v>
      </c>
    </row>
    <row r="275" spans="1:45" s="272" customFormat="1" ht="15.75" hidden="1" customHeight="1">
      <c r="A275" s="724">
        <v>41</v>
      </c>
      <c r="B275" s="288" t="s">
        <v>1195</v>
      </c>
      <c r="C275" s="726" t="str">
        <f>VLOOKUP(B275,مقررات!$A$1:$F$411,2,FALSE)</f>
        <v>ميكانيكا احصائية</v>
      </c>
      <c r="D275" s="211">
        <f>VLOOKUP(B275,مقررات!$A$1:$F$452,3,FALSE)</f>
        <v>3</v>
      </c>
      <c r="E275" s="211" t="str">
        <f>VLOOKUP(B275,مقررات!$A$1:$F$476,4,FALSE)</f>
        <v>-</v>
      </c>
      <c r="F275" s="211">
        <v>3</v>
      </c>
      <c r="G275" s="60" t="str">
        <f>VLOOKUP(B275,مقررات!$A$1:$F$409,6,FALSE)</f>
        <v>P 222</v>
      </c>
      <c r="H275" s="705" t="s">
        <v>1641</v>
      </c>
      <c r="I275" s="262" t="str">
        <f>VLOOKUP(H275,'اعضاء هيئة التدريس'!$B$1:$D$300,2,FALSE)</f>
        <v>د/ زكريا البدوى</v>
      </c>
      <c r="J275" s="73"/>
      <c r="K275" s="772"/>
      <c r="L275" s="73" t="s">
        <v>1069</v>
      </c>
      <c r="M275" s="772"/>
      <c r="N275" s="772"/>
      <c r="O275" s="772"/>
      <c r="P275" s="1046"/>
      <c r="Q275" s="4"/>
      <c r="R275" s="91"/>
      <c r="S275" s="283"/>
      <c r="T275" s="283"/>
      <c r="U275" s="283"/>
      <c r="V275" s="283"/>
      <c r="W275" s="283"/>
      <c r="X275" s="283"/>
      <c r="Y275" s="283"/>
      <c r="Z275" s="283"/>
      <c r="AA275" s="283"/>
      <c r="AB275" s="283"/>
      <c r="AC275" s="283"/>
      <c r="AD275" s="283"/>
      <c r="AE275" s="283"/>
      <c r="AS275" s="251" t="e">
        <f>VLOOKUP(#REF!,'اعضاء هيئة التدريس'!#REF!,2,)</f>
        <v>#REF!</v>
      </c>
    </row>
    <row r="276" spans="1:45" s="272" customFormat="1" ht="24" hidden="1" customHeight="1">
      <c r="A276" s="724">
        <v>42</v>
      </c>
      <c r="B276" s="288" t="s">
        <v>1197</v>
      </c>
      <c r="C276" s="726" t="str">
        <f>VLOOKUP(B276,مقررات!$A$1:$F$411,2,FALSE)</f>
        <v>فيزياءتطبيقية (3)</v>
      </c>
      <c r="D276" s="211">
        <f>VLOOKUP(B276,مقررات!$A$1:$F$452,3,FALSE)</f>
        <v>0</v>
      </c>
      <c r="E276" s="211">
        <f>VLOOKUP(B276,مقررات!$A$1:$F$476,4,FALSE)</f>
        <v>8</v>
      </c>
      <c r="F276" s="211">
        <f t="shared" ref="F276:F307" si="11">D276+0.5*E276</f>
        <v>4</v>
      </c>
      <c r="G276" s="60" t="str">
        <f>VLOOKUP(B276,مقررات!$A$1:$F$409,6,FALSE)</f>
        <v>P 286</v>
      </c>
      <c r="H276" s="21" t="s">
        <v>1646</v>
      </c>
      <c r="I276" s="262" t="str">
        <f>VLOOKUP(H276,'اعضاء هيئة التدريس'!$B$1:$D$300,2,FALSE)</f>
        <v>د/ لبنى شرف الدين</v>
      </c>
      <c r="J276" s="145"/>
      <c r="K276" s="145"/>
      <c r="L276" s="146"/>
      <c r="M276" s="145"/>
      <c r="N276" s="146"/>
      <c r="O276" s="145"/>
      <c r="P276" s="1052"/>
      <c r="Q276" s="4"/>
      <c r="R276" s="91"/>
      <c r="S276" s="283"/>
      <c r="T276" s="283"/>
      <c r="U276" s="283"/>
      <c r="V276" s="283"/>
      <c r="W276" s="283"/>
      <c r="X276" s="283"/>
      <c r="Y276" s="283"/>
      <c r="Z276" s="283"/>
      <c r="AA276" s="283"/>
      <c r="AB276" s="283"/>
      <c r="AC276" s="283"/>
      <c r="AD276" s="283"/>
      <c r="AE276" s="283"/>
      <c r="AS276" s="251" t="e">
        <f>VLOOKUP(#REF!,'اعضاء هيئة التدريس'!#REF!,2,)</f>
        <v>#REF!</v>
      </c>
    </row>
    <row r="277" spans="1:45" s="285" customFormat="1" ht="15.75" hidden="1">
      <c r="A277" s="724">
        <v>43</v>
      </c>
      <c r="B277" s="288" t="s">
        <v>1386</v>
      </c>
      <c r="C277" s="726" t="str">
        <f>VLOOKUP(B277,مقررات!$A$1:$F$411,2,FALSE)</f>
        <v>اشباة موصلات</v>
      </c>
      <c r="D277" s="211">
        <f>VLOOKUP(B277,مقررات!$A$1:$F$452,3,FALSE)</f>
        <v>2</v>
      </c>
      <c r="E277" s="211">
        <f>VLOOKUP(B277,مقررات!$A$1:$F$476,4,FALSE)</f>
        <v>2</v>
      </c>
      <c r="F277" s="211">
        <f t="shared" si="11"/>
        <v>3</v>
      </c>
      <c r="G277" s="60" t="str">
        <f>VLOOKUP(B277,مقررات!$A$1:$F$409,6,FALSE)</f>
        <v>P211</v>
      </c>
      <c r="H277" s="298" t="s">
        <v>1634</v>
      </c>
      <c r="I277" s="262" t="str">
        <f>VLOOKUP(H277,'اعضاء هيئة التدريس'!$B$1:$D$300,2,FALSE)</f>
        <v>أ.د/  محمد الزيدية</v>
      </c>
      <c r="J277" s="267"/>
      <c r="K277" s="267"/>
      <c r="L277" s="250" t="s">
        <v>1066</v>
      </c>
      <c r="M277" s="267"/>
      <c r="N277" s="267"/>
      <c r="O277" s="250"/>
      <c r="P277" s="252"/>
      <c r="Q277" s="282"/>
      <c r="R277" s="283"/>
      <c r="S277" s="284"/>
      <c r="T277" s="284"/>
      <c r="U277" s="284"/>
      <c r="V277" s="284"/>
      <c r="W277" s="284"/>
      <c r="X277" s="284"/>
      <c r="Y277" s="284"/>
      <c r="Z277" s="284"/>
      <c r="AA277" s="284"/>
      <c r="AB277" s="284"/>
      <c r="AC277" s="284"/>
      <c r="AD277" s="284"/>
      <c r="AE277" s="284"/>
      <c r="AS277" s="251" t="e">
        <f>VLOOKUP(#REF!,'اعضاء هيئة التدريس'!#REF!,2,)</f>
        <v>#REF!</v>
      </c>
    </row>
    <row r="278" spans="1:45" s="272" customFormat="1" ht="15.75" hidden="1" customHeight="1">
      <c r="A278" s="724">
        <v>44</v>
      </c>
      <c r="B278" s="288" t="s">
        <v>511</v>
      </c>
      <c r="C278" s="726" t="str">
        <f>VLOOKUP(B278,مقررات!$A$1:$F$411,2,FALSE)</f>
        <v>فيزياء البللورات</v>
      </c>
      <c r="D278" s="211">
        <f>VLOOKUP(B278,مقررات!$A$1:$F$452,3,FALSE)</f>
        <v>1</v>
      </c>
      <c r="E278" s="211">
        <f>VLOOKUP(B278,مقررات!$A$1:$F$476,4,FALSE)</f>
        <v>2</v>
      </c>
      <c r="F278" s="211">
        <f t="shared" si="11"/>
        <v>2</v>
      </c>
      <c r="G278" s="60" t="str">
        <f>VLOOKUP(B278,مقررات!$A$1:$F$409,6,FALSE)</f>
        <v>P311</v>
      </c>
      <c r="H278" s="423" t="s">
        <v>1627</v>
      </c>
      <c r="I278" s="262" t="str">
        <f>VLOOKUP(H278,'اعضاء هيئة التدريس'!$B$1:$D$300,2,FALSE)</f>
        <v>أ.د/ عبد المجيد خفاجى</v>
      </c>
      <c r="J278" s="772"/>
      <c r="K278" s="250" t="s">
        <v>1067</v>
      </c>
      <c r="L278" s="73"/>
      <c r="M278" s="772"/>
      <c r="N278" s="772"/>
      <c r="O278" s="73"/>
      <c r="P278" s="1052"/>
      <c r="Q278" s="4"/>
      <c r="R278" s="91"/>
      <c r="S278" s="283"/>
      <c r="T278" s="283"/>
      <c r="U278" s="283"/>
      <c r="V278" s="283"/>
      <c r="W278" s="283"/>
      <c r="X278" s="283"/>
      <c r="Y278" s="283"/>
      <c r="Z278" s="283"/>
      <c r="AA278" s="283"/>
      <c r="AB278" s="283"/>
      <c r="AC278" s="283"/>
      <c r="AD278" s="283"/>
      <c r="AE278" s="283"/>
      <c r="AS278" s="251" t="e">
        <f>VLOOKUP(#REF!,'اعضاء هيئة التدريس'!#REF!,2,)</f>
        <v>#REF!</v>
      </c>
    </row>
    <row r="279" spans="1:45" ht="15.75" hidden="1" customHeight="1">
      <c r="A279" s="724">
        <v>45</v>
      </c>
      <c r="B279" s="288" t="s">
        <v>1202</v>
      </c>
      <c r="C279" s="726" t="str">
        <f>VLOOKUP(B279,مقررات!$A$1:$F$411,2,FALSE)</f>
        <v>طيف جزيئى</v>
      </c>
      <c r="D279" s="211">
        <f>VLOOKUP(B279,مقررات!$A$1:$F$452,3,FALSE)</f>
        <v>2</v>
      </c>
      <c r="E279" s="211">
        <f>VLOOKUP(B279,مقررات!$A$1:$F$476,4,FALSE)</f>
        <v>0</v>
      </c>
      <c r="F279" s="211">
        <f t="shared" si="11"/>
        <v>2</v>
      </c>
      <c r="G279" s="60" t="str">
        <f>VLOOKUP(B279,مقررات!$A$1:$F$409,6,FALSE)</f>
        <v>-</v>
      </c>
      <c r="H279" s="60" t="s">
        <v>1632</v>
      </c>
      <c r="I279" s="262" t="str">
        <f>VLOOKUP(H279,'اعضاء هيئة التدريس'!$B$1:$D$300,2,FALSE)</f>
        <v>أ.د/ زينات الجوهرى</v>
      </c>
      <c r="J279" s="250"/>
      <c r="K279" s="250"/>
      <c r="L279" s="250" t="s">
        <v>1067</v>
      </c>
      <c r="M279" s="250"/>
      <c r="N279" s="250"/>
      <c r="O279" s="250"/>
      <c r="P279" s="386"/>
      <c r="Q279" s="282"/>
      <c r="R279" s="283"/>
      <c r="AS279" s="251" t="e">
        <f>VLOOKUP(#REF!,'اعضاء هيئة التدريس'!#REF!,2,)</f>
        <v>#REF!</v>
      </c>
    </row>
    <row r="280" spans="1:45" s="272" customFormat="1" ht="15.75" hidden="1" customHeight="1">
      <c r="A280" s="724">
        <v>46</v>
      </c>
      <c r="B280" s="288" t="s">
        <v>504</v>
      </c>
      <c r="C280" s="726" t="str">
        <f>VLOOKUP(B280,مقررات!$A$1:$F$411,2,FALSE)</f>
        <v>فيزياء اشعاعية</v>
      </c>
      <c r="D280" s="211">
        <f>VLOOKUP(B280,مقررات!$A$1:$F$452,3,FALSE)</f>
        <v>2</v>
      </c>
      <c r="E280" s="211">
        <f>VLOOKUP(B280,مقررات!$A$1:$F$476,4,FALSE)</f>
        <v>2</v>
      </c>
      <c r="F280" s="211">
        <f t="shared" si="11"/>
        <v>3</v>
      </c>
      <c r="G280" s="60" t="str">
        <f>VLOOKUP(B280,مقررات!$A$1:$F$409,6,FALSE)</f>
        <v>-</v>
      </c>
      <c r="H280" s="60" t="s">
        <v>1657</v>
      </c>
      <c r="I280" s="262" t="str">
        <f>VLOOKUP(H280,'اعضاء هيئة التدريس'!$B$1:$D$300,2,FALSE)</f>
        <v>د/ انتصار المسدى</v>
      </c>
      <c r="J280" s="250"/>
      <c r="K280" s="250" t="s">
        <v>1065</v>
      </c>
      <c r="L280" s="382"/>
      <c r="M280" s="250"/>
      <c r="N280" s="250"/>
      <c r="O280" s="250"/>
      <c r="P280" s="386"/>
      <c r="Q280" s="282"/>
      <c r="R280" s="283"/>
      <c r="S280" s="284"/>
      <c r="T280" s="283"/>
      <c r="U280" s="283"/>
      <c r="V280" s="283"/>
      <c r="W280" s="283"/>
      <c r="X280" s="283"/>
      <c r="Y280" s="283"/>
      <c r="Z280" s="283"/>
      <c r="AA280" s="283"/>
      <c r="AB280" s="283"/>
      <c r="AC280" s="283"/>
      <c r="AD280" s="283"/>
      <c r="AE280" s="283"/>
      <c r="AS280" s="251" t="e">
        <f>VLOOKUP(#REF!,'اعضاء هيئة التدريس'!#REF!,2,)</f>
        <v>#REF!</v>
      </c>
    </row>
    <row r="281" spans="1:45" s="272" customFormat="1" ht="15.75" hidden="1">
      <c r="A281" s="724">
        <v>47</v>
      </c>
      <c r="B281" s="288" t="s">
        <v>503</v>
      </c>
      <c r="C281" s="726" t="str">
        <f>VLOOKUP(B281,مقررات!$A$1:$F$411,2,FALSE)</f>
        <v>فيزياء مفاعلات</v>
      </c>
      <c r="D281" s="211">
        <f>VLOOKUP(B281,مقررات!$A$1:$F$452,3,FALSE)</f>
        <v>2</v>
      </c>
      <c r="E281" s="211">
        <f>VLOOKUP(B281,مقررات!$A$1:$F$476,4,FALSE)</f>
        <v>0</v>
      </c>
      <c r="F281" s="211">
        <f t="shared" si="11"/>
        <v>2</v>
      </c>
      <c r="G281" s="60" t="str">
        <f>VLOOKUP(B281,مقررات!$A$1:$F$409,6,FALSE)</f>
        <v>P2711</v>
      </c>
      <c r="H281" s="705" t="s">
        <v>1652</v>
      </c>
      <c r="I281" s="262" t="str">
        <f>VLOOKUP(H281,'اعضاء هيئة التدريس'!$B$1:$D$300,2,FALSE)</f>
        <v>د/ حسام دنيا</v>
      </c>
      <c r="J281" s="772"/>
      <c r="K281" s="250" t="s">
        <v>1070</v>
      </c>
      <c r="L281" s="73"/>
      <c r="M281" s="73"/>
      <c r="N281" s="772"/>
      <c r="O281" s="772"/>
      <c r="P281" s="1046"/>
      <c r="Q281" s="4"/>
      <c r="R281" s="92"/>
      <c r="S281" s="283"/>
      <c r="T281" s="283"/>
      <c r="U281" s="283"/>
      <c r="V281" s="283"/>
      <c r="W281" s="283"/>
      <c r="X281" s="283"/>
      <c r="Y281" s="283"/>
      <c r="Z281" s="283"/>
      <c r="AA281" s="283"/>
      <c r="AB281" s="283"/>
      <c r="AC281" s="283"/>
      <c r="AD281" s="283"/>
      <c r="AE281" s="283"/>
      <c r="AS281" s="251" t="e">
        <f>VLOOKUP(#REF!,'اعضاء هيئة التدريس'!#REF!,2,)</f>
        <v>#REF!</v>
      </c>
    </row>
    <row r="282" spans="1:45" s="272" customFormat="1" ht="25.5" hidden="1" customHeight="1">
      <c r="A282" s="724">
        <v>48</v>
      </c>
      <c r="B282" s="288" t="s">
        <v>506</v>
      </c>
      <c r="C282" s="726" t="str">
        <f>VLOOKUP(B282,مقررات!$A$1:$F$411,2,FALSE)</f>
        <v>فيزياءالبلازما</v>
      </c>
      <c r="D282" s="211">
        <f>VLOOKUP(B282,مقررات!$A$1:$F$452,3,FALSE)</f>
        <v>2</v>
      </c>
      <c r="E282" s="211">
        <f>VLOOKUP(B282,مقررات!$A$1:$F$476,4,FALSE)</f>
        <v>0</v>
      </c>
      <c r="F282" s="211">
        <f t="shared" si="11"/>
        <v>2</v>
      </c>
      <c r="G282" s="60" t="str">
        <f>VLOOKUP(B282,مقررات!$A$1:$F$409,6,FALSE)</f>
        <v>P145</v>
      </c>
      <c r="H282" s="60" t="s">
        <v>1642</v>
      </c>
      <c r="I282" s="262" t="str">
        <f>VLOOKUP(H282,'اعضاء هيئة التدريس'!$B$1:$D$300,2,FALSE)</f>
        <v>أ.د/عبد العزيز حبيب</v>
      </c>
      <c r="J282" s="267"/>
      <c r="K282" s="267"/>
      <c r="L282" s="250"/>
      <c r="M282" s="250" t="s">
        <v>1073</v>
      </c>
      <c r="N282" s="267"/>
      <c r="O282" s="250"/>
      <c r="P282" s="386"/>
      <c r="Q282" s="282"/>
      <c r="R282" s="284"/>
      <c r="S282" s="283"/>
      <c r="T282" s="283"/>
      <c r="U282" s="283"/>
      <c r="V282" s="283"/>
      <c r="W282" s="283"/>
      <c r="X282" s="283"/>
      <c r="Y282" s="283"/>
      <c r="Z282" s="283"/>
      <c r="AA282" s="283"/>
      <c r="AB282" s="283"/>
      <c r="AC282" s="283"/>
      <c r="AD282" s="283"/>
      <c r="AE282" s="283"/>
      <c r="AS282" s="251" t="e">
        <f>VLOOKUP(#REF!,'اعضاء هيئة التدريس'!#REF!,2,)</f>
        <v>#REF!</v>
      </c>
    </row>
    <row r="283" spans="1:45" s="272" customFormat="1" ht="23.25" hidden="1" customHeight="1">
      <c r="A283" s="724">
        <v>49</v>
      </c>
      <c r="B283" s="288" t="s">
        <v>505</v>
      </c>
      <c r="C283" s="726" t="str">
        <f>VLOOKUP(B283,مقررات!$A$1:$F$411,2,FALSE)</f>
        <v>النظرية النسبية الخاصة</v>
      </c>
      <c r="D283" s="211">
        <f>VLOOKUP(B283,مقررات!$A$1:$F$452,3,FALSE)</f>
        <v>2</v>
      </c>
      <c r="E283" s="211">
        <f>VLOOKUP(B283,مقررات!$A$1:$F$476,4,FALSE)</f>
        <v>0</v>
      </c>
      <c r="F283" s="211">
        <f t="shared" si="11"/>
        <v>2</v>
      </c>
      <c r="G283" s="60" t="str">
        <f>VLOOKUP(B283,مقررات!$A$1:$F$409,6,FALSE)</f>
        <v>-</v>
      </c>
      <c r="H283" s="423" t="s">
        <v>1653</v>
      </c>
      <c r="I283" s="262" t="str">
        <f>VLOOKUP(H283,'اعضاء هيئة التدريس'!$B$1:$D$300,2,FALSE)</f>
        <v>د/ سامي الجمال</v>
      </c>
      <c r="J283" s="73"/>
      <c r="K283" s="73"/>
      <c r="L283" s="73"/>
      <c r="M283" s="73" t="s">
        <v>1069</v>
      </c>
      <c r="N283" s="73"/>
      <c r="O283" s="73"/>
      <c r="P283" s="1052"/>
      <c r="Q283" s="4"/>
      <c r="R283" s="92"/>
      <c r="S283" s="283"/>
      <c r="T283" s="283"/>
      <c r="U283" s="283"/>
      <c r="V283" s="283"/>
      <c r="W283" s="283"/>
      <c r="X283" s="283"/>
      <c r="Y283" s="283"/>
      <c r="Z283" s="283"/>
      <c r="AA283" s="283"/>
      <c r="AB283" s="283"/>
      <c r="AC283" s="283"/>
      <c r="AD283" s="283"/>
      <c r="AE283" s="283"/>
      <c r="AS283" s="251" t="e">
        <f>VLOOKUP(#REF!,'اعضاء هيئة التدريس'!#REF!,2,)</f>
        <v>#REF!</v>
      </c>
    </row>
    <row r="284" spans="1:45" s="272" customFormat="1" ht="15.75" hidden="1">
      <c r="A284" s="724">
        <v>50</v>
      </c>
      <c r="B284" s="288" t="s">
        <v>1203</v>
      </c>
      <c r="C284" s="726" t="str">
        <f>VLOOKUP(B284,مقررات!$A$1:$F$411,2,FALSE)</f>
        <v>فيزياء تطبيقية (4)</v>
      </c>
      <c r="D284" s="211">
        <f>VLOOKUP(B284,مقررات!$A$1:$F$452,3,FALSE)</f>
        <v>0</v>
      </c>
      <c r="E284" s="211">
        <f>VLOOKUP(B284,مقررات!$A$1:$F$476,4,FALSE)</f>
        <v>8</v>
      </c>
      <c r="F284" s="211">
        <f t="shared" si="11"/>
        <v>4</v>
      </c>
      <c r="G284" s="60" t="str">
        <f>VLOOKUP(B284,مقررات!$A$1:$F$409,6,FALSE)</f>
        <v>P 385</v>
      </c>
      <c r="H284" s="52" t="s">
        <v>1631</v>
      </c>
      <c r="I284" s="262" t="str">
        <f>VLOOKUP(H284,'اعضاء هيئة التدريس'!$B$1:$D$300,2,FALSE)</f>
        <v>أ.د/ عبد العظيم المرسى</v>
      </c>
      <c r="J284" s="385"/>
      <c r="K284" s="385"/>
      <c r="L284" s="471"/>
      <c r="M284" s="471"/>
      <c r="N284" s="471"/>
      <c r="O284" s="385"/>
      <c r="P284" s="255"/>
      <c r="Q284" s="720"/>
      <c r="R284" s="812"/>
      <c r="S284" s="283"/>
      <c r="T284" s="283"/>
      <c r="U284" s="283"/>
      <c r="V284" s="283"/>
      <c r="W284" s="283"/>
      <c r="X284" s="283"/>
      <c r="Y284" s="283"/>
      <c r="Z284" s="283"/>
      <c r="AA284" s="283"/>
      <c r="AB284" s="283"/>
      <c r="AC284" s="283"/>
      <c r="AD284" s="283"/>
      <c r="AE284" s="283"/>
      <c r="AS284" s="251" t="e">
        <f>VLOOKUP(#REF!,'اعضاء هيئة التدريس'!#REF!,2,)</f>
        <v>#REF!</v>
      </c>
    </row>
    <row r="285" spans="1:45" s="272" customFormat="1" ht="39" hidden="1" customHeight="1">
      <c r="A285" s="724">
        <v>51</v>
      </c>
      <c r="B285" s="288" t="s">
        <v>508</v>
      </c>
      <c r="C285" s="726" t="str">
        <f>VLOOKUP(B285,مقررات!$A$1:$F$411,2,FALSE)</f>
        <v>فيزياء حيوية</v>
      </c>
      <c r="D285" s="211">
        <f>VLOOKUP(B285,مقررات!$A$1:$F$452,3,FALSE)</f>
        <v>2</v>
      </c>
      <c r="E285" s="211">
        <f>VLOOKUP(B285,مقررات!$A$1:$F$476,4,FALSE)</f>
        <v>0</v>
      </c>
      <c r="F285" s="211">
        <f t="shared" si="11"/>
        <v>2</v>
      </c>
      <c r="G285" s="60" t="str">
        <f>VLOOKUP(B285,مقررات!$A$1:$F$409,6,FALSE)</f>
        <v>-</v>
      </c>
      <c r="H285" s="705" t="s">
        <v>1651</v>
      </c>
      <c r="I285" s="262" t="str">
        <f>VLOOKUP(H285,'اعضاء هيئة التدريس'!$B$1:$D$300,2,FALSE)</f>
        <v>د/ سامح السيد</v>
      </c>
      <c r="J285" s="772"/>
      <c r="K285" s="250"/>
      <c r="L285" s="73" t="s">
        <v>1067</v>
      </c>
      <c r="M285" s="772"/>
      <c r="N285" s="772"/>
      <c r="O285" s="73"/>
      <c r="P285" s="386" t="s">
        <v>1320</v>
      </c>
      <c r="Q285" s="4"/>
      <c r="R285" s="92"/>
      <c r="S285" s="283"/>
      <c r="T285" s="283"/>
      <c r="U285" s="283"/>
      <c r="V285" s="283"/>
      <c r="W285" s="283"/>
      <c r="X285" s="283"/>
      <c r="Y285" s="283"/>
      <c r="Z285" s="283"/>
      <c r="AA285" s="283"/>
      <c r="AB285" s="283"/>
      <c r="AC285" s="283"/>
      <c r="AD285" s="283"/>
      <c r="AE285" s="283"/>
      <c r="AS285" s="251" t="e">
        <f>VLOOKUP(#REF!,'اعضاء هيئة التدريس'!#REF!,2,)</f>
        <v>#REF!</v>
      </c>
    </row>
    <row r="286" spans="1:45" s="272" customFormat="1" ht="54.75" hidden="1" customHeight="1">
      <c r="A286" s="724">
        <v>52</v>
      </c>
      <c r="B286" s="288" t="s">
        <v>510</v>
      </c>
      <c r="C286" s="726" t="str">
        <f>VLOOKUP(B286,مقررات!$A$1:$F$411,2,FALSE)</f>
        <v>الطاقات المتجددة</v>
      </c>
      <c r="D286" s="211">
        <f>VLOOKUP(B286,مقررات!$A$1:$F$452,3,FALSE)</f>
        <v>2</v>
      </c>
      <c r="E286" s="211">
        <f>VLOOKUP(B286,مقررات!$A$1:$F$476,4,FALSE)</f>
        <v>0</v>
      </c>
      <c r="F286" s="211">
        <f t="shared" si="11"/>
        <v>2</v>
      </c>
      <c r="G286" s="60" t="str">
        <f>VLOOKUP(B286,مقررات!$A$1:$F$409,6,FALSE)</f>
        <v>-</v>
      </c>
      <c r="H286" s="423" t="s">
        <v>1625</v>
      </c>
      <c r="I286" s="262" t="str">
        <f>VLOOKUP(H286,'اعضاء هيئة التدريس'!$B$1:$D$300,2,FALSE)</f>
        <v>أ.د/ أحمد الحملاوى</v>
      </c>
      <c r="J286" s="73"/>
      <c r="K286" s="250" t="s">
        <v>1067</v>
      </c>
      <c r="L286" s="73"/>
      <c r="M286" s="73"/>
      <c r="N286" s="73"/>
      <c r="O286" s="73"/>
      <c r="P286" s="1052"/>
      <c r="Q286" s="4"/>
      <c r="R286" s="91"/>
      <c r="S286" s="283"/>
      <c r="T286" s="283"/>
      <c r="U286" s="283"/>
      <c r="V286" s="283"/>
      <c r="W286" s="283"/>
      <c r="X286" s="283"/>
      <c r="Y286" s="283"/>
      <c r="Z286" s="283"/>
      <c r="AA286" s="283"/>
      <c r="AB286" s="283"/>
      <c r="AC286" s="283"/>
      <c r="AD286" s="283"/>
      <c r="AE286" s="283"/>
      <c r="AS286" s="251" t="e">
        <f>VLOOKUP(#REF!,'اعضاء هيئة التدريس'!#REF!,2,)</f>
        <v>#REF!</v>
      </c>
    </row>
    <row r="287" spans="1:45" s="272" customFormat="1" ht="53.25" hidden="1" customHeight="1">
      <c r="A287" s="328"/>
      <c r="B287" s="288" t="s">
        <v>986</v>
      </c>
      <c r="C287" s="726" t="str">
        <f>VLOOKUP(B287,مقررات!$A$1:$F$411,2,FALSE)</f>
        <v>حاسب آلي (1)</v>
      </c>
      <c r="D287" s="211">
        <f>VLOOKUP(B287,مقررات!$A$1:$F$452,3,FALSE)</f>
        <v>1</v>
      </c>
      <c r="E287" s="211">
        <f>VLOOKUP(B287,مقررات!$A$1:$F$476,4,FALSE)</f>
        <v>2</v>
      </c>
      <c r="F287" s="211">
        <f t="shared" si="11"/>
        <v>2</v>
      </c>
      <c r="G287" s="764" t="s">
        <v>2012</v>
      </c>
      <c r="H287" s="423" t="s">
        <v>1560</v>
      </c>
      <c r="I287" s="262" t="str">
        <f>VLOOKUP(H287,'اعضاء هيئة التدريس'!$B$1:$D$300,2,FALSE)</f>
        <v xml:space="preserve">د/ هاني محمد إبراهيم </v>
      </c>
      <c r="J287" s="251"/>
      <c r="K287" s="73" t="s">
        <v>1993</v>
      </c>
      <c r="L287" s="73"/>
      <c r="M287" s="73"/>
      <c r="N287" s="73"/>
      <c r="O287" s="73"/>
      <c r="P287" s="255" t="s">
        <v>1319</v>
      </c>
      <c r="Q287" s="4"/>
      <c r="R287" s="91"/>
      <c r="S287" s="283"/>
      <c r="T287" s="283"/>
      <c r="U287" s="283"/>
      <c r="V287" s="283"/>
      <c r="W287" s="283"/>
      <c r="X287" s="283"/>
      <c r="Y287" s="283"/>
      <c r="Z287" s="283"/>
      <c r="AA287" s="283"/>
      <c r="AB287" s="283"/>
      <c r="AC287" s="283"/>
      <c r="AD287" s="283"/>
      <c r="AE287" s="283"/>
      <c r="AS287" s="251" t="e">
        <f>VLOOKUP(#REF!,'اعضاء هيئة التدريس'!#REF!,2,)</f>
        <v>#REF!</v>
      </c>
    </row>
    <row r="288" spans="1:45" s="272" customFormat="1" ht="40.5" hidden="1" customHeight="1">
      <c r="A288" s="328"/>
      <c r="B288" s="288" t="s">
        <v>986</v>
      </c>
      <c r="C288" s="726" t="str">
        <f>VLOOKUP(B288,مقررات!$A$1:$F$411,2,FALSE)</f>
        <v>حاسب آلي (1)</v>
      </c>
      <c r="D288" s="211">
        <f>VLOOKUP(B288,مقررات!$A$1:$F$452,3,FALSE)</f>
        <v>1</v>
      </c>
      <c r="E288" s="211">
        <f>VLOOKUP(B288,مقررات!$A$1:$F$476,4,FALSE)</f>
        <v>2</v>
      </c>
      <c r="F288" s="211">
        <f t="shared" si="11"/>
        <v>2</v>
      </c>
      <c r="G288" s="764" t="s">
        <v>2012</v>
      </c>
      <c r="H288" s="423" t="s">
        <v>1563</v>
      </c>
      <c r="I288" s="262" t="str">
        <f>VLOOKUP(H288,'اعضاء هيئة التدريس'!$B$1:$D$300,2,FALSE)</f>
        <v>د/ محمد مصطفى ناصف</v>
      </c>
      <c r="J288" s="251"/>
      <c r="K288" s="73" t="s">
        <v>1993</v>
      </c>
      <c r="L288" s="73"/>
      <c r="M288" s="73"/>
      <c r="N288" s="73"/>
      <c r="O288" s="73"/>
      <c r="P288" s="255" t="s">
        <v>1319</v>
      </c>
      <c r="Q288" s="4"/>
      <c r="R288" s="91"/>
      <c r="S288" s="283"/>
      <c r="T288" s="283"/>
      <c r="U288" s="283"/>
      <c r="V288" s="283"/>
      <c r="W288" s="283"/>
      <c r="X288" s="283"/>
      <c r="Y288" s="283"/>
      <c r="Z288" s="283"/>
      <c r="AA288" s="283"/>
      <c r="AB288" s="283"/>
      <c r="AC288" s="283"/>
      <c r="AD288" s="283"/>
      <c r="AE288" s="283"/>
      <c r="AS288" s="251" t="e">
        <f>VLOOKUP(#REF!,'اعضاء هيئة التدريس'!#REF!,2,)</f>
        <v>#REF!</v>
      </c>
    </row>
    <row r="289" spans="1:45" s="285" customFormat="1" ht="15.75" hidden="1" customHeight="1">
      <c r="A289" s="328"/>
      <c r="B289" s="288" t="s">
        <v>986</v>
      </c>
      <c r="C289" s="726" t="str">
        <f>VLOOKUP(B289,مقررات!$A$1:$F$411,2,FALSE)</f>
        <v>حاسب آلي (1)</v>
      </c>
      <c r="D289" s="211">
        <f>VLOOKUP(B289,مقررات!$A$1:$F$452,3,FALSE)</f>
        <v>1</v>
      </c>
      <c r="E289" s="211">
        <f>VLOOKUP(B289,مقررات!$A$1:$F$476,4,FALSE)</f>
        <v>2</v>
      </c>
      <c r="F289" s="211">
        <f t="shared" si="11"/>
        <v>2</v>
      </c>
      <c r="G289" s="73" t="s">
        <v>1994</v>
      </c>
      <c r="H289" s="423" t="s">
        <v>1520</v>
      </c>
      <c r="I289" s="262" t="str">
        <f>VLOOKUP(H289,'اعضاء هيئة التدريس'!$B$1:$D$300,2,FALSE)</f>
        <v>أ.د/ محمد امين عبدالواحد</v>
      </c>
      <c r="J289" s="143"/>
      <c r="K289" s="73"/>
      <c r="L289" s="73" t="s">
        <v>1993</v>
      </c>
      <c r="M289" s="73"/>
      <c r="N289" s="73"/>
      <c r="O289" s="73"/>
      <c r="P289" s="255" t="s">
        <v>1319</v>
      </c>
      <c r="Q289" s="4"/>
      <c r="R289" s="91"/>
      <c r="S289" s="283"/>
      <c r="T289" s="284"/>
      <c r="U289" s="284"/>
      <c r="V289" s="284"/>
      <c r="W289" s="284"/>
      <c r="X289" s="284"/>
      <c r="Y289" s="284"/>
      <c r="Z289" s="284"/>
      <c r="AA289" s="284"/>
      <c r="AB289" s="284"/>
      <c r="AC289" s="284"/>
      <c r="AD289" s="284"/>
      <c r="AE289" s="284"/>
      <c r="AS289" s="251" t="e">
        <f>VLOOKUP(#REF!,'اعضاء هيئة التدريس'!#REF!,2,)</f>
        <v>#REF!</v>
      </c>
    </row>
    <row r="290" spans="1:45" s="29" customFormat="1" ht="15.75" hidden="1" customHeight="1">
      <c r="A290" s="328"/>
      <c r="B290" s="288" t="s">
        <v>986</v>
      </c>
      <c r="C290" s="726" t="str">
        <f>VLOOKUP(B290,مقررات!$A$1:$F$411,2,FALSE)</f>
        <v>حاسب آلي (1)</v>
      </c>
      <c r="D290" s="211">
        <f>VLOOKUP(B290,مقررات!$A$1:$F$452,3,FALSE)</f>
        <v>1</v>
      </c>
      <c r="E290" s="211">
        <f>VLOOKUP(B290,مقررات!$A$1:$F$476,4,FALSE)</f>
        <v>2</v>
      </c>
      <c r="F290" s="211">
        <f t="shared" si="11"/>
        <v>2</v>
      </c>
      <c r="G290" s="73" t="s">
        <v>1994</v>
      </c>
      <c r="H290" s="423" t="s">
        <v>1560</v>
      </c>
      <c r="I290" s="262" t="str">
        <f>VLOOKUP(H290,'اعضاء هيئة التدريس'!$B$1:$D$300,2,FALSE)</f>
        <v xml:space="preserve">د/ هاني محمد إبراهيم </v>
      </c>
      <c r="J290" s="143"/>
      <c r="K290" s="73"/>
      <c r="L290" s="73" t="s">
        <v>1993</v>
      </c>
      <c r="M290" s="73"/>
      <c r="N290" s="73"/>
      <c r="O290" s="73"/>
      <c r="P290" s="255" t="s">
        <v>1319</v>
      </c>
      <c r="Q290" s="4"/>
      <c r="R290" s="91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S290" s="251" t="e">
        <f>VLOOKUP(#REF!,'اعضاء هيئة التدريس'!#REF!,2,)</f>
        <v>#REF!</v>
      </c>
    </row>
    <row r="291" spans="1:45" s="272" customFormat="1" ht="15" hidden="1" customHeight="1">
      <c r="A291" s="367"/>
      <c r="B291" s="288" t="s">
        <v>986</v>
      </c>
      <c r="C291" s="726" t="str">
        <f>VLOOKUP(B291,مقررات!$A$1:$F$411,2,FALSE)</f>
        <v>حاسب آلي (1)</v>
      </c>
      <c r="D291" s="211">
        <f>VLOOKUP(B291,مقررات!$A$1:$F$452,3,FALSE)</f>
        <v>1</v>
      </c>
      <c r="E291" s="211">
        <f>VLOOKUP(B291,مقررات!$A$1:$F$476,4,FALSE)</f>
        <v>2</v>
      </c>
      <c r="F291" s="211">
        <f t="shared" si="11"/>
        <v>2</v>
      </c>
      <c r="G291" s="953" t="s">
        <v>1990</v>
      </c>
      <c r="H291" s="60" t="s">
        <v>1566</v>
      </c>
      <c r="I291" s="262" t="str">
        <f>VLOOKUP(H291,'اعضاء هيئة التدريس'!$B$1:$D$300,2,FALSE)</f>
        <v>د/ عزة أحمد عبده</v>
      </c>
      <c r="J291" s="143"/>
      <c r="K291" s="250"/>
      <c r="L291" s="73" t="s">
        <v>1071</v>
      </c>
      <c r="M291" s="250"/>
      <c r="N291" s="250"/>
      <c r="O291" s="250"/>
      <c r="P291" s="255" t="s">
        <v>1319</v>
      </c>
      <c r="Q291" s="282"/>
      <c r="R291" s="283"/>
      <c r="S291" s="283"/>
      <c r="T291" s="283"/>
      <c r="U291" s="283"/>
      <c r="V291" s="283"/>
      <c r="W291" s="283"/>
      <c r="X291" s="283"/>
      <c r="Y291" s="283"/>
      <c r="Z291" s="283"/>
      <c r="AA291" s="283"/>
      <c r="AB291" s="283"/>
      <c r="AC291" s="283"/>
      <c r="AD291" s="283"/>
      <c r="AE291" s="283"/>
      <c r="AS291" s="251" t="e">
        <f>VLOOKUP(#REF!,'اعضاء هيئة التدريس'!#REF!,2,)</f>
        <v>#REF!</v>
      </c>
    </row>
    <row r="292" spans="1:45" s="272" customFormat="1" ht="15" hidden="1" customHeight="1">
      <c r="A292" s="328"/>
      <c r="B292" s="288" t="s">
        <v>986</v>
      </c>
      <c r="C292" s="726" t="str">
        <f>VLOOKUP(B292,مقررات!$A$1:$F$411,2,FALSE)</f>
        <v>حاسب آلي (1)</v>
      </c>
      <c r="D292" s="211">
        <f>VLOOKUP(B292,مقررات!$A$1:$F$452,3,FALSE)</f>
        <v>1</v>
      </c>
      <c r="E292" s="211">
        <f>VLOOKUP(B292,مقررات!$A$1:$F$476,4,FALSE)</f>
        <v>2</v>
      </c>
      <c r="F292" s="211">
        <f t="shared" si="11"/>
        <v>2</v>
      </c>
      <c r="G292" s="764" t="s">
        <v>1990</v>
      </c>
      <c r="H292" s="423" t="s">
        <v>1536</v>
      </c>
      <c r="I292" s="262" t="str">
        <f>VLOOKUP(H292,'اعضاء هيئة التدريس'!$B$1:$D$300,2,FALSE)</f>
        <v>د. بسنت محمد الكفراوي</v>
      </c>
      <c r="J292" s="212"/>
      <c r="K292" s="73"/>
      <c r="L292" s="73" t="s">
        <v>1071</v>
      </c>
      <c r="M292" s="73"/>
      <c r="N292" s="73"/>
      <c r="O292" s="73"/>
      <c r="P292" s="255" t="s">
        <v>1325</v>
      </c>
      <c r="Q292" s="4"/>
      <c r="R292" s="91"/>
      <c r="S292" s="283"/>
      <c r="T292" s="283"/>
      <c r="U292" s="283"/>
      <c r="V292" s="283"/>
      <c r="W292" s="283"/>
      <c r="X292" s="283"/>
      <c r="Y292" s="283"/>
      <c r="Z292" s="283"/>
      <c r="AA292" s="283"/>
      <c r="AB292" s="283"/>
      <c r="AC292" s="283"/>
      <c r="AD292" s="283"/>
      <c r="AE292" s="283"/>
      <c r="AS292" s="251" t="e">
        <f>VLOOKUP(#REF!,'اعضاء هيئة التدريس'!#REF!,2,)</f>
        <v>#REF!</v>
      </c>
    </row>
    <row r="293" spans="1:45" s="285" customFormat="1" ht="48" hidden="1">
      <c r="A293" s="367"/>
      <c r="B293" s="288" t="s">
        <v>986</v>
      </c>
      <c r="C293" s="726" t="str">
        <f>VLOOKUP(B293,مقررات!$A$1:$F$411,2,FALSE)</f>
        <v>حاسب آلي (1)</v>
      </c>
      <c r="D293" s="211">
        <f>VLOOKUP(B293,مقررات!$A$1:$F$452,3,FALSE)</f>
        <v>1</v>
      </c>
      <c r="E293" s="211">
        <f>VLOOKUP(B293,مقررات!$A$1:$F$476,4,FALSE)</f>
        <v>2</v>
      </c>
      <c r="F293" s="211">
        <f t="shared" si="11"/>
        <v>2</v>
      </c>
      <c r="G293" s="764" t="s">
        <v>1990</v>
      </c>
      <c r="H293" s="347" t="s">
        <v>1565</v>
      </c>
      <c r="I293" s="262" t="str">
        <f>VLOOKUP(H293,'اعضاء هيئة التدريس'!$B$1:$D$300,2,FALSE)</f>
        <v xml:space="preserve">د/ عمرو مسعد صابر </v>
      </c>
      <c r="J293" s="250"/>
      <c r="K293" s="250"/>
      <c r="L293" s="250" t="s">
        <v>1071</v>
      </c>
      <c r="M293" s="250"/>
      <c r="N293" s="250"/>
      <c r="O293" s="250"/>
      <c r="P293" s="255" t="s">
        <v>1325</v>
      </c>
      <c r="Q293" s="282"/>
      <c r="R293" s="283"/>
      <c r="S293" s="283"/>
      <c r="T293" s="284"/>
      <c r="U293" s="284"/>
      <c r="V293" s="284"/>
      <c r="W293" s="284"/>
      <c r="X293" s="284"/>
      <c r="Y293" s="284"/>
      <c r="Z293" s="284"/>
      <c r="AA293" s="284"/>
      <c r="AB293" s="284"/>
      <c r="AC293" s="284"/>
      <c r="AD293" s="284"/>
      <c r="AE293" s="284"/>
      <c r="AS293" s="251" t="e">
        <f>VLOOKUP(#REF!,'اعضاء هيئة التدريس'!#REF!,2,)</f>
        <v>#REF!</v>
      </c>
    </row>
    <row r="294" spans="1:45" s="122" customFormat="1" ht="15.75" hidden="1" customHeight="1">
      <c r="A294" s="328"/>
      <c r="B294" s="288" t="s">
        <v>988</v>
      </c>
      <c r="C294" s="726" t="str">
        <f>VLOOKUP(B294,مقررات!$A$1:$F$411,2,FALSE)</f>
        <v>إحصاء</v>
      </c>
      <c r="D294" s="211">
        <f>VLOOKUP(B294,مقررات!$A$1:$F$452,3,FALSE)</f>
        <v>1</v>
      </c>
      <c r="E294" s="211">
        <f>VLOOKUP(B294,مقررات!$A$1:$F$476,4,FALSE)</f>
        <v>0</v>
      </c>
      <c r="F294" s="211">
        <f t="shared" si="11"/>
        <v>1</v>
      </c>
      <c r="G294" s="60" t="str">
        <f>VLOOKUP(B294,مقررات!$A$1:$F$409,6,FALSE)</f>
        <v>ـ</v>
      </c>
      <c r="H294" s="697" t="s">
        <v>1982</v>
      </c>
      <c r="I294" s="262" t="str">
        <f>VLOOKUP(H294,'اعضاء هيئة التدريس'!$B$1:$D$300,2,FALSE)</f>
        <v>د/ نيفين محمد كيلانى</v>
      </c>
      <c r="J294" s="73"/>
      <c r="K294" s="73"/>
      <c r="L294" s="73" t="s">
        <v>1112</v>
      </c>
      <c r="M294" s="73"/>
      <c r="N294" s="73"/>
      <c r="O294" s="73"/>
      <c r="P294" s="255" t="s">
        <v>89</v>
      </c>
      <c r="Q294" s="4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  <c r="AS294" s="251" t="e">
        <f>VLOOKUP(#REF!,'اعضاء هيئة التدريس'!#REF!,2,)</f>
        <v>#REF!</v>
      </c>
    </row>
    <row r="295" spans="1:45" s="29" customFormat="1" ht="15.75" hidden="1" customHeight="1">
      <c r="A295" s="328"/>
      <c r="B295" s="288" t="s">
        <v>988</v>
      </c>
      <c r="C295" s="726" t="str">
        <f>VLOOKUP(B295,مقررات!$A$1:$F$411,2,FALSE)</f>
        <v>إحصاء</v>
      </c>
      <c r="D295" s="211">
        <f>VLOOKUP(B295,مقررات!$A$1:$F$452,3,FALSE)</f>
        <v>1</v>
      </c>
      <c r="E295" s="211">
        <f>VLOOKUP(B295,مقررات!$A$1:$F$476,4,FALSE)</f>
        <v>0</v>
      </c>
      <c r="F295" s="211">
        <f t="shared" si="11"/>
        <v>1</v>
      </c>
      <c r="G295" s="60" t="str">
        <f>VLOOKUP(B295,مقررات!$A$1:$F$409,6,FALSE)</f>
        <v>ـ</v>
      </c>
      <c r="H295" s="697" t="s">
        <v>1539</v>
      </c>
      <c r="I295" s="262" t="str">
        <f>VLOOKUP(H295,'اعضاء هيئة التدريس'!$B$1:$D$300,2,FALSE)</f>
        <v>د / عبدالعزيز الشربيني</v>
      </c>
      <c r="J295" s="73"/>
      <c r="K295" s="73"/>
      <c r="L295" s="73"/>
      <c r="M295" s="73"/>
      <c r="N295" s="73" t="s">
        <v>1119</v>
      </c>
      <c r="O295" s="73"/>
      <c r="P295" s="255" t="s">
        <v>1319</v>
      </c>
      <c r="Q295" s="4"/>
      <c r="R295" s="91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S295" s="251" t="e">
        <f>VLOOKUP(#REF!,'اعضاء هيئة التدريس'!#REF!,2,)</f>
        <v>#REF!</v>
      </c>
    </row>
    <row r="296" spans="1:45" s="272" customFormat="1" ht="15.75" hidden="1" customHeight="1">
      <c r="A296" s="328"/>
      <c r="B296" s="288" t="s">
        <v>699</v>
      </c>
      <c r="C296" s="726" t="str">
        <f>VLOOKUP(B296,مقررات!$A$1:$F$411,2,FALSE)</f>
        <v>بحث ومقال</v>
      </c>
      <c r="D296" s="211">
        <f>VLOOKUP(B296,مقررات!$A$1:$F$452,3,FALSE)</f>
        <v>2</v>
      </c>
      <c r="E296" s="211">
        <f>VLOOKUP(B296,مقررات!$A$1:$F$476,4,FALSE)</f>
        <v>0</v>
      </c>
      <c r="F296" s="211">
        <f t="shared" si="11"/>
        <v>2</v>
      </c>
      <c r="G296" s="60" t="str">
        <f>VLOOKUP(B296,مقررات!$A$1:$F$409,6,FALSE)</f>
        <v>-</v>
      </c>
      <c r="H296" s="60"/>
      <c r="I296" s="262" t="s">
        <v>892</v>
      </c>
      <c r="J296" s="73"/>
      <c r="K296" s="73"/>
      <c r="L296" s="73"/>
      <c r="M296" s="73"/>
      <c r="N296" s="73"/>
      <c r="O296" s="73"/>
      <c r="P296" s="1046"/>
      <c r="Q296" s="4"/>
      <c r="R296" s="91"/>
      <c r="S296" s="283"/>
      <c r="T296" s="283"/>
      <c r="U296" s="283"/>
      <c r="V296" s="283"/>
      <c r="W296" s="283"/>
      <c r="X296" s="283"/>
      <c r="Y296" s="283"/>
      <c r="Z296" s="283"/>
      <c r="AA296" s="283"/>
      <c r="AB296" s="283"/>
      <c r="AC296" s="283"/>
      <c r="AD296" s="283"/>
      <c r="AE296" s="283"/>
      <c r="AS296" s="251" t="e">
        <f>VLOOKUP(#REF!,'اعضاء هيئة التدريس'!#REF!,2,)</f>
        <v>#REF!</v>
      </c>
    </row>
    <row r="297" spans="1:45" s="285" customFormat="1" ht="15.75" hidden="1" customHeight="1">
      <c r="A297" s="367"/>
      <c r="B297" s="288" t="s">
        <v>669</v>
      </c>
      <c r="C297" s="726" t="str">
        <f>VLOOKUP(B297,مقررات!$A$1:$F$411,2,FALSE)</f>
        <v>فسيولوجيا(1)</v>
      </c>
      <c r="D297" s="211">
        <f>VLOOKUP(B297,مقررات!$A$1:$F$452,3,FALSE)</f>
        <v>2</v>
      </c>
      <c r="E297" s="211">
        <f>VLOOKUP(B297,مقررات!$A$1:$F$476,4,FALSE)</f>
        <v>2</v>
      </c>
      <c r="F297" s="211">
        <f t="shared" si="11"/>
        <v>3</v>
      </c>
      <c r="G297" s="60" t="str">
        <f>VLOOKUP(B297,مقررات!$A$1:$F$409,6,FALSE)</f>
        <v>-</v>
      </c>
      <c r="H297" s="60" t="s">
        <v>1870</v>
      </c>
      <c r="I297" s="262" t="str">
        <f>VLOOKUP(H297,'اعضاء هيئة التدريس'!$B$1:$D$300,2,FALSE)</f>
        <v>أ.د. فاتن عبدالغفار</v>
      </c>
      <c r="J297" s="73"/>
      <c r="K297" s="73" t="s">
        <v>1072</v>
      </c>
      <c r="L297" s="73"/>
      <c r="M297" s="73"/>
      <c r="N297" s="73"/>
      <c r="O297" s="73"/>
      <c r="P297" s="255" t="s">
        <v>89</v>
      </c>
      <c r="Q297" s="282"/>
      <c r="R297" s="283"/>
      <c r="S297" s="283"/>
      <c r="T297" s="284"/>
      <c r="U297" s="284"/>
      <c r="V297" s="284"/>
      <c r="W297" s="284"/>
      <c r="X297" s="284"/>
      <c r="Y297" s="284"/>
      <c r="Z297" s="284"/>
      <c r="AA297" s="284"/>
      <c r="AB297" s="284"/>
      <c r="AC297" s="284"/>
      <c r="AD297" s="284"/>
      <c r="AE297" s="284"/>
      <c r="AS297" s="251" t="e">
        <f>VLOOKUP(#REF!,'اعضاء هيئة التدريس'!#REF!,2,)</f>
        <v>#REF!</v>
      </c>
    </row>
    <row r="298" spans="1:45" s="272" customFormat="1" ht="15" hidden="1" customHeight="1">
      <c r="A298" s="328"/>
      <c r="B298" s="288" t="s">
        <v>671</v>
      </c>
      <c r="C298" s="726" t="str">
        <f>VLOOKUP(B298,مقررات!$A$1:$F$411,2,FALSE)</f>
        <v>اساسيات علم الخلية</v>
      </c>
      <c r="D298" s="211">
        <f>VLOOKUP(B298,مقررات!$A$1:$F$452,3,FALSE)</f>
        <v>2</v>
      </c>
      <c r="E298" s="211">
        <f>VLOOKUP(B298,مقررات!$A$1:$F$476,4,FALSE)</f>
        <v>0</v>
      </c>
      <c r="F298" s="211">
        <f t="shared" si="11"/>
        <v>2</v>
      </c>
      <c r="G298" s="60" t="str">
        <f>VLOOKUP(B298,مقررات!$A$1:$F$409,6,FALSE)</f>
        <v>-</v>
      </c>
      <c r="H298" s="60" t="s">
        <v>1923</v>
      </c>
      <c r="I298" s="262" t="str">
        <f>VLOOKUP(H298,'اعضاء هيئة التدريس'!$B$1:$D$300,2,FALSE)</f>
        <v>د. يسري علي عقدة</v>
      </c>
      <c r="J298" s="73"/>
      <c r="K298" s="73"/>
      <c r="L298" s="73"/>
      <c r="M298" s="73"/>
      <c r="N298" s="73"/>
      <c r="O298" s="73" t="s">
        <v>1068</v>
      </c>
      <c r="P298" s="255" t="s">
        <v>1325</v>
      </c>
      <c r="Q298" s="4"/>
      <c r="R298" s="91"/>
      <c r="S298" s="357"/>
      <c r="T298" s="283"/>
      <c r="U298" s="283"/>
      <c r="V298" s="283"/>
      <c r="W298" s="283"/>
      <c r="X298" s="283"/>
      <c r="Y298" s="283"/>
      <c r="Z298" s="283"/>
      <c r="AA298" s="283"/>
      <c r="AB298" s="283"/>
      <c r="AC298" s="283"/>
      <c r="AD298" s="283"/>
      <c r="AE298" s="283"/>
      <c r="AS298" s="251" t="e">
        <f>VLOOKUP(#REF!,'اعضاء هيئة التدريس'!#REF!,2,)</f>
        <v>#REF!</v>
      </c>
    </row>
    <row r="299" spans="1:45" s="272" customFormat="1" ht="15.75" hidden="1" customHeight="1">
      <c r="A299" s="367"/>
      <c r="B299" s="288" t="s">
        <v>937</v>
      </c>
      <c r="C299" s="726" t="str">
        <f>VLOOKUP(B299,مقررات!$A$1:$F$411,2,FALSE)</f>
        <v>علم الخلية والانسجة</v>
      </c>
      <c r="D299" s="211">
        <f>VLOOKUP(B299,مقررات!$A$1:$F$452,3,FALSE)</f>
        <v>2</v>
      </c>
      <c r="E299" s="211">
        <f>VLOOKUP(B299,مقررات!$A$1:$F$476,4,FALSE)</f>
        <v>2</v>
      </c>
      <c r="F299" s="211">
        <f t="shared" si="11"/>
        <v>3</v>
      </c>
      <c r="G299" s="60">
        <f>VLOOKUP(B299,مقررات!$A$1:$F$409,6,FALSE)</f>
        <v>0</v>
      </c>
      <c r="H299" s="60" t="s">
        <v>1868</v>
      </c>
      <c r="I299" s="262" t="str">
        <f>VLOOKUP(H299,'اعضاء هيئة التدريس'!$B$1:$D$300,2,FALSE)</f>
        <v>أ.د. صابر صقر</v>
      </c>
      <c r="J299" s="73"/>
      <c r="K299" s="73"/>
      <c r="L299" s="73" t="s">
        <v>1072</v>
      </c>
      <c r="M299" s="73"/>
      <c r="N299" s="73"/>
      <c r="O299" s="73"/>
      <c r="P299" s="255" t="s">
        <v>1325</v>
      </c>
      <c r="Q299" s="282"/>
      <c r="R299" s="283"/>
      <c r="S299" s="283"/>
      <c r="T299" s="283"/>
      <c r="U299" s="283"/>
      <c r="V299" s="283"/>
      <c r="W299" s="283"/>
      <c r="X299" s="283"/>
      <c r="Y299" s="283"/>
      <c r="Z299" s="283"/>
      <c r="AA299" s="283"/>
      <c r="AB299" s="283"/>
      <c r="AC299" s="283"/>
      <c r="AD299" s="283"/>
      <c r="AE299" s="283"/>
      <c r="AS299" s="251" t="e">
        <f>VLOOKUP(#REF!,'اعضاء هيئة التدريس'!#REF!,2,)</f>
        <v>#REF!</v>
      </c>
    </row>
    <row r="300" spans="1:45" s="285" customFormat="1" ht="15.75" hidden="1" customHeight="1">
      <c r="A300" s="328"/>
      <c r="B300" s="288" t="s">
        <v>673</v>
      </c>
      <c r="C300" s="726" t="str">
        <f>VLOOKUP(B300,مقررات!$A$1:$F$411,2,FALSE)</f>
        <v>لافقاريات (1)</v>
      </c>
      <c r="D300" s="211">
        <f>VLOOKUP(B300,مقررات!$A$1:$F$452,3,FALSE)</f>
        <v>2</v>
      </c>
      <c r="E300" s="211">
        <f>VLOOKUP(B300,مقررات!$A$1:$F$476,4,FALSE)</f>
        <v>2</v>
      </c>
      <c r="F300" s="211">
        <f t="shared" si="11"/>
        <v>3</v>
      </c>
      <c r="G300" s="60" t="str">
        <f>VLOOKUP(B300,مقررات!$A$1:$F$409,6,FALSE)</f>
        <v>-</v>
      </c>
      <c r="H300" s="60" t="s">
        <v>1886</v>
      </c>
      <c r="I300" s="262" t="str">
        <f>VLOOKUP(H300,'اعضاء هيئة التدريس'!$B$1:$D$300,2,FALSE)</f>
        <v>أ.د. جمالات عثمان</v>
      </c>
      <c r="J300" s="73"/>
      <c r="K300" s="73"/>
      <c r="L300" s="73"/>
      <c r="M300" s="73"/>
      <c r="N300" s="73" t="s">
        <v>1067</v>
      </c>
      <c r="O300" s="73"/>
      <c r="P300" s="255" t="s">
        <v>89</v>
      </c>
      <c r="Q300" s="4"/>
      <c r="R300" s="91"/>
      <c r="S300" s="283"/>
      <c r="T300" s="284"/>
      <c r="U300" s="284"/>
      <c r="V300" s="284"/>
      <c r="W300" s="284"/>
      <c r="X300" s="284"/>
      <c r="Y300" s="284"/>
      <c r="Z300" s="284"/>
      <c r="AA300" s="284"/>
      <c r="AB300" s="284"/>
      <c r="AC300" s="284"/>
      <c r="AD300" s="284"/>
      <c r="AE300" s="284"/>
      <c r="AS300" s="251" t="e">
        <f>VLOOKUP(#REF!,'اعضاء هيئة التدريس'!#REF!,2,)</f>
        <v>#REF!</v>
      </c>
    </row>
    <row r="301" spans="1:45" s="272" customFormat="1" ht="15.75" hidden="1">
      <c r="A301" s="367"/>
      <c r="B301" s="288" t="s">
        <v>935</v>
      </c>
      <c r="C301" s="726" t="str">
        <f>VLOOKUP(B301,مقررات!$A$1:$F$411,2,FALSE)</f>
        <v xml:space="preserve">تصنيف حيوان </v>
      </c>
      <c r="D301" s="211">
        <f>VLOOKUP(B301,مقررات!$A$1:$F$452,3,FALSE)</f>
        <v>2</v>
      </c>
      <c r="E301" s="211">
        <f>VLOOKUP(B301,مقررات!$A$1:$F$476,4,FALSE)</f>
        <v>2</v>
      </c>
      <c r="F301" s="211">
        <f t="shared" si="11"/>
        <v>3</v>
      </c>
      <c r="G301" s="60">
        <f>VLOOKUP(B301,مقررات!$A$1:$F$409,6,FALSE)</f>
        <v>0</v>
      </c>
      <c r="H301" s="60" t="s">
        <v>1881</v>
      </c>
      <c r="I301" s="262" t="str">
        <f>VLOOKUP(H301,'اعضاء هيئة التدريس'!$B$1:$D$300,2,FALSE)</f>
        <v>ا.د. محمد السيد خليل</v>
      </c>
      <c r="J301" s="73"/>
      <c r="K301" s="73" t="s">
        <v>1067</v>
      </c>
      <c r="L301" s="73"/>
      <c r="M301" s="73"/>
      <c r="N301" s="73"/>
      <c r="O301" s="73"/>
      <c r="P301" s="386" t="s">
        <v>1317</v>
      </c>
      <c r="Q301" s="282"/>
      <c r="R301" s="283"/>
      <c r="S301" s="283"/>
      <c r="T301" s="283"/>
      <c r="U301" s="283"/>
      <c r="V301" s="283"/>
      <c r="W301" s="283"/>
      <c r="X301" s="283"/>
      <c r="Y301" s="283"/>
      <c r="Z301" s="283"/>
      <c r="AA301" s="283"/>
      <c r="AB301" s="283"/>
      <c r="AC301" s="283"/>
      <c r="AD301" s="283"/>
      <c r="AE301" s="283"/>
      <c r="AS301" s="251" t="e">
        <f>VLOOKUP(#REF!,'اعضاء هيئة التدريس'!#REF!,2,)</f>
        <v>#REF!</v>
      </c>
    </row>
    <row r="302" spans="1:45" s="285" customFormat="1" ht="15.75" hidden="1">
      <c r="A302" s="367"/>
      <c r="B302" s="288" t="s">
        <v>935</v>
      </c>
      <c r="C302" s="726" t="str">
        <f>VLOOKUP(B302,مقررات!$A$1:$F$411,2,FALSE)</f>
        <v xml:space="preserve">تصنيف حيوان </v>
      </c>
      <c r="D302" s="211">
        <f>VLOOKUP(B302,مقررات!$A$1:$F$452,3,FALSE)</f>
        <v>2</v>
      </c>
      <c r="E302" s="211">
        <f>VLOOKUP(B302,مقررات!$A$1:$F$476,4,FALSE)</f>
        <v>2</v>
      </c>
      <c r="F302" s="211">
        <f t="shared" si="11"/>
        <v>3</v>
      </c>
      <c r="G302" s="60">
        <f>VLOOKUP(B302,مقررات!$A$1:$F$409,6,FALSE)</f>
        <v>0</v>
      </c>
      <c r="H302" s="60" t="s">
        <v>1897</v>
      </c>
      <c r="I302" s="262" t="str">
        <f>VLOOKUP(H302,'اعضاء هيئة التدريس'!$B$1:$D$300,2,FALSE)</f>
        <v>د. عادل عبدالمنصف نصار</v>
      </c>
      <c r="J302" s="73"/>
      <c r="K302" s="73" t="s">
        <v>1068</v>
      </c>
      <c r="L302" s="73"/>
      <c r="M302" s="73"/>
      <c r="N302" s="73"/>
      <c r="O302" s="73"/>
      <c r="P302" s="386" t="s">
        <v>1317</v>
      </c>
      <c r="Q302" s="282"/>
      <c r="R302" s="283"/>
      <c r="S302" s="283"/>
      <c r="T302" s="284"/>
      <c r="U302" s="284"/>
      <c r="V302" s="284"/>
      <c r="W302" s="284"/>
      <c r="X302" s="284"/>
      <c r="Y302" s="284"/>
      <c r="Z302" s="284"/>
      <c r="AA302" s="284"/>
      <c r="AB302" s="284"/>
      <c r="AC302" s="284"/>
      <c r="AD302" s="284"/>
      <c r="AE302" s="284"/>
      <c r="AS302" s="251" t="e">
        <f>VLOOKUP(#REF!,'اعضاء هيئة التدريس'!#REF!,2,)</f>
        <v>#REF!</v>
      </c>
    </row>
    <row r="303" spans="1:45" s="285" customFormat="1" ht="15.75" hidden="1">
      <c r="A303" s="367"/>
      <c r="B303" s="288" t="s">
        <v>675</v>
      </c>
      <c r="C303" s="726" t="str">
        <f>VLOOKUP(B303,مقررات!$A$1:$F$411,2,FALSE)</f>
        <v>حبليات (1)</v>
      </c>
      <c r="D303" s="211">
        <f>VLOOKUP(B303,مقررات!$A$1:$F$452,3,FALSE)</f>
        <v>1</v>
      </c>
      <c r="E303" s="211">
        <f>VLOOKUP(B303,مقررات!$A$1:$F$476,4,FALSE)</f>
        <v>2</v>
      </c>
      <c r="F303" s="211">
        <f t="shared" si="11"/>
        <v>2</v>
      </c>
      <c r="G303" s="60" t="str">
        <f>VLOOKUP(B303,مقررات!$A$1:$F$409,6,FALSE)</f>
        <v>-</v>
      </c>
      <c r="H303" s="60" t="s">
        <v>1890</v>
      </c>
      <c r="I303" s="262" t="str">
        <f>VLOOKUP(H303,'اعضاء هيئة التدريس'!$B$1:$D$300,2,FALSE)</f>
        <v>د. جمال متولي بدوي</v>
      </c>
      <c r="J303" s="73"/>
      <c r="K303" s="73"/>
      <c r="L303" s="73"/>
      <c r="M303" s="73"/>
      <c r="N303" s="73"/>
      <c r="O303" s="73" t="s">
        <v>1233</v>
      </c>
      <c r="P303" s="386" t="s">
        <v>1323</v>
      </c>
      <c r="Q303" s="282"/>
      <c r="R303" s="283"/>
      <c r="S303" s="283"/>
      <c r="T303" s="284"/>
      <c r="U303" s="284"/>
      <c r="V303" s="284"/>
      <c r="W303" s="284"/>
      <c r="X303" s="284"/>
      <c r="Y303" s="284"/>
      <c r="Z303" s="284"/>
      <c r="AA303" s="284"/>
      <c r="AB303" s="284"/>
      <c r="AC303" s="284"/>
      <c r="AD303" s="284"/>
      <c r="AE303" s="284"/>
      <c r="AS303" s="251" t="e">
        <f>VLOOKUP(#REF!,'اعضاء هيئة التدريس'!#REF!,2,)</f>
        <v>#REF!</v>
      </c>
    </row>
    <row r="304" spans="1:45" s="285" customFormat="1" ht="15" hidden="1" customHeight="1">
      <c r="A304" s="328"/>
      <c r="B304" s="288" t="s">
        <v>676</v>
      </c>
      <c r="C304" s="726" t="str">
        <f>VLOOKUP(B304,مقررات!$A$1:$F$411,2,FALSE)</f>
        <v>حشرات عامة</v>
      </c>
      <c r="D304" s="211">
        <f>VLOOKUP(B304,مقررات!$A$1:$F$452,3,FALSE)</f>
        <v>2</v>
      </c>
      <c r="E304" s="211">
        <f>VLOOKUP(B304,مقررات!$A$1:$F$476,4,FALSE)</f>
        <v>2</v>
      </c>
      <c r="F304" s="211">
        <f t="shared" si="11"/>
        <v>3</v>
      </c>
      <c r="G304" s="60" t="str">
        <f>VLOOKUP(B304,مقررات!$A$1:$F$409,6,FALSE)</f>
        <v>Z136</v>
      </c>
      <c r="H304" s="60" t="s">
        <v>1889</v>
      </c>
      <c r="I304" s="262" t="str">
        <f>VLOOKUP(H304,'اعضاء هيئة التدريس'!$B$1:$D$300,2,FALSE)</f>
        <v>د. ماجدة ابوالمحاسن</v>
      </c>
      <c r="J304" s="73"/>
      <c r="K304" s="73"/>
      <c r="L304" s="73"/>
      <c r="M304" s="73"/>
      <c r="N304" s="73" t="s">
        <v>1067</v>
      </c>
      <c r="O304" s="73"/>
      <c r="P304" s="386" t="s">
        <v>1323</v>
      </c>
      <c r="Q304" s="4"/>
      <c r="R304" s="91"/>
      <c r="S304" s="283"/>
      <c r="T304" s="284"/>
      <c r="U304" s="284"/>
      <c r="V304" s="284"/>
      <c r="W304" s="284"/>
      <c r="X304" s="284"/>
      <c r="Y304" s="284"/>
      <c r="Z304" s="284"/>
      <c r="AA304" s="284"/>
      <c r="AB304" s="284"/>
      <c r="AC304" s="284"/>
      <c r="AD304" s="284"/>
      <c r="AE304" s="284"/>
      <c r="AS304" s="251" t="e">
        <f>VLOOKUP(#REF!,'اعضاء هيئة التدريس'!#REF!,2,)</f>
        <v>#REF!</v>
      </c>
    </row>
    <row r="305" spans="1:45" s="272" customFormat="1" ht="15.75" hidden="1" customHeight="1">
      <c r="A305" s="367"/>
      <c r="B305" s="288" t="s">
        <v>680</v>
      </c>
      <c r="C305" s="726" t="str">
        <f>VLOOKUP(B305,مقررات!$A$1:$F$411,2,FALSE)</f>
        <v>اوليات</v>
      </c>
      <c r="D305" s="211">
        <f>VLOOKUP(B305,مقررات!$A$1:$F$452,3,FALSE)</f>
        <v>2</v>
      </c>
      <c r="E305" s="211">
        <f>VLOOKUP(B305,مقررات!$A$1:$F$476,4,FALSE)</f>
        <v>2</v>
      </c>
      <c r="F305" s="211">
        <f t="shared" si="11"/>
        <v>3</v>
      </c>
      <c r="G305" s="60" t="str">
        <f>VLOOKUP(B305,مقررات!$A$1:$F$409,6,FALSE)</f>
        <v>Z136</v>
      </c>
      <c r="H305" s="60" t="s">
        <v>1885</v>
      </c>
      <c r="I305" s="262" t="str">
        <f>VLOOKUP(H305,'اعضاء هيئة التدريس'!$B$1:$D$300,2,FALSE)</f>
        <v>أ.د. منصور جلال</v>
      </c>
      <c r="J305" s="73"/>
      <c r="K305" s="73" t="s">
        <v>1067</v>
      </c>
      <c r="L305" s="73"/>
      <c r="M305" s="73"/>
      <c r="N305" s="73"/>
      <c r="O305" s="73"/>
      <c r="P305" s="386"/>
      <c r="Q305" s="282"/>
      <c r="R305" s="284"/>
      <c r="S305" s="283"/>
      <c r="T305" s="283"/>
      <c r="U305" s="283"/>
      <c r="V305" s="283"/>
      <c r="W305" s="283"/>
      <c r="X305" s="283"/>
      <c r="Y305" s="283"/>
      <c r="Z305" s="283"/>
      <c r="AA305" s="283"/>
      <c r="AB305" s="283"/>
      <c r="AC305" s="283"/>
      <c r="AD305" s="283"/>
      <c r="AE305" s="283"/>
      <c r="AS305" s="251" t="e">
        <f>VLOOKUP(#REF!,'اعضاء هيئة التدريس'!#REF!,2,)</f>
        <v>#REF!</v>
      </c>
    </row>
    <row r="306" spans="1:45" s="272" customFormat="1" ht="15.75" hidden="1" customHeight="1">
      <c r="A306" s="367"/>
      <c r="B306" s="288" t="s">
        <v>681</v>
      </c>
      <c r="C306" s="726" t="str">
        <f>VLOOKUP(B306,مقررات!$A$1:$F$411,2,FALSE)</f>
        <v>حبليات (2)</v>
      </c>
      <c r="D306" s="211">
        <f>VLOOKUP(B306,مقررات!$A$1:$F$452,3,FALSE)</f>
        <v>2</v>
      </c>
      <c r="E306" s="211">
        <f>VLOOKUP(B306,مقررات!$A$1:$F$476,4,FALSE)</f>
        <v>2</v>
      </c>
      <c r="F306" s="211">
        <f t="shared" si="11"/>
        <v>3</v>
      </c>
      <c r="G306" s="60" t="str">
        <f>VLOOKUP(B306,مقررات!$A$1:$F$409,6,FALSE)</f>
        <v>Z112</v>
      </c>
      <c r="H306" s="60" t="s">
        <v>1892</v>
      </c>
      <c r="I306" s="262" t="str">
        <f>VLOOKUP(H306,'اعضاء هيئة التدريس'!$B$1:$D$300,2,FALSE)</f>
        <v>د. سمية شلبي</v>
      </c>
      <c r="J306" s="73"/>
      <c r="K306" s="73"/>
      <c r="L306" s="73"/>
      <c r="M306" s="73" t="s">
        <v>1067</v>
      </c>
      <c r="N306" s="73"/>
      <c r="O306" s="73"/>
      <c r="P306" s="252"/>
      <c r="Q306" s="282"/>
      <c r="R306" s="283"/>
      <c r="S306" s="283"/>
      <c r="T306" s="283"/>
      <c r="U306" s="283"/>
      <c r="V306" s="283"/>
      <c r="W306" s="283"/>
      <c r="X306" s="283"/>
      <c r="Y306" s="283"/>
      <c r="Z306" s="283"/>
      <c r="AA306" s="283"/>
      <c r="AB306" s="283"/>
      <c r="AC306" s="283"/>
      <c r="AD306" s="283"/>
      <c r="AE306" s="283"/>
      <c r="AS306" s="251" t="e">
        <f>VLOOKUP(#REF!,'اعضاء هيئة التدريس'!#REF!,2,)</f>
        <v>#REF!</v>
      </c>
    </row>
    <row r="307" spans="1:45" s="156" customFormat="1" ht="15" hidden="1" customHeight="1">
      <c r="A307" s="328"/>
      <c r="B307" s="288" t="s">
        <v>682</v>
      </c>
      <c r="C307" s="726" t="str">
        <f>VLOOKUP(B307,مقررات!$A$1:$F$411,2,FALSE)</f>
        <v>اجنة</v>
      </c>
      <c r="D307" s="211">
        <f>VLOOKUP(B307,مقررات!$A$1:$F$452,3,FALSE)</f>
        <v>2</v>
      </c>
      <c r="E307" s="211">
        <f>VLOOKUP(B307,مقررات!$A$1:$F$476,4,FALSE)</f>
        <v>2</v>
      </c>
      <c r="F307" s="211">
        <f t="shared" si="11"/>
        <v>3</v>
      </c>
      <c r="G307" s="60" t="str">
        <f>VLOOKUP(B307,مقررات!$A$1:$F$409,6,FALSE)</f>
        <v>Z2410</v>
      </c>
      <c r="H307" s="60" t="s">
        <v>1890</v>
      </c>
      <c r="I307" s="262" t="str">
        <f>VLOOKUP(H307,'اعضاء هيئة التدريس'!$B$1:$D$300,2,FALSE)</f>
        <v>د. جمال متولي بدوي</v>
      </c>
      <c r="J307" s="73"/>
      <c r="K307" s="73"/>
      <c r="L307" s="73"/>
      <c r="M307" s="73" t="s">
        <v>1067</v>
      </c>
      <c r="N307" s="73"/>
      <c r="O307" s="73"/>
      <c r="P307" s="1046"/>
      <c r="Q307" s="4"/>
      <c r="R307" s="91"/>
      <c r="S307" s="220"/>
      <c r="T307" s="220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S307" s="251" t="e">
        <f>VLOOKUP(#REF!,'اعضاء هيئة التدريس'!#REF!,2,)</f>
        <v>#REF!</v>
      </c>
    </row>
    <row r="308" spans="1:45" s="221" customFormat="1" ht="15.75" hidden="1" customHeight="1">
      <c r="A308" s="328"/>
      <c r="B308" s="288" t="s">
        <v>726</v>
      </c>
      <c r="C308" s="726" t="str">
        <f>VLOOKUP(B308,مقررات!$A$1:$F$411,2,FALSE)</f>
        <v>حشرات طبية</v>
      </c>
      <c r="D308" s="211">
        <f>VLOOKUP(B308,مقررات!$A$1:$F$452,3,FALSE)</f>
        <v>1</v>
      </c>
      <c r="E308" s="211">
        <f>VLOOKUP(B308,مقررات!$A$1:$F$476,4,FALSE)</f>
        <v>2</v>
      </c>
      <c r="F308" s="211">
        <f t="shared" ref="F308:F332" si="12">D308+0.5*E308</f>
        <v>2</v>
      </c>
      <c r="G308" s="60" t="str">
        <f>VLOOKUP(B308,مقررات!$A$1:$F$409,6,FALSE)</f>
        <v>Z158</v>
      </c>
      <c r="H308" s="60" t="s">
        <v>1881</v>
      </c>
      <c r="I308" s="262" t="str">
        <f>VLOOKUP(H308,'اعضاء هيئة التدريس'!$B$1:$D$300,2,FALSE)</f>
        <v>ا.د. محمد السيد خليل</v>
      </c>
      <c r="J308" s="73"/>
      <c r="K308" s="73"/>
      <c r="L308" s="73" t="s">
        <v>1147</v>
      </c>
      <c r="M308" s="73"/>
      <c r="N308" s="73"/>
      <c r="O308" s="73"/>
      <c r="P308" s="386" t="s">
        <v>1317</v>
      </c>
      <c r="Q308" s="4"/>
      <c r="R308" s="92"/>
      <c r="S308" s="220"/>
      <c r="T308" s="220"/>
      <c r="U308" s="220"/>
      <c r="V308" s="220"/>
      <c r="W308" s="220"/>
      <c r="X308" s="220"/>
      <c r="Y308" s="220"/>
      <c r="Z308" s="220"/>
      <c r="AA308" s="220"/>
      <c r="AB308" s="220"/>
      <c r="AC308" s="220"/>
      <c r="AD308" s="220"/>
      <c r="AE308" s="220"/>
      <c r="AS308" s="251" t="e">
        <f>VLOOKUP(#REF!,'اعضاء هيئة التدريس'!#REF!,2,)</f>
        <v>#REF!</v>
      </c>
    </row>
    <row r="309" spans="1:45" s="272" customFormat="1" ht="15.75" hidden="1">
      <c r="A309" s="328"/>
      <c r="B309" s="288" t="s">
        <v>704</v>
      </c>
      <c r="C309" s="726" t="str">
        <f>VLOOKUP(B309,مقررات!$A$1:$F$411,2,FALSE)</f>
        <v>بيولوجيا حشرات</v>
      </c>
      <c r="D309" s="211">
        <f>VLOOKUP(B309,مقررات!$A$1:$F$452,3,FALSE)</f>
        <v>2</v>
      </c>
      <c r="E309" s="211">
        <f>VLOOKUP(B309,مقررات!$A$1:$F$476,4,FALSE)</f>
        <v>2</v>
      </c>
      <c r="F309" s="211">
        <f t="shared" si="12"/>
        <v>3</v>
      </c>
      <c r="G309" s="60" t="str">
        <f>VLOOKUP(B309,مقررات!$A$1:$F$409,6,FALSE)</f>
        <v>Z158</v>
      </c>
      <c r="H309" s="60" t="s">
        <v>1888</v>
      </c>
      <c r="I309" s="262" t="str">
        <f>VLOOKUP(H309,'اعضاء هيئة التدريس'!$B$1:$D$300,2,FALSE)</f>
        <v>د. هانم صقر</v>
      </c>
      <c r="J309" s="73"/>
      <c r="K309" s="73"/>
      <c r="L309" s="73" t="s">
        <v>1067</v>
      </c>
      <c r="M309" s="73"/>
      <c r="N309" s="73"/>
      <c r="O309" s="73"/>
      <c r="P309" s="1046"/>
      <c r="Q309" s="4"/>
      <c r="R309" s="91"/>
      <c r="S309" s="283"/>
      <c r="T309" s="283"/>
      <c r="U309" s="283"/>
      <c r="V309" s="283"/>
      <c r="W309" s="283"/>
      <c r="X309" s="283"/>
      <c r="Y309" s="283"/>
      <c r="Z309" s="283"/>
      <c r="AA309" s="283"/>
      <c r="AB309" s="283"/>
      <c r="AC309" s="283"/>
      <c r="AD309" s="283"/>
      <c r="AE309" s="283"/>
      <c r="AS309" s="251" t="e">
        <f>VLOOKUP(#REF!,'اعضاء هيئة التدريس'!#REF!,2,)</f>
        <v>#REF!</v>
      </c>
    </row>
    <row r="310" spans="1:45" s="272" customFormat="1" ht="15.75" hidden="1">
      <c r="A310" s="367"/>
      <c r="B310" s="288" t="s">
        <v>684</v>
      </c>
      <c r="C310" s="726" t="str">
        <f>VLOOKUP(B310,مقررات!$A$1:$F$411,2,FALSE)</f>
        <v>وراثة خلوية</v>
      </c>
      <c r="D310" s="211">
        <f>VLOOKUP(B310,مقررات!$A$1:$F$452,3,FALSE)</f>
        <v>2</v>
      </c>
      <c r="E310" s="211">
        <f>VLOOKUP(B310,مقررات!$A$1:$F$476,4,FALSE)</f>
        <v>2</v>
      </c>
      <c r="F310" s="211">
        <f t="shared" si="12"/>
        <v>3</v>
      </c>
      <c r="G310" s="60" t="str">
        <f>VLOOKUP(B310,مقررات!$A$1:$F$409,6,FALSE)</f>
        <v>Z124</v>
      </c>
      <c r="H310" s="60" t="s">
        <v>1925</v>
      </c>
      <c r="I310" s="262" t="str">
        <f>VLOOKUP(H310,'اعضاء هيئة التدريس'!$B$1:$D$300,2,FALSE)</f>
        <v>د. اسلام الجرواني</v>
      </c>
      <c r="J310" s="73"/>
      <c r="K310" s="73" t="s">
        <v>1070</v>
      </c>
      <c r="L310" s="73"/>
      <c r="M310" s="73"/>
      <c r="N310" s="73"/>
      <c r="O310" s="73"/>
      <c r="P310" s="386"/>
      <c r="Q310" s="282"/>
      <c r="R310" s="283"/>
      <c r="S310" s="283"/>
      <c r="T310" s="283"/>
      <c r="U310" s="283"/>
      <c r="V310" s="283"/>
      <c r="W310" s="283"/>
      <c r="X310" s="283"/>
      <c r="Y310" s="283"/>
      <c r="Z310" s="283"/>
      <c r="AA310" s="283"/>
      <c r="AB310" s="283"/>
      <c r="AC310" s="283"/>
      <c r="AD310" s="283"/>
      <c r="AE310" s="283"/>
      <c r="AS310" s="251" t="e">
        <f>VLOOKUP(#REF!,'اعضاء هيئة التدريس'!#REF!,2,)</f>
        <v>#REF!</v>
      </c>
    </row>
    <row r="311" spans="1:45" s="272" customFormat="1" ht="15.75" hidden="1">
      <c r="A311" s="367"/>
      <c r="B311" s="288" t="s">
        <v>684</v>
      </c>
      <c r="C311" s="726" t="str">
        <f>VLOOKUP(B311,مقررات!$A$1:$F$411,2,FALSE)</f>
        <v>وراثة خلوية</v>
      </c>
      <c r="D311" s="211">
        <f>VLOOKUP(B311,مقررات!$A$1:$F$452,3,FALSE)</f>
        <v>2</v>
      </c>
      <c r="E311" s="211">
        <f>VLOOKUP(B311,مقررات!$A$1:$F$476,4,FALSE)</f>
        <v>2</v>
      </c>
      <c r="F311" s="211">
        <f t="shared" si="12"/>
        <v>3</v>
      </c>
      <c r="G311" s="60" t="str">
        <f>VLOOKUP(B311,مقررات!$A$1:$F$409,6,FALSE)</f>
        <v>Z124</v>
      </c>
      <c r="H311" s="60" t="s">
        <v>1871</v>
      </c>
      <c r="I311" s="262" t="str">
        <f>VLOOKUP(H311,'اعضاء هيئة التدريس'!$B$1:$D$300,2,FALSE)</f>
        <v>أ.د.صبحي حسب النبي</v>
      </c>
      <c r="J311" s="73"/>
      <c r="K311" s="73" t="s">
        <v>1070</v>
      </c>
      <c r="L311" s="73"/>
      <c r="M311" s="73"/>
      <c r="N311" s="73"/>
      <c r="O311" s="73"/>
      <c r="P311" s="386"/>
      <c r="Q311" s="282"/>
      <c r="R311" s="283"/>
      <c r="S311" s="283"/>
      <c r="T311" s="283"/>
      <c r="U311" s="283"/>
      <c r="V311" s="283"/>
      <c r="W311" s="283"/>
      <c r="X311" s="283"/>
      <c r="Y311" s="283"/>
      <c r="Z311" s="283"/>
      <c r="AA311" s="283"/>
      <c r="AB311" s="283"/>
      <c r="AC311" s="283"/>
      <c r="AD311" s="283"/>
      <c r="AE311" s="283"/>
      <c r="AS311" s="251" t="e">
        <f>VLOOKUP(#REF!,'اعضاء هيئة التدريس'!#REF!,2,)</f>
        <v>#REF!</v>
      </c>
    </row>
    <row r="312" spans="1:45" s="272" customFormat="1" ht="15.75" hidden="1" customHeight="1">
      <c r="A312" s="328"/>
      <c r="B312" s="288" t="s">
        <v>685</v>
      </c>
      <c r="C312" s="726" t="str">
        <f>VLOOKUP(B312,مقررات!$A$1:$F$411,2,FALSE)</f>
        <v>بيئة وتوزيع جغرافى</v>
      </c>
      <c r="D312" s="211">
        <f>VLOOKUP(B312,مقررات!$A$1:$F$452,3,FALSE)</f>
        <v>2</v>
      </c>
      <c r="E312" s="211">
        <f>VLOOKUP(B312,مقررات!$A$1:$F$476,4,FALSE)</f>
        <v>2</v>
      </c>
      <c r="F312" s="211">
        <f t="shared" si="12"/>
        <v>3</v>
      </c>
      <c r="G312" s="60" t="str">
        <f>VLOOKUP(B312,مقررات!$A$1:$F$409,6,FALSE)</f>
        <v>-</v>
      </c>
      <c r="H312" s="60" t="s">
        <v>1869</v>
      </c>
      <c r="I312" s="262" t="str">
        <f>VLOOKUP(H312,'اعضاء هيئة التدريس'!$B$1:$D$300,2,FALSE)</f>
        <v>أ.د. علاء النعناعي</v>
      </c>
      <c r="J312" s="73"/>
      <c r="K312" s="73"/>
      <c r="L312" s="73"/>
      <c r="M312" s="73"/>
      <c r="N312" s="73" t="s">
        <v>1065</v>
      </c>
      <c r="O312" s="73"/>
      <c r="P312" s="1046"/>
      <c r="Q312" s="4"/>
      <c r="R312" s="91"/>
      <c r="S312" s="283"/>
      <c r="T312" s="283"/>
      <c r="U312" s="283"/>
      <c r="V312" s="283"/>
      <c r="W312" s="283"/>
      <c r="X312" s="283"/>
      <c r="Y312" s="283"/>
      <c r="Z312" s="283"/>
      <c r="AA312" s="283"/>
      <c r="AB312" s="283"/>
      <c r="AC312" s="283"/>
      <c r="AD312" s="283"/>
      <c r="AE312" s="283"/>
      <c r="AS312" s="251" t="e">
        <f>VLOOKUP(#REF!,'اعضاء هيئة التدريس'!#REF!,2,)</f>
        <v>#REF!</v>
      </c>
    </row>
    <row r="313" spans="1:45" s="285" customFormat="1" ht="15.75" hidden="1">
      <c r="A313" s="328"/>
      <c r="B313" s="288" t="s">
        <v>706</v>
      </c>
      <c r="C313" s="726" t="str">
        <f>VLOOKUP(B313,مقررات!$A$1:$F$411,2,FALSE)</f>
        <v>بيئة صحراوية</v>
      </c>
      <c r="D313" s="211">
        <f>VLOOKUP(B313,مقررات!$A$1:$F$452,3,FALSE)</f>
        <v>1</v>
      </c>
      <c r="E313" s="211">
        <f>VLOOKUP(B313,مقررات!$A$1:$F$476,4,FALSE)</f>
        <v>2</v>
      </c>
      <c r="F313" s="211">
        <f t="shared" si="12"/>
        <v>2</v>
      </c>
      <c r="G313" s="60" t="str">
        <f>VLOOKUP(B313,مقررات!$A$1:$F$409,6,FALSE)</f>
        <v>Z2716</v>
      </c>
      <c r="H313" s="60" t="s">
        <v>1885</v>
      </c>
      <c r="I313" s="262" t="str">
        <f>VLOOKUP(H313,'اعضاء هيئة التدريس'!$B$1:$D$300,2,FALSE)</f>
        <v>أ.د. منصور جلال</v>
      </c>
      <c r="J313" s="73"/>
      <c r="K313" s="73" t="s">
        <v>1068</v>
      </c>
      <c r="L313" s="73"/>
      <c r="M313" s="73"/>
      <c r="N313" s="73"/>
      <c r="O313" s="73"/>
      <c r="P313" s="1052"/>
      <c r="Q313" s="4"/>
      <c r="R313" s="91"/>
      <c r="S313" s="283"/>
      <c r="T313" s="284"/>
      <c r="U313" s="284"/>
      <c r="V313" s="284"/>
      <c r="W313" s="284"/>
      <c r="X313" s="284"/>
      <c r="Y313" s="284"/>
      <c r="Z313" s="284"/>
      <c r="AA313" s="284"/>
      <c r="AB313" s="284"/>
      <c r="AC313" s="284"/>
      <c r="AD313" s="284"/>
      <c r="AE313" s="284"/>
      <c r="AS313" s="251" t="e">
        <f>VLOOKUP(#REF!,'اعضاء هيئة التدريس'!#REF!,2,)</f>
        <v>#REF!</v>
      </c>
    </row>
    <row r="314" spans="1:45" s="272" customFormat="1" ht="15.75" hidden="1">
      <c r="A314" s="367"/>
      <c r="B314" s="288" t="s">
        <v>688</v>
      </c>
      <c r="C314" s="726" t="str">
        <f>VLOOKUP(B314,مقررات!$A$1:$F$411,2,FALSE)</f>
        <v>كيمياء الخلية والانسجة</v>
      </c>
      <c r="D314" s="211">
        <f>VLOOKUP(B314,مقررات!$A$1:$F$452,3,FALSE)</f>
        <v>2</v>
      </c>
      <c r="E314" s="211">
        <f>VLOOKUP(B314,مقررات!$A$1:$F$476,4,FALSE)</f>
        <v>2</v>
      </c>
      <c r="F314" s="211">
        <f t="shared" si="12"/>
        <v>3</v>
      </c>
      <c r="G314" s="60" t="str">
        <f>VLOOKUP(B314,مقررات!$A$1:$F$409,6,FALSE)</f>
        <v>Z227</v>
      </c>
      <c r="H314" s="60" t="s">
        <v>1879</v>
      </c>
      <c r="I314" s="262" t="str">
        <f>VLOOKUP(H314,'اعضاء هيئة التدريس'!$B$1:$D$300,2,FALSE)</f>
        <v>أ.د. هدى مهران</v>
      </c>
      <c r="J314" s="73"/>
      <c r="K314" s="73"/>
      <c r="L314" s="73"/>
      <c r="M314" s="73" t="s">
        <v>1068</v>
      </c>
      <c r="N314" s="73"/>
      <c r="O314" s="73"/>
      <c r="P314" s="386" t="s">
        <v>1317</v>
      </c>
      <c r="Q314" s="282"/>
      <c r="R314" s="284"/>
      <c r="S314" s="283"/>
      <c r="T314" s="283"/>
      <c r="U314" s="283"/>
      <c r="V314" s="283"/>
      <c r="W314" s="283"/>
      <c r="X314" s="283"/>
      <c r="Y314" s="283"/>
      <c r="Z314" s="283"/>
      <c r="AA314" s="283"/>
      <c r="AB314" s="283"/>
      <c r="AC314" s="283"/>
      <c r="AD314" s="283"/>
      <c r="AE314" s="283"/>
      <c r="AS314" s="251" t="e">
        <f>VLOOKUP(#REF!,'اعضاء هيئة التدريس'!#REF!,2,)</f>
        <v>#REF!</v>
      </c>
    </row>
    <row r="315" spans="1:45" s="417" customFormat="1" ht="15.75" hidden="1">
      <c r="A315" s="328"/>
      <c r="B315" s="288" t="s">
        <v>710</v>
      </c>
      <c r="C315" s="726" t="str">
        <f>VLOOKUP(B315,مقررات!$A$1:$F$411,2,FALSE)</f>
        <v>لافقاريات بحرية</v>
      </c>
      <c r="D315" s="211">
        <f>VLOOKUP(B315,مقررات!$A$1:$F$452,3,FALSE)</f>
        <v>2</v>
      </c>
      <c r="E315" s="211">
        <f>VLOOKUP(B315,مقررات!$A$1:$F$476,4,FALSE)</f>
        <v>2</v>
      </c>
      <c r="F315" s="211">
        <f t="shared" si="12"/>
        <v>3</v>
      </c>
      <c r="G315" s="60" t="str">
        <f>VLOOKUP(B315,مقررات!$A$1:$F$409,6,FALSE)</f>
        <v>Z136</v>
      </c>
      <c r="H315" s="60" t="s">
        <v>1929</v>
      </c>
      <c r="I315" s="262" t="str">
        <f>VLOOKUP(H315,'اعضاء هيئة التدريس'!$B$1:$D$300,2,FALSE)</f>
        <v>د. هدى حسن عبدالعظيم</v>
      </c>
      <c r="J315" s="73"/>
      <c r="K315" s="73" t="s">
        <v>1067</v>
      </c>
      <c r="L315" s="73"/>
      <c r="M315" s="73"/>
      <c r="N315" s="73"/>
      <c r="O315" s="73"/>
      <c r="P315" s="1046"/>
      <c r="Q315" s="4"/>
      <c r="R315" s="91"/>
      <c r="S315" s="222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222"/>
      <c r="AS315" s="251" t="e">
        <f>VLOOKUP(#REF!,'اعضاء هيئة التدريس'!#REF!,2,)</f>
        <v>#REF!</v>
      </c>
    </row>
    <row r="316" spans="1:45" s="361" customFormat="1" ht="15.75" hidden="1">
      <c r="A316" s="328"/>
      <c r="B316" s="288" t="s">
        <v>725</v>
      </c>
      <c r="C316" s="726" t="str">
        <f>VLOOKUP(B316,مقررات!$A$1:$F$411,2,FALSE)</f>
        <v>لافقاريات مياة عذبة</v>
      </c>
      <c r="D316" s="211">
        <f>VLOOKUP(B316,مقررات!$A$1:$F$452,3,FALSE)</f>
        <v>2</v>
      </c>
      <c r="E316" s="211">
        <f>VLOOKUP(B316,مقررات!$A$1:$F$476,4,FALSE)</f>
        <v>2</v>
      </c>
      <c r="F316" s="211">
        <f t="shared" si="12"/>
        <v>3</v>
      </c>
      <c r="G316" s="60" t="str">
        <f>VLOOKUP(B316,مقررات!$A$1:$F$409,6,FALSE)</f>
        <v>Z2136</v>
      </c>
      <c r="H316" s="60" t="s">
        <v>1896</v>
      </c>
      <c r="I316" s="262" t="str">
        <f>VLOOKUP(H316,'اعضاء هيئة التدريس'!$B$1:$D$300,2,FALSE)</f>
        <v>د. شرين خليفة</v>
      </c>
      <c r="J316" s="73"/>
      <c r="K316" s="73"/>
      <c r="L316" s="73" t="s">
        <v>1067</v>
      </c>
      <c r="M316" s="73"/>
      <c r="N316" s="73"/>
      <c r="O316" s="73"/>
      <c r="P316" s="386" t="s">
        <v>1323</v>
      </c>
      <c r="Q316" s="4"/>
      <c r="R316" s="91"/>
      <c r="S316" s="376"/>
      <c r="T316" s="376"/>
      <c r="U316" s="376"/>
      <c r="V316" s="376"/>
      <c r="W316" s="376"/>
      <c r="X316" s="376"/>
      <c r="Y316" s="376"/>
      <c r="Z316" s="376"/>
      <c r="AA316" s="376"/>
      <c r="AB316" s="376"/>
      <c r="AC316" s="376"/>
      <c r="AD316" s="376"/>
      <c r="AE316" s="376"/>
      <c r="AS316" s="251" t="e">
        <f>VLOOKUP(#REF!,'اعضاء هيئة التدريس'!#REF!,2,)</f>
        <v>#REF!</v>
      </c>
    </row>
    <row r="317" spans="1:45" s="361" customFormat="1" ht="15.75" hidden="1">
      <c r="A317" s="328"/>
      <c r="B317" s="288" t="s">
        <v>690</v>
      </c>
      <c r="C317" s="726" t="str">
        <f>VLOOKUP(B317,مقررات!$A$1:$F$411,2,FALSE)</f>
        <v>تشريح مقارن</v>
      </c>
      <c r="D317" s="211">
        <f>VLOOKUP(B317,مقررات!$A$1:$F$452,3,FALSE)</f>
        <v>2</v>
      </c>
      <c r="E317" s="211">
        <f>VLOOKUP(B317,مقررات!$A$1:$F$476,4,FALSE)</f>
        <v>2</v>
      </c>
      <c r="F317" s="211">
        <f t="shared" si="12"/>
        <v>3</v>
      </c>
      <c r="G317" s="60" t="str">
        <f>VLOOKUP(B317,مقررات!$A$1:$F$409,6,FALSE)</f>
        <v>Z2410</v>
      </c>
      <c r="H317" s="60" t="s">
        <v>1892</v>
      </c>
      <c r="I317" s="262" t="str">
        <f>VLOOKUP(H317,'اعضاء هيئة التدريس'!$B$1:$D$300,2,FALSE)</f>
        <v>د. سمية شلبي</v>
      </c>
      <c r="J317" s="73"/>
      <c r="K317" s="73" t="s">
        <v>1067</v>
      </c>
      <c r="L317" s="73"/>
      <c r="M317" s="73"/>
      <c r="N317" s="73"/>
      <c r="O317" s="73"/>
      <c r="P317" s="1046"/>
      <c r="Q317" s="4"/>
      <c r="R317" s="91"/>
      <c r="S317" s="376"/>
      <c r="T317" s="376"/>
      <c r="U317" s="376"/>
      <c r="V317" s="376"/>
      <c r="W317" s="376"/>
      <c r="X317" s="376"/>
      <c r="Y317" s="376"/>
      <c r="Z317" s="376"/>
      <c r="AA317" s="376"/>
      <c r="AB317" s="376"/>
      <c r="AC317" s="376"/>
      <c r="AD317" s="376"/>
      <c r="AE317" s="376"/>
      <c r="AS317" s="251" t="e">
        <f>VLOOKUP(#REF!,'اعضاء هيئة التدريس'!#REF!,2,)</f>
        <v>#REF!</v>
      </c>
    </row>
    <row r="318" spans="1:45" s="272" customFormat="1" ht="15.75" hidden="1">
      <c r="A318" s="328"/>
      <c r="B318" s="288" t="s">
        <v>687</v>
      </c>
      <c r="C318" s="726" t="str">
        <f>VLOOKUP(B318,مقررات!$A$1:$F$411,2,FALSE)</f>
        <v>سلوك حيوان</v>
      </c>
      <c r="D318" s="211">
        <f>VLOOKUP(B318,مقررات!$A$1:$F$452,3,FALSE)</f>
        <v>2</v>
      </c>
      <c r="E318" s="211">
        <f>VLOOKUP(B318,مقررات!$A$1:$F$476,4,FALSE)</f>
        <v>0</v>
      </c>
      <c r="F318" s="211">
        <f t="shared" si="12"/>
        <v>2</v>
      </c>
      <c r="G318" s="60" t="str">
        <f>VLOOKUP(B318,مقررات!$A$1:$F$409,6,FALSE)</f>
        <v>Z2716</v>
      </c>
      <c r="H318" s="60" t="s">
        <v>1880</v>
      </c>
      <c r="I318" s="262" t="str">
        <f>VLOOKUP(H318,'اعضاء هيئة التدريس'!$B$1:$D$300,2,FALSE)</f>
        <v>أ.د. السيد خلاف</v>
      </c>
      <c r="J318" s="73"/>
      <c r="K318" s="73"/>
      <c r="L318" s="73"/>
      <c r="M318" s="73"/>
      <c r="N318" s="73" t="s">
        <v>1072</v>
      </c>
      <c r="O318" s="73"/>
      <c r="P318" s="386" t="s">
        <v>1323</v>
      </c>
      <c r="Q318" s="4"/>
      <c r="R318" s="91"/>
      <c r="S318" s="283"/>
      <c r="T318" s="283"/>
      <c r="U318" s="283"/>
      <c r="V318" s="283"/>
      <c r="W318" s="283"/>
      <c r="X318" s="283"/>
      <c r="Y318" s="283"/>
      <c r="Z318" s="283"/>
      <c r="AA318" s="283"/>
      <c r="AB318" s="283"/>
      <c r="AC318" s="283"/>
      <c r="AD318" s="283"/>
      <c r="AE318" s="283"/>
      <c r="AS318" s="251" t="e">
        <f>VLOOKUP(#REF!,'اعضاء هيئة التدريس'!#REF!,2,)</f>
        <v>#REF!</v>
      </c>
    </row>
    <row r="319" spans="1:45" s="272" customFormat="1" ht="15.75" hidden="1">
      <c r="A319" s="367"/>
      <c r="B319" s="288" t="s">
        <v>692</v>
      </c>
      <c r="C319" s="726" t="str">
        <f>VLOOKUP(B319,مقررات!$A$1:$F$411,2,FALSE)</f>
        <v>تصنيف حشرات</v>
      </c>
      <c r="D319" s="211">
        <f>VLOOKUP(B319,مقررات!$A$1:$F$452,3,FALSE)</f>
        <v>1</v>
      </c>
      <c r="E319" s="211">
        <f>VLOOKUP(B319,مقررات!$A$1:$F$476,4,FALSE)</f>
        <v>2</v>
      </c>
      <c r="F319" s="211">
        <f t="shared" si="12"/>
        <v>2</v>
      </c>
      <c r="G319" s="60" t="str">
        <f>VLOOKUP(B319,مقررات!$A$1:$F$409,6,FALSE)</f>
        <v>Z158</v>
      </c>
      <c r="H319" s="60" t="s">
        <v>1873</v>
      </c>
      <c r="I319" s="262" t="str">
        <f>VLOOKUP(H319,'اعضاء هيئة التدريس'!$B$1:$D$300,2,FALSE)</f>
        <v>أ.د.عبادة ابوزكري</v>
      </c>
      <c r="J319" s="73"/>
      <c r="K319" s="73" t="s">
        <v>1233</v>
      </c>
      <c r="L319" s="73"/>
      <c r="M319" s="73"/>
      <c r="N319" s="73"/>
      <c r="O319" s="73"/>
      <c r="P319" s="252"/>
      <c r="Q319" s="282"/>
      <c r="R319" s="283"/>
      <c r="S319" s="283"/>
      <c r="T319" s="283"/>
      <c r="U319" s="283"/>
      <c r="V319" s="283"/>
      <c r="W319" s="283"/>
      <c r="X319" s="283"/>
      <c r="Y319" s="283"/>
      <c r="Z319" s="283"/>
      <c r="AA319" s="283"/>
      <c r="AB319" s="283"/>
      <c r="AC319" s="283"/>
      <c r="AD319" s="283"/>
      <c r="AE319" s="283"/>
      <c r="AS319" s="251" t="e">
        <f>VLOOKUP(#REF!,'اعضاء هيئة التدريس'!#REF!,2,)</f>
        <v>#REF!</v>
      </c>
    </row>
    <row r="320" spans="1:45" s="272" customFormat="1" ht="15.75" hidden="1" customHeight="1">
      <c r="A320" s="367"/>
      <c r="B320" s="288" t="s">
        <v>683</v>
      </c>
      <c r="C320" s="726" t="str">
        <f>VLOOKUP(B320,مقررات!$A$1:$F$411,2,FALSE)</f>
        <v>بيولوجيا جزئية</v>
      </c>
      <c r="D320" s="211">
        <f>VLOOKUP(B320,مقررات!$A$1:$F$452,3,FALSE)</f>
        <v>2</v>
      </c>
      <c r="E320" s="211">
        <f>VLOOKUP(B320,مقررات!$A$1:$F$476,4,FALSE)</f>
        <v>0</v>
      </c>
      <c r="F320" s="211">
        <f t="shared" si="12"/>
        <v>2</v>
      </c>
      <c r="G320" s="60" t="str">
        <f>VLOOKUP(B320,مقررات!$A$1:$F$409,6,FALSE)</f>
        <v>Z2614</v>
      </c>
      <c r="H320" s="60" t="s">
        <v>1871</v>
      </c>
      <c r="I320" s="262" t="str">
        <f>VLOOKUP(H320,'اعضاء هيئة التدريس'!$B$1:$D$300,2,FALSE)</f>
        <v>أ.د.صبحي حسب النبي</v>
      </c>
      <c r="J320" s="73"/>
      <c r="K320" s="73"/>
      <c r="L320" s="73"/>
      <c r="M320" s="73" t="s">
        <v>1070</v>
      </c>
      <c r="N320" s="73"/>
      <c r="O320" s="73"/>
      <c r="P320" s="386" t="s">
        <v>1317</v>
      </c>
      <c r="Q320" s="282"/>
      <c r="R320" s="283"/>
      <c r="S320" s="283"/>
      <c r="T320" s="283"/>
      <c r="U320" s="283"/>
      <c r="V320" s="283"/>
      <c r="W320" s="283"/>
      <c r="X320" s="283"/>
      <c r="Y320" s="283"/>
      <c r="Z320" s="283"/>
      <c r="AA320" s="283"/>
      <c r="AB320" s="283"/>
      <c r="AC320" s="283"/>
      <c r="AD320" s="283"/>
      <c r="AE320" s="283"/>
      <c r="AS320" s="251" t="e">
        <f>VLOOKUP(#REF!,'اعضاء هيئة التدريس'!#REF!,2,)</f>
        <v>#REF!</v>
      </c>
    </row>
    <row r="321" spans="1:45" s="272" customFormat="1" ht="15.75" hidden="1">
      <c r="A321" s="367"/>
      <c r="B321" s="288" t="s">
        <v>683</v>
      </c>
      <c r="C321" s="726" t="str">
        <f>VLOOKUP(B321,مقررات!$A$1:$F$411,2,FALSE)</f>
        <v>بيولوجيا جزئية</v>
      </c>
      <c r="D321" s="211">
        <f>VLOOKUP(B321,مقررات!$A$1:$F$452,3,FALSE)</f>
        <v>2</v>
      </c>
      <c r="E321" s="211">
        <f>VLOOKUP(B321,مقررات!$A$1:$F$476,4,FALSE)</f>
        <v>0</v>
      </c>
      <c r="F321" s="211">
        <f t="shared" si="12"/>
        <v>2</v>
      </c>
      <c r="G321" s="60" t="str">
        <f>VLOOKUP(B321,مقررات!$A$1:$F$409,6,FALSE)</f>
        <v>Z2614</v>
      </c>
      <c r="H321" s="60" t="s">
        <v>1963</v>
      </c>
      <c r="I321" s="262" t="str">
        <f>VLOOKUP(H321,'اعضاء هيئة التدريس'!$B$1:$D$300,2,FALSE)</f>
        <v>د / خالد جبة</v>
      </c>
      <c r="J321" s="73"/>
      <c r="K321" s="73"/>
      <c r="L321" s="73"/>
      <c r="M321" s="73" t="s">
        <v>1070</v>
      </c>
      <c r="N321" s="73"/>
      <c r="O321" s="73"/>
      <c r="P321" s="386" t="s">
        <v>1317</v>
      </c>
      <c r="Q321" s="282"/>
      <c r="R321" s="283"/>
      <c r="S321" s="284"/>
      <c r="T321" s="283"/>
      <c r="U321" s="283"/>
      <c r="V321" s="283"/>
      <c r="W321" s="283"/>
      <c r="X321" s="283"/>
      <c r="Y321" s="283"/>
      <c r="Z321" s="283"/>
      <c r="AA321" s="283"/>
      <c r="AB321" s="283"/>
      <c r="AC321" s="283"/>
      <c r="AD321" s="283"/>
      <c r="AE321" s="283"/>
      <c r="AS321" s="251" t="e">
        <f>VLOOKUP(#REF!,'اعضاء هيئة التدريس'!#REF!,2,)</f>
        <v>#REF!</v>
      </c>
    </row>
    <row r="322" spans="1:45" s="272" customFormat="1" ht="15" hidden="1" customHeight="1">
      <c r="A322" s="367"/>
      <c r="B322" s="288" t="s">
        <v>694</v>
      </c>
      <c r="C322" s="726" t="str">
        <f>VLOOKUP(B322,مقررات!$A$1:$F$411,2,FALSE)</f>
        <v>بيئة بحرية</v>
      </c>
      <c r="D322" s="211">
        <f>VLOOKUP(B322,مقررات!$A$1:$F$452,3,FALSE)</f>
        <v>1</v>
      </c>
      <c r="E322" s="211">
        <f>VLOOKUP(B322,مقررات!$A$1:$F$476,4,FALSE)</f>
        <v>2</v>
      </c>
      <c r="F322" s="211">
        <f t="shared" si="12"/>
        <v>2</v>
      </c>
      <c r="G322" s="60" t="str">
        <f>VLOOKUP(B322,مقررات!$A$1:$F$409,6,FALSE)</f>
        <v>Z2716</v>
      </c>
      <c r="H322" s="60" t="s">
        <v>1880</v>
      </c>
      <c r="I322" s="262" t="str">
        <f>VLOOKUP(H322,'اعضاء هيئة التدريس'!$B$1:$D$300,2,FALSE)</f>
        <v>أ.د. السيد خلاف</v>
      </c>
      <c r="J322" s="73"/>
      <c r="K322" s="73"/>
      <c r="L322" s="73"/>
      <c r="M322" s="73" t="s">
        <v>1121</v>
      </c>
      <c r="N322" s="73"/>
      <c r="O322" s="73"/>
      <c r="P322" s="252"/>
      <c r="Q322" s="282"/>
      <c r="R322" s="284"/>
      <c r="S322" s="283"/>
      <c r="T322" s="283"/>
      <c r="U322" s="283"/>
      <c r="V322" s="283"/>
      <c r="W322" s="283"/>
      <c r="X322" s="283"/>
      <c r="Y322" s="283"/>
      <c r="Z322" s="283"/>
      <c r="AA322" s="283"/>
      <c r="AB322" s="283"/>
      <c r="AC322" s="283"/>
      <c r="AD322" s="283"/>
      <c r="AE322" s="283"/>
      <c r="AS322" s="251" t="e">
        <f>VLOOKUP(#REF!,'اعضاء هيئة التدريس'!#REF!,2,)</f>
        <v>#REF!</v>
      </c>
    </row>
    <row r="323" spans="1:45" s="272" customFormat="1" ht="15.75" hidden="1" customHeight="1">
      <c r="A323" s="367"/>
      <c r="B323" s="288" t="s">
        <v>695</v>
      </c>
      <c r="C323" s="726" t="str">
        <f>VLOOKUP(B323,مقررات!$A$1:$F$411,2,FALSE)</f>
        <v>علم الغدد الصماء</v>
      </c>
      <c r="D323" s="211">
        <f>VLOOKUP(B323,مقررات!$A$1:$F$452,3,FALSE)</f>
        <v>2</v>
      </c>
      <c r="E323" s="211">
        <f>VLOOKUP(B323,مقررات!$A$1:$F$476,4,FALSE)</f>
        <v>0</v>
      </c>
      <c r="F323" s="211">
        <f t="shared" si="12"/>
        <v>2</v>
      </c>
      <c r="G323" s="60" t="str">
        <f>VLOOKUP(B323,مقررات!$A$1:$F$409,6,FALSE)</f>
        <v>Z112</v>
      </c>
      <c r="H323" s="60" t="s">
        <v>1883</v>
      </c>
      <c r="I323" s="262" t="str">
        <f>VLOOKUP(H323,'اعضاء هيئة التدريس'!$B$1:$D$300,2,FALSE)</f>
        <v>أ.د. ابراهيم العليمي</v>
      </c>
      <c r="J323" s="73"/>
      <c r="K323" s="73"/>
      <c r="L323" s="73"/>
      <c r="M323" s="73" t="s">
        <v>1070</v>
      </c>
      <c r="N323" s="73"/>
      <c r="O323" s="73"/>
      <c r="P323" s="252"/>
      <c r="Q323" s="282"/>
      <c r="R323" s="283"/>
      <c r="S323" s="283"/>
      <c r="T323" s="283"/>
      <c r="U323" s="283"/>
      <c r="V323" s="283"/>
      <c r="W323" s="283"/>
      <c r="X323" s="283"/>
      <c r="Y323" s="283"/>
      <c r="Z323" s="283"/>
      <c r="AA323" s="283"/>
      <c r="AB323" s="283"/>
      <c r="AC323" s="283"/>
      <c r="AD323" s="283"/>
      <c r="AE323" s="283"/>
      <c r="AS323" s="251" t="e">
        <f>VLOOKUP(#REF!,'اعضاء هيئة التدريس'!#REF!,2,)</f>
        <v>#REF!</v>
      </c>
    </row>
    <row r="324" spans="1:45" s="272" customFormat="1" ht="15" hidden="1" customHeight="1">
      <c r="A324" s="328"/>
      <c r="B324" s="288" t="s">
        <v>713</v>
      </c>
      <c r="C324" s="726" t="str">
        <f>VLOOKUP(B324,مقررات!$A$1:$F$411,2,FALSE)</f>
        <v>علم الدم</v>
      </c>
      <c r="D324" s="211">
        <f>VLOOKUP(B324,مقررات!$A$1:$F$452,3,FALSE)</f>
        <v>1</v>
      </c>
      <c r="E324" s="211">
        <f>VLOOKUP(B324,مقررات!$A$1:$F$476,4,FALSE)</f>
        <v>2</v>
      </c>
      <c r="F324" s="211">
        <f t="shared" si="12"/>
        <v>2</v>
      </c>
      <c r="G324" s="60" t="str">
        <f>VLOOKUP(B324,مقررات!$A$1:$F$409,6,FALSE)</f>
        <v>Z112</v>
      </c>
      <c r="H324" s="60" t="s">
        <v>1876</v>
      </c>
      <c r="I324" s="262" t="str">
        <f>VLOOKUP(H324,'اعضاء هيئة التدريس'!$B$1:$D$300,2,FALSE)</f>
        <v>أ.د. محمد فتحي فرج</v>
      </c>
      <c r="J324" s="73"/>
      <c r="K324" s="73" t="s">
        <v>1119</v>
      </c>
      <c r="L324" s="73"/>
      <c r="M324" s="73"/>
      <c r="N324" s="73"/>
      <c r="O324" s="73"/>
      <c r="P324" s="1052"/>
      <c r="Q324" s="4"/>
      <c r="R324" s="91"/>
      <c r="S324" s="283"/>
      <c r="T324" s="283"/>
      <c r="U324" s="283"/>
      <c r="V324" s="283"/>
      <c r="W324" s="283"/>
      <c r="X324" s="283"/>
      <c r="Y324" s="283"/>
      <c r="Z324" s="283"/>
      <c r="AA324" s="283"/>
      <c r="AB324" s="283"/>
      <c r="AC324" s="283"/>
      <c r="AD324" s="283"/>
      <c r="AE324" s="283"/>
      <c r="AS324" s="251" t="e">
        <f>VLOOKUP(#REF!,'اعضاء هيئة التدريس'!#REF!,2,)</f>
        <v>#REF!</v>
      </c>
    </row>
    <row r="325" spans="1:45" s="272" customFormat="1" ht="15.75" hidden="1" customHeight="1">
      <c r="A325" s="328"/>
      <c r="B325" s="288" t="s">
        <v>724</v>
      </c>
      <c r="C325" s="726" t="str">
        <f>VLOOKUP(B325,مقررات!$A$1:$F$411,2,FALSE)</f>
        <v>كيمياء مناعة</v>
      </c>
      <c r="D325" s="211">
        <f>VLOOKUP(B325,مقررات!$A$1:$F$452,3,FALSE)</f>
        <v>2</v>
      </c>
      <c r="E325" s="211">
        <f>VLOOKUP(B325,مقررات!$A$1:$F$476,4,FALSE)</f>
        <v>2</v>
      </c>
      <c r="F325" s="211">
        <f t="shared" si="12"/>
        <v>3</v>
      </c>
      <c r="G325" s="60" t="str">
        <f>VLOOKUP(B325,مقررات!$A$1:$F$409,6,FALSE)</f>
        <v>Z412</v>
      </c>
      <c r="H325" s="60" t="s">
        <v>1895</v>
      </c>
      <c r="I325" s="262" t="str">
        <f>VLOOKUP(H325,'اعضاء هيئة التدريس'!$B$1:$D$300,2,FALSE)</f>
        <v>د. هاني عبدالعزيز</v>
      </c>
      <c r="J325" s="73"/>
      <c r="K325" s="73" t="s">
        <v>1067</v>
      </c>
      <c r="L325" s="73"/>
      <c r="M325" s="73"/>
      <c r="N325" s="73"/>
      <c r="O325" s="73"/>
      <c r="P325" s="1046"/>
      <c r="Q325" s="4"/>
      <c r="R325" s="91"/>
      <c r="S325" s="283"/>
      <c r="T325" s="283"/>
      <c r="U325" s="283"/>
      <c r="V325" s="283"/>
      <c r="W325" s="283"/>
      <c r="X325" s="283"/>
      <c r="Y325" s="283"/>
      <c r="Z325" s="283"/>
      <c r="AA325" s="283"/>
      <c r="AB325" s="283"/>
      <c r="AC325" s="283"/>
      <c r="AD325" s="283"/>
      <c r="AE325" s="283"/>
      <c r="AS325" s="251" t="e">
        <f>VLOOKUP(#REF!,'اعضاء هيئة التدريس'!#REF!,2,)</f>
        <v>#REF!</v>
      </c>
    </row>
    <row r="326" spans="1:45" s="272" customFormat="1" ht="15.75" hidden="1" customHeight="1">
      <c r="A326" s="328"/>
      <c r="B326" s="288" t="s">
        <v>693</v>
      </c>
      <c r="C326" s="756" t="str">
        <f>VLOOKUP(B326,مقررات!$A$1:$F$411,2,FALSE)</f>
        <v>تكنيك الميكروسكوب الالكترونى</v>
      </c>
      <c r="D326" s="418">
        <f>VLOOKUP(B326,مقررات!$A$1:$F$452,3,FALSE)</f>
        <v>1</v>
      </c>
      <c r="E326" s="418">
        <f>VLOOKUP(B326,مقررات!$A$1:$F$476,4,FALSE)</f>
        <v>2</v>
      </c>
      <c r="F326" s="418">
        <f t="shared" si="12"/>
        <v>2</v>
      </c>
      <c r="G326" s="418" t="str">
        <f>VLOOKUP(B326,مقررات!$A$1:$F$409,6,FALSE)</f>
        <v>Z227</v>
      </c>
      <c r="H326" s="418" t="s">
        <v>1868</v>
      </c>
      <c r="I326" s="260" t="str">
        <f>VLOOKUP(H326,'اعضاء هيئة التدريس'!$B$1:$D$300,2,FALSE)</f>
        <v>أ.د. صابر صقر</v>
      </c>
      <c r="J326" s="73"/>
      <c r="K326" s="73"/>
      <c r="L326" s="73"/>
      <c r="M326" s="73"/>
      <c r="N326" s="73"/>
      <c r="O326" s="777" t="s">
        <v>1121</v>
      </c>
      <c r="P326" s="255" t="s">
        <v>1318</v>
      </c>
      <c r="Q326" s="328"/>
      <c r="R326" s="760"/>
      <c r="S326" s="283"/>
      <c r="T326" s="283"/>
      <c r="U326" s="283"/>
      <c r="V326" s="283"/>
      <c r="W326" s="283"/>
      <c r="X326" s="283"/>
      <c r="Y326" s="283"/>
      <c r="Z326" s="283"/>
      <c r="AA326" s="283"/>
      <c r="AB326" s="283"/>
      <c r="AC326" s="283"/>
      <c r="AD326" s="283"/>
      <c r="AE326" s="283"/>
      <c r="AS326" s="251" t="e">
        <f>VLOOKUP(#REF!,'اعضاء هيئة التدريس'!#REF!,2,)</f>
        <v>#REF!</v>
      </c>
    </row>
    <row r="327" spans="1:45" s="272" customFormat="1" ht="15.75" hidden="1" customHeight="1">
      <c r="A327" s="367"/>
      <c r="B327" s="288" t="s">
        <v>718</v>
      </c>
      <c r="C327" s="726" t="str">
        <f>VLOOKUP(B327,مقررات!$A$1:$F$411,2,FALSE)</f>
        <v>غدد صماء لافقاريات</v>
      </c>
      <c r="D327" s="211">
        <f>VLOOKUP(B327,مقررات!$A$1:$F$452,3,FALSE)</f>
        <v>2</v>
      </c>
      <c r="E327" s="211">
        <f>VLOOKUP(B327,مقررات!$A$1:$F$476,4,FALSE)</f>
        <v>0</v>
      </c>
      <c r="F327" s="211">
        <f t="shared" si="12"/>
        <v>2</v>
      </c>
      <c r="G327" s="60" t="str">
        <f>VLOOKUP(B327,مقررات!$A$1:$F$409,6,FALSE)</f>
        <v>Z136</v>
      </c>
      <c r="H327" s="60" t="s">
        <v>1896</v>
      </c>
      <c r="I327" s="262" t="str">
        <f>VLOOKUP(H327,'اعضاء هيئة التدريس'!$B$1:$D$300,2,FALSE)</f>
        <v>د. شرين خليفة</v>
      </c>
      <c r="J327" s="73"/>
      <c r="K327" s="73"/>
      <c r="L327" s="73"/>
      <c r="M327" s="73" t="s">
        <v>1067</v>
      </c>
      <c r="N327" s="73"/>
      <c r="O327" s="73"/>
      <c r="P327" s="1037"/>
      <c r="Q327" s="282"/>
      <c r="R327" s="283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  <c r="AC327" s="283"/>
      <c r="AD327" s="283"/>
      <c r="AE327" s="283"/>
      <c r="AS327" s="251" t="e">
        <f>VLOOKUP(#REF!,'اعضاء هيئة التدريس'!#REF!,2,)</f>
        <v>#REF!</v>
      </c>
    </row>
    <row r="328" spans="1:45" s="412" customFormat="1" ht="15.75" hidden="1" customHeight="1">
      <c r="A328" s="367"/>
      <c r="B328" s="288" t="s">
        <v>718</v>
      </c>
      <c r="C328" s="726" t="str">
        <f>VLOOKUP(B328,مقررات!$A$1:$F$411,2,FALSE)</f>
        <v>غدد صماء لافقاريات</v>
      </c>
      <c r="D328" s="211">
        <f>VLOOKUP(B328,مقررات!$A$1:$F$452,3,FALSE)</f>
        <v>2</v>
      </c>
      <c r="E328" s="211">
        <f>VLOOKUP(B328,مقررات!$A$1:$F$476,4,FALSE)</f>
        <v>0</v>
      </c>
      <c r="F328" s="211">
        <f t="shared" si="12"/>
        <v>2</v>
      </c>
      <c r="G328" s="60" t="str">
        <f>VLOOKUP(B328,مقررات!$A$1:$F$409,6,FALSE)</f>
        <v>Z136</v>
      </c>
      <c r="H328" s="60" t="s">
        <v>1929</v>
      </c>
      <c r="I328" s="262" t="str">
        <f>VLOOKUP(H328,'اعضاء هيئة التدريس'!$B$1:$D$300,2,FALSE)</f>
        <v>د. هدى حسن عبدالعظيم</v>
      </c>
      <c r="J328" s="73"/>
      <c r="K328" s="73"/>
      <c r="L328" s="73"/>
      <c r="M328" s="73" t="s">
        <v>1067</v>
      </c>
      <c r="N328" s="73"/>
      <c r="O328" s="73"/>
      <c r="P328" s="1037"/>
      <c r="Q328" s="282"/>
      <c r="R328" s="283"/>
      <c r="S328" s="398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  <c r="AE328" s="398"/>
      <c r="AS328" s="251" t="e">
        <f>VLOOKUP(#REF!,'اعضاء هيئة التدريس'!#REF!,2,)</f>
        <v>#REF!</v>
      </c>
    </row>
    <row r="329" spans="1:45" s="272" customFormat="1" ht="15" hidden="1" customHeight="1">
      <c r="A329" s="367"/>
      <c r="B329" s="288" t="s">
        <v>722</v>
      </c>
      <c r="C329" s="726" t="str">
        <f>VLOOKUP(B329,مقررات!$A$1:$F$411,2,FALSE)</f>
        <v>طفيليات متقدم</v>
      </c>
      <c r="D329" s="211">
        <f>VLOOKUP(B329,مقررات!$A$1:$F$452,3,FALSE)</f>
        <v>2</v>
      </c>
      <c r="E329" s="211">
        <f>VLOOKUP(B329,مقررات!$A$1:$F$476,4,FALSE)</f>
        <v>2</v>
      </c>
      <c r="F329" s="211">
        <f t="shared" si="12"/>
        <v>3</v>
      </c>
      <c r="G329" s="60" t="str">
        <f>VLOOKUP(B329,مقررات!$A$1:$F$409,6,FALSE)</f>
        <v>Z338</v>
      </c>
      <c r="H329" s="60" t="s">
        <v>1887</v>
      </c>
      <c r="I329" s="262" t="str">
        <f>VLOOKUP(H329,'اعضاء هيئة التدريس'!$B$1:$D$300,2,FALSE)</f>
        <v>أ.د. عاطف الطوخي</v>
      </c>
      <c r="J329" s="73"/>
      <c r="K329" s="73"/>
      <c r="L329" s="73" t="s">
        <v>1067</v>
      </c>
      <c r="M329" s="73"/>
      <c r="N329" s="73"/>
      <c r="O329" s="73"/>
      <c r="P329" s="386" t="s">
        <v>1317</v>
      </c>
      <c r="Q329" s="282"/>
      <c r="R329" s="283"/>
      <c r="S329" s="283"/>
      <c r="T329" s="283"/>
      <c r="U329" s="283"/>
      <c r="V329" s="283"/>
      <c r="W329" s="283"/>
      <c r="X329" s="283"/>
      <c r="Y329" s="283"/>
      <c r="Z329" s="283"/>
      <c r="AA329" s="283"/>
      <c r="AB329" s="283"/>
      <c r="AC329" s="283"/>
      <c r="AD329" s="283"/>
      <c r="AE329" s="283"/>
      <c r="AS329" s="251" t="e">
        <f>VLOOKUP(#REF!,'اعضاء هيئة التدريس'!#REF!,2,)</f>
        <v>#REF!</v>
      </c>
    </row>
    <row r="330" spans="1:45" s="272" customFormat="1" ht="15.75" hidden="1">
      <c r="A330" s="367"/>
      <c r="B330" s="288" t="s">
        <v>720</v>
      </c>
      <c r="C330" s="726" t="str">
        <f>VLOOKUP(B330,مقررات!$A$1:$F$411,2,FALSE)</f>
        <v>بيولوجيا الاسماك</v>
      </c>
      <c r="D330" s="211">
        <f>VLOOKUP(B330,مقررات!$A$1:$F$452,3,FALSE)</f>
        <v>1</v>
      </c>
      <c r="E330" s="211">
        <f>VLOOKUP(B330,مقررات!$A$1:$F$476,4,FALSE)</f>
        <v>2</v>
      </c>
      <c r="F330" s="211">
        <f t="shared" si="12"/>
        <v>2</v>
      </c>
      <c r="G330" s="60" t="str">
        <f>VLOOKUP(B330,مقررات!$A$1:$F$409,6,FALSE)</f>
        <v>Z2410</v>
      </c>
      <c r="H330" s="60" t="s">
        <v>1880</v>
      </c>
      <c r="I330" s="262" t="str">
        <f>VLOOKUP(H330,'اعضاء هيئة التدريس'!$B$1:$D$300,2,FALSE)</f>
        <v>أ.د. السيد خلاف</v>
      </c>
      <c r="J330" s="73"/>
      <c r="K330" s="73"/>
      <c r="L330" s="73" t="s">
        <v>1233</v>
      </c>
      <c r="M330" s="73"/>
      <c r="N330" s="73"/>
      <c r="O330" s="73"/>
      <c r="P330" s="252"/>
      <c r="Q330" s="282"/>
      <c r="R330" s="283"/>
      <c r="S330" s="284"/>
      <c r="T330" s="283"/>
      <c r="U330" s="283"/>
      <c r="V330" s="283"/>
      <c r="W330" s="283"/>
      <c r="X330" s="283"/>
      <c r="Y330" s="283"/>
      <c r="Z330" s="283"/>
      <c r="AA330" s="283"/>
      <c r="AB330" s="283"/>
      <c r="AC330" s="283"/>
      <c r="AD330" s="283"/>
      <c r="AE330" s="283"/>
      <c r="AS330" s="251" t="e">
        <f>VLOOKUP(#REF!,'اعضاء هيئة التدريس'!#REF!,2,)</f>
        <v>#REF!</v>
      </c>
    </row>
    <row r="331" spans="1:45" s="272" customFormat="1" ht="15.75" hidden="1">
      <c r="A331" s="367"/>
      <c r="B331" s="288" t="s">
        <v>727</v>
      </c>
      <c r="C331" s="726" t="str">
        <f>VLOOKUP(B331,مقررات!$A$1:$F$411,2,FALSE)</f>
        <v>فسيولوجيا الحشرات</v>
      </c>
      <c r="D331" s="211">
        <f>VLOOKUP(B331,مقررات!$A$1:$F$452,3,FALSE)</f>
        <v>1</v>
      </c>
      <c r="E331" s="211">
        <f>VLOOKUP(B331,مقررات!$A$1:$F$476,4,FALSE)</f>
        <v>2</v>
      </c>
      <c r="F331" s="211">
        <f t="shared" si="12"/>
        <v>2</v>
      </c>
      <c r="G331" s="60" t="str">
        <f>VLOOKUP(B331,مقررات!$A$1:$F$409,6,FALSE)</f>
        <v>Z158</v>
      </c>
      <c r="H331" s="60" t="s">
        <v>1875</v>
      </c>
      <c r="I331" s="262" t="str">
        <f>VLOOKUP(H331,'اعضاء هيئة التدريس'!$B$1:$D$300,2,FALSE)</f>
        <v>أ.د. طلعت عمارة</v>
      </c>
      <c r="J331" s="73"/>
      <c r="K331" s="73"/>
      <c r="L331" s="73"/>
      <c r="M331" s="73"/>
      <c r="N331" s="73" t="s">
        <v>1067</v>
      </c>
      <c r="O331" s="73"/>
      <c r="P331" s="383"/>
      <c r="Q331" s="282"/>
      <c r="R331" s="283"/>
      <c r="S331" s="284"/>
      <c r="T331" s="283"/>
      <c r="U331" s="283"/>
      <c r="V331" s="283"/>
      <c r="W331" s="283"/>
      <c r="X331" s="283"/>
      <c r="Y331" s="283"/>
      <c r="Z331" s="283"/>
      <c r="AA331" s="283"/>
      <c r="AB331" s="283"/>
      <c r="AC331" s="283"/>
      <c r="AD331" s="283"/>
      <c r="AE331" s="283"/>
      <c r="AS331" s="251" t="e">
        <f>VLOOKUP(#REF!,'اعضاء هيئة التدريس'!#REF!,2,)</f>
        <v>#REF!</v>
      </c>
    </row>
    <row r="332" spans="1:45" s="283" customFormat="1" ht="15.75" hidden="1" customHeight="1">
      <c r="A332" s="328"/>
      <c r="B332" s="288" t="s">
        <v>723</v>
      </c>
      <c r="C332" s="726" t="str">
        <f>VLOOKUP(B332,مقررات!$A$1:$F$411,2,FALSE)</f>
        <v>ادارة وحماية البيئة</v>
      </c>
      <c r="D332" s="211">
        <f>VLOOKUP(B332,مقررات!$A$1:$F$452,3,FALSE)</f>
        <v>2</v>
      </c>
      <c r="E332" s="211">
        <f>VLOOKUP(B332,مقررات!$A$1:$F$476,4,FALSE)</f>
        <v>0</v>
      </c>
      <c r="F332" s="211">
        <f t="shared" si="12"/>
        <v>2</v>
      </c>
      <c r="G332" s="60">
        <f>VLOOKUP(B332,مقررات!$A$1:$F$409,6,FALSE)</f>
        <v>0</v>
      </c>
      <c r="H332" s="60" t="s">
        <v>1869</v>
      </c>
      <c r="I332" s="262" t="str">
        <f>VLOOKUP(H332,'اعضاء هيئة التدريس'!$B$1:$D$300,2,FALSE)</f>
        <v>أ.د. علاء النعناعي</v>
      </c>
      <c r="J332" s="73"/>
      <c r="K332" s="73"/>
      <c r="L332" s="73" t="s">
        <v>1067</v>
      </c>
      <c r="M332" s="73"/>
      <c r="N332" s="73"/>
      <c r="O332" s="73"/>
      <c r="P332" s="744"/>
      <c r="Q332" s="89"/>
      <c r="R332" s="91"/>
      <c r="S332" s="284"/>
      <c r="AS332" s="294" t="e">
        <f>VLOOKUP(#REF!,'اعضاء هيئة التدريس'!#REF!,2,)</f>
        <v>#REF!</v>
      </c>
    </row>
    <row r="333" spans="1:45" s="284" customFormat="1" ht="15.75" hidden="1" customHeight="1">
      <c r="A333" s="328"/>
      <c r="B333" s="717"/>
      <c r="C333" s="729"/>
      <c r="D333" s="403"/>
      <c r="E333" s="403"/>
      <c r="F333" s="403"/>
      <c r="G333" s="52"/>
      <c r="H333" s="52"/>
      <c r="I333" s="49"/>
      <c r="J333" s="37"/>
      <c r="K333" s="37"/>
      <c r="L333" s="37"/>
      <c r="M333" s="37"/>
      <c r="N333" s="37"/>
      <c r="O333" s="37"/>
      <c r="P333" s="1051"/>
      <c r="Q333" s="89"/>
      <c r="R333" s="92"/>
      <c r="S333" s="283"/>
      <c r="AS333" s="294" t="e">
        <f>VLOOKUP(#REF!,'اعضاء هيئة التدريس'!#REF!,2,)</f>
        <v>#REF!</v>
      </c>
    </row>
    <row r="334" spans="1:45" s="283" customFormat="1" ht="15.75" hidden="1" customHeight="1">
      <c r="A334" s="367"/>
      <c r="B334" s="245"/>
      <c r="C334" s="728"/>
      <c r="D334" s="225"/>
      <c r="E334" s="225"/>
      <c r="F334" s="225"/>
      <c r="G334" s="60"/>
      <c r="H334" s="60"/>
      <c r="I334" s="266"/>
      <c r="J334" s="256"/>
      <c r="K334" s="256"/>
      <c r="L334" s="256"/>
      <c r="M334" s="256"/>
      <c r="N334" s="256"/>
      <c r="O334" s="256"/>
      <c r="P334" s="256"/>
      <c r="Q334" s="357"/>
      <c r="AS334" s="294" t="e">
        <f>VLOOKUP(#REF!,'اعضاء هيئة التدريس'!#REF!,2,)</f>
        <v>#REF!</v>
      </c>
    </row>
    <row r="335" spans="1:45" s="283" customFormat="1" ht="15.75" hidden="1" customHeight="1">
      <c r="A335" s="328"/>
      <c r="B335" s="717"/>
      <c r="C335" s="729"/>
      <c r="D335" s="403"/>
      <c r="E335" s="403"/>
      <c r="F335" s="403"/>
      <c r="G335" s="52"/>
      <c r="H335" s="52"/>
      <c r="I335" s="49"/>
      <c r="J335" s="37"/>
      <c r="K335" s="37"/>
      <c r="L335" s="37"/>
      <c r="M335" s="37"/>
      <c r="N335" s="37"/>
      <c r="O335" s="37"/>
      <c r="P335" s="1051"/>
      <c r="Q335" s="89"/>
      <c r="R335" s="91"/>
      <c r="AS335" s="294" t="e">
        <f>VLOOKUP(#REF!,'اعضاء هيئة التدريس'!#REF!,2,)</f>
        <v>#REF!</v>
      </c>
    </row>
    <row r="336" spans="1:45" s="283" customFormat="1" ht="28.5" hidden="1" customHeight="1">
      <c r="A336" s="367"/>
      <c r="B336" s="245"/>
      <c r="C336" s="728"/>
      <c r="D336" s="225"/>
      <c r="E336" s="225"/>
      <c r="F336" s="225"/>
      <c r="G336" s="60"/>
      <c r="H336" s="60"/>
      <c r="I336" s="266"/>
      <c r="J336" s="256"/>
      <c r="K336" s="256"/>
      <c r="L336" s="256"/>
      <c r="M336" s="256"/>
      <c r="N336" s="256"/>
      <c r="O336" s="256"/>
      <c r="P336" s="256"/>
      <c r="Q336" s="357"/>
      <c r="AS336" s="294" t="e">
        <f>VLOOKUP(#REF!,'اعضاء هيئة التدريس'!#REF!,2,)</f>
        <v>#REF!</v>
      </c>
    </row>
    <row r="337" spans="1:45" s="283" customFormat="1" ht="15.75" hidden="1" customHeight="1">
      <c r="A337" s="328"/>
      <c r="B337" s="717"/>
      <c r="C337" s="729"/>
      <c r="D337" s="403"/>
      <c r="E337" s="403"/>
      <c r="F337" s="403"/>
      <c r="G337" s="52"/>
      <c r="H337" s="52"/>
      <c r="I337" s="49"/>
      <c r="J337" s="37"/>
      <c r="K337" s="37"/>
      <c r="L337" s="37"/>
      <c r="M337" s="37"/>
      <c r="N337" s="37"/>
      <c r="O337" s="37"/>
      <c r="P337" s="1051"/>
      <c r="Q337" s="89"/>
      <c r="R337" s="92"/>
      <c r="AS337" s="294" t="e">
        <f>VLOOKUP(#REF!,'اعضاء هيئة التدريس'!#REF!,2,)</f>
        <v>#REF!</v>
      </c>
    </row>
    <row r="338" spans="1:45" s="283" customFormat="1" ht="28.5" hidden="1" customHeight="1">
      <c r="A338" s="367"/>
      <c r="B338" s="245"/>
      <c r="C338" s="728"/>
      <c r="D338" s="211"/>
      <c r="E338" s="211"/>
      <c r="F338" s="211"/>
      <c r="G338" s="60"/>
      <c r="H338" s="60"/>
      <c r="I338" s="276"/>
      <c r="J338" s="256"/>
      <c r="K338" s="256"/>
      <c r="L338" s="256"/>
      <c r="M338" s="256"/>
      <c r="N338" s="256"/>
      <c r="O338" s="256"/>
      <c r="P338" s="256"/>
      <c r="Q338" s="357"/>
      <c r="AS338" s="294" t="e">
        <f>VLOOKUP(#REF!,'اعضاء هيئة التدريس'!#REF!,2,)</f>
        <v>#REF!</v>
      </c>
    </row>
    <row r="339" spans="1:45" s="283" customFormat="1" ht="22.5" customHeight="1">
      <c r="A339" s="817"/>
      <c r="B339" s="818"/>
      <c r="C339" s="819"/>
      <c r="D339" s="820"/>
      <c r="E339" s="820"/>
      <c r="F339" s="967">
        <v>18</v>
      </c>
      <c r="G339" s="821"/>
      <c r="H339" s="821"/>
      <c r="I339" s="825"/>
      <c r="J339" s="822"/>
      <c r="K339" s="822"/>
      <c r="L339" s="822"/>
      <c r="M339" s="822"/>
      <c r="N339" s="822"/>
      <c r="O339" s="822"/>
      <c r="P339" s="1054"/>
      <c r="Q339" s="89"/>
      <c r="R339" s="92"/>
      <c r="AS339" s="294" t="e">
        <f>VLOOKUP(#REF!,'اعضاء هيئة التدريس'!#REF!,2,)</f>
        <v>#REF!</v>
      </c>
    </row>
    <row r="340" spans="1:45" s="369" customFormat="1" ht="15.75" customHeight="1">
      <c r="A340" s="564"/>
      <c r="B340" s="380"/>
      <c r="C340" s="814"/>
      <c r="D340" s="815"/>
      <c r="E340" s="815"/>
      <c r="F340" s="815"/>
      <c r="G340" s="567"/>
      <c r="H340" s="567"/>
      <c r="I340" s="568"/>
      <c r="J340" s="816"/>
      <c r="K340" s="816"/>
      <c r="L340" s="816"/>
      <c r="M340" s="816"/>
      <c r="N340" s="816"/>
      <c r="O340" s="816"/>
      <c r="P340" s="816"/>
      <c r="Q340" s="357"/>
      <c r="R340" s="283"/>
      <c r="AS340" s="294" t="e">
        <f>VLOOKUP(#REF!,'اعضاء هيئة التدريس'!#REF!,2,)</f>
        <v>#REF!</v>
      </c>
    </row>
    <row r="341" spans="1:45" s="29" customFormat="1" ht="15.75">
      <c r="A341" s="1140" t="s">
        <v>2020</v>
      </c>
      <c r="B341" s="1140"/>
      <c r="C341" s="1140"/>
      <c r="D341" s="1140"/>
      <c r="E341" s="1140"/>
      <c r="F341" s="1140"/>
      <c r="G341" s="1140"/>
      <c r="H341" s="1140"/>
      <c r="I341" s="1140"/>
      <c r="J341" s="1140"/>
      <c r="K341" s="1140"/>
      <c r="L341" s="1140"/>
      <c r="M341" s="1140"/>
      <c r="N341" s="1140"/>
      <c r="O341" s="1140"/>
      <c r="P341" s="1140"/>
      <c r="Q341" s="970"/>
      <c r="R341" s="970"/>
      <c r="S341" s="970"/>
      <c r="T341" s="800"/>
      <c r="W341" s="800"/>
      <c r="AC341" s="969"/>
    </row>
    <row r="342" spans="1:45" s="29" customFormat="1" ht="15.75">
      <c r="A342" s="968"/>
      <c r="B342" s="800"/>
      <c r="C342" s="970"/>
      <c r="D342" s="971"/>
      <c r="E342" s="971"/>
      <c r="F342" s="971"/>
      <c r="G342" s="971"/>
      <c r="H342" s="972"/>
      <c r="J342" s="800"/>
      <c r="K342" s="800"/>
      <c r="L342" s="800"/>
      <c r="M342" s="800"/>
      <c r="N342" s="800"/>
      <c r="O342" s="800"/>
      <c r="P342" s="337"/>
      <c r="T342" s="800"/>
      <c r="W342" s="800"/>
      <c r="AC342" s="969"/>
    </row>
    <row r="343" spans="1:45" s="29" customFormat="1" ht="15.75">
      <c r="A343" s="968"/>
      <c r="B343" s="800"/>
      <c r="C343" s="970"/>
      <c r="D343" s="971"/>
      <c r="E343" s="971"/>
      <c r="F343" s="971"/>
      <c r="G343" s="971"/>
      <c r="H343" s="972"/>
      <c r="J343" s="800"/>
      <c r="K343" s="800"/>
      <c r="L343" s="800"/>
      <c r="M343" s="800"/>
      <c r="N343" s="800"/>
      <c r="O343" s="800"/>
      <c r="P343" s="337"/>
      <c r="T343" s="800"/>
      <c r="W343" s="800"/>
      <c r="AC343" s="969"/>
    </row>
    <row r="344" spans="1:45" s="975" customFormat="1" ht="36">
      <c r="A344" s="973"/>
      <c r="B344" s="1138" t="s">
        <v>2021</v>
      </c>
      <c r="C344" s="1138"/>
      <c r="D344" s="1138"/>
      <c r="E344" s="974"/>
      <c r="F344" s="974"/>
      <c r="G344" s="974"/>
      <c r="H344" s="1030"/>
      <c r="I344" s="1143" t="s">
        <v>2022</v>
      </c>
      <c r="J344" s="1143"/>
      <c r="K344" s="1138" t="s">
        <v>2023</v>
      </c>
      <c r="L344" s="1138"/>
      <c r="M344" s="1138"/>
      <c r="N344" s="1138"/>
      <c r="O344" s="1138"/>
      <c r="P344" s="1138"/>
      <c r="Q344" s="1138"/>
      <c r="T344" s="974"/>
      <c r="W344" s="974"/>
      <c r="AC344" s="976"/>
    </row>
    <row r="345" spans="1:45" s="369" customFormat="1" ht="15.75" customHeight="1">
      <c r="A345" s="817"/>
      <c r="B345" s="818"/>
      <c r="C345" s="819"/>
      <c r="D345" s="820"/>
      <c r="E345" s="820"/>
      <c r="F345" s="820"/>
      <c r="G345" s="821"/>
      <c r="H345" s="821"/>
      <c r="I345" s="812"/>
      <c r="J345" s="822"/>
      <c r="K345" s="822"/>
      <c r="L345" s="822"/>
      <c r="M345" s="822"/>
      <c r="N345" s="822"/>
      <c r="O345" s="822"/>
      <c r="P345" s="1054"/>
      <c r="Q345" s="89"/>
      <c r="R345" s="91"/>
      <c r="AS345" s="294" t="e">
        <f>VLOOKUP(#REF!,'اعضاء هيئة التدريس'!#REF!,2,)</f>
        <v>#REF!</v>
      </c>
    </row>
    <row r="346" spans="1:45" s="369" customFormat="1" ht="15.75" customHeight="1">
      <c r="A346" s="564"/>
      <c r="B346" s="380"/>
      <c r="C346" s="814"/>
      <c r="D346" s="815"/>
      <c r="E346" s="815"/>
      <c r="F346" s="815"/>
      <c r="G346" s="567"/>
      <c r="H346" s="567"/>
      <c r="I346" s="568"/>
      <c r="J346" s="816"/>
      <c r="K346" s="816"/>
      <c r="L346" s="816"/>
      <c r="M346" s="816"/>
      <c r="N346" s="816"/>
      <c r="O346" s="816"/>
      <c r="P346" s="631"/>
      <c r="Q346" s="357"/>
      <c r="R346" s="283"/>
      <c r="AS346" s="294" t="e">
        <f>VLOOKUP(#REF!,'اعضاء هيئة التدريس'!#REF!,2,)</f>
        <v>#REF!</v>
      </c>
    </row>
    <row r="347" spans="1:45" s="91" customFormat="1" ht="15.75" customHeight="1">
      <c r="A347" s="817"/>
      <c r="B347" s="818"/>
      <c r="C347" s="819"/>
      <c r="D347" s="820"/>
      <c r="E347" s="820"/>
      <c r="F347" s="820"/>
      <c r="G347" s="821"/>
      <c r="H347" s="821"/>
      <c r="I347" s="812"/>
      <c r="J347" s="822"/>
      <c r="K347" s="822"/>
      <c r="L347" s="822"/>
      <c r="M347" s="822"/>
      <c r="N347" s="822"/>
      <c r="O347" s="822"/>
      <c r="P347" s="1056"/>
      <c r="Q347" s="89"/>
      <c r="T347" s="811"/>
      <c r="AS347" s="294" t="e">
        <f>VLOOKUP(#REF!,'اعضاء هيئة التدريس'!#REF!,2,)</f>
        <v>#REF!</v>
      </c>
    </row>
    <row r="348" spans="1:45" s="283" customFormat="1" ht="25.5" customHeight="1">
      <c r="A348" s="564"/>
      <c r="B348" s="380"/>
      <c r="C348" s="814"/>
      <c r="D348" s="815"/>
      <c r="E348" s="815"/>
      <c r="F348" s="815"/>
      <c r="G348" s="567"/>
      <c r="H348" s="567"/>
      <c r="I348" s="568"/>
      <c r="J348" s="816"/>
      <c r="K348" s="816"/>
      <c r="L348" s="816"/>
      <c r="M348" s="816"/>
      <c r="N348" s="827"/>
      <c r="O348" s="816"/>
      <c r="P348" s="816"/>
      <c r="Q348" s="357"/>
    </row>
    <row r="349" spans="1:45" s="283" customFormat="1" ht="22.5" customHeight="1">
      <c r="A349" s="817"/>
      <c r="B349" s="818"/>
      <c r="C349" s="819"/>
      <c r="D349" s="820"/>
      <c r="E349" s="820"/>
      <c r="F349" s="820"/>
      <c r="G349" s="821"/>
      <c r="H349" s="821"/>
      <c r="I349" s="812"/>
      <c r="J349" s="822"/>
      <c r="K349" s="822"/>
      <c r="L349" s="822"/>
      <c r="M349" s="822"/>
      <c r="N349" s="822"/>
      <c r="O349" s="822"/>
      <c r="P349" s="1054"/>
      <c r="Q349" s="89"/>
      <c r="R349" s="91"/>
    </row>
    <row r="350" spans="1:45" s="284" customFormat="1" ht="15.75" customHeight="1">
      <c r="A350" s="564"/>
      <c r="B350" s="380"/>
      <c r="C350" s="814"/>
      <c r="D350" s="815"/>
      <c r="E350" s="815"/>
      <c r="F350" s="815"/>
      <c r="G350" s="828"/>
      <c r="H350" s="828"/>
      <c r="I350" s="568"/>
      <c r="J350" s="816"/>
      <c r="K350" s="816"/>
      <c r="L350" s="816"/>
      <c r="M350" s="816"/>
      <c r="N350" s="816"/>
      <c r="O350" s="827"/>
      <c r="P350" s="631"/>
      <c r="Q350" s="357"/>
      <c r="R350" s="283"/>
      <c r="S350" s="283"/>
    </row>
    <row r="351" spans="1:45" s="283" customFormat="1" ht="47.25" customHeight="1">
      <c r="A351" s="817"/>
      <c r="B351" s="818"/>
      <c r="C351" s="819"/>
      <c r="D351" s="820"/>
      <c r="E351" s="820"/>
      <c r="F351" s="820"/>
      <c r="G351" s="829"/>
      <c r="H351" s="829"/>
      <c r="I351" s="812"/>
      <c r="J351" s="822"/>
      <c r="K351" s="822"/>
      <c r="L351" s="822"/>
      <c r="M351" s="822"/>
      <c r="N351" s="822"/>
      <c r="O351" s="822"/>
      <c r="P351" s="1056"/>
      <c r="Q351" s="89"/>
      <c r="R351" s="91"/>
    </row>
    <row r="352" spans="1:45" s="283" customFormat="1" ht="15" customHeight="1">
      <c r="A352" s="817"/>
      <c r="B352" s="830"/>
      <c r="C352" s="819"/>
      <c r="D352" s="831"/>
      <c r="E352" s="831"/>
      <c r="F352" s="831"/>
      <c r="G352" s="584"/>
      <c r="H352" s="584"/>
      <c r="I352" s="832"/>
      <c r="J352" s="833"/>
      <c r="K352" s="833"/>
      <c r="L352" s="833"/>
      <c r="M352" s="833"/>
      <c r="N352" s="833"/>
      <c r="O352" s="833"/>
      <c r="P352" s="1057"/>
      <c r="Q352" s="89"/>
      <c r="R352" s="91"/>
    </row>
    <row r="353" spans="1:19" s="283" customFormat="1" ht="15.75" customHeight="1">
      <c r="A353" s="564"/>
      <c r="B353" s="380"/>
      <c r="C353" s="814"/>
      <c r="D353" s="815"/>
      <c r="E353" s="815"/>
      <c r="F353" s="815"/>
      <c r="G353" s="567"/>
      <c r="H353" s="567"/>
      <c r="I353" s="834"/>
      <c r="J353" s="313"/>
      <c r="K353" s="313"/>
      <c r="L353" s="313"/>
      <c r="M353" s="313"/>
      <c r="N353" s="313"/>
      <c r="O353" s="313"/>
      <c r="P353" s="631"/>
      <c r="Q353" s="357"/>
    </row>
    <row r="354" spans="1:19" s="284" customFormat="1" ht="15" customHeight="1">
      <c r="A354" s="817"/>
      <c r="B354" s="830"/>
      <c r="C354" s="819"/>
      <c r="D354" s="831"/>
      <c r="E354" s="831"/>
      <c r="F354" s="831"/>
      <c r="G354" s="584"/>
      <c r="H354" s="584"/>
      <c r="I354" s="832"/>
      <c r="J354" s="833"/>
      <c r="K354" s="833"/>
      <c r="L354" s="833"/>
      <c r="M354" s="833"/>
      <c r="N354" s="833"/>
      <c r="O354" s="833"/>
      <c r="P354" s="1057"/>
      <c r="Q354" s="89"/>
      <c r="R354" s="91"/>
      <c r="S354" s="283"/>
    </row>
    <row r="355" spans="1:19" s="284" customFormat="1" ht="15" customHeight="1">
      <c r="A355" s="817"/>
      <c r="B355" s="835"/>
      <c r="C355" s="836"/>
      <c r="D355" s="837"/>
      <c r="E355" s="837"/>
      <c r="F355" s="837"/>
      <c r="G355" s="837"/>
      <c r="H355" s="837"/>
      <c r="I355" s="187"/>
      <c r="J355" s="838"/>
      <c r="K355" s="187"/>
      <c r="L355" s="838"/>
      <c r="M355" s="187"/>
      <c r="N355" s="187"/>
      <c r="O355" s="187"/>
      <c r="P355" s="922"/>
      <c r="Q355" s="785"/>
      <c r="R355" s="91"/>
      <c r="S355" s="283"/>
    </row>
    <row r="356" spans="1:19" s="283" customFormat="1" ht="15.75" customHeight="1">
      <c r="A356" s="564"/>
      <c r="B356" s="380"/>
      <c r="C356" s="814"/>
      <c r="D356" s="815"/>
      <c r="E356" s="815"/>
      <c r="F356" s="815"/>
      <c r="G356" s="567"/>
      <c r="H356" s="567"/>
      <c r="I356" s="834"/>
      <c r="J356" s="614"/>
      <c r="K356" s="614"/>
      <c r="L356" s="839"/>
      <c r="M356" s="614"/>
      <c r="N356" s="614"/>
      <c r="O356" s="614"/>
      <c r="P356" s="631"/>
      <c r="Q356" s="357"/>
    </row>
    <row r="357" spans="1:19" s="283" customFormat="1" ht="15" customHeight="1">
      <c r="A357" s="817"/>
      <c r="B357" s="830"/>
      <c r="C357" s="819"/>
      <c r="D357" s="831"/>
      <c r="E357" s="831"/>
      <c r="F357" s="831"/>
      <c r="G357" s="584"/>
      <c r="H357" s="584"/>
      <c r="I357" s="832"/>
      <c r="J357" s="833"/>
      <c r="K357" s="833"/>
      <c r="L357" s="833"/>
      <c r="M357" s="833"/>
      <c r="N357" s="833"/>
      <c r="O357" s="833"/>
      <c r="P357" s="1057"/>
      <c r="Q357" s="89"/>
      <c r="R357" s="91"/>
    </row>
    <row r="358" spans="1:19" s="283" customFormat="1" ht="15.75" customHeight="1">
      <c r="A358" s="564"/>
      <c r="B358" s="380"/>
      <c r="C358" s="814"/>
      <c r="D358" s="566"/>
      <c r="E358" s="566"/>
      <c r="F358" s="566"/>
      <c r="G358" s="567"/>
      <c r="H358" s="567"/>
      <c r="I358" s="841"/>
      <c r="J358" s="313"/>
      <c r="K358" s="313"/>
      <c r="L358" s="313"/>
      <c r="N358" s="313"/>
      <c r="O358" s="313"/>
      <c r="P358" s="631"/>
      <c r="Q358" s="357"/>
    </row>
    <row r="359" spans="1:19" s="284" customFormat="1" ht="47.25" customHeight="1">
      <c r="A359" s="817"/>
      <c r="B359" s="830"/>
      <c r="C359" s="819"/>
      <c r="D359" s="831"/>
      <c r="E359" s="831"/>
      <c r="F359" s="831"/>
      <c r="G359" s="584"/>
      <c r="H359" s="584"/>
      <c r="I359" s="832"/>
      <c r="J359" s="833"/>
      <c r="K359" s="833"/>
      <c r="L359" s="833"/>
      <c r="M359" s="833"/>
      <c r="N359" s="833"/>
      <c r="O359" s="833"/>
      <c r="P359" s="1057"/>
      <c r="Q359" s="89"/>
      <c r="R359" s="91"/>
      <c r="S359" s="283"/>
    </row>
    <row r="360" spans="1:19" s="283" customFormat="1" ht="15.75" customHeight="1">
      <c r="A360" s="564"/>
      <c r="B360" s="380"/>
      <c r="C360" s="814"/>
      <c r="D360" s="815"/>
      <c r="E360" s="815"/>
      <c r="F360" s="815"/>
      <c r="G360" s="567"/>
      <c r="H360" s="567"/>
      <c r="I360" s="834"/>
      <c r="J360" s="313"/>
      <c r="K360" s="313"/>
      <c r="L360" s="313"/>
      <c r="M360" s="313"/>
      <c r="N360" s="313"/>
      <c r="O360" s="313"/>
      <c r="P360" s="631"/>
      <c r="Q360" s="357"/>
    </row>
    <row r="361" spans="1:19" s="283" customFormat="1" ht="15" customHeight="1">
      <c r="A361" s="817"/>
      <c r="B361" s="830"/>
      <c r="C361" s="819"/>
      <c r="D361" s="831"/>
      <c r="E361" s="831"/>
      <c r="F361" s="831"/>
      <c r="G361" s="584"/>
      <c r="H361" s="584"/>
      <c r="I361" s="832"/>
      <c r="J361" s="842"/>
      <c r="K361" s="842"/>
      <c r="L361" s="842"/>
      <c r="M361" s="842"/>
      <c r="N361" s="842"/>
      <c r="O361" s="842"/>
      <c r="P361" s="1058"/>
      <c r="Q361" s="89"/>
      <c r="R361" s="91"/>
    </row>
    <row r="362" spans="1:19" s="283" customFormat="1" ht="15" customHeight="1">
      <c r="A362" s="817"/>
      <c r="B362" s="830"/>
      <c r="C362" s="819"/>
      <c r="D362" s="831"/>
      <c r="E362" s="831"/>
      <c r="F362" s="831"/>
      <c r="G362" s="584"/>
      <c r="H362" s="584"/>
      <c r="I362" s="832"/>
      <c r="J362" s="842"/>
      <c r="K362" s="844"/>
      <c r="L362" s="842"/>
      <c r="M362" s="842"/>
      <c r="N362" s="842"/>
      <c r="O362" s="842"/>
      <c r="P362" s="1058"/>
      <c r="Q362" s="89"/>
      <c r="R362" s="91"/>
    </row>
    <row r="363" spans="1:19" s="283" customFormat="1" ht="36" customHeight="1">
      <c r="A363" s="564"/>
      <c r="B363" s="380"/>
      <c r="C363" s="814"/>
      <c r="D363" s="815"/>
      <c r="E363" s="815"/>
      <c r="F363" s="815"/>
      <c r="G363" s="567"/>
      <c r="H363" s="567"/>
      <c r="I363" s="841"/>
      <c r="J363" s="313"/>
      <c r="K363" s="614"/>
      <c r="L363" s="313"/>
      <c r="M363" s="313"/>
      <c r="N363" s="313"/>
      <c r="O363" s="313"/>
      <c r="P363" s="614"/>
      <c r="Q363" s="357"/>
    </row>
    <row r="364" spans="1:19" s="283" customFormat="1" ht="15" customHeight="1">
      <c r="A364" s="817"/>
      <c r="B364" s="830"/>
      <c r="C364" s="819"/>
      <c r="D364" s="831"/>
      <c r="E364" s="831"/>
      <c r="F364" s="831"/>
      <c r="G364" s="584"/>
      <c r="H364" s="584"/>
      <c r="I364" s="845"/>
      <c r="J364" s="833"/>
      <c r="K364" s="833"/>
      <c r="L364" s="833"/>
      <c r="M364" s="833"/>
      <c r="N364" s="833"/>
      <c r="O364" s="833"/>
      <c r="P364" s="1057"/>
      <c r="Q364" s="89"/>
      <c r="R364" s="92"/>
    </row>
    <row r="365" spans="1:19" s="283" customFormat="1" ht="15.75" customHeight="1">
      <c r="A365" s="564"/>
      <c r="B365" s="380"/>
      <c r="C365" s="814"/>
      <c r="D365" s="815"/>
      <c r="E365" s="815"/>
      <c r="F365" s="815"/>
      <c r="G365" s="567"/>
      <c r="H365" s="567"/>
      <c r="I365" s="834"/>
      <c r="J365" s="313"/>
      <c r="K365" s="313"/>
      <c r="L365" s="313"/>
      <c r="M365" s="313"/>
      <c r="N365" s="313"/>
      <c r="O365" s="284"/>
      <c r="P365" s="631"/>
      <c r="Q365" s="357"/>
    </row>
    <row r="366" spans="1:19" s="283" customFormat="1" ht="15" customHeight="1">
      <c r="A366" s="817"/>
      <c r="B366" s="830"/>
      <c r="C366" s="819"/>
      <c r="D366" s="831"/>
      <c r="E366" s="831"/>
      <c r="F366" s="831"/>
      <c r="G366" s="584"/>
      <c r="H366" s="584"/>
      <c r="I366" s="832"/>
      <c r="J366" s="833"/>
      <c r="K366" s="833"/>
      <c r="L366" s="833"/>
      <c r="M366" s="833"/>
      <c r="N366" s="833"/>
      <c r="O366" s="833"/>
      <c r="P366" s="1057"/>
      <c r="Q366" s="89"/>
      <c r="R366" s="91"/>
    </row>
    <row r="367" spans="1:19" s="284" customFormat="1" ht="24" customHeight="1">
      <c r="A367" s="817"/>
      <c r="B367" s="830"/>
      <c r="C367" s="819"/>
      <c r="D367" s="831"/>
      <c r="E367" s="831"/>
      <c r="F367" s="831"/>
      <c r="G367" s="584"/>
      <c r="H367" s="584"/>
      <c r="I367" s="832"/>
      <c r="J367" s="842"/>
      <c r="K367" s="842"/>
      <c r="L367" s="842"/>
      <c r="M367" s="842"/>
      <c r="N367" s="842"/>
      <c r="O367" s="842"/>
      <c r="P367" s="1058"/>
      <c r="Q367" s="89"/>
      <c r="R367" s="91"/>
      <c r="S367" s="283"/>
    </row>
    <row r="368" spans="1:19" s="284" customFormat="1" ht="15.75" customHeight="1">
      <c r="A368" s="564"/>
      <c r="B368" s="380"/>
      <c r="C368" s="814"/>
      <c r="D368" s="815"/>
      <c r="E368" s="815"/>
      <c r="F368" s="815"/>
      <c r="G368" s="567"/>
      <c r="H368" s="567"/>
      <c r="I368" s="846"/>
      <c r="J368" s="313"/>
      <c r="K368" s="313"/>
      <c r="L368" s="313"/>
      <c r="M368" s="313"/>
      <c r="N368" s="313"/>
      <c r="O368" s="847"/>
      <c r="P368" s="569"/>
      <c r="Q368" s="357"/>
      <c r="R368" s="283"/>
      <c r="S368" s="283"/>
    </row>
    <row r="369" spans="1:18" s="91" customFormat="1" ht="14.25" customHeight="1">
      <c r="A369" s="817"/>
      <c r="B369" s="830"/>
      <c r="C369" s="819"/>
      <c r="D369" s="831"/>
      <c r="E369" s="831"/>
      <c r="F369" s="831"/>
      <c r="G369" s="584"/>
      <c r="H369" s="584"/>
      <c r="I369" s="832"/>
      <c r="J369" s="833"/>
      <c r="K369" s="833"/>
      <c r="L369" s="833"/>
      <c r="M369" s="833"/>
      <c r="N369" s="833"/>
      <c r="O369" s="833"/>
      <c r="P369" s="1058"/>
      <c r="Q369" s="89"/>
    </row>
    <row r="370" spans="1:18" s="92" customFormat="1" ht="15" customHeight="1">
      <c r="A370" s="564"/>
      <c r="B370" s="848"/>
      <c r="C370" s="849"/>
      <c r="D370" s="815"/>
      <c r="E370" s="815"/>
      <c r="F370" s="815"/>
      <c r="G370" s="850"/>
      <c r="H370" s="850"/>
      <c r="I370" s="719"/>
      <c r="J370" s="851"/>
      <c r="K370" s="369"/>
      <c r="L370" s="739"/>
      <c r="M370" s="369"/>
      <c r="N370" s="646"/>
      <c r="O370" s="369"/>
      <c r="P370" s="631"/>
      <c r="Q370" s="646"/>
      <c r="R370" s="284"/>
    </row>
    <row r="371" spans="1:18" s="91" customFormat="1" ht="15" customHeight="1">
      <c r="A371" s="817"/>
      <c r="B371" s="835"/>
      <c r="C371" s="836"/>
      <c r="D371" s="837"/>
      <c r="E371" s="837"/>
      <c r="F371" s="837"/>
      <c r="G371" s="837"/>
      <c r="H371" s="837"/>
      <c r="I371" s="187"/>
      <c r="J371" s="838"/>
      <c r="K371" s="187"/>
      <c r="L371" s="838"/>
      <c r="M371" s="187"/>
      <c r="N371" s="187"/>
      <c r="O371" s="187"/>
      <c r="P371" s="922"/>
      <c r="Q371" s="785"/>
    </row>
    <row r="372" spans="1:18" s="91" customFormat="1" ht="15.75" customHeight="1">
      <c r="A372" s="564"/>
      <c r="B372" s="848"/>
      <c r="C372" s="849"/>
      <c r="D372" s="815"/>
      <c r="E372" s="815"/>
      <c r="F372" s="815"/>
      <c r="G372" s="850"/>
      <c r="H372" s="850"/>
      <c r="I372" s="853"/>
      <c r="J372" s="854"/>
      <c r="K372" s="855"/>
      <c r="L372" s="855"/>
      <c r="M372" s="856"/>
      <c r="N372" s="857"/>
      <c r="O372" s="856"/>
      <c r="P372" s="631"/>
      <c r="Q372" s="646"/>
      <c r="R372" s="284"/>
    </row>
    <row r="373" spans="1:18" s="92" customFormat="1" ht="15" customHeight="1">
      <c r="A373" s="817"/>
      <c r="B373" s="835"/>
      <c r="C373" s="836"/>
      <c r="D373" s="831"/>
      <c r="E373" s="831"/>
      <c r="F373" s="831"/>
      <c r="G373" s="831"/>
      <c r="H373" s="831"/>
      <c r="I373" s="860"/>
      <c r="J373" s="861"/>
      <c r="K373" s="862"/>
      <c r="L373" s="861"/>
      <c r="M373" s="863"/>
      <c r="N373" s="863"/>
      <c r="O373" s="863"/>
      <c r="P373" s="1059"/>
      <c r="Q373" s="785"/>
      <c r="R373" s="91"/>
    </row>
    <row r="374" spans="1:18" s="92" customFormat="1" ht="15.75" customHeight="1">
      <c r="A374" s="564"/>
      <c r="B374" s="380"/>
      <c r="C374" s="814"/>
      <c r="D374" s="815"/>
      <c r="E374" s="815"/>
      <c r="F374" s="815"/>
      <c r="G374" s="567"/>
      <c r="H374" s="567"/>
      <c r="I374" s="834"/>
      <c r="J374" s="313"/>
      <c r="K374" s="313"/>
      <c r="L374" s="313"/>
      <c r="M374" s="313"/>
      <c r="N374" s="313"/>
      <c r="O374" s="313"/>
      <c r="P374" s="631"/>
      <c r="Q374" s="357"/>
      <c r="R374" s="283"/>
    </row>
    <row r="375" spans="1:18" s="91" customFormat="1" ht="14.25" customHeight="1">
      <c r="A375" s="817"/>
      <c r="B375" s="830"/>
      <c r="C375" s="819"/>
      <c r="D375" s="831"/>
      <c r="E375" s="831"/>
      <c r="F375" s="831"/>
      <c r="G375" s="584"/>
      <c r="H375" s="584"/>
      <c r="I375" s="832"/>
      <c r="J375" s="833"/>
      <c r="K375" s="833"/>
      <c r="L375" s="833"/>
      <c r="M375" s="833"/>
      <c r="N375" s="833"/>
      <c r="O375" s="833"/>
      <c r="P375" s="1057"/>
      <c r="Q375" s="89"/>
    </row>
    <row r="376" spans="1:18" s="92" customFormat="1" ht="15.75" customHeight="1">
      <c r="A376" s="564"/>
      <c r="B376" s="380"/>
      <c r="C376" s="814"/>
      <c r="D376" s="566"/>
      <c r="E376" s="566"/>
      <c r="F376" s="566"/>
      <c r="G376" s="567"/>
      <c r="H376" s="567"/>
      <c r="I376" s="589"/>
      <c r="J376" s="865"/>
      <c r="K376" s="313"/>
      <c r="L376" s="313"/>
      <c r="M376" s="313"/>
      <c r="N376" s="313"/>
      <c r="O376" s="313"/>
      <c r="P376" s="631"/>
      <c r="Q376" s="357"/>
      <c r="R376" s="283"/>
    </row>
    <row r="377" spans="1:18" s="91" customFormat="1" ht="15" customHeight="1">
      <c r="A377" s="817"/>
      <c r="B377" s="830"/>
      <c r="C377" s="819"/>
      <c r="D377" s="866"/>
      <c r="E377" s="866"/>
      <c r="F377" s="866"/>
      <c r="G377" s="821"/>
      <c r="H377" s="821"/>
      <c r="J377" s="867"/>
      <c r="K377" s="833"/>
      <c r="L377" s="833"/>
      <c r="M377" s="833"/>
      <c r="N377" s="833"/>
      <c r="O377" s="833"/>
      <c r="P377" s="1060"/>
      <c r="Q377" s="89"/>
      <c r="R377" s="92"/>
    </row>
    <row r="378" spans="1:18" s="91" customFormat="1" ht="14.25" customHeight="1">
      <c r="A378" s="817"/>
      <c r="B378" s="835"/>
      <c r="C378" s="836"/>
      <c r="D378" s="837"/>
      <c r="E378" s="837"/>
      <c r="F378" s="837"/>
      <c r="G378" s="837"/>
      <c r="H378" s="837"/>
      <c r="I378" s="187"/>
      <c r="J378" s="187"/>
      <c r="K378" s="187"/>
      <c r="L378" s="838"/>
      <c r="M378" s="187"/>
      <c r="N378" s="187"/>
      <c r="O378" s="187"/>
      <c r="P378" s="922"/>
      <c r="Q378" s="785"/>
    </row>
    <row r="379" spans="1:18" s="91" customFormat="1" ht="14.25" customHeight="1">
      <c r="A379" s="564"/>
      <c r="B379" s="380"/>
      <c r="C379" s="814"/>
      <c r="D379" s="815"/>
      <c r="E379" s="815"/>
      <c r="F379" s="815"/>
      <c r="G379" s="567"/>
      <c r="H379" s="567"/>
      <c r="I379" s="841"/>
      <c r="J379" s="313"/>
      <c r="K379" s="313"/>
      <c r="L379" s="357"/>
      <c r="M379" s="313"/>
      <c r="N379" s="313"/>
      <c r="O379" s="313"/>
      <c r="P379" s="631"/>
      <c r="Q379" s="357"/>
      <c r="R379" s="283"/>
    </row>
    <row r="380" spans="1:18" s="91" customFormat="1" ht="24" customHeight="1">
      <c r="A380" s="817"/>
      <c r="B380" s="830"/>
      <c r="C380" s="819"/>
      <c r="D380" s="831"/>
      <c r="E380" s="831"/>
      <c r="F380" s="831"/>
      <c r="G380" s="584"/>
      <c r="H380" s="584"/>
      <c r="I380" s="845"/>
      <c r="J380" s="833"/>
      <c r="K380" s="833"/>
      <c r="L380" s="833"/>
      <c r="M380" s="833"/>
      <c r="N380" s="833"/>
      <c r="O380" s="833"/>
      <c r="P380" s="1057"/>
      <c r="Q380" s="89"/>
    </row>
    <row r="381" spans="1:18" s="91" customFormat="1" ht="14.25" customHeight="1">
      <c r="A381" s="564"/>
      <c r="B381" s="380"/>
      <c r="C381" s="814"/>
      <c r="D381" s="815"/>
      <c r="E381" s="815"/>
      <c r="F381" s="815"/>
      <c r="G381" s="567"/>
      <c r="H381" s="567"/>
      <c r="I381" s="834"/>
      <c r="J381" s="313"/>
      <c r="K381" s="313"/>
      <c r="L381" s="357"/>
      <c r="M381" s="313"/>
      <c r="N381" s="313"/>
      <c r="O381" s="313"/>
      <c r="P381" s="569"/>
      <c r="Q381" s="357"/>
      <c r="R381" s="283"/>
    </row>
    <row r="382" spans="1:18" s="91" customFormat="1" ht="14.25" customHeight="1">
      <c r="A382" s="817"/>
      <c r="B382" s="830"/>
      <c r="C382" s="819"/>
      <c r="D382" s="831"/>
      <c r="E382" s="831"/>
      <c r="F382" s="831"/>
      <c r="G382" s="584"/>
      <c r="H382" s="584"/>
      <c r="I382" s="832"/>
      <c r="J382" s="842"/>
      <c r="K382" s="842"/>
      <c r="L382" s="842"/>
      <c r="M382" s="842"/>
      <c r="N382" s="842"/>
      <c r="O382" s="842"/>
      <c r="P382" s="1058"/>
      <c r="Q382" s="89"/>
    </row>
    <row r="383" spans="1:18" s="92" customFormat="1" ht="15" customHeight="1">
      <c r="A383" s="564"/>
      <c r="B383" s="380"/>
      <c r="C383" s="814"/>
      <c r="D383" s="815"/>
      <c r="E383" s="815"/>
      <c r="F383" s="815"/>
      <c r="G383" s="567"/>
      <c r="H383" s="567"/>
      <c r="I383" s="834"/>
      <c r="J383" s="313"/>
      <c r="K383" s="313"/>
      <c r="L383" s="313"/>
      <c r="M383" s="313"/>
      <c r="N383" s="313"/>
      <c r="O383" s="313"/>
      <c r="P383" s="631"/>
      <c r="Q383" s="357"/>
      <c r="R383" s="283"/>
    </row>
    <row r="384" spans="1:18" s="92" customFormat="1" ht="15" customHeight="1">
      <c r="A384" s="817"/>
      <c r="B384" s="830"/>
      <c r="C384" s="819"/>
      <c r="D384" s="831"/>
      <c r="E384" s="831"/>
      <c r="F384" s="831"/>
      <c r="G384" s="584"/>
      <c r="H384" s="584"/>
      <c r="I384" s="832"/>
      <c r="J384" s="842"/>
      <c r="K384" s="842"/>
      <c r="L384" s="842"/>
      <c r="M384" s="842"/>
      <c r="N384" s="842"/>
      <c r="O384" s="842"/>
      <c r="P384" s="1058"/>
      <c r="Q384" s="89"/>
      <c r="R384" s="91"/>
    </row>
    <row r="385" spans="1:18" s="92" customFormat="1" ht="15" customHeight="1">
      <c r="A385" s="564"/>
      <c r="B385" s="380"/>
      <c r="C385" s="814"/>
      <c r="D385" s="815"/>
      <c r="E385" s="815"/>
      <c r="F385" s="815"/>
      <c r="G385" s="567"/>
      <c r="H385" s="567"/>
      <c r="I385" s="841"/>
      <c r="J385" s="313"/>
      <c r="K385" s="313"/>
      <c r="L385" s="313"/>
      <c r="M385" s="313"/>
      <c r="N385" s="313"/>
      <c r="O385" s="313"/>
      <c r="P385" s="569"/>
      <c r="Q385" s="357"/>
      <c r="R385" s="283"/>
    </row>
    <row r="386" spans="1:18" s="92" customFormat="1" ht="15" customHeight="1">
      <c r="A386" s="817"/>
      <c r="B386" s="830"/>
      <c r="C386" s="819"/>
      <c r="D386" s="831"/>
      <c r="E386" s="831"/>
      <c r="F386" s="831"/>
      <c r="G386" s="584"/>
      <c r="H386" s="584"/>
      <c r="I386" s="832"/>
      <c r="J386" s="833"/>
      <c r="K386" s="833"/>
      <c r="L386" s="833"/>
      <c r="M386" s="833"/>
      <c r="N386" s="833"/>
      <c r="O386" s="833"/>
      <c r="P386" s="1058"/>
      <c r="Q386" s="89"/>
      <c r="R386" s="91"/>
    </row>
    <row r="387" spans="1:18" s="92" customFormat="1" ht="22.5" customHeight="1">
      <c r="A387" s="564"/>
      <c r="B387" s="380"/>
      <c r="C387" s="814"/>
      <c r="D387" s="566"/>
      <c r="E387" s="566"/>
      <c r="F387" s="566"/>
      <c r="G387" s="567"/>
      <c r="H387" s="567"/>
      <c r="I387" s="841"/>
      <c r="J387" s="313"/>
      <c r="K387" s="313"/>
      <c r="L387" s="313"/>
      <c r="M387" s="313"/>
      <c r="N387" s="313"/>
      <c r="O387" s="313"/>
      <c r="P387" s="569"/>
      <c r="Q387" s="357"/>
      <c r="R387" s="283"/>
    </row>
    <row r="388" spans="1:18" s="91" customFormat="1" ht="24" customHeight="1">
      <c r="A388" s="817"/>
      <c r="B388" s="830"/>
      <c r="C388" s="819"/>
      <c r="D388" s="831"/>
      <c r="E388" s="831"/>
      <c r="F388" s="831"/>
      <c r="G388" s="584"/>
      <c r="H388" s="584"/>
      <c r="I388" s="832"/>
      <c r="J388" s="842"/>
      <c r="K388" s="842"/>
      <c r="L388" s="842"/>
      <c r="M388" s="842"/>
      <c r="N388" s="842"/>
      <c r="O388" s="842"/>
      <c r="P388" s="1058"/>
      <c r="Q388" s="89"/>
    </row>
    <row r="389" spans="1:18" s="92" customFormat="1" ht="15" customHeight="1">
      <c r="A389" s="564"/>
      <c r="B389" s="380"/>
      <c r="C389" s="814"/>
      <c r="D389" s="815"/>
      <c r="E389" s="815"/>
      <c r="F389" s="815"/>
      <c r="G389" s="567"/>
      <c r="H389" s="567"/>
      <c r="I389" s="869"/>
      <c r="J389" s="311"/>
      <c r="K389" s="311"/>
      <c r="L389" s="311"/>
      <c r="M389" s="311"/>
      <c r="N389" s="311"/>
      <c r="O389" s="311"/>
      <c r="P389" s="569"/>
      <c r="Q389" s="357"/>
      <c r="R389" s="283"/>
    </row>
    <row r="390" spans="1:18" s="91" customFormat="1" ht="14.25" customHeight="1">
      <c r="A390" s="817"/>
      <c r="B390" s="830"/>
      <c r="C390" s="814"/>
      <c r="D390" s="871"/>
      <c r="E390" s="871"/>
      <c r="F390" s="871"/>
      <c r="G390" s="872"/>
      <c r="H390" s="872"/>
      <c r="I390" s="577"/>
      <c r="J390" s="873"/>
      <c r="K390" s="873"/>
      <c r="L390" s="873"/>
      <c r="M390" s="873"/>
      <c r="N390" s="873"/>
      <c r="O390" s="873"/>
      <c r="P390" s="647"/>
      <c r="Q390" s="89"/>
    </row>
    <row r="391" spans="1:18" s="91" customFormat="1" ht="24" customHeight="1">
      <c r="A391" s="564"/>
      <c r="B391" s="380"/>
      <c r="C391" s="814"/>
      <c r="D391" s="566"/>
      <c r="E391" s="566"/>
      <c r="F391" s="566"/>
      <c r="G391" s="567"/>
      <c r="H391" s="567"/>
      <c r="I391" s="577"/>
      <c r="J391" s="311"/>
      <c r="K391" s="311"/>
      <c r="L391" s="311"/>
      <c r="M391" s="311"/>
      <c r="N391" s="311"/>
      <c r="O391" s="311"/>
      <c r="P391" s="614"/>
      <c r="Q391" s="357"/>
      <c r="R391" s="283"/>
    </row>
    <row r="392" spans="1:18" s="91" customFormat="1" ht="22.5" customHeight="1">
      <c r="A392" s="817"/>
      <c r="B392" s="830"/>
      <c r="C392" s="814"/>
      <c r="D392" s="871"/>
      <c r="E392" s="871"/>
      <c r="F392" s="871"/>
      <c r="G392" s="872"/>
      <c r="H392" s="872"/>
      <c r="I392" s="310"/>
      <c r="J392" s="875"/>
      <c r="K392" s="875"/>
      <c r="L392" s="875"/>
      <c r="M392" s="875"/>
      <c r="N392" s="875"/>
      <c r="O392" s="875"/>
      <c r="P392" s="1057"/>
      <c r="Q392" s="89"/>
    </row>
    <row r="393" spans="1:18" s="91" customFormat="1" ht="15.75" customHeight="1">
      <c r="A393" s="564"/>
      <c r="B393" s="380"/>
      <c r="C393" s="814"/>
      <c r="D393" s="566"/>
      <c r="E393" s="566"/>
      <c r="F393" s="566"/>
      <c r="G393" s="567"/>
      <c r="H393" s="567"/>
      <c r="I393" s="869"/>
      <c r="J393" s="311"/>
      <c r="K393" s="311"/>
      <c r="L393" s="876"/>
      <c r="M393" s="311"/>
      <c r="N393" s="311"/>
      <c r="O393" s="311"/>
      <c r="P393" s="614"/>
      <c r="Q393" s="357"/>
      <c r="R393" s="283"/>
    </row>
    <row r="394" spans="1:18" s="91" customFormat="1" ht="21" customHeight="1">
      <c r="A394" s="817"/>
      <c r="B394" s="830"/>
      <c r="C394" s="814"/>
      <c r="D394" s="871"/>
      <c r="E394" s="871"/>
      <c r="F394" s="871"/>
      <c r="G394" s="872"/>
      <c r="H394" s="872"/>
      <c r="I394" s="877"/>
      <c r="J394" s="875"/>
      <c r="K394" s="875"/>
      <c r="L394" s="833"/>
      <c r="M394" s="875"/>
      <c r="N394" s="875"/>
      <c r="O394" s="875"/>
      <c r="P394" s="1057"/>
      <c r="Q394" s="89"/>
    </row>
    <row r="395" spans="1:18" s="91" customFormat="1" ht="24" customHeight="1">
      <c r="A395" s="564"/>
      <c r="B395" s="380"/>
      <c r="C395" s="814"/>
      <c r="D395" s="566"/>
      <c r="E395" s="566"/>
      <c r="F395" s="566"/>
      <c r="G395" s="567"/>
      <c r="H395" s="567"/>
      <c r="I395" s="878"/>
      <c r="J395" s="311"/>
      <c r="K395" s="311"/>
      <c r="L395" s="311"/>
      <c r="M395" s="311"/>
      <c r="N395" s="311"/>
      <c r="O395" s="311"/>
      <c r="P395" s="614"/>
      <c r="Q395" s="357"/>
      <c r="R395" s="283"/>
    </row>
    <row r="396" spans="1:18" s="92" customFormat="1" ht="24" customHeight="1">
      <c r="A396" s="328"/>
      <c r="B396" s="715"/>
      <c r="C396" s="728"/>
      <c r="D396" s="708"/>
      <c r="E396" s="708"/>
      <c r="F396" s="708"/>
      <c r="G396" s="418"/>
      <c r="H396" s="418"/>
      <c r="I396" s="184"/>
      <c r="J396" s="300"/>
      <c r="K396" s="300"/>
      <c r="L396" s="300"/>
      <c r="M396" s="300"/>
      <c r="N396" s="300"/>
      <c r="O396" s="300"/>
      <c r="P396" s="1046"/>
      <c r="Q396" s="89"/>
      <c r="R396" s="91"/>
    </row>
    <row r="397" spans="1:18" s="92" customFormat="1" ht="15" customHeight="1">
      <c r="A397" s="367"/>
      <c r="B397" s="245"/>
      <c r="C397" s="728"/>
      <c r="D397" s="225"/>
      <c r="E397" s="225"/>
      <c r="F397" s="225"/>
      <c r="G397" s="60"/>
      <c r="H397" s="60"/>
      <c r="I397" s="184"/>
      <c r="J397" s="217"/>
      <c r="K397" s="217"/>
      <c r="L397" s="217"/>
      <c r="M397" s="217"/>
      <c r="N397" s="282"/>
      <c r="O397" s="217"/>
      <c r="P397" s="252"/>
      <c r="Q397" s="357"/>
      <c r="R397" s="283"/>
    </row>
    <row r="398" spans="1:18" s="92" customFormat="1" ht="15" customHeight="1">
      <c r="A398" s="328"/>
      <c r="B398" s="715"/>
      <c r="C398" s="728"/>
      <c r="D398" s="708"/>
      <c r="E398" s="708"/>
      <c r="F398" s="708"/>
      <c r="G398" s="418"/>
      <c r="H398" s="418"/>
      <c r="I398" s="184"/>
      <c r="J398" s="299"/>
      <c r="K398" s="299"/>
      <c r="L398" s="299"/>
      <c r="M398" s="299"/>
      <c r="N398" s="299"/>
      <c r="O398" s="299"/>
      <c r="P398" s="384"/>
      <c r="Q398" s="89"/>
      <c r="R398" s="91"/>
    </row>
    <row r="399" spans="1:18" s="91" customFormat="1" ht="14.25" customHeight="1">
      <c r="A399" s="367"/>
      <c r="B399" s="456"/>
      <c r="C399" s="962"/>
      <c r="D399" s="216"/>
      <c r="E399" s="216"/>
      <c r="F399" s="216"/>
      <c r="G399" s="403"/>
      <c r="H399" s="403"/>
      <c r="I399" s="416"/>
      <c r="J399" s="406"/>
      <c r="K399" s="406"/>
      <c r="L399" s="213"/>
      <c r="M399" s="406"/>
      <c r="N399" s="215"/>
      <c r="O399" s="213"/>
      <c r="P399" s="386"/>
      <c r="Q399" s="881"/>
      <c r="R399" s="220"/>
    </row>
    <row r="400" spans="1:18" s="92" customFormat="1" ht="15" customHeight="1">
      <c r="A400" s="328"/>
      <c r="B400" s="716"/>
      <c r="C400" s="962"/>
      <c r="D400" s="24"/>
      <c r="E400" s="24"/>
      <c r="F400" s="24"/>
      <c r="G400" s="24"/>
      <c r="H400" s="24"/>
      <c r="I400" s="195"/>
      <c r="J400" s="195"/>
      <c r="K400" s="195"/>
      <c r="L400" s="963"/>
      <c r="M400" s="195"/>
      <c r="N400" s="963"/>
      <c r="O400" s="195"/>
      <c r="P400" s="424"/>
      <c r="Q400" s="785"/>
      <c r="R400" s="91"/>
    </row>
    <row r="401" spans="1:18" s="91" customFormat="1" ht="15.75" customHeight="1">
      <c r="A401" s="367"/>
      <c r="B401" s="245"/>
      <c r="C401" s="728"/>
      <c r="D401" s="225"/>
      <c r="E401" s="225"/>
      <c r="F401" s="225"/>
      <c r="G401" s="60"/>
      <c r="H401" s="60"/>
      <c r="I401" s="184"/>
      <c r="J401" s="217"/>
      <c r="K401" s="217"/>
      <c r="L401" s="217"/>
      <c r="M401" s="217"/>
      <c r="N401" s="217"/>
      <c r="O401" s="217"/>
      <c r="P401" s="252"/>
      <c r="Q401" s="357"/>
      <c r="R401" s="283"/>
    </row>
    <row r="402" spans="1:18" s="91" customFormat="1" ht="30" customHeight="1">
      <c r="A402" s="817"/>
      <c r="B402" s="830"/>
      <c r="C402" s="814"/>
      <c r="D402" s="871"/>
      <c r="E402" s="871"/>
      <c r="F402" s="871"/>
      <c r="G402" s="872"/>
      <c r="H402" s="872"/>
      <c r="I402" s="869"/>
      <c r="J402" s="875"/>
      <c r="K402" s="875"/>
      <c r="L402" s="875"/>
      <c r="M402" s="875"/>
      <c r="N402" s="875"/>
      <c r="O402" s="875"/>
      <c r="P402" s="1061"/>
      <c r="Q402" s="89"/>
    </row>
    <row r="403" spans="1:18" s="91" customFormat="1" ht="15" customHeight="1">
      <c r="A403" s="564"/>
      <c r="B403" s="380"/>
      <c r="C403" s="814"/>
      <c r="D403" s="815"/>
      <c r="E403" s="815"/>
      <c r="F403" s="815"/>
      <c r="G403" s="567"/>
      <c r="H403" s="567"/>
      <c r="I403" s="310"/>
      <c r="J403" s="311"/>
      <c r="K403" s="311"/>
      <c r="L403" s="311"/>
      <c r="M403" s="311"/>
      <c r="N403" s="311"/>
      <c r="O403" s="311"/>
      <c r="P403" s="631"/>
      <c r="Q403" s="357"/>
      <c r="R403" s="283"/>
    </row>
    <row r="404" spans="1:18" s="91" customFormat="1" ht="24" customHeight="1">
      <c r="A404" s="817"/>
      <c r="B404" s="830"/>
      <c r="C404" s="814"/>
      <c r="D404" s="871"/>
      <c r="E404" s="871"/>
      <c r="F404" s="871"/>
      <c r="G404" s="872"/>
      <c r="H404" s="872"/>
      <c r="I404" s="577"/>
      <c r="J404" s="875"/>
      <c r="K404" s="875"/>
      <c r="L404" s="875"/>
      <c r="M404" s="875"/>
      <c r="N404" s="875"/>
      <c r="O404" s="875"/>
      <c r="P404" s="1057"/>
      <c r="Q404" s="89"/>
    </row>
    <row r="405" spans="1:18" s="91" customFormat="1" ht="14.25" customHeight="1">
      <c r="A405" s="564"/>
      <c r="B405" s="380"/>
      <c r="C405" s="814"/>
      <c r="D405" s="815"/>
      <c r="E405" s="815"/>
      <c r="F405" s="815"/>
      <c r="G405" s="567"/>
      <c r="H405" s="567"/>
      <c r="I405" s="577"/>
      <c r="J405" s="311"/>
      <c r="K405" s="311"/>
      <c r="L405" s="311"/>
      <c r="M405" s="311"/>
      <c r="N405" s="311"/>
      <c r="O405" s="311"/>
      <c r="P405" s="614"/>
      <c r="Q405" s="357"/>
      <c r="R405" s="283"/>
    </row>
    <row r="406" spans="1:18" s="91" customFormat="1" ht="14.25" customHeight="1">
      <c r="A406" s="817"/>
      <c r="B406" s="830"/>
      <c r="C406" s="814"/>
      <c r="D406" s="871"/>
      <c r="E406" s="871"/>
      <c r="F406" s="871"/>
      <c r="G406" s="872"/>
      <c r="H406" s="872"/>
      <c r="I406" s="577"/>
      <c r="J406" s="875"/>
      <c r="K406" s="875"/>
      <c r="L406" s="875"/>
      <c r="M406" s="875"/>
      <c r="N406" s="875"/>
      <c r="O406" s="875"/>
      <c r="P406" s="1057"/>
      <c r="Q406" s="89"/>
    </row>
    <row r="407" spans="1:18" s="91" customFormat="1" ht="24" customHeight="1">
      <c r="A407" s="564"/>
      <c r="B407" s="380"/>
      <c r="C407" s="814"/>
      <c r="D407" s="566"/>
      <c r="E407" s="566"/>
      <c r="F407" s="566"/>
      <c r="G407" s="567"/>
      <c r="H407" s="567"/>
      <c r="I407" s="577"/>
      <c r="J407" s="311"/>
      <c r="K407" s="311"/>
      <c r="L407" s="311"/>
      <c r="M407" s="311"/>
      <c r="N407" s="311"/>
      <c r="O407" s="311"/>
      <c r="P407" s="614"/>
      <c r="Q407" s="357"/>
      <c r="R407" s="283"/>
    </row>
    <row r="408" spans="1:18" s="91" customFormat="1" ht="24" customHeight="1">
      <c r="A408" s="564"/>
      <c r="B408" s="380"/>
      <c r="C408" s="814"/>
      <c r="D408" s="566"/>
      <c r="E408" s="566"/>
      <c r="F408" s="566"/>
      <c r="G408" s="567"/>
      <c r="H408" s="567"/>
      <c r="I408" s="577"/>
      <c r="J408" s="311"/>
      <c r="K408" s="311"/>
      <c r="L408" s="311"/>
      <c r="M408" s="311"/>
      <c r="N408" s="311"/>
      <c r="O408" s="311"/>
      <c r="P408" s="614"/>
      <c r="Q408" s="357"/>
      <c r="R408" s="283"/>
    </row>
    <row r="409" spans="1:18" s="91" customFormat="1" ht="24" customHeight="1">
      <c r="A409" s="817"/>
      <c r="B409" s="830"/>
      <c r="C409" s="814"/>
      <c r="D409" s="871"/>
      <c r="E409" s="871"/>
      <c r="F409" s="871"/>
      <c r="G409" s="872"/>
      <c r="H409" s="872"/>
      <c r="I409" s="577"/>
      <c r="J409" s="875"/>
      <c r="K409" s="875"/>
      <c r="L409" s="875"/>
      <c r="M409" s="875"/>
      <c r="N409" s="875"/>
      <c r="O409" s="875"/>
      <c r="P409" s="1057"/>
      <c r="Q409" s="89"/>
    </row>
    <row r="410" spans="1:18" s="91" customFormat="1" ht="14.25" customHeight="1">
      <c r="A410" s="817"/>
      <c r="B410" s="830"/>
      <c r="C410" s="814"/>
      <c r="D410" s="871"/>
      <c r="E410" s="871"/>
      <c r="F410" s="871"/>
      <c r="G410" s="872"/>
      <c r="H410" s="872"/>
      <c r="I410" s="577"/>
      <c r="J410" s="873"/>
      <c r="K410" s="873"/>
      <c r="L410" s="873"/>
      <c r="M410" s="873"/>
      <c r="N410" s="873"/>
      <c r="O410" s="873"/>
      <c r="P410" s="647"/>
      <c r="Q410" s="89"/>
    </row>
    <row r="411" spans="1:18" s="91" customFormat="1" ht="24" customHeight="1">
      <c r="A411" s="564"/>
      <c r="B411" s="380"/>
      <c r="C411" s="814"/>
      <c r="D411" s="815"/>
      <c r="E411" s="815"/>
      <c r="F411" s="815"/>
      <c r="G411" s="567"/>
      <c r="H411" s="567"/>
      <c r="I411" s="577"/>
      <c r="J411" s="311"/>
      <c r="K411" s="311"/>
      <c r="L411" s="311"/>
      <c r="M411" s="311"/>
      <c r="N411" s="311"/>
      <c r="O411" s="311"/>
      <c r="P411" s="631"/>
      <c r="Q411" s="357"/>
      <c r="R411" s="283"/>
    </row>
    <row r="412" spans="1:18" s="91" customFormat="1" ht="14.25" customHeight="1">
      <c r="A412" s="817"/>
      <c r="B412" s="830"/>
      <c r="C412" s="814"/>
      <c r="D412" s="871"/>
      <c r="E412" s="871"/>
      <c r="F412" s="871"/>
      <c r="G412" s="872"/>
      <c r="H412" s="872"/>
      <c r="I412" s="577"/>
      <c r="J412" s="873"/>
      <c r="K412" s="873"/>
      <c r="L412" s="873"/>
      <c r="M412" s="873"/>
      <c r="N412" s="873"/>
      <c r="O412" s="873"/>
      <c r="P412" s="647"/>
      <c r="Q412" s="89"/>
    </row>
    <row r="413" spans="1:18" s="91" customFormat="1" ht="15" customHeight="1">
      <c r="A413" s="564"/>
      <c r="B413" s="848"/>
      <c r="C413" s="849"/>
      <c r="D413" s="815"/>
      <c r="E413" s="815"/>
      <c r="F413" s="815"/>
      <c r="G413" s="850"/>
      <c r="H413" s="850"/>
      <c r="I413" s="369"/>
      <c r="J413" s="883"/>
      <c r="K413" s="369"/>
      <c r="L413" s="646"/>
      <c r="M413" s="369"/>
      <c r="N413" s="646"/>
      <c r="O413" s="369"/>
      <c r="P413" s="631"/>
      <c r="Q413" s="646"/>
      <c r="R413" s="369"/>
    </row>
    <row r="414" spans="1:18" s="91" customFormat="1" ht="15.75" customHeight="1">
      <c r="A414" s="564"/>
      <c r="B414" s="380"/>
      <c r="C414" s="814"/>
      <c r="D414" s="566"/>
      <c r="E414" s="566"/>
      <c r="F414" s="566"/>
      <c r="G414" s="567"/>
      <c r="H414" s="567"/>
      <c r="I414" s="577"/>
      <c r="J414" s="311"/>
      <c r="K414" s="311"/>
      <c r="L414" s="311"/>
      <c r="M414" s="311"/>
      <c r="N414" s="311"/>
      <c r="O414" s="311"/>
      <c r="P414" s="569"/>
      <c r="Q414" s="357"/>
      <c r="R414" s="283"/>
    </row>
    <row r="415" spans="1:18" s="91" customFormat="1" ht="14.25" customHeight="1">
      <c r="A415" s="817"/>
      <c r="B415" s="830"/>
      <c r="C415" s="814"/>
      <c r="D415" s="871"/>
      <c r="E415" s="871"/>
      <c r="F415" s="871"/>
      <c r="G415" s="872"/>
      <c r="H415" s="872"/>
      <c r="I415" s="577"/>
      <c r="J415" s="873"/>
      <c r="K415" s="873"/>
      <c r="L415" s="873"/>
      <c r="M415" s="873"/>
      <c r="N415" s="873"/>
      <c r="O415" s="873"/>
      <c r="P415" s="647"/>
      <c r="Q415" s="89"/>
    </row>
    <row r="416" spans="1:18" s="92" customFormat="1" ht="15" customHeight="1">
      <c r="A416" s="564"/>
      <c r="B416" s="380"/>
      <c r="C416" s="814"/>
      <c r="D416" s="815"/>
      <c r="E416" s="815"/>
      <c r="F416" s="815"/>
      <c r="G416" s="567"/>
      <c r="H416" s="567"/>
      <c r="I416" s="878"/>
      <c r="J416" s="311"/>
      <c r="K416" s="311"/>
      <c r="L416" s="311"/>
      <c r="M416" s="311"/>
      <c r="N416" s="311"/>
      <c r="O416" s="311"/>
      <c r="P416" s="614"/>
      <c r="Q416" s="357"/>
      <c r="R416" s="283"/>
    </row>
    <row r="417" spans="1:18" s="91" customFormat="1" ht="15.75" customHeight="1">
      <c r="A417" s="817"/>
      <c r="B417" s="830"/>
      <c r="C417" s="814"/>
      <c r="D417" s="871"/>
      <c r="E417" s="871"/>
      <c r="F417" s="871"/>
      <c r="G417" s="872"/>
      <c r="H417" s="872"/>
      <c r="I417" s="878"/>
      <c r="J417" s="875"/>
      <c r="K417" s="875"/>
      <c r="L417" s="875"/>
      <c r="M417" s="875"/>
      <c r="N417" s="875"/>
      <c r="O417" s="875"/>
      <c r="P417" s="1057"/>
      <c r="Q417" s="89"/>
    </row>
    <row r="418" spans="1:18" s="91" customFormat="1" ht="18.75">
      <c r="A418" s="564"/>
      <c r="B418" s="380"/>
      <c r="C418" s="814"/>
      <c r="D418" s="566"/>
      <c r="E418" s="566"/>
      <c r="F418" s="566"/>
      <c r="G418" s="567"/>
      <c r="H418" s="567"/>
      <c r="I418" s="577"/>
      <c r="J418" s="311"/>
      <c r="K418" s="311"/>
      <c r="L418" s="311"/>
      <c r="M418" s="311"/>
      <c r="N418" s="311"/>
      <c r="O418" s="311"/>
      <c r="P418" s="614"/>
      <c r="Q418" s="357"/>
      <c r="R418" s="283"/>
    </row>
    <row r="419" spans="1:18" s="91" customFormat="1" ht="14.25" customHeight="1">
      <c r="A419" s="817"/>
      <c r="B419" s="830"/>
      <c r="C419" s="814"/>
      <c r="D419" s="871"/>
      <c r="E419" s="871"/>
      <c r="F419" s="871"/>
      <c r="G419" s="872"/>
      <c r="H419" s="872"/>
      <c r="I419" s="577"/>
      <c r="J419" s="875"/>
      <c r="K419" s="875"/>
      <c r="L419" s="875"/>
      <c r="M419" s="875"/>
      <c r="N419" s="875"/>
      <c r="O419" s="875"/>
      <c r="P419" s="1057"/>
      <c r="Q419" s="89"/>
      <c r="R419" s="89"/>
    </row>
    <row r="420" spans="1:18" s="91" customFormat="1" ht="14.25" customHeight="1">
      <c r="A420" s="564"/>
      <c r="B420" s="848"/>
      <c r="C420" s="836"/>
      <c r="D420" s="579"/>
      <c r="E420" s="579"/>
      <c r="F420" s="579"/>
      <c r="G420" s="820"/>
      <c r="H420" s="820"/>
      <c r="I420" s="884"/>
      <c r="J420" s="885"/>
      <c r="K420" s="886"/>
      <c r="L420" s="886"/>
      <c r="M420" s="886"/>
      <c r="N420" s="886"/>
      <c r="O420" s="887"/>
      <c r="P420" s="631"/>
      <c r="Q420" s="881"/>
      <c r="R420" s="220"/>
    </row>
    <row r="421" spans="1:18" s="91" customFormat="1" ht="14.25" customHeight="1">
      <c r="A421" s="817"/>
      <c r="B421" s="835"/>
      <c r="C421" s="836"/>
      <c r="D421" s="831"/>
      <c r="E421" s="831"/>
      <c r="F421" s="831"/>
      <c r="G421" s="831"/>
      <c r="H421" s="831"/>
      <c r="I421" s="884"/>
      <c r="J421" s="888"/>
      <c r="K421" s="889"/>
      <c r="L421" s="889"/>
      <c r="M421" s="889"/>
      <c r="N421" s="889"/>
      <c r="O421" s="888"/>
      <c r="P421" s="1062"/>
      <c r="Q421" s="785"/>
      <c r="R421" s="187"/>
    </row>
    <row r="422" spans="1:18" s="91" customFormat="1" ht="24" customHeight="1">
      <c r="A422" s="564"/>
      <c r="B422" s="380"/>
      <c r="C422" s="814"/>
      <c r="D422" s="815"/>
      <c r="E422" s="815"/>
      <c r="F422" s="815"/>
      <c r="G422" s="567"/>
      <c r="H422" s="567"/>
      <c r="I422" s="577"/>
      <c r="J422" s="311"/>
      <c r="K422" s="311"/>
      <c r="L422" s="311"/>
      <c r="M422" s="311"/>
      <c r="N422" s="311"/>
      <c r="O422" s="311"/>
      <c r="P422" s="614"/>
      <c r="Q422" s="357"/>
      <c r="R422" s="283"/>
    </row>
    <row r="423" spans="1:18" s="91" customFormat="1" ht="14.25" customHeight="1">
      <c r="A423" s="817"/>
      <c r="B423" s="830"/>
      <c r="C423" s="814"/>
      <c r="D423" s="871"/>
      <c r="E423" s="871"/>
      <c r="F423" s="871"/>
      <c r="G423" s="872"/>
      <c r="H423" s="872"/>
      <c r="I423" s="577"/>
      <c r="J423" s="875"/>
      <c r="K423" s="875"/>
      <c r="L423" s="875"/>
      <c r="M423" s="875"/>
      <c r="N423" s="875"/>
      <c r="O423" s="875"/>
      <c r="P423" s="1057"/>
      <c r="Q423" s="89"/>
      <c r="R423" s="187"/>
    </row>
    <row r="424" spans="1:18" s="91" customFormat="1" ht="14.25" customHeight="1">
      <c r="A424" s="564"/>
      <c r="B424" s="380"/>
      <c r="C424" s="814"/>
      <c r="D424" s="815"/>
      <c r="E424" s="815"/>
      <c r="F424" s="815"/>
      <c r="G424" s="567"/>
      <c r="H424" s="567"/>
      <c r="I424" s="577"/>
      <c r="J424" s="311"/>
      <c r="K424" s="311"/>
      <c r="L424" s="311"/>
      <c r="M424" s="311"/>
      <c r="N424" s="311"/>
      <c r="O424" s="311"/>
      <c r="P424" s="614"/>
      <c r="Q424" s="357"/>
      <c r="R424" s="283"/>
    </row>
    <row r="425" spans="1:18" s="91" customFormat="1" ht="14.25" customHeight="1">
      <c r="A425" s="817"/>
      <c r="B425" s="830"/>
      <c r="C425" s="814"/>
      <c r="D425" s="871"/>
      <c r="E425" s="871"/>
      <c r="F425" s="871"/>
      <c r="G425" s="872"/>
      <c r="H425" s="872"/>
      <c r="I425" s="577"/>
      <c r="J425" s="875"/>
      <c r="K425" s="875"/>
      <c r="L425" s="875"/>
      <c r="M425" s="875"/>
      <c r="N425" s="875"/>
      <c r="O425" s="875"/>
      <c r="P425" s="1057"/>
      <c r="Q425" s="89"/>
      <c r="R425" s="187"/>
    </row>
    <row r="426" spans="1:18" s="91" customFormat="1" ht="27" customHeight="1">
      <c r="A426" s="564"/>
      <c r="B426" s="380"/>
      <c r="C426" s="814"/>
      <c r="D426" s="566"/>
      <c r="E426" s="566"/>
      <c r="F426" s="566"/>
      <c r="G426" s="567"/>
      <c r="H426" s="567"/>
      <c r="I426" s="577"/>
      <c r="J426" s="311"/>
      <c r="K426" s="311"/>
      <c r="L426" s="311"/>
      <c r="M426" s="311"/>
      <c r="N426" s="311"/>
      <c r="O426" s="311"/>
      <c r="P426" s="614"/>
      <c r="Q426" s="357"/>
      <c r="R426" s="283"/>
    </row>
    <row r="427" spans="1:18" s="91" customFormat="1" ht="14.25" customHeight="1">
      <c r="A427" s="817"/>
      <c r="B427" s="830"/>
      <c r="C427" s="814"/>
      <c r="D427" s="871"/>
      <c r="E427" s="871"/>
      <c r="F427" s="871"/>
      <c r="G427" s="872"/>
      <c r="H427" s="872"/>
      <c r="I427" s="577"/>
      <c r="J427" s="875"/>
      <c r="K427" s="875"/>
      <c r="L427" s="875"/>
      <c r="M427" s="875"/>
      <c r="N427" s="875"/>
      <c r="O427" s="875"/>
      <c r="P427" s="1057"/>
      <c r="Q427" s="89"/>
      <c r="R427" s="187"/>
    </row>
    <row r="428" spans="1:18" s="91" customFormat="1" ht="27" customHeight="1">
      <c r="A428" s="564"/>
      <c r="B428" s="380"/>
      <c r="C428" s="814"/>
      <c r="D428" s="566"/>
      <c r="E428" s="566"/>
      <c r="F428" s="566"/>
      <c r="G428" s="567"/>
      <c r="H428" s="567"/>
      <c r="I428" s="577"/>
      <c r="J428" s="311"/>
      <c r="K428" s="311"/>
      <c r="L428" s="311"/>
      <c r="M428" s="311"/>
      <c r="N428" s="311"/>
      <c r="O428" s="311"/>
      <c r="P428" s="614"/>
      <c r="Q428" s="357"/>
      <c r="R428" s="283"/>
    </row>
    <row r="429" spans="1:18" s="91" customFormat="1" ht="14.25" customHeight="1">
      <c r="A429" s="564"/>
      <c r="B429" s="380"/>
      <c r="C429" s="814"/>
      <c r="D429" s="815"/>
      <c r="E429" s="815"/>
      <c r="F429" s="815"/>
      <c r="G429" s="567"/>
      <c r="H429" s="567"/>
      <c r="I429" s="891"/>
      <c r="J429" s="311"/>
      <c r="K429" s="311"/>
      <c r="L429" s="311"/>
      <c r="M429" s="311"/>
      <c r="N429" s="311"/>
      <c r="O429" s="311"/>
      <c r="P429" s="631"/>
      <c r="Q429" s="357"/>
      <c r="R429" s="283"/>
    </row>
    <row r="430" spans="1:18" s="91" customFormat="1" ht="14.25" customHeight="1">
      <c r="A430" s="817"/>
      <c r="B430" s="830"/>
      <c r="C430" s="814"/>
      <c r="D430" s="871"/>
      <c r="E430" s="871"/>
      <c r="F430" s="871"/>
      <c r="G430" s="872"/>
      <c r="H430" s="872"/>
      <c r="I430" s="577"/>
      <c r="J430" s="873"/>
      <c r="K430" s="873"/>
      <c r="L430" s="873"/>
      <c r="M430" s="873"/>
      <c r="N430" s="873"/>
      <c r="O430" s="873"/>
      <c r="P430" s="1057"/>
      <c r="Q430" s="89"/>
    </row>
    <row r="431" spans="1:18" s="91" customFormat="1" ht="14.25" customHeight="1">
      <c r="A431" s="564"/>
      <c r="B431" s="380"/>
      <c r="C431" s="814"/>
      <c r="D431" s="815"/>
      <c r="E431" s="815"/>
      <c r="F431" s="815"/>
      <c r="G431" s="567"/>
      <c r="H431" s="567"/>
      <c r="I431" s="577"/>
      <c r="J431" s="311"/>
      <c r="K431" s="311"/>
      <c r="L431" s="311"/>
      <c r="M431" s="311"/>
      <c r="N431" s="311"/>
      <c r="O431" s="311"/>
      <c r="P431" s="631"/>
      <c r="Q431" s="357"/>
      <c r="R431" s="283"/>
    </row>
    <row r="432" spans="1:18" s="91" customFormat="1" ht="14.25" customHeight="1">
      <c r="A432" s="817"/>
      <c r="B432" s="830"/>
      <c r="C432" s="814"/>
      <c r="D432" s="871"/>
      <c r="E432" s="871"/>
      <c r="F432" s="871"/>
      <c r="G432" s="872"/>
      <c r="H432" s="872"/>
      <c r="I432" s="577"/>
      <c r="J432" s="875"/>
      <c r="K432" s="875"/>
      <c r="L432" s="875"/>
      <c r="M432" s="875"/>
      <c r="N432" s="875"/>
      <c r="O432" s="875"/>
      <c r="P432" s="1057"/>
      <c r="Q432" s="89"/>
      <c r="R432" s="187"/>
    </row>
    <row r="433" spans="1:18" s="91" customFormat="1" ht="15.75" customHeight="1">
      <c r="A433" s="564"/>
      <c r="B433" s="380"/>
      <c r="C433" s="814"/>
      <c r="D433" s="566"/>
      <c r="E433" s="566"/>
      <c r="F433" s="566"/>
      <c r="G433" s="567"/>
      <c r="H433" s="567"/>
      <c r="I433" s="577"/>
      <c r="J433" s="311"/>
      <c r="K433" s="311"/>
      <c r="L433" s="311"/>
      <c r="M433" s="311"/>
      <c r="N433" s="311"/>
      <c r="O433" s="311"/>
      <c r="P433" s="614"/>
      <c r="Q433" s="357"/>
      <c r="R433" s="283"/>
    </row>
    <row r="434" spans="1:18" s="91" customFormat="1" ht="24" customHeight="1">
      <c r="A434" s="817"/>
      <c r="B434" s="830"/>
      <c r="C434" s="814"/>
      <c r="D434" s="871"/>
      <c r="E434" s="871"/>
      <c r="F434" s="871"/>
      <c r="G434" s="872"/>
      <c r="H434" s="872"/>
      <c r="I434" s="577"/>
      <c r="J434" s="875"/>
      <c r="K434" s="875"/>
      <c r="L434" s="875"/>
      <c r="M434" s="875"/>
      <c r="N434" s="875"/>
      <c r="O434" s="875"/>
      <c r="P434" s="1057"/>
      <c r="Q434" s="89"/>
    </row>
    <row r="435" spans="1:18" s="91" customFormat="1" ht="14.25" customHeight="1">
      <c r="A435" s="564"/>
      <c r="B435" s="380"/>
      <c r="C435" s="814"/>
      <c r="D435" s="815"/>
      <c r="E435" s="815"/>
      <c r="F435" s="815"/>
      <c r="G435" s="567"/>
      <c r="H435" s="567"/>
      <c r="I435" s="577"/>
      <c r="J435" s="311"/>
      <c r="K435" s="311"/>
      <c r="L435" s="311"/>
      <c r="M435" s="311"/>
      <c r="N435" s="311"/>
      <c r="O435" s="311"/>
      <c r="P435" s="614"/>
      <c r="Q435" s="357"/>
      <c r="R435" s="284"/>
    </row>
    <row r="436" spans="1:18" s="91" customFormat="1" ht="24" customHeight="1">
      <c r="A436" s="817"/>
      <c r="B436" s="830"/>
      <c r="C436" s="814"/>
      <c r="D436" s="871"/>
      <c r="E436" s="871"/>
      <c r="F436" s="871"/>
      <c r="G436" s="872"/>
      <c r="H436" s="872"/>
      <c r="I436" s="577"/>
      <c r="J436" s="875"/>
      <c r="K436" s="875"/>
      <c r="L436" s="875"/>
      <c r="M436" s="875"/>
      <c r="N436" s="875"/>
      <c r="O436" s="875"/>
      <c r="P436" s="1057"/>
      <c r="Q436" s="89"/>
    </row>
    <row r="437" spans="1:18" s="91" customFormat="1" ht="14.25" customHeight="1">
      <c r="A437" s="564"/>
      <c r="B437" s="380"/>
      <c r="C437" s="814"/>
      <c r="D437" s="815"/>
      <c r="E437" s="815"/>
      <c r="F437" s="815"/>
      <c r="G437" s="567"/>
      <c r="H437" s="567"/>
      <c r="I437" s="577"/>
      <c r="J437" s="311"/>
      <c r="K437" s="311"/>
      <c r="L437" s="311"/>
      <c r="M437" s="360"/>
      <c r="N437" s="311"/>
      <c r="O437" s="311"/>
      <c r="P437" s="614"/>
      <c r="Q437" s="357"/>
      <c r="R437" s="283"/>
    </row>
    <row r="438" spans="1:18" s="91" customFormat="1" ht="14.25" customHeight="1">
      <c r="A438" s="817"/>
      <c r="B438" s="830"/>
      <c r="C438" s="814"/>
      <c r="D438" s="871"/>
      <c r="E438" s="871"/>
      <c r="F438" s="871"/>
      <c r="G438" s="872"/>
      <c r="H438" s="872"/>
      <c r="I438" s="577"/>
      <c r="J438" s="875"/>
      <c r="K438" s="875"/>
      <c r="L438" s="875"/>
      <c r="M438" s="605"/>
      <c r="N438" s="875"/>
      <c r="O438" s="875"/>
      <c r="P438" s="1057"/>
      <c r="Q438" s="89"/>
      <c r="R438" s="187"/>
    </row>
    <row r="439" spans="1:18" s="91" customFormat="1" ht="15.75" customHeight="1">
      <c r="A439" s="564"/>
      <c r="B439" s="380"/>
      <c r="C439" s="814"/>
      <c r="D439" s="566"/>
      <c r="E439" s="566"/>
      <c r="F439" s="566"/>
      <c r="G439" s="567"/>
      <c r="H439" s="567"/>
      <c r="I439" s="577"/>
      <c r="J439" s="311"/>
      <c r="K439" s="311"/>
      <c r="L439" s="311"/>
      <c r="M439" s="311"/>
      <c r="N439" s="311"/>
      <c r="O439" s="311"/>
      <c r="P439" s="631"/>
      <c r="Q439" s="357"/>
      <c r="R439" s="283"/>
    </row>
    <row r="440" spans="1:18" s="91" customFormat="1" ht="14.25" customHeight="1">
      <c r="A440" s="817"/>
      <c r="B440" s="830"/>
      <c r="C440" s="814"/>
      <c r="D440" s="871"/>
      <c r="E440" s="871"/>
      <c r="F440" s="871"/>
      <c r="G440" s="872"/>
      <c r="H440" s="872"/>
      <c r="I440" s="577"/>
      <c r="J440" s="873"/>
      <c r="K440" s="873"/>
      <c r="L440" s="873"/>
      <c r="M440" s="873"/>
      <c r="N440" s="873"/>
      <c r="O440" s="873"/>
      <c r="P440" s="647"/>
      <c r="Q440" s="89"/>
    </row>
    <row r="441" spans="1:18" s="91" customFormat="1" ht="14.25" customHeight="1">
      <c r="A441" s="817"/>
      <c r="B441" s="892"/>
      <c r="C441" s="893"/>
      <c r="D441" s="894"/>
      <c r="E441" s="894"/>
      <c r="F441" s="894"/>
      <c r="G441" s="895"/>
      <c r="H441" s="895"/>
      <c r="I441" s="812"/>
      <c r="J441" s="895"/>
      <c r="K441" s="895"/>
      <c r="L441" s="842"/>
      <c r="M441" s="895"/>
      <c r="N441" s="895"/>
      <c r="O441" s="842"/>
      <c r="P441" s="1058"/>
      <c r="Q441" s="89"/>
      <c r="R441" s="187"/>
    </row>
    <row r="442" spans="1:18" s="91" customFormat="1" ht="24" customHeight="1">
      <c r="A442" s="817"/>
      <c r="B442" s="830"/>
      <c r="C442" s="814"/>
      <c r="D442" s="871"/>
      <c r="E442" s="871"/>
      <c r="F442" s="871"/>
      <c r="G442" s="872"/>
      <c r="H442" s="872"/>
      <c r="I442" s="878"/>
      <c r="J442" s="875"/>
      <c r="K442" s="875"/>
      <c r="L442" s="875"/>
      <c r="M442" s="875"/>
      <c r="N442" s="875"/>
      <c r="O442" s="875"/>
      <c r="P442" s="1057"/>
      <c r="Q442" s="89"/>
    </row>
    <row r="443" spans="1:18" s="91" customFormat="1" ht="15.75" customHeight="1">
      <c r="A443" s="564"/>
      <c r="B443" s="380"/>
      <c r="C443" s="814"/>
      <c r="D443" s="815"/>
      <c r="E443" s="815"/>
      <c r="F443" s="815"/>
      <c r="G443" s="567"/>
      <c r="H443" s="567"/>
      <c r="I443" s="577"/>
      <c r="J443" s="896"/>
      <c r="K443" s="311"/>
      <c r="L443" s="311"/>
      <c r="M443" s="311"/>
      <c r="N443" s="311"/>
      <c r="O443" s="311"/>
      <c r="P443" s="631"/>
      <c r="Q443" s="357"/>
      <c r="R443" s="356"/>
    </row>
    <row r="444" spans="1:18" s="91" customFormat="1" ht="14.25" customHeight="1">
      <c r="A444" s="817"/>
      <c r="B444" s="830"/>
      <c r="C444" s="814"/>
      <c r="D444" s="871"/>
      <c r="E444" s="871"/>
      <c r="F444" s="871"/>
      <c r="G444" s="872"/>
      <c r="H444" s="872"/>
      <c r="I444" s="577"/>
      <c r="J444" s="873"/>
      <c r="K444" s="873"/>
      <c r="L444" s="873"/>
      <c r="M444" s="873"/>
      <c r="N444" s="873"/>
      <c r="O444" s="873"/>
      <c r="P444" s="647"/>
      <c r="Q444" s="89"/>
    </row>
    <row r="445" spans="1:18" s="91" customFormat="1" ht="14.25" customHeight="1">
      <c r="A445" s="564"/>
      <c r="B445" s="380"/>
      <c r="C445" s="814"/>
      <c r="D445" s="815"/>
      <c r="E445" s="815"/>
      <c r="F445" s="815"/>
      <c r="G445" s="567"/>
      <c r="H445" s="567"/>
      <c r="I445" s="577"/>
      <c r="J445" s="311"/>
      <c r="K445" s="311"/>
      <c r="L445" s="311"/>
      <c r="M445" s="311"/>
      <c r="N445" s="311"/>
      <c r="O445" s="311"/>
      <c r="P445" s="631"/>
      <c r="Q445" s="357"/>
      <c r="R445" s="356"/>
    </row>
    <row r="446" spans="1:18" s="91" customFormat="1" ht="14.25" customHeight="1">
      <c r="A446" s="817"/>
      <c r="B446" s="830"/>
      <c r="C446" s="814"/>
      <c r="D446" s="871"/>
      <c r="E446" s="871"/>
      <c r="F446" s="871"/>
      <c r="G446" s="872"/>
      <c r="H446" s="872"/>
      <c r="I446" s="577"/>
      <c r="J446" s="873"/>
      <c r="K446" s="873"/>
      <c r="L446" s="873"/>
      <c r="M446" s="873"/>
      <c r="N446" s="873"/>
      <c r="O446" s="873"/>
      <c r="P446" s="647"/>
      <c r="Q446" s="89"/>
    </row>
    <row r="447" spans="1:18" s="91" customFormat="1" ht="15.75" customHeight="1">
      <c r="A447" s="564"/>
      <c r="B447" s="380"/>
      <c r="C447" s="814"/>
      <c r="D447" s="566"/>
      <c r="E447" s="566"/>
      <c r="F447" s="566"/>
      <c r="G447" s="567"/>
      <c r="H447" s="567"/>
      <c r="I447" s="577"/>
      <c r="J447" s="311"/>
      <c r="K447" s="311"/>
      <c r="L447" s="311"/>
      <c r="M447" s="311"/>
      <c r="N447" s="311"/>
      <c r="O447" s="311"/>
      <c r="P447" s="614"/>
      <c r="Q447" s="357"/>
      <c r="R447" s="284"/>
    </row>
    <row r="448" spans="1:18" s="91" customFormat="1" ht="15" customHeight="1">
      <c r="A448" s="817"/>
      <c r="B448" s="830"/>
      <c r="C448" s="814"/>
      <c r="D448" s="871"/>
      <c r="E448" s="871"/>
      <c r="F448" s="871"/>
      <c r="G448" s="872"/>
      <c r="H448" s="872"/>
      <c r="I448" s="878"/>
      <c r="J448" s="875"/>
      <c r="K448" s="875"/>
      <c r="L448" s="875"/>
      <c r="M448" s="875"/>
      <c r="N448" s="875"/>
      <c r="O448" s="875"/>
      <c r="P448" s="1057"/>
      <c r="Q448" s="89"/>
    </row>
    <row r="449" spans="1:18" s="91" customFormat="1" ht="14.25" customHeight="1">
      <c r="A449" s="564"/>
      <c r="B449" s="380"/>
      <c r="C449" s="814"/>
      <c r="D449" s="815"/>
      <c r="E449" s="815"/>
      <c r="F449" s="815"/>
      <c r="G449" s="567"/>
      <c r="H449" s="567"/>
      <c r="I449" s="577"/>
      <c r="J449" s="311"/>
      <c r="K449" s="311"/>
      <c r="L449" s="311"/>
      <c r="M449" s="311"/>
      <c r="N449" s="311"/>
      <c r="O449" s="311"/>
      <c r="P449" s="631"/>
      <c r="Q449" s="357"/>
      <c r="R449" s="283"/>
    </row>
    <row r="450" spans="1:18" s="91" customFormat="1" ht="14.25" customHeight="1">
      <c r="A450" s="817"/>
      <c r="B450" s="830"/>
      <c r="C450" s="814"/>
      <c r="D450" s="871"/>
      <c r="E450" s="871"/>
      <c r="F450" s="871"/>
      <c r="G450" s="872"/>
      <c r="H450" s="872"/>
      <c r="I450" s="878"/>
      <c r="J450" s="875"/>
      <c r="K450" s="875"/>
      <c r="L450" s="875"/>
      <c r="M450" s="875"/>
      <c r="N450" s="875"/>
      <c r="O450" s="875"/>
      <c r="P450" s="1057"/>
      <c r="Q450" s="89"/>
    </row>
    <row r="451" spans="1:18" s="91" customFormat="1" ht="15.75" customHeight="1">
      <c r="A451" s="564"/>
      <c r="B451" s="380"/>
      <c r="C451" s="814"/>
      <c r="D451" s="566"/>
      <c r="E451" s="566"/>
      <c r="F451" s="566"/>
      <c r="G451" s="567"/>
      <c r="H451" s="567"/>
      <c r="I451" s="577"/>
      <c r="J451" s="311"/>
      <c r="K451" s="311"/>
      <c r="L451" s="311"/>
      <c r="M451" s="311"/>
      <c r="N451" s="311"/>
      <c r="O451" s="311"/>
      <c r="P451" s="631"/>
      <c r="Q451" s="357"/>
      <c r="R451" s="283"/>
    </row>
    <row r="452" spans="1:18" s="91" customFormat="1" ht="14.25" customHeight="1">
      <c r="A452" s="817"/>
      <c r="B452" s="830"/>
      <c r="C452" s="814"/>
      <c r="D452" s="871"/>
      <c r="E452" s="871"/>
      <c r="F452" s="871"/>
      <c r="G452" s="872"/>
      <c r="H452" s="872"/>
      <c r="I452" s="310"/>
      <c r="J452" s="875"/>
      <c r="K452" s="875"/>
      <c r="L452" s="875"/>
      <c r="M452" s="875"/>
      <c r="N452" s="875"/>
      <c r="O452" s="875"/>
      <c r="P452" s="1057"/>
      <c r="Q452" s="89"/>
      <c r="R452" s="187"/>
    </row>
    <row r="453" spans="1:18" s="91" customFormat="1" ht="15.75" customHeight="1">
      <c r="A453" s="564"/>
      <c r="B453" s="380"/>
      <c r="C453" s="814"/>
      <c r="D453" s="566"/>
      <c r="E453" s="566"/>
      <c r="F453" s="566"/>
      <c r="G453" s="567"/>
      <c r="H453" s="567"/>
      <c r="I453" s="760"/>
      <c r="J453" s="311"/>
      <c r="K453" s="311"/>
      <c r="L453" s="311"/>
      <c r="M453" s="311"/>
      <c r="N453" s="311"/>
      <c r="O453" s="311"/>
      <c r="P453" s="614"/>
      <c r="Q453" s="357"/>
      <c r="R453" s="283"/>
    </row>
    <row r="454" spans="1:18" s="91" customFormat="1" ht="14.25" customHeight="1">
      <c r="A454" s="817"/>
      <c r="B454" s="830"/>
      <c r="C454" s="814"/>
      <c r="D454" s="871"/>
      <c r="E454" s="871"/>
      <c r="F454" s="871"/>
      <c r="G454" s="872"/>
      <c r="H454" s="872"/>
      <c r="I454" s="577"/>
      <c r="J454" s="875"/>
      <c r="K454" s="875"/>
      <c r="L454" s="875"/>
      <c r="M454" s="875"/>
      <c r="N454" s="875"/>
      <c r="O454" s="875"/>
      <c r="P454" s="1057"/>
      <c r="Q454" s="89"/>
      <c r="R454" s="187"/>
    </row>
    <row r="455" spans="1:18" s="91" customFormat="1" ht="15.75" customHeight="1">
      <c r="A455" s="564"/>
      <c r="B455" s="380"/>
      <c r="C455" s="814"/>
      <c r="D455" s="566"/>
      <c r="E455" s="566"/>
      <c r="F455" s="566"/>
      <c r="G455" s="567"/>
      <c r="H455" s="567"/>
      <c r="I455" s="577"/>
      <c r="J455" s="311"/>
      <c r="K455" s="311"/>
      <c r="L455" s="311"/>
      <c r="M455" s="311"/>
      <c r="N455" s="311"/>
      <c r="O455" s="311"/>
      <c r="P455" s="614"/>
      <c r="Q455" s="357"/>
      <c r="R455" s="283"/>
    </row>
    <row r="456" spans="1:18" s="91" customFormat="1" ht="18.75">
      <c r="A456" s="817"/>
      <c r="B456" s="830"/>
      <c r="C456" s="814"/>
      <c r="D456" s="871"/>
      <c r="E456" s="871"/>
      <c r="F456" s="871"/>
      <c r="G456" s="872"/>
      <c r="H456" s="872"/>
      <c r="I456" s="577"/>
      <c r="J456" s="875"/>
      <c r="K456" s="875"/>
      <c r="L456" s="875"/>
      <c r="M456" s="875"/>
      <c r="N456" s="875"/>
      <c r="O456" s="875"/>
      <c r="P456" s="1057"/>
      <c r="Q456" s="89"/>
    </row>
    <row r="457" spans="1:18" s="91" customFormat="1" ht="15.75" customHeight="1">
      <c r="A457" s="564"/>
      <c r="B457" s="380"/>
      <c r="C457" s="814"/>
      <c r="D457" s="566"/>
      <c r="E457" s="566"/>
      <c r="F457" s="566"/>
      <c r="G457" s="567"/>
      <c r="H457" s="567"/>
      <c r="I457" s="577"/>
      <c r="J457" s="311"/>
      <c r="K457" s="311"/>
      <c r="L457" s="311"/>
      <c r="M457" s="311"/>
      <c r="N457" s="311"/>
      <c r="O457" s="311"/>
      <c r="P457" s="614"/>
      <c r="Q457" s="357"/>
      <c r="R457" s="283"/>
    </row>
    <row r="458" spans="1:18" s="91" customFormat="1" ht="18.75">
      <c r="A458" s="817"/>
      <c r="B458" s="830"/>
      <c r="C458" s="814"/>
      <c r="D458" s="871"/>
      <c r="E458" s="871"/>
      <c r="F458" s="871"/>
      <c r="G458" s="872"/>
      <c r="H458" s="872"/>
      <c r="I458" s="577"/>
      <c r="J458" s="875"/>
      <c r="K458" s="875"/>
      <c r="L458" s="875"/>
      <c r="M458" s="875"/>
      <c r="N458" s="875"/>
      <c r="O458" s="875"/>
      <c r="P458" s="1057"/>
      <c r="Q458" s="89"/>
      <c r="R458" s="187"/>
    </row>
    <row r="459" spans="1:18" s="91" customFormat="1" ht="14.25" customHeight="1">
      <c r="A459" s="564"/>
      <c r="B459" s="380"/>
      <c r="C459" s="814"/>
      <c r="D459" s="815"/>
      <c r="E459" s="815"/>
      <c r="F459" s="815"/>
      <c r="G459" s="567"/>
      <c r="H459" s="567"/>
      <c r="I459" s="878"/>
      <c r="J459" s="311"/>
      <c r="K459" s="311"/>
      <c r="L459" s="311"/>
      <c r="M459" s="311"/>
      <c r="N459" s="311"/>
      <c r="O459" s="311"/>
      <c r="P459" s="631"/>
      <c r="Q459" s="660"/>
      <c r="R459" s="220"/>
    </row>
    <row r="460" spans="1:18" s="91" customFormat="1" ht="18.75">
      <c r="A460" s="817"/>
      <c r="B460" s="830"/>
      <c r="C460" s="814"/>
      <c r="D460" s="871"/>
      <c r="E460" s="871"/>
      <c r="F460" s="871"/>
      <c r="G460" s="872"/>
      <c r="H460" s="872"/>
      <c r="I460" s="878"/>
      <c r="J460" s="875"/>
      <c r="K460" s="875"/>
      <c r="L460" s="875"/>
      <c r="M460" s="875"/>
      <c r="N460" s="875"/>
      <c r="O460" s="875"/>
      <c r="P460" s="1057"/>
      <c r="Q460" s="89"/>
      <c r="R460" s="187"/>
    </row>
    <row r="461" spans="1:18" s="91" customFormat="1" ht="22.5" customHeight="1">
      <c r="A461" s="564"/>
      <c r="B461" s="380"/>
      <c r="C461" s="814"/>
      <c r="D461" s="566"/>
      <c r="E461" s="566"/>
      <c r="F461" s="566"/>
      <c r="G461" s="567"/>
      <c r="H461" s="567"/>
      <c r="I461" s="310"/>
      <c r="J461" s="311"/>
      <c r="K461" s="311"/>
      <c r="L461" s="311"/>
      <c r="M461" s="311"/>
      <c r="N461" s="357"/>
      <c r="O461" s="311"/>
      <c r="P461" s="631"/>
      <c r="Q461" s="357"/>
      <c r="R461" s="283"/>
    </row>
    <row r="462" spans="1:18" s="91" customFormat="1" ht="18.75">
      <c r="A462" s="817"/>
      <c r="B462" s="830"/>
      <c r="C462" s="814"/>
      <c r="D462" s="871"/>
      <c r="E462" s="871"/>
      <c r="F462" s="871"/>
      <c r="G462" s="872"/>
      <c r="H462" s="872"/>
      <c r="I462" s="577"/>
      <c r="J462" s="875"/>
      <c r="K462" s="875"/>
      <c r="L462" s="875"/>
      <c r="M462" s="875"/>
      <c r="N462" s="875"/>
      <c r="O462" s="875"/>
      <c r="P462" s="1057"/>
      <c r="Q462" s="89"/>
      <c r="R462" s="187"/>
    </row>
    <row r="463" spans="1:18" s="91" customFormat="1" ht="24" customHeight="1">
      <c r="A463" s="564"/>
      <c r="B463" s="380"/>
      <c r="C463" s="814"/>
      <c r="D463" s="872"/>
      <c r="E463" s="872"/>
      <c r="F463" s="872"/>
      <c r="G463" s="872"/>
      <c r="H463" s="872"/>
      <c r="I463" s="577"/>
      <c r="J463" s="873"/>
      <c r="K463" s="873"/>
      <c r="L463" s="873"/>
      <c r="M463" s="873"/>
      <c r="N463" s="873"/>
      <c r="O463" s="873"/>
      <c r="P463" s="647"/>
      <c r="Q463" s="89"/>
    </row>
    <row r="464" spans="1:18" s="91" customFormat="1" ht="18.75">
      <c r="A464" s="817"/>
      <c r="B464" s="830"/>
      <c r="C464" s="814"/>
      <c r="D464" s="871"/>
      <c r="E464" s="871"/>
      <c r="F464" s="871"/>
      <c r="G464" s="872"/>
      <c r="H464" s="872"/>
      <c r="I464" s="577"/>
      <c r="J464" s="873"/>
      <c r="K464" s="873"/>
      <c r="L464" s="873"/>
      <c r="M464" s="873"/>
      <c r="N464" s="873"/>
      <c r="O464" s="873"/>
      <c r="P464" s="647"/>
      <c r="Q464" s="89"/>
      <c r="R464" s="187"/>
    </row>
    <row r="465" spans="1:18" s="91" customFormat="1" ht="15.75" customHeight="1">
      <c r="A465" s="564"/>
      <c r="B465" s="380"/>
      <c r="C465" s="814"/>
      <c r="D465" s="566"/>
      <c r="E465" s="566"/>
      <c r="F465" s="566"/>
      <c r="G465" s="567"/>
      <c r="H465" s="567"/>
      <c r="I465" s="760"/>
      <c r="J465" s="283"/>
      <c r="K465" s="614"/>
      <c r="L465" s="614"/>
      <c r="M465" s="283"/>
      <c r="N465" s="313"/>
      <c r="O465" s="283"/>
      <c r="P465" s="631"/>
      <c r="Q465" s="357"/>
      <c r="R465" s="283"/>
    </row>
    <row r="466" spans="1:18" s="91" customFormat="1" ht="18.75">
      <c r="A466" s="817"/>
      <c r="B466" s="835"/>
      <c r="C466" s="836"/>
      <c r="D466" s="837"/>
      <c r="E466" s="837"/>
      <c r="F466" s="837"/>
      <c r="G466" s="837"/>
      <c r="H466" s="837"/>
      <c r="I466" s="187"/>
      <c r="J466" s="187"/>
      <c r="K466" s="187"/>
      <c r="L466" s="838"/>
      <c r="M466" s="187"/>
      <c r="N466" s="861"/>
      <c r="O466" s="187"/>
      <c r="P466" s="922"/>
      <c r="Q466" s="785"/>
      <c r="R466" s="187"/>
    </row>
    <row r="467" spans="1:18" s="91" customFormat="1" ht="15.75" customHeight="1">
      <c r="A467" s="564"/>
      <c r="B467" s="380"/>
      <c r="C467" s="814"/>
      <c r="D467" s="566"/>
      <c r="E467" s="566"/>
      <c r="F467" s="566"/>
      <c r="G467" s="567"/>
      <c r="H467" s="567"/>
      <c r="I467" s="577"/>
      <c r="J467" s="311"/>
      <c r="K467" s="311"/>
      <c r="L467" s="311"/>
      <c r="M467" s="311"/>
      <c r="N467" s="311"/>
      <c r="O467" s="311"/>
      <c r="P467" s="614"/>
      <c r="Q467" s="357"/>
      <c r="R467" s="283"/>
    </row>
    <row r="468" spans="1:18" s="91" customFormat="1" ht="18.75">
      <c r="A468" s="817"/>
      <c r="B468" s="830"/>
      <c r="C468" s="814"/>
      <c r="D468" s="871"/>
      <c r="E468" s="871"/>
      <c r="F468" s="871"/>
      <c r="G468" s="872"/>
      <c r="H468" s="872"/>
      <c r="I468" s="577"/>
      <c r="J468" s="875"/>
      <c r="K468" s="875"/>
      <c r="L468" s="875"/>
      <c r="M468" s="875"/>
      <c r="N468" s="875"/>
      <c r="O468" s="875"/>
      <c r="P468" s="1057"/>
      <c r="Q468" s="89"/>
    </row>
    <row r="469" spans="1:18" s="91" customFormat="1" ht="15.75" customHeight="1">
      <c r="A469" s="564"/>
      <c r="B469" s="380"/>
      <c r="C469" s="814"/>
      <c r="D469" s="566"/>
      <c r="E469" s="566"/>
      <c r="F469" s="566"/>
      <c r="G469" s="567"/>
      <c r="H469" s="567"/>
      <c r="I469" s="577"/>
      <c r="J469" s="311"/>
      <c r="K469" s="311"/>
      <c r="L469" s="311"/>
      <c r="M469" s="311"/>
      <c r="N469" s="311"/>
      <c r="O469" s="311"/>
      <c r="P469" s="569"/>
      <c r="Q469" s="357"/>
      <c r="R469" s="283"/>
    </row>
    <row r="470" spans="1:18" s="91" customFormat="1" ht="18.75">
      <c r="A470" s="817"/>
      <c r="B470" s="830"/>
      <c r="C470" s="814"/>
      <c r="D470" s="871"/>
      <c r="E470" s="871"/>
      <c r="F470" s="871"/>
      <c r="G470" s="872"/>
      <c r="H470" s="872"/>
      <c r="I470" s="577"/>
      <c r="J470" s="873"/>
      <c r="K470" s="873"/>
      <c r="L470" s="873"/>
      <c r="M470" s="873"/>
      <c r="N470" s="873"/>
      <c r="O470" s="873"/>
      <c r="P470" s="647"/>
      <c r="Q470" s="89"/>
    </row>
    <row r="471" spans="1:18" s="91" customFormat="1" ht="18.75">
      <c r="A471" s="564"/>
      <c r="B471" s="380"/>
      <c r="C471" s="814"/>
      <c r="D471" s="566"/>
      <c r="E471" s="566"/>
      <c r="F471" s="566"/>
      <c r="G471" s="567"/>
      <c r="H471" s="567"/>
      <c r="I471" s="577"/>
      <c r="J471" s="311"/>
      <c r="K471" s="311"/>
      <c r="L471" s="311"/>
      <c r="M471" s="311"/>
      <c r="N471" s="311"/>
      <c r="O471" s="311"/>
      <c r="P471" s="614"/>
      <c r="Q471" s="357"/>
      <c r="R471" s="283"/>
    </row>
    <row r="472" spans="1:18" s="91" customFormat="1" ht="18.75">
      <c r="A472" s="817"/>
      <c r="B472" s="830"/>
      <c r="C472" s="814"/>
      <c r="D472" s="871"/>
      <c r="E472" s="871"/>
      <c r="F472" s="871"/>
      <c r="G472" s="872"/>
      <c r="H472" s="872"/>
      <c r="I472" s="869"/>
      <c r="J472" s="875"/>
      <c r="K472" s="875"/>
      <c r="L472" s="875"/>
      <c r="M472" s="875"/>
      <c r="N472" s="875"/>
      <c r="O472" s="875"/>
      <c r="P472" s="1061"/>
      <c r="Q472" s="89"/>
    </row>
    <row r="473" spans="1:18" s="91" customFormat="1" ht="15.75" customHeight="1">
      <c r="A473" s="564"/>
      <c r="B473" s="898"/>
      <c r="C473" s="899"/>
      <c r="D473" s="614"/>
      <c r="E473" s="614"/>
      <c r="F473" s="614"/>
      <c r="G473" s="900"/>
      <c r="H473" s="900"/>
      <c r="I473" s="891"/>
      <c r="J473" s="360"/>
      <c r="K473" s="360"/>
      <c r="L473" s="313"/>
      <c r="M473" s="360"/>
      <c r="N473" s="360"/>
      <c r="O473" s="313"/>
      <c r="P473" s="631"/>
      <c r="Q473" s="357"/>
      <c r="R473" s="283"/>
    </row>
    <row r="474" spans="1:18" s="91" customFormat="1">
      <c r="A474" s="817"/>
      <c r="B474" s="892"/>
      <c r="C474" s="893"/>
      <c r="D474" s="894"/>
      <c r="E474" s="894"/>
      <c r="F474" s="894"/>
      <c r="G474" s="895"/>
      <c r="H474" s="895"/>
      <c r="I474" s="812"/>
      <c r="J474" s="895"/>
      <c r="K474" s="895"/>
      <c r="L474" s="842"/>
      <c r="M474" s="895"/>
      <c r="N474" s="895"/>
      <c r="O474" s="842"/>
      <c r="P474" s="1058"/>
      <c r="Q474" s="89"/>
      <c r="R474" s="187"/>
    </row>
    <row r="475" spans="1:18" s="91" customFormat="1" ht="15.75" customHeight="1">
      <c r="A475" s="564"/>
      <c r="B475" s="380"/>
      <c r="C475" s="814"/>
      <c r="D475" s="566"/>
      <c r="E475" s="566"/>
      <c r="F475" s="566"/>
      <c r="G475" s="567"/>
      <c r="H475" s="567"/>
      <c r="I475" s="878"/>
      <c r="J475" s="311"/>
      <c r="K475" s="311"/>
      <c r="L475" s="311"/>
      <c r="M475" s="311"/>
      <c r="N475" s="311"/>
      <c r="O475" s="311"/>
      <c r="P475" s="614"/>
      <c r="Q475" s="357"/>
      <c r="R475" s="283"/>
    </row>
    <row r="476" spans="1:18" s="91" customFormat="1" ht="18.75">
      <c r="A476" s="817"/>
      <c r="B476" s="830"/>
      <c r="C476" s="814"/>
      <c r="D476" s="871"/>
      <c r="E476" s="871"/>
      <c r="F476" s="871"/>
      <c r="G476" s="872"/>
      <c r="H476" s="872"/>
      <c r="I476" s="878"/>
      <c r="J476" s="875"/>
      <c r="K476" s="875"/>
      <c r="L476" s="875"/>
      <c r="M476" s="875"/>
      <c r="N476" s="875"/>
      <c r="O476" s="875"/>
      <c r="P476" s="1057"/>
      <c r="Q476" s="89"/>
      <c r="R476" s="92"/>
    </row>
    <row r="477" spans="1:18" s="91" customFormat="1" ht="15.75" customHeight="1">
      <c r="A477" s="564"/>
      <c r="B477" s="380"/>
      <c r="C477" s="814"/>
      <c r="D477" s="566"/>
      <c r="E477" s="566"/>
      <c r="F477" s="566"/>
      <c r="G477" s="567"/>
      <c r="H477" s="567"/>
      <c r="I477" s="577"/>
      <c r="J477" s="311"/>
      <c r="K477" s="311"/>
      <c r="L477" s="357"/>
      <c r="M477" s="311"/>
      <c r="N477" s="311"/>
      <c r="O477" s="311"/>
      <c r="P477" s="631"/>
      <c r="Q477" s="357"/>
      <c r="R477" s="283"/>
    </row>
    <row r="478" spans="1:18" s="92" customFormat="1" ht="18.75">
      <c r="A478" s="817"/>
      <c r="B478" s="830"/>
      <c r="C478" s="814"/>
      <c r="D478" s="871"/>
      <c r="E478" s="871"/>
      <c r="F478" s="871"/>
      <c r="G478" s="872"/>
      <c r="H478" s="872"/>
      <c r="I478" s="577"/>
      <c r="J478" s="873"/>
      <c r="K478" s="873"/>
      <c r="L478" s="873"/>
      <c r="M478" s="873"/>
      <c r="N478" s="873"/>
      <c r="O478" s="873"/>
      <c r="P478" s="647"/>
      <c r="Q478" s="89"/>
    </row>
    <row r="479" spans="1:18" s="92" customFormat="1" ht="15" customHeight="1">
      <c r="A479" s="564"/>
      <c r="B479" s="898"/>
      <c r="C479" s="893"/>
      <c r="D479" s="880"/>
      <c r="E479" s="880"/>
      <c r="F479" s="880"/>
      <c r="G479" s="895"/>
      <c r="H479" s="895"/>
      <c r="I479" s="884"/>
      <c r="J479" s="222"/>
      <c r="K479" s="880"/>
      <c r="L479" s="881"/>
      <c r="M479" s="222"/>
      <c r="N479" s="881"/>
      <c r="O479" s="880"/>
      <c r="P479" s="631"/>
      <c r="Q479" s="881"/>
      <c r="R479" s="222"/>
    </row>
    <row r="480" spans="1:18" s="92" customFormat="1" ht="18.75">
      <c r="A480" s="564"/>
      <c r="B480" s="380"/>
      <c r="C480" s="814"/>
      <c r="D480" s="872"/>
      <c r="E480" s="872"/>
      <c r="F480" s="872"/>
      <c r="G480" s="872"/>
      <c r="H480" s="872"/>
      <c r="I480" s="577"/>
      <c r="J480" s="873"/>
      <c r="K480" s="873"/>
      <c r="L480" s="873"/>
      <c r="M480" s="873"/>
      <c r="N480" s="873"/>
      <c r="O480" s="873"/>
      <c r="P480" s="631"/>
      <c r="Q480" s="89"/>
      <c r="R480" s="91"/>
    </row>
    <row r="481" spans="1:18" s="91" customFormat="1" ht="18.75">
      <c r="A481" s="817"/>
      <c r="B481" s="830"/>
      <c r="C481" s="814"/>
      <c r="D481" s="871"/>
      <c r="E481" s="871"/>
      <c r="F481" s="871"/>
      <c r="G481" s="872"/>
      <c r="H481" s="872"/>
      <c r="I481" s="577"/>
      <c r="J481" s="873"/>
      <c r="K481" s="873"/>
      <c r="L481" s="873"/>
      <c r="M481" s="873"/>
      <c r="N481" s="873"/>
      <c r="O481" s="873"/>
      <c r="P481" s="647"/>
      <c r="Q481" s="89"/>
    </row>
    <row r="482" spans="1:18" s="91" customFormat="1" ht="24" customHeight="1">
      <c r="A482" s="564"/>
      <c r="B482" s="380"/>
      <c r="C482" s="814"/>
      <c r="D482" s="815"/>
      <c r="E482" s="815"/>
      <c r="F482" s="815"/>
      <c r="G482" s="567"/>
      <c r="H482" s="567"/>
      <c r="I482" s="577"/>
      <c r="J482" s="311"/>
      <c r="K482" s="311"/>
      <c r="L482" s="311"/>
      <c r="M482" s="311"/>
      <c r="N482" s="311"/>
      <c r="O482" s="311"/>
      <c r="P482" s="631"/>
      <c r="Q482" s="357"/>
      <c r="R482" s="356"/>
    </row>
    <row r="483" spans="1:18" s="92" customFormat="1" ht="15.75" customHeight="1">
      <c r="A483" s="564"/>
      <c r="B483" s="380"/>
      <c r="C483" s="814"/>
      <c r="D483" s="566"/>
      <c r="E483" s="566"/>
      <c r="F483" s="566"/>
      <c r="G483" s="901"/>
      <c r="H483" s="901"/>
      <c r="I483" s="576"/>
      <c r="J483" s="220"/>
      <c r="K483" s="311"/>
      <c r="L483" s="311"/>
      <c r="M483" s="311"/>
      <c r="N483" s="311"/>
      <c r="O483" s="311"/>
      <c r="P483" s="614"/>
      <c r="Q483" s="660"/>
      <c r="R483" s="220"/>
    </row>
    <row r="484" spans="1:18" s="91" customFormat="1" ht="18.75">
      <c r="A484" s="817"/>
      <c r="B484" s="830"/>
      <c r="C484" s="814"/>
      <c r="D484" s="871"/>
      <c r="E484" s="871"/>
      <c r="F484" s="871"/>
      <c r="G484" s="872"/>
      <c r="H484" s="872"/>
      <c r="I484" s="577"/>
      <c r="J484" s="875"/>
      <c r="K484" s="875"/>
      <c r="L484" s="875"/>
      <c r="M484" s="875"/>
      <c r="N484" s="875"/>
      <c r="O484" s="875"/>
      <c r="P484" s="1057"/>
      <c r="Q484" s="89"/>
    </row>
    <row r="485" spans="1:18" s="92" customFormat="1" ht="18.75">
      <c r="A485" s="564"/>
      <c r="B485" s="380"/>
      <c r="C485" s="814"/>
      <c r="D485" s="566"/>
      <c r="E485" s="566"/>
      <c r="F485" s="566"/>
      <c r="G485" s="567"/>
      <c r="H485" s="567"/>
      <c r="I485" s="878"/>
      <c r="J485" s="311"/>
      <c r="K485" s="311"/>
      <c r="L485" s="311"/>
      <c r="M485" s="311"/>
      <c r="N485" s="311"/>
      <c r="O485" s="311"/>
      <c r="P485" s="902"/>
      <c r="Q485" s="357"/>
      <c r="R485" s="283"/>
    </row>
    <row r="486" spans="1:18" s="91" customFormat="1" ht="18.75">
      <c r="A486" s="817"/>
      <c r="B486" s="835"/>
      <c r="C486" s="836"/>
      <c r="D486" s="837"/>
      <c r="E486" s="837"/>
      <c r="F486" s="837"/>
      <c r="G486" s="837"/>
      <c r="H486" s="837"/>
      <c r="I486" s="187"/>
      <c r="J486" s="187"/>
      <c r="K486" s="187"/>
      <c r="L486" s="838"/>
      <c r="M486" s="894"/>
      <c r="N486" s="187"/>
      <c r="O486" s="187"/>
      <c r="P486" s="922"/>
      <c r="Q486" s="785"/>
      <c r="R486" s="92"/>
    </row>
    <row r="487" spans="1:18" s="91" customFormat="1" ht="18.75">
      <c r="A487" s="564"/>
      <c r="B487" s="380"/>
      <c r="C487" s="814"/>
      <c r="D487" s="566"/>
      <c r="E487" s="566"/>
      <c r="F487" s="566"/>
      <c r="G487" s="567"/>
      <c r="H487" s="567"/>
      <c r="I487" s="577"/>
      <c r="J487" s="311"/>
      <c r="K487" s="311"/>
      <c r="L487" s="311"/>
      <c r="M487" s="311"/>
      <c r="N487" s="311"/>
      <c r="O487" s="311"/>
      <c r="P487" s="357"/>
      <c r="Q487" s="357"/>
      <c r="R487" s="283"/>
    </row>
    <row r="488" spans="1:18" s="91" customFormat="1" ht="14.25" customHeight="1">
      <c r="A488" s="817"/>
      <c r="B488" s="830"/>
      <c r="C488" s="814"/>
      <c r="D488" s="871"/>
      <c r="E488" s="871"/>
      <c r="F488" s="871"/>
      <c r="G488" s="872"/>
      <c r="H488" s="872"/>
      <c r="I488" s="878"/>
      <c r="J488" s="875"/>
      <c r="K488" s="875"/>
      <c r="L488" s="875"/>
      <c r="M488" s="875"/>
      <c r="N488" s="875"/>
      <c r="O488" s="875"/>
      <c r="P488" s="1057"/>
      <c r="Q488" s="89"/>
    </row>
    <row r="489" spans="1:18" s="92" customFormat="1" ht="15" customHeight="1">
      <c r="A489" s="817"/>
      <c r="B489" s="830"/>
      <c r="C489" s="814"/>
      <c r="D489" s="871"/>
      <c r="E489" s="871"/>
      <c r="F489" s="871"/>
      <c r="G489" s="872"/>
      <c r="H489" s="872"/>
      <c r="I489" s="878"/>
      <c r="J489" s="875"/>
      <c r="K489" s="875"/>
      <c r="L489" s="875"/>
      <c r="M489" s="875"/>
      <c r="N489" s="875"/>
      <c r="O489" s="875"/>
      <c r="P489" s="1057"/>
      <c r="Q489" s="89"/>
    </row>
    <row r="490" spans="1:18" s="91" customFormat="1" ht="15.75" customHeight="1">
      <c r="A490" s="564"/>
      <c r="B490" s="380"/>
      <c r="C490" s="814"/>
      <c r="D490" s="566"/>
      <c r="E490" s="566"/>
      <c r="F490" s="566"/>
      <c r="G490" s="567"/>
      <c r="H490" s="567"/>
      <c r="I490" s="577"/>
      <c r="J490" s="311"/>
      <c r="K490" s="311"/>
      <c r="L490" s="311"/>
      <c r="M490" s="311"/>
      <c r="N490" s="311"/>
      <c r="O490" s="311"/>
      <c r="P490" s="631"/>
      <c r="Q490" s="357"/>
      <c r="R490" s="357"/>
    </row>
    <row r="491" spans="1:18" s="92" customFormat="1" ht="18.75">
      <c r="A491" s="817"/>
      <c r="B491" s="830"/>
      <c r="C491" s="814"/>
      <c r="D491" s="871"/>
      <c r="E491" s="871"/>
      <c r="F491" s="871"/>
      <c r="G491" s="872"/>
      <c r="H491" s="872"/>
      <c r="I491" s="577"/>
      <c r="J491" s="875"/>
      <c r="K491" s="875"/>
      <c r="L491" s="875"/>
      <c r="M491" s="875"/>
      <c r="N491" s="875"/>
      <c r="O491" s="875"/>
      <c r="P491" s="1057"/>
      <c r="Q491" s="89"/>
      <c r="R491" s="91"/>
    </row>
    <row r="492" spans="1:18" s="92" customFormat="1" ht="18.75">
      <c r="A492" s="564"/>
      <c r="B492" s="380"/>
      <c r="C492" s="814"/>
      <c r="D492" s="566"/>
      <c r="E492" s="566"/>
      <c r="F492" s="566"/>
      <c r="G492" s="567"/>
      <c r="H492" s="567"/>
      <c r="I492" s="878"/>
      <c r="J492" s="311"/>
      <c r="K492" s="311"/>
      <c r="L492" s="311"/>
      <c r="M492" s="311"/>
      <c r="N492" s="311"/>
      <c r="O492" s="311"/>
      <c r="P492" s="631"/>
      <c r="Q492" s="357"/>
      <c r="R492" s="283"/>
    </row>
    <row r="493" spans="1:18" s="92" customFormat="1" ht="18.75">
      <c r="A493" s="817"/>
      <c r="B493" s="830"/>
      <c r="C493" s="814"/>
      <c r="D493" s="871"/>
      <c r="E493" s="871"/>
      <c r="F493" s="871"/>
      <c r="G493" s="872"/>
      <c r="H493" s="872"/>
      <c r="I493" s="903"/>
      <c r="J493" s="875"/>
      <c r="K493" s="875"/>
      <c r="L493" s="875"/>
      <c r="M493" s="875"/>
      <c r="N493" s="875"/>
      <c r="O493" s="875"/>
      <c r="P493" s="1061"/>
      <c r="Q493" s="89"/>
      <c r="R493" s="91"/>
    </row>
    <row r="494" spans="1:18" s="92" customFormat="1" ht="18.75">
      <c r="A494" s="564"/>
      <c r="B494" s="380"/>
      <c r="C494" s="814"/>
      <c r="D494" s="566"/>
      <c r="E494" s="566"/>
      <c r="F494" s="566"/>
      <c r="G494" s="567"/>
      <c r="H494" s="567"/>
      <c r="I494" s="577"/>
      <c r="J494" s="311"/>
      <c r="K494" s="311"/>
      <c r="L494" s="311"/>
      <c r="M494" s="311"/>
      <c r="N494" s="311"/>
      <c r="O494" s="311"/>
      <c r="P494" s="631"/>
      <c r="Q494" s="357"/>
      <c r="R494" s="283"/>
    </row>
    <row r="495" spans="1:18" s="91" customFormat="1" ht="18.75">
      <c r="A495" s="817"/>
      <c r="B495" s="830"/>
      <c r="C495" s="814"/>
      <c r="D495" s="871"/>
      <c r="E495" s="871"/>
      <c r="F495" s="871"/>
      <c r="G495" s="872"/>
      <c r="H495" s="872"/>
      <c r="I495" s="577"/>
      <c r="J495" s="873"/>
      <c r="K495" s="873"/>
      <c r="L495" s="873"/>
      <c r="M495" s="873"/>
      <c r="N495" s="873"/>
      <c r="O495" s="873"/>
      <c r="P495" s="647"/>
      <c r="Q495" s="89"/>
    </row>
    <row r="496" spans="1:18" s="91" customFormat="1" ht="18.75">
      <c r="A496" s="564"/>
      <c r="B496" s="380"/>
      <c r="C496" s="814"/>
      <c r="D496" s="566"/>
      <c r="E496" s="566"/>
      <c r="F496" s="566"/>
      <c r="G496" s="567"/>
      <c r="H496" s="567"/>
      <c r="I496" s="878"/>
      <c r="J496" s="311"/>
      <c r="K496" s="311"/>
      <c r="L496" s="311"/>
      <c r="M496" s="311"/>
      <c r="N496" s="311"/>
      <c r="O496" s="311"/>
      <c r="P496" s="631"/>
      <c r="Q496" s="357"/>
      <c r="R496" s="283"/>
    </row>
    <row r="497" spans="1:18" s="91" customFormat="1" ht="18.75">
      <c r="A497" s="817"/>
      <c r="B497" s="830"/>
      <c r="C497" s="814"/>
      <c r="D497" s="871"/>
      <c r="E497" s="871"/>
      <c r="F497" s="871"/>
      <c r="G497" s="872"/>
      <c r="H497" s="872"/>
      <c r="I497" s="903"/>
      <c r="J497" s="875"/>
      <c r="K497" s="875"/>
      <c r="L497" s="875"/>
      <c r="M497" s="875"/>
      <c r="N497" s="875"/>
      <c r="O497" s="875"/>
      <c r="P497" s="906"/>
      <c r="Q497" s="89"/>
      <c r="R497" s="92"/>
    </row>
    <row r="498" spans="1:18" s="91" customFormat="1">
      <c r="A498" s="564"/>
      <c r="B498" s="898"/>
      <c r="C498" s="899"/>
      <c r="D498" s="614"/>
      <c r="E498" s="614"/>
      <c r="F498" s="614"/>
      <c r="G498" s="900"/>
      <c r="H498" s="900"/>
      <c r="I498" s="891"/>
      <c r="J498" s="360"/>
      <c r="K498" s="360"/>
      <c r="L498" s="313"/>
      <c r="M498" s="360"/>
      <c r="N498" s="360"/>
      <c r="O498" s="284"/>
      <c r="P498" s="569"/>
      <c r="Q498" s="357"/>
      <c r="R498" s="283"/>
    </row>
    <row r="499" spans="1:18" s="91" customFormat="1">
      <c r="A499" s="817"/>
      <c r="B499" s="892"/>
      <c r="C499" s="893"/>
      <c r="D499" s="894"/>
      <c r="E499" s="894"/>
      <c r="F499" s="894"/>
      <c r="G499" s="895"/>
      <c r="H499" s="895"/>
      <c r="I499" s="812"/>
      <c r="J499" s="895"/>
      <c r="K499" s="895"/>
      <c r="L499" s="842"/>
      <c r="M499" s="895"/>
      <c r="N499" s="895"/>
      <c r="O499" s="842"/>
      <c r="P499" s="1058"/>
      <c r="Q499" s="89"/>
    </row>
    <row r="500" spans="1:18" s="91" customFormat="1" ht="15.75" customHeight="1">
      <c r="A500" s="564"/>
      <c r="B500" s="380"/>
      <c r="C500" s="814"/>
      <c r="D500" s="566"/>
      <c r="E500" s="566"/>
      <c r="F500" s="566"/>
      <c r="G500" s="567"/>
      <c r="H500" s="567"/>
      <c r="I500" s="577"/>
      <c r="J500" s="311"/>
      <c r="K500" s="311"/>
      <c r="L500" s="311"/>
      <c r="M500" s="311"/>
      <c r="N500" s="311"/>
      <c r="O500" s="311"/>
      <c r="P500" s="631"/>
      <c r="Q500" s="357"/>
      <c r="R500" s="283"/>
    </row>
    <row r="501" spans="1:18" s="92" customFormat="1" ht="18.75">
      <c r="A501" s="817"/>
      <c r="B501" s="830"/>
      <c r="C501" s="814"/>
      <c r="D501" s="871"/>
      <c r="E501" s="871"/>
      <c r="F501" s="871"/>
      <c r="G501" s="872"/>
      <c r="H501" s="872"/>
      <c r="I501" s="878"/>
      <c r="J501" s="873"/>
      <c r="K501" s="873"/>
      <c r="L501" s="873"/>
      <c r="M501" s="873"/>
      <c r="N501" s="873"/>
      <c r="O501" s="873"/>
      <c r="P501" s="647"/>
      <c r="Q501" s="89"/>
    </row>
    <row r="502" spans="1:18" s="91" customFormat="1" ht="15" customHeight="1">
      <c r="A502" s="817"/>
      <c r="B502" s="830"/>
      <c r="C502" s="814"/>
      <c r="D502" s="871"/>
      <c r="E502" s="871"/>
      <c r="F502" s="871"/>
      <c r="G502" s="872"/>
      <c r="H502" s="872"/>
      <c r="I502" s="878"/>
      <c r="J502" s="875"/>
      <c r="K502" s="875"/>
      <c r="L502" s="875"/>
      <c r="M502" s="875"/>
      <c r="N502" s="875"/>
      <c r="O502" s="875"/>
      <c r="P502" s="1057"/>
      <c r="Q502" s="89"/>
      <c r="R502" s="92"/>
    </row>
    <row r="503" spans="1:18" s="91" customFormat="1" ht="18.75">
      <c r="A503" s="564"/>
      <c r="B503" s="380"/>
      <c r="C503" s="814"/>
      <c r="D503" s="566"/>
      <c r="E503" s="566"/>
      <c r="F503" s="566"/>
      <c r="G503" s="567"/>
      <c r="H503" s="567"/>
      <c r="I503" s="878"/>
      <c r="J503" s="311"/>
      <c r="K503" s="311"/>
      <c r="L503" s="311"/>
      <c r="M503" s="311"/>
      <c r="N503" s="311"/>
      <c r="O503" s="284"/>
      <c r="P503" s="631"/>
      <c r="Q503" s="357"/>
      <c r="R503" s="283"/>
    </row>
    <row r="504" spans="1:18" s="92" customFormat="1" ht="18.75">
      <c r="A504" s="817"/>
      <c r="B504" s="830"/>
      <c r="C504" s="814"/>
      <c r="D504" s="871"/>
      <c r="E504" s="871"/>
      <c r="F504" s="871"/>
      <c r="G504" s="872"/>
      <c r="H504" s="872"/>
      <c r="I504" s="878"/>
      <c r="J504" s="875"/>
      <c r="K504" s="875"/>
      <c r="L504" s="875"/>
      <c r="M504" s="875"/>
      <c r="N504" s="875"/>
      <c r="O504" s="875"/>
      <c r="P504" s="1057"/>
      <c r="Q504" s="89"/>
    </row>
    <row r="505" spans="1:18" s="92" customFormat="1" ht="22.5" customHeight="1">
      <c r="A505" s="564"/>
      <c r="B505" s="848"/>
      <c r="C505" s="849"/>
      <c r="D505" s="815"/>
      <c r="E505" s="815"/>
      <c r="F505" s="815"/>
      <c r="G505" s="850"/>
      <c r="H505" s="850"/>
      <c r="I505" s="907"/>
      <c r="J505" s="908"/>
      <c r="K505" s="908"/>
      <c r="L505" s="908"/>
      <c r="M505" s="908"/>
      <c r="N505" s="908"/>
      <c r="O505" s="908"/>
      <c r="P505" s="614"/>
      <c r="Q505" s="881"/>
      <c r="R505" s="398"/>
    </row>
    <row r="506" spans="1:18" s="91" customFormat="1" ht="14.25" customHeight="1">
      <c r="A506" s="817"/>
      <c r="B506" s="830"/>
      <c r="C506" s="814"/>
      <c r="D506" s="871"/>
      <c r="E506" s="871"/>
      <c r="F506" s="871"/>
      <c r="G506" s="872"/>
      <c r="H506" s="872"/>
      <c r="I506" s="878"/>
      <c r="J506" s="875"/>
      <c r="K506" s="875"/>
      <c r="L506" s="875"/>
      <c r="M506" s="875"/>
      <c r="N506" s="875"/>
      <c r="O506" s="875"/>
      <c r="P506" s="1057"/>
      <c r="Q506" s="89"/>
    </row>
    <row r="507" spans="1:18" s="91" customFormat="1" ht="18.75">
      <c r="A507" s="564"/>
      <c r="B507" s="380"/>
      <c r="C507" s="814"/>
      <c r="D507" s="566"/>
      <c r="E507" s="566"/>
      <c r="F507" s="566"/>
      <c r="G507" s="567"/>
      <c r="H507" s="567"/>
      <c r="I507" s="878"/>
      <c r="J507" s="311"/>
      <c r="K507" s="311"/>
      <c r="L507" s="311"/>
      <c r="M507" s="311"/>
      <c r="N507" s="311"/>
      <c r="O507" s="311"/>
      <c r="P507" s="631"/>
      <c r="Q507" s="357"/>
      <c r="R507" s="283"/>
    </row>
    <row r="508" spans="1:18" s="92" customFormat="1" ht="18.75">
      <c r="A508" s="817"/>
      <c r="B508" s="830"/>
      <c r="C508" s="814"/>
      <c r="D508" s="871"/>
      <c r="E508" s="871"/>
      <c r="F508" s="871"/>
      <c r="G508" s="872"/>
      <c r="H508" s="872"/>
      <c r="I508" s="910"/>
      <c r="J508" s="875"/>
      <c r="K508" s="875"/>
      <c r="L508" s="875"/>
      <c r="M508" s="875"/>
      <c r="N508" s="875"/>
      <c r="O508" s="875"/>
      <c r="P508" s="1057"/>
      <c r="Q508" s="89"/>
      <c r="R508" s="91"/>
    </row>
    <row r="509" spans="1:18" s="91" customFormat="1" ht="18.75">
      <c r="A509" s="564"/>
      <c r="B509" s="380"/>
      <c r="C509" s="814"/>
      <c r="D509" s="566"/>
      <c r="E509" s="566"/>
      <c r="F509" s="566"/>
      <c r="G509" s="567"/>
      <c r="H509" s="567"/>
      <c r="I509" s="878"/>
      <c r="J509" s="311"/>
      <c r="K509" s="311"/>
      <c r="L509" s="311"/>
      <c r="M509" s="311"/>
      <c r="N509" s="311"/>
      <c r="O509" s="311"/>
      <c r="P509" s="614"/>
      <c r="Q509" s="357"/>
      <c r="R509" s="283"/>
    </row>
    <row r="510" spans="1:18" s="91" customFormat="1" ht="18.75">
      <c r="A510" s="817"/>
      <c r="B510" s="830"/>
      <c r="C510" s="814"/>
      <c r="D510" s="871"/>
      <c r="E510" s="871"/>
      <c r="F510" s="871"/>
      <c r="G510" s="872"/>
      <c r="H510" s="872"/>
      <c r="I510" s="878"/>
      <c r="J510" s="875"/>
      <c r="K510" s="875"/>
      <c r="L510" s="875"/>
      <c r="M510" s="875"/>
      <c r="N510" s="875"/>
      <c r="O510" s="875"/>
      <c r="P510" s="1057"/>
      <c r="Q510" s="89"/>
    </row>
    <row r="511" spans="1:18" s="91" customFormat="1" ht="15.75" customHeight="1">
      <c r="A511" s="564"/>
      <c r="B511" s="380"/>
      <c r="C511" s="814"/>
      <c r="D511" s="566"/>
      <c r="E511" s="566"/>
      <c r="F511" s="566"/>
      <c r="G511" s="567"/>
      <c r="H511" s="567"/>
      <c r="I511" s="878"/>
      <c r="J511" s="311"/>
      <c r="K511" s="311"/>
      <c r="L511" s="311"/>
      <c r="M511" s="311"/>
      <c r="N511" s="311"/>
      <c r="O511" s="311"/>
      <c r="P511" s="631"/>
      <c r="Q511" s="357"/>
      <c r="R511" s="283"/>
    </row>
    <row r="512" spans="1:18" s="91" customFormat="1" ht="14.25" customHeight="1">
      <c r="A512" s="817"/>
      <c r="B512" s="830"/>
      <c r="C512" s="814"/>
      <c r="D512" s="871"/>
      <c r="E512" s="871"/>
      <c r="F512" s="871"/>
      <c r="G512" s="872"/>
      <c r="H512" s="872"/>
      <c r="I512" s="878"/>
      <c r="J512" s="875"/>
      <c r="K512" s="875"/>
      <c r="L512" s="875"/>
      <c r="M512" s="875"/>
      <c r="N512" s="875"/>
      <c r="O512" s="875"/>
      <c r="P512" s="1057"/>
      <c r="Q512" s="89"/>
    </row>
    <row r="513" spans="1:18" s="91" customFormat="1" ht="15.75" customHeight="1">
      <c r="A513" s="564"/>
      <c r="B513" s="380"/>
      <c r="C513" s="814"/>
      <c r="D513" s="566"/>
      <c r="E513" s="566"/>
      <c r="F513" s="566"/>
      <c r="G513" s="872"/>
      <c r="H513" s="872"/>
      <c r="I513" s="576"/>
      <c r="J513" s="311"/>
      <c r="K513" s="311"/>
      <c r="L513" s="311"/>
      <c r="M513" s="311"/>
      <c r="N513" s="311"/>
      <c r="O513" s="311"/>
      <c r="P513" s="631"/>
      <c r="Q513" s="660"/>
      <c r="R513" s="220"/>
    </row>
    <row r="514" spans="1:18" s="91" customFormat="1" ht="18.75">
      <c r="A514" s="817"/>
      <c r="B514" s="830"/>
      <c r="C514" s="814"/>
      <c r="D514" s="871"/>
      <c r="E514" s="871"/>
      <c r="F514" s="871"/>
      <c r="G514" s="872"/>
      <c r="H514" s="872"/>
      <c r="I514" s="577"/>
      <c r="J514" s="875"/>
      <c r="K514" s="875"/>
      <c r="L514" s="875"/>
      <c r="M514" s="875"/>
      <c r="N514" s="875"/>
      <c r="O514" s="875"/>
      <c r="P514" s="1057"/>
      <c r="Q514" s="89"/>
    </row>
    <row r="515" spans="1:18" s="92" customFormat="1" ht="18.75">
      <c r="A515" s="564"/>
      <c r="B515" s="380"/>
      <c r="C515" s="814"/>
      <c r="D515" s="566"/>
      <c r="E515" s="566"/>
      <c r="F515" s="566"/>
      <c r="G515" s="567"/>
      <c r="H515" s="567"/>
      <c r="I515" s="577"/>
      <c r="J515" s="614"/>
      <c r="K515" s="283"/>
      <c r="L515" s="614"/>
      <c r="M515" s="614"/>
      <c r="N515" s="357"/>
      <c r="O515" s="614"/>
      <c r="P515" s="631"/>
      <c r="Q515" s="357"/>
      <c r="R515" s="283"/>
    </row>
    <row r="516" spans="1:18" s="91" customFormat="1" ht="18.75">
      <c r="A516" s="817"/>
      <c r="B516" s="830"/>
      <c r="C516" s="814"/>
      <c r="D516" s="871"/>
      <c r="E516" s="871"/>
      <c r="F516" s="871"/>
      <c r="G516" s="872"/>
      <c r="H516" s="872"/>
      <c r="I516" s="878"/>
      <c r="J516" s="873"/>
      <c r="K516" s="873"/>
      <c r="L516" s="873"/>
      <c r="M516" s="873"/>
      <c r="N516" s="873"/>
      <c r="O516" s="873"/>
      <c r="P516" s="647"/>
      <c r="Q516" s="89"/>
    </row>
    <row r="517" spans="1:18" s="91" customFormat="1" ht="18.75">
      <c r="A517" s="564"/>
      <c r="B517" s="911"/>
      <c r="C517" s="814"/>
      <c r="D517" s="912"/>
      <c r="E517" s="912"/>
      <c r="F517" s="912"/>
      <c r="G517" s="310"/>
      <c r="H517" s="310"/>
      <c r="I517" s="913"/>
      <c r="J517" s="914"/>
      <c r="K517" s="914"/>
      <c r="L517" s="914"/>
      <c r="M517" s="914"/>
      <c r="N517" s="914"/>
      <c r="O517" s="914"/>
      <c r="P517" s="631"/>
      <c r="Q517" s="360"/>
      <c r="R517" s="360"/>
    </row>
    <row r="518" spans="1:18" s="92" customFormat="1" ht="18.75">
      <c r="A518" s="564"/>
      <c r="B518" s="911"/>
      <c r="C518" s="814"/>
      <c r="D518" s="912"/>
      <c r="E518" s="912"/>
      <c r="F518" s="912"/>
      <c r="G518" s="310"/>
      <c r="H518" s="310"/>
      <c r="I518" s="913"/>
      <c r="J518" s="914"/>
      <c r="K518" s="914"/>
      <c r="L518" s="914"/>
      <c r="M518" s="914"/>
      <c r="N518" s="914"/>
      <c r="O518" s="914"/>
      <c r="P518" s="631"/>
      <c r="Q518" s="360"/>
      <c r="R518" s="360"/>
    </row>
    <row r="519" spans="1:18" s="91" customFormat="1" ht="18.75">
      <c r="A519" s="817"/>
      <c r="B519" s="835"/>
      <c r="C519" s="836"/>
      <c r="D519" s="837"/>
      <c r="E519" s="837"/>
      <c r="F519" s="837"/>
      <c r="G519" s="837"/>
      <c r="H519" s="837"/>
      <c r="I519" s="187"/>
      <c r="J519" s="187"/>
      <c r="K519" s="187"/>
      <c r="L519" s="838"/>
      <c r="M519" s="187"/>
      <c r="N519" s="187"/>
      <c r="O519" s="187"/>
      <c r="P519" s="922"/>
      <c r="Q519" s="785"/>
      <c r="R519" s="92"/>
    </row>
    <row r="520" spans="1:18" s="92" customFormat="1" ht="18.75">
      <c r="A520" s="564"/>
      <c r="B520" s="380"/>
      <c r="C520" s="814"/>
      <c r="D520" s="566"/>
      <c r="E520" s="566"/>
      <c r="F520" s="566"/>
      <c r="G520" s="567"/>
      <c r="H520" s="567"/>
      <c r="I520" s="841"/>
      <c r="J520" s="313"/>
      <c r="K520" s="313"/>
      <c r="L520" s="313"/>
      <c r="M520" s="313"/>
      <c r="N520" s="313"/>
      <c r="O520" s="313"/>
      <c r="P520" s="569"/>
      <c r="Q520" s="357"/>
      <c r="R520" s="283"/>
    </row>
    <row r="521" spans="1:18" s="92" customFormat="1" ht="18.75">
      <c r="A521" s="817"/>
      <c r="B521" s="830"/>
      <c r="C521" s="819"/>
      <c r="D521" s="831"/>
      <c r="E521" s="831"/>
      <c r="F521" s="831"/>
      <c r="G521" s="584"/>
      <c r="H521" s="584"/>
      <c r="I521" s="832"/>
      <c r="J521" s="842"/>
      <c r="K521" s="842"/>
      <c r="L521" s="842"/>
      <c r="M521" s="842"/>
      <c r="N521" s="842"/>
      <c r="O521" s="842"/>
      <c r="P521" s="1058"/>
      <c r="Q521" s="89"/>
      <c r="R521" s="91"/>
    </row>
    <row r="522" spans="1:18" s="91" customFormat="1" ht="18.75">
      <c r="A522" s="817"/>
      <c r="B522" s="830"/>
      <c r="C522" s="819"/>
      <c r="D522" s="831"/>
      <c r="E522" s="831"/>
      <c r="F522" s="831"/>
      <c r="G522" s="584"/>
      <c r="H522" s="584"/>
      <c r="I522" s="832"/>
      <c r="J522" s="605"/>
      <c r="K522" s="833"/>
      <c r="L522" s="833"/>
      <c r="M522" s="833"/>
      <c r="N522" s="833"/>
      <c r="O522" s="833"/>
      <c r="P522" s="1057"/>
      <c r="Q522" s="89"/>
    </row>
    <row r="523" spans="1:18" s="91" customFormat="1" ht="14.25" customHeight="1">
      <c r="A523" s="564"/>
      <c r="B523" s="380"/>
      <c r="C523" s="814"/>
      <c r="D523" s="566"/>
      <c r="E523" s="566"/>
      <c r="F523" s="566"/>
      <c r="G523" s="567"/>
      <c r="H523" s="567"/>
      <c r="I523" s="841"/>
      <c r="J523" s="360"/>
      <c r="K523" s="313"/>
      <c r="L523" s="313"/>
      <c r="M523" s="313"/>
      <c r="N523" s="313"/>
      <c r="O523" s="313"/>
      <c r="P523" s="614"/>
      <c r="Q523" s="357"/>
      <c r="R523" s="283"/>
    </row>
    <row r="524" spans="1:18" s="91" customFormat="1" ht="18.75">
      <c r="A524" s="564"/>
      <c r="B524" s="380"/>
      <c r="C524" s="814"/>
      <c r="D524" s="566"/>
      <c r="E524" s="566"/>
      <c r="F524" s="566"/>
      <c r="G524" s="567"/>
      <c r="H524" s="567"/>
      <c r="I524" s="841"/>
      <c r="J524" s="313"/>
      <c r="K524" s="313"/>
      <c r="L524" s="313"/>
      <c r="M524" s="313"/>
      <c r="N524" s="313"/>
      <c r="O524" s="313"/>
      <c r="P524" s="631"/>
      <c r="Q524" s="357"/>
      <c r="R524" s="283"/>
    </row>
    <row r="525" spans="1:18" s="91" customFormat="1" ht="15" customHeight="1">
      <c r="A525" s="817"/>
      <c r="B525" s="830"/>
      <c r="C525" s="819"/>
      <c r="D525" s="831"/>
      <c r="E525" s="831"/>
      <c r="F525" s="831"/>
      <c r="G525" s="584"/>
      <c r="H525" s="584"/>
      <c r="I525" s="832"/>
      <c r="J525" s="842"/>
      <c r="K525" s="842"/>
      <c r="L525" s="842"/>
      <c r="M525" s="842"/>
      <c r="N525" s="842"/>
      <c r="O525" s="842"/>
      <c r="P525" s="1058"/>
      <c r="Q525" s="89"/>
      <c r="R525" s="92"/>
    </row>
    <row r="526" spans="1:18" s="91" customFormat="1" ht="18.75">
      <c r="A526" s="817"/>
      <c r="B526" s="830"/>
      <c r="C526" s="819"/>
      <c r="D526" s="831"/>
      <c r="E526" s="831"/>
      <c r="F526" s="831"/>
      <c r="G526" s="584"/>
      <c r="H526" s="584"/>
      <c r="I526" s="915"/>
      <c r="J526" s="833"/>
      <c r="K526" s="605"/>
      <c r="L526" s="833"/>
      <c r="M526" s="833"/>
      <c r="N526" s="833"/>
      <c r="O526" s="833"/>
      <c r="P526" s="1057"/>
      <c r="Q526" s="89"/>
      <c r="R526" s="92"/>
    </row>
    <row r="527" spans="1:18" s="91" customFormat="1" ht="18.75">
      <c r="A527" s="564"/>
      <c r="B527" s="380"/>
      <c r="C527" s="814"/>
      <c r="D527" s="566"/>
      <c r="E527" s="566"/>
      <c r="F527" s="566"/>
      <c r="G527" s="567"/>
      <c r="H527" s="567"/>
      <c r="I527" s="916"/>
      <c r="J527" s="614"/>
      <c r="K527" s="357"/>
      <c r="L527" s="614"/>
      <c r="M527" s="614"/>
      <c r="N527" s="614"/>
      <c r="O527" s="614"/>
      <c r="P527" s="631"/>
      <c r="Q527" s="357"/>
      <c r="R527" s="283"/>
    </row>
    <row r="528" spans="1:18" s="91" customFormat="1" ht="18.75">
      <c r="A528" s="817"/>
      <c r="B528" s="830"/>
      <c r="C528" s="819"/>
      <c r="D528" s="831"/>
      <c r="E528" s="831"/>
      <c r="F528" s="831"/>
      <c r="G528" s="584"/>
      <c r="H528" s="584"/>
      <c r="I528" s="832"/>
      <c r="J528" s="833"/>
      <c r="K528" s="605"/>
      <c r="L528" s="833"/>
      <c r="M528" s="833"/>
      <c r="N528" s="833"/>
      <c r="O528" s="833"/>
      <c r="P528" s="1057"/>
      <c r="Q528" s="89"/>
    </row>
    <row r="529" spans="1:18" s="91" customFormat="1" ht="30" customHeight="1">
      <c r="A529" s="564"/>
      <c r="B529" s="380"/>
      <c r="C529" s="814"/>
      <c r="D529" s="566"/>
      <c r="E529" s="566"/>
      <c r="F529" s="566"/>
      <c r="G529" s="567"/>
      <c r="H529" s="567"/>
      <c r="I529" s="841"/>
      <c r="J529" s="614"/>
      <c r="K529" s="641"/>
      <c r="L529" s="614"/>
      <c r="M529" s="614"/>
      <c r="N529" s="614"/>
      <c r="O529" s="641"/>
      <c r="P529" s="631"/>
      <c r="Q529" s="357"/>
      <c r="R529" s="283"/>
    </row>
    <row r="530" spans="1:18" s="91" customFormat="1" ht="18.75">
      <c r="A530" s="564"/>
      <c r="B530" s="380"/>
      <c r="C530" s="814"/>
      <c r="D530" s="566"/>
      <c r="E530" s="566"/>
      <c r="F530" s="566"/>
      <c r="G530" s="567"/>
      <c r="H530" s="567"/>
      <c r="I530" s="841"/>
      <c r="J530" s="614"/>
      <c r="K530" s="641"/>
      <c r="L530" s="614"/>
      <c r="M530" s="614"/>
      <c r="N530" s="614"/>
      <c r="O530" s="641"/>
      <c r="P530" s="641"/>
      <c r="Q530" s="357"/>
      <c r="R530" s="283"/>
    </row>
    <row r="531" spans="1:18" s="91" customFormat="1" ht="18.75">
      <c r="A531" s="817"/>
      <c r="B531" s="830"/>
      <c r="C531" s="819"/>
      <c r="D531" s="831"/>
      <c r="E531" s="831"/>
      <c r="F531" s="831"/>
      <c r="G531" s="584"/>
      <c r="H531" s="584"/>
      <c r="I531" s="832"/>
      <c r="J531" s="833"/>
      <c r="K531" s="833"/>
      <c r="L531" s="833"/>
      <c r="M531" s="833"/>
      <c r="N531" s="833"/>
      <c r="O531" s="833"/>
      <c r="P531" s="1057"/>
      <c r="Q531" s="89"/>
    </row>
    <row r="532" spans="1:18" s="91" customFormat="1" ht="18.75">
      <c r="A532" s="564"/>
      <c r="B532" s="380"/>
      <c r="C532" s="814"/>
      <c r="D532" s="566"/>
      <c r="E532" s="566"/>
      <c r="F532" s="566"/>
      <c r="G532" s="567"/>
      <c r="H532" s="567"/>
      <c r="I532" s="917"/>
      <c r="J532" s="313"/>
      <c r="K532" s="313"/>
      <c r="L532" s="313"/>
      <c r="M532" s="313"/>
      <c r="N532" s="313"/>
      <c r="O532" s="313"/>
      <c r="P532" s="614"/>
      <c r="Q532" s="357"/>
      <c r="R532" s="283"/>
    </row>
    <row r="533" spans="1:18" s="92" customFormat="1" ht="18.75">
      <c r="A533" s="564"/>
      <c r="B533" s="380"/>
      <c r="C533" s="814"/>
      <c r="D533" s="566"/>
      <c r="E533" s="566"/>
      <c r="F533" s="566"/>
      <c r="G533" s="567"/>
      <c r="H533" s="567"/>
      <c r="I533" s="841"/>
      <c r="J533" s="313"/>
      <c r="K533" s="313"/>
      <c r="L533" s="313"/>
      <c r="M533" s="313"/>
      <c r="N533" s="313"/>
      <c r="O533" s="313"/>
      <c r="P533" s="631"/>
      <c r="Q533" s="357"/>
      <c r="R533" s="283"/>
    </row>
    <row r="534" spans="1:18" s="91" customFormat="1" ht="18.75">
      <c r="A534" s="817"/>
      <c r="B534" s="830"/>
      <c r="C534" s="819"/>
      <c r="D534" s="831"/>
      <c r="E534" s="831"/>
      <c r="F534" s="831"/>
      <c r="G534" s="584"/>
      <c r="H534" s="584"/>
      <c r="I534" s="832"/>
      <c r="J534" s="833"/>
      <c r="K534" s="833"/>
      <c r="L534" s="833"/>
      <c r="M534" s="833"/>
      <c r="N534" s="833"/>
      <c r="O534" s="833"/>
      <c r="P534" s="1057"/>
      <c r="Q534" s="89"/>
      <c r="R534" s="92"/>
    </row>
    <row r="535" spans="1:18" s="91" customFormat="1" ht="15.75" customHeight="1">
      <c r="A535" s="564"/>
      <c r="B535" s="380"/>
      <c r="C535" s="814"/>
      <c r="D535" s="566"/>
      <c r="E535" s="566"/>
      <c r="F535" s="566"/>
      <c r="G535" s="567"/>
      <c r="H535" s="567"/>
      <c r="I535" s="841"/>
      <c r="J535" s="313"/>
      <c r="K535" s="313"/>
      <c r="L535" s="313"/>
      <c r="M535" s="360"/>
      <c r="N535" s="313"/>
      <c r="O535" s="313"/>
      <c r="P535" s="614"/>
      <c r="Q535" s="357"/>
      <c r="R535" s="283"/>
    </row>
    <row r="536" spans="1:18" s="91" customFormat="1" ht="18.75">
      <c r="A536" s="817"/>
      <c r="B536" s="830"/>
      <c r="C536" s="819"/>
      <c r="D536" s="831"/>
      <c r="E536" s="831"/>
      <c r="F536" s="831"/>
      <c r="G536" s="584"/>
      <c r="H536" s="584"/>
      <c r="I536" s="832"/>
      <c r="J536" s="842"/>
      <c r="K536" s="842"/>
      <c r="L536" s="842"/>
      <c r="M536" s="895"/>
      <c r="N536" s="842"/>
      <c r="O536" s="842"/>
      <c r="P536" s="1058"/>
      <c r="Q536" s="89"/>
    </row>
    <row r="537" spans="1:18" s="91" customFormat="1" ht="18.75">
      <c r="A537" s="564"/>
      <c r="B537" s="380"/>
      <c r="C537" s="814"/>
      <c r="D537" s="566"/>
      <c r="E537" s="566"/>
      <c r="F537" s="566"/>
      <c r="G537" s="567"/>
      <c r="H537" s="567"/>
      <c r="I537" s="589"/>
      <c r="J537" s="283"/>
      <c r="K537" s="283"/>
      <c r="L537" s="614"/>
      <c r="M537" s="283"/>
      <c r="N537" s="357"/>
      <c r="O537" s="283"/>
      <c r="P537" s="631"/>
      <c r="Q537" s="357"/>
      <c r="R537" s="283"/>
    </row>
    <row r="538" spans="1:18" s="91" customFormat="1" ht="18.75">
      <c r="A538" s="564"/>
      <c r="B538" s="380"/>
      <c r="C538" s="814"/>
      <c r="D538" s="566"/>
      <c r="E538" s="566"/>
      <c r="F538" s="566"/>
      <c r="G538" s="567"/>
      <c r="H538" s="567"/>
      <c r="I538" s="841"/>
      <c r="J538" s="313"/>
      <c r="K538" s="313"/>
      <c r="L538" s="313"/>
      <c r="M538" s="313"/>
      <c r="N538" s="313"/>
      <c r="O538" s="313"/>
      <c r="P538" s="631"/>
      <c r="Q538" s="357"/>
      <c r="R538" s="283"/>
    </row>
    <row r="539" spans="1:18" s="91" customFormat="1" ht="18.75">
      <c r="A539" s="817"/>
      <c r="B539" s="830"/>
      <c r="C539" s="819"/>
      <c r="D539" s="831"/>
      <c r="E539" s="831"/>
      <c r="F539" s="831"/>
      <c r="G539" s="584"/>
      <c r="H539" s="584"/>
      <c r="I539" s="832"/>
      <c r="J539" s="842"/>
      <c r="K539" s="842"/>
      <c r="L539" s="842"/>
      <c r="M539" s="842"/>
      <c r="N539" s="842"/>
      <c r="O539" s="842"/>
      <c r="P539" s="1058"/>
      <c r="Q539" s="89"/>
    </row>
    <row r="540" spans="1:18" s="92" customFormat="1" ht="18.75">
      <c r="A540" s="817"/>
      <c r="B540" s="830"/>
      <c r="C540" s="819"/>
      <c r="D540" s="831"/>
      <c r="E540" s="831"/>
      <c r="F540" s="831"/>
      <c r="G540" s="584"/>
      <c r="H540" s="584"/>
      <c r="I540" s="832"/>
      <c r="J540" s="833"/>
      <c r="K540" s="605"/>
      <c r="L540" s="833"/>
      <c r="M540" s="605"/>
      <c r="N540" s="833"/>
      <c r="O540" s="833"/>
      <c r="P540" s="1058"/>
      <c r="Q540" s="89"/>
      <c r="R540" s="91"/>
    </row>
    <row r="541" spans="1:18" s="91" customFormat="1" ht="18.75">
      <c r="A541" s="564"/>
      <c r="B541" s="380"/>
      <c r="C541" s="814"/>
      <c r="D541" s="566"/>
      <c r="E541" s="566"/>
      <c r="F541" s="566"/>
      <c r="G541" s="567"/>
      <c r="H541" s="567"/>
      <c r="I541" s="841"/>
      <c r="J541" s="313"/>
      <c r="K541" s="360"/>
      <c r="L541" s="313"/>
      <c r="M541" s="360"/>
      <c r="N541" s="313"/>
      <c r="O541" s="313"/>
      <c r="P541" s="569"/>
      <c r="Q541" s="357"/>
      <c r="R541" s="283"/>
    </row>
    <row r="542" spans="1:18" s="91" customFormat="1" ht="18.75">
      <c r="A542" s="564"/>
      <c r="B542" s="380"/>
      <c r="C542" s="814"/>
      <c r="D542" s="566"/>
      <c r="E542" s="566"/>
      <c r="F542" s="566"/>
      <c r="G542" s="567"/>
      <c r="H542" s="567"/>
      <c r="I542" s="841"/>
      <c r="J542" s="313"/>
      <c r="K542" s="313"/>
      <c r="L542" s="313"/>
      <c r="M542" s="313"/>
      <c r="N542" s="313"/>
      <c r="O542" s="313"/>
      <c r="P542" s="614"/>
      <c r="Q542" s="357"/>
      <c r="R542" s="283"/>
    </row>
    <row r="543" spans="1:18" s="91" customFormat="1" ht="18.75">
      <c r="A543" s="817"/>
      <c r="B543" s="830"/>
      <c r="C543" s="819"/>
      <c r="D543" s="831"/>
      <c r="E543" s="831"/>
      <c r="F543" s="831"/>
      <c r="G543" s="584"/>
      <c r="H543" s="584"/>
      <c r="I543" s="832"/>
      <c r="J543" s="833"/>
      <c r="K543" s="833"/>
      <c r="L543" s="833"/>
      <c r="M543" s="833"/>
      <c r="N543" s="833"/>
      <c r="O543" s="833"/>
      <c r="P543" s="1057"/>
      <c r="Q543" s="89"/>
    </row>
    <row r="544" spans="1:18" s="91" customFormat="1" ht="18.75">
      <c r="A544" s="564"/>
      <c r="B544" s="380"/>
      <c r="C544" s="814"/>
      <c r="D544" s="566"/>
      <c r="E544" s="566"/>
      <c r="F544" s="566"/>
      <c r="G544" s="567"/>
      <c r="H544" s="567"/>
      <c r="I544" s="841"/>
      <c r="J544" s="283"/>
      <c r="K544" s="283"/>
      <c r="L544" s="357"/>
      <c r="M544" s="614"/>
      <c r="N544" s="357"/>
      <c r="O544" s="283"/>
      <c r="P544" s="631"/>
      <c r="Q544" s="357"/>
      <c r="R544" s="283"/>
    </row>
    <row r="545" spans="1:18" s="91" customFormat="1" ht="18.75">
      <c r="A545" s="564"/>
      <c r="B545" s="380"/>
      <c r="C545" s="814"/>
      <c r="D545" s="566"/>
      <c r="E545" s="566"/>
      <c r="F545" s="566"/>
      <c r="G545" s="567"/>
      <c r="H545" s="567"/>
      <c r="I545" s="841"/>
      <c r="J545" s="614"/>
      <c r="K545" s="614"/>
      <c r="L545" s="614"/>
      <c r="M545" s="614"/>
      <c r="N545" s="614"/>
      <c r="O545" s="614"/>
      <c r="P545" s="614"/>
      <c r="Q545" s="357"/>
      <c r="R545" s="283"/>
    </row>
    <row r="546" spans="1:18" s="91" customFormat="1" ht="18.75">
      <c r="A546" s="817"/>
      <c r="B546" s="830"/>
      <c r="C546" s="819"/>
      <c r="D546" s="831"/>
      <c r="E546" s="831"/>
      <c r="F546" s="831"/>
      <c r="G546" s="584"/>
      <c r="H546" s="584"/>
      <c r="I546" s="832"/>
      <c r="J546" s="842"/>
      <c r="K546" s="842"/>
      <c r="L546" s="842"/>
      <c r="M546" s="842"/>
      <c r="N546" s="842"/>
      <c r="O546" s="842"/>
      <c r="P546" s="1058"/>
      <c r="Q546" s="89"/>
    </row>
    <row r="547" spans="1:18" s="91" customFormat="1" ht="18.75">
      <c r="A547" s="564"/>
      <c r="B547" s="380"/>
      <c r="C547" s="814"/>
      <c r="D547" s="566"/>
      <c r="E547" s="566"/>
      <c r="F547" s="566"/>
      <c r="G547" s="567"/>
      <c r="H547" s="567"/>
      <c r="I547" s="841"/>
      <c r="J547" s="313"/>
      <c r="K547" s="313"/>
      <c r="L547" s="313"/>
      <c r="M547" s="313"/>
      <c r="N547" s="313"/>
      <c r="O547" s="313"/>
      <c r="P547" s="631"/>
      <c r="Q547" s="357"/>
      <c r="R547" s="283"/>
    </row>
    <row r="548" spans="1:18" s="91" customFormat="1" ht="18.75">
      <c r="A548" s="817"/>
      <c r="B548" s="830"/>
      <c r="C548" s="819"/>
      <c r="D548" s="831"/>
      <c r="E548" s="831"/>
      <c r="F548" s="831"/>
      <c r="G548" s="584"/>
      <c r="H548" s="584"/>
      <c r="I548" s="832"/>
      <c r="J548" s="833"/>
      <c r="K548" s="833"/>
      <c r="L548" s="833"/>
      <c r="M548" s="833"/>
      <c r="N548" s="833"/>
      <c r="O548" s="833"/>
      <c r="P548" s="1057"/>
      <c r="Q548" s="89"/>
    </row>
    <row r="549" spans="1:18" s="91" customFormat="1" ht="18.75">
      <c r="A549" s="564"/>
      <c r="B549" s="380"/>
      <c r="C549" s="814"/>
      <c r="D549" s="566"/>
      <c r="E549" s="566"/>
      <c r="F549" s="566"/>
      <c r="G549" s="567"/>
      <c r="H549" s="567"/>
      <c r="I549" s="918"/>
      <c r="J549" s="313"/>
      <c r="K549" s="313"/>
      <c r="L549" s="313"/>
      <c r="M549" s="313"/>
      <c r="N549" s="313"/>
      <c r="O549" s="313"/>
      <c r="P549" s="614"/>
      <c r="Q549" s="357"/>
      <c r="R549" s="283"/>
    </row>
    <row r="550" spans="1:18" s="91" customFormat="1" ht="18.75">
      <c r="A550" s="817"/>
      <c r="B550" s="830"/>
      <c r="C550" s="819"/>
      <c r="D550" s="831"/>
      <c r="E550" s="831"/>
      <c r="F550" s="831"/>
      <c r="G550" s="584"/>
      <c r="H550" s="584"/>
      <c r="I550" s="832"/>
      <c r="J550" s="833"/>
      <c r="K550" s="833"/>
      <c r="L550" s="833"/>
      <c r="M550" s="833"/>
      <c r="N550" s="833"/>
      <c r="O550" s="833"/>
      <c r="P550" s="1057"/>
      <c r="Q550" s="89"/>
      <c r="R550" s="92"/>
    </row>
    <row r="551" spans="1:18" s="91" customFormat="1" ht="18.75">
      <c r="A551" s="564"/>
      <c r="B551" s="380"/>
      <c r="C551" s="814"/>
      <c r="D551" s="566"/>
      <c r="E551" s="566"/>
      <c r="F551" s="566"/>
      <c r="G551" s="567"/>
      <c r="H551" s="567"/>
      <c r="I551" s="841"/>
      <c r="J551" s="614"/>
      <c r="K551" s="614"/>
      <c r="L551" s="614"/>
      <c r="M551" s="614"/>
      <c r="N551" s="614"/>
      <c r="O551" s="614"/>
      <c r="P551" s="631"/>
      <c r="Q551" s="357"/>
      <c r="R551" s="284"/>
    </row>
    <row r="552" spans="1:18" s="91" customFormat="1" ht="18.75">
      <c r="A552" s="817"/>
      <c r="B552" s="830"/>
      <c r="C552" s="819"/>
      <c r="D552" s="831"/>
      <c r="E552" s="831"/>
      <c r="F552" s="831"/>
      <c r="G552" s="584"/>
      <c r="H552" s="584"/>
      <c r="I552" s="832"/>
      <c r="J552" s="842"/>
      <c r="K552" s="842"/>
      <c r="L552" s="842"/>
      <c r="M552" s="842"/>
      <c r="N552" s="842"/>
      <c r="O552" s="842"/>
      <c r="P552" s="1058"/>
      <c r="Q552" s="89"/>
    </row>
    <row r="553" spans="1:18" s="91" customFormat="1" ht="18.75">
      <c r="A553" s="564"/>
      <c r="B553" s="380"/>
      <c r="C553" s="814"/>
      <c r="D553" s="566"/>
      <c r="E553" s="566"/>
      <c r="F553" s="566"/>
      <c r="G553" s="567"/>
      <c r="H553" s="567"/>
      <c r="I553" s="919"/>
      <c r="J553" s="313"/>
      <c r="K553" s="313"/>
      <c r="L553" s="313"/>
      <c r="M553" s="313"/>
      <c r="N553" s="313"/>
      <c r="O553" s="313"/>
      <c r="P553" s="569"/>
      <c r="Q553" s="357"/>
      <c r="R553" s="284"/>
    </row>
    <row r="554" spans="1:18" s="91" customFormat="1" ht="18.75">
      <c r="A554" s="817"/>
      <c r="B554" s="830"/>
      <c r="C554" s="819"/>
      <c r="D554" s="831"/>
      <c r="E554" s="831"/>
      <c r="F554" s="831"/>
      <c r="G554" s="584"/>
      <c r="H554" s="584"/>
      <c r="I554" s="832"/>
      <c r="J554" s="842"/>
      <c r="K554" s="842"/>
      <c r="L554" s="842"/>
      <c r="M554" s="842"/>
      <c r="N554" s="842"/>
      <c r="O554" s="842"/>
      <c r="P554" s="1058"/>
      <c r="Q554" s="89"/>
    </row>
    <row r="555" spans="1:18" s="91" customFormat="1" ht="18.75">
      <c r="A555" s="817"/>
      <c r="B555" s="830"/>
      <c r="C555" s="819"/>
      <c r="D555" s="831"/>
      <c r="E555" s="831"/>
      <c r="F555" s="831"/>
      <c r="G555" s="584"/>
      <c r="H555" s="584"/>
      <c r="I555" s="832"/>
      <c r="J555" s="842"/>
      <c r="K555" s="842"/>
      <c r="L555" s="842"/>
      <c r="M555" s="842"/>
      <c r="N555" s="842"/>
      <c r="O555" s="842"/>
      <c r="P555" s="1058"/>
      <c r="Q555" s="89"/>
      <c r="R555" s="92"/>
    </row>
    <row r="556" spans="1:18" s="91" customFormat="1" ht="18.75">
      <c r="A556" s="564"/>
      <c r="B556" s="380"/>
      <c r="C556" s="814"/>
      <c r="D556" s="566"/>
      <c r="E556" s="566"/>
      <c r="F556" s="566"/>
      <c r="G556" s="567"/>
      <c r="H556" s="567"/>
      <c r="I556" s="841"/>
      <c r="J556" s="614"/>
      <c r="K556" s="283"/>
      <c r="L556" s="614"/>
      <c r="M556" s="614"/>
      <c r="N556" s="865"/>
      <c r="O556" s="614"/>
      <c r="P556" s="631"/>
      <c r="Q556" s="357"/>
      <c r="R556" s="283"/>
    </row>
    <row r="557" spans="1:18" s="91" customFormat="1" ht="18.75">
      <c r="A557" s="817"/>
      <c r="B557" s="830"/>
      <c r="C557" s="819"/>
      <c r="D557" s="831"/>
      <c r="E557" s="831"/>
      <c r="F557" s="831"/>
      <c r="G557" s="584"/>
      <c r="H557" s="584"/>
      <c r="I557" s="832"/>
      <c r="J557" s="833"/>
      <c r="K557" s="833"/>
      <c r="L557" s="833"/>
      <c r="M557" s="833"/>
      <c r="N557" s="833"/>
      <c r="O557" s="833"/>
      <c r="P557" s="1057"/>
      <c r="Q557" s="89"/>
    </row>
    <row r="558" spans="1:18" s="91" customFormat="1" ht="18.75">
      <c r="A558" s="564"/>
      <c r="B558" s="380"/>
      <c r="C558" s="814"/>
      <c r="D558" s="566"/>
      <c r="E558" s="566"/>
      <c r="F558" s="566"/>
      <c r="G558" s="567"/>
      <c r="H558" s="567"/>
      <c r="I558" s="841"/>
      <c r="J558" s="313"/>
      <c r="K558" s="313"/>
      <c r="L558" s="313"/>
      <c r="M558" s="313"/>
      <c r="N558" s="313"/>
      <c r="O558" s="313"/>
      <c r="P558" s="569"/>
      <c r="Q558" s="357"/>
      <c r="R558" s="284"/>
    </row>
    <row r="559" spans="1:18" s="91" customFormat="1" ht="18.75">
      <c r="A559" s="817"/>
      <c r="B559" s="830"/>
      <c r="C559" s="819"/>
      <c r="D559" s="831"/>
      <c r="E559" s="831"/>
      <c r="F559" s="831"/>
      <c r="G559" s="584"/>
      <c r="H559" s="584"/>
      <c r="I559" s="832"/>
      <c r="J559" s="833"/>
      <c r="K559" s="833"/>
      <c r="L559" s="833"/>
      <c r="M559" s="833"/>
      <c r="N559" s="833"/>
      <c r="O559" s="833"/>
      <c r="P559" s="1058"/>
      <c r="Q559" s="89"/>
      <c r="R559" s="92"/>
    </row>
    <row r="560" spans="1:18" s="91" customFormat="1" ht="18.75">
      <c r="A560" s="564"/>
      <c r="B560" s="380"/>
      <c r="C560" s="814"/>
      <c r="D560" s="566"/>
      <c r="E560" s="566"/>
      <c r="F560" s="566"/>
      <c r="G560" s="567"/>
      <c r="H560" s="567"/>
      <c r="I560" s="841"/>
      <c r="J560" s="313"/>
      <c r="K560" s="313"/>
      <c r="L560" s="313"/>
      <c r="M560" s="313"/>
      <c r="N560" s="313"/>
      <c r="O560" s="313"/>
      <c r="P560" s="569"/>
      <c r="Q560" s="357"/>
      <c r="R560" s="283"/>
    </row>
    <row r="561" spans="1:18" s="89" customFormat="1" ht="18.75">
      <c r="A561" s="817"/>
      <c r="B561" s="830"/>
      <c r="C561" s="819"/>
      <c r="D561" s="831"/>
      <c r="E561" s="831"/>
      <c r="F561" s="831"/>
      <c r="G561" s="584"/>
      <c r="H561" s="584"/>
      <c r="I561" s="832"/>
      <c r="J561" s="842"/>
      <c r="K561" s="842"/>
      <c r="L561" s="842"/>
      <c r="M561" s="842"/>
      <c r="N561" s="842"/>
      <c r="O561" s="842"/>
      <c r="P561" s="1058"/>
      <c r="R561" s="92"/>
    </row>
    <row r="562" spans="1:18" s="187" customFormat="1" ht="15.75" customHeight="1">
      <c r="A562" s="564"/>
      <c r="B562" s="380"/>
      <c r="C562" s="814"/>
      <c r="D562" s="566"/>
      <c r="E562" s="566"/>
      <c r="F562" s="566"/>
      <c r="G562" s="567"/>
      <c r="H562" s="567"/>
      <c r="I562" s="841"/>
      <c r="J562" s="313"/>
      <c r="K562" s="313"/>
      <c r="L562" s="313"/>
      <c r="M562" s="313"/>
      <c r="N562" s="313"/>
      <c r="O562" s="313"/>
      <c r="P562" s="614"/>
      <c r="Q562" s="357"/>
      <c r="R562" s="284"/>
    </row>
    <row r="563" spans="1:18" s="187" customFormat="1" ht="18.75">
      <c r="A563" s="817"/>
      <c r="B563" s="830"/>
      <c r="C563" s="819"/>
      <c r="D563" s="831"/>
      <c r="E563" s="831"/>
      <c r="F563" s="831"/>
      <c r="G563" s="584"/>
      <c r="H563" s="584"/>
      <c r="I563" s="845"/>
      <c r="J563" s="833"/>
      <c r="K563" s="833"/>
      <c r="L563" s="833"/>
      <c r="M563" s="833"/>
      <c r="N563" s="833"/>
      <c r="O563" s="833"/>
      <c r="P563" s="1057"/>
      <c r="Q563" s="89"/>
      <c r="R563" s="91"/>
    </row>
    <row r="564" spans="1:18" s="187" customFormat="1" ht="18.75">
      <c r="A564" s="564"/>
      <c r="B564" s="380"/>
      <c r="C564" s="814"/>
      <c r="D564" s="566"/>
      <c r="E564" s="566"/>
      <c r="F564" s="566"/>
      <c r="G564" s="567"/>
      <c r="H564" s="567"/>
      <c r="I564" s="918"/>
      <c r="J564" s="313"/>
      <c r="K564" s="313"/>
      <c r="L564" s="313"/>
      <c r="M564" s="313"/>
      <c r="N564" s="313"/>
      <c r="O564" s="313"/>
      <c r="P564" s="614"/>
      <c r="Q564" s="357"/>
      <c r="R564" s="283"/>
    </row>
    <row r="565" spans="1:18" s="187" customFormat="1" ht="18.75">
      <c r="A565" s="817"/>
      <c r="B565" s="830"/>
      <c r="C565" s="819"/>
      <c r="D565" s="831"/>
      <c r="E565" s="831"/>
      <c r="F565" s="831"/>
      <c r="G565" s="584"/>
      <c r="H565" s="584"/>
      <c r="I565" s="845"/>
      <c r="J565" s="833"/>
      <c r="K565" s="833"/>
      <c r="L565" s="833"/>
      <c r="M565" s="833"/>
      <c r="N565" s="833"/>
      <c r="O565" s="833"/>
      <c r="P565" s="1057"/>
      <c r="Q565" s="89"/>
      <c r="R565" s="91"/>
    </row>
    <row r="566" spans="1:18" s="91" customFormat="1" ht="14.25" customHeight="1">
      <c r="A566" s="564"/>
      <c r="B566" s="380"/>
      <c r="C566" s="819"/>
      <c r="D566" s="579"/>
      <c r="E566" s="579"/>
      <c r="F566" s="579"/>
      <c r="G566" s="584"/>
      <c r="H566" s="584"/>
      <c r="I566" s="832"/>
      <c r="J566" s="842"/>
      <c r="K566" s="920"/>
      <c r="L566" s="842"/>
      <c r="M566" s="842"/>
      <c r="N566" s="842"/>
      <c r="O566" s="842"/>
      <c r="P566" s="647"/>
      <c r="Q566" s="89"/>
    </row>
    <row r="567" spans="1:18" s="187" customFormat="1" ht="18.75">
      <c r="A567" s="817"/>
      <c r="B567" s="830"/>
      <c r="C567" s="819"/>
      <c r="D567" s="831"/>
      <c r="E567" s="831"/>
      <c r="F567" s="831"/>
      <c r="G567" s="584"/>
      <c r="H567" s="584"/>
      <c r="I567" s="832"/>
      <c r="J567" s="842"/>
      <c r="K567" s="842"/>
      <c r="L567" s="842"/>
      <c r="M567" s="842"/>
      <c r="N567" s="842"/>
      <c r="O567" s="842"/>
      <c r="P567" s="1058"/>
      <c r="Q567" s="89"/>
      <c r="R567" s="91"/>
    </row>
    <row r="568" spans="1:18" s="91" customFormat="1" ht="14.25" customHeight="1">
      <c r="A568" s="564"/>
      <c r="B568" s="848"/>
      <c r="C568" s="836"/>
      <c r="D568" s="579"/>
      <c r="E568" s="579"/>
      <c r="F568" s="579"/>
      <c r="G568" s="837"/>
      <c r="H568" s="837"/>
      <c r="I568" s="921"/>
      <c r="J568" s="719"/>
      <c r="K568" s="719"/>
      <c r="L568" s="922"/>
      <c r="M568" s="719"/>
      <c r="N568" s="739"/>
      <c r="O568" s="719"/>
      <c r="P568" s="631"/>
      <c r="Q568" s="785"/>
      <c r="R568" s="187"/>
    </row>
    <row r="569" spans="1:18" s="91" customFormat="1" ht="18.75">
      <c r="A569" s="817"/>
      <c r="B569" s="835"/>
      <c r="C569" s="836"/>
      <c r="D569" s="837"/>
      <c r="E569" s="837"/>
      <c r="F569" s="837"/>
      <c r="G569" s="837"/>
      <c r="H569" s="837"/>
      <c r="I569" s="923"/>
      <c r="J569" s="863"/>
      <c r="K569" s="924"/>
      <c r="L569" s="861"/>
      <c r="M569" s="863"/>
      <c r="N569" s="862"/>
      <c r="O569" s="863"/>
      <c r="P569" s="1059"/>
      <c r="Q569" s="785"/>
    </row>
    <row r="570" spans="1:18" s="187" customFormat="1" ht="18.75">
      <c r="A570" s="564"/>
      <c r="B570" s="380"/>
      <c r="C570" s="814"/>
      <c r="D570" s="566"/>
      <c r="E570" s="566"/>
      <c r="F570" s="566"/>
      <c r="G570" s="567"/>
      <c r="H570" s="567"/>
      <c r="I570" s="568"/>
      <c r="J570" s="313"/>
      <c r="K570" s="360"/>
      <c r="L570" s="357"/>
      <c r="M570" s="313"/>
      <c r="N570" s="313"/>
      <c r="O570" s="313"/>
      <c r="P570" s="569"/>
      <c r="Q570" s="357"/>
      <c r="R570" s="284"/>
    </row>
    <row r="571" spans="1:18" s="91" customFormat="1" ht="18.75">
      <c r="A571" s="817"/>
      <c r="B571" s="830"/>
      <c r="C571" s="819"/>
      <c r="D571" s="831"/>
      <c r="E571" s="831"/>
      <c r="F571" s="831"/>
      <c r="G571" s="584"/>
      <c r="H571" s="584"/>
      <c r="I571" s="884"/>
      <c r="J571" s="842"/>
      <c r="K571" s="895"/>
      <c r="L571" s="842"/>
      <c r="M571" s="842"/>
      <c r="N571" s="842"/>
      <c r="O571" s="842"/>
      <c r="P571" s="1058"/>
      <c r="Q571" s="89"/>
      <c r="R571" s="92"/>
    </row>
    <row r="572" spans="1:18" s="187" customFormat="1" ht="15.75" customHeight="1">
      <c r="A572" s="564"/>
      <c r="B572" s="898"/>
      <c r="C572" s="925"/>
      <c r="D572" s="313"/>
      <c r="E572" s="313"/>
      <c r="F572" s="313"/>
      <c r="G572" s="926"/>
      <c r="H572" s="926"/>
      <c r="I572" s="568"/>
      <c r="J572" s="313"/>
      <c r="K572" s="313"/>
      <c r="L572" s="357"/>
      <c r="M572" s="360"/>
      <c r="N572" s="360"/>
      <c r="O572" s="360"/>
      <c r="P572" s="631"/>
      <c r="Q572" s="357"/>
      <c r="R572" s="284"/>
    </row>
    <row r="573" spans="1:18" s="91" customFormat="1" ht="18.75">
      <c r="A573" s="564"/>
      <c r="B573" s="380"/>
      <c r="C573" s="814"/>
      <c r="D573" s="566"/>
      <c r="E573" s="566"/>
      <c r="F573" s="566"/>
      <c r="G573" s="567"/>
      <c r="H573" s="567"/>
      <c r="I573" s="919"/>
      <c r="J573" s="313"/>
      <c r="K573" s="313"/>
      <c r="L573" s="313"/>
      <c r="M573" s="313"/>
      <c r="N573" s="313"/>
      <c r="O573" s="313"/>
      <c r="P573" s="614"/>
      <c r="Q573" s="357"/>
      <c r="R573" s="283"/>
    </row>
    <row r="574" spans="1:18" s="91" customFormat="1" ht="14.25" customHeight="1">
      <c r="A574" s="817"/>
      <c r="B574" s="830"/>
      <c r="C574" s="819"/>
      <c r="D574" s="831"/>
      <c r="E574" s="831"/>
      <c r="F574" s="831"/>
      <c r="G574" s="584"/>
      <c r="H574" s="584"/>
      <c r="I574" s="832"/>
      <c r="J574" s="833"/>
      <c r="K574" s="833"/>
      <c r="L574" s="833"/>
      <c r="M574" s="833"/>
      <c r="N574" s="833"/>
      <c r="O574" s="833"/>
      <c r="P574" s="1057"/>
      <c r="Q574" s="89"/>
    </row>
    <row r="575" spans="1:18" s="91" customFormat="1" ht="18.75">
      <c r="A575" s="564"/>
      <c r="B575" s="380"/>
      <c r="C575" s="814"/>
      <c r="D575" s="566"/>
      <c r="E575" s="566"/>
      <c r="F575" s="566"/>
      <c r="G575" s="567"/>
      <c r="H575" s="567"/>
      <c r="I575" s="919"/>
      <c r="J575" s="283"/>
      <c r="K575" s="283"/>
      <c r="L575" s="357"/>
      <c r="M575" s="614"/>
      <c r="N575" s="357"/>
      <c r="O575" s="283"/>
      <c r="P575" s="631"/>
      <c r="Q575" s="357"/>
      <c r="R575" s="283"/>
    </row>
    <row r="576" spans="1:18" s="91" customFormat="1" ht="15" customHeight="1">
      <c r="A576" s="817"/>
      <c r="B576" s="892"/>
      <c r="C576" s="927"/>
      <c r="D576" s="889"/>
      <c r="E576" s="889"/>
      <c r="F576" s="889"/>
      <c r="G576" s="833"/>
      <c r="H576" s="833"/>
      <c r="I576" s="928"/>
      <c r="J576" s="842"/>
      <c r="K576" s="842"/>
      <c r="L576" s="842"/>
      <c r="M576" s="895"/>
      <c r="N576" s="895"/>
      <c r="O576" s="895"/>
      <c r="P576" s="1058"/>
      <c r="Q576" s="89"/>
    </row>
    <row r="577" spans="1:18" s="91" customFormat="1" ht="18.75">
      <c r="A577" s="564"/>
      <c r="B577" s="380"/>
      <c r="C577" s="814"/>
      <c r="D577" s="566"/>
      <c r="E577" s="566"/>
      <c r="F577" s="566"/>
      <c r="G577" s="567"/>
      <c r="H577" s="567"/>
      <c r="I577" s="841"/>
      <c r="J577" s="313"/>
      <c r="K577" s="313"/>
      <c r="L577" s="313"/>
      <c r="M577" s="313"/>
      <c r="N577" s="313"/>
      <c r="O577" s="313"/>
      <c r="P577" s="614"/>
      <c r="Q577" s="357"/>
      <c r="R577" s="284"/>
    </row>
    <row r="578" spans="1:18" s="187" customFormat="1" ht="15" customHeight="1">
      <c r="A578" s="817"/>
      <c r="B578" s="830"/>
      <c r="C578" s="819"/>
      <c r="D578" s="831"/>
      <c r="E578" s="831"/>
      <c r="F578" s="831"/>
      <c r="G578" s="584"/>
      <c r="H578" s="584"/>
      <c r="I578" s="832"/>
      <c r="J578" s="833"/>
      <c r="K578" s="833"/>
      <c r="L578" s="833"/>
      <c r="M578" s="833"/>
      <c r="N578" s="833"/>
      <c r="O578" s="833"/>
      <c r="P578" s="1057"/>
      <c r="Q578" s="89"/>
      <c r="R578" s="91"/>
    </row>
    <row r="579" spans="1:18" s="187" customFormat="1" ht="18.75">
      <c r="A579" s="564"/>
      <c r="B579" s="380"/>
      <c r="C579" s="814"/>
      <c r="D579" s="566"/>
      <c r="E579" s="566"/>
      <c r="F579" s="566"/>
      <c r="G579" s="567"/>
      <c r="H579" s="567"/>
      <c r="I579" s="841"/>
      <c r="J579" s="313"/>
      <c r="K579" s="313"/>
      <c r="L579" s="313"/>
      <c r="M579" s="313"/>
      <c r="N579" s="313"/>
      <c r="O579" s="313"/>
      <c r="P579" s="631"/>
      <c r="Q579" s="357"/>
      <c r="R579" s="284"/>
    </row>
    <row r="580" spans="1:18" s="91" customFormat="1" ht="15" customHeight="1">
      <c r="A580" s="817"/>
      <c r="B580" s="830"/>
      <c r="C580" s="819"/>
      <c r="D580" s="831"/>
      <c r="E580" s="831"/>
      <c r="F580" s="831"/>
      <c r="G580" s="584"/>
      <c r="H580" s="584"/>
      <c r="I580" s="832"/>
      <c r="J580" s="842"/>
      <c r="K580" s="842"/>
      <c r="L580" s="842"/>
      <c r="M580" s="842"/>
      <c r="N580" s="842"/>
      <c r="O580" s="842"/>
      <c r="P580" s="1058"/>
      <c r="Q580" s="89"/>
    </row>
    <row r="581" spans="1:18" s="187" customFormat="1" ht="14.25" customHeight="1">
      <c r="A581" s="817"/>
      <c r="B581" s="830"/>
      <c r="C581" s="819"/>
      <c r="D581" s="831"/>
      <c r="E581" s="831"/>
      <c r="F581" s="831"/>
      <c r="G581" s="584"/>
      <c r="H581" s="584"/>
      <c r="I581" s="832"/>
      <c r="J581" s="833"/>
      <c r="K581" s="833"/>
      <c r="L581" s="833"/>
      <c r="M581" s="833"/>
      <c r="N581" s="833"/>
      <c r="O581" s="833"/>
      <c r="P581" s="1057"/>
      <c r="Q581" s="89"/>
      <c r="R581" s="91"/>
    </row>
    <row r="582" spans="1:18" s="187" customFormat="1" ht="15.75" customHeight="1">
      <c r="A582" s="564"/>
      <c r="B582" s="380"/>
      <c r="C582" s="819"/>
      <c r="D582" s="581"/>
      <c r="E582" s="581"/>
      <c r="F582" s="581"/>
      <c r="G582" s="821"/>
      <c r="H582" s="821"/>
      <c r="I582" s="841"/>
      <c r="J582" s="313"/>
      <c r="K582" s="313"/>
      <c r="L582" s="313"/>
      <c r="M582" s="313"/>
      <c r="N582" s="313"/>
      <c r="O582" s="313"/>
      <c r="P582" s="614"/>
      <c r="Q582" s="660"/>
      <c r="R582" s="220"/>
    </row>
    <row r="583" spans="1:18" s="187" customFormat="1" ht="15.75" customHeight="1">
      <c r="A583" s="564"/>
      <c r="B583" s="380"/>
      <c r="C583" s="814"/>
      <c r="D583" s="566"/>
      <c r="E583" s="566"/>
      <c r="F583" s="566"/>
      <c r="G583" s="567"/>
      <c r="H583" s="567"/>
      <c r="I583" s="841"/>
      <c r="J583" s="313"/>
      <c r="K583" s="313"/>
      <c r="L583" s="313"/>
      <c r="M583" s="313"/>
      <c r="N583" s="313"/>
      <c r="O583" s="313"/>
      <c r="P583" s="631"/>
      <c r="Q583" s="357"/>
      <c r="R583" s="283"/>
    </row>
    <row r="584" spans="1:18" s="187" customFormat="1" ht="18.75">
      <c r="A584" s="817"/>
      <c r="B584" s="830"/>
      <c r="C584" s="819"/>
      <c r="D584" s="831"/>
      <c r="E584" s="831"/>
      <c r="F584" s="831"/>
      <c r="G584" s="584"/>
      <c r="H584" s="584"/>
      <c r="I584" s="845"/>
      <c r="J584" s="833"/>
      <c r="K584" s="833"/>
      <c r="L584" s="833"/>
      <c r="M584" s="833"/>
      <c r="N584" s="833"/>
      <c r="O584" s="833"/>
      <c r="P584" s="1057"/>
      <c r="Q584" s="89"/>
      <c r="R584" s="91"/>
    </row>
    <row r="585" spans="1:18" s="187" customFormat="1" ht="14.25" customHeight="1">
      <c r="A585" s="564"/>
      <c r="B585" s="848"/>
      <c r="C585" s="849"/>
      <c r="D585" s="815"/>
      <c r="E585" s="815"/>
      <c r="F585" s="815"/>
      <c r="G585" s="850"/>
      <c r="H585" s="850"/>
      <c r="I585" s="369"/>
      <c r="J585" s="369"/>
      <c r="K585" s="369"/>
      <c r="L585" s="646"/>
      <c r="M585" s="369"/>
      <c r="N585" s="929"/>
      <c r="O585" s="369"/>
      <c r="P585" s="646"/>
      <c r="Q585" s="646"/>
      <c r="R585" s="369"/>
    </row>
    <row r="586" spans="1:18" s="91" customFormat="1" ht="18.75">
      <c r="A586" s="564"/>
      <c r="B586" s="380"/>
      <c r="C586" s="814"/>
      <c r="D586" s="566"/>
      <c r="E586" s="566"/>
      <c r="F586" s="566"/>
      <c r="G586" s="567"/>
      <c r="H586" s="567"/>
      <c r="I586" s="841"/>
      <c r="J586" s="313"/>
      <c r="K586" s="313"/>
      <c r="L586" s="313"/>
      <c r="M586" s="313"/>
      <c r="N586" s="313"/>
      <c r="O586" s="313"/>
      <c r="P586" s="569"/>
      <c r="Q586" s="357"/>
      <c r="R586" s="283"/>
    </row>
    <row r="587" spans="1:18" s="91" customFormat="1" ht="14.25" customHeight="1">
      <c r="A587" s="817"/>
      <c r="B587" s="830"/>
      <c r="C587" s="819"/>
      <c r="D587" s="831"/>
      <c r="E587" s="831"/>
      <c r="F587" s="831"/>
      <c r="G587" s="584"/>
      <c r="H587" s="584"/>
      <c r="I587" s="832"/>
      <c r="J587" s="842"/>
      <c r="K587" s="842"/>
      <c r="L587" s="842"/>
      <c r="M587" s="842"/>
      <c r="N587" s="842"/>
      <c r="O587" s="842"/>
      <c r="P587" s="1058"/>
      <c r="Q587" s="89"/>
    </row>
    <row r="588" spans="1:18" s="91" customFormat="1" ht="18.75">
      <c r="A588" s="564"/>
      <c r="B588" s="380"/>
      <c r="C588" s="814"/>
      <c r="D588" s="566"/>
      <c r="E588" s="566"/>
      <c r="F588" s="566"/>
      <c r="G588" s="567"/>
      <c r="H588" s="567"/>
      <c r="I588" s="918"/>
      <c r="J588" s="313"/>
      <c r="K588" s="313"/>
      <c r="L588" s="313"/>
      <c r="M588" s="313"/>
      <c r="N588" s="313"/>
      <c r="O588" s="847"/>
      <c r="P588" s="569"/>
      <c r="Q588" s="357"/>
      <c r="R588" s="283"/>
    </row>
    <row r="589" spans="1:18" s="187" customFormat="1" ht="18.75">
      <c r="A589" s="817"/>
      <c r="B589" s="830"/>
      <c r="C589" s="819"/>
      <c r="D589" s="831"/>
      <c r="E589" s="831"/>
      <c r="F589" s="831"/>
      <c r="G589" s="584"/>
      <c r="H589" s="584"/>
      <c r="I589" s="832"/>
      <c r="J589" s="842"/>
      <c r="K589" s="842"/>
      <c r="L589" s="842"/>
      <c r="M589" s="842"/>
      <c r="N589" s="842"/>
      <c r="O589" s="842"/>
      <c r="P589" s="1058"/>
      <c r="Q589" s="89"/>
      <c r="R589" s="91"/>
    </row>
    <row r="590" spans="1:18" s="92" customFormat="1" ht="18.75">
      <c r="A590" s="564"/>
      <c r="B590" s="380"/>
      <c r="C590" s="819"/>
      <c r="D590" s="581"/>
      <c r="E590" s="581"/>
      <c r="F590" s="581"/>
      <c r="G590" s="821"/>
      <c r="H590" s="821"/>
      <c r="I590" s="589"/>
      <c r="J590" s="930"/>
      <c r="K590" s="283"/>
      <c r="L590" s="283"/>
      <c r="M590" s="283"/>
      <c r="N590" s="283"/>
      <c r="O590" s="283"/>
      <c r="P590" s="631"/>
      <c r="Q590" s="660"/>
      <c r="R590" s="220"/>
    </row>
    <row r="591" spans="1:18" s="92" customFormat="1" ht="15" customHeight="1">
      <c r="A591" s="817"/>
      <c r="B591" s="835"/>
      <c r="C591" s="836"/>
      <c r="D591" s="837"/>
      <c r="E591" s="837"/>
      <c r="F591" s="837"/>
      <c r="G591" s="837"/>
      <c r="H591" s="837"/>
      <c r="I591" s="187"/>
      <c r="J591" s="187"/>
      <c r="K591" s="187"/>
      <c r="L591" s="838"/>
      <c r="M591" s="187"/>
      <c r="N591" s="187"/>
      <c r="O591" s="187"/>
      <c r="P591" s="922"/>
      <c r="Q591" s="785"/>
      <c r="R591" s="91"/>
    </row>
    <row r="592" spans="1:18" s="91" customFormat="1" ht="14.25" customHeight="1">
      <c r="A592" s="564"/>
      <c r="B592" s="848"/>
      <c r="C592" s="836"/>
      <c r="D592" s="579"/>
      <c r="E592" s="579"/>
      <c r="F592" s="579"/>
      <c r="G592" s="820"/>
      <c r="H592" s="820"/>
      <c r="I592" s="187"/>
      <c r="J592" s="187"/>
      <c r="K592" s="894"/>
      <c r="L592" s="785"/>
      <c r="M592" s="187"/>
      <c r="N592" s="785"/>
      <c r="O592" s="187"/>
      <c r="P592" s="922"/>
      <c r="Q592" s="785"/>
      <c r="R592" s="187"/>
    </row>
    <row r="593" spans="1:18" s="91" customFormat="1" ht="15.75" customHeight="1">
      <c r="A593" s="564"/>
      <c r="B593" s="380"/>
      <c r="C593" s="814"/>
      <c r="D593" s="566"/>
      <c r="E593" s="566"/>
      <c r="F593" s="566"/>
      <c r="G593" s="567"/>
      <c r="H593" s="567"/>
      <c r="I593" s="841"/>
      <c r="J593" s="313"/>
      <c r="K593" s="313"/>
      <c r="L593" s="313"/>
      <c r="M593" s="313"/>
      <c r="N593" s="313"/>
      <c r="O593" s="313"/>
      <c r="P593" s="922"/>
      <c r="Q593" s="357"/>
      <c r="R593" s="283"/>
    </row>
    <row r="594" spans="1:18" s="92" customFormat="1" ht="18.75">
      <c r="A594" s="817"/>
      <c r="B594" s="830"/>
      <c r="C594" s="819"/>
      <c r="D594" s="831"/>
      <c r="E594" s="831"/>
      <c r="F594" s="831"/>
      <c r="G594" s="584"/>
      <c r="H594" s="584"/>
      <c r="I594" s="832"/>
      <c r="J594" s="842"/>
      <c r="K594" s="842"/>
      <c r="L594" s="842"/>
      <c r="M594" s="842"/>
      <c r="N594" s="842"/>
      <c r="O594" s="842"/>
      <c r="P594" s="1058"/>
      <c r="Q594" s="89"/>
      <c r="R594" s="91"/>
    </row>
    <row r="595" spans="1:18" s="91" customFormat="1">
      <c r="A595" s="735"/>
      <c r="B595" s="931"/>
      <c r="C595" s="893"/>
      <c r="D595" s="622"/>
      <c r="E595" s="622"/>
      <c r="F595" s="622"/>
      <c r="G595" s="738"/>
      <c r="H595" s="738"/>
      <c r="I595" s="568"/>
      <c r="J595" s="369"/>
      <c r="K595" s="369"/>
      <c r="L595" s="646"/>
      <c r="M595" s="369"/>
      <c r="N595" s="646"/>
      <c r="O595" s="369"/>
      <c r="P595" s="739"/>
      <c r="Q595" s="646"/>
      <c r="R595" s="369"/>
    </row>
    <row r="596" spans="1:18" s="92" customFormat="1">
      <c r="A596" s="735"/>
      <c r="B596" s="931"/>
      <c r="C596" s="893"/>
      <c r="D596" s="622"/>
      <c r="E596" s="622"/>
      <c r="F596" s="622"/>
      <c r="G596" s="738"/>
      <c r="H596" s="738"/>
      <c r="I596" s="568"/>
      <c r="J596" s="369"/>
      <c r="K596" s="369"/>
      <c r="L596" s="646"/>
      <c r="M596" s="369"/>
      <c r="N596" s="646"/>
      <c r="O596" s="369"/>
      <c r="P596" s="739"/>
      <c r="Q596" s="646"/>
      <c r="R596" s="369"/>
    </row>
    <row r="597" spans="1:18" s="91" customFormat="1" ht="24" customHeight="1">
      <c r="A597" s="817"/>
      <c r="B597" s="932"/>
      <c r="C597" s="933"/>
      <c r="D597" s="934"/>
      <c r="E597" s="934"/>
      <c r="F597" s="934"/>
      <c r="G597" s="935"/>
      <c r="H597" s="935"/>
      <c r="I597" s="577"/>
      <c r="J597" s="875"/>
      <c r="K597" s="875"/>
      <c r="L597" s="875"/>
      <c r="M597" s="875"/>
      <c r="N597" s="875"/>
      <c r="O597" s="875"/>
      <c r="P597" s="1057"/>
      <c r="Q597" s="89"/>
    </row>
    <row r="598" spans="1:18" s="91" customFormat="1" ht="47.25" customHeight="1">
      <c r="A598" s="564"/>
      <c r="B598" s="936"/>
      <c r="C598" s="937"/>
      <c r="D598" s="578"/>
      <c r="E598" s="578"/>
      <c r="F598" s="578"/>
      <c r="G598" s="582"/>
      <c r="H598" s="582"/>
      <c r="I598" s="577"/>
      <c r="J598" s="311"/>
      <c r="K598" s="311"/>
      <c r="L598" s="311"/>
      <c r="M598" s="311"/>
      <c r="N598" s="873"/>
      <c r="O598" s="873"/>
      <c r="P598" s="614"/>
      <c r="Q598" s="357"/>
      <c r="R598" s="283"/>
    </row>
    <row r="599" spans="1:18" s="91" customFormat="1" ht="47.25" customHeight="1">
      <c r="A599" s="564"/>
      <c r="B599" s="936"/>
      <c r="C599" s="937"/>
      <c r="D599" s="578"/>
      <c r="E599" s="578"/>
      <c r="F599" s="578"/>
      <c r="G599" s="582"/>
      <c r="H599" s="582"/>
      <c r="I599" s="577"/>
      <c r="J599" s="311"/>
      <c r="K599" s="311"/>
      <c r="L599" s="311"/>
      <c r="M599" s="311"/>
      <c r="N599" s="311"/>
      <c r="O599" s="311"/>
      <c r="P599" s="614"/>
      <c r="Q599" s="357"/>
      <c r="R599" s="283"/>
    </row>
    <row r="600" spans="1:18" s="92" customFormat="1" ht="36" customHeight="1">
      <c r="A600" s="564"/>
      <c r="B600" s="936"/>
      <c r="C600" s="937"/>
      <c r="D600" s="578"/>
      <c r="E600" s="578"/>
      <c r="F600" s="578"/>
      <c r="G600" s="582"/>
      <c r="H600" s="582"/>
      <c r="I600" s="577"/>
      <c r="J600" s="311"/>
      <c r="K600" s="311"/>
      <c r="L600" s="311"/>
      <c r="M600" s="311"/>
      <c r="N600" s="873"/>
      <c r="O600" s="875"/>
      <c r="P600" s="614"/>
      <c r="Q600" s="357"/>
      <c r="R600" s="283"/>
    </row>
    <row r="601" spans="1:18" s="91" customFormat="1" ht="18.75">
      <c r="A601" s="564"/>
      <c r="B601" s="936"/>
      <c r="C601" s="937"/>
      <c r="D601" s="578"/>
      <c r="E601" s="578"/>
      <c r="F601" s="578"/>
      <c r="G601" s="582"/>
      <c r="H601" s="582"/>
      <c r="I601" s="577"/>
      <c r="J601" s="311"/>
      <c r="K601" s="311"/>
      <c r="L601" s="311"/>
      <c r="M601" s="311"/>
      <c r="N601" s="873"/>
      <c r="O601" s="875"/>
      <c r="P601" s="614"/>
      <c r="Q601" s="357"/>
      <c r="R601" s="283"/>
    </row>
    <row r="602" spans="1:18" s="92" customFormat="1" ht="18.75">
      <c r="A602" s="564"/>
      <c r="B602" s="380"/>
      <c r="C602" s="814"/>
      <c r="D602" s="566"/>
      <c r="E602" s="566"/>
      <c r="F602" s="566"/>
      <c r="G602" s="567"/>
      <c r="H602" s="567"/>
      <c r="I602" s="869"/>
      <c r="J602" s="896"/>
      <c r="K602" s="311"/>
      <c r="L602" s="311"/>
      <c r="M602" s="311"/>
      <c r="N602" s="311"/>
      <c r="O602" s="311"/>
      <c r="P602" s="631"/>
      <c r="Q602" s="660"/>
    </row>
    <row r="603" spans="1:18" s="92" customFormat="1" ht="18.75">
      <c r="A603" s="817"/>
      <c r="B603" s="830"/>
      <c r="C603" s="814"/>
      <c r="D603" s="871"/>
      <c r="E603" s="871"/>
      <c r="F603" s="871"/>
      <c r="G603" s="872"/>
      <c r="H603" s="872"/>
      <c r="I603" s="577"/>
      <c r="J603" s="873"/>
      <c r="K603" s="873"/>
      <c r="L603" s="873"/>
      <c r="M603" s="873"/>
      <c r="N603" s="873"/>
      <c r="O603" s="873"/>
      <c r="P603" s="647"/>
      <c r="Q603" s="89"/>
      <c r="R603" s="91"/>
    </row>
    <row r="604" spans="1:18" s="92" customFormat="1" ht="24" customHeight="1">
      <c r="A604" s="817"/>
      <c r="B604" s="932"/>
      <c r="C604" s="933"/>
      <c r="D604" s="938"/>
      <c r="E604" s="938"/>
      <c r="F604" s="938"/>
      <c r="G604" s="935"/>
      <c r="H604" s="935"/>
      <c r="I604" s="577"/>
      <c r="J604" s="875"/>
      <c r="K604" s="875"/>
      <c r="L604" s="875"/>
      <c r="M604" s="875"/>
      <c r="N604" s="875"/>
      <c r="O604" s="875"/>
      <c r="P604" s="1057"/>
      <c r="Q604" s="89"/>
      <c r="R604" s="91"/>
    </row>
    <row r="605" spans="1:18" s="91" customFormat="1" ht="18.75">
      <c r="A605" s="564"/>
      <c r="B605" s="936"/>
      <c r="C605" s="937"/>
      <c r="D605" s="578"/>
      <c r="E605" s="578"/>
      <c r="F605" s="578"/>
      <c r="G605" s="582"/>
      <c r="H605" s="582"/>
      <c r="I605" s="310"/>
      <c r="J605" s="311"/>
      <c r="K605" s="312"/>
      <c r="L605" s="311"/>
      <c r="M605" s="311"/>
      <c r="N605" s="311"/>
      <c r="O605" s="311"/>
      <c r="P605" s="614"/>
      <c r="Q605" s="357"/>
      <c r="R605" s="283"/>
    </row>
    <row r="606" spans="1:18" s="91" customFormat="1" ht="23.25" customHeight="1">
      <c r="A606" s="564"/>
      <c r="B606" s="936"/>
      <c r="C606" s="937"/>
      <c r="D606" s="578"/>
      <c r="E606" s="578"/>
      <c r="F606" s="578"/>
      <c r="G606" s="582"/>
      <c r="H606" s="582"/>
      <c r="I606" s="310"/>
      <c r="J606" s="311"/>
      <c r="K606" s="283"/>
      <c r="L606" s="311"/>
      <c r="M606" s="939"/>
      <c r="N606" s="311"/>
      <c r="O606" s="311"/>
      <c r="P606" s="614"/>
      <c r="Q606" s="357"/>
      <c r="R606" s="283"/>
    </row>
    <row r="607" spans="1:18" s="91" customFormat="1" ht="15" customHeight="1">
      <c r="A607" s="631"/>
      <c r="B607" s="931"/>
      <c r="C607" s="893"/>
      <c r="D607" s="622"/>
      <c r="E607" s="622"/>
      <c r="F607" s="622"/>
      <c r="G607" s="924"/>
      <c r="H607" s="924"/>
      <c r="I607" s="568"/>
      <c r="J607" s="622"/>
      <c r="K607" s="89"/>
      <c r="L607" s="89"/>
      <c r="M607" s="622"/>
      <c r="N607" s="89"/>
      <c r="O607" s="89"/>
      <c r="P607" s="914"/>
      <c r="Q607" s="89"/>
      <c r="R607" s="622"/>
    </row>
    <row r="608" spans="1:18" s="91" customFormat="1">
      <c r="A608" s="631"/>
      <c r="B608" s="931"/>
      <c r="C608" s="893"/>
      <c r="D608" s="622"/>
      <c r="E608" s="622"/>
      <c r="F608" s="622"/>
      <c r="G608" s="924"/>
      <c r="H608" s="924"/>
      <c r="I608" s="568"/>
      <c r="J608" s="622"/>
      <c r="K608" s="89"/>
      <c r="L608" s="89"/>
      <c r="M608" s="622"/>
      <c r="N608" s="89"/>
      <c r="O608" s="89"/>
      <c r="P608" s="914"/>
      <c r="Q608" s="89"/>
      <c r="R608" s="622"/>
    </row>
    <row r="609" spans="1:18" s="91" customFormat="1" ht="18.75">
      <c r="A609" s="564"/>
      <c r="B609" s="936"/>
      <c r="C609" s="933"/>
      <c r="D609" s="308"/>
      <c r="E609" s="308"/>
      <c r="F609" s="308"/>
      <c r="G609" s="901"/>
      <c r="H609" s="901"/>
      <c r="I609" s="869"/>
      <c r="J609" s="896"/>
      <c r="K609" s="311"/>
      <c r="L609" s="311"/>
      <c r="M609" s="311"/>
      <c r="N609" s="311"/>
      <c r="O609" s="311"/>
      <c r="P609" s="631"/>
      <c r="Q609" s="660"/>
      <c r="R609" s="220"/>
    </row>
    <row r="610" spans="1:18" s="91" customFormat="1" ht="18.75">
      <c r="A610" s="817"/>
      <c r="B610" s="932"/>
      <c r="C610" s="933"/>
      <c r="D610" s="934"/>
      <c r="E610" s="934"/>
      <c r="F610" s="934"/>
      <c r="G610" s="935"/>
      <c r="H610" s="935"/>
      <c r="I610" s="577"/>
      <c r="J610" s="873"/>
      <c r="K610" s="873"/>
      <c r="L610" s="873"/>
      <c r="M610" s="873"/>
      <c r="N610" s="873"/>
      <c r="O610" s="873"/>
      <c r="P610" s="647"/>
      <c r="Q610" s="89"/>
    </row>
    <row r="611" spans="1:18" s="92" customFormat="1" ht="15.75" customHeight="1">
      <c r="A611" s="564"/>
      <c r="B611" s="380"/>
      <c r="C611" s="814"/>
      <c r="D611" s="566"/>
      <c r="E611" s="566"/>
      <c r="F611" s="566"/>
      <c r="G611" s="567"/>
      <c r="H611" s="567"/>
      <c r="I611" s="283"/>
      <c r="J611" s="283"/>
      <c r="K611" s="283"/>
      <c r="L611" s="357"/>
      <c r="M611" s="283"/>
      <c r="N611" s="357"/>
      <c r="O611" s="283"/>
      <c r="P611" s="357"/>
      <c r="Q611" s="357"/>
      <c r="R611" s="283"/>
    </row>
    <row r="612" spans="1:18" s="91" customFormat="1" ht="18.75">
      <c r="A612" s="564"/>
      <c r="B612" s="380"/>
      <c r="C612" s="814"/>
      <c r="D612" s="566"/>
      <c r="E612" s="566"/>
      <c r="F612" s="566"/>
      <c r="G612" s="567"/>
      <c r="H612" s="567"/>
      <c r="I612" s="589"/>
      <c r="J612" s="569"/>
      <c r="K612" s="940"/>
      <c r="L612" s="569"/>
      <c r="M612" s="569"/>
      <c r="N612" s="569"/>
      <c r="O612" s="569"/>
      <c r="P612" s="614"/>
      <c r="Q612" s="357"/>
      <c r="R612" s="284"/>
    </row>
    <row r="613" spans="1:18" s="91" customFormat="1" ht="18.75">
      <c r="A613" s="817"/>
      <c r="B613" s="830"/>
      <c r="C613" s="819"/>
      <c r="D613" s="831"/>
      <c r="E613" s="831"/>
      <c r="F613" s="831"/>
      <c r="G613" s="584"/>
      <c r="H613" s="584"/>
      <c r="I613" s="591"/>
      <c r="J613" s="604"/>
      <c r="K613" s="941"/>
      <c r="L613" s="604"/>
      <c r="M613" s="604"/>
      <c r="N613" s="604"/>
      <c r="O613" s="604"/>
      <c r="P613" s="1057"/>
      <c r="Q613" s="89"/>
    </row>
    <row r="614" spans="1:18" s="92" customFormat="1" ht="18.75">
      <c r="A614" s="564"/>
      <c r="B614" s="380"/>
      <c r="C614" s="814"/>
      <c r="D614" s="566"/>
      <c r="E614" s="566"/>
      <c r="F614" s="566"/>
      <c r="G614" s="567"/>
      <c r="H614" s="567"/>
      <c r="I614" s="568"/>
      <c r="J614" s="569"/>
      <c r="K614" s="569"/>
      <c r="L614" s="569"/>
      <c r="M614" s="569"/>
      <c r="N614" s="569"/>
      <c r="O614" s="569"/>
      <c r="P614" s="614"/>
      <c r="Q614" s="357"/>
      <c r="R614" s="284"/>
    </row>
    <row r="615" spans="1:18" s="92" customFormat="1" ht="18.75">
      <c r="A615" s="817"/>
      <c r="B615" s="830"/>
      <c r="C615" s="819"/>
      <c r="D615" s="831"/>
      <c r="E615" s="831"/>
      <c r="F615" s="831"/>
      <c r="G615" s="584"/>
      <c r="H615" s="584"/>
      <c r="I615" s="884"/>
      <c r="J615" s="604"/>
      <c r="K615" s="604"/>
      <c r="L615" s="604"/>
      <c r="M615" s="604"/>
      <c r="N615" s="604"/>
      <c r="O615" s="604"/>
      <c r="P615" s="1057"/>
      <c r="Q615" s="89"/>
      <c r="R615" s="91"/>
    </row>
    <row r="616" spans="1:18" s="91" customFormat="1" ht="18.75">
      <c r="A616" s="817"/>
      <c r="B616" s="830"/>
      <c r="C616" s="819"/>
      <c r="D616" s="584"/>
      <c r="E616" s="584"/>
      <c r="F616" s="584"/>
      <c r="G616" s="584"/>
      <c r="H616" s="584"/>
      <c r="I616" s="884"/>
      <c r="J616" s="812"/>
      <c r="K616" s="873"/>
      <c r="L616" s="942"/>
      <c r="M616" s="812"/>
      <c r="N616" s="812"/>
      <c r="O616" s="812"/>
      <c r="P616" s="1058"/>
      <c r="Q616" s="89"/>
    </row>
    <row r="617" spans="1:18" s="91" customFormat="1" ht="18.75">
      <c r="A617" s="564"/>
      <c r="B617" s="943"/>
      <c r="C617" s="814"/>
      <c r="D617" s="566"/>
      <c r="E617" s="566"/>
      <c r="F617" s="566"/>
      <c r="G617" s="900"/>
      <c r="H617" s="900"/>
      <c r="I617" s="568"/>
      <c r="J617" s="363"/>
      <c r="K617" s="363"/>
      <c r="L617" s="569"/>
      <c r="M617" s="363"/>
      <c r="N617" s="363"/>
      <c r="O617" s="363"/>
      <c r="P617" s="614"/>
      <c r="Q617" s="357"/>
      <c r="R617" s="284"/>
    </row>
    <row r="618" spans="1:18" s="92" customFormat="1" ht="18.75">
      <c r="A618" s="817"/>
      <c r="B618" s="944"/>
      <c r="C618" s="819"/>
      <c r="D618" s="831"/>
      <c r="E618" s="831"/>
      <c r="F618" s="831"/>
      <c r="G618" s="605"/>
      <c r="H618" s="605"/>
      <c r="I618" s="884"/>
      <c r="J618" s="945"/>
      <c r="K618" s="945"/>
      <c r="L618" s="604"/>
      <c r="M618" s="945"/>
      <c r="N618" s="945"/>
      <c r="O618" s="945"/>
      <c r="P618" s="1057"/>
      <c r="Q618" s="89"/>
      <c r="R618" s="91"/>
    </row>
    <row r="619" spans="1:18" s="91" customFormat="1" ht="18.75">
      <c r="A619" s="564"/>
      <c r="B619" s="380"/>
      <c r="C619" s="814"/>
      <c r="D619" s="566"/>
      <c r="E619" s="566"/>
      <c r="F619" s="566"/>
      <c r="G619" s="567"/>
      <c r="H619" s="567"/>
      <c r="I619" s="589"/>
      <c r="J619" s="569"/>
      <c r="K619" s="569"/>
      <c r="L619" s="569"/>
      <c r="M619" s="569"/>
      <c r="N619" s="357"/>
      <c r="O619" s="313"/>
      <c r="P619" s="614"/>
      <c r="Q619" s="357"/>
      <c r="R619" s="283"/>
    </row>
    <row r="620" spans="1:18" s="91" customFormat="1" ht="18.75">
      <c r="A620" s="817"/>
      <c r="B620" s="830"/>
      <c r="C620" s="819"/>
      <c r="D620" s="831"/>
      <c r="E620" s="831"/>
      <c r="F620" s="831"/>
      <c r="G620" s="584"/>
      <c r="H620" s="584"/>
      <c r="I620" s="591"/>
      <c r="J620" s="604"/>
      <c r="K620" s="604"/>
      <c r="L620" s="604"/>
      <c r="M620" s="604"/>
      <c r="N620" s="605"/>
      <c r="O620" s="604"/>
      <c r="P620" s="1057"/>
      <c r="Q620" s="89"/>
    </row>
    <row r="621" spans="1:18" s="91" customFormat="1" ht="18.75">
      <c r="A621" s="564"/>
      <c r="B621" s="943"/>
      <c r="C621" s="814"/>
      <c r="D621" s="566"/>
      <c r="E621" s="566"/>
      <c r="F621" s="566"/>
      <c r="G621" s="900"/>
      <c r="H621" s="900"/>
      <c r="I621" s="589"/>
      <c r="J621" s="363"/>
      <c r="K621" s="569"/>
      <c r="L621" s="569"/>
      <c r="M621" s="363"/>
      <c r="N621" s="363"/>
      <c r="O621" s="363"/>
      <c r="P621" s="631"/>
      <c r="Q621" s="357"/>
      <c r="R621" s="284"/>
    </row>
    <row r="622" spans="1:18" s="91" customFormat="1" ht="18.75">
      <c r="A622" s="817"/>
      <c r="B622" s="944"/>
      <c r="C622" s="819"/>
      <c r="D622" s="831"/>
      <c r="E622" s="831"/>
      <c r="F622" s="831"/>
      <c r="G622" s="605"/>
      <c r="H622" s="605"/>
      <c r="I622" s="946"/>
      <c r="J622" s="945"/>
      <c r="K622" s="604"/>
      <c r="L622" s="604"/>
      <c r="M622" s="945"/>
      <c r="N622" s="945"/>
      <c r="O622" s="945"/>
      <c r="P622" s="1057"/>
      <c r="Q622" s="89"/>
    </row>
    <row r="623" spans="1:18" s="91" customFormat="1" ht="18.75">
      <c r="A623" s="564"/>
      <c r="B623" s="380"/>
      <c r="C623" s="814"/>
      <c r="D623" s="566"/>
      <c r="E623" s="566"/>
      <c r="F623" s="566"/>
      <c r="G623" s="567"/>
      <c r="H623" s="567"/>
      <c r="I623" s="763"/>
      <c r="J623" s="569"/>
      <c r="K623" s="569"/>
      <c r="L623" s="569"/>
      <c r="M623" s="569"/>
      <c r="N623" s="569"/>
      <c r="O623" s="569"/>
      <c r="P623" s="631"/>
      <c r="Q623" s="357"/>
      <c r="R623" s="283"/>
    </row>
    <row r="624" spans="1:18" s="91" customFormat="1" ht="18.75">
      <c r="A624" s="817"/>
      <c r="B624" s="830"/>
      <c r="C624" s="819"/>
      <c r="D624" s="831"/>
      <c r="E624" s="831"/>
      <c r="F624" s="831"/>
      <c r="G624" s="584"/>
      <c r="H624" s="584"/>
      <c r="I624" s="946"/>
      <c r="J624" s="604"/>
      <c r="K624" s="604"/>
      <c r="L624" s="604"/>
      <c r="M624" s="604"/>
      <c r="N624" s="604"/>
      <c r="O624" s="604"/>
      <c r="P624" s="1057"/>
      <c r="Q624" s="89"/>
    </row>
    <row r="625" spans="1:18" s="92" customFormat="1" ht="18.75">
      <c r="A625" s="564"/>
      <c r="B625" s="380"/>
      <c r="C625" s="814"/>
      <c r="D625" s="566"/>
      <c r="E625" s="566"/>
      <c r="F625" s="566"/>
      <c r="G625" s="567"/>
      <c r="H625" s="567"/>
      <c r="I625" s="568"/>
      <c r="J625" s="569"/>
      <c r="K625" s="569"/>
      <c r="L625" s="569"/>
      <c r="M625" s="569"/>
      <c r="N625" s="569"/>
      <c r="O625" s="569"/>
      <c r="P625" s="631"/>
      <c r="Q625" s="357"/>
      <c r="R625" s="283"/>
    </row>
    <row r="626" spans="1:18" s="91" customFormat="1" ht="18.75">
      <c r="A626" s="817"/>
      <c r="B626" s="830"/>
      <c r="C626" s="819"/>
      <c r="D626" s="831"/>
      <c r="E626" s="831"/>
      <c r="F626" s="831"/>
      <c r="G626" s="584"/>
      <c r="H626" s="584"/>
      <c r="I626" s="884"/>
      <c r="J626" s="822"/>
      <c r="K626" s="822"/>
      <c r="L626" s="822"/>
      <c r="M626" s="822"/>
      <c r="N626" s="822"/>
      <c r="O626" s="822"/>
      <c r="P626" s="1058"/>
      <c r="Q626" s="89"/>
    </row>
    <row r="627" spans="1:18" s="91" customFormat="1" ht="18.75">
      <c r="A627" s="564"/>
      <c r="B627" s="380"/>
      <c r="C627" s="814"/>
      <c r="D627" s="566"/>
      <c r="E627" s="566"/>
      <c r="F627" s="566"/>
      <c r="G627" s="567"/>
      <c r="H627" s="567"/>
      <c r="I627" s="589"/>
      <c r="J627" s="569"/>
      <c r="K627" s="569"/>
      <c r="L627" s="569"/>
      <c r="M627" s="569"/>
      <c r="N627" s="569"/>
      <c r="O627" s="569"/>
      <c r="P627" s="631"/>
      <c r="Q627" s="357"/>
      <c r="R627" s="283"/>
    </row>
    <row r="628" spans="1:18" s="92" customFormat="1" ht="18.75">
      <c r="A628" s="817"/>
      <c r="B628" s="830"/>
      <c r="C628" s="819"/>
      <c r="D628" s="831"/>
      <c r="E628" s="831"/>
      <c r="F628" s="831"/>
      <c r="G628" s="584"/>
      <c r="H628" s="584"/>
      <c r="I628" s="884"/>
      <c r="J628" s="604"/>
      <c r="K628" s="604"/>
      <c r="L628" s="604"/>
      <c r="M628" s="604"/>
      <c r="N628" s="604"/>
      <c r="O628" s="604"/>
      <c r="P628" s="1057"/>
      <c r="Q628" s="89"/>
      <c r="R628" s="91"/>
    </row>
    <row r="629" spans="1:18" s="91" customFormat="1" ht="18.75">
      <c r="A629" s="564"/>
      <c r="B629" s="380"/>
      <c r="C629" s="814"/>
      <c r="D629" s="566"/>
      <c r="E629" s="566"/>
      <c r="F629" s="566"/>
      <c r="G629" s="567"/>
      <c r="H629" s="567"/>
      <c r="I629" s="589"/>
      <c r="J629" s="569"/>
      <c r="K629" s="569"/>
      <c r="L629" s="569"/>
      <c r="M629" s="569"/>
      <c r="N629" s="569"/>
      <c r="O629" s="569"/>
      <c r="P629" s="569"/>
      <c r="Q629" s="357"/>
      <c r="R629" s="283"/>
    </row>
    <row r="630" spans="1:18" s="92" customFormat="1" ht="18.75">
      <c r="A630" s="564"/>
      <c r="B630" s="380"/>
      <c r="C630" s="814"/>
      <c r="D630" s="566"/>
      <c r="E630" s="566"/>
      <c r="F630" s="566"/>
      <c r="G630" s="567"/>
      <c r="H630" s="567"/>
      <c r="I630" s="589"/>
      <c r="J630" s="569"/>
      <c r="K630" s="569"/>
      <c r="L630" s="569"/>
      <c r="M630" s="569"/>
      <c r="N630" s="569"/>
      <c r="O630" s="569"/>
      <c r="P630" s="631"/>
      <c r="Q630" s="357"/>
      <c r="R630" s="283"/>
    </row>
    <row r="631" spans="1:18" s="92" customFormat="1">
      <c r="A631" s="735"/>
      <c r="B631" s="380"/>
      <c r="C631" s="737"/>
      <c r="D631" s="739"/>
      <c r="E631" s="739"/>
      <c r="F631" s="739"/>
      <c r="G631" s="584"/>
      <c r="H631" s="584"/>
      <c r="I631" s="719"/>
      <c r="J631" s="369"/>
      <c r="K631" s="369"/>
      <c r="L631" s="646"/>
      <c r="M631" s="369"/>
      <c r="N631" s="646"/>
      <c r="O631" s="369"/>
      <c r="P631" s="739"/>
      <c r="Q631" s="646"/>
      <c r="R631" s="369"/>
    </row>
    <row r="632" spans="1:18" s="91" customFormat="1" ht="15" customHeight="1">
      <c r="A632" s="564"/>
      <c r="B632" s="848"/>
      <c r="C632" s="836"/>
      <c r="D632" s="579"/>
      <c r="E632" s="579"/>
      <c r="F632" s="579"/>
      <c r="G632" s="837"/>
      <c r="H632" s="837"/>
      <c r="I632" s="222"/>
      <c r="J632" s="222"/>
      <c r="K632" s="880"/>
      <c r="L632" s="881"/>
      <c r="M632" s="222"/>
      <c r="N632" s="881"/>
      <c r="O632" s="222"/>
      <c r="P632" s="631"/>
      <c r="Q632" s="881"/>
      <c r="R632" s="222"/>
    </row>
    <row r="633" spans="1:18" s="91" customFormat="1" ht="14.25" customHeight="1">
      <c r="A633" s="564"/>
      <c r="B633" s="848"/>
      <c r="C633" s="836"/>
      <c r="D633" s="579"/>
      <c r="E633" s="579"/>
      <c r="F633" s="579"/>
      <c r="G633" s="837"/>
      <c r="H633" s="837"/>
      <c r="I633" s="222"/>
      <c r="J633" s="222"/>
      <c r="K633" s="947"/>
      <c r="L633" s="881"/>
      <c r="M633" s="222"/>
      <c r="N633" s="881"/>
      <c r="O633" s="222"/>
      <c r="P633" s="631"/>
      <c r="Q633" s="881"/>
      <c r="R633" s="222"/>
    </row>
    <row r="634" spans="1:18" s="91" customFormat="1" ht="15.75" customHeight="1">
      <c r="A634" s="564"/>
      <c r="B634" s="380"/>
      <c r="C634" s="814"/>
      <c r="D634" s="566"/>
      <c r="E634" s="566"/>
      <c r="F634" s="566"/>
      <c r="G634" s="567"/>
      <c r="H634" s="567"/>
      <c r="I634" s="568"/>
      <c r="J634" s="569"/>
      <c r="K634" s="569"/>
      <c r="L634" s="569"/>
      <c r="M634" s="569"/>
      <c r="N634" s="569"/>
      <c r="O634" s="569"/>
      <c r="P634" s="569"/>
      <c r="Q634" s="357"/>
      <c r="R634" s="283"/>
    </row>
    <row r="635" spans="1:18" s="91" customFormat="1" ht="18.75">
      <c r="A635" s="817"/>
      <c r="B635" s="830"/>
      <c r="C635" s="819"/>
      <c r="D635" s="831"/>
      <c r="E635" s="831"/>
      <c r="F635" s="831"/>
      <c r="G635" s="584"/>
      <c r="H635" s="584"/>
      <c r="I635" s="884"/>
      <c r="J635" s="822"/>
      <c r="K635" s="822"/>
      <c r="L635" s="822"/>
      <c r="M635" s="822"/>
      <c r="N635" s="822"/>
      <c r="O635" s="822"/>
      <c r="P635" s="1058"/>
      <c r="Q635" s="89"/>
    </row>
    <row r="636" spans="1:18" s="92" customFormat="1" ht="18.75">
      <c r="A636" s="817"/>
      <c r="B636" s="835"/>
      <c r="C636" s="836"/>
      <c r="D636" s="831"/>
      <c r="E636" s="831"/>
      <c r="F636" s="831"/>
      <c r="G636" s="831"/>
      <c r="H636" s="831"/>
      <c r="I636" s="884"/>
      <c r="J636" s="833"/>
      <c r="K636" s="833"/>
      <c r="L636" s="833"/>
      <c r="M636" s="833"/>
      <c r="N636" s="833"/>
      <c r="O636" s="833"/>
      <c r="P636" s="1057"/>
      <c r="Q636" s="89"/>
      <c r="R636" s="91"/>
    </row>
    <row r="637" spans="1:18" s="91" customFormat="1" ht="18.75">
      <c r="A637" s="564"/>
      <c r="B637" s="380"/>
      <c r="C637" s="814"/>
      <c r="D637" s="566"/>
      <c r="E637" s="566"/>
      <c r="F637" s="566"/>
      <c r="G637" s="567"/>
      <c r="H637" s="567"/>
      <c r="I637" s="568"/>
      <c r="J637" s="569"/>
      <c r="K637" s="569"/>
      <c r="L637" s="569"/>
      <c r="M637" s="569"/>
      <c r="N637" s="569"/>
      <c r="O637" s="569"/>
      <c r="P637" s="631"/>
      <c r="Q637" s="357"/>
      <c r="R637" s="283"/>
    </row>
    <row r="638" spans="1:18" s="91" customFormat="1" ht="18.75">
      <c r="A638" s="817"/>
      <c r="B638" s="830"/>
      <c r="C638" s="819"/>
      <c r="D638" s="831"/>
      <c r="E638" s="831"/>
      <c r="F638" s="831"/>
      <c r="G638" s="584"/>
      <c r="H638" s="584"/>
      <c r="I638" s="884"/>
      <c r="J638" s="604"/>
      <c r="K638" s="604"/>
      <c r="L638" s="604"/>
      <c r="M638" s="604"/>
      <c r="N638" s="604"/>
      <c r="O638" s="604"/>
      <c r="P638" s="1057"/>
      <c r="Q638" s="89"/>
    </row>
    <row r="639" spans="1:18" s="91" customFormat="1" ht="18.75">
      <c r="A639" s="564"/>
      <c r="B639" s="380"/>
      <c r="C639" s="814"/>
      <c r="D639" s="566"/>
      <c r="E639" s="566"/>
      <c r="F639" s="566"/>
      <c r="G639" s="567"/>
      <c r="H639" s="567"/>
      <c r="I639" s="568"/>
      <c r="J639" s="569"/>
      <c r="K639" s="569"/>
      <c r="L639" s="569"/>
      <c r="M639" s="569"/>
      <c r="N639" s="569"/>
      <c r="O639" s="569"/>
      <c r="P639" s="631"/>
      <c r="Q639" s="357"/>
      <c r="R639" s="284"/>
    </row>
    <row r="640" spans="1:18" s="91" customFormat="1" ht="18.75">
      <c r="A640" s="817"/>
      <c r="B640" s="830"/>
      <c r="C640" s="819"/>
      <c r="D640" s="831"/>
      <c r="E640" s="831"/>
      <c r="F640" s="831"/>
      <c r="G640" s="584"/>
      <c r="H640" s="584"/>
      <c r="I640" s="884"/>
      <c r="J640" s="822"/>
      <c r="K640" s="822"/>
      <c r="L640" s="822"/>
      <c r="M640" s="822"/>
      <c r="N640" s="822"/>
      <c r="O640" s="822"/>
      <c r="P640" s="1058"/>
      <c r="Q640" s="89"/>
    </row>
    <row r="641" spans="1:18" s="91" customFormat="1" ht="18.75">
      <c r="A641" s="817"/>
      <c r="B641" s="830"/>
      <c r="C641" s="819"/>
      <c r="D641" s="831"/>
      <c r="E641" s="831"/>
      <c r="F641" s="831"/>
      <c r="G641" s="584"/>
      <c r="H641" s="584"/>
      <c r="I641" s="884"/>
      <c r="J641" s="945"/>
      <c r="K641" s="604"/>
      <c r="L641" s="604"/>
      <c r="M641" s="945"/>
      <c r="N641" s="945"/>
      <c r="O641" s="945"/>
      <c r="P641" s="1057"/>
      <c r="Q641" s="89"/>
    </row>
    <row r="642" spans="1:18" s="91" customFormat="1" ht="18.75">
      <c r="A642" s="564"/>
      <c r="B642" s="380"/>
      <c r="C642" s="814"/>
      <c r="D642" s="566"/>
      <c r="E642" s="566"/>
      <c r="F642" s="566"/>
      <c r="G642" s="567"/>
      <c r="H642" s="567"/>
      <c r="I642" s="568"/>
      <c r="J642" s="363"/>
      <c r="K642" s="569"/>
      <c r="L642" s="569"/>
      <c r="M642" s="363"/>
      <c r="N642" s="363"/>
      <c r="O642" s="363"/>
      <c r="P642" s="631"/>
      <c r="Q642" s="357"/>
      <c r="R642" s="283"/>
    </row>
    <row r="643" spans="1:18" s="91" customFormat="1" ht="18.75">
      <c r="A643" s="564"/>
      <c r="B643" s="380"/>
      <c r="C643" s="814"/>
      <c r="D643" s="566"/>
      <c r="E643" s="566"/>
      <c r="F643" s="566"/>
      <c r="G643" s="567"/>
      <c r="H643" s="567"/>
      <c r="I643" s="589"/>
      <c r="J643" s="569"/>
      <c r="K643" s="569"/>
      <c r="L643" s="569"/>
      <c r="M643" s="569"/>
      <c r="N643" s="569"/>
      <c r="O643" s="569"/>
      <c r="P643" s="631"/>
      <c r="Q643" s="357"/>
      <c r="R643" s="283"/>
    </row>
    <row r="644" spans="1:18" s="91" customFormat="1" ht="18.75">
      <c r="A644" s="817"/>
      <c r="B644" s="830"/>
      <c r="C644" s="819"/>
      <c r="D644" s="831"/>
      <c r="E644" s="831"/>
      <c r="F644" s="831"/>
      <c r="G644" s="584"/>
      <c r="H644" s="584"/>
      <c r="I644" s="591"/>
      <c r="J644" s="822"/>
      <c r="K644" s="822"/>
      <c r="L644" s="822"/>
      <c r="M644" s="822"/>
      <c r="N644" s="822"/>
      <c r="O644" s="822"/>
      <c r="P644" s="1058"/>
      <c r="Q644" s="89"/>
    </row>
    <row r="645" spans="1:18" s="91" customFormat="1" ht="18.75">
      <c r="A645" s="564"/>
      <c r="B645" s="380"/>
      <c r="C645" s="814"/>
      <c r="D645" s="566"/>
      <c r="E645" s="566"/>
      <c r="F645" s="566"/>
      <c r="G645" s="567"/>
      <c r="H645" s="567"/>
      <c r="I645" s="588"/>
      <c r="J645" s="569"/>
      <c r="K645" s="569"/>
      <c r="L645" s="569"/>
      <c r="M645" s="569"/>
      <c r="N645" s="569"/>
      <c r="O645" s="569"/>
      <c r="P645" s="631"/>
      <c r="Q645" s="357"/>
      <c r="R645" s="284"/>
    </row>
    <row r="646" spans="1:18" s="91" customFormat="1" ht="18.75">
      <c r="A646" s="817"/>
      <c r="B646" s="830"/>
      <c r="C646" s="819"/>
      <c r="D646" s="831"/>
      <c r="E646" s="831"/>
      <c r="F646" s="831"/>
      <c r="G646" s="584"/>
      <c r="H646" s="584"/>
      <c r="I646" s="946"/>
      <c r="J646" s="604"/>
      <c r="K646" s="604"/>
      <c r="L646" s="604"/>
      <c r="M646" s="604"/>
      <c r="N646" s="604"/>
      <c r="O646" s="604"/>
      <c r="P646" s="1057"/>
      <c r="Q646" s="89"/>
    </row>
    <row r="647" spans="1:18" s="91" customFormat="1" ht="18.75">
      <c r="A647" s="564"/>
      <c r="B647" s="380"/>
      <c r="C647" s="814"/>
      <c r="D647" s="566"/>
      <c r="E647" s="566"/>
      <c r="F647" s="566"/>
      <c r="G647" s="567"/>
      <c r="H647" s="567"/>
      <c r="I647" s="589"/>
      <c r="J647" s="569"/>
      <c r="K647" s="569"/>
      <c r="L647" s="569"/>
      <c r="M647" s="569"/>
      <c r="N647" s="569"/>
      <c r="O647" s="569"/>
      <c r="P647" s="631"/>
      <c r="Q647" s="357"/>
      <c r="R647" s="283"/>
    </row>
    <row r="648" spans="1:18" s="91" customFormat="1" ht="18.75">
      <c r="A648" s="817"/>
      <c r="B648" s="830"/>
      <c r="C648" s="819"/>
      <c r="D648" s="831"/>
      <c r="E648" s="831"/>
      <c r="F648" s="831"/>
      <c r="G648" s="584"/>
      <c r="H648" s="584"/>
      <c r="I648" s="591"/>
      <c r="J648" s="604"/>
      <c r="K648" s="604"/>
      <c r="L648" s="604"/>
      <c r="M648" s="604"/>
      <c r="N648" s="604"/>
      <c r="O648" s="604"/>
      <c r="P648" s="1057"/>
      <c r="Q648" s="89"/>
    </row>
    <row r="649" spans="1:18" s="91" customFormat="1" ht="18.75">
      <c r="A649" s="564"/>
      <c r="B649" s="380"/>
      <c r="C649" s="814"/>
      <c r="D649" s="566"/>
      <c r="E649" s="566"/>
      <c r="F649" s="566"/>
      <c r="G649" s="567"/>
      <c r="H649" s="567"/>
      <c r="I649" s="589"/>
      <c r="J649" s="569"/>
      <c r="K649" s="569"/>
      <c r="L649" s="569"/>
      <c r="M649" s="569"/>
      <c r="N649" s="569"/>
      <c r="O649" s="569"/>
      <c r="P649" s="569"/>
      <c r="Q649" s="357"/>
      <c r="R649" s="284"/>
    </row>
    <row r="650" spans="1:18" s="91" customFormat="1" ht="18.75">
      <c r="A650" s="817"/>
      <c r="B650" s="830"/>
      <c r="C650" s="819"/>
      <c r="D650" s="831"/>
      <c r="E650" s="831"/>
      <c r="F650" s="831"/>
      <c r="G650" s="584"/>
      <c r="H650" s="584"/>
      <c r="I650" s="591"/>
      <c r="J650" s="822"/>
      <c r="K650" s="822"/>
      <c r="L650" s="822"/>
      <c r="M650" s="822"/>
      <c r="N650" s="822"/>
      <c r="O650" s="822"/>
      <c r="P650" s="1058"/>
      <c r="Q650" s="89"/>
    </row>
    <row r="651" spans="1:18" s="91" customFormat="1" ht="18.75">
      <c r="A651" s="564"/>
      <c r="B651" s="380"/>
      <c r="C651" s="814"/>
      <c r="D651" s="566"/>
      <c r="E651" s="566"/>
      <c r="F651" s="566"/>
      <c r="G651" s="567"/>
      <c r="H651" s="567"/>
      <c r="I651" s="568"/>
      <c r="J651" s="569"/>
      <c r="K651" s="569"/>
      <c r="L651" s="569"/>
      <c r="M651" s="569"/>
      <c r="N651" s="569"/>
      <c r="O651" s="569"/>
      <c r="P651" s="631"/>
      <c r="Q651" s="357"/>
      <c r="R651" s="284"/>
    </row>
    <row r="652" spans="1:18" s="91" customFormat="1" ht="18.75">
      <c r="A652" s="817"/>
      <c r="B652" s="830"/>
      <c r="C652" s="819"/>
      <c r="D652" s="831"/>
      <c r="E652" s="831"/>
      <c r="F652" s="831"/>
      <c r="G652" s="584"/>
      <c r="H652" s="584"/>
      <c r="I652" s="884"/>
      <c r="J652" s="604"/>
      <c r="K652" s="604"/>
      <c r="L652" s="604"/>
      <c r="M652" s="604"/>
      <c r="N652" s="604"/>
      <c r="O652" s="604"/>
      <c r="P652" s="1057"/>
      <c r="Q652" s="89"/>
    </row>
    <row r="653" spans="1:18" s="91" customFormat="1" ht="18.75">
      <c r="A653" s="564"/>
      <c r="B653" s="380"/>
      <c r="C653" s="814"/>
      <c r="D653" s="566"/>
      <c r="E653" s="566"/>
      <c r="F653" s="566"/>
      <c r="G653" s="567"/>
      <c r="H653" s="567"/>
      <c r="I653" s="568"/>
      <c r="J653" s="569"/>
      <c r="K653" s="569"/>
      <c r="L653" s="569"/>
      <c r="M653" s="569"/>
      <c r="N653" s="569"/>
      <c r="O653" s="569"/>
      <c r="P653" s="631"/>
      <c r="Q653" s="357"/>
      <c r="R653" s="283"/>
    </row>
    <row r="654" spans="1:18" s="91" customFormat="1" ht="18.75">
      <c r="A654" s="817"/>
      <c r="B654" s="830"/>
      <c r="C654" s="819"/>
      <c r="D654" s="831"/>
      <c r="E654" s="831"/>
      <c r="F654" s="831"/>
      <c r="G654" s="584"/>
      <c r="H654" s="584"/>
      <c r="I654" s="884"/>
      <c r="J654" s="604"/>
      <c r="K654" s="604"/>
      <c r="L654" s="604"/>
      <c r="M654" s="604"/>
      <c r="N654" s="604"/>
      <c r="O654" s="604"/>
      <c r="P654" s="1057"/>
      <c r="Q654" s="89"/>
    </row>
    <row r="655" spans="1:18" s="91" customFormat="1" ht="18.75">
      <c r="A655" s="564"/>
      <c r="B655" s="380"/>
      <c r="C655" s="819"/>
      <c r="D655" s="581"/>
      <c r="E655" s="581"/>
      <c r="F655" s="581"/>
      <c r="G655" s="581"/>
      <c r="H655" s="581"/>
      <c r="I655" s="179"/>
      <c r="J655" s="604"/>
      <c r="K655" s="604"/>
      <c r="L655" s="604"/>
      <c r="M655" s="604"/>
      <c r="N655" s="604"/>
      <c r="O655" s="604"/>
      <c r="P655" s="1057"/>
      <c r="Q655" s="89"/>
    </row>
    <row r="656" spans="1:18" s="91" customFormat="1" ht="18.75">
      <c r="A656" s="817"/>
      <c r="B656" s="830"/>
      <c r="C656" s="819"/>
      <c r="D656" s="831"/>
      <c r="E656" s="831"/>
      <c r="F656" s="831"/>
      <c r="G656" s="584"/>
      <c r="H656" s="584"/>
      <c r="I656" s="884"/>
      <c r="J656" s="604"/>
      <c r="K656" s="604"/>
      <c r="L656" s="604"/>
      <c r="M656" s="604"/>
      <c r="N656" s="604"/>
      <c r="O656" s="604"/>
      <c r="P656" s="1057"/>
      <c r="Q656" s="89"/>
    </row>
    <row r="657" spans="1:18" s="91" customFormat="1" ht="18.75">
      <c r="A657" s="564"/>
      <c r="B657" s="380"/>
      <c r="C657" s="814"/>
      <c r="D657" s="566"/>
      <c r="E657" s="566"/>
      <c r="F657" s="566"/>
      <c r="G657" s="567"/>
      <c r="H657" s="567"/>
      <c r="I657" s="568"/>
      <c r="J657" s="569"/>
      <c r="K657" s="569"/>
      <c r="L657" s="569"/>
      <c r="M657" s="569"/>
      <c r="N657" s="569"/>
      <c r="O657" s="569"/>
      <c r="P657" s="1057"/>
      <c r="Q657" s="357"/>
      <c r="R657" s="283"/>
    </row>
    <row r="658" spans="1:18" s="91" customFormat="1" ht="18.75">
      <c r="A658" s="817"/>
      <c r="B658" s="830"/>
      <c r="C658" s="819"/>
      <c r="D658" s="831"/>
      <c r="E658" s="831"/>
      <c r="F658" s="831"/>
      <c r="G658" s="584"/>
      <c r="H658" s="584"/>
      <c r="I658" s="884"/>
      <c r="J658" s="822"/>
      <c r="K658" s="822"/>
      <c r="L658" s="822"/>
      <c r="M658" s="822"/>
      <c r="N658" s="822"/>
      <c r="O658" s="822"/>
      <c r="P658" s="1058"/>
      <c r="Q658" s="89"/>
    </row>
    <row r="659" spans="1:18" s="91" customFormat="1" ht="18.75">
      <c r="A659" s="564"/>
      <c r="B659" s="380"/>
      <c r="C659" s="814"/>
      <c r="D659" s="566"/>
      <c r="E659" s="566"/>
      <c r="F659" s="566"/>
      <c r="G659" s="567"/>
      <c r="H659" s="567"/>
      <c r="I659" s="568"/>
      <c r="J659" s="569"/>
      <c r="K659" s="569"/>
      <c r="L659" s="569"/>
      <c r="M659" s="569"/>
      <c r="N659" s="569"/>
      <c r="O659" s="569"/>
      <c r="P659" s="631"/>
      <c r="Q659" s="357"/>
      <c r="R659" s="283"/>
    </row>
    <row r="660" spans="1:18" s="91" customFormat="1" ht="18.75">
      <c r="A660" s="817"/>
      <c r="B660" s="830"/>
      <c r="C660" s="819"/>
      <c r="D660" s="831"/>
      <c r="E660" s="831"/>
      <c r="F660" s="831"/>
      <c r="G660" s="584"/>
      <c r="H660" s="584"/>
      <c r="I660" s="884"/>
      <c r="J660" s="822"/>
      <c r="K660" s="822"/>
      <c r="L660" s="822"/>
      <c r="M660" s="822"/>
      <c r="N660" s="822"/>
      <c r="O660" s="822"/>
      <c r="P660" s="1058"/>
      <c r="Q660" s="89"/>
    </row>
    <row r="661" spans="1:18" s="91" customFormat="1" ht="18.75">
      <c r="A661" s="564"/>
      <c r="B661" s="380"/>
      <c r="C661" s="814"/>
      <c r="D661" s="566"/>
      <c r="E661" s="566"/>
      <c r="F661" s="566"/>
      <c r="G661" s="567"/>
      <c r="H661" s="567"/>
      <c r="I661" s="589"/>
      <c r="J661" s="569"/>
      <c r="K661" s="569"/>
      <c r="L661" s="569"/>
      <c r="M661" s="569"/>
      <c r="N661" s="569"/>
      <c r="O661" s="569"/>
      <c r="P661" s="631"/>
      <c r="Q661" s="357"/>
      <c r="R661" s="284"/>
    </row>
    <row r="662" spans="1:18" s="91" customFormat="1" ht="18.75">
      <c r="A662" s="817"/>
      <c r="B662" s="830"/>
      <c r="C662" s="819"/>
      <c r="D662" s="831"/>
      <c r="E662" s="831"/>
      <c r="F662" s="831"/>
      <c r="G662" s="584"/>
      <c r="H662" s="584"/>
      <c r="I662" s="591"/>
      <c r="J662" s="604"/>
      <c r="K662" s="604"/>
      <c r="L662" s="604"/>
      <c r="M662" s="604"/>
      <c r="N662" s="604"/>
      <c r="O662" s="604"/>
      <c r="P662" s="1057"/>
      <c r="Q662" s="89"/>
    </row>
    <row r="663" spans="1:18" s="91" customFormat="1" ht="18.75">
      <c r="A663" s="564"/>
      <c r="B663" s="380"/>
      <c r="C663" s="814"/>
      <c r="D663" s="566"/>
      <c r="E663" s="566"/>
      <c r="F663" s="566"/>
      <c r="G663" s="567"/>
      <c r="H663" s="567"/>
      <c r="I663" s="589"/>
      <c r="J663" s="569"/>
      <c r="K663" s="569"/>
      <c r="L663" s="569"/>
      <c r="M663" s="569"/>
      <c r="N663" s="569"/>
      <c r="O663" s="569"/>
      <c r="P663" s="614"/>
      <c r="Q663" s="357"/>
      <c r="R663" s="283"/>
    </row>
    <row r="664" spans="1:18" s="91" customFormat="1" ht="18.75">
      <c r="A664" s="817"/>
      <c r="B664" s="830"/>
      <c r="C664" s="819"/>
      <c r="D664" s="831"/>
      <c r="E664" s="831"/>
      <c r="F664" s="831"/>
      <c r="G664" s="584"/>
      <c r="H664" s="584"/>
      <c r="I664" s="591"/>
      <c r="J664" s="604"/>
      <c r="K664" s="604"/>
      <c r="L664" s="604"/>
      <c r="M664" s="604"/>
      <c r="N664" s="604"/>
      <c r="O664" s="604"/>
      <c r="P664" s="1057"/>
      <c r="Q664" s="89"/>
    </row>
    <row r="665" spans="1:18" s="91" customFormat="1" ht="18.75">
      <c r="A665" s="564"/>
      <c r="B665" s="380"/>
      <c r="C665" s="814"/>
      <c r="D665" s="566"/>
      <c r="E665" s="566"/>
      <c r="F665" s="566"/>
      <c r="G665" s="586"/>
      <c r="H665" s="586"/>
      <c r="I665" s="588"/>
      <c r="J665" s="376"/>
      <c r="K665" s="376"/>
      <c r="L665" s="357"/>
      <c r="M665" s="614"/>
      <c r="N665" s="357"/>
      <c r="O665" s="376"/>
      <c r="P665" s="631"/>
      <c r="Q665" s="357"/>
      <c r="R665" s="376"/>
    </row>
    <row r="666" spans="1:18" s="91" customFormat="1" ht="18.75">
      <c r="A666" s="564"/>
      <c r="B666" s="380"/>
      <c r="C666" s="814"/>
      <c r="D666" s="566"/>
      <c r="E666" s="566"/>
      <c r="F666" s="566"/>
      <c r="G666" s="567"/>
      <c r="H666" s="567"/>
      <c r="I666" s="568"/>
      <c r="J666" s="363"/>
      <c r="K666" s="363"/>
      <c r="L666" s="569"/>
      <c r="M666" s="569"/>
      <c r="N666" s="363"/>
      <c r="O666" s="363"/>
      <c r="P666" s="569"/>
      <c r="Q666" s="357"/>
      <c r="R666" s="283"/>
    </row>
    <row r="667" spans="1:18" s="91" customFormat="1" ht="18.75">
      <c r="A667" s="817"/>
      <c r="B667" s="830"/>
      <c r="C667" s="819"/>
      <c r="D667" s="831"/>
      <c r="E667" s="831"/>
      <c r="F667" s="831"/>
      <c r="G667" s="584"/>
      <c r="H667" s="584"/>
      <c r="I667" s="884"/>
      <c r="J667" s="948"/>
      <c r="K667" s="948"/>
      <c r="L667" s="822"/>
      <c r="M667" s="822"/>
      <c r="N667" s="948"/>
      <c r="O667" s="948"/>
      <c r="P667" s="1058"/>
      <c r="Q667" s="89"/>
    </row>
    <row r="668" spans="1:18" s="91" customFormat="1" ht="18.75">
      <c r="A668" s="564"/>
      <c r="B668" s="380"/>
      <c r="C668" s="814"/>
      <c r="D668" s="566"/>
      <c r="E668" s="566"/>
      <c r="F668" s="566"/>
      <c r="G668" s="567"/>
      <c r="H668" s="567"/>
      <c r="I668" s="589"/>
      <c r="J668" s="569"/>
      <c r="K668" s="569"/>
      <c r="L668" s="569"/>
      <c r="M668" s="569"/>
      <c r="N668" s="569"/>
      <c r="O668" s="569"/>
      <c r="P668" s="631"/>
      <c r="Q668" s="357"/>
      <c r="R668" s="283"/>
    </row>
    <row r="669" spans="1:18" s="91" customFormat="1" ht="18.75">
      <c r="A669" s="817"/>
      <c r="B669" s="830"/>
      <c r="C669" s="819"/>
      <c r="D669" s="831"/>
      <c r="E669" s="831"/>
      <c r="F669" s="831"/>
      <c r="G669" s="584"/>
      <c r="H669" s="584"/>
      <c r="I669" s="591"/>
      <c r="J669" s="822"/>
      <c r="K669" s="822"/>
      <c r="L669" s="822"/>
      <c r="M669" s="822"/>
      <c r="N669" s="822"/>
      <c r="O669" s="822"/>
      <c r="P669" s="1058"/>
      <c r="Q669" s="89"/>
    </row>
    <row r="670" spans="1:18" s="91" customFormat="1" ht="18.75">
      <c r="A670" s="817"/>
      <c r="B670" s="830"/>
      <c r="C670" s="819"/>
      <c r="D670" s="831"/>
      <c r="E670" s="831"/>
      <c r="F670" s="831"/>
      <c r="G670" s="584"/>
      <c r="H670" s="584"/>
      <c r="I670" s="946"/>
      <c r="J670" s="604"/>
      <c r="K670" s="604"/>
      <c r="L670" s="604"/>
      <c r="M670" s="604"/>
      <c r="N670" s="604"/>
      <c r="O670" s="604"/>
      <c r="P670" s="1057"/>
      <c r="Q670" s="89"/>
    </row>
    <row r="671" spans="1:18" s="91" customFormat="1" ht="18.75">
      <c r="A671" s="817"/>
      <c r="B671" s="835"/>
      <c r="C671" s="836"/>
      <c r="D671" s="831"/>
      <c r="E671" s="831"/>
      <c r="F671" s="831"/>
      <c r="G671" s="831"/>
      <c r="H671" s="831"/>
      <c r="I671" s="949"/>
      <c r="J671" s="861"/>
      <c r="K671" s="862"/>
      <c r="L671" s="861"/>
      <c r="M671" s="861"/>
      <c r="N671" s="862"/>
      <c r="O671" s="861"/>
      <c r="P671" s="1059"/>
      <c r="Q671" s="785"/>
    </row>
    <row r="672" spans="1:18" s="91" customFormat="1" ht="18.75">
      <c r="A672" s="564"/>
      <c r="B672" s="380"/>
      <c r="C672" s="814"/>
      <c r="D672" s="566"/>
      <c r="E672" s="566"/>
      <c r="F672" s="566"/>
      <c r="G672" s="567"/>
      <c r="H672" s="567"/>
      <c r="I672" s="589"/>
      <c r="J672" s="569"/>
      <c r="K672" s="569"/>
      <c r="L672" s="569"/>
      <c r="M672" s="569"/>
      <c r="N672" s="569"/>
      <c r="O672" s="569"/>
      <c r="P672" s="569"/>
      <c r="Q672" s="357"/>
      <c r="R672" s="283"/>
    </row>
    <row r="673" spans="1:18" s="91" customFormat="1" ht="18.75">
      <c r="A673" s="817"/>
      <c r="B673" s="830"/>
      <c r="C673" s="819"/>
      <c r="D673" s="831"/>
      <c r="E673" s="831"/>
      <c r="F673" s="831"/>
      <c r="G673" s="584"/>
      <c r="H673" s="584"/>
      <c r="I673" s="591"/>
      <c r="J673" s="822"/>
      <c r="K673" s="822"/>
      <c r="L673" s="822"/>
      <c r="M673" s="822"/>
      <c r="N673" s="822"/>
      <c r="O673" s="822"/>
      <c r="P673" s="1058"/>
      <c r="Q673" s="89"/>
    </row>
    <row r="674" spans="1:18" s="91" customFormat="1" ht="18.75">
      <c r="A674" s="564"/>
      <c r="B674" s="380"/>
      <c r="C674" s="814"/>
      <c r="D674" s="566"/>
      <c r="E674" s="566"/>
      <c r="F674" s="566"/>
      <c r="G674" s="567"/>
      <c r="H674" s="567"/>
      <c r="I674" s="568"/>
      <c r="J674" s="569"/>
      <c r="K674" s="569"/>
      <c r="L674" s="569"/>
      <c r="M674" s="569"/>
      <c r="N674" s="569"/>
      <c r="O674" s="569"/>
      <c r="P674" s="614"/>
      <c r="Q674" s="357"/>
      <c r="R674" s="283"/>
    </row>
    <row r="675" spans="1:18" s="91" customFormat="1" ht="18.75">
      <c r="A675" s="817"/>
      <c r="B675" s="830"/>
      <c r="C675" s="819"/>
      <c r="D675" s="831"/>
      <c r="E675" s="831"/>
      <c r="F675" s="831"/>
      <c r="G675" s="584"/>
      <c r="H675" s="584"/>
      <c r="I675" s="884"/>
      <c r="J675" s="604"/>
      <c r="K675" s="604"/>
      <c r="L675" s="604"/>
      <c r="M675" s="604"/>
      <c r="N675" s="604"/>
      <c r="O675" s="604"/>
      <c r="P675" s="1057"/>
      <c r="Q675" s="89"/>
    </row>
    <row r="676" spans="1:18" s="91" customFormat="1" ht="18.75">
      <c r="A676" s="564"/>
      <c r="B676" s="380"/>
      <c r="C676" s="814"/>
      <c r="D676" s="566"/>
      <c r="E676" s="566"/>
      <c r="F676" s="566"/>
      <c r="G676" s="567"/>
      <c r="H676" s="567"/>
      <c r="I676" s="589"/>
      <c r="J676" s="569"/>
      <c r="K676" s="569"/>
      <c r="L676" s="569"/>
      <c r="M676" s="569"/>
      <c r="N676" s="569"/>
      <c r="O676" s="569"/>
      <c r="P676" s="569"/>
      <c r="Q676" s="357"/>
      <c r="R676" s="283"/>
    </row>
    <row r="677" spans="1:18" s="91" customFormat="1" ht="18.75">
      <c r="A677" s="817"/>
      <c r="B677" s="830"/>
      <c r="C677" s="819"/>
      <c r="D677" s="831"/>
      <c r="E677" s="831"/>
      <c r="F677" s="831"/>
      <c r="G677" s="584"/>
      <c r="H677" s="584"/>
      <c r="I677" s="591"/>
      <c r="J677" s="822"/>
      <c r="K677" s="822"/>
      <c r="L677" s="822"/>
      <c r="M677" s="822"/>
      <c r="N677" s="822"/>
      <c r="O677" s="822"/>
      <c r="P677" s="1058"/>
      <c r="Q677" s="89"/>
    </row>
    <row r="678" spans="1:18" s="91" customFormat="1" ht="18.75">
      <c r="A678" s="564"/>
      <c r="B678" s="380"/>
      <c r="C678" s="814"/>
      <c r="D678" s="566"/>
      <c r="E678" s="566"/>
      <c r="F678" s="566"/>
      <c r="G678" s="567"/>
      <c r="H678" s="567"/>
      <c r="I678" s="568"/>
      <c r="J678" s="569"/>
      <c r="K678" s="569"/>
      <c r="L678" s="569"/>
      <c r="M678" s="569"/>
      <c r="N678" s="569"/>
      <c r="O678" s="569"/>
      <c r="P678" s="569"/>
      <c r="Q678" s="357"/>
      <c r="R678" s="283"/>
    </row>
    <row r="679" spans="1:18" s="91" customFormat="1" ht="18.75">
      <c r="A679" s="817"/>
      <c r="B679" s="830"/>
      <c r="C679" s="819"/>
      <c r="D679" s="831"/>
      <c r="E679" s="831"/>
      <c r="F679" s="831"/>
      <c r="G679" s="584"/>
      <c r="H679" s="584"/>
      <c r="I679" s="884"/>
      <c r="J679" s="822"/>
      <c r="K679" s="822"/>
      <c r="L679" s="822"/>
      <c r="M679" s="822"/>
      <c r="N679" s="822"/>
      <c r="O679" s="822"/>
      <c r="P679" s="1058"/>
      <c r="Q679" s="89"/>
    </row>
    <row r="680" spans="1:18" s="91" customFormat="1" ht="18.75">
      <c r="A680" s="564"/>
      <c r="B680" s="380"/>
      <c r="C680" s="814"/>
      <c r="D680" s="566"/>
      <c r="E680" s="566"/>
      <c r="F680" s="566"/>
      <c r="G680" s="567"/>
      <c r="H680" s="567"/>
      <c r="I680" s="588"/>
      <c r="J680" s="569"/>
      <c r="K680" s="569"/>
      <c r="L680" s="569"/>
      <c r="M680" s="569"/>
      <c r="N680" s="569"/>
      <c r="O680" s="569"/>
      <c r="P680" s="631"/>
      <c r="Q680" s="357"/>
      <c r="R680" s="283"/>
    </row>
    <row r="681" spans="1:18" s="91" customFormat="1" ht="18.75">
      <c r="A681" s="817"/>
      <c r="B681" s="830"/>
      <c r="C681" s="819"/>
      <c r="D681" s="831"/>
      <c r="E681" s="831"/>
      <c r="F681" s="831"/>
      <c r="G681" s="584"/>
      <c r="H681" s="584"/>
      <c r="I681" s="884"/>
      <c r="J681" s="822"/>
      <c r="K681" s="822"/>
      <c r="L681" s="822"/>
      <c r="M681" s="822"/>
      <c r="N681" s="822"/>
      <c r="O681" s="822"/>
      <c r="P681" s="1058"/>
      <c r="Q681" s="89"/>
    </row>
    <row r="682" spans="1:18" s="91" customFormat="1" ht="14.25" customHeight="1">
      <c r="A682" s="564"/>
      <c r="B682" s="380"/>
      <c r="C682" s="819"/>
      <c r="D682" s="579"/>
      <c r="E682" s="579"/>
      <c r="F682" s="579"/>
      <c r="G682" s="584"/>
      <c r="H682" s="584"/>
      <c r="I682" s="591"/>
      <c r="J682" s="601"/>
      <c r="K682" s="601"/>
      <c r="L682" s="608"/>
      <c r="M682" s="608"/>
      <c r="N682" s="601"/>
      <c r="O682" s="601"/>
      <c r="P682" s="631"/>
      <c r="Q682" s="660"/>
      <c r="R682" s="220"/>
    </row>
    <row r="683" spans="1:18" s="91" customFormat="1" ht="14.25" customHeight="1">
      <c r="A683" s="817"/>
      <c r="B683" s="830"/>
      <c r="C683" s="819"/>
      <c r="D683" s="831"/>
      <c r="E683" s="831"/>
      <c r="F683" s="831"/>
      <c r="G683" s="584"/>
      <c r="H683" s="584"/>
      <c r="I683" s="591"/>
      <c r="J683" s="945"/>
      <c r="K683" s="945"/>
      <c r="L683" s="604"/>
      <c r="M683" s="604"/>
      <c r="N683" s="945"/>
      <c r="O683" s="945"/>
      <c r="P683" s="1057"/>
      <c r="Q683" s="89"/>
    </row>
    <row r="684" spans="1:18" s="91" customFormat="1" ht="18.75">
      <c r="A684" s="564"/>
      <c r="B684" s="936"/>
      <c r="C684" s="937"/>
      <c r="D684" s="578"/>
      <c r="E684" s="578"/>
      <c r="F684" s="578"/>
      <c r="G684" s="582"/>
      <c r="H684" s="582"/>
      <c r="I684" s="588"/>
      <c r="J684" s="363"/>
      <c r="K684" s="363"/>
      <c r="L684" s="569"/>
      <c r="M684" s="569"/>
      <c r="N684" s="363"/>
      <c r="O684" s="569"/>
      <c r="P684" s="614"/>
      <c r="Q684" s="357"/>
      <c r="R684" s="284"/>
    </row>
    <row r="685" spans="1:18" s="91" customFormat="1" ht="18.75">
      <c r="A685" s="564"/>
      <c r="B685" s="380"/>
      <c r="C685" s="814"/>
      <c r="D685" s="566"/>
      <c r="E685" s="566"/>
      <c r="F685" s="566"/>
      <c r="G685" s="567"/>
      <c r="H685" s="567"/>
      <c r="I685" s="589"/>
      <c r="J685" s="569"/>
      <c r="K685" s="607"/>
      <c r="L685" s="569"/>
      <c r="M685" s="569"/>
      <c r="N685" s="569"/>
      <c r="O685" s="607"/>
      <c r="P685" s="641"/>
      <c r="Q685" s="357"/>
      <c r="R685" s="283"/>
    </row>
    <row r="686" spans="1:18" s="369" customFormat="1">
      <c r="A686" s="735"/>
      <c r="B686" s="736"/>
      <c r="C686" s="737"/>
      <c r="D686" s="646"/>
      <c r="E686" s="646"/>
      <c r="F686" s="646"/>
      <c r="G686" s="738"/>
      <c r="H686" s="738"/>
      <c r="I686" s="719"/>
      <c r="L686" s="646"/>
      <c r="N686" s="646"/>
      <c r="P686" s="739"/>
      <c r="Q686" s="646"/>
    </row>
    <row r="687" spans="1:18" s="369" customFormat="1">
      <c r="A687" s="735"/>
      <c r="B687" s="736"/>
      <c r="C687" s="737"/>
      <c r="D687" s="646"/>
      <c r="E687" s="646"/>
      <c r="F687" s="646"/>
      <c r="G687" s="738"/>
      <c r="H687" s="738"/>
      <c r="I687" s="719"/>
      <c r="L687" s="646"/>
      <c r="N687" s="646"/>
      <c r="P687" s="739"/>
      <c r="Q687" s="646"/>
    </row>
    <row r="688" spans="1:18" s="369" customFormat="1">
      <c r="A688" s="735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  <c r="Q688" s="646"/>
    </row>
    <row r="689" spans="1:17" s="369" customFormat="1">
      <c r="A689" s="735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  <c r="Q689" s="646"/>
    </row>
    <row r="690" spans="1:17" s="369" customFormat="1">
      <c r="A690" s="735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  <c r="Q690" s="646"/>
    </row>
    <row r="691" spans="1:17" s="369" customFormat="1">
      <c r="A691" s="735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  <c r="Q691" s="646"/>
    </row>
    <row r="692" spans="1:17" s="369" customFormat="1">
      <c r="A692" s="735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  <c r="Q692" s="646"/>
    </row>
    <row r="693" spans="1:17" s="369" customFormat="1">
      <c r="A693" s="735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  <c r="Q693" s="646"/>
    </row>
    <row r="694" spans="1:17" s="369" customFormat="1">
      <c r="A694" s="735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  <c r="Q694" s="646"/>
    </row>
    <row r="695" spans="1:17" s="369" customFormat="1">
      <c r="A695" s="735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  <c r="Q695" s="646"/>
    </row>
    <row r="696" spans="1:17" s="369" customFormat="1">
      <c r="A696" s="735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  <c r="Q696" s="646"/>
    </row>
    <row r="697" spans="1:17" s="369" customFormat="1">
      <c r="A697" s="735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  <c r="Q697" s="646"/>
    </row>
    <row r="698" spans="1:17" s="369" customFormat="1">
      <c r="A698" s="735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  <c r="Q698" s="646"/>
    </row>
    <row r="699" spans="1:17" s="369" customFormat="1">
      <c r="A699" s="735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  <c r="Q699" s="646"/>
    </row>
    <row r="700" spans="1:17" s="369" customFormat="1">
      <c r="A700" s="735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  <c r="Q700" s="646"/>
    </row>
    <row r="701" spans="1:17" s="369" customFormat="1">
      <c r="A701" s="735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  <c r="Q701" s="646"/>
    </row>
    <row r="702" spans="1:17" s="369" customFormat="1">
      <c r="A702" s="735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  <c r="Q702" s="646"/>
    </row>
    <row r="703" spans="1:17" s="369" customFormat="1">
      <c r="A703" s="735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  <c r="Q703" s="646"/>
    </row>
    <row r="704" spans="1:17" s="369" customFormat="1">
      <c r="A704" s="735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  <c r="Q704" s="646"/>
    </row>
    <row r="705" spans="1:17" s="369" customFormat="1">
      <c r="A705" s="735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  <c r="Q705" s="646"/>
    </row>
    <row r="706" spans="1:17" s="369" customFormat="1">
      <c r="A706" s="735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  <c r="Q706" s="646"/>
    </row>
    <row r="707" spans="1:17" s="369" customFormat="1">
      <c r="A707" s="735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  <c r="Q707" s="646"/>
    </row>
    <row r="708" spans="1:17" s="369" customFormat="1">
      <c r="A708" s="735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  <c r="Q708" s="646"/>
    </row>
    <row r="709" spans="1:17" s="369" customFormat="1">
      <c r="A709" s="735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  <c r="Q709" s="646"/>
    </row>
    <row r="710" spans="1:17" s="369" customFormat="1">
      <c r="A710" s="735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  <c r="Q710" s="646"/>
    </row>
    <row r="711" spans="1:17" s="369" customFormat="1">
      <c r="A711" s="735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  <c r="Q711" s="646"/>
    </row>
    <row r="712" spans="1:17" s="369" customFormat="1">
      <c r="A712" s="735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  <c r="Q712" s="646"/>
    </row>
    <row r="713" spans="1:17" s="369" customFormat="1">
      <c r="A713" s="735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  <c r="Q713" s="646"/>
    </row>
    <row r="714" spans="1:17" s="369" customFormat="1">
      <c r="A714" s="735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  <c r="Q714" s="646"/>
    </row>
    <row r="715" spans="1:17" s="369" customFormat="1">
      <c r="A715" s="735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  <c r="Q715" s="646"/>
    </row>
    <row r="716" spans="1:17" s="369" customFormat="1">
      <c r="A716" s="735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  <c r="Q716" s="646"/>
    </row>
    <row r="717" spans="1:17" s="369" customFormat="1">
      <c r="A717" s="735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  <c r="Q717" s="646"/>
    </row>
    <row r="718" spans="1:17" s="369" customFormat="1">
      <c r="A718" s="735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  <c r="Q718" s="646"/>
    </row>
    <row r="719" spans="1:17" s="369" customFormat="1">
      <c r="A719" s="735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  <c r="Q719" s="646"/>
    </row>
    <row r="720" spans="1:17" s="369" customFormat="1">
      <c r="A720" s="735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  <c r="Q720" s="646"/>
    </row>
    <row r="721" spans="1:17" s="369" customFormat="1">
      <c r="A721" s="735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  <c r="Q721" s="646"/>
    </row>
    <row r="722" spans="1:17" s="369" customFormat="1">
      <c r="A722" s="735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  <c r="Q722" s="646"/>
    </row>
    <row r="723" spans="1:17" s="369" customFormat="1">
      <c r="A723" s="735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  <c r="Q723" s="646"/>
    </row>
    <row r="724" spans="1:17" s="369" customFormat="1">
      <c r="A724" s="735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  <c r="Q724" s="646"/>
    </row>
    <row r="725" spans="1:17" s="369" customFormat="1">
      <c r="A725" s="735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  <c r="Q725" s="646"/>
    </row>
    <row r="726" spans="1:17" s="369" customFormat="1">
      <c r="A726" s="735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  <c r="Q726" s="646"/>
    </row>
    <row r="727" spans="1:17" s="369" customFormat="1">
      <c r="A727" s="735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  <c r="Q727" s="646"/>
    </row>
    <row r="728" spans="1:17" s="369" customFormat="1">
      <c r="A728" s="735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  <c r="Q728" s="646"/>
    </row>
    <row r="729" spans="1:17" s="369" customFormat="1">
      <c r="A729" s="735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  <c r="Q729" s="646"/>
    </row>
    <row r="730" spans="1:17" s="369" customFormat="1">
      <c r="A730" s="735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  <c r="Q730" s="646"/>
    </row>
    <row r="731" spans="1:17" s="369" customFormat="1">
      <c r="A731" s="735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  <c r="Q731" s="646"/>
    </row>
    <row r="732" spans="1:17" s="369" customFormat="1">
      <c r="A732" s="735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  <c r="Q732" s="646"/>
    </row>
    <row r="733" spans="1:17" s="369" customFormat="1">
      <c r="A733" s="735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  <c r="Q733" s="646"/>
    </row>
    <row r="734" spans="1:17" s="369" customFormat="1">
      <c r="A734" s="735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  <c r="Q734" s="646"/>
    </row>
    <row r="735" spans="1:17" s="369" customFormat="1">
      <c r="A735" s="735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  <c r="Q735" s="646"/>
    </row>
    <row r="736" spans="1:17" s="369" customFormat="1">
      <c r="A736" s="735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  <c r="Q736" s="646"/>
    </row>
    <row r="737" spans="1:17" s="369" customFormat="1">
      <c r="A737" s="735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  <c r="Q737" s="646"/>
    </row>
    <row r="738" spans="1:17" s="369" customFormat="1">
      <c r="A738" s="735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  <c r="Q738" s="646"/>
    </row>
    <row r="739" spans="1:17" s="369" customFormat="1">
      <c r="A739" s="735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  <c r="Q739" s="646"/>
    </row>
    <row r="740" spans="1:17" s="369" customFormat="1">
      <c r="A740" s="735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  <c r="Q740" s="646"/>
    </row>
    <row r="741" spans="1:17" s="369" customFormat="1">
      <c r="A741" s="735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  <c r="Q741" s="646"/>
    </row>
    <row r="742" spans="1:17" s="369" customFormat="1">
      <c r="A742" s="735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  <c r="Q742" s="646"/>
    </row>
    <row r="743" spans="1:17" s="369" customFormat="1">
      <c r="A743" s="735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  <c r="Q743" s="646"/>
    </row>
    <row r="744" spans="1:17" s="369" customFormat="1">
      <c r="A744" s="735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  <c r="Q744" s="646"/>
    </row>
    <row r="745" spans="1:17" s="369" customFormat="1">
      <c r="A745" s="735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  <c r="Q745" s="646"/>
    </row>
    <row r="746" spans="1:17" s="369" customFormat="1">
      <c r="A746" s="735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  <c r="Q746" s="646"/>
    </row>
    <row r="747" spans="1:17" s="369" customFormat="1">
      <c r="A747" s="735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  <c r="Q747" s="646"/>
    </row>
    <row r="748" spans="1:17" s="369" customFormat="1">
      <c r="A748" s="735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  <c r="Q748" s="646"/>
    </row>
    <row r="749" spans="1:17" s="369" customFormat="1">
      <c r="A749" s="735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  <c r="Q749" s="646"/>
    </row>
    <row r="750" spans="1:17" s="369" customFormat="1">
      <c r="A750" s="735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  <c r="Q750" s="646"/>
    </row>
    <row r="751" spans="1:17" s="369" customFormat="1">
      <c r="A751" s="735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  <c r="Q751" s="646"/>
    </row>
    <row r="752" spans="1:17" s="369" customFormat="1">
      <c r="A752" s="735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  <c r="Q752" s="646"/>
    </row>
    <row r="753" spans="1:17" s="369" customFormat="1">
      <c r="A753" s="735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  <c r="Q753" s="646"/>
    </row>
    <row r="754" spans="1:17" s="369" customFormat="1">
      <c r="A754" s="735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  <c r="Q754" s="646"/>
    </row>
    <row r="755" spans="1:17" s="369" customFormat="1">
      <c r="A755" s="735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  <c r="Q755" s="646"/>
    </row>
    <row r="756" spans="1:17" s="369" customFormat="1">
      <c r="A756" s="735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  <c r="Q756" s="646"/>
    </row>
    <row r="757" spans="1:17" s="369" customFormat="1">
      <c r="A757" s="735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  <c r="Q757" s="646"/>
    </row>
    <row r="758" spans="1:17" s="369" customFormat="1">
      <c r="A758" s="735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  <c r="Q758" s="646"/>
    </row>
    <row r="759" spans="1:17" s="369" customFormat="1">
      <c r="A759" s="735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  <c r="Q759" s="646"/>
    </row>
    <row r="760" spans="1:17" s="369" customFormat="1">
      <c r="A760" s="735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  <c r="Q760" s="646"/>
    </row>
    <row r="761" spans="1:17" s="369" customFormat="1">
      <c r="A761" s="735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  <c r="Q761" s="646"/>
    </row>
    <row r="762" spans="1:17" s="369" customFormat="1">
      <c r="A762" s="735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  <c r="Q762" s="646"/>
    </row>
    <row r="763" spans="1:17" s="369" customFormat="1">
      <c r="A763" s="735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  <c r="Q763" s="646"/>
    </row>
    <row r="764" spans="1:17" s="369" customFormat="1">
      <c r="A764" s="735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  <c r="Q764" s="646"/>
    </row>
    <row r="765" spans="1:17" s="369" customFormat="1">
      <c r="A765" s="735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  <c r="Q765" s="646"/>
    </row>
    <row r="766" spans="1:17" s="369" customFormat="1">
      <c r="A766" s="735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  <c r="Q766" s="646"/>
    </row>
    <row r="767" spans="1:17" s="369" customFormat="1">
      <c r="A767" s="735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  <c r="Q767" s="646"/>
    </row>
    <row r="768" spans="1:17" s="369" customFormat="1">
      <c r="A768" s="735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  <c r="Q768" s="646"/>
    </row>
    <row r="769" spans="1:17" s="369" customFormat="1">
      <c r="A769" s="735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  <c r="Q769" s="646"/>
    </row>
    <row r="770" spans="1:17" s="369" customFormat="1">
      <c r="A770" s="735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  <c r="Q770" s="646"/>
    </row>
    <row r="771" spans="1:17" s="369" customFormat="1">
      <c r="A771" s="735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  <c r="Q771" s="646"/>
    </row>
    <row r="772" spans="1:17" s="369" customFormat="1">
      <c r="A772" s="735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  <c r="Q772" s="646"/>
    </row>
    <row r="773" spans="1:17" s="369" customFormat="1">
      <c r="A773" s="735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  <c r="Q773" s="646"/>
    </row>
    <row r="774" spans="1:17" s="369" customFormat="1">
      <c r="A774" s="735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  <c r="Q774" s="646"/>
    </row>
    <row r="775" spans="1:17" s="369" customFormat="1">
      <c r="A775" s="735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  <c r="Q775" s="646"/>
    </row>
    <row r="776" spans="1:17" s="369" customFormat="1">
      <c r="A776" s="735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  <c r="Q776" s="646"/>
    </row>
    <row r="777" spans="1:17" s="369" customFormat="1">
      <c r="A777" s="735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  <c r="Q777" s="646"/>
    </row>
    <row r="778" spans="1:17" s="369" customFormat="1">
      <c r="A778" s="735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  <c r="Q778" s="646"/>
    </row>
    <row r="779" spans="1:17" s="369" customFormat="1">
      <c r="A779" s="735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  <c r="Q779" s="646"/>
    </row>
    <row r="780" spans="1:17" s="369" customFormat="1">
      <c r="A780" s="735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  <c r="Q780" s="646"/>
    </row>
    <row r="781" spans="1:17" s="369" customFormat="1">
      <c r="A781" s="735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  <c r="Q781" s="646"/>
    </row>
    <row r="782" spans="1:17" s="369" customFormat="1">
      <c r="A782" s="735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  <c r="Q782" s="646"/>
    </row>
    <row r="783" spans="1:17" s="369" customFormat="1">
      <c r="A783" s="735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  <c r="Q783" s="646"/>
    </row>
    <row r="784" spans="1:17" s="369" customFormat="1">
      <c r="A784" s="735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  <c r="Q784" s="646"/>
    </row>
    <row r="785" spans="1:17" s="369" customFormat="1">
      <c r="A785" s="735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  <c r="Q785" s="646"/>
    </row>
    <row r="786" spans="1:17" s="369" customFormat="1">
      <c r="A786" s="735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  <c r="Q786" s="646"/>
    </row>
    <row r="787" spans="1:17" s="369" customFormat="1">
      <c r="A787" s="735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  <c r="Q787" s="646"/>
    </row>
    <row r="788" spans="1:17" s="369" customFormat="1">
      <c r="A788" s="735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  <c r="Q788" s="646"/>
    </row>
    <row r="789" spans="1:17" s="369" customFormat="1">
      <c r="A789" s="735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  <c r="Q789" s="646"/>
    </row>
    <row r="790" spans="1:17" s="369" customFormat="1">
      <c r="A790" s="735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  <c r="Q790" s="646"/>
    </row>
    <row r="791" spans="1:17" s="369" customFormat="1">
      <c r="A791" s="735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  <c r="Q791" s="646"/>
    </row>
    <row r="792" spans="1:17" s="369" customFormat="1">
      <c r="A792" s="735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  <c r="Q792" s="646"/>
    </row>
    <row r="793" spans="1:17" s="369" customFormat="1">
      <c r="A793" s="735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  <c r="Q793" s="646"/>
    </row>
    <row r="794" spans="1:17" s="369" customFormat="1">
      <c r="A794" s="735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  <c r="Q794" s="646"/>
    </row>
    <row r="795" spans="1:17" s="369" customFormat="1">
      <c r="A795" s="735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  <c r="Q795" s="646"/>
    </row>
    <row r="796" spans="1:17" s="369" customFormat="1">
      <c r="A796" s="735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  <c r="Q796" s="646"/>
    </row>
    <row r="797" spans="1:17" s="369" customFormat="1">
      <c r="A797" s="735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  <c r="Q797" s="646"/>
    </row>
    <row r="798" spans="1:17" s="369" customFormat="1">
      <c r="A798" s="735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  <c r="Q798" s="646"/>
    </row>
    <row r="799" spans="1:17" s="369" customFormat="1">
      <c r="A799" s="735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  <c r="Q799" s="646"/>
    </row>
    <row r="800" spans="1:17" s="369" customFormat="1">
      <c r="A800" s="735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  <c r="Q800" s="646"/>
    </row>
    <row r="801" spans="1:17" s="369" customFormat="1">
      <c r="A801" s="735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  <c r="Q801" s="646"/>
    </row>
    <row r="802" spans="1:17" s="369" customFormat="1">
      <c r="A802" s="735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  <c r="Q802" s="646"/>
    </row>
    <row r="803" spans="1:17" s="369" customFormat="1">
      <c r="A803" s="735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  <c r="Q803" s="646"/>
    </row>
    <row r="804" spans="1:17" s="369" customFormat="1">
      <c r="A804" s="735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  <c r="Q804" s="646"/>
    </row>
    <row r="805" spans="1:17" s="369" customFormat="1">
      <c r="A805" s="735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  <c r="Q805" s="646"/>
    </row>
    <row r="806" spans="1:17" s="369" customFormat="1">
      <c r="A806" s="735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  <c r="Q806" s="646"/>
    </row>
    <row r="807" spans="1:17" s="369" customFormat="1">
      <c r="A807" s="735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  <c r="Q807" s="646"/>
    </row>
    <row r="808" spans="1:17" s="369" customFormat="1">
      <c r="A808" s="735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  <c r="Q808" s="646"/>
    </row>
    <row r="809" spans="1:17" s="369" customFormat="1">
      <c r="A809" s="735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  <c r="Q809" s="646"/>
    </row>
    <row r="810" spans="1:17" s="369" customFormat="1">
      <c r="A810" s="735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  <c r="Q810" s="646"/>
    </row>
    <row r="811" spans="1:17" s="369" customFormat="1">
      <c r="A811" s="735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  <c r="Q811" s="646"/>
    </row>
    <row r="812" spans="1:17" s="369" customFormat="1">
      <c r="A812" s="735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  <c r="Q812" s="646"/>
    </row>
    <row r="813" spans="1:17" s="369" customFormat="1">
      <c r="A813" s="735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  <c r="Q813" s="646"/>
    </row>
    <row r="814" spans="1:17" s="369" customFormat="1">
      <c r="A814" s="735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  <c r="Q814" s="646"/>
    </row>
    <row r="815" spans="1:17" s="369" customFormat="1">
      <c r="A815" s="735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  <c r="Q815" s="646"/>
    </row>
    <row r="816" spans="1:17" s="369" customFormat="1">
      <c r="A816" s="735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  <c r="Q816" s="646"/>
    </row>
    <row r="817" spans="1:17" s="369" customFormat="1">
      <c r="A817" s="735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  <c r="Q817" s="646"/>
    </row>
    <row r="818" spans="1:17" s="369" customFormat="1">
      <c r="A818" s="735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  <c r="Q818" s="646"/>
    </row>
    <row r="819" spans="1:17" s="369" customFormat="1">
      <c r="A819" s="735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  <c r="Q819" s="646"/>
    </row>
    <row r="820" spans="1:17" s="369" customFormat="1">
      <c r="A820" s="735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  <c r="Q820" s="646"/>
    </row>
    <row r="821" spans="1:17" s="369" customFormat="1">
      <c r="A821" s="735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  <c r="Q821" s="646"/>
    </row>
    <row r="822" spans="1:17" s="369" customFormat="1">
      <c r="A822" s="735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  <c r="Q822" s="646"/>
    </row>
    <row r="823" spans="1:17" s="369" customFormat="1">
      <c r="A823" s="735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  <c r="Q823" s="646"/>
    </row>
    <row r="824" spans="1:17" s="369" customFormat="1">
      <c r="A824" s="735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  <c r="Q824" s="646"/>
    </row>
    <row r="825" spans="1:17" s="369" customFormat="1">
      <c r="A825" s="735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  <c r="Q825" s="646"/>
    </row>
    <row r="826" spans="1:17" s="369" customFormat="1">
      <c r="A826" s="735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  <c r="Q826" s="646"/>
    </row>
    <row r="827" spans="1:17" s="369" customFormat="1">
      <c r="A827" s="735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  <c r="Q827" s="646"/>
    </row>
    <row r="828" spans="1:17" s="369" customFormat="1">
      <c r="A828" s="735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  <c r="Q828" s="646"/>
    </row>
    <row r="829" spans="1:17" s="369" customFormat="1">
      <c r="A829" s="735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  <c r="Q829" s="646"/>
    </row>
    <row r="830" spans="1:17" s="369" customFormat="1">
      <c r="A830" s="735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  <c r="Q830" s="646"/>
    </row>
    <row r="831" spans="1:17" s="369" customFormat="1">
      <c r="A831" s="735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  <c r="Q831" s="646"/>
    </row>
    <row r="832" spans="1:17" s="369" customFormat="1">
      <c r="A832" s="735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  <c r="Q832" s="646"/>
    </row>
    <row r="833" spans="1:17" s="369" customFormat="1">
      <c r="A833" s="735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  <c r="Q833" s="646"/>
    </row>
    <row r="834" spans="1:17" s="369" customFormat="1">
      <c r="A834" s="735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  <c r="Q834" s="646"/>
    </row>
    <row r="835" spans="1:17" s="369" customFormat="1">
      <c r="A835" s="735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  <c r="Q835" s="646"/>
    </row>
    <row r="836" spans="1:17" s="369" customFormat="1">
      <c r="A836" s="735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  <c r="Q836" s="646"/>
    </row>
    <row r="837" spans="1:17" s="369" customFormat="1">
      <c r="A837" s="735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  <c r="Q837" s="646"/>
    </row>
    <row r="838" spans="1:17" s="369" customFormat="1">
      <c r="A838" s="735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  <c r="Q838" s="646"/>
    </row>
    <row r="839" spans="1:17" s="369" customFormat="1">
      <c r="A839" s="735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  <c r="Q839" s="646"/>
    </row>
    <row r="840" spans="1:17" s="369" customFormat="1">
      <c r="A840" s="735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  <c r="Q840" s="646"/>
    </row>
    <row r="841" spans="1:17" s="369" customFormat="1">
      <c r="A841" s="735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  <c r="Q841" s="646"/>
    </row>
    <row r="842" spans="1:17" s="369" customFormat="1">
      <c r="A842" s="735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  <c r="Q842" s="646"/>
    </row>
    <row r="843" spans="1:17" s="369" customFormat="1">
      <c r="A843" s="735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  <c r="Q843" s="646"/>
    </row>
    <row r="844" spans="1:17" s="369" customFormat="1">
      <c r="A844" s="735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  <c r="Q844" s="646"/>
    </row>
    <row r="845" spans="1:17" s="369" customFormat="1">
      <c r="A845" s="735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  <c r="Q845" s="646"/>
    </row>
    <row r="846" spans="1:17" s="369" customFormat="1">
      <c r="A846" s="735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  <c r="Q846" s="646"/>
    </row>
    <row r="847" spans="1:17" s="369" customFormat="1">
      <c r="A847" s="735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  <c r="Q847" s="646"/>
    </row>
    <row r="848" spans="1:17" s="369" customFormat="1">
      <c r="A848" s="735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  <c r="Q848" s="646"/>
    </row>
    <row r="849" spans="1:17" s="369" customFormat="1">
      <c r="A849" s="735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  <c r="Q849" s="646"/>
    </row>
    <row r="850" spans="1:17" s="369" customFormat="1">
      <c r="A850" s="735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  <c r="Q850" s="646"/>
    </row>
    <row r="851" spans="1:17" s="369" customFormat="1">
      <c r="A851" s="735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  <c r="Q851" s="646"/>
    </row>
    <row r="852" spans="1:17" s="369" customFormat="1">
      <c r="A852" s="735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  <c r="Q852" s="646"/>
    </row>
    <row r="853" spans="1:17" s="369" customFormat="1">
      <c r="A853" s="735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  <c r="Q853" s="646"/>
    </row>
    <row r="854" spans="1:17" s="369" customFormat="1">
      <c r="A854" s="735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  <c r="Q854" s="646"/>
    </row>
    <row r="855" spans="1:17" s="369" customFormat="1">
      <c r="A855" s="735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  <c r="Q855" s="646"/>
    </row>
    <row r="856" spans="1:17" s="369" customFormat="1">
      <c r="A856" s="735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  <c r="Q856" s="646"/>
    </row>
    <row r="857" spans="1:17" s="369" customFormat="1">
      <c r="A857" s="735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  <c r="Q857" s="646"/>
    </row>
    <row r="858" spans="1:17" s="369" customFormat="1">
      <c r="A858" s="735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  <c r="Q858" s="646"/>
    </row>
    <row r="859" spans="1:17" s="369" customFormat="1">
      <c r="A859" s="735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  <c r="Q859" s="646"/>
    </row>
    <row r="860" spans="1:17" s="369" customFormat="1">
      <c r="A860" s="735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  <c r="Q860" s="646"/>
    </row>
    <row r="861" spans="1:17" s="369" customFormat="1">
      <c r="A861" s="735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  <c r="Q861" s="646"/>
    </row>
    <row r="862" spans="1:17" s="369" customFormat="1">
      <c r="A862" s="735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  <c r="Q862" s="646"/>
    </row>
    <row r="863" spans="1:17" s="369" customFormat="1">
      <c r="A863" s="735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  <c r="Q863" s="646"/>
    </row>
    <row r="864" spans="1:17" s="369" customFormat="1">
      <c r="A864" s="735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  <c r="Q864" s="646"/>
    </row>
    <row r="865" spans="1:17" s="369" customFormat="1">
      <c r="A865" s="735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  <c r="Q865" s="646"/>
    </row>
    <row r="866" spans="1:17" s="369" customFormat="1">
      <c r="A866" s="735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  <c r="Q866" s="646"/>
    </row>
    <row r="867" spans="1:17" s="369" customFormat="1">
      <c r="A867" s="735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  <c r="Q867" s="646"/>
    </row>
    <row r="868" spans="1:17" s="369" customFormat="1">
      <c r="A868" s="735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  <c r="Q868" s="646"/>
    </row>
    <row r="869" spans="1:17" s="369" customFormat="1">
      <c r="A869" s="735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  <c r="Q869" s="646"/>
    </row>
    <row r="870" spans="1:17" s="369" customFormat="1">
      <c r="A870" s="735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  <c r="Q870" s="646"/>
    </row>
    <row r="871" spans="1:17" s="369" customFormat="1">
      <c r="A871" s="735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  <c r="Q871" s="646"/>
    </row>
    <row r="872" spans="1:17" s="369" customFormat="1">
      <c r="A872" s="735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  <c r="Q872" s="646"/>
    </row>
    <row r="873" spans="1:17" s="369" customFormat="1">
      <c r="A873" s="735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  <c r="Q873" s="646"/>
    </row>
    <row r="874" spans="1:17" s="369" customFormat="1">
      <c r="A874" s="735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  <c r="Q874" s="646"/>
    </row>
    <row r="875" spans="1:17" s="369" customFormat="1">
      <c r="A875" s="735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  <c r="Q875" s="646"/>
    </row>
    <row r="876" spans="1:17" s="369" customFormat="1">
      <c r="A876" s="735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  <c r="Q876" s="646"/>
    </row>
    <row r="877" spans="1:17" s="369" customFormat="1">
      <c r="A877" s="735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  <c r="Q877" s="646"/>
    </row>
    <row r="878" spans="1:17" s="369" customFormat="1">
      <c r="A878" s="735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  <c r="Q878" s="646"/>
    </row>
    <row r="879" spans="1:17" s="369" customFormat="1">
      <c r="A879" s="735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  <c r="Q879" s="646"/>
    </row>
    <row r="880" spans="1:17" s="369" customFormat="1">
      <c r="A880" s="735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  <c r="Q880" s="646"/>
    </row>
    <row r="881" spans="1:17" s="369" customFormat="1">
      <c r="A881" s="735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  <c r="Q881" s="646"/>
    </row>
    <row r="882" spans="1:17" s="369" customFormat="1">
      <c r="A882" s="735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  <c r="Q882" s="646"/>
    </row>
    <row r="883" spans="1:17" s="369" customFormat="1">
      <c r="A883" s="735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  <c r="Q883" s="646"/>
    </row>
    <row r="884" spans="1:17" s="369" customFormat="1">
      <c r="A884" s="735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  <c r="Q884" s="646"/>
    </row>
    <row r="885" spans="1:17" s="369" customFormat="1">
      <c r="A885" s="735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  <c r="Q885" s="646"/>
    </row>
    <row r="886" spans="1:17" s="369" customFormat="1">
      <c r="A886" s="735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  <c r="Q886" s="646"/>
    </row>
    <row r="887" spans="1:17" s="369" customFormat="1">
      <c r="A887" s="735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  <c r="Q887" s="646"/>
    </row>
    <row r="888" spans="1:17" s="369" customFormat="1">
      <c r="A888" s="735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  <c r="Q888" s="646"/>
    </row>
    <row r="889" spans="1:17" s="369" customFormat="1">
      <c r="A889" s="735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  <c r="Q889" s="646"/>
    </row>
    <row r="890" spans="1:17" s="369" customFormat="1">
      <c r="A890" s="735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  <c r="Q890" s="646"/>
    </row>
    <row r="891" spans="1:17" s="369" customFormat="1">
      <c r="A891" s="735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  <c r="Q891" s="646"/>
    </row>
    <row r="892" spans="1:17" s="369" customFormat="1">
      <c r="A892" s="735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  <c r="Q892" s="646"/>
    </row>
    <row r="893" spans="1:17" s="369" customFormat="1">
      <c r="A893" s="735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  <c r="Q893" s="646"/>
    </row>
    <row r="894" spans="1:17" s="369" customFormat="1">
      <c r="A894" s="735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  <c r="Q894" s="646"/>
    </row>
    <row r="895" spans="1:17" s="369" customFormat="1">
      <c r="A895" s="735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  <c r="Q895" s="646"/>
    </row>
    <row r="896" spans="1:17" s="369" customFormat="1">
      <c r="A896" s="735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  <c r="Q896" s="646"/>
    </row>
    <row r="897" spans="1:17" s="369" customFormat="1">
      <c r="A897" s="735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  <c r="Q897" s="646"/>
    </row>
    <row r="898" spans="1:17" s="369" customFormat="1">
      <c r="A898" s="735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  <c r="Q898" s="646"/>
    </row>
    <row r="899" spans="1:17" s="369" customFormat="1">
      <c r="A899" s="735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  <c r="Q899" s="646"/>
    </row>
    <row r="900" spans="1:17" s="369" customFormat="1">
      <c r="A900" s="735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  <c r="Q900" s="646"/>
    </row>
    <row r="901" spans="1:17" s="369" customFormat="1">
      <c r="A901" s="735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  <c r="Q901" s="646"/>
    </row>
    <row r="902" spans="1:17" s="369" customFormat="1">
      <c r="A902" s="735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  <c r="Q902" s="646"/>
    </row>
    <row r="903" spans="1:17" s="369" customFormat="1">
      <c r="A903" s="735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  <c r="Q903" s="646"/>
    </row>
    <row r="904" spans="1:17" s="369" customFormat="1">
      <c r="A904" s="735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  <c r="Q904" s="646"/>
    </row>
    <row r="905" spans="1:17" s="369" customFormat="1">
      <c r="A905" s="735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  <c r="Q905" s="646"/>
    </row>
    <row r="906" spans="1:17" s="369" customFormat="1">
      <c r="A906" s="735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  <c r="Q906" s="646"/>
    </row>
    <row r="907" spans="1:17" s="369" customFormat="1">
      <c r="A907" s="735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  <c r="Q907" s="646"/>
    </row>
    <row r="908" spans="1:17" s="369" customFormat="1">
      <c r="A908" s="735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  <c r="Q908" s="646"/>
    </row>
    <row r="909" spans="1:17" s="369" customFormat="1">
      <c r="A909" s="735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  <c r="Q909" s="646"/>
    </row>
    <row r="910" spans="1:17" s="369" customFormat="1">
      <c r="A910" s="735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  <c r="Q910" s="646"/>
    </row>
    <row r="911" spans="1:17" s="369" customFormat="1">
      <c r="A911" s="735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  <c r="Q911" s="646"/>
    </row>
    <row r="912" spans="1:17" s="369" customFormat="1">
      <c r="A912" s="735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  <c r="Q912" s="646"/>
    </row>
    <row r="913" spans="1:17" s="369" customFormat="1">
      <c r="A913" s="735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  <c r="Q913" s="646"/>
    </row>
    <row r="914" spans="1:17" s="369" customFormat="1">
      <c r="A914" s="735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  <c r="Q914" s="646"/>
    </row>
    <row r="915" spans="1:17" s="369" customFormat="1">
      <c r="A915" s="735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  <c r="Q915" s="646"/>
    </row>
    <row r="916" spans="1:17" s="369" customFormat="1">
      <c r="A916" s="735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  <c r="Q916" s="646"/>
    </row>
    <row r="917" spans="1:17" s="369" customFormat="1">
      <c r="A917" s="735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  <c r="Q917" s="646"/>
    </row>
    <row r="918" spans="1:17" s="369" customFormat="1">
      <c r="A918" s="735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  <c r="Q918" s="646"/>
    </row>
    <row r="919" spans="1:17" s="369" customFormat="1">
      <c r="A919" s="735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  <c r="Q919" s="646"/>
    </row>
    <row r="920" spans="1:17" s="369" customFormat="1">
      <c r="A920" s="735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  <c r="Q920" s="646"/>
    </row>
    <row r="921" spans="1:17" s="369" customFormat="1">
      <c r="A921" s="735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  <c r="Q921" s="646"/>
    </row>
    <row r="922" spans="1:17" s="369" customFormat="1">
      <c r="A922" s="735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  <c r="Q922" s="646"/>
    </row>
    <row r="923" spans="1:17" s="369" customFormat="1">
      <c r="A923" s="735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  <c r="Q923" s="646"/>
    </row>
    <row r="924" spans="1:17" s="369" customFormat="1">
      <c r="A924" s="735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  <c r="Q924" s="646"/>
    </row>
    <row r="925" spans="1:17" s="369" customFormat="1">
      <c r="A925" s="735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  <c r="Q925" s="646"/>
    </row>
    <row r="926" spans="1:17" s="369" customFormat="1">
      <c r="A926" s="735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  <c r="Q926" s="646"/>
    </row>
    <row r="927" spans="1:17" s="369" customFormat="1">
      <c r="A927" s="735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  <c r="Q927" s="646"/>
    </row>
    <row r="928" spans="1:17" s="369" customFormat="1">
      <c r="A928" s="735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  <c r="Q928" s="646"/>
    </row>
    <row r="929" spans="1:17" s="369" customFormat="1">
      <c r="A929" s="735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  <c r="Q929" s="646"/>
    </row>
    <row r="930" spans="1:17" s="369" customFormat="1">
      <c r="A930" s="735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  <c r="Q930" s="646"/>
    </row>
    <row r="931" spans="1:17" s="369" customFormat="1">
      <c r="A931" s="735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  <c r="Q931" s="646"/>
    </row>
    <row r="932" spans="1:17" s="369" customFormat="1">
      <c r="A932" s="735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  <c r="Q932" s="646"/>
    </row>
    <row r="933" spans="1:17" s="369" customFormat="1">
      <c r="A933" s="735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  <c r="Q933" s="646"/>
    </row>
    <row r="934" spans="1:17" s="369" customFormat="1">
      <c r="A934" s="735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  <c r="Q934" s="646"/>
    </row>
    <row r="935" spans="1:17" s="369" customFormat="1">
      <c r="A935" s="735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  <c r="Q935" s="646"/>
    </row>
    <row r="936" spans="1:17" s="369" customFormat="1">
      <c r="A936" s="735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  <c r="Q936" s="646"/>
    </row>
    <row r="937" spans="1:17" s="369" customFormat="1">
      <c r="A937" s="735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  <c r="Q937" s="646"/>
    </row>
    <row r="938" spans="1:17" s="369" customFormat="1">
      <c r="A938" s="735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  <c r="Q938" s="646"/>
    </row>
    <row r="939" spans="1:17" s="369" customFormat="1">
      <c r="A939" s="735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  <c r="Q939" s="646"/>
    </row>
    <row r="940" spans="1:17" s="369" customFormat="1">
      <c r="A940" s="735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  <c r="Q940" s="646"/>
    </row>
    <row r="941" spans="1:17" s="369" customFormat="1">
      <c r="A941" s="735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  <c r="Q941" s="646"/>
    </row>
    <row r="942" spans="1:17" s="369" customFormat="1">
      <c r="A942" s="735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  <c r="Q942" s="646"/>
    </row>
    <row r="943" spans="1:17" s="369" customFormat="1">
      <c r="A943" s="735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  <c r="Q943" s="646"/>
    </row>
    <row r="944" spans="1:17" s="369" customFormat="1">
      <c r="A944" s="735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  <c r="Q944" s="646"/>
    </row>
    <row r="945" spans="1:17" s="369" customFormat="1">
      <c r="A945" s="735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  <c r="Q945" s="646"/>
    </row>
    <row r="946" spans="1:17" s="369" customFormat="1">
      <c r="A946" s="735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  <c r="Q946" s="646"/>
    </row>
    <row r="947" spans="1:17" s="369" customFormat="1">
      <c r="A947" s="735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  <c r="Q947" s="646"/>
    </row>
    <row r="948" spans="1:17" s="369" customFormat="1">
      <c r="A948" s="735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  <c r="Q948" s="646"/>
    </row>
    <row r="949" spans="1:17" s="369" customFormat="1">
      <c r="A949" s="735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  <c r="Q949" s="646"/>
    </row>
    <row r="950" spans="1:17" s="369" customFormat="1">
      <c r="A950" s="735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  <c r="Q950" s="646"/>
    </row>
    <row r="951" spans="1:17" s="369" customFormat="1">
      <c r="A951" s="735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  <c r="Q951" s="646"/>
    </row>
    <row r="952" spans="1:17" s="369" customFormat="1">
      <c r="A952" s="735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  <c r="Q952" s="646"/>
    </row>
    <row r="953" spans="1:17" s="369" customFormat="1">
      <c r="A953" s="735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  <c r="Q953" s="646"/>
    </row>
    <row r="954" spans="1:17" s="369" customFormat="1">
      <c r="A954" s="735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  <c r="Q954" s="646"/>
    </row>
    <row r="955" spans="1:17" s="369" customFormat="1">
      <c r="A955" s="735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  <c r="Q955" s="646"/>
    </row>
    <row r="956" spans="1:17" s="369" customFormat="1">
      <c r="A956" s="735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  <c r="Q956" s="646"/>
    </row>
    <row r="957" spans="1:17" s="369" customFormat="1">
      <c r="A957" s="735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  <c r="Q957" s="646"/>
    </row>
    <row r="958" spans="1:17" s="369" customFormat="1">
      <c r="A958" s="735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  <c r="Q958" s="646"/>
    </row>
    <row r="959" spans="1:17" s="369" customFormat="1">
      <c r="A959" s="735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  <c r="Q959" s="646"/>
    </row>
    <row r="960" spans="1:17" s="369" customFormat="1">
      <c r="A960" s="735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  <c r="Q960" s="646"/>
    </row>
    <row r="961" spans="1:17" s="369" customFormat="1">
      <c r="A961" s="735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  <c r="Q961" s="646"/>
    </row>
    <row r="962" spans="1:17" s="369" customFormat="1">
      <c r="A962" s="735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  <c r="Q962" s="646"/>
    </row>
    <row r="963" spans="1:17" s="369" customFormat="1">
      <c r="A963" s="735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  <c r="Q963" s="646"/>
    </row>
    <row r="964" spans="1:17" s="369" customFormat="1">
      <c r="A964" s="735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  <c r="Q964" s="646"/>
    </row>
    <row r="965" spans="1:17" s="369" customFormat="1">
      <c r="A965" s="735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  <c r="Q965" s="646"/>
    </row>
    <row r="966" spans="1:17" s="369" customFormat="1">
      <c r="A966" s="735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  <c r="Q966" s="646"/>
    </row>
    <row r="967" spans="1:17" s="369" customFormat="1">
      <c r="A967" s="735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  <c r="Q967" s="646"/>
    </row>
    <row r="968" spans="1:17" s="369" customFormat="1">
      <c r="A968" s="735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  <c r="Q968" s="646"/>
    </row>
    <row r="969" spans="1:17" s="369" customFormat="1">
      <c r="A969" s="735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  <c r="Q969" s="646"/>
    </row>
    <row r="970" spans="1:17" s="369" customFormat="1">
      <c r="A970" s="735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  <c r="Q970" s="646"/>
    </row>
    <row r="971" spans="1:17" s="369" customFormat="1">
      <c r="A971" s="735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  <c r="Q971" s="646"/>
    </row>
    <row r="972" spans="1:17" s="369" customFormat="1">
      <c r="A972" s="735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  <c r="Q972" s="646"/>
    </row>
    <row r="973" spans="1:17" s="369" customFormat="1">
      <c r="A973" s="735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  <c r="Q973" s="646"/>
    </row>
    <row r="974" spans="1:17" s="369" customFormat="1">
      <c r="A974" s="735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  <c r="Q974" s="646"/>
    </row>
    <row r="975" spans="1:17" s="369" customFormat="1">
      <c r="A975" s="735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  <c r="Q975" s="646"/>
    </row>
    <row r="976" spans="1:17" s="369" customFormat="1">
      <c r="A976" s="735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  <c r="Q976" s="646"/>
    </row>
    <row r="977" spans="1:17" s="369" customFormat="1">
      <c r="A977" s="735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  <c r="Q977" s="646"/>
    </row>
    <row r="978" spans="1:17" s="369" customFormat="1">
      <c r="A978" s="735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  <c r="Q978" s="646"/>
    </row>
    <row r="979" spans="1:17" s="369" customFormat="1">
      <c r="A979" s="735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  <c r="Q979" s="646"/>
    </row>
    <row r="980" spans="1:17" s="369" customFormat="1">
      <c r="A980" s="735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  <c r="Q980" s="646"/>
    </row>
    <row r="981" spans="1:17" s="369" customFormat="1">
      <c r="A981" s="735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  <c r="Q981" s="646"/>
    </row>
    <row r="982" spans="1:17" s="369" customFormat="1">
      <c r="A982" s="735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  <c r="Q982" s="646"/>
    </row>
    <row r="983" spans="1:17" s="369" customFormat="1">
      <c r="A983" s="735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  <c r="Q983" s="646"/>
    </row>
    <row r="984" spans="1:17" s="369" customFormat="1">
      <c r="A984" s="735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  <c r="Q984" s="646"/>
    </row>
    <row r="985" spans="1:17" s="369" customFormat="1">
      <c r="A985" s="735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  <c r="Q985" s="646"/>
    </row>
    <row r="986" spans="1:17" s="369" customFormat="1">
      <c r="A986" s="735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  <c r="Q986" s="646"/>
    </row>
    <row r="987" spans="1:17" s="369" customFormat="1">
      <c r="A987" s="735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  <c r="Q987" s="646"/>
    </row>
    <row r="988" spans="1:17" s="369" customFormat="1">
      <c r="A988" s="735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  <c r="Q988" s="646"/>
    </row>
    <row r="989" spans="1:17" s="369" customFormat="1">
      <c r="A989" s="735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  <c r="Q989" s="646"/>
    </row>
    <row r="990" spans="1:17" s="369" customFormat="1">
      <c r="A990" s="735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  <c r="Q990" s="646"/>
    </row>
    <row r="991" spans="1:17" s="369" customFormat="1">
      <c r="A991" s="735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  <c r="Q991" s="646"/>
    </row>
    <row r="992" spans="1:17" s="369" customFormat="1">
      <c r="A992" s="735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  <c r="Q992" s="646"/>
    </row>
    <row r="993" spans="1:17" s="369" customFormat="1">
      <c r="A993" s="735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  <c r="Q993" s="646"/>
    </row>
    <row r="994" spans="1:17" s="369" customFormat="1">
      <c r="A994" s="735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  <c r="Q994" s="646"/>
    </row>
    <row r="995" spans="1:17" s="369" customFormat="1">
      <c r="A995" s="735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  <c r="Q995" s="646"/>
    </row>
    <row r="996" spans="1:17" s="369" customFormat="1">
      <c r="A996" s="735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  <c r="Q996" s="646"/>
    </row>
    <row r="997" spans="1:17" s="369" customFormat="1">
      <c r="A997" s="735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  <c r="Q997" s="646"/>
    </row>
    <row r="998" spans="1:17" s="369" customFormat="1">
      <c r="A998" s="735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  <c r="Q998" s="646"/>
    </row>
    <row r="999" spans="1:17" s="369" customFormat="1">
      <c r="A999" s="735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  <c r="Q999" s="646"/>
    </row>
    <row r="1000" spans="1:17" s="369" customFormat="1">
      <c r="A1000" s="735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  <c r="Q1000" s="646"/>
    </row>
    <row r="1001" spans="1:17" s="369" customFormat="1">
      <c r="A1001" s="735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  <c r="Q1001" s="646"/>
    </row>
    <row r="1002" spans="1:17" s="369" customFormat="1">
      <c r="A1002" s="735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  <c r="Q1002" s="646"/>
    </row>
    <row r="1003" spans="1:17" s="369" customFormat="1">
      <c r="A1003" s="735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  <c r="Q1003" s="646"/>
    </row>
    <row r="1004" spans="1:17" s="369" customFormat="1">
      <c r="A1004" s="735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  <c r="Q1004" s="646"/>
    </row>
    <row r="1005" spans="1:17" s="369" customFormat="1">
      <c r="A1005" s="735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  <c r="Q1005" s="646"/>
    </row>
    <row r="1006" spans="1:17" s="369" customFormat="1">
      <c r="A1006" s="735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  <c r="Q1006" s="646"/>
    </row>
    <row r="1007" spans="1:17" s="369" customFormat="1">
      <c r="A1007" s="735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  <c r="Q1007" s="646"/>
    </row>
    <row r="1008" spans="1:17" s="369" customFormat="1">
      <c r="A1008" s="735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  <c r="Q1008" s="646"/>
    </row>
    <row r="1009" spans="1:17" s="369" customFormat="1">
      <c r="A1009" s="735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  <c r="Q1009" s="646"/>
    </row>
    <row r="1010" spans="1:17" s="369" customFormat="1">
      <c r="A1010" s="735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  <c r="Q1010" s="646"/>
    </row>
    <row r="1011" spans="1:17" s="369" customFormat="1">
      <c r="A1011" s="735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  <c r="Q1011" s="646"/>
    </row>
    <row r="1012" spans="1:17" s="369" customFormat="1">
      <c r="A1012" s="735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  <c r="Q1012" s="646"/>
    </row>
    <row r="1013" spans="1:17" s="369" customFormat="1">
      <c r="A1013" s="735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  <c r="Q1013" s="646"/>
    </row>
    <row r="1014" spans="1:17" s="369" customFormat="1">
      <c r="A1014" s="735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  <c r="Q1014" s="646"/>
    </row>
    <row r="1015" spans="1:17" s="369" customFormat="1">
      <c r="A1015" s="735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  <c r="Q1015" s="646"/>
    </row>
    <row r="1016" spans="1:17" s="369" customFormat="1">
      <c r="A1016" s="735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  <c r="Q1016" s="646"/>
    </row>
    <row r="1017" spans="1:17" s="369" customFormat="1">
      <c r="A1017" s="735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  <c r="Q1017" s="646"/>
    </row>
    <row r="1018" spans="1:17" s="369" customFormat="1">
      <c r="A1018" s="735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  <c r="Q1018" s="646"/>
    </row>
    <row r="1019" spans="1:17" s="369" customFormat="1">
      <c r="A1019" s="735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  <c r="Q1019" s="646"/>
    </row>
    <row r="1020" spans="1:17" s="369" customFormat="1">
      <c r="A1020" s="735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  <c r="Q1020" s="646"/>
    </row>
    <row r="1021" spans="1:17" s="369" customFormat="1">
      <c r="A1021" s="735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  <c r="Q1021" s="646"/>
    </row>
    <row r="1022" spans="1:17" s="369" customFormat="1">
      <c r="A1022" s="735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  <c r="Q1022" s="646"/>
    </row>
    <row r="1023" spans="1:17" s="369" customFormat="1">
      <c r="A1023" s="735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  <c r="Q1023" s="646"/>
    </row>
    <row r="1024" spans="1:17" s="369" customFormat="1">
      <c r="A1024" s="735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  <c r="Q1024" s="646"/>
    </row>
    <row r="1025" spans="1:17" s="369" customFormat="1">
      <c r="A1025" s="735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  <c r="Q1025" s="646"/>
    </row>
    <row r="1026" spans="1:17" s="369" customFormat="1">
      <c r="A1026" s="735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  <c r="Q1026" s="646"/>
    </row>
    <row r="1027" spans="1:17" s="369" customFormat="1">
      <c r="A1027" s="735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  <c r="Q1027" s="646"/>
    </row>
    <row r="1028" spans="1:17" s="369" customFormat="1">
      <c r="A1028" s="735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  <c r="Q1028" s="646"/>
    </row>
    <row r="1029" spans="1:17" s="369" customFormat="1">
      <c r="A1029" s="735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  <c r="Q1029" s="646"/>
    </row>
    <row r="1030" spans="1:17" s="369" customFormat="1">
      <c r="A1030" s="735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  <c r="Q1030" s="646"/>
    </row>
    <row r="1031" spans="1:17" s="369" customFormat="1">
      <c r="A1031" s="735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  <c r="Q1031" s="646"/>
    </row>
    <row r="1032" spans="1:17" s="369" customFormat="1">
      <c r="A1032" s="735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  <c r="Q1032" s="646"/>
    </row>
    <row r="1033" spans="1:17" s="369" customFormat="1">
      <c r="A1033" s="735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  <c r="Q1033" s="646"/>
    </row>
    <row r="1034" spans="1:17" s="369" customFormat="1">
      <c r="A1034" s="735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  <c r="Q1034" s="646"/>
    </row>
    <row r="1035" spans="1:17" s="369" customFormat="1">
      <c r="A1035" s="735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  <c r="Q1035" s="646"/>
    </row>
    <row r="1036" spans="1:17" s="369" customFormat="1">
      <c r="A1036" s="735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  <c r="Q1036" s="646"/>
    </row>
    <row r="1037" spans="1:17" s="369" customFormat="1">
      <c r="A1037" s="735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  <c r="Q1037" s="646"/>
    </row>
    <row r="1038" spans="1:17" s="369" customFormat="1">
      <c r="A1038" s="735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  <c r="Q1038" s="646"/>
    </row>
    <row r="1039" spans="1:17" s="369" customFormat="1">
      <c r="A1039" s="735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  <c r="Q1039" s="646"/>
    </row>
    <row r="1040" spans="1:17" s="369" customFormat="1">
      <c r="A1040" s="735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  <c r="Q1040" s="646"/>
    </row>
    <row r="1041" spans="1:17" s="369" customFormat="1">
      <c r="A1041" s="735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  <c r="Q1041" s="646"/>
    </row>
    <row r="1042" spans="1:17" s="369" customFormat="1">
      <c r="A1042" s="735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  <c r="Q1042" s="646"/>
    </row>
    <row r="1043" spans="1:17" s="369" customFormat="1">
      <c r="A1043" s="735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  <c r="Q1043" s="646"/>
    </row>
    <row r="1044" spans="1:17" s="369" customFormat="1">
      <c r="A1044" s="735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  <c r="Q1044" s="646"/>
    </row>
    <row r="1045" spans="1:17" s="369" customFormat="1">
      <c r="A1045" s="735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  <c r="Q1045" s="646"/>
    </row>
    <row r="1046" spans="1:17" s="369" customFormat="1">
      <c r="A1046" s="735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  <c r="Q1046" s="646"/>
    </row>
    <row r="1047" spans="1:17" s="369" customFormat="1">
      <c r="A1047" s="735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  <c r="Q1047" s="646"/>
    </row>
    <row r="1048" spans="1:17" s="369" customFormat="1">
      <c r="A1048" s="735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  <c r="Q1048" s="646"/>
    </row>
    <row r="1049" spans="1:17" s="369" customFormat="1">
      <c r="A1049" s="735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  <c r="Q1049" s="646"/>
    </row>
    <row r="1050" spans="1:17" s="369" customFormat="1">
      <c r="A1050" s="735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  <c r="Q1050" s="646"/>
    </row>
    <row r="1051" spans="1:17" s="369" customFormat="1">
      <c r="A1051" s="735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  <c r="Q1051" s="646"/>
    </row>
    <row r="1052" spans="1:17" s="369" customFormat="1">
      <c r="A1052" s="735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  <c r="Q1052" s="646"/>
    </row>
    <row r="1053" spans="1:17" s="369" customFormat="1">
      <c r="A1053" s="735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  <c r="Q1053" s="646"/>
    </row>
    <row r="1054" spans="1:17" s="369" customFormat="1">
      <c r="A1054" s="735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  <c r="Q1054" s="646"/>
    </row>
    <row r="1055" spans="1:17" s="369" customFormat="1">
      <c r="A1055" s="735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  <c r="Q1055" s="646"/>
    </row>
    <row r="1056" spans="1:17" s="369" customFormat="1">
      <c r="A1056" s="735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  <c r="Q1056" s="646"/>
    </row>
    <row r="1057" spans="1:17" s="369" customFormat="1">
      <c r="A1057" s="735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  <c r="Q1057" s="646"/>
    </row>
    <row r="1058" spans="1:17" s="369" customFormat="1">
      <c r="A1058" s="735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  <c r="Q1058" s="646"/>
    </row>
    <row r="1059" spans="1:17" s="369" customFormat="1">
      <c r="A1059" s="735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  <c r="Q1059" s="646"/>
    </row>
    <row r="1060" spans="1:17" s="369" customFormat="1">
      <c r="A1060" s="735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  <c r="Q1060" s="646"/>
    </row>
    <row r="1061" spans="1:17" s="369" customFormat="1">
      <c r="A1061" s="735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  <c r="Q1061" s="646"/>
    </row>
    <row r="1062" spans="1:17" s="369" customFormat="1">
      <c r="A1062" s="735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  <c r="Q1062" s="646"/>
    </row>
    <row r="1063" spans="1:17" s="369" customFormat="1">
      <c r="A1063" s="735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  <c r="Q1063" s="646"/>
    </row>
    <row r="1064" spans="1:17" s="369" customFormat="1">
      <c r="A1064" s="735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  <c r="Q1064" s="646"/>
    </row>
    <row r="1065" spans="1:17" s="369" customFormat="1">
      <c r="A1065" s="735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  <c r="Q1065" s="646"/>
    </row>
    <row r="1066" spans="1:17" s="369" customFormat="1">
      <c r="A1066" s="735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  <c r="Q1066" s="646"/>
    </row>
    <row r="1067" spans="1:17" s="369" customFormat="1">
      <c r="A1067" s="735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  <c r="Q1067" s="646"/>
    </row>
    <row r="1068" spans="1:17" s="369" customFormat="1">
      <c r="A1068" s="735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  <c r="Q1068" s="646"/>
    </row>
    <row r="1069" spans="1:17" s="369" customFormat="1">
      <c r="A1069" s="735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  <c r="Q1069" s="646"/>
    </row>
    <row r="1070" spans="1:17" s="369" customFormat="1">
      <c r="A1070" s="735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  <c r="Q1070" s="646"/>
    </row>
    <row r="1071" spans="1:17" s="369" customFormat="1">
      <c r="A1071" s="735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  <c r="Q1071" s="646"/>
    </row>
    <row r="1072" spans="1:17" s="369" customFormat="1">
      <c r="A1072" s="735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  <c r="Q1072" s="646"/>
    </row>
    <row r="1073" spans="1:17" s="369" customFormat="1">
      <c r="A1073" s="735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  <c r="Q1073" s="646"/>
    </row>
    <row r="1074" spans="1:17" s="369" customFormat="1">
      <c r="A1074" s="735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  <c r="Q1074" s="646"/>
    </row>
    <row r="1075" spans="1:17" s="369" customFormat="1">
      <c r="A1075" s="735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  <c r="Q1075" s="646"/>
    </row>
    <row r="1076" spans="1:17" s="369" customFormat="1">
      <c r="A1076" s="735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  <c r="Q1076" s="646"/>
    </row>
    <row r="1077" spans="1:17" s="369" customFormat="1">
      <c r="A1077" s="735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  <c r="Q1077" s="646"/>
    </row>
    <row r="1078" spans="1:17" s="369" customFormat="1">
      <c r="A1078" s="735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  <c r="Q1078" s="646"/>
    </row>
    <row r="1079" spans="1:17" s="369" customFormat="1">
      <c r="A1079" s="735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  <c r="Q1079" s="646"/>
    </row>
    <row r="1080" spans="1:17" s="369" customFormat="1">
      <c r="A1080" s="735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  <c r="Q1080" s="646"/>
    </row>
    <row r="1081" spans="1:17" s="369" customFormat="1">
      <c r="A1081" s="735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  <c r="Q1081" s="646"/>
    </row>
    <row r="1082" spans="1:17" s="369" customFormat="1">
      <c r="A1082" s="735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  <c r="Q1082" s="646"/>
    </row>
    <row r="1083" spans="1:17" s="369" customFormat="1">
      <c r="A1083" s="735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  <c r="Q1083" s="646"/>
    </row>
    <row r="1084" spans="1:17" s="369" customFormat="1">
      <c r="A1084" s="735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  <c r="Q1084" s="646"/>
    </row>
    <row r="1085" spans="1:17" s="369" customFormat="1">
      <c r="A1085" s="735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  <c r="Q1085" s="646"/>
    </row>
    <row r="1086" spans="1:17" s="369" customFormat="1">
      <c r="A1086" s="735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  <c r="Q1086" s="646"/>
    </row>
    <row r="1087" spans="1:17" s="369" customFormat="1">
      <c r="A1087" s="735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  <c r="Q1087" s="646"/>
    </row>
    <row r="1088" spans="1:17" s="369" customFormat="1">
      <c r="A1088" s="735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  <c r="Q1088" s="646"/>
    </row>
    <row r="1089" spans="1:17" s="369" customFormat="1">
      <c r="A1089" s="735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  <c r="Q1089" s="646"/>
    </row>
    <row r="1090" spans="1:17" s="369" customFormat="1">
      <c r="A1090" s="735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  <c r="Q1090" s="646"/>
    </row>
    <row r="1091" spans="1:17" s="369" customFormat="1">
      <c r="A1091" s="735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  <c r="Q1091" s="646"/>
    </row>
    <row r="1092" spans="1:17" s="369" customFormat="1">
      <c r="A1092" s="735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  <c r="Q1092" s="646"/>
    </row>
    <row r="1093" spans="1:17" s="369" customFormat="1">
      <c r="A1093" s="735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  <c r="Q1093" s="646"/>
    </row>
    <row r="1094" spans="1:17" s="369" customFormat="1">
      <c r="A1094" s="735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  <c r="Q1094" s="646"/>
    </row>
    <row r="1095" spans="1:17" s="369" customFormat="1">
      <c r="A1095" s="735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  <c r="Q1095" s="646"/>
    </row>
    <row r="1096" spans="1:17" s="369" customFormat="1">
      <c r="A1096" s="735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  <c r="Q1096" s="646"/>
    </row>
    <row r="1097" spans="1:17" s="369" customFormat="1">
      <c r="A1097" s="735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  <c r="Q1097" s="646"/>
    </row>
    <row r="1098" spans="1:17" s="369" customFormat="1">
      <c r="A1098" s="735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  <c r="Q1098" s="646"/>
    </row>
    <row r="1099" spans="1:17" s="369" customFormat="1">
      <c r="A1099" s="735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  <c r="Q1099" s="646"/>
    </row>
    <row r="1100" spans="1:17" s="369" customFormat="1">
      <c r="A1100" s="735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  <c r="Q1100" s="646"/>
    </row>
    <row r="1101" spans="1:17" s="369" customFormat="1">
      <c r="A1101" s="735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  <c r="Q1101" s="646"/>
    </row>
    <row r="1102" spans="1:17" s="369" customFormat="1">
      <c r="A1102" s="735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  <c r="Q1102" s="646"/>
    </row>
    <row r="1103" spans="1:17" s="369" customFormat="1">
      <c r="A1103" s="735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  <c r="Q1103" s="646"/>
    </row>
    <row r="1104" spans="1:17" s="369" customFormat="1">
      <c r="A1104" s="735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  <c r="Q1104" s="646"/>
    </row>
    <row r="1105" spans="1:17" s="369" customFormat="1">
      <c r="A1105" s="735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  <c r="Q1105" s="646"/>
    </row>
    <row r="1106" spans="1:17" s="369" customFormat="1">
      <c r="A1106" s="735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  <c r="Q1106" s="646"/>
    </row>
    <row r="1107" spans="1:17" s="369" customFormat="1">
      <c r="A1107" s="735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  <c r="Q1107" s="646"/>
    </row>
    <row r="1108" spans="1:17" s="369" customFormat="1">
      <c r="A1108" s="735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  <c r="Q1108" s="646"/>
    </row>
    <row r="1109" spans="1:17" s="369" customFormat="1">
      <c r="A1109" s="735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  <c r="Q1109" s="646"/>
    </row>
    <row r="1110" spans="1:17" s="369" customFormat="1">
      <c r="A1110" s="735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  <c r="Q1110" s="646"/>
    </row>
    <row r="1111" spans="1:17" s="369" customFormat="1">
      <c r="A1111" s="735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  <c r="Q1111" s="646"/>
    </row>
    <row r="1112" spans="1:17" s="369" customFormat="1">
      <c r="A1112" s="735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  <c r="Q1112" s="646"/>
    </row>
    <row r="1113" spans="1:17" s="369" customFormat="1">
      <c r="A1113" s="735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  <c r="Q1113" s="646"/>
    </row>
    <row r="1114" spans="1:17" s="369" customFormat="1">
      <c r="A1114" s="735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  <c r="Q1114" s="646"/>
    </row>
    <row r="1115" spans="1:17" s="369" customFormat="1">
      <c r="A1115" s="735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  <c r="Q1115" s="646"/>
    </row>
    <row r="1116" spans="1:17" s="369" customFormat="1">
      <c r="A1116" s="735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  <c r="Q1116" s="646"/>
    </row>
    <row r="1117" spans="1:17" s="369" customFormat="1">
      <c r="A1117" s="735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  <c r="Q1117" s="646"/>
    </row>
    <row r="1118" spans="1:17" s="369" customFormat="1">
      <c r="A1118" s="735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  <c r="Q1118" s="646"/>
    </row>
    <row r="1119" spans="1:17" s="369" customFormat="1">
      <c r="A1119" s="735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  <c r="Q1119" s="646"/>
    </row>
    <row r="1120" spans="1:17" s="369" customFormat="1">
      <c r="A1120" s="735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  <c r="Q1120" s="646"/>
    </row>
    <row r="1121" spans="1:17" s="369" customFormat="1">
      <c r="A1121" s="735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  <c r="Q1121" s="646"/>
    </row>
    <row r="1122" spans="1:17" s="369" customFormat="1">
      <c r="A1122" s="735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  <c r="Q1122" s="646"/>
    </row>
    <row r="1123" spans="1:17" s="369" customFormat="1">
      <c r="A1123" s="735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  <c r="Q1123" s="646"/>
    </row>
    <row r="1124" spans="1:17" s="369" customFormat="1">
      <c r="A1124" s="735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  <c r="Q1124" s="646"/>
    </row>
    <row r="1125" spans="1:17" s="369" customFormat="1">
      <c r="A1125" s="735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  <c r="Q1125" s="646"/>
    </row>
    <row r="1126" spans="1:17" s="369" customFormat="1">
      <c r="A1126" s="735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  <c r="Q1126" s="646"/>
    </row>
    <row r="1127" spans="1:17" s="369" customFormat="1">
      <c r="A1127" s="735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  <c r="Q1127" s="646"/>
    </row>
    <row r="1128" spans="1:17" s="369" customFormat="1">
      <c r="A1128" s="735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  <c r="Q1128" s="646"/>
    </row>
    <row r="1129" spans="1:17" s="369" customFormat="1">
      <c r="A1129" s="735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  <c r="Q1129" s="646"/>
    </row>
    <row r="1130" spans="1:17" s="369" customFormat="1">
      <c r="A1130" s="735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  <c r="Q1130" s="646"/>
    </row>
    <row r="1131" spans="1:17" s="369" customFormat="1">
      <c r="A1131" s="735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  <c r="Q1131" s="646"/>
    </row>
    <row r="1132" spans="1:17" s="369" customFormat="1">
      <c r="A1132" s="735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  <c r="Q1132" s="646"/>
    </row>
    <row r="1133" spans="1:17" s="369" customFormat="1">
      <c r="A1133" s="735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  <c r="Q1133" s="646"/>
    </row>
    <row r="1134" spans="1:17" s="369" customFormat="1">
      <c r="A1134" s="735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  <c r="Q1134" s="646"/>
    </row>
    <row r="1135" spans="1:17" s="369" customFormat="1">
      <c r="A1135" s="735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  <c r="Q1135" s="646"/>
    </row>
    <row r="1136" spans="1:17" s="369" customFormat="1">
      <c r="A1136" s="735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  <c r="Q1136" s="646"/>
    </row>
    <row r="1137" spans="1:17" s="369" customFormat="1">
      <c r="A1137" s="735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  <c r="Q1137" s="646"/>
    </row>
    <row r="1138" spans="1:17" s="369" customFormat="1">
      <c r="A1138" s="735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  <c r="Q1138" s="646"/>
    </row>
    <row r="1139" spans="1:17" s="369" customFormat="1">
      <c r="A1139" s="735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  <c r="Q1139" s="646"/>
    </row>
    <row r="1140" spans="1:17" s="369" customFormat="1">
      <c r="A1140" s="735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  <c r="Q1140" s="646"/>
    </row>
    <row r="1141" spans="1:17" s="369" customFormat="1">
      <c r="A1141" s="735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  <c r="Q1141" s="646"/>
    </row>
    <row r="1142" spans="1:17" s="369" customFormat="1">
      <c r="A1142" s="735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  <c r="Q1142" s="646"/>
    </row>
    <row r="1143" spans="1:17" s="369" customFormat="1">
      <c r="A1143" s="735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  <c r="Q1143" s="646"/>
    </row>
    <row r="1144" spans="1:17" s="369" customFormat="1">
      <c r="A1144" s="735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  <c r="Q1144" s="646"/>
    </row>
    <row r="1145" spans="1:17" s="369" customFormat="1">
      <c r="A1145" s="735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  <c r="Q1145" s="646"/>
    </row>
    <row r="1146" spans="1:17" s="369" customFormat="1">
      <c r="A1146" s="735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  <c r="Q1146" s="646"/>
    </row>
    <row r="1147" spans="1:17" s="369" customFormat="1">
      <c r="A1147" s="735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  <c r="Q1147" s="646"/>
    </row>
    <row r="1148" spans="1:17" s="369" customFormat="1">
      <c r="A1148" s="735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  <c r="Q1148" s="646"/>
    </row>
    <row r="1149" spans="1:17" s="369" customFormat="1">
      <c r="A1149" s="735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  <c r="Q1149" s="646"/>
    </row>
    <row r="1150" spans="1:17" s="369" customFormat="1">
      <c r="A1150" s="735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  <c r="Q1150" s="646"/>
    </row>
    <row r="1151" spans="1:17" s="369" customFormat="1">
      <c r="A1151" s="735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  <c r="Q1151" s="646"/>
    </row>
    <row r="1152" spans="1:17" s="369" customFormat="1">
      <c r="A1152" s="735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  <c r="Q1152" s="646"/>
    </row>
    <row r="1153" spans="1:17" s="369" customFormat="1">
      <c r="A1153" s="735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  <c r="Q1153" s="646"/>
    </row>
    <row r="1154" spans="1:17" s="369" customFormat="1">
      <c r="A1154" s="735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  <c r="Q1154" s="646"/>
    </row>
    <row r="1155" spans="1:17" s="369" customFormat="1">
      <c r="A1155" s="735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  <c r="Q1155" s="646"/>
    </row>
    <row r="1156" spans="1:17" s="369" customFormat="1">
      <c r="A1156" s="735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  <c r="Q1156" s="646"/>
    </row>
    <row r="1157" spans="1:17" s="369" customFormat="1">
      <c r="A1157" s="735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  <c r="Q1157" s="646"/>
    </row>
    <row r="1158" spans="1:17" s="369" customFormat="1">
      <c r="A1158" s="735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  <c r="Q1158" s="646"/>
    </row>
    <row r="1159" spans="1:17" s="369" customFormat="1">
      <c r="A1159" s="735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  <c r="Q1159" s="646"/>
    </row>
    <row r="1160" spans="1:17" s="369" customFormat="1">
      <c r="A1160" s="735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  <c r="Q1160" s="646"/>
    </row>
    <row r="1161" spans="1:17" s="369" customFormat="1">
      <c r="A1161" s="735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  <c r="Q1161" s="646"/>
    </row>
    <row r="1162" spans="1:17" s="369" customFormat="1">
      <c r="A1162" s="735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  <c r="Q1162" s="646"/>
    </row>
    <row r="1163" spans="1:17" s="369" customFormat="1">
      <c r="A1163" s="735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  <c r="Q1163" s="646"/>
    </row>
    <row r="1164" spans="1:17" s="369" customFormat="1">
      <c r="A1164" s="735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  <c r="Q1164" s="646"/>
    </row>
    <row r="1165" spans="1:17" s="369" customFormat="1">
      <c r="A1165" s="735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  <c r="Q1165" s="646"/>
    </row>
    <row r="1166" spans="1:17" s="369" customFormat="1">
      <c r="A1166" s="735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  <c r="Q1166" s="646"/>
    </row>
    <row r="1167" spans="1:17" s="369" customFormat="1">
      <c r="A1167" s="735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  <c r="Q1167" s="646"/>
    </row>
    <row r="1168" spans="1:17" s="369" customFormat="1">
      <c r="A1168" s="735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  <c r="Q1168" s="646"/>
    </row>
    <row r="1169" spans="1:17" s="369" customFormat="1">
      <c r="A1169" s="735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  <c r="Q1169" s="646"/>
    </row>
    <row r="1170" spans="1:17" s="369" customFormat="1">
      <c r="A1170" s="735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  <c r="Q1170" s="646"/>
    </row>
    <row r="1171" spans="1:17" s="369" customFormat="1">
      <c r="A1171" s="735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  <c r="Q1171" s="646"/>
    </row>
    <row r="1172" spans="1:17" s="369" customFormat="1">
      <c r="A1172" s="735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  <c r="Q1172" s="646"/>
    </row>
    <row r="1173" spans="1:17" s="369" customFormat="1">
      <c r="A1173" s="735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  <c r="Q1173" s="646"/>
    </row>
    <row r="1174" spans="1:17" s="369" customFormat="1">
      <c r="A1174" s="735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  <c r="Q1174" s="646"/>
    </row>
    <row r="1175" spans="1:17" s="369" customFormat="1">
      <c r="A1175" s="735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  <c r="Q1175" s="646"/>
    </row>
    <row r="1176" spans="1:17" s="369" customFormat="1">
      <c r="A1176" s="735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  <c r="Q1176" s="646"/>
    </row>
    <row r="1177" spans="1:17" s="369" customFormat="1">
      <c r="A1177" s="735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  <c r="Q1177" s="646"/>
    </row>
    <row r="1178" spans="1:17" s="369" customFormat="1">
      <c r="A1178" s="735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  <c r="Q1178" s="646"/>
    </row>
    <row r="1179" spans="1:17" s="369" customFormat="1">
      <c r="A1179" s="735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  <c r="Q1179" s="646"/>
    </row>
    <row r="1180" spans="1:17" s="369" customFormat="1">
      <c r="A1180" s="735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  <c r="Q1180" s="646"/>
    </row>
    <row r="1181" spans="1:17" s="369" customFormat="1">
      <c r="A1181" s="735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  <c r="Q1181" s="646"/>
    </row>
    <row r="1182" spans="1:17" s="369" customFormat="1">
      <c r="A1182" s="735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  <c r="Q1182" s="646"/>
    </row>
    <row r="1183" spans="1:17" s="369" customFormat="1">
      <c r="A1183" s="735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  <c r="Q1183" s="646"/>
    </row>
    <row r="1184" spans="1:17" s="369" customFormat="1">
      <c r="A1184" s="735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  <c r="Q1184" s="646"/>
    </row>
    <row r="1185" spans="1:17" s="369" customFormat="1">
      <c r="A1185" s="735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  <c r="Q1185" s="646"/>
    </row>
    <row r="1186" spans="1:17" s="369" customFormat="1">
      <c r="A1186" s="735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  <c r="Q1186" s="646"/>
    </row>
    <row r="1187" spans="1:17" s="369" customFormat="1">
      <c r="A1187" s="735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  <c r="Q1187" s="646"/>
    </row>
    <row r="1188" spans="1:17" s="369" customFormat="1">
      <c r="A1188" s="735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  <c r="Q1188" s="646"/>
    </row>
    <row r="1189" spans="1:17" s="369" customFormat="1">
      <c r="A1189" s="735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  <c r="Q1189" s="646"/>
    </row>
    <row r="1190" spans="1:17" s="369" customFormat="1">
      <c r="A1190" s="735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  <c r="Q1190" s="646"/>
    </row>
    <row r="1191" spans="1:17" s="369" customFormat="1">
      <c r="A1191" s="735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  <c r="Q1191" s="646"/>
    </row>
    <row r="1192" spans="1:17" s="369" customFormat="1">
      <c r="A1192" s="735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  <c r="Q1192" s="646"/>
    </row>
    <row r="1193" spans="1:17" s="369" customFormat="1">
      <c r="A1193" s="735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  <c r="Q1193" s="646"/>
    </row>
    <row r="1194" spans="1:17" s="369" customFormat="1">
      <c r="A1194" s="735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  <c r="Q1194" s="646"/>
    </row>
    <row r="1195" spans="1:17" s="369" customFormat="1">
      <c r="A1195" s="735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  <c r="Q1195" s="646"/>
    </row>
    <row r="1196" spans="1:17" s="369" customFormat="1">
      <c r="A1196" s="735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  <c r="Q1196" s="646"/>
    </row>
    <row r="1197" spans="1:17" s="369" customFormat="1">
      <c r="A1197" s="735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  <c r="Q1197" s="646"/>
    </row>
    <row r="1198" spans="1:17" s="369" customFormat="1">
      <c r="A1198" s="735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  <c r="Q1198" s="646"/>
    </row>
    <row r="1199" spans="1:17" s="369" customFormat="1">
      <c r="A1199" s="735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  <c r="Q1199" s="646"/>
    </row>
    <row r="1200" spans="1:17" s="369" customFormat="1">
      <c r="A1200" s="735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  <c r="Q1200" s="646"/>
    </row>
    <row r="1201" spans="1:17" s="369" customFormat="1">
      <c r="A1201" s="735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  <c r="Q1201" s="646"/>
    </row>
    <row r="1202" spans="1:17" s="369" customFormat="1">
      <c r="A1202" s="735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  <c r="Q1202" s="646"/>
    </row>
    <row r="1203" spans="1:17" s="369" customFormat="1">
      <c r="A1203" s="735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  <c r="Q1203" s="646"/>
    </row>
    <row r="1204" spans="1:17" s="369" customFormat="1">
      <c r="A1204" s="735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  <c r="Q1204" s="646"/>
    </row>
    <row r="1205" spans="1:17" s="369" customFormat="1">
      <c r="A1205" s="735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  <c r="Q1205" s="646"/>
    </row>
    <row r="1206" spans="1:17" s="369" customFormat="1">
      <c r="A1206" s="735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  <c r="Q1206" s="646"/>
    </row>
    <row r="1207" spans="1:17" s="369" customFormat="1">
      <c r="A1207" s="735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  <c r="Q1207" s="646"/>
    </row>
    <row r="1208" spans="1:17" s="369" customFormat="1">
      <c r="A1208" s="735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  <c r="Q1208" s="646"/>
    </row>
    <row r="1209" spans="1:17" s="369" customFormat="1">
      <c r="A1209" s="735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  <c r="Q1209" s="646"/>
    </row>
    <row r="1210" spans="1:17" s="369" customFormat="1">
      <c r="A1210" s="735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  <c r="Q1210" s="646"/>
    </row>
    <row r="1211" spans="1:17" s="369" customFormat="1">
      <c r="A1211" s="735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  <c r="Q1211" s="646"/>
    </row>
    <row r="1212" spans="1:17" s="369" customFormat="1">
      <c r="A1212" s="735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  <c r="Q1212" s="646"/>
    </row>
    <row r="1213" spans="1:17" s="369" customFormat="1">
      <c r="A1213" s="735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  <c r="Q1213" s="646"/>
    </row>
    <row r="1214" spans="1:17" s="369" customFormat="1">
      <c r="A1214" s="735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  <c r="Q1214" s="646"/>
    </row>
    <row r="1215" spans="1:17" s="369" customFormat="1">
      <c r="A1215" s="735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  <c r="Q1215" s="646"/>
    </row>
    <row r="1216" spans="1:17" s="369" customFormat="1">
      <c r="A1216" s="735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  <c r="Q1216" s="646"/>
    </row>
    <row r="1217" spans="1:17" s="369" customFormat="1">
      <c r="A1217" s="735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  <c r="Q1217" s="646"/>
    </row>
    <row r="1218" spans="1:17" s="369" customFormat="1">
      <c r="A1218" s="735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  <c r="Q1218" s="646"/>
    </row>
    <row r="1219" spans="1:17" s="369" customFormat="1">
      <c r="A1219" s="735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  <c r="Q1219" s="646"/>
    </row>
    <row r="1220" spans="1:17" s="369" customFormat="1">
      <c r="A1220" s="735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  <c r="Q1220" s="646"/>
    </row>
    <row r="1221" spans="1:17" s="369" customFormat="1">
      <c r="A1221" s="735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  <c r="Q1221" s="646"/>
    </row>
    <row r="1222" spans="1:17" s="369" customFormat="1">
      <c r="A1222" s="735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  <c r="Q1222" s="646"/>
    </row>
    <row r="1223" spans="1:17" s="369" customFormat="1">
      <c r="A1223" s="735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  <c r="Q1223" s="646"/>
    </row>
    <row r="1224" spans="1:17" s="369" customFormat="1">
      <c r="A1224" s="735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  <c r="Q1224" s="646"/>
    </row>
    <row r="1225" spans="1:17" s="369" customFormat="1">
      <c r="A1225" s="735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  <c r="Q1225" s="646"/>
    </row>
    <row r="1226" spans="1:17" s="369" customFormat="1">
      <c r="A1226" s="735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  <c r="Q1226" s="646"/>
    </row>
    <row r="1227" spans="1:17" s="369" customFormat="1">
      <c r="A1227" s="735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  <c r="Q1227" s="646"/>
    </row>
    <row r="1228" spans="1:17" s="369" customFormat="1">
      <c r="A1228" s="735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  <c r="Q1228" s="646"/>
    </row>
    <row r="1229" spans="1:17" s="369" customFormat="1">
      <c r="A1229" s="735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  <c r="Q1229" s="646"/>
    </row>
    <row r="1230" spans="1:17" s="369" customFormat="1">
      <c r="A1230" s="735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  <c r="Q1230" s="646"/>
    </row>
    <row r="1231" spans="1:17" s="369" customFormat="1">
      <c r="A1231" s="735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  <c r="Q1231" s="646"/>
    </row>
    <row r="1232" spans="1:17" s="369" customFormat="1">
      <c r="A1232" s="735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  <c r="Q1232" s="646"/>
    </row>
    <row r="1233" spans="1:17" s="369" customFormat="1">
      <c r="A1233" s="735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  <c r="Q1233" s="646"/>
    </row>
    <row r="1234" spans="1:17" s="369" customFormat="1">
      <c r="A1234" s="735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  <c r="Q1234" s="646"/>
    </row>
    <row r="1235" spans="1:17" s="369" customFormat="1">
      <c r="A1235" s="735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  <c r="Q1235" s="646"/>
    </row>
    <row r="1236" spans="1:17" s="369" customFormat="1">
      <c r="A1236" s="735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  <c r="Q1236" s="646"/>
    </row>
    <row r="1237" spans="1:17" s="369" customFormat="1">
      <c r="A1237" s="735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  <c r="Q1237" s="646"/>
    </row>
    <row r="1238" spans="1:17" s="369" customFormat="1">
      <c r="A1238" s="735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  <c r="Q1238" s="646"/>
    </row>
    <row r="1239" spans="1:17" s="369" customFormat="1">
      <c r="A1239" s="735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  <c r="Q1239" s="646"/>
    </row>
    <row r="1240" spans="1:17" s="369" customFormat="1">
      <c r="A1240" s="735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  <c r="Q1240" s="646"/>
    </row>
    <row r="1241" spans="1:17" s="369" customFormat="1">
      <c r="A1241" s="735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  <c r="Q1241" s="646"/>
    </row>
    <row r="1242" spans="1:17" s="369" customFormat="1">
      <c r="A1242" s="735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  <c r="Q1242" s="646"/>
    </row>
    <row r="1243" spans="1:17" s="369" customFormat="1">
      <c r="A1243" s="735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  <c r="Q1243" s="646"/>
    </row>
    <row r="1244" spans="1:17" s="369" customFormat="1">
      <c r="A1244" s="735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  <c r="Q1244" s="646"/>
    </row>
    <row r="1245" spans="1:17" s="369" customFormat="1">
      <c r="A1245" s="735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  <c r="Q1245" s="646"/>
    </row>
    <row r="1246" spans="1:17" s="369" customFormat="1">
      <c r="A1246" s="735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  <c r="Q1246" s="646"/>
    </row>
    <row r="1247" spans="1:17" s="369" customFormat="1">
      <c r="A1247" s="735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  <c r="Q1247" s="646"/>
    </row>
    <row r="1248" spans="1:17" s="369" customFormat="1">
      <c r="A1248" s="735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  <c r="Q1248" s="646"/>
    </row>
    <row r="1249" spans="1:17" s="369" customFormat="1">
      <c r="A1249" s="735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  <c r="Q1249" s="646"/>
    </row>
    <row r="1250" spans="1:17" s="369" customFormat="1">
      <c r="A1250" s="735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  <c r="Q1250" s="646"/>
    </row>
    <row r="1251" spans="1:17" s="369" customFormat="1">
      <c r="A1251" s="735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  <c r="Q1251" s="646"/>
    </row>
    <row r="1252" spans="1:17" s="369" customFormat="1">
      <c r="A1252" s="735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  <c r="Q1252" s="646"/>
    </row>
    <row r="1253" spans="1:17" s="369" customFormat="1">
      <c r="A1253" s="735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  <c r="Q1253" s="646"/>
    </row>
    <row r="1254" spans="1:17" s="369" customFormat="1">
      <c r="A1254" s="735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  <c r="Q1254" s="646"/>
    </row>
    <row r="1255" spans="1:17" s="369" customFormat="1">
      <c r="A1255" s="735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  <c r="Q1255" s="646"/>
    </row>
    <row r="1256" spans="1:17" s="369" customFormat="1">
      <c r="A1256" s="735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  <c r="Q1256" s="646"/>
    </row>
    <row r="1257" spans="1:17" s="369" customFormat="1">
      <c r="A1257" s="735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  <c r="Q1257" s="646"/>
    </row>
    <row r="1258" spans="1:17" s="369" customFormat="1">
      <c r="A1258" s="735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  <c r="Q1258" s="646"/>
    </row>
    <row r="1259" spans="1:17" s="369" customFormat="1">
      <c r="A1259" s="735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  <c r="Q1259" s="646"/>
    </row>
    <row r="1260" spans="1:17" s="369" customFormat="1">
      <c r="A1260" s="735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  <c r="Q1260" s="646"/>
    </row>
    <row r="1261" spans="1:17" s="369" customFormat="1">
      <c r="A1261" s="735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  <c r="Q1261" s="646"/>
    </row>
    <row r="1262" spans="1:17" s="369" customFormat="1">
      <c r="A1262" s="735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  <c r="Q1262" s="646"/>
    </row>
    <row r="1263" spans="1:17" s="369" customFormat="1">
      <c r="A1263" s="735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  <c r="Q1263" s="646"/>
    </row>
    <row r="1264" spans="1:17" s="369" customFormat="1">
      <c r="A1264" s="735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  <c r="Q1264" s="646"/>
    </row>
    <row r="1265" spans="1:17" s="369" customFormat="1">
      <c r="A1265" s="735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  <c r="Q1265" s="646"/>
    </row>
    <row r="1266" spans="1:17" s="369" customFormat="1">
      <c r="A1266" s="735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  <c r="Q1266" s="646"/>
    </row>
    <row r="1267" spans="1:17" s="369" customFormat="1">
      <c r="A1267" s="735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  <c r="Q1267" s="646"/>
    </row>
    <row r="1268" spans="1:17" s="369" customFormat="1">
      <c r="A1268" s="735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  <c r="Q1268" s="646"/>
    </row>
    <row r="1269" spans="1:17" s="369" customFormat="1">
      <c r="A1269" s="735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  <c r="Q1269" s="646"/>
    </row>
    <row r="1270" spans="1:17" s="369" customFormat="1">
      <c r="A1270" s="735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  <c r="Q1270" s="646"/>
    </row>
    <row r="1271" spans="1:17" s="369" customFormat="1">
      <c r="A1271" s="735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  <c r="Q1271" s="646"/>
    </row>
    <row r="1272" spans="1:17" s="369" customFormat="1">
      <c r="A1272" s="735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  <c r="Q1272" s="646"/>
    </row>
    <row r="1273" spans="1:17" s="369" customFormat="1">
      <c r="A1273" s="735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  <c r="Q1273" s="646"/>
    </row>
    <row r="1274" spans="1:17" s="369" customFormat="1">
      <c r="A1274" s="735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  <c r="Q1274" s="646"/>
    </row>
    <row r="1275" spans="1:17" s="369" customFormat="1">
      <c r="A1275" s="735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  <c r="Q1275" s="646"/>
    </row>
    <row r="1276" spans="1:17" s="369" customFormat="1">
      <c r="A1276" s="735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  <c r="Q1276" s="646"/>
    </row>
    <row r="1277" spans="1:17" s="369" customFormat="1">
      <c r="A1277" s="735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  <c r="Q1277" s="646"/>
    </row>
    <row r="1278" spans="1:17" s="369" customFormat="1">
      <c r="A1278" s="735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  <c r="Q1278" s="646"/>
    </row>
    <row r="1279" spans="1:17" s="369" customFormat="1">
      <c r="A1279" s="735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  <c r="Q1279" s="646"/>
    </row>
    <row r="1280" spans="1:17" s="369" customFormat="1">
      <c r="A1280" s="735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  <c r="Q1280" s="646"/>
    </row>
    <row r="1281" spans="1:17" s="369" customFormat="1">
      <c r="A1281" s="735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  <c r="Q1281" s="646"/>
    </row>
    <row r="1282" spans="1:17" s="369" customFormat="1">
      <c r="A1282" s="735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  <c r="Q1282" s="646"/>
    </row>
    <row r="1283" spans="1:17" s="369" customFormat="1">
      <c r="A1283" s="735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  <c r="Q1283" s="646"/>
    </row>
    <row r="1284" spans="1:17" s="369" customFormat="1">
      <c r="A1284" s="735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  <c r="Q1284" s="646"/>
    </row>
    <row r="1285" spans="1:17" s="369" customFormat="1">
      <c r="A1285" s="735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  <c r="Q1285" s="646"/>
    </row>
    <row r="1286" spans="1:17" s="369" customFormat="1">
      <c r="A1286" s="735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  <c r="Q1286" s="646"/>
    </row>
    <row r="1287" spans="1:17" s="369" customFormat="1">
      <c r="A1287" s="735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  <c r="Q1287" s="646"/>
    </row>
    <row r="1288" spans="1:17" s="369" customFormat="1">
      <c r="A1288" s="735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  <c r="Q1288" s="646"/>
    </row>
    <row r="1289" spans="1:17" s="369" customFormat="1">
      <c r="A1289" s="735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  <c r="Q1289" s="646"/>
    </row>
    <row r="1290" spans="1:17" s="369" customFormat="1">
      <c r="A1290" s="735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  <c r="Q1290" s="646"/>
    </row>
    <row r="1291" spans="1:17" s="369" customFormat="1">
      <c r="A1291" s="735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  <c r="Q1291" s="646"/>
    </row>
    <row r="1292" spans="1:17" s="369" customFormat="1">
      <c r="A1292" s="735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  <c r="Q1292" s="646"/>
    </row>
    <row r="1293" spans="1:17" s="369" customFormat="1">
      <c r="A1293" s="735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  <c r="Q1293" s="646"/>
    </row>
    <row r="1294" spans="1:17" s="369" customFormat="1">
      <c r="A1294" s="735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  <c r="Q1294" s="646"/>
    </row>
    <row r="1295" spans="1:17" s="369" customFormat="1">
      <c r="A1295" s="735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  <c r="Q1295" s="646"/>
    </row>
    <row r="1296" spans="1:17" s="369" customFormat="1">
      <c r="A1296" s="735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  <c r="Q1296" s="646"/>
    </row>
    <row r="1297" spans="1:17" s="369" customFormat="1">
      <c r="A1297" s="735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  <c r="Q1297" s="646"/>
    </row>
    <row r="1298" spans="1:17" s="369" customFormat="1">
      <c r="A1298" s="735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  <c r="Q1298" s="646"/>
    </row>
    <row r="1299" spans="1:17" s="369" customFormat="1">
      <c r="A1299" s="735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  <c r="Q1299" s="646"/>
    </row>
    <row r="1300" spans="1:17" s="369" customFormat="1">
      <c r="A1300" s="735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  <c r="Q1300" s="646"/>
    </row>
    <row r="1301" spans="1:17" s="369" customFormat="1">
      <c r="A1301" s="735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  <c r="Q1301" s="646"/>
    </row>
    <row r="1302" spans="1:17" s="369" customFormat="1">
      <c r="A1302" s="735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  <c r="Q1302" s="646"/>
    </row>
    <row r="1303" spans="1:17" s="369" customFormat="1">
      <c r="A1303" s="735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  <c r="Q1303" s="646"/>
    </row>
    <row r="1304" spans="1:17" s="369" customFormat="1">
      <c r="A1304" s="735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  <c r="Q1304" s="646"/>
    </row>
    <row r="1305" spans="1:17" s="369" customFormat="1">
      <c r="A1305" s="735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  <c r="Q1305" s="646"/>
    </row>
    <row r="1306" spans="1:17" s="369" customFormat="1">
      <c r="A1306" s="735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  <c r="Q1306" s="646"/>
    </row>
    <row r="1307" spans="1:17" s="369" customFormat="1">
      <c r="A1307" s="735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  <c r="Q1307" s="646"/>
    </row>
    <row r="1308" spans="1:17" s="369" customFormat="1">
      <c r="A1308" s="735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  <c r="Q1308" s="646"/>
    </row>
    <row r="1309" spans="1:17" s="369" customFormat="1">
      <c r="A1309" s="735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  <c r="Q1309" s="646"/>
    </row>
    <row r="1310" spans="1:17" s="369" customFormat="1">
      <c r="A1310" s="735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  <c r="Q1310" s="646"/>
    </row>
    <row r="1311" spans="1:17" s="369" customFormat="1">
      <c r="A1311" s="735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  <c r="Q1311" s="646"/>
    </row>
    <row r="1312" spans="1:17" s="369" customFormat="1">
      <c r="A1312" s="735"/>
      <c r="B1312" s="736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739"/>
      <c r="Q1312" s="646"/>
    </row>
    <row r="1313" spans="1:17" s="369" customFormat="1">
      <c r="A1313" s="735"/>
      <c r="B1313" s="736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739"/>
      <c r="Q1313" s="646"/>
    </row>
    <row r="1314" spans="1:17" s="369" customFormat="1">
      <c r="A1314" s="735"/>
      <c r="B1314" s="736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739"/>
      <c r="Q1314" s="646"/>
    </row>
    <row r="1315" spans="1:17" s="369" customFormat="1">
      <c r="A1315" s="735"/>
      <c r="B1315" s="736"/>
      <c r="C1315" s="737"/>
      <c r="D1315" s="646"/>
      <c r="E1315" s="646"/>
      <c r="F1315" s="646"/>
      <c r="G1315" s="738"/>
      <c r="H1315" s="738"/>
      <c r="I1315" s="719"/>
      <c r="L1315" s="646"/>
      <c r="N1315" s="646"/>
      <c r="P1315" s="739"/>
      <c r="Q1315" s="646"/>
    </row>
    <row r="1316" spans="1:17" s="369" customFormat="1">
      <c r="A1316" s="735"/>
      <c r="B1316" s="736"/>
      <c r="C1316" s="737"/>
      <c r="D1316" s="646"/>
      <c r="E1316" s="646"/>
      <c r="F1316" s="646"/>
      <c r="G1316" s="738"/>
      <c r="H1316" s="738"/>
      <c r="I1316" s="719"/>
      <c r="L1316" s="646"/>
      <c r="N1316" s="646"/>
      <c r="P1316" s="739"/>
      <c r="Q1316" s="646"/>
    </row>
    <row r="1317" spans="1:17" s="369" customFormat="1">
      <c r="A1317" s="735"/>
      <c r="B1317" s="736"/>
      <c r="C1317" s="737"/>
      <c r="D1317" s="646"/>
      <c r="E1317" s="646"/>
      <c r="F1317" s="646"/>
      <c r="G1317" s="738"/>
      <c r="H1317" s="738"/>
      <c r="I1317" s="719"/>
      <c r="L1317" s="646"/>
      <c r="N1317" s="646"/>
      <c r="P1317" s="739"/>
      <c r="Q1317" s="646"/>
    </row>
    <row r="1318" spans="1:17" s="369" customFormat="1">
      <c r="A1318" s="735"/>
      <c r="B1318" s="736"/>
      <c r="C1318" s="737"/>
      <c r="D1318" s="646"/>
      <c r="E1318" s="646"/>
      <c r="F1318" s="646"/>
      <c r="G1318" s="738"/>
      <c r="H1318" s="738"/>
      <c r="I1318" s="719"/>
      <c r="L1318" s="646"/>
      <c r="N1318" s="646"/>
      <c r="P1318" s="739"/>
      <c r="Q1318" s="646"/>
    </row>
    <row r="1319" spans="1:17" s="369" customFormat="1">
      <c r="A1319" s="735"/>
      <c r="B1319" s="736"/>
      <c r="C1319" s="737"/>
      <c r="D1319" s="646"/>
      <c r="E1319" s="646"/>
      <c r="F1319" s="646"/>
      <c r="G1319" s="738"/>
      <c r="H1319" s="738"/>
      <c r="I1319" s="719"/>
      <c r="L1319" s="646"/>
      <c r="N1319" s="646"/>
      <c r="P1319" s="739"/>
      <c r="Q1319" s="646"/>
    </row>
  </sheetData>
  <autoFilter ref="A4:R368">
    <sortState ref="A5:R367">
      <sortCondition ref="Q4:Q367"/>
    </sortState>
  </autoFilter>
  <mergeCells count="7">
    <mergeCell ref="E2:M2"/>
    <mergeCell ref="D3:M3"/>
    <mergeCell ref="B344:D344"/>
    <mergeCell ref="K344:Q344"/>
    <mergeCell ref="I344:J344"/>
    <mergeCell ref="A341:P341"/>
    <mergeCell ref="N11:N12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314"/>
  <sheetViews>
    <sheetView rightToLeft="1" zoomScaleNormal="100" workbookViewId="0">
      <pane ySplit="4" topLeftCell="A5" activePane="bottomLeft" state="frozen"/>
      <selection activeCell="J9" sqref="J9:J10"/>
      <selection pane="bottomLeft" activeCell="I11" sqref="I11"/>
    </sheetView>
  </sheetViews>
  <sheetFormatPr defaultRowHeight="18"/>
  <cols>
    <col min="1" max="1" width="4.25" style="725" customWidth="1"/>
    <col min="2" max="2" width="7.625" style="718" customWidth="1"/>
    <col min="3" max="3" width="17.375" style="730" customWidth="1"/>
    <col min="4" max="4" width="4.75" style="368" customWidth="1"/>
    <col min="5" max="6" width="4.25" style="368" customWidth="1"/>
    <col min="7" max="7" width="6.625" style="362" customWidth="1"/>
    <col min="8" max="8" width="5.625" style="362" hidden="1" customWidth="1"/>
    <col min="9" max="9" width="15.7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.625" style="387" customWidth="1"/>
    <col min="17" max="17" width="10.375" style="368" hidden="1" customWidth="1"/>
    <col min="18" max="23" width="9" style="369" customWidth="1"/>
    <col min="24" max="24" width="3.375" style="369" customWidth="1"/>
    <col min="25" max="32" width="9" style="369" customWidth="1"/>
    <col min="33" max="45" width="9" style="338" customWidth="1"/>
    <col min="46" max="46" width="10" style="338" bestFit="1" customWidth="1"/>
    <col min="47" max="16384" width="9" style="338"/>
  </cols>
  <sheetData>
    <row r="1" spans="1:46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  <c r="Q1" s="914"/>
    </row>
    <row r="2" spans="1:46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Q2" s="914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</row>
    <row r="3" spans="1:46" s="272" customFormat="1" ht="21.75" customHeight="1">
      <c r="A3" s="723"/>
      <c r="B3" s="714"/>
      <c r="C3" s="713" t="s">
        <v>1952</v>
      </c>
      <c r="D3" s="1136" t="s">
        <v>2024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Q3" s="914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</row>
    <row r="4" spans="1:46" s="748" customFormat="1" ht="29.25" customHeight="1">
      <c r="A4" s="744"/>
      <c r="B4" s="950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37" t="s">
        <v>8</v>
      </c>
      <c r="Q4" s="744" t="s">
        <v>1222</v>
      </c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T4" s="750" t="s">
        <v>1452</v>
      </c>
    </row>
    <row r="5" spans="1:46" s="272" customFormat="1" ht="15.75" customHeight="1">
      <c r="A5" s="724">
        <v>1</v>
      </c>
      <c r="B5" s="288" t="s">
        <v>542</v>
      </c>
      <c r="C5" s="345" t="str">
        <f>VLOOKUP(B5,مقررات!$A$1:$F$411,2,FALSE)</f>
        <v>تحليل رياضي (1)</v>
      </c>
      <c r="D5" s="211">
        <f>VLOOKUP(B5,مقررات!$A$1:$F$452,3,FALSE)</f>
        <v>2</v>
      </c>
      <c r="E5" s="211">
        <f>VLOOKUP(B5,مقررات!$A$1:$F$476,4,FALSE)</f>
        <v>2</v>
      </c>
      <c r="F5" s="211">
        <f t="shared" ref="F5:F28" si="0">D5+0.5*E5</f>
        <v>3</v>
      </c>
      <c r="G5" s="60">
        <f>VLOOKUP(B5,مقررات!$A$1:$F$409,6,FALSE)</f>
        <v>0</v>
      </c>
      <c r="H5" s="60" t="s">
        <v>1545</v>
      </c>
      <c r="I5" s="251" t="s">
        <v>2092</v>
      </c>
      <c r="J5" s="1109"/>
      <c r="K5" s="1113"/>
      <c r="L5" s="996"/>
      <c r="M5" s="1113"/>
      <c r="N5" s="996" t="s">
        <v>1068</v>
      </c>
      <c r="O5" s="1113"/>
      <c r="P5" s="1090" t="s">
        <v>1319</v>
      </c>
      <c r="Q5" s="4">
        <v>1</v>
      </c>
      <c r="R5" s="91"/>
      <c r="S5" s="91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T5" s="251" t="e">
        <f>VLOOKUP(#REF!,'اعضاء هيئة التدريس'!#REF!,2,)</f>
        <v>#REF!</v>
      </c>
    </row>
    <row r="6" spans="1:46" s="285" customFormat="1" ht="15.75" customHeight="1">
      <c r="A6" s="724">
        <v>2</v>
      </c>
      <c r="B6" s="288" t="s">
        <v>543</v>
      </c>
      <c r="C6" s="345" t="str">
        <f>VLOOKUP(B6,مقررات!$A$1:$F$411,2,FALSE)</f>
        <v>هندسة تحليلية (1)</v>
      </c>
      <c r="D6" s="211">
        <f>VLOOKUP(B6,مقررات!$A$1:$F$452,3,FALSE)</f>
        <v>2</v>
      </c>
      <c r="E6" s="211">
        <f>VLOOKUP(B6,مقررات!$A$1:$F$476,4,FALSE)</f>
        <v>1</v>
      </c>
      <c r="F6" s="211">
        <f t="shared" si="0"/>
        <v>2.5</v>
      </c>
      <c r="G6" s="60" t="str">
        <f>VLOOKUP(B6,مقررات!$A$1:$F$409,6,FALSE)</f>
        <v>--</v>
      </c>
      <c r="H6" s="60" t="s">
        <v>1533</v>
      </c>
      <c r="I6" s="251" t="s">
        <v>2093</v>
      </c>
      <c r="J6" s="1113"/>
      <c r="K6" s="1033"/>
      <c r="L6" s="1113" t="s">
        <v>1067</v>
      </c>
      <c r="M6" s="1113"/>
      <c r="N6" s="1113"/>
      <c r="O6" s="1113"/>
      <c r="P6" s="1028" t="s">
        <v>1319</v>
      </c>
      <c r="Q6" s="282">
        <v>2</v>
      </c>
      <c r="R6" s="283"/>
      <c r="S6" s="283"/>
      <c r="T6" s="283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4"/>
      <c r="AT6" s="251" t="e">
        <f>VLOOKUP(#REF!,'اعضاء هيئة التدريس'!#REF!,2,)</f>
        <v>#REF!</v>
      </c>
    </row>
    <row r="7" spans="1:46" s="272" customFormat="1" ht="15.75">
      <c r="A7" s="724">
        <v>3</v>
      </c>
      <c r="B7" s="288" t="s">
        <v>544</v>
      </c>
      <c r="C7" s="345" t="str">
        <f>VLOOKUP(B7,مقررات!$A$1:$F$411,2,FALSE)</f>
        <v>الجبر</v>
      </c>
      <c r="D7" s="211">
        <f>VLOOKUP(B7,مقررات!$A$1:$F$452,3,FALSE)</f>
        <v>2</v>
      </c>
      <c r="E7" s="211">
        <f>VLOOKUP(B7,مقررات!$A$1:$F$476,4,FALSE)</f>
        <v>1</v>
      </c>
      <c r="F7" s="211">
        <f t="shared" si="0"/>
        <v>2.5</v>
      </c>
      <c r="G7" s="60" t="str">
        <f>VLOOKUP(B7,مقررات!$A$1:$F$409,6,FALSE)</f>
        <v>--</v>
      </c>
      <c r="H7" s="60" t="s">
        <v>1539</v>
      </c>
      <c r="I7" s="251" t="s">
        <v>2094</v>
      </c>
      <c r="J7" s="1033" t="s">
        <v>1067</v>
      </c>
      <c r="K7" s="1113"/>
      <c r="L7" s="1113"/>
      <c r="M7" s="1113"/>
      <c r="N7" s="996"/>
      <c r="O7" s="1113"/>
      <c r="P7" s="1028" t="s">
        <v>1319</v>
      </c>
      <c r="Q7" s="4">
        <v>3</v>
      </c>
      <c r="R7" s="91"/>
      <c r="S7" s="91"/>
      <c r="T7" s="283"/>
      <c r="U7" s="283"/>
      <c r="V7" s="283"/>
      <c r="W7" s="283"/>
      <c r="X7" s="283"/>
      <c r="Y7" s="283"/>
      <c r="Z7" s="283"/>
      <c r="AA7" s="283"/>
      <c r="AB7" s="283"/>
      <c r="AC7" s="283"/>
      <c r="AD7" s="283"/>
      <c r="AE7" s="283"/>
      <c r="AF7" s="283"/>
      <c r="AT7" s="251" t="e">
        <f>VLOOKUP(#REF!,'اعضاء هيئة التدريس'!#REF!,2,)</f>
        <v>#REF!</v>
      </c>
    </row>
    <row r="8" spans="1:46" s="272" customFormat="1" ht="15.75">
      <c r="A8" s="724">
        <v>4</v>
      </c>
      <c r="B8" s="288" t="s">
        <v>550</v>
      </c>
      <c r="C8" s="345" t="str">
        <f>VLOOKUP(B8,مقررات!$A$1:$F$411,2,FALSE)</f>
        <v>مقدمة في برمجة الحاسب</v>
      </c>
      <c r="D8" s="211">
        <f>VLOOKUP(B8,مقررات!$A$1:$F$452,3,FALSE)</f>
        <v>2</v>
      </c>
      <c r="E8" s="211">
        <f>VLOOKUP(B8,مقررات!$A$1:$F$476,4,FALSE)</f>
        <v>2</v>
      </c>
      <c r="F8" s="211">
        <f t="shared" si="0"/>
        <v>3</v>
      </c>
      <c r="G8" s="60">
        <f>VLOOKUP(B8,مقررات!$A$1:$F$409,6,FALSE)</f>
        <v>0</v>
      </c>
      <c r="H8" s="60" t="s">
        <v>1560</v>
      </c>
      <c r="I8" s="251" t="s">
        <v>2095</v>
      </c>
      <c r="J8" s="1113"/>
      <c r="K8" s="1113" t="s">
        <v>1067</v>
      </c>
      <c r="L8" s="1113"/>
      <c r="M8" s="1113"/>
      <c r="N8" s="1113"/>
      <c r="O8" s="1113"/>
      <c r="P8" s="1028" t="s">
        <v>1319</v>
      </c>
      <c r="Q8" s="282">
        <v>4</v>
      </c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T8" s="251" t="e">
        <f>VLOOKUP(#REF!,'اعضاء هيئة التدريس'!#REF!,2,)</f>
        <v>#REF!</v>
      </c>
    </row>
    <row r="9" spans="1:46" s="285" customFormat="1" ht="15.75" customHeight="1">
      <c r="A9" s="367">
        <v>5</v>
      </c>
      <c r="B9" s="288" t="s">
        <v>984</v>
      </c>
      <c r="C9" s="345" t="s">
        <v>983</v>
      </c>
      <c r="D9" s="211">
        <v>2</v>
      </c>
      <c r="E9" s="211">
        <v>0</v>
      </c>
      <c r="F9" s="211">
        <v>2</v>
      </c>
      <c r="G9" s="60"/>
      <c r="H9" s="705"/>
      <c r="I9" s="251" t="s">
        <v>2075</v>
      </c>
      <c r="J9" s="259"/>
      <c r="K9" s="250"/>
      <c r="L9" s="996"/>
      <c r="M9" s="250"/>
      <c r="N9" s="250"/>
      <c r="O9" s="996" t="s">
        <v>1067</v>
      </c>
      <c r="P9" s="1090" t="s">
        <v>1324</v>
      </c>
      <c r="Q9" s="4">
        <v>6</v>
      </c>
      <c r="R9" s="91"/>
      <c r="S9" s="91"/>
      <c r="T9" s="283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T9" s="251" t="e">
        <f>VLOOKUP(#REF!,'اعضاء هيئة التدريس'!#REF!,2,)</f>
        <v>#REF!</v>
      </c>
    </row>
    <row r="10" spans="1:46" s="285" customFormat="1" ht="15.75" customHeight="1">
      <c r="A10" s="367">
        <v>6</v>
      </c>
      <c r="B10" s="288" t="s">
        <v>823</v>
      </c>
      <c r="C10" s="345" t="s">
        <v>123</v>
      </c>
      <c r="D10" s="211">
        <v>3</v>
      </c>
      <c r="E10" s="211">
        <v>0</v>
      </c>
      <c r="F10" s="211">
        <v>3</v>
      </c>
      <c r="G10" s="60"/>
      <c r="H10" s="1093"/>
      <c r="I10" s="251" t="s">
        <v>2060</v>
      </c>
      <c r="J10" s="1092"/>
      <c r="K10" s="1066"/>
      <c r="L10" s="1065"/>
      <c r="N10" s="1066"/>
      <c r="O10" s="1066" t="s">
        <v>1066</v>
      </c>
      <c r="P10" s="1090"/>
      <c r="Q10" s="4"/>
      <c r="R10" s="91"/>
      <c r="S10" s="91"/>
      <c r="T10" s="283"/>
      <c r="U10" s="284"/>
      <c r="V10" s="284"/>
      <c r="W10" s="284"/>
      <c r="X10" s="284"/>
      <c r="Y10" s="284"/>
      <c r="Z10" s="284"/>
      <c r="AA10" s="284"/>
      <c r="AB10" s="284"/>
      <c r="AC10" s="284"/>
      <c r="AD10" s="284"/>
      <c r="AE10" s="284"/>
      <c r="AF10" s="284"/>
      <c r="AT10" s="251"/>
    </row>
    <row r="11" spans="1:46" s="285" customFormat="1" ht="15.75" customHeight="1">
      <c r="A11" s="328">
        <v>7</v>
      </c>
      <c r="B11" s="288" t="s">
        <v>973</v>
      </c>
      <c r="C11" s="345" t="str">
        <f>VLOOKUP(B11,مقررات!$A$1:$F$411,2,FALSE)</f>
        <v>لغة أجنبية (1)</v>
      </c>
      <c r="D11" s="211">
        <f>VLOOKUP(B11,مقررات!$A$1:$F$452,3,FALSE)</f>
        <v>2</v>
      </c>
      <c r="E11" s="211">
        <f>VLOOKUP(B11,مقررات!$A$1:$F$476,4,FALSE)</f>
        <v>0</v>
      </c>
      <c r="F11" s="211">
        <f t="shared" si="0"/>
        <v>2</v>
      </c>
      <c r="G11" s="60">
        <f>VLOOKUP(B11,مقررات!$A$1:$F$409,6,FALSE)</f>
        <v>0</v>
      </c>
      <c r="H11" s="60" t="s">
        <v>1971</v>
      </c>
      <c r="I11" s="251" t="s">
        <v>2107</v>
      </c>
      <c r="J11" s="1064" t="s">
        <v>1072</v>
      </c>
      <c r="K11" s="250"/>
      <c r="L11" s="250"/>
      <c r="M11" s="250"/>
      <c r="N11" s="250"/>
      <c r="O11" s="250"/>
      <c r="P11" s="1090" t="s">
        <v>1318</v>
      </c>
      <c r="Q11" s="4">
        <v>7</v>
      </c>
      <c r="R11" s="91"/>
      <c r="S11" s="91"/>
      <c r="T11" s="283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E11" s="284"/>
      <c r="AF11" s="284"/>
      <c r="AT11" s="251" t="e">
        <f>VLOOKUP(#REF!,'اعضاء هيئة التدريس'!#REF!,2,)</f>
        <v>#REF!</v>
      </c>
    </row>
    <row r="12" spans="1:46" s="285" customFormat="1" ht="22.5" customHeight="1">
      <c r="A12" s="367">
        <v>8</v>
      </c>
      <c r="B12" s="288" t="s">
        <v>986</v>
      </c>
      <c r="C12" s="345" t="str">
        <f>VLOOKUP(B12,مقررات!$A$1:$F$411,2,FALSE)</f>
        <v>حاسب آلي (1)</v>
      </c>
      <c r="D12" s="211">
        <f>VLOOKUP(B12,مقررات!$A$1:$F$452,3,FALSE)</f>
        <v>1</v>
      </c>
      <c r="E12" s="211">
        <f>VLOOKUP(B12,مقررات!$A$1:$F$476,4,FALSE)</f>
        <v>2</v>
      </c>
      <c r="F12" s="211">
        <f t="shared" si="0"/>
        <v>2</v>
      </c>
      <c r="G12" s="953"/>
      <c r="H12" s="60" t="s">
        <v>1520</v>
      </c>
      <c r="I12" s="251" t="str">
        <f>VLOOKUP(H12,'اعضاء هيئة التدريس'!$B$1:$D$300,2,FALSE)</f>
        <v>أ.د/ محمد امين عبدالواحد</v>
      </c>
      <c r="J12" s="1113"/>
      <c r="K12" s="996"/>
      <c r="L12" s="1109"/>
      <c r="M12" s="996"/>
      <c r="N12" s="996"/>
      <c r="O12" s="1146" t="s">
        <v>1993</v>
      </c>
      <c r="P12" s="1090" t="s">
        <v>1319</v>
      </c>
      <c r="Q12" s="282">
        <v>11</v>
      </c>
      <c r="R12" s="283"/>
      <c r="S12" s="283"/>
      <c r="T12" s="283"/>
      <c r="U12" s="284"/>
      <c r="V12" s="284"/>
      <c r="W12" s="284"/>
      <c r="X12" s="284"/>
      <c r="Y12" s="284"/>
      <c r="Z12" s="284"/>
      <c r="AA12" s="284"/>
      <c r="AB12" s="284"/>
      <c r="AC12" s="284"/>
      <c r="AD12" s="284"/>
      <c r="AE12" s="284"/>
      <c r="AF12" s="284"/>
      <c r="AT12" s="251" t="e">
        <f>VLOOKUP(#REF!,'اعضاء هيئة التدريس'!#REF!,2,)</f>
        <v>#REF!</v>
      </c>
    </row>
    <row r="13" spans="1:46" s="285" customFormat="1" ht="22.5" customHeight="1">
      <c r="A13" s="401">
        <v>8</v>
      </c>
      <c r="B13" s="998" t="s">
        <v>986</v>
      </c>
      <c r="C13" s="1118" t="str">
        <f>VLOOKUP(B13,مقررات!$A$1:$F$411,2,FALSE)</f>
        <v>حاسب آلي (1)</v>
      </c>
      <c r="D13" s="999">
        <f>VLOOKUP(B13,مقررات!$A$1:$F$452,3,FALSE)</f>
        <v>1</v>
      </c>
      <c r="E13" s="999">
        <f>VLOOKUP(B13,مقررات!$A$1:$F$476,4,FALSE)</f>
        <v>2</v>
      </c>
      <c r="F13" s="999">
        <f t="shared" ref="F13" si="1">D13+0.5*E13</f>
        <v>2</v>
      </c>
      <c r="G13" s="953"/>
      <c r="H13" s="60" t="s">
        <v>1565</v>
      </c>
      <c r="I13" s="251" t="s">
        <v>2096</v>
      </c>
      <c r="J13" s="1113"/>
      <c r="K13" s="996"/>
      <c r="L13" s="1109"/>
      <c r="M13" s="996"/>
      <c r="N13" s="996"/>
      <c r="O13" s="1147"/>
      <c r="P13" s="1090"/>
      <c r="Q13" s="282">
        <v>11</v>
      </c>
      <c r="R13" s="283"/>
      <c r="S13" s="283"/>
      <c r="T13" s="283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T13" s="251" t="e">
        <f>VLOOKUP(#REF!,'اعضاء هيئة التدريس'!#REF!,2,)</f>
        <v>#REF!</v>
      </c>
    </row>
    <row r="14" spans="1:46" s="272" customFormat="1" ht="27.75" customHeight="1">
      <c r="A14" s="367">
        <v>9</v>
      </c>
      <c r="B14" s="288" t="s">
        <v>1976</v>
      </c>
      <c r="C14" s="726" t="str">
        <f>VLOOKUP(B14,مقررات!$A$1:$F$411,2,FALSE)</f>
        <v>مدخل الى الجودة والاعتماد في مؤسسات التعليم العالي</v>
      </c>
      <c r="D14" s="211">
        <f>VLOOKUP(B14,مقررات!$A$1:$F$452,3,FALSE)</f>
        <v>1</v>
      </c>
      <c r="E14" s="211">
        <f>VLOOKUP(B14,مقررات!$A$1:$F$476,4,FALSE)</f>
        <v>0</v>
      </c>
      <c r="F14" s="211">
        <f t="shared" si="0"/>
        <v>1</v>
      </c>
      <c r="G14" s="60">
        <f>VLOOKUP(B14,مقررات!$A$1:$F$409,6,FALSE)</f>
        <v>0</v>
      </c>
      <c r="H14" s="60" t="s">
        <v>1869</v>
      </c>
      <c r="I14" s="251" t="s">
        <v>2078</v>
      </c>
      <c r="J14" s="250" t="s">
        <v>1071</v>
      </c>
      <c r="K14" s="250"/>
      <c r="L14" s="250"/>
      <c r="M14" s="250"/>
      <c r="N14" s="250"/>
      <c r="O14" s="250"/>
      <c r="P14" s="1028" t="s">
        <v>1325</v>
      </c>
      <c r="Q14" s="282">
        <v>13</v>
      </c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  <c r="AD14" s="283"/>
      <c r="AE14" s="283"/>
      <c r="AF14" s="283"/>
      <c r="AT14" s="251" t="e">
        <f>VLOOKUP(#REF!,'اعضاء هيئة التدريس'!#REF!,2,)</f>
        <v>#REF!</v>
      </c>
    </row>
    <row r="15" spans="1:46" s="272" customFormat="1" ht="15.75" hidden="1" customHeight="1">
      <c r="A15" s="328"/>
      <c r="B15" s="715" t="s">
        <v>784</v>
      </c>
      <c r="C15" s="726" t="str">
        <f>VLOOKUP(B15,مقررات!$A$1:$F$411,2,FALSE)</f>
        <v>بحث ومقال</v>
      </c>
      <c r="D15" s="211">
        <f>VLOOKUP(B15,مقررات!$A$1:$F$452,3,FALSE)</f>
        <v>2</v>
      </c>
      <c r="E15" s="211">
        <v>0</v>
      </c>
      <c r="F15" s="211">
        <f t="shared" si="0"/>
        <v>2</v>
      </c>
      <c r="G15" s="60">
        <f>VLOOKUP(B15,مقررات!$A$1:$F$409,6,FALSE)</f>
        <v>0</v>
      </c>
      <c r="H15" s="60"/>
      <c r="I15" s="786" t="s">
        <v>892</v>
      </c>
      <c r="J15" s="73"/>
      <c r="K15" s="73"/>
      <c r="L15" s="73"/>
      <c r="M15" s="73"/>
      <c r="N15" s="73"/>
      <c r="O15" s="73"/>
      <c r="P15" s="1046"/>
      <c r="Q15" s="4"/>
      <c r="R15" s="91"/>
      <c r="S15" s="91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T15" s="251" t="e">
        <f>VLOOKUP(#REF!,'اعضاء هيئة التدريس'!#REF!,2,)</f>
        <v>#REF!</v>
      </c>
    </row>
    <row r="16" spans="1:46" s="272" customFormat="1" ht="15" hidden="1" customHeight="1">
      <c r="A16" s="367"/>
      <c r="B16" s="245" t="s">
        <v>755</v>
      </c>
      <c r="C16" s="726" t="str">
        <f>VLOOKUP(B16,مقررات!$A$1:$F$411,2,FALSE)</f>
        <v>تشريح وشكل خارجي</v>
      </c>
      <c r="D16" s="211">
        <f>VLOOKUP(B16,مقررات!$A$1:$F$452,3,FALSE)</f>
        <v>2</v>
      </c>
      <c r="E16" s="211">
        <f>VLOOKUP(B16,مقررات!$A$1:$F$476,4,FALSE)</f>
        <v>2</v>
      </c>
      <c r="F16" s="211">
        <f t="shared" si="0"/>
        <v>3</v>
      </c>
      <c r="G16" s="60">
        <f>VLOOKUP(B16,مقررات!$A$1:$F$409,6,FALSE)</f>
        <v>0</v>
      </c>
      <c r="H16" s="60" t="s">
        <v>1819</v>
      </c>
      <c r="I16" s="262" t="str">
        <f>VLOOKUP(H16,'اعضاء هيئة التدريس'!$B$1:$D$300,2,FALSE)</f>
        <v>ا.د/ زكى عبدالحمد تركى</v>
      </c>
      <c r="J16" s="73"/>
      <c r="K16" s="73"/>
      <c r="L16" s="73" t="s">
        <v>1068</v>
      </c>
      <c r="M16" s="73"/>
      <c r="N16" s="73"/>
      <c r="O16" s="73"/>
      <c r="P16" s="386" t="s">
        <v>1316</v>
      </c>
      <c r="Q16" s="210"/>
      <c r="R16" s="220"/>
      <c r="S16" s="220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E16" s="283"/>
      <c r="AF16" s="283"/>
      <c r="AT16" s="251" t="e">
        <f>VLOOKUP(#REF!,'اعضاء هيئة التدريس'!#REF!,2,)</f>
        <v>#REF!</v>
      </c>
    </row>
    <row r="17" spans="1:46" s="285" customFormat="1" ht="15.75" hidden="1" customHeight="1">
      <c r="A17" s="367"/>
      <c r="B17" s="245" t="s">
        <v>757</v>
      </c>
      <c r="C17" s="726" t="str">
        <f>VLOOKUP(B17,مقررات!$A$1:$F$411,2,FALSE)</f>
        <v>بيئة عامه</v>
      </c>
      <c r="D17" s="211">
        <f>VLOOKUP(B17,مقررات!$A$1:$F$452,3,FALSE)</f>
        <v>2</v>
      </c>
      <c r="E17" s="211">
        <f>VLOOKUP(B17,مقررات!$A$1:$F$476,4,FALSE)</f>
        <v>2</v>
      </c>
      <c r="F17" s="211">
        <f t="shared" si="0"/>
        <v>3</v>
      </c>
      <c r="G17" s="60">
        <f>VLOOKUP(B17,مقررات!$A$1:$F$409,6,FALSE)</f>
        <v>0</v>
      </c>
      <c r="H17" s="60" t="s">
        <v>1817</v>
      </c>
      <c r="I17" s="262" t="str">
        <f>VLOOKUP(H17,'اعضاء هيئة التدريس'!$B$1:$D$300,2,FALSE)</f>
        <v>ا.د/ محمد احمد زايد</v>
      </c>
      <c r="J17" s="73"/>
      <c r="K17" s="73"/>
      <c r="L17" s="73" t="s">
        <v>1067</v>
      </c>
      <c r="M17" s="73"/>
      <c r="N17" s="73"/>
      <c r="O17" s="73"/>
      <c r="P17" s="386" t="s">
        <v>1316</v>
      </c>
      <c r="Q17" s="282"/>
      <c r="R17" s="283"/>
      <c r="S17" s="284"/>
      <c r="T17" s="283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T17" s="251" t="e">
        <f>VLOOKUP(#REF!,'اعضاء هيئة التدريس'!#REF!,2,)</f>
        <v>#REF!</v>
      </c>
    </row>
    <row r="18" spans="1:46" s="285" customFormat="1" ht="15.75" hidden="1" customHeight="1">
      <c r="A18" s="328"/>
      <c r="B18" s="715" t="s">
        <v>758</v>
      </c>
      <c r="C18" s="726" t="str">
        <f>VLOOKUP(B18,مقررات!$A$1:$F$411,2,FALSE)</f>
        <v>علم الوراثة</v>
      </c>
      <c r="D18" s="211">
        <f>VLOOKUP(B18,مقررات!$A$1:$F$452,3,FALSE)</f>
        <v>2</v>
      </c>
      <c r="E18" s="211">
        <f>VLOOKUP(B18,مقررات!$A$1:$F$476,4,FALSE)</f>
        <v>2</v>
      </c>
      <c r="F18" s="211">
        <f t="shared" si="0"/>
        <v>3</v>
      </c>
      <c r="G18" s="60">
        <f>VLOOKUP(B18,مقررات!$A$1:$F$409,6,FALSE)</f>
        <v>0</v>
      </c>
      <c r="H18" s="60" t="s">
        <v>1860</v>
      </c>
      <c r="I18" s="262" t="str">
        <f>VLOOKUP(H18,'اعضاء هيئة التدريس'!$B$1:$D$300,2,FALSE)</f>
        <v>د/  محمد عزت الليثي</v>
      </c>
      <c r="J18" s="73"/>
      <c r="K18" s="73" t="s">
        <v>1067</v>
      </c>
      <c r="L18" s="73"/>
      <c r="M18" s="73"/>
      <c r="N18" s="73"/>
      <c r="O18" s="73"/>
      <c r="P18" s="386" t="s">
        <v>1316</v>
      </c>
      <c r="Q18" s="4"/>
      <c r="R18" s="91"/>
      <c r="S18" s="91"/>
      <c r="T18" s="283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T18" s="251" t="e">
        <f>VLOOKUP(#REF!,'اعضاء هيئة التدريس'!#REF!,2,)</f>
        <v>#REF!</v>
      </c>
    </row>
    <row r="19" spans="1:46" s="285" customFormat="1" ht="15.75" hidden="1" customHeight="1">
      <c r="A19" s="328"/>
      <c r="B19" s="288" t="s">
        <v>759</v>
      </c>
      <c r="C19" s="726" t="str">
        <f>VLOOKUP(B19,مقررات!$A$1:$F$411,2,FALSE)</f>
        <v>فسيولوجي نبات عام</v>
      </c>
      <c r="D19" s="211">
        <f>VLOOKUP(B19,مقررات!$A$1:$F$452,3,FALSE)</f>
        <v>2</v>
      </c>
      <c r="E19" s="211">
        <f>VLOOKUP(B19,مقررات!$A$1:$F$476,4,FALSE)</f>
        <v>2</v>
      </c>
      <c r="F19" s="211">
        <f t="shared" si="0"/>
        <v>3</v>
      </c>
      <c r="G19" s="60">
        <f>VLOOKUP(B19,مقررات!$A$1:$F$409,6,FALSE)</f>
        <v>0</v>
      </c>
      <c r="H19" s="705" t="s">
        <v>1860</v>
      </c>
      <c r="I19" s="262" t="str">
        <f>VLOOKUP(H19,'اعضاء هيئة التدريس'!$B$1:$D$300,2,FALSE)</f>
        <v>د/  محمد عزت الليثي</v>
      </c>
      <c r="J19" s="772"/>
      <c r="K19" s="772"/>
      <c r="L19" s="73"/>
      <c r="M19" s="73"/>
      <c r="N19" s="250" t="s">
        <v>1068</v>
      </c>
      <c r="O19" s="772"/>
      <c r="P19" s="255" t="s">
        <v>1318</v>
      </c>
      <c r="Q19" s="4"/>
      <c r="R19" s="91"/>
      <c r="S19" s="91"/>
      <c r="T19" s="283"/>
      <c r="U19" s="284"/>
      <c r="V19" s="284"/>
      <c r="W19" s="284"/>
      <c r="X19" s="284"/>
      <c r="Y19" s="284"/>
      <c r="Z19" s="284"/>
      <c r="AA19" s="284"/>
      <c r="AB19" s="284"/>
      <c r="AC19" s="284"/>
      <c r="AD19" s="284"/>
      <c r="AE19" s="284"/>
      <c r="AF19" s="284"/>
      <c r="AT19" s="251" t="e">
        <f>VLOOKUP(#REF!,'اعضاء هيئة التدريس'!#REF!,2,)</f>
        <v>#REF!</v>
      </c>
    </row>
    <row r="20" spans="1:46" s="285" customFormat="1" ht="16.5" hidden="1" customHeight="1">
      <c r="A20" s="328"/>
      <c r="B20" s="288" t="s">
        <v>759</v>
      </c>
      <c r="C20" s="726" t="str">
        <f>VLOOKUP(B20,مقررات!$A$1:$F$411,2,FALSE)</f>
        <v>فسيولوجي نبات عام</v>
      </c>
      <c r="D20" s="211">
        <f>VLOOKUP(B20,مقررات!$A$1:$F$452,3,FALSE)</f>
        <v>2</v>
      </c>
      <c r="E20" s="211">
        <f>VLOOKUP(B20,مقررات!$A$1:$F$476,4,FALSE)</f>
        <v>2</v>
      </c>
      <c r="F20" s="211">
        <f t="shared" si="0"/>
        <v>3</v>
      </c>
      <c r="G20" s="60">
        <f>VLOOKUP(B20,مقررات!$A$1:$F$409,6,FALSE)</f>
        <v>0</v>
      </c>
      <c r="H20" s="705" t="s">
        <v>1817</v>
      </c>
      <c r="I20" s="262" t="str">
        <f>VLOOKUP(H20,'اعضاء هيئة التدريس'!$B$1:$D$300,2,FALSE)</f>
        <v>ا.د/ محمد احمد زايد</v>
      </c>
      <c r="J20" s="772"/>
      <c r="K20" s="772"/>
      <c r="L20" s="73"/>
      <c r="M20" s="73"/>
      <c r="N20" s="250" t="s">
        <v>1068</v>
      </c>
      <c r="O20" s="772"/>
      <c r="P20" s="255" t="s">
        <v>1318</v>
      </c>
      <c r="Q20" s="4"/>
      <c r="R20" s="91"/>
      <c r="S20" s="91"/>
      <c r="T20" s="283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T20" s="251" t="e">
        <f>VLOOKUP(#REF!,'اعضاء هيئة التدريس'!#REF!,2,)</f>
        <v>#REF!</v>
      </c>
    </row>
    <row r="21" spans="1:46" s="285" customFormat="1" ht="15.75" hidden="1">
      <c r="A21" s="367"/>
      <c r="B21" s="245" t="s">
        <v>800</v>
      </c>
      <c r="C21" s="726" t="str">
        <f>VLOOKUP(B21,مقررات!$A$1:$F$411,2,FALSE)</f>
        <v>علم الخلية</v>
      </c>
      <c r="D21" s="211">
        <f>VLOOKUP(B21,مقررات!$A$1:$F$452,3,FALSE)</f>
        <v>1</v>
      </c>
      <c r="E21" s="211">
        <f>VLOOKUP(B21,مقررات!$A$1:$F$476,4,FALSE)</f>
        <v>2</v>
      </c>
      <c r="F21" s="211">
        <f t="shared" si="0"/>
        <v>2</v>
      </c>
      <c r="G21" s="60">
        <f>VLOOKUP(B21,مقررات!$A$1:$F$409,6,FALSE)</f>
        <v>0</v>
      </c>
      <c r="H21" s="60" t="s">
        <v>1862</v>
      </c>
      <c r="I21" s="262" t="str">
        <f>VLOOKUP(H21,'اعضاء هيئة التدريس'!$B$1:$D$300,2,FALSE)</f>
        <v>د/  مجدي زكي مطر</v>
      </c>
      <c r="J21" s="73"/>
      <c r="K21" s="73"/>
      <c r="L21" s="73"/>
      <c r="M21" s="73"/>
      <c r="N21" s="73" t="s">
        <v>1121</v>
      </c>
      <c r="O21" s="73"/>
      <c r="P21" s="255" t="s">
        <v>1318</v>
      </c>
      <c r="Q21" s="215"/>
      <c r="R21" s="220"/>
      <c r="S21" s="220"/>
      <c r="T21" s="283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T21" s="251" t="e">
        <f>VLOOKUP(#REF!,'اعضاء هيئة التدريس'!#REF!,2,)</f>
        <v>#REF!</v>
      </c>
    </row>
    <row r="22" spans="1:46" s="285" customFormat="1" ht="15.75" hidden="1" customHeight="1">
      <c r="A22" s="328"/>
      <c r="B22" s="716" t="s">
        <v>756</v>
      </c>
      <c r="C22" s="726" t="str">
        <f>VLOOKUP(B22,مقررات!$A$1:$F$411,2,FALSE)</f>
        <v>تقسيم مملكة نباتية</v>
      </c>
      <c r="D22" s="211">
        <f>VLOOKUP(B22,مقررات!$A$1:$F$452,3,FALSE)</f>
        <v>2</v>
      </c>
      <c r="E22" s="211">
        <f>VLOOKUP(B22,مقررات!$A$1:$F$476,4,FALSE)</f>
        <v>2</v>
      </c>
      <c r="F22" s="211">
        <f t="shared" si="0"/>
        <v>3</v>
      </c>
      <c r="G22" s="60">
        <f>VLOOKUP(B22,مقررات!$A$1:$F$409,6,FALSE)</f>
        <v>0</v>
      </c>
      <c r="H22" s="60" t="s">
        <v>1815</v>
      </c>
      <c r="I22" s="262" t="str">
        <f>VLOOKUP(H22,'اعضاء هيئة التدريس'!$B$1:$D$300,2,FALSE)</f>
        <v>ا.د/ محمد مدحت غريب</v>
      </c>
      <c r="J22" s="73"/>
      <c r="K22" s="73"/>
      <c r="L22" s="73"/>
      <c r="M22" s="73" t="s">
        <v>1068</v>
      </c>
      <c r="N22" s="73"/>
      <c r="O22" s="73"/>
      <c r="P22" s="255" t="s">
        <v>1318</v>
      </c>
      <c r="Q22" s="158"/>
      <c r="R22" s="91"/>
      <c r="S22" s="91"/>
      <c r="T22" s="283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E22" s="284"/>
      <c r="AF22" s="284"/>
      <c r="AT22" s="251" t="e">
        <f>VLOOKUP(#REF!,'اعضاء هيئة التدريس'!#REF!,2,)</f>
        <v>#REF!</v>
      </c>
    </row>
    <row r="23" spans="1:46" s="272" customFormat="1" ht="15.75" hidden="1" customHeight="1">
      <c r="A23" s="328"/>
      <c r="B23" s="715" t="s">
        <v>799</v>
      </c>
      <c r="C23" s="726" t="str">
        <f>VLOOKUP(B23,مقررات!$A$1:$F$411,2,FALSE)</f>
        <v>ميكروبيولوجيا عام</v>
      </c>
      <c r="D23" s="211">
        <f>VLOOKUP(B23,مقررات!$A$1:$F$452,3,FALSE)</f>
        <v>2</v>
      </c>
      <c r="E23" s="211">
        <f>VLOOKUP(B23,مقررات!$A$1:$F$476,4,FALSE)</f>
        <v>2</v>
      </c>
      <c r="F23" s="211">
        <f t="shared" si="0"/>
        <v>3</v>
      </c>
      <c r="G23" s="60">
        <f>VLOOKUP(B23,مقررات!$A$1:$F$409,6,FALSE)</f>
        <v>0</v>
      </c>
      <c r="H23" s="60" t="s">
        <v>1815</v>
      </c>
      <c r="I23" s="262" t="str">
        <f>VLOOKUP(H23,'اعضاء هيئة التدريس'!$B$1:$D$300,2,FALSE)</f>
        <v>ا.د/ محمد مدحت غريب</v>
      </c>
      <c r="J23" s="73"/>
      <c r="K23" s="73"/>
      <c r="L23" s="73"/>
      <c r="M23" s="73" t="s">
        <v>1068</v>
      </c>
      <c r="N23" s="73"/>
      <c r="O23" s="73"/>
      <c r="P23" s="255" t="s">
        <v>1318</v>
      </c>
      <c r="Q23" s="4"/>
      <c r="R23" s="91"/>
      <c r="S23" s="91"/>
      <c r="T23" s="284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T23" s="251" t="e">
        <f>VLOOKUP(#REF!,'اعضاء هيئة التدريس'!#REF!,2,)</f>
        <v>#REF!</v>
      </c>
    </row>
    <row r="24" spans="1:46" s="272" customFormat="1" ht="15.75" hidden="1" customHeight="1">
      <c r="A24" s="328"/>
      <c r="B24" s="716" t="s">
        <v>801</v>
      </c>
      <c r="C24" s="726" t="str">
        <f>VLOOKUP(B24,مقررات!$A$1:$F$411,2,FALSE)</f>
        <v>أسس معامل الميكروبيولوجي</v>
      </c>
      <c r="D24" s="211">
        <f>VLOOKUP(B24,مقررات!$A$1:$F$452,3,FALSE)</f>
        <v>0</v>
      </c>
      <c r="E24" s="211">
        <f>VLOOKUP(B24,مقررات!$A$1:$F$476,4,FALSE)</f>
        <v>2</v>
      </c>
      <c r="F24" s="211">
        <f t="shared" si="0"/>
        <v>1</v>
      </c>
      <c r="G24" s="60">
        <f>VLOOKUP(B24,مقررات!$A$1:$F$409,6,FALSE)</f>
        <v>0</v>
      </c>
      <c r="H24" s="60" t="s">
        <v>1823</v>
      </c>
      <c r="I24" s="262" t="str">
        <f>VLOOKUP(H24,'اعضاء هيئة التدريس'!$B$1:$D$300,2,FALSE)</f>
        <v>د/ صابحة محمود الصباغ</v>
      </c>
      <c r="J24" s="73"/>
      <c r="K24" s="73" t="s">
        <v>1070</v>
      </c>
      <c r="L24" s="73"/>
      <c r="M24" s="73"/>
      <c r="N24" s="73"/>
      <c r="O24" s="73"/>
      <c r="P24" s="1047"/>
      <c r="Q24" s="158"/>
      <c r="R24" s="91"/>
      <c r="S24" s="91"/>
      <c r="T24" s="284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T24" s="251" t="e">
        <f>VLOOKUP(#REF!,'اعضاء هيئة التدريس'!#REF!,2,)</f>
        <v>#REF!</v>
      </c>
    </row>
    <row r="25" spans="1:46" s="285" customFormat="1" ht="15.75" hidden="1" customHeight="1">
      <c r="A25" s="367"/>
      <c r="B25" s="245" t="s">
        <v>763</v>
      </c>
      <c r="C25" s="726" t="str">
        <f>VLOOKUP(B25,مقررات!$A$1:$F$411,2,FALSE)</f>
        <v>بيولوجيا الخلية</v>
      </c>
      <c r="D25" s="211">
        <f>VLOOKUP(B25,مقررات!$A$1:$F$452,3,FALSE)</f>
        <v>2</v>
      </c>
      <c r="E25" s="211">
        <f>VLOOKUP(B25,مقررات!$A$1:$F$476,4,FALSE)</f>
        <v>2</v>
      </c>
      <c r="F25" s="211">
        <f t="shared" si="0"/>
        <v>3</v>
      </c>
      <c r="G25" s="60" t="str">
        <f>VLOOKUP(B25,مقررات!$A$1:$F$409,6,FALSE)</f>
        <v>-</v>
      </c>
      <c r="H25" s="60" t="s">
        <v>1827</v>
      </c>
      <c r="I25" s="262" t="str">
        <f>VLOOKUP(H25,'اعضاء هيئة التدريس'!$B$1:$D$300,2,FALSE)</f>
        <v>د/ اميمة عبداللطيف عيسى</v>
      </c>
      <c r="J25" s="73"/>
      <c r="K25" s="73"/>
      <c r="L25" s="73"/>
      <c r="M25" s="73" t="s">
        <v>1068</v>
      </c>
      <c r="N25" s="73"/>
      <c r="O25" s="73"/>
      <c r="P25" s="386" t="s">
        <v>1316</v>
      </c>
      <c r="Q25" s="215"/>
      <c r="R25" s="220"/>
      <c r="S25" s="220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T25" s="251" t="e">
        <f>VLOOKUP(#REF!,'اعضاء هيئة التدريس'!#REF!,2,)</f>
        <v>#REF!</v>
      </c>
    </row>
    <row r="26" spans="1:46" s="285" customFormat="1" ht="15.75" hidden="1">
      <c r="A26" s="367"/>
      <c r="B26" s="245" t="s">
        <v>767</v>
      </c>
      <c r="C26" s="726" t="str">
        <f>VLOOKUP(B26,مقررات!$A$1:$F$411,2,FALSE)</f>
        <v>علاقات مائية</v>
      </c>
      <c r="D26" s="211">
        <f>VLOOKUP(B26,مقررات!$A$1:$F$452,3,FALSE)</f>
        <v>2</v>
      </c>
      <c r="E26" s="211">
        <f>VLOOKUP(B26,مقررات!$A$1:$F$476,4,FALSE)</f>
        <v>2</v>
      </c>
      <c r="F26" s="211">
        <f t="shared" si="0"/>
        <v>3</v>
      </c>
      <c r="G26" s="60" t="str">
        <f>VLOOKUP(B26,مقررات!$A$1:$F$409,6,FALSE)</f>
        <v>B115</v>
      </c>
      <c r="H26" s="60" t="s">
        <v>1834</v>
      </c>
      <c r="I26" s="262" t="str">
        <f>VLOOKUP(H26,'اعضاء هيئة التدريس'!$B$1:$D$300,2,FALSE)</f>
        <v>أ. داليا فهمي سليمة</v>
      </c>
      <c r="J26" s="73"/>
      <c r="K26" s="73"/>
      <c r="L26" s="73"/>
      <c r="M26" s="73"/>
      <c r="N26" s="73" t="s">
        <v>1067</v>
      </c>
      <c r="O26" s="73"/>
      <c r="P26" s="386" t="s">
        <v>1316</v>
      </c>
      <c r="Q26" s="282"/>
      <c r="R26" s="283"/>
      <c r="S26" s="283"/>
      <c r="T26" s="283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T26" s="251" t="e">
        <f>VLOOKUP(#REF!,'اعضاء هيئة التدريس'!#REF!,2,)</f>
        <v>#REF!</v>
      </c>
    </row>
    <row r="27" spans="1:46" s="272" customFormat="1" ht="15.75" hidden="1" customHeight="1">
      <c r="A27" s="367"/>
      <c r="B27" s="245" t="s">
        <v>785</v>
      </c>
      <c r="C27" s="726" t="str">
        <f>VLOOKUP(B27,مقررات!$A$1:$F$411,2,FALSE)</f>
        <v>علم المحاصيل</v>
      </c>
      <c r="D27" s="211">
        <f>VLOOKUP(B27,مقررات!$A$1:$F$452,3,FALSE)</f>
        <v>2</v>
      </c>
      <c r="E27" s="211">
        <f>VLOOKUP(B27,مقررات!$A$1:$F$476,4,FALSE)</f>
        <v>2</v>
      </c>
      <c r="F27" s="211">
        <f t="shared" si="0"/>
        <v>3</v>
      </c>
      <c r="G27" s="60">
        <f>VLOOKUP(B27,مقررات!$A$1:$F$409,6,FALSE)</f>
        <v>0</v>
      </c>
      <c r="H27" s="60" t="s">
        <v>1832</v>
      </c>
      <c r="I27" s="262" t="str">
        <f>VLOOKUP(H27,'اعضاء هيئة التدريس'!$B$1:$D$300,2,FALSE)</f>
        <v>د/  فايزة عبدالموجود شحاتة</v>
      </c>
      <c r="J27" s="73"/>
      <c r="K27" s="73"/>
      <c r="L27" s="73"/>
      <c r="M27" s="73" t="s">
        <v>1067</v>
      </c>
      <c r="N27" s="73"/>
      <c r="O27" s="73"/>
      <c r="P27" s="386" t="s">
        <v>1316</v>
      </c>
      <c r="Q27" s="282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T27" s="251" t="e">
        <f>VLOOKUP(#REF!,'اعضاء هيئة التدريس'!#REF!,2,)</f>
        <v>#REF!</v>
      </c>
    </row>
    <row r="28" spans="1:46" s="272" customFormat="1" ht="15.75" hidden="1">
      <c r="A28" s="328"/>
      <c r="B28" s="715" t="s">
        <v>764</v>
      </c>
      <c r="C28" s="726" t="str">
        <f>VLOOKUP(B28,مقررات!$A$1:$F$411,2,FALSE)</f>
        <v>علم البكتريا</v>
      </c>
      <c r="D28" s="211">
        <f>VLOOKUP(B28,مقررات!$A$1:$F$452,3,FALSE)</f>
        <v>2</v>
      </c>
      <c r="E28" s="211">
        <f>VLOOKUP(B28,مقررات!$A$1:$F$476,4,FALSE)</f>
        <v>2</v>
      </c>
      <c r="F28" s="211">
        <f t="shared" si="0"/>
        <v>3</v>
      </c>
      <c r="G28" s="60" t="str">
        <f>VLOOKUP(B28,مقررات!$A$1:$F$409,6,FALSE)</f>
        <v>B121</v>
      </c>
      <c r="H28" s="60" t="s">
        <v>1821</v>
      </c>
      <c r="I28" s="262" t="str">
        <f>VLOOKUP(H28,'اعضاء هيئة التدريس'!$B$1:$D$300,2,FALSE)</f>
        <v>ا.د/ محمد توفيق شعبان</v>
      </c>
      <c r="J28" s="73"/>
      <c r="K28" s="73"/>
      <c r="L28" s="73"/>
      <c r="M28" s="73" t="s">
        <v>1067</v>
      </c>
      <c r="N28" s="73"/>
      <c r="O28" s="73"/>
      <c r="P28" s="255" t="s">
        <v>89</v>
      </c>
      <c r="Q28" s="4"/>
      <c r="R28" s="91"/>
      <c r="S28" s="91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E28" s="283"/>
      <c r="AF28" s="283"/>
      <c r="AT28" s="251" t="e">
        <f>VLOOKUP(#REF!,'اعضاء هيئة التدريس'!#REF!,2,)</f>
        <v>#REF!</v>
      </c>
    </row>
    <row r="29" spans="1:46" s="285" customFormat="1" ht="25.5" hidden="1" customHeight="1">
      <c r="A29" s="328"/>
      <c r="B29" s="715" t="s">
        <v>766</v>
      </c>
      <c r="C29" s="726" t="str">
        <f>VLOOKUP(B29,مقررات!$A$1:$F$411,2,FALSE)</f>
        <v>علم الفيروسات</v>
      </c>
      <c r="D29" s="211">
        <f>VLOOKUP(B29,مقررات!$A$1:$F$452,3,FALSE)</f>
        <v>1</v>
      </c>
      <c r="E29" s="211">
        <f>VLOOKUP(B29,مقررات!$A$1:$F$476,4,FALSE)</f>
        <v>2</v>
      </c>
      <c r="F29" s="211">
        <f t="shared" ref="F29:F60" si="2">D29+0.5*E29</f>
        <v>2</v>
      </c>
      <c r="G29" s="60" t="str">
        <f>VLOOKUP(B29,مقررات!$A$1:$F$409,6,FALSE)</f>
        <v>B121</v>
      </c>
      <c r="H29" s="60" t="s">
        <v>1821</v>
      </c>
      <c r="I29" s="262" t="str">
        <f>VLOOKUP(H29,'اعضاء هيئة التدريس'!$B$1:$D$300,2,FALSE)</f>
        <v>ا.د/ محمد توفيق شعبان</v>
      </c>
      <c r="J29" s="73"/>
      <c r="K29" s="73"/>
      <c r="L29" s="73"/>
      <c r="M29" s="73" t="s">
        <v>1147</v>
      </c>
      <c r="N29" s="73"/>
      <c r="O29" s="73"/>
      <c r="P29" s="255" t="s">
        <v>89</v>
      </c>
      <c r="Q29" s="4"/>
      <c r="R29" s="91"/>
      <c r="S29" s="91"/>
      <c r="T29" s="283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T29" s="251" t="e">
        <f>VLOOKUP(#REF!,'اعضاء هيئة التدريس'!#REF!,2,)</f>
        <v>#REF!</v>
      </c>
    </row>
    <row r="30" spans="1:46" s="272" customFormat="1" ht="15.75" hidden="1" customHeight="1">
      <c r="A30" s="328"/>
      <c r="B30" s="715" t="s">
        <v>808</v>
      </c>
      <c r="C30" s="726" t="str">
        <f>VLOOKUP(B30,مقررات!$A$1:$F$411,2,FALSE)</f>
        <v>ميكروبيولوجي المياه</v>
      </c>
      <c r="D30" s="211">
        <f>VLOOKUP(B30,مقررات!$A$1:$F$452,3,FALSE)</f>
        <v>1</v>
      </c>
      <c r="E30" s="211">
        <f>VLOOKUP(B30,مقررات!$A$1:$F$476,4,FALSE)</f>
        <v>2</v>
      </c>
      <c r="F30" s="211">
        <f t="shared" si="2"/>
        <v>2</v>
      </c>
      <c r="G30" s="60" t="str">
        <f>VLOOKUP(B30,مقررات!$A$1:$F$409,6,FALSE)</f>
        <v>B211</v>
      </c>
      <c r="H30" s="60" t="s">
        <v>1823</v>
      </c>
      <c r="I30" s="262" t="str">
        <f>VLOOKUP(H30,'اعضاء هيئة التدريس'!$B$1:$D$300,2,FALSE)</f>
        <v>د/ صابحة محمود الصباغ</v>
      </c>
      <c r="J30" s="73"/>
      <c r="K30" s="73" t="s">
        <v>1067</v>
      </c>
      <c r="L30" s="73"/>
      <c r="M30" s="73"/>
      <c r="N30" s="73"/>
      <c r="O30" s="73"/>
      <c r="P30" s="255" t="s">
        <v>1318</v>
      </c>
      <c r="Q30" s="4"/>
      <c r="R30" s="92"/>
      <c r="S30" s="92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T30" s="251" t="e">
        <f>VLOOKUP(#REF!,'اعضاء هيئة التدريس'!#REF!,2,)</f>
        <v>#REF!</v>
      </c>
    </row>
    <row r="31" spans="1:46" s="272" customFormat="1" ht="15" hidden="1" customHeight="1">
      <c r="A31" s="328"/>
      <c r="B31" s="715" t="s">
        <v>769</v>
      </c>
      <c r="C31" s="726" t="str">
        <f>VLOOKUP(B31,مقررات!$A$1:$F$411,2,FALSE)</f>
        <v>نباتات طبية</v>
      </c>
      <c r="D31" s="211">
        <f>VLOOKUP(B31,مقررات!$A$1:$F$452,3,FALSE)</f>
        <v>1</v>
      </c>
      <c r="E31" s="211">
        <f>VLOOKUP(B31,مقررات!$A$1:$F$476,4,FALSE)</f>
        <v>2</v>
      </c>
      <c r="F31" s="211">
        <f t="shared" si="2"/>
        <v>2</v>
      </c>
      <c r="G31" s="60" t="str">
        <f>VLOOKUP(B31,مقررات!$A$1:$F$409,6,FALSE)</f>
        <v>B211</v>
      </c>
      <c r="H31" s="60" t="s">
        <v>1819</v>
      </c>
      <c r="I31" s="262" t="str">
        <f>VLOOKUP(H31,'اعضاء هيئة التدريس'!$B$1:$D$300,2,FALSE)</f>
        <v>ا.د/ زكى عبدالحمد تركى</v>
      </c>
      <c r="J31" s="73"/>
      <c r="K31" s="73" t="s">
        <v>1119</v>
      </c>
      <c r="L31" s="73"/>
      <c r="M31" s="73"/>
      <c r="N31" s="73"/>
      <c r="O31" s="73"/>
      <c r="P31" s="386" t="s">
        <v>1316</v>
      </c>
      <c r="Q31" s="4"/>
      <c r="R31" s="92"/>
      <c r="S31" s="92"/>
      <c r="T31" s="283"/>
      <c r="U31" s="283"/>
      <c r="V31" s="283"/>
      <c r="W31" s="283"/>
      <c r="X31" s="283"/>
      <c r="Y31" s="283"/>
      <c r="Z31" s="283"/>
      <c r="AA31" s="283"/>
      <c r="AB31" s="283"/>
      <c r="AC31" s="283"/>
      <c r="AD31" s="283"/>
      <c r="AE31" s="283"/>
      <c r="AF31" s="283"/>
      <c r="AT31" s="251" t="e">
        <f>VLOOKUP(#REF!,'اعضاء هيئة التدريس'!#REF!,2,)</f>
        <v>#REF!</v>
      </c>
    </row>
    <row r="32" spans="1:46" s="272" customFormat="1" ht="15" hidden="1" customHeight="1">
      <c r="A32" s="328"/>
      <c r="B32" s="715" t="s">
        <v>769</v>
      </c>
      <c r="C32" s="726" t="str">
        <f>VLOOKUP(B32,مقررات!$A$1:$F$411,2,FALSE)</f>
        <v>نباتات طبية</v>
      </c>
      <c r="D32" s="211">
        <f>VLOOKUP(B32,مقررات!$A$1:$F$452,3,FALSE)</f>
        <v>1</v>
      </c>
      <c r="E32" s="211">
        <f>VLOOKUP(B32,مقررات!$A$1:$F$476,4,FALSE)</f>
        <v>2</v>
      </c>
      <c r="F32" s="211">
        <f t="shared" si="2"/>
        <v>2</v>
      </c>
      <c r="G32" s="60" t="str">
        <f>VLOOKUP(B32,مقررات!$A$1:$F$409,6,FALSE)</f>
        <v>B211</v>
      </c>
      <c r="H32" s="60" t="s">
        <v>1825</v>
      </c>
      <c r="I32" s="262" t="str">
        <f>VLOOKUP(H32,'اعضاء هيئة التدريس'!$B$1:$D$300,2,FALSE)</f>
        <v>د/ فتحى محمد الشايب</v>
      </c>
      <c r="J32" s="73"/>
      <c r="K32" s="73" t="s">
        <v>1119</v>
      </c>
      <c r="L32" s="73"/>
      <c r="M32" s="73"/>
      <c r="N32" s="73"/>
      <c r="O32" s="73"/>
      <c r="P32" s="386" t="s">
        <v>1316</v>
      </c>
      <c r="Q32" s="4"/>
      <c r="R32" s="92"/>
      <c r="S32" s="92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T32" s="251" t="e">
        <f>VLOOKUP(#REF!,'اعضاء هيئة التدريس'!#REF!,2,)</f>
        <v>#REF!</v>
      </c>
    </row>
    <row r="33" spans="1:46" s="272" customFormat="1" ht="15.75" hidden="1" customHeight="1">
      <c r="A33" s="328"/>
      <c r="B33" s="716" t="s">
        <v>791</v>
      </c>
      <c r="C33" s="726" t="str">
        <f>VLOOKUP(B33,مقررات!$A$1:$F$411,2,FALSE)</f>
        <v>بيولوجيا البذور</v>
      </c>
      <c r="D33" s="211">
        <f>VLOOKUP(B33,مقررات!$A$1:$F$452,3,FALSE)</f>
        <v>2</v>
      </c>
      <c r="E33" s="211">
        <f>VLOOKUP(B33,مقررات!$A$1:$F$476,4,FALSE)</f>
        <v>2</v>
      </c>
      <c r="F33" s="211">
        <f t="shared" si="2"/>
        <v>3</v>
      </c>
      <c r="G33" s="60" t="str">
        <f>VLOOKUP(B33,مقررات!$A$1:$F$409,6,FALSE)</f>
        <v>B212</v>
      </c>
      <c r="H33" s="60" t="s">
        <v>1825</v>
      </c>
      <c r="I33" s="262" t="str">
        <f>VLOOKUP(H33,'اعضاء هيئة التدريس'!$B$1:$D$300,2,FALSE)</f>
        <v>د/ فتحى محمد الشايب</v>
      </c>
      <c r="J33" s="73"/>
      <c r="K33" s="73"/>
      <c r="L33" s="73"/>
      <c r="M33" s="73" t="s">
        <v>1068</v>
      </c>
      <c r="N33" s="73"/>
      <c r="O33" s="73"/>
      <c r="P33" s="1048"/>
      <c r="Q33" s="158"/>
      <c r="R33" s="92"/>
      <c r="S33" s="92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E33" s="283"/>
      <c r="AF33" s="283"/>
      <c r="AT33" s="251" t="e">
        <f>VLOOKUP(#REF!,'اعضاء هيئة التدريس'!#REF!,2,)</f>
        <v>#REF!</v>
      </c>
    </row>
    <row r="34" spans="1:46" s="272" customFormat="1" ht="15.75" hidden="1" customHeight="1">
      <c r="A34" s="367"/>
      <c r="B34" s="288" t="s">
        <v>787</v>
      </c>
      <c r="C34" s="726" t="str">
        <f>VLOOKUP(B34,مقررات!$A$1:$F$411,2,FALSE)</f>
        <v>تلوث بيئة</v>
      </c>
      <c r="D34" s="211">
        <f>VLOOKUP(B34,مقررات!$A$1:$F$452,3,FALSE)</f>
        <v>2</v>
      </c>
      <c r="E34" s="211">
        <f>VLOOKUP(B34,مقررات!$A$1:$F$476,4,FALSE)</f>
        <v>2</v>
      </c>
      <c r="F34" s="211">
        <f t="shared" si="2"/>
        <v>3</v>
      </c>
      <c r="G34" s="60">
        <f>VLOOKUP(B34,مقررات!$A$1:$F$409,6,FALSE)</f>
        <v>0</v>
      </c>
      <c r="H34" s="298" t="s">
        <v>1813</v>
      </c>
      <c r="I34" s="262" t="str">
        <f>VLOOKUP(H34,'اعضاء هيئة التدريس'!$B$1:$D$300,2,FALSE)</f>
        <v>ا.د/ حسن الطنطاوى</v>
      </c>
      <c r="J34" s="267"/>
      <c r="K34" s="267"/>
      <c r="L34" s="250"/>
      <c r="M34" s="250" t="s">
        <v>1070</v>
      </c>
      <c r="N34" s="250"/>
      <c r="O34" s="267"/>
      <c r="P34" s="386" t="s">
        <v>1316</v>
      </c>
      <c r="Q34" s="282"/>
      <c r="R34" s="283"/>
      <c r="S34" s="284"/>
      <c r="T34" s="283"/>
      <c r="U34" s="283"/>
      <c r="V34" s="283"/>
      <c r="W34" s="283"/>
      <c r="X34" s="283"/>
      <c r="Y34" s="283"/>
      <c r="Z34" s="283"/>
      <c r="AA34" s="283"/>
      <c r="AB34" s="283"/>
      <c r="AC34" s="283"/>
      <c r="AD34" s="283"/>
      <c r="AE34" s="283"/>
      <c r="AF34" s="283"/>
      <c r="AT34" s="251" t="e">
        <f>VLOOKUP(#REF!,'اعضاء هيئة التدريس'!#REF!,2,)</f>
        <v>#REF!</v>
      </c>
    </row>
    <row r="35" spans="1:46" s="272" customFormat="1" ht="15" hidden="1" customHeight="1">
      <c r="A35" s="328"/>
      <c r="B35" s="716" t="s">
        <v>790</v>
      </c>
      <c r="C35" s="726" t="str">
        <f>VLOOKUP(B35,مقررات!$A$1:$F$411,2,FALSE)</f>
        <v>زراعة الأنسجة</v>
      </c>
      <c r="D35" s="211">
        <f>VLOOKUP(B35,مقررات!$A$1:$F$452,3,FALSE)</f>
        <v>2</v>
      </c>
      <c r="E35" s="211">
        <f>VLOOKUP(B35,مقررات!$A$1:$F$476,4,FALSE)</f>
        <v>2</v>
      </c>
      <c r="F35" s="211">
        <f t="shared" si="2"/>
        <v>3</v>
      </c>
      <c r="G35" s="60" t="str">
        <f>VLOOKUP(B35,مقررات!$A$1:$F$409,6,FALSE)</f>
        <v>B212</v>
      </c>
      <c r="H35" s="60" t="s">
        <v>1862</v>
      </c>
      <c r="I35" s="262" t="str">
        <f>VLOOKUP(H35,'اعضاء هيئة التدريس'!$B$1:$D$300,2,FALSE)</f>
        <v>د/  مجدي زكي مطر</v>
      </c>
      <c r="J35" s="73"/>
      <c r="K35" s="73" t="s">
        <v>1067</v>
      </c>
      <c r="L35" s="73"/>
      <c r="M35" s="73"/>
      <c r="N35" s="73"/>
      <c r="O35" s="73"/>
      <c r="P35" s="1047"/>
      <c r="Q35" s="158"/>
      <c r="R35" s="91"/>
      <c r="S35" s="91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T35" s="251" t="e">
        <f>VLOOKUP(#REF!,'اعضاء هيئة التدريس'!#REF!,2,)</f>
        <v>#REF!</v>
      </c>
    </row>
    <row r="36" spans="1:46" s="272" customFormat="1" ht="18.75" hidden="1" customHeight="1">
      <c r="A36" s="328"/>
      <c r="B36" s="715" t="s">
        <v>773</v>
      </c>
      <c r="C36" s="726" t="str">
        <f>VLOOKUP(B36,مقررات!$A$1:$F$411,2,FALSE)</f>
        <v>علم الفطريات</v>
      </c>
      <c r="D36" s="211">
        <f>VLOOKUP(B36,مقررات!$A$1:$F$452,3,FALSE)</f>
        <v>2</v>
      </c>
      <c r="E36" s="211">
        <f>VLOOKUP(B36,مقررات!$A$1:$F$476,4,FALSE)</f>
        <v>2</v>
      </c>
      <c r="F36" s="211">
        <f t="shared" si="2"/>
        <v>3</v>
      </c>
      <c r="G36" s="60" t="str">
        <f>VLOOKUP(B36,مقررات!$A$1:$F$409,6,FALSE)</f>
        <v>B121</v>
      </c>
      <c r="H36" s="60" t="s">
        <v>1815</v>
      </c>
      <c r="I36" s="262" t="str">
        <f>VLOOKUP(H36,'اعضاء هيئة التدريس'!$B$1:$D$300,2,FALSE)</f>
        <v>ا.د/ محمد مدحت غريب</v>
      </c>
      <c r="J36" s="73"/>
      <c r="K36" s="73"/>
      <c r="L36" s="73" t="s">
        <v>1068</v>
      </c>
      <c r="M36" s="73"/>
      <c r="N36" s="73"/>
      <c r="O36" s="73"/>
      <c r="P36" s="255" t="s">
        <v>1318</v>
      </c>
      <c r="Q36" s="4"/>
      <c r="R36" s="92"/>
      <c r="S36" s="92"/>
      <c r="T36" s="283"/>
      <c r="U36" s="283"/>
      <c r="V36" s="283"/>
      <c r="W36" s="283"/>
      <c r="X36" s="283"/>
      <c r="Y36" s="283"/>
      <c r="Z36" s="283"/>
      <c r="AA36" s="283"/>
      <c r="AB36" s="283"/>
      <c r="AC36" s="283"/>
      <c r="AD36" s="283"/>
      <c r="AE36" s="283"/>
      <c r="AF36" s="283"/>
      <c r="AT36" s="251" t="e">
        <f>VLOOKUP(#REF!,'اعضاء هيئة التدريس'!#REF!,2,)</f>
        <v>#REF!</v>
      </c>
    </row>
    <row r="37" spans="1:46" s="272" customFormat="1" ht="15" hidden="1" customHeight="1">
      <c r="A37" s="367"/>
      <c r="B37" s="245" t="s">
        <v>777</v>
      </c>
      <c r="C37" s="726" t="str">
        <f>VLOOKUP(B37,مقررات!$A$1:$F$411,2,FALSE)</f>
        <v>جغرافيا نباتية</v>
      </c>
      <c r="D37" s="211">
        <f>VLOOKUP(B37,مقررات!$A$1:$F$452,3,FALSE)</f>
        <v>2</v>
      </c>
      <c r="E37" s="211">
        <v>0</v>
      </c>
      <c r="F37" s="211">
        <f t="shared" si="2"/>
        <v>2</v>
      </c>
      <c r="G37" s="60" t="str">
        <f>VLOOKUP(B37,مقررات!$A$1:$F$409,6,FALSE)</f>
        <v>B211</v>
      </c>
      <c r="H37" s="60" t="s">
        <v>1819</v>
      </c>
      <c r="I37" s="262" t="str">
        <f>VLOOKUP(H37,'اعضاء هيئة التدريس'!$B$1:$D$300,2,FALSE)</f>
        <v>ا.د/ زكى عبدالحمد تركى</v>
      </c>
      <c r="J37" s="73"/>
      <c r="K37" s="73"/>
      <c r="L37" s="73"/>
      <c r="M37" s="73"/>
      <c r="N37" s="73" t="s">
        <v>1068</v>
      </c>
      <c r="O37" s="73"/>
      <c r="P37" s="386" t="s">
        <v>1316</v>
      </c>
      <c r="Q37" s="282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T37" s="251" t="e">
        <f>VLOOKUP(#REF!,'اعضاء هيئة التدريس'!#REF!,2,)</f>
        <v>#REF!</v>
      </c>
    </row>
    <row r="38" spans="1:46" ht="15.75" hidden="1" customHeight="1">
      <c r="A38" s="328"/>
      <c r="B38" s="715" t="s">
        <v>778</v>
      </c>
      <c r="C38" s="726" t="str">
        <f>VLOOKUP(B38,مقررات!$A$1:$F$411,2,FALSE)</f>
        <v>بيولوجيا جزيئية</v>
      </c>
      <c r="D38" s="211">
        <f>VLOOKUP(B38,مقررات!$A$1:$F$452,3,FALSE)</f>
        <v>2</v>
      </c>
      <c r="E38" s="211">
        <f>VLOOKUP(B38,مقررات!$A$1:$F$476,4,FALSE)</f>
        <v>2</v>
      </c>
      <c r="F38" s="211">
        <f t="shared" si="2"/>
        <v>3</v>
      </c>
      <c r="G38" s="60" t="str">
        <f>VLOOKUP(B38,مقررات!$A$1:$F$409,6,FALSE)</f>
        <v>------</v>
      </c>
      <c r="H38" s="60" t="s">
        <v>1827</v>
      </c>
      <c r="I38" s="262" t="str">
        <f>VLOOKUP(H38,'اعضاء هيئة التدريس'!$B$1:$D$300,2,FALSE)</f>
        <v>د/ اميمة عبداللطيف عيسى</v>
      </c>
      <c r="J38" s="73"/>
      <c r="K38" s="73" t="s">
        <v>1067</v>
      </c>
      <c r="L38" s="73"/>
      <c r="M38" s="73"/>
      <c r="N38" s="73"/>
      <c r="O38" s="73"/>
      <c r="P38" s="1046"/>
      <c r="Q38" s="4"/>
      <c r="R38" s="91"/>
      <c r="S38" s="91"/>
      <c r="AT38" s="251" t="e">
        <f>VLOOKUP(#REF!,'اعضاء هيئة التدريس'!#REF!,2,)</f>
        <v>#REF!</v>
      </c>
    </row>
    <row r="39" spans="1:46" ht="15.75" hidden="1" customHeight="1">
      <c r="A39" s="367"/>
      <c r="B39" s="245" t="s">
        <v>783</v>
      </c>
      <c r="C39" s="726" t="str">
        <f>VLOOKUP(B39,مقررات!$A$1:$F$411,2,FALSE)</f>
        <v>مشروع بحثى</v>
      </c>
      <c r="D39" s="211">
        <f>VLOOKUP(B39,مقررات!$A$1:$F$452,3,FALSE)</f>
        <v>1</v>
      </c>
      <c r="E39" s="211">
        <f>VLOOKUP(B39,مقررات!$A$1:$F$476,4,FALSE)</f>
        <v>2</v>
      </c>
      <c r="F39" s="211">
        <f t="shared" si="2"/>
        <v>2</v>
      </c>
      <c r="G39" s="60">
        <f>VLOOKUP(B39,مقررات!$A$1:$F$409,6,FALSE)</f>
        <v>0</v>
      </c>
      <c r="H39" s="60" t="s">
        <v>1821</v>
      </c>
      <c r="I39" s="262" t="str">
        <f>VLOOKUP(H39,'اعضاء هيئة التدريس'!$B$1:$D$300,2,FALSE)</f>
        <v>ا.د/ محمد توفيق شعبان</v>
      </c>
      <c r="J39" s="73"/>
      <c r="K39" s="73" t="s">
        <v>1233</v>
      </c>
      <c r="L39" s="73"/>
      <c r="M39" s="73"/>
      <c r="N39" s="73"/>
      <c r="O39" s="73"/>
      <c r="P39" s="386" t="s">
        <v>1320</v>
      </c>
      <c r="Q39" s="282"/>
      <c r="R39" s="283"/>
      <c r="S39" s="283"/>
      <c r="AT39" s="251" t="e">
        <f>VLOOKUP(#REF!,'اعضاء هيئة التدريس'!#REF!,2,)</f>
        <v>#REF!</v>
      </c>
    </row>
    <row r="40" spans="1:46" ht="15" hidden="1" customHeight="1">
      <c r="A40" s="328"/>
      <c r="B40" s="715" t="s">
        <v>795</v>
      </c>
      <c r="C40" s="726" t="str">
        <f>VLOOKUP(B40,مقررات!$A$1:$F$411,2,FALSE)</f>
        <v>أنزيمات</v>
      </c>
      <c r="D40" s="211">
        <f>VLOOKUP(B40,مقررات!$A$1:$F$452,3,FALSE)</f>
        <v>2</v>
      </c>
      <c r="E40" s="211">
        <f>VLOOKUP(B40,مقررات!$A$1:$F$476,4,FALSE)</f>
        <v>2</v>
      </c>
      <c r="F40" s="211">
        <f t="shared" si="2"/>
        <v>3</v>
      </c>
      <c r="G40" s="60" t="str">
        <f>VLOOKUP(B40,مقررات!$A$1:$F$409,6,FALSE)</f>
        <v>B313</v>
      </c>
      <c r="H40" s="60" t="s">
        <v>1817</v>
      </c>
      <c r="I40" s="262" t="str">
        <f>VLOOKUP(H40,'اعضاء هيئة التدريس'!$B$1:$D$300,2,FALSE)</f>
        <v>ا.د/ محمد احمد زايد</v>
      </c>
      <c r="J40" s="73"/>
      <c r="K40" s="73" t="s">
        <v>1068</v>
      </c>
      <c r="L40" s="73"/>
      <c r="M40" s="73"/>
      <c r="N40" s="73"/>
      <c r="O40" s="73"/>
      <c r="P40" s="386" t="s">
        <v>1316</v>
      </c>
      <c r="Q40" s="4"/>
      <c r="R40" s="91"/>
      <c r="S40" s="91"/>
      <c r="AT40" s="251" t="e">
        <f>VLOOKUP(#REF!,'اعضاء هيئة التدريس'!#REF!,2,)</f>
        <v>#REF!</v>
      </c>
    </row>
    <row r="41" spans="1:46" s="285" customFormat="1" ht="15" hidden="1" customHeight="1">
      <c r="A41" s="367"/>
      <c r="B41" s="456" t="s">
        <v>796</v>
      </c>
      <c r="C41" s="726" t="str">
        <f>VLOOKUP(B41,مقررات!$A$1:$F$411,2,FALSE)</f>
        <v>فسيولوجيا البكتريا</v>
      </c>
      <c r="D41" s="211">
        <f>VLOOKUP(B41,مقررات!$A$1:$F$452,3,FALSE)</f>
        <v>2</v>
      </c>
      <c r="E41" s="211">
        <f>VLOOKUP(B41,مقررات!$A$1:$F$476,4,FALSE)</f>
        <v>2</v>
      </c>
      <c r="F41" s="211">
        <f t="shared" si="2"/>
        <v>3</v>
      </c>
      <c r="G41" s="60" t="str">
        <f>VLOOKUP(B41,مقررات!$A$1:$F$409,6,FALSE)</f>
        <v>B221</v>
      </c>
      <c r="H41" s="60" t="s">
        <v>1823</v>
      </c>
      <c r="I41" s="262" t="str">
        <f>VLOOKUP(H41,'اعضاء هيئة التدريس'!$B$1:$D$300,2,FALSE)</f>
        <v>د/ صابحة محمود الصباغ</v>
      </c>
      <c r="J41" s="73"/>
      <c r="K41" s="73"/>
      <c r="L41" s="73"/>
      <c r="M41" s="73" t="s">
        <v>1067</v>
      </c>
      <c r="N41" s="73"/>
      <c r="O41" s="73"/>
      <c r="P41" s="386" t="s">
        <v>1322</v>
      </c>
      <c r="Q41" s="210"/>
      <c r="R41" s="220"/>
      <c r="S41" s="220"/>
      <c r="T41" s="283"/>
      <c r="U41" s="284"/>
      <c r="V41" s="284"/>
      <c r="W41" s="284"/>
      <c r="X41" s="284"/>
      <c r="Y41" s="284"/>
      <c r="Z41" s="284"/>
      <c r="AA41" s="284"/>
      <c r="AB41" s="284"/>
      <c r="AC41" s="284"/>
      <c r="AD41" s="284"/>
      <c r="AE41" s="284"/>
      <c r="AF41" s="284"/>
      <c r="AT41" s="251" t="e">
        <f>VLOOKUP(#REF!,'اعضاء هيئة التدريس'!#REF!,2,)</f>
        <v>#REF!</v>
      </c>
    </row>
    <row r="42" spans="1:46" ht="15.75" hidden="1" customHeight="1">
      <c r="A42" s="328"/>
      <c r="B42" s="715" t="s">
        <v>797</v>
      </c>
      <c r="C42" s="726" t="str">
        <f>VLOOKUP(B42,مقررات!$A$1:$F$411,2,FALSE)</f>
        <v>فسيولوجيا كائنات دقيقة</v>
      </c>
      <c r="D42" s="211">
        <f>VLOOKUP(B42,مقررات!$A$1:$F$452,3,FALSE)</f>
        <v>1</v>
      </c>
      <c r="E42" s="211">
        <f>VLOOKUP(B42,مقررات!$A$1:$F$476,4,FALSE)</f>
        <v>2</v>
      </c>
      <c r="F42" s="211">
        <f t="shared" si="2"/>
        <v>2</v>
      </c>
      <c r="G42" s="717" t="str">
        <f>VLOOKUP(B42,مقررات!$A$1:$F$409,6,FALSE)</f>
        <v>B222-B322</v>
      </c>
      <c r="H42" s="60" t="s">
        <v>1823</v>
      </c>
      <c r="I42" s="262" t="str">
        <f>VLOOKUP(H42,'اعضاء هيئة التدريس'!$B$1:$D$300,2,FALSE)</f>
        <v>د/ صابحة محمود الصباغ</v>
      </c>
      <c r="J42" s="73"/>
      <c r="K42" s="73"/>
      <c r="L42" s="73"/>
      <c r="M42" s="73"/>
      <c r="N42" s="73" t="s">
        <v>1067</v>
      </c>
      <c r="O42" s="73"/>
      <c r="P42" s="386" t="s">
        <v>1322</v>
      </c>
      <c r="Q42" s="4"/>
      <c r="R42" s="91"/>
      <c r="S42" s="91"/>
      <c r="AT42" s="251" t="e">
        <f>VLOOKUP(#REF!,'اعضاء هيئة التدريس'!#REF!,2,)</f>
        <v>#REF!</v>
      </c>
    </row>
    <row r="43" spans="1:46" ht="15.75" hidden="1">
      <c r="A43" s="367"/>
      <c r="B43" s="245" t="s">
        <v>1965</v>
      </c>
      <c r="C43" s="726" t="str">
        <f>VLOOKUP(B43,مقررات!$A$1:$F$411,2,FALSE)</f>
        <v>خلية ووراثة</v>
      </c>
      <c r="D43" s="211">
        <f>VLOOKUP(B43,مقررات!$A$1:$F$452,3,FALSE)</f>
        <v>1</v>
      </c>
      <c r="E43" s="211">
        <f>VLOOKUP(B43,مقررات!$A$1:$F$476,4,FALSE)</f>
        <v>2</v>
      </c>
      <c r="F43" s="211">
        <f t="shared" si="2"/>
        <v>2</v>
      </c>
      <c r="G43" s="60" t="str">
        <f>VLOOKUP(B43,مقررات!$A$1:$F$409,6,FALSE)</f>
        <v>Mi103</v>
      </c>
      <c r="H43" s="60" t="s">
        <v>1862</v>
      </c>
      <c r="I43" s="262" t="str">
        <f>VLOOKUP(H43,'اعضاء هيئة التدريس'!$B$1:$D$300,2,FALSE)</f>
        <v>د/  مجدي زكي مطر</v>
      </c>
      <c r="J43" s="73"/>
      <c r="K43" s="73"/>
      <c r="L43" s="73"/>
      <c r="M43" s="73"/>
      <c r="N43" s="73" t="s">
        <v>1112</v>
      </c>
      <c r="O43" s="73"/>
      <c r="P43" s="252"/>
      <c r="Q43" s="282"/>
      <c r="R43" s="283"/>
      <c r="S43" s="283"/>
      <c r="AT43" s="251" t="e">
        <f>VLOOKUP(#REF!,'اعضاء هيئة التدريس'!#REF!,2,)</f>
        <v>#REF!</v>
      </c>
    </row>
    <row r="44" spans="1:46" s="272" customFormat="1" ht="15.75" hidden="1">
      <c r="A44" s="367">
        <v>1</v>
      </c>
      <c r="B44" s="288" t="s">
        <v>647</v>
      </c>
      <c r="C44" s="726" t="str">
        <f>VLOOKUP(B44,مقررات!$A$1:$F$411,2,FALSE)</f>
        <v>بحث ومقال</v>
      </c>
      <c r="D44" s="211">
        <f>VLOOKUP(B44,مقررات!$A$1:$F$452,3,FALSE)</f>
        <v>2</v>
      </c>
      <c r="E44" s="211">
        <f>VLOOKUP(B44,مقررات!$A$1:$F$476,4,FALSE)</f>
        <v>0</v>
      </c>
      <c r="F44" s="211">
        <f t="shared" si="2"/>
        <v>2</v>
      </c>
      <c r="G44" s="60" t="str">
        <f>VLOOKUP(B44,مقررات!$A$1:$F$409,6,FALSE)</f>
        <v>CH211</v>
      </c>
      <c r="H44" s="298"/>
      <c r="I44" s="262" t="e">
        <f>VLOOKUP(H44,'اعضاء هيئة التدريس'!$B$1:$D$300,2,FALSE)</f>
        <v>#N/A</v>
      </c>
      <c r="J44" s="267"/>
      <c r="K44" s="267"/>
      <c r="L44" s="250"/>
      <c r="M44" s="267"/>
      <c r="N44" s="250"/>
      <c r="O44" s="250"/>
      <c r="P44" s="386"/>
      <c r="Q44" s="282"/>
      <c r="R44" s="283"/>
      <c r="S44" s="283"/>
      <c r="T44" s="283"/>
      <c r="U44" s="283"/>
      <c r="V44" s="283"/>
      <c r="W44" s="283"/>
      <c r="X44" s="283"/>
      <c r="Y44" s="283"/>
      <c r="Z44" s="283"/>
      <c r="AA44" s="283"/>
      <c r="AB44" s="283"/>
      <c r="AC44" s="283"/>
      <c r="AD44" s="283"/>
      <c r="AE44" s="283"/>
      <c r="AF44" s="283"/>
      <c r="AT44" s="251" t="e">
        <f>VLOOKUP(#REF!,'اعضاء هيئة التدريس'!#REF!,2,)</f>
        <v>#REF!</v>
      </c>
    </row>
    <row r="45" spans="1:46" s="285" customFormat="1" ht="15" hidden="1" customHeight="1">
      <c r="A45" s="367">
        <v>4</v>
      </c>
      <c r="B45" s="288" t="s">
        <v>1124</v>
      </c>
      <c r="C45" s="726" t="str">
        <f>VLOOKUP(B45,مقررات!$A$1:$F$411,2,FALSE)</f>
        <v>اسس كيمياء فيزيائية (غير متخصصين)</v>
      </c>
      <c r="D45" s="211">
        <f>VLOOKUP(B45,مقررات!$A$1:$F$452,3,FALSE)</f>
        <v>3</v>
      </c>
      <c r="E45" s="211">
        <f>VLOOKUP(B45,مقررات!$A$1:$F$476,4,FALSE)</f>
        <v>2</v>
      </c>
      <c r="F45" s="211">
        <f t="shared" si="2"/>
        <v>4</v>
      </c>
      <c r="G45" s="60">
        <f>VLOOKUP(B45,مقررات!$A$1:$F$409,6,FALSE)</f>
        <v>0</v>
      </c>
      <c r="H45" s="21" t="s">
        <v>1764</v>
      </c>
      <c r="I45" s="262" t="str">
        <f>VLOOKUP(H45,'اعضاء هيئة التدريس'!$B$1:$D$300,2,FALSE)</f>
        <v>د. مها خضر</v>
      </c>
      <c r="J45" s="471"/>
      <c r="K45" s="774" t="s">
        <v>1067</v>
      </c>
      <c r="L45" s="775"/>
      <c r="M45" s="471"/>
      <c r="N45" s="775"/>
      <c r="O45" s="775"/>
      <c r="P45" s="255"/>
      <c r="Q45" s="4"/>
      <c r="R45" s="810"/>
      <c r="S45" s="89"/>
      <c r="T45" s="283"/>
      <c r="U45" s="284"/>
      <c r="V45" s="284"/>
      <c r="W45" s="284"/>
      <c r="X45" s="284"/>
      <c r="Y45" s="284"/>
      <c r="Z45" s="284"/>
      <c r="AA45" s="284"/>
      <c r="AB45" s="284"/>
      <c r="AC45" s="284"/>
      <c r="AD45" s="284"/>
      <c r="AE45" s="284"/>
      <c r="AF45" s="284"/>
      <c r="AT45" s="251" t="e">
        <f>VLOOKUP(#REF!,'اعضاء هيئة التدريس'!#REF!,2,)</f>
        <v>#REF!</v>
      </c>
    </row>
    <row r="46" spans="1:46" s="156" customFormat="1" ht="15.75" hidden="1" customHeight="1">
      <c r="A46" s="367">
        <v>5</v>
      </c>
      <c r="B46" s="288" t="s">
        <v>609</v>
      </c>
      <c r="C46" s="726" t="str">
        <f>VLOOKUP(B46,مقررات!$A$1:$F$411,2,FALSE)</f>
        <v>أسس كيمياء غير عضوية</v>
      </c>
      <c r="D46" s="211">
        <f>VLOOKUP(B46,مقررات!$A$1:$F$452,3,FALSE)</f>
        <v>1.5</v>
      </c>
      <c r="E46" s="211">
        <f>VLOOKUP(B46,مقررات!$A$1:$F$476,4,FALSE)</f>
        <v>1</v>
      </c>
      <c r="F46" s="211">
        <f t="shared" si="2"/>
        <v>2</v>
      </c>
      <c r="G46" s="60" t="str">
        <f>VLOOKUP(B46,مقررات!$A$1:$F$409,6,FALSE)</f>
        <v>-</v>
      </c>
      <c r="H46" s="347" t="s">
        <v>1745</v>
      </c>
      <c r="I46" s="262" t="str">
        <f>VLOOKUP(H46,'اعضاء هيئة التدريس'!$B$1:$D$300,2,FALSE)</f>
        <v>د. سناء امام</v>
      </c>
      <c r="J46" s="454"/>
      <c r="K46" s="454" t="s">
        <v>1067</v>
      </c>
      <c r="L46" s="454"/>
      <c r="M46" s="454"/>
      <c r="N46" s="454"/>
      <c r="O46" s="454"/>
      <c r="P46" s="255" t="s">
        <v>1324</v>
      </c>
      <c r="Q46" s="282"/>
      <c r="R46" s="283"/>
      <c r="S46" s="283"/>
      <c r="T46" s="220"/>
      <c r="U46" s="220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T46" s="707" t="e">
        <f>VLOOKUP(#REF!,'اعضاء هيئة التدريس'!#REF!,2,)</f>
        <v>#REF!</v>
      </c>
    </row>
    <row r="47" spans="1:46" s="272" customFormat="1" ht="15.75" hidden="1" customHeight="1">
      <c r="A47" s="367">
        <v>6</v>
      </c>
      <c r="B47" s="288" t="s">
        <v>610</v>
      </c>
      <c r="C47" s="726" t="str">
        <f>VLOOKUP(B47,مقررات!$A$1:$F$411,2,FALSE)</f>
        <v>كيمياء تحليلية وصفية</v>
      </c>
      <c r="D47" s="211">
        <f>VLOOKUP(B47,مقررات!$A$1:$F$452,3,FALSE)</f>
        <v>1</v>
      </c>
      <c r="E47" s="211">
        <f>VLOOKUP(B47,مقررات!$A$1:$F$476,4,FALSE)</f>
        <v>0</v>
      </c>
      <c r="F47" s="211">
        <f t="shared" si="2"/>
        <v>1</v>
      </c>
      <c r="G47" s="60" t="str">
        <f>VLOOKUP(B47,مقررات!$A$1:$F$409,6,FALSE)</f>
        <v>-</v>
      </c>
      <c r="H47" s="700" t="s">
        <v>1743</v>
      </c>
      <c r="I47" s="262" t="str">
        <f>VLOOKUP(H47,'اعضاء هيئة التدريس'!$B$1:$D$300,2,FALSE)</f>
        <v xml:space="preserve">د.هناء البرعي </v>
      </c>
      <c r="J47" s="774"/>
      <c r="K47" s="774" t="s">
        <v>1147</v>
      </c>
      <c r="L47" s="774"/>
      <c r="M47" s="774"/>
      <c r="N47" s="774"/>
      <c r="O47" s="774"/>
      <c r="P47" s="255" t="s">
        <v>1324</v>
      </c>
      <c r="Q47" s="4"/>
      <c r="R47" s="91"/>
      <c r="S47" s="91"/>
      <c r="T47" s="283"/>
      <c r="U47" s="283"/>
      <c r="V47" s="283"/>
      <c r="W47" s="283"/>
      <c r="X47" s="283"/>
      <c r="Y47" s="283"/>
      <c r="Z47" s="283"/>
      <c r="AA47" s="283"/>
      <c r="AB47" s="283"/>
      <c r="AC47" s="283"/>
      <c r="AD47" s="283"/>
      <c r="AE47" s="283"/>
      <c r="AF47" s="283"/>
      <c r="AT47" s="707" t="e">
        <f>VLOOKUP(#REF!,'اعضاء هيئة التدريس'!#REF!,2,)</f>
        <v>#REF!</v>
      </c>
    </row>
    <row r="48" spans="1:46" s="285" customFormat="1" ht="31.5" hidden="1" customHeight="1">
      <c r="A48" s="367">
        <v>7</v>
      </c>
      <c r="B48" s="288" t="s">
        <v>610</v>
      </c>
      <c r="C48" s="726" t="str">
        <f>VLOOKUP(B48,مقررات!$A$1:$F$411,2,FALSE)</f>
        <v>كيمياء تحليلية وصفية</v>
      </c>
      <c r="D48" s="211">
        <f>VLOOKUP(B48,مقررات!$A$1:$F$452,3,FALSE)</f>
        <v>1</v>
      </c>
      <c r="E48" s="211">
        <f>VLOOKUP(B48,مقررات!$A$1:$F$476,4,FALSE)</f>
        <v>0</v>
      </c>
      <c r="F48" s="211">
        <f t="shared" si="2"/>
        <v>1</v>
      </c>
      <c r="G48" s="60" t="str">
        <f>VLOOKUP(B48,مقررات!$A$1:$F$409,6,FALSE)</f>
        <v>-</v>
      </c>
      <c r="H48" s="700" t="s">
        <v>1750</v>
      </c>
      <c r="I48" s="262" t="str">
        <f>VLOOKUP(H48,'اعضاء هيئة التدريس'!$B$1:$D$300,2,FALSE)</f>
        <v>د/ نعيمة سالم</v>
      </c>
      <c r="J48" s="774"/>
      <c r="K48" s="774" t="s">
        <v>1112</v>
      </c>
      <c r="L48" s="774"/>
      <c r="M48" s="774"/>
      <c r="N48" s="774"/>
      <c r="O48" s="774"/>
      <c r="P48" s="255" t="s">
        <v>1324</v>
      </c>
      <c r="Q48" s="4"/>
      <c r="R48" s="91"/>
      <c r="S48" s="91"/>
      <c r="T48" s="283"/>
      <c r="U48" s="284"/>
      <c r="V48" s="284"/>
      <c r="W48" s="284"/>
      <c r="X48" s="284"/>
      <c r="Y48" s="284"/>
      <c r="Z48" s="284"/>
      <c r="AA48" s="284"/>
      <c r="AB48" s="284"/>
      <c r="AC48" s="284"/>
      <c r="AD48" s="284"/>
      <c r="AE48" s="284"/>
      <c r="AF48" s="284"/>
      <c r="AT48" s="707" t="e">
        <f>VLOOKUP(#REF!,'اعضاء هيئة التدريس'!#REF!,2,)</f>
        <v>#REF!</v>
      </c>
    </row>
    <row r="49" spans="1:46" s="221" customFormat="1" ht="15.75" hidden="1" customHeight="1">
      <c r="A49" s="367">
        <v>8</v>
      </c>
      <c r="B49" s="288" t="s">
        <v>611</v>
      </c>
      <c r="C49" s="726" t="str">
        <f>VLOOKUP(B49,مقررات!$A$1:$F$411,2,FALSE)</f>
        <v>كيمياء تحليلية (1)</v>
      </c>
      <c r="D49" s="211">
        <f>VLOOKUP(B49,مقررات!$A$1:$F$452,3,FALSE)</f>
        <v>1.5</v>
      </c>
      <c r="E49" s="211">
        <f>VLOOKUP(B49,مقررات!$A$1:$F$476,4,FALSE)</f>
        <v>1</v>
      </c>
      <c r="F49" s="211">
        <f t="shared" si="2"/>
        <v>2</v>
      </c>
      <c r="G49" s="60" t="str">
        <f>VLOOKUP(B49,مقررات!$A$1:$F$409,6,FALSE)</f>
        <v>-</v>
      </c>
      <c r="H49" s="60" t="s">
        <v>1743</v>
      </c>
      <c r="I49" s="262" t="str">
        <f>VLOOKUP(H49,'اعضاء هيئة التدريس'!$B$1:$D$300,2,FALSE)</f>
        <v xml:space="preserve">د.هناء البرعي </v>
      </c>
      <c r="J49" s="454"/>
      <c r="K49" s="454"/>
      <c r="L49" s="454"/>
      <c r="M49" s="454"/>
      <c r="N49" s="454" t="s">
        <v>1070</v>
      </c>
      <c r="O49" s="454"/>
      <c r="P49" s="255" t="s">
        <v>1324</v>
      </c>
      <c r="Q49" s="282"/>
      <c r="R49" s="283"/>
      <c r="S49" s="283"/>
      <c r="T49" s="220"/>
      <c r="U49" s="220"/>
      <c r="V49" s="220"/>
      <c r="W49" s="220"/>
      <c r="X49" s="220"/>
      <c r="Y49" s="220"/>
      <c r="Z49" s="220"/>
      <c r="AA49" s="220"/>
      <c r="AB49" s="220"/>
      <c r="AC49" s="220"/>
      <c r="AD49" s="220"/>
      <c r="AE49" s="220"/>
      <c r="AF49" s="220"/>
      <c r="AT49" s="707" t="e">
        <f>VLOOKUP(#REF!,'اعضاء هيئة التدريس'!#REF!,2,)</f>
        <v>#REF!</v>
      </c>
    </row>
    <row r="50" spans="1:46" s="156" customFormat="1" ht="15.75" hidden="1" customHeight="1">
      <c r="A50" s="367">
        <v>9</v>
      </c>
      <c r="B50" s="288" t="s">
        <v>611</v>
      </c>
      <c r="C50" s="726" t="str">
        <f>VLOOKUP(B50,مقررات!$A$1:$F$411,2,FALSE)</f>
        <v>كيمياء تحليلية (1)</v>
      </c>
      <c r="D50" s="211">
        <f>VLOOKUP(B50,مقررات!$A$1:$F$452,3,FALSE)</f>
        <v>1.5</v>
      </c>
      <c r="E50" s="211">
        <f>VLOOKUP(B50,مقررات!$A$1:$F$476,4,FALSE)</f>
        <v>1</v>
      </c>
      <c r="F50" s="211">
        <f t="shared" si="2"/>
        <v>2</v>
      </c>
      <c r="G50" s="60" t="str">
        <f>VLOOKUP(B50,مقررات!$A$1:$F$409,6,FALSE)</f>
        <v>-</v>
      </c>
      <c r="H50" s="60" t="s">
        <v>1752</v>
      </c>
      <c r="I50" s="262" t="str">
        <f>VLOOKUP(H50,'اعضاء هيئة التدريس'!$B$1:$D$300,2,FALSE)</f>
        <v>د/ ايمن شبل</v>
      </c>
      <c r="J50" s="454"/>
      <c r="K50" s="454"/>
      <c r="L50" s="454"/>
      <c r="M50" s="454"/>
      <c r="N50" s="454" t="s">
        <v>1070</v>
      </c>
      <c r="O50" s="454"/>
      <c r="P50" s="255" t="s">
        <v>1313</v>
      </c>
      <c r="Q50" s="282"/>
      <c r="R50" s="283"/>
      <c r="S50" s="283"/>
      <c r="T50" s="220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T50" s="707" t="e">
        <f>VLOOKUP(#REF!,'اعضاء هيئة التدريس'!#REF!,2,)</f>
        <v>#REF!</v>
      </c>
    </row>
    <row r="51" spans="1:46" s="156" customFormat="1" ht="15.75" hidden="1">
      <c r="A51" s="367">
        <v>10</v>
      </c>
      <c r="B51" s="288" t="s">
        <v>612</v>
      </c>
      <c r="C51" s="726" t="str">
        <f>VLOOKUP(B51,مقررات!$A$1:$F$411,2,FALSE)</f>
        <v>أسس كيمياء عضوية</v>
      </c>
      <c r="D51" s="211">
        <f>VLOOKUP(B51,مقررات!$A$1:$F$452,3,FALSE)</f>
        <v>1.5</v>
      </c>
      <c r="E51" s="211">
        <f>VLOOKUP(B51,مقررات!$A$1:$F$476,4,FALSE)</f>
        <v>1</v>
      </c>
      <c r="F51" s="211">
        <f t="shared" si="2"/>
        <v>2</v>
      </c>
      <c r="G51" s="60" t="str">
        <f>VLOOKUP(B51,مقررات!$A$1:$F$409,6,FALSE)</f>
        <v>-</v>
      </c>
      <c r="H51" s="52" t="s">
        <v>1697</v>
      </c>
      <c r="I51" s="262" t="str">
        <f>VLOOKUP(H51,'اعضاء هيئة التدريس'!$B$1:$D$300,2,FALSE)</f>
        <v>أ.د. عبدالحميد اسماعيل</v>
      </c>
      <c r="J51" s="774"/>
      <c r="K51" s="774"/>
      <c r="L51" s="774"/>
      <c r="M51" s="774" t="s">
        <v>1067</v>
      </c>
      <c r="N51" s="774"/>
      <c r="O51" s="774" t="s">
        <v>1067</v>
      </c>
      <c r="P51" s="255" t="s">
        <v>1324</v>
      </c>
      <c r="Q51" s="4"/>
      <c r="R51" s="92"/>
      <c r="S51" s="92"/>
      <c r="T51" s="220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T51" s="707" t="e">
        <f>VLOOKUP(#REF!,'اعضاء هيئة التدريس'!#REF!,2,)</f>
        <v>#REF!</v>
      </c>
    </row>
    <row r="52" spans="1:46" s="221" customFormat="1" ht="22.5" hidden="1">
      <c r="A52" s="367">
        <v>11</v>
      </c>
      <c r="B52" s="288" t="s">
        <v>613</v>
      </c>
      <c r="C52" s="961" t="str">
        <f>VLOOKUP(B52,مقررات!$A$1:$F$411,2,FALSE)</f>
        <v>كيمياء عملية تحليلية وفيزيائية وغير عضوية(1)</v>
      </c>
      <c r="D52" s="211">
        <f>VLOOKUP(B52,مقررات!$A$1:$F$452,3,FALSE)</f>
        <v>0</v>
      </c>
      <c r="E52" s="211">
        <f>VLOOKUP(B52,مقررات!$A$1:$F$476,4,FALSE)</f>
        <v>4</v>
      </c>
      <c r="F52" s="211">
        <f t="shared" si="2"/>
        <v>2</v>
      </c>
      <c r="G52" s="60" t="str">
        <f>VLOOKUP(B52,مقررات!$A$1:$F$409,6,FALSE)</f>
        <v>-</v>
      </c>
      <c r="H52" s="60"/>
      <c r="I52" s="262" t="e">
        <f>VLOOKUP(H52,'اعضاء هيئة التدريس'!$B$1:$D$300,2,FALSE)</f>
        <v>#N/A</v>
      </c>
      <c r="J52" s="454"/>
      <c r="K52" s="454"/>
      <c r="L52" s="454"/>
      <c r="M52" s="454"/>
      <c r="N52" s="454"/>
      <c r="O52" s="454"/>
      <c r="P52" s="386"/>
      <c r="Q52" s="282"/>
      <c r="R52" s="283"/>
      <c r="S52" s="283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T52" s="707" t="e">
        <f>VLOOKUP(#REF!,'اعضاء هيئة التدريس'!#REF!,2,)</f>
        <v>#REF!</v>
      </c>
    </row>
    <row r="53" spans="1:46" s="221" customFormat="1" ht="15.75" hidden="1" customHeight="1">
      <c r="A53" s="367">
        <v>12</v>
      </c>
      <c r="B53" s="288" t="s">
        <v>614</v>
      </c>
      <c r="C53" s="726" t="str">
        <f>VLOOKUP(B53,مقررات!$A$1:$F$411,2,FALSE)</f>
        <v>كيمياء عملية عضوية (1)</v>
      </c>
      <c r="D53" s="211">
        <f>VLOOKUP(B53,مقررات!$A$1:$F$452,3,FALSE)</f>
        <v>0</v>
      </c>
      <c r="E53" s="211">
        <f>VLOOKUP(B53,مقررات!$A$1:$F$476,4,FALSE)</f>
        <v>4</v>
      </c>
      <c r="F53" s="211">
        <f t="shared" si="2"/>
        <v>2</v>
      </c>
      <c r="G53" s="60" t="str">
        <f>VLOOKUP(B53,مقررات!$A$1:$F$409,6,FALSE)</f>
        <v>-</v>
      </c>
      <c r="H53" s="52"/>
      <c r="I53" s="262" t="e">
        <f>VLOOKUP(H53,'اعضاء هيئة التدريس'!$B$1:$D$300,2,FALSE)</f>
        <v>#N/A</v>
      </c>
      <c r="J53" s="774"/>
      <c r="K53" s="774"/>
      <c r="L53" s="774"/>
      <c r="M53" s="774"/>
      <c r="N53" s="774"/>
      <c r="O53" s="774"/>
      <c r="P53" s="1049"/>
      <c r="Q53" s="4"/>
      <c r="R53" s="91"/>
      <c r="S53" s="91"/>
      <c r="T53" s="220"/>
      <c r="U53" s="220"/>
      <c r="V53" s="220"/>
      <c r="W53" s="220"/>
      <c r="X53" s="220"/>
      <c r="Y53" s="220"/>
      <c r="Z53" s="220"/>
      <c r="AA53" s="220"/>
      <c r="AB53" s="220"/>
      <c r="AC53" s="220"/>
      <c r="AD53" s="220"/>
      <c r="AE53" s="220"/>
      <c r="AF53" s="220"/>
      <c r="AT53" s="707" t="e">
        <f>VLOOKUP(#REF!,'اعضاء هيئة التدريس'!#REF!,2,)</f>
        <v>#REF!</v>
      </c>
    </row>
    <row r="54" spans="1:46" s="221" customFormat="1" ht="15.75" hidden="1" customHeight="1">
      <c r="A54" s="367">
        <v>13</v>
      </c>
      <c r="B54" s="288" t="s">
        <v>615</v>
      </c>
      <c r="C54" s="726" t="str">
        <f>VLOOKUP(B54,مقررات!$A$1:$F$411,2,FALSE)</f>
        <v>ديناميكا حرارية</v>
      </c>
      <c r="D54" s="211">
        <f>VLOOKUP(B54,مقررات!$A$1:$F$452,3,FALSE)</f>
        <v>1.5</v>
      </c>
      <c r="E54" s="211">
        <f>VLOOKUP(B54,مقررات!$A$1:$F$476,4,FALSE)</f>
        <v>1</v>
      </c>
      <c r="F54" s="211">
        <f t="shared" si="2"/>
        <v>2</v>
      </c>
      <c r="G54" s="60" t="str">
        <f>VLOOKUP(B54,مقررات!$A$1:$F$409,6,FALSE)</f>
        <v>CH111</v>
      </c>
      <c r="H54" s="60" t="s">
        <v>1752</v>
      </c>
      <c r="I54" s="262" t="str">
        <f>VLOOKUP(H54,'اعضاء هيئة التدريس'!$B$1:$D$300,2,FALSE)</f>
        <v>د/ ايمن شبل</v>
      </c>
      <c r="J54" s="454"/>
      <c r="K54" s="454"/>
      <c r="L54" s="454" t="s">
        <v>1067</v>
      </c>
      <c r="M54" s="454"/>
      <c r="N54" s="454"/>
      <c r="O54" s="454"/>
      <c r="P54" s="255" t="s">
        <v>1324</v>
      </c>
      <c r="Q54" s="282"/>
      <c r="R54" s="283"/>
      <c r="S54" s="283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E54" s="220"/>
      <c r="AF54" s="220"/>
      <c r="AT54" s="707" t="e">
        <f>VLOOKUP(#REF!,'اعضاء هيئة التدريس'!#REF!,2,)</f>
        <v>#REF!</v>
      </c>
    </row>
    <row r="55" spans="1:46" s="221" customFormat="1" ht="15.75" hidden="1" customHeight="1">
      <c r="A55" s="367">
        <v>14</v>
      </c>
      <c r="B55" s="288" t="s">
        <v>615</v>
      </c>
      <c r="C55" s="726" t="str">
        <f>VLOOKUP(B55,مقررات!$A$1:$F$411,2,FALSE)</f>
        <v>ديناميكا حرارية</v>
      </c>
      <c r="D55" s="211">
        <f>VLOOKUP(B55,مقررات!$A$1:$F$452,3,FALSE)</f>
        <v>1.5</v>
      </c>
      <c r="E55" s="211">
        <f>VLOOKUP(B55,مقررات!$A$1:$F$476,4,FALSE)</f>
        <v>1</v>
      </c>
      <c r="F55" s="211">
        <f t="shared" si="2"/>
        <v>2</v>
      </c>
      <c r="G55" s="60" t="str">
        <f>VLOOKUP(B55,مقررات!$A$1:$F$409,6,FALSE)</f>
        <v>CH111</v>
      </c>
      <c r="H55" s="60" t="s">
        <v>1754</v>
      </c>
      <c r="I55" s="262" t="str">
        <f>VLOOKUP(H55,'اعضاء هيئة التدريس'!$B$1:$D$300,2,FALSE)</f>
        <v>د/ اسامة سمير</v>
      </c>
      <c r="J55" s="454"/>
      <c r="K55" s="454"/>
      <c r="L55" s="454" t="s">
        <v>1067</v>
      </c>
      <c r="M55" s="454"/>
      <c r="N55" s="454"/>
      <c r="O55" s="454"/>
      <c r="P55" s="255" t="s">
        <v>1324</v>
      </c>
      <c r="Q55" s="282"/>
      <c r="R55" s="283"/>
      <c r="S55" s="283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20"/>
      <c r="AE55" s="220"/>
      <c r="AF55" s="220"/>
      <c r="AT55" s="707" t="e">
        <f>VLOOKUP(#REF!,'اعضاء هيئة التدريس'!#REF!,2,)</f>
        <v>#REF!</v>
      </c>
    </row>
    <row r="56" spans="1:46" s="221" customFormat="1" ht="15.75" hidden="1" customHeight="1">
      <c r="A56" s="367">
        <v>15</v>
      </c>
      <c r="B56" s="288" t="s">
        <v>1134</v>
      </c>
      <c r="C56" s="726" t="str">
        <f>VLOOKUP(B56,مقررات!$A$1:$F$411,2,FALSE)</f>
        <v>ديناميكا حرارية 2</v>
      </c>
      <c r="D56" s="211">
        <f>VLOOKUP(B56,مقررات!$A$1:$F$452,3,FALSE)</f>
        <v>1</v>
      </c>
      <c r="E56" s="211">
        <f>VLOOKUP(B56,مقررات!$A$1:$F$476,4,FALSE)</f>
        <v>2</v>
      </c>
      <c r="F56" s="211">
        <f t="shared" si="2"/>
        <v>2</v>
      </c>
      <c r="G56" s="60" t="str">
        <f>VLOOKUP(B56,مقررات!$A$1:$F$409,6,FALSE)</f>
        <v>CH111</v>
      </c>
      <c r="H56" s="52" t="s">
        <v>1752</v>
      </c>
      <c r="I56" s="262" t="str">
        <f>VLOOKUP(H56,'اعضاء هيئة التدريس'!$B$1:$D$300,2,FALSE)</f>
        <v>د/ ايمن شبل</v>
      </c>
      <c r="J56" s="774"/>
      <c r="K56" s="774"/>
      <c r="L56" s="774" t="s">
        <v>1067</v>
      </c>
      <c r="M56" s="774"/>
      <c r="N56" s="774"/>
      <c r="O56" s="774"/>
      <c r="P56" s="255" t="s">
        <v>1324</v>
      </c>
      <c r="Q56" s="4"/>
      <c r="R56" s="92"/>
      <c r="S56" s="92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20"/>
      <c r="AE56" s="220"/>
      <c r="AF56" s="220"/>
      <c r="AT56" s="707" t="e">
        <f>VLOOKUP(#REF!,'اعضاء هيئة التدريس'!#REF!,2,)</f>
        <v>#REF!</v>
      </c>
    </row>
    <row r="57" spans="1:46" s="221" customFormat="1" ht="15.75" hidden="1" customHeight="1">
      <c r="A57" s="367">
        <v>16</v>
      </c>
      <c r="B57" s="288" t="s">
        <v>616</v>
      </c>
      <c r="C57" s="726" t="str">
        <f>VLOOKUP(B57,مقررات!$A$1:$F$411,2,FALSE)</f>
        <v>كيمياء العناصر غير الانتقالية</v>
      </c>
      <c r="D57" s="211">
        <f>VLOOKUP(B57,مقررات!$A$1:$F$452,3,FALSE)</f>
        <v>1.5</v>
      </c>
      <c r="E57" s="211">
        <f>VLOOKUP(B57,مقررات!$A$1:$F$476,4,FALSE)</f>
        <v>1</v>
      </c>
      <c r="F57" s="211">
        <f t="shared" si="2"/>
        <v>2</v>
      </c>
      <c r="G57" s="60" t="str">
        <f>VLOOKUP(B57,مقررات!$A$1:$F$409,6,FALSE)</f>
        <v>CH122</v>
      </c>
      <c r="H57" s="60" t="s">
        <v>1698</v>
      </c>
      <c r="I57" s="262" t="str">
        <f>VLOOKUP(H57,'اعضاء هيئة التدريس'!$B$1:$D$300,2,FALSE)</f>
        <v>ا.د/ عبدة الطبل</v>
      </c>
      <c r="J57" s="454"/>
      <c r="K57" s="454"/>
      <c r="L57" s="454" t="s">
        <v>1070</v>
      </c>
      <c r="M57" s="454"/>
      <c r="N57" s="454"/>
      <c r="O57" s="454"/>
      <c r="P57" s="255" t="s">
        <v>1324</v>
      </c>
      <c r="Q57" s="282"/>
      <c r="R57" s="283"/>
      <c r="S57" s="283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T57" s="707" t="e">
        <f>VLOOKUP(#REF!,'اعضاء هيئة التدريس'!#REF!,2,)</f>
        <v>#REF!</v>
      </c>
    </row>
    <row r="58" spans="1:46" s="221" customFormat="1" ht="15.75" hidden="1" customHeight="1">
      <c r="A58" s="367">
        <v>17</v>
      </c>
      <c r="B58" s="288" t="s">
        <v>617</v>
      </c>
      <c r="C58" s="726" t="str">
        <f>VLOOKUP(B58,مقررات!$A$1:$F$411,2,FALSE)</f>
        <v>كيمياء تحليلية (2)</v>
      </c>
      <c r="D58" s="211">
        <f>VLOOKUP(B58,مقررات!$A$1:$F$452,3,FALSE)</f>
        <v>1.5</v>
      </c>
      <c r="E58" s="211">
        <f>VLOOKUP(B58,مقررات!$A$1:$F$476,4,FALSE)</f>
        <v>1</v>
      </c>
      <c r="F58" s="211">
        <f t="shared" si="2"/>
        <v>2</v>
      </c>
      <c r="G58" s="60" t="str">
        <f>VLOOKUP(B58,مقررات!$A$1:$F$409,6,FALSE)</f>
        <v>CH134</v>
      </c>
      <c r="H58" s="52" t="s">
        <v>1723</v>
      </c>
      <c r="I58" s="262" t="str">
        <f>VLOOKUP(H58,'اعضاء هيئة التدريس'!$B$1:$D$300,2,FALSE)</f>
        <v>ا.د/ محمد عياد</v>
      </c>
      <c r="J58" s="774"/>
      <c r="K58" s="774"/>
      <c r="L58" s="774"/>
      <c r="M58" s="774"/>
      <c r="N58" s="774"/>
      <c r="O58" s="774" t="s">
        <v>1068</v>
      </c>
      <c r="P58" s="255" t="s">
        <v>1324</v>
      </c>
      <c r="Q58" s="4"/>
      <c r="R58" s="92"/>
      <c r="S58" s="92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T58" s="707" t="e">
        <f>VLOOKUP(#REF!,'اعضاء هيئة التدريس'!#REF!,2,)</f>
        <v>#REF!</v>
      </c>
    </row>
    <row r="59" spans="1:46" s="122" customFormat="1" ht="24" hidden="1" customHeight="1">
      <c r="A59" s="367">
        <v>18</v>
      </c>
      <c r="B59" s="288" t="s">
        <v>617</v>
      </c>
      <c r="C59" s="726" t="str">
        <f>VLOOKUP(B59,مقررات!$A$1:$F$411,2,FALSE)</f>
        <v>كيمياء تحليلية (2)</v>
      </c>
      <c r="D59" s="211">
        <f>VLOOKUP(B59,مقررات!$A$1:$F$452,3,FALSE)</f>
        <v>1.5</v>
      </c>
      <c r="E59" s="211">
        <f>VLOOKUP(B59,مقررات!$A$1:$F$476,4,FALSE)</f>
        <v>1</v>
      </c>
      <c r="F59" s="211">
        <f t="shared" si="2"/>
        <v>2</v>
      </c>
      <c r="G59" s="60" t="str">
        <f>VLOOKUP(B59,مقررات!$A$1:$F$409,6,FALSE)</f>
        <v>CH134</v>
      </c>
      <c r="H59" s="52" t="s">
        <v>1750</v>
      </c>
      <c r="I59" s="262" t="str">
        <f>VLOOKUP(H59,'اعضاء هيئة التدريس'!$B$1:$D$300,2,FALSE)</f>
        <v>د/ نعيمة سالم</v>
      </c>
      <c r="J59" s="774"/>
      <c r="K59" s="774"/>
      <c r="L59" s="774"/>
      <c r="M59" s="774"/>
      <c r="N59" s="774"/>
      <c r="O59" s="774" t="s">
        <v>1068</v>
      </c>
      <c r="P59" s="255" t="s">
        <v>1324</v>
      </c>
      <c r="Q59" s="4"/>
      <c r="R59" s="92"/>
      <c r="S59" s="92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  <c r="AF59" s="91"/>
      <c r="AT59" s="707" t="e">
        <f>VLOOKUP(#REF!,'اعضاء هيئة التدريس'!#REF!,2,)</f>
        <v>#REF!</v>
      </c>
    </row>
    <row r="60" spans="1:46" s="221" customFormat="1" ht="15.75" hidden="1" customHeight="1">
      <c r="A60" s="367">
        <v>19</v>
      </c>
      <c r="B60" s="288" t="s">
        <v>618</v>
      </c>
      <c r="C60" s="726" t="str">
        <f>VLOOKUP(B60,مقررات!$A$1:$F$411,2,FALSE)</f>
        <v>مبادئ الكيمياء العضوية الفيزيائية</v>
      </c>
      <c r="D60" s="211">
        <f>VLOOKUP(B60,مقررات!$A$1:$F$452,3,FALSE)</f>
        <v>1.5</v>
      </c>
      <c r="E60" s="211">
        <f>VLOOKUP(B60,مقررات!$A$1:$F$476,4,FALSE)</f>
        <v>1</v>
      </c>
      <c r="F60" s="211">
        <f t="shared" si="2"/>
        <v>2</v>
      </c>
      <c r="G60" s="60" t="str">
        <f>VLOOKUP(B60,مقررات!$A$1:$F$409,6,FALSE)</f>
        <v>CH145</v>
      </c>
      <c r="H60" s="60" t="s">
        <v>1729</v>
      </c>
      <c r="I60" s="262" t="str">
        <f>VLOOKUP(H60,'اعضاء هيئة التدريس'!$B$1:$D$300,2,FALSE)</f>
        <v>ا.د/ عبد العليم حسن</v>
      </c>
      <c r="J60" s="454"/>
      <c r="K60" s="454" t="s">
        <v>1070</v>
      </c>
      <c r="L60" s="454"/>
      <c r="M60" s="454"/>
      <c r="N60" s="454"/>
      <c r="O60" s="454"/>
      <c r="P60" s="255" t="s">
        <v>1313</v>
      </c>
      <c r="Q60" s="282"/>
      <c r="R60" s="283"/>
      <c r="S60" s="283"/>
      <c r="T60" s="92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T60" s="707" t="e">
        <f>VLOOKUP(#REF!,'اعضاء هيئة التدريس'!#REF!,2,)</f>
        <v>#REF!</v>
      </c>
    </row>
    <row r="61" spans="1:46" s="285" customFormat="1" ht="22.5" hidden="1" customHeight="1">
      <c r="A61" s="367">
        <v>20</v>
      </c>
      <c r="B61" s="288" t="s">
        <v>619</v>
      </c>
      <c r="C61" s="726" t="str">
        <f>VLOOKUP(B61,مقررات!$A$1:$F$411,2,FALSE)</f>
        <v>كيمياء عضوية اليفاتية</v>
      </c>
      <c r="D61" s="211">
        <f>VLOOKUP(B61,مقررات!$A$1:$F$452,3,FALSE)</f>
        <v>1.5</v>
      </c>
      <c r="E61" s="211">
        <f>VLOOKUP(B61,مقررات!$A$1:$F$476,4,FALSE)</f>
        <v>1</v>
      </c>
      <c r="F61" s="211">
        <f t="shared" ref="F61:F86" si="3">D61+0.5*E61</f>
        <v>2</v>
      </c>
      <c r="G61" s="60" t="str">
        <f>VLOOKUP(B61,مقررات!$A$1:$F$409,6,FALSE)</f>
        <v>CH145</v>
      </c>
      <c r="H61" s="52" t="s">
        <v>1727</v>
      </c>
      <c r="I61" s="262" t="str">
        <f>VLOOKUP(H61,'اعضاء هيئة التدريس'!$B$1:$D$300,2,FALSE)</f>
        <v>ا.د/ احمد عبدالمجبد</v>
      </c>
      <c r="J61" s="774"/>
      <c r="K61" s="774" t="s">
        <v>1068</v>
      </c>
      <c r="L61" s="774"/>
      <c r="M61" s="774" t="s">
        <v>1067</v>
      </c>
      <c r="N61" s="774"/>
      <c r="O61" s="774"/>
      <c r="P61" s="255" t="s">
        <v>1313</v>
      </c>
      <c r="Q61" s="4"/>
      <c r="R61" s="92"/>
      <c r="S61" s="92"/>
      <c r="T61" s="283"/>
      <c r="U61" s="284"/>
      <c r="V61" s="284"/>
      <c r="W61" s="284"/>
      <c r="X61" s="284"/>
      <c r="Y61" s="284"/>
      <c r="Z61" s="284"/>
      <c r="AA61" s="284"/>
      <c r="AB61" s="284"/>
      <c r="AC61" s="284"/>
      <c r="AD61" s="284"/>
      <c r="AE61" s="284"/>
      <c r="AF61" s="284"/>
      <c r="AT61" s="707" t="e">
        <f>VLOOKUP(#REF!,'اعضاء هيئة التدريس'!#REF!,2,)</f>
        <v>#REF!</v>
      </c>
    </row>
    <row r="62" spans="1:46" s="272" customFormat="1" ht="15.75" hidden="1" customHeight="1">
      <c r="A62" s="367">
        <v>21</v>
      </c>
      <c r="B62" s="288" t="s">
        <v>620</v>
      </c>
      <c r="C62" s="726" t="str">
        <f>VLOOKUP(B62,مقررات!$A$1:$F$411,2,FALSE)</f>
        <v>كيمياء عضوية أروماتية</v>
      </c>
      <c r="D62" s="211">
        <f>VLOOKUP(B62,مقررات!$A$1:$F$452,3,FALSE)</f>
        <v>1.5</v>
      </c>
      <c r="E62" s="211">
        <f>VLOOKUP(B62,مقررات!$A$1:$F$476,4,FALSE)</f>
        <v>1</v>
      </c>
      <c r="F62" s="211">
        <f t="shared" si="3"/>
        <v>2</v>
      </c>
      <c r="G62" s="60" t="str">
        <f>VLOOKUP(B62,مقررات!$A$1:$F$409,6,FALSE)</f>
        <v>CH145</v>
      </c>
      <c r="H62" s="60" t="s">
        <v>1695</v>
      </c>
      <c r="I62" s="262" t="str">
        <f>VLOOKUP(H62,'اعضاء هيئة التدريس'!$B$1:$D$300,2,FALSE)</f>
        <v>ا.د/ عادل نصار</v>
      </c>
      <c r="J62" s="454"/>
      <c r="K62" s="454"/>
      <c r="L62" s="454"/>
      <c r="M62" s="454" t="s">
        <v>1070</v>
      </c>
      <c r="N62" s="454"/>
      <c r="O62" s="454"/>
      <c r="P62" s="255" t="s">
        <v>1324</v>
      </c>
      <c r="Q62" s="282"/>
      <c r="R62" s="283"/>
      <c r="S62" s="283"/>
      <c r="T62" s="283"/>
      <c r="U62" s="283"/>
      <c r="V62" s="283"/>
      <c r="W62" s="283"/>
      <c r="X62" s="283"/>
      <c r="Y62" s="283"/>
      <c r="Z62" s="283"/>
      <c r="AA62" s="283"/>
      <c r="AB62" s="283"/>
      <c r="AC62" s="283"/>
      <c r="AD62" s="283"/>
      <c r="AE62" s="283"/>
      <c r="AF62" s="283"/>
      <c r="AT62" s="707" t="e">
        <f>VLOOKUP(#REF!,'اعضاء هيئة التدريس'!#REF!,2,)</f>
        <v>#REF!</v>
      </c>
    </row>
    <row r="63" spans="1:46" s="272" customFormat="1" ht="15.75" hidden="1" customHeight="1">
      <c r="A63" s="367">
        <v>22</v>
      </c>
      <c r="B63" s="288" t="s">
        <v>663</v>
      </c>
      <c r="C63" s="726" t="str">
        <f>VLOOKUP(B63,مقررات!$A$1:$F$411,2,FALSE)</f>
        <v>كيمياء المجموعات الوظيفية</v>
      </c>
      <c r="D63" s="211">
        <f>VLOOKUP(B63,مقررات!$A$1:$F$452,3,FALSE)</f>
        <v>1.5</v>
      </c>
      <c r="E63" s="211">
        <f>VLOOKUP(B63,مقررات!$A$1:$F$476,4,FALSE)</f>
        <v>1</v>
      </c>
      <c r="F63" s="211">
        <f t="shared" si="3"/>
        <v>2</v>
      </c>
      <c r="G63" s="60" t="str">
        <f>VLOOKUP(B63,مقررات!$A$1:$F$409,6,FALSE)</f>
        <v>CH346</v>
      </c>
      <c r="H63" s="52" t="s">
        <v>1804</v>
      </c>
      <c r="I63" s="262" t="str">
        <f>VLOOKUP(H63,'اعضاء هيئة التدريس'!$B$1:$D$300,2,FALSE)</f>
        <v>د/ محمدعبدالله حواطة</v>
      </c>
      <c r="J63" s="774"/>
      <c r="K63" s="774"/>
      <c r="L63" s="774" t="s">
        <v>1068</v>
      </c>
      <c r="M63" s="774"/>
      <c r="N63" s="774"/>
      <c r="O63" s="774"/>
      <c r="P63" s="255" t="s">
        <v>1324</v>
      </c>
      <c r="Q63" s="4"/>
      <c r="R63" s="92"/>
      <c r="S63" s="92"/>
      <c r="T63" s="283"/>
      <c r="U63" s="283"/>
      <c r="V63" s="283"/>
      <c r="W63" s="283"/>
      <c r="X63" s="283"/>
      <c r="Y63" s="283"/>
      <c r="Z63" s="283"/>
      <c r="AA63" s="283"/>
      <c r="AB63" s="283"/>
      <c r="AC63" s="283"/>
      <c r="AD63" s="283"/>
      <c r="AE63" s="283"/>
      <c r="AF63" s="283"/>
      <c r="AT63" s="707" t="e">
        <f>VLOOKUP(#REF!,'اعضاء هيئة التدريس'!#REF!,2,)</f>
        <v>#REF!</v>
      </c>
    </row>
    <row r="64" spans="1:46" s="272" customFormat="1" ht="15.75" hidden="1" customHeight="1">
      <c r="A64" s="367">
        <v>23</v>
      </c>
      <c r="B64" s="288" t="s">
        <v>622</v>
      </c>
      <c r="C64" s="726" t="str">
        <f>VLOOKUP(B64,مقررات!$A$1:$F$411,2,FALSE)</f>
        <v>كيمياء عملية تحليلية وفيزيائية وغير عضوية (2)</v>
      </c>
      <c r="D64" s="211">
        <f>VLOOKUP(B64,مقررات!$A$1:$F$452,3,FALSE)</f>
        <v>0</v>
      </c>
      <c r="E64" s="211">
        <f>VLOOKUP(B64,مقررات!$A$1:$F$476,4,FALSE)</f>
        <v>4</v>
      </c>
      <c r="F64" s="211">
        <f t="shared" si="3"/>
        <v>2</v>
      </c>
      <c r="G64" s="60" t="str">
        <f>VLOOKUP(B64,مقررات!$A$1:$F$409,6,FALSE)</f>
        <v>CH176</v>
      </c>
      <c r="H64" s="60"/>
      <c r="I64" s="964" t="e">
        <f>VLOOKUP(H64,'اعضاء هيئة التدريس'!$B$1:$D$300,2,FALSE)</f>
        <v>#N/A</v>
      </c>
      <c r="J64" s="454"/>
      <c r="K64" s="454"/>
      <c r="L64" s="454"/>
      <c r="M64" s="454"/>
      <c r="N64" s="454"/>
      <c r="O64" s="454"/>
      <c r="P64" s="305"/>
      <c r="Q64" s="282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  <c r="AC64" s="283"/>
      <c r="AD64" s="283"/>
      <c r="AE64" s="283"/>
      <c r="AF64" s="283"/>
      <c r="AT64" s="707" t="e">
        <f>VLOOKUP(#REF!,'اعضاء هيئة التدريس'!#REF!,2,)</f>
        <v>#REF!</v>
      </c>
    </row>
    <row r="65" spans="1:46" s="272" customFormat="1" ht="27" hidden="1" customHeight="1">
      <c r="A65" s="367">
        <v>24</v>
      </c>
      <c r="B65" s="288" t="s">
        <v>623</v>
      </c>
      <c r="C65" s="726" t="str">
        <f>VLOOKUP(B65,مقررات!$A$1:$F$411,2,FALSE)</f>
        <v>كيمياء عملية عضوية (2)</v>
      </c>
      <c r="D65" s="211">
        <f>VLOOKUP(B65,مقررات!$A$1:$F$452,3,FALSE)</f>
        <v>0</v>
      </c>
      <c r="E65" s="211">
        <f>VLOOKUP(B65,مقررات!$A$1:$F$476,4,FALSE)</f>
        <v>4</v>
      </c>
      <c r="F65" s="211">
        <f t="shared" si="3"/>
        <v>2</v>
      </c>
      <c r="G65" s="60" t="str">
        <f>VLOOKUP(B65,مقررات!$A$1:$F$409,6,FALSE)</f>
        <v>CH177</v>
      </c>
      <c r="H65" s="52"/>
      <c r="I65" s="964" t="e">
        <f>VLOOKUP(H65,'اعضاء هيئة التدريس'!$B$1:$D$300,2,FALSE)</f>
        <v>#N/A</v>
      </c>
      <c r="J65" s="774"/>
      <c r="K65" s="774"/>
      <c r="L65" s="774"/>
      <c r="M65" s="774"/>
      <c r="N65" s="774"/>
      <c r="O65" s="774"/>
      <c r="P65" s="1050"/>
      <c r="Q65" s="4"/>
      <c r="R65" s="91"/>
      <c r="S65" s="91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T65" s="707" t="e">
        <f>VLOOKUP(#REF!,'اعضاء هيئة التدريس'!#REF!,2,)</f>
        <v>#REF!</v>
      </c>
    </row>
    <row r="66" spans="1:46" s="272" customFormat="1" ht="25.5" hidden="1" customHeight="1">
      <c r="A66" s="367">
        <v>25</v>
      </c>
      <c r="B66" s="288" t="s">
        <v>624</v>
      </c>
      <c r="C66" s="726" t="str">
        <f>VLOOKUP(B66,مقررات!$A$1:$F$411,2,FALSE)</f>
        <v>كيمياء كهربية (1)</v>
      </c>
      <c r="D66" s="211">
        <f>VLOOKUP(B66,مقررات!$A$1:$F$452,3,FALSE)</f>
        <v>1.5</v>
      </c>
      <c r="E66" s="211">
        <f>VLOOKUP(B66,مقررات!$A$1:$F$476,4,FALSE)</f>
        <v>1</v>
      </c>
      <c r="F66" s="211">
        <f t="shared" si="3"/>
        <v>2</v>
      </c>
      <c r="G66" s="60" t="str">
        <f>VLOOKUP(B66,مقررات!$A$1:$F$409,6,FALSE)</f>
        <v>CH111</v>
      </c>
      <c r="H66" s="60" t="s">
        <v>1725</v>
      </c>
      <c r="I66" s="262" t="str">
        <f>VLOOKUP(H66,'اعضاء هيئة التدريس'!$B$1:$D$300,2,FALSE)</f>
        <v>ا.د/ السيد الشريفي</v>
      </c>
      <c r="J66" s="454"/>
      <c r="K66" s="774" t="s">
        <v>1072</v>
      </c>
      <c r="L66" s="454"/>
      <c r="M66" s="454"/>
      <c r="N66" s="454"/>
      <c r="O66" s="454"/>
      <c r="P66" s="386" t="s">
        <v>1320</v>
      </c>
      <c r="Q66" s="282"/>
      <c r="R66" s="283"/>
      <c r="S66" s="283"/>
      <c r="T66" s="283"/>
      <c r="U66" s="283"/>
      <c r="V66" s="283"/>
      <c r="W66" s="283"/>
      <c r="X66" s="283"/>
      <c r="Y66" s="283"/>
      <c r="Z66" s="283"/>
      <c r="AA66" s="283"/>
      <c r="AB66" s="283"/>
      <c r="AC66" s="283"/>
      <c r="AD66" s="283"/>
      <c r="AE66" s="283"/>
      <c r="AF66" s="283"/>
      <c r="AT66" s="707" t="e">
        <f>VLOOKUP(#REF!,'اعضاء هيئة التدريس'!#REF!,2,)</f>
        <v>#REF!</v>
      </c>
    </row>
    <row r="67" spans="1:46" s="272" customFormat="1" ht="15.75" hidden="1" customHeight="1">
      <c r="A67" s="367">
        <v>26</v>
      </c>
      <c r="B67" s="288" t="s">
        <v>624</v>
      </c>
      <c r="C67" s="726" t="str">
        <f>VLOOKUP(B67,مقررات!$A$1:$F$411,2,FALSE)</f>
        <v>كيمياء كهربية (1)</v>
      </c>
      <c r="D67" s="211">
        <f>VLOOKUP(B67,مقررات!$A$1:$F$452,3,FALSE)</f>
        <v>1.5</v>
      </c>
      <c r="E67" s="211">
        <f>VLOOKUP(B67,مقررات!$A$1:$F$476,4,FALSE)</f>
        <v>1</v>
      </c>
      <c r="F67" s="211">
        <f t="shared" si="3"/>
        <v>2</v>
      </c>
      <c r="G67" s="60" t="str">
        <f>VLOOKUP(B67,مقررات!$A$1:$F$409,6,FALSE)</f>
        <v>CH111</v>
      </c>
      <c r="H67" s="60" t="s">
        <v>1707</v>
      </c>
      <c r="I67" s="262" t="str">
        <f>VLOOKUP(H67,'اعضاء هيئة التدريس'!$B$1:$D$300,2,FALSE)</f>
        <v>أ.د/ عبلة حتحوت</v>
      </c>
      <c r="J67" s="454"/>
      <c r="K67" s="257"/>
      <c r="L67" s="454"/>
      <c r="M67" s="454"/>
      <c r="N67" s="454"/>
      <c r="O67" s="454"/>
      <c r="P67" s="386" t="s">
        <v>1320</v>
      </c>
      <c r="Q67" s="282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T67" s="707" t="e">
        <f>VLOOKUP(#REF!,'اعضاء هيئة التدريس'!#REF!,2,)</f>
        <v>#REF!</v>
      </c>
    </row>
    <row r="68" spans="1:46" s="156" customFormat="1" ht="15.75" hidden="1">
      <c r="A68" s="367">
        <v>27</v>
      </c>
      <c r="B68" s="288" t="s">
        <v>625</v>
      </c>
      <c r="C68" s="726" t="str">
        <f>VLOOKUP(B68,مقررات!$A$1:$F$411,2,FALSE)</f>
        <v>كيمياء حركية</v>
      </c>
      <c r="D68" s="211">
        <f>VLOOKUP(B68,مقررات!$A$1:$F$452,3,FALSE)</f>
        <v>1.5</v>
      </c>
      <c r="E68" s="211">
        <f>VLOOKUP(B68,مقررات!$A$1:$F$476,4,FALSE)</f>
        <v>1</v>
      </c>
      <c r="F68" s="211">
        <f t="shared" si="3"/>
        <v>2</v>
      </c>
      <c r="G68" s="60" t="str">
        <f>VLOOKUP(B68,مقررات!$A$1:$F$409,6,FALSE)</f>
        <v>CH111</v>
      </c>
      <c r="H68" s="52" t="s">
        <v>1750</v>
      </c>
      <c r="I68" s="262" t="str">
        <f>VLOOKUP(H68,'اعضاء هيئة التدريس'!$B$1:$D$300,2,FALSE)</f>
        <v>د/ نعيمة سالم</v>
      </c>
      <c r="J68" s="774"/>
      <c r="K68" s="774" t="s">
        <v>1070</v>
      </c>
      <c r="L68" s="774"/>
      <c r="M68" s="774"/>
      <c r="N68" s="774"/>
      <c r="O68" s="774"/>
      <c r="P68" s="255" t="s">
        <v>1313</v>
      </c>
      <c r="Q68" s="4"/>
      <c r="R68" s="91"/>
      <c r="S68" s="91"/>
      <c r="T68" s="220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T68" s="707" t="e">
        <f>VLOOKUP(#REF!,'اعضاء هيئة التدريس'!#REF!,2,)</f>
        <v>#REF!</v>
      </c>
    </row>
    <row r="69" spans="1:46" s="156" customFormat="1" ht="15.75" hidden="1">
      <c r="A69" s="367">
        <v>28</v>
      </c>
      <c r="B69" s="288" t="s">
        <v>626</v>
      </c>
      <c r="C69" s="726" t="str">
        <f>VLOOKUP(B69,مقررات!$A$1:$F$411,2,FALSE)</f>
        <v>كيمياء العناصر الانتقالية</v>
      </c>
      <c r="D69" s="211">
        <f>VLOOKUP(B69,مقررات!$A$1:$F$452,3,FALSE)</f>
        <v>1.5</v>
      </c>
      <c r="E69" s="211">
        <f>VLOOKUP(B69,مقررات!$A$1:$F$476,4,FALSE)</f>
        <v>1</v>
      </c>
      <c r="F69" s="211">
        <f t="shared" si="3"/>
        <v>2</v>
      </c>
      <c r="G69" s="60" t="str">
        <f>VLOOKUP(B69,مقررات!$A$1:$F$409,6,FALSE)</f>
        <v>CH222</v>
      </c>
      <c r="H69" s="60" t="s">
        <v>1723</v>
      </c>
      <c r="I69" s="262" t="str">
        <f>VLOOKUP(H69,'اعضاء هيئة التدريس'!$B$1:$D$300,2,FALSE)</f>
        <v>ا.د/ محمد عياد</v>
      </c>
      <c r="J69" s="454"/>
      <c r="K69" s="454"/>
      <c r="L69" s="454"/>
      <c r="M69" s="454" t="s">
        <v>1139</v>
      </c>
      <c r="N69" s="454"/>
      <c r="O69" s="454"/>
      <c r="P69" s="255" t="s">
        <v>1324</v>
      </c>
      <c r="Q69" s="282"/>
      <c r="R69" s="283"/>
      <c r="S69" s="283"/>
      <c r="T69" s="220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T69" s="707" t="e">
        <f>VLOOKUP(#REF!,'اعضاء هيئة التدريس'!#REF!,2,)</f>
        <v>#REF!</v>
      </c>
    </row>
    <row r="70" spans="1:46" s="156" customFormat="1" ht="15.75" hidden="1" customHeight="1">
      <c r="A70" s="367">
        <v>29</v>
      </c>
      <c r="B70" s="288" t="s">
        <v>626</v>
      </c>
      <c r="C70" s="726" t="str">
        <f>VLOOKUP(B70,مقررات!$A$1:$F$411,2,FALSE)</f>
        <v>كيمياء العناصر الانتقالية</v>
      </c>
      <c r="D70" s="211">
        <f>VLOOKUP(B70,مقررات!$A$1:$F$452,3,FALSE)</f>
        <v>1.5</v>
      </c>
      <c r="E70" s="211">
        <f>VLOOKUP(B70,مقررات!$A$1:$F$476,4,FALSE)</f>
        <v>1</v>
      </c>
      <c r="F70" s="211">
        <f t="shared" si="3"/>
        <v>2</v>
      </c>
      <c r="G70" s="60" t="str">
        <f>VLOOKUP(B70,مقررات!$A$1:$F$409,6,FALSE)</f>
        <v>CH222</v>
      </c>
      <c r="H70" s="60" t="s">
        <v>1758</v>
      </c>
      <c r="I70" s="262" t="str">
        <f>VLOOKUP(H70,'اعضاء هيئة التدريس'!$B$1:$D$300,2,FALSE)</f>
        <v>د/ ريهام وجدى</v>
      </c>
      <c r="J70" s="454"/>
      <c r="K70" s="454"/>
      <c r="L70" s="454"/>
      <c r="M70" s="454" t="s">
        <v>1139</v>
      </c>
      <c r="N70" s="454"/>
      <c r="O70" s="454"/>
      <c r="P70" s="255" t="s">
        <v>1324</v>
      </c>
      <c r="Q70" s="282"/>
      <c r="R70" s="283"/>
      <c r="S70" s="283"/>
      <c r="T70" s="220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T70" s="707" t="e">
        <f>VLOOKUP(#REF!,'اعضاء هيئة التدريس'!#REF!,2,)</f>
        <v>#REF!</v>
      </c>
    </row>
    <row r="71" spans="1:46" s="285" customFormat="1" ht="22.5" hidden="1" customHeight="1">
      <c r="A71" s="367">
        <v>30</v>
      </c>
      <c r="B71" s="288" t="s">
        <v>627</v>
      </c>
      <c r="C71" s="726" t="str">
        <f>VLOOKUP(B71,مقررات!$A$1:$F$411,2,FALSE)</f>
        <v>كيمياء المتراكبات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3"/>
        <v>2</v>
      </c>
      <c r="G71" s="60" t="str">
        <f>VLOOKUP(B71,مقررات!$A$1:$F$409,6,FALSE)</f>
        <v>CH323</v>
      </c>
      <c r="H71" s="52" t="s">
        <v>1709</v>
      </c>
      <c r="I71" s="262" t="str">
        <f>VLOOKUP(H71,'اعضاء هيئة التدريس'!$B$1:$D$300,2,FALSE)</f>
        <v>أ.د/ فتحي عبدالغني</v>
      </c>
      <c r="J71" s="774"/>
      <c r="K71" s="774"/>
      <c r="L71" s="774"/>
      <c r="M71" s="774" t="s">
        <v>1068</v>
      </c>
      <c r="N71" s="774"/>
      <c r="O71" s="774"/>
      <c r="P71" s="255" t="s">
        <v>1324</v>
      </c>
      <c r="Q71" s="4"/>
      <c r="R71" s="91"/>
      <c r="S71" s="91"/>
      <c r="T71" s="283"/>
      <c r="U71" s="284"/>
      <c r="V71" s="284"/>
      <c r="W71" s="284"/>
      <c r="X71" s="284"/>
      <c r="Y71" s="284"/>
      <c r="Z71" s="284"/>
      <c r="AA71" s="284"/>
      <c r="AB71" s="284"/>
      <c r="AC71" s="284"/>
      <c r="AD71" s="284"/>
      <c r="AE71" s="284"/>
      <c r="AF71" s="284"/>
      <c r="AT71" s="707" t="e">
        <f>VLOOKUP(#REF!,'اعضاء هيئة التدريس'!#REF!,2,)</f>
        <v>#REF!</v>
      </c>
    </row>
    <row r="72" spans="1:46" s="272" customFormat="1" ht="22.5" hidden="1" customHeight="1">
      <c r="A72" s="367">
        <v>31</v>
      </c>
      <c r="B72" s="288" t="s">
        <v>628</v>
      </c>
      <c r="C72" s="726" t="str">
        <f>VLOOKUP(B72,مقررات!$A$1:$F$411,2,FALSE)</f>
        <v>تحليل آلي (1)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3"/>
        <v>2</v>
      </c>
      <c r="G72" s="60" t="str">
        <f>VLOOKUP(B72,مقررات!$A$1:$F$409,6,FALSE)</f>
        <v>CH134</v>
      </c>
      <c r="H72" s="60" t="s">
        <v>1743</v>
      </c>
      <c r="I72" s="262" t="str">
        <f>VLOOKUP(H72,'اعضاء هيئة التدريس'!$B$1:$D$300,2,FALSE)</f>
        <v xml:space="preserve">د.هناء البرعي </v>
      </c>
      <c r="J72" s="454"/>
      <c r="K72" s="454" t="s">
        <v>1070</v>
      </c>
      <c r="L72" s="454"/>
      <c r="M72" s="454"/>
      <c r="N72" s="386"/>
      <c r="O72" s="454"/>
      <c r="P72" s="255" t="s">
        <v>89</v>
      </c>
      <c r="Q72" s="282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T72" s="707" t="e">
        <f>VLOOKUP(#REF!,'اعضاء هيئة التدريس'!#REF!,2,)</f>
        <v>#REF!</v>
      </c>
    </row>
    <row r="73" spans="1:46" s="272" customFormat="1" ht="15.75" hidden="1">
      <c r="A73" s="367">
        <v>32</v>
      </c>
      <c r="B73" s="288" t="s">
        <v>649</v>
      </c>
      <c r="C73" s="726" t="str">
        <f>VLOOKUP(B73,مقررات!$A$1:$F$411,2,FALSE)</f>
        <v>كروماتوجرافيا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3"/>
        <v>2</v>
      </c>
      <c r="G73" s="60" t="str">
        <f>VLOOKUP(B73,مقررات!$A$1:$F$409,6,FALSE)</f>
        <v>CH245</v>
      </c>
      <c r="H73" s="52" t="s">
        <v>1695</v>
      </c>
      <c r="I73" s="262" t="str">
        <f>VLOOKUP(H73,'اعضاء هيئة التدريس'!$B$1:$D$300,2,FALSE)</f>
        <v>ا.د/ عادل نصار</v>
      </c>
      <c r="J73" s="774"/>
      <c r="K73" s="774" t="s">
        <v>1070</v>
      </c>
      <c r="L73" s="774"/>
      <c r="M73" s="774"/>
      <c r="N73" s="775"/>
      <c r="O73" s="774"/>
      <c r="P73" s="255" t="s">
        <v>1318</v>
      </c>
      <c r="Q73" s="4"/>
      <c r="R73" s="91"/>
      <c r="S73" s="91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T73" s="707" t="e">
        <f>VLOOKUP(#REF!,'اعضاء هيئة التدريس'!#REF!,2,)</f>
        <v>#REF!</v>
      </c>
    </row>
    <row r="74" spans="1:46" s="285" customFormat="1" ht="15.75" hidden="1">
      <c r="A74" s="367">
        <v>33</v>
      </c>
      <c r="B74" s="288" t="s">
        <v>650</v>
      </c>
      <c r="C74" s="726" t="str">
        <f>VLOOKUP(B74,مقررات!$A$1:$F$411,2,FALSE)</f>
        <v>تفاعلات البرسيكليك</v>
      </c>
      <c r="D74" s="211">
        <f>VLOOKUP(B74,مقررات!$A$1:$F$452,3,FALSE)</f>
        <v>1.5</v>
      </c>
      <c r="E74" s="211">
        <f>VLOOKUP(B74,مقررات!$A$1:$F$476,4,FALSE)</f>
        <v>1</v>
      </c>
      <c r="F74" s="211">
        <f t="shared" si="3"/>
        <v>2</v>
      </c>
      <c r="G74" s="60" t="str">
        <f>VLOOKUP(B74,مقررات!$A$1:$F$409,6,FALSE)</f>
        <v>CH246</v>
      </c>
      <c r="H74" s="60" t="s">
        <v>1721</v>
      </c>
      <c r="I74" s="262" t="str">
        <f>VLOOKUP(H74,'اعضاء هيئة التدريس'!$B$1:$D$300,2,FALSE)</f>
        <v>أ.د/ حامد عبدالباري</v>
      </c>
      <c r="J74" s="454"/>
      <c r="K74" s="454"/>
      <c r="L74" s="454"/>
      <c r="M74" s="454"/>
      <c r="N74" s="454" t="s">
        <v>1068</v>
      </c>
      <c r="O74" s="454"/>
      <c r="P74" s="255" t="s">
        <v>1313</v>
      </c>
      <c r="Q74" s="282"/>
      <c r="R74" s="283"/>
      <c r="S74" s="283"/>
      <c r="T74" s="283"/>
      <c r="U74" s="284"/>
      <c r="V74" s="284"/>
      <c r="W74" s="284"/>
      <c r="X74" s="284"/>
      <c r="Y74" s="284"/>
      <c r="Z74" s="284"/>
      <c r="AA74" s="284"/>
      <c r="AB74" s="284"/>
      <c r="AC74" s="284"/>
      <c r="AD74" s="284"/>
      <c r="AE74" s="284"/>
      <c r="AF74" s="284"/>
      <c r="AT74" s="707" t="e">
        <f>VLOOKUP(#REF!,'اعضاء هيئة التدريس'!#REF!,2,)</f>
        <v>#REF!</v>
      </c>
    </row>
    <row r="75" spans="1:46" s="285" customFormat="1" ht="22.5" hidden="1" customHeight="1">
      <c r="A75" s="367">
        <v>34</v>
      </c>
      <c r="B75" s="288" t="s">
        <v>629</v>
      </c>
      <c r="C75" s="756" t="str">
        <f>VLOOKUP(B75,مقررات!$A$1:$F$411,2,FALSE)</f>
        <v>ميكانيكا التفاعلات العضوية(1)</v>
      </c>
      <c r="D75" s="211">
        <f>VLOOKUP(B75,مقررات!$A$1:$F$452,3,FALSE)</f>
        <v>1.5</v>
      </c>
      <c r="E75" s="211">
        <f>VLOOKUP(B75,مقررات!$A$1:$F$476,4,FALSE)</f>
        <v>1</v>
      </c>
      <c r="F75" s="211">
        <f t="shared" si="3"/>
        <v>2</v>
      </c>
      <c r="G75" s="60" t="str">
        <f>VLOOKUP(B75,مقررات!$A$1:$F$409,6,FALSE)</f>
        <v>CH244</v>
      </c>
      <c r="H75" s="52" t="s">
        <v>1700</v>
      </c>
      <c r="I75" s="262" t="str">
        <f>VLOOKUP(H75,'اعضاء هيئة التدريس'!$B$1:$D$300,2,FALSE)</f>
        <v>أ.د.ابراهيم الطنطاوي</v>
      </c>
      <c r="J75" s="774"/>
      <c r="K75" s="774"/>
      <c r="L75" s="774"/>
      <c r="M75" s="774"/>
      <c r="N75" s="774"/>
      <c r="O75" s="774" t="s">
        <v>1070</v>
      </c>
      <c r="P75" s="255" t="s">
        <v>1324</v>
      </c>
      <c r="Q75" s="4"/>
      <c r="R75" s="91"/>
      <c r="S75" s="91"/>
      <c r="T75" s="283"/>
      <c r="U75" s="284"/>
      <c r="V75" s="284"/>
      <c r="W75" s="284"/>
      <c r="X75" s="284"/>
      <c r="Y75" s="284"/>
      <c r="Z75" s="284"/>
      <c r="AA75" s="284"/>
      <c r="AB75" s="284"/>
      <c r="AC75" s="284"/>
      <c r="AD75" s="284"/>
      <c r="AE75" s="284"/>
      <c r="AF75" s="284"/>
      <c r="AT75" s="707" t="e">
        <f>VLOOKUP(#REF!,'اعضاء هيئة التدريس'!#REF!,2,)</f>
        <v>#REF!</v>
      </c>
    </row>
    <row r="76" spans="1:46" s="272" customFormat="1" ht="15.75" hidden="1">
      <c r="A76" s="367">
        <v>35</v>
      </c>
      <c r="B76" s="288" t="s">
        <v>630</v>
      </c>
      <c r="C76" s="726" t="str">
        <f>VLOOKUP(B76,مقررات!$A$1:$F$411,2,FALSE)</f>
        <v>كيمياء حلقية اليفاتية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3"/>
        <v>2</v>
      </c>
      <c r="G76" s="60" t="str">
        <f>VLOOKUP(B76,مقررات!$A$1:$F$409,6,FALSE)</f>
        <v>CH245</v>
      </c>
      <c r="H76" s="60" t="s">
        <v>1719</v>
      </c>
      <c r="I76" s="262" t="str">
        <f>VLOOKUP(H76,'اعضاء هيئة التدريس'!$B$1:$D$300,2,FALSE)</f>
        <v>ا.د/ محمد طه عبدالعال</v>
      </c>
      <c r="J76" s="454"/>
      <c r="K76" s="454" t="s">
        <v>1068</v>
      </c>
      <c r="L76" s="454"/>
      <c r="M76" s="454"/>
      <c r="N76" s="454"/>
      <c r="O76" s="454"/>
      <c r="P76" s="386" t="s">
        <v>1314</v>
      </c>
      <c r="Q76" s="282"/>
      <c r="R76" s="283"/>
      <c r="S76" s="283"/>
      <c r="T76" s="284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T76" s="707" t="e">
        <f>VLOOKUP(#REF!,'اعضاء هيئة التدريس'!#REF!,2,)</f>
        <v>#REF!</v>
      </c>
    </row>
    <row r="77" spans="1:46" s="272" customFormat="1" ht="15.75" hidden="1">
      <c r="A77" s="367">
        <v>36</v>
      </c>
      <c r="B77" s="288" t="s">
        <v>631</v>
      </c>
      <c r="C77" s="726" t="str">
        <f>VLOOKUP(B77,مقررات!$A$1:$F$411,2,FALSE)</f>
        <v>كيمياء حلقية متجانسة متعددة</v>
      </c>
      <c r="D77" s="211">
        <f>VLOOKUP(B77,مقررات!$A$1:$F$452,3,FALSE)</f>
        <v>1.5</v>
      </c>
      <c r="E77" s="211">
        <f>VLOOKUP(B77,مقررات!$A$1:$F$476,4,FALSE)</f>
        <v>1</v>
      </c>
      <c r="F77" s="211">
        <f t="shared" si="3"/>
        <v>2</v>
      </c>
      <c r="G77" s="60" t="str">
        <f>VLOOKUP(B77,مقررات!$A$1:$F$409,6,FALSE)</f>
        <v>CH246</v>
      </c>
      <c r="H77" s="52" t="s">
        <v>1727</v>
      </c>
      <c r="I77" s="262" t="str">
        <f>VLOOKUP(H77,'اعضاء هيئة التدريس'!$B$1:$D$300,2,FALSE)</f>
        <v>ا.د/ احمد عبدالمجبد</v>
      </c>
      <c r="J77" s="774"/>
      <c r="K77" s="774" t="s">
        <v>1067</v>
      </c>
      <c r="L77" s="774"/>
      <c r="M77" s="774"/>
      <c r="N77" s="774"/>
      <c r="O77" s="774"/>
      <c r="P77" s="386" t="s">
        <v>1314</v>
      </c>
      <c r="Q77" s="4"/>
      <c r="R77" s="91"/>
      <c r="S77" s="91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T77" s="707" t="e">
        <f>VLOOKUP(#REF!,'اعضاء هيئة التدريس'!#REF!,2,)</f>
        <v>#REF!</v>
      </c>
    </row>
    <row r="78" spans="1:46" s="272" customFormat="1" ht="15.75" hidden="1">
      <c r="A78" s="367">
        <v>37</v>
      </c>
      <c r="B78" s="288" t="s">
        <v>632</v>
      </c>
      <c r="C78" s="726" t="str">
        <f>VLOOKUP(B78,مقررات!$A$1:$F$411,2,FALSE)</f>
        <v>كيمياء فراغية</v>
      </c>
      <c r="D78" s="211">
        <f>VLOOKUP(B78,مقررات!$A$1:$F$452,3,FALSE)</f>
        <v>1.5</v>
      </c>
      <c r="E78" s="211">
        <f>VLOOKUP(B78,مقررات!$A$1:$F$476,4,FALSE)</f>
        <v>1</v>
      </c>
      <c r="F78" s="211">
        <f t="shared" si="3"/>
        <v>2</v>
      </c>
      <c r="G78" s="60" t="str">
        <f>VLOOKUP(B78,مقررات!$A$1:$F$409,6,FALSE)</f>
        <v>CH246</v>
      </c>
      <c r="H78" s="60" t="s">
        <v>1697</v>
      </c>
      <c r="I78" s="262" t="str">
        <f>VLOOKUP(H78,'اعضاء هيئة التدريس'!$B$1:$D$300,2,FALSE)</f>
        <v>أ.د. عبدالحميد اسماعيل</v>
      </c>
      <c r="J78" s="256"/>
      <c r="K78" s="454"/>
      <c r="L78" s="454"/>
      <c r="M78" s="454"/>
      <c r="N78" s="454"/>
      <c r="O78" s="454" t="s">
        <v>1073</v>
      </c>
      <c r="P78" s="386" t="s">
        <v>1314</v>
      </c>
      <c r="Q78" s="282"/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T78" s="707" t="e">
        <f>VLOOKUP(#REF!,'اعضاء هيئة التدريس'!#REF!,2,)</f>
        <v>#REF!</v>
      </c>
    </row>
    <row r="79" spans="1:46" s="272" customFormat="1" ht="15.75" hidden="1">
      <c r="A79" s="367">
        <v>38</v>
      </c>
      <c r="B79" s="288" t="s">
        <v>633</v>
      </c>
      <c r="C79" s="726" t="str">
        <f>VLOOKUP(B79,مقررات!$A$1:$F$411,2,FALSE)</f>
        <v>كيمياء الكربوهيدرات</v>
      </c>
      <c r="D79" s="211">
        <f>VLOOKUP(B79,مقررات!$A$1:$F$452,3,FALSE)</f>
        <v>1.5</v>
      </c>
      <c r="E79" s="211">
        <f>VLOOKUP(B79,مقررات!$A$1:$F$476,4,FALSE)</f>
        <v>1</v>
      </c>
      <c r="F79" s="211">
        <f t="shared" si="3"/>
        <v>2</v>
      </c>
      <c r="G79" s="60" t="str">
        <f>VLOOKUP(B79,مقررات!$A$1:$F$409,6,FALSE)</f>
        <v>CH245</v>
      </c>
      <c r="H79" s="52" t="s">
        <v>1721</v>
      </c>
      <c r="I79" s="262" t="str">
        <f>VLOOKUP(H79,'اعضاء هيئة التدريس'!$B$1:$D$300,2,FALSE)</f>
        <v>أ.د/ حامد عبدالباري</v>
      </c>
      <c r="J79" s="37"/>
      <c r="K79" s="774"/>
      <c r="L79" s="774" t="s">
        <v>1068</v>
      </c>
      <c r="M79" s="774"/>
      <c r="N79" s="774"/>
      <c r="O79" s="774"/>
      <c r="P79" s="255" t="s">
        <v>1313</v>
      </c>
      <c r="Q79" s="4"/>
      <c r="R79" s="92"/>
      <c r="S79" s="92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T79" s="707" t="e">
        <f>VLOOKUP(#REF!,'اعضاء هيئة التدريس'!#REF!,2,)</f>
        <v>#REF!</v>
      </c>
    </row>
    <row r="80" spans="1:46" s="272" customFormat="1" ht="15.75" hidden="1">
      <c r="A80" s="367">
        <v>39</v>
      </c>
      <c r="B80" s="288" t="s">
        <v>651</v>
      </c>
      <c r="C80" s="726" t="str">
        <f>VLOOKUP(B80,مقررات!$A$1:$F$411,2,FALSE)</f>
        <v>كيمياء البترول ومشتقاته</v>
      </c>
      <c r="D80" s="211">
        <f>VLOOKUP(B80,مقررات!$A$1:$F$452,3,FALSE)</f>
        <v>1.5</v>
      </c>
      <c r="E80" s="211">
        <f>VLOOKUP(B80,مقررات!$A$1:$F$476,4,FALSE)</f>
        <v>1</v>
      </c>
      <c r="F80" s="211">
        <f t="shared" si="3"/>
        <v>2</v>
      </c>
      <c r="G80" s="60" t="str">
        <f>VLOOKUP(B80,مقررات!$A$1:$F$409,6,FALSE)</f>
        <v>CH246</v>
      </c>
      <c r="H80" s="60" t="s">
        <v>1729</v>
      </c>
      <c r="I80" s="262" t="str">
        <f>VLOOKUP(H80,'اعضاء هيئة التدريس'!$B$1:$D$300,2,FALSE)</f>
        <v>ا.د/ عبد العليم حسن</v>
      </c>
      <c r="J80" s="256"/>
      <c r="K80" s="454"/>
      <c r="L80" s="454" t="s">
        <v>1067</v>
      </c>
      <c r="M80" s="454"/>
      <c r="N80" s="454"/>
      <c r="O80" s="454"/>
      <c r="P80" s="255" t="s">
        <v>1313</v>
      </c>
      <c r="Q80" s="282"/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T80" s="707" t="e">
        <f>VLOOKUP(#REF!,'اعضاء هيئة التدريس'!#REF!,2,)</f>
        <v>#REF!</v>
      </c>
    </row>
    <row r="81" spans="1:46" s="272" customFormat="1" ht="30" hidden="1">
      <c r="A81" s="367">
        <v>40</v>
      </c>
      <c r="B81" s="288" t="s">
        <v>652</v>
      </c>
      <c r="C81" s="770" t="str">
        <f>VLOOKUP(B81,مقررات!$A$1:$F$411,2,FALSE)</f>
        <v>كيمياء النسيج والأصباغ والمنظفات</v>
      </c>
      <c r="D81" s="211">
        <f>VLOOKUP(B81,مقررات!$A$1:$F$452,3,FALSE)</f>
        <v>1.5</v>
      </c>
      <c r="E81" s="211">
        <f>VLOOKUP(B81,مقررات!$A$1:$F$476,4,FALSE)</f>
        <v>1</v>
      </c>
      <c r="F81" s="211">
        <f t="shared" si="3"/>
        <v>2</v>
      </c>
      <c r="G81" s="60" t="str">
        <f>VLOOKUP(B81,مقررات!$A$1:$F$409,6,FALSE)</f>
        <v>CH311</v>
      </c>
      <c r="H81" s="52" t="s">
        <v>1789</v>
      </c>
      <c r="I81" s="262" t="str">
        <f>VLOOKUP(H81,'اعضاء هيئة التدريس'!$B$1:$D$300,2,FALSE)</f>
        <v>د / هبه عبدالعظيم</v>
      </c>
      <c r="J81" s="37"/>
      <c r="K81" s="774"/>
      <c r="L81" s="774"/>
      <c r="M81" s="774"/>
      <c r="N81" s="774" t="s">
        <v>1068</v>
      </c>
      <c r="O81" s="774"/>
      <c r="P81" s="386" t="s">
        <v>1314</v>
      </c>
      <c r="Q81" s="4"/>
      <c r="R81" s="91"/>
      <c r="S81" s="91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T81" s="707" t="e">
        <f>VLOOKUP(#REF!,'اعضاء هيئة التدريس'!#REF!,2,)</f>
        <v>#REF!</v>
      </c>
    </row>
    <row r="82" spans="1:46" s="272" customFormat="1" ht="25.5" hidden="1">
      <c r="A82" s="367">
        <v>41</v>
      </c>
      <c r="B82" s="288" t="s">
        <v>634</v>
      </c>
      <c r="C82" s="726" t="str">
        <f>VLOOKUP(B82,مقررات!$A$1:$F$411,2,FALSE)</f>
        <v>كيمياء عملية تحليلية وفيزيائية وغير عضوية (3)</v>
      </c>
      <c r="D82" s="211">
        <f>VLOOKUP(B82,مقررات!$A$1:$F$452,3,FALSE)</f>
        <v>0</v>
      </c>
      <c r="E82" s="211">
        <f>VLOOKUP(B82,مقررات!$A$1:$F$476,4,FALSE)</f>
        <v>4</v>
      </c>
      <c r="F82" s="211">
        <f t="shared" si="3"/>
        <v>2</v>
      </c>
      <c r="G82" s="60" t="str">
        <f>VLOOKUP(B82,مقررات!$A$1:$F$409,6,FALSE)</f>
        <v>CH278</v>
      </c>
      <c r="H82" s="60"/>
      <c r="I82" s="964" t="e">
        <f>VLOOKUP(H82,'اعضاء هيئة التدريس'!$B$1:$D$300,2,FALSE)</f>
        <v>#N/A</v>
      </c>
      <c r="J82" s="256"/>
      <c r="K82" s="454"/>
      <c r="L82" s="454"/>
      <c r="M82" s="454"/>
      <c r="N82" s="454"/>
      <c r="O82" s="454"/>
      <c r="P82" s="386"/>
      <c r="Q82" s="282"/>
      <c r="R82" s="283"/>
      <c r="S82" s="283"/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283"/>
      <c r="AT82" s="707" t="e">
        <f>VLOOKUP(#REF!,'اعضاء هيئة التدريس'!#REF!,2,)</f>
        <v>#REF!</v>
      </c>
    </row>
    <row r="83" spans="1:46" s="29" customFormat="1" ht="15.75" hidden="1">
      <c r="A83" s="367">
        <v>42</v>
      </c>
      <c r="B83" s="288" t="s">
        <v>635</v>
      </c>
      <c r="C83" s="726" t="str">
        <f>VLOOKUP(B83,مقررات!$A$1:$F$411,2,FALSE)</f>
        <v>كيمياء عملية عضوية (3)</v>
      </c>
      <c r="D83" s="211">
        <f>VLOOKUP(B83,مقررات!$A$1:$F$452,3,FALSE)</f>
        <v>0</v>
      </c>
      <c r="E83" s="211">
        <f>VLOOKUP(B83,مقررات!$A$1:$F$476,4,FALSE)</f>
        <v>4</v>
      </c>
      <c r="F83" s="211">
        <f t="shared" si="3"/>
        <v>2</v>
      </c>
      <c r="G83" s="60" t="str">
        <f>VLOOKUP(B83,مقررات!$A$1:$F$409,6,FALSE)</f>
        <v>CH279</v>
      </c>
      <c r="H83" s="52"/>
      <c r="I83" s="964" t="e">
        <f>VLOOKUP(H83,'اعضاء هيئة التدريس'!$B$1:$D$300,2,FALSE)</f>
        <v>#N/A</v>
      </c>
      <c r="J83" s="37"/>
      <c r="K83" s="774"/>
      <c r="L83" s="774"/>
      <c r="M83" s="774"/>
      <c r="N83" s="774"/>
      <c r="O83" s="774"/>
      <c r="P83" s="1050"/>
      <c r="Q83" s="4"/>
      <c r="R83" s="91"/>
      <c r="S83" s="91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T83" s="707" t="e">
        <f>VLOOKUP(#REF!,'اعضاء هيئة التدريس'!#REF!,2,)</f>
        <v>#REF!</v>
      </c>
    </row>
    <row r="84" spans="1:46" s="272" customFormat="1" ht="15.75" hidden="1">
      <c r="A84" s="367">
        <v>43</v>
      </c>
      <c r="B84" s="288" t="s">
        <v>636</v>
      </c>
      <c r="C84" s="726" t="str">
        <f>VLOOKUP(B84,مقررات!$A$1:$F$411,2,FALSE)</f>
        <v>كيمياء الكم</v>
      </c>
      <c r="D84" s="211">
        <f>VLOOKUP(B84,مقررات!$A$1:$F$452,3,FALSE)</f>
        <v>1.5</v>
      </c>
      <c r="E84" s="211">
        <f>VLOOKUP(B84,مقررات!$A$1:$F$476,4,FALSE)</f>
        <v>1</v>
      </c>
      <c r="F84" s="211">
        <f t="shared" si="3"/>
        <v>2</v>
      </c>
      <c r="G84" s="60" t="str">
        <f>VLOOKUP(B84,مقررات!$A$1:$F$409,6,FALSE)</f>
        <v>CH122</v>
      </c>
      <c r="H84" s="60" t="s">
        <v>1701</v>
      </c>
      <c r="I84" s="262" t="str">
        <f>VLOOKUP(H84,'اعضاء هيئة التدريس'!$B$1:$D$300,2,FALSE)</f>
        <v>ا.د/ احمد النحاس</v>
      </c>
      <c r="J84" s="256"/>
      <c r="K84" s="454"/>
      <c r="L84" s="454"/>
      <c r="M84" s="454"/>
      <c r="N84" s="454" t="s">
        <v>1068</v>
      </c>
      <c r="O84" s="454"/>
      <c r="P84" s="255" t="s">
        <v>89</v>
      </c>
      <c r="Q84" s="282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283"/>
      <c r="AT84" s="707" t="e">
        <f>VLOOKUP(#REF!,'اعضاء هيئة التدريس'!#REF!,2,)</f>
        <v>#REF!</v>
      </c>
    </row>
    <row r="85" spans="1:46" s="272" customFormat="1" ht="15.75" hidden="1">
      <c r="A85" s="367">
        <v>44</v>
      </c>
      <c r="B85" s="288" t="s">
        <v>636</v>
      </c>
      <c r="C85" s="726" t="str">
        <f>VLOOKUP(B85,مقررات!$A$1:$F$411,2,FALSE)</f>
        <v>كيمياء الكم</v>
      </c>
      <c r="D85" s="211">
        <f>VLOOKUP(B85,مقررات!$A$1:$F$452,3,FALSE)</f>
        <v>1.5</v>
      </c>
      <c r="E85" s="211">
        <f>VLOOKUP(B85,مقررات!$A$1:$F$476,4,FALSE)</f>
        <v>1</v>
      </c>
      <c r="F85" s="211">
        <f t="shared" si="3"/>
        <v>2</v>
      </c>
      <c r="G85" s="60" t="str">
        <f>VLOOKUP(B85,مقررات!$A$1:$F$409,6,FALSE)</f>
        <v>CH122</v>
      </c>
      <c r="H85" s="60" t="s">
        <v>1760</v>
      </c>
      <c r="I85" s="262" t="str">
        <f>VLOOKUP(H85,'اعضاء هيئة التدريس'!$B$1:$D$300,2,FALSE)</f>
        <v>د.صافيناز حمدي</v>
      </c>
      <c r="J85" s="256"/>
      <c r="K85" s="454"/>
      <c r="L85" s="454"/>
      <c r="M85" s="454"/>
      <c r="N85" s="454" t="s">
        <v>1068</v>
      </c>
      <c r="O85" s="454"/>
      <c r="P85" s="255" t="s">
        <v>89</v>
      </c>
      <c r="Q85" s="282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E85" s="283"/>
      <c r="AF85" s="283"/>
      <c r="AT85" s="707" t="e">
        <f>VLOOKUP(#REF!,'اعضاء هيئة التدريس'!#REF!,2,)</f>
        <v>#REF!</v>
      </c>
    </row>
    <row r="86" spans="1:46" s="272" customFormat="1" ht="16.5" hidden="1" customHeight="1">
      <c r="A86" s="367">
        <v>45</v>
      </c>
      <c r="B86" s="288" t="s">
        <v>653</v>
      </c>
      <c r="C86" s="770" t="str">
        <f>VLOOKUP(B86,مقررات!$A$1:$F$411,2,FALSE)</f>
        <v>كيمياء كهربية( 2)</v>
      </c>
      <c r="D86" s="211">
        <f>VLOOKUP(B86,مقررات!$A$1:$F$452,3,FALSE)</f>
        <v>1.5</v>
      </c>
      <c r="E86" s="211">
        <f>VLOOKUP(B86,مقررات!$A$1:$F$476,4,FALSE)</f>
        <v>1</v>
      </c>
      <c r="F86" s="211">
        <f t="shared" si="3"/>
        <v>2</v>
      </c>
      <c r="G86" s="60" t="str">
        <f>VLOOKUP(B86,مقررات!$A$1:$F$409,6,FALSE)</f>
        <v>CH4112</v>
      </c>
      <c r="H86" s="52" t="s">
        <v>1707</v>
      </c>
      <c r="I86" s="262" t="str">
        <f>VLOOKUP(H86,'اعضاء هيئة التدريس'!$B$1:$D$300,2,FALSE)</f>
        <v>أ.د/ عبلة حتحوت</v>
      </c>
      <c r="J86" s="454" t="s">
        <v>1072</v>
      </c>
      <c r="K86" s="454"/>
      <c r="L86" s="454"/>
      <c r="M86" s="774"/>
      <c r="N86" s="774"/>
      <c r="O86" s="774"/>
      <c r="P86" s="255" t="s">
        <v>1324</v>
      </c>
      <c r="Q86" s="4"/>
      <c r="R86" s="92"/>
      <c r="S86" s="92"/>
      <c r="T86" s="283"/>
      <c r="U86" s="283"/>
      <c r="V86" s="283"/>
      <c r="W86" s="283"/>
      <c r="X86" s="283"/>
      <c r="Y86" s="283"/>
      <c r="Z86" s="283"/>
      <c r="AA86" s="283"/>
      <c r="AB86" s="283"/>
      <c r="AC86" s="283"/>
      <c r="AD86" s="283"/>
      <c r="AE86" s="283"/>
      <c r="AF86" s="283"/>
      <c r="AT86" s="707" t="e">
        <f>VLOOKUP(#REF!,'اعضاء هيئة التدريس'!#REF!,2,)</f>
        <v>#REF!</v>
      </c>
    </row>
    <row r="87" spans="1:46" s="272" customFormat="1" ht="17.25" hidden="1" customHeight="1">
      <c r="A87" s="367">
        <v>46</v>
      </c>
      <c r="B87" s="288" t="s">
        <v>654</v>
      </c>
      <c r="C87" s="345" t="str">
        <f>VLOOKUP(B87,مقررات!$A$1:$F$411,2,FALSE)</f>
        <v>كيمياء التآكل</v>
      </c>
      <c r="D87" s="211">
        <f>VLOOKUP(B87,مقررات!$A$1:$F$452,3,FALSE)</f>
        <v>1</v>
      </c>
      <c r="E87" s="211" t="str">
        <f>VLOOKUP(B87,مقررات!$A$1:$F$476,4,FALSE)</f>
        <v>-</v>
      </c>
      <c r="F87" s="211">
        <v>1</v>
      </c>
      <c r="G87" s="60" t="str">
        <f>VLOOKUP(B87,مقررات!$A$1:$F$409,6,FALSE)</f>
        <v>CH4112</v>
      </c>
      <c r="H87" s="60" t="s">
        <v>1752</v>
      </c>
      <c r="I87" s="262" t="str">
        <f>VLOOKUP(H87,'اعضاء هيئة التدريس'!$B$1:$D$300,2,FALSE)</f>
        <v>د/ ايمن شبل</v>
      </c>
      <c r="J87" s="454"/>
      <c r="K87" s="454"/>
      <c r="L87" s="454" t="s">
        <v>1112</v>
      </c>
      <c r="M87" s="454"/>
      <c r="N87" s="454"/>
      <c r="O87" s="454"/>
      <c r="P87" s="386" t="s">
        <v>1320</v>
      </c>
      <c r="Q87" s="282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  <c r="AC87" s="283"/>
      <c r="AD87" s="283"/>
      <c r="AE87" s="283"/>
      <c r="AF87" s="283"/>
      <c r="AT87" s="707" t="e">
        <f>VLOOKUP(#REF!,'اعضاء هيئة التدريس'!#REF!,2,)</f>
        <v>#REF!</v>
      </c>
    </row>
    <row r="88" spans="1:46" s="272" customFormat="1" ht="15.75" hidden="1" customHeight="1">
      <c r="A88" s="367">
        <v>47</v>
      </c>
      <c r="B88" s="288" t="s">
        <v>655</v>
      </c>
      <c r="C88" s="726" t="str">
        <f>VLOOKUP(B88,مقررات!$A$1:$F$411,2,FALSE)</f>
        <v>نظرية المجموعات</v>
      </c>
      <c r="D88" s="211">
        <f>VLOOKUP(B88,مقررات!$A$1:$F$452,3,FALSE)</f>
        <v>1.5</v>
      </c>
      <c r="E88" s="211">
        <f>VLOOKUP(B88,مقررات!$A$1:$F$476,4,FALSE)</f>
        <v>1</v>
      </c>
      <c r="F88" s="211">
        <f t="shared" ref="F88:F111" si="4">D88+0.5*E88</f>
        <v>2</v>
      </c>
      <c r="G88" s="60" t="str">
        <f>VLOOKUP(B88,مقررات!$A$1:$F$409,6,FALSE)</f>
        <v>CH4112</v>
      </c>
      <c r="H88" s="60" t="s">
        <v>1701</v>
      </c>
      <c r="I88" s="262" t="str">
        <f>VLOOKUP(H88,'اعضاء هيئة التدريس'!$B$1:$D$300,2,FALSE)</f>
        <v>ا.د/ احمد النحاس</v>
      </c>
      <c r="J88" s="256"/>
      <c r="K88" s="256"/>
      <c r="L88" s="256"/>
      <c r="M88" s="256"/>
      <c r="N88" s="256" t="s">
        <v>1070</v>
      </c>
      <c r="O88" s="256"/>
      <c r="P88" s="386" t="s">
        <v>1320</v>
      </c>
      <c r="Q88" s="282"/>
      <c r="R88" s="283"/>
      <c r="S88" s="283"/>
      <c r="T88" s="284"/>
      <c r="U88" s="283"/>
      <c r="V88" s="283"/>
      <c r="W88" s="283"/>
      <c r="X88" s="283"/>
      <c r="Y88" s="283"/>
      <c r="Z88" s="283"/>
      <c r="AA88" s="283"/>
      <c r="AB88" s="283"/>
      <c r="AC88" s="283"/>
      <c r="AD88" s="283"/>
      <c r="AE88" s="283"/>
      <c r="AF88" s="283"/>
      <c r="AT88" s="707" t="e">
        <f>VLOOKUP(#REF!,'اعضاء هيئة التدريس'!#REF!,2,)</f>
        <v>#REF!</v>
      </c>
    </row>
    <row r="89" spans="1:46" s="272" customFormat="1" ht="15.75" hidden="1" customHeight="1">
      <c r="A89" s="367">
        <v>48</v>
      </c>
      <c r="B89" s="288" t="s">
        <v>655</v>
      </c>
      <c r="C89" s="726" t="str">
        <f>VLOOKUP(B89,مقررات!$A$1:$F$411,2,FALSE)</f>
        <v>نظرية المجموعات</v>
      </c>
      <c r="D89" s="211">
        <f>VLOOKUP(B89,مقررات!$A$1:$F$452,3,FALSE)</f>
        <v>1.5</v>
      </c>
      <c r="E89" s="211">
        <f>VLOOKUP(B89,مقررات!$A$1:$F$476,4,FALSE)</f>
        <v>1</v>
      </c>
      <c r="F89" s="211">
        <f t="shared" si="4"/>
        <v>2</v>
      </c>
      <c r="G89" s="60" t="str">
        <f>VLOOKUP(B89,مقررات!$A$1:$F$409,6,FALSE)</f>
        <v>CH4112</v>
      </c>
      <c r="H89" s="60" t="s">
        <v>1760</v>
      </c>
      <c r="I89" s="262" t="str">
        <f>VLOOKUP(H89,'اعضاء هيئة التدريس'!$B$1:$D$300,2,FALSE)</f>
        <v>د.صافيناز حمدي</v>
      </c>
      <c r="J89" s="256"/>
      <c r="K89" s="256"/>
      <c r="L89" s="256"/>
      <c r="M89" s="256"/>
      <c r="N89" s="256" t="s">
        <v>1070</v>
      </c>
      <c r="O89" s="256"/>
      <c r="P89" s="386" t="s">
        <v>1320</v>
      </c>
      <c r="Q89" s="282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  <c r="AC89" s="283"/>
      <c r="AD89" s="283"/>
      <c r="AE89" s="283"/>
      <c r="AF89" s="283"/>
      <c r="AT89" s="707" t="e">
        <f>VLOOKUP(#REF!,'اعضاء هيئة التدريس'!#REF!,2,)</f>
        <v>#REF!</v>
      </c>
    </row>
    <row r="90" spans="1:46" s="272" customFormat="1" ht="22.5" hidden="1" customHeight="1">
      <c r="A90" s="367">
        <v>49</v>
      </c>
      <c r="B90" s="288" t="s">
        <v>637</v>
      </c>
      <c r="C90" s="345" t="str">
        <f>VLOOKUP(B90,مقررات!$A$1:$F$411,2,FALSE)</f>
        <v>كيمياء السطوح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si="4"/>
        <v>2</v>
      </c>
      <c r="G90" s="60" t="str">
        <f>VLOOKUP(B90,مقررات!$A$1:$F$409,6,FALSE)</f>
        <v>CH111</v>
      </c>
      <c r="H90" s="52" t="s">
        <v>1750</v>
      </c>
      <c r="I90" s="262" t="str">
        <f>VLOOKUP(H90,'اعضاء هيئة التدريس'!$B$1:$D$300,2,FALSE)</f>
        <v>د/ نعيمة سالم</v>
      </c>
      <c r="J90" s="454"/>
      <c r="K90" s="454"/>
      <c r="L90" s="454" t="s">
        <v>1072</v>
      </c>
      <c r="M90" s="37"/>
      <c r="N90" s="37"/>
      <c r="O90" s="37"/>
      <c r="P90" s="386" t="s">
        <v>1320</v>
      </c>
      <c r="Q90" s="4"/>
      <c r="R90" s="92"/>
      <c r="S90" s="92"/>
      <c r="T90" s="284"/>
      <c r="U90" s="283"/>
      <c r="V90" s="283"/>
      <c r="W90" s="283"/>
      <c r="X90" s="283"/>
      <c r="Y90" s="283"/>
      <c r="Z90" s="283"/>
      <c r="AA90" s="283"/>
      <c r="AB90" s="283"/>
      <c r="AC90" s="283"/>
      <c r="AD90" s="283"/>
      <c r="AE90" s="283"/>
      <c r="AF90" s="283"/>
      <c r="AT90" s="707" t="e">
        <f>VLOOKUP(#REF!,'اعضاء هيئة التدريس'!#REF!,2,)</f>
        <v>#REF!</v>
      </c>
    </row>
    <row r="91" spans="1:46" s="272" customFormat="1" ht="15.75" hidden="1">
      <c r="A91" s="367">
        <v>50</v>
      </c>
      <c r="B91" s="288" t="s">
        <v>656</v>
      </c>
      <c r="C91" s="726" t="str">
        <f>VLOOKUP(B91,مقررات!$A$1:$F$411,2,FALSE)</f>
        <v>كيمياء غير عضوية حيوية</v>
      </c>
      <c r="D91" s="211">
        <f>VLOOKUP(B91,مقررات!$A$1:$F$452,3,FALSE)</f>
        <v>1.5</v>
      </c>
      <c r="E91" s="211">
        <f>VLOOKUP(B91,مقررات!$A$1:$F$476,4,FALSE)</f>
        <v>1</v>
      </c>
      <c r="F91" s="211">
        <f t="shared" si="4"/>
        <v>2</v>
      </c>
      <c r="G91" s="60" t="str">
        <f>VLOOKUP(B91,مقررات!$A$1:$F$409,6,FALSE)</f>
        <v>CH324</v>
      </c>
      <c r="H91" s="60" t="s">
        <v>1748</v>
      </c>
      <c r="I91" s="262" t="str">
        <f>VLOOKUP(H91,'اعضاء هيئة التدريس'!$B$1:$D$300,2,FALSE)</f>
        <v>د/ جوزيف اسطفانوس</v>
      </c>
      <c r="J91" s="256"/>
      <c r="K91" s="256"/>
      <c r="L91" s="256"/>
      <c r="M91" s="256" t="s">
        <v>1068</v>
      </c>
      <c r="N91" s="256"/>
      <c r="O91" s="256"/>
      <c r="P91" s="386"/>
      <c r="Q91" s="282"/>
      <c r="R91" s="283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  <c r="AC91" s="283"/>
      <c r="AD91" s="283"/>
      <c r="AE91" s="283"/>
      <c r="AF91" s="283"/>
      <c r="AT91" s="707" t="e">
        <f>VLOOKUP(#REF!,'اعضاء هيئة التدريس'!#REF!,2,)</f>
        <v>#REF!</v>
      </c>
    </row>
    <row r="92" spans="1:46" s="272" customFormat="1" ht="15.75" hidden="1" customHeight="1">
      <c r="A92" s="367">
        <v>51</v>
      </c>
      <c r="B92" s="288" t="s">
        <v>657</v>
      </c>
      <c r="C92" s="770" t="str">
        <f>VLOOKUP(B92,مقررات!$A$1:$F$411,2,FALSE)</f>
        <v>كيمياء علوم المواد</v>
      </c>
      <c r="D92" s="211">
        <f>VLOOKUP(B92,مقررات!$A$1:$F$452,3,FALSE)</f>
        <v>1.5</v>
      </c>
      <c r="E92" s="211">
        <f>VLOOKUP(B92,مقررات!$A$1:$F$476,4,FALSE)</f>
        <v>1</v>
      </c>
      <c r="F92" s="211">
        <f t="shared" si="4"/>
        <v>2</v>
      </c>
      <c r="G92" s="60" t="str">
        <f>VLOOKUP(B92,مقررات!$A$1:$F$409,6,FALSE)</f>
        <v>CH335</v>
      </c>
      <c r="H92" s="52" t="s">
        <v>1695</v>
      </c>
      <c r="I92" s="262" t="str">
        <f>VLOOKUP(H92,'اعضاء هيئة التدريس'!$B$1:$D$300,2,FALSE)</f>
        <v>ا.د/ عادل نصار</v>
      </c>
      <c r="J92" s="37"/>
      <c r="K92" s="37"/>
      <c r="L92" s="37" t="s">
        <v>1070</v>
      </c>
      <c r="M92" s="37"/>
      <c r="N92" s="37"/>
      <c r="O92" s="37"/>
      <c r="P92" s="255" t="s">
        <v>1313</v>
      </c>
      <c r="Q92" s="4"/>
      <c r="R92" s="91"/>
      <c r="S92" s="91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E92" s="283"/>
      <c r="AF92" s="283"/>
      <c r="AT92" s="707" t="e">
        <f>VLOOKUP(#REF!,'اعضاء هيئة التدريس'!#REF!,2,)</f>
        <v>#REF!</v>
      </c>
    </row>
    <row r="93" spans="1:46" s="272" customFormat="1" ht="15.75" hidden="1" customHeight="1">
      <c r="A93" s="367">
        <v>52</v>
      </c>
      <c r="B93" s="288" t="s">
        <v>657</v>
      </c>
      <c r="C93" s="770" t="str">
        <f>VLOOKUP(B93,مقررات!$A$1:$F$411,2,FALSE)</f>
        <v>كيمياء علوم المواد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si="4"/>
        <v>2</v>
      </c>
      <c r="G93" s="60" t="str">
        <f>VLOOKUP(B93,مقررات!$A$1:$F$409,6,FALSE)</f>
        <v>CH335</v>
      </c>
      <c r="H93" s="52" t="s">
        <v>1758</v>
      </c>
      <c r="I93" s="262" t="str">
        <f>VLOOKUP(H93,'اعضاء هيئة التدريس'!$B$1:$D$300,2,FALSE)</f>
        <v>د/ ريهام وجدى</v>
      </c>
      <c r="J93" s="37"/>
      <c r="K93" s="37"/>
      <c r="L93" s="37" t="s">
        <v>1070</v>
      </c>
      <c r="M93" s="37"/>
      <c r="N93" s="37"/>
      <c r="O93" s="37"/>
      <c r="P93" s="255" t="s">
        <v>1313</v>
      </c>
      <c r="Q93" s="4"/>
      <c r="R93" s="91"/>
      <c r="S93" s="91"/>
      <c r="T93" s="283"/>
      <c r="U93" s="283"/>
      <c r="V93" s="283"/>
      <c r="W93" s="283"/>
      <c r="X93" s="283"/>
      <c r="Y93" s="283"/>
      <c r="Z93" s="283"/>
      <c r="AA93" s="283"/>
      <c r="AB93" s="283"/>
      <c r="AC93" s="283"/>
      <c r="AD93" s="283"/>
      <c r="AE93" s="283"/>
      <c r="AF93" s="283"/>
      <c r="AT93" s="707" t="e">
        <f>VLOOKUP(#REF!,'اعضاء هيئة التدريس'!#REF!,2,)</f>
        <v>#REF!</v>
      </c>
    </row>
    <row r="94" spans="1:46" s="272" customFormat="1" ht="15.75" hidden="1" customHeight="1">
      <c r="A94" s="367">
        <v>53</v>
      </c>
      <c r="B94" s="288" t="s">
        <v>638</v>
      </c>
      <c r="C94" s="726" t="str">
        <f>VLOOKUP(B94,مقررات!$A$1:$F$411,2,FALSE)</f>
        <v>كيمياء نووية إشعاعية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4"/>
        <v>2</v>
      </c>
      <c r="G94" s="60" t="str">
        <f>VLOOKUP(B94,مقررات!$A$1:$F$409,6,FALSE)</f>
        <v>CH122</v>
      </c>
      <c r="H94" s="60" t="s">
        <v>1698</v>
      </c>
      <c r="I94" s="262" t="str">
        <f>VLOOKUP(H94,'اعضاء هيئة التدريس'!$B$1:$D$300,2,FALSE)</f>
        <v>ا.د/ عبدة الطبل</v>
      </c>
      <c r="J94" s="256"/>
      <c r="K94" s="256" t="s">
        <v>1073</v>
      </c>
      <c r="L94" s="256"/>
      <c r="M94" s="256"/>
      <c r="N94" s="256"/>
      <c r="O94" s="256"/>
      <c r="P94" s="255" t="s">
        <v>89</v>
      </c>
      <c r="Q94" s="282"/>
      <c r="R94" s="283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  <c r="AC94" s="283"/>
      <c r="AD94" s="283"/>
      <c r="AE94" s="283"/>
      <c r="AF94" s="283"/>
      <c r="AT94" s="707" t="e">
        <f>VLOOKUP(#REF!,'اعضاء هيئة التدريس'!#REF!,2,)</f>
        <v>#REF!</v>
      </c>
    </row>
    <row r="95" spans="1:46" s="272" customFormat="1" ht="15.75" hidden="1" customHeight="1">
      <c r="A95" s="367">
        <v>54</v>
      </c>
      <c r="B95" s="288" t="s">
        <v>639</v>
      </c>
      <c r="C95" s="756" t="str">
        <f>VLOOKUP(B95,مقررات!$A$1:$F$411,2,FALSE)</f>
        <v>ميكانيكا التفاعلات غير العضوية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4"/>
        <v>2</v>
      </c>
      <c r="G95" s="60" t="str">
        <f>VLOOKUP(B95,مقررات!$A$1:$F$409,6,FALSE)</f>
        <v>CH324</v>
      </c>
      <c r="H95" s="52" t="s">
        <v>1705</v>
      </c>
      <c r="I95" s="262" t="str">
        <f>VLOOKUP(H95,'اعضاء هيئة التدريس'!$B$1:$D$300,2,FALSE)</f>
        <v>ا.د/ سعيدة ابو الثنا</v>
      </c>
      <c r="J95" s="37"/>
      <c r="K95" s="37"/>
      <c r="L95" s="37"/>
      <c r="M95" s="37"/>
      <c r="N95" s="37" t="s">
        <v>1070</v>
      </c>
      <c r="O95" s="37"/>
      <c r="P95" s="255" t="s">
        <v>89</v>
      </c>
      <c r="Q95" s="4"/>
      <c r="R95" s="91"/>
      <c r="S95" s="91"/>
      <c r="T95" s="283"/>
      <c r="U95" s="283"/>
      <c r="V95" s="283"/>
      <c r="W95" s="283"/>
      <c r="X95" s="283"/>
      <c r="Y95" s="283"/>
      <c r="Z95" s="283"/>
      <c r="AA95" s="283"/>
      <c r="AB95" s="283"/>
      <c r="AC95" s="283"/>
      <c r="AD95" s="283"/>
      <c r="AE95" s="283"/>
      <c r="AF95" s="283"/>
      <c r="AT95" s="707" t="e">
        <f>VLOOKUP(#REF!,'اعضاء هيئة التدريس'!#REF!,2,)</f>
        <v>#REF!</v>
      </c>
    </row>
    <row r="96" spans="1:46" s="272" customFormat="1" ht="15.75" hidden="1" customHeight="1">
      <c r="A96" s="367">
        <v>55</v>
      </c>
      <c r="B96" s="288" t="s">
        <v>640</v>
      </c>
      <c r="C96" s="726" t="str">
        <f>VLOOKUP(B96,مقررات!$A$1:$F$411,2,FALSE)</f>
        <v>كيمياء الجوامد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4"/>
        <v>2</v>
      </c>
      <c r="G96" s="60" t="str">
        <f>VLOOKUP(B96,مقررات!$A$1:$F$409,6,FALSE)</f>
        <v>CH122</v>
      </c>
      <c r="H96" s="60" t="s">
        <v>1758</v>
      </c>
      <c r="I96" s="262" t="str">
        <f>VLOOKUP(H96,'اعضاء هيئة التدريس'!$B$1:$D$300,2,FALSE)</f>
        <v>د/ ريهام وجدى</v>
      </c>
      <c r="J96" s="256"/>
      <c r="K96" s="256"/>
      <c r="L96" s="256" t="s">
        <v>1067</v>
      </c>
      <c r="M96" s="256"/>
      <c r="N96" s="256"/>
      <c r="O96" s="256"/>
      <c r="P96" s="386" t="s">
        <v>1315</v>
      </c>
      <c r="Q96" s="282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F96" s="283"/>
      <c r="AT96" s="707" t="e">
        <f>VLOOKUP(#REF!,'اعضاء هيئة التدريس'!#REF!,2,)</f>
        <v>#REF!</v>
      </c>
    </row>
    <row r="97" spans="1:46" s="272" customFormat="1" ht="15.75" hidden="1" customHeight="1">
      <c r="A97" s="367">
        <v>56</v>
      </c>
      <c r="B97" s="288" t="s">
        <v>658</v>
      </c>
      <c r="C97" s="726" t="str">
        <f>VLOOKUP(B97,مقررات!$A$1:$F$411,2,FALSE)</f>
        <v>تحليل آلي ( 2)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4"/>
        <v>2</v>
      </c>
      <c r="G97" s="60" t="str">
        <f>VLOOKUP(B97,مقررات!$A$1:$F$409,6,FALSE)</f>
        <v>CH246</v>
      </c>
      <c r="H97" s="52" t="s">
        <v>1698</v>
      </c>
      <c r="I97" s="262" t="str">
        <f>VLOOKUP(H97,'اعضاء هيئة التدريس'!$B$1:$D$300,2,FALSE)</f>
        <v>ا.د/ عبدة الطبل</v>
      </c>
      <c r="J97" s="37"/>
      <c r="K97" s="37"/>
      <c r="L97" s="37"/>
      <c r="M97" s="37"/>
      <c r="N97" s="37" t="s">
        <v>1072</v>
      </c>
      <c r="O97" s="37"/>
      <c r="P97" s="255" t="s">
        <v>1324</v>
      </c>
      <c r="Q97" s="4"/>
      <c r="R97" s="92"/>
      <c r="S97" s="92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E97" s="283"/>
      <c r="AF97" s="283"/>
      <c r="AT97" s="707" t="e">
        <f>VLOOKUP(#REF!,'اعضاء هيئة التدريس'!#REF!,2,)</f>
        <v>#REF!</v>
      </c>
    </row>
    <row r="98" spans="1:46" s="221" customFormat="1" ht="15.75" hidden="1" customHeight="1">
      <c r="A98" s="367">
        <v>57</v>
      </c>
      <c r="B98" s="288" t="s">
        <v>658</v>
      </c>
      <c r="C98" s="726" t="str">
        <f>VLOOKUP(B98,مقررات!$A$1:$F$411,2,FALSE)</f>
        <v>تحليل آلي ( 2)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4"/>
        <v>2</v>
      </c>
      <c r="G98" s="60" t="str">
        <f>VLOOKUP(B98,مقررات!$A$1:$F$409,6,FALSE)</f>
        <v>CH246</v>
      </c>
      <c r="H98" s="52" t="s">
        <v>1752</v>
      </c>
      <c r="I98" s="262" t="str">
        <f>VLOOKUP(H98,'اعضاء هيئة التدريس'!$B$1:$D$300,2,FALSE)</f>
        <v>د/ ايمن شبل</v>
      </c>
      <c r="J98" s="37"/>
      <c r="K98" s="37"/>
      <c r="L98" s="37"/>
      <c r="M98" s="37"/>
      <c r="N98" s="774" t="s">
        <v>1068</v>
      </c>
      <c r="O98" s="37"/>
      <c r="P98" s="255" t="s">
        <v>1324</v>
      </c>
      <c r="Q98" s="4"/>
      <c r="R98" s="92"/>
      <c r="S98" s="92"/>
      <c r="T98" s="220"/>
      <c r="U98" s="220"/>
      <c r="V98" s="220"/>
      <c r="W98" s="220"/>
      <c r="X98" s="220"/>
      <c r="Y98" s="220"/>
      <c r="Z98" s="220"/>
      <c r="AA98" s="220"/>
      <c r="AB98" s="220"/>
      <c r="AC98" s="220"/>
      <c r="AD98" s="220"/>
      <c r="AE98" s="220"/>
      <c r="AF98" s="220"/>
      <c r="AT98" s="707" t="e">
        <f>VLOOKUP(#REF!,'اعضاء هيئة التدريس'!#REF!,2,)</f>
        <v>#REF!</v>
      </c>
    </row>
    <row r="99" spans="1:46" s="272" customFormat="1" ht="15.75" hidden="1" customHeight="1">
      <c r="A99" s="367">
        <v>58</v>
      </c>
      <c r="B99" s="288" t="s">
        <v>659</v>
      </c>
      <c r="C99" s="726" t="str">
        <f>VLOOKUP(B99,مقررات!$A$1:$F$411,2,FALSE)</f>
        <v>كيمياء عضوية فلزية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4"/>
        <v>2</v>
      </c>
      <c r="G99" s="60" t="str">
        <f>VLOOKUP(B99,مقررات!$A$1:$F$409,6,FALSE)</f>
        <v>CH346</v>
      </c>
      <c r="H99" s="60" t="s">
        <v>1804</v>
      </c>
      <c r="I99" s="262" t="str">
        <f>VLOOKUP(H99,'اعضاء هيئة التدريس'!$B$1:$D$300,2,FALSE)</f>
        <v>د/ محمدعبدالله حواطة</v>
      </c>
      <c r="J99" s="256"/>
      <c r="K99" s="256"/>
      <c r="L99" s="256"/>
      <c r="M99" s="256"/>
      <c r="N99" s="256"/>
      <c r="O99" s="256" t="s">
        <v>1068</v>
      </c>
      <c r="P99" s="255" t="s">
        <v>1313</v>
      </c>
      <c r="Q99" s="282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  <c r="AC99" s="283"/>
      <c r="AD99" s="283"/>
      <c r="AE99" s="283"/>
      <c r="AF99" s="283"/>
      <c r="AT99" s="707" t="e">
        <f>VLOOKUP(#REF!,'اعضاء هيئة التدريس'!#REF!,2,)</f>
        <v>#REF!</v>
      </c>
    </row>
    <row r="100" spans="1:46" s="272" customFormat="1" ht="27" hidden="1" customHeight="1">
      <c r="A100" s="367">
        <v>59</v>
      </c>
      <c r="B100" s="288" t="s">
        <v>660</v>
      </c>
      <c r="C100" s="726" t="str">
        <f>VLOOKUP(B100,مقررات!$A$1:$F$411,2,FALSE)</f>
        <v>كيمياء الإنزيمات والأيض والهرمونات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4"/>
        <v>2</v>
      </c>
      <c r="G100" s="60" t="str">
        <f>VLOOKUP(B100,مقررات!$A$1:$F$409,6,FALSE)</f>
        <v>CH246</v>
      </c>
      <c r="H100" s="52" t="s">
        <v>1717</v>
      </c>
      <c r="I100" s="262" t="str">
        <f>VLOOKUP(H100,'اعضاء هيئة التدريس'!$B$1:$D$300,2,FALSE)</f>
        <v>ا.د/ صلاح القوصى</v>
      </c>
      <c r="J100" s="37"/>
      <c r="K100" s="37"/>
      <c r="L100" s="37"/>
      <c r="M100" s="37"/>
      <c r="N100" s="37"/>
      <c r="O100" s="37" t="s">
        <v>1067</v>
      </c>
      <c r="P100" s="255" t="s">
        <v>1313</v>
      </c>
      <c r="Q100" s="4"/>
      <c r="R100" s="91"/>
      <c r="S100" s="91"/>
      <c r="T100" s="283"/>
      <c r="U100" s="283"/>
      <c r="V100" s="283"/>
      <c r="W100" s="283"/>
      <c r="X100" s="283"/>
      <c r="Y100" s="283"/>
      <c r="Z100" s="283"/>
      <c r="AA100" s="283"/>
      <c r="AB100" s="283"/>
      <c r="AC100" s="283"/>
      <c r="AD100" s="283"/>
      <c r="AE100" s="283"/>
      <c r="AF100" s="283"/>
      <c r="AT100" s="707" t="e">
        <f>VLOOKUP(#REF!,'اعضاء هيئة التدريس'!#REF!,2,)</f>
        <v>#REF!</v>
      </c>
    </row>
    <row r="101" spans="1:46" s="285" customFormat="1" ht="15.75" hidden="1" customHeight="1">
      <c r="A101" s="367">
        <v>60</v>
      </c>
      <c r="B101" s="288" t="s">
        <v>661</v>
      </c>
      <c r="C101" s="726" t="str">
        <f>VLOOKUP(B101,مقررات!$A$1:$F$411,2,FALSE)</f>
        <v>تفاعلات عضوية ضوئية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4"/>
        <v>2</v>
      </c>
      <c r="G101" s="60" t="str">
        <f>VLOOKUP(B101,مقررات!$A$1:$F$409,6,FALSE)</f>
        <v>CH447</v>
      </c>
      <c r="H101" s="60" t="s">
        <v>1703</v>
      </c>
      <c r="I101" s="262" t="str">
        <f>VLOOKUP(H101,'اعضاء هيئة التدريس'!$B$1:$D$300,2,FALSE)</f>
        <v>ا.د/ مجدى زهران</v>
      </c>
      <c r="J101" s="256"/>
      <c r="K101" s="314" t="s">
        <v>1073</v>
      </c>
      <c r="L101" s="256"/>
      <c r="M101" s="256"/>
      <c r="N101" s="256"/>
      <c r="O101" s="256"/>
      <c r="P101" s="386" t="s">
        <v>1320</v>
      </c>
      <c r="Q101" s="282"/>
      <c r="R101" s="283"/>
      <c r="S101" s="283"/>
      <c r="T101" s="283"/>
      <c r="U101" s="284"/>
      <c r="V101" s="284"/>
      <c r="W101" s="284"/>
      <c r="X101" s="284"/>
      <c r="Y101" s="284"/>
      <c r="Z101" s="284"/>
      <c r="AA101" s="284"/>
      <c r="AB101" s="284"/>
      <c r="AC101" s="284"/>
      <c r="AD101" s="284"/>
      <c r="AE101" s="284"/>
      <c r="AF101" s="284"/>
      <c r="AT101" s="707" t="e">
        <f>VLOOKUP(#REF!,'اعضاء هيئة التدريس'!#REF!,2,)</f>
        <v>#REF!</v>
      </c>
    </row>
    <row r="102" spans="1:46" s="285" customFormat="1" ht="24" hidden="1" customHeight="1">
      <c r="A102" s="367">
        <v>61</v>
      </c>
      <c r="B102" s="288" t="s">
        <v>641</v>
      </c>
      <c r="C102" s="726" t="str">
        <f>VLOOKUP(B102,مقررات!$A$1:$F$411,2,FALSE)</f>
        <v xml:space="preserve">أطياف 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4"/>
        <v>2</v>
      </c>
      <c r="G102" s="60" t="str">
        <f>VLOOKUP(B102,مقررات!$A$1:$F$409,6,FALSE)</f>
        <v>CH246</v>
      </c>
      <c r="H102" s="52" t="s">
        <v>1731</v>
      </c>
      <c r="I102" s="262" t="str">
        <f>VLOOKUP(H102,'اعضاء هيئة التدريس'!$B$1:$D$300,2,FALSE)</f>
        <v>أ.د/ خالد حلمي</v>
      </c>
      <c r="J102" s="37"/>
      <c r="K102" s="37" t="s">
        <v>1067</v>
      </c>
      <c r="L102" s="37"/>
      <c r="M102" s="37"/>
      <c r="N102" s="37"/>
      <c r="O102" s="37"/>
      <c r="P102" s="255" t="s">
        <v>1324</v>
      </c>
      <c r="Q102" s="4"/>
      <c r="R102" s="91"/>
      <c r="S102" s="91"/>
      <c r="T102" s="283"/>
      <c r="U102" s="284"/>
      <c r="V102" s="284"/>
      <c r="W102" s="284"/>
      <c r="X102" s="284"/>
      <c r="Y102" s="284"/>
      <c r="Z102" s="284"/>
      <c r="AA102" s="284"/>
      <c r="AB102" s="284"/>
      <c r="AC102" s="284"/>
      <c r="AD102" s="284"/>
      <c r="AE102" s="284"/>
      <c r="AF102" s="284"/>
      <c r="AT102" s="707" t="e">
        <f>VLOOKUP(#REF!,'اعضاء هيئة التدريس'!#REF!,2,)</f>
        <v>#REF!</v>
      </c>
    </row>
    <row r="103" spans="1:46" s="285" customFormat="1" ht="22.5" hidden="1" customHeight="1">
      <c r="A103" s="367">
        <v>62</v>
      </c>
      <c r="B103" s="288" t="s">
        <v>664</v>
      </c>
      <c r="C103" s="726" t="str">
        <f>VLOOKUP(B103,مقررات!$A$1:$F$411,2,FALSE)</f>
        <v>ميكانيكا التفاعلات العضوية(2)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4"/>
        <v>2</v>
      </c>
      <c r="G103" s="60" t="str">
        <f>VLOOKUP(B103,مقررات!$A$1:$F$409,6,FALSE)</f>
        <v>CH425</v>
      </c>
      <c r="H103" s="60" t="s">
        <v>1719</v>
      </c>
      <c r="I103" s="262" t="str">
        <f>VLOOKUP(H103,'اعضاء هيئة التدريس'!$B$1:$D$300,2,FALSE)</f>
        <v>ا.د/ محمد طه عبدالعال</v>
      </c>
      <c r="J103" s="260"/>
      <c r="K103" s="260"/>
      <c r="L103" s="305"/>
      <c r="M103" s="37" t="s">
        <v>1067</v>
      </c>
      <c r="N103" s="328"/>
      <c r="O103" s="260"/>
      <c r="P103" s="255" t="s">
        <v>1313</v>
      </c>
      <c r="Q103" s="282"/>
      <c r="R103" s="283"/>
      <c r="S103" s="283"/>
      <c r="T103" s="283"/>
      <c r="U103" s="284"/>
      <c r="V103" s="284"/>
      <c r="W103" s="284"/>
      <c r="X103" s="284"/>
      <c r="Y103" s="284"/>
      <c r="Z103" s="284"/>
      <c r="AA103" s="284"/>
      <c r="AB103" s="284"/>
      <c r="AC103" s="284"/>
      <c r="AD103" s="284"/>
      <c r="AE103" s="284"/>
      <c r="AF103" s="284"/>
      <c r="AT103" s="707" t="e">
        <f>VLOOKUP(#REF!,'اعضاء هيئة التدريس'!#REF!,2,)</f>
        <v>#REF!</v>
      </c>
    </row>
    <row r="104" spans="1:46" s="272" customFormat="1" ht="15.75" hidden="1" customHeight="1">
      <c r="A104" s="367">
        <v>63</v>
      </c>
      <c r="B104" s="288" t="s">
        <v>642</v>
      </c>
      <c r="C104" s="726" t="str">
        <f>VLOOKUP(B104,مقررات!$A$1:$F$411,2,FALSE)</f>
        <v>كيمياء حلقية غير متجانسة</v>
      </c>
      <c r="D104" s="211">
        <f>VLOOKUP(B104,مقررات!$A$1:$F$452,3,FALSE)</f>
        <v>1.5</v>
      </c>
      <c r="E104" s="211">
        <f>VLOOKUP(B104,مقررات!$A$1:$F$476,4,FALSE)</f>
        <v>1</v>
      </c>
      <c r="F104" s="211">
        <f t="shared" si="4"/>
        <v>2</v>
      </c>
      <c r="G104" s="60" t="str">
        <f>VLOOKUP(B104,مقررات!$A$1:$F$409,6,FALSE)</f>
        <v>CH246</v>
      </c>
      <c r="H104" s="24" t="s">
        <v>1703</v>
      </c>
      <c r="I104" s="262" t="str">
        <f>VLOOKUP(H104,'اعضاء هيئة التدريس'!$B$1:$D$300,2,FALSE)</f>
        <v>ا.د/ مجدى زهران</v>
      </c>
      <c r="J104" s="195"/>
      <c r="K104" s="195"/>
      <c r="L104" s="195"/>
      <c r="M104" s="37" t="s">
        <v>1068</v>
      </c>
      <c r="N104" s="195"/>
      <c r="O104" s="195"/>
      <c r="P104" s="255" t="s">
        <v>1313</v>
      </c>
      <c r="Q104" s="4"/>
      <c r="R104" s="91"/>
      <c r="S104" s="91"/>
      <c r="T104" s="283"/>
      <c r="U104" s="283"/>
      <c r="V104" s="283"/>
      <c r="W104" s="283"/>
      <c r="X104" s="283"/>
      <c r="Y104" s="283"/>
      <c r="Z104" s="283"/>
      <c r="AA104" s="283"/>
      <c r="AB104" s="283"/>
      <c r="AC104" s="283"/>
      <c r="AD104" s="283"/>
      <c r="AE104" s="283"/>
      <c r="AF104" s="283"/>
      <c r="AT104" s="251" t="e">
        <f>VLOOKUP(#REF!,'اعضاء هيئة التدريس'!#REF!,2,)</f>
        <v>#REF!</v>
      </c>
    </row>
    <row r="105" spans="1:46" s="272" customFormat="1" ht="15.75" hidden="1" customHeight="1">
      <c r="A105" s="367">
        <v>64</v>
      </c>
      <c r="B105" s="288" t="s">
        <v>642</v>
      </c>
      <c r="C105" s="726" t="str">
        <f>VLOOKUP(B105,مقررات!$A$1:$F$411,2,FALSE)</f>
        <v>كيمياء حلقية غير متجانسة</v>
      </c>
      <c r="D105" s="211">
        <f>VLOOKUP(B105,مقررات!$A$1:$F$452,3,FALSE)</f>
        <v>1.5</v>
      </c>
      <c r="E105" s="211">
        <f>VLOOKUP(B105,مقررات!$A$1:$F$476,4,FALSE)</f>
        <v>1</v>
      </c>
      <c r="F105" s="211">
        <f t="shared" si="4"/>
        <v>2</v>
      </c>
      <c r="G105" s="60" t="str">
        <f>VLOOKUP(B105,مقررات!$A$1:$F$409,6,FALSE)</f>
        <v>CH246</v>
      </c>
      <c r="H105" s="24" t="s">
        <v>1756</v>
      </c>
      <c r="I105" s="262" t="str">
        <f>VLOOKUP(H105,'اعضاء هيئة التدريس'!$B$1:$D$300,2,FALSE)</f>
        <v>د/ امانى مصطفى</v>
      </c>
      <c r="J105" s="195"/>
      <c r="K105" s="195"/>
      <c r="L105" s="195"/>
      <c r="M105" s="37" t="s">
        <v>1068</v>
      </c>
      <c r="N105" s="195"/>
      <c r="O105" s="195"/>
      <c r="P105" s="255" t="s">
        <v>1313</v>
      </c>
      <c r="Q105" s="4"/>
      <c r="R105" s="91"/>
      <c r="S105" s="91"/>
      <c r="T105" s="283"/>
      <c r="U105" s="283"/>
      <c r="V105" s="283"/>
      <c r="W105" s="283"/>
      <c r="X105" s="283"/>
      <c r="Y105" s="283"/>
      <c r="Z105" s="283"/>
      <c r="AA105" s="283"/>
      <c r="AB105" s="283"/>
      <c r="AC105" s="283"/>
      <c r="AD105" s="283"/>
      <c r="AE105" s="283"/>
      <c r="AF105" s="283"/>
      <c r="AT105" s="251" t="e">
        <f>VLOOKUP(#REF!,'اعضاء هيئة التدريس'!#REF!,2,)</f>
        <v>#REF!</v>
      </c>
    </row>
    <row r="106" spans="1:46" s="272" customFormat="1" ht="15.75" hidden="1" customHeight="1">
      <c r="A106" s="367">
        <v>65</v>
      </c>
      <c r="B106" s="288" t="s">
        <v>643</v>
      </c>
      <c r="C106" s="726" t="str">
        <f>VLOOKUP(B106,مقررات!$A$1:$F$411,2,FALSE)</f>
        <v>كيمياء المنتجات الطبيعية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si="4"/>
        <v>2</v>
      </c>
      <c r="G106" s="60" t="str">
        <f>VLOOKUP(B106,مقررات!$A$1:$F$409,6,FALSE)</f>
        <v>CH246</v>
      </c>
      <c r="H106" s="60" t="s">
        <v>1762</v>
      </c>
      <c r="I106" s="262" t="str">
        <f>VLOOKUP(H106,'اعضاء هيئة التدريس'!$B$1:$D$300,2,FALSE)</f>
        <v xml:space="preserve">د/ مرفت زايد </v>
      </c>
      <c r="J106" s="256"/>
      <c r="K106" s="256"/>
      <c r="L106" s="282"/>
      <c r="M106" s="256"/>
      <c r="N106" s="256" t="s">
        <v>1067</v>
      </c>
      <c r="O106" s="256"/>
      <c r="P106" s="255" t="s">
        <v>1324</v>
      </c>
      <c r="Q106" s="282"/>
      <c r="R106" s="283"/>
      <c r="S106" s="283"/>
      <c r="T106" s="283"/>
      <c r="U106" s="283"/>
      <c r="V106" s="283"/>
      <c r="W106" s="283"/>
      <c r="X106" s="283"/>
      <c r="Y106" s="283"/>
      <c r="Z106" s="283"/>
      <c r="AA106" s="283"/>
      <c r="AB106" s="283"/>
      <c r="AC106" s="283"/>
      <c r="AD106" s="283"/>
      <c r="AE106" s="283"/>
      <c r="AF106" s="283"/>
      <c r="AT106" s="251" t="e">
        <f>VLOOKUP(#REF!,'اعضاء هيئة التدريس'!#REF!,2,)</f>
        <v>#REF!</v>
      </c>
    </row>
    <row r="107" spans="1:46" s="272" customFormat="1" ht="15.75" hidden="1" customHeight="1">
      <c r="A107" s="367">
        <v>66</v>
      </c>
      <c r="B107" s="288" t="s">
        <v>662</v>
      </c>
      <c r="C107" s="726" t="str">
        <f>VLOOKUP(B107,مقررات!$A$1:$F$411,2,FALSE)</f>
        <v>كيمياء الجزيئات الحيوية الكبيرة</v>
      </c>
      <c r="D107" s="211">
        <f>VLOOKUP(B107,مقررات!$A$1:$F$452,3,FALSE)</f>
        <v>1.5</v>
      </c>
      <c r="E107" s="211">
        <f>VLOOKUP(B107,مقررات!$A$1:$F$476,4,FALSE)</f>
        <v>1</v>
      </c>
      <c r="F107" s="211">
        <f t="shared" si="4"/>
        <v>2</v>
      </c>
      <c r="G107" s="60" t="str">
        <f>VLOOKUP(B107,مقررات!$A$1:$F$409,6,FALSE)</f>
        <v>CH145</v>
      </c>
      <c r="H107" s="52" t="s">
        <v>1756</v>
      </c>
      <c r="I107" s="262" t="str">
        <f>VLOOKUP(H107,'اعضاء هيئة التدريس'!$B$1:$D$300,2,FALSE)</f>
        <v>د/ امانى مصطفى</v>
      </c>
      <c r="J107" s="37"/>
      <c r="K107" s="37"/>
      <c r="L107" s="37"/>
      <c r="M107" s="37"/>
      <c r="N107" s="37" t="s">
        <v>1068</v>
      </c>
      <c r="O107" s="37"/>
      <c r="P107" s="386" t="s">
        <v>1320</v>
      </c>
      <c r="Q107" s="4"/>
      <c r="R107" s="91"/>
      <c r="S107" s="91"/>
      <c r="T107" s="283"/>
      <c r="U107" s="283"/>
      <c r="V107" s="283"/>
      <c r="W107" s="283"/>
      <c r="X107" s="283"/>
      <c r="Y107" s="283"/>
      <c r="Z107" s="283"/>
      <c r="AA107" s="283"/>
      <c r="AB107" s="283"/>
      <c r="AC107" s="283"/>
      <c r="AD107" s="283"/>
      <c r="AE107" s="283"/>
      <c r="AF107" s="283"/>
      <c r="AT107" s="251" t="e">
        <f>VLOOKUP(#REF!,'اعضاء هيئة التدريس'!#REF!,2,)</f>
        <v>#REF!</v>
      </c>
    </row>
    <row r="108" spans="1:46" s="272" customFormat="1" ht="15.75" hidden="1" customHeight="1">
      <c r="A108" s="367">
        <v>67</v>
      </c>
      <c r="B108" s="288" t="s">
        <v>621</v>
      </c>
      <c r="C108" s="726" t="str">
        <f>VLOOKUP(B108,مقررات!$A$1:$F$411,2,FALSE)</f>
        <v>كيمياء طبية (1)</v>
      </c>
      <c r="D108" s="211">
        <f>VLOOKUP(B108,مقررات!$A$1:$F$452,3,FALSE)</f>
        <v>1.5</v>
      </c>
      <c r="E108" s="211">
        <f>VLOOKUP(B108,مقررات!$A$1:$F$476,4,FALSE)</f>
        <v>1</v>
      </c>
      <c r="F108" s="211">
        <f t="shared" si="4"/>
        <v>2</v>
      </c>
      <c r="G108" s="60" t="str">
        <f>VLOOKUP(B108,مقررات!$A$1:$F$409,6,FALSE)</f>
        <v>CH246</v>
      </c>
      <c r="H108" s="60" t="s">
        <v>1700</v>
      </c>
      <c r="I108" s="262" t="str">
        <f>VLOOKUP(H108,'اعضاء هيئة التدريس'!$B$1:$D$300,2,FALSE)</f>
        <v>أ.د.ابراهيم الطنطاوي</v>
      </c>
      <c r="J108" s="256"/>
      <c r="K108" s="256"/>
      <c r="L108" s="256" t="s">
        <v>1070</v>
      </c>
      <c r="M108" s="256"/>
      <c r="N108" s="256"/>
      <c r="O108" s="256"/>
      <c r="P108" s="255" t="s">
        <v>89</v>
      </c>
      <c r="Q108" s="282"/>
      <c r="R108" s="283"/>
      <c r="S108" s="283"/>
      <c r="T108" s="283"/>
      <c r="U108" s="283"/>
      <c r="V108" s="283"/>
      <c r="W108" s="283"/>
      <c r="X108" s="283"/>
      <c r="Y108" s="283"/>
      <c r="Z108" s="283"/>
      <c r="AA108" s="283"/>
      <c r="AB108" s="283"/>
      <c r="AC108" s="283"/>
      <c r="AD108" s="283"/>
      <c r="AE108" s="283"/>
      <c r="AF108" s="283"/>
      <c r="AT108" s="251" t="e">
        <f>VLOOKUP(#REF!,'اعضاء هيئة التدريس'!#REF!,2,)</f>
        <v>#REF!</v>
      </c>
    </row>
    <row r="109" spans="1:46" s="272" customFormat="1" ht="15.75" hidden="1" customHeight="1">
      <c r="A109" s="367">
        <v>68</v>
      </c>
      <c r="B109" s="288" t="s">
        <v>665</v>
      </c>
      <c r="C109" s="726" t="str">
        <f>VLOOKUP(B109,مقررات!$A$1:$F$411,2,FALSE)</f>
        <v>كيمياء مواد البناء والحراريات</v>
      </c>
      <c r="D109" s="211">
        <f>VLOOKUP(B109,مقررات!$A$1:$F$452,3,FALSE)</f>
        <v>1.5</v>
      </c>
      <c r="E109" s="211">
        <f>VLOOKUP(B109,مقررات!$A$1:$F$476,4,FALSE)</f>
        <v>1</v>
      </c>
      <c r="F109" s="211">
        <f t="shared" si="4"/>
        <v>2</v>
      </c>
      <c r="G109" s="60" t="str">
        <f>VLOOKUP(B109,مقررات!$A$1:$F$409,6,FALSE)</f>
        <v>CH246</v>
      </c>
      <c r="H109" s="52" t="s">
        <v>1741</v>
      </c>
      <c r="I109" s="262" t="str">
        <f>VLOOKUP(H109,'اعضاء هيئة التدريس'!$B$1:$D$300,2,FALSE)</f>
        <v xml:space="preserve">د. السيد السمنودى </v>
      </c>
      <c r="J109" s="37"/>
      <c r="K109" s="37"/>
      <c r="L109" s="37"/>
      <c r="M109" s="37"/>
      <c r="N109" s="37"/>
      <c r="O109" s="37" t="s">
        <v>1070</v>
      </c>
      <c r="P109" s="255" t="s">
        <v>1313</v>
      </c>
      <c r="Q109" s="4"/>
      <c r="R109" s="91"/>
      <c r="S109" s="91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T109" s="251" t="e">
        <f>VLOOKUP(#REF!,'اعضاء هيئة التدريس'!#REF!,2,)</f>
        <v>#REF!</v>
      </c>
    </row>
    <row r="110" spans="1:46" s="272" customFormat="1" ht="15.75" hidden="1" customHeight="1">
      <c r="A110" s="367">
        <v>69</v>
      </c>
      <c r="B110" s="288" t="s">
        <v>666</v>
      </c>
      <c r="C110" s="726" t="str">
        <f>VLOOKUP(B110,مقررات!$A$1:$F$411,2,FALSE)</f>
        <v>كيمياء المبيدات</v>
      </c>
      <c r="D110" s="211">
        <f>VLOOKUP(B110,مقررات!$A$1:$F$452,3,FALSE)</f>
        <v>1.5</v>
      </c>
      <c r="E110" s="211">
        <f>VLOOKUP(B110,مقررات!$A$1:$F$476,4,FALSE)</f>
        <v>1</v>
      </c>
      <c r="F110" s="211">
        <f t="shared" si="4"/>
        <v>2</v>
      </c>
      <c r="G110" s="60" t="str">
        <f>VLOOKUP(B110,مقررات!$A$1:$F$409,6,FALSE)</f>
        <v>CH412</v>
      </c>
      <c r="H110" s="340" t="s">
        <v>1789</v>
      </c>
      <c r="I110" s="262" t="str">
        <f>VLOOKUP(H110,'اعضاء هيئة التدريس'!$B$1:$D$300,2,FALSE)</f>
        <v>د / هبه عبدالعظيم</v>
      </c>
      <c r="J110" s="330"/>
      <c r="K110" s="437"/>
      <c r="L110" s="394"/>
      <c r="M110" s="330"/>
      <c r="N110" s="256" t="s">
        <v>1067</v>
      </c>
      <c r="O110" s="330"/>
      <c r="P110" s="255" t="s">
        <v>1313</v>
      </c>
      <c r="Q110" s="282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T110" s="251" t="e">
        <f>VLOOKUP(#REF!,'اعضاء هيئة التدريس'!#REF!,2,)</f>
        <v>#REF!</v>
      </c>
    </row>
    <row r="111" spans="1:46" s="272" customFormat="1" ht="15.75" hidden="1" customHeight="1">
      <c r="A111" s="367">
        <v>70</v>
      </c>
      <c r="B111" s="288" t="s">
        <v>666</v>
      </c>
      <c r="C111" s="726" t="str">
        <f>VLOOKUP(B111,مقررات!$A$1:$F$411,2,FALSE)</f>
        <v>كيمياء المبيدات</v>
      </c>
      <c r="D111" s="211">
        <f>VLOOKUP(B111,مقررات!$A$1:$F$452,3,FALSE)</f>
        <v>1.5</v>
      </c>
      <c r="E111" s="211">
        <f>VLOOKUP(B111,مقررات!$A$1:$F$476,4,FALSE)</f>
        <v>1</v>
      </c>
      <c r="F111" s="211">
        <f t="shared" si="4"/>
        <v>2</v>
      </c>
      <c r="G111" s="60" t="str">
        <f>VLOOKUP(B111,مقررات!$A$1:$F$409,6,FALSE)</f>
        <v>CH412</v>
      </c>
      <c r="H111" s="340" t="s">
        <v>1798</v>
      </c>
      <c r="I111" s="262" t="str">
        <f>VLOOKUP(H111,'اعضاء هيئة التدريس'!$B$1:$D$300,2,FALSE)</f>
        <v>أ.د/ عبدالمنعم الترجمان</v>
      </c>
      <c r="J111" s="330"/>
      <c r="K111" s="437"/>
      <c r="L111" s="394"/>
      <c r="M111" s="330"/>
      <c r="N111" s="256" t="s">
        <v>1067</v>
      </c>
      <c r="O111" s="330"/>
      <c r="P111" s="255" t="s">
        <v>1313</v>
      </c>
      <c r="Q111" s="282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T111" s="251" t="e">
        <f>VLOOKUP(#REF!,'اعضاء هيئة التدريس'!#REF!,2,)</f>
        <v>#REF!</v>
      </c>
    </row>
    <row r="112" spans="1:46" s="272" customFormat="1" ht="15.75" hidden="1" customHeight="1">
      <c r="A112" s="367">
        <v>71</v>
      </c>
      <c r="B112" s="288" t="s">
        <v>667</v>
      </c>
      <c r="C112" s="726" t="str">
        <f>VLOOKUP(B112,مقررات!$A$1:$F$411,2,FALSE)</f>
        <v>كيمياء الحفز</v>
      </c>
      <c r="D112" s="211">
        <f>VLOOKUP(B112,مقررات!$A$1:$F$452,3,FALSE)</f>
        <v>1</v>
      </c>
      <c r="E112" s="211" t="str">
        <f>VLOOKUP(B112,مقررات!$A$1:$F$476,4,FALSE)</f>
        <v>-</v>
      </c>
      <c r="F112" s="211">
        <v>1</v>
      </c>
      <c r="G112" s="60" t="str">
        <f>VLOOKUP(B112,مقررات!$A$1:$F$409,6,FALSE)</f>
        <v>CH324</v>
      </c>
      <c r="H112" s="24" t="s">
        <v>1750</v>
      </c>
      <c r="I112" s="262" t="str">
        <f>VLOOKUP(H112,'اعضاء هيئة التدريس'!$B$1:$D$300,2,FALSE)</f>
        <v>د/ نعيمة سالم</v>
      </c>
      <c r="J112" s="195"/>
      <c r="K112" s="256" t="s">
        <v>1119</v>
      </c>
      <c r="L112" s="195"/>
      <c r="M112" s="195"/>
      <c r="N112" s="195"/>
      <c r="O112" s="195"/>
      <c r="P112" s="255" t="s">
        <v>1319</v>
      </c>
      <c r="Q112" s="4"/>
      <c r="R112" s="91"/>
      <c r="S112" s="91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E112" s="283"/>
      <c r="AF112" s="283"/>
      <c r="AT112" s="251" t="e">
        <f>VLOOKUP(#REF!,'اعضاء هيئة التدريس'!#REF!,2,)</f>
        <v>#REF!</v>
      </c>
    </row>
    <row r="113" spans="1:46" s="272" customFormat="1" ht="15.75" hidden="1" customHeight="1">
      <c r="A113" s="367">
        <v>72</v>
      </c>
      <c r="B113" s="288" t="s">
        <v>667</v>
      </c>
      <c r="C113" s="726" t="str">
        <f>VLOOKUP(B113,مقررات!$A$1:$F$411,2,FALSE)</f>
        <v>كيمياء الحفز</v>
      </c>
      <c r="D113" s="211">
        <f>VLOOKUP(B113,مقررات!$A$1:$F$452,3,FALSE)</f>
        <v>1</v>
      </c>
      <c r="E113" s="211" t="str">
        <f>VLOOKUP(B113,مقررات!$A$1:$F$476,4,FALSE)</f>
        <v>-</v>
      </c>
      <c r="F113" s="211">
        <v>1</v>
      </c>
      <c r="G113" s="60" t="str">
        <f>VLOOKUP(B113,مقررات!$A$1:$F$409,6,FALSE)</f>
        <v>CH324</v>
      </c>
      <c r="H113" s="24" t="s">
        <v>1764</v>
      </c>
      <c r="I113" s="262" t="str">
        <f>VLOOKUP(H113,'اعضاء هيئة التدريس'!$B$1:$D$300,2,FALSE)</f>
        <v>د. مها خضر</v>
      </c>
      <c r="J113" s="195"/>
      <c r="K113" s="256" t="s">
        <v>1119</v>
      </c>
      <c r="L113" s="195"/>
      <c r="M113" s="195"/>
      <c r="N113" s="195"/>
      <c r="O113" s="195"/>
      <c r="P113" s="255" t="s">
        <v>1319</v>
      </c>
      <c r="Q113" s="4"/>
      <c r="R113" s="91"/>
      <c r="S113" s="91"/>
      <c r="T113" s="283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E113" s="283"/>
      <c r="AF113" s="283"/>
      <c r="AT113" s="251" t="e">
        <f>VLOOKUP(#REF!,'اعضاء هيئة التدريس'!#REF!,2,)</f>
        <v>#REF!</v>
      </c>
    </row>
    <row r="114" spans="1:46" s="272" customFormat="1" ht="15" hidden="1" customHeight="1">
      <c r="A114" s="367">
        <v>73</v>
      </c>
      <c r="B114" s="288" t="s">
        <v>668</v>
      </c>
      <c r="C114" s="726" t="str">
        <f>VLOOKUP(B114,مقررات!$A$1:$F$411,2,FALSE)</f>
        <v>الكيمياء البيئية</v>
      </c>
      <c r="D114" s="211">
        <f>VLOOKUP(B114,مقررات!$A$1:$F$452,3,FALSE)</f>
        <v>1.5</v>
      </c>
      <c r="E114" s="211">
        <f>VLOOKUP(B114,مقررات!$A$1:$F$476,4,FALSE)</f>
        <v>1</v>
      </c>
      <c r="F114" s="211">
        <f t="shared" ref="F114:F145" si="5">D114+0.5*E114</f>
        <v>2</v>
      </c>
      <c r="G114" s="60" t="str">
        <f>VLOOKUP(B114,مقررات!$A$1:$F$409,6,FALSE)</f>
        <v>CH324</v>
      </c>
      <c r="H114" s="60" t="s">
        <v>1700</v>
      </c>
      <c r="I114" s="262" t="str">
        <f>VLOOKUP(H114,'اعضاء هيئة التدريس'!$B$1:$D$300,2,FALSE)</f>
        <v>أ.د.ابراهيم الطنطاوي</v>
      </c>
      <c r="J114" s="256"/>
      <c r="K114" s="256" t="s">
        <v>1067</v>
      </c>
      <c r="L114" s="256"/>
      <c r="M114" s="314"/>
      <c r="N114" s="256"/>
      <c r="O114" s="256"/>
      <c r="P114" s="255" t="s">
        <v>89</v>
      </c>
      <c r="Q114" s="282"/>
      <c r="R114" s="283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  <c r="AC114" s="283"/>
      <c r="AD114" s="283"/>
      <c r="AE114" s="283"/>
      <c r="AF114" s="283"/>
      <c r="AT114" s="251" t="e">
        <f>VLOOKUP(#REF!,'اعضاء هيئة التدريس'!#REF!,2,)</f>
        <v>#REF!</v>
      </c>
    </row>
    <row r="115" spans="1:46" s="272" customFormat="1" ht="15.75" hidden="1" customHeight="1">
      <c r="A115" s="367">
        <v>74</v>
      </c>
      <c r="B115" s="288" t="s">
        <v>668</v>
      </c>
      <c r="C115" s="726" t="str">
        <f>VLOOKUP(B115,مقررات!$A$1:$F$411,2,FALSE)</f>
        <v>الكيمياء البيئية</v>
      </c>
      <c r="D115" s="211">
        <f>VLOOKUP(B115,مقررات!$A$1:$F$452,3,FALSE)</f>
        <v>1.5</v>
      </c>
      <c r="E115" s="211">
        <f>VLOOKUP(B115,مقررات!$A$1:$F$476,4,FALSE)</f>
        <v>1</v>
      </c>
      <c r="F115" s="211">
        <f t="shared" si="5"/>
        <v>2</v>
      </c>
      <c r="G115" s="60" t="str">
        <f>VLOOKUP(B115,مقررات!$A$1:$F$409,6,FALSE)</f>
        <v>CH324</v>
      </c>
      <c r="H115" s="60" t="s">
        <v>1725</v>
      </c>
      <c r="I115" s="262" t="str">
        <f>VLOOKUP(H115,'اعضاء هيئة التدريس'!$B$1:$D$300,2,FALSE)</f>
        <v>ا.د/ السيد الشريفي</v>
      </c>
      <c r="J115" s="256"/>
      <c r="K115" s="256" t="s">
        <v>1067</v>
      </c>
      <c r="L115" s="256"/>
      <c r="M115" s="314"/>
      <c r="N115" s="256"/>
      <c r="O115" s="256"/>
      <c r="P115" s="255" t="s">
        <v>89</v>
      </c>
      <c r="Q115" s="282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  <c r="AC115" s="283"/>
      <c r="AD115" s="283"/>
      <c r="AE115" s="283"/>
      <c r="AF115" s="283"/>
      <c r="AT115" s="251" t="e">
        <f>VLOOKUP(#REF!,'اعضاء هيئة التدريس'!#REF!,2,)</f>
        <v>#REF!</v>
      </c>
    </row>
    <row r="116" spans="1:46" s="272" customFormat="1" ht="21" hidden="1" customHeight="1">
      <c r="A116" s="367">
        <v>75</v>
      </c>
      <c r="B116" s="288" t="s">
        <v>1230</v>
      </c>
      <c r="C116" s="726" t="str">
        <f>VLOOKUP(B116,مقررات!$A$1:$F$411,2,FALSE)</f>
        <v>كيمياء عملية حيوية</v>
      </c>
      <c r="D116" s="211">
        <f>VLOOKUP(B116,مقررات!$A$1:$F$452,3,FALSE)</f>
        <v>0</v>
      </c>
      <c r="E116" s="211">
        <f>VLOOKUP(B116,مقررات!$A$1:$F$476,4,FALSE)</f>
        <v>4</v>
      </c>
      <c r="F116" s="211">
        <f t="shared" si="5"/>
        <v>2</v>
      </c>
      <c r="G116" s="60">
        <f>VLOOKUP(B116,مقررات!$A$1:$F$409,6,FALSE)</f>
        <v>0</v>
      </c>
      <c r="H116" s="52"/>
      <c r="I116" s="964" t="e">
        <f>VLOOKUP(H116,'اعضاء هيئة التدريس'!$B$1:$D$300,2,FALSE)</f>
        <v>#N/A</v>
      </c>
      <c r="J116" s="37"/>
      <c r="K116" s="37"/>
      <c r="L116" s="37"/>
      <c r="M116" s="37"/>
      <c r="N116" s="37"/>
      <c r="O116" s="37"/>
      <c r="P116" s="1050"/>
      <c r="Q116" s="4"/>
      <c r="R116" s="92"/>
      <c r="S116" s="92"/>
      <c r="T116" s="284"/>
      <c r="U116" s="283"/>
      <c r="V116" s="283"/>
      <c r="W116" s="283"/>
      <c r="X116" s="283"/>
      <c r="Y116" s="283"/>
      <c r="Z116" s="283"/>
      <c r="AA116" s="283"/>
      <c r="AB116" s="283"/>
      <c r="AC116" s="283"/>
      <c r="AD116" s="283"/>
      <c r="AE116" s="283"/>
      <c r="AF116" s="283"/>
      <c r="AT116" s="251" t="e">
        <f>VLOOKUP(#REF!,'اعضاء هيئة التدريس'!#REF!,2,)</f>
        <v>#REF!</v>
      </c>
    </row>
    <row r="117" spans="1:46" s="272" customFormat="1" ht="15.75" hidden="1" customHeight="1">
      <c r="A117" s="367">
        <v>76</v>
      </c>
      <c r="B117" s="288" t="s">
        <v>644</v>
      </c>
      <c r="C117" s="726" t="str">
        <f>VLOOKUP(B117,مقررات!$A$1:$F$411,2,FALSE)</f>
        <v>كيمياء البوليمرات العالية</v>
      </c>
      <c r="D117" s="211">
        <f>VLOOKUP(B117,مقررات!$A$1:$F$452,3,FALSE)</f>
        <v>1.5</v>
      </c>
      <c r="E117" s="211">
        <f>VLOOKUP(B117,مقررات!$A$1:$F$476,4,FALSE)</f>
        <v>1</v>
      </c>
      <c r="F117" s="211">
        <f t="shared" si="5"/>
        <v>2</v>
      </c>
      <c r="G117" s="60" t="str">
        <f>VLOOKUP(B117,مقررات!$A$1:$F$409,6,FALSE)</f>
        <v>CH246</v>
      </c>
      <c r="H117" s="60" t="s">
        <v>1715</v>
      </c>
      <c r="I117" s="262" t="str">
        <f>VLOOKUP(H117,'اعضاء هيئة التدريس'!$B$1:$D$300,2,FALSE)</f>
        <v>أ.د/ صبرنال الحامولي</v>
      </c>
      <c r="J117" s="256"/>
      <c r="K117" s="256"/>
      <c r="L117" s="256"/>
      <c r="M117" s="256" t="s">
        <v>1072</v>
      </c>
      <c r="N117" s="256"/>
      <c r="O117" s="256"/>
      <c r="P117" s="255" t="s">
        <v>89</v>
      </c>
      <c r="Q117" s="282"/>
      <c r="R117" s="283"/>
      <c r="S117" s="283"/>
      <c r="T117" s="283"/>
      <c r="U117" s="283"/>
      <c r="V117" s="283"/>
      <c r="W117" s="283"/>
      <c r="X117" s="283"/>
      <c r="Y117" s="283"/>
      <c r="Z117" s="283"/>
      <c r="AA117" s="283"/>
      <c r="AB117" s="283"/>
      <c r="AC117" s="283"/>
      <c r="AD117" s="283"/>
      <c r="AE117" s="283"/>
      <c r="AF117" s="283"/>
      <c r="AT117" s="251" t="e">
        <f>VLOOKUP(#REF!,'اعضاء هيئة التدريس'!#REF!,2,)</f>
        <v>#REF!</v>
      </c>
    </row>
    <row r="118" spans="1:46" s="272" customFormat="1" ht="25.5" hidden="1">
      <c r="A118" s="367">
        <v>77</v>
      </c>
      <c r="B118" s="288" t="s">
        <v>645</v>
      </c>
      <c r="C118" s="726" t="str">
        <f>VLOOKUP(B118,مقررات!$A$1:$F$411,2,FALSE)</f>
        <v>كيمياء عملية تحليلية وفيزيائية وغير عضوية (4)</v>
      </c>
      <c r="D118" s="211">
        <f>VLOOKUP(B118,مقررات!$A$1:$F$452,3,FALSE)</f>
        <v>0</v>
      </c>
      <c r="E118" s="211">
        <f>VLOOKUP(B118,مقررات!$A$1:$F$476,4,FALSE)</f>
        <v>4</v>
      </c>
      <c r="F118" s="211">
        <f t="shared" si="5"/>
        <v>2</v>
      </c>
      <c r="G118" s="60" t="str">
        <f>VLOOKUP(B118,مقررات!$A$1:$F$409,6,FALSE)</f>
        <v>CH3711</v>
      </c>
      <c r="H118" s="60"/>
      <c r="I118" s="964" t="e">
        <f>VLOOKUP(H118,'اعضاء هيئة التدريس'!$B$1:$D$300,2,FALSE)</f>
        <v>#N/A</v>
      </c>
      <c r="J118" s="256"/>
      <c r="K118" s="256"/>
      <c r="L118" s="256"/>
      <c r="M118" s="256"/>
      <c r="N118" s="256"/>
      <c r="O118" s="256"/>
      <c r="P118" s="386"/>
      <c r="Q118" s="282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E118" s="283"/>
      <c r="AF118" s="283"/>
      <c r="AT118" s="251" t="e">
        <f>VLOOKUP(#REF!,'اعضاء هيئة التدريس'!#REF!,2,)</f>
        <v>#REF!</v>
      </c>
    </row>
    <row r="119" spans="1:46" s="272" customFormat="1" ht="15.75" hidden="1" customHeight="1">
      <c r="A119" s="367">
        <v>78</v>
      </c>
      <c r="B119" s="288" t="s">
        <v>646</v>
      </c>
      <c r="C119" s="726" t="str">
        <f>VLOOKUP(B119,مقررات!$A$1:$F$411,2,FALSE)</f>
        <v>كيمياء عملية عضوية (4)</v>
      </c>
      <c r="D119" s="211">
        <f>VLOOKUP(B119,مقررات!$A$1:$F$452,3,FALSE)</f>
        <v>0</v>
      </c>
      <c r="E119" s="211">
        <f>VLOOKUP(B119,مقررات!$A$1:$F$476,4,FALSE)</f>
        <v>4</v>
      </c>
      <c r="F119" s="211">
        <f t="shared" si="5"/>
        <v>2</v>
      </c>
      <c r="G119" s="60" t="str">
        <f>VLOOKUP(B119,مقررات!$A$1:$F$409,6,FALSE)</f>
        <v>CH3712</v>
      </c>
      <c r="H119" s="52"/>
      <c r="I119" s="964" t="e">
        <f>VLOOKUP(H119,'اعضاء هيئة التدريس'!$B$1:$D$300,2,FALSE)</f>
        <v>#N/A</v>
      </c>
      <c r="J119" s="37"/>
      <c r="K119" s="37"/>
      <c r="L119" s="37"/>
      <c r="M119" s="37"/>
      <c r="N119" s="37"/>
      <c r="O119" s="37"/>
      <c r="P119" s="1051"/>
      <c r="Q119" s="4"/>
      <c r="R119" s="91"/>
      <c r="S119" s="91"/>
      <c r="T119" s="283"/>
      <c r="U119" s="283"/>
      <c r="V119" s="283"/>
      <c r="W119" s="283"/>
      <c r="X119" s="283"/>
      <c r="Y119" s="283"/>
      <c r="Z119" s="283"/>
      <c r="AA119" s="283"/>
      <c r="AB119" s="283"/>
      <c r="AC119" s="283"/>
      <c r="AD119" s="283"/>
      <c r="AE119" s="283"/>
      <c r="AF119" s="283"/>
      <c r="AT119" s="251" t="e">
        <f>VLOOKUP(#REF!,'اعضاء هيئة التدريس'!#REF!,2,)</f>
        <v>#REF!</v>
      </c>
    </row>
    <row r="120" spans="1:46" s="272" customFormat="1" ht="15.75" hidden="1" customHeight="1">
      <c r="A120" s="328"/>
      <c r="B120" s="288" t="s">
        <v>754</v>
      </c>
      <c r="C120" s="726" t="str">
        <f>VLOOKUP(B120,مقررات!$A$1:$F$411,2,FALSE)</f>
        <v>بحث ومقال</v>
      </c>
      <c r="D120" s="211">
        <f>VLOOKUP(B120,مقررات!$A$1:$F$452,3,FALSE)</f>
        <v>2</v>
      </c>
      <c r="E120" s="211">
        <f>VLOOKUP(B120,مقررات!$A$1:$F$476,4,FALSE)</f>
        <v>0</v>
      </c>
      <c r="F120" s="211">
        <f t="shared" si="5"/>
        <v>2</v>
      </c>
      <c r="G120" s="60" t="str">
        <f>VLOOKUP(B120,مقررات!$A$1:$F$409,6,FALSE)</f>
        <v>-</v>
      </c>
      <c r="H120" s="60"/>
      <c r="I120" s="262" t="s">
        <v>892</v>
      </c>
      <c r="J120" s="73"/>
      <c r="K120" s="73"/>
      <c r="L120" s="73"/>
      <c r="M120" s="73"/>
      <c r="N120" s="73"/>
      <c r="O120" s="73"/>
      <c r="P120" s="1046"/>
      <c r="Q120" s="4"/>
      <c r="R120" s="91"/>
      <c r="S120" s="91"/>
      <c r="T120" s="284"/>
      <c r="U120" s="283"/>
      <c r="V120" s="283"/>
      <c r="W120" s="283"/>
      <c r="X120" s="283"/>
      <c r="Y120" s="283"/>
      <c r="Z120" s="283"/>
      <c r="AA120" s="283"/>
      <c r="AB120" s="283"/>
      <c r="AC120" s="283"/>
      <c r="AD120" s="283"/>
      <c r="AE120" s="283"/>
      <c r="AF120" s="283"/>
      <c r="AT120" s="251" t="e">
        <f>VLOOKUP(#REF!,'اعضاء هيئة التدريس'!#REF!,2,)</f>
        <v>#REF!</v>
      </c>
    </row>
    <row r="121" spans="1:46" s="272" customFormat="1" ht="15.75" hidden="1" customHeight="1">
      <c r="A121" s="328"/>
      <c r="B121" s="288" t="s">
        <v>728</v>
      </c>
      <c r="C121" s="726" t="str">
        <f>VLOOKUP(B121,مقررات!$A$1:$F$411,2,FALSE)</f>
        <v>علم الشكل الخارجى</v>
      </c>
      <c r="D121" s="211">
        <f>VLOOKUP(B121,مقررات!$A$1:$F$452,3,FALSE)</f>
        <v>3</v>
      </c>
      <c r="E121" s="211">
        <f>VLOOKUP(B121,مقررات!$A$1:$F$476,4,FALSE)</f>
        <v>2</v>
      </c>
      <c r="F121" s="211">
        <f t="shared" si="5"/>
        <v>4</v>
      </c>
      <c r="G121" s="60" t="str">
        <f>VLOOKUP(B121,مقررات!$A$1:$F$409,6,FALSE)</f>
        <v>-</v>
      </c>
      <c r="H121" s="60" t="s">
        <v>1875</v>
      </c>
      <c r="I121" s="262" t="str">
        <f>VLOOKUP(H121,'اعضاء هيئة التدريس'!$B$1:$D$300,2,FALSE)</f>
        <v>أ.د. طلعت عمارة</v>
      </c>
      <c r="J121" s="73"/>
      <c r="K121" s="73" t="s">
        <v>1069</v>
      </c>
      <c r="L121" s="73"/>
      <c r="M121" s="73"/>
      <c r="N121" s="73"/>
      <c r="O121" s="73"/>
      <c r="P121" s="386" t="s">
        <v>1323</v>
      </c>
      <c r="Q121" s="4"/>
      <c r="R121" s="91"/>
      <c r="S121" s="91"/>
      <c r="T121" s="284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E121" s="283"/>
      <c r="AF121" s="283"/>
      <c r="AT121" s="251" t="e">
        <f>VLOOKUP(#REF!,'اعضاء هيئة التدريس'!#REF!,2,)</f>
        <v>#REF!</v>
      </c>
    </row>
    <row r="122" spans="1:46" s="272" customFormat="1" ht="15.75" hidden="1" customHeight="1">
      <c r="A122" s="367"/>
      <c r="B122" s="288" t="s">
        <v>729</v>
      </c>
      <c r="C122" s="726" t="str">
        <f>VLOOKUP(B122,مقررات!$A$1:$F$411,2,FALSE)</f>
        <v>علم التشريح الداخلى</v>
      </c>
      <c r="D122" s="211">
        <f>VLOOKUP(B122,مقررات!$A$1:$F$452,3,FALSE)</f>
        <v>2</v>
      </c>
      <c r="E122" s="211">
        <f>VLOOKUP(B122,مقررات!$A$1:$F$476,4,FALSE)</f>
        <v>2</v>
      </c>
      <c r="F122" s="211">
        <f t="shared" si="5"/>
        <v>3</v>
      </c>
      <c r="G122" s="60">
        <f>VLOOKUP(B122,مقررات!$A$1:$F$409,6,FALSE)</f>
        <v>0</v>
      </c>
      <c r="H122" s="60" t="s">
        <v>1873</v>
      </c>
      <c r="I122" s="262" t="str">
        <f>VLOOKUP(H122,'اعضاء هيئة التدريس'!$B$1:$D$300,2,FALSE)</f>
        <v>أ.د.عبادة ابوزكري</v>
      </c>
      <c r="J122" s="73"/>
      <c r="K122" s="73"/>
      <c r="L122" s="73"/>
      <c r="M122" s="73" t="s">
        <v>1067</v>
      </c>
      <c r="N122" s="73"/>
      <c r="O122" s="73"/>
      <c r="P122" s="386" t="s">
        <v>1323</v>
      </c>
      <c r="Q122" s="282"/>
      <c r="R122" s="283"/>
      <c r="S122" s="283"/>
      <c r="T122" s="284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E122" s="283"/>
      <c r="AF122" s="283"/>
      <c r="AT122" s="251" t="e">
        <f>VLOOKUP(#REF!,'اعضاء هيئة التدريس'!#REF!,2,)</f>
        <v>#REF!</v>
      </c>
    </row>
    <row r="123" spans="1:46" s="759" customFormat="1" ht="15.75" hidden="1" customHeight="1">
      <c r="A123" s="328"/>
      <c r="B123" s="288" t="s">
        <v>732</v>
      </c>
      <c r="C123" s="726" t="str">
        <f>VLOOKUP(B123,مقررات!$A$1:$F$411,2,FALSE)</f>
        <v>تشريح مقارن حشرات</v>
      </c>
      <c r="D123" s="211">
        <f>VLOOKUP(B123,مقررات!$A$1:$F$452,3,FALSE)</f>
        <v>2</v>
      </c>
      <c r="E123" s="211">
        <f>VLOOKUP(B123,مقررات!$A$1:$F$476,4,FALSE)</f>
        <v>0</v>
      </c>
      <c r="F123" s="211">
        <f t="shared" si="5"/>
        <v>2</v>
      </c>
      <c r="G123" s="60" t="str">
        <f>VLOOKUP(B123,مقررات!$A$1:$F$409,6,FALSE)</f>
        <v>E112</v>
      </c>
      <c r="H123" s="60" t="s">
        <v>1873</v>
      </c>
      <c r="I123" s="262" t="str">
        <f>VLOOKUP(H123,'اعضاء هيئة التدريس'!$B$1:$D$300,2,FALSE)</f>
        <v>أ.د.عبادة ابوزكري</v>
      </c>
      <c r="J123" s="73"/>
      <c r="K123" s="73"/>
      <c r="L123" s="73"/>
      <c r="M123" s="73" t="s">
        <v>1070</v>
      </c>
      <c r="N123" s="73"/>
      <c r="O123" s="73"/>
      <c r="P123" s="1046"/>
      <c r="Q123" s="4"/>
      <c r="R123" s="91"/>
      <c r="S123" s="91"/>
      <c r="T123" s="760"/>
      <c r="U123" s="760"/>
      <c r="V123" s="760"/>
      <c r="W123" s="760"/>
      <c r="X123" s="760"/>
      <c r="Y123" s="760"/>
      <c r="Z123" s="760"/>
      <c r="AA123" s="760"/>
      <c r="AB123" s="760"/>
      <c r="AC123" s="760"/>
      <c r="AD123" s="760"/>
      <c r="AE123" s="760"/>
      <c r="AF123" s="760"/>
      <c r="AT123" s="260" t="e">
        <f>VLOOKUP(#REF!,'اعضاء هيئة التدريس'!#REF!,2,)</f>
        <v>#REF!</v>
      </c>
    </row>
    <row r="124" spans="1:46" s="272" customFormat="1" ht="15.75" hidden="1" customHeight="1">
      <c r="A124" s="367"/>
      <c r="B124" s="288" t="s">
        <v>741</v>
      </c>
      <c r="C124" s="726" t="str">
        <f>VLOOKUP(B124,مقررات!$A$1:$F$411,2,FALSE)</f>
        <v>تصنيف حشرات (2)</v>
      </c>
      <c r="D124" s="211">
        <f>VLOOKUP(B124,مقررات!$A$1:$F$452,3,FALSE)</f>
        <v>2</v>
      </c>
      <c r="E124" s="211">
        <f>VLOOKUP(B124,مقررات!$A$1:$F$476,4,FALSE)</f>
        <v>2</v>
      </c>
      <c r="F124" s="211">
        <f t="shared" si="5"/>
        <v>3</v>
      </c>
      <c r="G124" s="60" t="str">
        <f>VLOOKUP(B124,مقررات!$A$1:$F$409,6,FALSE)</f>
        <v>E123</v>
      </c>
      <c r="H124" s="60" t="s">
        <v>1889</v>
      </c>
      <c r="I124" s="262" t="str">
        <f>VLOOKUP(H124,'اعضاء هيئة التدريس'!$B$1:$D$300,2,FALSE)</f>
        <v>د. ماجدة ابوالمحاسن</v>
      </c>
      <c r="J124" s="73"/>
      <c r="K124" s="73" t="s">
        <v>1067</v>
      </c>
      <c r="L124" s="73"/>
      <c r="M124" s="73"/>
      <c r="N124" s="73"/>
      <c r="O124" s="73"/>
      <c r="P124" s="386" t="s">
        <v>1317</v>
      </c>
      <c r="Q124" s="282"/>
      <c r="R124" s="283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3"/>
      <c r="AC124" s="283"/>
      <c r="AD124" s="283"/>
      <c r="AE124" s="283"/>
      <c r="AF124" s="283"/>
      <c r="AT124" s="251" t="e">
        <f>VLOOKUP(#REF!,'اعضاء هيئة التدريس'!#REF!,2,)</f>
        <v>#REF!</v>
      </c>
    </row>
    <row r="125" spans="1:46" s="272" customFormat="1" ht="15.75" hidden="1" customHeight="1">
      <c r="A125" s="367"/>
      <c r="B125" s="288" t="s">
        <v>742</v>
      </c>
      <c r="C125" s="726" t="str">
        <f>VLOOKUP(B125,مقررات!$A$1:$F$411,2,FALSE)</f>
        <v>حشرات اقتصادية (1)</v>
      </c>
      <c r="D125" s="211">
        <f>VLOOKUP(B125,مقررات!$A$1:$F$452,3,FALSE)</f>
        <v>2</v>
      </c>
      <c r="E125" s="211">
        <f>VLOOKUP(B125,مقررات!$A$1:$F$476,4,FALSE)</f>
        <v>2</v>
      </c>
      <c r="F125" s="211">
        <f t="shared" si="5"/>
        <v>3</v>
      </c>
      <c r="G125" s="60" t="str">
        <f>VLOOKUP(B125,مقررات!$A$1:$F$409,6,FALSE)</f>
        <v>E123</v>
      </c>
      <c r="H125" s="60" t="s">
        <v>1897</v>
      </c>
      <c r="I125" s="262" t="str">
        <f>VLOOKUP(H125,'اعضاء هيئة التدريس'!$B$1:$D$300,2,FALSE)</f>
        <v>د. عادل عبدالمنصف نصار</v>
      </c>
      <c r="J125" s="73"/>
      <c r="K125" s="73" t="s">
        <v>1068</v>
      </c>
      <c r="L125" s="73"/>
      <c r="M125" s="73"/>
      <c r="N125" s="73"/>
      <c r="O125" s="73"/>
      <c r="P125" s="252"/>
      <c r="Q125" s="282"/>
      <c r="R125" s="283"/>
      <c r="S125" s="283"/>
      <c r="T125" s="283"/>
      <c r="U125" s="283"/>
      <c r="V125" s="283"/>
      <c r="W125" s="283"/>
      <c r="X125" s="283"/>
      <c r="Y125" s="283"/>
      <c r="Z125" s="283"/>
      <c r="AA125" s="283"/>
      <c r="AB125" s="283"/>
      <c r="AC125" s="283"/>
      <c r="AD125" s="283"/>
      <c r="AE125" s="283"/>
      <c r="AF125" s="283"/>
      <c r="AT125" s="251" t="e">
        <f>VLOOKUP(#REF!,'اعضاء هيئة التدريس'!#REF!,2,)</f>
        <v>#REF!</v>
      </c>
    </row>
    <row r="126" spans="1:46" s="272" customFormat="1" ht="15.75" hidden="1" customHeight="1">
      <c r="A126" s="367"/>
      <c r="B126" s="288" t="s">
        <v>735</v>
      </c>
      <c r="C126" s="726" t="str">
        <f>VLOOKUP(B126,مقررات!$A$1:$F$411,2,FALSE)</f>
        <v>بيئة الحشرات</v>
      </c>
      <c r="D126" s="211">
        <f>VLOOKUP(B126,مقررات!$A$1:$F$452,3,FALSE)</f>
        <v>2</v>
      </c>
      <c r="E126" s="211">
        <f>VLOOKUP(B126,مقررات!$A$1:$F$476,4,FALSE)</f>
        <v>0</v>
      </c>
      <c r="F126" s="211">
        <f t="shared" si="5"/>
        <v>2</v>
      </c>
      <c r="G126" s="60">
        <f>VLOOKUP(B126,مقررات!$A$1:$F$409,6,FALSE)</f>
        <v>0</v>
      </c>
      <c r="H126" s="60" t="s">
        <v>1881</v>
      </c>
      <c r="I126" s="262" t="str">
        <f>VLOOKUP(H126,'اعضاء هيئة التدريس'!$B$1:$D$300,2,FALSE)</f>
        <v>ا.د. محمد السيد خليل</v>
      </c>
      <c r="J126" s="73"/>
      <c r="K126" s="73"/>
      <c r="L126" s="73"/>
      <c r="M126" s="73" t="s">
        <v>1068</v>
      </c>
      <c r="N126" s="73"/>
      <c r="O126" s="73"/>
      <c r="P126" s="386"/>
      <c r="Q126" s="282"/>
      <c r="R126" s="283"/>
      <c r="S126" s="283"/>
      <c r="T126" s="283"/>
      <c r="U126" s="283"/>
      <c r="V126" s="283"/>
      <c r="W126" s="283"/>
      <c r="X126" s="283"/>
      <c r="Y126" s="283"/>
      <c r="Z126" s="283"/>
      <c r="AA126" s="283"/>
      <c r="AB126" s="283"/>
      <c r="AC126" s="283"/>
      <c r="AD126" s="283"/>
      <c r="AE126" s="283"/>
      <c r="AF126" s="283"/>
      <c r="AT126" s="251" t="e">
        <f>VLOOKUP(#REF!,'اعضاء هيئة التدريس'!#REF!,2,)</f>
        <v>#REF!</v>
      </c>
    </row>
    <row r="127" spans="1:46" s="272" customFormat="1" ht="15.75" hidden="1" customHeight="1">
      <c r="A127" s="328"/>
      <c r="B127" s="288" t="s">
        <v>734</v>
      </c>
      <c r="C127" s="726" t="str">
        <f>VLOOKUP(B127,مقررات!$A$1:$F$411,2,FALSE)</f>
        <v>أنسجة حشرات</v>
      </c>
      <c r="D127" s="211">
        <f>VLOOKUP(B127,مقررات!$A$1:$F$452,3,FALSE)</f>
        <v>1</v>
      </c>
      <c r="E127" s="211">
        <f>VLOOKUP(B127,مقررات!$A$1:$F$476,4,FALSE)</f>
        <v>2</v>
      </c>
      <c r="F127" s="211">
        <f t="shared" si="5"/>
        <v>2</v>
      </c>
      <c r="G127" s="60" t="str">
        <f>VLOOKUP(B127,مقررات!$A$1:$F$409,6,FALSE)</f>
        <v>E112</v>
      </c>
      <c r="H127" s="60" t="s">
        <v>1888</v>
      </c>
      <c r="I127" s="262" t="str">
        <f>VLOOKUP(H127,'اعضاء هيئة التدريس'!$B$1:$D$300,2,FALSE)</f>
        <v>د. هانم صقر</v>
      </c>
      <c r="J127" s="73"/>
      <c r="K127" s="73"/>
      <c r="L127" s="73"/>
      <c r="M127" s="73"/>
      <c r="N127" s="73"/>
      <c r="O127" s="73" t="s">
        <v>1233</v>
      </c>
      <c r="P127" s="386" t="s">
        <v>1317</v>
      </c>
      <c r="Q127" s="4"/>
      <c r="R127" s="91"/>
      <c r="S127" s="91"/>
      <c r="T127" s="283"/>
      <c r="U127" s="283"/>
      <c r="V127" s="283"/>
      <c r="W127" s="283"/>
      <c r="X127" s="283"/>
      <c r="Y127" s="283"/>
      <c r="Z127" s="283"/>
      <c r="AA127" s="283"/>
      <c r="AB127" s="283"/>
      <c r="AC127" s="283"/>
      <c r="AD127" s="283"/>
      <c r="AE127" s="283"/>
      <c r="AF127" s="283"/>
      <c r="AT127" s="251" t="e">
        <f>VLOOKUP(#REF!,'اعضاء هيئة التدريس'!#REF!,2,)</f>
        <v>#REF!</v>
      </c>
    </row>
    <row r="128" spans="1:46" s="272" customFormat="1" ht="15.75" hidden="1" customHeight="1">
      <c r="A128" s="328"/>
      <c r="B128" s="288" t="s">
        <v>733</v>
      </c>
      <c r="C128" s="726" t="str">
        <f>VLOOKUP(B128,مقررات!$A$1:$F$411,2,FALSE)</f>
        <v>ميكروتكنيك</v>
      </c>
      <c r="D128" s="211">
        <f>VLOOKUP(B128,مقررات!$A$1:$F$452,3,FALSE)</f>
        <v>2</v>
      </c>
      <c r="E128" s="211">
        <f>VLOOKUP(B128,مقررات!$A$1:$F$476,4,FALSE)</f>
        <v>2</v>
      </c>
      <c r="F128" s="211">
        <f t="shared" si="5"/>
        <v>3</v>
      </c>
      <c r="G128" s="60">
        <f>VLOOKUP(B128,مقررات!$A$1:$F$409,6,FALSE)</f>
        <v>0</v>
      </c>
      <c r="H128" s="60" t="s">
        <v>1873</v>
      </c>
      <c r="I128" s="262" t="str">
        <f>VLOOKUP(H128,'اعضاء هيئة التدريس'!$B$1:$D$300,2,FALSE)</f>
        <v>أ.د.عبادة ابوزكري</v>
      </c>
      <c r="J128" s="73"/>
      <c r="K128" s="73"/>
      <c r="L128" s="73"/>
      <c r="M128" s="73"/>
      <c r="N128" s="73" t="s">
        <v>1067</v>
      </c>
      <c r="O128" s="73"/>
      <c r="P128" s="386" t="s">
        <v>1317</v>
      </c>
      <c r="Q128" s="4"/>
      <c r="R128" s="91"/>
      <c r="S128" s="91"/>
      <c r="T128" s="283"/>
      <c r="U128" s="283"/>
      <c r="V128" s="283"/>
      <c r="W128" s="283"/>
      <c r="X128" s="283"/>
      <c r="Y128" s="283"/>
      <c r="Z128" s="283"/>
      <c r="AA128" s="283"/>
      <c r="AB128" s="283"/>
      <c r="AC128" s="283"/>
      <c r="AD128" s="283"/>
      <c r="AE128" s="283"/>
      <c r="AF128" s="283"/>
      <c r="AT128" s="251" t="e">
        <f>VLOOKUP(#REF!,'اعضاء هيئة التدريس'!#REF!,2,)</f>
        <v>#REF!</v>
      </c>
    </row>
    <row r="129" spans="1:46" s="272" customFormat="1" ht="15.75" hidden="1" customHeight="1">
      <c r="A129" s="328"/>
      <c r="B129" s="288" t="s">
        <v>744</v>
      </c>
      <c r="C129" s="726" t="str">
        <f>VLOOKUP(B129,مقررات!$A$1:$F$411,2,FALSE)</f>
        <v>سلوك حشرات</v>
      </c>
      <c r="D129" s="211">
        <f>VLOOKUP(B129,مقررات!$A$1:$F$452,3,FALSE)</f>
        <v>2</v>
      </c>
      <c r="E129" s="211">
        <v>0</v>
      </c>
      <c r="F129" s="211">
        <f t="shared" si="5"/>
        <v>2</v>
      </c>
      <c r="G129" s="60" t="str">
        <f>VLOOKUP(B129,مقررات!$A$1:$F$409,6,FALSE)</f>
        <v>-</v>
      </c>
      <c r="H129" s="60" t="s">
        <v>1897</v>
      </c>
      <c r="I129" s="262" t="str">
        <f>VLOOKUP(H129,'اعضاء هيئة التدريس'!$B$1:$D$300,2,FALSE)</f>
        <v>د. عادل عبدالمنصف نصار</v>
      </c>
      <c r="J129" s="73"/>
      <c r="K129" s="73"/>
      <c r="L129" s="73" t="s">
        <v>1072</v>
      </c>
      <c r="M129" s="73"/>
      <c r="N129" s="73"/>
      <c r="O129" s="73"/>
      <c r="P129" s="386" t="s">
        <v>1323</v>
      </c>
      <c r="Q129" s="4"/>
      <c r="R129" s="91"/>
      <c r="S129" s="91"/>
      <c r="T129" s="283"/>
      <c r="U129" s="283"/>
      <c r="V129" s="283"/>
      <c r="W129" s="283"/>
      <c r="X129" s="283"/>
      <c r="Y129" s="283"/>
      <c r="Z129" s="283"/>
      <c r="AA129" s="283"/>
      <c r="AB129" s="283"/>
      <c r="AC129" s="283"/>
      <c r="AD129" s="283"/>
      <c r="AE129" s="283"/>
      <c r="AF129" s="283"/>
      <c r="AT129" s="251" t="e">
        <f>VLOOKUP(#REF!,'اعضاء هيئة التدريس'!#REF!,2,)</f>
        <v>#REF!</v>
      </c>
    </row>
    <row r="130" spans="1:46" s="272" customFormat="1" ht="15.75" hidden="1" customHeight="1">
      <c r="A130" s="367"/>
      <c r="B130" s="288" t="s">
        <v>737</v>
      </c>
      <c r="C130" s="726" t="str">
        <f>VLOOKUP(B130,مقررات!$A$1:$F$411,2,FALSE)</f>
        <v>فسيولوجي حشرات (1)</v>
      </c>
      <c r="D130" s="211">
        <f>VLOOKUP(B130,مقررات!$A$1:$F$452,3,FALSE)</f>
        <v>2</v>
      </c>
      <c r="E130" s="211">
        <f>VLOOKUP(B130,مقررات!$A$1:$F$476,4,FALSE)</f>
        <v>2</v>
      </c>
      <c r="F130" s="211">
        <f t="shared" si="5"/>
        <v>3</v>
      </c>
      <c r="G130" s="60" t="str">
        <f>VLOOKUP(B130,مقررات!$A$1:$F$409,6,FALSE)</f>
        <v>E112</v>
      </c>
      <c r="H130" s="60" t="s">
        <v>1875</v>
      </c>
      <c r="I130" s="262" t="str">
        <f>VLOOKUP(H130,'اعضاء هيئة التدريس'!$B$1:$D$300,2,FALSE)</f>
        <v>أ.د. طلعت عمارة</v>
      </c>
      <c r="J130" s="73"/>
      <c r="K130" s="73"/>
      <c r="L130" s="73"/>
      <c r="M130" s="73" t="s">
        <v>1067</v>
      </c>
      <c r="N130" s="73"/>
      <c r="O130" s="73"/>
      <c r="P130" s="386" t="s">
        <v>1317</v>
      </c>
      <c r="Q130" s="282"/>
      <c r="R130" s="283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  <c r="AC130" s="283"/>
      <c r="AD130" s="283"/>
      <c r="AE130" s="283"/>
      <c r="AF130" s="283"/>
      <c r="AT130" s="251" t="e">
        <f>VLOOKUP(#REF!,'اعضاء هيئة التدريس'!#REF!,2,)</f>
        <v>#REF!</v>
      </c>
    </row>
    <row r="131" spans="1:46" s="272" customFormat="1" ht="15.75" hidden="1" customHeight="1">
      <c r="A131" s="367"/>
      <c r="B131" s="288" t="s">
        <v>748</v>
      </c>
      <c r="C131" s="726" t="str">
        <f>VLOOKUP(B131,مقررات!$A$1:$F$411,2,FALSE)</f>
        <v>حشرات اقتصادية (2)</v>
      </c>
      <c r="D131" s="211">
        <f>VLOOKUP(B131,مقررات!$A$1:$F$452,3,FALSE)</f>
        <v>2</v>
      </c>
      <c r="E131" s="211">
        <f>VLOOKUP(B131,مقررات!$A$1:$F$476,4,FALSE)</f>
        <v>2</v>
      </c>
      <c r="F131" s="211">
        <f t="shared" si="5"/>
        <v>3</v>
      </c>
      <c r="G131" s="60" t="str">
        <f>VLOOKUP(B131,مقررات!$A$1:$F$409,6,FALSE)</f>
        <v>E225</v>
      </c>
      <c r="H131" s="60" t="s">
        <v>1881</v>
      </c>
      <c r="I131" s="262" t="str">
        <f>VLOOKUP(H131,'اعضاء هيئة التدريس'!$B$1:$D$300,2,FALSE)</f>
        <v>ا.د. محمد السيد خليل</v>
      </c>
      <c r="J131" s="73"/>
      <c r="K131" s="73"/>
      <c r="L131" s="73"/>
      <c r="M131" s="73"/>
      <c r="N131" s="73" t="s">
        <v>1068</v>
      </c>
      <c r="O131" s="73"/>
      <c r="P131" s="386" t="s">
        <v>1317</v>
      </c>
      <c r="Q131" s="282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  <c r="AC131" s="283"/>
      <c r="AD131" s="283"/>
      <c r="AE131" s="283"/>
      <c r="AF131" s="283"/>
      <c r="AT131" s="251" t="e">
        <f>VLOOKUP(#REF!,'اعضاء هيئة التدريس'!#REF!,2,)</f>
        <v>#REF!</v>
      </c>
    </row>
    <row r="132" spans="1:46" s="272" customFormat="1" ht="15.75" hidden="1" customHeight="1">
      <c r="A132" s="367"/>
      <c r="B132" s="245" t="s">
        <v>984</v>
      </c>
      <c r="C132" s="726" t="str">
        <f>VLOOKUP(B132,مقررات!$A$1:$F$411,2,FALSE)</f>
        <v>تاريخ العلم</v>
      </c>
      <c r="D132" s="211">
        <f>VLOOKUP(B132,مقررات!$A$1:$F$452,3,FALSE)</f>
        <v>2</v>
      </c>
      <c r="E132" s="225"/>
      <c r="F132" s="211">
        <f t="shared" si="5"/>
        <v>2</v>
      </c>
      <c r="G132" s="60" t="str">
        <f>VLOOKUP(B132,مقررات!$A$1:$F$409,6,FALSE)</f>
        <v>ـ</v>
      </c>
      <c r="H132" s="60" t="s">
        <v>1697</v>
      </c>
      <c r="I132" s="262" t="str">
        <f>VLOOKUP(H132,'اعضاء هيئة التدريس'!$B$1:$D$300,2,FALSE)</f>
        <v>أ.د. عبدالحميد اسماعيل</v>
      </c>
      <c r="J132" s="256"/>
      <c r="K132" s="256"/>
      <c r="L132" s="256" t="s">
        <v>1070</v>
      </c>
      <c r="M132" s="256"/>
      <c r="N132" s="256"/>
      <c r="O132" s="256"/>
      <c r="P132" s="255" t="s">
        <v>1318</v>
      </c>
      <c r="Q132" s="282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E132" s="283"/>
      <c r="AF132" s="283"/>
      <c r="AT132" s="251" t="e">
        <f>VLOOKUP(#REF!,'اعضاء هيئة التدريس'!#REF!,2,)</f>
        <v>#REF!</v>
      </c>
    </row>
    <row r="133" spans="1:46" s="272" customFormat="1" ht="15.75" hidden="1" customHeight="1">
      <c r="A133" s="367"/>
      <c r="B133" s="288" t="s">
        <v>975</v>
      </c>
      <c r="C133" s="726" t="str">
        <f>VLOOKUP(B133,مقررات!$A$1:$F$411,2,FALSE)</f>
        <v>لغة أجنبية (مصطلحات) (2)</v>
      </c>
      <c r="D133" s="211">
        <f>VLOOKUP(B133,مقررات!$A$1:$F$452,3,FALSE)</f>
        <v>2</v>
      </c>
      <c r="E133" s="211">
        <f>VLOOKUP(B133,مقررات!$A$1:$F$476,4,FALSE)</f>
        <v>0</v>
      </c>
      <c r="F133" s="211">
        <f t="shared" si="5"/>
        <v>2</v>
      </c>
      <c r="G133" s="60" t="str">
        <f>VLOOKUP(B133,مقررات!$A$1:$F$409,6,FALSE)</f>
        <v>F111</v>
      </c>
      <c r="H133" s="60" t="s">
        <v>1700</v>
      </c>
      <c r="I133" s="262" t="str">
        <f>VLOOKUP(H133,'اعضاء هيئة التدريس'!$B$1:$D$300,2,FALSE)</f>
        <v>أ.د.ابراهيم الطنطاوي</v>
      </c>
      <c r="J133" s="73"/>
      <c r="K133" s="73"/>
      <c r="L133" s="73"/>
      <c r="M133" s="73"/>
      <c r="N133" s="73"/>
      <c r="O133" s="73" t="s">
        <v>1067</v>
      </c>
      <c r="P133" s="255" t="s">
        <v>89</v>
      </c>
      <c r="Q133" s="282"/>
      <c r="R133" s="283"/>
      <c r="S133" s="283"/>
      <c r="T133" s="283"/>
      <c r="U133" s="283"/>
      <c r="V133" s="283"/>
      <c r="W133" s="283"/>
      <c r="X133" s="283"/>
      <c r="Y133" s="283"/>
      <c r="Z133" s="283"/>
      <c r="AA133" s="283"/>
      <c r="AB133" s="283"/>
      <c r="AC133" s="283"/>
      <c r="AD133" s="283"/>
      <c r="AE133" s="283"/>
      <c r="AF133" s="283"/>
      <c r="AT133" s="251" t="e">
        <f>VLOOKUP(#REF!,'اعضاء هيئة التدريس'!#REF!,2,)</f>
        <v>#REF!</v>
      </c>
    </row>
    <row r="134" spans="1:46" s="272" customFormat="1" ht="15.75" hidden="1" customHeight="1">
      <c r="A134" s="367"/>
      <c r="B134" s="288" t="s">
        <v>975</v>
      </c>
      <c r="C134" s="726" t="str">
        <f>VLOOKUP(B134,مقررات!$A$1:$F$411,2,FALSE)</f>
        <v>لغة أجنبية (مصطلحات) (2)</v>
      </c>
      <c r="D134" s="211">
        <f>VLOOKUP(B134,مقررات!$A$1:$F$452,3,FALSE)</f>
        <v>2</v>
      </c>
      <c r="E134" s="211">
        <f>VLOOKUP(B134,مقررات!$A$1:$F$476,4,FALSE)</f>
        <v>0</v>
      </c>
      <c r="F134" s="211">
        <f t="shared" si="5"/>
        <v>2</v>
      </c>
      <c r="G134" s="60" t="str">
        <f>VLOOKUP(B134,مقررات!$A$1:$F$409,6,FALSE)</f>
        <v>F111</v>
      </c>
      <c r="H134" s="60" t="s">
        <v>1873</v>
      </c>
      <c r="I134" s="262" t="str">
        <f>VLOOKUP(H134,'اعضاء هيئة التدريس'!$B$1:$D$300,2,FALSE)</f>
        <v>أ.د.عبادة ابوزكري</v>
      </c>
      <c r="J134" s="73"/>
      <c r="K134" s="73"/>
      <c r="L134" s="73"/>
      <c r="M134" s="73"/>
      <c r="N134" s="73"/>
      <c r="O134" s="73" t="s">
        <v>1067</v>
      </c>
      <c r="P134" s="255" t="s">
        <v>89</v>
      </c>
      <c r="Q134" s="282"/>
      <c r="R134" s="283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  <c r="AC134" s="283"/>
      <c r="AD134" s="283"/>
      <c r="AE134" s="283"/>
      <c r="AF134" s="283"/>
      <c r="AT134" s="251" t="e">
        <f>VLOOKUP(#REF!,'اعضاء هيئة التدريس'!#REF!,2,)</f>
        <v>#REF!</v>
      </c>
    </row>
    <row r="135" spans="1:46" s="272" customFormat="1" ht="15.75" hidden="1" customHeight="1">
      <c r="A135" s="328"/>
      <c r="B135" s="288" t="s">
        <v>979</v>
      </c>
      <c r="C135" s="726" t="str">
        <f>VLOOKUP(B135,مقررات!$A$1:$F$411,2,FALSE)</f>
        <v>دراسات إسلامية</v>
      </c>
      <c r="D135" s="211">
        <f>VLOOKUP(B135,مقررات!$A$1:$F$452,3,FALSE)</f>
        <v>2</v>
      </c>
      <c r="E135" s="211">
        <f>VLOOKUP(B135,مقررات!$A$1:$F$476,4,FALSE)</f>
        <v>0</v>
      </c>
      <c r="F135" s="211">
        <f t="shared" si="5"/>
        <v>2</v>
      </c>
      <c r="G135" s="60" t="str">
        <f>VLOOKUP(B135,مقررات!$A$1:$F$409,6,FALSE)</f>
        <v>ـ</v>
      </c>
      <c r="H135" s="60" t="s">
        <v>1966</v>
      </c>
      <c r="I135" s="262" t="str">
        <f>VLOOKUP(H135,'اعضاء هيئة التدريس'!$B$1:$D$300,2,FALSE)</f>
        <v>أ.د / عبدالمنعم سلطان</v>
      </c>
      <c r="J135" s="73" t="s">
        <v>1072</v>
      </c>
      <c r="K135" s="73"/>
      <c r="L135" s="73"/>
      <c r="M135" s="73"/>
      <c r="N135" s="73"/>
      <c r="O135" s="73"/>
      <c r="P135" s="255" t="s">
        <v>89</v>
      </c>
      <c r="Q135" s="4"/>
      <c r="R135" s="91"/>
      <c r="S135" s="91"/>
      <c r="T135" s="283"/>
      <c r="U135" s="283"/>
      <c r="V135" s="283"/>
      <c r="W135" s="283"/>
      <c r="X135" s="283"/>
      <c r="Y135" s="283"/>
      <c r="Z135" s="283"/>
      <c r="AA135" s="283"/>
      <c r="AB135" s="283"/>
      <c r="AC135" s="283"/>
      <c r="AD135" s="283"/>
      <c r="AE135" s="283"/>
      <c r="AF135" s="283"/>
      <c r="AT135" s="251" t="e">
        <f>VLOOKUP(#REF!,'اعضاء هيئة التدريس'!#REF!,2,)</f>
        <v>#REF!</v>
      </c>
    </row>
    <row r="136" spans="1:46" s="272" customFormat="1" ht="15.75" hidden="1" customHeight="1">
      <c r="A136" s="367"/>
      <c r="B136" s="288" t="s">
        <v>977</v>
      </c>
      <c r="C136" s="726" t="str">
        <f>VLOOKUP(B136,مقررات!$A$1:$F$411,2,FALSE)</f>
        <v xml:space="preserve">دراسات بيئية </v>
      </c>
      <c r="D136" s="211">
        <f>VLOOKUP(B136,مقررات!$A$1:$F$452,3,FALSE)</f>
        <v>2</v>
      </c>
      <c r="E136" s="211">
        <f>VLOOKUP(B136,مقررات!$A$1:$F$476,4,FALSE)</f>
        <v>0</v>
      </c>
      <c r="F136" s="211">
        <f t="shared" si="5"/>
        <v>2</v>
      </c>
      <c r="G136" s="60" t="str">
        <f>VLOOKUP(B136,مقررات!$A$1:$F$409,6,FALSE)</f>
        <v>ـ</v>
      </c>
      <c r="H136" s="60" t="s">
        <v>1869</v>
      </c>
      <c r="I136" s="262" t="str">
        <f>VLOOKUP(H136,'اعضاء هيئة التدريس'!$B$1:$D$300,2,FALSE)</f>
        <v>أ.د. علاء النعناعي</v>
      </c>
      <c r="J136" s="73"/>
      <c r="K136" s="73"/>
      <c r="L136" s="73"/>
      <c r="M136" s="73"/>
      <c r="N136" s="73" t="s">
        <v>1072</v>
      </c>
      <c r="O136" s="73"/>
      <c r="P136" s="386"/>
      <c r="Q136" s="282"/>
      <c r="R136" s="283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  <c r="AC136" s="283"/>
      <c r="AD136" s="283"/>
      <c r="AE136" s="283"/>
      <c r="AF136" s="283"/>
      <c r="AT136" s="251" t="e">
        <f>VLOOKUP(#REF!,'اعضاء هيئة التدريس'!#REF!,2,)</f>
        <v>#REF!</v>
      </c>
    </row>
    <row r="137" spans="1:46" s="272" customFormat="1" ht="15.75" hidden="1" customHeight="1">
      <c r="A137" s="328"/>
      <c r="B137" s="288" t="s">
        <v>88</v>
      </c>
      <c r="C137" s="726" t="str">
        <f>VLOOKUP(B137,مقررات!$A$1:$F$411,2,FALSE)</f>
        <v>مصريات واثأر</v>
      </c>
      <c r="D137" s="211">
        <f>VLOOKUP(B137,مقررات!$A$1:$F$452,3,FALSE)</f>
        <v>2</v>
      </c>
      <c r="E137" s="211">
        <f>VLOOKUP(B137,مقررات!$A$1:$F$476,4,FALSE)</f>
        <v>0</v>
      </c>
      <c r="F137" s="211">
        <f t="shared" si="5"/>
        <v>2</v>
      </c>
      <c r="G137" s="60" t="str">
        <f>VLOOKUP(B137,مقررات!$A$1:$F$409,6,FALSE)</f>
        <v>ـ</v>
      </c>
      <c r="H137" s="60" t="s">
        <v>1481</v>
      </c>
      <c r="I137" s="262" t="str">
        <f>VLOOKUP(H137,'اعضاء هيئة التدريس'!$B$1:$D$300,2,FALSE)</f>
        <v>أ.د. هاني احمد مصطفى</v>
      </c>
      <c r="J137" s="73"/>
      <c r="K137" s="73"/>
      <c r="L137" s="73"/>
      <c r="M137" s="73"/>
      <c r="N137" s="73"/>
      <c r="O137" s="73" t="s">
        <v>1072</v>
      </c>
      <c r="P137" s="386" t="s">
        <v>1315</v>
      </c>
      <c r="Q137" s="4"/>
      <c r="R137" s="92"/>
      <c r="S137" s="92"/>
      <c r="T137" s="283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E137" s="283"/>
      <c r="AF137" s="283"/>
      <c r="AT137" s="251" t="e">
        <f>VLOOKUP(#REF!,'اعضاء هيئة التدريس'!#REF!,2,)</f>
        <v>#REF!</v>
      </c>
    </row>
    <row r="138" spans="1:46" ht="15.75" hidden="1" customHeight="1">
      <c r="A138" s="328"/>
      <c r="B138" s="288" t="s">
        <v>88</v>
      </c>
      <c r="C138" s="726" t="str">
        <f>VLOOKUP(B138,مقررات!$A$1:$F$411,2,FALSE)</f>
        <v>مصريات واثأر</v>
      </c>
      <c r="D138" s="211">
        <f>VLOOKUP(B138,مقررات!$A$1:$F$452,3,FALSE)</f>
        <v>2</v>
      </c>
      <c r="E138" s="211">
        <f>VLOOKUP(B138,مقررات!$A$1:$F$476,4,FALSE)</f>
        <v>0</v>
      </c>
      <c r="F138" s="211">
        <f t="shared" si="5"/>
        <v>2</v>
      </c>
      <c r="G138" s="60" t="str">
        <f>VLOOKUP(B138,مقررات!$A$1:$F$409,6,FALSE)</f>
        <v>ـ</v>
      </c>
      <c r="H138" s="60" t="s">
        <v>1468</v>
      </c>
      <c r="I138" s="262" t="str">
        <f>VLOOKUP(H138,'اعضاء هيئة التدريس'!$B$1:$D$300,2,FALSE)</f>
        <v>أ.د. جمال عيسوي قمح</v>
      </c>
      <c r="J138" s="73"/>
      <c r="K138" s="73"/>
      <c r="L138" s="73"/>
      <c r="M138" s="73"/>
      <c r="N138" s="73"/>
      <c r="O138" s="73" t="s">
        <v>1072</v>
      </c>
      <c r="P138" s="386" t="s">
        <v>1315</v>
      </c>
      <c r="Q138" s="4"/>
      <c r="R138" s="92"/>
      <c r="S138" s="92"/>
      <c r="AT138" s="251" t="e">
        <f>VLOOKUP(#REF!,'اعضاء هيئة التدريس'!#REF!,2,)</f>
        <v>#REF!</v>
      </c>
    </row>
    <row r="139" spans="1:46" s="272" customFormat="1" ht="15.75" hidden="1" customHeight="1">
      <c r="A139" s="328">
        <v>1</v>
      </c>
      <c r="B139" s="288" t="s">
        <v>78</v>
      </c>
      <c r="C139" s="726" t="str">
        <f>VLOOKUP(B139,مقررات!$A$1:$F$411,2,FALSE)</f>
        <v>بحث ومقال</v>
      </c>
      <c r="D139" s="211">
        <f>VLOOKUP(B139,مقررات!$A$1:$F$452,3,FALSE)</f>
        <v>2</v>
      </c>
      <c r="E139" s="211">
        <f>VLOOKUP(B139,مقررات!$A$1:$F$476,4,FALSE)</f>
        <v>0</v>
      </c>
      <c r="F139" s="211">
        <f t="shared" si="5"/>
        <v>2</v>
      </c>
      <c r="G139" s="60" t="str">
        <f>VLOOKUP(B139,مقررات!$A$1:$F$409,6,FALSE)</f>
        <v>G441</v>
      </c>
      <c r="H139" s="60"/>
      <c r="I139" s="964" t="e">
        <f>VLOOKUP(H139,'اعضاء هيئة التدريس'!$B$1:$D$300,2,FALSE)</f>
        <v>#N/A</v>
      </c>
      <c r="J139" s="73"/>
      <c r="K139" s="73"/>
      <c r="L139" s="73"/>
      <c r="M139" s="73"/>
      <c r="N139" s="73"/>
      <c r="O139" s="73"/>
      <c r="P139" s="1046"/>
      <c r="Q139" s="4"/>
      <c r="R139" s="91"/>
      <c r="S139" s="91"/>
      <c r="T139" s="283"/>
      <c r="U139" s="283"/>
      <c r="V139" s="283"/>
      <c r="W139" s="283"/>
      <c r="X139" s="283"/>
      <c r="Y139" s="283"/>
      <c r="Z139" s="283"/>
      <c r="AA139" s="283"/>
      <c r="AB139" s="283"/>
      <c r="AC139" s="283"/>
      <c r="AD139" s="283"/>
      <c r="AE139" s="283"/>
      <c r="AF139" s="283"/>
      <c r="AT139" s="251" t="e">
        <f>VLOOKUP(#REF!,'اعضاء هيئة التدريس'!#REF!,2,)</f>
        <v>#REF!</v>
      </c>
    </row>
    <row r="140" spans="1:46" s="285" customFormat="1" ht="15.75" hidden="1" customHeight="1">
      <c r="A140" s="328">
        <v>2</v>
      </c>
      <c r="B140" s="288" t="s">
        <v>38</v>
      </c>
      <c r="C140" s="726" t="str">
        <f>VLOOKUP(B140,مقررات!$A$1:$F$411,2,FALSE)</f>
        <v>علم البلورات</v>
      </c>
      <c r="D140" s="211">
        <f>VLOOKUP(B140,مقررات!$A$1:$F$452,3,FALSE)</f>
        <v>1.5</v>
      </c>
      <c r="E140" s="211">
        <f>VLOOKUP(B140,مقررات!$A$1:$F$476,4,FALSE)</f>
        <v>3</v>
      </c>
      <c r="F140" s="211">
        <f t="shared" si="5"/>
        <v>3</v>
      </c>
      <c r="G140" s="60" t="str">
        <f>VLOOKUP(B140,مقررات!$A$1:$F$409,6,FALSE)</f>
        <v>ـــ</v>
      </c>
      <c r="H140" s="60" t="s">
        <v>1464</v>
      </c>
      <c r="I140" s="262" t="str">
        <f>VLOOKUP(H140,'اعضاء هيئة التدريس'!$B$1:$D$300,2,FALSE)</f>
        <v>أ.د. ماهر داود ابراهيم</v>
      </c>
      <c r="J140" s="73"/>
      <c r="K140" s="73"/>
      <c r="L140" s="73"/>
      <c r="M140" s="73" t="s">
        <v>1306</v>
      </c>
      <c r="N140" s="73"/>
      <c r="O140" s="73"/>
      <c r="P140" s="255" t="s">
        <v>1318</v>
      </c>
      <c r="Q140" s="282"/>
      <c r="R140" s="283"/>
      <c r="S140" s="283"/>
      <c r="T140" s="283"/>
      <c r="U140" s="284"/>
      <c r="V140" s="284"/>
      <c r="W140" s="284"/>
      <c r="X140" s="284"/>
      <c r="Y140" s="284"/>
      <c r="Z140" s="284"/>
      <c r="AA140" s="284"/>
      <c r="AB140" s="284"/>
      <c r="AC140" s="284"/>
      <c r="AD140" s="284"/>
      <c r="AE140" s="284"/>
      <c r="AF140" s="284"/>
      <c r="AT140" s="251" t="e">
        <f>VLOOKUP(#REF!,'اعضاء هيئة التدريس'!#REF!,2,)</f>
        <v>#REF!</v>
      </c>
    </row>
    <row r="141" spans="1:46" s="285" customFormat="1" ht="15.75" hidden="1" customHeight="1">
      <c r="A141" s="328">
        <v>3</v>
      </c>
      <c r="B141" s="288" t="s">
        <v>40</v>
      </c>
      <c r="C141" s="726" t="str">
        <f>VLOOKUP(B141,مقررات!$A$1:$F$411,2,FALSE)</f>
        <v>علم المعادن</v>
      </c>
      <c r="D141" s="211">
        <f>VLOOKUP(B141,مقررات!$A$1:$F$452,3,FALSE)</f>
        <v>1.5</v>
      </c>
      <c r="E141" s="211">
        <f>VLOOKUP(B141,مقررات!$A$1:$F$476,4,FALSE)</f>
        <v>3</v>
      </c>
      <c r="F141" s="211">
        <f t="shared" si="5"/>
        <v>3</v>
      </c>
      <c r="G141" s="60" t="str">
        <f>VLOOKUP(B141,مقررات!$A$1:$F$409,6,FALSE)</f>
        <v>G111</v>
      </c>
      <c r="H141" s="60" t="s">
        <v>1484</v>
      </c>
      <c r="I141" s="262" t="str">
        <f>VLOOKUP(H141,'اعضاء هيئة التدريس'!$B$1:$D$300,2,FALSE)</f>
        <v>د.نادية محمد السعيد</v>
      </c>
      <c r="J141" s="73"/>
      <c r="K141" s="73" t="s">
        <v>1306</v>
      </c>
      <c r="L141" s="73"/>
      <c r="M141" s="73"/>
      <c r="N141" s="73"/>
      <c r="O141" s="73"/>
      <c r="P141" s="386" t="s">
        <v>1315</v>
      </c>
      <c r="Q141" s="4"/>
      <c r="R141" s="91"/>
      <c r="S141" s="91"/>
      <c r="T141" s="283"/>
      <c r="U141" s="284"/>
      <c r="V141" s="284"/>
      <c r="W141" s="284"/>
      <c r="X141" s="284"/>
      <c r="Y141" s="284"/>
      <c r="Z141" s="284"/>
      <c r="AA141" s="284"/>
      <c r="AB141" s="284"/>
      <c r="AC141" s="284"/>
      <c r="AD141" s="284"/>
      <c r="AE141" s="284"/>
      <c r="AF141" s="284"/>
      <c r="AT141" s="251" t="e">
        <f>VLOOKUP(#REF!,'اعضاء هيئة التدريس'!#REF!,2,)</f>
        <v>#REF!</v>
      </c>
    </row>
    <row r="142" spans="1:46" s="156" customFormat="1" ht="15.75" hidden="1" customHeight="1">
      <c r="A142" s="328">
        <v>4</v>
      </c>
      <c r="B142" s="288" t="s">
        <v>35</v>
      </c>
      <c r="C142" s="726" t="str">
        <f>VLOOKUP(B142,مقررات!$A$1:$F$411,2,FALSE)</f>
        <v>جيولوجيا تاريخية</v>
      </c>
      <c r="D142" s="211">
        <f>VLOOKUP(B142,مقررات!$A$1:$F$452,3,FALSE)</f>
        <v>1.5</v>
      </c>
      <c r="E142" s="211">
        <f>VLOOKUP(B142,مقررات!$A$1:$F$476,4,FALSE)</f>
        <v>3</v>
      </c>
      <c r="F142" s="211">
        <f t="shared" si="5"/>
        <v>3</v>
      </c>
      <c r="G142" s="60" t="str">
        <f>VLOOKUP(B142,مقررات!$A$1:$F$409,6,FALSE)</f>
        <v>ـــ</v>
      </c>
      <c r="H142" s="60" t="s">
        <v>1477</v>
      </c>
      <c r="I142" s="262" t="str">
        <f>VLOOKUP(H142,'اعضاء هيئة التدريس'!$B$1:$D$300,2,FALSE)</f>
        <v>أ.د. حسني الدسوقي سليمان</v>
      </c>
      <c r="J142" s="73"/>
      <c r="K142" s="73"/>
      <c r="L142" s="73"/>
      <c r="M142" s="73"/>
      <c r="N142" s="73" t="s">
        <v>1261</v>
      </c>
      <c r="O142" s="73"/>
      <c r="P142" s="386" t="s">
        <v>1321</v>
      </c>
      <c r="Q142" s="282"/>
      <c r="R142" s="283"/>
      <c r="S142" s="283"/>
      <c r="T142" s="810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T142" s="251" t="e">
        <f>VLOOKUP(#REF!,'اعضاء هيئة التدريس'!#REF!,2,)</f>
        <v>#REF!</v>
      </c>
    </row>
    <row r="143" spans="1:46" s="156" customFormat="1" ht="15.75" hidden="1" customHeight="1">
      <c r="A143" s="328">
        <v>5</v>
      </c>
      <c r="B143" s="288" t="s">
        <v>34</v>
      </c>
      <c r="C143" s="726" t="str">
        <f>VLOOKUP(B143,مقررات!$A$1:$F$411,2,FALSE)</f>
        <v>جيولوجيا طبيعية</v>
      </c>
      <c r="D143" s="211">
        <f>VLOOKUP(B143,مقررات!$A$1:$F$452,3,FALSE)</f>
        <v>1.5</v>
      </c>
      <c r="E143" s="211">
        <f>VLOOKUP(B143,مقررات!$A$1:$F$476,4,FALSE)</f>
        <v>3</v>
      </c>
      <c r="F143" s="211">
        <f t="shared" si="5"/>
        <v>3</v>
      </c>
      <c r="G143" s="60" t="str">
        <f>VLOOKUP(B143,مقررات!$A$1:$F$409,6,FALSE)</f>
        <v>ـــ</v>
      </c>
      <c r="H143" s="60" t="s">
        <v>1462</v>
      </c>
      <c r="I143" s="262" t="str">
        <f>VLOOKUP(H143,'اعضاء هيئة التدريس'!$B$1:$D$300,2,FALSE)</f>
        <v>أ.د.كمال عبدالعظيم دهب</v>
      </c>
      <c r="J143" s="73"/>
      <c r="K143" s="73" t="s">
        <v>1303</v>
      </c>
      <c r="L143" s="73"/>
      <c r="M143" s="73"/>
      <c r="N143" s="73"/>
      <c r="O143" s="73"/>
      <c r="P143" s="255" t="s">
        <v>1325</v>
      </c>
      <c r="Q143" s="4"/>
      <c r="R143" s="92"/>
      <c r="S143" s="92"/>
      <c r="T143" s="810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T143" s="251" t="e">
        <f>VLOOKUP(#REF!,'اعضاء هيئة التدريس'!#REF!,2,)</f>
        <v>#REF!</v>
      </c>
    </row>
    <row r="144" spans="1:46" s="285" customFormat="1" ht="15.75" hidden="1" customHeight="1">
      <c r="A144" s="328">
        <v>6</v>
      </c>
      <c r="B144" s="288" t="s">
        <v>34</v>
      </c>
      <c r="C144" s="726" t="str">
        <f>VLOOKUP(B144,مقررات!$A$1:$F$411,2,FALSE)</f>
        <v>جيولوجيا طبيعية</v>
      </c>
      <c r="D144" s="211">
        <f>VLOOKUP(B144,مقررات!$A$1:$F$452,3,FALSE)</f>
        <v>1.5</v>
      </c>
      <c r="E144" s="211">
        <f>VLOOKUP(B144,مقررات!$A$1:$F$476,4,FALSE)</f>
        <v>3</v>
      </c>
      <c r="F144" s="211">
        <f t="shared" si="5"/>
        <v>3</v>
      </c>
      <c r="G144" s="60" t="str">
        <f>VLOOKUP(B144,مقررات!$A$1:$F$409,6,FALSE)</f>
        <v>ـــ</v>
      </c>
      <c r="H144" s="60" t="s">
        <v>1466</v>
      </c>
      <c r="I144" s="262" t="str">
        <f>VLOOKUP(H144,'اعضاء هيئة التدريس'!$B$1:$D$300,2,FALSE)</f>
        <v>أ.د.حمدلله عبدالجواد ونس</v>
      </c>
      <c r="J144" s="73"/>
      <c r="K144" s="73" t="s">
        <v>1303</v>
      </c>
      <c r="L144" s="73"/>
      <c r="M144" s="73"/>
      <c r="N144" s="73"/>
      <c r="O144" s="73"/>
      <c r="P144" s="255" t="s">
        <v>1325</v>
      </c>
      <c r="Q144" s="4"/>
      <c r="R144" s="92"/>
      <c r="S144" s="92"/>
      <c r="T144" s="283"/>
      <c r="U144" s="284"/>
      <c r="V144" s="284"/>
      <c r="W144" s="284"/>
      <c r="X144" s="284"/>
      <c r="Y144" s="284"/>
      <c r="Z144" s="284"/>
      <c r="AA144" s="284"/>
      <c r="AB144" s="284"/>
      <c r="AC144" s="284"/>
      <c r="AD144" s="284"/>
      <c r="AE144" s="284"/>
      <c r="AF144" s="284"/>
      <c r="AT144" s="251" t="e">
        <f>VLOOKUP(#REF!,'اعضاء هيئة التدريس'!#REF!,2,)</f>
        <v>#REF!</v>
      </c>
    </row>
    <row r="145" spans="1:46" s="272" customFormat="1" ht="15.75" hidden="1" customHeight="1">
      <c r="A145" s="328">
        <v>7</v>
      </c>
      <c r="B145" s="288" t="s">
        <v>53</v>
      </c>
      <c r="C145" s="726" t="str">
        <f>VLOOKUP(B145,مقررات!$A$1:$F$411,2,FALSE)</f>
        <v>بصريات المعادن</v>
      </c>
      <c r="D145" s="211">
        <f>VLOOKUP(B145,مقررات!$A$1:$F$452,3,FALSE)</f>
        <v>1.5</v>
      </c>
      <c r="E145" s="211">
        <f>VLOOKUP(B145,مقررات!$A$1:$F$476,4,FALSE)</f>
        <v>3</v>
      </c>
      <c r="F145" s="211">
        <f t="shared" si="5"/>
        <v>3</v>
      </c>
      <c r="G145" s="60" t="str">
        <f>VLOOKUP(B145,مقررات!$A$1:$F$409,6,FALSE)</f>
        <v>G112</v>
      </c>
      <c r="H145" s="60" t="s">
        <v>1473</v>
      </c>
      <c r="I145" s="262" t="str">
        <f>VLOOKUP(H145,'اعضاء هيئة التدريس'!$B$1:$D$300,2,FALSE)</f>
        <v>أ.د.احمد محمد بشادي</v>
      </c>
      <c r="J145" s="73"/>
      <c r="K145" s="73"/>
      <c r="L145" s="73"/>
      <c r="M145" s="73"/>
      <c r="N145" s="73" t="s">
        <v>1306</v>
      </c>
      <c r="O145" s="73"/>
      <c r="P145" s="386" t="s">
        <v>1321</v>
      </c>
      <c r="Q145" s="282"/>
      <c r="R145" s="283"/>
      <c r="S145" s="283"/>
      <c r="T145" s="283"/>
      <c r="U145" s="283"/>
      <c r="V145" s="283"/>
      <c r="W145" s="283"/>
      <c r="X145" s="283"/>
      <c r="Y145" s="283"/>
      <c r="Z145" s="283"/>
      <c r="AA145" s="283"/>
      <c r="AB145" s="283"/>
      <c r="AC145" s="283"/>
      <c r="AD145" s="283"/>
      <c r="AE145" s="283"/>
      <c r="AF145" s="283"/>
      <c r="AT145" s="251" t="e">
        <f>VLOOKUP(#REF!,'اعضاء هيئة التدريس'!#REF!,2,)</f>
        <v>#REF!</v>
      </c>
    </row>
    <row r="146" spans="1:46" s="272" customFormat="1" ht="15.75" hidden="1" customHeight="1">
      <c r="A146" s="328">
        <v>8</v>
      </c>
      <c r="B146" s="288" t="s">
        <v>52</v>
      </c>
      <c r="C146" s="726" t="str">
        <f>VLOOKUP(B146,مقررات!$A$1:$F$411,2,FALSE)</f>
        <v>معادن مكونة للصخور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ref="F146:F177" si="6">D146+0.5*E146</f>
        <v>3</v>
      </c>
      <c r="G146" s="60" t="str">
        <f>VLOOKUP(B146,مقررات!$A$1:$F$409,6,FALSE)</f>
        <v>G211</v>
      </c>
      <c r="H146" s="60" t="s">
        <v>1473</v>
      </c>
      <c r="I146" s="262" t="str">
        <f>VLOOKUP(H146,'اعضاء هيئة التدريس'!$B$1:$D$300,2,FALSE)</f>
        <v>أ.د.احمد محمد بشادي</v>
      </c>
      <c r="J146" s="73"/>
      <c r="K146" s="73"/>
      <c r="L146" s="73"/>
      <c r="M146" s="73"/>
      <c r="N146" s="73" t="s">
        <v>2017</v>
      </c>
      <c r="O146" s="73"/>
      <c r="P146" s="386" t="s">
        <v>1321</v>
      </c>
      <c r="Q146" s="4"/>
      <c r="R146" s="91"/>
      <c r="S146" s="91"/>
      <c r="T146" s="283"/>
      <c r="U146" s="283"/>
      <c r="V146" s="283"/>
      <c r="W146" s="283"/>
      <c r="X146" s="283"/>
      <c r="Y146" s="283"/>
      <c r="Z146" s="283"/>
      <c r="AA146" s="283"/>
      <c r="AB146" s="283"/>
      <c r="AC146" s="283"/>
      <c r="AD146" s="283"/>
      <c r="AE146" s="283"/>
      <c r="AF146" s="283"/>
      <c r="AT146" s="251" t="e">
        <f>VLOOKUP(#REF!,'اعضاء هيئة التدريس'!#REF!,2,)</f>
        <v>#REF!</v>
      </c>
    </row>
    <row r="147" spans="1:46" s="272" customFormat="1" ht="15.75" hidden="1" customHeight="1">
      <c r="A147" s="328">
        <v>9</v>
      </c>
      <c r="B147" s="288" t="s">
        <v>42</v>
      </c>
      <c r="C147" s="726" t="str">
        <f>VLOOKUP(B147,مقررات!$A$1:$F$411,2,FALSE)</f>
        <v>علم الأحافير</v>
      </c>
      <c r="D147" s="211">
        <f>VLOOKUP(B147,مقررات!$A$1:$F$452,3,FALSE)</f>
        <v>1.5</v>
      </c>
      <c r="E147" s="211">
        <f>VLOOKUP(B147,مقررات!$A$1:$F$476,4,FALSE)</f>
        <v>3</v>
      </c>
      <c r="F147" s="211">
        <f t="shared" si="6"/>
        <v>3</v>
      </c>
      <c r="G147" s="60" t="str">
        <f>VLOOKUP(B147,مقررات!$A$1:$F$409,6,FALSE)</f>
        <v>G121</v>
      </c>
      <c r="H147" s="60" t="s">
        <v>1475</v>
      </c>
      <c r="I147" s="262" t="str">
        <f>VLOOKUP(H147,'اعضاء هيئة التدريس'!$B$1:$D$300,2,FALSE)</f>
        <v>ا.د/عرابي حسين عرابي</v>
      </c>
      <c r="J147" s="73"/>
      <c r="K147" s="73"/>
      <c r="L147" s="73"/>
      <c r="M147" s="73"/>
      <c r="N147" s="73" t="s">
        <v>1303</v>
      </c>
      <c r="O147" s="73"/>
      <c r="P147" s="386"/>
      <c r="Q147" s="282"/>
      <c r="R147" s="283"/>
      <c r="S147" s="283"/>
      <c r="T147" s="283"/>
      <c r="U147" s="283"/>
      <c r="V147" s="283"/>
      <c r="W147" s="283"/>
      <c r="X147" s="283"/>
      <c r="Y147" s="283"/>
      <c r="Z147" s="283"/>
      <c r="AA147" s="283"/>
      <c r="AB147" s="283"/>
      <c r="AC147" s="283"/>
      <c r="AD147" s="283"/>
      <c r="AE147" s="283"/>
      <c r="AF147" s="283"/>
      <c r="AT147" s="251" t="e">
        <f>VLOOKUP(#REF!,'اعضاء هيئة التدريس'!#REF!,2,)</f>
        <v>#REF!</v>
      </c>
    </row>
    <row r="148" spans="1:46" s="272" customFormat="1" ht="15.75" hidden="1" customHeight="1">
      <c r="A148" s="328">
        <v>10</v>
      </c>
      <c r="B148" s="288" t="s">
        <v>46</v>
      </c>
      <c r="C148" s="726" t="str">
        <f>VLOOKUP(B148,مقررات!$A$1:$F$411,2,FALSE)</f>
        <v>علم الصخور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si="6"/>
        <v>3</v>
      </c>
      <c r="G148" s="60" t="str">
        <f>VLOOKUP(B148,مقررات!$A$1:$F$409,6,FALSE)</f>
        <v>G214-G112</v>
      </c>
      <c r="H148" s="60" t="s">
        <v>1466</v>
      </c>
      <c r="I148" s="262" t="str">
        <f>VLOOKUP(H148,'اعضاء هيئة التدريس'!$B$1:$D$300,2,FALSE)</f>
        <v>أ.د.حمدلله عبدالجواد ونس</v>
      </c>
      <c r="J148" s="73"/>
      <c r="K148" s="73"/>
      <c r="L148" s="73"/>
      <c r="M148" s="73" t="s">
        <v>1261</v>
      </c>
      <c r="N148" s="73"/>
      <c r="O148" s="73"/>
      <c r="P148" s="386" t="s">
        <v>1315</v>
      </c>
      <c r="Q148" s="4"/>
      <c r="R148" s="91"/>
      <c r="S148" s="91"/>
      <c r="T148" s="283"/>
      <c r="U148" s="283"/>
      <c r="V148" s="283"/>
      <c r="W148" s="283"/>
      <c r="X148" s="283"/>
      <c r="Y148" s="283"/>
      <c r="Z148" s="283"/>
      <c r="AA148" s="283"/>
      <c r="AB148" s="283"/>
      <c r="AC148" s="283"/>
      <c r="AD148" s="283"/>
      <c r="AE148" s="283"/>
      <c r="AF148" s="283"/>
      <c r="AT148" s="251" t="e">
        <f>VLOOKUP(#REF!,'اعضاء هيئة التدريس'!#REF!,2,)</f>
        <v>#REF!</v>
      </c>
    </row>
    <row r="149" spans="1:46" s="272" customFormat="1" ht="15.75" hidden="1" customHeight="1">
      <c r="A149" s="328">
        <v>11</v>
      </c>
      <c r="B149" s="288" t="s">
        <v>46</v>
      </c>
      <c r="C149" s="726" t="str">
        <f>VLOOKUP(B149,مقررات!$A$1:$F$411,2,FALSE)</f>
        <v>علم الصخور</v>
      </c>
      <c r="D149" s="211">
        <f>VLOOKUP(B149,مقررات!$A$1:$F$452,3,FALSE)</f>
        <v>1.5</v>
      </c>
      <c r="E149" s="211">
        <f>VLOOKUP(B149,مقررات!$A$1:$F$476,4,FALSE)</f>
        <v>3</v>
      </c>
      <c r="F149" s="211">
        <f t="shared" si="6"/>
        <v>3</v>
      </c>
      <c r="G149" s="60" t="str">
        <f>VLOOKUP(B149,مقررات!$A$1:$F$409,6,FALSE)</f>
        <v>G214-G112</v>
      </c>
      <c r="H149" s="60" t="s">
        <v>1471</v>
      </c>
      <c r="I149" s="262" t="str">
        <f>VLOOKUP(H149,'اعضاء هيئة التدريس'!$B$1:$D$300,2,FALSE)</f>
        <v>أ.د. ابراهيم محمد خلف</v>
      </c>
      <c r="J149" s="73"/>
      <c r="K149" s="73"/>
      <c r="L149" s="73"/>
      <c r="M149" s="73" t="s">
        <v>1261</v>
      </c>
      <c r="N149" s="73"/>
      <c r="O149" s="73"/>
      <c r="P149" s="386" t="s">
        <v>1315</v>
      </c>
      <c r="Q149" s="4"/>
      <c r="R149" s="91"/>
      <c r="S149" s="91"/>
      <c r="T149" s="283"/>
      <c r="U149" s="283"/>
      <c r="V149" s="283"/>
      <c r="W149" s="283"/>
      <c r="X149" s="283"/>
      <c r="Y149" s="283"/>
      <c r="Z149" s="283"/>
      <c r="AA149" s="283"/>
      <c r="AB149" s="283"/>
      <c r="AC149" s="283"/>
      <c r="AD149" s="283"/>
      <c r="AE149" s="283"/>
      <c r="AF149" s="283"/>
      <c r="AT149" s="251" t="e">
        <f>VLOOKUP(#REF!,'اعضاء هيئة التدريس'!#REF!,2,)</f>
        <v>#REF!</v>
      </c>
    </row>
    <row r="150" spans="1:46" s="272" customFormat="1" ht="15.75" hidden="1" customHeight="1">
      <c r="A150" s="328">
        <v>12</v>
      </c>
      <c r="B150" s="288" t="s">
        <v>57</v>
      </c>
      <c r="C150" s="726" t="str">
        <f>VLOOKUP(B150,مقررات!$A$1:$F$411,2,FALSE)</f>
        <v>صخور نارية</v>
      </c>
      <c r="D150" s="211">
        <f>VLOOKUP(B150,مقررات!$A$1:$F$452,3,FALSE)</f>
        <v>1.5</v>
      </c>
      <c r="E150" s="211">
        <f>VLOOKUP(B150,مقررات!$A$1:$F$476,4,FALSE)</f>
        <v>3</v>
      </c>
      <c r="F150" s="211">
        <f t="shared" si="6"/>
        <v>3</v>
      </c>
      <c r="G150" s="60" t="str">
        <f>VLOOKUP(B150,مقررات!$A$1:$F$409,6,FALSE)</f>
        <v>G231</v>
      </c>
      <c r="H150" s="60" t="s">
        <v>1510</v>
      </c>
      <c r="I150" s="262" t="str">
        <f>VLOOKUP(H150,'اعضاء هيئة التدريس'!$B$1:$D$300,2,FALSE)</f>
        <v>د/ خالد جمال الجميل</v>
      </c>
      <c r="J150" s="73"/>
      <c r="K150" s="73" t="s">
        <v>1303</v>
      </c>
      <c r="L150" s="73"/>
      <c r="M150" s="73"/>
      <c r="N150" s="73"/>
      <c r="O150" s="73"/>
      <c r="P150" s="386" t="s">
        <v>1321</v>
      </c>
      <c r="Q150" s="4"/>
      <c r="R150" s="92"/>
      <c r="S150" s="92"/>
      <c r="T150" s="283"/>
      <c r="U150" s="283"/>
      <c r="V150" s="283"/>
      <c r="W150" s="283"/>
      <c r="X150" s="283"/>
      <c r="Y150" s="283"/>
      <c r="Z150" s="283"/>
      <c r="AA150" s="283"/>
      <c r="AB150" s="283"/>
      <c r="AC150" s="283"/>
      <c r="AD150" s="283"/>
      <c r="AE150" s="283"/>
      <c r="AF150" s="283"/>
      <c r="AT150" s="251" t="e">
        <f>VLOOKUP(#REF!,'اعضاء هيئة التدريس'!#REF!,2,)</f>
        <v>#REF!</v>
      </c>
    </row>
    <row r="151" spans="1:46" s="272" customFormat="1" ht="15.75" hidden="1" customHeight="1">
      <c r="A151" s="328">
        <v>13</v>
      </c>
      <c r="B151" s="288" t="s">
        <v>74</v>
      </c>
      <c r="C151" s="726" t="str">
        <f>VLOOKUP(B151,مقررات!$A$1:$F$411,2,FALSE)</f>
        <v>مساحة</v>
      </c>
      <c r="D151" s="211">
        <f>VLOOKUP(B151,مقررات!$A$1:$F$452,3,FALSE)</f>
        <v>1.5</v>
      </c>
      <c r="E151" s="211">
        <f>VLOOKUP(B151,مقررات!$A$1:$F$476,4,FALSE)</f>
        <v>3</v>
      </c>
      <c r="F151" s="211">
        <f t="shared" si="6"/>
        <v>3</v>
      </c>
      <c r="G151" s="60" t="str">
        <f>VLOOKUP(B151,مقررات!$A$1:$F$409,6,FALSE)</f>
        <v>G141</v>
      </c>
      <c r="H151" s="60" t="s">
        <v>1468</v>
      </c>
      <c r="I151" s="262" t="str">
        <f>VLOOKUP(H151,'اعضاء هيئة التدريس'!$B$1:$D$300,2,FALSE)</f>
        <v>أ.د. جمال عيسوي قمح</v>
      </c>
      <c r="J151" s="73"/>
      <c r="K151" s="73"/>
      <c r="L151" s="73"/>
      <c r="M151" s="73" t="s">
        <v>1306</v>
      </c>
      <c r="N151" s="73"/>
      <c r="O151" s="73"/>
      <c r="P151" s="386" t="s">
        <v>1315</v>
      </c>
      <c r="Q151" s="282"/>
      <c r="R151" s="283"/>
      <c r="S151" s="283"/>
      <c r="T151" s="283"/>
      <c r="U151" s="283"/>
      <c r="V151" s="283"/>
      <c r="W151" s="283"/>
      <c r="X151" s="283"/>
      <c r="Y151" s="283"/>
      <c r="Z151" s="283"/>
      <c r="AA151" s="283"/>
      <c r="AB151" s="283"/>
      <c r="AC151" s="283"/>
      <c r="AD151" s="283"/>
      <c r="AE151" s="283"/>
      <c r="AF151" s="283"/>
      <c r="AT151" s="251" t="e">
        <f>VLOOKUP(#REF!,'اعضاء هيئة التدريس'!#REF!,2,)</f>
        <v>#REF!</v>
      </c>
    </row>
    <row r="152" spans="1:46" s="272" customFormat="1" ht="15.75" hidden="1" customHeight="1">
      <c r="A152" s="328">
        <v>14</v>
      </c>
      <c r="B152" s="288" t="s">
        <v>72</v>
      </c>
      <c r="C152" s="741" t="str">
        <f>VLOOKUP(B152,مقررات!$A$1:$F$411,2,FALSE)</f>
        <v>ميكانيكا الصخور</v>
      </c>
      <c r="D152" s="225">
        <f>VLOOKUP(B152,مقررات!$A$1:$F$452,3,FALSE)</f>
        <v>1.5</v>
      </c>
      <c r="E152" s="225">
        <f>VLOOKUP(B152,مقررات!$A$1:$F$476,4,FALSE)</f>
        <v>3</v>
      </c>
      <c r="F152" s="225">
        <f t="shared" si="6"/>
        <v>3</v>
      </c>
      <c r="G152" s="340" t="str">
        <f>VLOOKUP(B152,مقررات!$A$1:$F$409,6,FALSE)</f>
        <v>G231</v>
      </c>
      <c r="H152" s="340" t="s">
        <v>1487</v>
      </c>
      <c r="I152" s="742" t="str">
        <f>VLOOKUP(H152,'اعضاء هيئة التدريس'!$B$1:$D$300,2,FALSE)</f>
        <v>د. محمد فاروق ابوحشيش</v>
      </c>
      <c r="J152" s="771"/>
      <c r="K152" s="771"/>
      <c r="L152" s="771" t="s">
        <v>1261</v>
      </c>
      <c r="M152" s="771"/>
      <c r="N152" s="771"/>
      <c r="O152" s="771"/>
      <c r="P152" s="386" t="s">
        <v>1321</v>
      </c>
      <c r="Q152" s="158"/>
      <c r="R152" s="761"/>
      <c r="S152" s="761"/>
      <c r="T152" s="283"/>
      <c r="U152" s="283"/>
      <c r="V152" s="283"/>
      <c r="W152" s="283"/>
      <c r="X152" s="283"/>
      <c r="Y152" s="283"/>
      <c r="Z152" s="283"/>
      <c r="AA152" s="283"/>
      <c r="AB152" s="283"/>
      <c r="AC152" s="283"/>
      <c r="AD152" s="283"/>
      <c r="AE152" s="283"/>
      <c r="AF152" s="283"/>
      <c r="AT152" s="251" t="e">
        <f>VLOOKUP(#REF!,'اعضاء هيئة التدريس'!#REF!,2,)</f>
        <v>#REF!</v>
      </c>
    </row>
    <row r="153" spans="1:46" s="272" customFormat="1" ht="15.75" hidden="1" customHeight="1">
      <c r="A153" s="328">
        <v>15</v>
      </c>
      <c r="B153" s="288" t="s">
        <v>45</v>
      </c>
      <c r="C153" s="726" t="str">
        <f>VLOOKUP(B153,مقررات!$A$1:$F$411,2,FALSE)</f>
        <v>علم الطبقات الصخري</v>
      </c>
      <c r="D153" s="211">
        <f>VLOOKUP(B153,مقررات!$A$1:$F$452,3,FALSE)</f>
        <v>1.5</v>
      </c>
      <c r="E153" s="211">
        <f>VLOOKUP(B153,مقررات!$A$1:$F$476,4,FALSE)</f>
        <v>3</v>
      </c>
      <c r="F153" s="211">
        <f t="shared" si="6"/>
        <v>3</v>
      </c>
      <c r="G153" s="60" t="str">
        <f>VLOOKUP(B153,مقررات!$A$1:$F$409,6,FALSE)</f>
        <v>G231-G141</v>
      </c>
      <c r="H153" s="60" t="s">
        <v>1477</v>
      </c>
      <c r="I153" s="262" t="str">
        <f>VLOOKUP(H153,'اعضاء هيئة التدريس'!$B$1:$D$300,2,FALSE)</f>
        <v>أ.د. حسني الدسوقي سليمان</v>
      </c>
      <c r="J153" s="73"/>
      <c r="K153" s="73"/>
      <c r="L153" s="73"/>
      <c r="M153" s="73"/>
      <c r="N153" s="73" t="s">
        <v>1306</v>
      </c>
      <c r="O153" s="73"/>
      <c r="P153" s="386" t="s">
        <v>1315</v>
      </c>
      <c r="Q153" s="282"/>
      <c r="R153" s="283"/>
      <c r="S153" s="283"/>
      <c r="T153" s="283"/>
      <c r="U153" s="283"/>
      <c r="V153" s="283"/>
      <c r="W153" s="283"/>
      <c r="X153" s="283"/>
      <c r="Y153" s="283"/>
      <c r="Z153" s="283"/>
      <c r="AA153" s="283"/>
      <c r="AB153" s="283"/>
      <c r="AC153" s="283"/>
      <c r="AD153" s="283"/>
      <c r="AE153" s="283"/>
      <c r="AF153" s="283"/>
      <c r="AT153" s="251" t="e">
        <f>VLOOKUP(#REF!,'اعضاء هيئة التدريس'!#REF!,2,)</f>
        <v>#REF!</v>
      </c>
    </row>
    <row r="154" spans="1:46" s="272" customFormat="1" ht="15.75" hidden="1" customHeight="1">
      <c r="A154" s="328">
        <v>16</v>
      </c>
      <c r="B154" s="288" t="s">
        <v>44</v>
      </c>
      <c r="C154" s="726" t="str">
        <f>VLOOKUP(B154,مقررات!$A$1:$F$411,2,FALSE)</f>
        <v>علم الطبقات الحفرى</v>
      </c>
      <c r="D154" s="211">
        <f>VLOOKUP(B154,مقررات!$A$1:$F$452,3,FALSE)</f>
        <v>1</v>
      </c>
      <c r="E154" s="211">
        <f>VLOOKUP(B154,مقررات!$A$1:$F$476,4,FALSE)</f>
        <v>2</v>
      </c>
      <c r="F154" s="211">
        <f t="shared" si="6"/>
        <v>2</v>
      </c>
      <c r="G154" s="60" t="str">
        <f>VLOOKUP(B154,مقررات!$A$1:$F$409,6,FALSE)</f>
        <v>G221</v>
      </c>
      <c r="H154" s="60" t="s">
        <v>1475</v>
      </c>
      <c r="I154" s="262" t="str">
        <f>VLOOKUP(H154,'اعضاء هيئة التدريس'!$B$1:$D$300,2,FALSE)</f>
        <v>ا.د/عرابي حسين عرابي</v>
      </c>
      <c r="J154" s="73"/>
      <c r="K154" s="73"/>
      <c r="L154" s="73"/>
      <c r="M154" s="73"/>
      <c r="N154" s="73"/>
      <c r="O154" s="73" t="s">
        <v>1112</v>
      </c>
      <c r="P154" s="386" t="s">
        <v>1321</v>
      </c>
      <c r="Q154" s="4"/>
      <c r="R154" s="92"/>
      <c r="S154" s="92"/>
      <c r="T154" s="283"/>
      <c r="U154" s="283"/>
      <c r="V154" s="283"/>
      <c r="W154" s="283"/>
      <c r="X154" s="283"/>
      <c r="Y154" s="283"/>
      <c r="Z154" s="283"/>
      <c r="AA154" s="283"/>
      <c r="AB154" s="283"/>
      <c r="AC154" s="283"/>
      <c r="AD154" s="283"/>
      <c r="AE154" s="283"/>
      <c r="AF154" s="283"/>
      <c r="AT154" s="251" t="e">
        <f>VLOOKUP(#REF!,'اعضاء هيئة التدريس'!#REF!,2,)</f>
        <v>#REF!</v>
      </c>
    </row>
    <row r="155" spans="1:46" s="289" customFormat="1" ht="15.75" hidden="1" customHeight="1">
      <c r="A155" s="328">
        <v>17</v>
      </c>
      <c r="B155" s="288" t="s">
        <v>49</v>
      </c>
      <c r="C155" s="726" t="str">
        <f>VLOOKUP(B155,مقررات!$A$1:$F$411,2,FALSE)</f>
        <v>ترسيب</v>
      </c>
      <c r="D155" s="211">
        <f>VLOOKUP(B155,مقررات!$A$1:$F$452,3,FALSE)</f>
        <v>1.5</v>
      </c>
      <c r="E155" s="211">
        <f>VLOOKUP(B155,مقررات!$A$1:$F$476,4,FALSE)</f>
        <v>3</v>
      </c>
      <c r="F155" s="211">
        <f t="shared" si="6"/>
        <v>3</v>
      </c>
      <c r="G155" s="60" t="str">
        <f>VLOOKUP(B155,مقررات!$A$1:$F$409,6,FALSE)</f>
        <v>G331</v>
      </c>
      <c r="H155" s="60" t="s">
        <v>1466</v>
      </c>
      <c r="I155" s="262" t="str">
        <f>VLOOKUP(H155,'اعضاء هيئة التدريس'!$B$1:$D$300,2,FALSE)</f>
        <v>أ.د.حمدلله عبدالجواد ونس</v>
      </c>
      <c r="J155" s="73"/>
      <c r="K155" s="73"/>
      <c r="L155" s="73" t="s">
        <v>1303</v>
      </c>
      <c r="M155" s="73"/>
      <c r="N155" s="73"/>
      <c r="O155" s="73"/>
      <c r="P155" s="386" t="s">
        <v>1321</v>
      </c>
      <c r="Q155" s="4"/>
      <c r="R155" s="91"/>
      <c r="S155" s="91"/>
      <c r="T155" s="283"/>
      <c r="U155" s="357"/>
      <c r="V155" s="357"/>
      <c r="W155" s="357"/>
      <c r="X155" s="357"/>
      <c r="Y155" s="357"/>
      <c r="Z155" s="357"/>
      <c r="AA155" s="357"/>
      <c r="AB155" s="357"/>
      <c r="AC155" s="357"/>
      <c r="AD155" s="357"/>
      <c r="AE155" s="357"/>
      <c r="AF155" s="357"/>
      <c r="AT155" s="251" t="e">
        <f>VLOOKUP(#REF!,'اعضاء هيئة التدريس'!#REF!,2,)</f>
        <v>#REF!</v>
      </c>
    </row>
    <row r="156" spans="1:46" s="272" customFormat="1" ht="15.75" hidden="1" customHeight="1">
      <c r="A156" s="328">
        <v>18</v>
      </c>
      <c r="B156" s="288" t="s">
        <v>48</v>
      </c>
      <c r="C156" s="726" t="str">
        <f>VLOOKUP(B156,مقررات!$A$1:$F$411,2,FALSE)</f>
        <v>صخور رسوبية</v>
      </c>
      <c r="D156" s="211">
        <f>VLOOKUP(B156,مقررات!$A$1:$F$452,3,FALSE)</f>
        <v>1.5</v>
      </c>
      <c r="E156" s="211">
        <f>VLOOKUP(B156,مقررات!$A$1:$F$476,4,FALSE)</f>
        <v>3</v>
      </c>
      <c r="F156" s="211">
        <f t="shared" si="6"/>
        <v>3</v>
      </c>
      <c r="G156" s="60" t="str">
        <f>VLOOKUP(B156,مقررات!$A$1:$F$409,6,FALSE)</f>
        <v>G231</v>
      </c>
      <c r="H156" s="60" t="s">
        <v>1460</v>
      </c>
      <c r="I156" s="262" t="str">
        <f>VLOOKUP(H156,'اعضاء هيئة التدريس'!$B$1:$D$300,2,FALSE)</f>
        <v>ا.د/ محمد محمود ابو الحسن</v>
      </c>
      <c r="J156" s="73"/>
      <c r="K156" s="73"/>
      <c r="L156" s="73"/>
      <c r="M156" s="73"/>
      <c r="N156" s="73" t="s">
        <v>1261</v>
      </c>
      <c r="O156" s="73"/>
      <c r="P156" s="252"/>
      <c r="Q156" s="282"/>
      <c r="R156" s="283"/>
      <c r="S156" s="284"/>
      <c r="T156" s="283"/>
      <c r="U156" s="283"/>
      <c r="V156" s="283"/>
      <c r="W156" s="283"/>
      <c r="X156" s="283"/>
      <c r="Y156" s="283"/>
      <c r="Z156" s="283"/>
      <c r="AA156" s="283"/>
      <c r="AB156" s="283"/>
      <c r="AC156" s="283"/>
      <c r="AD156" s="283"/>
      <c r="AE156" s="283"/>
      <c r="AF156" s="283"/>
      <c r="AT156" s="251" t="e">
        <f>VLOOKUP(#REF!,'اعضاء هيئة التدريس'!#REF!,2,)</f>
        <v>#REF!</v>
      </c>
    </row>
    <row r="157" spans="1:46" s="272" customFormat="1" ht="22.5" hidden="1" customHeight="1">
      <c r="A157" s="328">
        <v>19</v>
      </c>
      <c r="B157" s="288" t="s">
        <v>59</v>
      </c>
      <c r="C157" s="726" t="str">
        <f>VLOOKUP(B157,مقررات!$A$1:$F$411,2,FALSE)</f>
        <v>صخور متحولة</v>
      </c>
      <c r="D157" s="211">
        <f>VLOOKUP(B157,مقررات!$A$1:$F$452,3,FALSE)</f>
        <v>1.5</v>
      </c>
      <c r="E157" s="211">
        <f>VLOOKUP(B157,مقررات!$A$1:$F$476,4,FALSE)</f>
        <v>3</v>
      </c>
      <c r="F157" s="211">
        <f t="shared" si="6"/>
        <v>3</v>
      </c>
      <c r="G157" s="60" t="str">
        <f>VLOOKUP(B157,مقررات!$A$1:$F$409,6,FALSE)</f>
        <v>G231</v>
      </c>
      <c r="H157" s="60" t="s">
        <v>1510</v>
      </c>
      <c r="I157" s="262" t="str">
        <f>VLOOKUP(H157,'اعضاء هيئة التدريس'!$B$1:$D$300,2,FALSE)</f>
        <v>د/ خالد جمال الجميل</v>
      </c>
      <c r="J157" s="73"/>
      <c r="K157" s="73"/>
      <c r="L157" s="73"/>
      <c r="M157" s="73" t="s">
        <v>1306</v>
      </c>
      <c r="N157" s="73"/>
      <c r="O157" s="73"/>
      <c r="P157" s="386" t="s">
        <v>1321</v>
      </c>
      <c r="Q157" s="282"/>
      <c r="R157" s="283"/>
      <c r="S157" s="284"/>
      <c r="T157" s="283"/>
      <c r="U157" s="283"/>
      <c r="V157" s="283"/>
      <c r="W157" s="283"/>
      <c r="X157" s="283"/>
      <c r="Y157" s="283"/>
      <c r="Z157" s="283"/>
      <c r="AA157" s="283"/>
      <c r="AB157" s="283"/>
      <c r="AC157" s="283"/>
      <c r="AD157" s="283"/>
      <c r="AE157" s="283"/>
      <c r="AF157" s="283"/>
      <c r="AT157" s="251" t="e">
        <f>VLOOKUP(#REF!,'اعضاء هيئة التدريس'!#REF!,2,)</f>
        <v>#REF!</v>
      </c>
    </row>
    <row r="158" spans="1:46" s="393" customFormat="1" ht="15.75" hidden="1" customHeight="1">
      <c r="A158" s="328">
        <v>20</v>
      </c>
      <c r="B158" s="288" t="s">
        <v>62</v>
      </c>
      <c r="C158" s="726" t="str">
        <f>VLOOKUP(B158,مقررات!$A$1:$F$411,2,FALSE)</f>
        <v>جيولوجيا تركيبية</v>
      </c>
      <c r="D158" s="211">
        <f>VLOOKUP(B158,مقررات!$A$1:$F$452,3,FALSE)</f>
        <v>1.5</v>
      </c>
      <c r="E158" s="211">
        <f>VLOOKUP(B158,مقررات!$A$1:$F$476,4,FALSE)</f>
        <v>3</v>
      </c>
      <c r="F158" s="211">
        <f t="shared" si="6"/>
        <v>3</v>
      </c>
      <c r="G158" s="60" t="str">
        <f>VLOOKUP(B158,مقررات!$A$1:$F$409,6,FALSE)</f>
        <v>G231-G141</v>
      </c>
      <c r="H158" s="60" t="s">
        <v>1479</v>
      </c>
      <c r="I158" s="262" t="str">
        <f>VLOOKUP(H158,'اعضاء هيئة التدريس'!$B$1:$D$300,2,FALSE)</f>
        <v>أ.د/ يحيى صفي الدين محمد</v>
      </c>
      <c r="J158" s="73"/>
      <c r="K158" s="73"/>
      <c r="L158" s="73" t="s">
        <v>1303</v>
      </c>
      <c r="M158" s="73"/>
      <c r="N158" s="73"/>
      <c r="O158" s="73"/>
      <c r="P158" s="1046"/>
      <c r="Q158" s="4"/>
      <c r="R158" s="91"/>
      <c r="S158" s="91"/>
      <c r="T158" s="743"/>
      <c r="U158" s="743"/>
      <c r="V158" s="743"/>
      <c r="W158" s="743"/>
      <c r="X158" s="743"/>
      <c r="Y158" s="743"/>
      <c r="Z158" s="743"/>
      <c r="AA158" s="743"/>
      <c r="AB158" s="743"/>
      <c r="AC158" s="743"/>
      <c r="AD158" s="743"/>
      <c r="AE158" s="743"/>
      <c r="AF158" s="743"/>
      <c r="AT158" s="480" t="e">
        <f>VLOOKUP(#REF!,'اعضاء هيئة التدريس'!#REF!,2,)</f>
        <v>#REF!</v>
      </c>
    </row>
    <row r="159" spans="1:46" s="272" customFormat="1" ht="15.75" hidden="1" customHeight="1">
      <c r="A159" s="328">
        <v>21</v>
      </c>
      <c r="B159" s="288" t="s">
        <v>56</v>
      </c>
      <c r="C159" s="726" t="str">
        <f>VLOOKUP(B159,مقررات!$A$1:$F$411,2,FALSE)</f>
        <v>جيومورفولوجي</v>
      </c>
      <c r="D159" s="211">
        <f>VLOOKUP(B159,مقررات!$A$1:$F$452,3,FALSE)</f>
        <v>1.5</v>
      </c>
      <c r="E159" s="211">
        <f>VLOOKUP(B159,مقررات!$A$1:$F$476,4,FALSE)</f>
        <v>3</v>
      </c>
      <c r="F159" s="211">
        <f t="shared" si="6"/>
        <v>3</v>
      </c>
      <c r="G159" s="60" t="str">
        <f>VLOOKUP(B159,مقررات!$A$1:$F$409,6,FALSE)</f>
        <v>G321-G341</v>
      </c>
      <c r="H159" s="60" t="s">
        <v>1481</v>
      </c>
      <c r="I159" s="262" t="str">
        <f>VLOOKUP(H159,'اعضاء هيئة التدريس'!$B$1:$D$300,2,FALSE)</f>
        <v>أ.د. هاني احمد مصطفى</v>
      </c>
      <c r="J159" s="73"/>
      <c r="K159" s="73"/>
      <c r="L159" s="73"/>
      <c r="M159" s="73" t="s">
        <v>1303</v>
      </c>
      <c r="N159" s="73"/>
      <c r="O159" s="73"/>
      <c r="P159" s="1046"/>
      <c r="Q159" s="4"/>
      <c r="R159" s="92"/>
      <c r="S159" s="92"/>
      <c r="T159" s="283"/>
      <c r="U159" s="283"/>
      <c r="V159" s="283"/>
      <c r="W159" s="283"/>
      <c r="X159" s="283"/>
      <c r="Y159" s="283"/>
      <c r="Z159" s="283"/>
      <c r="AA159" s="283"/>
      <c r="AB159" s="283"/>
      <c r="AC159" s="283"/>
      <c r="AD159" s="283"/>
      <c r="AE159" s="283"/>
      <c r="AF159" s="283"/>
      <c r="AT159" s="251" t="e">
        <f>VLOOKUP(#REF!,'اعضاء هيئة التدريس'!#REF!,2,)</f>
        <v>#REF!</v>
      </c>
    </row>
    <row r="160" spans="1:46" s="272" customFormat="1" ht="15.75" hidden="1" customHeight="1">
      <c r="A160" s="328">
        <v>22</v>
      </c>
      <c r="B160" s="288" t="s">
        <v>61</v>
      </c>
      <c r="C160" s="726" t="str">
        <f>VLOOKUP(B160,مقررات!$A$1:$F$411,2,FALSE)</f>
        <v>جيولوجيا حقل</v>
      </c>
      <c r="D160" s="211">
        <f>VLOOKUP(B160,مقررات!$A$1:$F$452,3,FALSE)</f>
        <v>1</v>
      </c>
      <c r="E160" s="211">
        <f>VLOOKUP(B160,مقررات!$A$1:$F$476,4,FALSE)</f>
        <v>2</v>
      </c>
      <c r="F160" s="211">
        <f t="shared" si="6"/>
        <v>2</v>
      </c>
      <c r="G160" s="60" t="str">
        <f>VLOOKUP(B160,مقررات!$A$1:$F$409,6,FALSE)</f>
        <v>G141-G341-G231</v>
      </c>
      <c r="H160" s="60" t="s">
        <v>1464</v>
      </c>
      <c r="I160" s="262" t="str">
        <f>VLOOKUP(H160,'اعضاء هيئة التدريس'!$B$1:$D$300,2,FALSE)</f>
        <v>أ.د. ماهر داود ابراهيم</v>
      </c>
      <c r="J160" s="73"/>
      <c r="K160" s="73"/>
      <c r="L160" s="73"/>
      <c r="M160" s="73" t="s">
        <v>1147</v>
      </c>
      <c r="N160" s="73"/>
      <c r="O160" s="73"/>
      <c r="P160" s="386" t="s">
        <v>1321</v>
      </c>
      <c r="Q160" s="282"/>
      <c r="R160" s="283"/>
      <c r="S160" s="284"/>
      <c r="T160" s="283"/>
      <c r="U160" s="283"/>
      <c r="V160" s="283"/>
      <c r="W160" s="283"/>
      <c r="X160" s="283"/>
      <c r="Y160" s="283"/>
      <c r="Z160" s="283"/>
      <c r="AA160" s="283"/>
      <c r="AB160" s="283"/>
      <c r="AC160" s="283"/>
      <c r="AD160" s="283"/>
      <c r="AE160" s="283"/>
      <c r="AF160" s="283"/>
      <c r="AT160" s="251" t="e">
        <f>VLOOKUP(#REF!,'اعضاء هيئة التدريس'!#REF!,2,)</f>
        <v>#REF!</v>
      </c>
    </row>
    <row r="161" spans="1:46" s="272" customFormat="1" ht="15.75" hidden="1" customHeight="1">
      <c r="A161" s="328">
        <v>23</v>
      </c>
      <c r="B161" s="288" t="s">
        <v>51</v>
      </c>
      <c r="C161" s="726" t="str">
        <f>VLOOKUP(B161,مقررات!$A$1:$F$411,2,FALSE)</f>
        <v>جيولوجيا مصر</v>
      </c>
      <c r="D161" s="211">
        <f>VLOOKUP(B161,مقررات!$A$1:$F$452,3,FALSE)</f>
        <v>1.5</v>
      </c>
      <c r="E161" s="211">
        <f>VLOOKUP(B161,مقررات!$A$1:$F$476,4,FALSE)</f>
        <v>3</v>
      </c>
      <c r="F161" s="211">
        <f t="shared" si="6"/>
        <v>3</v>
      </c>
      <c r="G161" s="60" t="str">
        <f>VLOOKUP(B161,مقررات!$A$1:$F$409,6,FALSE)</f>
        <v>G322-G321-G231</v>
      </c>
      <c r="H161" s="60" t="s">
        <v>1470</v>
      </c>
      <c r="I161" s="262" t="str">
        <f>VLOOKUP(H161,'اعضاء هيئة التدريس'!$B$1:$D$300,2,FALSE)</f>
        <v>د/ محمد عبدالغني خليفة</v>
      </c>
      <c r="J161" s="73"/>
      <c r="K161" s="73"/>
      <c r="L161" s="73"/>
      <c r="M161" s="73"/>
      <c r="N161" s="73" t="s">
        <v>1306</v>
      </c>
      <c r="O161" s="73"/>
      <c r="P161" s="384"/>
      <c r="Q161" s="4"/>
      <c r="R161" s="91"/>
      <c r="S161" s="91"/>
      <c r="T161" s="283"/>
      <c r="U161" s="283"/>
      <c r="V161" s="283"/>
      <c r="W161" s="283"/>
      <c r="X161" s="283"/>
      <c r="Y161" s="283"/>
      <c r="Z161" s="283"/>
      <c r="AA161" s="283"/>
      <c r="AB161" s="283"/>
      <c r="AC161" s="283"/>
      <c r="AD161" s="283"/>
      <c r="AE161" s="283"/>
      <c r="AF161" s="283"/>
      <c r="AT161" s="251" t="e">
        <f>VLOOKUP(#REF!,'اعضاء هيئة التدريس'!#REF!,2,)</f>
        <v>#REF!</v>
      </c>
    </row>
    <row r="162" spans="1:46" s="272" customFormat="1" ht="15.75" hidden="1" customHeight="1">
      <c r="A162" s="328">
        <v>24</v>
      </c>
      <c r="B162" s="288" t="s">
        <v>76</v>
      </c>
      <c r="C162" s="726" t="str">
        <f>VLOOKUP(B162,مقررات!$A$1:$F$411,2,FALSE)</f>
        <v>تدريبات حقل (1)</v>
      </c>
      <c r="D162" s="211">
        <f>VLOOKUP(B162,مقررات!$A$1:$F$452,3,FALSE)</f>
        <v>0</v>
      </c>
      <c r="E162" s="211">
        <f>VLOOKUP(B162,مقررات!$A$1:$F$476,4,FALSE)</f>
        <v>4</v>
      </c>
      <c r="F162" s="211">
        <f t="shared" si="6"/>
        <v>2</v>
      </c>
      <c r="G162" s="60" t="str">
        <f>VLOOKUP(B162,مقررات!$A$1:$F$409,6,FALSE)</f>
        <v>G341-G321-G343</v>
      </c>
      <c r="H162" s="60"/>
      <c r="I162" s="964" t="e">
        <f>VLOOKUP(H162,'اعضاء هيئة التدريس'!$B$1:$D$300,2,FALSE)</f>
        <v>#N/A</v>
      </c>
      <c r="J162" s="73"/>
      <c r="K162" s="73"/>
      <c r="L162" s="73"/>
      <c r="M162" s="73"/>
      <c r="N162" s="73"/>
      <c r="O162" s="73"/>
      <c r="P162" s="1037"/>
      <c r="Q162" s="282"/>
      <c r="R162" s="283"/>
      <c r="S162" s="284"/>
      <c r="T162" s="284"/>
      <c r="U162" s="283"/>
      <c r="V162" s="283"/>
      <c r="W162" s="283"/>
      <c r="X162" s="283"/>
      <c r="Y162" s="283"/>
      <c r="Z162" s="283"/>
      <c r="AA162" s="283"/>
      <c r="AB162" s="283"/>
      <c r="AC162" s="283"/>
      <c r="AD162" s="283"/>
      <c r="AE162" s="283"/>
      <c r="AF162" s="283"/>
      <c r="AT162" s="251" t="e">
        <f>VLOOKUP(#REF!,'اعضاء هيئة التدريس'!#REF!,2,)</f>
        <v>#REF!</v>
      </c>
    </row>
    <row r="163" spans="1:46" s="272" customFormat="1" ht="15.75" hidden="1" customHeight="1">
      <c r="A163" s="328">
        <v>25</v>
      </c>
      <c r="B163" s="288" t="s">
        <v>58</v>
      </c>
      <c r="C163" s="726" t="str">
        <f>VLOOKUP(B163,مقررات!$A$1:$F$411,2,FALSE)</f>
        <v>بيئات قديمة</v>
      </c>
      <c r="D163" s="211">
        <f>VLOOKUP(B163,مقررات!$A$1:$F$452,3,FALSE)</f>
        <v>1.5</v>
      </c>
      <c r="E163" s="211">
        <f>VLOOKUP(B163,مقررات!$A$1:$F$476,4,FALSE)</f>
        <v>3</v>
      </c>
      <c r="F163" s="211">
        <f t="shared" si="6"/>
        <v>3</v>
      </c>
      <c r="G163" s="60" t="str">
        <f>VLOOKUP(B163,مقررات!$A$1:$F$409,6,FALSE)</f>
        <v>G222-G221</v>
      </c>
      <c r="H163" s="60" t="s">
        <v>1475</v>
      </c>
      <c r="I163" s="262" t="str">
        <f>VLOOKUP(H163,'اعضاء هيئة التدريس'!$B$1:$D$300,2,FALSE)</f>
        <v>ا.د/عرابي حسين عرابي</v>
      </c>
      <c r="J163" s="73"/>
      <c r="K163" s="73" t="s">
        <v>1261</v>
      </c>
      <c r="L163" s="73"/>
      <c r="M163" s="73"/>
      <c r="N163" s="73"/>
      <c r="O163" s="73"/>
      <c r="P163" s="386"/>
      <c r="Q163" s="210"/>
      <c r="R163" s="220"/>
      <c r="S163" s="220"/>
      <c r="T163" s="284"/>
      <c r="U163" s="283"/>
      <c r="V163" s="283"/>
      <c r="W163" s="283"/>
      <c r="X163" s="283"/>
      <c r="Y163" s="283"/>
      <c r="Z163" s="283"/>
      <c r="AA163" s="283"/>
      <c r="AB163" s="283"/>
      <c r="AC163" s="283"/>
      <c r="AD163" s="283"/>
      <c r="AE163" s="283"/>
      <c r="AF163" s="283"/>
      <c r="AT163" s="251" t="e">
        <f>VLOOKUP(#REF!,'اعضاء هيئة التدريس'!#REF!,2,)</f>
        <v>#REF!</v>
      </c>
    </row>
    <row r="164" spans="1:46" s="272" customFormat="1" ht="15.75" hidden="1" customHeight="1">
      <c r="A164" s="328">
        <v>26</v>
      </c>
      <c r="B164" s="288" t="s">
        <v>465</v>
      </c>
      <c r="C164" s="726" t="str">
        <f>VLOOKUP(B164,مقررات!$A$1:$F$411,2,FALSE)</f>
        <v>رواسب حديثة</v>
      </c>
      <c r="D164" s="211">
        <f>VLOOKUP(B164,مقررات!$A$1:$F$452,3,FALSE)</f>
        <v>1.5</v>
      </c>
      <c r="E164" s="211">
        <f>VLOOKUP(B164,مقررات!$A$1:$F$476,4,FALSE)</f>
        <v>3</v>
      </c>
      <c r="F164" s="211">
        <f t="shared" si="6"/>
        <v>3</v>
      </c>
      <c r="G164" s="60" t="str">
        <f>VLOOKUP(B164,مقررات!$A$1:$F$409,6,FALSE)</f>
        <v>G331</v>
      </c>
      <c r="H164" s="60" t="s">
        <v>1512</v>
      </c>
      <c r="I164" s="262" t="str">
        <f>VLOOKUP(H164,'اعضاء هيئة التدريس'!$B$1:$D$300,2,FALSE)</f>
        <v>د/ معتز محمد عبدالغني</v>
      </c>
      <c r="J164" s="73"/>
      <c r="K164" s="73"/>
      <c r="L164" s="73" t="s">
        <v>1304</v>
      </c>
      <c r="M164" s="73"/>
      <c r="N164" s="73"/>
      <c r="O164" s="73"/>
      <c r="P164" s="1037"/>
      <c r="Q164" s="282"/>
      <c r="R164" s="283"/>
      <c r="S164" s="284"/>
      <c r="T164" s="283"/>
      <c r="U164" s="283"/>
      <c r="V164" s="283"/>
      <c r="W164" s="283"/>
      <c r="X164" s="283"/>
      <c r="Y164" s="283"/>
      <c r="Z164" s="283"/>
      <c r="AA164" s="283"/>
      <c r="AB164" s="283"/>
      <c r="AC164" s="283"/>
      <c r="AD164" s="283"/>
      <c r="AE164" s="283"/>
      <c r="AF164" s="283"/>
      <c r="AT164" s="251" t="e">
        <f>VLOOKUP(#REF!,'اعضاء هيئة التدريس'!#REF!,2,)</f>
        <v>#REF!</v>
      </c>
    </row>
    <row r="165" spans="1:46" s="272" customFormat="1" ht="15.75" hidden="1" customHeight="1">
      <c r="A165" s="328">
        <v>27</v>
      </c>
      <c r="B165" s="288" t="s">
        <v>68</v>
      </c>
      <c r="C165" s="726" t="str">
        <f>VLOOKUP(B165,مقررات!$A$1:$F$411,2,FALSE)</f>
        <v>جيوفيزياء</v>
      </c>
      <c r="D165" s="211">
        <f>VLOOKUP(B165,مقررات!$A$1:$F$452,3,FALSE)</f>
        <v>1.5</v>
      </c>
      <c r="E165" s="211">
        <f>VLOOKUP(B165,مقررات!$A$1:$F$476,4,FALSE)</f>
        <v>3</v>
      </c>
      <c r="F165" s="211">
        <f t="shared" si="6"/>
        <v>3</v>
      </c>
      <c r="G165" s="60" t="str">
        <f>VLOOKUP(B165,مقررات!$A$1:$F$409,6,FALSE)</f>
        <v>G141</v>
      </c>
      <c r="H165" s="60" t="s">
        <v>1457</v>
      </c>
      <c r="I165" s="262" t="str">
        <f>VLOOKUP(H165,'اعضاء هيئة التدريس'!$B$1:$D$300,2,FALSE)</f>
        <v>أ.د.حسن محمد الشايب</v>
      </c>
      <c r="J165" s="73"/>
      <c r="K165" s="73"/>
      <c r="L165" s="73"/>
      <c r="M165" s="73" t="s">
        <v>1303</v>
      </c>
      <c r="N165" s="73"/>
      <c r="O165" s="73"/>
      <c r="P165" s="386" t="s">
        <v>1321</v>
      </c>
      <c r="Q165" s="282"/>
      <c r="R165" s="283"/>
      <c r="S165" s="284"/>
      <c r="T165" s="283"/>
      <c r="U165" s="283"/>
      <c r="V165" s="283"/>
      <c r="W165" s="283"/>
      <c r="X165" s="283"/>
      <c r="Y165" s="283"/>
      <c r="Z165" s="283"/>
      <c r="AA165" s="283"/>
      <c r="AB165" s="283"/>
      <c r="AC165" s="283"/>
      <c r="AD165" s="283"/>
      <c r="AE165" s="283"/>
      <c r="AF165" s="283"/>
      <c r="AT165" s="251" t="e">
        <f>VLOOKUP(#REF!,'اعضاء هيئة التدريس'!#REF!,2,)</f>
        <v>#REF!</v>
      </c>
    </row>
    <row r="166" spans="1:46" s="122" customFormat="1" ht="15.75" hidden="1" customHeight="1">
      <c r="A166" s="328">
        <v>28</v>
      </c>
      <c r="B166" s="288" t="s">
        <v>64</v>
      </c>
      <c r="C166" s="726" t="str">
        <f>VLOOKUP(B166,مقررات!$A$1:$F$411,2,FALSE)</f>
        <v>جيولوجيا مياه (1)</v>
      </c>
      <c r="D166" s="211">
        <f>VLOOKUP(B166,مقررات!$A$1:$F$452,3,FALSE)</f>
        <v>1.5</v>
      </c>
      <c r="E166" s="211">
        <f>VLOOKUP(B166,مقررات!$A$1:$F$476,4,FALSE)</f>
        <v>3</v>
      </c>
      <c r="F166" s="211">
        <f t="shared" si="6"/>
        <v>3</v>
      </c>
      <c r="G166" s="60" t="str">
        <f>VLOOKUP(B166,مقررات!$A$1:$F$409,6,FALSE)</f>
        <v>G331-G341</v>
      </c>
      <c r="H166" s="60" t="s">
        <v>1462</v>
      </c>
      <c r="I166" s="262" t="str">
        <f>VLOOKUP(H166,'اعضاء هيئة التدريس'!$B$1:$D$300,2,FALSE)</f>
        <v>أ.د.كمال عبدالعظيم دهب</v>
      </c>
      <c r="J166" s="73"/>
      <c r="K166" s="73"/>
      <c r="L166" s="73"/>
      <c r="M166" s="73" t="s">
        <v>2016</v>
      </c>
      <c r="N166" s="73"/>
      <c r="O166" s="73"/>
      <c r="P166" s="386" t="s">
        <v>1315</v>
      </c>
      <c r="Q166" s="4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T166" s="251" t="e">
        <f>VLOOKUP(#REF!,'اعضاء هيئة التدريس'!#REF!,2,)</f>
        <v>#REF!</v>
      </c>
    </row>
    <row r="167" spans="1:46" s="122" customFormat="1" ht="15.75" hidden="1" customHeight="1">
      <c r="A167" s="328">
        <v>29</v>
      </c>
      <c r="B167" s="288" t="s">
        <v>461</v>
      </c>
      <c r="C167" s="726" t="str">
        <f>VLOOKUP(B167,مقررات!$A$1:$F$411,2,FALSE)</f>
        <v>خامات المعادن</v>
      </c>
      <c r="D167" s="211">
        <f>VLOOKUP(B167,مقررات!$A$1:$F$452,3,FALSE)</f>
        <v>1</v>
      </c>
      <c r="E167" s="211">
        <f>VLOOKUP(B167,مقررات!$A$1:$F$476,4,FALSE)</f>
        <v>2</v>
      </c>
      <c r="F167" s="211">
        <f t="shared" si="6"/>
        <v>2</v>
      </c>
      <c r="G167" s="60" t="str">
        <f>VLOOKUP(B167,مقررات!$A$1:$F$409,6,FALSE)</f>
        <v>G231</v>
      </c>
      <c r="H167" s="60" t="s">
        <v>1514</v>
      </c>
      <c r="I167" s="262" t="str">
        <f>VLOOKUP(H167,'اعضاء هيئة التدريس'!$B$1:$D$300,2,FALSE)</f>
        <v>د/ حمدي احمد الدسوقي</v>
      </c>
      <c r="J167" s="73"/>
      <c r="K167" s="73"/>
      <c r="L167" s="73" t="s">
        <v>1261</v>
      </c>
      <c r="M167" s="73"/>
      <c r="N167" s="73"/>
      <c r="O167" s="73"/>
      <c r="P167" s="384"/>
      <c r="Q167" s="4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T167" s="251" t="e">
        <f>VLOOKUP(#REF!,'اعضاء هيئة التدريس'!#REF!,2,)</f>
        <v>#REF!</v>
      </c>
    </row>
    <row r="168" spans="1:46" s="417" customFormat="1" ht="15.75" hidden="1" customHeight="1">
      <c r="A168" s="328">
        <v>30</v>
      </c>
      <c r="B168" s="288" t="s">
        <v>60</v>
      </c>
      <c r="C168" s="726" t="str">
        <f>VLOOKUP(B168,مقررات!$A$1:$F$411,2,FALSE)</f>
        <v>جيوكيمياء</v>
      </c>
      <c r="D168" s="211">
        <f>VLOOKUP(B168,مقررات!$A$1:$F$452,3,FALSE)</f>
        <v>1.5</v>
      </c>
      <c r="E168" s="211">
        <f>VLOOKUP(B168,مقررات!$A$1:$F$476,4,FALSE)</f>
        <v>3</v>
      </c>
      <c r="F168" s="211">
        <f t="shared" si="6"/>
        <v>3</v>
      </c>
      <c r="G168" s="60" t="str">
        <f>VLOOKUP(B168,مقررات!$A$1:$F$409,6,FALSE)</f>
        <v>G231</v>
      </c>
      <c r="H168" s="60" t="s">
        <v>1473</v>
      </c>
      <c r="I168" s="262" t="str">
        <f>VLOOKUP(H168,'اعضاء هيئة التدريس'!$B$1:$D$300,2,FALSE)</f>
        <v>أ.د.احمد محمد بشادي</v>
      </c>
      <c r="J168" s="73"/>
      <c r="K168" s="73"/>
      <c r="L168" s="73"/>
      <c r="M168" s="73" t="s">
        <v>1261</v>
      </c>
      <c r="N168" s="73"/>
      <c r="O168" s="73"/>
      <c r="P168" s="386"/>
      <c r="Q168" s="282"/>
      <c r="R168" s="283"/>
      <c r="S168" s="283"/>
      <c r="T168" s="220"/>
      <c r="U168" s="220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222"/>
      <c r="AF168" s="222"/>
      <c r="AT168" s="251" t="e">
        <f>VLOOKUP(#REF!,'اعضاء هيئة التدريس'!#REF!,2,)</f>
        <v>#REF!</v>
      </c>
    </row>
    <row r="169" spans="1:46" s="221" customFormat="1" ht="15.75" hidden="1" customHeight="1">
      <c r="A169" s="328">
        <v>31</v>
      </c>
      <c r="B169" s="288" t="s">
        <v>81</v>
      </c>
      <c r="C169" s="726" t="str">
        <f>VLOOKUP(B169,مقررات!$A$1:$F$411,2,FALSE)</f>
        <v>صخور كربوناتية</v>
      </c>
      <c r="D169" s="211">
        <f>VLOOKUP(B169,مقررات!$A$1:$F$452,3,FALSE)</f>
        <v>1.5</v>
      </c>
      <c r="E169" s="211">
        <f>VLOOKUP(B169,مقررات!$A$1:$F$476,4,FALSE)</f>
        <v>3</v>
      </c>
      <c r="F169" s="211">
        <f t="shared" si="6"/>
        <v>3</v>
      </c>
      <c r="G169" s="60" t="str">
        <f>VLOOKUP(B169,مقررات!$A$1:$F$409,6,FALSE)</f>
        <v>G331</v>
      </c>
      <c r="H169" s="60" t="s">
        <v>1460</v>
      </c>
      <c r="I169" s="262" t="str">
        <f>VLOOKUP(H169,'اعضاء هيئة التدريس'!$B$1:$D$300,2,FALSE)</f>
        <v>ا.د/ محمد محمود ابو الحسن</v>
      </c>
      <c r="J169" s="73"/>
      <c r="K169" s="73"/>
      <c r="L169" s="73" t="s">
        <v>1305</v>
      </c>
      <c r="M169" s="73"/>
      <c r="N169" s="73"/>
      <c r="O169" s="73"/>
      <c r="P169" s="386"/>
      <c r="Q169" s="210"/>
      <c r="R169" s="220"/>
      <c r="S169" s="220"/>
      <c r="T169" s="220"/>
      <c r="U169" s="220"/>
      <c r="V169" s="220"/>
      <c r="W169" s="220"/>
      <c r="X169" s="220"/>
      <c r="Y169" s="220"/>
      <c r="Z169" s="220"/>
      <c r="AA169" s="220"/>
      <c r="AB169" s="220"/>
      <c r="AC169" s="220"/>
      <c r="AD169" s="220"/>
      <c r="AE169" s="220"/>
      <c r="AF169" s="220"/>
      <c r="AT169" s="251" t="e">
        <f>VLOOKUP(#REF!,'اعضاء هيئة التدريس'!#REF!,2,)</f>
        <v>#REF!</v>
      </c>
    </row>
    <row r="170" spans="1:46" s="221" customFormat="1" ht="15.75" hidden="1" customHeight="1">
      <c r="A170" s="328">
        <v>32</v>
      </c>
      <c r="B170" s="288" t="s">
        <v>71</v>
      </c>
      <c r="C170" s="726" t="str">
        <f>VLOOKUP(B170,مقررات!$A$1:$F$411,2,FALSE)</f>
        <v>جيولوجيا اقتصادية</v>
      </c>
      <c r="D170" s="211">
        <f>VLOOKUP(B170,مقررات!$A$1:$F$452,3,FALSE)</f>
        <v>1.5</v>
      </c>
      <c r="E170" s="211">
        <f>VLOOKUP(B170,مقررات!$A$1:$F$476,4,FALSE)</f>
        <v>3</v>
      </c>
      <c r="F170" s="211">
        <f t="shared" si="6"/>
        <v>3</v>
      </c>
      <c r="G170" s="60" t="str">
        <f>VLOOKUP(B170,مقررات!$A$1:$F$409,6,FALSE)</f>
        <v>G231</v>
      </c>
      <c r="H170" s="60" t="s">
        <v>1514</v>
      </c>
      <c r="I170" s="262" t="str">
        <f>VLOOKUP(H170,'اعضاء هيئة التدريس'!$B$1:$D$300,2,FALSE)</f>
        <v>د/ حمدي احمد الدسوقي</v>
      </c>
      <c r="J170" s="73"/>
      <c r="K170" s="73"/>
      <c r="L170" s="73" t="s">
        <v>1262</v>
      </c>
      <c r="M170" s="73"/>
      <c r="N170" s="73"/>
      <c r="O170" s="73"/>
      <c r="P170" s="1046"/>
      <c r="Q170" s="4"/>
      <c r="R170" s="92"/>
      <c r="S170" s="92"/>
      <c r="T170" s="220"/>
      <c r="U170" s="220"/>
      <c r="V170" s="220"/>
      <c r="W170" s="220"/>
      <c r="X170" s="220"/>
      <c r="Y170" s="220"/>
      <c r="Z170" s="220"/>
      <c r="AA170" s="220"/>
      <c r="AB170" s="220"/>
      <c r="AC170" s="220"/>
      <c r="AD170" s="220"/>
      <c r="AE170" s="220"/>
      <c r="AF170" s="220"/>
      <c r="AT170" s="251" t="e">
        <f>VLOOKUP(#REF!,'اعضاء هيئة التدريس'!#REF!,2,)</f>
        <v>#REF!</v>
      </c>
    </row>
    <row r="171" spans="1:46" s="122" customFormat="1" ht="18.75" hidden="1" customHeight="1">
      <c r="A171" s="328">
        <v>33</v>
      </c>
      <c r="B171" s="288" t="s">
        <v>77</v>
      </c>
      <c r="C171" s="726" t="str">
        <f>VLOOKUP(B171,مقررات!$A$1:$F$411,2,FALSE)</f>
        <v>تدريبات حقل (2)</v>
      </c>
      <c r="D171" s="211">
        <f>VLOOKUP(B171,مقررات!$A$1:$F$452,3,FALSE)</f>
        <v>0</v>
      </c>
      <c r="E171" s="211">
        <f>VLOOKUP(B171,مقررات!$A$1:$F$476,4,FALSE)</f>
        <v>6</v>
      </c>
      <c r="F171" s="211">
        <f t="shared" si="6"/>
        <v>3</v>
      </c>
      <c r="G171" s="60" t="str">
        <f>VLOOKUP(B171,مقررات!$A$1:$F$409,6,FALSE)</f>
        <v>G345</v>
      </c>
      <c r="H171" s="60"/>
      <c r="I171" s="964" t="e">
        <f>VLOOKUP(H171,'اعضاء هيئة التدريس'!$B$1:$D$300,2,FALSE)</f>
        <v>#N/A</v>
      </c>
      <c r="J171" s="73"/>
      <c r="K171" s="73"/>
      <c r="L171" s="73"/>
      <c r="M171" s="73"/>
      <c r="N171" s="73"/>
      <c r="O171" s="73"/>
      <c r="P171" s="386"/>
      <c r="Q171" s="282"/>
      <c r="R171" s="283"/>
      <c r="S171" s="283"/>
      <c r="T171" s="89"/>
      <c r="U171" s="622"/>
      <c r="V171" s="91"/>
      <c r="W171" s="811"/>
      <c r="X171" s="91"/>
      <c r="Y171" s="91"/>
      <c r="Z171" s="91"/>
      <c r="AA171" s="91"/>
      <c r="AB171" s="91"/>
      <c r="AC171" s="91"/>
      <c r="AD171" s="91"/>
      <c r="AE171" s="91"/>
      <c r="AF171" s="91"/>
      <c r="AT171" s="251" t="e">
        <f>VLOOKUP(#REF!,'اعضاء هيئة التدريس'!#REF!,2,)</f>
        <v>#REF!</v>
      </c>
    </row>
    <row r="172" spans="1:46" s="272" customFormat="1" ht="15.75" hidden="1" customHeight="1">
      <c r="A172" s="328">
        <v>34</v>
      </c>
      <c r="B172" s="288" t="s">
        <v>80</v>
      </c>
      <c r="C172" s="726" t="str">
        <f>VLOOKUP(B172,مقررات!$A$1:$F$411,2,FALSE)</f>
        <v>استشعار عن بعد</v>
      </c>
      <c r="D172" s="211">
        <f>VLOOKUP(B172,مقررات!$A$1:$F$452,3,FALSE)</f>
        <v>1.5</v>
      </c>
      <c r="E172" s="211">
        <f>VLOOKUP(B172,مقررات!$A$1:$F$476,4,FALSE)</f>
        <v>3</v>
      </c>
      <c r="F172" s="211">
        <f t="shared" si="6"/>
        <v>3</v>
      </c>
      <c r="G172" s="60" t="str">
        <f>VLOOKUP(B172,مقررات!$A$1:$F$409,6,FALSE)</f>
        <v>G341</v>
      </c>
      <c r="H172" s="60" t="s">
        <v>1481</v>
      </c>
      <c r="I172" s="262" t="str">
        <f>VLOOKUP(H172,'اعضاء هيئة التدريس'!$B$1:$D$300,2,FALSE)</f>
        <v>أ.د. هاني احمد مصطفى</v>
      </c>
      <c r="J172" s="73"/>
      <c r="K172" s="73"/>
      <c r="L172" s="73"/>
      <c r="M172" s="73"/>
      <c r="N172" s="73" t="s">
        <v>1303</v>
      </c>
      <c r="O172" s="73"/>
      <c r="P172" s="386"/>
      <c r="Q172" s="282"/>
      <c r="R172" s="283"/>
      <c r="S172" s="283"/>
      <c r="T172" s="284"/>
      <c r="U172" s="283"/>
      <c r="V172" s="283"/>
      <c r="W172" s="283"/>
      <c r="X172" s="283"/>
      <c r="Y172" s="283"/>
      <c r="Z172" s="283"/>
      <c r="AA172" s="283"/>
      <c r="AB172" s="283"/>
      <c r="AC172" s="283"/>
      <c r="AD172" s="283"/>
      <c r="AE172" s="283"/>
      <c r="AF172" s="283"/>
      <c r="AT172" s="251" t="e">
        <f>VLOOKUP(#REF!,'اعضاء هيئة التدريس'!#REF!,2,)</f>
        <v>#REF!</v>
      </c>
    </row>
    <row r="173" spans="1:46" s="272" customFormat="1" ht="15.75" hidden="1" customHeight="1">
      <c r="A173" s="328">
        <v>35</v>
      </c>
      <c r="B173" s="288" t="s">
        <v>79</v>
      </c>
      <c r="C173" s="726" t="str">
        <f>VLOOKUP(B173,مقررات!$A$1:$F$411,2,FALSE)</f>
        <v>جيولوجيا تصويرية</v>
      </c>
      <c r="D173" s="211">
        <f>VLOOKUP(B173,مقررات!$A$1:$F$452,3,FALSE)</f>
        <v>1.5</v>
      </c>
      <c r="E173" s="211">
        <f>VLOOKUP(B173,مقررات!$A$1:$F$476,4,FALSE)</f>
        <v>3</v>
      </c>
      <c r="F173" s="211">
        <f t="shared" si="6"/>
        <v>3</v>
      </c>
      <c r="G173" s="60" t="str">
        <f>VLOOKUP(B173,مقررات!$A$1:$F$409,6,FALSE)</f>
        <v>G341</v>
      </c>
      <c r="H173" s="60" t="s">
        <v>1490</v>
      </c>
      <c r="I173" s="262" t="str">
        <f>VLOOKUP(H173,'اعضاء هيئة التدريس'!$B$1:$D$300,2,FALSE)</f>
        <v>د. اشرف صبحى عبدالمقصود</v>
      </c>
      <c r="J173" s="73"/>
      <c r="K173" s="73" t="s">
        <v>1303</v>
      </c>
      <c r="L173" s="73"/>
      <c r="M173" s="73"/>
      <c r="N173" s="73"/>
      <c r="O173" s="73"/>
      <c r="P173" s="384"/>
      <c r="Q173" s="4"/>
      <c r="R173" s="92"/>
      <c r="S173" s="92"/>
      <c r="T173" s="283"/>
      <c r="U173" s="283"/>
      <c r="V173" s="283"/>
      <c r="W173" s="283"/>
      <c r="X173" s="283"/>
      <c r="Y173" s="283"/>
      <c r="Z173" s="283"/>
      <c r="AA173" s="283"/>
      <c r="AB173" s="283"/>
      <c r="AC173" s="283"/>
      <c r="AD173" s="283"/>
      <c r="AE173" s="283"/>
      <c r="AF173" s="283"/>
      <c r="AT173" s="251" t="e">
        <f>VLOOKUP(#REF!,'اعضاء هيئة التدريس'!#REF!,2,)</f>
        <v>#REF!</v>
      </c>
    </row>
    <row r="174" spans="1:46" ht="15.75" hidden="1" customHeight="1">
      <c r="A174" s="328">
        <v>36</v>
      </c>
      <c r="B174" s="288" t="s">
        <v>466</v>
      </c>
      <c r="C174" s="726" t="str">
        <f>VLOOKUP(B174,مقررات!$A$1:$F$411,2,FALSE)</f>
        <v>جيوتكنيك</v>
      </c>
      <c r="D174" s="211">
        <f>VLOOKUP(B174,مقررات!$A$1:$F$452,3,FALSE)</f>
        <v>1.5</v>
      </c>
      <c r="E174" s="211">
        <f>VLOOKUP(B174,مقررات!$A$1:$F$476,4,FALSE)</f>
        <v>3</v>
      </c>
      <c r="F174" s="211">
        <f t="shared" si="6"/>
        <v>3</v>
      </c>
      <c r="G174" s="60" t="str">
        <f>VLOOKUP(B174,مقررات!$A$1:$F$409,6,FALSE)</f>
        <v>G341</v>
      </c>
      <c r="H174" s="60" t="s">
        <v>1958</v>
      </c>
      <c r="I174" s="262" t="str">
        <f>VLOOKUP(H174,'اعضاء هيئة التدريس'!$B$1:$D$300,2,FALSE)</f>
        <v>أ.د. حسن على عليوة</v>
      </c>
      <c r="J174" s="73"/>
      <c r="K174" s="73"/>
      <c r="L174" s="73"/>
      <c r="M174" s="73" t="s">
        <v>1306</v>
      </c>
      <c r="N174" s="73"/>
      <c r="O174" s="73"/>
      <c r="P174" s="1046"/>
      <c r="Q174" s="4"/>
      <c r="R174" s="92"/>
      <c r="S174" s="92"/>
      <c r="AT174" s="251" t="e">
        <f>VLOOKUP(#REF!,'اعضاء هيئة التدريس'!#REF!,2,)</f>
        <v>#REF!</v>
      </c>
    </row>
    <row r="175" spans="1:46" s="272" customFormat="1" ht="15.75" hidden="1" customHeight="1">
      <c r="A175" s="328">
        <v>37</v>
      </c>
      <c r="B175" s="288" t="s">
        <v>55</v>
      </c>
      <c r="C175" s="726" t="str">
        <f>VLOOKUP(B175,مقررات!$A$1:$F$411,2,FALSE)</f>
        <v>جيولوجيا البحار</v>
      </c>
      <c r="D175" s="211">
        <f>VLOOKUP(B175,مقررات!$A$1:$F$452,3,FALSE)</f>
        <v>1</v>
      </c>
      <c r="E175" s="211">
        <f>VLOOKUP(B175,مقررات!$A$1:$F$476,4,FALSE)</f>
        <v>2</v>
      </c>
      <c r="F175" s="211">
        <f t="shared" si="6"/>
        <v>2</v>
      </c>
      <c r="G175" s="60" t="str">
        <f>VLOOKUP(B175,مقررات!$A$1:$F$409,6,FALSE)</f>
        <v>G331 -G342</v>
      </c>
      <c r="H175" s="60" t="s">
        <v>1512</v>
      </c>
      <c r="I175" s="262" t="str">
        <f>VLOOKUP(H175,'اعضاء هيئة التدريس'!$B$1:$D$300,2,FALSE)</f>
        <v>د/ معتز محمد عبدالغني</v>
      </c>
      <c r="J175" s="73"/>
      <c r="K175" s="73"/>
      <c r="L175" s="73" t="s">
        <v>1233</v>
      </c>
      <c r="M175" s="73"/>
      <c r="N175" s="73"/>
      <c r="O175" s="73"/>
      <c r="P175" s="386" t="s">
        <v>1321</v>
      </c>
      <c r="Q175" s="4"/>
      <c r="R175" s="91"/>
      <c r="S175" s="91"/>
      <c r="T175" s="283"/>
      <c r="U175" s="283"/>
      <c r="V175" s="283"/>
      <c r="W175" s="283"/>
      <c r="X175" s="283"/>
      <c r="Y175" s="283"/>
      <c r="Z175" s="283"/>
      <c r="AA175" s="283"/>
      <c r="AB175" s="283"/>
      <c r="AC175" s="283"/>
      <c r="AD175" s="283"/>
      <c r="AE175" s="283"/>
      <c r="AF175" s="283"/>
      <c r="AT175" s="251" t="e">
        <f>VLOOKUP(#REF!,'اعضاء هيئة التدريس'!#REF!,2,)</f>
        <v>#REF!</v>
      </c>
    </row>
    <row r="176" spans="1:46" s="272" customFormat="1" ht="15.75" hidden="1" customHeight="1">
      <c r="A176" s="328">
        <v>38</v>
      </c>
      <c r="B176" s="288" t="s">
        <v>66</v>
      </c>
      <c r="C176" s="726" t="str">
        <f>VLOOKUP(B176,مقررات!$A$1:$F$411,2,FALSE)</f>
        <v>جيولوجيا البترول</v>
      </c>
      <c r="D176" s="211">
        <f>VLOOKUP(B176,مقررات!$A$1:$F$452,3,FALSE)</f>
        <v>1.5</v>
      </c>
      <c r="E176" s="211">
        <f>VLOOKUP(B176,مقررات!$A$1:$F$476,4,FALSE)</f>
        <v>3</v>
      </c>
      <c r="F176" s="211">
        <f t="shared" si="6"/>
        <v>3</v>
      </c>
      <c r="G176" s="60" t="str">
        <f>VLOOKUP(B176,مقررات!$A$1:$F$409,6,FALSE)</f>
        <v>G463</v>
      </c>
      <c r="H176" s="60" t="s">
        <v>1492</v>
      </c>
      <c r="I176" s="262" t="str">
        <f>VLOOKUP(H176,'اعضاء هيئة التدريس'!$B$1:$D$300,2,FALSE)</f>
        <v>د/ خالد جمال المعداوي</v>
      </c>
      <c r="J176" s="73"/>
      <c r="K176" s="73" t="s">
        <v>1156</v>
      </c>
      <c r="L176" s="73"/>
      <c r="M176" s="73"/>
      <c r="N176" s="73"/>
      <c r="O176" s="73"/>
      <c r="P176" s="386" t="s">
        <v>1321</v>
      </c>
      <c r="Q176" s="282"/>
      <c r="R176" s="283"/>
      <c r="S176" s="284"/>
      <c r="T176" s="283"/>
      <c r="U176" s="283"/>
      <c r="V176" s="283"/>
      <c r="W176" s="283"/>
      <c r="X176" s="283"/>
      <c r="Y176" s="283"/>
      <c r="Z176" s="283"/>
      <c r="AA176" s="283"/>
      <c r="AB176" s="283"/>
      <c r="AC176" s="283"/>
      <c r="AD176" s="283"/>
      <c r="AE176" s="283"/>
      <c r="AF176" s="283"/>
      <c r="AT176" s="251" t="e">
        <f>VLOOKUP(#REF!,'اعضاء هيئة التدريس'!#REF!,2,)</f>
        <v>#REF!</v>
      </c>
    </row>
    <row r="177" spans="1:46" s="272" customFormat="1" ht="15.75" hidden="1" customHeight="1">
      <c r="A177" s="328">
        <v>39</v>
      </c>
      <c r="B177" s="288" t="s">
        <v>63</v>
      </c>
      <c r="C177" s="726" t="str">
        <f>VLOOKUP(B177,مقررات!$A$1:$F$411,2,FALSE)</f>
        <v>جيولوجيا استكشاف</v>
      </c>
      <c r="D177" s="211">
        <f>VLOOKUP(B177,مقررات!$A$1:$F$452,3,FALSE)</f>
        <v>1.5</v>
      </c>
      <c r="E177" s="211">
        <f>VLOOKUP(B177,مقررات!$A$1:$F$476,4,FALSE)</f>
        <v>3</v>
      </c>
      <c r="F177" s="211">
        <f t="shared" si="6"/>
        <v>3</v>
      </c>
      <c r="G177" s="60" t="str">
        <f>VLOOKUP(B177,مقررات!$A$1:$F$409,6,FALSE)</f>
        <v>------</v>
      </c>
      <c r="H177" s="60" t="s">
        <v>1494</v>
      </c>
      <c r="I177" s="262" t="str">
        <f>VLOOKUP(H177,'اعضاء هيئة التدريس'!$B$1:$D$300,2,FALSE)</f>
        <v>د.نهى محمد فتح الله</v>
      </c>
      <c r="J177" s="73"/>
      <c r="K177" s="73"/>
      <c r="L177" s="73" t="s">
        <v>1306</v>
      </c>
      <c r="M177" s="73"/>
      <c r="N177" s="73"/>
      <c r="O177" s="73"/>
      <c r="P177" s="1046"/>
      <c r="Q177" s="4"/>
      <c r="R177" s="92"/>
      <c r="S177" s="92"/>
      <c r="T177" s="283"/>
      <c r="U177" s="283"/>
      <c r="V177" s="283"/>
      <c r="W177" s="283"/>
      <c r="X177" s="283"/>
      <c r="Y177" s="283"/>
      <c r="Z177" s="283"/>
      <c r="AA177" s="283"/>
      <c r="AB177" s="283"/>
      <c r="AC177" s="283"/>
      <c r="AD177" s="283"/>
      <c r="AE177" s="283"/>
      <c r="AF177" s="283"/>
      <c r="AT177" s="251" t="e">
        <f>VLOOKUP(#REF!,'اعضاء هيئة التدريس'!#REF!,2,)</f>
        <v>#REF!</v>
      </c>
    </row>
    <row r="178" spans="1:46" s="272" customFormat="1" ht="25.5" hidden="1" customHeight="1">
      <c r="A178" s="328">
        <v>40</v>
      </c>
      <c r="B178" s="288" t="s">
        <v>67</v>
      </c>
      <c r="C178" s="726" t="str">
        <f>VLOOKUP(B178,مقررات!$A$1:$F$411,2,FALSE)</f>
        <v>جيولوجيا  تحت سطحية</v>
      </c>
      <c r="D178" s="211">
        <f>VLOOKUP(B178,مقررات!$A$1:$F$452,3,FALSE)</f>
        <v>1.5</v>
      </c>
      <c r="E178" s="211">
        <f>VLOOKUP(B178,مقررات!$A$1:$F$476,4,FALSE)</f>
        <v>3</v>
      </c>
      <c r="F178" s="211">
        <f t="shared" ref="F178:F180" si="7">D178+0.5*E178</f>
        <v>3</v>
      </c>
      <c r="G178" s="60" t="str">
        <f>VLOOKUP(B178,مقررات!$A$1:$F$409,6,FALSE)</f>
        <v>G341-G331</v>
      </c>
      <c r="H178" s="60" t="s">
        <v>1487</v>
      </c>
      <c r="I178" s="262" t="str">
        <f>VLOOKUP(H178,'اعضاء هيئة التدريس'!$B$1:$D$300,2,FALSE)</f>
        <v>د. محمد فاروق ابوحشيش</v>
      </c>
      <c r="J178" s="73"/>
      <c r="K178" s="73"/>
      <c r="L178" s="73"/>
      <c r="M178" s="73"/>
      <c r="N178" s="73" t="s">
        <v>1261</v>
      </c>
      <c r="O178" s="73"/>
      <c r="P178" s="384"/>
      <c r="Q178" s="4"/>
      <c r="R178" s="91"/>
      <c r="S178" s="91"/>
      <c r="T178" s="283"/>
      <c r="U178" s="283"/>
      <c r="V178" s="283"/>
      <c r="W178" s="283"/>
      <c r="X178" s="283"/>
      <c r="Y178" s="283"/>
      <c r="Z178" s="283"/>
      <c r="AA178" s="283"/>
      <c r="AB178" s="283"/>
      <c r="AC178" s="283"/>
      <c r="AD178" s="283"/>
      <c r="AE178" s="283"/>
      <c r="AF178" s="283"/>
      <c r="AT178" s="251" t="e">
        <f>VLOOKUP(#REF!,'اعضاء هيئة التدريس'!#REF!,2,)</f>
        <v>#REF!</v>
      </c>
    </row>
    <row r="179" spans="1:46" s="285" customFormat="1" ht="15.75" hidden="1" customHeight="1">
      <c r="A179" s="328">
        <v>41</v>
      </c>
      <c r="B179" s="288" t="s">
        <v>73</v>
      </c>
      <c r="C179" s="726" t="str">
        <f>VLOOKUP(B179,مقررات!$A$1:$F$411,2,FALSE)</f>
        <v>جيولوجيا هندسية</v>
      </c>
      <c r="D179" s="211">
        <f>VLOOKUP(B179,مقررات!$A$1:$F$452,3,FALSE)</f>
        <v>1.5</v>
      </c>
      <c r="E179" s="211">
        <f>VLOOKUP(B179,مقررات!$A$1:$F$476,4,FALSE)</f>
        <v>3</v>
      </c>
      <c r="F179" s="211">
        <f t="shared" si="7"/>
        <v>3</v>
      </c>
      <c r="G179" s="60" t="str">
        <f>VLOOKUP(B179,مقررات!$A$1:$F$409,6,FALSE)</f>
        <v>G 281</v>
      </c>
      <c r="H179" s="60" t="s">
        <v>1468</v>
      </c>
      <c r="I179" s="262" t="str">
        <f>VLOOKUP(H179,'اعضاء هيئة التدريس'!$B$1:$D$300,2,FALSE)</f>
        <v>أ.د. جمال عيسوي قمح</v>
      </c>
      <c r="J179" s="73"/>
      <c r="K179" s="73"/>
      <c r="L179" s="73"/>
      <c r="M179" s="73"/>
      <c r="N179" s="73"/>
      <c r="O179" s="73" t="s">
        <v>1306</v>
      </c>
      <c r="P179" s="386" t="s">
        <v>1321</v>
      </c>
      <c r="Q179" s="282"/>
      <c r="R179" s="283"/>
      <c r="S179" s="283"/>
      <c r="T179" s="369"/>
      <c r="U179" s="284"/>
      <c r="V179" s="284"/>
      <c r="W179" s="284"/>
      <c r="X179" s="284"/>
      <c r="Y179" s="284"/>
      <c r="Z179" s="284"/>
      <c r="AA179" s="284"/>
      <c r="AB179" s="284"/>
      <c r="AC179" s="284"/>
      <c r="AD179" s="284"/>
      <c r="AE179" s="284"/>
      <c r="AF179" s="284"/>
      <c r="AT179" s="251" t="e">
        <f>VLOOKUP(#REF!,'اعضاء هيئة التدريس'!#REF!,2,)</f>
        <v>#REF!</v>
      </c>
    </row>
    <row r="180" spans="1:46" s="272" customFormat="1" ht="15.75" hidden="1" customHeight="1">
      <c r="A180" s="328">
        <v>42</v>
      </c>
      <c r="B180" s="288" t="s">
        <v>1955</v>
      </c>
      <c r="C180" s="726" t="str">
        <f>VLOOKUP(B180,مقررات!$A$1:$F$411,2,FALSE)</f>
        <v>جيوفيزياء (1)</v>
      </c>
      <c r="D180" s="211">
        <f>VLOOKUP(B180,مقررات!$A$1:$F$452,3,FALSE)</f>
        <v>1</v>
      </c>
      <c r="E180" s="211">
        <f>VLOOKUP(B180,مقررات!$A$1:$F$476,4,FALSE)</f>
        <v>2</v>
      </c>
      <c r="F180" s="211">
        <f t="shared" si="7"/>
        <v>2</v>
      </c>
      <c r="G180" s="60">
        <f>VLOOKUP(B180,مقررات!$A$1:$F$409,6,FALSE)</f>
        <v>0</v>
      </c>
      <c r="H180" s="60" t="s">
        <v>1494</v>
      </c>
      <c r="I180" s="262" t="str">
        <f>VLOOKUP(H180,'اعضاء هيئة التدريس'!$B$1:$D$300,2,FALSE)</f>
        <v>د.نهى محمد فتح الله</v>
      </c>
      <c r="J180" s="73"/>
      <c r="K180" s="73" t="s">
        <v>1233</v>
      </c>
      <c r="L180" s="73"/>
      <c r="M180" s="73"/>
      <c r="N180" s="73"/>
      <c r="O180" s="73"/>
      <c r="P180" s="386" t="s">
        <v>1321</v>
      </c>
      <c r="Q180" s="282"/>
      <c r="R180" s="283"/>
      <c r="S180" s="284"/>
      <c r="T180" s="284"/>
      <c r="U180" s="283"/>
      <c r="V180" s="283"/>
      <c r="W180" s="283"/>
      <c r="X180" s="283"/>
      <c r="Y180" s="283"/>
      <c r="Z180" s="283"/>
      <c r="AA180" s="283"/>
      <c r="AB180" s="283"/>
      <c r="AC180" s="283"/>
      <c r="AD180" s="283"/>
      <c r="AE180" s="283"/>
      <c r="AF180" s="283"/>
      <c r="AT180" s="251" t="e">
        <f>VLOOKUP(#REF!,'اعضاء هيئة التدريس'!#REF!,2,)</f>
        <v>#REF!</v>
      </c>
    </row>
    <row r="181" spans="1:46" s="272" customFormat="1" ht="15.75" hidden="1" customHeight="1">
      <c r="A181" s="724">
        <v>1</v>
      </c>
      <c r="B181" s="288" t="s">
        <v>516</v>
      </c>
      <c r="C181" s="726" t="str">
        <f>VLOOKUP(B181,مقررات!$A$1:$F$411,2,FALSE)</f>
        <v>كاشفات ضوئية</v>
      </c>
      <c r="D181" s="211">
        <f>VLOOKUP(B181,مقررات!$A$1:$F$452,3,FALSE)</f>
        <v>3</v>
      </c>
      <c r="E181" s="211" t="str">
        <f>VLOOKUP(B181,مقررات!$A$1:$F$476,4,FALSE)</f>
        <v>-</v>
      </c>
      <c r="F181" s="211">
        <v>3</v>
      </c>
      <c r="G181" s="60" t="str">
        <f>VLOOKUP(B181,مقررات!$A$1:$F$409,6,FALSE)</f>
        <v>-</v>
      </c>
      <c r="H181" s="455" t="s">
        <v>1680</v>
      </c>
      <c r="I181" s="262" t="str">
        <f>VLOOKUP(H181,'اعضاء هيئة التدريس'!$B$1:$D$300,2,FALSE)</f>
        <v>د/ حسام  عوض</v>
      </c>
      <c r="J181" s="254"/>
      <c r="K181" s="254"/>
      <c r="L181" s="382"/>
      <c r="M181" s="250" t="s">
        <v>1069</v>
      </c>
      <c r="N181" s="382"/>
      <c r="O181" s="254"/>
      <c r="P181" s="386" t="s">
        <v>1326</v>
      </c>
      <c r="Q181" s="382"/>
      <c r="R181" s="369"/>
      <c r="S181" s="369"/>
      <c r="T181" s="283"/>
      <c r="U181" s="283"/>
      <c r="V181" s="283"/>
      <c r="W181" s="283"/>
      <c r="X181" s="283"/>
      <c r="Y181" s="283"/>
      <c r="Z181" s="283"/>
      <c r="AA181" s="283"/>
      <c r="AB181" s="283"/>
      <c r="AC181" s="283"/>
      <c r="AD181" s="283"/>
      <c r="AE181" s="283"/>
      <c r="AF181" s="283"/>
      <c r="AT181" s="251" t="e">
        <f>VLOOKUP(#REF!,'اعضاء هيئة التدريس'!#REF!,2,)</f>
        <v>#REF!</v>
      </c>
    </row>
    <row r="182" spans="1:46" s="285" customFormat="1" ht="15.75" hidden="1" customHeight="1">
      <c r="A182" s="724">
        <v>2</v>
      </c>
      <c r="B182" s="288" t="s">
        <v>517</v>
      </c>
      <c r="C182" s="726" t="str">
        <f>VLOOKUP(B182,مقررات!$A$1:$F$411,2,FALSE)</f>
        <v>تصميم وبناء ليزر</v>
      </c>
      <c r="D182" s="211">
        <f>VLOOKUP(B182,مقررات!$A$1:$F$452,3,FALSE)</f>
        <v>3</v>
      </c>
      <c r="E182" s="211">
        <f>VLOOKUP(B182,مقررات!$A$1:$F$476,4,FALSE)</f>
        <v>0</v>
      </c>
      <c r="F182" s="211">
        <f>D182+0.5*E182</f>
        <v>3</v>
      </c>
      <c r="G182" s="60" t="str">
        <f>VLOOKUP(B182,مقررات!$A$1:$F$409,6,FALSE)</f>
        <v>L432</v>
      </c>
      <c r="H182" s="216" t="s">
        <v>1649</v>
      </c>
      <c r="I182" s="262" t="str">
        <f>VLOOKUP(H182,'اعضاء هيئة التدريس'!$B$1:$D$300,2,FALSE)</f>
        <v>د/ سعيد صالح</v>
      </c>
      <c r="J182" s="195"/>
      <c r="K182" s="195"/>
      <c r="L182" s="144"/>
      <c r="M182" s="195"/>
      <c r="N182" s="250" t="s">
        <v>1069</v>
      </c>
      <c r="O182" s="195"/>
      <c r="P182" s="386" t="s">
        <v>1326</v>
      </c>
      <c r="Q182" s="158"/>
      <c r="R182" s="187"/>
      <c r="S182" s="187"/>
      <c r="T182" s="283"/>
      <c r="U182" s="284"/>
      <c r="V182" s="284"/>
      <c r="W182" s="284"/>
      <c r="X182" s="284"/>
      <c r="Y182" s="284"/>
      <c r="Z182" s="284"/>
      <c r="AA182" s="284"/>
      <c r="AB182" s="284"/>
      <c r="AC182" s="284"/>
      <c r="AD182" s="284"/>
      <c r="AE182" s="284"/>
      <c r="AF182" s="284"/>
      <c r="AT182" s="251" t="e">
        <f>VLOOKUP(#REF!,'اعضاء هيئة التدريس'!#REF!,2,)</f>
        <v>#REF!</v>
      </c>
    </row>
    <row r="183" spans="1:46" s="272" customFormat="1" ht="15.75" hidden="1" customHeight="1">
      <c r="A183" s="724">
        <v>3</v>
      </c>
      <c r="B183" s="288" t="s">
        <v>529</v>
      </c>
      <c r="C183" s="726" t="str">
        <f>VLOOKUP(B183,مقررات!$A$1:$F$411,2,FALSE)</f>
        <v>المكبرات الضوئيه</v>
      </c>
      <c r="D183" s="211">
        <f>VLOOKUP(B183,مقررات!$A$1:$F$452,3,FALSE)</f>
        <v>2</v>
      </c>
      <c r="E183" s="211">
        <f>VLOOKUP(B183,مقررات!$A$1:$F$476,4,FALSE)</f>
        <v>2</v>
      </c>
      <c r="F183" s="211">
        <f>D183+0.5*E183</f>
        <v>3</v>
      </c>
      <c r="G183" s="60" t="str">
        <f>VLOOKUP(B183,مقررات!$A$1:$F$409,6,FALSE)</f>
        <v>L131</v>
      </c>
      <c r="H183" s="288" t="s">
        <v>1680</v>
      </c>
      <c r="I183" s="262" t="str">
        <f>VLOOKUP(H183,'اعضاء هيئة التدريس'!$B$1:$D$300,2,FALSE)</f>
        <v>د/ حسام  عوض</v>
      </c>
      <c r="J183" s="250"/>
      <c r="K183" s="267"/>
      <c r="L183" s="250"/>
      <c r="M183" s="250" t="s">
        <v>1066</v>
      </c>
      <c r="N183" s="267"/>
      <c r="O183" s="267"/>
      <c r="P183" s="252"/>
      <c r="Q183" s="282"/>
      <c r="R183" s="283"/>
      <c r="S183" s="283"/>
      <c r="T183" s="283"/>
      <c r="U183" s="283"/>
      <c r="V183" s="283"/>
      <c r="W183" s="283"/>
      <c r="X183" s="283"/>
      <c r="Y183" s="283"/>
      <c r="Z183" s="283"/>
      <c r="AA183" s="283"/>
      <c r="AB183" s="283"/>
      <c r="AC183" s="283"/>
      <c r="AD183" s="283"/>
      <c r="AE183" s="283"/>
      <c r="AF183" s="283"/>
      <c r="AT183" s="251" t="e">
        <f>VLOOKUP(#REF!,'اعضاء هيئة التدريس'!#REF!,2,)</f>
        <v>#REF!</v>
      </c>
    </row>
    <row r="184" spans="1:46" s="272" customFormat="1" ht="15.75" hidden="1" customHeight="1">
      <c r="A184" s="724">
        <v>4</v>
      </c>
      <c r="B184" s="288" t="s">
        <v>530</v>
      </c>
      <c r="C184" s="726" t="str">
        <f>VLOOKUP(B184,مقررات!$A$1:$F$411,2,FALSE)</f>
        <v>تكنولوجيا الزجاج</v>
      </c>
      <c r="D184" s="211">
        <f>VLOOKUP(B184,مقررات!$A$1:$F$452,3,FALSE)</f>
        <v>2</v>
      </c>
      <c r="E184" s="211">
        <f>VLOOKUP(B184,مقررات!$A$1:$F$476,4,FALSE)</f>
        <v>2</v>
      </c>
      <c r="F184" s="211">
        <f>D184+0.5*E184</f>
        <v>3</v>
      </c>
      <c r="G184" s="60" t="str">
        <f>VLOOKUP(B184,مقررات!$A$1:$F$409,6,FALSE)</f>
        <v>P211</v>
      </c>
      <c r="H184" s="423" t="s">
        <v>1682</v>
      </c>
      <c r="I184" s="262" t="str">
        <f>VLOOKUP(H184,'اعضاء هيئة التدريس'!$B$1:$D$300,2,FALSE)</f>
        <v>أ.د/ رؤف الملواني</v>
      </c>
      <c r="J184" s="73"/>
      <c r="K184" s="73"/>
      <c r="L184" s="73" t="s">
        <v>1072</v>
      </c>
      <c r="M184" s="73"/>
      <c r="N184" s="73"/>
      <c r="O184" s="73"/>
      <c r="P184" s="1046"/>
      <c r="Q184" s="4"/>
      <c r="R184" s="91"/>
      <c r="S184" s="91"/>
      <c r="T184" s="283"/>
      <c r="U184" s="283"/>
      <c r="V184" s="283"/>
      <c r="W184" s="283"/>
      <c r="X184" s="283"/>
      <c r="Y184" s="283"/>
      <c r="Z184" s="283"/>
      <c r="AA184" s="283"/>
      <c r="AB184" s="283"/>
      <c r="AC184" s="283"/>
      <c r="AD184" s="283"/>
      <c r="AE184" s="283"/>
      <c r="AF184" s="283"/>
      <c r="AT184" s="251" t="e">
        <f>VLOOKUP(#REF!,'اعضاء هيئة التدريس'!#REF!,2,)</f>
        <v>#REF!</v>
      </c>
    </row>
    <row r="185" spans="1:46" s="272" customFormat="1" ht="15.75" hidden="1" customHeight="1">
      <c r="A185" s="724">
        <v>5</v>
      </c>
      <c r="B185" s="288" t="s">
        <v>531</v>
      </c>
      <c r="C185" s="756" t="str">
        <f>VLOOKUP(B185,مقررات!$A$1:$F$411,2,FALSE)</f>
        <v>تكنولوجيا التفريغ العالى للغازات</v>
      </c>
      <c r="D185" s="211">
        <f>VLOOKUP(B185,مقررات!$A$1:$F$452,3,FALSE)</f>
        <v>2</v>
      </c>
      <c r="E185" s="211">
        <f>VLOOKUP(B185,مقررات!$A$1:$F$476,4,FALSE)</f>
        <v>2</v>
      </c>
      <c r="F185" s="211">
        <f>D185+0.5*E185</f>
        <v>3</v>
      </c>
      <c r="G185" s="60" t="str">
        <f>VLOOKUP(B185,مقررات!$A$1:$F$409,6,FALSE)</f>
        <v>P111</v>
      </c>
      <c r="H185" s="60" t="s">
        <v>1644</v>
      </c>
      <c r="I185" s="262" t="str">
        <f>VLOOKUP(H185,'اعضاء هيئة التدريس'!$B$1:$D$300,2,FALSE)</f>
        <v>د/ محمد الهوارى</v>
      </c>
      <c r="J185" s="250"/>
      <c r="K185" s="250"/>
      <c r="L185" s="250"/>
      <c r="M185" s="250" t="s">
        <v>1069</v>
      </c>
      <c r="N185" s="250"/>
      <c r="O185" s="250"/>
      <c r="P185" s="1037"/>
      <c r="Q185" s="282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3"/>
      <c r="AB185" s="283"/>
      <c r="AC185" s="283"/>
      <c r="AD185" s="283"/>
      <c r="AE185" s="283"/>
      <c r="AF185" s="283"/>
      <c r="AT185" s="251" t="e">
        <f>VLOOKUP(#REF!,'اعضاء هيئة التدريس'!#REF!,2,)</f>
        <v>#REF!</v>
      </c>
    </row>
    <row r="186" spans="1:46" s="272" customFormat="1" ht="15.75" hidden="1" customHeight="1">
      <c r="A186" s="724">
        <v>6</v>
      </c>
      <c r="B186" s="288" t="s">
        <v>518</v>
      </c>
      <c r="C186" s="726" t="str">
        <f>VLOOKUP(B186,مقررات!$A$1:$F$411,2,FALSE)</f>
        <v>ألياف ضوئية</v>
      </c>
      <c r="D186" s="211">
        <f>VLOOKUP(B186,مقررات!$A$1:$F$452,3,FALSE)</f>
        <v>3</v>
      </c>
      <c r="E186" s="211">
        <f>VLOOKUP(B186,مقررات!$A$1:$F$476,4,FALSE)</f>
        <v>0</v>
      </c>
      <c r="F186" s="211">
        <f>D186+0.5*E186</f>
        <v>3</v>
      </c>
      <c r="G186" s="60" t="str">
        <f>VLOOKUP(B186,مقررات!$A$1:$F$409,6,FALSE)</f>
        <v>L432</v>
      </c>
      <c r="H186" s="423" t="s">
        <v>1634</v>
      </c>
      <c r="I186" s="262" t="str">
        <f>VLOOKUP(H186,'اعضاء هيئة التدريس'!$B$1:$D$300,2,FALSE)</f>
        <v>أ.د/  محمد الزيدية</v>
      </c>
      <c r="J186" s="73"/>
      <c r="K186" s="73"/>
      <c r="L186" s="73" t="s">
        <v>1069</v>
      </c>
      <c r="M186" s="73"/>
      <c r="N186" s="73"/>
      <c r="O186" s="73"/>
      <c r="P186" s="1052"/>
      <c r="Q186" s="4"/>
      <c r="R186" s="92"/>
      <c r="S186" s="92"/>
      <c r="T186" s="283"/>
      <c r="U186" s="283"/>
      <c r="V186" s="283"/>
      <c r="W186" s="283"/>
      <c r="X186" s="283"/>
      <c r="Y186" s="283"/>
      <c r="Z186" s="283"/>
      <c r="AA186" s="283"/>
      <c r="AB186" s="283"/>
      <c r="AC186" s="283"/>
      <c r="AD186" s="283"/>
      <c r="AE186" s="283"/>
      <c r="AF186" s="283"/>
      <c r="AT186" s="251" t="e">
        <f>VLOOKUP(#REF!,'اعضاء هيئة التدريس'!#REF!,2,)</f>
        <v>#REF!</v>
      </c>
    </row>
    <row r="187" spans="1:46" s="272" customFormat="1" ht="15.75" hidden="1" customHeight="1">
      <c r="A187" s="724">
        <v>7</v>
      </c>
      <c r="B187" s="288" t="s">
        <v>520</v>
      </c>
      <c r="C187" s="726" t="str">
        <f>VLOOKUP(B187,مقررات!$A$1:$F$411,2,FALSE)</f>
        <v>تطبيقات الليزر (1)</v>
      </c>
      <c r="D187" s="211">
        <f>VLOOKUP(B187,مقررات!$A$1:$F$452,3,FALSE)</f>
        <v>3</v>
      </c>
      <c r="E187" s="211" t="str">
        <f>VLOOKUP(B187,مقررات!$A$1:$F$476,4,FALSE)</f>
        <v>-</v>
      </c>
      <c r="F187" s="211">
        <v>3</v>
      </c>
      <c r="G187" s="60" t="str">
        <f>VLOOKUP(B187,مقررات!$A$1:$F$409,6,FALSE)</f>
        <v>L432</v>
      </c>
      <c r="H187" s="60" t="s">
        <v>1987</v>
      </c>
      <c r="I187" s="262" t="str">
        <f>VLOOKUP(H187,'اعضاء هيئة التدريس'!$B$1:$D$300,2,FALSE)</f>
        <v>د / مجدي ابوغزالة</v>
      </c>
      <c r="J187" s="250"/>
      <c r="K187" s="250" t="s">
        <v>1068</v>
      </c>
      <c r="L187" s="250"/>
      <c r="M187" s="250"/>
      <c r="N187" s="250"/>
      <c r="O187" s="250"/>
      <c r="P187" s="386" t="s">
        <v>1326</v>
      </c>
      <c r="Q187" s="282"/>
      <c r="R187" s="283"/>
      <c r="S187" s="283"/>
      <c r="T187" s="283"/>
      <c r="U187" s="283"/>
      <c r="V187" s="283"/>
      <c r="W187" s="283"/>
      <c r="X187" s="283"/>
      <c r="Y187" s="283"/>
      <c r="Z187" s="283"/>
      <c r="AA187" s="283"/>
      <c r="AB187" s="283"/>
      <c r="AC187" s="283"/>
      <c r="AD187" s="283"/>
      <c r="AE187" s="283"/>
      <c r="AF187" s="283"/>
      <c r="AT187" s="251" t="e">
        <f>VLOOKUP(#REF!,'اعضاء هيئة التدريس'!#REF!,2,)</f>
        <v>#REF!</v>
      </c>
    </row>
    <row r="188" spans="1:46" s="272" customFormat="1" ht="15.75" hidden="1" customHeight="1">
      <c r="A188" s="724">
        <v>8</v>
      </c>
      <c r="B188" s="288" t="s">
        <v>519</v>
      </c>
      <c r="C188" s="726" t="str">
        <f>VLOOKUP(B188,مقررات!$A$1:$F$411,2,FALSE)</f>
        <v>فيزياءالليزر (1)</v>
      </c>
      <c r="D188" s="211">
        <f>VLOOKUP(B188,مقررات!$A$1:$F$452,3,FALSE)</f>
        <v>3</v>
      </c>
      <c r="E188" s="211">
        <f>VLOOKUP(B188,مقررات!$A$1:$F$476,4,FALSE)</f>
        <v>0</v>
      </c>
      <c r="F188" s="211">
        <f t="shared" ref="F188:F193" si="8">D188+0.5*E188</f>
        <v>3</v>
      </c>
      <c r="G188" s="60" t="str">
        <f>VLOOKUP(B188,مقررات!$A$1:$F$409,6,FALSE)</f>
        <v>P133</v>
      </c>
      <c r="H188" s="60" t="s">
        <v>1986</v>
      </c>
      <c r="I188" s="262" t="str">
        <f>VLOOKUP(H188,'اعضاء هيئة التدريس'!$B$1:$D$300,2,FALSE)</f>
        <v>د/ سمير عطوة</v>
      </c>
      <c r="J188" s="250"/>
      <c r="K188" s="250"/>
      <c r="L188" s="250" t="s">
        <v>1069</v>
      </c>
      <c r="M188" s="250"/>
      <c r="N188" s="250"/>
      <c r="O188" s="250"/>
      <c r="P188" s="252"/>
      <c r="Q188" s="282"/>
      <c r="R188" s="283"/>
      <c r="S188" s="283"/>
      <c r="T188" s="284"/>
      <c r="U188" s="283"/>
      <c r="V188" s="283"/>
      <c r="W188" s="283"/>
      <c r="X188" s="283"/>
      <c r="Y188" s="283"/>
      <c r="Z188" s="283"/>
      <c r="AA188" s="283"/>
      <c r="AB188" s="283"/>
      <c r="AC188" s="283"/>
      <c r="AD188" s="283"/>
      <c r="AE188" s="283"/>
      <c r="AF188" s="283"/>
      <c r="AT188" s="251" t="e">
        <f>VLOOKUP(#REF!,'اعضاء هيئة التدريس'!#REF!,2,)</f>
        <v>#REF!</v>
      </c>
    </row>
    <row r="189" spans="1:46" s="272" customFormat="1" ht="15.75" hidden="1" customHeight="1">
      <c r="A189" s="724">
        <v>9</v>
      </c>
      <c r="B189" s="288" t="s">
        <v>534</v>
      </c>
      <c r="C189" s="726" t="str">
        <f>VLOOKUP(B189,مقررات!$A$1:$F$411,2,FALSE)</f>
        <v>ليزر المواد الصلبة</v>
      </c>
      <c r="D189" s="211">
        <f>VLOOKUP(B189,مقررات!$A$1:$F$452,3,FALSE)</f>
        <v>3</v>
      </c>
      <c r="E189" s="211">
        <f>VLOOKUP(B189,مقررات!$A$1:$F$476,4,FALSE)</f>
        <v>0</v>
      </c>
      <c r="F189" s="211">
        <f t="shared" si="8"/>
        <v>3</v>
      </c>
      <c r="G189" s="60" t="str">
        <f>VLOOKUP(B189,مقررات!$A$1:$F$409,6,FALSE)</f>
        <v>L434</v>
      </c>
      <c r="H189" s="340" t="s">
        <v>1623</v>
      </c>
      <c r="I189" s="262" t="str">
        <f>VLOOKUP(H189,'اعضاء هيئة التدريس'!$B$1:$D$300,2,FALSE)</f>
        <v>أ.د/ابراهيم حجر</v>
      </c>
      <c r="J189" s="323"/>
      <c r="K189" s="324"/>
      <c r="L189" s="250"/>
      <c r="M189" s="250" t="s">
        <v>1069</v>
      </c>
      <c r="N189" s="250"/>
      <c r="O189" s="250"/>
      <c r="P189" s="386" t="s">
        <v>1320</v>
      </c>
      <c r="Q189" s="382"/>
      <c r="R189" s="283"/>
      <c r="S189" s="283"/>
      <c r="T189" s="284"/>
      <c r="U189" s="283"/>
      <c r="V189" s="283"/>
      <c r="W189" s="283"/>
      <c r="X189" s="283"/>
      <c r="Y189" s="283"/>
      <c r="Z189" s="283"/>
      <c r="AA189" s="283"/>
      <c r="AB189" s="283"/>
      <c r="AC189" s="283"/>
      <c r="AD189" s="283"/>
      <c r="AE189" s="283"/>
      <c r="AF189" s="283"/>
      <c r="AT189" s="251" t="e">
        <f>VLOOKUP(#REF!,'اعضاء هيئة التدريس'!#REF!,2,)</f>
        <v>#REF!</v>
      </c>
    </row>
    <row r="190" spans="1:46" s="285" customFormat="1" ht="15.75" hidden="1" customHeight="1">
      <c r="A190" s="724">
        <v>10</v>
      </c>
      <c r="B190" s="288" t="s">
        <v>521</v>
      </c>
      <c r="C190" s="726" t="str">
        <f>VLOOKUP(B190,مقررات!$A$1:$F$411,2,FALSE)</f>
        <v>فيزياء عملى بصريات</v>
      </c>
      <c r="D190" s="211">
        <f>VLOOKUP(B190,مقررات!$A$1:$F$452,3,FALSE)</f>
        <v>0</v>
      </c>
      <c r="E190" s="211">
        <f>VLOOKUP(B190,مقررات!$A$1:$F$476,4,FALSE)</f>
        <v>8</v>
      </c>
      <c r="F190" s="211">
        <f t="shared" si="8"/>
        <v>4</v>
      </c>
      <c r="G190" s="60" t="str">
        <f>VLOOKUP(B190,مقررات!$A$1:$F$409,6,FALSE)</f>
        <v>P211</v>
      </c>
      <c r="H190" s="340" t="s">
        <v>1627</v>
      </c>
      <c r="I190" s="262" t="str">
        <f>VLOOKUP(H190,'اعضاء هيئة التدريس'!$B$1:$D$300,2,FALSE)</f>
        <v>أ.د/ عبد المجيد خفاجى</v>
      </c>
      <c r="J190" s="254"/>
      <c r="K190" s="254"/>
      <c r="L190" s="382"/>
      <c r="M190" s="253"/>
      <c r="N190" s="250"/>
      <c r="O190" s="250" t="s">
        <v>1083</v>
      </c>
      <c r="P190" s="382"/>
      <c r="Q190" s="382"/>
      <c r="R190" s="369"/>
      <c r="S190" s="369"/>
      <c r="T190" s="284"/>
      <c r="U190" s="284"/>
      <c r="V190" s="284"/>
      <c r="W190" s="284"/>
      <c r="X190" s="284"/>
      <c r="Y190" s="284"/>
      <c r="Z190" s="284"/>
      <c r="AA190" s="284"/>
      <c r="AB190" s="284"/>
      <c r="AC190" s="284"/>
      <c r="AD190" s="284"/>
      <c r="AE190" s="284"/>
      <c r="AF190" s="284"/>
      <c r="AT190" s="251" t="e">
        <f>VLOOKUP(#REF!,'اعضاء هيئة التدريس'!#REF!,2,)</f>
        <v>#REF!</v>
      </c>
    </row>
    <row r="191" spans="1:46" s="272" customFormat="1" ht="15.75" hidden="1" customHeight="1">
      <c r="A191" s="724">
        <v>11</v>
      </c>
      <c r="B191" s="288" t="s">
        <v>522</v>
      </c>
      <c r="C191" s="726" t="str">
        <f>VLOOKUP(B191,مقررات!$A$1:$F$411,2,FALSE)</f>
        <v>ضوء كمى (1)</v>
      </c>
      <c r="D191" s="211">
        <f>VLOOKUP(B191,مقررات!$A$1:$F$452,3,FALSE)</f>
        <v>3</v>
      </c>
      <c r="E191" s="211">
        <f>VLOOKUP(B191,مقررات!$A$1:$F$476,4,FALSE)</f>
        <v>0</v>
      </c>
      <c r="F191" s="211">
        <f t="shared" si="8"/>
        <v>3</v>
      </c>
      <c r="G191" s="60" t="str">
        <f>VLOOKUP(B191,مقررات!$A$1:$F$409,6,FALSE)</f>
        <v>P232</v>
      </c>
      <c r="H191" s="705" t="s">
        <v>1655</v>
      </c>
      <c r="I191" s="262" t="str">
        <f>VLOOKUP(H191,'اعضاء هيئة التدريس'!$B$1:$D$300,2,FALSE)</f>
        <v>د/ محمد عبد الحكيم</v>
      </c>
      <c r="J191" s="253" t="s">
        <v>1069</v>
      </c>
      <c r="K191" s="772"/>
      <c r="L191" s="73"/>
      <c r="M191" s="772"/>
      <c r="N191" s="772"/>
      <c r="O191" s="73"/>
      <c r="P191" s="386" t="s">
        <v>1326</v>
      </c>
      <c r="Q191" s="4"/>
      <c r="R191" s="91"/>
      <c r="S191" s="91"/>
      <c r="T191" s="283"/>
      <c r="U191" s="283"/>
      <c r="V191" s="283"/>
      <c r="W191" s="283"/>
      <c r="X191" s="283"/>
      <c r="Y191" s="283"/>
      <c r="Z191" s="283"/>
      <c r="AA191" s="283"/>
      <c r="AB191" s="283"/>
      <c r="AC191" s="283"/>
      <c r="AD191" s="283"/>
      <c r="AE191" s="283"/>
      <c r="AF191" s="283"/>
      <c r="AT191" s="251" t="e">
        <f>VLOOKUP(#REF!,'اعضاء هيئة التدريس'!#REF!,2,)</f>
        <v>#REF!</v>
      </c>
    </row>
    <row r="192" spans="1:46" s="285" customFormat="1" ht="15.75" hidden="1" customHeight="1">
      <c r="A192" s="724">
        <v>12</v>
      </c>
      <c r="B192" s="288" t="s">
        <v>523</v>
      </c>
      <c r="C192" s="726" t="str">
        <f>VLOOKUP(B192,مقررات!$A$1:$F$411,2,FALSE)</f>
        <v>فيزياء الليزر (2)</v>
      </c>
      <c r="D192" s="211">
        <f>VLOOKUP(B192,مقررات!$A$1:$F$452,3,FALSE)</f>
        <v>3</v>
      </c>
      <c r="E192" s="211">
        <f>VLOOKUP(B192,مقررات!$A$1:$F$476,4,FALSE)</f>
        <v>0</v>
      </c>
      <c r="F192" s="211">
        <f t="shared" si="8"/>
        <v>3</v>
      </c>
      <c r="G192" s="60" t="str">
        <f>VLOOKUP(B192,مقررات!$A$1:$F$409,6,FALSE)</f>
        <v>L332</v>
      </c>
      <c r="H192" s="60" t="s">
        <v>1652</v>
      </c>
      <c r="I192" s="262" t="str">
        <f>VLOOKUP(H192,'اعضاء هيئة التدريس'!$B$1:$D$300,2,FALSE)</f>
        <v>د/ حسام دنيا</v>
      </c>
      <c r="J192" s="250"/>
      <c r="K192" s="250" t="s">
        <v>1072</v>
      </c>
      <c r="L192" s="250"/>
      <c r="M192" s="250"/>
      <c r="N192" s="250"/>
      <c r="O192" s="250"/>
      <c r="P192" s="386"/>
      <c r="Q192" s="282"/>
      <c r="R192" s="283"/>
      <c r="S192" s="283"/>
      <c r="T192" s="284"/>
      <c r="U192" s="284"/>
      <c r="V192" s="284"/>
      <c r="W192" s="284"/>
      <c r="X192" s="284"/>
      <c r="Y192" s="284"/>
      <c r="Z192" s="284"/>
      <c r="AA192" s="284"/>
      <c r="AB192" s="284"/>
      <c r="AC192" s="284"/>
      <c r="AD192" s="284"/>
      <c r="AE192" s="284"/>
      <c r="AF192" s="284"/>
      <c r="AT192" s="251" t="e">
        <f>VLOOKUP(#REF!,'اعضاء هيئة التدريس'!#REF!,2,)</f>
        <v>#REF!</v>
      </c>
    </row>
    <row r="193" spans="1:46" s="272" customFormat="1" ht="15.75" hidden="1" customHeight="1">
      <c r="A193" s="724">
        <v>13</v>
      </c>
      <c r="B193" s="288" t="s">
        <v>523</v>
      </c>
      <c r="C193" s="726" t="str">
        <f>VLOOKUP(B193,مقررات!$A$1:$F$411,2,FALSE)</f>
        <v>فيزياء الليزر (2)</v>
      </c>
      <c r="D193" s="211">
        <f>VLOOKUP(B193,مقررات!$A$1:$F$452,3,FALSE)</f>
        <v>3</v>
      </c>
      <c r="E193" s="211">
        <f>VLOOKUP(B193,مقررات!$A$1:$F$476,4,FALSE)</f>
        <v>0</v>
      </c>
      <c r="F193" s="211">
        <f t="shared" si="8"/>
        <v>3</v>
      </c>
      <c r="G193" s="60" t="str">
        <f>VLOOKUP(B193,مقررات!$A$1:$F$409,6,FALSE)</f>
        <v>L332</v>
      </c>
      <c r="H193" s="705" t="s">
        <v>1680</v>
      </c>
      <c r="I193" s="262" t="str">
        <f>VLOOKUP(H193,'اعضاء هيئة التدريس'!$B$1:$D$300,2,FALSE)</f>
        <v>د/ حسام  عوض</v>
      </c>
      <c r="J193" s="772"/>
      <c r="K193" s="772"/>
      <c r="L193" s="73"/>
      <c r="M193" s="73"/>
      <c r="N193" s="253" t="s">
        <v>1069</v>
      </c>
      <c r="O193" s="73"/>
      <c r="P193" s="386" t="s">
        <v>1320</v>
      </c>
      <c r="Q193" s="4"/>
      <c r="R193" s="91"/>
      <c r="S193" s="91"/>
      <c r="T193" s="283"/>
      <c r="U193" s="283"/>
      <c r="V193" s="283"/>
      <c r="W193" s="283"/>
      <c r="X193" s="283"/>
      <c r="Y193" s="283"/>
      <c r="Z193" s="283"/>
      <c r="AA193" s="283"/>
      <c r="AB193" s="283"/>
      <c r="AC193" s="283"/>
      <c r="AD193" s="283"/>
      <c r="AE193" s="283"/>
      <c r="AF193" s="283"/>
      <c r="AT193" s="251" t="e">
        <f>VLOOKUP(#REF!,'اعضاء هيئة التدريس'!#REF!,2,)</f>
        <v>#REF!</v>
      </c>
    </row>
    <row r="194" spans="1:46" s="272" customFormat="1" ht="15.75" hidden="1" customHeight="1">
      <c r="A194" s="724">
        <v>14</v>
      </c>
      <c r="B194" s="288" t="s">
        <v>524</v>
      </c>
      <c r="C194" s="726" t="str">
        <f>VLOOKUP(B194,مقررات!$A$1:$F$411,2,FALSE)</f>
        <v>تطبيقات الليزر (2)</v>
      </c>
      <c r="D194" s="211">
        <f>VLOOKUP(B194,مقررات!$A$1:$F$452,3,FALSE)</f>
        <v>3</v>
      </c>
      <c r="E194" s="211" t="str">
        <f>VLOOKUP(B194,مقررات!$A$1:$F$476,4,FALSE)</f>
        <v>-</v>
      </c>
      <c r="F194" s="211">
        <v>3</v>
      </c>
      <c r="G194" s="60" t="str">
        <f>VLOOKUP(B194,مقررات!$A$1:$F$409,6,FALSE)</f>
        <v>L332</v>
      </c>
      <c r="H194" s="298" t="s">
        <v>1652</v>
      </c>
      <c r="I194" s="262" t="str">
        <f>VLOOKUP(H194,'اعضاء هيئة التدريس'!$B$1:$D$300,2,FALSE)</f>
        <v>د/ حسام دنيا</v>
      </c>
      <c r="J194" s="267"/>
      <c r="K194" s="250" t="s">
        <v>1232</v>
      </c>
      <c r="L194" s="250"/>
      <c r="M194" s="250"/>
      <c r="N194" s="250"/>
      <c r="O194" s="267"/>
      <c r="P194" s="386"/>
      <c r="Q194" s="282"/>
      <c r="R194" s="283"/>
      <c r="S194" s="283"/>
      <c r="T194" s="283"/>
      <c r="U194" s="283"/>
      <c r="V194" s="283"/>
      <c r="W194" s="283"/>
      <c r="X194" s="283"/>
      <c r="Y194" s="283"/>
      <c r="Z194" s="283"/>
      <c r="AA194" s="283"/>
      <c r="AB194" s="283"/>
      <c r="AC194" s="283"/>
      <c r="AD194" s="283"/>
      <c r="AE194" s="283"/>
      <c r="AF194" s="283"/>
      <c r="AT194" s="251" t="e">
        <f>VLOOKUP(#REF!,'اعضاء هيئة التدريس'!#REF!,2,)</f>
        <v>#REF!</v>
      </c>
    </row>
    <row r="195" spans="1:46" s="285" customFormat="1" ht="15.75" hidden="1" customHeight="1">
      <c r="A195" s="724">
        <v>15</v>
      </c>
      <c r="B195" s="288" t="s">
        <v>525</v>
      </c>
      <c r="C195" s="726" t="str">
        <f>VLOOKUP(B195,مقررات!$A$1:$F$411,2,FALSE)</f>
        <v>أنظمة الليزر</v>
      </c>
      <c r="D195" s="211">
        <f>VLOOKUP(B195,مقررات!$A$1:$F$452,3,FALSE)</f>
        <v>3</v>
      </c>
      <c r="E195" s="211">
        <f>VLOOKUP(B195,مقررات!$A$1:$F$476,4,FALSE)</f>
        <v>0</v>
      </c>
      <c r="F195" s="211">
        <f t="shared" ref="F195:F226" si="9">D195+0.5*E195</f>
        <v>3</v>
      </c>
      <c r="G195" s="60" t="str">
        <f>VLOOKUP(B195,مقررات!$A$1:$F$409,6,FALSE)</f>
        <v>L432-L232</v>
      </c>
      <c r="H195" s="423" t="s">
        <v>1623</v>
      </c>
      <c r="I195" s="262" t="str">
        <f>VLOOKUP(H195,'اعضاء هيئة التدريس'!$B$1:$D$300,2,FALSE)</f>
        <v>أ.د/ابراهيم حجر</v>
      </c>
      <c r="J195" s="73"/>
      <c r="K195" s="73" t="s">
        <v>1069</v>
      </c>
      <c r="L195" s="73"/>
      <c r="M195" s="73"/>
      <c r="N195" s="73"/>
      <c r="O195" s="73"/>
      <c r="P195" s="386"/>
      <c r="Q195" s="4"/>
      <c r="R195" s="91"/>
      <c r="S195" s="91"/>
      <c r="T195" s="284"/>
      <c r="U195" s="284"/>
      <c r="V195" s="284"/>
      <c r="W195" s="284"/>
      <c r="X195" s="284"/>
      <c r="Y195" s="284"/>
      <c r="Z195" s="284"/>
      <c r="AA195" s="284"/>
      <c r="AB195" s="284"/>
      <c r="AC195" s="284"/>
      <c r="AD195" s="284"/>
      <c r="AE195" s="284"/>
      <c r="AF195" s="284"/>
      <c r="AT195" s="251" t="e">
        <f>VLOOKUP(#REF!,'اعضاء هيئة التدريس'!#REF!,2,)</f>
        <v>#REF!</v>
      </c>
    </row>
    <row r="196" spans="1:46" s="285" customFormat="1" ht="15.75" hidden="1" customHeight="1">
      <c r="A196" s="724">
        <v>16</v>
      </c>
      <c r="B196" s="288" t="s">
        <v>526</v>
      </c>
      <c r="C196" s="726" t="str">
        <f>VLOOKUP(B196,مقررات!$A$1:$F$411,2,FALSE)</f>
        <v>أمان الليزر</v>
      </c>
      <c r="D196" s="211">
        <f>VLOOKUP(B196,مقررات!$A$1:$F$452,3,FALSE)</f>
        <v>2</v>
      </c>
      <c r="E196" s="211">
        <f>VLOOKUP(B196,مقررات!$A$1:$F$476,4,FALSE)</f>
        <v>0</v>
      </c>
      <c r="F196" s="211">
        <f t="shared" si="9"/>
        <v>2</v>
      </c>
      <c r="G196" s="60" t="str">
        <f>VLOOKUP(B196,مقررات!$A$1:$F$409,6,FALSE)</f>
        <v>-</v>
      </c>
      <c r="H196" s="60" t="s">
        <v>1986</v>
      </c>
      <c r="I196" s="262" t="str">
        <f>VLOOKUP(H196,'اعضاء هيئة التدريس'!$B$1:$D$300,2,FALSE)</f>
        <v>د/ سمير عطوة</v>
      </c>
      <c r="J196" s="250"/>
      <c r="K196" s="250" t="s">
        <v>1067</v>
      </c>
      <c r="L196" s="250"/>
      <c r="M196" s="250"/>
      <c r="N196" s="250"/>
      <c r="O196" s="250"/>
      <c r="P196" s="386"/>
      <c r="Q196" s="282"/>
      <c r="R196" s="283"/>
      <c r="S196" s="284"/>
      <c r="T196" s="283"/>
      <c r="U196" s="284"/>
      <c r="V196" s="284"/>
      <c r="W196" s="284"/>
      <c r="X196" s="284"/>
      <c r="Y196" s="284"/>
      <c r="Z196" s="284"/>
      <c r="AA196" s="284"/>
      <c r="AB196" s="284"/>
      <c r="AC196" s="284"/>
      <c r="AD196" s="284"/>
      <c r="AE196" s="284"/>
      <c r="AF196" s="284"/>
      <c r="AT196" s="251" t="e">
        <f>VLOOKUP(#REF!,'اعضاء هيئة التدريس'!#REF!,2,)</f>
        <v>#REF!</v>
      </c>
    </row>
    <row r="197" spans="1:46" s="272" customFormat="1" ht="15.75" hidden="1" customHeight="1">
      <c r="A197" s="724">
        <v>17</v>
      </c>
      <c r="B197" s="288" t="s">
        <v>528</v>
      </c>
      <c r="C197" s="726" t="str">
        <f>VLOOKUP(B197,مقررات!$A$1:$F$411,2,FALSE)</f>
        <v>فيزياء عملية ليزر</v>
      </c>
      <c r="D197" s="211">
        <f>VLOOKUP(B197,مقررات!$A$1:$F$452,3,FALSE)</f>
        <v>0</v>
      </c>
      <c r="E197" s="211">
        <f>VLOOKUP(B197,مقررات!$A$1:$F$476,4,FALSE)</f>
        <v>8</v>
      </c>
      <c r="F197" s="211">
        <f t="shared" si="9"/>
        <v>4</v>
      </c>
      <c r="G197" s="60" t="str">
        <f>VLOOKUP(B197,مقررات!$A$1:$F$409,6,FALSE)</f>
        <v>L348</v>
      </c>
      <c r="H197" s="423" t="s">
        <v>1986</v>
      </c>
      <c r="I197" s="262" t="str">
        <f>VLOOKUP(H197,'اعضاء هيئة التدريس'!$B$1:$D$300,2,FALSE)</f>
        <v>د/ سمير عطوة</v>
      </c>
      <c r="J197" s="73"/>
      <c r="K197" s="73"/>
      <c r="L197" s="73"/>
      <c r="M197" s="73"/>
      <c r="N197" s="250" t="s">
        <v>1083</v>
      </c>
      <c r="O197" s="250"/>
      <c r="P197" s="1052"/>
      <c r="Q197" s="4"/>
      <c r="R197" s="91"/>
      <c r="S197" s="91"/>
      <c r="T197" s="283"/>
      <c r="U197" s="283"/>
      <c r="V197" s="283"/>
      <c r="W197" s="283"/>
      <c r="X197" s="283"/>
      <c r="Y197" s="283"/>
      <c r="Z197" s="283"/>
      <c r="AA197" s="283"/>
      <c r="AB197" s="283"/>
      <c r="AC197" s="283"/>
      <c r="AD197" s="283"/>
      <c r="AE197" s="283"/>
      <c r="AF197" s="283"/>
      <c r="AT197" s="251" t="e">
        <f>VLOOKUP(#REF!,'اعضاء هيئة التدريس'!#REF!,2,)</f>
        <v>#REF!</v>
      </c>
    </row>
    <row r="198" spans="1:46" s="272" customFormat="1" ht="14.25" hidden="1" customHeight="1">
      <c r="A198" s="724">
        <v>7</v>
      </c>
      <c r="B198" s="288" t="s">
        <v>545</v>
      </c>
      <c r="C198" s="726" t="str">
        <f>VLOOKUP(B198,مقررات!$A$1:$F$411,2,FALSE)</f>
        <v>تحليل رياضي (2)</v>
      </c>
      <c r="D198" s="211">
        <f>VLOOKUP(B198,مقررات!$A$1:$F$452,3,FALSE)</f>
        <v>3</v>
      </c>
      <c r="E198" s="211">
        <f>VLOOKUP(B198,مقررات!$A$1:$F$476,4,FALSE)</f>
        <v>2</v>
      </c>
      <c r="F198" s="211">
        <f t="shared" si="9"/>
        <v>4</v>
      </c>
      <c r="G198" s="60" t="str">
        <f>VLOOKUP(B198,مقررات!$A$1:$F$409,6,FALSE)</f>
        <v>M111</v>
      </c>
      <c r="H198" s="60" t="s">
        <v>1533</v>
      </c>
      <c r="I198" s="262" t="str">
        <f>VLOOKUP(H198,'اعضاء هيئة التدريس'!$B$1:$D$300,2,FALSE)</f>
        <v>د. حسني عبدالعليم عطية</v>
      </c>
      <c r="J198" s="73"/>
      <c r="K198" s="73" t="s">
        <v>1074</v>
      </c>
      <c r="L198" s="73"/>
      <c r="M198" s="73"/>
      <c r="N198" s="73"/>
      <c r="O198" s="73"/>
      <c r="P198" s="386" t="s">
        <v>1315</v>
      </c>
      <c r="Q198" s="282"/>
      <c r="R198" s="283"/>
      <c r="S198" s="283"/>
      <c r="T198" s="283"/>
      <c r="U198" s="283"/>
      <c r="V198" s="283"/>
      <c r="W198" s="283"/>
      <c r="X198" s="283"/>
      <c r="Y198" s="283"/>
      <c r="Z198" s="283"/>
      <c r="AA198" s="283"/>
      <c r="AB198" s="283"/>
      <c r="AC198" s="283"/>
      <c r="AD198" s="283"/>
      <c r="AE198" s="283"/>
      <c r="AF198" s="283"/>
      <c r="AT198" s="251" t="e">
        <f>VLOOKUP(#REF!,'اعضاء هيئة التدريس'!#REF!,2,)</f>
        <v>#REF!</v>
      </c>
    </row>
    <row r="199" spans="1:46" s="272" customFormat="1" ht="15.75" hidden="1" customHeight="1">
      <c r="A199" s="724">
        <v>8</v>
      </c>
      <c r="B199" s="288" t="s">
        <v>547</v>
      </c>
      <c r="C199" s="726" t="str">
        <f>VLOOKUP(B199,مقررات!$A$1:$F$411,2,FALSE)</f>
        <v>جبر مجرد (1)</v>
      </c>
      <c r="D199" s="211">
        <f>VLOOKUP(B199,مقررات!$A$1:$F$452,3,FALSE)</f>
        <v>2</v>
      </c>
      <c r="E199" s="211">
        <f>VLOOKUP(B199,مقررات!$A$1:$F$476,4,FALSE)</f>
        <v>1</v>
      </c>
      <c r="F199" s="211">
        <f t="shared" si="9"/>
        <v>2.5</v>
      </c>
      <c r="G199" s="60" t="str">
        <f>VLOOKUP(B199,مقررات!$A$1:$F$409,6,FALSE)</f>
        <v>M113</v>
      </c>
      <c r="H199" s="60" t="s">
        <v>1538</v>
      </c>
      <c r="I199" s="262" t="str">
        <f>VLOOKUP(H199,'اعضاء هيئة التدريس'!$B$1:$D$300,2,FALSE)</f>
        <v>د/ ليلى ناشد جاب الله</v>
      </c>
      <c r="J199" s="73"/>
      <c r="K199" s="73" t="s">
        <v>1067</v>
      </c>
      <c r="L199" s="73"/>
      <c r="M199" s="73"/>
      <c r="N199" s="73"/>
      <c r="O199" s="73"/>
      <c r="P199" s="255" t="s">
        <v>1319</v>
      </c>
      <c r="Q199" s="4"/>
      <c r="R199" s="91"/>
      <c r="S199" s="91"/>
      <c r="T199" s="283"/>
      <c r="U199" s="283"/>
      <c r="V199" s="283"/>
      <c r="W199" s="283"/>
      <c r="X199" s="283"/>
      <c r="Y199" s="283"/>
      <c r="Z199" s="283"/>
      <c r="AA199" s="283"/>
      <c r="AB199" s="283"/>
      <c r="AC199" s="283"/>
      <c r="AD199" s="283"/>
      <c r="AE199" s="283"/>
      <c r="AF199" s="283"/>
      <c r="AT199" s="251" t="e">
        <f>VLOOKUP(#REF!,'اعضاء هيئة التدريس'!#REF!,2,)</f>
        <v>#REF!</v>
      </c>
    </row>
    <row r="200" spans="1:46" s="272" customFormat="1" ht="15" hidden="1" customHeight="1">
      <c r="A200" s="724">
        <v>9</v>
      </c>
      <c r="B200" s="288" t="s">
        <v>548</v>
      </c>
      <c r="C200" s="726" t="str">
        <f>VLOOKUP(B200,مقررات!$A$1:$F$411,2,FALSE)</f>
        <v>جبر خطى</v>
      </c>
      <c r="D200" s="211">
        <f>VLOOKUP(B200,مقررات!$A$1:$F$452,3,FALSE)</f>
        <v>2</v>
      </c>
      <c r="E200" s="211">
        <f>VLOOKUP(B200,مقررات!$A$1:$F$476,4,FALSE)</f>
        <v>1</v>
      </c>
      <c r="F200" s="211">
        <f t="shared" si="9"/>
        <v>2.5</v>
      </c>
      <c r="G200" s="60" t="str">
        <f>VLOOKUP(B200,مقررات!$A$1:$F$409,6,FALSE)</f>
        <v>M113</v>
      </c>
      <c r="H200" s="60" t="s">
        <v>1530</v>
      </c>
      <c r="I200" s="262" t="str">
        <f>VLOOKUP(H200,'اعضاء هيئة التدريس'!$B$1:$D$300,2,FALSE)</f>
        <v>أ.د/ محمد عبد اللطيف رمضان</v>
      </c>
      <c r="J200" s="73"/>
      <c r="K200" s="73"/>
      <c r="L200" s="73"/>
      <c r="M200" s="73"/>
      <c r="N200" s="73" t="s">
        <v>1067</v>
      </c>
      <c r="O200" s="73"/>
      <c r="P200" s="386" t="s">
        <v>1327</v>
      </c>
      <c r="Q200" s="282"/>
      <c r="R200" s="283"/>
      <c r="S200" s="283"/>
      <c r="T200" s="283"/>
      <c r="U200" s="283"/>
      <c r="V200" s="283"/>
      <c r="W200" s="283"/>
      <c r="X200" s="283"/>
      <c r="Y200" s="283"/>
      <c r="Z200" s="283"/>
      <c r="AA200" s="283"/>
      <c r="AB200" s="283"/>
      <c r="AC200" s="283"/>
      <c r="AD200" s="283"/>
      <c r="AE200" s="283"/>
      <c r="AF200" s="283"/>
      <c r="AT200" s="251" t="e">
        <f>VLOOKUP(#REF!,'اعضاء هيئة التدريس'!#REF!,2,)</f>
        <v>#REF!</v>
      </c>
    </row>
    <row r="201" spans="1:46" s="272" customFormat="1" ht="15.75" hidden="1" customHeight="1">
      <c r="A201" s="724">
        <v>10</v>
      </c>
      <c r="B201" s="288" t="s">
        <v>549</v>
      </c>
      <c r="C201" s="726" t="str">
        <f>VLOOKUP(B201,مقررات!$A$1:$F$411,2,FALSE)</f>
        <v>تحليل عددي (1)</v>
      </c>
      <c r="D201" s="211">
        <f>VLOOKUP(B201,مقررات!$A$1:$F$452,3,FALSE)</f>
        <v>2</v>
      </c>
      <c r="E201" s="211">
        <f>VLOOKUP(B201,مقررات!$A$1:$F$476,4,FALSE)</f>
        <v>1</v>
      </c>
      <c r="F201" s="211">
        <f t="shared" si="9"/>
        <v>2.5</v>
      </c>
      <c r="G201" s="60" t="str">
        <f>VLOOKUP(B201,مقررات!$A$1:$F$409,6,FALSE)</f>
        <v>M117</v>
      </c>
      <c r="H201" s="60" t="s">
        <v>1530</v>
      </c>
      <c r="I201" s="262" t="str">
        <f>VLOOKUP(H201,'اعضاء هيئة التدريس'!$B$1:$D$300,2,FALSE)</f>
        <v>أ.د/ محمد عبد اللطيف رمضان</v>
      </c>
      <c r="J201" s="73"/>
      <c r="K201" s="73"/>
      <c r="L201" s="73"/>
      <c r="M201" s="73"/>
      <c r="N201" s="73" t="s">
        <v>1068</v>
      </c>
      <c r="O201" s="73"/>
      <c r="P201" s="386" t="s">
        <v>1322</v>
      </c>
      <c r="Q201" s="4"/>
      <c r="R201" s="91"/>
      <c r="S201" s="91"/>
      <c r="T201" s="283"/>
      <c r="U201" s="283"/>
      <c r="V201" s="283"/>
      <c r="W201" s="283"/>
      <c r="X201" s="283"/>
      <c r="Y201" s="283"/>
      <c r="Z201" s="283"/>
      <c r="AA201" s="283"/>
      <c r="AB201" s="283"/>
      <c r="AC201" s="283"/>
      <c r="AD201" s="283"/>
      <c r="AE201" s="283"/>
      <c r="AF201" s="283"/>
      <c r="AT201" s="251" t="e">
        <f>VLOOKUP(#REF!,'اعضاء هيئة التدريس'!#REF!,2,)</f>
        <v>#REF!</v>
      </c>
    </row>
    <row r="202" spans="1:46" s="272" customFormat="1" ht="15.75" hidden="1" customHeight="1">
      <c r="A202" s="724">
        <v>11</v>
      </c>
      <c r="B202" s="288" t="s">
        <v>1063</v>
      </c>
      <c r="C202" s="726" t="str">
        <f>VLOOKUP(B202,مقررات!$A$1:$F$411,2,FALSE)</f>
        <v>رياضة عامة (1)</v>
      </c>
      <c r="D202" s="211">
        <f>VLOOKUP(B202,مقررات!$A$1:$F$452,3,FALSE)</f>
        <v>2</v>
      </c>
      <c r="E202" s="211">
        <f>VLOOKUP(B202,مقررات!$A$1:$F$476,4,FALSE)</f>
        <v>2</v>
      </c>
      <c r="F202" s="211">
        <f t="shared" si="9"/>
        <v>3</v>
      </c>
      <c r="G202" s="60" t="str">
        <f>VLOOKUP(B202,مقررات!$A$1:$F$409,6,FALSE)</f>
        <v>--</v>
      </c>
      <c r="H202" s="60" t="s">
        <v>1544</v>
      </c>
      <c r="I202" s="262" t="str">
        <f>VLOOKUP(H202,'اعضاء هيئة التدريس'!$B$1:$D$300,2,FALSE)</f>
        <v xml:space="preserve">د/ رفعت أحمد حسن </v>
      </c>
      <c r="J202" s="250"/>
      <c r="K202" s="250"/>
      <c r="L202" s="250"/>
      <c r="M202" s="250"/>
      <c r="N202" s="250" t="s">
        <v>1067</v>
      </c>
      <c r="O202" s="250"/>
      <c r="P202" s="255" t="s">
        <v>1325</v>
      </c>
      <c r="Q202" s="282"/>
      <c r="R202" s="283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3"/>
      <c r="AC202" s="283"/>
      <c r="AD202" s="283"/>
      <c r="AE202" s="283"/>
      <c r="AF202" s="283"/>
      <c r="AT202" s="251" t="e">
        <f>VLOOKUP(#REF!,'اعضاء هيئة التدريس'!#REF!,2,)</f>
        <v>#REF!</v>
      </c>
    </row>
    <row r="203" spans="1:46" s="272" customFormat="1" ht="15.75" hidden="1" customHeight="1">
      <c r="A203" s="724">
        <v>12</v>
      </c>
      <c r="B203" s="288" t="s">
        <v>1063</v>
      </c>
      <c r="C203" s="726" t="str">
        <f>VLOOKUP(B203,مقررات!$A$1:$F$411,2,FALSE)</f>
        <v>رياضة عامة (1)</v>
      </c>
      <c r="D203" s="211">
        <f>VLOOKUP(B203,مقررات!$A$1:$F$452,3,FALSE)</f>
        <v>2</v>
      </c>
      <c r="E203" s="211">
        <f>VLOOKUP(B203,مقررات!$A$1:$F$476,4,FALSE)</f>
        <v>2</v>
      </c>
      <c r="F203" s="211">
        <f t="shared" si="9"/>
        <v>3</v>
      </c>
      <c r="G203" s="60" t="str">
        <f>VLOOKUP(B203,مقررات!$A$1:$F$409,6,FALSE)</f>
        <v>--</v>
      </c>
      <c r="H203" s="60" t="s">
        <v>1547</v>
      </c>
      <c r="I203" s="262" t="str">
        <f>VLOOKUP(H203,'اعضاء هيئة التدريس'!$B$1:$D$300,2,FALSE)</f>
        <v>د/ جميل على شلبي</v>
      </c>
      <c r="J203" s="250"/>
      <c r="K203" s="250"/>
      <c r="L203" s="250"/>
      <c r="M203" s="250"/>
      <c r="N203" s="250" t="s">
        <v>1067</v>
      </c>
      <c r="O203" s="250"/>
      <c r="P203" s="255" t="s">
        <v>1325</v>
      </c>
      <c r="Q203" s="282"/>
      <c r="R203" s="283"/>
      <c r="S203" s="283"/>
      <c r="T203" s="283"/>
      <c r="U203" s="283"/>
      <c r="V203" s="283"/>
      <c r="W203" s="283"/>
      <c r="X203" s="283"/>
      <c r="Y203" s="283"/>
      <c r="Z203" s="283"/>
      <c r="AA203" s="283"/>
      <c r="AB203" s="283"/>
      <c r="AC203" s="283"/>
      <c r="AD203" s="283"/>
      <c r="AE203" s="283"/>
      <c r="AF203" s="283"/>
      <c r="AT203" s="251" t="e">
        <f>VLOOKUP(#REF!,'اعضاء هيئة التدريس'!#REF!,2,)</f>
        <v>#REF!</v>
      </c>
    </row>
    <row r="204" spans="1:46" s="272" customFormat="1" ht="15.75" hidden="1">
      <c r="A204" s="724">
        <v>13</v>
      </c>
      <c r="B204" s="288" t="s">
        <v>551</v>
      </c>
      <c r="C204" s="726" t="str">
        <f>VLOOKUP(B204,مقررات!$A$1:$F$411,2,FALSE)</f>
        <v>ديناميكا(1)</v>
      </c>
      <c r="D204" s="211">
        <f>VLOOKUP(B204,مقررات!$A$1:$F$452,3,FALSE)</f>
        <v>2</v>
      </c>
      <c r="E204" s="211">
        <f>VLOOKUP(B204,مقررات!$A$1:$F$476,4,FALSE)</f>
        <v>1</v>
      </c>
      <c r="F204" s="211">
        <f t="shared" si="9"/>
        <v>2.5</v>
      </c>
      <c r="G204" s="60" t="str">
        <f>VLOOKUP(B204,مقررات!$A$1:$F$409,6,FALSE)</f>
        <v>M111</v>
      </c>
      <c r="H204" s="60" t="s">
        <v>1544</v>
      </c>
      <c r="I204" s="262" t="str">
        <f>VLOOKUP(H204,'اعضاء هيئة التدريس'!$B$1:$D$300,2,FALSE)</f>
        <v xml:space="preserve">د/ رفعت أحمد حسن </v>
      </c>
      <c r="J204" s="73"/>
      <c r="K204" s="73"/>
      <c r="L204" s="73"/>
      <c r="M204" s="73"/>
      <c r="N204" s="73" t="s">
        <v>1072</v>
      </c>
      <c r="O204" s="73"/>
      <c r="P204" s="386"/>
      <c r="Q204" s="282"/>
      <c r="R204" s="283"/>
      <c r="S204" s="283"/>
      <c r="T204" s="283"/>
      <c r="U204" s="283"/>
      <c r="V204" s="283"/>
      <c r="W204" s="283"/>
      <c r="X204" s="283"/>
      <c r="Y204" s="283"/>
      <c r="Z204" s="283"/>
      <c r="AA204" s="283"/>
      <c r="AB204" s="283"/>
      <c r="AC204" s="283"/>
      <c r="AD204" s="283"/>
      <c r="AE204" s="283"/>
      <c r="AF204" s="283"/>
      <c r="AT204" s="251" t="e">
        <f>VLOOKUP(#REF!,'اعضاء هيئة التدريس'!#REF!,2,)</f>
        <v>#REF!</v>
      </c>
    </row>
    <row r="205" spans="1:46" s="272" customFormat="1" ht="15.75" hidden="1" customHeight="1">
      <c r="A205" s="724">
        <v>14</v>
      </c>
      <c r="B205" s="288" t="s">
        <v>553</v>
      </c>
      <c r="C205" s="726" t="str">
        <f>VLOOKUP(B205,مقررات!$A$1:$F$411,2,FALSE)</f>
        <v>نظرية حركة الموائع</v>
      </c>
      <c r="D205" s="211">
        <f>VLOOKUP(B205,مقررات!$A$1:$F$452,3,FALSE)</f>
        <v>2</v>
      </c>
      <c r="E205" s="211">
        <f>VLOOKUP(B205,مقررات!$A$1:$F$476,4,FALSE)</f>
        <v>0</v>
      </c>
      <c r="F205" s="211">
        <f t="shared" si="9"/>
        <v>2</v>
      </c>
      <c r="G205" s="60" t="str">
        <f>VLOOKUP(B205,مقررات!$A$1:$F$409,6,FALSE)</f>
        <v>M229</v>
      </c>
      <c r="H205" s="60" t="s">
        <v>1547</v>
      </c>
      <c r="I205" s="262" t="str">
        <f>VLOOKUP(H205,'اعضاء هيئة التدريس'!$B$1:$D$300,2,FALSE)</f>
        <v>د/ جميل على شلبي</v>
      </c>
      <c r="J205" s="73"/>
      <c r="K205" s="73"/>
      <c r="L205" s="73"/>
      <c r="M205" s="73"/>
      <c r="N205" s="73" t="s">
        <v>1070</v>
      </c>
      <c r="O205" s="73"/>
      <c r="P205" s="386" t="s">
        <v>1327</v>
      </c>
      <c r="Q205" s="282"/>
      <c r="R205" s="283"/>
      <c r="S205" s="283"/>
      <c r="T205" s="283"/>
      <c r="U205" s="283"/>
      <c r="V205" s="283"/>
      <c r="W205" s="283"/>
      <c r="X205" s="283"/>
      <c r="Y205" s="283"/>
      <c r="Z205" s="283"/>
      <c r="AA205" s="283"/>
      <c r="AB205" s="283"/>
      <c r="AC205" s="283"/>
      <c r="AD205" s="283"/>
      <c r="AE205" s="283"/>
      <c r="AF205" s="283"/>
      <c r="AT205" s="251" t="e">
        <f>VLOOKUP(#REF!,'اعضاء هيئة التدريس'!#REF!,2,)</f>
        <v>#REF!</v>
      </c>
    </row>
    <row r="206" spans="1:46" s="272" customFormat="1" ht="15" hidden="1" customHeight="1">
      <c r="A206" s="724">
        <v>15</v>
      </c>
      <c r="B206" s="288" t="s">
        <v>1042</v>
      </c>
      <c r="C206" s="726" t="str">
        <f>VLOOKUP(B206,مقررات!$A$1:$F$411,2,FALSE)</f>
        <v>ميكانيكا عامة</v>
      </c>
      <c r="D206" s="211">
        <f>VLOOKUP(B206,مقررات!$A$1:$F$452,3,FALSE)</f>
        <v>3</v>
      </c>
      <c r="E206" s="211">
        <f>VLOOKUP(B206,مقررات!$A$1:$F$476,4,FALSE)</f>
        <v>2</v>
      </c>
      <c r="F206" s="211">
        <f t="shared" si="9"/>
        <v>4</v>
      </c>
      <c r="G206" s="60" t="str">
        <f>VLOOKUP(B206,مقررات!$A$1:$F$409,6,FALSE)</f>
        <v>--</v>
      </c>
      <c r="H206" s="697" t="s">
        <v>1552</v>
      </c>
      <c r="I206" s="262" t="str">
        <f>VLOOKUP(H206,'اعضاء هيئة التدريس'!$B$1:$D$300,2,FALSE)</f>
        <v>د. طه عبدالكريم ابراهيم</v>
      </c>
      <c r="J206" s="73"/>
      <c r="K206" s="73"/>
      <c r="L206" s="73" t="s">
        <v>1074</v>
      </c>
      <c r="M206" s="73"/>
      <c r="N206" s="73"/>
      <c r="O206" s="73"/>
      <c r="P206" s="386" t="s">
        <v>1322</v>
      </c>
      <c r="Q206" s="4"/>
      <c r="R206" s="91"/>
      <c r="S206" s="91"/>
      <c r="T206" s="284"/>
      <c r="U206" s="283"/>
      <c r="V206" s="283"/>
      <c r="W206" s="283"/>
      <c r="X206" s="283"/>
      <c r="Y206" s="283"/>
      <c r="Z206" s="283"/>
      <c r="AA206" s="283"/>
      <c r="AB206" s="283"/>
      <c r="AC206" s="283"/>
      <c r="AD206" s="283"/>
      <c r="AE206" s="283"/>
      <c r="AF206" s="283"/>
      <c r="AT206" s="251" t="e">
        <f>VLOOKUP(#REF!,'اعضاء هيئة التدريس'!#REF!,2,)</f>
        <v>#REF!</v>
      </c>
    </row>
    <row r="207" spans="1:46" s="272" customFormat="1" ht="15.75" hidden="1" customHeight="1">
      <c r="A207" s="724">
        <v>16</v>
      </c>
      <c r="B207" s="288" t="s">
        <v>573</v>
      </c>
      <c r="C207" s="726" t="str">
        <f>VLOOKUP(B207,مقررات!$A$1:$F$411,2,FALSE)</f>
        <v>رياضيات غير متصلة (1)</v>
      </c>
      <c r="D207" s="211">
        <f>VLOOKUP(B207,مقررات!$A$1:$F$452,3,FALSE)</f>
        <v>2</v>
      </c>
      <c r="E207" s="211">
        <f>VLOOKUP(B207,مقررات!$A$1:$F$476,4,FALSE)</f>
        <v>2</v>
      </c>
      <c r="F207" s="211">
        <f t="shared" si="9"/>
        <v>3</v>
      </c>
      <c r="G207" s="60">
        <f>VLOOKUP(B207,مقررات!$A$1:$F$409,6,FALSE)</f>
        <v>0</v>
      </c>
      <c r="H207" s="60" t="s">
        <v>1520</v>
      </c>
      <c r="I207" s="262" t="str">
        <f>VLOOKUP(H207,'اعضاء هيئة التدريس'!$B$1:$D$300,2,FALSE)</f>
        <v>أ.د/ محمد امين عبدالواحد</v>
      </c>
      <c r="J207" s="73"/>
      <c r="K207" s="73"/>
      <c r="L207" s="73"/>
      <c r="M207" s="73" t="s">
        <v>1072</v>
      </c>
      <c r="N207" s="73"/>
      <c r="O207" s="73"/>
      <c r="P207" s="255" t="s">
        <v>1319</v>
      </c>
      <c r="Q207" s="4"/>
      <c r="R207" s="91"/>
      <c r="S207" s="91"/>
      <c r="T207" s="284"/>
      <c r="U207" s="283"/>
      <c r="V207" s="283"/>
      <c r="W207" s="283"/>
      <c r="X207" s="283"/>
      <c r="Y207" s="283"/>
      <c r="Z207" s="283"/>
      <c r="AA207" s="283"/>
      <c r="AB207" s="283"/>
      <c r="AC207" s="283"/>
      <c r="AD207" s="283"/>
      <c r="AE207" s="283"/>
      <c r="AF207" s="283"/>
      <c r="AT207" s="251" t="e">
        <f>VLOOKUP(#REF!,'اعضاء هيئة التدريس'!#REF!,2,)</f>
        <v>#REF!</v>
      </c>
    </row>
    <row r="208" spans="1:46" s="272" customFormat="1" ht="15.75" hidden="1">
      <c r="A208" s="724">
        <v>18</v>
      </c>
      <c r="B208" s="288" t="s">
        <v>554</v>
      </c>
      <c r="C208" s="726" t="str">
        <f>VLOOKUP(B208,مقررات!$A$1:$F$411,2,FALSE)</f>
        <v>تحليل رياضي (3)</v>
      </c>
      <c r="D208" s="211">
        <f>VLOOKUP(B208,مقررات!$A$1:$F$452,3,FALSE)</f>
        <v>2</v>
      </c>
      <c r="E208" s="211">
        <f>VLOOKUP(B208,مقررات!$A$1:$F$476,4,FALSE)</f>
        <v>2</v>
      </c>
      <c r="F208" s="211">
        <f t="shared" si="9"/>
        <v>3</v>
      </c>
      <c r="G208" s="60" t="str">
        <f>VLOOKUP(B208,مقررات!$A$1:$F$409,6,FALSE)</f>
        <v>M114</v>
      </c>
      <c r="H208" s="60" t="s">
        <v>1545</v>
      </c>
      <c r="I208" s="262" t="str">
        <f>VLOOKUP(H208,'اعضاء هيئة التدريس'!$B$1:$D$300,2,FALSE)</f>
        <v>د/ عبدالرحمن حسن عامر</v>
      </c>
      <c r="J208" s="73" t="s">
        <v>1072</v>
      </c>
      <c r="K208" s="73"/>
      <c r="L208" s="73"/>
      <c r="M208" s="73"/>
      <c r="N208" s="73"/>
      <c r="O208" s="73"/>
      <c r="P208" s="255" t="s">
        <v>1319</v>
      </c>
      <c r="Q208" s="282"/>
      <c r="R208" s="283"/>
      <c r="S208" s="283"/>
      <c r="T208" s="284"/>
      <c r="U208" s="283"/>
      <c r="V208" s="283"/>
      <c r="W208" s="283"/>
      <c r="X208" s="283"/>
      <c r="Y208" s="283"/>
      <c r="Z208" s="283"/>
      <c r="AA208" s="283"/>
      <c r="AB208" s="283"/>
      <c r="AC208" s="283"/>
      <c r="AD208" s="283"/>
      <c r="AE208" s="283"/>
      <c r="AF208" s="283"/>
      <c r="AT208" s="251" t="e">
        <f>VLOOKUP(#REF!,'اعضاء هيئة التدريس'!#REF!,2,)</f>
        <v>#REF!</v>
      </c>
    </row>
    <row r="209" spans="1:46" s="272" customFormat="1" ht="15.75" hidden="1" customHeight="1">
      <c r="A209" s="724">
        <v>19</v>
      </c>
      <c r="B209" s="288" t="s">
        <v>1978</v>
      </c>
      <c r="C209" s="726" t="str">
        <f>VLOOKUP(B209,مقررات!$A$1:$F$411,2,FALSE)</f>
        <v xml:space="preserve">برمجة غير خطية </v>
      </c>
      <c r="D209" s="211">
        <f>VLOOKUP(B209,مقررات!$A$1:$F$452,3,FALSE)</f>
        <v>2</v>
      </c>
      <c r="E209" s="211">
        <f>VLOOKUP(B209,مقررات!$A$1:$F$476,4,FALSE)</f>
        <v>1</v>
      </c>
      <c r="F209" s="211">
        <f t="shared" si="9"/>
        <v>2.5</v>
      </c>
      <c r="G209" s="60" t="str">
        <f>VLOOKUP(B209,مقررات!$A$1:$F$409,6,FALSE)</f>
        <v>M2118</v>
      </c>
      <c r="H209" s="60" t="s">
        <v>1522</v>
      </c>
      <c r="I209" s="262" t="str">
        <f>VLOOKUP(H209,'اعضاء هيئة التدريس'!$B$1:$D$300,2,FALSE)</f>
        <v>أ.د/ نبوية عبد الفتاح الرملي</v>
      </c>
      <c r="J209" s="73"/>
      <c r="K209" s="73" t="s">
        <v>1067</v>
      </c>
      <c r="L209" s="73"/>
      <c r="M209" s="73"/>
      <c r="N209" s="73"/>
      <c r="O209" s="73"/>
      <c r="P209" s="386" t="s">
        <v>1326</v>
      </c>
      <c r="Q209" s="282"/>
      <c r="R209" s="283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  <c r="AC209" s="283"/>
      <c r="AD209" s="283"/>
      <c r="AE209" s="283"/>
      <c r="AF209" s="283"/>
      <c r="AT209" s="251" t="e">
        <f>VLOOKUP(#REF!,'اعضاء هيئة التدريس'!#REF!,2,)</f>
        <v>#REF!</v>
      </c>
    </row>
    <row r="210" spans="1:46" s="272" customFormat="1" ht="15.75" hidden="1">
      <c r="A210" s="724">
        <v>20</v>
      </c>
      <c r="B210" s="288" t="s">
        <v>555</v>
      </c>
      <c r="C210" s="726" t="str">
        <f>VLOOKUP(B210,مقررات!$A$1:$F$411,2,FALSE)</f>
        <v>معادلات تفاضلية عادية</v>
      </c>
      <c r="D210" s="211">
        <f>VLOOKUP(B210,مقررات!$A$1:$F$452,3,FALSE)</f>
        <v>2</v>
      </c>
      <c r="E210" s="211">
        <f>VLOOKUP(B210,مقررات!$A$1:$F$476,4,FALSE)</f>
        <v>1</v>
      </c>
      <c r="F210" s="211">
        <f t="shared" si="9"/>
        <v>2.5</v>
      </c>
      <c r="G210" s="60" t="str">
        <f>VLOOKUP(B210,مقررات!$A$1:$F$409,6,FALSE)</f>
        <v>M111</v>
      </c>
      <c r="H210" s="60" t="s">
        <v>1545</v>
      </c>
      <c r="I210" s="262" t="str">
        <f>VLOOKUP(H210,'اعضاء هيئة التدريس'!$B$1:$D$300,2,FALSE)</f>
        <v>د/ عبدالرحمن حسن عامر</v>
      </c>
      <c r="J210" s="73" t="s">
        <v>1069</v>
      </c>
      <c r="K210" s="73"/>
      <c r="L210" s="73"/>
      <c r="M210" s="73"/>
      <c r="N210" s="73"/>
      <c r="O210" s="73"/>
      <c r="P210" s="255" t="s">
        <v>1319</v>
      </c>
      <c r="Q210" s="4"/>
      <c r="R210" s="91"/>
      <c r="S210" s="91"/>
      <c r="T210" s="283"/>
      <c r="U210" s="283"/>
      <c r="V210" s="283"/>
      <c r="W210" s="283"/>
      <c r="X210" s="283"/>
      <c r="Y210" s="283"/>
      <c r="Z210" s="283"/>
      <c r="AA210" s="283"/>
      <c r="AB210" s="283"/>
      <c r="AC210" s="283"/>
      <c r="AD210" s="283"/>
      <c r="AE210" s="283"/>
      <c r="AF210" s="283"/>
      <c r="AT210" s="251" t="e">
        <f>VLOOKUP(#REF!,'اعضاء هيئة التدريس'!#REF!,2,)</f>
        <v>#REF!</v>
      </c>
    </row>
    <row r="211" spans="1:46" s="272" customFormat="1" ht="25.5" hidden="1">
      <c r="A211" s="724">
        <v>21</v>
      </c>
      <c r="B211" s="288" t="s">
        <v>1269</v>
      </c>
      <c r="C211" s="726" t="str">
        <f>VLOOKUP(B211,مقررات!$A$1:$F$411,2,FALSE)</f>
        <v>معادلات تفاضلية عادية
(باقي الشعب)</v>
      </c>
      <c r="D211" s="211">
        <f>VLOOKUP(B211,مقررات!$A$1:$F$452,3,FALSE)</f>
        <v>2</v>
      </c>
      <c r="E211" s="211">
        <f>VLOOKUP(B211,مقررات!$A$1:$F$476,4,FALSE)</f>
        <v>2</v>
      </c>
      <c r="F211" s="211">
        <f t="shared" si="9"/>
        <v>3</v>
      </c>
      <c r="G211" s="60" t="str">
        <f>VLOOKUP(B211,مقررات!$A$1:$F$409,6,FALSE)</f>
        <v>M111</v>
      </c>
      <c r="H211" s="60" t="s">
        <v>1545</v>
      </c>
      <c r="I211" s="262" t="str">
        <f>VLOOKUP(H211,'اعضاء هيئة التدريس'!$B$1:$D$300,2,FALSE)</f>
        <v>د/ عبدالرحمن حسن عامر</v>
      </c>
      <c r="J211" s="73" t="s">
        <v>1069</v>
      </c>
      <c r="K211" s="73"/>
      <c r="L211" s="73"/>
      <c r="M211" s="73"/>
      <c r="N211" s="73"/>
      <c r="O211" s="73"/>
      <c r="P211" s="255" t="s">
        <v>1319</v>
      </c>
      <c r="Q211" s="282"/>
      <c r="R211" s="283"/>
      <c r="S211" s="283"/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3"/>
      <c r="AD211" s="283"/>
      <c r="AE211" s="283"/>
      <c r="AF211" s="283"/>
      <c r="AT211" s="251" t="e">
        <f>VLOOKUP(#REF!,'اعضاء هيئة التدريس'!#REF!,2,)</f>
        <v>#REF!</v>
      </c>
    </row>
    <row r="212" spans="1:46" s="272" customFormat="1" ht="15.75" hidden="1">
      <c r="A212" s="724">
        <v>22</v>
      </c>
      <c r="B212" s="288" t="s">
        <v>556</v>
      </c>
      <c r="C212" s="726" t="str">
        <f>VLOOKUP(B212,مقررات!$A$1:$F$411,2,FALSE)</f>
        <v>تحليل رياضي (4)</v>
      </c>
      <c r="D212" s="211">
        <f>VLOOKUP(B212,مقررات!$A$1:$F$452,3,FALSE)</f>
        <v>2</v>
      </c>
      <c r="E212" s="211">
        <f>VLOOKUP(B212,مقررات!$A$1:$F$476,4,FALSE)</f>
        <v>1</v>
      </c>
      <c r="F212" s="211">
        <f t="shared" si="9"/>
        <v>2.5</v>
      </c>
      <c r="G212" s="60" t="str">
        <f>VLOOKUP(B212,مقررات!$A$1:$F$409,6,FALSE)</f>
        <v>M211</v>
      </c>
      <c r="H212" s="60" t="s">
        <v>1554</v>
      </c>
      <c r="I212" s="262" t="str">
        <f>VLOOKUP(H212,'اعضاء هيئة التدريس'!$B$1:$D$300,2,FALSE)</f>
        <v xml:space="preserve">د. اشرف ابراهيم حفناوي </v>
      </c>
      <c r="J212" s="73"/>
      <c r="K212" s="73"/>
      <c r="L212" s="73" t="s">
        <v>1072</v>
      </c>
      <c r="M212" s="73"/>
      <c r="N212" s="73"/>
      <c r="O212" s="73"/>
      <c r="P212" s="386" t="s">
        <v>1317</v>
      </c>
      <c r="Q212" s="4"/>
      <c r="R212" s="91"/>
      <c r="S212" s="91"/>
      <c r="T212" s="284"/>
      <c r="U212" s="283"/>
      <c r="V212" s="283"/>
      <c r="W212" s="283"/>
      <c r="X212" s="283"/>
      <c r="Y212" s="283"/>
      <c r="Z212" s="283"/>
      <c r="AA212" s="283"/>
      <c r="AB212" s="283"/>
      <c r="AC212" s="283"/>
      <c r="AD212" s="283"/>
      <c r="AE212" s="283"/>
      <c r="AF212" s="283"/>
      <c r="AT212" s="251" t="e">
        <f>VLOOKUP(#REF!,'اعضاء هيئة التدريس'!#REF!,2,)</f>
        <v>#REF!</v>
      </c>
    </row>
    <row r="213" spans="1:46" s="272" customFormat="1" ht="15.75" hidden="1" customHeight="1">
      <c r="A213" s="724">
        <v>23</v>
      </c>
      <c r="B213" s="288" t="s">
        <v>557</v>
      </c>
      <c r="C213" s="726" t="str">
        <f>VLOOKUP(B213,مقررات!$A$1:$F$411,2,FALSE)</f>
        <v>جبر مجرد (2)</v>
      </c>
      <c r="D213" s="211">
        <f>VLOOKUP(B213,مقررات!$A$1:$F$452,3,FALSE)</f>
        <v>2</v>
      </c>
      <c r="E213" s="211">
        <f>VLOOKUP(B213,مقررات!$A$1:$F$476,4,FALSE)</f>
        <v>1</v>
      </c>
      <c r="F213" s="211">
        <f t="shared" si="9"/>
        <v>2.5</v>
      </c>
      <c r="G213" s="60" t="str">
        <f>VLOOKUP(B213,مقررات!$A$1:$F$409,6,FALSE)</f>
        <v>M116</v>
      </c>
      <c r="H213" s="60" t="s">
        <v>1538</v>
      </c>
      <c r="I213" s="262" t="str">
        <f>VLOOKUP(H213,'اعضاء هيئة التدريس'!$B$1:$D$300,2,FALSE)</f>
        <v>د/ ليلى ناشد جاب الله</v>
      </c>
      <c r="J213" s="73"/>
      <c r="K213" s="73"/>
      <c r="L213" s="73"/>
      <c r="M213" s="73" t="s">
        <v>1067</v>
      </c>
      <c r="N213" s="73"/>
      <c r="O213" s="73"/>
      <c r="P213" s="255" t="s">
        <v>1325</v>
      </c>
      <c r="Q213" s="282"/>
      <c r="R213" s="283"/>
      <c r="S213" s="283"/>
      <c r="T213" s="283"/>
      <c r="U213" s="283"/>
      <c r="V213" s="283"/>
      <c r="W213" s="283"/>
      <c r="X213" s="283"/>
      <c r="Y213" s="283"/>
      <c r="Z213" s="283"/>
      <c r="AA213" s="283"/>
      <c r="AB213" s="283"/>
      <c r="AC213" s="283"/>
      <c r="AD213" s="283"/>
      <c r="AE213" s="283"/>
      <c r="AF213" s="283"/>
      <c r="AT213" s="251" t="e">
        <f>VLOOKUP(#REF!,'اعضاء هيئة التدريس'!#REF!,2,)</f>
        <v>#REF!</v>
      </c>
    </row>
    <row r="214" spans="1:46" s="272" customFormat="1" ht="15.75" hidden="1" customHeight="1">
      <c r="A214" s="724">
        <v>24</v>
      </c>
      <c r="B214" s="288" t="s">
        <v>558</v>
      </c>
      <c r="C214" s="726" t="str">
        <f>VLOOKUP(B214,مقررات!$A$1:$F$411,2,FALSE)</f>
        <v>مقدمة في الهندسة التفاضلية</v>
      </c>
      <c r="D214" s="211">
        <f>VLOOKUP(B214,مقررات!$A$1:$F$452,3,FALSE)</f>
        <v>2</v>
      </c>
      <c r="E214" s="211">
        <f>VLOOKUP(B214,مقررات!$A$1:$F$476,4,FALSE)</f>
        <v>1</v>
      </c>
      <c r="F214" s="211">
        <f t="shared" si="9"/>
        <v>2.5</v>
      </c>
      <c r="G214" s="60" t="str">
        <f>VLOOKUP(B214,مقررات!$A$1:$F$409,6,FALSE)</f>
        <v>M115</v>
      </c>
      <c r="H214" s="60" t="s">
        <v>1558</v>
      </c>
      <c r="I214" s="262" t="str">
        <f>VLOOKUP(H214,'اعضاء هيئة التدريس'!$B$1:$D$300,2,FALSE)</f>
        <v xml:space="preserve">  د/ مها عبد الفتاح ابوشنب</v>
      </c>
      <c r="J214" s="73"/>
      <c r="K214" s="73"/>
      <c r="L214" s="73" t="s">
        <v>1067</v>
      </c>
      <c r="M214" s="73"/>
      <c r="N214" s="73"/>
      <c r="O214" s="73"/>
      <c r="P214" s="386" t="s">
        <v>1322</v>
      </c>
      <c r="Q214" s="4"/>
      <c r="R214" s="91"/>
      <c r="S214" s="91"/>
      <c r="T214" s="283"/>
      <c r="U214" s="283"/>
      <c r="V214" s="283"/>
      <c r="W214" s="283"/>
      <c r="X214" s="283"/>
      <c r="Y214" s="283"/>
      <c r="Z214" s="283"/>
      <c r="AA214" s="283"/>
      <c r="AB214" s="283"/>
      <c r="AC214" s="283"/>
      <c r="AD214" s="283"/>
      <c r="AE214" s="283"/>
      <c r="AF214" s="283"/>
      <c r="AT214" s="251" t="e">
        <f>VLOOKUP(#REF!,'اعضاء هيئة التدريس'!#REF!,2,)</f>
        <v>#REF!</v>
      </c>
    </row>
    <row r="215" spans="1:46" s="272" customFormat="1" ht="22.5" hidden="1">
      <c r="A215" s="724">
        <v>25</v>
      </c>
      <c r="B215" s="288" t="s">
        <v>559</v>
      </c>
      <c r="C215" s="726" t="str">
        <f>VLOOKUP(B215,مقررات!$A$1:$F$411,2,FALSE)</f>
        <v>معادلات تفاضلية جزئية</v>
      </c>
      <c r="D215" s="211">
        <f>VLOOKUP(B215,مقررات!$A$1:$F$452,3,FALSE)</f>
        <v>2</v>
      </c>
      <c r="E215" s="211">
        <f>VLOOKUP(B215,مقررات!$A$1:$F$476,4,FALSE)</f>
        <v>1</v>
      </c>
      <c r="F215" s="211">
        <f t="shared" si="9"/>
        <v>2.5</v>
      </c>
      <c r="G215" s="60" t="str">
        <f>VLOOKUP(B215,مقررات!$A$1:$F$409,6,FALSE)</f>
        <v>M212--M117</v>
      </c>
      <c r="H215" s="60" t="s">
        <v>1523</v>
      </c>
      <c r="I215" s="262" t="str">
        <f>VLOOKUP(H215,'اعضاء هيئة التدريس'!$B$1:$D$300,2,FALSE)</f>
        <v xml:space="preserve">أ.د/ محمد محمود الشيخ </v>
      </c>
      <c r="J215" s="73"/>
      <c r="K215" s="73" t="s">
        <v>1067</v>
      </c>
      <c r="L215" s="73"/>
      <c r="M215" s="73"/>
      <c r="N215" s="73"/>
      <c r="O215" s="73"/>
      <c r="P215" s="386" t="s">
        <v>1327</v>
      </c>
      <c r="Q215" s="282"/>
      <c r="R215" s="283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  <c r="AC215" s="283"/>
      <c r="AD215" s="283"/>
      <c r="AE215" s="283"/>
      <c r="AF215" s="283"/>
      <c r="AT215" s="251" t="e">
        <f>VLOOKUP(#REF!,'اعضاء هيئة التدريس'!#REF!,2,)</f>
        <v>#REF!</v>
      </c>
    </row>
    <row r="216" spans="1:46" s="272" customFormat="1" ht="15.75" hidden="1" customHeight="1">
      <c r="A216" s="724">
        <v>26</v>
      </c>
      <c r="B216" s="288" t="s">
        <v>560</v>
      </c>
      <c r="C216" s="726" t="str">
        <f>VLOOKUP(B216,مقررات!$A$1:$F$411,2,FALSE)</f>
        <v>تحليل عددي (2)</v>
      </c>
      <c r="D216" s="211">
        <f>VLOOKUP(B216,مقررات!$A$1:$F$452,3,FALSE)</f>
        <v>2</v>
      </c>
      <c r="E216" s="211">
        <f>VLOOKUP(B216,مقررات!$A$1:$F$476,4,FALSE)</f>
        <v>1</v>
      </c>
      <c r="F216" s="211">
        <f t="shared" si="9"/>
        <v>2.5</v>
      </c>
      <c r="G216" s="60" t="str">
        <f>VLOOKUP(B216,مقررات!$A$1:$F$409,6,FALSE)</f>
        <v>M118</v>
      </c>
      <c r="H216" s="60" t="s">
        <v>1556</v>
      </c>
      <c r="I216" s="262" t="str">
        <f>VLOOKUP(H216,'اعضاء هيئة التدريس'!$B$1:$D$300,2,FALSE)</f>
        <v xml:space="preserve">د/ نجلاء محمدالشاذلي </v>
      </c>
      <c r="J216" s="73"/>
      <c r="K216" s="73"/>
      <c r="L216" s="73"/>
      <c r="M216" s="73"/>
      <c r="N216" s="73" t="s">
        <v>1068</v>
      </c>
      <c r="O216" s="73"/>
      <c r="P216" s="255" t="s">
        <v>1319</v>
      </c>
      <c r="Q216" s="4"/>
      <c r="R216" s="91"/>
      <c r="S216" s="91"/>
      <c r="T216" s="283"/>
      <c r="U216" s="283"/>
      <c r="V216" s="283"/>
      <c r="W216" s="283"/>
      <c r="X216" s="283"/>
      <c r="Y216" s="283"/>
      <c r="Z216" s="283"/>
      <c r="AA216" s="283"/>
      <c r="AB216" s="283"/>
      <c r="AC216" s="283"/>
      <c r="AD216" s="283"/>
      <c r="AE216" s="283"/>
      <c r="AF216" s="283"/>
      <c r="AT216" s="251" t="e">
        <f>VLOOKUP(#REF!,'اعضاء هيئة التدريس'!#REF!,2,)</f>
        <v>#REF!</v>
      </c>
    </row>
    <row r="217" spans="1:46" s="272" customFormat="1" ht="15.75" hidden="1" customHeight="1">
      <c r="A217" s="724">
        <v>27</v>
      </c>
      <c r="B217" s="288" t="s">
        <v>563</v>
      </c>
      <c r="C217" s="726" t="str">
        <f>VLOOKUP(B217,مقررات!$A$1:$F$411,2,FALSE)</f>
        <v>نظرية النسبية (1)</v>
      </c>
      <c r="D217" s="211">
        <f>VLOOKUP(B217,مقررات!$A$1:$F$452,3,FALSE)</f>
        <v>2</v>
      </c>
      <c r="E217" s="211">
        <f>VLOOKUP(B217,مقررات!$A$1:$F$476,4,FALSE)</f>
        <v>1</v>
      </c>
      <c r="F217" s="211">
        <f t="shared" si="9"/>
        <v>2.5</v>
      </c>
      <c r="G217" s="60" t="str">
        <f>VLOOKUP(B217,مقررات!$A$1:$F$409,6,FALSE)</f>
        <v>M 229</v>
      </c>
      <c r="H217" s="60" t="s">
        <v>1524</v>
      </c>
      <c r="I217" s="262" t="str">
        <f>VLOOKUP(H217,'اعضاء هيئة التدريس'!$B$1:$D$300,2,FALSE)</f>
        <v>أ.د/ على ماهر ابوربية</v>
      </c>
      <c r="J217" s="73"/>
      <c r="K217" s="73" t="s">
        <v>1067</v>
      </c>
      <c r="L217" s="73"/>
      <c r="M217" s="73"/>
      <c r="N217" s="73"/>
      <c r="O217" s="73"/>
      <c r="P217" s="386"/>
      <c r="Q217" s="282"/>
      <c r="R217" s="283"/>
      <c r="S217" s="283"/>
      <c r="T217" s="283"/>
      <c r="U217" s="283"/>
      <c r="V217" s="283"/>
      <c r="W217" s="283"/>
      <c r="X217" s="283"/>
      <c r="Y217" s="283"/>
      <c r="Z217" s="283"/>
      <c r="AA217" s="283"/>
      <c r="AB217" s="283"/>
      <c r="AC217" s="283"/>
      <c r="AD217" s="283"/>
      <c r="AE217" s="283"/>
      <c r="AF217" s="283"/>
      <c r="AT217" s="251" t="e">
        <f>VLOOKUP(#REF!,'اعضاء هيئة التدريس'!#REF!,2,)</f>
        <v>#REF!</v>
      </c>
    </row>
    <row r="218" spans="1:46" s="272" customFormat="1" ht="15.75" hidden="1">
      <c r="A218" s="724">
        <v>28</v>
      </c>
      <c r="B218" s="288" t="s">
        <v>564</v>
      </c>
      <c r="C218" s="726" t="str">
        <f>VLOOKUP(B218,مقررات!$A$1:$F$411,2,FALSE)</f>
        <v>ميكانيكا تحليلية (1)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9"/>
        <v>2.5</v>
      </c>
      <c r="G218" s="60" t="str">
        <f>VLOOKUP(B218,مقررات!$A$1:$F$409,6,FALSE)</f>
        <v>M229</v>
      </c>
      <c r="H218" s="60" t="s">
        <v>1542</v>
      </c>
      <c r="I218" s="262" t="str">
        <f>VLOOKUP(H218,'اعضاء هيئة التدريس'!$B$1:$D$300,2,FALSE)</f>
        <v>د. كوثر محمد حسن</v>
      </c>
      <c r="J218" s="73"/>
      <c r="K218" s="73" t="s">
        <v>1072</v>
      </c>
      <c r="L218" s="73"/>
      <c r="M218" s="73"/>
      <c r="N218" s="73"/>
      <c r="O218" s="73"/>
      <c r="P218" s="1052"/>
      <c r="Q218" s="4"/>
      <c r="R218" s="91"/>
      <c r="S218" s="91"/>
      <c r="T218" s="283"/>
      <c r="U218" s="283"/>
      <c r="V218" s="283"/>
      <c r="W218" s="283"/>
      <c r="X218" s="283"/>
      <c r="Y218" s="283"/>
      <c r="Z218" s="283"/>
      <c r="AA218" s="283"/>
      <c r="AB218" s="283"/>
      <c r="AC218" s="283"/>
      <c r="AD218" s="283"/>
      <c r="AE218" s="283"/>
      <c r="AF218" s="283"/>
      <c r="AT218" s="251" t="e">
        <f>VLOOKUP(#REF!,'اعضاء هيئة التدريس'!#REF!,2,)</f>
        <v>#REF!</v>
      </c>
    </row>
    <row r="219" spans="1:46" s="272" customFormat="1" ht="15.75" hidden="1">
      <c r="A219" s="724">
        <v>29</v>
      </c>
      <c r="B219" s="288" t="s">
        <v>552</v>
      </c>
      <c r="C219" s="726" t="str">
        <f>VLOOKUP(B219,مقررات!$A$1:$F$411,2,FALSE)</f>
        <v>نظرية الكهرومغناطيسية (1)</v>
      </c>
      <c r="D219" s="211">
        <f>VLOOKUP(B219,مقررات!$A$1:$F$452,3,FALSE)</f>
        <v>2</v>
      </c>
      <c r="E219" s="211">
        <f>VLOOKUP(B219,مقررات!$A$1:$F$476,4,FALSE)</f>
        <v>2</v>
      </c>
      <c r="F219" s="211">
        <f t="shared" si="9"/>
        <v>3</v>
      </c>
      <c r="G219" s="60" t="str">
        <f>VLOOKUP(B219,مقررات!$A$1:$F$409,6,FALSE)</f>
        <v>M211</v>
      </c>
      <c r="H219" s="60" t="s">
        <v>1548</v>
      </c>
      <c r="I219" s="262" t="str">
        <f>VLOOKUP(H219,'اعضاء هيئة التدريس'!$B$1:$D$300,2,FALSE)</f>
        <v>د/ فاطمة الزهراء نجيب</v>
      </c>
      <c r="J219" s="73"/>
      <c r="K219" s="73"/>
      <c r="L219" s="73"/>
      <c r="M219" s="73"/>
      <c r="N219" s="73"/>
      <c r="O219" s="73" t="s">
        <v>1069</v>
      </c>
      <c r="P219" s="386" t="s">
        <v>1316</v>
      </c>
      <c r="Q219" s="4"/>
      <c r="R219" s="91"/>
      <c r="S219" s="91"/>
      <c r="T219" s="283"/>
      <c r="U219" s="283"/>
      <c r="V219" s="283"/>
      <c r="W219" s="283"/>
      <c r="X219" s="283"/>
      <c r="Y219" s="283"/>
      <c r="Z219" s="283"/>
      <c r="AA219" s="283"/>
      <c r="AB219" s="283"/>
      <c r="AC219" s="283"/>
      <c r="AD219" s="283"/>
      <c r="AE219" s="283"/>
      <c r="AF219" s="283"/>
      <c r="AT219" s="251" t="e">
        <f>VLOOKUP(#REF!,'اعضاء هيئة التدريس'!#REF!,2,)</f>
        <v>#REF!</v>
      </c>
    </row>
    <row r="220" spans="1:46" s="272" customFormat="1" ht="15.75" hidden="1">
      <c r="A220" s="724">
        <v>30</v>
      </c>
      <c r="B220" s="288" t="s">
        <v>1045</v>
      </c>
      <c r="C220" s="726" t="str">
        <f>VLOOKUP(B220,مقررات!$A$1:$F$411,2,FALSE)</f>
        <v>طرق رياضية (1)</v>
      </c>
      <c r="D220" s="211">
        <f>VLOOKUP(B220,مقررات!$A$1:$F$452,3,FALSE)</f>
        <v>2</v>
      </c>
      <c r="E220" s="211">
        <f>VLOOKUP(B220,مقررات!$A$1:$F$476,4,FALSE)</f>
        <v>1</v>
      </c>
      <c r="F220" s="211">
        <f t="shared" si="9"/>
        <v>2.5</v>
      </c>
      <c r="G220" s="60" t="str">
        <f>VLOOKUP(B220,مقررات!$A$1:$F$409,6,FALSE)</f>
        <v>M211</v>
      </c>
      <c r="H220" s="347" t="s">
        <v>1547</v>
      </c>
      <c r="I220" s="262" t="str">
        <f>VLOOKUP(H220,'اعضاء هيئة التدريس'!$B$1:$D$300,2,FALSE)</f>
        <v>د/ جميل على شلبي</v>
      </c>
      <c r="J220" s="250"/>
      <c r="K220" s="250"/>
      <c r="L220" s="250"/>
      <c r="M220" s="250"/>
      <c r="N220" s="250" t="s">
        <v>1068</v>
      </c>
      <c r="O220" s="250"/>
      <c r="P220" s="386" t="s">
        <v>1327</v>
      </c>
      <c r="Q220" s="282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E220" s="283"/>
      <c r="AF220" s="283"/>
      <c r="AT220" s="251" t="e">
        <f>VLOOKUP(#REF!,'اعضاء هيئة التدريس'!#REF!,2,)</f>
        <v>#REF!</v>
      </c>
    </row>
    <row r="221" spans="1:46" s="272" customFormat="1" ht="15.75" hidden="1">
      <c r="A221" s="724">
        <v>31</v>
      </c>
      <c r="B221" s="288" t="s">
        <v>562</v>
      </c>
      <c r="C221" s="726" t="str">
        <f>VLOOKUP(B221,مقررات!$A$1:$F$411,2,FALSE)</f>
        <v>ديناميكا (2)</v>
      </c>
      <c r="D221" s="211">
        <f>VLOOKUP(B221,مقررات!$A$1:$F$452,3,FALSE)</f>
        <v>2</v>
      </c>
      <c r="E221" s="211">
        <f>VLOOKUP(B221,مقررات!$A$1:$F$476,4,FALSE)</f>
        <v>1</v>
      </c>
      <c r="F221" s="211">
        <f t="shared" si="9"/>
        <v>2.5</v>
      </c>
      <c r="G221" s="60" t="str">
        <f>VLOOKUP(B221,مقررات!$A$1:$F$409,6,FALSE)</f>
        <v>M1210</v>
      </c>
      <c r="H221" s="60" t="s">
        <v>1552</v>
      </c>
      <c r="I221" s="262" t="str">
        <f>VLOOKUP(H221,'اعضاء هيئة التدريس'!$B$1:$D$300,2,FALSE)</f>
        <v>د. طه عبدالكريم ابراهيم</v>
      </c>
      <c r="J221" s="73"/>
      <c r="K221" s="73"/>
      <c r="L221" s="73" t="s">
        <v>1067</v>
      </c>
      <c r="M221" s="73"/>
      <c r="N221" s="73"/>
      <c r="O221" s="73"/>
      <c r="P221" s="1052"/>
      <c r="Q221" s="4"/>
      <c r="R221" s="91"/>
      <c r="S221" s="91"/>
      <c r="T221" s="283"/>
      <c r="U221" s="283"/>
      <c r="V221" s="283"/>
      <c r="W221" s="283"/>
      <c r="X221" s="283"/>
      <c r="Y221" s="283"/>
      <c r="Z221" s="283"/>
      <c r="AA221" s="283"/>
      <c r="AB221" s="283"/>
      <c r="AC221" s="283"/>
      <c r="AD221" s="283"/>
      <c r="AE221" s="283"/>
      <c r="AF221" s="283"/>
      <c r="AT221" s="251" t="e">
        <f>VLOOKUP(#REF!,'اعضاء هيئة التدريس'!#REF!,2,)</f>
        <v>#REF!</v>
      </c>
    </row>
    <row r="222" spans="1:46" s="272" customFormat="1" ht="15.75" hidden="1" customHeight="1">
      <c r="A222" s="724">
        <v>32</v>
      </c>
      <c r="B222" s="288" t="s">
        <v>575</v>
      </c>
      <c r="C222" s="726" t="str">
        <f>VLOOKUP(B222,مقررات!$A$1:$F$411,2,FALSE)</f>
        <v>لغة الحاسب</v>
      </c>
      <c r="D222" s="211">
        <f>VLOOKUP(B222,مقررات!$A$1:$F$452,3,FALSE)</f>
        <v>3</v>
      </c>
      <c r="E222" s="211">
        <f>VLOOKUP(B222,مقررات!$A$1:$F$476,4,FALSE)</f>
        <v>2</v>
      </c>
      <c r="F222" s="211">
        <f t="shared" si="9"/>
        <v>4</v>
      </c>
      <c r="G222" s="60" t="str">
        <f>VLOOKUP(B222,مقررات!$A$1:$F$409,6,FALSE)</f>
        <v>M1312</v>
      </c>
      <c r="H222" s="60" t="s">
        <v>1520</v>
      </c>
      <c r="I222" s="262" t="str">
        <f>VLOOKUP(H222,'اعضاء هيئة التدريس'!$B$1:$D$300,2,FALSE)</f>
        <v>أ.د/ محمد امين عبدالواحد</v>
      </c>
      <c r="J222" s="73"/>
      <c r="K222" s="73"/>
      <c r="L222" s="73" t="s">
        <v>1074</v>
      </c>
      <c r="M222" s="73"/>
      <c r="N222" s="73"/>
      <c r="O222" s="73"/>
      <c r="P222" s="386" t="s">
        <v>1327</v>
      </c>
      <c r="Q222" s="282"/>
      <c r="R222" s="283"/>
      <c r="S222" s="283"/>
      <c r="T222" s="283"/>
      <c r="U222" s="283"/>
      <c r="V222" s="283"/>
      <c r="W222" s="283"/>
      <c r="X222" s="283"/>
      <c r="Y222" s="283"/>
      <c r="Z222" s="283"/>
      <c r="AA222" s="283"/>
      <c r="AB222" s="283"/>
      <c r="AC222" s="283"/>
      <c r="AD222" s="283"/>
      <c r="AE222" s="283"/>
      <c r="AF222" s="283"/>
      <c r="AT222" s="251" t="e">
        <f>VLOOKUP(#REF!,'اعضاء هيئة التدريس'!#REF!,2,)</f>
        <v>#REF!</v>
      </c>
    </row>
    <row r="223" spans="1:46" s="272" customFormat="1" ht="15.75" hidden="1" customHeight="1">
      <c r="A223" s="724">
        <v>33</v>
      </c>
      <c r="B223" s="288" t="s">
        <v>576</v>
      </c>
      <c r="C223" s="726" t="str">
        <f>VLOOKUP(B223,مقررات!$A$1:$F$411,2,FALSE)</f>
        <v>مقدمة في أنظمة الحاسب</v>
      </c>
      <c r="D223" s="211">
        <f>VLOOKUP(B223,مقررات!$A$1:$F$452,3,FALSE)</f>
        <v>2</v>
      </c>
      <c r="E223" s="211">
        <f>VLOOKUP(B223,مقررات!$A$1:$F$476,4,FALSE)</f>
        <v>2</v>
      </c>
      <c r="F223" s="211">
        <f t="shared" si="9"/>
        <v>3</v>
      </c>
      <c r="G223" s="60" t="str">
        <f>VLOOKUP(B223,مقررات!$A$1:$F$409,6,FALSE)</f>
        <v>M2311</v>
      </c>
      <c r="H223" s="60" t="s">
        <v>1560</v>
      </c>
      <c r="I223" s="262" t="str">
        <f>VLOOKUP(H223,'اعضاء هيئة التدريس'!$B$1:$D$300,2,FALSE)</f>
        <v xml:space="preserve">د/ هاني محمد إبراهيم </v>
      </c>
      <c r="J223" s="73"/>
      <c r="K223" s="73"/>
      <c r="L223" s="73" t="s">
        <v>1067</v>
      </c>
      <c r="M223" s="73"/>
      <c r="N223" s="73"/>
      <c r="O223" s="73"/>
      <c r="P223" s="386" t="s">
        <v>1327</v>
      </c>
      <c r="Q223" s="282"/>
      <c r="R223" s="283"/>
      <c r="S223" s="283"/>
      <c r="T223" s="283"/>
      <c r="U223" s="283"/>
      <c r="V223" s="283"/>
      <c r="W223" s="283"/>
      <c r="X223" s="283"/>
      <c r="Y223" s="283"/>
      <c r="Z223" s="283"/>
      <c r="AA223" s="283"/>
      <c r="AB223" s="283"/>
      <c r="AC223" s="283"/>
      <c r="AD223" s="283"/>
      <c r="AE223" s="283"/>
      <c r="AF223" s="283"/>
      <c r="AT223" s="251" t="e">
        <f>VLOOKUP(#REF!,'اعضاء هيئة التدريس'!#REF!,2,)</f>
        <v>#REF!</v>
      </c>
    </row>
    <row r="224" spans="1:46" s="272" customFormat="1" ht="15.75" hidden="1" customHeight="1">
      <c r="A224" s="724">
        <v>34</v>
      </c>
      <c r="B224" s="288" t="s">
        <v>577</v>
      </c>
      <c r="C224" s="726" t="str">
        <f>VLOOKUP(B224,مقررات!$A$1:$F$411,2,FALSE)</f>
        <v>هياكل البيانات</v>
      </c>
      <c r="D224" s="211">
        <f>VLOOKUP(B224,مقررات!$A$1:$F$452,3,FALSE)</f>
        <v>3</v>
      </c>
      <c r="E224" s="211">
        <f>VLOOKUP(B224,مقررات!$A$1:$F$476,4,FALSE)</f>
        <v>2</v>
      </c>
      <c r="F224" s="211">
        <f t="shared" si="9"/>
        <v>4</v>
      </c>
      <c r="G224" s="60" t="str">
        <f>VLOOKUP(B224,مقررات!$A$1:$F$409,6,FALSE)</f>
        <v>M2311</v>
      </c>
      <c r="H224" s="60" t="s">
        <v>1563</v>
      </c>
      <c r="I224" s="262" t="str">
        <f>VLOOKUP(H224,'اعضاء هيئة التدريس'!$B$1:$D$300,2,FALSE)</f>
        <v>د/ محمد مصطفى ناصف</v>
      </c>
      <c r="J224" s="73"/>
      <c r="K224" s="73" t="s">
        <v>1159</v>
      </c>
      <c r="L224" s="73"/>
      <c r="M224" s="73"/>
      <c r="N224" s="73"/>
      <c r="O224" s="73"/>
      <c r="P224" s="386" t="s">
        <v>1322</v>
      </c>
      <c r="Q224" s="4"/>
      <c r="R224" s="91"/>
      <c r="S224" s="91"/>
      <c r="T224" s="283"/>
      <c r="U224" s="283"/>
      <c r="V224" s="283"/>
      <c r="W224" s="283"/>
      <c r="X224" s="283"/>
      <c r="Y224" s="283"/>
      <c r="Z224" s="283"/>
      <c r="AA224" s="283"/>
      <c r="AB224" s="283"/>
      <c r="AC224" s="283"/>
      <c r="AD224" s="283"/>
      <c r="AE224" s="283"/>
      <c r="AF224" s="283"/>
      <c r="AT224" s="251" t="e">
        <f>VLOOKUP(#REF!,'اعضاء هيئة التدريس'!#REF!,2,)</f>
        <v>#REF!</v>
      </c>
    </row>
    <row r="225" spans="1:46" s="285" customFormat="1" ht="15.75" hidden="1" customHeight="1">
      <c r="A225" s="724">
        <v>35</v>
      </c>
      <c r="B225" s="288" t="s">
        <v>561</v>
      </c>
      <c r="C225" s="726" t="str">
        <f>VLOOKUP(B225,مقررات!$A$1:$F$411,2,FALSE)</f>
        <v>مبادئ إحصاء واحتمالات(1)</v>
      </c>
      <c r="D225" s="211">
        <f>VLOOKUP(B225,مقررات!$A$1:$F$452,3,FALSE)</f>
        <v>1.5</v>
      </c>
      <c r="E225" s="211">
        <f>VLOOKUP(B225,مقررات!$A$1:$F$476,4,FALSE)</f>
        <v>1</v>
      </c>
      <c r="F225" s="211">
        <f t="shared" si="9"/>
        <v>2</v>
      </c>
      <c r="G225" s="60" t="str">
        <f>VLOOKUP(B225,مقررات!$A$1:$F$409,6,FALSE)</f>
        <v>M111--M113</v>
      </c>
      <c r="H225" s="60" t="s">
        <v>1527</v>
      </c>
      <c r="I225" s="262" t="str">
        <f>VLOOKUP(H225,'اعضاء هيئة التدريس'!$B$1:$D$300,2,FALSE)</f>
        <v>أ.د/ رجب عمارة الصعيدي</v>
      </c>
      <c r="J225" s="73"/>
      <c r="K225" s="73"/>
      <c r="L225" s="73"/>
      <c r="M225" s="73"/>
      <c r="N225" s="73"/>
      <c r="O225" s="73" t="s">
        <v>1072</v>
      </c>
      <c r="P225" s="255" t="s">
        <v>1319</v>
      </c>
      <c r="Q225" s="282"/>
      <c r="R225" s="283"/>
      <c r="S225" s="283"/>
      <c r="T225" s="283"/>
      <c r="U225" s="284"/>
      <c r="V225" s="284"/>
      <c r="W225" s="284"/>
      <c r="X225" s="284"/>
      <c r="Y225" s="284"/>
      <c r="Z225" s="284"/>
      <c r="AA225" s="284"/>
      <c r="AB225" s="284"/>
      <c r="AC225" s="284"/>
      <c r="AD225" s="284"/>
      <c r="AE225" s="284"/>
      <c r="AF225" s="284"/>
      <c r="AT225" s="251" t="e">
        <f>VLOOKUP(#REF!,'اعضاء هيئة التدريس'!#REF!,2,)</f>
        <v>#REF!</v>
      </c>
    </row>
    <row r="226" spans="1:46" s="272" customFormat="1" ht="15.75" hidden="1" customHeight="1">
      <c r="A226" s="724">
        <v>36</v>
      </c>
      <c r="B226" s="288" t="s">
        <v>569</v>
      </c>
      <c r="C226" s="726" t="str">
        <f>VLOOKUP(B226,مقررات!$A$1:$F$411,2,FALSE)</f>
        <v>توبولوجى عام</v>
      </c>
      <c r="D226" s="211">
        <f>VLOOKUP(B226,مقررات!$A$1:$F$452,3,FALSE)</f>
        <v>2</v>
      </c>
      <c r="E226" s="211">
        <f>VLOOKUP(B226,مقررات!$A$1:$F$476,4,FALSE)</f>
        <v>0</v>
      </c>
      <c r="F226" s="211">
        <f t="shared" si="9"/>
        <v>2</v>
      </c>
      <c r="G226" s="60" t="str">
        <f>VLOOKUP(B226,مقررات!$A$1:$F$409,6,FALSE)</f>
        <v>M312</v>
      </c>
      <c r="H226" s="60" t="s">
        <v>1558</v>
      </c>
      <c r="I226" s="262" t="str">
        <f>VLOOKUP(H226,'اعضاء هيئة التدريس'!$B$1:$D$300,2,FALSE)</f>
        <v xml:space="preserve">  د/ مها عبد الفتاح ابوشنب</v>
      </c>
      <c r="J226" s="73"/>
      <c r="K226" s="73"/>
      <c r="L226" s="73" t="s">
        <v>1068</v>
      </c>
      <c r="M226" s="73"/>
      <c r="N226" s="73"/>
      <c r="O226" s="73"/>
      <c r="P226" s="1046"/>
      <c r="Q226" s="4"/>
      <c r="R226" s="91"/>
      <c r="S226" s="91"/>
      <c r="T226" s="283"/>
      <c r="U226" s="283"/>
      <c r="V226" s="283"/>
      <c r="W226" s="283"/>
      <c r="X226" s="283"/>
      <c r="Y226" s="283"/>
      <c r="Z226" s="283"/>
      <c r="AA226" s="283"/>
      <c r="AB226" s="283"/>
      <c r="AC226" s="283"/>
      <c r="AD226" s="283"/>
      <c r="AE226" s="283"/>
      <c r="AF226" s="283"/>
      <c r="AT226" s="251" t="e">
        <f>VLOOKUP(#REF!,'اعضاء هيئة التدريس'!#REF!,2,)</f>
        <v>#REF!</v>
      </c>
    </row>
    <row r="227" spans="1:46" s="272" customFormat="1" ht="15.75" hidden="1" customHeight="1">
      <c r="A227" s="724">
        <v>37</v>
      </c>
      <c r="B227" s="288" t="s">
        <v>567</v>
      </c>
      <c r="C227" s="726" t="str">
        <f>VLOOKUP(B227,مقررات!$A$1:$F$411,2,FALSE)</f>
        <v>نظرية المتغير المركب</v>
      </c>
      <c r="D227" s="211">
        <f>VLOOKUP(B227,مقررات!$A$1:$F$452,3,FALSE)</f>
        <v>2</v>
      </c>
      <c r="E227" s="211">
        <f>VLOOKUP(B227,مقررات!$A$1:$F$476,4,FALSE)</f>
        <v>0</v>
      </c>
      <c r="F227" s="211">
        <f t="shared" ref="F227:F258" si="10">D227+0.5*E227</f>
        <v>2</v>
      </c>
      <c r="G227" s="60" t="str">
        <f>VLOOKUP(B227,مقررات!$A$1:$F$409,6,FALSE)</f>
        <v>M211</v>
      </c>
      <c r="H227" s="60" t="s">
        <v>1545</v>
      </c>
      <c r="I227" s="262" t="str">
        <f>VLOOKUP(H227,'اعضاء هيئة التدريس'!$B$1:$D$300,2,FALSE)</f>
        <v>د/ عبدالرحمن حسن عامر</v>
      </c>
      <c r="J227" s="73"/>
      <c r="K227" s="73"/>
      <c r="L227" s="73"/>
      <c r="M227" s="73"/>
      <c r="N227" s="73"/>
      <c r="O227" s="73" t="s">
        <v>1067</v>
      </c>
      <c r="P227" s="255" t="s">
        <v>1325</v>
      </c>
      <c r="Q227" s="282"/>
      <c r="R227" s="283"/>
      <c r="S227" s="283"/>
      <c r="T227" s="284"/>
      <c r="U227" s="283"/>
      <c r="V227" s="283"/>
      <c r="W227" s="283"/>
      <c r="X227" s="283"/>
      <c r="Y227" s="283"/>
      <c r="Z227" s="283"/>
      <c r="AA227" s="283"/>
      <c r="AB227" s="283"/>
      <c r="AC227" s="283"/>
      <c r="AD227" s="283"/>
      <c r="AE227" s="283"/>
      <c r="AF227" s="283"/>
      <c r="AT227" s="251" t="e">
        <f>VLOOKUP(#REF!,'اعضاء هيئة التدريس'!#REF!,2,)</f>
        <v>#REF!</v>
      </c>
    </row>
    <row r="228" spans="1:46" s="272" customFormat="1" ht="15.75" hidden="1" customHeight="1">
      <c r="A228" s="724">
        <v>38</v>
      </c>
      <c r="B228" s="288" t="s">
        <v>571</v>
      </c>
      <c r="C228" s="726" t="str">
        <f>VLOOKUP(B228,مقررات!$A$1:$F$411,2,FALSE)</f>
        <v>معادلات تفاضلية متقدمه</v>
      </c>
      <c r="D228" s="211">
        <f>VLOOKUP(B228,مقررات!$A$1:$F$452,3,FALSE)</f>
        <v>2</v>
      </c>
      <c r="E228" s="211">
        <f>VLOOKUP(B228,مقررات!$A$1:$F$476,4,FALSE)</f>
        <v>2</v>
      </c>
      <c r="F228" s="211">
        <f t="shared" si="10"/>
        <v>3</v>
      </c>
      <c r="G228" s="60" t="str">
        <f>VLOOKUP(B228,مقررات!$A$1:$F$409,6,FALSE)</f>
        <v>M216</v>
      </c>
      <c r="H228" s="60" t="s">
        <v>1550</v>
      </c>
      <c r="I228" s="262" t="str">
        <f>VLOOKUP(H228,'اعضاء هيئة التدريس'!$B$1:$D$300,2,FALSE)</f>
        <v xml:space="preserve">د/ رجاء عبدالغفارسلام </v>
      </c>
      <c r="J228" s="73"/>
      <c r="K228" s="73"/>
      <c r="L228" s="73"/>
      <c r="M228" s="73"/>
      <c r="N228" s="73" t="s">
        <v>1067</v>
      </c>
      <c r="O228" s="73"/>
      <c r="P228" s="386" t="s">
        <v>1314</v>
      </c>
      <c r="Q228" s="4"/>
      <c r="R228" s="91"/>
      <c r="S228" s="91"/>
      <c r="T228" s="284"/>
      <c r="U228" s="283"/>
      <c r="V228" s="283"/>
      <c r="W228" s="283"/>
      <c r="X228" s="283"/>
      <c r="Y228" s="283"/>
      <c r="Z228" s="283"/>
      <c r="AA228" s="283"/>
      <c r="AB228" s="283"/>
      <c r="AC228" s="283"/>
      <c r="AD228" s="283"/>
      <c r="AE228" s="283"/>
      <c r="AF228" s="283"/>
      <c r="AT228" s="251" t="e">
        <f>VLOOKUP(#REF!,'اعضاء هيئة التدريس'!#REF!,2,)</f>
        <v>#REF!</v>
      </c>
    </row>
    <row r="229" spans="1:46" s="272" customFormat="1" ht="15.75" hidden="1" customHeight="1">
      <c r="A229" s="724">
        <v>39</v>
      </c>
      <c r="B229" s="288" t="s">
        <v>565</v>
      </c>
      <c r="C229" s="726" t="str">
        <f>VLOOKUP(B229,مقررات!$A$1:$F$411,2,FALSE)</f>
        <v>تحليل حقيقي</v>
      </c>
      <c r="D229" s="211">
        <f>VLOOKUP(B229,مقررات!$A$1:$F$452,3,FALSE)</f>
        <v>2</v>
      </c>
      <c r="E229" s="211">
        <f>VLOOKUP(B229,مقررات!$A$1:$F$476,4,FALSE)</f>
        <v>2</v>
      </c>
      <c r="F229" s="211">
        <f t="shared" si="10"/>
        <v>3</v>
      </c>
      <c r="G229" s="60" t="str">
        <f>VLOOKUP(B229,مقررات!$A$1:$F$409,6,FALSE)</f>
        <v>M213</v>
      </c>
      <c r="H229" s="60" t="s">
        <v>1529</v>
      </c>
      <c r="I229" s="262" t="str">
        <f>VLOOKUP(H229,'اعضاء هيئة التدريس'!$B$1:$D$300,2,FALSE)</f>
        <v>أ.د/ شكري إبراهيم ندا</v>
      </c>
      <c r="J229" s="73"/>
      <c r="K229" s="73"/>
      <c r="L229" s="73" t="s">
        <v>1072</v>
      </c>
      <c r="M229" s="73"/>
      <c r="N229" s="73"/>
      <c r="O229" s="73"/>
      <c r="P229" s="386" t="s">
        <v>1315</v>
      </c>
      <c r="Q229" s="282"/>
      <c r="R229" s="283"/>
      <c r="S229" s="283"/>
      <c r="T229" s="283"/>
      <c r="U229" s="283"/>
      <c r="V229" s="283"/>
      <c r="W229" s="283"/>
      <c r="X229" s="283"/>
      <c r="Y229" s="283"/>
      <c r="Z229" s="283"/>
      <c r="AA229" s="283"/>
      <c r="AB229" s="283"/>
      <c r="AC229" s="283"/>
      <c r="AD229" s="283"/>
      <c r="AE229" s="283"/>
      <c r="AF229" s="283"/>
      <c r="AT229" s="251" t="e">
        <f>VLOOKUP(#REF!,'اعضاء هيئة التدريس'!#REF!,2,)</f>
        <v>#REF!</v>
      </c>
    </row>
    <row r="230" spans="1:46" s="272" customFormat="1" ht="15.75" hidden="1">
      <c r="A230" s="724">
        <v>40</v>
      </c>
      <c r="B230" s="288" t="s">
        <v>1178</v>
      </c>
      <c r="C230" s="726" t="str">
        <f>VLOOKUP(B230,مقررات!$A$1:$F$411,2,FALSE)</f>
        <v>نظرية الزمر المنتهية</v>
      </c>
      <c r="D230" s="211">
        <f>VLOOKUP(B230,مقررات!$A$1:$F$452,3,FALSE)</f>
        <v>3</v>
      </c>
      <c r="E230" s="211">
        <f>VLOOKUP(B230,مقررات!$A$1:$F$476,4,FALSE)</f>
        <v>0</v>
      </c>
      <c r="F230" s="211">
        <f t="shared" si="10"/>
        <v>3</v>
      </c>
      <c r="G230" s="60" t="str">
        <f>VLOOKUP(B230,مقررات!$A$1:$F$409,6,FALSE)</f>
        <v>M214</v>
      </c>
      <c r="H230" s="347" t="s">
        <v>1573</v>
      </c>
      <c r="I230" s="262" t="str">
        <f>VLOOKUP(H230,'اعضاء هيئة التدريس'!$B$1:$D$300,2,FALSE)</f>
        <v>د. محمد الغالي محمد عبدالله</v>
      </c>
      <c r="J230" s="250"/>
      <c r="K230" s="250"/>
      <c r="L230" s="250"/>
      <c r="M230" s="250"/>
      <c r="N230" s="250"/>
      <c r="O230" s="250" t="s">
        <v>1069</v>
      </c>
      <c r="P230" s="386" t="s">
        <v>1322</v>
      </c>
      <c r="Q230" s="282"/>
      <c r="R230" s="283"/>
      <c r="S230" s="283"/>
      <c r="T230" s="283"/>
      <c r="U230" s="283"/>
      <c r="V230" s="283"/>
      <c r="W230" s="283"/>
      <c r="X230" s="283"/>
      <c r="Y230" s="283"/>
      <c r="Z230" s="283"/>
      <c r="AA230" s="283"/>
      <c r="AB230" s="283"/>
      <c r="AC230" s="283"/>
      <c r="AD230" s="283"/>
      <c r="AE230" s="283"/>
      <c r="AF230" s="283"/>
      <c r="AT230" s="251" t="e">
        <f>VLOOKUP(#REF!,'اعضاء هيئة التدريس'!#REF!,2,)</f>
        <v>#REF!</v>
      </c>
    </row>
    <row r="231" spans="1:46" s="272" customFormat="1" ht="15.75" hidden="1" customHeight="1">
      <c r="A231" s="724">
        <v>41</v>
      </c>
      <c r="B231" s="288" t="s">
        <v>1058</v>
      </c>
      <c r="C231" s="726" t="str">
        <f>VLOOKUP(B231,مقررات!$A$1:$F$411,2,FALSE)</f>
        <v xml:space="preserve">بحوث عمليات </v>
      </c>
      <c r="D231" s="211">
        <f>VLOOKUP(B231,مقررات!$A$1:$F$452,3,FALSE)</f>
        <v>2</v>
      </c>
      <c r="E231" s="211">
        <f>VLOOKUP(B231,مقررات!$A$1:$F$476,4,FALSE)</f>
        <v>0</v>
      </c>
      <c r="F231" s="211">
        <f t="shared" si="10"/>
        <v>2</v>
      </c>
      <c r="G231" s="60" t="str">
        <f>VLOOKUP(B231,مقررات!$A$1:$F$409,6,FALSE)</f>
        <v>M2118</v>
      </c>
      <c r="H231" s="697" t="s">
        <v>1541</v>
      </c>
      <c r="I231" s="262" t="str">
        <f>VLOOKUP(H231,'اعضاء هيئة التدريس'!$B$1:$D$300,2,FALSE)</f>
        <v>د/ ناهد عبد العزيز صقر</v>
      </c>
      <c r="J231" s="73"/>
      <c r="K231" s="73" t="s">
        <v>1070</v>
      </c>
      <c r="L231" s="73"/>
      <c r="M231" s="73"/>
      <c r="N231" s="73"/>
      <c r="O231" s="73"/>
      <c r="P231" s="386" t="s">
        <v>1327</v>
      </c>
      <c r="Q231" s="4"/>
      <c r="R231" s="91"/>
      <c r="S231" s="91"/>
      <c r="T231" s="283"/>
      <c r="U231" s="283"/>
      <c r="V231" s="283"/>
      <c r="W231" s="283"/>
      <c r="X231" s="283"/>
      <c r="Y231" s="283"/>
      <c r="Z231" s="283"/>
      <c r="AA231" s="283"/>
      <c r="AB231" s="283"/>
      <c r="AC231" s="283"/>
      <c r="AD231" s="283"/>
      <c r="AE231" s="283"/>
      <c r="AF231" s="283"/>
      <c r="AT231" s="251" t="e">
        <f>VLOOKUP(#REF!,'اعضاء هيئة التدريس'!#REF!,2,)</f>
        <v>#REF!</v>
      </c>
    </row>
    <row r="232" spans="1:46" s="272" customFormat="1" ht="24.75" hidden="1" customHeight="1">
      <c r="A232" s="724">
        <v>42</v>
      </c>
      <c r="B232" s="288" t="s">
        <v>566</v>
      </c>
      <c r="C232" s="726" t="str">
        <f>VLOOKUP(B232,مقررات!$A$1:$F$411,2,FALSE)</f>
        <v>نظرية الكم (1)</v>
      </c>
      <c r="D232" s="211">
        <f>VLOOKUP(B232,مقررات!$A$1:$F$452,3,FALSE)</f>
        <v>2</v>
      </c>
      <c r="E232" s="211">
        <f>VLOOKUP(B232,مقررات!$A$1:$F$476,4,FALSE)</f>
        <v>0</v>
      </c>
      <c r="F232" s="211">
        <f t="shared" si="10"/>
        <v>2</v>
      </c>
      <c r="G232" s="60" t="str">
        <f>VLOOKUP(B232,مقررات!$A$1:$F$409,6,FALSE)</f>
        <v>M2210</v>
      </c>
      <c r="H232" s="60" t="s">
        <v>1535</v>
      </c>
      <c r="I232" s="262" t="str">
        <f>VLOOKUP(H232,'اعضاء هيئة التدريس'!$B$1:$D$300,2,FALSE)</f>
        <v xml:space="preserve">د/ محمد محمد أبو شادي </v>
      </c>
      <c r="J232" s="73" t="s">
        <v>1068</v>
      </c>
      <c r="K232" s="73"/>
      <c r="L232" s="73"/>
      <c r="M232" s="73"/>
      <c r="N232" s="73"/>
      <c r="O232" s="73"/>
      <c r="P232" s="386" t="s">
        <v>1327</v>
      </c>
      <c r="Q232" s="4"/>
      <c r="R232" s="91"/>
      <c r="S232" s="91"/>
      <c r="T232" s="283"/>
      <c r="U232" s="283"/>
      <c r="V232" s="283"/>
      <c r="W232" s="283"/>
      <c r="X232" s="283"/>
      <c r="Y232" s="283"/>
      <c r="Z232" s="283"/>
      <c r="AA232" s="283"/>
      <c r="AB232" s="283"/>
      <c r="AC232" s="283"/>
      <c r="AD232" s="283"/>
      <c r="AE232" s="283"/>
      <c r="AF232" s="283"/>
      <c r="AT232" s="251" t="e">
        <f>VLOOKUP(#REF!,'اعضاء هيئة التدريس'!#REF!,2,)</f>
        <v>#REF!</v>
      </c>
    </row>
    <row r="233" spans="1:46" s="272" customFormat="1" ht="15.75" hidden="1" customHeight="1">
      <c r="A233" s="724">
        <v>43</v>
      </c>
      <c r="B233" s="288" t="s">
        <v>580</v>
      </c>
      <c r="C233" s="726" t="str">
        <f>VLOOKUP(B233,مقررات!$A$1:$F$411,2,FALSE)</f>
        <v>نظم قواعد البيانات</v>
      </c>
      <c r="D233" s="211">
        <f>VLOOKUP(B233,مقررات!$A$1:$F$452,3,FALSE)</f>
        <v>3</v>
      </c>
      <c r="E233" s="211">
        <f>VLOOKUP(B233,مقررات!$A$1:$F$476,4,FALSE)</f>
        <v>2</v>
      </c>
      <c r="F233" s="211">
        <f t="shared" si="10"/>
        <v>4</v>
      </c>
      <c r="G233" s="60" t="str">
        <f>VLOOKUP(B233,مقررات!$A$1:$F$409,6,FALSE)</f>
        <v>M2317</v>
      </c>
      <c r="H233" s="60" t="s">
        <v>1565</v>
      </c>
      <c r="I233" s="262" t="str">
        <f>VLOOKUP(H233,'اعضاء هيئة التدريس'!$B$1:$D$300,2,FALSE)</f>
        <v xml:space="preserve">د/ عمرو مسعد صابر </v>
      </c>
      <c r="J233" s="73"/>
      <c r="K233" s="73" t="s">
        <v>1068</v>
      </c>
      <c r="L233" s="73"/>
      <c r="M233" s="73"/>
      <c r="N233" s="73"/>
      <c r="O233" s="73"/>
      <c r="P233" s="255" t="s">
        <v>1318</v>
      </c>
      <c r="Q233" s="282"/>
      <c r="R233" s="283"/>
      <c r="S233" s="283"/>
      <c r="T233" s="283"/>
      <c r="U233" s="283"/>
      <c r="V233" s="283"/>
      <c r="W233" s="283"/>
      <c r="X233" s="283"/>
      <c r="Y233" s="283"/>
      <c r="Z233" s="283"/>
      <c r="AA233" s="283"/>
      <c r="AB233" s="283"/>
      <c r="AC233" s="283"/>
      <c r="AD233" s="283"/>
      <c r="AE233" s="283"/>
      <c r="AF233" s="283"/>
      <c r="AT233" s="251" t="e">
        <f>VLOOKUP(#REF!,'اعضاء هيئة التدريس'!#REF!,2,)</f>
        <v>#REF!</v>
      </c>
    </row>
    <row r="234" spans="1:46" s="272" customFormat="1" ht="15.75" hidden="1">
      <c r="A234" s="724">
        <v>44</v>
      </c>
      <c r="B234" s="288" t="s">
        <v>585</v>
      </c>
      <c r="C234" s="726" t="str">
        <f>VLOOKUP(B234,مقررات!$A$1:$F$411,2,FALSE)</f>
        <v>تحليل وتصميم النظم</v>
      </c>
      <c r="D234" s="211">
        <f>VLOOKUP(B234,مقررات!$A$1:$F$452,3,FALSE)</f>
        <v>3</v>
      </c>
      <c r="E234" s="211">
        <f>VLOOKUP(B234,مقررات!$A$1:$F$476,4,FALSE)</f>
        <v>2</v>
      </c>
      <c r="F234" s="211">
        <f t="shared" si="10"/>
        <v>4</v>
      </c>
      <c r="G234" s="60" t="str">
        <f>VLOOKUP(B234,مقررات!$A$1:$F$409,6,FALSE)</f>
        <v>M2311</v>
      </c>
      <c r="H234" s="697" t="s">
        <v>1569</v>
      </c>
      <c r="I234" s="262" t="str">
        <f>VLOOKUP(H234,'اعضاء هيئة التدريس'!$B$1:$D$300,2,FALSE)</f>
        <v>د/ عبدالله عبدالغفار محمد</v>
      </c>
      <c r="J234" s="73"/>
      <c r="K234" s="73"/>
      <c r="L234" s="73"/>
      <c r="M234" s="73" t="s">
        <v>1074</v>
      </c>
      <c r="N234" s="73"/>
      <c r="O234" s="73"/>
      <c r="P234" s="255" t="s">
        <v>1325</v>
      </c>
      <c r="Q234" s="4"/>
      <c r="R234" s="91"/>
      <c r="S234" s="91"/>
      <c r="T234" s="283"/>
      <c r="U234" s="283"/>
      <c r="V234" s="283"/>
      <c r="W234" s="283"/>
      <c r="X234" s="283"/>
      <c r="Y234" s="283"/>
      <c r="Z234" s="283"/>
      <c r="AA234" s="283"/>
      <c r="AB234" s="283"/>
      <c r="AC234" s="283"/>
      <c r="AD234" s="283"/>
      <c r="AE234" s="283"/>
      <c r="AF234" s="283"/>
      <c r="AT234" s="251" t="e">
        <f>VLOOKUP(#REF!,'اعضاء هيئة التدريس'!#REF!,2,)</f>
        <v>#REF!</v>
      </c>
    </row>
    <row r="235" spans="1:46" s="272" customFormat="1" ht="15.75" hidden="1" customHeight="1">
      <c r="A235" s="724">
        <v>45</v>
      </c>
      <c r="B235" s="288" t="s">
        <v>579</v>
      </c>
      <c r="C235" s="726" t="str">
        <f>VLOOKUP(B235,مقررات!$A$1:$F$411,2,FALSE)</f>
        <v>نظم التشغيل</v>
      </c>
      <c r="D235" s="211">
        <f>VLOOKUP(B235,مقررات!$A$1:$F$452,3,FALSE)</f>
        <v>3</v>
      </c>
      <c r="E235" s="211">
        <f>VLOOKUP(B235,مقررات!$A$1:$F$476,4,FALSE)</f>
        <v>2</v>
      </c>
      <c r="F235" s="211">
        <f t="shared" si="10"/>
        <v>4</v>
      </c>
      <c r="G235" s="60" t="str">
        <f>VLOOKUP(B235,مقررات!$A$1:$F$409,6,FALSE)</f>
        <v>M2317</v>
      </c>
      <c r="H235" s="60" t="s">
        <v>1561</v>
      </c>
      <c r="I235" s="262" t="str">
        <f>VLOOKUP(H235,'اعضاء هيئة التدريس'!$B$1:$D$300,2,FALSE)</f>
        <v xml:space="preserve">د/ وليد أحمد دبور </v>
      </c>
      <c r="J235" s="73"/>
      <c r="K235" s="73"/>
      <c r="L235" s="73"/>
      <c r="M235" s="73"/>
      <c r="N235" s="73" t="s">
        <v>1074</v>
      </c>
      <c r="O235" s="73"/>
      <c r="P235" s="386" t="s">
        <v>1315</v>
      </c>
      <c r="Q235" s="4"/>
      <c r="R235" s="91"/>
      <c r="S235" s="91"/>
      <c r="T235" s="283"/>
      <c r="U235" s="283"/>
      <c r="V235" s="283"/>
      <c r="W235" s="283"/>
      <c r="X235" s="283"/>
      <c r="Y235" s="283"/>
      <c r="Z235" s="283"/>
      <c r="AA235" s="283"/>
      <c r="AB235" s="283"/>
      <c r="AC235" s="283"/>
      <c r="AD235" s="283"/>
      <c r="AE235" s="283"/>
      <c r="AF235" s="283"/>
      <c r="AT235" s="251" t="e">
        <f>VLOOKUP(#REF!,'اعضاء هيئة التدريس'!#REF!,2,)</f>
        <v>#REF!</v>
      </c>
    </row>
    <row r="236" spans="1:46" s="272" customFormat="1" ht="15.75" hidden="1" customHeight="1">
      <c r="A236" s="724">
        <v>46</v>
      </c>
      <c r="B236" s="288" t="s">
        <v>582</v>
      </c>
      <c r="C236" s="726" t="str">
        <f>VLOOKUP(B236,مقررات!$A$1:$F$411,2,FALSE)</f>
        <v>تحليل وتصميم الخوارزميات</v>
      </c>
      <c r="D236" s="211">
        <f>VLOOKUP(B236,مقررات!$A$1:$F$452,3,FALSE)</f>
        <v>2</v>
      </c>
      <c r="E236" s="211">
        <f>VLOOKUP(B236,مقررات!$A$1:$F$476,4,FALSE)</f>
        <v>0</v>
      </c>
      <c r="F236" s="211">
        <f t="shared" si="10"/>
        <v>2</v>
      </c>
      <c r="G236" s="60" t="str">
        <f>VLOOKUP(B236,مقررات!$A$1:$F$409,6,FALSE)</f>
        <v>M2317</v>
      </c>
      <c r="H236" s="60" t="s">
        <v>1567</v>
      </c>
      <c r="I236" s="262" t="str">
        <f>VLOOKUP(H236,'اعضاء هيئة التدريس'!$B$1:$D$300,2,FALSE)</f>
        <v>د/ أحمد عبد الرحيم عبداللطيف</v>
      </c>
      <c r="J236" s="73"/>
      <c r="K236" s="73"/>
      <c r="L236" s="73"/>
      <c r="M236" s="73"/>
      <c r="N236" s="73"/>
      <c r="O236" s="73" t="s">
        <v>1072</v>
      </c>
      <c r="P236" s="386" t="s">
        <v>1327</v>
      </c>
      <c r="Q236" s="282"/>
      <c r="R236" s="283"/>
      <c r="S236" s="283"/>
      <c r="T236" s="283"/>
      <c r="U236" s="283"/>
      <c r="V236" s="283"/>
      <c r="W236" s="283"/>
      <c r="X236" s="283"/>
      <c r="Y236" s="283"/>
      <c r="Z236" s="283"/>
      <c r="AA236" s="283"/>
      <c r="AB236" s="283"/>
      <c r="AC236" s="283"/>
      <c r="AD236" s="283"/>
      <c r="AE236" s="283"/>
      <c r="AF236" s="283"/>
      <c r="AT236" s="251" t="e">
        <f>VLOOKUP(#REF!,'اعضاء هيئة التدريس'!#REF!,2,)</f>
        <v>#REF!</v>
      </c>
    </row>
    <row r="237" spans="1:46" s="272" customFormat="1" ht="15.75" hidden="1" customHeight="1">
      <c r="A237" s="724">
        <v>47</v>
      </c>
      <c r="B237" s="288" t="s">
        <v>568</v>
      </c>
      <c r="C237" s="726" t="str">
        <f>VLOOKUP(B237,مقررات!$A$1:$F$411,2,FALSE)</f>
        <v>التحليل الدالي(1)</v>
      </c>
      <c r="D237" s="211">
        <f>VLOOKUP(B237,مقررات!$A$1:$F$452,3,FALSE)</f>
        <v>3</v>
      </c>
      <c r="E237" s="211">
        <f>VLOOKUP(B237,مقررات!$A$1:$F$476,4,FALSE)</f>
        <v>0</v>
      </c>
      <c r="F237" s="211">
        <f t="shared" si="10"/>
        <v>3</v>
      </c>
      <c r="G237" s="60" t="str">
        <f>VLOOKUP(B237,مقررات!$A$1:$F$409,6,FALSE)</f>
        <v>M213</v>
      </c>
      <c r="H237" s="60" t="s">
        <v>1571</v>
      </c>
      <c r="I237" s="262" t="str">
        <f>VLOOKUP(H237,'اعضاء هيئة التدريس'!$B$1:$D$300,2,FALSE)</f>
        <v>د/ منار عبدالله ماهر</v>
      </c>
      <c r="J237" s="73"/>
      <c r="K237" s="73"/>
      <c r="L237" s="73"/>
      <c r="M237" s="73"/>
      <c r="N237" s="73" t="s">
        <v>1074</v>
      </c>
      <c r="O237" s="73"/>
      <c r="P237" s="386"/>
      <c r="Q237" s="4"/>
      <c r="R237" s="91"/>
      <c r="S237" s="91"/>
      <c r="T237" s="283"/>
      <c r="U237" s="283"/>
      <c r="V237" s="283"/>
      <c r="W237" s="283"/>
      <c r="X237" s="283"/>
      <c r="Y237" s="283"/>
      <c r="Z237" s="283"/>
      <c r="AA237" s="283"/>
      <c r="AB237" s="283"/>
      <c r="AC237" s="283"/>
      <c r="AD237" s="283"/>
      <c r="AE237" s="283"/>
      <c r="AF237" s="283"/>
      <c r="AT237" s="251" t="e">
        <f>VLOOKUP(#REF!,'اعضاء هيئة التدريس'!#REF!,2,)</f>
        <v>#REF!</v>
      </c>
    </row>
    <row r="238" spans="1:46" s="272" customFormat="1" ht="15.75" hidden="1" customHeight="1">
      <c r="A238" s="724">
        <v>48</v>
      </c>
      <c r="B238" s="288" t="s">
        <v>1051</v>
      </c>
      <c r="C238" s="741" t="str">
        <f>VLOOKUP(B238,مقررات!$A$1:$F$411,2,FALSE)</f>
        <v xml:space="preserve">الهندسة التفاضلية </v>
      </c>
      <c r="D238" s="225">
        <f>VLOOKUP(B238,مقررات!$A$1:$F$452,3,FALSE)</f>
        <v>3</v>
      </c>
      <c r="E238" s="225">
        <f>VLOOKUP(B238,مقررات!$A$1:$F$476,4,FALSE)</f>
        <v>0</v>
      </c>
      <c r="F238" s="225">
        <f t="shared" si="10"/>
        <v>3</v>
      </c>
      <c r="G238" s="340" t="str">
        <f>VLOOKUP(B238,مقررات!$A$1:$F$409,6,FALSE)</f>
        <v xml:space="preserve">   M213&amp;M115</v>
      </c>
      <c r="H238" s="340" t="s">
        <v>1558</v>
      </c>
      <c r="I238" s="742" t="str">
        <f>VLOOKUP(H238,'اعضاء هيئة التدريس'!$B$1:$D$300,2,FALSE)</f>
        <v xml:space="preserve">  د/ مها عبد الفتاح ابوشنب</v>
      </c>
      <c r="J238" s="648"/>
      <c r="K238" s="648"/>
      <c r="L238" s="648"/>
      <c r="M238" s="648"/>
      <c r="N238" s="648"/>
      <c r="O238" s="648" t="s">
        <v>1069</v>
      </c>
      <c r="P238" s="386" t="s">
        <v>1327</v>
      </c>
      <c r="Q238" s="382"/>
      <c r="R238" s="743"/>
      <c r="S238" s="743"/>
      <c r="T238" s="283"/>
      <c r="U238" s="283"/>
      <c r="V238" s="283"/>
      <c r="W238" s="283"/>
      <c r="X238" s="283"/>
      <c r="Y238" s="283"/>
      <c r="Z238" s="283"/>
      <c r="AA238" s="283"/>
      <c r="AB238" s="283"/>
      <c r="AC238" s="283"/>
      <c r="AD238" s="283"/>
      <c r="AE238" s="283"/>
      <c r="AF238" s="283"/>
      <c r="AT238" s="251" t="e">
        <f>VLOOKUP(#REF!,'اعضاء هيئة التدريس'!#REF!,2,)</f>
        <v>#REF!</v>
      </c>
    </row>
    <row r="239" spans="1:46" s="272" customFormat="1" ht="15.75" hidden="1" customHeight="1">
      <c r="A239" s="724">
        <v>49</v>
      </c>
      <c r="B239" s="288" t="s">
        <v>1184</v>
      </c>
      <c r="C239" s="726" t="str">
        <f>VLOOKUP(B239,مقررات!$A$1:$F$411,2,FALSE)</f>
        <v>تحليل دالي (2)</v>
      </c>
      <c r="D239" s="211">
        <f>VLOOKUP(B239,مقررات!$A$1:$F$452,3,FALSE)</f>
        <v>3</v>
      </c>
      <c r="E239" s="211">
        <f>VLOOKUP(B239,مقررات!$A$1:$F$476,4,FALSE)</f>
        <v>0</v>
      </c>
      <c r="F239" s="211">
        <f t="shared" si="10"/>
        <v>3</v>
      </c>
      <c r="G239" s="60" t="str">
        <f>VLOOKUP(B239,مقررات!$A$1:$F$409,6,FALSE)</f>
        <v>M311</v>
      </c>
      <c r="H239" s="423" t="s">
        <v>1571</v>
      </c>
      <c r="I239" s="262" t="str">
        <f>VLOOKUP(H239,'اعضاء هيئة التدريس'!$B$1:$D$300,2,FALSE)</f>
        <v>د/ منار عبدالله ماهر</v>
      </c>
      <c r="J239" s="73"/>
      <c r="K239" s="73"/>
      <c r="L239" s="73"/>
      <c r="M239" s="73"/>
      <c r="N239" s="73"/>
      <c r="O239" s="73" t="s">
        <v>1074</v>
      </c>
      <c r="P239" s="386" t="s">
        <v>1322</v>
      </c>
      <c r="Q239" s="4"/>
      <c r="R239" s="91"/>
      <c r="S239" s="91"/>
      <c r="T239" s="284"/>
      <c r="U239" s="283"/>
      <c r="V239" s="283"/>
      <c r="W239" s="283"/>
      <c r="X239" s="283"/>
      <c r="Y239" s="283"/>
      <c r="Z239" s="283"/>
      <c r="AA239" s="283"/>
      <c r="AB239" s="283"/>
      <c r="AC239" s="283"/>
      <c r="AD239" s="283"/>
      <c r="AE239" s="283"/>
      <c r="AF239" s="283"/>
      <c r="AT239" s="251" t="e">
        <f>VLOOKUP(#REF!,'اعضاء هيئة التدريس'!#REF!,2,)</f>
        <v>#REF!</v>
      </c>
    </row>
    <row r="240" spans="1:46" s="272" customFormat="1" ht="15.75" hidden="1" customHeight="1">
      <c r="A240" s="724">
        <v>50</v>
      </c>
      <c r="B240" s="288" t="s">
        <v>1049</v>
      </c>
      <c r="C240" s="726" t="str">
        <f>VLOOKUP(B240,مقررات!$A$1:$F$411,2,FALSE)</f>
        <v>مختارات في  التطبيقية</v>
      </c>
      <c r="D240" s="211">
        <f>VLOOKUP(B240,مقررات!$A$1:$F$452,3,FALSE)</f>
        <v>3</v>
      </c>
      <c r="E240" s="211">
        <f>VLOOKUP(B240,مقررات!$A$1:$F$476,4,FALSE)</f>
        <v>0</v>
      </c>
      <c r="F240" s="211">
        <f t="shared" si="10"/>
        <v>3</v>
      </c>
      <c r="G240" s="60" t="str">
        <f>VLOOKUP(B240,مقررات!$A$1:$F$409,6,FALSE)</f>
        <v>M3217</v>
      </c>
      <c r="H240" s="697" t="s">
        <v>1524</v>
      </c>
      <c r="I240" s="262" t="str">
        <f>VLOOKUP(H240,'اعضاء هيئة التدريس'!$B$1:$D$300,2,FALSE)</f>
        <v>أ.د/ على ماهر ابوربية</v>
      </c>
      <c r="J240" s="73"/>
      <c r="K240" s="73" t="s">
        <v>1074</v>
      </c>
      <c r="L240" s="73"/>
      <c r="M240" s="73"/>
      <c r="N240" s="73"/>
      <c r="O240" s="73"/>
      <c r="P240" s="386" t="s">
        <v>1327</v>
      </c>
      <c r="Q240" s="4"/>
      <c r="R240" s="91"/>
      <c r="S240" s="91"/>
      <c r="T240" s="284"/>
      <c r="U240" s="283"/>
      <c r="V240" s="283"/>
      <c r="W240" s="283"/>
      <c r="X240" s="283"/>
      <c r="Y240" s="283"/>
      <c r="Z240" s="283"/>
      <c r="AA240" s="283"/>
      <c r="AB240" s="283"/>
      <c r="AC240" s="283"/>
      <c r="AD240" s="283"/>
      <c r="AE240" s="283"/>
      <c r="AF240" s="283"/>
      <c r="AT240" s="251" t="e">
        <f>VLOOKUP(#REF!,'اعضاء هيئة التدريس'!#REF!,2,)</f>
        <v>#REF!</v>
      </c>
    </row>
    <row r="241" spans="1:46" s="272" customFormat="1" ht="15.75" hidden="1" customHeight="1">
      <c r="A241" s="724">
        <v>51</v>
      </c>
      <c r="B241" s="288" t="s">
        <v>594</v>
      </c>
      <c r="C241" s="726" t="str">
        <f>VLOOKUP(B241,مقررات!$A$1:$F$411,2,FALSE)</f>
        <v>مختارات في الحاسبات</v>
      </c>
      <c r="D241" s="211">
        <f>VLOOKUP(B241,مقررات!$A$1:$F$452,3,FALSE)</f>
        <v>3</v>
      </c>
      <c r="E241" s="211">
        <f>VLOOKUP(B241,مقررات!$A$1:$F$476,4,FALSE)</f>
        <v>0</v>
      </c>
      <c r="F241" s="211">
        <f t="shared" si="10"/>
        <v>3</v>
      </c>
      <c r="G241" s="60" t="str">
        <f>VLOOKUP(B241,مقررات!$A$1:$F$409,6,FALSE)</f>
        <v>ـ</v>
      </c>
      <c r="H241" s="347" t="s">
        <v>1567</v>
      </c>
      <c r="I241" s="262" t="str">
        <f>VLOOKUP(H241,'اعضاء هيئة التدريس'!$B$1:$D$300,2,FALSE)</f>
        <v>د/ أحمد عبد الرحيم عبداللطيف</v>
      </c>
      <c r="J241" s="250"/>
      <c r="K241" s="413"/>
      <c r="L241" s="250"/>
      <c r="M241" s="250"/>
      <c r="N241" s="250"/>
      <c r="O241" s="250" t="s">
        <v>1180</v>
      </c>
      <c r="P241" s="386" t="s">
        <v>1327</v>
      </c>
      <c r="Q241" s="282"/>
      <c r="R241" s="283"/>
      <c r="S241" s="283"/>
      <c r="T241" s="284"/>
      <c r="U241" s="283"/>
      <c r="V241" s="283"/>
      <c r="W241" s="283"/>
      <c r="X241" s="283"/>
      <c r="Y241" s="283"/>
      <c r="Z241" s="283"/>
      <c r="AA241" s="283"/>
      <c r="AB241" s="283"/>
      <c r="AC241" s="283"/>
      <c r="AD241" s="283"/>
      <c r="AE241" s="283"/>
      <c r="AF241" s="283"/>
      <c r="AT241" s="251" t="e">
        <f>VLOOKUP(#REF!,'اعضاء هيئة التدريس'!#REF!,2,)</f>
        <v>#REF!</v>
      </c>
    </row>
    <row r="242" spans="1:46" ht="15.75" hidden="1" customHeight="1">
      <c r="A242" s="724">
        <v>52</v>
      </c>
      <c r="B242" s="288" t="s">
        <v>597</v>
      </c>
      <c r="C242" s="726" t="str">
        <f>VLOOKUP(B242,مقررات!$A$1:$F$411,2,FALSE)</f>
        <v>ذكاء اصطناعي</v>
      </c>
      <c r="D242" s="211">
        <f>VLOOKUP(B242,مقررات!$A$1:$F$452,3,FALSE)</f>
        <v>3</v>
      </c>
      <c r="E242" s="211">
        <f>VLOOKUP(B242,مقررات!$A$1:$F$476,4,FALSE)</f>
        <v>0</v>
      </c>
      <c r="F242" s="211">
        <f t="shared" si="10"/>
        <v>3</v>
      </c>
      <c r="G242" s="60" t="str">
        <f>VLOOKUP(B242,مقررات!$A$1:$F$409,6,FALSE)</f>
        <v>M2317</v>
      </c>
      <c r="H242" s="60" t="s">
        <v>1536</v>
      </c>
      <c r="I242" s="262" t="str">
        <f>VLOOKUP(H242,'اعضاء هيئة التدريس'!$B$1:$D$300,2,FALSE)</f>
        <v>د. بسنت محمد الكفراوي</v>
      </c>
      <c r="J242" s="73"/>
      <c r="K242" s="73"/>
      <c r="L242" s="73"/>
      <c r="M242" s="73" t="s">
        <v>1069</v>
      </c>
      <c r="N242" s="73"/>
      <c r="O242" s="73"/>
      <c r="P242" s="386" t="s">
        <v>1327</v>
      </c>
      <c r="Q242" s="282"/>
      <c r="R242" s="283"/>
      <c r="S242" s="283"/>
      <c r="AT242" s="251" t="e">
        <f>VLOOKUP(#REF!,'اعضاء هيئة التدريس'!#REF!,2,)</f>
        <v>#REF!</v>
      </c>
    </row>
    <row r="243" spans="1:46" s="272" customFormat="1" ht="15.75" hidden="1" customHeight="1">
      <c r="A243" s="724">
        <v>53</v>
      </c>
      <c r="B243" s="288" t="s">
        <v>583</v>
      </c>
      <c r="C243" s="726" t="str">
        <f>VLOOKUP(B243,مقررات!$A$1:$F$411,2,FALSE)</f>
        <v>المنطق في علوم الحاسب</v>
      </c>
      <c r="D243" s="211">
        <f>VLOOKUP(B243,مقررات!$A$1:$F$452,3,FALSE)</f>
        <v>3</v>
      </c>
      <c r="E243" s="211">
        <f>VLOOKUP(B243,مقررات!$A$1:$F$476,4,FALSE)</f>
        <v>2</v>
      </c>
      <c r="F243" s="211">
        <f t="shared" si="10"/>
        <v>4</v>
      </c>
      <c r="G243" s="60" t="str">
        <f>VLOOKUP(B243,مقررات!$A$1:$F$409,6,FALSE)</f>
        <v>--</v>
      </c>
      <c r="H243" s="60" t="s">
        <v>1569</v>
      </c>
      <c r="I243" s="262" t="str">
        <f>VLOOKUP(H243,'اعضاء هيئة التدريس'!$B$1:$D$300,2,FALSE)</f>
        <v>د/ عبدالله عبدالغفار محمد</v>
      </c>
      <c r="J243" s="73"/>
      <c r="K243" s="73"/>
      <c r="L243" s="73"/>
      <c r="M243" s="73"/>
      <c r="N243" s="73"/>
      <c r="O243" s="73" t="s">
        <v>1069</v>
      </c>
      <c r="P243" s="255" t="s">
        <v>1325</v>
      </c>
      <c r="Q243" s="4"/>
      <c r="R243" s="91"/>
      <c r="S243" s="91"/>
      <c r="T243" s="284"/>
      <c r="U243" s="283"/>
      <c r="V243" s="283"/>
      <c r="W243" s="283"/>
      <c r="X243" s="283"/>
      <c r="Y243" s="283"/>
      <c r="Z243" s="283"/>
      <c r="AA243" s="283"/>
      <c r="AB243" s="283"/>
      <c r="AC243" s="283"/>
      <c r="AD243" s="283"/>
      <c r="AE243" s="283"/>
      <c r="AF243" s="283"/>
      <c r="AT243" s="251" t="e">
        <f>VLOOKUP(#REF!,'اعضاء هيئة التدريس'!#REF!,2,)</f>
        <v>#REF!</v>
      </c>
    </row>
    <row r="244" spans="1:46" s="272" customFormat="1" ht="15.75" hidden="1" customHeight="1">
      <c r="A244" s="724">
        <v>54</v>
      </c>
      <c r="B244" s="288" t="s">
        <v>600</v>
      </c>
      <c r="C244" s="726" t="str">
        <f>VLOOKUP(B244,مقررات!$A$1:$F$411,2,FALSE)</f>
        <v>تكنولوجيا المعلومات</v>
      </c>
      <c r="D244" s="211">
        <f>VLOOKUP(B244,مقررات!$A$1:$F$452,3,FALSE)</f>
        <v>2</v>
      </c>
      <c r="E244" s="211">
        <f>VLOOKUP(B244,مقررات!$A$1:$F$476,4,FALSE)</f>
        <v>2</v>
      </c>
      <c r="F244" s="211">
        <f t="shared" si="10"/>
        <v>3</v>
      </c>
      <c r="G244" s="60" t="str">
        <f>VLOOKUP(B244,مقررات!$A$1:$F$409,6,FALSE)</f>
        <v>M437</v>
      </c>
      <c r="H244" s="60" t="s">
        <v>1536</v>
      </c>
      <c r="I244" s="262" t="str">
        <f>VLOOKUP(H244,'اعضاء هيئة التدريس'!$B$1:$D$300,2,FALSE)</f>
        <v>د. بسنت محمد الكفراوي</v>
      </c>
      <c r="J244" s="73"/>
      <c r="K244" s="73" t="s">
        <v>1070</v>
      </c>
      <c r="L244" s="73"/>
      <c r="M244" s="73"/>
      <c r="N244" s="73"/>
      <c r="O244" s="73"/>
      <c r="P244" s="386" t="s">
        <v>1327</v>
      </c>
      <c r="Q244" s="282"/>
      <c r="R244" s="283"/>
      <c r="S244" s="283"/>
      <c r="T244" s="283"/>
      <c r="U244" s="283"/>
      <c r="V244" s="283"/>
      <c r="W244" s="283"/>
      <c r="X244" s="283"/>
      <c r="Y244" s="283"/>
      <c r="Z244" s="283"/>
      <c r="AA244" s="283"/>
      <c r="AB244" s="283"/>
      <c r="AC244" s="283"/>
      <c r="AD244" s="283"/>
      <c r="AE244" s="283"/>
      <c r="AF244" s="283"/>
      <c r="AT244" s="251" t="e">
        <f>VLOOKUP(#REF!,'اعضاء هيئة التدريس'!#REF!,2,)</f>
        <v>#REF!</v>
      </c>
    </row>
    <row r="245" spans="1:46" s="272" customFormat="1" ht="15.75" hidden="1" customHeight="1">
      <c r="A245" s="724">
        <v>55</v>
      </c>
      <c r="B245" s="288" t="s">
        <v>603</v>
      </c>
      <c r="C245" s="726" t="str">
        <f>VLOOKUP(B245,مقررات!$A$1:$F$411,2,FALSE)</f>
        <v>معالجة الصور</v>
      </c>
      <c r="D245" s="211">
        <f>VLOOKUP(B245,مقررات!$A$1:$F$452,3,FALSE)</f>
        <v>2</v>
      </c>
      <c r="E245" s="211">
        <f>VLOOKUP(B245,مقررات!$A$1:$F$476,4,FALSE)</f>
        <v>2</v>
      </c>
      <c r="F245" s="211">
        <f t="shared" si="10"/>
        <v>3</v>
      </c>
      <c r="G245" s="60" t="str">
        <f>VLOOKUP(B245,مقررات!$A$1:$F$409,6,FALSE)</f>
        <v>M2315</v>
      </c>
      <c r="H245" s="347" t="s">
        <v>1560</v>
      </c>
      <c r="I245" s="262" t="str">
        <f>VLOOKUP(H245,'اعضاء هيئة التدريس'!$B$1:$D$300,2,FALSE)</f>
        <v xml:space="preserve">د/ هاني محمد إبراهيم </v>
      </c>
      <c r="J245" s="250"/>
      <c r="K245" s="250" t="s">
        <v>1067</v>
      </c>
      <c r="L245" s="250"/>
      <c r="M245" s="250"/>
      <c r="N245" s="250"/>
      <c r="O245" s="250"/>
      <c r="P245" s="255"/>
      <c r="Q245" s="282"/>
      <c r="R245" s="283"/>
      <c r="S245" s="283"/>
      <c r="T245" s="283"/>
      <c r="U245" s="283"/>
      <c r="V245" s="283"/>
      <c r="W245" s="283"/>
      <c r="X245" s="283"/>
      <c r="Y245" s="283"/>
      <c r="Z245" s="283"/>
      <c r="AA245" s="283"/>
      <c r="AB245" s="283"/>
      <c r="AC245" s="283"/>
      <c r="AD245" s="283"/>
      <c r="AE245" s="283"/>
      <c r="AF245" s="283"/>
      <c r="AT245" s="251" t="e">
        <f>VLOOKUP(#REF!,'اعضاء هيئة التدريس'!#REF!,2,)</f>
        <v>#REF!</v>
      </c>
    </row>
    <row r="246" spans="1:46" s="272" customFormat="1" ht="15.75" hidden="1" customHeight="1">
      <c r="A246" s="724">
        <v>56</v>
      </c>
      <c r="B246" s="288" t="s">
        <v>581</v>
      </c>
      <c r="C246" s="726" t="str">
        <f>VLOOKUP(B246,مقررات!$A$1:$F$411,2,FALSE)</f>
        <v>شبكات الحاسبات</v>
      </c>
      <c r="D246" s="211">
        <f>VLOOKUP(B246,مقررات!$A$1:$F$452,3,FALSE)</f>
        <v>3</v>
      </c>
      <c r="E246" s="211">
        <f>VLOOKUP(B246,مقررات!$A$1:$F$476,4,FALSE)</f>
        <v>0</v>
      </c>
      <c r="F246" s="211">
        <f t="shared" si="10"/>
        <v>3</v>
      </c>
      <c r="G246" s="60" t="str">
        <f>VLOOKUP(B246,مقررات!$A$1:$F$409,6,FALSE)</f>
        <v>M2312</v>
      </c>
      <c r="H246" s="60" t="s">
        <v>1526</v>
      </c>
      <c r="I246" s="262" t="str">
        <f>VLOOKUP(H246,'اعضاء هيئة التدريس'!$B$1:$D$300,2,FALSE)</f>
        <v xml:space="preserve">أ.د/ على محمد مليجى </v>
      </c>
      <c r="J246" s="73"/>
      <c r="K246" s="73"/>
      <c r="L246" s="73" t="s">
        <v>1069</v>
      </c>
      <c r="M246" s="73"/>
      <c r="N246" s="73"/>
      <c r="O246" s="73"/>
      <c r="P246" s="255" t="s">
        <v>1325</v>
      </c>
      <c r="Q246" s="4"/>
      <c r="R246" s="91"/>
      <c r="S246" s="91"/>
      <c r="T246" s="283"/>
      <c r="U246" s="283"/>
      <c r="V246" s="283"/>
      <c r="W246" s="283"/>
      <c r="X246" s="283"/>
      <c r="Y246" s="283"/>
      <c r="Z246" s="283"/>
      <c r="AA246" s="283"/>
      <c r="AB246" s="283"/>
      <c r="AC246" s="283"/>
      <c r="AD246" s="283"/>
      <c r="AE246" s="283"/>
      <c r="AF246" s="283"/>
      <c r="AT246" s="251" t="e">
        <f>VLOOKUP(#REF!,'اعضاء هيئة التدريس'!#REF!,2,)</f>
        <v>#REF!</v>
      </c>
    </row>
    <row r="247" spans="1:46" s="272" customFormat="1" ht="15.75" hidden="1" customHeight="1">
      <c r="A247" s="724">
        <v>57</v>
      </c>
      <c r="B247" s="288" t="s">
        <v>590</v>
      </c>
      <c r="C247" s="726" t="str">
        <f>VLOOKUP(B247,مقررات!$A$1:$F$411,2,FALSE)</f>
        <v>هندسة البرامج</v>
      </c>
      <c r="D247" s="211">
        <f>VLOOKUP(B247,مقررات!$A$1:$F$452,3,FALSE)</f>
        <v>3</v>
      </c>
      <c r="E247" s="211">
        <f>VLOOKUP(B247,مقررات!$A$1:$F$476,4,FALSE)</f>
        <v>2</v>
      </c>
      <c r="F247" s="211">
        <f t="shared" si="10"/>
        <v>4</v>
      </c>
      <c r="G247" s="60" t="str">
        <f>VLOOKUP(B247,مقررات!$A$1:$F$409,6,FALSE)</f>
        <v>M1318</v>
      </c>
      <c r="H247" s="60" t="s">
        <v>1526</v>
      </c>
      <c r="I247" s="262" t="str">
        <f>VLOOKUP(H247,'اعضاء هيئة التدريس'!$B$1:$D$300,2,FALSE)</f>
        <v xml:space="preserve">أ.د/ على محمد مليجى </v>
      </c>
      <c r="J247" s="73"/>
      <c r="K247" s="73" t="s">
        <v>1069</v>
      </c>
      <c r="L247" s="73"/>
      <c r="M247" s="73"/>
      <c r="N247" s="73"/>
      <c r="O247" s="73"/>
      <c r="P247" s="386" t="s">
        <v>1322</v>
      </c>
      <c r="Q247" s="4"/>
      <c r="R247" s="91"/>
      <c r="S247" s="91"/>
      <c r="T247" s="283"/>
      <c r="U247" s="283"/>
      <c r="V247" s="283"/>
      <c r="W247" s="283"/>
      <c r="X247" s="283"/>
      <c r="Y247" s="283"/>
      <c r="Z247" s="283"/>
      <c r="AA247" s="283"/>
      <c r="AB247" s="283"/>
      <c r="AC247" s="283"/>
      <c r="AD247" s="283"/>
      <c r="AE247" s="283"/>
      <c r="AF247" s="283"/>
      <c r="AT247" s="251" t="e">
        <f>VLOOKUP(#REF!,'اعضاء هيئة التدريس'!#REF!,2,)</f>
        <v>#REF!</v>
      </c>
    </row>
    <row r="248" spans="1:46" s="272" customFormat="1" ht="15.75" hidden="1" customHeight="1">
      <c r="A248" s="724">
        <v>18</v>
      </c>
      <c r="B248" s="288" t="s">
        <v>1186</v>
      </c>
      <c r="C248" s="726" t="str">
        <f>VLOOKUP(B248,مقررات!$A$1:$F$411,2,FALSE)</f>
        <v>بحث ومقال</v>
      </c>
      <c r="D248" s="211">
        <f>VLOOKUP(B248,مقررات!$A$1:$F$452,3,FALSE)</f>
        <v>2</v>
      </c>
      <c r="E248" s="211">
        <f>VLOOKUP(B248,مقررات!$A$1:$F$476,4,FALSE)</f>
        <v>0</v>
      </c>
      <c r="F248" s="211">
        <f t="shared" si="10"/>
        <v>2</v>
      </c>
      <c r="G248" s="60" t="str">
        <f>VLOOKUP(B248,مقررات!$A$1:$F$409,6,FALSE)</f>
        <v>-</v>
      </c>
      <c r="H248" s="298" t="s">
        <v>1646</v>
      </c>
      <c r="I248" s="262" t="str">
        <f>VLOOKUP(H248,'اعضاء هيئة التدريس'!$B$1:$D$300,2,FALSE)</f>
        <v>د/ لبنى شرف الدين</v>
      </c>
      <c r="J248" s="267"/>
      <c r="K248" s="267"/>
      <c r="L248" s="250"/>
      <c r="M248" s="250"/>
      <c r="N248" s="267"/>
      <c r="O248" s="251"/>
      <c r="P248" s="252"/>
      <c r="Q248" s="282"/>
      <c r="R248" s="283"/>
      <c r="S248" s="283"/>
      <c r="T248" s="283"/>
      <c r="U248" s="283"/>
      <c r="V248" s="283"/>
      <c r="W248" s="283"/>
      <c r="X248" s="283"/>
      <c r="Y248" s="283"/>
      <c r="Z248" s="283"/>
      <c r="AA248" s="283"/>
      <c r="AB248" s="283"/>
      <c r="AC248" s="283"/>
      <c r="AD248" s="283"/>
      <c r="AE248" s="283"/>
      <c r="AF248" s="283"/>
      <c r="AT248" s="251" t="e">
        <f>VLOOKUP(#REF!,'اعضاء هيئة التدريس'!#REF!,2,)</f>
        <v>#REF!</v>
      </c>
    </row>
    <row r="249" spans="1:46" s="272" customFormat="1" ht="15.75" hidden="1" customHeight="1">
      <c r="A249" s="724">
        <v>19</v>
      </c>
      <c r="B249" s="288" t="s">
        <v>823</v>
      </c>
      <c r="C249" s="726" t="str">
        <f>VLOOKUP(B249,مقررات!$A$1:$F$411,2,FALSE)</f>
        <v>خواص مادة</v>
      </c>
      <c r="D249" s="211">
        <f>VLOOKUP(B249,مقررات!$A$1:$F$452,3,FALSE)</f>
        <v>3</v>
      </c>
      <c r="E249" s="211">
        <f>VLOOKUP(B249,مقررات!$A$1:$F$476,4,FALSE)</f>
        <v>0</v>
      </c>
      <c r="F249" s="211">
        <f t="shared" si="10"/>
        <v>3</v>
      </c>
      <c r="G249" s="60">
        <f>VLOOKUP(B249,مقررات!$A$1:$F$409,6,FALSE)</f>
        <v>0</v>
      </c>
      <c r="H249" s="347" t="s">
        <v>1622</v>
      </c>
      <c r="I249" s="262" t="str">
        <f>VLOOKUP(H249,'اعضاء هيئة التدريس'!$B$1:$D$300,2,FALSE)</f>
        <v>أ.د/ أمين العدوى</v>
      </c>
      <c r="J249" s="250"/>
      <c r="K249" s="250"/>
      <c r="L249" s="250"/>
      <c r="M249" s="250"/>
      <c r="N249" s="250" t="s">
        <v>1068</v>
      </c>
      <c r="O249" s="250"/>
      <c r="P249" s="255" t="s">
        <v>1325</v>
      </c>
      <c r="Q249" s="282"/>
      <c r="R249" s="283"/>
      <c r="S249" s="283"/>
      <c r="T249" s="283"/>
      <c r="U249" s="283"/>
      <c r="V249" s="283"/>
      <c r="W249" s="283"/>
      <c r="X249" s="283"/>
      <c r="Y249" s="283"/>
      <c r="Z249" s="283"/>
      <c r="AA249" s="283"/>
      <c r="AB249" s="283"/>
      <c r="AC249" s="283"/>
      <c r="AD249" s="283"/>
      <c r="AE249" s="283"/>
      <c r="AF249" s="283"/>
      <c r="AT249" s="251" t="e">
        <f>VLOOKUP(#REF!,'اعضاء هيئة التدريس'!#REF!,2,)</f>
        <v>#REF!</v>
      </c>
    </row>
    <row r="250" spans="1:46" s="272" customFormat="1" ht="15.75" hidden="1" customHeight="1">
      <c r="A250" s="724">
        <v>20</v>
      </c>
      <c r="B250" s="288" t="s">
        <v>1187</v>
      </c>
      <c r="C250" s="726" t="str">
        <f>VLOOKUP(B250,مقررات!$A$1:$F$411,2,FALSE)</f>
        <v>ديناميكا حرارية</v>
      </c>
      <c r="D250" s="211">
        <f>VLOOKUP(B250,مقررات!$A$1:$F$452,3,FALSE)</f>
        <v>3</v>
      </c>
      <c r="E250" s="211">
        <f>VLOOKUP(B250,مقررات!$A$1:$F$476,4,FALSE)</f>
        <v>0</v>
      </c>
      <c r="F250" s="211">
        <f t="shared" si="10"/>
        <v>3</v>
      </c>
      <c r="G250" s="60" t="str">
        <f>VLOOKUP(B250,مقررات!$A$1:$F$409,6,FALSE)</f>
        <v>-</v>
      </c>
      <c r="H250" s="697" t="s">
        <v>1638</v>
      </c>
      <c r="I250" s="262" t="str">
        <f>VLOOKUP(H250,'اعضاء هيئة التدريس'!$B$1:$D$300,2,FALSE)</f>
        <v>أ.د/ يحيى القاضي</v>
      </c>
      <c r="J250" s="73"/>
      <c r="K250" s="73"/>
      <c r="L250" s="250" t="s">
        <v>1069</v>
      </c>
      <c r="M250" s="73"/>
      <c r="N250" s="73"/>
      <c r="O250" s="73"/>
      <c r="P250" s="1046"/>
      <c r="Q250" s="4"/>
      <c r="R250" s="91"/>
      <c r="S250" s="91"/>
      <c r="T250" s="283"/>
      <c r="U250" s="283"/>
      <c r="V250" s="283"/>
      <c r="W250" s="283"/>
      <c r="X250" s="283"/>
      <c r="Y250" s="283"/>
      <c r="Z250" s="283"/>
      <c r="AA250" s="283"/>
      <c r="AB250" s="283"/>
      <c r="AC250" s="283"/>
      <c r="AD250" s="283"/>
      <c r="AE250" s="283"/>
      <c r="AF250" s="283"/>
      <c r="AT250" s="251" t="e">
        <f>VLOOKUP(#REF!,'اعضاء هيئة التدريس'!#REF!,2,)</f>
        <v>#REF!</v>
      </c>
    </row>
    <row r="251" spans="1:46" s="272" customFormat="1" ht="15.75" hidden="1" customHeight="1">
      <c r="A251" s="724">
        <v>21</v>
      </c>
      <c r="B251" s="288" t="s">
        <v>825</v>
      </c>
      <c r="C251" s="726" t="str">
        <f>VLOOKUP(B251,مقررات!$A$1:$F$411,2,FALSE)</f>
        <v>فيزياء ذرية (1)</v>
      </c>
      <c r="D251" s="211">
        <f>VLOOKUP(B251,مقررات!$A$1:$F$452,3,FALSE)</f>
        <v>2</v>
      </c>
      <c r="E251" s="211">
        <f>VLOOKUP(B251,مقررات!$A$1:$F$476,4,FALSE)</f>
        <v>2</v>
      </c>
      <c r="F251" s="211">
        <f t="shared" si="10"/>
        <v>3</v>
      </c>
      <c r="G251" s="60" t="str">
        <f>VLOOKUP(B251,مقررات!$A$1:$F$409,6,FALSE)</f>
        <v>-</v>
      </c>
      <c r="H251" s="423" t="s">
        <v>1642</v>
      </c>
      <c r="I251" s="262" t="str">
        <f>VLOOKUP(H251,'اعضاء هيئة التدريس'!$B$1:$D$300,2,FALSE)</f>
        <v>أ.د/عبد العزيز حبيب</v>
      </c>
      <c r="J251" s="73"/>
      <c r="K251" s="73"/>
      <c r="L251" s="73" t="s">
        <v>1069</v>
      </c>
      <c r="M251" s="73"/>
      <c r="N251" s="73"/>
      <c r="O251" s="73"/>
      <c r="P251" s="386" t="s">
        <v>1326</v>
      </c>
      <c r="Q251" s="4"/>
      <c r="R251" s="91"/>
      <c r="S251" s="91"/>
      <c r="T251" s="283"/>
      <c r="U251" s="283"/>
      <c r="V251" s="283"/>
      <c r="W251" s="283"/>
      <c r="X251" s="283"/>
      <c r="Y251" s="283"/>
      <c r="Z251" s="283"/>
      <c r="AA251" s="283"/>
      <c r="AB251" s="283"/>
      <c r="AC251" s="283"/>
      <c r="AD251" s="283"/>
      <c r="AE251" s="283"/>
      <c r="AF251" s="283"/>
      <c r="AT251" s="251" t="e">
        <f>VLOOKUP(#REF!,'اعضاء هيئة التدريس'!#REF!,2,)</f>
        <v>#REF!</v>
      </c>
    </row>
    <row r="252" spans="1:46" s="272" customFormat="1" ht="15.75" hidden="1" customHeight="1">
      <c r="A252" s="724">
        <v>22</v>
      </c>
      <c r="B252" s="288" t="s">
        <v>824</v>
      </c>
      <c r="C252" s="726" t="str">
        <f>VLOOKUP(B252,مقررات!$A$1:$F$411,2,FALSE)</f>
        <v>موجات و صوتيات</v>
      </c>
      <c r="D252" s="211">
        <f>VLOOKUP(B252,مقررات!$A$1:$F$452,3,FALSE)</f>
        <v>3</v>
      </c>
      <c r="E252" s="211">
        <f>VLOOKUP(B252,مقررات!$A$1:$F$476,4,FALSE)</f>
        <v>0</v>
      </c>
      <c r="F252" s="211">
        <f t="shared" si="10"/>
        <v>3</v>
      </c>
      <c r="G252" s="60">
        <f>VLOOKUP(B252,مقررات!$A$1:$F$409,6,FALSE)</f>
        <v>0</v>
      </c>
      <c r="H252" s="423" t="s">
        <v>1626</v>
      </c>
      <c r="I252" s="262" t="str">
        <f>VLOOKUP(H252,'اعضاء هيئة التدريس'!$B$1:$D$300,2,FALSE)</f>
        <v>أ.د/ محمود عويضة</v>
      </c>
      <c r="J252" s="73"/>
      <c r="K252" s="73"/>
      <c r="L252" s="73"/>
      <c r="M252" s="73" t="s">
        <v>1069</v>
      </c>
      <c r="N252" s="73"/>
      <c r="O252" s="73"/>
      <c r="P252" s="255" t="s">
        <v>1319</v>
      </c>
      <c r="Q252" s="4"/>
      <c r="R252" s="91"/>
      <c r="S252" s="91"/>
      <c r="T252" s="283"/>
      <c r="U252" s="283"/>
      <c r="V252" s="283"/>
      <c r="W252" s="283"/>
      <c r="X252" s="283"/>
      <c r="Y252" s="283"/>
      <c r="Z252" s="283"/>
      <c r="AA252" s="283"/>
      <c r="AB252" s="283"/>
      <c r="AC252" s="283"/>
      <c r="AD252" s="283"/>
      <c r="AE252" s="283"/>
      <c r="AF252" s="283"/>
      <c r="AT252" s="251" t="e">
        <f>VLOOKUP(#REF!,'اعضاء هيئة التدريس'!#REF!,2,)</f>
        <v>#REF!</v>
      </c>
    </row>
    <row r="253" spans="1:46" s="272" customFormat="1" ht="15.75" hidden="1" customHeight="1">
      <c r="A253" s="724">
        <v>23</v>
      </c>
      <c r="B253" s="288" t="s">
        <v>827</v>
      </c>
      <c r="C253" s="726" t="str">
        <f>VLOOKUP(B253,مقررات!$A$1:$F$411,2,FALSE)</f>
        <v>كهرومغناطيسية</v>
      </c>
      <c r="D253" s="211">
        <f>VLOOKUP(B253,مقررات!$A$1:$F$452,3,FALSE)</f>
        <v>3</v>
      </c>
      <c r="E253" s="211">
        <f>VLOOKUP(B253,مقررات!$A$1:$F$476,4,FALSE)</f>
        <v>0</v>
      </c>
      <c r="F253" s="211">
        <f t="shared" si="10"/>
        <v>3</v>
      </c>
      <c r="G253" s="60">
        <f>VLOOKUP(B253,مقررات!$A$1:$F$409,6,FALSE)</f>
        <v>0</v>
      </c>
      <c r="H253" s="21" t="s">
        <v>1620</v>
      </c>
      <c r="I253" s="262" t="str">
        <f>VLOOKUP(H253,'اعضاء هيئة التدريس'!$B$1:$D$300,2,FALSE)</f>
        <v>أ.د/ معوض محمد الخولى</v>
      </c>
      <c r="J253" s="250" t="s">
        <v>1069</v>
      </c>
      <c r="K253" s="145"/>
      <c r="L253" s="146"/>
      <c r="M253" s="145"/>
      <c r="N253" s="146"/>
      <c r="O253" s="145"/>
      <c r="P253" s="255" t="s">
        <v>1318</v>
      </c>
      <c r="Q253" s="4"/>
      <c r="R253" s="91"/>
      <c r="S253" s="91"/>
      <c r="T253" s="283"/>
      <c r="U253" s="283"/>
      <c r="V253" s="283"/>
      <c r="W253" s="283"/>
      <c r="X253" s="283"/>
      <c r="Y253" s="283"/>
      <c r="Z253" s="283"/>
      <c r="AA253" s="283"/>
      <c r="AB253" s="283"/>
      <c r="AC253" s="283"/>
      <c r="AD253" s="283"/>
      <c r="AE253" s="283"/>
      <c r="AF253" s="283"/>
      <c r="AT253" s="251" t="e">
        <f>VLOOKUP(#REF!,'اعضاء هيئة التدريس'!#REF!,2,)</f>
        <v>#REF!</v>
      </c>
    </row>
    <row r="254" spans="1:46" s="272" customFormat="1" ht="15.75" hidden="1" customHeight="1">
      <c r="A254" s="724">
        <v>24</v>
      </c>
      <c r="B254" s="288" t="s">
        <v>1188</v>
      </c>
      <c r="C254" s="726" t="str">
        <f>VLOOKUP(B254,مقررات!$A$1:$F$411,2,FALSE)</f>
        <v>تيار متردد</v>
      </c>
      <c r="D254" s="211">
        <f>VLOOKUP(B254,مقررات!$A$1:$F$452,3,FALSE)</f>
        <v>2</v>
      </c>
      <c r="E254" s="211">
        <f>VLOOKUP(B254,مقررات!$A$1:$F$476,4,FALSE)</f>
        <v>2</v>
      </c>
      <c r="F254" s="211">
        <f t="shared" si="10"/>
        <v>3</v>
      </c>
      <c r="G254" s="60">
        <f>VLOOKUP(B254,مقررات!$A$1:$F$409,6,FALSE)</f>
        <v>0</v>
      </c>
      <c r="H254" s="340" t="s">
        <v>1649</v>
      </c>
      <c r="I254" s="262" t="str">
        <f>VLOOKUP(H254,'اعضاء هيئة التدريس'!$B$1:$D$300,2,FALSE)</f>
        <v>د/ سعيد صالح</v>
      </c>
      <c r="J254" s="254"/>
      <c r="K254" s="254"/>
      <c r="L254" s="382"/>
      <c r="M254" s="254"/>
      <c r="N254" s="382"/>
      <c r="O254" s="250" t="s">
        <v>1069</v>
      </c>
      <c r="P254" s="386" t="s">
        <v>1326</v>
      </c>
      <c r="Q254" s="382"/>
      <c r="R254" s="369"/>
      <c r="S254" s="369"/>
      <c r="T254" s="283"/>
      <c r="U254" s="283"/>
      <c r="V254" s="283"/>
      <c r="W254" s="283"/>
      <c r="X254" s="283"/>
      <c r="Y254" s="283"/>
      <c r="Z254" s="283"/>
      <c r="AA254" s="283"/>
      <c r="AB254" s="283"/>
      <c r="AC254" s="283"/>
      <c r="AD254" s="283"/>
      <c r="AE254" s="283"/>
      <c r="AF254" s="283"/>
      <c r="AT254" s="251" t="e">
        <f>VLOOKUP(#REF!,'اعضاء هيئة التدريس'!#REF!,2,)</f>
        <v>#REF!</v>
      </c>
    </row>
    <row r="255" spans="1:46" s="272" customFormat="1" ht="15.75" hidden="1" customHeight="1">
      <c r="A255" s="724">
        <v>25</v>
      </c>
      <c r="B255" s="288" t="s">
        <v>495</v>
      </c>
      <c r="C255" s="726" t="str">
        <f>VLOOKUP(B255,مقررات!$A$1:$F$411,2,FALSE)</f>
        <v>الكترونيات فيزيائية</v>
      </c>
      <c r="D255" s="211">
        <f>VLOOKUP(B255,مقررات!$A$1:$F$452,3,FALSE)</f>
        <v>3</v>
      </c>
      <c r="E255" s="211">
        <f>VLOOKUP(B255,مقررات!$A$1:$F$476,4,FALSE)</f>
        <v>0</v>
      </c>
      <c r="F255" s="211">
        <f t="shared" si="10"/>
        <v>3</v>
      </c>
      <c r="G255" s="60" t="str">
        <f>VLOOKUP(B255,مقررات!$A$1:$F$409,6,FALSE)</f>
        <v>P144</v>
      </c>
      <c r="H255" s="32" t="s">
        <v>1644</v>
      </c>
      <c r="I255" s="262" t="str">
        <f>VLOOKUP(H255,'اعضاء هيئة التدريس'!$B$1:$D$300,2,FALSE)</f>
        <v>د/ محمد الهوارى</v>
      </c>
      <c r="J255" s="776"/>
      <c r="K255" s="695" t="s">
        <v>1069</v>
      </c>
      <c r="L255" s="695"/>
      <c r="M255" s="695"/>
      <c r="N255" s="695"/>
      <c r="O255" s="776"/>
      <c r="P255" s="1053"/>
      <c r="Q255" s="158"/>
      <c r="R255" s="92"/>
      <c r="S255" s="92"/>
      <c r="T255" s="284"/>
      <c r="U255" s="283"/>
      <c r="V255" s="283"/>
      <c r="W255" s="283"/>
      <c r="X255" s="283"/>
      <c r="Y255" s="283"/>
      <c r="Z255" s="283"/>
      <c r="AA255" s="283"/>
      <c r="AB255" s="283"/>
      <c r="AC255" s="283"/>
      <c r="AD255" s="283"/>
      <c r="AE255" s="283"/>
      <c r="AF255" s="283"/>
      <c r="AT255" s="251" t="e">
        <f>VLOOKUP(#REF!,'اعضاء هيئة التدريس'!#REF!,2,)</f>
        <v>#REF!</v>
      </c>
    </row>
    <row r="256" spans="1:46" s="272" customFormat="1" ht="15.75" hidden="1" customHeight="1">
      <c r="A256" s="724">
        <v>26</v>
      </c>
      <c r="B256" s="288" t="s">
        <v>822</v>
      </c>
      <c r="C256" s="726" t="str">
        <f>VLOOKUP(B256,مقررات!$A$1:$F$411,2,FALSE)</f>
        <v>فيزياء رياضية (1)</v>
      </c>
      <c r="D256" s="211">
        <f>VLOOKUP(B256,مقررات!$A$1:$F$452,3,FALSE)</f>
        <v>3</v>
      </c>
      <c r="E256" s="211">
        <f>VLOOKUP(B256,مقررات!$A$1:$F$476,4,FALSE)</f>
        <v>0</v>
      </c>
      <c r="F256" s="211">
        <f t="shared" si="10"/>
        <v>3</v>
      </c>
      <c r="G256" s="60" t="str">
        <f>VLOOKUP(B256,مقررات!$A$1:$F$409,6,FALSE)</f>
        <v>-</v>
      </c>
      <c r="H256" s="298" t="s">
        <v>1653</v>
      </c>
      <c r="I256" s="262" t="str">
        <f>VLOOKUP(H256,'اعضاء هيئة التدريس'!$B$1:$D$300,2,FALSE)</f>
        <v>د/ سامي الجمال</v>
      </c>
      <c r="J256" s="267"/>
      <c r="K256" s="253" t="s">
        <v>1069</v>
      </c>
      <c r="L256" s="250"/>
      <c r="M256" s="250"/>
      <c r="N256" s="267"/>
      <c r="O256" s="250"/>
      <c r="P256" s="252"/>
      <c r="Q256" s="282"/>
      <c r="R256" s="283"/>
      <c r="S256" s="284"/>
      <c r="T256" s="283"/>
      <c r="U256" s="283"/>
      <c r="V256" s="283"/>
      <c r="W256" s="283"/>
      <c r="X256" s="283"/>
      <c r="Y256" s="283"/>
      <c r="Z256" s="283"/>
      <c r="AA256" s="283"/>
      <c r="AB256" s="283"/>
      <c r="AC256" s="283"/>
      <c r="AD256" s="283"/>
      <c r="AE256" s="283"/>
      <c r="AF256" s="283"/>
      <c r="AT256" s="251" t="e">
        <f>VLOOKUP(#REF!,'اعضاء هيئة التدريس'!#REF!,2,)</f>
        <v>#REF!</v>
      </c>
    </row>
    <row r="257" spans="1:46" s="272" customFormat="1" ht="15.75" hidden="1" customHeight="1">
      <c r="A257" s="724">
        <v>27</v>
      </c>
      <c r="B257" s="288" t="s">
        <v>1189</v>
      </c>
      <c r="C257" s="726" t="str">
        <f>VLOOKUP(B257,مقررات!$A$1:$F$411,2,FALSE)</f>
        <v>ميكانيكا تقليدية ونسبية</v>
      </c>
      <c r="D257" s="211">
        <f>VLOOKUP(B257,مقررات!$A$1:$F$452,3,FALSE)</f>
        <v>2</v>
      </c>
      <c r="E257" s="211">
        <f>VLOOKUP(B257,مقررات!$A$1:$F$476,4,FALSE)</f>
        <v>2</v>
      </c>
      <c r="F257" s="211">
        <f t="shared" si="10"/>
        <v>3</v>
      </c>
      <c r="G257" s="60" t="str">
        <f>VLOOKUP(B257,مقررات!$A$1:$F$409,6,FALSE)</f>
        <v>P177</v>
      </c>
      <c r="H257" s="60" t="s">
        <v>1637</v>
      </c>
      <c r="I257" s="262" t="str">
        <f>VLOOKUP(H257,'اعضاء هيئة التدريس'!$B$1:$D$300,2,FALSE)</f>
        <v>أ.د/ ماجدة هانم خيرى</v>
      </c>
      <c r="J257" s="250"/>
      <c r="K257" s="250" t="s">
        <v>1232</v>
      </c>
      <c r="L257" s="250"/>
      <c r="M257" s="250"/>
      <c r="N257" s="250"/>
      <c r="O257" s="250"/>
      <c r="P257" s="252"/>
      <c r="Q257" s="282"/>
      <c r="R257" s="283"/>
      <c r="S257" s="283"/>
      <c r="T257" s="284"/>
      <c r="U257" s="283"/>
      <c r="V257" s="283"/>
      <c r="W257" s="283"/>
      <c r="X257" s="283"/>
      <c r="Y257" s="283"/>
      <c r="Z257" s="283"/>
      <c r="AA257" s="283"/>
      <c r="AB257" s="283"/>
      <c r="AC257" s="283"/>
      <c r="AD257" s="283"/>
      <c r="AE257" s="283"/>
      <c r="AF257" s="283"/>
      <c r="AT257" s="251" t="e">
        <f>VLOOKUP(#REF!,'اعضاء هيئة التدريس'!#REF!,2,)</f>
        <v>#REF!</v>
      </c>
    </row>
    <row r="258" spans="1:46" s="272" customFormat="1" ht="15.75" hidden="1" customHeight="1">
      <c r="A258" s="724">
        <v>28</v>
      </c>
      <c r="B258" s="288" t="s">
        <v>1190</v>
      </c>
      <c r="C258" s="726" t="str">
        <f>VLOOKUP(B258,مقررات!$A$1:$F$411,2,FALSE)</f>
        <v>فيزياءتطبيقية (1)</v>
      </c>
      <c r="D258" s="211">
        <f>VLOOKUP(B258,مقررات!$A$1:$F$452,3,FALSE)</f>
        <v>0</v>
      </c>
      <c r="E258" s="211">
        <f>VLOOKUP(B258,مقررات!$A$1:$F$476,4,FALSE)</f>
        <v>6</v>
      </c>
      <c r="F258" s="211">
        <f t="shared" si="10"/>
        <v>3</v>
      </c>
      <c r="G258" s="60" t="str">
        <f>VLOOKUP(B258,مقررات!$A$1:$F$409,6,FALSE)</f>
        <v>-</v>
      </c>
      <c r="H258" s="423" t="s">
        <v>1646</v>
      </c>
      <c r="I258" s="262" t="str">
        <f>VLOOKUP(H258,'اعضاء هيئة التدريس'!$B$1:$D$300,2,FALSE)</f>
        <v>د/ لبنى شرف الدين</v>
      </c>
      <c r="J258" s="73" t="s">
        <v>1985</v>
      </c>
      <c r="K258" s="73"/>
      <c r="L258" s="73" t="s">
        <v>1985</v>
      </c>
      <c r="M258" s="73"/>
      <c r="N258" s="73"/>
      <c r="O258" s="73" t="s">
        <v>1985</v>
      </c>
      <c r="P258" s="1046"/>
      <c r="Q258" s="4"/>
      <c r="R258" s="91"/>
      <c r="S258" s="91"/>
      <c r="T258" s="283"/>
      <c r="U258" s="283"/>
      <c r="V258" s="283"/>
      <c r="W258" s="283"/>
      <c r="X258" s="283"/>
      <c r="Y258" s="283"/>
      <c r="Z258" s="283"/>
      <c r="AA258" s="283"/>
      <c r="AB258" s="283"/>
      <c r="AC258" s="283"/>
      <c r="AD258" s="283"/>
      <c r="AE258" s="283"/>
      <c r="AF258" s="283"/>
      <c r="AT258" s="251" t="e">
        <f>VLOOKUP(#REF!,'اعضاء هيئة التدريس'!#REF!,2,)</f>
        <v>#REF!</v>
      </c>
    </row>
    <row r="259" spans="1:46" s="272" customFormat="1" ht="15.75" hidden="1" customHeight="1">
      <c r="A259" s="724">
        <v>29</v>
      </c>
      <c r="B259" s="288" t="s">
        <v>831</v>
      </c>
      <c r="C259" s="726" t="str">
        <f>VLOOKUP(B259,مقررات!$A$1:$F$411,2,FALSE)</f>
        <v>فيزياء جوامد (1)</v>
      </c>
      <c r="D259" s="211">
        <f>VLOOKUP(B259,مقررات!$A$1:$F$452,3,FALSE)</f>
        <v>2</v>
      </c>
      <c r="E259" s="211">
        <f>VLOOKUP(B259,مقررات!$A$1:$F$476,4,FALSE)</f>
        <v>2</v>
      </c>
      <c r="F259" s="211">
        <f t="shared" ref="F259:F263" si="11">D259+0.5*E259</f>
        <v>3</v>
      </c>
      <c r="G259" s="60" t="str">
        <f>VLOOKUP(B259,مقررات!$A$1:$F$409,6,FALSE)</f>
        <v>P111</v>
      </c>
      <c r="H259" s="697" t="s">
        <v>1636</v>
      </c>
      <c r="I259" s="262" t="str">
        <f>VLOOKUP(H259,'اعضاء هيئة التدريس'!$B$1:$D$300,2,FALSE)</f>
        <v>أ.د/ أنور حجازى</v>
      </c>
      <c r="J259" s="73"/>
      <c r="K259" s="73"/>
      <c r="L259" s="73"/>
      <c r="M259" s="73"/>
      <c r="N259" s="73"/>
      <c r="O259" s="73"/>
      <c r="P259" s="1046"/>
      <c r="Q259" s="4"/>
      <c r="R259" s="91"/>
      <c r="S259" s="91"/>
      <c r="T259" s="283"/>
      <c r="U259" s="283"/>
      <c r="V259" s="283"/>
      <c r="W259" s="283"/>
      <c r="X259" s="283"/>
      <c r="Y259" s="283"/>
      <c r="Z259" s="283"/>
      <c r="AA259" s="283"/>
      <c r="AB259" s="283"/>
      <c r="AC259" s="283"/>
      <c r="AD259" s="283"/>
      <c r="AE259" s="283"/>
      <c r="AF259" s="283"/>
      <c r="AT259" s="251" t="e">
        <f>VLOOKUP(#REF!,'اعضاء هيئة التدريس'!#REF!,2,)</f>
        <v>#REF!</v>
      </c>
    </row>
    <row r="260" spans="1:46" s="272" customFormat="1" ht="15.75" hidden="1">
      <c r="A260" s="724">
        <v>30</v>
      </c>
      <c r="B260" s="288" t="s">
        <v>830</v>
      </c>
      <c r="C260" s="726" t="str">
        <f>VLOOKUP(B260,مقررات!$A$1:$F$411,2,FALSE)</f>
        <v>بصريات الكترونية</v>
      </c>
      <c r="D260" s="211">
        <f>VLOOKUP(B260,مقررات!$A$1:$F$452,3,FALSE)</f>
        <v>2</v>
      </c>
      <c r="E260" s="211">
        <f>VLOOKUP(B260,مقررات!$A$1:$F$476,4,FALSE)</f>
        <v>2</v>
      </c>
      <c r="F260" s="211">
        <f t="shared" si="11"/>
        <v>3</v>
      </c>
      <c r="G260" s="60" t="str">
        <f>VLOOKUP(B260,مقررات!$A$1:$F$409,6,FALSE)</f>
        <v>-</v>
      </c>
      <c r="H260" s="700" t="s">
        <v>1650</v>
      </c>
      <c r="I260" s="262" t="str">
        <f>VLOOKUP(H260,'اعضاء هيئة التدريس'!$B$1:$D$300,2,FALSE)</f>
        <v>د/ ياسر رماح</v>
      </c>
      <c r="J260" s="471"/>
      <c r="K260" s="471" t="s">
        <v>1065</v>
      </c>
      <c r="L260" s="471"/>
      <c r="M260" s="385"/>
      <c r="N260" s="471"/>
      <c r="O260" s="385"/>
      <c r="P260" s="386" t="s">
        <v>1320</v>
      </c>
      <c r="Q260" s="720"/>
      <c r="R260" s="699"/>
      <c r="S260" s="812"/>
      <c r="T260" s="283"/>
      <c r="U260" s="283"/>
      <c r="V260" s="283"/>
      <c r="W260" s="283"/>
      <c r="X260" s="283"/>
      <c r="Y260" s="283"/>
      <c r="Z260" s="283"/>
      <c r="AA260" s="283"/>
      <c r="AB260" s="283"/>
      <c r="AC260" s="283"/>
      <c r="AD260" s="283"/>
      <c r="AE260" s="283"/>
      <c r="AF260" s="283"/>
      <c r="AT260" s="251" t="e">
        <f>VLOOKUP(#REF!,'اعضاء هيئة التدريس'!#REF!,2,)</f>
        <v>#REF!</v>
      </c>
    </row>
    <row r="261" spans="1:46" s="272" customFormat="1" ht="15.75" hidden="1" customHeight="1">
      <c r="A261" s="724">
        <v>31</v>
      </c>
      <c r="B261" s="288" t="s">
        <v>496</v>
      </c>
      <c r="C261" s="726" t="str">
        <f>VLOOKUP(B261,مقررات!$A$1:$F$411,2,FALSE)</f>
        <v>فيزياء ذرية (2)</v>
      </c>
      <c r="D261" s="211">
        <f>VLOOKUP(B261,مقررات!$A$1:$F$452,3,FALSE)</f>
        <v>2</v>
      </c>
      <c r="E261" s="211">
        <f>VLOOKUP(B261,مقررات!$A$1:$F$476,4,FALSE)</f>
        <v>2</v>
      </c>
      <c r="F261" s="211">
        <f t="shared" si="11"/>
        <v>3</v>
      </c>
      <c r="G261" s="60" t="str">
        <f>VLOOKUP(B261,مقررات!$A$1:$F$409,6,FALSE)</f>
        <v>P133</v>
      </c>
      <c r="H261" s="32" t="s">
        <v>1680</v>
      </c>
      <c r="I261" s="262" t="str">
        <f>VLOOKUP(H261,'اعضاء هيئة التدريس'!$B$1:$D$300,2,FALSE)</f>
        <v>د/ حسام  عوض</v>
      </c>
      <c r="J261" s="776"/>
      <c r="K261" s="695"/>
      <c r="L261" s="250"/>
      <c r="M261" s="250"/>
      <c r="N261" s="250"/>
      <c r="O261" s="250" t="s">
        <v>1069</v>
      </c>
      <c r="P261" s="386" t="s">
        <v>1320</v>
      </c>
      <c r="Q261" s="158"/>
      <c r="R261" s="91"/>
      <c r="S261" s="91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E261" s="283"/>
      <c r="AF261" s="283"/>
      <c r="AT261" s="251" t="e">
        <f>VLOOKUP(#REF!,'اعضاء هيئة التدريس'!#REF!,2,)</f>
        <v>#REF!</v>
      </c>
    </row>
    <row r="262" spans="1:46" s="272" customFormat="1" ht="15.75" hidden="1" customHeight="1">
      <c r="A262" s="724">
        <v>32</v>
      </c>
      <c r="B262" s="288" t="s">
        <v>826</v>
      </c>
      <c r="C262" s="726" t="str">
        <f>VLOOKUP(B262,مقررات!$A$1:$F$411,2,FALSE)</f>
        <v>فيزيـاء نووية (1)</v>
      </c>
      <c r="D262" s="211">
        <f>VLOOKUP(B262,مقررات!$A$1:$F$452,3,FALSE)</f>
        <v>2</v>
      </c>
      <c r="E262" s="211">
        <f>VLOOKUP(B262,مقررات!$A$1:$F$476,4,FALSE)</f>
        <v>2</v>
      </c>
      <c r="F262" s="211">
        <f t="shared" si="11"/>
        <v>3</v>
      </c>
      <c r="G262" s="60" t="str">
        <f>VLOOKUP(B262,مقررات!$A$1:$F$409,6,FALSE)</f>
        <v>P 133</v>
      </c>
      <c r="H262" s="423" t="s">
        <v>1631</v>
      </c>
      <c r="I262" s="262" t="str">
        <f>VLOOKUP(H262,'اعضاء هيئة التدريس'!$B$1:$D$300,2,FALSE)</f>
        <v>أ.د/ عبد العظيم المرسى</v>
      </c>
      <c r="J262" s="73"/>
      <c r="K262" s="73"/>
      <c r="L262" s="73" t="s">
        <v>1066</v>
      </c>
      <c r="M262" s="73"/>
      <c r="N262" s="73"/>
      <c r="O262" s="73"/>
      <c r="P262" s="386" t="s">
        <v>1326</v>
      </c>
      <c r="Q262" s="4"/>
      <c r="R262" s="91"/>
      <c r="S262" s="91"/>
      <c r="T262" s="283"/>
      <c r="U262" s="283"/>
      <c r="V262" s="283"/>
      <c r="W262" s="283"/>
      <c r="X262" s="283"/>
      <c r="Y262" s="283"/>
      <c r="Z262" s="283"/>
      <c r="AA262" s="283"/>
      <c r="AB262" s="283"/>
      <c r="AC262" s="283"/>
      <c r="AD262" s="283"/>
      <c r="AE262" s="283"/>
      <c r="AF262" s="283"/>
      <c r="AT262" s="251" t="e">
        <f>VLOOKUP(#REF!,'اعضاء هيئة التدريس'!#REF!,2,)</f>
        <v>#REF!</v>
      </c>
    </row>
    <row r="263" spans="1:46" s="272" customFormat="1" ht="15" hidden="1" customHeight="1">
      <c r="A263" s="724">
        <v>33</v>
      </c>
      <c r="B263" s="288" t="s">
        <v>498</v>
      </c>
      <c r="C263" s="726" t="str">
        <f>VLOOKUP(B263,مقررات!$A$1:$F$411,2,FALSE)</f>
        <v>دوائر الكترونية</v>
      </c>
      <c r="D263" s="211">
        <f>VLOOKUP(B263,مقررات!$A$1:$F$452,3,FALSE)</f>
        <v>2</v>
      </c>
      <c r="E263" s="211">
        <f>VLOOKUP(B263,مقررات!$A$1:$F$476,4,FALSE)</f>
        <v>2</v>
      </c>
      <c r="F263" s="211">
        <f t="shared" si="11"/>
        <v>3</v>
      </c>
      <c r="G263" s="60" t="str">
        <f>VLOOKUP(B263,مقررات!$A$1:$F$409,6,FALSE)</f>
        <v>P1610</v>
      </c>
      <c r="H263" s="60" t="s">
        <v>1641</v>
      </c>
      <c r="I263" s="262" t="str">
        <f>VLOOKUP(H263,'اعضاء هيئة التدريس'!$B$1:$D$300,2,FALSE)</f>
        <v>د/ زكريا البدوى</v>
      </c>
      <c r="J263" s="250"/>
      <c r="K263" s="250" t="s">
        <v>1069</v>
      </c>
      <c r="L263" s="250"/>
      <c r="M263" s="250"/>
      <c r="N263" s="250"/>
      <c r="O263" s="250"/>
      <c r="P263" s="386" t="s">
        <v>1314</v>
      </c>
      <c r="Q263" s="282"/>
      <c r="R263" s="283"/>
      <c r="S263" s="283"/>
      <c r="T263" s="283"/>
      <c r="U263" s="283"/>
      <c r="V263" s="283"/>
      <c r="W263" s="283"/>
      <c r="X263" s="283"/>
      <c r="Y263" s="283"/>
      <c r="Z263" s="283"/>
      <c r="AA263" s="283"/>
      <c r="AB263" s="283"/>
      <c r="AC263" s="283"/>
      <c r="AD263" s="283"/>
      <c r="AE263" s="283"/>
      <c r="AF263" s="283"/>
      <c r="AT263" s="251" t="e">
        <f>VLOOKUP(#REF!,'اعضاء هيئة التدريس'!#REF!,2,)</f>
        <v>#REF!</v>
      </c>
    </row>
    <row r="264" spans="1:46" s="272" customFormat="1" ht="15.75" hidden="1">
      <c r="A264" s="724">
        <v>34</v>
      </c>
      <c r="B264" s="288" t="s">
        <v>500</v>
      </c>
      <c r="C264" s="726" t="str">
        <f>VLOOKUP(B264,مقررات!$A$1:$F$411,2,FALSE)</f>
        <v>ميكانيكا الموائع</v>
      </c>
      <c r="D264" s="211">
        <f>VLOOKUP(B264,مقررات!$A$1:$F$452,3,FALSE)</f>
        <v>3</v>
      </c>
      <c r="E264" s="211" t="str">
        <f>VLOOKUP(B264,مقررات!$A$1:$F$476,4,FALSE)</f>
        <v>-</v>
      </c>
      <c r="F264" s="211">
        <v>3</v>
      </c>
      <c r="G264" s="60" t="str">
        <f>VLOOKUP(B264,مقررات!$A$1:$F$409,6,FALSE)</f>
        <v>P177</v>
      </c>
      <c r="H264" s="298" t="s">
        <v>1655</v>
      </c>
      <c r="I264" s="262" t="str">
        <f>VLOOKUP(H264,'اعضاء هيئة التدريس'!$B$1:$D$300,2,FALSE)</f>
        <v>د/ محمد عبد الحكيم</v>
      </c>
      <c r="J264" s="250"/>
      <c r="K264" s="267"/>
      <c r="L264" s="250"/>
      <c r="M264" s="267"/>
      <c r="N264" s="267"/>
      <c r="O264" s="267"/>
      <c r="P264" s="252"/>
      <c r="Q264" s="282"/>
      <c r="R264" s="283"/>
      <c r="S264" s="283"/>
      <c r="T264" s="284"/>
      <c r="U264" s="283"/>
      <c r="V264" s="283"/>
      <c r="W264" s="283"/>
      <c r="X264" s="283"/>
      <c r="Y264" s="283"/>
      <c r="Z264" s="283"/>
      <c r="AA264" s="283"/>
      <c r="AB264" s="283"/>
      <c r="AC264" s="283"/>
      <c r="AD264" s="283"/>
      <c r="AE264" s="283"/>
      <c r="AF264" s="283"/>
      <c r="AT264" s="251" t="e">
        <f>VLOOKUP(#REF!,'اعضاء هيئة التدريس'!#REF!,2,)</f>
        <v>#REF!</v>
      </c>
    </row>
    <row r="265" spans="1:46" s="272" customFormat="1" ht="15.75" hidden="1" customHeight="1">
      <c r="A265" s="724">
        <v>35</v>
      </c>
      <c r="B265" s="288" t="s">
        <v>1192</v>
      </c>
      <c r="C265" s="726" t="str">
        <f>VLOOKUP(B265,مقررات!$A$1:$F$411,2,FALSE)</f>
        <v>ميكانيكا الكم (1)</v>
      </c>
      <c r="D265" s="211">
        <f>VLOOKUP(B265,مقررات!$A$1:$F$452,3,FALSE)</f>
        <v>3</v>
      </c>
      <c r="E265" s="211">
        <f>VLOOKUP(B265,مقررات!$A$1:$F$476,4,FALSE)</f>
        <v>0</v>
      </c>
      <c r="F265" s="211">
        <f>D265+0.5*E265</f>
        <v>3</v>
      </c>
      <c r="G265" s="60" t="str">
        <f>VLOOKUP(B265,مقررات!$A$1:$F$409,6,FALSE)</f>
        <v>P 177</v>
      </c>
      <c r="H265" s="60" t="s">
        <v>1617</v>
      </c>
      <c r="I265" s="262" t="str">
        <f>VLOOKUP(H265,'اعضاء هيئة التدريس'!$B$1:$D$300,2,FALSE)</f>
        <v>أ.د/ سناء محمد انيس ميز</v>
      </c>
      <c r="J265" s="250"/>
      <c r="K265" s="250"/>
      <c r="L265" s="250" t="s">
        <v>1067</v>
      </c>
      <c r="M265" s="250"/>
      <c r="N265" s="263" t="s">
        <v>1233</v>
      </c>
      <c r="O265" s="250"/>
      <c r="P265" s="386" t="s">
        <v>1314</v>
      </c>
      <c r="Q265" s="282"/>
      <c r="R265" s="283"/>
      <c r="S265" s="283"/>
      <c r="T265" s="283"/>
      <c r="U265" s="283"/>
      <c r="V265" s="283"/>
      <c r="W265" s="283"/>
      <c r="X265" s="283"/>
      <c r="Y265" s="283"/>
      <c r="Z265" s="283"/>
      <c r="AA265" s="283"/>
      <c r="AB265" s="283"/>
      <c r="AC265" s="283"/>
      <c r="AD265" s="283"/>
      <c r="AE265" s="283"/>
      <c r="AF265" s="283"/>
      <c r="AT265" s="251" t="e">
        <f>VLOOKUP(#REF!,'اعضاء هيئة التدريس'!#REF!,2,)</f>
        <v>#REF!</v>
      </c>
    </row>
    <row r="266" spans="1:46" s="272" customFormat="1" ht="15.75" hidden="1" customHeight="1">
      <c r="A266" s="724">
        <v>36</v>
      </c>
      <c r="B266" s="288" t="s">
        <v>1193</v>
      </c>
      <c r="C266" s="726" t="str">
        <f>VLOOKUP(B266,مقررات!$A$1:$F$411,2,FALSE)</f>
        <v>فيزياء تطبيقية (2)</v>
      </c>
      <c r="D266" s="211">
        <f>VLOOKUP(B266,مقررات!$A$1:$F$452,3,FALSE)</f>
        <v>0</v>
      </c>
      <c r="E266" s="211">
        <f>VLOOKUP(B266,مقررات!$A$1:$F$476,4,FALSE)</f>
        <v>8</v>
      </c>
      <c r="F266" s="211">
        <f>D266+0.5*E266</f>
        <v>4</v>
      </c>
      <c r="G266" s="60" t="str">
        <f>VLOOKUP(B266,مقررات!$A$1:$F$409,6,FALSE)</f>
        <v>P 189</v>
      </c>
      <c r="H266" s="287" t="s">
        <v>1625</v>
      </c>
      <c r="I266" s="262" t="str">
        <f>VLOOKUP(H266,'اعضاء هيئة التدريس'!$B$1:$D$300,2,FALSE)</f>
        <v>أ.د/ أحمد الحملاوى</v>
      </c>
      <c r="J266" s="265"/>
      <c r="K266" s="265"/>
      <c r="L266" s="237"/>
      <c r="M266" s="265"/>
      <c r="N266" s="237"/>
      <c r="O266" s="265"/>
      <c r="P266" s="386"/>
      <c r="Q266" s="282"/>
      <c r="R266" s="283"/>
      <c r="S266" s="283"/>
      <c r="T266" s="283"/>
      <c r="U266" s="283"/>
      <c r="V266" s="283"/>
      <c r="W266" s="283"/>
      <c r="X266" s="283"/>
      <c r="Y266" s="283"/>
      <c r="Z266" s="283"/>
      <c r="AA266" s="283"/>
      <c r="AB266" s="283"/>
      <c r="AC266" s="283"/>
      <c r="AD266" s="283"/>
      <c r="AE266" s="283"/>
      <c r="AF266" s="283"/>
      <c r="AT266" s="251" t="e">
        <f>VLOOKUP(#REF!,'اعضاء هيئة التدريس'!#REF!,2,)</f>
        <v>#REF!</v>
      </c>
    </row>
    <row r="267" spans="1:46" s="272" customFormat="1" ht="15.75" hidden="1" customHeight="1">
      <c r="A267" s="724">
        <v>37</v>
      </c>
      <c r="B267" s="288" t="s">
        <v>829</v>
      </c>
      <c r="C267" s="726" t="str">
        <f>VLOOKUP(B267,مقررات!$A$1:$F$411,2,FALSE)</f>
        <v>فيزياء جوامد (2)</v>
      </c>
      <c r="D267" s="211">
        <f>VLOOKUP(B267,مقررات!$A$1:$F$452,3,FALSE)</f>
        <v>2</v>
      </c>
      <c r="E267" s="211">
        <f>VLOOKUP(B267,مقررات!$A$1:$F$476,4,FALSE)</f>
        <v>2</v>
      </c>
      <c r="F267" s="211">
        <f>D267+0.5*E267</f>
        <v>3</v>
      </c>
      <c r="G267" s="60" t="str">
        <f>VLOOKUP(B267,مقررات!$A$1:$F$409,6,FALSE)</f>
        <v>P 211</v>
      </c>
      <c r="H267" s="423" t="s">
        <v>1682</v>
      </c>
      <c r="I267" s="262" t="str">
        <f>VLOOKUP(H267,'اعضاء هيئة التدريس'!$B$1:$D$300,2,FALSE)</f>
        <v>أ.د/ رؤف الملواني</v>
      </c>
      <c r="J267" s="73"/>
      <c r="K267" s="73"/>
      <c r="L267" s="250" t="s">
        <v>1069</v>
      </c>
      <c r="M267" s="250"/>
      <c r="N267" s="250"/>
      <c r="O267" s="250"/>
      <c r="P267" s="1052"/>
      <c r="Q267" s="4"/>
      <c r="R267" s="91"/>
      <c r="S267" s="91"/>
      <c r="T267" s="284"/>
      <c r="U267" s="283"/>
      <c r="V267" s="283"/>
      <c r="W267" s="283"/>
      <c r="X267" s="283"/>
      <c r="Y267" s="283"/>
      <c r="Z267" s="283"/>
      <c r="AA267" s="283"/>
      <c r="AB267" s="283"/>
      <c r="AC267" s="283"/>
      <c r="AD267" s="283"/>
      <c r="AE267" s="283"/>
      <c r="AF267" s="283"/>
      <c r="AT267" s="251" t="e">
        <f>VLOOKUP(#REF!,'اعضاء هيئة التدريس'!#REF!,2,)</f>
        <v>#REF!</v>
      </c>
    </row>
    <row r="268" spans="1:46" s="272" customFormat="1" ht="15.75" hidden="1" customHeight="1">
      <c r="A268" s="724">
        <v>38</v>
      </c>
      <c r="B268" s="288" t="s">
        <v>1194</v>
      </c>
      <c r="C268" s="726" t="str">
        <f>VLOOKUP(B268,مقررات!$A$1:$F$411,2,FALSE)</f>
        <v>فيزياء نووية(2)</v>
      </c>
      <c r="D268" s="211">
        <f>VLOOKUP(B268,مقررات!$A$1:$F$452,3,FALSE)</f>
        <v>2</v>
      </c>
      <c r="E268" s="211">
        <f>VLOOKUP(B268,مقررات!$A$1:$F$476,4,FALSE)</f>
        <v>2</v>
      </c>
      <c r="F268" s="211">
        <f>D268+0.5*E268</f>
        <v>3</v>
      </c>
      <c r="G268" s="60" t="str">
        <f>VLOOKUP(B268,مقررات!$A$1:$F$409,6,FALSE)</f>
        <v>P 254</v>
      </c>
      <c r="H268" s="340" t="s">
        <v>1630</v>
      </c>
      <c r="I268" s="262" t="str">
        <f>VLOOKUP(H268,'اعضاء هيئة التدريس'!$B$1:$D$300,2,FALSE)</f>
        <v>أ.د/ حسين السمان</v>
      </c>
      <c r="J268" s="254"/>
      <c r="K268" s="253" t="s">
        <v>1067</v>
      </c>
      <c r="L268" s="382"/>
      <c r="M268" s="254"/>
      <c r="N268" s="253" t="s">
        <v>1112</v>
      </c>
      <c r="O268" s="254"/>
      <c r="P268" s="382"/>
      <c r="Q268" s="382"/>
      <c r="R268" s="369"/>
      <c r="S268" s="369"/>
      <c r="T268" s="284"/>
      <c r="U268" s="283"/>
      <c r="V268" s="283"/>
      <c r="W268" s="283"/>
      <c r="X268" s="283"/>
      <c r="Y268" s="283"/>
      <c r="Z268" s="283"/>
      <c r="AA268" s="283"/>
      <c r="AB268" s="283"/>
      <c r="AC268" s="283"/>
      <c r="AD268" s="283"/>
      <c r="AE268" s="283"/>
      <c r="AF268" s="283"/>
      <c r="AT268" s="251" t="e">
        <f>VLOOKUP(#REF!,'اعضاء هيئة التدريس'!#REF!,2,)</f>
        <v>#REF!</v>
      </c>
    </row>
    <row r="269" spans="1:46" s="272" customFormat="1" ht="15.75" hidden="1" customHeight="1">
      <c r="A269" s="724">
        <v>39</v>
      </c>
      <c r="B269" s="288" t="s">
        <v>501</v>
      </c>
      <c r="C269" s="726" t="str">
        <f>VLOOKUP(B269,مقررات!$A$1:$F$411,2,FALSE)</f>
        <v>فيزياء طاقات عالية</v>
      </c>
      <c r="D269" s="211">
        <f>VLOOKUP(B269,مقررات!$A$1:$F$452,3,FALSE)</f>
        <v>3</v>
      </c>
      <c r="E269" s="211">
        <f>VLOOKUP(B269,مقررات!$A$1:$F$476,4,FALSE)</f>
        <v>0</v>
      </c>
      <c r="F269" s="211">
        <f>D269+0.5*E269</f>
        <v>3</v>
      </c>
      <c r="G269" s="60" t="str">
        <f>VLOOKUP(B269,مقررات!$A$1:$F$409,6,FALSE)</f>
        <v>P254</v>
      </c>
      <c r="H269" s="340" t="s">
        <v>1631</v>
      </c>
      <c r="I269" s="262" t="str">
        <f>VLOOKUP(H269,'اعضاء هيئة التدريس'!$B$1:$D$300,2,FALSE)</f>
        <v>أ.د/ عبد العظيم المرسى</v>
      </c>
      <c r="J269" s="254"/>
      <c r="K269" s="254"/>
      <c r="L269" s="382"/>
      <c r="M269" s="253" t="s">
        <v>1232</v>
      </c>
      <c r="N269" s="382"/>
      <c r="O269" s="254"/>
      <c r="P269" s="382"/>
      <c r="Q269" s="382"/>
      <c r="R269" s="369"/>
      <c r="S269" s="369"/>
      <c r="T269" s="283"/>
      <c r="U269" s="283"/>
      <c r="V269" s="283"/>
      <c r="W269" s="283"/>
      <c r="X269" s="283"/>
      <c r="Y269" s="283"/>
      <c r="Z269" s="283"/>
      <c r="AA269" s="283"/>
      <c r="AB269" s="283"/>
      <c r="AC269" s="283"/>
      <c r="AD269" s="283"/>
      <c r="AE269" s="283"/>
      <c r="AF269" s="283"/>
      <c r="AT269" s="251" t="e">
        <f>VLOOKUP(#REF!,'اعضاء هيئة التدريس'!#REF!,2,)</f>
        <v>#REF!</v>
      </c>
    </row>
    <row r="270" spans="1:46" s="272" customFormat="1" ht="15.75" hidden="1" customHeight="1">
      <c r="A270" s="724">
        <v>40</v>
      </c>
      <c r="B270" s="288" t="s">
        <v>502</v>
      </c>
      <c r="C270" s="726" t="str">
        <f>VLOOKUP(B270,مقررات!$A$1:$F$411,2,FALSE)</f>
        <v>فيزياء معجلات</v>
      </c>
      <c r="D270" s="211">
        <f>VLOOKUP(B270,مقررات!$A$1:$F$452,3,FALSE)</f>
        <v>2</v>
      </c>
      <c r="E270" s="211" t="str">
        <f>VLOOKUP(B270,مقررات!$A$1:$F$476,4,FALSE)</f>
        <v>-</v>
      </c>
      <c r="F270" s="211">
        <v>2</v>
      </c>
      <c r="G270" s="60" t="str">
        <f>VLOOKUP(B270,مقررات!$A$1:$F$409,6,FALSE)</f>
        <v>P254</v>
      </c>
      <c r="H270" s="423" t="s">
        <v>1630</v>
      </c>
      <c r="I270" s="262" t="str">
        <f>VLOOKUP(H270,'اعضاء هيئة التدريس'!$B$1:$D$300,2,FALSE)</f>
        <v>أ.د/ حسين السمان</v>
      </c>
      <c r="J270" s="73"/>
      <c r="K270" s="73" t="s">
        <v>1072</v>
      </c>
      <c r="L270" s="73"/>
      <c r="M270" s="73"/>
      <c r="N270" s="73"/>
      <c r="O270" s="73"/>
      <c r="P270" s="1046"/>
      <c r="Q270" s="4"/>
      <c r="R270" s="91"/>
      <c r="S270" s="91"/>
      <c r="T270" s="283"/>
      <c r="U270" s="283"/>
      <c r="V270" s="283"/>
      <c r="W270" s="283"/>
      <c r="X270" s="283"/>
      <c r="Y270" s="283"/>
      <c r="Z270" s="283"/>
      <c r="AA270" s="283"/>
      <c r="AB270" s="283"/>
      <c r="AC270" s="283"/>
      <c r="AD270" s="283"/>
      <c r="AE270" s="283"/>
      <c r="AF270" s="283"/>
      <c r="AT270" s="251" t="e">
        <f>VLOOKUP(#REF!,'اعضاء هيئة التدريس'!#REF!,2,)</f>
        <v>#REF!</v>
      </c>
    </row>
    <row r="271" spans="1:46" s="272" customFormat="1" ht="24" hidden="1" customHeight="1">
      <c r="A271" s="724">
        <v>41</v>
      </c>
      <c r="B271" s="288" t="s">
        <v>1195</v>
      </c>
      <c r="C271" s="726" t="str">
        <f>VLOOKUP(B271,مقررات!$A$1:$F$411,2,FALSE)</f>
        <v>ميكانيكا احصائية</v>
      </c>
      <c r="D271" s="211">
        <f>VLOOKUP(B271,مقررات!$A$1:$F$452,3,FALSE)</f>
        <v>3</v>
      </c>
      <c r="E271" s="211" t="str">
        <f>VLOOKUP(B271,مقررات!$A$1:$F$476,4,FALSE)</f>
        <v>-</v>
      </c>
      <c r="F271" s="211">
        <v>3</v>
      </c>
      <c r="G271" s="60" t="str">
        <f>VLOOKUP(B271,مقررات!$A$1:$F$409,6,FALSE)</f>
        <v>P 222</v>
      </c>
      <c r="H271" s="705" t="s">
        <v>1641</v>
      </c>
      <c r="I271" s="262" t="str">
        <f>VLOOKUP(H271,'اعضاء هيئة التدريس'!$B$1:$D$300,2,FALSE)</f>
        <v>د/ زكريا البدوى</v>
      </c>
      <c r="J271" s="73"/>
      <c r="K271" s="772"/>
      <c r="L271" s="73" t="s">
        <v>1069</v>
      </c>
      <c r="M271" s="772"/>
      <c r="N271" s="772"/>
      <c r="O271" s="772"/>
      <c r="P271" s="1046"/>
      <c r="Q271" s="4"/>
      <c r="R271" s="91"/>
      <c r="S271" s="91"/>
      <c r="T271" s="283"/>
      <c r="U271" s="283"/>
      <c r="V271" s="283"/>
      <c r="W271" s="283"/>
      <c r="X271" s="283"/>
      <c r="Y271" s="283"/>
      <c r="Z271" s="283"/>
      <c r="AA271" s="283"/>
      <c r="AB271" s="283"/>
      <c r="AC271" s="283"/>
      <c r="AD271" s="283"/>
      <c r="AE271" s="283"/>
      <c r="AF271" s="283"/>
      <c r="AT271" s="251" t="e">
        <f>VLOOKUP(#REF!,'اعضاء هيئة التدريس'!#REF!,2,)</f>
        <v>#REF!</v>
      </c>
    </row>
    <row r="272" spans="1:46" s="285" customFormat="1" ht="15.75" hidden="1">
      <c r="A272" s="724">
        <v>42</v>
      </c>
      <c r="B272" s="288" t="s">
        <v>1197</v>
      </c>
      <c r="C272" s="726" t="str">
        <f>VLOOKUP(B272,مقررات!$A$1:$F$411,2,FALSE)</f>
        <v>فيزياءتطبيقية (3)</v>
      </c>
      <c r="D272" s="211">
        <f>VLOOKUP(B272,مقررات!$A$1:$F$452,3,FALSE)</f>
        <v>0</v>
      </c>
      <c r="E272" s="211">
        <f>VLOOKUP(B272,مقررات!$A$1:$F$476,4,FALSE)</f>
        <v>8</v>
      </c>
      <c r="F272" s="211">
        <f t="shared" ref="F272:F303" si="12">D272+0.5*E272</f>
        <v>4</v>
      </c>
      <c r="G272" s="60" t="str">
        <f>VLOOKUP(B272,مقررات!$A$1:$F$409,6,FALSE)</f>
        <v>P 286</v>
      </c>
      <c r="H272" s="21" t="s">
        <v>1646</v>
      </c>
      <c r="I272" s="262" t="str">
        <f>VLOOKUP(H272,'اعضاء هيئة التدريس'!$B$1:$D$300,2,FALSE)</f>
        <v>د/ لبنى شرف الدين</v>
      </c>
      <c r="J272" s="145"/>
      <c r="K272" s="145"/>
      <c r="L272" s="146"/>
      <c r="M272" s="145"/>
      <c r="N272" s="146"/>
      <c r="O272" s="145"/>
      <c r="P272" s="1052"/>
      <c r="Q272" s="4"/>
      <c r="R272" s="91"/>
      <c r="S272" s="91"/>
      <c r="T272" s="284"/>
      <c r="U272" s="284"/>
      <c r="V272" s="284"/>
      <c r="W272" s="284"/>
      <c r="X272" s="284"/>
      <c r="Y272" s="284"/>
      <c r="Z272" s="284"/>
      <c r="AA272" s="284"/>
      <c r="AB272" s="284"/>
      <c r="AC272" s="284"/>
      <c r="AD272" s="284"/>
      <c r="AE272" s="284"/>
      <c r="AF272" s="284"/>
      <c r="AT272" s="251" t="e">
        <f>VLOOKUP(#REF!,'اعضاء هيئة التدريس'!#REF!,2,)</f>
        <v>#REF!</v>
      </c>
    </row>
    <row r="273" spans="1:46" s="272" customFormat="1" ht="15.75" hidden="1" customHeight="1">
      <c r="A273" s="724">
        <v>43</v>
      </c>
      <c r="B273" s="288" t="s">
        <v>1386</v>
      </c>
      <c r="C273" s="726" t="str">
        <f>VLOOKUP(B273,مقررات!$A$1:$F$411,2,FALSE)</f>
        <v>اشباة موصلات</v>
      </c>
      <c r="D273" s="211">
        <f>VLOOKUP(B273,مقررات!$A$1:$F$452,3,FALSE)</f>
        <v>2</v>
      </c>
      <c r="E273" s="211">
        <f>VLOOKUP(B273,مقررات!$A$1:$F$476,4,FALSE)</f>
        <v>2</v>
      </c>
      <c r="F273" s="211">
        <f t="shared" si="12"/>
        <v>3</v>
      </c>
      <c r="G273" s="60" t="str">
        <f>VLOOKUP(B273,مقررات!$A$1:$F$409,6,FALSE)</f>
        <v>P211</v>
      </c>
      <c r="H273" s="298" t="s">
        <v>1634</v>
      </c>
      <c r="I273" s="262" t="str">
        <f>VLOOKUP(H273,'اعضاء هيئة التدريس'!$B$1:$D$300,2,FALSE)</f>
        <v>أ.د/  محمد الزيدية</v>
      </c>
      <c r="J273" s="267"/>
      <c r="K273" s="267"/>
      <c r="L273" s="250" t="s">
        <v>1066</v>
      </c>
      <c r="M273" s="267"/>
      <c r="N273" s="267"/>
      <c r="O273" s="250"/>
      <c r="P273" s="252"/>
      <c r="Q273" s="282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 s="283"/>
      <c r="AC273" s="283"/>
      <c r="AD273" s="283"/>
      <c r="AE273" s="283"/>
      <c r="AF273" s="283"/>
      <c r="AT273" s="251" t="e">
        <f>VLOOKUP(#REF!,'اعضاء هيئة التدريس'!#REF!,2,)</f>
        <v>#REF!</v>
      </c>
    </row>
    <row r="274" spans="1:46" ht="15.75" hidden="1" customHeight="1">
      <c r="A274" s="724">
        <v>44</v>
      </c>
      <c r="B274" s="288" t="s">
        <v>511</v>
      </c>
      <c r="C274" s="726" t="str">
        <f>VLOOKUP(B274,مقررات!$A$1:$F$411,2,FALSE)</f>
        <v>فيزياء البللورات</v>
      </c>
      <c r="D274" s="211">
        <f>VLOOKUP(B274,مقررات!$A$1:$F$452,3,FALSE)</f>
        <v>1</v>
      </c>
      <c r="E274" s="211">
        <f>VLOOKUP(B274,مقررات!$A$1:$F$476,4,FALSE)</f>
        <v>2</v>
      </c>
      <c r="F274" s="211">
        <f t="shared" si="12"/>
        <v>2</v>
      </c>
      <c r="G274" s="60" t="str">
        <f>VLOOKUP(B274,مقررات!$A$1:$F$409,6,FALSE)</f>
        <v>P311</v>
      </c>
      <c r="H274" s="423" t="s">
        <v>1627</v>
      </c>
      <c r="I274" s="262" t="str">
        <f>VLOOKUP(H274,'اعضاء هيئة التدريس'!$B$1:$D$300,2,FALSE)</f>
        <v>أ.د/ عبد المجيد خفاجى</v>
      </c>
      <c r="J274" s="772"/>
      <c r="K274" s="250" t="s">
        <v>1067</v>
      </c>
      <c r="L274" s="73"/>
      <c r="M274" s="772"/>
      <c r="N274" s="772"/>
      <c r="O274" s="73"/>
      <c r="P274" s="1052"/>
      <c r="Q274" s="4"/>
      <c r="R274" s="91"/>
      <c r="S274" s="91"/>
      <c r="AT274" s="251" t="e">
        <f>VLOOKUP(#REF!,'اعضاء هيئة التدريس'!#REF!,2,)</f>
        <v>#REF!</v>
      </c>
    </row>
    <row r="275" spans="1:46" s="272" customFormat="1" ht="15.75" hidden="1" customHeight="1">
      <c r="A275" s="724">
        <v>45</v>
      </c>
      <c r="B275" s="288" t="s">
        <v>1202</v>
      </c>
      <c r="C275" s="726" t="str">
        <f>VLOOKUP(B275,مقررات!$A$1:$F$411,2,FALSE)</f>
        <v>طيف جزيئى</v>
      </c>
      <c r="D275" s="211">
        <f>VLOOKUP(B275,مقررات!$A$1:$F$452,3,FALSE)</f>
        <v>2</v>
      </c>
      <c r="E275" s="211">
        <f>VLOOKUP(B275,مقررات!$A$1:$F$476,4,FALSE)</f>
        <v>0</v>
      </c>
      <c r="F275" s="211">
        <f t="shared" si="12"/>
        <v>2</v>
      </c>
      <c r="G275" s="60" t="str">
        <f>VLOOKUP(B275,مقررات!$A$1:$F$409,6,FALSE)</f>
        <v>-</v>
      </c>
      <c r="H275" s="60" t="s">
        <v>1632</v>
      </c>
      <c r="I275" s="262" t="str">
        <f>VLOOKUP(H275,'اعضاء هيئة التدريس'!$B$1:$D$300,2,FALSE)</f>
        <v>أ.د/ زينات الجوهرى</v>
      </c>
      <c r="J275" s="250"/>
      <c r="K275" s="250"/>
      <c r="L275" s="250" t="s">
        <v>1067</v>
      </c>
      <c r="M275" s="250"/>
      <c r="N275" s="250"/>
      <c r="O275" s="250"/>
      <c r="P275" s="386"/>
      <c r="Q275" s="282"/>
      <c r="R275" s="283"/>
      <c r="S275" s="283"/>
      <c r="T275" s="284"/>
      <c r="U275" s="283"/>
      <c r="V275" s="283"/>
      <c r="W275" s="283"/>
      <c r="X275" s="283"/>
      <c r="Y275" s="283"/>
      <c r="Z275" s="283"/>
      <c r="AA275" s="283"/>
      <c r="AB275" s="283"/>
      <c r="AC275" s="283"/>
      <c r="AD275" s="283"/>
      <c r="AE275" s="283"/>
      <c r="AF275" s="283"/>
      <c r="AT275" s="251" t="e">
        <f>VLOOKUP(#REF!,'اعضاء هيئة التدريس'!#REF!,2,)</f>
        <v>#REF!</v>
      </c>
    </row>
    <row r="276" spans="1:46" s="272" customFormat="1" ht="15.75" hidden="1">
      <c r="A276" s="724">
        <v>46</v>
      </c>
      <c r="B276" s="288" t="s">
        <v>504</v>
      </c>
      <c r="C276" s="726" t="str">
        <f>VLOOKUP(B276,مقررات!$A$1:$F$411,2,FALSE)</f>
        <v>فيزياء اشعاعية</v>
      </c>
      <c r="D276" s="211">
        <f>VLOOKUP(B276,مقررات!$A$1:$F$452,3,FALSE)</f>
        <v>2</v>
      </c>
      <c r="E276" s="211">
        <f>VLOOKUP(B276,مقررات!$A$1:$F$476,4,FALSE)</f>
        <v>2</v>
      </c>
      <c r="F276" s="211">
        <f t="shared" si="12"/>
        <v>3</v>
      </c>
      <c r="G276" s="60" t="str">
        <f>VLOOKUP(B276,مقررات!$A$1:$F$409,6,FALSE)</f>
        <v>-</v>
      </c>
      <c r="H276" s="60" t="s">
        <v>1657</v>
      </c>
      <c r="I276" s="262" t="str">
        <f>VLOOKUP(H276,'اعضاء هيئة التدريس'!$B$1:$D$300,2,FALSE)</f>
        <v>د/ انتصار المسدى</v>
      </c>
      <c r="J276" s="250"/>
      <c r="K276" s="250" t="s">
        <v>1065</v>
      </c>
      <c r="L276" s="382"/>
      <c r="M276" s="250"/>
      <c r="N276" s="250"/>
      <c r="O276" s="250"/>
      <c r="P276" s="386"/>
      <c r="Q276" s="282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 s="283"/>
      <c r="AC276" s="283"/>
      <c r="AD276" s="283"/>
      <c r="AE276" s="283"/>
      <c r="AF276" s="283"/>
      <c r="AT276" s="251" t="e">
        <f>VLOOKUP(#REF!,'اعضاء هيئة التدريس'!#REF!,2,)</f>
        <v>#REF!</v>
      </c>
    </row>
    <row r="277" spans="1:46" s="272" customFormat="1" ht="25.5" hidden="1" customHeight="1">
      <c r="A277" s="724">
        <v>47</v>
      </c>
      <c r="B277" s="288" t="s">
        <v>503</v>
      </c>
      <c r="C277" s="726" t="str">
        <f>VLOOKUP(B277,مقررات!$A$1:$F$411,2,FALSE)</f>
        <v>فيزياء مفاعلات</v>
      </c>
      <c r="D277" s="211">
        <f>VLOOKUP(B277,مقررات!$A$1:$F$452,3,FALSE)</f>
        <v>2</v>
      </c>
      <c r="E277" s="211">
        <f>VLOOKUP(B277,مقررات!$A$1:$F$476,4,FALSE)</f>
        <v>0</v>
      </c>
      <c r="F277" s="211">
        <f t="shared" si="12"/>
        <v>2</v>
      </c>
      <c r="G277" s="60" t="str">
        <f>VLOOKUP(B277,مقررات!$A$1:$F$409,6,FALSE)</f>
        <v>P2711</v>
      </c>
      <c r="H277" s="705" t="s">
        <v>1652</v>
      </c>
      <c r="I277" s="262" t="str">
        <f>VLOOKUP(H277,'اعضاء هيئة التدريس'!$B$1:$D$300,2,FALSE)</f>
        <v>د/ حسام دنيا</v>
      </c>
      <c r="J277" s="772"/>
      <c r="K277" s="250" t="s">
        <v>1070</v>
      </c>
      <c r="L277" s="73"/>
      <c r="M277" s="73"/>
      <c r="N277" s="772"/>
      <c r="O277" s="772"/>
      <c r="P277" s="1046"/>
      <c r="Q277" s="4"/>
      <c r="R277" s="92"/>
      <c r="S277" s="92"/>
      <c r="T277" s="283"/>
      <c r="U277" s="283"/>
      <c r="V277" s="283"/>
      <c r="W277" s="283"/>
      <c r="X277" s="283"/>
      <c r="Y277" s="283"/>
      <c r="Z277" s="283"/>
      <c r="AA277" s="283"/>
      <c r="AB277" s="283"/>
      <c r="AC277" s="283"/>
      <c r="AD277" s="283"/>
      <c r="AE277" s="283"/>
      <c r="AF277" s="283"/>
      <c r="AT277" s="251" t="e">
        <f>VLOOKUP(#REF!,'اعضاء هيئة التدريس'!#REF!,2,)</f>
        <v>#REF!</v>
      </c>
    </row>
    <row r="278" spans="1:46" s="272" customFormat="1" ht="23.25" hidden="1" customHeight="1">
      <c r="A278" s="724">
        <v>48</v>
      </c>
      <c r="B278" s="288" t="s">
        <v>506</v>
      </c>
      <c r="C278" s="726" t="str">
        <f>VLOOKUP(B278,مقررات!$A$1:$F$411,2,FALSE)</f>
        <v>فيزياءالبلازما</v>
      </c>
      <c r="D278" s="211">
        <f>VLOOKUP(B278,مقررات!$A$1:$F$452,3,FALSE)</f>
        <v>2</v>
      </c>
      <c r="E278" s="211">
        <f>VLOOKUP(B278,مقررات!$A$1:$F$476,4,FALSE)</f>
        <v>0</v>
      </c>
      <c r="F278" s="211">
        <f t="shared" si="12"/>
        <v>2</v>
      </c>
      <c r="G278" s="60" t="str">
        <f>VLOOKUP(B278,مقررات!$A$1:$F$409,6,FALSE)</f>
        <v>P145</v>
      </c>
      <c r="H278" s="60" t="s">
        <v>1642</v>
      </c>
      <c r="I278" s="262" t="str">
        <f>VLOOKUP(H278,'اعضاء هيئة التدريس'!$B$1:$D$300,2,FALSE)</f>
        <v>أ.د/عبد العزيز حبيب</v>
      </c>
      <c r="J278" s="267"/>
      <c r="K278" s="267"/>
      <c r="L278" s="250"/>
      <c r="M278" s="250" t="s">
        <v>1073</v>
      </c>
      <c r="N278" s="267"/>
      <c r="O278" s="250"/>
      <c r="P278" s="386"/>
      <c r="Q278" s="282"/>
      <c r="R278" s="283"/>
      <c r="S278" s="284"/>
      <c r="T278" s="283"/>
      <c r="U278" s="283"/>
      <c r="V278" s="283"/>
      <c r="W278" s="283"/>
      <c r="X278" s="283"/>
      <c r="Y278" s="283"/>
      <c r="Z278" s="283"/>
      <c r="AA278" s="283"/>
      <c r="AB278" s="283"/>
      <c r="AC278" s="283"/>
      <c r="AD278" s="283"/>
      <c r="AE278" s="283"/>
      <c r="AF278" s="283"/>
      <c r="AT278" s="251" t="e">
        <f>VLOOKUP(#REF!,'اعضاء هيئة التدريس'!#REF!,2,)</f>
        <v>#REF!</v>
      </c>
    </row>
    <row r="279" spans="1:46" s="272" customFormat="1" ht="15.75" hidden="1">
      <c r="A279" s="724">
        <v>49</v>
      </c>
      <c r="B279" s="288" t="s">
        <v>505</v>
      </c>
      <c r="C279" s="726" t="str">
        <f>VLOOKUP(B279,مقررات!$A$1:$F$411,2,FALSE)</f>
        <v>النظرية النسبية الخاصة</v>
      </c>
      <c r="D279" s="211">
        <f>VLOOKUP(B279,مقررات!$A$1:$F$452,3,FALSE)</f>
        <v>2</v>
      </c>
      <c r="E279" s="211">
        <f>VLOOKUP(B279,مقررات!$A$1:$F$476,4,FALSE)</f>
        <v>0</v>
      </c>
      <c r="F279" s="211">
        <f t="shared" si="12"/>
        <v>2</v>
      </c>
      <c r="G279" s="60" t="str">
        <f>VLOOKUP(B279,مقررات!$A$1:$F$409,6,FALSE)</f>
        <v>-</v>
      </c>
      <c r="H279" s="423" t="s">
        <v>1653</v>
      </c>
      <c r="I279" s="262" t="str">
        <f>VLOOKUP(H279,'اعضاء هيئة التدريس'!$B$1:$D$300,2,FALSE)</f>
        <v>د/ سامي الجمال</v>
      </c>
      <c r="J279" s="73"/>
      <c r="K279" s="73"/>
      <c r="L279" s="73"/>
      <c r="M279" s="73" t="s">
        <v>1069</v>
      </c>
      <c r="N279" s="73"/>
      <c r="O279" s="73"/>
      <c r="P279" s="1052"/>
      <c r="Q279" s="4"/>
      <c r="R279" s="92"/>
      <c r="S279" s="92"/>
      <c r="T279" s="283"/>
      <c r="U279" s="283"/>
      <c r="V279" s="283"/>
      <c r="W279" s="283"/>
      <c r="X279" s="283"/>
      <c r="Y279" s="283"/>
      <c r="Z279" s="283"/>
      <c r="AA279" s="283"/>
      <c r="AB279" s="283"/>
      <c r="AC279" s="283"/>
      <c r="AD279" s="283"/>
      <c r="AE279" s="283"/>
      <c r="AF279" s="283"/>
      <c r="AT279" s="251" t="e">
        <f>VLOOKUP(#REF!,'اعضاء هيئة التدريس'!#REF!,2,)</f>
        <v>#REF!</v>
      </c>
    </row>
    <row r="280" spans="1:46" s="272" customFormat="1" ht="39" hidden="1" customHeight="1">
      <c r="A280" s="724">
        <v>50</v>
      </c>
      <c r="B280" s="288" t="s">
        <v>1203</v>
      </c>
      <c r="C280" s="726" t="str">
        <f>VLOOKUP(B280,مقررات!$A$1:$F$411,2,FALSE)</f>
        <v>فيزياء تطبيقية (4)</v>
      </c>
      <c r="D280" s="211">
        <f>VLOOKUP(B280,مقررات!$A$1:$F$452,3,FALSE)</f>
        <v>0</v>
      </c>
      <c r="E280" s="211">
        <f>VLOOKUP(B280,مقررات!$A$1:$F$476,4,FALSE)</f>
        <v>8</v>
      </c>
      <c r="F280" s="211">
        <f t="shared" si="12"/>
        <v>4</v>
      </c>
      <c r="G280" s="60" t="str">
        <f>VLOOKUP(B280,مقررات!$A$1:$F$409,6,FALSE)</f>
        <v>P 385</v>
      </c>
      <c r="H280" s="52" t="s">
        <v>1631</v>
      </c>
      <c r="I280" s="262" t="str">
        <f>VLOOKUP(H280,'اعضاء هيئة التدريس'!$B$1:$D$300,2,FALSE)</f>
        <v>أ.د/ عبد العظيم المرسى</v>
      </c>
      <c r="J280" s="385"/>
      <c r="K280" s="385"/>
      <c r="L280" s="471"/>
      <c r="M280" s="471"/>
      <c r="N280" s="471"/>
      <c r="O280" s="385"/>
      <c r="P280" s="255"/>
      <c r="Q280" s="720"/>
      <c r="R280" s="699"/>
      <c r="S280" s="812"/>
      <c r="T280" s="283"/>
      <c r="U280" s="283"/>
      <c r="V280" s="283"/>
      <c r="W280" s="283"/>
      <c r="X280" s="283"/>
      <c r="Y280" s="283"/>
      <c r="Z280" s="283"/>
      <c r="AA280" s="283"/>
      <c r="AB280" s="283"/>
      <c r="AC280" s="283"/>
      <c r="AD280" s="283"/>
      <c r="AE280" s="283"/>
      <c r="AF280" s="283"/>
      <c r="AT280" s="251" t="e">
        <f>VLOOKUP(#REF!,'اعضاء هيئة التدريس'!#REF!,2,)</f>
        <v>#REF!</v>
      </c>
    </row>
    <row r="281" spans="1:46" s="272" customFormat="1" ht="54.75" hidden="1" customHeight="1">
      <c r="A281" s="724">
        <v>51</v>
      </c>
      <c r="B281" s="288" t="s">
        <v>508</v>
      </c>
      <c r="C281" s="726" t="str">
        <f>VLOOKUP(B281,مقررات!$A$1:$F$411,2,FALSE)</f>
        <v>فيزياء حيوية</v>
      </c>
      <c r="D281" s="211">
        <f>VLOOKUP(B281,مقررات!$A$1:$F$452,3,FALSE)</f>
        <v>2</v>
      </c>
      <c r="E281" s="211">
        <f>VLOOKUP(B281,مقررات!$A$1:$F$476,4,FALSE)</f>
        <v>0</v>
      </c>
      <c r="F281" s="211">
        <f t="shared" si="12"/>
        <v>2</v>
      </c>
      <c r="G281" s="60" t="str">
        <f>VLOOKUP(B281,مقررات!$A$1:$F$409,6,FALSE)</f>
        <v>-</v>
      </c>
      <c r="H281" s="705" t="s">
        <v>1651</v>
      </c>
      <c r="I281" s="262" t="str">
        <f>VLOOKUP(H281,'اعضاء هيئة التدريس'!$B$1:$D$300,2,FALSE)</f>
        <v>د/ سامح السيد</v>
      </c>
      <c r="J281" s="772"/>
      <c r="K281" s="250"/>
      <c r="L281" s="73" t="s">
        <v>1067</v>
      </c>
      <c r="M281" s="772"/>
      <c r="N281" s="772"/>
      <c r="O281" s="73"/>
      <c r="P281" s="386" t="s">
        <v>1320</v>
      </c>
      <c r="Q281" s="4"/>
      <c r="R281" s="92"/>
      <c r="S281" s="92"/>
      <c r="T281" s="283"/>
      <c r="U281" s="283"/>
      <c r="V281" s="283"/>
      <c r="W281" s="283"/>
      <c r="X281" s="283"/>
      <c r="Y281" s="283"/>
      <c r="Z281" s="283"/>
      <c r="AA281" s="283"/>
      <c r="AB281" s="283"/>
      <c r="AC281" s="283"/>
      <c r="AD281" s="283"/>
      <c r="AE281" s="283"/>
      <c r="AF281" s="283"/>
      <c r="AT281" s="251" t="e">
        <f>VLOOKUP(#REF!,'اعضاء هيئة التدريس'!#REF!,2,)</f>
        <v>#REF!</v>
      </c>
    </row>
    <row r="282" spans="1:46" s="272" customFormat="1" ht="53.25" hidden="1" customHeight="1">
      <c r="A282" s="724">
        <v>52</v>
      </c>
      <c r="B282" s="288" t="s">
        <v>510</v>
      </c>
      <c r="C282" s="726" t="str">
        <f>VLOOKUP(B282,مقررات!$A$1:$F$411,2,FALSE)</f>
        <v>الطاقات المتجددة</v>
      </c>
      <c r="D282" s="211">
        <f>VLOOKUP(B282,مقررات!$A$1:$F$452,3,FALSE)</f>
        <v>2</v>
      </c>
      <c r="E282" s="211">
        <f>VLOOKUP(B282,مقررات!$A$1:$F$476,4,FALSE)</f>
        <v>0</v>
      </c>
      <c r="F282" s="211">
        <f t="shared" si="12"/>
        <v>2</v>
      </c>
      <c r="G282" s="60" t="str">
        <f>VLOOKUP(B282,مقررات!$A$1:$F$409,6,FALSE)</f>
        <v>-</v>
      </c>
      <c r="H282" s="423" t="s">
        <v>1625</v>
      </c>
      <c r="I282" s="262" t="str">
        <f>VLOOKUP(H282,'اعضاء هيئة التدريس'!$B$1:$D$300,2,FALSE)</f>
        <v>أ.د/ أحمد الحملاوى</v>
      </c>
      <c r="J282" s="73"/>
      <c r="K282" s="250" t="s">
        <v>1067</v>
      </c>
      <c r="L282" s="73"/>
      <c r="M282" s="73"/>
      <c r="N282" s="73"/>
      <c r="O282" s="73"/>
      <c r="P282" s="1052"/>
      <c r="Q282" s="4"/>
      <c r="R282" s="91"/>
      <c r="S282" s="91"/>
      <c r="T282" s="283"/>
      <c r="U282" s="283"/>
      <c r="V282" s="283"/>
      <c r="W282" s="283"/>
      <c r="X282" s="283"/>
      <c r="Y282" s="283"/>
      <c r="Z282" s="283"/>
      <c r="AA282" s="283"/>
      <c r="AB282" s="283"/>
      <c r="AC282" s="283"/>
      <c r="AD282" s="283"/>
      <c r="AE282" s="283"/>
      <c r="AF282" s="283"/>
      <c r="AT282" s="251" t="e">
        <f>VLOOKUP(#REF!,'اعضاء هيئة التدريس'!#REF!,2,)</f>
        <v>#REF!</v>
      </c>
    </row>
    <row r="283" spans="1:46" s="272" customFormat="1" ht="40.5" hidden="1" customHeight="1">
      <c r="A283" s="328"/>
      <c r="B283" s="288" t="s">
        <v>986</v>
      </c>
      <c r="C283" s="726" t="str">
        <f>VLOOKUP(B283,مقررات!$A$1:$F$411,2,FALSE)</f>
        <v>حاسب آلي (1)</v>
      </c>
      <c r="D283" s="211">
        <f>VLOOKUP(B283,مقررات!$A$1:$F$452,3,FALSE)</f>
        <v>1</v>
      </c>
      <c r="E283" s="211">
        <f>VLOOKUP(B283,مقررات!$A$1:$F$476,4,FALSE)</f>
        <v>2</v>
      </c>
      <c r="F283" s="211">
        <f t="shared" si="12"/>
        <v>2</v>
      </c>
      <c r="G283" s="73" t="s">
        <v>1980</v>
      </c>
      <c r="H283" s="423" t="s">
        <v>1561</v>
      </c>
      <c r="I283" s="262" t="str">
        <f>VLOOKUP(H283,'اعضاء هيئة التدريس'!$B$1:$D$300,2,FALSE)</f>
        <v xml:space="preserve">د/ وليد أحمد دبور </v>
      </c>
      <c r="J283" s="406"/>
      <c r="K283" s="73"/>
      <c r="L283" s="73"/>
      <c r="M283" s="73"/>
      <c r="N283" s="73"/>
      <c r="O283" s="73" t="s">
        <v>1119</v>
      </c>
      <c r="P283" s="255" t="s">
        <v>1319</v>
      </c>
      <c r="Q283" s="4"/>
      <c r="R283" s="91"/>
      <c r="S283" s="91"/>
      <c r="T283" s="283"/>
      <c r="U283" s="283"/>
      <c r="V283" s="283"/>
      <c r="W283" s="283"/>
      <c r="X283" s="283"/>
      <c r="Y283" s="283"/>
      <c r="Z283" s="283"/>
      <c r="AA283" s="283"/>
      <c r="AB283" s="283"/>
      <c r="AC283" s="283"/>
      <c r="AD283" s="283"/>
      <c r="AE283" s="283"/>
      <c r="AF283" s="283"/>
      <c r="AT283" s="251" t="e">
        <f>VLOOKUP(#REF!,'اعضاء هيئة التدريس'!#REF!,2,)</f>
        <v>#REF!</v>
      </c>
    </row>
    <row r="284" spans="1:46" s="285" customFormat="1" ht="15.75" hidden="1" customHeight="1">
      <c r="A284" s="367"/>
      <c r="B284" s="288" t="s">
        <v>986</v>
      </c>
      <c r="C284" s="726" t="str">
        <f>VLOOKUP(B284,مقررات!$A$1:$F$411,2,FALSE)</f>
        <v>حاسب آلي (1)</v>
      </c>
      <c r="D284" s="211">
        <f>VLOOKUP(B284,مقررات!$A$1:$F$452,3,FALSE)</f>
        <v>1</v>
      </c>
      <c r="E284" s="211">
        <f>VLOOKUP(B284,مقررات!$A$1:$F$476,4,FALSE)</f>
        <v>2</v>
      </c>
      <c r="F284" s="211">
        <f t="shared" si="12"/>
        <v>2</v>
      </c>
      <c r="G284" s="73" t="s">
        <v>1980</v>
      </c>
      <c r="H284" s="60" t="s">
        <v>1569</v>
      </c>
      <c r="I284" s="262" t="str">
        <f>VLOOKUP(H284,'اعضاء هيئة التدريس'!$B$1:$D$300,2,FALSE)</f>
        <v>د/ عبدالله عبدالغفار محمد</v>
      </c>
      <c r="J284" s="212"/>
      <c r="K284" s="250"/>
      <c r="L284" s="250"/>
      <c r="M284" s="250"/>
      <c r="N284" s="250"/>
      <c r="O284" s="250" t="s">
        <v>1119</v>
      </c>
      <c r="P284" s="255" t="s">
        <v>1319</v>
      </c>
      <c r="Q284" s="282"/>
      <c r="R284" s="283"/>
      <c r="S284" s="283"/>
      <c r="T284" s="283"/>
      <c r="U284" s="284"/>
      <c r="V284" s="284"/>
      <c r="W284" s="284"/>
      <c r="X284" s="284"/>
      <c r="Y284" s="284"/>
      <c r="Z284" s="284"/>
      <c r="AA284" s="284"/>
      <c r="AB284" s="284"/>
      <c r="AC284" s="284"/>
      <c r="AD284" s="284"/>
      <c r="AE284" s="284"/>
      <c r="AF284" s="284"/>
      <c r="AT284" s="251" t="e">
        <f>VLOOKUP(#REF!,'اعضاء هيئة التدريس'!#REF!,2,)</f>
        <v>#REF!</v>
      </c>
    </row>
    <row r="285" spans="1:46" s="29" customFormat="1" ht="15.75" hidden="1" customHeight="1">
      <c r="A285" s="328"/>
      <c r="B285" s="288" t="s">
        <v>986</v>
      </c>
      <c r="C285" s="726" t="str">
        <f>VLOOKUP(B285,مقررات!$A$1:$F$411,2,FALSE)</f>
        <v>حاسب آلي (1)</v>
      </c>
      <c r="D285" s="211">
        <f>VLOOKUP(B285,مقررات!$A$1:$F$452,3,FALSE)</f>
        <v>1</v>
      </c>
      <c r="E285" s="211">
        <f>VLOOKUP(B285,مقررات!$A$1:$F$476,4,FALSE)</f>
        <v>2</v>
      </c>
      <c r="F285" s="211">
        <f t="shared" si="12"/>
        <v>2</v>
      </c>
      <c r="G285" s="764" t="s">
        <v>2012</v>
      </c>
      <c r="H285" s="423" t="s">
        <v>1560</v>
      </c>
      <c r="I285" s="262" t="str">
        <f>VLOOKUP(H285,'اعضاء هيئة التدريس'!$B$1:$D$300,2,FALSE)</f>
        <v xml:space="preserve">د/ هاني محمد إبراهيم </v>
      </c>
      <c r="J285" s="251"/>
      <c r="K285" s="73" t="s">
        <v>1993</v>
      </c>
      <c r="L285" s="73"/>
      <c r="M285" s="73"/>
      <c r="N285" s="73"/>
      <c r="O285" s="73"/>
      <c r="P285" s="255" t="s">
        <v>1319</v>
      </c>
      <c r="Q285" s="4"/>
      <c r="R285" s="91"/>
      <c r="S285" s="91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T285" s="251" t="e">
        <f>VLOOKUP(#REF!,'اعضاء هيئة التدريس'!#REF!,2,)</f>
        <v>#REF!</v>
      </c>
    </row>
    <row r="286" spans="1:46" s="272" customFormat="1" ht="15" hidden="1" customHeight="1">
      <c r="A286" s="328"/>
      <c r="B286" s="288" t="s">
        <v>986</v>
      </c>
      <c r="C286" s="726" t="str">
        <f>VLOOKUP(B286,مقررات!$A$1:$F$411,2,FALSE)</f>
        <v>حاسب آلي (1)</v>
      </c>
      <c r="D286" s="211">
        <f>VLOOKUP(B286,مقررات!$A$1:$F$452,3,FALSE)</f>
        <v>1</v>
      </c>
      <c r="E286" s="211">
        <f>VLOOKUP(B286,مقررات!$A$1:$F$476,4,FALSE)</f>
        <v>2</v>
      </c>
      <c r="F286" s="211">
        <f t="shared" si="12"/>
        <v>2</v>
      </c>
      <c r="G286" s="764" t="s">
        <v>2012</v>
      </c>
      <c r="H286" s="423" t="s">
        <v>1563</v>
      </c>
      <c r="I286" s="262" t="str">
        <f>VLOOKUP(H286,'اعضاء هيئة التدريس'!$B$1:$D$300,2,FALSE)</f>
        <v>د/ محمد مصطفى ناصف</v>
      </c>
      <c r="J286" s="251"/>
      <c r="K286" s="73" t="s">
        <v>1993</v>
      </c>
      <c r="L286" s="73"/>
      <c r="M286" s="73"/>
      <c r="N286" s="73"/>
      <c r="O286" s="73"/>
      <c r="P286" s="255" t="s">
        <v>1319</v>
      </c>
      <c r="Q286" s="4"/>
      <c r="R286" s="91"/>
      <c r="S286" s="91"/>
      <c r="T286" s="283"/>
      <c r="U286" s="283"/>
      <c r="V286" s="283"/>
      <c r="W286" s="283"/>
      <c r="X286" s="283"/>
      <c r="Y286" s="283"/>
      <c r="Z286" s="283"/>
      <c r="AA286" s="283"/>
      <c r="AB286" s="283"/>
      <c r="AC286" s="283"/>
      <c r="AD286" s="283"/>
      <c r="AE286" s="283"/>
      <c r="AF286" s="283"/>
      <c r="AT286" s="251" t="e">
        <f>VLOOKUP(#REF!,'اعضاء هيئة التدريس'!#REF!,2,)</f>
        <v>#REF!</v>
      </c>
    </row>
    <row r="287" spans="1:46" s="272" customFormat="1" ht="15" hidden="1" customHeight="1">
      <c r="A287" s="328"/>
      <c r="B287" s="288" t="s">
        <v>986</v>
      </c>
      <c r="C287" s="726" t="str">
        <f>VLOOKUP(B287,مقررات!$A$1:$F$411,2,FALSE)</f>
        <v>حاسب آلي (1)</v>
      </c>
      <c r="D287" s="211">
        <f>VLOOKUP(B287,مقررات!$A$1:$F$452,3,FALSE)</f>
        <v>1</v>
      </c>
      <c r="E287" s="211">
        <f>VLOOKUP(B287,مقررات!$A$1:$F$476,4,FALSE)</f>
        <v>2</v>
      </c>
      <c r="F287" s="211">
        <f t="shared" si="12"/>
        <v>2</v>
      </c>
      <c r="G287" s="73" t="s">
        <v>1994</v>
      </c>
      <c r="H287" s="423" t="s">
        <v>1520</v>
      </c>
      <c r="I287" s="262" t="str">
        <f>VLOOKUP(H287,'اعضاء هيئة التدريس'!$B$1:$D$300,2,FALSE)</f>
        <v>أ.د/ محمد امين عبدالواحد</v>
      </c>
      <c r="J287" s="143"/>
      <c r="K287" s="73"/>
      <c r="L287" s="73" t="s">
        <v>1993</v>
      </c>
      <c r="M287" s="73"/>
      <c r="N287" s="73"/>
      <c r="O287" s="73"/>
      <c r="P287" s="255" t="s">
        <v>1319</v>
      </c>
      <c r="Q287" s="4"/>
      <c r="R287" s="91"/>
      <c r="S287" s="91"/>
      <c r="T287" s="283"/>
      <c r="U287" s="283"/>
      <c r="V287" s="283"/>
      <c r="W287" s="283"/>
      <c r="X287" s="283"/>
      <c r="Y287" s="283"/>
      <c r="Z287" s="283"/>
      <c r="AA287" s="283"/>
      <c r="AB287" s="283"/>
      <c r="AC287" s="283"/>
      <c r="AD287" s="283"/>
      <c r="AE287" s="283"/>
      <c r="AF287" s="283"/>
      <c r="AT287" s="251" t="e">
        <f>VLOOKUP(#REF!,'اعضاء هيئة التدريس'!#REF!,2,)</f>
        <v>#REF!</v>
      </c>
    </row>
    <row r="288" spans="1:46" s="285" customFormat="1" ht="15.75" hidden="1">
      <c r="A288" s="328"/>
      <c r="B288" s="288" t="s">
        <v>986</v>
      </c>
      <c r="C288" s="726" t="str">
        <f>VLOOKUP(B288,مقررات!$A$1:$F$411,2,FALSE)</f>
        <v>حاسب آلي (1)</v>
      </c>
      <c r="D288" s="211">
        <f>VLOOKUP(B288,مقررات!$A$1:$F$452,3,FALSE)</f>
        <v>1</v>
      </c>
      <c r="E288" s="211">
        <f>VLOOKUP(B288,مقررات!$A$1:$F$476,4,FALSE)</f>
        <v>2</v>
      </c>
      <c r="F288" s="211">
        <f t="shared" si="12"/>
        <v>2</v>
      </c>
      <c r="G288" s="73" t="s">
        <v>1994</v>
      </c>
      <c r="H288" s="423" t="s">
        <v>1560</v>
      </c>
      <c r="I288" s="262" t="str">
        <f>VLOOKUP(H288,'اعضاء هيئة التدريس'!$B$1:$D$300,2,FALSE)</f>
        <v xml:space="preserve">د/ هاني محمد إبراهيم </v>
      </c>
      <c r="J288" s="143"/>
      <c r="K288" s="73"/>
      <c r="L288" s="73" t="s">
        <v>1993</v>
      </c>
      <c r="M288" s="73"/>
      <c r="N288" s="73"/>
      <c r="O288" s="73"/>
      <c r="P288" s="255" t="s">
        <v>1319</v>
      </c>
      <c r="Q288" s="4"/>
      <c r="R288" s="91"/>
      <c r="S288" s="91"/>
      <c r="T288" s="283"/>
      <c r="U288" s="284"/>
      <c r="V288" s="284"/>
      <c r="W288" s="284"/>
      <c r="X288" s="284"/>
      <c r="Y288" s="284"/>
      <c r="Z288" s="284"/>
      <c r="AA288" s="284"/>
      <c r="AB288" s="284"/>
      <c r="AC288" s="284"/>
      <c r="AD288" s="284"/>
      <c r="AE288" s="284"/>
      <c r="AF288" s="284"/>
      <c r="AT288" s="251" t="e">
        <f>VLOOKUP(#REF!,'اعضاء هيئة التدريس'!#REF!,2,)</f>
        <v>#REF!</v>
      </c>
    </row>
    <row r="289" spans="1:46" s="122" customFormat="1" ht="15.75" hidden="1" customHeight="1">
      <c r="A289" s="328"/>
      <c r="B289" s="288" t="s">
        <v>988</v>
      </c>
      <c r="C289" s="726" t="str">
        <f>VLOOKUP(B289,مقررات!$A$1:$F$411,2,FALSE)</f>
        <v>إحصاء</v>
      </c>
      <c r="D289" s="211">
        <f>VLOOKUP(B289,مقررات!$A$1:$F$452,3,FALSE)</f>
        <v>1</v>
      </c>
      <c r="E289" s="211">
        <f>VLOOKUP(B289,مقررات!$A$1:$F$476,4,FALSE)</f>
        <v>0</v>
      </c>
      <c r="F289" s="211">
        <f t="shared" si="12"/>
        <v>1</v>
      </c>
      <c r="G289" s="60" t="str">
        <f>VLOOKUP(B289,مقررات!$A$1:$F$409,6,FALSE)</f>
        <v>ـ</v>
      </c>
      <c r="H289" s="697" t="s">
        <v>1982</v>
      </c>
      <c r="I289" s="262" t="str">
        <f>VLOOKUP(H289,'اعضاء هيئة التدريس'!$B$1:$D$300,2,FALSE)</f>
        <v>د/ نيفين محمد كيلانى</v>
      </c>
      <c r="J289" s="73"/>
      <c r="K289" s="73"/>
      <c r="L289" s="73" t="s">
        <v>1112</v>
      </c>
      <c r="M289" s="73"/>
      <c r="N289" s="73"/>
      <c r="O289" s="73"/>
      <c r="P289" s="255" t="s">
        <v>89</v>
      </c>
      <c r="Q289" s="4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  <c r="AF289" s="91"/>
      <c r="AT289" s="251" t="e">
        <f>VLOOKUP(#REF!,'اعضاء هيئة التدريس'!#REF!,2,)</f>
        <v>#REF!</v>
      </c>
    </row>
    <row r="290" spans="1:46" s="29" customFormat="1" ht="15.75" hidden="1" customHeight="1">
      <c r="A290" s="367"/>
      <c r="B290" s="288" t="s">
        <v>988</v>
      </c>
      <c r="C290" s="726" t="str">
        <f>VLOOKUP(B290,مقررات!$A$1:$F$411,2,FALSE)</f>
        <v>إحصاء</v>
      </c>
      <c r="D290" s="211">
        <f>VLOOKUP(B290,مقررات!$A$1:$F$452,3,FALSE)</f>
        <v>1</v>
      </c>
      <c r="E290" s="211">
        <f>VLOOKUP(B290,مقررات!$A$1:$F$476,4,FALSE)</f>
        <v>0</v>
      </c>
      <c r="F290" s="211">
        <f t="shared" si="12"/>
        <v>1</v>
      </c>
      <c r="G290" s="60" t="str">
        <f>VLOOKUP(B290,مقررات!$A$1:$F$409,6,FALSE)</f>
        <v>ـ</v>
      </c>
      <c r="H290" s="347" t="s">
        <v>1981</v>
      </c>
      <c r="I290" s="262" t="str">
        <f>VLOOKUP(H290,'اعضاء هيئة التدريس'!$B$1:$D$300,2,FALSE)</f>
        <v>د/ شعبان عبدالخالق الشهاوى</v>
      </c>
      <c r="J290" s="250"/>
      <c r="K290" s="250" t="s">
        <v>1112</v>
      </c>
      <c r="L290" s="250"/>
      <c r="M290" s="250"/>
      <c r="N290" s="250"/>
      <c r="O290" s="250"/>
      <c r="P290" s="386" t="s">
        <v>1322</v>
      </c>
      <c r="Q290" s="282"/>
      <c r="R290" s="283"/>
      <c r="S290" s="283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T290" s="251" t="e">
        <f>VLOOKUP(#REF!,'اعضاء هيئة التدريس'!#REF!,2,)</f>
        <v>#REF!</v>
      </c>
    </row>
    <row r="291" spans="1:46" s="272" customFormat="1" ht="15.75" hidden="1" customHeight="1">
      <c r="A291" s="328"/>
      <c r="B291" s="288" t="s">
        <v>699</v>
      </c>
      <c r="C291" s="726" t="str">
        <f>VLOOKUP(B291,مقررات!$A$1:$F$411,2,FALSE)</f>
        <v>بحث ومقال</v>
      </c>
      <c r="D291" s="211">
        <f>VLOOKUP(B291,مقررات!$A$1:$F$452,3,FALSE)</f>
        <v>2</v>
      </c>
      <c r="E291" s="211">
        <f>VLOOKUP(B291,مقررات!$A$1:$F$476,4,FALSE)</f>
        <v>0</v>
      </c>
      <c r="F291" s="211">
        <f t="shared" si="12"/>
        <v>2</v>
      </c>
      <c r="G291" s="60" t="str">
        <f>VLOOKUP(B291,مقررات!$A$1:$F$409,6,FALSE)</f>
        <v>-</v>
      </c>
      <c r="H291" s="60"/>
      <c r="I291" s="262" t="s">
        <v>892</v>
      </c>
      <c r="J291" s="73"/>
      <c r="K291" s="73"/>
      <c r="L291" s="73"/>
      <c r="M291" s="73"/>
      <c r="N291" s="73"/>
      <c r="O291" s="73"/>
      <c r="P291" s="1046"/>
      <c r="Q291" s="4"/>
      <c r="R291" s="91"/>
      <c r="S291" s="91"/>
      <c r="T291" s="283"/>
      <c r="U291" s="283"/>
      <c r="V291" s="283"/>
      <c r="W291" s="283"/>
      <c r="X291" s="283"/>
      <c r="Y291" s="283"/>
      <c r="Z291" s="283"/>
      <c r="AA291" s="283"/>
      <c r="AB291" s="283"/>
      <c r="AC291" s="283"/>
      <c r="AD291" s="283"/>
      <c r="AE291" s="283"/>
      <c r="AF291" s="283"/>
      <c r="AT291" s="251" t="e">
        <f>VLOOKUP(#REF!,'اعضاء هيئة التدريس'!#REF!,2,)</f>
        <v>#REF!</v>
      </c>
    </row>
    <row r="292" spans="1:46" s="285" customFormat="1" ht="15.75" hidden="1" customHeight="1">
      <c r="A292" s="367"/>
      <c r="B292" s="288" t="s">
        <v>669</v>
      </c>
      <c r="C292" s="726" t="str">
        <f>VLOOKUP(B292,مقررات!$A$1:$F$411,2,FALSE)</f>
        <v>فسيولوجيا(1)</v>
      </c>
      <c r="D292" s="211">
        <f>VLOOKUP(B292,مقررات!$A$1:$F$452,3,FALSE)</f>
        <v>2</v>
      </c>
      <c r="E292" s="211">
        <f>VLOOKUP(B292,مقررات!$A$1:$F$476,4,FALSE)</f>
        <v>2</v>
      </c>
      <c r="F292" s="211">
        <f t="shared" si="12"/>
        <v>3</v>
      </c>
      <c r="G292" s="60" t="str">
        <f>VLOOKUP(B292,مقررات!$A$1:$F$409,6,FALSE)</f>
        <v>-</v>
      </c>
      <c r="H292" s="60" t="s">
        <v>1870</v>
      </c>
      <c r="I292" s="262" t="str">
        <f>VLOOKUP(H292,'اعضاء هيئة التدريس'!$B$1:$D$300,2,FALSE)</f>
        <v>أ.د. فاتن عبدالغفار</v>
      </c>
      <c r="J292" s="73"/>
      <c r="K292" s="73" t="s">
        <v>1072</v>
      </c>
      <c r="L292" s="73"/>
      <c r="M292" s="73"/>
      <c r="N292" s="73"/>
      <c r="O292" s="73"/>
      <c r="P292" s="255" t="s">
        <v>89</v>
      </c>
      <c r="Q292" s="282"/>
      <c r="R292" s="283"/>
      <c r="S292" s="283"/>
      <c r="T292" s="283"/>
      <c r="U292" s="284"/>
      <c r="V292" s="284"/>
      <c r="W292" s="284"/>
      <c r="X292" s="284"/>
      <c r="Y292" s="284"/>
      <c r="Z292" s="284"/>
      <c r="AA292" s="284"/>
      <c r="AB292" s="284"/>
      <c r="AC292" s="284"/>
      <c r="AD292" s="284"/>
      <c r="AE292" s="284"/>
      <c r="AF292" s="284"/>
      <c r="AT292" s="251" t="e">
        <f>VLOOKUP(#REF!,'اعضاء هيئة التدريس'!#REF!,2,)</f>
        <v>#REF!</v>
      </c>
    </row>
    <row r="293" spans="1:46" s="272" customFormat="1" ht="15" hidden="1" customHeight="1">
      <c r="A293" s="328"/>
      <c r="B293" s="288" t="s">
        <v>671</v>
      </c>
      <c r="C293" s="726" t="str">
        <f>VLOOKUP(B293,مقررات!$A$1:$F$411,2,FALSE)</f>
        <v>اساسيات علم الخلية</v>
      </c>
      <c r="D293" s="211">
        <f>VLOOKUP(B293,مقررات!$A$1:$F$452,3,FALSE)</f>
        <v>2</v>
      </c>
      <c r="E293" s="211">
        <f>VLOOKUP(B293,مقررات!$A$1:$F$476,4,FALSE)</f>
        <v>0</v>
      </c>
      <c r="F293" s="211">
        <f t="shared" si="12"/>
        <v>2</v>
      </c>
      <c r="G293" s="60" t="str">
        <f>VLOOKUP(B293,مقررات!$A$1:$F$409,6,FALSE)</f>
        <v>-</v>
      </c>
      <c r="H293" s="60" t="s">
        <v>1923</v>
      </c>
      <c r="I293" s="262" t="str">
        <f>VLOOKUP(H293,'اعضاء هيئة التدريس'!$B$1:$D$300,2,FALSE)</f>
        <v>د. يسري علي عقدة</v>
      </c>
      <c r="J293" s="73"/>
      <c r="K293" s="73"/>
      <c r="L293" s="73"/>
      <c r="M293" s="73"/>
      <c r="N293" s="73"/>
      <c r="O293" s="73" t="s">
        <v>1068</v>
      </c>
      <c r="P293" s="255" t="s">
        <v>1325</v>
      </c>
      <c r="Q293" s="4"/>
      <c r="R293" s="91"/>
      <c r="S293" s="91"/>
      <c r="T293" s="357"/>
      <c r="U293" s="283"/>
      <c r="V293" s="283"/>
      <c r="W293" s="283"/>
      <c r="X293" s="283"/>
      <c r="Y293" s="283"/>
      <c r="Z293" s="283"/>
      <c r="AA293" s="283"/>
      <c r="AB293" s="283"/>
      <c r="AC293" s="283"/>
      <c r="AD293" s="283"/>
      <c r="AE293" s="283"/>
      <c r="AF293" s="283"/>
      <c r="AT293" s="251" t="e">
        <f>VLOOKUP(#REF!,'اعضاء هيئة التدريس'!#REF!,2,)</f>
        <v>#REF!</v>
      </c>
    </row>
    <row r="294" spans="1:46" s="272" customFormat="1" ht="15.75" hidden="1" customHeight="1">
      <c r="A294" s="367"/>
      <c r="B294" s="288" t="s">
        <v>937</v>
      </c>
      <c r="C294" s="726" t="str">
        <f>VLOOKUP(B294,مقررات!$A$1:$F$411,2,FALSE)</f>
        <v>علم الخلية والانسجة</v>
      </c>
      <c r="D294" s="211">
        <f>VLOOKUP(B294,مقررات!$A$1:$F$452,3,FALSE)</f>
        <v>2</v>
      </c>
      <c r="E294" s="211">
        <f>VLOOKUP(B294,مقررات!$A$1:$F$476,4,FALSE)</f>
        <v>2</v>
      </c>
      <c r="F294" s="211">
        <f t="shared" si="12"/>
        <v>3</v>
      </c>
      <c r="G294" s="60">
        <f>VLOOKUP(B294,مقررات!$A$1:$F$409,6,FALSE)</f>
        <v>0</v>
      </c>
      <c r="H294" s="60" t="s">
        <v>1868</v>
      </c>
      <c r="I294" s="262" t="str">
        <f>VLOOKUP(H294,'اعضاء هيئة التدريس'!$B$1:$D$300,2,FALSE)</f>
        <v>أ.د. صابر صقر</v>
      </c>
      <c r="J294" s="73"/>
      <c r="K294" s="73"/>
      <c r="L294" s="73" t="s">
        <v>1072</v>
      </c>
      <c r="M294" s="73"/>
      <c r="N294" s="73"/>
      <c r="O294" s="73"/>
      <c r="P294" s="255" t="s">
        <v>1325</v>
      </c>
      <c r="Q294" s="282"/>
      <c r="R294" s="283"/>
      <c r="S294" s="283"/>
      <c r="T294" s="283"/>
      <c r="U294" s="283"/>
      <c r="V294" s="283"/>
      <c r="W294" s="283"/>
      <c r="X294" s="283"/>
      <c r="Y294" s="283"/>
      <c r="Z294" s="283"/>
      <c r="AA294" s="283"/>
      <c r="AB294" s="283"/>
      <c r="AC294" s="283"/>
      <c r="AD294" s="283"/>
      <c r="AE294" s="283"/>
      <c r="AF294" s="283"/>
      <c r="AT294" s="251" t="e">
        <f>VLOOKUP(#REF!,'اعضاء هيئة التدريس'!#REF!,2,)</f>
        <v>#REF!</v>
      </c>
    </row>
    <row r="295" spans="1:46" s="285" customFormat="1" ht="15.75" hidden="1" customHeight="1">
      <c r="A295" s="328"/>
      <c r="B295" s="288" t="s">
        <v>673</v>
      </c>
      <c r="C295" s="726" t="str">
        <f>VLOOKUP(B295,مقررات!$A$1:$F$411,2,FALSE)</f>
        <v>لافقاريات (1)</v>
      </c>
      <c r="D295" s="211">
        <f>VLOOKUP(B295,مقررات!$A$1:$F$452,3,FALSE)</f>
        <v>2</v>
      </c>
      <c r="E295" s="211">
        <f>VLOOKUP(B295,مقررات!$A$1:$F$476,4,FALSE)</f>
        <v>2</v>
      </c>
      <c r="F295" s="211">
        <f t="shared" si="12"/>
        <v>3</v>
      </c>
      <c r="G295" s="60" t="str">
        <f>VLOOKUP(B295,مقررات!$A$1:$F$409,6,FALSE)</f>
        <v>-</v>
      </c>
      <c r="H295" s="60" t="s">
        <v>1886</v>
      </c>
      <c r="I295" s="262" t="str">
        <f>VLOOKUP(H295,'اعضاء هيئة التدريس'!$B$1:$D$300,2,FALSE)</f>
        <v>أ.د. جمالات عثمان</v>
      </c>
      <c r="J295" s="73"/>
      <c r="K295" s="73"/>
      <c r="L295" s="73"/>
      <c r="M295" s="73"/>
      <c r="N295" s="73" t="s">
        <v>1067</v>
      </c>
      <c r="O295" s="73"/>
      <c r="P295" s="255" t="s">
        <v>89</v>
      </c>
      <c r="Q295" s="4"/>
      <c r="R295" s="91"/>
      <c r="S295" s="91"/>
      <c r="T295" s="283"/>
      <c r="U295" s="284"/>
      <c r="V295" s="284"/>
      <c r="W295" s="284"/>
      <c r="X295" s="284"/>
      <c r="Y295" s="284"/>
      <c r="Z295" s="284"/>
      <c r="AA295" s="284"/>
      <c r="AB295" s="284"/>
      <c r="AC295" s="284"/>
      <c r="AD295" s="284"/>
      <c r="AE295" s="284"/>
      <c r="AF295" s="284"/>
      <c r="AT295" s="251" t="e">
        <f>VLOOKUP(#REF!,'اعضاء هيئة التدريس'!#REF!,2,)</f>
        <v>#REF!</v>
      </c>
    </row>
    <row r="296" spans="1:46" s="272" customFormat="1" ht="15.75" hidden="1">
      <c r="A296" s="367"/>
      <c r="B296" s="288" t="s">
        <v>935</v>
      </c>
      <c r="C296" s="726" t="str">
        <f>VLOOKUP(B296,مقررات!$A$1:$F$411,2,FALSE)</f>
        <v xml:space="preserve">تصنيف حيوان </v>
      </c>
      <c r="D296" s="211">
        <f>VLOOKUP(B296,مقررات!$A$1:$F$452,3,FALSE)</f>
        <v>2</v>
      </c>
      <c r="E296" s="211">
        <f>VLOOKUP(B296,مقررات!$A$1:$F$476,4,FALSE)</f>
        <v>2</v>
      </c>
      <c r="F296" s="211">
        <f t="shared" si="12"/>
        <v>3</v>
      </c>
      <c r="G296" s="60">
        <f>VLOOKUP(B296,مقررات!$A$1:$F$409,6,FALSE)</f>
        <v>0</v>
      </c>
      <c r="H296" s="60" t="s">
        <v>1881</v>
      </c>
      <c r="I296" s="262" t="str">
        <f>VLOOKUP(H296,'اعضاء هيئة التدريس'!$B$1:$D$300,2,FALSE)</f>
        <v>ا.د. محمد السيد خليل</v>
      </c>
      <c r="J296" s="73"/>
      <c r="K296" s="73" t="s">
        <v>1067</v>
      </c>
      <c r="L296" s="73"/>
      <c r="M296" s="73"/>
      <c r="N296" s="73"/>
      <c r="O296" s="73"/>
      <c r="P296" s="386" t="s">
        <v>1317</v>
      </c>
      <c r="Q296" s="282"/>
      <c r="R296" s="283"/>
      <c r="S296" s="283"/>
      <c r="T296" s="283"/>
      <c r="U296" s="283"/>
      <c r="V296" s="283"/>
      <c r="W296" s="283"/>
      <c r="X296" s="283"/>
      <c r="Y296" s="283"/>
      <c r="Z296" s="283"/>
      <c r="AA296" s="283"/>
      <c r="AB296" s="283"/>
      <c r="AC296" s="283"/>
      <c r="AD296" s="283"/>
      <c r="AE296" s="283"/>
      <c r="AF296" s="283"/>
      <c r="AT296" s="251" t="e">
        <f>VLOOKUP(#REF!,'اعضاء هيئة التدريس'!#REF!,2,)</f>
        <v>#REF!</v>
      </c>
    </row>
    <row r="297" spans="1:46" s="285" customFormat="1" ht="15.75" hidden="1">
      <c r="A297" s="367"/>
      <c r="B297" s="288" t="s">
        <v>935</v>
      </c>
      <c r="C297" s="726" t="str">
        <f>VLOOKUP(B297,مقررات!$A$1:$F$411,2,FALSE)</f>
        <v xml:space="preserve">تصنيف حيوان </v>
      </c>
      <c r="D297" s="211">
        <f>VLOOKUP(B297,مقررات!$A$1:$F$452,3,FALSE)</f>
        <v>2</v>
      </c>
      <c r="E297" s="211">
        <f>VLOOKUP(B297,مقررات!$A$1:$F$476,4,FALSE)</f>
        <v>2</v>
      </c>
      <c r="F297" s="211">
        <f t="shared" si="12"/>
        <v>3</v>
      </c>
      <c r="G297" s="60">
        <f>VLOOKUP(B297,مقررات!$A$1:$F$409,6,FALSE)</f>
        <v>0</v>
      </c>
      <c r="H297" s="60" t="s">
        <v>1897</v>
      </c>
      <c r="I297" s="262" t="str">
        <f>VLOOKUP(H297,'اعضاء هيئة التدريس'!$B$1:$D$300,2,FALSE)</f>
        <v>د. عادل عبدالمنصف نصار</v>
      </c>
      <c r="J297" s="73"/>
      <c r="K297" s="73" t="s">
        <v>1068</v>
      </c>
      <c r="L297" s="73"/>
      <c r="M297" s="73"/>
      <c r="N297" s="73"/>
      <c r="O297" s="73"/>
      <c r="P297" s="386" t="s">
        <v>1317</v>
      </c>
      <c r="Q297" s="282"/>
      <c r="R297" s="283"/>
      <c r="S297" s="283"/>
      <c r="T297" s="283"/>
      <c r="U297" s="284"/>
      <c r="V297" s="284"/>
      <c r="W297" s="284"/>
      <c r="X297" s="284"/>
      <c r="Y297" s="284"/>
      <c r="Z297" s="284"/>
      <c r="AA297" s="284"/>
      <c r="AB297" s="284"/>
      <c r="AC297" s="284"/>
      <c r="AD297" s="284"/>
      <c r="AE297" s="284"/>
      <c r="AF297" s="284"/>
      <c r="AT297" s="251" t="e">
        <f>VLOOKUP(#REF!,'اعضاء هيئة التدريس'!#REF!,2,)</f>
        <v>#REF!</v>
      </c>
    </row>
    <row r="298" spans="1:46" s="285" customFormat="1" ht="15.75" hidden="1">
      <c r="A298" s="367"/>
      <c r="B298" s="288" t="s">
        <v>675</v>
      </c>
      <c r="C298" s="726" t="str">
        <f>VLOOKUP(B298,مقررات!$A$1:$F$411,2,FALSE)</f>
        <v>حبليات (1)</v>
      </c>
      <c r="D298" s="211">
        <f>VLOOKUP(B298,مقررات!$A$1:$F$452,3,FALSE)</f>
        <v>1</v>
      </c>
      <c r="E298" s="211">
        <f>VLOOKUP(B298,مقررات!$A$1:$F$476,4,FALSE)</f>
        <v>2</v>
      </c>
      <c r="F298" s="211">
        <f t="shared" si="12"/>
        <v>2</v>
      </c>
      <c r="G298" s="60" t="str">
        <f>VLOOKUP(B298,مقررات!$A$1:$F$409,6,FALSE)</f>
        <v>-</v>
      </c>
      <c r="H298" s="60" t="s">
        <v>1890</v>
      </c>
      <c r="I298" s="262" t="str">
        <f>VLOOKUP(H298,'اعضاء هيئة التدريس'!$B$1:$D$300,2,FALSE)</f>
        <v>د. جمال متولي بدوي</v>
      </c>
      <c r="J298" s="73"/>
      <c r="K298" s="73"/>
      <c r="L298" s="73"/>
      <c r="M298" s="73"/>
      <c r="N298" s="73"/>
      <c r="O298" s="73" t="s">
        <v>1233</v>
      </c>
      <c r="P298" s="386" t="s">
        <v>1323</v>
      </c>
      <c r="Q298" s="282"/>
      <c r="R298" s="283"/>
      <c r="S298" s="283"/>
      <c r="T298" s="283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T298" s="251" t="e">
        <f>VLOOKUP(#REF!,'اعضاء هيئة التدريس'!#REF!,2,)</f>
        <v>#REF!</v>
      </c>
    </row>
    <row r="299" spans="1:46" s="285" customFormat="1" ht="15" hidden="1" customHeight="1">
      <c r="A299" s="328"/>
      <c r="B299" s="288" t="s">
        <v>676</v>
      </c>
      <c r="C299" s="726" t="str">
        <f>VLOOKUP(B299,مقررات!$A$1:$F$411,2,FALSE)</f>
        <v>حشرات عامة</v>
      </c>
      <c r="D299" s="211">
        <f>VLOOKUP(B299,مقررات!$A$1:$F$452,3,FALSE)</f>
        <v>2</v>
      </c>
      <c r="E299" s="211">
        <f>VLOOKUP(B299,مقررات!$A$1:$F$476,4,FALSE)</f>
        <v>2</v>
      </c>
      <c r="F299" s="211">
        <f t="shared" si="12"/>
        <v>3</v>
      </c>
      <c r="G299" s="60" t="str">
        <f>VLOOKUP(B299,مقررات!$A$1:$F$409,6,FALSE)</f>
        <v>Z136</v>
      </c>
      <c r="H299" s="60" t="s">
        <v>1889</v>
      </c>
      <c r="I299" s="262" t="str">
        <f>VLOOKUP(H299,'اعضاء هيئة التدريس'!$B$1:$D$300,2,FALSE)</f>
        <v>د. ماجدة ابوالمحاسن</v>
      </c>
      <c r="J299" s="73"/>
      <c r="K299" s="73"/>
      <c r="L299" s="73"/>
      <c r="M299" s="73"/>
      <c r="N299" s="73" t="s">
        <v>1067</v>
      </c>
      <c r="O299" s="73"/>
      <c r="P299" s="386" t="s">
        <v>1323</v>
      </c>
      <c r="Q299" s="4"/>
      <c r="R299" s="91"/>
      <c r="S299" s="91"/>
      <c r="T299" s="283"/>
      <c r="U299" s="284"/>
      <c r="V299" s="284"/>
      <c r="W299" s="284"/>
      <c r="X299" s="284"/>
      <c r="Y299" s="284"/>
      <c r="Z299" s="284"/>
      <c r="AA299" s="284"/>
      <c r="AB299" s="284"/>
      <c r="AC299" s="284"/>
      <c r="AD299" s="284"/>
      <c r="AE299" s="284"/>
      <c r="AF299" s="284"/>
      <c r="AT299" s="251" t="e">
        <f>VLOOKUP(#REF!,'اعضاء هيئة التدريس'!#REF!,2,)</f>
        <v>#REF!</v>
      </c>
    </row>
    <row r="300" spans="1:46" s="272" customFormat="1" ht="15.75" hidden="1" customHeight="1">
      <c r="A300" s="367"/>
      <c r="B300" s="288" t="s">
        <v>680</v>
      </c>
      <c r="C300" s="726" t="str">
        <f>VLOOKUP(B300,مقررات!$A$1:$F$411,2,FALSE)</f>
        <v>اوليات</v>
      </c>
      <c r="D300" s="211">
        <f>VLOOKUP(B300,مقررات!$A$1:$F$452,3,FALSE)</f>
        <v>2</v>
      </c>
      <c r="E300" s="211">
        <f>VLOOKUP(B300,مقررات!$A$1:$F$476,4,FALSE)</f>
        <v>2</v>
      </c>
      <c r="F300" s="211">
        <f t="shared" si="12"/>
        <v>3</v>
      </c>
      <c r="G300" s="60" t="str">
        <f>VLOOKUP(B300,مقررات!$A$1:$F$409,6,FALSE)</f>
        <v>Z136</v>
      </c>
      <c r="H300" s="60" t="s">
        <v>1885</v>
      </c>
      <c r="I300" s="262" t="str">
        <f>VLOOKUP(H300,'اعضاء هيئة التدريس'!$B$1:$D$300,2,FALSE)</f>
        <v>أ.د. منصور جلال</v>
      </c>
      <c r="J300" s="73"/>
      <c r="K300" s="73" t="s">
        <v>1067</v>
      </c>
      <c r="L300" s="73"/>
      <c r="M300" s="73"/>
      <c r="N300" s="73"/>
      <c r="O300" s="73"/>
      <c r="P300" s="386"/>
      <c r="Q300" s="282"/>
      <c r="R300" s="283"/>
      <c r="S300" s="284"/>
      <c r="T300" s="283"/>
      <c r="U300" s="283"/>
      <c r="V300" s="283"/>
      <c r="W300" s="283"/>
      <c r="X300" s="283"/>
      <c r="Y300" s="283"/>
      <c r="Z300" s="283"/>
      <c r="AA300" s="283"/>
      <c r="AB300" s="283"/>
      <c r="AC300" s="283"/>
      <c r="AD300" s="283"/>
      <c r="AE300" s="283"/>
      <c r="AF300" s="283"/>
      <c r="AT300" s="251" t="e">
        <f>VLOOKUP(#REF!,'اعضاء هيئة التدريس'!#REF!,2,)</f>
        <v>#REF!</v>
      </c>
    </row>
    <row r="301" spans="1:46" s="272" customFormat="1" ht="15.75" hidden="1" customHeight="1">
      <c r="A301" s="367"/>
      <c r="B301" s="288" t="s">
        <v>681</v>
      </c>
      <c r="C301" s="726" t="str">
        <f>VLOOKUP(B301,مقررات!$A$1:$F$411,2,FALSE)</f>
        <v>حبليات (2)</v>
      </c>
      <c r="D301" s="211">
        <f>VLOOKUP(B301,مقررات!$A$1:$F$452,3,FALSE)</f>
        <v>2</v>
      </c>
      <c r="E301" s="211">
        <f>VLOOKUP(B301,مقررات!$A$1:$F$476,4,FALSE)</f>
        <v>2</v>
      </c>
      <c r="F301" s="211">
        <f t="shared" si="12"/>
        <v>3</v>
      </c>
      <c r="G301" s="60" t="str">
        <f>VLOOKUP(B301,مقررات!$A$1:$F$409,6,FALSE)</f>
        <v>Z112</v>
      </c>
      <c r="H301" s="60" t="s">
        <v>1892</v>
      </c>
      <c r="I301" s="262" t="str">
        <f>VLOOKUP(H301,'اعضاء هيئة التدريس'!$B$1:$D$300,2,FALSE)</f>
        <v>د. سمية شلبي</v>
      </c>
      <c r="J301" s="73"/>
      <c r="K301" s="73"/>
      <c r="L301" s="73"/>
      <c r="M301" s="73" t="s">
        <v>1067</v>
      </c>
      <c r="N301" s="73"/>
      <c r="O301" s="73"/>
      <c r="P301" s="252"/>
      <c r="Q301" s="282"/>
      <c r="R301" s="283"/>
      <c r="S301" s="283"/>
      <c r="T301" s="283"/>
      <c r="U301" s="283"/>
      <c r="V301" s="283"/>
      <c r="W301" s="283"/>
      <c r="X301" s="283"/>
      <c r="Y301" s="283"/>
      <c r="Z301" s="283"/>
      <c r="AA301" s="283"/>
      <c r="AB301" s="283"/>
      <c r="AC301" s="283"/>
      <c r="AD301" s="283"/>
      <c r="AE301" s="283"/>
      <c r="AF301" s="283"/>
      <c r="AT301" s="251" t="e">
        <f>VLOOKUP(#REF!,'اعضاء هيئة التدريس'!#REF!,2,)</f>
        <v>#REF!</v>
      </c>
    </row>
    <row r="302" spans="1:46" s="156" customFormat="1" ht="15" hidden="1" customHeight="1">
      <c r="A302" s="328"/>
      <c r="B302" s="288" t="s">
        <v>682</v>
      </c>
      <c r="C302" s="726" t="str">
        <f>VLOOKUP(B302,مقررات!$A$1:$F$411,2,FALSE)</f>
        <v>اجنة</v>
      </c>
      <c r="D302" s="211">
        <f>VLOOKUP(B302,مقررات!$A$1:$F$452,3,FALSE)</f>
        <v>2</v>
      </c>
      <c r="E302" s="211">
        <f>VLOOKUP(B302,مقررات!$A$1:$F$476,4,FALSE)</f>
        <v>2</v>
      </c>
      <c r="F302" s="211">
        <f t="shared" si="12"/>
        <v>3</v>
      </c>
      <c r="G302" s="60" t="str">
        <f>VLOOKUP(B302,مقررات!$A$1:$F$409,6,FALSE)</f>
        <v>Z2410</v>
      </c>
      <c r="H302" s="60" t="s">
        <v>1890</v>
      </c>
      <c r="I302" s="262" t="str">
        <f>VLOOKUP(H302,'اعضاء هيئة التدريس'!$B$1:$D$300,2,FALSE)</f>
        <v>د. جمال متولي بدوي</v>
      </c>
      <c r="J302" s="73"/>
      <c r="K302" s="73"/>
      <c r="L302" s="73"/>
      <c r="M302" s="73" t="s">
        <v>1067</v>
      </c>
      <c r="N302" s="73"/>
      <c r="O302" s="73"/>
      <c r="P302" s="1046"/>
      <c r="Q302" s="4"/>
      <c r="R302" s="91"/>
      <c r="S302" s="91"/>
      <c r="T302" s="220"/>
      <c r="U302" s="220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T302" s="251" t="e">
        <f>VLOOKUP(#REF!,'اعضاء هيئة التدريس'!#REF!,2,)</f>
        <v>#REF!</v>
      </c>
    </row>
    <row r="303" spans="1:46" s="221" customFormat="1" ht="15.75" hidden="1" customHeight="1">
      <c r="A303" s="328"/>
      <c r="B303" s="288" t="s">
        <v>726</v>
      </c>
      <c r="C303" s="726" t="str">
        <f>VLOOKUP(B303,مقررات!$A$1:$F$411,2,FALSE)</f>
        <v>حشرات طبية</v>
      </c>
      <c r="D303" s="211">
        <f>VLOOKUP(B303,مقررات!$A$1:$F$452,3,FALSE)</f>
        <v>1</v>
      </c>
      <c r="E303" s="211">
        <f>VLOOKUP(B303,مقررات!$A$1:$F$476,4,FALSE)</f>
        <v>2</v>
      </c>
      <c r="F303" s="211">
        <f t="shared" si="12"/>
        <v>2</v>
      </c>
      <c r="G303" s="60" t="str">
        <f>VLOOKUP(B303,مقررات!$A$1:$F$409,6,FALSE)</f>
        <v>Z158</v>
      </c>
      <c r="H303" s="60" t="s">
        <v>1881</v>
      </c>
      <c r="I303" s="262" t="str">
        <f>VLOOKUP(H303,'اعضاء هيئة التدريس'!$B$1:$D$300,2,FALSE)</f>
        <v>ا.د. محمد السيد خليل</v>
      </c>
      <c r="J303" s="73"/>
      <c r="K303" s="73"/>
      <c r="L303" s="73" t="s">
        <v>1147</v>
      </c>
      <c r="M303" s="73"/>
      <c r="N303" s="73"/>
      <c r="O303" s="73"/>
      <c r="P303" s="386" t="s">
        <v>1317</v>
      </c>
      <c r="Q303" s="4"/>
      <c r="R303" s="92"/>
      <c r="S303" s="92"/>
      <c r="T303" s="220"/>
      <c r="U303" s="220"/>
      <c r="V303" s="220"/>
      <c r="W303" s="220"/>
      <c r="X303" s="220"/>
      <c r="Y303" s="220"/>
      <c r="Z303" s="220"/>
      <c r="AA303" s="220"/>
      <c r="AB303" s="220"/>
      <c r="AC303" s="220"/>
      <c r="AD303" s="220"/>
      <c r="AE303" s="220"/>
      <c r="AF303" s="220"/>
      <c r="AT303" s="251" t="e">
        <f>VLOOKUP(#REF!,'اعضاء هيئة التدريس'!#REF!,2,)</f>
        <v>#REF!</v>
      </c>
    </row>
    <row r="304" spans="1:46" s="272" customFormat="1" ht="15.75" hidden="1">
      <c r="A304" s="328"/>
      <c r="B304" s="288" t="s">
        <v>704</v>
      </c>
      <c r="C304" s="726" t="str">
        <f>VLOOKUP(B304,مقررات!$A$1:$F$411,2,FALSE)</f>
        <v>بيولوجيا حشرات</v>
      </c>
      <c r="D304" s="211">
        <f>VLOOKUP(B304,مقررات!$A$1:$F$452,3,FALSE)</f>
        <v>2</v>
      </c>
      <c r="E304" s="211">
        <f>VLOOKUP(B304,مقررات!$A$1:$F$476,4,FALSE)</f>
        <v>2</v>
      </c>
      <c r="F304" s="211">
        <f t="shared" ref="F304:F327" si="13">D304+0.5*E304</f>
        <v>3</v>
      </c>
      <c r="G304" s="60" t="str">
        <f>VLOOKUP(B304,مقررات!$A$1:$F$409,6,FALSE)</f>
        <v>Z158</v>
      </c>
      <c r="H304" s="60" t="s">
        <v>1888</v>
      </c>
      <c r="I304" s="262" t="str">
        <f>VLOOKUP(H304,'اعضاء هيئة التدريس'!$B$1:$D$300,2,FALSE)</f>
        <v>د. هانم صقر</v>
      </c>
      <c r="J304" s="73"/>
      <c r="K304" s="73"/>
      <c r="L304" s="73" t="s">
        <v>1067</v>
      </c>
      <c r="M304" s="73"/>
      <c r="N304" s="73"/>
      <c r="O304" s="73"/>
      <c r="P304" s="1046"/>
      <c r="Q304" s="4"/>
      <c r="R304" s="91"/>
      <c r="S304" s="91"/>
      <c r="T304" s="283"/>
      <c r="U304" s="283"/>
      <c r="V304" s="283"/>
      <c r="W304" s="283"/>
      <c r="X304" s="283"/>
      <c r="Y304" s="283"/>
      <c r="Z304" s="283"/>
      <c r="AA304" s="283"/>
      <c r="AB304" s="283"/>
      <c r="AC304" s="283"/>
      <c r="AD304" s="283"/>
      <c r="AE304" s="283"/>
      <c r="AF304" s="283"/>
      <c r="AT304" s="251" t="e">
        <f>VLOOKUP(#REF!,'اعضاء هيئة التدريس'!#REF!,2,)</f>
        <v>#REF!</v>
      </c>
    </row>
    <row r="305" spans="1:46" s="272" customFormat="1" ht="15.75" hidden="1">
      <c r="A305" s="367"/>
      <c r="B305" s="288" t="s">
        <v>684</v>
      </c>
      <c r="C305" s="726" t="str">
        <f>VLOOKUP(B305,مقررات!$A$1:$F$411,2,FALSE)</f>
        <v>وراثة خلوية</v>
      </c>
      <c r="D305" s="211">
        <f>VLOOKUP(B305,مقررات!$A$1:$F$452,3,FALSE)</f>
        <v>2</v>
      </c>
      <c r="E305" s="211">
        <f>VLOOKUP(B305,مقررات!$A$1:$F$476,4,FALSE)</f>
        <v>2</v>
      </c>
      <c r="F305" s="211">
        <f t="shared" si="13"/>
        <v>3</v>
      </c>
      <c r="G305" s="60" t="str">
        <f>VLOOKUP(B305,مقررات!$A$1:$F$409,6,FALSE)</f>
        <v>Z124</v>
      </c>
      <c r="H305" s="60" t="s">
        <v>1925</v>
      </c>
      <c r="I305" s="262" t="str">
        <f>VLOOKUP(H305,'اعضاء هيئة التدريس'!$B$1:$D$300,2,FALSE)</f>
        <v>د. اسلام الجرواني</v>
      </c>
      <c r="J305" s="73"/>
      <c r="K305" s="73" t="s">
        <v>1070</v>
      </c>
      <c r="L305" s="73"/>
      <c r="M305" s="73"/>
      <c r="N305" s="73"/>
      <c r="O305" s="73"/>
      <c r="P305" s="386"/>
      <c r="Q305" s="282"/>
      <c r="R305" s="283"/>
      <c r="S305" s="283"/>
      <c r="T305" s="283"/>
      <c r="U305" s="283"/>
      <c r="V305" s="283"/>
      <c r="W305" s="283"/>
      <c r="X305" s="283"/>
      <c r="Y305" s="283"/>
      <c r="Z305" s="283"/>
      <c r="AA305" s="283"/>
      <c r="AB305" s="283"/>
      <c r="AC305" s="283"/>
      <c r="AD305" s="283"/>
      <c r="AE305" s="283"/>
      <c r="AF305" s="283"/>
      <c r="AT305" s="251" t="e">
        <f>VLOOKUP(#REF!,'اعضاء هيئة التدريس'!#REF!,2,)</f>
        <v>#REF!</v>
      </c>
    </row>
    <row r="306" spans="1:46" s="272" customFormat="1" ht="15.75" hidden="1">
      <c r="A306" s="367"/>
      <c r="B306" s="288" t="s">
        <v>684</v>
      </c>
      <c r="C306" s="726" t="str">
        <f>VLOOKUP(B306,مقررات!$A$1:$F$411,2,FALSE)</f>
        <v>وراثة خلوية</v>
      </c>
      <c r="D306" s="211">
        <f>VLOOKUP(B306,مقررات!$A$1:$F$452,3,FALSE)</f>
        <v>2</v>
      </c>
      <c r="E306" s="211">
        <f>VLOOKUP(B306,مقررات!$A$1:$F$476,4,FALSE)</f>
        <v>2</v>
      </c>
      <c r="F306" s="211">
        <f t="shared" si="13"/>
        <v>3</v>
      </c>
      <c r="G306" s="60" t="str">
        <f>VLOOKUP(B306,مقررات!$A$1:$F$409,6,FALSE)</f>
        <v>Z124</v>
      </c>
      <c r="H306" s="60" t="s">
        <v>1871</v>
      </c>
      <c r="I306" s="262" t="str">
        <f>VLOOKUP(H306,'اعضاء هيئة التدريس'!$B$1:$D$300,2,FALSE)</f>
        <v>أ.د.صبحي حسب النبي</v>
      </c>
      <c r="J306" s="73"/>
      <c r="K306" s="73" t="s">
        <v>1070</v>
      </c>
      <c r="L306" s="73"/>
      <c r="M306" s="73"/>
      <c r="N306" s="73"/>
      <c r="O306" s="73"/>
      <c r="P306" s="386"/>
      <c r="Q306" s="282"/>
      <c r="R306" s="283"/>
      <c r="S306" s="283"/>
      <c r="T306" s="283"/>
      <c r="U306" s="283"/>
      <c r="V306" s="283"/>
      <c r="W306" s="283"/>
      <c r="X306" s="283"/>
      <c r="Y306" s="283"/>
      <c r="Z306" s="283"/>
      <c r="AA306" s="283"/>
      <c r="AB306" s="283"/>
      <c r="AC306" s="283"/>
      <c r="AD306" s="283"/>
      <c r="AE306" s="283"/>
      <c r="AF306" s="283"/>
      <c r="AT306" s="251" t="e">
        <f>VLOOKUP(#REF!,'اعضاء هيئة التدريس'!#REF!,2,)</f>
        <v>#REF!</v>
      </c>
    </row>
    <row r="307" spans="1:46" s="272" customFormat="1" ht="15.75" hidden="1" customHeight="1">
      <c r="A307" s="328"/>
      <c r="B307" s="288" t="s">
        <v>685</v>
      </c>
      <c r="C307" s="726" t="str">
        <f>VLOOKUP(B307,مقررات!$A$1:$F$411,2,FALSE)</f>
        <v>بيئة وتوزيع جغرافى</v>
      </c>
      <c r="D307" s="211">
        <f>VLOOKUP(B307,مقررات!$A$1:$F$452,3,FALSE)</f>
        <v>2</v>
      </c>
      <c r="E307" s="211">
        <f>VLOOKUP(B307,مقررات!$A$1:$F$476,4,FALSE)</f>
        <v>2</v>
      </c>
      <c r="F307" s="211">
        <f t="shared" si="13"/>
        <v>3</v>
      </c>
      <c r="G307" s="60" t="str">
        <f>VLOOKUP(B307,مقررات!$A$1:$F$409,6,FALSE)</f>
        <v>-</v>
      </c>
      <c r="H307" s="60" t="s">
        <v>1869</v>
      </c>
      <c r="I307" s="262" t="str">
        <f>VLOOKUP(H307,'اعضاء هيئة التدريس'!$B$1:$D$300,2,FALSE)</f>
        <v>أ.د. علاء النعناعي</v>
      </c>
      <c r="J307" s="73"/>
      <c r="K307" s="73"/>
      <c r="L307" s="73"/>
      <c r="M307" s="73"/>
      <c r="N307" s="73" t="s">
        <v>1065</v>
      </c>
      <c r="O307" s="73"/>
      <c r="P307" s="1046"/>
      <c r="Q307" s="4"/>
      <c r="R307" s="91"/>
      <c r="S307" s="91"/>
      <c r="T307" s="283"/>
      <c r="U307" s="283"/>
      <c r="V307" s="283"/>
      <c r="W307" s="283"/>
      <c r="X307" s="283"/>
      <c r="Y307" s="283"/>
      <c r="Z307" s="283"/>
      <c r="AA307" s="283"/>
      <c r="AB307" s="283"/>
      <c r="AC307" s="283"/>
      <c r="AD307" s="283"/>
      <c r="AE307" s="283"/>
      <c r="AF307" s="283"/>
      <c r="AT307" s="251" t="e">
        <f>VLOOKUP(#REF!,'اعضاء هيئة التدريس'!#REF!,2,)</f>
        <v>#REF!</v>
      </c>
    </row>
    <row r="308" spans="1:46" s="285" customFormat="1" ht="15.75" hidden="1">
      <c r="A308" s="328"/>
      <c r="B308" s="288" t="s">
        <v>706</v>
      </c>
      <c r="C308" s="726" t="str">
        <f>VLOOKUP(B308,مقررات!$A$1:$F$411,2,FALSE)</f>
        <v>بيئة صحراوية</v>
      </c>
      <c r="D308" s="211">
        <f>VLOOKUP(B308,مقررات!$A$1:$F$452,3,FALSE)</f>
        <v>1</v>
      </c>
      <c r="E308" s="211">
        <f>VLOOKUP(B308,مقررات!$A$1:$F$476,4,FALSE)</f>
        <v>2</v>
      </c>
      <c r="F308" s="211">
        <f t="shared" si="13"/>
        <v>2</v>
      </c>
      <c r="G308" s="60" t="str">
        <f>VLOOKUP(B308,مقررات!$A$1:$F$409,6,FALSE)</f>
        <v>Z2716</v>
      </c>
      <c r="H308" s="60" t="s">
        <v>1885</v>
      </c>
      <c r="I308" s="262" t="str">
        <f>VLOOKUP(H308,'اعضاء هيئة التدريس'!$B$1:$D$300,2,FALSE)</f>
        <v>أ.د. منصور جلال</v>
      </c>
      <c r="J308" s="73"/>
      <c r="K308" s="73" t="s">
        <v>1068</v>
      </c>
      <c r="L308" s="73"/>
      <c r="M308" s="73"/>
      <c r="N308" s="73"/>
      <c r="O308" s="73"/>
      <c r="P308" s="1052"/>
      <c r="Q308" s="4"/>
      <c r="R308" s="91"/>
      <c r="S308" s="91"/>
      <c r="T308" s="283"/>
      <c r="U308" s="284"/>
      <c r="V308" s="284"/>
      <c r="W308" s="284"/>
      <c r="X308" s="284"/>
      <c r="Y308" s="284"/>
      <c r="Z308" s="284"/>
      <c r="AA308" s="284"/>
      <c r="AB308" s="284"/>
      <c r="AC308" s="284"/>
      <c r="AD308" s="284"/>
      <c r="AE308" s="284"/>
      <c r="AF308" s="284"/>
      <c r="AT308" s="251" t="e">
        <f>VLOOKUP(#REF!,'اعضاء هيئة التدريس'!#REF!,2,)</f>
        <v>#REF!</v>
      </c>
    </row>
    <row r="309" spans="1:46" s="272" customFormat="1" ht="15.75" hidden="1">
      <c r="A309" s="367"/>
      <c r="B309" s="288" t="s">
        <v>688</v>
      </c>
      <c r="C309" s="726" t="str">
        <f>VLOOKUP(B309,مقررات!$A$1:$F$411,2,FALSE)</f>
        <v>كيمياء الخلية والانسجة</v>
      </c>
      <c r="D309" s="211">
        <f>VLOOKUP(B309,مقررات!$A$1:$F$452,3,FALSE)</f>
        <v>2</v>
      </c>
      <c r="E309" s="211">
        <f>VLOOKUP(B309,مقررات!$A$1:$F$476,4,FALSE)</f>
        <v>2</v>
      </c>
      <c r="F309" s="211">
        <f t="shared" si="13"/>
        <v>3</v>
      </c>
      <c r="G309" s="60" t="str">
        <f>VLOOKUP(B309,مقررات!$A$1:$F$409,6,FALSE)</f>
        <v>Z227</v>
      </c>
      <c r="H309" s="60" t="s">
        <v>1879</v>
      </c>
      <c r="I309" s="262" t="str">
        <f>VLOOKUP(H309,'اعضاء هيئة التدريس'!$B$1:$D$300,2,FALSE)</f>
        <v>أ.د. هدى مهران</v>
      </c>
      <c r="J309" s="73"/>
      <c r="K309" s="73"/>
      <c r="L309" s="73"/>
      <c r="M309" s="73" t="s">
        <v>1068</v>
      </c>
      <c r="N309" s="73"/>
      <c r="O309" s="73"/>
      <c r="P309" s="386" t="s">
        <v>1317</v>
      </c>
      <c r="Q309" s="282"/>
      <c r="R309" s="283"/>
      <c r="S309" s="284"/>
      <c r="T309" s="283"/>
      <c r="U309" s="283"/>
      <c r="V309" s="283"/>
      <c r="W309" s="283"/>
      <c r="X309" s="283"/>
      <c r="Y309" s="283"/>
      <c r="Z309" s="283"/>
      <c r="AA309" s="283"/>
      <c r="AB309" s="283"/>
      <c r="AC309" s="283"/>
      <c r="AD309" s="283"/>
      <c r="AE309" s="283"/>
      <c r="AF309" s="283"/>
      <c r="AT309" s="251" t="e">
        <f>VLOOKUP(#REF!,'اعضاء هيئة التدريس'!#REF!,2,)</f>
        <v>#REF!</v>
      </c>
    </row>
    <row r="310" spans="1:46" s="417" customFormat="1" ht="15.75" hidden="1">
      <c r="A310" s="328"/>
      <c r="B310" s="288" t="s">
        <v>710</v>
      </c>
      <c r="C310" s="726" t="str">
        <f>VLOOKUP(B310,مقررات!$A$1:$F$411,2,FALSE)</f>
        <v>لافقاريات بحرية</v>
      </c>
      <c r="D310" s="211">
        <f>VLOOKUP(B310,مقررات!$A$1:$F$452,3,FALSE)</f>
        <v>2</v>
      </c>
      <c r="E310" s="211">
        <f>VLOOKUP(B310,مقررات!$A$1:$F$476,4,FALSE)</f>
        <v>2</v>
      </c>
      <c r="F310" s="211">
        <f t="shared" si="13"/>
        <v>3</v>
      </c>
      <c r="G310" s="60" t="str">
        <f>VLOOKUP(B310,مقررات!$A$1:$F$409,6,FALSE)</f>
        <v>Z136</v>
      </c>
      <c r="H310" s="60" t="s">
        <v>1929</v>
      </c>
      <c r="I310" s="262" t="str">
        <f>VLOOKUP(H310,'اعضاء هيئة التدريس'!$B$1:$D$300,2,FALSE)</f>
        <v>د. هدى حسن عبدالعظيم</v>
      </c>
      <c r="J310" s="73"/>
      <c r="K310" s="73" t="s">
        <v>1067</v>
      </c>
      <c r="L310" s="73"/>
      <c r="M310" s="73"/>
      <c r="N310" s="73"/>
      <c r="O310" s="73"/>
      <c r="P310" s="1046"/>
      <c r="Q310" s="4"/>
      <c r="R310" s="91"/>
      <c r="S310" s="91"/>
      <c r="T310" s="222"/>
      <c r="U310" s="222"/>
      <c r="V310" s="222"/>
      <c r="W310" s="222"/>
      <c r="X310" s="222"/>
      <c r="Y310" s="222"/>
      <c r="Z310" s="222"/>
      <c r="AA310" s="222"/>
      <c r="AB310" s="222"/>
      <c r="AC310" s="222"/>
      <c r="AD310" s="222"/>
      <c r="AE310" s="222"/>
      <c r="AF310" s="222"/>
      <c r="AT310" s="251" t="e">
        <f>VLOOKUP(#REF!,'اعضاء هيئة التدريس'!#REF!,2,)</f>
        <v>#REF!</v>
      </c>
    </row>
    <row r="311" spans="1:46" s="361" customFormat="1" ht="15.75" hidden="1">
      <c r="A311" s="328"/>
      <c r="B311" s="288" t="s">
        <v>725</v>
      </c>
      <c r="C311" s="726" t="str">
        <f>VLOOKUP(B311,مقررات!$A$1:$F$411,2,FALSE)</f>
        <v>لافقاريات مياة عذبة</v>
      </c>
      <c r="D311" s="211">
        <f>VLOOKUP(B311,مقررات!$A$1:$F$452,3,FALSE)</f>
        <v>2</v>
      </c>
      <c r="E311" s="211">
        <f>VLOOKUP(B311,مقررات!$A$1:$F$476,4,FALSE)</f>
        <v>2</v>
      </c>
      <c r="F311" s="211">
        <f t="shared" si="13"/>
        <v>3</v>
      </c>
      <c r="G311" s="60" t="str">
        <f>VLOOKUP(B311,مقررات!$A$1:$F$409,6,FALSE)</f>
        <v>Z2136</v>
      </c>
      <c r="H311" s="60" t="s">
        <v>1896</v>
      </c>
      <c r="I311" s="262" t="str">
        <f>VLOOKUP(H311,'اعضاء هيئة التدريس'!$B$1:$D$300,2,FALSE)</f>
        <v>د. شرين خليفة</v>
      </c>
      <c r="J311" s="73"/>
      <c r="K311" s="73"/>
      <c r="L311" s="73" t="s">
        <v>1067</v>
      </c>
      <c r="M311" s="73"/>
      <c r="N311" s="73"/>
      <c r="O311" s="73"/>
      <c r="P311" s="386" t="s">
        <v>1323</v>
      </c>
      <c r="Q311" s="4"/>
      <c r="R311" s="91"/>
      <c r="S311" s="91"/>
      <c r="T311" s="376"/>
      <c r="U311" s="376"/>
      <c r="V311" s="376"/>
      <c r="W311" s="376"/>
      <c r="X311" s="376"/>
      <c r="Y311" s="376"/>
      <c r="Z311" s="376"/>
      <c r="AA311" s="376"/>
      <c r="AB311" s="376"/>
      <c r="AC311" s="376"/>
      <c r="AD311" s="376"/>
      <c r="AE311" s="376"/>
      <c r="AF311" s="376"/>
      <c r="AT311" s="251" t="e">
        <f>VLOOKUP(#REF!,'اعضاء هيئة التدريس'!#REF!,2,)</f>
        <v>#REF!</v>
      </c>
    </row>
    <row r="312" spans="1:46" s="361" customFormat="1" ht="15.75" hidden="1">
      <c r="A312" s="328"/>
      <c r="B312" s="288" t="s">
        <v>690</v>
      </c>
      <c r="C312" s="726" t="str">
        <f>VLOOKUP(B312,مقررات!$A$1:$F$411,2,FALSE)</f>
        <v>تشريح مقارن</v>
      </c>
      <c r="D312" s="211">
        <f>VLOOKUP(B312,مقررات!$A$1:$F$452,3,FALSE)</f>
        <v>2</v>
      </c>
      <c r="E312" s="211">
        <f>VLOOKUP(B312,مقررات!$A$1:$F$476,4,FALSE)</f>
        <v>2</v>
      </c>
      <c r="F312" s="211">
        <f t="shared" si="13"/>
        <v>3</v>
      </c>
      <c r="G312" s="60" t="str">
        <f>VLOOKUP(B312,مقررات!$A$1:$F$409,6,FALSE)</f>
        <v>Z2410</v>
      </c>
      <c r="H312" s="60" t="s">
        <v>1892</v>
      </c>
      <c r="I312" s="262" t="str">
        <f>VLOOKUP(H312,'اعضاء هيئة التدريس'!$B$1:$D$300,2,FALSE)</f>
        <v>د. سمية شلبي</v>
      </c>
      <c r="J312" s="73"/>
      <c r="K312" s="73" t="s">
        <v>1067</v>
      </c>
      <c r="L312" s="73"/>
      <c r="M312" s="73"/>
      <c r="N312" s="73"/>
      <c r="O312" s="73"/>
      <c r="P312" s="1046"/>
      <c r="Q312" s="4"/>
      <c r="R312" s="91"/>
      <c r="S312" s="91"/>
      <c r="T312" s="376"/>
      <c r="U312" s="376"/>
      <c r="V312" s="376"/>
      <c r="W312" s="376"/>
      <c r="X312" s="376"/>
      <c r="Y312" s="376"/>
      <c r="Z312" s="376"/>
      <c r="AA312" s="376"/>
      <c r="AB312" s="376"/>
      <c r="AC312" s="376"/>
      <c r="AD312" s="376"/>
      <c r="AE312" s="376"/>
      <c r="AF312" s="376"/>
      <c r="AT312" s="251" t="e">
        <f>VLOOKUP(#REF!,'اعضاء هيئة التدريس'!#REF!,2,)</f>
        <v>#REF!</v>
      </c>
    </row>
    <row r="313" spans="1:46" s="272" customFormat="1" ht="15.75" hidden="1">
      <c r="A313" s="328"/>
      <c r="B313" s="288" t="s">
        <v>687</v>
      </c>
      <c r="C313" s="726" t="str">
        <f>VLOOKUP(B313,مقررات!$A$1:$F$411,2,FALSE)</f>
        <v>سلوك حيوان</v>
      </c>
      <c r="D313" s="211">
        <f>VLOOKUP(B313,مقررات!$A$1:$F$452,3,FALSE)</f>
        <v>2</v>
      </c>
      <c r="E313" s="211">
        <f>VLOOKUP(B313,مقررات!$A$1:$F$476,4,FALSE)</f>
        <v>0</v>
      </c>
      <c r="F313" s="211">
        <f t="shared" si="13"/>
        <v>2</v>
      </c>
      <c r="G313" s="60" t="str">
        <f>VLOOKUP(B313,مقررات!$A$1:$F$409,6,FALSE)</f>
        <v>Z2716</v>
      </c>
      <c r="H313" s="60" t="s">
        <v>1880</v>
      </c>
      <c r="I313" s="262" t="str">
        <f>VLOOKUP(H313,'اعضاء هيئة التدريس'!$B$1:$D$300,2,FALSE)</f>
        <v>أ.د. السيد خلاف</v>
      </c>
      <c r="J313" s="73"/>
      <c r="K313" s="73"/>
      <c r="L313" s="73"/>
      <c r="M313" s="73"/>
      <c r="N313" s="73" t="s">
        <v>1072</v>
      </c>
      <c r="O313" s="73"/>
      <c r="P313" s="386" t="s">
        <v>1323</v>
      </c>
      <c r="Q313" s="4"/>
      <c r="R313" s="91"/>
      <c r="S313" s="91"/>
      <c r="T313" s="283"/>
      <c r="U313" s="283"/>
      <c r="V313" s="283"/>
      <c r="W313" s="283"/>
      <c r="X313" s="283"/>
      <c r="Y313" s="283"/>
      <c r="Z313" s="283"/>
      <c r="AA313" s="283"/>
      <c r="AB313" s="283"/>
      <c r="AC313" s="283"/>
      <c r="AD313" s="283"/>
      <c r="AE313" s="283"/>
      <c r="AF313" s="283"/>
      <c r="AT313" s="251" t="e">
        <f>VLOOKUP(#REF!,'اعضاء هيئة التدريس'!#REF!,2,)</f>
        <v>#REF!</v>
      </c>
    </row>
    <row r="314" spans="1:46" s="272" customFormat="1" ht="15.75" hidden="1">
      <c r="A314" s="367"/>
      <c r="B314" s="288" t="s">
        <v>692</v>
      </c>
      <c r="C314" s="726" t="str">
        <f>VLOOKUP(B314,مقررات!$A$1:$F$411,2,FALSE)</f>
        <v>تصنيف حشرات</v>
      </c>
      <c r="D314" s="211">
        <f>VLOOKUP(B314,مقررات!$A$1:$F$452,3,FALSE)</f>
        <v>1</v>
      </c>
      <c r="E314" s="211">
        <f>VLOOKUP(B314,مقررات!$A$1:$F$476,4,FALSE)</f>
        <v>2</v>
      </c>
      <c r="F314" s="211">
        <f t="shared" si="13"/>
        <v>2</v>
      </c>
      <c r="G314" s="60" t="str">
        <f>VLOOKUP(B314,مقررات!$A$1:$F$409,6,FALSE)</f>
        <v>Z158</v>
      </c>
      <c r="H314" s="60" t="s">
        <v>1873</v>
      </c>
      <c r="I314" s="262" t="str">
        <f>VLOOKUP(H314,'اعضاء هيئة التدريس'!$B$1:$D$300,2,FALSE)</f>
        <v>أ.د.عبادة ابوزكري</v>
      </c>
      <c r="J314" s="73"/>
      <c r="K314" s="73" t="s">
        <v>1233</v>
      </c>
      <c r="L314" s="73"/>
      <c r="M314" s="73"/>
      <c r="N314" s="73"/>
      <c r="O314" s="73"/>
      <c r="P314" s="252"/>
      <c r="Q314" s="282"/>
      <c r="R314" s="283"/>
      <c r="S314" s="283"/>
      <c r="T314" s="283"/>
      <c r="U314" s="283"/>
      <c r="V314" s="283"/>
      <c r="W314" s="283"/>
      <c r="X314" s="283"/>
      <c r="Y314" s="283"/>
      <c r="Z314" s="283"/>
      <c r="AA314" s="283"/>
      <c r="AB314" s="283"/>
      <c r="AC314" s="283"/>
      <c r="AD314" s="283"/>
      <c r="AE314" s="283"/>
      <c r="AF314" s="283"/>
      <c r="AT314" s="251" t="e">
        <f>VLOOKUP(#REF!,'اعضاء هيئة التدريس'!#REF!,2,)</f>
        <v>#REF!</v>
      </c>
    </row>
    <row r="315" spans="1:46" s="272" customFormat="1" ht="15.75" hidden="1" customHeight="1">
      <c r="A315" s="367"/>
      <c r="B315" s="288" t="s">
        <v>683</v>
      </c>
      <c r="C315" s="726" t="str">
        <f>VLOOKUP(B315,مقررات!$A$1:$F$411,2,FALSE)</f>
        <v>بيولوجيا جزئية</v>
      </c>
      <c r="D315" s="211">
        <f>VLOOKUP(B315,مقررات!$A$1:$F$452,3,FALSE)</f>
        <v>2</v>
      </c>
      <c r="E315" s="211">
        <f>VLOOKUP(B315,مقررات!$A$1:$F$476,4,FALSE)</f>
        <v>0</v>
      </c>
      <c r="F315" s="211">
        <f t="shared" si="13"/>
        <v>2</v>
      </c>
      <c r="G315" s="60" t="str">
        <f>VLOOKUP(B315,مقررات!$A$1:$F$409,6,FALSE)</f>
        <v>Z2614</v>
      </c>
      <c r="H315" s="60" t="s">
        <v>1871</v>
      </c>
      <c r="I315" s="262" t="str">
        <f>VLOOKUP(H315,'اعضاء هيئة التدريس'!$B$1:$D$300,2,FALSE)</f>
        <v>أ.د.صبحي حسب النبي</v>
      </c>
      <c r="J315" s="73"/>
      <c r="K315" s="73"/>
      <c r="L315" s="73"/>
      <c r="M315" s="73" t="s">
        <v>1070</v>
      </c>
      <c r="N315" s="73"/>
      <c r="O315" s="73"/>
      <c r="P315" s="386" t="s">
        <v>1317</v>
      </c>
      <c r="Q315" s="282"/>
      <c r="R315" s="283"/>
      <c r="S315" s="283"/>
      <c r="T315" s="283"/>
      <c r="U315" s="283"/>
      <c r="V315" s="283"/>
      <c r="W315" s="283"/>
      <c r="X315" s="283"/>
      <c r="Y315" s="283"/>
      <c r="Z315" s="283"/>
      <c r="AA315" s="283"/>
      <c r="AB315" s="283"/>
      <c r="AC315" s="283"/>
      <c r="AD315" s="283"/>
      <c r="AE315" s="283"/>
      <c r="AF315" s="283"/>
      <c r="AT315" s="251" t="e">
        <f>VLOOKUP(#REF!,'اعضاء هيئة التدريس'!#REF!,2,)</f>
        <v>#REF!</v>
      </c>
    </row>
    <row r="316" spans="1:46" s="272" customFormat="1" ht="15.75" hidden="1">
      <c r="A316" s="367"/>
      <c r="B316" s="288" t="s">
        <v>683</v>
      </c>
      <c r="C316" s="726" t="str">
        <f>VLOOKUP(B316,مقررات!$A$1:$F$411,2,FALSE)</f>
        <v>بيولوجيا جزئية</v>
      </c>
      <c r="D316" s="211">
        <f>VLOOKUP(B316,مقررات!$A$1:$F$452,3,FALSE)</f>
        <v>2</v>
      </c>
      <c r="E316" s="211">
        <f>VLOOKUP(B316,مقررات!$A$1:$F$476,4,FALSE)</f>
        <v>0</v>
      </c>
      <c r="F316" s="211">
        <f t="shared" si="13"/>
        <v>2</v>
      </c>
      <c r="G316" s="60" t="str">
        <f>VLOOKUP(B316,مقررات!$A$1:$F$409,6,FALSE)</f>
        <v>Z2614</v>
      </c>
      <c r="H316" s="60" t="s">
        <v>1963</v>
      </c>
      <c r="I316" s="262" t="str">
        <f>VLOOKUP(H316,'اعضاء هيئة التدريس'!$B$1:$D$300,2,FALSE)</f>
        <v>د / خالد جبة</v>
      </c>
      <c r="J316" s="73"/>
      <c r="K316" s="73"/>
      <c r="L316" s="73"/>
      <c r="M316" s="73" t="s">
        <v>1070</v>
      </c>
      <c r="N316" s="73"/>
      <c r="O316" s="73"/>
      <c r="P316" s="386" t="s">
        <v>1317</v>
      </c>
      <c r="Q316" s="282"/>
      <c r="R316" s="283"/>
      <c r="S316" s="283"/>
      <c r="T316" s="284"/>
      <c r="U316" s="283"/>
      <c r="V316" s="283"/>
      <c r="W316" s="283"/>
      <c r="X316" s="283"/>
      <c r="Y316" s="283"/>
      <c r="Z316" s="283"/>
      <c r="AA316" s="283"/>
      <c r="AB316" s="283"/>
      <c r="AC316" s="283"/>
      <c r="AD316" s="283"/>
      <c r="AE316" s="283"/>
      <c r="AF316" s="283"/>
      <c r="AT316" s="251" t="e">
        <f>VLOOKUP(#REF!,'اعضاء هيئة التدريس'!#REF!,2,)</f>
        <v>#REF!</v>
      </c>
    </row>
    <row r="317" spans="1:46" s="272" customFormat="1" ht="15" hidden="1" customHeight="1">
      <c r="A317" s="367"/>
      <c r="B317" s="288" t="s">
        <v>694</v>
      </c>
      <c r="C317" s="726" t="str">
        <f>VLOOKUP(B317,مقررات!$A$1:$F$411,2,FALSE)</f>
        <v>بيئة بحرية</v>
      </c>
      <c r="D317" s="211">
        <f>VLOOKUP(B317,مقررات!$A$1:$F$452,3,FALSE)</f>
        <v>1</v>
      </c>
      <c r="E317" s="211">
        <f>VLOOKUP(B317,مقررات!$A$1:$F$476,4,FALSE)</f>
        <v>2</v>
      </c>
      <c r="F317" s="211">
        <f t="shared" si="13"/>
        <v>2</v>
      </c>
      <c r="G317" s="60" t="str">
        <f>VLOOKUP(B317,مقررات!$A$1:$F$409,6,FALSE)</f>
        <v>Z2716</v>
      </c>
      <c r="H317" s="60" t="s">
        <v>1880</v>
      </c>
      <c r="I317" s="262" t="str">
        <f>VLOOKUP(H317,'اعضاء هيئة التدريس'!$B$1:$D$300,2,FALSE)</f>
        <v>أ.د. السيد خلاف</v>
      </c>
      <c r="J317" s="73"/>
      <c r="K317" s="73"/>
      <c r="L317" s="73"/>
      <c r="M317" s="73" t="s">
        <v>1121</v>
      </c>
      <c r="N317" s="73"/>
      <c r="O317" s="73"/>
      <c r="P317" s="252"/>
      <c r="Q317" s="282"/>
      <c r="R317" s="283"/>
      <c r="S317" s="284"/>
      <c r="T317" s="283"/>
      <c r="U317" s="283"/>
      <c r="V317" s="283"/>
      <c r="W317" s="283"/>
      <c r="X317" s="283"/>
      <c r="Y317" s="283"/>
      <c r="Z317" s="283"/>
      <c r="AA317" s="283"/>
      <c r="AB317" s="283"/>
      <c r="AC317" s="283"/>
      <c r="AD317" s="283"/>
      <c r="AE317" s="283"/>
      <c r="AF317" s="283"/>
      <c r="AT317" s="251" t="e">
        <f>VLOOKUP(#REF!,'اعضاء هيئة التدريس'!#REF!,2,)</f>
        <v>#REF!</v>
      </c>
    </row>
    <row r="318" spans="1:46" s="272" customFormat="1" ht="15.75" hidden="1" customHeight="1">
      <c r="A318" s="367"/>
      <c r="B318" s="288" t="s">
        <v>695</v>
      </c>
      <c r="C318" s="726" t="str">
        <f>VLOOKUP(B318,مقررات!$A$1:$F$411,2,FALSE)</f>
        <v>علم الغدد الصماء</v>
      </c>
      <c r="D318" s="211">
        <f>VLOOKUP(B318,مقررات!$A$1:$F$452,3,FALSE)</f>
        <v>2</v>
      </c>
      <c r="E318" s="211">
        <f>VLOOKUP(B318,مقررات!$A$1:$F$476,4,FALSE)</f>
        <v>0</v>
      </c>
      <c r="F318" s="211">
        <f t="shared" si="13"/>
        <v>2</v>
      </c>
      <c r="G318" s="60" t="str">
        <f>VLOOKUP(B318,مقررات!$A$1:$F$409,6,FALSE)</f>
        <v>Z112</v>
      </c>
      <c r="H318" s="60" t="s">
        <v>1883</v>
      </c>
      <c r="I318" s="262" t="str">
        <f>VLOOKUP(H318,'اعضاء هيئة التدريس'!$B$1:$D$300,2,FALSE)</f>
        <v>أ.د. ابراهيم العليمي</v>
      </c>
      <c r="J318" s="73"/>
      <c r="K318" s="73"/>
      <c r="L318" s="73"/>
      <c r="M318" s="73" t="s">
        <v>1070</v>
      </c>
      <c r="N318" s="73"/>
      <c r="O318" s="73"/>
      <c r="P318" s="252"/>
      <c r="Q318" s="282"/>
      <c r="R318" s="283"/>
      <c r="S318" s="283"/>
      <c r="T318" s="283"/>
      <c r="U318" s="283"/>
      <c r="V318" s="283"/>
      <c r="W318" s="283"/>
      <c r="X318" s="283"/>
      <c r="Y318" s="283"/>
      <c r="Z318" s="283"/>
      <c r="AA318" s="283"/>
      <c r="AB318" s="283"/>
      <c r="AC318" s="283"/>
      <c r="AD318" s="283"/>
      <c r="AE318" s="283"/>
      <c r="AF318" s="283"/>
      <c r="AT318" s="251" t="e">
        <f>VLOOKUP(#REF!,'اعضاء هيئة التدريس'!#REF!,2,)</f>
        <v>#REF!</v>
      </c>
    </row>
    <row r="319" spans="1:46" s="272" customFormat="1" ht="15" hidden="1" customHeight="1">
      <c r="A319" s="328"/>
      <c r="B319" s="288" t="s">
        <v>713</v>
      </c>
      <c r="C319" s="726" t="str">
        <f>VLOOKUP(B319,مقررات!$A$1:$F$411,2,FALSE)</f>
        <v>علم الدم</v>
      </c>
      <c r="D319" s="211">
        <f>VLOOKUP(B319,مقررات!$A$1:$F$452,3,FALSE)</f>
        <v>1</v>
      </c>
      <c r="E319" s="211">
        <f>VLOOKUP(B319,مقررات!$A$1:$F$476,4,FALSE)</f>
        <v>2</v>
      </c>
      <c r="F319" s="211">
        <f t="shared" si="13"/>
        <v>2</v>
      </c>
      <c r="G319" s="60" t="str">
        <f>VLOOKUP(B319,مقررات!$A$1:$F$409,6,FALSE)</f>
        <v>Z112</v>
      </c>
      <c r="H319" s="60" t="s">
        <v>1876</v>
      </c>
      <c r="I319" s="262" t="str">
        <f>VLOOKUP(H319,'اعضاء هيئة التدريس'!$B$1:$D$300,2,FALSE)</f>
        <v>أ.د. محمد فتحي فرج</v>
      </c>
      <c r="J319" s="73"/>
      <c r="K319" s="73" t="s">
        <v>1119</v>
      </c>
      <c r="L319" s="73"/>
      <c r="M319" s="73"/>
      <c r="N319" s="73"/>
      <c r="O319" s="73"/>
      <c r="P319" s="1052"/>
      <c r="Q319" s="4"/>
      <c r="R319" s="91"/>
      <c r="S319" s="91"/>
      <c r="T319" s="283"/>
      <c r="U319" s="283"/>
      <c r="V319" s="283"/>
      <c r="W319" s="283"/>
      <c r="X319" s="283"/>
      <c r="Y319" s="283"/>
      <c r="Z319" s="283"/>
      <c r="AA319" s="283"/>
      <c r="AB319" s="283"/>
      <c r="AC319" s="283"/>
      <c r="AD319" s="283"/>
      <c r="AE319" s="283"/>
      <c r="AF319" s="283"/>
      <c r="AT319" s="251" t="e">
        <f>VLOOKUP(#REF!,'اعضاء هيئة التدريس'!#REF!,2,)</f>
        <v>#REF!</v>
      </c>
    </row>
    <row r="320" spans="1:46" s="272" customFormat="1" ht="15.75" hidden="1" customHeight="1">
      <c r="A320" s="328"/>
      <c r="B320" s="288" t="s">
        <v>724</v>
      </c>
      <c r="C320" s="726" t="str">
        <f>VLOOKUP(B320,مقررات!$A$1:$F$411,2,FALSE)</f>
        <v>كيمياء مناعة</v>
      </c>
      <c r="D320" s="211">
        <f>VLOOKUP(B320,مقررات!$A$1:$F$452,3,FALSE)</f>
        <v>2</v>
      </c>
      <c r="E320" s="211">
        <f>VLOOKUP(B320,مقررات!$A$1:$F$476,4,FALSE)</f>
        <v>2</v>
      </c>
      <c r="F320" s="211">
        <f t="shared" si="13"/>
        <v>3</v>
      </c>
      <c r="G320" s="60" t="str">
        <f>VLOOKUP(B320,مقررات!$A$1:$F$409,6,FALSE)</f>
        <v>Z412</v>
      </c>
      <c r="H320" s="60" t="s">
        <v>1895</v>
      </c>
      <c r="I320" s="262" t="str">
        <f>VLOOKUP(H320,'اعضاء هيئة التدريس'!$B$1:$D$300,2,FALSE)</f>
        <v>د. هاني عبدالعزيز</v>
      </c>
      <c r="J320" s="73"/>
      <c r="K320" s="73" t="s">
        <v>1067</v>
      </c>
      <c r="L320" s="73"/>
      <c r="M320" s="73"/>
      <c r="N320" s="73"/>
      <c r="O320" s="73"/>
      <c r="P320" s="1046"/>
      <c r="Q320" s="4"/>
      <c r="R320" s="91"/>
      <c r="S320" s="91"/>
      <c r="T320" s="283"/>
      <c r="U320" s="283"/>
      <c r="V320" s="283"/>
      <c r="W320" s="283"/>
      <c r="X320" s="283"/>
      <c r="Y320" s="283"/>
      <c r="Z320" s="283"/>
      <c r="AA320" s="283"/>
      <c r="AB320" s="283"/>
      <c r="AC320" s="283"/>
      <c r="AD320" s="283"/>
      <c r="AE320" s="283"/>
      <c r="AF320" s="283"/>
      <c r="AT320" s="251" t="e">
        <f>VLOOKUP(#REF!,'اعضاء هيئة التدريس'!#REF!,2,)</f>
        <v>#REF!</v>
      </c>
    </row>
    <row r="321" spans="1:46" s="272" customFormat="1" ht="15.75" hidden="1" customHeight="1">
      <c r="A321" s="328"/>
      <c r="B321" s="288" t="s">
        <v>693</v>
      </c>
      <c r="C321" s="756" t="str">
        <f>VLOOKUP(B321,مقررات!$A$1:$F$411,2,FALSE)</f>
        <v>تكنيك الميكروسكوب الالكترونى</v>
      </c>
      <c r="D321" s="418">
        <f>VLOOKUP(B321,مقررات!$A$1:$F$452,3,FALSE)</f>
        <v>1</v>
      </c>
      <c r="E321" s="418">
        <f>VLOOKUP(B321,مقررات!$A$1:$F$476,4,FALSE)</f>
        <v>2</v>
      </c>
      <c r="F321" s="418">
        <f t="shared" si="13"/>
        <v>2</v>
      </c>
      <c r="G321" s="418" t="str">
        <f>VLOOKUP(B321,مقررات!$A$1:$F$409,6,FALSE)</f>
        <v>Z227</v>
      </c>
      <c r="H321" s="418" t="s">
        <v>1868</v>
      </c>
      <c r="I321" s="260" t="str">
        <f>VLOOKUP(H321,'اعضاء هيئة التدريس'!$B$1:$D$300,2,FALSE)</f>
        <v>أ.د. صابر صقر</v>
      </c>
      <c r="J321" s="73"/>
      <c r="K321" s="73"/>
      <c r="L321" s="73"/>
      <c r="M321" s="73"/>
      <c r="N321" s="73"/>
      <c r="O321" s="777" t="s">
        <v>1121</v>
      </c>
      <c r="P321" s="255" t="s">
        <v>1318</v>
      </c>
      <c r="Q321" s="328"/>
      <c r="R321" s="760"/>
      <c r="S321" s="760"/>
      <c r="T321" s="283"/>
      <c r="U321" s="283"/>
      <c r="V321" s="283"/>
      <c r="W321" s="283"/>
      <c r="X321" s="283"/>
      <c r="Y321" s="283"/>
      <c r="Z321" s="283"/>
      <c r="AA321" s="283"/>
      <c r="AB321" s="283"/>
      <c r="AC321" s="283"/>
      <c r="AD321" s="283"/>
      <c r="AE321" s="283"/>
      <c r="AF321" s="283"/>
      <c r="AT321" s="251" t="e">
        <f>VLOOKUP(#REF!,'اعضاء هيئة التدريس'!#REF!,2,)</f>
        <v>#REF!</v>
      </c>
    </row>
    <row r="322" spans="1:46" s="272" customFormat="1" ht="15.75" hidden="1" customHeight="1">
      <c r="A322" s="367"/>
      <c r="B322" s="288" t="s">
        <v>718</v>
      </c>
      <c r="C322" s="726" t="str">
        <f>VLOOKUP(B322,مقررات!$A$1:$F$411,2,FALSE)</f>
        <v>غدد صماء لافقاريات</v>
      </c>
      <c r="D322" s="211">
        <f>VLOOKUP(B322,مقررات!$A$1:$F$452,3,FALSE)</f>
        <v>2</v>
      </c>
      <c r="E322" s="211">
        <f>VLOOKUP(B322,مقررات!$A$1:$F$476,4,FALSE)</f>
        <v>0</v>
      </c>
      <c r="F322" s="211">
        <f t="shared" si="13"/>
        <v>2</v>
      </c>
      <c r="G322" s="60" t="str">
        <f>VLOOKUP(B322,مقررات!$A$1:$F$409,6,FALSE)</f>
        <v>Z136</v>
      </c>
      <c r="H322" s="60" t="s">
        <v>1896</v>
      </c>
      <c r="I322" s="262" t="str">
        <f>VLOOKUP(H322,'اعضاء هيئة التدريس'!$B$1:$D$300,2,FALSE)</f>
        <v>د. شرين خليفة</v>
      </c>
      <c r="J322" s="73"/>
      <c r="K322" s="73"/>
      <c r="L322" s="73"/>
      <c r="M322" s="73" t="s">
        <v>1067</v>
      </c>
      <c r="N322" s="73"/>
      <c r="O322" s="73"/>
      <c r="P322" s="1037"/>
      <c r="Q322" s="282"/>
      <c r="R322" s="283"/>
      <c r="S322" s="283"/>
      <c r="T322" s="283"/>
      <c r="U322" s="283"/>
      <c r="V322" s="283"/>
      <c r="W322" s="283"/>
      <c r="X322" s="283"/>
      <c r="Y322" s="283"/>
      <c r="Z322" s="283"/>
      <c r="AA322" s="283"/>
      <c r="AB322" s="283"/>
      <c r="AC322" s="283"/>
      <c r="AD322" s="283"/>
      <c r="AE322" s="283"/>
      <c r="AF322" s="283"/>
      <c r="AT322" s="251" t="e">
        <f>VLOOKUP(#REF!,'اعضاء هيئة التدريس'!#REF!,2,)</f>
        <v>#REF!</v>
      </c>
    </row>
    <row r="323" spans="1:46" s="412" customFormat="1" ht="15.75" hidden="1" customHeight="1">
      <c r="A323" s="367"/>
      <c r="B323" s="288" t="s">
        <v>718</v>
      </c>
      <c r="C323" s="726" t="str">
        <f>VLOOKUP(B323,مقررات!$A$1:$F$411,2,FALSE)</f>
        <v>غدد صماء لافقاريات</v>
      </c>
      <c r="D323" s="211">
        <f>VLOOKUP(B323,مقررات!$A$1:$F$452,3,FALSE)</f>
        <v>2</v>
      </c>
      <c r="E323" s="211">
        <f>VLOOKUP(B323,مقررات!$A$1:$F$476,4,FALSE)</f>
        <v>0</v>
      </c>
      <c r="F323" s="211">
        <f t="shared" si="13"/>
        <v>2</v>
      </c>
      <c r="G323" s="60" t="str">
        <f>VLOOKUP(B323,مقررات!$A$1:$F$409,6,FALSE)</f>
        <v>Z136</v>
      </c>
      <c r="H323" s="60" t="s">
        <v>1929</v>
      </c>
      <c r="I323" s="262" t="str">
        <f>VLOOKUP(H323,'اعضاء هيئة التدريس'!$B$1:$D$300,2,FALSE)</f>
        <v>د. هدى حسن عبدالعظيم</v>
      </c>
      <c r="J323" s="73"/>
      <c r="K323" s="73"/>
      <c r="L323" s="73"/>
      <c r="M323" s="73" t="s">
        <v>1067</v>
      </c>
      <c r="N323" s="73"/>
      <c r="O323" s="73"/>
      <c r="P323" s="1037"/>
      <c r="Q323" s="282"/>
      <c r="R323" s="283"/>
      <c r="S323" s="283"/>
      <c r="T323" s="398"/>
      <c r="U323" s="398"/>
      <c r="V323" s="398"/>
      <c r="W323" s="398"/>
      <c r="X323" s="398"/>
      <c r="Y323" s="398"/>
      <c r="Z323" s="398"/>
      <c r="AA323" s="398"/>
      <c r="AB323" s="398"/>
      <c r="AC323" s="398"/>
      <c r="AD323" s="398"/>
      <c r="AE323" s="398"/>
      <c r="AF323" s="398"/>
      <c r="AT323" s="251" t="e">
        <f>VLOOKUP(#REF!,'اعضاء هيئة التدريس'!#REF!,2,)</f>
        <v>#REF!</v>
      </c>
    </row>
    <row r="324" spans="1:46" s="272" customFormat="1" ht="15" hidden="1" customHeight="1">
      <c r="A324" s="367"/>
      <c r="B324" s="288" t="s">
        <v>722</v>
      </c>
      <c r="C324" s="726" t="str">
        <f>VLOOKUP(B324,مقررات!$A$1:$F$411,2,FALSE)</f>
        <v>طفيليات متقدم</v>
      </c>
      <c r="D324" s="211">
        <f>VLOOKUP(B324,مقررات!$A$1:$F$452,3,FALSE)</f>
        <v>2</v>
      </c>
      <c r="E324" s="211">
        <f>VLOOKUP(B324,مقررات!$A$1:$F$476,4,FALSE)</f>
        <v>2</v>
      </c>
      <c r="F324" s="211">
        <f t="shared" si="13"/>
        <v>3</v>
      </c>
      <c r="G324" s="60" t="str">
        <f>VLOOKUP(B324,مقررات!$A$1:$F$409,6,FALSE)</f>
        <v>Z338</v>
      </c>
      <c r="H324" s="60" t="s">
        <v>1887</v>
      </c>
      <c r="I324" s="262" t="str">
        <f>VLOOKUP(H324,'اعضاء هيئة التدريس'!$B$1:$D$300,2,FALSE)</f>
        <v>أ.د. عاطف الطوخي</v>
      </c>
      <c r="J324" s="73"/>
      <c r="K324" s="73"/>
      <c r="L324" s="73" t="s">
        <v>1067</v>
      </c>
      <c r="M324" s="73"/>
      <c r="N324" s="73"/>
      <c r="O324" s="73"/>
      <c r="P324" s="386" t="s">
        <v>1317</v>
      </c>
      <c r="Q324" s="282"/>
      <c r="R324" s="283"/>
      <c r="S324" s="283"/>
      <c r="T324" s="283"/>
      <c r="U324" s="283"/>
      <c r="V324" s="283"/>
      <c r="W324" s="283"/>
      <c r="X324" s="283"/>
      <c r="Y324" s="283"/>
      <c r="Z324" s="283"/>
      <c r="AA324" s="283"/>
      <c r="AB324" s="283"/>
      <c r="AC324" s="283"/>
      <c r="AD324" s="283"/>
      <c r="AE324" s="283"/>
      <c r="AF324" s="283"/>
      <c r="AT324" s="251" t="e">
        <f>VLOOKUP(#REF!,'اعضاء هيئة التدريس'!#REF!,2,)</f>
        <v>#REF!</v>
      </c>
    </row>
    <row r="325" spans="1:46" s="272" customFormat="1" ht="15.75" hidden="1">
      <c r="A325" s="367"/>
      <c r="B325" s="288" t="s">
        <v>720</v>
      </c>
      <c r="C325" s="726" t="str">
        <f>VLOOKUP(B325,مقررات!$A$1:$F$411,2,FALSE)</f>
        <v>بيولوجيا الاسماك</v>
      </c>
      <c r="D325" s="211">
        <f>VLOOKUP(B325,مقررات!$A$1:$F$452,3,FALSE)</f>
        <v>1</v>
      </c>
      <c r="E325" s="211">
        <f>VLOOKUP(B325,مقررات!$A$1:$F$476,4,FALSE)</f>
        <v>2</v>
      </c>
      <c r="F325" s="211">
        <f t="shared" si="13"/>
        <v>2</v>
      </c>
      <c r="G325" s="60" t="str">
        <f>VLOOKUP(B325,مقررات!$A$1:$F$409,6,FALSE)</f>
        <v>Z2410</v>
      </c>
      <c r="H325" s="60" t="s">
        <v>1880</v>
      </c>
      <c r="I325" s="262" t="str">
        <f>VLOOKUP(H325,'اعضاء هيئة التدريس'!$B$1:$D$300,2,FALSE)</f>
        <v>أ.د. السيد خلاف</v>
      </c>
      <c r="J325" s="73"/>
      <c r="K325" s="73"/>
      <c r="L325" s="73" t="s">
        <v>1233</v>
      </c>
      <c r="M325" s="73"/>
      <c r="N325" s="73"/>
      <c r="O325" s="73"/>
      <c r="P325" s="252"/>
      <c r="Q325" s="282"/>
      <c r="R325" s="283"/>
      <c r="S325" s="283"/>
      <c r="T325" s="284"/>
      <c r="U325" s="283"/>
      <c r="V325" s="283"/>
      <c r="W325" s="283"/>
      <c r="X325" s="283"/>
      <c r="Y325" s="283"/>
      <c r="Z325" s="283"/>
      <c r="AA325" s="283"/>
      <c r="AB325" s="283"/>
      <c r="AC325" s="283"/>
      <c r="AD325" s="283"/>
      <c r="AE325" s="283"/>
      <c r="AF325" s="283"/>
      <c r="AT325" s="251" t="e">
        <f>VLOOKUP(#REF!,'اعضاء هيئة التدريس'!#REF!,2,)</f>
        <v>#REF!</v>
      </c>
    </row>
    <row r="326" spans="1:46" s="272" customFormat="1" ht="15.75" hidden="1">
      <c r="A326" s="367"/>
      <c r="B326" s="288" t="s">
        <v>727</v>
      </c>
      <c r="C326" s="726" t="str">
        <f>VLOOKUP(B326,مقررات!$A$1:$F$411,2,FALSE)</f>
        <v>فسيولوجيا الحشرات</v>
      </c>
      <c r="D326" s="211">
        <f>VLOOKUP(B326,مقررات!$A$1:$F$452,3,FALSE)</f>
        <v>1</v>
      </c>
      <c r="E326" s="211">
        <f>VLOOKUP(B326,مقررات!$A$1:$F$476,4,FALSE)</f>
        <v>2</v>
      </c>
      <c r="F326" s="211">
        <f t="shared" si="13"/>
        <v>2</v>
      </c>
      <c r="G326" s="60" t="str">
        <f>VLOOKUP(B326,مقررات!$A$1:$F$409,6,FALSE)</f>
        <v>Z158</v>
      </c>
      <c r="H326" s="60" t="s">
        <v>1875</v>
      </c>
      <c r="I326" s="262" t="str">
        <f>VLOOKUP(H326,'اعضاء هيئة التدريس'!$B$1:$D$300,2,FALSE)</f>
        <v>أ.د. طلعت عمارة</v>
      </c>
      <c r="J326" s="73"/>
      <c r="K326" s="73"/>
      <c r="L326" s="73"/>
      <c r="M326" s="73"/>
      <c r="N326" s="73" t="s">
        <v>1067</v>
      </c>
      <c r="O326" s="73"/>
      <c r="P326" s="383"/>
      <c r="Q326" s="282"/>
      <c r="R326" s="283"/>
      <c r="S326" s="283"/>
      <c r="T326" s="284"/>
      <c r="U326" s="283"/>
      <c r="V326" s="283"/>
      <c r="W326" s="283"/>
      <c r="X326" s="283"/>
      <c r="Y326" s="283"/>
      <c r="Z326" s="283"/>
      <c r="AA326" s="283"/>
      <c r="AB326" s="283"/>
      <c r="AC326" s="283"/>
      <c r="AD326" s="283"/>
      <c r="AE326" s="283"/>
      <c r="AF326" s="283"/>
      <c r="AT326" s="251" t="e">
        <f>VLOOKUP(#REF!,'اعضاء هيئة التدريس'!#REF!,2,)</f>
        <v>#REF!</v>
      </c>
    </row>
    <row r="327" spans="1:46" s="283" customFormat="1" ht="15.75" hidden="1" customHeight="1">
      <c r="A327" s="328"/>
      <c r="B327" s="288" t="s">
        <v>723</v>
      </c>
      <c r="C327" s="726" t="str">
        <f>VLOOKUP(B327,مقررات!$A$1:$F$411,2,FALSE)</f>
        <v>ادارة وحماية البيئة</v>
      </c>
      <c r="D327" s="211">
        <f>VLOOKUP(B327,مقررات!$A$1:$F$452,3,FALSE)</f>
        <v>2</v>
      </c>
      <c r="E327" s="211">
        <f>VLOOKUP(B327,مقررات!$A$1:$F$476,4,FALSE)</f>
        <v>0</v>
      </c>
      <c r="F327" s="211">
        <f t="shared" si="13"/>
        <v>2</v>
      </c>
      <c r="G327" s="60">
        <f>VLOOKUP(B327,مقررات!$A$1:$F$409,6,FALSE)</f>
        <v>0</v>
      </c>
      <c r="H327" s="60" t="s">
        <v>1869</v>
      </c>
      <c r="I327" s="262" t="str">
        <f>VLOOKUP(H327,'اعضاء هيئة التدريس'!$B$1:$D$300,2,FALSE)</f>
        <v>أ.د. علاء النعناعي</v>
      </c>
      <c r="J327" s="73"/>
      <c r="K327" s="73"/>
      <c r="L327" s="73" t="s">
        <v>1067</v>
      </c>
      <c r="M327" s="73"/>
      <c r="N327" s="73"/>
      <c r="O327" s="73"/>
      <c r="P327" s="744"/>
      <c r="Q327" s="89"/>
      <c r="R327" s="91"/>
      <c r="S327" s="91"/>
      <c r="T327" s="284"/>
      <c r="AT327" s="294" t="e">
        <f>VLOOKUP(#REF!,'اعضاء هيئة التدريس'!#REF!,2,)</f>
        <v>#REF!</v>
      </c>
    </row>
    <row r="328" spans="1:46" s="284" customFormat="1" ht="15.75" hidden="1" customHeight="1">
      <c r="A328" s="328"/>
      <c r="B328" s="717"/>
      <c r="C328" s="729"/>
      <c r="D328" s="403"/>
      <c r="E328" s="403"/>
      <c r="F328" s="403"/>
      <c r="G328" s="52"/>
      <c r="H328" s="52"/>
      <c r="I328" s="49"/>
      <c r="J328" s="37"/>
      <c r="K328" s="37"/>
      <c r="L328" s="37"/>
      <c r="M328" s="37"/>
      <c r="N328" s="37"/>
      <c r="O328" s="37"/>
      <c r="P328" s="1051"/>
      <c r="Q328" s="89"/>
      <c r="R328" s="92"/>
      <c r="S328" s="92"/>
      <c r="T328" s="283"/>
      <c r="AT328" s="294" t="e">
        <f>VLOOKUP(#REF!,'اعضاء هيئة التدريس'!#REF!,2,)</f>
        <v>#REF!</v>
      </c>
    </row>
    <row r="329" spans="1:46" s="283" customFormat="1" ht="15.75" hidden="1" customHeight="1">
      <c r="A329" s="367"/>
      <c r="B329" s="245"/>
      <c r="C329" s="728"/>
      <c r="D329" s="225"/>
      <c r="E329" s="225"/>
      <c r="F329" s="225"/>
      <c r="G329" s="60"/>
      <c r="H329" s="60"/>
      <c r="I329" s="266"/>
      <c r="J329" s="256"/>
      <c r="K329" s="256"/>
      <c r="L329" s="256"/>
      <c r="M329" s="256"/>
      <c r="N329" s="256"/>
      <c r="O329" s="256"/>
      <c r="P329" s="256"/>
      <c r="Q329" s="357"/>
      <c r="AT329" s="294" t="e">
        <f>VLOOKUP(#REF!,'اعضاء هيئة التدريس'!#REF!,2,)</f>
        <v>#REF!</v>
      </c>
    </row>
    <row r="330" spans="1:46" s="283" customFormat="1" ht="15.75" hidden="1" customHeight="1">
      <c r="A330" s="328"/>
      <c r="B330" s="717"/>
      <c r="C330" s="729"/>
      <c r="D330" s="403"/>
      <c r="E330" s="403"/>
      <c r="F330" s="403"/>
      <c r="G330" s="52"/>
      <c r="H330" s="52"/>
      <c r="I330" s="49"/>
      <c r="J330" s="37"/>
      <c r="K330" s="37"/>
      <c r="L330" s="37"/>
      <c r="M330" s="37"/>
      <c r="N330" s="37"/>
      <c r="O330" s="37"/>
      <c r="P330" s="1051"/>
      <c r="Q330" s="89"/>
      <c r="R330" s="91"/>
      <c r="S330" s="91"/>
      <c r="AT330" s="294" t="e">
        <f>VLOOKUP(#REF!,'اعضاء هيئة التدريس'!#REF!,2,)</f>
        <v>#REF!</v>
      </c>
    </row>
    <row r="331" spans="1:46" s="283" customFormat="1" ht="28.5" hidden="1" customHeight="1">
      <c r="A331" s="367"/>
      <c r="B331" s="245"/>
      <c r="C331" s="728"/>
      <c r="D331" s="225"/>
      <c r="E331" s="225"/>
      <c r="F331" s="225"/>
      <c r="G331" s="60"/>
      <c r="H331" s="60"/>
      <c r="I331" s="266"/>
      <c r="J331" s="256"/>
      <c r="K331" s="256"/>
      <c r="L331" s="256"/>
      <c r="M331" s="256"/>
      <c r="N331" s="256"/>
      <c r="O331" s="256"/>
      <c r="P331" s="256"/>
      <c r="Q331" s="357"/>
      <c r="AT331" s="294" t="e">
        <f>VLOOKUP(#REF!,'اعضاء هيئة التدريس'!#REF!,2,)</f>
        <v>#REF!</v>
      </c>
    </row>
    <row r="332" spans="1:46" s="283" customFormat="1" ht="15.75" hidden="1" customHeight="1">
      <c r="A332" s="328"/>
      <c r="B332" s="717"/>
      <c r="C332" s="729"/>
      <c r="D332" s="403"/>
      <c r="E332" s="403"/>
      <c r="F332" s="403"/>
      <c r="G332" s="52"/>
      <c r="H332" s="52"/>
      <c r="I332" s="49"/>
      <c r="J332" s="37"/>
      <c r="K332" s="37"/>
      <c r="L332" s="37"/>
      <c r="M332" s="37"/>
      <c r="N332" s="37"/>
      <c r="O332" s="37"/>
      <c r="P332" s="1051"/>
      <c r="Q332" s="89"/>
      <c r="R332" s="92"/>
      <c r="S332" s="92"/>
      <c r="AT332" s="294" t="e">
        <f>VLOOKUP(#REF!,'اعضاء هيئة التدريس'!#REF!,2,)</f>
        <v>#REF!</v>
      </c>
    </row>
    <row r="333" spans="1:46" s="283" customFormat="1" ht="28.5" hidden="1" customHeight="1">
      <c r="A333" s="367"/>
      <c r="B333" s="245"/>
      <c r="C333" s="728"/>
      <c r="D333" s="211"/>
      <c r="E333" s="211"/>
      <c r="F333" s="211"/>
      <c r="G333" s="60"/>
      <c r="H333" s="60"/>
      <c r="I333" s="276"/>
      <c r="J333" s="256"/>
      <c r="K333" s="256"/>
      <c r="L333" s="256"/>
      <c r="M333" s="256"/>
      <c r="N333" s="256"/>
      <c r="O333" s="256"/>
      <c r="P333" s="256"/>
      <c r="Q333" s="357"/>
      <c r="AT333" s="294" t="e">
        <f>VLOOKUP(#REF!,'اعضاء هيئة التدريس'!#REF!,2,)</f>
        <v>#REF!</v>
      </c>
    </row>
    <row r="334" spans="1:46" s="283" customFormat="1" ht="22.5" customHeight="1">
      <c r="A334" s="817"/>
      <c r="B334" s="818"/>
      <c r="C334" s="819"/>
      <c r="D334" s="820"/>
      <c r="E334" s="820"/>
      <c r="F334" s="965">
        <v>18</v>
      </c>
      <c r="G334" s="821"/>
      <c r="H334" s="821"/>
      <c r="I334" s="825"/>
      <c r="J334" s="822"/>
      <c r="K334" s="822"/>
      <c r="L334" s="822"/>
      <c r="M334" s="822"/>
      <c r="N334" s="822"/>
      <c r="O334" s="822"/>
      <c r="P334" s="1054"/>
      <c r="Q334" s="89"/>
      <c r="R334" s="92"/>
      <c r="S334" s="92"/>
      <c r="AT334" s="294" t="e">
        <f>VLOOKUP(#REF!,'اعضاء هيئة التدريس'!#REF!,2,)</f>
        <v>#REF!</v>
      </c>
    </row>
    <row r="335" spans="1:46" s="369" customFormat="1" ht="15.75" customHeight="1">
      <c r="A335" s="564"/>
      <c r="B335" s="380"/>
      <c r="C335" s="814"/>
      <c r="D335" s="815"/>
      <c r="E335" s="815"/>
      <c r="F335" s="815"/>
      <c r="G335" s="567"/>
      <c r="H335" s="567"/>
      <c r="I335" s="568"/>
      <c r="J335" s="816"/>
      <c r="K335" s="816"/>
      <c r="L335" s="816"/>
      <c r="M335" s="816"/>
      <c r="N335" s="816"/>
      <c r="O335" s="816"/>
      <c r="P335" s="816"/>
      <c r="Q335" s="357"/>
      <c r="R335" s="283"/>
      <c r="S335" s="283"/>
      <c r="AT335" s="294" t="e">
        <f>VLOOKUP(#REF!,'اعضاء هيئة التدريس'!#REF!,2,)</f>
        <v>#REF!</v>
      </c>
    </row>
    <row r="336" spans="1:46" s="29" customFormat="1" ht="15.75">
      <c r="A336" s="1140" t="s">
        <v>2020</v>
      </c>
      <c r="B336" s="1140"/>
      <c r="C336" s="1140"/>
      <c r="D336" s="1140"/>
      <c r="E336" s="1140"/>
      <c r="F336" s="1140"/>
      <c r="G336" s="1140"/>
      <c r="H336" s="1140"/>
      <c r="I336" s="1140"/>
      <c r="J336" s="1140"/>
      <c r="K336" s="1140"/>
      <c r="L336" s="1140"/>
      <c r="M336" s="1140"/>
      <c r="N336" s="1140"/>
      <c r="O336" s="1140"/>
      <c r="P336" s="1140"/>
      <c r="Q336" s="970"/>
      <c r="R336" s="970"/>
      <c r="S336" s="970"/>
      <c r="T336" s="800"/>
      <c r="W336" s="800"/>
      <c r="AC336" s="969"/>
    </row>
    <row r="337" spans="1:46" s="29" customFormat="1" ht="15.75">
      <c r="A337" s="968"/>
      <c r="B337" s="800"/>
      <c r="C337" s="970"/>
      <c r="D337" s="971"/>
      <c r="E337" s="971"/>
      <c r="F337" s="971"/>
      <c r="G337" s="971"/>
      <c r="H337" s="972"/>
      <c r="J337" s="800"/>
      <c r="K337" s="800"/>
      <c r="L337" s="800"/>
      <c r="M337" s="800"/>
      <c r="N337" s="800"/>
      <c r="O337" s="800"/>
      <c r="P337" s="337"/>
      <c r="T337" s="800"/>
      <c r="W337" s="800"/>
      <c r="AC337" s="969"/>
    </row>
    <row r="338" spans="1:46" s="29" customFormat="1" ht="15.75">
      <c r="A338" s="968"/>
      <c r="B338" s="800"/>
      <c r="C338" s="970"/>
      <c r="D338" s="971"/>
      <c r="E338" s="971"/>
      <c r="F338" s="971"/>
      <c r="G338" s="971"/>
      <c r="H338" s="972"/>
      <c r="J338" s="800"/>
      <c r="K338" s="800"/>
      <c r="L338" s="800"/>
      <c r="M338" s="800"/>
      <c r="N338" s="800"/>
      <c r="O338" s="800"/>
      <c r="P338" s="337"/>
      <c r="T338" s="800"/>
      <c r="W338" s="800"/>
      <c r="AC338" s="969"/>
    </row>
    <row r="339" spans="1:46" s="975" customFormat="1" ht="36">
      <c r="A339" s="973"/>
      <c r="B339" s="1139" t="s">
        <v>2021</v>
      </c>
      <c r="C339" s="1139"/>
      <c r="D339" s="1031"/>
      <c r="E339" s="974"/>
      <c r="F339" s="974"/>
      <c r="G339" s="974"/>
      <c r="H339" s="1030"/>
      <c r="I339" s="1139" t="s">
        <v>2022</v>
      </c>
      <c r="J339" s="1139"/>
      <c r="K339" s="1139" t="s">
        <v>2023</v>
      </c>
      <c r="L339" s="1139"/>
      <c r="M339" s="1139"/>
      <c r="N339" s="1139"/>
      <c r="O339" s="1139"/>
      <c r="P339" s="1139"/>
      <c r="Q339" s="1139"/>
      <c r="T339" s="974"/>
      <c r="W339" s="974"/>
      <c r="AC339" s="976"/>
    </row>
    <row r="340" spans="1:46" s="369" customFormat="1" ht="15.75" customHeight="1">
      <c r="A340" s="817"/>
      <c r="B340" s="818"/>
      <c r="C340" s="819"/>
      <c r="D340" s="820"/>
      <c r="E340" s="820"/>
      <c r="F340" s="820"/>
      <c r="G340" s="821"/>
      <c r="H340" s="821"/>
      <c r="I340" s="812"/>
      <c r="J340" s="822"/>
      <c r="K340" s="822"/>
      <c r="L340" s="822"/>
      <c r="M340" s="822"/>
      <c r="N340" s="822"/>
      <c r="O340" s="822"/>
      <c r="P340" s="1054"/>
      <c r="Q340" s="89"/>
      <c r="R340" s="91"/>
      <c r="S340" s="91"/>
      <c r="AT340" s="294" t="e">
        <f>VLOOKUP(#REF!,'اعضاء هيئة التدريس'!#REF!,2,)</f>
        <v>#REF!</v>
      </c>
    </row>
    <row r="341" spans="1:46" s="369" customFormat="1" ht="15.75" customHeight="1">
      <c r="A341" s="564"/>
      <c r="B341" s="380"/>
      <c r="C341" s="814"/>
      <c r="D341" s="815"/>
      <c r="E341" s="815"/>
      <c r="F341" s="815"/>
      <c r="G341" s="567"/>
      <c r="H341" s="567"/>
      <c r="I341" s="568"/>
      <c r="J341" s="816"/>
      <c r="K341" s="816"/>
      <c r="L341" s="816"/>
      <c r="M341" s="816"/>
      <c r="N341" s="816"/>
      <c r="O341" s="816"/>
      <c r="P341" s="631"/>
      <c r="Q341" s="357"/>
      <c r="R341" s="283"/>
      <c r="S341" s="283"/>
      <c r="AT341" s="294" t="e">
        <f>VLOOKUP(#REF!,'اعضاء هيئة التدريس'!#REF!,2,)</f>
        <v>#REF!</v>
      </c>
    </row>
    <row r="342" spans="1:46" s="91" customFormat="1" ht="15.75" customHeight="1">
      <c r="A342" s="817"/>
      <c r="B342" s="818"/>
      <c r="C342" s="819"/>
      <c r="D342" s="820"/>
      <c r="E342" s="820"/>
      <c r="F342" s="820"/>
      <c r="G342" s="821"/>
      <c r="H342" s="821"/>
      <c r="I342" s="812"/>
      <c r="J342" s="822"/>
      <c r="K342" s="822"/>
      <c r="L342" s="822"/>
      <c r="M342" s="822"/>
      <c r="N342" s="822"/>
      <c r="O342" s="822"/>
      <c r="P342" s="1056"/>
      <c r="Q342" s="89"/>
      <c r="U342" s="811"/>
      <c r="AT342" s="294" t="e">
        <f>VLOOKUP(#REF!,'اعضاء هيئة التدريس'!#REF!,2,)</f>
        <v>#REF!</v>
      </c>
    </row>
    <row r="343" spans="1:46" s="283" customFormat="1" ht="25.5" customHeight="1">
      <c r="A343" s="564"/>
      <c r="B343" s="380"/>
      <c r="C343" s="814"/>
      <c r="D343" s="815"/>
      <c r="E343" s="815"/>
      <c r="F343" s="815"/>
      <c r="G343" s="567"/>
      <c r="H343" s="567"/>
      <c r="I343" s="568"/>
      <c r="J343" s="816"/>
      <c r="K343" s="816"/>
      <c r="L343" s="816"/>
      <c r="M343" s="816"/>
      <c r="N343" s="827"/>
      <c r="O343" s="816"/>
      <c r="P343" s="816"/>
      <c r="Q343" s="357"/>
    </row>
    <row r="344" spans="1:46" s="283" customFormat="1" ht="22.5" customHeight="1">
      <c r="A344" s="817"/>
      <c r="B344" s="818"/>
      <c r="C344" s="819"/>
      <c r="D344" s="820"/>
      <c r="E344" s="820"/>
      <c r="F344" s="820"/>
      <c r="G344" s="821"/>
      <c r="H344" s="821"/>
      <c r="I344" s="812"/>
      <c r="J344" s="822"/>
      <c r="K344" s="822"/>
      <c r="L344" s="822"/>
      <c r="M344" s="822"/>
      <c r="N344" s="822"/>
      <c r="O344" s="822"/>
      <c r="P344" s="1054"/>
      <c r="Q344" s="89"/>
      <c r="R344" s="91"/>
      <c r="S344" s="91"/>
    </row>
    <row r="345" spans="1:46" s="284" customFormat="1" ht="15.75" customHeight="1">
      <c r="A345" s="564"/>
      <c r="B345" s="380"/>
      <c r="C345" s="814"/>
      <c r="D345" s="815"/>
      <c r="E345" s="815"/>
      <c r="F345" s="815"/>
      <c r="G345" s="828"/>
      <c r="H345" s="828"/>
      <c r="I345" s="568"/>
      <c r="J345" s="816"/>
      <c r="K345" s="816"/>
      <c r="L345" s="816"/>
      <c r="M345" s="816"/>
      <c r="N345" s="816"/>
      <c r="O345" s="827"/>
      <c r="P345" s="631"/>
      <c r="Q345" s="357"/>
      <c r="R345" s="283"/>
      <c r="S345" s="283"/>
      <c r="T345" s="283"/>
    </row>
    <row r="346" spans="1:46" s="283" customFormat="1" ht="47.25" customHeight="1">
      <c r="A346" s="817"/>
      <c r="B346" s="818"/>
      <c r="C346" s="819"/>
      <c r="D346" s="820"/>
      <c r="E346" s="820"/>
      <c r="F346" s="820"/>
      <c r="G346" s="829"/>
      <c r="H346" s="829"/>
      <c r="I346" s="812"/>
      <c r="J346" s="822"/>
      <c r="K346" s="822"/>
      <c r="L346" s="822"/>
      <c r="M346" s="822"/>
      <c r="N346" s="822"/>
      <c r="O346" s="822"/>
      <c r="P346" s="1056"/>
      <c r="Q346" s="89"/>
      <c r="R346" s="91"/>
      <c r="S346" s="91"/>
    </row>
    <row r="347" spans="1:46" s="283" customFormat="1" ht="15" customHeight="1">
      <c r="A347" s="817"/>
      <c r="B347" s="830"/>
      <c r="C347" s="819"/>
      <c r="D347" s="831"/>
      <c r="E347" s="831"/>
      <c r="F347" s="831"/>
      <c r="G347" s="584"/>
      <c r="H347" s="584"/>
      <c r="I347" s="832"/>
      <c r="J347" s="833"/>
      <c r="K347" s="833"/>
      <c r="L347" s="833"/>
      <c r="M347" s="833"/>
      <c r="N347" s="833"/>
      <c r="O347" s="833"/>
      <c r="P347" s="1057"/>
      <c r="Q347" s="89"/>
      <c r="R347" s="91"/>
      <c r="S347" s="91"/>
    </row>
    <row r="348" spans="1:46" s="283" customFormat="1" ht="15.75" customHeight="1">
      <c r="A348" s="564"/>
      <c r="B348" s="380"/>
      <c r="C348" s="814"/>
      <c r="D348" s="815"/>
      <c r="E348" s="815"/>
      <c r="F348" s="815"/>
      <c r="G348" s="567"/>
      <c r="H348" s="567"/>
      <c r="I348" s="834"/>
      <c r="J348" s="313"/>
      <c r="K348" s="313"/>
      <c r="L348" s="313"/>
      <c r="M348" s="313"/>
      <c r="N348" s="313"/>
      <c r="O348" s="313"/>
      <c r="P348" s="631"/>
      <c r="Q348" s="357"/>
    </row>
    <row r="349" spans="1:46" s="284" customFormat="1" ht="15" customHeight="1">
      <c r="A349" s="817"/>
      <c r="B349" s="830"/>
      <c r="C349" s="819"/>
      <c r="D349" s="831"/>
      <c r="E349" s="831"/>
      <c r="F349" s="831"/>
      <c r="G349" s="584"/>
      <c r="H349" s="584"/>
      <c r="I349" s="832"/>
      <c r="J349" s="833"/>
      <c r="K349" s="833"/>
      <c r="L349" s="833"/>
      <c r="M349" s="833"/>
      <c r="N349" s="833"/>
      <c r="O349" s="833"/>
      <c r="P349" s="1057"/>
      <c r="Q349" s="89"/>
      <c r="R349" s="91"/>
      <c r="S349" s="91"/>
      <c r="T349" s="283"/>
    </row>
    <row r="350" spans="1:46" s="284" customFormat="1" ht="15" customHeight="1">
      <c r="A350" s="817"/>
      <c r="B350" s="835"/>
      <c r="C350" s="836"/>
      <c r="D350" s="837"/>
      <c r="E350" s="837"/>
      <c r="F350" s="837"/>
      <c r="G350" s="837"/>
      <c r="H350" s="837"/>
      <c r="I350" s="187"/>
      <c r="J350" s="838"/>
      <c r="K350" s="187"/>
      <c r="L350" s="838"/>
      <c r="M350" s="187"/>
      <c r="N350" s="187"/>
      <c r="O350" s="187"/>
      <c r="P350" s="922"/>
      <c r="Q350" s="785"/>
      <c r="R350" s="91"/>
      <c r="S350" s="91"/>
      <c r="T350" s="283"/>
    </row>
    <row r="351" spans="1:46" s="283" customFormat="1" ht="15.75" customHeight="1">
      <c r="A351" s="564"/>
      <c r="B351" s="380"/>
      <c r="C351" s="814"/>
      <c r="D351" s="815"/>
      <c r="E351" s="815"/>
      <c r="F351" s="815"/>
      <c r="G351" s="567"/>
      <c r="H351" s="567"/>
      <c r="I351" s="834"/>
      <c r="J351" s="614"/>
      <c r="K351" s="614"/>
      <c r="L351" s="839"/>
      <c r="M351" s="614"/>
      <c r="N351" s="614"/>
      <c r="O351" s="614"/>
      <c r="P351" s="631"/>
      <c r="Q351" s="357"/>
    </row>
    <row r="352" spans="1:46" s="283" customFormat="1" ht="15" customHeight="1">
      <c r="A352" s="817"/>
      <c r="B352" s="830"/>
      <c r="C352" s="819"/>
      <c r="D352" s="831"/>
      <c r="E352" s="831"/>
      <c r="F352" s="831"/>
      <c r="G352" s="584"/>
      <c r="H352" s="584"/>
      <c r="I352" s="832"/>
      <c r="J352" s="833"/>
      <c r="K352" s="833"/>
      <c r="L352" s="833"/>
      <c r="M352" s="833"/>
      <c r="N352" s="833"/>
      <c r="O352" s="833"/>
      <c r="P352" s="1057"/>
      <c r="Q352" s="89"/>
      <c r="R352" s="91"/>
      <c r="S352" s="91"/>
    </row>
    <row r="353" spans="1:20" s="283" customFormat="1" ht="15.75" customHeight="1">
      <c r="A353" s="564"/>
      <c r="B353" s="380"/>
      <c r="C353" s="814"/>
      <c r="D353" s="566"/>
      <c r="E353" s="566"/>
      <c r="F353" s="566"/>
      <c r="G353" s="567"/>
      <c r="H353" s="567"/>
      <c r="I353" s="841"/>
      <c r="J353" s="313"/>
      <c r="K353" s="313"/>
      <c r="L353" s="313"/>
      <c r="N353" s="313"/>
      <c r="O353" s="313"/>
      <c r="P353" s="631"/>
      <c r="Q353" s="357"/>
    </row>
    <row r="354" spans="1:20" s="284" customFormat="1" ht="47.25" customHeight="1">
      <c r="A354" s="817"/>
      <c r="B354" s="830"/>
      <c r="C354" s="819"/>
      <c r="D354" s="831"/>
      <c r="E354" s="831"/>
      <c r="F354" s="831"/>
      <c r="G354" s="584"/>
      <c r="H354" s="584"/>
      <c r="I354" s="832"/>
      <c r="J354" s="833"/>
      <c r="K354" s="833"/>
      <c r="L354" s="833"/>
      <c r="M354" s="833"/>
      <c r="N354" s="833"/>
      <c r="O354" s="833"/>
      <c r="P354" s="1057"/>
      <c r="Q354" s="89"/>
      <c r="R354" s="91"/>
      <c r="S354" s="91"/>
      <c r="T354" s="283"/>
    </row>
    <row r="355" spans="1:20" s="283" customFormat="1" ht="15.75" customHeight="1">
      <c r="A355" s="564"/>
      <c r="B355" s="380"/>
      <c r="C355" s="814"/>
      <c r="D355" s="815"/>
      <c r="E355" s="815"/>
      <c r="F355" s="815"/>
      <c r="G355" s="567"/>
      <c r="H355" s="567"/>
      <c r="I355" s="834"/>
      <c r="J355" s="313"/>
      <c r="K355" s="313"/>
      <c r="L355" s="313"/>
      <c r="M355" s="313"/>
      <c r="N355" s="313"/>
      <c r="O355" s="313"/>
      <c r="P355" s="631"/>
      <c r="Q355" s="357"/>
    </row>
    <row r="356" spans="1:20" s="283" customFormat="1" ht="15" customHeight="1">
      <c r="A356" s="817"/>
      <c r="B356" s="830"/>
      <c r="C356" s="819"/>
      <c r="D356" s="831"/>
      <c r="E356" s="831"/>
      <c r="F356" s="831"/>
      <c r="G356" s="584"/>
      <c r="H356" s="584"/>
      <c r="I356" s="832"/>
      <c r="J356" s="842"/>
      <c r="K356" s="842"/>
      <c r="L356" s="842"/>
      <c r="M356" s="842"/>
      <c r="N356" s="842"/>
      <c r="O356" s="842"/>
      <c r="P356" s="1058"/>
      <c r="Q356" s="89"/>
      <c r="R356" s="91"/>
      <c r="S356" s="91"/>
    </row>
    <row r="357" spans="1:20" s="283" customFormat="1" ht="15" customHeight="1">
      <c r="A357" s="817"/>
      <c r="B357" s="830"/>
      <c r="C357" s="819"/>
      <c r="D357" s="831"/>
      <c r="E357" s="831"/>
      <c r="F357" s="831"/>
      <c r="G357" s="584"/>
      <c r="H357" s="584"/>
      <c r="I357" s="832"/>
      <c r="J357" s="842"/>
      <c r="K357" s="844"/>
      <c r="L357" s="842"/>
      <c r="M357" s="842"/>
      <c r="N357" s="842"/>
      <c r="O357" s="842"/>
      <c r="P357" s="1058"/>
      <c r="Q357" s="89"/>
      <c r="R357" s="91"/>
      <c r="S357" s="91"/>
    </row>
    <row r="358" spans="1:20" s="283" customFormat="1" ht="36" customHeight="1">
      <c r="A358" s="564"/>
      <c r="B358" s="380"/>
      <c r="C358" s="814"/>
      <c r="D358" s="815"/>
      <c r="E358" s="815"/>
      <c r="F358" s="815"/>
      <c r="G358" s="567"/>
      <c r="H358" s="567"/>
      <c r="I358" s="841"/>
      <c r="J358" s="313"/>
      <c r="K358" s="614"/>
      <c r="L358" s="313"/>
      <c r="M358" s="313"/>
      <c r="N358" s="313"/>
      <c r="O358" s="313"/>
      <c r="P358" s="614"/>
      <c r="Q358" s="357"/>
    </row>
    <row r="359" spans="1:20" s="283" customFormat="1" ht="15" customHeight="1">
      <c r="A359" s="817"/>
      <c r="B359" s="830"/>
      <c r="C359" s="819"/>
      <c r="D359" s="831"/>
      <c r="E359" s="831"/>
      <c r="F359" s="831"/>
      <c r="G359" s="584"/>
      <c r="H359" s="584"/>
      <c r="I359" s="845"/>
      <c r="J359" s="833"/>
      <c r="K359" s="833"/>
      <c r="L359" s="833"/>
      <c r="M359" s="833"/>
      <c r="N359" s="833"/>
      <c r="O359" s="833"/>
      <c r="P359" s="1057"/>
      <c r="Q359" s="89"/>
      <c r="R359" s="92"/>
      <c r="S359" s="92"/>
    </row>
    <row r="360" spans="1:20" s="283" customFormat="1" ht="15.75" customHeight="1">
      <c r="A360" s="564"/>
      <c r="B360" s="380"/>
      <c r="C360" s="814"/>
      <c r="D360" s="815"/>
      <c r="E360" s="815"/>
      <c r="F360" s="815"/>
      <c r="G360" s="567"/>
      <c r="H360" s="567"/>
      <c r="I360" s="834"/>
      <c r="J360" s="313"/>
      <c r="K360" s="313"/>
      <c r="L360" s="313"/>
      <c r="M360" s="313"/>
      <c r="N360" s="313"/>
      <c r="O360" s="284"/>
      <c r="P360" s="631"/>
      <c r="Q360" s="357"/>
    </row>
    <row r="361" spans="1:20" s="283" customFormat="1" ht="15" customHeight="1">
      <c r="A361" s="817"/>
      <c r="B361" s="830"/>
      <c r="C361" s="819"/>
      <c r="D361" s="831"/>
      <c r="E361" s="831"/>
      <c r="F361" s="831"/>
      <c r="G361" s="584"/>
      <c r="H361" s="584"/>
      <c r="I361" s="832"/>
      <c r="J361" s="833"/>
      <c r="K361" s="833"/>
      <c r="L361" s="833"/>
      <c r="M361" s="833"/>
      <c r="N361" s="833"/>
      <c r="O361" s="833"/>
      <c r="P361" s="1057"/>
      <c r="Q361" s="89"/>
      <c r="R361" s="91"/>
      <c r="S361" s="91"/>
    </row>
    <row r="362" spans="1:20" s="284" customFormat="1" ht="24" customHeight="1">
      <c r="A362" s="817"/>
      <c r="B362" s="830"/>
      <c r="C362" s="819"/>
      <c r="D362" s="831"/>
      <c r="E362" s="831"/>
      <c r="F362" s="831"/>
      <c r="G362" s="584"/>
      <c r="H362" s="584"/>
      <c r="I362" s="832"/>
      <c r="J362" s="842"/>
      <c r="K362" s="842"/>
      <c r="L362" s="842"/>
      <c r="M362" s="842"/>
      <c r="N362" s="842"/>
      <c r="O362" s="842"/>
      <c r="P362" s="1058"/>
      <c r="Q362" s="89"/>
      <c r="R362" s="91"/>
      <c r="S362" s="91"/>
      <c r="T362" s="283"/>
    </row>
    <row r="363" spans="1:20" s="284" customFormat="1" ht="15.75" customHeight="1">
      <c r="A363" s="564"/>
      <c r="B363" s="380"/>
      <c r="C363" s="814"/>
      <c r="D363" s="815"/>
      <c r="E363" s="815"/>
      <c r="F363" s="815"/>
      <c r="G363" s="567"/>
      <c r="H363" s="567"/>
      <c r="I363" s="846"/>
      <c r="J363" s="313"/>
      <c r="K363" s="313"/>
      <c r="L363" s="313"/>
      <c r="M363" s="313"/>
      <c r="N363" s="313"/>
      <c r="O363" s="847"/>
      <c r="P363" s="569"/>
      <c r="Q363" s="357"/>
      <c r="R363" s="283"/>
      <c r="S363" s="283"/>
      <c r="T363" s="283"/>
    </row>
    <row r="364" spans="1:20" s="91" customFormat="1" ht="14.25" customHeight="1">
      <c r="A364" s="817"/>
      <c r="B364" s="830"/>
      <c r="C364" s="819"/>
      <c r="D364" s="831"/>
      <c r="E364" s="831"/>
      <c r="F364" s="831"/>
      <c r="G364" s="584"/>
      <c r="H364" s="584"/>
      <c r="I364" s="832"/>
      <c r="J364" s="833"/>
      <c r="K364" s="833"/>
      <c r="L364" s="833"/>
      <c r="M364" s="833"/>
      <c r="N364" s="833"/>
      <c r="O364" s="833"/>
      <c r="P364" s="1058"/>
      <c r="Q364" s="89"/>
    </row>
    <row r="365" spans="1:20" s="92" customFormat="1" ht="15" customHeight="1">
      <c r="A365" s="564"/>
      <c r="B365" s="848"/>
      <c r="C365" s="849"/>
      <c r="D365" s="815"/>
      <c r="E365" s="815"/>
      <c r="F365" s="815"/>
      <c r="G365" s="850"/>
      <c r="H365" s="850"/>
      <c r="I365" s="719"/>
      <c r="J365" s="851"/>
      <c r="K365" s="369"/>
      <c r="L365" s="739"/>
      <c r="M365" s="369"/>
      <c r="N365" s="646"/>
      <c r="O365" s="369"/>
      <c r="P365" s="631"/>
      <c r="Q365" s="646"/>
      <c r="R365" s="283"/>
      <c r="S365" s="284"/>
    </row>
    <row r="366" spans="1:20" s="91" customFormat="1" ht="15" customHeight="1">
      <c r="A366" s="817"/>
      <c r="B366" s="835"/>
      <c r="C366" s="836"/>
      <c r="D366" s="837"/>
      <c r="E366" s="837"/>
      <c r="F366" s="837"/>
      <c r="G366" s="837"/>
      <c r="H366" s="837"/>
      <c r="I366" s="187"/>
      <c r="J366" s="838"/>
      <c r="K366" s="187"/>
      <c r="L366" s="838"/>
      <c r="M366" s="187"/>
      <c r="N366" s="187"/>
      <c r="O366" s="187"/>
      <c r="P366" s="922"/>
      <c r="Q366" s="785"/>
    </row>
    <row r="367" spans="1:20" s="91" customFormat="1" ht="15.75" customHeight="1">
      <c r="A367" s="564"/>
      <c r="B367" s="848"/>
      <c r="C367" s="849"/>
      <c r="D367" s="815"/>
      <c r="E367" s="815"/>
      <c r="F367" s="815"/>
      <c r="G367" s="850"/>
      <c r="H367" s="850"/>
      <c r="I367" s="853"/>
      <c r="J367" s="854"/>
      <c r="K367" s="855"/>
      <c r="L367" s="855"/>
      <c r="M367" s="856"/>
      <c r="N367" s="857"/>
      <c r="O367" s="856"/>
      <c r="P367" s="631"/>
      <c r="Q367" s="646"/>
      <c r="R367" s="283"/>
      <c r="S367" s="284"/>
    </row>
    <row r="368" spans="1:20" s="92" customFormat="1" ht="15" customHeight="1">
      <c r="A368" s="817"/>
      <c r="B368" s="835"/>
      <c r="C368" s="836"/>
      <c r="D368" s="831"/>
      <c r="E368" s="831"/>
      <c r="F368" s="831"/>
      <c r="G368" s="831"/>
      <c r="H368" s="831"/>
      <c r="I368" s="860"/>
      <c r="J368" s="861"/>
      <c r="K368" s="862"/>
      <c r="L368" s="861"/>
      <c r="M368" s="863"/>
      <c r="N368" s="863"/>
      <c r="O368" s="863"/>
      <c r="P368" s="1059"/>
      <c r="Q368" s="785"/>
      <c r="R368" s="91"/>
      <c r="S368" s="91"/>
    </row>
    <row r="369" spans="1:19" s="92" customFormat="1" ht="15.75" customHeight="1">
      <c r="A369" s="564"/>
      <c r="B369" s="380"/>
      <c r="C369" s="814"/>
      <c r="D369" s="815"/>
      <c r="E369" s="815"/>
      <c r="F369" s="815"/>
      <c r="G369" s="567"/>
      <c r="H369" s="567"/>
      <c r="I369" s="834"/>
      <c r="J369" s="313"/>
      <c r="K369" s="313"/>
      <c r="L369" s="313"/>
      <c r="M369" s="313"/>
      <c r="N369" s="313"/>
      <c r="O369" s="313"/>
      <c r="P369" s="631"/>
      <c r="Q369" s="357"/>
      <c r="R369" s="283"/>
      <c r="S369" s="283"/>
    </row>
    <row r="370" spans="1:19" s="91" customFormat="1" ht="14.25" customHeight="1">
      <c r="A370" s="817"/>
      <c r="B370" s="830"/>
      <c r="C370" s="819"/>
      <c r="D370" s="831"/>
      <c r="E370" s="831"/>
      <c r="F370" s="831"/>
      <c r="G370" s="584"/>
      <c r="H370" s="584"/>
      <c r="I370" s="832"/>
      <c r="J370" s="833"/>
      <c r="K370" s="833"/>
      <c r="L370" s="833"/>
      <c r="M370" s="833"/>
      <c r="N370" s="833"/>
      <c r="O370" s="833"/>
      <c r="P370" s="1057"/>
      <c r="Q370" s="89"/>
    </row>
    <row r="371" spans="1:19" s="92" customFormat="1" ht="15.75" customHeight="1">
      <c r="A371" s="564"/>
      <c r="B371" s="380"/>
      <c r="C371" s="814"/>
      <c r="D371" s="566"/>
      <c r="E371" s="566"/>
      <c r="F371" s="566"/>
      <c r="G371" s="567"/>
      <c r="H371" s="567"/>
      <c r="I371" s="589"/>
      <c r="J371" s="865"/>
      <c r="K371" s="313"/>
      <c r="L371" s="313"/>
      <c r="M371" s="313"/>
      <c r="N371" s="313"/>
      <c r="O371" s="313"/>
      <c r="P371" s="631"/>
      <c r="Q371" s="357"/>
      <c r="R371" s="283"/>
      <c r="S371" s="283"/>
    </row>
    <row r="372" spans="1:19" s="91" customFormat="1" ht="15" customHeight="1">
      <c r="A372" s="817"/>
      <c r="B372" s="830"/>
      <c r="C372" s="819"/>
      <c r="D372" s="866"/>
      <c r="E372" s="866"/>
      <c r="F372" s="866"/>
      <c r="G372" s="821"/>
      <c r="H372" s="821"/>
      <c r="J372" s="867"/>
      <c r="K372" s="833"/>
      <c r="L372" s="833"/>
      <c r="M372" s="833"/>
      <c r="N372" s="833"/>
      <c r="O372" s="833"/>
      <c r="P372" s="1060"/>
      <c r="Q372" s="89"/>
      <c r="R372" s="92"/>
      <c r="S372" s="92"/>
    </row>
    <row r="373" spans="1:19" s="91" customFormat="1" ht="14.25" customHeight="1">
      <c r="A373" s="817"/>
      <c r="B373" s="835"/>
      <c r="C373" s="836"/>
      <c r="D373" s="837"/>
      <c r="E373" s="837"/>
      <c r="F373" s="837"/>
      <c r="G373" s="837"/>
      <c r="H373" s="837"/>
      <c r="I373" s="187"/>
      <c r="J373" s="187"/>
      <c r="K373" s="187"/>
      <c r="L373" s="838"/>
      <c r="M373" s="187"/>
      <c r="N373" s="187"/>
      <c r="O373" s="187"/>
      <c r="P373" s="922"/>
      <c r="Q373" s="785"/>
    </row>
    <row r="374" spans="1:19" s="91" customFormat="1" ht="14.25" customHeight="1">
      <c r="A374" s="564"/>
      <c r="B374" s="380"/>
      <c r="C374" s="814"/>
      <c r="D374" s="815"/>
      <c r="E374" s="815"/>
      <c r="F374" s="815"/>
      <c r="G374" s="567"/>
      <c r="H374" s="567"/>
      <c r="I374" s="841"/>
      <c r="J374" s="313"/>
      <c r="K374" s="313"/>
      <c r="L374" s="357"/>
      <c r="M374" s="313"/>
      <c r="N374" s="313"/>
      <c r="O374" s="313"/>
      <c r="P374" s="631"/>
      <c r="Q374" s="357"/>
      <c r="R374" s="283"/>
      <c r="S374" s="283"/>
    </row>
    <row r="375" spans="1:19" s="91" customFormat="1" ht="24" customHeight="1">
      <c r="A375" s="817"/>
      <c r="B375" s="830"/>
      <c r="C375" s="819"/>
      <c r="D375" s="831"/>
      <c r="E375" s="831"/>
      <c r="F375" s="831"/>
      <c r="G375" s="584"/>
      <c r="H375" s="584"/>
      <c r="I375" s="845"/>
      <c r="J375" s="833"/>
      <c r="K375" s="833"/>
      <c r="L375" s="833"/>
      <c r="M375" s="833"/>
      <c r="N375" s="833"/>
      <c r="O375" s="833"/>
      <c r="P375" s="1057"/>
      <c r="Q375" s="89"/>
    </row>
    <row r="376" spans="1:19" s="91" customFormat="1" ht="14.25" customHeight="1">
      <c r="A376" s="564"/>
      <c r="B376" s="380"/>
      <c r="C376" s="814"/>
      <c r="D376" s="815"/>
      <c r="E376" s="815"/>
      <c r="F376" s="815"/>
      <c r="G376" s="567"/>
      <c r="H376" s="567"/>
      <c r="I376" s="834"/>
      <c r="J376" s="313"/>
      <c r="K376" s="313"/>
      <c r="L376" s="357"/>
      <c r="M376" s="313"/>
      <c r="N376" s="313"/>
      <c r="O376" s="313"/>
      <c r="P376" s="569"/>
      <c r="Q376" s="357"/>
      <c r="R376" s="283"/>
      <c r="S376" s="283"/>
    </row>
    <row r="377" spans="1:19" s="91" customFormat="1" ht="14.25" customHeight="1">
      <c r="A377" s="817"/>
      <c r="B377" s="830"/>
      <c r="C377" s="819"/>
      <c r="D377" s="831"/>
      <c r="E377" s="831"/>
      <c r="F377" s="831"/>
      <c r="G377" s="584"/>
      <c r="H377" s="584"/>
      <c r="I377" s="832"/>
      <c r="J377" s="842"/>
      <c r="K377" s="842"/>
      <c r="L377" s="842"/>
      <c r="M377" s="842"/>
      <c r="N377" s="842"/>
      <c r="O377" s="842"/>
      <c r="P377" s="1058"/>
      <c r="Q377" s="89"/>
    </row>
    <row r="378" spans="1:19" s="92" customFormat="1" ht="15" customHeight="1">
      <c r="A378" s="564"/>
      <c r="B378" s="380"/>
      <c r="C378" s="814"/>
      <c r="D378" s="815"/>
      <c r="E378" s="815"/>
      <c r="F378" s="815"/>
      <c r="G378" s="567"/>
      <c r="H378" s="567"/>
      <c r="I378" s="834"/>
      <c r="J378" s="313"/>
      <c r="K378" s="313"/>
      <c r="L378" s="313"/>
      <c r="M378" s="313"/>
      <c r="N378" s="313"/>
      <c r="O378" s="313"/>
      <c r="P378" s="631"/>
      <c r="Q378" s="357"/>
      <c r="R378" s="283"/>
      <c r="S378" s="283"/>
    </row>
    <row r="379" spans="1:19" s="92" customFormat="1" ht="15" customHeight="1">
      <c r="A379" s="817"/>
      <c r="B379" s="830"/>
      <c r="C379" s="819"/>
      <c r="D379" s="831"/>
      <c r="E379" s="831"/>
      <c r="F379" s="831"/>
      <c r="G379" s="584"/>
      <c r="H379" s="584"/>
      <c r="I379" s="832"/>
      <c r="J379" s="842"/>
      <c r="K379" s="842"/>
      <c r="L379" s="842"/>
      <c r="M379" s="842"/>
      <c r="N379" s="842"/>
      <c r="O379" s="842"/>
      <c r="P379" s="1058"/>
      <c r="Q379" s="89"/>
      <c r="R379" s="91"/>
      <c r="S379" s="91"/>
    </row>
    <row r="380" spans="1:19" s="92" customFormat="1" ht="15" customHeight="1">
      <c r="A380" s="564"/>
      <c r="B380" s="380"/>
      <c r="C380" s="814"/>
      <c r="D380" s="815"/>
      <c r="E380" s="815"/>
      <c r="F380" s="815"/>
      <c r="G380" s="567"/>
      <c r="H380" s="567"/>
      <c r="I380" s="841"/>
      <c r="J380" s="313"/>
      <c r="K380" s="313"/>
      <c r="L380" s="313"/>
      <c r="M380" s="313"/>
      <c r="N380" s="313"/>
      <c r="O380" s="313"/>
      <c r="P380" s="569"/>
      <c r="Q380" s="357"/>
      <c r="R380" s="283"/>
      <c r="S380" s="283"/>
    </row>
    <row r="381" spans="1:19" s="92" customFormat="1" ht="15" customHeight="1">
      <c r="A381" s="817"/>
      <c r="B381" s="830"/>
      <c r="C381" s="819"/>
      <c r="D381" s="831"/>
      <c r="E381" s="831"/>
      <c r="F381" s="831"/>
      <c r="G381" s="584"/>
      <c r="H381" s="584"/>
      <c r="I381" s="832"/>
      <c r="J381" s="833"/>
      <c r="K381" s="833"/>
      <c r="L381" s="833"/>
      <c r="M381" s="833"/>
      <c r="N381" s="833"/>
      <c r="O381" s="833"/>
      <c r="P381" s="1058"/>
      <c r="Q381" s="89"/>
      <c r="R381" s="91"/>
      <c r="S381" s="91"/>
    </row>
    <row r="382" spans="1:19" s="92" customFormat="1" ht="22.5" customHeight="1">
      <c r="A382" s="564"/>
      <c r="B382" s="380"/>
      <c r="C382" s="814"/>
      <c r="D382" s="566"/>
      <c r="E382" s="566"/>
      <c r="F382" s="566"/>
      <c r="G382" s="567"/>
      <c r="H382" s="567"/>
      <c r="I382" s="841"/>
      <c r="J382" s="313"/>
      <c r="K382" s="313"/>
      <c r="L382" s="313"/>
      <c r="M382" s="313"/>
      <c r="N382" s="313"/>
      <c r="O382" s="313"/>
      <c r="P382" s="569"/>
      <c r="Q382" s="357"/>
      <c r="R382" s="283"/>
      <c r="S382" s="283"/>
    </row>
    <row r="383" spans="1:19" s="91" customFormat="1" ht="24" customHeight="1">
      <c r="A383" s="817"/>
      <c r="B383" s="830"/>
      <c r="C383" s="819"/>
      <c r="D383" s="831"/>
      <c r="E383" s="831"/>
      <c r="F383" s="831"/>
      <c r="G383" s="584"/>
      <c r="H383" s="584"/>
      <c r="I383" s="832"/>
      <c r="J383" s="842"/>
      <c r="K383" s="842"/>
      <c r="L383" s="842"/>
      <c r="M383" s="842"/>
      <c r="N383" s="842"/>
      <c r="O383" s="842"/>
      <c r="P383" s="1058"/>
      <c r="Q383" s="89"/>
    </row>
    <row r="384" spans="1:19" s="92" customFormat="1" ht="15" customHeight="1">
      <c r="A384" s="564"/>
      <c r="B384" s="380"/>
      <c r="C384" s="814"/>
      <c r="D384" s="815"/>
      <c r="E384" s="815"/>
      <c r="F384" s="815"/>
      <c r="G384" s="567"/>
      <c r="H384" s="567"/>
      <c r="I384" s="869"/>
      <c r="J384" s="311"/>
      <c r="K384" s="311"/>
      <c r="L384" s="311"/>
      <c r="M384" s="311"/>
      <c r="N384" s="311"/>
      <c r="O384" s="311"/>
      <c r="P384" s="569"/>
      <c r="Q384" s="357"/>
      <c r="R384" s="283"/>
      <c r="S384" s="283"/>
    </row>
    <row r="385" spans="1:19" s="91" customFormat="1" ht="14.25" customHeight="1">
      <c r="A385" s="817"/>
      <c r="B385" s="830"/>
      <c r="C385" s="814"/>
      <c r="D385" s="871"/>
      <c r="E385" s="871"/>
      <c r="F385" s="871"/>
      <c r="G385" s="872"/>
      <c r="H385" s="872"/>
      <c r="I385" s="577"/>
      <c r="J385" s="873"/>
      <c r="K385" s="873"/>
      <c r="L385" s="873"/>
      <c r="M385" s="873"/>
      <c r="N385" s="873"/>
      <c r="O385" s="873"/>
      <c r="P385" s="647"/>
      <c r="Q385" s="89"/>
    </row>
    <row r="386" spans="1:19" s="91" customFormat="1" ht="24" customHeight="1">
      <c r="A386" s="564"/>
      <c r="B386" s="380"/>
      <c r="C386" s="814"/>
      <c r="D386" s="566"/>
      <c r="E386" s="566"/>
      <c r="F386" s="566"/>
      <c r="G386" s="567"/>
      <c r="H386" s="567"/>
      <c r="I386" s="577"/>
      <c r="J386" s="311"/>
      <c r="K386" s="311"/>
      <c r="L386" s="311"/>
      <c r="M386" s="311"/>
      <c r="N386" s="311"/>
      <c r="O386" s="311"/>
      <c r="P386" s="614"/>
      <c r="Q386" s="357"/>
      <c r="R386" s="283"/>
      <c r="S386" s="283"/>
    </row>
    <row r="387" spans="1:19" s="91" customFormat="1" ht="22.5" customHeight="1">
      <c r="A387" s="817"/>
      <c r="B387" s="830"/>
      <c r="C387" s="814"/>
      <c r="D387" s="871"/>
      <c r="E387" s="871"/>
      <c r="F387" s="871"/>
      <c r="G387" s="872"/>
      <c r="H387" s="872"/>
      <c r="I387" s="310"/>
      <c r="J387" s="875"/>
      <c r="K387" s="875"/>
      <c r="L387" s="875"/>
      <c r="M387" s="875"/>
      <c r="N387" s="875"/>
      <c r="O387" s="875"/>
      <c r="P387" s="1057"/>
      <c r="Q387" s="89"/>
    </row>
    <row r="388" spans="1:19" s="91" customFormat="1" ht="15.75" customHeight="1">
      <c r="A388" s="564"/>
      <c r="B388" s="380"/>
      <c r="C388" s="814"/>
      <c r="D388" s="566"/>
      <c r="E388" s="566"/>
      <c r="F388" s="566"/>
      <c r="G388" s="567"/>
      <c r="H388" s="567"/>
      <c r="I388" s="869"/>
      <c r="J388" s="311"/>
      <c r="K388" s="311"/>
      <c r="L388" s="876"/>
      <c r="M388" s="311"/>
      <c r="N388" s="311"/>
      <c r="O388" s="311"/>
      <c r="P388" s="614"/>
      <c r="Q388" s="357"/>
      <c r="R388" s="283"/>
      <c r="S388" s="283"/>
    </row>
    <row r="389" spans="1:19" s="91" customFormat="1" ht="21" customHeight="1">
      <c r="A389" s="817"/>
      <c r="B389" s="830"/>
      <c r="C389" s="814"/>
      <c r="D389" s="871"/>
      <c r="E389" s="871"/>
      <c r="F389" s="871"/>
      <c r="G389" s="872"/>
      <c r="H389" s="872"/>
      <c r="I389" s="877"/>
      <c r="J389" s="875"/>
      <c r="K389" s="875"/>
      <c r="L389" s="833"/>
      <c r="M389" s="875"/>
      <c r="N389" s="875"/>
      <c r="O389" s="875"/>
      <c r="P389" s="1057"/>
      <c r="Q389" s="89"/>
    </row>
    <row r="390" spans="1:19" s="91" customFormat="1" ht="24" customHeight="1">
      <c r="A390" s="564"/>
      <c r="B390" s="380"/>
      <c r="C390" s="814"/>
      <c r="D390" s="566"/>
      <c r="E390" s="566"/>
      <c r="F390" s="566"/>
      <c r="G390" s="567"/>
      <c r="H390" s="567"/>
      <c r="I390" s="878"/>
      <c r="J390" s="311"/>
      <c r="K390" s="311"/>
      <c r="L390" s="311"/>
      <c r="M390" s="311"/>
      <c r="N390" s="311"/>
      <c r="O390" s="311"/>
      <c r="P390" s="614"/>
      <c r="Q390" s="357"/>
      <c r="R390" s="283"/>
      <c r="S390" s="283"/>
    </row>
    <row r="391" spans="1:19" s="92" customFormat="1" ht="24" customHeight="1">
      <c r="A391" s="328"/>
      <c r="B391" s="715"/>
      <c r="C391" s="728"/>
      <c r="D391" s="708"/>
      <c r="E391" s="708"/>
      <c r="F391" s="708"/>
      <c r="G391" s="418"/>
      <c r="H391" s="418"/>
      <c r="I391" s="184"/>
      <c r="J391" s="300"/>
      <c r="K391" s="300"/>
      <c r="L391" s="300"/>
      <c r="M391" s="300"/>
      <c r="N391" s="300"/>
      <c r="O391" s="300"/>
      <c r="P391" s="1046"/>
      <c r="Q391" s="89"/>
      <c r="R391" s="91"/>
      <c r="S391" s="91"/>
    </row>
    <row r="392" spans="1:19" s="92" customFormat="1" ht="15" customHeight="1">
      <c r="A392" s="367"/>
      <c r="B392" s="245"/>
      <c r="C392" s="728"/>
      <c r="D392" s="225"/>
      <c r="E392" s="225"/>
      <c r="F392" s="225"/>
      <c r="G392" s="60"/>
      <c r="H392" s="60"/>
      <c r="I392" s="184"/>
      <c r="J392" s="217"/>
      <c r="K392" s="217"/>
      <c r="L392" s="217"/>
      <c r="M392" s="217"/>
      <c r="N392" s="282"/>
      <c r="O392" s="217"/>
      <c r="P392" s="252"/>
      <c r="Q392" s="357"/>
      <c r="R392" s="283"/>
      <c r="S392" s="283"/>
    </row>
    <row r="393" spans="1:19" s="92" customFormat="1" ht="15" customHeight="1">
      <c r="A393" s="328"/>
      <c r="B393" s="715"/>
      <c r="C393" s="728"/>
      <c r="D393" s="708"/>
      <c r="E393" s="708"/>
      <c r="F393" s="708"/>
      <c r="G393" s="418"/>
      <c r="H393" s="418"/>
      <c r="I393" s="184"/>
      <c r="J393" s="299"/>
      <c r="K393" s="299"/>
      <c r="L393" s="299"/>
      <c r="M393" s="299"/>
      <c r="N393" s="299"/>
      <c r="O393" s="299"/>
      <c r="P393" s="384"/>
      <c r="Q393" s="89"/>
      <c r="R393" s="91"/>
      <c r="S393" s="91"/>
    </row>
    <row r="394" spans="1:19" s="91" customFormat="1" ht="14.25" customHeight="1">
      <c r="A394" s="367"/>
      <c r="B394" s="456"/>
      <c r="C394" s="962"/>
      <c r="D394" s="216"/>
      <c r="E394" s="216"/>
      <c r="F394" s="216"/>
      <c r="G394" s="403"/>
      <c r="H394" s="403"/>
      <c r="I394" s="416"/>
      <c r="J394" s="406"/>
      <c r="K394" s="406"/>
      <c r="L394" s="213"/>
      <c r="M394" s="406"/>
      <c r="N394" s="215"/>
      <c r="O394" s="213"/>
      <c r="P394" s="386"/>
      <c r="Q394" s="881"/>
      <c r="R394" s="220"/>
      <c r="S394" s="220"/>
    </row>
    <row r="395" spans="1:19" s="92" customFormat="1" ht="15" customHeight="1">
      <c r="A395" s="328"/>
      <c r="B395" s="716"/>
      <c r="C395" s="962"/>
      <c r="D395" s="24"/>
      <c r="E395" s="24"/>
      <c r="F395" s="24"/>
      <c r="G395" s="24"/>
      <c r="H395" s="24"/>
      <c r="I395" s="195"/>
      <c r="J395" s="195"/>
      <c r="K395" s="195"/>
      <c r="L395" s="963"/>
      <c r="M395" s="195"/>
      <c r="N395" s="963"/>
      <c r="O395" s="195"/>
      <c r="P395" s="424"/>
      <c r="Q395" s="785"/>
      <c r="R395" s="91"/>
      <c r="S395" s="91"/>
    </row>
    <row r="396" spans="1:19" s="91" customFormat="1" ht="15.75" customHeight="1">
      <c r="A396" s="367"/>
      <c r="B396" s="245"/>
      <c r="C396" s="728"/>
      <c r="D396" s="225"/>
      <c r="E396" s="225"/>
      <c r="F396" s="225"/>
      <c r="G396" s="60"/>
      <c r="H396" s="60"/>
      <c r="I396" s="184"/>
      <c r="J396" s="217"/>
      <c r="K396" s="217"/>
      <c r="L396" s="217"/>
      <c r="M396" s="217"/>
      <c r="N396" s="217"/>
      <c r="O396" s="217"/>
      <c r="P396" s="252"/>
      <c r="Q396" s="357"/>
      <c r="R396" s="283"/>
      <c r="S396" s="283"/>
    </row>
    <row r="397" spans="1:19" s="91" customFormat="1" ht="30" customHeight="1">
      <c r="A397" s="817"/>
      <c r="B397" s="830"/>
      <c r="C397" s="814"/>
      <c r="D397" s="871"/>
      <c r="E397" s="871"/>
      <c r="F397" s="871"/>
      <c r="G397" s="872"/>
      <c r="H397" s="872"/>
      <c r="I397" s="869"/>
      <c r="J397" s="875"/>
      <c r="K397" s="875"/>
      <c r="L397" s="875"/>
      <c r="M397" s="875"/>
      <c r="N397" s="875"/>
      <c r="O397" s="875"/>
      <c r="P397" s="1061"/>
      <c r="Q397" s="89"/>
    </row>
    <row r="398" spans="1:19" s="91" customFormat="1" ht="15" customHeight="1">
      <c r="A398" s="564"/>
      <c r="B398" s="380"/>
      <c r="C398" s="814"/>
      <c r="D398" s="815"/>
      <c r="E398" s="815"/>
      <c r="F398" s="815"/>
      <c r="G398" s="567"/>
      <c r="H398" s="567"/>
      <c r="I398" s="310"/>
      <c r="J398" s="311"/>
      <c r="K398" s="311"/>
      <c r="L398" s="311"/>
      <c r="M398" s="311"/>
      <c r="N398" s="311"/>
      <c r="O398" s="311"/>
      <c r="P398" s="631"/>
      <c r="Q398" s="357"/>
      <c r="R398" s="283"/>
      <c r="S398" s="283"/>
    </row>
    <row r="399" spans="1:19" s="91" customFormat="1" ht="24" customHeight="1">
      <c r="A399" s="817"/>
      <c r="B399" s="830"/>
      <c r="C399" s="814"/>
      <c r="D399" s="871"/>
      <c r="E399" s="871"/>
      <c r="F399" s="871"/>
      <c r="G399" s="872"/>
      <c r="H399" s="872"/>
      <c r="I399" s="577"/>
      <c r="J399" s="875"/>
      <c r="K399" s="875"/>
      <c r="L399" s="875"/>
      <c r="M399" s="875"/>
      <c r="N399" s="875"/>
      <c r="O399" s="875"/>
      <c r="P399" s="1057"/>
      <c r="Q399" s="89"/>
    </row>
    <row r="400" spans="1:19" s="91" customFormat="1" ht="14.25" customHeight="1">
      <c r="A400" s="564"/>
      <c r="B400" s="380"/>
      <c r="C400" s="814"/>
      <c r="D400" s="815"/>
      <c r="E400" s="815"/>
      <c r="F400" s="815"/>
      <c r="G400" s="567"/>
      <c r="H400" s="567"/>
      <c r="I400" s="577"/>
      <c r="J400" s="311"/>
      <c r="K400" s="311"/>
      <c r="L400" s="311"/>
      <c r="M400" s="311"/>
      <c r="N400" s="311"/>
      <c r="O400" s="311"/>
      <c r="P400" s="614"/>
      <c r="Q400" s="357"/>
      <c r="R400" s="283"/>
      <c r="S400" s="283"/>
    </row>
    <row r="401" spans="1:19" s="91" customFormat="1" ht="14.25" customHeight="1">
      <c r="A401" s="817"/>
      <c r="B401" s="830"/>
      <c r="C401" s="814"/>
      <c r="D401" s="871"/>
      <c r="E401" s="871"/>
      <c r="F401" s="871"/>
      <c r="G401" s="872"/>
      <c r="H401" s="872"/>
      <c r="I401" s="577"/>
      <c r="J401" s="875"/>
      <c r="K401" s="875"/>
      <c r="L401" s="875"/>
      <c r="M401" s="875"/>
      <c r="N401" s="875"/>
      <c r="O401" s="875"/>
      <c r="P401" s="1057"/>
      <c r="Q401" s="89"/>
    </row>
    <row r="402" spans="1:19" s="91" customFormat="1" ht="24" customHeight="1">
      <c r="A402" s="564"/>
      <c r="B402" s="380"/>
      <c r="C402" s="814"/>
      <c r="D402" s="566"/>
      <c r="E402" s="566"/>
      <c r="F402" s="566"/>
      <c r="G402" s="567"/>
      <c r="H402" s="567"/>
      <c r="I402" s="577"/>
      <c r="J402" s="311"/>
      <c r="K402" s="311"/>
      <c r="L402" s="311"/>
      <c r="M402" s="311"/>
      <c r="N402" s="311"/>
      <c r="O402" s="311"/>
      <c r="P402" s="614"/>
      <c r="Q402" s="357"/>
      <c r="R402" s="283"/>
      <c r="S402" s="283"/>
    </row>
    <row r="403" spans="1:19" s="91" customFormat="1" ht="24" customHeight="1">
      <c r="A403" s="564"/>
      <c r="B403" s="380"/>
      <c r="C403" s="814"/>
      <c r="D403" s="566"/>
      <c r="E403" s="566"/>
      <c r="F403" s="566"/>
      <c r="G403" s="567"/>
      <c r="H403" s="567"/>
      <c r="I403" s="577"/>
      <c r="J403" s="311"/>
      <c r="K403" s="311"/>
      <c r="L403" s="311"/>
      <c r="M403" s="311"/>
      <c r="N403" s="311"/>
      <c r="O403" s="311"/>
      <c r="P403" s="614"/>
      <c r="Q403" s="357"/>
      <c r="R403" s="283"/>
      <c r="S403" s="283"/>
    </row>
    <row r="404" spans="1:19" s="91" customFormat="1" ht="24" customHeight="1">
      <c r="A404" s="817"/>
      <c r="B404" s="830"/>
      <c r="C404" s="814"/>
      <c r="D404" s="871"/>
      <c r="E404" s="871"/>
      <c r="F404" s="871"/>
      <c r="G404" s="872"/>
      <c r="H404" s="872"/>
      <c r="I404" s="577"/>
      <c r="J404" s="875"/>
      <c r="K404" s="875"/>
      <c r="L404" s="875"/>
      <c r="M404" s="875"/>
      <c r="N404" s="875"/>
      <c r="O404" s="875"/>
      <c r="P404" s="1057"/>
      <c r="Q404" s="89"/>
    </row>
    <row r="405" spans="1:19" s="91" customFormat="1" ht="14.25" customHeight="1">
      <c r="A405" s="817"/>
      <c r="B405" s="830"/>
      <c r="C405" s="814"/>
      <c r="D405" s="871"/>
      <c r="E405" s="871"/>
      <c r="F405" s="871"/>
      <c r="G405" s="872"/>
      <c r="H405" s="872"/>
      <c r="I405" s="577"/>
      <c r="J405" s="873"/>
      <c r="K405" s="873"/>
      <c r="L405" s="873"/>
      <c r="M405" s="873"/>
      <c r="N405" s="873"/>
      <c r="O405" s="873"/>
      <c r="P405" s="647"/>
      <c r="Q405" s="89"/>
    </row>
    <row r="406" spans="1:19" s="91" customFormat="1" ht="24" customHeight="1">
      <c r="A406" s="564"/>
      <c r="B406" s="380"/>
      <c r="C406" s="814"/>
      <c r="D406" s="815"/>
      <c r="E406" s="815"/>
      <c r="F406" s="815"/>
      <c r="G406" s="567"/>
      <c r="H406" s="567"/>
      <c r="I406" s="577"/>
      <c r="J406" s="311"/>
      <c r="K406" s="311"/>
      <c r="L406" s="311"/>
      <c r="M406" s="311"/>
      <c r="N406" s="311"/>
      <c r="O406" s="311"/>
      <c r="P406" s="631"/>
      <c r="Q406" s="357"/>
      <c r="R406" s="283"/>
      <c r="S406" s="283"/>
    </row>
    <row r="407" spans="1:19" s="91" customFormat="1" ht="14.25" customHeight="1">
      <c r="A407" s="817"/>
      <c r="B407" s="830"/>
      <c r="C407" s="814"/>
      <c r="D407" s="871"/>
      <c r="E407" s="871"/>
      <c r="F407" s="871"/>
      <c r="G407" s="872"/>
      <c r="H407" s="872"/>
      <c r="I407" s="577"/>
      <c r="J407" s="873"/>
      <c r="K407" s="873"/>
      <c r="L407" s="873"/>
      <c r="M407" s="873"/>
      <c r="N407" s="873"/>
      <c r="O407" s="873"/>
      <c r="P407" s="647"/>
      <c r="Q407" s="89"/>
    </row>
    <row r="408" spans="1:19" s="91" customFormat="1" ht="15" customHeight="1">
      <c r="A408" s="564"/>
      <c r="B408" s="848"/>
      <c r="C408" s="849"/>
      <c r="D408" s="815"/>
      <c r="E408" s="815"/>
      <c r="F408" s="815"/>
      <c r="G408" s="850"/>
      <c r="H408" s="850"/>
      <c r="I408" s="369"/>
      <c r="J408" s="883"/>
      <c r="K408" s="369"/>
      <c r="L408" s="646"/>
      <c r="M408" s="369"/>
      <c r="N408" s="646"/>
      <c r="O408" s="369"/>
      <c r="P408" s="631"/>
      <c r="Q408" s="646"/>
      <c r="R408" s="369"/>
      <c r="S408" s="369"/>
    </row>
    <row r="409" spans="1:19" s="91" customFormat="1" ht="15.75" customHeight="1">
      <c r="A409" s="564"/>
      <c r="B409" s="380"/>
      <c r="C409" s="814"/>
      <c r="D409" s="566"/>
      <c r="E409" s="566"/>
      <c r="F409" s="566"/>
      <c r="G409" s="567"/>
      <c r="H409" s="567"/>
      <c r="I409" s="577"/>
      <c r="J409" s="311"/>
      <c r="K409" s="311"/>
      <c r="L409" s="311"/>
      <c r="M409" s="311"/>
      <c r="N409" s="311"/>
      <c r="O409" s="311"/>
      <c r="P409" s="569"/>
      <c r="Q409" s="357"/>
      <c r="R409" s="283"/>
      <c r="S409" s="283"/>
    </row>
    <row r="410" spans="1:19" s="91" customFormat="1" ht="14.25" customHeight="1">
      <c r="A410" s="817"/>
      <c r="B410" s="830"/>
      <c r="C410" s="814"/>
      <c r="D410" s="871"/>
      <c r="E410" s="871"/>
      <c r="F410" s="871"/>
      <c r="G410" s="872"/>
      <c r="H410" s="872"/>
      <c r="I410" s="577"/>
      <c r="J410" s="873"/>
      <c r="K410" s="873"/>
      <c r="L410" s="873"/>
      <c r="M410" s="873"/>
      <c r="N410" s="873"/>
      <c r="O410" s="873"/>
      <c r="P410" s="647"/>
      <c r="Q410" s="89"/>
    </row>
    <row r="411" spans="1:19" s="92" customFormat="1" ht="15" customHeight="1">
      <c r="A411" s="564"/>
      <c r="B411" s="380"/>
      <c r="C411" s="814"/>
      <c r="D411" s="815"/>
      <c r="E411" s="815"/>
      <c r="F411" s="815"/>
      <c r="G411" s="567"/>
      <c r="H411" s="567"/>
      <c r="I411" s="878"/>
      <c r="J411" s="311"/>
      <c r="K411" s="311"/>
      <c r="L411" s="311"/>
      <c r="M411" s="311"/>
      <c r="N411" s="311"/>
      <c r="O411" s="311"/>
      <c r="P411" s="614"/>
      <c r="Q411" s="357"/>
      <c r="R411" s="283"/>
      <c r="S411" s="283"/>
    </row>
    <row r="412" spans="1:19" s="91" customFormat="1" ht="15.75" customHeight="1">
      <c r="A412" s="817"/>
      <c r="B412" s="830"/>
      <c r="C412" s="814"/>
      <c r="D412" s="871"/>
      <c r="E412" s="871"/>
      <c r="F412" s="871"/>
      <c r="G412" s="872"/>
      <c r="H412" s="872"/>
      <c r="I412" s="878"/>
      <c r="J412" s="875"/>
      <c r="K412" s="875"/>
      <c r="L412" s="875"/>
      <c r="M412" s="875"/>
      <c r="N412" s="875"/>
      <c r="O412" s="875"/>
      <c r="P412" s="1057"/>
      <c r="Q412" s="89"/>
    </row>
    <row r="413" spans="1:19" s="91" customFormat="1" ht="18.75">
      <c r="A413" s="564"/>
      <c r="B413" s="380"/>
      <c r="C413" s="814"/>
      <c r="D413" s="566"/>
      <c r="E413" s="566"/>
      <c r="F413" s="566"/>
      <c r="G413" s="567"/>
      <c r="H413" s="567"/>
      <c r="I413" s="577"/>
      <c r="J413" s="311"/>
      <c r="K413" s="311"/>
      <c r="L413" s="311"/>
      <c r="M413" s="311"/>
      <c r="N413" s="311"/>
      <c r="O413" s="311"/>
      <c r="P413" s="614"/>
      <c r="Q413" s="357"/>
      <c r="R413" s="283"/>
      <c r="S413" s="283"/>
    </row>
    <row r="414" spans="1:19" s="91" customFormat="1" ht="14.25" customHeight="1">
      <c r="A414" s="817"/>
      <c r="B414" s="830"/>
      <c r="C414" s="814"/>
      <c r="D414" s="871"/>
      <c r="E414" s="871"/>
      <c r="F414" s="871"/>
      <c r="G414" s="872"/>
      <c r="H414" s="872"/>
      <c r="I414" s="577"/>
      <c r="J414" s="875"/>
      <c r="K414" s="875"/>
      <c r="L414" s="875"/>
      <c r="M414" s="875"/>
      <c r="N414" s="875"/>
      <c r="O414" s="875"/>
      <c r="P414" s="1057"/>
      <c r="Q414" s="89"/>
      <c r="R414" s="89"/>
      <c r="S414" s="89"/>
    </row>
    <row r="415" spans="1:19" s="91" customFormat="1" ht="14.25" customHeight="1">
      <c r="A415" s="564"/>
      <c r="B415" s="848"/>
      <c r="C415" s="836"/>
      <c r="D415" s="579"/>
      <c r="E415" s="579"/>
      <c r="F415" s="579"/>
      <c r="G415" s="820"/>
      <c r="H415" s="820"/>
      <c r="I415" s="884"/>
      <c r="J415" s="885"/>
      <c r="K415" s="886"/>
      <c r="L415" s="886"/>
      <c r="M415" s="886"/>
      <c r="N415" s="886"/>
      <c r="O415" s="887"/>
      <c r="P415" s="631"/>
      <c r="Q415" s="881"/>
      <c r="R415" s="220"/>
      <c r="S415" s="220"/>
    </row>
    <row r="416" spans="1:19" s="91" customFormat="1" ht="14.25" customHeight="1">
      <c r="A416" s="817"/>
      <c r="B416" s="835"/>
      <c r="C416" s="836"/>
      <c r="D416" s="831"/>
      <c r="E416" s="831"/>
      <c r="F416" s="831"/>
      <c r="G416" s="831"/>
      <c r="H416" s="831"/>
      <c r="I416" s="884"/>
      <c r="J416" s="888"/>
      <c r="K416" s="889"/>
      <c r="L416" s="889"/>
      <c r="M416" s="889"/>
      <c r="N416" s="889"/>
      <c r="O416" s="888"/>
      <c r="P416" s="1062"/>
      <c r="Q416" s="785"/>
      <c r="R416" s="187"/>
      <c r="S416" s="187"/>
    </row>
    <row r="417" spans="1:19" s="91" customFormat="1" ht="24" customHeight="1">
      <c r="A417" s="564"/>
      <c r="B417" s="380"/>
      <c r="C417" s="814"/>
      <c r="D417" s="815"/>
      <c r="E417" s="815"/>
      <c r="F417" s="815"/>
      <c r="G417" s="567"/>
      <c r="H417" s="567"/>
      <c r="I417" s="577"/>
      <c r="J417" s="311"/>
      <c r="K417" s="311"/>
      <c r="L417" s="311"/>
      <c r="M417" s="311"/>
      <c r="N417" s="311"/>
      <c r="O417" s="311"/>
      <c r="P417" s="614"/>
      <c r="Q417" s="357"/>
      <c r="R417" s="283"/>
      <c r="S417" s="283"/>
    </row>
    <row r="418" spans="1:19" s="91" customFormat="1" ht="14.25" customHeight="1">
      <c r="A418" s="817"/>
      <c r="B418" s="830"/>
      <c r="C418" s="814"/>
      <c r="D418" s="871"/>
      <c r="E418" s="871"/>
      <c r="F418" s="871"/>
      <c r="G418" s="872"/>
      <c r="H418" s="872"/>
      <c r="I418" s="577"/>
      <c r="J418" s="875"/>
      <c r="K418" s="875"/>
      <c r="L418" s="875"/>
      <c r="M418" s="875"/>
      <c r="N418" s="875"/>
      <c r="O418" s="875"/>
      <c r="P418" s="1057"/>
      <c r="Q418" s="89"/>
      <c r="R418" s="187"/>
      <c r="S418" s="187"/>
    </row>
    <row r="419" spans="1:19" s="91" customFormat="1" ht="14.25" customHeight="1">
      <c r="A419" s="564"/>
      <c r="B419" s="380"/>
      <c r="C419" s="814"/>
      <c r="D419" s="815"/>
      <c r="E419" s="815"/>
      <c r="F419" s="815"/>
      <c r="G419" s="567"/>
      <c r="H419" s="567"/>
      <c r="I419" s="577"/>
      <c r="J419" s="311"/>
      <c r="K419" s="311"/>
      <c r="L419" s="311"/>
      <c r="M419" s="311"/>
      <c r="N419" s="311"/>
      <c r="O419" s="311"/>
      <c r="P419" s="614"/>
      <c r="Q419" s="357"/>
      <c r="R419" s="283"/>
      <c r="S419" s="283"/>
    </row>
    <row r="420" spans="1:19" s="91" customFormat="1" ht="14.25" customHeight="1">
      <c r="A420" s="817"/>
      <c r="B420" s="830"/>
      <c r="C420" s="814"/>
      <c r="D420" s="871"/>
      <c r="E420" s="871"/>
      <c r="F420" s="871"/>
      <c r="G420" s="872"/>
      <c r="H420" s="872"/>
      <c r="I420" s="577"/>
      <c r="J420" s="875"/>
      <c r="K420" s="875"/>
      <c r="L420" s="875"/>
      <c r="M420" s="875"/>
      <c r="N420" s="875"/>
      <c r="O420" s="875"/>
      <c r="P420" s="1057"/>
      <c r="Q420" s="89"/>
      <c r="R420" s="187"/>
      <c r="S420" s="187"/>
    </row>
    <row r="421" spans="1:19" s="91" customFormat="1" ht="27" customHeight="1">
      <c r="A421" s="564"/>
      <c r="B421" s="380"/>
      <c r="C421" s="814"/>
      <c r="D421" s="566"/>
      <c r="E421" s="566"/>
      <c r="F421" s="566"/>
      <c r="G421" s="567"/>
      <c r="H421" s="567"/>
      <c r="I421" s="577"/>
      <c r="J421" s="311"/>
      <c r="K421" s="311"/>
      <c r="L421" s="311"/>
      <c r="M421" s="311"/>
      <c r="N421" s="311"/>
      <c r="O421" s="311"/>
      <c r="P421" s="614"/>
      <c r="Q421" s="357"/>
      <c r="R421" s="283"/>
      <c r="S421" s="283"/>
    </row>
    <row r="422" spans="1:19" s="91" customFormat="1" ht="14.25" customHeight="1">
      <c r="A422" s="817"/>
      <c r="B422" s="830"/>
      <c r="C422" s="814"/>
      <c r="D422" s="871"/>
      <c r="E422" s="871"/>
      <c r="F422" s="871"/>
      <c r="G422" s="872"/>
      <c r="H422" s="872"/>
      <c r="I422" s="577"/>
      <c r="J422" s="875"/>
      <c r="K422" s="875"/>
      <c r="L422" s="875"/>
      <c r="M422" s="875"/>
      <c r="N422" s="875"/>
      <c r="O422" s="875"/>
      <c r="P422" s="1057"/>
      <c r="Q422" s="89"/>
      <c r="R422" s="187"/>
      <c r="S422" s="187"/>
    </row>
    <row r="423" spans="1:19" s="91" customFormat="1" ht="27" customHeight="1">
      <c r="A423" s="564"/>
      <c r="B423" s="380"/>
      <c r="C423" s="814"/>
      <c r="D423" s="566"/>
      <c r="E423" s="566"/>
      <c r="F423" s="566"/>
      <c r="G423" s="567"/>
      <c r="H423" s="567"/>
      <c r="I423" s="577"/>
      <c r="J423" s="311"/>
      <c r="K423" s="311"/>
      <c r="L423" s="311"/>
      <c r="M423" s="311"/>
      <c r="N423" s="311"/>
      <c r="O423" s="311"/>
      <c r="P423" s="614"/>
      <c r="Q423" s="357"/>
      <c r="R423" s="283"/>
      <c r="S423" s="283"/>
    </row>
    <row r="424" spans="1:19" s="91" customFormat="1" ht="14.25" customHeight="1">
      <c r="A424" s="564"/>
      <c r="B424" s="380"/>
      <c r="C424" s="814"/>
      <c r="D424" s="815"/>
      <c r="E424" s="815"/>
      <c r="F424" s="815"/>
      <c r="G424" s="567"/>
      <c r="H424" s="567"/>
      <c r="I424" s="891"/>
      <c r="J424" s="311"/>
      <c r="K424" s="311"/>
      <c r="L424" s="311"/>
      <c r="M424" s="311"/>
      <c r="N424" s="311"/>
      <c r="O424" s="311"/>
      <c r="P424" s="631"/>
      <c r="Q424" s="357"/>
      <c r="R424" s="283"/>
      <c r="S424" s="283"/>
    </row>
    <row r="425" spans="1:19" s="91" customFormat="1" ht="14.25" customHeight="1">
      <c r="A425" s="817"/>
      <c r="B425" s="830"/>
      <c r="C425" s="814"/>
      <c r="D425" s="871"/>
      <c r="E425" s="871"/>
      <c r="F425" s="871"/>
      <c r="G425" s="872"/>
      <c r="H425" s="872"/>
      <c r="I425" s="577"/>
      <c r="J425" s="873"/>
      <c r="K425" s="873"/>
      <c r="L425" s="873"/>
      <c r="M425" s="873"/>
      <c r="N425" s="873"/>
      <c r="O425" s="873"/>
      <c r="P425" s="1057"/>
      <c r="Q425" s="89"/>
    </row>
    <row r="426" spans="1:19" s="91" customFormat="1" ht="14.25" customHeight="1">
      <c r="A426" s="564"/>
      <c r="B426" s="380"/>
      <c r="C426" s="814"/>
      <c r="D426" s="815"/>
      <c r="E426" s="815"/>
      <c r="F426" s="815"/>
      <c r="G426" s="567"/>
      <c r="H426" s="567"/>
      <c r="I426" s="577"/>
      <c r="J426" s="311"/>
      <c r="K426" s="311"/>
      <c r="L426" s="311"/>
      <c r="M426" s="311"/>
      <c r="N426" s="311"/>
      <c r="O426" s="311"/>
      <c r="P426" s="631"/>
      <c r="Q426" s="357"/>
      <c r="R426" s="283"/>
      <c r="S426" s="283"/>
    </row>
    <row r="427" spans="1:19" s="91" customFormat="1" ht="14.25" customHeight="1">
      <c r="A427" s="817"/>
      <c r="B427" s="830"/>
      <c r="C427" s="814"/>
      <c r="D427" s="871"/>
      <c r="E427" s="871"/>
      <c r="F427" s="871"/>
      <c r="G427" s="872"/>
      <c r="H427" s="872"/>
      <c r="I427" s="577"/>
      <c r="J427" s="875"/>
      <c r="K427" s="875"/>
      <c r="L427" s="875"/>
      <c r="M427" s="875"/>
      <c r="N427" s="875"/>
      <c r="O427" s="875"/>
      <c r="P427" s="1057"/>
      <c r="Q427" s="89"/>
      <c r="R427" s="187"/>
      <c r="S427" s="187"/>
    </row>
    <row r="428" spans="1:19" s="91" customFormat="1" ht="15.75" customHeight="1">
      <c r="A428" s="564"/>
      <c r="B428" s="380"/>
      <c r="C428" s="814"/>
      <c r="D428" s="566"/>
      <c r="E428" s="566"/>
      <c r="F428" s="566"/>
      <c r="G428" s="567"/>
      <c r="H428" s="567"/>
      <c r="I428" s="577"/>
      <c r="J428" s="311"/>
      <c r="K428" s="311"/>
      <c r="L428" s="311"/>
      <c r="M428" s="311"/>
      <c r="N428" s="311"/>
      <c r="O428" s="311"/>
      <c r="P428" s="614"/>
      <c r="Q428" s="357"/>
      <c r="R428" s="283"/>
      <c r="S428" s="283"/>
    </row>
    <row r="429" spans="1:19" s="91" customFormat="1" ht="24" customHeight="1">
      <c r="A429" s="817"/>
      <c r="B429" s="830"/>
      <c r="C429" s="814"/>
      <c r="D429" s="871"/>
      <c r="E429" s="871"/>
      <c r="F429" s="871"/>
      <c r="G429" s="872"/>
      <c r="H429" s="872"/>
      <c r="I429" s="577"/>
      <c r="J429" s="875"/>
      <c r="K429" s="875"/>
      <c r="L429" s="875"/>
      <c r="M429" s="875"/>
      <c r="N429" s="875"/>
      <c r="O429" s="875"/>
      <c r="P429" s="1057"/>
      <c r="Q429" s="89"/>
    </row>
    <row r="430" spans="1:19" s="91" customFormat="1" ht="14.25" customHeight="1">
      <c r="A430" s="564"/>
      <c r="B430" s="380"/>
      <c r="C430" s="814"/>
      <c r="D430" s="815"/>
      <c r="E430" s="815"/>
      <c r="F430" s="815"/>
      <c r="G430" s="567"/>
      <c r="H430" s="567"/>
      <c r="I430" s="577"/>
      <c r="J430" s="311"/>
      <c r="K430" s="311"/>
      <c r="L430" s="311"/>
      <c r="M430" s="311"/>
      <c r="N430" s="311"/>
      <c r="O430" s="311"/>
      <c r="P430" s="614"/>
      <c r="Q430" s="357"/>
      <c r="R430" s="283"/>
      <c r="S430" s="284"/>
    </row>
    <row r="431" spans="1:19" s="91" customFormat="1" ht="24" customHeight="1">
      <c r="A431" s="817"/>
      <c r="B431" s="830"/>
      <c r="C431" s="814"/>
      <c r="D431" s="871"/>
      <c r="E431" s="871"/>
      <c r="F431" s="871"/>
      <c r="G431" s="872"/>
      <c r="H431" s="872"/>
      <c r="I431" s="577"/>
      <c r="J431" s="875"/>
      <c r="K431" s="875"/>
      <c r="L431" s="875"/>
      <c r="M431" s="875"/>
      <c r="N431" s="875"/>
      <c r="O431" s="875"/>
      <c r="P431" s="1057"/>
      <c r="Q431" s="89"/>
    </row>
    <row r="432" spans="1:19" s="91" customFormat="1" ht="14.25" customHeight="1">
      <c r="A432" s="564"/>
      <c r="B432" s="380"/>
      <c r="C432" s="814"/>
      <c r="D432" s="815"/>
      <c r="E432" s="815"/>
      <c r="F432" s="815"/>
      <c r="G432" s="567"/>
      <c r="H432" s="567"/>
      <c r="I432" s="577"/>
      <c r="J432" s="311"/>
      <c r="K432" s="311"/>
      <c r="L432" s="311"/>
      <c r="M432" s="360"/>
      <c r="N432" s="311"/>
      <c r="O432" s="311"/>
      <c r="P432" s="614"/>
      <c r="Q432" s="357"/>
      <c r="R432" s="283"/>
      <c r="S432" s="283"/>
    </row>
    <row r="433" spans="1:19" s="91" customFormat="1" ht="14.25" customHeight="1">
      <c r="A433" s="817"/>
      <c r="B433" s="830"/>
      <c r="C433" s="814"/>
      <c r="D433" s="871"/>
      <c r="E433" s="871"/>
      <c r="F433" s="871"/>
      <c r="G433" s="872"/>
      <c r="H433" s="872"/>
      <c r="I433" s="577"/>
      <c r="J433" s="875"/>
      <c r="K433" s="875"/>
      <c r="L433" s="875"/>
      <c r="M433" s="605"/>
      <c r="N433" s="875"/>
      <c r="O433" s="875"/>
      <c r="P433" s="1057"/>
      <c r="Q433" s="89"/>
      <c r="R433" s="187"/>
      <c r="S433" s="187"/>
    </row>
    <row r="434" spans="1:19" s="91" customFormat="1" ht="15.75" customHeight="1">
      <c r="A434" s="564"/>
      <c r="B434" s="380"/>
      <c r="C434" s="814"/>
      <c r="D434" s="566"/>
      <c r="E434" s="566"/>
      <c r="F434" s="566"/>
      <c r="G434" s="567"/>
      <c r="H434" s="567"/>
      <c r="I434" s="577"/>
      <c r="J434" s="311"/>
      <c r="K434" s="311"/>
      <c r="L434" s="311"/>
      <c r="M434" s="311"/>
      <c r="N434" s="311"/>
      <c r="O434" s="311"/>
      <c r="P434" s="631"/>
      <c r="Q434" s="357"/>
      <c r="R434" s="283"/>
      <c r="S434" s="283"/>
    </row>
    <row r="435" spans="1:19" s="91" customFormat="1" ht="14.25" customHeight="1">
      <c r="A435" s="817"/>
      <c r="B435" s="830"/>
      <c r="C435" s="814"/>
      <c r="D435" s="871"/>
      <c r="E435" s="871"/>
      <c r="F435" s="871"/>
      <c r="G435" s="872"/>
      <c r="H435" s="872"/>
      <c r="I435" s="577"/>
      <c r="J435" s="873"/>
      <c r="K435" s="873"/>
      <c r="L435" s="873"/>
      <c r="M435" s="873"/>
      <c r="N435" s="873"/>
      <c r="O435" s="873"/>
      <c r="P435" s="647"/>
      <c r="Q435" s="89"/>
    </row>
    <row r="436" spans="1:19" s="91" customFormat="1" ht="14.25" customHeight="1">
      <c r="A436" s="817"/>
      <c r="B436" s="892"/>
      <c r="C436" s="893"/>
      <c r="D436" s="894"/>
      <c r="E436" s="894"/>
      <c r="F436" s="894"/>
      <c r="G436" s="895"/>
      <c r="H436" s="895"/>
      <c r="I436" s="812"/>
      <c r="J436" s="895"/>
      <c r="K436" s="895"/>
      <c r="L436" s="842"/>
      <c r="M436" s="895"/>
      <c r="N436" s="895"/>
      <c r="O436" s="842"/>
      <c r="P436" s="1058"/>
      <c r="Q436" s="89"/>
      <c r="R436" s="187"/>
      <c r="S436" s="187"/>
    </row>
    <row r="437" spans="1:19" s="91" customFormat="1" ht="24" customHeight="1">
      <c r="A437" s="817"/>
      <c r="B437" s="830"/>
      <c r="C437" s="814"/>
      <c r="D437" s="871"/>
      <c r="E437" s="871"/>
      <c r="F437" s="871"/>
      <c r="G437" s="872"/>
      <c r="H437" s="872"/>
      <c r="I437" s="878"/>
      <c r="J437" s="875"/>
      <c r="K437" s="875"/>
      <c r="L437" s="875"/>
      <c r="M437" s="875"/>
      <c r="N437" s="875"/>
      <c r="O437" s="875"/>
      <c r="P437" s="1057"/>
      <c r="Q437" s="89"/>
    </row>
    <row r="438" spans="1:19" s="91" customFormat="1" ht="15.75" customHeight="1">
      <c r="A438" s="564"/>
      <c r="B438" s="380"/>
      <c r="C438" s="814"/>
      <c r="D438" s="815"/>
      <c r="E438" s="815"/>
      <c r="F438" s="815"/>
      <c r="G438" s="567"/>
      <c r="H438" s="567"/>
      <c r="I438" s="577"/>
      <c r="J438" s="896"/>
      <c r="K438" s="311"/>
      <c r="L438" s="311"/>
      <c r="M438" s="311"/>
      <c r="N438" s="311"/>
      <c r="O438" s="311"/>
      <c r="P438" s="631"/>
      <c r="Q438" s="357"/>
      <c r="R438" s="283"/>
      <c r="S438" s="356"/>
    </row>
    <row r="439" spans="1:19" s="91" customFormat="1" ht="14.25" customHeight="1">
      <c r="A439" s="817"/>
      <c r="B439" s="830"/>
      <c r="C439" s="814"/>
      <c r="D439" s="871"/>
      <c r="E439" s="871"/>
      <c r="F439" s="871"/>
      <c r="G439" s="872"/>
      <c r="H439" s="872"/>
      <c r="I439" s="577"/>
      <c r="J439" s="873"/>
      <c r="K439" s="873"/>
      <c r="L439" s="873"/>
      <c r="M439" s="873"/>
      <c r="N439" s="873"/>
      <c r="O439" s="873"/>
      <c r="P439" s="647"/>
      <c r="Q439" s="89"/>
    </row>
    <row r="440" spans="1:19" s="91" customFormat="1" ht="14.25" customHeight="1">
      <c r="A440" s="564"/>
      <c r="B440" s="380"/>
      <c r="C440" s="814"/>
      <c r="D440" s="815"/>
      <c r="E440" s="815"/>
      <c r="F440" s="815"/>
      <c r="G440" s="567"/>
      <c r="H440" s="567"/>
      <c r="I440" s="577"/>
      <c r="J440" s="311"/>
      <c r="K440" s="311"/>
      <c r="L440" s="311"/>
      <c r="M440" s="311"/>
      <c r="N440" s="311"/>
      <c r="O440" s="311"/>
      <c r="P440" s="631"/>
      <c r="Q440" s="357"/>
      <c r="R440" s="283"/>
      <c r="S440" s="356"/>
    </row>
    <row r="441" spans="1:19" s="91" customFormat="1" ht="14.25" customHeight="1">
      <c r="A441" s="817"/>
      <c r="B441" s="830"/>
      <c r="C441" s="814"/>
      <c r="D441" s="871"/>
      <c r="E441" s="871"/>
      <c r="F441" s="871"/>
      <c r="G441" s="872"/>
      <c r="H441" s="872"/>
      <c r="I441" s="577"/>
      <c r="J441" s="873"/>
      <c r="K441" s="873"/>
      <c r="L441" s="873"/>
      <c r="M441" s="873"/>
      <c r="N441" s="873"/>
      <c r="O441" s="873"/>
      <c r="P441" s="647"/>
      <c r="Q441" s="89"/>
    </row>
    <row r="442" spans="1:19" s="91" customFormat="1" ht="15.75" customHeight="1">
      <c r="A442" s="564"/>
      <c r="B442" s="380"/>
      <c r="C442" s="814"/>
      <c r="D442" s="566"/>
      <c r="E442" s="566"/>
      <c r="F442" s="566"/>
      <c r="G442" s="567"/>
      <c r="H442" s="567"/>
      <c r="I442" s="577"/>
      <c r="J442" s="311"/>
      <c r="K442" s="311"/>
      <c r="L442" s="311"/>
      <c r="M442" s="311"/>
      <c r="N442" s="311"/>
      <c r="O442" s="311"/>
      <c r="P442" s="614"/>
      <c r="Q442" s="357"/>
      <c r="R442" s="283"/>
      <c r="S442" s="284"/>
    </row>
    <row r="443" spans="1:19" s="91" customFormat="1" ht="15" customHeight="1">
      <c r="A443" s="817"/>
      <c r="B443" s="830"/>
      <c r="C443" s="814"/>
      <c r="D443" s="871"/>
      <c r="E443" s="871"/>
      <c r="F443" s="871"/>
      <c r="G443" s="872"/>
      <c r="H443" s="872"/>
      <c r="I443" s="878"/>
      <c r="J443" s="875"/>
      <c r="K443" s="875"/>
      <c r="L443" s="875"/>
      <c r="M443" s="875"/>
      <c r="N443" s="875"/>
      <c r="O443" s="875"/>
      <c r="P443" s="1057"/>
      <c r="Q443" s="89"/>
    </row>
    <row r="444" spans="1:19" s="91" customFormat="1" ht="14.25" customHeight="1">
      <c r="A444" s="564"/>
      <c r="B444" s="380"/>
      <c r="C444" s="814"/>
      <c r="D444" s="815"/>
      <c r="E444" s="815"/>
      <c r="F444" s="815"/>
      <c r="G444" s="567"/>
      <c r="H444" s="567"/>
      <c r="I444" s="577"/>
      <c r="J444" s="311"/>
      <c r="K444" s="311"/>
      <c r="L444" s="311"/>
      <c r="M444" s="311"/>
      <c r="N444" s="311"/>
      <c r="O444" s="311"/>
      <c r="P444" s="631"/>
      <c r="Q444" s="357"/>
      <c r="R444" s="283"/>
      <c r="S444" s="283"/>
    </row>
    <row r="445" spans="1:19" s="91" customFormat="1" ht="14.25" customHeight="1">
      <c r="A445" s="817"/>
      <c r="B445" s="830"/>
      <c r="C445" s="814"/>
      <c r="D445" s="871"/>
      <c r="E445" s="871"/>
      <c r="F445" s="871"/>
      <c r="G445" s="872"/>
      <c r="H445" s="872"/>
      <c r="I445" s="878"/>
      <c r="J445" s="875"/>
      <c r="K445" s="875"/>
      <c r="L445" s="875"/>
      <c r="M445" s="875"/>
      <c r="N445" s="875"/>
      <c r="O445" s="875"/>
      <c r="P445" s="1057"/>
      <c r="Q445" s="89"/>
    </row>
    <row r="446" spans="1:19" s="91" customFormat="1" ht="15.75" customHeight="1">
      <c r="A446" s="564"/>
      <c r="B446" s="380"/>
      <c r="C446" s="814"/>
      <c r="D446" s="566"/>
      <c r="E446" s="566"/>
      <c r="F446" s="566"/>
      <c r="G446" s="567"/>
      <c r="H446" s="567"/>
      <c r="I446" s="577"/>
      <c r="J446" s="311"/>
      <c r="K446" s="311"/>
      <c r="L446" s="311"/>
      <c r="M446" s="311"/>
      <c r="N446" s="311"/>
      <c r="O446" s="311"/>
      <c r="P446" s="631"/>
      <c r="Q446" s="357"/>
      <c r="R446" s="283"/>
      <c r="S446" s="283"/>
    </row>
    <row r="447" spans="1:19" s="91" customFormat="1" ht="14.25" customHeight="1">
      <c r="A447" s="817"/>
      <c r="B447" s="830"/>
      <c r="C447" s="814"/>
      <c r="D447" s="871"/>
      <c r="E447" s="871"/>
      <c r="F447" s="871"/>
      <c r="G447" s="872"/>
      <c r="H447" s="872"/>
      <c r="I447" s="310"/>
      <c r="J447" s="875"/>
      <c r="K447" s="875"/>
      <c r="L447" s="875"/>
      <c r="M447" s="875"/>
      <c r="N447" s="875"/>
      <c r="O447" s="875"/>
      <c r="P447" s="1057"/>
      <c r="Q447" s="89"/>
      <c r="R447" s="187"/>
      <c r="S447" s="187"/>
    </row>
    <row r="448" spans="1:19" s="91" customFormat="1" ht="15.75" customHeight="1">
      <c r="A448" s="564"/>
      <c r="B448" s="380"/>
      <c r="C448" s="814"/>
      <c r="D448" s="566"/>
      <c r="E448" s="566"/>
      <c r="F448" s="566"/>
      <c r="G448" s="567"/>
      <c r="H448" s="567"/>
      <c r="I448" s="760"/>
      <c r="J448" s="311"/>
      <c r="K448" s="311"/>
      <c r="L448" s="311"/>
      <c r="M448" s="311"/>
      <c r="N448" s="311"/>
      <c r="O448" s="311"/>
      <c r="P448" s="614"/>
      <c r="Q448" s="357"/>
      <c r="R448" s="283"/>
      <c r="S448" s="283"/>
    </row>
    <row r="449" spans="1:19" s="91" customFormat="1" ht="14.25" customHeight="1">
      <c r="A449" s="817"/>
      <c r="B449" s="830"/>
      <c r="C449" s="814"/>
      <c r="D449" s="871"/>
      <c r="E449" s="871"/>
      <c r="F449" s="871"/>
      <c r="G449" s="872"/>
      <c r="H449" s="872"/>
      <c r="I449" s="577"/>
      <c r="J449" s="875"/>
      <c r="K449" s="875"/>
      <c r="L449" s="875"/>
      <c r="M449" s="875"/>
      <c r="N449" s="875"/>
      <c r="O449" s="875"/>
      <c r="P449" s="1057"/>
      <c r="Q449" s="89"/>
      <c r="R449" s="187"/>
      <c r="S449" s="187"/>
    </row>
    <row r="450" spans="1:19" s="91" customFormat="1" ht="15.75" customHeight="1">
      <c r="A450" s="564"/>
      <c r="B450" s="380"/>
      <c r="C450" s="814"/>
      <c r="D450" s="566"/>
      <c r="E450" s="566"/>
      <c r="F450" s="566"/>
      <c r="G450" s="567"/>
      <c r="H450" s="567"/>
      <c r="I450" s="577"/>
      <c r="J450" s="311"/>
      <c r="K450" s="311"/>
      <c r="L450" s="311"/>
      <c r="M450" s="311"/>
      <c r="N450" s="311"/>
      <c r="O450" s="311"/>
      <c r="P450" s="614"/>
      <c r="Q450" s="357"/>
      <c r="R450" s="283"/>
      <c r="S450" s="283"/>
    </row>
    <row r="451" spans="1:19" s="91" customFormat="1" ht="18.75">
      <c r="A451" s="817"/>
      <c r="B451" s="830"/>
      <c r="C451" s="814"/>
      <c r="D451" s="871"/>
      <c r="E451" s="871"/>
      <c r="F451" s="871"/>
      <c r="G451" s="872"/>
      <c r="H451" s="872"/>
      <c r="I451" s="577"/>
      <c r="J451" s="875"/>
      <c r="K451" s="875"/>
      <c r="L451" s="875"/>
      <c r="M451" s="875"/>
      <c r="N451" s="875"/>
      <c r="O451" s="875"/>
      <c r="P451" s="1057"/>
      <c r="Q451" s="89"/>
    </row>
    <row r="452" spans="1:19" s="91" customFormat="1" ht="15.75" customHeight="1">
      <c r="A452" s="564"/>
      <c r="B452" s="380"/>
      <c r="C452" s="814"/>
      <c r="D452" s="566"/>
      <c r="E452" s="566"/>
      <c r="F452" s="566"/>
      <c r="G452" s="567"/>
      <c r="H452" s="567"/>
      <c r="I452" s="577"/>
      <c r="J452" s="311"/>
      <c r="K452" s="311"/>
      <c r="L452" s="311"/>
      <c r="M452" s="311"/>
      <c r="N452" s="311"/>
      <c r="O452" s="311"/>
      <c r="P452" s="614"/>
      <c r="Q452" s="357"/>
      <c r="R452" s="283"/>
      <c r="S452" s="283"/>
    </row>
    <row r="453" spans="1:19" s="91" customFormat="1" ht="18.75">
      <c r="A453" s="817"/>
      <c r="B453" s="830"/>
      <c r="C453" s="814"/>
      <c r="D453" s="871"/>
      <c r="E453" s="871"/>
      <c r="F453" s="871"/>
      <c r="G453" s="872"/>
      <c r="H453" s="872"/>
      <c r="I453" s="577"/>
      <c r="J453" s="875"/>
      <c r="K453" s="875"/>
      <c r="L453" s="875"/>
      <c r="M453" s="875"/>
      <c r="N453" s="875"/>
      <c r="O453" s="875"/>
      <c r="P453" s="1057"/>
      <c r="Q453" s="89"/>
      <c r="R453" s="187"/>
      <c r="S453" s="187"/>
    </row>
    <row r="454" spans="1:19" s="91" customFormat="1" ht="14.25" customHeight="1">
      <c r="A454" s="564"/>
      <c r="B454" s="380"/>
      <c r="C454" s="814"/>
      <c r="D454" s="815"/>
      <c r="E454" s="815"/>
      <c r="F454" s="815"/>
      <c r="G454" s="567"/>
      <c r="H454" s="567"/>
      <c r="I454" s="878"/>
      <c r="J454" s="311"/>
      <c r="K454" s="311"/>
      <c r="L454" s="311"/>
      <c r="M454" s="311"/>
      <c r="N454" s="311"/>
      <c r="O454" s="311"/>
      <c r="P454" s="631"/>
      <c r="Q454" s="660"/>
      <c r="R454" s="220"/>
      <c r="S454" s="220"/>
    </row>
    <row r="455" spans="1:19" s="91" customFormat="1" ht="18.75">
      <c r="A455" s="817"/>
      <c r="B455" s="830"/>
      <c r="C455" s="814"/>
      <c r="D455" s="871"/>
      <c r="E455" s="871"/>
      <c r="F455" s="871"/>
      <c r="G455" s="872"/>
      <c r="H455" s="872"/>
      <c r="I455" s="878"/>
      <c r="J455" s="875"/>
      <c r="K455" s="875"/>
      <c r="L455" s="875"/>
      <c r="M455" s="875"/>
      <c r="N455" s="875"/>
      <c r="O455" s="875"/>
      <c r="P455" s="1057"/>
      <c r="Q455" s="89"/>
      <c r="R455" s="187"/>
      <c r="S455" s="187"/>
    </row>
    <row r="456" spans="1:19" s="91" customFormat="1" ht="22.5" customHeight="1">
      <c r="A456" s="564"/>
      <c r="B456" s="380"/>
      <c r="C456" s="814"/>
      <c r="D456" s="566"/>
      <c r="E456" s="566"/>
      <c r="F456" s="566"/>
      <c r="G456" s="567"/>
      <c r="H456" s="567"/>
      <c r="I456" s="310"/>
      <c r="J456" s="311"/>
      <c r="K456" s="311"/>
      <c r="L456" s="311"/>
      <c r="M456" s="311"/>
      <c r="N456" s="357"/>
      <c r="O456" s="311"/>
      <c r="P456" s="631"/>
      <c r="Q456" s="357"/>
      <c r="R456" s="283"/>
      <c r="S456" s="283"/>
    </row>
    <row r="457" spans="1:19" s="91" customFormat="1" ht="18.75">
      <c r="A457" s="817"/>
      <c r="B457" s="830"/>
      <c r="C457" s="814"/>
      <c r="D457" s="871"/>
      <c r="E457" s="871"/>
      <c r="F457" s="871"/>
      <c r="G457" s="872"/>
      <c r="H457" s="872"/>
      <c r="I457" s="577"/>
      <c r="J457" s="875"/>
      <c r="K457" s="875"/>
      <c r="L457" s="875"/>
      <c r="M457" s="875"/>
      <c r="N457" s="875"/>
      <c r="O457" s="875"/>
      <c r="P457" s="1057"/>
      <c r="Q457" s="89"/>
      <c r="R457" s="187"/>
      <c r="S457" s="187"/>
    </row>
    <row r="458" spans="1:19" s="91" customFormat="1" ht="24" customHeight="1">
      <c r="A458" s="564"/>
      <c r="B458" s="380"/>
      <c r="C458" s="814"/>
      <c r="D458" s="872"/>
      <c r="E458" s="872"/>
      <c r="F458" s="872"/>
      <c r="G458" s="872"/>
      <c r="H458" s="872"/>
      <c r="I458" s="577"/>
      <c r="J458" s="873"/>
      <c r="K458" s="873"/>
      <c r="L458" s="873"/>
      <c r="M458" s="873"/>
      <c r="N458" s="873"/>
      <c r="O458" s="873"/>
      <c r="P458" s="647"/>
      <c r="Q458" s="89"/>
    </row>
    <row r="459" spans="1:19" s="91" customFormat="1" ht="18.75">
      <c r="A459" s="817"/>
      <c r="B459" s="830"/>
      <c r="C459" s="814"/>
      <c r="D459" s="871"/>
      <c r="E459" s="871"/>
      <c r="F459" s="871"/>
      <c r="G459" s="872"/>
      <c r="H459" s="872"/>
      <c r="I459" s="577"/>
      <c r="J459" s="873"/>
      <c r="K459" s="873"/>
      <c r="L459" s="873"/>
      <c r="M459" s="873"/>
      <c r="N459" s="873"/>
      <c r="O459" s="873"/>
      <c r="P459" s="647"/>
      <c r="Q459" s="89"/>
      <c r="R459" s="187"/>
      <c r="S459" s="187"/>
    </row>
    <row r="460" spans="1:19" s="91" customFormat="1" ht="15.75" customHeight="1">
      <c r="A460" s="564"/>
      <c r="B460" s="380"/>
      <c r="C460" s="814"/>
      <c r="D460" s="566"/>
      <c r="E460" s="566"/>
      <c r="F460" s="566"/>
      <c r="G460" s="567"/>
      <c r="H460" s="567"/>
      <c r="I460" s="760"/>
      <c r="J460" s="283"/>
      <c r="K460" s="614"/>
      <c r="L460" s="614"/>
      <c r="M460" s="283"/>
      <c r="N460" s="313"/>
      <c r="O460" s="283"/>
      <c r="P460" s="631"/>
      <c r="Q460" s="357"/>
      <c r="R460" s="283"/>
      <c r="S460" s="283"/>
    </row>
    <row r="461" spans="1:19" s="91" customFormat="1" ht="18.75">
      <c r="A461" s="817"/>
      <c r="B461" s="835"/>
      <c r="C461" s="836"/>
      <c r="D461" s="837"/>
      <c r="E461" s="837"/>
      <c r="F461" s="837"/>
      <c r="G461" s="837"/>
      <c r="H461" s="837"/>
      <c r="I461" s="187"/>
      <c r="J461" s="187"/>
      <c r="K461" s="187"/>
      <c r="L461" s="838"/>
      <c r="M461" s="187"/>
      <c r="N461" s="861"/>
      <c r="O461" s="187"/>
      <c r="P461" s="922"/>
      <c r="Q461" s="785"/>
      <c r="R461" s="187"/>
      <c r="S461" s="187"/>
    </row>
    <row r="462" spans="1:19" s="91" customFormat="1" ht="15.75" customHeight="1">
      <c r="A462" s="564"/>
      <c r="B462" s="380"/>
      <c r="C462" s="814"/>
      <c r="D462" s="566"/>
      <c r="E462" s="566"/>
      <c r="F462" s="566"/>
      <c r="G462" s="567"/>
      <c r="H462" s="567"/>
      <c r="I462" s="577"/>
      <c r="J462" s="311"/>
      <c r="K462" s="311"/>
      <c r="L462" s="311"/>
      <c r="M462" s="311"/>
      <c r="N462" s="311"/>
      <c r="O462" s="311"/>
      <c r="P462" s="614"/>
      <c r="Q462" s="357"/>
      <c r="R462" s="283"/>
      <c r="S462" s="283"/>
    </row>
    <row r="463" spans="1:19" s="91" customFormat="1" ht="18.75">
      <c r="A463" s="817"/>
      <c r="B463" s="830"/>
      <c r="C463" s="814"/>
      <c r="D463" s="871"/>
      <c r="E463" s="871"/>
      <c r="F463" s="871"/>
      <c r="G463" s="872"/>
      <c r="H463" s="872"/>
      <c r="I463" s="577"/>
      <c r="J463" s="875"/>
      <c r="K463" s="875"/>
      <c r="L463" s="875"/>
      <c r="M463" s="875"/>
      <c r="N463" s="875"/>
      <c r="O463" s="875"/>
      <c r="P463" s="1057"/>
      <c r="Q463" s="89"/>
    </row>
    <row r="464" spans="1:19" s="91" customFormat="1" ht="15.75" customHeight="1">
      <c r="A464" s="564"/>
      <c r="B464" s="380"/>
      <c r="C464" s="814"/>
      <c r="D464" s="566"/>
      <c r="E464" s="566"/>
      <c r="F464" s="566"/>
      <c r="G464" s="567"/>
      <c r="H464" s="567"/>
      <c r="I464" s="577"/>
      <c r="J464" s="311"/>
      <c r="K464" s="311"/>
      <c r="L464" s="311"/>
      <c r="M464" s="311"/>
      <c r="N464" s="311"/>
      <c r="O464" s="311"/>
      <c r="P464" s="569"/>
      <c r="Q464" s="357"/>
      <c r="R464" s="283"/>
      <c r="S464" s="283"/>
    </row>
    <row r="465" spans="1:19" s="91" customFormat="1" ht="18.75">
      <c r="A465" s="817"/>
      <c r="B465" s="830"/>
      <c r="C465" s="814"/>
      <c r="D465" s="871"/>
      <c r="E465" s="871"/>
      <c r="F465" s="871"/>
      <c r="G465" s="872"/>
      <c r="H465" s="872"/>
      <c r="I465" s="577"/>
      <c r="J465" s="873"/>
      <c r="K465" s="873"/>
      <c r="L465" s="873"/>
      <c r="M465" s="873"/>
      <c r="N465" s="873"/>
      <c r="O465" s="873"/>
      <c r="P465" s="647"/>
      <c r="Q465" s="89"/>
    </row>
    <row r="466" spans="1:19" s="91" customFormat="1" ht="18.75">
      <c r="A466" s="564"/>
      <c r="B466" s="380"/>
      <c r="C466" s="814"/>
      <c r="D466" s="566"/>
      <c r="E466" s="566"/>
      <c r="F466" s="566"/>
      <c r="G466" s="567"/>
      <c r="H466" s="567"/>
      <c r="I466" s="577"/>
      <c r="J466" s="311"/>
      <c r="K466" s="311"/>
      <c r="L466" s="311"/>
      <c r="M466" s="311"/>
      <c r="N466" s="311"/>
      <c r="O466" s="311"/>
      <c r="P466" s="614"/>
      <c r="Q466" s="357"/>
      <c r="R466" s="283"/>
      <c r="S466" s="283"/>
    </row>
    <row r="467" spans="1:19" s="91" customFormat="1" ht="18.75">
      <c r="A467" s="817"/>
      <c r="B467" s="830"/>
      <c r="C467" s="814"/>
      <c r="D467" s="871"/>
      <c r="E467" s="871"/>
      <c r="F467" s="871"/>
      <c r="G467" s="872"/>
      <c r="H467" s="872"/>
      <c r="I467" s="869"/>
      <c r="J467" s="875"/>
      <c r="K467" s="875"/>
      <c r="L467" s="875"/>
      <c r="M467" s="875"/>
      <c r="N467" s="875"/>
      <c r="O467" s="875"/>
      <c r="P467" s="1061"/>
      <c r="Q467" s="89"/>
    </row>
    <row r="468" spans="1:19" s="91" customFormat="1" ht="15.75" customHeight="1">
      <c r="A468" s="564"/>
      <c r="B468" s="898"/>
      <c r="C468" s="899"/>
      <c r="D468" s="614"/>
      <c r="E468" s="614"/>
      <c r="F468" s="614"/>
      <c r="G468" s="900"/>
      <c r="H468" s="900"/>
      <c r="I468" s="891"/>
      <c r="J468" s="360"/>
      <c r="K468" s="360"/>
      <c r="L468" s="313"/>
      <c r="M468" s="360"/>
      <c r="N468" s="360"/>
      <c r="O468" s="313"/>
      <c r="P468" s="631"/>
      <c r="Q468" s="357"/>
      <c r="R468" s="283"/>
      <c r="S468" s="283"/>
    </row>
    <row r="469" spans="1:19" s="91" customFormat="1">
      <c r="A469" s="817"/>
      <c r="B469" s="892"/>
      <c r="C469" s="893"/>
      <c r="D469" s="894"/>
      <c r="E469" s="894"/>
      <c r="F469" s="894"/>
      <c r="G469" s="895"/>
      <c r="H469" s="895"/>
      <c r="I469" s="812"/>
      <c r="J469" s="895"/>
      <c r="K469" s="895"/>
      <c r="L469" s="842"/>
      <c r="M469" s="895"/>
      <c r="N469" s="895"/>
      <c r="O469" s="842"/>
      <c r="P469" s="1058"/>
      <c r="Q469" s="89"/>
      <c r="R469" s="187"/>
      <c r="S469" s="187"/>
    </row>
    <row r="470" spans="1:19" s="91" customFormat="1" ht="15.75" customHeight="1">
      <c r="A470" s="564"/>
      <c r="B470" s="380"/>
      <c r="C470" s="814"/>
      <c r="D470" s="566"/>
      <c r="E470" s="566"/>
      <c r="F470" s="566"/>
      <c r="G470" s="567"/>
      <c r="H470" s="567"/>
      <c r="I470" s="878"/>
      <c r="J470" s="311"/>
      <c r="K470" s="311"/>
      <c r="L470" s="311"/>
      <c r="M470" s="311"/>
      <c r="N470" s="311"/>
      <c r="O470" s="311"/>
      <c r="P470" s="614"/>
      <c r="Q470" s="357"/>
      <c r="R470" s="283"/>
      <c r="S470" s="283"/>
    </row>
    <row r="471" spans="1:19" s="91" customFormat="1" ht="18.75">
      <c r="A471" s="817"/>
      <c r="B471" s="830"/>
      <c r="C471" s="814"/>
      <c r="D471" s="871"/>
      <c r="E471" s="871"/>
      <c r="F471" s="871"/>
      <c r="G471" s="872"/>
      <c r="H471" s="872"/>
      <c r="I471" s="878"/>
      <c r="J471" s="875"/>
      <c r="K471" s="875"/>
      <c r="L471" s="875"/>
      <c r="M471" s="875"/>
      <c r="N471" s="875"/>
      <c r="O471" s="875"/>
      <c r="P471" s="1057"/>
      <c r="Q471" s="89"/>
      <c r="R471" s="92"/>
      <c r="S471" s="92"/>
    </row>
    <row r="472" spans="1:19" s="91" customFormat="1" ht="15.75" customHeight="1">
      <c r="A472" s="564"/>
      <c r="B472" s="380"/>
      <c r="C472" s="814"/>
      <c r="D472" s="566"/>
      <c r="E472" s="566"/>
      <c r="F472" s="566"/>
      <c r="G472" s="567"/>
      <c r="H472" s="567"/>
      <c r="I472" s="577"/>
      <c r="J472" s="311"/>
      <c r="K472" s="311"/>
      <c r="L472" s="357"/>
      <c r="M472" s="311"/>
      <c r="N472" s="311"/>
      <c r="O472" s="311"/>
      <c r="P472" s="631"/>
      <c r="Q472" s="357"/>
      <c r="R472" s="283"/>
      <c r="S472" s="283"/>
    </row>
    <row r="473" spans="1:19" s="92" customFormat="1" ht="18.75">
      <c r="A473" s="817"/>
      <c r="B473" s="830"/>
      <c r="C473" s="814"/>
      <c r="D473" s="871"/>
      <c r="E473" s="871"/>
      <c r="F473" s="871"/>
      <c r="G473" s="872"/>
      <c r="H473" s="872"/>
      <c r="I473" s="577"/>
      <c r="J473" s="873"/>
      <c r="K473" s="873"/>
      <c r="L473" s="873"/>
      <c r="M473" s="873"/>
      <c r="N473" s="873"/>
      <c r="O473" s="873"/>
      <c r="P473" s="647"/>
      <c r="Q473" s="89"/>
    </row>
    <row r="474" spans="1:19" s="92" customFormat="1" ht="15" customHeight="1">
      <c r="A474" s="564"/>
      <c r="B474" s="898"/>
      <c r="C474" s="893"/>
      <c r="D474" s="880"/>
      <c r="E474" s="880"/>
      <c r="F474" s="880"/>
      <c r="G474" s="895"/>
      <c r="H474" s="895"/>
      <c r="I474" s="884"/>
      <c r="J474" s="222"/>
      <c r="K474" s="880"/>
      <c r="L474" s="881"/>
      <c r="M474" s="222"/>
      <c r="N474" s="881"/>
      <c r="O474" s="880"/>
      <c r="P474" s="631"/>
      <c r="Q474" s="881"/>
      <c r="R474" s="222"/>
      <c r="S474" s="222"/>
    </row>
    <row r="475" spans="1:19" s="92" customFormat="1" ht="18.75">
      <c r="A475" s="564"/>
      <c r="B475" s="380"/>
      <c r="C475" s="814"/>
      <c r="D475" s="872"/>
      <c r="E475" s="872"/>
      <c r="F475" s="872"/>
      <c r="G475" s="872"/>
      <c r="H475" s="872"/>
      <c r="I475" s="577"/>
      <c r="J475" s="873"/>
      <c r="K475" s="873"/>
      <c r="L475" s="873"/>
      <c r="M475" s="873"/>
      <c r="N475" s="873"/>
      <c r="O475" s="873"/>
      <c r="P475" s="631"/>
      <c r="Q475" s="89"/>
      <c r="R475" s="91"/>
      <c r="S475" s="91"/>
    </row>
    <row r="476" spans="1:19" s="91" customFormat="1" ht="18.75">
      <c r="A476" s="817"/>
      <c r="B476" s="830"/>
      <c r="C476" s="814"/>
      <c r="D476" s="871"/>
      <c r="E476" s="871"/>
      <c r="F476" s="871"/>
      <c r="G476" s="872"/>
      <c r="H476" s="872"/>
      <c r="I476" s="577"/>
      <c r="J476" s="873"/>
      <c r="K476" s="873"/>
      <c r="L476" s="873"/>
      <c r="M476" s="873"/>
      <c r="N476" s="873"/>
      <c r="O476" s="873"/>
      <c r="P476" s="647"/>
      <c r="Q476" s="89"/>
    </row>
    <row r="477" spans="1:19" s="91" customFormat="1" ht="24" customHeight="1">
      <c r="A477" s="564"/>
      <c r="B477" s="380"/>
      <c r="C477" s="814"/>
      <c r="D477" s="815"/>
      <c r="E477" s="815"/>
      <c r="F477" s="815"/>
      <c r="G477" s="567"/>
      <c r="H477" s="567"/>
      <c r="I477" s="577"/>
      <c r="J477" s="311"/>
      <c r="K477" s="311"/>
      <c r="L477" s="311"/>
      <c r="M477" s="311"/>
      <c r="N477" s="311"/>
      <c r="O477" s="311"/>
      <c r="P477" s="631"/>
      <c r="Q477" s="357"/>
      <c r="R477" s="283"/>
      <c r="S477" s="356"/>
    </row>
    <row r="478" spans="1:19" s="92" customFormat="1" ht="15.75" customHeight="1">
      <c r="A478" s="564"/>
      <c r="B478" s="380"/>
      <c r="C478" s="814"/>
      <c r="D478" s="566"/>
      <c r="E478" s="566"/>
      <c r="F478" s="566"/>
      <c r="G478" s="901"/>
      <c r="H478" s="901"/>
      <c r="I478" s="576"/>
      <c r="J478" s="220"/>
      <c r="K478" s="311"/>
      <c r="L478" s="311"/>
      <c r="M478" s="311"/>
      <c r="N478" s="311"/>
      <c r="O478" s="311"/>
      <c r="P478" s="614"/>
      <c r="Q478" s="660"/>
      <c r="R478" s="220"/>
      <c r="S478" s="220"/>
    </row>
    <row r="479" spans="1:19" s="91" customFormat="1" ht="18.75">
      <c r="A479" s="817"/>
      <c r="B479" s="830"/>
      <c r="C479" s="814"/>
      <c r="D479" s="871"/>
      <c r="E479" s="871"/>
      <c r="F479" s="871"/>
      <c r="G479" s="872"/>
      <c r="H479" s="872"/>
      <c r="I479" s="577"/>
      <c r="J479" s="875"/>
      <c r="K479" s="875"/>
      <c r="L479" s="875"/>
      <c r="M479" s="875"/>
      <c r="N479" s="875"/>
      <c r="O479" s="875"/>
      <c r="P479" s="1057"/>
      <c r="Q479" s="89"/>
    </row>
    <row r="480" spans="1:19" s="92" customFormat="1" ht="18.75">
      <c r="A480" s="564"/>
      <c r="B480" s="380"/>
      <c r="C480" s="814"/>
      <c r="D480" s="566"/>
      <c r="E480" s="566"/>
      <c r="F480" s="566"/>
      <c r="G480" s="567"/>
      <c r="H480" s="567"/>
      <c r="I480" s="878"/>
      <c r="J480" s="311"/>
      <c r="K480" s="311"/>
      <c r="L480" s="311"/>
      <c r="M480" s="311"/>
      <c r="N480" s="311"/>
      <c r="O480" s="311"/>
      <c r="P480" s="902"/>
      <c r="Q480" s="357"/>
      <c r="R480" s="283"/>
      <c r="S480" s="283"/>
    </row>
    <row r="481" spans="1:19" s="91" customFormat="1" ht="18.75">
      <c r="A481" s="817"/>
      <c r="B481" s="835"/>
      <c r="C481" s="836"/>
      <c r="D481" s="837"/>
      <c r="E481" s="837"/>
      <c r="F481" s="837"/>
      <c r="G481" s="837"/>
      <c r="H481" s="837"/>
      <c r="I481" s="187"/>
      <c r="J481" s="187"/>
      <c r="K481" s="187"/>
      <c r="L481" s="838"/>
      <c r="M481" s="894"/>
      <c r="N481" s="187"/>
      <c r="O481" s="187"/>
      <c r="P481" s="922"/>
      <c r="Q481" s="785"/>
      <c r="R481" s="92"/>
      <c r="S481" s="92"/>
    </row>
    <row r="482" spans="1:19" s="91" customFormat="1" ht="18.75">
      <c r="A482" s="564"/>
      <c r="B482" s="380"/>
      <c r="C482" s="814"/>
      <c r="D482" s="566"/>
      <c r="E482" s="566"/>
      <c r="F482" s="566"/>
      <c r="G482" s="567"/>
      <c r="H482" s="567"/>
      <c r="I482" s="577"/>
      <c r="J482" s="311"/>
      <c r="K482" s="311"/>
      <c r="L482" s="311"/>
      <c r="M482" s="311"/>
      <c r="N482" s="311"/>
      <c r="O482" s="311"/>
      <c r="P482" s="357"/>
      <c r="Q482" s="357"/>
      <c r="R482" s="283"/>
      <c r="S482" s="283"/>
    </row>
    <row r="483" spans="1:19" s="91" customFormat="1" ht="14.25" customHeight="1">
      <c r="A483" s="817"/>
      <c r="B483" s="830"/>
      <c r="C483" s="814"/>
      <c r="D483" s="871"/>
      <c r="E483" s="871"/>
      <c r="F483" s="871"/>
      <c r="G483" s="872"/>
      <c r="H483" s="872"/>
      <c r="I483" s="878"/>
      <c r="J483" s="875"/>
      <c r="K483" s="875"/>
      <c r="L483" s="875"/>
      <c r="M483" s="875"/>
      <c r="N483" s="875"/>
      <c r="O483" s="875"/>
      <c r="P483" s="1057"/>
      <c r="Q483" s="89"/>
    </row>
    <row r="484" spans="1:19" s="92" customFormat="1" ht="15" customHeight="1">
      <c r="A484" s="817"/>
      <c r="B484" s="830"/>
      <c r="C484" s="814"/>
      <c r="D484" s="871"/>
      <c r="E484" s="871"/>
      <c r="F484" s="871"/>
      <c r="G484" s="872"/>
      <c r="H484" s="872"/>
      <c r="I484" s="878"/>
      <c r="J484" s="875"/>
      <c r="K484" s="875"/>
      <c r="L484" s="875"/>
      <c r="M484" s="875"/>
      <c r="N484" s="875"/>
      <c r="O484" s="875"/>
      <c r="P484" s="1057"/>
      <c r="Q484" s="89"/>
    </row>
    <row r="485" spans="1:19" s="91" customFormat="1" ht="15.75" customHeight="1">
      <c r="A485" s="564"/>
      <c r="B485" s="380"/>
      <c r="C485" s="814"/>
      <c r="D485" s="566"/>
      <c r="E485" s="566"/>
      <c r="F485" s="566"/>
      <c r="G485" s="567"/>
      <c r="H485" s="567"/>
      <c r="I485" s="577"/>
      <c r="J485" s="311"/>
      <c r="K485" s="311"/>
      <c r="L485" s="311"/>
      <c r="M485" s="311"/>
      <c r="N485" s="311"/>
      <c r="O485" s="311"/>
      <c r="P485" s="631"/>
      <c r="Q485" s="357"/>
      <c r="R485" s="357"/>
      <c r="S485" s="357"/>
    </row>
    <row r="486" spans="1:19" s="92" customFormat="1" ht="18.75">
      <c r="A486" s="817"/>
      <c r="B486" s="830"/>
      <c r="C486" s="814"/>
      <c r="D486" s="871"/>
      <c r="E486" s="871"/>
      <c r="F486" s="871"/>
      <c r="G486" s="872"/>
      <c r="H486" s="872"/>
      <c r="I486" s="577"/>
      <c r="J486" s="875"/>
      <c r="K486" s="875"/>
      <c r="L486" s="875"/>
      <c r="M486" s="875"/>
      <c r="N486" s="875"/>
      <c r="O486" s="875"/>
      <c r="P486" s="1057"/>
      <c r="Q486" s="89"/>
      <c r="R486" s="91"/>
      <c r="S486" s="91"/>
    </row>
    <row r="487" spans="1:19" s="92" customFormat="1" ht="18.75">
      <c r="A487" s="564"/>
      <c r="B487" s="380"/>
      <c r="C487" s="814"/>
      <c r="D487" s="566"/>
      <c r="E487" s="566"/>
      <c r="F487" s="566"/>
      <c r="G487" s="567"/>
      <c r="H487" s="567"/>
      <c r="I487" s="878"/>
      <c r="J487" s="311"/>
      <c r="K487" s="311"/>
      <c r="L487" s="311"/>
      <c r="M487" s="311"/>
      <c r="N487" s="311"/>
      <c r="O487" s="311"/>
      <c r="P487" s="631"/>
      <c r="Q487" s="357"/>
      <c r="R487" s="283"/>
      <c r="S487" s="283"/>
    </row>
    <row r="488" spans="1:19" s="92" customFormat="1" ht="18.75">
      <c r="A488" s="817"/>
      <c r="B488" s="830"/>
      <c r="C488" s="814"/>
      <c r="D488" s="871"/>
      <c r="E488" s="871"/>
      <c r="F488" s="871"/>
      <c r="G488" s="872"/>
      <c r="H488" s="872"/>
      <c r="I488" s="903"/>
      <c r="J488" s="875"/>
      <c r="K488" s="875"/>
      <c r="L488" s="875"/>
      <c r="M488" s="875"/>
      <c r="N488" s="875"/>
      <c r="O488" s="875"/>
      <c r="P488" s="1061"/>
      <c r="Q488" s="89"/>
      <c r="R488" s="91"/>
      <c r="S488" s="91"/>
    </row>
    <row r="489" spans="1:19" s="92" customFormat="1" ht="18.75">
      <c r="A489" s="564"/>
      <c r="B489" s="380"/>
      <c r="C489" s="814"/>
      <c r="D489" s="566"/>
      <c r="E489" s="566"/>
      <c r="F489" s="566"/>
      <c r="G489" s="567"/>
      <c r="H489" s="567"/>
      <c r="I489" s="577"/>
      <c r="J489" s="311"/>
      <c r="K489" s="311"/>
      <c r="L489" s="311"/>
      <c r="M489" s="311"/>
      <c r="N489" s="311"/>
      <c r="O489" s="311"/>
      <c r="P489" s="631"/>
      <c r="Q489" s="357"/>
      <c r="R489" s="283"/>
      <c r="S489" s="283"/>
    </row>
    <row r="490" spans="1:19" s="91" customFormat="1" ht="18.75">
      <c r="A490" s="817"/>
      <c r="B490" s="830"/>
      <c r="C490" s="814"/>
      <c r="D490" s="871"/>
      <c r="E490" s="871"/>
      <c r="F490" s="871"/>
      <c r="G490" s="872"/>
      <c r="H490" s="872"/>
      <c r="I490" s="577"/>
      <c r="J490" s="873"/>
      <c r="K490" s="873"/>
      <c r="L490" s="873"/>
      <c r="M490" s="873"/>
      <c r="N490" s="873"/>
      <c r="O490" s="873"/>
      <c r="P490" s="647"/>
      <c r="Q490" s="89"/>
    </row>
    <row r="491" spans="1:19" s="91" customFormat="1" ht="18.75">
      <c r="A491" s="564"/>
      <c r="B491" s="380"/>
      <c r="C491" s="814"/>
      <c r="D491" s="566"/>
      <c r="E491" s="566"/>
      <c r="F491" s="566"/>
      <c r="G491" s="567"/>
      <c r="H491" s="567"/>
      <c r="I491" s="878"/>
      <c r="J491" s="311"/>
      <c r="K491" s="311"/>
      <c r="L491" s="311"/>
      <c r="M491" s="311"/>
      <c r="N491" s="311"/>
      <c r="O491" s="311"/>
      <c r="P491" s="631"/>
      <c r="Q491" s="357"/>
      <c r="R491" s="283"/>
      <c r="S491" s="283"/>
    </row>
    <row r="492" spans="1:19" s="91" customFormat="1" ht="18.75">
      <c r="A492" s="817"/>
      <c r="B492" s="830"/>
      <c r="C492" s="814"/>
      <c r="D492" s="871"/>
      <c r="E492" s="871"/>
      <c r="F492" s="871"/>
      <c r="G492" s="872"/>
      <c r="H492" s="872"/>
      <c r="I492" s="903"/>
      <c r="J492" s="875"/>
      <c r="K492" s="875"/>
      <c r="L492" s="875"/>
      <c r="M492" s="875"/>
      <c r="N492" s="875"/>
      <c r="O492" s="875"/>
      <c r="P492" s="906"/>
      <c r="Q492" s="89"/>
      <c r="R492" s="92"/>
      <c r="S492" s="92"/>
    </row>
    <row r="493" spans="1:19" s="91" customFormat="1">
      <c r="A493" s="564"/>
      <c r="B493" s="898"/>
      <c r="C493" s="899"/>
      <c r="D493" s="614"/>
      <c r="E493" s="614"/>
      <c r="F493" s="614"/>
      <c r="G493" s="900"/>
      <c r="H493" s="900"/>
      <c r="I493" s="891"/>
      <c r="J493" s="360"/>
      <c r="K493" s="360"/>
      <c r="L493" s="313"/>
      <c r="M493" s="360"/>
      <c r="N493" s="360"/>
      <c r="O493" s="284"/>
      <c r="P493" s="569"/>
      <c r="Q493" s="357"/>
      <c r="R493" s="283"/>
      <c r="S493" s="283"/>
    </row>
    <row r="494" spans="1:19" s="91" customFormat="1">
      <c r="A494" s="817"/>
      <c r="B494" s="892"/>
      <c r="C494" s="893"/>
      <c r="D494" s="894"/>
      <c r="E494" s="894"/>
      <c r="F494" s="894"/>
      <c r="G494" s="895"/>
      <c r="H494" s="895"/>
      <c r="I494" s="812"/>
      <c r="J494" s="895"/>
      <c r="K494" s="895"/>
      <c r="L494" s="842"/>
      <c r="M494" s="895"/>
      <c r="N494" s="895"/>
      <c r="O494" s="842"/>
      <c r="P494" s="1058"/>
      <c r="Q494" s="89"/>
    </row>
    <row r="495" spans="1:19" s="91" customFormat="1" ht="15.75" customHeight="1">
      <c r="A495" s="564"/>
      <c r="B495" s="380"/>
      <c r="C495" s="814"/>
      <c r="D495" s="566"/>
      <c r="E495" s="566"/>
      <c r="F495" s="566"/>
      <c r="G495" s="567"/>
      <c r="H495" s="567"/>
      <c r="I495" s="577"/>
      <c r="J495" s="311"/>
      <c r="K495" s="311"/>
      <c r="L495" s="311"/>
      <c r="M495" s="311"/>
      <c r="N495" s="311"/>
      <c r="O495" s="311"/>
      <c r="P495" s="631"/>
      <c r="Q495" s="357"/>
      <c r="R495" s="283"/>
      <c r="S495" s="283"/>
    </row>
    <row r="496" spans="1:19" s="92" customFormat="1" ht="18.75">
      <c r="A496" s="817"/>
      <c r="B496" s="830"/>
      <c r="C496" s="814"/>
      <c r="D496" s="871"/>
      <c r="E496" s="871"/>
      <c r="F496" s="871"/>
      <c r="G496" s="872"/>
      <c r="H496" s="872"/>
      <c r="I496" s="878"/>
      <c r="J496" s="873"/>
      <c r="K496" s="873"/>
      <c r="L496" s="873"/>
      <c r="M496" s="873"/>
      <c r="N496" s="873"/>
      <c r="O496" s="873"/>
      <c r="P496" s="647"/>
      <c r="Q496" s="89"/>
    </row>
    <row r="497" spans="1:19" s="91" customFormat="1" ht="15" customHeight="1">
      <c r="A497" s="817"/>
      <c r="B497" s="830"/>
      <c r="C497" s="814"/>
      <c r="D497" s="871"/>
      <c r="E497" s="871"/>
      <c r="F497" s="871"/>
      <c r="G497" s="872"/>
      <c r="H497" s="872"/>
      <c r="I497" s="878"/>
      <c r="J497" s="875"/>
      <c r="K497" s="875"/>
      <c r="L497" s="875"/>
      <c r="M497" s="875"/>
      <c r="N497" s="875"/>
      <c r="O497" s="875"/>
      <c r="P497" s="1057"/>
      <c r="Q497" s="89"/>
      <c r="R497" s="92"/>
      <c r="S497" s="92"/>
    </row>
    <row r="498" spans="1:19" s="91" customFormat="1" ht="18.75">
      <c r="A498" s="564"/>
      <c r="B498" s="380"/>
      <c r="C498" s="814"/>
      <c r="D498" s="566"/>
      <c r="E498" s="566"/>
      <c r="F498" s="566"/>
      <c r="G498" s="567"/>
      <c r="H498" s="567"/>
      <c r="I498" s="878"/>
      <c r="J498" s="311"/>
      <c r="K498" s="311"/>
      <c r="L498" s="311"/>
      <c r="M498" s="311"/>
      <c r="N498" s="311"/>
      <c r="O498" s="284"/>
      <c r="P498" s="631"/>
      <c r="Q498" s="357"/>
      <c r="R498" s="283"/>
      <c r="S498" s="283"/>
    </row>
    <row r="499" spans="1:19" s="92" customFormat="1" ht="18.75">
      <c r="A499" s="817"/>
      <c r="B499" s="830"/>
      <c r="C499" s="814"/>
      <c r="D499" s="871"/>
      <c r="E499" s="871"/>
      <c r="F499" s="871"/>
      <c r="G499" s="872"/>
      <c r="H499" s="872"/>
      <c r="I499" s="878"/>
      <c r="J499" s="875"/>
      <c r="K499" s="875"/>
      <c r="L499" s="875"/>
      <c r="M499" s="875"/>
      <c r="N499" s="875"/>
      <c r="O499" s="875"/>
      <c r="P499" s="1057"/>
      <c r="Q499" s="89"/>
    </row>
    <row r="500" spans="1:19" s="92" customFormat="1" ht="22.5" customHeight="1">
      <c r="A500" s="564"/>
      <c r="B500" s="848"/>
      <c r="C500" s="849"/>
      <c r="D500" s="815"/>
      <c r="E500" s="815"/>
      <c r="F500" s="815"/>
      <c r="G500" s="850"/>
      <c r="H500" s="850"/>
      <c r="I500" s="907"/>
      <c r="J500" s="908"/>
      <c r="K500" s="908"/>
      <c r="L500" s="908"/>
      <c r="M500" s="908"/>
      <c r="N500" s="908"/>
      <c r="O500" s="908"/>
      <c r="P500" s="614"/>
      <c r="Q500" s="881"/>
      <c r="R500" s="398"/>
      <c r="S500" s="398"/>
    </row>
    <row r="501" spans="1:19" s="91" customFormat="1" ht="14.25" customHeight="1">
      <c r="A501" s="817"/>
      <c r="B501" s="830"/>
      <c r="C501" s="814"/>
      <c r="D501" s="871"/>
      <c r="E501" s="871"/>
      <c r="F501" s="871"/>
      <c r="G501" s="872"/>
      <c r="H501" s="872"/>
      <c r="I501" s="878"/>
      <c r="J501" s="875"/>
      <c r="K501" s="875"/>
      <c r="L501" s="875"/>
      <c r="M501" s="875"/>
      <c r="N501" s="875"/>
      <c r="O501" s="875"/>
      <c r="P501" s="1057"/>
      <c r="Q501" s="89"/>
    </row>
    <row r="502" spans="1:19" s="91" customFormat="1" ht="18.75">
      <c r="A502" s="564"/>
      <c r="B502" s="380"/>
      <c r="C502" s="814"/>
      <c r="D502" s="566"/>
      <c r="E502" s="566"/>
      <c r="F502" s="566"/>
      <c r="G502" s="567"/>
      <c r="H502" s="567"/>
      <c r="I502" s="878"/>
      <c r="J502" s="311"/>
      <c r="K502" s="311"/>
      <c r="L502" s="311"/>
      <c r="M502" s="311"/>
      <c r="N502" s="311"/>
      <c r="O502" s="311"/>
      <c r="P502" s="631"/>
      <c r="Q502" s="357"/>
      <c r="R502" s="283"/>
      <c r="S502" s="283"/>
    </row>
    <row r="503" spans="1:19" s="92" customFormat="1" ht="18.75">
      <c r="A503" s="817"/>
      <c r="B503" s="830"/>
      <c r="C503" s="814"/>
      <c r="D503" s="871"/>
      <c r="E503" s="871"/>
      <c r="F503" s="871"/>
      <c r="G503" s="872"/>
      <c r="H503" s="872"/>
      <c r="I503" s="910"/>
      <c r="J503" s="875"/>
      <c r="K503" s="875"/>
      <c r="L503" s="875"/>
      <c r="M503" s="875"/>
      <c r="N503" s="875"/>
      <c r="O503" s="875"/>
      <c r="P503" s="1057"/>
      <c r="Q503" s="89"/>
      <c r="R503" s="91"/>
      <c r="S503" s="91"/>
    </row>
    <row r="504" spans="1:19" s="91" customFormat="1" ht="18.75">
      <c r="A504" s="564"/>
      <c r="B504" s="380"/>
      <c r="C504" s="814"/>
      <c r="D504" s="566"/>
      <c r="E504" s="566"/>
      <c r="F504" s="566"/>
      <c r="G504" s="567"/>
      <c r="H504" s="567"/>
      <c r="I504" s="878"/>
      <c r="J504" s="311"/>
      <c r="K504" s="311"/>
      <c r="L504" s="311"/>
      <c r="M504" s="311"/>
      <c r="N504" s="311"/>
      <c r="O504" s="311"/>
      <c r="P504" s="614"/>
      <c r="Q504" s="357"/>
      <c r="R504" s="283"/>
      <c r="S504" s="283"/>
    </row>
    <row r="505" spans="1:19" s="91" customFormat="1" ht="18.75">
      <c r="A505" s="817"/>
      <c r="B505" s="830"/>
      <c r="C505" s="814"/>
      <c r="D505" s="871"/>
      <c r="E505" s="871"/>
      <c r="F505" s="871"/>
      <c r="G505" s="872"/>
      <c r="H505" s="872"/>
      <c r="I505" s="878"/>
      <c r="J505" s="875"/>
      <c r="K505" s="875"/>
      <c r="L505" s="875"/>
      <c r="M505" s="875"/>
      <c r="N505" s="875"/>
      <c r="O505" s="875"/>
      <c r="P505" s="1057"/>
      <c r="Q505" s="89"/>
    </row>
    <row r="506" spans="1:19" s="91" customFormat="1" ht="15.75" customHeight="1">
      <c r="A506" s="564"/>
      <c r="B506" s="380"/>
      <c r="C506" s="814"/>
      <c r="D506" s="566"/>
      <c r="E506" s="566"/>
      <c r="F506" s="566"/>
      <c r="G506" s="567"/>
      <c r="H506" s="567"/>
      <c r="I506" s="878"/>
      <c r="J506" s="311"/>
      <c r="K506" s="311"/>
      <c r="L506" s="311"/>
      <c r="M506" s="311"/>
      <c r="N506" s="311"/>
      <c r="O506" s="311"/>
      <c r="P506" s="631"/>
      <c r="Q506" s="357"/>
      <c r="R506" s="283"/>
      <c r="S506" s="283"/>
    </row>
    <row r="507" spans="1:19" s="91" customFormat="1" ht="14.25" customHeight="1">
      <c r="A507" s="817"/>
      <c r="B507" s="830"/>
      <c r="C507" s="814"/>
      <c r="D507" s="871"/>
      <c r="E507" s="871"/>
      <c r="F507" s="871"/>
      <c r="G507" s="872"/>
      <c r="H507" s="872"/>
      <c r="I507" s="878"/>
      <c r="J507" s="875"/>
      <c r="K507" s="875"/>
      <c r="L507" s="875"/>
      <c r="M507" s="875"/>
      <c r="N507" s="875"/>
      <c r="O507" s="875"/>
      <c r="P507" s="1057"/>
      <c r="Q507" s="89"/>
    </row>
    <row r="508" spans="1:19" s="91" customFormat="1" ht="15.75" customHeight="1">
      <c r="A508" s="564"/>
      <c r="B508" s="380"/>
      <c r="C508" s="814"/>
      <c r="D508" s="566"/>
      <c r="E508" s="566"/>
      <c r="F508" s="566"/>
      <c r="G508" s="872"/>
      <c r="H508" s="872"/>
      <c r="I508" s="576"/>
      <c r="J508" s="311"/>
      <c r="K508" s="311"/>
      <c r="L508" s="311"/>
      <c r="M508" s="311"/>
      <c r="N508" s="311"/>
      <c r="O508" s="311"/>
      <c r="P508" s="631"/>
      <c r="Q508" s="660"/>
      <c r="R508" s="220"/>
      <c r="S508" s="220"/>
    </row>
    <row r="509" spans="1:19" s="91" customFormat="1" ht="18.75">
      <c r="A509" s="817"/>
      <c r="B509" s="830"/>
      <c r="C509" s="814"/>
      <c r="D509" s="871"/>
      <c r="E509" s="871"/>
      <c r="F509" s="871"/>
      <c r="G509" s="872"/>
      <c r="H509" s="872"/>
      <c r="I509" s="577"/>
      <c r="J509" s="875"/>
      <c r="K509" s="875"/>
      <c r="L509" s="875"/>
      <c r="M509" s="875"/>
      <c r="N509" s="875"/>
      <c r="O509" s="875"/>
      <c r="P509" s="1057"/>
      <c r="Q509" s="89"/>
    </row>
    <row r="510" spans="1:19" s="92" customFormat="1" ht="18.75">
      <c r="A510" s="564"/>
      <c r="B510" s="380"/>
      <c r="C510" s="814"/>
      <c r="D510" s="566"/>
      <c r="E510" s="566"/>
      <c r="F510" s="566"/>
      <c r="G510" s="567"/>
      <c r="H510" s="567"/>
      <c r="I510" s="577"/>
      <c r="J510" s="614"/>
      <c r="K510" s="283"/>
      <c r="L510" s="614"/>
      <c r="M510" s="614"/>
      <c r="N510" s="357"/>
      <c r="O510" s="614"/>
      <c r="P510" s="631"/>
      <c r="Q510" s="357"/>
      <c r="R510" s="283"/>
      <c r="S510" s="283"/>
    </row>
    <row r="511" spans="1:19" s="91" customFormat="1" ht="18.75">
      <c r="A511" s="817"/>
      <c r="B511" s="830"/>
      <c r="C511" s="814"/>
      <c r="D511" s="871"/>
      <c r="E511" s="871"/>
      <c r="F511" s="871"/>
      <c r="G511" s="872"/>
      <c r="H511" s="872"/>
      <c r="I511" s="878"/>
      <c r="J511" s="873"/>
      <c r="K511" s="873"/>
      <c r="L511" s="873"/>
      <c r="M511" s="873"/>
      <c r="N511" s="873"/>
      <c r="O511" s="873"/>
      <c r="P511" s="647"/>
      <c r="Q511" s="89"/>
    </row>
    <row r="512" spans="1:19" s="91" customFormat="1" ht="18.75">
      <c r="A512" s="564"/>
      <c r="B512" s="911"/>
      <c r="C512" s="814"/>
      <c r="D512" s="912"/>
      <c r="E512" s="912"/>
      <c r="F512" s="912"/>
      <c r="G512" s="310"/>
      <c r="H512" s="310"/>
      <c r="I512" s="913"/>
      <c r="J512" s="914"/>
      <c r="K512" s="914"/>
      <c r="L512" s="914"/>
      <c r="M512" s="914"/>
      <c r="N512" s="914"/>
      <c r="O512" s="914"/>
      <c r="P512" s="631"/>
      <c r="Q512" s="360"/>
      <c r="R512" s="813"/>
      <c r="S512" s="360"/>
    </row>
    <row r="513" spans="1:19" s="92" customFormat="1" ht="18.75">
      <c r="A513" s="564"/>
      <c r="B513" s="911"/>
      <c r="C513" s="814"/>
      <c r="D513" s="912"/>
      <c r="E513" s="912"/>
      <c r="F513" s="912"/>
      <c r="G513" s="310"/>
      <c r="H513" s="310"/>
      <c r="I513" s="913"/>
      <c r="J513" s="914"/>
      <c r="K513" s="914"/>
      <c r="L513" s="914"/>
      <c r="M513" s="914"/>
      <c r="N513" s="914"/>
      <c r="O513" s="914"/>
      <c r="P513" s="631"/>
      <c r="Q513" s="360"/>
      <c r="R513" s="813"/>
      <c r="S513" s="360"/>
    </row>
    <row r="514" spans="1:19" s="91" customFormat="1" ht="18.75">
      <c r="A514" s="817"/>
      <c r="B514" s="835"/>
      <c r="C514" s="836"/>
      <c r="D514" s="837"/>
      <c r="E514" s="837"/>
      <c r="F514" s="837"/>
      <c r="G514" s="837"/>
      <c r="H514" s="837"/>
      <c r="I514" s="187"/>
      <c r="J514" s="187"/>
      <c r="K514" s="187"/>
      <c r="L514" s="838"/>
      <c r="M514" s="187"/>
      <c r="N514" s="187"/>
      <c r="O514" s="187"/>
      <c r="P514" s="922"/>
      <c r="Q514" s="785"/>
      <c r="R514" s="92"/>
      <c r="S514" s="92"/>
    </row>
    <row r="515" spans="1:19" s="92" customFormat="1" ht="18.75">
      <c r="A515" s="564"/>
      <c r="B515" s="380"/>
      <c r="C515" s="814"/>
      <c r="D515" s="566"/>
      <c r="E515" s="566"/>
      <c r="F515" s="566"/>
      <c r="G515" s="567"/>
      <c r="H515" s="567"/>
      <c r="I515" s="841"/>
      <c r="J515" s="313"/>
      <c r="K515" s="313"/>
      <c r="L515" s="313"/>
      <c r="M515" s="313"/>
      <c r="N515" s="313"/>
      <c r="O515" s="313"/>
      <c r="P515" s="569"/>
      <c r="Q515" s="357"/>
      <c r="R515" s="283"/>
      <c r="S515" s="283"/>
    </row>
    <row r="516" spans="1:19" s="92" customFormat="1" ht="18.75">
      <c r="A516" s="817"/>
      <c r="B516" s="830"/>
      <c r="C516" s="819"/>
      <c r="D516" s="831"/>
      <c r="E516" s="831"/>
      <c r="F516" s="831"/>
      <c r="G516" s="584"/>
      <c r="H516" s="584"/>
      <c r="I516" s="832"/>
      <c r="J516" s="842"/>
      <c r="K516" s="842"/>
      <c r="L516" s="842"/>
      <c r="M516" s="842"/>
      <c r="N516" s="842"/>
      <c r="O516" s="842"/>
      <c r="P516" s="1058"/>
      <c r="Q516" s="89"/>
      <c r="R516" s="91"/>
      <c r="S516" s="91"/>
    </row>
    <row r="517" spans="1:19" s="91" customFormat="1" ht="18.75">
      <c r="A517" s="817"/>
      <c r="B517" s="830"/>
      <c r="C517" s="819"/>
      <c r="D517" s="831"/>
      <c r="E517" s="831"/>
      <c r="F517" s="831"/>
      <c r="G517" s="584"/>
      <c r="H517" s="584"/>
      <c r="I517" s="832"/>
      <c r="J517" s="605"/>
      <c r="K517" s="833"/>
      <c r="L517" s="833"/>
      <c r="M517" s="833"/>
      <c r="N517" s="833"/>
      <c r="O517" s="833"/>
      <c r="P517" s="1057"/>
      <c r="Q517" s="89"/>
    </row>
    <row r="518" spans="1:19" s="91" customFormat="1" ht="14.25" customHeight="1">
      <c r="A518" s="564"/>
      <c r="B518" s="380"/>
      <c r="C518" s="814"/>
      <c r="D518" s="566"/>
      <c r="E518" s="566"/>
      <c r="F518" s="566"/>
      <c r="G518" s="567"/>
      <c r="H518" s="567"/>
      <c r="I518" s="841"/>
      <c r="J518" s="360"/>
      <c r="K518" s="313"/>
      <c r="L518" s="313"/>
      <c r="M518" s="313"/>
      <c r="N518" s="313"/>
      <c r="O518" s="313"/>
      <c r="P518" s="614"/>
      <c r="Q518" s="357"/>
      <c r="R518" s="283"/>
      <c r="S518" s="283"/>
    </row>
    <row r="519" spans="1:19" s="91" customFormat="1" ht="18.75">
      <c r="A519" s="564"/>
      <c r="B519" s="380"/>
      <c r="C519" s="814"/>
      <c r="D519" s="566"/>
      <c r="E519" s="566"/>
      <c r="F519" s="566"/>
      <c r="G519" s="567"/>
      <c r="H519" s="567"/>
      <c r="I519" s="841"/>
      <c r="J519" s="313"/>
      <c r="K519" s="313"/>
      <c r="L519" s="313"/>
      <c r="M519" s="313"/>
      <c r="N519" s="313"/>
      <c r="O519" s="313"/>
      <c r="P519" s="631"/>
      <c r="Q519" s="357"/>
      <c r="R519" s="283"/>
      <c r="S519" s="283"/>
    </row>
    <row r="520" spans="1:19" s="91" customFormat="1" ht="15" customHeight="1">
      <c r="A520" s="817"/>
      <c r="B520" s="830"/>
      <c r="C520" s="819"/>
      <c r="D520" s="831"/>
      <c r="E520" s="831"/>
      <c r="F520" s="831"/>
      <c r="G520" s="584"/>
      <c r="H520" s="584"/>
      <c r="I520" s="832"/>
      <c r="J520" s="842"/>
      <c r="K520" s="842"/>
      <c r="L520" s="842"/>
      <c r="M520" s="842"/>
      <c r="N520" s="842"/>
      <c r="O520" s="842"/>
      <c r="P520" s="1058"/>
      <c r="Q520" s="89"/>
      <c r="R520" s="92"/>
      <c r="S520" s="92"/>
    </row>
    <row r="521" spans="1:19" s="91" customFormat="1" ht="18.75">
      <c r="A521" s="817"/>
      <c r="B521" s="830"/>
      <c r="C521" s="819"/>
      <c r="D521" s="831"/>
      <c r="E521" s="831"/>
      <c r="F521" s="831"/>
      <c r="G521" s="584"/>
      <c r="H521" s="584"/>
      <c r="I521" s="915"/>
      <c r="J521" s="833"/>
      <c r="K521" s="605"/>
      <c r="L521" s="833"/>
      <c r="M521" s="833"/>
      <c r="N521" s="833"/>
      <c r="O521" s="833"/>
      <c r="P521" s="1057"/>
      <c r="Q521" s="89"/>
      <c r="R521" s="92"/>
      <c r="S521" s="92"/>
    </row>
    <row r="522" spans="1:19" s="91" customFormat="1" ht="18.75">
      <c r="A522" s="564"/>
      <c r="B522" s="380"/>
      <c r="C522" s="814"/>
      <c r="D522" s="566"/>
      <c r="E522" s="566"/>
      <c r="F522" s="566"/>
      <c r="G522" s="567"/>
      <c r="H522" s="567"/>
      <c r="I522" s="916"/>
      <c r="J522" s="614"/>
      <c r="K522" s="357"/>
      <c r="L522" s="614"/>
      <c r="M522" s="614"/>
      <c r="N522" s="614"/>
      <c r="O522" s="614"/>
      <c r="P522" s="631"/>
      <c r="Q522" s="357"/>
      <c r="R522" s="283"/>
      <c r="S522" s="283"/>
    </row>
    <row r="523" spans="1:19" s="91" customFormat="1" ht="18.75">
      <c r="A523" s="817"/>
      <c r="B523" s="830"/>
      <c r="C523" s="819"/>
      <c r="D523" s="831"/>
      <c r="E523" s="831"/>
      <c r="F523" s="831"/>
      <c r="G523" s="584"/>
      <c r="H523" s="584"/>
      <c r="I523" s="832"/>
      <c r="J523" s="833"/>
      <c r="K523" s="605"/>
      <c r="L523" s="833"/>
      <c r="M523" s="833"/>
      <c r="N523" s="833"/>
      <c r="O523" s="833"/>
      <c r="P523" s="1057"/>
      <c r="Q523" s="89"/>
    </row>
    <row r="524" spans="1:19" s="91" customFormat="1" ht="30" customHeight="1">
      <c r="A524" s="564"/>
      <c r="B524" s="380"/>
      <c r="C524" s="814"/>
      <c r="D524" s="566"/>
      <c r="E524" s="566"/>
      <c r="F524" s="566"/>
      <c r="G524" s="567"/>
      <c r="H524" s="567"/>
      <c r="I524" s="841"/>
      <c r="J524" s="614"/>
      <c r="K524" s="641"/>
      <c r="L524" s="614"/>
      <c r="M524" s="614"/>
      <c r="N524" s="614"/>
      <c r="O524" s="641"/>
      <c r="P524" s="631"/>
      <c r="Q524" s="357"/>
      <c r="R524" s="283"/>
      <c r="S524" s="283"/>
    </row>
    <row r="525" spans="1:19" s="91" customFormat="1" ht="18.75">
      <c r="A525" s="564"/>
      <c r="B525" s="380"/>
      <c r="C525" s="814"/>
      <c r="D525" s="566"/>
      <c r="E525" s="566"/>
      <c r="F525" s="566"/>
      <c r="G525" s="567"/>
      <c r="H525" s="567"/>
      <c r="I525" s="841"/>
      <c r="J525" s="614"/>
      <c r="K525" s="641"/>
      <c r="L525" s="614"/>
      <c r="M525" s="614"/>
      <c r="N525" s="614"/>
      <c r="O525" s="641"/>
      <c r="P525" s="641"/>
      <c r="Q525" s="357"/>
      <c r="R525" s="283"/>
      <c r="S525" s="283"/>
    </row>
    <row r="526" spans="1:19" s="91" customFormat="1" ht="18.75">
      <c r="A526" s="817"/>
      <c r="B526" s="830"/>
      <c r="C526" s="819"/>
      <c r="D526" s="831"/>
      <c r="E526" s="831"/>
      <c r="F526" s="831"/>
      <c r="G526" s="584"/>
      <c r="H526" s="584"/>
      <c r="I526" s="832"/>
      <c r="J526" s="833"/>
      <c r="K526" s="833"/>
      <c r="L526" s="833"/>
      <c r="M526" s="833"/>
      <c r="N526" s="833"/>
      <c r="O526" s="833"/>
      <c r="P526" s="1057"/>
      <c r="Q526" s="89"/>
    </row>
    <row r="527" spans="1:19" s="91" customFormat="1" ht="18.75">
      <c r="A527" s="564"/>
      <c r="B527" s="380"/>
      <c r="C527" s="814"/>
      <c r="D527" s="566"/>
      <c r="E527" s="566"/>
      <c r="F527" s="566"/>
      <c r="G527" s="567"/>
      <c r="H527" s="567"/>
      <c r="I527" s="917"/>
      <c r="J527" s="313"/>
      <c r="K527" s="313"/>
      <c r="L527" s="313"/>
      <c r="M527" s="313"/>
      <c r="N527" s="313"/>
      <c r="O527" s="313"/>
      <c r="P527" s="614"/>
      <c r="Q527" s="357"/>
      <c r="R527" s="283"/>
      <c r="S527" s="283"/>
    </row>
    <row r="528" spans="1:19" s="92" customFormat="1" ht="18.75">
      <c r="A528" s="564"/>
      <c r="B528" s="380"/>
      <c r="C528" s="814"/>
      <c r="D528" s="566"/>
      <c r="E528" s="566"/>
      <c r="F528" s="566"/>
      <c r="G528" s="567"/>
      <c r="H528" s="567"/>
      <c r="I528" s="841"/>
      <c r="J528" s="313"/>
      <c r="K528" s="313"/>
      <c r="L528" s="313"/>
      <c r="M528" s="313"/>
      <c r="N528" s="313"/>
      <c r="O528" s="313"/>
      <c r="P528" s="631"/>
      <c r="Q528" s="357"/>
      <c r="R528" s="283"/>
      <c r="S528" s="283"/>
    </row>
    <row r="529" spans="1:19" s="91" customFormat="1" ht="18.75">
      <c r="A529" s="817"/>
      <c r="B529" s="830"/>
      <c r="C529" s="819"/>
      <c r="D529" s="831"/>
      <c r="E529" s="831"/>
      <c r="F529" s="831"/>
      <c r="G529" s="584"/>
      <c r="H529" s="584"/>
      <c r="I529" s="832"/>
      <c r="J529" s="833"/>
      <c r="K529" s="833"/>
      <c r="L529" s="833"/>
      <c r="M529" s="833"/>
      <c r="N529" s="833"/>
      <c r="O529" s="833"/>
      <c r="P529" s="1057"/>
      <c r="Q529" s="89"/>
      <c r="R529" s="92"/>
      <c r="S529" s="92"/>
    </row>
    <row r="530" spans="1:19" s="91" customFormat="1" ht="15.75" customHeight="1">
      <c r="A530" s="564"/>
      <c r="B530" s="380"/>
      <c r="C530" s="814"/>
      <c r="D530" s="566"/>
      <c r="E530" s="566"/>
      <c r="F530" s="566"/>
      <c r="G530" s="567"/>
      <c r="H530" s="567"/>
      <c r="I530" s="841"/>
      <c r="J530" s="313"/>
      <c r="K530" s="313"/>
      <c r="L530" s="313"/>
      <c r="M530" s="360"/>
      <c r="N530" s="313"/>
      <c r="O530" s="313"/>
      <c r="P530" s="614"/>
      <c r="Q530" s="357"/>
      <c r="R530" s="283"/>
      <c r="S530" s="283"/>
    </row>
    <row r="531" spans="1:19" s="91" customFormat="1" ht="18.75">
      <c r="A531" s="817"/>
      <c r="B531" s="830"/>
      <c r="C531" s="819"/>
      <c r="D531" s="831"/>
      <c r="E531" s="831"/>
      <c r="F531" s="831"/>
      <c r="G531" s="584"/>
      <c r="H531" s="584"/>
      <c r="I531" s="832"/>
      <c r="J531" s="842"/>
      <c r="K531" s="842"/>
      <c r="L531" s="842"/>
      <c r="M531" s="895"/>
      <c r="N531" s="842"/>
      <c r="O531" s="842"/>
      <c r="P531" s="1058"/>
      <c r="Q531" s="89"/>
    </row>
    <row r="532" spans="1:19" s="91" customFormat="1" ht="18.75">
      <c r="A532" s="564"/>
      <c r="B532" s="380"/>
      <c r="C532" s="814"/>
      <c r="D532" s="566"/>
      <c r="E532" s="566"/>
      <c r="F532" s="566"/>
      <c r="G532" s="567"/>
      <c r="H532" s="567"/>
      <c r="I532" s="589"/>
      <c r="J532" s="283"/>
      <c r="K532" s="283"/>
      <c r="L532" s="614"/>
      <c r="M532" s="283"/>
      <c r="N532" s="357"/>
      <c r="O532" s="283"/>
      <c r="P532" s="631"/>
      <c r="Q532" s="357"/>
      <c r="R532" s="283"/>
      <c r="S532" s="283"/>
    </row>
    <row r="533" spans="1:19" s="91" customFormat="1" ht="18.75">
      <c r="A533" s="564"/>
      <c r="B533" s="380"/>
      <c r="C533" s="814"/>
      <c r="D533" s="566"/>
      <c r="E533" s="566"/>
      <c r="F533" s="566"/>
      <c r="G533" s="567"/>
      <c r="H533" s="567"/>
      <c r="I533" s="841"/>
      <c r="J533" s="313"/>
      <c r="K533" s="313"/>
      <c r="L533" s="313"/>
      <c r="M533" s="313"/>
      <c r="N533" s="313"/>
      <c r="O533" s="313"/>
      <c r="P533" s="631"/>
      <c r="Q533" s="357"/>
      <c r="R533" s="283"/>
      <c r="S533" s="283"/>
    </row>
    <row r="534" spans="1:19" s="91" customFormat="1" ht="18.75">
      <c r="A534" s="817"/>
      <c r="B534" s="830"/>
      <c r="C534" s="819"/>
      <c r="D534" s="831"/>
      <c r="E534" s="831"/>
      <c r="F534" s="831"/>
      <c r="G534" s="584"/>
      <c r="H534" s="584"/>
      <c r="I534" s="832"/>
      <c r="J534" s="842"/>
      <c r="K534" s="842"/>
      <c r="L534" s="842"/>
      <c r="M534" s="842"/>
      <c r="N534" s="842"/>
      <c r="O534" s="842"/>
      <c r="P534" s="1058"/>
      <c r="Q534" s="89"/>
    </row>
    <row r="535" spans="1:19" s="92" customFormat="1" ht="18.75">
      <c r="A535" s="817"/>
      <c r="B535" s="830"/>
      <c r="C535" s="819"/>
      <c r="D535" s="831"/>
      <c r="E535" s="831"/>
      <c r="F535" s="831"/>
      <c r="G535" s="584"/>
      <c r="H535" s="584"/>
      <c r="I535" s="832"/>
      <c r="J535" s="833"/>
      <c r="K535" s="605"/>
      <c r="L535" s="833"/>
      <c r="M535" s="605"/>
      <c r="N535" s="833"/>
      <c r="O535" s="833"/>
      <c r="P535" s="1058"/>
      <c r="Q535" s="89"/>
      <c r="R535" s="91"/>
      <c r="S535" s="91"/>
    </row>
    <row r="536" spans="1:19" s="91" customFormat="1" ht="18.75">
      <c r="A536" s="564"/>
      <c r="B536" s="380"/>
      <c r="C536" s="814"/>
      <c r="D536" s="566"/>
      <c r="E536" s="566"/>
      <c r="F536" s="566"/>
      <c r="G536" s="567"/>
      <c r="H536" s="567"/>
      <c r="I536" s="841"/>
      <c r="J536" s="313"/>
      <c r="K536" s="360"/>
      <c r="L536" s="313"/>
      <c r="M536" s="360"/>
      <c r="N536" s="313"/>
      <c r="O536" s="313"/>
      <c r="P536" s="569"/>
      <c r="Q536" s="357"/>
      <c r="R536" s="283"/>
      <c r="S536" s="283"/>
    </row>
    <row r="537" spans="1:19" s="91" customFormat="1" ht="18.75">
      <c r="A537" s="564"/>
      <c r="B537" s="380"/>
      <c r="C537" s="814"/>
      <c r="D537" s="566"/>
      <c r="E537" s="566"/>
      <c r="F537" s="566"/>
      <c r="G537" s="567"/>
      <c r="H537" s="567"/>
      <c r="I537" s="841"/>
      <c r="J537" s="313"/>
      <c r="K537" s="313"/>
      <c r="L537" s="313"/>
      <c r="M537" s="313"/>
      <c r="N537" s="313"/>
      <c r="O537" s="313"/>
      <c r="P537" s="614"/>
      <c r="Q537" s="357"/>
      <c r="R537" s="283"/>
      <c r="S537" s="283"/>
    </row>
    <row r="538" spans="1:19" s="91" customFormat="1" ht="18.75">
      <c r="A538" s="817"/>
      <c r="B538" s="830"/>
      <c r="C538" s="819"/>
      <c r="D538" s="831"/>
      <c r="E538" s="831"/>
      <c r="F538" s="831"/>
      <c r="G538" s="584"/>
      <c r="H538" s="584"/>
      <c r="I538" s="832"/>
      <c r="J538" s="833"/>
      <c r="K538" s="833"/>
      <c r="L538" s="833"/>
      <c r="M538" s="833"/>
      <c r="N538" s="833"/>
      <c r="O538" s="833"/>
      <c r="P538" s="1057"/>
      <c r="Q538" s="89"/>
    </row>
    <row r="539" spans="1:19" s="91" customFormat="1" ht="18.75">
      <c r="A539" s="564"/>
      <c r="B539" s="380"/>
      <c r="C539" s="814"/>
      <c r="D539" s="566"/>
      <c r="E539" s="566"/>
      <c r="F539" s="566"/>
      <c r="G539" s="567"/>
      <c r="H539" s="567"/>
      <c r="I539" s="841"/>
      <c r="J539" s="283"/>
      <c r="K539" s="283"/>
      <c r="L539" s="357"/>
      <c r="M539" s="614"/>
      <c r="N539" s="357"/>
      <c r="O539" s="283"/>
      <c r="P539" s="631"/>
      <c r="Q539" s="357"/>
      <c r="R539" s="283"/>
      <c r="S539" s="283"/>
    </row>
    <row r="540" spans="1:19" s="91" customFormat="1" ht="18.75">
      <c r="A540" s="564"/>
      <c r="B540" s="380"/>
      <c r="C540" s="814"/>
      <c r="D540" s="566"/>
      <c r="E540" s="566"/>
      <c r="F540" s="566"/>
      <c r="G540" s="567"/>
      <c r="H540" s="567"/>
      <c r="I540" s="841"/>
      <c r="J540" s="614"/>
      <c r="K540" s="614"/>
      <c r="L540" s="614"/>
      <c r="M540" s="614"/>
      <c r="N540" s="614"/>
      <c r="O540" s="614"/>
      <c r="P540" s="614"/>
      <c r="Q540" s="357"/>
      <c r="R540" s="283"/>
      <c r="S540" s="283"/>
    </row>
    <row r="541" spans="1:19" s="91" customFormat="1" ht="18.75">
      <c r="A541" s="817"/>
      <c r="B541" s="830"/>
      <c r="C541" s="819"/>
      <c r="D541" s="831"/>
      <c r="E541" s="831"/>
      <c r="F541" s="831"/>
      <c r="G541" s="584"/>
      <c r="H541" s="584"/>
      <c r="I541" s="832"/>
      <c r="J541" s="842"/>
      <c r="K541" s="842"/>
      <c r="L541" s="842"/>
      <c r="M541" s="842"/>
      <c r="N541" s="842"/>
      <c r="O541" s="842"/>
      <c r="P541" s="1058"/>
      <c r="Q541" s="89"/>
    </row>
    <row r="542" spans="1:19" s="91" customFormat="1" ht="18.75">
      <c r="A542" s="564"/>
      <c r="B542" s="380"/>
      <c r="C542" s="814"/>
      <c r="D542" s="566"/>
      <c r="E542" s="566"/>
      <c r="F542" s="566"/>
      <c r="G542" s="567"/>
      <c r="H542" s="567"/>
      <c r="I542" s="841"/>
      <c r="J542" s="313"/>
      <c r="K542" s="313"/>
      <c r="L542" s="313"/>
      <c r="M542" s="313"/>
      <c r="N542" s="313"/>
      <c r="O542" s="313"/>
      <c r="P542" s="631"/>
      <c r="Q542" s="357"/>
      <c r="R542" s="283"/>
      <c r="S542" s="283"/>
    </row>
    <row r="543" spans="1:19" s="91" customFormat="1" ht="18.75">
      <c r="A543" s="817"/>
      <c r="B543" s="830"/>
      <c r="C543" s="819"/>
      <c r="D543" s="831"/>
      <c r="E543" s="831"/>
      <c r="F543" s="831"/>
      <c r="G543" s="584"/>
      <c r="H543" s="584"/>
      <c r="I543" s="832"/>
      <c r="J543" s="833"/>
      <c r="K543" s="833"/>
      <c r="L543" s="833"/>
      <c r="M543" s="833"/>
      <c r="N543" s="833"/>
      <c r="O543" s="833"/>
      <c r="P543" s="1057"/>
      <c r="Q543" s="89"/>
    </row>
    <row r="544" spans="1:19" s="91" customFormat="1" ht="18.75">
      <c r="A544" s="564"/>
      <c r="B544" s="380"/>
      <c r="C544" s="814"/>
      <c r="D544" s="566"/>
      <c r="E544" s="566"/>
      <c r="F544" s="566"/>
      <c r="G544" s="567"/>
      <c r="H544" s="567"/>
      <c r="I544" s="918"/>
      <c r="J544" s="313"/>
      <c r="K544" s="313"/>
      <c r="L544" s="313"/>
      <c r="M544" s="313"/>
      <c r="N544" s="313"/>
      <c r="O544" s="313"/>
      <c r="P544" s="614"/>
      <c r="Q544" s="357"/>
      <c r="R544" s="283"/>
      <c r="S544" s="283"/>
    </row>
    <row r="545" spans="1:19" s="91" customFormat="1" ht="18.75">
      <c r="A545" s="817"/>
      <c r="B545" s="830"/>
      <c r="C545" s="819"/>
      <c r="D545" s="831"/>
      <c r="E545" s="831"/>
      <c r="F545" s="831"/>
      <c r="G545" s="584"/>
      <c r="H545" s="584"/>
      <c r="I545" s="832"/>
      <c r="J545" s="833"/>
      <c r="K545" s="833"/>
      <c r="L545" s="833"/>
      <c r="M545" s="833"/>
      <c r="N545" s="833"/>
      <c r="O545" s="833"/>
      <c r="P545" s="1057"/>
      <c r="Q545" s="89"/>
      <c r="R545" s="92"/>
      <c r="S545" s="92"/>
    </row>
    <row r="546" spans="1:19" s="91" customFormat="1" ht="18.75">
      <c r="A546" s="564"/>
      <c r="B546" s="380"/>
      <c r="C546" s="814"/>
      <c r="D546" s="566"/>
      <c r="E546" s="566"/>
      <c r="F546" s="566"/>
      <c r="G546" s="567"/>
      <c r="H546" s="567"/>
      <c r="I546" s="841"/>
      <c r="J546" s="614"/>
      <c r="K546" s="614"/>
      <c r="L546" s="614"/>
      <c r="M546" s="614"/>
      <c r="N546" s="614"/>
      <c r="O546" s="614"/>
      <c r="P546" s="631"/>
      <c r="Q546" s="357"/>
      <c r="R546" s="283"/>
      <c r="S546" s="284"/>
    </row>
    <row r="547" spans="1:19" s="91" customFormat="1" ht="18.75">
      <c r="A547" s="817"/>
      <c r="B547" s="830"/>
      <c r="C547" s="819"/>
      <c r="D547" s="831"/>
      <c r="E547" s="831"/>
      <c r="F547" s="831"/>
      <c r="G547" s="584"/>
      <c r="H547" s="584"/>
      <c r="I547" s="832"/>
      <c r="J547" s="842"/>
      <c r="K547" s="842"/>
      <c r="L547" s="842"/>
      <c r="M547" s="842"/>
      <c r="N547" s="842"/>
      <c r="O547" s="842"/>
      <c r="P547" s="1058"/>
      <c r="Q547" s="89"/>
    </row>
    <row r="548" spans="1:19" s="91" customFormat="1" ht="18.75">
      <c r="A548" s="564"/>
      <c r="B548" s="380"/>
      <c r="C548" s="814"/>
      <c r="D548" s="566"/>
      <c r="E548" s="566"/>
      <c r="F548" s="566"/>
      <c r="G548" s="567"/>
      <c r="H548" s="567"/>
      <c r="I548" s="919"/>
      <c r="J548" s="313"/>
      <c r="K548" s="313"/>
      <c r="L548" s="313"/>
      <c r="M548" s="313"/>
      <c r="N548" s="313"/>
      <c r="O548" s="313"/>
      <c r="P548" s="569"/>
      <c r="Q548" s="357"/>
      <c r="R548" s="283"/>
      <c r="S548" s="284"/>
    </row>
    <row r="549" spans="1:19" s="91" customFormat="1" ht="18.75">
      <c r="A549" s="817"/>
      <c r="B549" s="830"/>
      <c r="C549" s="819"/>
      <c r="D549" s="831"/>
      <c r="E549" s="831"/>
      <c r="F549" s="831"/>
      <c r="G549" s="584"/>
      <c r="H549" s="584"/>
      <c r="I549" s="832"/>
      <c r="J549" s="842"/>
      <c r="K549" s="842"/>
      <c r="L549" s="842"/>
      <c r="M549" s="842"/>
      <c r="N549" s="842"/>
      <c r="O549" s="842"/>
      <c r="P549" s="1058"/>
      <c r="Q549" s="89"/>
    </row>
    <row r="550" spans="1:19" s="91" customFormat="1" ht="18.75">
      <c r="A550" s="817"/>
      <c r="B550" s="830"/>
      <c r="C550" s="819"/>
      <c r="D550" s="831"/>
      <c r="E550" s="831"/>
      <c r="F550" s="831"/>
      <c r="G550" s="584"/>
      <c r="H550" s="584"/>
      <c r="I550" s="832"/>
      <c r="J550" s="842"/>
      <c r="K550" s="842"/>
      <c r="L550" s="842"/>
      <c r="M550" s="842"/>
      <c r="N550" s="842"/>
      <c r="O550" s="842"/>
      <c r="P550" s="1058"/>
      <c r="Q550" s="89"/>
      <c r="R550" s="92"/>
      <c r="S550" s="92"/>
    </row>
    <row r="551" spans="1:19" s="91" customFormat="1" ht="18.75">
      <c r="A551" s="564"/>
      <c r="B551" s="380"/>
      <c r="C551" s="814"/>
      <c r="D551" s="566"/>
      <c r="E551" s="566"/>
      <c r="F551" s="566"/>
      <c r="G551" s="567"/>
      <c r="H551" s="567"/>
      <c r="I551" s="841"/>
      <c r="J551" s="614"/>
      <c r="K551" s="283"/>
      <c r="L551" s="614"/>
      <c r="M551" s="614"/>
      <c r="N551" s="865"/>
      <c r="O551" s="614"/>
      <c r="P551" s="631"/>
      <c r="Q551" s="357"/>
      <c r="R551" s="283"/>
      <c r="S551" s="283"/>
    </row>
    <row r="552" spans="1:19" s="91" customFormat="1" ht="18.75">
      <c r="A552" s="817"/>
      <c r="B552" s="830"/>
      <c r="C552" s="819"/>
      <c r="D552" s="831"/>
      <c r="E552" s="831"/>
      <c r="F552" s="831"/>
      <c r="G552" s="584"/>
      <c r="H552" s="584"/>
      <c r="I552" s="832"/>
      <c r="J552" s="833"/>
      <c r="K552" s="833"/>
      <c r="L552" s="833"/>
      <c r="M552" s="833"/>
      <c r="N552" s="833"/>
      <c r="O552" s="833"/>
      <c r="P552" s="1057"/>
      <c r="Q552" s="89"/>
    </row>
    <row r="553" spans="1:19" s="91" customFormat="1" ht="18.75">
      <c r="A553" s="564"/>
      <c r="B553" s="380"/>
      <c r="C553" s="814"/>
      <c r="D553" s="566"/>
      <c r="E553" s="566"/>
      <c r="F553" s="566"/>
      <c r="G553" s="567"/>
      <c r="H553" s="567"/>
      <c r="I553" s="841"/>
      <c r="J553" s="313"/>
      <c r="K553" s="313"/>
      <c r="L553" s="313"/>
      <c r="M553" s="313"/>
      <c r="N553" s="313"/>
      <c r="O553" s="313"/>
      <c r="P553" s="569"/>
      <c r="Q553" s="357"/>
      <c r="R553" s="283"/>
      <c r="S553" s="284"/>
    </row>
    <row r="554" spans="1:19" s="91" customFormat="1" ht="18.75">
      <c r="A554" s="817"/>
      <c r="B554" s="830"/>
      <c r="C554" s="819"/>
      <c r="D554" s="831"/>
      <c r="E554" s="831"/>
      <c r="F554" s="831"/>
      <c r="G554" s="584"/>
      <c r="H554" s="584"/>
      <c r="I554" s="832"/>
      <c r="J554" s="833"/>
      <c r="K554" s="833"/>
      <c r="L554" s="833"/>
      <c r="M554" s="833"/>
      <c r="N554" s="833"/>
      <c r="O554" s="833"/>
      <c r="P554" s="1058"/>
      <c r="Q554" s="89"/>
      <c r="R554" s="92"/>
      <c r="S554" s="92"/>
    </row>
    <row r="555" spans="1:19" s="91" customFormat="1" ht="18.75">
      <c r="A555" s="564"/>
      <c r="B555" s="380"/>
      <c r="C555" s="814"/>
      <c r="D555" s="566"/>
      <c r="E555" s="566"/>
      <c r="F555" s="566"/>
      <c r="G555" s="567"/>
      <c r="H555" s="567"/>
      <c r="I555" s="841"/>
      <c r="J555" s="313"/>
      <c r="K555" s="313"/>
      <c r="L555" s="313"/>
      <c r="M555" s="313"/>
      <c r="N555" s="313"/>
      <c r="O555" s="313"/>
      <c r="P555" s="569"/>
      <c r="Q555" s="357"/>
      <c r="R555" s="283"/>
      <c r="S555" s="283"/>
    </row>
    <row r="556" spans="1:19" s="89" customFormat="1" ht="18.75">
      <c r="A556" s="817"/>
      <c r="B556" s="830"/>
      <c r="C556" s="819"/>
      <c r="D556" s="831"/>
      <c r="E556" s="831"/>
      <c r="F556" s="831"/>
      <c r="G556" s="584"/>
      <c r="H556" s="584"/>
      <c r="I556" s="832"/>
      <c r="J556" s="842"/>
      <c r="K556" s="842"/>
      <c r="L556" s="842"/>
      <c r="M556" s="842"/>
      <c r="N556" s="842"/>
      <c r="O556" s="842"/>
      <c r="P556" s="1058"/>
      <c r="R556" s="92"/>
      <c r="S556" s="92"/>
    </row>
    <row r="557" spans="1:19" s="187" customFormat="1" ht="15.75" customHeight="1">
      <c r="A557" s="564"/>
      <c r="B557" s="380"/>
      <c r="C557" s="814"/>
      <c r="D557" s="566"/>
      <c r="E557" s="566"/>
      <c r="F557" s="566"/>
      <c r="G557" s="567"/>
      <c r="H557" s="567"/>
      <c r="I557" s="841"/>
      <c r="J557" s="313"/>
      <c r="K557" s="313"/>
      <c r="L557" s="313"/>
      <c r="M557" s="313"/>
      <c r="N557" s="313"/>
      <c r="O557" s="313"/>
      <c r="P557" s="614"/>
      <c r="Q557" s="357"/>
      <c r="R557" s="283"/>
      <c r="S557" s="284"/>
    </row>
    <row r="558" spans="1:19" s="187" customFormat="1" ht="18.75">
      <c r="A558" s="817"/>
      <c r="B558" s="830"/>
      <c r="C558" s="819"/>
      <c r="D558" s="831"/>
      <c r="E558" s="831"/>
      <c r="F558" s="831"/>
      <c r="G558" s="584"/>
      <c r="H558" s="584"/>
      <c r="I558" s="845"/>
      <c r="J558" s="833"/>
      <c r="K558" s="833"/>
      <c r="L558" s="833"/>
      <c r="M558" s="833"/>
      <c r="N558" s="833"/>
      <c r="O558" s="833"/>
      <c r="P558" s="1057"/>
      <c r="Q558" s="89"/>
      <c r="R558" s="91"/>
      <c r="S558" s="91"/>
    </row>
    <row r="559" spans="1:19" s="187" customFormat="1" ht="18.75">
      <c r="A559" s="564"/>
      <c r="B559" s="380"/>
      <c r="C559" s="814"/>
      <c r="D559" s="566"/>
      <c r="E559" s="566"/>
      <c r="F559" s="566"/>
      <c r="G559" s="567"/>
      <c r="H559" s="567"/>
      <c r="I559" s="918"/>
      <c r="J559" s="313"/>
      <c r="K559" s="313"/>
      <c r="L559" s="313"/>
      <c r="M559" s="313"/>
      <c r="N559" s="313"/>
      <c r="O559" s="313"/>
      <c r="P559" s="614"/>
      <c r="Q559" s="357"/>
      <c r="R559" s="283"/>
      <c r="S559" s="283"/>
    </row>
    <row r="560" spans="1:19" s="187" customFormat="1" ht="18.75">
      <c r="A560" s="817"/>
      <c r="B560" s="830"/>
      <c r="C560" s="819"/>
      <c r="D560" s="831"/>
      <c r="E560" s="831"/>
      <c r="F560" s="831"/>
      <c r="G560" s="584"/>
      <c r="H560" s="584"/>
      <c r="I560" s="845"/>
      <c r="J560" s="833"/>
      <c r="K560" s="833"/>
      <c r="L560" s="833"/>
      <c r="M560" s="833"/>
      <c r="N560" s="833"/>
      <c r="O560" s="833"/>
      <c r="P560" s="1057"/>
      <c r="Q560" s="89"/>
      <c r="R560" s="91"/>
      <c r="S560" s="91"/>
    </row>
    <row r="561" spans="1:19" s="91" customFormat="1" ht="14.25" customHeight="1">
      <c r="A561" s="564"/>
      <c r="B561" s="380"/>
      <c r="C561" s="819"/>
      <c r="D561" s="579"/>
      <c r="E561" s="579"/>
      <c r="F561" s="579"/>
      <c r="G561" s="584"/>
      <c r="H561" s="584"/>
      <c r="I561" s="832"/>
      <c r="J561" s="842"/>
      <c r="K561" s="920"/>
      <c r="L561" s="842"/>
      <c r="M561" s="842"/>
      <c r="N561" s="842"/>
      <c r="O561" s="842"/>
      <c r="P561" s="647"/>
      <c r="Q561" s="89"/>
    </row>
    <row r="562" spans="1:19" s="187" customFormat="1" ht="18.75">
      <c r="A562" s="817"/>
      <c r="B562" s="830"/>
      <c r="C562" s="819"/>
      <c r="D562" s="831"/>
      <c r="E562" s="831"/>
      <c r="F562" s="831"/>
      <c r="G562" s="584"/>
      <c r="H562" s="584"/>
      <c r="I562" s="832"/>
      <c r="J562" s="842"/>
      <c r="K562" s="842"/>
      <c r="L562" s="842"/>
      <c r="M562" s="842"/>
      <c r="N562" s="842"/>
      <c r="O562" s="842"/>
      <c r="P562" s="1058"/>
      <c r="Q562" s="89"/>
      <c r="R562" s="91"/>
      <c r="S562" s="91"/>
    </row>
    <row r="563" spans="1:19" s="91" customFormat="1" ht="14.25" customHeight="1">
      <c r="A563" s="564"/>
      <c r="B563" s="848"/>
      <c r="C563" s="836"/>
      <c r="D563" s="579"/>
      <c r="E563" s="579"/>
      <c r="F563" s="579"/>
      <c r="G563" s="837"/>
      <c r="H563" s="837"/>
      <c r="I563" s="921"/>
      <c r="J563" s="719"/>
      <c r="K563" s="719"/>
      <c r="L563" s="922"/>
      <c r="M563" s="719"/>
      <c r="N563" s="739"/>
      <c r="O563" s="719"/>
      <c r="P563" s="631"/>
      <c r="Q563" s="785"/>
      <c r="R563" s="187"/>
      <c r="S563" s="187"/>
    </row>
    <row r="564" spans="1:19" s="91" customFormat="1" ht="18.75">
      <c r="A564" s="817"/>
      <c r="B564" s="835"/>
      <c r="C564" s="836"/>
      <c r="D564" s="837"/>
      <c r="E564" s="837"/>
      <c r="F564" s="837"/>
      <c r="G564" s="837"/>
      <c r="H564" s="837"/>
      <c r="I564" s="923"/>
      <c r="J564" s="863"/>
      <c r="K564" s="924"/>
      <c r="L564" s="861"/>
      <c r="M564" s="863"/>
      <c r="N564" s="862"/>
      <c r="O564" s="863"/>
      <c r="P564" s="1059"/>
      <c r="Q564" s="785"/>
    </row>
    <row r="565" spans="1:19" s="187" customFormat="1" ht="18.75">
      <c r="A565" s="564"/>
      <c r="B565" s="380"/>
      <c r="C565" s="814"/>
      <c r="D565" s="566"/>
      <c r="E565" s="566"/>
      <c r="F565" s="566"/>
      <c r="G565" s="567"/>
      <c r="H565" s="567"/>
      <c r="I565" s="568"/>
      <c r="J565" s="313"/>
      <c r="K565" s="360"/>
      <c r="L565" s="357"/>
      <c r="M565" s="313"/>
      <c r="N565" s="313"/>
      <c r="O565" s="313"/>
      <c r="P565" s="569"/>
      <c r="Q565" s="357"/>
      <c r="R565" s="283"/>
      <c r="S565" s="284"/>
    </row>
    <row r="566" spans="1:19" s="91" customFormat="1" ht="18.75">
      <c r="A566" s="817"/>
      <c r="B566" s="830"/>
      <c r="C566" s="819"/>
      <c r="D566" s="831"/>
      <c r="E566" s="831"/>
      <c r="F566" s="831"/>
      <c r="G566" s="584"/>
      <c r="H566" s="584"/>
      <c r="I566" s="884"/>
      <c r="J566" s="842"/>
      <c r="K566" s="895"/>
      <c r="L566" s="842"/>
      <c r="M566" s="842"/>
      <c r="N566" s="842"/>
      <c r="O566" s="842"/>
      <c r="P566" s="1058"/>
      <c r="Q566" s="89"/>
      <c r="R566" s="92"/>
      <c r="S566" s="92"/>
    </row>
    <row r="567" spans="1:19" s="187" customFormat="1" ht="15.75" customHeight="1">
      <c r="A567" s="564"/>
      <c r="B567" s="898"/>
      <c r="C567" s="925"/>
      <c r="D567" s="313"/>
      <c r="E567" s="313"/>
      <c r="F567" s="313"/>
      <c r="G567" s="926"/>
      <c r="H567" s="926"/>
      <c r="I567" s="568"/>
      <c r="J567" s="313"/>
      <c r="K567" s="313"/>
      <c r="L567" s="357"/>
      <c r="M567" s="360"/>
      <c r="N567" s="360"/>
      <c r="O567" s="360"/>
      <c r="P567" s="631"/>
      <c r="Q567" s="357"/>
      <c r="R567" s="283"/>
      <c r="S567" s="284"/>
    </row>
    <row r="568" spans="1:19" s="91" customFormat="1" ht="18.75">
      <c r="A568" s="564"/>
      <c r="B568" s="380"/>
      <c r="C568" s="814"/>
      <c r="D568" s="566"/>
      <c r="E568" s="566"/>
      <c r="F568" s="566"/>
      <c r="G568" s="567"/>
      <c r="H568" s="567"/>
      <c r="I568" s="919"/>
      <c r="J568" s="313"/>
      <c r="K568" s="313"/>
      <c r="L568" s="313"/>
      <c r="M568" s="313"/>
      <c r="N568" s="313"/>
      <c r="O568" s="313"/>
      <c r="P568" s="614"/>
      <c r="Q568" s="357"/>
      <c r="R568" s="283"/>
      <c r="S568" s="283"/>
    </row>
    <row r="569" spans="1:19" s="91" customFormat="1" ht="14.25" customHeight="1">
      <c r="A569" s="817"/>
      <c r="B569" s="830"/>
      <c r="C569" s="819"/>
      <c r="D569" s="831"/>
      <c r="E569" s="831"/>
      <c r="F569" s="831"/>
      <c r="G569" s="584"/>
      <c r="H569" s="584"/>
      <c r="I569" s="832"/>
      <c r="J569" s="833"/>
      <c r="K569" s="833"/>
      <c r="L569" s="833"/>
      <c r="M569" s="833"/>
      <c r="N569" s="833"/>
      <c r="O569" s="833"/>
      <c r="P569" s="1057"/>
      <c r="Q569" s="89"/>
    </row>
    <row r="570" spans="1:19" s="91" customFormat="1" ht="18.75">
      <c r="A570" s="564"/>
      <c r="B570" s="380"/>
      <c r="C570" s="814"/>
      <c r="D570" s="566"/>
      <c r="E570" s="566"/>
      <c r="F570" s="566"/>
      <c r="G570" s="567"/>
      <c r="H570" s="567"/>
      <c r="I570" s="919"/>
      <c r="J570" s="283"/>
      <c r="K570" s="283"/>
      <c r="L570" s="357"/>
      <c r="M570" s="614"/>
      <c r="N570" s="357"/>
      <c r="O570" s="283"/>
      <c r="P570" s="631"/>
      <c r="Q570" s="357"/>
      <c r="R570" s="283"/>
      <c r="S570" s="283"/>
    </row>
    <row r="571" spans="1:19" s="91" customFormat="1" ht="15" customHeight="1">
      <c r="A571" s="817"/>
      <c r="B571" s="892"/>
      <c r="C571" s="927"/>
      <c r="D571" s="889"/>
      <c r="E571" s="889"/>
      <c r="F571" s="889"/>
      <c r="G571" s="833"/>
      <c r="H571" s="833"/>
      <c r="I571" s="928"/>
      <c r="J571" s="842"/>
      <c r="K571" s="842"/>
      <c r="L571" s="842"/>
      <c r="M571" s="895"/>
      <c r="N571" s="895"/>
      <c r="O571" s="895"/>
      <c r="P571" s="1058"/>
      <c r="Q571" s="89"/>
    </row>
    <row r="572" spans="1:19" s="91" customFormat="1" ht="18.75">
      <c r="A572" s="564"/>
      <c r="B572" s="380"/>
      <c r="C572" s="814"/>
      <c r="D572" s="566"/>
      <c r="E572" s="566"/>
      <c r="F572" s="566"/>
      <c r="G572" s="567"/>
      <c r="H572" s="567"/>
      <c r="I572" s="841"/>
      <c r="J572" s="313"/>
      <c r="K572" s="313"/>
      <c r="L572" s="313"/>
      <c r="M572" s="313"/>
      <c r="N572" s="313"/>
      <c r="O572" s="313"/>
      <c r="P572" s="614"/>
      <c r="Q572" s="357"/>
      <c r="R572" s="283"/>
      <c r="S572" s="284"/>
    </row>
    <row r="573" spans="1:19" s="187" customFormat="1" ht="15" customHeight="1">
      <c r="A573" s="817"/>
      <c r="B573" s="830"/>
      <c r="C573" s="819"/>
      <c r="D573" s="831"/>
      <c r="E573" s="831"/>
      <c r="F573" s="831"/>
      <c r="G573" s="584"/>
      <c r="H573" s="584"/>
      <c r="I573" s="832"/>
      <c r="J573" s="833"/>
      <c r="K573" s="833"/>
      <c r="L573" s="833"/>
      <c r="M573" s="833"/>
      <c r="N573" s="833"/>
      <c r="O573" s="833"/>
      <c r="P573" s="1057"/>
      <c r="Q573" s="89"/>
      <c r="R573" s="91"/>
      <c r="S573" s="91"/>
    </row>
    <row r="574" spans="1:19" s="187" customFormat="1" ht="18.75">
      <c r="A574" s="564"/>
      <c r="B574" s="380"/>
      <c r="C574" s="814"/>
      <c r="D574" s="566"/>
      <c r="E574" s="566"/>
      <c r="F574" s="566"/>
      <c r="G574" s="567"/>
      <c r="H574" s="567"/>
      <c r="I574" s="841"/>
      <c r="J574" s="313"/>
      <c r="K574" s="313"/>
      <c r="L574" s="313"/>
      <c r="M574" s="313"/>
      <c r="N574" s="313"/>
      <c r="O574" s="313"/>
      <c r="P574" s="631"/>
      <c r="Q574" s="357"/>
      <c r="R574" s="283"/>
      <c r="S574" s="284"/>
    </row>
    <row r="575" spans="1:19" s="91" customFormat="1" ht="15" customHeight="1">
      <c r="A575" s="817"/>
      <c r="B575" s="830"/>
      <c r="C575" s="819"/>
      <c r="D575" s="831"/>
      <c r="E575" s="831"/>
      <c r="F575" s="831"/>
      <c r="G575" s="584"/>
      <c r="H575" s="584"/>
      <c r="I575" s="832"/>
      <c r="J575" s="842"/>
      <c r="K575" s="842"/>
      <c r="L575" s="842"/>
      <c r="M575" s="842"/>
      <c r="N575" s="842"/>
      <c r="O575" s="842"/>
      <c r="P575" s="1058"/>
      <c r="Q575" s="89"/>
    </row>
    <row r="576" spans="1:19" s="187" customFormat="1" ht="14.25" customHeight="1">
      <c r="A576" s="817"/>
      <c r="B576" s="830"/>
      <c r="C576" s="819"/>
      <c r="D576" s="831"/>
      <c r="E576" s="831"/>
      <c r="F576" s="831"/>
      <c r="G576" s="584"/>
      <c r="H576" s="584"/>
      <c r="I576" s="832"/>
      <c r="J576" s="833"/>
      <c r="K576" s="833"/>
      <c r="L576" s="833"/>
      <c r="M576" s="833"/>
      <c r="N576" s="833"/>
      <c r="O576" s="833"/>
      <c r="P576" s="1057"/>
      <c r="Q576" s="89"/>
      <c r="R576" s="91"/>
      <c r="S576" s="91"/>
    </row>
    <row r="577" spans="1:19" s="187" customFormat="1" ht="15.75" customHeight="1">
      <c r="A577" s="564"/>
      <c r="B577" s="380"/>
      <c r="C577" s="819"/>
      <c r="D577" s="581"/>
      <c r="E577" s="581"/>
      <c r="F577" s="581"/>
      <c r="G577" s="821"/>
      <c r="H577" s="821"/>
      <c r="I577" s="841"/>
      <c r="J577" s="313"/>
      <c r="K577" s="313"/>
      <c r="L577" s="313"/>
      <c r="M577" s="313"/>
      <c r="N577" s="313"/>
      <c r="O577" s="313"/>
      <c r="P577" s="614"/>
      <c r="Q577" s="660"/>
      <c r="R577" s="220"/>
      <c r="S577" s="220"/>
    </row>
    <row r="578" spans="1:19" s="187" customFormat="1" ht="15.75" customHeight="1">
      <c r="A578" s="564"/>
      <c r="B578" s="380"/>
      <c r="C578" s="814"/>
      <c r="D578" s="566"/>
      <c r="E578" s="566"/>
      <c r="F578" s="566"/>
      <c r="G578" s="567"/>
      <c r="H578" s="567"/>
      <c r="I578" s="841"/>
      <c r="J578" s="313"/>
      <c r="K578" s="313"/>
      <c r="L578" s="313"/>
      <c r="M578" s="313"/>
      <c r="N578" s="313"/>
      <c r="O578" s="313"/>
      <c r="P578" s="631"/>
      <c r="Q578" s="357"/>
      <c r="R578" s="283"/>
      <c r="S578" s="283"/>
    </row>
    <row r="579" spans="1:19" s="187" customFormat="1" ht="18.75">
      <c r="A579" s="817"/>
      <c r="B579" s="830"/>
      <c r="C579" s="819"/>
      <c r="D579" s="831"/>
      <c r="E579" s="831"/>
      <c r="F579" s="831"/>
      <c r="G579" s="584"/>
      <c r="H579" s="584"/>
      <c r="I579" s="845"/>
      <c r="J579" s="833"/>
      <c r="K579" s="833"/>
      <c r="L579" s="833"/>
      <c r="M579" s="833"/>
      <c r="N579" s="833"/>
      <c r="O579" s="833"/>
      <c r="P579" s="1057"/>
      <c r="Q579" s="89"/>
      <c r="R579" s="91"/>
      <c r="S579" s="91"/>
    </row>
    <row r="580" spans="1:19" s="187" customFormat="1" ht="14.25" customHeight="1">
      <c r="A580" s="564"/>
      <c r="B580" s="848"/>
      <c r="C580" s="849"/>
      <c r="D580" s="815"/>
      <c r="E580" s="815"/>
      <c r="F580" s="815"/>
      <c r="G580" s="850"/>
      <c r="H580" s="850"/>
      <c r="I580" s="369"/>
      <c r="J580" s="369"/>
      <c r="K580" s="369"/>
      <c r="L580" s="646"/>
      <c r="M580" s="369"/>
      <c r="N580" s="929"/>
      <c r="O580" s="369"/>
      <c r="P580" s="646"/>
      <c r="Q580" s="646"/>
      <c r="R580" s="369"/>
      <c r="S580" s="369"/>
    </row>
    <row r="581" spans="1:19" s="91" customFormat="1" ht="18.75">
      <c r="A581" s="564"/>
      <c r="B581" s="380"/>
      <c r="C581" s="814"/>
      <c r="D581" s="566"/>
      <c r="E581" s="566"/>
      <c r="F581" s="566"/>
      <c r="G581" s="567"/>
      <c r="H581" s="567"/>
      <c r="I581" s="841"/>
      <c r="J581" s="313"/>
      <c r="K581" s="313"/>
      <c r="L581" s="313"/>
      <c r="M581" s="313"/>
      <c r="N581" s="313"/>
      <c r="O581" s="313"/>
      <c r="P581" s="569"/>
      <c r="Q581" s="357"/>
      <c r="R581" s="283"/>
      <c r="S581" s="283"/>
    </row>
    <row r="582" spans="1:19" s="91" customFormat="1" ht="14.25" customHeight="1">
      <c r="A582" s="817"/>
      <c r="B582" s="830"/>
      <c r="C582" s="819"/>
      <c r="D582" s="831"/>
      <c r="E582" s="831"/>
      <c r="F582" s="831"/>
      <c r="G582" s="584"/>
      <c r="H582" s="584"/>
      <c r="I582" s="832"/>
      <c r="J582" s="842"/>
      <c r="K582" s="842"/>
      <c r="L582" s="842"/>
      <c r="M582" s="842"/>
      <c r="N582" s="842"/>
      <c r="O582" s="842"/>
      <c r="P582" s="1058"/>
      <c r="Q582" s="89"/>
    </row>
    <row r="583" spans="1:19" s="91" customFormat="1" ht="18.75">
      <c r="A583" s="564"/>
      <c r="B583" s="380"/>
      <c r="C583" s="814"/>
      <c r="D583" s="566"/>
      <c r="E583" s="566"/>
      <c r="F583" s="566"/>
      <c r="G583" s="567"/>
      <c r="H583" s="567"/>
      <c r="I583" s="918"/>
      <c r="J583" s="313"/>
      <c r="K583" s="313"/>
      <c r="L583" s="313"/>
      <c r="M583" s="313"/>
      <c r="N583" s="313"/>
      <c r="O583" s="847"/>
      <c r="P583" s="569"/>
      <c r="Q583" s="357"/>
      <c r="R583" s="283"/>
      <c r="S583" s="283"/>
    </row>
    <row r="584" spans="1:19" s="187" customFormat="1" ht="18.75">
      <c r="A584" s="817"/>
      <c r="B584" s="830"/>
      <c r="C584" s="819"/>
      <c r="D584" s="831"/>
      <c r="E584" s="831"/>
      <c r="F584" s="831"/>
      <c r="G584" s="584"/>
      <c r="H584" s="584"/>
      <c r="I584" s="832"/>
      <c r="J584" s="842"/>
      <c r="K584" s="842"/>
      <c r="L584" s="842"/>
      <c r="M584" s="842"/>
      <c r="N584" s="842"/>
      <c r="O584" s="842"/>
      <c r="P584" s="1058"/>
      <c r="Q584" s="89"/>
      <c r="R584" s="91"/>
      <c r="S584" s="91"/>
    </row>
    <row r="585" spans="1:19" s="92" customFormat="1" ht="18.75">
      <c r="A585" s="564"/>
      <c r="B585" s="380"/>
      <c r="C585" s="819"/>
      <c r="D585" s="581"/>
      <c r="E585" s="581"/>
      <c r="F585" s="581"/>
      <c r="G585" s="821"/>
      <c r="H585" s="821"/>
      <c r="I585" s="589"/>
      <c r="J585" s="930"/>
      <c r="K585" s="283"/>
      <c r="L585" s="283"/>
      <c r="M585" s="283"/>
      <c r="N585" s="283"/>
      <c r="O585" s="283"/>
      <c r="P585" s="631"/>
      <c r="Q585" s="660"/>
      <c r="R585" s="220"/>
      <c r="S585" s="220"/>
    </row>
    <row r="586" spans="1:19" s="92" customFormat="1" ht="15" customHeight="1">
      <c r="A586" s="817"/>
      <c r="B586" s="835"/>
      <c r="C586" s="836"/>
      <c r="D586" s="837"/>
      <c r="E586" s="837"/>
      <c r="F586" s="837"/>
      <c r="G586" s="837"/>
      <c r="H586" s="837"/>
      <c r="I586" s="187"/>
      <c r="J586" s="187"/>
      <c r="K586" s="187"/>
      <c r="L586" s="838"/>
      <c r="M586" s="187"/>
      <c r="N586" s="187"/>
      <c r="O586" s="187"/>
      <c r="P586" s="922"/>
      <c r="Q586" s="785"/>
      <c r="R586" s="91"/>
      <c r="S586" s="91"/>
    </row>
    <row r="587" spans="1:19" s="91" customFormat="1" ht="14.25" customHeight="1">
      <c r="A587" s="564"/>
      <c r="B587" s="848"/>
      <c r="C587" s="836"/>
      <c r="D587" s="579"/>
      <c r="E587" s="579"/>
      <c r="F587" s="579"/>
      <c r="G587" s="820"/>
      <c r="H587" s="820"/>
      <c r="I587" s="187"/>
      <c r="J587" s="187"/>
      <c r="K587" s="894"/>
      <c r="L587" s="785"/>
      <c r="M587" s="187"/>
      <c r="N587" s="785"/>
      <c r="O587" s="187"/>
      <c r="P587" s="922"/>
      <c r="Q587" s="785"/>
      <c r="R587" s="187"/>
      <c r="S587" s="187"/>
    </row>
    <row r="588" spans="1:19" s="91" customFormat="1" ht="15.75" customHeight="1">
      <c r="A588" s="564"/>
      <c r="B588" s="380"/>
      <c r="C588" s="814"/>
      <c r="D588" s="566"/>
      <c r="E588" s="566"/>
      <c r="F588" s="566"/>
      <c r="G588" s="567"/>
      <c r="H588" s="567"/>
      <c r="I588" s="841"/>
      <c r="J588" s="313"/>
      <c r="K588" s="313"/>
      <c r="L588" s="313"/>
      <c r="M588" s="313"/>
      <c r="N588" s="313"/>
      <c r="O588" s="313"/>
      <c r="P588" s="922"/>
      <c r="Q588" s="357"/>
      <c r="R588" s="283"/>
      <c r="S588" s="283"/>
    </row>
    <row r="589" spans="1:19" s="92" customFormat="1" ht="18.75">
      <c r="A589" s="817"/>
      <c r="B589" s="830"/>
      <c r="C589" s="819"/>
      <c r="D589" s="831"/>
      <c r="E589" s="831"/>
      <c r="F589" s="831"/>
      <c r="G589" s="584"/>
      <c r="H589" s="584"/>
      <c r="I589" s="832"/>
      <c r="J589" s="842"/>
      <c r="K589" s="842"/>
      <c r="L589" s="842"/>
      <c r="M589" s="842"/>
      <c r="N589" s="842"/>
      <c r="O589" s="842"/>
      <c r="P589" s="1058"/>
      <c r="Q589" s="89"/>
      <c r="R589" s="91"/>
      <c r="S589" s="91"/>
    </row>
    <row r="590" spans="1:19" s="91" customFormat="1">
      <c r="A590" s="735"/>
      <c r="B590" s="931"/>
      <c r="C590" s="893"/>
      <c r="D590" s="622"/>
      <c r="E590" s="622"/>
      <c r="F590" s="622"/>
      <c r="G590" s="738"/>
      <c r="H590" s="738"/>
      <c r="I590" s="568"/>
      <c r="J590" s="369"/>
      <c r="K590" s="369"/>
      <c r="L590" s="646"/>
      <c r="M590" s="369"/>
      <c r="N590" s="646"/>
      <c r="O590" s="369"/>
      <c r="P590" s="739"/>
      <c r="Q590" s="646"/>
      <c r="R590" s="369"/>
      <c r="S590" s="369"/>
    </row>
    <row r="591" spans="1:19" s="92" customFormat="1">
      <c r="A591" s="735"/>
      <c r="B591" s="931"/>
      <c r="C591" s="893"/>
      <c r="D591" s="622"/>
      <c r="E591" s="622"/>
      <c r="F591" s="622"/>
      <c r="G591" s="738"/>
      <c r="H591" s="738"/>
      <c r="I591" s="568"/>
      <c r="J591" s="369"/>
      <c r="K591" s="369"/>
      <c r="L591" s="646"/>
      <c r="M591" s="369"/>
      <c r="N591" s="646"/>
      <c r="O591" s="369"/>
      <c r="P591" s="739"/>
      <c r="Q591" s="646"/>
      <c r="R591" s="369"/>
      <c r="S591" s="369"/>
    </row>
    <row r="592" spans="1:19" s="91" customFormat="1" ht="24" customHeight="1">
      <c r="A592" s="817"/>
      <c r="B592" s="932"/>
      <c r="C592" s="933"/>
      <c r="D592" s="934"/>
      <c r="E592" s="934"/>
      <c r="F592" s="934"/>
      <c r="G592" s="935"/>
      <c r="H592" s="935"/>
      <c r="I592" s="577"/>
      <c r="J592" s="875"/>
      <c r="K592" s="875"/>
      <c r="L592" s="875"/>
      <c r="M592" s="875"/>
      <c r="N592" s="875"/>
      <c r="O592" s="875"/>
      <c r="P592" s="1057"/>
      <c r="Q592" s="89"/>
    </row>
    <row r="593" spans="1:19" s="91" customFormat="1" ht="47.25" customHeight="1">
      <c r="A593" s="564"/>
      <c r="B593" s="936"/>
      <c r="C593" s="937"/>
      <c r="D593" s="578"/>
      <c r="E593" s="578"/>
      <c r="F593" s="578"/>
      <c r="G593" s="582"/>
      <c r="H593" s="582"/>
      <c r="I593" s="577"/>
      <c r="J593" s="311"/>
      <c r="K593" s="311"/>
      <c r="L593" s="311"/>
      <c r="M593" s="311"/>
      <c r="N593" s="873"/>
      <c r="O593" s="873"/>
      <c r="P593" s="614"/>
      <c r="Q593" s="357"/>
      <c r="R593" s="283"/>
      <c r="S593" s="283"/>
    </row>
    <row r="594" spans="1:19" s="91" customFormat="1" ht="47.25" customHeight="1">
      <c r="A594" s="564"/>
      <c r="B594" s="936"/>
      <c r="C594" s="937"/>
      <c r="D594" s="578"/>
      <c r="E594" s="578"/>
      <c r="F594" s="578"/>
      <c r="G594" s="582"/>
      <c r="H594" s="582"/>
      <c r="I594" s="577"/>
      <c r="J594" s="311"/>
      <c r="K594" s="311"/>
      <c r="L594" s="311"/>
      <c r="M594" s="311"/>
      <c r="N594" s="311"/>
      <c r="O594" s="311"/>
      <c r="P594" s="614"/>
      <c r="Q594" s="357"/>
      <c r="R594" s="283"/>
      <c r="S594" s="283"/>
    </row>
    <row r="595" spans="1:19" s="92" customFormat="1" ht="36" customHeight="1">
      <c r="A595" s="564"/>
      <c r="B595" s="936"/>
      <c r="C595" s="937"/>
      <c r="D595" s="578"/>
      <c r="E595" s="578"/>
      <c r="F595" s="578"/>
      <c r="G595" s="582"/>
      <c r="H595" s="582"/>
      <c r="I595" s="577"/>
      <c r="J595" s="311"/>
      <c r="K595" s="311"/>
      <c r="L595" s="311"/>
      <c r="M595" s="311"/>
      <c r="N595" s="873"/>
      <c r="O595" s="875"/>
      <c r="P595" s="614"/>
      <c r="Q595" s="357"/>
      <c r="R595" s="283"/>
      <c r="S595" s="283"/>
    </row>
    <row r="596" spans="1:19" s="91" customFormat="1" ht="18.75">
      <c r="A596" s="564"/>
      <c r="B596" s="936"/>
      <c r="C596" s="937"/>
      <c r="D596" s="578"/>
      <c r="E596" s="578"/>
      <c r="F596" s="578"/>
      <c r="G596" s="582"/>
      <c r="H596" s="582"/>
      <c r="I596" s="577"/>
      <c r="J596" s="311"/>
      <c r="K596" s="311"/>
      <c r="L596" s="311"/>
      <c r="M596" s="311"/>
      <c r="N596" s="873"/>
      <c r="O596" s="875"/>
      <c r="P596" s="614"/>
      <c r="Q596" s="357"/>
      <c r="R596" s="283"/>
      <c r="S596" s="283"/>
    </row>
    <row r="597" spans="1:19" s="92" customFormat="1" ht="18.75">
      <c r="A597" s="564"/>
      <c r="B597" s="380"/>
      <c r="C597" s="814"/>
      <c r="D597" s="566"/>
      <c r="E597" s="566"/>
      <c r="F597" s="566"/>
      <c r="G597" s="567"/>
      <c r="H597" s="567"/>
      <c r="I597" s="869"/>
      <c r="J597" s="896"/>
      <c r="K597" s="311"/>
      <c r="L597" s="311"/>
      <c r="M597" s="311"/>
      <c r="N597" s="311"/>
      <c r="O597" s="311"/>
      <c r="P597" s="631"/>
      <c r="Q597" s="660"/>
      <c r="R597" s="220"/>
    </row>
    <row r="598" spans="1:19" s="92" customFormat="1" ht="18.75">
      <c r="A598" s="817"/>
      <c r="B598" s="830"/>
      <c r="C598" s="814"/>
      <c r="D598" s="871"/>
      <c r="E598" s="871"/>
      <c r="F598" s="871"/>
      <c r="G598" s="872"/>
      <c r="H598" s="872"/>
      <c r="I598" s="577"/>
      <c r="J598" s="873"/>
      <c r="K598" s="873"/>
      <c r="L598" s="873"/>
      <c r="M598" s="873"/>
      <c r="N598" s="873"/>
      <c r="O598" s="873"/>
      <c r="P598" s="647"/>
      <c r="Q598" s="89"/>
      <c r="R598" s="91"/>
      <c r="S598" s="91"/>
    </row>
    <row r="599" spans="1:19" s="92" customFormat="1" ht="24" customHeight="1">
      <c r="A599" s="817"/>
      <c r="B599" s="932"/>
      <c r="C599" s="933"/>
      <c r="D599" s="938"/>
      <c r="E599" s="938"/>
      <c r="F599" s="938"/>
      <c r="G599" s="935"/>
      <c r="H599" s="935"/>
      <c r="I599" s="577"/>
      <c r="J599" s="875"/>
      <c r="K599" s="875"/>
      <c r="L599" s="875"/>
      <c r="M599" s="875"/>
      <c r="N599" s="875"/>
      <c r="O599" s="875"/>
      <c r="P599" s="1057"/>
      <c r="Q599" s="89"/>
      <c r="R599" s="91"/>
      <c r="S599" s="91"/>
    </row>
    <row r="600" spans="1:19" s="91" customFormat="1" ht="18.75">
      <c r="A600" s="564"/>
      <c r="B600" s="936"/>
      <c r="C600" s="937"/>
      <c r="D600" s="578"/>
      <c r="E600" s="578"/>
      <c r="F600" s="578"/>
      <c r="G600" s="582"/>
      <c r="H600" s="582"/>
      <c r="I600" s="310"/>
      <c r="J600" s="311"/>
      <c r="K600" s="312"/>
      <c r="L600" s="311"/>
      <c r="M600" s="311"/>
      <c r="N600" s="311"/>
      <c r="O600" s="311"/>
      <c r="P600" s="614"/>
      <c r="Q600" s="357"/>
      <c r="R600" s="283"/>
      <c r="S600" s="283"/>
    </row>
    <row r="601" spans="1:19" s="91" customFormat="1" ht="23.25" customHeight="1">
      <c r="A601" s="564"/>
      <c r="B601" s="936"/>
      <c r="C601" s="937"/>
      <c r="D601" s="578"/>
      <c r="E601" s="578"/>
      <c r="F601" s="578"/>
      <c r="G601" s="582"/>
      <c r="H601" s="582"/>
      <c r="I601" s="310"/>
      <c r="J601" s="311"/>
      <c r="K601" s="283"/>
      <c r="L601" s="311"/>
      <c r="M601" s="939"/>
      <c r="N601" s="311"/>
      <c r="O601" s="311"/>
      <c r="P601" s="614"/>
      <c r="Q601" s="357"/>
      <c r="R601" s="283"/>
      <c r="S601" s="283"/>
    </row>
    <row r="602" spans="1:19" s="91" customFormat="1" ht="15" customHeight="1">
      <c r="A602" s="631"/>
      <c r="B602" s="931"/>
      <c r="C602" s="893"/>
      <c r="D602" s="622"/>
      <c r="E602" s="622"/>
      <c r="F602" s="622"/>
      <c r="G602" s="924"/>
      <c r="H602" s="924"/>
      <c r="I602" s="568"/>
      <c r="J602" s="622"/>
      <c r="K602" s="89"/>
      <c r="L602" s="89"/>
      <c r="M602" s="622"/>
      <c r="N602" s="89"/>
      <c r="O602" s="89"/>
      <c r="P602" s="914"/>
      <c r="Q602" s="89"/>
      <c r="R602" s="89"/>
      <c r="S602" s="622"/>
    </row>
    <row r="603" spans="1:19" s="91" customFormat="1">
      <c r="A603" s="631"/>
      <c r="B603" s="931"/>
      <c r="C603" s="893"/>
      <c r="D603" s="622"/>
      <c r="E603" s="622"/>
      <c r="F603" s="622"/>
      <c r="G603" s="924"/>
      <c r="H603" s="924"/>
      <c r="I603" s="568"/>
      <c r="J603" s="622"/>
      <c r="K603" s="89"/>
      <c r="L603" s="89"/>
      <c r="M603" s="622"/>
      <c r="N603" s="89"/>
      <c r="O603" s="89"/>
      <c r="P603" s="914"/>
      <c r="Q603" s="89"/>
      <c r="R603" s="89"/>
      <c r="S603" s="622"/>
    </row>
    <row r="604" spans="1:19" s="91" customFormat="1" ht="18.75">
      <c r="A604" s="564"/>
      <c r="B604" s="936"/>
      <c r="C604" s="933"/>
      <c r="D604" s="308"/>
      <c r="E604" s="308"/>
      <c r="F604" s="308"/>
      <c r="G604" s="901"/>
      <c r="H604" s="901"/>
      <c r="I604" s="869"/>
      <c r="J604" s="896"/>
      <c r="K604" s="311"/>
      <c r="L604" s="311"/>
      <c r="M604" s="311"/>
      <c r="N604" s="311"/>
      <c r="O604" s="311"/>
      <c r="P604" s="631"/>
      <c r="Q604" s="660"/>
      <c r="R604" s="220"/>
      <c r="S604" s="220"/>
    </row>
    <row r="605" spans="1:19" s="91" customFormat="1" ht="18.75">
      <c r="A605" s="817"/>
      <c r="B605" s="932"/>
      <c r="C605" s="933"/>
      <c r="D605" s="934"/>
      <c r="E605" s="934"/>
      <c r="F605" s="934"/>
      <c r="G605" s="935"/>
      <c r="H605" s="935"/>
      <c r="I605" s="577"/>
      <c r="J605" s="873"/>
      <c r="K605" s="873"/>
      <c r="L605" s="873"/>
      <c r="M605" s="873"/>
      <c r="N605" s="873"/>
      <c r="O605" s="873"/>
      <c r="P605" s="647"/>
      <c r="Q605" s="89"/>
    </row>
    <row r="606" spans="1:19" s="92" customFormat="1" ht="15.75" customHeight="1">
      <c r="A606" s="564"/>
      <c r="B606" s="380"/>
      <c r="C606" s="814"/>
      <c r="D606" s="566"/>
      <c r="E606" s="566"/>
      <c r="F606" s="566"/>
      <c r="G606" s="567"/>
      <c r="H606" s="567"/>
      <c r="I606" s="283"/>
      <c r="J606" s="283"/>
      <c r="K606" s="283"/>
      <c r="L606" s="357"/>
      <c r="M606" s="283"/>
      <c r="N606" s="357"/>
      <c r="O606" s="283"/>
      <c r="P606" s="357"/>
      <c r="Q606" s="357"/>
      <c r="R606" s="283"/>
      <c r="S606" s="283"/>
    </row>
    <row r="607" spans="1:19" s="91" customFormat="1" ht="18.75">
      <c r="A607" s="564"/>
      <c r="B607" s="380"/>
      <c r="C607" s="814"/>
      <c r="D607" s="566"/>
      <c r="E607" s="566"/>
      <c r="F607" s="566"/>
      <c r="G607" s="567"/>
      <c r="H607" s="567"/>
      <c r="I607" s="589"/>
      <c r="J607" s="569"/>
      <c r="K607" s="940"/>
      <c r="L607" s="569"/>
      <c r="M607" s="569"/>
      <c r="N607" s="569"/>
      <c r="O607" s="569"/>
      <c r="P607" s="614"/>
      <c r="Q607" s="357"/>
      <c r="R607" s="283"/>
      <c r="S607" s="284"/>
    </row>
    <row r="608" spans="1:19" s="91" customFormat="1" ht="18.75">
      <c r="A608" s="817"/>
      <c r="B608" s="830"/>
      <c r="C608" s="819"/>
      <c r="D608" s="831"/>
      <c r="E608" s="831"/>
      <c r="F608" s="831"/>
      <c r="G608" s="584"/>
      <c r="H608" s="584"/>
      <c r="I608" s="591"/>
      <c r="J608" s="604"/>
      <c r="K608" s="941"/>
      <c r="L608" s="604"/>
      <c r="M608" s="604"/>
      <c r="N608" s="604"/>
      <c r="O608" s="604"/>
      <c r="P608" s="1057"/>
      <c r="Q608" s="89"/>
    </row>
    <row r="609" spans="1:19" s="92" customFormat="1" ht="18.75">
      <c r="A609" s="564"/>
      <c r="B609" s="380"/>
      <c r="C609" s="814"/>
      <c r="D609" s="566"/>
      <c r="E609" s="566"/>
      <c r="F609" s="566"/>
      <c r="G609" s="567"/>
      <c r="H609" s="567"/>
      <c r="I609" s="568"/>
      <c r="J609" s="569"/>
      <c r="K609" s="569"/>
      <c r="L609" s="569"/>
      <c r="M609" s="569"/>
      <c r="N609" s="569"/>
      <c r="O609" s="569"/>
      <c r="P609" s="614"/>
      <c r="Q609" s="357"/>
      <c r="R609" s="283"/>
      <c r="S609" s="284"/>
    </row>
    <row r="610" spans="1:19" s="92" customFormat="1" ht="18.75">
      <c r="A610" s="817"/>
      <c r="B610" s="830"/>
      <c r="C610" s="819"/>
      <c r="D610" s="831"/>
      <c r="E610" s="831"/>
      <c r="F610" s="831"/>
      <c r="G610" s="584"/>
      <c r="H610" s="584"/>
      <c r="I610" s="884"/>
      <c r="J610" s="604"/>
      <c r="K610" s="604"/>
      <c r="L610" s="604"/>
      <c r="M610" s="604"/>
      <c r="N610" s="604"/>
      <c r="O610" s="604"/>
      <c r="P610" s="1057"/>
      <c r="Q610" s="89"/>
      <c r="R610" s="91"/>
      <c r="S610" s="91"/>
    </row>
    <row r="611" spans="1:19" s="91" customFormat="1" ht="18.75">
      <c r="A611" s="817"/>
      <c r="B611" s="830"/>
      <c r="C611" s="819"/>
      <c r="D611" s="584"/>
      <c r="E611" s="584"/>
      <c r="F611" s="584"/>
      <c r="G611" s="584"/>
      <c r="H611" s="584"/>
      <c r="I611" s="884"/>
      <c r="J611" s="812"/>
      <c r="K611" s="873"/>
      <c r="L611" s="942"/>
      <c r="M611" s="812"/>
      <c r="N611" s="812"/>
      <c r="O611" s="812"/>
      <c r="P611" s="1058"/>
      <c r="Q611" s="89"/>
    </row>
    <row r="612" spans="1:19" s="91" customFormat="1" ht="18.75">
      <c r="A612" s="564"/>
      <c r="B612" s="943"/>
      <c r="C612" s="814"/>
      <c r="D612" s="566"/>
      <c r="E612" s="566"/>
      <c r="F612" s="566"/>
      <c r="G612" s="900"/>
      <c r="H612" s="900"/>
      <c r="I612" s="568"/>
      <c r="J612" s="363"/>
      <c r="K612" s="363"/>
      <c r="L612" s="569"/>
      <c r="M612" s="363"/>
      <c r="N612" s="363"/>
      <c r="O612" s="363"/>
      <c r="P612" s="614"/>
      <c r="Q612" s="357"/>
      <c r="R612" s="283"/>
      <c r="S612" s="284"/>
    </row>
    <row r="613" spans="1:19" s="92" customFormat="1" ht="18.75">
      <c r="A613" s="817"/>
      <c r="B613" s="944"/>
      <c r="C613" s="819"/>
      <c r="D613" s="831"/>
      <c r="E613" s="831"/>
      <c r="F613" s="831"/>
      <c r="G613" s="605"/>
      <c r="H613" s="605"/>
      <c r="I613" s="884"/>
      <c r="J613" s="945"/>
      <c r="K613" s="945"/>
      <c r="L613" s="604"/>
      <c r="M613" s="945"/>
      <c r="N613" s="945"/>
      <c r="O613" s="945"/>
      <c r="P613" s="1057"/>
      <c r="Q613" s="89"/>
      <c r="R613" s="91"/>
      <c r="S613" s="91"/>
    </row>
    <row r="614" spans="1:19" s="91" customFormat="1" ht="18.75">
      <c r="A614" s="564"/>
      <c r="B614" s="380"/>
      <c r="C614" s="814"/>
      <c r="D614" s="566"/>
      <c r="E614" s="566"/>
      <c r="F614" s="566"/>
      <c r="G614" s="567"/>
      <c r="H614" s="567"/>
      <c r="I614" s="589"/>
      <c r="J614" s="569"/>
      <c r="K614" s="569"/>
      <c r="L614" s="569"/>
      <c r="M614" s="569"/>
      <c r="N614" s="357"/>
      <c r="O614" s="313"/>
      <c r="P614" s="614"/>
      <c r="Q614" s="357"/>
      <c r="R614" s="283"/>
      <c r="S614" s="283"/>
    </row>
    <row r="615" spans="1:19" s="91" customFormat="1" ht="18.75">
      <c r="A615" s="817"/>
      <c r="B615" s="830"/>
      <c r="C615" s="819"/>
      <c r="D615" s="831"/>
      <c r="E615" s="831"/>
      <c r="F615" s="831"/>
      <c r="G615" s="584"/>
      <c r="H615" s="584"/>
      <c r="I615" s="591"/>
      <c r="J615" s="604"/>
      <c r="K615" s="604"/>
      <c r="L615" s="604"/>
      <c r="M615" s="604"/>
      <c r="N615" s="605"/>
      <c r="O615" s="604"/>
      <c r="P615" s="1057"/>
      <c r="Q615" s="89"/>
    </row>
    <row r="616" spans="1:19" s="91" customFormat="1" ht="18.75">
      <c r="A616" s="564"/>
      <c r="B616" s="943"/>
      <c r="C616" s="814"/>
      <c r="D616" s="566"/>
      <c r="E616" s="566"/>
      <c r="F616" s="566"/>
      <c r="G616" s="900"/>
      <c r="H616" s="900"/>
      <c r="I616" s="589"/>
      <c r="J616" s="363"/>
      <c r="K616" s="569"/>
      <c r="L616" s="569"/>
      <c r="M616" s="363"/>
      <c r="N616" s="363"/>
      <c r="O616" s="363"/>
      <c r="P616" s="631"/>
      <c r="Q616" s="357"/>
      <c r="R616" s="283"/>
      <c r="S616" s="284"/>
    </row>
    <row r="617" spans="1:19" s="91" customFormat="1" ht="18.75">
      <c r="A617" s="817"/>
      <c r="B617" s="944"/>
      <c r="C617" s="819"/>
      <c r="D617" s="831"/>
      <c r="E617" s="831"/>
      <c r="F617" s="831"/>
      <c r="G617" s="605"/>
      <c r="H617" s="605"/>
      <c r="I617" s="946"/>
      <c r="J617" s="945"/>
      <c r="K617" s="604"/>
      <c r="L617" s="604"/>
      <c r="M617" s="945"/>
      <c r="N617" s="945"/>
      <c r="O617" s="945"/>
      <c r="P617" s="1057"/>
      <c r="Q617" s="89"/>
    </row>
    <row r="618" spans="1:19" s="91" customFormat="1" ht="18.75">
      <c r="A618" s="564"/>
      <c r="B618" s="380"/>
      <c r="C618" s="814"/>
      <c r="D618" s="566"/>
      <c r="E618" s="566"/>
      <c r="F618" s="566"/>
      <c r="G618" s="567"/>
      <c r="H618" s="567"/>
      <c r="I618" s="763"/>
      <c r="J618" s="569"/>
      <c r="K618" s="569"/>
      <c r="L618" s="569"/>
      <c r="M618" s="569"/>
      <c r="N618" s="569"/>
      <c r="O618" s="569"/>
      <c r="P618" s="631"/>
      <c r="Q618" s="357"/>
      <c r="R618" s="283"/>
      <c r="S618" s="283"/>
    </row>
    <row r="619" spans="1:19" s="91" customFormat="1" ht="18.75">
      <c r="A619" s="817"/>
      <c r="B619" s="830"/>
      <c r="C619" s="819"/>
      <c r="D619" s="831"/>
      <c r="E619" s="831"/>
      <c r="F619" s="831"/>
      <c r="G619" s="584"/>
      <c r="H619" s="584"/>
      <c r="I619" s="946"/>
      <c r="J619" s="604"/>
      <c r="K619" s="604"/>
      <c r="L619" s="604"/>
      <c r="M619" s="604"/>
      <c r="N619" s="604"/>
      <c r="O619" s="604"/>
      <c r="P619" s="1057"/>
      <c r="Q619" s="89"/>
    </row>
    <row r="620" spans="1:19" s="92" customFormat="1" ht="18.75">
      <c r="A620" s="564"/>
      <c r="B620" s="380"/>
      <c r="C620" s="814"/>
      <c r="D620" s="566"/>
      <c r="E620" s="566"/>
      <c r="F620" s="566"/>
      <c r="G620" s="567"/>
      <c r="H620" s="567"/>
      <c r="I620" s="568"/>
      <c r="J620" s="569"/>
      <c r="K620" s="569"/>
      <c r="L620" s="569"/>
      <c r="M620" s="569"/>
      <c r="N620" s="569"/>
      <c r="O620" s="569"/>
      <c r="P620" s="631"/>
      <c r="Q620" s="357"/>
      <c r="R620" s="283"/>
      <c r="S620" s="283"/>
    </row>
    <row r="621" spans="1:19" s="91" customFormat="1" ht="18.75">
      <c r="A621" s="817"/>
      <c r="B621" s="830"/>
      <c r="C621" s="819"/>
      <c r="D621" s="831"/>
      <c r="E621" s="831"/>
      <c r="F621" s="831"/>
      <c r="G621" s="584"/>
      <c r="H621" s="584"/>
      <c r="I621" s="884"/>
      <c r="J621" s="822"/>
      <c r="K621" s="822"/>
      <c r="L621" s="822"/>
      <c r="M621" s="822"/>
      <c r="N621" s="822"/>
      <c r="O621" s="822"/>
      <c r="P621" s="1058"/>
      <c r="Q621" s="89"/>
    </row>
    <row r="622" spans="1:19" s="91" customFormat="1" ht="18.75">
      <c r="A622" s="564"/>
      <c r="B622" s="380"/>
      <c r="C622" s="814"/>
      <c r="D622" s="566"/>
      <c r="E622" s="566"/>
      <c r="F622" s="566"/>
      <c r="G622" s="567"/>
      <c r="H622" s="567"/>
      <c r="I622" s="589"/>
      <c r="J622" s="569"/>
      <c r="K622" s="569"/>
      <c r="L622" s="569"/>
      <c r="M622" s="569"/>
      <c r="N622" s="569"/>
      <c r="O622" s="569"/>
      <c r="P622" s="631"/>
      <c r="Q622" s="357"/>
      <c r="R622" s="283"/>
      <c r="S622" s="283"/>
    </row>
    <row r="623" spans="1:19" s="92" customFormat="1" ht="18.75">
      <c r="A623" s="817"/>
      <c r="B623" s="830"/>
      <c r="C623" s="819"/>
      <c r="D623" s="831"/>
      <c r="E623" s="831"/>
      <c r="F623" s="831"/>
      <c r="G623" s="584"/>
      <c r="H623" s="584"/>
      <c r="I623" s="884"/>
      <c r="J623" s="604"/>
      <c r="K623" s="604"/>
      <c r="L623" s="604"/>
      <c r="M623" s="604"/>
      <c r="N623" s="604"/>
      <c r="O623" s="604"/>
      <c r="P623" s="1057"/>
      <c r="Q623" s="89"/>
      <c r="R623" s="91"/>
      <c r="S623" s="91"/>
    </row>
    <row r="624" spans="1:19" s="91" customFormat="1" ht="18.75">
      <c r="A624" s="564"/>
      <c r="B624" s="380"/>
      <c r="C624" s="814"/>
      <c r="D624" s="566"/>
      <c r="E624" s="566"/>
      <c r="F624" s="566"/>
      <c r="G624" s="567"/>
      <c r="H624" s="567"/>
      <c r="I624" s="589"/>
      <c r="J624" s="569"/>
      <c r="K624" s="569"/>
      <c r="L624" s="569"/>
      <c r="M624" s="569"/>
      <c r="N624" s="569"/>
      <c r="O624" s="569"/>
      <c r="P624" s="569"/>
      <c r="Q624" s="357"/>
      <c r="R624" s="283"/>
      <c r="S624" s="283"/>
    </row>
    <row r="625" spans="1:19" s="92" customFormat="1" ht="18.75">
      <c r="A625" s="564"/>
      <c r="B625" s="380"/>
      <c r="C625" s="814"/>
      <c r="D625" s="566"/>
      <c r="E625" s="566"/>
      <c r="F625" s="566"/>
      <c r="G625" s="567"/>
      <c r="H625" s="567"/>
      <c r="I625" s="589"/>
      <c r="J625" s="569"/>
      <c r="K625" s="569"/>
      <c r="L625" s="569"/>
      <c r="M625" s="569"/>
      <c r="N625" s="569"/>
      <c r="O625" s="569"/>
      <c r="P625" s="631"/>
      <c r="Q625" s="357"/>
      <c r="R625" s="283"/>
      <c r="S625" s="283"/>
    </row>
    <row r="626" spans="1:19" s="92" customFormat="1">
      <c r="A626" s="735"/>
      <c r="B626" s="380"/>
      <c r="C626" s="737"/>
      <c r="D626" s="739"/>
      <c r="E626" s="739"/>
      <c r="F626" s="739"/>
      <c r="G626" s="584"/>
      <c r="H626" s="584"/>
      <c r="I626" s="719"/>
      <c r="J626" s="369"/>
      <c r="K626" s="369"/>
      <c r="L626" s="646"/>
      <c r="M626" s="369"/>
      <c r="N626" s="646"/>
      <c r="O626" s="369"/>
      <c r="P626" s="739"/>
      <c r="Q626" s="646"/>
      <c r="R626" s="369"/>
      <c r="S626" s="369"/>
    </row>
    <row r="627" spans="1:19" s="91" customFormat="1" ht="15" customHeight="1">
      <c r="A627" s="564"/>
      <c r="B627" s="848"/>
      <c r="C627" s="836"/>
      <c r="D627" s="579"/>
      <c r="E627" s="579"/>
      <c r="F627" s="579"/>
      <c r="G627" s="837"/>
      <c r="H627" s="837"/>
      <c r="I627" s="222"/>
      <c r="J627" s="222"/>
      <c r="K627" s="880"/>
      <c r="L627" s="881"/>
      <c r="M627" s="222"/>
      <c r="N627" s="881"/>
      <c r="O627" s="222"/>
      <c r="P627" s="631"/>
      <c r="Q627" s="881"/>
      <c r="R627" s="222"/>
      <c r="S627" s="222"/>
    </row>
    <row r="628" spans="1:19" s="91" customFormat="1" ht="14.25" customHeight="1">
      <c r="A628" s="564"/>
      <c r="B628" s="848"/>
      <c r="C628" s="836"/>
      <c r="D628" s="579"/>
      <c r="E628" s="579"/>
      <c r="F628" s="579"/>
      <c r="G628" s="837"/>
      <c r="H628" s="837"/>
      <c r="I628" s="222"/>
      <c r="J628" s="222"/>
      <c r="K628" s="947"/>
      <c r="L628" s="881"/>
      <c r="M628" s="222"/>
      <c r="N628" s="881"/>
      <c r="O628" s="222"/>
      <c r="P628" s="631"/>
      <c r="Q628" s="881"/>
      <c r="R628" s="222"/>
      <c r="S628" s="222"/>
    </row>
    <row r="629" spans="1:19" s="91" customFormat="1" ht="15.75" customHeight="1">
      <c r="A629" s="564"/>
      <c r="B629" s="380"/>
      <c r="C629" s="814"/>
      <c r="D629" s="566"/>
      <c r="E629" s="566"/>
      <c r="F629" s="566"/>
      <c r="G629" s="567"/>
      <c r="H629" s="567"/>
      <c r="I629" s="568"/>
      <c r="J629" s="569"/>
      <c r="K629" s="569"/>
      <c r="L629" s="569"/>
      <c r="M629" s="569"/>
      <c r="N629" s="569"/>
      <c r="O629" s="569"/>
      <c r="P629" s="569"/>
      <c r="Q629" s="357"/>
      <c r="R629" s="283"/>
      <c r="S629" s="283"/>
    </row>
    <row r="630" spans="1:19" s="91" customFormat="1" ht="18.75">
      <c r="A630" s="817"/>
      <c r="B630" s="830"/>
      <c r="C630" s="819"/>
      <c r="D630" s="831"/>
      <c r="E630" s="831"/>
      <c r="F630" s="831"/>
      <c r="G630" s="584"/>
      <c r="H630" s="584"/>
      <c r="I630" s="884"/>
      <c r="J630" s="822"/>
      <c r="K630" s="822"/>
      <c r="L630" s="822"/>
      <c r="M630" s="822"/>
      <c r="N630" s="822"/>
      <c r="O630" s="822"/>
      <c r="P630" s="1058"/>
      <c r="Q630" s="89"/>
    </row>
    <row r="631" spans="1:19" s="92" customFormat="1" ht="18.75">
      <c r="A631" s="817"/>
      <c r="B631" s="835"/>
      <c r="C631" s="836"/>
      <c r="D631" s="831"/>
      <c r="E631" s="831"/>
      <c r="F631" s="831"/>
      <c r="G631" s="831"/>
      <c r="H631" s="831"/>
      <c r="I631" s="884"/>
      <c r="J631" s="833"/>
      <c r="K631" s="833"/>
      <c r="L631" s="833"/>
      <c r="M631" s="833"/>
      <c r="N631" s="833"/>
      <c r="O631" s="833"/>
      <c r="P631" s="1057"/>
      <c r="Q631" s="89"/>
      <c r="R631" s="91"/>
      <c r="S631" s="91"/>
    </row>
    <row r="632" spans="1:19" s="91" customFormat="1" ht="18.75">
      <c r="A632" s="564"/>
      <c r="B632" s="380"/>
      <c r="C632" s="814"/>
      <c r="D632" s="566"/>
      <c r="E632" s="566"/>
      <c r="F632" s="566"/>
      <c r="G632" s="567"/>
      <c r="H632" s="567"/>
      <c r="I632" s="568"/>
      <c r="J632" s="569"/>
      <c r="K632" s="569"/>
      <c r="L632" s="569"/>
      <c r="M632" s="569"/>
      <c r="N632" s="569"/>
      <c r="O632" s="569"/>
      <c r="P632" s="631"/>
      <c r="Q632" s="357"/>
      <c r="R632" s="283"/>
      <c r="S632" s="283"/>
    </row>
    <row r="633" spans="1:19" s="91" customFormat="1" ht="18.75">
      <c r="A633" s="817"/>
      <c r="B633" s="830"/>
      <c r="C633" s="819"/>
      <c r="D633" s="831"/>
      <c r="E633" s="831"/>
      <c r="F633" s="831"/>
      <c r="G633" s="584"/>
      <c r="H633" s="584"/>
      <c r="I633" s="884"/>
      <c r="J633" s="604"/>
      <c r="K633" s="604"/>
      <c r="L633" s="604"/>
      <c r="M633" s="604"/>
      <c r="N633" s="604"/>
      <c r="O633" s="604"/>
      <c r="P633" s="1057"/>
      <c r="Q633" s="89"/>
    </row>
    <row r="634" spans="1:19" s="91" customFormat="1" ht="18.75">
      <c r="A634" s="564"/>
      <c r="B634" s="380"/>
      <c r="C634" s="814"/>
      <c r="D634" s="566"/>
      <c r="E634" s="566"/>
      <c r="F634" s="566"/>
      <c r="G634" s="567"/>
      <c r="H634" s="567"/>
      <c r="I634" s="568"/>
      <c r="J634" s="569"/>
      <c r="K634" s="569"/>
      <c r="L634" s="569"/>
      <c r="M634" s="569"/>
      <c r="N634" s="569"/>
      <c r="O634" s="569"/>
      <c r="P634" s="631"/>
      <c r="Q634" s="357"/>
      <c r="R634" s="283"/>
      <c r="S634" s="284"/>
    </row>
    <row r="635" spans="1:19" s="91" customFormat="1" ht="18.75">
      <c r="A635" s="817"/>
      <c r="B635" s="830"/>
      <c r="C635" s="819"/>
      <c r="D635" s="831"/>
      <c r="E635" s="831"/>
      <c r="F635" s="831"/>
      <c r="G635" s="584"/>
      <c r="H635" s="584"/>
      <c r="I635" s="884"/>
      <c r="J635" s="822"/>
      <c r="K635" s="822"/>
      <c r="L635" s="822"/>
      <c r="M635" s="822"/>
      <c r="N635" s="822"/>
      <c r="O635" s="822"/>
      <c r="P635" s="1058"/>
      <c r="Q635" s="89"/>
    </row>
    <row r="636" spans="1:19" s="91" customFormat="1" ht="18.75">
      <c r="A636" s="817"/>
      <c r="B636" s="830"/>
      <c r="C636" s="819"/>
      <c r="D636" s="831"/>
      <c r="E636" s="831"/>
      <c r="F636" s="831"/>
      <c r="G636" s="584"/>
      <c r="H636" s="584"/>
      <c r="I636" s="884"/>
      <c r="J636" s="945"/>
      <c r="K636" s="604"/>
      <c r="L636" s="604"/>
      <c r="M636" s="945"/>
      <c r="N636" s="945"/>
      <c r="O636" s="945"/>
      <c r="P636" s="1057"/>
      <c r="Q636" s="89"/>
    </row>
    <row r="637" spans="1:19" s="91" customFormat="1" ht="18.75">
      <c r="A637" s="564"/>
      <c r="B637" s="380"/>
      <c r="C637" s="814"/>
      <c r="D637" s="566"/>
      <c r="E637" s="566"/>
      <c r="F637" s="566"/>
      <c r="G637" s="567"/>
      <c r="H637" s="567"/>
      <c r="I637" s="568"/>
      <c r="J637" s="363"/>
      <c r="K637" s="569"/>
      <c r="L637" s="569"/>
      <c r="M637" s="363"/>
      <c r="N637" s="363"/>
      <c r="O637" s="363"/>
      <c r="P637" s="631"/>
      <c r="Q637" s="357"/>
      <c r="R637" s="283"/>
      <c r="S637" s="283"/>
    </row>
    <row r="638" spans="1:19" s="91" customFormat="1" ht="18.75">
      <c r="A638" s="564"/>
      <c r="B638" s="380"/>
      <c r="C638" s="814"/>
      <c r="D638" s="566"/>
      <c r="E638" s="566"/>
      <c r="F638" s="566"/>
      <c r="G638" s="567"/>
      <c r="H638" s="567"/>
      <c r="I638" s="589"/>
      <c r="J638" s="569"/>
      <c r="K638" s="569"/>
      <c r="L638" s="569"/>
      <c r="M638" s="569"/>
      <c r="N638" s="569"/>
      <c r="O638" s="569"/>
      <c r="P638" s="631"/>
      <c r="Q638" s="357"/>
      <c r="R638" s="283"/>
      <c r="S638" s="283"/>
    </row>
    <row r="639" spans="1:19" s="91" customFormat="1" ht="18.75">
      <c r="A639" s="817"/>
      <c r="B639" s="830"/>
      <c r="C639" s="819"/>
      <c r="D639" s="831"/>
      <c r="E639" s="831"/>
      <c r="F639" s="831"/>
      <c r="G639" s="584"/>
      <c r="H639" s="584"/>
      <c r="I639" s="591"/>
      <c r="J639" s="822"/>
      <c r="K639" s="822"/>
      <c r="L639" s="822"/>
      <c r="M639" s="822"/>
      <c r="N639" s="822"/>
      <c r="O639" s="822"/>
      <c r="P639" s="1058"/>
      <c r="Q639" s="89"/>
    </row>
    <row r="640" spans="1:19" s="91" customFormat="1" ht="18.75">
      <c r="A640" s="564"/>
      <c r="B640" s="380"/>
      <c r="C640" s="814"/>
      <c r="D640" s="566"/>
      <c r="E640" s="566"/>
      <c r="F640" s="566"/>
      <c r="G640" s="567"/>
      <c r="H640" s="567"/>
      <c r="I640" s="588"/>
      <c r="J640" s="569"/>
      <c r="K640" s="569"/>
      <c r="L640" s="569"/>
      <c r="M640" s="569"/>
      <c r="N640" s="569"/>
      <c r="O640" s="569"/>
      <c r="P640" s="631"/>
      <c r="Q640" s="357"/>
      <c r="R640" s="283"/>
      <c r="S640" s="284"/>
    </row>
    <row r="641" spans="1:19" s="91" customFormat="1" ht="18.75">
      <c r="A641" s="817"/>
      <c r="B641" s="830"/>
      <c r="C641" s="819"/>
      <c r="D641" s="831"/>
      <c r="E641" s="831"/>
      <c r="F641" s="831"/>
      <c r="G641" s="584"/>
      <c r="H641" s="584"/>
      <c r="I641" s="946"/>
      <c r="J641" s="604"/>
      <c r="K641" s="604"/>
      <c r="L641" s="604"/>
      <c r="M641" s="604"/>
      <c r="N641" s="604"/>
      <c r="O641" s="604"/>
      <c r="P641" s="1057"/>
      <c r="Q641" s="89"/>
    </row>
    <row r="642" spans="1:19" s="91" customFormat="1" ht="18.75">
      <c r="A642" s="564"/>
      <c r="B642" s="380"/>
      <c r="C642" s="814"/>
      <c r="D642" s="566"/>
      <c r="E642" s="566"/>
      <c r="F642" s="566"/>
      <c r="G642" s="567"/>
      <c r="H642" s="567"/>
      <c r="I642" s="589"/>
      <c r="J642" s="569"/>
      <c r="K642" s="569"/>
      <c r="L642" s="569"/>
      <c r="M642" s="569"/>
      <c r="N642" s="569"/>
      <c r="O642" s="569"/>
      <c r="P642" s="631"/>
      <c r="Q642" s="357"/>
      <c r="R642" s="283"/>
      <c r="S642" s="283"/>
    </row>
    <row r="643" spans="1:19" s="91" customFormat="1" ht="18.75">
      <c r="A643" s="817"/>
      <c r="B643" s="830"/>
      <c r="C643" s="819"/>
      <c r="D643" s="831"/>
      <c r="E643" s="831"/>
      <c r="F643" s="831"/>
      <c r="G643" s="584"/>
      <c r="H643" s="584"/>
      <c r="I643" s="591"/>
      <c r="J643" s="604"/>
      <c r="K643" s="604"/>
      <c r="L643" s="604"/>
      <c r="M643" s="604"/>
      <c r="N643" s="604"/>
      <c r="O643" s="604"/>
      <c r="P643" s="1057"/>
      <c r="Q643" s="89"/>
    </row>
    <row r="644" spans="1:19" s="91" customFormat="1" ht="18.75">
      <c r="A644" s="564"/>
      <c r="B644" s="380"/>
      <c r="C644" s="814"/>
      <c r="D644" s="566"/>
      <c r="E644" s="566"/>
      <c r="F644" s="566"/>
      <c r="G644" s="567"/>
      <c r="H644" s="567"/>
      <c r="I644" s="589"/>
      <c r="J644" s="569"/>
      <c r="K644" s="569"/>
      <c r="L644" s="569"/>
      <c r="M644" s="569"/>
      <c r="N644" s="569"/>
      <c r="O644" s="569"/>
      <c r="P644" s="569"/>
      <c r="Q644" s="357"/>
      <c r="R644" s="283"/>
      <c r="S644" s="284"/>
    </row>
    <row r="645" spans="1:19" s="91" customFormat="1" ht="18.75">
      <c r="A645" s="817"/>
      <c r="B645" s="830"/>
      <c r="C645" s="819"/>
      <c r="D645" s="831"/>
      <c r="E645" s="831"/>
      <c r="F645" s="831"/>
      <c r="G645" s="584"/>
      <c r="H645" s="584"/>
      <c r="I645" s="591"/>
      <c r="J645" s="822"/>
      <c r="K645" s="822"/>
      <c r="L645" s="822"/>
      <c r="M645" s="822"/>
      <c r="N645" s="822"/>
      <c r="O645" s="822"/>
      <c r="P645" s="1058"/>
      <c r="Q645" s="89"/>
    </row>
    <row r="646" spans="1:19" s="91" customFormat="1" ht="18.75">
      <c r="A646" s="564"/>
      <c r="B646" s="380"/>
      <c r="C646" s="814"/>
      <c r="D646" s="566"/>
      <c r="E646" s="566"/>
      <c r="F646" s="566"/>
      <c r="G646" s="567"/>
      <c r="H646" s="567"/>
      <c r="I646" s="568"/>
      <c r="J646" s="569"/>
      <c r="K646" s="569"/>
      <c r="L646" s="569"/>
      <c r="M646" s="569"/>
      <c r="N646" s="569"/>
      <c r="O646" s="569"/>
      <c r="P646" s="631"/>
      <c r="Q646" s="357"/>
      <c r="R646" s="283"/>
      <c r="S646" s="284"/>
    </row>
    <row r="647" spans="1:19" s="91" customFormat="1" ht="18.75">
      <c r="A647" s="817"/>
      <c r="B647" s="830"/>
      <c r="C647" s="819"/>
      <c r="D647" s="831"/>
      <c r="E647" s="831"/>
      <c r="F647" s="831"/>
      <c r="G647" s="584"/>
      <c r="H647" s="584"/>
      <c r="I647" s="884"/>
      <c r="J647" s="604"/>
      <c r="K647" s="604"/>
      <c r="L647" s="604"/>
      <c r="M647" s="604"/>
      <c r="N647" s="604"/>
      <c r="O647" s="604"/>
      <c r="P647" s="1057"/>
      <c r="Q647" s="89"/>
    </row>
    <row r="648" spans="1:19" s="91" customFormat="1" ht="18.75">
      <c r="A648" s="564"/>
      <c r="B648" s="380"/>
      <c r="C648" s="814"/>
      <c r="D648" s="566"/>
      <c r="E648" s="566"/>
      <c r="F648" s="566"/>
      <c r="G648" s="567"/>
      <c r="H648" s="567"/>
      <c r="I648" s="568"/>
      <c r="J648" s="569"/>
      <c r="K648" s="569"/>
      <c r="L648" s="569"/>
      <c r="M648" s="569"/>
      <c r="N648" s="569"/>
      <c r="O648" s="569"/>
      <c r="P648" s="631"/>
      <c r="Q648" s="357"/>
      <c r="R648" s="283"/>
      <c r="S648" s="283"/>
    </row>
    <row r="649" spans="1:19" s="91" customFormat="1" ht="18.75">
      <c r="A649" s="817"/>
      <c r="B649" s="830"/>
      <c r="C649" s="819"/>
      <c r="D649" s="831"/>
      <c r="E649" s="831"/>
      <c r="F649" s="831"/>
      <c r="G649" s="584"/>
      <c r="H649" s="584"/>
      <c r="I649" s="884"/>
      <c r="J649" s="604"/>
      <c r="K649" s="604"/>
      <c r="L649" s="604"/>
      <c r="M649" s="604"/>
      <c r="N649" s="604"/>
      <c r="O649" s="604"/>
      <c r="P649" s="1057"/>
      <c r="Q649" s="89"/>
    </row>
    <row r="650" spans="1:19" s="91" customFormat="1" ht="18.75">
      <c r="A650" s="564"/>
      <c r="B650" s="380"/>
      <c r="C650" s="819"/>
      <c r="D650" s="581"/>
      <c r="E650" s="581"/>
      <c r="F650" s="581"/>
      <c r="G650" s="581"/>
      <c r="H650" s="581"/>
      <c r="I650" s="179"/>
      <c r="J650" s="604"/>
      <c r="K650" s="604"/>
      <c r="L650" s="604"/>
      <c r="M650" s="604"/>
      <c r="N650" s="604"/>
      <c r="O650" s="604"/>
      <c r="P650" s="1057"/>
      <c r="Q650" s="89"/>
    </row>
    <row r="651" spans="1:19" s="91" customFormat="1" ht="18.75">
      <c r="A651" s="817"/>
      <c r="B651" s="830"/>
      <c r="C651" s="819"/>
      <c r="D651" s="831"/>
      <c r="E651" s="831"/>
      <c r="F651" s="831"/>
      <c r="G651" s="584"/>
      <c r="H651" s="584"/>
      <c r="I651" s="884"/>
      <c r="J651" s="604"/>
      <c r="K651" s="604"/>
      <c r="L651" s="604"/>
      <c r="M651" s="604"/>
      <c r="N651" s="604"/>
      <c r="O651" s="604"/>
      <c r="P651" s="1057"/>
      <c r="Q651" s="89"/>
    </row>
    <row r="652" spans="1:19" s="91" customFormat="1" ht="18.75">
      <c r="A652" s="564"/>
      <c r="B652" s="380"/>
      <c r="C652" s="814"/>
      <c r="D652" s="566"/>
      <c r="E652" s="566"/>
      <c r="F652" s="566"/>
      <c r="G652" s="567"/>
      <c r="H652" s="567"/>
      <c r="I652" s="568"/>
      <c r="J652" s="569"/>
      <c r="K652" s="569"/>
      <c r="L652" s="569"/>
      <c r="M652" s="569"/>
      <c r="N652" s="569"/>
      <c r="O652" s="569"/>
      <c r="P652" s="1057"/>
      <c r="Q652" s="357"/>
      <c r="R652" s="283"/>
      <c r="S652" s="283"/>
    </row>
    <row r="653" spans="1:19" s="91" customFormat="1" ht="18.75">
      <c r="A653" s="817"/>
      <c r="B653" s="830"/>
      <c r="C653" s="819"/>
      <c r="D653" s="831"/>
      <c r="E653" s="831"/>
      <c r="F653" s="831"/>
      <c r="G653" s="584"/>
      <c r="H653" s="584"/>
      <c r="I653" s="884"/>
      <c r="J653" s="822"/>
      <c r="K653" s="822"/>
      <c r="L653" s="822"/>
      <c r="M653" s="822"/>
      <c r="N653" s="822"/>
      <c r="O653" s="822"/>
      <c r="P653" s="1058"/>
      <c r="Q653" s="89"/>
    </row>
    <row r="654" spans="1:19" s="91" customFormat="1" ht="18.75">
      <c r="A654" s="564"/>
      <c r="B654" s="380"/>
      <c r="C654" s="814"/>
      <c r="D654" s="566"/>
      <c r="E654" s="566"/>
      <c r="F654" s="566"/>
      <c r="G654" s="567"/>
      <c r="H654" s="567"/>
      <c r="I654" s="568"/>
      <c r="J654" s="569"/>
      <c r="K654" s="569"/>
      <c r="L654" s="569"/>
      <c r="M654" s="569"/>
      <c r="N654" s="569"/>
      <c r="O654" s="569"/>
      <c r="P654" s="631"/>
      <c r="Q654" s="357"/>
      <c r="R654" s="283"/>
      <c r="S654" s="283"/>
    </row>
    <row r="655" spans="1:19" s="91" customFormat="1" ht="18.75">
      <c r="A655" s="817"/>
      <c r="B655" s="830"/>
      <c r="C655" s="819"/>
      <c r="D655" s="831"/>
      <c r="E655" s="831"/>
      <c r="F655" s="831"/>
      <c r="G655" s="584"/>
      <c r="H655" s="584"/>
      <c r="I655" s="884"/>
      <c r="J655" s="822"/>
      <c r="K655" s="822"/>
      <c r="L655" s="822"/>
      <c r="M655" s="822"/>
      <c r="N655" s="822"/>
      <c r="O655" s="822"/>
      <c r="P655" s="1058"/>
      <c r="Q655" s="89"/>
    </row>
    <row r="656" spans="1:19" s="91" customFormat="1" ht="18.75">
      <c r="A656" s="564"/>
      <c r="B656" s="380"/>
      <c r="C656" s="814"/>
      <c r="D656" s="566"/>
      <c r="E656" s="566"/>
      <c r="F656" s="566"/>
      <c r="G656" s="567"/>
      <c r="H656" s="567"/>
      <c r="I656" s="589"/>
      <c r="J656" s="569"/>
      <c r="K656" s="569"/>
      <c r="L656" s="569"/>
      <c r="M656" s="569"/>
      <c r="N656" s="569"/>
      <c r="O656" s="569"/>
      <c r="P656" s="631"/>
      <c r="Q656" s="357"/>
      <c r="R656" s="283"/>
      <c r="S656" s="284"/>
    </row>
    <row r="657" spans="1:19" s="91" customFormat="1" ht="18.75">
      <c r="A657" s="817"/>
      <c r="B657" s="830"/>
      <c r="C657" s="819"/>
      <c r="D657" s="831"/>
      <c r="E657" s="831"/>
      <c r="F657" s="831"/>
      <c r="G657" s="584"/>
      <c r="H657" s="584"/>
      <c r="I657" s="591"/>
      <c r="J657" s="604"/>
      <c r="K657" s="604"/>
      <c r="L657" s="604"/>
      <c r="M657" s="604"/>
      <c r="N657" s="604"/>
      <c r="O657" s="604"/>
      <c r="P657" s="1057"/>
      <c r="Q657" s="89"/>
    </row>
    <row r="658" spans="1:19" s="91" customFormat="1" ht="18.75">
      <c r="A658" s="564"/>
      <c r="B658" s="380"/>
      <c r="C658" s="814"/>
      <c r="D658" s="566"/>
      <c r="E658" s="566"/>
      <c r="F658" s="566"/>
      <c r="G658" s="567"/>
      <c r="H658" s="567"/>
      <c r="I658" s="589"/>
      <c r="J658" s="569"/>
      <c r="K658" s="569"/>
      <c r="L658" s="569"/>
      <c r="M658" s="569"/>
      <c r="N658" s="569"/>
      <c r="O658" s="569"/>
      <c r="P658" s="614"/>
      <c r="Q658" s="357"/>
      <c r="R658" s="283"/>
      <c r="S658" s="283"/>
    </row>
    <row r="659" spans="1:19" s="91" customFormat="1" ht="18.75">
      <c r="A659" s="817"/>
      <c r="B659" s="830"/>
      <c r="C659" s="819"/>
      <c r="D659" s="831"/>
      <c r="E659" s="831"/>
      <c r="F659" s="831"/>
      <c r="G659" s="584"/>
      <c r="H659" s="584"/>
      <c r="I659" s="591"/>
      <c r="J659" s="604"/>
      <c r="K659" s="604"/>
      <c r="L659" s="604"/>
      <c r="M659" s="604"/>
      <c r="N659" s="604"/>
      <c r="O659" s="604"/>
      <c r="P659" s="1057"/>
      <c r="Q659" s="89"/>
    </row>
    <row r="660" spans="1:19" s="91" customFormat="1" ht="18.75">
      <c r="A660" s="564"/>
      <c r="B660" s="380"/>
      <c r="C660" s="814"/>
      <c r="D660" s="566"/>
      <c r="E660" s="566"/>
      <c r="F660" s="566"/>
      <c r="G660" s="586"/>
      <c r="H660" s="586"/>
      <c r="I660" s="588"/>
      <c r="J660" s="376"/>
      <c r="K660" s="376"/>
      <c r="L660" s="357"/>
      <c r="M660" s="614"/>
      <c r="N660" s="357"/>
      <c r="O660" s="376"/>
      <c r="P660" s="631"/>
      <c r="Q660" s="357"/>
      <c r="R660" s="376"/>
      <c r="S660" s="376"/>
    </row>
    <row r="661" spans="1:19" s="91" customFormat="1" ht="18.75">
      <c r="A661" s="564"/>
      <c r="B661" s="380"/>
      <c r="C661" s="814"/>
      <c r="D661" s="566"/>
      <c r="E661" s="566"/>
      <c r="F661" s="566"/>
      <c r="G661" s="567"/>
      <c r="H661" s="567"/>
      <c r="I661" s="568"/>
      <c r="J661" s="363"/>
      <c r="K661" s="363"/>
      <c r="L661" s="569"/>
      <c r="M661" s="569"/>
      <c r="N661" s="363"/>
      <c r="O661" s="363"/>
      <c r="P661" s="569"/>
      <c r="Q661" s="357"/>
      <c r="R661" s="283"/>
      <c r="S661" s="283"/>
    </row>
    <row r="662" spans="1:19" s="91" customFormat="1" ht="18.75">
      <c r="A662" s="817"/>
      <c r="B662" s="830"/>
      <c r="C662" s="819"/>
      <c r="D662" s="831"/>
      <c r="E662" s="831"/>
      <c r="F662" s="831"/>
      <c r="G662" s="584"/>
      <c r="H662" s="584"/>
      <c r="I662" s="884"/>
      <c r="J662" s="948"/>
      <c r="K662" s="948"/>
      <c r="L662" s="822"/>
      <c r="M662" s="822"/>
      <c r="N662" s="948"/>
      <c r="O662" s="948"/>
      <c r="P662" s="1058"/>
      <c r="Q662" s="89"/>
    </row>
    <row r="663" spans="1:19" s="91" customFormat="1" ht="18.75">
      <c r="A663" s="564"/>
      <c r="B663" s="380"/>
      <c r="C663" s="814"/>
      <c r="D663" s="566"/>
      <c r="E663" s="566"/>
      <c r="F663" s="566"/>
      <c r="G663" s="567"/>
      <c r="H663" s="567"/>
      <c r="I663" s="589"/>
      <c r="J663" s="569"/>
      <c r="K663" s="569"/>
      <c r="L663" s="569"/>
      <c r="M663" s="569"/>
      <c r="N663" s="569"/>
      <c r="O663" s="569"/>
      <c r="P663" s="631"/>
      <c r="Q663" s="357"/>
      <c r="R663" s="283"/>
      <c r="S663" s="283"/>
    </row>
    <row r="664" spans="1:19" s="91" customFormat="1" ht="18.75">
      <c r="A664" s="817"/>
      <c r="B664" s="830"/>
      <c r="C664" s="819"/>
      <c r="D664" s="831"/>
      <c r="E664" s="831"/>
      <c r="F664" s="831"/>
      <c r="G664" s="584"/>
      <c r="H664" s="584"/>
      <c r="I664" s="591"/>
      <c r="J664" s="822"/>
      <c r="K664" s="822"/>
      <c r="L664" s="822"/>
      <c r="M664" s="822"/>
      <c r="N664" s="822"/>
      <c r="O664" s="822"/>
      <c r="P664" s="1058"/>
      <c r="Q664" s="89"/>
    </row>
    <row r="665" spans="1:19" s="91" customFormat="1" ht="18.75">
      <c r="A665" s="817"/>
      <c r="B665" s="830"/>
      <c r="C665" s="819"/>
      <c r="D665" s="831"/>
      <c r="E665" s="831"/>
      <c r="F665" s="831"/>
      <c r="G665" s="584"/>
      <c r="H665" s="584"/>
      <c r="I665" s="946"/>
      <c r="J665" s="604"/>
      <c r="K665" s="604"/>
      <c r="L665" s="604"/>
      <c r="M665" s="604"/>
      <c r="N665" s="604"/>
      <c r="O665" s="604"/>
      <c r="P665" s="1057"/>
      <c r="Q665" s="89"/>
    </row>
    <row r="666" spans="1:19" s="91" customFormat="1" ht="18.75">
      <c r="A666" s="817"/>
      <c r="B666" s="835"/>
      <c r="C666" s="836"/>
      <c r="D666" s="831"/>
      <c r="E666" s="831"/>
      <c r="F666" s="831"/>
      <c r="G666" s="831"/>
      <c r="H666" s="831"/>
      <c r="I666" s="949"/>
      <c r="J666" s="861"/>
      <c r="K666" s="862"/>
      <c r="L666" s="861"/>
      <c r="M666" s="861"/>
      <c r="N666" s="862"/>
      <c r="O666" s="861"/>
      <c r="P666" s="1059"/>
      <c r="Q666" s="785"/>
    </row>
    <row r="667" spans="1:19" s="91" customFormat="1" ht="18.75">
      <c r="A667" s="564"/>
      <c r="B667" s="380"/>
      <c r="C667" s="814"/>
      <c r="D667" s="566"/>
      <c r="E667" s="566"/>
      <c r="F667" s="566"/>
      <c r="G667" s="567"/>
      <c r="H667" s="567"/>
      <c r="I667" s="589"/>
      <c r="J667" s="569"/>
      <c r="K667" s="569"/>
      <c r="L667" s="569"/>
      <c r="M667" s="569"/>
      <c r="N667" s="569"/>
      <c r="O667" s="569"/>
      <c r="P667" s="569"/>
      <c r="Q667" s="357"/>
      <c r="R667" s="283"/>
      <c r="S667" s="283"/>
    </row>
    <row r="668" spans="1:19" s="91" customFormat="1" ht="18.75">
      <c r="A668" s="817"/>
      <c r="B668" s="830"/>
      <c r="C668" s="819"/>
      <c r="D668" s="831"/>
      <c r="E668" s="831"/>
      <c r="F668" s="831"/>
      <c r="G668" s="584"/>
      <c r="H668" s="584"/>
      <c r="I668" s="591"/>
      <c r="J668" s="822"/>
      <c r="K668" s="822"/>
      <c r="L668" s="822"/>
      <c r="M668" s="822"/>
      <c r="N668" s="822"/>
      <c r="O668" s="822"/>
      <c r="P668" s="1058"/>
      <c r="Q668" s="89"/>
    </row>
    <row r="669" spans="1:19" s="91" customFormat="1" ht="18.75">
      <c r="A669" s="564"/>
      <c r="B669" s="380"/>
      <c r="C669" s="814"/>
      <c r="D669" s="566"/>
      <c r="E669" s="566"/>
      <c r="F669" s="566"/>
      <c r="G669" s="567"/>
      <c r="H669" s="567"/>
      <c r="I669" s="568"/>
      <c r="J669" s="569"/>
      <c r="K669" s="569"/>
      <c r="L669" s="569"/>
      <c r="M669" s="569"/>
      <c r="N669" s="569"/>
      <c r="O669" s="569"/>
      <c r="P669" s="614"/>
      <c r="Q669" s="357"/>
      <c r="R669" s="283"/>
      <c r="S669" s="283"/>
    </row>
    <row r="670" spans="1:19" s="91" customFormat="1" ht="18.75">
      <c r="A670" s="817"/>
      <c r="B670" s="830"/>
      <c r="C670" s="819"/>
      <c r="D670" s="831"/>
      <c r="E670" s="831"/>
      <c r="F670" s="831"/>
      <c r="G670" s="584"/>
      <c r="H670" s="584"/>
      <c r="I670" s="884"/>
      <c r="J670" s="604"/>
      <c r="K670" s="604"/>
      <c r="L670" s="604"/>
      <c r="M670" s="604"/>
      <c r="N670" s="604"/>
      <c r="O670" s="604"/>
      <c r="P670" s="1057"/>
      <c r="Q670" s="89"/>
    </row>
    <row r="671" spans="1:19" s="91" customFormat="1" ht="18.75">
      <c r="A671" s="564"/>
      <c r="B671" s="380"/>
      <c r="C671" s="814"/>
      <c r="D671" s="566"/>
      <c r="E671" s="566"/>
      <c r="F671" s="566"/>
      <c r="G671" s="567"/>
      <c r="H671" s="567"/>
      <c r="I671" s="589"/>
      <c r="J671" s="569"/>
      <c r="K671" s="569"/>
      <c r="L671" s="569"/>
      <c r="M671" s="569"/>
      <c r="N671" s="569"/>
      <c r="O671" s="569"/>
      <c r="P671" s="569"/>
      <c r="Q671" s="357"/>
      <c r="R671" s="283"/>
      <c r="S671" s="283"/>
    </row>
    <row r="672" spans="1:19" s="91" customFormat="1" ht="18.75">
      <c r="A672" s="817"/>
      <c r="B672" s="830"/>
      <c r="C672" s="819"/>
      <c r="D672" s="831"/>
      <c r="E672" s="831"/>
      <c r="F672" s="831"/>
      <c r="G672" s="584"/>
      <c r="H672" s="584"/>
      <c r="I672" s="591"/>
      <c r="J672" s="822"/>
      <c r="K672" s="822"/>
      <c r="L672" s="822"/>
      <c r="M672" s="822"/>
      <c r="N672" s="822"/>
      <c r="O672" s="822"/>
      <c r="P672" s="1058"/>
      <c r="Q672" s="89"/>
    </row>
    <row r="673" spans="1:19" s="91" customFormat="1" ht="18.75">
      <c r="A673" s="564"/>
      <c r="B673" s="380"/>
      <c r="C673" s="814"/>
      <c r="D673" s="566"/>
      <c r="E673" s="566"/>
      <c r="F673" s="566"/>
      <c r="G673" s="567"/>
      <c r="H673" s="567"/>
      <c r="I673" s="568"/>
      <c r="J673" s="569"/>
      <c r="K673" s="569"/>
      <c r="L673" s="569"/>
      <c r="M673" s="569"/>
      <c r="N673" s="569"/>
      <c r="O673" s="569"/>
      <c r="P673" s="569"/>
      <c r="Q673" s="357"/>
      <c r="R673" s="283"/>
      <c r="S673" s="283"/>
    </row>
    <row r="674" spans="1:19" s="91" customFormat="1" ht="18.75">
      <c r="A674" s="817"/>
      <c r="B674" s="830"/>
      <c r="C674" s="819"/>
      <c r="D674" s="831"/>
      <c r="E674" s="831"/>
      <c r="F674" s="831"/>
      <c r="G674" s="584"/>
      <c r="H674" s="584"/>
      <c r="I674" s="884"/>
      <c r="J674" s="822"/>
      <c r="K674" s="822"/>
      <c r="L674" s="822"/>
      <c r="M674" s="822"/>
      <c r="N674" s="822"/>
      <c r="O674" s="822"/>
      <c r="P674" s="1058"/>
      <c r="Q674" s="89"/>
    </row>
    <row r="675" spans="1:19" s="91" customFormat="1" ht="18.75">
      <c r="A675" s="564"/>
      <c r="B675" s="380"/>
      <c r="C675" s="814"/>
      <c r="D675" s="566"/>
      <c r="E675" s="566"/>
      <c r="F675" s="566"/>
      <c r="G675" s="567"/>
      <c r="H675" s="567"/>
      <c r="I675" s="588"/>
      <c r="J675" s="569"/>
      <c r="K675" s="569"/>
      <c r="L675" s="569"/>
      <c r="M675" s="569"/>
      <c r="N675" s="569"/>
      <c r="O675" s="569"/>
      <c r="P675" s="631"/>
      <c r="Q675" s="357"/>
      <c r="R675" s="283"/>
      <c r="S675" s="283"/>
    </row>
    <row r="676" spans="1:19" s="91" customFormat="1" ht="18.75">
      <c r="A676" s="817"/>
      <c r="B676" s="830"/>
      <c r="C676" s="819"/>
      <c r="D676" s="831"/>
      <c r="E676" s="831"/>
      <c r="F676" s="831"/>
      <c r="G676" s="584"/>
      <c r="H676" s="584"/>
      <c r="I676" s="884"/>
      <c r="J676" s="822"/>
      <c r="K676" s="822"/>
      <c r="L676" s="822"/>
      <c r="M676" s="822"/>
      <c r="N676" s="822"/>
      <c r="O676" s="822"/>
      <c r="P676" s="1058"/>
      <c r="Q676" s="89"/>
    </row>
    <row r="677" spans="1:19" s="91" customFormat="1" ht="14.25" customHeight="1">
      <c r="A677" s="564"/>
      <c r="B677" s="380"/>
      <c r="C677" s="819"/>
      <c r="D677" s="579"/>
      <c r="E677" s="579"/>
      <c r="F677" s="579"/>
      <c r="G677" s="584"/>
      <c r="H677" s="584"/>
      <c r="I677" s="591"/>
      <c r="J677" s="601"/>
      <c r="K677" s="601"/>
      <c r="L677" s="608"/>
      <c r="M677" s="608"/>
      <c r="N677" s="601"/>
      <c r="O677" s="601"/>
      <c r="P677" s="631"/>
      <c r="Q677" s="660"/>
      <c r="R677" s="220"/>
      <c r="S677" s="220"/>
    </row>
    <row r="678" spans="1:19" s="91" customFormat="1" ht="14.25" customHeight="1">
      <c r="A678" s="817"/>
      <c r="B678" s="830"/>
      <c r="C678" s="819"/>
      <c r="D678" s="831"/>
      <c r="E678" s="831"/>
      <c r="F678" s="831"/>
      <c r="G678" s="584"/>
      <c r="H678" s="584"/>
      <c r="I678" s="591"/>
      <c r="J678" s="945"/>
      <c r="K678" s="945"/>
      <c r="L678" s="604"/>
      <c r="M678" s="604"/>
      <c r="N678" s="945"/>
      <c r="O678" s="945"/>
      <c r="P678" s="1057"/>
      <c r="Q678" s="89"/>
    </row>
    <row r="679" spans="1:19" s="91" customFormat="1" ht="18.75">
      <c r="A679" s="564"/>
      <c r="B679" s="936"/>
      <c r="C679" s="937"/>
      <c r="D679" s="578"/>
      <c r="E679" s="578"/>
      <c r="F679" s="578"/>
      <c r="G679" s="582"/>
      <c r="H679" s="582"/>
      <c r="I679" s="588"/>
      <c r="J679" s="363"/>
      <c r="K679" s="363"/>
      <c r="L679" s="569"/>
      <c r="M679" s="569"/>
      <c r="N679" s="363"/>
      <c r="O679" s="569"/>
      <c r="P679" s="614"/>
      <c r="Q679" s="357"/>
      <c r="R679" s="283"/>
      <c r="S679" s="284"/>
    </row>
    <row r="680" spans="1:19" s="91" customFormat="1" ht="18.75">
      <c r="A680" s="564"/>
      <c r="B680" s="380"/>
      <c r="C680" s="814"/>
      <c r="D680" s="566"/>
      <c r="E680" s="566"/>
      <c r="F680" s="566"/>
      <c r="G680" s="567"/>
      <c r="H680" s="567"/>
      <c r="I680" s="589"/>
      <c r="J680" s="569"/>
      <c r="K680" s="607"/>
      <c r="L680" s="569"/>
      <c r="M680" s="569"/>
      <c r="N680" s="569"/>
      <c r="O680" s="607"/>
      <c r="P680" s="641"/>
      <c r="Q680" s="357"/>
      <c r="R680" s="283"/>
      <c r="S680" s="283"/>
    </row>
    <row r="681" spans="1:19" s="369" customFormat="1">
      <c r="A681" s="735"/>
      <c r="B681" s="736"/>
      <c r="C681" s="737"/>
      <c r="D681" s="646"/>
      <c r="E681" s="646"/>
      <c r="F681" s="646"/>
      <c r="G681" s="738"/>
      <c r="H681" s="738"/>
      <c r="I681" s="719"/>
      <c r="L681" s="646"/>
      <c r="N681" s="646"/>
      <c r="P681" s="739"/>
      <c r="Q681" s="646"/>
    </row>
    <row r="682" spans="1:19" s="369" customFormat="1">
      <c r="A682" s="735"/>
      <c r="B682" s="736"/>
      <c r="C682" s="737"/>
      <c r="D682" s="646"/>
      <c r="E682" s="646"/>
      <c r="F682" s="646"/>
      <c r="G682" s="738"/>
      <c r="H682" s="738"/>
      <c r="I682" s="719"/>
      <c r="L682" s="646"/>
      <c r="N682" s="646"/>
      <c r="P682" s="739"/>
      <c r="Q682" s="646"/>
    </row>
    <row r="683" spans="1:19" s="369" customFormat="1">
      <c r="A683" s="735"/>
      <c r="B683" s="736"/>
      <c r="C683" s="737"/>
      <c r="D683" s="646"/>
      <c r="E683" s="646"/>
      <c r="F683" s="646"/>
      <c r="G683" s="738"/>
      <c r="H683" s="738"/>
      <c r="I683" s="719"/>
      <c r="L683" s="646"/>
      <c r="N683" s="646"/>
      <c r="P683" s="739"/>
      <c r="Q683" s="646"/>
    </row>
    <row r="684" spans="1:19" s="369" customFormat="1">
      <c r="A684" s="735"/>
      <c r="B684" s="736"/>
      <c r="C684" s="737"/>
      <c r="D684" s="646"/>
      <c r="E684" s="646"/>
      <c r="F684" s="646"/>
      <c r="G684" s="738"/>
      <c r="H684" s="738"/>
      <c r="I684" s="719"/>
      <c r="L684" s="646"/>
      <c r="N684" s="646"/>
      <c r="P684" s="739"/>
      <c r="Q684" s="646"/>
    </row>
    <row r="685" spans="1:19" s="369" customFormat="1">
      <c r="A685" s="735"/>
      <c r="B685" s="736"/>
      <c r="C685" s="737"/>
      <c r="D685" s="646"/>
      <c r="E685" s="646"/>
      <c r="F685" s="646"/>
      <c r="G685" s="738"/>
      <c r="H685" s="738"/>
      <c r="I685" s="719"/>
      <c r="L685" s="646"/>
      <c r="N685" s="646"/>
      <c r="P685" s="739"/>
      <c r="Q685" s="646"/>
    </row>
    <row r="686" spans="1:19" s="369" customFormat="1">
      <c r="A686" s="735"/>
      <c r="B686" s="736"/>
      <c r="C686" s="737"/>
      <c r="D686" s="646"/>
      <c r="E686" s="646"/>
      <c r="F686" s="646"/>
      <c r="G686" s="738"/>
      <c r="H686" s="738"/>
      <c r="I686" s="719"/>
      <c r="L686" s="646"/>
      <c r="N686" s="646"/>
      <c r="P686" s="739"/>
      <c r="Q686" s="646"/>
    </row>
    <row r="687" spans="1:19" s="369" customFormat="1">
      <c r="A687" s="735"/>
      <c r="B687" s="736"/>
      <c r="C687" s="737"/>
      <c r="D687" s="646"/>
      <c r="E687" s="646"/>
      <c r="F687" s="646"/>
      <c r="G687" s="738"/>
      <c r="H687" s="738"/>
      <c r="I687" s="719"/>
      <c r="L687" s="646"/>
      <c r="N687" s="646"/>
      <c r="P687" s="739"/>
      <c r="Q687" s="646"/>
    </row>
    <row r="688" spans="1:19" s="369" customFormat="1">
      <c r="A688" s="735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  <c r="Q688" s="646"/>
    </row>
    <row r="689" spans="1:17" s="369" customFormat="1">
      <c r="A689" s="735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  <c r="Q689" s="646"/>
    </row>
    <row r="690" spans="1:17" s="369" customFormat="1">
      <c r="A690" s="735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  <c r="Q690" s="646"/>
    </row>
    <row r="691" spans="1:17" s="369" customFormat="1">
      <c r="A691" s="735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  <c r="Q691" s="646"/>
    </row>
    <row r="692" spans="1:17" s="369" customFormat="1">
      <c r="A692" s="735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  <c r="Q692" s="646"/>
    </row>
    <row r="693" spans="1:17" s="369" customFormat="1">
      <c r="A693" s="735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  <c r="Q693" s="646"/>
    </row>
    <row r="694" spans="1:17" s="369" customFormat="1">
      <c r="A694" s="735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  <c r="Q694" s="646"/>
    </row>
    <row r="695" spans="1:17" s="369" customFormat="1">
      <c r="A695" s="735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  <c r="Q695" s="646"/>
    </row>
    <row r="696" spans="1:17" s="369" customFormat="1">
      <c r="A696" s="735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  <c r="Q696" s="646"/>
    </row>
    <row r="697" spans="1:17" s="369" customFormat="1">
      <c r="A697" s="735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  <c r="Q697" s="646"/>
    </row>
    <row r="698" spans="1:17" s="369" customFormat="1">
      <c r="A698" s="735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  <c r="Q698" s="646"/>
    </row>
    <row r="699" spans="1:17" s="369" customFormat="1">
      <c r="A699" s="735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  <c r="Q699" s="646"/>
    </row>
    <row r="700" spans="1:17" s="369" customFormat="1">
      <c r="A700" s="735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  <c r="Q700" s="646"/>
    </row>
    <row r="701" spans="1:17" s="369" customFormat="1">
      <c r="A701" s="735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  <c r="Q701" s="646"/>
    </row>
    <row r="702" spans="1:17" s="369" customFormat="1">
      <c r="A702" s="735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  <c r="Q702" s="646"/>
    </row>
    <row r="703" spans="1:17" s="369" customFormat="1">
      <c r="A703" s="735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  <c r="Q703" s="646"/>
    </row>
    <row r="704" spans="1:17" s="369" customFormat="1">
      <c r="A704" s="735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  <c r="Q704" s="646"/>
    </row>
    <row r="705" spans="1:17" s="369" customFormat="1">
      <c r="A705" s="735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  <c r="Q705" s="646"/>
    </row>
    <row r="706" spans="1:17" s="369" customFormat="1">
      <c r="A706" s="735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  <c r="Q706" s="646"/>
    </row>
    <row r="707" spans="1:17" s="369" customFormat="1">
      <c r="A707" s="735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  <c r="Q707" s="646"/>
    </row>
    <row r="708" spans="1:17" s="369" customFormat="1">
      <c r="A708" s="735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  <c r="Q708" s="646"/>
    </row>
    <row r="709" spans="1:17" s="369" customFormat="1">
      <c r="A709" s="735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  <c r="Q709" s="646"/>
    </row>
    <row r="710" spans="1:17" s="369" customFormat="1">
      <c r="A710" s="735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  <c r="Q710" s="646"/>
    </row>
    <row r="711" spans="1:17" s="369" customFormat="1">
      <c r="A711" s="735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  <c r="Q711" s="646"/>
    </row>
    <row r="712" spans="1:17" s="369" customFormat="1">
      <c r="A712" s="735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  <c r="Q712" s="646"/>
    </row>
    <row r="713" spans="1:17" s="369" customFormat="1">
      <c r="A713" s="735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  <c r="Q713" s="646"/>
    </row>
    <row r="714" spans="1:17" s="369" customFormat="1">
      <c r="A714" s="735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  <c r="Q714" s="646"/>
    </row>
    <row r="715" spans="1:17" s="369" customFormat="1">
      <c r="A715" s="735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  <c r="Q715" s="646"/>
    </row>
    <row r="716" spans="1:17" s="369" customFormat="1">
      <c r="A716" s="735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  <c r="Q716" s="646"/>
    </row>
    <row r="717" spans="1:17" s="369" customFormat="1">
      <c r="A717" s="735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  <c r="Q717" s="646"/>
    </row>
    <row r="718" spans="1:17" s="369" customFormat="1">
      <c r="A718" s="735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  <c r="Q718" s="646"/>
    </row>
    <row r="719" spans="1:17" s="369" customFormat="1">
      <c r="A719" s="735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  <c r="Q719" s="646"/>
    </row>
    <row r="720" spans="1:17" s="369" customFormat="1">
      <c r="A720" s="735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  <c r="Q720" s="646"/>
    </row>
    <row r="721" spans="1:17" s="369" customFormat="1">
      <c r="A721" s="735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  <c r="Q721" s="646"/>
    </row>
    <row r="722" spans="1:17" s="369" customFormat="1">
      <c r="A722" s="735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  <c r="Q722" s="646"/>
    </row>
    <row r="723" spans="1:17" s="369" customFormat="1">
      <c r="A723" s="735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  <c r="Q723" s="646"/>
    </row>
    <row r="724" spans="1:17" s="369" customFormat="1">
      <c r="A724" s="735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  <c r="Q724" s="646"/>
    </row>
    <row r="725" spans="1:17" s="369" customFormat="1">
      <c r="A725" s="735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  <c r="Q725" s="646"/>
    </row>
    <row r="726" spans="1:17" s="369" customFormat="1">
      <c r="A726" s="735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  <c r="Q726" s="646"/>
    </row>
    <row r="727" spans="1:17" s="369" customFormat="1">
      <c r="A727" s="735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  <c r="Q727" s="646"/>
    </row>
    <row r="728" spans="1:17" s="369" customFormat="1">
      <c r="A728" s="735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  <c r="Q728" s="646"/>
    </row>
    <row r="729" spans="1:17" s="369" customFormat="1">
      <c r="A729" s="735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  <c r="Q729" s="646"/>
    </row>
    <row r="730" spans="1:17" s="369" customFormat="1">
      <c r="A730" s="735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  <c r="Q730" s="646"/>
    </row>
    <row r="731" spans="1:17" s="369" customFormat="1">
      <c r="A731" s="735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  <c r="Q731" s="646"/>
    </row>
    <row r="732" spans="1:17" s="369" customFormat="1">
      <c r="A732" s="735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  <c r="Q732" s="646"/>
    </row>
    <row r="733" spans="1:17" s="369" customFormat="1">
      <c r="A733" s="735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  <c r="Q733" s="646"/>
    </row>
    <row r="734" spans="1:17" s="369" customFormat="1">
      <c r="A734" s="735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  <c r="Q734" s="646"/>
    </row>
    <row r="735" spans="1:17" s="369" customFormat="1">
      <c r="A735" s="735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  <c r="Q735" s="646"/>
    </row>
    <row r="736" spans="1:17" s="369" customFormat="1">
      <c r="A736" s="735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  <c r="Q736" s="646"/>
    </row>
    <row r="737" spans="1:17" s="369" customFormat="1">
      <c r="A737" s="735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  <c r="Q737" s="646"/>
    </row>
    <row r="738" spans="1:17" s="369" customFormat="1">
      <c r="A738" s="735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  <c r="Q738" s="646"/>
    </row>
    <row r="739" spans="1:17" s="369" customFormat="1">
      <c r="A739" s="735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  <c r="Q739" s="646"/>
    </row>
    <row r="740" spans="1:17" s="369" customFormat="1">
      <c r="A740" s="735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  <c r="Q740" s="646"/>
    </row>
    <row r="741" spans="1:17" s="369" customFormat="1">
      <c r="A741" s="735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  <c r="Q741" s="646"/>
    </row>
    <row r="742" spans="1:17" s="369" customFormat="1">
      <c r="A742" s="735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  <c r="Q742" s="646"/>
    </row>
    <row r="743" spans="1:17" s="369" customFormat="1">
      <c r="A743" s="735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  <c r="Q743" s="646"/>
    </row>
    <row r="744" spans="1:17" s="369" customFormat="1">
      <c r="A744" s="735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  <c r="Q744" s="646"/>
    </row>
    <row r="745" spans="1:17" s="369" customFormat="1">
      <c r="A745" s="735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  <c r="Q745" s="646"/>
    </row>
    <row r="746" spans="1:17" s="369" customFormat="1">
      <c r="A746" s="735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  <c r="Q746" s="646"/>
    </row>
    <row r="747" spans="1:17" s="369" customFormat="1">
      <c r="A747" s="735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  <c r="Q747" s="646"/>
    </row>
    <row r="748" spans="1:17" s="369" customFormat="1">
      <c r="A748" s="735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  <c r="Q748" s="646"/>
    </row>
    <row r="749" spans="1:17" s="369" customFormat="1">
      <c r="A749" s="735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  <c r="Q749" s="646"/>
    </row>
    <row r="750" spans="1:17" s="369" customFormat="1">
      <c r="A750" s="735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  <c r="Q750" s="646"/>
    </row>
    <row r="751" spans="1:17" s="369" customFormat="1">
      <c r="A751" s="735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  <c r="Q751" s="646"/>
    </row>
    <row r="752" spans="1:17" s="369" customFormat="1">
      <c r="A752" s="735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  <c r="Q752" s="646"/>
    </row>
    <row r="753" spans="1:17" s="369" customFormat="1">
      <c r="A753" s="735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  <c r="Q753" s="646"/>
    </row>
    <row r="754" spans="1:17" s="369" customFormat="1">
      <c r="A754" s="735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  <c r="Q754" s="646"/>
    </row>
    <row r="755" spans="1:17" s="369" customFormat="1">
      <c r="A755" s="735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  <c r="Q755" s="646"/>
    </row>
    <row r="756" spans="1:17" s="369" customFormat="1">
      <c r="A756" s="735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  <c r="Q756" s="646"/>
    </row>
    <row r="757" spans="1:17" s="369" customFormat="1">
      <c r="A757" s="735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  <c r="Q757" s="646"/>
    </row>
    <row r="758" spans="1:17" s="369" customFormat="1">
      <c r="A758" s="735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  <c r="Q758" s="646"/>
    </row>
    <row r="759" spans="1:17" s="369" customFormat="1">
      <c r="A759" s="735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  <c r="Q759" s="646"/>
    </row>
    <row r="760" spans="1:17" s="369" customFormat="1">
      <c r="A760" s="735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  <c r="Q760" s="646"/>
    </row>
    <row r="761" spans="1:17" s="369" customFormat="1">
      <c r="A761" s="735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  <c r="Q761" s="646"/>
    </row>
    <row r="762" spans="1:17" s="369" customFormat="1">
      <c r="A762" s="735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  <c r="Q762" s="646"/>
    </row>
    <row r="763" spans="1:17" s="369" customFormat="1">
      <c r="A763" s="735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  <c r="Q763" s="646"/>
    </row>
    <row r="764" spans="1:17" s="369" customFormat="1">
      <c r="A764" s="735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  <c r="Q764" s="646"/>
    </row>
    <row r="765" spans="1:17" s="369" customFormat="1">
      <c r="A765" s="735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  <c r="Q765" s="646"/>
    </row>
    <row r="766" spans="1:17" s="369" customFormat="1">
      <c r="A766" s="735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  <c r="Q766" s="646"/>
    </row>
    <row r="767" spans="1:17" s="369" customFormat="1">
      <c r="A767" s="735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  <c r="Q767" s="646"/>
    </row>
    <row r="768" spans="1:17" s="369" customFormat="1">
      <c r="A768" s="735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  <c r="Q768" s="646"/>
    </row>
    <row r="769" spans="1:17" s="369" customFormat="1">
      <c r="A769" s="735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  <c r="Q769" s="646"/>
    </row>
    <row r="770" spans="1:17" s="369" customFormat="1">
      <c r="A770" s="735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  <c r="Q770" s="646"/>
    </row>
    <row r="771" spans="1:17" s="369" customFormat="1">
      <c r="A771" s="735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  <c r="Q771" s="646"/>
    </row>
    <row r="772" spans="1:17" s="369" customFormat="1">
      <c r="A772" s="735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  <c r="Q772" s="646"/>
    </row>
    <row r="773" spans="1:17" s="369" customFormat="1">
      <c r="A773" s="735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  <c r="Q773" s="646"/>
    </row>
    <row r="774" spans="1:17" s="369" customFormat="1">
      <c r="A774" s="735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  <c r="Q774" s="646"/>
    </row>
    <row r="775" spans="1:17" s="369" customFormat="1">
      <c r="A775" s="735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  <c r="Q775" s="646"/>
    </row>
    <row r="776" spans="1:17" s="369" customFormat="1">
      <c r="A776" s="735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  <c r="Q776" s="646"/>
    </row>
    <row r="777" spans="1:17" s="369" customFormat="1">
      <c r="A777" s="735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  <c r="Q777" s="646"/>
    </row>
    <row r="778" spans="1:17" s="369" customFormat="1">
      <c r="A778" s="735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  <c r="Q778" s="646"/>
    </row>
    <row r="779" spans="1:17" s="369" customFormat="1">
      <c r="A779" s="735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  <c r="Q779" s="646"/>
    </row>
    <row r="780" spans="1:17" s="369" customFormat="1">
      <c r="A780" s="735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  <c r="Q780" s="646"/>
    </row>
    <row r="781" spans="1:17" s="369" customFormat="1">
      <c r="A781" s="735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  <c r="Q781" s="646"/>
    </row>
    <row r="782" spans="1:17" s="369" customFormat="1">
      <c r="A782" s="735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  <c r="Q782" s="646"/>
    </row>
    <row r="783" spans="1:17" s="369" customFormat="1">
      <c r="A783" s="735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  <c r="Q783" s="646"/>
    </row>
    <row r="784" spans="1:17" s="369" customFormat="1">
      <c r="A784" s="735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  <c r="Q784" s="646"/>
    </row>
    <row r="785" spans="1:17" s="369" customFormat="1">
      <c r="A785" s="735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  <c r="Q785" s="646"/>
    </row>
    <row r="786" spans="1:17" s="369" customFormat="1">
      <c r="A786" s="735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  <c r="Q786" s="646"/>
    </row>
    <row r="787" spans="1:17" s="369" customFormat="1">
      <c r="A787" s="735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  <c r="Q787" s="646"/>
    </row>
    <row r="788" spans="1:17" s="369" customFormat="1">
      <c r="A788" s="735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  <c r="Q788" s="646"/>
    </row>
    <row r="789" spans="1:17" s="369" customFormat="1">
      <c r="A789" s="735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  <c r="Q789" s="646"/>
    </row>
    <row r="790" spans="1:17" s="369" customFormat="1">
      <c r="A790" s="735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  <c r="Q790" s="646"/>
    </row>
    <row r="791" spans="1:17" s="369" customFormat="1">
      <c r="A791" s="735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  <c r="Q791" s="646"/>
    </row>
    <row r="792" spans="1:17" s="369" customFormat="1">
      <c r="A792" s="735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  <c r="Q792" s="646"/>
    </row>
    <row r="793" spans="1:17" s="369" customFormat="1">
      <c r="A793" s="735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  <c r="Q793" s="646"/>
    </row>
    <row r="794" spans="1:17" s="369" customFormat="1">
      <c r="A794" s="735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  <c r="Q794" s="646"/>
    </row>
    <row r="795" spans="1:17" s="369" customFormat="1">
      <c r="A795" s="735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  <c r="Q795" s="646"/>
    </row>
    <row r="796" spans="1:17" s="369" customFormat="1">
      <c r="A796" s="735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  <c r="Q796" s="646"/>
    </row>
    <row r="797" spans="1:17" s="369" customFormat="1">
      <c r="A797" s="735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  <c r="Q797" s="646"/>
    </row>
    <row r="798" spans="1:17" s="369" customFormat="1">
      <c r="A798" s="735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  <c r="Q798" s="646"/>
    </row>
    <row r="799" spans="1:17" s="369" customFormat="1">
      <c r="A799" s="735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  <c r="Q799" s="646"/>
    </row>
    <row r="800" spans="1:17" s="369" customFormat="1">
      <c r="A800" s="735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  <c r="Q800" s="646"/>
    </row>
    <row r="801" spans="1:17" s="369" customFormat="1">
      <c r="A801" s="735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  <c r="Q801" s="646"/>
    </row>
    <row r="802" spans="1:17" s="369" customFormat="1">
      <c r="A802" s="735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  <c r="Q802" s="646"/>
    </row>
    <row r="803" spans="1:17" s="369" customFormat="1">
      <c r="A803" s="735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  <c r="Q803" s="646"/>
    </row>
    <row r="804" spans="1:17" s="369" customFormat="1">
      <c r="A804" s="735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  <c r="Q804" s="646"/>
    </row>
    <row r="805" spans="1:17" s="369" customFormat="1">
      <c r="A805" s="735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  <c r="Q805" s="646"/>
    </row>
    <row r="806" spans="1:17" s="369" customFormat="1">
      <c r="A806" s="735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  <c r="Q806" s="646"/>
    </row>
    <row r="807" spans="1:17" s="369" customFormat="1">
      <c r="A807" s="735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  <c r="Q807" s="646"/>
    </row>
    <row r="808" spans="1:17" s="369" customFormat="1">
      <c r="A808" s="735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  <c r="Q808" s="646"/>
    </row>
    <row r="809" spans="1:17" s="369" customFormat="1">
      <c r="A809" s="735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  <c r="Q809" s="646"/>
    </row>
    <row r="810" spans="1:17" s="369" customFormat="1">
      <c r="A810" s="735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  <c r="Q810" s="646"/>
    </row>
    <row r="811" spans="1:17" s="369" customFormat="1">
      <c r="A811" s="735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  <c r="Q811" s="646"/>
    </row>
    <row r="812" spans="1:17" s="369" customFormat="1">
      <c r="A812" s="735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  <c r="Q812" s="646"/>
    </row>
    <row r="813" spans="1:17" s="369" customFormat="1">
      <c r="A813" s="735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  <c r="Q813" s="646"/>
    </row>
    <row r="814" spans="1:17" s="369" customFormat="1">
      <c r="A814" s="735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  <c r="Q814" s="646"/>
    </row>
    <row r="815" spans="1:17" s="369" customFormat="1">
      <c r="A815" s="735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  <c r="Q815" s="646"/>
    </row>
    <row r="816" spans="1:17" s="369" customFormat="1">
      <c r="A816" s="735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  <c r="Q816" s="646"/>
    </row>
    <row r="817" spans="1:17" s="369" customFormat="1">
      <c r="A817" s="735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  <c r="Q817" s="646"/>
    </row>
    <row r="818" spans="1:17" s="369" customFormat="1">
      <c r="A818" s="735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  <c r="Q818" s="646"/>
    </row>
    <row r="819" spans="1:17" s="369" customFormat="1">
      <c r="A819" s="735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  <c r="Q819" s="646"/>
    </row>
    <row r="820" spans="1:17" s="369" customFormat="1">
      <c r="A820" s="735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  <c r="Q820" s="646"/>
    </row>
    <row r="821" spans="1:17" s="369" customFormat="1">
      <c r="A821" s="735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  <c r="Q821" s="646"/>
    </row>
    <row r="822" spans="1:17" s="369" customFormat="1">
      <c r="A822" s="735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  <c r="Q822" s="646"/>
    </row>
    <row r="823" spans="1:17" s="369" customFormat="1">
      <c r="A823" s="735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  <c r="Q823" s="646"/>
    </row>
    <row r="824" spans="1:17" s="369" customFormat="1">
      <c r="A824" s="735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  <c r="Q824" s="646"/>
    </row>
    <row r="825" spans="1:17" s="369" customFormat="1">
      <c r="A825" s="735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  <c r="Q825" s="646"/>
    </row>
    <row r="826" spans="1:17" s="369" customFormat="1">
      <c r="A826" s="735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  <c r="Q826" s="646"/>
    </row>
    <row r="827" spans="1:17" s="369" customFormat="1">
      <c r="A827" s="735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  <c r="Q827" s="646"/>
    </row>
    <row r="828" spans="1:17" s="369" customFormat="1">
      <c r="A828" s="735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  <c r="Q828" s="646"/>
    </row>
    <row r="829" spans="1:17" s="369" customFormat="1">
      <c r="A829" s="735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  <c r="Q829" s="646"/>
    </row>
    <row r="830" spans="1:17" s="369" customFormat="1">
      <c r="A830" s="735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  <c r="Q830" s="646"/>
    </row>
    <row r="831" spans="1:17" s="369" customFormat="1">
      <c r="A831" s="735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  <c r="Q831" s="646"/>
    </row>
    <row r="832" spans="1:17" s="369" customFormat="1">
      <c r="A832" s="735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  <c r="Q832" s="646"/>
    </row>
    <row r="833" spans="1:17" s="369" customFormat="1">
      <c r="A833" s="735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  <c r="Q833" s="646"/>
    </row>
    <row r="834" spans="1:17" s="369" customFormat="1">
      <c r="A834" s="735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  <c r="Q834" s="646"/>
    </row>
    <row r="835" spans="1:17" s="369" customFormat="1">
      <c r="A835" s="735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  <c r="Q835" s="646"/>
    </row>
    <row r="836" spans="1:17" s="369" customFormat="1">
      <c r="A836" s="735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  <c r="Q836" s="646"/>
    </row>
    <row r="837" spans="1:17" s="369" customFormat="1">
      <c r="A837" s="735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  <c r="Q837" s="646"/>
    </row>
    <row r="838" spans="1:17" s="369" customFormat="1">
      <c r="A838" s="735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  <c r="Q838" s="646"/>
    </row>
    <row r="839" spans="1:17" s="369" customFormat="1">
      <c r="A839" s="735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  <c r="Q839" s="646"/>
    </row>
    <row r="840" spans="1:17" s="369" customFormat="1">
      <c r="A840" s="735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  <c r="Q840" s="646"/>
    </row>
    <row r="841" spans="1:17" s="369" customFormat="1">
      <c r="A841" s="735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  <c r="Q841" s="646"/>
    </row>
    <row r="842" spans="1:17" s="369" customFormat="1">
      <c r="A842" s="735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  <c r="Q842" s="646"/>
    </row>
    <row r="843" spans="1:17" s="369" customFormat="1">
      <c r="A843" s="735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  <c r="Q843" s="646"/>
    </row>
    <row r="844" spans="1:17" s="369" customFormat="1">
      <c r="A844" s="735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  <c r="Q844" s="646"/>
    </row>
    <row r="845" spans="1:17" s="369" customFormat="1">
      <c r="A845" s="735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  <c r="Q845" s="646"/>
    </row>
    <row r="846" spans="1:17" s="369" customFormat="1">
      <c r="A846" s="735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  <c r="Q846" s="646"/>
    </row>
    <row r="847" spans="1:17" s="369" customFormat="1">
      <c r="A847" s="735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  <c r="Q847" s="646"/>
    </row>
    <row r="848" spans="1:17" s="369" customFormat="1">
      <c r="A848" s="735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  <c r="Q848" s="646"/>
    </row>
    <row r="849" spans="1:17" s="369" customFormat="1">
      <c r="A849" s="735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  <c r="Q849" s="646"/>
    </row>
    <row r="850" spans="1:17" s="369" customFormat="1">
      <c r="A850" s="735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  <c r="Q850" s="646"/>
    </row>
    <row r="851" spans="1:17" s="369" customFormat="1">
      <c r="A851" s="735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  <c r="Q851" s="646"/>
    </row>
    <row r="852" spans="1:17" s="369" customFormat="1">
      <c r="A852" s="735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  <c r="Q852" s="646"/>
    </row>
    <row r="853" spans="1:17" s="369" customFormat="1">
      <c r="A853" s="735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  <c r="Q853" s="646"/>
    </row>
    <row r="854" spans="1:17" s="369" customFormat="1">
      <c r="A854" s="735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  <c r="Q854" s="646"/>
    </row>
    <row r="855" spans="1:17" s="369" customFormat="1">
      <c r="A855" s="735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  <c r="Q855" s="646"/>
    </row>
    <row r="856" spans="1:17" s="369" customFormat="1">
      <c r="A856" s="735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  <c r="Q856" s="646"/>
    </row>
    <row r="857" spans="1:17" s="369" customFormat="1">
      <c r="A857" s="735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  <c r="Q857" s="646"/>
    </row>
    <row r="858" spans="1:17" s="369" customFormat="1">
      <c r="A858" s="735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  <c r="Q858" s="646"/>
    </row>
    <row r="859" spans="1:17" s="369" customFormat="1">
      <c r="A859" s="735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  <c r="Q859" s="646"/>
    </row>
    <row r="860" spans="1:17" s="369" customFormat="1">
      <c r="A860" s="735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  <c r="Q860" s="646"/>
    </row>
    <row r="861" spans="1:17" s="369" customFormat="1">
      <c r="A861" s="735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  <c r="Q861" s="646"/>
    </row>
    <row r="862" spans="1:17" s="369" customFormat="1">
      <c r="A862" s="735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  <c r="Q862" s="646"/>
    </row>
    <row r="863" spans="1:17" s="369" customFormat="1">
      <c r="A863" s="735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  <c r="Q863" s="646"/>
    </row>
    <row r="864" spans="1:17" s="369" customFormat="1">
      <c r="A864" s="735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  <c r="Q864" s="646"/>
    </row>
    <row r="865" spans="1:17" s="369" customFormat="1">
      <c r="A865" s="735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  <c r="Q865" s="646"/>
    </row>
    <row r="866" spans="1:17" s="369" customFormat="1">
      <c r="A866" s="735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  <c r="Q866" s="646"/>
    </row>
    <row r="867" spans="1:17" s="369" customFormat="1">
      <c r="A867" s="735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  <c r="Q867" s="646"/>
    </row>
    <row r="868" spans="1:17" s="369" customFormat="1">
      <c r="A868" s="735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  <c r="Q868" s="646"/>
    </row>
    <row r="869" spans="1:17" s="369" customFormat="1">
      <c r="A869" s="735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  <c r="Q869" s="646"/>
    </row>
    <row r="870" spans="1:17" s="369" customFormat="1">
      <c r="A870" s="735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  <c r="Q870" s="646"/>
    </row>
    <row r="871" spans="1:17" s="369" customFormat="1">
      <c r="A871" s="735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  <c r="Q871" s="646"/>
    </row>
    <row r="872" spans="1:17" s="369" customFormat="1">
      <c r="A872" s="735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  <c r="Q872" s="646"/>
    </row>
    <row r="873" spans="1:17" s="369" customFormat="1">
      <c r="A873" s="735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  <c r="Q873" s="646"/>
    </row>
    <row r="874" spans="1:17" s="369" customFormat="1">
      <c r="A874" s="735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  <c r="Q874" s="646"/>
    </row>
    <row r="875" spans="1:17" s="369" customFormat="1">
      <c r="A875" s="735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  <c r="Q875" s="646"/>
    </row>
    <row r="876" spans="1:17" s="369" customFormat="1">
      <c r="A876" s="735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  <c r="Q876" s="646"/>
    </row>
    <row r="877" spans="1:17" s="369" customFormat="1">
      <c r="A877" s="735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  <c r="Q877" s="646"/>
    </row>
    <row r="878" spans="1:17" s="369" customFormat="1">
      <c r="A878" s="735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  <c r="Q878" s="646"/>
    </row>
    <row r="879" spans="1:17" s="369" customFormat="1">
      <c r="A879" s="735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  <c r="Q879" s="646"/>
    </row>
    <row r="880" spans="1:17" s="369" customFormat="1">
      <c r="A880" s="735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  <c r="Q880" s="646"/>
    </row>
    <row r="881" spans="1:17" s="369" customFormat="1">
      <c r="A881" s="735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  <c r="Q881" s="646"/>
    </row>
    <row r="882" spans="1:17" s="369" customFormat="1">
      <c r="A882" s="735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  <c r="Q882" s="646"/>
    </row>
    <row r="883" spans="1:17" s="369" customFormat="1">
      <c r="A883" s="735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  <c r="Q883" s="646"/>
    </row>
    <row r="884" spans="1:17" s="369" customFormat="1">
      <c r="A884" s="735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  <c r="Q884" s="646"/>
    </row>
    <row r="885" spans="1:17" s="369" customFormat="1">
      <c r="A885" s="735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  <c r="Q885" s="646"/>
    </row>
    <row r="886" spans="1:17" s="369" customFormat="1">
      <c r="A886" s="735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  <c r="Q886" s="646"/>
    </row>
    <row r="887" spans="1:17" s="369" customFormat="1">
      <c r="A887" s="735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  <c r="Q887" s="646"/>
    </row>
    <row r="888" spans="1:17" s="369" customFormat="1">
      <c r="A888" s="735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  <c r="Q888" s="646"/>
    </row>
    <row r="889" spans="1:17" s="369" customFormat="1">
      <c r="A889" s="735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  <c r="Q889" s="646"/>
    </row>
    <row r="890" spans="1:17" s="369" customFormat="1">
      <c r="A890" s="735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  <c r="Q890" s="646"/>
    </row>
    <row r="891" spans="1:17" s="369" customFormat="1">
      <c r="A891" s="735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  <c r="Q891" s="646"/>
    </row>
    <row r="892" spans="1:17" s="369" customFormat="1">
      <c r="A892" s="735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  <c r="Q892" s="646"/>
    </row>
    <row r="893" spans="1:17" s="369" customFormat="1">
      <c r="A893" s="735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  <c r="Q893" s="646"/>
    </row>
    <row r="894" spans="1:17" s="369" customFormat="1">
      <c r="A894" s="735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  <c r="Q894" s="646"/>
    </row>
    <row r="895" spans="1:17" s="369" customFormat="1">
      <c r="A895" s="735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  <c r="Q895" s="646"/>
    </row>
    <row r="896" spans="1:17" s="369" customFormat="1">
      <c r="A896" s="735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  <c r="Q896" s="646"/>
    </row>
    <row r="897" spans="1:17" s="369" customFormat="1">
      <c r="A897" s="735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  <c r="Q897" s="646"/>
    </row>
    <row r="898" spans="1:17" s="369" customFormat="1">
      <c r="A898" s="735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  <c r="Q898" s="646"/>
    </row>
    <row r="899" spans="1:17" s="369" customFormat="1">
      <c r="A899" s="735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  <c r="Q899" s="646"/>
    </row>
    <row r="900" spans="1:17" s="369" customFormat="1">
      <c r="A900" s="735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  <c r="Q900" s="646"/>
    </row>
    <row r="901" spans="1:17" s="369" customFormat="1">
      <c r="A901" s="735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  <c r="Q901" s="646"/>
    </row>
    <row r="902" spans="1:17" s="369" customFormat="1">
      <c r="A902" s="735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  <c r="Q902" s="646"/>
    </row>
    <row r="903" spans="1:17" s="369" customFormat="1">
      <c r="A903" s="735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  <c r="Q903" s="646"/>
    </row>
    <row r="904" spans="1:17" s="369" customFormat="1">
      <c r="A904" s="735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  <c r="Q904" s="646"/>
    </row>
    <row r="905" spans="1:17" s="369" customFormat="1">
      <c r="A905" s="735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  <c r="Q905" s="646"/>
    </row>
    <row r="906" spans="1:17" s="369" customFormat="1">
      <c r="A906" s="735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  <c r="Q906" s="646"/>
    </row>
    <row r="907" spans="1:17" s="369" customFormat="1">
      <c r="A907" s="735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  <c r="Q907" s="646"/>
    </row>
    <row r="908" spans="1:17" s="369" customFormat="1">
      <c r="A908" s="735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  <c r="Q908" s="646"/>
    </row>
    <row r="909" spans="1:17" s="369" customFormat="1">
      <c r="A909" s="735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  <c r="Q909" s="646"/>
    </row>
    <row r="910" spans="1:17" s="369" customFormat="1">
      <c r="A910" s="735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  <c r="Q910" s="646"/>
    </row>
    <row r="911" spans="1:17" s="369" customFormat="1">
      <c r="A911" s="735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  <c r="Q911" s="646"/>
    </row>
    <row r="912" spans="1:17" s="369" customFormat="1">
      <c r="A912" s="735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  <c r="Q912" s="646"/>
    </row>
    <row r="913" spans="1:17" s="369" customFormat="1">
      <c r="A913" s="735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  <c r="Q913" s="646"/>
    </row>
    <row r="914" spans="1:17" s="369" customFormat="1">
      <c r="A914" s="735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  <c r="Q914" s="646"/>
    </row>
    <row r="915" spans="1:17" s="369" customFormat="1">
      <c r="A915" s="735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  <c r="Q915" s="646"/>
    </row>
    <row r="916" spans="1:17" s="369" customFormat="1">
      <c r="A916" s="735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  <c r="Q916" s="646"/>
    </row>
    <row r="917" spans="1:17" s="369" customFormat="1">
      <c r="A917" s="735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  <c r="Q917" s="646"/>
    </row>
    <row r="918" spans="1:17" s="369" customFormat="1">
      <c r="A918" s="735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  <c r="Q918" s="646"/>
    </row>
    <row r="919" spans="1:17" s="369" customFormat="1">
      <c r="A919" s="735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  <c r="Q919" s="646"/>
    </row>
    <row r="920" spans="1:17" s="369" customFormat="1">
      <c r="A920" s="735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  <c r="Q920" s="646"/>
    </row>
    <row r="921" spans="1:17" s="369" customFormat="1">
      <c r="A921" s="735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  <c r="Q921" s="646"/>
    </row>
    <row r="922" spans="1:17" s="369" customFormat="1">
      <c r="A922" s="735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  <c r="Q922" s="646"/>
    </row>
    <row r="923" spans="1:17" s="369" customFormat="1">
      <c r="A923" s="735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  <c r="Q923" s="646"/>
    </row>
    <row r="924" spans="1:17" s="369" customFormat="1">
      <c r="A924" s="735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  <c r="Q924" s="646"/>
    </row>
    <row r="925" spans="1:17" s="369" customFormat="1">
      <c r="A925" s="735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  <c r="Q925" s="646"/>
    </row>
    <row r="926" spans="1:17" s="369" customFormat="1">
      <c r="A926" s="735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  <c r="Q926" s="646"/>
    </row>
    <row r="927" spans="1:17" s="369" customFormat="1">
      <c r="A927" s="735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  <c r="Q927" s="646"/>
    </row>
    <row r="928" spans="1:17" s="369" customFormat="1">
      <c r="A928" s="735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  <c r="Q928" s="646"/>
    </row>
    <row r="929" spans="1:17" s="369" customFormat="1">
      <c r="A929" s="735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  <c r="Q929" s="646"/>
    </row>
    <row r="930" spans="1:17" s="369" customFormat="1">
      <c r="A930" s="735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  <c r="Q930" s="646"/>
    </row>
    <row r="931" spans="1:17" s="369" customFormat="1">
      <c r="A931" s="735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  <c r="Q931" s="646"/>
    </row>
    <row r="932" spans="1:17" s="369" customFormat="1">
      <c r="A932" s="735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  <c r="Q932" s="646"/>
    </row>
    <row r="933" spans="1:17" s="369" customFormat="1">
      <c r="A933" s="735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  <c r="Q933" s="646"/>
    </row>
    <row r="934" spans="1:17" s="369" customFormat="1">
      <c r="A934" s="735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  <c r="Q934" s="646"/>
    </row>
    <row r="935" spans="1:17" s="369" customFormat="1">
      <c r="A935" s="735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  <c r="Q935" s="646"/>
    </row>
    <row r="936" spans="1:17" s="369" customFormat="1">
      <c r="A936" s="735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  <c r="Q936" s="646"/>
    </row>
    <row r="937" spans="1:17" s="369" customFormat="1">
      <c r="A937" s="735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  <c r="Q937" s="646"/>
    </row>
    <row r="938" spans="1:17" s="369" customFormat="1">
      <c r="A938" s="735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  <c r="Q938" s="646"/>
    </row>
    <row r="939" spans="1:17" s="369" customFormat="1">
      <c r="A939" s="735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  <c r="Q939" s="646"/>
    </row>
    <row r="940" spans="1:17" s="369" customFormat="1">
      <c r="A940" s="735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  <c r="Q940" s="646"/>
    </row>
    <row r="941" spans="1:17" s="369" customFormat="1">
      <c r="A941" s="735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  <c r="Q941" s="646"/>
    </row>
    <row r="942" spans="1:17" s="369" customFormat="1">
      <c r="A942" s="735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  <c r="Q942" s="646"/>
    </row>
    <row r="943" spans="1:17" s="369" customFormat="1">
      <c r="A943" s="735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  <c r="Q943" s="646"/>
    </row>
    <row r="944" spans="1:17" s="369" customFormat="1">
      <c r="A944" s="735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  <c r="Q944" s="646"/>
    </row>
    <row r="945" spans="1:17" s="369" customFormat="1">
      <c r="A945" s="735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  <c r="Q945" s="646"/>
    </row>
    <row r="946" spans="1:17" s="369" customFormat="1">
      <c r="A946" s="735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  <c r="Q946" s="646"/>
    </row>
    <row r="947" spans="1:17" s="369" customFormat="1">
      <c r="A947" s="735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  <c r="Q947" s="646"/>
    </row>
    <row r="948" spans="1:17" s="369" customFormat="1">
      <c r="A948" s="735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  <c r="Q948" s="646"/>
    </row>
    <row r="949" spans="1:17" s="369" customFormat="1">
      <c r="A949" s="735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  <c r="Q949" s="646"/>
    </row>
    <row r="950" spans="1:17" s="369" customFormat="1">
      <c r="A950" s="735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  <c r="Q950" s="646"/>
    </row>
    <row r="951" spans="1:17" s="369" customFormat="1">
      <c r="A951" s="735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  <c r="Q951" s="646"/>
    </row>
    <row r="952" spans="1:17" s="369" customFormat="1">
      <c r="A952" s="735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  <c r="Q952" s="646"/>
    </row>
    <row r="953" spans="1:17" s="369" customFormat="1">
      <c r="A953" s="735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  <c r="Q953" s="646"/>
    </row>
    <row r="954" spans="1:17" s="369" customFormat="1">
      <c r="A954" s="735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  <c r="Q954" s="646"/>
    </row>
    <row r="955" spans="1:17" s="369" customFormat="1">
      <c r="A955" s="735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  <c r="Q955" s="646"/>
    </row>
    <row r="956" spans="1:17" s="369" customFormat="1">
      <c r="A956" s="735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  <c r="Q956" s="646"/>
    </row>
    <row r="957" spans="1:17" s="369" customFormat="1">
      <c r="A957" s="735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  <c r="Q957" s="646"/>
    </row>
    <row r="958" spans="1:17" s="369" customFormat="1">
      <c r="A958" s="735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  <c r="Q958" s="646"/>
    </row>
    <row r="959" spans="1:17" s="369" customFormat="1">
      <c r="A959" s="735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  <c r="Q959" s="646"/>
    </row>
    <row r="960" spans="1:17" s="369" customFormat="1">
      <c r="A960" s="735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  <c r="Q960" s="646"/>
    </row>
    <row r="961" spans="1:17" s="369" customFormat="1">
      <c r="A961" s="735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  <c r="Q961" s="646"/>
    </row>
    <row r="962" spans="1:17" s="369" customFormat="1">
      <c r="A962" s="735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  <c r="Q962" s="646"/>
    </row>
    <row r="963" spans="1:17" s="369" customFormat="1">
      <c r="A963" s="735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  <c r="Q963" s="646"/>
    </row>
    <row r="964" spans="1:17" s="369" customFormat="1">
      <c r="A964" s="735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  <c r="Q964" s="646"/>
    </row>
    <row r="965" spans="1:17" s="369" customFormat="1">
      <c r="A965" s="735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  <c r="Q965" s="646"/>
    </row>
    <row r="966" spans="1:17" s="369" customFormat="1">
      <c r="A966" s="735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  <c r="Q966" s="646"/>
    </row>
    <row r="967" spans="1:17" s="369" customFormat="1">
      <c r="A967" s="735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  <c r="Q967" s="646"/>
    </row>
    <row r="968" spans="1:17" s="369" customFormat="1">
      <c r="A968" s="735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  <c r="Q968" s="646"/>
    </row>
    <row r="969" spans="1:17" s="369" customFormat="1">
      <c r="A969" s="735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  <c r="Q969" s="646"/>
    </row>
    <row r="970" spans="1:17" s="369" customFormat="1">
      <c r="A970" s="735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  <c r="Q970" s="646"/>
    </row>
    <row r="971" spans="1:17" s="369" customFormat="1">
      <c r="A971" s="735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  <c r="Q971" s="646"/>
    </row>
    <row r="972" spans="1:17" s="369" customFormat="1">
      <c r="A972" s="735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  <c r="Q972" s="646"/>
    </row>
    <row r="973" spans="1:17" s="369" customFormat="1">
      <c r="A973" s="735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  <c r="Q973" s="646"/>
    </row>
    <row r="974" spans="1:17" s="369" customFormat="1">
      <c r="A974" s="735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  <c r="Q974" s="646"/>
    </row>
    <row r="975" spans="1:17" s="369" customFormat="1">
      <c r="A975" s="735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  <c r="Q975" s="646"/>
    </row>
    <row r="976" spans="1:17" s="369" customFormat="1">
      <c r="A976" s="735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  <c r="Q976" s="646"/>
    </row>
    <row r="977" spans="1:17" s="369" customFormat="1">
      <c r="A977" s="735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  <c r="Q977" s="646"/>
    </row>
    <row r="978" spans="1:17" s="369" customFormat="1">
      <c r="A978" s="735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  <c r="Q978" s="646"/>
    </row>
    <row r="979" spans="1:17" s="369" customFormat="1">
      <c r="A979" s="735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  <c r="Q979" s="646"/>
    </row>
    <row r="980" spans="1:17" s="369" customFormat="1">
      <c r="A980" s="735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  <c r="Q980" s="646"/>
    </row>
    <row r="981" spans="1:17" s="369" customFormat="1">
      <c r="A981" s="735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  <c r="Q981" s="646"/>
    </row>
    <row r="982" spans="1:17" s="369" customFormat="1">
      <c r="A982" s="735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  <c r="Q982" s="646"/>
    </row>
    <row r="983" spans="1:17" s="369" customFormat="1">
      <c r="A983" s="735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  <c r="Q983" s="646"/>
    </row>
    <row r="984" spans="1:17" s="369" customFormat="1">
      <c r="A984" s="735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  <c r="Q984" s="646"/>
    </row>
    <row r="985" spans="1:17" s="369" customFormat="1">
      <c r="A985" s="735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  <c r="Q985" s="646"/>
    </row>
    <row r="986" spans="1:17" s="369" customFormat="1">
      <c r="A986" s="735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  <c r="Q986" s="646"/>
    </row>
    <row r="987" spans="1:17" s="369" customFormat="1">
      <c r="A987" s="735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  <c r="Q987" s="646"/>
    </row>
    <row r="988" spans="1:17" s="369" customFormat="1">
      <c r="A988" s="735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  <c r="Q988" s="646"/>
    </row>
    <row r="989" spans="1:17" s="369" customFormat="1">
      <c r="A989" s="735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  <c r="Q989" s="646"/>
    </row>
    <row r="990" spans="1:17" s="369" customFormat="1">
      <c r="A990" s="735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  <c r="Q990" s="646"/>
    </row>
    <row r="991" spans="1:17" s="369" customFormat="1">
      <c r="A991" s="735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  <c r="Q991" s="646"/>
    </row>
    <row r="992" spans="1:17" s="369" customFormat="1">
      <c r="A992" s="735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  <c r="Q992" s="646"/>
    </row>
    <row r="993" spans="1:17" s="369" customFormat="1">
      <c r="A993" s="735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  <c r="Q993" s="646"/>
    </row>
    <row r="994" spans="1:17" s="369" customFormat="1">
      <c r="A994" s="735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  <c r="Q994" s="646"/>
    </row>
    <row r="995" spans="1:17" s="369" customFormat="1">
      <c r="A995" s="735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  <c r="Q995" s="646"/>
    </row>
    <row r="996" spans="1:17" s="369" customFormat="1">
      <c r="A996" s="735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  <c r="Q996" s="646"/>
    </row>
    <row r="997" spans="1:17" s="369" customFormat="1">
      <c r="A997" s="735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  <c r="Q997" s="646"/>
    </row>
    <row r="998" spans="1:17" s="369" customFormat="1">
      <c r="A998" s="735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  <c r="Q998" s="646"/>
    </row>
    <row r="999" spans="1:17" s="369" customFormat="1">
      <c r="A999" s="735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  <c r="Q999" s="646"/>
    </row>
    <row r="1000" spans="1:17" s="369" customFormat="1">
      <c r="A1000" s="735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  <c r="Q1000" s="646"/>
    </row>
    <row r="1001" spans="1:17" s="369" customFormat="1">
      <c r="A1001" s="735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  <c r="Q1001" s="646"/>
    </row>
    <row r="1002" spans="1:17" s="369" customFormat="1">
      <c r="A1002" s="735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  <c r="Q1002" s="646"/>
    </row>
    <row r="1003" spans="1:17" s="369" customFormat="1">
      <c r="A1003" s="735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  <c r="Q1003" s="646"/>
    </row>
    <row r="1004" spans="1:17" s="369" customFormat="1">
      <c r="A1004" s="735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  <c r="Q1004" s="646"/>
    </row>
    <row r="1005" spans="1:17" s="369" customFormat="1">
      <c r="A1005" s="735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  <c r="Q1005" s="646"/>
    </row>
    <row r="1006" spans="1:17" s="369" customFormat="1">
      <c r="A1006" s="735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  <c r="Q1006" s="646"/>
    </row>
    <row r="1007" spans="1:17" s="369" customFormat="1">
      <c r="A1007" s="735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  <c r="Q1007" s="646"/>
    </row>
    <row r="1008" spans="1:17" s="369" customFormat="1">
      <c r="A1008" s="735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  <c r="Q1008" s="646"/>
    </row>
    <row r="1009" spans="1:17" s="369" customFormat="1">
      <c r="A1009" s="735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  <c r="Q1009" s="646"/>
    </row>
    <row r="1010" spans="1:17" s="369" customFormat="1">
      <c r="A1010" s="735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  <c r="Q1010" s="646"/>
    </row>
    <row r="1011" spans="1:17" s="369" customFormat="1">
      <c r="A1011" s="735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  <c r="Q1011" s="646"/>
    </row>
    <row r="1012" spans="1:17" s="369" customFormat="1">
      <c r="A1012" s="735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  <c r="Q1012" s="646"/>
    </row>
    <row r="1013" spans="1:17" s="369" customFormat="1">
      <c r="A1013" s="735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  <c r="Q1013" s="646"/>
    </row>
    <row r="1014" spans="1:17" s="369" customFormat="1">
      <c r="A1014" s="735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  <c r="Q1014" s="646"/>
    </row>
    <row r="1015" spans="1:17" s="369" customFormat="1">
      <c r="A1015" s="735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  <c r="Q1015" s="646"/>
    </row>
    <row r="1016" spans="1:17" s="369" customFormat="1">
      <c r="A1016" s="735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  <c r="Q1016" s="646"/>
    </row>
    <row r="1017" spans="1:17" s="369" customFormat="1">
      <c r="A1017" s="735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  <c r="Q1017" s="646"/>
    </row>
    <row r="1018" spans="1:17" s="369" customFormat="1">
      <c r="A1018" s="735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  <c r="Q1018" s="646"/>
    </row>
    <row r="1019" spans="1:17" s="369" customFormat="1">
      <c r="A1019" s="735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  <c r="Q1019" s="646"/>
    </row>
    <row r="1020" spans="1:17" s="369" customFormat="1">
      <c r="A1020" s="735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  <c r="Q1020" s="646"/>
    </row>
    <row r="1021" spans="1:17" s="369" customFormat="1">
      <c r="A1021" s="735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  <c r="Q1021" s="646"/>
    </row>
    <row r="1022" spans="1:17" s="369" customFormat="1">
      <c r="A1022" s="735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  <c r="Q1022" s="646"/>
    </row>
    <row r="1023" spans="1:17" s="369" customFormat="1">
      <c r="A1023" s="735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  <c r="Q1023" s="646"/>
    </row>
    <row r="1024" spans="1:17" s="369" customFormat="1">
      <c r="A1024" s="735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  <c r="Q1024" s="646"/>
    </row>
    <row r="1025" spans="1:17" s="369" customFormat="1">
      <c r="A1025" s="735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  <c r="Q1025" s="646"/>
    </row>
    <row r="1026" spans="1:17" s="369" customFormat="1">
      <c r="A1026" s="735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  <c r="Q1026" s="646"/>
    </row>
    <row r="1027" spans="1:17" s="369" customFormat="1">
      <c r="A1027" s="735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  <c r="Q1027" s="646"/>
    </row>
    <row r="1028" spans="1:17" s="369" customFormat="1">
      <c r="A1028" s="735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  <c r="Q1028" s="646"/>
    </row>
    <row r="1029" spans="1:17" s="369" customFormat="1">
      <c r="A1029" s="735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  <c r="Q1029" s="646"/>
    </row>
    <row r="1030" spans="1:17" s="369" customFormat="1">
      <c r="A1030" s="735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  <c r="Q1030" s="646"/>
    </row>
    <row r="1031" spans="1:17" s="369" customFormat="1">
      <c r="A1031" s="735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  <c r="Q1031" s="646"/>
    </row>
    <row r="1032" spans="1:17" s="369" customFormat="1">
      <c r="A1032" s="735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  <c r="Q1032" s="646"/>
    </row>
    <row r="1033" spans="1:17" s="369" customFormat="1">
      <c r="A1033" s="735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  <c r="Q1033" s="646"/>
    </row>
    <row r="1034" spans="1:17" s="369" customFormat="1">
      <c r="A1034" s="735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  <c r="Q1034" s="646"/>
    </row>
    <row r="1035" spans="1:17" s="369" customFormat="1">
      <c r="A1035" s="735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  <c r="Q1035" s="646"/>
    </row>
    <row r="1036" spans="1:17" s="369" customFormat="1">
      <c r="A1036" s="735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  <c r="Q1036" s="646"/>
    </row>
    <row r="1037" spans="1:17" s="369" customFormat="1">
      <c r="A1037" s="735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  <c r="Q1037" s="646"/>
    </row>
    <row r="1038" spans="1:17" s="369" customFormat="1">
      <c r="A1038" s="735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  <c r="Q1038" s="646"/>
    </row>
    <row r="1039" spans="1:17" s="369" customFormat="1">
      <c r="A1039" s="735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  <c r="Q1039" s="646"/>
    </row>
    <row r="1040" spans="1:17" s="369" customFormat="1">
      <c r="A1040" s="735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  <c r="Q1040" s="646"/>
    </row>
    <row r="1041" spans="1:17" s="369" customFormat="1">
      <c r="A1041" s="735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  <c r="Q1041" s="646"/>
    </row>
    <row r="1042" spans="1:17" s="369" customFormat="1">
      <c r="A1042" s="735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  <c r="Q1042" s="646"/>
    </row>
    <row r="1043" spans="1:17" s="369" customFormat="1">
      <c r="A1043" s="735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  <c r="Q1043" s="646"/>
    </row>
    <row r="1044" spans="1:17" s="369" customFormat="1">
      <c r="A1044" s="735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  <c r="Q1044" s="646"/>
    </row>
    <row r="1045" spans="1:17" s="369" customFormat="1">
      <c r="A1045" s="735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  <c r="Q1045" s="646"/>
    </row>
    <row r="1046" spans="1:17" s="369" customFormat="1">
      <c r="A1046" s="735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  <c r="Q1046" s="646"/>
    </row>
    <row r="1047" spans="1:17" s="369" customFormat="1">
      <c r="A1047" s="735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  <c r="Q1047" s="646"/>
    </row>
    <row r="1048" spans="1:17" s="369" customFormat="1">
      <c r="A1048" s="735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  <c r="Q1048" s="646"/>
    </row>
    <row r="1049" spans="1:17" s="369" customFormat="1">
      <c r="A1049" s="735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  <c r="Q1049" s="646"/>
    </row>
    <row r="1050" spans="1:17" s="369" customFormat="1">
      <c r="A1050" s="735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  <c r="Q1050" s="646"/>
    </row>
    <row r="1051" spans="1:17" s="369" customFormat="1">
      <c r="A1051" s="735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  <c r="Q1051" s="646"/>
    </row>
    <row r="1052" spans="1:17" s="369" customFormat="1">
      <c r="A1052" s="735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  <c r="Q1052" s="646"/>
    </row>
    <row r="1053" spans="1:17" s="369" customFormat="1">
      <c r="A1053" s="735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  <c r="Q1053" s="646"/>
    </row>
    <row r="1054" spans="1:17" s="369" customFormat="1">
      <c r="A1054" s="735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  <c r="Q1054" s="646"/>
    </row>
    <row r="1055" spans="1:17" s="369" customFormat="1">
      <c r="A1055" s="735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  <c r="Q1055" s="646"/>
    </row>
    <row r="1056" spans="1:17" s="369" customFormat="1">
      <c r="A1056" s="735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  <c r="Q1056" s="646"/>
    </row>
    <row r="1057" spans="1:17" s="369" customFormat="1">
      <c r="A1057" s="735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  <c r="Q1057" s="646"/>
    </row>
    <row r="1058" spans="1:17" s="369" customFormat="1">
      <c r="A1058" s="735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  <c r="Q1058" s="646"/>
    </row>
    <row r="1059" spans="1:17" s="369" customFormat="1">
      <c r="A1059" s="735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  <c r="Q1059" s="646"/>
    </row>
    <row r="1060" spans="1:17" s="369" customFormat="1">
      <c r="A1060" s="735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  <c r="Q1060" s="646"/>
    </row>
    <row r="1061" spans="1:17" s="369" customFormat="1">
      <c r="A1061" s="735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  <c r="Q1061" s="646"/>
    </row>
    <row r="1062" spans="1:17" s="369" customFormat="1">
      <c r="A1062" s="735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  <c r="Q1062" s="646"/>
    </row>
    <row r="1063" spans="1:17" s="369" customFormat="1">
      <c r="A1063" s="735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  <c r="Q1063" s="646"/>
    </row>
    <row r="1064" spans="1:17" s="369" customFormat="1">
      <c r="A1064" s="735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  <c r="Q1064" s="646"/>
    </row>
    <row r="1065" spans="1:17" s="369" customFormat="1">
      <c r="A1065" s="735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  <c r="Q1065" s="646"/>
    </row>
    <row r="1066" spans="1:17" s="369" customFormat="1">
      <c r="A1066" s="735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  <c r="Q1066" s="646"/>
    </row>
    <row r="1067" spans="1:17" s="369" customFormat="1">
      <c r="A1067" s="735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  <c r="Q1067" s="646"/>
    </row>
    <row r="1068" spans="1:17" s="369" customFormat="1">
      <c r="A1068" s="735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  <c r="Q1068" s="646"/>
    </row>
    <row r="1069" spans="1:17" s="369" customFormat="1">
      <c r="A1069" s="735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  <c r="Q1069" s="646"/>
    </row>
    <row r="1070" spans="1:17" s="369" customFormat="1">
      <c r="A1070" s="735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  <c r="Q1070" s="646"/>
    </row>
    <row r="1071" spans="1:17" s="369" customFormat="1">
      <c r="A1071" s="735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  <c r="Q1071" s="646"/>
    </row>
    <row r="1072" spans="1:17" s="369" customFormat="1">
      <c r="A1072" s="735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  <c r="Q1072" s="646"/>
    </row>
    <row r="1073" spans="1:17" s="369" customFormat="1">
      <c r="A1073" s="735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  <c r="Q1073" s="646"/>
    </row>
    <row r="1074" spans="1:17" s="369" customFormat="1">
      <c r="A1074" s="735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  <c r="Q1074" s="646"/>
    </row>
    <row r="1075" spans="1:17" s="369" customFormat="1">
      <c r="A1075" s="735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  <c r="Q1075" s="646"/>
    </row>
    <row r="1076" spans="1:17" s="369" customFormat="1">
      <c r="A1076" s="735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  <c r="Q1076" s="646"/>
    </row>
    <row r="1077" spans="1:17" s="369" customFormat="1">
      <c r="A1077" s="735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  <c r="Q1077" s="646"/>
    </row>
    <row r="1078" spans="1:17" s="369" customFormat="1">
      <c r="A1078" s="735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  <c r="Q1078" s="646"/>
    </row>
    <row r="1079" spans="1:17" s="369" customFormat="1">
      <c r="A1079" s="735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  <c r="Q1079" s="646"/>
    </row>
    <row r="1080" spans="1:17" s="369" customFormat="1">
      <c r="A1080" s="735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  <c r="Q1080" s="646"/>
    </row>
    <row r="1081" spans="1:17" s="369" customFormat="1">
      <c r="A1081" s="735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  <c r="Q1081" s="646"/>
    </row>
    <row r="1082" spans="1:17" s="369" customFormat="1">
      <c r="A1082" s="735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  <c r="Q1082" s="646"/>
    </row>
    <row r="1083" spans="1:17" s="369" customFormat="1">
      <c r="A1083" s="735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  <c r="Q1083" s="646"/>
    </row>
    <row r="1084" spans="1:17" s="369" customFormat="1">
      <c r="A1084" s="735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  <c r="Q1084" s="646"/>
    </row>
    <row r="1085" spans="1:17" s="369" customFormat="1">
      <c r="A1085" s="735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  <c r="Q1085" s="646"/>
    </row>
    <row r="1086" spans="1:17" s="369" customFormat="1">
      <c r="A1086" s="735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  <c r="Q1086" s="646"/>
    </row>
    <row r="1087" spans="1:17" s="369" customFormat="1">
      <c r="A1087" s="735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  <c r="Q1087" s="646"/>
    </row>
    <row r="1088" spans="1:17" s="369" customFormat="1">
      <c r="A1088" s="735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  <c r="Q1088" s="646"/>
    </row>
    <row r="1089" spans="1:17" s="369" customFormat="1">
      <c r="A1089" s="735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  <c r="Q1089" s="646"/>
    </row>
    <row r="1090" spans="1:17" s="369" customFormat="1">
      <c r="A1090" s="735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  <c r="Q1090" s="646"/>
    </row>
    <row r="1091" spans="1:17" s="369" customFormat="1">
      <c r="A1091" s="735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  <c r="Q1091" s="646"/>
    </row>
    <row r="1092" spans="1:17" s="369" customFormat="1">
      <c r="A1092" s="735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  <c r="Q1092" s="646"/>
    </row>
    <row r="1093" spans="1:17" s="369" customFormat="1">
      <c r="A1093" s="735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  <c r="Q1093" s="646"/>
    </row>
    <row r="1094" spans="1:17" s="369" customFormat="1">
      <c r="A1094" s="735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  <c r="Q1094" s="646"/>
    </row>
    <row r="1095" spans="1:17" s="369" customFormat="1">
      <c r="A1095" s="735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  <c r="Q1095" s="646"/>
    </row>
    <row r="1096" spans="1:17" s="369" customFormat="1">
      <c r="A1096" s="735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  <c r="Q1096" s="646"/>
    </row>
    <row r="1097" spans="1:17" s="369" customFormat="1">
      <c r="A1097" s="735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  <c r="Q1097" s="646"/>
    </row>
    <row r="1098" spans="1:17" s="369" customFormat="1">
      <c r="A1098" s="735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  <c r="Q1098" s="646"/>
    </row>
    <row r="1099" spans="1:17" s="369" customFormat="1">
      <c r="A1099" s="735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  <c r="Q1099" s="646"/>
    </row>
    <row r="1100" spans="1:17" s="369" customFormat="1">
      <c r="A1100" s="735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  <c r="Q1100" s="646"/>
    </row>
    <row r="1101" spans="1:17" s="369" customFormat="1">
      <c r="A1101" s="735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  <c r="Q1101" s="646"/>
    </row>
    <row r="1102" spans="1:17" s="369" customFormat="1">
      <c r="A1102" s="735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  <c r="Q1102" s="646"/>
    </row>
    <row r="1103" spans="1:17" s="369" customFormat="1">
      <c r="A1103" s="735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  <c r="Q1103" s="646"/>
    </row>
    <row r="1104" spans="1:17" s="369" customFormat="1">
      <c r="A1104" s="735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  <c r="Q1104" s="646"/>
    </row>
    <row r="1105" spans="1:17" s="369" customFormat="1">
      <c r="A1105" s="735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  <c r="Q1105" s="646"/>
    </row>
    <row r="1106" spans="1:17" s="369" customFormat="1">
      <c r="A1106" s="735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  <c r="Q1106" s="646"/>
    </row>
    <row r="1107" spans="1:17" s="369" customFormat="1">
      <c r="A1107" s="735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  <c r="Q1107" s="646"/>
    </row>
    <row r="1108" spans="1:17" s="369" customFormat="1">
      <c r="A1108" s="735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  <c r="Q1108" s="646"/>
    </row>
    <row r="1109" spans="1:17" s="369" customFormat="1">
      <c r="A1109" s="735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  <c r="Q1109" s="646"/>
    </row>
    <row r="1110" spans="1:17" s="369" customFormat="1">
      <c r="A1110" s="735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  <c r="Q1110" s="646"/>
    </row>
    <row r="1111" spans="1:17" s="369" customFormat="1">
      <c r="A1111" s="735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  <c r="Q1111" s="646"/>
    </row>
    <row r="1112" spans="1:17" s="369" customFormat="1">
      <c r="A1112" s="735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  <c r="Q1112" s="646"/>
    </row>
    <row r="1113" spans="1:17" s="369" customFormat="1">
      <c r="A1113" s="735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  <c r="Q1113" s="646"/>
    </row>
    <row r="1114" spans="1:17" s="369" customFormat="1">
      <c r="A1114" s="735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  <c r="Q1114" s="646"/>
    </row>
    <row r="1115" spans="1:17" s="369" customFormat="1">
      <c r="A1115" s="735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  <c r="Q1115" s="646"/>
    </row>
    <row r="1116" spans="1:17" s="369" customFormat="1">
      <c r="A1116" s="735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  <c r="Q1116" s="646"/>
    </row>
    <row r="1117" spans="1:17" s="369" customFormat="1">
      <c r="A1117" s="735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  <c r="Q1117" s="646"/>
    </row>
    <row r="1118" spans="1:17" s="369" customFormat="1">
      <c r="A1118" s="735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  <c r="Q1118" s="646"/>
    </row>
    <row r="1119" spans="1:17" s="369" customFormat="1">
      <c r="A1119" s="735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  <c r="Q1119" s="646"/>
    </row>
    <row r="1120" spans="1:17" s="369" customFormat="1">
      <c r="A1120" s="735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  <c r="Q1120" s="646"/>
    </row>
    <row r="1121" spans="1:17" s="369" customFormat="1">
      <c r="A1121" s="735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  <c r="Q1121" s="646"/>
    </row>
    <row r="1122" spans="1:17" s="369" customFormat="1">
      <c r="A1122" s="735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  <c r="Q1122" s="646"/>
    </row>
    <row r="1123" spans="1:17" s="369" customFormat="1">
      <c r="A1123" s="735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  <c r="Q1123" s="646"/>
    </row>
    <row r="1124" spans="1:17" s="369" customFormat="1">
      <c r="A1124" s="735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  <c r="Q1124" s="646"/>
    </row>
    <row r="1125" spans="1:17" s="369" customFormat="1">
      <c r="A1125" s="735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  <c r="Q1125" s="646"/>
    </row>
    <row r="1126" spans="1:17" s="369" customFormat="1">
      <c r="A1126" s="735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  <c r="Q1126" s="646"/>
    </row>
    <row r="1127" spans="1:17" s="369" customFormat="1">
      <c r="A1127" s="735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  <c r="Q1127" s="646"/>
    </row>
    <row r="1128" spans="1:17" s="369" customFormat="1">
      <c r="A1128" s="735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  <c r="Q1128" s="646"/>
    </row>
    <row r="1129" spans="1:17" s="369" customFormat="1">
      <c r="A1129" s="735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  <c r="Q1129" s="646"/>
    </row>
    <row r="1130" spans="1:17" s="369" customFormat="1">
      <c r="A1130" s="735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  <c r="Q1130" s="646"/>
    </row>
    <row r="1131" spans="1:17" s="369" customFormat="1">
      <c r="A1131" s="735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  <c r="Q1131" s="646"/>
    </row>
    <row r="1132" spans="1:17" s="369" customFormat="1">
      <c r="A1132" s="735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  <c r="Q1132" s="646"/>
    </row>
    <row r="1133" spans="1:17" s="369" customFormat="1">
      <c r="A1133" s="735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  <c r="Q1133" s="646"/>
    </row>
    <row r="1134" spans="1:17" s="369" customFormat="1">
      <c r="A1134" s="735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  <c r="Q1134" s="646"/>
    </row>
    <row r="1135" spans="1:17" s="369" customFormat="1">
      <c r="A1135" s="735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  <c r="Q1135" s="646"/>
    </row>
    <row r="1136" spans="1:17" s="369" customFormat="1">
      <c r="A1136" s="735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  <c r="Q1136" s="646"/>
    </row>
    <row r="1137" spans="1:17" s="369" customFormat="1">
      <c r="A1137" s="735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  <c r="Q1137" s="646"/>
    </row>
    <row r="1138" spans="1:17" s="369" customFormat="1">
      <c r="A1138" s="735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  <c r="Q1138" s="646"/>
    </row>
    <row r="1139" spans="1:17" s="369" customFormat="1">
      <c r="A1139" s="735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  <c r="Q1139" s="646"/>
    </row>
    <row r="1140" spans="1:17" s="369" customFormat="1">
      <c r="A1140" s="735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  <c r="Q1140" s="646"/>
    </row>
    <row r="1141" spans="1:17" s="369" customFormat="1">
      <c r="A1141" s="735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  <c r="Q1141" s="646"/>
    </row>
    <row r="1142" spans="1:17" s="369" customFormat="1">
      <c r="A1142" s="735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  <c r="Q1142" s="646"/>
    </row>
    <row r="1143" spans="1:17" s="369" customFormat="1">
      <c r="A1143" s="735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  <c r="Q1143" s="646"/>
    </row>
    <row r="1144" spans="1:17" s="369" customFormat="1">
      <c r="A1144" s="735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  <c r="Q1144" s="646"/>
    </row>
    <row r="1145" spans="1:17" s="369" customFormat="1">
      <c r="A1145" s="735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  <c r="Q1145" s="646"/>
    </row>
    <row r="1146" spans="1:17" s="369" customFormat="1">
      <c r="A1146" s="735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  <c r="Q1146" s="646"/>
    </row>
    <row r="1147" spans="1:17" s="369" customFormat="1">
      <c r="A1147" s="735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  <c r="Q1147" s="646"/>
    </row>
    <row r="1148" spans="1:17" s="369" customFormat="1">
      <c r="A1148" s="735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  <c r="Q1148" s="646"/>
    </row>
    <row r="1149" spans="1:17" s="369" customFormat="1">
      <c r="A1149" s="735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  <c r="Q1149" s="646"/>
    </row>
    <row r="1150" spans="1:17" s="369" customFormat="1">
      <c r="A1150" s="735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  <c r="Q1150" s="646"/>
    </row>
    <row r="1151" spans="1:17" s="369" customFormat="1">
      <c r="A1151" s="735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  <c r="Q1151" s="646"/>
    </row>
    <row r="1152" spans="1:17" s="369" customFormat="1">
      <c r="A1152" s="735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  <c r="Q1152" s="646"/>
    </row>
    <row r="1153" spans="1:17" s="369" customFormat="1">
      <c r="A1153" s="735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  <c r="Q1153" s="646"/>
    </row>
    <row r="1154" spans="1:17" s="369" customFormat="1">
      <c r="A1154" s="735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  <c r="Q1154" s="646"/>
    </row>
    <row r="1155" spans="1:17" s="369" customFormat="1">
      <c r="A1155" s="735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  <c r="Q1155" s="646"/>
    </row>
    <row r="1156" spans="1:17" s="369" customFormat="1">
      <c r="A1156" s="735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  <c r="Q1156" s="646"/>
    </row>
    <row r="1157" spans="1:17" s="369" customFormat="1">
      <c r="A1157" s="735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  <c r="Q1157" s="646"/>
    </row>
    <row r="1158" spans="1:17" s="369" customFormat="1">
      <c r="A1158" s="735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  <c r="Q1158" s="646"/>
    </row>
    <row r="1159" spans="1:17" s="369" customFormat="1">
      <c r="A1159" s="735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  <c r="Q1159" s="646"/>
    </row>
    <row r="1160" spans="1:17" s="369" customFormat="1">
      <c r="A1160" s="735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  <c r="Q1160" s="646"/>
    </row>
    <row r="1161" spans="1:17" s="369" customFormat="1">
      <c r="A1161" s="735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  <c r="Q1161" s="646"/>
    </row>
    <row r="1162" spans="1:17" s="369" customFormat="1">
      <c r="A1162" s="735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  <c r="Q1162" s="646"/>
    </row>
    <row r="1163" spans="1:17" s="369" customFormat="1">
      <c r="A1163" s="735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  <c r="Q1163" s="646"/>
    </row>
    <row r="1164" spans="1:17" s="369" customFormat="1">
      <c r="A1164" s="735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  <c r="Q1164" s="646"/>
    </row>
    <row r="1165" spans="1:17" s="369" customFormat="1">
      <c r="A1165" s="735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  <c r="Q1165" s="646"/>
    </row>
    <row r="1166" spans="1:17" s="369" customFormat="1">
      <c r="A1166" s="735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  <c r="Q1166" s="646"/>
    </row>
    <row r="1167" spans="1:17" s="369" customFormat="1">
      <c r="A1167" s="735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  <c r="Q1167" s="646"/>
    </row>
    <row r="1168" spans="1:17" s="369" customFormat="1">
      <c r="A1168" s="735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  <c r="Q1168" s="646"/>
    </row>
    <row r="1169" spans="1:17" s="369" customFormat="1">
      <c r="A1169" s="735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  <c r="Q1169" s="646"/>
    </row>
    <row r="1170" spans="1:17" s="369" customFormat="1">
      <c r="A1170" s="735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  <c r="Q1170" s="646"/>
    </row>
    <row r="1171" spans="1:17" s="369" customFormat="1">
      <c r="A1171" s="735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  <c r="Q1171" s="646"/>
    </row>
    <row r="1172" spans="1:17" s="369" customFormat="1">
      <c r="A1172" s="735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  <c r="Q1172" s="646"/>
    </row>
    <row r="1173" spans="1:17" s="369" customFormat="1">
      <c r="A1173" s="735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  <c r="Q1173" s="646"/>
    </row>
    <row r="1174" spans="1:17" s="369" customFormat="1">
      <c r="A1174" s="735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  <c r="Q1174" s="646"/>
    </row>
    <row r="1175" spans="1:17" s="369" customFormat="1">
      <c r="A1175" s="735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  <c r="Q1175" s="646"/>
    </row>
    <row r="1176" spans="1:17" s="369" customFormat="1">
      <c r="A1176" s="735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  <c r="Q1176" s="646"/>
    </row>
    <row r="1177" spans="1:17" s="369" customFormat="1">
      <c r="A1177" s="735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  <c r="Q1177" s="646"/>
    </row>
    <row r="1178" spans="1:17" s="369" customFormat="1">
      <c r="A1178" s="735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  <c r="Q1178" s="646"/>
    </row>
    <row r="1179" spans="1:17" s="369" customFormat="1">
      <c r="A1179" s="735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  <c r="Q1179" s="646"/>
    </row>
    <row r="1180" spans="1:17" s="369" customFormat="1">
      <c r="A1180" s="735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  <c r="Q1180" s="646"/>
    </row>
    <row r="1181" spans="1:17" s="369" customFormat="1">
      <c r="A1181" s="735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  <c r="Q1181" s="646"/>
    </row>
    <row r="1182" spans="1:17" s="369" customFormat="1">
      <c r="A1182" s="735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  <c r="Q1182" s="646"/>
    </row>
    <row r="1183" spans="1:17" s="369" customFormat="1">
      <c r="A1183" s="735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  <c r="Q1183" s="646"/>
    </row>
    <row r="1184" spans="1:17" s="369" customFormat="1">
      <c r="A1184" s="735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  <c r="Q1184" s="646"/>
    </row>
    <row r="1185" spans="1:17" s="369" customFormat="1">
      <c r="A1185" s="735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  <c r="Q1185" s="646"/>
    </row>
    <row r="1186" spans="1:17" s="369" customFormat="1">
      <c r="A1186" s="735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  <c r="Q1186" s="646"/>
    </row>
    <row r="1187" spans="1:17" s="369" customFormat="1">
      <c r="A1187" s="735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  <c r="Q1187" s="646"/>
    </row>
    <row r="1188" spans="1:17" s="369" customFormat="1">
      <c r="A1188" s="735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  <c r="Q1188" s="646"/>
    </row>
    <row r="1189" spans="1:17" s="369" customFormat="1">
      <c r="A1189" s="735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  <c r="Q1189" s="646"/>
    </row>
    <row r="1190" spans="1:17" s="369" customFormat="1">
      <c r="A1190" s="735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  <c r="Q1190" s="646"/>
    </row>
    <row r="1191" spans="1:17" s="369" customFormat="1">
      <c r="A1191" s="735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  <c r="Q1191" s="646"/>
    </row>
    <row r="1192" spans="1:17" s="369" customFormat="1">
      <c r="A1192" s="735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  <c r="Q1192" s="646"/>
    </row>
    <row r="1193" spans="1:17" s="369" customFormat="1">
      <c r="A1193" s="735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  <c r="Q1193" s="646"/>
    </row>
    <row r="1194" spans="1:17" s="369" customFormat="1">
      <c r="A1194" s="735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  <c r="Q1194" s="646"/>
    </row>
    <row r="1195" spans="1:17" s="369" customFormat="1">
      <c r="A1195" s="735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  <c r="Q1195" s="646"/>
    </row>
    <row r="1196" spans="1:17" s="369" customFormat="1">
      <c r="A1196" s="735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  <c r="Q1196" s="646"/>
    </row>
    <row r="1197" spans="1:17" s="369" customFormat="1">
      <c r="A1197" s="735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  <c r="Q1197" s="646"/>
    </row>
    <row r="1198" spans="1:17" s="369" customFormat="1">
      <c r="A1198" s="735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  <c r="Q1198" s="646"/>
    </row>
    <row r="1199" spans="1:17" s="369" customFormat="1">
      <c r="A1199" s="735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  <c r="Q1199" s="646"/>
    </row>
    <row r="1200" spans="1:17" s="369" customFormat="1">
      <c r="A1200" s="735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  <c r="Q1200" s="646"/>
    </row>
    <row r="1201" spans="1:17" s="369" customFormat="1">
      <c r="A1201" s="735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  <c r="Q1201" s="646"/>
    </row>
    <row r="1202" spans="1:17" s="369" customFormat="1">
      <c r="A1202" s="735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  <c r="Q1202" s="646"/>
    </row>
    <row r="1203" spans="1:17" s="369" customFormat="1">
      <c r="A1203" s="735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  <c r="Q1203" s="646"/>
    </row>
    <row r="1204" spans="1:17" s="369" customFormat="1">
      <c r="A1204" s="735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  <c r="Q1204" s="646"/>
    </row>
    <row r="1205" spans="1:17" s="369" customFormat="1">
      <c r="A1205" s="735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  <c r="Q1205" s="646"/>
    </row>
    <row r="1206" spans="1:17" s="369" customFormat="1">
      <c r="A1206" s="735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  <c r="Q1206" s="646"/>
    </row>
    <row r="1207" spans="1:17" s="369" customFormat="1">
      <c r="A1207" s="735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  <c r="Q1207" s="646"/>
    </row>
    <row r="1208" spans="1:17" s="369" customFormat="1">
      <c r="A1208" s="735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  <c r="Q1208" s="646"/>
    </row>
    <row r="1209" spans="1:17" s="369" customFormat="1">
      <c r="A1209" s="735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  <c r="Q1209" s="646"/>
    </row>
    <row r="1210" spans="1:17" s="369" customFormat="1">
      <c r="A1210" s="735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  <c r="Q1210" s="646"/>
    </row>
    <row r="1211" spans="1:17" s="369" customFormat="1">
      <c r="A1211" s="735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  <c r="Q1211" s="646"/>
    </row>
    <row r="1212" spans="1:17" s="369" customFormat="1">
      <c r="A1212" s="735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  <c r="Q1212" s="646"/>
    </row>
    <row r="1213" spans="1:17" s="369" customFormat="1">
      <c r="A1213" s="735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  <c r="Q1213" s="646"/>
    </row>
    <row r="1214" spans="1:17" s="369" customFormat="1">
      <c r="A1214" s="735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  <c r="Q1214" s="646"/>
    </row>
    <row r="1215" spans="1:17" s="369" customFormat="1">
      <c r="A1215" s="735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  <c r="Q1215" s="646"/>
    </row>
    <row r="1216" spans="1:17" s="369" customFormat="1">
      <c r="A1216" s="735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  <c r="Q1216" s="646"/>
    </row>
    <row r="1217" spans="1:17" s="369" customFormat="1">
      <c r="A1217" s="735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  <c r="Q1217" s="646"/>
    </row>
    <row r="1218" spans="1:17" s="369" customFormat="1">
      <c r="A1218" s="735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  <c r="Q1218" s="646"/>
    </row>
    <row r="1219" spans="1:17" s="369" customFormat="1">
      <c r="A1219" s="735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  <c r="Q1219" s="646"/>
    </row>
    <row r="1220" spans="1:17" s="369" customFormat="1">
      <c r="A1220" s="735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  <c r="Q1220" s="646"/>
    </row>
    <row r="1221" spans="1:17" s="369" customFormat="1">
      <c r="A1221" s="735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  <c r="Q1221" s="646"/>
    </row>
    <row r="1222" spans="1:17" s="369" customFormat="1">
      <c r="A1222" s="735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  <c r="Q1222" s="646"/>
    </row>
    <row r="1223" spans="1:17" s="369" customFormat="1">
      <c r="A1223" s="735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  <c r="Q1223" s="646"/>
    </row>
    <row r="1224" spans="1:17" s="369" customFormat="1">
      <c r="A1224" s="735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  <c r="Q1224" s="646"/>
    </row>
    <row r="1225" spans="1:17" s="369" customFormat="1">
      <c r="A1225" s="735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  <c r="Q1225" s="646"/>
    </row>
    <row r="1226" spans="1:17" s="369" customFormat="1">
      <c r="A1226" s="735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  <c r="Q1226" s="646"/>
    </row>
    <row r="1227" spans="1:17" s="369" customFormat="1">
      <c r="A1227" s="735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  <c r="Q1227" s="646"/>
    </row>
    <row r="1228" spans="1:17" s="369" customFormat="1">
      <c r="A1228" s="735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  <c r="Q1228" s="646"/>
    </row>
    <row r="1229" spans="1:17" s="369" customFormat="1">
      <c r="A1229" s="735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  <c r="Q1229" s="646"/>
    </row>
    <row r="1230" spans="1:17" s="369" customFormat="1">
      <c r="A1230" s="735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  <c r="Q1230" s="646"/>
    </row>
    <row r="1231" spans="1:17" s="369" customFormat="1">
      <c r="A1231" s="735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  <c r="Q1231" s="646"/>
    </row>
    <row r="1232" spans="1:17" s="369" customFormat="1">
      <c r="A1232" s="735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  <c r="Q1232" s="646"/>
    </row>
    <row r="1233" spans="1:17" s="369" customFormat="1">
      <c r="A1233" s="735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  <c r="Q1233" s="646"/>
    </row>
    <row r="1234" spans="1:17" s="369" customFormat="1">
      <c r="A1234" s="735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  <c r="Q1234" s="646"/>
    </row>
    <row r="1235" spans="1:17" s="369" customFormat="1">
      <c r="A1235" s="735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  <c r="Q1235" s="646"/>
    </row>
    <row r="1236" spans="1:17" s="369" customFormat="1">
      <c r="A1236" s="735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  <c r="Q1236" s="646"/>
    </row>
    <row r="1237" spans="1:17" s="369" customFormat="1">
      <c r="A1237" s="735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  <c r="Q1237" s="646"/>
    </row>
    <row r="1238" spans="1:17" s="369" customFormat="1">
      <c r="A1238" s="735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  <c r="Q1238" s="646"/>
    </row>
    <row r="1239" spans="1:17" s="369" customFormat="1">
      <c r="A1239" s="735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  <c r="Q1239" s="646"/>
    </row>
    <row r="1240" spans="1:17" s="369" customFormat="1">
      <c r="A1240" s="735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  <c r="Q1240" s="646"/>
    </row>
    <row r="1241" spans="1:17" s="369" customFormat="1">
      <c r="A1241" s="735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  <c r="Q1241" s="646"/>
    </row>
    <row r="1242" spans="1:17" s="369" customFormat="1">
      <c r="A1242" s="735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  <c r="Q1242" s="646"/>
    </row>
    <row r="1243" spans="1:17" s="369" customFormat="1">
      <c r="A1243" s="735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  <c r="Q1243" s="646"/>
    </row>
    <row r="1244" spans="1:17" s="369" customFormat="1">
      <c r="A1244" s="735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  <c r="Q1244" s="646"/>
    </row>
    <row r="1245" spans="1:17" s="369" customFormat="1">
      <c r="A1245" s="735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  <c r="Q1245" s="646"/>
    </row>
    <row r="1246" spans="1:17" s="369" customFormat="1">
      <c r="A1246" s="735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  <c r="Q1246" s="646"/>
    </row>
    <row r="1247" spans="1:17" s="369" customFormat="1">
      <c r="A1247" s="735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  <c r="Q1247" s="646"/>
    </row>
    <row r="1248" spans="1:17" s="369" customFormat="1">
      <c r="A1248" s="735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  <c r="Q1248" s="646"/>
    </row>
    <row r="1249" spans="1:17" s="369" customFormat="1">
      <c r="A1249" s="735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  <c r="Q1249" s="646"/>
    </row>
    <row r="1250" spans="1:17" s="369" customFormat="1">
      <c r="A1250" s="735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  <c r="Q1250" s="646"/>
    </row>
    <row r="1251" spans="1:17" s="369" customFormat="1">
      <c r="A1251" s="735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  <c r="Q1251" s="646"/>
    </row>
    <row r="1252" spans="1:17" s="369" customFormat="1">
      <c r="A1252" s="735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  <c r="Q1252" s="646"/>
    </row>
    <row r="1253" spans="1:17" s="369" customFormat="1">
      <c r="A1253" s="735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  <c r="Q1253" s="646"/>
    </row>
    <row r="1254" spans="1:17" s="369" customFormat="1">
      <c r="A1254" s="735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  <c r="Q1254" s="646"/>
    </row>
    <row r="1255" spans="1:17" s="369" customFormat="1">
      <c r="A1255" s="735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  <c r="Q1255" s="646"/>
    </row>
    <row r="1256" spans="1:17" s="369" customFormat="1">
      <c r="A1256" s="735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  <c r="Q1256" s="646"/>
    </row>
    <row r="1257" spans="1:17" s="369" customFormat="1">
      <c r="A1257" s="735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  <c r="Q1257" s="646"/>
    </row>
    <row r="1258" spans="1:17" s="369" customFormat="1">
      <c r="A1258" s="735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  <c r="Q1258" s="646"/>
    </row>
    <row r="1259" spans="1:17" s="369" customFormat="1">
      <c r="A1259" s="735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  <c r="Q1259" s="646"/>
    </row>
    <row r="1260" spans="1:17" s="369" customFormat="1">
      <c r="A1260" s="735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  <c r="Q1260" s="646"/>
    </row>
    <row r="1261" spans="1:17" s="369" customFormat="1">
      <c r="A1261" s="735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  <c r="Q1261" s="646"/>
    </row>
    <row r="1262" spans="1:17" s="369" customFormat="1">
      <c r="A1262" s="735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  <c r="Q1262" s="646"/>
    </row>
    <row r="1263" spans="1:17" s="369" customFormat="1">
      <c r="A1263" s="735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  <c r="Q1263" s="646"/>
    </row>
    <row r="1264" spans="1:17" s="369" customFormat="1">
      <c r="A1264" s="735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  <c r="Q1264" s="646"/>
    </row>
    <row r="1265" spans="1:17" s="369" customFormat="1">
      <c r="A1265" s="735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  <c r="Q1265" s="646"/>
    </row>
    <row r="1266" spans="1:17" s="369" customFormat="1">
      <c r="A1266" s="735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  <c r="Q1266" s="646"/>
    </row>
    <row r="1267" spans="1:17" s="369" customFormat="1">
      <c r="A1267" s="735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  <c r="Q1267" s="646"/>
    </row>
    <row r="1268" spans="1:17" s="369" customFormat="1">
      <c r="A1268" s="735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  <c r="Q1268" s="646"/>
    </row>
    <row r="1269" spans="1:17" s="369" customFormat="1">
      <c r="A1269" s="735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  <c r="Q1269" s="646"/>
    </row>
    <row r="1270" spans="1:17" s="369" customFormat="1">
      <c r="A1270" s="735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  <c r="Q1270" s="646"/>
    </row>
    <row r="1271" spans="1:17" s="369" customFormat="1">
      <c r="A1271" s="735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  <c r="Q1271" s="646"/>
    </row>
    <row r="1272" spans="1:17" s="369" customFormat="1">
      <c r="A1272" s="735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  <c r="Q1272" s="646"/>
    </row>
    <row r="1273" spans="1:17" s="369" customFormat="1">
      <c r="A1273" s="735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  <c r="Q1273" s="646"/>
    </row>
    <row r="1274" spans="1:17" s="369" customFormat="1">
      <c r="A1274" s="735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  <c r="Q1274" s="646"/>
    </row>
    <row r="1275" spans="1:17" s="369" customFormat="1">
      <c r="A1275" s="735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  <c r="Q1275" s="646"/>
    </row>
    <row r="1276" spans="1:17" s="369" customFormat="1">
      <c r="A1276" s="735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  <c r="Q1276" s="646"/>
    </row>
    <row r="1277" spans="1:17" s="369" customFormat="1">
      <c r="A1277" s="735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  <c r="Q1277" s="646"/>
    </row>
    <row r="1278" spans="1:17" s="369" customFormat="1">
      <c r="A1278" s="735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  <c r="Q1278" s="646"/>
    </row>
    <row r="1279" spans="1:17" s="369" customFormat="1">
      <c r="A1279" s="735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  <c r="Q1279" s="646"/>
    </row>
    <row r="1280" spans="1:17" s="369" customFormat="1">
      <c r="A1280" s="735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  <c r="Q1280" s="646"/>
    </row>
    <row r="1281" spans="1:17" s="369" customFormat="1">
      <c r="A1281" s="735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  <c r="Q1281" s="646"/>
    </row>
    <row r="1282" spans="1:17" s="369" customFormat="1">
      <c r="A1282" s="735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  <c r="Q1282" s="646"/>
    </row>
    <row r="1283" spans="1:17" s="369" customFormat="1">
      <c r="A1283" s="735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  <c r="Q1283" s="646"/>
    </row>
    <row r="1284" spans="1:17" s="369" customFormat="1">
      <c r="A1284" s="735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  <c r="Q1284" s="646"/>
    </row>
    <row r="1285" spans="1:17" s="369" customFormat="1">
      <c r="A1285" s="735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  <c r="Q1285" s="646"/>
    </row>
    <row r="1286" spans="1:17" s="369" customFormat="1">
      <c r="A1286" s="735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  <c r="Q1286" s="646"/>
    </row>
    <row r="1287" spans="1:17" s="369" customFormat="1">
      <c r="A1287" s="735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  <c r="Q1287" s="646"/>
    </row>
    <row r="1288" spans="1:17" s="369" customFormat="1">
      <c r="A1288" s="735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  <c r="Q1288" s="646"/>
    </row>
    <row r="1289" spans="1:17" s="369" customFormat="1">
      <c r="A1289" s="735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  <c r="Q1289" s="646"/>
    </row>
    <row r="1290" spans="1:17" s="369" customFormat="1">
      <c r="A1290" s="735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  <c r="Q1290" s="646"/>
    </row>
    <row r="1291" spans="1:17" s="369" customFormat="1">
      <c r="A1291" s="735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  <c r="Q1291" s="646"/>
    </row>
    <row r="1292" spans="1:17" s="369" customFormat="1">
      <c r="A1292" s="735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  <c r="Q1292" s="646"/>
    </row>
    <row r="1293" spans="1:17" s="369" customFormat="1">
      <c r="A1293" s="735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  <c r="Q1293" s="646"/>
    </row>
    <row r="1294" spans="1:17" s="369" customFormat="1">
      <c r="A1294" s="735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  <c r="Q1294" s="646"/>
    </row>
    <row r="1295" spans="1:17" s="369" customFormat="1">
      <c r="A1295" s="735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  <c r="Q1295" s="646"/>
    </row>
    <row r="1296" spans="1:17" s="369" customFormat="1">
      <c r="A1296" s="735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  <c r="Q1296" s="646"/>
    </row>
    <row r="1297" spans="1:17" s="369" customFormat="1">
      <c r="A1297" s="735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  <c r="Q1297" s="646"/>
    </row>
    <row r="1298" spans="1:17" s="369" customFormat="1">
      <c r="A1298" s="735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  <c r="Q1298" s="646"/>
    </row>
    <row r="1299" spans="1:17" s="369" customFormat="1">
      <c r="A1299" s="735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  <c r="Q1299" s="646"/>
    </row>
    <row r="1300" spans="1:17" s="369" customFormat="1">
      <c r="A1300" s="735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  <c r="Q1300" s="646"/>
    </row>
    <row r="1301" spans="1:17" s="369" customFormat="1">
      <c r="A1301" s="735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  <c r="Q1301" s="646"/>
    </row>
    <row r="1302" spans="1:17" s="369" customFormat="1">
      <c r="A1302" s="735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  <c r="Q1302" s="646"/>
    </row>
    <row r="1303" spans="1:17" s="369" customFormat="1">
      <c r="A1303" s="735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  <c r="Q1303" s="646"/>
    </row>
    <row r="1304" spans="1:17" s="369" customFormat="1">
      <c r="A1304" s="735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  <c r="Q1304" s="646"/>
    </row>
    <row r="1305" spans="1:17" s="369" customFormat="1">
      <c r="A1305" s="735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  <c r="Q1305" s="646"/>
    </row>
    <row r="1306" spans="1:17" s="369" customFormat="1">
      <c r="A1306" s="735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  <c r="Q1306" s="646"/>
    </row>
    <row r="1307" spans="1:17" s="369" customFormat="1">
      <c r="A1307" s="735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  <c r="Q1307" s="646"/>
    </row>
    <row r="1308" spans="1:17" s="369" customFormat="1">
      <c r="A1308" s="735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  <c r="Q1308" s="646"/>
    </row>
    <row r="1309" spans="1:17" s="369" customFormat="1">
      <c r="A1309" s="735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  <c r="Q1309" s="646"/>
    </row>
    <row r="1310" spans="1:17" s="369" customFormat="1">
      <c r="A1310" s="735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  <c r="Q1310" s="646"/>
    </row>
    <row r="1311" spans="1:17" s="369" customFormat="1">
      <c r="A1311" s="735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  <c r="Q1311" s="646"/>
    </row>
    <row r="1312" spans="1:17" s="369" customFormat="1">
      <c r="A1312" s="735"/>
      <c r="B1312" s="736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739"/>
      <c r="Q1312" s="646"/>
    </row>
    <row r="1313" spans="1:17" s="369" customFormat="1">
      <c r="A1313" s="735"/>
      <c r="B1313" s="736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739"/>
      <c r="Q1313" s="646"/>
    </row>
    <row r="1314" spans="1:17" s="369" customFormat="1">
      <c r="A1314" s="735"/>
      <c r="B1314" s="736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739"/>
      <c r="Q1314" s="646"/>
    </row>
  </sheetData>
  <autoFilter ref="A4:S363">
    <sortState ref="A5:S367">
      <sortCondition ref="Q4:Q367"/>
    </sortState>
  </autoFilter>
  <mergeCells count="7">
    <mergeCell ref="E2:M2"/>
    <mergeCell ref="D3:M3"/>
    <mergeCell ref="B339:C339"/>
    <mergeCell ref="A336:P336"/>
    <mergeCell ref="I339:J339"/>
    <mergeCell ref="K339:Q339"/>
    <mergeCell ref="O12:O13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318"/>
  <sheetViews>
    <sheetView rightToLeft="1" zoomScaleNormal="100" workbookViewId="0">
      <pane ySplit="4" topLeftCell="A5" activePane="bottomLeft" state="frozen"/>
      <selection activeCell="J9" sqref="J9:J10"/>
      <selection pane="bottomLeft" activeCell="M15" sqref="M15:M16"/>
    </sheetView>
  </sheetViews>
  <sheetFormatPr defaultRowHeight="18"/>
  <cols>
    <col min="1" max="1" width="4.25" style="725" customWidth="1"/>
    <col min="2" max="2" width="7.625" style="718" customWidth="1"/>
    <col min="3" max="3" width="15.25" style="730" customWidth="1"/>
    <col min="4" max="4" width="4.75" style="368" customWidth="1"/>
    <col min="5" max="6" width="4.25" style="368" customWidth="1"/>
    <col min="7" max="7" width="7.375" style="362" customWidth="1"/>
    <col min="8" max="8" width="5.625" style="362" hidden="1" customWidth="1"/>
    <col min="9" max="9" width="16.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.625" style="387" customWidth="1"/>
    <col min="17" max="17" width="10.375" style="368" hidden="1" customWidth="1"/>
    <col min="18" max="23" width="9" style="369" customWidth="1"/>
    <col min="24" max="24" width="3.375" style="369" customWidth="1"/>
    <col min="25" max="32" width="9" style="369" customWidth="1"/>
    <col min="33" max="45" width="9" style="338" customWidth="1"/>
    <col min="46" max="46" width="10" style="338" bestFit="1" customWidth="1"/>
    <col min="47" max="16384" width="9" style="338"/>
  </cols>
  <sheetData>
    <row r="1" spans="1:46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  <c r="Q1" s="631"/>
    </row>
    <row r="2" spans="1:46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Q2" s="631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</row>
    <row r="3" spans="1:46" s="272" customFormat="1" ht="21.75" customHeight="1">
      <c r="A3" s="723"/>
      <c r="B3" s="714"/>
      <c r="C3" s="713" t="s">
        <v>1952</v>
      </c>
      <c r="D3" s="1136" t="s">
        <v>2025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Q3" s="631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</row>
    <row r="4" spans="1:46" s="748" customFormat="1" ht="29.25" customHeight="1">
      <c r="A4" s="744"/>
      <c r="B4" s="950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45" t="s">
        <v>8</v>
      </c>
      <c r="Q4" s="744" t="s">
        <v>1224</v>
      </c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T4" s="750" t="s">
        <v>1452</v>
      </c>
    </row>
    <row r="5" spans="1:46" s="272" customFormat="1" ht="15.75" customHeight="1">
      <c r="A5" s="328">
        <v>1</v>
      </c>
      <c r="B5" s="288" t="s">
        <v>38</v>
      </c>
      <c r="C5" s="345" t="str">
        <f>VLOOKUP(B5,مقررات!$A$1:$F$411,2,FALSE)</f>
        <v>علم البلورات</v>
      </c>
      <c r="D5" s="211">
        <f>VLOOKUP(B5,مقررات!$A$1:$F$452,3,FALSE)</f>
        <v>1.5</v>
      </c>
      <c r="E5" s="211">
        <f>VLOOKUP(B5,مقررات!$A$1:$F$476,4,FALSE)</f>
        <v>3</v>
      </c>
      <c r="F5" s="211">
        <f t="shared" ref="F5:F35" si="0">D5+0.5*E5</f>
        <v>3</v>
      </c>
      <c r="G5" s="60" t="str">
        <f>VLOOKUP(B5,مقررات!$A$1:$F$409,6,FALSE)</f>
        <v>ـــ</v>
      </c>
      <c r="H5" s="60" t="s">
        <v>1464</v>
      </c>
      <c r="I5" s="262" t="str">
        <f>VLOOKUP(H5,'اعضاء هيئة التدريس'!$B$1:$D$300,2,FALSE)</f>
        <v>أ.د. ماهر داود ابراهيم</v>
      </c>
      <c r="J5" s="409"/>
      <c r="K5" s="409"/>
      <c r="L5" s="409"/>
      <c r="M5" s="409" t="s">
        <v>2067</v>
      </c>
      <c r="N5" s="409"/>
      <c r="O5" s="409"/>
      <c r="P5" s="1028" t="s">
        <v>1313</v>
      </c>
      <c r="Q5" s="282">
        <v>1</v>
      </c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T5" s="251" t="e">
        <f>VLOOKUP(#REF!,'اعضاء هيئة التدريس'!#REF!,2,)</f>
        <v>#REF!</v>
      </c>
    </row>
    <row r="6" spans="1:46" s="272" customFormat="1" ht="15.75" customHeight="1">
      <c r="A6" s="328">
        <v>2</v>
      </c>
      <c r="B6" s="288" t="s">
        <v>35</v>
      </c>
      <c r="C6" s="345" t="str">
        <f>VLOOKUP(B6,مقررات!$A$1:$F$411,2,FALSE)</f>
        <v>جيولوجيا تاريخية</v>
      </c>
      <c r="D6" s="211">
        <f>VLOOKUP(B6,مقررات!$A$1:$F$452,3,FALSE)</f>
        <v>1.5</v>
      </c>
      <c r="E6" s="211">
        <f>VLOOKUP(B6,مقررات!$A$1:$F$476,4,FALSE)</f>
        <v>3</v>
      </c>
      <c r="F6" s="211">
        <f t="shared" si="0"/>
        <v>3</v>
      </c>
      <c r="G6" s="60" t="str">
        <f>VLOOKUP(B6,مقررات!$A$1:$F$409,6,FALSE)</f>
        <v>ـــ</v>
      </c>
      <c r="H6" s="60" t="s">
        <v>2064</v>
      </c>
      <c r="I6" s="262" t="s">
        <v>2079</v>
      </c>
      <c r="J6" s="409"/>
      <c r="K6" s="409"/>
      <c r="L6" s="409"/>
      <c r="M6" s="409"/>
      <c r="N6" s="409" t="s">
        <v>2090</v>
      </c>
      <c r="O6" s="409"/>
      <c r="P6" s="1088" t="s">
        <v>1315</v>
      </c>
      <c r="Q6" s="282">
        <v>2</v>
      </c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T6" s="251" t="e">
        <f>VLOOKUP(#REF!,'اعضاء هيئة التدريس'!#REF!,2,)</f>
        <v>#REF!</v>
      </c>
    </row>
    <row r="7" spans="1:46" s="285" customFormat="1" ht="18" customHeight="1">
      <c r="A7" s="328">
        <v>3</v>
      </c>
      <c r="B7" s="288" t="s">
        <v>34</v>
      </c>
      <c r="C7" s="345" t="str">
        <f>VLOOKUP(B7,مقررات!$A$1:$F$411,2,FALSE)</f>
        <v>جيولوجيا طبيعية</v>
      </c>
      <c r="D7" s="211">
        <f>VLOOKUP(B7,مقررات!$A$1:$F$452,3,FALSE)</f>
        <v>1.5</v>
      </c>
      <c r="E7" s="211">
        <f>VLOOKUP(B7,مقررات!$A$1:$F$476,4,FALSE)</f>
        <v>3</v>
      </c>
      <c r="F7" s="211">
        <f t="shared" si="0"/>
        <v>3</v>
      </c>
      <c r="G7" s="60" t="str">
        <f>VLOOKUP(B7,مقررات!$A$1:$F$409,6,FALSE)</f>
        <v>ـــ</v>
      </c>
      <c r="H7" s="60" t="s">
        <v>1466</v>
      </c>
      <c r="I7" s="262" t="s">
        <v>2080</v>
      </c>
      <c r="J7" s="409"/>
      <c r="K7" s="1141" t="s">
        <v>2067</v>
      </c>
      <c r="L7" s="409"/>
      <c r="M7" s="409"/>
      <c r="N7" s="409"/>
      <c r="O7" s="409"/>
      <c r="P7" s="1090" t="s">
        <v>1319</v>
      </c>
      <c r="Q7" s="4">
        <v>3</v>
      </c>
      <c r="R7" s="92"/>
      <c r="S7" s="92"/>
      <c r="T7" s="283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  <c r="AF7" s="284"/>
      <c r="AT7" s="251" t="e">
        <f>VLOOKUP(#REF!,'اعضاء هيئة التدريس'!#REF!,2,)</f>
        <v>#REF!</v>
      </c>
    </row>
    <row r="8" spans="1:46" s="272" customFormat="1" ht="15.75" customHeight="1">
      <c r="A8" s="328"/>
      <c r="B8" s="998" t="s">
        <v>34</v>
      </c>
      <c r="C8" s="1118" t="str">
        <f>VLOOKUP(B8,مقررات!$A$1:$F$411,2,FALSE)</f>
        <v>جيولوجيا طبيعية</v>
      </c>
      <c r="D8" s="999">
        <f>VLOOKUP(B8,مقررات!$A$1:$F$452,3,FALSE)</f>
        <v>1.5</v>
      </c>
      <c r="E8" s="999">
        <f>VLOOKUP(B8,مقررات!$A$1:$F$476,4,FALSE)</f>
        <v>3</v>
      </c>
      <c r="F8" s="999">
        <f t="shared" si="0"/>
        <v>3</v>
      </c>
      <c r="G8" s="60" t="str">
        <f>VLOOKUP(B8,مقررات!$A$1:$F$409,6,FALSE)</f>
        <v>ـــ</v>
      </c>
      <c r="H8" s="60"/>
      <c r="I8" s="262" t="s">
        <v>2061</v>
      </c>
      <c r="J8" s="409"/>
      <c r="K8" s="1142"/>
      <c r="L8" s="409"/>
      <c r="M8" s="409"/>
      <c r="N8" s="409"/>
      <c r="O8" s="409"/>
      <c r="P8" s="1090"/>
      <c r="Q8" s="4">
        <v>3</v>
      </c>
      <c r="R8" s="92"/>
      <c r="S8" s="92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E8" s="283"/>
      <c r="AF8" s="283"/>
      <c r="AT8" s="251" t="e">
        <f>VLOOKUP(#REF!,'اعضاء هيئة التدريس'!#REF!,2,)</f>
        <v>#REF!</v>
      </c>
    </row>
    <row r="9" spans="1:46" s="285" customFormat="1" ht="20.25" customHeight="1">
      <c r="A9" s="724">
        <v>7</v>
      </c>
      <c r="B9" s="288" t="s">
        <v>1063</v>
      </c>
      <c r="C9" s="345" t="str">
        <f>VLOOKUP(B9,مقررات!$A$1:$F$411,2,FALSE)</f>
        <v>رياضة عامة (1)</v>
      </c>
      <c r="D9" s="211">
        <f>VLOOKUP(B9,مقررات!$A$1:$F$452,3,FALSE)</f>
        <v>2</v>
      </c>
      <c r="E9" s="211">
        <f>VLOOKUP(B9,مقررات!$A$1:$F$476,4,FALSE)</f>
        <v>2</v>
      </c>
      <c r="F9" s="211">
        <f t="shared" si="0"/>
        <v>3</v>
      </c>
      <c r="G9" s="60" t="str">
        <f>VLOOKUP(B9,مقررات!$A$1:$F$409,6,FALSE)</f>
        <v>--</v>
      </c>
      <c r="H9" s="60" t="s">
        <v>1535</v>
      </c>
      <c r="I9" s="262" t="s">
        <v>2070</v>
      </c>
      <c r="J9" s="1113" t="s">
        <v>1067</v>
      </c>
      <c r="K9" s="1113"/>
      <c r="L9" s="1113"/>
      <c r="M9" s="1113"/>
      <c r="N9" s="1033"/>
      <c r="O9" s="1113"/>
      <c r="P9" s="1028" t="s">
        <v>1325</v>
      </c>
      <c r="Q9" s="282">
        <v>7</v>
      </c>
      <c r="R9" s="283"/>
      <c r="S9" s="283"/>
      <c r="T9" s="283"/>
      <c r="U9" s="284"/>
      <c r="V9" s="284"/>
      <c r="W9" s="284"/>
      <c r="X9" s="284"/>
      <c r="Y9" s="284"/>
      <c r="Z9" s="284"/>
      <c r="AA9" s="284"/>
      <c r="AB9" s="284"/>
      <c r="AC9" s="284"/>
      <c r="AD9" s="284"/>
      <c r="AE9" s="284"/>
      <c r="AF9" s="284"/>
      <c r="AT9" s="251" t="e">
        <f>VLOOKUP(#REF!,'اعضاء هيئة التدريس'!#REF!,2,)</f>
        <v>#REF!</v>
      </c>
    </row>
    <row r="10" spans="1:46" s="272" customFormat="1" ht="15.75" customHeight="1">
      <c r="A10" s="328">
        <v>5</v>
      </c>
      <c r="B10" s="288" t="s">
        <v>608</v>
      </c>
      <c r="C10" s="345" t="str">
        <f>VLOOKUP(B10,مقررات!$A$1:$F$411,2,FALSE)</f>
        <v>أسس كيمائية فيزيائية</v>
      </c>
      <c r="D10" s="211">
        <f>VLOOKUP(B10,مقررات!$A$1:$F$452,3,FALSE)</f>
        <v>2</v>
      </c>
      <c r="E10" s="211">
        <f>VLOOKUP(B10,مقررات!$A$1:$F$476,4,FALSE)</f>
        <v>2</v>
      </c>
      <c r="F10" s="211">
        <f>D10+0.5*E10</f>
        <v>3</v>
      </c>
      <c r="G10" s="60" t="str">
        <f>VLOOKUP(B10,مقررات!$A$1:$F$409,6,FALSE)</f>
        <v>-</v>
      </c>
      <c r="H10" s="60" t="s">
        <v>1752</v>
      </c>
      <c r="I10" s="262" t="s">
        <v>2074</v>
      </c>
      <c r="J10" s="409"/>
      <c r="K10" s="409"/>
      <c r="L10" s="1141" t="s">
        <v>1069</v>
      </c>
      <c r="M10" s="409"/>
      <c r="N10" s="409"/>
      <c r="O10" s="1095"/>
      <c r="P10" s="1090" t="s">
        <v>1318</v>
      </c>
      <c r="Q10" s="4">
        <v>5</v>
      </c>
      <c r="R10" s="92"/>
      <c r="S10" s="92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E10" s="283"/>
      <c r="AF10" s="283"/>
      <c r="AT10" s="251" t="e">
        <f>VLOOKUP(#REF!,'اعضاء هيئة التدريس'!#REF!,2,)</f>
        <v>#REF!</v>
      </c>
    </row>
    <row r="11" spans="1:46" s="272" customFormat="1" ht="15.75" customHeight="1">
      <c r="A11" s="328"/>
      <c r="B11" s="998" t="s">
        <v>88</v>
      </c>
      <c r="C11" s="1118" t="str">
        <f>VLOOKUP(B11,مقررات!$A$1:$F$411,2,FALSE)</f>
        <v>مصريات واثأر</v>
      </c>
      <c r="D11" s="999">
        <f>VLOOKUP(B11,مقررات!$A$1:$F$452,3,FALSE)</f>
        <v>2</v>
      </c>
      <c r="E11" s="999">
        <f>VLOOKUP(B11,مقررات!$A$1:$F$476,4,FALSE)</f>
        <v>0</v>
      </c>
      <c r="F11" s="999">
        <f>D11+0.5*E11</f>
        <v>2</v>
      </c>
      <c r="G11" s="60" t="str">
        <f>VLOOKUP(B11,مقررات!$A$1:$F$409,6,FALSE)</f>
        <v>ـ</v>
      </c>
      <c r="H11" s="60" t="s">
        <v>1760</v>
      </c>
      <c r="I11" s="262" t="str">
        <f>VLOOKUP(H11,'اعضاء هيئة التدريس'!$B$1:$D$300,2,FALSE)</f>
        <v>د.صافيناز حمدي</v>
      </c>
      <c r="J11" s="409"/>
      <c r="K11" s="409"/>
      <c r="L11" s="1142"/>
      <c r="M11" s="409"/>
      <c r="N11" s="409"/>
      <c r="O11" s="1095"/>
      <c r="P11" s="1090"/>
      <c r="Q11" s="4">
        <v>5</v>
      </c>
      <c r="R11" s="92"/>
      <c r="S11" s="92"/>
      <c r="T11" s="283"/>
      <c r="U11" s="283"/>
      <c r="V11" s="283"/>
      <c r="W11" s="283"/>
      <c r="X11" s="283"/>
      <c r="Y11" s="283"/>
      <c r="Z11" s="283"/>
      <c r="AA11" s="283"/>
      <c r="AB11" s="283"/>
      <c r="AC11" s="283"/>
      <c r="AD11" s="283"/>
      <c r="AE11" s="283"/>
      <c r="AF11" s="283"/>
      <c r="AT11" s="251" t="e">
        <f>VLOOKUP(#REF!,'اعضاء هيئة التدريس'!#REF!,2,)</f>
        <v>#REF!</v>
      </c>
    </row>
    <row r="12" spans="1:46" s="272" customFormat="1" ht="15.75" customHeight="1">
      <c r="A12" s="367">
        <v>6</v>
      </c>
      <c r="B12" s="245" t="s">
        <v>935</v>
      </c>
      <c r="C12" s="345" t="str">
        <f>VLOOKUP(B12,مقررات!$A$1:$F$411,2,FALSE)</f>
        <v xml:space="preserve">تصنيف حيوان </v>
      </c>
      <c r="D12" s="211">
        <f>VLOOKUP(B12,مقررات!$A$1:$F$452,3,FALSE)</f>
        <v>2</v>
      </c>
      <c r="E12" s="225">
        <v>2</v>
      </c>
      <c r="F12" s="211">
        <v>3</v>
      </c>
      <c r="G12" s="60">
        <f>VLOOKUP(B12,مقررات!$A$1:$F$409,6,FALSE)</f>
        <v>0</v>
      </c>
      <c r="H12" s="60" t="s">
        <v>1873</v>
      </c>
      <c r="I12" s="260" t="s">
        <v>2081</v>
      </c>
      <c r="J12" s="1102"/>
      <c r="K12" s="996"/>
      <c r="L12" s="1102"/>
      <c r="M12" s="1102" t="s">
        <v>1065</v>
      </c>
      <c r="N12" s="1102"/>
      <c r="O12" s="1102"/>
      <c r="P12" s="1028" t="s">
        <v>89</v>
      </c>
      <c r="Q12" s="282">
        <v>6</v>
      </c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E12" s="283"/>
      <c r="AF12" s="283"/>
      <c r="AT12" s="251" t="e">
        <f>VLOOKUP(#REF!,'اعضاء هيئة التدريس'!#REF!,2,)</f>
        <v>#REF!</v>
      </c>
    </row>
    <row r="13" spans="1:46" s="285" customFormat="1" ht="15.75" hidden="1" customHeight="1">
      <c r="A13" s="367">
        <v>6</v>
      </c>
      <c r="B13" s="288" t="s">
        <v>611</v>
      </c>
      <c r="C13" s="345" t="str">
        <f>VLOOKUP(B13,مقررات!$A$1:$F$411,2,FALSE)</f>
        <v>كيمياء تحليلية (1)</v>
      </c>
      <c r="D13" s="211">
        <f>VLOOKUP(B13,مقررات!$A$1:$F$452,3,FALSE)</f>
        <v>1.5</v>
      </c>
      <c r="E13" s="211">
        <f>VLOOKUP(B13,مقررات!$A$1:$F$476,4,FALSE)</f>
        <v>1</v>
      </c>
      <c r="F13" s="211">
        <f t="shared" si="0"/>
        <v>2</v>
      </c>
      <c r="G13" s="60" t="str">
        <f>VLOOKUP(B13,مقررات!$A$1:$F$409,6,FALSE)</f>
        <v>-</v>
      </c>
      <c r="H13" s="60" t="s">
        <v>1743</v>
      </c>
      <c r="I13" s="262" t="str">
        <f>VLOOKUP(H13,'اعضاء هيئة التدريس'!$B$1:$D$300,2,FALSE)</f>
        <v xml:space="preserve">د.هناء البرعي </v>
      </c>
      <c r="J13" s="1102"/>
      <c r="K13" s="1119"/>
      <c r="L13" s="1102"/>
      <c r="M13" s="1102"/>
      <c r="N13" s="1033" t="s">
        <v>1070</v>
      </c>
      <c r="O13" s="1102"/>
      <c r="P13" s="1028" t="s">
        <v>1324</v>
      </c>
      <c r="Q13" s="282"/>
      <c r="R13" s="283"/>
      <c r="S13" s="283"/>
      <c r="T13" s="283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E13" s="284"/>
      <c r="AF13" s="284"/>
      <c r="AT13" s="251" t="e">
        <f>VLOOKUP(#REF!,'اعضاء هيئة التدريس'!#REF!,2,)</f>
        <v>#REF!</v>
      </c>
    </row>
    <row r="14" spans="1:46" s="285" customFormat="1" ht="15.75" hidden="1" customHeight="1">
      <c r="A14" s="367"/>
      <c r="B14" s="288" t="s">
        <v>611</v>
      </c>
      <c r="C14" s="345" t="str">
        <f>VLOOKUP(B14,مقررات!$A$1:$F$411,2,FALSE)</f>
        <v>كيمياء تحليلية (1)</v>
      </c>
      <c r="D14" s="211">
        <f>VLOOKUP(B14,مقررات!$A$1:$F$452,3,FALSE)</f>
        <v>1.5</v>
      </c>
      <c r="E14" s="211">
        <f>VLOOKUP(B14,مقررات!$A$1:$F$476,4,FALSE)</f>
        <v>1</v>
      </c>
      <c r="F14" s="211">
        <f t="shared" si="0"/>
        <v>2</v>
      </c>
      <c r="G14" s="60" t="str">
        <f>VLOOKUP(B14,مقررات!$A$1:$F$409,6,FALSE)</f>
        <v>-</v>
      </c>
      <c r="H14" s="60" t="s">
        <v>1752</v>
      </c>
      <c r="I14" s="262" t="str">
        <f>VLOOKUP(H14,'اعضاء هيئة التدريس'!$B$1:$D$300,2,FALSE)</f>
        <v>د/ ايمن شبل</v>
      </c>
      <c r="J14" s="1102"/>
      <c r="K14" s="1119"/>
      <c r="L14" s="1102"/>
      <c r="M14" s="1102"/>
      <c r="N14" s="1036"/>
      <c r="O14" s="1102"/>
      <c r="P14" s="1028" t="s">
        <v>1313</v>
      </c>
      <c r="Q14" s="282"/>
      <c r="R14" s="283"/>
      <c r="S14" s="283"/>
      <c r="T14" s="283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E14" s="284"/>
      <c r="AF14" s="284"/>
      <c r="AT14" s="251" t="e">
        <f>VLOOKUP(#REF!,'اعضاء هيئة التدريس'!#REF!,2,)</f>
        <v>#REF!</v>
      </c>
    </row>
    <row r="15" spans="1:46" s="272" customFormat="1" ht="19.5" customHeight="1">
      <c r="A15" s="328">
        <v>8</v>
      </c>
      <c r="B15" s="288" t="s">
        <v>986</v>
      </c>
      <c r="C15" s="345" t="str">
        <f>VLOOKUP(B15,مقررات!$A$1:$F$411,2,FALSE)</f>
        <v>حاسب آلي (1)</v>
      </c>
      <c r="D15" s="211">
        <f>VLOOKUP(B15,مقررات!$A$1:$F$452,3,FALSE)</f>
        <v>1</v>
      </c>
      <c r="E15" s="211">
        <f>VLOOKUP(B15,مقررات!$A$1:$F$476,4,FALSE)</f>
        <v>2</v>
      </c>
      <c r="F15" s="211">
        <f>D15+0.5*E15</f>
        <v>2</v>
      </c>
      <c r="G15" s="764">
        <v>0</v>
      </c>
      <c r="H15" s="423" t="s">
        <v>1520</v>
      </c>
      <c r="I15" s="262" t="str">
        <f>VLOOKUP(H15,'اعضاء هيئة التدريس'!$B$1:$D$300,2,FALSE)</f>
        <v>أ.د/ محمد امين عبدالواحد</v>
      </c>
      <c r="J15" s="251"/>
      <c r="K15" s="1095"/>
      <c r="L15" s="409"/>
      <c r="M15" s="1141" t="s">
        <v>1071</v>
      </c>
      <c r="N15" s="1095"/>
      <c r="O15" s="409"/>
      <c r="P15" s="1090" t="s">
        <v>1319</v>
      </c>
      <c r="Q15" s="4">
        <v>8</v>
      </c>
      <c r="R15" s="91"/>
      <c r="S15" s="91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T15" s="251" t="e">
        <f>VLOOKUP(#REF!,'اعضاء هيئة التدريس'!#REF!,2,)</f>
        <v>#REF!</v>
      </c>
    </row>
    <row r="16" spans="1:46" s="272" customFormat="1" ht="16.5" customHeight="1">
      <c r="A16" s="328"/>
      <c r="B16" s="998"/>
      <c r="C16" s="1123"/>
      <c r="D16" s="999"/>
      <c r="E16" s="999"/>
      <c r="F16" s="999"/>
      <c r="G16" s="764"/>
      <c r="H16" s="423"/>
      <c r="I16" s="262" t="s">
        <v>2095</v>
      </c>
      <c r="J16" s="251"/>
      <c r="K16" s="1124"/>
      <c r="L16" s="409"/>
      <c r="M16" s="1142"/>
      <c r="N16" s="1095"/>
      <c r="O16" s="409"/>
      <c r="P16" s="1090"/>
      <c r="Q16" s="4"/>
      <c r="R16" s="91"/>
      <c r="S16" s="91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E16" s="283"/>
      <c r="AF16" s="283"/>
      <c r="AT16" s="251"/>
    </row>
    <row r="17" spans="1:47" s="480" customFormat="1" ht="27" customHeight="1">
      <c r="A17" s="367">
        <v>9</v>
      </c>
      <c r="B17" s="288" t="s">
        <v>1976</v>
      </c>
      <c r="C17" s="726" t="str">
        <f>VLOOKUP(B17,مقررات!$A$1:$F$411,2,FALSE)</f>
        <v>مدخل الى الجودة والاعتماد في مؤسسات التعليم العالي</v>
      </c>
      <c r="D17" s="211">
        <f>VLOOKUP(B17,مقررات!$A$1:$F$452,3,FALSE)</f>
        <v>1</v>
      </c>
      <c r="E17" s="211">
        <f>VLOOKUP(B17,مقررات!$A$1:$F$476,4,FALSE)</f>
        <v>0</v>
      </c>
      <c r="F17" s="211">
        <f t="shared" si="0"/>
        <v>1</v>
      </c>
      <c r="G17" s="60">
        <f>VLOOKUP(B17,مقررات!$A$1:$F$409,6,FALSE)</f>
        <v>0</v>
      </c>
      <c r="H17" s="60" t="s">
        <v>1869</v>
      </c>
      <c r="I17" s="262" t="s">
        <v>2078</v>
      </c>
      <c r="J17" s="409"/>
      <c r="K17" s="409"/>
      <c r="L17" s="409" t="s">
        <v>1071</v>
      </c>
      <c r="M17" s="409"/>
      <c r="N17" s="409"/>
      <c r="O17" s="409"/>
      <c r="P17" s="1028" t="s">
        <v>1325</v>
      </c>
      <c r="Q17" s="282">
        <v>13</v>
      </c>
      <c r="R17" s="283"/>
      <c r="S17" s="283"/>
      <c r="T17" s="743"/>
      <c r="U17" s="743"/>
      <c r="V17" s="743"/>
      <c r="W17" s="743"/>
      <c r="X17" s="743"/>
      <c r="Y17" s="743"/>
      <c r="Z17" s="743"/>
      <c r="AA17" s="743"/>
      <c r="AB17" s="743"/>
      <c r="AC17" s="743"/>
      <c r="AD17" s="743"/>
      <c r="AE17" s="743"/>
      <c r="AF17" s="743"/>
      <c r="AG17" s="751"/>
      <c r="AS17" s="752"/>
      <c r="AT17" s="480" t="e">
        <f>VLOOKUP(#REF!,'اعضاء هيئة التدريس'!#REF!,2,)</f>
        <v>#REF!</v>
      </c>
      <c r="AU17" s="751"/>
    </row>
    <row r="18" spans="1:47" s="272" customFormat="1" ht="15.75" hidden="1" customHeight="1">
      <c r="A18" s="328"/>
      <c r="B18" s="715" t="s">
        <v>784</v>
      </c>
      <c r="C18" s="726" t="str">
        <f>VLOOKUP(B18,مقررات!$A$1:$F$411,2,FALSE)</f>
        <v>بحث ومقال</v>
      </c>
      <c r="D18" s="211">
        <f>VLOOKUP(B18,مقررات!$A$1:$F$452,3,FALSE)</f>
        <v>2</v>
      </c>
      <c r="E18" s="211">
        <v>0</v>
      </c>
      <c r="F18" s="211">
        <f t="shared" si="0"/>
        <v>2</v>
      </c>
      <c r="G18" s="60">
        <f>VLOOKUP(B18,مقررات!$A$1:$F$409,6,FALSE)</f>
        <v>0</v>
      </c>
      <c r="H18" s="60"/>
      <c r="I18" s="786" t="s">
        <v>892</v>
      </c>
      <c r="J18" s="73"/>
      <c r="K18" s="73"/>
      <c r="L18" s="73"/>
      <c r="M18" s="73"/>
      <c r="N18" s="73"/>
      <c r="O18" s="73"/>
      <c r="P18" s="1046"/>
      <c r="Q18" s="4"/>
      <c r="R18" s="91"/>
      <c r="S18" s="91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E18" s="283"/>
      <c r="AF18" s="283"/>
      <c r="AT18" s="251" t="e">
        <f>VLOOKUP(#REF!,'اعضاء هيئة التدريس'!#REF!,2,)</f>
        <v>#REF!</v>
      </c>
    </row>
    <row r="19" spans="1:47" s="272" customFormat="1" ht="15.75" hidden="1">
      <c r="A19" s="367"/>
      <c r="B19" s="288" t="s">
        <v>608</v>
      </c>
      <c r="C19" s="726" t="str">
        <f>VLOOKUP(B19,مقررات!$A$1:$F$411,2,FALSE)</f>
        <v>أسس كيمائية فيزيائية</v>
      </c>
      <c r="D19" s="211">
        <f>VLOOKUP(B19,مقررات!$A$1:$F$452,3,FALSE)</f>
        <v>2</v>
      </c>
      <c r="E19" s="211">
        <f>VLOOKUP(B19,مقررات!$A$1:$F$476,4,FALSE)</f>
        <v>2</v>
      </c>
      <c r="F19" s="211">
        <f>D19+0.5*E19</f>
        <v>3</v>
      </c>
      <c r="G19" s="60" t="str">
        <f>VLOOKUP(B19,مقررات!$A$1:$F$409,6,FALSE)</f>
        <v>-</v>
      </c>
      <c r="H19" s="705" t="s">
        <v>1991</v>
      </c>
      <c r="I19" s="262" t="str">
        <f>VLOOKUP(H19,'اعضاء هيئة التدريس'!$B$1:$D$300,2,FALSE)</f>
        <v>أ.د/ عبلة حتحوت</v>
      </c>
      <c r="J19" s="1144" t="s">
        <v>1069</v>
      </c>
      <c r="K19" s="773"/>
      <c r="L19" s="774"/>
      <c r="M19" s="773"/>
      <c r="N19" s="773"/>
      <c r="O19" s="774"/>
      <c r="P19" s="1149" t="s">
        <v>1324</v>
      </c>
      <c r="Q19" s="4"/>
      <c r="R19" s="91"/>
      <c r="S19" s="91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E19" s="283"/>
      <c r="AF19" s="283"/>
      <c r="AT19" s="251" t="e">
        <f>VLOOKUP(#REF!,'اعضاء هيئة التدريس'!#REF!,2,)</f>
        <v>#REF!</v>
      </c>
    </row>
    <row r="20" spans="1:47" s="272" customFormat="1" ht="15.75" hidden="1" customHeight="1">
      <c r="A20" s="367"/>
      <c r="B20" s="288" t="s">
        <v>608</v>
      </c>
      <c r="C20" s="726" t="str">
        <f>VLOOKUP(B20,مقررات!$A$1:$F$411,2,FALSE)</f>
        <v>أسس كيمائية فيزيائية</v>
      </c>
      <c r="D20" s="211">
        <f>VLOOKUP(B20,مقررات!$A$1:$F$452,3,FALSE)</f>
        <v>2</v>
      </c>
      <c r="E20" s="211">
        <f>VLOOKUP(B20,مقررات!$A$1:$F$476,4,FALSE)</f>
        <v>2</v>
      </c>
      <c r="F20" s="211">
        <f>D20+0.5*E20</f>
        <v>3</v>
      </c>
      <c r="G20" s="60" t="str">
        <f>VLOOKUP(B20,مقررات!$A$1:$F$409,6,FALSE)</f>
        <v>-</v>
      </c>
      <c r="H20" s="705" t="s">
        <v>1992</v>
      </c>
      <c r="I20" s="262" t="str">
        <f>VLOOKUP(H20,'اعضاء هيئة التدريس'!$B$1:$D$300,2,FALSE)</f>
        <v>د.صافيناز حمدي</v>
      </c>
      <c r="J20" s="1145"/>
      <c r="K20" s="773"/>
      <c r="L20" s="774"/>
      <c r="M20" s="773"/>
      <c r="N20" s="773"/>
      <c r="O20" s="774"/>
      <c r="P20" s="1150"/>
      <c r="Q20" s="4"/>
      <c r="R20" s="91"/>
      <c r="S20" s="91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E20" s="283"/>
      <c r="AF20" s="283"/>
      <c r="AT20" s="251" t="e">
        <f>VLOOKUP(#REF!,'اعضاء هيئة التدريس'!#REF!,2,)</f>
        <v>#REF!</v>
      </c>
    </row>
    <row r="21" spans="1:47" s="285" customFormat="1" ht="15.75" hidden="1" customHeight="1">
      <c r="A21" s="328"/>
      <c r="B21" s="288" t="s">
        <v>986</v>
      </c>
      <c r="C21" s="726" t="str">
        <f>VLOOKUP(B21,مقررات!$A$1:$F$411,2,FALSE)</f>
        <v>حاسب آلي (1)</v>
      </c>
      <c r="D21" s="211">
        <f>VLOOKUP(B21,مقررات!$A$1:$F$452,3,FALSE)</f>
        <v>1</v>
      </c>
      <c r="E21" s="211">
        <f>VLOOKUP(B21,مقررات!$A$1:$F$476,4,FALSE)</f>
        <v>2</v>
      </c>
      <c r="F21" s="211">
        <f>D21+0.5*E21</f>
        <v>2</v>
      </c>
      <c r="G21" s="73" t="s">
        <v>1980</v>
      </c>
      <c r="H21" s="423" t="s">
        <v>1561</v>
      </c>
      <c r="I21" s="262" t="str">
        <f>VLOOKUP(H21,'اعضاء هيئة التدريس'!$B$1:$D$300,2,FALSE)</f>
        <v xml:space="preserve">د/ وليد أحمد دبور </v>
      </c>
      <c r="J21" s="406"/>
      <c r="K21" s="73"/>
      <c r="L21" s="73"/>
      <c r="M21" s="73"/>
      <c r="N21" s="73"/>
      <c r="O21" s="996" t="s">
        <v>1119</v>
      </c>
      <c r="P21" s="268" t="s">
        <v>1319</v>
      </c>
      <c r="Q21" s="4">
        <v>11</v>
      </c>
      <c r="R21" s="91"/>
      <c r="S21" s="91"/>
      <c r="T21" s="283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T21" s="251" t="e">
        <f>VLOOKUP(#REF!,'اعضاء هيئة التدريس'!#REF!,2,)</f>
        <v>#REF!</v>
      </c>
    </row>
    <row r="22" spans="1:47" s="272" customFormat="1" ht="15.75" hidden="1" customHeight="1">
      <c r="A22" s="367"/>
      <c r="B22" s="288" t="s">
        <v>986</v>
      </c>
      <c r="C22" s="726" t="str">
        <f>VLOOKUP(B22,مقررات!$A$1:$F$411,2,FALSE)</f>
        <v>حاسب آلي (1)</v>
      </c>
      <c r="D22" s="211">
        <f>VLOOKUP(B22,مقررات!$A$1:$F$452,3,FALSE)</f>
        <v>1</v>
      </c>
      <c r="E22" s="211">
        <f>VLOOKUP(B22,مقررات!$A$1:$F$476,4,FALSE)</f>
        <v>2</v>
      </c>
      <c r="F22" s="211">
        <f>D22+0.5*E22</f>
        <v>2</v>
      </c>
      <c r="G22" s="73" t="s">
        <v>1980</v>
      </c>
      <c r="H22" s="60" t="s">
        <v>1569</v>
      </c>
      <c r="I22" s="262" t="str">
        <f>VLOOKUP(H22,'اعضاء هيئة التدريس'!$B$1:$D$300,2,FALSE)</f>
        <v>د/ عبدالله عبدالغفار محمد</v>
      </c>
      <c r="J22" s="212"/>
      <c r="K22" s="250"/>
      <c r="L22" s="250"/>
      <c r="M22" s="250"/>
      <c r="N22" s="250"/>
      <c r="O22" s="996"/>
      <c r="P22" s="268"/>
      <c r="Q22" s="282">
        <v>11</v>
      </c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T22" s="251" t="e">
        <f>VLOOKUP(#REF!,'اعضاء هيئة التدريس'!#REF!,2,)</f>
        <v>#REF!</v>
      </c>
    </row>
    <row r="23" spans="1:47" s="272" customFormat="1" ht="15.75" hidden="1" customHeight="1">
      <c r="A23" s="367"/>
      <c r="B23" s="245" t="s">
        <v>755</v>
      </c>
      <c r="C23" s="726" t="str">
        <f>VLOOKUP(B23,مقررات!$A$1:$F$411,2,FALSE)</f>
        <v>تشريح وشكل خارجي</v>
      </c>
      <c r="D23" s="211">
        <f>VLOOKUP(B23,مقررات!$A$1:$F$452,3,FALSE)</f>
        <v>2</v>
      </c>
      <c r="E23" s="211">
        <f>VLOOKUP(B23,مقررات!$A$1:$F$476,4,FALSE)</f>
        <v>2</v>
      </c>
      <c r="F23" s="211">
        <f t="shared" si="0"/>
        <v>3</v>
      </c>
      <c r="G23" s="60">
        <f>VLOOKUP(B23,مقررات!$A$1:$F$409,6,FALSE)</f>
        <v>0</v>
      </c>
      <c r="H23" s="60" t="s">
        <v>1819</v>
      </c>
      <c r="I23" s="262" t="str">
        <f>VLOOKUP(H23,'اعضاء هيئة التدريس'!$B$1:$D$300,2,FALSE)</f>
        <v>ا.د/ زكى عبدالحمد تركى</v>
      </c>
      <c r="J23" s="73"/>
      <c r="K23" s="73"/>
      <c r="L23" s="73" t="s">
        <v>1068</v>
      </c>
      <c r="M23" s="73"/>
      <c r="N23" s="73"/>
      <c r="O23" s="73"/>
      <c r="P23" s="386" t="s">
        <v>1316</v>
      </c>
      <c r="Q23" s="210"/>
      <c r="R23" s="220"/>
      <c r="S23" s="220"/>
      <c r="T23" s="283"/>
      <c r="U23" s="283"/>
      <c r="V23" s="283"/>
      <c r="W23" s="283"/>
      <c r="X23" s="283"/>
      <c r="Y23" s="283"/>
      <c r="Z23" s="283"/>
      <c r="AA23" s="283"/>
      <c r="AB23" s="283"/>
      <c r="AC23" s="283"/>
      <c r="AD23" s="283"/>
      <c r="AE23" s="283"/>
      <c r="AF23" s="283"/>
      <c r="AT23" s="251" t="e">
        <f>VLOOKUP(#REF!,'اعضاء هيئة التدريس'!#REF!,2,)</f>
        <v>#REF!</v>
      </c>
    </row>
    <row r="24" spans="1:47" s="272" customFormat="1" ht="15" hidden="1" customHeight="1">
      <c r="A24" s="367"/>
      <c r="B24" s="245" t="s">
        <v>757</v>
      </c>
      <c r="C24" s="726" t="str">
        <f>VLOOKUP(B24,مقررات!$A$1:$F$411,2,FALSE)</f>
        <v>بيئة عامه</v>
      </c>
      <c r="D24" s="211">
        <f>VLOOKUP(B24,مقررات!$A$1:$F$452,3,FALSE)</f>
        <v>2</v>
      </c>
      <c r="E24" s="211">
        <f>VLOOKUP(B24,مقررات!$A$1:$F$476,4,FALSE)</f>
        <v>2</v>
      </c>
      <c r="F24" s="211">
        <f t="shared" si="0"/>
        <v>3</v>
      </c>
      <c r="G24" s="60">
        <f>VLOOKUP(B24,مقررات!$A$1:$F$409,6,FALSE)</f>
        <v>0</v>
      </c>
      <c r="H24" s="60" t="s">
        <v>1817</v>
      </c>
      <c r="I24" s="262" t="str">
        <f>VLOOKUP(H24,'اعضاء هيئة التدريس'!$B$1:$D$300,2,FALSE)</f>
        <v>ا.د/ محمد احمد زايد</v>
      </c>
      <c r="J24" s="73"/>
      <c r="K24" s="73"/>
      <c r="L24" s="73" t="s">
        <v>1067</v>
      </c>
      <c r="M24" s="73"/>
      <c r="N24" s="73"/>
      <c r="O24" s="73"/>
      <c r="P24" s="386" t="s">
        <v>1316</v>
      </c>
      <c r="Q24" s="282"/>
      <c r="R24" s="283"/>
      <c r="S24" s="284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83"/>
      <c r="AF24" s="283"/>
      <c r="AT24" s="251" t="e">
        <f>VLOOKUP(#REF!,'اعضاء هيئة التدريس'!#REF!,2,)</f>
        <v>#REF!</v>
      </c>
    </row>
    <row r="25" spans="1:47" s="285" customFormat="1" ht="15.75" hidden="1" customHeight="1">
      <c r="A25" s="328"/>
      <c r="B25" s="715" t="s">
        <v>758</v>
      </c>
      <c r="C25" s="726" t="str">
        <f>VLOOKUP(B25,مقررات!$A$1:$F$411,2,FALSE)</f>
        <v>علم الوراثة</v>
      </c>
      <c r="D25" s="211">
        <f>VLOOKUP(B25,مقررات!$A$1:$F$452,3,FALSE)</f>
        <v>2</v>
      </c>
      <c r="E25" s="211">
        <f>VLOOKUP(B25,مقررات!$A$1:$F$476,4,FALSE)</f>
        <v>2</v>
      </c>
      <c r="F25" s="211">
        <f t="shared" si="0"/>
        <v>3</v>
      </c>
      <c r="G25" s="60">
        <f>VLOOKUP(B25,مقررات!$A$1:$F$409,6,FALSE)</f>
        <v>0</v>
      </c>
      <c r="H25" s="60" t="s">
        <v>1860</v>
      </c>
      <c r="I25" s="262" t="str">
        <f>VLOOKUP(H25,'اعضاء هيئة التدريس'!$B$1:$D$300,2,FALSE)</f>
        <v>د/  محمد عزت الليثي</v>
      </c>
      <c r="J25" s="73"/>
      <c r="K25" s="73" t="s">
        <v>1067</v>
      </c>
      <c r="L25" s="73"/>
      <c r="M25" s="73"/>
      <c r="N25" s="73"/>
      <c r="O25" s="73"/>
      <c r="P25" s="386" t="s">
        <v>1316</v>
      </c>
      <c r="Q25" s="4"/>
      <c r="R25" s="91"/>
      <c r="S25" s="91"/>
      <c r="T25" s="283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T25" s="251" t="e">
        <f>VLOOKUP(#REF!,'اعضاء هيئة التدريس'!#REF!,2,)</f>
        <v>#REF!</v>
      </c>
    </row>
    <row r="26" spans="1:47" s="285" customFormat="1" ht="15.75" hidden="1" customHeight="1">
      <c r="A26" s="328"/>
      <c r="B26" s="288" t="s">
        <v>759</v>
      </c>
      <c r="C26" s="726" t="str">
        <f>VLOOKUP(B26,مقررات!$A$1:$F$411,2,FALSE)</f>
        <v>فسيولوجي نبات عام</v>
      </c>
      <c r="D26" s="211">
        <f>VLOOKUP(B26,مقررات!$A$1:$F$452,3,FALSE)</f>
        <v>2</v>
      </c>
      <c r="E26" s="211">
        <f>VLOOKUP(B26,مقررات!$A$1:$F$476,4,FALSE)</f>
        <v>2</v>
      </c>
      <c r="F26" s="211">
        <f t="shared" si="0"/>
        <v>3</v>
      </c>
      <c r="G26" s="60">
        <f>VLOOKUP(B26,مقررات!$A$1:$F$409,6,FALSE)</f>
        <v>0</v>
      </c>
      <c r="H26" s="705" t="s">
        <v>1860</v>
      </c>
      <c r="I26" s="262" t="str">
        <f>VLOOKUP(H26,'اعضاء هيئة التدريس'!$B$1:$D$300,2,FALSE)</f>
        <v>د/  محمد عزت الليثي</v>
      </c>
      <c r="J26" s="772"/>
      <c r="K26" s="772"/>
      <c r="L26" s="73"/>
      <c r="M26" s="73"/>
      <c r="N26" s="250" t="s">
        <v>1068</v>
      </c>
      <c r="O26" s="772"/>
      <c r="P26" s="255" t="s">
        <v>1318</v>
      </c>
      <c r="Q26" s="4"/>
      <c r="R26" s="91"/>
      <c r="S26" s="91"/>
      <c r="T26" s="283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T26" s="251" t="e">
        <f>VLOOKUP(#REF!,'اعضاء هيئة التدريس'!#REF!,2,)</f>
        <v>#REF!</v>
      </c>
    </row>
    <row r="27" spans="1:47" s="285" customFormat="1" ht="15.75" hidden="1" customHeight="1">
      <c r="A27" s="328"/>
      <c r="B27" s="288" t="s">
        <v>759</v>
      </c>
      <c r="C27" s="726" t="str">
        <f>VLOOKUP(B27,مقررات!$A$1:$F$411,2,FALSE)</f>
        <v>فسيولوجي نبات عام</v>
      </c>
      <c r="D27" s="211">
        <f>VLOOKUP(B27,مقررات!$A$1:$F$452,3,FALSE)</f>
        <v>2</v>
      </c>
      <c r="E27" s="211">
        <f>VLOOKUP(B27,مقررات!$A$1:$F$476,4,FALSE)</f>
        <v>2</v>
      </c>
      <c r="F27" s="211">
        <f t="shared" si="0"/>
        <v>3</v>
      </c>
      <c r="G27" s="60">
        <f>VLOOKUP(B27,مقررات!$A$1:$F$409,6,FALSE)</f>
        <v>0</v>
      </c>
      <c r="H27" s="705" t="s">
        <v>1817</v>
      </c>
      <c r="I27" s="262" t="str">
        <f>VLOOKUP(H27,'اعضاء هيئة التدريس'!$B$1:$D$300,2,FALSE)</f>
        <v>ا.د/ محمد احمد زايد</v>
      </c>
      <c r="J27" s="772"/>
      <c r="K27" s="772"/>
      <c r="L27" s="73"/>
      <c r="M27" s="73"/>
      <c r="N27" s="250" t="s">
        <v>1068</v>
      </c>
      <c r="O27" s="772"/>
      <c r="P27" s="255" t="s">
        <v>1318</v>
      </c>
      <c r="Q27" s="4"/>
      <c r="R27" s="91"/>
      <c r="S27" s="91"/>
      <c r="T27" s="283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T27" s="251" t="e">
        <f>VLOOKUP(#REF!,'اعضاء هيئة التدريس'!#REF!,2,)</f>
        <v>#REF!</v>
      </c>
    </row>
    <row r="28" spans="1:47" s="285" customFormat="1" ht="16.5" hidden="1" customHeight="1">
      <c r="A28" s="367"/>
      <c r="B28" s="245" t="s">
        <v>800</v>
      </c>
      <c r="C28" s="726" t="str">
        <f>VLOOKUP(B28,مقررات!$A$1:$F$411,2,FALSE)</f>
        <v>علم الخلية</v>
      </c>
      <c r="D28" s="211">
        <f>VLOOKUP(B28,مقررات!$A$1:$F$452,3,FALSE)</f>
        <v>1</v>
      </c>
      <c r="E28" s="211">
        <f>VLOOKUP(B28,مقررات!$A$1:$F$476,4,FALSE)</f>
        <v>2</v>
      </c>
      <c r="F28" s="211">
        <f t="shared" si="0"/>
        <v>2</v>
      </c>
      <c r="G28" s="60">
        <f>VLOOKUP(B28,مقررات!$A$1:$F$409,6,FALSE)</f>
        <v>0</v>
      </c>
      <c r="H28" s="60" t="s">
        <v>1862</v>
      </c>
      <c r="I28" s="262" t="str">
        <f>VLOOKUP(H28,'اعضاء هيئة التدريس'!$B$1:$D$300,2,FALSE)</f>
        <v>د/  مجدي زكي مطر</v>
      </c>
      <c r="J28" s="73"/>
      <c r="K28" s="73"/>
      <c r="L28" s="73"/>
      <c r="M28" s="73"/>
      <c r="N28" s="73" t="s">
        <v>1121</v>
      </c>
      <c r="O28" s="73"/>
      <c r="P28" s="255" t="s">
        <v>1318</v>
      </c>
      <c r="Q28" s="215"/>
      <c r="R28" s="220"/>
      <c r="S28" s="220"/>
      <c r="T28" s="283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T28" s="251" t="e">
        <f>VLOOKUP(#REF!,'اعضاء هيئة التدريس'!#REF!,2,)</f>
        <v>#REF!</v>
      </c>
    </row>
    <row r="29" spans="1:47" s="285" customFormat="1" ht="15.75" hidden="1">
      <c r="A29" s="328"/>
      <c r="B29" s="716" t="s">
        <v>756</v>
      </c>
      <c r="C29" s="726" t="str">
        <f>VLOOKUP(B29,مقررات!$A$1:$F$411,2,FALSE)</f>
        <v>تقسيم مملكة نباتية</v>
      </c>
      <c r="D29" s="211">
        <f>VLOOKUP(B29,مقررات!$A$1:$F$452,3,FALSE)</f>
        <v>2</v>
      </c>
      <c r="E29" s="211">
        <f>VLOOKUP(B29,مقررات!$A$1:$F$476,4,FALSE)</f>
        <v>2</v>
      </c>
      <c r="F29" s="211">
        <f t="shared" si="0"/>
        <v>3</v>
      </c>
      <c r="G29" s="60">
        <f>VLOOKUP(B29,مقررات!$A$1:$F$409,6,FALSE)</f>
        <v>0</v>
      </c>
      <c r="H29" s="60" t="s">
        <v>1815</v>
      </c>
      <c r="I29" s="262" t="str">
        <f>VLOOKUP(H29,'اعضاء هيئة التدريس'!$B$1:$D$300,2,FALSE)</f>
        <v>ا.د/ محمد مدحت غريب</v>
      </c>
      <c r="J29" s="73"/>
      <c r="K29" s="73"/>
      <c r="L29" s="73"/>
      <c r="M29" s="73" t="s">
        <v>1068</v>
      </c>
      <c r="N29" s="73"/>
      <c r="O29" s="73"/>
      <c r="P29" s="255" t="s">
        <v>1318</v>
      </c>
      <c r="Q29" s="158"/>
      <c r="R29" s="91"/>
      <c r="S29" s="91"/>
      <c r="T29" s="283"/>
      <c r="U29" s="284"/>
      <c r="V29" s="284"/>
      <c r="W29" s="284"/>
      <c r="X29" s="284"/>
      <c r="Y29" s="284"/>
      <c r="Z29" s="284"/>
      <c r="AA29" s="284"/>
      <c r="AB29" s="284"/>
      <c r="AC29" s="284"/>
      <c r="AD29" s="284"/>
      <c r="AE29" s="284"/>
      <c r="AF29" s="284"/>
      <c r="AT29" s="251" t="e">
        <f>VLOOKUP(#REF!,'اعضاء هيئة التدريس'!#REF!,2,)</f>
        <v>#REF!</v>
      </c>
    </row>
    <row r="30" spans="1:47" s="285" customFormat="1" ht="15.75" hidden="1" customHeight="1">
      <c r="A30" s="328"/>
      <c r="B30" s="715" t="s">
        <v>799</v>
      </c>
      <c r="C30" s="726" t="str">
        <f>VLOOKUP(B30,مقررات!$A$1:$F$411,2,FALSE)</f>
        <v>ميكروبيولوجيا عام</v>
      </c>
      <c r="D30" s="211">
        <f>VLOOKUP(B30,مقررات!$A$1:$F$452,3,FALSE)</f>
        <v>2</v>
      </c>
      <c r="E30" s="211">
        <f>VLOOKUP(B30,مقررات!$A$1:$F$476,4,FALSE)</f>
        <v>2</v>
      </c>
      <c r="F30" s="211">
        <f t="shared" si="0"/>
        <v>3</v>
      </c>
      <c r="G30" s="60">
        <f>VLOOKUP(B30,مقررات!$A$1:$F$409,6,FALSE)</f>
        <v>0</v>
      </c>
      <c r="H30" s="60" t="s">
        <v>1815</v>
      </c>
      <c r="I30" s="262" t="str">
        <f>VLOOKUP(H30,'اعضاء هيئة التدريس'!$B$1:$D$300,2,FALSE)</f>
        <v>ا.د/ محمد مدحت غريب</v>
      </c>
      <c r="J30" s="73"/>
      <c r="K30" s="73"/>
      <c r="L30" s="73"/>
      <c r="M30" s="73" t="s">
        <v>1068</v>
      </c>
      <c r="N30" s="73"/>
      <c r="O30" s="73"/>
      <c r="P30" s="255" t="s">
        <v>1318</v>
      </c>
      <c r="Q30" s="4"/>
      <c r="R30" s="91"/>
      <c r="S30" s="91"/>
      <c r="T30" s="283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T30" s="251" t="e">
        <f>VLOOKUP(#REF!,'اعضاء هيئة التدريس'!#REF!,2,)</f>
        <v>#REF!</v>
      </c>
    </row>
    <row r="31" spans="1:47" s="272" customFormat="1" ht="15.75" hidden="1" customHeight="1">
      <c r="A31" s="328"/>
      <c r="B31" s="716" t="s">
        <v>801</v>
      </c>
      <c r="C31" s="726" t="str">
        <f>VLOOKUP(B31,مقررات!$A$1:$F$411,2,FALSE)</f>
        <v>أسس معامل الميكروبيولوجي</v>
      </c>
      <c r="D31" s="211">
        <f>VLOOKUP(B31,مقررات!$A$1:$F$452,3,FALSE)</f>
        <v>0</v>
      </c>
      <c r="E31" s="211">
        <f>VLOOKUP(B31,مقررات!$A$1:$F$476,4,FALSE)</f>
        <v>2</v>
      </c>
      <c r="F31" s="211">
        <f t="shared" si="0"/>
        <v>1</v>
      </c>
      <c r="G31" s="60">
        <f>VLOOKUP(B31,مقررات!$A$1:$F$409,6,FALSE)</f>
        <v>0</v>
      </c>
      <c r="H31" s="60" t="s">
        <v>1823</v>
      </c>
      <c r="I31" s="262" t="str">
        <f>VLOOKUP(H31,'اعضاء هيئة التدريس'!$B$1:$D$300,2,FALSE)</f>
        <v>د/ صابحة محمود الصباغ</v>
      </c>
      <c r="J31" s="73"/>
      <c r="K31" s="73" t="s">
        <v>1070</v>
      </c>
      <c r="L31" s="73"/>
      <c r="M31" s="73"/>
      <c r="N31" s="73"/>
      <c r="O31" s="73"/>
      <c r="P31" s="1047"/>
      <c r="Q31" s="158"/>
      <c r="R31" s="91"/>
      <c r="S31" s="91"/>
      <c r="T31" s="284"/>
      <c r="U31" s="283"/>
      <c r="V31" s="283"/>
      <c r="W31" s="283"/>
      <c r="X31" s="283"/>
      <c r="Y31" s="283"/>
      <c r="Z31" s="283"/>
      <c r="AA31" s="283"/>
      <c r="AB31" s="283"/>
      <c r="AC31" s="283"/>
      <c r="AD31" s="283"/>
      <c r="AE31" s="283"/>
      <c r="AF31" s="283"/>
      <c r="AT31" s="251" t="e">
        <f>VLOOKUP(#REF!,'اعضاء هيئة التدريس'!#REF!,2,)</f>
        <v>#REF!</v>
      </c>
    </row>
    <row r="32" spans="1:47" s="272" customFormat="1" ht="15.75" hidden="1" customHeight="1">
      <c r="A32" s="367"/>
      <c r="B32" s="245" t="s">
        <v>763</v>
      </c>
      <c r="C32" s="726" t="str">
        <f>VLOOKUP(B32,مقررات!$A$1:$F$411,2,FALSE)</f>
        <v>بيولوجيا الخلية</v>
      </c>
      <c r="D32" s="211">
        <f>VLOOKUP(B32,مقررات!$A$1:$F$452,3,FALSE)</f>
        <v>2</v>
      </c>
      <c r="E32" s="211">
        <f>VLOOKUP(B32,مقررات!$A$1:$F$476,4,FALSE)</f>
        <v>2</v>
      </c>
      <c r="F32" s="211">
        <f t="shared" si="0"/>
        <v>3</v>
      </c>
      <c r="G32" s="60" t="str">
        <f>VLOOKUP(B32,مقررات!$A$1:$F$409,6,FALSE)</f>
        <v>-</v>
      </c>
      <c r="H32" s="60" t="s">
        <v>1827</v>
      </c>
      <c r="I32" s="262" t="str">
        <f>VLOOKUP(H32,'اعضاء هيئة التدريس'!$B$1:$D$300,2,FALSE)</f>
        <v>د/ اميمة عبداللطيف عيسى</v>
      </c>
      <c r="J32" s="73"/>
      <c r="K32" s="73"/>
      <c r="L32" s="73"/>
      <c r="M32" s="73" t="s">
        <v>1068</v>
      </c>
      <c r="N32" s="73"/>
      <c r="O32" s="73"/>
      <c r="P32" s="386" t="s">
        <v>1316</v>
      </c>
      <c r="Q32" s="215"/>
      <c r="R32" s="220"/>
      <c r="S32" s="220"/>
      <c r="T32" s="284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E32" s="283"/>
      <c r="AF32" s="283"/>
      <c r="AT32" s="251" t="e">
        <f>VLOOKUP(#REF!,'اعضاء هيئة التدريس'!#REF!,2,)</f>
        <v>#REF!</v>
      </c>
    </row>
    <row r="33" spans="1:46" s="285" customFormat="1" ht="15.75" hidden="1" customHeight="1">
      <c r="A33" s="367"/>
      <c r="B33" s="245" t="s">
        <v>767</v>
      </c>
      <c r="C33" s="726" t="str">
        <f>VLOOKUP(B33,مقررات!$A$1:$F$411,2,FALSE)</f>
        <v>علاقات مائية</v>
      </c>
      <c r="D33" s="211">
        <f>VLOOKUP(B33,مقررات!$A$1:$F$452,3,FALSE)</f>
        <v>2</v>
      </c>
      <c r="E33" s="211">
        <f>VLOOKUP(B33,مقررات!$A$1:$F$476,4,FALSE)</f>
        <v>2</v>
      </c>
      <c r="F33" s="211">
        <f t="shared" si="0"/>
        <v>3</v>
      </c>
      <c r="G33" s="60" t="str">
        <f>VLOOKUP(B33,مقررات!$A$1:$F$409,6,FALSE)</f>
        <v>B115</v>
      </c>
      <c r="H33" s="60" t="s">
        <v>1834</v>
      </c>
      <c r="I33" s="262" t="str">
        <f>VLOOKUP(H33,'اعضاء هيئة التدريس'!$B$1:$D$300,2,FALSE)</f>
        <v>أ. داليا فهمي سليمة</v>
      </c>
      <c r="J33" s="73"/>
      <c r="K33" s="73"/>
      <c r="L33" s="73"/>
      <c r="M33" s="73"/>
      <c r="N33" s="73" t="s">
        <v>1067</v>
      </c>
      <c r="O33" s="73"/>
      <c r="P33" s="386" t="s">
        <v>1316</v>
      </c>
      <c r="Q33" s="282"/>
      <c r="R33" s="283"/>
      <c r="S33" s="283"/>
      <c r="T33" s="284"/>
      <c r="U33" s="284"/>
      <c r="V33" s="284"/>
      <c r="W33" s="284"/>
      <c r="X33" s="284"/>
      <c r="Y33" s="284"/>
      <c r="Z33" s="284"/>
      <c r="AA33" s="284"/>
      <c r="AB33" s="284"/>
      <c r="AC33" s="284"/>
      <c r="AD33" s="284"/>
      <c r="AE33" s="284"/>
      <c r="AF33" s="284"/>
      <c r="AT33" s="251" t="e">
        <f>VLOOKUP(#REF!,'اعضاء هيئة التدريس'!#REF!,2,)</f>
        <v>#REF!</v>
      </c>
    </row>
    <row r="34" spans="1:46" s="285" customFormat="1" ht="15.75" hidden="1">
      <c r="A34" s="367"/>
      <c r="B34" s="245" t="s">
        <v>785</v>
      </c>
      <c r="C34" s="726" t="str">
        <f>VLOOKUP(B34,مقررات!$A$1:$F$411,2,FALSE)</f>
        <v>علم المحاصيل</v>
      </c>
      <c r="D34" s="211">
        <f>VLOOKUP(B34,مقررات!$A$1:$F$452,3,FALSE)</f>
        <v>2</v>
      </c>
      <c r="E34" s="211">
        <f>VLOOKUP(B34,مقررات!$A$1:$F$476,4,FALSE)</f>
        <v>2</v>
      </c>
      <c r="F34" s="211">
        <f t="shared" si="0"/>
        <v>3</v>
      </c>
      <c r="G34" s="60">
        <f>VLOOKUP(B34,مقررات!$A$1:$F$409,6,FALSE)</f>
        <v>0</v>
      </c>
      <c r="H34" s="60" t="s">
        <v>1832</v>
      </c>
      <c r="I34" s="262" t="str">
        <f>VLOOKUP(H34,'اعضاء هيئة التدريس'!$B$1:$D$300,2,FALSE)</f>
        <v>د/  فايزة عبدالموجود شحاتة</v>
      </c>
      <c r="J34" s="73"/>
      <c r="K34" s="73"/>
      <c r="L34" s="73"/>
      <c r="M34" s="73" t="s">
        <v>1067</v>
      </c>
      <c r="N34" s="73"/>
      <c r="O34" s="73"/>
      <c r="P34" s="386" t="s">
        <v>1316</v>
      </c>
      <c r="Q34" s="282"/>
      <c r="R34" s="283"/>
      <c r="S34" s="283"/>
      <c r="T34" s="283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E34" s="284"/>
      <c r="AF34" s="284"/>
      <c r="AT34" s="251" t="e">
        <f>VLOOKUP(#REF!,'اعضاء هيئة التدريس'!#REF!,2,)</f>
        <v>#REF!</v>
      </c>
    </row>
    <row r="35" spans="1:46" s="272" customFormat="1" ht="15.75" hidden="1" customHeight="1">
      <c r="A35" s="328"/>
      <c r="B35" s="715" t="s">
        <v>764</v>
      </c>
      <c r="C35" s="726" t="str">
        <f>VLOOKUP(B35,مقررات!$A$1:$F$411,2,FALSE)</f>
        <v>علم البكتريا</v>
      </c>
      <c r="D35" s="211">
        <f>VLOOKUP(B35,مقررات!$A$1:$F$452,3,FALSE)</f>
        <v>2</v>
      </c>
      <c r="E35" s="211">
        <f>VLOOKUP(B35,مقررات!$A$1:$F$476,4,FALSE)</f>
        <v>2</v>
      </c>
      <c r="F35" s="211">
        <f t="shared" si="0"/>
        <v>3</v>
      </c>
      <c r="G35" s="60" t="str">
        <f>VLOOKUP(B35,مقررات!$A$1:$F$409,6,FALSE)</f>
        <v>B121</v>
      </c>
      <c r="H35" s="60" t="s">
        <v>1821</v>
      </c>
      <c r="I35" s="262" t="str">
        <f>VLOOKUP(H35,'اعضاء هيئة التدريس'!$B$1:$D$300,2,FALSE)</f>
        <v>ا.د/ محمد توفيق شعبان</v>
      </c>
      <c r="J35" s="73"/>
      <c r="K35" s="73"/>
      <c r="L35" s="73"/>
      <c r="M35" s="73" t="s">
        <v>1067</v>
      </c>
      <c r="N35" s="73"/>
      <c r="O35" s="73"/>
      <c r="P35" s="255" t="s">
        <v>89</v>
      </c>
      <c r="Q35" s="4"/>
      <c r="R35" s="91"/>
      <c r="S35" s="91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E35" s="283"/>
      <c r="AF35" s="283"/>
      <c r="AT35" s="251" t="e">
        <f>VLOOKUP(#REF!,'اعضاء هيئة التدريس'!#REF!,2,)</f>
        <v>#REF!</v>
      </c>
    </row>
    <row r="36" spans="1:46" s="272" customFormat="1" ht="15.75" hidden="1">
      <c r="A36" s="328"/>
      <c r="B36" s="715" t="s">
        <v>766</v>
      </c>
      <c r="C36" s="726" t="str">
        <f>VLOOKUP(B36,مقررات!$A$1:$F$411,2,FALSE)</f>
        <v>علم الفيروسات</v>
      </c>
      <c r="D36" s="211">
        <f>VLOOKUP(B36,مقررات!$A$1:$F$452,3,FALSE)</f>
        <v>1</v>
      </c>
      <c r="E36" s="211">
        <f>VLOOKUP(B36,مقررات!$A$1:$F$476,4,FALSE)</f>
        <v>2</v>
      </c>
      <c r="F36" s="211">
        <f t="shared" ref="F36:F67" si="1">D36+0.5*E36</f>
        <v>2</v>
      </c>
      <c r="G36" s="60" t="str">
        <f>VLOOKUP(B36,مقررات!$A$1:$F$409,6,FALSE)</f>
        <v>B121</v>
      </c>
      <c r="H36" s="60" t="s">
        <v>1821</v>
      </c>
      <c r="I36" s="262" t="str">
        <f>VLOOKUP(H36,'اعضاء هيئة التدريس'!$B$1:$D$300,2,FALSE)</f>
        <v>ا.د/ محمد توفيق شعبان</v>
      </c>
      <c r="J36" s="73"/>
      <c r="K36" s="73"/>
      <c r="L36" s="73"/>
      <c r="M36" s="73" t="s">
        <v>1147</v>
      </c>
      <c r="N36" s="73"/>
      <c r="O36" s="73"/>
      <c r="P36" s="255" t="s">
        <v>89</v>
      </c>
      <c r="Q36" s="4"/>
      <c r="R36" s="91"/>
      <c r="S36" s="91"/>
      <c r="T36" s="283"/>
      <c r="U36" s="283"/>
      <c r="V36" s="283"/>
      <c r="W36" s="283"/>
      <c r="X36" s="283"/>
      <c r="Y36" s="283"/>
      <c r="Z36" s="283"/>
      <c r="AA36" s="283"/>
      <c r="AB36" s="283"/>
      <c r="AC36" s="283"/>
      <c r="AD36" s="283"/>
      <c r="AE36" s="283"/>
      <c r="AF36" s="283"/>
      <c r="AT36" s="251" t="e">
        <f>VLOOKUP(#REF!,'اعضاء هيئة التدريس'!#REF!,2,)</f>
        <v>#REF!</v>
      </c>
    </row>
    <row r="37" spans="1:46" s="285" customFormat="1" ht="25.5" hidden="1" customHeight="1">
      <c r="A37" s="328"/>
      <c r="B37" s="715" t="s">
        <v>808</v>
      </c>
      <c r="C37" s="726" t="str">
        <f>VLOOKUP(B37,مقررات!$A$1:$F$411,2,FALSE)</f>
        <v>ميكروبيولوجي المياه</v>
      </c>
      <c r="D37" s="211">
        <f>VLOOKUP(B37,مقررات!$A$1:$F$452,3,FALSE)</f>
        <v>1</v>
      </c>
      <c r="E37" s="211">
        <f>VLOOKUP(B37,مقررات!$A$1:$F$476,4,FALSE)</f>
        <v>2</v>
      </c>
      <c r="F37" s="211">
        <f t="shared" si="1"/>
        <v>2</v>
      </c>
      <c r="G37" s="60" t="str">
        <f>VLOOKUP(B37,مقررات!$A$1:$F$409,6,FALSE)</f>
        <v>B211</v>
      </c>
      <c r="H37" s="60" t="s">
        <v>1823</v>
      </c>
      <c r="I37" s="262" t="str">
        <f>VLOOKUP(H37,'اعضاء هيئة التدريس'!$B$1:$D$300,2,FALSE)</f>
        <v>د/ صابحة محمود الصباغ</v>
      </c>
      <c r="J37" s="73"/>
      <c r="K37" s="73" t="s">
        <v>1067</v>
      </c>
      <c r="L37" s="73"/>
      <c r="M37" s="73"/>
      <c r="N37" s="73"/>
      <c r="O37" s="73"/>
      <c r="P37" s="255" t="s">
        <v>1318</v>
      </c>
      <c r="Q37" s="4"/>
      <c r="R37" s="92"/>
      <c r="S37" s="92"/>
      <c r="T37" s="283"/>
      <c r="U37" s="284"/>
      <c r="V37" s="284"/>
      <c r="W37" s="284"/>
      <c r="X37" s="284"/>
      <c r="Y37" s="284"/>
      <c r="Z37" s="284"/>
      <c r="AA37" s="284"/>
      <c r="AB37" s="284"/>
      <c r="AC37" s="284"/>
      <c r="AD37" s="284"/>
      <c r="AE37" s="284"/>
      <c r="AF37" s="284"/>
      <c r="AT37" s="251" t="e">
        <f>VLOOKUP(#REF!,'اعضاء هيئة التدريس'!#REF!,2,)</f>
        <v>#REF!</v>
      </c>
    </row>
    <row r="38" spans="1:46" s="272" customFormat="1" ht="15.75" hidden="1" customHeight="1">
      <c r="A38" s="328"/>
      <c r="B38" s="715" t="s">
        <v>769</v>
      </c>
      <c r="C38" s="726" t="str">
        <f>VLOOKUP(B38,مقررات!$A$1:$F$411,2,FALSE)</f>
        <v>نباتات طبية</v>
      </c>
      <c r="D38" s="211">
        <f>VLOOKUP(B38,مقررات!$A$1:$F$452,3,FALSE)</f>
        <v>1</v>
      </c>
      <c r="E38" s="211">
        <f>VLOOKUP(B38,مقررات!$A$1:$F$476,4,FALSE)</f>
        <v>2</v>
      </c>
      <c r="F38" s="211">
        <f t="shared" si="1"/>
        <v>2</v>
      </c>
      <c r="G38" s="60" t="str">
        <f>VLOOKUP(B38,مقررات!$A$1:$F$409,6,FALSE)</f>
        <v>B211</v>
      </c>
      <c r="H38" s="60" t="s">
        <v>1819</v>
      </c>
      <c r="I38" s="262" t="str">
        <f>VLOOKUP(H38,'اعضاء هيئة التدريس'!$B$1:$D$300,2,FALSE)</f>
        <v>ا.د/ زكى عبدالحمد تركى</v>
      </c>
      <c r="J38" s="73"/>
      <c r="K38" s="73" t="s">
        <v>1119</v>
      </c>
      <c r="L38" s="73"/>
      <c r="M38" s="73"/>
      <c r="N38" s="73"/>
      <c r="O38" s="73"/>
      <c r="P38" s="386" t="s">
        <v>1316</v>
      </c>
      <c r="Q38" s="4"/>
      <c r="R38" s="92"/>
      <c r="S38" s="92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E38" s="283"/>
      <c r="AF38" s="283"/>
      <c r="AT38" s="251" t="e">
        <f>VLOOKUP(#REF!,'اعضاء هيئة التدريس'!#REF!,2,)</f>
        <v>#REF!</v>
      </c>
    </row>
    <row r="39" spans="1:46" s="272" customFormat="1" ht="15" hidden="1" customHeight="1">
      <c r="A39" s="328"/>
      <c r="B39" s="715" t="s">
        <v>769</v>
      </c>
      <c r="C39" s="726" t="str">
        <f>VLOOKUP(B39,مقررات!$A$1:$F$411,2,FALSE)</f>
        <v>نباتات طبية</v>
      </c>
      <c r="D39" s="211">
        <f>VLOOKUP(B39,مقررات!$A$1:$F$452,3,FALSE)</f>
        <v>1</v>
      </c>
      <c r="E39" s="211">
        <f>VLOOKUP(B39,مقررات!$A$1:$F$476,4,FALSE)</f>
        <v>2</v>
      </c>
      <c r="F39" s="211">
        <f t="shared" si="1"/>
        <v>2</v>
      </c>
      <c r="G39" s="60" t="str">
        <f>VLOOKUP(B39,مقررات!$A$1:$F$409,6,FALSE)</f>
        <v>B211</v>
      </c>
      <c r="H39" s="60" t="s">
        <v>1825</v>
      </c>
      <c r="I39" s="262" t="str">
        <f>VLOOKUP(H39,'اعضاء هيئة التدريس'!$B$1:$D$300,2,FALSE)</f>
        <v>د/ فتحى محمد الشايب</v>
      </c>
      <c r="J39" s="73"/>
      <c r="K39" s="73" t="s">
        <v>1119</v>
      </c>
      <c r="L39" s="73"/>
      <c r="M39" s="73"/>
      <c r="N39" s="73"/>
      <c r="O39" s="73"/>
      <c r="P39" s="386" t="s">
        <v>1316</v>
      </c>
      <c r="Q39" s="4"/>
      <c r="R39" s="92"/>
      <c r="S39" s="92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E39" s="283"/>
      <c r="AF39" s="283"/>
      <c r="AT39" s="251" t="e">
        <f>VLOOKUP(#REF!,'اعضاء هيئة التدريس'!#REF!,2,)</f>
        <v>#REF!</v>
      </c>
    </row>
    <row r="40" spans="1:46" s="272" customFormat="1" ht="15" hidden="1" customHeight="1">
      <c r="A40" s="328"/>
      <c r="B40" s="716" t="s">
        <v>791</v>
      </c>
      <c r="C40" s="726" t="str">
        <f>VLOOKUP(B40,مقررات!$A$1:$F$411,2,FALSE)</f>
        <v>بيولوجيا البذور</v>
      </c>
      <c r="D40" s="211">
        <f>VLOOKUP(B40,مقررات!$A$1:$F$452,3,FALSE)</f>
        <v>2</v>
      </c>
      <c r="E40" s="211">
        <f>VLOOKUP(B40,مقررات!$A$1:$F$476,4,FALSE)</f>
        <v>2</v>
      </c>
      <c r="F40" s="211">
        <f t="shared" si="1"/>
        <v>3</v>
      </c>
      <c r="G40" s="60" t="str">
        <f>VLOOKUP(B40,مقررات!$A$1:$F$409,6,FALSE)</f>
        <v>B212</v>
      </c>
      <c r="H40" s="60" t="s">
        <v>1825</v>
      </c>
      <c r="I40" s="262" t="str">
        <f>VLOOKUP(H40,'اعضاء هيئة التدريس'!$B$1:$D$300,2,FALSE)</f>
        <v>د/ فتحى محمد الشايب</v>
      </c>
      <c r="J40" s="73"/>
      <c r="K40" s="73"/>
      <c r="L40" s="73"/>
      <c r="M40" s="73" t="s">
        <v>1068</v>
      </c>
      <c r="N40" s="73"/>
      <c r="O40" s="73"/>
      <c r="P40" s="1048"/>
      <c r="Q40" s="158"/>
      <c r="R40" s="92"/>
      <c r="S40" s="92"/>
      <c r="T40" s="283"/>
      <c r="U40" s="283"/>
      <c r="V40" s="283"/>
      <c r="W40" s="283"/>
      <c r="X40" s="283"/>
      <c r="Y40" s="283"/>
      <c r="Z40" s="283"/>
      <c r="AA40" s="283"/>
      <c r="AB40" s="283"/>
      <c r="AC40" s="283"/>
      <c r="AD40" s="283"/>
      <c r="AE40" s="283"/>
      <c r="AF40" s="283"/>
      <c r="AT40" s="251" t="e">
        <f>VLOOKUP(#REF!,'اعضاء هيئة التدريس'!#REF!,2,)</f>
        <v>#REF!</v>
      </c>
    </row>
    <row r="41" spans="1:46" s="272" customFormat="1" ht="15.75" hidden="1" customHeight="1">
      <c r="A41" s="367"/>
      <c r="B41" s="288" t="s">
        <v>787</v>
      </c>
      <c r="C41" s="726" t="str">
        <f>VLOOKUP(B41,مقررات!$A$1:$F$411,2,FALSE)</f>
        <v>تلوث بيئة</v>
      </c>
      <c r="D41" s="211">
        <f>VLOOKUP(B41,مقررات!$A$1:$F$452,3,FALSE)</f>
        <v>2</v>
      </c>
      <c r="E41" s="211">
        <f>VLOOKUP(B41,مقررات!$A$1:$F$476,4,FALSE)</f>
        <v>2</v>
      </c>
      <c r="F41" s="211">
        <f t="shared" si="1"/>
        <v>3</v>
      </c>
      <c r="G41" s="60">
        <f>VLOOKUP(B41,مقررات!$A$1:$F$409,6,FALSE)</f>
        <v>0</v>
      </c>
      <c r="H41" s="298" t="s">
        <v>1813</v>
      </c>
      <c r="I41" s="262" t="str">
        <f>VLOOKUP(H41,'اعضاء هيئة التدريس'!$B$1:$D$300,2,FALSE)</f>
        <v>ا.د/ حسن الطنطاوى</v>
      </c>
      <c r="J41" s="267"/>
      <c r="K41" s="267"/>
      <c r="L41" s="250"/>
      <c r="M41" s="250" t="s">
        <v>1070</v>
      </c>
      <c r="N41" s="250"/>
      <c r="O41" s="267"/>
      <c r="P41" s="386" t="s">
        <v>1316</v>
      </c>
      <c r="Q41" s="282"/>
      <c r="R41" s="283"/>
      <c r="S41" s="284"/>
      <c r="T41" s="283"/>
      <c r="U41" s="283"/>
      <c r="V41" s="283"/>
      <c r="W41" s="283"/>
      <c r="X41" s="283"/>
      <c r="Y41" s="283"/>
      <c r="Z41" s="283"/>
      <c r="AA41" s="283"/>
      <c r="AB41" s="283"/>
      <c r="AC41" s="283"/>
      <c r="AD41" s="283"/>
      <c r="AE41" s="283"/>
      <c r="AF41" s="283"/>
      <c r="AT41" s="251" t="e">
        <f>VLOOKUP(#REF!,'اعضاء هيئة التدريس'!#REF!,2,)</f>
        <v>#REF!</v>
      </c>
    </row>
    <row r="42" spans="1:46" s="272" customFormat="1" ht="15.75" hidden="1" customHeight="1">
      <c r="A42" s="328"/>
      <c r="B42" s="716" t="s">
        <v>790</v>
      </c>
      <c r="C42" s="726" t="str">
        <f>VLOOKUP(B42,مقررات!$A$1:$F$411,2,FALSE)</f>
        <v>زراعة الأنسجة</v>
      </c>
      <c r="D42" s="211">
        <f>VLOOKUP(B42,مقررات!$A$1:$F$452,3,FALSE)</f>
        <v>2</v>
      </c>
      <c r="E42" s="211">
        <f>VLOOKUP(B42,مقررات!$A$1:$F$476,4,FALSE)</f>
        <v>2</v>
      </c>
      <c r="F42" s="211">
        <f t="shared" si="1"/>
        <v>3</v>
      </c>
      <c r="G42" s="60" t="str">
        <f>VLOOKUP(B42,مقررات!$A$1:$F$409,6,FALSE)</f>
        <v>B212</v>
      </c>
      <c r="H42" s="60" t="s">
        <v>1862</v>
      </c>
      <c r="I42" s="262" t="str">
        <f>VLOOKUP(H42,'اعضاء هيئة التدريس'!$B$1:$D$300,2,FALSE)</f>
        <v>د/  مجدي زكي مطر</v>
      </c>
      <c r="J42" s="73"/>
      <c r="K42" s="73" t="s">
        <v>1067</v>
      </c>
      <c r="L42" s="73"/>
      <c r="M42" s="73"/>
      <c r="N42" s="73"/>
      <c r="O42" s="73"/>
      <c r="P42" s="1047"/>
      <c r="Q42" s="158"/>
      <c r="R42" s="91"/>
      <c r="S42" s="91"/>
      <c r="T42" s="283"/>
      <c r="U42" s="283"/>
      <c r="V42" s="283"/>
      <c r="W42" s="283"/>
      <c r="X42" s="283"/>
      <c r="Y42" s="283"/>
      <c r="Z42" s="283"/>
      <c r="AA42" s="283"/>
      <c r="AB42" s="283"/>
      <c r="AC42" s="283"/>
      <c r="AD42" s="283"/>
      <c r="AE42" s="283"/>
      <c r="AF42" s="283"/>
      <c r="AT42" s="251" t="e">
        <f>VLOOKUP(#REF!,'اعضاء هيئة التدريس'!#REF!,2,)</f>
        <v>#REF!</v>
      </c>
    </row>
    <row r="43" spans="1:46" s="272" customFormat="1" ht="15" hidden="1" customHeight="1">
      <c r="A43" s="328"/>
      <c r="B43" s="715" t="s">
        <v>773</v>
      </c>
      <c r="C43" s="726" t="str">
        <f>VLOOKUP(B43,مقررات!$A$1:$F$411,2,FALSE)</f>
        <v>علم الفطريات</v>
      </c>
      <c r="D43" s="211">
        <f>VLOOKUP(B43,مقررات!$A$1:$F$452,3,FALSE)</f>
        <v>2</v>
      </c>
      <c r="E43" s="211">
        <f>VLOOKUP(B43,مقررات!$A$1:$F$476,4,FALSE)</f>
        <v>2</v>
      </c>
      <c r="F43" s="211">
        <f t="shared" si="1"/>
        <v>3</v>
      </c>
      <c r="G43" s="60" t="str">
        <f>VLOOKUP(B43,مقررات!$A$1:$F$409,6,FALSE)</f>
        <v>B121</v>
      </c>
      <c r="H43" s="60" t="s">
        <v>1815</v>
      </c>
      <c r="I43" s="262" t="str">
        <f>VLOOKUP(H43,'اعضاء هيئة التدريس'!$B$1:$D$300,2,FALSE)</f>
        <v>ا.د/ محمد مدحت غريب</v>
      </c>
      <c r="J43" s="73"/>
      <c r="K43" s="73"/>
      <c r="L43" s="73" t="s">
        <v>1068</v>
      </c>
      <c r="M43" s="73"/>
      <c r="N43" s="73"/>
      <c r="O43" s="73"/>
      <c r="P43" s="255" t="s">
        <v>1318</v>
      </c>
      <c r="Q43" s="4"/>
      <c r="R43" s="92"/>
      <c r="S43" s="92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T43" s="251" t="e">
        <f>VLOOKUP(#REF!,'اعضاء هيئة التدريس'!#REF!,2,)</f>
        <v>#REF!</v>
      </c>
    </row>
    <row r="44" spans="1:46" s="272" customFormat="1" ht="18.75" hidden="1" customHeight="1">
      <c r="A44" s="367"/>
      <c r="B44" s="245" t="s">
        <v>777</v>
      </c>
      <c r="C44" s="726" t="str">
        <f>VLOOKUP(B44,مقررات!$A$1:$F$411,2,FALSE)</f>
        <v>جغرافيا نباتية</v>
      </c>
      <c r="D44" s="211">
        <f>VLOOKUP(B44,مقررات!$A$1:$F$452,3,FALSE)</f>
        <v>2</v>
      </c>
      <c r="E44" s="211">
        <v>0</v>
      </c>
      <c r="F44" s="211">
        <f t="shared" si="1"/>
        <v>2</v>
      </c>
      <c r="G44" s="60" t="str">
        <f>VLOOKUP(B44,مقررات!$A$1:$F$409,6,FALSE)</f>
        <v>B211</v>
      </c>
      <c r="H44" s="60" t="s">
        <v>1819</v>
      </c>
      <c r="I44" s="262" t="str">
        <f>VLOOKUP(H44,'اعضاء هيئة التدريس'!$B$1:$D$300,2,FALSE)</f>
        <v>ا.د/ زكى عبدالحمد تركى</v>
      </c>
      <c r="J44" s="73"/>
      <c r="K44" s="73"/>
      <c r="L44" s="73"/>
      <c r="M44" s="73"/>
      <c r="N44" s="73" t="s">
        <v>1068</v>
      </c>
      <c r="O44" s="73"/>
      <c r="P44" s="386" t="s">
        <v>1316</v>
      </c>
      <c r="Q44" s="282"/>
      <c r="R44" s="283"/>
      <c r="S44" s="283"/>
      <c r="T44" s="283"/>
      <c r="U44" s="283"/>
      <c r="V44" s="283"/>
      <c r="W44" s="283"/>
      <c r="X44" s="283"/>
      <c r="Y44" s="283"/>
      <c r="Z44" s="283"/>
      <c r="AA44" s="283"/>
      <c r="AB44" s="283"/>
      <c r="AC44" s="283"/>
      <c r="AD44" s="283"/>
      <c r="AE44" s="283"/>
      <c r="AF44" s="283"/>
      <c r="AT44" s="251" t="e">
        <f>VLOOKUP(#REF!,'اعضاء هيئة التدريس'!#REF!,2,)</f>
        <v>#REF!</v>
      </c>
    </row>
    <row r="45" spans="1:46" s="272" customFormat="1" ht="15" hidden="1" customHeight="1">
      <c r="A45" s="328"/>
      <c r="B45" s="715" t="s">
        <v>778</v>
      </c>
      <c r="C45" s="726" t="str">
        <f>VLOOKUP(B45,مقررات!$A$1:$F$411,2,FALSE)</f>
        <v>بيولوجيا جزيئية</v>
      </c>
      <c r="D45" s="211">
        <f>VLOOKUP(B45,مقررات!$A$1:$F$452,3,FALSE)</f>
        <v>2</v>
      </c>
      <c r="E45" s="211">
        <f>VLOOKUP(B45,مقررات!$A$1:$F$476,4,FALSE)</f>
        <v>2</v>
      </c>
      <c r="F45" s="211">
        <f t="shared" si="1"/>
        <v>3</v>
      </c>
      <c r="G45" s="60" t="str">
        <f>VLOOKUP(B45,مقررات!$A$1:$F$409,6,FALSE)</f>
        <v>------</v>
      </c>
      <c r="H45" s="60" t="s">
        <v>1827</v>
      </c>
      <c r="I45" s="262" t="str">
        <f>VLOOKUP(H45,'اعضاء هيئة التدريس'!$B$1:$D$300,2,FALSE)</f>
        <v>د/ اميمة عبداللطيف عيسى</v>
      </c>
      <c r="J45" s="73"/>
      <c r="K45" s="73" t="s">
        <v>1067</v>
      </c>
      <c r="L45" s="73"/>
      <c r="M45" s="73"/>
      <c r="N45" s="73"/>
      <c r="O45" s="73"/>
      <c r="P45" s="1046"/>
      <c r="Q45" s="4"/>
      <c r="R45" s="91"/>
      <c r="S45" s="91"/>
      <c r="T45" s="283"/>
      <c r="U45" s="283"/>
      <c r="V45" s="283"/>
      <c r="W45" s="283"/>
      <c r="X45" s="283"/>
      <c r="Y45" s="283"/>
      <c r="Z45" s="283"/>
      <c r="AA45" s="283"/>
      <c r="AB45" s="283"/>
      <c r="AC45" s="283"/>
      <c r="AD45" s="283"/>
      <c r="AE45" s="283"/>
      <c r="AF45" s="283"/>
      <c r="AT45" s="251" t="e">
        <f>VLOOKUP(#REF!,'اعضاء هيئة التدريس'!#REF!,2,)</f>
        <v>#REF!</v>
      </c>
    </row>
    <row r="46" spans="1:46" ht="15.75" hidden="1" customHeight="1">
      <c r="A46" s="367"/>
      <c r="B46" s="245" t="s">
        <v>783</v>
      </c>
      <c r="C46" s="726" t="str">
        <f>VLOOKUP(B46,مقررات!$A$1:$F$411,2,FALSE)</f>
        <v>مشروع بحثى</v>
      </c>
      <c r="D46" s="211">
        <f>VLOOKUP(B46,مقررات!$A$1:$F$452,3,FALSE)</f>
        <v>1</v>
      </c>
      <c r="E46" s="211">
        <f>VLOOKUP(B46,مقررات!$A$1:$F$476,4,FALSE)</f>
        <v>2</v>
      </c>
      <c r="F46" s="211">
        <f t="shared" si="1"/>
        <v>2</v>
      </c>
      <c r="G46" s="60">
        <f>VLOOKUP(B46,مقررات!$A$1:$F$409,6,FALSE)</f>
        <v>0</v>
      </c>
      <c r="H46" s="60" t="s">
        <v>1821</v>
      </c>
      <c r="I46" s="262" t="str">
        <f>VLOOKUP(H46,'اعضاء هيئة التدريس'!$B$1:$D$300,2,FALSE)</f>
        <v>ا.د/ محمد توفيق شعبان</v>
      </c>
      <c r="J46" s="73"/>
      <c r="K46" s="73" t="s">
        <v>1233</v>
      </c>
      <c r="L46" s="73"/>
      <c r="M46" s="73"/>
      <c r="N46" s="73"/>
      <c r="O46" s="73"/>
      <c r="P46" s="386" t="s">
        <v>1320</v>
      </c>
      <c r="Q46" s="282"/>
      <c r="R46" s="283"/>
      <c r="S46" s="283"/>
      <c r="AT46" s="251" t="e">
        <f>VLOOKUP(#REF!,'اعضاء هيئة التدريس'!#REF!,2,)</f>
        <v>#REF!</v>
      </c>
    </row>
    <row r="47" spans="1:46" ht="15.75" hidden="1" customHeight="1">
      <c r="A47" s="328"/>
      <c r="B47" s="715" t="s">
        <v>795</v>
      </c>
      <c r="C47" s="726" t="str">
        <f>VLOOKUP(B47,مقررات!$A$1:$F$411,2,FALSE)</f>
        <v>أنزيمات</v>
      </c>
      <c r="D47" s="211">
        <f>VLOOKUP(B47,مقررات!$A$1:$F$452,3,FALSE)</f>
        <v>2</v>
      </c>
      <c r="E47" s="211">
        <f>VLOOKUP(B47,مقررات!$A$1:$F$476,4,FALSE)</f>
        <v>2</v>
      </c>
      <c r="F47" s="211">
        <f t="shared" si="1"/>
        <v>3</v>
      </c>
      <c r="G47" s="60" t="str">
        <f>VLOOKUP(B47,مقررات!$A$1:$F$409,6,FALSE)</f>
        <v>B313</v>
      </c>
      <c r="H47" s="60" t="s">
        <v>1817</v>
      </c>
      <c r="I47" s="262" t="str">
        <f>VLOOKUP(H47,'اعضاء هيئة التدريس'!$B$1:$D$300,2,FALSE)</f>
        <v>ا.د/ محمد احمد زايد</v>
      </c>
      <c r="J47" s="73"/>
      <c r="K47" s="73" t="s">
        <v>1068</v>
      </c>
      <c r="L47" s="73"/>
      <c r="M47" s="73"/>
      <c r="N47" s="73"/>
      <c r="O47" s="73"/>
      <c r="P47" s="386" t="s">
        <v>1316</v>
      </c>
      <c r="Q47" s="4"/>
      <c r="R47" s="91"/>
      <c r="S47" s="91"/>
      <c r="AT47" s="251" t="e">
        <f>VLOOKUP(#REF!,'اعضاء هيئة التدريس'!#REF!,2,)</f>
        <v>#REF!</v>
      </c>
    </row>
    <row r="48" spans="1:46" ht="15" hidden="1" customHeight="1">
      <c r="A48" s="367"/>
      <c r="B48" s="456" t="s">
        <v>796</v>
      </c>
      <c r="C48" s="726" t="str">
        <f>VLOOKUP(B48,مقررات!$A$1:$F$411,2,FALSE)</f>
        <v>فسيولوجيا البكتريا</v>
      </c>
      <c r="D48" s="211">
        <f>VLOOKUP(B48,مقررات!$A$1:$F$452,3,FALSE)</f>
        <v>2</v>
      </c>
      <c r="E48" s="211">
        <f>VLOOKUP(B48,مقررات!$A$1:$F$476,4,FALSE)</f>
        <v>2</v>
      </c>
      <c r="F48" s="211">
        <f t="shared" si="1"/>
        <v>3</v>
      </c>
      <c r="G48" s="60" t="str">
        <f>VLOOKUP(B48,مقررات!$A$1:$F$409,6,FALSE)</f>
        <v>B221</v>
      </c>
      <c r="H48" s="60" t="s">
        <v>1823</v>
      </c>
      <c r="I48" s="262" t="str">
        <f>VLOOKUP(H48,'اعضاء هيئة التدريس'!$B$1:$D$300,2,FALSE)</f>
        <v>د/ صابحة محمود الصباغ</v>
      </c>
      <c r="J48" s="73"/>
      <c r="K48" s="73"/>
      <c r="L48" s="73"/>
      <c r="M48" s="73" t="s">
        <v>1067</v>
      </c>
      <c r="N48" s="73"/>
      <c r="O48" s="73"/>
      <c r="P48" s="386" t="s">
        <v>1322</v>
      </c>
      <c r="Q48" s="210"/>
      <c r="R48" s="220"/>
      <c r="S48" s="220"/>
      <c r="AT48" s="251" t="e">
        <f>VLOOKUP(#REF!,'اعضاء هيئة التدريس'!#REF!,2,)</f>
        <v>#REF!</v>
      </c>
    </row>
    <row r="49" spans="1:46" s="285" customFormat="1" ht="15" hidden="1" customHeight="1">
      <c r="A49" s="328"/>
      <c r="B49" s="715" t="s">
        <v>797</v>
      </c>
      <c r="C49" s="726" t="str">
        <f>VLOOKUP(B49,مقررات!$A$1:$F$411,2,FALSE)</f>
        <v>فسيولوجيا كائنات دقيقة</v>
      </c>
      <c r="D49" s="211">
        <f>VLOOKUP(B49,مقررات!$A$1:$F$452,3,FALSE)</f>
        <v>1</v>
      </c>
      <c r="E49" s="211">
        <f>VLOOKUP(B49,مقررات!$A$1:$F$476,4,FALSE)</f>
        <v>2</v>
      </c>
      <c r="F49" s="211">
        <f t="shared" si="1"/>
        <v>2</v>
      </c>
      <c r="G49" s="717" t="str">
        <f>VLOOKUP(B49,مقررات!$A$1:$F$409,6,FALSE)</f>
        <v>B222-B322</v>
      </c>
      <c r="H49" s="60" t="s">
        <v>1823</v>
      </c>
      <c r="I49" s="262" t="str">
        <f>VLOOKUP(H49,'اعضاء هيئة التدريس'!$B$1:$D$300,2,FALSE)</f>
        <v>د/ صابحة محمود الصباغ</v>
      </c>
      <c r="J49" s="73"/>
      <c r="K49" s="73"/>
      <c r="L49" s="73"/>
      <c r="M49" s="73"/>
      <c r="N49" s="73" t="s">
        <v>1067</v>
      </c>
      <c r="O49" s="73"/>
      <c r="P49" s="386" t="s">
        <v>1322</v>
      </c>
      <c r="Q49" s="4"/>
      <c r="R49" s="91"/>
      <c r="S49" s="91"/>
      <c r="T49" s="283"/>
      <c r="U49" s="284"/>
      <c r="V49" s="284"/>
      <c r="W49" s="284"/>
      <c r="X49" s="284"/>
      <c r="Y49" s="284"/>
      <c r="Z49" s="284"/>
      <c r="AA49" s="284"/>
      <c r="AB49" s="284"/>
      <c r="AC49" s="284"/>
      <c r="AD49" s="284"/>
      <c r="AE49" s="284"/>
      <c r="AF49" s="284"/>
      <c r="AT49" s="251" t="e">
        <f>VLOOKUP(#REF!,'اعضاء هيئة التدريس'!#REF!,2,)</f>
        <v>#REF!</v>
      </c>
    </row>
    <row r="50" spans="1:46" ht="15.75" hidden="1" customHeight="1">
      <c r="A50" s="367"/>
      <c r="B50" s="245" t="s">
        <v>1965</v>
      </c>
      <c r="C50" s="726" t="str">
        <f>VLOOKUP(B50,مقررات!$A$1:$F$411,2,FALSE)</f>
        <v>خلية ووراثة</v>
      </c>
      <c r="D50" s="211">
        <f>VLOOKUP(B50,مقررات!$A$1:$F$452,3,FALSE)</f>
        <v>1</v>
      </c>
      <c r="E50" s="211">
        <f>VLOOKUP(B50,مقررات!$A$1:$F$476,4,FALSE)</f>
        <v>2</v>
      </c>
      <c r="F50" s="211">
        <f t="shared" si="1"/>
        <v>2</v>
      </c>
      <c r="G50" s="60" t="str">
        <f>VLOOKUP(B50,مقررات!$A$1:$F$409,6,FALSE)</f>
        <v>Mi103</v>
      </c>
      <c r="H50" s="60" t="s">
        <v>1862</v>
      </c>
      <c r="I50" s="262" t="str">
        <f>VLOOKUP(H50,'اعضاء هيئة التدريس'!$B$1:$D$300,2,FALSE)</f>
        <v>د/  مجدي زكي مطر</v>
      </c>
      <c r="J50" s="73"/>
      <c r="K50" s="73"/>
      <c r="L50" s="73"/>
      <c r="M50" s="73"/>
      <c r="N50" s="73" t="s">
        <v>1112</v>
      </c>
      <c r="O50" s="73"/>
      <c r="P50" s="252"/>
      <c r="Q50" s="282"/>
      <c r="R50" s="283"/>
      <c r="S50" s="283"/>
      <c r="AT50" s="251" t="e">
        <f>VLOOKUP(#REF!,'اعضاء هيئة التدريس'!#REF!,2,)</f>
        <v>#REF!</v>
      </c>
    </row>
    <row r="51" spans="1:46" ht="15.75" hidden="1">
      <c r="A51" s="367">
        <v>1</v>
      </c>
      <c r="B51" s="288" t="s">
        <v>647</v>
      </c>
      <c r="C51" s="726" t="str">
        <f>VLOOKUP(B51,مقررات!$A$1:$F$411,2,FALSE)</f>
        <v>بحث ومقال</v>
      </c>
      <c r="D51" s="211">
        <f>VLOOKUP(B51,مقررات!$A$1:$F$452,3,FALSE)</f>
        <v>2</v>
      </c>
      <c r="E51" s="211">
        <f>VLOOKUP(B51,مقررات!$A$1:$F$476,4,FALSE)</f>
        <v>0</v>
      </c>
      <c r="F51" s="211">
        <f t="shared" si="1"/>
        <v>2</v>
      </c>
      <c r="G51" s="60" t="str">
        <f>VLOOKUP(B51,مقررات!$A$1:$F$409,6,FALSE)</f>
        <v>CH211</v>
      </c>
      <c r="H51" s="298"/>
      <c r="I51" s="262" t="e">
        <f>VLOOKUP(H51,'اعضاء هيئة التدريس'!$B$1:$D$300,2,FALSE)</f>
        <v>#N/A</v>
      </c>
      <c r="J51" s="267"/>
      <c r="K51" s="267"/>
      <c r="L51" s="250"/>
      <c r="M51" s="267"/>
      <c r="N51" s="250"/>
      <c r="O51" s="250"/>
      <c r="P51" s="386"/>
      <c r="Q51" s="282"/>
      <c r="R51" s="283"/>
      <c r="S51" s="283"/>
      <c r="AT51" s="251" t="e">
        <f>VLOOKUP(#REF!,'اعضاء هيئة التدريس'!#REF!,2,)</f>
        <v>#REF!</v>
      </c>
    </row>
    <row r="52" spans="1:46" s="272" customFormat="1" ht="25.5" hidden="1">
      <c r="A52" s="367">
        <v>4</v>
      </c>
      <c r="B52" s="288" t="s">
        <v>1124</v>
      </c>
      <c r="C52" s="726" t="str">
        <f>VLOOKUP(B52,مقررات!$A$1:$F$411,2,FALSE)</f>
        <v>اسس كيمياء فيزيائية (غير متخصصين)</v>
      </c>
      <c r="D52" s="211">
        <f>VLOOKUP(B52,مقررات!$A$1:$F$452,3,FALSE)</f>
        <v>3</v>
      </c>
      <c r="E52" s="211">
        <f>VLOOKUP(B52,مقررات!$A$1:$F$476,4,FALSE)</f>
        <v>2</v>
      </c>
      <c r="F52" s="211">
        <f t="shared" si="1"/>
        <v>4</v>
      </c>
      <c r="G52" s="60">
        <f>VLOOKUP(B52,مقررات!$A$1:$F$409,6,FALSE)</f>
        <v>0</v>
      </c>
      <c r="H52" s="21" t="s">
        <v>1764</v>
      </c>
      <c r="I52" s="262" t="str">
        <f>VLOOKUP(H52,'اعضاء هيئة التدريس'!$B$1:$D$300,2,FALSE)</f>
        <v>د. مها خضر</v>
      </c>
      <c r="J52" s="471"/>
      <c r="K52" s="774" t="s">
        <v>1067</v>
      </c>
      <c r="L52" s="775"/>
      <c r="M52" s="471"/>
      <c r="N52" s="775"/>
      <c r="O52" s="775"/>
      <c r="P52" s="255"/>
      <c r="Q52" s="4"/>
      <c r="R52" s="810"/>
      <c r="S52" s="89"/>
      <c r="T52" s="283"/>
      <c r="U52" s="283"/>
      <c r="V52" s="283"/>
      <c r="W52" s="283"/>
      <c r="X52" s="283"/>
      <c r="Y52" s="283"/>
      <c r="Z52" s="283"/>
      <c r="AA52" s="283"/>
      <c r="AB52" s="283"/>
      <c r="AC52" s="283"/>
      <c r="AD52" s="283"/>
      <c r="AE52" s="283"/>
      <c r="AF52" s="283"/>
      <c r="AT52" s="251" t="e">
        <f>VLOOKUP(#REF!,'اعضاء هيئة التدريس'!#REF!,2,)</f>
        <v>#REF!</v>
      </c>
    </row>
    <row r="53" spans="1:46" s="285" customFormat="1" ht="15" hidden="1" customHeight="1">
      <c r="A53" s="367">
        <v>5</v>
      </c>
      <c r="B53" s="288" t="s">
        <v>609</v>
      </c>
      <c r="C53" s="726" t="str">
        <f>VLOOKUP(B53,مقررات!$A$1:$F$411,2,FALSE)</f>
        <v>أسس كيمياء غير عضوية</v>
      </c>
      <c r="D53" s="211">
        <f>VLOOKUP(B53,مقررات!$A$1:$F$452,3,FALSE)</f>
        <v>1.5</v>
      </c>
      <c r="E53" s="211">
        <f>VLOOKUP(B53,مقررات!$A$1:$F$476,4,FALSE)</f>
        <v>1</v>
      </c>
      <c r="F53" s="211">
        <f t="shared" si="1"/>
        <v>2</v>
      </c>
      <c r="G53" s="60" t="str">
        <f>VLOOKUP(B53,مقررات!$A$1:$F$409,6,FALSE)</f>
        <v>-</v>
      </c>
      <c r="H53" s="347" t="s">
        <v>1745</v>
      </c>
      <c r="I53" s="262" t="str">
        <f>VLOOKUP(H53,'اعضاء هيئة التدريس'!$B$1:$D$300,2,FALSE)</f>
        <v>د. سناء امام</v>
      </c>
      <c r="J53" s="454"/>
      <c r="K53" s="454" t="s">
        <v>1067</v>
      </c>
      <c r="L53" s="454"/>
      <c r="M53" s="454"/>
      <c r="N53" s="454"/>
      <c r="O53" s="454"/>
      <c r="P53" s="255" t="s">
        <v>1324</v>
      </c>
      <c r="Q53" s="282"/>
      <c r="R53" s="283"/>
      <c r="S53" s="283"/>
      <c r="T53" s="283"/>
      <c r="U53" s="284"/>
      <c r="V53" s="284"/>
      <c r="W53" s="284"/>
      <c r="X53" s="284"/>
      <c r="Y53" s="284"/>
      <c r="Z53" s="284"/>
      <c r="AA53" s="284"/>
      <c r="AB53" s="284"/>
      <c r="AC53" s="284"/>
      <c r="AD53" s="284"/>
      <c r="AE53" s="284"/>
      <c r="AF53" s="284"/>
      <c r="AT53" s="251" t="e">
        <f>VLOOKUP(#REF!,'اعضاء هيئة التدريس'!#REF!,2,)</f>
        <v>#REF!</v>
      </c>
    </row>
    <row r="54" spans="1:46" s="156" customFormat="1" ht="15.75" hidden="1" customHeight="1">
      <c r="A54" s="367">
        <v>6</v>
      </c>
      <c r="B54" s="288" t="s">
        <v>610</v>
      </c>
      <c r="C54" s="726" t="str">
        <f>VLOOKUP(B54,مقررات!$A$1:$F$411,2,FALSE)</f>
        <v>كيمياء تحليلية وصفية</v>
      </c>
      <c r="D54" s="211">
        <f>VLOOKUP(B54,مقررات!$A$1:$F$452,3,FALSE)</f>
        <v>1</v>
      </c>
      <c r="E54" s="211">
        <f>VLOOKUP(B54,مقررات!$A$1:$F$476,4,FALSE)</f>
        <v>0</v>
      </c>
      <c r="F54" s="211">
        <f t="shared" si="1"/>
        <v>1</v>
      </c>
      <c r="G54" s="60" t="str">
        <f>VLOOKUP(B54,مقررات!$A$1:$F$409,6,FALSE)</f>
        <v>-</v>
      </c>
      <c r="H54" s="700" t="s">
        <v>1743</v>
      </c>
      <c r="I54" s="262" t="str">
        <f>VLOOKUP(H54,'اعضاء هيئة التدريس'!$B$1:$D$300,2,FALSE)</f>
        <v xml:space="preserve">د.هناء البرعي </v>
      </c>
      <c r="J54" s="774"/>
      <c r="K54" s="774" t="s">
        <v>1147</v>
      </c>
      <c r="L54" s="774"/>
      <c r="M54" s="774"/>
      <c r="N54" s="774"/>
      <c r="O54" s="774"/>
      <c r="P54" s="255" t="s">
        <v>1324</v>
      </c>
      <c r="Q54" s="4"/>
      <c r="R54" s="91"/>
      <c r="S54" s="91"/>
      <c r="T54" s="220"/>
      <c r="U54" s="220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T54" s="707" t="e">
        <f>VLOOKUP(#REF!,'اعضاء هيئة التدريس'!#REF!,2,)</f>
        <v>#REF!</v>
      </c>
    </row>
    <row r="55" spans="1:46" s="272" customFormat="1" ht="15.75" hidden="1" customHeight="1">
      <c r="A55" s="367">
        <v>7</v>
      </c>
      <c r="B55" s="288" t="s">
        <v>610</v>
      </c>
      <c r="C55" s="726" t="str">
        <f>VLOOKUP(B55,مقررات!$A$1:$F$411,2,FALSE)</f>
        <v>كيمياء تحليلية وصفية</v>
      </c>
      <c r="D55" s="211">
        <f>VLOOKUP(B55,مقررات!$A$1:$F$452,3,FALSE)</f>
        <v>1</v>
      </c>
      <c r="E55" s="211">
        <f>VLOOKUP(B55,مقررات!$A$1:$F$476,4,FALSE)</f>
        <v>0</v>
      </c>
      <c r="F55" s="211">
        <f t="shared" si="1"/>
        <v>1</v>
      </c>
      <c r="G55" s="60" t="str">
        <f>VLOOKUP(B55,مقررات!$A$1:$F$409,6,FALSE)</f>
        <v>-</v>
      </c>
      <c r="H55" s="700" t="s">
        <v>1750</v>
      </c>
      <c r="I55" s="262" t="str">
        <f>VLOOKUP(H55,'اعضاء هيئة التدريس'!$B$1:$D$300,2,FALSE)</f>
        <v>د/ نعيمة سالم</v>
      </c>
      <c r="J55" s="774"/>
      <c r="K55" s="774" t="s">
        <v>1112</v>
      </c>
      <c r="L55" s="774"/>
      <c r="M55" s="774"/>
      <c r="N55" s="774"/>
      <c r="O55" s="774"/>
      <c r="P55" s="255" t="s">
        <v>1324</v>
      </c>
      <c r="Q55" s="4"/>
      <c r="R55" s="91"/>
      <c r="S55" s="91"/>
      <c r="T55" s="283"/>
      <c r="U55" s="283"/>
      <c r="V55" s="283"/>
      <c r="W55" s="283"/>
      <c r="X55" s="283"/>
      <c r="Y55" s="283"/>
      <c r="Z55" s="283"/>
      <c r="AA55" s="283"/>
      <c r="AB55" s="283"/>
      <c r="AC55" s="283"/>
      <c r="AD55" s="283"/>
      <c r="AE55" s="283"/>
      <c r="AF55" s="283"/>
      <c r="AT55" s="707" t="e">
        <f>VLOOKUP(#REF!,'اعضاء هيئة التدريس'!#REF!,2,)</f>
        <v>#REF!</v>
      </c>
    </row>
    <row r="56" spans="1:46" s="285" customFormat="1" ht="31.5" hidden="1" customHeight="1">
      <c r="A56" s="367">
        <v>10</v>
      </c>
      <c r="B56" s="288" t="s">
        <v>612</v>
      </c>
      <c r="C56" s="726" t="str">
        <f>VLOOKUP(B56,مقررات!$A$1:$F$411,2,FALSE)</f>
        <v>أسس كيمياء عضوية</v>
      </c>
      <c r="D56" s="211">
        <f>VLOOKUP(B56,مقررات!$A$1:$F$452,3,FALSE)</f>
        <v>1.5</v>
      </c>
      <c r="E56" s="211">
        <f>VLOOKUP(B56,مقررات!$A$1:$F$476,4,FALSE)</f>
        <v>1</v>
      </c>
      <c r="F56" s="211">
        <f t="shared" si="1"/>
        <v>2</v>
      </c>
      <c r="G56" s="60" t="str">
        <f>VLOOKUP(B56,مقررات!$A$1:$F$409,6,FALSE)</f>
        <v>-</v>
      </c>
      <c r="H56" s="52" t="s">
        <v>1697</v>
      </c>
      <c r="I56" s="262" t="str">
        <f>VLOOKUP(H56,'اعضاء هيئة التدريس'!$B$1:$D$300,2,FALSE)</f>
        <v>أ.د. عبدالحميد اسماعيل</v>
      </c>
      <c r="J56" s="774"/>
      <c r="K56" s="774"/>
      <c r="L56" s="774"/>
      <c r="M56" s="774" t="s">
        <v>1067</v>
      </c>
      <c r="N56" s="774"/>
      <c r="O56" s="774" t="s">
        <v>1067</v>
      </c>
      <c r="P56" s="255" t="s">
        <v>1324</v>
      </c>
      <c r="Q56" s="4"/>
      <c r="R56" s="92"/>
      <c r="S56" s="92"/>
      <c r="T56" s="283"/>
      <c r="U56" s="284"/>
      <c r="V56" s="284"/>
      <c r="W56" s="284"/>
      <c r="X56" s="284"/>
      <c r="Y56" s="284"/>
      <c r="Z56" s="284"/>
      <c r="AA56" s="284"/>
      <c r="AB56" s="284"/>
      <c r="AC56" s="284"/>
      <c r="AD56" s="284"/>
      <c r="AE56" s="284"/>
      <c r="AF56" s="284"/>
      <c r="AT56" s="707" t="e">
        <f>VLOOKUP(#REF!,'اعضاء هيئة التدريس'!#REF!,2,)</f>
        <v>#REF!</v>
      </c>
    </row>
    <row r="57" spans="1:46" s="221" customFormat="1" ht="15.75" hidden="1" customHeight="1">
      <c r="A57" s="367">
        <v>11</v>
      </c>
      <c r="B57" s="288" t="s">
        <v>613</v>
      </c>
      <c r="C57" s="961" t="str">
        <f>VLOOKUP(B57,مقررات!$A$1:$F$411,2,FALSE)</f>
        <v>كيمياء عملية تحليلية وفيزيائية وغير عضوية(1)</v>
      </c>
      <c r="D57" s="211">
        <f>VLOOKUP(B57,مقررات!$A$1:$F$452,3,FALSE)</f>
        <v>0</v>
      </c>
      <c r="E57" s="211">
        <f>VLOOKUP(B57,مقررات!$A$1:$F$476,4,FALSE)</f>
        <v>4</v>
      </c>
      <c r="F57" s="211">
        <f t="shared" si="1"/>
        <v>2</v>
      </c>
      <c r="G57" s="60" t="str">
        <f>VLOOKUP(B57,مقررات!$A$1:$F$409,6,FALSE)</f>
        <v>-</v>
      </c>
      <c r="H57" s="60"/>
      <c r="I57" s="262" t="e">
        <f>VLOOKUP(H57,'اعضاء هيئة التدريس'!$B$1:$D$300,2,FALSE)</f>
        <v>#N/A</v>
      </c>
      <c r="J57" s="454"/>
      <c r="K57" s="454"/>
      <c r="L57" s="454"/>
      <c r="M57" s="454"/>
      <c r="N57" s="454"/>
      <c r="O57" s="454"/>
      <c r="P57" s="386"/>
      <c r="Q57" s="282"/>
      <c r="R57" s="283"/>
      <c r="S57" s="283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T57" s="707" t="e">
        <f>VLOOKUP(#REF!,'اعضاء هيئة التدريس'!#REF!,2,)</f>
        <v>#REF!</v>
      </c>
    </row>
    <row r="58" spans="1:46" s="156" customFormat="1" ht="15.75" hidden="1" customHeight="1">
      <c r="A58" s="367">
        <v>12</v>
      </c>
      <c r="B58" s="288" t="s">
        <v>614</v>
      </c>
      <c r="C58" s="726" t="str">
        <f>VLOOKUP(B58,مقررات!$A$1:$F$411,2,FALSE)</f>
        <v>كيمياء عملية عضوية (1)</v>
      </c>
      <c r="D58" s="211">
        <f>VLOOKUP(B58,مقررات!$A$1:$F$452,3,FALSE)</f>
        <v>0</v>
      </c>
      <c r="E58" s="211">
        <f>VLOOKUP(B58,مقررات!$A$1:$F$476,4,FALSE)</f>
        <v>4</v>
      </c>
      <c r="F58" s="211">
        <f t="shared" si="1"/>
        <v>2</v>
      </c>
      <c r="G58" s="60" t="str">
        <f>VLOOKUP(B58,مقررات!$A$1:$F$409,6,FALSE)</f>
        <v>-</v>
      </c>
      <c r="H58" s="52"/>
      <c r="I58" s="262" t="e">
        <f>VLOOKUP(H58,'اعضاء هيئة التدريس'!$B$1:$D$300,2,FALSE)</f>
        <v>#N/A</v>
      </c>
      <c r="J58" s="774"/>
      <c r="K58" s="774"/>
      <c r="L58" s="774"/>
      <c r="M58" s="774"/>
      <c r="N58" s="774"/>
      <c r="O58" s="774"/>
      <c r="P58" s="1049"/>
      <c r="Q58" s="4"/>
      <c r="R58" s="91"/>
      <c r="S58" s="91"/>
      <c r="T58" s="220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T58" s="707" t="e">
        <f>VLOOKUP(#REF!,'اعضاء هيئة التدريس'!#REF!,2,)</f>
        <v>#REF!</v>
      </c>
    </row>
    <row r="59" spans="1:46" s="156" customFormat="1" ht="15.75" hidden="1">
      <c r="A59" s="367">
        <v>13</v>
      </c>
      <c r="B59" s="288" t="s">
        <v>615</v>
      </c>
      <c r="C59" s="726" t="str">
        <f>VLOOKUP(B59,مقررات!$A$1:$F$411,2,FALSE)</f>
        <v>ديناميكا حرارية</v>
      </c>
      <c r="D59" s="211">
        <f>VLOOKUP(B59,مقررات!$A$1:$F$452,3,FALSE)</f>
        <v>1.5</v>
      </c>
      <c r="E59" s="211">
        <f>VLOOKUP(B59,مقررات!$A$1:$F$476,4,FALSE)</f>
        <v>1</v>
      </c>
      <c r="F59" s="211">
        <f t="shared" si="1"/>
        <v>2</v>
      </c>
      <c r="G59" s="60" t="str">
        <f>VLOOKUP(B59,مقررات!$A$1:$F$409,6,FALSE)</f>
        <v>CH111</v>
      </c>
      <c r="H59" s="60" t="s">
        <v>1752</v>
      </c>
      <c r="I59" s="262" t="str">
        <f>VLOOKUP(H59,'اعضاء هيئة التدريس'!$B$1:$D$300,2,FALSE)</f>
        <v>د/ ايمن شبل</v>
      </c>
      <c r="J59" s="454"/>
      <c r="K59" s="454"/>
      <c r="L59" s="454" t="s">
        <v>1067</v>
      </c>
      <c r="M59" s="454"/>
      <c r="N59" s="454"/>
      <c r="O59" s="454"/>
      <c r="P59" s="255" t="s">
        <v>1324</v>
      </c>
      <c r="Q59" s="282"/>
      <c r="R59" s="283"/>
      <c r="S59" s="283"/>
      <c r="T59" s="220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T59" s="707" t="e">
        <f>VLOOKUP(#REF!,'اعضاء هيئة التدريس'!#REF!,2,)</f>
        <v>#REF!</v>
      </c>
    </row>
    <row r="60" spans="1:46" s="221" customFormat="1" ht="15.75" hidden="1">
      <c r="A60" s="367">
        <v>14</v>
      </c>
      <c r="B60" s="288" t="s">
        <v>615</v>
      </c>
      <c r="C60" s="726" t="str">
        <f>VLOOKUP(B60,مقررات!$A$1:$F$411,2,FALSE)</f>
        <v>ديناميكا حرارية</v>
      </c>
      <c r="D60" s="211">
        <f>VLOOKUP(B60,مقررات!$A$1:$F$452,3,FALSE)</f>
        <v>1.5</v>
      </c>
      <c r="E60" s="211">
        <f>VLOOKUP(B60,مقررات!$A$1:$F$476,4,FALSE)</f>
        <v>1</v>
      </c>
      <c r="F60" s="211">
        <f t="shared" si="1"/>
        <v>2</v>
      </c>
      <c r="G60" s="60" t="str">
        <f>VLOOKUP(B60,مقررات!$A$1:$F$409,6,FALSE)</f>
        <v>CH111</v>
      </c>
      <c r="H60" s="60" t="s">
        <v>1754</v>
      </c>
      <c r="I60" s="262" t="str">
        <f>VLOOKUP(H60,'اعضاء هيئة التدريس'!$B$1:$D$300,2,FALSE)</f>
        <v>د/ اسامة سمير</v>
      </c>
      <c r="J60" s="454"/>
      <c r="K60" s="454"/>
      <c r="L60" s="454" t="s">
        <v>1067</v>
      </c>
      <c r="M60" s="454"/>
      <c r="N60" s="454"/>
      <c r="O60" s="454"/>
      <c r="P60" s="255" t="s">
        <v>1324</v>
      </c>
      <c r="Q60" s="282"/>
      <c r="R60" s="283"/>
      <c r="S60" s="283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E60" s="220"/>
      <c r="AF60" s="220"/>
      <c r="AT60" s="707" t="e">
        <f>VLOOKUP(#REF!,'اعضاء هيئة التدريس'!#REF!,2,)</f>
        <v>#REF!</v>
      </c>
    </row>
    <row r="61" spans="1:46" s="221" customFormat="1" ht="15.75" hidden="1" customHeight="1">
      <c r="A61" s="367">
        <v>15</v>
      </c>
      <c r="B61" s="288" t="s">
        <v>1134</v>
      </c>
      <c r="C61" s="726" t="str">
        <f>VLOOKUP(B61,مقررات!$A$1:$F$411,2,FALSE)</f>
        <v>ديناميكا حرارية 2</v>
      </c>
      <c r="D61" s="211">
        <f>VLOOKUP(B61,مقررات!$A$1:$F$452,3,FALSE)</f>
        <v>1</v>
      </c>
      <c r="E61" s="211">
        <f>VLOOKUP(B61,مقررات!$A$1:$F$476,4,FALSE)</f>
        <v>2</v>
      </c>
      <c r="F61" s="211">
        <f t="shared" si="1"/>
        <v>2</v>
      </c>
      <c r="G61" s="60" t="str">
        <f>VLOOKUP(B61,مقررات!$A$1:$F$409,6,FALSE)</f>
        <v>CH111</v>
      </c>
      <c r="H61" s="52" t="s">
        <v>1752</v>
      </c>
      <c r="I61" s="262" t="str">
        <f>VLOOKUP(H61,'اعضاء هيئة التدريس'!$B$1:$D$300,2,FALSE)</f>
        <v>د/ ايمن شبل</v>
      </c>
      <c r="J61" s="774"/>
      <c r="K61" s="774"/>
      <c r="L61" s="774" t="s">
        <v>1067</v>
      </c>
      <c r="M61" s="774"/>
      <c r="N61" s="774"/>
      <c r="O61" s="774"/>
      <c r="P61" s="255" t="s">
        <v>1324</v>
      </c>
      <c r="Q61" s="4"/>
      <c r="R61" s="92"/>
      <c r="S61" s="92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E61" s="220"/>
      <c r="AF61" s="220"/>
      <c r="AT61" s="707" t="e">
        <f>VLOOKUP(#REF!,'اعضاء هيئة التدريس'!#REF!,2,)</f>
        <v>#REF!</v>
      </c>
    </row>
    <row r="62" spans="1:46" s="221" customFormat="1" ht="15.75" hidden="1" customHeight="1">
      <c r="A62" s="367">
        <v>16</v>
      </c>
      <c r="B62" s="288" t="s">
        <v>616</v>
      </c>
      <c r="C62" s="726" t="str">
        <f>VLOOKUP(B62,مقررات!$A$1:$F$411,2,FALSE)</f>
        <v>كيمياء العناصر غير الانتقالية</v>
      </c>
      <c r="D62" s="211">
        <f>VLOOKUP(B62,مقررات!$A$1:$F$452,3,FALSE)</f>
        <v>1.5</v>
      </c>
      <c r="E62" s="211">
        <f>VLOOKUP(B62,مقررات!$A$1:$F$476,4,FALSE)</f>
        <v>1</v>
      </c>
      <c r="F62" s="211">
        <f t="shared" si="1"/>
        <v>2</v>
      </c>
      <c r="G62" s="60" t="str">
        <f>VLOOKUP(B62,مقررات!$A$1:$F$409,6,FALSE)</f>
        <v>CH122</v>
      </c>
      <c r="H62" s="60" t="s">
        <v>1698</v>
      </c>
      <c r="I62" s="262" t="str">
        <f>VLOOKUP(H62,'اعضاء هيئة التدريس'!$B$1:$D$300,2,FALSE)</f>
        <v>ا.د/ عبدة الطبل</v>
      </c>
      <c r="J62" s="454"/>
      <c r="K62" s="454"/>
      <c r="L62" s="454" t="s">
        <v>1070</v>
      </c>
      <c r="M62" s="454"/>
      <c r="N62" s="454"/>
      <c r="O62" s="454"/>
      <c r="P62" s="255" t="s">
        <v>1324</v>
      </c>
      <c r="Q62" s="282"/>
      <c r="R62" s="283"/>
      <c r="S62" s="283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E62" s="220"/>
      <c r="AF62" s="220"/>
      <c r="AT62" s="707" t="e">
        <f>VLOOKUP(#REF!,'اعضاء هيئة التدريس'!#REF!,2,)</f>
        <v>#REF!</v>
      </c>
    </row>
    <row r="63" spans="1:46" s="221" customFormat="1" ht="15.75" hidden="1" customHeight="1">
      <c r="A63" s="367">
        <v>17</v>
      </c>
      <c r="B63" s="288" t="s">
        <v>617</v>
      </c>
      <c r="C63" s="726" t="str">
        <f>VLOOKUP(B63,مقررات!$A$1:$F$411,2,FALSE)</f>
        <v>كيمياء تحليلية (2)</v>
      </c>
      <c r="D63" s="211">
        <f>VLOOKUP(B63,مقررات!$A$1:$F$452,3,FALSE)</f>
        <v>1.5</v>
      </c>
      <c r="E63" s="211">
        <f>VLOOKUP(B63,مقررات!$A$1:$F$476,4,FALSE)</f>
        <v>1</v>
      </c>
      <c r="F63" s="211">
        <f t="shared" si="1"/>
        <v>2</v>
      </c>
      <c r="G63" s="60" t="str">
        <f>VLOOKUP(B63,مقررات!$A$1:$F$409,6,FALSE)</f>
        <v>CH134</v>
      </c>
      <c r="H63" s="52" t="s">
        <v>1723</v>
      </c>
      <c r="I63" s="262" t="str">
        <f>VLOOKUP(H63,'اعضاء هيئة التدريس'!$B$1:$D$300,2,FALSE)</f>
        <v>ا.د/ محمد عياد</v>
      </c>
      <c r="J63" s="774"/>
      <c r="K63" s="774"/>
      <c r="L63" s="774"/>
      <c r="M63" s="774"/>
      <c r="N63" s="774"/>
      <c r="O63" s="774" t="s">
        <v>1068</v>
      </c>
      <c r="P63" s="255" t="s">
        <v>1324</v>
      </c>
      <c r="Q63" s="4"/>
      <c r="R63" s="92"/>
      <c r="S63" s="92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E63" s="220"/>
      <c r="AF63" s="220"/>
      <c r="AT63" s="707" t="e">
        <f>VLOOKUP(#REF!,'اعضاء هيئة التدريس'!#REF!,2,)</f>
        <v>#REF!</v>
      </c>
    </row>
    <row r="64" spans="1:46" s="221" customFormat="1" ht="15.75" hidden="1" customHeight="1">
      <c r="A64" s="367">
        <v>18</v>
      </c>
      <c r="B64" s="288" t="s">
        <v>617</v>
      </c>
      <c r="C64" s="726" t="str">
        <f>VLOOKUP(B64,مقررات!$A$1:$F$411,2,FALSE)</f>
        <v>كيمياء تحليلية (2)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si="1"/>
        <v>2</v>
      </c>
      <c r="G64" s="60" t="str">
        <f>VLOOKUP(B64,مقررات!$A$1:$F$409,6,FALSE)</f>
        <v>CH134</v>
      </c>
      <c r="H64" s="52" t="s">
        <v>1750</v>
      </c>
      <c r="I64" s="262" t="str">
        <f>VLOOKUP(H64,'اعضاء هيئة التدريس'!$B$1:$D$300,2,FALSE)</f>
        <v>د/ نعيمة سالم</v>
      </c>
      <c r="J64" s="774"/>
      <c r="K64" s="774"/>
      <c r="L64" s="774"/>
      <c r="M64" s="774"/>
      <c r="N64" s="774"/>
      <c r="O64" s="774" t="s">
        <v>1068</v>
      </c>
      <c r="P64" s="255" t="s">
        <v>1324</v>
      </c>
      <c r="Q64" s="4"/>
      <c r="R64" s="92"/>
      <c r="S64" s="92"/>
      <c r="T64" s="220"/>
      <c r="U64" s="220"/>
      <c r="V64" s="220"/>
      <c r="W64" s="220"/>
      <c r="X64" s="220"/>
      <c r="Y64" s="220"/>
      <c r="Z64" s="220"/>
      <c r="AA64" s="220"/>
      <c r="AB64" s="220"/>
      <c r="AC64" s="220"/>
      <c r="AD64" s="220"/>
      <c r="AE64" s="220"/>
      <c r="AF64" s="220"/>
      <c r="AT64" s="707" t="e">
        <f>VLOOKUP(#REF!,'اعضاء هيئة التدريس'!#REF!,2,)</f>
        <v>#REF!</v>
      </c>
    </row>
    <row r="65" spans="1:46" s="221" customFormat="1" ht="15.75" hidden="1" customHeight="1">
      <c r="A65" s="367">
        <v>19</v>
      </c>
      <c r="B65" s="288" t="s">
        <v>618</v>
      </c>
      <c r="C65" s="726" t="str">
        <f>VLOOKUP(B65,مقررات!$A$1:$F$411,2,FALSE)</f>
        <v>مبادئ الكيمياء العضوية الفيزيائية</v>
      </c>
      <c r="D65" s="211">
        <f>VLOOKUP(B65,مقررات!$A$1:$F$452,3,FALSE)</f>
        <v>1.5</v>
      </c>
      <c r="E65" s="211">
        <f>VLOOKUP(B65,مقررات!$A$1:$F$476,4,FALSE)</f>
        <v>1</v>
      </c>
      <c r="F65" s="211">
        <f t="shared" si="1"/>
        <v>2</v>
      </c>
      <c r="G65" s="60" t="str">
        <f>VLOOKUP(B65,مقررات!$A$1:$F$409,6,FALSE)</f>
        <v>CH145</v>
      </c>
      <c r="H65" s="60" t="s">
        <v>1729</v>
      </c>
      <c r="I65" s="262" t="str">
        <f>VLOOKUP(H65,'اعضاء هيئة التدريس'!$B$1:$D$300,2,FALSE)</f>
        <v>ا.د/ عبد العليم حسن</v>
      </c>
      <c r="J65" s="454"/>
      <c r="K65" s="454" t="s">
        <v>1070</v>
      </c>
      <c r="L65" s="454"/>
      <c r="M65" s="454"/>
      <c r="N65" s="454"/>
      <c r="O65" s="454"/>
      <c r="P65" s="255" t="s">
        <v>1313</v>
      </c>
      <c r="Q65" s="282"/>
      <c r="R65" s="283"/>
      <c r="S65" s="283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E65" s="220"/>
      <c r="AF65" s="220"/>
      <c r="AT65" s="707" t="e">
        <f>VLOOKUP(#REF!,'اعضاء هيئة التدريس'!#REF!,2,)</f>
        <v>#REF!</v>
      </c>
    </row>
    <row r="66" spans="1:46" s="221" customFormat="1" ht="15.75" hidden="1" customHeight="1">
      <c r="A66" s="367">
        <v>20</v>
      </c>
      <c r="B66" s="288" t="s">
        <v>619</v>
      </c>
      <c r="C66" s="726" t="str">
        <f>VLOOKUP(B66,مقررات!$A$1:$F$411,2,FALSE)</f>
        <v>كيمياء عضوية اليفاتية</v>
      </c>
      <c r="D66" s="211">
        <f>VLOOKUP(B66,مقررات!$A$1:$F$452,3,FALSE)</f>
        <v>1.5</v>
      </c>
      <c r="E66" s="211">
        <f>VLOOKUP(B66,مقررات!$A$1:$F$476,4,FALSE)</f>
        <v>1</v>
      </c>
      <c r="F66" s="211">
        <f t="shared" si="1"/>
        <v>2</v>
      </c>
      <c r="G66" s="60" t="str">
        <f>VLOOKUP(B66,مقررات!$A$1:$F$409,6,FALSE)</f>
        <v>CH145</v>
      </c>
      <c r="H66" s="52" t="s">
        <v>1727</v>
      </c>
      <c r="I66" s="262" t="str">
        <f>VLOOKUP(H66,'اعضاء هيئة التدريس'!$B$1:$D$300,2,FALSE)</f>
        <v>ا.د/ احمد عبدالمجبد</v>
      </c>
      <c r="J66" s="774"/>
      <c r="K66" s="774" t="s">
        <v>1068</v>
      </c>
      <c r="L66" s="774"/>
      <c r="M66" s="774" t="s">
        <v>1067</v>
      </c>
      <c r="N66" s="774"/>
      <c r="O66" s="774"/>
      <c r="P66" s="255" t="s">
        <v>1313</v>
      </c>
      <c r="Q66" s="4"/>
      <c r="R66" s="92"/>
      <c r="S66" s="92"/>
      <c r="T66" s="220"/>
      <c r="U66" s="220"/>
      <c r="V66" s="220"/>
      <c r="W66" s="220"/>
      <c r="X66" s="220"/>
      <c r="Y66" s="220"/>
      <c r="Z66" s="220"/>
      <c r="AA66" s="220"/>
      <c r="AB66" s="220"/>
      <c r="AC66" s="220"/>
      <c r="AD66" s="220"/>
      <c r="AE66" s="220"/>
      <c r="AF66" s="220"/>
      <c r="AT66" s="707" t="e">
        <f>VLOOKUP(#REF!,'اعضاء هيئة التدريس'!#REF!,2,)</f>
        <v>#REF!</v>
      </c>
    </row>
    <row r="67" spans="1:46" s="122" customFormat="1" ht="24" hidden="1" customHeight="1">
      <c r="A67" s="367">
        <v>21</v>
      </c>
      <c r="B67" s="288" t="s">
        <v>620</v>
      </c>
      <c r="C67" s="726" t="str">
        <f>VLOOKUP(B67,مقررات!$A$1:$F$411,2,FALSE)</f>
        <v>كيمياء عضوية أروماتية</v>
      </c>
      <c r="D67" s="211">
        <f>VLOOKUP(B67,مقررات!$A$1:$F$452,3,FALSE)</f>
        <v>1.5</v>
      </c>
      <c r="E67" s="211">
        <f>VLOOKUP(B67,مقررات!$A$1:$F$476,4,FALSE)</f>
        <v>1</v>
      </c>
      <c r="F67" s="211">
        <f t="shared" si="1"/>
        <v>2</v>
      </c>
      <c r="G67" s="60" t="str">
        <f>VLOOKUP(B67,مقررات!$A$1:$F$409,6,FALSE)</f>
        <v>CH145</v>
      </c>
      <c r="H67" s="60" t="s">
        <v>1695</v>
      </c>
      <c r="I67" s="262" t="str">
        <f>VLOOKUP(H67,'اعضاء هيئة التدريس'!$B$1:$D$300,2,FALSE)</f>
        <v>ا.د/ عادل نصار</v>
      </c>
      <c r="J67" s="454"/>
      <c r="K67" s="454"/>
      <c r="L67" s="454"/>
      <c r="M67" s="454" t="s">
        <v>1070</v>
      </c>
      <c r="N67" s="454"/>
      <c r="O67" s="454"/>
      <c r="P67" s="255" t="s">
        <v>1324</v>
      </c>
      <c r="Q67" s="282"/>
      <c r="R67" s="283"/>
      <c r="S67" s="283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  <c r="AF67" s="91"/>
      <c r="AT67" s="707" t="e">
        <f>VLOOKUP(#REF!,'اعضاء هيئة التدريس'!#REF!,2,)</f>
        <v>#REF!</v>
      </c>
    </row>
    <row r="68" spans="1:46" s="221" customFormat="1" ht="15.75" hidden="1" customHeight="1">
      <c r="A68" s="367">
        <v>22</v>
      </c>
      <c r="B68" s="288" t="s">
        <v>663</v>
      </c>
      <c r="C68" s="726" t="str">
        <f>VLOOKUP(B68,مقررات!$A$1:$F$411,2,FALSE)</f>
        <v>كيمياء المجموعات الوظيفية</v>
      </c>
      <c r="D68" s="211">
        <f>VLOOKUP(B68,مقررات!$A$1:$F$452,3,FALSE)</f>
        <v>1.5</v>
      </c>
      <c r="E68" s="211">
        <f>VLOOKUP(B68,مقررات!$A$1:$F$476,4,FALSE)</f>
        <v>1</v>
      </c>
      <c r="F68" s="211">
        <f t="shared" ref="F68:F91" si="2">D68+0.5*E68</f>
        <v>2</v>
      </c>
      <c r="G68" s="60" t="str">
        <f>VLOOKUP(B68,مقررات!$A$1:$F$409,6,FALSE)</f>
        <v>CH346</v>
      </c>
      <c r="H68" s="52" t="s">
        <v>1804</v>
      </c>
      <c r="I68" s="262" t="str">
        <f>VLOOKUP(H68,'اعضاء هيئة التدريس'!$B$1:$D$300,2,FALSE)</f>
        <v>د/ محمدعبدالله حواطة</v>
      </c>
      <c r="J68" s="774"/>
      <c r="K68" s="774"/>
      <c r="L68" s="774" t="s">
        <v>1068</v>
      </c>
      <c r="M68" s="774"/>
      <c r="N68" s="774"/>
      <c r="O68" s="774"/>
      <c r="P68" s="255" t="s">
        <v>1324</v>
      </c>
      <c r="Q68" s="4"/>
      <c r="R68" s="92"/>
      <c r="S68" s="92"/>
      <c r="T68" s="92"/>
      <c r="U68" s="220"/>
      <c r="V68" s="220"/>
      <c r="W68" s="220"/>
      <c r="X68" s="220"/>
      <c r="Y68" s="220"/>
      <c r="Z68" s="220"/>
      <c r="AA68" s="220"/>
      <c r="AB68" s="220"/>
      <c r="AC68" s="220"/>
      <c r="AD68" s="220"/>
      <c r="AE68" s="220"/>
      <c r="AF68" s="220"/>
      <c r="AT68" s="707" t="e">
        <f>VLOOKUP(#REF!,'اعضاء هيئة التدريس'!#REF!,2,)</f>
        <v>#REF!</v>
      </c>
    </row>
    <row r="69" spans="1:46" s="285" customFormat="1" ht="22.5" hidden="1" customHeight="1">
      <c r="A69" s="367">
        <v>23</v>
      </c>
      <c r="B69" s="288" t="s">
        <v>622</v>
      </c>
      <c r="C69" s="726" t="str">
        <f>VLOOKUP(B69,مقررات!$A$1:$F$411,2,FALSE)</f>
        <v>كيمياء عملية تحليلية وفيزيائية وغير عضوية (2)</v>
      </c>
      <c r="D69" s="211">
        <f>VLOOKUP(B69,مقررات!$A$1:$F$452,3,FALSE)</f>
        <v>0</v>
      </c>
      <c r="E69" s="211">
        <f>VLOOKUP(B69,مقررات!$A$1:$F$476,4,FALSE)</f>
        <v>4</v>
      </c>
      <c r="F69" s="211">
        <f t="shared" si="2"/>
        <v>2</v>
      </c>
      <c r="G69" s="60" t="str">
        <f>VLOOKUP(B69,مقررات!$A$1:$F$409,6,FALSE)</f>
        <v>CH176</v>
      </c>
      <c r="H69" s="60"/>
      <c r="I69" s="964" t="e">
        <f>VLOOKUP(H69,'اعضاء هيئة التدريس'!$B$1:$D$300,2,FALSE)</f>
        <v>#N/A</v>
      </c>
      <c r="J69" s="454"/>
      <c r="K69" s="454"/>
      <c r="L69" s="454"/>
      <c r="M69" s="454"/>
      <c r="N69" s="454"/>
      <c r="O69" s="454"/>
      <c r="P69" s="305"/>
      <c r="Q69" s="282"/>
      <c r="R69" s="283"/>
      <c r="S69" s="283"/>
      <c r="T69" s="283"/>
      <c r="U69" s="284"/>
      <c r="V69" s="284"/>
      <c r="W69" s="284"/>
      <c r="X69" s="284"/>
      <c r="Y69" s="284"/>
      <c r="Z69" s="284"/>
      <c r="AA69" s="284"/>
      <c r="AB69" s="284"/>
      <c r="AC69" s="284"/>
      <c r="AD69" s="284"/>
      <c r="AE69" s="284"/>
      <c r="AF69" s="284"/>
      <c r="AT69" s="707" t="e">
        <f>VLOOKUP(#REF!,'اعضاء هيئة التدريس'!#REF!,2,)</f>
        <v>#REF!</v>
      </c>
    </row>
    <row r="70" spans="1:46" s="272" customFormat="1" ht="15.75" hidden="1" customHeight="1">
      <c r="A70" s="367">
        <v>24</v>
      </c>
      <c r="B70" s="288" t="s">
        <v>623</v>
      </c>
      <c r="C70" s="726" t="str">
        <f>VLOOKUP(B70,مقررات!$A$1:$F$411,2,FALSE)</f>
        <v>كيمياء عملية عضوية (2)</v>
      </c>
      <c r="D70" s="211">
        <f>VLOOKUP(B70,مقررات!$A$1:$F$452,3,FALSE)</f>
        <v>0</v>
      </c>
      <c r="E70" s="211">
        <f>VLOOKUP(B70,مقررات!$A$1:$F$476,4,FALSE)</f>
        <v>4</v>
      </c>
      <c r="F70" s="211">
        <f t="shared" si="2"/>
        <v>2</v>
      </c>
      <c r="G70" s="60" t="str">
        <f>VLOOKUP(B70,مقررات!$A$1:$F$409,6,FALSE)</f>
        <v>CH177</v>
      </c>
      <c r="H70" s="52"/>
      <c r="I70" s="964" t="e">
        <f>VLOOKUP(H70,'اعضاء هيئة التدريس'!$B$1:$D$300,2,FALSE)</f>
        <v>#N/A</v>
      </c>
      <c r="J70" s="774"/>
      <c r="K70" s="774"/>
      <c r="L70" s="774"/>
      <c r="M70" s="774"/>
      <c r="N70" s="774"/>
      <c r="O70" s="774"/>
      <c r="P70" s="1050"/>
      <c r="Q70" s="4"/>
      <c r="R70" s="91"/>
      <c r="S70" s="91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T70" s="707" t="e">
        <f>VLOOKUP(#REF!,'اعضاء هيئة التدريس'!#REF!,2,)</f>
        <v>#REF!</v>
      </c>
    </row>
    <row r="71" spans="1:46" s="272" customFormat="1" ht="15.75" hidden="1" customHeight="1">
      <c r="A71" s="367">
        <v>25</v>
      </c>
      <c r="B71" s="288" t="s">
        <v>624</v>
      </c>
      <c r="C71" s="726" t="str">
        <f>VLOOKUP(B71,مقررات!$A$1:$F$411,2,FALSE)</f>
        <v>كيمياء كهربية (1)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2"/>
        <v>2</v>
      </c>
      <c r="G71" s="60" t="str">
        <f>VLOOKUP(B71,مقررات!$A$1:$F$409,6,FALSE)</f>
        <v>CH111</v>
      </c>
      <c r="H71" s="60" t="s">
        <v>1725</v>
      </c>
      <c r="I71" s="262" t="str">
        <f>VLOOKUP(H71,'اعضاء هيئة التدريس'!$B$1:$D$300,2,FALSE)</f>
        <v>ا.د/ السيد الشريفي</v>
      </c>
      <c r="J71" s="454"/>
      <c r="K71" s="774" t="s">
        <v>1072</v>
      </c>
      <c r="L71" s="454"/>
      <c r="M71" s="454"/>
      <c r="N71" s="454"/>
      <c r="O71" s="454"/>
      <c r="P71" s="386" t="s">
        <v>1320</v>
      </c>
      <c r="Q71" s="282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T71" s="707" t="e">
        <f>VLOOKUP(#REF!,'اعضاء هيئة التدريس'!#REF!,2,)</f>
        <v>#REF!</v>
      </c>
    </row>
    <row r="72" spans="1:46" s="272" customFormat="1" ht="15.75" hidden="1" customHeight="1">
      <c r="A72" s="367">
        <v>26</v>
      </c>
      <c r="B72" s="288" t="s">
        <v>624</v>
      </c>
      <c r="C72" s="726" t="str">
        <f>VLOOKUP(B72,مقررات!$A$1:$F$411,2,FALSE)</f>
        <v>كيمياء كهربية (1)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2"/>
        <v>2</v>
      </c>
      <c r="G72" s="60" t="str">
        <f>VLOOKUP(B72,مقررات!$A$1:$F$409,6,FALSE)</f>
        <v>CH111</v>
      </c>
      <c r="H72" s="60" t="s">
        <v>1707</v>
      </c>
      <c r="I72" s="262" t="str">
        <f>VLOOKUP(H72,'اعضاء هيئة التدريس'!$B$1:$D$300,2,FALSE)</f>
        <v>أ.د/ عبلة حتحوت</v>
      </c>
      <c r="J72" s="454"/>
      <c r="K72" s="257"/>
      <c r="L72" s="454"/>
      <c r="M72" s="454"/>
      <c r="N72" s="454"/>
      <c r="O72" s="454"/>
      <c r="P72" s="386" t="s">
        <v>1320</v>
      </c>
      <c r="Q72" s="282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T72" s="707" t="e">
        <f>VLOOKUP(#REF!,'اعضاء هيئة التدريس'!#REF!,2,)</f>
        <v>#REF!</v>
      </c>
    </row>
    <row r="73" spans="1:46" s="272" customFormat="1" ht="27" hidden="1" customHeight="1">
      <c r="A73" s="367">
        <v>27</v>
      </c>
      <c r="B73" s="288" t="s">
        <v>625</v>
      </c>
      <c r="C73" s="726" t="str">
        <f>VLOOKUP(B73,مقررات!$A$1:$F$411,2,FALSE)</f>
        <v>كيمياء حركية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2"/>
        <v>2</v>
      </c>
      <c r="G73" s="60" t="str">
        <f>VLOOKUP(B73,مقررات!$A$1:$F$409,6,FALSE)</f>
        <v>CH111</v>
      </c>
      <c r="H73" s="52" t="s">
        <v>1750</v>
      </c>
      <c r="I73" s="262" t="str">
        <f>VLOOKUP(H73,'اعضاء هيئة التدريس'!$B$1:$D$300,2,FALSE)</f>
        <v>د/ نعيمة سالم</v>
      </c>
      <c r="J73" s="774"/>
      <c r="K73" s="774" t="s">
        <v>1070</v>
      </c>
      <c r="L73" s="774"/>
      <c r="M73" s="774"/>
      <c r="N73" s="774"/>
      <c r="O73" s="774"/>
      <c r="P73" s="255" t="s">
        <v>1313</v>
      </c>
      <c r="Q73" s="4"/>
      <c r="R73" s="91"/>
      <c r="S73" s="91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T73" s="707" t="e">
        <f>VLOOKUP(#REF!,'اعضاء هيئة التدريس'!#REF!,2,)</f>
        <v>#REF!</v>
      </c>
    </row>
    <row r="74" spans="1:46" s="272" customFormat="1" ht="25.5" hidden="1" customHeight="1">
      <c r="A74" s="367">
        <v>28</v>
      </c>
      <c r="B74" s="288" t="s">
        <v>626</v>
      </c>
      <c r="C74" s="726" t="str">
        <f>VLOOKUP(B74,مقررات!$A$1:$F$411,2,FALSE)</f>
        <v>كيمياء العناصر الانتقالية</v>
      </c>
      <c r="D74" s="211">
        <f>VLOOKUP(B74,مقررات!$A$1:$F$452,3,FALSE)</f>
        <v>1.5</v>
      </c>
      <c r="E74" s="211">
        <f>VLOOKUP(B74,مقررات!$A$1:$F$476,4,FALSE)</f>
        <v>1</v>
      </c>
      <c r="F74" s="211">
        <f t="shared" si="2"/>
        <v>2</v>
      </c>
      <c r="G74" s="60" t="str">
        <f>VLOOKUP(B74,مقررات!$A$1:$F$409,6,FALSE)</f>
        <v>CH222</v>
      </c>
      <c r="H74" s="60" t="s">
        <v>1723</v>
      </c>
      <c r="I74" s="262" t="str">
        <f>VLOOKUP(H74,'اعضاء هيئة التدريس'!$B$1:$D$300,2,FALSE)</f>
        <v>ا.د/ محمد عياد</v>
      </c>
      <c r="J74" s="454"/>
      <c r="K74" s="454"/>
      <c r="L74" s="454"/>
      <c r="M74" s="454" t="s">
        <v>1139</v>
      </c>
      <c r="N74" s="454"/>
      <c r="O74" s="454"/>
      <c r="P74" s="255" t="s">
        <v>1324</v>
      </c>
      <c r="Q74" s="282"/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T74" s="707" t="e">
        <f>VLOOKUP(#REF!,'اعضاء هيئة التدريس'!#REF!,2,)</f>
        <v>#REF!</v>
      </c>
    </row>
    <row r="75" spans="1:46" s="272" customFormat="1" ht="15.75" hidden="1" customHeight="1">
      <c r="A75" s="367">
        <v>29</v>
      </c>
      <c r="B75" s="288" t="s">
        <v>626</v>
      </c>
      <c r="C75" s="726" t="str">
        <f>VLOOKUP(B75,مقررات!$A$1:$F$411,2,FALSE)</f>
        <v>كيمياء العناصر الانتقالية</v>
      </c>
      <c r="D75" s="211">
        <f>VLOOKUP(B75,مقررات!$A$1:$F$452,3,FALSE)</f>
        <v>1.5</v>
      </c>
      <c r="E75" s="211">
        <f>VLOOKUP(B75,مقررات!$A$1:$F$476,4,FALSE)</f>
        <v>1</v>
      </c>
      <c r="F75" s="211">
        <f t="shared" si="2"/>
        <v>2</v>
      </c>
      <c r="G75" s="60" t="str">
        <f>VLOOKUP(B75,مقررات!$A$1:$F$409,6,FALSE)</f>
        <v>CH222</v>
      </c>
      <c r="H75" s="60" t="s">
        <v>1758</v>
      </c>
      <c r="I75" s="262" t="str">
        <f>VLOOKUP(H75,'اعضاء هيئة التدريس'!$B$1:$D$300,2,FALSE)</f>
        <v>د/ ريهام وجدى</v>
      </c>
      <c r="J75" s="454"/>
      <c r="K75" s="454"/>
      <c r="L75" s="454"/>
      <c r="M75" s="454" t="s">
        <v>1139</v>
      </c>
      <c r="N75" s="454"/>
      <c r="O75" s="454"/>
      <c r="P75" s="255" t="s">
        <v>1324</v>
      </c>
      <c r="Q75" s="282"/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T75" s="707" t="e">
        <f>VLOOKUP(#REF!,'اعضاء هيئة التدريس'!#REF!,2,)</f>
        <v>#REF!</v>
      </c>
    </row>
    <row r="76" spans="1:46" s="156" customFormat="1" ht="15.75" hidden="1">
      <c r="A76" s="367">
        <v>30</v>
      </c>
      <c r="B76" s="288" t="s">
        <v>627</v>
      </c>
      <c r="C76" s="726" t="str">
        <f>VLOOKUP(B76,مقررات!$A$1:$F$411,2,FALSE)</f>
        <v>كيمياء المتراكبات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2"/>
        <v>2</v>
      </c>
      <c r="G76" s="60" t="str">
        <f>VLOOKUP(B76,مقررات!$A$1:$F$409,6,FALSE)</f>
        <v>CH323</v>
      </c>
      <c r="H76" s="52" t="s">
        <v>1709</v>
      </c>
      <c r="I76" s="262" t="str">
        <f>VLOOKUP(H76,'اعضاء هيئة التدريس'!$B$1:$D$300,2,FALSE)</f>
        <v>أ.د/ فتحي عبدالغني</v>
      </c>
      <c r="J76" s="774"/>
      <c r="K76" s="774"/>
      <c r="L76" s="774"/>
      <c r="M76" s="774" t="s">
        <v>1068</v>
      </c>
      <c r="N76" s="774"/>
      <c r="O76" s="774"/>
      <c r="P76" s="255" t="s">
        <v>1324</v>
      </c>
      <c r="Q76" s="4"/>
      <c r="R76" s="91"/>
      <c r="S76" s="91"/>
      <c r="T76" s="220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T76" s="707" t="e">
        <f>VLOOKUP(#REF!,'اعضاء هيئة التدريس'!#REF!,2,)</f>
        <v>#REF!</v>
      </c>
    </row>
    <row r="77" spans="1:46" s="156" customFormat="1" ht="15.75" hidden="1">
      <c r="A77" s="367">
        <v>31</v>
      </c>
      <c r="B77" s="288" t="s">
        <v>628</v>
      </c>
      <c r="C77" s="726" t="str">
        <f>VLOOKUP(B77,مقررات!$A$1:$F$411,2,FALSE)</f>
        <v>تحليل آلي (1)</v>
      </c>
      <c r="D77" s="211">
        <f>VLOOKUP(B77,مقررات!$A$1:$F$452,3,FALSE)</f>
        <v>1.5</v>
      </c>
      <c r="E77" s="211">
        <f>VLOOKUP(B77,مقررات!$A$1:$F$476,4,FALSE)</f>
        <v>1</v>
      </c>
      <c r="F77" s="211">
        <f t="shared" si="2"/>
        <v>2</v>
      </c>
      <c r="G77" s="60" t="str">
        <f>VLOOKUP(B77,مقررات!$A$1:$F$409,6,FALSE)</f>
        <v>CH134</v>
      </c>
      <c r="H77" s="60" t="s">
        <v>1743</v>
      </c>
      <c r="I77" s="262" t="str">
        <f>VLOOKUP(H77,'اعضاء هيئة التدريس'!$B$1:$D$300,2,FALSE)</f>
        <v xml:space="preserve">د.هناء البرعي </v>
      </c>
      <c r="J77" s="454"/>
      <c r="K77" s="454" t="s">
        <v>1070</v>
      </c>
      <c r="L77" s="454"/>
      <c r="M77" s="454"/>
      <c r="N77" s="386"/>
      <c r="O77" s="454"/>
      <c r="P77" s="255" t="s">
        <v>89</v>
      </c>
      <c r="Q77" s="282"/>
      <c r="R77" s="283"/>
      <c r="S77" s="283"/>
      <c r="T77" s="220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T77" s="707" t="e">
        <f>VLOOKUP(#REF!,'اعضاء هيئة التدريس'!#REF!,2,)</f>
        <v>#REF!</v>
      </c>
    </row>
    <row r="78" spans="1:46" s="156" customFormat="1" ht="15.75" hidden="1" customHeight="1">
      <c r="A78" s="367">
        <v>32</v>
      </c>
      <c r="B78" s="288" t="s">
        <v>649</v>
      </c>
      <c r="C78" s="726" t="str">
        <f>VLOOKUP(B78,مقررات!$A$1:$F$411,2,FALSE)</f>
        <v>كروماتوجرافيا</v>
      </c>
      <c r="D78" s="211">
        <f>VLOOKUP(B78,مقررات!$A$1:$F$452,3,FALSE)</f>
        <v>1.5</v>
      </c>
      <c r="E78" s="211">
        <f>VLOOKUP(B78,مقررات!$A$1:$F$476,4,FALSE)</f>
        <v>1</v>
      </c>
      <c r="F78" s="211">
        <f t="shared" si="2"/>
        <v>2</v>
      </c>
      <c r="G78" s="60" t="str">
        <f>VLOOKUP(B78,مقررات!$A$1:$F$409,6,FALSE)</f>
        <v>CH245</v>
      </c>
      <c r="H78" s="52" t="s">
        <v>1695</v>
      </c>
      <c r="I78" s="262" t="str">
        <f>VLOOKUP(H78,'اعضاء هيئة التدريس'!$B$1:$D$300,2,FALSE)</f>
        <v>ا.د/ عادل نصار</v>
      </c>
      <c r="J78" s="774"/>
      <c r="K78" s="774" t="s">
        <v>1070</v>
      </c>
      <c r="L78" s="774"/>
      <c r="M78" s="774"/>
      <c r="N78" s="775"/>
      <c r="O78" s="774"/>
      <c r="P78" s="255" t="s">
        <v>1318</v>
      </c>
      <c r="Q78" s="4"/>
      <c r="R78" s="91"/>
      <c r="S78" s="91"/>
      <c r="T78" s="220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T78" s="707" t="e">
        <f>VLOOKUP(#REF!,'اعضاء هيئة التدريس'!#REF!,2,)</f>
        <v>#REF!</v>
      </c>
    </row>
    <row r="79" spans="1:46" s="285" customFormat="1" ht="22.5" hidden="1" customHeight="1">
      <c r="A79" s="367">
        <v>33</v>
      </c>
      <c r="B79" s="288" t="s">
        <v>650</v>
      </c>
      <c r="C79" s="726" t="str">
        <f>VLOOKUP(B79,مقررات!$A$1:$F$411,2,FALSE)</f>
        <v>تفاعلات البرسيكليك</v>
      </c>
      <c r="D79" s="211">
        <f>VLOOKUP(B79,مقررات!$A$1:$F$452,3,FALSE)</f>
        <v>1.5</v>
      </c>
      <c r="E79" s="211">
        <f>VLOOKUP(B79,مقررات!$A$1:$F$476,4,FALSE)</f>
        <v>1</v>
      </c>
      <c r="F79" s="211">
        <f t="shared" si="2"/>
        <v>2</v>
      </c>
      <c r="G79" s="60" t="str">
        <f>VLOOKUP(B79,مقررات!$A$1:$F$409,6,FALSE)</f>
        <v>CH246</v>
      </c>
      <c r="H79" s="60" t="s">
        <v>1721</v>
      </c>
      <c r="I79" s="262" t="str">
        <f>VLOOKUP(H79,'اعضاء هيئة التدريس'!$B$1:$D$300,2,FALSE)</f>
        <v>أ.د/ حامد عبدالباري</v>
      </c>
      <c r="J79" s="454"/>
      <c r="K79" s="454"/>
      <c r="L79" s="454"/>
      <c r="M79" s="454"/>
      <c r="N79" s="454" t="s">
        <v>1068</v>
      </c>
      <c r="O79" s="454"/>
      <c r="P79" s="255" t="s">
        <v>1313</v>
      </c>
      <c r="Q79" s="282"/>
      <c r="R79" s="283"/>
      <c r="S79" s="283"/>
      <c r="T79" s="283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E79" s="284"/>
      <c r="AF79" s="284"/>
      <c r="AT79" s="707" t="e">
        <f>VLOOKUP(#REF!,'اعضاء هيئة التدريس'!#REF!,2,)</f>
        <v>#REF!</v>
      </c>
    </row>
    <row r="80" spans="1:46" s="272" customFormat="1" ht="22.5" hidden="1" customHeight="1">
      <c r="A80" s="367">
        <v>34</v>
      </c>
      <c r="B80" s="288" t="s">
        <v>629</v>
      </c>
      <c r="C80" s="756" t="str">
        <f>VLOOKUP(B80,مقررات!$A$1:$F$411,2,FALSE)</f>
        <v>ميكانيكا التفاعلات العضوية(1)</v>
      </c>
      <c r="D80" s="211">
        <f>VLOOKUP(B80,مقررات!$A$1:$F$452,3,FALSE)</f>
        <v>1.5</v>
      </c>
      <c r="E80" s="211">
        <f>VLOOKUP(B80,مقررات!$A$1:$F$476,4,FALSE)</f>
        <v>1</v>
      </c>
      <c r="F80" s="211">
        <f t="shared" si="2"/>
        <v>2</v>
      </c>
      <c r="G80" s="60" t="str">
        <f>VLOOKUP(B80,مقررات!$A$1:$F$409,6,FALSE)</f>
        <v>CH244</v>
      </c>
      <c r="H80" s="52" t="s">
        <v>1700</v>
      </c>
      <c r="I80" s="262" t="str">
        <f>VLOOKUP(H80,'اعضاء هيئة التدريس'!$B$1:$D$300,2,FALSE)</f>
        <v>أ.د.ابراهيم الطنطاوي</v>
      </c>
      <c r="J80" s="774"/>
      <c r="K80" s="774"/>
      <c r="L80" s="774"/>
      <c r="M80" s="774"/>
      <c r="N80" s="774"/>
      <c r="O80" s="774" t="s">
        <v>1070</v>
      </c>
      <c r="P80" s="255" t="s">
        <v>1324</v>
      </c>
      <c r="Q80" s="4"/>
      <c r="R80" s="91"/>
      <c r="S80" s="91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T80" s="707" t="e">
        <f>VLOOKUP(#REF!,'اعضاء هيئة التدريس'!#REF!,2,)</f>
        <v>#REF!</v>
      </c>
    </row>
    <row r="81" spans="1:46" s="272" customFormat="1" ht="15.75" hidden="1">
      <c r="A81" s="367">
        <v>35</v>
      </c>
      <c r="B81" s="288" t="s">
        <v>630</v>
      </c>
      <c r="C81" s="726" t="str">
        <f>VLOOKUP(B81,مقررات!$A$1:$F$411,2,FALSE)</f>
        <v>كيمياء حلقية اليفاتية</v>
      </c>
      <c r="D81" s="211">
        <f>VLOOKUP(B81,مقررات!$A$1:$F$452,3,FALSE)</f>
        <v>1.5</v>
      </c>
      <c r="E81" s="211">
        <f>VLOOKUP(B81,مقررات!$A$1:$F$476,4,FALSE)</f>
        <v>1</v>
      </c>
      <c r="F81" s="211">
        <f t="shared" si="2"/>
        <v>2</v>
      </c>
      <c r="G81" s="60" t="str">
        <f>VLOOKUP(B81,مقررات!$A$1:$F$409,6,FALSE)</f>
        <v>CH245</v>
      </c>
      <c r="H81" s="60" t="s">
        <v>1719</v>
      </c>
      <c r="I81" s="262" t="str">
        <f>VLOOKUP(H81,'اعضاء هيئة التدريس'!$B$1:$D$300,2,FALSE)</f>
        <v>ا.د/ محمد طه عبدالعال</v>
      </c>
      <c r="J81" s="454"/>
      <c r="K81" s="454" t="s">
        <v>1068</v>
      </c>
      <c r="L81" s="454"/>
      <c r="M81" s="454"/>
      <c r="N81" s="454"/>
      <c r="O81" s="454"/>
      <c r="P81" s="386" t="s">
        <v>1314</v>
      </c>
      <c r="Q81" s="282"/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T81" s="707" t="e">
        <f>VLOOKUP(#REF!,'اعضاء هيئة التدريس'!#REF!,2,)</f>
        <v>#REF!</v>
      </c>
    </row>
    <row r="82" spans="1:46" s="285" customFormat="1" ht="15.75" hidden="1">
      <c r="A82" s="367">
        <v>36</v>
      </c>
      <c r="B82" s="288" t="s">
        <v>631</v>
      </c>
      <c r="C82" s="726" t="str">
        <f>VLOOKUP(B82,مقررات!$A$1:$F$411,2,FALSE)</f>
        <v>كيمياء حلقية متجانسة متعددة</v>
      </c>
      <c r="D82" s="211">
        <f>VLOOKUP(B82,مقررات!$A$1:$F$452,3,FALSE)</f>
        <v>1.5</v>
      </c>
      <c r="E82" s="211">
        <f>VLOOKUP(B82,مقررات!$A$1:$F$476,4,FALSE)</f>
        <v>1</v>
      </c>
      <c r="F82" s="211">
        <f t="shared" si="2"/>
        <v>2</v>
      </c>
      <c r="G82" s="60" t="str">
        <f>VLOOKUP(B82,مقررات!$A$1:$F$409,6,FALSE)</f>
        <v>CH246</v>
      </c>
      <c r="H82" s="52" t="s">
        <v>1727</v>
      </c>
      <c r="I82" s="262" t="str">
        <f>VLOOKUP(H82,'اعضاء هيئة التدريس'!$B$1:$D$300,2,FALSE)</f>
        <v>ا.د/ احمد عبدالمجبد</v>
      </c>
      <c r="J82" s="774"/>
      <c r="K82" s="774" t="s">
        <v>1067</v>
      </c>
      <c r="L82" s="774"/>
      <c r="M82" s="774"/>
      <c r="N82" s="774"/>
      <c r="O82" s="774"/>
      <c r="P82" s="386" t="s">
        <v>1314</v>
      </c>
      <c r="Q82" s="4"/>
      <c r="R82" s="91"/>
      <c r="S82" s="91"/>
      <c r="T82" s="283"/>
      <c r="U82" s="284"/>
      <c r="V82" s="284"/>
      <c r="W82" s="284"/>
      <c r="X82" s="284"/>
      <c r="Y82" s="284"/>
      <c r="Z82" s="284"/>
      <c r="AA82" s="284"/>
      <c r="AB82" s="284"/>
      <c r="AC82" s="284"/>
      <c r="AD82" s="284"/>
      <c r="AE82" s="284"/>
      <c r="AF82" s="284"/>
      <c r="AT82" s="707" t="e">
        <f>VLOOKUP(#REF!,'اعضاء هيئة التدريس'!#REF!,2,)</f>
        <v>#REF!</v>
      </c>
    </row>
    <row r="83" spans="1:46" s="285" customFormat="1" ht="22.5" hidden="1" customHeight="1">
      <c r="A83" s="367">
        <v>37</v>
      </c>
      <c r="B83" s="288" t="s">
        <v>632</v>
      </c>
      <c r="C83" s="726" t="str">
        <f>VLOOKUP(B83,مقررات!$A$1:$F$411,2,FALSE)</f>
        <v>كيمياء فراغية</v>
      </c>
      <c r="D83" s="211">
        <f>VLOOKUP(B83,مقررات!$A$1:$F$452,3,FALSE)</f>
        <v>1.5</v>
      </c>
      <c r="E83" s="211">
        <f>VLOOKUP(B83,مقررات!$A$1:$F$476,4,FALSE)</f>
        <v>1</v>
      </c>
      <c r="F83" s="211">
        <f t="shared" si="2"/>
        <v>2</v>
      </c>
      <c r="G83" s="60" t="str">
        <f>VLOOKUP(B83,مقررات!$A$1:$F$409,6,FALSE)</f>
        <v>CH246</v>
      </c>
      <c r="H83" s="60" t="s">
        <v>1697</v>
      </c>
      <c r="I83" s="262" t="str">
        <f>VLOOKUP(H83,'اعضاء هيئة التدريس'!$B$1:$D$300,2,FALSE)</f>
        <v>أ.د. عبدالحميد اسماعيل</v>
      </c>
      <c r="J83" s="256"/>
      <c r="K83" s="454"/>
      <c r="L83" s="454"/>
      <c r="M83" s="454"/>
      <c r="N83" s="454"/>
      <c r="O83" s="454" t="s">
        <v>1073</v>
      </c>
      <c r="P83" s="386" t="s">
        <v>1314</v>
      </c>
      <c r="Q83" s="282"/>
      <c r="R83" s="283"/>
      <c r="S83" s="283"/>
      <c r="T83" s="283"/>
      <c r="U83" s="284"/>
      <c r="V83" s="284"/>
      <c r="W83" s="284"/>
      <c r="X83" s="284"/>
      <c r="Y83" s="284"/>
      <c r="Z83" s="284"/>
      <c r="AA83" s="284"/>
      <c r="AB83" s="284"/>
      <c r="AC83" s="284"/>
      <c r="AD83" s="284"/>
      <c r="AE83" s="284"/>
      <c r="AF83" s="284"/>
      <c r="AT83" s="707" t="e">
        <f>VLOOKUP(#REF!,'اعضاء هيئة التدريس'!#REF!,2,)</f>
        <v>#REF!</v>
      </c>
    </row>
    <row r="84" spans="1:46" s="272" customFormat="1" ht="15.75" hidden="1">
      <c r="A84" s="367">
        <v>38</v>
      </c>
      <c r="B84" s="288" t="s">
        <v>633</v>
      </c>
      <c r="C84" s="726" t="str">
        <f>VLOOKUP(B84,مقررات!$A$1:$F$411,2,FALSE)</f>
        <v>كيمياء الكربوهيدرات</v>
      </c>
      <c r="D84" s="211">
        <f>VLOOKUP(B84,مقررات!$A$1:$F$452,3,FALSE)</f>
        <v>1.5</v>
      </c>
      <c r="E84" s="211">
        <f>VLOOKUP(B84,مقررات!$A$1:$F$476,4,FALSE)</f>
        <v>1</v>
      </c>
      <c r="F84" s="211">
        <f t="shared" si="2"/>
        <v>2</v>
      </c>
      <c r="G84" s="60" t="str">
        <f>VLOOKUP(B84,مقررات!$A$1:$F$409,6,FALSE)</f>
        <v>CH245</v>
      </c>
      <c r="H84" s="52" t="s">
        <v>1721</v>
      </c>
      <c r="I84" s="262" t="str">
        <f>VLOOKUP(H84,'اعضاء هيئة التدريس'!$B$1:$D$300,2,FALSE)</f>
        <v>أ.د/ حامد عبدالباري</v>
      </c>
      <c r="J84" s="37"/>
      <c r="K84" s="774"/>
      <c r="L84" s="774" t="s">
        <v>1068</v>
      </c>
      <c r="M84" s="774"/>
      <c r="N84" s="774"/>
      <c r="O84" s="774"/>
      <c r="P84" s="255" t="s">
        <v>1313</v>
      </c>
      <c r="Q84" s="4"/>
      <c r="R84" s="92"/>
      <c r="S84" s="92"/>
      <c r="T84" s="284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283"/>
      <c r="AT84" s="707" t="e">
        <f>VLOOKUP(#REF!,'اعضاء هيئة التدريس'!#REF!,2,)</f>
        <v>#REF!</v>
      </c>
    </row>
    <row r="85" spans="1:46" s="272" customFormat="1" ht="15.75" hidden="1">
      <c r="A85" s="367">
        <v>39</v>
      </c>
      <c r="B85" s="288" t="s">
        <v>651</v>
      </c>
      <c r="C85" s="726" t="str">
        <f>VLOOKUP(B85,مقررات!$A$1:$F$411,2,FALSE)</f>
        <v>كيمياء البترول ومشتقاته</v>
      </c>
      <c r="D85" s="211">
        <f>VLOOKUP(B85,مقررات!$A$1:$F$452,3,FALSE)</f>
        <v>1.5</v>
      </c>
      <c r="E85" s="211">
        <f>VLOOKUP(B85,مقررات!$A$1:$F$476,4,FALSE)</f>
        <v>1</v>
      </c>
      <c r="F85" s="211">
        <f t="shared" si="2"/>
        <v>2</v>
      </c>
      <c r="G85" s="60" t="str">
        <f>VLOOKUP(B85,مقررات!$A$1:$F$409,6,FALSE)</f>
        <v>CH246</v>
      </c>
      <c r="H85" s="60" t="s">
        <v>1729</v>
      </c>
      <c r="I85" s="262" t="str">
        <f>VLOOKUP(H85,'اعضاء هيئة التدريس'!$B$1:$D$300,2,FALSE)</f>
        <v>ا.د/ عبد العليم حسن</v>
      </c>
      <c r="J85" s="256"/>
      <c r="K85" s="454"/>
      <c r="L85" s="454" t="s">
        <v>1067</v>
      </c>
      <c r="M85" s="454"/>
      <c r="N85" s="454"/>
      <c r="O85" s="454"/>
      <c r="P85" s="255" t="s">
        <v>1313</v>
      </c>
      <c r="Q85" s="282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E85" s="283"/>
      <c r="AF85" s="283"/>
      <c r="AT85" s="707" t="e">
        <f>VLOOKUP(#REF!,'اعضاء هيئة التدريس'!#REF!,2,)</f>
        <v>#REF!</v>
      </c>
    </row>
    <row r="86" spans="1:46" s="272" customFormat="1" ht="30" hidden="1">
      <c r="A86" s="367">
        <v>40</v>
      </c>
      <c r="B86" s="288" t="s">
        <v>652</v>
      </c>
      <c r="C86" s="770" t="str">
        <f>VLOOKUP(B86,مقررات!$A$1:$F$411,2,FALSE)</f>
        <v>كيمياء النسيج والأصباغ والمنظفات</v>
      </c>
      <c r="D86" s="211">
        <f>VLOOKUP(B86,مقررات!$A$1:$F$452,3,FALSE)</f>
        <v>1.5</v>
      </c>
      <c r="E86" s="211">
        <f>VLOOKUP(B86,مقررات!$A$1:$F$476,4,FALSE)</f>
        <v>1</v>
      </c>
      <c r="F86" s="211">
        <f t="shared" si="2"/>
        <v>2</v>
      </c>
      <c r="G86" s="60" t="str">
        <f>VLOOKUP(B86,مقررات!$A$1:$F$409,6,FALSE)</f>
        <v>CH311</v>
      </c>
      <c r="H86" s="52" t="s">
        <v>1789</v>
      </c>
      <c r="I86" s="262" t="str">
        <f>VLOOKUP(H86,'اعضاء هيئة التدريس'!$B$1:$D$300,2,FALSE)</f>
        <v>د / هبه عبدالعظيم</v>
      </c>
      <c r="J86" s="37"/>
      <c r="K86" s="774"/>
      <c r="L86" s="774"/>
      <c r="M86" s="774"/>
      <c r="N86" s="774" t="s">
        <v>1068</v>
      </c>
      <c r="O86" s="774"/>
      <c r="P86" s="386" t="s">
        <v>1314</v>
      </c>
      <c r="Q86" s="4"/>
      <c r="R86" s="91"/>
      <c r="S86" s="91"/>
      <c r="T86" s="283"/>
      <c r="U86" s="283"/>
      <c r="V86" s="283"/>
      <c r="W86" s="283"/>
      <c r="X86" s="283"/>
      <c r="Y86" s="283"/>
      <c r="Z86" s="283"/>
      <c r="AA86" s="283"/>
      <c r="AB86" s="283"/>
      <c r="AC86" s="283"/>
      <c r="AD86" s="283"/>
      <c r="AE86" s="283"/>
      <c r="AF86" s="283"/>
      <c r="AT86" s="707" t="e">
        <f>VLOOKUP(#REF!,'اعضاء هيئة التدريس'!#REF!,2,)</f>
        <v>#REF!</v>
      </c>
    </row>
    <row r="87" spans="1:46" s="272" customFormat="1" ht="25.5" hidden="1">
      <c r="A87" s="367">
        <v>41</v>
      </c>
      <c r="B87" s="288" t="s">
        <v>634</v>
      </c>
      <c r="C87" s="726" t="str">
        <f>VLOOKUP(B87,مقررات!$A$1:$F$411,2,FALSE)</f>
        <v>كيمياء عملية تحليلية وفيزيائية وغير عضوية (3)</v>
      </c>
      <c r="D87" s="211">
        <f>VLOOKUP(B87,مقررات!$A$1:$F$452,3,FALSE)</f>
        <v>0</v>
      </c>
      <c r="E87" s="211">
        <f>VLOOKUP(B87,مقررات!$A$1:$F$476,4,FALSE)</f>
        <v>4</v>
      </c>
      <c r="F87" s="211">
        <f t="shared" si="2"/>
        <v>2</v>
      </c>
      <c r="G87" s="60" t="str">
        <f>VLOOKUP(B87,مقررات!$A$1:$F$409,6,FALSE)</f>
        <v>CH278</v>
      </c>
      <c r="H87" s="60"/>
      <c r="I87" s="964" t="e">
        <f>VLOOKUP(H87,'اعضاء هيئة التدريس'!$B$1:$D$300,2,FALSE)</f>
        <v>#N/A</v>
      </c>
      <c r="J87" s="256"/>
      <c r="K87" s="454"/>
      <c r="L87" s="454"/>
      <c r="M87" s="454"/>
      <c r="N87" s="454"/>
      <c r="O87" s="454"/>
      <c r="P87" s="386"/>
      <c r="Q87" s="282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  <c r="AC87" s="283"/>
      <c r="AD87" s="283"/>
      <c r="AE87" s="283"/>
      <c r="AF87" s="283"/>
      <c r="AT87" s="707" t="e">
        <f>VLOOKUP(#REF!,'اعضاء هيئة التدريس'!#REF!,2,)</f>
        <v>#REF!</v>
      </c>
    </row>
    <row r="88" spans="1:46" s="272" customFormat="1" ht="15.75" hidden="1">
      <c r="A88" s="367">
        <v>42</v>
      </c>
      <c r="B88" s="288" t="s">
        <v>635</v>
      </c>
      <c r="C88" s="726" t="str">
        <f>VLOOKUP(B88,مقررات!$A$1:$F$411,2,FALSE)</f>
        <v>كيمياء عملية عضوية (3)</v>
      </c>
      <c r="D88" s="211">
        <f>VLOOKUP(B88,مقررات!$A$1:$F$452,3,FALSE)</f>
        <v>0</v>
      </c>
      <c r="E88" s="211">
        <f>VLOOKUP(B88,مقررات!$A$1:$F$476,4,FALSE)</f>
        <v>4</v>
      </c>
      <c r="F88" s="211">
        <f t="shared" si="2"/>
        <v>2</v>
      </c>
      <c r="G88" s="60" t="str">
        <f>VLOOKUP(B88,مقررات!$A$1:$F$409,6,FALSE)</f>
        <v>CH279</v>
      </c>
      <c r="H88" s="52"/>
      <c r="I88" s="964" t="e">
        <f>VLOOKUP(H88,'اعضاء هيئة التدريس'!$B$1:$D$300,2,FALSE)</f>
        <v>#N/A</v>
      </c>
      <c r="J88" s="37"/>
      <c r="K88" s="774"/>
      <c r="L88" s="774"/>
      <c r="M88" s="774"/>
      <c r="N88" s="774"/>
      <c r="O88" s="774"/>
      <c r="P88" s="1050"/>
      <c r="Q88" s="4"/>
      <c r="R88" s="91"/>
      <c r="S88" s="91"/>
      <c r="T88" s="283"/>
      <c r="U88" s="283"/>
      <c r="V88" s="283"/>
      <c r="W88" s="283"/>
      <c r="X88" s="283"/>
      <c r="Y88" s="283"/>
      <c r="Z88" s="283"/>
      <c r="AA88" s="283"/>
      <c r="AB88" s="283"/>
      <c r="AC88" s="283"/>
      <c r="AD88" s="283"/>
      <c r="AE88" s="283"/>
      <c r="AF88" s="283"/>
      <c r="AT88" s="707" t="e">
        <f>VLOOKUP(#REF!,'اعضاء هيئة التدريس'!#REF!,2,)</f>
        <v>#REF!</v>
      </c>
    </row>
    <row r="89" spans="1:46" s="272" customFormat="1" ht="15.75" hidden="1">
      <c r="A89" s="367">
        <v>43</v>
      </c>
      <c r="B89" s="288" t="s">
        <v>636</v>
      </c>
      <c r="C89" s="726" t="str">
        <f>VLOOKUP(B89,مقررات!$A$1:$F$411,2,FALSE)</f>
        <v>كيمياء الكم</v>
      </c>
      <c r="D89" s="211">
        <f>VLOOKUP(B89,مقررات!$A$1:$F$452,3,FALSE)</f>
        <v>1.5</v>
      </c>
      <c r="E89" s="211">
        <f>VLOOKUP(B89,مقررات!$A$1:$F$476,4,FALSE)</f>
        <v>1</v>
      </c>
      <c r="F89" s="211">
        <f t="shared" si="2"/>
        <v>2</v>
      </c>
      <c r="G89" s="60" t="str">
        <f>VLOOKUP(B89,مقررات!$A$1:$F$409,6,FALSE)</f>
        <v>CH122</v>
      </c>
      <c r="H89" s="60" t="s">
        <v>1701</v>
      </c>
      <c r="I89" s="262" t="str">
        <f>VLOOKUP(H89,'اعضاء هيئة التدريس'!$B$1:$D$300,2,FALSE)</f>
        <v>ا.د/ احمد النحاس</v>
      </c>
      <c r="J89" s="256"/>
      <c r="K89" s="454"/>
      <c r="L89" s="454"/>
      <c r="M89" s="454"/>
      <c r="N89" s="454" t="s">
        <v>1068</v>
      </c>
      <c r="O89" s="454"/>
      <c r="P89" s="255" t="s">
        <v>89</v>
      </c>
      <c r="Q89" s="282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  <c r="AC89" s="283"/>
      <c r="AD89" s="283"/>
      <c r="AE89" s="283"/>
      <c r="AF89" s="283"/>
      <c r="AT89" s="707" t="e">
        <f>VLOOKUP(#REF!,'اعضاء هيئة التدريس'!#REF!,2,)</f>
        <v>#REF!</v>
      </c>
    </row>
    <row r="90" spans="1:46" s="272" customFormat="1" ht="15.75" hidden="1">
      <c r="A90" s="367">
        <v>44</v>
      </c>
      <c r="B90" s="288" t="s">
        <v>636</v>
      </c>
      <c r="C90" s="726" t="str">
        <f>VLOOKUP(B90,مقررات!$A$1:$F$411,2,FALSE)</f>
        <v>كيمياء الكم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si="2"/>
        <v>2</v>
      </c>
      <c r="G90" s="60" t="str">
        <f>VLOOKUP(B90,مقررات!$A$1:$F$409,6,FALSE)</f>
        <v>CH122</v>
      </c>
      <c r="H90" s="60" t="s">
        <v>1760</v>
      </c>
      <c r="I90" s="262" t="str">
        <f>VLOOKUP(H90,'اعضاء هيئة التدريس'!$B$1:$D$300,2,FALSE)</f>
        <v>د.صافيناز حمدي</v>
      </c>
      <c r="J90" s="256"/>
      <c r="K90" s="454"/>
      <c r="L90" s="454"/>
      <c r="M90" s="454"/>
      <c r="N90" s="454" t="s">
        <v>1068</v>
      </c>
      <c r="O90" s="454"/>
      <c r="P90" s="255" t="s">
        <v>89</v>
      </c>
      <c r="Q90" s="282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  <c r="AC90" s="283"/>
      <c r="AD90" s="283"/>
      <c r="AE90" s="283"/>
      <c r="AF90" s="283"/>
      <c r="AT90" s="707" t="e">
        <f>VLOOKUP(#REF!,'اعضاء هيئة التدريس'!#REF!,2,)</f>
        <v>#REF!</v>
      </c>
    </row>
    <row r="91" spans="1:46" s="29" customFormat="1" ht="15.75" hidden="1">
      <c r="A91" s="367">
        <v>45</v>
      </c>
      <c r="B91" s="288" t="s">
        <v>653</v>
      </c>
      <c r="C91" s="770" t="str">
        <f>VLOOKUP(B91,مقررات!$A$1:$F$411,2,FALSE)</f>
        <v>كيمياء كهربية( 2)</v>
      </c>
      <c r="D91" s="211">
        <f>VLOOKUP(B91,مقررات!$A$1:$F$452,3,FALSE)</f>
        <v>1.5</v>
      </c>
      <c r="E91" s="211">
        <f>VLOOKUP(B91,مقررات!$A$1:$F$476,4,FALSE)</f>
        <v>1</v>
      </c>
      <c r="F91" s="211">
        <f t="shared" si="2"/>
        <v>2</v>
      </c>
      <c r="G91" s="60" t="str">
        <f>VLOOKUP(B91,مقررات!$A$1:$F$409,6,FALSE)</f>
        <v>CH4112</v>
      </c>
      <c r="H91" s="52" t="s">
        <v>1707</v>
      </c>
      <c r="I91" s="262" t="str">
        <f>VLOOKUP(H91,'اعضاء هيئة التدريس'!$B$1:$D$300,2,FALSE)</f>
        <v>أ.د/ عبلة حتحوت</v>
      </c>
      <c r="J91" s="454" t="s">
        <v>1072</v>
      </c>
      <c r="K91" s="454"/>
      <c r="L91" s="454"/>
      <c r="M91" s="774"/>
      <c r="N91" s="774"/>
      <c r="O91" s="774"/>
      <c r="P91" s="255" t="s">
        <v>1324</v>
      </c>
      <c r="Q91" s="4"/>
      <c r="R91" s="92"/>
      <c r="S91" s="92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T91" s="707" t="e">
        <f>VLOOKUP(#REF!,'اعضاء هيئة التدريس'!#REF!,2,)</f>
        <v>#REF!</v>
      </c>
    </row>
    <row r="92" spans="1:46" s="272" customFormat="1" ht="15.75" hidden="1">
      <c r="A92" s="367">
        <v>46</v>
      </c>
      <c r="B92" s="288" t="s">
        <v>654</v>
      </c>
      <c r="C92" s="345" t="str">
        <f>VLOOKUP(B92,مقررات!$A$1:$F$411,2,FALSE)</f>
        <v>كيمياء التآكل</v>
      </c>
      <c r="D92" s="211">
        <f>VLOOKUP(B92,مقررات!$A$1:$F$452,3,FALSE)</f>
        <v>1</v>
      </c>
      <c r="E92" s="211" t="str">
        <f>VLOOKUP(B92,مقررات!$A$1:$F$476,4,FALSE)</f>
        <v>-</v>
      </c>
      <c r="F92" s="211">
        <v>1</v>
      </c>
      <c r="G92" s="60" t="str">
        <f>VLOOKUP(B92,مقررات!$A$1:$F$409,6,FALSE)</f>
        <v>CH4112</v>
      </c>
      <c r="H92" s="60" t="s">
        <v>1752</v>
      </c>
      <c r="I92" s="262" t="str">
        <f>VLOOKUP(H92,'اعضاء هيئة التدريس'!$B$1:$D$300,2,FALSE)</f>
        <v>د/ ايمن شبل</v>
      </c>
      <c r="J92" s="454"/>
      <c r="K92" s="454"/>
      <c r="L92" s="454" t="s">
        <v>1112</v>
      </c>
      <c r="M92" s="454"/>
      <c r="N92" s="454"/>
      <c r="O92" s="454"/>
      <c r="P92" s="386" t="s">
        <v>1320</v>
      </c>
      <c r="Q92" s="282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E92" s="283"/>
      <c r="AF92" s="283"/>
      <c r="AT92" s="707" t="e">
        <f>VLOOKUP(#REF!,'اعضاء هيئة التدريس'!#REF!,2,)</f>
        <v>#REF!</v>
      </c>
    </row>
    <row r="93" spans="1:46" s="272" customFormat="1" ht="15.75" hidden="1">
      <c r="A93" s="367">
        <v>47</v>
      </c>
      <c r="B93" s="288" t="s">
        <v>655</v>
      </c>
      <c r="C93" s="726" t="str">
        <f>VLOOKUP(B93,مقررات!$A$1:$F$411,2,FALSE)</f>
        <v>نظرية المجموعات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ref="F93:F116" si="3">D93+0.5*E93</f>
        <v>2</v>
      </c>
      <c r="G93" s="60" t="str">
        <f>VLOOKUP(B93,مقررات!$A$1:$F$409,6,FALSE)</f>
        <v>CH4112</v>
      </c>
      <c r="H93" s="60" t="s">
        <v>1701</v>
      </c>
      <c r="I93" s="262" t="str">
        <f>VLOOKUP(H93,'اعضاء هيئة التدريس'!$B$1:$D$300,2,FALSE)</f>
        <v>ا.د/ احمد النحاس</v>
      </c>
      <c r="J93" s="256"/>
      <c r="K93" s="256"/>
      <c r="L93" s="256"/>
      <c r="M93" s="256"/>
      <c r="N93" s="256" t="s">
        <v>1070</v>
      </c>
      <c r="O93" s="256"/>
      <c r="P93" s="386" t="s">
        <v>1320</v>
      </c>
      <c r="Q93" s="282"/>
      <c r="R93" s="283"/>
      <c r="S93" s="283"/>
      <c r="T93" s="283"/>
      <c r="U93" s="283"/>
      <c r="V93" s="283"/>
      <c r="W93" s="283"/>
      <c r="X93" s="283"/>
      <c r="Y93" s="283"/>
      <c r="Z93" s="283"/>
      <c r="AA93" s="283"/>
      <c r="AB93" s="283"/>
      <c r="AC93" s="283"/>
      <c r="AD93" s="283"/>
      <c r="AE93" s="283"/>
      <c r="AF93" s="283"/>
      <c r="AT93" s="707" t="e">
        <f>VLOOKUP(#REF!,'اعضاء هيئة التدريس'!#REF!,2,)</f>
        <v>#REF!</v>
      </c>
    </row>
    <row r="94" spans="1:46" s="272" customFormat="1" ht="16.5" hidden="1" customHeight="1">
      <c r="A94" s="367">
        <v>48</v>
      </c>
      <c r="B94" s="288" t="s">
        <v>655</v>
      </c>
      <c r="C94" s="726" t="str">
        <f>VLOOKUP(B94,مقررات!$A$1:$F$411,2,FALSE)</f>
        <v>نظرية المجموعات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3"/>
        <v>2</v>
      </c>
      <c r="G94" s="60" t="str">
        <f>VLOOKUP(B94,مقررات!$A$1:$F$409,6,FALSE)</f>
        <v>CH4112</v>
      </c>
      <c r="H94" s="60" t="s">
        <v>1760</v>
      </c>
      <c r="I94" s="262" t="str">
        <f>VLOOKUP(H94,'اعضاء هيئة التدريس'!$B$1:$D$300,2,FALSE)</f>
        <v>د.صافيناز حمدي</v>
      </c>
      <c r="J94" s="256"/>
      <c r="K94" s="256"/>
      <c r="L94" s="256"/>
      <c r="M94" s="256"/>
      <c r="N94" s="256" t="s">
        <v>1070</v>
      </c>
      <c r="O94" s="256"/>
      <c r="P94" s="386" t="s">
        <v>1320</v>
      </c>
      <c r="Q94" s="282"/>
      <c r="R94" s="283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  <c r="AC94" s="283"/>
      <c r="AD94" s="283"/>
      <c r="AE94" s="283"/>
      <c r="AF94" s="283"/>
      <c r="AT94" s="707" t="e">
        <f>VLOOKUP(#REF!,'اعضاء هيئة التدريس'!#REF!,2,)</f>
        <v>#REF!</v>
      </c>
    </row>
    <row r="95" spans="1:46" s="272" customFormat="1" ht="17.25" hidden="1" customHeight="1">
      <c r="A95" s="367">
        <v>49</v>
      </c>
      <c r="B95" s="288" t="s">
        <v>637</v>
      </c>
      <c r="C95" s="345" t="str">
        <f>VLOOKUP(B95,مقررات!$A$1:$F$411,2,FALSE)</f>
        <v>كيمياء السطوح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3"/>
        <v>2</v>
      </c>
      <c r="G95" s="60" t="str">
        <f>VLOOKUP(B95,مقررات!$A$1:$F$409,6,FALSE)</f>
        <v>CH111</v>
      </c>
      <c r="H95" s="52" t="s">
        <v>1750</v>
      </c>
      <c r="I95" s="262" t="str">
        <f>VLOOKUP(H95,'اعضاء هيئة التدريس'!$B$1:$D$300,2,FALSE)</f>
        <v>د/ نعيمة سالم</v>
      </c>
      <c r="J95" s="454"/>
      <c r="K95" s="454"/>
      <c r="L95" s="454" t="s">
        <v>1072</v>
      </c>
      <c r="M95" s="37"/>
      <c r="N95" s="37"/>
      <c r="O95" s="37"/>
      <c r="P95" s="386" t="s">
        <v>1320</v>
      </c>
      <c r="Q95" s="4"/>
      <c r="R95" s="92"/>
      <c r="S95" s="92"/>
      <c r="T95" s="283"/>
      <c r="U95" s="283"/>
      <c r="V95" s="283"/>
      <c r="W95" s="283"/>
      <c r="X95" s="283"/>
      <c r="Y95" s="283"/>
      <c r="Z95" s="283"/>
      <c r="AA95" s="283"/>
      <c r="AB95" s="283"/>
      <c r="AC95" s="283"/>
      <c r="AD95" s="283"/>
      <c r="AE95" s="283"/>
      <c r="AF95" s="283"/>
      <c r="AT95" s="707" t="e">
        <f>VLOOKUP(#REF!,'اعضاء هيئة التدريس'!#REF!,2,)</f>
        <v>#REF!</v>
      </c>
    </row>
    <row r="96" spans="1:46" s="272" customFormat="1" ht="15.75" hidden="1" customHeight="1">
      <c r="A96" s="367">
        <v>50</v>
      </c>
      <c r="B96" s="288" t="s">
        <v>656</v>
      </c>
      <c r="C96" s="726" t="str">
        <f>VLOOKUP(B96,مقررات!$A$1:$F$411,2,FALSE)</f>
        <v>كيمياء غير عضوية حيوية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3"/>
        <v>2</v>
      </c>
      <c r="G96" s="60" t="str">
        <f>VLOOKUP(B96,مقررات!$A$1:$F$409,6,FALSE)</f>
        <v>CH324</v>
      </c>
      <c r="H96" s="60" t="s">
        <v>1748</v>
      </c>
      <c r="I96" s="262" t="str">
        <f>VLOOKUP(H96,'اعضاء هيئة التدريس'!$B$1:$D$300,2,FALSE)</f>
        <v>د/ جوزيف اسطفانوس</v>
      </c>
      <c r="J96" s="256"/>
      <c r="K96" s="256"/>
      <c r="L96" s="256"/>
      <c r="M96" s="256" t="s">
        <v>1068</v>
      </c>
      <c r="N96" s="256"/>
      <c r="O96" s="256"/>
      <c r="P96" s="386"/>
      <c r="Q96" s="282"/>
      <c r="R96" s="283"/>
      <c r="S96" s="283"/>
      <c r="T96" s="284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F96" s="283"/>
      <c r="AT96" s="707" t="e">
        <f>VLOOKUP(#REF!,'اعضاء هيئة التدريس'!#REF!,2,)</f>
        <v>#REF!</v>
      </c>
    </row>
    <row r="97" spans="1:46" s="272" customFormat="1" ht="15.75" hidden="1" customHeight="1">
      <c r="A97" s="367">
        <v>51</v>
      </c>
      <c r="B97" s="288" t="s">
        <v>657</v>
      </c>
      <c r="C97" s="770" t="str">
        <f>VLOOKUP(B97,مقررات!$A$1:$F$411,2,FALSE)</f>
        <v>كيمياء علوم المواد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3"/>
        <v>2</v>
      </c>
      <c r="G97" s="60" t="str">
        <f>VLOOKUP(B97,مقررات!$A$1:$F$409,6,FALSE)</f>
        <v>CH335</v>
      </c>
      <c r="H97" s="52" t="s">
        <v>1695</v>
      </c>
      <c r="I97" s="262" t="str">
        <f>VLOOKUP(H97,'اعضاء هيئة التدريس'!$B$1:$D$300,2,FALSE)</f>
        <v>ا.د/ عادل نصار</v>
      </c>
      <c r="J97" s="37"/>
      <c r="K97" s="37"/>
      <c r="L97" s="37" t="s">
        <v>1070</v>
      </c>
      <c r="M97" s="37"/>
      <c r="N97" s="37"/>
      <c r="O97" s="37"/>
      <c r="P97" s="255" t="s">
        <v>1313</v>
      </c>
      <c r="Q97" s="4"/>
      <c r="R97" s="91"/>
      <c r="S97" s="91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E97" s="283"/>
      <c r="AF97" s="283"/>
      <c r="AT97" s="707" t="e">
        <f>VLOOKUP(#REF!,'اعضاء هيئة التدريس'!#REF!,2,)</f>
        <v>#REF!</v>
      </c>
    </row>
    <row r="98" spans="1:46" s="272" customFormat="1" ht="22.5" hidden="1" customHeight="1">
      <c r="A98" s="367">
        <v>52</v>
      </c>
      <c r="B98" s="288" t="s">
        <v>657</v>
      </c>
      <c r="C98" s="770" t="str">
        <f>VLOOKUP(B98,مقررات!$A$1:$F$411,2,FALSE)</f>
        <v>كيمياء علوم المواد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3"/>
        <v>2</v>
      </c>
      <c r="G98" s="60" t="str">
        <f>VLOOKUP(B98,مقررات!$A$1:$F$409,6,FALSE)</f>
        <v>CH335</v>
      </c>
      <c r="H98" s="52" t="s">
        <v>1758</v>
      </c>
      <c r="I98" s="262" t="str">
        <f>VLOOKUP(H98,'اعضاء هيئة التدريس'!$B$1:$D$300,2,FALSE)</f>
        <v>د/ ريهام وجدى</v>
      </c>
      <c r="J98" s="37"/>
      <c r="K98" s="37"/>
      <c r="L98" s="37" t="s">
        <v>1070</v>
      </c>
      <c r="M98" s="37"/>
      <c r="N98" s="37"/>
      <c r="O98" s="37"/>
      <c r="P98" s="255" t="s">
        <v>1313</v>
      </c>
      <c r="Q98" s="4"/>
      <c r="R98" s="91"/>
      <c r="S98" s="91"/>
      <c r="T98" s="284"/>
      <c r="U98" s="283"/>
      <c r="V98" s="283"/>
      <c r="W98" s="283"/>
      <c r="X98" s="283"/>
      <c r="Y98" s="283"/>
      <c r="Z98" s="283"/>
      <c r="AA98" s="283"/>
      <c r="AB98" s="283"/>
      <c r="AC98" s="283"/>
      <c r="AD98" s="283"/>
      <c r="AE98" s="283"/>
      <c r="AF98" s="283"/>
      <c r="AT98" s="707" t="e">
        <f>VLOOKUP(#REF!,'اعضاء هيئة التدريس'!#REF!,2,)</f>
        <v>#REF!</v>
      </c>
    </row>
    <row r="99" spans="1:46" s="272" customFormat="1" ht="15.75" hidden="1">
      <c r="A99" s="367">
        <v>53</v>
      </c>
      <c r="B99" s="288" t="s">
        <v>638</v>
      </c>
      <c r="C99" s="726" t="str">
        <f>VLOOKUP(B99,مقررات!$A$1:$F$411,2,FALSE)</f>
        <v>كيمياء نووية إشعاعية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3"/>
        <v>2</v>
      </c>
      <c r="G99" s="60" t="str">
        <f>VLOOKUP(B99,مقررات!$A$1:$F$409,6,FALSE)</f>
        <v>CH122</v>
      </c>
      <c r="H99" s="60" t="s">
        <v>1698</v>
      </c>
      <c r="I99" s="262" t="str">
        <f>VLOOKUP(H99,'اعضاء هيئة التدريس'!$B$1:$D$300,2,FALSE)</f>
        <v>ا.د/ عبدة الطبل</v>
      </c>
      <c r="J99" s="256"/>
      <c r="K99" s="256" t="s">
        <v>1073</v>
      </c>
      <c r="L99" s="256"/>
      <c r="M99" s="256"/>
      <c r="N99" s="256"/>
      <c r="O99" s="256"/>
      <c r="P99" s="255" t="s">
        <v>89</v>
      </c>
      <c r="Q99" s="282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  <c r="AC99" s="283"/>
      <c r="AD99" s="283"/>
      <c r="AE99" s="283"/>
      <c r="AF99" s="283"/>
      <c r="AT99" s="707" t="e">
        <f>VLOOKUP(#REF!,'اعضاء هيئة التدريس'!#REF!,2,)</f>
        <v>#REF!</v>
      </c>
    </row>
    <row r="100" spans="1:46" s="272" customFormat="1" ht="15.75" hidden="1" customHeight="1">
      <c r="A100" s="367">
        <v>54</v>
      </c>
      <c r="B100" s="288" t="s">
        <v>639</v>
      </c>
      <c r="C100" s="756" t="str">
        <f>VLOOKUP(B100,مقررات!$A$1:$F$411,2,FALSE)</f>
        <v>ميكانيكا التفاعلات غير العضوية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3"/>
        <v>2</v>
      </c>
      <c r="G100" s="60" t="str">
        <f>VLOOKUP(B100,مقررات!$A$1:$F$409,6,FALSE)</f>
        <v>CH324</v>
      </c>
      <c r="H100" s="52" t="s">
        <v>1705</v>
      </c>
      <c r="I100" s="262" t="str">
        <f>VLOOKUP(H100,'اعضاء هيئة التدريس'!$B$1:$D$300,2,FALSE)</f>
        <v>ا.د/ سعيدة ابو الثنا</v>
      </c>
      <c r="J100" s="37"/>
      <c r="K100" s="37"/>
      <c r="L100" s="37"/>
      <c r="M100" s="37"/>
      <c r="N100" s="37" t="s">
        <v>1070</v>
      </c>
      <c r="O100" s="37"/>
      <c r="P100" s="255" t="s">
        <v>89</v>
      </c>
      <c r="Q100" s="4"/>
      <c r="R100" s="91"/>
      <c r="S100" s="91"/>
      <c r="T100" s="283"/>
      <c r="U100" s="283"/>
      <c r="V100" s="283"/>
      <c r="W100" s="283"/>
      <c r="X100" s="283"/>
      <c r="Y100" s="283"/>
      <c r="Z100" s="283"/>
      <c r="AA100" s="283"/>
      <c r="AB100" s="283"/>
      <c r="AC100" s="283"/>
      <c r="AD100" s="283"/>
      <c r="AE100" s="283"/>
      <c r="AF100" s="283"/>
      <c r="AT100" s="707" t="e">
        <f>VLOOKUP(#REF!,'اعضاء هيئة التدريس'!#REF!,2,)</f>
        <v>#REF!</v>
      </c>
    </row>
    <row r="101" spans="1:46" s="272" customFormat="1" ht="15.75" hidden="1" customHeight="1">
      <c r="A101" s="367">
        <v>55</v>
      </c>
      <c r="B101" s="288" t="s">
        <v>640</v>
      </c>
      <c r="C101" s="726" t="str">
        <f>VLOOKUP(B101,مقررات!$A$1:$F$411,2,FALSE)</f>
        <v>كيمياء الجوامد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3"/>
        <v>2</v>
      </c>
      <c r="G101" s="60" t="str">
        <f>VLOOKUP(B101,مقررات!$A$1:$F$409,6,FALSE)</f>
        <v>CH122</v>
      </c>
      <c r="H101" s="60" t="s">
        <v>1758</v>
      </c>
      <c r="I101" s="262" t="str">
        <f>VLOOKUP(H101,'اعضاء هيئة التدريس'!$B$1:$D$300,2,FALSE)</f>
        <v>د/ ريهام وجدى</v>
      </c>
      <c r="J101" s="256"/>
      <c r="K101" s="256"/>
      <c r="L101" s="256" t="s">
        <v>1067</v>
      </c>
      <c r="M101" s="256"/>
      <c r="N101" s="256"/>
      <c r="O101" s="256"/>
      <c r="P101" s="386" t="s">
        <v>1315</v>
      </c>
      <c r="Q101" s="282"/>
      <c r="R101" s="283"/>
      <c r="S101" s="283"/>
      <c r="T101" s="283"/>
      <c r="U101" s="283"/>
      <c r="V101" s="283"/>
      <c r="W101" s="283"/>
      <c r="X101" s="283"/>
      <c r="Y101" s="283"/>
      <c r="Z101" s="283"/>
      <c r="AA101" s="283"/>
      <c r="AB101" s="283"/>
      <c r="AC101" s="283"/>
      <c r="AD101" s="283"/>
      <c r="AE101" s="283"/>
      <c r="AF101" s="283"/>
      <c r="AT101" s="707" t="e">
        <f>VLOOKUP(#REF!,'اعضاء هيئة التدريس'!#REF!,2,)</f>
        <v>#REF!</v>
      </c>
    </row>
    <row r="102" spans="1:46" s="272" customFormat="1" ht="15.75" hidden="1" customHeight="1">
      <c r="A102" s="367">
        <v>56</v>
      </c>
      <c r="B102" s="288" t="s">
        <v>658</v>
      </c>
      <c r="C102" s="726" t="str">
        <f>VLOOKUP(B102,مقررات!$A$1:$F$411,2,FALSE)</f>
        <v>تحليل آلي ( 2)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3"/>
        <v>2</v>
      </c>
      <c r="G102" s="60" t="str">
        <f>VLOOKUP(B102,مقررات!$A$1:$F$409,6,FALSE)</f>
        <v>CH246</v>
      </c>
      <c r="H102" s="52" t="s">
        <v>1698</v>
      </c>
      <c r="I102" s="262" t="str">
        <f>VLOOKUP(H102,'اعضاء هيئة التدريس'!$B$1:$D$300,2,FALSE)</f>
        <v>ا.د/ عبدة الطبل</v>
      </c>
      <c r="J102" s="37"/>
      <c r="K102" s="37"/>
      <c r="L102" s="37"/>
      <c r="M102" s="37"/>
      <c r="N102" s="37" t="s">
        <v>1072</v>
      </c>
      <c r="O102" s="37"/>
      <c r="P102" s="255" t="s">
        <v>1324</v>
      </c>
      <c r="Q102" s="4"/>
      <c r="R102" s="92"/>
      <c r="S102" s="92"/>
      <c r="T102" s="283"/>
      <c r="U102" s="283"/>
      <c r="V102" s="283"/>
      <c r="W102" s="283"/>
      <c r="X102" s="283"/>
      <c r="Y102" s="283"/>
      <c r="Z102" s="283"/>
      <c r="AA102" s="283"/>
      <c r="AB102" s="283"/>
      <c r="AC102" s="283"/>
      <c r="AD102" s="283"/>
      <c r="AE102" s="283"/>
      <c r="AF102" s="283"/>
      <c r="AT102" s="707" t="e">
        <f>VLOOKUP(#REF!,'اعضاء هيئة التدريس'!#REF!,2,)</f>
        <v>#REF!</v>
      </c>
    </row>
    <row r="103" spans="1:46" s="272" customFormat="1" ht="15.75" hidden="1" customHeight="1">
      <c r="A103" s="367">
        <v>57</v>
      </c>
      <c r="B103" s="288" t="s">
        <v>658</v>
      </c>
      <c r="C103" s="726" t="str">
        <f>VLOOKUP(B103,مقررات!$A$1:$F$411,2,FALSE)</f>
        <v>تحليل آلي ( 2)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3"/>
        <v>2</v>
      </c>
      <c r="G103" s="60" t="str">
        <f>VLOOKUP(B103,مقررات!$A$1:$F$409,6,FALSE)</f>
        <v>CH246</v>
      </c>
      <c r="H103" s="52" t="s">
        <v>1752</v>
      </c>
      <c r="I103" s="262" t="str">
        <f>VLOOKUP(H103,'اعضاء هيئة التدريس'!$B$1:$D$300,2,FALSE)</f>
        <v>د/ ايمن شبل</v>
      </c>
      <c r="J103" s="37"/>
      <c r="K103" s="37"/>
      <c r="L103" s="37"/>
      <c r="M103" s="37"/>
      <c r="N103" s="774" t="s">
        <v>1068</v>
      </c>
      <c r="O103" s="37"/>
      <c r="P103" s="255" t="s">
        <v>1324</v>
      </c>
      <c r="Q103" s="4"/>
      <c r="R103" s="92"/>
      <c r="S103" s="92"/>
      <c r="T103" s="283"/>
      <c r="U103" s="283"/>
      <c r="V103" s="283"/>
      <c r="W103" s="283"/>
      <c r="X103" s="283"/>
      <c r="Y103" s="283"/>
      <c r="Z103" s="283"/>
      <c r="AA103" s="283"/>
      <c r="AB103" s="283"/>
      <c r="AC103" s="283"/>
      <c r="AD103" s="283"/>
      <c r="AE103" s="283"/>
      <c r="AF103" s="283"/>
      <c r="AT103" s="707" t="e">
        <f>VLOOKUP(#REF!,'اعضاء هيئة التدريس'!#REF!,2,)</f>
        <v>#REF!</v>
      </c>
    </row>
    <row r="104" spans="1:46" s="272" customFormat="1" ht="15.75" hidden="1" customHeight="1">
      <c r="A104" s="367">
        <v>58</v>
      </c>
      <c r="B104" s="288" t="s">
        <v>659</v>
      </c>
      <c r="C104" s="726" t="str">
        <f>VLOOKUP(B104,مقررات!$A$1:$F$411,2,FALSE)</f>
        <v>كيمياء عضوية فلزية</v>
      </c>
      <c r="D104" s="211">
        <f>VLOOKUP(B104,مقررات!$A$1:$F$452,3,FALSE)</f>
        <v>1.5</v>
      </c>
      <c r="E104" s="211">
        <f>VLOOKUP(B104,مقررات!$A$1:$F$476,4,FALSE)</f>
        <v>1</v>
      </c>
      <c r="F104" s="211">
        <f t="shared" si="3"/>
        <v>2</v>
      </c>
      <c r="G104" s="60" t="str">
        <f>VLOOKUP(B104,مقررات!$A$1:$F$409,6,FALSE)</f>
        <v>CH346</v>
      </c>
      <c r="H104" s="60" t="s">
        <v>1804</v>
      </c>
      <c r="I104" s="262" t="str">
        <f>VLOOKUP(H104,'اعضاء هيئة التدريس'!$B$1:$D$300,2,FALSE)</f>
        <v>د/ محمدعبدالله حواطة</v>
      </c>
      <c r="J104" s="256"/>
      <c r="K104" s="256"/>
      <c r="L104" s="256"/>
      <c r="M104" s="256"/>
      <c r="N104" s="256"/>
      <c r="O104" s="256" t="s">
        <v>1068</v>
      </c>
      <c r="P104" s="255" t="s">
        <v>1313</v>
      </c>
      <c r="Q104" s="282"/>
      <c r="R104" s="283"/>
      <c r="S104" s="283"/>
      <c r="T104" s="283"/>
      <c r="U104" s="283"/>
      <c r="V104" s="283"/>
      <c r="W104" s="283"/>
      <c r="X104" s="283"/>
      <c r="Y104" s="283"/>
      <c r="Z104" s="283"/>
      <c r="AA104" s="283"/>
      <c r="AB104" s="283"/>
      <c r="AC104" s="283"/>
      <c r="AD104" s="283"/>
      <c r="AE104" s="283"/>
      <c r="AF104" s="283"/>
      <c r="AT104" s="707" t="e">
        <f>VLOOKUP(#REF!,'اعضاء هيئة التدريس'!#REF!,2,)</f>
        <v>#REF!</v>
      </c>
    </row>
    <row r="105" spans="1:46" s="272" customFormat="1" ht="15.75" hidden="1" customHeight="1">
      <c r="A105" s="367">
        <v>59</v>
      </c>
      <c r="B105" s="288" t="s">
        <v>660</v>
      </c>
      <c r="C105" s="726" t="str">
        <f>VLOOKUP(B105,مقررات!$A$1:$F$411,2,FALSE)</f>
        <v>كيمياء الإنزيمات والأيض والهرمونات</v>
      </c>
      <c r="D105" s="211">
        <f>VLOOKUP(B105,مقررات!$A$1:$F$452,3,FALSE)</f>
        <v>1.5</v>
      </c>
      <c r="E105" s="211">
        <f>VLOOKUP(B105,مقررات!$A$1:$F$476,4,FALSE)</f>
        <v>1</v>
      </c>
      <c r="F105" s="211">
        <f t="shared" si="3"/>
        <v>2</v>
      </c>
      <c r="G105" s="60" t="str">
        <f>VLOOKUP(B105,مقررات!$A$1:$F$409,6,FALSE)</f>
        <v>CH246</v>
      </c>
      <c r="H105" s="52" t="s">
        <v>1717</v>
      </c>
      <c r="I105" s="262" t="str">
        <f>VLOOKUP(H105,'اعضاء هيئة التدريس'!$B$1:$D$300,2,FALSE)</f>
        <v>ا.د/ صلاح القوصى</v>
      </c>
      <c r="J105" s="37"/>
      <c r="K105" s="37"/>
      <c r="L105" s="37"/>
      <c r="M105" s="37"/>
      <c r="N105" s="37"/>
      <c r="O105" s="37" t="s">
        <v>1067</v>
      </c>
      <c r="P105" s="255" t="s">
        <v>1313</v>
      </c>
      <c r="Q105" s="4"/>
      <c r="R105" s="91"/>
      <c r="S105" s="91"/>
      <c r="T105" s="283"/>
      <c r="U105" s="283"/>
      <c r="V105" s="283"/>
      <c r="W105" s="283"/>
      <c r="X105" s="283"/>
      <c r="Y105" s="283"/>
      <c r="Z105" s="283"/>
      <c r="AA105" s="283"/>
      <c r="AB105" s="283"/>
      <c r="AC105" s="283"/>
      <c r="AD105" s="283"/>
      <c r="AE105" s="283"/>
      <c r="AF105" s="283"/>
      <c r="AT105" s="707" t="e">
        <f>VLOOKUP(#REF!,'اعضاء هيئة التدريس'!#REF!,2,)</f>
        <v>#REF!</v>
      </c>
    </row>
    <row r="106" spans="1:46" s="221" customFormat="1" ht="15.75" hidden="1" customHeight="1">
      <c r="A106" s="367">
        <v>60</v>
      </c>
      <c r="B106" s="288" t="s">
        <v>661</v>
      </c>
      <c r="C106" s="726" t="str">
        <f>VLOOKUP(B106,مقررات!$A$1:$F$411,2,FALSE)</f>
        <v>تفاعلات عضوية ضوئية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si="3"/>
        <v>2</v>
      </c>
      <c r="G106" s="60" t="str">
        <f>VLOOKUP(B106,مقررات!$A$1:$F$409,6,FALSE)</f>
        <v>CH447</v>
      </c>
      <c r="H106" s="60" t="s">
        <v>1703</v>
      </c>
      <c r="I106" s="262" t="str">
        <f>VLOOKUP(H106,'اعضاء هيئة التدريس'!$B$1:$D$300,2,FALSE)</f>
        <v>ا.د/ مجدى زهران</v>
      </c>
      <c r="J106" s="256"/>
      <c r="K106" s="314" t="s">
        <v>1073</v>
      </c>
      <c r="L106" s="256"/>
      <c r="M106" s="256"/>
      <c r="N106" s="256"/>
      <c r="O106" s="256"/>
      <c r="P106" s="386" t="s">
        <v>1320</v>
      </c>
      <c r="Q106" s="282"/>
      <c r="R106" s="283"/>
      <c r="S106" s="283"/>
      <c r="T106" s="220"/>
      <c r="U106" s="220"/>
      <c r="V106" s="220"/>
      <c r="W106" s="220"/>
      <c r="X106" s="220"/>
      <c r="Y106" s="220"/>
      <c r="Z106" s="220"/>
      <c r="AA106" s="220"/>
      <c r="AB106" s="220"/>
      <c r="AC106" s="220"/>
      <c r="AD106" s="220"/>
      <c r="AE106" s="220"/>
      <c r="AF106" s="220"/>
      <c r="AT106" s="707" t="e">
        <f>VLOOKUP(#REF!,'اعضاء هيئة التدريس'!#REF!,2,)</f>
        <v>#REF!</v>
      </c>
    </row>
    <row r="107" spans="1:46" s="272" customFormat="1" ht="15.75" hidden="1" customHeight="1">
      <c r="A107" s="367">
        <v>61</v>
      </c>
      <c r="B107" s="288" t="s">
        <v>641</v>
      </c>
      <c r="C107" s="726" t="str">
        <f>VLOOKUP(B107,مقررات!$A$1:$F$411,2,FALSE)</f>
        <v xml:space="preserve">أطياف </v>
      </c>
      <c r="D107" s="211">
        <f>VLOOKUP(B107,مقررات!$A$1:$F$452,3,FALSE)</f>
        <v>1.5</v>
      </c>
      <c r="E107" s="211">
        <f>VLOOKUP(B107,مقررات!$A$1:$F$476,4,FALSE)</f>
        <v>1</v>
      </c>
      <c r="F107" s="211">
        <f t="shared" si="3"/>
        <v>2</v>
      </c>
      <c r="G107" s="60" t="str">
        <f>VLOOKUP(B107,مقررات!$A$1:$F$409,6,FALSE)</f>
        <v>CH246</v>
      </c>
      <c r="H107" s="52" t="s">
        <v>1731</v>
      </c>
      <c r="I107" s="262" t="str">
        <f>VLOOKUP(H107,'اعضاء هيئة التدريس'!$B$1:$D$300,2,FALSE)</f>
        <v>أ.د/ خالد حلمي</v>
      </c>
      <c r="J107" s="37"/>
      <c r="K107" s="37" t="s">
        <v>1067</v>
      </c>
      <c r="L107" s="37"/>
      <c r="M107" s="37"/>
      <c r="N107" s="37"/>
      <c r="O107" s="37"/>
      <c r="P107" s="255" t="s">
        <v>1324</v>
      </c>
      <c r="Q107" s="4"/>
      <c r="R107" s="91"/>
      <c r="S107" s="91"/>
      <c r="T107" s="283"/>
      <c r="U107" s="283"/>
      <c r="V107" s="283"/>
      <c r="W107" s="283"/>
      <c r="X107" s="283"/>
      <c r="Y107" s="283"/>
      <c r="Z107" s="283"/>
      <c r="AA107" s="283"/>
      <c r="AB107" s="283"/>
      <c r="AC107" s="283"/>
      <c r="AD107" s="283"/>
      <c r="AE107" s="283"/>
      <c r="AF107" s="283"/>
      <c r="AT107" s="707" t="e">
        <f>VLOOKUP(#REF!,'اعضاء هيئة التدريس'!#REF!,2,)</f>
        <v>#REF!</v>
      </c>
    </row>
    <row r="108" spans="1:46" s="272" customFormat="1" ht="27" hidden="1" customHeight="1">
      <c r="A108" s="367">
        <v>62</v>
      </c>
      <c r="B108" s="288" t="s">
        <v>664</v>
      </c>
      <c r="C108" s="726" t="str">
        <f>VLOOKUP(B108,مقررات!$A$1:$F$411,2,FALSE)</f>
        <v>ميكانيكا التفاعلات العضوية(2)</v>
      </c>
      <c r="D108" s="211">
        <f>VLOOKUP(B108,مقررات!$A$1:$F$452,3,FALSE)</f>
        <v>1.5</v>
      </c>
      <c r="E108" s="211">
        <f>VLOOKUP(B108,مقررات!$A$1:$F$476,4,FALSE)</f>
        <v>1</v>
      </c>
      <c r="F108" s="211">
        <f t="shared" si="3"/>
        <v>2</v>
      </c>
      <c r="G108" s="60" t="str">
        <f>VLOOKUP(B108,مقررات!$A$1:$F$409,6,FALSE)</f>
        <v>CH425</v>
      </c>
      <c r="H108" s="60" t="s">
        <v>1719</v>
      </c>
      <c r="I108" s="262" t="str">
        <f>VLOOKUP(H108,'اعضاء هيئة التدريس'!$B$1:$D$300,2,FALSE)</f>
        <v>ا.د/ محمد طه عبدالعال</v>
      </c>
      <c r="J108" s="260"/>
      <c r="K108" s="260"/>
      <c r="L108" s="305"/>
      <c r="M108" s="37" t="s">
        <v>1067</v>
      </c>
      <c r="N108" s="328"/>
      <c r="O108" s="260"/>
      <c r="P108" s="255" t="s">
        <v>1313</v>
      </c>
      <c r="Q108" s="282"/>
      <c r="R108" s="283"/>
      <c r="S108" s="283"/>
      <c r="T108" s="283"/>
      <c r="U108" s="283"/>
      <c r="V108" s="283"/>
      <c r="W108" s="283"/>
      <c r="X108" s="283"/>
      <c r="Y108" s="283"/>
      <c r="Z108" s="283"/>
      <c r="AA108" s="283"/>
      <c r="AB108" s="283"/>
      <c r="AC108" s="283"/>
      <c r="AD108" s="283"/>
      <c r="AE108" s="283"/>
      <c r="AF108" s="283"/>
      <c r="AT108" s="707" t="e">
        <f>VLOOKUP(#REF!,'اعضاء هيئة التدريس'!#REF!,2,)</f>
        <v>#REF!</v>
      </c>
    </row>
    <row r="109" spans="1:46" s="285" customFormat="1" ht="15.75" hidden="1" customHeight="1">
      <c r="A109" s="367">
        <v>63</v>
      </c>
      <c r="B109" s="288" t="s">
        <v>642</v>
      </c>
      <c r="C109" s="726" t="str">
        <f>VLOOKUP(B109,مقررات!$A$1:$F$411,2,FALSE)</f>
        <v>كيمياء حلقية غير متجانسة</v>
      </c>
      <c r="D109" s="211">
        <f>VLOOKUP(B109,مقررات!$A$1:$F$452,3,FALSE)</f>
        <v>1.5</v>
      </c>
      <c r="E109" s="211">
        <f>VLOOKUP(B109,مقررات!$A$1:$F$476,4,FALSE)</f>
        <v>1</v>
      </c>
      <c r="F109" s="211">
        <f t="shared" si="3"/>
        <v>2</v>
      </c>
      <c r="G109" s="60" t="str">
        <f>VLOOKUP(B109,مقررات!$A$1:$F$409,6,FALSE)</f>
        <v>CH246</v>
      </c>
      <c r="H109" s="24" t="s">
        <v>1703</v>
      </c>
      <c r="I109" s="262" t="str">
        <f>VLOOKUP(H109,'اعضاء هيئة التدريس'!$B$1:$D$300,2,FALSE)</f>
        <v>ا.د/ مجدى زهران</v>
      </c>
      <c r="J109" s="195"/>
      <c r="K109" s="195"/>
      <c r="L109" s="195"/>
      <c r="M109" s="37" t="s">
        <v>1068</v>
      </c>
      <c r="N109" s="195"/>
      <c r="O109" s="195"/>
      <c r="P109" s="255" t="s">
        <v>1313</v>
      </c>
      <c r="Q109" s="4"/>
      <c r="R109" s="91"/>
      <c r="S109" s="91"/>
      <c r="T109" s="283"/>
      <c r="U109" s="284"/>
      <c r="V109" s="284"/>
      <c r="W109" s="284"/>
      <c r="X109" s="284"/>
      <c r="Y109" s="284"/>
      <c r="Z109" s="284"/>
      <c r="AA109" s="284"/>
      <c r="AB109" s="284"/>
      <c r="AC109" s="284"/>
      <c r="AD109" s="284"/>
      <c r="AE109" s="284"/>
      <c r="AF109" s="284"/>
      <c r="AT109" s="707" t="e">
        <f>VLOOKUP(#REF!,'اعضاء هيئة التدريس'!#REF!,2,)</f>
        <v>#REF!</v>
      </c>
    </row>
    <row r="110" spans="1:46" s="285" customFormat="1" ht="24" hidden="1" customHeight="1">
      <c r="A110" s="367">
        <v>64</v>
      </c>
      <c r="B110" s="288" t="s">
        <v>642</v>
      </c>
      <c r="C110" s="726" t="str">
        <f>VLOOKUP(B110,مقررات!$A$1:$F$411,2,FALSE)</f>
        <v>كيمياء حلقية غير متجانسة</v>
      </c>
      <c r="D110" s="211">
        <f>VLOOKUP(B110,مقررات!$A$1:$F$452,3,FALSE)</f>
        <v>1.5</v>
      </c>
      <c r="E110" s="211">
        <f>VLOOKUP(B110,مقررات!$A$1:$F$476,4,FALSE)</f>
        <v>1</v>
      </c>
      <c r="F110" s="211">
        <f t="shared" si="3"/>
        <v>2</v>
      </c>
      <c r="G110" s="60" t="str">
        <f>VLOOKUP(B110,مقررات!$A$1:$F$409,6,FALSE)</f>
        <v>CH246</v>
      </c>
      <c r="H110" s="24" t="s">
        <v>1756</v>
      </c>
      <c r="I110" s="262" t="str">
        <f>VLOOKUP(H110,'اعضاء هيئة التدريس'!$B$1:$D$300,2,FALSE)</f>
        <v>د/ امانى مصطفى</v>
      </c>
      <c r="J110" s="195"/>
      <c r="K110" s="195"/>
      <c r="L110" s="195"/>
      <c r="M110" s="37" t="s">
        <v>1068</v>
      </c>
      <c r="N110" s="195"/>
      <c r="O110" s="195"/>
      <c r="P110" s="255" t="s">
        <v>1313</v>
      </c>
      <c r="Q110" s="4"/>
      <c r="R110" s="91"/>
      <c r="S110" s="91"/>
      <c r="T110" s="283"/>
      <c r="U110" s="284"/>
      <c r="V110" s="284"/>
      <c r="W110" s="284"/>
      <c r="X110" s="284"/>
      <c r="Y110" s="284"/>
      <c r="Z110" s="284"/>
      <c r="AA110" s="284"/>
      <c r="AB110" s="284"/>
      <c r="AC110" s="284"/>
      <c r="AD110" s="284"/>
      <c r="AE110" s="284"/>
      <c r="AF110" s="284"/>
      <c r="AT110" s="707" t="e">
        <f>VLOOKUP(#REF!,'اعضاء هيئة التدريس'!#REF!,2,)</f>
        <v>#REF!</v>
      </c>
    </row>
    <row r="111" spans="1:46" s="285" customFormat="1" ht="22.5" hidden="1" customHeight="1">
      <c r="A111" s="367">
        <v>65</v>
      </c>
      <c r="B111" s="288" t="s">
        <v>643</v>
      </c>
      <c r="C111" s="726" t="str">
        <f>VLOOKUP(B111,مقررات!$A$1:$F$411,2,FALSE)</f>
        <v>كيمياء المنتجات الطبيعية</v>
      </c>
      <c r="D111" s="211">
        <f>VLOOKUP(B111,مقررات!$A$1:$F$452,3,FALSE)</f>
        <v>1.5</v>
      </c>
      <c r="E111" s="211">
        <f>VLOOKUP(B111,مقررات!$A$1:$F$476,4,FALSE)</f>
        <v>1</v>
      </c>
      <c r="F111" s="211">
        <f t="shared" si="3"/>
        <v>2</v>
      </c>
      <c r="G111" s="60" t="str">
        <f>VLOOKUP(B111,مقررات!$A$1:$F$409,6,FALSE)</f>
        <v>CH246</v>
      </c>
      <c r="H111" s="60" t="s">
        <v>1762</v>
      </c>
      <c r="I111" s="262" t="str">
        <f>VLOOKUP(H111,'اعضاء هيئة التدريس'!$B$1:$D$300,2,FALSE)</f>
        <v xml:space="preserve">د/ مرفت زايد </v>
      </c>
      <c r="J111" s="256"/>
      <c r="K111" s="256"/>
      <c r="L111" s="282"/>
      <c r="M111" s="256"/>
      <c r="N111" s="256" t="s">
        <v>1067</v>
      </c>
      <c r="O111" s="256"/>
      <c r="P111" s="255" t="s">
        <v>1324</v>
      </c>
      <c r="Q111" s="282"/>
      <c r="R111" s="283"/>
      <c r="S111" s="283"/>
      <c r="T111" s="283"/>
      <c r="U111" s="284"/>
      <c r="V111" s="284"/>
      <c r="W111" s="284"/>
      <c r="X111" s="284"/>
      <c r="Y111" s="284"/>
      <c r="Z111" s="284"/>
      <c r="AA111" s="284"/>
      <c r="AB111" s="284"/>
      <c r="AC111" s="284"/>
      <c r="AD111" s="284"/>
      <c r="AE111" s="284"/>
      <c r="AF111" s="284"/>
      <c r="AT111" s="707" t="e">
        <f>VLOOKUP(#REF!,'اعضاء هيئة التدريس'!#REF!,2,)</f>
        <v>#REF!</v>
      </c>
    </row>
    <row r="112" spans="1:46" s="272" customFormat="1" ht="15.75" hidden="1" customHeight="1">
      <c r="A112" s="367">
        <v>66</v>
      </c>
      <c r="B112" s="288" t="s">
        <v>662</v>
      </c>
      <c r="C112" s="726" t="str">
        <f>VLOOKUP(B112,مقررات!$A$1:$F$411,2,FALSE)</f>
        <v>كيمياء الجزيئات الحيوية الكبيرة</v>
      </c>
      <c r="D112" s="211">
        <f>VLOOKUP(B112,مقررات!$A$1:$F$452,3,FALSE)</f>
        <v>1.5</v>
      </c>
      <c r="E112" s="211">
        <f>VLOOKUP(B112,مقررات!$A$1:$F$476,4,FALSE)</f>
        <v>1</v>
      </c>
      <c r="F112" s="211">
        <f t="shared" si="3"/>
        <v>2</v>
      </c>
      <c r="G112" s="60" t="str">
        <f>VLOOKUP(B112,مقررات!$A$1:$F$409,6,FALSE)</f>
        <v>CH145</v>
      </c>
      <c r="H112" s="52" t="s">
        <v>1756</v>
      </c>
      <c r="I112" s="262" t="str">
        <f>VLOOKUP(H112,'اعضاء هيئة التدريس'!$B$1:$D$300,2,FALSE)</f>
        <v>د/ امانى مصطفى</v>
      </c>
      <c r="J112" s="37"/>
      <c r="K112" s="37"/>
      <c r="L112" s="37"/>
      <c r="M112" s="37"/>
      <c r="N112" s="37" t="s">
        <v>1068</v>
      </c>
      <c r="O112" s="37"/>
      <c r="P112" s="386" t="s">
        <v>1320</v>
      </c>
      <c r="Q112" s="4"/>
      <c r="R112" s="91"/>
      <c r="S112" s="91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E112" s="283"/>
      <c r="AF112" s="283"/>
      <c r="AT112" s="251" t="e">
        <f>VLOOKUP(#REF!,'اعضاء هيئة التدريس'!#REF!,2,)</f>
        <v>#REF!</v>
      </c>
    </row>
    <row r="113" spans="1:46" s="272" customFormat="1" ht="15.75" hidden="1" customHeight="1">
      <c r="A113" s="367">
        <v>67</v>
      </c>
      <c r="B113" s="288" t="s">
        <v>621</v>
      </c>
      <c r="C113" s="726" t="str">
        <f>VLOOKUP(B113,مقررات!$A$1:$F$411,2,FALSE)</f>
        <v>كيمياء طبية (1)</v>
      </c>
      <c r="D113" s="211">
        <f>VLOOKUP(B113,مقررات!$A$1:$F$452,3,FALSE)</f>
        <v>1.5</v>
      </c>
      <c r="E113" s="211">
        <f>VLOOKUP(B113,مقررات!$A$1:$F$476,4,FALSE)</f>
        <v>1</v>
      </c>
      <c r="F113" s="211">
        <f t="shared" si="3"/>
        <v>2</v>
      </c>
      <c r="G113" s="60" t="str">
        <f>VLOOKUP(B113,مقررات!$A$1:$F$409,6,FALSE)</f>
        <v>CH246</v>
      </c>
      <c r="H113" s="60" t="s">
        <v>1700</v>
      </c>
      <c r="I113" s="262" t="str">
        <f>VLOOKUP(H113,'اعضاء هيئة التدريس'!$B$1:$D$300,2,FALSE)</f>
        <v>أ.د.ابراهيم الطنطاوي</v>
      </c>
      <c r="J113" s="256"/>
      <c r="K113" s="256"/>
      <c r="L113" s="256" t="s">
        <v>1070</v>
      </c>
      <c r="M113" s="256"/>
      <c r="N113" s="256"/>
      <c r="O113" s="256"/>
      <c r="P113" s="255" t="s">
        <v>89</v>
      </c>
      <c r="Q113" s="282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E113" s="283"/>
      <c r="AF113" s="283"/>
      <c r="AT113" s="251" t="e">
        <f>VLOOKUP(#REF!,'اعضاء هيئة التدريس'!#REF!,2,)</f>
        <v>#REF!</v>
      </c>
    </row>
    <row r="114" spans="1:46" s="272" customFormat="1" ht="15.75" hidden="1" customHeight="1">
      <c r="A114" s="367">
        <v>68</v>
      </c>
      <c r="B114" s="288" t="s">
        <v>665</v>
      </c>
      <c r="C114" s="726" t="str">
        <f>VLOOKUP(B114,مقررات!$A$1:$F$411,2,FALSE)</f>
        <v>كيمياء مواد البناء والحراريات</v>
      </c>
      <c r="D114" s="211">
        <f>VLOOKUP(B114,مقررات!$A$1:$F$452,3,FALSE)</f>
        <v>1.5</v>
      </c>
      <c r="E114" s="211">
        <f>VLOOKUP(B114,مقررات!$A$1:$F$476,4,FALSE)</f>
        <v>1</v>
      </c>
      <c r="F114" s="211">
        <f t="shared" si="3"/>
        <v>2</v>
      </c>
      <c r="G114" s="60" t="str">
        <f>VLOOKUP(B114,مقررات!$A$1:$F$409,6,FALSE)</f>
        <v>CH246</v>
      </c>
      <c r="H114" s="52" t="s">
        <v>1741</v>
      </c>
      <c r="I114" s="262" t="str">
        <f>VLOOKUP(H114,'اعضاء هيئة التدريس'!$B$1:$D$300,2,FALSE)</f>
        <v xml:space="preserve">د. السيد السمنودى </v>
      </c>
      <c r="J114" s="37"/>
      <c r="K114" s="37"/>
      <c r="L114" s="37"/>
      <c r="M114" s="37"/>
      <c r="N114" s="37"/>
      <c r="O114" s="37" t="s">
        <v>1070</v>
      </c>
      <c r="P114" s="255" t="s">
        <v>1313</v>
      </c>
      <c r="Q114" s="4"/>
      <c r="R114" s="91"/>
      <c r="S114" s="91"/>
      <c r="T114" s="283"/>
      <c r="U114" s="283"/>
      <c r="V114" s="283"/>
      <c r="W114" s="283"/>
      <c r="X114" s="283"/>
      <c r="Y114" s="283"/>
      <c r="Z114" s="283"/>
      <c r="AA114" s="283"/>
      <c r="AB114" s="283"/>
      <c r="AC114" s="283"/>
      <c r="AD114" s="283"/>
      <c r="AE114" s="283"/>
      <c r="AF114" s="283"/>
      <c r="AT114" s="251" t="e">
        <f>VLOOKUP(#REF!,'اعضاء هيئة التدريس'!#REF!,2,)</f>
        <v>#REF!</v>
      </c>
    </row>
    <row r="115" spans="1:46" s="272" customFormat="1" ht="15.75" hidden="1" customHeight="1">
      <c r="A115" s="367">
        <v>69</v>
      </c>
      <c r="B115" s="288" t="s">
        <v>666</v>
      </c>
      <c r="C115" s="726" t="str">
        <f>VLOOKUP(B115,مقررات!$A$1:$F$411,2,FALSE)</f>
        <v>كيمياء المبيدات</v>
      </c>
      <c r="D115" s="211">
        <f>VLOOKUP(B115,مقررات!$A$1:$F$452,3,FALSE)</f>
        <v>1.5</v>
      </c>
      <c r="E115" s="211">
        <f>VLOOKUP(B115,مقررات!$A$1:$F$476,4,FALSE)</f>
        <v>1</v>
      </c>
      <c r="F115" s="211">
        <f t="shared" si="3"/>
        <v>2</v>
      </c>
      <c r="G115" s="60" t="str">
        <f>VLOOKUP(B115,مقررات!$A$1:$F$409,6,FALSE)</f>
        <v>CH412</v>
      </c>
      <c r="H115" s="340" t="s">
        <v>1789</v>
      </c>
      <c r="I115" s="262" t="str">
        <f>VLOOKUP(H115,'اعضاء هيئة التدريس'!$B$1:$D$300,2,FALSE)</f>
        <v>د / هبه عبدالعظيم</v>
      </c>
      <c r="J115" s="330"/>
      <c r="K115" s="437"/>
      <c r="L115" s="394"/>
      <c r="M115" s="330"/>
      <c r="N115" s="256" t="s">
        <v>1067</v>
      </c>
      <c r="O115" s="330"/>
      <c r="P115" s="255" t="s">
        <v>1313</v>
      </c>
      <c r="Q115" s="282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  <c r="AC115" s="283"/>
      <c r="AD115" s="283"/>
      <c r="AE115" s="283"/>
      <c r="AF115" s="283"/>
      <c r="AT115" s="251" t="e">
        <f>VLOOKUP(#REF!,'اعضاء هيئة التدريس'!#REF!,2,)</f>
        <v>#REF!</v>
      </c>
    </row>
    <row r="116" spans="1:46" s="272" customFormat="1" ht="15.75" hidden="1" customHeight="1">
      <c r="A116" s="367">
        <v>70</v>
      </c>
      <c r="B116" s="288" t="s">
        <v>666</v>
      </c>
      <c r="C116" s="726" t="str">
        <f>VLOOKUP(B116,مقررات!$A$1:$F$411,2,FALSE)</f>
        <v>كيمياء المبيدات</v>
      </c>
      <c r="D116" s="211">
        <f>VLOOKUP(B116,مقررات!$A$1:$F$452,3,FALSE)</f>
        <v>1.5</v>
      </c>
      <c r="E116" s="211">
        <f>VLOOKUP(B116,مقررات!$A$1:$F$476,4,FALSE)</f>
        <v>1</v>
      </c>
      <c r="F116" s="211">
        <f t="shared" si="3"/>
        <v>2</v>
      </c>
      <c r="G116" s="60" t="str">
        <f>VLOOKUP(B116,مقررات!$A$1:$F$409,6,FALSE)</f>
        <v>CH412</v>
      </c>
      <c r="H116" s="340" t="s">
        <v>1798</v>
      </c>
      <c r="I116" s="262" t="str">
        <f>VLOOKUP(H116,'اعضاء هيئة التدريس'!$B$1:$D$300,2,FALSE)</f>
        <v>أ.د/ عبدالمنعم الترجمان</v>
      </c>
      <c r="J116" s="330"/>
      <c r="K116" s="437"/>
      <c r="L116" s="394"/>
      <c r="M116" s="330"/>
      <c r="N116" s="256" t="s">
        <v>1067</v>
      </c>
      <c r="O116" s="330"/>
      <c r="P116" s="255" t="s">
        <v>1313</v>
      </c>
      <c r="Q116" s="282"/>
      <c r="R116" s="283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  <c r="AC116" s="283"/>
      <c r="AD116" s="283"/>
      <c r="AE116" s="283"/>
      <c r="AF116" s="283"/>
      <c r="AT116" s="251" t="e">
        <f>VLOOKUP(#REF!,'اعضاء هيئة التدريس'!#REF!,2,)</f>
        <v>#REF!</v>
      </c>
    </row>
    <row r="117" spans="1:46" s="272" customFormat="1" ht="15.75" hidden="1" customHeight="1">
      <c r="A117" s="367">
        <v>71</v>
      </c>
      <c r="B117" s="288" t="s">
        <v>667</v>
      </c>
      <c r="C117" s="726" t="str">
        <f>VLOOKUP(B117,مقررات!$A$1:$F$411,2,FALSE)</f>
        <v>كيمياء الحفز</v>
      </c>
      <c r="D117" s="211">
        <f>VLOOKUP(B117,مقررات!$A$1:$F$452,3,FALSE)</f>
        <v>1</v>
      </c>
      <c r="E117" s="211" t="str">
        <f>VLOOKUP(B117,مقررات!$A$1:$F$476,4,FALSE)</f>
        <v>-</v>
      </c>
      <c r="F117" s="211">
        <v>1</v>
      </c>
      <c r="G117" s="60" t="str">
        <f>VLOOKUP(B117,مقررات!$A$1:$F$409,6,FALSE)</f>
        <v>CH324</v>
      </c>
      <c r="H117" s="24" t="s">
        <v>1750</v>
      </c>
      <c r="I117" s="262" t="str">
        <f>VLOOKUP(H117,'اعضاء هيئة التدريس'!$B$1:$D$300,2,FALSE)</f>
        <v>د/ نعيمة سالم</v>
      </c>
      <c r="J117" s="195"/>
      <c r="K117" s="256" t="s">
        <v>1119</v>
      </c>
      <c r="L117" s="195"/>
      <c r="M117" s="195"/>
      <c r="N117" s="195"/>
      <c r="O117" s="195"/>
      <c r="P117" s="255" t="s">
        <v>1319</v>
      </c>
      <c r="Q117" s="4"/>
      <c r="R117" s="91"/>
      <c r="S117" s="91"/>
      <c r="T117" s="283"/>
      <c r="U117" s="283"/>
      <c r="V117" s="283"/>
      <c r="W117" s="283"/>
      <c r="X117" s="283"/>
      <c r="Y117" s="283"/>
      <c r="Z117" s="283"/>
      <c r="AA117" s="283"/>
      <c r="AB117" s="283"/>
      <c r="AC117" s="283"/>
      <c r="AD117" s="283"/>
      <c r="AE117" s="283"/>
      <c r="AF117" s="283"/>
      <c r="AT117" s="251" t="e">
        <f>VLOOKUP(#REF!,'اعضاء هيئة التدريس'!#REF!,2,)</f>
        <v>#REF!</v>
      </c>
    </row>
    <row r="118" spans="1:46" s="272" customFormat="1" ht="15.75" hidden="1" customHeight="1">
      <c r="A118" s="367">
        <v>72</v>
      </c>
      <c r="B118" s="288" t="s">
        <v>667</v>
      </c>
      <c r="C118" s="726" t="str">
        <f>VLOOKUP(B118,مقررات!$A$1:$F$411,2,FALSE)</f>
        <v>كيمياء الحفز</v>
      </c>
      <c r="D118" s="211">
        <f>VLOOKUP(B118,مقررات!$A$1:$F$452,3,FALSE)</f>
        <v>1</v>
      </c>
      <c r="E118" s="211" t="str">
        <f>VLOOKUP(B118,مقررات!$A$1:$F$476,4,FALSE)</f>
        <v>-</v>
      </c>
      <c r="F118" s="211">
        <v>1</v>
      </c>
      <c r="G118" s="60" t="str">
        <f>VLOOKUP(B118,مقررات!$A$1:$F$409,6,FALSE)</f>
        <v>CH324</v>
      </c>
      <c r="H118" s="24" t="s">
        <v>1764</v>
      </c>
      <c r="I118" s="262" t="str">
        <f>VLOOKUP(H118,'اعضاء هيئة التدريس'!$B$1:$D$300,2,FALSE)</f>
        <v>د. مها خضر</v>
      </c>
      <c r="J118" s="195"/>
      <c r="K118" s="256" t="s">
        <v>1119</v>
      </c>
      <c r="L118" s="195"/>
      <c r="M118" s="195"/>
      <c r="N118" s="195"/>
      <c r="O118" s="195"/>
      <c r="P118" s="255" t="s">
        <v>1319</v>
      </c>
      <c r="Q118" s="4"/>
      <c r="R118" s="91"/>
      <c r="S118" s="91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E118" s="283"/>
      <c r="AF118" s="283"/>
      <c r="AT118" s="251" t="e">
        <f>VLOOKUP(#REF!,'اعضاء هيئة التدريس'!#REF!,2,)</f>
        <v>#REF!</v>
      </c>
    </row>
    <row r="119" spans="1:46" s="272" customFormat="1" ht="15.75" hidden="1" customHeight="1">
      <c r="A119" s="367">
        <v>73</v>
      </c>
      <c r="B119" s="288" t="s">
        <v>668</v>
      </c>
      <c r="C119" s="726" t="str">
        <f>VLOOKUP(B119,مقررات!$A$1:$F$411,2,FALSE)</f>
        <v>الكيمياء البيئية</v>
      </c>
      <c r="D119" s="211">
        <f>VLOOKUP(B119,مقررات!$A$1:$F$452,3,FALSE)</f>
        <v>1.5</v>
      </c>
      <c r="E119" s="211">
        <f>VLOOKUP(B119,مقررات!$A$1:$F$476,4,FALSE)</f>
        <v>1</v>
      </c>
      <c r="F119" s="211">
        <f t="shared" ref="F119:F148" si="4">D119+0.5*E119</f>
        <v>2</v>
      </c>
      <c r="G119" s="60" t="str">
        <f>VLOOKUP(B119,مقررات!$A$1:$F$409,6,FALSE)</f>
        <v>CH324</v>
      </c>
      <c r="H119" s="60" t="s">
        <v>1700</v>
      </c>
      <c r="I119" s="262" t="str">
        <f>VLOOKUP(H119,'اعضاء هيئة التدريس'!$B$1:$D$300,2,FALSE)</f>
        <v>أ.د.ابراهيم الطنطاوي</v>
      </c>
      <c r="J119" s="256"/>
      <c r="K119" s="256" t="s">
        <v>1067</v>
      </c>
      <c r="L119" s="256"/>
      <c r="M119" s="314"/>
      <c r="N119" s="256"/>
      <c r="O119" s="256"/>
      <c r="P119" s="255" t="s">
        <v>89</v>
      </c>
      <c r="Q119" s="282"/>
      <c r="R119" s="283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  <c r="AC119" s="283"/>
      <c r="AD119" s="283"/>
      <c r="AE119" s="283"/>
      <c r="AF119" s="283"/>
      <c r="AT119" s="251" t="e">
        <f>VLOOKUP(#REF!,'اعضاء هيئة التدريس'!#REF!,2,)</f>
        <v>#REF!</v>
      </c>
    </row>
    <row r="120" spans="1:46" s="272" customFormat="1" ht="15.75" hidden="1" customHeight="1">
      <c r="A120" s="367">
        <v>74</v>
      </c>
      <c r="B120" s="288" t="s">
        <v>668</v>
      </c>
      <c r="C120" s="726" t="str">
        <f>VLOOKUP(B120,مقررات!$A$1:$F$411,2,FALSE)</f>
        <v>الكيمياء البيئية</v>
      </c>
      <c r="D120" s="211">
        <f>VLOOKUP(B120,مقررات!$A$1:$F$452,3,FALSE)</f>
        <v>1.5</v>
      </c>
      <c r="E120" s="211">
        <f>VLOOKUP(B120,مقررات!$A$1:$F$476,4,FALSE)</f>
        <v>1</v>
      </c>
      <c r="F120" s="211">
        <f t="shared" si="4"/>
        <v>2</v>
      </c>
      <c r="G120" s="60" t="str">
        <f>VLOOKUP(B120,مقررات!$A$1:$F$409,6,FALSE)</f>
        <v>CH324</v>
      </c>
      <c r="H120" s="60" t="s">
        <v>1725</v>
      </c>
      <c r="I120" s="262" t="str">
        <f>VLOOKUP(H120,'اعضاء هيئة التدريس'!$B$1:$D$300,2,FALSE)</f>
        <v>ا.د/ السيد الشريفي</v>
      </c>
      <c r="J120" s="256"/>
      <c r="K120" s="256" t="s">
        <v>1067</v>
      </c>
      <c r="L120" s="256"/>
      <c r="M120" s="314"/>
      <c r="N120" s="256"/>
      <c r="O120" s="256"/>
      <c r="P120" s="255" t="s">
        <v>89</v>
      </c>
      <c r="Q120" s="282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  <c r="AC120" s="283"/>
      <c r="AD120" s="283"/>
      <c r="AE120" s="283"/>
      <c r="AF120" s="283"/>
      <c r="AT120" s="251" t="e">
        <f>VLOOKUP(#REF!,'اعضاء هيئة التدريس'!#REF!,2,)</f>
        <v>#REF!</v>
      </c>
    </row>
    <row r="121" spans="1:46" s="272" customFormat="1" ht="15.75" hidden="1" customHeight="1">
      <c r="A121" s="367">
        <v>75</v>
      </c>
      <c r="B121" s="288" t="s">
        <v>1230</v>
      </c>
      <c r="C121" s="726" t="str">
        <f>VLOOKUP(B121,مقررات!$A$1:$F$411,2,FALSE)</f>
        <v>كيمياء عملية حيوية</v>
      </c>
      <c r="D121" s="211">
        <f>VLOOKUP(B121,مقررات!$A$1:$F$452,3,FALSE)</f>
        <v>0</v>
      </c>
      <c r="E121" s="211">
        <f>VLOOKUP(B121,مقررات!$A$1:$F$476,4,FALSE)</f>
        <v>4</v>
      </c>
      <c r="F121" s="211">
        <f t="shared" si="4"/>
        <v>2</v>
      </c>
      <c r="G121" s="60">
        <f>VLOOKUP(B121,مقررات!$A$1:$F$409,6,FALSE)</f>
        <v>0</v>
      </c>
      <c r="H121" s="52"/>
      <c r="I121" s="964" t="e">
        <f>VLOOKUP(H121,'اعضاء هيئة التدريس'!$B$1:$D$300,2,FALSE)</f>
        <v>#N/A</v>
      </c>
      <c r="J121" s="37"/>
      <c r="K121" s="37"/>
      <c r="L121" s="37"/>
      <c r="M121" s="37"/>
      <c r="N121" s="37"/>
      <c r="O121" s="37"/>
      <c r="P121" s="1050"/>
      <c r="Q121" s="4"/>
      <c r="R121" s="92"/>
      <c r="S121" s="92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E121" s="283"/>
      <c r="AF121" s="283"/>
      <c r="AT121" s="251" t="e">
        <f>VLOOKUP(#REF!,'اعضاء هيئة التدريس'!#REF!,2,)</f>
        <v>#REF!</v>
      </c>
    </row>
    <row r="122" spans="1:46" s="272" customFormat="1" ht="15" hidden="1" customHeight="1">
      <c r="A122" s="367">
        <v>76</v>
      </c>
      <c r="B122" s="288" t="s">
        <v>644</v>
      </c>
      <c r="C122" s="726" t="str">
        <f>VLOOKUP(B122,مقررات!$A$1:$F$411,2,FALSE)</f>
        <v>كيمياء البوليمرات العالية</v>
      </c>
      <c r="D122" s="211">
        <f>VLOOKUP(B122,مقررات!$A$1:$F$452,3,FALSE)</f>
        <v>1.5</v>
      </c>
      <c r="E122" s="211">
        <f>VLOOKUP(B122,مقررات!$A$1:$F$476,4,FALSE)</f>
        <v>1</v>
      </c>
      <c r="F122" s="211">
        <f t="shared" si="4"/>
        <v>2</v>
      </c>
      <c r="G122" s="60" t="str">
        <f>VLOOKUP(B122,مقررات!$A$1:$F$409,6,FALSE)</f>
        <v>CH246</v>
      </c>
      <c r="H122" s="60" t="s">
        <v>1715</v>
      </c>
      <c r="I122" s="262" t="str">
        <f>VLOOKUP(H122,'اعضاء هيئة التدريس'!$B$1:$D$300,2,FALSE)</f>
        <v>أ.د/ صبرنال الحامولي</v>
      </c>
      <c r="J122" s="256"/>
      <c r="K122" s="256"/>
      <c r="L122" s="256"/>
      <c r="M122" s="256" t="s">
        <v>1072</v>
      </c>
      <c r="N122" s="256"/>
      <c r="O122" s="256"/>
      <c r="P122" s="255" t="s">
        <v>89</v>
      </c>
      <c r="Q122" s="282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E122" s="283"/>
      <c r="AF122" s="283"/>
      <c r="AT122" s="251" t="e">
        <f>VLOOKUP(#REF!,'اعضاء هيئة التدريس'!#REF!,2,)</f>
        <v>#REF!</v>
      </c>
    </row>
    <row r="123" spans="1:46" s="272" customFormat="1" ht="15.75" hidden="1" customHeight="1">
      <c r="A123" s="367">
        <v>77</v>
      </c>
      <c r="B123" s="288" t="s">
        <v>645</v>
      </c>
      <c r="C123" s="726" t="str">
        <f>VLOOKUP(B123,مقررات!$A$1:$F$411,2,FALSE)</f>
        <v>كيمياء عملية تحليلية وفيزيائية وغير عضوية (4)</v>
      </c>
      <c r="D123" s="211">
        <f>VLOOKUP(B123,مقررات!$A$1:$F$452,3,FALSE)</f>
        <v>0</v>
      </c>
      <c r="E123" s="211">
        <f>VLOOKUP(B123,مقررات!$A$1:$F$476,4,FALSE)</f>
        <v>4</v>
      </c>
      <c r="F123" s="211">
        <f t="shared" si="4"/>
        <v>2</v>
      </c>
      <c r="G123" s="60" t="str">
        <f>VLOOKUP(B123,مقررات!$A$1:$F$409,6,FALSE)</f>
        <v>CH3711</v>
      </c>
      <c r="H123" s="60"/>
      <c r="I123" s="964" t="e">
        <f>VLOOKUP(H123,'اعضاء هيئة التدريس'!$B$1:$D$300,2,FALSE)</f>
        <v>#N/A</v>
      </c>
      <c r="J123" s="256"/>
      <c r="K123" s="256"/>
      <c r="L123" s="256"/>
      <c r="M123" s="256"/>
      <c r="N123" s="256"/>
      <c r="O123" s="256"/>
      <c r="P123" s="386"/>
      <c r="Q123" s="282"/>
      <c r="R123" s="283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E123" s="283"/>
      <c r="AF123" s="283"/>
      <c r="AT123" s="251" t="e">
        <f>VLOOKUP(#REF!,'اعضاء هيئة التدريس'!#REF!,2,)</f>
        <v>#REF!</v>
      </c>
    </row>
    <row r="124" spans="1:46" s="272" customFormat="1" ht="21" hidden="1" customHeight="1">
      <c r="A124" s="367">
        <v>78</v>
      </c>
      <c r="B124" s="288" t="s">
        <v>646</v>
      </c>
      <c r="C124" s="726" t="str">
        <f>VLOOKUP(B124,مقررات!$A$1:$F$411,2,FALSE)</f>
        <v>كيمياء عملية عضوية (4)</v>
      </c>
      <c r="D124" s="211">
        <f>VLOOKUP(B124,مقررات!$A$1:$F$452,3,FALSE)</f>
        <v>0</v>
      </c>
      <c r="E124" s="211">
        <f>VLOOKUP(B124,مقررات!$A$1:$F$476,4,FALSE)</f>
        <v>4</v>
      </c>
      <c r="F124" s="211">
        <f t="shared" si="4"/>
        <v>2</v>
      </c>
      <c r="G124" s="60" t="str">
        <f>VLOOKUP(B124,مقررات!$A$1:$F$409,6,FALSE)</f>
        <v>CH3712</v>
      </c>
      <c r="H124" s="52"/>
      <c r="I124" s="964" t="e">
        <f>VLOOKUP(H124,'اعضاء هيئة التدريس'!$B$1:$D$300,2,FALSE)</f>
        <v>#N/A</v>
      </c>
      <c r="J124" s="37"/>
      <c r="K124" s="37"/>
      <c r="L124" s="37"/>
      <c r="M124" s="37"/>
      <c r="N124" s="37"/>
      <c r="O124" s="37"/>
      <c r="P124" s="1051"/>
      <c r="Q124" s="4"/>
      <c r="R124" s="91"/>
      <c r="S124" s="91"/>
      <c r="T124" s="284"/>
      <c r="U124" s="283"/>
      <c r="V124" s="283"/>
      <c r="W124" s="283"/>
      <c r="X124" s="283"/>
      <c r="Y124" s="283"/>
      <c r="Z124" s="283"/>
      <c r="AA124" s="283"/>
      <c r="AB124" s="283"/>
      <c r="AC124" s="283"/>
      <c r="AD124" s="283"/>
      <c r="AE124" s="283"/>
      <c r="AF124" s="283"/>
      <c r="AT124" s="251" t="e">
        <f>VLOOKUP(#REF!,'اعضاء هيئة التدريس'!#REF!,2,)</f>
        <v>#REF!</v>
      </c>
    </row>
    <row r="125" spans="1:46" s="272" customFormat="1" ht="15.75" hidden="1" customHeight="1">
      <c r="A125" s="328"/>
      <c r="B125" s="288" t="s">
        <v>754</v>
      </c>
      <c r="C125" s="726" t="str">
        <f>VLOOKUP(B125,مقررات!$A$1:$F$411,2,FALSE)</f>
        <v>بحث ومقال</v>
      </c>
      <c r="D125" s="211">
        <f>VLOOKUP(B125,مقررات!$A$1:$F$452,3,FALSE)</f>
        <v>2</v>
      </c>
      <c r="E125" s="211">
        <f>VLOOKUP(B125,مقررات!$A$1:$F$476,4,FALSE)</f>
        <v>0</v>
      </c>
      <c r="F125" s="211">
        <f t="shared" si="4"/>
        <v>2</v>
      </c>
      <c r="G125" s="60" t="str">
        <f>VLOOKUP(B125,مقررات!$A$1:$F$409,6,FALSE)</f>
        <v>-</v>
      </c>
      <c r="H125" s="60"/>
      <c r="I125" s="262" t="s">
        <v>892</v>
      </c>
      <c r="J125" s="73"/>
      <c r="K125" s="73"/>
      <c r="L125" s="73"/>
      <c r="M125" s="73"/>
      <c r="N125" s="73"/>
      <c r="O125" s="73"/>
      <c r="P125" s="1046"/>
      <c r="Q125" s="4"/>
      <c r="R125" s="91"/>
      <c r="S125" s="91"/>
      <c r="T125" s="283"/>
      <c r="U125" s="283"/>
      <c r="V125" s="283"/>
      <c r="W125" s="283"/>
      <c r="X125" s="283"/>
      <c r="Y125" s="283"/>
      <c r="Z125" s="283"/>
      <c r="AA125" s="283"/>
      <c r="AB125" s="283"/>
      <c r="AC125" s="283"/>
      <c r="AD125" s="283"/>
      <c r="AE125" s="283"/>
      <c r="AF125" s="283"/>
      <c r="AT125" s="251" t="e">
        <f>VLOOKUP(#REF!,'اعضاء هيئة التدريس'!#REF!,2,)</f>
        <v>#REF!</v>
      </c>
    </row>
    <row r="126" spans="1:46" s="272" customFormat="1" ht="15.75" hidden="1">
      <c r="A126" s="328"/>
      <c r="B126" s="288" t="s">
        <v>728</v>
      </c>
      <c r="C126" s="726" t="str">
        <f>VLOOKUP(B126,مقررات!$A$1:$F$411,2,FALSE)</f>
        <v>علم الشكل الخارجى</v>
      </c>
      <c r="D126" s="211">
        <f>VLOOKUP(B126,مقررات!$A$1:$F$452,3,FALSE)</f>
        <v>3</v>
      </c>
      <c r="E126" s="211">
        <f>VLOOKUP(B126,مقررات!$A$1:$F$476,4,FALSE)</f>
        <v>2</v>
      </c>
      <c r="F126" s="211">
        <f t="shared" si="4"/>
        <v>4</v>
      </c>
      <c r="G126" s="60" t="str">
        <f>VLOOKUP(B126,مقررات!$A$1:$F$409,6,FALSE)</f>
        <v>-</v>
      </c>
      <c r="H126" s="60" t="s">
        <v>1875</v>
      </c>
      <c r="I126" s="262" t="str">
        <f>VLOOKUP(H126,'اعضاء هيئة التدريس'!$B$1:$D$300,2,FALSE)</f>
        <v>أ.د. طلعت عمارة</v>
      </c>
      <c r="J126" s="73"/>
      <c r="K126" s="73" t="s">
        <v>1069</v>
      </c>
      <c r="L126" s="73"/>
      <c r="M126" s="73"/>
      <c r="N126" s="73"/>
      <c r="O126" s="73"/>
      <c r="P126" s="386" t="s">
        <v>1323</v>
      </c>
      <c r="Q126" s="4"/>
      <c r="R126" s="91"/>
      <c r="S126" s="91"/>
      <c r="T126" s="283"/>
      <c r="U126" s="283"/>
      <c r="V126" s="283"/>
      <c r="W126" s="283"/>
      <c r="X126" s="283"/>
      <c r="Y126" s="283"/>
      <c r="Z126" s="283"/>
      <c r="AA126" s="283"/>
      <c r="AB126" s="283"/>
      <c r="AC126" s="283"/>
      <c r="AD126" s="283"/>
      <c r="AE126" s="283"/>
      <c r="AF126" s="283"/>
      <c r="AT126" s="251" t="e">
        <f>VLOOKUP(#REF!,'اعضاء هيئة التدريس'!#REF!,2,)</f>
        <v>#REF!</v>
      </c>
    </row>
    <row r="127" spans="1:46" s="272" customFormat="1" ht="15.75" hidden="1" customHeight="1">
      <c r="A127" s="367"/>
      <c r="B127" s="288" t="s">
        <v>729</v>
      </c>
      <c r="C127" s="726" t="str">
        <f>VLOOKUP(B127,مقررات!$A$1:$F$411,2,FALSE)</f>
        <v>علم التشريح الداخلى</v>
      </c>
      <c r="D127" s="211">
        <f>VLOOKUP(B127,مقررات!$A$1:$F$452,3,FALSE)</f>
        <v>2</v>
      </c>
      <c r="E127" s="211">
        <f>VLOOKUP(B127,مقررات!$A$1:$F$476,4,FALSE)</f>
        <v>2</v>
      </c>
      <c r="F127" s="211">
        <f t="shared" si="4"/>
        <v>3</v>
      </c>
      <c r="G127" s="60">
        <f>VLOOKUP(B127,مقررات!$A$1:$F$409,6,FALSE)</f>
        <v>0</v>
      </c>
      <c r="H127" s="60" t="s">
        <v>1873</v>
      </c>
      <c r="I127" s="262" t="str">
        <f>VLOOKUP(H127,'اعضاء هيئة التدريس'!$B$1:$D$300,2,FALSE)</f>
        <v>أ.د.عبادة ابوزكري</v>
      </c>
      <c r="J127" s="73"/>
      <c r="K127" s="73"/>
      <c r="L127" s="73"/>
      <c r="M127" s="73" t="s">
        <v>1067</v>
      </c>
      <c r="N127" s="73"/>
      <c r="O127" s="73"/>
      <c r="P127" s="386" t="s">
        <v>1323</v>
      </c>
      <c r="Q127" s="282"/>
      <c r="R127" s="283"/>
      <c r="S127" s="283"/>
      <c r="T127" s="283"/>
      <c r="U127" s="283"/>
      <c r="V127" s="283"/>
      <c r="W127" s="283"/>
      <c r="X127" s="283"/>
      <c r="Y127" s="283"/>
      <c r="Z127" s="283"/>
      <c r="AA127" s="283"/>
      <c r="AB127" s="283"/>
      <c r="AC127" s="283"/>
      <c r="AD127" s="283"/>
      <c r="AE127" s="283"/>
      <c r="AF127" s="283"/>
      <c r="AT127" s="251" t="e">
        <f>VLOOKUP(#REF!,'اعضاء هيئة التدريس'!#REF!,2,)</f>
        <v>#REF!</v>
      </c>
    </row>
    <row r="128" spans="1:46" s="272" customFormat="1" ht="15.75" hidden="1" customHeight="1">
      <c r="A128" s="328"/>
      <c r="B128" s="288" t="s">
        <v>732</v>
      </c>
      <c r="C128" s="726" t="str">
        <f>VLOOKUP(B128,مقررات!$A$1:$F$411,2,FALSE)</f>
        <v>تشريح مقارن حشرات</v>
      </c>
      <c r="D128" s="211">
        <f>VLOOKUP(B128,مقررات!$A$1:$F$452,3,FALSE)</f>
        <v>2</v>
      </c>
      <c r="E128" s="211">
        <f>VLOOKUP(B128,مقررات!$A$1:$F$476,4,FALSE)</f>
        <v>0</v>
      </c>
      <c r="F128" s="211">
        <f t="shared" si="4"/>
        <v>2</v>
      </c>
      <c r="G128" s="60" t="str">
        <f>VLOOKUP(B128,مقررات!$A$1:$F$409,6,FALSE)</f>
        <v>E112</v>
      </c>
      <c r="H128" s="60" t="s">
        <v>1873</v>
      </c>
      <c r="I128" s="262" t="str">
        <f>VLOOKUP(H128,'اعضاء هيئة التدريس'!$B$1:$D$300,2,FALSE)</f>
        <v>أ.د.عبادة ابوزكري</v>
      </c>
      <c r="J128" s="73"/>
      <c r="K128" s="73"/>
      <c r="L128" s="73"/>
      <c r="M128" s="73" t="s">
        <v>1070</v>
      </c>
      <c r="N128" s="73"/>
      <c r="O128" s="73"/>
      <c r="P128" s="1046"/>
      <c r="Q128" s="4"/>
      <c r="R128" s="91"/>
      <c r="S128" s="91"/>
      <c r="T128" s="284"/>
      <c r="U128" s="283"/>
      <c r="V128" s="283"/>
      <c r="W128" s="283"/>
      <c r="X128" s="283"/>
      <c r="Y128" s="283"/>
      <c r="Z128" s="283"/>
      <c r="AA128" s="283"/>
      <c r="AB128" s="283"/>
      <c r="AC128" s="283"/>
      <c r="AD128" s="283"/>
      <c r="AE128" s="283"/>
      <c r="AF128" s="283"/>
      <c r="AT128" s="251" t="e">
        <f>VLOOKUP(#REF!,'اعضاء هيئة التدريس'!#REF!,2,)</f>
        <v>#REF!</v>
      </c>
    </row>
    <row r="129" spans="1:46" s="272" customFormat="1" ht="15.75" hidden="1" customHeight="1">
      <c r="A129" s="367"/>
      <c r="B129" s="288" t="s">
        <v>741</v>
      </c>
      <c r="C129" s="726" t="str">
        <f>VLOOKUP(B129,مقررات!$A$1:$F$411,2,FALSE)</f>
        <v>تصنيف حشرات (2)</v>
      </c>
      <c r="D129" s="211">
        <f>VLOOKUP(B129,مقررات!$A$1:$F$452,3,FALSE)</f>
        <v>2</v>
      </c>
      <c r="E129" s="211">
        <f>VLOOKUP(B129,مقررات!$A$1:$F$476,4,FALSE)</f>
        <v>2</v>
      </c>
      <c r="F129" s="211">
        <f t="shared" si="4"/>
        <v>3</v>
      </c>
      <c r="G129" s="60" t="str">
        <f>VLOOKUP(B129,مقررات!$A$1:$F$409,6,FALSE)</f>
        <v>E123</v>
      </c>
      <c r="H129" s="60" t="s">
        <v>1889</v>
      </c>
      <c r="I129" s="262" t="str">
        <f>VLOOKUP(H129,'اعضاء هيئة التدريس'!$B$1:$D$300,2,FALSE)</f>
        <v>د. ماجدة ابوالمحاسن</v>
      </c>
      <c r="J129" s="73"/>
      <c r="K129" s="73" t="s">
        <v>1067</v>
      </c>
      <c r="L129" s="73"/>
      <c r="M129" s="73"/>
      <c r="N129" s="73"/>
      <c r="O129" s="73"/>
      <c r="P129" s="386" t="s">
        <v>1317</v>
      </c>
      <c r="Q129" s="282"/>
      <c r="R129" s="283"/>
      <c r="S129" s="283"/>
      <c r="T129" s="284"/>
      <c r="U129" s="283"/>
      <c r="V129" s="283"/>
      <c r="W129" s="283"/>
      <c r="X129" s="283"/>
      <c r="Y129" s="283"/>
      <c r="Z129" s="283"/>
      <c r="AA129" s="283"/>
      <c r="AB129" s="283"/>
      <c r="AC129" s="283"/>
      <c r="AD129" s="283"/>
      <c r="AE129" s="283"/>
      <c r="AF129" s="283"/>
      <c r="AT129" s="251" t="e">
        <f>VLOOKUP(#REF!,'اعضاء هيئة التدريس'!#REF!,2,)</f>
        <v>#REF!</v>
      </c>
    </row>
    <row r="130" spans="1:46" s="272" customFormat="1" ht="15.75" hidden="1" customHeight="1">
      <c r="A130" s="367"/>
      <c r="B130" s="288" t="s">
        <v>742</v>
      </c>
      <c r="C130" s="726" t="str">
        <f>VLOOKUP(B130,مقررات!$A$1:$F$411,2,FALSE)</f>
        <v>حشرات اقتصادية (1)</v>
      </c>
      <c r="D130" s="211">
        <f>VLOOKUP(B130,مقررات!$A$1:$F$452,3,FALSE)</f>
        <v>2</v>
      </c>
      <c r="E130" s="211">
        <f>VLOOKUP(B130,مقررات!$A$1:$F$476,4,FALSE)</f>
        <v>2</v>
      </c>
      <c r="F130" s="211">
        <f t="shared" si="4"/>
        <v>3</v>
      </c>
      <c r="G130" s="60" t="str">
        <f>VLOOKUP(B130,مقررات!$A$1:$F$409,6,FALSE)</f>
        <v>E123</v>
      </c>
      <c r="H130" s="60" t="s">
        <v>1897</v>
      </c>
      <c r="I130" s="262" t="str">
        <f>VLOOKUP(H130,'اعضاء هيئة التدريس'!$B$1:$D$300,2,FALSE)</f>
        <v>د. عادل عبدالمنصف نصار</v>
      </c>
      <c r="J130" s="73"/>
      <c r="K130" s="73" t="s">
        <v>1068</v>
      </c>
      <c r="L130" s="73"/>
      <c r="M130" s="73"/>
      <c r="N130" s="73"/>
      <c r="O130" s="73"/>
      <c r="P130" s="252"/>
      <c r="Q130" s="282"/>
      <c r="R130" s="283"/>
      <c r="S130" s="283"/>
      <c r="T130" s="284"/>
      <c r="U130" s="283"/>
      <c r="V130" s="283"/>
      <c r="W130" s="283"/>
      <c r="X130" s="283"/>
      <c r="Y130" s="283"/>
      <c r="Z130" s="283"/>
      <c r="AA130" s="283"/>
      <c r="AB130" s="283"/>
      <c r="AC130" s="283"/>
      <c r="AD130" s="283"/>
      <c r="AE130" s="283"/>
      <c r="AF130" s="283"/>
      <c r="AT130" s="251" t="e">
        <f>VLOOKUP(#REF!,'اعضاء هيئة التدريس'!#REF!,2,)</f>
        <v>#REF!</v>
      </c>
    </row>
    <row r="131" spans="1:46" s="759" customFormat="1" ht="15.75" hidden="1" customHeight="1">
      <c r="A131" s="367"/>
      <c r="B131" s="288" t="s">
        <v>735</v>
      </c>
      <c r="C131" s="726" t="str">
        <f>VLOOKUP(B131,مقررات!$A$1:$F$411,2,FALSE)</f>
        <v>بيئة الحشرات</v>
      </c>
      <c r="D131" s="211">
        <f>VLOOKUP(B131,مقررات!$A$1:$F$452,3,FALSE)</f>
        <v>2</v>
      </c>
      <c r="E131" s="211">
        <f>VLOOKUP(B131,مقررات!$A$1:$F$476,4,FALSE)</f>
        <v>0</v>
      </c>
      <c r="F131" s="211">
        <f t="shared" si="4"/>
        <v>2</v>
      </c>
      <c r="G131" s="60">
        <f>VLOOKUP(B131,مقررات!$A$1:$F$409,6,FALSE)</f>
        <v>0</v>
      </c>
      <c r="H131" s="60" t="s">
        <v>1881</v>
      </c>
      <c r="I131" s="262" t="str">
        <f>VLOOKUP(H131,'اعضاء هيئة التدريس'!$B$1:$D$300,2,FALSE)</f>
        <v>ا.د. محمد السيد خليل</v>
      </c>
      <c r="J131" s="73"/>
      <c r="K131" s="73"/>
      <c r="L131" s="73"/>
      <c r="M131" s="73" t="s">
        <v>1068</v>
      </c>
      <c r="N131" s="73"/>
      <c r="O131" s="73"/>
      <c r="P131" s="386"/>
      <c r="Q131" s="282"/>
      <c r="R131" s="283"/>
      <c r="S131" s="283"/>
      <c r="T131" s="760"/>
      <c r="U131" s="760"/>
      <c r="V131" s="760"/>
      <c r="W131" s="760"/>
      <c r="X131" s="760"/>
      <c r="Y131" s="760"/>
      <c r="Z131" s="760"/>
      <c r="AA131" s="760"/>
      <c r="AB131" s="760"/>
      <c r="AC131" s="760"/>
      <c r="AD131" s="760"/>
      <c r="AE131" s="760"/>
      <c r="AF131" s="760"/>
      <c r="AT131" s="260" t="e">
        <f>VLOOKUP(#REF!,'اعضاء هيئة التدريس'!#REF!,2,)</f>
        <v>#REF!</v>
      </c>
    </row>
    <row r="132" spans="1:46" s="272" customFormat="1" ht="15.75" hidden="1" customHeight="1">
      <c r="A132" s="328"/>
      <c r="B132" s="288" t="s">
        <v>734</v>
      </c>
      <c r="C132" s="726" t="str">
        <f>VLOOKUP(B132,مقررات!$A$1:$F$411,2,FALSE)</f>
        <v>أنسجة حشرات</v>
      </c>
      <c r="D132" s="211">
        <f>VLOOKUP(B132,مقررات!$A$1:$F$452,3,FALSE)</f>
        <v>1</v>
      </c>
      <c r="E132" s="211">
        <f>VLOOKUP(B132,مقررات!$A$1:$F$476,4,FALSE)</f>
        <v>2</v>
      </c>
      <c r="F132" s="211">
        <f t="shared" si="4"/>
        <v>2</v>
      </c>
      <c r="G132" s="60" t="str">
        <f>VLOOKUP(B132,مقررات!$A$1:$F$409,6,FALSE)</f>
        <v>E112</v>
      </c>
      <c r="H132" s="60" t="s">
        <v>1888</v>
      </c>
      <c r="I132" s="262" t="str">
        <f>VLOOKUP(H132,'اعضاء هيئة التدريس'!$B$1:$D$300,2,FALSE)</f>
        <v>د. هانم صقر</v>
      </c>
      <c r="J132" s="73"/>
      <c r="K132" s="73"/>
      <c r="L132" s="73"/>
      <c r="M132" s="73"/>
      <c r="N132" s="73"/>
      <c r="O132" s="73" t="s">
        <v>1233</v>
      </c>
      <c r="P132" s="386" t="s">
        <v>1317</v>
      </c>
      <c r="Q132" s="4"/>
      <c r="R132" s="91"/>
      <c r="S132" s="91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E132" s="283"/>
      <c r="AF132" s="283"/>
      <c r="AT132" s="251" t="e">
        <f>VLOOKUP(#REF!,'اعضاء هيئة التدريس'!#REF!,2,)</f>
        <v>#REF!</v>
      </c>
    </row>
    <row r="133" spans="1:46" s="272" customFormat="1" ht="15.75" hidden="1" customHeight="1">
      <c r="A133" s="328"/>
      <c r="B133" s="288" t="s">
        <v>733</v>
      </c>
      <c r="C133" s="726" t="str">
        <f>VLOOKUP(B133,مقررات!$A$1:$F$411,2,FALSE)</f>
        <v>ميكروتكنيك</v>
      </c>
      <c r="D133" s="211">
        <f>VLOOKUP(B133,مقررات!$A$1:$F$452,3,FALSE)</f>
        <v>2</v>
      </c>
      <c r="E133" s="211">
        <f>VLOOKUP(B133,مقررات!$A$1:$F$476,4,FALSE)</f>
        <v>2</v>
      </c>
      <c r="F133" s="211">
        <f t="shared" si="4"/>
        <v>3</v>
      </c>
      <c r="G133" s="60">
        <f>VLOOKUP(B133,مقررات!$A$1:$F$409,6,FALSE)</f>
        <v>0</v>
      </c>
      <c r="H133" s="60" t="s">
        <v>1873</v>
      </c>
      <c r="I133" s="262" t="str">
        <f>VLOOKUP(H133,'اعضاء هيئة التدريس'!$B$1:$D$300,2,FALSE)</f>
        <v>أ.د.عبادة ابوزكري</v>
      </c>
      <c r="J133" s="73"/>
      <c r="K133" s="73"/>
      <c r="L133" s="73"/>
      <c r="M133" s="73"/>
      <c r="N133" s="73" t="s">
        <v>1067</v>
      </c>
      <c r="O133" s="73"/>
      <c r="P133" s="386" t="s">
        <v>1317</v>
      </c>
      <c r="Q133" s="4"/>
      <c r="R133" s="91"/>
      <c r="S133" s="91"/>
      <c r="T133" s="283"/>
      <c r="U133" s="283"/>
      <c r="V133" s="283"/>
      <c r="W133" s="283"/>
      <c r="X133" s="283"/>
      <c r="Y133" s="283"/>
      <c r="Z133" s="283"/>
      <c r="AA133" s="283"/>
      <c r="AB133" s="283"/>
      <c r="AC133" s="283"/>
      <c r="AD133" s="283"/>
      <c r="AE133" s="283"/>
      <c r="AF133" s="283"/>
      <c r="AT133" s="251" t="e">
        <f>VLOOKUP(#REF!,'اعضاء هيئة التدريس'!#REF!,2,)</f>
        <v>#REF!</v>
      </c>
    </row>
    <row r="134" spans="1:46" s="272" customFormat="1" ht="15.75" hidden="1" customHeight="1">
      <c r="A134" s="328"/>
      <c r="B134" s="288" t="s">
        <v>744</v>
      </c>
      <c r="C134" s="726" t="str">
        <f>VLOOKUP(B134,مقررات!$A$1:$F$411,2,FALSE)</f>
        <v>سلوك حشرات</v>
      </c>
      <c r="D134" s="211">
        <f>VLOOKUP(B134,مقررات!$A$1:$F$452,3,FALSE)</f>
        <v>2</v>
      </c>
      <c r="E134" s="211">
        <v>0</v>
      </c>
      <c r="F134" s="211">
        <f t="shared" si="4"/>
        <v>2</v>
      </c>
      <c r="G134" s="60" t="str">
        <f>VLOOKUP(B134,مقررات!$A$1:$F$409,6,FALSE)</f>
        <v>-</v>
      </c>
      <c r="H134" s="60" t="s">
        <v>1897</v>
      </c>
      <c r="I134" s="262" t="str">
        <f>VLOOKUP(H134,'اعضاء هيئة التدريس'!$B$1:$D$300,2,FALSE)</f>
        <v>د. عادل عبدالمنصف نصار</v>
      </c>
      <c r="J134" s="73"/>
      <c r="K134" s="73"/>
      <c r="L134" s="73" t="s">
        <v>1072</v>
      </c>
      <c r="M134" s="73"/>
      <c r="N134" s="73"/>
      <c r="O134" s="73"/>
      <c r="P134" s="386" t="s">
        <v>1323</v>
      </c>
      <c r="Q134" s="4"/>
      <c r="R134" s="91"/>
      <c r="S134" s="91"/>
      <c r="T134" s="283"/>
      <c r="U134" s="283"/>
      <c r="V134" s="283"/>
      <c r="W134" s="283"/>
      <c r="X134" s="283"/>
      <c r="Y134" s="283"/>
      <c r="Z134" s="283"/>
      <c r="AA134" s="283"/>
      <c r="AB134" s="283"/>
      <c r="AC134" s="283"/>
      <c r="AD134" s="283"/>
      <c r="AE134" s="283"/>
      <c r="AF134" s="283"/>
      <c r="AT134" s="251" t="e">
        <f>VLOOKUP(#REF!,'اعضاء هيئة التدريس'!#REF!,2,)</f>
        <v>#REF!</v>
      </c>
    </row>
    <row r="135" spans="1:46" s="272" customFormat="1" ht="15.75" hidden="1" customHeight="1">
      <c r="A135" s="367"/>
      <c r="B135" s="288" t="s">
        <v>737</v>
      </c>
      <c r="C135" s="726" t="str">
        <f>VLOOKUP(B135,مقررات!$A$1:$F$411,2,FALSE)</f>
        <v>فسيولوجي حشرات (1)</v>
      </c>
      <c r="D135" s="211">
        <f>VLOOKUP(B135,مقررات!$A$1:$F$452,3,FALSE)</f>
        <v>2</v>
      </c>
      <c r="E135" s="211">
        <f>VLOOKUP(B135,مقررات!$A$1:$F$476,4,FALSE)</f>
        <v>2</v>
      </c>
      <c r="F135" s="211">
        <f t="shared" si="4"/>
        <v>3</v>
      </c>
      <c r="G135" s="60" t="str">
        <f>VLOOKUP(B135,مقررات!$A$1:$F$409,6,FALSE)</f>
        <v>E112</v>
      </c>
      <c r="H135" s="60" t="s">
        <v>1875</v>
      </c>
      <c r="I135" s="262" t="str">
        <f>VLOOKUP(H135,'اعضاء هيئة التدريس'!$B$1:$D$300,2,FALSE)</f>
        <v>أ.د. طلعت عمارة</v>
      </c>
      <c r="J135" s="73"/>
      <c r="K135" s="73"/>
      <c r="L135" s="73"/>
      <c r="M135" s="73" t="s">
        <v>1067</v>
      </c>
      <c r="N135" s="73"/>
      <c r="O135" s="73"/>
      <c r="P135" s="386" t="s">
        <v>1317</v>
      </c>
      <c r="Q135" s="282"/>
      <c r="R135" s="283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  <c r="AC135" s="283"/>
      <c r="AD135" s="283"/>
      <c r="AE135" s="283"/>
      <c r="AF135" s="283"/>
      <c r="AT135" s="251" t="e">
        <f>VLOOKUP(#REF!,'اعضاء هيئة التدريس'!#REF!,2,)</f>
        <v>#REF!</v>
      </c>
    </row>
    <row r="136" spans="1:46" s="272" customFormat="1" ht="15.75" hidden="1" customHeight="1">
      <c r="A136" s="367"/>
      <c r="B136" s="288" t="s">
        <v>748</v>
      </c>
      <c r="C136" s="726" t="str">
        <f>VLOOKUP(B136,مقررات!$A$1:$F$411,2,FALSE)</f>
        <v>حشرات اقتصادية (2)</v>
      </c>
      <c r="D136" s="211">
        <f>VLOOKUP(B136,مقررات!$A$1:$F$452,3,FALSE)</f>
        <v>2</v>
      </c>
      <c r="E136" s="211">
        <f>VLOOKUP(B136,مقررات!$A$1:$F$476,4,FALSE)</f>
        <v>2</v>
      </c>
      <c r="F136" s="211">
        <f t="shared" si="4"/>
        <v>3</v>
      </c>
      <c r="G136" s="60" t="str">
        <f>VLOOKUP(B136,مقررات!$A$1:$F$409,6,FALSE)</f>
        <v>E225</v>
      </c>
      <c r="H136" s="60" t="s">
        <v>1881</v>
      </c>
      <c r="I136" s="262" t="str">
        <f>VLOOKUP(H136,'اعضاء هيئة التدريس'!$B$1:$D$300,2,FALSE)</f>
        <v>ا.د. محمد السيد خليل</v>
      </c>
      <c r="J136" s="73"/>
      <c r="K136" s="73"/>
      <c r="L136" s="73"/>
      <c r="M136" s="73"/>
      <c r="N136" s="73" t="s">
        <v>1068</v>
      </c>
      <c r="O136" s="73"/>
      <c r="P136" s="386" t="s">
        <v>1317</v>
      </c>
      <c r="Q136" s="282"/>
      <c r="R136" s="283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  <c r="AC136" s="283"/>
      <c r="AD136" s="283"/>
      <c r="AE136" s="283"/>
      <c r="AF136" s="283"/>
      <c r="AT136" s="251" t="e">
        <f>VLOOKUP(#REF!,'اعضاء هيئة التدريس'!#REF!,2,)</f>
        <v>#REF!</v>
      </c>
    </row>
    <row r="137" spans="1:46" s="272" customFormat="1" ht="15.75" hidden="1" customHeight="1">
      <c r="A137" s="367"/>
      <c r="B137" s="288" t="s">
        <v>975</v>
      </c>
      <c r="C137" s="726" t="str">
        <f>VLOOKUP(B137,مقررات!$A$1:$F$411,2,FALSE)</f>
        <v>لغة أجنبية (مصطلحات) (2)</v>
      </c>
      <c r="D137" s="211">
        <f>VLOOKUP(B137,مقررات!$A$1:$F$452,3,FALSE)</f>
        <v>2</v>
      </c>
      <c r="E137" s="211">
        <f>VLOOKUP(B137,مقررات!$A$1:$F$476,4,FALSE)</f>
        <v>0</v>
      </c>
      <c r="F137" s="211">
        <f t="shared" si="4"/>
        <v>2</v>
      </c>
      <c r="G137" s="60" t="str">
        <f>VLOOKUP(B137,مقررات!$A$1:$F$409,6,FALSE)</f>
        <v>F111</v>
      </c>
      <c r="H137" s="60" t="s">
        <v>1700</v>
      </c>
      <c r="I137" s="262" t="str">
        <f>VLOOKUP(H137,'اعضاء هيئة التدريس'!$B$1:$D$300,2,FALSE)</f>
        <v>أ.د.ابراهيم الطنطاوي</v>
      </c>
      <c r="J137" s="73"/>
      <c r="K137" s="73"/>
      <c r="L137" s="73"/>
      <c r="M137" s="73"/>
      <c r="N137" s="73"/>
      <c r="O137" s="73" t="s">
        <v>1067</v>
      </c>
      <c r="P137" s="255" t="s">
        <v>89</v>
      </c>
      <c r="Q137" s="282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E137" s="283"/>
      <c r="AF137" s="283"/>
      <c r="AT137" s="251" t="e">
        <f>VLOOKUP(#REF!,'اعضاء هيئة التدريس'!#REF!,2,)</f>
        <v>#REF!</v>
      </c>
    </row>
    <row r="138" spans="1:46" s="272" customFormat="1" ht="15.75" hidden="1" customHeight="1">
      <c r="A138" s="367"/>
      <c r="B138" s="288" t="s">
        <v>975</v>
      </c>
      <c r="C138" s="726" t="str">
        <f>VLOOKUP(B138,مقررات!$A$1:$F$411,2,FALSE)</f>
        <v>لغة أجنبية (مصطلحات) (2)</v>
      </c>
      <c r="D138" s="211">
        <f>VLOOKUP(B138,مقررات!$A$1:$F$452,3,FALSE)</f>
        <v>2</v>
      </c>
      <c r="E138" s="211">
        <f>VLOOKUP(B138,مقررات!$A$1:$F$476,4,FALSE)</f>
        <v>0</v>
      </c>
      <c r="F138" s="211">
        <f t="shared" si="4"/>
        <v>2</v>
      </c>
      <c r="G138" s="60" t="str">
        <f>VLOOKUP(B138,مقررات!$A$1:$F$409,6,FALSE)</f>
        <v>F111</v>
      </c>
      <c r="H138" s="60" t="s">
        <v>1873</v>
      </c>
      <c r="I138" s="262" t="str">
        <f>VLOOKUP(H138,'اعضاء هيئة التدريس'!$B$1:$D$300,2,FALSE)</f>
        <v>أ.د.عبادة ابوزكري</v>
      </c>
      <c r="J138" s="73"/>
      <c r="K138" s="73"/>
      <c r="L138" s="73"/>
      <c r="M138" s="73"/>
      <c r="N138" s="73"/>
      <c r="O138" s="73" t="s">
        <v>1067</v>
      </c>
      <c r="P138" s="255" t="s">
        <v>89</v>
      </c>
      <c r="Q138" s="282"/>
      <c r="R138" s="283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  <c r="AC138" s="283"/>
      <c r="AD138" s="283"/>
      <c r="AE138" s="283"/>
      <c r="AF138" s="283"/>
      <c r="AT138" s="251" t="e">
        <f>VLOOKUP(#REF!,'اعضاء هيئة التدريس'!#REF!,2,)</f>
        <v>#REF!</v>
      </c>
    </row>
    <row r="139" spans="1:46" s="272" customFormat="1" ht="15.75" hidden="1">
      <c r="A139" s="328"/>
      <c r="B139" s="288" t="s">
        <v>979</v>
      </c>
      <c r="C139" s="726" t="str">
        <f>VLOOKUP(B139,مقررات!$A$1:$F$411,2,FALSE)</f>
        <v>دراسات إسلامية</v>
      </c>
      <c r="D139" s="211">
        <f>VLOOKUP(B139,مقررات!$A$1:$F$452,3,FALSE)</f>
        <v>2</v>
      </c>
      <c r="E139" s="211">
        <f>VLOOKUP(B139,مقررات!$A$1:$F$476,4,FALSE)</f>
        <v>0</v>
      </c>
      <c r="F139" s="211">
        <f t="shared" si="4"/>
        <v>2</v>
      </c>
      <c r="G139" s="60" t="str">
        <f>VLOOKUP(B139,مقررات!$A$1:$F$409,6,FALSE)</f>
        <v>ـ</v>
      </c>
      <c r="H139" s="60" t="s">
        <v>1966</v>
      </c>
      <c r="I139" s="262" t="str">
        <f>VLOOKUP(H139,'اعضاء هيئة التدريس'!$B$1:$D$300,2,FALSE)</f>
        <v>أ.د / عبدالمنعم سلطان</v>
      </c>
      <c r="J139" s="73" t="s">
        <v>1072</v>
      </c>
      <c r="K139" s="73"/>
      <c r="L139" s="73"/>
      <c r="M139" s="73"/>
      <c r="N139" s="73"/>
      <c r="O139" s="73"/>
      <c r="P139" s="255" t="s">
        <v>89</v>
      </c>
      <c r="Q139" s="4"/>
      <c r="R139" s="91"/>
      <c r="S139" s="91"/>
      <c r="T139" s="283"/>
      <c r="U139" s="283"/>
      <c r="V139" s="283"/>
      <c r="W139" s="283"/>
      <c r="X139" s="283"/>
      <c r="Y139" s="283"/>
      <c r="Z139" s="283"/>
      <c r="AA139" s="283"/>
      <c r="AB139" s="283"/>
      <c r="AC139" s="283"/>
      <c r="AD139" s="283"/>
      <c r="AE139" s="283"/>
      <c r="AF139" s="283"/>
      <c r="AT139" s="251" t="e">
        <f>VLOOKUP(#REF!,'اعضاء هيئة التدريس'!#REF!,2,)</f>
        <v>#REF!</v>
      </c>
    </row>
    <row r="140" spans="1:46" s="272" customFormat="1" ht="15.75" hidden="1" customHeight="1">
      <c r="A140" s="367"/>
      <c r="B140" s="288" t="s">
        <v>981</v>
      </c>
      <c r="C140" s="726" t="str">
        <f>VLOOKUP(B140,مقررات!$A$1:$F$411,2,FALSE)</f>
        <v>تصوير ضوئي وميكروفيلم</v>
      </c>
      <c r="D140" s="211">
        <f>VLOOKUP(B140,مقررات!$A$1:$F$452,3,FALSE)</f>
        <v>2</v>
      </c>
      <c r="E140" s="211">
        <f>VLOOKUP(B140,مقررات!$A$1:$F$476,4,FALSE)</f>
        <v>0</v>
      </c>
      <c r="F140" s="211">
        <f t="shared" si="4"/>
        <v>2</v>
      </c>
      <c r="G140" s="60" t="str">
        <f>VLOOKUP(B140,مقررات!$A$1:$F$409,6,FALSE)</f>
        <v>ـ</v>
      </c>
      <c r="H140" s="60" t="s">
        <v>1650</v>
      </c>
      <c r="I140" s="262" t="str">
        <f>VLOOKUP(H140,'اعضاء هيئة التدريس'!$B$1:$D$300,2,FALSE)</f>
        <v>د/ ياسر رماح</v>
      </c>
      <c r="J140" s="250"/>
      <c r="K140" s="250" t="s">
        <v>1070</v>
      </c>
      <c r="L140" s="250"/>
      <c r="M140" s="250"/>
      <c r="N140" s="250"/>
      <c r="O140" s="250"/>
      <c r="P140" s="386" t="s">
        <v>1326</v>
      </c>
      <c r="Q140" s="282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  <c r="AC140" s="283"/>
      <c r="AD140" s="283"/>
      <c r="AE140" s="283"/>
      <c r="AF140" s="283"/>
      <c r="AT140" s="251" t="e">
        <f>VLOOKUP(#REF!,'اعضاء هيئة التدريس'!#REF!,2,)</f>
        <v>#REF!</v>
      </c>
    </row>
    <row r="141" spans="1:46" s="272" customFormat="1" ht="15.75" hidden="1" customHeight="1">
      <c r="A141" s="367"/>
      <c r="B141" s="288" t="s">
        <v>977</v>
      </c>
      <c r="C141" s="726" t="str">
        <f>VLOOKUP(B141,مقررات!$A$1:$F$411,2,FALSE)</f>
        <v xml:space="preserve">دراسات بيئية </v>
      </c>
      <c r="D141" s="211">
        <f>VLOOKUP(B141,مقررات!$A$1:$F$452,3,FALSE)</f>
        <v>2</v>
      </c>
      <c r="E141" s="211">
        <f>VLOOKUP(B141,مقررات!$A$1:$F$476,4,FALSE)</f>
        <v>0</v>
      </c>
      <c r="F141" s="211">
        <f t="shared" si="4"/>
        <v>2</v>
      </c>
      <c r="G141" s="60" t="str">
        <f>VLOOKUP(B141,مقررات!$A$1:$F$409,6,FALSE)</f>
        <v>ـ</v>
      </c>
      <c r="H141" s="60" t="s">
        <v>1869</v>
      </c>
      <c r="I141" s="262" t="str">
        <f>VLOOKUP(H141,'اعضاء هيئة التدريس'!$B$1:$D$300,2,FALSE)</f>
        <v>أ.د. علاء النعناعي</v>
      </c>
      <c r="J141" s="73"/>
      <c r="K141" s="73"/>
      <c r="L141" s="73"/>
      <c r="M141" s="73"/>
      <c r="N141" s="73" t="s">
        <v>1072</v>
      </c>
      <c r="O141" s="73"/>
      <c r="P141" s="386"/>
      <c r="Q141" s="282"/>
      <c r="R141" s="283"/>
      <c r="S141" s="283"/>
      <c r="T141" s="283"/>
      <c r="U141" s="283"/>
      <c r="V141" s="283"/>
      <c r="W141" s="283"/>
      <c r="X141" s="283"/>
      <c r="Y141" s="283"/>
      <c r="Z141" s="283"/>
      <c r="AA141" s="283"/>
      <c r="AB141" s="283"/>
      <c r="AC141" s="283"/>
      <c r="AD141" s="283"/>
      <c r="AE141" s="283"/>
      <c r="AF141" s="283"/>
      <c r="AT141" s="251" t="e">
        <f>VLOOKUP(#REF!,'اعضاء هيئة التدريس'!#REF!,2,)</f>
        <v>#REF!</v>
      </c>
    </row>
    <row r="142" spans="1:46" s="272" customFormat="1" ht="15.75" hidden="1" customHeight="1">
      <c r="A142" s="328">
        <v>1</v>
      </c>
      <c r="B142" s="288" t="s">
        <v>78</v>
      </c>
      <c r="C142" s="726" t="str">
        <f>VLOOKUP(B142,مقررات!$A$1:$F$411,2,FALSE)</f>
        <v>بحث ومقال</v>
      </c>
      <c r="D142" s="211">
        <f>VLOOKUP(B142,مقررات!$A$1:$F$452,3,FALSE)</f>
        <v>2</v>
      </c>
      <c r="E142" s="211">
        <f>VLOOKUP(B142,مقررات!$A$1:$F$476,4,FALSE)</f>
        <v>0</v>
      </c>
      <c r="F142" s="211">
        <f t="shared" si="4"/>
        <v>2</v>
      </c>
      <c r="G142" s="60" t="str">
        <f>VLOOKUP(B142,مقررات!$A$1:$F$409,6,FALSE)</f>
        <v>G441</v>
      </c>
      <c r="H142" s="60"/>
      <c r="I142" s="964" t="e">
        <f>VLOOKUP(H142,'اعضاء هيئة التدريس'!$B$1:$D$300,2,FALSE)</f>
        <v>#N/A</v>
      </c>
      <c r="J142" s="73"/>
      <c r="K142" s="73"/>
      <c r="L142" s="73"/>
      <c r="M142" s="73"/>
      <c r="N142" s="73"/>
      <c r="O142" s="73"/>
      <c r="P142" s="1046"/>
      <c r="Q142" s="4"/>
      <c r="R142" s="91"/>
      <c r="S142" s="91"/>
      <c r="T142" s="283"/>
      <c r="U142" s="283"/>
      <c r="V142" s="283"/>
      <c r="W142" s="283"/>
      <c r="X142" s="283"/>
      <c r="Y142" s="283"/>
      <c r="Z142" s="283"/>
      <c r="AA142" s="283"/>
      <c r="AB142" s="283"/>
      <c r="AC142" s="283"/>
      <c r="AD142" s="283"/>
      <c r="AE142" s="283"/>
      <c r="AF142" s="283"/>
      <c r="AT142" s="251" t="e">
        <f>VLOOKUP(#REF!,'اعضاء هيئة التدريس'!#REF!,2,)</f>
        <v>#REF!</v>
      </c>
    </row>
    <row r="143" spans="1:46" ht="15.75" hidden="1" customHeight="1">
      <c r="A143" s="328">
        <v>3</v>
      </c>
      <c r="B143" s="288" t="s">
        <v>40</v>
      </c>
      <c r="C143" s="726" t="str">
        <f>VLOOKUP(B143,مقررات!$A$1:$F$411,2,FALSE)</f>
        <v>علم المعادن</v>
      </c>
      <c r="D143" s="211">
        <f>VLOOKUP(B143,مقررات!$A$1:$F$452,3,FALSE)</f>
        <v>1.5</v>
      </c>
      <c r="E143" s="211">
        <f>VLOOKUP(B143,مقررات!$A$1:$F$476,4,FALSE)</f>
        <v>3</v>
      </c>
      <c r="F143" s="211">
        <f t="shared" si="4"/>
        <v>3</v>
      </c>
      <c r="G143" s="60" t="str">
        <f>VLOOKUP(B143,مقررات!$A$1:$F$409,6,FALSE)</f>
        <v>G111</v>
      </c>
      <c r="H143" s="60" t="s">
        <v>1484</v>
      </c>
      <c r="I143" s="262" t="str">
        <f>VLOOKUP(H143,'اعضاء هيئة التدريس'!$B$1:$D$300,2,FALSE)</f>
        <v>د.نادية محمد السعيد</v>
      </c>
      <c r="J143" s="73"/>
      <c r="K143" s="73" t="s">
        <v>1306</v>
      </c>
      <c r="L143" s="73"/>
      <c r="M143" s="73"/>
      <c r="N143" s="73"/>
      <c r="O143" s="73"/>
      <c r="P143" s="386" t="s">
        <v>1315</v>
      </c>
      <c r="Q143" s="4"/>
      <c r="R143" s="91"/>
      <c r="S143" s="91"/>
      <c r="AT143" s="251" t="e">
        <f>VLOOKUP(#REF!,'اعضاء هيئة التدريس'!#REF!,2,)</f>
        <v>#REF!</v>
      </c>
    </row>
    <row r="144" spans="1:46" s="272" customFormat="1" ht="15.75" hidden="1" customHeight="1">
      <c r="A144" s="328">
        <v>7</v>
      </c>
      <c r="B144" s="288" t="s">
        <v>53</v>
      </c>
      <c r="C144" s="726" t="str">
        <f>VLOOKUP(B144,مقررات!$A$1:$F$411,2,FALSE)</f>
        <v>بصريات المعادن</v>
      </c>
      <c r="D144" s="211">
        <f>VLOOKUP(B144,مقررات!$A$1:$F$452,3,FALSE)</f>
        <v>1.5</v>
      </c>
      <c r="E144" s="211">
        <f>VLOOKUP(B144,مقررات!$A$1:$F$476,4,FALSE)</f>
        <v>3</v>
      </c>
      <c r="F144" s="211">
        <f t="shared" si="4"/>
        <v>3</v>
      </c>
      <c r="G144" s="60" t="str">
        <f>VLOOKUP(B144,مقررات!$A$1:$F$409,6,FALSE)</f>
        <v>G112</v>
      </c>
      <c r="H144" s="60" t="s">
        <v>1473</v>
      </c>
      <c r="I144" s="262" t="str">
        <f>VLOOKUP(H144,'اعضاء هيئة التدريس'!$B$1:$D$300,2,FALSE)</f>
        <v>أ.د.احمد محمد بشادي</v>
      </c>
      <c r="J144" s="73"/>
      <c r="K144" s="73"/>
      <c r="L144" s="73"/>
      <c r="M144" s="73"/>
      <c r="N144" s="73" t="s">
        <v>1306</v>
      </c>
      <c r="O144" s="73"/>
      <c r="P144" s="386" t="s">
        <v>1321</v>
      </c>
      <c r="Q144" s="282"/>
      <c r="R144" s="283"/>
      <c r="S144" s="283"/>
      <c r="T144" s="283"/>
      <c r="U144" s="283"/>
      <c r="V144" s="283"/>
      <c r="W144" s="283"/>
      <c r="X144" s="283"/>
      <c r="Y144" s="283"/>
      <c r="Z144" s="283"/>
      <c r="AA144" s="283"/>
      <c r="AB144" s="283"/>
      <c r="AC144" s="283"/>
      <c r="AD144" s="283"/>
      <c r="AE144" s="283"/>
      <c r="AF144" s="283"/>
      <c r="AT144" s="251" t="e">
        <f>VLOOKUP(#REF!,'اعضاء هيئة التدريس'!#REF!,2,)</f>
        <v>#REF!</v>
      </c>
    </row>
    <row r="145" spans="1:46" s="285" customFormat="1" ht="15.75" hidden="1" customHeight="1">
      <c r="A145" s="328">
        <v>8</v>
      </c>
      <c r="B145" s="288" t="s">
        <v>52</v>
      </c>
      <c r="C145" s="726" t="str">
        <f>VLOOKUP(B145,مقررات!$A$1:$F$411,2,FALSE)</f>
        <v>معادن مكونة للصخور</v>
      </c>
      <c r="D145" s="211">
        <f>VLOOKUP(B145,مقررات!$A$1:$F$452,3,FALSE)</f>
        <v>1.5</v>
      </c>
      <c r="E145" s="211">
        <f>VLOOKUP(B145,مقررات!$A$1:$F$476,4,FALSE)</f>
        <v>3</v>
      </c>
      <c r="F145" s="211">
        <f t="shared" si="4"/>
        <v>3</v>
      </c>
      <c r="G145" s="60" t="str">
        <f>VLOOKUP(B145,مقررات!$A$1:$F$409,6,FALSE)</f>
        <v>G211</v>
      </c>
      <c r="H145" s="60" t="s">
        <v>1473</v>
      </c>
      <c r="I145" s="262" t="str">
        <f>VLOOKUP(H145,'اعضاء هيئة التدريس'!$B$1:$D$300,2,FALSE)</f>
        <v>أ.د.احمد محمد بشادي</v>
      </c>
      <c r="J145" s="73"/>
      <c r="K145" s="73"/>
      <c r="L145" s="73"/>
      <c r="M145" s="73"/>
      <c r="N145" s="73" t="s">
        <v>2017</v>
      </c>
      <c r="O145" s="73"/>
      <c r="P145" s="386" t="s">
        <v>1321</v>
      </c>
      <c r="Q145" s="4"/>
      <c r="R145" s="91"/>
      <c r="S145" s="91"/>
      <c r="T145" s="283"/>
      <c r="U145" s="284"/>
      <c r="V145" s="284"/>
      <c r="W145" s="284"/>
      <c r="X145" s="284"/>
      <c r="Y145" s="284"/>
      <c r="Z145" s="284"/>
      <c r="AA145" s="284"/>
      <c r="AB145" s="284"/>
      <c r="AC145" s="284"/>
      <c r="AD145" s="284"/>
      <c r="AE145" s="284"/>
      <c r="AF145" s="284"/>
      <c r="AT145" s="251" t="e">
        <f>VLOOKUP(#REF!,'اعضاء هيئة التدريس'!#REF!,2,)</f>
        <v>#REF!</v>
      </c>
    </row>
    <row r="146" spans="1:46" s="285" customFormat="1" ht="15.75" hidden="1" customHeight="1">
      <c r="A146" s="328">
        <v>9</v>
      </c>
      <c r="B146" s="288" t="s">
        <v>42</v>
      </c>
      <c r="C146" s="726" t="str">
        <f>VLOOKUP(B146,مقررات!$A$1:$F$411,2,FALSE)</f>
        <v>علم الأحافير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4"/>
        <v>3</v>
      </c>
      <c r="G146" s="60" t="str">
        <f>VLOOKUP(B146,مقررات!$A$1:$F$409,6,FALSE)</f>
        <v>G121</v>
      </c>
      <c r="H146" s="60" t="s">
        <v>1475</v>
      </c>
      <c r="I146" s="262" t="str">
        <f>VLOOKUP(H146,'اعضاء هيئة التدريس'!$B$1:$D$300,2,FALSE)</f>
        <v>ا.د/عرابي حسين عرابي</v>
      </c>
      <c r="J146" s="73"/>
      <c r="K146" s="73"/>
      <c r="L146" s="73"/>
      <c r="M146" s="73"/>
      <c r="N146" s="73" t="s">
        <v>1303</v>
      </c>
      <c r="O146" s="73"/>
      <c r="P146" s="386"/>
      <c r="Q146" s="282"/>
      <c r="R146" s="283"/>
      <c r="S146" s="283"/>
      <c r="T146" s="283"/>
      <c r="U146" s="284"/>
      <c r="V146" s="284"/>
      <c r="W146" s="284"/>
      <c r="X146" s="284"/>
      <c r="Y146" s="284"/>
      <c r="Z146" s="284"/>
      <c r="AA146" s="284"/>
      <c r="AB146" s="284"/>
      <c r="AC146" s="284"/>
      <c r="AD146" s="284"/>
      <c r="AE146" s="284"/>
      <c r="AF146" s="284"/>
      <c r="AT146" s="251" t="e">
        <f>VLOOKUP(#REF!,'اعضاء هيئة التدريس'!#REF!,2,)</f>
        <v>#REF!</v>
      </c>
    </row>
    <row r="147" spans="1:46" s="156" customFormat="1" ht="15.75" hidden="1" customHeight="1">
      <c r="A147" s="328">
        <v>10</v>
      </c>
      <c r="B147" s="288" t="s">
        <v>46</v>
      </c>
      <c r="C147" s="726" t="str">
        <f>VLOOKUP(B147,مقررات!$A$1:$F$411,2,FALSE)</f>
        <v>علم الصخور</v>
      </c>
      <c r="D147" s="211">
        <f>VLOOKUP(B147,مقررات!$A$1:$F$452,3,FALSE)</f>
        <v>1.5</v>
      </c>
      <c r="E147" s="211">
        <f>VLOOKUP(B147,مقررات!$A$1:$F$476,4,FALSE)</f>
        <v>3</v>
      </c>
      <c r="F147" s="211">
        <f t="shared" si="4"/>
        <v>3</v>
      </c>
      <c r="G147" s="60" t="str">
        <f>VLOOKUP(B147,مقررات!$A$1:$F$409,6,FALSE)</f>
        <v>G214-G112</v>
      </c>
      <c r="H147" s="60" t="s">
        <v>1466</v>
      </c>
      <c r="I147" s="262" t="str">
        <f>VLOOKUP(H147,'اعضاء هيئة التدريس'!$B$1:$D$300,2,FALSE)</f>
        <v>أ.د.حمدلله عبدالجواد ونس</v>
      </c>
      <c r="J147" s="73"/>
      <c r="K147" s="73"/>
      <c r="L147" s="73"/>
      <c r="M147" s="73" t="s">
        <v>1261</v>
      </c>
      <c r="N147" s="73"/>
      <c r="O147" s="73"/>
      <c r="P147" s="386" t="s">
        <v>1315</v>
      </c>
      <c r="Q147" s="4"/>
      <c r="R147" s="91"/>
      <c r="S147" s="91"/>
      <c r="T147" s="810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T147" s="251" t="e">
        <f>VLOOKUP(#REF!,'اعضاء هيئة التدريس'!#REF!,2,)</f>
        <v>#REF!</v>
      </c>
    </row>
    <row r="148" spans="1:46" s="156" customFormat="1" ht="15.75" hidden="1" customHeight="1">
      <c r="A148" s="328">
        <v>11</v>
      </c>
      <c r="B148" s="288" t="s">
        <v>46</v>
      </c>
      <c r="C148" s="726" t="str">
        <f>VLOOKUP(B148,مقررات!$A$1:$F$411,2,FALSE)</f>
        <v>علم الصخور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si="4"/>
        <v>3</v>
      </c>
      <c r="G148" s="60" t="str">
        <f>VLOOKUP(B148,مقررات!$A$1:$F$409,6,FALSE)</f>
        <v>G214-G112</v>
      </c>
      <c r="H148" s="60" t="s">
        <v>1471</v>
      </c>
      <c r="I148" s="262" t="str">
        <f>VLOOKUP(H148,'اعضاء هيئة التدريس'!$B$1:$D$300,2,FALSE)</f>
        <v>أ.د. ابراهيم محمد خلف</v>
      </c>
      <c r="J148" s="73"/>
      <c r="K148" s="73"/>
      <c r="L148" s="73"/>
      <c r="M148" s="73" t="s">
        <v>1261</v>
      </c>
      <c r="N148" s="73"/>
      <c r="O148" s="73"/>
      <c r="P148" s="386" t="s">
        <v>1315</v>
      </c>
      <c r="Q148" s="4"/>
      <c r="R148" s="91"/>
      <c r="S148" s="91"/>
      <c r="T148" s="810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T148" s="251" t="e">
        <f>VLOOKUP(#REF!,'اعضاء هيئة التدريس'!#REF!,2,)</f>
        <v>#REF!</v>
      </c>
    </row>
    <row r="149" spans="1:46" s="285" customFormat="1" ht="15.75" hidden="1" customHeight="1">
      <c r="A149" s="328">
        <v>12</v>
      </c>
      <c r="B149" s="288" t="s">
        <v>57</v>
      </c>
      <c r="C149" s="726" t="str">
        <f>VLOOKUP(B149,مقررات!$A$1:$F$411,2,FALSE)</f>
        <v>صخور نارية</v>
      </c>
      <c r="D149" s="211">
        <f>VLOOKUP(B149,مقررات!$A$1:$F$452,3,FALSE)</f>
        <v>1.5</v>
      </c>
      <c r="E149" s="211">
        <f>VLOOKUP(B149,مقررات!$A$1:$F$476,4,FALSE)</f>
        <v>3</v>
      </c>
      <c r="F149" s="211">
        <f t="shared" ref="F149:F179" si="5">D149+0.5*E149</f>
        <v>3</v>
      </c>
      <c r="G149" s="60" t="str">
        <f>VLOOKUP(B149,مقررات!$A$1:$F$409,6,FALSE)</f>
        <v>G231</v>
      </c>
      <c r="H149" s="60" t="s">
        <v>1510</v>
      </c>
      <c r="I149" s="262" t="str">
        <f>VLOOKUP(H149,'اعضاء هيئة التدريس'!$B$1:$D$300,2,FALSE)</f>
        <v>د/ خالد جمال الجميل</v>
      </c>
      <c r="J149" s="73"/>
      <c r="K149" s="73" t="s">
        <v>1303</v>
      </c>
      <c r="L149" s="73"/>
      <c r="M149" s="73"/>
      <c r="N149" s="73"/>
      <c r="O149" s="73"/>
      <c r="P149" s="386" t="s">
        <v>1321</v>
      </c>
      <c r="Q149" s="4"/>
      <c r="R149" s="92"/>
      <c r="S149" s="92"/>
      <c r="T149" s="283"/>
      <c r="U149" s="284"/>
      <c r="V149" s="284"/>
      <c r="W149" s="284"/>
      <c r="X149" s="284"/>
      <c r="Y149" s="284"/>
      <c r="Z149" s="284"/>
      <c r="AA149" s="284"/>
      <c r="AB149" s="284"/>
      <c r="AC149" s="284"/>
      <c r="AD149" s="284"/>
      <c r="AE149" s="284"/>
      <c r="AF149" s="284"/>
      <c r="AT149" s="251" t="e">
        <f>VLOOKUP(#REF!,'اعضاء هيئة التدريس'!#REF!,2,)</f>
        <v>#REF!</v>
      </c>
    </row>
    <row r="150" spans="1:46" s="272" customFormat="1" ht="15.75" hidden="1" customHeight="1">
      <c r="A150" s="328">
        <v>13</v>
      </c>
      <c r="B150" s="288" t="s">
        <v>74</v>
      </c>
      <c r="C150" s="726" t="str">
        <f>VLOOKUP(B150,مقررات!$A$1:$F$411,2,FALSE)</f>
        <v>مساحة</v>
      </c>
      <c r="D150" s="211">
        <f>VLOOKUP(B150,مقررات!$A$1:$F$452,3,FALSE)</f>
        <v>1.5</v>
      </c>
      <c r="E150" s="211">
        <f>VLOOKUP(B150,مقررات!$A$1:$F$476,4,FALSE)</f>
        <v>3</v>
      </c>
      <c r="F150" s="211">
        <f t="shared" si="5"/>
        <v>3</v>
      </c>
      <c r="G150" s="60" t="str">
        <f>VLOOKUP(B150,مقررات!$A$1:$F$409,6,FALSE)</f>
        <v>G141</v>
      </c>
      <c r="H150" s="60" t="s">
        <v>1468</v>
      </c>
      <c r="I150" s="262" t="str">
        <f>VLOOKUP(H150,'اعضاء هيئة التدريس'!$B$1:$D$300,2,FALSE)</f>
        <v>أ.د. جمال عيسوي قمح</v>
      </c>
      <c r="J150" s="73"/>
      <c r="K150" s="73"/>
      <c r="L150" s="73"/>
      <c r="M150" s="73" t="s">
        <v>1306</v>
      </c>
      <c r="N150" s="73"/>
      <c r="O150" s="73"/>
      <c r="P150" s="386" t="s">
        <v>1315</v>
      </c>
      <c r="Q150" s="282"/>
      <c r="R150" s="283"/>
      <c r="S150" s="283"/>
      <c r="T150" s="283"/>
      <c r="U150" s="283"/>
      <c r="V150" s="283"/>
      <c r="W150" s="283"/>
      <c r="X150" s="283"/>
      <c r="Y150" s="283"/>
      <c r="Z150" s="283"/>
      <c r="AA150" s="283"/>
      <c r="AB150" s="283"/>
      <c r="AC150" s="283"/>
      <c r="AD150" s="283"/>
      <c r="AE150" s="283"/>
      <c r="AF150" s="283"/>
      <c r="AT150" s="251" t="e">
        <f>VLOOKUP(#REF!,'اعضاء هيئة التدريس'!#REF!,2,)</f>
        <v>#REF!</v>
      </c>
    </row>
    <row r="151" spans="1:46" s="272" customFormat="1" ht="15.75" hidden="1" customHeight="1">
      <c r="A151" s="328">
        <v>14</v>
      </c>
      <c r="B151" s="288" t="s">
        <v>72</v>
      </c>
      <c r="C151" s="741" t="str">
        <f>VLOOKUP(B151,مقررات!$A$1:$F$411,2,FALSE)</f>
        <v>ميكانيكا الصخور</v>
      </c>
      <c r="D151" s="225">
        <f>VLOOKUP(B151,مقررات!$A$1:$F$452,3,FALSE)</f>
        <v>1.5</v>
      </c>
      <c r="E151" s="225">
        <f>VLOOKUP(B151,مقررات!$A$1:$F$476,4,FALSE)</f>
        <v>3</v>
      </c>
      <c r="F151" s="225">
        <f t="shared" si="5"/>
        <v>3</v>
      </c>
      <c r="G151" s="340" t="str">
        <f>VLOOKUP(B151,مقررات!$A$1:$F$409,6,FALSE)</f>
        <v>G231</v>
      </c>
      <c r="H151" s="340" t="s">
        <v>1487</v>
      </c>
      <c r="I151" s="742" t="str">
        <f>VLOOKUP(H151,'اعضاء هيئة التدريس'!$B$1:$D$300,2,FALSE)</f>
        <v>د. محمد فاروق ابوحشيش</v>
      </c>
      <c r="J151" s="771"/>
      <c r="K151" s="771"/>
      <c r="L151" s="771" t="s">
        <v>1261</v>
      </c>
      <c r="M151" s="771"/>
      <c r="N151" s="771"/>
      <c r="O151" s="771"/>
      <c r="P151" s="386" t="s">
        <v>1321</v>
      </c>
      <c r="Q151" s="158"/>
      <c r="R151" s="761"/>
      <c r="S151" s="761"/>
      <c r="T151" s="283"/>
      <c r="U151" s="283"/>
      <c r="V151" s="283"/>
      <c r="W151" s="283"/>
      <c r="X151" s="283"/>
      <c r="Y151" s="283"/>
      <c r="Z151" s="283"/>
      <c r="AA151" s="283"/>
      <c r="AB151" s="283"/>
      <c r="AC151" s="283"/>
      <c r="AD151" s="283"/>
      <c r="AE151" s="283"/>
      <c r="AF151" s="283"/>
      <c r="AT151" s="251" t="e">
        <f>VLOOKUP(#REF!,'اعضاء هيئة التدريس'!#REF!,2,)</f>
        <v>#REF!</v>
      </c>
    </row>
    <row r="152" spans="1:46" s="272" customFormat="1" ht="15.75" hidden="1" customHeight="1">
      <c r="A152" s="328">
        <v>15</v>
      </c>
      <c r="B152" s="288" t="s">
        <v>45</v>
      </c>
      <c r="C152" s="726" t="str">
        <f>VLOOKUP(B152,مقررات!$A$1:$F$411,2,FALSE)</f>
        <v>علم الطبقات الصخري</v>
      </c>
      <c r="D152" s="211">
        <f>VLOOKUP(B152,مقررات!$A$1:$F$452,3,FALSE)</f>
        <v>1.5</v>
      </c>
      <c r="E152" s="211">
        <f>VLOOKUP(B152,مقررات!$A$1:$F$476,4,FALSE)</f>
        <v>3</v>
      </c>
      <c r="F152" s="211">
        <f t="shared" si="5"/>
        <v>3</v>
      </c>
      <c r="G152" s="60" t="str">
        <f>VLOOKUP(B152,مقررات!$A$1:$F$409,6,FALSE)</f>
        <v>G231-G141</v>
      </c>
      <c r="H152" s="60" t="s">
        <v>1477</v>
      </c>
      <c r="I152" s="262" t="str">
        <f>VLOOKUP(H152,'اعضاء هيئة التدريس'!$B$1:$D$300,2,FALSE)</f>
        <v>أ.د. حسني الدسوقي سليمان</v>
      </c>
      <c r="J152" s="73"/>
      <c r="K152" s="73"/>
      <c r="L152" s="73"/>
      <c r="M152" s="73"/>
      <c r="N152" s="73" t="s">
        <v>1306</v>
      </c>
      <c r="O152" s="73"/>
      <c r="P152" s="386" t="s">
        <v>1315</v>
      </c>
      <c r="Q152" s="282"/>
      <c r="R152" s="283"/>
      <c r="S152" s="283"/>
      <c r="T152" s="283"/>
      <c r="U152" s="283"/>
      <c r="V152" s="283"/>
      <c r="W152" s="283"/>
      <c r="X152" s="283"/>
      <c r="Y152" s="283"/>
      <c r="Z152" s="283"/>
      <c r="AA152" s="283"/>
      <c r="AB152" s="283"/>
      <c r="AC152" s="283"/>
      <c r="AD152" s="283"/>
      <c r="AE152" s="283"/>
      <c r="AF152" s="283"/>
      <c r="AT152" s="251" t="e">
        <f>VLOOKUP(#REF!,'اعضاء هيئة التدريس'!#REF!,2,)</f>
        <v>#REF!</v>
      </c>
    </row>
    <row r="153" spans="1:46" s="272" customFormat="1" ht="15.75" hidden="1" customHeight="1">
      <c r="A153" s="328">
        <v>16</v>
      </c>
      <c r="B153" s="288" t="s">
        <v>44</v>
      </c>
      <c r="C153" s="726" t="str">
        <f>VLOOKUP(B153,مقررات!$A$1:$F$411,2,FALSE)</f>
        <v>علم الطبقات الحفرى</v>
      </c>
      <c r="D153" s="211">
        <f>VLOOKUP(B153,مقررات!$A$1:$F$452,3,FALSE)</f>
        <v>1</v>
      </c>
      <c r="E153" s="211">
        <f>VLOOKUP(B153,مقررات!$A$1:$F$476,4,FALSE)</f>
        <v>2</v>
      </c>
      <c r="F153" s="211">
        <f t="shared" si="5"/>
        <v>2</v>
      </c>
      <c r="G153" s="60" t="str">
        <f>VLOOKUP(B153,مقررات!$A$1:$F$409,6,FALSE)</f>
        <v>G221</v>
      </c>
      <c r="H153" s="60" t="s">
        <v>1475</v>
      </c>
      <c r="I153" s="262" t="str">
        <f>VLOOKUP(H153,'اعضاء هيئة التدريس'!$B$1:$D$300,2,FALSE)</f>
        <v>ا.د/عرابي حسين عرابي</v>
      </c>
      <c r="J153" s="73"/>
      <c r="K153" s="73"/>
      <c r="L153" s="73"/>
      <c r="M153" s="73"/>
      <c r="N153" s="73"/>
      <c r="O153" s="73" t="s">
        <v>1112</v>
      </c>
      <c r="P153" s="386" t="s">
        <v>1321</v>
      </c>
      <c r="Q153" s="4"/>
      <c r="R153" s="92"/>
      <c r="S153" s="92"/>
      <c r="T153" s="283"/>
      <c r="U153" s="283"/>
      <c r="V153" s="283"/>
      <c r="W153" s="283"/>
      <c r="X153" s="283"/>
      <c r="Y153" s="283"/>
      <c r="Z153" s="283"/>
      <c r="AA153" s="283"/>
      <c r="AB153" s="283"/>
      <c r="AC153" s="283"/>
      <c r="AD153" s="283"/>
      <c r="AE153" s="283"/>
      <c r="AF153" s="283"/>
      <c r="AT153" s="251" t="e">
        <f>VLOOKUP(#REF!,'اعضاء هيئة التدريس'!#REF!,2,)</f>
        <v>#REF!</v>
      </c>
    </row>
    <row r="154" spans="1:46" s="272" customFormat="1" ht="15.75" hidden="1" customHeight="1">
      <c r="A154" s="328">
        <v>17</v>
      </c>
      <c r="B154" s="288" t="s">
        <v>49</v>
      </c>
      <c r="C154" s="726" t="str">
        <f>VLOOKUP(B154,مقررات!$A$1:$F$411,2,FALSE)</f>
        <v>ترسيب</v>
      </c>
      <c r="D154" s="211">
        <f>VLOOKUP(B154,مقررات!$A$1:$F$452,3,FALSE)</f>
        <v>1.5</v>
      </c>
      <c r="E154" s="211">
        <f>VLOOKUP(B154,مقررات!$A$1:$F$476,4,FALSE)</f>
        <v>3</v>
      </c>
      <c r="F154" s="211">
        <f t="shared" si="5"/>
        <v>3</v>
      </c>
      <c r="G154" s="60" t="str">
        <f>VLOOKUP(B154,مقررات!$A$1:$F$409,6,FALSE)</f>
        <v>G331</v>
      </c>
      <c r="H154" s="60" t="s">
        <v>1466</v>
      </c>
      <c r="I154" s="262" t="str">
        <f>VLOOKUP(H154,'اعضاء هيئة التدريس'!$B$1:$D$300,2,FALSE)</f>
        <v>أ.د.حمدلله عبدالجواد ونس</v>
      </c>
      <c r="J154" s="73"/>
      <c r="K154" s="73"/>
      <c r="L154" s="73" t="s">
        <v>1303</v>
      </c>
      <c r="M154" s="73"/>
      <c r="N154" s="73"/>
      <c r="O154" s="73"/>
      <c r="P154" s="386" t="s">
        <v>1321</v>
      </c>
      <c r="Q154" s="4"/>
      <c r="R154" s="91"/>
      <c r="S154" s="91"/>
      <c r="T154" s="283"/>
      <c r="U154" s="283"/>
      <c r="V154" s="283"/>
      <c r="W154" s="283"/>
      <c r="X154" s="283"/>
      <c r="Y154" s="283"/>
      <c r="Z154" s="283"/>
      <c r="AA154" s="283"/>
      <c r="AB154" s="283"/>
      <c r="AC154" s="283"/>
      <c r="AD154" s="283"/>
      <c r="AE154" s="283"/>
      <c r="AF154" s="283"/>
      <c r="AT154" s="251" t="e">
        <f>VLOOKUP(#REF!,'اعضاء هيئة التدريس'!#REF!,2,)</f>
        <v>#REF!</v>
      </c>
    </row>
    <row r="155" spans="1:46" s="272" customFormat="1" ht="15.75" hidden="1" customHeight="1">
      <c r="A155" s="328">
        <v>18</v>
      </c>
      <c r="B155" s="288" t="s">
        <v>48</v>
      </c>
      <c r="C155" s="726" t="str">
        <f>VLOOKUP(B155,مقررات!$A$1:$F$411,2,FALSE)</f>
        <v>صخور رسوبية</v>
      </c>
      <c r="D155" s="211">
        <f>VLOOKUP(B155,مقررات!$A$1:$F$452,3,FALSE)</f>
        <v>1.5</v>
      </c>
      <c r="E155" s="211">
        <f>VLOOKUP(B155,مقررات!$A$1:$F$476,4,FALSE)</f>
        <v>3</v>
      </c>
      <c r="F155" s="211">
        <f t="shared" si="5"/>
        <v>3</v>
      </c>
      <c r="G155" s="60" t="str">
        <f>VLOOKUP(B155,مقررات!$A$1:$F$409,6,FALSE)</f>
        <v>G231</v>
      </c>
      <c r="H155" s="60" t="s">
        <v>1460</v>
      </c>
      <c r="I155" s="262" t="str">
        <f>VLOOKUP(H155,'اعضاء هيئة التدريس'!$B$1:$D$300,2,FALSE)</f>
        <v>ا.د/ محمد محمود ابو الحسن</v>
      </c>
      <c r="J155" s="73"/>
      <c r="K155" s="73"/>
      <c r="L155" s="73"/>
      <c r="M155" s="73"/>
      <c r="N155" s="73" t="s">
        <v>1261</v>
      </c>
      <c r="O155" s="73"/>
      <c r="P155" s="252"/>
      <c r="Q155" s="282"/>
      <c r="R155" s="283"/>
      <c r="S155" s="284"/>
      <c r="T155" s="283"/>
      <c r="U155" s="283"/>
      <c r="V155" s="283"/>
      <c r="W155" s="283"/>
      <c r="X155" s="283"/>
      <c r="Y155" s="283"/>
      <c r="Z155" s="283"/>
      <c r="AA155" s="283"/>
      <c r="AB155" s="283"/>
      <c r="AC155" s="283"/>
      <c r="AD155" s="283"/>
      <c r="AE155" s="283"/>
      <c r="AF155" s="283"/>
      <c r="AT155" s="251" t="e">
        <f>VLOOKUP(#REF!,'اعضاء هيئة التدريس'!#REF!,2,)</f>
        <v>#REF!</v>
      </c>
    </row>
    <row r="156" spans="1:46" s="272" customFormat="1" ht="15.75" hidden="1" customHeight="1">
      <c r="A156" s="328">
        <v>19</v>
      </c>
      <c r="B156" s="288" t="s">
        <v>59</v>
      </c>
      <c r="C156" s="726" t="str">
        <f>VLOOKUP(B156,مقررات!$A$1:$F$411,2,FALSE)</f>
        <v>صخور متحولة</v>
      </c>
      <c r="D156" s="211">
        <f>VLOOKUP(B156,مقررات!$A$1:$F$452,3,FALSE)</f>
        <v>1.5</v>
      </c>
      <c r="E156" s="211">
        <f>VLOOKUP(B156,مقررات!$A$1:$F$476,4,FALSE)</f>
        <v>3</v>
      </c>
      <c r="F156" s="211">
        <f t="shared" si="5"/>
        <v>3</v>
      </c>
      <c r="G156" s="60" t="str">
        <f>VLOOKUP(B156,مقررات!$A$1:$F$409,6,FALSE)</f>
        <v>G231</v>
      </c>
      <c r="H156" s="60" t="s">
        <v>1510</v>
      </c>
      <c r="I156" s="262" t="str">
        <f>VLOOKUP(H156,'اعضاء هيئة التدريس'!$B$1:$D$300,2,FALSE)</f>
        <v>د/ خالد جمال الجميل</v>
      </c>
      <c r="J156" s="73"/>
      <c r="K156" s="73"/>
      <c r="L156" s="73"/>
      <c r="M156" s="73" t="s">
        <v>1306</v>
      </c>
      <c r="N156" s="73"/>
      <c r="O156" s="73"/>
      <c r="P156" s="386" t="s">
        <v>1321</v>
      </c>
      <c r="Q156" s="282"/>
      <c r="R156" s="283"/>
      <c r="S156" s="284"/>
      <c r="T156" s="283"/>
      <c r="U156" s="283"/>
      <c r="V156" s="283"/>
      <c r="W156" s="283"/>
      <c r="X156" s="283"/>
      <c r="Y156" s="283"/>
      <c r="Z156" s="283"/>
      <c r="AA156" s="283"/>
      <c r="AB156" s="283"/>
      <c r="AC156" s="283"/>
      <c r="AD156" s="283"/>
      <c r="AE156" s="283"/>
      <c r="AF156" s="283"/>
      <c r="AT156" s="251" t="e">
        <f>VLOOKUP(#REF!,'اعضاء هيئة التدريس'!#REF!,2,)</f>
        <v>#REF!</v>
      </c>
    </row>
    <row r="157" spans="1:46" s="272" customFormat="1" ht="15.75" hidden="1" customHeight="1">
      <c r="A157" s="328">
        <v>20</v>
      </c>
      <c r="B157" s="288" t="s">
        <v>62</v>
      </c>
      <c r="C157" s="726" t="str">
        <f>VLOOKUP(B157,مقررات!$A$1:$F$411,2,FALSE)</f>
        <v>جيولوجيا تركيبية</v>
      </c>
      <c r="D157" s="211">
        <f>VLOOKUP(B157,مقررات!$A$1:$F$452,3,FALSE)</f>
        <v>1.5</v>
      </c>
      <c r="E157" s="211">
        <f>VLOOKUP(B157,مقررات!$A$1:$F$476,4,FALSE)</f>
        <v>3</v>
      </c>
      <c r="F157" s="211">
        <f t="shared" si="5"/>
        <v>3</v>
      </c>
      <c r="G157" s="60" t="str">
        <f>VLOOKUP(B157,مقررات!$A$1:$F$409,6,FALSE)</f>
        <v>G231-G141</v>
      </c>
      <c r="H157" s="60" t="s">
        <v>1479</v>
      </c>
      <c r="I157" s="262" t="str">
        <f>VLOOKUP(H157,'اعضاء هيئة التدريس'!$B$1:$D$300,2,FALSE)</f>
        <v>أ.د/ يحيى صفي الدين محمد</v>
      </c>
      <c r="J157" s="73"/>
      <c r="K157" s="73"/>
      <c r="L157" s="73" t="s">
        <v>1303</v>
      </c>
      <c r="M157" s="73"/>
      <c r="N157" s="73"/>
      <c r="O157" s="73"/>
      <c r="P157" s="1046"/>
      <c r="Q157" s="4"/>
      <c r="R157" s="91"/>
      <c r="S157" s="91"/>
      <c r="T157" s="283"/>
      <c r="U157" s="283"/>
      <c r="V157" s="283"/>
      <c r="W157" s="283"/>
      <c r="X157" s="283"/>
      <c r="Y157" s="283"/>
      <c r="Z157" s="283"/>
      <c r="AA157" s="283"/>
      <c r="AB157" s="283"/>
      <c r="AC157" s="283"/>
      <c r="AD157" s="283"/>
      <c r="AE157" s="283"/>
      <c r="AF157" s="283"/>
      <c r="AT157" s="251" t="e">
        <f>VLOOKUP(#REF!,'اعضاء هيئة التدريس'!#REF!,2,)</f>
        <v>#REF!</v>
      </c>
    </row>
    <row r="158" spans="1:46" s="272" customFormat="1" ht="15.75" hidden="1" customHeight="1">
      <c r="A158" s="328">
        <v>21</v>
      </c>
      <c r="B158" s="288" t="s">
        <v>56</v>
      </c>
      <c r="C158" s="726" t="str">
        <f>VLOOKUP(B158,مقررات!$A$1:$F$411,2,FALSE)</f>
        <v>جيومورفولوجي</v>
      </c>
      <c r="D158" s="211">
        <f>VLOOKUP(B158,مقررات!$A$1:$F$452,3,FALSE)</f>
        <v>1.5</v>
      </c>
      <c r="E158" s="211">
        <f>VLOOKUP(B158,مقررات!$A$1:$F$476,4,FALSE)</f>
        <v>3</v>
      </c>
      <c r="F158" s="211">
        <f t="shared" si="5"/>
        <v>3</v>
      </c>
      <c r="G158" s="60" t="str">
        <f>VLOOKUP(B158,مقررات!$A$1:$F$409,6,FALSE)</f>
        <v>G321-G341</v>
      </c>
      <c r="H158" s="60" t="s">
        <v>1481</v>
      </c>
      <c r="I158" s="262" t="str">
        <f>VLOOKUP(H158,'اعضاء هيئة التدريس'!$B$1:$D$300,2,FALSE)</f>
        <v>أ.د. هاني احمد مصطفى</v>
      </c>
      <c r="J158" s="73"/>
      <c r="K158" s="73"/>
      <c r="L158" s="73"/>
      <c r="M158" s="73" t="s">
        <v>1303</v>
      </c>
      <c r="N158" s="73"/>
      <c r="O158" s="73"/>
      <c r="P158" s="1046"/>
      <c r="Q158" s="4"/>
      <c r="R158" s="92"/>
      <c r="S158" s="92"/>
      <c r="T158" s="283"/>
      <c r="U158" s="283"/>
      <c r="V158" s="283"/>
      <c r="W158" s="283"/>
      <c r="X158" s="283"/>
      <c r="Y158" s="283"/>
      <c r="Z158" s="283"/>
      <c r="AA158" s="283"/>
      <c r="AB158" s="283"/>
      <c r="AC158" s="283"/>
      <c r="AD158" s="283"/>
      <c r="AE158" s="283"/>
      <c r="AF158" s="283"/>
      <c r="AT158" s="251" t="e">
        <f>VLOOKUP(#REF!,'اعضاء هيئة التدريس'!#REF!,2,)</f>
        <v>#REF!</v>
      </c>
    </row>
    <row r="159" spans="1:46" s="272" customFormat="1" ht="15.75" hidden="1" customHeight="1">
      <c r="A159" s="328">
        <v>22</v>
      </c>
      <c r="B159" s="288" t="s">
        <v>61</v>
      </c>
      <c r="C159" s="726" t="str">
        <f>VLOOKUP(B159,مقررات!$A$1:$F$411,2,FALSE)</f>
        <v>جيولوجيا حقل</v>
      </c>
      <c r="D159" s="211">
        <f>VLOOKUP(B159,مقررات!$A$1:$F$452,3,FALSE)</f>
        <v>1</v>
      </c>
      <c r="E159" s="211">
        <f>VLOOKUP(B159,مقررات!$A$1:$F$476,4,FALSE)</f>
        <v>2</v>
      </c>
      <c r="F159" s="211">
        <f t="shared" si="5"/>
        <v>2</v>
      </c>
      <c r="G159" s="60" t="str">
        <f>VLOOKUP(B159,مقررات!$A$1:$F$409,6,FALSE)</f>
        <v>G141-G341-G231</v>
      </c>
      <c r="H159" s="60" t="s">
        <v>1464</v>
      </c>
      <c r="I159" s="262" t="str">
        <f>VLOOKUP(H159,'اعضاء هيئة التدريس'!$B$1:$D$300,2,FALSE)</f>
        <v>أ.د. ماهر داود ابراهيم</v>
      </c>
      <c r="J159" s="73"/>
      <c r="K159" s="73"/>
      <c r="L159" s="73"/>
      <c r="M159" s="73" t="s">
        <v>1147</v>
      </c>
      <c r="N159" s="73"/>
      <c r="O159" s="73"/>
      <c r="P159" s="386" t="s">
        <v>1321</v>
      </c>
      <c r="Q159" s="282"/>
      <c r="R159" s="283"/>
      <c r="S159" s="284"/>
      <c r="T159" s="283"/>
      <c r="U159" s="283"/>
      <c r="V159" s="283"/>
      <c r="W159" s="283"/>
      <c r="X159" s="283"/>
      <c r="Y159" s="283"/>
      <c r="Z159" s="283"/>
      <c r="AA159" s="283"/>
      <c r="AB159" s="283"/>
      <c r="AC159" s="283"/>
      <c r="AD159" s="283"/>
      <c r="AE159" s="283"/>
      <c r="AF159" s="283"/>
      <c r="AT159" s="251" t="e">
        <f>VLOOKUP(#REF!,'اعضاء هيئة التدريس'!#REF!,2,)</f>
        <v>#REF!</v>
      </c>
    </row>
    <row r="160" spans="1:46" s="289" customFormat="1" ht="15.75" hidden="1" customHeight="1">
      <c r="A160" s="328">
        <v>23</v>
      </c>
      <c r="B160" s="288" t="s">
        <v>51</v>
      </c>
      <c r="C160" s="726" t="str">
        <f>VLOOKUP(B160,مقررات!$A$1:$F$411,2,FALSE)</f>
        <v>جيولوجيا مصر</v>
      </c>
      <c r="D160" s="211">
        <f>VLOOKUP(B160,مقررات!$A$1:$F$452,3,FALSE)</f>
        <v>1.5</v>
      </c>
      <c r="E160" s="211">
        <f>VLOOKUP(B160,مقررات!$A$1:$F$476,4,FALSE)</f>
        <v>3</v>
      </c>
      <c r="F160" s="211">
        <f t="shared" si="5"/>
        <v>3</v>
      </c>
      <c r="G160" s="60" t="str">
        <f>VLOOKUP(B160,مقررات!$A$1:$F$409,6,FALSE)</f>
        <v>G322-G321-G231</v>
      </c>
      <c r="H160" s="60" t="s">
        <v>1470</v>
      </c>
      <c r="I160" s="262" t="str">
        <f>VLOOKUP(H160,'اعضاء هيئة التدريس'!$B$1:$D$300,2,FALSE)</f>
        <v>د/ محمد عبدالغني خليفة</v>
      </c>
      <c r="J160" s="73"/>
      <c r="K160" s="73"/>
      <c r="L160" s="73"/>
      <c r="M160" s="73"/>
      <c r="N160" s="73" t="s">
        <v>1306</v>
      </c>
      <c r="O160" s="73"/>
      <c r="P160" s="384"/>
      <c r="Q160" s="4"/>
      <c r="R160" s="91"/>
      <c r="S160" s="91"/>
      <c r="T160" s="283"/>
      <c r="U160" s="357"/>
      <c r="V160" s="357"/>
      <c r="W160" s="357"/>
      <c r="X160" s="357"/>
      <c r="Y160" s="357"/>
      <c r="Z160" s="357"/>
      <c r="AA160" s="357"/>
      <c r="AB160" s="357"/>
      <c r="AC160" s="357"/>
      <c r="AD160" s="357"/>
      <c r="AE160" s="357"/>
      <c r="AF160" s="357"/>
      <c r="AT160" s="251" t="e">
        <f>VLOOKUP(#REF!,'اعضاء هيئة التدريس'!#REF!,2,)</f>
        <v>#REF!</v>
      </c>
    </row>
    <row r="161" spans="1:46" s="272" customFormat="1" ht="15.75" hidden="1" customHeight="1">
      <c r="A161" s="328">
        <v>24</v>
      </c>
      <c r="B161" s="288" t="s">
        <v>76</v>
      </c>
      <c r="C161" s="726" t="str">
        <f>VLOOKUP(B161,مقررات!$A$1:$F$411,2,FALSE)</f>
        <v>تدريبات حقل (1)</v>
      </c>
      <c r="D161" s="211">
        <f>VLOOKUP(B161,مقررات!$A$1:$F$452,3,FALSE)</f>
        <v>0</v>
      </c>
      <c r="E161" s="211">
        <f>VLOOKUP(B161,مقررات!$A$1:$F$476,4,FALSE)</f>
        <v>4</v>
      </c>
      <c r="F161" s="211">
        <f t="shared" si="5"/>
        <v>2</v>
      </c>
      <c r="G161" s="60" t="str">
        <f>VLOOKUP(B161,مقررات!$A$1:$F$409,6,FALSE)</f>
        <v>G341-G321-G343</v>
      </c>
      <c r="H161" s="60"/>
      <c r="I161" s="964" t="e">
        <f>VLOOKUP(H161,'اعضاء هيئة التدريس'!$B$1:$D$300,2,FALSE)</f>
        <v>#N/A</v>
      </c>
      <c r="J161" s="73"/>
      <c r="K161" s="73"/>
      <c r="L161" s="73"/>
      <c r="M161" s="73"/>
      <c r="N161" s="73"/>
      <c r="O161" s="73"/>
      <c r="P161" s="1045"/>
      <c r="Q161" s="282"/>
      <c r="R161" s="283"/>
      <c r="S161" s="284"/>
      <c r="T161" s="283"/>
      <c r="U161" s="283"/>
      <c r="V161" s="283"/>
      <c r="W161" s="283"/>
      <c r="X161" s="283"/>
      <c r="Y161" s="283"/>
      <c r="Z161" s="283"/>
      <c r="AA161" s="283"/>
      <c r="AB161" s="283"/>
      <c r="AC161" s="283"/>
      <c r="AD161" s="283"/>
      <c r="AE161" s="283"/>
      <c r="AF161" s="283"/>
      <c r="AT161" s="251" t="e">
        <f>VLOOKUP(#REF!,'اعضاء هيئة التدريس'!#REF!,2,)</f>
        <v>#REF!</v>
      </c>
    </row>
    <row r="162" spans="1:46" s="272" customFormat="1" ht="22.5" hidden="1" customHeight="1">
      <c r="A162" s="328">
        <v>25</v>
      </c>
      <c r="B162" s="288" t="s">
        <v>58</v>
      </c>
      <c r="C162" s="726" t="str">
        <f>VLOOKUP(B162,مقررات!$A$1:$F$411,2,FALSE)</f>
        <v>بيئات قديمة</v>
      </c>
      <c r="D162" s="211">
        <f>VLOOKUP(B162,مقررات!$A$1:$F$452,3,FALSE)</f>
        <v>1.5</v>
      </c>
      <c r="E162" s="211">
        <f>VLOOKUP(B162,مقررات!$A$1:$F$476,4,FALSE)</f>
        <v>3</v>
      </c>
      <c r="F162" s="211">
        <f t="shared" si="5"/>
        <v>3</v>
      </c>
      <c r="G162" s="60" t="str">
        <f>VLOOKUP(B162,مقررات!$A$1:$F$409,6,FALSE)</f>
        <v>G222-G221</v>
      </c>
      <c r="H162" s="60" t="s">
        <v>1475</v>
      </c>
      <c r="I162" s="262" t="str">
        <f>VLOOKUP(H162,'اعضاء هيئة التدريس'!$B$1:$D$300,2,FALSE)</f>
        <v>ا.د/عرابي حسين عرابي</v>
      </c>
      <c r="J162" s="73"/>
      <c r="K162" s="73" t="s">
        <v>1261</v>
      </c>
      <c r="L162" s="73"/>
      <c r="M162" s="73"/>
      <c r="N162" s="73"/>
      <c r="O162" s="73"/>
      <c r="P162" s="386"/>
      <c r="Q162" s="210"/>
      <c r="R162" s="220"/>
      <c r="S162" s="220"/>
      <c r="T162" s="283"/>
      <c r="U162" s="283"/>
      <c r="V162" s="283"/>
      <c r="W162" s="283"/>
      <c r="X162" s="283"/>
      <c r="Y162" s="283"/>
      <c r="Z162" s="283"/>
      <c r="AA162" s="283"/>
      <c r="AB162" s="283"/>
      <c r="AC162" s="283"/>
      <c r="AD162" s="283"/>
      <c r="AE162" s="283"/>
      <c r="AF162" s="283"/>
      <c r="AT162" s="251" t="e">
        <f>VLOOKUP(#REF!,'اعضاء هيئة التدريس'!#REF!,2,)</f>
        <v>#REF!</v>
      </c>
    </row>
    <row r="163" spans="1:46" s="393" customFormat="1" ht="15.75" hidden="1" customHeight="1">
      <c r="A163" s="328">
        <v>26</v>
      </c>
      <c r="B163" s="288" t="s">
        <v>465</v>
      </c>
      <c r="C163" s="726" t="str">
        <f>VLOOKUP(B163,مقررات!$A$1:$F$411,2,FALSE)</f>
        <v>رواسب حديثة</v>
      </c>
      <c r="D163" s="211">
        <f>VLOOKUP(B163,مقررات!$A$1:$F$452,3,FALSE)</f>
        <v>1.5</v>
      </c>
      <c r="E163" s="211">
        <f>VLOOKUP(B163,مقررات!$A$1:$F$476,4,FALSE)</f>
        <v>3</v>
      </c>
      <c r="F163" s="211">
        <f t="shared" si="5"/>
        <v>3</v>
      </c>
      <c r="G163" s="60" t="str">
        <f>VLOOKUP(B163,مقررات!$A$1:$F$409,6,FALSE)</f>
        <v>G331</v>
      </c>
      <c r="H163" s="60" t="s">
        <v>1512</v>
      </c>
      <c r="I163" s="262" t="str">
        <f>VLOOKUP(H163,'اعضاء هيئة التدريس'!$B$1:$D$300,2,FALSE)</f>
        <v>د/ معتز محمد عبدالغني</v>
      </c>
      <c r="J163" s="73"/>
      <c r="K163" s="73"/>
      <c r="L163" s="73" t="s">
        <v>1304</v>
      </c>
      <c r="M163" s="73"/>
      <c r="N163" s="73"/>
      <c r="O163" s="73"/>
      <c r="P163" s="1045"/>
      <c r="Q163" s="282"/>
      <c r="R163" s="283"/>
      <c r="S163" s="284"/>
      <c r="T163" s="743"/>
      <c r="U163" s="743"/>
      <c r="V163" s="743"/>
      <c r="W163" s="743"/>
      <c r="X163" s="743"/>
      <c r="Y163" s="743"/>
      <c r="Z163" s="743"/>
      <c r="AA163" s="743"/>
      <c r="AB163" s="743"/>
      <c r="AC163" s="743"/>
      <c r="AD163" s="743"/>
      <c r="AE163" s="743"/>
      <c r="AF163" s="743"/>
      <c r="AT163" s="480" t="e">
        <f>VLOOKUP(#REF!,'اعضاء هيئة التدريس'!#REF!,2,)</f>
        <v>#REF!</v>
      </c>
    </row>
    <row r="164" spans="1:46" s="272" customFormat="1" ht="15.75" hidden="1" customHeight="1">
      <c r="A164" s="328">
        <v>27</v>
      </c>
      <c r="B164" s="288" t="s">
        <v>68</v>
      </c>
      <c r="C164" s="726" t="str">
        <f>VLOOKUP(B164,مقررات!$A$1:$F$411,2,FALSE)</f>
        <v>جيوفيزياء</v>
      </c>
      <c r="D164" s="211">
        <f>VLOOKUP(B164,مقررات!$A$1:$F$452,3,FALSE)</f>
        <v>1.5</v>
      </c>
      <c r="E164" s="211">
        <f>VLOOKUP(B164,مقررات!$A$1:$F$476,4,FALSE)</f>
        <v>3</v>
      </c>
      <c r="F164" s="211">
        <f t="shared" si="5"/>
        <v>3</v>
      </c>
      <c r="G164" s="60" t="str">
        <f>VLOOKUP(B164,مقررات!$A$1:$F$409,6,FALSE)</f>
        <v>G141</v>
      </c>
      <c r="H164" s="60" t="s">
        <v>1457</v>
      </c>
      <c r="I164" s="262" t="str">
        <f>VLOOKUP(H164,'اعضاء هيئة التدريس'!$B$1:$D$300,2,FALSE)</f>
        <v>أ.د.حسن محمد الشايب</v>
      </c>
      <c r="J164" s="73"/>
      <c r="K164" s="73"/>
      <c r="L164" s="73"/>
      <c r="M164" s="73" t="s">
        <v>1303</v>
      </c>
      <c r="N164" s="73"/>
      <c r="O164" s="73"/>
      <c r="P164" s="386" t="s">
        <v>1321</v>
      </c>
      <c r="Q164" s="282"/>
      <c r="R164" s="283"/>
      <c r="S164" s="284"/>
      <c r="T164" s="283"/>
      <c r="U164" s="283"/>
      <c r="V164" s="283"/>
      <c r="W164" s="283"/>
      <c r="X164" s="283"/>
      <c r="Y164" s="283"/>
      <c r="Z164" s="283"/>
      <c r="AA164" s="283"/>
      <c r="AB164" s="283"/>
      <c r="AC164" s="283"/>
      <c r="AD164" s="283"/>
      <c r="AE164" s="283"/>
      <c r="AF164" s="283"/>
      <c r="AT164" s="251" t="e">
        <f>VLOOKUP(#REF!,'اعضاء هيئة التدريس'!#REF!,2,)</f>
        <v>#REF!</v>
      </c>
    </row>
    <row r="165" spans="1:46" s="272" customFormat="1" ht="15.75" hidden="1" customHeight="1">
      <c r="A165" s="328">
        <v>28</v>
      </c>
      <c r="B165" s="288" t="s">
        <v>64</v>
      </c>
      <c r="C165" s="726" t="str">
        <f>VLOOKUP(B165,مقررات!$A$1:$F$411,2,FALSE)</f>
        <v>جيولوجيا مياه (1)</v>
      </c>
      <c r="D165" s="211">
        <f>VLOOKUP(B165,مقررات!$A$1:$F$452,3,FALSE)</f>
        <v>1.5</v>
      </c>
      <c r="E165" s="211">
        <f>VLOOKUP(B165,مقررات!$A$1:$F$476,4,FALSE)</f>
        <v>3</v>
      </c>
      <c r="F165" s="211">
        <f t="shared" si="5"/>
        <v>3</v>
      </c>
      <c r="G165" s="60" t="str">
        <f>VLOOKUP(B165,مقررات!$A$1:$F$409,6,FALSE)</f>
        <v>G331-G341</v>
      </c>
      <c r="H165" s="60" t="s">
        <v>1462</v>
      </c>
      <c r="I165" s="262" t="str">
        <f>VLOOKUP(H165,'اعضاء هيئة التدريس'!$B$1:$D$300,2,FALSE)</f>
        <v>أ.د.كمال عبدالعظيم دهب</v>
      </c>
      <c r="J165" s="73"/>
      <c r="K165" s="73"/>
      <c r="L165" s="73"/>
      <c r="M165" s="73" t="s">
        <v>2016</v>
      </c>
      <c r="N165" s="73"/>
      <c r="O165" s="73"/>
      <c r="P165" s="386" t="s">
        <v>1315</v>
      </c>
      <c r="Q165" s="4"/>
      <c r="R165" s="91"/>
      <c r="S165" s="91"/>
      <c r="T165" s="283"/>
      <c r="U165" s="283"/>
      <c r="V165" s="283"/>
      <c r="W165" s="283"/>
      <c r="X165" s="283"/>
      <c r="Y165" s="283"/>
      <c r="Z165" s="283"/>
      <c r="AA165" s="283"/>
      <c r="AB165" s="283"/>
      <c r="AC165" s="283"/>
      <c r="AD165" s="283"/>
      <c r="AE165" s="283"/>
      <c r="AF165" s="283"/>
      <c r="AT165" s="251" t="e">
        <f>VLOOKUP(#REF!,'اعضاء هيئة التدريس'!#REF!,2,)</f>
        <v>#REF!</v>
      </c>
    </row>
    <row r="166" spans="1:46" s="272" customFormat="1" ht="15.75" hidden="1" customHeight="1">
      <c r="A166" s="328">
        <v>29</v>
      </c>
      <c r="B166" s="288" t="s">
        <v>461</v>
      </c>
      <c r="C166" s="726" t="str">
        <f>VLOOKUP(B166,مقررات!$A$1:$F$411,2,FALSE)</f>
        <v>خامات المعادن</v>
      </c>
      <c r="D166" s="211">
        <f>VLOOKUP(B166,مقررات!$A$1:$F$452,3,FALSE)</f>
        <v>1</v>
      </c>
      <c r="E166" s="211">
        <f>VLOOKUP(B166,مقررات!$A$1:$F$476,4,FALSE)</f>
        <v>2</v>
      </c>
      <c r="F166" s="211">
        <f t="shared" si="5"/>
        <v>2</v>
      </c>
      <c r="G166" s="60" t="str">
        <f>VLOOKUP(B166,مقررات!$A$1:$F$409,6,FALSE)</f>
        <v>G231</v>
      </c>
      <c r="H166" s="60" t="s">
        <v>1514</v>
      </c>
      <c r="I166" s="262" t="str">
        <f>VLOOKUP(H166,'اعضاء هيئة التدريس'!$B$1:$D$300,2,FALSE)</f>
        <v>د/ حمدي احمد الدسوقي</v>
      </c>
      <c r="J166" s="73"/>
      <c r="K166" s="73"/>
      <c r="L166" s="73" t="s">
        <v>1261</v>
      </c>
      <c r="M166" s="73"/>
      <c r="N166" s="73"/>
      <c r="O166" s="73"/>
      <c r="P166" s="384"/>
      <c r="Q166" s="4"/>
      <c r="R166" s="91"/>
      <c r="S166" s="91"/>
      <c r="T166" s="283"/>
      <c r="U166" s="283"/>
      <c r="V166" s="283"/>
      <c r="W166" s="283"/>
      <c r="X166" s="283"/>
      <c r="Y166" s="283"/>
      <c r="Z166" s="283"/>
      <c r="AA166" s="283"/>
      <c r="AB166" s="283"/>
      <c r="AC166" s="283"/>
      <c r="AD166" s="283"/>
      <c r="AE166" s="283"/>
      <c r="AF166" s="283"/>
      <c r="AT166" s="251" t="e">
        <f>VLOOKUP(#REF!,'اعضاء هيئة التدريس'!#REF!,2,)</f>
        <v>#REF!</v>
      </c>
    </row>
    <row r="167" spans="1:46" s="272" customFormat="1" ht="15.75" hidden="1" customHeight="1">
      <c r="A167" s="328">
        <v>30</v>
      </c>
      <c r="B167" s="288" t="s">
        <v>60</v>
      </c>
      <c r="C167" s="726" t="str">
        <f>VLOOKUP(B167,مقررات!$A$1:$F$411,2,FALSE)</f>
        <v>جيوكيمياء</v>
      </c>
      <c r="D167" s="211">
        <f>VLOOKUP(B167,مقررات!$A$1:$F$452,3,FALSE)</f>
        <v>1.5</v>
      </c>
      <c r="E167" s="211">
        <f>VLOOKUP(B167,مقررات!$A$1:$F$476,4,FALSE)</f>
        <v>3</v>
      </c>
      <c r="F167" s="211">
        <f t="shared" si="5"/>
        <v>3</v>
      </c>
      <c r="G167" s="60" t="str">
        <f>VLOOKUP(B167,مقررات!$A$1:$F$409,6,FALSE)</f>
        <v>G231</v>
      </c>
      <c r="H167" s="60" t="s">
        <v>1473</v>
      </c>
      <c r="I167" s="262" t="str">
        <f>VLOOKUP(H167,'اعضاء هيئة التدريس'!$B$1:$D$300,2,FALSE)</f>
        <v>أ.د.احمد محمد بشادي</v>
      </c>
      <c r="J167" s="73"/>
      <c r="K167" s="73"/>
      <c r="L167" s="73"/>
      <c r="M167" s="73" t="s">
        <v>1261</v>
      </c>
      <c r="N167" s="73"/>
      <c r="O167" s="73"/>
      <c r="P167" s="386"/>
      <c r="Q167" s="282"/>
      <c r="R167" s="283"/>
      <c r="S167" s="283"/>
      <c r="T167" s="284"/>
      <c r="U167" s="283"/>
      <c r="V167" s="283"/>
      <c r="W167" s="283"/>
      <c r="X167" s="283"/>
      <c r="Y167" s="283"/>
      <c r="Z167" s="283"/>
      <c r="AA167" s="283"/>
      <c r="AB167" s="283"/>
      <c r="AC167" s="283"/>
      <c r="AD167" s="283"/>
      <c r="AE167" s="283"/>
      <c r="AF167" s="283"/>
      <c r="AT167" s="251" t="e">
        <f>VLOOKUP(#REF!,'اعضاء هيئة التدريس'!#REF!,2,)</f>
        <v>#REF!</v>
      </c>
    </row>
    <row r="168" spans="1:46" s="272" customFormat="1" ht="15.75" hidden="1" customHeight="1">
      <c r="A168" s="328">
        <v>31</v>
      </c>
      <c r="B168" s="288" t="s">
        <v>81</v>
      </c>
      <c r="C168" s="726" t="str">
        <f>VLOOKUP(B168,مقررات!$A$1:$F$411,2,FALSE)</f>
        <v>صخور كربوناتية</v>
      </c>
      <c r="D168" s="211">
        <f>VLOOKUP(B168,مقررات!$A$1:$F$452,3,FALSE)</f>
        <v>1.5</v>
      </c>
      <c r="E168" s="211">
        <f>VLOOKUP(B168,مقررات!$A$1:$F$476,4,FALSE)</f>
        <v>3</v>
      </c>
      <c r="F168" s="211">
        <f t="shared" si="5"/>
        <v>3</v>
      </c>
      <c r="G168" s="60" t="str">
        <f>VLOOKUP(B168,مقررات!$A$1:$F$409,6,FALSE)</f>
        <v>G331</v>
      </c>
      <c r="H168" s="60" t="s">
        <v>1460</v>
      </c>
      <c r="I168" s="262" t="str">
        <f>VLOOKUP(H168,'اعضاء هيئة التدريس'!$B$1:$D$300,2,FALSE)</f>
        <v>ا.د/ محمد محمود ابو الحسن</v>
      </c>
      <c r="J168" s="73"/>
      <c r="K168" s="73"/>
      <c r="L168" s="73" t="s">
        <v>1305</v>
      </c>
      <c r="M168" s="73"/>
      <c r="N168" s="73"/>
      <c r="O168" s="73"/>
      <c r="P168" s="386"/>
      <c r="Q168" s="210"/>
      <c r="R168" s="220"/>
      <c r="S168" s="220"/>
      <c r="T168" s="284"/>
      <c r="U168" s="283"/>
      <c r="V168" s="283"/>
      <c r="W168" s="283"/>
      <c r="X168" s="283"/>
      <c r="Y168" s="283"/>
      <c r="Z168" s="283"/>
      <c r="AA168" s="283"/>
      <c r="AB168" s="283"/>
      <c r="AC168" s="283"/>
      <c r="AD168" s="283"/>
      <c r="AE168" s="283"/>
      <c r="AF168" s="283"/>
      <c r="AT168" s="251" t="e">
        <f>VLOOKUP(#REF!,'اعضاء هيئة التدريس'!#REF!,2,)</f>
        <v>#REF!</v>
      </c>
    </row>
    <row r="169" spans="1:46" s="272" customFormat="1" ht="15.75" hidden="1" customHeight="1">
      <c r="A169" s="328">
        <v>32</v>
      </c>
      <c r="B169" s="288" t="s">
        <v>71</v>
      </c>
      <c r="C169" s="726" t="str">
        <f>VLOOKUP(B169,مقررات!$A$1:$F$411,2,FALSE)</f>
        <v>جيولوجيا اقتصادية</v>
      </c>
      <c r="D169" s="211">
        <f>VLOOKUP(B169,مقررات!$A$1:$F$452,3,FALSE)</f>
        <v>1.5</v>
      </c>
      <c r="E169" s="211">
        <f>VLOOKUP(B169,مقررات!$A$1:$F$476,4,FALSE)</f>
        <v>3</v>
      </c>
      <c r="F169" s="211">
        <f t="shared" si="5"/>
        <v>3</v>
      </c>
      <c r="G169" s="60" t="str">
        <f>VLOOKUP(B169,مقررات!$A$1:$F$409,6,FALSE)</f>
        <v>G231</v>
      </c>
      <c r="H169" s="60" t="s">
        <v>1514</v>
      </c>
      <c r="I169" s="262" t="str">
        <f>VLOOKUP(H169,'اعضاء هيئة التدريس'!$B$1:$D$300,2,FALSE)</f>
        <v>د/ حمدي احمد الدسوقي</v>
      </c>
      <c r="J169" s="73"/>
      <c r="K169" s="73"/>
      <c r="L169" s="73" t="s">
        <v>1262</v>
      </c>
      <c r="M169" s="73"/>
      <c r="N169" s="73"/>
      <c r="O169" s="73"/>
      <c r="P169" s="1046"/>
      <c r="Q169" s="4"/>
      <c r="R169" s="92"/>
      <c r="S169" s="92"/>
      <c r="T169" s="283"/>
      <c r="U169" s="283"/>
      <c r="V169" s="283"/>
      <c r="W169" s="283"/>
      <c r="X169" s="283"/>
      <c r="Y169" s="283"/>
      <c r="Z169" s="283"/>
      <c r="AA169" s="283"/>
      <c r="AB169" s="283"/>
      <c r="AC169" s="283"/>
      <c r="AD169" s="283"/>
      <c r="AE169" s="283"/>
      <c r="AF169" s="283"/>
      <c r="AT169" s="251" t="e">
        <f>VLOOKUP(#REF!,'اعضاء هيئة التدريس'!#REF!,2,)</f>
        <v>#REF!</v>
      </c>
    </row>
    <row r="170" spans="1:46" s="272" customFormat="1" ht="15.75" hidden="1" customHeight="1">
      <c r="A170" s="328">
        <v>33</v>
      </c>
      <c r="B170" s="288" t="s">
        <v>77</v>
      </c>
      <c r="C170" s="726" t="str">
        <f>VLOOKUP(B170,مقررات!$A$1:$F$411,2,FALSE)</f>
        <v>تدريبات حقل (2)</v>
      </c>
      <c r="D170" s="211">
        <f>VLOOKUP(B170,مقررات!$A$1:$F$452,3,FALSE)</f>
        <v>0</v>
      </c>
      <c r="E170" s="211">
        <f>VLOOKUP(B170,مقررات!$A$1:$F$476,4,FALSE)</f>
        <v>6</v>
      </c>
      <c r="F170" s="211">
        <f t="shared" si="5"/>
        <v>3</v>
      </c>
      <c r="G170" s="60" t="str">
        <f>VLOOKUP(B170,مقررات!$A$1:$F$409,6,FALSE)</f>
        <v>G345</v>
      </c>
      <c r="H170" s="60"/>
      <c r="I170" s="964" t="e">
        <f>VLOOKUP(H170,'اعضاء هيئة التدريس'!$B$1:$D$300,2,FALSE)</f>
        <v>#N/A</v>
      </c>
      <c r="J170" s="73"/>
      <c r="K170" s="73"/>
      <c r="L170" s="73"/>
      <c r="M170" s="73"/>
      <c r="N170" s="73"/>
      <c r="O170" s="73"/>
      <c r="P170" s="386"/>
      <c r="Q170" s="282"/>
      <c r="R170" s="283"/>
      <c r="S170" s="283"/>
      <c r="T170" s="283"/>
      <c r="U170" s="283"/>
      <c r="V170" s="283"/>
      <c r="W170" s="283"/>
      <c r="X170" s="283"/>
      <c r="Y170" s="283"/>
      <c r="Z170" s="283"/>
      <c r="AA170" s="283"/>
      <c r="AB170" s="283"/>
      <c r="AC170" s="283"/>
      <c r="AD170" s="283"/>
      <c r="AE170" s="283"/>
      <c r="AF170" s="283"/>
      <c r="AT170" s="251" t="e">
        <f>VLOOKUP(#REF!,'اعضاء هيئة التدريس'!#REF!,2,)</f>
        <v>#REF!</v>
      </c>
    </row>
    <row r="171" spans="1:46" s="122" customFormat="1" ht="15.75" hidden="1" customHeight="1">
      <c r="A171" s="328">
        <v>34</v>
      </c>
      <c r="B171" s="288" t="s">
        <v>80</v>
      </c>
      <c r="C171" s="726" t="str">
        <f>VLOOKUP(B171,مقررات!$A$1:$F$411,2,FALSE)</f>
        <v>استشعار عن بعد</v>
      </c>
      <c r="D171" s="211">
        <f>VLOOKUP(B171,مقررات!$A$1:$F$452,3,FALSE)</f>
        <v>1.5</v>
      </c>
      <c r="E171" s="211">
        <f>VLOOKUP(B171,مقررات!$A$1:$F$476,4,FALSE)</f>
        <v>3</v>
      </c>
      <c r="F171" s="211">
        <f t="shared" si="5"/>
        <v>3</v>
      </c>
      <c r="G171" s="60" t="str">
        <f>VLOOKUP(B171,مقررات!$A$1:$F$409,6,FALSE)</f>
        <v>G341</v>
      </c>
      <c r="H171" s="60" t="s">
        <v>1481</v>
      </c>
      <c r="I171" s="262" t="str">
        <f>VLOOKUP(H171,'اعضاء هيئة التدريس'!$B$1:$D$300,2,FALSE)</f>
        <v>أ.د. هاني احمد مصطفى</v>
      </c>
      <c r="J171" s="73"/>
      <c r="K171" s="73"/>
      <c r="L171" s="73"/>
      <c r="M171" s="73"/>
      <c r="N171" s="73" t="s">
        <v>1303</v>
      </c>
      <c r="O171" s="73"/>
      <c r="P171" s="386"/>
      <c r="Q171" s="282"/>
      <c r="R171" s="283"/>
      <c r="S171" s="283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T171" s="251" t="e">
        <f>VLOOKUP(#REF!,'اعضاء هيئة التدريس'!#REF!,2,)</f>
        <v>#REF!</v>
      </c>
    </row>
    <row r="172" spans="1:46" s="122" customFormat="1" ht="15.75" hidden="1" customHeight="1">
      <c r="A172" s="328">
        <v>35</v>
      </c>
      <c r="B172" s="288" t="s">
        <v>79</v>
      </c>
      <c r="C172" s="726" t="str">
        <f>VLOOKUP(B172,مقررات!$A$1:$F$411,2,FALSE)</f>
        <v>جيولوجيا تصويرية</v>
      </c>
      <c r="D172" s="211">
        <f>VLOOKUP(B172,مقررات!$A$1:$F$452,3,FALSE)</f>
        <v>1.5</v>
      </c>
      <c r="E172" s="211">
        <f>VLOOKUP(B172,مقررات!$A$1:$F$476,4,FALSE)</f>
        <v>3</v>
      </c>
      <c r="F172" s="211">
        <f t="shared" si="5"/>
        <v>3</v>
      </c>
      <c r="G172" s="60" t="str">
        <f>VLOOKUP(B172,مقررات!$A$1:$F$409,6,FALSE)</f>
        <v>G341</v>
      </c>
      <c r="H172" s="60" t="s">
        <v>1490</v>
      </c>
      <c r="I172" s="262" t="str">
        <f>VLOOKUP(H172,'اعضاء هيئة التدريس'!$B$1:$D$300,2,FALSE)</f>
        <v>د. اشرف صبحى عبدالمقصود</v>
      </c>
      <c r="J172" s="73"/>
      <c r="K172" s="73" t="s">
        <v>1303</v>
      </c>
      <c r="L172" s="73"/>
      <c r="M172" s="73"/>
      <c r="N172" s="73"/>
      <c r="O172" s="73"/>
      <c r="P172" s="384"/>
      <c r="Q172" s="4"/>
      <c r="R172" s="92"/>
      <c r="S172" s="92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T172" s="251" t="e">
        <f>VLOOKUP(#REF!,'اعضاء هيئة التدريس'!#REF!,2,)</f>
        <v>#REF!</v>
      </c>
    </row>
    <row r="173" spans="1:46" s="417" customFormat="1" ht="15.75" hidden="1" customHeight="1">
      <c r="A173" s="328">
        <v>36</v>
      </c>
      <c r="B173" s="288" t="s">
        <v>466</v>
      </c>
      <c r="C173" s="726" t="str">
        <f>VLOOKUP(B173,مقررات!$A$1:$F$411,2,FALSE)</f>
        <v>جيوتكنيك</v>
      </c>
      <c r="D173" s="211">
        <f>VLOOKUP(B173,مقررات!$A$1:$F$452,3,FALSE)</f>
        <v>1.5</v>
      </c>
      <c r="E173" s="211">
        <f>VLOOKUP(B173,مقررات!$A$1:$F$476,4,FALSE)</f>
        <v>3</v>
      </c>
      <c r="F173" s="211">
        <f t="shared" si="5"/>
        <v>3</v>
      </c>
      <c r="G173" s="60" t="str">
        <f>VLOOKUP(B173,مقررات!$A$1:$F$409,6,FALSE)</f>
        <v>G341</v>
      </c>
      <c r="H173" s="60" t="s">
        <v>1958</v>
      </c>
      <c r="I173" s="262" t="str">
        <f>VLOOKUP(H173,'اعضاء هيئة التدريس'!$B$1:$D$300,2,FALSE)</f>
        <v>أ.د. حسن على عليوة</v>
      </c>
      <c r="J173" s="73"/>
      <c r="K173" s="73"/>
      <c r="L173" s="73"/>
      <c r="M173" s="73" t="s">
        <v>1306</v>
      </c>
      <c r="N173" s="73"/>
      <c r="O173" s="73"/>
      <c r="P173" s="1046"/>
      <c r="Q173" s="4"/>
      <c r="R173" s="92"/>
      <c r="S173" s="92"/>
      <c r="T173" s="220"/>
      <c r="U173" s="220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T173" s="251" t="e">
        <f>VLOOKUP(#REF!,'اعضاء هيئة التدريس'!#REF!,2,)</f>
        <v>#REF!</v>
      </c>
    </row>
    <row r="174" spans="1:46" s="221" customFormat="1" ht="15.75" hidden="1" customHeight="1">
      <c r="A174" s="328">
        <v>37</v>
      </c>
      <c r="B174" s="288" t="s">
        <v>55</v>
      </c>
      <c r="C174" s="726" t="str">
        <f>VLOOKUP(B174,مقررات!$A$1:$F$411,2,FALSE)</f>
        <v>جيولوجيا البحار</v>
      </c>
      <c r="D174" s="211">
        <f>VLOOKUP(B174,مقررات!$A$1:$F$452,3,FALSE)</f>
        <v>1</v>
      </c>
      <c r="E174" s="211">
        <f>VLOOKUP(B174,مقررات!$A$1:$F$476,4,FALSE)</f>
        <v>2</v>
      </c>
      <c r="F174" s="211">
        <f t="shared" si="5"/>
        <v>2</v>
      </c>
      <c r="G174" s="60" t="str">
        <f>VLOOKUP(B174,مقررات!$A$1:$F$409,6,FALSE)</f>
        <v>G331 -G342</v>
      </c>
      <c r="H174" s="60" t="s">
        <v>1512</v>
      </c>
      <c r="I174" s="262" t="str">
        <f>VLOOKUP(H174,'اعضاء هيئة التدريس'!$B$1:$D$300,2,FALSE)</f>
        <v>د/ معتز محمد عبدالغني</v>
      </c>
      <c r="J174" s="73"/>
      <c r="K174" s="73"/>
      <c r="L174" s="73" t="s">
        <v>1233</v>
      </c>
      <c r="M174" s="73"/>
      <c r="N174" s="73"/>
      <c r="O174" s="73"/>
      <c r="P174" s="386" t="s">
        <v>1321</v>
      </c>
      <c r="Q174" s="4"/>
      <c r="R174" s="91"/>
      <c r="S174" s="91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E174" s="220"/>
      <c r="AF174" s="220"/>
      <c r="AT174" s="251" t="e">
        <f>VLOOKUP(#REF!,'اعضاء هيئة التدريس'!#REF!,2,)</f>
        <v>#REF!</v>
      </c>
    </row>
    <row r="175" spans="1:46" s="221" customFormat="1" ht="15.75" hidden="1" customHeight="1">
      <c r="A175" s="328">
        <v>38</v>
      </c>
      <c r="B175" s="288" t="s">
        <v>66</v>
      </c>
      <c r="C175" s="726" t="str">
        <f>VLOOKUP(B175,مقررات!$A$1:$F$411,2,FALSE)</f>
        <v>جيولوجيا البترول</v>
      </c>
      <c r="D175" s="211">
        <f>VLOOKUP(B175,مقررات!$A$1:$F$452,3,FALSE)</f>
        <v>1.5</v>
      </c>
      <c r="E175" s="211">
        <f>VLOOKUP(B175,مقررات!$A$1:$F$476,4,FALSE)</f>
        <v>3</v>
      </c>
      <c r="F175" s="211">
        <f t="shared" si="5"/>
        <v>3</v>
      </c>
      <c r="G175" s="60" t="str">
        <f>VLOOKUP(B175,مقررات!$A$1:$F$409,6,FALSE)</f>
        <v>G463</v>
      </c>
      <c r="H175" s="60" t="s">
        <v>1492</v>
      </c>
      <c r="I175" s="262" t="str">
        <f>VLOOKUP(H175,'اعضاء هيئة التدريس'!$B$1:$D$300,2,FALSE)</f>
        <v>د/ خالد جمال المعداوي</v>
      </c>
      <c r="J175" s="73"/>
      <c r="K175" s="73" t="s">
        <v>1156</v>
      </c>
      <c r="L175" s="73"/>
      <c r="M175" s="73"/>
      <c r="N175" s="73"/>
      <c r="O175" s="73"/>
      <c r="P175" s="386" t="s">
        <v>1321</v>
      </c>
      <c r="Q175" s="282"/>
      <c r="R175" s="283"/>
      <c r="S175" s="284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T175" s="251" t="e">
        <f>VLOOKUP(#REF!,'اعضاء هيئة التدريس'!#REF!,2,)</f>
        <v>#REF!</v>
      </c>
    </row>
    <row r="176" spans="1:46" s="122" customFormat="1" ht="18.75" hidden="1" customHeight="1">
      <c r="A176" s="328">
        <v>39</v>
      </c>
      <c r="B176" s="288" t="s">
        <v>63</v>
      </c>
      <c r="C176" s="726" t="str">
        <f>VLOOKUP(B176,مقررات!$A$1:$F$411,2,FALSE)</f>
        <v>جيولوجيا استكشاف</v>
      </c>
      <c r="D176" s="211">
        <f>VLOOKUP(B176,مقررات!$A$1:$F$452,3,FALSE)</f>
        <v>1.5</v>
      </c>
      <c r="E176" s="211">
        <f>VLOOKUP(B176,مقررات!$A$1:$F$476,4,FALSE)</f>
        <v>3</v>
      </c>
      <c r="F176" s="211">
        <f t="shared" si="5"/>
        <v>3</v>
      </c>
      <c r="G176" s="60" t="str">
        <f>VLOOKUP(B176,مقررات!$A$1:$F$409,6,FALSE)</f>
        <v>------</v>
      </c>
      <c r="H176" s="60" t="s">
        <v>1494</v>
      </c>
      <c r="I176" s="262" t="str">
        <f>VLOOKUP(H176,'اعضاء هيئة التدريس'!$B$1:$D$300,2,FALSE)</f>
        <v>د.نهى محمد فتح الله</v>
      </c>
      <c r="J176" s="73"/>
      <c r="K176" s="73"/>
      <c r="L176" s="73" t="s">
        <v>1306</v>
      </c>
      <c r="M176" s="73"/>
      <c r="N176" s="73"/>
      <c r="O176" s="73"/>
      <c r="P176" s="1046"/>
      <c r="Q176" s="4"/>
      <c r="R176" s="92"/>
      <c r="S176" s="92"/>
      <c r="T176" s="89"/>
      <c r="U176" s="622"/>
      <c r="V176" s="91"/>
      <c r="W176" s="811"/>
      <c r="X176" s="91"/>
      <c r="Y176" s="91"/>
      <c r="Z176" s="91"/>
      <c r="AA176" s="91"/>
      <c r="AB176" s="91"/>
      <c r="AC176" s="91"/>
      <c r="AD176" s="91"/>
      <c r="AE176" s="91"/>
      <c r="AF176" s="91"/>
      <c r="AT176" s="251" t="e">
        <f>VLOOKUP(#REF!,'اعضاء هيئة التدريس'!#REF!,2,)</f>
        <v>#REF!</v>
      </c>
    </row>
    <row r="177" spans="1:46" s="272" customFormat="1" ht="15.75" hidden="1" customHeight="1">
      <c r="A177" s="328">
        <v>40</v>
      </c>
      <c r="B177" s="288" t="s">
        <v>67</v>
      </c>
      <c r="C177" s="726" t="str">
        <f>VLOOKUP(B177,مقررات!$A$1:$F$411,2,FALSE)</f>
        <v>جيولوجيا  تحت سطحية</v>
      </c>
      <c r="D177" s="211">
        <f>VLOOKUP(B177,مقررات!$A$1:$F$452,3,FALSE)</f>
        <v>1.5</v>
      </c>
      <c r="E177" s="211">
        <f>VLOOKUP(B177,مقررات!$A$1:$F$476,4,FALSE)</f>
        <v>3</v>
      </c>
      <c r="F177" s="211">
        <f t="shared" si="5"/>
        <v>3</v>
      </c>
      <c r="G177" s="60" t="str">
        <f>VLOOKUP(B177,مقررات!$A$1:$F$409,6,FALSE)</f>
        <v>G341-G331</v>
      </c>
      <c r="H177" s="60" t="s">
        <v>1487</v>
      </c>
      <c r="I177" s="262" t="str">
        <f>VLOOKUP(H177,'اعضاء هيئة التدريس'!$B$1:$D$300,2,FALSE)</f>
        <v>د. محمد فاروق ابوحشيش</v>
      </c>
      <c r="J177" s="73"/>
      <c r="K177" s="73"/>
      <c r="L177" s="73"/>
      <c r="M177" s="73"/>
      <c r="N177" s="73" t="s">
        <v>1261</v>
      </c>
      <c r="O177" s="73"/>
      <c r="P177" s="384"/>
      <c r="Q177" s="4"/>
      <c r="R177" s="91"/>
      <c r="S177" s="91"/>
      <c r="T177" s="284"/>
      <c r="U177" s="283"/>
      <c r="V177" s="283"/>
      <c r="W177" s="283"/>
      <c r="X177" s="283"/>
      <c r="Y177" s="283"/>
      <c r="Z177" s="283"/>
      <c r="AA177" s="283"/>
      <c r="AB177" s="283"/>
      <c r="AC177" s="283"/>
      <c r="AD177" s="283"/>
      <c r="AE177" s="283"/>
      <c r="AF177" s="283"/>
      <c r="AT177" s="251" t="e">
        <f>VLOOKUP(#REF!,'اعضاء هيئة التدريس'!#REF!,2,)</f>
        <v>#REF!</v>
      </c>
    </row>
    <row r="178" spans="1:46" s="272" customFormat="1" ht="15.75" hidden="1" customHeight="1">
      <c r="A178" s="328">
        <v>41</v>
      </c>
      <c r="B178" s="288" t="s">
        <v>73</v>
      </c>
      <c r="C178" s="726" t="str">
        <f>VLOOKUP(B178,مقررات!$A$1:$F$411,2,FALSE)</f>
        <v>جيولوجيا هندسية</v>
      </c>
      <c r="D178" s="211">
        <f>VLOOKUP(B178,مقررات!$A$1:$F$452,3,FALSE)</f>
        <v>1.5</v>
      </c>
      <c r="E178" s="211">
        <f>VLOOKUP(B178,مقررات!$A$1:$F$476,4,FALSE)</f>
        <v>3</v>
      </c>
      <c r="F178" s="211">
        <f t="shared" si="5"/>
        <v>3</v>
      </c>
      <c r="G178" s="60" t="str">
        <f>VLOOKUP(B178,مقررات!$A$1:$F$409,6,FALSE)</f>
        <v>G 281</v>
      </c>
      <c r="H178" s="60" t="s">
        <v>1468</v>
      </c>
      <c r="I178" s="262" t="str">
        <f>VLOOKUP(H178,'اعضاء هيئة التدريس'!$B$1:$D$300,2,FALSE)</f>
        <v>أ.د. جمال عيسوي قمح</v>
      </c>
      <c r="J178" s="73"/>
      <c r="K178" s="73"/>
      <c r="L178" s="73"/>
      <c r="M178" s="73"/>
      <c r="N178" s="73"/>
      <c r="O178" s="73" t="s">
        <v>1306</v>
      </c>
      <c r="P178" s="386" t="s">
        <v>1321</v>
      </c>
      <c r="Q178" s="282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3"/>
      <c r="AB178" s="283"/>
      <c r="AC178" s="283"/>
      <c r="AD178" s="283"/>
      <c r="AE178" s="283"/>
      <c r="AF178" s="283"/>
      <c r="AT178" s="251" t="e">
        <f>VLOOKUP(#REF!,'اعضاء هيئة التدريس'!#REF!,2,)</f>
        <v>#REF!</v>
      </c>
    </row>
    <row r="179" spans="1:46" ht="15.75" hidden="1" customHeight="1">
      <c r="A179" s="328">
        <v>42</v>
      </c>
      <c r="B179" s="288" t="s">
        <v>1955</v>
      </c>
      <c r="C179" s="726" t="str">
        <f>VLOOKUP(B179,مقررات!$A$1:$F$411,2,FALSE)</f>
        <v>جيوفيزياء (1)</v>
      </c>
      <c r="D179" s="211">
        <f>VLOOKUP(B179,مقررات!$A$1:$F$452,3,FALSE)</f>
        <v>1</v>
      </c>
      <c r="E179" s="211">
        <f>VLOOKUP(B179,مقررات!$A$1:$F$476,4,FALSE)</f>
        <v>2</v>
      </c>
      <c r="F179" s="211">
        <f t="shared" si="5"/>
        <v>2</v>
      </c>
      <c r="G179" s="60">
        <f>VLOOKUP(B179,مقررات!$A$1:$F$409,6,FALSE)</f>
        <v>0</v>
      </c>
      <c r="H179" s="60" t="s">
        <v>1494</v>
      </c>
      <c r="I179" s="262" t="str">
        <f>VLOOKUP(H179,'اعضاء هيئة التدريس'!$B$1:$D$300,2,FALSE)</f>
        <v>د.نهى محمد فتح الله</v>
      </c>
      <c r="J179" s="73"/>
      <c r="K179" s="73" t="s">
        <v>1233</v>
      </c>
      <c r="L179" s="73"/>
      <c r="M179" s="73"/>
      <c r="N179" s="73"/>
      <c r="O179" s="73"/>
      <c r="P179" s="386" t="s">
        <v>1321</v>
      </c>
      <c r="Q179" s="282"/>
      <c r="R179" s="283"/>
      <c r="S179" s="284"/>
      <c r="AT179" s="251" t="e">
        <f>VLOOKUP(#REF!,'اعضاء هيئة التدريس'!#REF!,2,)</f>
        <v>#REF!</v>
      </c>
    </row>
    <row r="180" spans="1:46" s="272" customFormat="1" ht="15.75" hidden="1" customHeight="1">
      <c r="A180" s="724">
        <v>1</v>
      </c>
      <c r="B180" s="288" t="s">
        <v>516</v>
      </c>
      <c r="C180" s="726" t="str">
        <f>VLOOKUP(B180,مقررات!$A$1:$F$411,2,FALSE)</f>
        <v>كاشفات ضوئية</v>
      </c>
      <c r="D180" s="211">
        <f>VLOOKUP(B180,مقررات!$A$1:$F$452,3,FALSE)</f>
        <v>3</v>
      </c>
      <c r="E180" s="211" t="str">
        <f>VLOOKUP(B180,مقررات!$A$1:$F$476,4,FALSE)</f>
        <v>-</v>
      </c>
      <c r="F180" s="211">
        <v>3</v>
      </c>
      <c r="G180" s="60" t="str">
        <f>VLOOKUP(B180,مقررات!$A$1:$F$409,6,FALSE)</f>
        <v>-</v>
      </c>
      <c r="H180" s="455" t="s">
        <v>1680</v>
      </c>
      <c r="I180" s="262" t="str">
        <f>VLOOKUP(H180,'اعضاء هيئة التدريس'!$B$1:$D$300,2,FALSE)</f>
        <v>د/ حسام  عوض</v>
      </c>
      <c r="J180" s="254"/>
      <c r="K180" s="254"/>
      <c r="L180" s="382"/>
      <c r="M180" s="250" t="s">
        <v>1069</v>
      </c>
      <c r="N180" s="382"/>
      <c r="O180" s="254"/>
      <c r="P180" s="386" t="s">
        <v>1326</v>
      </c>
      <c r="Q180" s="382"/>
      <c r="R180" s="369"/>
      <c r="S180" s="369"/>
      <c r="T180" s="283"/>
      <c r="U180" s="283"/>
      <c r="V180" s="283"/>
      <c r="W180" s="283"/>
      <c r="X180" s="283"/>
      <c r="Y180" s="283"/>
      <c r="Z180" s="283"/>
      <c r="AA180" s="283"/>
      <c r="AB180" s="283"/>
      <c r="AC180" s="283"/>
      <c r="AD180" s="283"/>
      <c r="AE180" s="283"/>
      <c r="AF180" s="283"/>
      <c r="AT180" s="251" t="e">
        <f>VLOOKUP(#REF!,'اعضاء هيئة التدريس'!#REF!,2,)</f>
        <v>#REF!</v>
      </c>
    </row>
    <row r="181" spans="1:46" s="272" customFormat="1" ht="15.75" hidden="1" customHeight="1">
      <c r="A181" s="724">
        <v>2</v>
      </c>
      <c r="B181" s="288" t="s">
        <v>517</v>
      </c>
      <c r="C181" s="726" t="str">
        <f>VLOOKUP(B181,مقررات!$A$1:$F$411,2,FALSE)</f>
        <v>تصميم وبناء ليزر</v>
      </c>
      <c r="D181" s="211">
        <f>VLOOKUP(B181,مقررات!$A$1:$F$452,3,FALSE)</f>
        <v>3</v>
      </c>
      <c r="E181" s="211">
        <f>VLOOKUP(B181,مقررات!$A$1:$F$476,4,FALSE)</f>
        <v>0</v>
      </c>
      <c r="F181" s="211">
        <f>D181+0.5*E181</f>
        <v>3</v>
      </c>
      <c r="G181" s="60" t="str">
        <f>VLOOKUP(B181,مقررات!$A$1:$F$409,6,FALSE)</f>
        <v>L432</v>
      </c>
      <c r="H181" s="216" t="s">
        <v>1649</v>
      </c>
      <c r="I181" s="262" t="str">
        <f>VLOOKUP(H181,'اعضاء هيئة التدريس'!$B$1:$D$300,2,FALSE)</f>
        <v>د/ سعيد صالح</v>
      </c>
      <c r="J181" s="195"/>
      <c r="K181" s="195"/>
      <c r="L181" s="144"/>
      <c r="M181" s="195"/>
      <c r="N181" s="250" t="s">
        <v>1069</v>
      </c>
      <c r="O181" s="195"/>
      <c r="P181" s="386" t="s">
        <v>1326</v>
      </c>
      <c r="Q181" s="158"/>
      <c r="R181" s="187"/>
      <c r="S181" s="187"/>
      <c r="T181" s="283"/>
      <c r="U181" s="283"/>
      <c r="V181" s="283"/>
      <c r="W181" s="283"/>
      <c r="X181" s="283"/>
      <c r="Y181" s="283"/>
      <c r="Z181" s="283"/>
      <c r="AA181" s="283"/>
      <c r="AB181" s="283"/>
      <c r="AC181" s="283"/>
      <c r="AD181" s="283"/>
      <c r="AE181" s="283"/>
      <c r="AF181" s="283"/>
      <c r="AT181" s="251" t="e">
        <f>VLOOKUP(#REF!,'اعضاء هيئة التدريس'!#REF!,2,)</f>
        <v>#REF!</v>
      </c>
    </row>
    <row r="182" spans="1:46" s="272" customFormat="1" ht="15.75" hidden="1" customHeight="1">
      <c r="A182" s="724">
        <v>3</v>
      </c>
      <c r="B182" s="288" t="s">
        <v>529</v>
      </c>
      <c r="C182" s="726" t="str">
        <f>VLOOKUP(B182,مقررات!$A$1:$F$411,2,FALSE)</f>
        <v>المكبرات الضوئيه</v>
      </c>
      <c r="D182" s="211">
        <f>VLOOKUP(B182,مقررات!$A$1:$F$452,3,FALSE)</f>
        <v>2</v>
      </c>
      <c r="E182" s="211">
        <f>VLOOKUP(B182,مقررات!$A$1:$F$476,4,FALSE)</f>
        <v>2</v>
      </c>
      <c r="F182" s="211">
        <f>D182+0.5*E182</f>
        <v>3</v>
      </c>
      <c r="G182" s="60" t="str">
        <f>VLOOKUP(B182,مقررات!$A$1:$F$409,6,FALSE)</f>
        <v>L131</v>
      </c>
      <c r="H182" s="288" t="s">
        <v>1680</v>
      </c>
      <c r="I182" s="262" t="str">
        <f>VLOOKUP(H182,'اعضاء هيئة التدريس'!$B$1:$D$300,2,FALSE)</f>
        <v>د/ حسام  عوض</v>
      </c>
      <c r="J182" s="250"/>
      <c r="K182" s="267"/>
      <c r="L182" s="250"/>
      <c r="M182" s="250" t="s">
        <v>1066</v>
      </c>
      <c r="N182" s="267"/>
      <c r="O182" s="267"/>
      <c r="P182" s="252"/>
      <c r="Q182" s="282"/>
      <c r="R182" s="283"/>
      <c r="S182" s="283"/>
      <c r="T182" s="283"/>
      <c r="U182" s="283"/>
      <c r="V182" s="283"/>
      <c r="W182" s="283"/>
      <c r="X182" s="283"/>
      <c r="Y182" s="283"/>
      <c r="Z182" s="283"/>
      <c r="AA182" s="283"/>
      <c r="AB182" s="283"/>
      <c r="AC182" s="283"/>
      <c r="AD182" s="283"/>
      <c r="AE182" s="283"/>
      <c r="AF182" s="283"/>
      <c r="AT182" s="251" t="e">
        <f>VLOOKUP(#REF!,'اعضاء هيئة التدريس'!#REF!,2,)</f>
        <v>#REF!</v>
      </c>
    </row>
    <row r="183" spans="1:46" s="272" customFormat="1" ht="25.5" hidden="1" customHeight="1">
      <c r="A183" s="724">
        <v>4</v>
      </c>
      <c r="B183" s="288" t="s">
        <v>530</v>
      </c>
      <c r="C183" s="726" t="str">
        <f>VLOOKUP(B183,مقررات!$A$1:$F$411,2,FALSE)</f>
        <v>تكنولوجيا الزجاج</v>
      </c>
      <c r="D183" s="211">
        <f>VLOOKUP(B183,مقررات!$A$1:$F$452,3,FALSE)</f>
        <v>2</v>
      </c>
      <c r="E183" s="211">
        <f>VLOOKUP(B183,مقررات!$A$1:$F$476,4,FALSE)</f>
        <v>2</v>
      </c>
      <c r="F183" s="211">
        <f>D183+0.5*E183</f>
        <v>3</v>
      </c>
      <c r="G183" s="60" t="str">
        <f>VLOOKUP(B183,مقررات!$A$1:$F$409,6,FALSE)</f>
        <v>P211</v>
      </c>
      <c r="H183" s="423" t="s">
        <v>1682</v>
      </c>
      <c r="I183" s="262" t="str">
        <f>VLOOKUP(H183,'اعضاء هيئة التدريس'!$B$1:$D$300,2,FALSE)</f>
        <v>أ.د/ رؤف الملواني</v>
      </c>
      <c r="J183" s="73"/>
      <c r="K183" s="73"/>
      <c r="L183" s="73" t="s">
        <v>1072</v>
      </c>
      <c r="M183" s="73"/>
      <c r="N183" s="73"/>
      <c r="O183" s="73"/>
      <c r="P183" s="1046"/>
      <c r="Q183" s="4"/>
      <c r="R183" s="91"/>
      <c r="S183" s="91"/>
      <c r="T183" s="283"/>
      <c r="U183" s="283"/>
      <c r="V183" s="283"/>
      <c r="W183" s="283"/>
      <c r="X183" s="283"/>
      <c r="Y183" s="283"/>
      <c r="Z183" s="283"/>
      <c r="AA183" s="283"/>
      <c r="AB183" s="283"/>
      <c r="AC183" s="283"/>
      <c r="AD183" s="283"/>
      <c r="AE183" s="283"/>
      <c r="AF183" s="283"/>
      <c r="AT183" s="251" t="e">
        <f>VLOOKUP(#REF!,'اعضاء هيئة التدريس'!#REF!,2,)</f>
        <v>#REF!</v>
      </c>
    </row>
    <row r="184" spans="1:46" s="285" customFormat="1" ht="15.75" hidden="1" customHeight="1">
      <c r="A184" s="724">
        <v>5</v>
      </c>
      <c r="B184" s="288" t="s">
        <v>531</v>
      </c>
      <c r="C184" s="756" t="str">
        <f>VLOOKUP(B184,مقررات!$A$1:$F$411,2,FALSE)</f>
        <v>تكنولوجيا التفريغ العالى للغازات</v>
      </c>
      <c r="D184" s="211">
        <f>VLOOKUP(B184,مقررات!$A$1:$F$452,3,FALSE)</f>
        <v>2</v>
      </c>
      <c r="E184" s="211">
        <f>VLOOKUP(B184,مقررات!$A$1:$F$476,4,FALSE)</f>
        <v>2</v>
      </c>
      <c r="F184" s="211">
        <f>D184+0.5*E184</f>
        <v>3</v>
      </c>
      <c r="G184" s="60" t="str">
        <f>VLOOKUP(B184,مقررات!$A$1:$F$409,6,FALSE)</f>
        <v>P111</v>
      </c>
      <c r="H184" s="60" t="s">
        <v>1644</v>
      </c>
      <c r="I184" s="262" t="str">
        <f>VLOOKUP(H184,'اعضاء هيئة التدريس'!$B$1:$D$300,2,FALSE)</f>
        <v>د/ محمد الهوارى</v>
      </c>
      <c r="J184" s="250"/>
      <c r="K184" s="250"/>
      <c r="L184" s="250"/>
      <c r="M184" s="250" t="s">
        <v>1069</v>
      </c>
      <c r="N184" s="250"/>
      <c r="O184" s="250"/>
      <c r="P184" s="1045"/>
      <c r="Q184" s="282"/>
      <c r="R184" s="283"/>
      <c r="S184" s="283"/>
      <c r="T184" s="369"/>
      <c r="U184" s="284"/>
      <c r="V184" s="284"/>
      <c r="W184" s="284"/>
      <c r="X184" s="284"/>
      <c r="Y184" s="284"/>
      <c r="Z184" s="284"/>
      <c r="AA184" s="284"/>
      <c r="AB184" s="284"/>
      <c r="AC184" s="284"/>
      <c r="AD184" s="284"/>
      <c r="AE184" s="284"/>
      <c r="AF184" s="284"/>
      <c r="AT184" s="251" t="e">
        <f>VLOOKUP(#REF!,'اعضاء هيئة التدريس'!#REF!,2,)</f>
        <v>#REF!</v>
      </c>
    </row>
    <row r="185" spans="1:46" s="272" customFormat="1" ht="15.75" hidden="1" customHeight="1">
      <c r="A185" s="724">
        <v>6</v>
      </c>
      <c r="B185" s="288" t="s">
        <v>518</v>
      </c>
      <c r="C185" s="726" t="str">
        <f>VLOOKUP(B185,مقررات!$A$1:$F$411,2,FALSE)</f>
        <v>ألياف ضوئية</v>
      </c>
      <c r="D185" s="211">
        <f>VLOOKUP(B185,مقررات!$A$1:$F$452,3,FALSE)</f>
        <v>3</v>
      </c>
      <c r="E185" s="211">
        <f>VLOOKUP(B185,مقررات!$A$1:$F$476,4,FALSE)</f>
        <v>0</v>
      </c>
      <c r="F185" s="211">
        <f>D185+0.5*E185</f>
        <v>3</v>
      </c>
      <c r="G185" s="60" t="str">
        <f>VLOOKUP(B185,مقررات!$A$1:$F$409,6,FALSE)</f>
        <v>L432</v>
      </c>
      <c r="H185" s="423" t="s">
        <v>1634</v>
      </c>
      <c r="I185" s="262" t="str">
        <f>VLOOKUP(H185,'اعضاء هيئة التدريس'!$B$1:$D$300,2,FALSE)</f>
        <v>أ.د/  محمد الزيدية</v>
      </c>
      <c r="J185" s="73"/>
      <c r="K185" s="73"/>
      <c r="L185" s="73" t="s">
        <v>1069</v>
      </c>
      <c r="M185" s="73"/>
      <c r="N185" s="73"/>
      <c r="O185" s="73"/>
      <c r="P185" s="1052"/>
      <c r="Q185" s="4"/>
      <c r="R185" s="92"/>
      <c r="S185" s="92"/>
      <c r="T185" s="284"/>
      <c r="U185" s="283"/>
      <c r="V185" s="283"/>
      <c r="W185" s="283"/>
      <c r="X185" s="283"/>
      <c r="Y185" s="283"/>
      <c r="Z185" s="283"/>
      <c r="AA185" s="283"/>
      <c r="AB185" s="283"/>
      <c r="AC185" s="283"/>
      <c r="AD185" s="283"/>
      <c r="AE185" s="283"/>
      <c r="AF185" s="283"/>
      <c r="AT185" s="251" t="e">
        <f>VLOOKUP(#REF!,'اعضاء هيئة التدريس'!#REF!,2,)</f>
        <v>#REF!</v>
      </c>
    </row>
    <row r="186" spans="1:46" s="272" customFormat="1" ht="15.75" hidden="1" customHeight="1">
      <c r="A186" s="724">
        <v>7</v>
      </c>
      <c r="B186" s="288" t="s">
        <v>520</v>
      </c>
      <c r="C186" s="726" t="str">
        <f>VLOOKUP(B186,مقررات!$A$1:$F$411,2,FALSE)</f>
        <v>تطبيقات الليزر (1)</v>
      </c>
      <c r="D186" s="211">
        <f>VLOOKUP(B186,مقررات!$A$1:$F$452,3,FALSE)</f>
        <v>3</v>
      </c>
      <c r="E186" s="211" t="str">
        <f>VLOOKUP(B186,مقررات!$A$1:$F$476,4,FALSE)</f>
        <v>-</v>
      </c>
      <c r="F186" s="211">
        <v>3</v>
      </c>
      <c r="G186" s="60" t="str">
        <f>VLOOKUP(B186,مقررات!$A$1:$F$409,6,FALSE)</f>
        <v>L432</v>
      </c>
      <c r="H186" s="60" t="s">
        <v>1987</v>
      </c>
      <c r="I186" s="262" t="str">
        <f>VLOOKUP(H186,'اعضاء هيئة التدريس'!$B$1:$D$300,2,FALSE)</f>
        <v>د / مجدي ابوغزالة</v>
      </c>
      <c r="J186" s="250"/>
      <c r="K186" s="250" t="s">
        <v>1068</v>
      </c>
      <c r="L186" s="250"/>
      <c r="M186" s="250"/>
      <c r="N186" s="250"/>
      <c r="O186" s="250"/>
      <c r="P186" s="386" t="s">
        <v>1326</v>
      </c>
      <c r="Q186" s="282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3"/>
      <c r="AB186" s="283"/>
      <c r="AC186" s="283"/>
      <c r="AD186" s="283"/>
      <c r="AE186" s="283"/>
      <c r="AF186" s="283"/>
      <c r="AT186" s="251" t="e">
        <f>VLOOKUP(#REF!,'اعضاء هيئة التدريس'!#REF!,2,)</f>
        <v>#REF!</v>
      </c>
    </row>
    <row r="187" spans="1:46" s="285" customFormat="1" ht="15.75" hidden="1" customHeight="1">
      <c r="A187" s="724">
        <v>8</v>
      </c>
      <c r="B187" s="288" t="s">
        <v>519</v>
      </c>
      <c r="C187" s="726" t="str">
        <f>VLOOKUP(B187,مقررات!$A$1:$F$411,2,FALSE)</f>
        <v>فيزياءالليزر (1)</v>
      </c>
      <c r="D187" s="211">
        <f>VLOOKUP(B187,مقررات!$A$1:$F$452,3,FALSE)</f>
        <v>3</v>
      </c>
      <c r="E187" s="211">
        <f>VLOOKUP(B187,مقررات!$A$1:$F$476,4,FALSE)</f>
        <v>0</v>
      </c>
      <c r="F187" s="211">
        <f t="shared" ref="F187:F192" si="6">D187+0.5*E187</f>
        <v>3</v>
      </c>
      <c r="G187" s="60" t="str">
        <f>VLOOKUP(B187,مقررات!$A$1:$F$409,6,FALSE)</f>
        <v>P133</v>
      </c>
      <c r="H187" s="60" t="s">
        <v>1986</v>
      </c>
      <c r="I187" s="262" t="str">
        <f>VLOOKUP(H187,'اعضاء هيئة التدريس'!$B$1:$D$300,2,FALSE)</f>
        <v>د/ سمير عطوة</v>
      </c>
      <c r="J187" s="250"/>
      <c r="K187" s="250"/>
      <c r="L187" s="250" t="s">
        <v>1069</v>
      </c>
      <c r="M187" s="250"/>
      <c r="N187" s="250"/>
      <c r="O187" s="250"/>
      <c r="P187" s="252"/>
      <c r="Q187" s="282"/>
      <c r="R187" s="283"/>
      <c r="S187" s="283"/>
      <c r="T187" s="283"/>
      <c r="U187" s="284"/>
      <c r="V187" s="284"/>
      <c r="W187" s="284"/>
      <c r="X187" s="284"/>
      <c r="Y187" s="284"/>
      <c r="Z187" s="284"/>
      <c r="AA187" s="284"/>
      <c r="AB187" s="284"/>
      <c r="AC187" s="284"/>
      <c r="AD187" s="284"/>
      <c r="AE187" s="284"/>
      <c r="AF187" s="284"/>
      <c r="AT187" s="251" t="e">
        <f>VLOOKUP(#REF!,'اعضاء هيئة التدريس'!#REF!,2,)</f>
        <v>#REF!</v>
      </c>
    </row>
    <row r="188" spans="1:46" s="272" customFormat="1" ht="15.75" hidden="1" customHeight="1">
      <c r="A188" s="724">
        <v>9</v>
      </c>
      <c r="B188" s="288" t="s">
        <v>534</v>
      </c>
      <c r="C188" s="726" t="str">
        <f>VLOOKUP(B188,مقررات!$A$1:$F$411,2,FALSE)</f>
        <v>ليزر المواد الصلبة</v>
      </c>
      <c r="D188" s="211">
        <f>VLOOKUP(B188,مقررات!$A$1:$F$452,3,FALSE)</f>
        <v>3</v>
      </c>
      <c r="E188" s="211">
        <f>VLOOKUP(B188,مقررات!$A$1:$F$476,4,FALSE)</f>
        <v>0</v>
      </c>
      <c r="F188" s="211">
        <f t="shared" si="6"/>
        <v>3</v>
      </c>
      <c r="G188" s="60" t="str">
        <f>VLOOKUP(B188,مقررات!$A$1:$F$409,6,FALSE)</f>
        <v>L434</v>
      </c>
      <c r="H188" s="340" t="s">
        <v>1623</v>
      </c>
      <c r="I188" s="262" t="str">
        <f>VLOOKUP(H188,'اعضاء هيئة التدريس'!$B$1:$D$300,2,FALSE)</f>
        <v>أ.د/ابراهيم حجر</v>
      </c>
      <c r="J188" s="323"/>
      <c r="K188" s="324"/>
      <c r="L188" s="250"/>
      <c r="M188" s="250" t="s">
        <v>1069</v>
      </c>
      <c r="N188" s="250"/>
      <c r="O188" s="250"/>
      <c r="P188" s="386" t="s">
        <v>1320</v>
      </c>
      <c r="Q188" s="382"/>
      <c r="R188" s="283"/>
      <c r="S188" s="283"/>
      <c r="T188" s="283"/>
      <c r="U188" s="283"/>
      <c r="V188" s="283"/>
      <c r="W188" s="283"/>
      <c r="X188" s="283"/>
      <c r="Y188" s="283"/>
      <c r="Z188" s="283"/>
      <c r="AA188" s="283"/>
      <c r="AB188" s="283"/>
      <c r="AC188" s="283"/>
      <c r="AD188" s="283"/>
      <c r="AE188" s="283"/>
      <c r="AF188" s="283"/>
      <c r="AT188" s="251" t="e">
        <f>VLOOKUP(#REF!,'اعضاء هيئة التدريس'!#REF!,2,)</f>
        <v>#REF!</v>
      </c>
    </row>
    <row r="189" spans="1:46" s="272" customFormat="1" ht="15.75" hidden="1" customHeight="1">
      <c r="A189" s="724">
        <v>10</v>
      </c>
      <c r="B189" s="288" t="s">
        <v>521</v>
      </c>
      <c r="C189" s="726" t="str">
        <f>VLOOKUP(B189,مقررات!$A$1:$F$411,2,FALSE)</f>
        <v>فيزياء عملى بصريات</v>
      </c>
      <c r="D189" s="211">
        <f>VLOOKUP(B189,مقررات!$A$1:$F$452,3,FALSE)</f>
        <v>0</v>
      </c>
      <c r="E189" s="211">
        <f>VLOOKUP(B189,مقررات!$A$1:$F$476,4,FALSE)</f>
        <v>8</v>
      </c>
      <c r="F189" s="211">
        <f t="shared" si="6"/>
        <v>4</v>
      </c>
      <c r="G189" s="60" t="str">
        <f>VLOOKUP(B189,مقررات!$A$1:$F$409,6,FALSE)</f>
        <v>P211</v>
      </c>
      <c r="H189" s="340" t="s">
        <v>1627</v>
      </c>
      <c r="I189" s="262" t="str">
        <f>VLOOKUP(H189,'اعضاء هيئة التدريس'!$B$1:$D$300,2,FALSE)</f>
        <v>أ.د/ عبد المجيد خفاجى</v>
      </c>
      <c r="J189" s="254"/>
      <c r="K189" s="254"/>
      <c r="L189" s="382"/>
      <c r="M189" s="253"/>
      <c r="N189" s="250"/>
      <c r="O189" s="250" t="s">
        <v>1083</v>
      </c>
      <c r="P189" s="382"/>
      <c r="Q189" s="382"/>
      <c r="R189" s="369"/>
      <c r="S189" s="369"/>
      <c r="T189" s="283"/>
      <c r="U189" s="283"/>
      <c r="V189" s="283"/>
      <c r="W189" s="283"/>
      <c r="X189" s="283"/>
      <c r="Y189" s="283"/>
      <c r="Z189" s="283"/>
      <c r="AA189" s="283"/>
      <c r="AB189" s="283"/>
      <c r="AC189" s="283"/>
      <c r="AD189" s="283"/>
      <c r="AE189" s="283"/>
      <c r="AF189" s="283"/>
      <c r="AT189" s="251" t="e">
        <f>VLOOKUP(#REF!,'اعضاء هيئة التدريس'!#REF!,2,)</f>
        <v>#REF!</v>
      </c>
    </row>
    <row r="190" spans="1:46" s="272" customFormat="1" ht="15.75" hidden="1" customHeight="1">
      <c r="A190" s="724">
        <v>11</v>
      </c>
      <c r="B190" s="288" t="s">
        <v>522</v>
      </c>
      <c r="C190" s="726" t="str">
        <f>VLOOKUP(B190,مقررات!$A$1:$F$411,2,FALSE)</f>
        <v>ضوء كمى (1)</v>
      </c>
      <c r="D190" s="211">
        <f>VLOOKUP(B190,مقررات!$A$1:$F$452,3,FALSE)</f>
        <v>3</v>
      </c>
      <c r="E190" s="211">
        <f>VLOOKUP(B190,مقررات!$A$1:$F$476,4,FALSE)</f>
        <v>0</v>
      </c>
      <c r="F190" s="211">
        <f t="shared" si="6"/>
        <v>3</v>
      </c>
      <c r="G190" s="60" t="str">
        <f>VLOOKUP(B190,مقررات!$A$1:$F$409,6,FALSE)</f>
        <v>P232</v>
      </c>
      <c r="H190" s="705" t="s">
        <v>1655</v>
      </c>
      <c r="I190" s="262" t="str">
        <f>VLOOKUP(H190,'اعضاء هيئة التدريس'!$B$1:$D$300,2,FALSE)</f>
        <v>د/ محمد عبد الحكيم</v>
      </c>
      <c r="J190" s="253" t="s">
        <v>1069</v>
      </c>
      <c r="K190" s="772"/>
      <c r="L190" s="73"/>
      <c r="M190" s="772"/>
      <c r="N190" s="772"/>
      <c r="O190" s="73"/>
      <c r="P190" s="386" t="s">
        <v>1326</v>
      </c>
      <c r="Q190" s="4"/>
      <c r="R190" s="91"/>
      <c r="S190" s="91"/>
      <c r="T190" s="283"/>
      <c r="U190" s="283"/>
      <c r="V190" s="283"/>
      <c r="W190" s="283"/>
      <c r="X190" s="283"/>
      <c r="Y190" s="283"/>
      <c r="Z190" s="283"/>
      <c r="AA190" s="283"/>
      <c r="AB190" s="283"/>
      <c r="AC190" s="283"/>
      <c r="AD190" s="283"/>
      <c r="AE190" s="283"/>
      <c r="AF190" s="283"/>
      <c r="AT190" s="251" t="e">
        <f>VLOOKUP(#REF!,'اعضاء هيئة التدريس'!#REF!,2,)</f>
        <v>#REF!</v>
      </c>
    </row>
    <row r="191" spans="1:46" s="272" customFormat="1" ht="15.75" hidden="1" customHeight="1">
      <c r="A191" s="724">
        <v>12</v>
      </c>
      <c r="B191" s="288" t="s">
        <v>523</v>
      </c>
      <c r="C191" s="726" t="str">
        <f>VLOOKUP(B191,مقررات!$A$1:$F$411,2,FALSE)</f>
        <v>فيزياء الليزر (2)</v>
      </c>
      <c r="D191" s="211">
        <f>VLOOKUP(B191,مقررات!$A$1:$F$452,3,FALSE)</f>
        <v>3</v>
      </c>
      <c r="E191" s="211">
        <f>VLOOKUP(B191,مقررات!$A$1:$F$476,4,FALSE)</f>
        <v>0</v>
      </c>
      <c r="F191" s="211">
        <f t="shared" si="6"/>
        <v>3</v>
      </c>
      <c r="G191" s="60" t="str">
        <f>VLOOKUP(B191,مقررات!$A$1:$F$409,6,FALSE)</f>
        <v>L332</v>
      </c>
      <c r="H191" s="60" t="s">
        <v>1652</v>
      </c>
      <c r="I191" s="262" t="str">
        <f>VLOOKUP(H191,'اعضاء هيئة التدريس'!$B$1:$D$300,2,FALSE)</f>
        <v>د/ حسام دنيا</v>
      </c>
      <c r="J191" s="250"/>
      <c r="K191" s="250" t="s">
        <v>1072</v>
      </c>
      <c r="L191" s="250"/>
      <c r="M191" s="250"/>
      <c r="N191" s="250"/>
      <c r="O191" s="250"/>
      <c r="P191" s="386"/>
      <c r="Q191" s="282"/>
      <c r="R191" s="283"/>
      <c r="S191" s="283"/>
      <c r="T191" s="283"/>
      <c r="U191" s="283"/>
      <c r="V191" s="283"/>
      <c r="W191" s="283"/>
      <c r="X191" s="283"/>
      <c r="Y191" s="283"/>
      <c r="Z191" s="283"/>
      <c r="AA191" s="283"/>
      <c r="AB191" s="283"/>
      <c r="AC191" s="283"/>
      <c r="AD191" s="283"/>
      <c r="AE191" s="283"/>
      <c r="AF191" s="283"/>
      <c r="AT191" s="251" t="e">
        <f>VLOOKUP(#REF!,'اعضاء هيئة التدريس'!#REF!,2,)</f>
        <v>#REF!</v>
      </c>
    </row>
    <row r="192" spans="1:46" s="272" customFormat="1" ht="15.75" hidden="1" customHeight="1">
      <c r="A192" s="724">
        <v>13</v>
      </c>
      <c r="B192" s="288" t="s">
        <v>523</v>
      </c>
      <c r="C192" s="726" t="str">
        <f>VLOOKUP(B192,مقررات!$A$1:$F$411,2,FALSE)</f>
        <v>فيزياء الليزر (2)</v>
      </c>
      <c r="D192" s="211">
        <f>VLOOKUP(B192,مقررات!$A$1:$F$452,3,FALSE)</f>
        <v>3</v>
      </c>
      <c r="E192" s="211">
        <f>VLOOKUP(B192,مقررات!$A$1:$F$476,4,FALSE)</f>
        <v>0</v>
      </c>
      <c r="F192" s="211">
        <f t="shared" si="6"/>
        <v>3</v>
      </c>
      <c r="G192" s="60" t="str">
        <f>VLOOKUP(B192,مقررات!$A$1:$F$409,6,FALSE)</f>
        <v>L332</v>
      </c>
      <c r="H192" s="705" t="s">
        <v>1680</v>
      </c>
      <c r="I192" s="262" t="str">
        <f>VLOOKUP(H192,'اعضاء هيئة التدريس'!$B$1:$D$300,2,FALSE)</f>
        <v>د/ حسام  عوض</v>
      </c>
      <c r="J192" s="772"/>
      <c r="K192" s="772"/>
      <c r="L192" s="73"/>
      <c r="M192" s="73"/>
      <c r="N192" s="253" t="s">
        <v>1069</v>
      </c>
      <c r="O192" s="73"/>
      <c r="P192" s="386" t="s">
        <v>1320</v>
      </c>
      <c r="Q192" s="4"/>
      <c r="R192" s="91"/>
      <c r="S192" s="91"/>
      <c r="T192" s="283"/>
      <c r="U192" s="283"/>
      <c r="V192" s="283"/>
      <c r="W192" s="283"/>
      <c r="X192" s="283"/>
      <c r="Y192" s="283"/>
      <c r="Z192" s="283"/>
      <c r="AA192" s="283"/>
      <c r="AB192" s="283"/>
      <c r="AC192" s="283"/>
      <c r="AD192" s="283"/>
      <c r="AE192" s="283"/>
      <c r="AF192" s="283"/>
      <c r="AT192" s="251" t="e">
        <f>VLOOKUP(#REF!,'اعضاء هيئة التدريس'!#REF!,2,)</f>
        <v>#REF!</v>
      </c>
    </row>
    <row r="193" spans="1:46" s="272" customFormat="1" ht="15.75" hidden="1" customHeight="1">
      <c r="A193" s="724">
        <v>14</v>
      </c>
      <c r="B193" s="288" t="s">
        <v>524</v>
      </c>
      <c r="C193" s="726" t="str">
        <f>VLOOKUP(B193,مقررات!$A$1:$F$411,2,FALSE)</f>
        <v>تطبيقات الليزر (2)</v>
      </c>
      <c r="D193" s="211">
        <f>VLOOKUP(B193,مقررات!$A$1:$F$452,3,FALSE)</f>
        <v>3</v>
      </c>
      <c r="E193" s="211" t="str">
        <f>VLOOKUP(B193,مقررات!$A$1:$F$476,4,FALSE)</f>
        <v>-</v>
      </c>
      <c r="F193" s="211">
        <v>3</v>
      </c>
      <c r="G193" s="60" t="str">
        <f>VLOOKUP(B193,مقررات!$A$1:$F$409,6,FALSE)</f>
        <v>L332</v>
      </c>
      <c r="H193" s="298" t="s">
        <v>1652</v>
      </c>
      <c r="I193" s="262" t="str">
        <f>VLOOKUP(H193,'اعضاء هيئة التدريس'!$B$1:$D$300,2,FALSE)</f>
        <v>د/ حسام دنيا</v>
      </c>
      <c r="J193" s="267"/>
      <c r="K193" s="250" t="s">
        <v>1232</v>
      </c>
      <c r="L193" s="250"/>
      <c r="M193" s="250"/>
      <c r="N193" s="250"/>
      <c r="O193" s="267"/>
      <c r="P193" s="386"/>
      <c r="Q193" s="282"/>
      <c r="R193" s="283"/>
      <c r="S193" s="283"/>
      <c r="T193" s="284"/>
      <c r="U193" s="283"/>
      <c r="V193" s="283"/>
      <c r="W193" s="283"/>
      <c r="X193" s="283"/>
      <c r="Y193" s="283"/>
      <c r="Z193" s="283"/>
      <c r="AA193" s="283"/>
      <c r="AB193" s="283"/>
      <c r="AC193" s="283"/>
      <c r="AD193" s="283"/>
      <c r="AE193" s="283"/>
      <c r="AF193" s="283"/>
      <c r="AT193" s="251" t="e">
        <f>VLOOKUP(#REF!,'اعضاء هيئة التدريس'!#REF!,2,)</f>
        <v>#REF!</v>
      </c>
    </row>
    <row r="194" spans="1:46" s="272" customFormat="1" ht="15.75" hidden="1" customHeight="1">
      <c r="A194" s="724">
        <v>15</v>
      </c>
      <c r="B194" s="288" t="s">
        <v>525</v>
      </c>
      <c r="C194" s="726" t="str">
        <f>VLOOKUP(B194,مقررات!$A$1:$F$411,2,FALSE)</f>
        <v>أنظمة الليزر</v>
      </c>
      <c r="D194" s="211">
        <f>VLOOKUP(B194,مقررات!$A$1:$F$452,3,FALSE)</f>
        <v>3</v>
      </c>
      <c r="E194" s="211">
        <f>VLOOKUP(B194,مقررات!$A$1:$F$476,4,FALSE)</f>
        <v>0</v>
      </c>
      <c r="F194" s="211">
        <f t="shared" ref="F194:F225" si="7">D194+0.5*E194</f>
        <v>3</v>
      </c>
      <c r="G194" s="60" t="str">
        <f>VLOOKUP(B194,مقررات!$A$1:$F$409,6,FALSE)</f>
        <v>L432-L232</v>
      </c>
      <c r="H194" s="423" t="s">
        <v>1623</v>
      </c>
      <c r="I194" s="262" t="str">
        <f>VLOOKUP(H194,'اعضاء هيئة التدريس'!$B$1:$D$300,2,FALSE)</f>
        <v>أ.د/ابراهيم حجر</v>
      </c>
      <c r="J194" s="73"/>
      <c r="K194" s="73" t="s">
        <v>1069</v>
      </c>
      <c r="L194" s="73"/>
      <c r="M194" s="73"/>
      <c r="N194" s="73"/>
      <c r="O194" s="73"/>
      <c r="P194" s="386"/>
      <c r="Q194" s="4"/>
      <c r="R194" s="91"/>
      <c r="S194" s="91"/>
      <c r="T194" s="284"/>
      <c r="U194" s="283"/>
      <c r="V194" s="283"/>
      <c r="W194" s="283"/>
      <c r="X194" s="283"/>
      <c r="Y194" s="283"/>
      <c r="Z194" s="283"/>
      <c r="AA194" s="283"/>
      <c r="AB194" s="283"/>
      <c r="AC194" s="283"/>
      <c r="AD194" s="283"/>
      <c r="AE194" s="283"/>
      <c r="AF194" s="283"/>
      <c r="AT194" s="251" t="e">
        <f>VLOOKUP(#REF!,'اعضاء هيئة التدريس'!#REF!,2,)</f>
        <v>#REF!</v>
      </c>
    </row>
    <row r="195" spans="1:46" s="285" customFormat="1" ht="15.75" hidden="1" customHeight="1">
      <c r="A195" s="724">
        <v>16</v>
      </c>
      <c r="B195" s="288" t="s">
        <v>526</v>
      </c>
      <c r="C195" s="726" t="str">
        <f>VLOOKUP(B195,مقررات!$A$1:$F$411,2,FALSE)</f>
        <v>أمان الليزر</v>
      </c>
      <c r="D195" s="211">
        <f>VLOOKUP(B195,مقررات!$A$1:$F$452,3,FALSE)</f>
        <v>2</v>
      </c>
      <c r="E195" s="211">
        <f>VLOOKUP(B195,مقررات!$A$1:$F$476,4,FALSE)</f>
        <v>0</v>
      </c>
      <c r="F195" s="211">
        <f t="shared" si="7"/>
        <v>2</v>
      </c>
      <c r="G195" s="60" t="str">
        <f>VLOOKUP(B195,مقررات!$A$1:$F$409,6,FALSE)</f>
        <v>-</v>
      </c>
      <c r="H195" s="60" t="s">
        <v>1986</v>
      </c>
      <c r="I195" s="262" t="str">
        <f>VLOOKUP(H195,'اعضاء هيئة التدريس'!$B$1:$D$300,2,FALSE)</f>
        <v>د/ سمير عطوة</v>
      </c>
      <c r="J195" s="250"/>
      <c r="K195" s="250" t="s">
        <v>1067</v>
      </c>
      <c r="L195" s="250"/>
      <c r="M195" s="250"/>
      <c r="N195" s="250"/>
      <c r="O195" s="250"/>
      <c r="P195" s="386"/>
      <c r="Q195" s="282"/>
      <c r="R195" s="283"/>
      <c r="S195" s="284"/>
      <c r="T195" s="284"/>
      <c r="U195" s="284"/>
      <c r="V195" s="284"/>
      <c r="W195" s="284"/>
      <c r="X195" s="284"/>
      <c r="Y195" s="284"/>
      <c r="Z195" s="284"/>
      <c r="AA195" s="284"/>
      <c r="AB195" s="284"/>
      <c r="AC195" s="284"/>
      <c r="AD195" s="284"/>
      <c r="AE195" s="284"/>
      <c r="AF195" s="284"/>
      <c r="AT195" s="251" t="e">
        <f>VLOOKUP(#REF!,'اعضاء هيئة التدريس'!#REF!,2,)</f>
        <v>#REF!</v>
      </c>
    </row>
    <row r="196" spans="1:46" s="272" customFormat="1" ht="15.75" hidden="1" customHeight="1">
      <c r="A196" s="724">
        <v>17</v>
      </c>
      <c r="B196" s="288" t="s">
        <v>528</v>
      </c>
      <c r="C196" s="726" t="str">
        <f>VLOOKUP(B196,مقررات!$A$1:$F$411,2,FALSE)</f>
        <v>فيزياء عملية ليزر</v>
      </c>
      <c r="D196" s="211">
        <f>VLOOKUP(B196,مقررات!$A$1:$F$452,3,FALSE)</f>
        <v>0</v>
      </c>
      <c r="E196" s="211">
        <f>VLOOKUP(B196,مقررات!$A$1:$F$476,4,FALSE)</f>
        <v>8</v>
      </c>
      <c r="F196" s="211">
        <f t="shared" si="7"/>
        <v>4</v>
      </c>
      <c r="G196" s="60" t="str">
        <f>VLOOKUP(B196,مقررات!$A$1:$F$409,6,FALSE)</f>
        <v>L348</v>
      </c>
      <c r="H196" s="423" t="s">
        <v>1986</v>
      </c>
      <c r="I196" s="262" t="str">
        <f>VLOOKUP(H196,'اعضاء هيئة التدريس'!$B$1:$D$300,2,FALSE)</f>
        <v>د/ سمير عطوة</v>
      </c>
      <c r="J196" s="73"/>
      <c r="K196" s="73"/>
      <c r="L196" s="73"/>
      <c r="M196" s="73"/>
      <c r="N196" s="250" t="s">
        <v>1083</v>
      </c>
      <c r="O196" s="250"/>
      <c r="P196" s="1052"/>
      <c r="Q196" s="4"/>
      <c r="R196" s="91"/>
      <c r="S196" s="91"/>
      <c r="T196" s="283"/>
      <c r="U196" s="283"/>
      <c r="V196" s="283"/>
      <c r="W196" s="283"/>
      <c r="X196" s="283"/>
      <c r="Y196" s="283"/>
      <c r="Z196" s="283"/>
      <c r="AA196" s="283"/>
      <c r="AB196" s="283"/>
      <c r="AC196" s="283"/>
      <c r="AD196" s="283"/>
      <c r="AE196" s="283"/>
      <c r="AF196" s="283"/>
      <c r="AT196" s="251" t="e">
        <f>VLOOKUP(#REF!,'اعضاء هيئة التدريس'!#REF!,2,)</f>
        <v>#REF!</v>
      </c>
    </row>
    <row r="197" spans="1:46" s="285" customFormat="1" ht="15.75" hidden="1" customHeight="1">
      <c r="A197" s="724">
        <v>1</v>
      </c>
      <c r="B197" s="288" t="s">
        <v>542</v>
      </c>
      <c r="C197" s="726" t="str">
        <f>VLOOKUP(B197,مقررات!$A$1:$F$411,2,FALSE)</f>
        <v>تحليل رياضي (1)</v>
      </c>
      <c r="D197" s="211">
        <f>VLOOKUP(B197,مقررات!$A$1:$F$452,3,FALSE)</f>
        <v>2</v>
      </c>
      <c r="E197" s="211">
        <f>VLOOKUP(B197,مقررات!$A$1:$F$476,4,FALSE)</f>
        <v>2</v>
      </c>
      <c r="F197" s="211">
        <f t="shared" si="7"/>
        <v>3</v>
      </c>
      <c r="G197" s="60">
        <f>VLOOKUP(B197,مقررات!$A$1:$F$409,6,FALSE)</f>
        <v>0</v>
      </c>
      <c r="H197" s="60" t="s">
        <v>1554</v>
      </c>
      <c r="I197" s="262" t="str">
        <f>VLOOKUP(H197,'اعضاء هيئة التدريس'!$B$1:$D$300,2,FALSE)</f>
        <v xml:space="preserve">د. اشرف ابراهيم حفناوي </v>
      </c>
      <c r="J197" s="73"/>
      <c r="K197" s="73"/>
      <c r="L197" s="73" t="s">
        <v>1069</v>
      </c>
      <c r="M197" s="73"/>
      <c r="N197" s="73"/>
      <c r="O197" s="73"/>
      <c r="P197" s="255" t="s">
        <v>1319</v>
      </c>
      <c r="Q197" s="4"/>
      <c r="R197" s="91"/>
      <c r="S197" s="91"/>
      <c r="T197" s="284"/>
      <c r="U197" s="284"/>
      <c r="V197" s="284"/>
      <c r="W197" s="284"/>
      <c r="X197" s="284"/>
      <c r="Y197" s="284"/>
      <c r="Z197" s="284"/>
      <c r="AA197" s="284"/>
      <c r="AB197" s="284"/>
      <c r="AC197" s="284"/>
      <c r="AD197" s="284"/>
      <c r="AE197" s="284"/>
      <c r="AF197" s="284"/>
      <c r="AT197" s="251" t="e">
        <f>VLOOKUP(#REF!,'اعضاء هيئة التدريس'!#REF!,2,)</f>
        <v>#REF!</v>
      </c>
    </row>
    <row r="198" spans="1:46" s="272" customFormat="1" ht="15.75" hidden="1" customHeight="1">
      <c r="A198" s="724">
        <v>2</v>
      </c>
      <c r="B198" s="288" t="s">
        <v>542</v>
      </c>
      <c r="C198" s="726" t="str">
        <f>VLOOKUP(B198,مقررات!$A$1:$F$411,2,FALSE)</f>
        <v>تحليل رياضي (1)</v>
      </c>
      <c r="D198" s="211">
        <f>VLOOKUP(B198,مقررات!$A$1:$F$452,3,FALSE)</f>
        <v>2</v>
      </c>
      <c r="E198" s="211">
        <f>VLOOKUP(B198,مقررات!$A$1:$F$476,4,FALSE)</f>
        <v>2</v>
      </c>
      <c r="F198" s="211">
        <f t="shared" si="7"/>
        <v>3</v>
      </c>
      <c r="G198" s="60">
        <f>VLOOKUP(B198,مقررات!$A$1:$F$409,6,FALSE)</f>
        <v>0</v>
      </c>
      <c r="H198" s="60" t="s">
        <v>1529</v>
      </c>
      <c r="I198" s="262" t="str">
        <f>VLOOKUP(H198,'اعضاء هيئة التدريس'!$B$1:$D$300,2,FALSE)</f>
        <v>أ.د/ شكري إبراهيم ندا</v>
      </c>
      <c r="J198" s="73"/>
      <c r="K198" s="73"/>
      <c r="L198" s="73" t="s">
        <v>1069</v>
      </c>
      <c r="M198" s="73"/>
      <c r="N198" s="73"/>
      <c r="O198" s="73"/>
      <c r="P198" s="255" t="s">
        <v>1319</v>
      </c>
      <c r="Q198" s="4"/>
      <c r="R198" s="91"/>
      <c r="S198" s="91"/>
      <c r="T198" s="283"/>
      <c r="U198" s="283"/>
      <c r="V198" s="283"/>
      <c r="W198" s="283"/>
      <c r="X198" s="283"/>
      <c r="Y198" s="283"/>
      <c r="Z198" s="283"/>
      <c r="AA198" s="283"/>
      <c r="AB198" s="283"/>
      <c r="AC198" s="283"/>
      <c r="AD198" s="283"/>
      <c r="AE198" s="283"/>
      <c r="AF198" s="283"/>
      <c r="AT198" s="251" t="e">
        <f>VLOOKUP(#REF!,'اعضاء هيئة التدريس'!#REF!,2,)</f>
        <v>#REF!</v>
      </c>
    </row>
    <row r="199" spans="1:46" s="272" customFormat="1" ht="15.75" hidden="1" customHeight="1">
      <c r="A199" s="724">
        <v>3</v>
      </c>
      <c r="B199" s="288" t="s">
        <v>543</v>
      </c>
      <c r="C199" s="726" t="str">
        <f>VLOOKUP(B199,مقررات!$A$1:$F$411,2,FALSE)</f>
        <v>هندسة تحليلية (1)</v>
      </c>
      <c r="D199" s="211">
        <f>VLOOKUP(B199,مقررات!$A$1:$F$452,3,FALSE)</f>
        <v>2</v>
      </c>
      <c r="E199" s="211">
        <f>VLOOKUP(B199,مقررات!$A$1:$F$476,4,FALSE)</f>
        <v>1</v>
      </c>
      <c r="F199" s="211">
        <f t="shared" si="7"/>
        <v>2.5</v>
      </c>
      <c r="G199" s="60" t="str">
        <f>VLOOKUP(B199,مقررات!$A$1:$F$409,6,FALSE)</f>
        <v>--</v>
      </c>
      <c r="H199" s="60" t="s">
        <v>1541</v>
      </c>
      <c r="I199" s="262" t="str">
        <f>VLOOKUP(H199,'اعضاء هيئة التدريس'!$B$1:$D$300,2,FALSE)</f>
        <v>د/ ناهد عبد العزيز صقر</v>
      </c>
      <c r="J199" s="73"/>
      <c r="K199" s="777" t="s">
        <v>1068</v>
      </c>
      <c r="L199" s="73"/>
      <c r="M199" s="73"/>
      <c r="N199" s="73"/>
      <c r="O199" s="73"/>
      <c r="P199" s="255" t="s">
        <v>1319</v>
      </c>
      <c r="Q199" s="282"/>
      <c r="R199" s="283"/>
      <c r="S199" s="283"/>
      <c r="T199" s="283"/>
      <c r="U199" s="283"/>
      <c r="V199" s="283"/>
      <c r="W199" s="283"/>
      <c r="X199" s="283"/>
      <c r="Y199" s="283"/>
      <c r="Z199" s="283"/>
      <c r="AA199" s="283"/>
      <c r="AB199" s="283"/>
      <c r="AC199" s="283"/>
      <c r="AD199" s="283"/>
      <c r="AE199" s="283"/>
      <c r="AF199" s="283"/>
      <c r="AT199" s="251" t="e">
        <f>VLOOKUP(#REF!,'اعضاء هيئة التدريس'!#REF!,2,)</f>
        <v>#REF!</v>
      </c>
    </row>
    <row r="200" spans="1:46" s="285" customFormat="1" ht="15.75" hidden="1" customHeight="1">
      <c r="A200" s="724">
        <v>4</v>
      </c>
      <c r="B200" s="288" t="s">
        <v>543</v>
      </c>
      <c r="C200" s="726" t="str">
        <f>VLOOKUP(B200,مقررات!$A$1:$F$411,2,FALSE)</f>
        <v>هندسة تحليلية (1)</v>
      </c>
      <c r="D200" s="211">
        <f>VLOOKUP(B200,مقررات!$A$1:$F$452,3,FALSE)</f>
        <v>2</v>
      </c>
      <c r="E200" s="211">
        <f>VLOOKUP(B200,مقررات!$A$1:$F$476,4,FALSE)</f>
        <v>1</v>
      </c>
      <c r="F200" s="211">
        <f t="shared" si="7"/>
        <v>2.5</v>
      </c>
      <c r="G200" s="60" t="str">
        <f>VLOOKUP(B200,مقررات!$A$1:$F$409,6,FALSE)</f>
        <v>--</v>
      </c>
      <c r="H200" s="60" t="s">
        <v>1522</v>
      </c>
      <c r="I200" s="262" t="str">
        <f>VLOOKUP(H200,'اعضاء هيئة التدريس'!$B$1:$D$300,2,FALSE)</f>
        <v>أ.د/ نبوية عبد الفتاح الرملي</v>
      </c>
      <c r="J200" s="73"/>
      <c r="K200" s="73" t="s">
        <v>1068</v>
      </c>
      <c r="L200" s="73"/>
      <c r="M200" s="73"/>
      <c r="N200" s="73"/>
      <c r="O200" s="73"/>
      <c r="P200" s="255" t="s">
        <v>1319</v>
      </c>
      <c r="Q200" s="282"/>
      <c r="R200" s="283"/>
      <c r="S200" s="283"/>
      <c r="T200" s="284"/>
      <c r="U200" s="284"/>
      <c r="V200" s="284"/>
      <c r="W200" s="284"/>
      <c r="X200" s="284"/>
      <c r="Y200" s="284"/>
      <c r="Z200" s="284"/>
      <c r="AA200" s="284"/>
      <c r="AB200" s="284"/>
      <c r="AC200" s="284"/>
      <c r="AD200" s="284"/>
      <c r="AE200" s="284"/>
      <c r="AF200" s="284"/>
      <c r="AT200" s="251" t="e">
        <f>VLOOKUP(#REF!,'اعضاء هيئة التدريس'!#REF!,2,)</f>
        <v>#REF!</v>
      </c>
    </row>
    <row r="201" spans="1:46" s="285" customFormat="1" ht="15.75" hidden="1" customHeight="1">
      <c r="A201" s="724">
        <v>5</v>
      </c>
      <c r="B201" s="288" t="s">
        <v>544</v>
      </c>
      <c r="C201" s="726" t="str">
        <f>VLOOKUP(B201,مقررات!$A$1:$F$411,2,FALSE)</f>
        <v>الجبر</v>
      </c>
      <c r="D201" s="211">
        <f>VLOOKUP(B201,مقررات!$A$1:$F$452,3,FALSE)</f>
        <v>2</v>
      </c>
      <c r="E201" s="211">
        <f>VLOOKUP(B201,مقررات!$A$1:$F$476,4,FALSE)</f>
        <v>1</v>
      </c>
      <c r="F201" s="211">
        <f t="shared" si="7"/>
        <v>2.5</v>
      </c>
      <c r="G201" s="60" t="str">
        <f>VLOOKUP(B201,مقررات!$A$1:$F$409,6,FALSE)</f>
        <v>--</v>
      </c>
      <c r="H201" s="60" t="s">
        <v>1556</v>
      </c>
      <c r="I201" s="262" t="str">
        <f>VLOOKUP(H201,'اعضاء هيئة التدريس'!$B$1:$D$300,2,FALSE)</f>
        <v xml:space="preserve">د/ نجلاء محمدالشاذلي </v>
      </c>
      <c r="J201" s="73"/>
      <c r="K201" s="73"/>
      <c r="L201" s="73"/>
      <c r="M201" s="73"/>
      <c r="N201" s="73" t="s">
        <v>1067</v>
      </c>
      <c r="O201" s="73"/>
      <c r="P201" s="255" t="s">
        <v>1319</v>
      </c>
      <c r="Q201" s="4"/>
      <c r="R201" s="91"/>
      <c r="S201" s="91"/>
      <c r="T201" s="283"/>
      <c r="U201" s="284"/>
      <c r="V201" s="284"/>
      <c r="W201" s="284"/>
      <c r="X201" s="284"/>
      <c r="Y201" s="284"/>
      <c r="Z201" s="284"/>
      <c r="AA201" s="284"/>
      <c r="AB201" s="284"/>
      <c r="AC201" s="284"/>
      <c r="AD201" s="284"/>
      <c r="AE201" s="284"/>
      <c r="AF201" s="284"/>
      <c r="AT201" s="251" t="e">
        <f>VLOOKUP(#REF!,'اعضاء هيئة التدريس'!#REF!,2,)</f>
        <v>#REF!</v>
      </c>
    </row>
    <row r="202" spans="1:46" s="272" customFormat="1" ht="15.75" hidden="1" customHeight="1">
      <c r="A202" s="724">
        <v>6</v>
      </c>
      <c r="B202" s="288" t="s">
        <v>544</v>
      </c>
      <c r="C202" s="726" t="str">
        <f>VLOOKUP(B202,مقررات!$A$1:$F$411,2,FALSE)</f>
        <v>الجبر</v>
      </c>
      <c r="D202" s="211">
        <f>VLOOKUP(B202,مقررات!$A$1:$F$452,3,FALSE)</f>
        <v>2</v>
      </c>
      <c r="E202" s="211">
        <f>VLOOKUP(B202,مقررات!$A$1:$F$476,4,FALSE)</f>
        <v>1</v>
      </c>
      <c r="F202" s="211">
        <f t="shared" si="7"/>
        <v>2.5</v>
      </c>
      <c r="G202" s="60" t="str">
        <f>VLOOKUP(B202,مقررات!$A$1:$F$409,6,FALSE)</f>
        <v>--</v>
      </c>
      <c r="H202" s="60" t="s">
        <v>1571</v>
      </c>
      <c r="I202" s="262" t="str">
        <f>VLOOKUP(H202,'اعضاء هيئة التدريس'!$B$1:$D$300,2,FALSE)</f>
        <v>د/ منار عبدالله ماهر</v>
      </c>
      <c r="J202" s="73"/>
      <c r="K202" s="73"/>
      <c r="L202" s="73"/>
      <c r="M202" s="73"/>
      <c r="N202" s="73" t="s">
        <v>1067</v>
      </c>
      <c r="O202" s="73"/>
      <c r="P202" s="255" t="s">
        <v>1319</v>
      </c>
      <c r="Q202" s="4"/>
      <c r="R202" s="91"/>
      <c r="S202" s="91"/>
      <c r="T202" s="283"/>
      <c r="U202" s="283"/>
      <c r="V202" s="283"/>
      <c r="W202" s="283"/>
      <c r="X202" s="283"/>
      <c r="Y202" s="283"/>
      <c r="Z202" s="283"/>
      <c r="AA202" s="283"/>
      <c r="AB202" s="283"/>
      <c r="AC202" s="283"/>
      <c r="AD202" s="283"/>
      <c r="AE202" s="283"/>
      <c r="AF202" s="283"/>
      <c r="AT202" s="251" t="e">
        <f>VLOOKUP(#REF!,'اعضاء هيئة التدريس'!#REF!,2,)</f>
        <v>#REF!</v>
      </c>
    </row>
    <row r="203" spans="1:46" s="272" customFormat="1" ht="14.25" hidden="1" customHeight="1">
      <c r="A203" s="724">
        <v>7</v>
      </c>
      <c r="B203" s="288" t="s">
        <v>545</v>
      </c>
      <c r="C203" s="726" t="str">
        <f>VLOOKUP(B203,مقررات!$A$1:$F$411,2,FALSE)</f>
        <v>تحليل رياضي (2)</v>
      </c>
      <c r="D203" s="211">
        <f>VLOOKUP(B203,مقررات!$A$1:$F$452,3,FALSE)</f>
        <v>3</v>
      </c>
      <c r="E203" s="211">
        <f>VLOOKUP(B203,مقررات!$A$1:$F$476,4,FALSE)</f>
        <v>2</v>
      </c>
      <c r="F203" s="211">
        <f t="shared" si="7"/>
        <v>4</v>
      </c>
      <c r="G203" s="60" t="str">
        <f>VLOOKUP(B203,مقررات!$A$1:$F$409,6,FALSE)</f>
        <v>M111</v>
      </c>
      <c r="H203" s="60" t="s">
        <v>1533</v>
      </c>
      <c r="I203" s="262" t="str">
        <f>VLOOKUP(H203,'اعضاء هيئة التدريس'!$B$1:$D$300,2,FALSE)</f>
        <v>د. حسني عبدالعليم عطية</v>
      </c>
      <c r="J203" s="73"/>
      <c r="K203" s="73" t="s">
        <v>1074</v>
      </c>
      <c r="L203" s="73"/>
      <c r="M203" s="73"/>
      <c r="N203" s="73"/>
      <c r="O203" s="73"/>
      <c r="P203" s="386" t="s">
        <v>1315</v>
      </c>
      <c r="Q203" s="282"/>
      <c r="R203" s="283"/>
      <c r="S203" s="283"/>
      <c r="T203" s="283"/>
      <c r="U203" s="283"/>
      <c r="V203" s="283"/>
      <c r="W203" s="283"/>
      <c r="X203" s="283"/>
      <c r="Y203" s="283"/>
      <c r="Z203" s="283"/>
      <c r="AA203" s="283"/>
      <c r="AB203" s="283"/>
      <c r="AC203" s="283"/>
      <c r="AD203" s="283"/>
      <c r="AE203" s="283"/>
      <c r="AF203" s="283"/>
      <c r="AT203" s="251" t="e">
        <f>VLOOKUP(#REF!,'اعضاء هيئة التدريس'!#REF!,2,)</f>
        <v>#REF!</v>
      </c>
    </row>
    <row r="204" spans="1:46" s="272" customFormat="1" ht="15.75" hidden="1" customHeight="1">
      <c r="A204" s="724">
        <v>8</v>
      </c>
      <c r="B204" s="288" t="s">
        <v>547</v>
      </c>
      <c r="C204" s="726" t="str">
        <f>VLOOKUP(B204,مقررات!$A$1:$F$411,2,FALSE)</f>
        <v>جبر مجرد (1)</v>
      </c>
      <c r="D204" s="211">
        <f>VLOOKUP(B204,مقررات!$A$1:$F$452,3,FALSE)</f>
        <v>2</v>
      </c>
      <c r="E204" s="211">
        <f>VLOOKUP(B204,مقررات!$A$1:$F$476,4,FALSE)</f>
        <v>1</v>
      </c>
      <c r="F204" s="211">
        <f t="shared" si="7"/>
        <v>2.5</v>
      </c>
      <c r="G204" s="60" t="str">
        <f>VLOOKUP(B204,مقررات!$A$1:$F$409,6,FALSE)</f>
        <v>M113</v>
      </c>
      <c r="H204" s="60" t="s">
        <v>1538</v>
      </c>
      <c r="I204" s="262" t="str">
        <f>VLOOKUP(H204,'اعضاء هيئة التدريس'!$B$1:$D$300,2,FALSE)</f>
        <v>د/ ليلى ناشد جاب الله</v>
      </c>
      <c r="J204" s="73"/>
      <c r="K204" s="73" t="s">
        <v>1067</v>
      </c>
      <c r="L204" s="73"/>
      <c r="M204" s="73"/>
      <c r="N204" s="73"/>
      <c r="O204" s="73"/>
      <c r="P204" s="255" t="s">
        <v>1319</v>
      </c>
      <c r="Q204" s="4"/>
      <c r="R204" s="91"/>
      <c r="S204" s="91"/>
      <c r="T204" s="283"/>
      <c r="U204" s="283"/>
      <c r="V204" s="283"/>
      <c r="W204" s="283"/>
      <c r="X204" s="283"/>
      <c r="Y204" s="283"/>
      <c r="Z204" s="283"/>
      <c r="AA204" s="283"/>
      <c r="AB204" s="283"/>
      <c r="AC204" s="283"/>
      <c r="AD204" s="283"/>
      <c r="AE204" s="283"/>
      <c r="AF204" s="283"/>
      <c r="AT204" s="251" t="e">
        <f>VLOOKUP(#REF!,'اعضاء هيئة التدريس'!#REF!,2,)</f>
        <v>#REF!</v>
      </c>
    </row>
    <row r="205" spans="1:46" s="272" customFormat="1" ht="15" hidden="1" customHeight="1">
      <c r="A205" s="724">
        <v>9</v>
      </c>
      <c r="B205" s="288" t="s">
        <v>548</v>
      </c>
      <c r="C205" s="726" t="str">
        <f>VLOOKUP(B205,مقررات!$A$1:$F$411,2,FALSE)</f>
        <v>جبر خطى</v>
      </c>
      <c r="D205" s="211">
        <f>VLOOKUP(B205,مقررات!$A$1:$F$452,3,FALSE)</f>
        <v>2</v>
      </c>
      <c r="E205" s="211">
        <f>VLOOKUP(B205,مقررات!$A$1:$F$476,4,FALSE)</f>
        <v>1</v>
      </c>
      <c r="F205" s="211">
        <f t="shared" si="7"/>
        <v>2.5</v>
      </c>
      <c r="G205" s="60" t="str">
        <f>VLOOKUP(B205,مقررات!$A$1:$F$409,6,FALSE)</f>
        <v>M113</v>
      </c>
      <c r="H205" s="60" t="s">
        <v>1530</v>
      </c>
      <c r="I205" s="262" t="str">
        <f>VLOOKUP(H205,'اعضاء هيئة التدريس'!$B$1:$D$300,2,FALSE)</f>
        <v>أ.د/ محمد عبد اللطيف رمضان</v>
      </c>
      <c r="J205" s="73"/>
      <c r="K205" s="73"/>
      <c r="L205" s="73"/>
      <c r="M205" s="73"/>
      <c r="N205" s="73" t="s">
        <v>1067</v>
      </c>
      <c r="O205" s="73"/>
      <c r="P205" s="386" t="s">
        <v>1327</v>
      </c>
      <c r="Q205" s="282"/>
      <c r="R205" s="283"/>
      <c r="S205" s="283"/>
      <c r="T205" s="283"/>
      <c r="U205" s="283"/>
      <c r="V205" s="283"/>
      <c r="W205" s="283"/>
      <c r="X205" s="283"/>
      <c r="Y205" s="283"/>
      <c r="Z205" s="283"/>
      <c r="AA205" s="283"/>
      <c r="AB205" s="283"/>
      <c r="AC205" s="283"/>
      <c r="AD205" s="283"/>
      <c r="AE205" s="283"/>
      <c r="AF205" s="283"/>
      <c r="AT205" s="251" t="e">
        <f>VLOOKUP(#REF!,'اعضاء هيئة التدريس'!#REF!,2,)</f>
        <v>#REF!</v>
      </c>
    </row>
    <row r="206" spans="1:46" s="272" customFormat="1" ht="15.75" hidden="1" customHeight="1">
      <c r="A206" s="724">
        <v>10</v>
      </c>
      <c r="B206" s="288" t="s">
        <v>549</v>
      </c>
      <c r="C206" s="726" t="str">
        <f>VLOOKUP(B206,مقررات!$A$1:$F$411,2,FALSE)</f>
        <v>تحليل عددي (1)</v>
      </c>
      <c r="D206" s="211">
        <f>VLOOKUP(B206,مقررات!$A$1:$F$452,3,FALSE)</f>
        <v>2</v>
      </c>
      <c r="E206" s="211">
        <f>VLOOKUP(B206,مقررات!$A$1:$F$476,4,FALSE)</f>
        <v>1</v>
      </c>
      <c r="F206" s="211">
        <f t="shared" si="7"/>
        <v>2.5</v>
      </c>
      <c r="G206" s="60" t="str">
        <f>VLOOKUP(B206,مقررات!$A$1:$F$409,6,FALSE)</f>
        <v>M117</v>
      </c>
      <c r="H206" s="60" t="s">
        <v>1530</v>
      </c>
      <c r="I206" s="262" t="str">
        <f>VLOOKUP(H206,'اعضاء هيئة التدريس'!$B$1:$D$300,2,FALSE)</f>
        <v>أ.د/ محمد عبد اللطيف رمضان</v>
      </c>
      <c r="J206" s="73"/>
      <c r="K206" s="73"/>
      <c r="L206" s="73"/>
      <c r="M206" s="73"/>
      <c r="N206" s="73" t="s">
        <v>1068</v>
      </c>
      <c r="O206" s="73"/>
      <c r="P206" s="386" t="s">
        <v>1322</v>
      </c>
      <c r="Q206" s="4"/>
      <c r="R206" s="91"/>
      <c r="S206" s="91"/>
      <c r="T206" s="283"/>
      <c r="U206" s="283"/>
      <c r="V206" s="283"/>
      <c r="W206" s="283"/>
      <c r="X206" s="283"/>
      <c r="Y206" s="283"/>
      <c r="Z206" s="283"/>
      <c r="AA206" s="283"/>
      <c r="AB206" s="283"/>
      <c r="AC206" s="283"/>
      <c r="AD206" s="283"/>
      <c r="AE206" s="283"/>
      <c r="AF206" s="283"/>
      <c r="AT206" s="251" t="e">
        <f>VLOOKUP(#REF!,'اعضاء هيئة التدريس'!#REF!,2,)</f>
        <v>#REF!</v>
      </c>
    </row>
    <row r="207" spans="1:46" s="272" customFormat="1" ht="15.75" hidden="1" customHeight="1">
      <c r="A207" s="724">
        <v>13</v>
      </c>
      <c r="B207" s="288" t="s">
        <v>551</v>
      </c>
      <c r="C207" s="726" t="str">
        <f>VLOOKUP(B207,مقررات!$A$1:$F$411,2,FALSE)</f>
        <v>ديناميكا(1)</v>
      </c>
      <c r="D207" s="211">
        <f>VLOOKUP(B207,مقررات!$A$1:$F$452,3,FALSE)</f>
        <v>2</v>
      </c>
      <c r="E207" s="211">
        <f>VLOOKUP(B207,مقررات!$A$1:$F$476,4,FALSE)</f>
        <v>1</v>
      </c>
      <c r="F207" s="211">
        <f t="shared" si="7"/>
        <v>2.5</v>
      </c>
      <c r="G207" s="60" t="str">
        <f>VLOOKUP(B207,مقررات!$A$1:$F$409,6,FALSE)</f>
        <v>M111</v>
      </c>
      <c r="H207" s="60" t="s">
        <v>1544</v>
      </c>
      <c r="I207" s="262" t="str">
        <f>VLOOKUP(H207,'اعضاء هيئة التدريس'!$B$1:$D$300,2,FALSE)</f>
        <v xml:space="preserve">د/ رفعت أحمد حسن </v>
      </c>
      <c r="J207" s="73"/>
      <c r="K207" s="73"/>
      <c r="L207" s="73"/>
      <c r="M207" s="73"/>
      <c r="N207" s="73" t="s">
        <v>1072</v>
      </c>
      <c r="O207" s="73"/>
      <c r="P207" s="386"/>
      <c r="Q207" s="282"/>
      <c r="R207" s="283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  <c r="AC207" s="283"/>
      <c r="AD207" s="283"/>
      <c r="AE207" s="283"/>
      <c r="AF207" s="283"/>
      <c r="AT207" s="251" t="e">
        <f>VLOOKUP(#REF!,'اعضاء هيئة التدريس'!#REF!,2,)</f>
        <v>#REF!</v>
      </c>
    </row>
    <row r="208" spans="1:46" s="272" customFormat="1" ht="15.75" hidden="1" customHeight="1">
      <c r="A208" s="724">
        <v>14</v>
      </c>
      <c r="B208" s="288" t="s">
        <v>553</v>
      </c>
      <c r="C208" s="726" t="str">
        <f>VLOOKUP(B208,مقررات!$A$1:$F$411,2,FALSE)</f>
        <v>نظرية حركة الموائع</v>
      </c>
      <c r="D208" s="211">
        <f>VLOOKUP(B208,مقررات!$A$1:$F$452,3,FALSE)</f>
        <v>2</v>
      </c>
      <c r="E208" s="211">
        <f>VLOOKUP(B208,مقررات!$A$1:$F$476,4,FALSE)</f>
        <v>0</v>
      </c>
      <c r="F208" s="211">
        <f t="shared" si="7"/>
        <v>2</v>
      </c>
      <c r="G208" s="60" t="str">
        <f>VLOOKUP(B208,مقررات!$A$1:$F$409,6,FALSE)</f>
        <v>M229</v>
      </c>
      <c r="H208" s="60" t="s">
        <v>1547</v>
      </c>
      <c r="I208" s="262" t="str">
        <f>VLOOKUP(H208,'اعضاء هيئة التدريس'!$B$1:$D$300,2,FALSE)</f>
        <v>د/ جميل على شلبي</v>
      </c>
      <c r="J208" s="73"/>
      <c r="K208" s="73"/>
      <c r="L208" s="73"/>
      <c r="M208" s="73"/>
      <c r="N208" s="73" t="s">
        <v>1070</v>
      </c>
      <c r="O208" s="73"/>
      <c r="P208" s="386" t="s">
        <v>1327</v>
      </c>
      <c r="Q208" s="282"/>
      <c r="R208" s="283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  <c r="AC208" s="283"/>
      <c r="AD208" s="283"/>
      <c r="AE208" s="283"/>
      <c r="AF208" s="283"/>
      <c r="AT208" s="251" t="e">
        <f>VLOOKUP(#REF!,'اعضاء هيئة التدريس'!#REF!,2,)</f>
        <v>#REF!</v>
      </c>
    </row>
    <row r="209" spans="1:46" s="272" customFormat="1" ht="15.75" hidden="1">
      <c r="A209" s="724">
        <v>15</v>
      </c>
      <c r="B209" s="288" t="s">
        <v>1042</v>
      </c>
      <c r="C209" s="726" t="str">
        <f>VLOOKUP(B209,مقررات!$A$1:$F$411,2,FALSE)</f>
        <v>ميكانيكا عامة</v>
      </c>
      <c r="D209" s="211">
        <f>VLOOKUP(B209,مقررات!$A$1:$F$452,3,FALSE)</f>
        <v>3</v>
      </c>
      <c r="E209" s="211">
        <f>VLOOKUP(B209,مقررات!$A$1:$F$476,4,FALSE)</f>
        <v>2</v>
      </c>
      <c r="F209" s="211">
        <f t="shared" si="7"/>
        <v>4</v>
      </c>
      <c r="G209" s="60" t="str">
        <f>VLOOKUP(B209,مقررات!$A$1:$F$409,6,FALSE)</f>
        <v>--</v>
      </c>
      <c r="H209" s="697" t="s">
        <v>1552</v>
      </c>
      <c r="I209" s="262" t="str">
        <f>VLOOKUP(H209,'اعضاء هيئة التدريس'!$B$1:$D$300,2,FALSE)</f>
        <v>د. طه عبدالكريم ابراهيم</v>
      </c>
      <c r="J209" s="73"/>
      <c r="K209" s="73"/>
      <c r="L209" s="73" t="s">
        <v>1074</v>
      </c>
      <c r="M209" s="73"/>
      <c r="N209" s="73"/>
      <c r="O209" s="73"/>
      <c r="P209" s="386" t="s">
        <v>1322</v>
      </c>
      <c r="Q209" s="4"/>
      <c r="R209" s="91"/>
      <c r="S209" s="91"/>
      <c r="T209" s="283"/>
      <c r="U209" s="283"/>
      <c r="V209" s="283"/>
      <c r="W209" s="283"/>
      <c r="X209" s="283"/>
      <c r="Y209" s="283"/>
      <c r="Z209" s="283"/>
      <c r="AA209" s="283"/>
      <c r="AB209" s="283"/>
      <c r="AC209" s="283"/>
      <c r="AD209" s="283"/>
      <c r="AE209" s="283"/>
      <c r="AF209" s="283"/>
      <c r="AT209" s="251" t="e">
        <f>VLOOKUP(#REF!,'اعضاء هيئة التدريس'!#REF!,2,)</f>
        <v>#REF!</v>
      </c>
    </row>
    <row r="210" spans="1:46" s="272" customFormat="1" ht="15.75" hidden="1" customHeight="1">
      <c r="A210" s="724">
        <v>16</v>
      </c>
      <c r="B210" s="288" t="s">
        <v>573</v>
      </c>
      <c r="C210" s="726" t="str">
        <f>VLOOKUP(B210,مقررات!$A$1:$F$411,2,FALSE)</f>
        <v>رياضيات غير متصلة (1)</v>
      </c>
      <c r="D210" s="211">
        <f>VLOOKUP(B210,مقررات!$A$1:$F$452,3,FALSE)</f>
        <v>2</v>
      </c>
      <c r="E210" s="211">
        <f>VLOOKUP(B210,مقررات!$A$1:$F$476,4,FALSE)</f>
        <v>2</v>
      </c>
      <c r="F210" s="211">
        <f t="shared" si="7"/>
        <v>3</v>
      </c>
      <c r="G210" s="60">
        <f>VLOOKUP(B210,مقررات!$A$1:$F$409,6,FALSE)</f>
        <v>0</v>
      </c>
      <c r="H210" s="60" t="s">
        <v>1520</v>
      </c>
      <c r="I210" s="262" t="str">
        <f>VLOOKUP(H210,'اعضاء هيئة التدريس'!$B$1:$D$300,2,FALSE)</f>
        <v>أ.د/ محمد امين عبدالواحد</v>
      </c>
      <c r="J210" s="73"/>
      <c r="K210" s="73"/>
      <c r="L210" s="73"/>
      <c r="M210" s="73" t="s">
        <v>1072</v>
      </c>
      <c r="N210" s="73"/>
      <c r="O210" s="73"/>
      <c r="P210" s="255" t="s">
        <v>1319</v>
      </c>
      <c r="Q210" s="4"/>
      <c r="R210" s="91"/>
      <c r="S210" s="91"/>
      <c r="T210" s="283"/>
      <c r="U210" s="283"/>
      <c r="V210" s="283"/>
      <c r="W210" s="283"/>
      <c r="X210" s="283"/>
      <c r="Y210" s="283"/>
      <c r="Z210" s="283"/>
      <c r="AA210" s="283"/>
      <c r="AB210" s="283"/>
      <c r="AC210" s="283"/>
      <c r="AD210" s="283"/>
      <c r="AE210" s="283"/>
      <c r="AF210" s="283"/>
      <c r="AT210" s="251" t="e">
        <f>VLOOKUP(#REF!,'اعضاء هيئة التدريس'!#REF!,2,)</f>
        <v>#REF!</v>
      </c>
    </row>
    <row r="211" spans="1:46" s="272" customFormat="1" ht="15" hidden="1" customHeight="1">
      <c r="A211" s="724">
        <v>17</v>
      </c>
      <c r="B211" s="288" t="s">
        <v>550</v>
      </c>
      <c r="C211" s="726" t="str">
        <f>VLOOKUP(B211,مقررات!$A$1:$F$411,2,FALSE)</f>
        <v>مقدمة في برمجة الحاسب</v>
      </c>
      <c r="D211" s="211">
        <f>VLOOKUP(B211,مقررات!$A$1:$F$452,3,FALSE)</f>
        <v>2</v>
      </c>
      <c r="E211" s="211">
        <f>VLOOKUP(B211,مقررات!$A$1:$F$476,4,FALSE)</f>
        <v>2</v>
      </c>
      <c r="F211" s="211">
        <f t="shared" si="7"/>
        <v>3</v>
      </c>
      <c r="G211" s="60">
        <f>VLOOKUP(B211,مقررات!$A$1:$F$409,6,FALSE)</f>
        <v>0</v>
      </c>
      <c r="H211" s="60" t="s">
        <v>1566</v>
      </c>
      <c r="I211" s="262" t="str">
        <f>VLOOKUP(H211,'اعضاء هيئة التدريس'!$B$1:$D$300,2,FALSE)</f>
        <v>د/ عزة أحمد عبده</v>
      </c>
      <c r="J211" s="73"/>
      <c r="K211" s="73"/>
      <c r="L211" s="73" t="s">
        <v>1072</v>
      </c>
      <c r="M211" s="73"/>
      <c r="N211" s="73"/>
      <c r="O211" s="73"/>
      <c r="P211" s="255" t="s">
        <v>1319</v>
      </c>
      <c r="Q211" s="282"/>
      <c r="R211" s="283"/>
      <c r="S211" s="283"/>
      <c r="T211" s="284"/>
      <c r="U211" s="283"/>
      <c r="V211" s="283"/>
      <c r="W211" s="283"/>
      <c r="X211" s="283"/>
      <c r="Y211" s="283"/>
      <c r="Z211" s="283"/>
      <c r="AA211" s="283"/>
      <c r="AB211" s="283"/>
      <c r="AC211" s="283"/>
      <c r="AD211" s="283"/>
      <c r="AE211" s="283"/>
      <c r="AF211" s="283"/>
      <c r="AT211" s="251" t="e">
        <f>VLOOKUP(#REF!,'اعضاء هيئة التدريس'!#REF!,2,)</f>
        <v>#REF!</v>
      </c>
    </row>
    <row r="212" spans="1:46" s="272" customFormat="1" ht="15.75" hidden="1" customHeight="1">
      <c r="A212" s="724">
        <v>18</v>
      </c>
      <c r="B212" s="288" t="s">
        <v>554</v>
      </c>
      <c r="C212" s="726" t="str">
        <f>VLOOKUP(B212,مقررات!$A$1:$F$411,2,FALSE)</f>
        <v>تحليل رياضي (3)</v>
      </c>
      <c r="D212" s="211">
        <f>VLOOKUP(B212,مقررات!$A$1:$F$452,3,FALSE)</f>
        <v>2</v>
      </c>
      <c r="E212" s="211">
        <f>VLOOKUP(B212,مقررات!$A$1:$F$476,4,FALSE)</f>
        <v>2</v>
      </c>
      <c r="F212" s="211">
        <f t="shared" si="7"/>
        <v>3</v>
      </c>
      <c r="G212" s="60" t="str">
        <f>VLOOKUP(B212,مقررات!$A$1:$F$409,6,FALSE)</f>
        <v>M114</v>
      </c>
      <c r="H212" s="60" t="s">
        <v>1545</v>
      </c>
      <c r="I212" s="262" t="str">
        <f>VLOOKUP(H212,'اعضاء هيئة التدريس'!$B$1:$D$300,2,FALSE)</f>
        <v>د/ عبدالرحمن حسن عامر</v>
      </c>
      <c r="J212" s="73" t="s">
        <v>1072</v>
      </c>
      <c r="K212" s="73"/>
      <c r="L212" s="73"/>
      <c r="M212" s="73"/>
      <c r="N212" s="73"/>
      <c r="O212" s="73"/>
      <c r="P212" s="255" t="s">
        <v>1319</v>
      </c>
      <c r="Q212" s="282"/>
      <c r="R212" s="283"/>
      <c r="S212" s="283"/>
      <c r="T212" s="284"/>
      <c r="U212" s="283"/>
      <c r="V212" s="283"/>
      <c r="W212" s="283"/>
      <c r="X212" s="283"/>
      <c r="Y212" s="283"/>
      <c r="Z212" s="283"/>
      <c r="AA212" s="283"/>
      <c r="AB212" s="283"/>
      <c r="AC212" s="283"/>
      <c r="AD212" s="283"/>
      <c r="AE212" s="283"/>
      <c r="AF212" s="283"/>
      <c r="AT212" s="251" t="e">
        <f>VLOOKUP(#REF!,'اعضاء هيئة التدريس'!#REF!,2,)</f>
        <v>#REF!</v>
      </c>
    </row>
    <row r="213" spans="1:46" s="272" customFormat="1" ht="15.75" hidden="1">
      <c r="A213" s="724">
        <v>19</v>
      </c>
      <c r="B213" s="288" t="s">
        <v>1978</v>
      </c>
      <c r="C213" s="726" t="str">
        <f>VLOOKUP(B213,مقررات!$A$1:$F$411,2,FALSE)</f>
        <v xml:space="preserve">برمجة غير خطية </v>
      </c>
      <c r="D213" s="211">
        <f>VLOOKUP(B213,مقررات!$A$1:$F$452,3,FALSE)</f>
        <v>2</v>
      </c>
      <c r="E213" s="211">
        <f>VLOOKUP(B213,مقررات!$A$1:$F$476,4,FALSE)</f>
        <v>1</v>
      </c>
      <c r="F213" s="211">
        <f t="shared" si="7"/>
        <v>2.5</v>
      </c>
      <c r="G213" s="60" t="str">
        <f>VLOOKUP(B213,مقررات!$A$1:$F$409,6,FALSE)</f>
        <v>M2118</v>
      </c>
      <c r="H213" s="60" t="s">
        <v>1522</v>
      </c>
      <c r="I213" s="262" t="str">
        <f>VLOOKUP(H213,'اعضاء هيئة التدريس'!$B$1:$D$300,2,FALSE)</f>
        <v>أ.د/ نبوية عبد الفتاح الرملي</v>
      </c>
      <c r="J213" s="73"/>
      <c r="K213" s="73" t="s">
        <v>1067</v>
      </c>
      <c r="L213" s="73"/>
      <c r="M213" s="73"/>
      <c r="N213" s="73"/>
      <c r="O213" s="73"/>
      <c r="P213" s="386" t="s">
        <v>1326</v>
      </c>
      <c r="Q213" s="282"/>
      <c r="R213" s="283"/>
      <c r="S213" s="283"/>
      <c r="T213" s="284"/>
      <c r="U213" s="283"/>
      <c r="V213" s="283"/>
      <c r="W213" s="283"/>
      <c r="X213" s="283"/>
      <c r="Y213" s="283"/>
      <c r="Z213" s="283"/>
      <c r="AA213" s="283"/>
      <c r="AB213" s="283"/>
      <c r="AC213" s="283"/>
      <c r="AD213" s="283"/>
      <c r="AE213" s="283"/>
      <c r="AF213" s="283"/>
      <c r="AT213" s="251" t="e">
        <f>VLOOKUP(#REF!,'اعضاء هيئة التدريس'!#REF!,2,)</f>
        <v>#REF!</v>
      </c>
    </row>
    <row r="214" spans="1:46" s="272" customFormat="1" ht="15.75" hidden="1" customHeight="1">
      <c r="A214" s="724">
        <v>20</v>
      </c>
      <c r="B214" s="288" t="s">
        <v>555</v>
      </c>
      <c r="C214" s="726" t="str">
        <f>VLOOKUP(B214,مقررات!$A$1:$F$411,2,FALSE)</f>
        <v>معادلات تفاضلية عادية</v>
      </c>
      <c r="D214" s="211">
        <f>VLOOKUP(B214,مقررات!$A$1:$F$452,3,FALSE)</f>
        <v>2</v>
      </c>
      <c r="E214" s="211">
        <f>VLOOKUP(B214,مقررات!$A$1:$F$476,4,FALSE)</f>
        <v>1</v>
      </c>
      <c r="F214" s="211">
        <f t="shared" si="7"/>
        <v>2.5</v>
      </c>
      <c r="G214" s="60" t="str">
        <f>VLOOKUP(B214,مقررات!$A$1:$F$409,6,FALSE)</f>
        <v>M111</v>
      </c>
      <c r="H214" s="60" t="s">
        <v>1545</v>
      </c>
      <c r="I214" s="262" t="str">
        <f>VLOOKUP(H214,'اعضاء هيئة التدريس'!$B$1:$D$300,2,FALSE)</f>
        <v>د/ عبدالرحمن حسن عامر</v>
      </c>
      <c r="J214" s="73" t="s">
        <v>1069</v>
      </c>
      <c r="K214" s="73"/>
      <c r="L214" s="73"/>
      <c r="M214" s="73"/>
      <c r="N214" s="73"/>
      <c r="O214" s="73"/>
      <c r="P214" s="255" t="s">
        <v>1319</v>
      </c>
      <c r="Q214" s="4"/>
      <c r="R214" s="91"/>
      <c r="S214" s="91"/>
      <c r="T214" s="283"/>
      <c r="U214" s="283"/>
      <c r="V214" s="283"/>
      <c r="W214" s="283"/>
      <c r="X214" s="283"/>
      <c r="Y214" s="283"/>
      <c r="Z214" s="283"/>
      <c r="AA214" s="283"/>
      <c r="AB214" s="283"/>
      <c r="AC214" s="283"/>
      <c r="AD214" s="283"/>
      <c r="AE214" s="283"/>
      <c r="AF214" s="283"/>
      <c r="AT214" s="251" t="e">
        <f>VLOOKUP(#REF!,'اعضاء هيئة التدريس'!#REF!,2,)</f>
        <v>#REF!</v>
      </c>
    </row>
    <row r="215" spans="1:46" s="272" customFormat="1" ht="25.5" hidden="1">
      <c r="A215" s="724">
        <v>21</v>
      </c>
      <c r="B215" s="288" t="s">
        <v>1269</v>
      </c>
      <c r="C215" s="726" t="str">
        <f>VLOOKUP(B215,مقررات!$A$1:$F$411,2,FALSE)</f>
        <v>معادلات تفاضلية عادية
(باقي الشعب)</v>
      </c>
      <c r="D215" s="211">
        <f>VLOOKUP(B215,مقررات!$A$1:$F$452,3,FALSE)</f>
        <v>2</v>
      </c>
      <c r="E215" s="211">
        <f>VLOOKUP(B215,مقررات!$A$1:$F$476,4,FALSE)</f>
        <v>2</v>
      </c>
      <c r="F215" s="211">
        <f t="shared" si="7"/>
        <v>3</v>
      </c>
      <c r="G215" s="60" t="str">
        <f>VLOOKUP(B215,مقررات!$A$1:$F$409,6,FALSE)</f>
        <v>M111</v>
      </c>
      <c r="H215" s="60" t="s">
        <v>1545</v>
      </c>
      <c r="I215" s="262" t="str">
        <f>VLOOKUP(H215,'اعضاء هيئة التدريس'!$B$1:$D$300,2,FALSE)</f>
        <v>د/ عبدالرحمن حسن عامر</v>
      </c>
      <c r="J215" s="73" t="s">
        <v>1069</v>
      </c>
      <c r="K215" s="73"/>
      <c r="L215" s="73"/>
      <c r="M215" s="73"/>
      <c r="N215" s="73"/>
      <c r="O215" s="73"/>
      <c r="P215" s="255" t="s">
        <v>1319</v>
      </c>
      <c r="Q215" s="282"/>
      <c r="R215" s="283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  <c r="AC215" s="283"/>
      <c r="AD215" s="283"/>
      <c r="AE215" s="283"/>
      <c r="AF215" s="283"/>
      <c r="AT215" s="251" t="e">
        <f>VLOOKUP(#REF!,'اعضاء هيئة التدريس'!#REF!,2,)</f>
        <v>#REF!</v>
      </c>
    </row>
    <row r="216" spans="1:46" s="272" customFormat="1" ht="15.75" hidden="1">
      <c r="A216" s="724">
        <v>22</v>
      </c>
      <c r="B216" s="288" t="s">
        <v>556</v>
      </c>
      <c r="C216" s="726" t="str">
        <f>VLOOKUP(B216,مقررات!$A$1:$F$411,2,FALSE)</f>
        <v>تحليل رياضي (4)</v>
      </c>
      <c r="D216" s="211">
        <f>VLOOKUP(B216,مقررات!$A$1:$F$452,3,FALSE)</f>
        <v>2</v>
      </c>
      <c r="E216" s="211">
        <f>VLOOKUP(B216,مقررات!$A$1:$F$476,4,FALSE)</f>
        <v>1</v>
      </c>
      <c r="F216" s="211">
        <f t="shared" si="7"/>
        <v>2.5</v>
      </c>
      <c r="G216" s="60" t="str">
        <f>VLOOKUP(B216,مقررات!$A$1:$F$409,6,FALSE)</f>
        <v>M211</v>
      </c>
      <c r="H216" s="60" t="s">
        <v>1554</v>
      </c>
      <c r="I216" s="262" t="str">
        <f>VLOOKUP(H216,'اعضاء هيئة التدريس'!$B$1:$D$300,2,FALSE)</f>
        <v xml:space="preserve">د. اشرف ابراهيم حفناوي </v>
      </c>
      <c r="J216" s="73"/>
      <c r="K216" s="73"/>
      <c r="L216" s="73" t="s">
        <v>1072</v>
      </c>
      <c r="M216" s="73"/>
      <c r="N216" s="73"/>
      <c r="O216" s="73"/>
      <c r="P216" s="386" t="s">
        <v>1317</v>
      </c>
      <c r="Q216" s="4"/>
      <c r="R216" s="91"/>
      <c r="S216" s="91"/>
      <c r="T216" s="283"/>
      <c r="U216" s="283"/>
      <c r="V216" s="283"/>
      <c r="W216" s="283"/>
      <c r="X216" s="283"/>
      <c r="Y216" s="283"/>
      <c r="Z216" s="283"/>
      <c r="AA216" s="283"/>
      <c r="AB216" s="283"/>
      <c r="AC216" s="283"/>
      <c r="AD216" s="283"/>
      <c r="AE216" s="283"/>
      <c r="AF216" s="283"/>
      <c r="AT216" s="251" t="e">
        <f>VLOOKUP(#REF!,'اعضاء هيئة التدريس'!#REF!,2,)</f>
        <v>#REF!</v>
      </c>
    </row>
    <row r="217" spans="1:46" s="272" customFormat="1" ht="15.75" hidden="1">
      <c r="A217" s="724">
        <v>23</v>
      </c>
      <c r="B217" s="288" t="s">
        <v>557</v>
      </c>
      <c r="C217" s="726" t="str">
        <f>VLOOKUP(B217,مقررات!$A$1:$F$411,2,FALSE)</f>
        <v>جبر مجرد (2)</v>
      </c>
      <c r="D217" s="211">
        <f>VLOOKUP(B217,مقررات!$A$1:$F$452,3,FALSE)</f>
        <v>2</v>
      </c>
      <c r="E217" s="211">
        <f>VLOOKUP(B217,مقررات!$A$1:$F$476,4,FALSE)</f>
        <v>1</v>
      </c>
      <c r="F217" s="211">
        <f t="shared" si="7"/>
        <v>2.5</v>
      </c>
      <c r="G217" s="60" t="str">
        <f>VLOOKUP(B217,مقررات!$A$1:$F$409,6,FALSE)</f>
        <v>M116</v>
      </c>
      <c r="H217" s="60" t="s">
        <v>1538</v>
      </c>
      <c r="I217" s="262" t="str">
        <f>VLOOKUP(H217,'اعضاء هيئة التدريس'!$B$1:$D$300,2,FALSE)</f>
        <v>د/ ليلى ناشد جاب الله</v>
      </c>
      <c r="J217" s="73"/>
      <c r="K217" s="73"/>
      <c r="L217" s="73"/>
      <c r="M217" s="73" t="s">
        <v>1067</v>
      </c>
      <c r="N217" s="73"/>
      <c r="O217" s="73"/>
      <c r="P217" s="255" t="s">
        <v>1325</v>
      </c>
      <c r="Q217" s="282"/>
      <c r="R217" s="283"/>
      <c r="S217" s="283"/>
      <c r="T217" s="284"/>
      <c r="U217" s="283"/>
      <c r="V217" s="283"/>
      <c r="W217" s="283"/>
      <c r="X217" s="283"/>
      <c r="Y217" s="283"/>
      <c r="Z217" s="283"/>
      <c r="AA217" s="283"/>
      <c r="AB217" s="283"/>
      <c r="AC217" s="283"/>
      <c r="AD217" s="283"/>
      <c r="AE217" s="283"/>
      <c r="AF217" s="283"/>
      <c r="AT217" s="251" t="e">
        <f>VLOOKUP(#REF!,'اعضاء هيئة التدريس'!#REF!,2,)</f>
        <v>#REF!</v>
      </c>
    </row>
    <row r="218" spans="1:46" s="272" customFormat="1" ht="15.75" hidden="1" customHeight="1">
      <c r="A218" s="724">
        <v>24</v>
      </c>
      <c r="B218" s="288" t="s">
        <v>558</v>
      </c>
      <c r="C218" s="726" t="str">
        <f>VLOOKUP(B218,مقررات!$A$1:$F$411,2,FALSE)</f>
        <v>مقدمة في الهندسة التفاضلية</v>
      </c>
      <c r="D218" s="211">
        <f>VLOOKUP(B218,مقررات!$A$1:$F$452,3,FALSE)</f>
        <v>2</v>
      </c>
      <c r="E218" s="211">
        <f>VLOOKUP(B218,مقررات!$A$1:$F$476,4,FALSE)</f>
        <v>1</v>
      </c>
      <c r="F218" s="211">
        <f t="shared" si="7"/>
        <v>2.5</v>
      </c>
      <c r="G218" s="60" t="str">
        <f>VLOOKUP(B218,مقررات!$A$1:$F$409,6,FALSE)</f>
        <v>M115</v>
      </c>
      <c r="H218" s="60" t="s">
        <v>1558</v>
      </c>
      <c r="I218" s="262" t="str">
        <f>VLOOKUP(H218,'اعضاء هيئة التدريس'!$B$1:$D$300,2,FALSE)</f>
        <v xml:space="preserve">  د/ مها عبد الفتاح ابوشنب</v>
      </c>
      <c r="J218" s="73"/>
      <c r="K218" s="73"/>
      <c r="L218" s="73" t="s">
        <v>1067</v>
      </c>
      <c r="M218" s="73"/>
      <c r="N218" s="73"/>
      <c r="O218" s="73"/>
      <c r="P218" s="386" t="s">
        <v>1322</v>
      </c>
      <c r="Q218" s="4"/>
      <c r="R218" s="91"/>
      <c r="S218" s="91"/>
      <c r="T218" s="283"/>
      <c r="U218" s="283"/>
      <c r="V218" s="283"/>
      <c r="W218" s="283"/>
      <c r="X218" s="283"/>
      <c r="Y218" s="283"/>
      <c r="Z218" s="283"/>
      <c r="AA218" s="283"/>
      <c r="AB218" s="283"/>
      <c r="AC218" s="283"/>
      <c r="AD218" s="283"/>
      <c r="AE218" s="283"/>
      <c r="AF218" s="283"/>
      <c r="AT218" s="251" t="e">
        <f>VLOOKUP(#REF!,'اعضاء هيئة التدريس'!#REF!,2,)</f>
        <v>#REF!</v>
      </c>
    </row>
    <row r="219" spans="1:46" s="272" customFormat="1" ht="15.75" hidden="1" customHeight="1">
      <c r="A219" s="724">
        <v>25</v>
      </c>
      <c r="B219" s="288" t="s">
        <v>559</v>
      </c>
      <c r="C219" s="726" t="str">
        <f>VLOOKUP(B219,مقررات!$A$1:$F$411,2,FALSE)</f>
        <v>معادلات تفاضلية جزئية</v>
      </c>
      <c r="D219" s="211">
        <f>VLOOKUP(B219,مقررات!$A$1:$F$452,3,FALSE)</f>
        <v>2</v>
      </c>
      <c r="E219" s="211">
        <f>VLOOKUP(B219,مقررات!$A$1:$F$476,4,FALSE)</f>
        <v>1</v>
      </c>
      <c r="F219" s="211">
        <f t="shared" si="7"/>
        <v>2.5</v>
      </c>
      <c r="G219" s="60" t="str">
        <f>VLOOKUP(B219,مقررات!$A$1:$F$409,6,FALSE)</f>
        <v>M212--M117</v>
      </c>
      <c r="H219" s="60" t="s">
        <v>1523</v>
      </c>
      <c r="I219" s="262" t="str">
        <f>VLOOKUP(H219,'اعضاء هيئة التدريس'!$B$1:$D$300,2,FALSE)</f>
        <v xml:space="preserve">أ.د/ محمد محمود الشيخ </v>
      </c>
      <c r="J219" s="73"/>
      <c r="K219" s="73" t="s">
        <v>1067</v>
      </c>
      <c r="L219" s="73"/>
      <c r="M219" s="73"/>
      <c r="N219" s="73"/>
      <c r="O219" s="73"/>
      <c r="P219" s="386" t="s">
        <v>1327</v>
      </c>
      <c r="Q219" s="282"/>
      <c r="R219" s="283"/>
      <c r="S219" s="283"/>
      <c r="T219" s="283"/>
      <c r="U219" s="283"/>
      <c r="V219" s="283"/>
      <c r="W219" s="283"/>
      <c r="X219" s="283"/>
      <c r="Y219" s="283"/>
      <c r="Z219" s="283"/>
      <c r="AA219" s="283"/>
      <c r="AB219" s="283"/>
      <c r="AC219" s="283"/>
      <c r="AD219" s="283"/>
      <c r="AE219" s="283"/>
      <c r="AF219" s="283"/>
      <c r="AT219" s="251" t="e">
        <f>VLOOKUP(#REF!,'اعضاء هيئة التدريس'!#REF!,2,)</f>
        <v>#REF!</v>
      </c>
    </row>
    <row r="220" spans="1:46" s="272" customFormat="1" ht="15.75" hidden="1">
      <c r="A220" s="724">
        <v>26</v>
      </c>
      <c r="B220" s="288" t="s">
        <v>560</v>
      </c>
      <c r="C220" s="726" t="str">
        <f>VLOOKUP(B220,مقررات!$A$1:$F$411,2,FALSE)</f>
        <v>تحليل عددي (2)</v>
      </c>
      <c r="D220" s="211">
        <f>VLOOKUP(B220,مقررات!$A$1:$F$452,3,FALSE)</f>
        <v>2</v>
      </c>
      <c r="E220" s="211">
        <f>VLOOKUP(B220,مقررات!$A$1:$F$476,4,FALSE)</f>
        <v>1</v>
      </c>
      <c r="F220" s="211">
        <f t="shared" si="7"/>
        <v>2.5</v>
      </c>
      <c r="G220" s="60" t="str">
        <f>VLOOKUP(B220,مقررات!$A$1:$F$409,6,FALSE)</f>
        <v>M118</v>
      </c>
      <c r="H220" s="60" t="s">
        <v>1556</v>
      </c>
      <c r="I220" s="262" t="str">
        <f>VLOOKUP(H220,'اعضاء هيئة التدريس'!$B$1:$D$300,2,FALSE)</f>
        <v xml:space="preserve">د/ نجلاء محمدالشاذلي </v>
      </c>
      <c r="J220" s="73"/>
      <c r="K220" s="73"/>
      <c r="L220" s="73"/>
      <c r="M220" s="73"/>
      <c r="N220" s="73" t="s">
        <v>1068</v>
      </c>
      <c r="O220" s="73"/>
      <c r="P220" s="255" t="s">
        <v>1319</v>
      </c>
      <c r="Q220" s="4"/>
      <c r="R220" s="91"/>
      <c r="S220" s="91"/>
      <c r="T220" s="283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E220" s="283"/>
      <c r="AF220" s="283"/>
      <c r="AT220" s="251" t="e">
        <f>VLOOKUP(#REF!,'اعضاء هيئة التدريس'!#REF!,2,)</f>
        <v>#REF!</v>
      </c>
    </row>
    <row r="221" spans="1:46" s="272" customFormat="1" ht="15.75" hidden="1" customHeight="1">
      <c r="A221" s="724">
        <v>27</v>
      </c>
      <c r="B221" s="288" t="s">
        <v>563</v>
      </c>
      <c r="C221" s="726" t="str">
        <f>VLOOKUP(B221,مقررات!$A$1:$F$411,2,FALSE)</f>
        <v>نظرية النسبية (1)</v>
      </c>
      <c r="D221" s="211">
        <f>VLOOKUP(B221,مقررات!$A$1:$F$452,3,FALSE)</f>
        <v>2</v>
      </c>
      <c r="E221" s="211">
        <f>VLOOKUP(B221,مقررات!$A$1:$F$476,4,FALSE)</f>
        <v>1</v>
      </c>
      <c r="F221" s="211">
        <f t="shared" si="7"/>
        <v>2.5</v>
      </c>
      <c r="G221" s="60" t="str">
        <f>VLOOKUP(B221,مقررات!$A$1:$F$409,6,FALSE)</f>
        <v>M 229</v>
      </c>
      <c r="H221" s="60" t="s">
        <v>1524</v>
      </c>
      <c r="I221" s="262" t="str">
        <f>VLOOKUP(H221,'اعضاء هيئة التدريس'!$B$1:$D$300,2,FALSE)</f>
        <v>أ.د/ على ماهر ابوربية</v>
      </c>
      <c r="J221" s="73"/>
      <c r="K221" s="73" t="s">
        <v>1067</v>
      </c>
      <c r="L221" s="73"/>
      <c r="M221" s="73"/>
      <c r="N221" s="73"/>
      <c r="O221" s="73"/>
      <c r="P221" s="386"/>
      <c r="Q221" s="282"/>
      <c r="R221" s="283"/>
      <c r="S221" s="283"/>
      <c r="T221" s="283"/>
      <c r="U221" s="283"/>
      <c r="V221" s="283"/>
      <c r="W221" s="283"/>
      <c r="X221" s="283"/>
      <c r="Y221" s="283"/>
      <c r="Z221" s="283"/>
      <c r="AA221" s="283"/>
      <c r="AB221" s="283"/>
      <c r="AC221" s="283"/>
      <c r="AD221" s="283"/>
      <c r="AE221" s="283"/>
      <c r="AF221" s="283"/>
      <c r="AT221" s="251" t="e">
        <f>VLOOKUP(#REF!,'اعضاء هيئة التدريس'!#REF!,2,)</f>
        <v>#REF!</v>
      </c>
    </row>
    <row r="222" spans="1:46" s="272" customFormat="1" ht="15.75" hidden="1" customHeight="1">
      <c r="A222" s="724">
        <v>28</v>
      </c>
      <c r="B222" s="288" t="s">
        <v>564</v>
      </c>
      <c r="C222" s="726" t="str">
        <f>VLOOKUP(B222,مقررات!$A$1:$F$411,2,FALSE)</f>
        <v>ميكانيكا تحليلية (1)</v>
      </c>
      <c r="D222" s="211">
        <f>VLOOKUP(B222,مقررات!$A$1:$F$452,3,FALSE)</f>
        <v>2</v>
      </c>
      <c r="E222" s="211">
        <f>VLOOKUP(B222,مقررات!$A$1:$F$476,4,FALSE)</f>
        <v>1</v>
      </c>
      <c r="F222" s="211">
        <f t="shared" si="7"/>
        <v>2.5</v>
      </c>
      <c r="G222" s="60" t="str">
        <f>VLOOKUP(B222,مقررات!$A$1:$F$409,6,FALSE)</f>
        <v>M229</v>
      </c>
      <c r="H222" s="60" t="s">
        <v>1542</v>
      </c>
      <c r="I222" s="262" t="str">
        <f>VLOOKUP(H222,'اعضاء هيئة التدريس'!$B$1:$D$300,2,FALSE)</f>
        <v>د. كوثر محمد حسن</v>
      </c>
      <c r="J222" s="73"/>
      <c r="K222" s="73" t="s">
        <v>1072</v>
      </c>
      <c r="L222" s="73"/>
      <c r="M222" s="73"/>
      <c r="N222" s="73"/>
      <c r="O222" s="73"/>
      <c r="P222" s="1052"/>
      <c r="Q222" s="4"/>
      <c r="R222" s="91"/>
      <c r="S222" s="91"/>
      <c r="T222" s="283"/>
      <c r="U222" s="283"/>
      <c r="V222" s="283"/>
      <c r="W222" s="283"/>
      <c r="X222" s="283"/>
      <c r="Y222" s="283"/>
      <c r="Z222" s="283"/>
      <c r="AA222" s="283"/>
      <c r="AB222" s="283"/>
      <c r="AC222" s="283"/>
      <c r="AD222" s="283"/>
      <c r="AE222" s="283"/>
      <c r="AF222" s="283"/>
      <c r="AT222" s="251" t="e">
        <f>VLOOKUP(#REF!,'اعضاء هيئة التدريس'!#REF!,2,)</f>
        <v>#REF!</v>
      </c>
    </row>
    <row r="223" spans="1:46" s="272" customFormat="1" ht="25.5" hidden="1">
      <c r="A223" s="724">
        <v>29</v>
      </c>
      <c r="B223" s="288" t="s">
        <v>552</v>
      </c>
      <c r="C223" s="726" t="str">
        <f>VLOOKUP(B223,مقررات!$A$1:$F$411,2,FALSE)</f>
        <v>نظرية الكهرومغناطيسية (1)</v>
      </c>
      <c r="D223" s="211">
        <f>VLOOKUP(B223,مقررات!$A$1:$F$452,3,FALSE)</f>
        <v>2</v>
      </c>
      <c r="E223" s="211">
        <f>VLOOKUP(B223,مقررات!$A$1:$F$476,4,FALSE)</f>
        <v>2</v>
      </c>
      <c r="F223" s="211">
        <f t="shared" si="7"/>
        <v>3</v>
      </c>
      <c r="G223" s="60" t="str">
        <f>VLOOKUP(B223,مقررات!$A$1:$F$409,6,FALSE)</f>
        <v>M211</v>
      </c>
      <c r="H223" s="60" t="s">
        <v>1548</v>
      </c>
      <c r="I223" s="262" t="str">
        <f>VLOOKUP(H223,'اعضاء هيئة التدريس'!$B$1:$D$300,2,FALSE)</f>
        <v>د/ فاطمة الزهراء نجيب</v>
      </c>
      <c r="J223" s="73"/>
      <c r="K223" s="73"/>
      <c r="L223" s="73"/>
      <c r="M223" s="73"/>
      <c r="N223" s="73"/>
      <c r="O223" s="73" t="s">
        <v>1069</v>
      </c>
      <c r="P223" s="386" t="s">
        <v>1316</v>
      </c>
      <c r="Q223" s="4"/>
      <c r="R223" s="91"/>
      <c r="S223" s="91"/>
      <c r="T223" s="283"/>
      <c r="U223" s="283"/>
      <c r="V223" s="283"/>
      <c r="W223" s="283"/>
      <c r="X223" s="283"/>
      <c r="Y223" s="283"/>
      <c r="Z223" s="283"/>
      <c r="AA223" s="283"/>
      <c r="AB223" s="283"/>
      <c r="AC223" s="283"/>
      <c r="AD223" s="283"/>
      <c r="AE223" s="283"/>
      <c r="AF223" s="283"/>
      <c r="AT223" s="251" t="e">
        <f>VLOOKUP(#REF!,'اعضاء هيئة التدريس'!#REF!,2,)</f>
        <v>#REF!</v>
      </c>
    </row>
    <row r="224" spans="1:46" s="272" customFormat="1" ht="15.75" hidden="1">
      <c r="A224" s="724">
        <v>30</v>
      </c>
      <c r="B224" s="288" t="s">
        <v>1045</v>
      </c>
      <c r="C224" s="726" t="str">
        <f>VLOOKUP(B224,مقررات!$A$1:$F$411,2,FALSE)</f>
        <v>طرق رياضية (1)</v>
      </c>
      <c r="D224" s="211">
        <f>VLOOKUP(B224,مقررات!$A$1:$F$452,3,FALSE)</f>
        <v>2</v>
      </c>
      <c r="E224" s="211">
        <f>VLOOKUP(B224,مقررات!$A$1:$F$476,4,FALSE)</f>
        <v>1</v>
      </c>
      <c r="F224" s="211">
        <f t="shared" si="7"/>
        <v>2.5</v>
      </c>
      <c r="G224" s="60" t="str">
        <f>VLOOKUP(B224,مقررات!$A$1:$F$409,6,FALSE)</f>
        <v>M211</v>
      </c>
      <c r="H224" s="347" t="s">
        <v>1547</v>
      </c>
      <c r="I224" s="262" t="str">
        <f>VLOOKUP(H224,'اعضاء هيئة التدريس'!$B$1:$D$300,2,FALSE)</f>
        <v>د/ جميل على شلبي</v>
      </c>
      <c r="J224" s="250"/>
      <c r="K224" s="250"/>
      <c r="L224" s="250"/>
      <c r="M224" s="250"/>
      <c r="N224" s="250" t="s">
        <v>1068</v>
      </c>
      <c r="O224" s="250"/>
      <c r="P224" s="386" t="s">
        <v>1327</v>
      </c>
      <c r="Q224" s="282"/>
      <c r="R224" s="283"/>
      <c r="S224" s="283"/>
      <c r="T224" s="283"/>
      <c r="U224" s="283"/>
      <c r="V224" s="283"/>
      <c r="W224" s="283"/>
      <c r="X224" s="283"/>
      <c r="Y224" s="283"/>
      <c r="Z224" s="283"/>
      <c r="AA224" s="283"/>
      <c r="AB224" s="283"/>
      <c r="AC224" s="283"/>
      <c r="AD224" s="283"/>
      <c r="AE224" s="283"/>
      <c r="AF224" s="283"/>
      <c r="AT224" s="251" t="e">
        <f>VLOOKUP(#REF!,'اعضاء هيئة التدريس'!#REF!,2,)</f>
        <v>#REF!</v>
      </c>
    </row>
    <row r="225" spans="1:46" s="272" customFormat="1" ht="15.75" hidden="1">
      <c r="A225" s="724">
        <v>31</v>
      </c>
      <c r="B225" s="288" t="s">
        <v>562</v>
      </c>
      <c r="C225" s="726" t="str">
        <f>VLOOKUP(B225,مقررات!$A$1:$F$411,2,FALSE)</f>
        <v>ديناميكا (2)</v>
      </c>
      <c r="D225" s="211">
        <f>VLOOKUP(B225,مقررات!$A$1:$F$452,3,FALSE)</f>
        <v>2</v>
      </c>
      <c r="E225" s="211">
        <f>VLOOKUP(B225,مقررات!$A$1:$F$476,4,FALSE)</f>
        <v>1</v>
      </c>
      <c r="F225" s="211">
        <f t="shared" si="7"/>
        <v>2.5</v>
      </c>
      <c r="G225" s="60" t="str">
        <f>VLOOKUP(B225,مقررات!$A$1:$F$409,6,FALSE)</f>
        <v>M1210</v>
      </c>
      <c r="H225" s="60" t="s">
        <v>1552</v>
      </c>
      <c r="I225" s="262" t="str">
        <f>VLOOKUP(H225,'اعضاء هيئة التدريس'!$B$1:$D$300,2,FALSE)</f>
        <v>د. طه عبدالكريم ابراهيم</v>
      </c>
      <c r="J225" s="73"/>
      <c r="K225" s="73"/>
      <c r="L225" s="73" t="s">
        <v>1067</v>
      </c>
      <c r="M225" s="73"/>
      <c r="N225" s="73"/>
      <c r="O225" s="73"/>
      <c r="P225" s="1052"/>
      <c r="Q225" s="4"/>
      <c r="R225" s="91"/>
      <c r="S225" s="91"/>
      <c r="T225" s="283"/>
      <c r="U225" s="283"/>
      <c r="V225" s="283"/>
      <c r="W225" s="283"/>
      <c r="X225" s="283"/>
      <c r="Y225" s="283"/>
      <c r="Z225" s="283"/>
      <c r="AA225" s="283"/>
      <c r="AB225" s="283"/>
      <c r="AC225" s="283"/>
      <c r="AD225" s="283"/>
      <c r="AE225" s="283"/>
      <c r="AF225" s="283"/>
      <c r="AT225" s="251" t="e">
        <f>VLOOKUP(#REF!,'اعضاء هيئة التدريس'!#REF!,2,)</f>
        <v>#REF!</v>
      </c>
    </row>
    <row r="226" spans="1:46" s="272" customFormat="1" ht="15.75" hidden="1">
      <c r="A226" s="724">
        <v>32</v>
      </c>
      <c r="B226" s="288" t="s">
        <v>575</v>
      </c>
      <c r="C226" s="726" t="str">
        <f>VLOOKUP(B226,مقررات!$A$1:$F$411,2,FALSE)</f>
        <v>لغة الحاسب</v>
      </c>
      <c r="D226" s="211">
        <f>VLOOKUP(B226,مقررات!$A$1:$F$452,3,FALSE)</f>
        <v>3</v>
      </c>
      <c r="E226" s="211">
        <f>VLOOKUP(B226,مقررات!$A$1:$F$476,4,FALSE)</f>
        <v>2</v>
      </c>
      <c r="F226" s="211">
        <f t="shared" ref="F226:F257" si="8">D226+0.5*E226</f>
        <v>4</v>
      </c>
      <c r="G226" s="60" t="str">
        <f>VLOOKUP(B226,مقررات!$A$1:$F$409,6,FALSE)</f>
        <v>M1312</v>
      </c>
      <c r="H226" s="60" t="s">
        <v>1520</v>
      </c>
      <c r="I226" s="262" t="str">
        <f>VLOOKUP(H226,'اعضاء هيئة التدريس'!$B$1:$D$300,2,FALSE)</f>
        <v>أ.د/ محمد امين عبدالواحد</v>
      </c>
      <c r="J226" s="73"/>
      <c r="K226" s="73"/>
      <c r="L226" s="73" t="s">
        <v>1074</v>
      </c>
      <c r="M226" s="73"/>
      <c r="N226" s="73"/>
      <c r="O226" s="73"/>
      <c r="P226" s="386" t="s">
        <v>1327</v>
      </c>
      <c r="Q226" s="282"/>
      <c r="R226" s="283"/>
      <c r="S226" s="283"/>
      <c r="T226" s="283"/>
      <c r="U226" s="283"/>
      <c r="V226" s="283"/>
      <c r="W226" s="283"/>
      <c r="X226" s="283"/>
      <c r="Y226" s="283"/>
      <c r="Z226" s="283"/>
      <c r="AA226" s="283"/>
      <c r="AB226" s="283"/>
      <c r="AC226" s="283"/>
      <c r="AD226" s="283"/>
      <c r="AE226" s="283"/>
      <c r="AF226" s="283"/>
      <c r="AT226" s="251" t="e">
        <f>VLOOKUP(#REF!,'اعضاء هيئة التدريس'!#REF!,2,)</f>
        <v>#REF!</v>
      </c>
    </row>
    <row r="227" spans="1:46" s="272" customFormat="1" ht="15.75" hidden="1" customHeight="1">
      <c r="A227" s="724">
        <v>33</v>
      </c>
      <c r="B227" s="288" t="s">
        <v>576</v>
      </c>
      <c r="C227" s="726" t="str">
        <f>VLOOKUP(B227,مقررات!$A$1:$F$411,2,FALSE)</f>
        <v>مقدمة في أنظمة الحاسب</v>
      </c>
      <c r="D227" s="211">
        <f>VLOOKUP(B227,مقررات!$A$1:$F$452,3,FALSE)</f>
        <v>2</v>
      </c>
      <c r="E227" s="211">
        <f>VLOOKUP(B227,مقررات!$A$1:$F$476,4,FALSE)</f>
        <v>2</v>
      </c>
      <c r="F227" s="211">
        <f t="shared" si="8"/>
        <v>3</v>
      </c>
      <c r="G227" s="60" t="str">
        <f>VLOOKUP(B227,مقررات!$A$1:$F$409,6,FALSE)</f>
        <v>M2311</v>
      </c>
      <c r="H227" s="60" t="s">
        <v>1560</v>
      </c>
      <c r="I227" s="262" t="str">
        <f>VLOOKUP(H227,'اعضاء هيئة التدريس'!$B$1:$D$300,2,FALSE)</f>
        <v xml:space="preserve">د/ هاني محمد إبراهيم </v>
      </c>
      <c r="J227" s="73"/>
      <c r="K227" s="73"/>
      <c r="L227" s="73" t="s">
        <v>1067</v>
      </c>
      <c r="M227" s="73"/>
      <c r="N227" s="73"/>
      <c r="O227" s="73"/>
      <c r="P227" s="386" t="s">
        <v>1327</v>
      </c>
      <c r="Q227" s="282"/>
      <c r="R227" s="283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  <c r="AC227" s="283"/>
      <c r="AD227" s="283"/>
      <c r="AE227" s="283"/>
      <c r="AF227" s="283"/>
      <c r="AT227" s="251" t="e">
        <f>VLOOKUP(#REF!,'اعضاء هيئة التدريس'!#REF!,2,)</f>
        <v>#REF!</v>
      </c>
    </row>
    <row r="228" spans="1:46" s="272" customFormat="1" ht="15.75" hidden="1" customHeight="1">
      <c r="A228" s="724">
        <v>34</v>
      </c>
      <c r="B228" s="288" t="s">
        <v>577</v>
      </c>
      <c r="C228" s="726" t="str">
        <f>VLOOKUP(B228,مقررات!$A$1:$F$411,2,FALSE)</f>
        <v>هياكل البيانات</v>
      </c>
      <c r="D228" s="211">
        <f>VLOOKUP(B228,مقررات!$A$1:$F$452,3,FALSE)</f>
        <v>3</v>
      </c>
      <c r="E228" s="211">
        <f>VLOOKUP(B228,مقررات!$A$1:$F$476,4,FALSE)</f>
        <v>2</v>
      </c>
      <c r="F228" s="211">
        <f t="shared" si="8"/>
        <v>4</v>
      </c>
      <c r="G228" s="60" t="str">
        <f>VLOOKUP(B228,مقررات!$A$1:$F$409,6,FALSE)</f>
        <v>M2311</v>
      </c>
      <c r="H228" s="60" t="s">
        <v>1563</v>
      </c>
      <c r="I228" s="262" t="str">
        <f>VLOOKUP(H228,'اعضاء هيئة التدريس'!$B$1:$D$300,2,FALSE)</f>
        <v>د/ محمد مصطفى ناصف</v>
      </c>
      <c r="J228" s="73"/>
      <c r="K228" s="73" t="s">
        <v>1159</v>
      </c>
      <c r="L228" s="73"/>
      <c r="M228" s="73"/>
      <c r="N228" s="73"/>
      <c r="O228" s="73"/>
      <c r="P228" s="386" t="s">
        <v>1322</v>
      </c>
      <c r="Q228" s="4"/>
      <c r="R228" s="91"/>
      <c r="S228" s="91"/>
      <c r="T228" s="283"/>
      <c r="U228" s="283"/>
      <c r="V228" s="283"/>
      <c r="W228" s="283"/>
      <c r="X228" s="283"/>
      <c r="Y228" s="283"/>
      <c r="Z228" s="283"/>
      <c r="AA228" s="283"/>
      <c r="AB228" s="283"/>
      <c r="AC228" s="283"/>
      <c r="AD228" s="283"/>
      <c r="AE228" s="283"/>
      <c r="AF228" s="283"/>
      <c r="AT228" s="251" t="e">
        <f>VLOOKUP(#REF!,'اعضاء هيئة التدريس'!#REF!,2,)</f>
        <v>#REF!</v>
      </c>
    </row>
    <row r="229" spans="1:46" s="272" customFormat="1" ht="15.75" hidden="1" customHeight="1">
      <c r="A229" s="724">
        <v>35</v>
      </c>
      <c r="B229" s="288" t="s">
        <v>561</v>
      </c>
      <c r="C229" s="726" t="str">
        <f>VLOOKUP(B229,مقررات!$A$1:$F$411,2,FALSE)</f>
        <v>مبادئ إحصاء واحتمالات(1)</v>
      </c>
      <c r="D229" s="211">
        <f>VLOOKUP(B229,مقررات!$A$1:$F$452,3,FALSE)</f>
        <v>1.5</v>
      </c>
      <c r="E229" s="211">
        <f>VLOOKUP(B229,مقررات!$A$1:$F$476,4,FALSE)</f>
        <v>1</v>
      </c>
      <c r="F229" s="211">
        <f t="shared" si="8"/>
        <v>2</v>
      </c>
      <c r="G229" s="60" t="str">
        <f>VLOOKUP(B229,مقررات!$A$1:$F$409,6,FALSE)</f>
        <v>M111--M113</v>
      </c>
      <c r="H229" s="60" t="s">
        <v>1527</v>
      </c>
      <c r="I229" s="262" t="str">
        <f>VLOOKUP(H229,'اعضاء هيئة التدريس'!$B$1:$D$300,2,FALSE)</f>
        <v>أ.د/ رجب عمارة الصعيدي</v>
      </c>
      <c r="J229" s="73"/>
      <c r="K229" s="73"/>
      <c r="L229" s="73"/>
      <c r="M229" s="73"/>
      <c r="N229" s="73"/>
      <c r="O229" s="73" t="s">
        <v>1072</v>
      </c>
      <c r="P229" s="255" t="s">
        <v>1319</v>
      </c>
      <c r="Q229" s="282"/>
      <c r="R229" s="283"/>
      <c r="S229" s="283"/>
      <c r="T229" s="283"/>
      <c r="U229" s="283"/>
      <c r="V229" s="283"/>
      <c r="W229" s="283"/>
      <c r="X229" s="283"/>
      <c r="Y229" s="283"/>
      <c r="Z229" s="283"/>
      <c r="AA229" s="283"/>
      <c r="AB229" s="283"/>
      <c r="AC229" s="283"/>
      <c r="AD229" s="283"/>
      <c r="AE229" s="283"/>
      <c r="AF229" s="283"/>
      <c r="AT229" s="251" t="e">
        <f>VLOOKUP(#REF!,'اعضاء هيئة التدريس'!#REF!,2,)</f>
        <v>#REF!</v>
      </c>
    </row>
    <row r="230" spans="1:46" s="285" customFormat="1" ht="15.75" hidden="1" customHeight="1">
      <c r="A230" s="724">
        <v>36</v>
      </c>
      <c r="B230" s="288" t="s">
        <v>569</v>
      </c>
      <c r="C230" s="726" t="str">
        <f>VLOOKUP(B230,مقررات!$A$1:$F$411,2,FALSE)</f>
        <v>توبولوجى عام</v>
      </c>
      <c r="D230" s="211">
        <f>VLOOKUP(B230,مقررات!$A$1:$F$452,3,FALSE)</f>
        <v>2</v>
      </c>
      <c r="E230" s="211">
        <f>VLOOKUP(B230,مقررات!$A$1:$F$476,4,FALSE)</f>
        <v>0</v>
      </c>
      <c r="F230" s="211">
        <f t="shared" si="8"/>
        <v>2</v>
      </c>
      <c r="G230" s="60" t="str">
        <f>VLOOKUP(B230,مقررات!$A$1:$F$409,6,FALSE)</f>
        <v>M312</v>
      </c>
      <c r="H230" s="60" t="s">
        <v>1558</v>
      </c>
      <c r="I230" s="262" t="str">
        <f>VLOOKUP(H230,'اعضاء هيئة التدريس'!$B$1:$D$300,2,FALSE)</f>
        <v xml:space="preserve">  د/ مها عبد الفتاح ابوشنب</v>
      </c>
      <c r="J230" s="73"/>
      <c r="K230" s="73"/>
      <c r="L230" s="73" t="s">
        <v>1068</v>
      </c>
      <c r="M230" s="73"/>
      <c r="N230" s="73"/>
      <c r="O230" s="73"/>
      <c r="P230" s="1046"/>
      <c r="Q230" s="4"/>
      <c r="R230" s="91"/>
      <c r="S230" s="91"/>
      <c r="T230" s="283"/>
      <c r="U230" s="284"/>
      <c r="V230" s="284"/>
      <c r="W230" s="284"/>
      <c r="X230" s="284"/>
      <c r="Y230" s="284"/>
      <c r="Z230" s="284"/>
      <c r="AA230" s="284"/>
      <c r="AB230" s="284"/>
      <c r="AC230" s="284"/>
      <c r="AD230" s="284"/>
      <c r="AE230" s="284"/>
      <c r="AF230" s="284"/>
      <c r="AT230" s="251" t="e">
        <f>VLOOKUP(#REF!,'اعضاء هيئة التدريس'!#REF!,2,)</f>
        <v>#REF!</v>
      </c>
    </row>
    <row r="231" spans="1:46" s="272" customFormat="1" ht="15.75" hidden="1" customHeight="1">
      <c r="A231" s="724">
        <v>37</v>
      </c>
      <c r="B231" s="288" t="s">
        <v>567</v>
      </c>
      <c r="C231" s="726" t="str">
        <f>VLOOKUP(B231,مقررات!$A$1:$F$411,2,FALSE)</f>
        <v>نظرية المتغير المركب</v>
      </c>
      <c r="D231" s="211">
        <f>VLOOKUP(B231,مقررات!$A$1:$F$452,3,FALSE)</f>
        <v>2</v>
      </c>
      <c r="E231" s="211">
        <f>VLOOKUP(B231,مقررات!$A$1:$F$476,4,FALSE)</f>
        <v>0</v>
      </c>
      <c r="F231" s="211">
        <f t="shared" si="8"/>
        <v>2</v>
      </c>
      <c r="G231" s="60" t="str">
        <f>VLOOKUP(B231,مقررات!$A$1:$F$409,6,FALSE)</f>
        <v>M211</v>
      </c>
      <c r="H231" s="60" t="s">
        <v>1545</v>
      </c>
      <c r="I231" s="262" t="str">
        <f>VLOOKUP(H231,'اعضاء هيئة التدريس'!$B$1:$D$300,2,FALSE)</f>
        <v>د/ عبدالرحمن حسن عامر</v>
      </c>
      <c r="J231" s="73"/>
      <c r="K231" s="73"/>
      <c r="L231" s="73"/>
      <c r="M231" s="73"/>
      <c r="N231" s="73"/>
      <c r="O231" s="73" t="s">
        <v>1067</v>
      </c>
      <c r="P231" s="255" t="s">
        <v>1325</v>
      </c>
      <c r="Q231" s="282"/>
      <c r="R231" s="283"/>
      <c r="S231" s="283"/>
      <c r="T231" s="283"/>
      <c r="U231" s="283"/>
      <c r="V231" s="283"/>
      <c r="W231" s="283"/>
      <c r="X231" s="283"/>
      <c r="Y231" s="283"/>
      <c r="Z231" s="283"/>
      <c r="AA231" s="283"/>
      <c r="AB231" s="283"/>
      <c r="AC231" s="283"/>
      <c r="AD231" s="283"/>
      <c r="AE231" s="283"/>
      <c r="AF231" s="283"/>
      <c r="AT231" s="251" t="e">
        <f>VLOOKUP(#REF!,'اعضاء هيئة التدريس'!#REF!,2,)</f>
        <v>#REF!</v>
      </c>
    </row>
    <row r="232" spans="1:46" s="272" customFormat="1" ht="15.75" hidden="1" customHeight="1">
      <c r="A232" s="724">
        <v>38</v>
      </c>
      <c r="B232" s="288" t="s">
        <v>571</v>
      </c>
      <c r="C232" s="726" t="str">
        <f>VLOOKUP(B232,مقررات!$A$1:$F$411,2,FALSE)</f>
        <v>معادلات تفاضلية متقدمه</v>
      </c>
      <c r="D232" s="211">
        <f>VLOOKUP(B232,مقررات!$A$1:$F$452,3,FALSE)</f>
        <v>2</v>
      </c>
      <c r="E232" s="211">
        <f>VLOOKUP(B232,مقررات!$A$1:$F$476,4,FALSE)</f>
        <v>2</v>
      </c>
      <c r="F232" s="211">
        <f t="shared" si="8"/>
        <v>3</v>
      </c>
      <c r="G232" s="60" t="str">
        <f>VLOOKUP(B232,مقررات!$A$1:$F$409,6,FALSE)</f>
        <v>M216</v>
      </c>
      <c r="H232" s="60" t="s">
        <v>1550</v>
      </c>
      <c r="I232" s="262" t="str">
        <f>VLOOKUP(H232,'اعضاء هيئة التدريس'!$B$1:$D$300,2,FALSE)</f>
        <v xml:space="preserve">د/ رجاء عبدالغفارسلام </v>
      </c>
      <c r="J232" s="73"/>
      <c r="K232" s="73"/>
      <c r="L232" s="73"/>
      <c r="M232" s="73"/>
      <c r="N232" s="73" t="s">
        <v>1067</v>
      </c>
      <c r="O232" s="73"/>
      <c r="P232" s="386" t="s">
        <v>1314</v>
      </c>
      <c r="Q232" s="4"/>
      <c r="R232" s="91"/>
      <c r="S232" s="91"/>
      <c r="T232" s="284"/>
      <c r="U232" s="283"/>
      <c r="V232" s="283"/>
      <c r="W232" s="283"/>
      <c r="X232" s="283"/>
      <c r="Y232" s="283"/>
      <c r="Z232" s="283"/>
      <c r="AA232" s="283"/>
      <c r="AB232" s="283"/>
      <c r="AC232" s="283"/>
      <c r="AD232" s="283"/>
      <c r="AE232" s="283"/>
      <c r="AF232" s="283"/>
      <c r="AT232" s="251" t="e">
        <f>VLOOKUP(#REF!,'اعضاء هيئة التدريس'!#REF!,2,)</f>
        <v>#REF!</v>
      </c>
    </row>
    <row r="233" spans="1:46" s="272" customFormat="1" ht="15.75" hidden="1" customHeight="1">
      <c r="A233" s="724">
        <v>39</v>
      </c>
      <c r="B233" s="288" t="s">
        <v>565</v>
      </c>
      <c r="C233" s="726" t="str">
        <f>VLOOKUP(B233,مقررات!$A$1:$F$411,2,FALSE)</f>
        <v>تحليل حقيقي</v>
      </c>
      <c r="D233" s="211">
        <f>VLOOKUP(B233,مقررات!$A$1:$F$452,3,FALSE)</f>
        <v>2</v>
      </c>
      <c r="E233" s="211">
        <f>VLOOKUP(B233,مقررات!$A$1:$F$476,4,FALSE)</f>
        <v>2</v>
      </c>
      <c r="F233" s="211">
        <f t="shared" si="8"/>
        <v>3</v>
      </c>
      <c r="G233" s="60" t="str">
        <f>VLOOKUP(B233,مقررات!$A$1:$F$409,6,FALSE)</f>
        <v>M213</v>
      </c>
      <c r="H233" s="60" t="s">
        <v>1529</v>
      </c>
      <c r="I233" s="262" t="str">
        <f>VLOOKUP(H233,'اعضاء هيئة التدريس'!$B$1:$D$300,2,FALSE)</f>
        <v>أ.د/ شكري إبراهيم ندا</v>
      </c>
      <c r="J233" s="73"/>
      <c r="K233" s="73"/>
      <c r="L233" s="73" t="s">
        <v>1072</v>
      </c>
      <c r="M233" s="73"/>
      <c r="N233" s="73"/>
      <c r="O233" s="73"/>
      <c r="P233" s="386" t="s">
        <v>1315</v>
      </c>
      <c r="Q233" s="282"/>
      <c r="R233" s="283"/>
      <c r="S233" s="283"/>
      <c r="T233" s="284"/>
      <c r="U233" s="283"/>
      <c r="V233" s="283"/>
      <c r="W233" s="283"/>
      <c r="X233" s="283"/>
      <c r="Y233" s="283"/>
      <c r="Z233" s="283"/>
      <c r="AA233" s="283"/>
      <c r="AB233" s="283"/>
      <c r="AC233" s="283"/>
      <c r="AD233" s="283"/>
      <c r="AE233" s="283"/>
      <c r="AF233" s="283"/>
      <c r="AT233" s="251" t="e">
        <f>VLOOKUP(#REF!,'اعضاء هيئة التدريس'!#REF!,2,)</f>
        <v>#REF!</v>
      </c>
    </row>
    <row r="234" spans="1:46" s="272" customFormat="1" ht="15.75" hidden="1" customHeight="1">
      <c r="A234" s="724">
        <v>40</v>
      </c>
      <c r="B234" s="288" t="s">
        <v>1178</v>
      </c>
      <c r="C234" s="726" t="str">
        <f>VLOOKUP(B234,مقررات!$A$1:$F$411,2,FALSE)</f>
        <v>نظرية الزمر المنتهية</v>
      </c>
      <c r="D234" s="211">
        <f>VLOOKUP(B234,مقررات!$A$1:$F$452,3,FALSE)</f>
        <v>3</v>
      </c>
      <c r="E234" s="211">
        <f>VLOOKUP(B234,مقررات!$A$1:$F$476,4,FALSE)</f>
        <v>0</v>
      </c>
      <c r="F234" s="211">
        <f t="shared" si="8"/>
        <v>3</v>
      </c>
      <c r="G234" s="60" t="str">
        <f>VLOOKUP(B234,مقررات!$A$1:$F$409,6,FALSE)</f>
        <v>M214</v>
      </c>
      <c r="H234" s="347" t="s">
        <v>1573</v>
      </c>
      <c r="I234" s="262" t="str">
        <f>VLOOKUP(H234,'اعضاء هيئة التدريس'!$B$1:$D$300,2,FALSE)</f>
        <v>د. محمد الغالي محمد عبدالله</v>
      </c>
      <c r="J234" s="250"/>
      <c r="K234" s="250"/>
      <c r="L234" s="250"/>
      <c r="M234" s="250"/>
      <c r="N234" s="250"/>
      <c r="O234" s="250" t="s">
        <v>1069</v>
      </c>
      <c r="P234" s="386" t="s">
        <v>1322</v>
      </c>
      <c r="Q234" s="282"/>
      <c r="R234" s="283"/>
      <c r="S234" s="283"/>
      <c r="T234" s="283"/>
      <c r="U234" s="283"/>
      <c r="V234" s="283"/>
      <c r="W234" s="283"/>
      <c r="X234" s="283"/>
      <c r="Y234" s="283"/>
      <c r="Z234" s="283"/>
      <c r="AA234" s="283"/>
      <c r="AB234" s="283"/>
      <c r="AC234" s="283"/>
      <c r="AD234" s="283"/>
      <c r="AE234" s="283"/>
      <c r="AF234" s="283"/>
      <c r="AT234" s="251" t="e">
        <f>VLOOKUP(#REF!,'اعضاء هيئة التدريس'!#REF!,2,)</f>
        <v>#REF!</v>
      </c>
    </row>
    <row r="235" spans="1:46" s="272" customFormat="1" ht="15.75" hidden="1">
      <c r="A235" s="724">
        <v>41</v>
      </c>
      <c r="B235" s="288" t="s">
        <v>1058</v>
      </c>
      <c r="C235" s="726" t="str">
        <f>VLOOKUP(B235,مقررات!$A$1:$F$411,2,FALSE)</f>
        <v xml:space="preserve">بحوث عمليات </v>
      </c>
      <c r="D235" s="211">
        <f>VLOOKUP(B235,مقررات!$A$1:$F$452,3,FALSE)</f>
        <v>2</v>
      </c>
      <c r="E235" s="211">
        <f>VLOOKUP(B235,مقررات!$A$1:$F$476,4,FALSE)</f>
        <v>0</v>
      </c>
      <c r="F235" s="211">
        <f t="shared" si="8"/>
        <v>2</v>
      </c>
      <c r="G235" s="60" t="str">
        <f>VLOOKUP(B235,مقررات!$A$1:$F$409,6,FALSE)</f>
        <v>M2118</v>
      </c>
      <c r="H235" s="697" t="s">
        <v>1541</v>
      </c>
      <c r="I235" s="262" t="str">
        <f>VLOOKUP(H235,'اعضاء هيئة التدريس'!$B$1:$D$300,2,FALSE)</f>
        <v>د/ ناهد عبد العزيز صقر</v>
      </c>
      <c r="J235" s="73"/>
      <c r="K235" s="73" t="s">
        <v>1070</v>
      </c>
      <c r="L235" s="73"/>
      <c r="M235" s="73"/>
      <c r="N235" s="73"/>
      <c r="O235" s="73"/>
      <c r="P235" s="386" t="s">
        <v>1327</v>
      </c>
      <c r="Q235" s="4"/>
      <c r="R235" s="91"/>
      <c r="S235" s="91"/>
      <c r="T235" s="283"/>
      <c r="U235" s="283"/>
      <c r="V235" s="283"/>
      <c r="W235" s="283"/>
      <c r="X235" s="283"/>
      <c r="Y235" s="283"/>
      <c r="Z235" s="283"/>
      <c r="AA235" s="283"/>
      <c r="AB235" s="283"/>
      <c r="AC235" s="283"/>
      <c r="AD235" s="283"/>
      <c r="AE235" s="283"/>
      <c r="AF235" s="283"/>
      <c r="AT235" s="251" t="e">
        <f>VLOOKUP(#REF!,'اعضاء هيئة التدريس'!#REF!,2,)</f>
        <v>#REF!</v>
      </c>
    </row>
    <row r="236" spans="1:46" s="272" customFormat="1" ht="15.75" hidden="1" customHeight="1">
      <c r="A236" s="724">
        <v>42</v>
      </c>
      <c r="B236" s="288" t="s">
        <v>566</v>
      </c>
      <c r="C236" s="726" t="str">
        <f>VLOOKUP(B236,مقررات!$A$1:$F$411,2,FALSE)</f>
        <v>نظرية الكم (1)</v>
      </c>
      <c r="D236" s="211">
        <f>VLOOKUP(B236,مقررات!$A$1:$F$452,3,FALSE)</f>
        <v>2</v>
      </c>
      <c r="E236" s="211">
        <f>VLOOKUP(B236,مقررات!$A$1:$F$476,4,FALSE)</f>
        <v>0</v>
      </c>
      <c r="F236" s="211">
        <f t="shared" si="8"/>
        <v>2</v>
      </c>
      <c r="G236" s="60" t="str">
        <f>VLOOKUP(B236,مقررات!$A$1:$F$409,6,FALSE)</f>
        <v>M2210</v>
      </c>
      <c r="H236" s="60" t="s">
        <v>1535</v>
      </c>
      <c r="I236" s="262" t="str">
        <f>VLOOKUP(H236,'اعضاء هيئة التدريس'!$B$1:$D$300,2,FALSE)</f>
        <v xml:space="preserve">د/ محمد محمد أبو شادي </v>
      </c>
      <c r="J236" s="73" t="s">
        <v>1068</v>
      </c>
      <c r="K236" s="73"/>
      <c r="L236" s="73"/>
      <c r="M236" s="73"/>
      <c r="N236" s="73"/>
      <c r="O236" s="73"/>
      <c r="P236" s="386" t="s">
        <v>1327</v>
      </c>
      <c r="Q236" s="4"/>
      <c r="R236" s="91"/>
      <c r="S236" s="91"/>
      <c r="T236" s="283"/>
      <c r="U236" s="283"/>
      <c r="V236" s="283"/>
      <c r="W236" s="283"/>
      <c r="X236" s="283"/>
      <c r="Y236" s="283"/>
      <c r="Z236" s="283"/>
      <c r="AA236" s="283"/>
      <c r="AB236" s="283"/>
      <c r="AC236" s="283"/>
      <c r="AD236" s="283"/>
      <c r="AE236" s="283"/>
      <c r="AF236" s="283"/>
      <c r="AT236" s="251" t="e">
        <f>VLOOKUP(#REF!,'اعضاء هيئة التدريس'!#REF!,2,)</f>
        <v>#REF!</v>
      </c>
    </row>
    <row r="237" spans="1:46" s="272" customFormat="1" ht="24.75" hidden="1" customHeight="1">
      <c r="A237" s="724">
        <v>43</v>
      </c>
      <c r="B237" s="288" t="s">
        <v>580</v>
      </c>
      <c r="C237" s="726" t="str">
        <f>VLOOKUP(B237,مقررات!$A$1:$F$411,2,FALSE)</f>
        <v>نظم قواعد البيانات</v>
      </c>
      <c r="D237" s="211">
        <f>VLOOKUP(B237,مقررات!$A$1:$F$452,3,FALSE)</f>
        <v>3</v>
      </c>
      <c r="E237" s="211">
        <f>VLOOKUP(B237,مقررات!$A$1:$F$476,4,FALSE)</f>
        <v>2</v>
      </c>
      <c r="F237" s="211">
        <f t="shared" si="8"/>
        <v>4</v>
      </c>
      <c r="G237" s="60" t="str">
        <f>VLOOKUP(B237,مقررات!$A$1:$F$409,6,FALSE)</f>
        <v>M2317</v>
      </c>
      <c r="H237" s="60" t="s">
        <v>1565</v>
      </c>
      <c r="I237" s="262" t="str">
        <f>VLOOKUP(H237,'اعضاء هيئة التدريس'!$B$1:$D$300,2,FALSE)</f>
        <v xml:space="preserve">د/ عمرو مسعد صابر </v>
      </c>
      <c r="J237" s="73"/>
      <c r="K237" s="73" t="s">
        <v>1068</v>
      </c>
      <c r="L237" s="73"/>
      <c r="M237" s="73"/>
      <c r="N237" s="73"/>
      <c r="O237" s="73"/>
      <c r="P237" s="255" t="s">
        <v>1318</v>
      </c>
      <c r="Q237" s="282"/>
      <c r="R237" s="283"/>
      <c r="S237" s="283"/>
      <c r="T237" s="283"/>
      <c r="U237" s="283"/>
      <c r="V237" s="283"/>
      <c r="W237" s="283"/>
      <c r="X237" s="283"/>
      <c r="Y237" s="283"/>
      <c r="Z237" s="283"/>
      <c r="AA237" s="283"/>
      <c r="AB237" s="283"/>
      <c r="AC237" s="283"/>
      <c r="AD237" s="283"/>
      <c r="AE237" s="283"/>
      <c r="AF237" s="283"/>
      <c r="AT237" s="251" t="e">
        <f>VLOOKUP(#REF!,'اعضاء هيئة التدريس'!#REF!,2,)</f>
        <v>#REF!</v>
      </c>
    </row>
    <row r="238" spans="1:46" s="272" customFormat="1" ht="15.75" hidden="1" customHeight="1">
      <c r="A238" s="724">
        <v>44</v>
      </c>
      <c r="B238" s="288" t="s">
        <v>585</v>
      </c>
      <c r="C238" s="726" t="str">
        <f>VLOOKUP(B238,مقررات!$A$1:$F$411,2,FALSE)</f>
        <v>تحليل وتصميم النظم</v>
      </c>
      <c r="D238" s="211">
        <f>VLOOKUP(B238,مقررات!$A$1:$F$452,3,FALSE)</f>
        <v>3</v>
      </c>
      <c r="E238" s="211">
        <f>VLOOKUP(B238,مقررات!$A$1:$F$476,4,FALSE)</f>
        <v>2</v>
      </c>
      <c r="F238" s="211">
        <f t="shared" si="8"/>
        <v>4</v>
      </c>
      <c r="G238" s="60" t="str">
        <f>VLOOKUP(B238,مقررات!$A$1:$F$409,6,FALSE)</f>
        <v>M2311</v>
      </c>
      <c r="H238" s="697" t="s">
        <v>1569</v>
      </c>
      <c r="I238" s="262" t="str">
        <f>VLOOKUP(H238,'اعضاء هيئة التدريس'!$B$1:$D$300,2,FALSE)</f>
        <v>د/ عبدالله عبدالغفار محمد</v>
      </c>
      <c r="J238" s="73"/>
      <c r="K238" s="73"/>
      <c r="L238" s="73"/>
      <c r="M238" s="73" t="s">
        <v>1074</v>
      </c>
      <c r="N238" s="73"/>
      <c r="O238" s="73"/>
      <c r="P238" s="255" t="s">
        <v>1325</v>
      </c>
      <c r="Q238" s="4"/>
      <c r="R238" s="91"/>
      <c r="S238" s="91"/>
      <c r="T238" s="283"/>
      <c r="U238" s="283"/>
      <c r="V238" s="283"/>
      <c r="W238" s="283"/>
      <c r="X238" s="283"/>
      <c r="Y238" s="283"/>
      <c r="Z238" s="283"/>
      <c r="AA238" s="283"/>
      <c r="AB238" s="283"/>
      <c r="AC238" s="283"/>
      <c r="AD238" s="283"/>
      <c r="AE238" s="283"/>
      <c r="AF238" s="283"/>
      <c r="AT238" s="251" t="e">
        <f>VLOOKUP(#REF!,'اعضاء هيئة التدريس'!#REF!,2,)</f>
        <v>#REF!</v>
      </c>
    </row>
    <row r="239" spans="1:46" s="272" customFormat="1" ht="15.75" hidden="1">
      <c r="A239" s="724">
        <v>45</v>
      </c>
      <c r="B239" s="288" t="s">
        <v>579</v>
      </c>
      <c r="C239" s="726" t="str">
        <f>VLOOKUP(B239,مقررات!$A$1:$F$411,2,FALSE)</f>
        <v>نظم التشغيل</v>
      </c>
      <c r="D239" s="211">
        <f>VLOOKUP(B239,مقررات!$A$1:$F$452,3,FALSE)</f>
        <v>3</v>
      </c>
      <c r="E239" s="211">
        <f>VLOOKUP(B239,مقررات!$A$1:$F$476,4,FALSE)</f>
        <v>2</v>
      </c>
      <c r="F239" s="211">
        <f t="shared" si="8"/>
        <v>4</v>
      </c>
      <c r="G239" s="60" t="str">
        <f>VLOOKUP(B239,مقررات!$A$1:$F$409,6,FALSE)</f>
        <v>M2317</v>
      </c>
      <c r="H239" s="60" t="s">
        <v>1561</v>
      </c>
      <c r="I239" s="262" t="str">
        <f>VLOOKUP(H239,'اعضاء هيئة التدريس'!$B$1:$D$300,2,FALSE)</f>
        <v xml:space="preserve">د/ وليد أحمد دبور </v>
      </c>
      <c r="J239" s="73"/>
      <c r="K239" s="73"/>
      <c r="L239" s="73"/>
      <c r="M239" s="73"/>
      <c r="N239" s="73" t="s">
        <v>1074</v>
      </c>
      <c r="O239" s="73"/>
      <c r="P239" s="386" t="s">
        <v>1315</v>
      </c>
      <c r="Q239" s="4"/>
      <c r="R239" s="91"/>
      <c r="S239" s="91"/>
      <c r="T239" s="283"/>
      <c r="U239" s="283"/>
      <c r="V239" s="283"/>
      <c r="W239" s="283"/>
      <c r="X239" s="283"/>
      <c r="Y239" s="283"/>
      <c r="Z239" s="283"/>
      <c r="AA239" s="283"/>
      <c r="AB239" s="283"/>
      <c r="AC239" s="283"/>
      <c r="AD239" s="283"/>
      <c r="AE239" s="283"/>
      <c r="AF239" s="283"/>
      <c r="AT239" s="251" t="e">
        <f>VLOOKUP(#REF!,'اعضاء هيئة التدريس'!#REF!,2,)</f>
        <v>#REF!</v>
      </c>
    </row>
    <row r="240" spans="1:46" s="272" customFormat="1" ht="15.75" hidden="1" customHeight="1">
      <c r="A240" s="724">
        <v>46</v>
      </c>
      <c r="B240" s="288" t="s">
        <v>582</v>
      </c>
      <c r="C240" s="726" t="str">
        <f>VLOOKUP(B240,مقررات!$A$1:$F$411,2,FALSE)</f>
        <v>تحليل وتصميم الخوارزميات</v>
      </c>
      <c r="D240" s="211">
        <f>VLOOKUP(B240,مقررات!$A$1:$F$452,3,FALSE)</f>
        <v>2</v>
      </c>
      <c r="E240" s="211">
        <f>VLOOKUP(B240,مقررات!$A$1:$F$476,4,FALSE)</f>
        <v>0</v>
      </c>
      <c r="F240" s="211">
        <f t="shared" si="8"/>
        <v>2</v>
      </c>
      <c r="G240" s="60" t="str">
        <f>VLOOKUP(B240,مقررات!$A$1:$F$409,6,FALSE)</f>
        <v>M2317</v>
      </c>
      <c r="H240" s="60" t="s">
        <v>1567</v>
      </c>
      <c r="I240" s="262" t="str">
        <f>VLOOKUP(H240,'اعضاء هيئة التدريس'!$B$1:$D$300,2,FALSE)</f>
        <v>د/ أحمد عبد الرحيم عبداللطيف</v>
      </c>
      <c r="J240" s="73"/>
      <c r="K240" s="73"/>
      <c r="L240" s="73"/>
      <c r="M240" s="73"/>
      <c r="N240" s="73"/>
      <c r="O240" s="73" t="s">
        <v>1072</v>
      </c>
      <c r="P240" s="386" t="s">
        <v>1327</v>
      </c>
      <c r="Q240" s="282"/>
      <c r="R240" s="283"/>
      <c r="S240" s="283"/>
      <c r="T240" s="283"/>
      <c r="U240" s="283"/>
      <c r="V240" s="283"/>
      <c r="W240" s="283"/>
      <c r="X240" s="283"/>
      <c r="Y240" s="283"/>
      <c r="Z240" s="283"/>
      <c r="AA240" s="283"/>
      <c r="AB240" s="283"/>
      <c r="AC240" s="283"/>
      <c r="AD240" s="283"/>
      <c r="AE240" s="283"/>
      <c r="AF240" s="283"/>
      <c r="AT240" s="251" t="e">
        <f>VLOOKUP(#REF!,'اعضاء هيئة التدريس'!#REF!,2,)</f>
        <v>#REF!</v>
      </c>
    </row>
    <row r="241" spans="1:46" s="272" customFormat="1" ht="15.75" hidden="1" customHeight="1">
      <c r="A241" s="724">
        <v>47</v>
      </c>
      <c r="B241" s="288" t="s">
        <v>568</v>
      </c>
      <c r="C241" s="726" t="str">
        <f>VLOOKUP(B241,مقررات!$A$1:$F$411,2,FALSE)</f>
        <v>التحليل الدالي(1)</v>
      </c>
      <c r="D241" s="211">
        <f>VLOOKUP(B241,مقررات!$A$1:$F$452,3,FALSE)</f>
        <v>3</v>
      </c>
      <c r="E241" s="211">
        <f>VLOOKUP(B241,مقررات!$A$1:$F$476,4,FALSE)</f>
        <v>0</v>
      </c>
      <c r="F241" s="211">
        <f t="shared" si="8"/>
        <v>3</v>
      </c>
      <c r="G241" s="60" t="str">
        <f>VLOOKUP(B241,مقررات!$A$1:$F$409,6,FALSE)</f>
        <v>M213</v>
      </c>
      <c r="H241" s="60" t="s">
        <v>1571</v>
      </c>
      <c r="I241" s="262" t="str">
        <f>VLOOKUP(H241,'اعضاء هيئة التدريس'!$B$1:$D$300,2,FALSE)</f>
        <v>د/ منار عبدالله ماهر</v>
      </c>
      <c r="J241" s="73"/>
      <c r="K241" s="73"/>
      <c r="L241" s="73"/>
      <c r="M241" s="73"/>
      <c r="N241" s="73" t="s">
        <v>1074</v>
      </c>
      <c r="O241" s="73"/>
      <c r="P241" s="386"/>
      <c r="Q241" s="4"/>
      <c r="R241" s="91"/>
      <c r="S241" s="91"/>
      <c r="T241" s="283"/>
      <c r="U241" s="283"/>
      <c r="V241" s="283"/>
      <c r="W241" s="283"/>
      <c r="X241" s="283"/>
      <c r="Y241" s="283"/>
      <c r="Z241" s="283"/>
      <c r="AA241" s="283"/>
      <c r="AB241" s="283"/>
      <c r="AC241" s="283"/>
      <c r="AD241" s="283"/>
      <c r="AE241" s="283"/>
      <c r="AF241" s="283"/>
      <c r="AT241" s="251" t="e">
        <f>VLOOKUP(#REF!,'اعضاء هيئة التدريس'!#REF!,2,)</f>
        <v>#REF!</v>
      </c>
    </row>
    <row r="242" spans="1:46" s="272" customFormat="1" ht="15.75" hidden="1" customHeight="1">
      <c r="A242" s="724">
        <v>48</v>
      </c>
      <c r="B242" s="288" t="s">
        <v>1051</v>
      </c>
      <c r="C242" s="741" t="str">
        <f>VLOOKUP(B242,مقررات!$A$1:$F$411,2,FALSE)</f>
        <v xml:space="preserve">الهندسة التفاضلية </v>
      </c>
      <c r="D242" s="225">
        <f>VLOOKUP(B242,مقررات!$A$1:$F$452,3,FALSE)</f>
        <v>3</v>
      </c>
      <c r="E242" s="225">
        <f>VLOOKUP(B242,مقررات!$A$1:$F$476,4,FALSE)</f>
        <v>0</v>
      </c>
      <c r="F242" s="225">
        <f t="shared" si="8"/>
        <v>3</v>
      </c>
      <c r="G242" s="340" t="str">
        <f>VLOOKUP(B242,مقررات!$A$1:$F$409,6,FALSE)</f>
        <v xml:space="preserve">   M213&amp;M115</v>
      </c>
      <c r="H242" s="340" t="s">
        <v>1558</v>
      </c>
      <c r="I242" s="742" t="str">
        <f>VLOOKUP(H242,'اعضاء هيئة التدريس'!$B$1:$D$300,2,FALSE)</f>
        <v xml:space="preserve">  د/ مها عبد الفتاح ابوشنب</v>
      </c>
      <c r="J242" s="648"/>
      <c r="K242" s="648"/>
      <c r="L242" s="648"/>
      <c r="M242" s="648"/>
      <c r="N242" s="648"/>
      <c r="O242" s="648" t="s">
        <v>1069</v>
      </c>
      <c r="P242" s="386" t="s">
        <v>1327</v>
      </c>
      <c r="Q242" s="382"/>
      <c r="R242" s="743"/>
      <c r="S242" s="743"/>
      <c r="T242" s="283"/>
      <c r="U242" s="283"/>
      <c r="V242" s="283"/>
      <c r="W242" s="283"/>
      <c r="X242" s="283"/>
      <c r="Y242" s="283"/>
      <c r="Z242" s="283"/>
      <c r="AA242" s="283"/>
      <c r="AB242" s="283"/>
      <c r="AC242" s="283"/>
      <c r="AD242" s="283"/>
      <c r="AE242" s="283"/>
      <c r="AF242" s="283"/>
      <c r="AT242" s="251" t="e">
        <f>VLOOKUP(#REF!,'اعضاء هيئة التدريس'!#REF!,2,)</f>
        <v>#REF!</v>
      </c>
    </row>
    <row r="243" spans="1:46" s="272" customFormat="1" ht="15.75" hidden="1" customHeight="1">
      <c r="A243" s="724">
        <v>49</v>
      </c>
      <c r="B243" s="288" t="s">
        <v>1184</v>
      </c>
      <c r="C243" s="726" t="str">
        <f>VLOOKUP(B243,مقررات!$A$1:$F$411,2,FALSE)</f>
        <v>تحليل دالي (2)</v>
      </c>
      <c r="D243" s="211">
        <f>VLOOKUP(B243,مقررات!$A$1:$F$452,3,FALSE)</f>
        <v>3</v>
      </c>
      <c r="E243" s="211">
        <f>VLOOKUP(B243,مقررات!$A$1:$F$476,4,FALSE)</f>
        <v>0</v>
      </c>
      <c r="F243" s="211">
        <f t="shared" si="8"/>
        <v>3</v>
      </c>
      <c r="G243" s="60" t="str">
        <f>VLOOKUP(B243,مقررات!$A$1:$F$409,6,FALSE)</f>
        <v>M311</v>
      </c>
      <c r="H243" s="423" t="s">
        <v>1571</v>
      </c>
      <c r="I243" s="262" t="str">
        <f>VLOOKUP(H243,'اعضاء هيئة التدريس'!$B$1:$D$300,2,FALSE)</f>
        <v>د/ منار عبدالله ماهر</v>
      </c>
      <c r="J243" s="73"/>
      <c r="K243" s="73"/>
      <c r="L243" s="73"/>
      <c r="M243" s="73"/>
      <c r="N243" s="73"/>
      <c r="O243" s="73" t="s">
        <v>1074</v>
      </c>
      <c r="P243" s="386" t="s">
        <v>1322</v>
      </c>
      <c r="Q243" s="4"/>
      <c r="R243" s="91"/>
      <c r="S243" s="91"/>
      <c r="T243" s="283"/>
      <c r="U243" s="283"/>
      <c r="V243" s="283"/>
      <c r="W243" s="283"/>
      <c r="X243" s="283"/>
      <c r="Y243" s="283"/>
      <c r="Z243" s="283"/>
      <c r="AA243" s="283"/>
      <c r="AB243" s="283"/>
      <c r="AC243" s="283"/>
      <c r="AD243" s="283"/>
      <c r="AE243" s="283"/>
      <c r="AF243" s="283"/>
      <c r="AT243" s="251" t="e">
        <f>VLOOKUP(#REF!,'اعضاء هيئة التدريس'!#REF!,2,)</f>
        <v>#REF!</v>
      </c>
    </row>
    <row r="244" spans="1:46" s="272" customFormat="1" ht="15.75" hidden="1" customHeight="1">
      <c r="A244" s="724">
        <v>50</v>
      </c>
      <c r="B244" s="288" t="s">
        <v>1049</v>
      </c>
      <c r="C244" s="726" t="str">
        <f>VLOOKUP(B244,مقررات!$A$1:$F$411,2,FALSE)</f>
        <v>مختارات في  التطبيقية</v>
      </c>
      <c r="D244" s="211">
        <f>VLOOKUP(B244,مقررات!$A$1:$F$452,3,FALSE)</f>
        <v>3</v>
      </c>
      <c r="E244" s="211">
        <f>VLOOKUP(B244,مقررات!$A$1:$F$476,4,FALSE)</f>
        <v>0</v>
      </c>
      <c r="F244" s="211">
        <f t="shared" si="8"/>
        <v>3</v>
      </c>
      <c r="G244" s="60" t="str">
        <f>VLOOKUP(B244,مقررات!$A$1:$F$409,6,FALSE)</f>
        <v>M3217</v>
      </c>
      <c r="H244" s="697" t="s">
        <v>1524</v>
      </c>
      <c r="I244" s="262" t="str">
        <f>VLOOKUP(H244,'اعضاء هيئة التدريس'!$B$1:$D$300,2,FALSE)</f>
        <v>أ.د/ على ماهر ابوربية</v>
      </c>
      <c r="J244" s="73"/>
      <c r="K244" s="73" t="s">
        <v>1074</v>
      </c>
      <c r="L244" s="73"/>
      <c r="M244" s="73"/>
      <c r="N244" s="73"/>
      <c r="O244" s="73"/>
      <c r="P244" s="386" t="s">
        <v>1327</v>
      </c>
      <c r="Q244" s="4"/>
      <c r="R244" s="91"/>
      <c r="S244" s="91"/>
      <c r="T244" s="284"/>
      <c r="U244" s="283"/>
      <c r="V244" s="283"/>
      <c r="W244" s="283"/>
      <c r="X244" s="283"/>
      <c r="Y244" s="283"/>
      <c r="Z244" s="283"/>
      <c r="AA244" s="283"/>
      <c r="AB244" s="283"/>
      <c r="AC244" s="283"/>
      <c r="AD244" s="283"/>
      <c r="AE244" s="283"/>
      <c r="AF244" s="283"/>
      <c r="AT244" s="251" t="e">
        <f>VLOOKUP(#REF!,'اعضاء هيئة التدريس'!#REF!,2,)</f>
        <v>#REF!</v>
      </c>
    </row>
    <row r="245" spans="1:46" s="272" customFormat="1" ht="15.75" hidden="1" customHeight="1">
      <c r="A245" s="724">
        <v>51</v>
      </c>
      <c r="B245" s="288" t="s">
        <v>594</v>
      </c>
      <c r="C245" s="726" t="str">
        <f>VLOOKUP(B245,مقررات!$A$1:$F$411,2,FALSE)</f>
        <v>مختارات في الحاسبات</v>
      </c>
      <c r="D245" s="211">
        <f>VLOOKUP(B245,مقررات!$A$1:$F$452,3,FALSE)</f>
        <v>3</v>
      </c>
      <c r="E245" s="211">
        <f>VLOOKUP(B245,مقررات!$A$1:$F$476,4,FALSE)</f>
        <v>0</v>
      </c>
      <c r="F245" s="211">
        <f t="shared" si="8"/>
        <v>3</v>
      </c>
      <c r="G245" s="60" t="str">
        <f>VLOOKUP(B245,مقررات!$A$1:$F$409,6,FALSE)</f>
        <v>ـ</v>
      </c>
      <c r="H245" s="347" t="s">
        <v>1567</v>
      </c>
      <c r="I245" s="262" t="str">
        <f>VLOOKUP(H245,'اعضاء هيئة التدريس'!$B$1:$D$300,2,FALSE)</f>
        <v>د/ أحمد عبد الرحيم عبداللطيف</v>
      </c>
      <c r="J245" s="250"/>
      <c r="K245" s="413"/>
      <c r="L245" s="250"/>
      <c r="M245" s="250"/>
      <c r="N245" s="250"/>
      <c r="O245" s="250" t="s">
        <v>1180</v>
      </c>
      <c r="P245" s="386" t="s">
        <v>1327</v>
      </c>
      <c r="Q245" s="282"/>
      <c r="R245" s="283"/>
      <c r="S245" s="283"/>
      <c r="T245" s="284"/>
      <c r="U245" s="283"/>
      <c r="V245" s="283"/>
      <c r="W245" s="283"/>
      <c r="X245" s="283"/>
      <c r="Y245" s="283"/>
      <c r="Z245" s="283"/>
      <c r="AA245" s="283"/>
      <c r="AB245" s="283"/>
      <c r="AC245" s="283"/>
      <c r="AD245" s="283"/>
      <c r="AE245" s="283"/>
      <c r="AF245" s="283"/>
      <c r="AT245" s="251" t="e">
        <f>VLOOKUP(#REF!,'اعضاء هيئة التدريس'!#REF!,2,)</f>
        <v>#REF!</v>
      </c>
    </row>
    <row r="246" spans="1:46" s="272" customFormat="1" ht="15.75" hidden="1" customHeight="1">
      <c r="A246" s="724">
        <v>52</v>
      </c>
      <c r="B246" s="288" t="s">
        <v>597</v>
      </c>
      <c r="C246" s="726" t="str">
        <f>VLOOKUP(B246,مقررات!$A$1:$F$411,2,FALSE)</f>
        <v>ذكاء اصطناعي</v>
      </c>
      <c r="D246" s="211">
        <f>VLOOKUP(B246,مقررات!$A$1:$F$452,3,FALSE)</f>
        <v>3</v>
      </c>
      <c r="E246" s="211">
        <f>VLOOKUP(B246,مقررات!$A$1:$F$476,4,FALSE)</f>
        <v>0</v>
      </c>
      <c r="F246" s="211">
        <f t="shared" si="8"/>
        <v>3</v>
      </c>
      <c r="G246" s="60" t="str">
        <f>VLOOKUP(B246,مقررات!$A$1:$F$409,6,FALSE)</f>
        <v>M2317</v>
      </c>
      <c r="H246" s="60" t="s">
        <v>1536</v>
      </c>
      <c r="I246" s="262" t="str">
        <f>VLOOKUP(H246,'اعضاء هيئة التدريس'!$B$1:$D$300,2,FALSE)</f>
        <v>د. بسنت محمد الكفراوي</v>
      </c>
      <c r="J246" s="73"/>
      <c r="K246" s="73"/>
      <c r="L246" s="73"/>
      <c r="M246" s="73" t="s">
        <v>1069</v>
      </c>
      <c r="N246" s="73"/>
      <c r="O246" s="73"/>
      <c r="P246" s="386" t="s">
        <v>1327</v>
      </c>
      <c r="Q246" s="282"/>
      <c r="R246" s="283"/>
      <c r="S246" s="283"/>
      <c r="T246" s="284"/>
      <c r="U246" s="283"/>
      <c r="V246" s="283"/>
      <c r="W246" s="283"/>
      <c r="X246" s="283"/>
      <c r="Y246" s="283"/>
      <c r="Z246" s="283"/>
      <c r="AA246" s="283"/>
      <c r="AB246" s="283"/>
      <c r="AC246" s="283"/>
      <c r="AD246" s="283"/>
      <c r="AE246" s="283"/>
      <c r="AF246" s="283"/>
      <c r="AT246" s="251" t="e">
        <f>VLOOKUP(#REF!,'اعضاء هيئة التدريس'!#REF!,2,)</f>
        <v>#REF!</v>
      </c>
    </row>
    <row r="247" spans="1:46" ht="15.75" hidden="1" customHeight="1">
      <c r="A247" s="724">
        <v>53</v>
      </c>
      <c r="B247" s="288" t="s">
        <v>583</v>
      </c>
      <c r="C247" s="726" t="str">
        <f>VLOOKUP(B247,مقررات!$A$1:$F$411,2,FALSE)</f>
        <v>المنطق في علوم الحاسب</v>
      </c>
      <c r="D247" s="211">
        <f>VLOOKUP(B247,مقررات!$A$1:$F$452,3,FALSE)</f>
        <v>3</v>
      </c>
      <c r="E247" s="211">
        <f>VLOOKUP(B247,مقررات!$A$1:$F$476,4,FALSE)</f>
        <v>2</v>
      </c>
      <c r="F247" s="211">
        <f t="shared" si="8"/>
        <v>4</v>
      </c>
      <c r="G247" s="60" t="str">
        <f>VLOOKUP(B247,مقررات!$A$1:$F$409,6,FALSE)</f>
        <v>--</v>
      </c>
      <c r="H247" s="60" t="s">
        <v>1569</v>
      </c>
      <c r="I247" s="262" t="str">
        <f>VLOOKUP(H247,'اعضاء هيئة التدريس'!$B$1:$D$300,2,FALSE)</f>
        <v>د/ عبدالله عبدالغفار محمد</v>
      </c>
      <c r="J247" s="73"/>
      <c r="K247" s="73"/>
      <c r="L247" s="73"/>
      <c r="M247" s="73"/>
      <c r="N247" s="73"/>
      <c r="O247" s="73" t="s">
        <v>1069</v>
      </c>
      <c r="P247" s="255" t="s">
        <v>1325</v>
      </c>
      <c r="Q247" s="4"/>
      <c r="R247" s="91"/>
      <c r="S247" s="91"/>
      <c r="AT247" s="251" t="e">
        <f>VLOOKUP(#REF!,'اعضاء هيئة التدريس'!#REF!,2,)</f>
        <v>#REF!</v>
      </c>
    </row>
    <row r="248" spans="1:46" s="272" customFormat="1" ht="15.75" hidden="1" customHeight="1">
      <c r="A248" s="724">
        <v>54</v>
      </c>
      <c r="B248" s="288" t="s">
        <v>600</v>
      </c>
      <c r="C248" s="726" t="str">
        <f>VLOOKUP(B248,مقررات!$A$1:$F$411,2,FALSE)</f>
        <v>تكنولوجيا المعلومات</v>
      </c>
      <c r="D248" s="211">
        <f>VLOOKUP(B248,مقررات!$A$1:$F$452,3,FALSE)</f>
        <v>2</v>
      </c>
      <c r="E248" s="211">
        <f>VLOOKUP(B248,مقررات!$A$1:$F$476,4,FALSE)</f>
        <v>2</v>
      </c>
      <c r="F248" s="211">
        <f t="shared" si="8"/>
        <v>3</v>
      </c>
      <c r="G248" s="60" t="str">
        <f>VLOOKUP(B248,مقررات!$A$1:$F$409,6,FALSE)</f>
        <v>M437</v>
      </c>
      <c r="H248" s="60" t="s">
        <v>1536</v>
      </c>
      <c r="I248" s="262" t="str">
        <f>VLOOKUP(H248,'اعضاء هيئة التدريس'!$B$1:$D$300,2,FALSE)</f>
        <v>د. بسنت محمد الكفراوي</v>
      </c>
      <c r="J248" s="73"/>
      <c r="K248" s="73" t="s">
        <v>1070</v>
      </c>
      <c r="L248" s="73"/>
      <c r="M248" s="73"/>
      <c r="N248" s="73"/>
      <c r="O248" s="73"/>
      <c r="P248" s="386" t="s">
        <v>1327</v>
      </c>
      <c r="Q248" s="282"/>
      <c r="R248" s="283"/>
      <c r="S248" s="283"/>
      <c r="T248" s="284"/>
      <c r="U248" s="283"/>
      <c r="V248" s="283"/>
      <c r="W248" s="283"/>
      <c r="X248" s="283"/>
      <c r="Y248" s="283"/>
      <c r="Z248" s="283"/>
      <c r="AA248" s="283"/>
      <c r="AB248" s="283"/>
      <c r="AC248" s="283"/>
      <c r="AD248" s="283"/>
      <c r="AE248" s="283"/>
      <c r="AF248" s="283"/>
      <c r="AT248" s="251" t="e">
        <f>VLOOKUP(#REF!,'اعضاء هيئة التدريس'!#REF!,2,)</f>
        <v>#REF!</v>
      </c>
    </row>
    <row r="249" spans="1:46" s="272" customFormat="1" ht="15.75" hidden="1" customHeight="1">
      <c r="A249" s="724">
        <v>55</v>
      </c>
      <c r="B249" s="288" t="s">
        <v>603</v>
      </c>
      <c r="C249" s="726" t="str">
        <f>VLOOKUP(B249,مقررات!$A$1:$F$411,2,FALSE)</f>
        <v>معالجة الصور</v>
      </c>
      <c r="D249" s="211">
        <f>VLOOKUP(B249,مقررات!$A$1:$F$452,3,FALSE)</f>
        <v>2</v>
      </c>
      <c r="E249" s="211">
        <f>VLOOKUP(B249,مقررات!$A$1:$F$476,4,FALSE)</f>
        <v>2</v>
      </c>
      <c r="F249" s="211">
        <f t="shared" si="8"/>
        <v>3</v>
      </c>
      <c r="G249" s="60" t="str">
        <f>VLOOKUP(B249,مقررات!$A$1:$F$409,6,FALSE)</f>
        <v>M2315</v>
      </c>
      <c r="H249" s="347" t="s">
        <v>1560</v>
      </c>
      <c r="I249" s="262" t="str">
        <f>VLOOKUP(H249,'اعضاء هيئة التدريس'!$B$1:$D$300,2,FALSE)</f>
        <v xml:space="preserve">د/ هاني محمد إبراهيم </v>
      </c>
      <c r="J249" s="250"/>
      <c r="K249" s="250" t="s">
        <v>1067</v>
      </c>
      <c r="L249" s="250"/>
      <c r="M249" s="250"/>
      <c r="N249" s="250"/>
      <c r="O249" s="250"/>
      <c r="P249" s="255"/>
      <c r="Q249" s="282"/>
      <c r="R249" s="283"/>
      <c r="S249" s="283"/>
      <c r="T249" s="283"/>
      <c r="U249" s="283"/>
      <c r="V249" s="283"/>
      <c r="W249" s="283"/>
      <c r="X249" s="283"/>
      <c r="Y249" s="283"/>
      <c r="Z249" s="283"/>
      <c r="AA249" s="283"/>
      <c r="AB249" s="283"/>
      <c r="AC249" s="283"/>
      <c r="AD249" s="283"/>
      <c r="AE249" s="283"/>
      <c r="AF249" s="283"/>
      <c r="AT249" s="251" t="e">
        <f>VLOOKUP(#REF!,'اعضاء هيئة التدريس'!#REF!,2,)</f>
        <v>#REF!</v>
      </c>
    </row>
    <row r="250" spans="1:46" s="272" customFormat="1" ht="15.75" hidden="1" customHeight="1">
      <c r="A250" s="724">
        <v>56</v>
      </c>
      <c r="B250" s="288" t="s">
        <v>581</v>
      </c>
      <c r="C250" s="726" t="str">
        <f>VLOOKUP(B250,مقررات!$A$1:$F$411,2,FALSE)</f>
        <v>شبكات الحاسبات</v>
      </c>
      <c r="D250" s="211">
        <f>VLOOKUP(B250,مقررات!$A$1:$F$452,3,FALSE)</f>
        <v>3</v>
      </c>
      <c r="E250" s="211">
        <f>VLOOKUP(B250,مقررات!$A$1:$F$476,4,FALSE)</f>
        <v>0</v>
      </c>
      <c r="F250" s="211">
        <f t="shared" si="8"/>
        <v>3</v>
      </c>
      <c r="G250" s="60" t="str">
        <f>VLOOKUP(B250,مقررات!$A$1:$F$409,6,FALSE)</f>
        <v>M2312</v>
      </c>
      <c r="H250" s="60" t="s">
        <v>1526</v>
      </c>
      <c r="I250" s="262" t="str">
        <f>VLOOKUP(H250,'اعضاء هيئة التدريس'!$B$1:$D$300,2,FALSE)</f>
        <v xml:space="preserve">أ.د/ على محمد مليجى </v>
      </c>
      <c r="J250" s="73"/>
      <c r="K250" s="73"/>
      <c r="L250" s="73" t="s">
        <v>1069</v>
      </c>
      <c r="M250" s="73"/>
      <c r="N250" s="73"/>
      <c r="O250" s="73"/>
      <c r="P250" s="255" t="s">
        <v>1325</v>
      </c>
      <c r="Q250" s="4"/>
      <c r="R250" s="91"/>
      <c r="S250" s="91"/>
      <c r="T250" s="283"/>
      <c r="U250" s="283"/>
      <c r="V250" s="283"/>
      <c r="W250" s="283"/>
      <c r="X250" s="283"/>
      <c r="Y250" s="283"/>
      <c r="Z250" s="283"/>
      <c r="AA250" s="283"/>
      <c r="AB250" s="283"/>
      <c r="AC250" s="283"/>
      <c r="AD250" s="283"/>
      <c r="AE250" s="283"/>
      <c r="AF250" s="283"/>
      <c r="AT250" s="251" t="e">
        <f>VLOOKUP(#REF!,'اعضاء هيئة التدريس'!#REF!,2,)</f>
        <v>#REF!</v>
      </c>
    </row>
    <row r="251" spans="1:46" s="272" customFormat="1" ht="15.75" hidden="1" customHeight="1">
      <c r="A251" s="724">
        <v>57</v>
      </c>
      <c r="B251" s="288" t="s">
        <v>590</v>
      </c>
      <c r="C251" s="726" t="str">
        <f>VLOOKUP(B251,مقررات!$A$1:$F$411,2,FALSE)</f>
        <v>هندسة البرامج</v>
      </c>
      <c r="D251" s="211">
        <f>VLOOKUP(B251,مقررات!$A$1:$F$452,3,FALSE)</f>
        <v>3</v>
      </c>
      <c r="E251" s="211">
        <f>VLOOKUP(B251,مقررات!$A$1:$F$476,4,FALSE)</f>
        <v>2</v>
      </c>
      <c r="F251" s="211">
        <f t="shared" si="8"/>
        <v>4</v>
      </c>
      <c r="G251" s="60" t="str">
        <f>VLOOKUP(B251,مقررات!$A$1:$F$409,6,FALSE)</f>
        <v>M1318</v>
      </c>
      <c r="H251" s="60" t="s">
        <v>1526</v>
      </c>
      <c r="I251" s="262" t="str">
        <f>VLOOKUP(H251,'اعضاء هيئة التدريس'!$B$1:$D$300,2,FALSE)</f>
        <v xml:space="preserve">أ.د/ على محمد مليجى </v>
      </c>
      <c r="J251" s="73"/>
      <c r="K251" s="73" t="s">
        <v>1069</v>
      </c>
      <c r="L251" s="73"/>
      <c r="M251" s="73"/>
      <c r="N251" s="73"/>
      <c r="O251" s="73"/>
      <c r="P251" s="386" t="s">
        <v>1322</v>
      </c>
      <c r="Q251" s="4"/>
      <c r="R251" s="91"/>
      <c r="S251" s="91"/>
      <c r="T251" s="283"/>
      <c r="U251" s="283"/>
      <c r="V251" s="283"/>
      <c r="W251" s="283"/>
      <c r="X251" s="283"/>
      <c r="Y251" s="283"/>
      <c r="Z251" s="283"/>
      <c r="AA251" s="283"/>
      <c r="AB251" s="283"/>
      <c r="AC251" s="283"/>
      <c r="AD251" s="283"/>
      <c r="AE251" s="283"/>
      <c r="AF251" s="283"/>
      <c r="AT251" s="251" t="e">
        <f>VLOOKUP(#REF!,'اعضاء هيئة التدريس'!#REF!,2,)</f>
        <v>#REF!</v>
      </c>
    </row>
    <row r="252" spans="1:46" s="272" customFormat="1" ht="15.75" hidden="1" customHeight="1">
      <c r="A252" s="724">
        <v>18</v>
      </c>
      <c r="B252" s="288" t="s">
        <v>1186</v>
      </c>
      <c r="C252" s="726" t="str">
        <f>VLOOKUP(B252,مقررات!$A$1:$F$411,2,FALSE)</f>
        <v>بحث ومقال</v>
      </c>
      <c r="D252" s="211">
        <f>VLOOKUP(B252,مقررات!$A$1:$F$452,3,FALSE)</f>
        <v>2</v>
      </c>
      <c r="E252" s="211">
        <f>VLOOKUP(B252,مقررات!$A$1:$F$476,4,FALSE)</f>
        <v>0</v>
      </c>
      <c r="F252" s="211">
        <f t="shared" si="8"/>
        <v>2</v>
      </c>
      <c r="G252" s="60" t="str">
        <f>VLOOKUP(B252,مقررات!$A$1:$F$409,6,FALSE)</f>
        <v>-</v>
      </c>
      <c r="H252" s="298" t="s">
        <v>1646</v>
      </c>
      <c r="I252" s="262" t="str">
        <f>VLOOKUP(H252,'اعضاء هيئة التدريس'!$B$1:$D$300,2,FALSE)</f>
        <v>د/ لبنى شرف الدين</v>
      </c>
      <c r="J252" s="267"/>
      <c r="K252" s="267"/>
      <c r="L252" s="250"/>
      <c r="M252" s="250"/>
      <c r="N252" s="267"/>
      <c r="O252" s="251"/>
      <c r="P252" s="252"/>
      <c r="Q252" s="282"/>
      <c r="R252" s="283"/>
      <c r="S252" s="283"/>
      <c r="T252" s="283"/>
      <c r="U252" s="283"/>
      <c r="V252" s="283"/>
      <c r="W252" s="283"/>
      <c r="X252" s="283"/>
      <c r="Y252" s="283"/>
      <c r="Z252" s="283"/>
      <c r="AA252" s="283"/>
      <c r="AB252" s="283"/>
      <c r="AC252" s="283"/>
      <c r="AD252" s="283"/>
      <c r="AE252" s="283"/>
      <c r="AF252" s="283"/>
      <c r="AT252" s="251" t="e">
        <f>VLOOKUP(#REF!,'اعضاء هيئة التدريس'!#REF!,2,)</f>
        <v>#REF!</v>
      </c>
    </row>
    <row r="253" spans="1:46" s="272" customFormat="1" ht="15.75" hidden="1" customHeight="1">
      <c r="A253" s="724">
        <v>19</v>
      </c>
      <c r="B253" s="288" t="s">
        <v>823</v>
      </c>
      <c r="C253" s="726" t="str">
        <f>VLOOKUP(B253,مقررات!$A$1:$F$411,2,FALSE)</f>
        <v>خواص مادة</v>
      </c>
      <c r="D253" s="211">
        <f>VLOOKUP(B253,مقررات!$A$1:$F$452,3,FALSE)</f>
        <v>3</v>
      </c>
      <c r="E253" s="211">
        <f>VLOOKUP(B253,مقررات!$A$1:$F$476,4,FALSE)</f>
        <v>0</v>
      </c>
      <c r="F253" s="211">
        <f t="shared" si="8"/>
        <v>3</v>
      </c>
      <c r="G253" s="60">
        <f>VLOOKUP(B253,مقررات!$A$1:$F$409,6,FALSE)</f>
        <v>0</v>
      </c>
      <c r="H253" s="347" t="s">
        <v>1622</v>
      </c>
      <c r="I253" s="262" t="str">
        <f>VLOOKUP(H253,'اعضاء هيئة التدريس'!$B$1:$D$300,2,FALSE)</f>
        <v>أ.د/ أمين العدوى</v>
      </c>
      <c r="J253" s="250"/>
      <c r="K253" s="250"/>
      <c r="L253" s="250"/>
      <c r="M253" s="250"/>
      <c r="N253" s="250" t="s">
        <v>1068</v>
      </c>
      <c r="O253" s="250"/>
      <c r="P253" s="255" t="s">
        <v>1325</v>
      </c>
      <c r="Q253" s="282"/>
      <c r="R253" s="283"/>
      <c r="S253" s="283"/>
      <c r="T253" s="283"/>
      <c r="U253" s="283"/>
      <c r="V253" s="283"/>
      <c r="W253" s="283"/>
      <c r="X253" s="283"/>
      <c r="Y253" s="283"/>
      <c r="Z253" s="283"/>
      <c r="AA253" s="283"/>
      <c r="AB253" s="283"/>
      <c r="AC253" s="283"/>
      <c r="AD253" s="283"/>
      <c r="AE253" s="283"/>
      <c r="AF253" s="283"/>
      <c r="AT253" s="251" t="e">
        <f>VLOOKUP(#REF!,'اعضاء هيئة التدريس'!#REF!,2,)</f>
        <v>#REF!</v>
      </c>
    </row>
    <row r="254" spans="1:46" s="272" customFormat="1" ht="15.75" hidden="1" customHeight="1">
      <c r="A254" s="724">
        <v>20</v>
      </c>
      <c r="B254" s="288" t="s">
        <v>1187</v>
      </c>
      <c r="C254" s="726" t="str">
        <f>VLOOKUP(B254,مقررات!$A$1:$F$411,2,FALSE)</f>
        <v>ديناميكا حرارية</v>
      </c>
      <c r="D254" s="211">
        <f>VLOOKUP(B254,مقررات!$A$1:$F$452,3,FALSE)</f>
        <v>3</v>
      </c>
      <c r="E254" s="211">
        <f>VLOOKUP(B254,مقررات!$A$1:$F$476,4,FALSE)</f>
        <v>0</v>
      </c>
      <c r="F254" s="211">
        <f t="shared" si="8"/>
        <v>3</v>
      </c>
      <c r="G254" s="60" t="str">
        <f>VLOOKUP(B254,مقررات!$A$1:$F$409,6,FALSE)</f>
        <v>-</v>
      </c>
      <c r="H254" s="697" t="s">
        <v>1638</v>
      </c>
      <c r="I254" s="262" t="str">
        <f>VLOOKUP(H254,'اعضاء هيئة التدريس'!$B$1:$D$300,2,FALSE)</f>
        <v>أ.د/ يحيى القاضي</v>
      </c>
      <c r="J254" s="73"/>
      <c r="K254" s="73"/>
      <c r="L254" s="250" t="s">
        <v>1069</v>
      </c>
      <c r="M254" s="73"/>
      <c r="N254" s="73"/>
      <c r="O254" s="73"/>
      <c r="P254" s="1046"/>
      <c r="Q254" s="4"/>
      <c r="R254" s="91"/>
      <c r="S254" s="91"/>
      <c r="T254" s="283"/>
      <c r="U254" s="283"/>
      <c r="V254" s="283"/>
      <c r="W254" s="283"/>
      <c r="X254" s="283"/>
      <c r="Y254" s="283"/>
      <c r="Z254" s="283"/>
      <c r="AA254" s="283"/>
      <c r="AB254" s="283"/>
      <c r="AC254" s="283"/>
      <c r="AD254" s="283"/>
      <c r="AE254" s="283"/>
      <c r="AF254" s="283"/>
      <c r="AT254" s="251" t="e">
        <f>VLOOKUP(#REF!,'اعضاء هيئة التدريس'!#REF!,2,)</f>
        <v>#REF!</v>
      </c>
    </row>
    <row r="255" spans="1:46" s="272" customFormat="1" ht="15.75" hidden="1" customHeight="1">
      <c r="A255" s="724">
        <v>21</v>
      </c>
      <c r="B255" s="288" t="s">
        <v>825</v>
      </c>
      <c r="C255" s="726" t="str">
        <f>VLOOKUP(B255,مقررات!$A$1:$F$411,2,FALSE)</f>
        <v>فيزياء ذرية (1)</v>
      </c>
      <c r="D255" s="211">
        <f>VLOOKUP(B255,مقررات!$A$1:$F$452,3,FALSE)</f>
        <v>2</v>
      </c>
      <c r="E255" s="211">
        <f>VLOOKUP(B255,مقررات!$A$1:$F$476,4,FALSE)</f>
        <v>2</v>
      </c>
      <c r="F255" s="211">
        <f t="shared" si="8"/>
        <v>3</v>
      </c>
      <c r="G255" s="60" t="str">
        <f>VLOOKUP(B255,مقررات!$A$1:$F$409,6,FALSE)</f>
        <v>-</v>
      </c>
      <c r="H255" s="423" t="s">
        <v>1642</v>
      </c>
      <c r="I255" s="262" t="str">
        <f>VLOOKUP(H255,'اعضاء هيئة التدريس'!$B$1:$D$300,2,FALSE)</f>
        <v>أ.د/عبد العزيز حبيب</v>
      </c>
      <c r="J255" s="73"/>
      <c r="K255" s="73"/>
      <c r="L255" s="73" t="s">
        <v>1069</v>
      </c>
      <c r="M255" s="73"/>
      <c r="N255" s="73"/>
      <c r="O255" s="73"/>
      <c r="P255" s="386" t="s">
        <v>1326</v>
      </c>
      <c r="Q255" s="4"/>
      <c r="R255" s="91"/>
      <c r="S255" s="91"/>
      <c r="T255" s="283"/>
      <c r="U255" s="283"/>
      <c r="V255" s="283"/>
      <c r="W255" s="283"/>
      <c r="X255" s="283"/>
      <c r="Y255" s="283"/>
      <c r="Z255" s="283"/>
      <c r="AA255" s="283"/>
      <c r="AB255" s="283"/>
      <c r="AC255" s="283"/>
      <c r="AD255" s="283"/>
      <c r="AE255" s="283"/>
      <c r="AF255" s="283"/>
      <c r="AT255" s="251" t="e">
        <f>VLOOKUP(#REF!,'اعضاء هيئة التدريس'!#REF!,2,)</f>
        <v>#REF!</v>
      </c>
    </row>
    <row r="256" spans="1:46" s="272" customFormat="1" ht="15.75" hidden="1" customHeight="1">
      <c r="A256" s="724">
        <v>22</v>
      </c>
      <c r="B256" s="288" t="s">
        <v>824</v>
      </c>
      <c r="C256" s="726" t="str">
        <f>VLOOKUP(B256,مقررات!$A$1:$F$411,2,FALSE)</f>
        <v>موجات و صوتيات</v>
      </c>
      <c r="D256" s="211">
        <f>VLOOKUP(B256,مقررات!$A$1:$F$452,3,FALSE)</f>
        <v>3</v>
      </c>
      <c r="E256" s="211">
        <f>VLOOKUP(B256,مقررات!$A$1:$F$476,4,FALSE)</f>
        <v>0</v>
      </c>
      <c r="F256" s="211">
        <f t="shared" si="8"/>
        <v>3</v>
      </c>
      <c r="G256" s="60">
        <f>VLOOKUP(B256,مقررات!$A$1:$F$409,6,FALSE)</f>
        <v>0</v>
      </c>
      <c r="H256" s="423" t="s">
        <v>1626</v>
      </c>
      <c r="I256" s="262" t="str">
        <f>VLOOKUP(H256,'اعضاء هيئة التدريس'!$B$1:$D$300,2,FALSE)</f>
        <v>أ.د/ محمود عويضة</v>
      </c>
      <c r="J256" s="73"/>
      <c r="K256" s="73"/>
      <c r="L256" s="73"/>
      <c r="M256" s="73" t="s">
        <v>1069</v>
      </c>
      <c r="N256" s="73"/>
      <c r="O256" s="73"/>
      <c r="P256" s="255" t="s">
        <v>1319</v>
      </c>
      <c r="Q256" s="4"/>
      <c r="R256" s="91"/>
      <c r="S256" s="91"/>
      <c r="T256" s="283"/>
      <c r="U256" s="283"/>
      <c r="V256" s="283"/>
      <c r="W256" s="283"/>
      <c r="X256" s="283"/>
      <c r="Y256" s="283"/>
      <c r="Z256" s="283"/>
      <c r="AA256" s="283"/>
      <c r="AB256" s="283"/>
      <c r="AC256" s="283"/>
      <c r="AD256" s="283"/>
      <c r="AE256" s="283"/>
      <c r="AF256" s="283"/>
      <c r="AT256" s="251" t="e">
        <f>VLOOKUP(#REF!,'اعضاء هيئة التدريس'!#REF!,2,)</f>
        <v>#REF!</v>
      </c>
    </row>
    <row r="257" spans="1:46" s="272" customFormat="1" ht="15.75" hidden="1" customHeight="1">
      <c r="A257" s="724">
        <v>23</v>
      </c>
      <c r="B257" s="288" t="s">
        <v>827</v>
      </c>
      <c r="C257" s="726" t="str">
        <f>VLOOKUP(B257,مقررات!$A$1:$F$411,2,FALSE)</f>
        <v>كهرومغناطيسية</v>
      </c>
      <c r="D257" s="211">
        <f>VLOOKUP(B257,مقررات!$A$1:$F$452,3,FALSE)</f>
        <v>3</v>
      </c>
      <c r="E257" s="211">
        <f>VLOOKUP(B257,مقررات!$A$1:$F$476,4,FALSE)</f>
        <v>0</v>
      </c>
      <c r="F257" s="211">
        <f t="shared" si="8"/>
        <v>3</v>
      </c>
      <c r="G257" s="60">
        <f>VLOOKUP(B257,مقررات!$A$1:$F$409,6,FALSE)</f>
        <v>0</v>
      </c>
      <c r="H257" s="21" t="s">
        <v>1620</v>
      </c>
      <c r="I257" s="262" t="str">
        <f>VLOOKUP(H257,'اعضاء هيئة التدريس'!$B$1:$D$300,2,FALSE)</f>
        <v>أ.د/ معوض محمد الخولى</v>
      </c>
      <c r="J257" s="250" t="s">
        <v>1069</v>
      </c>
      <c r="K257" s="145"/>
      <c r="L257" s="146"/>
      <c r="M257" s="145"/>
      <c r="N257" s="146"/>
      <c r="O257" s="145"/>
      <c r="P257" s="255" t="s">
        <v>1318</v>
      </c>
      <c r="Q257" s="4"/>
      <c r="R257" s="91"/>
      <c r="S257" s="91"/>
      <c r="T257" s="283"/>
      <c r="U257" s="283"/>
      <c r="V257" s="283"/>
      <c r="W257" s="283"/>
      <c r="X257" s="283"/>
      <c r="Y257" s="283"/>
      <c r="Z257" s="283"/>
      <c r="AA257" s="283"/>
      <c r="AB257" s="283"/>
      <c r="AC257" s="283"/>
      <c r="AD257" s="283"/>
      <c r="AE257" s="283"/>
      <c r="AF257" s="283"/>
      <c r="AT257" s="251" t="e">
        <f>VLOOKUP(#REF!,'اعضاء هيئة التدريس'!#REF!,2,)</f>
        <v>#REF!</v>
      </c>
    </row>
    <row r="258" spans="1:46" s="272" customFormat="1" ht="15.75" hidden="1" customHeight="1">
      <c r="A258" s="724">
        <v>24</v>
      </c>
      <c r="B258" s="288" t="s">
        <v>1188</v>
      </c>
      <c r="C258" s="726" t="str">
        <f>VLOOKUP(B258,مقررات!$A$1:$F$411,2,FALSE)</f>
        <v>تيار متردد</v>
      </c>
      <c r="D258" s="211">
        <f>VLOOKUP(B258,مقررات!$A$1:$F$452,3,FALSE)</f>
        <v>2</v>
      </c>
      <c r="E258" s="211">
        <f>VLOOKUP(B258,مقررات!$A$1:$F$476,4,FALSE)</f>
        <v>2</v>
      </c>
      <c r="F258" s="211">
        <f t="shared" ref="F258:F267" si="9">D258+0.5*E258</f>
        <v>3</v>
      </c>
      <c r="G258" s="60">
        <f>VLOOKUP(B258,مقررات!$A$1:$F$409,6,FALSE)</f>
        <v>0</v>
      </c>
      <c r="H258" s="340" t="s">
        <v>1649</v>
      </c>
      <c r="I258" s="262" t="str">
        <f>VLOOKUP(H258,'اعضاء هيئة التدريس'!$B$1:$D$300,2,FALSE)</f>
        <v>د/ سعيد صالح</v>
      </c>
      <c r="J258" s="254"/>
      <c r="K258" s="254"/>
      <c r="L258" s="382"/>
      <c r="M258" s="254"/>
      <c r="N258" s="382"/>
      <c r="O258" s="250" t="s">
        <v>1069</v>
      </c>
      <c r="P258" s="386" t="s">
        <v>1326</v>
      </c>
      <c r="Q258" s="382"/>
      <c r="R258" s="369"/>
      <c r="S258" s="369"/>
      <c r="T258" s="283"/>
      <c r="U258" s="283"/>
      <c r="V258" s="283"/>
      <c r="W258" s="283"/>
      <c r="X258" s="283"/>
      <c r="Y258" s="283"/>
      <c r="Z258" s="283"/>
      <c r="AA258" s="283"/>
      <c r="AB258" s="283"/>
      <c r="AC258" s="283"/>
      <c r="AD258" s="283"/>
      <c r="AE258" s="283"/>
      <c r="AF258" s="283"/>
      <c r="AT258" s="251" t="e">
        <f>VLOOKUP(#REF!,'اعضاء هيئة التدريس'!#REF!,2,)</f>
        <v>#REF!</v>
      </c>
    </row>
    <row r="259" spans="1:46" s="272" customFormat="1" ht="15.75" hidden="1" customHeight="1">
      <c r="A259" s="724">
        <v>25</v>
      </c>
      <c r="B259" s="288" t="s">
        <v>495</v>
      </c>
      <c r="C259" s="726" t="str">
        <f>VLOOKUP(B259,مقررات!$A$1:$F$411,2,FALSE)</f>
        <v>الكترونيات فيزيائية</v>
      </c>
      <c r="D259" s="211">
        <f>VLOOKUP(B259,مقررات!$A$1:$F$452,3,FALSE)</f>
        <v>3</v>
      </c>
      <c r="E259" s="211">
        <f>VLOOKUP(B259,مقررات!$A$1:$F$476,4,FALSE)</f>
        <v>0</v>
      </c>
      <c r="F259" s="211">
        <f t="shared" si="9"/>
        <v>3</v>
      </c>
      <c r="G259" s="60" t="str">
        <f>VLOOKUP(B259,مقررات!$A$1:$F$409,6,FALSE)</f>
        <v>P144</v>
      </c>
      <c r="H259" s="32" t="s">
        <v>1644</v>
      </c>
      <c r="I259" s="262" t="str">
        <f>VLOOKUP(H259,'اعضاء هيئة التدريس'!$B$1:$D$300,2,FALSE)</f>
        <v>د/ محمد الهوارى</v>
      </c>
      <c r="J259" s="776"/>
      <c r="K259" s="695" t="s">
        <v>1069</v>
      </c>
      <c r="L259" s="695"/>
      <c r="M259" s="695"/>
      <c r="N259" s="695"/>
      <c r="O259" s="776"/>
      <c r="P259" s="1053"/>
      <c r="Q259" s="158"/>
      <c r="R259" s="92"/>
      <c r="S259" s="92"/>
      <c r="T259" s="283"/>
      <c r="U259" s="283"/>
      <c r="V259" s="283"/>
      <c r="W259" s="283"/>
      <c r="X259" s="283"/>
      <c r="Y259" s="283"/>
      <c r="Z259" s="283"/>
      <c r="AA259" s="283"/>
      <c r="AB259" s="283"/>
      <c r="AC259" s="283"/>
      <c r="AD259" s="283"/>
      <c r="AE259" s="283"/>
      <c r="AF259" s="283"/>
      <c r="AT259" s="251" t="e">
        <f>VLOOKUP(#REF!,'اعضاء هيئة التدريس'!#REF!,2,)</f>
        <v>#REF!</v>
      </c>
    </row>
    <row r="260" spans="1:46" s="272" customFormat="1" ht="15.75" hidden="1" customHeight="1">
      <c r="A260" s="724">
        <v>26</v>
      </c>
      <c r="B260" s="288" t="s">
        <v>822</v>
      </c>
      <c r="C260" s="726" t="str">
        <f>VLOOKUP(B260,مقررات!$A$1:$F$411,2,FALSE)</f>
        <v>فيزياء رياضية (1)</v>
      </c>
      <c r="D260" s="211">
        <f>VLOOKUP(B260,مقررات!$A$1:$F$452,3,FALSE)</f>
        <v>3</v>
      </c>
      <c r="E260" s="211">
        <f>VLOOKUP(B260,مقررات!$A$1:$F$476,4,FALSE)</f>
        <v>0</v>
      </c>
      <c r="F260" s="211">
        <f t="shared" si="9"/>
        <v>3</v>
      </c>
      <c r="G260" s="60" t="str">
        <f>VLOOKUP(B260,مقررات!$A$1:$F$409,6,FALSE)</f>
        <v>-</v>
      </c>
      <c r="H260" s="298" t="s">
        <v>1653</v>
      </c>
      <c r="I260" s="262" t="str">
        <f>VLOOKUP(H260,'اعضاء هيئة التدريس'!$B$1:$D$300,2,FALSE)</f>
        <v>د/ سامي الجمال</v>
      </c>
      <c r="J260" s="267"/>
      <c r="K260" s="253" t="s">
        <v>1069</v>
      </c>
      <c r="L260" s="250"/>
      <c r="M260" s="250"/>
      <c r="N260" s="267"/>
      <c r="O260" s="250"/>
      <c r="P260" s="252"/>
      <c r="Q260" s="282"/>
      <c r="R260" s="283"/>
      <c r="S260" s="284"/>
      <c r="T260" s="284"/>
      <c r="U260" s="283"/>
      <c r="V260" s="283"/>
      <c r="W260" s="283"/>
      <c r="X260" s="283"/>
      <c r="Y260" s="283"/>
      <c r="Z260" s="283"/>
      <c r="AA260" s="283"/>
      <c r="AB260" s="283"/>
      <c r="AC260" s="283"/>
      <c r="AD260" s="283"/>
      <c r="AE260" s="283"/>
      <c r="AF260" s="283"/>
      <c r="AT260" s="251" t="e">
        <f>VLOOKUP(#REF!,'اعضاء هيئة التدريس'!#REF!,2,)</f>
        <v>#REF!</v>
      </c>
    </row>
    <row r="261" spans="1:46" s="272" customFormat="1" ht="15.75" hidden="1" customHeight="1">
      <c r="A261" s="724">
        <v>27</v>
      </c>
      <c r="B261" s="288" t="s">
        <v>1189</v>
      </c>
      <c r="C261" s="726" t="str">
        <f>VLOOKUP(B261,مقررات!$A$1:$F$411,2,FALSE)</f>
        <v>ميكانيكا تقليدية ونسبية</v>
      </c>
      <c r="D261" s="211">
        <f>VLOOKUP(B261,مقررات!$A$1:$F$452,3,FALSE)</f>
        <v>2</v>
      </c>
      <c r="E261" s="211">
        <f>VLOOKUP(B261,مقررات!$A$1:$F$476,4,FALSE)</f>
        <v>2</v>
      </c>
      <c r="F261" s="211">
        <f t="shared" si="9"/>
        <v>3</v>
      </c>
      <c r="G261" s="60" t="str">
        <f>VLOOKUP(B261,مقررات!$A$1:$F$409,6,FALSE)</f>
        <v>P177</v>
      </c>
      <c r="H261" s="60" t="s">
        <v>1637</v>
      </c>
      <c r="I261" s="262" t="str">
        <f>VLOOKUP(H261,'اعضاء هيئة التدريس'!$B$1:$D$300,2,FALSE)</f>
        <v>أ.د/ ماجدة هانم خيرى</v>
      </c>
      <c r="J261" s="250"/>
      <c r="K261" s="250" t="s">
        <v>1232</v>
      </c>
      <c r="L261" s="250"/>
      <c r="M261" s="250"/>
      <c r="N261" s="250"/>
      <c r="O261" s="250"/>
      <c r="P261" s="252"/>
      <c r="Q261" s="282"/>
      <c r="R261" s="283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E261" s="283"/>
      <c r="AF261" s="283"/>
      <c r="AT261" s="251" t="e">
        <f>VLOOKUP(#REF!,'اعضاء هيئة التدريس'!#REF!,2,)</f>
        <v>#REF!</v>
      </c>
    </row>
    <row r="262" spans="1:46" s="272" customFormat="1" ht="15.75" hidden="1" customHeight="1">
      <c r="A262" s="724">
        <v>28</v>
      </c>
      <c r="B262" s="288" t="s">
        <v>1190</v>
      </c>
      <c r="C262" s="726" t="str">
        <f>VLOOKUP(B262,مقررات!$A$1:$F$411,2,FALSE)</f>
        <v>فيزياءتطبيقية (1)</v>
      </c>
      <c r="D262" s="211">
        <f>VLOOKUP(B262,مقررات!$A$1:$F$452,3,FALSE)</f>
        <v>0</v>
      </c>
      <c r="E262" s="211">
        <f>VLOOKUP(B262,مقررات!$A$1:$F$476,4,FALSE)</f>
        <v>6</v>
      </c>
      <c r="F262" s="211">
        <f t="shared" si="9"/>
        <v>3</v>
      </c>
      <c r="G262" s="60" t="str">
        <f>VLOOKUP(B262,مقررات!$A$1:$F$409,6,FALSE)</f>
        <v>-</v>
      </c>
      <c r="H262" s="423" t="s">
        <v>1646</v>
      </c>
      <c r="I262" s="262" t="str">
        <f>VLOOKUP(H262,'اعضاء هيئة التدريس'!$B$1:$D$300,2,FALSE)</f>
        <v>د/ لبنى شرف الدين</v>
      </c>
      <c r="J262" s="73" t="s">
        <v>1985</v>
      </c>
      <c r="K262" s="73"/>
      <c r="L262" s="73" t="s">
        <v>1985</v>
      </c>
      <c r="M262" s="73"/>
      <c r="N262" s="73"/>
      <c r="O262" s="73" t="s">
        <v>1985</v>
      </c>
      <c r="P262" s="1046"/>
      <c r="Q262" s="4"/>
      <c r="R262" s="91"/>
      <c r="S262" s="91"/>
      <c r="T262" s="284"/>
      <c r="U262" s="283"/>
      <c r="V262" s="283"/>
      <c r="W262" s="283"/>
      <c r="X262" s="283"/>
      <c r="Y262" s="283"/>
      <c r="Z262" s="283"/>
      <c r="AA262" s="283"/>
      <c r="AB262" s="283"/>
      <c r="AC262" s="283"/>
      <c r="AD262" s="283"/>
      <c r="AE262" s="283"/>
      <c r="AF262" s="283"/>
      <c r="AT262" s="251" t="e">
        <f>VLOOKUP(#REF!,'اعضاء هيئة التدريس'!#REF!,2,)</f>
        <v>#REF!</v>
      </c>
    </row>
    <row r="263" spans="1:46" s="272" customFormat="1" ht="15.75" hidden="1" customHeight="1">
      <c r="A263" s="724">
        <v>29</v>
      </c>
      <c r="B263" s="288" t="s">
        <v>831</v>
      </c>
      <c r="C263" s="726" t="str">
        <f>VLOOKUP(B263,مقررات!$A$1:$F$411,2,FALSE)</f>
        <v>فيزياء جوامد (1)</v>
      </c>
      <c r="D263" s="211">
        <f>VLOOKUP(B263,مقررات!$A$1:$F$452,3,FALSE)</f>
        <v>2</v>
      </c>
      <c r="E263" s="211">
        <f>VLOOKUP(B263,مقررات!$A$1:$F$476,4,FALSE)</f>
        <v>2</v>
      </c>
      <c r="F263" s="211">
        <f t="shared" si="9"/>
        <v>3</v>
      </c>
      <c r="G263" s="60" t="str">
        <f>VLOOKUP(B263,مقررات!$A$1:$F$409,6,FALSE)</f>
        <v>P111</v>
      </c>
      <c r="H263" s="697" t="s">
        <v>1636</v>
      </c>
      <c r="I263" s="262" t="str">
        <f>VLOOKUP(H263,'اعضاء هيئة التدريس'!$B$1:$D$300,2,FALSE)</f>
        <v>أ.د/ أنور حجازى</v>
      </c>
      <c r="J263" s="73"/>
      <c r="K263" s="73"/>
      <c r="L263" s="73"/>
      <c r="M263" s="73"/>
      <c r="N263" s="73"/>
      <c r="O263" s="73"/>
      <c r="P263" s="1046"/>
      <c r="Q263" s="4"/>
      <c r="R263" s="91"/>
      <c r="S263" s="91"/>
      <c r="T263" s="283"/>
      <c r="U263" s="283"/>
      <c r="V263" s="283"/>
      <c r="W263" s="283"/>
      <c r="X263" s="283"/>
      <c r="Y263" s="283"/>
      <c r="Z263" s="283"/>
      <c r="AA263" s="283"/>
      <c r="AB263" s="283"/>
      <c r="AC263" s="283"/>
      <c r="AD263" s="283"/>
      <c r="AE263" s="283"/>
      <c r="AF263" s="283"/>
      <c r="AT263" s="251" t="e">
        <f>VLOOKUP(#REF!,'اعضاء هيئة التدريس'!#REF!,2,)</f>
        <v>#REF!</v>
      </c>
    </row>
    <row r="264" spans="1:46" s="272" customFormat="1" ht="15.75" hidden="1" customHeight="1">
      <c r="A264" s="724">
        <v>30</v>
      </c>
      <c r="B264" s="288" t="s">
        <v>830</v>
      </c>
      <c r="C264" s="726" t="str">
        <f>VLOOKUP(B264,مقررات!$A$1:$F$411,2,FALSE)</f>
        <v>بصريات الكترونية</v>
      </c>
      <c r="D264" s="211">
        <f>VLOOKUP(B264,مقررات!$A$1:$F$452,3,FALSE)</f>
        <v>2</v>
      </c>
      <c r="E264" s="211">
        <f>VLOOKUP(B264,مقررات!$A$1:$F$476,4,FALSE)</f>
        <v>2</v>
      </c>
      <c r="F264" s="211">
        <f t="shared" si="9"/>
        <v>3</v>
      </c>
      <c r="G264" s="60" t="str">
        <f>VLOOKUP(B264,مقررات!$A$1:$F$409,6,FALSE)</f>
        <v>-</v>
      </c>
      <c r="H264" s="700" t="s">
        <v>1650</v>
      </c>
      <c r="I264" s="262" t="str">
        <f>VLOOKUP(H264,'اعضاء هيئة التدريس'!$B$1:$D$300,2,FALSE)</f>
        <v>د/ ياسر رماح</v>
      </c>
      <c r="J264" s="471"/>
      <c r="K264" s="471" t="s">
        <v>1065</v>
      </c>
      <c r="L264" s="471"/>
      <c r="M264" s="385"/>
      <c r="N264" s="471"/>
      <c r="O264" s="385"/>
      <c r="P264" s="386" t="s">
        <v>1320</v>
      </c>
      <c r="Q264" s="720"/>
      <c r="R264" s="699"/>
      <c r="S264" s="812"/>
      <c r="T264" s="283"/>
      <c r="U264" s="283"/>
      <c r="V264" s="283"/>
      <c r="W264" s="283"/>
      <c r="X264" s="283"/>
      <c r="Y264" s="283"/>
      <c r="Z264" s="283"/>
      <c r="AA264" s="283"/>
      <c r="AB264" s="283"/>
      <c r="AC264" s="283"/>
      <c r="AD264" s="283"/>
      <c r="AE264" s="283"/>
      <c r="AF264" s="283"/>
      <c r="AT264" s="251" t="e">
        <f>VLOOKUP(#REF!,'اعضاء هيئة التدريس'!#REF!,2,)</f>
        <v>#REF!</v>
      </c>
    </row>
    <row r="265" spans="1:46" s="272" customFormat="1" ht="15.75" hidden="1">
      <c r="A265" s="724">
        <v>31</v>
      </c>
      <c r="B265" s="288" t="s">
        <v>496</v>
      </c>
      <c r="C265" s="726" t="str">
        <f>VLOOKUP(B265,مقررات!$A$1:$F$411,2,FALSE)</f>
        <v>فيزياء ذرية (2)</v>
      </c>
      <c r="D265" s="211">
        <f>VLOOKUP(B265,مقررات!$A$1:$F$452,3,FALSE)</f>
        <v>2</v>
      </c>
      <c r="E265" s="211">
        <f>VLOOKUP(B265,مقررات!$A$1:$F$476,4,FALSE)</f>
        <v>2</v>
      </c>
      <c r="F265" s="211">
        <f t="shared" si="9"/>
        <v>3</v>
      </c>
      <c r="G265" s="60" t="str">
        <f>VLOOKUP(B265,مقررات!$A$1:$F$409,6,FALSE)</f>
        <v>P133</v>
      </c>
      <c r="H265" s="32" t="s">
        <v>1680</v>
      </c>
      <c r="I265" s="262" t="str">
        <f>VLOOKUP(H265,'اعضاء هيئة التدريس'!$B$1:$D$300,2,FALSE)</f>
        <v>د/ حسام  عوض</v>
      </c>
      <c r="J265" s="776"/>
      <c r="K265" s="695"/>
      <c r="L265" s="250"/>
      <c r="M265" s="250"/>
      <c r="N265" s="250"/>
      <c r="O265" s="250" t="s">
        <v>1069</v>
      </c>
      <c r="P265" s="386" t="s">
        <v>1320</v>
      </c>
      <c r="Q265" s="158"/>
      <c r="R265" s="91"/>
      <c r="S265" s="91"/>
      <c r="T265" s="283"/>
      <c r="U265" s="283"/>
      <c r="V265" s="283"/>
      <c r="W265" s="283"/>
      <c r="X265" s="283"/>
      <c r="Y265" s="283"/>
      <c r="Z265" s="283"/>
      <c r="AA265" s="283"/>
      <c r="AB265" s="283"/>
      <c r="AC265" s="283"/>
      <c r="AD265" s="283"/>
      <c r="AE265" s="283"/>
      <c r="AF265" s="283"/>
      <c r="AT265" s="251" t="e">
        <f>VLOOKUP(#REF!,'اعضاء هيئة التدريس'!#REF!,2,)</f>
        <v>#REF!</v>
      </c>
    </row>
    <row r="266" spans="1:46" s="272" customFormat="1" ht="15.75" hidden="1" customHeight="1">
      <c r="A266" s="724">
        <v>32</v>
      </c>
      <c r="B266" s="288" t="s">
        <v>826</v>
      </c>
      <c r="C266" s="726" t="str">
        <f>VLOOKUP(B266,مقررات!$A$1:$F$411,2,FALSE)</f>
        <v>فيزيـاء نووية (1)</v>
      </c>
      <c r="D266" s="211">
        <f>VLOOKUP(B266,مقررات!$A$1:$F$452,3,FALSE)</f>
        <v>2</v>
      </c>
      <c r="E266" s="211">
        <f>VLOOKUP(B266,مقررات!$A$1:$F$476,4,FALSE)</f>
        <v>2</v>
      </c>
      <c r="F266" s="211">
        <f t="shared" si="9"/>
        <v>3</v>
      </c>
      <c r="G266" s="60" t="str">
        <f>VLOOKUP(B266,مقررات!$A$1:$F$409,6,FALSE)</f>
        <v>P 133</v>
      </c>
      <c r="H266" s="423" t="s">
        <v>1631</v>
      </c>
      <c r="I266" s="262" t="str">
        <f>VLOOKUP(H266,'اعضاء هيئة التدريس'!$B$1:$D$300,2,FALSE)</f>
        <v>أ.د/ عبد العظيم المرسى</v>
      </c>
      <c r="J266" s="73"/>
      <c r="K266" s="73"/>
      <c r="L266" s="73" t="s">
        <v>1066</v>
      </c>
      <c r="M266" s="73"/>
      <c r="N266" s="73"/>
      <c r="O266" s="73"/>
      <c r="P266" s="386" t="s">
        <v>1326</v>
      </c>
      <c r="Q266" s="4"/>
      <c r="R266" s="91"/>
      <c r="S266" s="91"/>
      <c r="T266" s="283"/>
      <c r="U266" s="283"/>
      <c r="V266" s="283"/>
      <c r="W266" s="283"/>
      <c r="X266" s="283"/>
      <c r="Y266" s="283"/>
      <c r="Z266" s="283"/>
      <c r="AA266" s="283"/>
      <c r="AB266" s="283"/>
      <c r="AC266" s="283"/>
      <c r="AD266" s="283"/>
      <c r="AE266" s="283"/>
      <c r="AF266" s="283"/>
      <c r="AT266" s="251" t="e">
        <f>VLOOKUP(#REF!,'اعضاء هيئة التدريس'!#REF!,2,)</f>
        <v>#REF!</v>
      </c>
    </row>
    <row r="267" spans="1:46" s="272" customFormat="1" ht="15.75" hidden="1" customHeight="1">
      <c r="A267" s="724">
        <v>33</v>
      </c>
      <c r="B267" s="288" t="s">
        <v>498</v>
      </c>
      <c r="C267" s="726" t="str">
        <f>VLOOKUP(B267,مقررات!$A$1:$F$411,2,FALSE)</f>
        <v>دوائر الكترونية</v>
      </c>
      <c r="D267" s="211">
        <f>VLOOKUP(B267,مقررات!$A$1:$F$452,3,FALSE)</f>
        <v>2</v>
      </c>
      <c r="E267" s="211">
        <f>VLOOKUP(B267,مقررات!$A$1:$F$476,4,FALSE)</f>
        <v>2</v>
      </c>
      <c r="F267" s="211">
        <f t="shared" si="9"/>
        <v>3</v>
      </c>
      <c r="G267" s="60" t="str">
        <f>VLOOKUP(B267,مقررات!$A$1:$F$409,6,FALSE)</f>
        <v>P1610</v>
      </c>
      <c r="H267" s="60" t="s">
        <v>1641</v>
      </c>
      <c r="I267" s="262" t="str">
        <f>VLOOKUP(H267,'اعضاء هيئة التدريس'!$B$1:$D$300,2,FALSE)</f>
        <v>د/ زكريا البدوى</v>
      </c>
      <c r="J267" s="250"/>
      <c r="K267" s="250" t="s">
        <v>1069</v>
      </c>
      <c r="L267" s="250"/>
      <c r="M267" s="250"/>
      <c r="N267" s="250"/>
      <c r="O267" s="250"/>
      <c r="P267" s="386" t="s">
        <v>1314</v>
      </c>
      <c r="Q267" s="282"/>
      <c r="R267" s="283"/>
      <c r="S267" s="283"/>
      <c r="T267" s="283"/>
      <c r="U267" s="283"/>
      <c r="V267" s="283"/>
      <c r="W267" s="283"/>
      <c r="X267" s="283"/>
      <c r="Y267" s="283"/>
      <c r="Z267" s="283"/>
      <c r="AA267" s="283"/>
      <c r="AB267" s="283"/>
      <c r="AC267" s="283"/>
      <c r="AD267" s="283"/>
      <c r="AE267" s="283"/>
      <c r="AF267" s="283"/>
      <c r="AT267" s="251" t="e">
        <f>VLOOKUP(#REF!,'اعضاء هيئة التدريس'!#REF!,2,)</f>
        <v>#REF!</v>
      </c>
    </row>
    <row r="268" spans="1:46" s="272" customFormat="1" ht="15" hidden="1" customHeight="1">
      <c r="A268" s="724">
        <v>34</v>
      </c>
      <c r="B268" s="288" t="s">
        <v>500</v>
      </c>
      <c r="C268" s="726" t="str">
        <f>VLOOKUP(B268,مقررات!$A$1:$F$411,2,FALSE)</f>
        <v>ميكانيكا الموائع</v>
      </c>
      <c r="D268" s="211">
        <f>VLOOKUP(B268,مقررات!$A$1:$F$452,3,FALSE)</f>
        <v>3</v>
      </c>
      <c r="E268" s="211" t="str">
        <f>VLOOKUP(B268,مقررات!$A$1:$F$476,4,FALSE)</f>
        <v>-</v>
      </c>
      <c r="F268" s="211">
        <v>3</v>
      </c>
      <c r="G268" s="60" t="str">
        <f>VLOOKUP(B268,مقررات!$A$1:$F$409,6,FALSE)</f>
        <v>P177</v>
      </c>
      <c r="H268" s="298" t="s">
        <v>1655</v>
      </c>
      <c r="I268" s="262" t="str">
        <f>VLOOKUP(H268,'اعضاء هيئة التدريس'!$B$1:$D$300,2,FALSE)</f>
        <v>د/ محمد عبد الحكيم</v>
      </c>
      <c r="J268" s="250"/>
      <c r="K268" s="267"/>
      <c r="L268" s="250"/>
      <c r="M268" s="267"/>
      <c r="N268" s="267"/>
      <c r="O268" s="267"/>
      <c r="P268" s="252"/>
      <c r="Q268" s="282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  <c r="AC268" s="283"/>
      <c r="AD268" s="283"/>
      <c r="AE268" s="283"/>
      <c r="AF268" s="283"/>
      <c r="AT268" s="251" t="e">
        <f>VLOOKUP(#REF!,'اعضاء هيئة التدريس'!#REF!,2,)</f>
        <v>#REF!</v>
      </c>
    </row>
    <row r="269" spans="1:46" s="272" customFormat="1" ht="15.75" hidden="1">
      <c r="A269" s="724">
        <v>35</v>
      </c>
      <c r="B269" s="288" t="s">
        <v>1192</v>
      </c>
      <c r="C269" s="726" t="str">
        <f>VLOOKUP(B269,مقررات!$A$1:$F$411,2,FALSE)</f>
        <v>ميكانيكا الكم (1)</v>
      </c>
      <c r="D269" s="211">
        <f>VLOOKUP(B269,مقررات!$A$1:$F$452,3,FALSE)</f>
        <v>3</v>
      </c>
      <c r="E269" s="211">
        <f>VLOOKUP(B269,مقررات!$A$1:$F$476,4,FALSE)</f>
        <v>0</v>
      </c>
      <c r="F269" s="211">
        <f>D269+0.5*E269</f>
        <v>3</v>
      </c>
      <c r="G269" s="60" t="str">
        <f>VLOOKUP(B269,مقررات!$A$1:$F$409,6,FALSE)</f>
        <v>P 177</v>
      </c>
      <c r="H269" s="60" t="s">
        <v>1617</v>
      </c>
      <c r="I269" s="262" t="str">
        <f>VLOOKUP(H269,'اعضاء هيئة التدريس'!$B$1:$D$300,2,FALSE)</f>
        <v>أ.د/ سناء محمد انيس ميز</v>
      </c>
      <c r="J269" s="250"/>
      <c r="K269" s="250"/>
      <c r="L269" s="250" t="s">
        <v>1067</v>
      </c>
      <c r="M269" s="250"/>
      <c r="N269" s="263" t="s">
        <v>1233</v>
      </c>
      <c r="O269" s="250"/>
      <c r="P269" s="386" t="s">
        <v>1314</v>
      </c>
      <c r="Q269" s="282"/>
      <c r="R269" s="283"/>
      <c r="S269" s="283"/>
      <c r="T269" s="284"/>
      <c r="U269" s="283"/>
      <c r="V269" s="283"/>
      <c r="W269" s="283"/>
      <c r="X269" s="283"/>
      <c r="Y269" s="283"/>
      <c r="Z269" s="283"/>
      <c r="AA269" s="283"/>
      <c r="AB269" s="283"/>
      <c r="AC269" s="283"/>
      <c r="AD269" s="283"/>
      <c r="AE269" s="283"/>
      <c r="AF269" s="283"/>
      <c r="AT269" s="251" t="e">
        <f>VLOOKUP(#REF!,'اعضاء هيئة التدريس'!#REF!,2,)</f>
        <v>#REF!</v>
      </c>
    </row>
    <row r="270" spans="1:46" s="272" customFormat="1" ht="15.75" hidden="1" customHeight="1">
      <c r="A270" s="724">
        <v>36</v>
      </c>
      <c r="B270" s="288" t="s">
        <v>1193</v>
      </c>
      <c r="C270" s="726" t="str">
        <f>VLOOKUP(B270,مقررات!$A$1:$F$411,2,FALSE)</f>
        <v>فيزياء تطبيقية (2)</v>
      </c>
      <c r="D270" s="211">
        <f>VLOOKUP(B270,مقررات!$A$1:$F$452,3,FALSE)</f>
        <v>0</v>
      </c>
      <c r="E270" s="211">
        <f>VLOOKUP(B270,مقررات!$A$1:$F$476,4,FALSE)</f>
        <v>8</v>
      </c>
      <c r="F270" s="211">
        <f>D270+0.5*E270</f>
        <v>4</v>
      </c>
      <c r="G270" s="60" t="str">
        <f>VLOOKUP(B270,مقررات!$A$1:$F$409,6,FALSE)</f>
        <v>P 189</v>
      </c>
      <c r="H270" s="287" t="s">
        <v>1625</v>
      </c>
      <c r="I270" s="262" t="str">
        <f>VLOOKUP(H270,'اعضاء هيئة التدريس'!$B$1:$D$300,2,FALSE)</f>
        <v>أ.د/ أحمد الحملاوى</v>
      </c>
      <c r="J270" s="265"/>
      <c r="K270" s="265"/>
      <c r="L270" s="237"/>
      <c r="M270" s="265"/>
      <c r="N270" s="237"/>
      <c r="O270" s="265"/>
      <c r="P270" s="386"/>
      <c r="Q270" s="282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 s="283"/>
      <c r="AC270" s="283"/>
      <c r="AD270" s="283"/>
      <c r="AE270" s="283"/>
      <c r="AF270" s="283"/>
      <c r="AT270" s="251" t="e">
        <f>VLOOKUP(#REF!,'اعضاء هيئة التدريس'!#REF!,2,)</f>
        <v>#REF!</v>
      </c>
    </row>
    <row r="271" spans="1:46" s="272" customFormat="1" ht="15.75" hidden="1" customHeight="1">
      <c r="A271" s="724">
        <v>37</v>
      </c>
      <c r="B271" s="288" t="s">
        <v>829</v>
      </c>
      <c r="C271" s="726" t="str">
        <f>VLOOKUP(B271,مقررات!$A$1:$F$411,2,FALSE)</f>
        <v>فيزياء جوامد (2)</v>
      </c>
      <c r="D271" s="211">
        <f>VLOOKUP(B271,مقررات!$A$1:$F$452,3,FALSE)</f>
        <v>2</v>
      </c>
      <c r="E271" s="211">
        <f>VLOOKUP(B271,مقررات!$A$1:$F$476,4,FALSE)</f>
        <v>2</v>
      </c>
      <c r="F271" s="211">
        <f>D271+0.5*E271</f>
        <v>3</v>
      </c>
      <c r="G271" s="60" t="str">
        <f>VLOOKUP(B271,مقررات!$A$1:$F$409,6,FALSE)</f>
        <v>P 211</v>
      </c>
      <c r="H271" s="423" t="s">
        <v>1682</v>
      </c>
      <c r="I271" s="262" t="str">
        <f>VLOOKUP(H271,'اعضاء هيئة التدريس'!$B$1:$D$300,2,FALSE)</f>
        <v>أ.د/ رؤف الملواني</v>
      </c>
      <c r="J271" s="73"/>
      <c r="K271" s="73"/>
      <c r="L271" s="250" t="s">
        <v>1069</v>
      </c>
      <c r="M271" s="250"/>
      <c r="N271" s="250"/>
      <c r="O271" s="250"/>
      <c r="P271" s="1052"/>
      <c r="Q271" s="4"/>
      <c r="R271" s="91"/>
      <c r="S271" s="91"/>
      <c r="T271" s="283"/>
      <c r="U271" s="283"/>
      <c r="V271" s="283"/>
      <c r="W271" s="283"/>
      <c r="X271" s="283"/>
      <c r="Y271" s="283"/>
      <c r="Z271" s="283"/>
      <c r="AA271" s="283"/>
      <c r="AB271" s="283"/>
      <c r="AC271" s="283"/>
      <c r="AD271" s="283"/>
      <c r="AE271" s="283"/>
      <c r="AF271" s="283"/>
      <c r="AT271" s="251" t="e">
        <f>VLOOKUP(#REF!,'اعضاء هيئة التدريس'!#REF!,2,)</f>
        <v>#REF!</v>
      </c>
    </row>
    <row r="272" spans="1:46" s="272" customFormat="1" ht="15.75" hidden="1" customHeight="1">
      <c r="A272" s="724">
        <v>38</v>
      </c>
      <c r="B272" s="288" t="s">
        <v>1194</v>
      </c>
      <c r="C272" s="726" t="str">
        <f>VLOOKUP(B272,مقررات!$A$1:$F$411,2,FALSE)</f>
        <v>فيزياء نووية(2)</v>
      </c>
      <c r="D272" s="211">
        <f>VLOOKUP(B272,مقررات!$A$1:$F$452,3,FALSE)</f>
        <v>2</v>
      </c>
      <c r="E272" s="211">
        <f>VLOOKUP(B272,مقررات!$A$1:$F$476,4,FALSE)</f>
        <v>2</v>
      </c>
      <c r="F272" s="211">
        <f>D272+0.5*E272</f>
        <v>3</v>
      </c>
      <c r="G272" s="60" t="str">
        <f>VLOOKUP(B272,مقررات!$A$1:$F$409,6,FALSE)</f>
        <v>P 254</v>
      </c>
      <c r="H272" s="340" t="s">
        <v>1630</v>
      </c>
      <c r="I272" s="262" t="str">
        <f>VLOOKUP(H272,'اعضاء هيئة التدريس'!$B$1:$D$300,2,FALSE)</f>
        <v>أ.د/ حسين السمان</v>
      </c>
      <c r="J272" s="254"/>
      <c r="K272" s="253" t="s">
        <v>1067</v>
      </c>
      <c r="L272" s="382"/>
      <c r="M272" s="254"/>
      <c r="N272" s="253" t="s">
        <v>1112</v>
      </c>
      <c r="O272" s="254"/>
      <c r="P272" s="382"/>
      <c r="Q272" s="382"/>
      <c r="R272" s="369"/>
      <c r="S272" s="369"/>
      <c r="T272" s="284"/>
      <c r="U272" s="283"/>
      <c r="V272" s="283"/>
      <c r="W272" s="283"/>
      <c r="X272" s="283"/>
      <c r="Y272" s="283"/>
      <c r="Z272" s="283"/>
      <c r="AA272" s="283"/>
      <c r="AB272" s="283"/>
      <c r="AC272" s="283"/>
      <c r="AD272" s="283"/>
      <c r="AE272" s="283"/>
      <c r="AF272" s="283"/>
      <c r="AT272" s="251" t="e">
        <f>VLOOKUP(#REF!,'اعضاء هيئة التدريس'!#REF!,2,)</f>
        <v>#REF!</v>
      </c>
    </row>
    <row r="273" spans="1:46" s="272" customFormat="1" ht="15.75" hidden="1" customHeight="1">
      <c r="A273" s="724">
        <v>39</v>
      </c>
      <c r="B273" s="288" t="s">
        <v>501</v>
      </c>
      <c r="C273" s="726" t="str">
        <f>VLOOKUP(B273,مقررات!$A$1:$F$411,2,FALSE)</f>
        <v>فيزياء طاقات عالية</v>
      </c>
      <c r="D273" s="211">
        <f>VLOOKUP(B273,مقررات!$A$1:$F$452,3,FALSE)</f>
        <v>3</v>
      </c>
      <c r="E273" s="211">
        <f>VLOOKUP(B273,مقررات!$A$1:$F$476,4,FALSE)</f>
        <v>0</v>
      </c>
      <c r="F273" s="211">
        <f>D273+0.5*E273</f>
        <v>3</v>
      </c>
      <c r="G273" s="60" t="str">
        <f>VLOOKUP(B273,مقررات!$A$1:$F$409,6,FALSE)</f>
        <v>P254</v>
      </c>
      <c r="H273" s="340" t="s">
        <v>1631</v>
      </c>
      <c r="I273" s="262" t="str">
        <f>VLOOKUP(H273,'اعضاء هيئة التدريس'!$B$1:$D$300,2,FALSE)</f>
        <v>أ.د/ عبد العظيم المرسى</v>
      </c>
      <c r="J273" s="254"/>
      <c r="K273" s="254"/>
      <c r="L273" s="382"/>
      <c r="M273" s="253" t="s">
        <v>1232</v>
      </c>
      <c r="N273" s="382"/>
      <c r="O273" s="254"/>
      <c r="P273" s="382"/>
      <c r="Q273" s="382"/>
      <c r="R273" s="369"/>
      <c r="S273" s="369"/>
      <c r="T273" s="284"/>
      <c r="U273" s="283"/>
      <c r="V273" s="283"/>
      <c r="W273" s="283"/>
      <c r="X273" s="283"/>
      <c r="Y273" s="283"/>
      <c r="Z273" s="283"/>
      <c r="AA273" s="283"/>
      <c r="AB273" s="283"/>
      <c r="AC273" s="283"/>
      <c r="AD273" s="283"/>
      <c r="AE273" s="283"/>
      <c r="AF273" s="283"/>
      <c r="AT273" s="251" t="e">
        <f>VLOOKUP(#REF!,'اعضاء هيئة التدريس'!#REF!,2,)</f>
        <v>#REF!</v>
      </c>
    </row>
    <row r="274" spans="1:46" s="272" customFormat="1" ht="15.75" hidden="1" customHeight="1">
      <c r="A274" s="724">
        <v>40</v>
      </c>
      <c r="B274" s="288" t="s">
        <v>502</v>
      </c>
      <c r="C274" s="726" t="str">
        <f>VLOOKUP(B274,مقررات!$A$1:$F$411,2,FALSE)</f>
        <v>فيزياء معجلات</v>
      </c>
      <c r="D274" s="211">
        <f>VLOOKUP(B274,مقررات!$A$1:$F$452,3,FALSE)</f>
        <v>2</v>
      </c>
      <c r="E274" s="211" t="str">
        <f>VLOOKUP(B274,مقررات!$A$1:$F$476,4,FALSE)</f>
        <v>-</v>
      </c>
      <c r="F274" s="211">
        <v>2</v>
      </c>
      <c r="G274" s="60" t="str">
        <f>VLOOKUP(B274,مقررات!$A$1:$F$409,6,FALSE)</f>
        <v>P254</v>
      </c>
      <c r="H274" s="423" t="s">
        <v>1630</v>
      </c>
      <c r="I274" s="262" t="str">
        <f>VLOOKUP(H274,'اعضاء هيئة التدريس'!$B$1:$D$300,2,FALSE)</f>
        <v>أ.د/ حسين السمان</v>
      </c>
      <c r="J274" s="73"/>
      <c r="K274" s="73" t="s">
        <v>1072</v>
      </c>
      <c r="L274" s="73"/>
      <c r="M274" s="73"/>
      <c r="N274" s="73"/>
      <c r="O274" s="73"/>
      <c r="P274" s="1046"/>
      <c r="Q274" s="4"/>
      <c r="R274" s="91"/>
      <c r="S274" s="91"/>
      <c r="T274" s="283"/>
      <c r="U274" s="283"/>
      <c r="V274" s="283"/>
      <c r="W274" s="283"/>
      <c r="X274" s="283"/>
      <c r="Y274" s="283"/>
      <c r="Z274" s="283"/>
      <c r="AA274" s="283"/>
      <c r="AB274" s="283"/>
      <c r="AC274" s="283"/>
      <c r="AD274" s="283"/>
      <c r="AE274" s="283"/>
      <c r="AF274" s="283"/>
      <c r="AT274" s="251" t="e">
        <f>VLOOKUP(#REF!,'اعضاء هيئة التدريس'!#REF!,2,)</f>
        <v>#REF!</v>
      </c>
    </row>
    <row r="275" spans="1:46" s="272" customFormat="1" ht="15.75" hidden="1" customHeight="1">
      <c r="A275" s="724">
        <v>41</v>
      </c>
      <c r="B275" s="288" t="s">
        <v>1195</v>
      </c>
      <c r="C275" s="726" t="str">
        <f>VLOOKUP(B275,مقررات!$A$1:$F$411,2,FALSE)</f>
        <v>ميكانيكا احصائية</v>
      </c>
      <c r="D275" s="211">
        <f>VLOOKUP(B275,مقررات!$A$1:$F$452,3,FALSE)</f>
        <v>3</v>
      </c>
      <c r="E275" s="211" t="str">
        <f>VLOOKUP(B275,مقررات!$A$1:$F$476,4,FALSE)</f>
        <v>-</v>
      </c>
      <c r="F275" s="211">
        <v>3</v>
      </c>
      <c r="G275" s="60" t="str">
        <f>VLOOKUP(B275,مقررات!$A$1:$F$409,6,FALSE)</f>
        <v>P 222</v>
      </c>
      <c r="H275" s="705" t="s">
        <v>1641</v>
      </c>
      <c r="I275" s="262" t="str">
        <f>VLOOKUP(H275,'اعضاء هيئة التدريس'!$B$1:$D$300,2,FALSE)</f>
        <v>د/ زكريا البدوى</v>
      </c>
      <c r="J275" s="73"/>
      <c r="K275" s="772"/>
      <c r="L275" s="73" t="s">
        <v>1069</v>
      </c>
      <c r="M275" s="772"/>
      <c r="N275" s="772"/>
      <c r="O275" s="772"/>
      <c r="P275" s="1046"/>
      <c r="Q275" s="4"/>
      <c r="R275" s="91"/>
      <c r="S275" s="91"/>
      <c r="T275" s="283"/>
      <c r="U275" s="283"/>
      <c r="V275" s="283"/>
      <c r="W275" s="283"/>
      <c r="X275" s="283"/>
      <c r="Y275" s="283"/>
      <c r="Z275" s="283"/>
      <c r="AA275" s="283"/>
      <c r="AB275" s="283"/>
      <c r="AC275" s="283"/>
      <c r="AD275" s="283"/>
      <c r="AE275" s="283"/>
      <c r="AF275" s="283"/>
      <c r="AT275" s="251" t="e">
        <f>VLOOKUP(#REF!,'اعضاء هيئة التدريس'!#REF!,2,)</f>
        <v>#REF!</v>
      </c>
    </row>
    <row r="276" spans="1:46" s="272" customFormat="1" ht="24" hidden="1" customHeight="1">
      <c r="A276" s="724">
        <v>42</v>
      </c>
      <c r="B276" s="288" t="s">
        <v>1197</v>
      </c>
      <c r="C276" s="726" t="str">
        <f>VLOOKUP(B276,مقررات!$A$1:$F$411,2,FALSE)</f>
        <v>فيزياءتطبيقية (3)</v>
      </c>
      <c r="D276" s="211">
        <f>VLOOKUP(B276,مقررات!$A$1:$F$452,3,FALSE)</f>
        <v>0</v>
      </c>
      <c r="E276" s="211">
        <f>VLOOKUP(B276,مقررات!$A$1:$F$476,4,FALSE)</f>
        <v>8</v>
      </c>
      <c r="F276" s="211">
        <f t="shared" ref="F276:F305" si="10">D276+0.5*E276</f>
        <v>4</v>
      </c>
      <c r="G276" s="60" t="str">
        <f>VLOOKUP(B276,مقررات!$A$1:$F$409,6,FALSE)</f>
        <v>P 286</v>
      </c>
      <c r="H276" s="21" t="s">
        <v>1646</v>
      </c>
      <c r="I276" s="262" t="str">
        <f>VLOOKUP(H276,'اعضاء هيئة التدريس'!$B$1:$D$300,2,FALSE)</f>
        <v>د/ لبنى شرف الدين</v>
      </c>
      <c r="J276" s="145"/>
      <c r="K276" s="145"/>
      <c r="L276" s="146"/>
      <c r="M276" s="145"/>
      <c r="N276" s="146"/>
      <c r="O276" s="145"/>
      <c r="P276" s="1052"/>
      <c r="Q276" s="4"/>
      <c r="R276" s="91"/>
      <c r="S276" s="91"/>
      <c r="T276" s="283"/>
      <c r="U276" s="283"/>
      <c r="V276" s="283"/>
      <c r="W276" s="283"/>
      <c r="X276" s="283"/>
      <c r="Y276" s="283"/>
      <c r="Z276" s="283"/>
      <c r="AA276" s="283"/>
      <c r="AB276" s="283"/>
      <c r="AC276" s="283"/>
      <c r="AD276" s="283"/>
      <c r="AE276" s="283"/>
      <c r="AF276" s="283"/>
      <c r="AT276" s="251" t="e">
        <f>VLOOKUP(#REF!,'اعضاء هيئة التدريس'!#REF!,2,)</f>
        <v>#REF!</v>
      </c>
    </row>
    <row r="277" spans="1:46" s="285" customFormat="1" ht="15.75" hidden="1">
      <c r="A277" s="724">
        <v>43</v>
      </c>
      <c r="B277" s="288" t="s">
        <v>1386</v>
      </c>
      <c r="C277" s="726" t="str">
        <f>VLOOKUP(B277,مقررات!$A$1:$F$411,2,FALSE)</f>
        <v>اشباة موصلات</v>
      </c>
      <c r="D277" s="211">
        <f>VLOOKUP(B277,مقررات!$A$1:$F$452,3,FALSE)</f>
        <v>2</v>
      </c>
      <c r="E277" s="211">
        <f>VLOOKUP(B277,مقررات!$A$1:$F$476,4,FALSE)</f>
        <v>2</v>
      </c>
      <c r="F277" s="211">
        <f t="shared" si="10"/>
        <v>3</v>
      </c>
      <c r="G277" s="60" t="str">
        <f>VLOOKUP(B277,مقررات!$A$1:$F$409,6,FALSE)</f>
        <v>P211</v>
      </c>
      <c r="H277" s="298" t="s">
        <v>1634</v>
      </c>
      <c r="I277" s="262" t="str">
        <f>VLOOKUP(H277,'اعضاء هيئة التدريس'!$B$1:$D$300,2,FALSE)</f>
        <v>أ.د/  محمد الزيدية</v>
      </c>
      <c r="J277" s="267"/>
      <c r="K277" s="267"/>
      <c r="L277" s="250" t="s">
        <v>1066</v>
      </c>
      <c r="M277" s="267"/>
      <c r="N277" s="267"/>
      <c r="O277" s="250"/>
      <c r="P277" s="252"/>
      <c r="Q277" s="282"/>
      <c r="R277" s="283"/>
      <c r="S277" s="283"/>
      <c r="T277" s="284"/>
      <c r="U277" s="284"/>
      <c r="V277" s="284"/>
      <c r="W277" s="284"/>
      <c r="X277" s="284"/>
      <c r="Y277" s="284"/>
      <c r="Z277" s="284"/>
      <c r="AA277" s="284"/>
      <c r="AB277" s="284"/>
      <c r="AC277" s="284"/>
      <c r="AD277" s="284"/>
      <c r="AE277" s="284"/>
      <c r="AF277" s="284"/>
      <c r="AT277" s="251" t="e">
        <f>VLOOKUP(#REF!,'اعضاء هيئة التدريس'!#REF!,2,)</f>
        <v>#REF!</v>
      </c>
    </row>
    <row r="278" spans="1:46" s="272" customFormat="1" ht="15.75" hidden="1" customHeight="1">
      <c r="A278" s="724">
        <v>44</v>
      </c>
      <c r="B278" s="288" t="s">
        <v>511</v>
      </c>
      <c r="C278" s="726" t="str">
        <f>VLOOKUP(B278,مقررات!$A$1:$F$411,2,FALSE)</f>
        <v>فيزياء البللورات</v>
      </c>
      <c r="D278" s="211">
        <f>VLOOKUP(B278,مقررات!$A$1:$F$452,3,FALSE)</f>
        <v>1</v>
      </c>
      <c r="E278" s="211">
        <f>VLOOKUP(B278,مقررات!$A$1:$F$476,4,FALSE)</f>
        <v>2</v>
      </c>
      <c r="F278" s="211">
        <f t="shared" si="10"/>
        <v>2</v>
      </c>
      <c r="G278" s="60" t="str">
        <f>VLOOKUP(B278,مقررات!$A$1:$F$409,6,FALSE)</f>
        <v>P311</v>
      </c>
      <c r="H278" s="423" t="s">
        <v>1627</v>
      </c>
      <c r="I278" s="262" t="str">
        <f>VLOOKUP(H278,'اعضاء هيئة التدريس'!$B$1:$D$300,2,FALSE)</f>
        <v>أ.د/ عبد المجيد خفاجى</v>
      </c>
      <c r="J278" s="772"/>
      <c r="K278" s="250" t="s">
        <v>1067</v>
      </c>
      <c r="L278" s="73"/>
      <c r="M278" s="772"/>
      <c r="N278" s="772"/>
      <c r="O278" s="73"/>
      <c r="P278" s="1052"/>
      <c r="Q278" s="4"/>
      <c r="R278" s="91"/>
      <c r="S278" s="91"/>
      <c r="T278" s="283"/>
      <c r="U278" s="283"/>
      <c r="V278" s="283"/>
      <c r="W278" s="283"/>
      <c r="X278" s="283"/>
      <c r="Y278" s="283"/>
      <c r="Z278" s="283"/>
      <c r="AA278" s="283"/>
      <c r="AB278" s="283"/>
      <c r="AC278" s="283"/>
      <c r="AD278" s="283"/>
      <c r="AE278" s="283"/>
      <c r="AF278" s="283"/>
      <c r="AT278" s="251" t="e">
        <f>VLOOKUP(#REF!,'اعضاء هيئة التدريس'!#REF!,2,)</f>
        <v>#REF!</v>
      </c>
    </row>
    <row r="279" spans="1:46" ht="15.75" hidden="1" customHeight="1">
      <c r="A279" s="724">
        <v>45</v>
      </c>
      <c r="B279" s="288" t="s">
        <v>1202</v>
      </c>
      <c r="C279" s="726" t="str">
        <f>VLOOKUP(B279,مقررات!$A$1:$F$411,2,FALSE)</f>
        <v>طيف جزيئى</v>
      </c>
      <c r="D279" s="211">
        <f>VLOOKUP(B279,مقررات!$A$1:$F$452,3,FALSE)</f>
        <v>2</v>
      </c>
      <c r="E279" s="211">
        <f>VLOOKUP(B279,مقررات!$A$1:$F$476,4,FALSE)</f>
        <v>0</v>
      </c>
      <c r="F279" s="211">
        <f t="shared" si="10"/>
        <v>2</v>
      </c>
      <c r="G279" s="60" t="str">
        <f>VLOOKUP(B279,مقررات!$A$1:$F$409,6,FALSE)</f>
        <v>-</v>
      </c>
      <c r="H279" s="60" t="s">
        <v>1632</v>
      </c>
      <c r="I279" s="262" t="str">
        <f>VLOOKUP(H279,'اعضاء هيئة التدريس'!$B$1:$D$300,2,FALSE)</f>
        <v>أ.د/ زينات الجوهرى</v>
      </c>
      <c r="J279" s="250"/>
      <c r="K279" s="250"/>
      <c r="L279" s="250" t="s">
        <v>1067</v>
      </c>
      <c r="M279" s="250"/>
      <c r="N279" s="250"/>
      <c r="O279" s="250"/>
      <c r="P279" s="386"/>
      <c r="Q279" s="282"/>
      <c r="R279" s="283"/>
      <c r="S279" s="283"/>
      <c r="AT279" s="251" t="e">
        <f>VLOOKUP(#REF!,'اعضاء هيئة التدريس'!#REF!,2,)</f>
        <v>#REF!</v>
      </c>
    </row>
    <row r="280" spans="1:46" s="272" customFormat="1" ht="15.75" hidden="1" customHeight="1">
      <c r="A280" s="724">
        <v>46</v>
      </c>
      <c r="B280" s="288" t="s">
        <v>504</v>
      </c>
      <c r="C280" s="726" t="str">
        <f>VLOOKUP(B280,مقررات!$A$1:$F$411,2,FALSE)</f>
        <v>فيزياء اشعاعية</v>
      </c>
      <c r="D280" s="211">
        <f>VLOOKUP(B280,مقررات!$A$1:$F$452,3,FALSE)</f>
        <v>2</v>
      </c>
      <c r="E280" s="211">
        <f>VLOOKUP(B280,مقررات!$A$1:$F$476,4,FALSE)</f>
        <v>2</v>
      </c>
      <c r="F280" s="211">
        <f t="shared" si="10"/>
        <v>3</v>
      </c>
      <c r="G280" s="60" t="str">
        <f>VLOOKUP(B280,مقررات!$A$1:$F$409,6,FALSE)</f>
        <v>-</v>
      </c>
      <c r="H280" s="60" t="s">
        <v>1657</v>
      </c>
      <c r="I280" s="262" t="str">
        <f>VLOOKUP(H280,'اعضاء هيئة التدريس'!$B$1:$D$300,2,FALSE)</f>
        <v>د/ انتصار المسدى</v>
      </c>
      <c r="J280" s="250"/>
      <c r="K280" s="250" t="s">
        <v>1065</v>
      </c>
      <c r="L280" s="382"/>
      <c r="M280" s="250"/>
      <c r="N280" s="250"/>
      <c r="O280" s="250"/>
      <c r="P280" s="386"/>
      <c r="Q280" s="282"/>
      <c r="R280" s="283"/>
      <c r="S280" s="283"/>
      <c r="T280" s="284"/>
      <c r="U280" s="283"/>
      <c r="V280" s="283"/>
      <c r="W280" s="283"/>
      <c r="X280" s="283"/>
      <c r="Y280" s="283"/>
      <c r="Z280" s="283"/>
      <c r="AA280" s="283"/>
      <c r="AB280" s="283"/>
      <c r="AC280" s="283"/>
      <c r="AD280" s="283"/>
      <c r="AE280" s="283"/>
      <c r="AF280" s="283"/>
      <c r="AT280" s="251" t="e">
        <f>VLOOKUP(#REF!,'اعضاء هيئة التدريس'!#REF!,2,)</f>
        <v>#REF!</v>
      </c>
    </row>
    <row r="281" spans="1:46" s="272" customFormat="1" ht="15.75" hidden="1">
      <c r="A281" s="724">
        <v>47</v>
      </c>
      <c r="B281" s="288" t="s">
        <v>503</v>
      </c>
      <c r="C281" s="726" t="str">
        <f>VLOOKUP(B281,مقررات!$A$1:$F$411,2,FALSE)</f>
        <v>فيزياء مفاعلات</v>
      </c>
      <c r="D281" s="211">
        <f>VLOOKUP(B281,مقررات!$A$1:$F$452,3,FALSE)</f>
        <v>2</v>
      </c>
      <c r="E281" s="211">
        <f>VLOOKUP(B281,مقررات!$A$1:$F$476,4,FALSE)</f>
        <v>0</v>
      </c>
      <c r="F281" s="211">
        <f t="shared" si="10"/>
        <v>2</v>
      </c>
      <c r="G281" s="60" t="str">
        <f>VLOOKUP(B281,مقررات!$A$1:$F$409,6,FALSE)</f>
        <v>P2711</v>
      </c>
      <c r="H281" s="705" t="s">
        <v>1652</v>
      </c>
      <c r="I281" s="262" t="str">
        <f>VLOOKUP(H281,'اعضاء هيئة التدريس'!$B$1:$D$300,2,FALSE)</f>
        <v>د/ حسام دنيا</v>
      </c>
      <c r="J281" s="772"/>
      <c r="K281" s="250" t="s">
        <v>1070</v>
      </c>
      <c r="L281" s="73"/>
      <c r="M281" s="73"/>
      <c r="N281" s="772"/>
      <c r="O281" s="772"/>
      <c r="P281" s="1046"/>
      <c r="Q281" s="4"/>
      <c r="R281" s="92"/>
      <c r="S281" s="92"/>
      <c r="T281" s="283"/>
      <c r="U281" s="283"/>
      <c r="V281" s="283"/>
      <c r="W281" s="283"/>
      <c r="X281" s="283"/>
      <c r="Y281" s="283"/>
      <c r="Z281" s="283"/>
      <c r="AA281" s="283"/>
      <c r="AB281" s="283"/>
      <c r="AC281" s="283"/>
      <c r="AD281" s="283"/>
      <c r="AE281" s="283"/>
      <c r="AF281" s="283"/>
      <c r="AT281" s="251" t="e">
        <f>VLOOKUP(#REF!,'اعضاء هيئة التدريس'!#REF!,2,)</f>
        <v>#REF!</v>
      </c>
    </row>
    <row r="282" spans="1:46" s="272" customFormat="1" ht="25.5" hidden="1" customHeight="1">
      <c r="A282" s="724">
        <v>48</v>
      </c>
      <c r="B282" s="288" t="s">
        <v>506</v>
      </c>
      <c r="C282" s="726" t="str">
        <f>VLOOKUP(B282,مقررات!$A$1:$F$411,2,FALSE)</f>
        <v>فيزياءالبلازما</v>
      </c>
      <c r="D282" s="211">
        <f>VLOOKUP(B282,مقررات!$A$1:$F$452,3,FALSE)</f>
        <v>2</v>
      </c>
      <c r="E282" s="211">
        <f>VLOOKUP(B282,مقررات!$A$1:$F$476,4,FALSE)</f>
        <v>0</v>
      </c>
      <c r="F282" s="211">
        <f t="shared" si="10"/>
        <v>2</v>
      </c>
      <c r="G282" s="60" t="str">
        <f>VLOOKUP(B282,مقررات!$A$1:$F$409,6,FALSE)</f>
        <v>P145</v>
      </c>
      <c r="H282" s="60" t="s">
        <v>1642</v>
      </c>
      <c r="I282" s="262" t="str">
        <f>VLOOKUP(H282,'اعضاء هيئة التدريس'!$B$1:$D$300,2,FALSE)</f>
        <v>أ.د/عبد العزيز حبيب</v>
      </c>
      <c r="J282" s="267"/>
      <c r="K282" s="267"/>
      <c r="L282" s="250"/>
      <c r="M282" s="250" t="s">
        <v>1073</v>
      </c>
      <c r="N282" s="267"/>
      <c r="O282" s="250"/>
      <c r="P282" s="386"/>
      <c r="Q282" s="282"/>
      <c r="R282" s="283"/>
      <c r="S282" s="284"/>
      <c r="T282" s="283"/>
      <c r="U282" s="283"/>
      <c r="V282" s="283"/>
      <c r="W282" s="283"/>
      <c r="X282" s="283"/>
      <c r="Y282" s="283"/>
      <c r="Z282" s="283"/>
      <c r="AA282" s="283"/>
      <c r="AB282" s="283"/>
      <c r="AC282" s="283"/>
      <c r="AD282" s="283"/>
      <c r="AE282" s="283"/>
      <c r="AF282" s="283"/>
      <c r="AT282" s="251" t="e">
        <f>VLOOKUP(#REF!,'اعضاء هيئة التدريس'!#REF!,2,)</f>
        <v>#REF!</v>
      </c>
    </row>
    <row r="283" spans="1:46" s="272" customFormat="1" ht="23.25" hidden="1" customHeight="1">
      <c r="A283" s="724">
        <v>49</v>
      </c>
      <c r="B283" s="288" t="s">
        <v>505</v>
      </c>
      <c r="C283" s="726" t="str">
        <f>VLOOKUP(B283,مقررات!$A$1:$F$411,2,FALSE)</f>
        <v>النظرية النسبية الخاصة</v>
      </c>
      <c r="D283" s="211">
        <f>VLOOKUP(B283,مقررات!$A$1:$F$452,3,FALSE)</f>
        <v>2</v>
      </c>
      <c r="E283" s="211">
        <f>VLOOKUP(B283,مقررات!$A$1:$F$476,4,FALSE)</f>
        <v>0</v>
      </c>
      <c r="F283" s="211">
        <f t="shared" si="10"/>
        <v>2</v>
      </c>
      <c r="G283" s="60" t="str">
        <f>VLOOKUP(B283,مقررات!$A$1:$F$409,6,FALSE)</f>
        <v>-</v>
      </c>
      <c r="H283" s="423" t="s">
        <v>1653</v>
      </c>
      <c r="I283" s="262" t="str">
        <f>VLOOKUP(H283,'اعضاء هيئة التدريس'!$B$1:$D$300,2,FALSE)</f>
        <v>د/ سامي الجمال</v>
      </c>
      <c r="J283" s="73"/>
      <c r="K283" s="73"/>
      <c r="L283" s="73"/>
      <c r="M283" s="73" t="s">
        <v>1069</v>
      </c>
      <c r="N283" s="73"/>
      <c r="O283" s="73"/>
      <c r="P283" s="1052"/>
      <c r="Q283" s="4"/>
      <c r="R283" s="92"/>
      <c r="S283" s="92"/>
      <c r="T283" s="283"/>
      <c r="U283" s="283"/>
      <c r="V283" s="283"/>
      <c r="W283" s="283"/>
      <c r="X283" s="283"/>
      <c r="Y283" s="283"/>
      <c r="Z283" s="283"/>
      <c r="AA283" s="283"/>
      <c r="AB283" s="283"/>
      <c r="AC283" s="283"/>
      <c r="AD283" s="283"/>
      <c r="AE283" s="283"/>
      <c r="AF283" s="283"/>
      <c r="AT283" s="251" t="e">
        <f>VLOOKUP(#REF!,'اعضاء هيئة التدريس'!#REF!,2,)</f>
        <v>#REF!</v>
      </c>
    </row>
    <row r="284" spans="1:46" s="272" customFormat="1" ht="15.75" hidden="1">
      <c r="A284" s="724">
        <v>50</v>
      </c>
      <c r="B284" s="288" t="s">
        <v>1203</v>
      </c>
      <c r="C284" s="726" t="str">
        <f>VLOOKUP(B284,مقررات!$A$1:$F$411,2,FALSE)</f>
        <v>فيزياء تطبيقية (4)</v>
      </c>
      <c r="D284" s="211">
        <f>VLOOKUP(B284,مقررات!$A$1:$F$452,3,FALSE)</f>
        <v>0</v>
      </c>
      <c r="E284" s="211">
        <f>VLOOKUP(B284,مقررات!$A$1:$F$476,4,FALSE)</f>
        <v>8</v>
      </c>
      <c r="F284" s="211">
        <f t="shared" si="10"/>
        <v>4</v>
      </c>
      <c r="G284" s="60" t="str">
        <f>VLOOKUP(B284,مقررات!$A$1:$F$409,6,FALSE)</f>
        <v>P 385</v>
      </c>
      <c r="H284" s="52" t="s">
        <v>1631</v>
      </c>
      <c r="I284" s="262" t="str">
        <f>VLOOKUP(H284,'اعضاء هيئة التدريس'!$B$1:$D$300,2,FALSE)</f>
        <v>أ.د/ عبد العظيم المرسى</v>
      </c>
      <c r="J284" s="385"/>
      <c r="K284" s="385"/>
      <c r="L284" s="471"/>
      <c r="M284" s="471"/>
      <c r="N284" s="471"/>
      <c r="O284" s="385"/>
      <c r="P284" s="255"/>
      <c r="Q284" s="720"/>
      <c r="R284" s="699"/>
      <c r="S284" s="812"/>
      <c r="T284" s="283"/>
      <c r="U284" s="283"/>
      <c r="V284" s="283"/>
      <c r="W284" s="283"/>
      <c r="X284" s="283"/>
      <c r="Y284" s="283"/>
      <c r="Z284" s="283"/>
      <c r="AA284" s="283"/>
      <c r="AB284" s="283"/>
      <c r="AC284" s="283"/>
      <c r="AD284" s="283"/>
      <c r="AE284" s="283"/>
      <c r="AF284" s="283"/>
      <c r="AT284" s="251" t="e">
        <f>VLOOKUP(#REF!,'اعضاء هيئة التدريس'!#REF!,2,)</f>
        <v>#REF!</v>
      </c>
    </row>
    <row r="285" spans="1:46" s="272" customFormat="1" ht="39" hidden="1" customHeight="1">
      <c r="A285" s="724">
        <v>51</v>
      </c>
      <c r="B285" s="288" t="s">
        <v>508</v>
      </c>
      <c r="C285" s="726" t="str">
        <f>VLOOKUP(B285,مقررات!$A$1:$F$411,2,FALSE)</f>
        <v>فيزياء حيوية</v>
      </c>
      <c r="D285" s="211">
        <f>VLOOKUP(B285,مقررات!$A$1:$F$452,3,FALSE)</f>
        <v>2</v>
      </c>
      <c r="E285" s="211">
        <f>VLOOKUP(B285,مقررات!$A$1:$F$476,4,FALSE)</f>
        <v>0</v>
      </c>
      <c r="F285" s="211">
        <f t="shared" si="10"/>
        <v>2</v>
      </c>
      <c r="G285" s="60" t="str">
        <f>VLOOKUP(B285,مقررات!$A$1:$F$409,6,FALSE)</f>
        <v>-</v>
      </c>
      <c r="H285" s="705" t="s">
        <v>1651</v>
      </c>
      <c r="I285" s="262" t="str">
        <f>VLOOKUP(H285,'اعضاء هيئة التدريس'!$B$1:$D$300,2,FALSE)</f>
        <v>د/ سامح السيد</v>
      </c>
      <c r="J285" s="772"/>
      <c r="K285" s="250"/>
      <c r="L285" s="73" t="s">
        <v>1067</v>
      </c>
      <c r="M285" s="772"/>
      <c r="N285" s="772"/>
      <c r="O285" s="73"/>
      <c r="P285" s="386" t="s">
        <v>1320</v>
      </c>
      <c r="Q285" s="4"/>
      <c r="R285" s="92"/>
      <c r="S285" s="92"/>
      <c r="T285" s="283"/>
      <c r="U285" s="283"/>
      <c r="V285" s="283"/>
      <c r="W285" s="283"/>
      <c r="X285" s="283"/>
      <c r="Y285" s="283"/>
      <c r="Z285" s="283"/>
      <c r="AA285" s="283"/>
      <c r="AB285" s="283"/>
      <c r="AC285" s="283"/>
      <c r="AD285" s="283"/>
      <c r="AE285" s="283"/>
      <c r="AF285" s="283"/>
      <c r="AT285" s="251" t="e">
        <f>VLOOKUP(#REF!,'اعضاء هيئة التدريس'!#REF!,2,)</f>
        <v>#REF!</v>
      </c>
    </row>
    <row r="286" spans="1:46" s="272" customFormat="1" ht="54.75" hidden="1" customHeight="1">
      <c r="A286" s="724">
        <v>52</v>
      </c>
      <c r="B286" s="288" t="s">
        <v>510</v>
      </c>
      <c r="C286" s="726" t="str">
        <f>VLOOKUP(B286,مقررات!$A$1:$F$411,2,FALSE)</f>
        <v>الطاقات المتجددة</v>
      </c>
      <c r="D286" s="211">
        <f>VLOOKUP(B286,مقررات!$A$1:$F$452,3,FALSE)</f>
        <v>2</v>
      </c>
      <c r="E286" s="211">
        <f>VLOOKUP(B286,مقررات!$A$1:$F$476,4,FALSE)</f>
        <v>0</v>
      </c>
      <c r="F286" s="211">
        <f t="shared" si="10"/>
        <v>2</v>
      </c>
      <c r="G286" s="60" t="str">
        <f>VLOOKUP(B286,مقررات!$A$1:$F$409,6,FALSE)</f>
        <v>-</v>
      </c>
      <c r="H286" s="423" t="s">
        <v>1625</v>
      </c>
      <c r="I286" s="262" t="str">
        <f>VLOOKUP(H286,'اعضاء هيئة التدريس'!$B$1:$D$300,2,FALSE)</f>
        <v>أ.د/ أحمد الحملاوى</v>
      </c>
      <c r="J286" s="73"/>
      <c r="K286" s="250" t="s">
        <v>1067</v>
      </c>
      <c r="L286" s="73"/>
      <c r="M286" s="73"/>
      <c r="N286" s="73"/>
      <c r="O286" s="73"/>
      <c r="P286" s="1052"/>
      <c r="Q286" s="4"/>
      <c r="R286" s="91"/>
      <c r="S286" s="91"/>
      <c r="T286" s="283"/>
      <c r="U286" s="283"/>
      <c r="V286" s="283"/>
      <c r="W286" s="283"/>
      <c r="X286" s="283"/>
      <c r="Y286" s="283"/>
      <c r="Z286" s="283"/>
      <c r="AA286" s="283"/>
      <c r="AB286" s="283"/>
      <c r="AC286" s="283"/>
      <c r="AD286" s="283"/>
      <c r="AE286" s="283"/>
      <c r="AF286" s="283"/>
      <c r="AT286" s="251" t="e">
        <f>VLOOKUP(#REF!,'اعضاء هيئة التدريس'!#REF!,2,)</f>
        <v>#REF!</v>
      </c>
    </row>
    <row r="287" spans="1:46" s="285" customFormat="1" ht="15.75" hidden="1" customHeight="1">
      <c r="A287" s="328"/>
      <c r="B287" s="288" t="s">
        <v>986</v>
      </c>
      <c r="C287" s="726" t="str">
        <f>VLOOKUP(B287,مقررات!$A$1:$F$411,2,FALSE)</f>
        <v>حاسب آلي (1)</v>
      </c>
      <c r="D287" s="211">
        <f>VLOOKUP(B287,مقررات!$A$1:$F$452,3,FALSE)</f>
        <v>1</v>
      </c>
      <c r="E287" s="211">
        <f>VLOOKUP(B287,مقررات!$A$1:$F$476,4,FALSE)</f>
        <v>2</v>
      </c>
      <c r="F287" s="211">
        <f t="shared" si="10"/>
        <v>2</v>
      </c>
      <c r="G287" s="73" t="s">
        <v>1994</v>
      </c>
      <c r="H287" s="423" t="s">
        <v>1520</v>
      </c>
      <c r="I287" s="262" t="str">
        <f>VLOOKUP(H287,'اعضاء هيئة التدريس'!$B$1:$D$300,2,FALSE)</f>
        <v>أ.د/ محمد امين عبدالواحد</v>
      </c>
      <c r="J287" s="143"/>
      <c r="K287" s="73"/>
      <c r="L287" s="73" t="s">
        <v>1993</v>
      </c>
      <c r="M287" s="73"/>
      <c r="N287" s="73"/>
      <c r="O287" s="73"/>
      <c r="P287" s="255" t="s">
        <v>1319</v>
      </c>
      <c r="Q287" s="4"/>
      <c r="R287" s="91"/>
      <c r="S287" s="91"/>
      <c r="T287" s="283"/>
      <c r="U287" s="284"/>
      <c r="V287" s="284"/>
      <c r="W287" s="284"/>
      <c r="X287" s="284"/>
      <c r="Y287" s="284"/>
      <c r="Z287" s="284"/>
      <c r="AA287" s="284"/>
      <c r="AB287" s="284"/>
      <c r="AC287" s="284"/>
      <c r="AD287" s="284"/>
      <c r="AE287" s="284"/>
      <c r="AF287" s="284"/>
      <c r="AT287" s="251" t="e">
        <f>VLOOKUP(#REF!,'اعضاء هيئة التدريس'!#REF!,2,)</f>
        <v>#REF!</v>
      </c>
    </row>
    <row r="288" spans="1:46" s="29" customFormat="1" ht="15.75" hidden="1" customHeight="1">
      <c r="A288" s="328"/>
      <c r="B288" s="288" t="s">
        <v>986</v>
      </c>
      <c r="C288" s="726" t="str">
        <f>VLOOKUP(B288,مقررات!$A$1:$F$411,2,FALSE)</f>
        <v>حاسب آلي (1)</v>
      </c>
      <c r="D288" s="211">
        <f>VLOOKUP(B288,مقررات!$A$1:$F$452,3,FALSE)</f>
        <v>1</v>
      </c>
      <c r="E288" s="211">
        <f>VLOOKUP(B288,مقررات!$A$1:$F$476,4,FALSE)</f>
        <v>2</v>
      </c>
      <c r="F288" s="211">
        <f t="shared" si="10"/>
        <v>2</v>
      </c>
      <c r="G288" s="73" t="s">
        <v>1994</v>
      </c>
      <c r="H288" s="423" t="s">
        <v>1560</v>
      </c>
      <c r="I288" s="262" t="str">
        <f>VLOOKUP(H288,'اعضاء هيئة التدريس'!$B$1:$D$300,2,FALSE)</f>
        <v xml:space="preserve">د/ هاني محمد إبراهيم </v>
      </c>
      <c r="J288" s="143"/>
      <c r="K288" s="73"/>
      <c r="L288" s="73" t="s">
        <v>1993</v>
      </c>
      <c r="M288" s="73"/>
      <c r="N288" s="73"/>
      <c r="O288" s="73"/>
      <c r="P288" s="255" t="s">
        <v>1319</v>
      </c>
      <c r="Q288" s="4"/>
      <c r="R288" s="91"/>
      <c r="S288" s="91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T288" s="251" t="e">
        <f>VLOOKUP(#REF!,'اعضاء هيئة التدريس'!#REF!,2,)</f>
        <v>#REF!</v>
      </c>
    </row>
    <row r="289" spans="1:46" s="272" customFormat="1" ht="15" hidden="1" customHeight="1">
      <c r="A289" s="367"/>
      <c r="B289" s="288" t="s">
        <v>986</v>
      </c>
      <c r="C289" s="726" t="str">
        <f>VLOOKUP(B289,مقررات!$A$1:$F$411,2,FALSE)</f>
        <v>حاسب آلي (1)</v>
      </c>
      <c r="D289" s="211">
        <f>VLOOKUP(B289,مقررات!$A$1:$F$452,3,FALSE)</f>
        <v>1</v>
      </c>
      <c r="E289" s="211">
        <f>VLOOKUP(B289,مقررات!$A$1:$F$476,4,FALSE)</f>
        <v>2</v>
      </c>
      <c r="F289" s="211">
        <f t="shared" si="10"/>
        <v>2</v>
      </c>
      <c r="G289" s="953" t="s">
        <v>1990</v>
      </c>
      <c r="H289" s="60" t="s">
        <v>1566</v>
      </c>
      <c r="I289" s="262" t="str">
        <f>VLOOKUP(H289,'اعضاء هيئة التدريس'!$B$1:$D$300,2,FALSE)</f>
        <v>د/ عزة أحمد عبده</v>
      </c>
      <c r="J289" s="143"/>
      <c r="K289" s="250"/>
      <c r="L289" s="73" t="s">
        <v>1071</v>
      </c>
      <c r="M289" s="250"/>
      <c r="N289" s="250"/>
      <c r="O289" s="250"/>
      <c r="P289" s="255" t="s">
        <v>1319</v>
      </c>
      <c r="Q289" s="282"/>
      <c r="R289" s="283"/>
      <c r="S289" s="283"/>
      <c r="T289" s="283"/>
      <c r="U289" s="283"/>
      <c r="V289" s="283"/>
      <c r="W289" s="283"/>
      <c r="X289" s="283"/>
      <c r="Y289" s="283"/>
      <c r="Z289" s="283"/>
      <c r="AA289" s="283"/>
      <c r="AB289" s="283"/>
      <c r="AC289" s="283"/>
      <c r="AD289" s="283"/>
      <c r="AE289" s="283"/>
      <c r="AF289" s="283"/>
      <c r="AT289" s="251" t="e">
        <f>VLOOKUP(#REF!,'اعضاء هيئة التدريس'!#REF!,2,)</f>
        <v>#REF!</v>
      </c>
    </row>
    <row r="290" spans="1:46" s="272" customFormat="1" ht="15" hidden="1" customHeight="1">
      <c r="A290" s="328"/>
      <c r="B290" s="288" t="s">
        <v>986</v>
      </c>
      <c r="C290" s="726" t="str">
        <f>VLOOKUP(B290,مقررات!$A$1:$F$411,2,FALSE)</f>
        <v>حاسب آلي (1)</v>
      </c>
      <c r="D290" s="211">
        <f>VLOOKUP(B290,مقررات!$A$1:$F$452,3,FALSE)</f>
        <v>1</v>
      </c>
      <c r="E290" s="211">
        <f>VLOOKUP(B290,مقررات!$A$1:$F$476,4,FALSE)</f>
        <v>2</v>
      </c>
      <c r="F290" s="211">
        <f t="shared" si="10"/>
        <v>2</v>
      </c>
      <c r="G290" s="764" t="s">
        <v>1990</v>
      </c>
      <c r="H290" s="423" t="s">
        <v>1536</v>
      </c>
      <c r="I290" s="262" t="str">
        <f>VLOOKUP(H290,'اعضاء هيئة التدريس'!$B$1:$D$300,2,FALSE)</f>
        <v>د. بسنت محمد الكفراوي</v>
      </c>
      <c r="J290" s="212"/>
      <c r="K290" s="73"/>
      <c r="L290" s="73" t="s">
        <v>1071</v>
      </c>
      <c r="M290" s="73"/>
      <c r="N290" s="73"/>
      <c r="O290" s="73"/>
      <c r="P290" s="255" t="s">
        <v>1325</v>
      </c>
      <c r="Q290" s="4"/>
      <c r="R290" s="91"/>
      <c r="S290" s="91"/>
      <c r="T290" s="283"/>
      <c r="U290" s="283"/>
      <c r="V290" s="283"/>
      <c r="W290" s="283"/>
      <c r="X290" s="283"/>
      <c r="Y290" s="283"/>
      <c r="Z290" s="283"/>
      <c r="AA290" s="283"/>
      <c r="AB290" s="283"/>
      <c r="AC290" s="283"/>
      <c r="AD290" s="283"/>
      <c r="AE290" s="283"/>
      <c r="AF290" s="283"/>
      <c r="AT290" s="251" t="e">
        <f>VLOOKUP(#REF!,'اعضاء هيئة التدريس'!#REF!,2,)</f>
        <v>#REF!</v>
      </c>
    </row>
    <row r="291" spans="1:46" s="285" customFormat="1" ht="60" hidden="1">
      <c r="A291" s="367"/>
      <c r="B291" s="288" t="s">
        <v>986</v>
      </c>
      <c r="C291" s="726" t="str">
        <f>VLOOKUP(B291,مقررات!$A$1:$F$411,2,FALSE)</f>
        <v>حاسب آلي (1)</v>
      </c>
      <c r="D291" s="211">
        <f>VLOOKUP(B291,مقررات!$A$1:$F$452,3,FALSE)</f>
        <v>1</v>
      </c>
      <c r="E291" s="211">
        <f>VLOOKUP(B291,مقررات!$A$1:$F$476,4,FALSE)</f>
        <v>2</v>
      </c>
      <c r="F291" s="211">
        <f t="shared" si="10"/>
        <v>2</v>
      </c>
      <c r="G291" s="764" t="s">
        <v>1990</v>
      </c>
      <c r="H291" s="347" t="s">
        <v>1565</v>
      </c>
      <c r="I291" s="262" t="str">
        <f>VLOOKUP(H291,'اعضاء هيئة التدريس'!$B$1:$D$300,2,FALSE)</f>
        <v xml:space="preserve">د/ عمرو مسعد صابر </v>
      </c>
      <c r="J291" s="250"/>
      <c r="K291" s="250"/>
      <c r="L291" s="250" t="s">
        <v>1071</v>
      </c>
      <c r="M291" s="250"/>
      <c r="N291" s="250"/>
      <c r="O291" s="250"/>
      <c r="P291" s="255" t="s">
        <v>1325</v>
      </c>
      <c r="Q291" s="282"/>
      <c r="R291" s="283"/>
      <c r="S291" s="283"/>
      <c r="T291" s="283"/>
      <c r="U291" s="284"/>
      <c r="V291" s="284"/>
      <c r="W291" s="284"/>
      <c r="X291" s="284"/>
      <c r="Y291" s="284"/>
      <c r="Z291" s="284"/>
      <c r="AA291" s="284"/>
      <c r="AB291" s="284"/>
      <c r="AC291" s="284"/>
      <c r="AD291" s="284"/>
      <c r="AE291" s="284"/>
      <c r="AF291" s="284"/>
      <c r="AT291" s="251" t="e">
        <f>VLOOKUP(#REF!,'اعضاء هيئة التدريس'!#REF!,2,)</f>
        <v>#REF!</v>
      </c>
    </row>
    <row r="292" spans="1:46" s="122" customFormat="1" ht="15.75" hidden="1" customHeight="1">
      <c r="A292" s="367"/>
      <c r="B292" s="288" t="s">
        <v>988</v>
      </c>
      <c r="C292" s="726" t="str">
        <f>VLOOKUP(B292,مقررات!$A$1:$F$411,2,FALSE)</f>
        <v>إحصاء</v>
      </c>
      <c r="D292" s="211">
        <f>VLOOKUP(B292,مقررات!$A$1:$F$452,3,FALSE)</f>
        <v>1</v>
      </c>
      <c r="E292" s="211">
        <f>VLOOKUP(B292,مقررات!$A$1:$F$476,4,FALSE)</f>
        <v>0</v>
      </c>
      <c r="F292" s="211">
        <f t="shared" si="10"/>
        <v>1</v>
      </c>
      <c r="G292" s="60" t="str">
        <f>VLOOKUP(B292,مقررات!$A$1:$F$409,6,FALSE)</f>
        <v>ـ</v>
      </c>
      <c r="H292" s="347" t="s">
        <v>1981</v>
      </c>
      <c r="I292" s="262" t="str">
        <f>VLOOKUP(H292,'اعضاء هيئة التدريس'!$B$1:$D$300,2,FALSE)</f>
        <v>د/ شعبان عبدالخالق الشهاوى</v>
      </c>
      <c r="J292" s="250"/>
      <c r="K292" s="250" t="s">
        <v>1112</v>
      </c>
      <c r="L292" s="250"/>
      <c r="M292" s="250"/>
      <c r="N292" s="250"/>
      <c r="O292" s="250"/>
      <c r="P292" s="386" t="s">
        <v>1322</v>
      </c>
      <c r="Q292" s="282"/>
      <c r="R292" s="283"/>
      <c r="S292" s="283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  <c r="AF292" s="91"/>
      <c r="AT292" s="251" t="e">
        <f>VLOOKUP(#REF!,'اعضاء هيئة التدريس'!#REF!,2,)</f>
        <v>#REF!</v>
      </c>
    </row>
    <row r="293" spans="1:46" s="29" customFormat="1" ht="15.75" hidden="1" customHeight="1">
      <c r="A293" s="328"/>
      <c r="B293" s="288" t="s">
        <v>988</v>
      </c>
      <c r="C293" s="726" t="str">
        <f>VLOOKUP(B293,مقررات!$A$1:$F$411,2,FALSE)</f>
        <v>إحصاء</v>
      </c>
      <c r="D293" s="211">
        <f>VLOOKUP(B293,مقررات!$A$1:$F$452,3,FALSE)</f>
        <v>1</v>
      </c>
      <c r="E293" s="211">
        <f>VLOOKUP(B293,مقررات!$A$1:$F$476,4,FALSE)</f>
        <v>0</v>
      </c>
      <c r="F293" s="211">
        <f t="shared" si="10"/>
        <v>1</v>
      </c>
      <c r="G293" s="60" t="str">
        <f>VLOOKUP(B293,مقررات!$A$1:$F$409,6,FALSE)</f>
        <v>ـ</v>
      </c>
      <c r="H293" s="697" t="s">
        <v>1539</v>
      </c>
      <c r="I293" s="262" t="str">
        <f>VLOOKUP(H293,'اعضاء هيئة التدريس'!$B$1:$D$300,2,FALSE)</f>
        <v>د / عبدالعزيز الشربيني</v>
      </c>
      <c r="J293" s="73"/>
      <c r="K293" s="73"/>
      <c r="L293" s="73"/>
      <c r="M293" s="73"/>
      <c r="N293" s="73" t="s">
        <v>1119</v>
      </c>
      <c r="O293" s="73"/>
      <c r="P293" s="255" t="s">
        <v>1319</v>
      </c>
      <c r="Q293" s="4"/>
      <c r="R293" s="91"/>
      <c r="S293" s="91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T293" s="251" t="e">
        <f>VLOOKUP(#REF!,'اعضاء هيئة التدريس'!#REF!,2,)</f>
        <v>#REF!</v>
      </c>
    </row>
    <row r="294" spans="1:46" s="272" customFormat="1" ht="15.75" hidden="1" customHeight="1">
      <c r="A294" s="328"/>
      <c r="B294" s="288" t="s">
        <v>699</v>
      </c>
      <c r="C294" s="726" t="str">
        <f>VLOOKUP(B294,مقررات!$A$1:$F$411,2,FALSE)</f>
        <v>بحث ومقال</v>
      </c>
      <c r="D294" s="211">
        <f>VLOOKUP(B294,مقررات!$A$1:$F$452,3,FALSE)</f>
        <v>2</v>
      </c>
      <c r="E294" s="211">
        <f>VLOOKUP(B294,مقررات!$A$1:$F$476,4,FALSE)</f>
        <v>0</v>
      </c>
      <c r="F294" s="211">
        <f t="shared" si="10"/>
        <v>2</v>
      </c>
      <c r="G294" s="60" t="str">
        <f>VLOOKUP(B294,مقررات!$A$1:$F$409,6,FALSE)</f>
        <v>-</v>
      </c>
      <c r="H294" s="60"/>
      <c r="I294" s="262" t="s">
        <v>892</v>
      </c>
      <c r="J294" s="73"/>
      <c r="K294" s="73"/>
      <c r="L294" s="73"/>
      <c r="M294" s="73"/>
      <c r="N294" s="73"/>
      <c r="O294" s="73"/>
      <c r="P294" s="1046"/>
      <c r="Q294" s="4"/>
      <c r="R294" s="91"/>
      <c r="S294" s="91"/>
      <c r="T294" s="283"/>
      <c r="U294" s="283"/>
      <c r="V294" s="283"/>
      <c r="W294" s="283"/>
      <c r="X294" s="283"/>
      <c r="Y294" s="283"/>
      <c r="Z294" s="283"/>
      <c r="AA294" s="283"/>
      <c r="AB294" s="283"/>
      <c r="AC294" s="283"/>
      <c r="AD294" s="283"/>
      <c r="AE294" s="283"/>
      <c r="AF294" s="283"/>
      <c r="AT294" s="251" t="e">
        <f>VLOOKUP(#REF!,'اعضاء هيئة التدريس'!#REF!,2,)</f>
        <v>#REF!</v>
      </c>
    </row>
    <row r="295" spans="1:46" s="285" customFormat="1" ht="15.75" hidden="1" customHeight="1">
      <c r="A295" s="367"/>
      <c r="B295" s="288" t="s">
        <v>669</v>
      </c>
      <c r="C295" s="726" t="str">
        <f>VLOOKUP(B295,مقررات!$A$1:$F$411,2,FALSE)</f>
        <v>فسيولوجيا(1)</v>
      </c>
      <c r="D295" s="211">
        <f>VLOOKUP(B295,مقررات!$A$1:$F$452,3,FALSE)</f>
        <v>2</v>
      </c>
      <c r="E295" s="211">
        <f>VLOOKUP(B295,مقررات!$A$1:$F$476,4,FALSE)</f>
        <v>2</v>
      </c>
      <c r="F295" s="211">
        <f t="shared" si="10"/>
        <v>3</v>
      </c>
      <c r="G295" s="60" t="str">
        <f>VLOOKUP(B295,مقررات!$A$1:$F$409,6,FALSE)</f>
        <v>-</v>
      </c>
      <c r="H295" s="60" t="s">
        <v>1870</v>
      </c>
      <c r="I295" s="262" t="str">
        <f>VLOOKUP(H295,'اعضاء هيئة التدريس'!$B$1:$D$300,2,FALSE)</f>
        <v>أ.د. فاتن عبدالغفار</v>
      </c>
      <c r="J295" s="73"/>
      <c r="K295" s="73" t="s">
        <v>1072</v>
      </c>
      <c r="L295" s="73"/>
      <c r="M295" s="73"/>
      <c r="N295" s="73"/>
      <c r="O295" s="73"/>
      <c r="P295" s="255" t="s">
        <v>89</v>
      </c>
      <c r="Q295" s="282"/>
      <c r="R295" s="283"/>
      <c r="S295" s="283"/>
      <c r="T295" s="283"/>
      <c r="U295" s="284"/>
      <c r="V295" s="284"/>
      <c r="W295" s="284"/>
      <c r="X295" s="284"/>
      <c r="Y295" s="284"/>
      <c r="Z295" s="284"/>
      <c r="AA295" s="284"/>
      <c r="AB295" s="284"/>
      <c r="AC295" s="284"/>
      <c r="AD295" s="284"/>
      <c r="AE295" s="284"/>
      <c r="AF295" s="284"/>
      <c r="AT295" s="251" t="e">
        <f>VLOOKUP(#REF!,'اعضاء هيئة التدريس'!#REF!,2,)</f>
        <v>#REF!</v>
      </c>
    </row>
    <row r="296" spans="1:46" s="272" customFormat="1" ht="15" hidden="1" customHeight="1">
      <c r="A296" s="328"/>
      <c r="B296" s="288" t="s">
        <v>671</v>
      </c>
      <c r="C296" s="726" t="str">
        <f>VLOOKUP(B296,مقررات!$A$1:$F$411,2,FALSE)</f>
        <v>اساسيات علم الخلية</v>
      </c>
      <c r="D296" s="211">
        <f>VLOOKUP(B296,مقررات!$A$1:$F$452,3,FALSE)</f>
        <v>2</v>
      </c>
      <c r="E296" s="211">
        <f>VLOOKUP(B296,مقررات!$A$1:$F$476,4,FALSE)</f>
        <v>0</v>
      </c>
      <c r="F296" s="211">
        <f t="shared" si="10"/>
        <v>2</v>
      </c>
      <c r="G296" s="60" t="str">
        <f>VLOOKUP(B296,مقررات!$A$1:$F$409,6,FALSE)</f>
        <v>-</v>
      </c>
      <c r="H296" s="60" t="s">
        <v>1923</v>
      </c>
      <c r="I296" s="262" t="str">
        <f>VLOOKUP(H296,'اعضاء هيئة التدريس'!$B$1:$D$300,2,FALSE)</f>
        <v>د. يسري علي عقدة</v>
      </c>
      <c r="J296" s="73"/>
      <c r="K296" s="73"/>
      <c r="L296" s="73"/>
      <c r="M296" s="73"/>
      <c r="N296" s="73"/>
      <c r="O296" s="73" t="s">
        <v>1068</v>
      </c>
      <c r="P296" s="255" t="s">
        <v>1325</v>
      </c>
      <c r="Q296" s="4"/>
      <c r="R296" s="91"/>
      <c r="S296" s="91"/>
      <c r="T296" s="357"/>
      <c r="U296" s="283"/>
      <c r="V296" s="283"/>
      <c r="W296" s="283"/>
      <c r="X296" s="283"/>
      <c r="Y296" s="283"/>
      <c r="Z296" s="283"/>
      <c r="AA296" s="283"/>
      <c r="AB296" s="283"/>
      <c r="AC296" s="283"/>
      <c r="AD296" s="283"/>
      <c r="AE296" s="283"/>
      <c r="AF296" s="283"/>
      <c r="AT296" s="251" t="e">
        <f>VLOOKUP(#REF!,'اعضاء هيئة التدريس'!#REF!,2,)</f>
        <v>#REF!</v>
      </c>
    </row>
    <row r="297" spans="1:46" s="272" customFormat="1" ht="15.75" hidden="1" customHeight="1">
      <c r="A297" s="367"/>
      <c r="B297" s="288" t="s">
        <v>937</v>
      </c>
      <c r="C297" s="726" t="str">
        <f>VLOOKUP(B297,مقررات!$A$1:$F$411,2,FALSE)</f>
        <v>علم الخلية والانسجة</v>
      </c>
      <c r="D297" s="211">
        <f>VLOOKUP(B297,مقررات!$A$1:$F$452,3,FALSE)</f>
        <v>2</v>
      </c>
      <c r="E297" s="211">
        <f>VLOOKUP(B297,مقررات!$A$1:$F$476,4,FALSE)</f>
        <v>2</v>
      </c>
      <c r="F297" s="211">
        <f t="shared" si="10"/>
        <v>3</v>
      </c>
      <c r="G297" s="60">
        <f>VLOOKUP(B297,مقررات!$A$1:$F$409,6,FALSE)</f>
        <v>0</v>
      </c>
      <c r="H297" s="60" t="s">
        <v>1868</v>
      </c>
      <c r="I297" s="262" t="str">
        <f>VLOOKUP(H297,'اعضاء هيئة التدريس'!$B$1:$D$300,2,FALSE)</f>
        <v>أ.د. صابر صقر</v>
      </c>
      <c r="J297" s="73"/>
      <c r="K297" s="73"/>
      <c r="L297" s="73" t="s">
        <v>1072</v>
      </c>
      <c r="M297" s="73"/>
      <c r="N297" s="73"/>
      <c r="O297" s="73"/>
      <c r="P297" s="255" t="s">
        <v>1325</v>
      </c>
      <c r="Q297" s="282"/>
      <c r="R297" s="283"/>
      <c r="S297" s="283"/>
      <c r="T297" s="283"/>
      <c r="U297" s="283"/>
      <c r="V297" s="283"/>
      <c r="W297" s="283"/>
      <c r="X297" s="283"/>
      <c r="Y297" s="283"/>
      <c r="Z297" s="283"/>
      <c r="AA297" s="283"/>
      <c r="AB297" s="283"/>
      <c r="AC297" s="283"/>
      <c r="AD297" s="283"/>
      <c r="AE297" s="283"/>
      <c r="AF297" s="283"/>
      <c r="AT297" s="251" t="e">
        <f>VLOOKUP(#REF!,'اعضاء هيئة التدريس'!#REF!,2,)</f>
        <v>#REF!</v>
      </c>
    </row>
    <row r="298" spans="1:46" s="285" customFormat="1" ht="15.75" hidden="1" customHeight="1">
      <c r="A298" s="328"/>
      <c r="B298" s="288" t="s">
        <v>673</v>
      </c>
      <c r="C298" s="726" t="str">
        <f>VLOOKUP(B298,مقررات!$A$1:$F$411,2,FALSE)</f>
        <v>لافقاريات (1)</v>
      </c>
      <c r="D298" s="211">
        <f>VLOOKUP(B298,مقررات!$A$1:$F$452,3,FALSE)</f>
        <v>2</v>
      </c>
      <c r="E298" s="211">
        <f>VLOOKUP(B298,مقررات!$A$1:$F$476,4,FALSE)</f>
        <v>2</v>
      </c>
      <c r="F298" s="211">
        <f t="shared" si="10"/>
        <v>3</v>
      </c>
      <c r="G298" s="60" t="str">
        <f>VLOOKUP(B298,مقررات!$A$1:$F$409,6,FALSE)</f>
        <v>-</v>
      </c>
      <c r="H298" s="60" t="s">
        <v>1886</v>
      </c>
      <c r="I298" s="262" t="str">
        <f>VLOOKUP(H298,'اعضاء هيئة التدريس'!$B$1:$D$300,2,FALSE)</f>
        <v>أ.د. جمالات عثمان</v>
      </c>
      <c r="J298" s="73"/>
      <c r="K298" s="73"/>
      <c r="L298" s="73"/>
      <c r="M298" s="73"/>
      <c r="N298" s="73" t="s">
        <v>1067</v>
      </c>
      <c r="O298" s="73"/>
      <c r="P298" s="255" t="s">
        <v>89</v>
      </c>
      <c r="Q298" s="4"/>
      <c r="R298" s="91"/>
      <c r="S298" s="91"/>
      <c r="T298" s="283"/>
      <c r="U298" s="284"/>
      <c r="V298" s="284"/>
      <c r="W298" s="284"/>
      <c r="X298" s="284"/>
      <c r="Y298" s="284"/>
      <c r="Z298" s="284"/>
      <c r="AA298" s="284"/>
      <c r="AB298" s="284"/>
      <c r="AC298" s="284"/>
      <c r="AD298" s="284"/>
      <c r="AE298" s="284"/>
      <c r="AF298" s="284"/>
      <c r="AT298" s="251" t="e">
        <f>VLOOKUP(#REF!,'اعضاء هيئة التدريس'!#REF!,2,)</f>
        <v>#REF!</v>
      </c>
    </row>
    <row r="299" spans="1:46" s="272" customFormat="1" ht="15.75" hidden="1">
      <c r="A299" s="367"/>
      <c r="B299" s="288" t="s">
        <v>935</v>
      </c>
      <c r="C299" s="726" t="str">
        <f>VLOOKUP(B299,مقررات!$A$1:$F$411,2,FALSE)</f>
        <v xml:space="preserve">تصنيف حيوان </v>
      </c>
      <c r="D299" s="211">
        <f>VLOOKUP(B299,مقررات!$A$1:$F$452,3,FALSE)</f>
        <v>2</v>
      </c>
      <c r="E299" s="211">
        <f>VLOOKUP(B299,مقررات!$A$1:$F$476,4,FALSE)</f>
        <v>2</v>
      </c>
      <c r="F299" s="211">
        <f t="shared" si="10"/>
        <v>3</v>
      </c>
      <c r="G299" s="60">
        <f>VLOOKUP(B299,مقررات!$A$1:$F$409,6,FALSE)</f>
        <v>0</v>
      </c>
      <c r="H299" s="60" t="s">
        <v>1881</v>
      </c>
      <c r="I299" s="262" t="str">
        <f>VLOOKUP(H299,'اعضاء هيئة التدريس'!$B$1:$D$300,2,FALSE)</f>
        <v>ا.د. محمد السيد خليل</v>
      </c>
      <c r="J299" s="73"/>
      <c r="K299" s="73" t="s">
        <v>1067</v>
      </c>
      <c r="L299" s="73"/>
      <c r="M299" s="73"/>
      <c r="N299" s="73"/>
      <c r="O299" s="73"/>
      <c r="P299" s="386" t="s">
        <v>1317</v>
      </c>
      <c r="Q299" s="282"/>
      <c r="R299" s="283"/>
      <c r="S299" s="283"/>
      <c r="T299" s="283"/>
      <c r="U299" s="283"/>
      <c r="V299" s="283"/>
      <c r="W299" s="283"/>
      <c r="X299" s="283"/>
      <c r="Y299" s="283"/>
      <c r="Z299" s="283"/>
      <c r="AA299" s="283"/>
      <c r="AB299" s="283"/>
      <c r="AC299" s="283"/>
      <c r="AD299" s="283"/>
      <c r="AE299" s="283"/>
      <c r="AF299" s="283"/>
      <c r="AT299" s="251" t="e">
        <f>VLOOKUP(#REF!,'اعضاء هيئة التدريس'!#REF!,2,)</f>
        <v>#REF!</v>
      </c>
    </row>
    <row r="300" spans="1:46" s="285" customFormat="1" ht="15.75" hidden="1">
      <c r="A300" s="367"/>
      <c r="B300" s="288" t="s">
        <v>935</v>
      </c>
      <c r="C300" s="726" t="str">
        <f>VLOOKUP(B300,مقررات!$A$1:$F$411,2,FALSE)</f>
        <v xml:space="preserve">تصنيف حيوان </v>
      </c>
      <c r="D300" s="211">
        <f>VLOOKUP(B300,مقررات!$A$1:$F$452,3,FALSE)</f>
        <v>2</v>
      </c>
      <c r="E300" s="211">
        <f>VLOOKUP(B300,مقررات!$A$1:$F$476,4,FALSE)</f>
        <v>2</v>
      </c>
      <c r="F300" s="211">
        <f t="shared" si="10"/>
        <v>3</v>
      </c>
      <c r="G300" s="60">
        <f>VLOOKUP(B300,مقررات!$A$1:$F$409,6,FALSE)</f>
        <v>0</v>
      </c>
      <c r="H300" s="60" t="s">
        <v>1897</v>
      </c>
      <c r="I300" s="262" t="str">
        <f>VLOOKUP(H300,'اعضاء هيئة التدريس'!$B$1:$D$300,2,FALSE)</f>
        <v>د. عادل عبدالمنصف نصار</v>
      </c>
      <c r="J300" s="73"/>
      <c r="K300" s="73" t="s">
        <v>1068</v>
      </c>
      <c r="L300" s="73"/>
      <c r="M300" s="73"/>
      <c r="N300" s="73"/>
      <c r="O300" s="73"/>
      <c r="P300" s="386" t="s">
        <v>1317</v>
      </c>
      <c r="Q300" s="282"/>
      <c r="R300" s="283"/>
      <c r="S300" s="283"/>
      <c r="T300" s="283"/>
      <c r="U300" s="284"/>
      <c r="V300" s="284"/>
      <c r="W300" s="284"/>
      <c r="X300" s="284"/>
      <c r="Y300" s="284"/>
      <c r="Z300" s="284"/>
      <c r="AA300" s="284"/>
      <c r="AB300" s="284"/>
      <c r="AC300" s="284"/>
      <c r="AD300" s="284"/>
      <c r="AE300" s="284"/>
      <c r="AF300" s="284"/>
      <c r="AT300" s="251" t="e">
        <f>VLOOKUP(#REF!,'اعضاء هيئة التدريس'!#REF!,2,)</f>
        <v>#REF!</v>
      </c>
    </row>
    <row r="301" spans="1:46" s="285" customFormat="1" ht="15.75" hidden="1">
      <c r="A301" s="367"/>
      <c r="B301" s="288" t="s">
        <v>675</v>
      </c>
      <c r="C301" s="726" t="str">
        <f>VLOOKUP(B301,مقررات!$A$1:$F$411,2,FALSE)</f>
        <v>حبليات (1)</v>
      </c>
      <c r="D301" s="211">
        <f>VLOOKUP(B301,مقررات!$A$1:$F$452,3,FALSE)</f>
        <v>1</v>
      </c>
      <c r="E301" s="211">
        <f>VLOOKUP(B301,مقررات!$A$1:$F$476,4,FALSE)</f>
        <v>2</v>
      </c>
      <c r="F301" s="211">
        <f t="shared" si="10"/>
        <v>2</v>
      </c>
      <c r="G301" s="60" t="str">
        <f>VLOOKUP(B301,مقررات!$A$1:$F$409,6,FALSE)</f>
        <v>-</v>
      </c>
      <c r="H301" s="60" t="s">
        <v>1890</v>
      </c>
      <c r="I301" s="262" t="str">
        <f>VLOOKUP(H301,'اعضاء هيئة التدريس'!$B$1:$D$300,2,FALSE)</f>
        <v>د. جمال متولي بدوي</v>
      </c>
      <c r="J301" s="73"/>
      <c r="K301" s="73"/>
      <c r="L301" s="73"/>
      <c r="M301" s="73"/>
      <c r="N301" s="73"/>
      <c r="O301" s="73" t="s">
        <v>1233</v>
      </c>
      <c r="P301" s="386" t="s">
        <v>1323</v>
      </c>
      <c r="Q301" s="282"/>
      <c r="R301" s="283"/>
      <c r="S301" s="283"/>
      <c r="T301" s="283"/>
      <c r="U301" s="284"/>
      <c r="V301" s="284"/>
      <c r="W301" s="284"/>
      <c r="X301" s="284"/>
      <c r="Y301" s="284"/>
      <c r="Z301" s="284"/>
      <c r="AA301" s="284"/>
      <c r="AB301" s="284"/>
      <c r="AC301" s="284"/>
      <c r="AD301" s="284"/>
      <c r="AE301" s="284"/>
      <c r="AF301" s="284"/>
      <c r="AT301" s="251" t="e">
        <f>VLOOKUP(#REF!,'اعضاء هيئة التدريس'!#REF!,2,)</f>
        <v>#REF!</v>
      </c>
    </row>
    <row r="302" spans="1:46" s="285" customFormat="1" ht="15" hidden="1" customHeight="1">
      <c r="A302" s="328"/>
      <c r="B302" s="288" t="s">
        <v>676</v>
      </c>
      <c r="C302" s="726" t="str">
        <f>VLOOKUP(B302,مقررات!$A$1:$F$411,2,FALSE)</f>
        <v>حشرات عامة</v>
      </c>
      <c r="D302" s="211">
        <f>VLOOKUP(B302,مقررات!$A$1:$F$452,3,FALSE)</f>
        <v>2</v>
      </c>
      <c r="E302" s="211">
        <f>VLOOKUP(B302,مقررات!$A$1:$F$476,4,FALSE)</f>
        <v>2</v>
      </c>
      <c r="F302" s="211">
        <f t="shared" si="10"/>
        <v>3</v>
      </c>
      <c r="G302" s="60" t="str">
        <f>VLOOKUP(B302,مقررات!$A$1:$F$409,6,FALSE)</f>
        <v>Z136</v>
      </c>
      <c r="H302" s="60" t="s">
        <v>1889</v>
      </c>
      <c r="I302" s="262" t="str">
        <f>VLOOKUP(H302,'اعضاء هيئة التدريس'!$B$1:$D$300,2,FALSE)</f>
        <v>د. ماجدة ابوالمحاسن</v>
      </c>
      <c r="J302" s="73"/>
      <c r="K302" s="73"/>
      <c r="L302" s="73"/>
      <c r="M302" s="73"/>
      <c r="N302" s="73" t="s">
        <v>1067</v>
      </c>
      <c r="O302" s="73"/>
      <c r="P302" s="386" t="s">
        <v>1323</v>
      </c>
      <c r="Q302" s="4"/>
      <c r="R302" s="91"/>
      <c r="S302" s="91"/>
      <c r="T302" s="283"/>
      <c r="U302" s="284"/>
      <c r="V302" s="284"/>
      <c r="W302" s="284"/>
      <c r="X302" s="284"/>
      <c r="Y302" s="284"/>
      <c r="Z302" s="284"/>
      <c r="AA302" s="284"/>
      <c r="AB302" s="284"/>
      <c r="AC302" s="284"/>
      <c r="AD302" s="284"/>
      <c r="AE302" s="284"/>
      <c r="AF302" s="284"/>
      <c r="AT302" s="251" t="e">
        <f>VLOOKUP(#REF!,'اعضاء هيئة التدريس'!#REF!,2,)</f>
        <v>#REF!</v>
      </c>
    </row>
    <row r="303" spans="1:46" s="272" customFormat="1" ht="15.75" hidden="1" customHeight="1">
      <c r="A303" s="367"/>
      <c r="B303" s="288" t="s">
        <v>680</v>
      </c>
      <c r="C303" s="726" t="str">
        <f>VLOOKUP(B303,مقررات!$A$1:$F$411,2,FALSE)</f>
        <v>اوليات</v>
      </c>
      <c r="D303" s="211">
        <f>VLOOKUP(B303,مقررات!$A$1:$F$452,3,FALSE)</f>
        <v>2</v>
      </c>
      <c r="E303" s="211">
        <f>VLOOKUP(B303,مقررات!$A$1:$F$476,4,FALSE)</f>
        <v>2</v>
      </c>
      <c r="F303" s="211">
        <f t="shared" si="10"/>
        <v>3</v>
      </c>
      <c r="G303" s="60" t="str">
        <f>VLOOKUP(B303,مقررات!$A$1:$F$409,6,FALSE)</f>
        <v>Z136</v>
      </c>
      <c r="H303" s="60" t="s">
        <v>1885</v>
      </c>
      <c r="I303" s="262" t="str">
        <f>VLOOKUP(H303,'اعضاء هيئة التدريس'!$B$1:$D$300,2,FALSE)</f>
        <v>أ.د. منصور جلال</v>
      </c>
      <c r="J303" s="73"/>
      <c r="K303" s="73" t="s">
        <v>1067</v>
      </c>
      <c r="L303" s="73"/>
      <c r="M303" s="73"/>
      <c r="N303" s="73"/>
      <c r="O303" s="73"/>
      <c r="P303" s="386"/>
      <c r="Q303" s="282"/>
      <c r="R303" s="283"/>
      <c r="S303" s="284"/>
      <c r="T303" s="283"/>
      <c r="U303" s="283"/>
      <c r="V303" s="283"/>
      <c r="W303" s="283"/>
      <c r="X303" s="283"/>
      <c r="Y303" s="283"/>
      <c r="Z303" s="283"/>
      <c r="AA303" s="283"/>
      <c r="AB303" s="283"/>
      <c r="AC303" s="283"/>
      <c r="AD303" s="283"/>
      <c r="AE303" s="283"/>
      <c r="AF303" s="283"/>
      <c r="AT303" s="251" t="e">
        <f>VLOOKUP(#REF!,'اعضاء هيئة التدريس'!#REF!,2,)</f>
        <v>#REF!</v>
      </c>
    </row>
    <row r="304" spans="1:46" s="272" customFormat="1" ht="15.75" hidden="1" customHeight="1">
      <c r="A304" s="367"/>
      <c r="B304" s="288" t="s">
        <v>681</v>
      </c>
      <c r="C304" s="726" t="str">
        <f>VLOOKUP(B304,مقررات!$A$1:$F$411,2,FALSE)</f>
        <v>حبليات (2)</v>
      </c>
      <c r="D304" s="211">
        <f>VLOOKUP(B304,مقررات!$A$1:$F$452,3,FALSE)</f>
        <v>2</v>
      </c>
      <c r="E304" s="211">
        <f>VLOOKUP(B304,مقررات!$A$1:$F$476,4,FALSE)</f>
        <v>2</v>
      </c>
      <c r="F304" s="211">
        <f t="shared" si="10"/>
        <v>3</v>
      </c>
      <c r="G304" s="60" t="str">
        <f>VLOOKUP(B304,مقررات!$A$1:$F$409,6,FALSE)</f>
        <v>Z112</v>
      </c>
      <c r="H304" s="60" t="s">
        <v>1892</v>
      </c>
      <c r="I304" s="262" t="str">
        <f>VLOOKUP(H304,'اعضاء هيئة التدريس'!$B$1:$D$300,2,FALSE)</f>
        <v>د. سمية شلبي</v>
      </c>
      <c r="J304" s="73"/>
      <c r="K304" s="73"/>
      <c r="L304" s="73"/>
      <c r="M304" s="73" t="s">
        <v>1067</v>
      </c>
      <c r="N304" s="73"/>
      <c r="O304" s="73"/>
      <c r="P304" s="252"/>
      <c r="Q304" s="282"/>
      <c r="R304" s="283"/>
      <c r="S304" s="283"/>
      <c r="T304" s="283"/>
      <c r="U304" s="283"/>
      <c r="V304" s="283"/>
      <c r="W304" s="283"/>
      <c r="X304" s="283"/>
      <c r="Y304" s="283"/>
      <c r="Z304" s="283"/>
      <c r="AA304" s="283"/>
      <c r="AB304" s="283"/>
      <c r="AC304" s="283"/>
      <c r="AD304" s="283"/>
      <c r="AE304" s="283"/>
      <c r="AF304" s="283"/>
      <c r="AT304" s="251" t="e">
        <f>VLOOKUP(#REF!,'اعضاء هيئة التدريس'!#REF!,2,)</f>
        <v>#REF!</v>
      </c>
    </row>
    <row r="305" spans="1:46" s="156" customFormat="1" ht="15" hidden="1" customHeight="1">
      <c r="A305" s="328"/>
      <c r="B305" s="288" t="s">
        <v>682</v>
      </c>
      <c r="C305" s="726" t="str">
        <f>VLOOKUP(B305,مقررات!$A$1:$F$411,2,FALSE)</f>
        <v>اجنة</v>
      </c>
      <c r="D305" s="211">
        <f>VLOOKUP(B305,مقررات!$A$1:$F$452,3,FALSE)</f>
        <v>2</v>
      </c>
      <c r="E305" s="211">
        <f>VLOOKUP(B305,مقررات!$A$1:$F$476,4,FALSE)</f>
        <v>2</v>
      </c>
      <c r="F305" s="211">
        <f t="shared" si="10"/>
        <v>3</v>
      </c>
      <c r="G305" s="60" t="str">
        <f>VLOOKUP(B305,مقررات!$A$1:$F$409,6,FALSE)</f>
        <v>Z2410</v>
      </c>
      <c r="H305" s="60" t="s">
        <v>1890</v>
      </c>
      <c r="I305" s="262" t="str">
        <f>VLOOKUP(H305,'اعضاء هيئة التدريس'!$B$1:$D$300,2,FALSE)</f>
        <v>د. جمال متولي بدوي</v>
      </c>
      <c r="J305" s="73"/>
      <c r="K305" s="73"/>
      <c r="L305" s="73"/>
      <c r="M305" s="73" t="s">
        <v>1067</v>
      </c>
      <c r="N305" s="73"/>
      <c r="O305" s="73"/>
      <c r="P305" s="1046"/>
      <c r="Q305" s="4"/>
      <c r="R305" s="91"/>
      <c r="S305" s="91"/>
      <c r="T305" s="220"/>
      <c r="U305" s="220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T305" s="251" t="e">
        <f>VLOOKUP(#REF!,'اعضاء هيئة التدريس'!#REF!,2,)</f>
        <v>#REF!</v>
      </c>
    </row>
    <row r="306" spans="1:46" s="221" customFormat="1" ht="15.75" hidden="1" customHeight="1">
      <c r="A306" s="328"/>
      <c r="B306" s="288" t="s">
        <v>726</v>
      </c>
      <c r="C306" s="726" t="str">
        <f>VLOOKUP(B306,مقررات!$A$1:$F$411,2,FALSE)</f>
        <v>حشرات طبية</v>
      </c>
      <c r="D306" s="211">
        <f>VLOOKUP(B306,مقررات!$A$1:$F$452,3,FALSE)</f>
        <v>1</v>
      </c>
      <c r="E306" s="211">
        <f>VLOOKUP(B306,مقررات!$A$1:$F$476,4,FALSE)</f>
        <v>2</v>
      </c>
      <c r="F306" s="211">
        <f t="shared" ref="F306:F330" si="11">D306+0.5*E306</f>
        <v>2</v>
      </c>
      <c r="G306" s="60" t="str">
        <f>VLOOKUP(B306,مقررات!$A$1:$F$409,6,FALSE)</f>
        <v>Z158</v>
      </c>
      <c r="H306" s="60" t="s">
        <v>1881</v>
      </c>
      <c r="I306" s="262" t="str">
        <f>VLOOKUP(H306,'اعضاء هيئة التدريس'!$B$1:$D$300,2,FALSE)</f>
        <v>ا.د. محمد السيد خليل</v>
      </c>
      <c r="J306" s="73"/>
      <c r="K306" s="73"/>
      <c r="L306" s="73" t="s">
        <v>1147</v>
      </c>
      <c r="M306" s="73"/>
      <c r="N306" s="73"/>
      <c r="O306" s="73"/>
      <c r="P306" s="386" t="s">
        <v>1317</v>
      </c>
      <c r="Q306" s="4"/>
      <c r="R306" s="92"/>
      <c r="S306" s="92"/>
      <c r="T306" s="220"/>
      <c r="U306" s="220"/>
      <c r="V306" s="220"/>
      <c r="W306" s="220"/>
      <c r="X306" s="220"/>
      <c r="Y306" s="220"/>
      <c r="Z306" s="220"/>
      <c r="AA306" s="220"/>
      <c r="AB306" s="220"/>
      <c r="AC306" s="220"/>
      <c r="AD306" s="220"/>
      <c r="AE306" s="220"/>
      <c r="AF306" s="220"/>
      <c r="AT306" s="251" t="e">
        <f>VLOOKUP(#REF!,'اعضاء هيئة التدريس'!#REF!,2,)</f>
        <v>#REF!</v>
      </c>
    </row>
    <row r="307" spans="1:46" s="272" customFormat="1" ht="15.75" hidden="1">
      <c r="A307" s="328"/>
      <c r="B307" s="288" t="s">
        <v>704</v>
      </c>
      <c r="C307" s="726" t="str">
        <f>VLOOKUP(B307,مقررات!$A$1:$F$411,2,FALSE)</f>
        <v>بيولوجيا حشرات</v>
      </c>
      <c r="D307" s="211">
        <f>VLOOKUP(B307,مقررات!$A$1:$F$452,3,FALSE)</f>
        <v>2</v>
      </c>
      <c r="E307" s="211">
        <f>VLOOKUP(B307,مقررات!$A$1:$F$476,4,FALSE)</f>
        <v>2</v>
      </c>
      <c r="F307" s="211">
        <f t="shared" si="11"/>
        <v>3</v>
      </c>
      <c r="G307" s="60" t="str">
        <f>VLOOKUP(B307,مقررات!$A$1:$F$409,6,FALSE)</f>
        <v>Z158</v>
      </c>
      <c r="H307" s="60" t="s">
        <v>1888</v>
      </c>
      <c r="I307" s="262" t="str">
        <f>VLOOKUP(H307,'اعضاء هيئة التدريس'!$B$1:$D$300,2,FALSE)</f>
        <v>د. هانم صقر</v>
      </c>
      <c r="J307" s="73"/>
      <c r="K307" s="73"/>
      <c r="L307" s="73" t="s">
        <v>1067</v>
      </c>
      <c r="M307" s="73"/>
      <c r="N307" s="73"/>
      <c r="O307" s="73"/>
      <c r="P307" s="1046"/>
      <c r="Q307" s="4"/>
      <c r="R307" s="91"/>
      <c r="S307" s="91"/>
      <c r="T307" s="283"/>
      <c r="U307" s="283"/>
      <c r="V307" s="283"/>
      <c r="W307" s="283"/>
      <c r="X307" s="283"/>
      <c r="Y307" s="283"/>
      <c r="Z307" s="283"/>
      <c r="AA307" s="283"/>
      <c r="AB307" s="283"/>
      <c r="AC307" s="283"/>
      <c r="AD307" s="283"/>
      <c r="AE307" s="283"/>
      <c r="AF307" s="283"/>
      <c r="AT307" s="251" t="e">
        <f>VLOOKUP(#REF!,'اعضاء هيئة التدريس'!#REF!,2,)</f>
        <v>#REF!</v>
      </c>
    </row>
    <row r="308" spans="1:46" s="272" customFormat="1" ht="15.75" hidden="1">
      <c r="A308" s="367"/>
      <c r="B308" s="288" t="s">
        <v>684</v>
      </c>
      <c r="C308" s="726" t="str">
        <f>VLOOKUP(B308,مقررات!$A$1:$F$411,2,FALSE)</f>
        <v>وراثة خلوية</v>
      </c>
      <c r="D308" s="211">
        <f>VLOOKUP(B308,مقررات!$A$1:$F$452,3,FALSE)</f>
        <v>2</v>
      </c>
      <c r="E308" s="211">
        <f>VLOOKUP(B308,مقررات!$A$1:$F$476,4,FALSE)</f>
        <v>2</v>
      </c>
      <c r="F308" s="211">
        <f t="shared" si="11"/>
        <v>3</v>
      </c>
      <c r="G308" s="60" t="str">
        <f>VLOOKUP(B308,مقررات!$A$1:$F$409,6,FALSE)</f>
        <v>Z124</v>
      </c>
      <c r="H308" s="60" t="s">
        <v>1925</v>
      </c>
      <c r="I308" s="262" t="str">
        <f>VLOOKUP(H308,'اعضاء هيئة التدريس'!$B$1:$D$300,2,FALSE)</f>
        <v>د. اسلام الجرواني</v>
      </c>
      <c r="J308" s="73"/>
      <c r="K308" s="73" t="s">
        <v>1070</v>
      </c>
      <c r="L308" s="73"/>
      <c r="M308" s="73"/>
      <c r="N308" s="73"/>
      <c r="O308" s="73"/>
      <c r="P308" s="386"/>
      <c r="Q308" s="282"/>
      <c r="R308" s="283"/>
      <c r="S308" s="283"/>
      <c r="T308" s="283"/>
      <c r="U308" s="283"/>
      <c r="V308" s="283"/>
      <c r="W308" s="283"/>
      <c r="X308" s="283"/>
      <c r="Y308" s="283"/>
      <c r="Z308" s="283"/>
      <c r="AA308" s="283"/>
      <c r="AB308" s="283"/>
      <c r="AC308" s="283"/>
      <c r="AD308" s="283"/>
      <c r="AE308" s="283"/>
      <c r="AF308" s="283"/>
      <c r="AT308" s="251" t="e">
        <f>VLOOKUP(#REF!,'اعضاء هيئة التدريس'!#REF!,2,)</f>
        <v>#REF!</v>
      </c>
    </row>
    <row r="309" spans="1:46" s="272" customFormat="1" ht="15.75" hidden="1">
      <c r="A309" s="367"/>
      <c r="B309" s="288" t="s">
        <v>684</v>
      </c>
      <c r="C309" s="726" t="str">
        <f>VLOOKUP(B309,مقررات!$A$1:$F$411,2,FALSE)</f>
        <v>وراثة خلوية</v>
      </c>
      <c r="D309" s="211">
        <f>VLOOKUP(B309,مقررات!$A$1:$F$452,3,FALSE)</f>
        <v>2</v>
      </c>
      <c r="E309" s="211">
        <f>VLOOKUP(B309,مقررات!$A$1:$F$476,4,FALSE)</f>
        <v>2</v>
      </c>
      <c r="F309" s="211">
        <f t="shared" si="11"/>
        <v>3</v>
      </c>
      <c r="G309" s="60" t="str">
        <f>VLOOKUP(B309,مقررات!$A$1:$F$409,6,FALSE)</f>
        <v>Z124</v>
      </c>
      <c r="H309" s="60" t="s">
        <v>1871</v>
      </c>
      <c r="I309" s="262" t="str">
        <f>VLOOKUP(H309,'اعضاء هيئة التدريس'!$B$1:$D$300,2,FALSE)</f>
        <v>أ.د.صبحي حسب النبي</v>
      </c>
      <c r="J309" s="73"/>
      <c r="K309" s="73" t="s">
        <v>1070</v>
      </c>
      <c r="L309" s="73"/>
      <c r="M309" s="73"/>
      <c r="N309" s="73"/>
      <c r="O309" s="73"/>
      <c r="P309" s="386"/>
      <c r="Q309" s="282"/>
      <c r="R309" s="283"/>
      <c r="S309" s="283"/>
      <c r="T309" s="283"/>
      <c r="U309" s="283"/>
      <c r="V309" s="283"/>
      <c r="W309" s="283"/>
      <c r="X309" s="283"/>
      <c r="Y309" s="283"/>
      <c r="Z309" s="283"/>
      <c r="AA309" s="283"/>
      <c r="AB309" s="283"/>
      <c r="AC309" s="283"/>
      <c r="AD309" s="283"/>
      <c r="AE309" s="283"/>
      <c r="AF309" s="283"/>
      <c r="AT309" s="251" t="e">
        <f>VLOOKUP(#REF!,'اعضاء هيئة التدريس'!#REF!,2,)</f>
        <v>#REF!</v>
      </c>
    </row>
    <row r="310" spans="1:46" s="272" customFormat="1" ht="15.75" hidden="1" customHeight="1">
      <c r="A310" s="328"/>
      <c r="B310" s="288" t="s">
        <v>685</v>
      </c>
      <c r="C310" s="726" t="str">
        <f>VLOOKUP(B310,مقررات!$A$1:$F$411,2,FALSE)</f>
        <v>بيئة وتوزيع جغرافى</v>
      </c>
      <c r="D310" s="211">
        <f>VLOOKUP(B310,مقررات!$A$1:$F$452,3,FALSE)</f>
        <v>2</v>
      </c>
      <c r="E310" s="211">
        <f>VLOOKUP(B310,مقررات!$A$1:$F$476,4,FALSE)</f>
        <v>2</v>
      </c>
      <c r="F310" s="211">
        <f t="shared" si="11"/>
        <v>3</v>
      </c>
      <c r="G310" s="60" t="str">
        <f>VLOOKUP(B310,مقررات!$A$1:$F$409,6,FALSE)</f>
        <v>-</v>
      </c>
      <c r="H310" s="60" t="s">
        <v>1869</v>
      </c>
      <c r="I310" s="262" t="str">
        <f>VLOOKUP(H310,'اعضاء هيئة التدريس'!$B$1:$D$300,2,FALSE)</f>
        <v>أ.د. علاء النعناعي</v>
      </c>
      <c r="J310" s="73"/>
      <c r="K310" s="73"/>
      <c r="L310" s="73"/>
      <c r="M310" s="73"/>
      <c r="N310" s="73" t="s">
        <v>1065</v>
      </c>
      <c r="O310" s="73"/>
      <c r="P310" s="1046"/>
      <c r="Q310" s="4"/>
      <c r="R310" s="91"/>
      <c r="S310" s="91"/>
      <c r="T310" s="283"/>
      <c r="U310" s="283"/>
      <c r="V310" s="283"/>
      <c r="W310" s="283"/>
      <c r="X310" s="283"/>
      <c r="Y310" s="283"/>
      <c r="Z310" s="283"/>
      <c r="AA310" s="283"/>
      <c r="AB310" s="283"/>
      <c r="AC310" s="283"/>
      <c r="AD310" s="283"/>
      <c r="AE310" s="283"/>
      <c r="AF310" s="283"/>
      <c r="AT310" s="251" t="e">
        <f>VLOOKUP(#REF!,'اعضاء هيئة التدريس'!#REF!,2,)</f>
        <v>#REF!</v>
      </c>
    </row>
    <row r="311" spans="1:46" s="285" customFormat="1" ht="15.75" hidden="1">
      <c r="A311" s="328"/>
      <c r="B311" s="288" t="s">
        <v>706</v>
      </c>
      <c r="C311" s="726" t="str">
        <f>VLOOKUP(B311,مقررات!$A$1:$F$411,2,FALSE)</f>
        <v>بيئة صحراوية</v>
      </c>
      <c r="D311" s="211">
        <f>VLOOKUP(B311,مقررات!$A$1:$F$452,3,FALSE)</f>
        <v>1</v>
      </c>
      <c r="E311" s="211">
        <f>VLOOKUP(B311,مقررات!$A$1:$F$476,4,FALSE)</f>
        <v>2</v>
      </c>
      <c r="F311" s="211">
        <f t="shared" si="11"/>
        <v>2</v>
      </c>
      <c r="G311" s="60" t="str">
        <f>VLOOKUP(B311,مقررات!$A$1:$F$409,6,FALSE)</f>
        <v>Z2716</v>
      </c>
      <c r="H311" s="60" t="s">
        <v>1885</v>
      </c>
      <c r="I311" s="262" t="str">
        <f>VLOOKUP(H311,'اعضاء هيئة التدريس'!$B$1:$D$300,2,FALSE)</f>
        <v>أ.د. منصور جلال</v>
      </c>
      <c r="J311" s="73"/>
      <c r="K311" s="73" t="s">
        <v>1068</v>
      </c>
      <c r="L311" s="73"/>
      <c r="M311" s="73"/>
      <c r="N311" s="73"/>
      <c r="O311" s="73"/>
      <c r="P311" s="1052"/>
      <c r="Q311" s="4"/>
      <c r="R311" s="91"/>
      <c r="S311" s="91"/>
      <c r="T311" s="283"/>
      <c r="U311" s="284"/>
      <c r="V311" s="284"/>
      <c r="W311" s="284"/>
      <c r="X311" s="284"/>
      <c r="Y311" s="284"/>
      <c r="Z311" s="284"/>
      <c r="AA311" s="284"/>
      <c r="AB311" s="284"/>
      <c r="AC311" s="284"/>
      <c r="AD311" s="284"/>
      <c r="AE311" s="284"/>
      <c r="AF311" s="284"/>
      <c r="AT311" s="251" t="e">
        <f>VLOOKUP(#REF!,'اعضاء هيئة التدريس'!#REF!,2,)</f>
        <v>#REF!</v>
      </c>
    </row>
    <row r="312" spans="1:46" s="272" customFormat="1" ht="15.75" hidden="1">
      <c r="A312" s="367"/>
      <c r="B312" s="288" t="s">
        <v>688</v>
      </c>
      <c r="C312" s="726" t="str">
        <f>VLOOKUP(B312,مقررات!$A$1:$F$411,2,FALSE)</f>
        <v>كيمياء الخلية والانسجة</v>
      </c>
      <c r="D312" s="211">
        <f>VLOOKUP(B312,مقررات!$A$1:$F$452,3,FALSE)</f>
        <v>2</v>
      </c>
      <c r="E312" s="211">
        <f>VLOOKUP(B312,مقررات!$A$1:$F$476,4,FALSE)</f>
        <v>2</v>
      </c>
      <c r="F312" s="211">
        <f t="shared" si="11"/>
        <v>3</v>
      </c>
      <c r="G312" s="60" t="str">
        <f>VLOOKUP(B312,مقررات!$A$1:$F$409,6,FALSE)</f>
        <v>Z227</v>
      </c>
      <c r="H312" s="60" t="s">
        <v>1879</v>
      </c>
      <c r="I312" s="262" t="str">
        <f>VLOOKUP(H312,'اعضاء هيئة التدريس'!$B$1:$D$300,2,FALSE)</f>
        <v>أ.د. هدى مهران</v>
      </c>
      <c r="J312" s="73"/>
      <c r="K312" s="73"/>
      <c r="L312" s="73"/>
      <c r="M312" s="73" t="s">
        <v>1068</v>
      </c>
      <c r="N312" s="73"/>
      <c r="O312" s="73"/>
      <c r="P312" s="386" t="s">
        <v>1317</v>
      </c>
      <c r="Q312" s="282"/>
      <c r="R312" s="283"/>
      <c r="S312" s="284"/>
      <c r="T312" s="283"/>
      <c r="U312" s="283"/>
      <c r="V312" s="283"/>
      <c r="W312" s="283"/>
      <c r="X312" s="283"/>
      <c r="Y312" s="283"/>
      <c r="Z312" s="283"/>
      <c r="AA312" s="283"/>
      <c r="AB312" s="283"/>
      <c r="AC312" s="283"/>
      <c r="AD312" s="283"/>
      <c r="AE312" s="283"/>
      <c r="AF312" s="283"/>
      <c r="AT312" s="251" t="e">
        <f>VLOOKUP(#REF!,'اعضاء هيئة التدريس'!#REF!,2,)</f>
        <v>#REF!</v>
      </c>
    </row>
    <row r="313" spans="1:46" s="417" customFormat="1" ht="15.75" hidden="1">
      <c r="A313" s="328"/>
      <c r="B313" s="288" t="s">
        <v>710</v>
      </c>
      <c r="C313" s="726" t="str">
        <f>VLOOKUP(B313,مقررات!$A$1:$F$411,2,FALSE)</f>
        <v>لافقاريات بحرية</v>
      </c>
      <c r="D313" s="211">
        <f>VLOOKUP(B313,مقررات!$A$1:$F$452,3,FALSE)</f>
        <v>2</v>
      </c>
      <c r="E313" s="211">
        <f>VLOOKUP(B313,مقررات!$A$1:$F$476,4,FALSE)</f>
        <v>2</v>
      </c>
      <c r="F313" s="211">
        <f t="shared" si="11"/>
        <v>3</v>
      </c>
      <c r="G313" s="60" t="str">
        <f>VLOOKUP(B313,مقررات!$A$1:$F$409,6,FALSE)</f>
        <v>Z136</v>
      </c>
      <c r="H313" s="60" t="s">
        <v>1929</v>
      </c>
      <c r="I313" s="262" t="str">
        <f>VLOOKUP(H313,'اعضاء هيئة التدريس'!$B$1:$D$300,2,FALSE)</f>
        <v>د. هدى حسن عبدالعظيم</v>
      </c>
      <c r="J313" s="73"/>
      <c r="K313" s="73" t="s">
        <v>1067</v>
      </c>
      <c r="L313" s="73"/>
      <c r="M313" s="73"/>
      <c r="N313" s="73"/>
      <c r="O313" s="73"/>
      <c r="P313" s="1046"/>
      <c r="Q313" s="4"/>
      <c r="R313" s="91"/>
      <c r="S313" s="91"/>
      <c r="T313" s="222"/>
      <c r="U313" s="222"/>
      <c r="V313" s="222"/>
      <c r="W313" s="222"/>
      <c r="X313" s="222"/>
      <c r="Y313" s="222"/>
      <c r="Z313" s="222"/>
      <c r="AA313" s="222"/>
      <c r="AB313" s="222"/>
      <c r="AC313" s="222"/>
      <c r="AD313" s="222"/>
      <c r="AE313" s="222"/>
      <c r="AF313" s="222"/>
      <c r="AT313" s="251" t="e">
        <f>VLOOKUP(#REF!,'اعضاء هيئة التدريس'!#REF!,2,)</f>
        <v>#REF!</v>
      </c>
    </row>
    <row r="314" spans="1:46" s="361" customFormat="1" ht="15.75" hidden="1">
      <c r="A314" s="328"/>
      <c r="B314" s="288" t="s">
        <v>725</v>
      </c>
      <c r="C314" s="726" t="str">
        <f>VLOOKUP(B314,مقررات!$A$1:$F$411,2,FALSE)</f>
        <v>لافقاريات مياة عذبة</v>
      </c>
      <c r="D314" s="211">
        <f>VLOOKUP(B314,مقررات!$A$1:$F$452,3,FALSE)</f>
        <v>2</v>
      </c>
      <c r="E314" s="211">
        <f>VLOOKUP(B314,مقررات!$A$1:$F$476,4,FALSE)</f>
        <v>2</v>
      </c>
      <c r="F314" s="211">
        <f t="shared" si="11"/>
        <v>3</v>
      </c>
      <c r="G314" s="60" t="str">
        <f>VLOOKUP(B314,مقررات!$A$1:$F$409,6,FALSE)</f>
        <v>Z2136</v>
      </c>
      <c r="H314" s="60" t="s">
        <v>1896</v>
      </c>
      <c r="I314" s="262" t="str">
        <f>VLOOKUP(H314,'اعضاء هيئة التدريس'!$B$1:$D$300,2,FALSE)</f>
        <v>د. شرين خليفة</v>
      </c>
      <c r="J314" s="73"/>
      <c r="K314" s="73"/>
      <c r="L314" s="73" t="s">
        <v>1067</v>
      </c>
      <c r="M314" s="73"/>
      <c r="N314" s="73"/>
      <c r="O314" s="73"/>
      <c r="P314" s="386" t="s">
        <v>1323</v>
      </c>
      <c r="Q314" s="4"/>
      <c r="R314" s="91"/>
      <c r="S314" s="91"/>
      <c r="T314" s="376"/>
      <c r="U314" s="376"/>
      <c r="V314" s="376"/>
      <c r="W314" s="376"/>
      <c r="X314" s="376"/>
      <c r="Y314" s="376"/>
      <c r="Z314" s="376"/>
      <c r="AA314" s="376"/>
      <c r="AB314" s="376"/>
      <c r="AC314" s="376"/>
      <c r="AD314" s="376"/>
      <c r="AE314" s="376"/>
      <c r="AF314" s="376"/>
      <c r="AT314" s="251" t="e">
        <f>VLOOKUP(#REF!,'اعضاء هيئة التدريس'!#REF!,2,)</f>
        <v>#REF!</v>
      </c>
    </row>
    <row r="315" spans="1:46" s="361" customFormat="1" ht="15.75" hidden="1">
      <c r="A315" s="328"/>
      <c r="B315" s="288" t="s">
        <v>690</v>
      </c>
      <c r="C315" s="726" t="str">
        <f>VLOOKUP(B315,مقررات!$A$1:$F$411,2,FALSE)</f>
        <v>تشريح مقارن</v>
      </c>
      <c r="D315" s="211">
        <f>VLOOKUP(B315,مقررات!$A$1:$F$452,3,FALSE)</f>
        <v>2</v>
      </c>
      <c r="E315" s="211">
        <f>VLOOKUP(B315,مقررات!$A$1:$F$476,4,FALSE)</f>
        <v>2</v>
      </c>
      <c r="F315" s="211">
        <f t="shared" si="11"/>
        <v>3</v>
      </c>
      <c r="G315" s="60" t="str">
        <f>VLOOKUP(B315,مقررات!$A$1:$F$409,6,FALSE)</f>
        <v>Z2410</v>
      </c>
      <c r="H315" s="60" t="s">
        <v>1892</v>
      </c>
      <c r="I315" s="262" t="str">
        <f>VLOOKUP(H315,'اعضاء هيئة التدريس'!$B$1:$D$300,2,FALSE)</f>
        <v>د. سمية شلبي</v>
      </c>
      <c r="J315" s="73"/>
      <c r="K315" s="73" t="s">
        <v>1067</v>
      </c>
      <c r="L315" s="73"/>
      <c r="M315" s="73"/>
      <c r="N315" s="73"/>
      <c r="O315" s="73"/>
      <c r="P315" s="1046"/>
      <c r="Q315" s="4"/>
      <c r="R315" s="91"/>
      <c r="S315" s="91"/>
      <c r="T315" s="376"/>
      <c r="U315" s="376"/>
      <c r="V315" s="376"/>
      <c r="W315" s="376"/>
      <c r="X315" s="376"/>
      <c r="Y315" s="376"/>
      <c r="Z315" s="376"/>
      <c r="AA315" s="376"/>
      <c r="AB315" s="376"/>
      <c r="AC315" s="376"/>
      <c r="AD315" s="376"/>
      <c r="AE315" s="376"/>
      <c r="AF315" s="376"/>
      <c r="AT315" s="251" t="e">
        <f>VLOOKUP(#REF!,'اعضاء هيئة التدريس'!#REF!,2,)</f>
        <v>#REF!</v>
      </c>
    </row>
    <row r="316" spans="1:46" s="272" customFormat="1" ht="15.75" hidden="1">
      <c r="A316" s="328"/>
      <c r="B316" s="288" t="s">
        <v>687</v>
      </c>
      <c r="C316" s="726" t="str">
        <f>VLOOKUP(B316,مقررات!$A$1:$F$411,2,FALSE)</f>
        <v>سلوك حيوان</v>
      </c>
      <c r="D316" s="211">
        <f>VLOOKUP(B316,مقررات!$A$1:$F$452,3,FALSE)</f>
        <v>2</v>
      </c>
      <c r="E316" s="211">
        <f>VLOOKUP(B316,مقررات!$A$1:$F$476,4,FALSE)</f>
        <v>0</v>
      </c>
      <c r="F316" s="211">
        <f t="shared" si="11"/>
        <v>2</v>
      </c>
      <c r="G316" s="60" t="str">
        <f>VLOOKUP(B316,مقررات!$A$1:$F$409,6,FALSE)</f>
        <v>Z2716</v>
      </c>
      <c r="H316" s="60" t="s">
        <v>1880</v>
      </c>
      <c r="I316" s="262" t="str">
        <f>VLOOKUP(H316,'اعضاء هيئة التدريس'!$B$1:$D$300,2,FALSE)</f>
        <v>أ.د. السيد خلاف</v>
      </c>
      <c r="J316" s="73"/>
      <c r="K316" s="73"/>
      <c r="L316" s="73"/>
      <c r="M316" s="73"/>
      <c r="N316" s="73" t="s">
        <v>1072</v>
      </c>
      <c r="O316" s="73"/>
      <c r="P316" s="386" t="s">
        <v>1323</v>
      </c>
      <c r="Q316" s="4"/>
      <c r="R316" s="91"/>
      <c r="S316" s="91"/>
      <c r="T316" s="283"/>
      <c r="U316" s="283"/>
      <c r="V316" s="283"/>
      <c r="W316" s="283"/>
      <c r="X316" s="283"/>
      <c r="Y316" s="283"/>
      <c r="Z316" s="283"/>
      <c r="AA316" s="283"/>
      <c r="AB316" s="283"/>
      <c r="AC316" s="283"/>
      <c r="AD316" s="283"/>
      <c r="AE316" s="283"/>
      <c r="AF316" s="283"/>
      <c r="AT316" s="251" t="e">
        <f>VLOOKUP(#REF!,'اعضاء هيئة التدريس'!#REF!,2,)</f>
        <v>#REF!</v>
      </c>
    </row>
    <row r="317" spans="1:46" s="272" customFormat="1" ht="15.75" hidden="1">
      <c r="A317" s="367"/>
      <c r="B317" s="288" t="s">
        <v>692</v>
      </c>
      <c r="C317" s="726" t="str">
        <f>VLOOKUP(B317,مقررات!$A$1:$F$411,2,FALSE)</f>
        <v>تصنيف حشرات</v>
      </c>
      <c r="D317" s="211">
        <f>VLOOKUP(B317,مقررات!$A$1:$F$452,3,FALSE)</f>
        <v>1</v>
      </c>
      <c r="E317" s="211">
        <f>VLOOKUP(B317,مقررات!$A$1:$F$476,4,FALSE)</f>
        <v>2</v>
      </c>
      <c r="F317" s="211">
        <f t="shared" si="11"/>
        <v>2</v>
      </c>
      <c r="G317" s="60" t="str">
        <f>VLOOKUP(B317,مقررات!$A$1:$F$409,6,FALSE)</f>
        <v>Z158</v>
      </c>
      <c r="H317" s="60" t="s">
        <v>1873</v>
      </c>
      <c r="I317" s="262" t="str">
        <f>VLOOKUP(H317,'اعضاء هيئة التدريس'!$B$1:$D$300,2,FALSE)</f>
        <v>أ.د.عبادة ابوزكري</v>
      </c>
      <c r="J317" s="73"/>
      <c r="K317" s="73" t="s">
        <v>1233</v>
      </c>
      <c r="L317" s="73"/>
      <c r="M317" s="73"/>
      <c r="N317" s="73"/>
      <c r="O317" s="73"/>
      <c r="P317" s="252"/>
      <c r="Q317" s="282"/>
      <c r="R317" s="283"/>
      <c r="S317" s="283"/>
      <c r="T317" s="283"/>
      <c r="U317" s="283"/>
      <c r="V317" s="283"/>
      <c r="W317" s="283"/>
      <c r="X317" s="283"/>
      <c r="Y317" s="283"/>
      <c r="Z317" s="283"/>
      <c r="AA317" s="283"/>
      <c r="AB317" s="283"/>
      <c r="AC317" s="283"/>
      <c r="AD317" s="283"/>
      <c r="AE317" s="283"/>
      <c r="AF317" s="283"/>
      <c r="AT317" s="251" t="e">
        <f>VLOOKUP(#REF!,'اعضاء هيئة التدريس'!#REF!,2,)</f>
        <v>#REF!</v>
      </c>
    </row>
    <row r="318" spans="1:46" s="272" customFormat="1" ht="15.75" hidden="1" customHeight="1">
      <c r="A318" s="367"/>
      <c r="B318" s="288" t="s">
        <v>683</v>
      </c>
      <c r="C318" s="726" t="str">
        <f>VLOOKUP(B318,مقررات!$A$1:$F$411,2,FALSE)</f>
        <v>بيولوجيا جزئية</v>
      </c>
      <c r="D318" s="211">
        <f>VLOOKUP(B318,مقررات!$A$1:$F$452,3,FALSE)</f>
        <v>2</v>
      </c>
      <c r="E318" s="211">
        <f>VLOOKUP(B318,مقررات!$A$1:$F$476,4,FALSE)</f>
        <v>0</v>
      </c>
      <c r="F318" s="211">
        <f t="shared" si="11"/>
        <v>2</v>
      </c>
      <c r="G318" s="60" t="str">
        <f>VLOOKUP(B318,مقررات!$A$1:$F$409,6,FALSE)</f>
        <v>Z2614</v>
      </c>
      <c r="H318" s="60" t="s">
        <v>1871</v>
      </c>
      <c r="I318" s="262" t="str">
        <f>VLOOKUP(H318,'اعضاء هيئة التدريس'!$B$1:$D$300,2,FALSE)</f>
        <v>أ.د.صبحي حسب النبي</v>
      </c>
      <c r="J318" s="73"/>
      <c r="K318" s="73"/>
      <c r="L318" s="73"/>
      <c r="M318" s="73" t="s">
        <v>1070</v>
      </c>
      <c r="N318" s="73"/>
      <c r="O318" s="73"/>
      <c r="P318" s="386" t="s">
        <v>1317</v>
      </c>
      <c r="Q318" s="282"/>
      <c r="R318" s="283"/>
      <c r="S318" s="283"/>
      <c r="T318" s="283"/>
      <c r="U318" s="283"/>
      <c r="V318" s="283"/>
      <c r="W318" s="283"/>
      <c r="X318" s="283"/>
      <c r="Y318" s="283"/>
      <c r="Z318" s="283"/>
      <c r="AA318" s="283"/>
      <c r="AB318" s="283"/>
      <c r="AC318" s="283"/>
      <c r="AD318" s="283"/>
      <c r="AE318" s="283"/>
      <c r="AF318" s="283"/>
      <c r="AT318" s="251" t="e">
        <f>VLOOKUP(#REF!,'اعضاء هيئة التدريس'!#REF!,2,)</f>
        <v>#REF!</v>
      </c>
    </row>
    <row r="319" spans="1:46" s="272" customFormat="1" ht="15.75" hidden="1">
      <c r="A319" s="367"/>
      <c r="B319" s="288" t="s">
        <v>683</v>
      </c>
      <c r="C319" s="726" t="str">
        <f>VLOOKUP(B319,مقررات!$A$1:$F$411,2,FALSE)</f>
        <v>بيولوجيا جزئية</v>
      </c>
      <c r="D319" s="211">
        <f>VLOOKUP(B319,مقررات!$A$1:$F$452,3,FALSE)</f>
        <v>2</v>
      </c>
      <c r="E319" s="211">
        <f>VLOOKUP(B319,مقررات!$A$1:$F$476,4,FALSE)</f>
        <v>0</v>
      </c>
      <c r="F319" s="211">
        <f t="shared" si="11"/>
        <v>2</v>
      </c>
      <c r="G319" s="60" t="str">
        <f>VLOOKUP(B319,مقررات!$A$1:$F$409,6,FALSE)</f>
        <v>Z2614</v>
      </c>
      <c r="H319" s="60" t="s">
        <v>1963</v>
      </c>
      <c r="I319" s="262" t="str">
        <f>VLOOKUP(H319,'اعضاء هيئة التدريس'!$B$1:$D$300,2,FALSE)</f>
        <v>د / خالد جبة</v>
      </c>
      <c r="J319" s="73"/>
      <c r="K319" s="73"/>
      <c r="L319" s="73"/>
      <c r="M319" s="73" t="s">
        <v>1070</v>
      </c>
      <c r="N319" s="73"/>
      <c r="O319" s="73"/>
      <c r="P319" s="386" t="s">
        <v>1317</v>
      </c>
      <c r="Q319" s="282"/>
      <c r="R319" s="283"/>
      <c r="S319" s="283"/>
      <c r="T319" s="284"/>
      <c r="U319" s="283"/>
      <c r="V319" s="283"/>
      <c r="W319" s="283"/>
      <c r="X319" s="283"/>
      <c r="Y319" s="283"/>
      <c r="Z319" s="283"/>
      <c r="AA319" s="283"/>
      <c r="AB319" s="283"/>
      <c r="AC319" s="283"/>
      <c r="AD319" s="283"/>
      <c r="AE319" s="283"/>
      <c r="AF319" s="283"/>
      <c r="AT319" s="251" t="e">
        <f>VLOOKUP(#REF!,'اعضاء هيئة التدريس'!#REF!,2,)</f>
        <v>#REF!</v>
      </c>
    </row>
    <row r="320" spans="1:46" s="272" customFormat="1" ht="15" hidden="1" customHeight="1">
      <c r="A320" s="367"/>
      <c r="B320" s="288" t="s">
        <v>694</v>
      </c>
      <c r="C320" s="726" t="str">
        <f>VLOOKUP(B320,مقررات!$A$1:$F$411,2,FALSE)</f>
        <v>بيئة بحرية</v>
      </c>
      <c r="D320" s="211">
        <f>VLOOKUP(B320,مقررات!$A$1:$F$452,3,FALSE)</f>
        <v>1</v>
      </c>
      <c r="E320" s="211">
        <f>VLOOKUP(B320,مقررات!$A$1:$F$476,4,FALSE)</f>
        <v>2</v>
      </c>
      <c r="F320" s="211">
        <f t="shared" si="11"/>
        <v>2</v>
      </c>
      <c r="G320" s="60" t="str">
        <f>VLOOKUP(B320,مقررات!$A$1:$F$409,6,FALSE)</f>
        <v>Z2716</v>
      </c>
      <c r="H320" s="60" t="s">
        <v>1880</v>
      </c>
      <c r="I320" s="262" t="str">
        <f>VLOOKUP(H320,'اعضاء هيئة التدريس'!$B$1:$D$300,2,FALSE)</f>
        <v>أ.د. السيد خلاف</v>
      </c>
      <c r="J320" s="73"/>
      <c r="K320" s="73"/>
      <c r="L320" s="73"/>
      <c r="M320" s="73" t="s">
        <v>1121</v>
      </c>
      <c r="N320" s="73"/>
      <c r="O320" s="73"/>
      <c r="P320" s="252"/>
      <c r="Q320" s="282"/>
      <c r="R320" s="283"/>
      <c r="S320" s="284"/>
      <c r="T320" s="283"/>
      <c r="U320" s="283"/>
      <c r="V320" s="283"/>
      <c r="W320" s="283"/>
      <c r="X320" s="283"/>
      <c r="Y320" s="283"/>
      <c r="Z320" s="283"/>
      <c r="AA320" s="283"/>
      <c r="AB320" s="283"/>
      <c r="AC320" s="283"/>
      <c r="AD320" s="283"/>
      <c r="AE320" s="283"/>
      <c r="AF320" s="283"/>
      <c r="AT320" s="251" t="e">
        <f>VLOOKUP(#REF!,'اعضاء هيئة التدريس'!#REF!,2,)</f>
        <v>#REF!</v>
      </c>
    </row>
    <row r="321" spans="1:46" s="272" customFormat="1" ht="15.75" hidden="1" customHeight="1">
      <c r="A321" s="367"/>
      <c r="B321" s="288" t="s">
        <v>695</v>
      </c>
      <c r="C321" s="726" t="str">
        <f>VLOOKUP(B321,مقررات!$A$1:$F$411,2,FALSE)</f>
        <v>علم الغدد الصماء</v>
      </c>
      <c r="D321" s="211">
        <f>VLOOKUP(B321,مقررات!$A$1:$F$452,3,FALSE)</f>
        <v>2</v>
      </c>
      <c r="E321" s="211">
        <f>VLOOKUP(B321,مقررات!$A$1:$F$476,4,FALSE)</f>
        <v>0</v>
      </c>
      <c r="F321" s="211">
        <f t="shared" si="11"/>
        <v>2</v>
      </c>
      <c r="G321" s="60" t="str">
        <f>VLOOKUP(B321,مقررات!$A$1:$F$409,6,FALSE)</f>
        <v>Z112</v>
      </c>
      <c r="H321" s="60" t="s">
        <v>1883</v>
      </c>
      <c r="I321" s="262" t="str">
        <f>VLOOKUP(H321,'اعضاء هيئة التدريس'!$B$1:$D$300,2,FALSE)</f>
        <v>أ.د. ابراهيم العليمي</v>
      </c>
      <c r="J321" s="73"/>
      <c r="K321" s="73"/>
      <c r="L321" s="73"/>
      <c r="M321" s="73" t="s">
        <v>1070</v>
      </c>
      <c r="N321" s="73"/>
      <c r="O321" s="73"/>
      <c r="P321" s="252"/>
      <c r="Q321" s="282"/>
      <c r="R321" s="283"/>
      <c r="S321" s="283"/>
      <c r="T321" s="283"/>
      <c r="U321" s="283"/>
      <c r="V321" s="283"/>
      <c r="W321" s="283"/>
      <c r="X321" s="283"/>
      <c r="Y321" s="283"/>
      <c r="Z321" s="283"/>
      <c r="AA321" s="283"/>
      <c r="AB321" s="283"/>
      <c r="AC321" s="283"/>
      <c r="AD321" s="283"/>
      <c r="AE321" s="283"/>
      <c r="AF321" s="283"/>
      <c r="AT321" s="251" t="e">
        <f>VLOOKUP(#REF!,'اعضاء هيئة التدريس'!#REF!,2,)</f>
        <v>#REF!</v>
      </c>
    </row>
    <row r="322" spans="1:46" s="272" customFormat="1" ht="15" hidden="1" customHeight="1">
      <c r="A322" s="328"/>
      <c r="B322" s="288" t="s">
        <v>713</v>
      </c>
      <c r="C322" s="726" t="str">
        <f>VLOOKUP(B322,مقررات!$A$1:$F$411,2,FALSE)</f>
        <v>علم الدم</v>
      </c>
      <c r="D322" s="211">
        <f>VLOOKUP(B322,مقررات!$A$1:$F$452,3,FALSE)</f>
        <v>1</v>
      </c>
      <c r="E322" s="211">
        <f>VLOOKUP(B322,مقررات!$A$1:$F$476,4,FALSE)</f>
        <v>2</v>
      </c>
      <c r="F322" s="211">
        <f t="shared" si="11"/>
        <v>2</v>
      </c>
      <c r="G322" s="60" t="str">
        <f>VLOOKUP(B322,مقررات!$A$1:$F$409,6,FALSE)</f>
        <v>Z112</v>
      </c>
      <c r="H322" s="60" t="s">
        <v>1876</v>
      </c>
      <c r="I322" s="262" t="str">
        <f>VLOOKUP(H322,'اعضاء هيئة التدريس'!$B$1:$D$300,2,FALSE)</f>
        <v>أ.د. محمد فتحي فرج</v>
      </c>
      <c r="J322" s="73"/>
      <c r="K322" s="73" t="s">
        <v>1119</v>
      </c>
      <c r="L322" s="73"/>
      <c r="M322" s="73"/>
      <c r="N322" s="73"/>
      <c r="O322" s="73"/>
      <c r="P322" s="1052"/>
      <c r="Q322" s="4"/>
      <c r="R322" s="91"/>
      <c r="S322" s="91"/>
      <c r="T322" s="283"/>
      <c r="U322" s="283"/>
      <c r="V322" s="283"/>
      <c r="W322" s="283"/>
      <c r="X322" s="283"/>
      <c r="Y322" s="283"/>
      <c r="Z322" s="283"/>
      <c r="AA322" s="283"/>
      <c r="AB322" s="283"/>
      <c r="AC322" s="283"/>
      <c r="AD322" s="283"/>
      <c r="AE322" s="283"/>
      <c r="AF322" s="283"/>
      <c r="AT322" s="251" t="e">
        <f>VLOOKUP(#REF!,'اعضاء هيئة التدريس'!#REF!,2,)</f>
        <v>#REF!</v>
      </c>
    </row>
    <row r="323" spans="1:46" s="272" customFormat="1" ht="15.75" hidden="1" customHeight="1">
      <c r="A323" s="328"/>
      <c r="B323" s="288" t="s">
        <v>724</v>
      </c>
      <c r="C323" s="726" t="str">
        <f>VLOOKUP(B323,مقررات!$A$1:$F$411,2,FALSE)</f>
        <v>كيمياء مناعة</v>
      </c>
      <c r="D323" s="211">
        <f>VLOOKUP(B323,مقررات!$A$1:$F$452,3,FALSE)</f>
        <v>2</v>
      </c>
      <c r="E323" s="211">
        <f>VLOOKUP(B323,مقررات!$A$1:$F$476,4,FALSE)</f>
        <v>2</v>
      </c>
      <c r="F323" s="211">
        <f t="shared" si="11"/>
        <v>3</v>
      </c>
      <c r="G323" s="60" t="str">
        <f>VLOOKUP(B323,مقررات!$A$1:$F$409,6,FALSE)</f>
        <v>Z412</v>
      </c>
      <c r="H323" s="60" t="s">
        <v>1895</v>
      </c>
      <c r="I323" s="262" t="str">
        <f>VLOOKUP(H323,'اعضاء هيئة التدريس'!$B$1:$D$300,2,FALSE)</f>
        <v>د. هاني عبدالعزيز</v>
      </c>
      <c r="J323" s="73"/>
      <c r="K323" s="73" t="s">
        <v>1067</v>
      </c>
      <c r="L323" s="73"/>
      <c r="M323" s="73"/>
      <c r="N323" s="73"/>
      <c r="O323" s="73"/>
      <c r="P323" s="1046"/>
      <c r="Q323" s="4"/>
      <c r="R323" s="91"/>
      <c r="S323" s="91"/>
      <c r="T323" s="283"/>
      <c r="U323" s="283"/>
      <c r="V323" s="283"/>
      <c r="W323" s="283"/>
      <c r="X323" s="283"/>
      <c r="Y323" s="283"/>
      <c r="Z323" s="283"/>
      <c r="AA323" s="283"/>
      <c r="AB323" s="283"/>
      <c r="AC323" s="283"/>
      <c r="AD323" s="283"/>
      <c r="AE323" s="283"/>
      <c r="AF323" s="283"/>
      <c r="AT323" s="251" t="e">
        <f>VLOOKUP(#REF!,'اعضاء هيئة التدريس'!#REF!,2,)</f>
        <v>#REF!</v>
      </c>
    </row>
    <row r="324" spans="1:46" s="272" customFormat="1" ht="15.75" hidden="1" customHeight="1">
      <c r="A324" s="328"/>
      <c r="B324" s="288" t="s">
        <v>693</v>
      </c>
      <c r="C324" s="756" t="str">
        <f>VLOOKUP(B324,مقررات!$A$1:$F$411,2,FALSE)</f>
        <v>تكنيك الميكروسكوب الالكترونى</v>
      </c>
      <c r="D324" s="418">
        <f>VLOOKUP(B324,مقررات!$A$1:$F$452,3,FALSE)</f>
        <v>1</v>
      </c>
      <c r="E324" s="418">
        <f>VLOOKUP(B324,مقررات!$A$1:$F$476,4,FALSE)</f>
        <v>2</v>
      </c>
      <c r="F324" s="418">
        <f t="shared" si="11"/>
        <v>2</v>
      </c>
      <c r="G324" s="418" t="str">
        <f>VLOOKUP(B324,مقررات!$A$1:$F$409,6,FALSE)</f>
        <v>Z227</v>
      </c>
      <c r="H324" s="418" t="s">
        <v>1868</v>
      </c>
      <c r="I324" s="260" t="str">
        <f>VLOOKUP(H324,'اعضاء هيئة التدريس'!$B$1:$D$300,2,FALSE)</f>
        <v>أ.د. صابر صقر</v>
      </c>
      <c r="J324" s="73"/>
      <c r="K324" s="73"/>
      <c r="L324" s="73"/>
      <c r="M324" s="73"/>
      <c r="N324" s="73"/>
      <c r="O324" s="777" t="s">
        <v>1121</v>
      </c>
      <c r="P324" s="255" t="s">
        <v>1318</v>
      </c>
      <c r="Q324" s="328"/>
      <c r="R324" s="760"/>
      <c r="S324" s="760"/>
      <c r="T324" s="283"/>
      <c r="U324" s="283"/>
      <c r="V324" s="283"/>
      <c r="W324" s="283"/>
      <c r="X324" s="283"/>
      <c r="Y324" s="283"/>
      <c r="Z324" s="283"/>
      <c r="AA324" s="283"/>
      <c r="AB324" s="283"/>
      <c r="AC324" s="283"/>
      <c r="AD324" s="283"/>
      <c r="AE324" s="283"/>
      <c r="AF324" s="283"/>
      <c r="AT324" s="251" t="e">
        <f>VLOOKUP(#REF!,'اعضاء هيئة التدريس'!#REF!,2,)</f>
        <v>#REF!</v>
      </c>
    </row>
    <row r="325" spans="1:46" s="272" customFormat="1" ht="15.75" hidden="1" customHeight="1">
      <c r="A325" s="367"/>
      <c r="B325" s="288" t="s">
        <v>718</v>
      </c>
      <c r="C325" s="726" t="str">
        <f>VLOOKUP(B325,مقررات!$A$1:$F$411,2,FALSE)</f>
        <v>غدد صماء لافقاريات</v>
      </c>
      <c r="D325" s="211">
        <f>VLOOKUP(B325,مقررات!$A$1:$F$452,3,FALSE)</f>
        <v>2</v>
      </c>
      <c r="E325" s="211">
        <f>VLOOKUP(B325,مقررات!$A$1:$F$476,4,FALSE)</f>
        <v>0</v>
      </c>
      <c r="F325" s="211">
        <f t="shared" si="11"/>
        <v>2</v>
      </c>
      <c r="G325" s="60" t="str">
        <f>VLOOKUP(B325,مقررات!$A$1:$F$409,6,FALSE)</f>
        <v>Z136</v>
      </c>
      <c r="H325" s="60" t="s">
        <v>1896</v>
      </c>
      <c r="I325" s="262" t="str">
        <f>VLOOKUP(H325,'اعضاء هيئة التدريس'!$B$1:$D$300,2,FALSE)</f>
        <v>د. شرين خليفة</v>
      </c>
      <c r="J325" s="73"/>
      <c r="K325" s="73"/>
      <c r="L325" s="73"/>
      <c r="M325" s="73" t="s">
        <v>1067</v>
      </c>
      <c r="N325" s="73"/>
      <c r="O325" s="73"/>
      <c r="P325" s="1045"/>
      <c r="Q325" s="282"/>
      <c r="R325" s="283"/>
      <c r="S325" s="283"/>
      <c r="T325" s="283"/>
      <c r="U325" s="283"/>
      <c r="V325" s="283"/>
      <c r="W325" s="283"/>
      <c r="X325" s="283"/>
      <c r="Y325" s="283"/>
      <c r="Z325" s="283"/>
      <c r="AA325" s="283"/>
      <c r="AB325" s="283"/>
      <c r="AC325" s="283"/>
      <c r="AD325" s="283"/>
      <c r="AE325" s="283"/>
      <c r="AF325" s="283"/>
      <c r="AT325" s="251" t="e">
        <f>VLOOKUP(#REF!,'اعضاء هيئة التدريس'!#REF!,2,)</f>
        <v>#REF!</v>
      </c>
    </row>
    <row r="326" spans="1:46" s="412" customFormat="1" ht="15.75" hidden="1" customHeight="1">
      <c r="A326" s="367"/>
      <c r="B326" s="288" t="s">
        <v>718</v>
      </c>
      <c r="C326" s="726" t="str">
        <f>VLOOKUP(B326,مقررات!$A$1:$F$411,2,FALSE)</f>
        <v>غدد صماء لافقاريات</v>
      </c>
      <c r="D326" s="211">
        <f>VLOOKUP(B326,مقررات!$A$1:$F$452,3,FALSE)</f>
        <v>2</v>
      </c>
      <c r="E326" s="211">
        <f>VLOOKUP(B326,مقررات!$A$1:$F$476,4,FALSE)</f>
        <v>0</v>
      </c>
      <c r="F326" s="211">
        <f t="shared" si="11"/>
        <v>2</v>
      </c>
      <c r="G326" s="60" t="str">
        <f>VLOOKUP(B326,مقررات!$A$1:$F$409,6,FALSE)</f>
        <v>Z136</v>
      </c>
      <c r="H326" s="60" t="s">
        <v>1929</v>
      </c>
      <c r="I326" s="262" t="str">
        <f>VLOOKUP(H326,'اعضاء هيئة التدريس'!$B$1:$D$300,2,FALSE)</f>
        <v>د. هدى حسن عبدالعظيم</v>
      </c>
      <c r="J326" s="73"/>
      <c r="K326" s="73"/>
      <c r="L326" s="73"/>
      <c r="M326" s="73" t="s">
        <v>1067</v>
      </c>
      <c r="N326" s="73"/>
      <c r="O326" s="73"/>
      <c r="P326" s="1045"/>
      <c r="Q326" s="282"/>
      <c r="R326" s="283"/>
      <c r="S326" s="283"/>
      <c r="T326" s="398"/>
      <c r="U326" s="398"/>
      <c r="V326" s="398"/>
      <c r="W326" s="398"/>
      <c r="X326" s="398"/>
      <c r="Y326" s="398"/>
      <c r="Z326" s="398"/>
      <c r="AA326" s="398"/>
      <c r="AB326" s="398"/>
      <c r="AC326" s="398"/>
      <c r="AD326" s="398"/>
      <c r="AE326" s="398"/>
      <c r="AF326" s="398"/>
      <c r="AT326" s="251" t="e">
        <f>VLOOKUP(#REF!,'اعضاء هيئة التدريس'!#REF!,2,)</f>
        <v>#REF!</v>
      </c>
    </row>
    <row r="327" spans="1:46" s="272" customFormat="1" ht="15" hidden="1" customHeight="1">
      <c r="A327" s="367"/>
      <c r="B327" s="288" t="s">
        <v>722</v>
      </c>
      <c r="C327" s="726" t="str">
        <f>VLOOKUP(B327,مقررات!$A$1:$F$411,2,FALSE)</f>
        <v>طفيليات متقدم</v>
      </c>
      <c r="D327" s="211">
        <f>VLOOKUP(B327,مقررات!$A$1:$F$452,3,FALSE)</f>
        <v>2</v>
      </c>
      <c r="E327" s="211">
        <f>VLOOKUP(B327,مقررات!$A$1:$F$476,4,FALSE)</f>
        <v>2</v>
      </c>
      <c r="F327" s="211">
        <f t="shared" si="11"/>
        <v>3</v>
      </c>
      <c r="G327" s="60" t="str">
        <f>VLOOKUP(B327,مقررات!$A$1:$F$409,6,FALSE)</f>
        <v>Z338</v>
      </c>
      <c r="H327" s="60" t="s">
        <v>1887</v>
      </c>
      <c r="I327" s="262" t="str">
        <f>VLOOKUP(H327,'اعضاء هيئة التدريس'!$B$1:$D$300,2,FALSE)</f>
        <v>أ.د. عاطف الطوخي</v>
      </c>
      <c r="J327" s="73"/>
      <c r="K327" s="73"/>
      <c r="L327" s="73" t="s">
        <v>1067</v>
      </c>
      <c r="M327" s="73"/>
      <c r="N327" s="73"/>
      <c r="O327" s="73"/>
      <c r="P327" s="386" t="s">
        <v>1317</v>
      </c>
      <c r="Q327" s="282"/>
      <c r="R327" s="283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  <c r="AC327" s="283"/>
      <c r="AD327" s="283"/>
      <c r="AE327" s="283"/>
      <c r="AF327" s="283"/>
      <c r="AT327" s="251" t="e">
        <f>VLOOKUP(#REF!,'اعضاء هيئة التدريس'!#REF!,2,)</f>
        <v>#REF!</v>
      </c>
    </row>
    <row r="328" spans="1:46" s="272" customFormat="1" ht="15.75" hidden="1">
      <c r="A328" s="367"/>
      <c r="B328" s="288" t="s">
        <v>720</v>
      </c>
      <c r="C328" s="726" t="str">
        <f>VLOOKUP(B328,مقررات!$A$1:$F$411,2,FALSE)</f>
        <v>بيولوجيا الاسماك</v>
      </c>
      <c r="D328" s="211">
        <f>VLOOKUP(B328,مقررات!$A$1:$F$452,3,FALSE)</f>
        <v>1</v>
      </c>
      <c r="E328" s="211">
        <f>VLOOKUP(B328,مقررات!$A$1:$F$476,4,FALSE)</f>
        <v>2</v>
      </c>
      <c r="F328" s="211">
        <f t="shared" si="11"/>
        <v>2</v>
      </c>
      <c r="G328" s="60" t="str">
        <f>VLOOKUP(B328,مقررات!$A$1:$F$409,6,FALSE)</f>
        <v>Z2410</v>
      </c>
      <c r="H328" s="60" t="s">
        <v>1880</v>
      </c>
      <c r="I328" s="262" t="str">
        <f>VLOOKUP(H328,'اعضاء هيئة التدريس'!$B$1:$D$300,2,FALSE)</f>
        <v>أ.د. السيد خلاف</v>
      </c>
      <c r="J328" s="73"/>
      <c r="K328" s="73"/>
      <c r="L328" s="73" t="s">
        <v>1233</v>
      </c>
      <c r="M328" s="73"/>
      <c r="N328" s="73"/>
      <c r="O328" s="73"/>
      <c r="P328" s="252"/>
      <c r="Q328" s="282"/>
      <c r="R328" s="283"/>
      <c r="S328" s="283"/>
      <c r="T328" s="284"/>
      <c r="U328" s="283"/>
      <c r="V328" s="283"/>
      <c r="W328" s="283"/>
      <c r="X328" s="283"/>
      <c r="Y328" s="283"/>
      <c r="Z328" s="283"/>
      <c r="AA328" s="283"/>
      <c r="AB328" s="283"/>
      <c r="AC328" s="283"/>
      <c r="AD328" s="283"/>
      <c r="AE328" s="283"/>
      <c r="AF328" s="283"/>
      <c r="AT328" s="251" t="e">
        <f>VLOOKUP(#REF!,'اعضاء هيئة التدريس'!#REF!,2,)</f>
        <v>#REF!</v>
      </c>
    </row>
    <row r="329" spans="1:46" s="272" customFormat="1" ht="15.75" hidden="1">
      <c r="A329" s="367"/>
      <c r="B329" s="288" t="s">
        <v>727</v>
      </c>
      <c r="C329" s="726" t="str">
        <f>VLOOKUP(B329,مقررات!$A$1:$F$411,2,FALSE)</f>
        <v>فسيولوجيا الحشرات</v>
      </c>
      <c r="D329" s="211">
        <f>VLOOKUP(B329,مقررات!$A$1:$F$452,3,FALSE)</f>
        <v>1</v>
      </c>
      <c r="E329" s="211">
        <f>VLOOKUP(B329,مقررات!$A$1:$F$476,4,FALSE)</f>
        <v>2</v>
      </c>
      <c r="F329" s="211">
        <f t="shared" si="11"/>
        <v>2</v>
      </c>
      <c r="G329" s="60" t="str">
        <f>VLOOKUP(B329,مقررات!$A$1:$F$409,6,FALSE)</f>
        <v>Z158</v>
      </c>
      <c r="H329" s="60" t="s">
        <v>1875</v>
      </c>
      <c r="I329" s="262" t="str">
        <f>VLOOKUP(H329,'اعضاء هيئة التدريس'!$B$1:$D$300,2,FALSE)</f>
        <v>أ.د. طلعت عمارة</v>
      </c>
      <c r="J329" s="73"/>
      <c r="K329" s="73"/>
      <c r="L329" s="73"/>
      <c r="M329" s="73"/>
      <c r="N329" s="73" t="s">
        <v>1067</v>
      </c>
      <c r="O329" s="73"/>
      <c r="P329" s="383"/>
      <c r="Q329" s="282"/>
      <c r="R329" s="283"/>
      <c r="S329" s="283"/>
      <c r="T329" s="284"/>
      <c r="U329" s="283"/>
      <c r="V329" s="283"/>
      <c r="W329" s="283"/>
      <c r="X329" s="283"/>
      <c r="Y329" s="283"/>
      <c r="Z329" s="283"/>
      <c r="AA329" s="283"/>
      <c r="AB329" s="283"/>
      <c r="AC329" s="283"/>
      <c r="AD329" s="283"/>
      <c r="AE329" s="283"/>
      <c r="AF329" s="283"/>
      <c r="AT329" s="251" t="e">
        <f>VLOOKUP(#REF!,'اعضاء هيئة التدريس'!#REF!,2,)</f>
        <v>#REF!</v>
      </c>
    </row>
    <row r="330" spans="1:46" s="283" customFormat="1" ht="15.75" hidden="1" customHeight="1">
      <c r="A330" s="328"/>
      <c r="B330" s="288" t="s">
        <v>723</v>
      </c>
      <c r="C330" s="726" t="str">
        <f>VLOOKUP(B330,مقررات!$A$1:$F$411,2,FALSE)</f>
        <v>ادارة وحماية البيئة</v>
      </c>
      <c r="D330" s="211">
        <f>VLOOKUP(B330,مقررات!$A$1:$F$452,3,FALSE)</f>
        <v>2</v>
      </c>
      <c r="E330" s="211">
        <f>VLOOKUP(B330,مقررات!$A$1:$F$476,4,FALSE)</f>
        <v>0</v>
      </c>
      <c r="F330" s="211">
        <f t="shared" si="11"/>
        <v>2</v>
      </c>
      <c r="G330" s="60">
        <f>VLOOKUP(B330,مقررات!$A$1:$F$409,6,FALSE)</f>
        <v>0</v>
      </c>
      <c r="H330" s="60" t="s">
        <v>1869</v>
      </c>
      <c r="I330" s="262" t="str">
        <f>VLOOKUP(H330,'اعضاء هيئة التدريس'!$B$1:$D$300,2,FALSE)</f>
        <v>أ.د. علاء النعناعي</v>
      </c>
      <c r="J330" s="73"/>
      <c r="K330" s="73"/>
      <c r="L330" s="73" t="s">
        <v>1067</v>
      </c>
      <c r="M330" s="73"/>
      <c r="N330" s="73"/>
      <c r="O330" s="73"/>
      <c r="P330" s="744"/>
      <c r="Q330" s="89"/>
      <c r="R330" s="91"/>
      <c r="S330" s="91"/>
      <c r="T330" s="284"/>
      <c r="AT330" s="294" t="e">
        <f>VLOOKUP(#REF!,'اعضاء هيئة التدريس'!#REF!,2,)</f>
        <v>#REF!</v>
      </c>
    </row>
    <row r="331" spans="1:46" s="284" customFormat="1" ht="15.75" hidden="1" customHeight="1">
      <c r="A331" s="328"/>
      <c r="B331" s="717"/>
      <c r="C331" s="729"/>
      <c r="D331" s="403"/>
      <c r="E331" s="403"/>
      <c r="F331" s="403"/>
      <c r="G331" s="52"/>
      <c r="H331" s="52"/>
      <c r="I331" s="49"/>
      <c r="J331" s="37"/>
      <c r="K331" s="37"/>
      <c r="L331" s="37"/>
      <c r="M331" s="37"/>
      <c r="N331" s="37"/>
      <c r="O331" s="37"/>
      <c r="P331" s="1051"/>
      <c r="Q331" s="89"/>
      <c r="R331" s="92"/>
      <c r="S331" s="92"/>
      <c r="T331" s="283"/>
      <c r="AT331" s="294" t="e">
        <f>VLOOKUP(#REF!,'اعضاء هيئة التدريس'!#REF!,2,)</f>
        <v>#REF!</v>
      </c>
    </row>
    <row r="332" spans="1:46" s="283" customFormat="1" ht="15.75" hidden="1" customHeight="1">
      <c r="A332" s="367"/>
      <c r="B332" s="245"/>
      <c r="C332" s="728"/>
      <c r="D332" s="225"/>
      <c r="E332" s="225"/>
      <c r="F332" s="225"/>
      <c r="G332" s="60"/>
      <c r="H332" s="60"/>
      <c r="I332" s="266"/>
      <c r="J332" s="256"/>
      <c r="K332" s="256"/>
      <c r="L332" s="256"/>
      <c r="M332" s="256"/>
      <c r="N332" s="256"/>
      <c r="O332" s="256"/>
      <c r="P332" s="256"/>
      <c r="Q332" s="357"/>
      <c r="AT332" s="294" t="e">
        <f>VLOOKUP(#REF!,'اعضاء هيئة التدريس'!#REF!,2,)</f>
        <v>#REF!</v>
      </c>
    </row>
    <row r="333" spans="1:46" s="283" customFormat="1" ht="15.75" hidden="1" customHeight="1">
      <c r="A333" s="328"/>
      <c r="B333" s="717"/>
      <c r="C333" s="729"/>
      <c r="D333" s="403"/>
      <c r="E333" s="403"/>
      <c r="F333" s="403"/>
      <c r="G333" s="52"/>
      <c r="H333" s="52"/>
      <c r="I333" s="49"/>
      <c r="J333" s="37"/>
      <c r="K333" s="37"/>
      <c r="L333" s="37"/>
      <c r="M333" s="37"/>
      <c r="N333" s="37"/>
      <c r="O333" s="37"/>
      <c r="P333" s="1051"/>
      <c r="Q333" s="89"/>
      <c r="R333" s="91"/>
      <c r="S333" s="91"/>
      <c r="AT333" s="294" t="e">
        <f>VLOOKUP(#REF!,'اعضاء هيئة التدريس'!#REF!,2,)</f>
        <v>#REF!</v>
      </c>
    </row>
    <row r="334" spans="1:46" s="283" customFormat="1" ht="28.5" hidden="1" customHeight="1">
      <c r="A334" s="367"/>
      <c r="B334" s="245"/>
      <c r="C334" s="728"/>
      <c r="D334" s="225"/>
      <c r="E334" s="225"/>
      <c r="F334" s="225"/>
      <c r="G334" s="60"/>
      <c r="H334" s="60"/>
      <c r="I334" s="266"/>
      <c r="J334" s="256"/>
      <c r="K334" s="256"/>
      <c r="L334" s="256"/>
      <c r="M334" s="256"/>
      <c r="N334" s="256"/>
      <c r="O334" s="256"/>
      <c r="P334" s="256"/>
      <c r="Q334" s="357"/>
      <c r="AT334" s="294" t="e">
        <f>VLOOKUP(#REF!,'اعضاء هيئة التدريس'!#REF!,2,)</f>
        <v>#REF!</v>
      </c>
    </row>
    <row r="335" spans="1:46" s="283" customFormat="1" ht="15.75" hidden="1" customHeight="1">
      <c r="A335" s="328"/>
      <c r="B335" s="717"/>
      <c r="C335" s="729"/>
      <c r="D335" s="403"/>
      <c r="E335" s="403"/>
      <c r="F335" s="403"/>
      <c r="G335" s="52"/>
      <c r="H335" s="52"/>
      <c r="I335" s="49"/>
      <c r="J335" s="37"/>
      <c r="K335" s="37"/>
      <c r="L335" s="37"/>
      <c r="M335" s="37"/>
      <c r="N335" s="37"/>
      <c r="O335" s="37"/>
      <c r="P335" s="1051"/>
      <c r="Q335" s="89"/>
      <c r="R335" s="92"/>
      <c r="S335" s="92"/>
      <c r="AT335" s="294" t="e">
        <f>VLOOKUP(#REF!,'اعضاء هيئة التدريس'!#REF!,2,)</f>
        <v>#REF!</v>
      </c>
    </row>
    <row r="336" spans="1:46" s="283" customFormat="1" ht="28.5" hidden="1" customHeight="1">
      <c r="A336" s="367"/>
      <c r="B336" s="245"/>
      <c r="C336" s="728"/>
      <c r="D336" s="211"/>
      <c r="E336" s="211"/>
      <c r="F336" s="211"/>
      <c r="G336" s="60"/>
      <c r="H336" s="60"/>
      <c r="I336" s="276"/>
      <c r="J336" s="256"/>
      <c r="K336" s="256"/>
      <c r="L336" s="256"/>
      <c r="M336" s="256"/>
      <c r="N336" s="256"/>
      <c r="O336" s="256"/>
      <c r="P336" s="256"/>
      <c r="Q336" s="357"/>
      <c r="AT336" s="294" t="e">
        <f>VLOOKUP(#REF!,'اعضاء هيئة التدريس'!#REF!,2,)</f>
        <v>#REF!</v>
      </c>
    </row>
    <row r="337" spans="1:46" s="283" customFormat="1" ht="22.5" customHeight="1">
      <c r="A337" s="817"/>
      <c r="B337" s="818"/>
      <c r="C337" s="819"/>
      <c r="D337" s="820"/>
      <c r="E337" s="820"/>
      <c r="F337" s="967">
        <v>18</v>
      </c>
      <c r="G337" s="821"/>
      <c r="H337" s="821"/>
      <c r="I337" s="825"/>
      <c r="J337" s="822"/>
      <c r="K337" s="822"/>
      <c r="L337" s="822"/>
      <c r="M337" s="822"/>
      <c r="N337" s="822"/>
      <c r="O337" s="822"/>
      <c r="P337" s="1054"/>
      <c r="Q337" s="89"/>
      <c r="R337" s="92"/>
      <c r="S337" s="92"/>
      <c r="AT337" s="294" t="e">
        <f>VLOOKUP(#REF!,'اعضاء هيئة التدريس'!#REF!,2,)</f>
        <v>#REF!</v>
      </c>
    </row>
    <row r="338" spans="1:46" s="369" customFormat="1" ht="15.75" customHeight="1">
      <c r="A338" s="564"/>
      <c r="B338" s="380"/>
      <c r="C338" s="814"/>
      <c r="D338" s="815"/>
      <c r="E338" s="815"/>
      <c r="F338" s="815"/>
      <c r="G338" s="567"/>
      <c r="H338" s="567"/>
      <c r="I338" s="568"/>
      <c r="J338" s="816"/>
      <c r="K338" s="816"/>
      <c r="L338" s="816"/>
      <c r="M338" s="816"/>
      <c r="N338" s="816"/>
      <c r="O338" s="816"/>
      <c r="P338" s="816"/>
      <c r="Q338" s="357"/>
      <c r="R338" s="283"/>
      <c r="S338" s="283"/>
      <c r="AT338" s="294" t="e">
        <f>VLOOKUP(#REF!,'اعضاء هيئة التدريس'!#REF!,2,)</f>
        <v>#REF!</v>
      </c>
    </row>
    <row r="339" spans="1:46" s="29" customFormat="1" ht="15.75">
      <c r="A339" s="1148" t="s">
        <v>2020</v>
      </c>
      <c r="B339" s="1148"/>
      <c r="C339" s="1148"/>
      <c r="D339" s="1148"/>
      <c r="E339" s="1148"/>
      <c r="F339" s="1148"/>
      <c r="G339" s="1148"/>
      <c r="H339" s="1148"/>
      <c r="I339" s="1148"/>
      <c r="J339" s="1148"/>
      <c r="K339" s="1148"/>
      <c r="L339" s="1148"/>
      <c r="M339" s="1148"/>
      <c r="N339" s="1148"/>
      <c r="O339" s="1148"/>
      <c r="P339" s="1148"/>
      <c r="Q339" s="970"/>
      <c r="R339" s="970"/>
      <c r="S339" s="970"/>
      <c r="T339" s="800"/>
      <c r="W339" s="800"/>
      <c r="AC339" s="969"/>
    </row>
    <row r="340" spans="1:46" s="29" customFormat="1" ht="15.75">
      <c r="A340" s="968"/>
      <c r="B340" s="800"/>
      <c r="C340" s="970"/>
      <c r="D340" s="971"/>
      <c r="E340" s="971"/>
      <c r="F340" s="971"/>
      <c r="G340" s="971"/>
      <c r="H340" s="972"/>
      <c r="J340" s="800"/>
      <c r="K340" s="800"/>
      <c r="L340" s="800"/>
      <c r="M340" s="800"/>
      <c r="N340" s="800"/>
      <c r="O340" s="800"/>
      <c r="P340" s="337"/>
      <c r="T340" s="800"/>
      <c r="W340" s="800"/>
      <c r="AC340" s="969"/>
    </row>
    <row r="341" spans="1:46" s="29" customFormat="1" ht="15.75">
      <c r="A341" s="968"/>
      <c r="B341" s="800"/>
      <c r="C341" s="970"/>
      <c r="D341" s="971"/>
      <c r="E341" s="971"/>
      <c r="F341" s="971"/>
      <c r="G341" s="971"/>
      <c r="H341" s="972"/>
      <c r="J341" s="800"/>
      <c r="K341" s="800"/>
      <c r="L341" s="800"/>
      <c r="M341" s="800"/>
      <c r="N341" s="800"/>
      <c r="O341" s="800"/>
      <c r="P341" s="337"/>
      <c r="T341" s="800"/>
      <c r="W341" s="800"/>
      <c r="AC341" s="969"/>
    </row>
    <row r="342" spans="1:46" s="975" customFormat="1" ht="36">
      <c r="A342" s="973"/>
      <c r="B342" s="1138" t="s">
        <v>2021</v>
      </c>
      <c r="C342" s="1138"/>
      <c r="D342" s="1138"/>
      <c r="E342" s="974"/>
      <c r="F342" s="974"/>
      <c r="G342" s="974"/>
      <c r="H342" s="1030"/>
      <c r="I342" s="1138" t="s">
        <v>2022</v>
      </c>
      <c r="J342" s="1138"/>
      <c r="K342" s="1139" t="s">
        <v>2023</v>
      </c>
      <c r="L342" s="1139"/>
      <c r="M342" s="1139"/>
      <c r="N342" s="1139"/>
      <c r="O342" s="1139"/>
      <c r="P342" s="1139"/>
      <c r="Q342" s="1139"/>
      <c r="T342" s="974"/>
      <c r="W342" s="974"/>
      <c r="AC342" s="976"/>
    </row>
    <row r="343" spans="1:46" s="369" customFormat="1" ht="15.75" customHeight="1">
      <c r="A343" s="817"/>
      <c r="B343" s="818"/>
      <c r="C343" s="819"/>
      <c r="D343" s="820"/>
      <c r="E343" s="820"/>
      <c r="F343" s="820"/>
      <c r="G343" s="821"/>
      <c r="H343" s="821"/>
      <c r="I343" s="812"/>
      <c r="J343" s="822"/>
      <c r="K343" s="822"/>
      <c r="L343" s="822"/>
      <c r="M343" s="822"/>
      <c r="N343" s="822"/>
      <c r="O343" s="822"/>
      <c r="P343" s="1054"/>
      <c r="Q343" s="89"/>
      <c r="R343" s="91"/>
      <c r="S343" s="91"/>
      <c r="AT343" s="294" t="e">
        <f>VLOOKUP(#REF!,'اعضاء هيئة التدريس'!#REF!,2,)</f>
        <v>#REF!</v>
      </c>
    </row>
    <row r="344" spans="1:46" s="369" customFormat="1" ht="15.75" customHeight="1">
      <c r="A344" s="817"/>
      <c r="B344" s="818"/>
      <c r="C344" s="819"/>
      <c r="D344" s="820"/>
      <c r="E344" s="820"/>
      <c r="F344" s="820"/>
      <c r="G344" s="821"/>
      <c r="H344" s="821"/>
      <c r="I344" s="812"/>
      <c r="J344" s="822"/>
      <c r="K344" s="822"/>
      <c r="L344" s="822"/>
      <c r="M344" s="822"/>
      <c r="N344" s="822"/>
      <c r="O344" s="822"/>
      <c r="P344" s="1054"/>
      <c r="Q344" s="89"/>
      <c r="R344" s="91"/>
      <c r="S344" s="91"/>
      <c r="AT344" s="294" t="e">
        <f>VLOOKUP(#REF!,'اعضاء هيئة التدريس'!#REF!,2,)</f>
        <v>#REF!</v>
      </c>
    </row>
    <row r="345" spans="1:46" s="369" customFormat="1" ht="15.75" customHeight="1">
      <c r="A345" s="564"/>
      <c r="B345" s="380"/>
      <c r="C345" s="814"/>
      <c r="D345" s="815"/>
      <c r="E345" s="815"/>
      <c r="F345" s="815"/>
      <c r="G345" s="567"/>
      <c r="H345" s="567"/>
      <c r="I345" s="568"/>
      <c r="J345" s="816"/>
      <c r="K345" s="816"/>
      <c r="L345" s="816"/>
      <c r="M345" s="816"/>
      <c r="N345" s="816"/>
      <c r="O345" s="816"/>
      <c r="P345" s="631"/>
      <c r="Q345" s="357"/>
      <c r="R345" s="283"/>
      <c r="S345" s="283"/>
      <c r="AT345" s="294" t="e">
        <f>VLOOKUP(#REF!,'اعضاء هيئة التدريس'!#REF!,2,)</f>
        <v>#REF!</v>
      </c>
    </row>
    <row r="346" spans="1:46" s="91" customFormat="1" ht="15.75" customHeight="1">
      <c r="A346" s="817"/>
      <c r="B346" s="818"/>
      <c r="C346" s="819"/>
      <c r="D346" s="820"/>
      <c r="E346" s="820"/>
      <c r="F346" s="820"/>
      <c r="G346" s="821"/>
      <c r="H346" s="821"/>
      <c r="I346" s="812"/>
      <c r="J346" s="822"/>
      <c r="K346" s="822"/>
      <c r="L346" s="822"/>
      <c r="M346" s="822"/>
      <c r="N346" s="822"/>
      <c r="O346" s="822"/>
      <c r="P346" s="1056"/>
      <c r="Q346" s="89"/>
      <c r="U346" s="811"/>
      <c r="AT346" s="294" t="e">
        <f>VLOOKUP(#REF!,'اعضاء هيئة التدريس'!#REF!,2,)</f>
        <v>#REF!</v>
      </c>
    </row>
    <row r="347" spans="1:46" s="283" customFormat="1" ht="25.5" customHeight="1">
      <c r="A347" s="564"/>
      <c r="B347" s="380"/>
      <c r="C347" s="814"/>
      <c r="D347" s="815"/>
      <c r="E347" s="815"/>
      <c r="F347" s="815"/>
      <c r="G347" s="567"/>
      <c r="H347" s="567"/>
      <c r="I347" s="568"/>
      <c r="J347" s="816"/>
      <c r="K347" s="816"/>
      <c r="L347" s="816"/>
      <c r="M347" s="816"/>
      <c r="N347" s="827"/>
      <c r="O347" s="816"/>
      <c r="P347" s="816"/>
      <c r="Q347" s="357"/>
    </row>
    <row r="348" spans="1:46" s="283" customFormat="1" ht="22.5" customHeight="1">
      <c r="A348" s="817"/>
      <c r="B348" s="818"/>
      <c r="C348" s="819"/>
      <c r="D348" s="820"/>
      <c r="E348" s="820"/>
      <c r="F348" s="820"/>
      <c r="G348" s="821"/>
      <c r="H348" s="821"/>
      <c r="I348" s="812"/>
      <c r="J348" s="822"/>
      <c r="K348" s="822"/>
      <c r="L348" s="822"/>
      <c r="M348" s="822"/>
      <c r="N348" s="822"/>
      <c r="O348" s="822"/>
      <c r="P348" s="1054"/>
      <c r="Q348" s="89"/>
      <c r="R348" s="91"/>
      <c r="S348" s="91"/>
    </row>
    <row r="349" spans="1:46" s="284" customFormat="1" ht="15.75" customHeight="1">
      <c r="A349" s="564"/>
      <c r="B349" s="380"/>
      <c r="C349" s="814"/>
      <c r="D349" s="815"/>
      <c r="E349" s="815"/>
      <c r="F349" s="815"/>
      <c r="G349" s="828"/>
      <c r="H349" s="828"/>
      <c r="I349" s="568"/>
      <c r="J349" s="816"/>
      <c r="K349" s="816"/>
      <c r="L349" s="816"/>
      <c r="M349" s="816"/>
      <c r="N349" s="816"/>
      <c r="O349" s="827"/>
      <c r="P349" s="631"/>
      <c r="Q349" s="357"/>
      <c r="R349" s="283"/>
      <c r="S349" s="283"/>
      <c r="T349" s="283"/>
    </row>
    <row r="350" spans="1:46" s="283" customFormat="1" ht="47.25" customHeight="1">
      <c r="A350" s="817"/>
      <c r="B350" s="818"/>
      <c r="C350" s="819"/>
      <c r="D350" s="820"/>
      <c r="E350" s="820"/>
      <c r="F350" s="820"/>
      <c r="G350" s="829"/>
      <c r="H350" s="829"/>
      <c r="I350" s="812"/>
      <c r="J350" s="822"/>
      <c r="K350" s="822"/>
      <c r="L350" s="822"/>
      <c r="M350" s="822"/>
      <c r="N350" s="822"/>
      <c r="O350" s="822"/>
      <c r="P350" s="1056"/>
      <c r="Q350" s="89"/>
      <c r="R350" s="91"/>
      <c r="S350" s="91"/>
    </row>
    <row r="351" spans="1:46" s="283" customFormat="1" ht="15" customHeight="1">
      <c r="A351" s="817"/>
      <c r="B351" s="830"/>
      <c r="C351" s="819"/>
      <c r="D351" s="831"/>
      <c r="E351" s="831"/>
      <c r="F351" s="831"/>
      <c r="G351" s="584"/>
      <c r="H351" s="584"/>
      <c r="I351" s="832"/>
      <c r="J351" s="833"/>
      <c r="K351" s="833"/>
      <c r="L351" s="833"/>
      <c r="M351" s="833"/>
      <c r="N351" s="833"/>
      <c r="O351" s="833"/>
      <c r="P351" s="1057"/>
      <c r="Q351" s="89"/>
      <c r="R351" s="91"/>
      <c r="S351" s="91"/>
    </row>
    <row r="352" spans="1:46" s="283" customFormat="1" ht="15.75" customHeight="1">
      <c r="A352" s="564"/>
      <c r="B352" s="380"/>
      <c r="C352" s="814"/>
      <c r="D352" s="815"/>
      <c r="E352" s="815"/>
      <c r="F352" s="815"/>
      <c r="G352" s="567"/>
      <c r="H352" s="567"/>
      <c r="I352" s="834"/>
      <c r="J352" s="313"/>
      <c r="K352" s="313"/>
      <c r="L352" s="313"/>
      <c r="M352" s="313"/>
      <c r="N352" s="313"/>
      <c r="O352" s="313"/>
      <c r="P352" s="631"/>
      <c r="Q352" s="357"/>
    </row>
    <row r="353" spans="1:20" s="284" customFormat="1" ht="15" customHeight="1">
      <c r="A353" s="817"/>
      <c r="B353" s="830"/>
      <c r="C353" s="819"/>
      <c r="D353" s="831"/>
      <c r="E353" s="831"/>
      <c r="F353" s="831"/>
      <c r="G353" s="584"/>
      <c r="H353" s="584"/>
      <c r="I353" s="832"/>
      <c r="J353" s="833"/>
      <c r="K353" s="833"/>
      <c r="L353" s="833"/>
      <c r="M353" s="833"/>
      <c r="N353" s="833"/>
      <c r="O353" s="833"/>
      <c r="P353" s="1057"/>
      <c r="Q353" s="89"/>
      <c r="R353" s="91"/>
      <c r="S353" s="91"/>
      <c r="T353" s="283"/>
    </row>
    <row r="354" spans="1:20" s="284" customFormat="1" ht="15" customHeight="1">
      <c r="A354" s="817"/>
      <c r="B354" s="835"/>
      <c r="C354" s="836"/>
      <c r="D354" s="837"/>
      <c r="E354" s="837"/>
      <c r="F354" s="837"/>
      <c r="G354" s="837"/>
      <c r="H354" s="837"/>
      <c r="I354" s="187"/>
      <c r="J354" s="838"/>
      <c r="K354" s="187"/>
      <c r="L354" s="838"/>
      <c r="M354" s="187"/>
      <c r="N354" s="187"/>
      <c r="O354" s="187"/>
      <c r="P354" s="922"/>
      <c r="Q354" s="785"/>
      <c r="R354" s="91"/>
      <c r="S354" s="91"/>
      <c r="T354" s="283"/>
    </row>
    <row r="355" spans="1:20" s="283" customFormat="1" ht="15.75" customHeight="1">
      <c r="A355" s="564"/>
      <c r="B355" s="380"/>
      <c r="C355" s="814"/>
      <c r="D355" s="815"/>
      <c r="E355" s="815"/>
      <c r="F355" s="815"/>
      <c r="G355" s="567"/>
      <c r="H355" s="567"/>
      <c r="I355" s="834"/>
      <c r="J355" s="614"/>
      <c r="K355" s="614"/>
      <c r="L355" s="839"/>
      <c r="M355" s="614"/>
      <c r="N355" s="614"/>
      <c r="O355" s="614"/>
      <c r="P355" s="631"/>
      <c r="Q355" s="357"/>
    </row>
    <row r="356" spans="1:20" s="283" customFormat="1" ht="15" customHeight="1">
      <c r="A356" s="817"/>
      <c r="B356" s="830"/>
      <c r="C356" s="819"/>
      <c r="D356" s="831"/>
      <c r="E356" s="831"/>
      <c r="F356" s="831"/>
      <c r="G356" s="584"/>
      <c r="H356" s="584"/>
      <c r="I356" s="832"/>
      <c r="J356" s="833"/>
      <c r="K356" s="833"/>
      <c r="L356" s="833"/>
      <c r="M356" s="833"/>
      <c r="N356" s="833"/>
      <c r="O356" s="833"/>
      <c r="P356" s="1057"/>
      <c r="Q356" s="89"/>
      <c r="R356" s="91"/>
      <c r="S356" s="91"/>
    </row>
    <row r="357" spans="1:20" s="283" customFormat="1" ht="15.75" customHeight="1">
      <c r="A357" s="564"/>
      <c r="B357" s="380"/>
      <c r="C357" s="814"/>
      <c r="D357" s="566"/>
      <c r="E357" s="566"/>
      <c r="F357" s="566"/>
      <c r="G357" s="567"/>
      <c r="H357" s="567"/>
      <c r="I357" s="841"/>
      <c r="J357" s="313"/>
      <c r="K357" s="313"/>
      <c r="L357" s="313"/>
      <c r="N357" s="313"/>
      <c r="O357" s="313"/>
      <c r="P357" s="631"/>
      <c r="Q357" s="357"/>
    </row>
    <row r="358" spans="1:20" s="284" customFormat="1" ht="47.25" customHeight="1">
      <c r="A358" s="817"/>
      <c r="B358" s="830"/>
      <c r="C358" s="819"/>
      <c r="D358" s="831"/>
      <c r="E358" s="831"/>
      <c r="F358" s="831"/>
      <c r="G358" s="584"/>
      <c r="H358" s="584"/>
      <c r="I358" s="832"/>
      <c r="J358" s="833"/>
      <c r="K358" s="833"/>
      <c r="L358" s="833"/>
      <c r="M358" s="833"/>
      <c r="N358" s="833"/>
      <c r="O358" s="833"/>
      <c r="P358" s="1057"/>
      <c r="Q358" s="89"/>
      <c r="R358" s="91"/>
      <c r="S358" s="91"/>
      <c r="T358" s="283"/>
    </row>
    <row r="359" spans="1:20" s="283" customFormat="1" ht="15.75" customHeight="1">
      <c r="A359" s="564"/>
      <c r="B359" s="380"/>
      <c r="C359" s="814"/>
      <c r="D359" s="815"/>
      <c r="E359" s="815"/>
      <c r="F359" s="815"/>
      <c r="G359" s="567"/>
      <c r="H359" s="567"/>
      <c r="I359" s="834"/>
      <c r="J359" s="313"/>
      <c r="K359" s="313"/>
      <c r="L359" s="313"/>
      <c r="M359" s="313"/>
      <c r="N359" s="313"/>
      <c r="O359" s="313"/>
      <c r="P359" s="631"/>
      <c r="Q359" s="357"/>
    </row>
    <row r="360" spans="1:20" s="283" customFormat="1" ht="15" customHeight="1">
      <c r="A360" s="817"/>
      <c r="B360" s="830"/>
      <c r="C360" s="819"/>
      <c r="D360" s="831"/>
      <c r="E360" s="831"/>
      <c r="F360" s="831"/>
      <c r="G360" s="584"/>
      <c r="H360" s="584"/>
      <c r="I360" s="832"/>
      <c r="J360" s="842"/>
      <c r="K360" s="842"/>
      <c r="L360" s="842"/>
      <c r="M360" s="842"/>
      <c r="N360" s="842"/>
      <c r="O360" s="842"/>
      <c r="P360" s="1058"/>
      <c r="Q360" s="89"/>
      <c r="R360" s="91"/>
      <c r="S360" s="91"/>
    </row>
    <row r="361" spans="1:20" s="283" customFormat="1" ht="15" customHeight="1">
      <c r="A361" s="817"/>
      <c r="B361" s="830"/>
      <c r="C361" s="819"/>
      <c r="D361" s="831"/>
      <c r="E361" s="831"/>
      <c r="F361" s="831"/>
      <c r="G361" s="584"/>
      <c r="H361" s="584"/>
      <c r="I361" s="832"/>
      <c r="J361" s="842"/>
      <c r="K361" s="844"/>
      <c r="L361" s="842"/>
      <c r="M361" s="842"/>
      <c r="N361" s="842"/>
      <c r="O361" s="842"/>
      <c r="P361" s="1058"/>
      <c r="Q361" s="89"/>
      <c r="R361" s="91"/>
      <c r="S361" s="91"/>
    </row>
    <row r="362" spans="1:20" s="283" customFormat="1" ht="36" customHeight="1">
      <c r="A362" s="564"/>
      <c r="B362" s="380"/>
      <c r="C362" s="814"/>
      <c r="D362" s="815"/>
      <c r="E362" s="815"/>
      <c r="F362" s="815"/>
      <c r="G362" s="567"/>
      <c r="H362" s="567"/>
      <c r="I362" s="841"/>
      <c r="J362" s="313"/>
      <c r="K362" s="614"/>
      <c r="L362" s="313"/>
      <c r="M362" s="313"/>
      <c r="N362" s="313"/>
      <c r="O362" s="313"/>
      <c r="P362" s="614"/>
      <c r="Q362" s="357"/>
    </row>
    <row r="363" spans="1:20" s="283" customFormat="1" ht="15" customHeight="1">
      <c r="A363" s="817"/>
      <c r="B363" s="830"/>
      <c r="C363" s="819"/>
      <c r="D363" s="831"/>
      <c r="E363" s="831"/>
      <c r="F363" s="831"/>
      <c r="G363" s="584"/>
      <c r="H363" s="584"/>
      <c r="I363" s="845"/>
      <c r="J363" s="833"/>
      <c r="K363" s="833"/>
      <c r="L363" s="833"/>
      <c r="M363" s="833"/>
      <c r="N363" s="833"/>
      <c r="O363" s="833"/>
      <c r="P363" s="1057"/>
      <c r="Q363" s="89"/>
      <c r="R363" s="92"/>
      <c r="S363" s="92"/>
    </row>
    <row r="364" spans="1:20" s="283" customFormat="1" ht="15.75" customHeight="1">
      <c r="A364" s="564"/>
      <c r="B364" s="380"/>
      <c r="C364" s="814"/>
      <c r="D364" s="815"/>
      <c r="E364" s="815"/>
      <c r="F364" s="815"/>
      <c r="G364" s="567"/>
      <c r="H364" s="567"/>
      <c r="I364" s="834"/>
      <c r="J364" s="313"/>
      <c r="K364" s="313"/>
      <c r="L364" s="313"/>
      <c r="M364" s="313"/>
      <c r="N364" s="313"/>
      <c r="O364" s="284"/>
      <c r="P364" s="631"/>
      <c r="Q364" s="357"/>
    </row>
    <row r="365" spans="1:20" s="283" customFormat="1" ht="15" customHeight="1">
      <c r="A365" s="817"/>
      <c r="B365" s="830"/>
      <c r="C365" s="819"/>
      <c r="D365" s="831"/>
      <c r="E365" s="831"/>
      <c r="F365" s="831"/>
      <c r="G365" s="584"/>
      <c r="H365" s="584"/>
      <c r="I365" s="832"/>
      <c r="J365" s="833"/>
      <c r="K365" s="833"/>
      <c r="L365" s="833"/>
      <c r="M365" s="833"/>
      <c r="N365" s="833"/>
      <c r="O365" s="833"/>
      <c r="P365" s="1057"/>
      <c r="Q365" s="89"/>
      <c r="R365" s="91"/>
      <c r="S365" s="91"/>
    </row>
    <row r="366" spans="1:20" s="284" customFormat="1" ht="24" customHeight="1">
      <c r="A366" s="817"/>
      <c r="B366" s="830"/>
      <c r="C366" s="819"/>
      <c r="D366" s="831"/>
      <c r="E366" s="831"/>
      <c r="F366" s="831"/>
      <c r="G366" s="584"/>
      <c r="H366" s="584"/>
      <c r="I366" s="832"/>
      <c r="J366" s="842"/>
      <c r="K366" s="842"/>
      <c r="L366" s="842"/>
      <c r="M366" s="842"/>
      <c r="N366" s="842"/>
      <c r="O366" s="842"/>
      <c r="P366" s="1058"/>
      <c r="Q366" s="89"/>
      <c r="R366" s="91"/>
      <c r="S366" s="91"/>
      <c r="T366" s="283"/>
    </row>
    <row r="367" spans="1:20" s="284" customFormat="1" ht="15.75" customHeight="1">
      <c r="A367" s="564"/>
      <c r="B367" s="380"/>
      <c r="C367" s="814"/>
      <c r="D367" s="815"/>
      <c r="E367" s="815"/>
      <c r="F367" s="815"/>
      <c r="G367" s="567"/>
      <c r="H367" s="567"/>
      <c r="I367" s="846"/>
      <c r="J367" s="313"/>
      <c r="K367" s="313"/>
      <c r="L367" s="313"/>
      <c r="M367" s="313"/>
      <c r="N367" s="313"/>
      <c r="O367" s="847"/>
      <c r="P367" s="569"/>
      <c r="Q367" s="357"/>
      <c r="R367" s="283"/>
      <c r="S367" s="283"/>
      <c r="T367" s="283"/>
    </row>
    <row r="368" spans="1:20" s="91" customFormat="1" ht="14.25" customHeight="1">
      <c r="A368" s="817"/>
      <c r="B368" s="830"/>
      <c r="C368" s="819"/>
      <c r="D368" s="831"/>
      <c r="E368" s="831"/>
      <c r="F368" s="831"/>
      <c r="G368" s="584"/>
      <c r="H368" s="584"/>
      <c r="I368" s="832"/>
      <c r="J368" s="833"/>
      <c r="K368" s="833"/>
      <c r="L368" s="833"/>
      <c r="M368" s="833"/>
      <c r="N368" s="833"/>
      <c r="O368" s="833"/>
      <c r="P368" s="1058"/>
      <c r="Q368" s="89"/>
    </row>
    <row r="369" spans="1:19" s="92" customFormat="1" ht="15" customHeight="1">
      <c r="A369" s="564"/>
      <c r="B369" s="848"/>
      <c r="C369" s="849"/>
      <c r="D369" s="815"/>
      <c r="E369" s="815"/>
      <c r="F369" s="815"/>
      <c r="G369" s="850"/>
      <c r="H369" s="850"/>
      <c r="I369" s="719"/>
      <c r="J369" s="851"/>
      <c r="K369" s="369"/>
      <c r="L369" s="739"/>
      <c r="M369" s="369"/>
      <c r="N369" s="646"/>
      <c r="O369" s="369"/>
      <c r="P369" s="631"/>
      <c r="Q369" s="646"/>
      <c r="R369" s="283"/>
      <c r="S369" s="284"/>
    </row>
    <row r="370" spans="1:19" s="91" customFormat="1" ht="15" customHeight="1">
      <c r="A370" s="817"/>
      <c r="B370" s="835"/>
      <c r="C370" s="836"/>
      <c r="D370" s="837"/>
      <c r="E370" s="837"/>
      <c r="F370" s="837"/>
      <c r="G370" s="837"/>
      <c r="H370" s="837"/>
      <c r="I370" s="187"/>
      <c r="J370" s="838"/>
      <c r="K370" s="187"/>
      <c r="L370" s="838"/>
      <c r="M370" s="187"/>
      <c r="N370" s="187"/>
      <c r="O370" s="187"/>
      <c r="P370" s="922"/>
      <c r="Q370" s="785"/>
    </row>
    <row r="371" spans="1:19" s="91" customFormat="1" ht="15.75" customHeight="1">
      <c r="A371" s="564"/>
      <c r="B371" s="848"/>
      <c r="C371" s="849"/>
      <c r="D371" s="815"/>
      <c r="E371" s="815"/>
      <c r="F371" s="815"/>
      <c r="G371" s="850"/>
      <c r="H371" s="850"/>
      <c r="I371" s="853"/>
      <c r="J371" s="854"/>
      <c r="K371" s="855"/>
      <c r="L371" s="855"/>
      <c r="M371" s="856"/>
      <c r="N371" s="857"/>
      <c r="O371" s="856"/>
      <c r="P371" s="631"/>
      <c r="Q371" s="646"/>
      <c r="R371" s="283"/>
      <c r="S371" s="284"/>
    </row>
    <row r="372" spans="1:19" s="92" customFormat="1" ht="15" customHeight="1">
      <c r="A372" s="817"/>
      <c r="B372" s="835"/>
      <c r="C372" s="836"/>
      <c r="D372" s="831"/>
      <c r="E372" s="831"/>
      <c r="F372" s="831"/>
      <c r="G372" s="831"/>
      <c r="H372" s="831"/>
      <c r="I372" s="860"/>
      <c r="J372" s="861"/>
      <c r="K372" s="862"/>
      <c r="L372" s="861"/>
      <c r="M372" s="863"/>
      <c r="N372" s="863"/>
      <c r="O372" s="863"/>
      <c r="P372" s="1059"/>
      <c r="Q372" s="785"/>
      <c r="R372" s="91"/>
      <c r="S372" s="91"/>
    </row>
    <row r="373" spans="1:19" s="92" customFormat="1" ht="15.75" customHeight="1">
      <c r="A373" s="564"/>
      <c r="B373" s="380"/>
      <c r="C373" s="814"/>
      <c r="D373" s="815"/>
      <c r="E373" s="815"/>
      <c r="F373" s="815"/>
      <c r="G373" s="567"/>
      <c r="H373" s="567"/>
      <c r="I373" s="834"/>
      <c r="J373" s="313"/>
      <c r="K373" s="313"/>
      <c r="L373" s="313"/>
      <c r="M373" s="313"/>
      <c r="N373" s="313"/>
      <c r="O373" s="313"/>
      <c r="P373" s="631"/>
      <c r="Q373" s="357"/>
      <c r="R373" s="283"/>
      <c r="S373" s="283"/>
    </row>
    <row r="374" spans="1:19" s="91" customFormat="1" ht="14.25" customHeight="1">
      <c r="A374" s="817"/>
      <c r="B374" s="830"/>
      <c r="C374" s="819"/>
      <c r="D374" s="831"/>
      <c r="E374" s="831"/>
      <c r="F374" s="831"/>
      <c r="G374" s="584"/>
      <c r="H374" s="584"/>
      <c r="I374" s="832"/>
      <c r="J374" s="833"/>
      <c r="K374" s="833"/>
      <c r="L374" s="833"/>
      <c r="M374" s="833"/>
      <c r="N374" s="833"/>
      <c r="O374" s="833"/>
      <c r="P374" s="1057"/>
      <c r="Q374" s="89"/>
    </row>
    <row r="375" spans="1:19" s="92" customFormat="1" ht="15.75" customHeight="1">
      <c r="A375" s="564"/>
      <c r="B375" s="380"/>
      <c r="C375" s="814"/>
      <c r="D375" s="566"/>
      <c r="E375" s="566"/>
      <c r="F375" s="566"/>
      <c r="G375" s="567"/>
      <c r="H375" s="567"/>
      <c r="I375" s="589"/>
      <c r="J375" s="865"/>
      <c r="K375" s="313"/>
      <c r="L375" s="313"/>
      <c r="M375" s="313"/>
      <c r="N375" s="313"/>
      <c r="O375" s="313"/>
      <c r="P375" s="631"/>
      <c r="Q375" s="357"/>
      <c r="R375" s="283"/>
      <c r="S375" s="283"/>
    </row>
    <row r="376" spans="1:19" s="91" customFormat="1" ht="15" customHeight="1">
      <c r="A376" s="817"/>
      <c r="B376" s="830"/>
      <c r="C376" s="819"/>
      <c r="D376" s="866"/>
      <c r="E376" s="866"/>
      <c r="F376" s="866"/>
      <c r="G376" s="821"/>
      <c r="H376" s="821"/>
      <c r="J376" s="867"/>
      <c r="K376" s="833"/>
      <c r="L376" s="833"/>
      <c r="M376" s="833"/>
      <c r="N376" s="833"/>
      <c r="O376" s="833"/>
      <c r="P376" s="1060"/>
      <c r="Q376" s="89"/>
      <c r="R376" s="92"/>
      <c r="S376" s="92"/>
    </row>
    <row r="377" spans="1:19" s="91" customFormat="1" ht="14.25" customHeight="1">
      <c r="A377" s="817"/>
      <c r="B377" s="835"/>
      <c r="C377" s="836"/>
      <c r="D377" s="837"/>
      <c r="E377" s="837"/>
      <c r="F377" s="837"/>
      <c r="G377" s="837"/>
      <c r="H377" s="837"/>
      <c r="I377" s="187"/>
      <c r="J377" s="187"/>
      <c r="K377" s="187"/>
      <c r="L377" s="838"/>
      <c r="M377" s="187"/>
      <c r="N377" s="187"/>
      <c r="O377" s="187"/>
      <c r="P377" s="922"/>
      <c r="Q377" s="785"/>
    </row>
    <row r="378" spans="1:19" s="91" customFormat="1" ht="14.25" customHeight="1">
      <c r="A378" s="564"/>
      <c r="B378" s="380"/>
      <c r="C378" s="814"/>
      <c r="D378" s="815"/>
      <c r="E378" s="815"/>
      <c r="F378" s="815"/>
      <c r="G378" s="567"/>
      <c r="H378" s="567"/>
      <c r="I378" s="841"/>
      <c r="J378" s="313"/>
      <c r="K378" s="313"/>
      <c r="L378" s="357"/>
      <c r="M378" s="313"/>
      <c r="N378" s="313"/>
      <c r="O378" s="313"/>
      <c r="P378" s="631"/>
      <c r="Q378" s="357"/>
      <c r="R378" s="283"/>
      <c r="S378" s="283"/>
    </row>
    <row r="379" spans="1:19" s="91" customFormat="1" ht="24" customHeight="1">
      <c r="A379" s="817"/>
      <c r="B379" s="830"/>
      <c r="C379" s="819"/>
      <c r="D379" s="831"/>
      <c r="E379" s="831"/>
      <c r="F379" s="831"/>
      <c r="G379" s="584"/>
      <c r="H379" s="584"/>
      <c r="I379" s="845"/>
      <c r="J379" s="833"/>
      <c r="K379" s="833"/>
      <c r="L379" s="833"/>
      <c r="M379" s="833"/>
      <c r="N379" s="833"/>
      <c r="O379" s="833"/>
      <c r="P379" s="1057"/>
      <c r="Q379" s="89"/>
    </row>
    <row r="380" spans="1:19" s="91" customFormat="1" ht="14.25" customHeight="1">
      <c r="A380" s="564"/>
      <c r="B380" s="380"/>
      <c r="C380" s="814"/>
      <c r="D380" s="815"/>
      <c r="E380" s="815"/>
      <c r="F380" s="815"/>
      <c r="G380" s="567"/>
      <c r="H380" s="567"/>
      <c r="I380" s="834"/>
      <c r="J380" s="313"/>
      <c r="K380" s="313"/>
      <c r="L380" s="357"/>
      <c r="M380" s="313"/>
      <c r="N380" s="313"/>
      <c r="O380" s="313"/>
      <c r="P380" s="569"/>
      <c r="Q380" s="357"/>
      <c r="R380" s="283"/>
      <c r="S380" s="283"/>
    </row>
    <row r="381" spans="1:19" s="91" customFormat="1" ht="14.25" customHeight="1">
      <c r="A381" s="817"/>
      <c r="B381" s="830"/>
      <c r="C381" s="819"/>
      <c r="D381" s="831"/>
      <c r="E381" s="831"/>
      <c r="F381" s="831"/>
      <c r="G381" s="584"/>
      <c r="H381" s="584"/>
      <c r="I381" s="832"/>
      <c r="J381" s="842"/>
      <c r="K381" s="842"/>
      <c r="L381" s="842"/>
      <c r="M381" s="842"/>
      <c r="N381" s="842"/>
      <c r="O381" s="842"/>
      <c r="P381" s="1058"/>
      <c r="Q381" s="89"/>
    </row>
    <row r="382" spans="1:19" s="92" customFormat="1" ht="15" customHeight="1">
      <c r="A382" s="564"/>
      <c r="B382" s="380"/>
      <c r="C382" s="814"/>
      <c r="D382" s="815"/>
      <c r="E382" s="815"/>
      <c r="F382" s="815"/>
      <c r="G382" s="567"/>
      <c r="H382" s="567"/>
      <c r="I382" s="834"/>
      <c r="J382" s="313"/>
      <c r="K382" s="313"/>
      <c r="L382" s="313"/>
      <c r="M382" s="313"/>
      <c r="N382" s="313"/>
      <c r="O382" s="313"/>
      <c r="P382" s="631"/>
      <c r="Q382" s="357"/>
      <c r="R382" s="283"/>
      <c r="S382" s="283"/>
    </row>
    <row r="383" spans="1:19" s="92" customFormat="1" ht="15" customHeight="1">
      <c r="A383" s="817"/>
      <c r="B383" s="830"/>
      <c r="C383" s="819"/>
      <c r="D383" s="831"/>
      <c r="E383" s="831"/>
      <c r="F383" s="831"/>
      <c r="G383" s="584"/>
      <c r="H383" s="584"/>
      <c r="I383" s="832"/>
      <c r="J383" s="842"/>
      <c r="K383" s="842"/>
      <c r="L383" s="842"/>
      <c r="M383" s="842"/>
      <c r="N383" s="842"/>
      <c r="O383" s="842"/>
      <c r="P383" s="1058"/>
      <c r="Q383" s="89"/>
      <c r="R383" s="91"/>
      <c r="S383" s="91"/>
    </row>
    <row r="384" spans="1:19" s="92" customFormat="1" ht="15" customHeight="1">
      <c r="A384" s="564"/>
      <c r="B384" s="380"/>
      <c r="C384" s="814"/>
      <c r="D384" s="815"/>
      <c r="E384" s="815"/>
      <c r="F384" s="815"/>
      <c r="G384" s="567"/>
      <c r="H384" s="567"/>
      <c r="I384" s="841"/>
      <c r="J384" s="313"/>
      <c r="K384" s="313"/>
      <c r="L384" s="313"/>
      <c r="M384" s="313"/>
      <c r="N384" s="313"/>
      <c r="O384" s="313"/>
      <c r="P384" s="569"/>
      <c r="Q384" s="357"/>
      <c r="R384" s="283"/>
      <c r="S384" s="283"/>
    </row>
    <row r="385" spans="1:19" s="92" customFormat="1" ht="15" customHeight="1">
      <c r="A385" s="817"/>
      <c r="B385" s="830"/>
      <c r="C385" s="819"/>
      <c r="D385" s="831"/>
      <c r="E385" s="831"/>
      <c r="F385" s="831"/>
      <c r="G385" s="584"/>
      <c r="H385" s="584"/>
      <c r="I385" s="832"/>
      <c r="J385" s="833"/>
      <c r="K385" s="833"/>
      <c r="L385" s="833"/>
      <c r="M385" s="833"/>
      <c r="N385" s="833"/>
      <c r="O385" s="833"/>
      <c r="P385" s="1058"/>
      <c r="Q385" s="89"/>
      <c r="R385" s="91"/>
      <c r="S385" s="91"/>
    </row>
    <row r="386" spans="1:19" s="92" customFormat="1" ht="22.5" customHeight="1">
      <c r="A386" s="564"/>
      <c r="B386" s="380"/>
      <c r="C386" s="814"/>
      <c r="D386" s="566"/>
      <c r="E386" s="566"/>
      <c r="F386" s="566"/>
      <c r="G386" s="567"/>
      <c r="H386" s="567"/>
      <c r="I386" s="841"/>
      <c r="J386" s="313"/>
      <c r="K386" s="313"/>
      <c r="L386" s="313"/>
      <c r="M386" s="313"/>
      <c r="N386" s="313"/>
      <c r="O386" s="313"/>
      <c r="P386" s="569"/>
      <c r="Q386" s="357"/>
      <c r="R386" s="283"/>
      <c r="S386" s="283"/>
    </row>
    <row r="387" spans="1:19" s="91" customFormat="1" ht="24" customHeight="1">
      <c r="A387" s="817"/>
      <c r="B387" s="830"/>
      <c r="C387" s="819"/>
      <c r="D387" s="831"/>
      <c r="E387" s="831"/>
      <c r="F387" s="831"/>
      <c r="G387" s="584"/>
      <c r="H387" s="584"/>
      <c r="I387" s="832"/>
      <c r="J387" s="842"/>
      <c r="K387" s="842"/>
      <c r="L387" s="842"/>
      <c r="M387" s="842"/>
      <c r="N387" s="842"/>
      <c r="O387" s="842"/>
      <c r="P387" s="1058"/>
      <c r="Q387" s="89"/>
    </row>
    <row r="388" spans="1:19" s="92" customFormat="1" ht="15" customHeight="1">
      <c r="A388" s="564"/>
      <c r="B388" s="380"/>
      <c r="C388" s="814"/>
      <c r="D388" s="815"/>
      <c r="E388" s="815"/>
      <c r="F388" s="815"/>
      <c r="G388" s="567"/>
      <c r="H388" s="567"/>
      <c r="I388" s="869"/>
      <c r="J388" s="311"/>
      <c r="K388" s="311"/>
      <c r="L388" s="311"/>
      <c r="M388" s="311"/>
      <c r="N388" s="311"/>
      <c r="O388" s="311"/>
      <c r="P388" s="569"/>
      <c r="Q388" s="357"/>
      <c r="R388" s="283"/>
      <c r="S388" s="283"/>
    </row>
    <row r="389" spans="1:19" s="91" customFormat="1" ht="14.25" customHeight="1">
      <c r="A389" s="817"/>
      <c r="B389" s="830"/>
      <c r="C389" s="814"/>
      <c r="D389" s="871"/>
      <c r="E389" s="871"/>
      <c r="F389" s="871"/>
      <c r="G389" s="872"/>
      <c r="H389" s="872"/>
      <c r="I389" s="577"/>
      <c r="J389" s="873"/>
      <c r="K389" s="873"/>
      <c r="L389" s="873"/>
      <c r="M389" s="873"/>
      <c r="N389" s="873"/>
      <c r="O389" s="873"/>
      <c r="P389" s="647"/>
      <c r="Q389" s="89"/>
    </row>
    <row r="390" spans="1:19" s="91" customFormat="1" ht="24" customHeight="1">
      <c r="A390" s="564"/>
      <c r="B390" s="380"/>
      <c r="C390" s="814"/>
      <c r="D390" s="566"/>
      <c r="E390" s="566"/>
      <c r="F390" s="566"/>
      <c r="G390" s="567"/>
      <c r="H390" s="567"/>
      <c r="I390" s="577"/>
      <c r="J390" s="311"/>
      <c r="K390" s="311"/>
      <c r="L390" s="311"/>
      <c r="M390" s="311"/>
      <c r="N390" s="311"/>
      <c r="O390" s="311"/>
      <c r="P390" s="614"/>
      <c r="Q390" s="357"/>
      <c r="R390" s="283"/>
      <c r="S390" s="283"/>
    </row>
    <row r="391" spans="1:19" s="91" customFormat="1" ht="22.5" customHeight="1">
      <c r="A391" s="817"/>
      <c r="B391" s="830"/>
      <c r="C391" s="814"/>
      <c r="D391" s="871"/>
      <c r="E391" s="871"/>
      <c r="F391" s="871"/>
      <c r="G391" s="872"/>
      <c r="H391" s="872"/>
      <c r="I391" s="310"/>
      <c r="J391" s="875"/>
      <c r="K391" s="875"/>
      <c r="L391" s="875"/>
      <c r="M391" s="875"/>
      <c r="N391" s="875"/>
      <c r="O391" s="875"/>
      <c r="P391" s="1057"/>
      <c r="Q391" s="89"/>
    </row>
    <row r="392" spans="1:19" s="91" customFormat="1" ht="15.75" customHeight="1">
      <c r="A392" s="564"/>
      <c r="B392" s="380"/>
      <c r="C392" s="814"/>
      <c r="D392" s="566"/>
      <c r="E392" s="566"/>
      <c r="F392" s="566"/>
      <c r="G392" s="567"/>
      <c r="H392" s="567"/>
      <c r="I392" s="869"/>
      <c r="J392" s="311"/>
      <c r="K392" s="311"/>
      <c r="L392" s="876"/>
      <c r="M392" s="311"/>
      <c r="N392" s="311"/>
      <c r="O392" s="311"/>
      <c r="P392" s="614"/>
      <c r="Q392" s="357"/>
      <c r="R392" s="283"/>
      <c r="S392" s="283"/>
    </row>
    <row r="393" spans="1:19" s="91" customFormat="1" ht="21" customHeight="1">
      <c r="A393" s="817"/>
      <c r="B393" s="830"/>
      <c r="C393" s="814"/>
      <c r="D393" s="871"/>
      <c r="E393" s="871"/>
      <c r="F393" s="871"/>
      <c r="G393" s="872"/>
      <c r="H393" s="872"/>
      <c r="I393" s="877"/>
      <c r="J393" s="875"/>
      <c r="K393" s="875"/>
      <c r="L393" s="833"/>
      <c r="M393" s="875"/>
      <c r="N393" s="875"/>
      <c r="O393" s="875"/>
      <c r="P393" s="1057"/>
      <c r="Q393" s="89"/>
    </row>
    <row r="394" spans="1:19" s="91" customFormat="1" ht="24" customHeight="1">
      <c r="A394" s="564"/>
      <c r="B394" s="380"/>
      <c r="C394" s="814"/>
      <c r="D394" s="566"/>
      <c r="E394" s="566"/>
      <c r="F394" s="566"/>
      <c r="G394" s="567"/>
      <c r="H394" s="567"/>
      <c r="I394" s="878"/>
      <c r="J394" s="311"/>
      <c r="K394" s="311"/>
      <c r="L394" s="311"/>
      <c r="M394" s="311"/>
      <c r="N394" s="311"/>
      <c r="O394" s="311"/>
      <c r="P394" s="614"/>
      <c r="Q394" s="357"/>
      <c r="R394" s="283"/>
      <c r="S394" s="283"/>
    </row>
    <row r="395" spans="1:19" s="92" customFormat="1" ht="24" customHeight="1">
      <c r="A395" s="328"/>
      <c r="B395" s="715"/>
      <c r="C395" s="728"/>
      <c r="D395" s="708"/>
      <c r="E395" s="708"/>
      <c r="F395" s="708"/>
      <c r="G395" s="418"/>
      <c r="H395" s="418"/>
      <c r="I395" s="184"/>
      <c r="J395" s="300"/>
      <c r="K395" s="300"/>
      <c r="L395" s="300"/>
      <c r="M395" s="300"/>
      <c r="N395" s="300"/>
      <c r="O395" s="300"/>
      <c r="P395" s="1046"/>
      <c r="Q395" s="89"/>
      <c r="R395" s="91"/>
      <c r="S395" s="91"/>
    </row>
    <row r="396" spans="1:19" s="92" customFormat="1" ht="15" customHeight="1">
      <c r="A396" s="367"/>
      <c r="B396" s="245"/>
      <c r="C396" s="728"/>
      <c r="D396" s="225"/>
      <c r="E396" s="225"/>
      <c r="F396" s="225"/>
      <c r="G396" s="60"/>
      <c r="H396" s="60"/>
      <c r="I396" s="184"/>
      <c r="J396" s="217"/>
      <c r="K396" s="217"/>
      <c r="L396" s="217"/>
      <c r="M396" s="217"/>
      <c r="N396" s="282"/>
      <c r="O396" s="217"/>
      <c r="P396" s="252"/>
      <c r="Q396" s="357"/>
      <c r="R396" s="283"/>
      <c r="S396" s="283"/>
    </row>
    <row r="397" spans="1:19" s="92" customFormat="1" ht="15" customHeight="1">
      <c r="A397" s="328"/>
      <c r="B397" s="715"/>
      <c r="C397" s="728"/>
      <c r="D397" s="708"/>
      <c r="E397" s="708"/>
      <c r="F397" s="708"/>
      <c r="G397" s="418"/>
      <c r="H397" s="418"/>
      <c r="I397" s="184"/>
      <c r="J397" s="299"/>
      <c r="K397" s="299"/>
      <c r="L397" s="299"/>
      <c r="M397" s="299"/>
      <c r="N397" s="299"/>
      <c r="O397" s="299"/>
      <c r="P397" s="384"/>
      <c r="Q397" s="89"/>
      <c r="R397" s="91"/>
      <c r="S397" s="91"/>
    </row>
    <row r="398" spans="1:19" s="91" customFormat="1" ht="14.25" customHeight="1">
      <c r="A398" s="367"/>
      <c r="B398" s="456"/>
      <c r="C398" s="962"/>
      <c r="D398" s="216"/>
      <c r="E398" s="216"/>
      <c r="F398" s="216"/>
      <c r="G398" s="403"/>
      <c r="H398" s="403"/>
      <c r="I398" s="416"/>
      <c r="J398" s="406"/>
      <c r="K398" s="406"/>
      <c r="L398" s="213"/>
      <c r="M398" s="406"/>
      <c r="N398" s="215"/>
      <c r="O398" s="213"/>
      <c r="P398" s="386"/>
      <c r="Q398" s="881"/>
      <c r="R398" s="220"/>
      <c r="S398" s="220"/>
    </row>
    <row r="399" spans="1:19" s="92" customFormat="1" ht="15" customHeight="1">
      <c r="A399" s="328"/>
      <c r="B399" s="716"/>
      <c r="C399" s="962"/>
      <c r="D399" s="24"/>
      <c r="E399" s="24"/>
      <c r="F399" s="24"/>
      <c r="G399" s="24"/>
      <c r="H399" s="24"/>
      <c r="I399" s="195"/>
      <c r="J399" s="195"/>
      <c r="K399" s="195"/>
      <c r="L399" s="963"/>
      <c r="M399" s="195"/>
      <c r="N399" s="963"/>
      <c r="O399" s="195"/>
      <c r="P399" s="424"/>
      <c r="Q399" s="785"/>
      <c r="R399" s="91"/>
      <c r="S399" s="91"/>
    </row>
    <row r="400" spans="1:19" s="91" customFormat="1" ht="15.75" customHeight="1">
      <c r="A400" s="367"/>
      <c r="B400" s="245"/>
      <c r="C400" s="728"/>
      <c r="D400" s="225"/>
      <c r="E400" s="225"/>
      <c r="F400" s="225"/>
      <c r="G400" s="60"/>
      <c r="H400" s="60"/>
      <c r="I400" s="184"/>
      <c r="J400" s="217"/>
      <c r="K400" s="217"/>
      <c r="L400" s="217"/>
      <c r="M400" s="217"/>
      <c r="N400" s="217"/>
      <c r="O400" s="217"/>
      <c r="P400" s="252"/>
      <c r="Q400" s="357"/>
      <c r="R400" s="283"/>
      <c r="S400" s="283"/>
    </row>
    <row r="401" spans="1:19" s="91" customFormat="1" ht="30" customHeight="1">
      <c r="A401" s="817"/>
      <c r="B401" s="830"/>
      <c r="C401" s="814"/>
      <c r="D401" s="871"/>
      <c r="E401" s="871"/>
      <c r="F401" s="871"/>
      <c r="G401" s="872"/>
      <c r="H401" s="872"/>
      <c r="I401" s="869"/>
      <c r="J401" s="875"/>
      <c r="K401" s="875"/>
      <c r="L401" s="875"/>
      <c r="M401" s="875"/>
      <c r="N401" s="875"/>
      <c r="O401" s="875"/>
      <c r="P401" s="1061"/>
      <c r="Q401" s="89"/>
    </row>
    <row r="402" spans="1:19" s="91" customFormat="1" ht="15" customHeight="1">
      <c r="A402" s="564"/>
      <c r="B402" s="380"/>
      <c r="C402" s="814"/>
      <c r="D402" s="815"/>
      <c r="E402" s="815"/>
      <c r="F402" s="815"/>
      <c r="G402" s="567"/>
      <c r="H402" s="567"/>
      <c r="I402" s="310"/>
      <c r="J402" s="311"/>
      <c r="K402" s="311"/>
      <c r="L402" s="311"/>
      <c r="M402" s="311"/>
      <c r="N402" s="311"/>
      <c r="O402" s="311"/>
      <c r="P402" s="631"/>
      <c r="Q402" s="357"/>
      <c r="R402" s="283"/>
      <c r="S402" s="283"/>
    </row>
    <row r="403" spans="1:19" s="91" customFormat="1" ht="24" customHeight="1">
      <c r="A403" s="817"/>
      <c r="B403" s="830"/>
      <c r="C403" s="814"/>
      <c r="D403" s="871"/>
      <c r="E403" s="871"/>
      <c r="F403" s="871"/>
      <c r="G403" s="872"/>
      <c r="H403" s="872"/>
      <c r="I403" s="577"/>
      <c r="J403" s="875"/>
      <c r="K403" s="875"/>
      <c r="L403" s="875"/>
      <c r="M403" s="875"/>
      <c r="N403" s="875"/>
      <c r="O403" s="875"/>
      <c r="P403" s="1057"/>
      <c r="Q403" s="89"/>
    </row>
    <row r="404" spans="1:19" s="91" customFormat="1" ht="14.25" customHeight="1">
      <c r="A404" s="564"/>
      <c r="B404" s="380"/>
      <c r="C404" s="814"/>
      <c r="D404" s="815"/>
      <c r="E404" s="815"/>
      <c r="F404" s="815"/>
      <c r="G404" s="567"/>
      <c r="H404" s="567"/>
      <c r="I404" s="577"/>
      <c r="J404" s="311"/>
      <c r="K404" s="311"/>
      <c r="L404" s="311"/>
      <c r="M404" s="311"/>
      <c r="N404" s="311"/>
      <c r="O404" s="311"/>
      <c r="P404" s="614"/>
      <c r="Q404" s="357"/>
      <c r="R404" s="283"/>
      <c r="S404" s="283"/>
    </row>
    <row r="405" spans="1:19" s="91" customFormat="1" ht="14.25" customHeight="1">
      <c r="A405" s="817"/>
      <c r="B405" s="830"/>
      <c r="C405" s="814"/>
      <c r="D405" s="871"/>
      <c r="E405" s="871"/>
      <c r="F405" s="871"/>
      <c r="G405" s="872"/>
      <c r="H405" s="872"/>
      <c r="I405" s="577"/>
      <c r="J405" s="875"/>
      <c r="K405" s="875"/>
      <c r="L405" s="875"/>
      <c r="M405" s="875"/>
      <c r="N405" s="875"/>
      <c r="O405" s="875"/>
      <c r="P405" s="1057"/>
      <c r="Q405" s="89"/>
    </row>
    <row r="406" spans="1:19" s="91" customFormat="1" ht="24" customHeight="1">
      <c r="A406" s="564"/>
      <c r="B406" s="380"/>
      <c r="C406" s="814"/>
      <c r="D406" s="566"/>
      <c r="E406" s="566"/>
      <c r="F406" s="566"/>
      <c r="G406" s="567"/>
      <c r="H406" s="567"/>
      <c r="I406" s="577"/>
      <c r="J406" s="311"/>
      <c r="K406" s="311"/>
      <c r="L406" s="311"/>
      <c r="M406" s="311"/>
      <c r="N406" s="311"/>
      <c r="O406" s="311"/>
      <c r="P406" s="614"/>
      <c r="Q406" s="357"/>
      <c r="R406" s="283"/>
      <c r="S406" s="283"/>
    </row>
    <row r="407" spans="1:19" s="91" customFormat="1" ht="24" customHeight="1">
      <c r="A407" s="564"/>
      <c r="B407" s="380"/>
      <c r="C407" s="814"/>
      <c r="D407" s="566"/>
      <c r="E407" s="566"/>
      <c r="F407" s="566"/>
      <c r="G407" s="567"/>
      <c r="H407" s="567"/>
      <c r="I407" s="577"/>
      <c r="J407" s="311"/>
      <c r="K407" s="311"/>
      <c r="L407" s="311"/>
      <c r="M407" s="311"/>
      <c r="N407" s="311"/>
      <c r="O407" s="311"/>
      <c r="P407" s="614"/>
      <c r="Q407" s="357"/>
      <c r="R407" s="283"/>
      <c r="S407" s="283"/>
    </row>
    <row r="408" spans="1:19" s="91" customFormat="1" ht="24" customHeight="1">
      <c r="A408" s="817"/>
      <c r="B408" s="830"/>
      <c r="C408" s="814"/>
      <c r="D408" s="871"/>
      <c r="E408" s="871"/>
      <c r="F408" s="871"/>
      <c r="G408" s="872"/>
      <c r="H408" s="872"/>
      <c r="I408" s="577"/>
      <c r="J408" s="875"/>
      <c r="K408" s="875"/>
      <c r="L408" s="875"/>
      <c r="M408" s="875"/>
      <c r="N408" s="875"/>
      <c r="O408" s="875"/>
      <c r="P408" s="1057"/>
      <c r="Q408" s="89"/>
    </row>
    <row r="409" spans="1:19" s="91" customFormat="1" ht="14.25" customHeight="1">
      <c r="A409" s="817"/>
      <c r="B409" s="830"/>
      <c r="C409" s="814"/>
      <c r="D409" s="871"/>
      <c r="E409" s="871"/>
      <c r="F409" s="871"/>
      <c r="G409" s="872"/>
      <c r="H409" s="872"/>
      <c r="I409" s="577"/>
      <c r="J409" s="873"/>
      <c r="K409" s="873"/>
      <c r="L409" s="873"/>
      <c r="M409" s="873"/>
      <c r="N409" s="873"/>
      <c r="O409" s="873"/>
      <c r="P409" s="647"/>
      <c r="Q409" s="89"/>
    </row>
    <row r="410" spans="1:19" s="91" customFormat="1" ht="24" customHeight="1">
      <c r="A410" s="564"/>
      <c r="B410" s="380"/>
      <c r="C410" s="814"/>
      <c r="D410" s="815"/>
      <c r="E410" s="815"/>
      <c r="F410" s="815"/>
      <c r="G410" s="567"/>
      <c r="H410" s="567"/>
      <c r="I410" s="577"/>
      <c r="J410" s="311"/>
      <c r="K410" s="311"/>
      <c r="L410" s="311"/>
      <c r="M410" s="311"/>
      <c r="N410" s="311"/>
      <c r="O410" s="311"/>
      <c r="P410" s="631"/>
      <c r="Q410" s="357"/>
      <c r="R410" s="283"/>
      <c r="S410" s="283"/>
    </row>
    <row r="411" spans="1:19" s="91" customFormat="1" ht="14.25" customHeight="1">
      <c r="A411" s="817"/>
      <c r="B411" s="830"/>
      <c r="C411" s="814"/>
      <c r="D411" s="871"/>
      <c r="E411" s="871"/>
      <c r="F411" s="871"/>
      <c r="G411" s="872"/>
      <c r="H411" s="872"/>
      <c r="I411" s="577"/>
      <c r="J411" s="873"/>
      <c r="K411" s="873"/>
      <c r="L411" s="873"/>
      <c r="M411" s="873"/>
      <c r="N411" s="873"/>
      <c r="O411" s="873"/>
      <c r="P411" s="647"/>
      <c r="Q411" s="89"/>
    </row>
    <row r="412" spans="1:19" s="91" customFormat="1" ht="15" customHeight="1">
      <c r="A412" s="564"/>
      <c r="B412" s="848"/>
      <c r="C412" s="849"/>
      <c r="D412" s="815"/>
      <c r="E412" s="815"/>
      <c r="F412" s="815"/>
      <c r="G412" s="850"/>
      <c r="H412" s="850"/>
      <c r="I412" s="369"/>
      <c r="J412" s="883"/>
      <c r="K412" s="369"/>
      <c r="L412" s="646"/>
      <c r="M412" s="369"/>
      <c r="N412" s="646"/>
      <c r="O412" s="369"/>
      <c r="P412" s="631"/>
      <c r="Q412" s="646"/>
      <c r="R412" s="369"/>
      <c r="S412" s="369"/>
    </row>
    <row r="413" spans="1:19" s="91" customFormat="1" ht="15.75" customHeight="1">
      <c r="A413" s="564"/>
      <c r="B413" s="380"/>
      <c r="C413" s="814"/>
      <c r="D413" s="566"/>
      <c r="E413" s="566"/>
      <c r="F413" s="566"/>
      <c r="G413" s="567"/>
      <c r="H413" s="567"/>
      <c r="I413" s="577"/>
      <c r="J413" s="311"/>
      <c r="K413" s="311"/>
      <c r="L413" s="311"/>
      <c r="M413" s="311"/>
      <c r="N413" s="311"/>
      <c r="O413" s="311"/>
      <c r="P413" s="569"/>
      <c r="Q413" s="357"/>
      <c r="R413" s="283"/>
      <c r="S413" s="283"/>
    </row>
    <row r="414" spans="1:19" s="91" customFormat="1" ht="14.25" customHeight="1">
      <c r="A414" s="817"/>
      <c r="B414" s="830"/>
      <c r="C414" s="814"/>
      <c r="D414" s="871"/>
      <c r="E414" s="871"/>
      <c r="F414" s="871"/>
      <c r="G414" s="872"/>
      <c r="H414" s="872"/>
      <c r="I414" s="577"/>
      <c r="J414" s="873"/>
      <c r="K414" s="873"/>
      <c r="L414" s="873"/>
      <c r="M414" s="873"/>
      <c r="N414" s="873"/>
      <c r="O414" s="873"/>
      <c r="P414" s="647"/>
      <c r="Q414" s="89"/>
    </row>
    <row r="415" spans="1:19" s="92" customFormat="1" ht="15" customHeight="1">
      <c r="A415" s="564"/>
      <c r="B415" s="380"/>
      <c r="C415" s="814"/>
      <c r="D415" s="815"/>
      <c r="E415" s="815"/>
      <c r="F415" s="815"/>
      <c r="G415" s="567"/>
      <c r="H415" s="567"/>
      <c r="I415" s="878"/>
      <c r="J415" s="311"/>
      <c r="K415" s="311"/>
      <c r="L415" s="311"/>
      <c r="M415" s="311"/>
      <c r="N415" s="311"/>
      <c r="O415" s="311"/>
      <c r="P415" s="614"/>
      <c r="Q415" s="357"/>
      <c r="R415" s="283"/>
      <c r="S415" s="283"/>
    </row>
    <row r="416" spans="1:19" s="91" customFormat="1" ht="15.75" customHeight="1">
      <c r="A416" s="817"/>
      <c r="B416" s="830"/>
      <c r="C416" s="814"/>
      <c r="D416" s="871"/>
      <c r="E416" s="871"/>
      <c r="F416" s="871"/>
      <c r="G416" s="872"/>
      <c r="H416" s="872"/>
      <c r="I416" s="878"/>
      <c r="J416" s="875"/>
      <c r="K416" s="875"/>
      <c r="L416" s="875"/>
      <c r="M416" s="875"/>
      <c r="N416" s="875"/>
      <c r="O416" s="875"/>
      <c r="P416" s="1057"/>
      <c r="Q416" s="89"/>
    </row>
    <row r="417" spans="1:19" s="91" customFormat="1" ht="18.75">
      <c r="A417" s="564"/>
      <c r="B417" s="380"/>
      <c r="C417" s="814"/>
      <c r="D417" s="566"/>
      <c r="E417" s="566"/>
      <c r="F417" s="566"/>
      <c r="G417" s="567"/>
      <c r="H417" s="567"/>
      <c r="I417" s="577"/>
      <c r="J417" s="311"/>
      <c r="K417" s="311"/>
      <c r="L417" s="311"/>
      <c r="M417" s="311"/>
      <c r="N417" s="311"/>
      <c r="O417" s="311"/>
      <c r="P417" s="614"/>
      <c r="Q417" s="357"/>
      <c r="R417" s="283"/>
      <c r="S417" s="283"/>
    </row>
    <row r="418" spans="1:19" s="91" customFormat="1" ht="14.25" customHeight="1">
      <c r="A418" s="817"/>
      <c r="B418" s="830"/>
      <c r="C418" s="814"/>
      <c r="D418" s="871"/>
      <c r="E418" s="871"/>
      <c r="F418" s="871"/>
      <c r="G418" s="872"/>
      <c r="H418" s="872"/>
      <c r="I418" s="577"/>
      <c r="J418" s="875"/>
      <c r="K418" s="875"/>
      <c r="L418" s="875"/>
      <c r="M418" s="875"/>
      <c r="N418" s="875"/>
      <c r="O418" s="875"/>
      <c r="P418" s="1057"/>
      <c r="Q418" s="89"/>
      <c r="R418" s="89"/>
      <c r="S418" s="89"/>
    </row>
    <row r="419" spans="1:19" s="91" customFormat="1" ht="14.25" customHeight="1">
      <c r="A419" s="564"/>
      <c r="B419" s="848"/>
      <c r="C419" s="836"/>
      <c r="D419" s="579"/>
      <c r="E419" s="579"/>
      <c r="F419" s="579"/>
      <c r="G419" s="820"/>
      <c r="H419" s="820"/>
      <c r="I419" s="884"/>
      <c r="J419" s="885"/>
      <c r="K419" s="886"/>
      <c r="L419" s="886"/>
      <c r="M419" s="886"/>
      <c r="N419" s="886"/>
      <c r="O419" s="887"/>
      <c r="P419" s="631"/>
      <c r="Q419" s="881"/>
      <c r="R419" s="220"/>
      <c r="S419" s="220"/>
    </row>
    <row r="420" spans="1:19" s="91" customFormat="1" ht="14.25" customHeight="1">
      <c r="A420" s="817"/>
      <c r="B420" s="835"/>
      <c r="C420" s="836"/>
      <c r="D420" s="831"/>
      <c r="E420" s="831"/>
      <c r="F420" s="831"/>
      <c r="G420" s="831"/>
      <c r="H420" s="831"/>
      <c r="I420" s="884"/>
      <c r="J420" s="888"/>
      <c r="K420" s="889"/>
      <c r="L420" s="889"/>
      <c r="M420" s="889"/>
      <c r="N420" s="889"/>
      <c r="O420" s="888"/>
      <c r="P420" s="1062"/>
      <c r="Q420" s="785"/>
      <c r="R420" s="187"/>
      <c r="S420" s="187"/>
    </row>
    <row r="421" spans="1:19" s="91" customFormat="1" ht="24" customHeight="1">
      <c r="A421" s="564"/>
      <c r="B421" s="380"/>
      <c r="C421" s="814"/>
      <c r="D421" s="815"/>
      <c r="E421" s="815"/>
      <c r="F421" s="815"/>
      <c r="G421" s="567"/>
      <c r="H421" s="567"/>
      <c r="I421" s="577"/>
      <c r="J421" s="311"/>
      <c r="K421" s="311"/>
      <c r="L421" s="311"/>
      <c r="M421" s="311"/>
      <c r="N421" s="311"/>
      <c r="O421" s="311"/>
      <c r="P421" s="614"/>
      <c r="Q421" s="357"/>
      <c r="R421" s="283"/>
      <c r="S421" s="283"/>
    </row>
    <row r="422" spans="1:19" s="91" customFormat="1" ht="14.25" customHeight="1">
      <c r="A422" s="817"/>
      <c r="B422" s="830"/>
      <c r="C422" s="814"/>
      <c r="D422" s="871"/>
      <c r="E422" s="871"/>
      <c r="F422" s="871"/>
      <c r="G422" s="872"/>
      <c r="H422" s="872"/>
      <c r="I422" s="577"/>
      <c r="J422" s="875"/>
      <c r="K422" s="875"/>
      <c r="L422" s="875"/>
      <c r="M422" s="875"/>
      <c r="N422" s="875"/>
      <c r="O422" s="875"/>
      <c r="P422" s="1057"/>
      <c r="Q422" s="89"/>
      <c r="R422" s="187"/>
      <c r="S422" s="187"/>
    </row>
    <row r="423" spans="1:19" s="91" customFormat="1" ht="14.25" customHeight="1">
      <c r="A423" s="564"/>
      <c r="B423" s="380"/>
      <c r="C423" s="814"/>
      <c r="D423" s="815"/>
      <c r="E423" s="815"/>
      <c r="F423" s="815"/>
      <c r="G423" s="567"/>
      <c r="H423" s="567"/>
      <c r="I423" s="577"/>
      <c r="J423" s="311"/>
      <c r="K423" s="311"/>
      <c r="L423" s="311"/>
      <c r="M423" s="311"/>
      <c r="N423" s="311"/>
      <c r="O423" s="311"/>
      <c r="P423" s="614"/>
      <c r="Q423" s="357"/>
      <c r="R423" s="283"/>
      <c r="S423" s="283"/>
    </row>
    <row r="424" spans="1:19" s="91" customFormat="1" ht="14.25" customHeight="1">
      <c r="A424" s="817"/>
      <c r="B424" s="830"/>
      <c r="C424" s="814"/>
      <c r="D424" s="871"/>
      <c r="E424" s="871"/>
      <c r="F424" s="871"/>
      <c r="G424" s="872"/>
      <c r="H424" s="872"/>
      <c r="I424" s="577"/>
      <c r="J424" s="875"/>
      <c r="K424" s="875"/>
      <c r="L424" s="875"/>
      <c r="M424" s="875"/>
      <c r="N424" s="875"/>
      <c r="O424" s="875"/>
      <c r="P424" s="1057"/>
      <c r="Q424" s="89"/>
      <c r="R424" s="187"/>
      <c r="S424" s="187"/>
    </row>
    <row r="425" spans="1:19" s="91" customFormat="1" ht="27" customHeight="1">
      <c r="A425" s="564"/>
      <c r="B425" s="380"/>
      <c r="C425" s="814"/>
      <c r="D425" s="566"/>
      <c r="E425" s="566"/>
      <c r="F425" s="566"/>
      <c r="G425" s="567"/>
      <c r="H425" s="567"/>
      <c r="I425" s="577"/>
      <c r="J425" s="311"/>
      <c r="K425" s="311"/>
      <c r="L425" s="311"/>
      <c r="M425" s="311"/>
      <c r="N425" s="311"/>
      <c r="O425" s="311"/>
      <c r="P425" s="614"/>
      <c r="Q425" s="357"/>
      <c r="R425" s="283"/>
      <c r="S425" s="283"/>
    </row>
    <row r="426" spans="1:19" s="91" customFormat="1" ht="14.25" customHeight="1">
      <c r="A426" s="817"/>
      <c r="B426" s="830"/>
      <c r="C426" s="814"/>
      <c r="D426" s="871"/>
      <c r="E426" s="871"/>
      <c r="F426" s="871"/>
      <c r="G426" s="872"/>
      <c r="H426" s="872"/>
      <c r="I426" s="577"/>
      <c r="J426" s="875"/>
      <c r="K426" s="875"/>
      <c r="L426" s="875"/>
      <c r="M426" s="875"/>
      <c r="N426" s="875"/>
      <c r="O426" s="875"/>
      <c r="P426" s="1057"/>
      <c r="Q426" s="89"/>
      <c r="R426" s="187"/>
      <c r="S426" s="187"/>
    </row>
    <row r="427" spans="1:19" s="91" customFormat="1" ht="27" customHeight="1">
      <c r="A427" s="564"/>
      <c r="B427" s="380"/>
      <c r="C427" s="814"/>
      <c r="D427" s="566"/>
      <c r="E427" s="566"/>
      <c r="F427" s="566"/>
      <c r="G427" s="567"/>
      <c r="H427" s="567"/>
      <c r="I427" s="577"/>
      <c r="J427" s="311"/>
      <c r="K427" s="311"/>
      <c r="L427" s="311"/>
      <c r="M427" s="311"/>
      <c r="N427" s="311"/>
      <c r="O427" s="311"/>
      <c r="P427" s="614"/>
      <c r="Q427" s="357"/>
      <c r="R427" s="283"/>
      <c r="S427" s="283"/>
    </row>
    <row r="428" spans="1:19" s="91" customFormat="1" ht="14.25" customHeight="1">
      <c r="A428" s="564"/>
      <c r="B428" s="380"/>
      <c r="C428" s="814"/>
      <c r="D428" s="815"/>
      <c r="E428" s="815"/>
      <c r="F428" s="815"/>
      <c r="G428" s="567"/>
      <c r="H428" s="567"/>
      <c r="I428" s="891"/>
      <c r="J428" s="311"/>
      <c r="K428" s="311"/>
      <c r="L428" s="311"/>
      <c r="M428" s="311"/>
      <c r="N428" s="311"/>
      <c r="O428" s="311"/>
      <c r="P428" s="631"/>
      <c r="Q428" s="357"/>
      <c r="R428" s="283"/>
      <c r="S428" s="283"/>
    </row>
    <row r="429" spans="1:19" s="91" customFormat="1" ht="14.25" customHeight="1">
      <c r="A429" s="817"/>
      <c r="B429" s="830"/>
      <c r="C429" s="814"/>
      <c r="D429" s="871"/>
      <c r="E429" s="871"/>
      <c r="F429" s="871"/>
      <c r="G429" s="872"/>
      <c r="H429" s="872"/>
      <c r="I429" s="577"/>
      <c r="J429" s="873"/>
      <c r="K429" s="873"/>
      <c r="L429" s="873"/>
      <c r="M429" s="873"/>
      <c r="N429" s="873"/>
      <c r="O429" s="873"/>
      <c r="P429" s="1057"/>
      <c r="Q429" s="89"/>
    </row>
    <row r="430" spans="1:19" s="91" customFormat="1" ht="14.25" customHeight="1">
      <c r="A430" s="564"/>
      <c r="B430" s="380"/>
      <c r="C430" s="814"/>
      <c r="D430" s="815"/>
      <c r="E430" s="815"/>
      <c r="F430" s="815"/>
      <c r="G430" s="567"/>
      <c r="H430" s="567"/>
      <c r="I430" s="577"/>
      <c r="J430" s="311"/>
      <c r="K430" s="311"/>
      <c r="L430" s="311"/>
      <c r="M430" s="311"/>
      <c r="N430" s="311"/>
      <c r="O430" s="311"/>
      <c r="P430" s="631"/>
      <c r="Q430" s="357"/>
      <c r="R430" s="283"/>
      <c r="S430" s="283"/>
    </row>
    <row r="431" spans="1:19" s="91" customFormat="1" ht="14.25" customHeight="1">
      <c r="A431" s="817"/>
      <c r="B431" s="830"/>
      <c r="C431" s="814"/>
      <c r="D431" s="871"/>
      <c r="E431" s="871"/>
      <c r="F431" s="871"/>
      <c r="G431" s="872"/>
      <c r="H431" s="872"/>
      <c r="I431" s="577"/>
      <c r="J431" s="875"/>
      <c r="K431" s="875"/>
      <c r="L431" s="875"/>
      <c r="M431" s="875"/>
      <c r="N431" s="875"/>
      <c r="O431" s="875"/>
      <c r="P431" s="1057"/>
      <c r="Q431" s="89"/>
      <c r="R431" s="187"/>
      <c r="S431" s="187"/>
    </row>
    <row r="432" spans="1:19" s="91" customFormat="1" ht="15.75" customHeight="1">
      <c r="A432" s="564"/>
      <c r="B432" s="380"/>
      <c r="C432" s="814"/>
      <c r="D432" s="566"/>
      <c r="E432" s="566"/>
      <c r="F432" s="566"/>
      <c r="G432" s="567"/>
      <c r="H432" s="567"/>
      <c r="I432" s="577"/>
      <c r="J432" s="311"/>
      <c r="K432" s="311"/>
      <c r="L432" s="311"/>
      <c r="M432" s="311"/>
      <c r="N432" s="311"/>
      <c r="O432" s="311"/>
      <c r="P432" s="614"/>
      <c r="Q432" s="357"/>
      <c r="R432" s="283"/>
      <c r="S432" s="283"/>
    </row>
    <row r="433" spans="1:19" s="91" customFormat="1" ht="24" customHeight="1">
      <c r="A433" s="817"/>
      <c r="B433" s="830"/>
      <c r="C433" s="814"/>
      <c r="D433" s="871"/>
      <c r="E433" s="871"/>
      <c r="F433" s="871"/>
      <c r="G433" s="872"/>
      <c r="H433" s="872"/>
      <c r="I433" s="577"/>
      <c r="J433" s="875"/>
      <c r="K433" s="875"/>
      <c r="L433" s="875"/>
      <c r="M433" s="875"/>
      <c r="N433" s="875"/>
      <c r="O433" s="875"/>
      <c r="P433" s="1057"/>
      <c r="Q433" s="89"/>
    </row>
    <row r="434" spans="1:19" s="91" customFormat="1" ht="14.25" customHeight="1">
      <c r="A434" s="564"/>
      <c r="B434" s="380"/>
      <c r="C434" s="814"/>
      <c r="D434" s="815"/>
      <c r="E434" s="815"/>
      <c r="F434" s="815"/>
      <c r="G434" s="567"/>
      <c r="H434" s="567"/>
      <c r="I434" s="577"/>
      <c r="J434" s="311"/>
      <c r="K434" s="311"/>
      <c r="L434" s="311"/>
      <c r="M434" s="311"/>
      <c r="N434" s="311"/>
      <c r="O434" s="311"/>
      <c r="P434" s="614"/>
      <c r="Q434" s="357"/>
      <c r="R434" s="283"/>
      <c r="S434" s="284"/>
    </row>
    <row r="435" spans="1:19" s="91" customFormat="1" ht="24" customHeight="1">
      <c r="A435" s="817"/>
      <c r="B435" s="830"/>
      <c r="C435" s="814"/>
      <c r="D435" s="871"/>
      <c r="E435" s="871"/>
      <c r="F435" s="871"/>
      <c r="G435" s="872"/>
      <c r="H435" s="872"/>
      <c r="I435" s="577"/>
      <c r="J435" s="875"/>
      <c r="K435" s="875"/>
      <c r="L435" s="875"/>
      <c r="M435" s="875"/>
      <c r="N435" s="875"/>
      <c r="O435" s="875"/>
      <c r="P435" s="1057"/>
      <c r="Q435" s="89"/>
    </row>
    <row r="436" spans="1:19" s="91" customFormat="1" ht="14.25" customHeight="1">
      <c r="A436" s="564"/>
      <c r="B436" s="380"/>
      <c r="C436" s="814"/>
      <c r="D436" s="815"/>
      <c r="E436" s="815"/>
      <c r="F436" s="815"/>
      <c r="G436" s="567"/>
      <c r="H436" s="567"/>
      <c r="I436" s="577"/>
      <c r="J436" s="311"/>
      <c r="K436" s="311"/>
      <c r="L436" s="311"/>
      <c r="M436" s="360"/>
      <c r="N436" s="311"/>
      <c r="O436" s="311"/>
      <c r="P436" s="614"/>
      <c r="Q436" s="357"/>
      <c r="R436" s="283"/>
      <c r="S436" s="283"/>
    </row>
    <row r="437" spans="1:19" s="91" customFormat="1" ht="14.25" customHeight="1">
      <c r="A437" s="817"/>
      <c r="B437" s="830"/>
      <c r="C437" s="814"/>
      <c r="D437" s="871"/>
      <c r="E437" s="871"/>
      <c r="F437" s="871"/>
      <c r="G437" s="872"/>
      <c r="H437" s="872"/>
      <c r="I437" s="577"/>
      <c r="J437" s="875"/>
      <c r="K437" s="875"/>
      <c r="L437" s="875"/>
      <c r="M437" s="605"/>
      <c r="N437" s="875"/>
      <c r="O437" s="875"/>
      <c r="P437" s="1057"/>
      <c r="Q437" s="89"/>
      <c r="R437" s="187"/>
      <c r="S437" s="187"/>
    </row>
    <row r="438" spans="1:19" s="91" customFormat="1" ht="15.75" customHeight="1">
      <c r="A438" s="564"/>
      <c r="B438" s="380"/>
      <c r="C438" s="814"/>
      <c r="D438" s="566"/>
      <c r="E438" s="566"/>
      <c r="F438" s="566"/>
      <c r="G438" s="567"/>
      <c r="H438" s="567"/>
      <c r="I438" s="577"/>
      <c r="J438" s="311"/>
      <c r="K438" s="311"/>
      <c r="L438" s="311"/>
      <c r="M438" s="311"/>
      <c r="N438" s="311"/>
      <c r="O438" s="311"/>
      <c r="P438" s="631"/>
      <c r="Q438" s="357"/>
      <c r="R438" s="283"/>
      <c r="S438" s="283"/>
    </row>
    <row r="439" spans="1:19" s="91" customFormat="1" ht="14.25" customHeight="1">
      <c r="A439" s="817"/>
      <c r="B439" s="830"/>
      <c r="C439" s="814"/>
      <c r="D439" s="871"/>
      <c r="E439" s="871"/>
      <c r="F439" s="871"/>
      <c r="G439" s="872"/>
      <c r="H439" s="872"/>
      <c r="I439" s="577"/>
      <c r="J439" s="873"/>
      <c r="K439" s="873"/>
      <c r="L439" s="873"/>
      <c r="M439" s="873"/>
      <c r="N439" s="873"/>
      <c r="O439" s="873"/>
      <c r="P439" s="647"/>
      <c r="Q439" s="89"/>
    </row>
    <row r="440" spans="1:19" s="91" customFormat="1" ht="14.25" customHeight="1">
      <c r="A440" s="817"/>
      <c r="B440" s="892"/>
      <c r="C440" s="893"/>
      <c r="D440" s="894"/>
      <c r="E440" s="894"/>
      <c r="F440" s="894"/>
      <c r="G440" s="895"/>
      <c r="H440" s="895"/>
      <c r="I440" s="812"/>
      <c r="J440" s="895"/>
      <c r="K440" s="895"/>
      <c r="L440" s="842"/>
      <c r="M440" s="895"/>
      <c r="N440" s="895"/>
      <c r="O440" s="842"/>
      <c r="P440" s="1058"/>
      <c r="Q440" s="89"/>
      <c r="R440" s="187"/>
      <c r="S440" s="187"/>
    </row>
    <row r="441" spans="1:19" s="91" customFormat="1" ht="24" customHeight="1">
      <c r="A441" s="817"/>
      <c r="B441" s="830"/>
      <c r="C441" s="814"/>
      <c r="D441" s="871"/>
      <c r="E441" s="871"/>
      <c r="F441" s="871"/>
      <c r="G441" s="872"/>
      <c r="H441" s="872"/>
      <c r="I441" s="878"/>
      <c r="J441" s="875"/>
      <c r="K441" s="875"/>
      <c r="L441" s="875"/>
      <c r="M441" s="875"/>
      <c r="N441" s="875"/>
      <c r="O441" s="875"/>
      <c r="P441" s="1057"/>
      <c r="Q441" s="89"/>
    </row>
    <row r="442" spans="1:19" s="91" customFormat="1" ht="15.75" customHeight="1">
      <c r="A442" s="564"/>
      <c r="B442" s="380"/>
      <c r="C442" s="814"/>
      <c r="D442" s="815"/>
      <c r="E442" s="815"/>
      <c r="F442" s="815"/>
      <c r="G442" s="567"/>
      <c r="H442" s="567"/>
      <c r="I442" s="577"/>
      <c r="J442" s="896"/>
      <c r="K442" s="311"/>
      <c r="L442" s="311"/>
      <c r="M442" s="311"/>
      <c r="N442" s="311"/>
      <c r="O442" s="311"/>
      <c r="P442" s="631"/>
      <c r="Q442" s="357"/>
      <c r="R442" s="283"/>
      <c r="S442" s="356"/>
    </row>
    <row r="443" spans="1:19" s="91" customFormat="1" ht="14.25" customHeight="1">
      <c r="A443" s="817"/>
      <c r="B443" s="830"/>
      <c r="C443" s="814"/>
      <c r="D443" s="871"/>
      <c r="E443" s="871"/>
      <c r="F443" s="871"/>
      <c r="G443" s="872"/>
      <c r="H443" s="872"/>
      <c r="I443" s="577"/>
      <c r="J443" s="873"/>
      <c r="K443" s="873"/>
      <c r="L443" s="873"/>
      <c r="M443" s="873"/>
      <c r="N443" s="873"/>
      <c r="O443" s="873"/>
      <c r="P443" s="647"/>
      <c r="Q443" s="89"/>
    </row>
    <row r="444" spans="1:19" s="91" customFormat="1" ht="14.25" customHeight="1">
      <c r="A444" s="564"/>
      <c r="B444" s="380"/>
      <c r="C444" s="814"/>
      <c r="D444" s="815"/>
      <c r="E444" s="815"/>
      <c r="F444" s="815"/>
      <c r="G444" s="567"/>
      <c r="H444" s="567"/>
      <c r="I444" s="577"/>
      <c r="J444" s="311"/>
      <c r="K444" s="311"/>
      <c r="L444" s="311"/>
      <c r="M444" s="311"/>
      <c r="N444" s="311"/>
      <c r="O444" s="311"/>
      <c r="P444" s="631"/>
      <c r="Q444" s="357"/>
      <c r="R444" s="283"/>
      <c r="S444" s="356"/>
    </row>
    <row r="445" spans="1:19" s="91" customFormat="1" ht="14.25" customHeight="1">
      <c r="A445" s="817"/>
      <c r="B445" s="830"/>
      <c r="C445" s="814"/>
      <c r="D445" s="871"/>
      <c r="E445" s="871"/>
      <c r="F445" s="871"/>
      <c r="G445" s="872"/>
      <c r="H445" s="872"/>
      <c r="I445" s="577"/>
      <c r="J445" s="873"/>
      <c r="K445" s="873"/>
      <c r="L445" s="873"/>
      <c r="M445" s="873"/>
      <c r="N445" s="873"/>
      <c r="O445" s="873"/>
      <c r="P445" s="647"/>
      <c r="Q445" s="89"/>
    </row>
    <row r="446" spans="1:19" s="91" customFormat="1" ht="15.75" customHeight="1">
      <c r="A446" s="564"/>
      <c r="B446" s="380"/>
      <c r="C446" s="814"/>
      <c r="D446" s="566"/>
      <c r="E446" s="566"/>
      <c r="F446" s="566"/>
      <c r="G446" s="567"/>
      <c r="H446" s="567"/>
      <c r="I446" s="577"/>
      <c r="J446" s="311"/>
      <c r="K446" s="311"/>
      <c r="L446" s="311"/>
      <c r="M446" s="311"/>
      <c r="N446" s="311"/>
      <c r="O446" s="311"/>
      <c r="P446" s="614"/>
      <c r="Q446" s="357"/>
      <c r="R446" s="283"/>
      <c r="S446" s="284"/>
    </row>
    <row r="447" spans="1:19" s="91" customFormat="1" ht="15" customHeight="1">
      <c r="A447" s="817"/>
      <c r="B447" s="830"/>
      <c r="C447" s="814"/>
      <c r="D447" s="871"/>
      <c r="E447" s="871"/>
      <c r="F447" s="871"/>
      <c r="G447" s="872"/>
      <c r="H447" s="872"/>
      <c r="I447" s="878"/>
      <c r="J447" s="875"/>
      <c r="K447" s="875"/>
      <c r="L447" s="875"/>
      <c r="M447" s="875"/>
      <c r="N447" s="875"/>
      <c r="O447" s="875"/>
      <c r="P447" s="1057"/>
      <c r="Q447" s="89"/>
    </row>
    <row r="448" spans="1:19" s="91" customFormat="1" ht="14.25" customHeight="1">
      <c r="A448" s="564"/>
      <c r="B448" s="380"/>
      <c r="C448" s="814"/>
      <c r="D448" s="815"/>
      <c r="E448" s="815"/>
      <c r="F448" s="815"/>
      <c r="G448" s="567"/>
      <c r="H448" s="567"/>
      <c r="I448" s="577"/>
      <c r="J448" s="311"/>
      <c r="K448" s="311"/>
      <c r="L448" s="311"/>
      <c r="M448" s="311"/>
      <c r="N448" s="311"/>
      <c r="O448" s="311"/>
      <c r="P448" s="631"/>
      <c r="Q448" s="357"/>
      <c r="R448" s="283"/>
      <c r="S448" s="283"/>
    </row>
    <row r="449" spans="1:19" s="91" customFormat="1" ht="14.25" customHeight="1">
      <c r="A449" s="817"/>
      <c r="B449" s="830"/>
      <c r="C449" s="814"/>
      <c r="D449" s="871"/>
      <c r="E449" s="871"/>
      <c r="F449" s="871"/>
      <c r="G449" s="872"/>
      <c r="H449" s="872"/>
      <c r="I449" s="878"/>
      <c r="J449" s="875"/>
      <c r="K449" s="875"/>
      <c r="L449" s="875"/>
      <c r="M449" s="875"/>
      <c r="N449" s="875"/>
      <c r="O449" s="875"/>
      <c r="P449" s="1057"/>
      <c r="Q449" s="89"/>
    </row>
    <row r="450" spans="1:19" s="91" customFormat="1" ht="15.75" customHeight="1">
      <c r="A450" s="564"/>
      <c r="B450" s="380"/>
      <c r="C450" s="814"/>
      <c r="D450" s="566"/>
      <c r="E450" s="566"/>
      <c r="F450" s="566"/>
      <c r="G450" s="567"/>
      <c r="H450" s="567"/>
      <c r="I450" s="577"/>
      <c r="J450" s="311"/>
      <c r="K450" s="311"/>
      <c r="L450" s="311"/>
      <c r="M450" s="311"/>
      <c r="N450" s="311"/>
      <c r="O450" s="311"/>
      <c r="P450" s="631"/>
      <c r="Q450" s="357"/>
      <c r="R450" s="283"/>
      <c r="S450" s="283"/>
    </row>
    <row r="451" spans="1:19" s="91" customFormat="1" ht="14.25" customHeight="1">
      <c r="A451" s="817"/>
      <c r="B451" s="830"/>
      <c r="C451" s="814"/>
      <c r="D451" s="871"/>
      <c r="E451" s="871"/>
      <c r="F451" s="871"/>
      <c r="G451" s="872"/>
      <c r="H451" s="872"/>
      <c r="I451" s="310"/>
      <c r="J451" s="875"/>
      <c r="K451" s="875"/>
      <c r="L451" s="875"/>
      <c r="M451" s="875"/>
      <c r="N451" s="875"/>
      <c r="O451" s="875"/>
      <c r="P451" s="1057"/>
      <c r="Q451" s="89"/>
      <c r="R451" s="187"/>
      <c r="S451" s="187"/>
    </row>
    <row r="452" spans="1:19" s="91" customFormat="1" ht="15.75" customHeight="1">
      <c r="A452" s="564"/>
      <c r="B452" s="380"/>
      <c r="C452" s="814"/>
      <c r="D452" s="566"/>
      <c r="E452" s="566"/>
      <c r="F452" s="566"/>
      <c r="G452" s="567"/>
      <c r="H452" s="567"/>
      <c r="I452" s="760"/>
      <c r="J452" s="311"/>
      <c r="K452" s="311"/>
      <c r="L452" s="311"/>
      <c r="M452" s="311"/>
      <c r="N452" s="311"/>
      <c r="O452" s="311"/>
      <c r="P452" s="614"/>
      <c r="Q452" s="357"/>
      <c r="R452" s="283"/>
      <c r="S452" s="283"/>
    </row>
    <row r="453" spans="1:19" s="91" customFormat="1" ht="14.25" customHeight="1">
      <c r="A453" s="817"/>
      <c r="B453" s="830"/>
      <c r="C453" s="814"/>
      <c r="D453" s="871"/>
      <c r="E453" s="871"/>
      <c r="F453" s="871"/>
      <c r="G453" s="872"/>
      <c r="H453" s="872"/>
      <c r="I453" s="577"/>
      <c r="J453" s="875"/>
      <c r="K453" s="875"/>
      <c r="L453" s="875"/>
      <c r="M453" s="875"/>
      <c r="N453" s="875"/>
      <c r="O453" s="875"/>
      <c r="P453" s="1057"/>
      <c r="Q453" s="89"/>
      <c r="R453" s="187"/>
      <c r="S453" s="187"/>
    </row>
    <row r="454" spans="1:19" s="91" customFormat="1" ht="15.75" customHeight="1">
      <c r="A454" s="564"/>
      <c r="B454" s="380"/>
      <c r="C454" s="814"/>
      <c r="D454" s="566"/>
      <c r="E454" s="566"/>
      <c r="F454" s="566"/>
      <c r="G454" s="567"/>
      <c r="H454" s="567"/>
      <c r="I454" s="577"/>
      <c r="J454" s="311"/>
      <c r="K454" s="311"/>
      <c r="L454" s="311"/>
      <c r="M454" s="311"/>
      <c r="N454" s="311"/>
      <c r="O454" s="311"/>
      <c r="P454" s="614"/>
      <c r="Q454" s="357"/>
      <c r="R454" s="283"/>
      <c r="S454" s="283"/>
    </row>
    <row r="455" spans="1:19" s="91" customFormat="1" ht="18.75">
      <c r="A455" s="817"/>
      <c r="B455" s="830"/>
      <c r="C455" s="814"/>
      <c r="D455" s="871"/>
      <c r="E455" s="871"/>
      <c r="F455" s="871"/>
      <c r="G455" s="872"/>
      <c r="H455" s="872"/>
      <c r="I455" s="577"/>
      <c r="J455" s="875"/>
      <c r="K455" s="875"/>
      <c r="L455" s="875"/>
      <c r="M455" s="875"/>
      <c r="N455" s="875"/>
      <c r="O455" s="875"/>
      <c r="P455" s="1057"/>
      <c r="Q455" s="89"/>
    </row>
    <row r="456" spans="1:19" s="91" customFormat="1" ht="15.75" customHeight="1">
      <c r="A456" s="564"/>
      <c r="B456" s="380"/>
      <c r="C456" s="814"/>
      <c r="D456" s="566"/>
      <c r="E456" s="566"/>
      <c r="F456" s="566"/>
      <c r="G456" s="567"/>
      <c r="H456" s="567"/>
      <c r="I456" s="577"/>
      <c r="J456" s="311"/>
      <c r="K456" s="311"/>
      <c r="L456" s="311"/>
      <c r="M456" s="311"/>
      <c r="N456" s="311"/>
      <c r="O456" s="311"/>
      <c r="P456" s="614"/>
      <c r="Q456" s="357"/>
      <c r="R456" s="283"/>
      <c r="S456" s="283"/>
    </row>
    <row r="457" spans="1:19" s="91" customFormat="1" ht="18.75">
      <c r="A457" s="817"/>
      <c r="B457" s="830"/>
      <c r="C457" s="814"/>
      <c r="D457" s="871"/>
      <c r="E457" s="871"/>
      <c r="F457" s="871"/>
      <c r="G457" s="872"/>
      <c r="H457" s="872"/>
      <c r="I457" s="577"/>
      <c r="J457" s="875"/>
      <c r="K457" s="875"/>
      <c r="L457" s="875"/>
      <c r="M457" s="875"/>
      <c r="N457" s="875"/>
      <c r="O457" s="875"/>
      <c r="P457" s="1057"/>
      <c r="Q457" s="89"/>
      <c r="R457" s="187"/>
      <c r="S457" s="187"/>
    </row>
    <row r="458" spans="1:19" s="91" customFormat="1" ht="14.25" customHeight="1">
      <c r="A458" s="564"/>
      <c r="B458" s="380"/>
      <c r="C458" s="814"/>
      <c r="D458" s="815"/>
      <c r="E458" s="815"/>
      <c r="F458" s="815"/>
      <c r="G458" s="567"/>
      <c r="H458" s="567"/>
      <c r="I458" s="878"/>
      <c r="J458" s="311"/>
      <c r="K458" s="311"/>
      <c r="L458" s="311"/>
      <c r="M458" s="311"/>
      <c r="N458" s="311"/>
      <c r="O458" s="311"/>
      <c r="P458" s="631"/>
      <c r="Q458" s="660"/>
      <c r="R458" s="220"/>
      <c r="S458" s="220"/>
    </row>
    <row r="459" spans="1:19" s="91" customFormat="1" ht="18.75">
      <c r="A459" s="817"/>
      <c r="B459" s="830"/>
      <c r="C459" s="814"/>
      <c r="D459" s="871"/>
      <c r="E459" s="871"/>
      <c r="F459" s="871"/>
      <c r="G459" s="872"/>
      <c r="H459" s="872"/>
      <c r="I459" s="878"/>
      <c r="J459" s="875"/>
      <c r="K459" s="875"/>
      <c r="L459" s="875"/>
      <c r="M459" s="875"/>
      <c r="N459" s="875"/>
      <c r="O459" s="875"/>
      <c r="P459" s="1057"/>
      <c r="Q459" s="89"/>
      <c r="R459" s="187"/>
      <c r="S459" s="187"/>
    </row>
    <row r="460" spans="1:19" s="91" customFormat="1" ht="22.5" customHeight="1">
      <c r="A460" s="564"/>
      <c r="B460" s="380"/>
      <c r="C460" s="814"/>
      <c r="D460" s="566"/>
      <c r="E460" s="566"/>
      <c r="F460" s="566"/>
      <c r="G460" s="567"/>
      <c r="H460" s="567"/>
      <c r="I460" s="310"/>
      <c r="J460" s="311"/>
      <c r="K460" s="311"/>
      <c r="L460" s="311"/>
      <c r="M460" s="311"/>
      <c r="N460" s="357"/>
      <c r="O460" s="311"/>
      <c r="P460" s="631"/>
      <c r="Q460" s="357"/>
      <c r="R460" s="283"/>
      <c r="S460" s="283"/>
    </row>
    <row r="461" spans="1:19" s="91" customFormat="1" ht="18.75">
      <c r="A461" s="817"/>
      <c r="B461" s="830"/>
      <c r="C461" s="814"/>
      <c r="D461" s="871"/>
      <c r="E461" s="871"/>
      <c r="F461" s="871"/>
      <c r="G461" s="872"/>
      <c r="H461" s="872"/>
      <c r="I461" s="577"/>
      <c r="J461" s="875"/>
      <c r="K461" s="875"/>
      <c r="L461" s="875"/>
      <c r="M461" s="875"/>
      <c r="N461" s="875"/>
      <c r="O461" s="875"/>
      <c r="P461" s="1057"/>
      <c r="Q461" s="89"/>
      <c r="R461" s="187"/>
      <c r="S461" s="187"/>
    </row>
    <row r="462" spans="1:19" s="91" customFormat="1" ht="24" customHeight="1">
      <c r="A462" s="564"/>
      <c r="B462" s="380"/>
      <c r="C462" s="814"/>
      <c r="D462" s="872"/>
      <c r="E462" s="872"/>
      <c r="F462" s="872"/>
      <c r="G462" s="872"/>
      <c r="H462" s="872"/>
      <c r="I462" s="577"/>
      <c r="J462" s="873"/>
      <c r="K462" s="873"/>
      <c r="L462" s="873"/>
      <c r="M462" s="873"/>
      <c r="N462" s="873"/>
      <c r="O462" s="873"/>
      <c r="P462" s="647"/>
      <c r="Q462" s="89"/>
    </row>
    <row r="463" spans="1:19" s="91" customFormat="1" ht="18.75">
      <c r="A463" s="817"/>
      <c r="B463" s="830"/>
      <c r="C463" s="814"/>
      <c r="D463" s="871"/>
      <c r="E463" s="871"/>
      <c r="F463" s="871"/>
      <c r="G463" s="872"/>
      <c r="H463" s="872"/>
      <c r="I463" s="577"/>
      <c r="J463" s="873"/>
      <c r="K463" s="873"/>
      <c r="L463" s="873"/>
      <c r="M463" s="873"/>
      <c r="N463" s="873"/>
      <c r="O463" s="873"/>
      <c r="P463" s="647"/>
      <c r="Q463" s="89"/>
      <c r="R463" s="187"/>
      <c r="S463" s="187"/>
    </row>
    <row r="464" spans="1:19" s="91" customFormat="1" ht="15.75" customHeight="1">
      <c r="A464" s="564"/>
      <c r="B464" s="380"/>
      <c r="C464" s="814"/>
      <c r="D464" s="566"/>
      <c r="E464" s="566"/>
      <c r="F464" s="566"/>
      <c r="G464" s="567"/>
      <c r="H464" s="567"/>
      <c r="I464" s="760"/>
      <c r="J464" s="283"/>
      <c r="K464" s="614"/>
      <c r="L464" s="614"/>
      <c r="M464" s="283"/>
      <c r="N464" s="313"/>
      <c r="O464" s="283"/>
      <c r="P464" s="631"/>
      <c r="Q464" s="357"/>
      <c r="R464" s="283"/>
      <c r="S464" s="283"/>
    </row>
    <row r="465" spans="1:19" s="91" customFormat="1" ht="18.75">
      <c r="A465" s="817"/>
      <c r="B465" s="835"/>
      <c r="C465" s="836"/>
      <c r="D465" s="837"/>
      <c r="E465" s="837"/>
      <c r="F465" s="837"/>
      <c r="G465" s="837"/>
      <c r="H465" s="837"/>
      <c r="I465" s="187"/>
      <c r="J465" s="187"/>
      <c r="K465" s="187"/>
      <c r="L465" s="838"/>
      <c r="M465" s="187"/>
      <c r="N465" s="861"/>
      <c r="O465" s="187"/>
      <c r="P465" s="922"/>
      <c r="Q465" s="785"/>
      <c r="R465" s="187"/>
      <c r="S465" s="187"/>
    </row>
    <row r="466" spans="1:19" s="91" customFormat="1" ht="15.75" customHeight="1">
      <c r="A466" s="564"/>
      <c r="B466" s="380"/>
      <c r="C466" s="814"/>
      <c r="D466" s="566"/>
      <c r="E466" s="566"/>
      <c r="F466" s="566"/>
      <c r="G466" s="567"/>
      <c r="H466" s="567"/>
      <c r="I466" s="577"/>
      <c r="J466" s="311"/>
      <c r="K466" s="311"/>
      <c r="L466" s="311"/>
      <c r="M466" s="311"/>
      <c r="N466" s="311"/>
      <c r="O466" s="311"/>
      <c r="P466" s="614"/>
      <c r="Q466" s="357"/>
      <c r="R466" s="283"/>
      <c r="S466" s="283"/>
    </row>
    <row r="467" spans="1:19" s="91" customFormat="1" ht="18.75">
      <c r="A467" s="817"/>
      <c r="B467" s="830"/>
      <c r="C467" s="814"/>
      <c r="D467" s="871"/>
      <c r="E467" s="871"/>
      <c r="F467" s="871"/>
      <c r="G467" s="872"/>
      <c r="H467" s="872"/>
      <c r="I467" s="577"/>
      <c r="J467" s="875"/>
      <c r="K467" s="875"/>
      <c r="L467" s="875"/>
      <c r="M467" s="875"/>
      <c r="N467" s="875"/>
      <c r="O467" s="875"/>
      <c r="P467" s="1057"/>
      <c r="Q467" s="89"/>
    </row>
    <row r="468" spans="1:19" s="91" customFormat="1" ht="15.75" customHeight="1">
      <c r="A468" s="564"/>
      <c r="B468" s="380"/>
      <c r="C468" s="814"/>
      <c r="D468" s="566"/>
      <c r="E468" s="566"/>
      <c r="F468" s="566"/>
      <c r="G468" s="567"/>
      <c r="H468" s="567"/>
      <c r="I468" s="577"/>
      <c r="J468" s="311"/>
      <c r="K468" s="311"/>
      <c r="L468" s="311"/>
      <c r="M468" s="311"/>
      <c r="N468" s="311"/>
      <c r="O468" s="311"/>
      <c r="P468" s="569"/>
      <c r="Q468" s="357"/>
      <c r="R468" s="283"/>
      <c r="S468" s="283"/>
    </row>
    <row r="469" spans="1:19" s="91" customFormat="1" ht="18.75">
      <c r="A469" s="817"/>
      <c r="B469" s="830"/>
      <c r="C469" s="814"/>
      <c r="D469" s="871"/>
      <c r="E469" s="871"/>
      <c r="F469" s="871"/>
      <c r="G469" s="872"/>
      <c r="H469" s="872"/>
      <c r="I469" s="577"/>
      <c r="J469" s="873"/>
      <c r="K469" s="873"/>
      <c r="L469" s="873"/>
      <c r="M469" s="873"/>
      <c r="N469" s="873"/>
      <c r="O469" s="873"/>
      <c r="P469" s="647"/>
      <c r="Q469" s="89"/>
    </row>
    <row r="470" spans="1:19" s="91" customFormat="1" ht="18.75">
      <c r="A470" s="564"/>
      <c r="B470" s="380"/>
      <c r="C470" s="814"/>
      <c r="D470" s="566"/>
      <c r="E470" s="566"/>
      <c r="F470" s="566"/>
      <c r="G470" s="567"/>
      <c r="H470" s="567"/>
      <c r="I470" s="577"/>
      <c r="J470" s="311"/>
      <c r="K470" s="311"/>
      <c r="L470" s="311"/>
      <c r="M470" s="311"/>
      <c r="N470" s="311"/>
      <c r="O470" s="311"/>
      <c r="P470" s="614"/>
      <c r="Q470" s="357"/>
      <c r="R470" s="283"/>
      <c r="S470" s="283"/>
    </row>
    <row r="471" spans="1:19" s="91" customFormat="1" ht="18.75">
      <c r="A471" s="817"/>
      <c r="B471" s="830"/>
      <c r="C471" s="814"/>
      <c r="D471" s="871"/>
      <c r="E471" s="871"/>
      <c r="F471" s="871"/>
      <c r="G471" s="872"/>
      <c r="H471" s="872"/>
      <c r="I471" s="869"/>
      <c r="J471" s="875"/>
      <c r="K471" s="875"/>
      <c r="L471" s="875"/>
      <c r="M471" s="875"/>
      <c r="N471" s="875"/>
      <c r="O471" s="875"/>
      <c r="P471" s="1061"/>
      <c r="Q471" s="89"/>
    </row>
    <row r="472" spans="1:19" s="91" customFormat="1" ht="15.75" customHeight="1">
      <c r="A472" s="564"/>
      <c r="B472" s="898"/>
      <c r="C472" s="899"/>
      <c r="D472" s="614"/>
      <c r="E472" s="614"/>
      <c r="F472" s="614"/>
      <c r="G472" s="900"/>
      <c r="H472" s="900"/>
      <c r="I472" s="891"/>
      <c r="J472" s="360"/>
      <c r="K472" s="360"/>
      <c r="L472" s="313"/>
      <c r="M472" s="360"/>
      <c r="N472" s="360"/>
      <c r="O472" s="313"/>
      <c r="P472" s="631"/>
      <c r="Q472" s="357"/>
      <c r="R472" s="283"/>
      <c r="S472" s="283"/>
    </row>
    <row r="473" spans="1:19" s="91" customFormat="1">
      <c r="A473" s="817"/>
      <c r="B473" s="892"/>
      <c r="C473" s="893"/>
      <c r="D473" s="894"/>
      <c r="E473" s="894"/>
      <c r="F473" s="894"/>
      <c r="G473" s="895"/>
      <c r="H473" s="895"/>
      <c r="I473" s="812"/>
      <c r="J473" s="895"/>
      <c r="K473" s="895"/>
      <c r="L473" s="842"/>
      <c r="M473" s="895"/>
      <c r="N473" s="895"/>
      <c r="O473" s="842"/>
      <c r="P473" s="1058"/>
      <c r="Q473" s="89"/>
      <c r="R473" s="187"/>
      <c r="S473" s="187"/>
    </row>
    <row r="474" spans="1:19" s="91" customFormat="1" ht="15.75" customHeight="1">
      <c r="A474" s="564"/>
      <c r="B474" s="380"/>
      <c r="C474" s="814"/>
      <c r="D474" s="566"/>
      <c r="E474" s="566"/>
      <c r="F474" s="566"/>
      <c r="G474" s="567"/>
      <c r="H474" s="567"/>
      <c r="I474" s="878"/>
      <c r="J474" s="311"/>
      <c r="K474" s="311"/>
      <c r="L474" s="311"/>
      <c r="M474" s="311"/>
      <c r="N474" s="311"/>
      <c r="O474" s="311"/>
      <c r="P474" s="614"/>
      <c r="Q474" s="357"/>
      <c r="R474" s="283"/>
      <c r="S474" s="283"/>
    </row>
    <row r="475" spans="1:19" s="91" customFormat="1" ht="18.75">
      <c r="A475" s="817"/>
      <c r="B475" s="830"/>
      <c r="C475" s="814"/>
      <c r="D475" s="871"/>
      <c r="E475" s="871"/>
      <c r="F475" s="871"/>
      <c r="G475" s="872"/>
      <c r="H475" s="872"/>
      <c r="I475" s="878"/>
      <c r="J475" s="875"/>
      <c r="K475" s="875"/>
      <c r="L475" s="875"/>
      <c r="M475" s="875"/>
      <c r="N475" s="875"/>
      <c r="O475" s="875"/>
      <c r="P475" s="1057"/>
      <c r="Q475" s="89"/>
      <c r="R475" s="92"/>
      <c r="S475" s="92"/>
    </row>
    <row r="476" spans="1:19" s="91" customFormat="1" ht="15.75" customHeight="1">
      <c r="A476" s="564"/>
      <c r="B476" s="380"/>
      <c r="C476" s="814"/>
      <c r="D476" s="566"/>
      <c r="E476" s="566"/>
      <c r="F476" s="566"/>
      <c r="G476" s="567"/>
      <c r="H476" s="567"/>
      <c r="I476" s="577"/>
      <c r="J476" s="311"/>
      <c r="K476" s="311"/>
      <c r="L476" s="357"/>
      <c r="M476" s="311"/>
      <c r="N476" s="311"/>
      <c r="O476" s="311"/>
      <c r="P476" s="631"/>
      <c r="Q476" s="357"/>
      <c r="R476" s="283"/>
      <c r="S476" s="283"/>
    </row>
    <row r="477" spans="1:19" s="92" customFormat="1" ht="18.75">
      <c r="A477" s="817"/>
      <c r="B477" s="830"/>
      <c r="C477" s="814"/>
      <c r="D477" s="871"/>
      <c r="E477" s="871"/>
      <c r="F477" s="871"/>
      <c r="G477" s="872"/>
      <c r="H477" s="872"/>
      <c r="I477" s="577"/>
      <c r="J477" s="873"/>
      <c r="K477" s="873"/>
      <c r="L477" s="873"/>
      <c r="M477" s="873"/>
      <c r="N477" s="873"/>
      <c r="O477" s="873"/>
      <c r="P477" s="647"/>
      <c r="Q477" s="89"/>
    </row>
    <row r="478" spans="1:19" s="92" customFormat="1" ht="15" customHeight="1">
      <c r="A478" s="564"/>
      <c r="B478" s="898"/>
      <c r="C478" s="893"/>
      <c r="D478" s="880"/>
      <c r="E478" s="880"/>
      <c r="F478" s="880"/>
      <c r="G478" s="895"/>
      <c r="H478" s="895"/>
      <c r="I478" s="884"/>
      <c r="J478" s="222"/>
      <c r="K478" s="880"/>
      <c r="L478" s="881"/>
      <c r="M478" s="222"/>
      <c r="N478" s="881"/>
      <c r="O478" s="880"/>
      <c r="P478" s="631"/>
      <c r="Q478" s="881"/>
      <c r="R478" s="222"/>
      <c r="S478" s="222"/>
    </row>
    <row r="479" spans="1:19" s="92" customFormat="1" ht="18.75">
      <c r="A479" s="564"/>
      <c r="B479" s="380"/>
      <c r="C479" s="814"/>
      <c r="D479" s="872"/>
      <c r="E479" s="872"/>
      <c r="F479" s="872"/>
      <c r="G479" s="872"/>
      <c r="H479" s="872"/>
      <c r="I479" s="577"/>
      <c r="J479" s="873"/>
      <c r="K479" s="873"/>
      <c r="L479" s="873"/>
      <c r="M479" s="873"/>
      <c r="N479" s="873"/>
      <c r="O479" s="873"/>
      <c r="P479" s="631"/>
      <c r="Q479" s="89"/>
      <c r="R479" s="91"/>
      <c r="S479" s="91"/>
    </row>
    <row r="480" spans="1:19" s="91" customFormat="1" ht="18.75">
      <c r="A480" s="817"/>
      <c r="B480" s="830"/>
      <c r="C480" s="814"/>
      <c r="D480" s="871"/>
      <c r="E480" s="871"/>
      <c r="F480" s="871"/>
      <c r="G480" s="872"/>
      <c r="H480" s="872"/>
      <c r="I480" s="577"/>
      <c r="J480" s="873"/>
      <c r="K480" s="873"/>
      <c r="L480" s="873"/>
      <c r="M480" s="873"/>
      <c r="N480" s="873"/>
      <c r="O480" s="873"/>
      <c r="P480" s="647"/>
      <c r="Q480" s="89"/>
    </row>
    <row r="481" spans="1:19" s="91" customFormat="1" ht="24" customHeight="1">
      <c r="A481" s="564"/>
      <c r="B481" s="380"/>
      <c r="C481" s="814"/>
      <c r="D481" s="815"/>
      <c r="E481" s="815"/>
      <c r="F481" s="815"/>
      <c r="G481" s="567"/>
      <c r="H481" s="567"/>
      <c r="I481" s="577"/>
      <c r="J481" s="311"/>
      <c r="K481" s="311"/>
      <c r="L481" s="311"/>
      <c r="M481" s="311"/>
      <c r="N481" s="311"/>
      <c r="O481" s="311"/>
      <c r="P481" s="631"/>
      <c r="Q481" s="357"/>
      <c r="R481" s="283"/>
      <c r="S481" s="356"/>
    </row>
    <row r="482" spans="1:19" s="92" customFormat="1" ht="15.75" customHeight="1">
      <c r="A482" s="564"/>
      <c r="B482" s="380"/>
      <c r="C482" s="814"/>
      <c r="D482" s="566"/>
      <c r="E482" s="566"/>
      <c r="F482" s="566"/>
      <c r="G482" s="901"/>
      <c r="H482" s="901"/>
      <c r="I482" s="576"/>
      <c r="J482" s="220"/>
      <c r="K482" s="311"/>
      <c r="L482" s="311"/>
      <c r="M482" s="311"/>
      <c r="N482" s="311"/>
      <c r="O482" s="311"/>
      <c r="P482" s="614"/>
      <c r="Q482" s="660"/>
      <c r="R482" s="220"/>
      <c r="S482" s="220"/>
    </row>
    <row r="483" spans="1:19" s="91" customFormat="1" ht="18.75">
      <c r="A483" s="817"/>
      <c r="B483" s="830"/>
      <c r="C483" s="814"/>
      <c r="D483" s="871"/>
      <c r="E483" s="871"/>
      <c r="F483" s="871"/>
      <c r="G483" s="872"/>
      <c r="H483" s="872"/>
      <c r="I483" s="577"/>
      <c r="J483" s="875"/>
      <c r="K483" s="875"/>
      <c r="L483" s="875"/>
      <c r="M483" s="875"/>
      <c r="N483" s="875"/>
      <c r="O483" s="875"/>
      <c r="P483" s="1057"/>
      <c r="Q483" s="89"/>
    </row>
    <row r="484" spans="1:19" s="92" customFormat="1" ht="18.75">
      <c r="A484" s="564"/>
      <c r="B484" s="380"/>
      <c r="C484" s="814"/>
      <c r="D484" s="566"/>
      <c r="E484" s="566"/>
      <c r="F484" s="566"/>
      <c r="G484" s="567"/>
      <c r="H484" s="567"/>
      <c r="I484" s="878"/>
      <c r="J484" s="311"/>
      <c r="K484" s="311"/>
      <c r="L484" s="311"/>
      <c r="M484" s="311"/>
      <c r="N484" s="311"/>
      <c r="O484" s="311"/>
      <c r="P484" s="902"/>
      <c r="Q484" s="357"/>
      <c r="R484" s="283"/>
      <c r="S484" s="283"/>
    </row>
    <row r="485" spans="1:19" s="91" customFormat="1" ht="18.75">
      <c r="A485" s="817"/>
      <c r="B485" s="835"/>
      <c r="C485" s="836"/>
      <c r="D485" s="837"/>
      <c r="E485" s="837"/>
      <c r="F485" s="837"/>
      <c r="G485" s="837"/>
      <c r="H485" s="837"/>
      <c r="I485" s="187"/>
      <c r="J485" s="187"/>
      <c r="K485" s="187"/>
      <c r="L485" s="838"/>
      <c r="M485" s="894"/>
      <c r="N485" s="187"/>
      <c r="O485" s="187"/>
      <c r="P485" s="922"/>
      <c r="Q485" s="785"/>
      <c r="R485" s="92"/>
      <c r="S485" s="92"/>
    </row>
    <row r="486" spans="1:19" s="91" customFormat="1" ht="18.75">
      <c r="A486" s="564"/>
      <c r="B486" s="380"/>
      <c r="C486" s="814"/>
      <c r="D486" s="566"/>
      <c r="E486" s="566"/>
      <c r="F486" s="566"/>
      <c r="G486" s="567"/>
      <c r="H486" s="567"/>
      <c r="I486" s="577"/>
      <c r="J486" s="311"/>
      <c r="K486" s="311"/>
      <c r="L486" s="311"/>
      <c r="M486" s="311"/>
      <c r="N486" s="311"/>
      <c r="O486" s="311"/>
      <c r="P486" s="357"/>
      <c r="Q486" s="357"/>
      <c r="R486" s="283"/>
      <c r="S486" s="283"/>
    </row>
    <row r="487" spans="1:19" s="91" customFormat="1" ht="14.25" customHeight="1">
      <c r="A487" s="817"/>
      <c r="B487" s="830"/>
      <c r="C487" s="814"/>
      <c r="D487" s="871"/>
      <c r="E487" s="871"/>
      <c r="F487" s="871"/>
      <c r="G487" s="872"/>
      <c r="H487" s="872"/>
      <c r="I487" s="878"/>
      <c r="J487" s="875"/>
      <c r="K487" s="875"/>
      <c r="L487" s="875"/>
      <c r="M487" s="875"/>
      <c r="N487" s="875"/>
      <c r="O487" s="875"/>
      <c r="P487" s="1057"/>
      <c r="Q487" s="89"/>
    </row>
    <row r="488" spans="1:19" s="92" customFormat="1" ht="15" customHeight="1">
      <c r="A488" s="817"/>
      <c r="B488" s="830"/>
      <c r="C488" s="814"/>
      <c r="D488" s="871"/>
      <c r="E488" s="871"/>
      <c r="F488" s="871"/>
      <c r="G488" s="872"/>
      <c r="H488" s="872"/>
      <c r="I488" s="878"/>
      <c r="J488" s="875"/>
      <c r="K488" s="875"/>
      <c r="L488" s="875"/>
      <c r="M488" s="875"/>
      <c r="N488" s="875"/>
      <c r="O488" s="875"/>
      <c r="P488" s="1057"/>
      <c r="Q488" s="89"/>
    </row>
    <row r="489" spans="1:19" s="91" customFormat="1" ht="15.75" customHeight="1">
      <c r="A489" s="564"/>
      <c r="B489" s="380"/>
      <c r="C489" s="814"/>
      <c r="D489" s="566"/>
      <c r="E489" s="566"/>
      <c r="F489" s="566"/>
      <c r="G489" s="567"/>
      <c r="H489" s="567"/>
      <c r="I489" s="577"/>
      <c r="J489" s="311"/>
      <c r="K489" s="311"/>
      <c r="L489" s="311"/>
      <c r="M489" s="311"/>
      <c r="N489" s="311"/>
      <c r="O489" s="311"/>
      <c r="P489" s="631"/>
      <c r="Q489" s="357"/>
      <c r="R489" s="357"/>
      <c r="S489" s="357"/>
    </row>
    <row r="490" spans="1:19" s="92" customFormat="1" ht="18.75">
      <c r="A490" s="817"/>
      <c r="B490" s="830"/>
      <c r="C490" s="814"/>
      <c r="D490" s="871"/>
      <c r="E490" s="871"/>
      <c r="F490" s="871"/>
      <c r="G490" s="872"/>
      <c r="H490" s="872"/>
      <c r="I490" s="577"/>
      <c r="J490" s="875"/>
      <c r="K490" s="875"/>
      <c r="L490" s="875"/>
      <c r="M490" s="875"/>
      <c r="N490" s="875"/>
      <c r="O490" s="875"/>
      <c r="P490" s="1057"/>
      <c r="Q490" s="89"/>
      <c r="R490" s="91"/>
      <c r="S490" s="91"/>
    </row>
    <row r="491" spans="1:19" s="92" customFormat="1" ht="18.75">
      <c r="A491" s="564"/>
      <c r="B491" s="380"/>
      <c r="C491" s="814"/>
      <c r="D491" s="566"/>
      <c r="E491" s="566"/>
      <c r="F491" s="566"/>
      <c r="G491" s="567"/>
      <c r="H491" s="567"/>
      <c r="I491" s="878"/>
      <c r="J491" s="311"/>
      <c r="K491" s="311"/>
      <c r="L491" s="311"/>
      <c r="M491" s="311"/>
      <c r="N491" s="311"/>
      <c r="O491" s="311"/>
      <c r="P491" s="631"/>
      <c r="Q491" s="357"/>
      <c r="R491" s="283"/>
      <c r="S491" s="283"/>
    </row>
    <row r="492" spans="1:19" s="92" customFormat="1" ht="18.75">
      <c r="A492" s="817"/>
      <c r="B492" s="830"/>
      <c r="C492" s="814"/>
      <c r="D492" s="871"/>
      <c r="E492" s="871"/>
      <c r="F492" s="871"/>
      <c r="G492" s="872"/>
      <c r="H492" s="872"/>
      <c r="I492" s="903"/>
      <c r="J492" s="875"/>
      <c r="K492" s="875"/>
      <c r="L492" s="875"/>
      <c r="M492" s="875"/>
      <c r="N492" s="875"/>
      <c r="O492" s="875"/>
      <c r="P492" s="1061"/>
      <c r="Q492" s="89"/>
      <c r="R492" s="91"/>
      <c r="S492" s="91"/>
    </row>
    <row r="493" spans="1:19" s="92" customFormat="1" ht="18.75">
      <c r="A493" s="564"/>
      <c r="B493" s="380"/>
      <c r="C493" s="814"/>
      <c r="D493" s="566"/>
      <c r="E493" s="566"/>
      <c r="F493" s="566"/>
      <c r="G493" s="567"/>
      <c r="H493" s="567"/>
      <c r="I493" s="577"/>
      <c r="J493" s="311"/>
      <c r="K493" s="311"/>
      <c r="L493" s="311"/>
      <c r="M493" s="311"/>
      <c r="N493" s="311"/>
      <c r="O493" s="311"/>
      <c r="P493" s="631"/>
      <c r="Q493" s="357"/>
      <c r="R493" s="283"/>
      <c r="S493" s="283"/>
    </row>
    <row r="494" spans="1:19" s="91" customFormat="1" ht="18.75">
      <c r="A494" s="817"/>
      <c r="B494" s="830"/>
      <c r="C494" s="814"/>
      <c r="D494" s="871"/>
      <c r="E494" s="871"/>
      <c r="F494" s="871"/>
      <c r="G494" s="872"/>
      <c r="H494" s="872"/>
      <c r="I494" s="577"/>
      <c r="J494" s="873"/>
      <c r="K494" s="873"/>
      <c r="L494" s="873"/>
      <c r="M494" s="873"/>
      <c r="N494" s="873"/>
      <c r="O494" s="873"/>
      <c r="P494" s="647"/>
      <c r="Q494" s="89"/>
    </row>
    <row r="495" spans="1:19" s="91" customFormat="1" ht="18.75">
      <c r="A495" s="564"/>
      <c r="B495" s="380"/>
      <c r="C495" s="814"/>
      <c r="D495" s="566"/>
      <c r="E495" s="566"/>
      <c r="F495" s="566"/>
      <c r="G495" s="567"/>
      <c r="H495" s="567"/>
      <c r="I495" s="878"/>
      <c r="J495" s="311"/>
      <c r="K495" s="311"/>
      <c r="L495" s="311"/>
      <c r="M495" s="311"/>
      <c r="N495" s="311"/>
      <c r="O495" s="311"/>
      <c r="P495" s="631"/>
      <c r="Q495" s="357"/>
      <c r="R495" s="283"/>
      <c r="S495" s="283"/>
    </row>
    <row r="496" spans="1:19" s="91" customFormat="1" ht="18.75">
      <c r="A496" s="817"/>
      <c r="B496" s="830"/>
      <c r="C496" s="814"/>
      <c r="D496" s="871"/>
      <c r="E496" s="871"/>
      <c r="F496" s="871"/>
      <c r="G496" s="872"/>
      <c r="H496" s="872"/>
      <c r="I496" s="903"/>
      <c r="J496" s="875"/>
      <c r="K496" s="875"/>
      <c r="L496" s="875"/>
      <c r="M496" s="875"/>
      <c r="N496" s="875"/>
      <c r="O496" s="875"/>
      <c r="P496" s="906"/>
      <c r="Q496" s="89"/>
      <c r="R496" s="92"/>
      <c r="S496" s="92"/>
    </row>
    <row r="497" spans="1:19" s="91" customFormat="1">
      <c r="A497" s="564"/>
      <c r="B497" s="898"/>
      <c r="C497" s="899"/>
      <c r="D497" s="614"/>
      <c r="E497" s="614"/>
      <c r="F497" s="614"/>
      <c r="G497" s="900"/>
      <c r="H497" s="900"/>
      <c r="I497" s="891"/>
      <c r="J497" s="360"/>
      <c r="K497" s="360"/>
      <c r="L497" s="313"/>
      <c r="M497" s="360"/>
      <c r="N497" s="360"/>
      <c r="O497" s="284"/>
      <c r="P497" s="569"/>
      <c r="Q497" s="357"/>
      <c r="R497" s="283"/>
      <c r="S497" s="283"/>
    </row>
    <row r="498" spans="1:19" s="91" customFormat="1">
      <c r="A498" s="817"/>
      <c r="B498" s="892"/>
      <c r="C498" s="893"/>
      <c r="D498" s="894"/>
      <c r="E498" s="894"/>
      <c r="F498" s="894"/>
      <c r="G498" s="895"/>
      <c r="H498" s="895"/>
      <c r="I498" s="812"/>
      <c r="J498" s="895"/>
      <c r="K498" s="895"/>
      <c r="L498" s="842"/>
      <c r="M498" s="895"/>
      <c r="N498" s="895"/>
      <c r="O498" s="842"/>
      <c r="P498" s="1058"/>
      <c r="Q498" s="89"/>
    </row>
    <row r="499" spans="1:19" s="91" customFormat="1" ht="15.75" customHeight="1">
      <c r="A499" s="564"/>
      <c r="B499" s="380"/>
      <c r="C499" s="814"/>
      <c r="D499" s="566"/>
      <c r="E499" s="566"/>
      <c r="F499" s="566"/>
      <c r="G499" s="567"/>
      <c r="H499" s="567"/>
      <c r="I499" s="577"/>
      <c r="J499" s="311"/>
      <c r="K499" s="311"/>
      <c r="L499" s="311"/>
      <c r="M499" s="311"/>
      <c r="N499" s="311"/>
      <c r="O499" s="311"/>
      <c r="P499" s="631"/>
      <c r="Q499" s="357"/>
      <c r="R499" s="283"/>
      <c r="S499" s="283"/>
    </row>
    <row r="500" spans="1:19" s="92" customFormat="1" ht="18.75">
      <c r="A500" s="817"/>
      <c r="B500" s="830"/>
      <c r="C500" s="814"/>
      <c r="D500" s="871"/>
      <c r="E500" s="871"/>
      <c r="F500" s="871"/>
      <c r="G500" s="872"/>
      <c r="H500" s="872"/>
      <c r="I500" s="878"/>
      <c r="J500" s="873"/>
      <c r="K500" s="873"/>
      <c r="L500" s="873"/>
      <c r="M500" s="873"/>
      <c r="N500" s="873"/>
      <c r="O500" s="873"/>
      <c r="P500" s="647"/>
      <c r="Q500" s="89"/>
    </row>
    <row r="501" spans="1:19" s="91" customFormat="1" ht="15" customHeight="1">
      <c r="A501" s="817"/>
      <c r="B501" s="830"/>
      <c r="C501" s="814"/>
      <c r="D501" s="871"/>
      <c r="E501" s="871"/>
      <c r="F501" s="871"/>
      <c r="G501" s="872"/>
      <c r="H501" s="872"/>
      <c r="I501" s="878"/>
      <c r="J501" s="875"/>
      <c r="K501" s="875"/>
      <c r="L501" s="875"/>
      <c r="M501" s="875"/>
      <c r="N501" s="875"/>
      <c r="O501" s="875"/>
      <c r="P501" s="1057"/>
      <c r="Q501" s="89"/>
      <c r="R501" s="92"/>
      <c r="S501" s="92"/>
    </row>
    <row r="502" spans="1:19" s="91" customFormat="1" ht="18.75">
      <c r="A502" s="564"/>
      <c r="B502" s="380"/>
      <c r="C502" s="814"/>
      <c r="D502" s="566"/>
      <c r="E502" s="566"/>
      <c r="F502" s="566"/>
      <c r="G502" s="567"/>
      <c r="H502" s="567"/>
      <c r="I502" s="878"/>
      <c r="J502" s="311"/>
      <c r="K502" s="311"/>
      <c r="L502" s="311"/>
      <c r="M502" s="311"/>
      <c r="N502" s="311"/>
      <c r="O502" s="284"/>
      <c r="P502" s="631"/>
      <c r="Q502" s="357"/>
      <c r="R502" s="283"/>
      <c r="S502" s="283"/>
    </row>
    <row r="503" spans="1:19" s="92" customFormat="1" ht="18.75">
      <c r="A503" s="817"/>
      <c r="B503" s="830"/>
      <c r="C503" s="814"/>
      <c r="D503" s="871"/>
      <c r="E503" s="871"/>
      <c r="F503" s="871"/>
      <c r="G503" s="872"/>
      <c r="H503" s="872"/>
      <c r="I503" s="878"/>
      <c r="J503" s="875"/>
      <c r="K503" s="875"/>
      <c r="L503" s="875"/>
      <c r="M503" s="875"/>
      <c r="N503" s="875"/>
      <c r="O503" s="875"/>
      <c r="P503" s="1057"/>
      <c r="Q503" s="89"/>
    </row>
    <row r="504" spans="1:19" s="92" customFormat="1" ht="22.5" customHeight="1">
      <c r="A504" s="564"/>
      <c r="B504" s="848"/>
      <c r="C504" s="849"/>
      <c r="D504" s="815"/>
      <c r="E504" s="815"/>
      <c r="F504" s="815"/>
      <c r="G504" s="850"/>
      <c r="H504" s="850"/>
      <c r="I504" s="907"/>
      <c r="J504" s="908"/>
      <c r="K504" s="908"/>
      <c r="L504" s="908"/>
      <c r="M504" s="908"/>
      <c r="N504" s="908"/>
      <c r="O504" s="908"/>
      <c r="P504" s="614"/>
      <c r="Q504" s="881"/>
      <c r="R504" s="398"/>
      <c r="S504" s="398"/>
    </row>
    <row r="505" spans="1:19" s="91" customFormat="1" ht="14.25" customHeight="1">
      <c r="A505" s="817"/>
      <c r="B505" s="830"/>
      <c r="C505" s="814"/>
      <c r="D505" s="871"/>
      <c r="E505" s="871"/>
      <c r="F505" s="871"/>
      <c r="G505" s="872"/>
      <c r="H505" s="872"/>
      <c r="I505" s="878"/>
      <c r="J505" s="875"/>
      <c r="K505" s="875"/>
      <c r="L505" s="875"/>
      <c r="M505" s="875"/>
      <c r="N505" s="875"/>
      <c r="O505" s="875"/>
      <c r="P505" s="1057"/>
      <c r="Q505" s="89"/>
    </row>
    <row r="506" spans="1:19" s="91" customFormat="1" ht="18.75">
      <c r="A506" s="564"/>
      <c r="B506" s="380"/>
      <c r="C506" s="814"/>
      <c r="D506" s="566"/>
      <c r="E506" s="566"/>
      <c r="F506" s="566"/>
      <c r="G506" s="567"/>
      <c r="H506" s="567"/>
      <c r="I506" s="878"/>
      <c r="J506" s="311"/>
      <c r="K506" s="311"/>
      <c r="L506" s="311"/>
      <c r="M506" s="311"/>
      <c r="N506" s="311"/>
      <c r="O506" s="311"/>
      <c r="P506" s="631"/>
      <c r="Q506" s="357"/>
      <c r="R506" s="283"/>
      <c r="S506" s="283"/>
    </row>
    <row r="507" spans="1:19" s="92" customFormat="1" ht="18.75">
      <c r="A507" s="817"/>
      <c r="B507" s="830"/>
      <c r="C507" s="814"/>
      <c r="D507" s="871"/>
      <c r="E507" s="871"/>
      <c r="F507" s="871"/>
      <c r="G507" s="872"/>
      <c r="H507" s="872"/>
      <c r="I507" s="910"/>
      <c r="J507" s="875"/>
      <c r="K507" s="875"/>
      <c r="L507" s="875"/>
      <c r="M507" s="875"/>
      <c r="N507" s="875"/>
      <c r="O507" s="875"/>
      <c r="P507" s="1057"/>
      <c r="Q507" s="89"/>
      <c r="R507" s="91"/>
      <c r="S507" s="91"/>
    </row>
    <row r="508" spans="1:19" s="91" customFormat="1" ht="18.75">
      <c r="A508" s="564"/>
      <c r="B508" s="380"/>
      <c r="C508" s="814"/>
      <c r="D508" s="566"/>
      <c r="E508" s="566"/>
      <c r="F508" s="566"/>
      <c r="G508" s="567"/>
      <c r="H508" s="567"/>
      <c r="I508" s="878"/>
      <c r="J508" s="311"/>
      <c r="K508" s="311"/>
      <c r="L508" s="311"/>
      <c r="M508" s="311"/>
      <c r="N508" s="311"/>
      <c r="O508" s="311"/>
      <c r="P508" s="614"/>
      <c r="Q508" s="357"/>
      <c r="R508" s="283"/>
      <c r="S508" s="283"/>
    </row>
    <row r="509" spans="1:19" s="91" customFormat="1" ht="18.75">
      <c r="A509" s="817"/>
      <c r="B509" s="830"/>
      <c r="C509" s="814"/>
      <c r="D509" s="871"/>
      <c r="E509" s="871"/>
      <c r="F509" s="871"/>
      <c r="G509" s="872"/>
      <c r="H509" s="872"/>
      <c r="I509" s="878"/>
      <c r="J509" s="875"/>
      <c r="K509" s="875"/>
      <c r="L509" s="875"/>
      <c r="M509" s="875"/>
      <c r="N509" s="875"/>
      <c r="O509" s="875"/>
      <c r="P509" s="1057"/>
      <c r="Q509" s="89"/>
    </row>
    <row r="510" spans="1:19" s="91" customFormat="1" ht="15.75" customHeight="1">
      <c r="A510" s="564"/>
      <c r="B510" s="380"/>
      <c r="C510" s="814"/>
      <c r="D510" s="566"/>
      <c r="E510" s="566"/>
      <c r="F510" s="566"/>
      <c r="G510" s="567"/>
      <c r="H510" s="567"/>
      <c r="I510" s="878"/>
      <c r="J510" s="311"/>
      <c r="K510" s="311"/>
      <c r="L510" s="311"/>
      <c r="M510" s="311"/>
      <c r="N510" s="311"/>
      <c r="O510" s="311"/>
      <c r="P510" s="631"/>
      <c r="Q510" s="357"/>
      <c r="R510" s="283"/>
      <c r="S510" s="283"/>
    </row>
    <row r="511" spans="1:19" s="91" customFormat="1" ht="14.25" customHeight="1">
      <c r="A511" s="817"/>
      <c r="B511" s="830"/>
      <c r="C511" s="814"/>
      <c r="D511" s="871"/>
      <c r="E511" s="871"/>
      <c r="F511" s="871"/>
      <c r="G511" s="872"/>
      <c r="H511" s="872"/>
      <c r="I511" s="878"/>
      <c r="J511" s="875"/>
      <c r="K511" s="875"/>
      <c r="L511" s="875"/>
      <c r="M511" s="875"/>
      <c r="N511" s="875"/>
      <c r="O511" s="875"/>
      <c r="P511" s="1057"/>
      <c r="Q511" s="89"/>
    </row>
    <row r="512" spans="1:19" s="91" customFormat="1" ht="15.75" customHeight="1">
      <c r="A512" s="564"/>
      <c r="B512" s="380"/>
      <c r="C512" s="814"/>
      <c r="D512" s="566"/>
      <c r="E512" s="566"/>
      <c r="F512" s="566"/>
      <c r="G512" s="872"/>
      <c r="H512" s="872"/>
      <c r="I512" s="576"/>
      <c r="J512" s="311"/>
      <c r="K512" s="311"/>
      <c r="L512" s="311"/>
      <c r="M512" s="311"/>
      <c r="N512" s="311"/>
      <c r="O512" s="311"/>
      <c r="P512" s="631"/>
      <c r="Q512" s="660"/>
      <c r="R512" s="220"/>
      <c r="S512" s="220"/>
    </row>
    <row r="513" spans="1:19" s="91" customFormat="1" ht="18.75">
      <c r="A513" s="817"/>
      <c r="B513" s="830"/>
      <c r="C513" s="814"/>
      <c r="D513" s="871"/>
      <c r="E513" s="871"/>
      <c r="F513" s="871"/>
      <c r="G513" s="872"/>
      <c r="H513" s="872"/>
      <c r="I513" s="577"/>
      <c r="J513" s="875"/>
      <c r="K513" s="875"/>
      <c r="L513" s="875"/>
      <c r="M513" s="875"/>
      <c r="N513" s="875"/>
      <c r="O513" s="875"/>
      <c r="P513" s="1057"/>
      <c r="Q513" s="89"/>
    </row>
    <row r="514" spans="1:19" s="92" customFormat="1" ht="18.75">
      <c r="A514" s="564"/>
      <c r="B514" s="380"/>
      <c r="C514" s="814"/>
      <c r="D514" s="566"/>
      <c r="E514" s="566"/>
      <c r="F514" s="566"/>
      <c r="G514" s="567"/>
      <c r="H514" s="567"/>
      <c r="I514" s="577"/>
      <c r="J514" s="614"/>
      <c r="K514" s="283"/>
      <c r="L514" s="614"/>
      <c r="M514" s="614"/>
      <c r="N514" s="357"/>
      <c r="O514" s="614"/>
      <c r="P514" s="631"/>
      <c r="Q514" s="357"/>
      <c r="R514" s="283"/>
      <c r="S514" s="283"/>
    </row>
    <row r="515" spans="1:19" s="91" customFormat="1" ht="18.75">
      <c r="A515" s="817"/>
      <c r="B515" s="830"/>
      <c r="C515" s="814"/>
      <c r="D515" s="871"/>
      <c r="E515" s="871"/>
      <c r="F515" s="871"/>
      <c r="G515" s="872"/>
      <c r="H515" s="872"/>
      <c r="I515" s="878"/>
      <c r="J515" s="873"/>
      <c r="K515" s="873"/>
      <c r="L515" s="873"/>
      <c r="M515" s="873"/>
      <c r="N515" s="873"/>
      <c r="O515" s="873"/>
      <c r="P515" s="647"/>
      <c r="Q515" s="89"/>
    </row>
    <row r="516" spans="1:19" s="91" customFormat="1" ht="18.75">
      <c r="A516" s="564"/>
      <c r="B516" s="911"/>
      <c r="C516" s="814"/>
      <c r="D516" s="912"/>
      <c r="E516" s="912"/>
      <c r="F516" s="912"/>
      <c r="G516" s="310"/>
      <c r="H516" s="310"/>
      <c r="I516" s="913"/>
      <c r="J516" s="914"/>
      <c r="K516" s="914"/>
      <c r="L516" s="914"/>
      <c r="M516" s="914"/>
      <c r="N516" s="914"/>
      <c r="O516" s="914"/>
      <c r="P516" s="631"/>
      <c r="Q516" s="360"/>
      <c r="R516" s="813"/>
      <c r="S516" s="360"/>
    </row>
    <row r="517" spans="1:19" s="92" customFormat="1" ht="18.75">
      <c r="A517" s="564"/>
      <c r="B517" s="911"/>
      <c r="C517" s="814"/>
      <c r="D517" s="912"/>
      <c r="E517" s="912"/>
      <c r="F517" s="912"/>
      <c r="G517" s="310"/>
      <c r="H517" s="310"/>
      <c r="I517" s="913"/>
      <c r="J517" s="914"/>
      <c r="K517" s="914"/>
      <c r="L517" s="914"/>
      <c r="M517" s="914"/>
      <c r="N517" s="914"/>
      <c r="O517" s="914"/>
      <c r="P517" s="631"/>
      <c r="Q517" s="360"/>
      <c r="R517" s="813"/>
      <c r="S517" s="360"/>
    </row>
    <row r="518" spans="1:19" s="91" customFormat="1" ht="18.75">
      <c r="A518" s="817"/>
      <c r="B518" s="835"/>
      <c r="C518" s="836"/>
      <c r="D518" s="837"/>
      <c r="E518" s="837"/>
      <c r="F518" s="837"/>
      <c r="G518" s="837"/>
      <c r="H518" s="837"/>
      <c r="I518" s="187"/>
      <c r="J518" s="187"/>
      <c r="K518" s="187"/>
      <c r="L518" s="838"/>
      <c r="M518" s="187"/>
      <c r="N518" s="187"/>
      <c r="O518" s="187"/>
      <c r="P518" s="922"/>
      <c r="Q518" s="785"/>
      <c r="R518" s="92"/>
      <c r="S518" s="92"/>
    </row>
    <row r="519" spans="1:19" s="92" customFormat="1" ht="18.75">
      <c r="A519" s="564"/>
      <c r="B519" s="380"/>
      <c r="C519" s="814"/>
      <c r="D519" s="566"/>
      <c r="E519" s="566"/>
      <c r="F519" s="566"/>
      <c r="G519" s="567"/>
      <c r="H519" s="567"/>
      <c r="I519" s="841"/>
      <c r="J519" s="313"/>
      <c r="K519" s="313"/>
      <c r="L519" s="313"/>
      <c r="M519" s="313"/>
      <c r="N519" s="313"/>
      <c r="O519" s="313"/>
      <c r="P519" s="569"/>
      <c r="Q519" s="357"/>
      <c r="R519" s="283"/>
      <c r="S519" s="283"/>
    </row>
    <row r="520" spans="1:19" s="92" customFormat="1" ht="18.75">
      <c r="A520" s="817"/>
      <c r="B520" s="830"/>
      <c r="C520" s="819"/>
      <c r="D520" s="831"/>
      <c r="E520" s="831"/>
      <c r="F520" s="831"/>
      <c r="G520" s="584"/>
      <c r="H520" s="584"/>
      <c r="I520" s="832"/>
      <c r="J520" s="842"/>
      <c r="K520" s="842"/>
      <c r="L520" s="842"/>
      <c r="M520" s="842"/>
      <c r="N520" s="842"/>
      <c r="O520" s="842"/>
      <c r="P520" s="1058"/>
      <c r="Q520" s="89"/>
      <c r="R520" s="91"/>
      <c r="S520" s="91"/>
    </row>
    <row r="521" spans="1:19" s="91" customFormat="1" ht="18.75">
      <c r="A521" s="817"/>
      <c r="B521" s="830"/>
      <c r="C521" s="819"/>
      <c r="D521" s="831"/>
      <c r="E521" s="831"/>
      <c r="F521" s="831"/>
      <c r="G521" s="584"/>
      <c r="H521" s="584"/>
      <c r="I521" s="832"/>
      <c r="J521" s="605"/>
      <c r="K521" s="833"/>
      <c r="L521" s="833"/>
      <c r="M521" s="833"/>
      <c r="N521" s="833"/>
      <c r="O521" s="833"/>
      <c r="P521" s="1057"/>
      <c r="Q521" s="89"/>
    </row>
    <row r="522" spans="1:19" s="91" customFormat="1" ht="14.25" customHeight="1">
      <c r="A522" s="564"/>
      <c r="B522" s="380"/>
      <c r="C522" s="814"/>
      <c r="D522" s="566"/>
      <c r="E522" s="566"/>
      <c r="F522" s="566"/>
      <c r="G522" s="567"/>
      <c r="H522" s="567"/>
      <c r="I522" s="841"/>
      <c r="J522" s="360"/>
      <c r="K522" s="313"/>
      <c r="L522" s="313"/>
      <c r="M522" s="313"/>
      <c r="N522" s="313"/>
      <c r="O522" s="313"/>
      <c r="P522" s="614"/>
      <c r="Q522" s="357"/>
      <c r="R522" s="283"/>
      <c r="S522" s="283"/>
    </row>
    <row r="523" spans="1:19" s="91" customFormat="1" ht="18.75">
      <c r="A523" s="564"/>
      <c r="B523" s="380"/>
      <c r="C523" s="814"/>
      <c r="D523" s="566"/>
      <c r="E523" s="566"/>
      <c r="F523" s="566"/>
      <c r="G523" s="567"/>
      <c r="H523" s="567"/>
      <c r="I523" s="841"/>
      <c r="J523" s="313"/>
      <c r="K523" s="313"/>
      <c r="L523" s="313"/>
      <c r="M523" s="313"/>
      <c r="N523" s="313"/>
      <c r="O523" s="313"/>
      <c r="P523" s="631"/>
      <c r="Q523" s="357"/>
      <c r="R523" s="283"/>
      <c r="S523" s="283"/>
    </row>
    <row r="524" spans="1:19" s="91" customFormat="1" ht="15" customHeight="1">
      <c r="A524" s="817"/>
      <c r="B524" s="830"/>
      <c r="C524" s="819"/>
      <c r="D524" s="831"/>
      <c r="E524" s="831"/>
      <c r="F524" s="831"/>
      <c r="G524" s="584"/>
      <c r="H524" s="584"/>
      <c r="I524" s="832"/>
      <c r="J524" s="842"/>
      <c r="K524" s="842"/>
      <c r="L524" s="842"/>
      <c r="M524" s="842"/>
      <c r="N524" s="842"/>
      <c r="O524" s="842"/>
      <c r="P524" s="1058"/>
      <c r="Q524" s="89"/>
      <c r="R524" s="92"/>
      <c r="S524" s="92"/>
    </row>
    <row r="525" spans="1:19" s="91" customFormat="1" ht="18.75">
      <c r="A525" s="817"/>
      <c r="B525" s="830"/>
      <c r="C525" s="819"/>
      <c r="D525" s="831"/>
      <c r="E525" s="831"/>
      <c r="F525" s="831"/>
      <c r="G525" s="584"/>
      <c r="H525" s="584"/>
      <c r="I525" s="915"/>
      <c r="J525" s="833"/>
      <c r="K525" s="605"/>
      <c r="L525" s="833"/>
      <c r="M525" s="833"/>
      <c r="N525" s="833"/>
      <c r="O525" s="833"/>
      <c r="P525" s="1057"/>
      <c r="Q525" s="89"/>
      <c r="R525" s="92"/>
      <c r="S525" s="92"/>
    </row>
    <row r="526" spans="1:19" s="91" customFormat="1" ht="18.75">
      <c r="A526" s="564"/>
      <c r="B526" s="380"/>
      <c r="C526" s="814"/>
      <c r="D526" s="566"/>
      <c r="E526" s="566"/>
      <c r="F526" s="566"/>
      <c r="G526" s="567"/>
      <c r="H526" s="567"/>
      <c r="I526" s="916"/>
      <c r="J526" s="614"/>
      <c r="K526" s="357"/>
      <c r="L526" s="614"/>
      <c r="M526" s="614"/>
      <c r="N526" s="614"/>
      <c r="O526" s="614"/>
      <c r="P526" s="631"/>
      <c r="Q526" s="357"/>
      <c r="R526" s="283"/>
      <c r="S526" s="283"/>
    </row>
    <row r="527" spans="1:19" s="91" customFormat="1" ht="18.75">
      <c r="A527" s="817"/>
      <c r="B527" s="830"/>
      <c r="C527" s="819"/>
      <c r="D527" s="831"/>
      <c r="E527" s="831"/>
      <c r="F527" s="831"/>
      <c r="G527" s="584"/>
      <c r="H527" s="584"/>
      <c r="I527" s="832"/>
      <c r="J527" s="833"/>
      <c r="K527" s="605"/>
      <c r="L527" s="833"/>
      <c r="M527" s="833"/>
      <c r="N527" s="833"/>
      <c r="O527" s="833"/>
      <c r="P527" s="1057"/>
      <c r="Q527" s="89"/>
    </row>
    <row r="528" spans="1:19" s="91" customFormat="1" ht="30" customHeight="1">
      <c r="A528" s="564"/>
      <c r="B528" s="380"/>
      <c r="C528" s="814"/>
      <c r="D528" s="566"/>
      <c r="E528" s="566"/>
      <c r="F528" s="566"/>
      <c r="G528" s="567"/>
      <c r="H528" s="567"/>
      <c r="I528" s="841"/>
      <c r="J528" s="614"/>
      <c r="K528" s="641"/>
      <c r="L528" s="614"/>
      <c r="M528" s="614"/>
      <c r="N528" s="614"/>
      <c r="O528" s="641"/>
      <c r="P528" s="631"/>
      <c r="Q528" s="357"/>
      <c r="R528" s="283"/>
      <c r="S528" s="283"/>
    </row>
    <row r="529" spans="1:19" s="91" customFormat="1" ht="18.75">
      <c r="A529" s="564"/>
      <c r="B529" s="380"/>
      <c r="C529" s="814"/>
      <c r="D529" s="566"/>
      <c r="E529" s="566"/>
      <c r="F529" s="566"/>
      <c r="G529" s="567"/>
      <c r="H529" s="567"/>
      <c r="I529" s="841"/>
      <c r="J529" s="614"/>
      <c r="K529" s="641"/>
      <c r="L529" s="614"/>
      <c r="M529" s="614"/>
      <c r="N529" s="614"/>
      <c r="O529" s="641"/>
      <c r="P529" s="641"/>
      <c r="Q529" s="357"/>
      <c r="R529" s="283"/>
      <c r="S529" s="283"/>
    </row>
    <row r="530" spans="1:19" s="91" customFormat="1" ht="18.75">
      <c r="A530" s="817"/>
      <c r="B530" s="830"/>
      <c r="C530" s="819"/>
      <c r="D530" s="831"/>
      <c r="E530" s="831"/>
      <c r="F530" s="831"/>
      <c r="G530" s="584"/>
      <c r="H530" s="584"/>
      <c r="I530" s="832"/>
      <c r="J530" s="833"/>
      <c r="K530" s="833"/>
      <c r="L530" s="833"/>
      <c r="M530" s="833"/>
      <c r="N530" s="833"/>
      <c r="O530" s="833"/>
      <c r="P530" s="1057"/>
      <c r="Q530" s="89"/>
    </row>
    <row r="531" spans="1:19" s="91" customFormat="1" ht="18.75">
      <c r="A531" s="564"/>
      <c r="B531" s="380"/>
      <c r="C531" s="814"/>
      <c r="D531" s="566"/>
      <c r="E531" s="566"/>
      <c r="F531" s="566"/>
      <c r="G531" s="567"/>
      <c r="H531" s="567"/>
      <c r="I531" s="917"/>
      <c r="J531" s="313"/>
      <c r="K531" s="313"/>
      <c r="L531" s="313"/>
      <c r="M531" s="313"/>
      <c r="N531" s="313"/>
      <c r="O531" s="313"/>
      <c r="P531" s="614"/>
      <c r="Q531" s="357"/>
      <c r="R531" s="283"/>
      <c r="S531" s="283"/>
    </row>
    <row r="532" spans="1:19" s="92" customFormat="1" ht="18.75">
      <c r="A532" s="564"/>
      <c r="B532" s="380"/>
      <c r="C532" s="814"/>
      <c r="D532" s="566"/>
      <c r="E532" s="566"/>
      <c r="F532" s="566"/>
      <c r="G532" s="567"/>
      <c r="H532" s="567"/>
      <c r="I532" s="841"/>
      <c r="J532" s="313"/>
      <c r="K532" s="313"/>
      <c r="L532" s="313"/>
      <c r="M532" s="313"/>
      <c r="N532" s="313"/>
      <c r="O532" s="313"/>
      <c r="P532" s="631"/>
      <c r="Q532" s="357"/>
      <c r="R532" s="283"/>
      <c r="S532" s="283"/>
    </row>
    <row r="533" spans="1:19" s="91" customFormat="1" ht="18.75">
      <c r="A533" s="817"/>
      <c r="B533" s="830"/>
      <c r="C533" s="819"/>
      <c r="D533" s="831"/>
      <c r="E533" s="831"/>
      <c r="F533" s="831"/>
      <c r="G533" s="584"/>
      <c r="H533" s="584"/>
      <c r="I533" s="832"/>
      <c r="J533" s="833"/>
      <c r="K533" s="833"/>
      <c r="L533" s="833"/>
      <c r="M533" s="833"/>
      <c r="N533" s="833"/>
      <c r="O533" s="833"/>
      <c r="P533" s="1057"/>
      <c r="Q533" s="89"/>
      <c r="R533" s="92"/>
      <c r="S533" s="92"/>
    </row>
    <row r="534" spans="1:19" s="91" customFormat="1" ht="15.75" customHeight="1">
      <c r="A534" s="564"/>
      <c r="B534" s="380"/>
      <c r="C534" s="814"/>
      <c r="D534" s="566"/>
      <c r="E534" s="566"/>
      <c r="F534" s="566"/>
      <c r="G534" s="567"/>
      <c r="H534" s="567"/>
      <c r="I534" s="841"/>
      <c r="J534" s="313"/>
      <c r="K534" s="313"/>
      <c r="L534" s="313"/>
      <c r="M534" s="360"/>
      <c r="N534" s="313"/>
      <c r="O534" s="313"/>
      <c r="P534" s="614"/>
      <c r="Q534" s="357"/>
      <c r="R534" s="283"/>
      <c r="S534" s="283"/>
    </row>
    <row r="535" spans="1:19" s="91" customFormat="1" ht="18.75">
      <c r="A535" s="817"/>
      <c r="B535" s="830"/>
      <c r="C535" s="819"/>
      <c r="D535" s="831"/>
      <c r="E535" s="831"/>
      <c r="F535" s="831"/>
      <c r="G535" s="584"/>
      <c r="H535" s="584"/>
      <c r="I535" s="832"/>
      <c r="J535" s="842"/>
      <c r="K535" s="842"/>
      <c r="L535" s="842"/>
      <c r="M535" s="895"/>
      <c r="N535" s="842"/>
      <c r="O535" s="842"/>
      <c r="P535" s="1058"/>
      <c r="Q535" s="89"/>
    </row>
    <row r="536" spans="1:19" s="91" customFormat="1" ht="18.75">
      <c r="A536" s="564"/>
      <c r="B536" s="380"/>
      <c r="C536" s="814"/>
      <c r="D536" s="566"/>
      <c r="E536" s="566"/>
      <c r="F536" s="566"/>
      <c r="G536" s="567"/>
      <c r="H536" s="567"/>
      <c r="I536" s="589"/>
      <c r="J536" s="283"/>
      <c r="K536" s="283"/>
      <c r="L536" s="614"/>
      <c r="M536" s="283"/>
      <c r="N536" s="357"/>
      <c r="O536" s="283"/>
      <c r="P536" s="631"/>
      <c r="Q536" s="357"/>
      <c r="R536" s="283"/>
      <c r="S536" s="283"/>
    </row>
    <row r="537" spans="1:19" s="91" customFormat="1" ht="18.75">
      <c r="A537" s="564"/>
      <c r="B537" s="380"/>
      <c r="C537" s="814"/>
      <c r="D537" s="566"/>
      <c r="E537" s="566"/>
      <c r="F537" s="566"/>
      <c r="G537" s="567"/>
      <c r="H537" s="567"/>
      <c r="I537" s="841"/>
      <c r="J537" s="313"/>
      <c r="K537" s="313"/>
      <c r="L537" s="313"/>
      <c r="M537" s="313"/>
      <c r="N537" s="313"/>
      <c r="O537" s="313"/>
      <c r="P537" s="631"/>
      <c r="Q537" s="357"/>
      <c r="R537" s="283"/>
      <c r="S537" s="283"/>
    </row>
    <row r="538" spans="1:19" s="91" customFormat="1" ht="18.75">
      <c r="A538" s="817"/>
      <c r="B538" s="830"/>
      <c r="C538" s="819"/>
      <c r="D538" s="831"/>
      <c r="E538" s="831"/>
      <c r="F538" s="831"/>
      <c r="G538" s="584"/>
      <c r="H538" s="584"/>
      <c r="I538" s="832"/>
      <c r="J538" s="842"/>
      <c r="K538" s="842"/>
      <c r="L538" s="842"/>
      <c r="M538" s="842"/>
      <c r="N538" s="842"/>
      <c r="O538" s="842"/>
      <c r="P538" s="1058"/>
      <c r="Q538" s="89"/>
    </row>
    <row r="539" spans="1:19" s="92" customFormat="1" ht="18.75">
      <c r="A539" s="817"/>
      <c r="B539" s="830"/>
      <c r="C539" s="819"/>
      <c r="D539" s="831"/>
      <c r="E539" s="831"/>
      <c r="F539" s="831"/>
      <c r="G539" s="584"/>
      <c r="H539" s="584"/>
      <c r="I539" s="832"/>
      <c r="J539" s="833"/>
      <c r="K539" s="605"/>
      <c r="L539" s="833"/>
      <c r="M539" s="605"/>
      <c r="N539" s="833"/>
      <c r="O539" s="833"/>
      <c r="P539" s="1058"/>
      <c r="Q539" s="89"/>
      <c r="R539" s="91"/>
      <c r="S539" s="91"/>
    </row>
    <row r="540" spans="1:19" s="91" customFormat="1" ht="18.75">
      <c r="A540" s="564"/>
      <c r="B540" s="380"/>
      <c r="C540" s="814"/>
      <c r="D540" s="566"/>
      <c r="E540" s="566"/>
      <c r="F540" s="566"/>
      <c r="G540" s="567"/>
      <c r="H540" s="567"/>
      <c r="I540" s="841"/>
      <c r="J540" s="313"/>
      <c r="K540" s="360"/>
      <c r="L540" s="313"/>
      <c r="M540" s="360"/>
      <c r="N540" s="313"/>
      <c r="O540" s="313"/>
      <c r="P540" s="569"/>
      <c r="Q540" s="357"/>
      <c r="R540" s="283"/>
      <c r="S540" s="283"/>
    </row>
    <row r="541" spans="1:19" s="91" customFormat="1" ht="18.75">
      <c r="A541" s="564"/>
      <c r="B541" s="380"/>
      <c r="C541" s="814"/>
      <c r="D541" s="566"/>
      <c r="E541" s="566"/>
      <c r="F541" s="566"/>
      <c r="G541" s="567"/>
      <c r="H541" s="567"/>
      <c r="I541" s="841"/>
      <c r="J541" s="313"/>
      <c r="K541" s="313"/>
      <c r="L541" s="313"/>
      <c r="M541" s="313"/>
      <c r="N541" s="313"/>
      <c r="O541" s="313"/>
      <c r="P541" s="614"/>
      <c r="Q541" s="357"/>
      <c r="R541" s="283"/>
      <c r="S541" s="283"/>
    </row>
    <row r="542" spans="1:19" s="91" customFormat="1" ht="18.75">
      <c r="A542" s="817"/>
      <c r="B542" s="830"/>
      <c r="C542" s="819"/>
      <c r="D542" s="831"/>
      <c r="E542" s="831"/>
      <c r="F542" s="831"/>
      <c r="G542" s="584"/>
      <c r="H542" s="584"/>
      <c r="I542" s="832"/>
      <c r="J542" s="833"/>
      <c r="K542" s="833"/>
      <c r="L542" s="833"/>
      <c r="M542" s="833"/>
      <c r="N542" s="833"/>
      <c r="O542" s="833"/>
      <c r="P542" s="1057"/>
      <c r="Q542" s="89"/>
    </row>
    <row r="543" spans="1:19" s="91" customFormat="1" ht="18.75">
      <c r="A543" s="564"/>
      <c r="B543" s="380"/>
      <c r="C543" s="814"/>
      <c r="D543" s="566"/>
      <c r="E543" s="566"/>
      <c r="F543" s="566"/>
      <c r="G543" s="567"/>
      <c r="H543" s="567"/>
      <c r="I543" s="841"/>
      <c r="J543" s="283"/>
      <c r="K543" s="283"/>
      <c r="L543" s="357"/>
      <c r="M543" s="614"/>
      <c r="N543" s="357"/>
      <c r="O543" s="283"/>
      <c r="P543" s="631"/>
      <c r="Q543" s="357"/>
      <c r="R543" s="283"/>
      <c r="S543" s="283"/>
    </row>
    <row r="544" spans="1:19" s="91" customFormat="1" ht="18.75">
      <c r="A544" s="564"/>
      <c r="B544" s="380"/>
      <c r="C544" s="814"/>
      <c r="D544" s="566"/>
      <c r="E544" s="566"/>
      <c r="F544" s="566"/>
      <c r="G544" s="567"/>
      <c r="H544" s="567"/>
      <c r="I544" s="841"/>
      <c r="J544" s="614"/>
      <c r="K544" s="614"/>
      <c r="L544" s="614"/>
      <c r="M544" s="614"/>
      <c r="N544" s="614"/>
      <c r="O544" s="614"/>
      <c r="P544" s="614"/>
      <c r="Q544" s="357"/>
      <c r="R544" s="283"/>
      <c r="S544" s="283"/>
    </row>
    <row r="545" spans="1:19" s="91" customFormat="1" ht="18.75">
      <c r="A545" s="817"/>
      <c r="B545" s="830"/>
      <c r="C545" s="819"/>
      <c r="D545" s="831"/>
      <c r="E545" s="831"/>
      <c r="F545" s="831"/>
      <c r="G545" s="584"/>
      <c r="H545" s="584"/>
      <c r="I545" s="832"/>
      <c r="J545" s="842"/>
      <c r="K545" s="842"/>
      <c r="L545" s="842"/>
      <c r="M545" s="842"/>
      <c r="N545" s="842"/>
      <c r="O545" s="842"/>
      <c r="P545" s="1058"/>
      <c r="Q545" s="89"/>
    </row>
    <row r="546" spans="1:19" s="91" customFormat="1" ht="18.75">
      <c r="A546" s="564"/>
      <c r="B546" s="380"/>
      <c r="C546" s="814"/>
      <c r="D546" s="566"/>
      <c r="E546" s="566"/>
      <c r="F546" s="566"/>
      <c r="G546" s="567"/>
      <c r="H546" s="567"/>
      <c r="I546" s="841"/>
      <c r="J546" s="313"/>
      <c r="K546" s="313"/>
      <c r="L546" s="313"/>
      <c r="M546" s="313"/>
      <c r="N546" s="313"/>
      <c r="O546" s="313"/>
      <c r="P546" s="631"/>
      <c r="Q546" s="357"/>
      <c r="R546" s="283"/>
      <c r="S546" s="283"/>
    </row>
    <row r="547" spans="1:19" s="91" customFormat="1" ht="18.75">
      <c r="A547" s="817"/>
      <c r="B547" s="830"/>
      <c r="C547" s="819"/>
      <c r="D547" s="831"/>
      <c r="E547" s="831"/>
      <c r="F547" s="831"/>
      <c r="G547" s="584"/>
      <c r="H547" s="584"/>
      <c r="I547" s="832"/>
      <c r="J547" s="833"/>
      <c r="K547" s="833"/>
      <c r="L547" s="833"/>
      <c r="M547" s="833"/>
      <c r="N547" s="833"/>
      <c r="O547" s="833"/>
      <c r="P547" s="1057"/>
      <c r="Q547" s="89"/>
    </row>
    <row r="548" spans="1:19" s="91" customFormat="1" ht="18.75">
      <c r="A548" s="564"/>
      <c r="B548" s="380"/>
      <c r="C548" s="814"/>
      <c r="D548" s="566"/>
      <c r="E548" s="566"/>
      <c r="F548" s="566"/>
      <c r="G548" s="567"/>
      <c r="H548" s="567"/>
      <c r="I548" s="918"/>
      <c r="J548" s="313"/>
      <c r="K548" s="313"/>
      <c r="L548" s="313"/>
      <c r="M548" s="313"/>
      <c r="N548" s="313"/>
      <c r="O548" s="313"/>
      <c r="P548" s="614"/>
      <c r="Q548" s="357"/>
      <c r="R548" s="283"/>
      <c r="S548" s="283"/>
    </row>
    <row r="549" spans="1:19" s="91" customFormat="1" ht="18.75">
      <c r="A549" s="817"/>
      <c r="B549" s="830"/>
      <c r="C549" s="819"/>
      <c r="D549" s="831"/>
      <c r="E549" s="831"/>
      <c r="F549" s="831"/>
      <c r="G549" s="584"/>
      <c r="H549" s="584"/>
      <c r="I549" s="832"/>
      <c r="J549" s="833"/>
      <c r="K549" s="833"/>
      <c r="L549" s="833"/>
      <c r="M549" s="833"/>
      <c r="N549" s="833"/>
      <c r="O549" s="833"/>
      <c r="P549" s="1057"/>
      <c r="Q549" s="89"/>
      <c r="R549" s="92"/>
      <c r="S549" s="92"/>
    </row>
    <row r="550" spans="1:19" s="91" customFormat="1" ht="18.75">
      <c r="A550" s="564"/>
      <c r="B550" s="380"/>
      <c r="C550" s="814"/>
      <c r="D550" s="566"/>
      <c r="E550" s="566"/>
      <c r="F550" s="566"/>
      <c r="G550" s="567"/>
      <c r="H550" s="567"/>
      <c r="I550" s="841"/>
      <c r="J550" s="614"/>
      <c r="K550" s="614"/>
      <c r="L550" s="614"/>
      <c r="M550" s="614"/>
      <c r="N550" s="614"/>
      <c r="O550" s="614"/>
      <c r="P550" s="631"/>
      <c r="Q550" s="357"/>
      <c r="R550" s="283"/>
      <c r="S550" s="284"/>
    </row>
    <row r="551" spans="1:19" s="91" customFormat="1" ht="18.75">
      <c r="A551" s="817"/>
      <c r="B551" s="830"/>
      <c r="C551" s="819"/>
      <c r="D551" s="831"/>
      <c r="E551" s="831"/>
      <c r="F551" s="831"/>
      <c r="G551" s="584"/>
      <c r="H551" s="584"/>
      <c r="I551" s="832"/>
      <c r="J551" s="842"/>
      <c r="K551" s="842"/>
      <c r="L551" s="842"/>
      <c r="M551" s="842"/>
      <c r="N551" s="842"/>
      <c r="O551" s="842"/>
      <c r="P551" s="1058"/>
      <c r="Q551" s="89"/>
    </row>
    <row r="552" spans="1:19" s="91" customFormat="1" ht="18.75">
      <c r="A552" s="564"/>
      <c r="B552" s="380"/>
      <c r="C552" s="814"/>
      <c r="D552" s="566"/>
      <c r="E552" s="566"/>
      <c r="F552" s="566"/>
      <c r="G552" s="567"/>
      <c r="H552" s="567"/>
      <c r="I552" s="919"/>
      <c r="J552" s="313"/>
      <c r="K552" s="313"/>
      <c r="L552" s="313"/>
      <c r="M552" s="313"/>
      <c r="N552" s="313"/>
      <c r="O552" s="313"/>
      <c r="P552" s="569"/>
      <c r="Q552" s="357"/>
      <c r="R552" s="283"/>
      <c r="S552" s="284"/>
    </row>
    <row r="553" spans="1:19" s="91" customFormat="1" ht="18.75">
      <c r="A553" s="817"/>
      <c r="B553" s="830"/>
      <c r="C553" s="819"/>
      <c r="D553" s="831"/>
      <c r="E553" s="831"/>
      <c r="F553" s="831"/>
      <c r="G553" s="584"/>
      <c r="H553" s="584"/>
      <c r="I553" s="832"/>
      <c r="J553" s="842"/>
      <c r="K553" s="842"/>
      <c r="L553" s="842"/>
      <c r="M553" s="842"/>
      <c r="N553" s="842"/>
      <c r="O553" s="842"/>
      <c r="P553" s="1058"/>
      <c r="Q553" s="89"/>
    </row>
    <row r="554" spans="1:19" s="91" customFormat="1" ht="18.75">
      <c r="A554" s="817"/>
      <c r="B554" s="830"/>
      <c r="C554" s="819"/>
      <c r="D554" s="831"/>
      <c r="E554" s="831"/>
      <c r="F554" s="831"/>
      <c r="G554" s="584"/>
      <c r="H554" s="584"/>
      <c r="I554" s="832"/>
      <c r="J554" s="842"/>
      <c r="K554" s="842"/>
      <c r="L554" s="842"/>
      <c r="M554" s="842"/>
      <c r="N554" s="842"/>
      <c r="O554" s="842"/>
      <c r="P554" s="1058"/>
      <c r="Q554" s="89"/>
      <c r="R554" s="92"/>
      <c r="S554" s="92"/>
    </row>
    <row r="555" spans="1:19" s="91" customFormat="1" ht="18.75">
      <c r="A555" s="564"/>
      <c r="B555" s="380"/>
      <c r="C555" s="814"/>
      <c r="D555" s="566"/>
      <c r="E555" s="566"/>
      <c r="F555" s="566"/>
      <c r="G555" s="567"/>
      <c r="H555" s="567"/>
      <c r="I555" s="841"/>
      <c r="J555" s="614"/>
      <c r="K555" s="283"/>
      <c r="L555" s="614"/>
      <c r="M555" s="614"/>
      <c r="N555" s="865"/>
      <c r="O555" s="614"/>
      <c r="P555" s="631"/>
      <c r="Q555" s="357"/>
      <c r="R555" s="283"/>
      <c r="S555" s="283"/>
    </row>
    <row r="556" spans="1:19" s="91" customFormat="1" ht="18.75">
      <c r="A556" s="817"/>
      <c r="B556" s="830"/>
      <c r="C556" s="819"/>
      <c r="D556" s="831"/>
      <c r="E556" s="831"/>
      <c r="F556" s="831"/>
      <c r="G556" s="584"/>
      <c r="H556" s="584"/>
      <c r="I556" s="832"/>
      <c r="J556" s="833"/>
      <c r="K556" s="833"/>
      <c r="L556" s="833"/>
      <c r="M556" s="833"/>
      <c r="N556" s="833"/>
      <c r="O556" s="833"/>
      <c r="P556" s="1057"/>
      <c r="Q556" s="89"/>
    </row>
    <row r="557" spans="1:19" s="91" customFormat="1" ht="18.75">
      <c r="A557" s="564"/>
      <c r="B557" s="380"/>
      <c r="C557" s="814"/>
      <c r="D557" s="566"/>
      <c r="E557" s="566"/>
      <c r="F557" s="566"/>
      <c r="G557" s="567"/>
      <c r="H557" s="567"/>
      <c r="I557" s="841"/>
      <c r="J557" s="313"/>
      <c r="K557" s="313"/>
      <c r="L557" s="313"/>
      <c r="M557" s="313"/>
      <c r="N557" s="313"/>
      <c r="O557" s="313"/>
      <c r="P557" s="569"/>
      <c r="Q557" s="357"/>
      <c r="R557" s="283"/>
      <c r="S557" s="284"/>
    </row>
    <row r="558" spans="1:19" s="91" customFormat="1" ht="18.75">
      <c r="A558" s="817"/>
      <c r="B558" s="830"/>
      <c r="C558" s="819"/>
      <c r="D558" s="831"/>
      <c r="E558" s="831"/>
      <c r="F558" s="831"/>
      <c r="G558" s="584"/>
      <c r="H558" s="584"/>
      <c r="I558" s="832"/>
      <c r="J558" s="833"/>
      <c r="K558" s="833"/>
      <c r="L558" s="833"/>
      <c r="M558" s="833"/>
      <c r="N558" s="833"/>
      <c r="O558" s="833"/>
      <c r="P558" s="1058"/>
      <c r="Q558" s="89"/>
      <c r="R558" s="92"/>
      <c r="S558" s="92"/>
    </row>
    <row r="559" spans="1:19" s="91" customFormat="1" ht="18.75">
      <c r="A559" s="564"/>
      <c r="B559" s="380"/>
      <c r="C559" s="814"/>
      <c r="D559" s="566"/>
      <c r="E559" s="566"/>
      <c r="F559" s="566"/>
      <c r="G559" s="567"/>
      <c r="H559" s="567"/>
      <c r="I559" s="841"/>
      <c r="J559" s="313"/>
      <c r="K559" s="313"/>
      <c r="L559" s="313"/>
      <c r="M559" s="313"/>
      <c r="N559" s="313"/>
      <c r="O559" s="313"/>
      <c r="P559" s="569"/>
      <c r="Q559" s="357"/>
      <c r="R559" s="283"/>
      <c r="S559" s="283"/>
    </row>
    <row r="560" spans="1:19" s="89" customFormat="1" ht="18.75">
      <c r="A560" s="817"/>
      <c r="B560" s="830"/>
      <c r="C560" s="819"/>
      <c r="D560" s="831"/>
      <c r="E560" s="831"/>
      <c r="F560" s="831"/>
      <c r="G560" s="584"/>
      <c r="H560" s="584"/>
      <c r="I560" s="832"/>
      <c r="J560" s="842"/>
      <c r="K560" s="842"/>
      <c r="L560" s="842"/>
      <c r="M560" s="842"/>
      <c r="N560" s="842"/>
      <c r="O560" s="842"/>
      <c r="P560" s="1058"/>
      <c r="R560" s="92"/>
      <c r="S560" s="92"/>
    </row>
    <row r="561" spans="1:19" s="187" customFormat="1" ht="15.75" customHeight="1">
      <c r="A561" s="564"/>
      <c r="B561" s="380"/>
      <c r="C561" s="814"/>
      <c r="D561" s="566"/>
      <c r="E561" s="566"/>
      <c r="F561" s="566"/>
      <c r="G561" s="567"/>
      <c r="H561" s="567"/>
      <c r="I561" s="841"/>
      <c r="J561" s="313"/>
      <c r="K561" s="313"/>
      <c r="L561" s="313"/>
      <c r="M561" s="313"/>
      <c r="N561" s="313"/>
      <c r="O561" s="313"/>
      <c r="P561" s="614"/>
      <c r="Q561" s="357"/>
      <c r="R561" s="283"/>
      <c r="S561" s="284"/>
    </row>
    <row r="562" spans="1:19" s="187" customFormat="1" ht="18.75">
      <c r="A562" s="817"/>
      <c r="B562" s="830"/>
      <c r="C562" s="819"/>
      <c r="D562" s="831"/>
      <c r="E562" s="831"/>
      <c r="F562" s="831"/>
      <c r="G562" s="584"/>
      <c r="H562" s="584"/>
      <c r="I562" s="845"/>
      <c r="J562" s="833"/>
      <c r="K562" s="833"/>
      <c r="L562" s="833"/>
      <c r="M562" s="833"/>
      <c r="N562" s="833"/>
      <c r="O562" s="833"/>
      <c r="P562" s="1057"/>
      <c r="Q562" s="89"/>
      <c r="R562" s="91"/>
      <c r="S562" s="91"/>
    </row>
    <row r="563" spans="1:19" s="187" customFormat="1" ht="18.75">
      <c r="A563" s="564"/>
      <c r="B563" s="380"/>
      <c r="C563" s="814"/>
      <c r="D563" s="566"/>
      <c r="E563" s="566"/>
      <c r="F563" s="566"/>
      <c r="G563" s="567"/>
      <c r="H563" s="567"/>
      <c r="I563" s="918"/>
      <c r="J563" s="313"/>
      <c r="K563" s="313"/>
      <c r="L563" s="313"/>
      <c r="M563" s="313"/>
      <c r="N563" s="313"/>
      <c r="O563" s="313"/>
      <c r="P563" s="614"/>
      <c r="Q563" s="357"/>
      <c r="R563" s="283"/>
      <c r="S563" s="283"/>
    </row>
    <row r="564" spans="1:19" s="187" customFormat="1" ht="18.75">
      <c r="A564" s="817"/>
      <c r="B564" s="830"/>
      <c r="C564" s="819"/>
      <c r="D564" s="831"/>
      <c r="E564" s="831"/>
      <c r="F564" s="831"/>
      <c r="G564" s="584"/>
      <c r="H564" s="584"/>
      <c r="I564" s="845"/>
      <c r="J564" s="833"/>
      <c r="K564" s="833"/>
      <c r="L564" s="833"/>
      <c r="M564" s="833"/>
      <c r="N564" s="833"/>
      <c r="O564" s="833"/>
      <c r="P564" s="1057"/>
      <c r="Q564" s="89"/>
      <c r="R564" s="91"/>
      <c r="S564" s="91"/>
    </row>
    <row r="565" spans="1:19" s="91" customFormat="1" ht="14.25" customHeight="1">
      <c r="A565" s="564"/>
      <c r="B565" s="380"/>
      <c r="C565" s="819"/>
      <c r="D565" s="579"/>
      <c r="E565" s="579"/>
      <c r="F565" s="579"/>
      <c r="G565" s="584"/>
      <c r="H565" s="584"/>
      <c r="I565" s="832"/>
      <c r="J565" s="842"/>
      <c r="K565" s="920"/>
      <c r="L565" s="842"/>
      <c r="M565" s="842"/>
      <c r="N565" s="842"/>
      <c r="O565" s="842"/>
      <c r="P565" s="647"/>
      <c r="Q565" s="89"/>
    </row>
    <row r="566" spans="1:19" s="187" customFormat="1" ht="18.75">
      <c r="A566" s="817"/>
      <c r="B566" s="830"/>
      <c r="C566" s="819"/>
      <c r="D566" s="831"/>
      <c r="E566" s="831"/>
      <c r="F566" s="831"/>
      <c r="G566" s="584"/>
      <c r="H566" s="584"/>
      <c r="I566" s="832"/>
      <c r="J566" s="842"/>
      <c r="K566" s="842"/>
      <c r="L566" s="842"/>
      <c r="M566" s="842"/>
      <c r="N566" s="842"/>
      <c r="O566" s="842"/>
      <c r="P566" s="1058"/>
      <c r="Q566" s="89"/>
      <c r="R566" s="91"/>
      <c r="S566" s="91"/>
    </row>
    <row r="567" spans="1:19" s="91" customFormat="1" ht="14.25" customHeight="1">
      <c r="A567" s="564"/>
      <c r="B567" s="848"/>
      <c r="C567" s="836"/>
      <c r="D567" s="579"/>
      <c r="E567" s="579"/>
      <c r="F567" s="579"/>
      <c r="G567" s="837"/>
      <c r="H567" s="837"/>
      <c r="I567" s="921"/>
      <c r="J567" s="719"/>
      <c r="K567" s="719"/>
      <c r="L567" s="922"/>
      <c r="M567" s="719"/>
      <c r="N567" s="739"/>
      <c r="O567" s="719"/>
      <c r="P567" s="631"/>
      <c r="Q567" s="785"/>
      <c r="R567" s="187"/>
      <c r="S567" s="187"/>
    </row>
    <row r="568" spans="1:19" s="91" customFormat="1" ht="18.75">
      <c r="A568" s="817"/>
      <c r="B568" s="835"/>
      <c r="C568" s="836"/>
      <c r="D568" s="837"/>
      <c r="E568" s="837"/>
      <c r="F568" s="837"/>
      <c r="G568" s="837"/>
      <c r="H568" s="837"/>
      <c r="I568" s="923"/>
      <c r="J568" s="863"/>
      <c r="K568" s="924"/>
      <c r="L568" s="861"/>
      <c r="M568" s="863"/>
      <c r="N568" s="862"/>
      <c r="O568" s="863"/>
      <c r="P568" s="1059"/>
      <c r="Q568" s="785"/>
    </row>
    <row r="569" spans="1:19" s="187" customFormat="1" ht="18.75">
      <c r="A569" s="564"/>
      <c r="B569" s="380"/>
      <c r="C569" s="814"/>
      <c r="D569" s="566"/>
      <c r="E569" s="566"/>
      <c r="F569" s="566"/>
      <c r="G569" s="567"/>
      <c r="H569" s="567"/>
      <c r="I569" s="568"/>
      <c r="J569" s="313"/>
      <c r="K569" s="360"/>
      <c r="L569" s="357"/>
      <c r="M569" s="313"/>
      <c r="N569" s="313"/>
      <c r="O569" s="313"/>
      <c r="P569" s="569"/>
      <c r="Q569" s="357"/>
      <c r="R569" s="283"/>
      <c r="S569" s="284"/>
    </row>
    <row r="570" spans="1:19" s="91" customFormat="1" ht="18.75">
      <c r="A570" s="817"/>
      <c r="B570" s="830"/>
      <c r="C570" s="819"/>
      <c r="D570" s="831"/>
      <c r="E570" s="831"/>
      <c r="F570" s="831"/>
      <c r="G570" s="584"/>
      <c r="H570" s="584"/>
      <c r="I570" s="884"/>
      <c r="J570" s="842"/>
      <c r="K570" s="895"/>
      <c r="L570" s="842"/>
      <c r="M570" s="842"/>
      <c r="N570" s="842"/>
      <c r="O570" s="842"/>
      <c r="P570" s="1058"/>
      <c r="Q570" s="89"/>
      <c r="R570" s="92"/>
      <c r="S570" s="92"/>
    </row>
    <row r="571" spans="1:19" s="187" customFormat="1" ht="15.75" customHeight="1">
      <c r="A571" s="564"/>
      <c r="B571" s="898"/>
      <c r="C571" s="925"/>
      <c r="D571" s="313"/>
      <c r="E571" s="313"/>
      <c r="F571" s="313"/>
      <c r="G571" s="926"/>
      <c r="H571" s="926"/>
      <c r="I571" s="568"/>
      <c r="J571" s="313"/>
      <c r="K571" s="313"/>
      <c r="L571" s="357"/>
      <c r="M571" s="360"/>
      <c r="N571" s="360"/>
      <c r="O571" s="360"/>
      <c r="P571" s="631"/>
      <c r="Q571" s="357"/>
      <c r="R571" s="283"/>
      <c r="S571" s="284"/>
    </row>
    <row r="572" spans="1:19" s="91" customFormat="1" ht="18.75">
      <c r="A572" s="564"/>
      <c r="B572" s="380"/>
      <c r="C572" s="814"/>
      <c r="D572" s="566"/>
      <c r="E572" s="566"/>
      <c r="F572" s="566"/>
      <c r="G572" s="567"/>
      <c r="H572" s="567"/>
      <c r="I572" s="919"/>
      <c r="J572" s="313"/>
      <c r="K572" s="313"/>
      <c r="L572" s="313"/>
      <c r="M572" s="313"/>
      <c r="N572" s="313"/>
      <c r="O572" s="313"/>
      <c r="P572" s="614"/>
      <c r="Q572" s="357"/>
      <c r="R572" s="283"/>
      <c r="S572" s="283"/>
    </row>
    <row r="573" spans="1:19" s="91" customFormat="1" ht="14.25" customHeight="1">
      <c r="A573" s="817"/>
      <c r="B573" s="830"/>
      <c r="C573" s="819"/>
      <c r="D573" s="831"/>
      <c r="E573" s="831"/>
      <c r="F573" s="831"/>
      <c r="G573" s="584"/>
      <c r="H573" s="584"/>
      <c r="I573" s="832"/>
      <c r="J573" s="833"/>
      <c r="K573" s="833"/>
      <c r="L573" s="833"/>
      <c r="M573" s="833"/>
      <c r="N573" s="833"/>
      <c r="O573" s="833"/>
      <c r="P573" s="1057"/>
      <c r="Q573" s="89"/>
    </row>
    <row r="574" spans="1:19" s="91" customFormat="1" ht="18.75">
      <c r="A574" s="564"/>
      <c r="B574" s="380"/>
      <c r="C574" s="814"/>
      <c r="D574" s="566"/>
      <c r="E574" s="566"/>
      <c r="F574" s="566"/>
      <c r="G574" s="567"/>
      <c r="H574" s="567"/>
      <c r="I574" s="919"/>
      <c r="J574" s="283"/>
      <c r="K574" s="283"/>
      <c r="L574" s="357"/>
      <c r="M574" s="614"/>
      <c r="N574" s="357"/>
      <c r="O574" s="283"/>
      <c r="P574" s="631"/>
      <c r="Q574" s="357"/>
      <c r="R574" s="283"/>
      <c r="S574" s="283"/>
    </row>
    <row r="575" spans="1:19" s="91" customFormat="1" ht="15" customHeight="1">
      <c r="A575" s="817"/>
      <c r="B575" s="892"/>
      <c r="C575" s="927"/>
      <c r="D575" s="889"/>
      <c r="E575" s="889"/>
      <c r="F575" s="889"/>
      <c r="G575" s="833"/>
      <c r="H575" s="833"/>
      <c r="I575" s="928"/>
      <c r="J575" s="842"/>
      <c r="K575" s="842"/>
      <c r="L575" s="842"/>
      <c r="M575" s="895"/>
      <c r="N575" s="895"/>
      <c r="O575" s="895"/>
      <c r="P575" s="1058"/>
      <c r="Q575" s="89"/>
    </row>
    <row r="576" spans="1:19" s="91" customFormat="1" ht="18.75">
      <c r="A576" s="564"/>
      <c r="B576" s="380"/>
      <c r="C576" s="814"/>
      <c r="D576" s="566"/>
      <c r="E576" s="566"/>
      <c r="F576" s="566"/>
      <c r="G576" s="567"/>
      <c r="H576" s="567"/>
      <c r="I576" s="841"/>
      <c r="J576" s="313"/>
      <c r="K576" s="313"/>
      <c r="L576" s="313"/>
      <c r="M576" s="313"/>
      <c r="N576" s="313"/>
      <c r="O576" s="313"/>
      <c r="P576" s="614"/>
      <c r="Q576" s="357"/>
      <c r="R576" s="283"/>
      <c r="S576" s="284"/>
    </row>
    <row r="577" spans="1:19" s="187" customFormat="1" ht="15" customHeight="1">
      <c r="A577" s="817"/>
      <c r="B577" s="830"/>
      <c r="C577" s="819"/>
      <c r="D577" s="831"/>
      <c r="E577" s="831"/>
      <c r="F577" s="831"/>
      <c r="G577" s="584"/>
      <c r="H577" s="584"/>
      <c r="I577" s="832"/>
      <c r="J577" s="833"/>
      <c r="K577" s="833"/>
      <c r="L577" s="833"/>
      <c r="M577" s="833"/>
      <c r="N577" s="833"/>
      <c r="O577" s="833"/>
      <c r="P577" s="1057"/>
      <c r="Q577" s="89"/>
      <c r="R577" s="91"/>
      <c r="S577" s="91"/>
    </row>
    <row r="578" spans="1:19" s="187" customFormat="1" ht="18.75">
      <c r="A578" s="564"/>
      <c r="B578" s="380"/>
      <c r="C578" s="814"/>
      <c r="D578" s="566"/>
      <c r="E578" s="566"/>
      <c r="F578" s="566"/>
      <c r="G578" s="567"/>
      <c r="H578" s="567"/>
      <c r="I578" s="841"/>
      <c r="J578" s="313"/>
      <c r="K578" s="313"/>
      <c r="L578" s="313"/>
      <c r="M578" s="313"/>
      <c r="N578" s="313"/>
      <c r="O578" s="313"/>
      <c r="P578" s="631"/>
      <c r="Q578" s="357"/>
      <c r="R578" s="283"/>
      <c r="S578" s="284"/>
    </row>
    <row r="579" spans="1:19" s="91" customFormat="1" ht="15" customHeight="1">
      <c r="A579" s="817"/>
      <c r="B579" s="830"/>
      <c r="C579" s="819"/>
      <c r="D579" s="831"/>
      <c r="E579" s="831"/>
      <c r="F579" s="831"/>
      <c r="G579" s="584"/>
      <c r="H579" s="584"/>
      <c r="I579" s="832"/>
      <c r="J579" s="842"/>
      <c r="K579" s="842"/>
      <c r="L579" s="842"/>
      <c r="M579" s="842"/>
      <c r="N579" s="842"/>
      <c r="O579" s="842"/>
      <c r="P579" s="1058"/>
      <c r="Q579" s="89"/>
    </row>
    <row r="580" spans="1:19" s="187" customFormat="1" ht="14.25" customHeight="1">
      <c r="A580" s="817"/>
      <c r="B580" s="830"/>
      <c r="C580" s="819"/>
      <c r="D580" s="831"/>
      <c r="E580" s="831"/>
      <c r="F580" s="831"/>
      <c r="G580" s="584"/>
      <c r="H580" s="584"/>
      <c r="I580" s="832"/>
      <c r="J580" s="833"/>
      <c r="K580" s="833"/>
      <c r="L580" s="833"/>
      <c r="M580" s="833"/>
      <c r="N580" s="833"/>
      <c r="O580" s="833"/>
      <c r="P580" s="1057"/>
      <c r="Q580" s="89"/>
      <c r="R580" s="91"/>
      <c r="S580" s="91"/>
    </row>
    <row r="581" spans="1:19" s="187" customFormat="1" ht="15.75" customHeight="1">
      <c r="A581" s="564"/>
      <c r="B581" s="380"/>
      <c r="C581" s="819"/>
      <c r="D581" s="581"/>
      <c r="E581" s="581"/>
      <c r="F581" s="581"/>
      <c r="G581" s="821"/>
      <c r="H581" s="821"/>
      <c r="I581" s="841"/>
      <c r="J581" s="313"/>
      <c r="K581" s="313"/>
      <c r="L581" s="313"/>
      <c r="M581" s="313"/>
      <c r="N581" s="313"/>
      <c r="O581" s="313"/>
      <c r="P581" s="614"/>
      <c r="Q581" s="660"/>
      <c r="R581" s="220"/>
      <c r="S581" s="220"/>
    </row>
    <row r="582" spans="1:19" s="187" customFormat="1" ht="15.75" customHeight="1">
      <c r="A582" s="564"/>
      <c r="B582" s="380"/>
      <c r="C582" s="814"/>
      <c r="D582" s="566"/>
      <c r="E582" s="566"/>
      <c r="F582" s="566"/>
      <c r="G582" s="567"/>
      <c r="H582" s="567"/>
      <c r="I582" s="841"/>
      <c r="J582" s="313"/>
      <c r="K582" s="313"/>
      <c r="L582" s="313"/>
      <c r="M582" s="313"/>
      <c r="N582" s="313"/>
      <c r="O582" s="313"/>
      <c r="P582" s="631"/>
      <c r="Q582" s="357"/>
      <c r="R582" s="283"/>
      <c r="S582" s="283"/>
    </row>
    <row r="583" spans="1:19" s="187" customFormat="1" ht="18.75">
      <c r="A583" s="817"/>
      <c r="B583" s="830"/>
      <c r="C583" s="819"/>
      <c r="D583" s="831"/>
      <c r="E583" s="831"/>
      <c r="F583" s="831"/>
      <c r="G583" s="584"/>
      <c r="H583" s="584"/>
      <c r="I583" s="845"/>
      <c r="J583" s="833"/>
      <c r="K583" s="833"/>
      <c r="L583" s="833"/>
      <c r="M583" s="833"/>
      <c r="N583" s="833"/>
      <c r="O583" s="833"/>
      <c r="P583" s="1057"/>
      <c r="Q583" s="89"/>
      <c r="R583" s="91"/>
      <c r="S583" s="91"/>
    </row>
    <row r="584" spans="1:19" s="187" customFormat="1" ht="14.25" customHeight="1">
      <c r="A584" s="564"/>
      <c r="B584" s="848"/>
      <c r="C584" s="849"/>
      <c r="D584" s="815"/>
      <c r="E584" s="815"/>
      <c r="F584" s="815"/>
      <c r="G584" s="850"/>
      <c r="H584" s="850"/>
      <c r="I584" s="369"/>
      <c r="J584" s="369"/>
      <c r="K584" s="369"/>
      <c r="L584" s="646"/>
      <c r="M584" s="369"/>
      <c r="N584" s="929"/>
      <c r="O584" s="369"/>
      <c r="P584" s="646"/>
      <c r="Q584" s="646"/>
      <c r="R584" s="369"/>
      <c r="S584" s="369"/>
    </row>
    <row r="585" spans="1:19" s="91" customFormat="1" ht="18.75">
      <c r="A585" s="564"/>
      <c r="B585" s="380"/>
      <c r="C585" s="814"/>
      <c r="D585" s="566"/>
      <c r="E585" s="566"/>
      <c r="F585" s="566"/>
      <c r="G585" s="567"/>
      <c r="H585" s="567"/>
      <c r="I585" s="841"/>
      <c r="J585" s="313"/>
      <c r="K585" s="313"/>
      <c r="L585" s="313"/>
      <c r="M585" s="313"/>
      <c r="N585" s="313"/>
      <c r="O585" s="313"/>
      <c r="P585" s="569"/>
      <c r="Q585" s="357"/>
      <c r="R585" s="283"/>
      <c r="S585" s="283"/>
    </row>
    <row r="586" spans="1:19" s="91" customFormat="1" ht="14.25" customHeight="1">
      <c r="A586" s="817"/>
      <c r="B586" s="830"/>
      <c r="C586" s="819"/>
      <c r="D586" s="831"/>
      <c r="E586" s="831"/>
      <c r="F586" s="831"/>
      <c r="G586" s="584"/>
      <c r="H586" s="584"/>
      <c r="I586" s="832"/>
      <c r="J586" s="842"/>
      <c r="K586" s="842"/>
      <c r="L586" s="842"/>
      <c r="M586" s="842"/>
      <c r="N586" s="842"/>
      <c r="O586" s="842"/>
      <c r="P586" s="1058"/>
      <c r="Q586" s="89"/>
    </row>
    <row r="587" spans="1:19" s="91" customFormat="1" ht="18.75">
      <c r="A587" s="564"/>
      <c r="B587" s="380"/>
      <c r="C587" s="814"/>
      <c r="D587" s="566"/>
      <c r="E587" s="566"/>
      <c r="F587" s="566"/>
      <c r="G587" s="567"/>
      <c r="H587" s="567"/>
      <c r="I587" s="918"/>
      <c r="J587" s="313"/>
      <c r="K587" s="313"/>
      <c r="L587" s="313"/>
      <c r="M587" s="313"/>
      <c r="N587" s="313"/>
      <c r="O587" s="847"/>
      <c r="P587" s="569"/>
      <c r="Q587" s="357"/>
      <c r="R587" s="283"/>
      <c r="S587" s="283"/>
    </row>
    <row r="588" spans="1:19" s="187" customFormat="1" ht="18.75">
      <c r="A588" s="817"/>
      <c r="B588" s="830"/>
      <c r="C588" s="819"/>
      <c r="D588" s="831"/>
      <c r="E588" s="831"/>
      <c r="F588" s="831"/>
      <c r="G588" s="584"/>
      <c r="H588" s="584"/>
      <c r="I588" s="832"/>
      <c r="J588" s="842"/>
      <c r="K588" s="842"/>
      <c r="L588" s="842"/>
      <c r="M588" s="842"/>
      <c r="N588" s="842"/>
      <c r="O588" s="842"/>
      <c r="P588" s="1058"/>
      <c r="Q588" s="89"/>
      <c r="R588" s="91"/>
      <c r="S588" s="91"/>
    </row>
    <row r="589" spans="1:19" s="92" customFormat="1" ht="18.75">
      <c r="A589" s="564"/>
      <c r="B589" s="380"/>
      <c r="C589" s="819"/>
      <c r="D589" s="581"/>
      <c r="E589" s="581"/>
      <c r="F589" s="581"/>
      <c r="G589" s="821"/>
      <c r="H589" s="821"/>
      <c r="I589" s="589"/>
      <c r="J589" s="930"/>
      <c r="K589" s="283"/>
      <c r="L589" s="283"/>
      <c r="M589" s="283"/>
      <c r="N589" s="283"/>
      <c r="O589" s="283"/>
      <c r="P589" s="631"/>
      <c r="Q589" s="660"/>
      <c r="R589" s="220"/>
      <c r="S589" s="220"/>
    </row>
    <row r="590" spans="1:19" s="92" customFormat="1" ht="15" customHeight="1">
      <c r="A590" s="817"/>
      <c r="B590" s="835"/>
      <c r="C590" s="836"/>
      <c r="D590" s="837"/>
      <c r="E590" s="837"/>
      <c r="F590" s="837"/>
      <c r="G590" s="837"/>
      <c r="H590" s="837"/>
      <c r="I590" s="187"/>
      <c r="J590" s="187"/>
      <c r="K590" s="187"/>
      <c r="L590" s="838"/>
      <c r="M590" s="187"/>
      <c r="N590" s="187"/>
      <c r="O590" s="187"/>
      <c r="P590" s="922"/>
      <c r="Q590" s="785"/>
      <c r="R590" s="91"/>
      <c r="S590" s="91"/>
    </row>
    <row r="591" spans="1:19" s="91" customFormat="1" ht="14.25" customHeight="1">
      <c r="A591" s="564"/>
      <c r="B591" s="848"/>
      <c r="C591" s="836"/>
      <c r="D591" s="579"/>
      <c r="E591" s="579"/>
      <c r="F591" s="579"/>
      <c r="G591" s="820"/>
      <c r="H591" s="820"/>
      <c r="I591" s="187"/>
      <c r="J591" s="187"/>
      <c r="K591" s="894"/>
      <c r="L591" s="785"/>
      <c r="M591" s="187"/>
      <c r="N591" s="785"/>
      <c r="O591" s="187"/>
      <c r="P591" s="922"/>
      <c r="Q591" s="785"/>
      <c r="R591" s="187"/>
      <c r="S591" s="187"/>
    </row>
    <row r="592" spans="1:19" s="91" customFormat="1" ht="15.75" customHeight="1">
      <c r="A592" s="564"/>
      <c r="B592" s="380"/>
      <c r="C592" s="814"/>
      <c r="D592" s="566"/>
      <c r="E592" s="566"/>
      <c r="F592" s="566"/>
      <c r="G592" s="567"/>
      <c r="H592" s="567"/>
      <c r="I592" s="841"/>
      <c r="J592" s="313"/>
      <c r="K592" s="313"/>
      <c r="L592" s="313"/>
      <c r="M592" s="313"/>
      <c r="N592" s="313"/>
      <c r="O592" s="313"/>
      <c r="P592" s="922"/>
      <c r="Q592" s="357"/>
      <c r="R592" s="283"/>
      <c r="S592" s="283"/>
    </row>
    <row r="593" spans="1:19" s="92" customFormat="1" ht="18.75">
      <c r="A593" s="817"/>
      <c r="B593" s="830"/>
      <c r="C593" s="819"/>
      <c r="D593" s="831"/>
      <c r="E593" s="831"/>
      <c r="F593" s="831"/>
      <c r="G593" s="584"/>
      <c r="H593" s="584"/>
      <c r="I593" s="832"/>
      <c r="J593" s="842"/>
      <c r="K593" s="842"/>
      <c r="L593" s="842"/>
      <c r="M593" s="842"/>
      <c r="N593" s="842"/>
      <c r="O593" s="842"/>
      <c r="P593" s="1058"/>
      <c r="Q593" s="89"/>
      <c r="R593" s="91"/>
      <c r="S593" s="91"/>
    </row>
    <row r="594" spans="1:19" s="91" customFormat="1">
      <c r="A594" s="735"/>
      <c r="B594" s="931"/>
      <c r="C594" s="893"/>
      <c r="D594" s="622"/>
      <c r="E594" s="622"/>
      <c r="F594" s="622"/>
      <c r="G594" s="738"/>
      <c r="H594" s="738"/>
      <c r="I594" s="568"/>
      <c r="J594" s="369"/>
      <c r="K594" s="369"/>
      <c r="L594" s="646"/>
      <c r="M594" s="369"/>
      <c r="N594" s="646"/>
      <c r="O594" s="369"/>
      <c r="P594" s="739"/>
      <c r="Q594" s="646"/>
      <c r="R594" s="369"/>
      <c r="S594" s="369"/>
    </row>
    <row r="595" spans="1:19" s="92" customFormat="1">
      <c r="A595" s="735"/>
      <c r="B595" s="931"/>
      <c r="C595" s="893"/>
      <c r="D595" s="622"/>
      <c r="E595" s="622"/>
      <c r="F595" s="622"/>
      <c r="G595" s="738"/>
      <c r="H595" s="738"/>
      <c r="I595" s="568"/>
      <c r="J595" s="369"/>
      <c r="K595" s="369"/>
      <c r="L595" s="646"/>
      <c r="M595" s="369"/>
      <c r="N595" s="646"/>
      <c r="O595" s="369"/>
      <c r="P595" s="739"/>
      <c r="Q595" s="646"/>
      <c r="R595" s="369"/>
      <c r="S595" s="369"/>
    </row>
    <row r="596" spans="1:19" s="91" customFormat="1" ht="24" customHeight="1">
      <c r="A596" s="817"/>
      <c r="B596" s="932"/>
      <c r="C596" s="933"/>
      <c r="D596" s="934"/>
      <c r="E596" s="934"/>
      <c r="F596" s="934"/>
      <c r="G596" s="935"/>
      <c r="H596" s="935"/>
      <c r="I596" s="577"/>
      <c r="J596" s="875"/>
      <c r="K596" s="875"/>
      <c r="L596" s="875"/>
      <c r="M596" s="875"/>
      <c r="N596" s="875"/>
      <c r="O596" s="875"/>
      <c r="P596" s="1057"/>
      <c r="Q596" s="89"/>
    </row>
    <row r="597" spans="1:19" s="91" customFormat="1" ht="47.25" customHeight="1">
      <c r="A597" s="564"/>
      <c r="B597" s="936"/>
      <c r="C597" s="937"/>
      <c r="D597" s="578"/>
      <c r="E597" s="578"/>
      <c r="F597" s="578"/>
      <c r="G597" s="582"/>
      <c r="H597" s="582"/>
      <c r="I597" s="577"/>
      <c r="J597" s="311"/>
      <c r="K597" s="311"/>
      <c r="L597" s="311"/>
      <c r="M597" s="311"/>
      <c r="N597" s="873"/>
      <c r="O597" s="873"/>
      <c r="P597" s="614"/>
      <c r="Q597" s="357"/>
      <c r="R597" s="283"/>
      <c r="S597" s="283"/>
    </row>
    <row r="598" spans="1:19" s="91" customFormat="1" ht="47.25" customHeight="1">
      <c r="A598" s="564"/>
      <c r="B598" s="936"/>
      <c r="C598" s="937"/>
      <c r="D598" s="578"/>
      <c r="E598" s="578"/>
      <c r="F598" s="578"/>
      <c r="G598" s="582"/>
      <c r="H598" s="582"/>
      <c r="I598" s="577"/>
      <c r="J598" s="311"/>
      <c r="K598" s="311"/>
      <c r="L598" s="311"/>
      <c r="M598" s="311"/>
      <c r="N598" s="311"/>
      <c r="O598" s="311"/>
      <c r="P598" s="614"/>
      <c r="Q598" s="357"/>
      <c r="R598" s="283"/>
      <c r="S598" s="283"/>
    </row>
    <row r="599" spans="1:19" s="92" customFormat="1" ht="36" customHeight="1">
      <c r="A599" s="564"/>
      <c r="B599" s="936"/>
      <c r="C599" s="937"/>
      <c r="D599" s="578"/>
      <c r="E599" s="578"/>
      <c r="F599" s="578"/>
      <c r="G599" s="582"/>
      <c r="H599" s="582"/>
      <c r="I599" s="577"/>
      <c r="J599" s="311"/>
      <c r="K599" s="311"/>
      <c r="L599" s="311"/>
      <c r="M599" s="311"/>
      <c r="N599" s="873"/>
      <c r="O599" s="875"/>
      <c r="P599" s="614"/>
      <c r="Q599" s="357"/>
      <c r="R599" s="283"/>
      <c r="S599" s="283"/>
    </row>
    <row r="600" spans="1:19" s="91" customFormat="1" ht="18.75">
      <c r="A600" s="564"/>
      <c r="B600" s="936"/>
      <c r="C600" s="937"/>
      <c r="D600" s="578"/>
      <c r="E600" s="578"/>
      <c r="F600" s="578"/>
      <c r="G600" s="582"/>
      <c r="H600" s="582"/>
      <c r="I600" s="577"/>
      <c r="J600" s="311"/>
      <c r="K600" s="311"/>
      <c r="L600" s="311"/>
      <c r="M600" s="311"/>
      <c r="N600" s="873"/>
      <c r="O600" s="875"/>
      <c r="P600" s="614"/>
      <c r="Q600" s="357"/>
      <c r="R600" s="283"/>
      <c r="S600" s="283"/>
    </row>
    <row r="601" spans="1:19" s="92" customFormat="1" ht="18.75">
      <c r="A601" s="564"/>
      <c r="B601" s="380"/>
      <c r="C601" s="814"/>
      <c r="D601" s="566"/>
      <c r="E601" s="566"/>
      <c r="F601" s="566"/>
      <c r="G601" s="567"/>
      <c r="H601" s="567"/>
      <c r="I601" s="869"/>
      <c r="J601" s="896"/>
      <c r="K601" s="311"/>
      <c r="L601" s="311"/>
      <c r="M601" s="311"/>
      <c r="N601" s="311"/>
      <c r="O601" s="311"/>
      <c r="P601" s="631"/>
      <c r="Q601" s="660"/>
      <c r="R601" s="220"/>
    </row>
    <row r="602" spans="1:19" s="92" customFormat="1" ht="18.75">
      <c r="A602" s="817"/>
      <c r="B602" s="830"/>
      <c r="C602" s="814"/>
      <c r="D602" s="871"/>
      <c r="E602" s="871"/>
      <c r="F602" s="871"/>
      <c r="G602" s="872"/>
      <c r="H602" s="872"/>
      <c r="I602" s="577"/>
      <c r="J602" s="873"/>
      <c r="K602" s="873"/>
      <c r="L602" s="873"/>
      <c r="M602" s="873"/>
      <c r="N602" s="873"/>
      <c r="O602" s="873"/>
      <c r="P602" s="647"/>
      <c r="Q602" s="89"/>
      <c r="R602" s="91"/>
      <c r="S602" s="91"/>
    </row>
    <row r="603" spans="1:19" s="92" customFormat="1" ht="24" customHeight="1">
      <c r="A603" s="817"/>
      <c r="B603" s="932"/>
      <c r="C603" s="933"/>
      <c r="D603" s="938"/>
      <c r="E603" s="938"/>
      <c r="F603" s="938"/>
      <c r="G603" s="935"/>
      <c r="H603" s="935"/>
      <c r="I603" s="577"/>
      <c r="J603" s="875"/>
      <c r="K603" s="875"/>
      <c r="L603" s="875"/>
      <c r="M603" s="875"/>
      <c r="N603" s="875"/>
      <c r="O603" s="875"/>
      <c r="P603" s="1057"/>
      <c r="Q603" s="89"/>
      <c r="R603" s="91"/>
      <c r="S603" s="91"/>
    </row>
    <row r="604" spans="1:19" s="91" customFormat="1" ht="18.75">
      <c r="A604" s="564"/>
      <c r="B604" s="936"/>
      <c r="C604" s="937"/>
      <c r="D604" s="578"/>
      <c r="E604" s="578"/>
      <c r="F604" s="578"/>
      <c r="G604" s="582"/>
      <c r="H604" s="582"/>
      <c r="I604" s="310"/>
      <c r="J604" s="311"/>
      <c r="K604" s="312"/>
      <c r="L604" s="311"/>
      <c r="M604" s="311"/>
      <c r="N604" s="311"/>
      <c r="O604" s="311"/>
      <c r="P604" s="614"/>
      <c r="Q604" s="357"/>
      <c r="R604" s="283"/>
      <c r="S604" s="283"/>
    </row>
    <row r="605" spans="1:19" s="91" customFormat="1" ht="23.25" customHeight="1">
      <c r="A605" s="564"/>
      <c r="B605" s="936"/>
      <c r="C605" s="937"/>
      <c r="D605" s="578"/>
      <c r="E605" s="578"/>
      <c r="F605" s="578"/>
      <c r="G605" s="582"/>
      <c r="H605" s="582"/>
      <c r="I605" s="310"/>
      <c r="J605" s="311"/>
      <c r="K605" s="283"/>
      <c r="L605" s="311"/>
      <c r="M605" s="939"/>
      <c r="N605" s="311"/>
      <c r="O605" s="311"/>
      <c r="P605" s="614"/>
      <c r="Q605" s="357"/>
      <c r="R605" s="283"/>
      <c r="S605" s="283"/>
    </row>
    <row r="606" spans="1:19" s="91" customFormat="1" ht="15" customHeight="1">
      <c r="A606" s="631"/>
      <c r="B606" s="931"/>
      <c r="C606" s="893"/>
      <c r="D606" s="622"/>
      <c r="E606" s="622"/>
      <c r="F606" s="622"/>
      <c r="G606" s="924"/>
      <c r="H606" s="924"/>
      <c r="I606" s="568"/>
      <c r="J606" s="622"/>
      <c r="K606" s="89"/>
      <c r="L606" s="89"/>
      <c r="M606" s="622"/>
      <c r="N606" s="89"/>
      <c r="O606" s="89"/>
      <c r="P606" s="914"/>
      <c r="Q606" s="89"/>
      <c r="R606" s="89"/>
      <c r="S606" s="622"/>
    </row>
    <row r="607" spans="1:19" s="91" customFormat="1">
      <c r="A607" s="631"/>
      <c r="B607" s="931"/>
      <c r="C607" s="893"/>
      <c r="D607" s="622"/>
      <c r="E607" s="622"/>
      <c r="F607" s="622"/>
      <c r="G607" s="924"/>
      <c r="H607" s="924"/>
      <c r="I607" s="568"/>
      <c r="J607" s="622"/>
      <c r="K607" s="89"/>
      <c r="L607" s="89"/>
      <c r="M607" s="622"/>
      <c r="N607" s="89"/>
      <c r="O607" s="89"/>
      <c r="P607" s="914"/>
      <c r="Q607" s="89"/>
      <c r="R607" s="89"/>
      <c r="S607" s="622"/>
    </row>
    <row r="608" spans="1:19" s="91" customFormat="1" ht="18.75">
      <c r="A608" s="564"/>
      <c r="B608" s="936"/>
      <c r="C608" s="933"/>
      <c r="D608" s="308"/>
      <c r="E608" s="308"/>
      <c r="F608" s="308"/>
      <c r="G608" s="901"/>
      <c r="H608" s="901"/>
      <c r="I608" s="869"/>
      <c r="J608" s="896"/>
      <c r="K608" s="311"/>
      <c r="L608" s="311"/>
      <c r="M608" s="311"/>
      <c r="N608" s="311"/>
      <c r="O608" s="311"/>
      <c r="P608" s="631"/>
      <c r="Q608" s="660"/>
      <c r="R608" s="220"/>
      <c r="S608" s="220"/>
    </row>
    <row r="609" spans="1:19" s="91" customFormat="1" ht="18.75">
      <c r="A609" s="817"/>
      <c r="B609" s="932"/>
      <c r="C609" s="933"/>
      <c r="D609" s="934"/>
      <c r="E609" s="934"/>
      <c r="F609" s="934"/>
      <c r="G609" s="935"/>
      <c r="H609" s="935"/>
      <c r="I609" s="577"/>
      <c r="J609" s="873"/>
      <c r="K609" s="873"/>
      <c r="L609" s="873"/>
      <c r="M609" s="873"/>
      <c r="N609" s="873"/>
      <c r="O609" s="873"/>
      <c r="P609" s="647"/>
      <c r="Q609" s="89"/>
    </row>
    <row r="610" spans="1:19" s="92" customFormat="1" ht="15.75" customHeight="1">
      <c r="A610" s="564"/>
      <c r="B610" s="380"/>
      <c r="C610" s="814"/>
      <c r="D610" s="566"/>
      <c r="E610" s="566"/>
      <c r="F610" s="566"/>
      <c r="G610" s="567"/>
      <c r="H610" s="567"/>
      <c r="I610" s="283"/>
      <c r="J610" s="283"/>
      <c r="K610" s="283"/>
      <c r="L610" s="357"/>
      <c r="M610" s="283"/>
      <c r="N610" s="357"/>
      <c r="O610" s="283"/>
      <c r="P610" s="357"/>
      <c r="Q610" s="357"/>
      <c r="R610" s="283"/>
      <c r="S610" s="283"/>
    </row>
    <row r="611" spans="1:19" s="91" customFormat="1" ht="18.75">
      <c r="A611" s="564"/>
      <c r="B611" s="380"/>
      <c r="C611" s="814"/>
      <c r="D611" s="566"/>
      <c r="E611" s="566"/>
      <c r="F611" s="566"/>
      <c r="G611" s="567"/>
      <c r="H611" s="567"/>
      <c r="I611" s="589"/>
      <c r="J611" s="569"/>
      <c r="K611" s="940"/>
      <c r="L611" s="569"/>
      <c r="M611" s="569"/>
      <c r="N611" s="569"/>
      <c r="O611" s="569"/>
      <c r="P611" s="614"/>
      <c r="Q611" s="357"/>
      <c r="R611" s="283"/>
      <c r="S611" s="284"/>
    </row>
    <row r="612" spans="1:19" s="91" customFormat="1" ht="18.75">
      <c r="A612" s="817"/>
      <c r="B612" s="830"/>
      <c r="C612" s="819"/>
      <c r="D612" s="831"/>
      <c r="E612" s="831"/>
      <c r="F612" s="831"/>
      <c r="G612" s="584"/>
      <c r="H612" s="584"/>
      <c r="I612" s="591"/>
      <c r="J612" s="604"/>
      <c r="K612" s="941"/>
      <c r="L612" s="604"/>
      <c r="M612" s="604"/>
      <c r="N612" s="604"/>
      <c r="O612" s="604"/>
      <c r="P612" s="1057"/>
      <c r="Q612" s="89"/>
    </row>
    <row r="613" spans="1:19" s="92" customFormat="1" ht="18.75">
      <c r="A613" s="564"/>
      <c r="B613" s="380"/>
      <c r="C613" s="814"/>
      <c r="D613" s="566"/>
      <c r="E613" s="566"/>
      <c r="F613" s="566"/>
      <c r="G613" s="567"/>
      <c r="H613" s="567"/>
      <c r="I613" s="568"/>
      <c r="J613" s="569"/>
      <c r="K613" s="569"/>
      <c r="L613" s="569"/>
      <c r="M613" s="569"/>
      <c r="N613" s="569"/>
      <c r="O613" s="569"/>
      <c r="P613" s="614"/>
      <c r="Q613" s="357"/>
      <c r="R613" s="283"/>
      <c r="S613" s="284"/>
    </row>
    <row r="614" spans="1:19" s="92" customFormat="1" ht="18.75">
      <c r="A614" s="817"/>
      <c r="B614" s="830"/>
      <c r="C614" s="819"/>
      <c r="D614" s="831"/>
      <c r="E614" s="831"/>
      <c r="F614" s="831"/>
      <c r="G614" s="584"/>
      <c r="H614" s="584"/>
      <c r="I614" s="884"/>
      <c r="J614" s="604"/>
      <c r="K614" s="604"/>
      <c r="L614" s="604"/>
      <c r="M614" s="604"/>
      <c r="N614" s="604"/>
      <c r="O614" s="604"/>
      <c r="P614" s="1057"/>
      <c r="Q614" s="89"/>
      <c r="R614" s="91"/>
      <c r="S614" s="91"/>
    </row>
    <row r="615" spans="1:19" s="91" customFormat="1" ht="18.75">
      <c r="A615" s="817"/>
      <c r="B615" s="830"/>
      <c r="C615" s="819"/>
      <c r="D615" s="584"/>
      <c r="E615" s="584"/>
      <c r="F615" s="584"/>
      <c r="G615" s="584"/>
      <c r="H615" s="584"/>
      <c r="I615" s="884"/>
      <c r="J615" s="812"/>
      <c r="K615" s="873"/>
      <c r="L615" s="942"/>
      <c r="M615" s="812"/>
      <c r="N615" s="812"/>
      <c r="O615" s="812"/>
      <c r="P615" s="1058"/>
      <c r="Q615" s="89"/>
    </row>
    <row r="616" spans="1:19" s="91" customFormat="1" ht="18.75">
      <c r="A616" s="564"/>
      <c r="B616" s="943"/>
      <c r="C616" s="814"/>
      <c r="D616" s="566"/>
      <c r="E616" s="566"/>
      <c r="F616" s="566"/>
      <c r="G616" s="900"/>
      <c r="H616" s="900"/>
      <c r="I616" s="568"/>
      <c r="J616" s="363"/>
      <c r="K616" s="363"/>
      <c r="L616" s="569"/>
      <c r="M616" s="363"/>
      <c r="N616" s="363"/>
      <c r="O616" s="363"/>
      <c r="P616" s="614"/>
      <c r="Q616" s="357"/>
      <c r="R616" s="283"/>
      <c r="S616" s="284"/>
    </row>
    <row r="617" spans="1:19" s="92" customFormat="1" ht="18.75">
      <c r="A617" s="817"/>
      <c r="B617" s="944"/>
      <c r="C617" s="819"/>
      <c r="D617" s="831"/>
      <c r="E617" s="831"/>
      <c r="F617" s="831"/>
      <c r="G617" s="605"/>
      <c r="H617" s="605"/>
      <c r="I617" s="884"/>
      <c r="J617" s="945"/>
      <c r="K617" s="945"/>
      <c r="L617" s="604"/>
      <c r="M617" s="945"/>
      <c r="N617" s="945"/>
      <c r="O617" s="945"/>
      <c r="P617" s="1057"/>
      <c r="Q617" s="89"/>
      <c r="R617" s="91"/>
      <c r="S617" s="91"/>
    </row>
    <row r="618" spans="1:19" s="91" customFormat="1" ht="18.75">
      <c r="A618" s="564"/>
      <c r="B618" s="380"/>
      <c r="C618" s="814"/>
      <c r="D618" s="566"/>
      <c r="E618" s="566"/>
      <c r="F618" s="566"/>
      <c r="G618" s="567"/>
      <c r="H618" s="567"/>
      <c r="I618" s="589"/>
      <c r="J618" s="569"/>
      <c r="K618" s="569"/>
      <c r="L618" s="569"/>
      <c r="M618" s="569"/>
      <c r="N618" s="357"/>
      <c r="O618" s="313"/>
      <c r="P618" s="614"/>
      <c r="Q618" s="357"/>
      <c r="R618" s="283"/>
      <c r="S618" s="283"/>
    </row>
    <row r="619" spans="1:19" s="91" customFormat="1" ht="18.75">
      <c r="A619" s="817"/>
      <c r="B619" s="830"/>
      <c r="C619" s="819"/>
      <c r="D619" s="831"/>
      <c r="E619" s="831"/>
      <c r="F619" s="831"/>
      <c r="G619" s="584"/>
      <c r="H619" s="584"/>
      <c r="I619" s="591"/>
      <c r="J619" s="604"/>
      <c r="K619" s="604"/>
      <c r="L619" s="604"/>
      <c r="M619" s="604"/>
      <c r="N619" s="605"/>
      <c r="O619" s="604"/>
      <c r="P619" s="1057"/>
      <c r="Q619" s="89"/>
    </row>
    <row r="620" spans="1:19" s="91" customFormat="1" ht="18.75">
      <c r="A620" s="564"/>
      <c r="B620" s="943"/>
      <c r="C620" s="814"/>
      <c r="D620" s="566"/>
      <c r="E620" s="566"/>
      <c r="F620" s="566"/>
      <c r="G620" s="900"/>
      <c r="H620" s="900"/>
      <c r="I620" s="589"/>
      <c r="J620" s="363"/>
      <c r="K620" s="569"/>
      <c r="L620" s="569"/>
      <c r="M620" s="363"/>
      <c r="N620" s="363"/>
      <c r="O620" s="363"/>
      <c r="P620" s="631"/>
      <c r="Q620" s="357"/>
      <c r="R620" s="283"/>
      <c r="S620" s="284"/>
    </row>
    <row r="621" spans="1:19" s="91" customFormat="1" ht="18.75">
      <c r="A621" s="817"/>
      <c r="B621" s="944"/>
      <c r="C621" s="819"/>
      <c r="D621" s="831"/>
      <c r="E621" s="831"/>
      <c r="F621" s="831"/>
      <c r="G621" s="605"/>
      <c r="H621" s="605"/>
      <c r="I621" s="946"/>
      <c r="J621" s="945"/>
      <c r="K621" s="604"/>
      <c r="L621" s="604"/>
      <c r="M621" s="945"/>
      <c r="N621" s="945"/>
      <c r="O621" s="945"/>
      <c r="P621" s="1057"/>
      <c r="Q621" s="89"/>
    </row>
    <row r="622" spans="1:19" s="91" customFormat="1" ht="18.75">
      <c r="A622" s="564"/>
      <c r="B622" s="380"/>
      <c r="C622" s="814"/>
      <c r="D622" s="566"/>
      <c r="E622" s="566"/>
      <c r="F622" s="566"/>
      <c r="G622" s="567"/>
      <c r="H622" s="567"/>
      <c r="I622" s="763"/>
      <c r="J622" s="569"/>
      <c r="K622" s="569"/>
      <c r="L622" s="569"/>
      <c r="M622" s="569"/>
      <c r="N622" s="569"/>
      <c r="O622" s="569"/>
      <c r="P622" s="631"/>
      <c r="Q622" s="357"/>
      <c r="R622" s="283"/>
      <c r="S622" s="283"/>
    </row>
    <row r="623" spans="1:19" s="91" customFormat="1" ht="18.75">
      <c r="A623" s="817"/>
      <c r="B623" s="830"/>
      <c r="C623" s="819"/>
      <c r="D623" s="831"/>
      <c r="E623" s="831"/>
      <c r="F623" s="831"/>
      <c r="G623" s="584"/>
      <c r="H623" s="584"/>
      <c r="I623" s="946"/>
      <c r="J623" s="604"/>
      <c r="K623" s="604"/>
      <c r="L623" s="604"/>
      <c r="M623" s="604"/>
      <c r="N623" s="604"/>
      <c r="O623" s="604"/>
      <c r="P623" s="1057"/>
      <c r="Q623" s="89"/>
    </row>
    <row r="624" spans="1:19" s="92" customFormat="1" ht="18.75">
      <c r="A624" s="564"/>
      <c r="B624" s="380"/>
      <c r="C624" s="814"/>
      <c r="D624" s="566"/>
      <c r="E624" s="566"/>
      <c r="F624" s="566"/>
      <c r="G624" s="567"/>
      <c r="H624" s="567"/>
      <c r="I624" s="568"/>
      <c r="J624" s="569"/>
      <c r="K624" s="569"/>
      <c r="L624" s="569"/>
      <c r="M624" s="569"/>
      <c r="N624" s="569"/>
      <c r="O624" s="569"/>
      <c r="P624" s="631"/>
      <c r="Q624" s="357"/>
      <c r="R624" s="283"/>
      <c r="S624" s="283"/>
    </row>
    <row r="625" spans="1:19" s="91" customFormat="1" ht="18.75">
      <c r="A625" s="817"/>
      <c r="B625" s="830"/>
      <c r="C625" s="819"/>
      <c r="D625" s="831"/>
      <c r="E625" s="831"/>
      <c r="F625" s="831"/>
      <c r="G625" s="584"/>
      <c r="H625" s="584"/>
      <c r="I625" s="884"/>
      <c r="J625" s="822"/>
      <c r="K625" s="822"/>
      <c r="L625" s="822"/>
      <c r="M625" s="822"/>
      <c r="N625" s="822"/>
      <c r="O625" s="822"/>
      <c r="P625" s="1058"/>
      <c r="Q625" s="89"/>
    </row>
    <row r="626" spans="1:19" s="91" customFormat="1" ht="18.75">
      <c r="A626" s="564"/>
      <c r="B626" s="380"/>
      <c r="C626" s="814"/>
      <c r="D626" s="566"/>
      <c r="E626" s="566"/>
      <c r="F626" s="566"/>
      <c r="G626" s="567"/>
      <c r="H626" s="567"/>
      <c r="I626" s="589"/>
      <c r="J626" s="569"/>
      <c r="K626" s="569"/>
      <c r="L626" s="569"/>
      <c r="M626" s="569"/>
      <c r="N626" s="569"/>
      <c r="O626" s="569"/>
      <c r="P626" s="631"/>
      <c r="Q626" s="357"/>
      <c r="R626" s="283"/>
      <c r="S626" s="283"/>
    </row>
    <row r="627" spans="1:19" s="92" customFormat="1" ht="18.75">
      <c r="A627" s="817"/>
      <c r="B627" s="830"/>
      <c r="C627" s="819"/>
      <c r="D627" s="831"/>
      <c r="E627" s="831"/>
      <c r="F627" s="831"/>
      <c r="G627" s="584"/>
      <c r="H627" s="584"/>
      <c r="I627" s="884"/>
      <c r="J627" s="604"/>
      <c r="K627" s="604"/>
      <c r="L627" s="604"/>
      <c r="M627" s="604"/>
      <c r="N627" s="604"/>
      <c r="O627" s="604"/>
      <c r="P627" s="1057"/>
      <c r="Q627" s="89"/>
      <c r="R627" s="91"/>
      <c r="S627" s="91"/>
    </row>
    <row r="628" spans="1:19" s="91" customFormat="1" ht="18.75">
      <c r="A628" s="564"/>
      <c r="B628" s="380"/>
      <c r="C628" s="814"/>
      <c r="D628" s="566"/>
      <c r="E628" s="566"/>
      <c r="F628" s="566"/>
      <c r="G628" s="567"/>
      <c r="H628" s="567"/>
      <c r="I628" s="589"/>
      <c r="J628" s="569"/>
      <c r="K628" s="569"/>
      <c r="L628" s="569"/>
      <c r="M628" s="569"/>
      <c r="N628" s="569"/>
      <c r="O628" s="569"/>
      <c r="P628" s="569"/>
      <c r="Q628" s="357"/>
      <c r="R628" s="283"/>
      <c r="S628" s="283"/>
    </row>
    <row r="629" spans="1:19" s="92" customFormat="1" ht="18.75">
      <c r="A629" s="564"/>
      <c r="B629" s="380"/>
      <c r="C629" s="814"/>
      <c r="D629" s="566"/>
      <c r="E629" s="566"/>
      <c r="F629" s="566"/>
      <c r="G629" s="567"/>
      <c r="H629" s="567"/>
      <c r="I629" s="589"/>
      <c r="J629" s="569"/>
      <c r="K629" s="569"/>
      <c r="L629" s="569"/>
      <c r="M629" s="569"/>
      <c r="N629" s="569"/>
      <c r="O629" s="569"/>
      <c r="P629" s="631"/>
      <c r="Q629" s="357"/>
      <c r="R629" s="283"/>
      <c r="S629" s="283"/>
    </row>
    <row r="630" spans="1:19" s="92" customFormat="1">
      <c r="A630" s="735"/>
      <c r="B630" s="380"/>
      <c r="C630" s="737"/>
      <c r="D630" s="739"/>
      <c r="E630" s="739"/>
      <c r="F630" s="739"/>
      <c r="G630" s="584"/>
      <c r="H630" s="584"/>
      <c r="I630" s="719"/>
      <c r="J630" s="369"/>
      <c r="K630" s="369"/>
      <c r="L630" s="646"/>
      <c r="M630" s="369"/>
      <c r="N630" s="646"/>
      <c r="O630" s="369"/>
      <c r="P630" s="739"/>
      <c r="Q630" s="646"/>
      <c r="R630" s="369"/>
      <c r="S630" s="369"/>
    </row>
    <row r="631" spans="1:19" s="91" customFormat="1" ht="15" customHeight="1">
      <c r="A631" s="564"/>
      <c r="B631" s="848"/>
      <c r="C631" s="836"/>
      <c r="D631" s="579"/>
      <c r="E631" s="579"/>
      <c r="F631" s="579"/>
      <c r="G631" s="837"/>
      <c r="H631" s="837"/>
      <c r="I631" s="222"/>
      <c r="J631" s="222"/>
      <c r="K631" s="880"/>
      <c r="L631" s="881"/>
      <c r="M631" s="222"/>
      <c r="N631" s="881"/>
      <c r="O631" s="222"/>
      <c r="P631" s="631"/>
      <c r="Q631" s="881"/>
      <c r="R631" s="222"/>
      <c r="S631" s="222"/>
    </row>
    <row r="632" spans="1:19" s="91" customFormat="1" ht="14.25" customHeight="1">
      <c r="A632" s="564"/>
      <c r="B632" s="848"/>
      <c r="C632" s="836"/>
      <c r="D632" s="579"/>
      <c r="E632" s="579"/>
      <c r="F632" s="579"/>
      <c r="G632" s="837"/>
      <c r="H632" s="837"/>
      <c r="I632" s="222"/>
      <c r="J632" s="222"/>
      <c r="K632" s="947"/>
      <c r="L632" s="881"/>
      <c r="M632" s="222"/>
      <c r="N632" s="881"/>
      <c r="O632" s="222"/>
      <c r="P632" s="631"/>
      <c r="Q632" s="881"/>
      <c r="R632" s="222"/>
      <c r="S632" s="222"/>
    </row>
    <row r="633" spans="1:19" s="91" customFormat="1" ht="15.75" customHeight="1">
      <c r="A633" s="564"/>
      <c r="B633" s="380"/>
      <c r="C633" s="814"/>
      <c r="D633" s="566"/>
      <c r="E633" s="566"/>
      <c r="F633" s="566"/>
      <c r="G633" s="567"/>
      <c r="H633" s="567"/>
      <c r="I633" s="568"/>
      <c r="J633" s="569"/>
      <c r="K633" s="569"/>
      <c r="L633" s="569"/>
      <c r="M633" s="569"/>
      <c r="N633" s="569"/>
      <c r="O633" s="569"/>
      <c r="P633" s="569"/>
      <c r="Q633" s="357"/>
      <c r="R633" s="283"/>
      <c r="S633" s="283"/>
    </row>
    <row r="634" spans="1:19" s="91" customFormat="1" ht="18.75">
      <c r="A634" s="817"/>
      <c r="B634" s="830"/>
      <c r="C634" s="819"/>
      <c r="D634" s="831"/>
      <c r="E634" s="831"/>
      <c r="F634" s="831"/>
      <c r="G634" s="584"/>
      <c r="H634" s="584"/>
      <c r="I634" s="884"/>
      <c r="J634" s="822"/>
      <c r="K634" s="822"/>
      <c r="L634" s="822"/>
      <c r="M634" s="822"/>
      <c r="N634" s="822"/>
      <c r="O634" s="822"/>
      <c r="P634" s="1058"/>
      <c r="Q634" s="89"/>
    </row>
    <row r="635" spans="1:19" s="92" customFormat="1" ht="18.75">
      <c r="A635" s="817"/>
      <c r="B635" s="835"/>
      <c r="C635" s="836"/>
      <c r="D635" s="831"/>
      <c r="E635" s="831"/>
      <c r="F635" s="831"/>
      <c r="G635" s="831"/>
      <c r="H635" s="831"/>
      <c r="I635" s="884"/>
      <c r="J635" s="833"/>
      <c r="K635" s="833"/>
      <c r="L635" s="833"/>
      <c r="M635" s="833"/>
      <c r="N635" s="833"/>
      <c r="O635" s="833"/>
      <c r="P635" s="1057"/>
      <c r="Q635" s="89"/>
      <c r="R635" s="91"/>
      <c r="S635" s="91"/>
    </row>
    <row r="636" spans="1:19" s="91" customFormat="1" ht="18.75">
      <c r="A636" s="564"/>
      <c r="B636" s="380"/>
      <c r="C636" s="814"/>
      <c r="D636" s="566"/>
      <c r="E636" s="566"/>
      <c r="F636" s="566"/>
      <c r="G636" s="567"/>
      <c r="H636" s="567"/>
      <c r="I636" s="568"/>
      <c r="J636" s="569"/>
      <c r="K636" s="569"/>
      <c r="L636" s="569"/>
      <c r="M636" s="569"/>
      <c r="N636" s="569"/>
      <c r="O636" s="569"/>
      <c r="P636" s="631"/>
      <c r="Q636" s="357"/>
      <c r="R636" s="283"/>
      <c r="S636" s="283"/>
    </row>
    <row r="637" spans="1:19" s="91" customFormat="1" ht="18.75">
      <c r="A637" s="817"/>
      <c r="B637" s="830"/>
      <c r="C637" s="819"/>
      <c r="D637" s="831"/>
      <c r="E637" s="831"/>
      <c r="F637" s="831"/>
      <c r="G637" s="584"/>
      <c r="H637" s="584"/>
      <c r="I637" s="884"/>
      <c r="J637" s="604"/>
      <c r="K637" s="604"/>
      <c r="L637" s="604"/>
      <c r="M637" s="604"/>
      <c r="N637" s="604"/>
      <c r="O637" s="604"/>
      <c r="P637" s="1057"/>
      <c r="Q637" s="89"/>
    </row>
    <row r="638" spans="1:19" s="91" customFormat="1" ht="18.75">
      <c r="A638" s="564"/>
      <c r="B638" s="380"/>
      <c r="C638" s="814"/>
      <c r="D638" s="566"/>
      <c r="E638" s="566"/>
      <c r="F638" s="566"/>
      <c r="G638" s="567"/>
      <c r="H638" s="567"/>
      <c r="I638" s="568"/>
      <c r="J638" s="569"/>
      <c r="K638" s="569"/>
      <c r="L638" s="569"/>
      <c r="M638" s="569"/>
      <c r="N638" s="569"/>
      <c r="O638" s="569"/>
      <c r="P638" s="631"/>
      <c r="Q638" s="357"/>
      <c r="R638" s="283"/>
      <c r="S638" s="284"/>
    </row>
    <row r="639" spans="1:19" s="91" customFormat="1" ht="18.75">
      <c r="A639" s="817"/>
      <c r="B639" s="830"/>
      <c r="C639" s="819"/>
      <c r="D639" s="831"/>
      <c r="E639" s="831"/>
      <c r="F639" s="831"/>
      <c r="G639" s="584"/>
      <c r="H639" s="584"/>
      <c r="I639" s="884"/>
      <c r="J639" s="822"/>
      <c r="K639" s="822"/>
      <c r="L639" s="822"/>
      <c r="M639" s="822"/>
      <c r="N639" s="822"/>
      <c r="O639" s="822"/>
      <c r="P639" s="1058"/>
      <c r="Q639" s="89"/>
    </row>
    <row r="640" spans="1:19" s="91" customFormat="1" ht="18.75">
      <c r="A640" s="817"/>
      <c r="B640" s="830"/>
      <c r="C640" s="819"/>
      <c r="D640" s="831"/>
      <c r="E640" s="831"/>
      <c r="F640" s="831"/>
      <c r="G640" s="584"/>
      <c r="H640" s="584"/>
      <c r="I640" s="884"/>
      <c r="J640" s="945"/>
      <c r="K640" s="604"/>
      <c r="L640" s="604"/>
      <c r="M640" s="945"/>
      <c r="N640" s="945"/>
      <c r="O640" s="945"/>
      <c r="P640" s="1057"/>
      <c r="Q640" s="89"/>
    </row>
    <row r="641" spans="1:19" s="91" customFormat="1" ht="18.75">
      <c r="A641" s="564"/>
      <c r="B641" s="380"/>
      <c r="C641" s="814"/>
      <c r="D641" s="566"/>
      <c r="E641" s="566"/>
      <c r="F641" s="566"/>
      <c r="G641" s="567"/>
      <c r="H641" s="567"/>
      <c r="I641" s="568"/>
      <c r="J641" s="363"/>
      <c r="K641" s="569"/>
      <c r="L641" s="569"/>
      <c r="M641" s="363"/>
      <c r="N641" s="363"/>
      <c r="O641" s="363"/>
      <c r="P641" s="631"/>
      <c r="Q641" s="357"/>
      <c r="R641" s="283"/>
      <c r="S641" s="283"/>
    </row>
    <row r="642" spans="1:19" s="91" customFormat="1" ht="18.75">
      <c r="A642" s="564"/>
      <c r="B642" s="380"/>
      <c r="C642" s="814"/>
      <c r="D642" s="566"/>
      <c r="E642" s="566"/>
      <c r="F642" s="566"/>
      <c r="G642" s="567"/>
      <c r="H642" s="567"/>
      <c r="I642" s="589"/>
      <c r="J642" s="569"/>
      <c r="K642" s="569"/>
      <c r="L642" s="569"/>
      <c r="M642" s="569"/>
      <c r="N642" s="569"/>
      <c r="O642" s="569"/>
      <c r="P642" s="631"/>
      <c r="Q642" s="357"/>
      <c r="R642" s="283"/>
      <c r="S642" s="283"/>
    </row>
    <row r="643" spans="1:19" s="91" customFormat="1" ht="18.75">
      <c r="A643" s="817"/>
      <c r="B643" s="830"/>
      <c r="C643" s="819"/>
      <c r="D643" s="831"/>
      <c r="E643" s="831"/>
      <c r="F643" s="831"/>
      <c r="G643" s="584"/>
      <c r="H643" s="584"/>
      <c r="I643" s="591"/>
      <c r="J643" s="822"/>
      <c r="K643" s="822"/>
      <c r="L643" s="822"/>
      <c r="M643" s="822"/>
      <c r="N643" s="822"/>
      <c r="O643" s="822"/>
      <c r="P643" s="1058"/>
      <c r="Q643" s="89"/>
    </row>
    <row r="644" spans="1:19" s="91" customFormat="1" ht="18.75">
      <c r="A644" s="564"/>
      <c r="B644" s="380"/>
      <c r="C644" s="814"/>
      <c r="D644" s="566"/>
      <c r="E644" s="566"/>
      <c r="F644" s="566"/>
      <c r="G644" s="567"/>
      <c r="H644" s="567"/>
      <c r="I644" s="588"/>
      <c r="J644" s="569"/>
      <c r="K644" s="569"/>
      <c r="L644" s="569"/>
      <c r="M644" s="569"/>
      <c r="N644" s="569"/>
      <c r="O644" s="569"/>
      <c r="P644" s="631"/>
      <c r="Q644" s="357"/>
      <c r="R644" s="283"/>
      <c r="S644" s="284"/>
    </row>
    <row r="645" spans="1:19" s="91" customFormat="1" ht="18.75">
      <c r="A645" s="817"/>
      <c r="B645" s="830"/>
      <c r="C645" s="819"/>
      <c r="D645" s="831"/>
      <c r="E645" s="831"/>
      <c r="F645" s="831"/>
      <c r="G645" s="584"/>
      <c r="H645" s="584"/>
      <c r="I645" s="946"/>
      <c r="J645" s="604"/>
      <c r="K645" s="604"/>
      <c r="L645" s="604"/>
      <c r="M645" s="604"/>
      <c r="N645" s="604"/>
      <c r="O645" s="604"/>
      <c r="P645" s="1057"/>
      <c r="Q645" s="89"/>
    </row>
    <row r="646" spans="1:19" s="91" customFormat="1" ht="18.75">
      <c r="A646" s="564"/>
      <c r="B646" s="380"/>
      <c r="C646" s="814"/>
      <c r="D646" s="566"/>
      <c r="E646" s="566"/>
      <c r="F646" s="566"/>
      <c r="G646" s="567"/>
      <c r="H646" s="567"/>
      <c r="I646" s="589"/>
      <c r="J646" s="569"/>
      <c r="K646" s="569"/>
      <c r="L646" s="569"/>
      <c r="M646" s="569"/>
      <c r="N646" s="569"/>
      <c r="O646" s="569"/>
      <c r="P646" s="631"/>
      <c r="Q646" s="357"/>
      <c r="R646" s="283"/>
      <c r="S646" s="283"/>
    </row>
    <row r="647" spans="1:19" s="91" customFormat="1" ht="18.75">
      <c r="A647" s="817"/>
      <c r="B647" s="830"/>
      <c r="C647" s="819"/>
      <c r="D647" s="831"/>
      <c r="E647" s="831"/>
      <c r="F647" s="831"/>
      <c r="G647" s="584"/>
      <c r="H647" s="584"/>
      <c r="I647" s="591"/>
      <c r="J647" s="604"/>
      <c r="K647" s="604"/>
      <c r="L647" s="604"/>
      <c r="M647" s="604"/>
      <c r="N647" s="604"/>
      <c r="O647" s="604"/>
      <c r="P647" s="1057"/>
      <c r="Q647" s="89"/>
    </row>
    <row r="648" spans="1:19" s="91" customFormat="1" ht="18.75">
      <c r="A648" s="564"/>
      <c r="B648" s="380"/>
      <c r="C648" s="814"/>
      <c r="D648" s="566"/>
      <c r="E648" s="566"/>
      <c r="F648" s="566"/>
      <c r="G648" s="567"/>
      <c r="H648" s="567"/>
      <c r="I648" s="589"/>
      <c r="J648" s="569"/>
      <c r="K648" s="569"/>
      <c r="L648" s="569"/>
      <c r="M648" s="569"/>
      <c r="N648" s="569"/>
      <c r="O648" s="569"/>
      <c r="P648" s="569"/>
      <c r="Q648" s="357"/>
      <c r="R648" s="283"/>
      <c r="S648" s="284"/>
    </row>
    <row r="649" spans="1:19" s="91" customFormat="1" ht="18.75">
      <c r="A649" s="817"/>
      <c r="B649" s="830"/>
      <c r="C649" s="819"/>
      <c r="D649" s="831"/>
      <c r="E649" s="831"/>
      <c r="F649" s="831"/>
      <c r="G649" s="584"/>
      <c r="H649" s="584"/>
      <c r="I649" s="591"/>
      <c r="J649" s="822"/>
      <c r="K649" s="822"/>
      <c r="L649" s="822"/>
      <c r="M649" s="822"/>
      <c r="N649" s="822"/>
      <c r="O649" s="822"/>
      <c r="P649" s="1058"/>
      <c r="Q649" s="89"/>
    </row>
    <row r="650" spans="1:19" s="91" customFormat="1" ht="18.75">
      <c r="A650" s="564"/>
      <c r="B650" s="380"/>
      <c r="C650" s="814"/>
      <c r="D650" s="566"/>
      <c r="E650" s="566"/>
      <c r="F650" s="566"/>
      <c r="G650" s="567"/>
      <c r="H650" s="567"/>
      <c r="I650" s="568"/>
      <c r="J650" s="569"/>
      <c r="K650" s="569"/>
      <c r="L650" s="569"/>
      <c r="M650" s="569"/>
      <c r="N650" s="569"/>
      <c r="O650" s="569"/>
      <c r="P650" s="631"/>
      <c r="Q650" s="357"/>
      <c r="R650" s="283"/>
      <c r="S650" s="284"/>
    </row>
    <row r="651" spans="1:19" s="91" customFormat="1" ht="18.75">
      <c r="A651" s="817"/>
      <c r="B651" s="830"/>
      <c r="C651" s="819"/>
      <c r="D651" s="831"/>
      <c r="E651" s="831"/>
      <c r="F651" s="831"/>
      <c r="G651" s="584"/>
      <c r="H651" s="584"/>
      <c r="I651" s="884"/>
      <c r="J651" s="604"/>
      <c r="K651" s="604"/>
      <c r="L651" s="604"/>
      <c r="M651" s="604"/>
      <c r="N651" s="604"/>
      <c r="O651" s="604"/>
      <c r="P651" s="1057"/>
      <c r="Q651" s="89"/>
    </row>
    <row r="652" spans="1:19" s="91" customFormat="1" ht="18.75">
      <c r="A652" s="564"/>
      <c r="B652" s="380"/>
      <c r="C652" s="814"/>
      <c r="D652" s="566"/>
      <c r="E652" s="566"/>
      <c r="F652" s="566"/>
      <c r="G652" s="567"/>
      <c r="H652" s="567"/>
      <c r="I652" s="568"/>
      <c r="J652" s="569"/>
      <c r="K652" s="569"/>
      <c r="L652" s="569"/>
      <c r="M652" s="569"/>
      <c r="N652" s="569"/>
      <c r="O652" s="569"/>
      <c r="P652" s="631"/>
      <c r="Q652" s="357"/>
      <c r="R652" s="283"/>
      <c r="S652" s="283"/>
    </row>
    <row r="653" spans="1:19" s="91" customFormat="1" ht="18.75">
      <c r="A653" s="817"/>
      <c r="B653" s="830"/>
      <c r="C653" s="819"/>
      <c r="D653" s="831"/>
      <c r="E653" s="831"/>
      <c r="F653" s="831"/>
      <c r="G653" s="584"/>
      <c r="H653" s="584"/>
      <c r="I653" s="884"/>
      <c r="J653" s="604"/>
      <c r="K653" s="604"/>
      <c r="L653" s="604"/>
      <c r="M653" s="604"/>
      <c r="N653" s="604"/>
      <c r="O653" s="604"/>
      <c r="P653" s="1057"/>
      <c r="Q653" s="89"/>
    </row>
    <row r="654" spans="1:19" s="91" customFormat="1" ht="18.75">
      <c r="A654" s="564"/>
      <c r="B654" s="380"/>
      <c r="C654" s="819"/>
      <c r="D654" s="581"/>
      <c r="E654" s="581"/>
      <c r="F654" s="581"/>
      <c r="G654" s="581"/>
      <c r="H654" s="581"/>
      <c r="I654" s="179"/>
      <c r="J654" s="604"/>
      <c r="K654" s="604"/>
      <c r="L654" s="604"/>
      <c r="M654" s="604"/>
      <c r="N654" s="604"/>
      <c r="O654" s="604"/>
      <c r="P654" s="1057"/>
      <c r="Q654" s="89"/>
    </row>
    <row r="655" spans="1:19" s="91" customFormat="1" ht="18.75">
      <c r="A655" s="817"/>
      <c r="B655" s="830"/>
      <c r="C655" s="819"/>
      <c r="D655" s="831"/>
      <c r="E655" s="831"/>
      <c r="F655" s="831"/>
      <c r="G655" s="584"/>
      <c r="H655" s="584"/>
      <c r="I655" s="884"/>
      <c r="J655" s="604"/>
      <c r="K655" s="604"/>
      <c r="L655" s="604"/>
      <c r="M655" s="604"/>
      <c r="N655" s="604"/>
      <c r="O655" s="604"/>
      <c r="P655" s="1057"/>
      <c r="Q655" s="89"/>
    </row>
    <row r="656" spans="1:19" s="91" customFormat="1" ht="18.75">
      <c r="A656" s="564"/>
      <c r="B656" s="380"/>
      <c r="C656" s="814"/>
      <c r="D656" s="566"/>
      <c r="E656" s="566"/>
      <c r="F656" s="566"/>
      <c r="G656" s="567"/>
      <c r="H656" s="567"/>
      <c r="I656" s="568"/>
      <c r="J656" s="569"/>
      <c r="K656" s="569"/>
      <c r="L656" s="569"/>
      <c r="M656" s="569"/>
      <c r="N656" s="569"/>
      <c r="O656" s="569"/>
      <c r="P656" s="1057"/>
      <c r="Q656" s="357"/>
      <c r="R656" s="283"/>
      <c r="S656" s="283"/>
    </row>
    <row r="657" spans="1:19" s="91" customFormat="1" ht="18.75">
      <c r="A657" s="817"/>
      <c r="B657" s="830"/>
      <c r="C657" s="819"/>
      <c r="D657" s="831"/>
      <c r="E657" s="831"/>
      <c r="F657" s="831"/>
      <c r="G657" s="584"/>
      <c r="H657" s="584"/>
      <c r="I657" s="884"/>
      <c r="J657" s="822"/>
      <c r="K657" s="822"/>
      <c r="L657" s="822"/>
      <c r="M657" s="822"/>
      <c r="N657" s="822"/>
      <c r="O657" s="822"/>
      <c r="P657" s="1058"/>
      <c r="Q657" s="89"/>
    </row>
    <row r="658" spans="1:19" s="91" customFormat="1" ht="18.75">
      <c r="A658" s="564"/>
      <c r="B658" s="380"/>
      <c r="C658" s="814"/>
      <c r="D658" s="566"/>
      <c r="E658" s="566"/>
      <c r="F658" s="566"/>
      <c r="G658" s="567"/>
      <c r="H658" s="567"/>
      <c r="I658" s="568"/>
      <c r="J658" s="569"/>
      <c r="K658" s="569"/>
      <c r="L658" s="569"/>
      <c r="M658" s="569"/>
      <c r="N658" s="569"/>
      <c r="O658" s="569"/>
      <c r="P658" s="631"/>
      <c r="Q658" s="357"/>
      <c r="R658" s="283"/>
      <c r="S658" s="283"/>
    </row>
    <row r="659" spans="1:19" s="91" customFormat="1" ht="18.75">
      <c r="A659" s="817"/>
      <c r="B659" s="830"/>
      <c r="C659" s="819"/>
      <c r="D659" s="831"/>
      <c r="E659" s="831"/>
      <c r="F659" s="831"/>
      <c r="G659" s="584"/>
      <c r="H659" s="584"/>
      <c r="I659" s="884"/>
      <c r="J659" s="822"/>
      <c r="K659" s="822"/>
      <c r="L659" s="822"/>
      <c r="M659" s="822"/>
      <c r="N659" s="822"/>
      <c r="O659" s="822"/>
      <c r="P659" s="1058"/>
      <c r="Q659" s="89"/>
    </row>
    <row r="660" spans="1:19" s="91" customFormat="1" ht="18.75">
      <c r="A660" s="564"/>
      <c r="B660" s="380"/>
      <c r="C660" s="814"/>
      <c r="D660" s="566"/>
      <c r="E660" s="566"/>
      <c r="F660" s="566"/>
      <c r="G660" s="567"/>
      <c r="H660" s="567"/>
      <c r="I660" s="589"/>
      <c r="J660" s="569"/>
      <c r="K660" s="569"/>
      <c r="L660" s="569"/>
      <c r="M660" s="569"/>
      <c r="N660" s="569"/>
      <c r="O660" s="569"/>
      <c r="P660" s="631"/>
      <c r="Q660" s="357"/>
      <c r="R660" s="283"/>
      <c r="S660" s="284"/>
    </row>
    <row r="661" spans="1:19" s="91" customFormat="1" ht="18.75">
      <c r="A661" s="817"/>
      <c r="B661" s="830"/>
      <c r="C661" s="819"/>
      <c r="D661" s="831"/>
      <c r="E661" s="831"/>
      <c r="F661" s="831"/>
      <c r="G661" s="584"/>
      <c r="H661" s="584"/>
      <c r="I661" s="591"/>
      <c r="J661" s="604"/>
      <c r="K661" s="604"/>
      <c r="L661" s="604"/>
      <c r="M661" s="604"/>
      <c r="N661" s="604"/>
      <c r="O661" s="604"/>
      <c r="P661" s="1057"/>
      <c r="Q661" s="89"/>
    </row>
    <row r="662" spans="1:19" s="91" customFormat="1" ht="18.75">
      <c r="A662" s="564"/>
      <c r="B662" s="380"/>
      <c r="C662" s="814"/>
      <c r="D662" s="566"/>
      <c r="E662" s="566"/>
      <c r="F662" s="566"/>
      <c r="G662" s="567"/>
      <c r="H662" s="567"/>
      <c r="I662" s="589"/>
      <c r="J662" s="569"/>
      <c r="K662" s="569"/>
      <c r="L662" s="569"/>
      <c r="M662" s="569"/>
      <c r="N662" s="569"/>
      <c r="O662" s="569"/>
      <c r="P662" s="614"/>
      <c r="Q662" s="357"/>
      <c r="R662" s="283"/>
      <c r="S662" s="283"/>
    </row>
    <row r="663" spans="1:19" s="91" customFormat="1" ht="18.75">
      <c r="A663" s="817"/>
      <c r="B663" s="830"/>
      <c r="C663" s="819"/>
      <c r="D663" s="831"/>
      <c r="E663" s="831"/>
      <c r="F663" s="831"/>
      <c r="G663" s="584"/>
      <c r="H663" s="584"/>
      <c r="I663" s="591"/>
      <c r="J663" s="604"/>
      <c r="K663" s="604"/>
      <c r="L663" s="604"/>
      <c r="M663" s="604"/>
      <c r="N663" s="604"/>
      <c r="O663" s="604"/>
      <c r="P663" s="1057"/>
      <c r="Q663" s="89"/>
    </row>
    <row r="664" spans="1:19" s="91" customFormat="1" ht="18.75">
      <c r="A664" s="564"/>
      <c r="B664" s="380"/>
      <c r="C664" s="814"/>
      <c r="D664" s="566"/>
      <c r="E664" s="566"/>
      <c r="F664" s="566"/>
      <c r="G664" s="586"/>
      <c r="H664" s="586"/>
      <c r="I664" s="588"/>
      <c r="J664" s="376"/>
      <c r="K664" s="376"/>
      <c r="L664" s="357"/>
      <c r="M664" s="614"/>
      <c r="N664" s="357"/>
      <c r="O664" s="376"/>
      <c r="P664" s="631"/>
      <c r="Q664" s="357"/>
      <c r="R664" s="376"/>
      <c r="S664" s="376"/>
    </row>
    <row r="665" spans="1:19" s="91" customFormat="1" ht="18.75">
      <c r="A665" s="564"/>
      <c r="B665" s="380"/>
      <c r="C665" s="814"/>
      <c r="D665" s="566"/>
      <c r="E665" s="566"/>
      <c r="F665" s="566"/>
      <c r="G665" s="567"/>
      <c r="H665" s="567"/>
      <c r="I665" s="568"/>
      <c r="J665" s="363"/>
      <c r="K665" s="363"/>
      <c r="L665" s="569"/>
      <c r="M665" s="569"/>
      <c r="N665" s="363"/>
      <c r="O665" s="363"/>
      <c r="P665" s="569"/>
      <c r="Q665" s="357"/>
      <c r="R665" s="283"/>
      <c r="S665" s="283"/>
    </row>
    <row r="666" spans="1:19" s="91" customFormat="1" ht="18.75">
      <c r="A666" s="817"/>
      <c r="B666" s="830"/>
      <c r="C666" s="819"/>
      <c r="D666" s="831"/>
      <c r="E666" s="831"/>
      <c r="F666" s="831"/>
      <c r="G666" s="584"/>
      <c r="H666" s="584"/>
      <c r="I666" s="884"/>
      <c r="J666" s="948"/>
      <c r="K666" s="948"/>
      <c r="L666" s="822"/>
      <c r="M666" s="822"/>
      <c r="N666" s="948"/>
      <c r="O666" s="948"/>
      <c r="P666" s="1058"/>
      <c r="Q666" s="89"/>
    </row>
    <row r="667" spans="1:19" s="91" customFormat="1" ht="18.75">
      <c r="A667" s="564"/>
      <c r="B667" s="380"/>
      <c r="C667" s="814"/>
      <c r="D667" s="566"/>
      <c r="E667" s="566"/>
      <c r="F667" s="566"/>
      <c r="G667" s="567"/>
      <c r="H667" s="567"/>
      <c r="I667" s="589"/>
      <c r="J667" s="569"/>
      <c r="K667" s="569"/>
      <c r="L667" s="569"/>
      <c r="M667" s="569"/>
      <c r="N667" s="569"/>
      <c r="O667" s="569"/>
      <c r="P667" s="631"/>
      <c r="Q667" s="357"/>
      <c r="R667" s="283"/>
      <c r="S667" s="283"/>
    </row>
    <row r="668" spans="1:19" s="91" customFormat="1" ht="18.75">
      <c r="A668" s="817"/>
      <c r="B668" s="830"/>
      <c r="C668" s="819"/>
      <c r="D668" s="831"/>
      <c r="E668" s="831"/>
      <c r="F668" s="831"/>
      <c r="G668" s="584"/>
      <c r="H668" s="584"/>
      <c r="I668" s="591"/>
      <c r="J668" s="822"/>
      <c r="K668" s="822"/>
      <c r="L668" s="822"/>
      <c r="M668" s="822"/>
      <c r="N668" s="822"/>
      <c r="O668" s="822"/>
      <c r="P668" s="1058"/>
      <c r="Q668" s="89"/>
    </row>
    <row r="669" spans="1:19" s="91" customFormat="1" ht="18.75">
      <c r="A669" s="817"/>
      <c r="B669" s="830"/>
      <c r="C669" s="819"/>
      <c r="D669" s="831"/>
      <c r="E669" s="831"/>
      <c r="F669" s="831"/>
      <c r="G669" s="584"/>
      <c r="H669" s="584"/>
      <c r="I669" s="946"/>
      <c r="J669" s="604"/>
      <c r="K669" s="604"/>
      <c r="L669" s="604"/>
      <c r="M669" s="604"/>
      <c r="N669" s="604"/>
      <c r="O669" s="604"/>
      <c r="P669" s="1057"/>
      <c r="Q669" s="89"/>
    </row>
    <row r="670" spans="1:19" s="91" customFormat="1" ht="18.75">
      <c r="A670" s="817"/>
      <c r="B670" s="835"/>
      <c r="C670" s="836"/>
      <c r="D670" s="831"/>
      <c r="E670" s="831"/>
      <c r="F670" s="831"/>
      <c r="G670" s="831"/>
      <c r="H670" s="831"/>
      <c r="I670" s="949"/>
      <c r="J670" s="861"/>
      <c r="K670" s="862"/>
      <c r="L670" s="861"/>
      <c r="M670" s="861"/>
      <c r="N670" s="862"/>
      <c r="O670" s="861"/>
      <c r="P670" s="1059"/>
      <c r="Q670" s="785"/>
    </row>
    <row r="671" spans="1:19" s="91" customFormat="1" ht="18.75">
      <c r="A671" s="564"/>
      <c r="B671" s="380"/>
      <c r="C671" s="814"/>
      <c r="D671" s="566"/>
      <c r="E671" s="566"/>
      <c r="F671" s="566"/>
      <c r="G671" s="567"/>
      <c r="H671" s="567"/>
      <c r="I671" s="589"/>
      <c r="J671" s="569"/>
      <c r="K671" s="569"/>
      <c r="L671" s="569"/>
      <c r="M671" s="569"/>
      <c r="N671" s="569"/>
      <c r="O671" s="569"/>
      <c r="P671" s="569"/>
      <c r="Q671" s="357"/>
      <c r="R671" s="283"/>
      <c r="S671" s="283"/>
    </row>
    <row r="672" spans="1:19" s="91" customFormat="1" ht="18.75">
      <c r="A672" s="817"/>
      <c r="B672" s="830"/>
      <c r="C672" s="819"/>
      <c r="D672" s="831"/>
      <c r="E672" s="831"/>
      <c r="F672" s="831"/>
      <c r="G672" s="584"/>
      <c r="H672" s="584"/>
      <c r="I672" s="591"/>
      <c r="J672" s="822"/>
      <c r="K672" s="822"/>
      <c r="L672" s="822"/>
      <c r="M672" s="822"/>
      <c r="N672" s="822"/>
      <c r="O672" s="822"/>
      <c r="P672" s="1058"/>
      <c r="Q672" s="89"/>
    </row>
    <row r="673" spans="1:19" s="91" customFormat="1" ht="18.75">
      <c r="A673" s="564"/>
      <c r="B673" s="380"/>
      <c r="C673" s="814"/>
      <c r="D673" s="566"/>
      <c r="E673" s="566"/>
      <c r="F673" s="566"/>
      <c r="G673" s="567"/>
      <c r="H673" s="567"/>
      <c r="I673" s="568"/>
      <c r="J673" s="569"/>
      <c r="K673" s="569"/>
      <c r="L673" s="569"/>
      <c r="M673" s="569"/>
      <c r="N673" s="569"/>
      <c r="O673" s="569"/>
      <c r="P673" s="614"/>
      <c r="Q673" s="357"/>
      <c r="R673" s="283"/>
      <c r="S673" s="283"/>
    </row>
    <row r="674" spans="1:19" s="91" customFormat="1" ht="18.75">
      <c r="A674" s="817"/>
      <c r="B674" s="830"/>
      <c r="C674" s="819"/>
      <c r="D674" s="831"/>
      <c r="E674" s="831"/>
      <c r="F674" s="831"/>
      <c r="G674" s="584"/>
      <c r="H674" s="584"/>
      <c r="I674" s="884"/>
      <c r="J674" s="604"/>
      <c r="K674" s="604"/>
      <c r="L674" s="604"/>
      <c r="M674" s="604"/>
      <c r="N674" s="604"/>
      <c r="O674" s="604"/>
      <c r="P674" s="1057"/>
      <c r="Q674" s="89"/>
    </row>
    <row r="675" spans="1:19" s="91" customFormat="1" ht="18.75">
      <c r="A675" s="564"/>
      <c r="B675" s="380"/>
      <c r="C675" s="814"/>
      <c r="D675" s="566"/>
      <c r="E675" s="566"/>
      <c r="F675" s="566"/>
      <c r="G675" s="567"/>
      <c r="H675" s="567"/>
      <c r="I675" s="589"/>
      <c r="J675" s="569"/>
      <c r="K675" s="569"/>
      <c r="L675" s="569"/>
      <c r="M675" s="569"/>
      <c r="N675" s="569"/>
      <c r="O675" s="569"/>
      <c r="P675" s="569"/>
      <c r="Q675" s="357"/>
      <c r="R675" s="283"/>
      <c r="S675" s="283"/>
    </row>
    <row r="676" spans="1:19" s="91" customFormat="1" ht="18.75">
      <c r="A676" s="817"/>
      <c r="B676" s="830"/>
      <c r="C676" s="819"/>
      <c r="D676" s="831"/>
      <c r="E676" s="831"/>
      <c r="F676" s="831"/>
      <c r="G676" s="584"/>
      <c r="H676" s="584"/>
      <c r="I676" s="591"/>
      <c r="J676" s="822"/>
      <c r="K676" s="822"/>
      <c r="L676" s="822"/>
      <c r="M676" s="822"/>
      <c r="N676" s="822"/>
      <c r="O676" s="822"/>
      <c r="P676" s="1058"/>
      <c r="Q676" s="89"/>
    </row>
    <row r="677" spans="1:19" s="91" customFormat="1" ht="18.75">
      <c r="A677" s="564"/>
      <c r="B677" s="380"/>
      <c r="C677" s="814"/>
      <c r="D677" s="566"/>
      <c r="E677" s="566"/>
      <c r="F677" s="566"/>
      <c r="G677" s="567"/>
      <c r="H677" s="567"/>
      <c r="I677" s="568"/>
      <c r="J677" s="569"/>
      <c r="K677" s="569"/>
      <c r="L677" s="569"/>
      <c r="M677" s="569"/>
      <c r="N677" s="569"/>
      <c r="O677" s="569"/>
      <c r="P677" s="569"/>
      <c r="Q677" s="357"/>
      <c r="R677" s="283"/>
      <c r="S677" s="283"/>
    </row>
    <row r="678" spans="1:19" s="91" customFormat="1" ht="18.75">
      <c r="A678" s="817"/>
      <c r="B678" s="830"/>
      <c r="C678" s="819"/>
      <c r="D678" s="831"/>
      <c r="E678" s="831"/>
      <c r="F678" s="831"/>
      <c r="G678" s="584"/>
      <c r="H678" s="584"/>
      <c r="I678" s="884"/>
      <c r="J678" s="822"/>
      <c r="K678" s="822"/>
      <c r="L678" s="822"/>
      <c r="M678" s="822"/>
      <c r="N678" s="822"/>
      <c r="O678" s="822"/>
      <c r="P678" s="1058"/>
      <c r="Q678" s="89"/>
    </row>
    <row r="679" spans="1:19" s="91" customFormat="1" ht="18.75">
      <c r="A679" s="564"/>
      <c r="B679" s="380"/>
      <c r="C679" s="814"/>
      <c r="D679" s="566"/>
      <c r="E679" s="566"/>
      <c r="F679" s="566"/>
      <c r="G679" s="567"/>
      <c r="H679" s="567"/>
      <c r="I679" s="588"/>
      <c r="J679" s="569"/>
      <c r="K679" s="569"/>
      <c r="L679" s="569"/>
      <c r="M679" s="569"/>
      <c r="N679" s="569"/>
      <c r="O679" s="569"/>
      <c r="P679" s="631"/>
      <c r="Q679" s="357"/>
      <c r="R679" s="283"/>
      <c r="S679" s="283"/>
    </row>
    <row r="680" spans="1:19" s="91" customFormat="1" ht="18.75">
      <c r="A680" s="817"/>
      <c r="B680" s="830"/>
      <c r="C680" s="819"/>
      <c r="D680" s="831"/>
      <c r="E680" s="831"/>
      <c r="F680" s="831"/>
      <c r="G680" s="584"/>
      <c r="H680" s="584"/>
      <c r="I680" s="884"/>
      <c r="J680" s="822"/>
      <c r="K680" s="822"/>
      <c r="L680" s="822"/>
      <c r="M680" s="822"/>
      <c r="N680" s="822"/>
      <c r="O680" s="822"/>
      <c r="P680" s="1058"/>
      <c r="Q680" s="89"/>
    </row>
    <row r="681" spans="1:19" s="91" customFormat="1" ht="14.25" customHeight="1">
      <c r="A681" s="564"/>
      <c r="B681" s="380"/>
      <c r="C681" s="819"/>
      <c r="D681" s="579"/>
      <c r="E681" s="579"/>
      <c r="F681" s="579"/>
      <c r="G681" s="584"/>
      <c r="H681" s="584"/>
      <c r="I681" s="591"/>
      <c r="J681" s="601"/>
      <c r="K681" s="601"/>
      <c r="L681" s="608"/>
      <c r="M681" s="608"/>
      <c r="N681" s="601"/>
      <c r="O681" s="601"/>
      <c r="P681" s="631"/>
      <c r="Q681" s="660"/>
      <c r="R681" s="220"/>
      <c r="S681" s="220"/>
    </row>
    <row r="682" spans="1:19" s="91" customFormat="1" ht="14.25" customHeight="1">
      <c r="A682" s="817"/>
      <c r="B682" s="830"/>
      <c r="C682" s="819"/>
      <c r="D682" s="831"/>
      <c r="E682" s="831"/>
      <c r="F682" s="831"/>
      <c r="G682" s="584"/>
      <c r="H682" s="584"/>
      <c r="I682" s="591"/>
      <c r="J682" s="945"/>
      <c r="K682" s="945"/>
      <c r="L682" s="604"/>
      <c r="M682" s="604"/>
      <c r="N682" s="945"/>
      <c r="O682" s="945"/>
      <c r="P682" s="1057"/>
      <c r="Q682" s="89"/>
    </row>
    <row r="683" spans="1:19" s="91" customFormat="1" ht="18.75">
      <c r="A683" s="564"/>
      <c r="B683" s="936"/>
      <c r="C683" s="937"/>
      <c r="D683" s="578"/>
      <c r="E683" s="578"/>
      <c r="F683" s="578"/>
      <c r="G683" s="582"/>
      <c r="H683" s="582"/>
      <c r="I683" s="588"/>
      <c r="J683" s="363"/>
      <c r="K683" s="363"/>
      <c r="L683" s="569"/>
      <c r="M683" s="569"/>
      <c r="N683" s="363"/>
      <c r="O683" s="569"/>
      <c r="P683" s="614"/>
      <c r="Q683" s="357"/>
      <c r="R683" s="283"/>
      <c r="S683" s="284"/>
    </row>
    <row r="684" spans="1:19" s="91" customFormat="1" ht="18.75">
      <c r="A684" s="564"/>
      <c r="B684" s="380"/>
      <c r="C684" s="814"/>
      <c r="D684" s="566"/>
      <c r="E684" s="566"/>
      <c r="F684" s="566"/>
      <c r="G684" s="567"/>
      <c r="H684" s="567"/>
      <c r="I684" s="589"/>
      <c r="J684" s="569"/>
      <c r="K684" s="607"/>
      <c r="L684" s="569"/>
      <c r="M684" s="569"/>
      <c r="N684" s="569"/>
      <c r="O684" s="607"/>
      <c r="P684" s="641"/>
      <c r="Q684" s="357"/>
      <c r="R684" s="283"/>
      <c r="S684" s="283"/>
    </row>
    <row r="685" spans="1:19" s="369" customFormat="1">
      <c r="A685" s="735"/>
      <c r="B685" s="736"/>
      <c r="C685" s="737"/>
      <c r="D685" s="646"/>
      <c r="E685" s="646"/>
      <c r="F685" s="646"/>
      <c r="G685" s="738"/>
      <c r="H685" s="738"/>
      <c r="I685" s="719"/>
      <c r="L685" s="646"/>
      <c r="N685" s="646"/>
      <c r="P685" s="739"/>
      <c r="Q685" s="646"/>
    </row>
    <row r="686" spans="1:19" s="369" customFormat="1">
      <c r="A686" s="735"/>
      <c r="B686" s="736"/>
      <c r="C686" s="737"/>
      <c r="D686" s="646"/>
      <c r="E686" s="646"/>
      <c r="F686" s="646"/>
      <c r="G686" s="738"/>
      <c r="H686" s="738"/>
      <c r="I686" s="719"/>
      <c r="L686" s="646"/>
      <c r="N686" s="646"/>
      <c r="P686" s="739"/>
      <c r="Q686" s="646"/>
    </row>
    <row r="687" spans="1:19" s="369" customFormat="1">
      <c r="A687" s="735"/>
      <c r="B687" s="736"/>
      <c r="C687" s="737"/>
      <c r="D687" s="646"/>
      <c r="E687" s="646"/>
      <c r="F687" s="646"/>
      <c r="G687" s="738"/>
      <c r="H687" s="738"/>
      <c r="I687" s="719"/>
      <c r="L687" s="646"/>
      <c r="N687" s="646"/>
      <c r="P687" s="739"/>
      <c r="Q687" s="646"/>
    </row>
    <row r="688" spans="1:19" s="369" customFormat="1">
      <c r="A688" s="735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  <c r="Q688" s="646"/>
    </row>
    <row r="689" spans="1:17" s="369" customFormat="1">
      <c r="A689" s="735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  <c r="Q689" s="646"/>
    </row>
    <row r="690" spans="1:17" s="369" customFormat="1">
      <c r="A690" s="735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  <c r="Q690" s="646"/>
    </row>
    <row r="691" spans="1:17" s="369" customFormat="1">
      <c r="A691" s="735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  <c r="Q691" s="646"/>
    </row>
    <row r="692" spans="1:17" s="369" customFormat="1">
      <c r="A692" s="735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  <c r="Q692" s="646"/>
    </row>
    <row r="693" spans="1:17" s="369" customFormat="1">
      <c r="A693" s="735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  <c r="Q693" s="646"/>
    </row>
    <row r="694" spans="1:17" s="369" customFormat="1">
      <c r="A694" s="735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  <c r="Q694" s="646"/>
    </row>
    <row r="695" spans="1:17" s="369" customFormat="1">
      <c r="A695" s="735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  <c r="Q695" s="646"/>
    </row>
    <row r="696" spans="1:17" s="369" customFormat="1">
      <c r="A696" s="735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  <c r="Q696" s="646"/>
    </row>
    <row r="697" spans="1:17" s="369" customFormat="1">
      <c r="A697" s="735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  <c r="Q697" s="646"/>
    </row>
    <row r="698" spans="1:17" s="369" customFormat="1">
      <c r="A698" s="735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  <c r="Q698" s="646"/>
    </row>
    <row r="699" spans="1:17" s="369" customFormat="1">
      <c r="A699" s="735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  <c r="Q699" s="646"/>
    </row>
    <row r="700" spans="1:17" s="369" customFormat="1">
      <c r="A700" s="735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  <c r="Q700" s="646"/>
    </row>
    <row r="701" spans="1:17" s="369" customFormat="1">
      <c r="A701" s="735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  <c r="Q701" s="646"/>
    </row>
    <row r="702" spans="1:17" s="369" customFormat="1">
      <c r="A702" s="735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  <c r="Q702" s="646"/>
    </row>
    <row r="703" spans="1:17" s="369" customFormat="1">
      <c r="A703" s="735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  <c r="Q703" s="646"/>
    </row>
    <row r="704" spans="1:17" s="369" customFormat="1">
      <c r="A704" s="735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  <c r="Q704" s="646"/>
    </row>
    <row r="705" spans="1:17" s="369" customFormat="1">
      <c r="A705" s="735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  <c r="Q705" s="646"/>
    </row>
    <row r="706" spans="1:17" s="369" customFormat="1">
      <c r="A706" s="735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  <c r="Q706" s="646"/>
    </row>
    <row r="707" spans="1:17" s="369" customFormat="1">
      <c r="A707" s="735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  <c r="Q707" s="646"/>
    </row>
    <row r="708" spans="1:17" s="369" customFormat="1">
      <c r="A708" s="735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  <c r="Q708" s="646"/>
    </row>
    <row r="709" spans="1:17" s="369" customFormat="1">
      <c r="A709" s="735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  <c r="Q709" s="646"/>
    </row>
    <row r="710" spans="1:17" s="369" customFormat="1">
      <c r="A710" s="735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  <c r="Q710" s="646"/>
    </row>
    <row r="711" spans="1:17" s="369" customFormat="1">
      <c r="A711" s="735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  <c r="Q711" s="646"/>
    </row>
    <row r="712" spans="1:17" s="369" customFormat="1">
      <c r="A712" s="735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  <c r="Q712" s="646"/>
    </row>
    <row r="713" spans="1:17" s="369" customFormat="1">
      <c r="A713" s="735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  <c r="Q713" s="646"/>
    </row>
    <row r="714" spans="1:17" s="369" customFormat="1">
      <c r="A714" s="735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  <c r="Q714" s="646"/>
    </row>
    <row r="715" spans="1:17" s="369" customFormat="1">
      <c r="A715" s="735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  <c r="Q715" s="646"/>
    </row>
    <row r="716" spans="1:17" s="369" customFormat="1">
      <c r="A716" s="735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  <c r="Q716" s="646"/>
    </row>
    <row r="717" spans="1:17" s="369" customFormat="1">
      <c r="A717" s="735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  <c r="Q717" s="646"/>
    </row>
    <row r="718" spans="1:17" s="369" customFormat="1">
      <c r="A718" s="735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  <c r="Q718" s="646"/>
    </row>
    <row r="719" spans="1:17" s="369" customFormat="1">
      <c r="A719" s="735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  <c r="Q719" s="646"/>
    </row>
    <row r="720" spans="1:17" s="369" customFormat="1">
      <c r="A720" s="735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  <c r="Q720" s="646"/>
    </row>
    <row r="721" spans="1:17" s="369" customFormat="1">
      <c r="A721" s="735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  <c r="Q721" s="646"/>
    </row>
    <row r="722" spans="1:17" s="369" customFormat="1">
      <c r="A722" s="735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  <c r="Q722" s="646"/>
    </row>
    <row r="723" spans="1:17" s="369" customFormat="1">
      <c r="A723" s="735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  <c r="Q723" s="646"/>
    </row>
    <row r="724" spans="1:17" s="369" customFormat="1">
      <c r="A724" s="735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  <c r="Q724" s="646"/>
    </row>
    <row r="725" spans="1:17" s="369" customFormat="1">
      <c r="A725" s="735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  <c r="Q725" s="646"/>
    </row>
    <row r="726" spans="1:17" s="369" customFormat="1">
      <c r="A726" s="735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  <c r="Q726" s="646"/>
    </row>
    <row r="727" spans="1:17" s="369" customFormat="1">
      <c r="A727" s="735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  <c r="Q727" s="646"/>
    </row>
    <row r="728" spans="1:17" s="369" customFormat="1">
      <c r="A728" s="735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  <c r="Q728" s="646"/>
    </row>
    <row r="729" spans="1:17" s="369" customFormat="1">
      <c r="A729" s="735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  <c r="Q729" s="646"/>
    </row>
    <row r="730" spans="1:17" s="369" customFormat="1">
      <c r="A730" s="735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  <c r="Q730" s="646"/>
    </row>
    <row r="731" spans="1:17" s="369" customFormat="1">
      <c r="A731" s="735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  <c r="Q731" s="646"/>
    </row>
    <row r="732" spans="1:17" s="369" customFormat="1">
      <c r="A732" s="735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  <c r="Q732" s="646"/>
    </row>
    <row r="733" spans="1:17" s="369" customFormat="1">
      <c r="A733" s="735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  <c r="Q733" s="646"/>
    </row>
    <row r="734" spans="1:17" s="369" customFormat="1">
      <c r="A734" s="735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  <c r="Q734" s="646"/>
    </row>
    <row r="735" spans="1:17" s="369" customFormat="1">
      <c r="A735" s="735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  <c r="Q735" s="646"/>
    </row>
    <row r="736" spans="1:17" s="369" customFormat="1">
      <c r="A736" s="735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  <c r="Q736" s="646"/>
    </row>
    <row r="737" spans="1:17" s="369" customFormat="1">
      <c r="A737" s="735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  <c r="Q737" s="646"/>
    </row>
    <row r="738" spans="1:17" s="369" customFormat="1">
      <c r="A738" s="735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  <c r="Q738" s="646"/>
    </row>
    <row r="739" spans="1:17" s="369" customFormat="1">
      <c r="A739" s="735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  <c r="Q739" s="646"/>
    </row>
    <row r="740" spans="1:17" s="369" customFormat="1">
      <c r="A740" s="735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  <c r="Q740" s="646"/>
    </row>
    <row r="741" spans="1:17" s="369" customFormat="1">
      <c r="A741" s="735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  <c r="Q741" s="646"/>
    </row>
    <row r="742" spans="1:17" s="369" customFormat="1">
      <c r="A742" s="735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  <c r="Q742" s="646"/>
    </row>
    <row r="743" spans="1:17" s="369" customFormat="1">
      <c r="A743" s="735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  <c r="Q743" s="646"/>
    </row>
    <row r="744" spans="1:17" s="369" customFormat="1">
      <c r="A744" s="735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  <c r="Q744" s="646"/>
    </row>
    <row r="745" spans="1:17" s="369" customFormat="1">
      <c r="A745" s="735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  <c r="Q745" s="646"/>
    </row>
    <row r="746" spans="1:17" s="369" customFormat="1">
      <c r="A746" s="735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  <c r="Q746" s="646"/>
    </row>
    <row r="747" spans="1:17" s="369" customFormat="1">
      <c r="A747" s="735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  <c r="Q747" s="646"/>
    </row>
    <row r="748" spans="1:17" s="369" customFormat="1">
      <c r="A748" s="735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  <c r="Q748" s="646"/>
    </row>
    <row r="749" spans="1:17" s="369" customFormat="1">
      <c r="A749" s="735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  <c r="Q749" s="646"/>
    </row>
    <row r="750" spans="1:17" s="369" customFormat="1">
      <c r="A750" s="735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  <c r="Q750" s="646"/>
    </row>
    <row r="751" spans="1:17" s="369" customFormat="1">
      <c r="A751" s="735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  <c r="Q751" s="646"/>
    </row>
    <row r="752" spans="1:17" s="369" customFormat="1">
      <c r="A752" s="735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  <c r="Q752" s="646"/>
    </row>
    <row r="753" spans="1:17" s="369" customFormat="1">
      <c r="A753" s="735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  <c r="Q753" s="646"/>
    </row>
    <row r="754" spans="1:17" s="369" customFormat="1">
      <c r="A754" s="735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  <c r="Q754" s="646"/>
    </row>
    <row r="755" spans="1:17" s="369" customFormat="1">
      <c r="A755" s="735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  <c r="Q755" s="646"/>
    </row>
    <row r="756" spans="1:17" s="369" customFormat="1">
      <c r="A756" s="735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  <c r="Q756" s="646"/>
    </row>
    <row r="757" spans="1:17" s="369" customFormat="1">
      <c r="A757" s="735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  <c r="Q757" s="646"/>
    </row>
    <row r="758" spans="1:17" s="369" customFormat="1">
      <c r="A758" s="735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  <c r="Q758" s="646"/>
    </row>
    <row r="759" spans="1:17" s="369" customFormat="1">
      <c r="A759" s="735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  <c r="Q759" s="646"/>
    </row>
    <row r="760" spans="1:17" s="369" customFormat="1">
      <c r="A760" s="735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  <c r="Q760" s="646"/>
    </row>
    <row r="761" spans="1:17" s="369" customFormat="1">
      <c r="A761" s="735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  <c r="Q761" s="646"/>
    </row>
    <row r="762" spans="1:17" s="369" customFormat="1">
      <c r="A762" s="735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  <c r="Q762" s="646"/>
    </row>
    <row r="763" spans="1:17" s="369" customFormat="1">
      <c r="A763" s="735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  <c r="Q763" s="646"/>
    </row>
    <row r="764" spans="1:17" s="369" customFormat="1">
      <c r="A764" s="735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  <c r="Q764" s="646"/>
    </row>
    <row r="765" spans="1:17" s="369" customFormat="1">
      <c r="A765" s="735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  <c r="Q765" s="646"/>
    </row>
    <row r="766" spans="1:17" s="369" customFormat="1">
      <c r="A766" s="735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  <c r="Q766" s="646"/>
    </row>
    <row r="767" spans="1:17" s="369" customFormat="1">
      <c r="A767" s="735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  <c r="Q767" s="646"/>
    </row>
    <row r="768" spans="1:17" s="369" customFormat="1">
      <c r="A768" s="735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  <c r="Q768" s="646"/>
    </row>
    <row r="769" spans="1:17" s="369" customFormat="1">
      <c r="A769" s="735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  <c r="Q769" s="646"/>
    </row>
    <row r="770" spans="1:17" s="369" customFormat="1">
      <c r="A770" s="735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  <c r="Q770" s="646"/>
    </row>
    <row r="771" spans="1:17" s="369" customFormat="1">
      <c r="A771" s="735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  <c r="Q771" s="646"/>
    </row>
    <row r="772" spans="1:17" s="369" customFormat="1">
      <c r="A772" s="735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  <c r="Q772" s="646"/>
    </row>
    <row r="773" spans="1:17" s="369" customFormat="1">
      <c r="A773" s="735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  <c r="Q773" s="646"/>
    </row>
    <row r="774" spans="1:17" s="369" customFormat="1">
      <c r="A774" s="735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  <c r="Q774" s="646"/>
    </row>
    <row r="775" spans="1:17" s="369" customFormat="1">
      <c r="A775" s="735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  <c r="Q775" s="646"/>
    </row>
    <row r="776" spans="1:17" s="369" customFormat="1">
      <c r="A776" s="735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  <c r="Q776" s="646"/>
    </row>
    <row r="777" spans="1:17" s="369" customFormat="1">
      <c r="A777" s="735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  <c r="Q777" s="646"/>
    </row>
    <row r="778" spans="1:17" s="369" customFormat="1">
      <c r="A778" s="735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  <c r="Q778" s="646"/>
    </row>
    <row r="779" spans="1:17" s="369" customFormat="1">
      <c r="A779" s="735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  <c r="Q779" s="646"/>
    </row>
    <row r="780" spans="1:17" s="369" customFormat="1">
      <c r="A780" s="735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  <c r="Q780" s="646"/>
    </row>
    <row r="781" spans="1:17" s="369" customFormat="1">
      <c r="A781" s="735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  <c r="Q781" s="646"/>
    </row>
    <row r="782" spans="1:17" s="369" customFormat="1">
      <c r="A782" s="735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  <c r="Q782" s="646"/>
    </row>
    <row r="783" spans="1:17" s="369" customFormat="1">
      <c r="A783" s="735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  <c r="Q783" s="646"/>
    </row>
    <row r="784" spans="1:17" s="369" customFormat="1">
      <c r="A784" s="735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  <c r="Q784" s="646"/>
    </row>
    <row r="785" spans="1:17" s="369" customFormat="1">
      <c r="A785" s="735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  <c r="Q785" s="646"/>
    </row>
    <row r="786" spans="1:17" s="369" customFormat="1">
      <c r="A786" s="735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  <c r="Q786" s="646"/>
    </row>
    <row r="787" spans="1:17" s="369" customFormat="1">
      <c r="A787" s="735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  <c r="Q787" s="646"/>
    </row>
    <row r="788" spans="1:17" s="369" customFormat="1">
      <c r="A788" s="735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  <c r="Q788" s="646"/>
    </row>
    <row r="789" spans="1:17" s="369" customFormat="1">
      <c r="A789" s="735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  <c r="Q789" s="646"/>
    </row>
    <row r="790" spans="1:17" s="369" customFormat="1">
      <c r="A790" s="735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  <c r="Q790" s="646"/>
    </row>
    <row r="791" spans="1:17" s="369" customFormat="1">
      <c r="A791" s="735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  <c r="Q791" s="646"/>
    </row>
    <row r="792" spans="1:17" s="369" customFormat="1">
      <c r="A792" s="735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  <c r="Q792" s="646"/>
    </row>
    <row r="793" spans="1:17" s="369" customFormat="1">
      <c r="A793" s="735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  <c r="Q793" s="646"/>
    </row>
    <row r="794" spans="1:17" s="369" customFormat="1">
      <c r="A794" s="735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  <c r="Q794" s="646"/>
    </row>
    <row r="795" spans="1:17" s="369" customFormat="1">
      <c r="A795" s="735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  <c r="Q795" s="646"/>
    </row>
    <row r="796" spans="1:17" s="369" customFormat="1">
      <c r="A796" s="735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  <c r="Q796" s="646"/>
    </row>
    <row r="797" spans="1:17" s="369" customFormat="1">
      <c r="A797" s="735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  <c r="Q797" s="646"/>
    </row>
    <row r="798" spans="1:17" s="369" customFormat="1">
      <c r="A798" s="735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  <c r="Q798" s="646"/>
    </row>
    <row r="799" spans="1:17" s="369" customFormat="1">
      <c r="A799" s="735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  <c r="Q799" s="646"/>
    </row>
    <row r="800" spans="1:17" s="369" customFormat="1">
      <c r="A800" s="735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  <c r="Q800" s="646"/>
    </row>
    <row r="801" spans="1:17" s="369" customFormat="1">
      <c r="A801" s="735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  <c r="Q801" s="646"/>
    </row>
    <row r="802" spans="1:17" s="369" customFormat="1">
      <c r="A802" s="735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  <c r="Q802" s="646"/>
    </row>
    <row r="803" spans="1:17" s="369" customFormat="1">
      <c r="A803" s="735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  <c r="Q803" s="646"/>
    </row>
    <row r="804" spans="1:17" s="369" customFormat="1">
      <c r="A804" s="735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  <c r="Q804" s="646"/>
    </row>
    <row r="805" spans="1:17" s="369" customFormat="1">
      <c r="A805" s="735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  <c r="Q805" s="646"/>
    </row>
    <row r="806" spans="1:17" s="369" customFormat="1">
      <c r="A806" s="735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  <c r="Q806" s="646"/>
    </row>
    <row r="807" spans="1:17" s="369" customFormat="1">
      <c r="A807" s="735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  <c r="Q807" s="646"/>
    </row>
    <row r="808" spans="1:17" s="369" customFormat="1">
      <c r="A808" s="735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  <c r="Q808" s="646"/>
    </row>
    <row r="809" spans="1:17" s="369" customFormat="1">
      <c r="A809" s="735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  <c r="Q809" s="646"/>
    </row>
    <row r="810" spans="1:17" s="369" customFormat="1">
      <c r="A810" s="735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  <c r="Q810" s="646"/>
    </row>
    <row r="811" spans="1:17" s="369" customFormat="1">
      <c r="A811" s="735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  <c r="Q811" s="646"/>
    </row>
    <row r="812" spans="1:17" s="369" customFormat="1">
      <c r="A812" s="735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  <c r="Q812" s="646"/>
    </row>
    <row r="813" spans="1:17" s="369" customFormat="1">
      <c r="A813" s="735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  <c r="Q813" s="646"/>
    </row>
    <row r="814" spans="1:17" s="369" customFormat="1">
      <c r="A814" s="735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  <c r="Q814" s="646"/>
    </row>
    <row r="815" spans="1:17" s="369" customFormat="1">
      <c r="A815" s="735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  <c r="Q815" s="646"/>
    </row>
    <row r="816" spans="1:17" s="369" customFormat="1">
      <c r="A816" s="735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  <c r="Q816" s="646"/>
    </row>
    <row r="817" spans="1:17" s="369" customFormat="1">
      <c r="A817" s="735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  <c r="Q817" s="646"/>
    </row>
    <row r="818" spans="1:17" s="369" customFormat="1">
      <c r="A818" s="735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  <c r="Q818" s="646"/>
    </row>
    <row r="819" spans="1:17" s="369" customFormat="1">
      <c r="A819" s="735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  <c r="Q819" s="646"/>
    </row>
    <row r="820" spans="1:17" s="369" customFormat="1">
      <c r="A820" s="735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  <c r="Q820" s="646"/>
    </row>
    <row r="821" spans="1:17" s="369" customFormat="1">
      <c r="A821" s="735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  <c r="Q821" s="646"/>
    </row>
    <row r="822" spans="1:17" s="369" customFormat="1">
      <c r="A822" s="735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  <c r="Q822" s="646"/>
    </row>
    <row r="823" spans="1:17" s="369" customFormat="1">
      <c r="A823" s="735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  <c r="Q823" s="646"/>
    </row>
    <row r="824" spans="1:17" s="369" customFormat="1">
      <c r="A824" s="735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  <c r="Q824" s="646"/>
    </row>
    <row r="825" spans="1:17" s="369" customFormat="1">
      <c r="A825" s="735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  <c r="Q825" s="646"/>
    </row>
    <row r="826" spans="1:17" s="369" customFormat="1">
      <c r="A826" s="735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  <c r="Q826" s="646"/>
    </row>
    <row r="827" spans="1:17" s="369" customFormat="1">
      <c r="A827" s="735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  <c r="Q827" s="646"/>
    </row>
    <row r="828" spans="1:17" s="369" customFormat="1">
      <c r="A828" s="735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  <c r="Q828" s="646"/>
    </row>
    <row r="829" spans="1:17" s="369" customFormat="1">
      <c r="A829" s="735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  <c r="Q829" s="646"/>
    </row>
    <row r="830" spans="1:17" s="369" customFormat="1">
      <c r="A830" s="735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  <c r="Q830" s="646"/>
    </row>
    <row r="831" spans="1:17" s="369" customFormat="1">
      <c r="A831" s="735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  <c r="Q831" s="646"/>
    </row>
    <row r="832" spans="1:17" s="369" customFormat="1">
      <c r="A832" s="735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  <c r="Q832" s="646"/>
    </row>
    <row r="833" spans="1:17" s="369" customFormat="1">
      <c r="A833" s="735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  <c r="Q833" s="646"/>
    </row>
    <row r="834" spans="1:17" s="369" customFormat="1">
      <c r="A834" s="735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  <c r="Q834" s="646"/>
    </row>
    <row r="835" spans="1:17" s="369" customFormat="1">
      <c r="A835" s="735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  <c r="Q835" s="646"/>
    </row>
    <row r="836" spans="1:17" s="369" customFormat="1">
      <c r="A836" s="735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  <c r="Q836" s="646"/>
    </row>
    <row r="837" spans="1:17" s="369" customFormat="1">
      <c r="A837" s="735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  <c r="Q837" s="646"/>
    </row>
    <row r="838" spans="1:17" s="369" customFormat="1">
      <c r="A838" s="735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  <c r="Q838" s="646"/>
    </row>
    <row r="839" spans="1:17" s="369" customFormat="1">
      <c r="A839" s="735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  <c r="Q839" s="646"/>
    </row>
    <row r="840" spans="1:17" s="369" customFormat="1">
      <c r="A840" s="735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  <c r="Q840" s="646"/>
    </row>
    <row r="841" spans="1:17" s="369" customFormat="1">
      <c r="A841" s="735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  <c r="Q841" s="646"/>
    </row>
    <row r="842" spans="1:17" s="369" customFormat="1">
      <c r="A842" s="735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  <c r="Q842" s="646"/>
    </row>
    <row r="843" spans="1:17" s="369" customFormat="1">
      <c r="A843" s="735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  <c r="Q843" s="646"/>
    </row>
    <row r="844" spans="1:17" s="369" customFormat="1">
      <c r="A844" s="735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  <c r="Q844" s="646"/>
    </row>
    <row r="845" spans="1:17" s="369" customFormat="1">
      <c r="A845" s="735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  <c r="Q845" s="646"/>
    </row>
    <row r="846" spans="1:17" s="369" customFormat="1">
      <c r="A846" s="735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  <c r="Q846" s="646"/>
    </row>
    <row r="847" spans="1:17" s="369" customFormat="1">
      <c r="A847" s="735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  <c r="Q847" s="646"/>
    </row>
    <row r="848" spans="1:17" s="369" customFormat="1">
      <c r="A848" s="735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  <c r="Q848" s="646"/>
    </row>
    <row r="849" spans="1:17" s="369" customFormat="1">
      <c r="A849" s="735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  <c r="Q849" s="646"/>
    </row>
    <row r="850" spans="1:17" s="369" customFormat="1">
      <c r="A850" s="735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  <c r="Q850" s="646"/>
    </row>
    <row r="851" spans="1:17" s="369" customFormat="1">
      <c r="A851" s="735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  <c r="Q851" s="646"/>
    </row>
    <row r="852" spans="1:17" s="369" customFormat="1">
      <c r="A852" s="735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  <c r="Q852" s="646"/>
    </row>
    <row r="853" spans="1:17" s="369" customFormat="1">
      <c r="A853" s="735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  <c r="Q853" s="646"/>
    </row>
    <row r="854" spans="1:17" s="369" customFormat="1">
      <c r="A854" s="735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  <c r="Q854" s="646"/>
    </row>
    <row r="855" spans="1:17" s="369" customFormat="1">
      <c r="A855" s="735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  <c r="Q855" s="646"/>
    </row>
    <row r="856" spans="1:17" s="369" customFormat="1">
      <c r="A856" s="735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  <c r="Q856" s="646"/>
    </row>
    <row r="857" spans="1:17" s="369" customFormat="1">
      <c r="A857" s="735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  <c r="Q857" s="646"/>
    </row>
    <row r="858" spans="1:17" s="369" customFormat="1">
      <c r="A858" s="735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  <c r="Q858" s="646"/>
    </row>
    <row r="859" spans="1:17" s="369" customFormat="1">
      <c r="A859" s="735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  <c r="Q859" s="646"/>
    </row>
    <row r="860" spans="1:17" s="369" customFormat="1">
      <c r="A860" s="735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  <c r="Q860" s="646"/>
    </row>
    <row r="861" spans="1:17" s="369" customFormat="1">
      <c r="A861" s="735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  <c r="Q861" s="646"/>
    </row>
    <row r="862" spans="1:17" s="369" customFormat="1">
      <c r="A862" s="735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  <c r="Q862" s="646"/>
    </row>
    <row r="863" spans="1:17" s="369" customFormat="1">
      <c r="A863" s="735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  <c r="Q863" s="646"/>
    </row>
    <row r="864" spans="1:17" s="369" customFormat="1">
      <c r="A864" s="735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  <c r="Q864" s="646"/>
    </row>
    <row r="865" spans="1:17" s="369" customFormat="1">
      <c r="A865" s="735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  <c r="Q865" s="646"/>
    </row>
    <row r="866" spans="1:17" s="369" customFormat="1">
      <c r="A866" s="735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  <c r="Q866" s="646"/>
    </row>
    <row r="867" spans="1:17" s="369" customFormat="1">
      <c r="A867" s="735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  <c r="Q867" s="646"/>
    </row>
    <row r="868" spans="1:17" s="369" customFormat="1">
      <c r="A868" s="735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  <c r="Q868" s="646"/>
    </row>
    <row r="869" spans="1:17" s="369" customFormat="1">
      <c r="A869" s="735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  <c r="Q869" s="646"/>
    </row>
    <row r="870" spans="1:17" s="369" customFormat="1">
      <c r="A870" s="735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  <c r="Q870" s="646"/>
    </row>
    <row r="871" spans="1:17" s="369" customFormat="1">
      <c r="A871" s="735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  <c r="Q871" s="646"/>
    </row>
    <row r="872" spans="1:17" s="369" customFormat="1">
      <c r="A872" s="735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  <c r="Q872" s="646"/>
    </row>
    <row r="873" spans="1:17" s="369" customFormat="1">
      <c r="A873" s="735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  <c r="Q873" s="646"/>
    </row>
    <row r="874" spans="1:17" s="369" customFormat="1">
      <c r="A874" s="735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  <c r="Q874" s="646"/>
    </row>
    <row r="875" spans="1:17" s="369" customFormat="1">
      <c r="A875" s="735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  <c r="Q875" s="646"/>
    </row>
    <row r="876" spans="1:17" s="369" customFormat="1">
      <c r="A876" s="735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  <c r="Q876" s="646"/>
    </row>
    <row r="877" spans="1:17" s="369" customFormat="1">
      <c r="A877" s="735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  <c r="Q877" s="646"/>
    </row>
    <row r="878" spans="1:17" s="369" customFormat="1">
      <c r="A878" s="735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  <c r="Q878" s="646"/>
    </row>
    <row r="879" spans="1:17" s="369" customFormat="1">
      <c r="A879" s="735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  <c r="Q879" s="646"/>
    </row>
    <row r="880" spans="1:17" s="369" customFormat="1">
      <c r="A880" s="735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  <c r="Q880" s="646"/>
    </row>
    <row r="881" spans="1:17" s="369" customFormat="1">
      <c r="A881" s="735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  <c r="Q881" s="646"/>
    </row>
    <row r="882" spans="1:17" s="369" customFormat="1">
      <c r="A882" s="735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  <c r="Q882" s="646"/>
    </row>
    <row r="883" spans="1:17" s="369" customFormat="1">
      <c r="A883" s="735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  <c r="Q883" s="646"/>
    </row>
    <row r="884" spans="1:17" s="369" customFormat="1">
      <c r="A884" s="735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  <c r="Q884" s="646"/>
    </row>
    <row r="885" spans="1:17" s="369" customFormat="1">
      <c r="A885" s="735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  <c r="Q885" s="646"/>
    </row>
    <row r="886" spans="1:17" s="369" customFormat="1">
      <c r="A886" s="735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  <c r="Q886" s="646"/>
    </row>
    <row r="887" spans="1:17" s="369" customFormat="1">
      <c r="A887" s="735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  <c r="Q887" s="646"/>
    </row>
    <row r="888" spans="1:17" s="369" customFormat="1">
      <c r="A888" s="735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  <c r="Q888" s="646"/>
    </row>
    <row r="889" spans="1:17" s="369" customFormat="1">
      <c r="A889" s="735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  <c r="Q889" s="646"/>
    </row>
    <row r="890" spans="1:17" s="369" customFormat="1">
      <c r="A890" s="735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  <c r="Q890" s="646"/>
    </row>
    <row r="891" spans="1:17" s="369" customFormat="1">
      <c r="A891" s="735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  <c r="Q891" s="646"/>
    </row>
    <row r="892" spans="1:17" s="369" customFormat="1">
      <c r="A892" s="735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  <c r="Q892" s="646"/>
    </row>
    <row r="893" spans="1:17" s="369" customFormat="1">
      <c r="A893" s="735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  <c r="Q893" s="646"/>
    </row>
    <row r="894" spans="1:17" s="369" customFormat="1">
      <c r="A894" s="735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  <c r="Q894" s="646"/>
    </row>
    <row r="895" spans="1:17" s="369" customFormat="1">
      <c r="A895" s="735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  <c r="Q895" s="646"/>
    </row>
    <row r="896" spans="1:17" s="369" customFormat="1">
      <c r="A896" s="735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  <c r="Q896" s="646"/>
    </row>
    <row r="897" spans="1:17" s="369" customFormat="1">
      <c r="A897" s="735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  <c r="Q897" s="646"/>
    </row>
    <row r="898" spans="1:17" s="369" customFormat="1">
      <c r="A898" s="735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  <c r="Q898" s="646"/>
    </row>
    <row r="899" spans="1:17" s="369" customFormat="1">
      <c r="A899" s="735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  <c r="Q899" s="646"/>
    </row>
    <row r="900" spans="1:17" s="369" customFormat="1">
      <c r="A900" s="735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  <c r="Q900" s="646"/>
    </row>
    <row r="901" spans="1:17" s="369" customFormat="1">
      <c r="A901" s="735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  <c r="Q901" s="646"/>
    </row>
    <row r="902" spans="1:17" s="369" customFormat="1">
      <c r="A902" s="735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  <c r="Q902" s="646"/>
    </row>
    <row r="903" spans="1:17" s="369" customFormat="1">
      <c r="A903" s="735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  <c r="Q903" s="646"/>
    </row>
    <row r="904" spans="1:17" s="369" customFormat="1">
      <c r="A904" s="735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  <c r="Q904" s="646"/>
    </row>
    <row r="905" spans="1:17" s="369" customFormat="1">
      <c r="A905" s="735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  <c r="Q905" s="646"/>
    </row>
    <row r="906" spans="1:17" s="369" customFormat="1">
      <c r="A906" s="735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  <c r="Q906" s="646"/>
    </row>
    <row r="907" spans="1:17" s="369" customFormat="1">
      <c r="A907" s="735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  <c r="Q907" s="646"/>
    </row>
    <row r="908" spans="1:17" s="369" customFormat="1">
      <c r="A908" s="735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  <c r="Q908" s="646"/>
    </row>
    <row r="909" spans="1:17" s="369" customFormat="1">
      <c r="A909" s="735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  <c r="Q909" s="646"/>
    </row>
    <row r="910" spans="1:17" s="369" customFormat="1">
      <c r="A910" s="735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  <c r="Q910" s="646"/>
    </row>
    <row r="911" spans="1:17" s="369" customFormat="1">
      <c r="A911" s="735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  <c r="Q911" s="646"/>
    </row>
    <row r="912" spans="1:17" s="369" customFormat="1">
      <c r="A912" s="735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  <c r="Q912" s="646"/>
    </row>
    <row r="913" spans="1:17" s="369" customFormat="1">
      <c r="A913" s="735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  <c r="Q913" s="646"/>
    </row>
    <row r="914" spans="1:17" s="369" customFormat="1">
      <c r="A914" s="735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  <c r="Q914" s="646"/>
    </row>
    <row r="915" spans="1:17" s="369" customFormat="1">
      <c r="A915" s="735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  <c r="Q915" s="646"/>
    </row>
    <row r="916" spans="1:17" s="369" customFormat="1">
      <c r="A916" s="735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  <c r="Q916" s="646"/>
    </row>
    <row r="917" spans="1:17" s="369" customFormat="1">
      <c r="A917" s="735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  <c r="Q917" s="646"/>
    </row>
    <row r="918" spans="1:17" s="369" customFormat="1">
      <c r="A918" s="735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  <c r="Q918" s="646"/>
    </row>
    <row r="919" spans="1:17" s="369" customFormat="1">
      <c r="A919" s="735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  <c r="Q919" s="646"/>
    </row>
    <row r="920" spans="1:17" s="369" customFormat="1">
      <c r="A920" s="735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  <c r="Q920" s="646"/>
    </row>
    <row r="921" spans="1:17" s="369" customFormat="1">
      <c r="A921" s="735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  <c r="Q921" s="646"/>
    </row>
    <row r="922" spans="1:17" s="369" customFormat="1">
      <c r="A922" s="735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  <c r="Q922" s="646"/>
    </row>
    <row r="923" spans="1:17" s="369" customFormat="1">
      <c r="A923" s="735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  <c r="Q923" s="646"/>
    </row>
    <row r="924" spans="1:17" s="369" customFormat="1">
      <c r="A924" s="735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  <c r="Q924" s="646"/>
    </row>
    <row r="925" spans="1:17" s="369" customFormat="1">
      <c r="A925" s="735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  <c r="Q925" s="646"/>
    </row>
    <row r="926" spans="1:17" s="369" customFormat="1">
      <c r="A926" s="735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  <c r="Q926" s="646"/>
    </row>
    <row r="927" spans="1:17" s="369" customFormat="1">
      <c r="A927" s="735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  <c r="Q927" s="646"/>
    </row>
    <row r="928" spans="1:17" s="369" customFormat="1">
      <c r="A928" s="735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  <c r="Q928" s="646"/>
    </row>
    <row r="929" spans="1:17" s="369" customFormat="1">
      <c r="A929" s="735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  <c r="Q929" s="646"/>
    </row>
    <row r="930" spans="1:17" s="369" customFormat="1">
      <c r="A930" s="735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  <c r="Q930" s="646"/>
    </row>
    <row r="931" spans="1:17" s="369" customFormat="1">
      <c r="A931" s="735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  <c r="Q931" s="646"/>
    </row>
    <row r="932" spans="1:17" s="369" customFormat="1">
      <c r="A932" s="735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  <c r="Q932" s="646"/>
    </row>
    <row r="933" spans="1:17" s="369" customFormat="1">
      <c r="A933" s="735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  <c r="Q933" s="646"/>
    </row>
    <row r="934" spans="1:17" s="369" customFormat="1">
      <c r="A934" s="735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  <c r="Q934" s="646"/>
    </row>
    <row r="935" spans="1:17" s="369" customFormat="1">
      <c r="A935" s="735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  <c r="Q935" s="646"/>
    </row>
    <row r="936" spans="1:17" s="369" customFormat="1">
      <c r="A936" s="735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  <c r="Q936" s="646"/>
    </row>
    <row r="937" spans="1:17" s="369" customFormat="1">
      <c r="A937" s="735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  <c r="Q937" s="646"/>
    </row>
    <row r="938" spans="1:17" s="369" customFormat="1">
      <c r="A938" s="735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  <c r="Q938" s="646"/>
    </row>
    <row r="939" spans="1:17" s="369" customFormat="1">
      <c r="A939" s="735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  <c r="Q939" s="646"/>
    </row>
    <row r="940" spans="1:17" s="369" customFormat="1">
      <c r="A940" s="735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  <c r="Q940" s="646"/>
    </row>
    <row r="941" spans="1:17" s="369" customFormat="1">
      <c r="A941" s="735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  <c r="Q941" s="646"/>
    </row>
    <row r="942" spans="1:17" s="369" customFormat="1">
      <c r="A942" s="735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  <c r="Q942" s="646"/>
    </row>
    <row r="943" spans="1:17" s="369" customFormat="1">
      <c r="A943" s="735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  <c r="Q943" s="646"/>
    </row>
    <row r="944" spans="1:17" s="369" customFormat="1">
      <c r="A944" s="735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  <c r="Q944" s="646"/>
    </row>
    <row r="945" spans="1:17" s="369" customFormat="1">
      <c r="A945" s="735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  <c r="Q945" s="646"/>
    </row>
    <row r="946" spans="1:17" s="369" customFormat="1">
      <c r="A946" s="735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  <c r="Q946" s="646"/>
    </row>
    <row r="947" spans="1:17" s="369" customFormat="1">
      <c r="A947" s="735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  <c r="Q947" s="646"/>
    </row>
    <row r="948" spans="1:17" s="369" customFormat="1">
      <c r="A948" s="735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  <c r="Q948" s="646"/>
    </row>
    <row r="949" spans="1:17" s="369" customFormat="1">
      <c r="A949" s="735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  <c r="Q949" s="646"/>
    </row>
    <row r="950" spans="1:17" s="369" customFormat="1">
      <c r="A950" s="735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  <c r="Q950" s="646"/>
    </row>
    <row r="951" spans="1:17" s="369" customFormat="1">
      <c r="A951" s="735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  <c r="Q951" s="646"/>
    </row>
    <row r="952" spans="1:17" s="369" customFormat="1">
      <c r="A952" s="735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  <c r="Q952" s="646"/>
    </row>
    <row r="953" spans="1:17" s="369" customFormat="1">
      <c r="A953" s="735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  <c r="Q953" s="646"/>
    </row>
    <row r="954" spans="1:17" s="369" customFormat="1">
      <c r="A954" s="735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  <c r="Q954" s="646"/>
    </row>
    <row r="955" spans="1:17" s="369" customFormat="1">
      <c r="A955" s="735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  <c r="Q955" s="646"/>
    </row>
    <row r="956" spans="1:17" s="369" customFormat="1">
      <c r="A956" s="735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  <c r="Q956" s="646"/>
    </row>
    <row r="957" spans="1:17" s="369" customFormat="1">
      <c r="A957" s="735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  <c r="Q957" s="646"/>
    </row>
    <row r="958" spans="1:17" s="369" customFormat="1">
      <c r="A958" s="735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  <c r="Q958" s="646"/>
    </row>
    <row r="959" spans="1:17" s="369" customFormat="1">
      <c r="A959" s="735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  <c r="Q959" s="646"/>
    </row>
    <row r="960" spans="1:17" s="369" customFormat="1">
      <c r="A960" s="735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  <c r="Q960" s="646"/>
    </row>
    <row r="961" spans="1:17" s="369" customFormat="1">
      <c r="A961" s="735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  <c r="Q961" s="646"/>
    </row>
    <row r="962" spans="1:17" s="369" customFormat="1">
      <c r="A962" s="735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  <c r="Q962" s="646"/>
    </row>
    <row r="963" spans="1:17" s="369" customFormat="1">
      <c r="A963" s="735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  <c r="Q963" s="646"/>
    </row>
    <row r="964" spans="1:17" s="369" customFormat="1">
      <c r="A964" s="735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  <c r="Q964" s="646"/>
    </row>
    <row r="965" spans="1:17" s="369" customFormat="1">
      <c r="A965" s="735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  <c r="Q965" s="646"/>
    </row>
    <row r="966" spans="1:17" s="369" customFormat="1">
      <c r="A966" s="735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  <c r="Q966" s="646"/>
    </row>
    <row r="967" spans="1:17" s="369" customFormat="1">
      <c r="A967" s="735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  <c r="Q967" s="646"/>
    </row>
    <row r="968" spans="1:17" s="369" customFormat="1">
      <c r="A968" s="735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  <c r="Q968" s="646"/>
    </row>
    <row r="969" spans="1:17" s="369" customFormat="1">
      <c r="A969" s="735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  <c r="Q969" s="646"/>
    </row>
    <row r="970" spans="1:17" s="369" customFormat="1">
      <c r="A970" s="735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  <c r="Q970" s="646"/>
    </row>
    <row r="971" spans="1:17" s="369" customFormat="1">
      <c r="A971" s="735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  <c r="Q971" s="646"/>
    </row>
    <row r="972" spans="1:17" s="369" customFormat="1">
      <c r="A972" s="735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  <c r="Q972" s="646"/>
    </row>
    <row r="973" spans="1:17" s="369" customFormat="1">
      <c r="A973" s="735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  <c r="Q973" s="646"/>
    </row>
    <row r="974" spans="1:17" s="369" customFormat="1">
      <c r="A974" s="735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  <c r="Q974" s="646"/>
    </row>
    <row r="975" spans="1:17" s="369" customFormat="1">
      <c r="A975" s="735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  <c r="Q975" s="646"/>
    </row>
    <row r="976" spans="1:17" s="369" customFormat="1">
      <c r="A976" s="735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  <c r="Q976" s="646"/>
    </row>
    <row r="977" spans="1:17" s="369" customFormat="1">
      <c r="A977" s="735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  <c r="Q977" s="646"/>
    </row>
    <row r="978" spans="1:17" s="369" customFormat="1">
      <c r="A978" s="735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  <c r="Q978" s="646"/>
    </row>
    <row r="979" spans="1:17" s="369" customFormat="1">
      <c r="A979" s="735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  <c r="Q979" s="646"/>
    </row>
    <row r="980" spans="1:17" s="369" customFormat="1">
      <c r="A980" s="735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  <c r="Q980" s="646"/>
    </row>
    <row r="981" spans="1:17" s="369" customFormat="1">
      <c r="A981" s="735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  <c r="Q981" s="646"/>
    </row>
    <row r="982" spans="1:17" s="369" customFormat="1">
      <c r="A982" s="735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  <c r="Q982" s="646"/>
    </row>
    <row r="983" spans="1:17" s="369" customFormat="1">
      <c r="A983" s="735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  <c r="Q983" s="646"/>
    </row>
    <row r="984" spans="1:17" s="369" customFormat="1">
      <c r="A984" s="735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  <c r="Q984" s="646"/>
    </row>
    <row r="985" spans="1:17" s="369" customFormat="1">
      <c r="A985" s="735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  <c r="Q985" s="646"/>
    </row>
    <row r="986" spans="1:17" s="369" customFormat="1">
      <c r="A986" s="735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  <c r="Q986" s="646"/>
    </row>
    <row r="987" spans="1:17" s="369" customFormat="1">
      <c r="A987" s="735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  <c r="Q987" s="646"/>
    </row>
    <row r="988" spans="1:17" s="369" customFormat="1">
      <c r="A988" s="735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  <c r="Q988" s="646"/>
    </row>
    <row r="989" spans="1:17" s="369" customFormat="1">
      <c r="A989" s="735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  <c r="Q989" s="646"/>
    </row>
    <row r="990" spans="1:17" s="369" customFormat="1">
      <c r="A990" s="735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  <c r="Q990" s="646"/>
    </row>
    <row r="991" spans="1:17" s="369" customFormat="1">
      <c r="A991" s="735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  <c r="Q991" s="646"/>
    </row>
    <row r="992" spans="1:17" s="369" customFormat="1">
      <c r="A992" s="735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  <c r="Q992" s="646"/>
    </row>
    <row r="993" spans="1:17" s="369" customFormat="1">
      <c r="A993" s="735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  <c r="Q993" s="646"/>
    </row>
    <row r="994" spans="1:17" s="369" customFormat="1">
      <c r="A994" s="735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  <c r="Q994" s="646"/>
    </row>
    <row r="995" spans="1:17" s="369" customFormat="1">
      <c r="A995" s="735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  <c r="Q995" s="646"/>
    </row>
    <row r="996" spans="1:17" s="369" customFormat="1">
      <c r="A996" s="735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  <c r="Q996" s="646"/>
    </row>
    <row r="997" spans="1:17" s="369" customFormat="1">
      <c r="A997" s="735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  <c r="Q997" s="646"/>
    </row>
    <row r="998" spans="1:17" s="369" customFormat="1">
      <c r="A998" s="735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  <c r="Q998" s="646"/>
    </row>
    <row r="999" spans="1:17" s="369" customFormat="1">
      <c r="A999" s="735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  <c r="Q999" s="646"/>
    </row>
    <row r="1000" spans="1:17" s="369" customFormat="1">
      <c r="A1000" s="735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  <c r="Q1000" s="646"/>
    </row>
    <row r="1001" spans="1:17" s="369" customFormat="1">
      <c r="A1001" s="735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  <c r="Q1001" s="646"/>
    </row>
    <row r="1002" spans="1:17" s="369" customFormat="1">
      <c r="A1002" s="735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  <c r="Q1002" s="646"/>
    </row>
    <row r="1003" spans="1:17" s="369" customFormat="1">
      <c r="A1003" s="735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  <c r="Q1003" s="646"/>
    </row>
    <row r="1004" spans="1:17" s="369" customFormat="1">
      <c r="A1004" s="735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  <c r="Q1004" s="646"/>
    </row>
    <row r="1005" spans="1:17" s="369" customFormat="1">
      <c r="A1005" s="735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  <c r="Q1005" s="646"/>
    </row>
    <row r="1006" spans="1:17" s="369" customFormat="1">
      <c r="A1006" s="735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  <c r="Q1006" s="646"/>
    </row>
    <row r="1007" spans="1:17" s="369" customFormat="1">
      <c r="A1007" s="735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  <c r="Q1007" s="646"/>
    </row>
    <row r="1008" spans="1:17" s="369" customFormat="1">
      <c r="A1008" s="735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  <c r="Q1008" s="646"/>
    </row>
    <row r="1009" spans="1:17" s="369" customFormat="1">
      <c r="A1009" s="735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  <c r="Q1009" s="646"/>
    </row>
    <row r="1010" spans="1:17" s="369" customFormat="1">
      <c r="A1010" s="735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  <c r="Q1010" s="646"/>
    </row>
    <row r="1011" spans="1:17" s="369" customFormat="1">
      <c r="A1011" s="735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  <c r="Q1011" s="646"/>
    </row>
    <row r="1012" spans="1:17" s="369" customFormat="1">
      <c r="A1012" s="735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  <c r="Q1012" s="646"/>
    </row>
    <row r="1013" spans="1:17" s="369" customFormat="1">
      <c r="A1013" s="735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  <c r="Q1013" s="646"/>
    </row>
    <row r="1014" spans="1:17" s="369" customFormat="1">
      <c r="A1014" s="735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  <c r="Q1014" s="646"/>
    </row>
    <row r="1015" spans="1:17" s="369" customFormat="1">
      <c r="A1015" s="735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  <c r="Q1015" s="646"/>
    </row>
    <row r="1016" spans="1:17" s="369" customFormat="1">
      <c r="A1016" s="735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  <c r="Q1016" s="646"/>
    </row>
    <row r="1017" spans="1:17" s="369" customFormat="1">
      <c r="A1017" s="735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  <c r="Q1017" s="646"/>
    </row>
    <row r="1018" spans="1:17" s="369" customFormat="1">
      <c r="A1018" s="735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  <c r="Q1018" s="646"/>
    </row>
    <row r="1019" spans="1:17" s="369" customFormat="1">
      <c r="A1019" s="735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  <c r="Q1019" s="646"/>
    </row>
    <row r="1020" spans="1:17" s="369" customFormat="1">
      <c r="A1020" s="735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  <c r="Q1020" s="646"/>
    </row>
    <row r="1021" spans="1:17" s="369" customFormat="1">
      <c r="A1021" s="735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  <c r="Q1021" s="646"/>
    </row>
    <row r="1022" spans="1:17" s="369" customFormat="1">
      <c r="A1022" s="735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  <c r="Q1022" s="646"/>
    </row>
    <row r="1023" spans="1:17" s="369" customFormat="1">
      <c r="A1023" s="735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  <c r="Q1023" s="646"/>
    </row>
    <row r="1024" spans="1:17" s="369" customFormat="1">
      <c r="A1024" s="735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  <c r="Q1024" s="646"/>
    </row>
    <row r="1025" spans="1:17" s="369" customFormat="1">
      <c r="A1025" s="735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  <c r="Q1025" s="646"/>
    </row>
    <row r="1026" spans="1:17" s="369" customFormat="1">
      <c r="A1026" s="735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  <c r="Q1026" s="646"/>
    </row>
    <row r="1027" spans="1:17" s="369" customFormat="1">
      <c r="A1027" s="735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  <c r="Q1027" s="646"/>
    </row>
    <row r="1028" spans="1:17" s="369" customFormat="1">
      <c r="A1028" s="735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  <c r="Q1028" s="646"/>
    </row>
    <row r="1029" spans="1:17" s="369" customFormat="1">
      <c r="A1029" s="735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  <c r="Q1029" s="646"/>
    </row>
    <row r="1030" spans="1:17" s="369" customFormat="1">
      <c r="A1030" s="735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  <c r="Q1030" s="646"/>
    </row>
    <row r="1031" spans="1:17" s="369" customFormat="1">
      <c r="A1031" s="735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  <c r="Q1031" s="646"/>
    </row>
    <row r="1032" spans="1:17" s="369" customFormat="1">
      <c r="A1032" s="735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  <c r="Q1032" s="646"/>
    </row>
    <row r="1033" spans="1:17" s="369" customFormat="1">
      <c r="A1033" s="735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  <c r="Q1033" s="646"/>
    </row>
    <row r="1034" spans="1:17" s="369" customFormat="1">
      <c r="A1034" s="735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  <c r="Q1034" s="646"/>
    </row>
    <row r="1035" spans="1:17" s="369" customFormat="1">
      <c r="A1035" s="735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  <c r="Q1035" s="646"/>
    </row>
    <row r="1036" spans="1:17" s="369" customFormat="1">
      <c r="A1036" s="735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  <c r="Q1036" s="646"/>
    </row>
    <row r="1037" spans="1:17" s="369" customFormat="1">
      <c r="A1037" s="735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  <c r="Q1037" s="646"/>
    </row>
    <row r="1038" spans="1:17" s="369" customFormat="1">
      <c r="A1038" s="735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  <c r="Q1038" s="646"/>
    </row>
    <row r="1039" spans="1:17" s="369" customFormat="1">
      <c r="A1039" s="735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  <c r="Q1039" s="646"/>
    </row>
    <row r="1040" spans="1:17" s="369" customFormat="1">
      <c r="A1040" s="735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  <c r="Q1040" s="646"/>
    </row>
    <row r="1041" spans="1:17" s="369" customFormat="1">
      <c r="A1041" s="735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  <c r="Q1041" s="646"/>
    </row>
    <row r="1042" spans="1:17" s="369" customFormat="1">
      <c r="A1042" s="735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  <c r="Q1042" s="646"/>
    </row>
    <row r="1043" spans="1:17" s="369" customFormat="1">
      <c r="A1043" s="735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  <c r="Q1043" s="646"/>
    </row>
    <row r="1044" spans="1:17" s="369" customFormat="1">
      <c r="A1044" s="735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  <c r="Q1044" s="646"/>
    </row>
    <row r="1045" spans="1:17" s="369" customFormat="1">
      <c r="A1045" s="735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  <c r="Q1045" s="646"/>
    </row>
    <row r="1046" spans="1:17" s="369" customFormat="1">
      <c r="A1046" s="735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  <c r="Q1046" s="646"/>
    </row>
    <row r="1047" spans="1:17" s="369" customFormat="1">
      <c r="A1047" s="735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  <c r="Q1047" s="646"/>
    </row>
    <row r="1048" spans="1:17" s="369" customFormat="1">
      <c r="A1048" s="735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  <c r="Q1048" s="646"/>
    </row>
    <row r="1049" spans="1:17" s="369" customFormat="1">
      <c r="A1049" s="735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  <c r="Q1049" s="646"/>
    </row>
    <row r="1050" spans="1:17" s="369" customFormat="1">
      <c r="A1050" s="735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  <c r="Q1050" s="646"/>
    </row>
    <row r="1051" spans="1:17" s="369" customFormat="1">
      <c r="A1051" s="735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  <c r="Q1051" s="646"/>
    </row>
    <row r="1052" spans="1:17" s="369" customFormat="1">
      <c r="A1052" s="735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  <c r="Q1052" s="646"/>
    </row>
    <row r="1053" spans="1:17" s="369" customFormat="1">
      <c r="A1053" s="735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  <c r="Q1053" s="646"/>
    </row>
    <row r="1054" spans="1:17" s="369" customFormat="1">
      <c r="A1054" s="735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  <c r="Q1054" s="646"/>
    </row>
    <row r="1055" spans="1:17" s="369" customFormat="1">
      <c r="A1055" s="735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  <c r="Q1055" s="646"/>
    </row>
    <row r="1056" spans="1:17" s="369" customFormat="1">
      <c r="A1056" s="735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  <c r="Q1056" s="646"/>
    </row>
    <row r="1057" spans="1:17" s="369" customFormat="1">
      <c r="A1057" s="735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  <c r="Q1057" s="646"/>
    </row>
    <row r="1058" spans="1:17" s="369" customFormat="1">
      <c r="A1058" s="735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  <c r="Q1058" s="646"/>
    </row>
    <row r="1059" spans="1:17" s="369" customFormat="1">
      <c r="A1059" s="735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  <c r="Q1059" s="646"/>
    </row>
    <row r="1060" spans="1:17" s="369" customFormat="1">
      <c r="A1060" s="735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  <c r="Q1060" s="646"/>
    </row>
    <row r="1061" spans="1:17" s="369" customFormat="1">
      <c r="A1061" s="735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  <c r="Q1061" s="646"/>
    </row>
    <row r="1062" spans="1:17" s="369" customFormat="1">
      <c r="A1062" s="735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  <c r="Q1062" s="646"/>
    </row>
    <row r="1063" spans="1:17" s="369" customFormat="1">
      <c r="A1063" s="735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  <c r="Q1063" s="646"/>
    </row>
    <row r="1064" spans="1:17" s="369" customFormat="1">
      <c r="A1064" s="735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  <c r="Q1064" s="646"/>
    </row>
    <row r="1065" spans="1:17" s="369" customFormat="1">
      <c r="A1065" s="735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  <c r="Q1065" s="646"/>
    </row>
    <row r="1066" spans="1:17" s="369" customFormat="1">
      <c r="A1066" s="735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  <c r="Q1066" s="646"/>
    </row>
    <row r="1067" spans="1:17" s="369" customFormat="1">
      <c r="A1067" s="735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  <c r="Q1067" s="646"/>
    </row>
    <row r="1068" spans="1:17" s="369" customFormat="1">
      <c r="A1068" s="735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  <c r="Q1068" s="646"/>
    </row>
    <row r="1069" spans="1:17" s="369" customFormat="1">
      <c r="A1069" s="735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  <c r="Q1069" s="646"/>
    </row>
    <row r="1070" spans="1:17" s="369" customFormat="1">
      <c r="A1070" s="735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  <c r="Q1070" s="646"/>
    </row>
    <row r="1071" spans="1:17" s="369" customFormat="1">
      <c r="A1071" s="735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  <c r="Q1071" s="646"/>
    </row>
    <row r="1072" spans="1:17" s="369" customFormat="1">
      <c r="A1072" s="735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  <c r="Q1072" s="646"/>
    </row>
    <row r="1073" spans="1:17" s="369" customFormat="1">
      <c r="A1073" s="735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  <c r="Q1073" s="646"/>
    </row>
    <row r="1074" spans="1:17" s="369" customFormat="1">
      <c r="A1074" s="735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  <c r="Q1074" s="646"/>
    </row>
    <row r="1075" spans="1:17" s="369" customFormat="1">
      <c r="A1075" s="735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  <c r="Q1075" s="646"/>
    </row>
    <row r="1076" spans="1:17" s="369" customFormat="1">
      <c r="A1076" s="735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  <c r="Q1076" s="646"/>
    </row>
    <row r="1077" spans="1:17" s="369" customFormat="1">
      <c r="A1077" s="735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  <c r="Q1077" s="646"/>
    </row>
    <row r="1078" spans="1:17" s="369" customFormat="1">
      <c r="A1078" s="735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  <c r="Q1078" s="646"/>
    </row>
    <row r="1079" spans="1:17" s="369" customFormat="1">
      <c r="A1079" s="735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  <c r="Q1079" s="646"/>
    </row>
    <row r="1080" spans="1:17" s="369" customFormat="1">
      <c r="A1080" s="735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  <c r="Q1080" s="646"/>
    </row>
    <row r="1081" spans="1:17" s="369" customFormat="1">
      <c r="A1081" s="735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  <c r="Q1081" s="646"/>
    </row>
    <row r="1082" spans="1:17" s="369" customFormat="1">
      <c r="A1082" s="735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  <c r="Q1082" s="646"/>
    </row>
    <row r="1083" spans="1:17" s="369" customFormat="1">
      <c r="A1083" s="735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  <c r="Q1083" s="646"/>
    </row>
    <row r="1084" spans="1:17" s="369" customFormat="1">
      <c r="A1084" s="735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  <c r="Q1084" s="646"/>
    </row>
    <row r="1085" spans="1:17" s="369" customFormat="1">
      <c r="A1085" s="735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  <c r="Q1085" s="646"/>
    </row>
    <row r="1086" spans="1:17" s="369" customFormat="1">
      <c r="A1086" s="735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  <c r="Q1086" s="646"/>
    </row>
    <row r="1087" spans="1:17" s="369" customFormat="1">
      <c r="A1087" s="735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  <c r="Q1087" s="646"/>
    </row>
    <row r="1088" spans="1:17" s="369" customFormat="1">
      <c r="A1088" s="735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  <c r="Q1088" s="646"/>
    </row>
    <row r="1089" spans="1:17" s="369" customFormat="1">
      <c r="A1089" s="735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  <c r="Q1089" s="646"/>
    </row>
    <row r="1090" spans="1:17" s="369" customFormat="1">
      <c r="A1090" s="735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  <c r="Q1090" s="646"/>
    </row>
    <row r="1091" spans="1:17" s="369" customFormat="1">
      <c r="A1091" s="735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  <c r="Q1091" s="646"/>
    </row>
    <row r="1092" spans="1:17" s="369" customFormat="1">
      <c r="A1092" s="735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  <c r="Q1092" s="646"/>
    </row>
    <row r="1093" spans="1:17" s="369" customFormat="1">
      <c r="A1093" s="735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  <c r="Q1093" s="646"/>
    </row>
    <row r="1094" spans="1:17" s="369" customFormat="1">
      <c r="A1094" s="735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  <c r="Q1094" s="646"/>
    </row>
    <row r="1095" spans="1:17" s="369" customFormat="1">
      <c r="A1095" s="735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  <c r="Q1095" s="646"/>
    </row>
    <row r="1096" spans="1:17" s="369" customFormat="1">
      <c r="A1096" s="735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  <c r="Q1096" s="646"/>
    </row>
    <row r="1097" spans="1:17" s="369" customFormat="1">
      <c r="A1097" s="735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  <c r="Q1097" s="646"/>
    </row>
    <row r="1098" spans="1:17" s="369" customFormat="1">
      <c r="A1098" s="735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  <c r="Q1098" s="646"/>
    </row>
    <row r="1099" spans="1:17" s="369" customFormat="1">
      <c r="A1099" s="735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  <c r="Q1099" s="646"/>
    </row>
    <row r="1100" spans="1:17" s="369" customFormat="1">
      <c r="A1100" s="735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  <c r="Q1100" s="646"/>
    </row>
    <row r="1101" spans="1:17" s="369" customFormat="1">
      <c r="A1101" s="735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  <c r="Q1101" s="646"/>
    </row>
    <row r="1102" spans="1:17" s="369" customFormat="1">
      <c r="A1102" s="735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  <c r="Q1102" s="646"/>
    </row>
    <row r="1103" spans="1:17" s="369" customFormat="1">
      <c r="A1103" s="735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  <c r="Q1103" s="646"/>
    </row>
    <row r="1104" spans="1:17" s="369" customFormat="1">
      <c r="A1104" s="735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  <c r="Q1104" s="646"/>
    </row>
    <row r="1105" spans="1:17" s="369" customFormat="1">
      <c r="A1105" s="735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  <c r="Q1105" s="646"/>
    </row>
    <row r="1106" spans="1:17" s="369" customFormat="1">
      <c r="A1106" s="735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  <c r="Q1106" s="646"/>
    </row>
    <row r="1107" spans="1:17" s="369" customFormat="1">
      <c r="A1107" s="735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  <c r="Q1107" s="646"/>
    </row>
    <row r="1108" spans="1:17" s="369" customFormat="1">
      <c r="A1108" s="735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  <c r="Q1108" s="646"/>
    </row>
    <row r="1109" spans="1:17" s="369" customFormat="1">
      <c r="A1109" s="735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  <c r="Q1109" s="646"/>
    </row>
    <row r="1110" spans="1:17" s="369" customFormat="1">
      <c r="A1110" s="735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  <c r="Q1110" s="646"/>
    </row>
    <row r="1111" spans="1:17" s="369" customFormat="1">
      <c r="A1111" s="735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  <c r="Q1111" s="646"/>
    </row>
    <row r="1112" spans="1:17" s="369" customFormat="1">
      <c r="A1112" s="735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  <c r="Q1112" s="646"/>
    </row>
    <row r="1113" spans="1:17" s="369" customFormat="1">
      <c r="A1113" s="735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  <c r="Q1113" s="646"/>
    </row>
    <row r="1114" spans="1:17" s="369" customFormat="1">
      <c r="A1114" s="735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  <c r="Q1114" s="646"/>
    </row>
    <row r="1115" spans="1:17" s="369" customFormat="1">
      <c r="A1115" s="735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  <c r="Q1115" s="646"/>
    </row>
    <row r="1116" spans="1:17" s="369" customFormat="1">
      <c r="A1116" s="735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  <c r="Q1116" s="646"/>
    </row>
    <row r="1117" spans="1:17" s="369" customFormat="1">
      <c r="A1117" s="735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  <c r="Q1117" s="646"/>
    </row>
    <row r="1118" spans="1:17" s="369" customFormat="1">
      <c r="A1118" s="735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  <c r="Q1118" s="646"/>
    </row>
    <row r="1119" spans="1:17" s="369" customFormat="1">
      <c r="A1119" s="735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  <c r="Q1119" s="646"/>
    </row>
    <row r="1120" spans="1:17" s="369" customFormat="1">
      <c r="A1120" s="735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  <c r="Q1120" s="646"/>
    </row>
    <row r="1121" spans="1:17" s="369" customFormat="1">
      <c r="A1121" s="735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  <c r="Q1121" s="646"/>
    </row>
    <row r="1122" spans="1:17" s="369" customFormat="1">
      <c r="A1122" s="735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  <c r="Q1122" s="646"/>
    </row>
    <row r="1123" spans="1:17" s="369" customFormat="1">
      <c r="A1123" s="735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  <c r="Q1123" s="646"/>
    </row>
    <row r="1124" spans="1:17" s="369" customFormat="1">
      <c r="A1124" s="735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  <c r="Q1124" s="646"/>
    </row>
    <row r="1125" spans="1:17" s="369" customFormat="1">
      <c r="A1125" s="735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  <c r="Q1125" s="646"/>
    </row>
    <row r="1126" spans="1:17" s="369" customFormat="1">
      <c r="A1126" s="735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  <c r="Q1126" s="646"/>
    </row>
    <row r="1127" spans="1:17" s="369" customFormat="1">
      <c r="A1127" s="735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  <c r="Q1127" s="646"/>
    </row>
    <row r="1128" spans="1:17" s="369" customFormat="1">
      <c r="A1128" s="735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  <c r="Q1128" s="646"/>
    </row>
    <row r="1129" spans="1:17" s="369" customFormat="1">
      <c r="A1129" s="735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  <c r="Q1129" s="646"/>
    </row>
    <row r="1130" spans="1:17" s="369" customFormat="1">
      <c r="A1130" s="735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  <c r="Q1130" s="646"/>
    </row>
    <row r="1131" spans="1:17" s="369" customFormat="1">
      <c r="A1131" s="735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  <c r="Q1131" s="646"/>
    </row>
    <row r="1132" spans="1:17" s="369" customFormat="1">
      <c r="A1132" s="735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  <c r="Q1132" s="646"/>
    </row>
    <row r="1133" spans="1:17" s="369" customFormat="1">
      <c r="A1133" s="735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  <c r="Q1133" s="646"/>
    </row>
    <row r="1134" spans="1:17" s="369" customFormat="1">
      <c r="A1134" s="735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  <c r="Q1134" s="646"/>
    </row>
    <row r="1135" spans="1:17" s="369" customFormat="1">
      <c r="A1135" s="735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  <c r="Q1135" s="646"/>
    </row>
    <row r="1136" spans="1:17" s="369" customFormat="1">
      <c r="A1136" s="735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  <c r="Q1136" s="646"/>
    </row>
    <row r="1137" spans="1:17" s="369" customFormat="1">
      <c r="A1137" s="735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  <c r="Q1137" s="646"/>
    </row>
    <row r="1138" spans="1:17" s="369" customFormat="1">
      <c r="A1138" s="735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  <c r="Q1138" s="646"/>
    </row>
    <row r="1139" spans="1:17" s="369" customFormat="1">
      <c r="A1139" s="735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  <c r="Q1139" s="646"/>
    </row>
    <row r="1140" spans="1:17" s="369" customFormat="1">
      <c r="A1140" s="735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  <c r="Q1140" s="646"/>
    </row>
    <row r="1141" spans="1:17" s="369" customFormat="1">
      <c r="A1141" s="735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  <c r="Q1141" s="646"/>
    </row>
    <row r="1142" spans="1:17" s="369" customFormat="1">
      <c r="A1142" s="735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  <c r="Q1142" s="646"/>
    </row>
    <row r="1143" spans="1:17" s="369" customFormat="1">
      <c r="A1143" s="735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  <c r="Q1143" s="646"/>
    </row>
    <row r="1144" spans="1:17" s="369" customFormat="1">
      <c r="A1144" s="735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  <c r="Q1144" s="646"/>
    </row>
    <row r="1145" spans="1:17" s="369" customFormat="1">
      <c r="A1145" s="735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  <c r="Q1145" s="646"/>
    </row>
    <row r="1146" spans="1:17" s="369" customFormat="1">
      <c r="A1146" s="735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  <c r="Q1146" s="646"/>
    </row>
    <row r="1147" spans="1:17" s="369" customFormat="1">
      <c r="A1147" s="735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  <c r="Q1147" s="646"/>
    </row>
    <row r="1148" spans="1:17" s="369" customFormat="1">
      <c r="A1148" s="735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  <c r="Q1148" s="646"/>
    </row>
    <row r="1149" spans="1:17" s="369" customFormat="1">
      <c r="A1149" s="735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  <c r="Q1149" s="646"/>
    </row>
    <row r="1150" spans="1:17" s="369" customFormat="1">
      <c r="A1150" s="735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  <c r="Q1150" s="646"/>
    </row>
    <row r="1151" spans="1:17" s="369" customFormat="1">
      <c r="A1151" s="735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  <c r="Q1151" s="646"/>
    </row>
    <row r="1152" spans="1:17" s="369" customFormat="1">
      <c r="A1152" s="735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  <c r="Q1152" s="646"/>
    </row>
    <row r="1153" spans="1:17" s="369" customFormat="1">
      <c r="A1153" s="735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  <c r="Q1153" s="646"/>
    </row>
    <row r="1154" spans="1:17" s="369" customFormat="1">
      <c r="A1154" s="735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  <c r="Q1154" s="646"/>
    </row>
    <row r="1155" spans="1:17" s="369" customFormat="1">
      <c r="A1155" s="735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  <c r="Q1155" s="646"/>
    </row>
    <row r="1156" spans="1:17" s="369" customFormat="1">
      <c r="A1156" s="735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  <c r="Q1156" s="646"/>
    </row>
    <row r="1157" spans="1:17" s="369" customFormat="1">
      <c r="A1157" s="735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  <c r="Q1157" s="646"/>
    </row>
    <row r="1158" spans="1:17" s="369" customFormat="1">
      <c r="A1158" s="735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  <c r="Q1158" s="646"/>
    </row>
    <row r="1159" spans="1:17" s="369" customFormat="1">
      <c r="A1159" s="735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  <c r="Q1159" s="646"/>
    </row>
    <row r="1160" spans="1:17" s="369" customFormat="1">
      <c r="A1160" s="735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  <c r="Q1160" s="646"/>
    </row>
    <row r="1161" spans="1:17" s="369" customFormat="1">
      <c r="A1161" s="735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  <c r="Q1161" s="646"/>
    </row>
    <row r="1162" spans="1:17" s="369" customFormat="1">
      <c r="A1162" s="735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  <c r="Q1162" s="646"/>
    </row>
    <row r="1163" spans="1:17" s="369" customFormat="1">
      <c r="A1163" s="735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  <c r="Q1163" s="646"/>
    </row>
    <row r="1164" spans="1:17" s="369" customFormat="1">
      <c r="A1164" s="735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  <c r="Q1164" s="646"/>
    </row>
    <row r="1165" spans="1:17" s="369" customFormat="1">
      <c r="A1165" s="735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  <c r="Q1165" s="646"/>
    </row>
    <row r="1166" spans="1:17" s="369" customFormat="1">
      <c r="A1166" s="735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  <c r="Q1166" s="646"/>
    </row>
    <row r="1167" spans="1:17" s="369" customFormat="1">
      <c r="A1167" s="735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  <c r="Q1167" s="646"/>
    </row>
    <row r="1168" spans="1:17" s="369" customFormat="1">
      <c r="A1168" s="735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  <c r="Q1168" s="646"/>
    </row>
    <row r="1169" spans="1:17" s="369" customFormat="1">
      <c r="A1169" s="735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  <c r="Q1169" s="646"/>
    </row>
    <row r="1170" spans="1:17" s="369" customFormat="1">
      <c r="A1170" s="735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  <c r="Q1170" s="646"/>
    </row>
    <row r="1171" spans="1:17" s="369" customFormat="1">
      <c r="A1171" s="735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  <c r="Q1171" s="646"/>
    </row>
    <row r="1172" spans="1:17" s="369" customFormat="1">
      <c r="A1172" s="735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  <c r="Q1172" s="646"/>
    </row>
    <row r="1173" spans="1:17" s="369" customFormat="1">
      <c r="A1173" s="735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  <c r="Q1173" s="646"/>
    </row>
    <row r="1174" spans="1:17" s="369" customFormat="1">
      <c r="A1174" s="735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  <c r="Q1174" s="646"/>
    </row>
    <row r="1175" spans="1:17" s="369" customFormat="1">
      <c r="A1175" s="735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  <c r="Q1175" s="646"/>
    </row>
    <row r="1176" spans="1:17" s="369" customFormat="1">
      <c r="A1176" s="735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  <c r="Q1176" s="646"/>
    </row>
    <row r="1177" spans="1:17" s="369" customFormat="1">
      <c r="A1177" s="735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  <c r="Q1177" s="646"/>
    </row>
    <row r="1178" spans="1:17" s="369" customFormat="1">
      <c r="A1178" s="735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  <c r="Q1178" s="646"/>
    </row>
    <row r="1179" spans="1:17" s="369" customFormat="1">
      <c r="A1179" s="735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  <c r="Q1179" s="646"/>
    </row>
    <row r="1180" spans="1:17" s="369" customFormat="1">
      <c r="A1180" s="735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  <c r="Q1180" s="646"/>
    </row>
    <row r="1181" spans="1:17" s="369" customFormat="1">
      <c r="A1181" s="735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  <c r="Q1181" s="646"/>
    </row>
    <row r="1182" spans="1:17" s="369" customFormat="1">
      <c r="A1182" s="735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  <c r="Q1182" s="646"/>
    </row>
    <row r="1183" spans="1:17" s="369" customFormat="1">
      <c r="A1183" s="735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  <c r="Q1183" s="646"/>
    </row>
    <row r="1184" spans="1:17" s="369" customFormat="1">
      <c r="A1184" s="735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  <c r="Q1184" s="646"/>
    </row>
    <row r="1185" spans="1:17" s="369" customFormat="1">
      <c r="A1185" s="735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  <c r="Q1185" s="646"/>
    </row>
    <row r="1186" spans="1:17" s="369" customFormat="1">
      <c r="A1186" s="735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  <c r="Q1186" s="646"/>
    </row>
    <row r="1187" spans="1:17" s="369" customFormat="1">
      <c r="A1187" s="735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  <c r="Q1187" s="646"/>
    </row>
    <row r="1188" spans="1:17" s="369" customFormat="1">
      <c r="A1188" s="735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  <c r="Q1188" s="646"/>
    </row>
    <row r="1189" spans="1:17" s="369" customFormat="1">
      <c r="A1189" s="735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  <c r="Q1189" s="646"/>
    </row>
    <row r="1190" spans="1:17" s="369" customFormat="1">
      <c r="A1190" s="735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  <c r="Q1190" s="646"/>
    </row>
    <row r="1191" spans="1:17" s="369" customFormat="1">
      <c r="A1191" s="735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  <c r="Q1191" s="646"/>
    </row>
    <row r="1192" spans="1:17" s="369" customFormat="1">
      <c r="A1192" s="735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  <c r="Q1192" s="646"/>
    </row>
    <row r="1193" spans="1:17" s="369" customFormat="1">
      <c r="A1193" s="735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  <c r="Q1193" s="646"/>
    </row>
    <row r="1194" spans="1:17" s="369" customFormat="1">
      <c r="A1194" s="735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  <c r="Q1194" s="646"/>
    </row>
    <row r="1195" spans="1:17" s="369" customFormat="1">
      <c r="A1195" s="735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  <c r="Q1195" s="646"/>
    </row>
    <row r="1196" spans="1:17" s="369" customFormat="1">
      <c r="A1196" s="735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  <c r="Q1196" s="646"/>
    </row>
    <row r="1197" spans="1:17" s="369" customFormat="1">
      <c r="A1197" s="735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  <c r="Q1197" s="646"/>
    </row>
    <row r="1198" spans="1:17" s="369" customFormat="1">
      <c r="A1198" s="735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  <c r="Q1198" s="646"/>
    </row>
    <row r="1199" spans="1:17" s="369" customFormat="1">
      <c r="A1199" s="735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  <c r="Q1199" s="646"/>
    </row>
    <row r="1200" spans="1:17" s="369" customFormat="1">
      <c r="A1200" s="735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  <c r="Q1200" s="646"/>
    </row>
    <row r="1201" spans="1:17" s="369" customFormat="1">
      <c r="A1201" s="735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  <c r="Q1201" s="646"/>
    </row>
    <row r="1202" spans="1:17" s="369" customFormat="1">
      <c r="A1202" s="735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  <c r="Q1202" s="646"/>
    </row>
    <row r="1203" spans="1:17" s="369" customFormat="1">
      <c r="A1203" s="735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  <c r="Q1203" s="646"/>
    </row>
    <row r="1204" spans="1:17" s="369" customFormat="1">
      <c r="A1204" s="735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  <c r="Q1204" s="646"/>
    </row>
    <row r="1205" spans="1:17" s="369" customFormat="1">
      <c r="A1205" s="735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  <c r="Q1205" s="646"/>
    </row>
    <row r="1206" spans="1:17" s="369" customFormat="1">
      <c r="A1206" s="735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  <c r="Q1206" s="646"/>
    </row>
    <row r="1207" spans="1:17" s="369" customFormat="1">
      <c r="A1207" s="735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  <c r="Q1207" s="646"/>
    </row>
    <row r="1208" spans="1:17" s="369" customFormat="1">
      <c r="A1208" s="735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  <c r="Q1208" s="646"/>
    </row>
    <row r="1209" spans="1:17" s="369" customFormat="1">
      <c r="A1209" s="735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  <c r="Q1209" s="646"/>
    </row>
    <row r="1210" spans="1:17" s="369" customFormat="1">
      <c r="A1210" s="735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  <c r="Q1210" s="646"/>
    </row>
    <row r="1211" spans="1:17" s="369" customFormat="1">
      <c r="A1211" s="735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  <c r="Q1211" s="646"/>
    </row>
    <row r="1212" spans="1:17" s="369" customFormat="1">
      <c r="A1212" s="735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  <c r="Q1212" s="646"/>
    </row>
    <row r="1213" spans="1:17" s="369" customFormat="1">
      <c r="A1213" s="735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  <c r="Q1213" s="646"/>
    </row>
    <row r="1214" spans="1:17" s="369" customFormat="1">
      <c r="A1214" s="735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  <c r="Q1214" s="646"/>
    </row>
    <row r="1215" spans="1:17" s="369" customFormat="1">
      <c r="A1215" s="735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  <c r="Q1215" s="646"/>
    </row>
    <row r="1216" spans="1:17" s="369" customFormat="1">
      <c r="A1216" s="735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  <c r="Q1216" s="646"/>
    </row>
    <row r="1217" spans="1:17" s="369" customFormat="1">
      <c r="A1217" s="735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  <c r="Q1217" s="646"/>
    </row>
    <row r="1218" spans="1:17" s="369" customFormat="1">
      <c r="A1218" s="735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  <c r="Q1218" s="646"/>
    </row>
    <row r="1219" spans="1:17" s="369" customFormat="1">
      <c r="A1219" s="735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  <c r="Q1219" s="646"/>
    </row>
    <row r="1220" spans="1:17" s="369" customFormat="1">
      <c r="A1220" s="735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  <c r="Q1220" s="646"/>
    </row>
    <row r="1221" spans="1:17" s="369" customFormat="1">
      <c r="A1221" s="735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  <c r="Q1221" s="646"/>
    </row>
    <row r="1222" spans="1:17" s="369" customFormat="1">
      <c r="A1222" s="735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  <c r="Q1222" s="646"/>
    </row>
    <row r="1223" spans="1:17" s="369" customFormat="1">
      <c r="A1223" s="735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  <c r="Q1223" s="646"/>
    </row>
    <row r="1224" spans="1:17" s="369" customFormat="1">
      <c r="A1224" s="735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  <c r="Q1224" s="646"/>
    </row>
    <row r="1225" spans="1:17" s="369" customFormat="1">
      <c r="A1225" s="735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  <c r="Q1225" s="646"/>
    </row>
    <row r="1226" spans="1:17" s="369" customFormat="1">
      <c r="A1226" s="735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  <c r="Q1226" s="646"/>
    </row>
    <row r="1227" spans="1:17" s="369" customFormat="1">
      <c r="A1227" s="735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  <c r="Q1227" s="646"/>
    </row>
    <row r="1228" spans="1:17" s="369" customFormat="1">
      <c r="A1228" s="735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  <c r="Q1228" s="646"/>
    </row>
    <row r="1229" spans="1:17" s="369" customFormat="1">
      <c r="A1229" s="735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  <c r="Q1229" s="646"/>
    </row>
    <row r="1230" spans="1:17" s="369" customFormat="1">
      <c r="A1230" s="735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  <c r="Q1230" s="646"/>
    </row>
    <row r="1231" spans="1:17" s="369" customFormat="1">
      <c r="A1231" s="735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  <c r="Q1231" s="646"/>
    </row>
    <row r="1232" spans="1:17" s="369" customFormat="1">
      <c r="A1232" s="735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  <c r="Q1232" s="646"/>
    </row>
    <row r="1233" spans="1:17" s="369" customFormat="1">
      <c r="A1233" s="735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  <c r="Q1233" s="646"/>
    </row>
    <row r="1234" spans="1:17" s="369" customFormat="1">
      <c r="A1234" s="735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  <c r="Q1234" s="646"/>
    </row>
    <row r="1235" spans="1:17" s="369" customFormat="1">
      <c r="A1235" s="735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  <c r="Q1235" s="646"/>
    </row>
    <row r="1236" spans="1:17" s="369" customFormat="1">
      <c r="A1236" s="735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  <c r="Q1236" s="646"/>
    </row>
    <row r="1237" spans="1:17" s="369" customFormat="1">
      <c r="A1237" s="735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  <c r="Q1237" s="646"/>
    </row>
    <row r="1238" spans="1:17" s="369" customFormat="1">
      <c r="A1238" s="735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  <c r="Q1238" s="646"/>
    </row>
    <row r="1239" spans="1:17" s="369" customFormat="1">
      <c r="A1239" s="735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  <c r="Q1239" s="646"/>
    </row>
    <row r="1240" spans="1:17" s="369" customFormat="1">
      <c r="A1240" s="735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  <c r="Q1240" s="646"/>
    </row>
    <row r="1241" spans="1:17" s="369" customFormat="1">
      <c r="A1241" s="735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  <c r="Q1241" s="646"/>
    </row>
    <row r="1242" spans="1:17" s="369" customFormat="1">
      <c r="A1242" s="735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  <c r="Q1242" s="646"/>
    </row>
    <row r="1243" spans="1:17" s="369" customFormat="1">
      <c r="A1243" s="735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  <c r="Q1243" s="646"/>
    </row>
    <row r="1244" spans="1:17" s="369" customFormat="1">
      <c r="A1244" s="735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  <c r="Q1244" s="646"/>
    </row>
    <row r="1245" spans="1:17" s="369" customFormat="1">
      <c r="A1245" s="735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  <c r="Q1245" s="646"/>
    </row>
    <row r="1246" spans="1:17" s="369" customFormat="1">
      <c r="A1246" s="735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  <c r="Q1246" s="646"/>
    </row>
    <row r="1247" spans="1:17" s="369" customFormat="1">
      <c r="A1247" s="735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  <c r="Q1247" s="646"/>
    </row>
    <row r="1248" spans="1:17" s="369" customFormat="1">
      <c r="A1248" s="735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  <c r="Q1248" s="646"/>
    </row>
    <row r="1249" spans="1:17" s="369" customFormat="1">
      <c r="A1249" s="735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  <c r="Q1249" s="646"/>
    </row>
    <row r="1250" spans="1:17" s="369" customFormat="1">
      <c r="A1250" s="735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  <c r="Q1250" s="646"/>
    </row>
    <row r="1251" spans="1:17" s="369" customFormat="1">
      <c r="A1251" s="735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  <c r="Q1251" s="646"/>
    </row>
    <row r="1252" spans="1:17" s="369" customFormat="1">
      <c r="A1252" s="735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  <c r="Q1252" s="646"/>
    </row>
    <row r="1253" spans="1:17" s="369" customFormat="1">
      <c r="A1253" s="735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  <c r="Q1253" s="646"/>
    </row>
    <row r="1254" spans="1:17" s="369" customFormat="1">
      <c r="A1254" s="735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  <c r="Q1254" s="646"/>
    </row>
    <row r="1255" spans="1:17" s="369" customFormat="1">
      <c r="A1255" s="735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  <c r="Q1255" s="646"/>
    </row>
    <row r="1256" spans="1:17" s="369" customFormat="1">
      <c r="A1256" s="735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  <c r="Q1256" s="646"/>
    </row>
    <row r="1257" spans="1:17" s="369" customFormat="1">
      <c r="A1257" s="735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  <c r="Q1257" s="646"/>
    </row>
    <row r="1258" spans="1:17" s="369" customFormat="1">
      <c r="A1258" s="735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  <c r="Q1258" s="646"/>
    </row>
    <row r="1259" spans="1:17" s="369" customFormat="1">
      <c r="A1259" s="735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  <c r="Q1259" s="646"/>
    </row>
    <row r="1260" spans="1:17" s="369" customFormat="1">
      <c r="A1260" s="735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  <c r="Q1260" s="646"/>
    </row>
    <row r="1261" spans="1:17" s="369" customFormat="1">
      <c r="A1261" s="735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  <c r="Q1261" s="646"/>
    </row>
    <row r="1262" spans="1:17" s="369" customFormat="1">
      <c r="A1262" s="735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  <c r="Q1262" s="646"/>
    </row>
    <row r="1263" spans="1:17" s="369" customFormat="1">
      <c r="A1263" s="735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  <c r="Q1263" s="646"/>
    </row>
    <row r="1264" spans="1:17" s="369" customFormat="1">
      <c r="A1264" s="735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  <c r="Q1264" s="646"/>
    </row>
    <row r="1265" spans="1:17" s="369" customFormat="1">
      <c r="A1265" s="735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  <c r="Q1265" s="646"/>
    </row>
    <row r="1266" spans="1:17" s="369" customFormat="1">
      <c r="A1266" s="735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  <c r="Q1266" s="646"/>
    </row>
    <row r="1267" spans="1:17" s="369" customFormat="1">
      <c r="A1267" s="735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  <c r="Q1267" s="646"/>
    </row>
    <row r="1268" spans="1:17" s="369" customFormat="1">
      <c r="A1268" s="735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  <c r="Q1268" s="646"/>
    </row>
    <row r="1269" spans="1:17" s="369" customFormat="1">
      <c r="A1269" s="735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  <c r="Q1269" s="646"/>
    </row>
    <row r="1270" spans="1:17" s="369" customFormat="1">
      <c r="A1270" s="735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  <c r="Q1270" s="646"/>
    </row>
    <row r="1271" spans="1:17" s="369" customFormat="1">
      <c r="A1271" s="735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  <c r="Q1271" s="646"/>
    </row>
    <row r="1272" spans="1:17" s="369" customFormat="1">
      <c r="A1272" s="735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  <c r="Q1272" s="646"/>
    </row>
    <row r="1273" spans="1:17" s="369" customFormat="1">
      <c r="A1273" s="735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  <c r="Q1273" s="646"/>
    </row>
    <row r="1274" spans="1:17" s="369" customFormat="1">
      <c r="A1274" s="735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  <c r="Q1274" s="646"/>
    </row>
    <row r="1275" spans="1:17" s="369" customFormat="1">
      <c r="A1275" s="735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  <c r="Q1275" s="646"/>
    </row>
    <row r="1276" spans="1:17" s="369" customFormat="1">
      <c r="A1276" s="735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  <c r="Q1276" s="646"/>
    </row>
    <row r="1277" spans="1:17" s="369" customFormat="1">
      <c r="A1277" s="735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  <c r="Q1277" s="646"/>
    </row>
    <row r="1278" spans="1:17" s="369" customFormat="1">
      <c r="A1278" s="735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  <c r="Q1278" s="646"/>
    </row>
    <row r="1279" spans="1:17" s="369" customFormat="1">
      <c r="A1279" s="735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  <c r="Q1279" s="646"/>
    </row>
    <row r="1280" spans="1:17" s="369" customFormat="1">
      <c r="A1280" s="735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  <c r="Q1280" s="646"/>
    </row>
    <row r="1281" spans="1:17" s="369" customFormat="1">
      <c r="A1281" s="735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  <c r="Q1281" s="646"/>
    </row>
    <row r="1282" spans="1:17" s="369" customFormat="1">
      <c r="A1282" s="735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  <c r="Q1282" s="646"/>
    </row>
    <row r="1283" spans="1:17" s="369" customFormat="1">
      <c r="A1283" s="735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  <c r="Q1283" s="646"/>
    </row>
    <row r="1284" spans="1:17" s="369" customFormat="1">
      <c r="A1284" s="735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  <c r="Q1284" s="646"/>
    </row>
    <row r="1285" spans="1:17" s="369" customFormat="1">
      <c r="A1285" s="735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  <c r="Q1285" s="646"/>
    </row>
    <row r="1286" spans="1:17" s="369" customFormat="1">
      <c r="A1286" s="735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  <c r="Q1286" s="646"/>
    </row>
    <row r="1287" spans="1:17" s="369" customFormat="1">
      <c r="A1287" s="735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  <c r="Q1287" s="646"/>
    </row>
    <row r="1288" spans="1:17" s="369" customFormat="1">
      <c r="A1288" s="735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  <c r="Q1288" s="646"/>
    </row>
    <row r="1289" spans="1:17" s="369" customFormat="1">
      <c r="A1289" s="735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  <c r="Q1289" s="646"/>
    </row>
    <row r="1290" spans="1:17" s="369" customFormat="1">
      <c r="A1290" s="735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  <c r="Q1290" s="646"/>
    </row>
    <row r="1291" spans="1:17" s="369" customFormat="1">
      <c r="A1291" s="735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  <c r="Q1291" s="646"/>
    </row>
    <row r="1292" spans="1:17" s="369" customFormat="1">
      <c r="A1292" s="735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  <c r="Q1292" s="646"/>
    </row>
    <row r="1293" spans="1:17" s="369" customFormat="1">
      <c r="A1293" s="735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  <c r="Q1293" s="646"/>
    </row>
    <row r="1294" spans="1:17" s="369" customFormat="1">
      <c r="A1294" s="735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  <c r="Q1294" s="646"/>
    </row>
    <row r="1295" spans="1:17" s="369" customFormat="1">
      <c r="A1295" s="735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  <c r="Q1295" s="646"/>
    </row>
    <row r="1296" spans="1:17" s="369" customFormat="1">
      <c r="A1296" s="735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  <c r="Q1296" s="646"/>
    </row>
    <row r="1297" spans="1:17" s="369" customFormat="1">
      <c r="A1297" s="735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  <c r="Q1297" s="646"/>
    </row>
    <row r="1298" spans="1:17" s="369" customFormat="1">
      <c r="A1298" s="735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  <c r="Q1298" s="646"/>
    </row>
    <row r="1299" spans="1:17" s="369" customFormat="1">
      <c r="A1299" s="735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  <c r="Q1299" s="646"/>
    </row>
    <row r="1300" spans="1:17" s="369" customFormat="1">
      <c r="A1300" s="735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  <c r="Q1300" s="646"/>
    </row>
    <row r="1301" spans="1:17" s="369" customFormat="1">
      <c r="A1301" s="735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  <c r="Q1301" s="646"/>
    </row>
    <row r="1302" spans="1:17" s="369" customFormat="1">
      <c r="A1302" s="735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  <c r="Q1302" s="646"/>
    </row>
    <row r="1303" spans="1:17" s="369" customFormat="1">
      <c r="A1303" s="735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  <c r="Q1303" s="646"/>
    </row>
    <row r="1304" spans="1:17" s="369" customFormat="1">
      <c r="A1304" s="735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  <c r="Q1304" s="646"/>
    </row>
    <row r="1305" spans="1:17" s="369" customFormat="1">
      <c r="A1305" s="735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  <c r="Q1305" s="646"/>
    </row>
    <row r="1306" spans="1:17" s="369" customFormat="1">
      <c r="A1306" s="735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  <c r="Q1306" s="646"/>
    </row>
    <row r="1307" spans="1:17" s="369" customFormat="1">
      <c r="A1307" s="735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  <c r="Q1307" s="646"/>
    </row>
    <row r="1308" spans="1:17" s="369" customFormat="1">
      <c r="A1308" s="735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  <c r="Q1308" s="646"/>
    </row>
    <row r="1309" spans="1:17" s="369" customFormat="1">
      <c r="A1309" s="735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  <c r="Q1309" s="646"/>
    </row>
    <row r="1310" spans="1:17" s="369" customFormat="1">
      <c r="A1310" s="735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  <c r="Q1310" s="646"/>
    </row>
    <row r="1311" spans="1:17" s="369" customFormat="1">
      <c r="A1311" s="735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  <c r="Q1311" s="646"/>
    </row>
    <row r="1312" spans="1:17" s="369" customFormat="1">
      <c r="A1312" s="735"/>
      <c r="B1312" s="736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739"/>
      <c r="Q1312" s="646"/>
    </row>
    <row r="1313" spans="1:17" s="369" customFormat="1">
      <c r="A1313" s="735"/>
      <c r="B1313" s="736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739"/>
      <c r="Q1313" s="646"/>
    </row>
    <row r="1314" spans="1:17" s="369" customFormat="1">
      <c r="A1314" s="735"/>
      <c r="B1314" s="736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739"/>
      <c r="Q1314" s="646"/>
    </row>
    <row r="1315" spans="1:17" s="369" customFormat="1">
      <c r="A1315" s="735"/>
      <c r="B1315" s="736"/>
      <c r="C1315" s="737"/>
      <c r="D1315" s="646"/>
      <c r="E1315" s="646"/>
      <c r="F1315" s="646"/>
      <c r="G1315" s="738"/>
      <c r="H1315" s="738"/>
      <c r="I1315" s="719"/>
      <c r="L1315" s="646"/>
      <c r="N1315" s="646"/>
      <c r="P1315" s="739"/>
      <c r="Q1315" s="646"/>
    </row>
    <row r="1316" spans="1:17" s="369" customFormat="1">
      <c r="A1316" s="735"/>
      <c r="B1316" s="736"/>
      <c r="C1316" s="737"/>
      <c r="D1316" s="646"/>
      <c r="E1316" s="646"/>
      <c r="F1316" s="646"/>
      <c r="G1316" s="738"/>
      <c r="H1316" s="738"/>
      <c r="I1316" s="719"/>
      <c r="L1316" s="646"/>
      <c r="N1316" s="646"/>
      <c r="P1316" s="739"/>
      <c r="Q1316" s="646"/>
    </row>
    <row r="1317" spans="1:17" s="369" customFormat="1">
      <c r="A1317" s="735"/>
      <c r="B1317" s="736"/>
      <c r="C1317" s="737"/>
      <c r="D1317" s="646"/>
      <c r="E1317" s="646"/>
      <c r="F1317" s="646"/>
      <c r="G1317" s="738"/>
      <c r="H1317" s="738"/>
      <c r="I1317" s="719"/>
      <c r="L1317" s="646"/>
      <c r="N1317" s="646"/>
      <c r="P1317" s="739"/>
      <c r="Q1317" s="646"/>
    </row>
    <row r="1318" spans="1:17" s="369" customFormat="1">
      <c r="A1318" s="735"/>
      <c r="B1318" s="736"/>
      <c r="C1318" s="737"/>
      <c r="D1318" s="646"/>
      <c r="E1318" s="646"/>
      <c r="F1318" s="646"/>
      <c r="G1318" s="738"/>
      <c r="H1318" s="738"/>
      <c r="I1318" s="719"/>
      <c r="L1318" s="646"/>
      <c r="N1318" s="646"/>
      <c r="P1318" s="739"/>
      <c r="Q1318" s="646"/>
    </row>
  </sheetData>
  <autoFilter ref="A4:S367">
    <sortState ref="A5:S372">
      <sortCondition ref="Q4:Q367"/>
    </sortState>
  </autoFilter>
  <mergeCells count="11">
    <mergeCell ref="B342:D342"/>
    <mergeCell ref="I342:J342"/>
    <mergeCell ref="K342:Q342"/>
    <mergeCell ref="K7:K8"/>
    <mergeCell ref="J19:J20"/>
    <mergeCell ref="M15:M16"/>
    <mergeCell ref="E2:M2"/>
    <mergeCell ref="D3:M3"/>
    <mergeCell ref="A339:P339"/>
    <mergeCell ref="P19:P20"/>
    <mergeCell ref="L10:L11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320"/>
  <sheetViews>
    <sheetView rightToLeft="1" workbookViewId="0">
      <pane ySplit="4" topLeftCell="A5" activePane="bottomLeft" state="frozen"/>
      <selection activeCell="J9" sqref="J9:J10"/>
      <selection pane="bottomLeft" activeCell="I11" sqref="I11"/>
    </sheetView>
  </sheetViews>
  <sheetFormatPr defaultRowHeight="18"/>
  <cols>
    <col min="1" max="1" width="4.25" style="725" customWidth="1"/>
    <col min="2" max="2" width="7.625" style="718" customWidth="1"/>
    <col min="3" max="3" width="16.5" style="730" customWidth="1"/>
    <col min="4" max="4" width="4.75" style="368" customWidth="1"/>
    <col min="5" max="6" width="4.25" style="368" customWidth="1"/>
    <col min="7" max="7" width="9" style="362" customWidth="1"/>
    <col min="8" max="8" width="5.625" style="362" hidden="1" customWidth="1"/>
    <col min="9" max="9" width="16.5" style="337" customWidth="1"/>
    <col min="10" max="10" width="7.25" style="338" customWidth="1"/>
    <col min="11" max="11" width="6.625" style="338" customWidth="1"/>
    <col min="12" max="12" width="6.75" style="368" customWidth="1"/>
    <col min="13" max="13" width="6.875" style="338" customWidth="1"/>
    <col min="14" max="14" width="7.625" style="368" customWidth="1"/>
    <col min="15" max="15" width="7" style="338" customWidth="1"/>
    <col min="16" max="16" width="7.625" style="387" customWidth="1"/>
    <col min="17" max="17" width="11.125" style="368" hidden="1" customWidth="1"/>
    <col min="18" max="21" width="9" style="369" customWidth="1"/>
    <col min="22" max="22" width="3.375" style="369" customWidth="1"/>
    <col min="23" max="30" width="9" style="369" customWidth="1"/>
    <col min="31" max="43" width="9" style="338" customWidth="1"/>
    <col min="44" max="44" width="10" style="338" bestFit="1" customWidth="1"/>
    <col min="45" max="16384" width="9" style="338"/>
  </cols>
  <sheetData>
    <row r="1" spans="1:44" ht="21.75" customHeight="1">
      <c r="D1" s="338"/>
      <c r="E1" s="952"/>
      <c r="F1" s="952"/>
      <c r="G1" s="952"/>
      <c r="H1" s="952"/>
      <c r="I1" s="952"/>
      <c r="J1" s="952"/>
      <c r="K1" s="952"/>
      <c r="L1" s="952"/>
      <c r="M1" s="952"/>
      <c r="Q1" s="631"/>
    </row>
    <row r="2" spans="1:44" s="272" customFormat="1" ht="18" customHeight="1">
      <c r="A2" s="723"/>
      <c r="B2" s="714"/>
      <c r="C2" s="727"/>
      <c r="D2" s="952"/>
      <c r="E2" s="1137" t="s">
        <v>2073</v>
      </c>
      <c r="F2" s="1137"/>
      <c r="G2" s="1137"/>
      <c r="H2" s="1137"/>
      <c r="I2" s="1137"/>
      <c r="J2" s="1137"/>
      <c r="K2" s="1137"/>
      <c r="L2" s="1137"/>
      <c r="M2" s="1137"/>
      <c r="N2" s="740"/>
      <c r="O2" s="289"/>
      <c r="P2" s="228"/>
      <c r="Q2" s="631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</row>
    <row r="3" spans="1:44" s="272" customFormat="1" ht="21.75" customHeight="1">
      <c r="A3" s="723"/>
      <c r="B3" s="714"/>
      <c r="C3" s="713" t="s">
        <v>1952</v>
      </c>
      <c r="D3" s="1136" t="s">
        <v>2026</v>
      </c>
      <c r="E3" s="1136"/>
      <c r="F3" s="1136"/>
      <c r="G3" s="1136"/>
      <c r="H3" s="1136"/>
      <c r="I3" s="1136"/>
      <c r="J3" s="1136"/>
      <c r="K3" s="1136"/>
      <c r="L3" s="1136"/>
      <c r="M3" s="1136"/>
      <c r="N3" s="740"/>
      <c r="O3" s="289"/>
      <c r="P3" s="228"/>
      <c r="Q3" s="631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</row>
    <row r="4" spans="1:44" s="748" customFormat="1" ht="29.25" customHeight="1">
      <c r="A4" s="744"/>
      <c r="B4" s="950" t="s">
        <v>854</v>
      </c>
      <c r="C4" s="951" t="s">
        <v>855</v>
      </c>
      <c r="D4" s="217" t="s">
        <v>858</v>
      </c>
      <c r="E4" s="217" t="s">
        <v>857</v>
      </c>
      <c r="F4" s="217" t="s">
        <v>856</v>
      </c>
      <c r="G4" s="299" t="s">
        <v>7</v>
      </c>
      <c r="H4" s="299" t="s">
        <v>1951</v>
      </c>
      <c r="I4" s="804" t="s">
        <v>859</v>
      </c>
      <c r="J4" s="217" t="s">
        <v>1</v>
      </c>
      <c r="K4" s="217" t="s">
        <v>2</v>
      </c>
      <c r="L4" s="217" t="s">
        <v>3</v>
      </c>
      <c r="M4" s="217" t="s">
        <v>4</v>
      </c>
      <c r="N4" s="217" t="s">
        <v>5</v>
      </c>
      <c r="O4" s="217" t="s">
        <v>6</v>
      </c>
      <c r="P4" s="1045" t="s">
        <v>8</v>
      </c>
      <c r="Q4" s="744" t="s">
        <v>1226</v>
      </c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R4" s="750" t="s">
        <v>1452</v>
      </c>
    </row>
    <row r="5" spans="1:44" s="272" customFormat="1" ht="19.5" customHeight="1">
      <c r="A5" s="367">
        <v>1</v>
      </c>
      <c r="B5" s="288" t="s">
        <v>669</v>
      </c>
      <c r="C5" s="770" t="str">
        <f>VLOOKUP(B5,مقررات!$A$1:$F$411,2,FALSE)</f>
        <v>فسيولوجيا(1)</v>
      </c>
      <c r="D5" s="211">
        <f>VLOOKUP(B5,مقررات!$A$1:$F$452,3,FALSE)</f>
        <v>2</v>
      </c>
      <c r="E5" s="211">
        <f>VLOOKUP(B5,مقررات!$A$1:$F$476,4,FALSE)</f>
        <v>2</v>
      </c>
      <c r="F5" s="211">
        <f t="shared" ref="F5:F33" si="0">D5+0.5*E5</f>
        <v>3</v>
      </c>
      <c r="G5" s="60" t="str">
        <f>VLOOKUP(B5,مقررات!$A$1:$F$409,6,FALSE)</f>
        <v>-</v>
      </c>
      <c r="H5" s="60" t="s">
        <v>2065</v>
      </c>
      <c r="I5" s="257" t="s">
        <v>2082</v>
      </c>
      <c r="J5" s="409"/>
      <c r="K5" s="1101" t="s">
        <v>1068</v>
      </c>
      <c r="L5" s="409"/>
      <c r="M5" s="409"/>
      <c r="N5" s="409"/>
      <c r="O5" s="409"/>
      <c r="P5" s="1103" t="s">
        <v>1318</v>
      </c>
      <c r="Q5" s="282">
        <v>1</v>
      </c>
      <c r="R5" s="283"/>
      <c r="S5" s="283"/>
      <c r="T5" s="283"/>
      <c r="U5" s="283"/>
      <c r="V5" s="283"/>
      <c r="W5" s="283"/>
      <c r="X5" s="283"/>
      <c r="Y5" s="283"/>
      <c r="Z5" s="283"/>
      <c r="AA5" s="283"/>
      <c r="AB5" s="283"/>
      <c r="AC5" s="283"/>
      <c r="AD5" s="283"/>
      <c r="AR5" s="251" t="e">
        <f>VLOOKUP(#REF!,'اعضاء هيئة التدريس'!#REF!,2,)</f>
        <v>#REF!</v>
      </c>
    </row>
    <row r="6" spans="1:44" s="272" customFormat="1" ht="19.5" customHeight="1">
      <c r="A6" s="328">
        <v>2</v>
      </c>
      <c r="B6" s="288" t="s">
        <v>671</v>
      </c>
      <c r="C6" s="770" t="str">
        <f>VLOOKUP(B6,مقررات!$A$1:$F$411,2,FALSE)</f>
        <v>اساسيات علم الخلية</v>
      </c>
      <c r="D6" s="211">
        <f>VLOOKUP(B6,مقررات!$A$1:$F$452,3,FALSE)</f>
        <v>2</v>
      </c>
      <c r="E6" s="211">
        <f>VLOOKUP(B6,مقررات!$A$1:$F$476,4,FALSE)</f>
        <v>0</v>
      </c>
      <c r="F6" s="211">
        <f t="shared" si="0"/>
        <v>2</v>
      </c>
      <c r="G6" s="60" t="str">
        <f>VLOOKUP(B6,مقررات!$A$1:$F$409,6,FALSE)</f>
        <v>-</v>
      </c>
      <c r="H6" s="60" t="s">
        <v>1923</v>
      </c>
      <c r="I6" s="257" t="s">
        <v>2066</v>
      </c>
      <c r="J6" s="409"/>
      <c r="K6" s="409"/>
      <c r="L6" s="409"/>
      <c r="M6" s="409" t="s">
        <v>1068</v>
      </c>
      <c r="N6" s="409"/>
      <c r="O6" s="409"/>
      <c r="P6" s="1103" t="s">
        <v>1319</v>
      </c>
      <c r="Q6" s="4">
        <v>2</v>
      </c>
      <c r="R6" s="283"/>
      <c r="S6" s="283"/>
      <c r="T6" s="283"/>
      <c r="U6" s="283"/>
      <c r="V6" s="283"/>
      <c r="W6" s="283"/>
      <c r="X6" s="283"/>
      <c r="Y6" s="283"/>
      <c r="Z6" s="283"/>
      <c r="AA6" s="283"/>
      <c r="AB6" s="283"/>
      <c r="AC6" s="283"/>
      <c r="AD6" s="283"/>
      <c r="AR6" s="251" t="e">
        <f>VLOOKUP(#REF!,'اعضاء هيئة التدريس'!#REF!,2,)</f>
        <v>#REF!</v>
      </c>
    </row>
    <row r="7" spans="1:44" s="285" customFormat="1" ht="20.25" customHeight="1">
      <c r="A7" s="328">
        <v>3</v>
      </c>
      <c r="B7" s="288" t="s">
        <v>673</v>
      </c>
      <c r="C7" s="770" t="str">
        <f>VLOOKUP(B7,مقررات!$A$1:$F$411,2,FALSE)</f>
        <v>لافقاريات (1)</v>
      </c>
      <c r="D7" s="211">
        <f>VLOOKUP(B7,مقررات!$A$1:$F$452,3,FALSE)</f>
        <v>2</v>
      </c>
      <c r="E7" s="211">
        <f>VLOOKUP(B7,مقررات!$A$1:$F$476,4,FALSE)</f>
        <v>2</v>
      </c>
      <c r="F7" s="211">
        <f t="shared" si="0"/>
        <v>3</v>
      </c>
      <c r="G7" s="60" t="str">
        <f>VLOOKUP(B7,مقررات!$A$1:$F$409,6,FALSE)</f>
        <v>-</v>
      </c>
      <c r="H7" s="60" t="s">
        <v>1886</v>
      </c>
      <c r="I7" s="257" t="str">
        <f>VLOOKUP(H7,'اعضاء هيئة التدريس'!$B$1:$D$300,2,FALSE)</f>
        <v>أ.د. جمالات عثمان</v>
      </c>
      <c r="J7" s="409"/>
      <c r="K7" s="409"/>
      <c r="L7" s="409" t="s">
        <v>1068</v>
      </c>
      <c r="M7" s="409"/>
      <c r="N7" s="409"/>
      <c r="O7" s="272"/>
      <c r="P7" s="1103" t="s">
        <v>1313</v>
      </c>
      <c r="Q7" s="4">
        <v>3</v>
      </c>
      <c r="R7" s="283"/>
      <c r="S7" s="284"/>
      <c r="T7" s="284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R7" s="251" t="e">
        <f>VLOOKUP(#REF!,'اعضاء هيئة التدريس'!#REF!,2,)</f>
        <v>#REF!</v>
      </c>
    </row>
    <row r="8" spans="1:44" s="272" customFormat="1" ht="18.75" customHeight="1">
      <c r="A8" s="367">
        <v>4</v>
      </c>
      <c r="B8" s="288" t="s">
        <v>675</v>
      </c>
      <c r="C8" s="770" t="str">
        <f>VLOOKUP(B8,مقررات!$A$1:$F$411,2,FALSE)</f>
        <v>حبليات (1)</v>
      </c>
      <c r="D8" s="211">
        <f>VLOOKUP(B8,مقررات!$A$1:$F$452,3,FALSE)</f>
        <v>1</v>
      </c>
      <c r="E8" s="211">
        <f>VLOOKUP(B8,مقررات!$A$1:$F$476,4,FALSE)</f>
        <v>2</v>
      </c>
      <c r="F8" s="211">
        <f t="shared" si="0"/>
        <v>2</v>
      </c>
      <c r="G8" s="60" t="str">
        <f>VLOOKUP(B8,مقررات!$A$1:$F$409,6,FALSE)</f>
        <v>-</v>
      </c>
      <c r="H8" s="60" t="s">
        <v>1890</v>
      </c>
      <c r="I8" s="257" t="str">
        <f>VLOOKUP(H8,'اعضاء هيئة التدريس'!$B$1:$D$300,2,FALSE)</f>
        <v>د. جمال متولي بدوي</v>
      </c>
      <c r="J8" s="409"/>
      <c r="K8" s="1095"/>
      <c r="L8" s="409"/>
      <c r="M8" s="409"/>
      <c r="N8" s="1141" t="s">
        <v>1233</v>
      </c>
      <c r="O8" s="409"/>
      <c r="P8" s="1104" t="s">
        <v>1317</v>
      </c>
      <c r="Q8" s="282">
        <v>4</v>
      </c>
      <c r="R8" s="283"/>
      <c r="S8" s="283"/>
      <c r="T8" s="283"/>
      <c r="U8" s="283"/>
      <c r="V8" s="283"/>
      <c r="W8" s="283"/>
      <c r="X8" s="283"/>
      <c r="Y8" s="283"/>
      <c r="Z8" s="283"/>
      <c r="AA8" s="283"/>
      <c r="AB8" s="283"/>
      <c r="AC8" s="283"/>
      <c r="AD8" s="283"/>
      <c r="AR8" s="251" t="e">
        <f>VLOOKUP(#REF!,'اعضاء هيئة التدريس'!#REF!,2,)</f>
        <v>#REF!</v>
      </c>
    </row>
    <row r="9" spans="1:44" s="272" customFormat="1" ht="18.75" customHeight="1">
      <c r="A9" s="401">
        <v>4</v>
      </c>
      <c r="B9" s="998" t="s">
        <v>675</v>
      </c>
      <c r="C9" s="1114" t="str">
        <f>VLOOKUP(B9,مقررات!$A$1:$F$411,2,FALSE)</f>
        <v>حبليات (1)</v>
      </c>
      <c r="D9" s="999">
        <f>VLOOKUP(B9,مقررات!$A$1:$F$452,3,FALSE)</f>
        <v>1</v>
      </c>
      <c r="E9" s="999">
        <f>VLOOKUP(B9,مقررات!$A$1:$F$476,4,FALSE)</f>
        <v>2</v>
      </c>
      <c r="F9" s="999">
        <f t="shared" ref="F9" si="1">D9+0.5*E9</f>
        <v>2</v>
      </c>
      <c r="G9" s="1115" t="str">
        <f>VLOOKUP(B9,مقررات!$A$1:$F$409,6,FALSE)</f>
        <v>-</v>
      </c>
      <c r="H9" s="60" t="s">
        <v>1890</v>
      </c>
      <c r="I9" s="257" t="s">
        <v>2083</v>
      </c>
      <c r="J9" s="409"/>
      <c r="K9" s="1095"/>
      <c r="L9" s="409"/>
      <c r="M9" s="409"/>
      <c r="N9" s="1142"/>
      <c r="O9" s="409"/>
      <c r="P9" s="1104" t="s">
        <v>1317</v>
      </c>
      <c r="Q9" s="282">
        <v>4</v>
      </c>
      <c r="R9" s="283"/>
      <c r="S9" s="283"/>
      <c r="T9" s="283"/>
      <c r="U9" s="283"/>
      <c r="V9" s="283"/>
      <c r="W9" s="283"/>
      <c r="X9" s="283"/>
      <c r="Y9" s="283"/>
      <c r="Z9" s="283"/>
      <c r="AA9" s="283"/>
      <c r="AB9" s="283"/>
      <c r="AC9" s="283"/>
      <c r="AD9" s="283"/>
      <c r="AR9" s="251" t="e">
        <f>VLOOKUP(#REF!,'اعضاء هيئة التدريس'!#REF!,2,)</f>
        <v>#REF!</v>
      </c>
    </row>
    <row r="10" spans="1:44" s="272" customFormat="1" ht="18" customHeight="1">
      <c r="A10" s="724">
        <v>5</v>
      </c>
      <c r="B10" s="288" t="s">
        <v>1063</v>
      </c>
      <c r="C10" s="770" t="str">
        <f>VLOOKUP(B10,مقررات!$A$1:$F$411,2,FALSE)</f>
        <v>رياضة عامة (1)</v>
      </c>
      <c r="D10" s="211">
        <v>2</v>
      </c>
      <c r="E10" s="211">
        <v>2</v>
      </c>
      <c r="F10" s="211">
        <f t="shared" si="0"/>
        <v>3</v>
      </c>
      <c r="G10" s="60" t="str">
        <f>VLOOKUP(B10,مقررات!$A$1:$F$409,6,FALSE)</f>
        <v>--</v>
      </c>
      <c r="H10" s="60" t="s">
        <v>1544</v>
      </c>
      <c r="I10" s="262" t="s">
        <v>2070</v>
      </c>
      <c r="J10" s="1113" t="s">
        <v>1067</v>
      </c>
      <c r="K10" s="1034"/>
      <c r="L10" s="409"/>
      <c r="M10" s="1034"/>
      <c r="N10" s="1034"/>
      <c r="O10" s="1034"/>
      <c r="P10" s="1105"/>
      <c r="Q10" s="4">
        <v>5</v>
      </c>
      <c r="R10" s="283"/>
      <c r="S10" s="283"/>
      <c r="T10" s="283"/>
      <c r="U10" s="283"/>
      <c r="V10" s="283"/>
      <c r="W10" s="283"/>
      <c r="X10" s="283"/>
      <c r="Y10" s="283"/>
      <c r="Z10" s="283"/>
      <c r="AA10" s="283"/>
      <c r="AB10" s="283"/>
      <c r="AC10" s="283"/>
      <c r="AD10" s="283"/>
      <c r="AR10" s="251" t="e">
        <f>VLOOKUP(#REF!,'اعضاء هيئة التدريس'!#REF!,2,)</f>
        <v>#REF!</v>
      </c>
    </row>
    <row r="11" spans="1:44" s="285" customFormat="1" ht="18" customHeight="1">
      <c r="A11" s="328">
        <v>6</v>
      </c>
      <c r="B11" s="288" t="s">
        <v>973</v>
      </c>
      <c r="C11" s="770" t="str">
        <f>VLOOKUP(B11,مقررات!$A$1:$F$411,2,FALSE)</f>
        <v>لغة أجنبية (1)</v>
      </c>
      <c r="D11" s="211">
        <f>VLOOKUP(B11,مقررات!$A$1:$F$452,3,FALSE)</f>
        <v>2</v>
      </c>
      <c r="E11" s="211">
        <f>VLOOKUP(B11,مقررات!$A$1:$F$476,4,FALSE)</f>
        <v>0</v>
      </c>
      <c r="F11" s="211">
        <f t="shared" si="0"/>
        <v>2</v>
      </c>
      <c r="G11" s="60">
        <f>VLOOKUP(B11,مقررات!$A$1:$F$409,6,FALSE)</f>
        <v>0</v>
      </c>
      <c r="H11" s="60" t="s">
        <v>1971</v>
      </c>
      <c r="I11" s="251" t="s">
        <v>2107</v>
      </c>
      <c r="J11" s="1101" t="s">
        <v>1072</v>
      </c>
      <c r="K11" s="409"/>
      <c r="L11" s="409"/>
      <c r="M11" s="409"/>
      <c r="N11" s="409"/>
      <c r="O11" s="409"/>
      <c r="P11" s="1106" t="s">
        <v>1318</v>
      </c>
      <c r="Q11" s="4">
        <v>6</v>
      </c>
      <c r="R11" s="283"/>
      <c r="S11" s="284"/>
      <c r="T11" s="284"/>
      <c r="U11" s="284"/>
      <c r="V11" s="284"/>
      <c r="W11" s="284"/>
      <c r="X11" s="284"/>
      <c r="Y11" s="284"/>
      <c r="Z11" s="284"/>
      <c r="AA11" s="284"/>
      <c r="AB11" s="284"/>
      <c r="AC11" s="284"/>
      <c r="AD11" s="284"/>
      <c r="AR11" s="251" t="e">
        <f>VLOOKUP(#REF!,'اعضاء هيئة التدريس'!#REF!,2,)</f>
        <v>#REF!</v>
      </c>
    </row>
    <row r="12" spans="1:44" s="272" customFormat="1" ht="19.5" customHeight="1">
      <c r="A12" s="328">
        <v>7</v>
      </c>
      <c r="B12" s="715" t="s">
        <v>799</v>
      </c>
      <c r="C12" s="770" t="str">
        <f>VLOOKUP(B12,مقررات!$A$1:$F$411,2,FALSE)</f>
        <v>ميكروبيولوجيا عام</v>
      </c>
      <c r="D12" s="211">
        <f>VLOOKUP(B12,مقررات!$A$1:$F$452,3,FALSE)</f>
        <v>2</v>
      </c>
      <c r="E12" s="211">
        <f>VLOOKUP(B12,مقررات!$A$1:$F$476,4,FALSE)</f>
        <v>2</v>
      </c>
      <c r="F12" s="211">
        <f t="shared" si="0"/>
        <v>3</v>
      </c>
      <c r="G12" s="60">
        <f>VLOOKUP(B12,مقررات!$A$1:$F$409,6,FALSE)</f>
        <v>0</v>
      </c>
      <c r="H12" s="60" t="s">
        <v>1815</v>
      </c>
      <c r="I12" s="257" t="str">
        <f>VLOOKUP(H12,'اعضاء هيئة التدريس'!$B$1:$D$300,2,FALSE)</f>
        <v>ا.د/ محمد مدحت غريب</v>
      </c>
      <c r="J12" s="409"/>
      <c r="K12" s="409"/>
      <c r="L12" s="409"/>
      <c r="M12" s="409"/>
      <c r="N12" s="409" t="s">
        <v>1068</v>
      </c>
      <c r="O12" s="409"/>
      <c r="P12" s="1103" t="s">
        <v>89</v>
      </c>
      <c r="Q12" s="4">
        <v>7</v>
      </c>
      <c r="R12" s="283"/>
      <c r="S12" s="283"/>
      <c r="T12" s="283"/>
      <c r="U12" s="283"/>
      <c r="V12" s="283"/>
      <c r="W12" s="283"/>
      <c r="X12" s="283"/>
      <c r="Y12" s="283"/>
      <c r="Z12" s="283"/>
      <c r="AA12" s="283"/>
      <c r="AB12" s="283"/>
      <c r="AC12" s="283"/>
      <c r="AD12" s="283"/>
      <c r="AR12" s="251" t="e">
        <f>VLOOKUP(#REF!,'اعضاء هيئة التدريس'!#REF!,2,)</f>
        <v>#REF!</v>
      </c>
    </row>
    <row r="13" spans="1:44" s="285" customFormat="1" ht="18" customHeight="1">
      <c r="A13" s="328">
        <v>8</v>
      </c>
      <c r="B13" s="288" t="s">
        <v>986</v>
      </c>
      <c r="C13" s="770" t="str">
        <f>VLOOKUP(B13,مقررات!$A$1:$F$411,2,FALSE)</f>
        <v>حاسب آلي (1)</v>
      </c>
      <c r="D13" s="211">
        <f>VLOOKUP(B13,مقررات!$A$1:$F$452,3,FALSE)</f>
        <v>1</v>
      </c>
      <c r="E13" s="211">
        <f>VLOOKUP(B13,مقررات!$A$1:$F$476,4,FALSE)</f>
        <v>2</v>
      </c>
      <c r="F13" s="211">
        <f t="shared" si="0"/>
        <v>2</v>
      </c>
      <c r="G13" s="764"/>
      <c r="H13" s="423" t="s">
        <v>1520</v>
      </c>
      <c r="I13" s="257" t="str">
        <f>VLOOKUP(H13,'اعضاء هيئة التدريس'!$B$1:$D$300,2,FALSE)</f>
        <v>أ.د/ محمد امين عبدالواحد</v>
      </c>
      <c r="J13" s="409"/>
      <c r="K13" s="409"/>
      <c r="L13" s="251"/>
      <c r="M13" s="1095"/>
      <c r="N13" s="996"/>
      <c r="O13" s="1141" t="s">
        <v>1993</v>
      </c>
      <c r="P13" s="1106" t="s">
        <v>1319</v>
      </c>
      <c r="Q13" s="4">
        <v>11</v>
      </c>
      <c r="R13" s="283"/>
      <c r="S13" s="284"/>
      <c r="T13" s="284"/>
      <c r="U13" s="284"/>
      <c r="V13" s="284"/>
      <c r="W13" s="284"/>
      <c r="X13" s="284"/>
      <c r="Y13" s="284"/>
      <c r="Z13" s="284"/>
      <c r="AA13" s="284"/>
      <c r="AB13" s="284"/>
      <c r="AC13" s="284"/>
      <c r="AD13" s="284"/>
      <c r="AR13" s="251" t="e">
        <f>VLOOKUP(#REF!,'اعضاء هيئة التدريس'!#REF!,2,)</f>
        <v>#REF!</v>
      </c>
    </row>
    <row r="14" spans="1:44" s="285" customFormat="1" ht="18.75" customHeight="1">
      <c r="A14" s="367"/>
      <c r="B14" s="998" t="s">
        <v>986</v>
      </c>
      <c r="C14" s="1123" t="str">
        <f>VLOOKUP(B14,مقررات!$A$1:$F$411,2,FALSE)</f>
        <v>حاسب آلي (1)</v>
      </c>
      <c r="D14" s="999">
        <f>VLOOKUP(B14,مقررات!$A$1:$F$452,3,FALSE)</f>
        <v>1</v>
      </c>
      <c r="E14" s="999">
        <f>VLOOKUP(B14,مقررات!$A$1:$F$476,4,FALSE)</f>
        <v>2</v>
      </c>
      <c r="F14" s="999">
        <f t="shared" si="0"/>
        <v>2</v>
      </c>
      <c r="G14" s="764"/>
      <c r="H14" s="347" t="s">
        <v>1561</v>
      </c>
      <c r="I14" s="257" t="s">
        <v>2097</v>
      </c>
      <c r="J14" s="409"/>
      <c r="K14" s="1113"/>
      <c r="L14" s="251"/>
      <c r="M14" s="1095"/>
      <c r="N14" s="996"/>
      <c r="O14" s="1142"/>
      <c r="P14" s="1106"/>
      <c r="Q14" s="282">
        <v>11</v>
      </c>
      <c r="R14" s="283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  <c r="AD14" s="284"/>
      <c r="AR14" s="251" t="e">
        <f>VLOOKUP(#REF!,'اعضاء هيئة التدريس'!#REF!,2,)</f>
        <v>#REF!</v>
      </c>
    </row>
    <row r="15" spans="1:44" s="285" customFormat="1" ht="30" customHeight="1">
      <c r="A15" s="367">
        <v>9</v>
      </c>
      <c r="B15" s="288" t="s">
        <v>1976</v>
      </c>
      <c r="C15" s="726" t="str">
        <f>VLOOKUP(B15,مقررات!$A$1:$F$411,2,FALSE)</f>
        <v>مدخل الى الجودة والاعتماد في مؤسسات التعليم العالي</v>
      </c>
      <c r="D15" s="211">
        <f>VLOOKUP(B15,مقررات!$A$1:$F$452,3,FALSE)</f>
        <v>1</v>
      </c>
      <c r="E15" s="211">
        <f>VLOOKUP(B15,مقررات!$A$1:$F$476,4,FALSE)</f>
        <v>0</v>
      </c>
      <c r="F15" s="211">
        <f t="shared" si="0"/>
        <v>1</v>
      </c>
      <c r="G15" s="60">
        <f>VLOOKUP(B15,مقررات!$A$1:$F$409,6,FALSE)</f>
        <v>0</v>
      </c>
      <c r="H15" s="60" t="s">
        <v>1869</v>
      </c>
      <c r="I15" s="257" t="s">
        <v>2078</v>
      </c>
      <c r="J15" s="409" t="s">
        <v>1071</v>
      </c>
      <c r="K15" s="409"/>
      <c r="L15" s="409"/>
      <c r="M15" s="409"/>
      <c r="N15" s="409"/>
      <c r="O15" s="409"/>
      <c r="P15" s="1103" t="s">
        <v>1325</v>
      </c>
      <c r="Q15" s="282">
        <v>13</v>
      </c>
      <c r="R15" s="283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  <c r="AD15" s="284"/>
      <c r="AR15" s="251" t="e">
        <f>VLOOKUP(#REF!,'اعضاء هيئة التدريس'!#REF!,2,)</f>
        <v>#REF!</v>
      </c>
    </row>
    <row r="16" spans="1:44" s="272" customFormat="1" ht="15.75" hidden="1" customHeight="1">
      <c r="A16" s="367">
        <v>5</v>
      </c>
      <c r="B16" s="288" t="s">
        <v>612</v>
      </c>
      <c r="C16" s="726" t="str">
        <f>VLOOKUP(B16,مقررات!$A$1:$F$411,2,FALSE)</f>
        <v>أسس كيمياء عضوية</v>
      </c>
      <c r="D16" s="211">
        <f>VLOOKUP(B16,مقررات!$A$1:$F$452,3,FALSE)</f>
        <v>1.5</v>
      </c>
      <c r="E16" s="211">
        <f>VLOOKUP(B16,مقررات!$A$1:$F$476,4,FALSE)</f>
        <v>1</v>
      </c>
      <c r="F16" s="211">
        <f t="shared" si="0"/>
        <v>2</v>
      </c>
      <c r="G16" s="60" t="str">
        <f>VLOOKUP(B16,مقررات!$A$1:$F$409,6,FALSE)</f>
        <v>-</v>
      </c>
      <c r="H16" s="52" t="s">
        <v>1697</v>
      </c>
      <c r="I16" s="262" t="str">
        <f>VLOOKUP(H16,'اعضاء هيئة التدريس'!$B$1:$D$300,2,FALSE)</f>
        <v>أ.د. عبدالحميد اسماعيل</v>
      </c>
      <c r="J16" s="774"/>
      <c r="K16" s="774"/>
      <c r="L16" s="774"/>
      <c r="M16" s="774" t="s">
        <v>1067</v>
      </c>
      <c r="N16" s="774"/>
      <c r="O16" s="774"/>
      <c r="P16" s="255" t="s">
        <v>1324</v>
      </c>
      <c r="Q16" s="4"/>
      <c r="R16" s="283"/>
      <c r="S16" s="283"/>
      <c r="T16" s="283"/>
      <c r="U16" s="283"/>
      <c r="V16" s="283"/>
      <c r="W16" s="283"/>
      <c r="X16" s="283"/>
      <c r="Y16" s="283"/>
      <c r="Z16" s="283"/>
      <c r="AA16" s="283"/>
      <c r="AB16" s="283"/>
      <c r="AC16" s="283"/>
      <c r="AD16" s="283"/>
      <c r="AR16" s="251" t="e">
        <f>VLOOKUP(#REF!,'اعضاء هيئة التدريس'!#REF!,2,)</f>
        <v>#REF!</v>
      </c>
    </row>
    <row r="17" spans="1:45" s="480" customFormat="1" ht="15.75" hidden="1" customHeight="1">
      <c r="A17" s="724">
        <v>6</v>
      </c>
      <c r="B17" s="288" t="s">
        <v>1063</v>
      </c>
      <c r="C17" s="726" t="str">
        <f>VLOOKUP(B17,مقررات!$A$1:$F$411,2,FALSE)</f>
        <v>رياضة عامة (1)</v>
      </c>
      <c r="D17" s="211">
        <f>VLOOKUP(B17,مقررات!$A$1:$F$452,3,FALSE)</f>
        <v>2</v>
      </c>
      <c r="E17" s="211">
        <f>VLOOKUP(B17,مقررات!$A$1:$F$476,4,FALSE)</f>
        <v>2</v>
      </c>
      <c r="F17" s="211">
        <f t="shared" si="0"/>
        <v>3</v>
      </c>
      <c r="G17" s="60" t="str">
        <f>VLOOKUP(B17,مقررات!$A$1:$F$409,6,FALSE)</f>
        <v>--</v>
      </c>
      <c r="H17" s="60" t="s">
        <v>1544</v>
      </c>
      <c r="I17" s="262" t="str">
        <f>VLOOKUP(H17,'اعضاء هيئة التدريس'!$B$1:$D$300,2,FALSE)</f>
        <v xml:space="preserve">د/ رفعت أحمد حسن </v>
      </c>
      <c r="J17" s="250"/>
      <c r="K17" s="250"/>
      <c r="L17" s="250"/>
      <c r="M17" s="250"/>
      <c r="N17" s="250" t="s">
        <v>1067</v>
      </c>
      <c r="O17" s="250"/>
      <c r="P17" s="255" t="s">
        <v>1325</v>
      </c>
      <c r="Q17" s="282"/>
      <c r="R17" s="743"/>
      <c r="S17" s="743"/>
      <c r="T17" s="743"/>
      <c r="U17" s="743"/>
      <c r="V17" s="743"/>
      <c r="W17" s="743"/>
      <c r="X17" s="743"/>
      <c r="Y17" s="743"/>
      <c r="Z17" s="743"/>
      <c r="AA17" s="743"/>
      <c r="AB17" s="743"/>
      <c r="AC17" s="743"/>
      <c r="AD17" s="743"/>
      <c r="AE17" s="751"/>
      <c r="AQ17" s="752"/>
      <c r="AR17" s="480" t="e">
        <f>VLOOKUP(#REF!,'اعضاء هيئة التدريس'!#REF!,2,)</f>
        <v>#REF!</v>
      </c>
      <c r="AS17" s="751"/>
    </row>
    <row r="18" spans="1:45" s="272" customFormat="1" ht="15.75" hidden="1" customHeight="1">
      <c r="A18" s="724"/>
      <c r="B18" s="288" t="s">
        <v>1063</v>
      </c>
      <c r="C18" s="726" t="str">
        <f>VLOOKUP(B18,مقررات!$A$1:$F$411,2,FALSE)</f>
        <v>رياضة عامة (1)</v>
      </c>
      <c r="D18" s="211">
        <f>VLOOKUP(B18,مقررات!$A$1:$F$452,3,FALSE)</f>
        <v>2</v>
      </c>
      <c r="E18" s="211">
        <f>VLOOKUP(B18,مقررات!$A$1:$F$476,4,FALSE)</f>
        <v>2</v>
      </c>
      <c r="F18" s="211">
        <f t="shared" si="0"/>
        <v>3</v>
      </c>
      <c r="G18" s="60" t="str">
        <f>VLOOKUP(B18,مقررات!$A$1:$F$409,6,FALSE)</f>
        <v>--</v>
      </c>
      <c r="H18" s="60" t="s">
        <v>1547</v>
      </c>
      <c r="I18" s="262" t="str">
        <f>VLOOKUP(H18,'اعضاء هيئة التدريس'!$B$1:$D$300,2,FALSE)</f>
        <v>د/ جميل على شلبي</v>
      </c>
      <c r="J18" s="250"/>
      <c r="K18" s="250"/>
      <c r="L18" s="250"/>
      <c r="M18" s="250"/>
      <c r="N18" s="250"/>
      <c r="O18" s="250"/>
      <c r="P18" s="255" t="s">
        <v>1325</v>
      </c>
      <c r="Q18" s="282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  <c r="AC18" s="283"/>
      <c r="AD18" s="283"/>
      <c r="AR18" s="251" t="e">
        <f>VLOOKUP(#REF!,'اعضاء هيئة التدريس'!#REF!,2,)</f>
        <v>#REF!</v>
      </c>
    </row>
    <row r="19" spans="1:45" s="272" customFormat="1" ht="15.75" hidden="1" customHeight="1">
      <c r="A19" s="328"/>
      <c r="B19" s="715" t="s">
        <v>784</v>
      </c>
      <c r="C19" s="726" t="str">
        <f>VLOOKUP(B19,مقررات!$A$1:$F$411,2,FALSE)</f>
        <v>بحث ومقال</v>
      </c>
      <c r="D19" s="211">
        <f>VLOOKUP(B19,مقررات!$A$1:$F$452,3,FALSE)</f>
        <v>2</v>
      </c>
      <c r="E19" s="211">
        <v>0</v>
      </c>
      <c r="F19" s="211">
        <f t="shared" si="0"/>
        <v>2</v>
      </c>
      <c r="G19" s="60">
        <f>VLOOKUP(B19,مقررات!$A$1:$F$409,6,FALSE)</f>
        <v>0</v>
      </c>
      <c r="H19" s="60"/>
      <c r="I19" s="786" t="s">
        <v>892</v>
      </c>
      <c r="J19" s="73"/>
      <c r="K19" s="73"/>
      <c r="L19" s="73"/>
      <c r="M19" s="73"/>
      <c r="N19" s="73"/>
      <c r="O19" s="73"/>
      <c r="P19" s="1046"/>
      <c r="Q19" s="4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  <c r="AC19" s="283"/>
      <c r="AD19" s="283"/>
      <c r="AR19" s="251" t="e">
        <f>VLOOKUP(#REF!,'اعضاء هيئة التدريس'!#REF!,2,)</f>
        <v>#REF!</v>
      </c>
    </row>
    <row r="20" spans="1:45" s="272" customFormat="1" ht="15.75" hidden="1" customHeight="1">
      <c r="A20" s="367"/>
      <c r="B20" s="245" t="s">
        <v>755</v>
      </c>
      <c r="C20" s="726" t="str">
        <f>VLOOKUP(B20,مقررات!$A$1:$F$411,2,FALSE)</f>
        <v>تشريح وشكل خارجي</v>
      </c>
      <c r="D20" s="211">
        <f>VLOOKUP(B20,مقررات!$A$1:$F$452,3,FALSE)</f>
        <v>2</v>
      </c>
      <c r="E20" s="211">
        <f>VLOOKUP(B20,مقررات!$A$1:$F$476,4,FALSE)</f>
        <v>2</v>
      </c>
      <c r="F20" s="211">
        <f t="shared" si="0"/>
        <v>3</v>
      </c>
      <c r="G20" s="60">
        <f>VLOOKUP(B20,مقررات!$A$1:$F$409,6,FALSE)</f>
        <v>0</v>
      </c>
      <c r="H20" s="60" t="s">
        <v>1819</v>
      </c>
      <c r="I20" s="262" t="str">
        <f>VLOOKUP(H20,'اعضاء هيئة التدريس'!$B$1:$D$300,2,FALSE)</f>
        <v>ا.د/ زكى عبدالحمد تركى</v>
      </c>
      <c r="J20" s="73"/>
      <c r="K20" s="73"/>
      <c r="L20" s="73" t="s">
        <v>1068</v>
      </c>
      <c r="M20" s="73"/>
      <c r="N20" s="73"/>
      <c r="O20" s="73"/>
      <c r="P20" s="386" t="s">
        <v>1316</v>
      </c>
      <c r="Q20" s="210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  <c r="AC20" s="283"/>
      <c r="AD20" s="283"/>
      <c r="AR20" s="251" t="e">
        <f>VLOOKUP(#REF!,'اعضاء هيئة التدريس'!#REF!,2,)</f>
        <v>#REF!</v>
      </c>
    </row>
    <row r="21" spans="1:45" s="272" customFormat="1" ht="15" hidden="1" customHeight="1">
      <c r="A21" s="367"/>
      <c r="B21" s="245" t="s">
        <v>757</v>
      </c>
      <c r="C21" s="726" t="str">
        <f>VLOOKUP(B21,مقررات!$A$1:$F$411,2,FALSE)</f>
        <v>بيئة عامه</v>
      </c>
      <c r="D21" s="211">
        <f>VLOOKUP(B21,مقررات!$A$1:$F$452,3,FALSE)</f>
        <v>2</v>
      </c>
      <c r="E21" s="211">
        <f>VLOOKUP(B21,مقررات!$A$1:$F$476,4,FALSE)</f>
        <v>2</v>
      </c>
      <c r="F21" s="211">
        <f t="shared" si="0"/>
        <v>3</v>
      </c>
      <c r="G21" s="60">
        <f>VLOOKUP(B21,مقررات!$A$1:$F$409,6,FALSE)</f>
        <v>0</v>
      </c>
      <c r="H21" s="60" t="s">
        <v>1817</v>
      </c>
      <c r="I21" s="262" t="str">
        <f>VLOOKUP(H21,'اعضاء هيئة التدريس'!$B$1:$D$300,2,FALSE)</f>
        <v>ا.د/ محمد احمد زايد</v>
      </c>
      <c r="J21" s="73"/>
      <c r="K21" s="73"/>
      <c r="L21" s="73" t="s">
        <v>1067</v>
      </c>
      <c r="M21" s="73"/>
      <c r="N21" s="73"/>
      <c r="O21" s="73"/>
      <c r="P21" s="386" t="s">
        <v>1316</v>
      </c>
      <c r="Q21" s="282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  <c r="AC21" s="283"/>
      <c r="AD21" s="283"/>
      <c r="AR21" s="251" t="e">
        <f>VLOOKUP(#REF!,'اعضاء هيئة التدريس'!#REF!,2,)</f>
        <v>#REF!</v>
      </c>
    </row>
    <row r="22" spans="1:45" s="285" customFormat="1" ht="15.75" hidden="1" customHeight="1">
      <c r="A22" s="328"/>
      <c r="B22" s="715" t="s">
        <v>758</v>
      </c>
      <c r="C22" s="726" t="str">
        <f>VLOOKUP(B22,مقررات!$A$1:$F$411,2,FALSE)</f>
        <v>علم الوراثة</v>
      </c>
      <c r="D22" s="211">
        <f>VLOOKUP(B22,مقررات!$A$1:$F$452,3,FALSE)</f>
        <v>2</v>
      </c>
      <c r="E22" s="211">
        <f>VLOOKUP(B22,مقررات!$A$1:$F$476,4,FALSE)</f>
        <v>2</v>
      </c>
      <c r="F22" s="211">
        <f t="shared" si="0"/>
        <v>3</v>
      </c>
      <c r="G22" s="60">
        <f>VLOOKUP(B22,مقررات!$A$1:$F$409,6,FALSE)</f>
        <v>0</v>
      </c>
      <c r="H22" s="60" t="s">
        <v>1860</v>
      </c>
      <c r="I22" s="262" t="str">
        <f>VLOOKUP(H22,'اعضاء هيئة التدريس'!$B$1:$D$300,2,FALSE)</f>
        <v>د/  محمد عزت الليثي</v>
      </c>
      <c r="J22" s="73"/>
      <c r="K22" s="73" t="s">
        <v>1067</v>
      </c>
      <c r="L22" s="73"/>
      <c r="M22" s="73"/>
      <c r="N22" s="73"/>
      <c r="O22" s="73"/>
      <c r="P22" s="386" t="s">
        <v>1316</v>
      </c>
      <c r="Q22" s="4"/>
      <c r="R22" s="283"/>
      <c r="S22" s="284"/>
      <c r="T22" s="284"/>
      <c r="U22" s="284"/>
      <c r="V22" s="284"/>
      <c r="W22" s="284"/>
      <c r="X22" s="284"/>
      <c r="Y22" s="284"/>
      <c r="Z22" s="284"/>
      <c r="AA22" s="284"/>
      <c r="AB22" s="284"/>
      <c r="AC22" s="284"/>
      <c r="AD22" s="284"/>
      <c r="AR22" s="251" t="e">
        <f>VLOOKUP(#REF!,'اعضاء هيئة التدريس'!#REF!,2,)</f>
        <v>#REF!</v>
      </c>
    </row>
    <row r="23" spans="1:45" s="285" customFormat="1" ht="15.75" hidden="1" customHeight="1">
      <c r="A23" s="328"/>
      <c r="B23" s="288" t="s">
        <v>759</v>
      </c>
      <c r="C23" s="726" t="str">
        <f>VLOOKUP(B23,مقررات!$A$1:$F$411,2,FALSE)</f>
        <v>فسيولوجي نبات عام</v>
      </c>
      <c r="D23" s="211">
        <f>VLOOKUP(B23,مقررات!$A$1:$F$452,3,FALSE)</f>
        <v>2</v>
      </c>
      <c r="E23" s="211">
        <f>VLOOKUP(B23,مقررات!$A$1:$F$476,4,FALSE)</f>
        <v>2</v>
      </c>
      <c r="F23" s="211">
        <f t="shared" si="0"/>
        <v>3</v>
      </c>
      <c r="G23" s="60">
        <f>VLOOKUP(B23,مقررات!$A$1:$F$409,6,FALSE)</f>
        <v>0</v>
      </c>
      <c r="H23" s="705" t="s">
        <v>1860</v>
      </c>
      <c r="I23" s="262" t="str">
        <f>VLOOKUP(H23,'اعضاء هيئة التدريس'!$B$1:$D$300,2,FALSE)</f>
        <v>د/  محمد عزت الليثي</v>
      </c>
      <c r="J23" s="772"/>
      <c r="K23" s="772"/>
      <c r="L23" s="73"/>
      <c r="M23" s="73"/>
      <c r="N23" s="250" t="s">
        <v>1068</v>
      </c>
      <c r="O23" s="772"/>
      <c r="P23" s="255" t="s">
        <v>1318</v>
      </c>
      <c r="Q23" s="4"/>
      <c r="R23" s="283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R23" s="251" t="e">
        <f>VLOOKUP(#REF!,'اعضاء هيئة التدريس'!#REF!,2,)</f>
        <v>#REF!</v>
      </c>
    </row>
    <row r="24" spans="1:45" s="285" customFormat="1" ht="15.75" hidden="1" customHeight="1">
      <c r="A24" s="328"/>
      <c r="B24" s="288" t="s">
        <v>759</v>
      </c>
      <c r="C24" s="726" t="str">
        <f>VLOOKUP(B24,مقررات!$A$1:$F$411,2,FALSE)</f>
        <v>فسيولوجي نبات عام</v>
      </c>
      <c r="D24" s="211">
        <f>VLOOKUP(B24,مقررات!$A$1:$F$452,3,FALSE)</f>
        <v>2</v>
      </c>
      <c r="E24" s="211">
        <f>VLOOKUP(B24,مقررات!$A$1:$F$476,4,FALSE)</f>
        <v>2</v>
      </c>
      <c r="F24" s="211">
        <f t="shared" si="0"/>
        <v>3</v>
      </c>
      <c r="G24" s="60">
        <f>VLOOKUP(B24,مقررات!$A$1:$F$409,6,FALSE)</f>
        <v>0</v>
      </c>
      <c r="H24" s="705" t="s">
        <v>1817</v>
      </c>
      <c r="I24" s="262" t="str">
        <f>VLOOKUP(H24,'اعضاء هيئة التدريس'!$B$1:$D$300,2,FALSE)</f>
        <v>ا.د/ محمد احمد زايد</v>
      </c>
      <c r="J24" s="772"/>
      <c r="K24" s="772"/>
      <c r="L24" s="73"/>
      <c r="M24" s="73"/>
      <c r="N24" s="250" t="s">
        <v>1068</v>
      </c>
      <c r="O24" s="772"/>
      <c r="P24" s="255" t="s">
        <v>1318</v>
      </c>
      <c r="Q24" s="4"/>
      <c r="R24" s="283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R24" s="251" t="e">
        <f>VLOOKUP(#REF!,'اعضاء هيئة التدريس'!#REF!,2,)</f>
        <v>#REF!</v>
      </c>
    </row>
    <row r="25" spans="1:45" s="285" customFormat="1" ht="16.5" hidden="1" customHeight="1">
      <c r="A25" s="367"/>
      <c r="B25" s="245" t="s">
        <v>800</v>
      </c>
      <c r="C25" s="726" t="str">
        <f>VLOOKUP(B25,مقررات!$A$1:$F$411,2,FALSE)</f>
        <v>علم الخلية</v>
      </c>
      <c r="D25" s="211">
        <f>VLOOKUP(B25,مقررات!$A$1:$F$452,3,FALSE)</f>
        <v>1</v>
      </c>
      <c r="E25" s="211">
        <f>VLOOKUP(B25,مقررات!$A$1:$F$476,4,FALSE)</f>
        <v>2</v>
      </c>
      <c r="F25" s="211">
        <f t="shared" si="0"/>
        <v>2</v>
      </c>
      <c r="G25" s="60">
        <f>VLOOKUP(B25,مقررات!$A$1:$F$409,6,FALSE)</f>
        <v>0</v>
      </c>
      <c r="H25" s="60" t="s">
        <v>1862</v>
      </c>
      <c r="I25" s="262" t="str">
        <f>VLOOKUP(H25,'اعضاء هيئة التدريس'!$B$1:$D$300,2,FALSE)</f>
        <v>د/  مجدي زكي مطر</v>
      </c>
      <c r="J25" s="73"/>
      <c r="K25" s="73"/>
      <c r="L25" s="73"/>
      <c r="M25" s="73"/>
      <c r="N25" s="73" t="s">
        <v>1121</v>
      </c>
      <c r="O25" s="73"/>
      <c r="P25" s="255" t="s">
        <v>1318</v>
      </c>
      <c r="Q25" s="215"/>
      <c r="R25" s="283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R25" s="251" t="e">
        <f>VLOOKUP(#REF!,'اعضاء هيئة التدريس'!#REF!,2,)</f>
        <v>#REF!</v>
      </c>
    </row>
    <row r="26" spans="1:45" s="285" customFormat="1" ht="15.75" hidden="1">
      <c r="A26" s="328"/>
      <c r="B26" s="716" t="s">
        <v>756</v>
      </c>
      <c r="C26" s="726" t="str">
        <f>VLOOKUP(B26,مقررات!$A$1:$F$411,2,FALSE)</f>
        <v>تقسيم مملكة نباتية</v>
      </c>
      <c r="D26" s="211">
        <f>VLOOKUP(B26,مقررات!$A$1:$F$452,3,FALSE)</f>
        <v>2</v>
      </c>
      <c r="E26" s="211">
        <f>VLOOKUP(B26,مقررات!$A$1:$F$476,4,FALSE)</f>
        <v>2</v>
      </c>
      <c r="F26" s="211">
        <f t="shared" si="0"/>
        <v>3</v>
      </c>
      <c r="G26" s="60">
        <f>VLOOKUP(B26,مقررات!$A$1:$F$409,6,FALSE)</f>
        <v>0</v>
      </c>
      <c r="H26" s="60" t="s">
        <v>1815</v>
      </c>
      <c r="I26" s="262" t="str">
        <f>VLOOKUP(H26,'اعضاء هيئة التدريس'!$B$1:$D$300,2,FALSE)</f>
        <v>ا.د/ محمد مدحت غريب</v>
      </c>
      <c r="J26" s="73"/>
      <c r="K26" s="73"/>
      <c r="L26" s="73"/>
      <c r="M26" s="73" t="s">
        <v>1068</v>
      </c>
      <c r="N26" s="73"/>
      <c r="O26" s="73"/>
      <c r="P26" s="255" t="s">
        <v>1318</v>
      </c>
      <c r="Q26" s="158"/>
      <c r="R26" s="283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R26" s="251" t="e">
        <f>VLOOKUP(#REF!,'اعضاء هيئة التدريس'!#REF!,2,)</f>
        <v>#REF!</v>
      </c>
    </row>
    <row r="27" spans="1:45" s="285" customFormat="1" ht="15.75" hidden="1" customHeight="1">
      <c r="A27" s="328"/>
      <c r="B27" s="716" t="s">
        <v>801</v>
      </c>
      <c r="C27" s="726" t="str">
        <f>VLOOKUP(B27,مقررات!$A$1:$F$411,2,FALSE)</f>
        <v>أسس معامل الميكروبيولوجي</v>
      </c>
      <c r="D27" s="211">
        <f>VLOOKUP(B27,مقررات!$A$1:$F$452,3,FALSE)</f>
        <v>0</v>
      </c>
      <c r="E27" s="211">
        <f>VLOOKUP(B27,مقررات!$A$1:$F$476,4,FALSE)</f>
        <v>2</v>
      </c>
      <c r="F27" s="211">
        <f t="shared" si="0"/>
        <v>1</v>
      </c>
      <c r="G27" s="60">
        <f>VLOOKUP(B27,مقررات!$A$1:$F$409,6,FALSE)</f>
        <v>0</v>
      </c>
      <c r="H27" s="60" t="s">
        <v>1823</v>
      </c>
      <c r="I27" s="262" t="str">
        <f>VLOOKUP(H27,'اعضاء هيئة التدريس'!$B$1:$D$300,2,FALSE)</f>
        <v>د/ صابحة محمود الصباغ</v>
      </c>
      <c r="J27" s="73"/>
      <c r="K27" s="73" t="s">
        <v>1070</v>
      </c>
      <c r="L27" s="73"/>
      <c r="M27" s="73"/>
      <c r="N27" s="73"/>
      <c r="O27" s="73"/>
      <c r="P27" s="1047"/>
      <c r="Q27" s="158"/>
      <c r="R27" s="283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R27" s="251" t="e">
        <f>VLOOKUP(#REF!,'اعضاء هيئة التدريس'!#REF!,2,)</f>
        <v>#REF!</v>
      </c>
    </row>
    <row r="28" spans="1:45" s="272" customFormat="1" ht="15.75" hidden="1" customHeight="1">
      <c r="A28" s="367"/>
      <c r="B28" s="245" t="s">
        <v>763</v>
      </c>
      <c r="C28" s="726" t="str">
        <f>VLOOKUP(B28,مقررات!$A$1:$F$411,2,FALSE)</f>
        <v>بيولوجيا الخلية</v>
      </c>
      <c r="D28" s="211">
        <f>VLOOKUP(B28,مقررات!$A$1:$F$452,3,FALSE)</f>
        <v>2</v>
      </c>
      <c r="E28" s="211">
        <f>VLOOKUP(B28,مقررات!$A$1:$F$476,4,FALSE)</f>
        <v>2</v>
      </c>
      <c r="F28" s="211">
        <f t="shared" si="0"/>
        <v>3</v>
      </c>
      <c r="G28" s="60" t="str">
        <f>VLOOKUP(B28,مقررات!$A$1:$F$409,6,FALSE)</f>
        <v>-</v>
      </c>
      <c r="H28" s="60" t="s">
        <v>1827</v>
      </c>
      <c r="I28" s="262" t="str">
        <f>VLOOKUP(H28,'اعضاء هيئة التدريس'!$B$1:$D$300,2,FALSE)</f>
        <v>د/ اميمة عبداللطيف عيسى</v>
      </c>
      <c r="J28" s="73"/>
      <c r="K28" s="73"/>
      <c r="L28" s="73"/>
      <c r="M28" s="73" t="s">
        <v>1068</v>
      </c>
      <c r="N28" s="73"/>
      <c r="O28" s="73"/>
      <c r="P28" s="386" t="s">
        <v>1316</v>
      </c>
      <c r="Q28" s="215"/>
      <c r="R28" s="284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  <c r="AC28" s="283"/>
      <c r="AD28" s="283"/>
      <c r="AR28" s="251" t="e">
        <f>VLOOKUP(#REF!,'اعضاء هيئة التدريس'!#REF!,2,)</f>
        <v>#REF!</v>
      </c>
    </row>
    <row r="29" spans="1:45" s="272" customFormat="1" ht="15.75" hidden="1" customHeight="1">
      <c r="A29" s="367"/>
      <c r="B29" s="245" t="s">
        <v>767</v>
      </c>
      <c r="C29" s="726" t="str">
        <f>VLOOKUP(B29,مقررات!$A$1:$F$411,2,FALSE)</f>
        <v>علاقات مائية</v>
      </c>
      <c r="D29" s="211">
        <f>VLOOKUP(B29,مقررات!$A$1:$F$452,3,FALSE)</f>
        <v>2</v>
      </c>
      <c r="E29" s="211">
        <f>VLOOKUP(B29,مقررات!$A$1:$F$476,4,FALSE)</f>
        <v>2</v>
      </c>
      <c r="F29" s="211">
        <f t="shared" si="0"/>
        <v>3</v>
      </c>
      <c r="G29" s="60" t="str">
        <f>VLOOKUP(B29,مقررات!$A$1:$F$409,6,FALSE)</f>
        <v>B115</v>
      </c>
      <c r="H29" s="60" t="s">
        <v>1834</v>
      </c>
      <c r="I29" s="262" t="str">
        <f>VLOOKUP(H29,'اعضاء هيئة التدريس'!$B$1:$D$300,2,FALSE)</f>
        <v>أ. داليا فهمي سليمة</v>
      </c>
      <c r="J29" s="73"/>
      <c r="K29" s="73"/>
      <c r="L29" s="73"/>
      <c r="M29" s="73"/>
      <c r="N29" s="73" t="s">
        <v>1067</v>
      </c>
      <c r="O29" s="73"/>
      <c r="P29" s="386" t="s">
        <v>1316</v>
      </c>
      <c r="Q29" s="282"/>
      <c r="R29" s="284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  <c r="AC29" s="283"/>
      <c r="AD29" s="283"/>
      <c r="AR29" s="251" t="e">
        <f>VLOOKUP(#REF!,'اعضاء هيئة التدريس'!#REF!,2,)</f>
        <v>#REF!</v>
      </c>
    </row>
    <row r="30" spans="1:45" s="285" customFormat="1" ht="15.75" hidden="1" customHeight="1">
      <c r="A30" s="367"/>
      <c r="B30" s="245" t="s">
        <v>785</v>
      </c>
      <c r="C30" s="726" t="str">
        <f>VLOOKUP(B30,مقررات!$A$1:$F$411,2,FALSE)</f>
        <v>علم المحاصيل</v>
      </c>
      <c r="D30" s="211">
        <f>VLOOKUP(B30,مقررات!$A$1:$F$452,3,FALSE)</f>
        <v>2</v>
      </c>
      <c r="E30" s="211">
        <f>VLOOKUP(B30,مقررات!$A$1:$F$476,4,FALSE)</f>
        <v>2</v>
      </c>
      <c r="F30" s="211">
        <f t="shared" si="0"/>
        <v>3</v>
      </c>
      <c r="G30" s="60">
        <f>VLOOKUP(B30,مقررات!$A$1:$F$409,6,FALSE)</f>
        <v>0</v>
      </c>
      <c r="H30" s="60" t="s">
        <v>1832</v>
      </c>
      <c r="I30" s="262" t="str">
        <f>VLOOKUP(H30,'اعضاء هيئة التدريس'!$B$1:$D$300,2,FALSE)</f>
        <v>د/  فايزة عبدالموجود شحاتة</v>
      </c>
      <c r="J30" s="73"/>
      <c r="K30" s="73"/>
      <c r="L30" s="73"/>
      <c r="M30" s="73" t="s">
        <v>1067</v>
      </c>
      <c r="N30" s="73"/>
      <c r="O30" s="73"/>
      <c r="P30" s="386" t="s">
        <v>1316</v>
      </c>
      <c r="Q30" s="282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R30" s="251" t="e">
        <f>VLOOKUP(#REF!,'اعضاء هيئة التدريس'!#REF!,2,)</f>
        <v>#REF!</v>
      </c>
    </row>
    <row r="31" spans="1:45" s="285" customFormat="1" ht="15.75" hidden="1">
      <c r="A31" s="328"/>
      <c r="B31" s="715" t="s">
        <v>764</v>
      </c>
      <c r="C31" s="726" t="str">
        <f>VLOOKUP(B31,مقررات!$A$1:$F$411,2,FALSE)</f>
        <v>علم البكتريا</v>
      </c>
      <c r="D31" s="211">
        <f>VLOOKUP(B31,مقررات!$A$1:$F$452,3,FALSE)</f>
        <v>2</v>
      </c>
      <c r="E31" s="211">
        <f>VLOOKUP(B31,مقررات!$A$1:$F$476,4,FALSE)</f>
        <v>2</v>
      </c>
      <c r="F31" s="211">
        <f t="shared" si="0"/>
        <v>3</v>
      </c>
      <c r="G31" s="60" t="str">
        <f>VLOOKUP(B31,مقررات!$A$1:$F$409,6,FALSE)</f>
        <v>B121</v>
      </c>
      <c r="H31" s="60" t="s">
        <v>1821</v>
      </c>
      <c r="I31" s="262" t="str">
        <f>VLOOKUP(H31,'اعضاء هيئة التدريس'!$B$1:$D$300,2,FALSE)</f>
        <v>ا.د/ محمد توفيق شعبان</v>
      </c>
      <c r="J31" s="73"/>
      <c r="K31" s="73"/>
      <c r="L31" s="73"/>
      <c r="M31" s="73" t="s">
        <v>1067</v>
      </c>
      <c r="N31" s="73"/>
      <c r="O31" s="73"/>
      <c r="P31" s="255" t="s">
        <v>89</v>
      </c>
      <c r="Q31" s="4"/>
      <c r="R31" s="283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R31" s="251" t="e">
        <f>VLOOKUP(#REF!,'اعضاء هيئة التدريس'!#REF!,2,)</f>
        <v>#REF!</v>
      </c>
    </row>
    <row r="32" spans="1:45" s="272" customFormat="1" ht="15.75" hidden="1" customHeight="1">
      <c r="A32" s="328"/>
      <c r="B32" s="715" t="s">
        <v>766</v>
      </c>
      <c r="C32" s="726" t="str">
        <f>VLOOKUP(B32,مقررات!$A$1:$F$411,2,FALSE)</f>
        <v>علم الفيروسات</v>
      </c>
      <c r="D32" s="211">
        <f>VLOOKUP(B32,مقررات!$A$1:$F$452,3,FALSE)</f>
        <v>1</v>
      </c>
      <c r="E32" s="211">
        <f>VLOOKUP(B32,مقررات!$A$1:$F$476,4,FALSE)</f>
        <v>2</v>
      </c>
      <c r="F32" s="211">
        <f t="shared" si="0"/>
        <v>2</v>
      </c>
      <c r="G32" s="60" t="str">
        <f>VLOOKUP(B32,مقررات!$A$1:$F$409,6,FALSE)</f>
        <v>B121</v>
      </c>
      <c r="H32" s="60" t="s">
        <v>1821</v>
      </c>
      <c r="I32" s="262" t="str">
        <f>VLOOKUP(H32,'اعضاء هيئة التدريس'!$B$1:$D$300,2,FALSE)</f>
        <v>ا.د/ محمد توفيق شعبان</v>
      </c>
      <c r="J32" s="73"/>
      <c r="K32" s="73"/>
      <c r="L32" s="73"/>
      <c r="M32" s="73" t="s">
        <v>1147</v>
      </c>
      <c r="N32" s="73"/>
      <c r="O32" s="73"/>
      <c r="P32" s="255" t="s">
        <v>89</v>
      </c>
      <c r="Q32" s="4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  <c r="AC32" s="283"/>
      <c r="AD32" s="283"/>
      <c r="AR32" s="251" t="e">
        <f>VLOOKUP(#REF!,'اعضاء هيئة التدريس'!#REF!,2,)</f>
        <v>#REF!</v>
      </c>
    </row>
    <row r="33" spans="1:44" s="272" customFormat="1" ht="15.75" hidden="1">
      <c r="A33" s="328"/>
      <c r="B33" s="715" t="s">
        <v>808</v>
      </c>
      <c r="C33" s="726" t="str">
        <f>VLOOKUP(B33,مقررات!$A$1:$F$411,2,FALSE)</f>
        <v>ميكروبيولوجي المياه</v>
      </c>
      <c r="D33" s="211">
        <f>VLOOKUP(B33,مقررات!$A$1:$F$452,3,FALSE)</f>
        <v>1</v>
      </c>
      <c r="E33" s="211">
        <f>VLOOKUP(B33,مقررات!$A$1:$F$476,4,FALSE)</f>
        <v>2</v>
      </c>
      <c r="F33" s="211">
        <f t="shared" si="0"/>
        <v>2</v>
      </c>
      <c r="G33" s="60" t="str">
        <f>VLOOKUP(B33,مقررات!$A$1:$F$409,6,FALSE)</f>
        <v>B211</v>
      </c>
      <c r="H33" s="60" t="s">
        <v>1823</v>
      </c>
      <c r="I33" s="262" t="str">
        <f>VLOOKUP(H33,'اعضاء هيئة التدريس'!$B$1:$D$300,2,FALSE)</f>
        <v>د/ صابحة محمود الصباغ</v>
      </c>
      <c r="J33" s="73"/>
      <c r="K33" s="73" t="s">
        <v>1067</v>
      </c>
      <c r="L33" s="73"/>
      <c r="M33" s="73"/>
      <c r="N33" s="73"/>
      <c r="O33" s="73"/>
      <c r="P33" s="255" t="s">
        <v>1318</v>
      </c>
      <c r="Q33" s="4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  <c r="AC33" s="283"/>
      <c r="AD33" s="283"/>
      <c r="AR33" s="251" t="e">
        <f>VLOOKUP(#REF!,'اعضاء هيئة التدريس'!#REF!,2,)</f>
        <v>#REF!</v>
      </c>
    </row>
    <row r="34" spans="1:44" s="285" customFormat="1" ht="25.5" hidden="1" customHeight="1">
      <c r="A34" s="328"/>
      <c r="B34" s="715" t="s">
        <v>769</v>
      </c>
      <c r="C34" s="726" t="str">
        <f>VLOOKUP(B34,مقررات!$A$1:$F$411,2,FALSE)</f>
        <v>نباتات طبية</v>
      </c>
      <c r="D34" s="211">
        <f>VLOOKUP(B34,مقررات!$A$1:$F$452,3,FALSE)</f>
        <v>1</v>
      </c>
      <c r="E34" s="211">
        <f>VLOOKUP(B34,مقررات!$A$1:$F$476,4,FALSE)</f>
        <v>2</v>
      </c>
      <c r="F34" s="211">
        <f t="shared" ref="F34:F65" si="2">D34+0.5*E34</f>
        <v>2</v>
      </c>
      <c r="G34" s="60" t="str">
        <f>VLOOKUP(B34,مقررات!$A$1:$F$409,6,FALSE)</f>
        <v>B211</v>
      </c>
      <c r="H34" s="60" t="s">
        <v>1819</v>
      </c>
      <c r="I34" s="262" t="str">
        <f>VLOOKUP(H34,'اعضاء هيئة التدريس'!$B$1:$D$300,2,FALSE)</f>
        <v>ا.د/ زكى عبدالحمد تركى</v>
      </c>
      <c r="J34" s="73"/>
      <c r="K34" s="73" t="s">
        <v>1119</v>
      </c>
      <c r="L34" s="73"/>
      <c r="M34" s="73"/>
      <c r="N34" s="73"/>
      <c r="O34" s="73"/>
      <c r="P34" s="386" t="s">
        <v>1316</v>
      </c>
      <c r="Q34" s="4"/>
      <c r="R34" s="283"/>
      <c r="S34" s="284"/>
      <c r="T34" s="284"/>
      <c r="U34" s="284"/>
      <c r="V34" s="284"/>
      <c r="W34" s="284"/>
      <c r="X34" s="284"/>
      <c r="Y34" s="284"/>
      <c r="Z34" s="284"/>
      <c r="AA34" s="284"/>
      <c r="AB34" s="284"/>
      <c r="AC34" s="284"/>
      <c r="AD34" s="284"/>
      <c r="AR34" s="251" t="e">
        <f>VLOOKUP(#REF!,'اعضاء هيئة التدريس'!#REF!,2,)</f>
        <v>#REF!</v>
      </c>
    </row>
    <row r="35" spans="1:44" s="272" customFormat="1" ht="15.75" hidden="1" customHeight="1">
      <c r="A35" s="328"/>
      <c r="B35" s="715" t="s">
        <v>769</v>
      </c>
      <c r="C35" s="726" t="str">
        <f>VLOOKUP(B35,مقررات!$A$1:$F$411,2,FALSE)</f>
        <v>نباتات طبية</v>
      </c>
      <c r="D35" s="211">
        <f>VLOOKUP(B35,مقررات!$A$1:$F$452,3,FALSE)</f>
        <v>1</v>
      </c>
      <c r="E35" s="211">
        <f>VLOOKUP(B35,مقررات!$A$1:$F$476,4,FALSE)</f>
        <v>2</v>
      </c>
      <c r="F35" s="211">
        <f t="shared" si="2"/>
        <v>2</v>
      </c>
      <c r="G35" s="60" t="str">
        <f>VLOOKUP(B35,مقررات!$A$1:$F$409,6,FALSE)</f>
        <v>B211</v>
      </c>
      <c r="H35" s="60" t="s">
        <v>1825</v>
      </c>
      <c r="I35" s="262" t="str">
        <f>VLOOKUP(H35,'اعضاء هيئة التدريس'!$B$1:$D$300,2,FALSE)</f>
        <v>د/ فتحى محمد الشايب</v>
      </c>
      <c r="J35" s="73"/>
      <c r="K35" s="73" t="s">
        <v>1119</v>
      </c>
      <c r="L35" s="73"/>
      <c r="M35" s="73"/>
      <c r="N35" s="73"/>
      <c r="O35" s="73"/>
      <c r="P35" s="386" t="s">
        <v>1316</v>
      </c>
      <c r="Q35" s="4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  <c r="AC35" s="283"/>
      <c r="AD35" s="283"/>
      <c r="AR35" s="251" t="e">
        <f>VLOOKUP(#REF!,'اعضاء هيئة التدريس'!#REF!,2,)</f>
        <v>#REF!</v>
      </c>
    </row>
    <row r="36" spans="1:44" s="272" customFormat="1" ht="15" hidden="1" customHeight="1">
      <c r="A36" s="328"/>
      <c r="B36" s="716" t="s">
        <v>791</v>
      </c>
      <c r="C36" s="726" t="str">
        <f>VLOOKUP(B36,مقررات!$A$1:$F$411,2,FALSE)</f>
        <v>بيولوجيا البذور</v>
      </c>
      <c r="D36" s="211">
        <f>VLOOKUP(B36,مقررات!$A$1:$F$452,3,FALSE)</f>
        <v>2</v>
      </c>
      <c r="E36" s="211">
        <f>VLOOKUP(B36,مقررات!$A$1:$F$476,4,FALSE)</f>
        <v>2</v>
      </c>
      <c r="F36" s="211">
        <f t="shared" si="2"/>
        <v>3</v>
      </c>
      <c r="G36" s="60" t="str">
        <f>VLOOKUP(B36,مقررات!$A$1:$F$409,6,FALSE)</f>
        <v>B212</v>
      </c>
      <c r="H36" s="60" t="s">
        <v>1825</v>
      </c>
      <c r="I36" s="262" t="str">
        <f>VLOOKUP(H36,'اعضاء هيئة التدريس'!$B$1:$D$300,2,FALSE)</f>
        <v>د/ فتحى محمد الشايب</v>
      </c>
      <c r="J36" s="73"/>
      <c r="K36" s="73"/>
      <c r="L36" s="73"/>
      <c r="M36" s="73" t="s">
        <v>1068</v>
      </c>
      <c r="N36" s="73"/>
      <c r="O36" s="73"/>
      <c r="P36" s="1048"/>
      <c r="Q36" s="158"/>
      <c r="R36" s="283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  <c r="AC36" s="283"/>
      <c r="AD36" s="283"/>
      <c r="AR36" s="251" t="e">
        <f>VLOOKUP(#REF!,'اعضاء هيئة التدريس'!#REF!,2,)</f>
        <v>#REF!</v>
      </c>
    </row>
    <row r="37" spans="1:44" s="272" customFormat="1" ht="15" hidden="1" customHeight="1">
      <c r="A37" s="367"/>
      <c r="B37" s="288" t="s">
        <v>787</v>
      </c>
      <c r="C37" s="726" t="str">
        <f>VLOOKUP(B37,مقررات!$A$1:$F$411,2,FALSE)</f>
        <v>تلوث بيئة</v>
      </c>
      <c r="D37" s="211">
        <f>VLOOKUP(B37,مقررات!$A$1:$F$452,3,FALSE)</f>
        <v>2</v>
      </c>
      <c r="E37" s="211">
        <f>VLOOKUP(B37,مقررات!$A$1:$F$476,4,FALSE)</f>
        <v>2</v>
      </c>
      <c r="F37" s="211">
        <f t="shared" si="2"/>
        <v>3</v>
      </c>
      <c r="G37" s="60">
        <f>VLOOKUP(B37,مقررات!$A$1:$F$409,6,FALSE)</f>
        <v>0</v>
      </c>
      <c r="H37" s="298" t="s">
        <v>1813</v>
      </c>
      <c r="I37" s="262" t="str">
        <f>VLOOKUP(H37,'اعضاء هيئة التدريس'!$B$1:$D$300,2,FALSE)</f>
        <v>ا.د/ حسن الطنطاوى</v>
      </c>
      <c r="J37" s="267"/>
      <c r="K37" s="267"/>
      <c r="L37" s="250"/>
      <c r="M37" s="250" t="s">
        <v>1070</v>
      </c>
      <c r="N37" s="250"/>
      <c r="O37" s="267"/>
      <c r="P37" s="386" t="s">
        <v>1316</v>
      </c>
      <c r="Q37" s="282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R37" s="251" t="e">
        <f>VLOOKUP(#REF!,'اعضاء هيئة التدريس'!#REF!,2,)</f>
        <v>#REF!</v>
      </c>
    </row>
    <row r="38" spans="1:44" s="272" customFormat="1" ht="15.75" hidden="1" customHeight="1">
      <c r="A38" s="328"/>
      <c r="B38" s="716" t="s">
        <v>790</v>
      </c>
      <c r="C38" s="726" t="str">
        <f>VLOOKUP(B38,مقررات!$A$1:$F$411,2,FALSE)</f>
        <v>زراعة الأنسجة</v>
      </c>
      <c r="D38" s="211">
        <f>VLOOKUP(B38,مقررات!$A$1:$F$452,3,FALSE)</f>
        <v>2</v>
      </c>
      <c r="E38" s="211">
        <f>VLOOKUP(B38,مقررات!$A$1:$F$476,4,FALSE)</f>
        <v>2</v>
      </c>
      <c r="F38" s="211">
        <f t="shared" si="2"/>
        <v>3</v>
      </c>
      <c r="G38" s="60" t="str">
        <f>VLOOKUP(B38,مقررات!$A$1:$F$409,6,FALSE)</f>
        <v>B212</v>
      </c>
      <c r="H38" s="60" t="s">
        <v>1862</v>
      </c>
      <c r="I38" s="262" t="str">
        <f>VLOOKUP(H38,'اعضاء هيئة التدريس'!$B$1:$D$300,2,FALSE)</f>
        <v>د/  مجدي زكي مطر</v>
      </c>
      <c r="J38" s="73"/>
      <c r="K38" s="73" t="s">
        <v>1067</v>
      </c>
      <c r="L38" s="73"/>
      <c r="M38" s="73"/>
      <c r="N38" s="73"/>
      <c r="O38" s="73"/>
      <c r="P38" s="1047"/>
      <c r="Q38" s="158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  <c r="AC38" s="283"/>
      <c r="AD38" s="283"/>
      <c r="AR38" s="251" t="e">
        <f>VLOOKUP(#REF!,'اعضاء هيئة التدريس'!#REF!,2,)</f>
        <v>#REF!</v>
      </c>
    </row>
    <row r="39" spans="1:44" s="272" customFormat="1" ht="15.75" hidden="1" customHeight="1">
      <c r="A39" s="328"/>
      <c r="B39" s="715" t="s">
        <v>773</v>
      </c>
      <c r="C39" s="726" t="str">
        <f>VLOOKUP(B39,مقررات!$A$1:$F$411,2,FALSE)</f>
        <v>علم الفطريات</v>
      </c>
      <c r="D39" s="211">
        <f>VLOOKUP(B39,مقررات!$A$1:$F$452,3,FALSE)</f>
        <v>2</v>
      </c>
      <c r="E39" s="211">
        <f>VLOOKUP(B39,مقررات!$A$1:$F$476,4,FALSE)</f>
        <v>2</v>
      </c>
      <c r="F39" s="211">
        <f t="shared" si="2"/>
        <v>3</v>
      </c>
      <c r="G39" s="60" t="str">
        <f>VLOOKUP(B39,مقررات!$A$1:$F$409,6,FALSE)</f>
        <v>B121</v>
      </c>
      <c r="H39" s="60" t="s">
        <v>1815</v>
      </c>
      <c r="I39" s="262" t="str">
        <f>VLOOKUP(H39,'اعضاء هيئة التدريس'!$B$1:$D$300,2,FALSE)</f>
        <v>ا.د/ محمد مدحت غريب</v>
      </c>
      <c r="J39" s="73"/>
      <c r="K39" s="73"/>
      <c r="L39" s="73" t="s">
        <v>1068</v>
      </c>
      <c r="M39" s="73"/>
      <c r="N39" s="73"/>
      <c r="O39" s="73"/>
      <c r="P39" s="255" t="s">
        <v>1318</v>
      </c>
      <c r="Q39" s="4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  <c r="AC39" s="283"/>
      <c r="AD39" s="283"/>
      <c r="AR39" s="251" t="e">
        <f>VLOOKUP(#REF!,'اعضاء هيئة التدريس'!#REF!,2,)</f>
        <v>#REF!</v>
      </c>
    </row>
    <row r="40" spans="1:44" s="272" customFormat="1" ht="15" hidden="1" customHeight="1">
      <c r="A40" s="367"/>
      <c r="B40" s="245" t="s">
        <v>777</v>
      </c>
      <c r="C40" s="726" t="str">
        <f>VLOOKUP(B40,مقررات!$A$1:$F$411,2,FALSE)</f>
        <v>جغرافيا نباتية</v>
      </c>
      <c r="D40" s="211">
        <f>VLOOKUP(B40,مقررات!$A$1:$F$452,3,FALSE)</f>
        <v>2</v>
      </c>
      <c r="E40" s="211">
        <v>0</v>
      </c>
      <c r="F40" s="211">
        <f t="shared" si="2"/>
        <v>2</v>
      </c>
      <c r="G40" s="60" t="str">
        <f>VLOOKUP(B40,مقررات!$A$1:$F$409,6,FALSE)</f>
        <v>B211</v>
      </c>
      <c r="H40" s="60" t="s">
        <v>1819</v>
      </c>
      <c r="I40" s="262" t="str">
        <f>VLOOKUP(H40,'اعضاء هيئة التدريس'!$B$1:$D$300,2,FALSE)</f>
        <v>ا.د/ زكى عبدالحمد تركى</v>
      </c>
      <c r="J40" s="73"/>
      <c r="K40" s="73"/>
      <c r="L40" s="73"/>
      <c r="M40" s="73"/>
      <c r="N40" s="73" t="s">
        <v>1068</v>
      </c>
      <c r="O40" s="73"/>
      <c r="P40" s="386" t="s">
        <v>1316</v>
      </c>
      <c r="Q40" s="282"/>
      <c r="R40" s="283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  <c r="AC40" s="283"/>
      <c r="AD40" s="283"/>
      <c r="AR40" s="251" t="e">
        <f>VLOOKUP(#REF!,'اعضاء هيئة التدريس'!#REF!,2,)</f>
        <v>#REF!</v>
      </c>
    </row>
    <row r="41" spans="1:44" s="272" customFormat="1" ht="18.75" hidden="1" customHeight="1">
      <c r="A41" s="328"/>
      <c r="B41" s="715" t="s">
        <v>778</v>
      </c>
      <c r="C41" s="726" t="str">
        <f>VLOOKUP(B41,مقررات!$A$1:$F$411,2,FALSE)</f>
        <v>بيولوجيا جزيئية</v>
      </c>
      <c r="D41" s="211">
        <f>VLOOKUP(B41,مقررات!$A$1:$F$452,3,FALSE)</f>
        <v>2</v>
      </c>
      <c r="E41" s="211">
        <f>VLOOKUP(B41,مقررات!$A$1:$F$476,4,FALSE)</f>
        <v>2</v>
      </c>
      <c r="F41" s="211">
        <f t="shared" si="2"/>
        <v>3</v>
      </c>
      <c r="G41" s="60" t="str">
        <f>VLOOKUP(B41,مقررات!$A$1:$F$409,6,FALSE)</f>
        <v>------</v>
      </c>
      <c r="H41" s="60" t="s">
        <v>1827</v>
      </c>
      <c r="I41" s="262" t="str">
        <f>VLOOKUP(H41,'اعضاء هيئة التدريس'!$B$1:$D$300,2,FALSE)</f>
        <v>د/ اميمة عبداللطيف عيسى</v>
      </c>
      <c r="J41" s="73"/>
      <c r="K41" s="73" t="s">
        <v>1067</v>
      </c>
      <c r="L41" s="73"/>
      <c r="M41" s="73"/>
      <c r="N41" s="73"/>
      <c r="O41" s="73"/>
      <c r="P41" s="1046"/>
      <c r="Q41" s="4"/>
      <c r="R41" s="283"/>
      <c r="S41" s="283"/>
      <c r="T41" s="283"/>
      <c r="U41" s="283"/>
      <c r="V41" s="283"/>
      <c r="W41" s="283"/>
      <c r="X41" s="283"/>
      <c r="Y41" s="283"/>
      <c r="Z41" s="283"/>
      <c r="AA41" s="283"/>
      <c r="AB41" s="283"/>
      <c r="AC41" s="283"/>
      <c r="AD41" s="283"/>
      <c r="AR41" s="251" t="e">
        <f>VLOOKUP(#REF!,'اعضاء هيئة التدريس'!#REF!,2,)</f>
        <v>#REF!</v>
      </c>
    </row>
    <row r="42" spans="1:44" s="272" customFormat="1" ht="15" hidden="1" customHeight="1">
      <c r="A42" s="367"/>
      <c r="B42" s="245" t="s">
        <v>783</v>
      </c>
      <c r="C42" s="726" t="str">
        <f>VLOOKUP(B42,مقررات!$A$1:$F$411,2,FALSE)</f>
        <v>مشروع بحثى</v>
      </c>
      <c r="D42" s="211">
        <f>VLOOKUP(B42,مقررات!$A$1:$F$452,3,FALSE)</f>
        <v>1</v>
      </c>
      <c r="E42" s="211">
        <f>VLOOKUP(B42,مقررات!$A$1:$F$476,4,FALSE)</f>
        <v>2</v>
      </c>
      <c r="F42" s="211">
        <f t="shared" si="2"/>
        <v>2</v>
      </c>
      <c r="G42" s="60">
        <f>VLOOKUP(B42,مقررات!$A$1:$F$409,6,FALSE)</f>
        <v>0</v>
      </c>
      <c r="H42" s="60" t="s">
        <v>1821</v>
      </c>
      <c r="I42" s="262" t="str">
        <f>VLOOKUP(H42,'اعضاء هيئة التدريس'!$B$1:$D$300,2,FALSE)</f>
        <v>ا.د/ محمد توفيق شعبان</v>
      </c>
      <c r="J42" s="73"/>
      <c r="K42" s="73" t="s">
        <v>1233</v>
      </c>
      <c r="L42" s="73"/>
      <c r="M42" s="73"/>
      <c r="N42" s="73"/>
      <c r="O42" s="73"/>
      <c r="P42" s="386" t="s">
        <v>1320</v>
      </c>
      <c r="Q42" s="282"/>
      <c r="R42" s="283"/>
      <c r="S42" s="283"/>
      <c r="T42" s="283"/>
      <c r="U42" s="283"/>
      <c r="V42" s="283"/>
      <c r="W42" s="283"/>
      <c r="X42" s="283"/>
      <c r="Y42" s="283"/>
      <c r="Z42" s="283"/>
      <c r="AA42" s="283"/>
      <c r="AB42" s="283"/>
      <c r="AC42" s="283"/>
      <c r="AD42" s="283"/>
      <c r="AR42" s="251" t="e">
        <f>VLOOKUP(#REF!,'اعضاء هيئة التدريس'!#REF!,2,)</f>
        <v>#REF!</v>
      </c>
    </row>
    <row r="43" spans="1:44" ht="15.75" hidden="1" customHeight="1">
      <c r="A43" s="328"/>
      <c r="B43" s="715" t="s">
        <v>795</v>
      </c>
      <c r="C43" s="726" t="str">
        <f>VLOOKUP(B43,مقررات!$A$1:$F$411,2,FALSE)</f>
        <v>أنزيمات</v>
      </c>
      <c r="D43" s="211">
        <f>VLOOKUP(B43,مقررات!$A$1:$F$452,3,FALSE)</f>
        <v>2</v>
      </c>
      <c r="E43" s="211">
        <f>VLOOKUP(B43,مقررات!$A$1:$F$476,4,FALSE)</f>
        <v>2</v>
      </c>
      <c r="F43" s="211">
        <f t="shared" si="2"/>
        <v>3</v>
      </c>
      <c r="G43" s="60" t="str">
        <f>VLOOKUP(B43,مقررات!$A$1:$F$409,6,FALSE)</f>
        <v>B313</v>
      </c>
      <c r="H43" s="60" t="s">
        <v>1817</v>
      </c>
      <c r="I43" s="262" t="str">
        <f>VLOOKUP(H43,'اعضاء هيئة التدريس'!$B$1:$D$300,2,FALSE)</f>
        <v>ا.د/ محمد احمد زايد</v>
      </c>
      <c r="J43" s="73"/>
      <c r="K43" s="73" t="s">
        <v>1068</v>
      </c>
      <c r="L43" s="73"/>
      <c r="M43" s="73"/>
      <c r="N43" s="73"/>
      <c r="O43" s="73"/>
      <c r="P43" s="386" t="s">
        <v>1316</v>
      </c>
      <c r="Q43" s="4"/>
      <c r="AR43" s="251" t="e">
        <f>VLOOKUP(#REF!,'اعضاء هيئة التدريس'!#REF!,2,)</f>
        <v>#REF!</v>
      </c>
    </row>
    <row r="44" spans="1:44" ht="15.75" hidden="1" customHeight="1">
      <c r="A44" s="367"/>
      <c r="B44" s="456" t="s">
        <v>796</v>
      </c>
      <c r="C44" s="726" t="str">
        <f>VLOOKUP(B44,مقررات!$A$1:$F$411,2,FALSE)</f>
        <v>فسيولوجيا البكتريا</v>
      </c>
      <c r="D44" s="211">
        <f>VLOOKUP(B44,مقررات!$A$1:$F$452,3,FALSE)</f>
        <v>2</v>
      </c>
      <c r="E44" s="211">
        <f>VLOOKUP(B44,مقررات!$A$1:$F$476,4,FALSE)</f>
        <v>2</v>
      </c>
      <c r="F44" s="211">
        <f t="shared" si="2"/>
        <v>3</v>
      </c>
      <c r="G44" s="60" t="str">
        <f>VLOOKUP(B44,مقررات!$A$1:$F$409,6,FALSE)</f>
        <v>B221</v>
      </c>
      <c r="H44" s="60" t="s">
        <v>1823</v>
      </c>
      <c r="I44" s="262" t="str">
        <f>VLOOKUP(H44,'اعضاء هيئة التدريس'!$B$1:$D$300,2,FALSE)</f>
        <v>د/ صابحة محمود الصباغ</v>
      </c>
      <c r="J44" s="73"/>
      <c r="K44" s="73"/>
      <c r="L44" s="73"/>
      <c r="M44" s="73" t="s">
        <v>1067</v>
      </c>
      <c r="N44" s="73"/>
      <c r="O44" s="73"/>
      <c r="P44" s="386" t="s">
        <v>1322</v>
      </c>
      <c r="Q44" s="210"/>
      <c r="AR44" s="251" t="e">
        <f>VLOOKUP(#REF!,'اعضاء هيئة التدريس'!#REF!,2,)</f>
        <v>#REF!</v>
      </c>
    </row>
    <row r="45" spans="1:44" ht="15" hidden="1" customHeight="1">
      <c r="A45" s="328"/>
      <c r="B45" s="715" t="s">
        <v>797</v>
      </c>
      <c r="C45" s="726" t="str">
        <f>VLOOKUP(B45,مقررات!$A$1:$F$411,2,FALSE)</f>
        <v>فسيولوجيا كائنات دقيقة</v>
      </c>
      <c r="D45" s="211">
        <f>VLOOKUP(B45,مقررات!$A$1:$F$452,3,FALSE)</f>
        <v>1</v>
      </c>
      <c r="E45" s="211">
        <f>VLOOKUP(B45,مقررات!$A$1:$F$476,4,FALSE)</f>
        <v>2</v>
      </c>
      <c r="F45" s="211">
        <f t="shared" si="2"/>
        <v>2</v>
      </c>
      <c r="G45" s="717" t="str">
        <f>VLOOKUP(B45,مقررات!$A$1:$F$409,6,FALSE)</f>
        <v>B222-B322</v>
      </c>
      <c r="H45" s="60" t="s">
        <v>1823</v>
      </c>
      <c r="I45" s="262" t="str">
        <f>VLOOKUP(H45,'اعضاء هيئة التدريس'!$B$1:$D$300,2,FALSE)</f>
        <v>د/ صابحة محمود الصباغ</v>
      </c>
      <c r="J45" s="73"/>
      <c r="K45" s="73"/>
      <c r="L45" s="73"/>
      <c r="M45" s="73"/>
      <c r="N45" s="73" t="s">
        <v>1067</v>
      </c>
      <c r="O45" s="73"/>
      <c r="P45" s="386" t="s">
        <v>1322</v>
      </c>
      <c r="Q45" s="4"/>
      <c r="AR45" s="251" t="e">
        <f>VLOOKUP(#REF!,'اعضاء هيئة التدريس'!#REF!,2,)</f>
        <v>#REF!</v>
      </c>
    </row>
    <row r="46" spans="1:44" s="285" customFormat="1" ht="15" hidden="1" customHeight="1">
      <c r="A46" s="367"/>
      <c r="B46" s="245" t="s">
        <v>1965</v>
      </c>
      <c r="C46" s="726" t="str">
        <f>VLOOKUP(B46,مقررات!$A$1:$F$411,2,FALSE)</f>
        <v>خلية ووراثة</v>
      </c>
      <c r="D46" s="211">
        <f>VLOOKUP(B46,مقررات!$A$1:$F$452,3,FALSE)</f>
        <v>1</v>
      </c>
      <c r="E46" s="211">
        <f>VLOOKUP(B46,مقررات!$A$1:$F$476,4,FALSE)</f>
        <v>2</v>
      </c>
      <c r="F46" s="211">
        <f t="shared" si="2"/>
        <v>2</v>
      </c>
      <c r="G46" s="60" t="str">
        <f>VLOOKUP(B46,مقررات!$A$1:$F$409,6,FALSE)</f>
        <v>Mi103</v>
      </c>
      <c r="H46" s="60" t="s">
        <v>1862</v>
      </c>
      <c r="I46" s="262" t="str">
        <f>VLOOKUP(H46,'اعضاء هيئة التدريس'!$B$1:$D$300,2,FALSE)</f>
        <v>د/  مجدي زكي مطر</v>
      </c>
      <c r="J46" s="73"/>
      <c r="K46" s="73"/>
      <c r="L46" s="73"/>
      <c r="M46" s="73"/>
      <c r="N46" s="73" t="s">
        <v>1112</v>
      </c>
      <c r="O46" s="73"/>
      <c r="P46" s="252"/>
      <c r="Q46" s="282"/>
      <c r="R46" s="283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R46" s="251" t="e">
        <f>VLOOKUP(#REF!,'اعضاء هيئة التدريس'!#REF!,2,)</f>
        <v>#REF!</v>
      </c>
    </row>
    <row r="47" spans="1:44" ht="15.75" hidden="1" customHeight="1">
      <c r="A47" s="367">
        <v>1</v>
      </c>
      <c r="B47" s="288" t="s">
        <v>647</v>
      </c>
      <c r="C47" s="726" t="str">
        <f>VLOOKUP(B47,مقررات!$A$1:$F$411,2,FALSE)</f>
        <v>بحث ومقال</v>
      </c>
      <c r="D47" s="211">
        <f>VLOOKUP(B47,مقررات!$A$1:$F$452,3,FALSE)</f>
        <v>2</v>
      </c>
      <c r="E47" s="211">
        <f>VLOOKUP(B47,مقررات!$A$1:$F$476,4,FALSE)</f>
        <v>0</v>
      </c>
      <c r="F47" s="211">
        <f t="shared" si="2"/>
        <v>2</v>
      </c>
      <c r="G47" s="60" t="str">
        <f>VLOOKUP(B47,مقررات!$A$1:$F$409,6,FALSE)</f>
        <v>CH211</v>
      </c>
      <c r="H47" s="298"/>
      <c r="I47" s="262" t="e">
        <f>VLOOKUP(H47,'اعضاء هيئة التدريس'!$B$1:$D$300,2,FALSE)</f>
        <v>#N/A</v>
      </c>
      <c r="J47" s="267"/>
      <c r="K47" s="267"/>
      <c r="L47" s="250"/>
      <c r="M47" s="267"/>
      <c r="N47" s="250"/>
      <c r="O47" s="250"/>
      <c r="P47" s="386"/>
      <c r="Q47" s="282"/>
      <c r="AR47" s="251" t="e">
        <f>VLOOKUP(#REF!,'اعضاء هيئة التدريس'!#REF!,2,)</f>
        <v>#REF!</v>
      </c>
    </row>
    <row r="48" spans="1:44" ht="15.75" hidden="1">
      <c r="A48" s="367">
        <v>2</v>
      </c>
      <c r="B48" s="288" t="s">
        <v>608</v>
      </c>
      <c r="C48" s="726" t="str">
        <f>VLOOKUP(B48,مقررات!$A$1:$F$411,2,FALSE)</f>
        <v>أسس كيمائية فيزيائية</v>
      </c>
      <c r="D48" s="211">
        <f>VLOOKUP(B48,مقررات!$A$1:$F$452,3,FALSE)</f>
        <v>2</v>
      </c>
      <c r="E48" s="211">
        <f>VLOOKUP(B48,مقررات!$A$1:$F$476,4,FALSE)</f>
        <v>2</v>
      </c>
      <c r="F48" s="211">
        <f t="shared" si="2"/>
        <v>3</v>
      </c>
      <c r="G48" s="60" t="str">
        <f>VLOOKUP(B48,مقررات!$A$1:$F$409,6,FALSE)</f>
        <v>-</v>
      </c>
      <c r="H48" s="705" t="s">
        <v>1991</v>
      </c>
      <c r="I48" s="262" t="str">
        <f>VLOOKUP(H48,'اعضاء هيئة التدريس'!$B$1:$D$300,2,FALSE)</f>
        <v>أ.د/ عبلة حتحوت</v>
      </c>
      <c r="J48" s="774" t="s">
        <v>1069</v>
      </c>
      <c r="K48" s="773"/>
      <c r="L48" s="774"/>
      <c r="M48" s="773"/>
      <c r="N48" s="773"/>
      <c r="O48" s="774"/>
      <c r="P48" s="255" t="s">
        <v>1324</v>
      </c>
      <c r="Q48" s="4"/>
      <c r="AR48" s="251" t="e">
        <f>VLOOKUP(#REF!,'اعضاء هيئة التدريس'!#REF!,2,)</f>
        <v>#REF!</v>
      </c>
    </row>
    <row r="49" spans="1:44" s="272" customFormat="1" ht="15.75" hidden="1">
      <c r="A49" s="367">
        <v>3</v>
      </c>
      <c r="B49" s="288" t="s">
        <v>608</v>
      </c>
      <c r="C49" s="726" t="str">
        <f>VLOOKUP(B49,مقررات!$A$1:$F$411,2,FALSE)</f>
        <v>أسس كيمائية فيزيائية</v>
      </c>
      <c r="D49" s="211">
        <f>VLOOKUP(B49,مقررات!$A$1:$F$452,3,FALSE)</f>
        <v>2</v>
      </c>
      <c r="E49" s="211">
        <f>VLOOKUP(B49,مقررات!$A$1:$F$476,4,FALSE)</f>
        <v>2</v>
      </c>
      <c r="F49" s="211">
        <f t="shared" si="2"/>
        <v>3</v>
      </c>
      <c r="G49" s="60" t="str">
        <f>VLOOKUP(B49,مقررات!$A$1:$F$409,6,FALSE)</f>
        <v>-</v>
      </c>
      <c r="H49" s="705" t="s">
        <v>1992</v>
      </c>
      <c r="I49" s="262" t="str">
        <f>VLOOKUP(H49,'اعضاء هيئة التدريس'!$B$1:$D$300,2,FALSE)</f>
        <v>د.صافيناز حمدي</v>
      </c>
      <c r="J49" s="774" t="s">
        <v>1069</v>
      </c>
      <c r="K49" s="773"/>
      <c r="L49" s="774"/>
      <c r="M49" s="773"/>
      <c r="N49" s="773"/>
      <c r="O49" s="774"/>
      <c r="P49" s="255" t="s">
        <v>1324</v>
      </c>
      <c r="Q49" s="4"/>
      <c r="R49" s="283"/>
      <c r="S49" s="283"/>
      <c r="T49" s="283"/>
      <c r="U49" s="283"/>
      <c r="V49" s="283"/>
      <c r="W49" s="283"/>
      <c r="X49" s="283"/>
      <c r="Y49" s="283"/>
      <c r="Z49" s="283"/>
      <c r="AA49" s="283"/>
      <c r="AB49" s="283"/>
      <c r="AC49" s="283"/>
      <c r="AD49" s="283"/>
      <c r="AR49" s="251" t="e">
        <f>VLOOKUP(#REF!,'اعضاء هيئة التدريس'!#REF!,2,)</f>
        <v>#REF!</v>
      </c>
    </row>
    <row r="50" spans="1:44" s="285" customFormat="1" ht="15" hidden="1" customHeight="1">
      <c r="A50" s="367">
        <v>4</v>
      </c>
      <c r="B50" s="288" t="s">
        <v>1124</v>
      </c>
      <c r="C50" s="726" t="str">
        <f>VLOOKUP(B50,مقررات!$A$1:$F$411,2,FALSE)</f>
        <v>اسس كيمياء فيزيائية (غير متخصصين)</v>
      </c>
      <c r="D50" s="211">
        <f>VLOOKUP(B50,مقررات!$A$1:$F$452,3,FALSE)</f>
        <v>3</v>
      </c>
      <c r="E50" s="211">
        <f>VLOOKUP(B50,مقررات!$A$1:$F$476,4,FALSE)</f>
        <v>2</v>
      </c>
      <c r="F50" s="211">
        <f t="shared" si="2"/>
        <v>4</v>
      </c>
      <c r="G50" s="60">
        <f>VLOOKUP(B50,مقررات!$A$1:$F$409,6,FALSE)</f>
        <v>0</v>
      </c>
      <c r="H50" s="21" t="s">
        <v>1764</v>
      </c>
      <c r="I50" s="262" t="str">
        <f>VLOOKUP(H50,'اعضاء هيئة التدريس'!$B$1:$D$300,2,FALSE)</f>
        <v>د. مها خضر</v>
      </c>
      <c r="J50" s="471"/>
      <c r="K50" s="774" t="s">
        <v>1067</v>
      </c>
      <c r="L50" s="775"/>
      <c r="M50" s="471"/>
      <c r="N50" s="775"/>
      <c r="O50" s="775"/>
      <c r="P50" s="255"/>
      <c r="Q50" s="4"/>
      <c r="R50" s="283"/>
      <c r="S50" s="284"/>
      <c r="T50" s="284"/>
      <c r="U50" s="284"/>
      <c r="V50" s="284"/>
      <c r="W50" s="284"/>
      <c r="X50" s="284"/>
      <c r="Y50" s="284"/>
      <c r="Z50" s="284"/>
      <c r="AA50" s="284"/>
      <c r="AB50" s="284"/>
      <c r="AC50" s="284"/>
      <c r="AD50" s="284"/>
      <c r="AR50" s="251" t="e">
        <f>VLOOKUP(#REF!,'اعضاء هيئة التدريس'!#REF!,2,)</f>
        <v>#REF!</v>
      </c>
    </row>
    <row r="51" spans="1:44" s="156" customFormat="1" ht="15.75" hidden="1" customHeight="1">
      <c r="A51" s="367">
        <v>5</v>
      </c>
      <c r="B51" s="288" t="s">
        <v>609</v>
      </c>
      <c r="C51" s="726" t="str">
        <f>VLOOKUP(B51,مقررات!$A$1:$F$411,2,FALSE)</f>
        <v>أسس كيمياء غير عضوية</v>
      </c>
      <c r="D51" s="211">
        <f>VLOOKUP(B51,مقررات!$A$1:$F$452,3,FALSE)</f>
        <v>1.5</v>
      </c>
      <c r="E51" s="211">
        <f>VLOOKUP(B51,مقررات!$A$1:$F$476,4,FALSE)</f>
        <v>1</v>
      </c>
      <c r="F51" s="211">
        <f t="shared" si="2"/>
        <v>2</v>
      </c>
      <c r="G51" s="60" t="str">
        <f>VLOOKUP(B51,مقررات!$A$1:$F$409,6,FALSE)</f>
        <v>-</v>
      </c>
      <c r="H51" s="347" t="s">
        <v>1745</v>
      </c>
      <c r="I51" s="262" t="str">
        <f>VLOOKUP(H51,'اعضاء هيئة التدريس'!$B$1:$D$300,2,FALSE)</f>
        <v>د. سناء امام</v>
      </c>
      <c r="J51" s="454"/>
      <c r="K51" s="454" t="s">
        <v>1067</v>
      </c>
      <c r="L51" s="454"/>
      <c r="M51" s="454"/>
      <c r="N51" s="454"/>
      <c r="O51" s="454"/>
      <c r="P51" s="255" t="s">
        <v>1324</v>
      </c>
      <c r="Q51" s="282"/>
      <c r="R51" s="220"/>
      <c r="S51" s="220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R51" s="707" t="e">
        <f>VLOOKUP(#REF!,'اعضاء هيئة التدريس'!#REF!,2,)</f>
        <v>#REF!</v>
      </c>
    </row>
    <row r="52" spans="1:44" s="272" customFormat="1" ht="15.75" hidden="1" customHeight="1">
      <c r="A52" s="367">
        <v>6</v>
      </c>
      <c r="B52" s="288" t="s">
        <v>610</v>
      </c>
      <c r="C52" s="726" t="str">
        <f>VLOOKUP(B52,مقررات!$A$1:$F$411,2,FALSE)</f>
        <v>كيمياء تحليلية وصفية</v>
      </c>
      <c r="D52" s="211">
        <f>VLOOKUP(B52,مقررات!$A$1:$F$452,3,FALSE)</f>
        <v>1</v>
      </c>
      <c r="E52" s="211">
        <f>VLOOKUP(B52,مقررات!$A$1:$F$476,4,FALSE)</f>
        <v>0</v>
      </c>
      <c r="F52" s="211">
        <f t="shared" si="2"/>
        <v>1</v>
      </c>
      <c r="G52" s="60" t="str">
        <f>VLOOKUP(B52,مقررات!$A$1:$F$409,6,FALSE)</f>
        <v>-</v>
      </c>
      <c r="H52" s="700" t="s">
        <v>1743</v>
      </c>
      <c r="I52" s="262" t="str">
        <f>VLOOKUP(H52,'اعضاء هيئة التدريس'!$B$1:$D$300,2,FALSE)</f>
        <v xml:space="preserve">د.هناء البرعي </v>
      </c>
      <c r="J52" s="774"/>
      <c r="K52" s="774" t="s">
        <v>1147</v>
      </c>
      <c r="L52" s="774"/>
      <c r="M52" s="774"/>
      <c r="N52" s="774"/>
      <c r="O52" s="774"/>
      <c r="P52" s="255" t="s">
        <v>1324</v>
      </c>
      <c r="Q52" s="4"/>
      <c r="R52" s="283"/>
      <c r="S52" s="283"/>
      <c r="T52" s="283"/>
      <c r="U52" s="283"/>
      <c r="V52" s="283"/>
      <c r="W52" s="283"/>
      <c r="X52" s="283"/>
      <c r="Y52" s="283"/>
      <c r="Z52" s="283"/>
      <c r="AA52" s="283"/>
      <c r="AB52" s="283"/>
      <c r="AC52" s="283"/>
      <c r="AD52" s="283"/>
      <c r="AR52" s="707" t="e">
        <f>VLOOKUP(#REF!,'اعضاء هيئة التدريس'!#REF!,2,)</f>
        <v>#REF!</v>
      </c>
    </row>
    <row r="53" spans="1:44" s="285" customFormat="1" ht="31.5" hidden="1" customHeight="1">
      <c r="A53" s="367">
        <v>7</v>
      </c>
      <c r="B53" s="288" t="s">
        <v>610</v>
      </c>
      <c r="C53" s="726" t="str">
        <f>VLOOKUP(B53,مقررات!$A$1:$F$411,2,FALSE)</f>
        <v>كيمياء تحليلية وصفية</v>
      </c>
      <c r="D53" s="211">
        <f>VLOOKUP(B53,مقررات!$A$1:$F$452,3,FALSE)</f>
        <v>1</v>
      </c>
      <c r="E53" s="211">
        <f>VLOOKUP(B53,مقررات!$A$1:$F$476,4,FALSE)</f>
        <v>0</v>
      </c>
      <c r="F53" s="211">
        <f t="shared" si="2"/>
        <v>1</v>
      </c>
      <c r="G53" s="60" t="str">
        <f>VLOOKUP(B53,مقررات!$A$1:$F$409,6,FALSE)</f>
        <v>-</v>
      </c>
      <c r="H53" s="700" t="s">
        <v>1750</v>
      </c>
      <c r="I53" s="262" t="str">
        <f>VLOOKUP(H53,'اعضاء هيئة التدريس'!$B$1:$D$300,2,FALSE)</f>
        <v>د/ نعيمة سالم</v>
      </c>
      <c r="J53" s="774"/>
      <c r="K53" s="774" t="s">
        <v>1112</v>
      </c>
      <c r="L53" s="774"/>
      <c r="M53" s="774"/>
      <c r="N53" s="774"/>
      <c r="O53" s="774"/>
      <c r="P53" s="255" t="s">
        <v>1324</v>
      </c>
      <c r="Q53" s="4"/>
      <c r="R53" s="283"/>
      <c r="S53" s="284"/>
      <c r="T53" s="284"/>
      <c r="U53" s="284"/>
      <c r="V53" s="284"/>
      <c r="W53" s="284"/>
      <c r="X53" s="284"/>
      <c r="Y53" s="284"/>
      <c r="Z53" s="284"/>
      <c r="AA53" s="284"/>
      <c r="AB53" s="284"/>
      <c r="AC53" s="284"/>
      <c r="AD53" s="284"/>
      <c r="AR53" s="707" t="e">
        <f>VLOOKUP(#REF!,'اعضاء هيئة التدريس'!#REF!,2,)</f>
        <v>#REF!</v>
      </c>
    </row>
    <row r="54" spans="1:44" s="221" customFormat="1" ht="15.75" hidden="1" customHeight="1">
      <c r="A54" s="367">
        <v>8</v>
      </c>
      <c r="B54" s="288" t="s">
        <v>611</v>
      </c>
      <c r="C54" s="726" t="str">
        <f>VLOOKUP(B54,مقررات!$A$1:$F$411,2,FALSE)</f>
        <v>كيمياء تحليلية (1)</v>
      </c>
      <c r="D54" s="211">
        <f>VLOOKUP(B54,مقررات!$A$1:$F$452,3,FALSE)</f>
        <v>1.5</v>
      </c>
      <c r="E54" s="211">
        <f>VLOOKUP(B54,مقررات!$A$1:$F$476,4,FALSE)</f>
        <v>1</v>
      </c>
      <c r="F54" s="211">
        <f t="shared" si="2"/>
        <v>2</v>
      </c>
      <c r="G54" s="60" t="str">
        <f>VLOOKUP(B54,مقررات!$A$1:$F$409,6,FALSE)</f>
        <v>-</v>
      </c>
      <c r="H54" s="60" t="s">
        <v>1743</v>
      </c>
      <c r="I54" s="262" t="str">
        <f>VLOOKUP(H54,'اعضاء هيئة التدريس'!$B$1:$D$300,2,FALSE)</f>
        <v xml:space="preserve">د.هناء البرعي </v>
      </c>
      <c r="J54" s="454"/>
      <c r="K54" s="454"/>
      <c r="L54" s="454"/>
      <c r="M54" s="454"/>
      <c r="N54" s="454" t="s">
        <v>1070</v>
      </c>
      <c r="O54" s="454"/>
      <c r="P54" s="255" t="s">
        <v>1324</v>
      </c>
      <c r="Q54" s="282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20"/>
      <c r="AR54" s="707" t="e">
        <f>VLOOKUP(#REF!,'اعضاء هيئة التدريس'!#REF!,2,)</f>
        <v>#REF!</v>
      </c>
    </row>
    <row r="55" spans="1:44" s="156" customFormat="1" ht="15.75" hidden="1" customHeight="1">
      <c r="A55" s="367">
        <v>9</v>
      </c>
      <c r="B55" s="288" t="s">
        <v>611</v>
      </c>
      <c r="C55" s="726" t="str">
        <f>VLOOKUP(B55,مقررات!$A$1:$F$411,2,FALSE)</f>
        <v>كيمياء تحليلية (1)</v>
      </c>
      <c r="D55" s="211">
        <f>VLOOKUP(B55,مقررات!$A$1:$F$452,3,FALSE)</f>
        <v>1.5</v>
      </c>
      <c r="E55" s="211">
        <f>VLOOKUP(B55,مقررات!$A$1:$F$476,4,FALSE)</f>
        <v>1</v>
      </c>
      <c r="F55" s="211">
        <f t="shared" si="2"/>
        <v>2</v>
      </c>
      <c r="G55" s="60" t="str">
        <f>VLOOKUP(B55,مقررات!$A$1:$F$409,6,FALSE)</f>
        <v>-</v>
      </c>
      <c r="H55" s="60" t="s">
        <v>1752</v>
      </c>
      <c r="I55" s="262" t="str">
        <f>VLOOKUP(H55,'اعضاء هيئة التدريس'!$B$1:$D$300,2,FALSE)</f>
        <v>د/ ايمن شبل</v>
      </c>
      <c r="J55" s="454"/>
      <c r="K55" s="454"/>
      <c r="L55" s="454"/>
      <c r="M55" s="454"/>
      <c r="N55" s="454" t="s">
        <v>1070</v>
      </c>
      <c r="O55" s="454"/>
      <c r="P55" s="255" t="s">
        <v>1313</v>
      </c>
      <c r="Q55" s="282"/>
      <c r="R55" s="220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R55" s="707" t="e">
        <f>VLOOKUP(#REF!,'اعضاء هيئة التدريس'!#REF!,2,)</f>
        <v>#REF!</v>
      </c>
    </row>
    <row r="56" spans="1:44" s="156" customFormat="1" ht="22.5" hidden="1">
      <c r="A56" s="367">
        <v>11</v>
      </c>
      <c r="B56" s="288" t="s">
        <v>613</v>
      </c>
      <c r="C56" s="961" t="str">
        <f>VLOOKUP(B56,مقررات!$A$1:$F$411,2,FALSE)</f>
        <v>كيمياء عملية تحليلية وفيزيائية وغير عضوية(1)</v>
      </c>
      <c r="D56" s="211">
        <f>VLOOKUP(B56,مقررات!$A$1:$F$452,3,FALSE)</f>
        <v>0</v>
      </c>
      <c r="E56" s="211">
        <f>VLOOKUP(B56,مقررات!$A$1:$F$476,4,FALSE)</f>
        <v>4</v>
      </c>
      <c r="F56" s="211">
        <f t="shared" si="2"/>
        <v>2</v>
      </c>
      <c r="G56" s="60" t="str">
        <f>VLOOKUP(B56,مقررات!$A$1:$F$409,6,FALSE)</f>
        <v>-</v>
      </c>
      <c r="H56" s="60"/>
      <c r="I56" s="262" t="e">
        <f>VLOOKUP(H56,'اعضاء هيئة التدريس'!$B$1:$D$300,2,FALSE)</f>
        <v>#N/A</v>
      </c>
      <c r="J56" s="454"/>
      <c r="K56" s="454"/>
      <c r="L56" s="454"/>
      <c r="M56" s="454"/>
      <c r="N56" s="454"/>
      <c r="O56" s="454"/>
      <c r="P56" s="386"/>
      <c r="Q56" s="282"/>
      <c r="R56" s="220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R56" s="707" t="e">
        <f>VLOOKUP(#REF!,'اعضاء هيئة التدريس'!#REF!,2,)</f>
        <v>#REF!</v>
      </c>
    </row>
    <row r="57" spans="1:44" s="221" customFormat="1" ht="15.75" hidden="1">
      <c r="A57" s="367">
        <v>12</v>
      </c>
      <c r="B57" s="288" t="s">
        <v>614</v>
      </c>
      <c r="C57" s="726" t="str">
        <f>VLOOKUP(B57,مقررات!$A$1:$F$411,2,FALSE)</f>
        <v>كيمياء عملية عضوية (1)</v>
      </c>
      <c r="D57" s="211">
        <f>VLOOKUP(B57,مقررات!$A$1:$F$452,3,FALSE)</f>
        <v>0</v>
      </c>
      <c r="E57" s="211">
        <f>VLOOKUP(B57,مقررات!$A$1:$F$476,4,FALSE)</f>
        <v>4</v>
      </c>
      <c r="F57" s="211">
        <f t="shared" si="2"/>
        <v>2</v>
      </c>
      <c r="G57" s="60" t="str">
        <f>VLOOKUP(B57,مقررات!$A$1:$F$409,6,FALSE)</f>
        <v>-</v>
      </c>
      <c r="H57" s="52"/>
      <c r="I57" s="262" t="e">
        <f>VLOOKUP(H57,'اعضاء هيئة التدريس'!$B$1:$D$300,2,FALSE)</f>
        <v>#N/A</v>
      </c>
      <c r="J57" s="774"/>
      <c r="K57" s="774"/>
      <c r="L57" s="774"/>
      <c r="M57" s="774"/>
      <c r="N57" s="774"/>
      <c r="O57" s="774"/>
      <c r="P57" s="1049"/>
      <c r="Q57" s="4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R57" s="707" t="e">
        <f>VLOOKUP(#REF!,'اعضاء هيئة التدريس'!#REF!,2,)</f>
        <v>#REF!</v>
      </c>
    </row>
    <row r="58" spans="1:44" s="221" customFormat="1" ht="15.75" hidden="1" customHeight="1">
      <c r="A58" s="367">
        <v>13</v>
      </c>
      <c r="B58" s="288" t="s">
        <v>615</v>
      </c>
      <c r="C58" s="726" t="str">
        <f>VLOOKUP(B58,مقررات!$A$1:$F$411,2,FALSE)</f>
        <v>ديناميكا حرارية</v>
      </c>
      <c r="D58" s="211">
        <f>VLOOKUP(B58,مقررات!$A$1:$F$452,3,FALSE)</f>
        <v>1.5</v>
      </c>
      <c r="E58" s="211">
        <f>VLOOKUP(B58,مقررات!$A$1:$F$476,4,FALSE)</f>
        <v>1</v>
      </c>
      <c r="F58" s="211">
        <f t="shared" si="2"/>
        <v>2</v>
      </c>
      <c r="G58" s="60" t="str">
        <f>VLOOKUP(B58,مقررات!$A$1:$F$409,6,FALSE)</f>
        <v>CH111</v>
      </c>
      <c r="H58" s="60" t="s">
        <v>1752</v>
      </c>
      <c r="I58" s="262" t="str">
        <f>VLOOKUP(H58,'اعضاء هيئة التدريس'!$B$1:$D$300,2,FALSE)</f>
        <v>د/ ايمن شبل</v>
      </c>
      <c r="J58" s="454"/>
      <c r="K58" s="454"/>
      <c r="L58" s="454" t="s">
        <v>1067</v>
      </c>
      <c r="M58" s="454"/>
      <c r="N58" s="454"/>
      <c r="O58" s="454"/>
      <c r="P58" s="255" t="s">
        <v>1324</v>
      </c>
      <c r="Q58" s="282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R58" s="707" t="e">
        <f>VLOOKUP(#REF!,'اعضاء هيئة التدريس'!#REF!,2,)</f>
        <v>#REF!</v>
      </c>
    </row>
    <row r="59" spans="1:44" s="221" customFormat="1" ht="15.75" hidden="1" customHeight="1">
      <c r="A59" s="367">
        <v>14</v>
      </c>
      <c r="B59" s="288" t="s">
        <v>615</v>
      </c>
      <c r="C59" s="726" t="str">
        <f>VLOOKUP(B59,مقررات!$A$1:$F$411,2,FALSE)</f>
        <v>ديناميكا حرارية</v>
      </c>
      <c r="D59" s="211">
        <f>VLOOKUP(B59,مقررات!$A$1:$F$452,3,FALSE)</f>
        <v>1.5</v>
      </c>
      <c r="E59" s="211">
        <f>VLOOKUP(B59,مقررات!$A$1:$F$476,4,FALSE)</f>
        <v>1</v>
      </c>
      <c r="F59" s="211">
        <f t="shared" si="2"/>
        <v>2</v>
      </c>
      <c r="G59" s="60" t="str">
        <f>VLOOKUP(B59,مقررات!$A$1:$F$409,6,FALSE)</f>
        <v>CH111</v>
      </c>
      <c r="H59" s="60" t="s">
        <v>1754</v>
      </c>
      <c r="I59" s="262" t="str">
        <f>VLOOKUP(H59,'اعضاء هيئة التدريس'!$B$1:$D$300,2,FALSE)</f>
        <v>د/ اسامة سمير</v>
      </c>
      <c r="J59" s="454"/>
      <c r="K59" s="454"/>
      <c r="L59" s="454" t="s">
        <v>1067</v>
      </c>
      <c r="M59" s="454"/>
      <c r="N59" s="454"/>
      <c r="O59" s="454"/>
      <c r="P59" s="255" t="s">
        <v>1324</v>
      </c>
      <c r="Q59" s="282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20"/>
      <c r="AR59" s="707" t="e">
        <f>VLOOKUP(#REF!,'اعضاء هيئة التدريس'!#REF!,2,)</f>
        <v>#REF!</v>
      </c>
    </row>
    <row r="60" spans="1:44" s="221" customFormat="1" ht="15.75" hidden="1" customHeight="1">
      <c r="A60" s="367">
        <v>15</v>
      </c>
      <c r="B60" s="288" t="s">
        <v>1134</v>
      </c>
      <c r="C60" s="726" t="str">
        <f>VLOOKUP(B60,مقررات!$A$1:$F$411,2,FALSE)</f>
        <v>ديناميكا حرارية 2</v>
      </c>
      <c r="D60" s="211">
        <f>VLOOKUP(B60,مقررات!$A$1:$F$452,3,FALSE)</f>
        <v>1</v>
      </c>
      <c r="E60" s="211">
        <f>VLOOKUP(B60,مقررات!$A$1:$F$476,4,FALSE)</f>
        <v>2</v>
      </c>
      <c r="F60" s="211">
        <f t="shared" si="2"/>
        <v>2</v>
      </c>
      <c r="G60" s="60" t="str">
        <f>VLOOKUP(B60,مقررات!$A$1:$F$409,6,FALSE)</f>
        <v>CH111</v>
      </c>
      <c r="H60" s="52" t="s">
        <v>1752</v>
      </c>
      <c r="I60" s="262" t="str">
        <f>VLOOKUP(H60,'اعضاء هيئة التدريس'!$B$1:$D$300,2,FALSE)</f>
        <v>د/ ايمن شبل</v>
      </c>
      <c r="J60" s="774"/>
      <c r="K60" s="774"/>
      <c r="L60" s="774" t="s">
        <v>1067</v>
      </c>
      <c r="M60" s="774"/>
      <c r="N60" s="774"/>
      <c r="O60" s="774"/>
      <c r="P60" s="255" t="s">
        <v>1324</v>
      </c>
      <c r="Q60" s="4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20"/>
      <c r="AR60" s="707" t="e">
        <f>VLOOKUP(#REF!,'اعضاء هيئة التدريس'!#REF!,2,)</f>
        <v>#REF!</v>
      </c>
    </row>
    <row r="61" spans="1:44" s="221" customFormat="1" ht="15.75" hidden="1" customHeight="1">
      <c r="A61" s="367">
        <v>16</v>
      </c>
      <c r="B61" s="288" t="s">
        <v>616</v>
      </c>
      <c r="C61" s="726" t="str">
        <f>VLOOKUP(B61,مقررات!$A$1:$F$411,2,FALSE)</f>
        <v>كيمياء العناصر غير الانتقالية</v>
      </c>
      <c r="D61" s="211">
        <f>VLOOKUP(B61,مقررات!$A$1:$F$452,3,FALSE)</f>
        <v>1.5</v>
      </c>
      <c r="E61" s="211">
        <f>VLOOKUP(B61,مقررات!$A$1:$F$476,4,FALSE)</f>
        <v>1</v>
      </c>
      <c r="F61" s="211">
        <f t="shared" si="2"/>
        <v>2</v>
      </c>
      <c r="G61" s="60" t="str">
        <f>VLOOKUP(B61,مقررات!$A$1:$F$409,6,FALSE)</f>
        <v>CH122</v>
      </c>
      <c r="H61" s="60" t="s">
        <v>1698</v>
      </c>
      <c r="I61" s="262" t="str">
        <f>VLOOKUP(H61,'اعضاء هيئة التدريس'!$B$1:$D$300,2,FALSE)</f>
        <v>ا.د/ عبدة الطبل</v>
      </c>
      <c r="J61" s="454"/>
      <c r="K61" s="454"/>
      <c r="L61" s="454" t="s">
        <v>1070</v>
      </c>
      <c r="M61" s="454"/>
      <c r="N61" s="454"/>
      <c r="O61" s="454"/>
      <c r="P61" s="255" t="s">
        <v>1324</v>
      </c>
      <c r="Q61" s="282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20"/>
      <c r="AR61" s="707" t="e">
        <f>VLOOKUP(#REF!,'اعضاء هيئة التدريس'!#REF!,2,)</f>
        <v>#REF!</v>
      </c>
    </row>
    <row r="62" spans="1:44" s="221" customFormat="1" ht="15.75" hidden="1" customHeight="1">
      <c r="A62" s="367">
        <v>17</v>
      </c>
      <c r="B62" s="288" t="s">
        <v>617</v>
      </c>
      <c r="C62" s="726" t="str">
        <f>VLOOKUP(B62,مقررات!$A$1:$F$411,2,FALSE)</f>
        <v>كيمياء تحليلية (2)</v>
      </c>
      <c r="D62" s="211">
        <f>VLOOKUP(B62,مقررات!$A$1:$F$452,3,FALSE)</f>
        <v>1.5</v>
      </c>
      <c r="E62" s="211">
        <f>VLOOKUP(B62,مقررات!$A$1:$F$476,4,FALSE)</f>
        <v>1</v>
      </c>
      <c r="F62" s="211">
        <f t="shared" si="2"/>
        <v>2</v>
      </c>
      <c r="G62" s="60" t="str">
        <f>VLOOKUP(B62,مقررات!$A$1:$F$409,6,FALSE)</f>
        <v>CH134</v>
      </c>
      <c r="H62" s="52" t="s">
        <v>1723</v>
      </c>
      <c r="I62" s="262" t="str">
        <f>VLOOKUP(H62,'اعضاء هيئة التدريس'!$B$1:$D$300,2,FALSE)</f>
        <v>ا.د/ محمد عياد</v>
      </c>
      <c r="J62" s="774"/>
      <c r="K62" s="774"/>
      <c r="L62" s="774"/>
      <c r="M62" s="774"/>
      <c r="N62" s="774"/>
      <c r="O62" s="774" t="s">
        <v>1068</v>
      </c>
      <c r="P62" s="255" t="s">
        <v>1324</v>
      </c>
      <c r="Q62" s="4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20"/>
      <c r="AR62" s="707" t="e">
        <f>VLOOKUP(#REF!,'اعضاء هيئة التدريس'!#REF!,2,)</f>
        <v>#REF!</v>
      </c>
    </row>
    <row r="63" spans="1:44" s="221" customFormat="1" ht="15.75" hidden="1" customHeight="1">
      <c r="A63" s="367">
        <v>18</v>
      </c>
      <c r="B63" s="288" t="s">
        <v>617</v>
      </c>
      <c r="C63" s="726" t="str">
        <f>VLOOKUP(B63,مقررات!$A$1:$F$411,2,FALSE)</f>
        <v>كيمياء تحليلية (2)</v>
      </c>
      <c r="D63" s="211">
        <f>VLOOKUP(B63,مقررات!$A$1:$F$452,3,FALSE)</f>
        <v>1.5</v>
      </c>
      <c r="E63" s="211">
        <f>VLOOKUP(B63,مقررات!$A$1:$F$476,4,FALSE)</f>
        <v>1</v>
      </c>
      <c r="F63" s="211">
        <f t="shared" si="2"/>
        <v>2</v>
      </c>
      <c r="G63" s="60" t="str">
        <f>VLOOKUP(B63,مقررات!$A$1:$F$409,6,FALSE)</f>
        <v>CH134</v>
      </c>
      <c r="H63" s="52" t="s">
        <v>1750</v>
      </c>
      <c r="I63" s="262" t="str">
        <f>VLOOKUP(H63,'اعضاء هيئة التدريس'!$B$1:$D$300,2,FALSE)</f>
        <v>د/ نعيمة سالم</v>
      </c>
      <c r="J63" s="774"/>
      <c r="K63" s="774"/>
      <c r="L63" s="774"/>
      <c r="M63" s="774"/>
      <c r="N63" s="774"/>
      <c r="O63" s="774" t="s">
        <v>1068</v>
      </c>
      <c r="P63" s="255" t="s">
        <v>1324</v>
      </c>
      <c r="Q63" s="4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20"/>
      <c r="AR63" s="707" t="e">
        <f>VLOOKUP(#REF!,'اعضاء هيئة التدريس'!#REF!,2,)</f>
        <v>#REF!</v>
      </c>
    </row>
    <row r="64" spans="1:44" s="122" customFormat="1" ht="24" hidden="1" customHeight="1">
      <c r="A64" s="367">
        <v>19</v>
      </c>
      <c r="B64" s="288" t="s">
        <v>618</v>
      </c>
      <c r="C64" s="726" t="str">
        <f>VLOOKUP(B64,مقررات!$A$1:$F$411,2,FALSE)</f>
        <v>مبادئ الكيمياء العضوية الفيزيائية</v>
      </c>
      <c r="D64" s="211">
        <f>VLOOKUP(B64,مقررات!$A$1:$F$452,3,FALSE)</f>
        <v>1.5</v>
      </c>
      <c r="E64" s="211">
        <f>VLOOKUP(B64,مقررات!$A$1:$F$476,4,FALSE)</f>
        <v>1</v>
      </c>
      <c r="F64" s="211">
        <f t="shared" si="2"/>
        <v>2</v>
      </c>
      <c r="G64" s="60" t="str">
        <f>VLOOKUP(B64,مقررات!$A$1:$F$409,6,FALSE)</f>
        <v>CH145</v>
      </c>
      <c r="H64" s="60" t="s">
        <v>1729</v>
      </c>
      <c r="I64" s="262" t="str">
        <f>VLOOKUP(H64,'اعضاء هيئة التدريس'!$B$1:$D$300,2,FALSE)</f>
        <v>ا.د/ عبد العليم حسن</v>
      </c>
      <c r="J64" s="454"/>
      <c r="K64" s="454" t="s">
        <v>1070</v>
      </c>
      <c r="L64" s="454"/>
      <c r="M64" s="454"/>
      <c r="N64" s="454"/>
      <c r="O64" s="454"/>
      <c r="P64" s="255" t="s">
        <v>1313</v>
      </c>
      <c r="Q64" s="282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R64" s="707" t="e">
        <f>VLOOKUP(#REF!,'اعضاء هيئة التدريس'!#REF!,2,)</f>
        <v>#REF!</v>
      </c>
    </row>
    <row r="65" spans="1:44" s="221" customFormat="1" ht="15.75" hidden="1" customHeight="1">
      <c r="A65" s="367">
        <v>20</v>
      </c>
      <c r="B65" s="288" t="s">
        <v>619</v>
      </c>
      <c r="C65" s="726" t="str">
        <f>VLOOKUP(B65,مقررات!$A$1:$F$411,2,FALSE)</f>
        <v>كيمياء عضوية اليفاتية</v>
      </c>
      <c r="D65" s="211">
        <f>VLOOKUP(B65,مقررات!$A$1:$F$452,3,FALSE)</f>
        <v>1.5</v>
      </c>
      <c r="E65" s="211">
        <f>VLOOKUP(B65,مقررات!$A$1:$F$476,4,FALSE)</f>
        <v>1</v>
      </c>
      <c r="F65" s="211">
        <f t="shared" si="2"/>
        <v>2</v>
      </c>
      <c r="G65" s="60" t="str">
        <f>VLOOKUP(B65,مقررات!$A$1:$F$409,6,FALSE)</f>
        <v>CH145</v>
      </c>
      <c r="H65" s="52" t="s">
        <v>1727</v>
      </c>
      <c r="I65" s="262" t="str">
        <f>VLOOKUP(H65,'اعضاء هيئة التدريس'!$B$1:$D$300,2,FALSE)</f>
        <v>ا.د/ احمد عبدالمجبد</v>
      </c>
      <c r="J65" s="774"/>
      <c r="K65" s="774" t="s">
        <v>1068</v>
      </c>
      <c r="L65" s="774"/>
      <c r="M65" s="774" t="s">
        <v>1067</v>
      </c>
      <c r="N65" s="774"/>
      <c r="O65" s="774"/>
      <c r="P65" s="255" t="s">
        <v>1313</v>
      </c>
      <c r="Q65" s="4"/>
      <c r="R65" s="92"/>
      <c r="S65" s="220"/>
      <c r="T65" s="220"/>
      <c r="U65" s="220"/>
      <c r="V65" s="220"/>
      <c r="W65" s="220"/>
      <c r="X65" s="220"/>
      <c r="Y65" s="220"/>
      <c r="Z65" s="220"/>
      <c r="AA65" s="220"/>
      <c r="AB65" s="220"/>
      <c r="AC65" s="220"/>
      <c r="AD65" s="220"/>
      <c r="AR65" s="707" t="e">
        <f>VLOOKUP(#REF!,'اعضاء هيئة التدريس'!#REF!,2,)</f>
        <v>#REF!</v>
      </c>
    </row>
    <row r="66" spans="1:44" s="285" customFormat="1" ht="22.5" hidden="1" customHeight="1">
      <c r="A66" s="367">
        <v>21</v>
      </c>
      <c r="B66" s="288" t="s">
        <v>620</v>
      </c>
      <c r="C66" s="726" t="str">
        <f>VLOOKUP(B66,مقررات!$A$1:$F$411,2,FALSE)</f>
        <v>كيمياء عضوية أروماتية</v>
      </c>
      <c r="D66" s="211">
        <f>VLOOKUP(B66,مقررات!$A$1:$F$452,3,FALSE)</f>
        <v>1.5</v>
      </c>
      <c r="E66" s="211">
        <f>VLOOKUP(B66,مقررات!$A$1:$F$476,4,FALSE)</f>
        <v>1</v>
      </c>
      <c r="F66" s="211">
        <f t="shared" ref="F66:F90" si="3">D66+0.5*E66</f>
        <v>2</v>
      </c>
      <c r="G66" s="60" t="str">
        <f>VLOOKUP(B66,مقررات!$A$1:$F$409,6,FALSE)</f>
        <v>CH145</v>
      </c>
      <c r="H66" s="60" t="s">
        <v>1695</v>
      </c>
      <c r="I66" s="262" t="str">
        <f>VLOOKUP(H66,'اعضاء هيئة التدريس'!$B$1:$D$300,2,FALSE)</f>
        <v>ا.د/ عادل نصار</v>
      </c>
      <c r="J66" s="454"/>
      <c r="K66" s="454"/>
      <c r="L66" s="454"/>
      <c r="M66" s="454" t="s">
        <v>1070</v>
      </c>
      <c r="N66" s="454"/>
      <c r="O66" s="454"/>
      <c r="P66" s="255" t="s">
        <v>1324</v>
      </c>
      <c r="Q66" s="282"/>
      <c r="R66" s="283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R66" s="707" t="e">
        <f>VLOOKUP(#REF!,'اعضاء هيئة التدريس'!#REF!,2,)</f>
        <v>#REF!</v>
      </c>
    </row>
    <row r="67" spans="1:44" s="272" customFormat="1" ht="15.75" hidden="1" customHeight="1">
      <c r="A67" s="367">
        <v>22</v>
      </c>
      <c r="B67" s="288" t="s">
        <v>663</v>
      </c>
      <c r="C67" s="726" t="str">
        <f>VLOOKUP(B67,مقررات!$A$1:$F$411,2,FALSE)</f>
        <v>كيمياء المجموعات الوظيفية</v>
      </c>
      <c r="D67" s="211">
        <f>VLOOKUP(B67,مقررات!$A$1:$F$452,3,FALSE)</f>
        <v>1.5</v>
      </c>
      <c r="E67" s="211">
        <f>VLOOKUP(B67,مقررات!$A$1:$F$476,4,FALSE)</f>
        <v>1</v>
      </c>
      <c r="F67" s="211">
        <f t="shared" si="3"/>
        <v>2</v>
      </c>
      <c r="G67" s="60" t="str">
        <f>VLOOKUP(B67,مقررات!$A$1:$F$409,6,FALSE)</f>
        <v>CH346</v>
      </c>
      <c r="H67" s="52" t="s">
        <v>1804</v>
      </c>
      <c r="I67" s="262" t="str">
        <f>VLOOKUP(H67,'اعضاء هيئة التدريس'!$B$1:$D$300,2,FALSE)</f>
        <v>د/ محمدعبدالله حواطة</v>
      </c>
      <c r="J67" s="774"/>
      <c r="K67" s="774"/>
      <c r="L67" s="774" t="s">
        <v>1068</v>
      </c>
      <c r="M67" s="774"/>
      <c r="N67" s="774"/>
      <c r="O67" s="774"/>
      <c r="P67" s="255" t="s">
        <v>1324</v>
      </c>
      <c r="Q67" s="4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R67" s="707" t="e">
        <f>VLOOKUP(#REF!,'اعضاء هيئة التدريس'!#REF!,2,)</f>
        <v>#REF!</v>
      </c>
    </row>
    <row r="68" spans="1:44" s="272" customFormat="1" ht="15.75" hidden="1" customHeight="1">
      <c r="A68" s="367">
        <v>23</v>
      </c>
      <c r="B68" s="288" t="s">
        <v>622</v>
      </c>
      <c r="C68" s="726" t="str">
        <f>VLOOKUP(B68,مقررات!$A$1:$F$411,2,FALSE)</f>
        <v>كيمياء عملية تحليلية وفيزيائية وغير عضوية (2)</v>
      </c>
      <c r="D68" s="211">
        <f>VLOOKUP(B68,مقررات!$A$1:$F$452,3,FALSE)</f>
        <v>0</v>
      </c>
      <c r="E68" s="211">
        <f>VLOOKUP(B68,مقررات!$A$1:$F$476,4,FALSE)</f>
        <v>4</v>
      </c>
      <c r="F68" s="211">
        <f t="shared" si="3"/>
        <v>2</v>
      </c>
      <c r="G68" s="60" t="str">
        <f>VLOOKUP(B68,مقررات!$A$1:$F$409,6,FALSE)</f>
        <v>CH176</v>
      </c>
      <c r="H68" s="60"/>
      <c r="I68" s="964" t="e">
        <f>VLOOKUP(H68,'اعضاء هيئة التدريس'!$B$1:$D$300,2,FALSE)</f>
        <v>#N/A</v>
      </c>
      <c r="J68" s="454"/>
      <c r="K68" s="454"/>
      <c r="L68" s="454"/>
      <c r="M68" s="454"/>
      <c r="N68" s="454"/>
      <c r="O68" s="454"/>
      <c r="P68" s="305"/>
      <c r="Q68" s="282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R68" s="707" t="e">
        <f>VLOOKUP(#REF!,'اعضاء هيئة التدريس'!#REF!,2,)</f>
        <v>#REF!</v>
      </c>
    </row>
    <row r="69" spans="1:44" s="272" customFormat="1" ht="15.75" hidden="1" customHeight="1">
      <c r="A69" s="367">
        <v>24</v>
      </c>
      <c r="B69" s="288" t="s">
        <v>623</v>
      </c>
      <c r="C69" s="726" t="str">
        <f>VLOOKUP(B69,مقررات!$A$1:$F$411,2,FALSE)</f>
        <v>كيمياء عملية عضوية (2)</v>
      </c>
      <c r="D69" s="211">
        <f>VLOOKUP(B69,مقررات!$A$1:$F$452,3,FALSE)</f>
        <v>0</v>
      </c>
      <c r="E69" s="211">
        <f>VLOOKUP(B69,مقررات!$A$1:$F$476,4,FALSE)</f>
        <v>4</v>
      </c>
      <c r="F69" s="211">
        <f t="shared" si="3"/>
        <v>2</v>
      </c>
      <c r="G69" s="60" t="str">
        <f>VLOOKUP(B69,مقررات!$A$1:$F$409,6,FALSE)</f>
        <v>CH177</v>
      </c>
      <c r="H69" s="52"/>
      <c r="I69" s="964" t="e">
        <f>VLOOKUP(H69,'اعضاء هيئة التدريس'!$B$1:$D$300,2,FALSE)</f>
        <v>#N/A</v>
      </c>
      <c r="J69" s="774"/>
      <c r="K69" s="774"/>
      <c r="L69" s="774"/>
      <c r="M69" s="774"/>
      <c r="N69" s="774"/>
      <c r="O69" s="774"/>
      <c r="P69" s="1050"/>
      <c r="Q69" s="4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R69" s="707" t="e">
        <f>VLOOKUP(#REF!,'اعضاء هيئة التدريس'!#REF!,2,)</f>
        <v>#REF!</v>
      </c>
    </row>
    <row r="70" spans="1:44" s="272" customFormat="1" ht="27" hidden="1" customHeight="1">
      <c r="A70" s="367">
        <v>25</v>
      </c>
      <c r="B70" s="288" t="s">
        <v>624</v>
      </c>
      <c r="C70" s="726" t="str">
        <f>VLOOKUP(B70,مقررات!$A$1:$F$411,2,FALSE)</f>
        <v>كيمياء كهربية (1)</v>
      </c>
      <c r="D70" s="211">
        <f>VLOOKUP(B70,مقررات!$A$1:$F$452,3,FALSE)</f>
        <v>1.5</v>
      </c>
      <c r="E70" s="211">
        <f>VLOOKUP(B70,مقررات!$A$1:$F$476,4,FALSE)</f>
        <v>1</v>
      </c>
      <c r="F70" s="211">
        <f t="shared" si="3"/>
        <v>2</v>
      </c>
      <c r="G70" s="60" t="str">
        <f>VLOOKUP(B70,مقررات!$A$1:$F$409,6,FALSE)</f>
        <v>CH111</v>
      </c>
      <c r="H70" s="60" t="s">
        <v>1725</v>
      </c>
      <c r="I70" s="262" t="str">
        <f>VLOOKUP(H70,'اعضاء هيئة التدريس'!$B$1:$D$300,2,FALSE)</f>
        <v>ا.د/ السيد الشريفي</v>
      </c>
      <c r="J70" s="454"/>
      <c r="K70" s="774" t="s">
        <v>1072</v>
      </c>
      <c r="L70" s="454"/>
      <c r="M70" s="454"/>
      <c r="N70" s="454"/>
      <c r="O70" s="454"/>
      <c r="P70" s="386" t="s">
        <v>1320</v>
      </c>
      <c r="Q70" s="282"/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R70" s="707" t="e">
        <f>VLOOKUP(#REF!,'اعضاء هيئة التدريس'!#REF!,2,)</f>
        <v>#REF!</v>
      </c>
    </row>
    <row r="71" spans="1:44" s="272" customFormat="1" ht="25.5" hidden="1" customHeight="1">
      <c r="A71" s="367">
        <v>26</v>
      </c>
      <c r="B71" s="288" t="s">
        <v>624</v>
      </c>
      <c r="C71" s="726" t="str">
        <f>VLOOKUP(B71,مقررات!$A$1:$F$411,2,FALSE)</f>
        <v>كيمياء كهربية (1)</v>
      </c>
      <c r="D71" s="211">
        <f>VLOOKUP(B71,مقررات!$A$1:$F$452,3,FALSE)</f>
        <v>1.5</v>
      </c>
      <c r="E71" s="211">
        <f>VLOOKUP(B71,مقررات!$A$1:$F$476,4,FALSE)</f>
        <v>1</v>
      </c>
      <c r="F71" s="211">
        <f t="shared" si="3"/>
        <v>2</v>
      </c>
      <c r="G71" s="60" t="str">
        <f>VLOOKUP(B71,مقررات!$A$1:$F$409,6,FALSE)</f>
        <v>CH111</v>
      </c>
      <c r="H71" s="60" t="s">
        <v>1707</v>
      </c>
      <c r="I71" s="262" t="str">
        <f>VLOOKUP(H71,'اعضاء هيئة التدريس'!$B$1:$D$300,2,FALSE)</f>
        <v>أ.د/ عبلة حتحوت</v>
      </c>
      <c r="J71" s="454"/>
      <c r="K71" s="257"/>
      <c r="L71" s="454"/>
      <c r="M71" s="454"/>
      <c r="N71" s="454"/>
      <c r="O71" s="454"/>
      <c r="P71" s="386" t="s">
        <v>1320</v>
      </c>
      <c r="Q71" s="282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R71" s="707" t="e">
        <f>VLOOKUP(#REF!,'اعضاء هيئة التدريس'!#REF!,2,)</f>
        <v>#REF!</v>
      </c>
    </row>
    <row r="72" spans="1:44" s="272" customFormat="1" ht="15.75" hidden="1" customHeight="1">
      <c r="A72" s="367">
        <v>27</v>
      </c>
      <c r="B72" s="288" t="s">
        <v>625</v>
      </c>
      <c r="C72" s="726" t="str">
        <f>VLOOKUP(B72,مقررات!$A$1:$F$411,2,FALSE)</f>
        <v>كيمياء حركية</v>
      </c>
      <c r="D72" s="211">
        <f>VLOOKUP(B72,مقررات!$A$1:$F$452,3,FALSE)</f>
        <v>1.5</v>
      </c>
      <c r="E72" s="211">
        <f>VLOOKUP(B72,مقررات!$A$1:$F$476,4,FALSE)</f>
        <v>1</v>
      </c>
      <c r="F72" s="211">
        <f t="shared" si="3"/>
        <v>2</v>
      </c>
      <c r="G72" s="60" t="str">
        <f>VLOOKUP(B72,مقررات!$A$1:$F$409,6,FALSE)</f>
        <v>CH111</v>
      </c>
      <c r="H72" s="52" t="s">
        <v>1750</v>
      </c>
      <c r="I72" s="262" t="str">
        <f>VLOOKUP(H72,'اعضاء هيئة التدريس'!$B$1:$D$300,2,FALSE)</f>
        <v>د/ نعيمة سالم</v>
      </c>
      <c r="J72" s="774"/>
      <c r="K72" s="774" t="s">
        <v>1070</v>
      </c>
      <c r="L72" s="774"/>
      <c r="M72" s="774"/>
      <c r="N72" s="774"/>
      <c r="O72" s="774"/>
      <c r="P72" s="255" t="s">
        <v>1313</v>
      </c>
      <c r="Q72" s="4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R72" s="707" t="e">
        <f>VLOOKUP(#REF!,'اعضاء هيئة التدريس'!#REF!,2,)</f>
        <v>#REF!</v>
      </c>
    </row>
    <row r="73" spans="1:44" s="156" customFormat="1" ht="15.75" hidden="1">
      <c r="A73" s="367">
        <v>28</v>
      </c>
      <c r="B73" s="288" t="s">
        <v>626</v>
      </c>
      <c r="C73" s="726" t="str">
        <f>VLOOKUP(B73,مقررات!$A$1:$F$411,2,FALSE)</f>
        <v>كيمياء العناصر الانتقالية</v>
      </c>
      <c r="D73" s="211">
        <f>VLOOKUP(B73,مقررات!$A$1:$F$452,3,FALSE)</f>
        <v>1.5</v>
      </c>
      <c r="E73" s="211">
        <f>VLOOKUP(B73,مقررات!$A$1:$F$476,4,FALSE)</f>
        <v>1</v>
      </c>
      <c r="F73" s="211">
        <f t="shared" si="3"/>
        <v>2</v>
      </c>
      <c r="G73" s="60" t="str">
        <f>VLOOKUP(B73,مقررات!$A$1:$F$409,6,FALSE)</f>
        <v>CH222</v>
      </c>
      <c r="H73" s="60" t="s">
        <v>1723</v>
      </c>
      <c r="I73" s="262" t="str">
        <f>VLOOKUP(H73,'اعضاء هيئة التدريس'!$B$1:$D$300,2,FALSE)</f>
        <v>ا.د/ محمد عياد</v>
      </c>
      <c r="J73" s="454"/>
      <c r="K73" s="454"/>
      <c r="L73" s="454"/>
      <c r="M73" s="454" t="s">
        <v>1139</v>
      </c>
      <c r="N73" s="454"/>
      <c r="O73" s="454"/>
      <c r="P73" s="255" t="s">
        <v>1324</v>
      </c>
      <c r="Q73" s="282"/>
      <c r="R73" s="220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R73" s="707" t="e">
        <f>VLOOKUP(#REF!,'اعضاء هيئة التدريس'!#REF!,2,)</f>
        <v>#REF!</v>
      </c>
    </row>
    <row r="74" spans="1:44" s="156" customFormat="1" ht="15.75" hidden="1">
      <c r="A74" s="367">
        <v>29</v>
      </c>
      <c r="B74" s="288" t="s">
        <v>626</v>
      </c>
      <c r="C74" s="726" t="str">
        <f>VLOOKUP(B74,مقررات!$A$1:$F$411,2,FALSE)</f>
        <v>كيمياء العناصر الانتقالية</v>
      </c>
      <c r="D74" s="211">
        <f>VLOOKUP(B74,مقررات!$A$1:$F$452,3,FALSE)</f>
        <v>1.5</v>
      </c>
      <c r="E74" s="211">
        <f>VLOOKUP(B74,مقررات!$A$1:$F$476,4,FALSE)</f>
        <v>1</v>
      </c>
      <c r="F74" s="211">
        <f t="shared" si="3"/>
        <v>2</v>
      </c>
      <c r="G74" s="60" t="str">
        <f>VLOOKUP(B74,مقررات!$A$1:$F$409,6,FALSE)</f>
        <v>CH222</v>
      </c>
      <c r="H74" s="60" t="s">
        <v>1758</v>
      </c>
      <c r="I74" s="262" t="str">
        <f>VLOOKUP(H74,'اعضاء هيئة التدريس'!$B$1:$D$300,2,FALSE)</f>
        <v>د/ ريهام وجدى</v>
      </c>
      <c r="J74" s="454"/>
      <c r="K74" s="454"/>
      <c r="L74" s="454"/>
      <c r="M74" s="454" t="s">
        <v>1139</v>
      </c>
      <c r="N74" s="454"/>
      <c r="O74" s="454"/>
      <c r="P74" s="255" t="s">
        <v>1324</v>
      </c>
      <c r="Q74" s="282"/>
      <c r="R74" s="220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R74" s="707" t="e">
        <f>VLOOKUP(#REF!,'اعضاء هيئة التدريس'!#REF!,2,)</f>
        <v>#REF!</v>
      </c>
    </row>
    <row r="75" spans="1:44" s="156" customFormat="1" ht="15.75" hidden="1" customHeight="1">
      <c r="A75" s="367">
        <v>30</v>
      </c>
      <c r="B75" s="288" t="s">
        <v>627</v>
      </c>
      <c r="C75" s="726" t="str">
        <f>VLOOKUP(B75,مقررات!$A$1:$F$411,2,FALSE)</f>
        <v>كيمياء المتراكبات</v>
      </c>
      <c r="D75" s="211">
        <f>VLOOKUP(B75,مقررات!$A$1:$F$452,3,FALSE)</f>
        <v>1.5</v>
      </c>
      <c r="E75" s="211">
        <f>VLOOKUP(B75,مقررات!$A$1:$F$476,4,FALSE)</f>
        <v>1</v>
      </c>
      <c r="F75" s="211">
        <f t="shared" si="3"/>
        <v>2</v>
      </c>
      <c r="G75" s="60" t="str">
        <f>VLOOKUP(B75,مقررات!$A$1:$F$409,6,FALSE)</f>
        <v>CH323</v>
      </c>
      <c r="H75" s="52" t="s">
        <v>1709</v>
      </c>
      <c r="I75" s="262" t="str">
        <f>VLOOKUP(H75,'اعضاء هيئة التدريس'!$B$1:$D$300,2,FALSE)</f>
        <v>أ.د/ فتحي عبدالغني</v>
      </c>
      <c r="J75" s="774"/>
      <c r="K75" s="774"/>
      <c r="L75" s="774"/>
      <c r="M75" s="774" t="s">
        <v>1068</v>
      </c>
      <c r="N75" s="774"/>
      <c r="O75" s="774"/>
      <c r="P75" s="255" t="s">
        <v>1324</v>
      </c>
      <c r="Q75" s="4"/>
      <c r="R75" s="220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R75" s="707" t="e">
        <f>VLOOKUP(#REF!,'اعضاء هيئة التدريس'!#REF!,2,)</f>
        <v>#REF!</v>
      </c>
    </row>
    <row r="76" spans="1:44" s="285" customFormat="1" ht="22.5" hidden="1" customHeight="1">
      <c r="A76" s="367">
        <v>31</v>
      </c>
      <c r="B76" s="288" t="s">
        <v>628</v>
      </c>
      <c r="C76" s="726" t="str">
        <f>VLOOKUP(B76,مقررات!$A$1:$F$411,2,FALSE)</f>
        <v>تحليل آلي (1)</v>
      </c>
      <c r="D76" s="211">
        <f>VLOOKUP(B76,مقررات!$A$1:$F$452,3,FALSE)</f>
        <v>1.5</v>
      </c>
      <c r="E76" s="211">
        <f>VLOOKUP(B76,مقررات!$A$1:$F$476,4,FALSE)</f>
        <v>1</v>
      </c>
      <c r="F76" s="211">
        <f t="shared" si="3"/>
        <v>2</v>
      </c>
      <c r="G76" s="60" t="str">
        <f>VLOOKUP(B76,مقررات!$A$1:$F$409,6,FALSE)</f>
        <v>CH134</v>
      </c>
      <c r="H76" s="60" t="s">
        <v>1743</v>
      </c>
      <c r="I76" s="262" t="str">
        <f>VLOOKUP(H76,'اعضاء هيئة التدريس'!$B$1:$D$300,2,FALSE)</f>
        <v xml:space="preserve">د.هناء البرعي </v>
      </c>
      <c r="J76" s="454"/>
      <c r="K76" s="454" t="s">
        <v>1070</v>
      </c>
      <c r="L76" s="454"/>
      <c r="M76" s="454"/>
      <c r="N76" s="386"/>
      <c r="O76" s="454"/>
      <c r="P76" s="255" t="s">
        <v>89</v>
      </c>
      <c r="Q76" s="282"/>
      <c r="R76" s="283"/>
      <c r="S76" s="284"/>
      <c r="T76" s="284"/>
      <c r="U76" s="284"/>
      <c r="V76" s="284"/>
      <c r="W76" s="284"/>
      <c r="X76" s="284"/>
      <c r="Y76" s="284"/>
      <c r="Z76" s="284"/>
      <c r="AA76" s="284"/>
      <c r="AB76" s="284"/>
      <c r="AC76" s="284"/>
      <c r="AD76" s="284"/>
      <c r="AR76" s="707" t="e">
        <f>VLOOKUP(#REF!,'اعضاء هيئة التدريس'!#REF!,2,)</f>
        <v>#REF!</v>
      </c>
    </row>
    <row r="77" spans="1:44" s="272" customFormat="1" ht="22.5" hidden="1" customHeight="1">
      <c r="A77" s="367">
        <v>32</v>
      </c>
      <c r="B77" s="288" t="s">
        <v>649</v>
      </c>
      <c r="C77" s="726" t="str">
        <f>VLOOKUP(B77,مقررات!$A$1:$F$411,2,FALSE)</f>
        <v>كروماتوجرافيا</v>
      </c>
      <c r="D77" s="211">
        <f>VLOOKUP(B77,مقررات!$A$1:$F$452,3,FALSE)</f>
        <v>1.5</v>
      </c>
      <c r="E77" s="211">
        <f>VLOOKUP(B77,مقررات!$A$1:$F$476,4,FALSE)</f>
        <v>1</v>
      </c>
      <c r="F77" s="211">
        <f t="shared" si="3"/>
        <v>2</v>
      </c>
      <c r="G77" s="60" t="str">
        <f>VLOOKUP(B77,مقررات!$A$1:$F$409,6,FALSE)</f>
        <v>CH245</v>
      </c>
      <c r="H77" s="52" t="s">
        <v>1695</v>
      </c>
      <c r="I77" s="262" t="str">
        <f>VLOOKUP(H77,'اعضاء هيئة التدريس'!$B$1:$D$300,2,FALSE)</f>
        <v>ا.د/ عادل نصار</v>
      </c>
      <c r="J77" s="774"/>
      <c r="K77" s="774" t="s">
        <v>1070</v>
      </c>
      <c r="L77" s="774"/>
      <c r="M77" s="774"/>
      <c r="N77" s="775"/>
      <c r="O77" s="774"/>
      <c r="P77" s="255" t="s">
        <v>1318</v>
      </c>
      <c r="Q77" s="4"/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R77" s="707" t="e">
        <f>VLOOKUP(#REF!,'اعضاء هيئة التدريس'!#REF!,2,)</f>
        <v>#REF!</v>
      </c>
    </row>
    <row r="78" spans="1:44" s="272" customFormat="1" ht="15.75" hidden="1">
      <c r="A78" s="367">
        <v>33</v>
      </c>
      <c r="B78" s="288" t="s">
        <v>650</v>
      </c>
      <c r="C78" s="726" t="str">
        <f>VLOOKUP(B78,مقررات!$A$1:$F$411,2,FALSE)</f>
        <v>تفاعلات البرسيكليك</v>
      </c>
      <c r="D78" s="211">
        <f>VLOOKUP(B78,مقررات!$A$1:$F$452,3,FALSE)</f>
        <v>1.5</v>
      </c>
      <c r="E78" s="211">
        <f>VLOOKUP(B78,مقررات!$A$1:$F$476,4,FALSE)</f>
        <v>1</v>
      </c>
      <c r="F78" s="211">
        <f t="shared" si="3"/>
        <v>2</v>
      </c>
      <c r="G78" s="60" t="str">
        <f>VLOOKUP(B78,مقررات!$A$1:$F$409,6,FALSE)</f>
        <v>CH246</v>
      </c>
      <c r="H78" s="60" t="s">
        <v>1721</v>
      </c>
      <c r="I78" s="262" t="str">
        <f>VLOOKUP(H78,'اعضاء هيئة التدريس'!$B$1:$D$300,2,FALSE)</f>
        <v>أ.د/ حامد عبدالباري</v>
      </c>
      <c r="J78" s="454"/>
      <c r="K78" s="454"/>
      <c r="L78" s="454"/>
      <c r="M78" s="454"/>
      <c r="N78" s="454" t="s">
        <v>1068</v>
      </c>
      <c r="O78" s="454"/>
      <c r="P78" s="255" t="s">
        <v>1313</v>
      </c>
      <c r="Q78" s="282"/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R78" s="707" t="e">
        <f>VLOOKUP(#REF!,'اعضاء هيئة التدريس'!#REF!,2,)</f>
        <v>#REF!</v>
      </c>
    </row>
    <row r="79" spans="1:44" s="285" customFormat="1" ht="15.75" hidden="1">
      <c r="A79" s="367">
        <v>34</v>
      </c>
      <c r="B79" s="288" t="s">
        <v>629</v>
      </c>
      <c r="C79" s="756" t="str">
        <f>VLOOKUP(B79,مقررات!$A$1:$F$411,2,FALSE)</f>
        <v>ميكانيكا التفاعلات العضوية(1)</v>
      </c>
      <c r="D79" s="211">
        <f>VLOOKUP(B79,مقررات!$A$1:$F$452,3,FALSE)</f>
        <v>1.5</v>
      </c>
      <c r="E79" s="211">
        <f>VLOOKUP(B79,مقررات!$A$1:$F$476,4,FALSE)</f>
        <v>1</v>
      </c>
      <c r="F79" s="211">
        <f t="shared" si="3"/>
        <v>2</v>
      </c>
      <c r="G79" s="60" t="str">
        <f>VLOOKUP(B79,مقررات!$A$1:$F$409,6,FALSE)</f>
        <v>CH244</v>
      </c>
      <c r="H79" s="52" t="s">
        <v>1700</v>
      </c>
      <c r="I79" s="262" t="str">
        <f>VLOOKUP(H79,'اعضاء هيئة التدريس'!$B$1:$D$300,2,FALSE)</f>
        <v>أ.د.ابراهيم الطنطاوي</v>
      </c>
      <c r="J79" s="774"/>
      <c r="K79" s="774"/>
      <c r="L79" s="774"/>
      <c r="M79" s="774"/>
      <c r="N79" s="774"/>
      <c r="O79" s="774" t="s">
        <v>1070</v>
      </c>
      <c r="P79" s="255" t="s">
        <v>1324</v>
      </c>
      <c r="Q79" s="4"/>
      <c r="R79" s="283"/>
      <c r="S79" s="284"/>
      <c r="T79" s="284"/>
      <c r="U79" s="284"/>
      <c r="V79" s="284"/>
      <c r="W79" s="284"/>
      <c r="X79" s="284"/>
      <c r="Y79" s="284"/>
      <c r="Z79" s="284"/>
      <c r="AA79" s="284"/>
      <c r="AB79" s="284"/>
      <c r="AC79" s="284"/>
      <c r="AD79" s="284"/>
      <c r="AR79" s="707" t="e">
        <f>VLOOKUP(#REF!,'اعضاء هيئة التدريس'!#REF!,2,)</f>
        <v>#REF!</v>
      </c>
    </row>
    <row r="80" spans="1:44" s="285" customFormat="1" ht="22.5" hidden="1" customHeight="1">
      <c r="A80" s="367">
        <v>35</v>
      </c>
      <c r="B80" s="288" t="s">
        <v>630</v>
      </c>
      <c r="C80" s="726" t="str">
        <f>VLOOKUP(B80,مقررات!$A$1:$F$411,2,FALSE)</f>
        <v>كيمياء حلقية اليفاتية</v>
      </c>
      <c r="D80" s="211">
        <f>VLOOKUP(B80,مقررات!$A$1:$F$452,3,FALSE)</f>
        <v>1.5</v>
      </c>
      <c r="E80" s="211">
        <f>VLOOKUP(B80,مقررات!$A$1:$F$476,4,FALSE)</f>
        <v>1</v>
      </c>
      <c r="F80" s="211">
        <f t="shared" si="3"/>
        <v>2</v>
      </c>
      <c r="G80" s="60" t="str">
        <f>VLOOKUP(B80,مقررات!$A$1:$F$409,6,FALSE)</f>
        <v>CH245</v>
      </c>
      <c r="H80" s="60" t="s">
        <v>1719</v>
      </c>
      <c r="I80" s="262" t="str">
        <f>VLOOKUP(H80,'اعضاء هيئة التدريس'!$B$1:$D$300,2,FALSE)</f>
        <v>ا.د/ محمد طه عبدالعال</v>
      </c>
      <c r="J80" s="454"/>
      <c r="K80" s="454" t="s">
        <v>1068</v>
      </c>
      <c r="L80" s="454"/>
      <c r="M80" s="454"/>
      <c r="N80" s="454"/>
      <c r="O80" s="454"/>
      <c r="P80" s="386" t="s">
        <v>1314</v>
      </c>
      <c r="Q80" s="282"/>
      <c r="R80" s="283"/>
      <c r="S80" s="284"/>
      <c r="T80" s="284"/>
      <c r="U80" s="284"/>
      <c r="V80" s="284"/>
      <c r="W80" s="284"/>
      <c r="X80" s="284"/>
      <c r="Y80" s="284"/>
      <c r="Z80" s="284"/>
      <c r="AA80" s="284"/>
      <c r="AB80" s="284"/>
      <c r="AC80" s="284"/>
      <c r="AD80" s="284"/>
      <c r="AR80" s="707" t="e">
        <f>VLOOKUP(#REF!,'اعضاء هيئة التدريس'!#REF!,2,)</f>
        <v>#REF!</v>
      </c>
    </row>
    <row r="81" spans="1:44" s="272" customFormat="1" ht="15.75" hidden="1">
      <c r="A81" s="367">
        <v>36</v>
      </c>
      <c r="B81" s="288" t="s">
        <v>631</v>
      </c>
      <c r="C81" s="726" t="str">
        <f>VLOOKUP(B81,مقررات!$A$1:$F$411,2,FALSE)</f>
        <v>كيمياء حلقية متجانسة متعددة</v>
      </c>
      <c r="D81" s="211">
        <f>VLOOKUP(B81,مقررات!$A$1:$F$452,3,FALSE)</f>
        <v>1.5</v>
      </c>
      <c r="E81" s="211">
        <f>VLOOKUP(B81,مقررات!$A$1:$F$476,4,FALSE)</f>
        <v>1</v>
      </c>
      <c r="F81" s="211">
        <f t="shared" si="3"/>
        <v>2</v>
      </c>
      <c r="G81" s="60" t="str">
        <f>VLOOKUP(B81,مقررات!$A$1:$F$409,6,FALSE)</f>
        <v>CH246</v>
      </c>
      <c r="H81" s="52" t="s">
        <v>1727</v>
      </c>
      <c r="I81" s="262" t="str">
        <f>VLOOKUP(H81,'اعضاء هيئة التدريس'!$B$1:$D$300,2,FALSE)</f>
        <v>ا.د/ احمد عبدالمجبد</v>
      </c>
      <c r="J81" s="774"/>
      <c r="K81" s="774" t="s">
        <v>1067</v>
      </c>
      <c r="L81" s="774"/>
      <c r="M81" s="774"/>
      <c r="N81" s="774"/>
      <c r="O81" s="774"/>
      <c r="P81" s="386" t="s">
        <v>1314</v>
      </c>
      <c r="Q81" s="4"/>
      <c r="R81" s="284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R81" s="707" t="e">
        <f>VLOOKUP(#REF!,'اعضاء هيئة التدريس'!#REF!,2,)</f>
        <v>#REF!</v>
      </c>
    </row>
    <row r="82" spans="1:44" s="272" customFormat="1" ht="15.75" hidden="1">
      <c r="A82" s="367">
        <v>37</v>
      </c>
      <c r="B82" s="288" t="s">
        <v>632</v>
      </c>
      <c r="C82" s="726" t="str">
        <f>VLOOKUP(B82,مقررات!$A$1:$F$411,2,FALSE)</f>
        <v>كيمياء فراغية</v>
      </c>
      <c r="D82" s="211">
        <f>VLOOKUP(B82,مقررات!$A$1:$F$452,3,FALSE)</f>
        <v>1.5</v>
      </c>
      <c r="E82" s="211">
        <f>VLOOKUP(B82,مقررات!$A$1:$F$476,4,FALSE)</f>
        <v>1</v>
      </c>
      <c r="F82" s="211">
        <f t="shared" si="3"/>
        <v>2</v>
      </c>
      <c r="G82" s="60" t="str">
        <f>VLOOKUP(B82,مقررات!$A$1:$F$409,6,FALSE)</f>
        <v>CH246</v>
      </c>
      <c r="H82" s="60" t="s">
        <v>1697</v>
      </c>
      <c r="I82" s="262" t="str">
        <f>VLOOKUP(H82,'اعضاء هيئة التدريس'!$B$1:$D$300,2,FALSE)</f>
        <v>أ.د. عبدالحميد اسماعيل</v>
      </c>
      <c r="J82" s="256"/>
      <c r="K82" s="454"/>
      <c r="L82" s="454"/>
      <c r="M82" s="454"/>
      <c r="N82" s="454"/>
      <c r="O82" s="454" t="s">
        <v>1073</v>
      </c>
      <c r="P82" s="386" t="s">
        <v>1314</v>
      </c>
      <c r="Q82" s="282"/>
      <c r="R82" s="283"/>
      <c r="S82" s="283"/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R82" s="707" t="e">
        <f>VLOOKUP(#REF!,'اعضاء هيئة التدريس'!#REF!,2,)</f>
        <v>#REF!</v>
      </c>
    </row>
    <row r="83" spans="1:44" s="272" customFormat="1" ht="15.75" hidden="1">
      <c r="A83" s="367">
        <v>38</v>
      </c>
      <c r="B83" s="288" t="s">
        <v>633</v>
      </c>
      <c r="C83" s="726" t="str">
        <f>VLOOKUP(B83,مقررات!$A$1:$F$411,2,FALSE)</f>
        <v>كيمياء الكربوهيدرات</v>
      </c>
      <c r="D83" s="211">
        <f>VLOOKUP(B83,مقررات!$A$1:$F$452,3,FALSE)</f>
        <v>1.5</v>
      </c>
      <c r="E83" s="211">
        <f>VLOOKUP(B83,مقررات!$A$1:$F$476,4,FALSE)</f>
        <v>1</v>
      </c>
      <c r="F83" s="211">
        <f t="shared" si="3"/>
        <v>2</v>
      </c>
      <c r="G83" s="60" t="str">
        <f>VLOOKUP(B83,مقررات!$A$1:$F$409,6,FALSE)</f>
        <v>CH245</v>
      </c>
      <c r="H83" s="52" t="s">
        <v>1721</v>
      </c>
      <c r="I83" s="262" t="str">
        <f>VLOOKUP(H83,'اعضاء هيئة التدريس'!$B$1:$D$300,2,FALSE)</f>
        <v>أ.د/ حامد عبدالباري</v>
      </c>
      <c r="J83" s="37"/>
      <c r="K83" s="774"/>
      <c r="L83" s="774" t="s">
        <v>1068</v>
      </c>
      <c r="M83" s="774"/>
      <c r="N83" s="774"/>
      <c r="O83" s="774"/>
      <c r="P83" s="255" t="s">
        <v>1313</v>
      </c>
      <c r="Q83" s="4"/>
      <c r="R83" s="283"/>
      <c r="S83" s="283"/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R83" s="707" t="e">
        <f>VLOOKUP(#REF!,'اعضاء هيئة التدريس'!#REF!,2,)</f>
        <v>#REF!</v>
      </c>
    </row>
    <row r="84" spans="1:44" s="272" customFormat="1" ht="15.75" hidden="1">
      <c r="A84" s="367">
        <v>39</v>
      </c>
      <c r="B84" s="288" t="s">
        <v>651</v>
      </c>
      <c r="C84" s="726" t="str">
        <f>VLOOKUP(B84,مقررات!$A$1:$F$411,2,FALSE)</f>
        <v>كيمياء البترول ومشتقاته</v>
      </c>
      <c r="D84" s="211">
        <f>VLOOKUP(B84,مقررات!$A$1:$F$452,3,FALSE)</f>
        <v>1.5</v>
      </c>
      <c r="E84" s="211">
        <f>VLOOKUP(B84,مقررات!$A$1:$F$476,4,FALSE)</f>
        <v>1</v>
      </c>
      <c r="F84" s="211">
        <f t="shared" si="3"/>
        <v>2</v>
      </c>
      <c r="G84" s="60" t="str">
        <f>VLOOKUP(B84,مقررات!$A$1:$F$409,6,FALSE)</f>
        <v>CH246</v>
      </c>
      <c r="H84" s="60" t="s">
        <v>1729</v>
      </c>
      <c r="I84" s="262" t="str">
        <f>VLOOKUP(H84,'اعضاء هيئة التدريس'!$B$1:$D$300,2,FALSE)</f>
        <v>ا.د/ عبد العليم حسن</v>
      </c>
      <c r="J84" s="256"/>
      <c r="K84" s="454"/>
      <c r="L84" s="454" t="s">
        <v>1067</v>
      </c>
      <c r="M84" s="454"/>
      <c r="N84" s="454"/>
      <c r="O84" s="454"/>
      <c r="P84" s="255" t="s">
        <v>1313</v>
      </c>
      <c r="Q84" s="282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R84" s="707" t="e">
        <f>VLOOKUP(#REF!,'اعضاء هيئة التدريس'!#REF!,2,)</f>
        <v>#REF!</v>
      </c>
    </row>
    <row r="85" spans="1:44" s="272" customFormat="1" ht="30" hidden="1">
      <c r="A85" s="367">
        <v>40</v>
      </c>
      <c r="B85" s="288" t="s">
        <v>652</v>
      </c>
      <c r="C85" s="770" t="str">
        <f>VLOOKUP(B85,مقررات!$A$1:$F$411,2,FALSE)</f>
        <v>كيمياء النسيج والأصباغ والمنظفات</v>
      </c>
      <c r="D85" s="211">
        <f>VLOOKUP(B85,مقررات!$A$1:$F$452,3,FALSE)</f>
        <v>1.5</v>
      </c>
      <c r="E85" s="211">
        <f>VLOOKUP(B85,مقررات!$A$1:$F$476,4,FALSE)</f>
        <v>1</v>
      </c>
      <c r="F85" s="211">
        <f t="shared" si="3"/>
        <v>2</v>
      </c>
      <c r="G85" s="60" t="str">
        <f>VLOOKUP(B85,مقررات!$A$1:$F$409,6,FALSE)</f>
        <v>CH311</v>
      </c>
      <c r="H85" s="52" t="s">
        <v>1789</v>
      </c>
      <c r="I85" s="262" t="str">
        <f>VLOOKUP(H85,'اعضاء هيئة التدريس'!$B$1:$D$300,2,FALSE)</f>
        <v>د / هبه عبدالعظيم</v>
      </c>
      <c r="J85" s="37"/>
      <c r="K85" s="774"/>
      <c r="L85" s="774"/>
      <c r="M85" s="774"/>
      <c r="N85" s="774" t="s">
        <v>1068</v>
      </c>
      <c r="O85" s="774"/>
      <c r="P85" s="386" t="s">
        <v>1314</v>
      </c>
      <c r="Q85" s="4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R85" s="707" t="e">
        <f>VLOOKUP(#REF!,'اعضاء هيئة التدريس'!#REF!,2,)</f>
        <v>#REF!</v>
      </c>
    </row>
    <row r="86" spans="1:44" s="272" customFormat="1" ht="25.5" hidden="1">
      <c r="A86" s="367">
        <v>41</v>
      </c>
      <c r="B86" s="288" t="s">
        <v>634</v>
      </c>
      <c r="C86" s="726" t="str">
        <f>VLOOKUP(B86,مقررات!$A$1:$F$411,2,FALSE)</f>
        <v>كيمياء عملية تحليلية وفيزيائية وغير عضوية (3)</v>
      </c>
      <c r="D86" s="211">
        <f>VLOOKUP(B86,مقررات!$A$1:$F$452,3,FALSE)</f>
        <v>0</v>
      </c>
      <c r="E86" s="211">
        <f>VLOOKUP(B86,مقررات!$A$1:$F$476,4,FALSE)</f>
        <v>4</v>
      </c>
      <c r="F86" s="211">
        <f t="shared" si="3"/>
        <v>2</v>
      </c>
      <c r="G86" s="60" t="str">
        <f>VLOOKUP(B86,مقررات!$A$1:$F$409,6,FALSE)</f>
        <v>CH278</v>
      </c>
      <c r="H86" s="60"/>
      <c r="I86" s="964" t="e">
        <f>VLOOKUP(H86,'اعضاء هيئة التدريس'!$B$1:$D$300,2,FALSE)</f>
        <v>#N/A</v>
      </c>
      <c r="J86" s="256"/>
      <c r="K86" s="454"/>
      <c r="L86" s="454"/>
      <c r="M86" s="454"/>
      <c r="N86" s="454"/>
      <c r="O86" s="454"/>
      <c r="P86" s="386"/>
      <c r="Q86" s="282"/>
      <c r="R86" s="283"/>
      <c r="S86" s="283"/>
      <c r="T86" s="283"/>
      <c r="U86" s="283"/>
      <c r="V86" s="283"/>
      <c r="W86" s="283"/>
      <c r="X86" s="283"/>
      <c r="Y86" s="283"/>
      <c r="Z86" s="283"/>
      <c r="AA86" s="283"/>
      <c r="AB86" s="283"/>
      <c r="AC86" s="283"/>
      <c r="AD86" s="283"/>
      <c r="AR86" s="707" t="e">
        <f>VLOOKUP(#REF!,'اعضاء هيئة التدريس'!#REF!,2,)</f>
        <v>#REF!</v>
      </c>
    </row>
    <row r="87" spans="1:44" s="272" customFormat="1" ht="15.75" hidden="1">
      <c r="A87" s="367">
        <v>42</v>
      </c>
      <c r="B87" s="288" t="s">
        <v>635</v>
      </c>
      <c r="C87" s="726" t="str">
        <f>VLOOKUP(B87,مقررات!$A$1:$F$411,2,FALSE)</f>
        <v>كيمياء عملية عضوية (3)</v>
      </c>
      <c r="D87" s="211">
        <f>VLOOKUP(B87,مقررات!$A$1:$F$452,3,FALSE)</f>
        <v>0</v>
      </c>
      <c r="E87" s="211">
        <f>VLOOKUP(B87,مقررات!$A$1:$F$476,4,FALSE)</f>
        <v>4</v>
      </c>
      <c r="F87" s="211">
        <f t="shared" si="3"/>
        <v>2</v>
      </c>
      <c r="G87" s="60" t="str">
        <f>VLOOKUP(B87,مقررات!$A$1:$F$409,6,FALSE)</f>
        <v>CH279</v>
      </c>
      <c r="H87" s="52"/>
      <c r="I87" s="964" t="e">
        <f>VLOOKUP(H87,'اعضاء هيئة التدريس'!$B$1:$D$300,2,FALSE)</f>
        <v>#N/A</v>
      </c>
      <c r="J87" s="37"/>
      <c r="K87" s="774"/>
      <c r="L87" s="774"/>
      <c r="M87" s="774"/>
      <c r="N87" s="774"/>
      <c r="O87" s="774"/>
      <c r="P87" s="1050"/>
      <c r="Q87" s="4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  <c r="AC87" s="283"/>
      <c r="AD87" s="283"/>
      <c r="AR87" s="707" t="e">
        <f>VLOOKUP(#REF!,'اعضاء هيئة التدريس'!#REF!,2,)</f>
        <v>#REF!</v>
      </c>
    </row>
    <row r="88" spans="1:44" s="29" customFormat="1" ht="15.75" hidden="1">
      <c r="A88" s="367">
        <v>43</v>
      </c>
      <c r="B88" s="288" t="s">
        <v>636</v>
      </c>
      <c r="C88" s="726" t="str">
        <f>VLOOKUP(B88,مقررات!$A$1:$F$411,2,FALSE)</f>
        <v>كيمياء الكم</v>
      </c>
      <c r="D88" s="211">
        <f>VLOOKUP(B88,مقررات!$A$1:$F$452,3,FALSE)</f>
        <v>1.5</v>
      </c>
      <c r="E88" s="211">
        <f>VLOOKUP(B88,مقررات!$A$1:$F$476,4,FALSE)</f>
        <v>1</v>
      </c>
      <c r="F88" s="211">
        <f t="shared" si="3"/>
        <v>2</v>
      </c>
      <c r="G88" s="60" t="str">
        <f>VLOOKUP(B88,مقررات!$A$1:$F$409,6,FALSE)</f>
        <v>CH122</v>
      </c>
      <c r="H88" s="60" t="s">
        <v>1701</v>
      </c>
      <c r="I88" s="262" t="str">
        <f>VLOOKUP(H88,'اعضاء هيئة التدريس'!$B$1:$D$300,2,FALSE)</f>
        <v>ا.د/ احمد النحاس</v>
      </c>
      <c r="J88" s="256"/>
      <c r="K88" s="454"/>
      <c r="L88" s="454"/>
      <c r="M88" s="454"/>
      <c r="N88" s="454" t="s">
        <v>1068</v>
      </c>
      <c r="O88" s="454"/>
      <c r="P88" s="255" t="s">
        <v>89</v>
      </c>
      <c r="Q88" s="282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R88" s="707" t="e">
        <f>VLOOKUP(#REF!,'اعضاء هيئة التدريس'!#REF!,2,)</f>
        <v>#REF!</v>
      </c>
    </row>
    <row r="89" spans="1:44" s="272" customFormat="1" ht="15.75" hidden="1">
      <c r="A89" s="367">
        <v>44</v>
      </c>
      <c r="B89" s="288" t="s">
        <v>636</v>
      </c>
      <c r="C89" s="726" t="str">
        <f>VLOOKUP(B89,مقررات!$A$1:$F$411,2,FALSE)</f>
        <v>كيمياء الكم</v>
      </c>
      <c r="D89" s="211">
        <f>VLOOKUP(B89,مقررات!$A$1:$F$452,3,FALSE)</f>
        <v>1.5</v>
      </c>
      <c r="E89" s="211">
        <f>VLOOKUP(B89,مقررات!$A$1:$F$476,4,FALSE)</f>
        <v>1</v>
      </c>
      <c r="F89" s="211">
        <f t="shared" si="3"/>
        <v>2</v>
      </c>
      <c r="G89" s="60" t="str">
        <f>VLOOKUP(B89,مقررات!$A$1:$F$409,6,FALSE)</f>
        <v>CH122</v>
      </c>
      <c r="H89" s="60" t="s">
        <v>1760</v>
      </c>
      <c r="I89" s="262" t="str">
        <f>VLOOKUP(H89,'اعضاء هيئة التدريس'!$B$1:$D$300,2,FALSE)</f>
        <v>د.صافيناز حمدي</v>
      </c>
      <c r="J89" s="256"/>
      <c r="K89" s="454"/>
      <c r="L89" s="454"/>
      <c r="M89" s="454"/>
      <c r="N89" s="454" t="s">
        <v>1068</v>
      </c>
      <c r="O89" s="454"/>
      <c r="P89" s="255" t="s">
        <v>89</v>
      </c>
      <c r="Q89" s="282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  <c r="AC89" s="283"/>
      <c r="AD89" s="283"/>
      <c r="AR89" s="707" t="e">
        <f>VLOOKUP(#REF!,'اعضاء هيئة التدريس'!#REF!,2,)</f>
        <v>#REF!</v>
      </c>
    </row>
    <row r="90" spans="1:44" s="272" customFormat="1" ht="15.75" hidden="1">
      <c r="A90" s="367">
        <v>45</v>
      </c>
      <c r="B90" s="288" t="s">
        <v>653</v>
      </c>
      <c r="C90" s="770" t="str">
        <f>VLOOKUP(B90,مقررات!$A$1:$F$411,2,FALSE)</f>
        <v>كيمياء كهربية( 2)</v>
      </c>
      <c r="D90" s="211">
        <f>VLOOKUP(B90,مقررات!$A$1:$F$452,3,FALSE)</f>
        <v>1.5</v>
      </c>
      <c r="E90" s="211">
        <f>VLOOKUP(B90,مقررات!$A$1:$F$476,4,FALSE)</f>
        <v>1</v>
      </c>
      <c r="F90" s="211">
        <f t="shared" si="3"/>
        <v>2</v>
      </c>
      <c r="G90" s="60" t="str">
        <f>VLOOKUP(B90,مقررات!$A$1:$F$409,6,FALSE)</f>
        <v>CH4112</v>
      </c>
      <c r="H90" s="52" t="s">
        <v>1707</v>
      </c>
      <c r="I90" s="262" t="str">
        <f>VLOOKUP(H90,'اعضاء هيئة التدريس'!$B$1:$D$300,2,FALSE)</f>
        <v>أ.د/ عبلة حتحوت</v>
      </c>
      <c r="J90" s="454" t="s">
        <v>1072</v>
      </c>
      <c r="K90" s="454"/>
      <c r="L90" s="454"/>
      <c r="M90" s="774"/>
      <c r="N90" s="774"/>
      <c r="O90" s="774"/>
      <c r="P90" s="255" t="s">
        <v>1324</v>
      </c>
      <c r="Q90" s="4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  <c r="AC90" s="283"/>
      <c r="AD90" s="283"/>
      <c r="AR90" s="707" t="e">
        <f>VLOOKUP(#REF!,'اعضاء هيئة التدريس'!#REF!,2,)</f>
        <v>#REF!</v>
      </c>
    </row>
    <row r="91" spans="1:44" s="272" customFormat="1" ht="16.5" hidden="1" customHeight="1">
      <c r="A91" s="367">
        <v>46</v>
      </c>
      <c r="B91" s="288" t="s">
        <v>654</v>
      </c>
      <c r="C91" s="345" t="str">
        <f>VLOOKUP(B91,مقررات!$A$1:$F$411,2,FALSE)</f>
        <v>كيمياء التآكل</v>
      </c>
      <c r="D91" s="211">
        <f>VLOOKUP(B91,مقررات!$A$1:$F$452,3,FALSE)</f>
        <v>1</v>
      </c>
      <c r="E91" s="211" t="str">
        <f>VLOOKUP(B91,مقررات!$A$1:$F$476,4,FALSE)</f>
        <v>-</v>
      </c>
      <c r="F91" s="211">
        <v>1</v>
      </c>
      <c r="G91" s="60" t="str">
        <f>VLOOKUP(B91,مقررات!$A$1:$F$409,6,FALSE)</f>
        <v>CH4112</v>
      </c>
      <c r="H91" s="60" t="s">
        <v>1752</v>
      </c>
      <c r="I91" s="262" t="str">
        <f>VLOOKUP(H91,'اعضاء هيئة التدريس'!$B$1:$D$300,2,FALSE)</f>
        <v>د/ ايمن شبل</v>
      </c>
      <c r="J91" s="454"/>
      <c r="K91" s="454"/>
      <c r="L91" s="454" t="s">
        <v>1112</v>
      </c>
      <c r="M91" s="454"/>
      <c r="N91" s="454"/>
      <c r="O91" s="454"/>
      <c r="P91" s="386" t="s">
        <v>1320</v>
      </c>
      <c r="Q91" s="282"/>
      <c r="R91" s="283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  <c r="AC91" s="283"/>
      <c r="AD91" s="283"/>
      <c r="AR91" s="707" t="e">
        <f>VLOOKUP(#REF!,'اعضاء هيئة التدريس'!#REF!,2,)</f>
        <v>#REF!</v>
      </c>
    </row>
    <row r="92" spans="1:44" s="272" customFormat="1" ht="17.25" hidden="1" customHeight="1">
      <c r="A92" s="367">
        <v>47</v>
      </c>
      <c r="B92" s="288" t="s">
        <v>655</v>
      </c>
      <c r="C92" s="726" t="str">
        <f>VLOOKUP(B92,مقررات!$A$1:$F$411,2,FALSE)</f>
        <v>نظرية المجموعات</v>
      </c>
      <c r="D92" s="211">
        <f>VLOOKUP(B92,مقررات!$A$1:$F$452,3,FALSE)</f>
        <v>1.5</v>
      </c>
      <c r="E92" s="211">
        <f>VLOOKUP(B92,مقررات!$A$1:$F$476,4,FALSE)</f>
        <v>1</v>
      </c>
      <c r="F92" s="211">
        <f t="shared" ref="F92:F115" si="4">D92+0.5*E92</f>
        <v>2</v>
      </c>
      <c r="G92" s="60" t="str">
        <f>VLOOKUP(B92,مقررات!$A$1:$F$409,6,FALSE)</f>
        <v>CH4112</v>
      </c>
      <c r="H92" s="60" t="s">
        <v>1701</v>
      </c>
      <c r="I92" s="262" t="str">
        <f>VLOOKUP(H92,'اعضاء هيئة التدريس'!$B$1:$D$300,2,FALSE)</f>
        <v>ا.د/ احمد النحاس</v>
      </c>
      <c r="J92" s="256"/>
      <c r="K92" s="256"/>
      <c r="L92" s="256"/>
      <c r="M92" s="256"/>
      <c r="N92" s="256" t="s">
        <v>1070</v>
      </c>
      <c r="O92" s="256"/>
      <c r="P92" s="386" t="s">
        <v>1320</v>
      </c>
      <c r="Q92" s="282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R92" s="707" t="e">
        <f>VLOOKUP(#REF!,'اعضاء هيئة التدريس'!#REF!,2,)</f>
        <v>#REF!</v>
      </c>
    </row>
    <row r="93" spans="1:44" s="272" customFormat="1" ht="15.75" hidden="1" customHeight="1">
      <c r="A93" s="367">
        <v>48</v>
      </c>
      <c r="B93" s="288" t="s">
        <v>655</v>
      </c>
      <c r="C93" s="726" t="str">
        <f>VLOOKUP(B93,مقررات!$A$1:$F$411,2,FALSE)</f>
        <v>نظرية المجموعات</v>
      </c>
      <c r="D93" s="211">
        <f>VLOOKUP(B93,مقررات!$A$1:$F$452,3,FALSE)</f>
        <v>1.5</v>
      </c>
      <c r="E93" s="211">
        <f>VLOOKUP(B93,مقررات!$A$1:$F$476,4,FALSE)</f>
        <v>1</v>
      </c>
      <c r="F93" s="211">
        <f t="shared" si="4"/>
        <v>2</v>
      </c>
      <c r="G93" s="60" t="str">
        <f>VLOOKUP(B93,مقررات!$A$1:$F$409,6,FALSE)</f>
        <v>CH4112</v>
      </c>
      <c r="H93" s="60" t="s">
        <v>1760</v>
      </c>
      <c r="I93" s="262" t="str">
        <f>VLOOKUP(H93,'اعضاء هيئة التدريس'!$B$1:$D$300,2,FALSE)</f>
        <v>د.صافيناز حمدي</v>
      </c>
      <c r="J93" s="256"/>
      <c r="K93" s="256"/>
      <c r="L93" s="256"/>
      <c r="M93" s="256"/>
      <c r="N93" s="256" t="s">
        <v>1070</v>
      </c>
      <c r="O93" s="256"/>
      <c r="P93" s="386" t="s">
        <v>1320</v>
      </c>
      <c r="Q93" s="282"/>
      <c r="R93" s="284"/>
      <c r="S93" s="283"/>
      <c r="T93" s="283"/>
      <c r="U93" s="283"/>
      <c r="V93" s="283"/>
      <c r="W93" s="283"/>
      <c r="X93" s="283"/>
      <c r="Y93" s="283"/>
      <c r="Z93" s="283"/>
      <c r="AA93" s="283"/>
      <c r="AB93" s="283"/>
      <c r="AC93" s="283"/>
      <c r="AD93" s="283"/>
      <c r="AR93" s="707" t="e">
        <f>VLOOKUP(#REF!,'اعضاء هيئة التدريس'!#REF!,2,)</f>
        <v>#REF!</v>
      </c>
    </row>
    <row r="94" spans="1:44" s="272" customFormat="1" ht="15.75" hidden="1" customHeight="1">
      <c r="A94" s="367">
        <v>49</v>
      </c>
      <c r="B94" s="288" t="s">
        <v>637</v>
      </c>
      <c r="C94" s="345" t="str">
        <f>VLOOKUP(B94,مقررات!$A$1:$F$411,2,FALSE)</f>
        <v>كيمياء السطوح</v>
      </c>
      <c r="D94" s="211">
        <f>VLOOKUP(B94,مقررات!$A$1:$F$452,3,FALSE)</f>
        <v>1.5</v>
      </c>
      <c r="E94" s="211">
        <f>VLOOKUP(B94,مقررات!$A$1:$F$476,4,FALSE)</f>
        <v>1</v>
      </c>
      <c r="F94" s="211">
        <f t="shared" si="4"/>
        <v>2</v>
      </c>
      <c r="G94" s="60" t="str">
        <f>VLOOKUP(B94,مقررات!$A$1:$F$409,6,FALSE)</f>
        <v>CH111</v>
      </c>
      <c r="H94" s="52" t="s">
        <v>1750</v>
      </c>
      <c r="I94" s="262" t="str">
        <f>VLOOKUP(H94,'اعضاء هيئة التدريس'!$B$1:$D$300,2,FALSE)</f>
        <v>د/ نعيمة سالم</v>
      </c>
      <c r="J94" s="454"/>
      <c r="K94" s="454"/>
      <c r="L94" s="454" t="s">
        <v>1072</v>
      </c>
      <c r="M94" s="37"/>
      <c r="N94" s="37"/>
      <c r="O94" s="37"/>
      <c r="P94" s="386" t="s">
        <v>1320</v>
      </c>
      <c r="Q94" s="4"/>
      <c r="R94" s="283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  <c r="AC94" s="283"/>
      <c r="AD94" s="283"/>
      <c r="AR94" s="707" t="e">
        <f>VLOOKUP(#REF!,'اعضاء هيئة التدريس'!#REF!,2,)</f>
        <v>#REF!</v>
      </c>
    </row>
    <row r="95" spans="1:44" s="272" customFormat="1" ht="22.5" hidden="1" customHeight="1">
      <c r="A95" s="367">
        <v>50</v>
      </c>
      <c r="B95" s="288" t="s">
        <v>656</v>
      </c>
      <c r="C95" s="726" t="str">
        <f>VLOOKUP(B95,مقررات!$A$1:$F$411,2,FALSE)</f>
        <v>كيمياء غير عضوية حيوية</v>
      </c>
      <c r="D95" s="211">
        <f>VLOOKUP(B95,مقررات!$A$1:$F$452,3,FALSE)</f>
        <v>1.5</v>
      </c>
      <c r="E95" s="211">
        <f>VLOOKUP(B95,مقررات!$A$1:$F$476,4,FALSE)</f>
        <v>1</v>
      </c>
      <c r="F95" s="211">
        <f t="shared" si="4"/>
        <v>2</v>
      </c>
      <c r="G95" s="60" t="str">
        <f>VLOOKUP(B95,مقررات!$A$1:$F$409,6,FALSE)</f>
        <v>CH324</v>
      </c>
      <c r="H95" s="60" t="s">
        <v>1748</v>
      </c>
      <c r="I95" s="262" t="str">
        <f>VLOOKUP(H95,'اعضاء هيئة التدريس'!$B$1:$D$300,2,FALSE)</f>
        <v>د/ جوزيف اسطفانوس</v>
      </c>
      <c r="J95" s="256"/>
      <c r="K95" s="256"/>
      <c r="L95" s="256"/>
      <c r="M95" s="256" t="s">
        <v>1068</v>
      </c>
      <c r="N95" s="256"/>
      <c r="O95" s="256"/>
      <c r="P95" s="386"/>
      <c r="Q95" s="282"/>
      <c r="R95" s="284"/>
      <c r="S95" s="283"/>
      <c r="T95" s="283"/>
      <c r="U95" s="283"/>
      <c r="V95" s="283"/>
      <c r="W95" s="283"/>
      <c r="X95" s="283"/>
      <c r="Y95" s="283"/>
      <c r="Z95" s="283"/>
      <c r="AA95" s="283"/>
      <c r="AB95" s="283"/>
      <c r="AC95" s="283"/>
      <c r="AD95" s="283"/>
      <c r="AR95" s="707" t="e">
        <f>VLOOKUP(#REF!,'اعضاء هيئة التدريس'!#REF!,2,)</f>
        <v>#REF!</v>
      </c>
    </row>
    <row r="96" spans="1:44" s="272" customFormat="1" ht="15.75" hidden="1">
      <c r="A96" s="367">
        <v>51</v>
      </c>
      <c r="B96" s="288" t="s">
        <v>657</v>
      </c>
      <c r="C96" s="770" t="str">
        <f>VLOOKUP(B96,مقررات!$A$1:$F$411,2,FALSE)</f>
        <v>كيمياء علوم المواد</v>
      </c>
      <c r="D96" s="211">
        <f>VLOOKUP(B96,مقررات!$A$1:$F$452,3,FALSE)</f>
        <v>1.5</v>
      </c>
      <c r="E96" s="211">
        <f>VLOOKUP(B96,مقررات!$A$1:$F$476,4,FALSE)</f>
        <v>1</v>
      </c>
      <c r="F96" s="211">
        <f t="shared" si="4"/>
        <v>2</v>
      </c>
      <c r="G96" s="60" t="str">
        <f>VLOOKUP(B96,مقررات!$A$1:$F$409,6,FALSE)</f>
        <v>CH335</v>
      </c>
      <c r="H96" s="52" t="s">
        <v>1695</v>
      </c>
      <c r="I96" s="262" t="str">
        <f>VLOOKUP(H96,'اعضاء هيئة التدريس'!$B$1:$D$300,2,FALSE)</f>
        <v>ا.د/ عادل نصار</v>
      </c>
      <c r="J96" s="37"/>
      <c r="K96" s="37"/>
      <c r="L96" s="37" t="s">
        <v>1070</v>
      </c>
      <c r="M96" s="37"/>
      <c r="N96" s="37"/>
      <c r="O96" s="37"/>
      <c r="P96" s="255" t="s">
        <v>1313</v>
      </c>
      <c r="Q96" s="4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R96" s="707" t="e">
        <f>VLOOKUP(#REF!,'اعضاء هيئة التدريس'!#REF!,2,)</f>
        <v>#REF!</v>
      </c>
    </row>
    <row r="97" spans="1:44" s="272" customFormat="1" ht="15.75" hidden="1" customHeight="1">
      <c r="A97" s="367">
        <v>52</v>
      </c>
      <c r="B97" s="288" t="s">
        <v>657</v>
      </c>
      <c r="C97" s="770" t="str">
        <f>VLOOKUP(B97,مقررات!$A$1:$F$411,2,FALSE)</f>
        <v>كيمياء علوم المواد</v>
      </c>
      <c r="D97" s="211">
        <f>VLOOKUP(B97,مقررات!$A$1:$F$452,3,FALSE)</f>
        <v>1.5</v>
      </c>
      <c r="E97" s="211">
        <f>VLOOKUP(B97,مقررات!$A$1:$F$476,4,FALSE)</f>
        <v>1</v>
      </c>
      <c r="F97" s="211">
        <f t="shared" si="4"/>
        <v>2</v>
      </c>
      <c r="G97" s="60" t="str">
        <f>VLOOKUP(B97,مقررات!$A$1:$F$409,6,FALSE)</f>
        <v>CH335</v>
      </c>
      <c r="H97" s="52" t="s">
        <v>1758</v>
      </c>
      <c r="I97" s="262" t="str">
        <f>VLOOKUP(H97,'اعضاء هيئة التدريس'!$B$1:$D$300,2,FALSE)</f>
        <v>د/ ريهام وجدى</v>
      </c>
      <c r="J97" s="37"/>
      <c r="K97" s="37"/>
      <c r="L97" s="37" t="s">
        <v>1070</v>
      </c>
      <c r="M97" s="37"/>
      <c r="N97" s="37"/>
      <c r="O97" s="37"/>
      <c r="P97" s="255" t="s">
        <v>1313</v>
      </c>
      <c r="Q97" s="4"/>
      <c r="R97" s="283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R97" s="707" t="e">
        <f>VLOOKUP(#REF!,'اعضاء هيئة التدريس'!#REF!,2,)</f>
        <v>#REF!</v>
      </c>
    </row>
    <row r="98" spans="1:44" s="272" customFormat="1" ht="15.75" hidden="1" customHeight="1">
      <c r="A98" s="367">
        <v>53</v>
      </c>
      <c r="B98" s="288" t="s">
        <v>638</v>
      </c>
      <c r="C98" s="726" t="str">
        <f>VLOOKUP(B98,مقررات!$A$1:$F$411,2,FALSE)</f>
        <v>كيمياء نووية إشعاعية</v>
      </c>
      <c r="D98" s="211">
        <f>VLOOKUP(B98,مقررات!$A$1:$F$452,3,FALSE)</f>
        <v>1.5</v>
      </c>
      <c r="E98" s="211">
        <f>VLOOKUP(B98,مقررات!$A$1:$F$476,4,FALSE)</f>
        <v>1</v>
      </c>
      <c r="F98" s="211">
        <f t="shared" si="4"/>
        <v>2</v>
      </c>
      <c r="G98" s="60" t="str">
        <f>VLOOKUP(B98,مقررات!$A$1:$F$409,6,FALSE)</f>
        <v>CH122</v>
      </c>
      <c r="H98" s="60" t="s">
        <v>1698</v>
      </c>
      <c r="I98" s="262" t="str">
        <f>VLOOKUP(H98,'اعضاء هيئة التدريس'!$B$1:$D$300,2,FALSE)</f>
        <v>ا.د/ عبدة الطبل</v>
      </c>
      <c r="J98" s="256"/>
      <c r="K98" s="256" t="s">
        <v>1073</v>
      </c>
      <c r="L98" s="256"/>
      <c r="M98" s="256"/>
      <c r="N98" s="256"/>
      <c r="O98" s="256"/>
      <c r="P98" s="255" t="s">
        <v>89</v>
      </c>
      <c r="Q98" s="282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  <c r="AC98" s="283"/>
      <c r="AD98" s="283"/>
      <c r="AR98" s="707" t="e">
        <f>VLOOKUP(#REF!,'اعضاء هيئة التدريس'!#REF!,2,)</f>
        <v>#REF!</v>
      </c>
    </row>
    <row r="99" spans="1:44" s="272" customFormat="1" ht="15.75" hidden="1" customHeight="1">
      <c r="A99" s="367">
        <v>54</v>
      </c>
      <c r="B99" s="288" t="s">
        <v>639</v>
      </c>
      <c r="C99" s="756" t="str">
        <f>VLOOKUP(B99,مقررات!$A$1:$F$411,2,FALSE)</f>
        <v>ميكانيكا التفاعلات غير العضوية</v>
      </c>
      <c r="D99" s="211">
        <f>VLOOKUP(B99,مقررات!$A$1:$F$452,3,FALSE)</f>
        <v>1.5</v>
      </c>
      <c r="E99" s="211">
        <f>VLOOKUP(B99,مقررات!$A$1:$F$476,4,FALSE)</f>
        <v>1</v>
      </c>
      <c r="F99" s="211">
        <f t="shared" si="4"/>
        <v>2</v>
      </c>
      <c r="G99" s="60" t="str">
        <f>VLOOKUP(B99,مقررات!$A$1:$F$409,6,FALSE)</f>
        <v>CH324</v>
      </c>
      <c r="H99" s="52" t="s">
        <v>1705</v>
      </c>
      <c r="I99" s="262" t="str">
        <f>VLOOKUP(H99,'اعضاء هيئة التدريس'!$B$1:$D$300,2,FALSE)</f>
        <v>ا.د/ سعيدة ابو الثنا</v>
      </c>
      <c r="J99" s="37"/>
      <c r="K99" s="37"/>
      <c r="L99" s="37"/>
      <c r="M99" s="37"/>
      <c r="N99" s="37" t="s">
        <v>1070</v>
      </c>
      <c r="O99" s="37"/>
      <c r="P99" s="255" t="s">
        <v>89</v>
      </c>
      <c r="Q99" s="4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  <c r="AC99" s="283"/>
      <c r="AD99" s="283"/>
      <c r="AR99" s="707" t="e">
        <f>VLOOKUP(#REF!,'اعضاء هيئة التدريس'!#REF!,2,)</f>
        <v>#REF!</v>
      </c>
    </row>
    <row r="100" spans="1:44" s="272" customFormat="1" ht="15.75" hidden="1" customHeight="1">
      <c r="A100" s="367">
        <v>55</v>
      </c>
      <c r="B100" s="288" t="s">
        <v>640</v>
      </c>
      <c r="C100" s="726" t="str">
        <f>VLOOKUP(B100,مقررات!$A$1:$F$411,2,FALSE)</f>
        <v>كيمياء الجوامد</v>
      </c>
      <c r="D100" s="211">
        <f>VLOOKUP(B100,مقررات!$A$1:$F$452,3,FALSE)</f>
        <v>1.5</v>
      </c>
      <c r="E100" s="211">
        <f>VLOOKUP(B100,مقررات!$A$1:$F$476,4,FALSE)</f>
        <v>1</v>
      </c>
      <c r="F100" s="211">
        <f t="shared" si="4"/>
        <v>2</v>
      </c>
      <c r="G100" s="60" t="str">
        <f>VLOOKUP(B100,مقررات!$A$1:$F$409,6,FALSE)</f>
        <v>CH122</v>
      </c>
      <c r="H100" s="60" t="s">
        <v>1758</v>
      </c>
      <c r="I100" s="262" t="str">
        <f>VLOOKUP(H100,'اعضاء هيئة التدريس'!$B$1:$D$300,2,FALSE)</f>
        <v>د/ ريهام وجدى</v>
      </c>
      <c r="J100" s="256"/>
      <c r="K100" s="256"/>
      <c r="L100" s="256" t="s">
        <v>1067</v>
      </c>
      <c r="M100" s="256"/>
      <c r="N100" s="256"/>
      <c r="O100" s="256"/>
      <c r="P100" s="386" t="s">
        <v>1315</v>
      </c>
      <c r="Q100" s="282"/>
      <c r="R100" s="283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  <c r="AC100" s="283"/>
      <c r="AD100" s="283"/>
      <c r="AR100" s="707" t="e">
        <f>VLOOKUP(#REF!,'اعضاء هيئة التدريس'!#REF!,2,)</f>
        <v>#REF!</v>
      </c>
    </row>
    <row r="101" spans="1:44" s="272" customFormat="1" ht="15.75" hidden="1" customHeight="1">
      <c r="A101" s="367">
        <v>56</v>
      </c>
      <c r="B101" s="288" t="s">
        <v>658</v>
      </c>
      <c r="C101" s="726" t="str">
        <f>VLOOKUP(B101,مقررات!$A$1:$F$411,2,FALSE)</f>
        <v>تحليل آلي ( 2)</v>
      </c>
      <c r="D101" s="211">
        <f>VLOOKUP(B101,مقررات!$A$1:$F$452,3,FALSE)</f>
        <v>1.5</v>
      </c>
      <c r="E101" s="211">
        <f>VLOOKUP(B101,مقررات!$A$1:$F$476,4,FALSE)</f>
        <v>1</v>
      </c>
      <c r="F101" s="211">
        <f t="shared" si="4"/>
        <v>2</v>
      </c>
      <c r="G101" s="60" t="str">
        <f>VLOOKUP(B101,مقررات!$A$1:$F$409,6,FALSE)</f>
        <v>CH246</v>
      </c>
      <c r="H101" s="52" t="s">
        <v>1698</v>
      </c>
      <c r="I101" s="262" t="str">
        <f>VLOOKUP(H101,'اعضاء هيئة التدريس'!$B$1:$D$300,2,FALSE)</f>
        <v>ا.د/ عبدة الطبل</v>
      </c>
      <c r="J101" s="37"/>
      <c r="K101" s="37"/>
      <c r="L101" s="37"/>
      <c r="M101" s="37"/>
      <c r="N101" s="37" t="s">
        <v>1072</v>
      </c>
      <c r="O101" s="37"/>
      <c r="P101" s="255" t="s">
        <v>1324</v>
      </c>
      <c r="Q101" s="4"/>
      <c r="R101" s="283"/>
      <c r="S101" s="283"/>
      <c r="T101" s="283"/>
      <c r="U101" s="283"/>
      <c r="V101" s="283"/>
      <c r="W101" s="283"/>
      <c r="X101" s="283"/>
      <c r="Y101" s="283"/>
      <c r="Z101" s="283"/>
      <c r="AA101" s="283"/>
      <c r="AB101" s="283"/>
      <c r="AC101" s="283"/>
      <c r="AD101" s="283"/>
      <c r="AR101" s="707" t="e">
        <f>VLOOKUP(#REF!,'اعضاء هيئة التدريس'!#REF!,2,)</f>
        <v>#REF!</v>
      </c>
    </row>
    <row r="102" spans="1:44" s="272" customFormat="1" ht="15.75" hidden="1" customHeight="1">
      <c r="A102" s="367">
        <v>57</v>
      </c>
      <c r="B102" s="288" t="s">
        <v>658</v>
      </c>
      <c r="C102" s="726" t="str">
        <f>VLOOKUP(B102,مقررات!$A$1:$F$411,2,FALSE)</f>
        <v>تحليل آلي ( 2)</v>
      </c>
      <c r="D102" s="211">
        <f>VLOOKUP(B102,مقررات!$A$1:$F$452,3,FALSE)</f>
        <v>1.5</v>
      </c>
      <c r="E102" s="211">
        <f>VLOOKUP(B102,مقررات!$A$1:$F$476,4,FALSE)</f>
        <v>1</v>
      </c>
      <c r="F102" s="211">
        <f t="shared" si="4"/>
        <v>2</v>
      </c>
      <c r="G102" s="60" t="str">
        <f>VLOOKUP(B102,مقررات!$A$1:$F$409,6,FALSE)</f>
        <v>CH246</v>
      </c>
      <c r="H102" s="52" t="s">
        <v>1752</v>
      </c>
      <c r="I102" s="262" t="str">
        <f>VLOOKUP(H102,'اعضاء هيئة التدريس'!$B$1:$D$300,2,FALSE)</f>
        <v>د/ ايمن شبل</v>
      </c>
      <c r="J102" s="37"/>
      <c r="K102" s="37"/>
      <c r="L102" s="37"/>
      <c r="M102" s="37"/>
      <c r="N102" s="774" t="s">
        <v>1068</v>
      </c>
      <c r="O102" s="37"/>
      <c r="P102" s="255" t="s">
        <v>1324</v>
      </c>
      <c r="Q102" s="4"/>
      <c r="R102" s="283"/>
      <c r="S102" s="283"/>
      <c r="T102" s="283"/>
      <c r="U102" s="283"/>
      <c r="V102" s="283"/>
      <c r="W102" s="283"/>
      <c r="X102" s="283"/>
      <c r="Y102" s="283"/>
      <c r="Z102" s="283"/>
      <c r="AA102" s="283"/>
      <c r="AB102" s="283"/>
      <c r="AC102" s="283"/>
      <c r="AD102" s="283"/>
      <c r="AR102" s="707" t="e">
        <f>VLOOKUP(#REF!,'اعضاء هيئة التدريس'!#REF!,2,)</f>
        <v>#REF!</v>
      </c>
    </row>
    <row r="103" spans="1:44" s="221" customFormat="1" ht="15.75" hidden="1" customHeight="1">
      <c r="A103" s="367">
        <v>58</v>
      </c>
      <c r="B103" s="288" t="s">
        <v>659</v>
      </c>
      <c r="C103" s="726" t="str">
        <f>VLOOKUP(B103,مقررات!$A$1:$F$411,2,FALSE)</f>
        <v>كيمياء عضوية فلزية</v>
      </c>
      <c r="D103" s="211">
        <f>VLOOKUP(B103,مقررات!$A$1:$F$452,3,FALSE)</f>
        <v>1.5</v>
      </c>
      <c r="E103" s="211">
        <f>VLOOKUP(B103,مقررات!$A$1:$F$476,4,FALSE)</f>
        <v>1</v>
      </c>
      <c r="F103" s="211">
        <f t="shared" si="4"/>
        <v>2</v>
      </c>
      <c r="G103" s="60" t="str">
        <f>VLOOKUP(B103,مقررات!$A$1:$F$409,6,FALSE)</f>
        <v>CH346</v>
      </c>
      <c r="H103" s="60" t="s">
        <v>1804</v>
      </c>
      <c r="I103" s="262" t="str">
        <f>VLOOKUP(H103,'اعضاء هيئة التدريس'!$B$1:$D$300,2,FALSE)</f>
        <v>د/ محمدعبدالله حواطة</v>
      </c>
      <c r="J103" s="256"/>
      <c r="K103" s="256"/>
      <c r="L103" s="256"/>
      <c r="M103" s="256"/>
      <c r="N103" s="256"/>
      <c r="O103" s="256" t="s">
        <v>1068</v>
      </c>
      <c r="P103" s="255" t="s">
        <v>1313</v>
      </c>
      <c r="Q103" s="282"/>
      <c r="R103" s="220"/>
      <c r="S103" s="220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R103" s="707" t="e">
        <f>VLOOKUP(#REF!,'اعضاء هيئة التدريس'!#REF!,2,)</f>
        <v>#REF!</v>
      </c>
    </row>
    <row r="104" spans="1:44" s="272" customFormat="1" ht="15.75" hidden="1" customHeight="1">
      <c r="A104" s="367">
        <v>59</v>
      </c>
      <c r="B104" s="288" t="s">
        <v>660</v>
      </c>
      <c r="C104" s="726" t="str">
        <f>VLOOKUP(B104,مقررات!$A$1:$F$411,2,FALSE)</f>
        <v>كيمياء الإنزيمات والأيض والهرمونات</v>
      </c>
      <c r="D104" s="211">
        <f>VLOOKUP(B104,مقررات!$A$1:$F$452,3,FALSE)</f>
        <v>1.5</v>
      </c>
      <c r="E104" s="211">
        <f>VLOOKUP(B104,مقررات!$A$1:$F$476,4,FALSE)</f>
        <v>1</v>
      </c>
      <c r="F104" s="211">
        <f t="shared" si="4"/>
        <v>2</v>
      </c>
      <c r="G104" s="60" t="str">
        <f>VLOOKUP(B104,مقررات!$A$1:$F$409,6,FALSE)</f>
        <v>CH246</v>
      </c>
      <c r="H104" s="52" t="s">
        <v>1717</v>
      </c>
      <c r="I104" s="262" t="str">
        <f>VLOOKUP(H104,'اعضاء هيئة التدريس'!$B$1:$D$300,2,FALSE)</f>
        <v>ا.د/ صلاح القوصى</v>
      </c>
      <c r="J104" s="37"/>
      <c r="K104" s="37"/>
      <c r="L104" s="37"/>
      <c r="M104" s="37"/>
      <c r="N104" s="37"/>
      <c r="O104" s="37" t="s">
        <v>1067</v>
      </c>
      <c r="P104" s="255" t="s">
        <v>1313</v>
      </c>
      <c r="Q104" s="4"/>
      <c r="R104" s="283"/>
      <c r="S104" s="283"/>
      <c r="T104" s="283"/>
      <c r="U104" s="283"/>
      <c r="V104" s="283"/>
      <c r="W104" s="283"/>
      <c r="X104" s="283"/>
      <c r="Y104" s="283"/>
      <c r="Z104" s="283"/>
      <c r="AA104" s="283"/>
      <c r="AB104" s="283"/>
      <c r="AC104" s="283"/>
      <c r="AD104" s="283"/>
      <c r="AR104" s="707" t="e">
        <f>VLOOKUP(#REF!,'اعضاء هيئة التدريس'!#REF!,2,)</f>
        <v>#REF!</v>
      </c>
    </row>
    <row r="105" spans="1:44" s="272" customFormat="1" ht="27" hidden="1" customHeight="1">
      <c r="A105" s="367">
        <v>60</v>
      </c>
      <c r="B105" s="288" t="s">
        <v>661</v>
      </c>
      <c r="C105" s="726" t="str">
        <f>VLOOKUP(B105,مقررات!$A$1:$F$411,2,FALSE)</f>
        <v>تفاعلات عضوية ضوئية</v>
      </c>
      <c r="D105" s="211">
        <f>VLOOKUP(B105,مقررات!$A$1:$F$452,3,FALSE)</f>
        <v>1.5</v>
      </c>
      <c r="E105" s="211">
        <f>VLOOKUP(B105,مقررات!$A$1:$F$476,4,FALSE)</f>
        <v>1</v>
      </c>
      <c r="F105" s="211">
        <f t="shared" si="4"/>
        <v>2</v>
      </c>
      <c r="G105" s="60" t="str">
        <f>VLOOKUP(B105,مقررات!$A$1:$F$409,6,FALSE)</f>
        <v>CH447</v>
      </c>
      <c r="H105" s="60" t="s">
        <v>1703</v>
      </c>
      <c r="I105" s="262" t="str">
        <f>VLOOKUP(H105,'اعضاء هيئة التدريس'!$B$1:$D$300,2,FALSE)</f>
        <v>ا.د/ مجدى زهران</v>
      </c>
      <c r="J105" s="256"/>
      <c r="K105" s="314" t="s">
        <v>1073</v>
      </c>
      <c r="L105" s="256"/>
      <c r="M105" s="256"/>
      <c r="N105" s="256"/>
      <c r="O105" s="256"/>
      <c r="P105" s="386" t="s">
        <v>1320</v>
      </c>
      <c r="Q105" s="282"/>
      <c r="R105" s="283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  <c r="AC105" s="283"/>
      <c r="AD105" s="283"/>
      <c r="AR105" s="707" t="e">
        <f>VLOOKUP(#REF!,'اعضاء هيئة التدريس'!#REF!,2,)</f>
        <v>#REF!</v>
      </c>
    </row>
    <row r="106" spans="1:44" s="285" customFormat="1" ht="15.75" hidden="1" customHeight="1">
      <c r="A106" s="367">
        <v>61</v>
      </c>
      <c r="B106" s="288" t="s">
        <v>641</v>
      </c>
      <c r="C106" s="726" t="str">
        <f>VLOOKUP(B106,مقررات!$A$1:$F$411,2,FALSE)</f>
        <v xml:space="preserve">أطياف </v>
      </c>
      <c r="D106" s="211">
        <f>VLOOKUP(B106,مقررات!$A$1:$F$452,3,FALSE)</f>
        <v>1.5</v>
      </c>
      <c r="E106" s="211">
        <f>VLOOKUP(B106,مقررات!$A$1:$F$476,4,FALSE)</f>
        <v>1</v>
      </c>
      <c r="F106" s="211">
        <f t="shared" si="4"/>
        <v>2</v>
      </c>
      <c r="G106" s="60" t="str">
        <f>VLOOKUP(B106,مقررات!$A$1:$F$409,6,FALSE)</f>
        <v>CH246</v>
      </c>
      <c r="H106" s="52" t="s">
        <v>1731</v>
      </c>
      <c r="I106" s="262" t="str">
        <f>VLOOKUP(H106,'اعضاء هيئة التدريس'!$B$1:$D$300,2,FALSE)</f>
        <v>أ.د/ خالد حلمي</v>
      </c>
      <c r="J106" s="37"/>
      <c r="K106" s="37" t="s">
        <v>1067</v>
      </c>
      <c r="L106" s="37"/>
      <c r="M106" s="37"/>
      <c r="N106" s="37"/>
      <c r="O106" s="37"/>
      <c r="P106" s="255" t="s">
        <v>1324</v>
      </c>
      <c r="Q106" s="4"/>
      <c r="R106" s="283"/>
      <c r="S106" s="284"/>
      <c r="T106" s="284"/>
      <c r="U106" s="284"/>
      <c r="V106" s="284"/>
      <c r="W106" s="284"/>
      <c r="X106" s="284"/>
      <c r="Y106" s="284"/>
      <c r="Z106" s="284"/>
      <c r="AA106" s="284"/>
      <c r="AB106" s="284"/>
      <c r="AC106" s="284"/>
      <c r="AD106" s="284"/>
      <c r="AR106" s="707" t="e">
        <f>VLOOKUP(#REF!,'اعضاء هيئة التدريس'!#REF!,2,)</f>
        <v>#REF!</v>
      </c>
    </row>
    <row r="107" spans="1:44" s="285" customFormat="1" ht="24" hidden="1" customHeight="1">
      <c r="A107" s="367">
        <v>62</v>
      </c>
      <c r="B107" s="288" t="s">
        <v>664</v>
      </c>
      <c r="C107" s="726" t="str">
        <f>VLOOKUP(B107,مقررات!$A$1:$F$411,2,FALSE)</f>
        <v>ميكانيكا التفاعلات العضوية(2)</v>
      </c>
      <c r="D107" s="211">
        <f>VLOOKUP(B107,مقررات!$A$1:$F$452,3,FALSE)</f>
        <v>1.5</v>
      </c>
      <c r="E107" s="211">
        <f>VLOOKUP(B107,مقررات!$A$1:$F$476,4,FALSE)</f>
        <v>1</v>
      </c>
      <c r="F107" s="211">
        <f t="shared" si="4"/>
        <v>2</v>
      </c>
      <c r="G107" s="60" t="str">
        <f>VLOOKUP(B107,مقررات!$A$1:$F$409,6,FALSE)</f>
        <v>CH425</v>
      </c>
      <c r="H107" s="60" t="s">
        <v>1719</v>
      </c>
      <c r="I107" s="262" t="str">
        <f>VLOOKUP(H107,'اعضاء هيئة التدريس'!$B$1:$D$300,2,FALSE)</f>
        <v>ا.د/ محمد طه عبدالعال</v>
      </c>
      <c r="J107" s="260"/>
      <c r="K107" s="260"/>
      <c r="L107" s="305"/>
      <c r="M107" s="37" t="s">
        <v>1067</v>
      </c>
      <c r="N107" s="328"/>
      <c r="O107" s="260"/>
      <c r="P107" s="255" t="s">
        <v>1313</v>
      </c>
      <c r="Q107" s="282"/>
      <c r="R107" s="283"/>
      <c r="S107" s="284"/>
      <c r="T107" s="284"/>
      <c r="U107" s="284"/>
      <c r="V107" s="284"/>
      <c r="W107" s="284"/>
      <c r="X107" s="284"/>
      <c r="Y107" s="284"/>
      <c r="Z107" s="284"/>
      <c r="AA107" s="284"/>
      <c r="AB107" s="284"/>
      <c r="AC107" s="284"/>
      <c r="AD107" s="284"/>
      <c r="AR107" s="707" t="e">
        <f>VLOOKUP(#REF!,'اعضاء هيئة التدريس'!#REF!,2,)</f>
        <v>#REF!</v>
      </c>
    </row>
    <row r="108" spans="1:44" s="285" customFormat="1" ht="22.5" hidden="1" customHeight="1">
      <c r="A108" s="367">
        <v>63</v>
      </c>
      <c r="B108" s="288" t="s">
        <v>642</v>
      </c>
      <c r="C108" s="726" t="str">
        <f>VLOOKUP(B108,مقررات!$A$1:$F$411,2,FALSE)</f>
        <v>كيمياء حلقية غير متجانسة</v>
      </c>
      <c r="D108" s="211">
        <f>VLOOKUP(B108,مقررات!$A$1:$F$452,3,FALSE)</f>
        <v>1.5</v>
      </c>
      <c r="E108" s="211">
        <f>VLOOKUP(B108,مقررات!$A$1:$F$476,4,FALSE)</f>
        <v>1</v>
      </c>
      <c r="F108" s="211">
        <f t="shared" si="4"/>
        <v>2</v>
      </c>
      <c r="G108" s="60" t="str">
        <f>VLOOKUP(B108,مقررات!$A$1:$F$409,6,FALSE)</f>
        <v>CH246</v>
      </c>
      <c r="H108" s="24" t="s">
        <v>1703</v>
      </c>
      <c r="I108" s="262" t="str">
        <f>VLOOKUP(H108,'اعضاء هيئة التدريس'!$B$1:$D$300,2,FALSE)</f>
        <v>ا.د/ مجدى زهران</v>
      </c>
      <c r="J108" s="195"/>
      <c r="K108" s="195"/>
      <c r="L108" s="195"/>
      <c r="M108" s="37" t="s">
        <v>1068</v>
      </c>
      <c r="N108" s="195"/>
      <c r="O108" s="195"/>
      <c r="P108" s="255" t="s">
        <v>1313</v>
      </c>
      <c r="Q108" s="4"/>
      <c r="R108" s="283"/>
      <c r="S108" s="284"/>
      <c r="T108" s="284"/>
      <c r="U108" s="284"/>
      <c r="V108" s="284"/>
      <c r="W108" s="284"/>
      <c r="X108" s="284"/>
      <c r="Y108" s="284"/>
      <c r="Z108" s="284"/>
      <c r="AA108" s="284"/>
      <c r="AB108" s="284"/>
      <c r="AC108" s="284"/>
      <c r="AD108" s="284"/>
      <c r="AR108" s="707" t="e">
        <f>VLOOKUP(#REF!,'اعضاء هيئة التدريس'!#REF!,2,)</f>
        <v>#REF!</v>
      </c>
    </row>
    <row r="109" spans="1:44" s="272" customFormat="1" ht="15.75" hidden="1" customHeight="1">
      <c r="A109" s="367">
        <v>64</v>
      </c>
      <c r="B109" s="288" t="s">
        <v>642</v>
      </c>
      <c r="C109" s="726" t="str">
        <f>VLOOKUP(B109,مقررات!$A$1:$F$411,2,FALSE)</f>
        <v>كيمياء حلقية غير متجانسة</v>
      </c>
      <c r="D109" s="211">
        <f>VLOOKUP(B109,مقررات!$A$1:$F$452,3,FALSE)</f>
        <v>1.5</v>
      </c>
      <c r="E109" s="211">
        <f>VLOOKUP(B109,مقررات!$A$1:$F$476,4,FALSE)</f>
        <v>1</v>
      </c>
      <c r="F109" s="211">
        <f t="shared" si="4"/>
        <v>2</v>
      </c>
      <c r="G109" s="60" t="str">
        <f>VLOOKUP(B109,مقررات!$A$1:$F$409,6,FALSE)</f>
        <v>CH246</v>
      </c>
      <c r="H109" s="24" t="s">
        <v>1756</v>
      </c>
      <c r="I109" s="262" t="str">
        <f>VLOOKUP(H109,'اعضاء هيئة التدريس'!$B$1:$D$300,2,FALSE)</f>
        <v>د/ امانى مصطفى</v>
      </c>
      <c r="J109" s="195"/>
      <c r="K109" s="195"/>
      <c r="L109" s="195"/>
      <c r="M109" s="37" t="s">
        <v>1068</v>
      </c>
      <c r="N109" s="195"/>
      <c r="O109" s="195"/>
      <c r="P109" s="255" t="s">
        <v>1313</v>
      </c>
      <c r="Q109" s="4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R109" s="251" t="e">
        <f>VLOOKUP(#REF!,'اعضاء هيئة التدريس'!#REF!,2,)</f>
        <v>#REF!</v>
      </c>
    </row>
    <row r="110" spans="1:44" s="272" customFormat="1" ht="15.75" hidden="1" customHeight="1">
      <c r="A110" s="367">
        <v>65</v>
      </c>
      <c r="B110" s="288" t="s">
        <v>643</v>
      </c>
      <c r="C110" s="726" t="str">
        <f>VLOOKUP(B110,مقررات!$A$1:$F$411,2,FALSE)</f>
        <v>كيمياء المنتجات الطبيعية</v>
      </c>
      <c r="D110" s="211">
        <f>VLOOKUP(B110,مقررات!$A$1:$F$452,3,FALSE)</f>
        <v>1.5</v>
      </c>
      <c r="E110" s="211">
        <f>VLOOKUP(B110,مقررات!$A$1:$F$476,4,FALSE)</f>
        <v>1</v>
      </c>
      <c r="F110" s="211">
        <f t="shared" si="4"/>
        <v>2</v>
      </c>
      <c r="G110" s="60" t="str">
        <f>VLOOKUP(B110,مقررات!$A$1:$F$409,6,FALSE)</f>
        <v>CH246</v>
      </c>
      <c r="H110" s="60" t="s">
        <v>1762</v>
      </c>
      <c r="I110" s="262" t="str">
        <f>VLOOKUP(H110,'اعضاء هيئة التدريس'!$B$1:$D$300,2,FALSE)</f>
        <v xml:space="preserve">د/ مرفت زايد </v>
      </c>
      <c r="J110" s="256"/>
      <c r="K110" s="256"/>
      <c r="L110" s="282"/>
      <c r="M110" s="256"/>
      <c r="N110" s="256" t="s">
        <v>1067</v>
      </c>
      <c r="O110" s="256"/>
      <c r="P110" s="255" t="s">
        <v>1324</v>
      </c>
      <c r="Q110" s="282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R110" s="251" t="e">
        <f>VLOOKUP(#REF!,'اعضاء هيئة التدريس'!#REF!,2,)</f>
        <v>#REF!</v>
      </c>
    </row>
    <row r="111" spans="1:44" s="272" customFormat="1" ht="15.75" hidden="1" customHeight="1">
      <c r="A111" s="367">
        <v>66</v>
      </c>
      <c r="B111" s="288" t="s">
        <v>662</v>
      </c>
      <c r="C111" s="726" t="str">
        <f>VLOOKUP(B111,مقررات!$A$1:$F$411,2,FALSE)</f>
        <v>كيمياء الجزيئات الحيوية الكبيرة</v>
      </c>
      <c r="D111" s="211">
        <f>VLOOKUP(B111,مقررات!$A$1:$F$452,3,FALSE)</f>
        <v>1.5</v>
      </c>
      <c r="E111" s="211">
        <f>VLOOKUP(B111,مقررات!$A$1:$F$476,4,FALSE)</f>
        <v>1</v>
      </c>
      <c r="F111" s="211">
        <f t="shared" si="4"/>
        <v>2</v>
      </c>
      <c r="G111" s="60" t="str">
        <f>VLOOKUP(B111,مقررات!$A$1:$F$409,6,FALSE)</f>
        <v>CH145</v>
      </c>
      <c r="H111" s="52" t="s">
        <v>1756</v>
      </c>
      <c r="I111" s="262" t="str">
        <f>VLOOKUP(H111,'اعضاء هيئة التدريس'!$B$1:$D$300,2,FALSE)</f>
        <v>د/ امانى مصطفى</v>
      </c>
      <c r="J111" s="37"/>
      <c r="K111" s="37"/>
      <c r="L111" s="37"/>
      <c r="M111" s="37"/>
      <c r="N111" s="37" t="s">
        <v>1068</v>
      </c>
      <c r="O111" s="37"/>
      <c r="P111" s="386" t="s">
        <v>1320</v>
      </c>
      <c r="Q111" s="4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R111" s="251" t="e">
        <f>VLOOKUP(#REF!,'اعضاء هيئة التدريس'!#REF!,2,)</f>
        <v>#REF!</v>
      </c>
    </row>
    <row r="112" spans="1:44" s="272" customFormat="1" ht="15.75" hidden="1" customHeight="1">
      <c r="A112" s="367">
        <v>67</v>
      </c>
      <c r="B112" s="288" t="s">
        <v>621</v>
      </c>
      <c r="C112" s="726" t="str">
        <f>VLOOKUP(B112,مقررات!$A$1:$F$411,2,FALSE)</f>
        <v>كيمياء طبية (1)</v>
      </c>
      <c r="D112" s="211">
        <f>VLOOKUP(B112,مقررات!$A$1:$F$452,3,FALSE)</f>
        <v>1.5</v>
      </c>
      <c r="E112" s="211">
        <f>VLOOKUP(B112,مقررات!$A$1:$F$476,4,FALSE)</f>
        <v>1</v>
      </c>
      <c r="F112" s="211">
        <f t="shared" si="4"/>
        <v>2</v>
      </c>
      <c r="G112" s="60" t="str">
        <f>VLOOKUP(B112,مقررات!$A$1:$F$409,6,FALSE)</f>
        <v>CH246</v>
      </c>
      <c r="H112" s="60" t="s">
        <v>1700</v>
      </c>
      <c r="I112" s="262" t="str">
        <f>VLOOKUP(H112,'اعضاء هيئة التدريس'!$B$1:$D$300,2,FALSE)</f>
        <v>أ.د.ابراهيم الطنطاوي</v>
      </c>
      <c r="J112" s="256"/>
      <c r="K112" s="256"/>
      <c r="L112" s="256" t="s">
        <v>1070</v>
      </c>
      <c r="M112" s="256"/>
      <c r="N112" s="256"/>
      <c r="O112" s="256"/>
      <c r="P112" s="255" t="s">
        <v>89</v>
      </c>
      <c r="Q112" s="282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R112" s="251" t="e">
        <f>VLOOKUP(#REF!,'اعضاء هيئة التدريس'!#REF!,2,)</f>
        <v>#REF!</v>
      </c>
    </row>
    <row r="113" spans="1:44" s="272" customFormat="1" ht="15.75" hidden="1" customHeight="1">
      <c r="A113" s="367">
        <v>68</v>
      </c>
      <c r="B113" s="288" t="s">
        <v>665</v>
      </c>
      <c r="C113" s="726" t="str">
        <f>VLOOKUP(B113,مقررات!$A$1:$F$411,2,FALSE)</f>
        <v>كيمياء مواد البناء والحراريات</v>
      </c>
      <c r="D113" s="211">
        <f>VLOOKUP(B113,مقررات!$A$1:$F$452,3,FALSE)</f>
        <v>1.5</v>
      </c>
      <c r="E113" s="211">
        <f>VLOOKUP(B113,مقررات!$A$1:$F$476,4,FALSE)</f>
        <v>1</v>
      </c>
      <c r="F113" s="211">
        <f t="shared" si="4"/>
        <v>2</v>
      </c>
      <c r="G113" s="60" t="str">
        <f>VLOOKUP(B113,مقررات!$A$1:$F$409,6,FALSE)</f>
        <v>CH246</v>
      </c>
      <c r="H113" s="52" t="s">
        <v>1741</v>
      </c>
      <c r="I113" s="262" t="str">
        <f>VLOOKUP(H113,'اعضاء هيئة التدريس'!$B$1:$D$300,2,FALSE)</f>
        <v xml:space="preserve">د. السيد السمنودى </v>
      </c>
      <c r="J113" s="37"/>
      <c r="K113" s="37"/>
      <c r="L113" s="37"/>
      <c r="M113" s="37"/>
      <c r="N113" s="37"/>
      <c r="O113" s="37" t="s">
        <v>1070</v>
      </c>
      <c r="P113" s="255" t="s">
        <v>1313</v>
      </c>
      <c r="Q113" s="4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R113" s="251" t="e">
        <f>VLOOKUP(#REF!,'اعضاء هيئة التدريس'!#REF!,2,)</f>
        <v>#REF!</v>
      </c>
    </row>
    <row r="114" spans="1:44" s="272" customFormat="1" ht="15.75" hidden="1" customHeight="1">
      <c r="A114" s="367">
        <v>69</v>
      </c>
      <c r="B114" s="288" t="s">
        <v>666</v>
      </c>
      <c r="C114" s="726" t="str">
        <f>VLOOKUP(B114,مقررات!$A$1:$F$411,2,FALSE)</f>
        <v>كيمياء المبيدات</v>
      </c>
      <c r="D114" s="211">
        <f>VLOOKUP(B114,مقررات!$A$1:$F$452,3,FALSE)</f>
        <v>1.5</v>
      </c>
      <c r="E114" s="211">
        <f>VLOOKUP(B114,مقررات!$A$1:$F$476,4,FALSE)</f>
        <v>1</v>
      </c>
      <c r="F114" s="211">
        <f t="shared" si="4"/>
        <v>2</v>
      </c>
      <c r="G114" s="60" t="str">
        <f>VLOOKUP(B114,مقررات!$A$1:$F$409,6,FALSE)</f>
        <v>CH412</v>
      </c>
      <c r="H114" s="340" t="s">
        <v>1789</v>
      </c>
      <c r="I114" s="262" t="str">
        <f>VLOOKUP(H114,'اعضاء هيئة التدريس'!$B$1:$D$300,2,FALSE)</f>
        <v>د / هبه عبدالعظيم</v>
      </c>
      <c r="J114" s="330"/>
      <c r="K114" s="437"/>
      <c r="L114" s="394"/>
      <c r="M114" s="330"/>
      <c r="N114" s="256" t="s">
        <v>1067</v>
      </c>
      <c r="O114" s="330"/>
      <c r="P114" s="255" t="s">
        <v>1313</v>
      </c>
      <c r="Q114" s="282"/>
      <c r="R114" s="283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  <c r="AC114" s="283"/>
      <c r="AD114" s="283"/>
      <c r="AR114" s="251" t="e">
        <f>VLOOKUP(#REF!,'اعضاء هيئة التدريس'!#REF!,2,)</f>
        <v>#REF!</v>
      </c>
    </row>
    <row r="115" spans="1:44" s="272" customFormat="1" ht="15.75" hidden="1" customHeight="1">
      <c r="A115" s="367">
        <v>70</v>
      </c>
      <c r="B115" s="288" t="s">
        <v>666</v>
      </c>
      <c r="C115" s="726" t="str">
        <f>VLOOKUP(B115,مقررات!$A$1:$F$411,2,FALSE)</f>
        <v>كيمياء المبيدات</v>
      </c>
      <c r="D115" s="211">
        <f>VLOOKUP(B115,مقررات!$A$1:$F$452,3,FALSE)</f>
        <v>1.5</v>
      </c>
      <c r="E115" s="211">
        <f>VLOOKUP(B115,مقررات!$A$1:$F$476,4,FALSE)</f>
        <v>1</v>
      </c>
      <c r="F115" s="211">
        <f t="shared" si="4"/>
        <v>2</v>
      </c>
      <c r="G115" s="60" t="str">
        <f>VLOOKUP(B115,مقررات!$A$1:$F$409,6,FALSE)</f>
        <v>CH412</v>
      </c>
      <c r="H115" s="340" t="s">
        <v>1798</v>
      </c>
      <c r="I115" s="262" t="str">
        <f>VLOOKUP(H115,'اعضاء هيئة التدريس'!$B$1:$D$300,2,FALSE)</f>
        <v>أ.د/ عبدالمنعم الترجمان</v>
      </c>
      <c r="J115" s="330"/>
      <c r="K115" s="437"/>
      <c r="L115" s="394"/>
      <c r="M115" s="330"/>
      <c r="N115" s="256" t="s">
        <v>1067</v>
      </c>
      <c r="O115" s="330"/>
      <c r="P115" s="255" t="s">
        <v>1313</v>
      </c>
      <c r="Q115" s="282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  <c r="AC115" s="283"/>
      <c r="AD115" s="283"/>
      <c r="AR115" s="251" t="e">
        <f>VLOOKUP(#REF!,'اعضاء هيئة التدريس'!#REF!,2,)</f>
        <v>#REF!</v>
      </c>
    </row>
    <row r="116" spans="1:44" s="272" customFormat="1" ht="15.75" hidden="1" customHeight="1">
      <c r="A116" s="367">
        <v>71</v>
      </c>
      <c r="B116" s="288" t="s">
        <v>667</v>
      </c>
      <c r="C116" s="726" t="str">
        <f>VLOOKUP(B116,مقررات!$A$1:$F$411,2,FALSE)</f>
        <v>كيمياء الحفز</v>
      </c>
      <c r="D116" s="211">
        <f>VLOOKUP(B116,مقررات!$A$1:$F$452,3,FALSE)</f>
        <v>1</v>
      </c>
      <c r="E116" s="211" t="str">
        <f>VLOOKUP(B116,مقررات!$A$1:$F$476,4,FALSE)</f>
        <v>-</v>
      </c>
      <c r="F116" s="211">
        <v>1</v>
      </c>
      <c r="G116" s="60" t="str">
        <f>VLOOKUP(B116,مقررات!$A$1:$F$409,6,FALSE)</f>
        <v>CH324</v>
      </c>
      <c r="H116" s="24" t="s">
        <v>1750</v>
      </c>
      <c r="I116" s="262" t="str">
        <f>VLOOKUP(H116,'اعضاء هيئة التدريس'!$B$1:$D$300,2,FALSE)</f>
        <v>د/ نعيمة سالم</v>
      </c>
      <c r="J116" s="195"/>
      <c r="K116" s="256" t="s">
        <v>1119</v>
      </c>
      <c r="L116" s="195"/>
      <c r="M116" s="195"/>
      <c r="N116" s="195"/>
      <c r="O116" s="195"/>
      <c r="P116" s="255" t="s">
        <v>1319</v>
      </c>
      <c r="Q116" s="4"/>
      <c r="R116" s="283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  <c r="AC116" s="283"/>
      <c r="AD116" s="283"/>
      <c r="AR116" s="251" t="e">
        <f>VLOOKUP(#REF!,'اعضاء هيئة التدريس'!#REF!,2,)</f>
        <v>#REF!</v>
      </c>
    </row>
    <row r="117" spans="1:44" s="272" customFormat="1" ht="15.75" hidden="1" customHeight="1">
      <c r="A117" s="367">
        <v>72</v>
      </c>
      <c r="B117" s="288" t="s">
        <v>667</v>
      </c>
      <c r="C117" s="726" t="str">
        <f>VLOOKUP(B117,مقررات!$A$1:$F$411,2,FALSE)</f>
        <v>كيمياء الحفز</v>
      </c>
      <c r="D117" s="211">
        <f>VLOOKUP(B117,مقررات!$A$1:$F$452,3,FALSE)</f>
        <v>1</v>
      </c>
      <c r="E117" s="211" t="str">
        <f>VLOOKUP(B117,مقررات!$A$1:$F$476,4,FALSE)</f>
        <v>-</v>
      </c>
      <c r="F117" s="211">
        <v>1</v>
      </c>
      <c r="G117" s="60" t="str">
        <f>VLOOKUP(B117,مقررات!$A$1:$F$409,6,FALSE)</f>
        <v>CH324</v>
      </c>
      <c r="H117" s="24" t="s">
        <v>1764</v>
      </c>
      <c r="I117" s="262" t="str">
        <f>VLOOKUP(H117,'اعضاء هيئة التدريس'!$B$1:$D$300,2,FALSE)</f>
        <v>د. مها خضر</v>
      </c>
      <c r="J117" s="195"/>
      <c r="K117" s="256" t="s">
        <v>1119</v>
      </c>
      <c r="L117" s="195"/>
      <c r="M117" s="195"/>
      <c r="N117" s="195"/>
      <c r="O117" s="195"/>
      <c r="P117" s="255" t="s">
        <v>1319</v>
      </c>
      <c r="Q117" s="4"/>
      <c r="R117" s="283"/>
      <c r="S117" s="283"/>
      <c r="T117" s="283"/>
      <c r="U117" s="283"/>
      <c r="V117" s="283"/>
      <c r="W117" s="283"/>
      <c r="X117" s="283"/>
      <c r="Y117" s="283"/>
      <c r="Z117" s="283"/>
      <c r="AA117" s="283"/>
      <c r="AB117" s="283"/>
      <c r="AC117" s="283"/>
      <c r="AD117" s="283"/>
      <c r="AR117" s="251" t="e">
        <f>VLOOKUP(#REF!,'اعضاء هيئة التدريس'!#REF!,2,)</f>
        <v>#REF!</v>
      </c>
    </row>
    <row r="118" spans="1:44" s="272" customFormat="1" ht="15.75" hidden="1" customHeight="1">
      <c r="A118" s="367">
        <v>73</v>
      </c>
      <c r="B118" s="288" t="s">
        <v>668</v>
      </c>
      <c r="C118" s="726" t="str">
        <f>VLOOKUP(B118,مقررات!$A$1:$F$411,2,FALSE)</f>
        <v>الكيمياء البيئية</v>
      </c>
      <c r="D118" s="211">
        <f>VLOOKUP(B118,مقررات!$A$1:$F$452,3,FALSE)</f>
        <v>1.5</v>
      </c>
      <c r="E118" s="211">
        <f>VLOOKUP(B118,مقررات!$A$1:$F$476,4,FALSE)</f>
        <v>1</v>
      </c>
      <c r="F118" s="211">
        <f t="shared" ref="F118:F149" si="5">D118+0.5*E118</f>
        <v>2</v>
      </c>
      <c r="G118" s="60" t="str">
        <f>VLOOKUP(B118,مقررات!$A$1:$F$409,6,FALSE)</f>
        <v>CH324</v>
      </c>
      <c r="H118" s="60" t="s">
        <v>1700</v>
      </c>
      <c r="I118" s="262" t="str">
        <f>VLOOKUP(H118,'اعضاء هيئة التدريس'!$B$1:$D$300,2,FALSE)</f>
        <v>أ.د.ابراهيم الطنطاوي</v>
      </c>
      <c r="J118" s="256"/>
      <c r="K118" s="256" t="s">
        <v>1067</v>
      </c>
      <c r="L118" s="256"/>
      <c r="M118" s="314"/>
      <c r="N118" s="256"/>
      <c r="O118" s="256"/>
      <c r="P118" s="255" t="s">
        <v>89</v>
      </c>
      <c r="Q118" s="282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R118" s="251" t="e">
        <f>VLOOKUP(#REF!,'اعضاء هيئة التدريس'!#REF!,2,)</f>
        <v>#REF!</v>
      </c>
    </row>
    <row r="119" spans="1:44" s="272" customFormat="1" ht="15" hidden="1" customHeight="1">
      <c r="A119" s="367">
        <v>74</v>
      </c>
      <c r="B119" s="288" t="s">
        <v>668</v>
      </c>
      <c r="C119" s="726" t="str">
        <f>VLOOKUP(B119,مقررات!$A$1:$F$411,2,FALSE)</f>
        <v>الكيمياء البيئية</v>
      </c>
      <c r="D119" s="211">
        <f>VLOOKUP(B119,مقررات!$A$1:$F$452,3,FALSE)</f>
        <v>1.5</v>
      </c>
      <c r="E119" s="211">
        <f>VLOOKUP(B119,مقررات!$A$1:$F$476,4,FALSE)</f>
        <v>1</v>
      </c>
      <c r="F119" s="211">
        <f t="shared" si="5"/>
        <v>2</v>
      </c>
      <c r="G119" s="60" t="str">
        <f>VLOOKUP(B119,مقررات!$A$1:$F$409,6,FALSE)</f>
        <v>CH324</v>
      </c>
      <c r="H119" s="60" t="s">
        <v>1725</v>
      </c>
      <c r="I119" s="262" t="str">
        <f>VLOOKUP(H119,'اعضاء هيئة التدريس'!$B$1:$D$300,2,FALSE)</f>
        <v>ا.د/ السيد الشريفي</v>
      </c>
      <c r="J119" s="256"/>
      <c r="K119" s="256" t="s">
        <v>1067</v>
      </c>
      <c r="L119" s="256"/>
      <c r="M119" s="314"/>
      <c r="N119" s="256"/>
      <c r="O119" s="256"/>
      <c r="P119" s="255" t="s">
        <v>89</v>
      </c>
      <c r="Q119" s="282"/>
      <c r="R119" s="283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  <c r="AC119" s="283"/>
      <c r="AD119" s="283"/>
      <c r="AR119" s="251" t="e">
        <f>VLOOKUP(#REF!,'اعضاء هيئة التدريس'!#REF!,2,)</f>
        <v>#REF!</v>
      </c>
    </row>
    <row r="120" spans="1:44" s="272" customFormat="1" ht="15.75" hidden="1" customHeight="1">
      <c r="A120" s="367">
        <v>75</v>
      </c>
      <c r="B120" s="288" t="s">
        <v>1230</v>
      </c>
      <c r="C120" s="726" t="str">
        <f>VLOOKUP(B120,مقررات!$A$1:$F$411,2,FALSE)</f>
        <v>كيمياء عملية حيوية</v>
      </c>
      <c r="D120" s="211">
        <f>VLOOKUP(B120,مقررات!$A$1:$F$452,3,FALSE)</f>
        <v>0</v>
      </c>
      <c r="E120" s="211">
        <f>VLOOKUP(B120,مقررات!$A$1:$F$476,4,FALSE)</f>
        <v>4</v>
      </c>
      <c r="F120" s="211">
        <f t="shared" si="5"/>
        <v>2</v>
      </c>
      <c r="G120" s="60">
        <f>VLOOKUP(B120,مقررات!$A$1:$F$409,6,FALSE)</f>
        <v>0</v>
      </c>
      <c r="H120" s="52"/>
      <c r="I120" s="964" t="e">
        <f>VLOOKUP(H120,'اعضاء هيئة التدريس'!$B$1:$D$300,2,FALSE)</f>
        <v>#N/A</v>
      </c>
      <c r="J120" s="37"/>
      <c r="K120" s="37"/>
      <c r="L120" s="37"/>
      <c r="M120" s="37"/>
      <c r="N120" s="37"/>
      <c r="O120" s="37"/>
      <c r="P120" s="1050"/>
      <c r="Q120" s="4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  <c r="AC120" s="283"/>
      <c r="AD120" s="283"/>
      <c r="AR120" s="251" t="e">
        <f>VLOOKUP(#REF!,'اعضاء هيئة التدريس'!#REF!,2,)</f>
        <v>#REF!</v>
      </c>
    </row>
    <row r="121" spans="1:44" s="272" customFormat="1" ht="21" hidden="1" customHeight="1">
      <c r="A121" s="367">
        <v>76</v>
      </c>
      <c r="B121" s="288" t="s">
        <v>644</v>
      </c>
      <c r="C121" s="726" t="str">
        <f>VLOOKUP(B121,مقررات!$A$1:$F$411,2,FALSE)</f>
        <v>كيمياء البوليمرات العالية</v>
      </c>
      <c r="D121" s="211">
        <f>VLOOKUP(B121,مقررات!$A$1:$F$452,3,FALSE)</f>
        <v>1.5</v>
      </c>
      <c r="E121" s="211">
        <f>VLOOKUP(B121,مقررات!$A$1:$F$476,4,FALSE)</f>
        <v>1</v>
      </c>
      <c r="F121" s="211">
        <f t="shared" si="5"/>
        <v>2</v>
      </c>
      <c r="G121" s="60" t="str">
        <f>VLOOKUP(B121,مقررات!$A$1:$F$409,6,FALSE)</f>
        <v>CH246</v>
      </c>
      <c r="H121" s="60" t="s">
        <v>1715</v>
      </c>
      <c r="I121" s="262" t="str">
        <f>VLOOKUP(H121,'اعضاء هيئة التدريس'!$B$1:$D$300,2,FALSE)</f>
        <v>أ.د/ صبرنال الحامولي</v>
      </c>
      <c r="J121" s="256"/>
      <c r="K121" s="256"/>
      <c r="L121" s="256"/>
      <c r="M121" s="256" t="s">
        <v>1072</v>
      </c>
      <c r="N121" s="256"/>
      <c r="O121" s="256"/>
      <c r="P121" s="255" t="s">
        <v>89</v>
      </c>
      <c r="Q121" s="282"/>
      <c r="R121" s="284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R121" s="251" t="e">
        <f>VLOOKUP(#REF!,'اعضاء هيئة التدريس'!#REF!,2,)</f>
        <v>#REF!</v>
      </c>
    </row>
    <row r="122" spans="1:44" s="272" customFormat="1" ht="15.75" hidden="1" customHeight="1">
      <c r="A122" s="367">
        <v>77</v>
      </c>
      <c r="B122" s="288" t="s">
        <v>645</v>
      </c>
      <c r="C122" s="726" t="str">
        <f>VLOOKUP(B122,مقررات!$A$1:$F$411,2,FALSE)</f>
        <v>كيمياء عملية تحليلية وفيزيائية وغير عضوية (4)</v>
      </c>
      <c r="D122" s="211">
        <f>VLOOKUP(B122,مقررات!$A$1:$F$452,3,FALSE)</f>
        <v>0</v>
      </c>
      <c r="E122" s="211">
        <f>VLOOKUP(B122,مقررات!$A$1:$F$476,4,FALSE)</f>
        <v>4</v>
      </c>
      <c r="F122" s="211">
        <f t="shared" si="5"/>
        <v>2</v>
      </c>
      <c r="G122" s="60" t="str">
        <f>VLOOKUP(B122,مقررات!$A$1:$F$409,6,FALSE)</f>
        <v>CH3711</v>
      </c>
      <c r="H122" s="60"/>
      <c r="I122" s="964" t="e">
        <f>VLOOKUP(H122,'اعضاء هيئة التدريس'!$B$1:$D$300,2,FALSE)</f>
        <v>#N/A</v>
      </c>
      <c r="J122" s="256"/>
      <c r="K122" s="256"/>
      <c r="L122" s="256"/>
      <c r="M122" s="256"/>
      <c r="N122" s="256"/>
      <c r="O122" s="256"/>
      <c r="P122" s="386"/>
      <c r="Q122" s="282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R122" s="251" t="e">
        <f>VLOOKUP(#REF!,'اعضاء هيئة التدريس'!#REF!,2,)</f>
        <v>#REF!</v>
      </c>
    </row>
    <row r="123" spans="1:44" s="272" customFormat="1" ht="15.75" hidden="1">
      <c r="A123" s="367">
        <v>78</v>
      </c>
      <c r="B123" s="288" t="s">
        <v>646</v>
      </c>
      <c r="C123" s="726" t="str">
        <f>VLOOKUP(B123,مقررات!$A$1:$F$411,2,FALSE)</f>
        <v>كيمياء عملية عضوية (4)</v>
      </c>
      <c r="D123" s="211">
        <f>VLOOKUP(B123,مقررات!$A$1:$F$452,3,FALSE)</f>
        <v>0</v>
      </c>
      <c r="E123" s="211">
        <f>VLOOKUP(B123,مقررات!$A$1:$F$476,4,FALSE)</f>
        <v>4</v>
      </c>
      <c r="F123" s="211">
        <f t="shared" si="5"/>
        <v>2</v>
      </c>
      <c r="G123" s="60" t="str">
        <f>VLOOKUP(B123,مقررات!$A$1:$F$409,6,FALSE)</f>
        <v>CH3712</v>
      </c>
      <c r="H123" s="52"/>
      <c r="I123" s="964" t="e">
        <f>VLOOKUP(H123,'اعضاء هيئة التدريس'!$B$1:$D$300,2,FALSE)</f>
        <v>#N/A</v>
      </c>
      <c r="J123" s="37"/>
      <c r="K123" s="37"/>
      <c r="L123" s="37"/>
      <c r="M123" s="37"/>
      <c r="N123" s="37"/>
      <c r="O123" s="37"/>
      <c r="P123" s="1051"/>
      <c r="Q123" s="4"/>
      <c r="R123" s="283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R123" s="251" t="e">
        <f>VLOOKUP(#REF!,'اعضاء هيئة التدريس'!#REF!,2,)</f>
        <v>#REF!</v>
      </c>
    </row>
    <row r="124" spans="1:44" s="272" customFormat="1" ht="15.75" hidden="1" customHeight="1">
      <c r="A124" s="328"/>
      <c r="B124" s="288" t="s">
        <v>754</v>
      </c>
      <c r="C124" s="726" t="str">
        <f>VLOOKUP(B124,مقررات!$A$1:$F$411,2,FALSE)</f>
        <v>بحث ومقال</v>
      </c>
      <c r="D124" s="211">
        <f>VLOOKUP(B124,مقررات!$A$1:$F$452,3,FALSE)</f>
        <v>2</v>
      </c>
      <c r="E124" s="211">
        <f>VLOOKUP(B124,مقررات!$A$1:$F$476,4,FALSE)</f>
        <v>0</v>
      </c>
      <c r="F124" s="211">
        <f t="shared" si="5"/>
        <v>2</v>
      </c>
      <c r="G124" s="60" t="str">
        <f>VLOOKUP(B124,مقررات!$A$1:$F$409,6,FALSE)</f>
        <v>-</v>
      </c>
      <c r="H124" s="60"/>
      <c r="I124" s="262" t="s">
        <v>892</v>
      </c>
      <c r="J124" s="73"/>
      <c r="K124" s="73"/>
      <c r="L124" s="73"/>
      <c r="M124" s="73"/>
      <c r="N124" s="73"/>
      <c r="O124" s="73"/>
      <c r="P124" s="1046"/>
      <c r="Q124" s="4"/>
      <c r="R124" s="283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3"/>
      <c r="AC124" s="283"/>
      <c r="AD124" s="283"/>
      <c r="AR124" s="251" t="e">
        <f>VLOOKUP(#REF!,'اعضاء هيئة التدريس'!#REF!,2,)</f>
        <v>#REF!</v>
      </c>
    </row>
    <row r="125" spans="1:44" s="272" customFormat="1" ht="15.75" hidden="1" customHeight="1">
      <c r="A125" s="328"/>
      <c r="B125" s="288" t="s">
        <v>728</v>
      </c>
      <c r="C125" s="726" t="str">
        <f>VLOOKUP(B125,مقررات!$A$1:$F$411,2,FALSE)</f>
        <v>علم الشكل الخارجى</v>
      </c>
      <c r="D125" s="211">
        <f>VLOOKUP(B125,مقررات!$A$1:$F$452,3,FALSE)</f>
        <v>3</v>
      </c>
      <c r="E125" s="211">
        <f>VLOOKUP(B125,مقررات!$A$1:$F$476,4,FALSE)</f>
        <v>2</v>
      </c>
      <c r="F125" s="211">
        <f t="shared" si="5"/>
        <v>4</v>
      </c>
      <c r="G125" s="60" t="str">
        <f>VLOOKUP(B125,مقررات!$A$1:$F$409,6,FALSE)</f>
        <v>-</v>
      </c>
      <c r="H125" s="60" t="s">
        <v>1875</v>
      </c>
      <c r="I125" s="262" t="str">
        <f>VLOOKUP(H125,'اعضاء هيئة التدريس'!$B$1:$D$300,2,FALSE)</f>
        <v>أ.د. طلعت عمارة</v>
      </c>
      <c r="J125" s="73"/>
      <c r="K125" s="73" t="s">
        <v>1069</v>
      </c>
      <c r="L125" s="73"/>
      <c r="M125" s="73"/>
      <c r="N125" s="73"/>
      <c r="O125" s="73"/>
      <c r="P125" s="386" t="s">
        <v>1323</v>
      </c>
      <c r="Q125" s="4"/>
      <c r="R125" s="284"/>
      <c r="S125" s="283"/>
      <c r="T125" s="283"/>
      <c r="U125" s="283"/>
      <c r="V125" s="283"/>
      <c r="W125" s="283"/>
      <c r="X125" s="283"/>
      <c r="Y125" s="283"/>
      <c r="Z125" s="283"/>
      <c r="AA125" s="283"/>
      <c r="AB125" s="283"/>
      <c r="AC125" s="283"/>
      <c r="AD125" s="283"/>
      <c r="AR125" s="251" t="e">
        <f>VLOOKUP(#REF!,'اعضاء هيئة التدريس'!#REF!,2,)</f>
        <v>#REF!</v>
      </c>
    </row>
    <row r="126" spans="1:44" s="272" customFormat="1" ht="15.75" hidden="1" customHeight="1">
      <c r="A126" s="367"/>
      <c r="B126" s="288" t="s">
        <v>729</v>
      </c>
      <c r="C126" s="726" t="str">
        <f>VLOOKUP(B126,مقررات!$A$1:$F$411,2,FALSE)</f>
        <v>علم التشريح الداخلى</v>
      </c>
      <c r="D126" s="211">
        <f>VLOOKUP(B126,مقررات!$A$1:$F$452,3,FALSE)</f>
        <v>2</v>
      </c>
      <c r="E126" s="211">
        <f>VLOOKUP(B126,مقررات!$A$1:$F$476,4,FALSE)</f>
        <v>2</v>
      </c>
      <c r="F126" s="211">
        <f t="shared" si="5"/>
        <v>3</v>
      </c>
      <c r="G126" s="60">
        <f>VLOOKUP(B126,مقررات!$A$1:$F$409,6,FALSE)</f>
        <v>0</v>
      </c>
      <c r="H126" s="60" t="s">
        <v>1873</v>
      </c>
      <c r="I126" s="262" t="str">
        <f>VLOOKUP(H126,'اعضاء هيئة التدريس'!$B$1:$D$300,2,FALSE)</f>
        <v>أ.د.عبادة ابوزكري</v>
      </c>
      <c r="J126" s="73"/>
      <c r="K126" s="73"/>
      <c r="L126" s="73"/>
      <c r="M126" s="73" t="s">
        <v>1067</v>
      </c>
      <c r="N126" s="73"/>
      <c r="O126" s="73"/>
      <c r="P126" s="386" t="s">
        <v>1323</v>
      </c>
      <c r="Q126" s="282"/>
      <c r="R126" s="284"/>
      <c r="S126" s="283"/>
      <c r="T126" s="283"/>
      <c r="U126" s="283"/>
      <c r="V126" s="283"/>
      <c r="W126" s="283"/>
      <c r="X126" s="283"/>
      <c r="Y126" s="283"/>
      <c r="Z126" s="283"/>
      <c r="AA126" s="283"/>
      <c r="AB126" s="283"/>
      <c r="AC126" s="283"/>
      <c r="AD126" s="283"/>
      <c r="AR126" s="251" t="e">
        <f>VLOOKUP(#REF!,'اعضاء هيئة التدريس'!#REF!,2,)</f>
        <v>#REF!</v>
      </c>
    </row>
    <row r="127" spans="1:44" s="272" customFormat="1" ht="15.75" hidden="1" customHeight="1">
      <c r="A127" s="328"/>
      <c r="B127" s="288" t="s">
        <v>732</v>
      </c>
      <c r="C127" s="726" t="str">
        <f>VLOOKUP(B127,مقررات!$A$1:$F$411,2,FALSE)</f>
        <v>تشريح مقارن حشرات</v>
      </c>
      <c r="D127" s="211">
        <f>VLOOKUP(B127,مقررات!$A$1:$F$452,3,FALSE)</f>
        <v>2</v>
      </c>
      <c r="E127" s="211">
        <f>VLOOKUP(B127,مقررات!$A$1:$F$476,4,FALSE)</f>
        <v>0</v>
      </c>
      <c r="F127" s="211">
        <f t="shared" si="5"/>
        <v>2</v>
      </c>
      <c r="G127" s="60" t="str">
        <f>VLOOKUP(B127,مقررات!$A$1:$F$409,6,FALSE)</f>
        <v>E112</v>
      </c>
      <c r="H127" s="60" t="s">
        <v>1873</v>
      </c>
      <c r="I127" s="262" t="str">
        <f>VLOOKUP(H127,'اعضاء هيئة التدريس'!$B$1:$D$300,2,FALSE)</f>
        <v>أ.د.عبادة ابوزكري</v>
      </c>
      <c r="J127" s="73"/>
      <c r="K127" s="73"/>
      <c r="L127" s="73"/>
      <c r="M127" s="73" t="s">
        <v>1070</v>
      </c>
      <c r="N127" s="73"/>
      <c r="O127" s="73"/>
      <c r="P127" s="1046"/>
      <c r="Q127" s="4"/>
      <c r="R127" s="284"/>
      <c r="S127" s="283"/>
      <c r="T127" s="283"/>
      <c r="U127" s="283"/>
      <c r="V127" s="283"/>
      <c r="W127" s="283"/>
      <c r="X127" s="283"/>
      <c r="Y127" s="283"/>
      <c r="Z127" s="283"/>
      <c r="AA127" s="283"/>
      <c r="AB127" s="283"/>
      <c r="AC127" s="283"/>
      <c r="AD127" s="283"/>
      <c r="AR127" s="251" t="e">
        <f>VLOOKUP(#REF!,'اعضاء هيئة التدريس'!#REF!,2,)</f>
        <v>#REF!</v>
      </c>
    </row>
    <row r="128" spans="1:44" s="759" customFormat="1" ht="15.75" hidden="1" customHeight="1">
      <c r="A128" s="367"/>
      <c r="B128" s="288" t="s">
        <v>741</v>
      </c>
      <c r="C128" s="726" t="str">
        <f>VLOOKUP(B128,مقررات!$A$1:$F$411,2,FALSE)</f>
        <v>تصنيف حشرات (2)</v>
      </c>
      <c r="D128" s="211">
        <f>VLOOKUP(B128,مقررات!$A$1:$F$452,3,FALSE)</f>
        <v>2</v>
      </c>
      <c r="E128" s="211">
        <f>VLOOKUP(B128,مقررات!$A$1:$F$476,4,FALSE)</f>
        <v>2</v>
      </c>
      <c r="F128" s="211">
        <f t="shared" si="5"/>
        <v>3</v>
      </c>
      <c r="G128" s="60" t="str">
        <f>VLOOKUP(B128,مقررات!$A$1:$F$409,6,FALSE)</f>
        <v>E123</v>
      </c>
      <c r="H128" s="60" t="s">
        <v>1889</v>
      </c>
      <c r="I128" s="262" t="str">
        <f>VLOOKUP(H128,'اعضاء هيئة التدريس'!$B$1:$D$300,2,FALSE)</f>
        <v>د. ماجدة ابوالمحاسن</v>
      </c>
      <c r="J128" s="73"/>
      <c r="K128" s="73" t="s">
        <v>1067</v>
      </c>
      <c r="L128" s="73"/>
      <c r="M128" s="73"/>
      <c r="N128" s="73"/>
      <c r="O128" s="73"/>
      <c r="P128" s="386" t="s">
        <v>1317</v>
      </c>
      <c r="Q128" s="282"/>
      <c r="R128" s="760"/>
      <c r="S128" s="760"/>
      <c r="T128" s="760"/>
      <c r="U128" s="760"/>
      <c r="V128" s="760"/>
      <c r="W128" s="760"/>
      <c r="X128" s="760"/>
      <c r="Y128" s="760"/>
      <c r="Z128" s="760"/>
      <c r="AA128" s="760"/>
      <c r="AB128" s="760"/>
      <c r="AC128" s="760"/>
      <c r="AD128" s="760"/>
      <c r="AR128" s="260" t="e">
        <f>VLOOKUP(#REF!,'اعضاء هيئة التدريس'!#REF!,2,)</f>
        <v>#REF!</v>
      </c>
    </row>
    <row r="129" spans="1:44" s="272" customFormat="1" ht="15.75" hidden="1" customHeight="1">
      <c r="A129" s="367"/>
      <c r="B129" s="288" t="s">
        <v>742</v>
      </c>
      <c r="C129" s="726" t="str">
        <f>VLOOKUP(B129,مقررات!$A$1:$F$411,2,FALSE)</f>
        <v>حشرات اقتصادية (1)</v>
      </c>
      <c r="D129" s="211">
        <f>VLOOKUP(B129,مقررات!$A$1:$F$452,3,FALSE)</f>
        <v>2</v>
      </c>
      <c r="E129" s="211">
        <f>VLOOKUP(B129,مقررات!$A$1:$F$476,4,FALSE)</f>
        <v>2</v>
      </c>
      <c r="F129" s="211">
        <f t="shared" si="5"/>
        <v>3</v>
      </c>
      <c r="G129" s="60" t="str">
        <f>VLOOKUP(B129,مقررات!$A$1:$F$409,6,FALSE)</f>
        <v>E123</v>
      </c>
      <c r="H129" s="60" t="s">
        <v>1897</v>
      </c>
      <c r="I129" s="262" t="str">
        <f>VLOOKUP(H129,'اعضاء هيئة التدريس'!$B$1:$D$300,2,FALSE)</f>
        <v>د. عادل عبدالمنصف نصار</v>
      </c>
      <c r="J129" s="73"/>
      <c r="K129" s="73" t="s">
        <v>1068</v>
      </c>
      <c r="L129" s="73"/>
      <c r="M129" s="73"/>
      <c r="N129" s="73"/>
      <c r="O129" s="73"/>
      <c r="P129" s="252"/>
      <c r="Q129" s="282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3"/>
      <c r="AC129" s="283"/>
      <c r="AD129" s="283"/>
      <c r="AR129" s="251" t="e">
        <f>VLOOKUP(#REF!,'اعضاء هيئة التدريس'!#REF!,2,)</f>
        <v>#REF!</v>
      </c>
    </row>
    <row r="130" spans="1:44" s="272" customFormat="1" ht="15.75" hidden="1" customHeight="1">
      <c r="A130" s="367"/>
      <c r="B130" s="288" t="s">
        <v>735</v>
      </c>
      <c r="C130" s="726" t="str">
        <f>VLOOKUP(B130,مقررات!$A$1:$F$411,2,FALSE)</f>
        <v>بيئة الحشرات</v>
      </c>
      <c r="D130" s="211">
        <f>VLOOKUP(B130,مقررات!$A$1:$F$452,3,FALSE)</f>
        <v>2</v>
      </c>
      <c r="E130" s="211">
        <f>VLOOKUP(B130,مقررات!$A$1:$F$476,4,FALSE)</f>
        <v>0</v>
      </c>
      <c r="F130" s="211">
        <f t="shared" si="5"/>
        <v>2</v>
      </c>
      <c r="G130" s="60">
        <f>VLOOKUP(B130,مقررات!$A$1:$F$409,6,FALSE)</f>
        <v>0</v>
      </c>
      <c r="H130" s="60" t="s">
        <v>1881</v>
      </c>
      <c r="I130" s="262" t="str">
        <f>VLOOKUP(H130,'اعضاء هيئة التدريس'!$B$1:$D$300,2,FALSE)</f>
        <v>ا.د. محمد السيد خليل</v>
      </c>
      <c r="J130" s="73"/>
      <c r="K130" s="73"/>
      <c r="L130" s="73"/>
      <c r="M130" s="73" t="s">
        <v>1068</v>
      </c>
      <c r="N130" s="73"/>
      <c r="O130" s="73"/>
      <c r="P130" s="386"/>
      <c r="Q130" s="282"/>
      <c r="R130" s="283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  <c r="AC130" s="283"/>
      <c r="AD130" s="283"/>
      <c r="AR130" s="251" t="e">
        <f>VLOOKUP(#REF!,'اعضاء هيئة التدريس'!#REF!,2,)</f>
        <v>#REF!</v>
      </c>
    </row>
    <row r="131" spans="1:44" s="272" customFormat="1" ht="15.75" hidden="1" customHeight="1">
      <c r="A131" s="328"/>
      <c r="B131" s="288" t="s">
        <v>734</v>
      </c>
      <c r="C131" s="726" t="str">
        <f>VLOOKUP(B131,مقررات!$A$1:$F$411,2,FALSE)</f>
        <v>أنسجة حشرات</v>
      </c>
      <c r="D131" s="211">
        <f>VLOOKUP(B131,مقررات!$A$1:$F$452,3,FALSE)</f>
        <v>1</v>
      </c>
      <c r="E131" s="211">
        <f>VLOOKUP(B131,مقررات!$A$1:$F$476,4,FALSE)</f>
        <v>2</v>
      </c>
      <c r="F131" s="211">
        <f t="shared" si="5"/>
        <v>2</v>
      </c>
      <c r="G131" s="60" t="str">
        <f>VLOOKUP(B131,مقررات!$A$1:$F$409,6,FALSE)</f>
        <v>E112</v>
      </c>
      <c r="H131" s="60" t="s">
        <v>1888</v>
      </c>
      <c r="I131" s="262" t="str">
        <f>VLOOKUP(H131,'اعضاء هيئة التدريس'!$B$1:$D$300,2,FALSE)</f>
        <v>د. هانم صقر</v>
      </c>
      <c r="J131" s="73"/>
      <c r="K131" s="73"/>
      <c r="L131" s="73"/>
      <c r="M131" s="73"/>
      <c r="N131" s="73"/>
      <c r="O131" s="73" t="s">
        <v>1233</v>
      </c>
      <c r="P131" s="386" t="s">
        <v>1317</v>
      </c>
      <c r="Q131" s="4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  <c r="AC131" s="283"/>
      <c r="AD131" s="283"/>
      <c r="AR131" s="251" t="e">
        <f>VLOOKUP(#REF!,'اعضاء هيئة التدريس'!#REF!,2,)</f>
        <v>#REF!</v>
      </c>
    </row>
    <row r="132" spans="1:44" s="272" customFormat="1" ht="15.75" hidden="1" customHeight="1">
      <c r="A132" s="328"/>
      <c r="B132" s="288" t="s">
        <v>733</v>
      </c>
      <c r="C132" s="726" t="str">
        <f>VLOOKUP(B132,مقررات!$A$1:$F$411,2,FALSE)</f>
        <v>ميكروتكنيك</v>
      </c>
      <c r="D132" s="211">
        <f>VLOOKUP(B132,مقررات!$A$1:$F$452,3,FALSE)</f>
        <v>2</v>
      </c>
      <c r="E132" s="211">
        <f>VLOOKUP(B132,مقررات!$A$1:$F$476,4,FALSE)</f>
        <v>2</v>
      </c>
      <c r="F132" s="211">
        <f t="shared" si="5"/>
        <v>3</v>
      </c>
      <c r="G132" s="60">
        <f>VLOOKUP(B132,مقررات!$A$1:$F$409,6,FALSE)</f>
        <v>0</v>
      </c>
      <c r="H132" s="60" t="s">
        <v>1873</v>
      </c>
      <c r="I132" s="262" t="str">
        <f>VLOOKUP(H132,'اعضاء هيئة التدريس'!$B$1:$D$300,2,FALSE)</f>
        <v>أ.د.عبادة ابوزكري</v>
      </c>
      <c r="J132" s="73"/>
      <c r="K132" s="73"/>
      <c r="L132" s="73"/>
      <c r="M132" s="73"/>
      <c r="N132" s="73" t="s">
        <v>1067</v>
      </c>
      <c r="O132" s="73"/>
      <c r="P132" s="386" t="s">
        <v>1317</v>
      </c>
      <c r="Q132" s="4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  <c r="AC132" s="283"/>
      <c r="AD132" s="283"/>
      <c r="AR132" s="251" t="e">
        <f>VLOOKUP(#REF!,'اعضاء هيئة التدريس'!#REF!,2,)</f>
        <v>#REF!</v>
      </c>
    </row>
    <row r="133" spans="1:44" s="272" customFormat="1" ht="15.75" hidden="1" customHeight="1">
      <c r="A133" s="328"/>
      <c r="B133" s="288" t="s">
        <v>744</v>
      </c>
      <c r="C133" s="726" t="str">
        <f>VLOOKUP(B133,مقررات!$A$1:$F$411,2,FALSE)</f>
        <v>سلوك حشرات</v>
      </c>
      <c r="D133" s="211">
        <f>VLOOKUP(B133,مقررات!$A$1:$F$452,3,FALSE)</f>
        <v>2</v>
      </c>
      <c r="E133" s="211">
        <v>0</v>
      </c>
      <c r="F133" s="211">
        <f t="shared" si="5"/>
        <v>2</v>
      </c>
      <c r="G133" s="60" t="str">
        <f>VLOOKUP(B133,مقررات!$A$1:$F$409,6,FALSE)</f>
        <v>-</v>
      </c>
      <c r="H133" s="60" t="s">
        <v>1897</v>
      </c>
      <c r="I133" s="262" t="str">
        <f>VLOOKUP(H133,'اعضاء هيئة التدريس'!$B$1:$D$300,2,FALSE)</f>
        <v>د. عادل عبدالمنصف نصار</v>
      </c>
      <c r="J133" s="73"/>
      <c r="K133" s="73"/>
      <c r="L133" s="73" t="s">
        <v>1072</v>
      </c>
      <c r="M133" s="73"/>
      <c r="N133" s="73"/>
      <c r="O133" s="73"/>
      <c r="P133" s="386" t="s">
        <v>1323</v>
      </c>
      <c r="Q133" s="4"/>
      <c r="R133" s="283"/>
      <c r="S133" s="283"/>
      <c r="T133" s="283"/>
      <c r="U133" s="283"/>
      <c r="V133" s="283"/>
      <c r="W133" s="283"/>
      <c r="X133" s="283"/>
      <c r="Y133" s="283"/>
      <c r="Z133" s="283"/>
      <c r="AA133" s="283"/>
      <c r="AB133" s="283"/>
      <c r="AC133" s="283"/>
      <c r="AD133" s="283"/>
      <c r="AR133" s="251" t="e">
        <f>VLOOKUP(#REF!,'اعضاء هيئة التدريس'!#REF!,2,)</f>
        <v>#REF!</v>
      </c>
    </row>
    <row r="134" spans="1:44" s="272" customFormat="1" ht="15.75" hidden="1" customHeight="1">
      <c r="A134" s="367"/>
      <c r="B134" s="288" t="s">
        <v>737</v>
      </c>
      <c r="C134" s="726" t="str">
        <f>VLOOKUP(B134,مقررات!$A$1:$F$411,2,FALSE)</f>
        <v>فسيولوجي حشرات (1)</v>
      </c>
      <c r="D134" s="211">
        <f>VLOOKUP(B134,مقررات!$A$1:$F$452,3,FALSE)</f>
        <v>2</v>
      </c>
      <c r="E134" s="211">
        <f>VLOOKUP(B134,مقررات!$A$1:$F$476,4,FALSE)</f>
        <v>2</v>
      </c>
      <c r="F134" s="211">
        <f t="shared" si="5"/>
        <v>3</v>
      </c>
      <c r="G134" s="60" t="str">
        <f>VLOOKUP(B134,مقررات!$A$1:$F$409,6,FALSE)</f>
        <v>E112</v>
      </c>
      <c r="H134" s="60" t="s">
        <v>1875</v>
      </c>
      <c r="I134" s="262" t="str">
        <f>VLOOKUP(H134,'اعضاء هيئة التدريس'!$B$1:$D$300,2,FALSE)</f>
        <v>أ.د. طلعت عمارة</v>
      </c>
      <c r="J134" s="73"/>
      <c r="K134" s="73"/>
      <c r="L134" s="73"/>
      <c r="M134" s="73" t="s">
        <v>1067</v>
      </c>
      <c r="N134" s="73"/>
      <c r="O134" s="73"/>
      <c r="P134" s="386" t="s">
        <v>1317</v>
      </c>
      <c r="Q134" s="282"/>
      <c r="R134" s="283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  <c r="AC134" s="283"/>
      <c r="AD134" s="283"/>
      <c r="AR134" s="251" t="e">
        <f>VLOOKUP(#REF!,'اعضاء هيئة التدريس'!#REF!,2,)</f>
        <v>#REF!</v>
      </c>
    </row>
    <row r="135" spans="1:44" s="272" customFormat="1" ht="15.75" hidden="1" customHeight="1">
      <c r="A135" s="367"/>
      <c r="B135" s="288" t="s">
        <v>748</v>
      </c>
      <c r="C135" s="726" t="str">
        <f>VLOOKUP(B135,مقررات!$A$1:$F$411,2,FALSE)</f>
        <v>حشرات اقتصادية (2)</v>
      </c>
      <c r="D135" s="211">
        <f>VLOOKUP(B135,مقررات!$A$1:$F$452,3,FALSE)</f>
        <v>2</v>
      </c>
      <c r="E135" s="211">
        <f>VLOOKUP(B135,مقررات!$A$1:$F$476,4,FALSE)</f>
        <v>2</v>
      </c>
      <c r="F135" s="211">
        <f t="shared" si="5"/>
        <v>3</v>
      </c>
      <c r="G135" s="60" t="str">
        <f>VLOOKUP(B135,مقررات!$A$1:$F$409,6,FALSE)</f>
        <v>E225</v>
      </c>
      <c r="H135" s="60" t="s">
        <v>1881</v>
      </c>
      <c r="I135" s="262" t="str">
        <f>VLOOKUP(H135,'اعضاء هيئة التدريس'!$B$1:$D$300,2,FALSE)</f>
        <v>ا.د. محمد السيد خليل</v>
      </c>
      <c r="J135" s="73"/>
      <c r="K135" s="73"/>
      <c r="L135" s="73"/>
      <c r="M135" s="73"/>
      <c r="N135" s="73" t="s">
        <v>1068</v>
      </c>
      <c r="O135" s="73"/>
      <c r="P135" s="386" t="s">
        <v>1317</v>
      </c>
      <c r="Q135" s="282"/>
      <c r="R135" s="283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  <c r="AC135" s="283"/>
      <c r="AD135" s="283"/>
      <c r="AR135" s="251" t="e">
        <f>VLOOKUP(#REF!,'اعضاء هيئة التدريس'!#REF!,2,)</f>
        <v>#REF!</v>
      </c>
    </row>
    <row r="136" spans="1:44" s="272" customFormat="1" ht="15.75" hidden="1" customHeight="1">
      <c r="A136" s="367"/>
      <c r="B136" s="245" t="s">
        <v>984</v>
      </c>
      <c r="C136" s="726" t="str">
        <f>VLOOKUP(B136,مقررات!$A$1:$F$411,2,FALSE)</f>
        <v>تاريخ العلم</v>
      </c>
      <c r="D136" s="211">
        <f>VLOOKUP(B136,مقررات!$A$1:$F$452,3,FALSE)</f>
        <v>2</v>
      </c>
      <c r="E136" s="225"/>
      <c r="F136" s="211">
        <f t="shared" si="5"/>
        <v>2</v>
      </c>
      <c r="G136" s="60" t="str">
        <f>VLOOKUP(B136,مقررات!$A$1:$F$409,6,FALSE)</f>
        <v>ـ</v>
      </c>
      <c r="H136" s="60" t="s">
        <v>1697</v>
      </c>
      <c r="I136" s="262" t="str">
        <f>VLOOKUP(H136,'اعضاء هيئة التدريس'!$B$1:$D$300,2,FALSE)</f>
        <v>أ.د. عبدالحميد اسماعيل</v>
      </c>
      <c r="J136" s="256"/>
      <c r="K136" s="256"/>
      <c r="L136" s="256" t="s">
        <v>1070</v>
      </c>
      <c r="M136" s="256"/>
      <c r="N136" s="256"/>
      <c r="O136" s="256"/>
      <c r="P136" s="255" t="s">
        <v>1318</v>
      </c>
      <c r="Q136" s="282"/>
      <c r="R136" s="283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  <c r="AC136" s="283"/>
      <c r="AD136" s="283"/>
      <c r="AR136" s="251" t="e">
        <f>VLOOKUP(#REF!,'اعضاء هيئة التدريس'!#REF!,2,)</f>
        <v>#REF!</v>
      </c>
    </row>
    <row r="137" spans="1:44" s="272" customFormat="1" ht="15.75" hidden="1">
      <c r="A137" s="367"/>
      <c r="B137" s="288" t="s">
        <v>975</v>
      </c>
      <c r="C137" s="726" t="str">
        <f>VLOOKUP(B137,مقررات!$A$1:$F$411,2,FALSE)</f>
        <v>لغة أجنبية (مصطلحات) (2)</v>
      </c>
      <c r="D137" s="211">
        <f>VLOOKUP(B137,مقررات!$A$1:$F$452,3,FALSE)</f>
        <v>2</v>
      </c>
      <c r="E137" s="211">
        <f>VLOOKUP(B137,مقررات!$A$1:$F$476,4,FALSE)</f>
        <v>0</v>
      </c>
      <c r="F137" s="211">
        <f t="shared" si="5"/>
        <v>2</v>
      </c>
      <c r="G137" s="60" t="str">
        <f>VLOOKUP(B137,مقررات!$A$1:$F$409,6,FALSE)</f>
        <v>F111</v>
      </c>
      <c r="H137" s="60" t="s">
        <v>1700</v>
      </c>
      <c r="I137" s="262" t="str">
        <f>VLOOKUP(H137,'اعضاء هيئة التدريس'!$B$1:$D$300,2,FALSE)</f>
        <v>أ.د.ابراهيم الطنطاوي</v>
      </c>
      <c r="J137" s="73"/>
      <c r="K137" s="73"/>
      <c r="L137" s="73"/>
      <c r="M137" s="73"/>
      <c r="N137" s="73"/>
      <c r="O137" s="73" t="s">
        <v>1067</v>
      </c>
      <c r="P137" s="255" t="s">
        <v>89</v>
      </c>
      <c r="Q137" s="282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  <c r="AC137" s="283"/>
      <c r="AD137" s="283"/>
      <c r="AR137" s="251" t="e">
        <f>VLOOKUP(#REF!,'اعضاء هيئة التدريس'!#REF!,2,)</f>
        <v>#REF!</v>
      </c>
    </row>
    <row r="138" spans="1:44" s="272" customFormat="1" ht="15.75" hidden="1" customHeight="1">
      <c r="A138" s="367"/>
      <c r="B138" s="288" t="s">
        <v>975</v>
      </c>
      <c r="C138" s="726" t="str">
        <f>VLOOKUP(B138,مقررات!$A$1:$F$411,2,FALSE)</f>
        <v>لغة أجنبية (مصطلحات) (2)</v>
      </c>
      <c r="D138" s="211">
        <f>VLOOKUP(B138,مقررات!$A$1:$F$452,3,FALSE)</f>
        <v>2</v>
      </c>
      <c r="E138" s="211">
        <f>VLOOKUP(B138,مقررات!$A$1:$F$476,4,FALSE)</f>
        <v>0</v>
      </c>
      <c r="F138" s="211">
        <f t="shared" si="5"/>
        <v>2</v>
      </c>
      <c r="G138" s="60" t="str">
        <f>VLOOKUP(B138,مقررات!$A$1:$F$409,6,FALSE)</f>
        <v>F111</v>
      </c>
      <c r="H138" s="60" t="s">
        <v>1873</v>
      </c>
      <c r="I138" s="262" t="str">
        <f>VLOOKUP(H138,'اعضاء هيئة التدريس'!$B$1:$D$300,2,FALSE)</f>
        <v>أ.د.عبادة ابوزكري</v>
      </c>
      <c r="J138" s="73"/>
      <c r="K138" s="73"/>
      <c r="L138" s="73"/>
      <c r="M138" s="73"/>
      <c r="N138" s="73"/>
      <c r="O138" s="73" t="s">
        <v>1067</v>
      </c>
      <c r="P138" s="255" t="s">
        <v>89</v>
      </c>
      <c r="Q138" s="282"/>
      <c r="R138" s="283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  <c r="AC138" s="283"/>
      <c r="AD138" s="283"/>
      <c r="AR138" s="251" t="e">
        <f>VLOOKUP(#REF!,'اعضاء هيئة التدريس'!#REF!,2,)</f>
        <v>#REF!</v>
      </c>
    </row>
    <row r="139" spans="1:44" s="272" customFormat="1" ht="15.75" hidden="1" customHeight="1">
      <c r="A139" s="328"/>
      <c r="B139" s="288" t="s">
        <v>979</v>
      </c>
      <c r="C139" s="726" t="str">
        <f>VLOOKUP(B139,مقررات!$A$1:$F$411,2,FALSE)</f>
        <v>دراسات إسلامية</v>
      </c>
      <c r="D139" s="211">
        <f>VLOOKUP(B139,مقررات!$A$1:$F$452,3,FALSE)</f>
        <v>2</v>
      </c>
      <c r="E139" s="211">
        <f>VLOOKUP(B139,مقررات!$A$1:$F$476,4,FALSE)</f>
        <v>0</v>
      </c>
      <c r="F139" s="211">
        <f t="shared" si="5"/>
        <v>2</v>
      </c>
      <c r="G139" s="60" t="str">
        <f>VLOOKUP(B139,مقررات!$A$1:$F$409,6,FALSE)</f>
        <v>ـ</v>
      </c>
      <c r="H139" s="60" t="s">
        <v>1966</v>
      </c>
      <c r="I139" s="262" t="str">
        <f>VLOOKUP(H139,'اعضاء هيئة التدريس'!$B$1:$D$300,2,FALSE)</f>
        <v>أ.د / عبدالمنعم سلطان</v>
      </c>
      <c r="J139" s="73" t="s">
        <v>1072</v>
      </c>
      <c r="K139" s="73"/>
      <c r="L139" s="73"/>
      <c r="M139" s="73"/>
      <c r="N139" s="73"/>
      <c r="O139" s="73"/>
      <c r="P139" s="255" t="s">
        <v>89</v>
      </c>
      <c r="Q139" s="4"/>
      <c r="R139" s="283"/>
      <c r="S139" s="283"/>
      <c r="T139" s="283"/>
      <c r="U139" s="283"/>
      <c r="V139" s="283"/>
      <c r="W139" s="283"/>
      <c r="X139" s="283"/>
      <c r="Y139" s="283"/>
      <c r="Z139" s="283"/>
      <c r="AA139" s="283"/>
      <c r="AB139" s="283"/>
      <c r="AC139" s="283"/>
      <c r="AD139" s="283"/>
      <c r="AR139" s="251" t="e">
        <f>VLOOKUP(#REF!,'اعضاء هيئة التدريس'!#REF!,2,)</f>
        <v>#REF!</v>
      </c>
    </row>
    <row r="140" spans="1:44" s="272" customFormat="1" ht="15.75" hidden="1" customHeight="1">
      <c r="A140" s="367"/>
      <c r="B140" s="288" t="s">
        <v>981</v>
      </c>
      <c r="C140" s="726" t="str">
        <f>VLOOKUP(B140,مقررات!$A$1:$F$411,2,FALSE)</f>
        <v>تصوير ضوئي وميكروفيلم</v>
      </c>
      <c r="D140" s="211">
        <f>VLOOKUP(B140,مقررات!$A$1:$F$452,3,FALSE)</f>
        <v>2</v>
      </c>
      <c r="E140" s="211">
        <f>VLOOKUP(B140,مقررات!$A$1:$F$476,4,FALSE)</f>
        <v>0</v>
      </c>
      <c r="F140" s="211">
        <f t="shared" si="5"/>
        <v>2</v>
      </c>
      <c r="G140" s="60" t="str">
        <f>VLOOKUP(B140,مقررات!$A$1:$F$409,6,FALSE)</f>
        <v>ـ</v>
      </c>
      <c r="H140" s="60" t="s">
        <v>1650</v>
      </c>
      <c r="I140" s="262" t="str">
        <f>VLOOKUP(H140,'اعضاء هيئة التدريس'!$B$1:$D$300,2,FALSE)</f>
        <v>د/ ياسر رماح</v>
      </c>
      <c r="J140" s="250"/>
      <c r="K140" s="250" t="s">
        <v>1070</v>
      </c>
      <c r="L140" s="250"/>
      <c r="M140" s="250"/>
      <c r="N140" s="250"/>
      <c r="O140" s="250"/>
      <c r="P140" s="386" t="s">
        <v>1326</v>
      </c>
      <c r="Q140" s="282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  <c r="AC140" s="283"/>
      <c r="AD140" s="283"/>
      <c r="AR140" s="251" t="e">
        <f>VLOOKUP(#REF!,'اعضاء هيئة التدريس'!#REF!,2,)</f>
        <v>#REF!</v>
      </c>
    </row>
    <row r="141" spans="1:44" s="272" customFormat="1" ht="15.75" hidden="1" customHeight="1">
      <c r="A141" s="367"/>
      <c r="B141" s="288" t="s">
        <v>977</v>
      </c>
      <c r="C141" s="726" t="str">
        <f>VLOOKUP(B141,مقررات!$A$1:$F$411,2,FALSE)</f>
        <v xml:space="preserve">دراسات بيئية </v>
      </c>
      <c r="D141" s="211">
        <f>VLOOKUP(B141,مقررات!$A$1:$F$452,3,FALSE)</f>
        <v>2</v>
      </c>
      <c r="E141" s="211">
        <f>VLOOKUP(B141,مقررات!$A$1:$F$476,4,FALSE)</f>
        <v>0</v>
      </c>
      <c r="F141" s="211">
        <f t="shared" si="5"/>
        <v>2</v>
      </c>
      <c r="G141" s="60" t="str">
        <f>VLOOKUP(B141,مقررات!$A$1:$F$409,6,FALSE)</f>
        <v>ـ</v>
      </c>
      <c r="H141" s="60" t="s">
        <v>1869</v>
      </c>
      <c r="I141" s="262" t="str">
        <f>VLOOKUP(H141,'اعضاء هيئة التدريس'!$B$1:$D$300,2,FALSE)</f>
        <v>أ.د. علاء النعناعي</v>
      </c>
      <c r="J141" s="73"/>
      <c r="K141" s="73"/>
      <c r="L141" s="73"/>
      <c r="M141" s="73"/>
      <c r="N141" s="73" t="s">
        <v>1072</v>
      </c>
      <c r="O141" s="73"/>
      <c r="P141" s="386"/>
      <c r="Q141" s="282"/>
      <c r="R141" s="283"/>
      <c r="S141" s="283"/>
      <c r="T141" s="283"/>
      <c r="U141" s="283"/>
      <c r="V141" s="283"/>
      <c r="W141" s="283"/>
      <c r="X141" s="283"/>
      <c r="Y141" s="283"/>
      <c r="Z141" s="283"/>
      <c r="AA141" s="283"/>
      <c r="AB141" s="283"/>
      <c r="AC141" s="283"/>
      <c r="AD141" s="283"/>
      <c r="AR141" s="251" t="e">
        <f>VLOOKUP(#REF!,'اعضاء هيئة التدريس'!#REF!,2,)</f>
        <v>#REF!</v>
      </c>
    </row>
    <row r="142" spans="1:44" s="272" customFormat="1" ht="15.75" hidden="1" customHeight="1">
      <c r="A142" s="328"/>
      <c r="B142" s="288" t="s">
        <v>88</v>
      </c>
      <c r="C142" s="726" t="str">
        <f>VLOOKUP(B142,مقررات!$A$1:$F$411,2,FALSE)</f>
        <v>مصريات واثأر</v>
      </c>
      <c r="D142" s="211">
        <f>VLOOKUP(B142,مقررات!$A$1:$F$452,3,FALSE)</f>
        <v>2</v>
      </c>
      <c r="E142" s="211">
        <f>VLOOKUP(B142,مقررات!$A$1:$F$476,4,FALSE)</f>
        <v>0</v>
      </c>
      <c r="F142" s="211">
        <f t="shared" si="5"/>
        <v>2</v>
      </c>
      <c r="G142" s="60" t="str">
        <f>VLOOKUP(B142,مقررات!$A$1:$F$409,6,FALSE)</f>
        <v>ـ</v>
      </c>
      <c r="H142" s="60" t="s">
        <v>1481</v>
      </c>
      <c r="I142" s="262" t="str">
        <f>VLOOKUP(H142,'اعضاء هيئة التدريس'!$B$1:$D$300,2,FALSE)</f>
        <v>أ.د. هاني احمد مصطفى</v>
      </c>
      <c r="J142" s="73"/>
      <c r="K142" s="73"/>
      <c r="L142" s="73"/>
      <c r="M142" s="73"/>
      <c r="N142" s="73"/>
      <c r="O142" s="73" t="s">
        <v>1072</v>
      </c>
      <c r="P142" s="386" t="s">
        <v>1315</v>
      </c>
      <c r="Q142" s="4"/>
      <c r="R142" s="283"/>
      <c r="S142" s="283"/>
      <c r="T142" s="283"/>
      <c r="U142" s="283"/>
      <c r="V142" s="283"/>
      <c r="W142" s="283"/>
      <c r="X142" s="283"/>
      <c r="Y142" s="283"/>
      <c r="Z142" s="283"/>
      <c r="AA142" s="283"/>
      <c r="AB142" s="283"/>
      <c r="AC142" s="283"/>
      <c r="AD142" s="283"/>
      <c r="AR142" s="251" t="e">
        <f>VLOOKUP(#REF!,'اعضاء هيئة التدريس'!#REF!,2,)</f>
        <v>#REF!</v>
      </c>
    </row>
    <row r="143" spans="1:44" ht="15.75" hidden="1" customHeight="1">
      <c r="A143" s="328"/>
      <c r="B143" s="288" t="s">
        <v>88</v>
      </c>
      <c r="C143" s="726" t="str">
        <f>VLOOKUP(B143,مقررات!$A$1:$F$411,2,FALSE)</f>
        <v>مصريات واثأر</v>
      </c>
      <c r="D143" s="211">
        <f>VLOOKUP(B143,مقررات!$A$1:$F$452,3,FALSE)</f>
        <v>2</v>
      </c>
      <c r="E143" s="211">
        <f>VLOOKUP(B143,مقررات!$A$1:$F$476,4,FALSE)</f>
        <v>0</v>
      </c>
      <c r="F143" s="211">
        <f t="shared" si="5"/>
        <v>2</v>
      </c>
      <c r="G143" s="60" t="str">
        <f>VLOOKUP(B143,مقررات!$A$1:$F$409,6,FALSE)</f>
        <v>ـ</v>
      </c>
      <c r="H143" s="60" t="s">
        <v>1468</v>
      </c>
      <c r="I143" s="262" t="str">
        <f>VLOOKUP(H143,'اعضاء هيئة التدريس'!$B$1:$D$300,2,FALSE)</f>
        <v>أ.د. جمال عيسوي قمح</v>
      </c>
      <c r="J143" s="73"/>
      <c r="K143" s="73"/>
      <c r="L143" s="73"/>
      <c r="M143" s="73"/>
      <c r="N143" s="73"/>
      <c r="O143" s="73" t="s">
        <v>1072</v>
      </c>
      <c r="P143" s="386" t="s">
        <v>1315</v>
      </c>
      <c r="Q143" s="4"/>
      <c r="AR143" s="251" t="e">
        <f>VLOOKUP(#REF!,'اعضاء هيئة التدريس'!#REF!,2,)</f>
        <v>#REF!</v>
      </c>
    </row>
    <row r="144" spans="1:44" s="272" customFormat="1" ht="15.75" hidden="1" customHeight="1">
      <c r="A144" s="328">
        <v>1</v>
      </c>
      <c r="B144" s="288" t="s">
        <v>78</v>
      </c>
      <c r="C144" s="726" t="str">
        <f>VLOOKUP(B144,مقررات!$A$1:$F$411,2,FALSE)</f>
        <v>بحث ومقال</v>
      </c>
      <c r="D144" s="211">
        <f>VLOOKUP(B144,مقررات!$A$1:$F$452,3,FALSE)</f>
        <v>2</v>
      </c>
      <c r="E144" s="211">
        <f>VLOOKUP(B144,مقررات!$A$1:$F$476,4,FALSE)</f>
        <v>0</v>
      </c>
      <c r="F144" s="211">
        <f t="shared" si="5"/>
        <v>2</v>
      </c>
      <c r="G144" s="60" t="str">
        <f>VLOOKUP(B144,مقررات!$A$1:$F$409,6,FALSE)</f>
        <v>G441</v>
      </c>
      <c r="H144" s="60"/>
      <c r="I144" s="964" t="e">
        <f>VLOOKUP(H144,'اعضاء هيئة التدريس'!$B$1:$D$300,2,FALSE)</f>
        <v>#N/A</v>
      </c>
      <c r="J144" s="73"/>
      <c r="K144" s="73"/>
      <c r="L144" s="73"/>
      <c r="M144" s="73"/>
      <c r="N144" s="73"/>
      <c r="O144" s="73"/>
      <c r="P144" s="1046"/>
      <c r="Q144" s="4"/>
      <c r="R144" s="283"/>
      <c r="S144" s="283"/>
      <c r="T144" s="283"/>
      <c r="U144" s="283"/>
      <c r="V144" s="283"/>
      <c r="W144" s="283"/>
      <c r="X144" s="283"/>
      <c r="Y144" s="283"/>
      <c r="Z144" s="283"/>
      <c r="AA144" s="283"/>
      <c r="AB144" s="283"/>
      <c r="AC144" s="283"/>
      <c r="AD144" s="283"/>
      <c r="AR144" s="251" t="e">
        <f>VLOOKUP(#REF!,'اعضاء هيئة التدريس'!#REF!,2,)</f>
        <v>#REF!</v>
      </c>
    </row>
    <row r="145" spans="1:44" s="285" customFormat="1" ht="15.75" hidden="1" customHeight="1">
      <c r="A145" s="328">
        <v>2</v>
      </c>
      <c r="B145" s="288" t="s">
        <v>38</v>
      </c>
      <c r="C145" s="726" t="str">
        <f>VLOOKUP(B145,مقررات!$A$1:$F$411,2,FALSE)</f>
        <v>علم البلورات</v>
      </c>
      <c r="D145" s="211">
        <f>VLOOKUP(B145,مقررات!$A$1:$F$452,3,FALSE)</f>
        <v>1.5</v>
      </c>
      <c r="E145" s="211">
        <f>VLOOKUP(B145,مقررات!$A$1:$F$476,4,FALSE)</f>
        <v>3</v>
      </c>
      <c r="F145" s="211">
        <f t="shared" si="5"/>
        <v>3</v>
      </c>
      <c r="G145" s="60" t="str">
        <f>VLOOKUP(B145,مقررات!$A$1:$F$409,6,FALSE)</f>
        <v>ـــ</v>
      </c>
      <c r="H145" s="60" t="s">
        <v>1464</v>
      </c>
      <c r="I145" s="262" t="str">
        <f>VLOOKUP(H145,'اعضاء هيئة التدريس'!$B$1:$D$300,2,FALSE)</f>
        <v>أ.د. ماهر داود ابراهيم</v>
      </c>
      <c r="J145" s="73"/>
      <c r="K145" s="73"/>
      <c r="L145" s="73"/>
      <c r="M145" s="73" t="s">
        <v>1306</v>
      </c>
      <c r="N145" s="73"/>
      <c r="O145" s="73"/>
      <c r="P145" s="255" t="s">
        <v>1318</v>
      </c>
      <c r="Q145" s="282"/>
      <c r="R145" s="283"/>
      <c r="S145" s="284"/>
      <c r="T145" s="284"/>
      <c r="U145" s="284"/>
      <c r="V145" s="284"/>
      <c r="W145" s="284"/>
      <c r="X145" s="284"/>
      <c r="Y145" s="284"/>
      <c r="Z145" s="284"/>
      <c r="AA145" s="284"/>
      <c r="AB145" s="284"/>
      <c r="AC145" s="284"/>
      <c r="AD145" s="284"/>
      <c r="AR145" s="251" t="e">
        <f>VLOOKUP(#REF!,'اعضاء هيئة التدريس'!#REF!,2,)</f>
        <v>#REF!</v>
      </c>
    </row>
    <row r="146" spans="1:44" s="285" customFormat="1" ht="15.75" hidden="1" customHeight="1">
      <c r="A146" s="328">
        <v>3</v>
      </c>
      <c r="B146" s="288" t="s">
        <v>40</v>
      </c>
      <c r="C146" s="726" t="str">
        <f>VLOOKUP(B146,مقررات!$A$1:$F$411,2,FALSE)</f>
        <v>علم المعادن</v>
      </c>
      <c r="D146" s="211">
        <f>VLOOKUP(B146,مقررات!$A$1:$F$452,3,FALSE)</f>
        <v>1.5</v>
      </c>
      <c r="E146" s="211">
        <f>VLOOKUP(B146,مقررات!$A$1:$F$476,4,FALSE)</f>
        <v>3</v>
      </c>
      <c r="F146" s="211">
        <f t="shared" si="5"/>
        <v>3</v>
      </c>
      <c r="G146" s="60" t="str">
        <f>VLOOKUP(B146,مقررات!$A$1:$F$409,6,FALSE)</f>
        <v>G111</v>
      </c>
      <c r="H146" s="60" t="s">
        <v>1484</v>
      </c>
      <c r="I146" s="262" t="str">
        <f>VLOOKUP(H146,'اعضاء هيئة التدريس'!$B$1:$D$300,2,FALSE)</f>
        <v>د.نادية محمد السعيد</v>
      </c>
      <c r="J146" s="73"/>
      <c r="K146" s="73" t="s">
        <v>1306</v>
      </c>
      <c r="L146" s="73"/>
      <c r="M146" s="73"/>
      <c r="N146" s="73"/>
      <c r="O146" s="73"/>
      <c r="P146" s="386" t="s">
        <v>1315</v>
      </c>
      <c r="Q146" s="4"/>
      <c r="R146" s="283"/>
      <c r="S146" s="284"/>
      <c r="T146" s="284"/>
      <c r="U146" s="284"/>
      <c r="V146" s="284"/>
      <c r="W146" s="284"/>
      <c r="X146" s="284"/>
      <c r="Y146" s="284"/>
      <c r="Z146" s="284"/>
      <c r="AA146" s="284"/>
      <c r="AB146" s="284"/>
      <c r="AC146" s="284"/>
      <c r="AD146" s="284"/>
      <c r="AR146" s="251" t="e">
        <f>VLOOKUP(#REF!,'اعضاء هيئة التدريس'!#REF!,2,)</f>
        <v>#REF!</v>
      </c>
    </row>
    <row r="147" spans="1:44" s="156" customFormat="1" ht="15.75" hidden="1" customHeight="1">
      <c r="A147" s="328">
        <v>4</v>
      </c>
      <c r="B147" s="288" t="s">
        <v>35</v>
      </c>
      <c r="C147" s="726" t="str">
        <f>VLOOKUP(B147,مقررات!$A$1:$F$411,2,FALSE)</f>
        <v>جيولوجيا تاريخية</v>
      </c>
      <c r="D147" s="211">
        <f>VLOOKUP(B147,مقررات!$A$1:$F$452,3,FALSE)</f>
        <v>1.5</v>
      </c>
      <c r="E147" s="211">
        <f>VLOOKUP(B147,مقررات!$A$1:$F$476,4,FALSE)</f>
        <v>3</v>
      </c>
      <c r="F147" s="211">
        <f t="shared" si="5"/>
        <v>3</v>
      </c>
      <c r="G147" s="60" t="str">
        <f>VLOOKUP(B147,مقررات!$A$1:$F$409,6,FALSE)</f>
        <v>ـــ</v>
      </c>
      <c r="H147" s="60" t="s">
        <v>1477</v>
      </c>
      <c r="I147" s="262" t="str">
        <f>VLOOKUP(H147,'اعضاء هيئة التدريس'!$B$1:$D$300,2,FALSE)</f>
        <v>أ.د. حسني الدسوقي سليمان</v>
      </c>
      <c r="J147" s="73"/>
      <c r="K147" s="73"/>
      <c r="L147" s="73"/>
      <c r="M147" s="73"/>
      <c r="N147" s="73" t="s">
        <v>1261</v>
      </c>
      <c r="O147" s="73"/>
      <c r="P147" s="386" t="s">
        <v>1321</v>
      </c>
      <c r="Q147" s="282"/>
      <c r="R147" s="810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R147" s="251" t="e">
        <f>VLOOKUP(#REF!,'اعضاء هيئة التدريس'!#REF!,2,)</f>
        <v>#REF!</v>
      </c>
    </row>
    <row r="148" spans="1:44" s="156" customFormat="1" ht="15.75" hidden="1" customHeight="1">
      <c r="A148" s="328">
        <v>5</v>
      </c>
      <c r="B148" s="288" t="s">
        <v>34</v>
      </c>
      <c r="C148" s="726" t="str">
        <f>VLOOKUP(B148,مقررات!$A$1:$F$411,2,FALSE)</f>
        <v>جيولوجيا طبيعية</v>
      </c>
      <c r="D148" s="211">
        <f>VLOOKUP(B148,مقررات!$A$1:$F$452,3,FALSE)</f>
        <v>1.5</v>
      </c>
      <c r="E148" s="211">
        <f>VLOOKUP(B148,مقررات!$A$1:$F$476,4,FALSE)</f>
        <v>3</v>
      </c>
      <c r="F148" s="211">
        <f t="shared" si="5"/>
        <v>3</v>
      </c>
      <c r="G148" s="60" t="str">
        <f>VLOOKUP(B148,مقررات!$A$1:$F$409,6,FALSE)</f>
        <v>ـــ</v>
      </c>
      <c r="H148" s="60" t="s">
        <v>1462</v>
      </c>
      <c r="I148" s="262" t="str">
        <f>VLOOKUP(H148,'اعضاء هيئة التدريس'!$B$1:$D$300,2,FALSE)</f>
        <v>أ.د.كمال عبدالعظيم دهب</v>
      </c>
      <c r="J148" s="73"/>
      <c r="K148" s="73" t="s">
        <v>1303</v>
      </c>
      <c r="L148" s="73"/>
      <c r="M148" s="73"/>
      <c r="N148" s="73"/>
      <c r="O148" s="73"/>
      <c r="P148" s="255" t="s">
        <v>1325</v>
      </c>
      <c r="Q148" s="4"/>
      <c r="R148" s="810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R148" s="251" t="e">
        <f>VLOOKUP(#REF!,'اعضاء هيئة التدريس'!#REF!,2,)</f>
        <v>#REF!</v>
      </c>
    </row>
    <row r="149" spans="1:44" s="285" customFormat="1" ht="15.75" hidden="1" customHeight="1">
      <c r="A149" s="328">
        <v>6</v>
      </c>
      <c r="B149" s="288" t="s">
        <v>34</v>
      </c>
      <c r="C149" s="726" t="str">
        <f>VLOOKUP(B149,مقررات!$A$1:$F$411,2,FALSE)</f>
        <v>جيولوجيا طبيعية</v>
      </c>
      <c r="D149" s="211">
        <f>VLOOKUP(B149,مقررات!$A$1:$F$452,3,FALSE)</f>
        <v>1.5</v>
      </c>
      <c r="E149" s="211">
        <f>VLOOKUP(B149,مقررات!$A$1:$F$476,4,FALSE)</f>
        <v>3</v>
      </c>
      <c r="F149" s="211">
        <f t="shared" si="5"/>
        <v>3</v>
      </c>
      <c r="G149" s="60" t="str">
        <f>VLOOKUP(B149,مقررات!$A$1:$F$409,6,FALSE)</f>
        <v>ـــ</v>
      </c>
      <c r="H149" s="60" t="s">
        <v>1466</v>
      </c>
      <c r="I149" s="262" t="str">
        <f>VLOOKUP(H149,'اعضاء هيئة التدريس'!$B$1:$D$300,2,FALSE)</f>
        <v>أ.د.حمدلله عبدالجواد ونس</v>
      </c>
      <c r="J149" s="73"/>
      <c r="K149" s="73" t="s">
        <v>1303</v>
      </c>
      <c r="L149" s="73"/>
      <c r="M149" s="73"/>
      <c r="N149" s="73"/>
      <c r="O149" s="73"/>
      <c r="P149" s="255" t="s">
        <v>1325</v>
      </c>
      <c r="Q149" s="4"/>
      <c r="R149" s="283"/>
      <c r="S149" s="284"/>
      <c r="T149" s="284"/>
      <c r="U149" s="284"/>
      <c r="V149" s="284"/>
      <c r="W149" s="284"/>
      <c r="X149" s="284"/>
      <c r="Y149" s="284"/>
      <c r="Z149" s="284"/>
      <c r="AA149" s="284"/>
      <c r="AB149" s="284"/>
      <c r="AC149" s="284"/>
      <c r="AD149" s="284"/>
      <c r="AR149" s="251" t="e">
        <f>VLOOKUP(#REF!,'اعضاء هيئة التدريس'!#REF!,2,)</f>
        <v>#REF!</v>
      </c>
    </row>
    <row r="150" spans="1:44" s="272" customFormat="1" ht="15.75" hidden="1" customHeight="1">
      <c r="A150" s="328">
        <v>7</v>
      </c>
      <c r="B150" s="288" t="s">
        <v>53</v>
      </c>
      <c r="C150" s="726" t="str">
        <f>VLOOKUP(B150,مقررات!$A$1:$F$411,2,FALSE)</f>
        <v>بصريات المعادن</v>
      </c>
      <c r="D150" s="211">
        <f>VLOOKUP(B150,مقررات!$A$1:$F$452,3,FALSE)</f>
        <v>1.5</v>
      </c>
      <c r="E150" s="211">
        <f>VLOOKUP(B150,مقررات!$A$1:$F$476,4,FALSE)</f>
        <v>3</v>
      </c>
      <c r="F150" s="211">
        <f t="shared" ref="F150:F181" si="6">D150+0.5*E150</f>
        <v>3</v>
      </c>
      <c r="G150" s="60" t="str">
        <f>VLOOKUP(B150,مقررات!$A$1:$F$409,6,FALSE)</f>
        <v>G112</v>
      </c>
      <c r="H150" s="60" t="s">
        <v>1473</v>
      </c>
      <c r="I150" s="262" t="str">
        <f>VLOOKUP(H150,'اعضاء هيئة التدريس'!$B$1:$D$300,2,FALSE)</f>
        <v>أ.د.احمد محمد بشادي</v>
      </c>
      <c r="J150" s="73"/>
      <c r="K150" s="73"/>
      <c r="L150" s="73"/>
      <c r="M150" s="73"/>
      <c r="N150" s="73" t="s">
        <v>1306</v>
      </c>
      <c r="O150" s="73"/>
      <c r="P150" s="386" t="s">
        <v>1321</v>
      </c>
      <c r="Q150" s="282"/>
      <c r="R150" s="283"/>
      <c r="S150" s="283"/>
      <c r="T150" s="283"/>
      <c r="U150" s="283"/>
      <c r="V150" s="283"/>
      <c r="W150" s="283"/>
      <c r="X150" s="283"/>
      <c r="Y150" s="283"/>
      <c r="Z150" s="283"/>
      <c r="AA150" s="283"/>
      <c r="AB150" s="283"/>
      <c r="AC150" s="283"/>
      <c r="AD150" s="283"/>
      <c r="AR150" s="251" t="e">
        <f>VLOOKUP(#REF!,'اعضاء هيئة التدريس'!#REF!,2,)</f>
        <v>#REF!</v>
      </c>
    </row>
    <row r="151" spans="1:44" s="272" customFormat="1" ht="15.75" hidden="1" customHeight="1">
      <c r="A151" s="328">
        <v>8</v>
      </c>
      <c r="B151" s="288" t="s">
        <v>52</v>
      </c>
      <c r="C151" s="726" t="str">
        <f>VLOOKUP(B151,مقررات!$A$1:$F$411,2,FALSE)</f>
        <v>معادن مكونة للصخور</v>
      </c>
      <c r="D151" s="211">
        <f>VLOOKUP(B151,مقررات!$A$1:$F$452,3,FALSE)</f>
        <v>1.5</v>
      </c>
      <c r="E151" s="211">
        <f>VLOOKUP(B151,مقررات!$A$1:$F$476,4,FALSE)</f>
        <v>3</v>
      </c>
      <c r="F151" s="211">
        <f t="shared" si="6"/>
        <v>3</v>
      </c>
      <c r="G151" s="60" t="str">
        <f>VLOOKUP(B151,مقررات!$A$1:$F$409,6,FALSE)</f>
        <v>G211</v>
      </c>
      <c r="H151" s="60" t="s">
        <v>1473</v>
      </c>
      <c r="I151" s="262" t="str">
        <f>VLOOKUP(H151,'اعضاء هيئة التدريس'!$B$1:$D$300,2,FALSE)</f>
        <v>أ.د.احمد محمد بشادي</v>
      </c>
      <c r="J151" s="73"/>
      <c r="K151" s="73"/>
      <c r="L151" s="73"/>
      <c r="M151" s="73"/>
      <c r="N151" s="73" t="s">
        <v>2017</v>
      </c>
      <c r="O151" s="73"/>
      <c r="P151" s="386" t="s">
        <v>1321</v>
      </c>
      <c r="Q151" s="4"/>
      <c r="R151" s="283"/>
      <c r="S151" s="283"/>
      <c r="T151" s="283"/>
      <c r="U151" s="283"/>
      <c r="V151" s="283"/>
      <c r="W151" s="283"/>
      <c r="X151" s="283"/>
      <c r="Y151" s="283"/>
      <c r="Z151" s="283"/>
      <c r="AA151" s="283"/>
      <c r="AB151" s="283"/>
      <c r="AC151" s="283"/>
      <c r="AD151" s="283"/>
      <c r="AR151" s="251" t="e">
        <f>VLOOKUP(#REF!,'اعضاء هيئة التدريس'!#REF!,2,)</f>
        <v>#REF!</v>
      </c>
    </row>
    <row r="152" spans="1:44" s="272" customFormat="1" ht="15.75" hidden="1" customHeight="1">
      <c r="A152" s="328">
        <v>9</v>
      </c>
      <c r="B152" s="288" t="s">
        <v>42</v>
      </c>
      <c r="C152" s="726" t="str">
        <f>VLOOKUP(B152,مقررات!$A$1:$F$411,2,FALSE)</f>
        <v>علم الأحافير</v>
      </c>
      <c r="D152" s="211">
        <f>VLOOKUP(B152,مقررات!$A$1:$F$452,3,FALSE)</f>
        <v>1.5</v>
      </c>
      <c r="E152" s="211">
        <f>VLOOKUP(B152,مقررات!$A$1:$F$476,4,FALSE)</f>
        <v>3</v>
      </c>
      <c r="F152" s="211">
        <f t="shared" si="6"/>
        <v>3</v>
      </c>
      <c r="G152" s="60" t="str">
        <f>VLOOKUP(B152,مقررات!$A$1:$F$409,6,FALSE)</f>
        <v>G121</v>
      </c>
      <c r="H152" s="60" t="s">
        <v>1475</v>
      </c>
      <c r="I152" s="262" t="str">
        <f>VLOOKUP(H152,'اعضاء هيئة التدريس'!$B$1:$D$300,2,FALSE)</f>
        <v>ا.د/عرابي حسين عرابي</v>
      </c>
      <c r="J152" s="73"/>
      <c r="K152" s="73"/>
      <c r="L152" s="73"/>
      <c r="M152" s="73"/>
      <c r="N152" s="73" t="s">
        <v>1303</v>
      </c>
      <c r="O152" s="73"/>
      <c r="P152" s="386"/>
      <c r="Q152" s="282"/>
      <c r="R152" s="283"/>
      <c r="S152" s="283"/>
      <c r="T152" s="283"/>
      <c r="U152" s="283"/>
      <c r="V152" s="283"/>
      <c r="W152" s="283"/>
      <c r="X152" s="283"/>
      <c r="Y152" s="283"/>
      <c r="Z152" s="283"/>
      <c r="AA152" s="283"/>
      <c r="AB152" s="283"/>
      <c r="AC152" s="283"/>
      <c r="AD152" s="283"/>
      <c r="AR152" s="251" t="e">
        <f>VLOOKUP(#REF!,'اعضاء هيئة التدريس'!#REF!,2,)</f>
        <v>#REF!</v>
      </c>
    </row>
    <row r="153" spans="1:44" s="272" customFormat="1" ht="15.75" hidden="1" customHeight="1">
      <c r="A153" s="328">
        <v>10</v>
      </c>
      <c r="B153" s="288" t="s">
        <v>46</v>
      </c>
      <c r="C153" s="726" t="str">
        <f>VLOOKUP(B153,مقررات!$A$1:$F$411,2,FALSE)</f>
        <v>علم الصخور</v>
      </c>
      <c r="D153" s="211">
        <f>VLOOKUP(B153,مقررات!$A$1:$F$452,3,FALSE)</f>
        <v>1.5</v>
      </c>
      <c r="E153" s="211">
        <f>VLOOKUP(B153,مقررات!$A$1:$F$476,4,FALSE)</f>
        <v>3</v>
      </c>
      <c r="F153" s="211">
        <f t="shared" si="6"/>
        <v>3</v>
      </c>
      <c r="G153" s="60" t="str">
        <f>VLOOKUP(B153,مقررات!$A$1:$F$409,6,FALSE)</f>
        <v>G214-G112</v>
      </c>
      <c r="H153" s="60" t="s">
        <v>1466</v>
      </c>
      <c r="I153" s="262" t="str">
        <f>VLOOKUP(H153,'اعضاء هيئة التدريس'!$B$1:$D$300,2,FALSE)</f>
        <v>أ.د.حمدلله عبدالجواد ونس</v>
      </c>
      <c r="J153" s="73"/>
      <c r="K153" s="73"/>
      <c r="L153" s="73"/>
      <c r="M153" s="73" t="s">
        <v>1261</v>
      </c>
      <c r="N153" s="73"/>
      <c r="O153" s="73"/>
      <c r="P153" s="386" t="s">
        <v>1315</v>
      </c>
      <c r="Q153" s="4"/>
      <c r="R153" s="283"/>
      <c r="S153" s="283"/>
      <c r="T153" s="283"/>
      <c r="U153" s="283"/>
      <c r="V153" s="283"/>
      <c r="W153" s="283"/>
      <c r="X153" s="283"/>
      <c r="Y153" s="283"/>
      <c r="Z153" s="283"/>
      <c r="AA153" s="283"/>
      <c r="AB153" s="283"/>
      <c r="AC153" s="283"/>
      <c r="AD153" s="283"/>
      <c r="AR153" s="251" t="e">
        <f>VLOOKUP(#REF!,'اعضاء هيئة التدريس'!#REF!,2,)</f>
        <v>#REF!</v>
      </c>
    </row>
    <row r="154" spans="1:44" s="272" customFormat="1" ht="15.75" hidden="1" customHeight="1">
      <c r="A154" s="328">
        <v>11</v>
      </c>
      <c r="B154" s="288" t="s">
        <v>46</v>
      </c>
      <c r="C154" s="726" t="str">
        <f>VLOOKUP(B154,مقررات!$A$1:$F$411,2,FALSE)</f>
        <v>علم الصخور</v>
      </c>
      <c r="D154" s="211">
        <f>VLOOKUP(B154,مقررات!$A$1:$F$452,3,FALSE)</f>
        <v>1.5</v>
      </c>
      <c r="E154" s="211">
        <f>VLOOKUP(B154,مقررات!$A$1:$F$476,4,FALSE)</f>
        <v>3</v>
      </c>
      <c r="F154" s="211">
        <f t="shared" si="6"/>
        <v>3</v>
      </c>
      <c r="G154" s="60" t="str">
        <f>VLOOKUP(B154,مقررات!$A$1:$F$409,6,FALSE)</f>
        <v>G214-G112</v>
      </c>
      <c r="H154" s="60" t="s">
        <v>1471</v>
      </c>
      <c r="I154" s="262" t="str">
        <f>VLOOKUP(H154,'اعضاء هيئة التدريس'!$B$1:$D$300,2,FALSE)</f>
        <v>أ.د. ابراهيم محمد خلف</v>
      </c>
      <c r="J154" s="73"/>
      <c r="K154" s="73"/>
      <c r="L154" s="73"/>
      <c r="M154" s="73" t="s">
        <v>1261</v>
      </c>
      <c r="N154" s="73"/>
      <c r="O154" s="73"/>
      <c r="P154" s="386" t="s">
        <v>1315</v>
      </c>
      <c r="Q154" s="4"/>
      <c r="R154" s="283"/>
      <c r="S154" s="283"/>
      <c r="T154" s="283"/>
      <c r="U154" s="283"/>
      <c r="V154" s="283"/>
      <c r="W154" s="283"/>
      <c r="X154" s="283"/>
      <c r="Y154" s="283"/>
      <c r="Z154" s="283"/>
      <c r="AA154" s="283"/>
      <c r="AB154" s="283"/>
      <c r="AC154" s="283"/>
      <c r="AD154" s="283"/>
      <c r="AR154" s="251" t="e">
        <f>VLOOKUP(#REF!,'اعضاء هيئة التدريس'!#REF!,2,)</f>
        <v>#REF!</v>
      </c>
    </row>
    <row r="155" spans="1:44" s="272" customFormat="1" ht="15.75" hidden="1" customHeight="1">
      <c r="A155" s="328">
        <v>12</v>
      </c>
      <c r="B155" s="288" t="s">
        <v>57</v>
      </c>
      <c r="C155" s="726" t="str">
        <f>VLOOKUP(B155,مقررات!$A$1:$F$411,2,FALSE)</f>
        <v>صخور نارية</v>
      </c>
      <c r="D155" s="211">
        <f>VLOOKUP(B155,مقررات!$A$1:$F$452,3,FALSE)</f>
        <v>1.5</v>
      </c>
      <c r="E155" s="211">
        <f>VLOOKUP(B155,مقررات!$A$1:$F$476,4,FALSE)</f>
        <v>3</v>
      </c>
      <c r="F155" s="211">
        <f t="shared" si="6"/>
        <v>3</v>
      </c>
      <c r="G155" s="60" t="str">
        <f>VLOOKUP(B155,مقررات!$A$1:$F$409,6,FALSE)</f>
        <v>G231</v>
      </c>
      <c r="H155" s="60" t="s">
        <v>1510</v>
      </c>
      <c r="I155" s="262" t="str">
        <f>VLOOKUP(H155,'اعضاء هيئة التدريس'!$B$1:$D$300,2,FALSE)</f>
        <v>د/ خالد جمال الجميل</v>
      </c>
      <c r="J155" s="73"/>
      <c r="K155" s="73" t="s">
        <v>1303</v>
      </c>
      <c r="L155" s="73"/>
      <c r="M155" s="73"/>
      <c r="N155" s="73"/>
      <c r="O155" s="73"/>
      <c r="P155" s="386" t="s">
        <v>1321</v>
      </c>
      <c r="Q155" s="4"/>
      <c r="R155" s="283"/>
      <c r="S155" s="283"/>
      <c r="T155" s="283"/>
      <c r="U155" s="283"/>
      <c r="V155" s="283"/>
      <c r="W155" s="283"/>
      <c r="X155" s="283"/>
      <c r="Y155" s="283"/>
      <c r="Z155" s="283"/>
      <c r="AA155" s="283"/>
      <c r="AB155" s="283"/>
      <c r="AC155" s="283"/>
      <c r="AD155" s="283"/>
      <c r="AR155" s="251" t="e">
        <f>VLOOKUP(#REF!,'اعضاء هيئة التدريس'!#REF!,2,)</f>
        <v>#REF!</v>
      </c>
    </row>
    <row r="156" spans="1:44" s="272" customFormat="1" ht="15.75" hidden="1" customHeight="1">
      <c r="A156" s="328">
        <v>13</v>
      </c>
      <c r="B156" s="288" t="s">
        <v>74</v>
      </c>
      <c r="C156" s="726" t="str">
        <f>VLOOKUP(B156,مقررات!$A$1:$F$411,2,FALSE)</f>
        <v>مساحة</v>
      </c>
      <c r="D156" s="211">
        <f>VLOOKUP(B156,مقررات!$A$1:$F$452,3,FALSE)</f>
        <v>1.5</v>
      </c>
      <c r="E156" s="211">
        <f>VLOOKUP(B156,مقررات!$A$1:$F$476,4,FALSE)</f>
        <v>3</v>
      </c>
      <c r="F156" s="211">
        <f t="shared" si="6"/>
        <v>3</v>
      </c>
      <c r="G156" s="60" t="str">
        <f>VLOOKUP(B156,مقررات!$A$1:$F$409,6,FALSE)</f>
        <v>G141</v>
      </c>
      <c r="H156" s="60" t="s">
        <v>1468</v>
      </c>
      <c r="I156" s="262" t="str">
        <f>VLOOKUP(H156,'اعضاء هيئة التدريس'!$B$1:$D$300,2,FALSE)</f>
        <v>أ.د. جمال عيسوي قمح</v>
      </c>
      <c r="J156" s="73"/>
      <c r="K156" s="73"/>
      <c r="L156" s="73"/>
      <c r="M156" s="73" t="s">
        <v>1306</v>
      </c>
      <c r="N156" s="73"/>
      <c r="O156" s="73"/>
      <c r="P156" s="386" t="s">
        <v>1315</v>
      </c>
      <c r="Q156" s="282"/>
      <c r="R156" s="283"/>
      <c r="S156" s="283"/>
      <c r="T156" s="283"/>
      <c r="U156" s="283"/>
      <c r="V156" s="283"/>
      <c r="W156" s="283"/>
      <c r="X156" s="283"/>
      <c r="Y156" s="283"/>
      <c r="Z156" s="283"/>
      <c r="AA156" s="283"/>
      <c r="AB156" s="283"/>
      <c r="AC156" s="283"/>
      <c r="AD156" s="283"/>
      <c r="AR156" s="251" t="e">
        <f>VLOOKUP(#REF!,'اعضاء هيئة التدريس'!#REF!,2,)</f>
        <v>#REF!</v>
      </c>
    </row>
    <row r="157" spans="1:44" s="272" customFormat="1" ht="15.75" hidden="1" customHeight="1">
      <c r="A157" s="328">
        <v>14</v>
      </c>
      <c r="B157" s="288" t="s">
        <v>72</v>
      </c>
      <c r="C157" s="741" t="str">
        <f>VLOOKUP(B157,مقررات!$A$1:$F$411,2,FALSE)</f>
        <v>ميكانيكا الصخور</v>
      </c>
      <c r="D157" s="225">
        <f>VLOOKUP(B157,مقررات!$A$1:$F$452,3,FALSE)</f>
        <v>1.5</v>
      </c>
      <c r="E157" s="225">
        <f>VLOOKUP(B157,مقررات!$A$1:$F$476,4,FALSE)</f>
        <v>3</v>
      </c>
      <c r="F157" s="225">
        <f t="shared" si="6"/>
        <v>3</v>
      </c>
      <c r="G157" s="340" t="str">
        <f>VLOOKUP(B157,مقررات!$A$1:$F$409,6,FALSE)</f>
        <v>G231</v>
      </c>
      <c r="H157" s="340" t="s">
        <v>1487</v>
      </c>
      <c r="I157" s="742" t="str">
        <f>VLOOKUP(H157,'اعضاء هيئة التدريس'!$B$1:$D$300,2,FALSE)</f>
        <v>د. محمد فاروق ابوحشيش</v>
      </c>
      <c r="J157" s="771"/>
      <c r="K157" s="771"/>
      <c r="L157" s="771" t="s">
        <v>1261</v>
      </c>
      <c r="M157" s="771"/>
      <c r="N157" s="771"/>
      <c r="O157" s="771"/>
      <c r="P157" s="386" t="s">
        <v>1321</v>
      </c>
      <c r="Q157" s="158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3"/>
      <c r="AB157" s="283"/>
      <c r="AC157" s="283"/>
      <c r="AD157" s="283"/>
      <c r="AR157" s="251" t="e">
        <f>VLOOKUP(#REF!,'اعضاء هيئة التدريس'!#REF!,2,)</f>
        <v>#REF!</v>
      </c>
    </row>
    <row r="158" spans="1:44" s="272" customFormat="1" ht="15.75" hidden="1" customHeight="1">
      <c r="A158" s="328">
        <v>15</v>
      </c>
      <c r="B158" s="288" t="s">
        <v>45</v>
      </c>
      <c r="C158" s="726" t="str">
        <f>VLOOKUP(B158,مقررات!$A$1:$F$411,2,FALSE)</f>
        <v>علم الطبقات الصخري</v>
      </c>
      <c r="D158" s="211">
        <f>VLOOKUP(B158,مقررات!$A$1:$F$452,3,FALSE)</f>
        <v>1.5</v>
      </c>
      <c r="E158" s="211">
        <f>VLOOKUP(B158,مقررات!$A$1:$F$476,4,FALSE)</f>
        <v>3</v>
      </c>
      <c r="F158" s="211">
        <f t="shared" si="6"/>
        <v>3</v>
      </c>
      <c r="G158" s="60" t="str">
        <f>VLOOKUP(B158,مقررات!$A$1:$F$409,6,FALSE)</f>
        <v>G231-G141</v>
      </c>
      <c r="H158" s="60" t="s">
        <v>1477</v>
      </c>
      <c r="I158" s="262" t="str">
        <f>VLOOKUP(H158,'اعضاء هيئة التدريس'!$B$1:$D$300,2,FALSE)</f>
        <v>أ.د. حسني الدسوقي سليمان</v>
      </c>
      <c r="J158" s="73"/>
      <c r="K158" s="73"/>
      <c r="L158" s="73"/>
      <c r="M158" s="73"/>
      <c r="N158" s="73" t="s">
        <v>1306</v>
      </c>
      <c r="O158" s="73"/>
      <c r="P158" s="386" t="s">
        <v>1315</v>
      </c>
      <c r="Q158" s="282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3"/>
      <c r="AB158" s="283"/>
      <c r="AC158" s="283"/>
      <c r="AD158" s="283"/>
      <c r="AR158" s="251" t="e">
        <f>VLOOKUP(#REF!,'اعضاء هيئة التدريس'!#REF!,2,)</f>
        <v>#REF!</v>
      </c>
    </row>
    <row r="159" spans="1:44" s="272" customFormat="1" ht="15.75" hidden="1" customHeight="1">
      <c r="A159" s="328">
        <v>16</v>
      </c>
      <c r="B159" s="288" t="s">
        <v>44</v>
      </c>
      <c r="C159" s="726" t="str">
        <f>VLOOKUP(B159,مقررات!$A$1:$F$411,2,FALSE)</f>
        <v>علم الطبقات الحفرى</v>
      </c>
      <c r="D159" s="211">
        <f>VLOOKUP(B159,مقررات!$A$1:$F$452,3,FALSE)</f>
        <v>1</v>
      </c>
      <c r="E159" s="211">
        <f>VLOOKUP(B159,مقررات!$A$1:$F$476,4,FALSE)</f>
        <v>2</v>
      </c>
      <c r="F159" s="211">
        <f t="shared" si="6"/>
        <v>2</v>
      </c>
      <c r="G159" s="60" t="str">
        <f>VLOOKUP(B159,مقررات!$A$1:$F$409,6,FALSE)</f>
        <v>G221</v>
      </c>
      <c r="H159" s="60" t="s">
        <v>1475</v>
      </c>
      <c r="I159" s="262" t="str">
        <f>VLOOKUP(H159,'اعضاء هيئة التدريس'!$B$1:$D$300,2,FALSE)</f>
        <v>ا.د/عرابي حسين عرابي</v>
      </c>
      <c r="J159" s="73"/>
      <c r="K159" s="73"/>
      <c r="L159" s="73"/>
      <c r="M159" s="73"/>
      <c r="N159" s="73"/>
      <c r="O159" s="73" t="s">
        <v>1112</v>
      </c>
      <c r="P159" s="386" t="s">
        <v>1321</v>
      </c>
      <c r="Q159" s="4"/>
      <c r="R159" s="283"/>
      <c r="S159" s="283"/>
      <c r="T159" s="283"/>
      <c r="U159" s="283"/>
      <c r="V159" s="283"/>
      <c r="W159" s="283"/>
      <c r="X159" s="283"/>
      <c r="Y159" s="283"/>
      <c r="Z159" s="283"/>
      <c r="AA159" s="283"/>
      <c r="AB159" s="283"/>
      <c r="AC159" s="283"/>
      <c r="AD159" s="283"/>
      <c r="AR159" s="251" t="e">
        <f>VLOOKUP(#REF!,'اعضاء هيئة التدريس'!#REF!,2,)</f>
        <v>#REF!</v>
      </c>
    </row>
    <row r="160" spans="1:44" s="289" customFormat="1" ht="15.75" hidden="1" customHeight="1">
      <c r="A160" s="328">
        <v>17</v>
      </c>
      <c r="B160" s="288" t="s">
        <v>49</v>
      </c>
      <c r="C160" s="726" t="str">
        <f>VLOOKUP(B160,مقررات!$A$1:$F$411,2,FALSE)</f>
        <v>ترسيب</v>
      </c>
      <c r="D160" s="211">
        <f>VLOOKUP(B160,مقررات!$A$1:$F$452,3,FALSE)</f>
        <v>1.5</v>
      </c>
      <c r="E160" s="211">
        <f>VLOOKUP(B160,مقررات!$A$1:$F$476,4,FALSE)</f>
        <v>3</v>
      </c>
      <c r="F160" s="211">
        <f t="shared" si="6"/>
        <v>3</v>
      </c>
      <c r="G160" s="60" t="str">
        <f>VLOOKUP(B160,مقررات!$A$1:$F$409,6,FALSE)</f>
        <v>G331</v>
      </c>
      <c r="H160" s="60" t="s">
        <v>1466</v>
      </c>
      <c r="I160" s="262" t="str">
        <f>VLOOKUP(H160,'اعضاء هيئة التدريس'!$B$1:$D$300,2,FALSE)</f>
        <v>أ.د.حمدلله عبدالجواد ونس</v>
      </c>
      <c r="J160" s="73"/>
      <c r="K160" s="73"/>
      <c r="L160" s="73" t="s">
        <v>1303</v>
      </c>
      <c r="M160" s="73"/>
      <c r="N160" s="73"/>
      <c r="O160" s="73"/>
      <c r="P160" s="386" t="s">
        <v>1321</v>
      </c>
      <c r="Q160" s="4"/>
      <c r="R160" s="283"/>
      <c r="S160" s="357"/>
      <c r="T160" s="357"/>
      <c r="U160" s="357"/>
      <c r="V160" s="357"/>
      <c r="W160" s="357"/>
      <c r="X160" s="357"/>
      <c r="Y160" s="357"/>
      <c r="Z160" s="357"/>
      <c r="AA160" s="357"/>
      <c r="AB160" s="357"/>
      <c r="AC160" s="357"/>
      <c r="AD160" s="357"/>
      <c r="AR160" s="251" t="e">
        <f>VLOOKUP(#REF!,'اعضاء هيئة التدريس'!#REF!,2,)</f>
        <v>#REF!</v>
      </c>
    </row>
    <row r="161" spans="1:44" s="272" customFormat="1" ht="15.75" hidden="1" customHeight="1">
      <c r="A161" s="328">
        <v>18</v>
      </c>
      <c r="B161" s="288" t="s">
        <v>48</v>
      </c>
      <c r="C161" s="726" t="str">
        <f>VLOOKUP(B161,مقررات!$A$1:$F$411,2,FALSE)</f>
        <v>صخور رسوبية</v>
      </c>
      <c r="D161" s="211">
        <f>VLOOKUP(B161,مقررات!$A$1:$F$452,3,FALSE)</f>
        <v>1.5</v>
      </c>
      <c r="E161" s="211">
        <f>VLOOKUP(B161,مقررات!$A$1:$F$476,4,FALSE)</f>
        <v>3</v>
      </c>
      <c r="F161" s="211">
        <f t="shared" si="6"/>
        <v>3</v>
      </c>
      <c r="G161" s="60" t="str">
        <f>VLOOKUP(B161,مقررات!$A$1:$F$409,6,FALSE)</f>
        <v>G231</v>
      </c>
      <c r="H161" s="60" t="s">
        <v>1460</v>
      </c>
      <c r="I161" s="262" t="str">
        <f>VLOOKUP(H161,'اعضاء هيئة التدريس'!$B$1:$D$300,2,FALSE)</f>
        <v>ا.د/ محمد محمود ابو الحسن</v>
      </c>
      <c r="J161" s="73"/>
      <c r="K161" s="73"/>
      <c r="L161" s="73"/>
      <c r="M161" s="73"/>
      <c r="N161" s="73" t="s">
        <v>1261</v>
      </c>
      <c r="O161" s="73"/>
      <c r="P161" s="252"/>
      <c r="Q161" s="282"/>
      <c r="R161" s="283"/>
      <c r="S161" s="283"/>
      <c r="T161" s="283"/>
      <c r="U161" s="283"/>
      <c r="V161" s="283"/>
      <c r="W161" s="283"/>
      <c r="X161" s="283"/>
      <c r="Y161" s="283"/>
      <c r="Z161" s="283"/>
      <c r="AA161" s="283"/>
      <c r="AB161" s="283"/>
      <c r="AC161" s="283"/>
      <c r="AD161" s="283"/>
      <c r="AR161" s="251" t="e">
        <f>VLOOKUP(#REF!,'اعضاء هيئة التدريس'!#REF!,2,)</f>
        <v>#REF!</v>
      </c>
    </row>
    <row r="162" spans="1:44" s="272" customFormat="1" ht="22.5" hidden="1" customHeight="1">
      <c r="A162" s="328">
        <v>19</v>
      </c>
      <c r="B162" s="288" t="s">
        <v>59</v>
      </c>
      <c r="C162" s="726" t="str">
        <f>VLOOKUP(B162,مقررات!$A$1:$F$411,2,FALSE)</f>
        <v>صخور متحولة</v>
      </c>
      <c r="D162" s="211">
        <f>VLOOKUP(B162,مقررات!$A$1:$F$452,3,FALSE)</f>
        <v>1.5</v>
      </c>
      <c r="E162" s="211">
        <f>VLOOKUP(B162,مقررات!$A$1:$F$476,4,FALSE)</f>
        <v>3</v>
      </c>
      <c r="F162" s="211">
        <f t="shared" si="6"/>
        <v>3</v>
      </c>
      <c r="G162" s="60" t="str">
        <f>VLOOKUP(B162,مقررات!$A$1:$F$409,6,FALSE)</f>
        <v>G231</v>
      </c>
      <c r="H162" s="60" t="s">
        <v>1510</v>
      </c>
      <c r="I162" s="262" t="str">
        <f>VLOOKUP(H162,'اعضاء هيئة التدريس'!$B$1:$D$300,2,FALSE)</f>
        <v>د/ خالد جمال الجميل</v>
      </c>
      <c r="J162" s="73"/>
      <c r="K162" s="73"/>
      <c r="L162" s="73"/>
      <c r="M162" s="73" t="s">
        <v>1306</v>
      </c>
      <c r="N162" s="73"/>
      <c r="O162" s="73"/>
      <c r="P162" s="386" t="s">
        <v>1321</v>
      </c>
      <c r="Q162" s="282"/>
      <c r="R162" s="283"/>
      <c r="S162" s="283"/>
      <c r="T162" s="283"/>
      <c r="U162" s="283"/>
      <c r="V162" s="283"/>
      <c r="W162" s="283"/>
      <c r="X162" s="283"/>
      <c r="Y162" s="283"/>
      <c r="Z162" s="283"/>
      <c r="AA162" s="283"/>
      <c r="AB162" s="283"/>
      <c r="AC162" s="283"/>
      <c r="AD162" s="283"/>
      <c r="AR162" s="251" t="e">
        <f>VLOOKUP(#REF!,'اعضاء هيئة التدريس'!#REF!,2,)</f>
        <v>#REF!</v>
      </c>
    </row>
    <row r="163" spans="1:44" s="393" customFormat="1" ht="15.75" hidden="1" customHeight="1">
      <c r="A163" s="328">
        <v>20</v>
      </c>
      <c r="B163" s="288" t="s">
        <v>62</v>
      </c>
      <c r="C163" s="726" t="str">
        <f>VLOOKUP(B163,مقررات!$A$1:$F$411,2,FALSE)</f>
        <v>جيولوجيا تركيبية</v>
      </c>
      <c r="D163" s="211">
        <f>VLOOKUP(B163,مقررات!$A$1:$F$452,3,FALSE)</f>
        <v>1.5</v>
      </c>
      <c r="E163" s="211">
        <f>VLOOKUP(B163,مقررات!$A$1:$F$476,4,FALSE)</f>
        <v>3</v>
      </c>
      <c r="F163" s="211">
        <f t="shared" si="6"/>
        <v>3</v>
      </c>
      <c r="G163" s="60" t="str">
        <f>VLOOKUP(B163,مقررات!$A$1:$F$409,6,FALSE)</f>
        <v>G231-G141</v>
      </c>
      <c r="H163" s="60" t="s">
        <v>1479</v>
      </c>
      <c r="I163" s="262" t="str">
        <f>VLOOKUP(H163,'اعضاء هيئة التدريس'!$B$1:$D$300,2,FALSE)</f>
        <v>أ.د/ يحيى صفي الدين محمد</v>
      </c>
      <c r="J163" s="73"/>
      <c r="K163" s="73"/>
      <c r="L163" s="73" t="s">
        <v>1303</v>
      </c>
      <c r="M163" s="73"/>
      <c r="N163" s="73"/>
      <c r="O163" s="73"/>
      <c r="P163" s="1046"/>
      <c r="Q163" s="4"/>
      <c r="R163" s="743"/>
      <c r="S163" s="743"/>
      <c r="T163" s="743"/>
      <c r="U163" s="743"/>
      <c r="V163" s="743"/>
      <c r="W163" s="743"/>
      <c r="X163" s="743"/>
      <c r="Y163" s="743"/>
      <c r="Z163" s="743"/>
      <c r="AA163" s="743"/>
      <c r="AB163" s="743"/>
      <c r="AC163" s="743"/>
      <c r="AD163" s="743"/>
      <c r="AR163" s="480" t="e">
        <f>VLOOKUP(#REF!,'اعضاء هيئة التدريس'!#REF!,2,)</f>
        <v>#REF!</v>
      </c>
    </row>
    <row r="164" spans="1:44" s="272" customFormat="1" ht="15.75" hidden="1" customHeight="1">
      <c r="A164" s="328">
        <v>21</v>
      </c>
      <c r="B164" s="288" t="s">
        <v>56</v>
      </c>
      <c r="C164" s="726" t="str">
        <f>VLOOKUP(B164,مقررات!$A$1:$F$411,2,FALSE)</f>
        <v>جيومورفولوجي</v>
      </c>
      <c r="D164" s="211">
        <f>VLOOKUP(B164,مقررات!$A$1:$F$452,3,FALSE)</f>
        <v>1.5</v>
      </c>
      <c r="E164" s="211">
        <f>VLOOKUP(B164,مقررات!$A$1:$F$476,4,FALSE)</f>
        <v>3</v>
      </c>
      <c r="F164" s="211">
        <f t="shared" si="6"/>
        <v>3</v>
      </c>
      <c r="G164" s="60" t="str">
        <f>VLOOKUP(B164,مقررات!$A$1:$F$409,6,FALSE)</f>
        <v>G321-G341</v>
      </c>
      <c r="H164" s="60" t="s">
        <v>1481</v>
      </c>
      <c r="I164" s="262" t="str">
        <f>VLOOKUP(H164,'اعضاء هيئة التدريس'!$B$1:$D$300,2,FALSE)</f>
        <v>أ.د. هاني احمد مصطفى</v>
      </c>
      <c r="J164" s="73"/>
      <c r="K164" s="73"/>
      <c r="L164" s="73"/>
      <c r="M164" s="73" t="s">
        <v>1303</v>
      </c>
      <c r="N164" s="73"/>
      <c r="O164" s="73"/>
      <c r="P164" s="1046"/>
      <c r="Q164" s="4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3"/>
      <c r="AB164" s="283"/>
      <c r="AC164" s="283"/>
      <c r="AD164" s="283"/>
      <c r="AR164" s="251" t="e">
        <f>VLOOKUP(#REF!,'اعضاء هيئة التدريس'!#REF!,2,)</f>
        <v>#REF!</v>
      </c>
    </row>
    <row r="165" spans="1:44" s="272" customFormat="1" ht="15.75" hidden="1" customHeight="1">
      <c r="A165" s="328">
        <v>22</v>
      </c>
      <c r="B165" s="288" t="s">
        <v>61</v>
      </c>
      <c r="C165" s="726" t="str">
        <f>VLOOKUP(B165,مقررات!$A$1:$F$411,2,FALSE)</f>
        <v>جيولوجيا حقل</v>
      </c>
      <c r="D165" s="211">
        <f>VLOOKUP(B165,مقررات!$A$1:$F$452,3,FALSE)</f>
        <v>1</v>
      </c>
      <c r="E165" s="211">
        <f>VLOOKUP(B165,مقررات!$A$1:$F$476,4,FALSE)</f>
        <v>2</v>
      </c>
      <c r="F165" s="211">
        <f t="shared" si="6"/>
        <v>2</v>
      </c>
      <c r="G165" s="60" t="str">
        <f>VLOOKUP(B165,مقررات!$A$1:$F$409,6,FALSE)</f>
        <v>G141-G341-G231</v>
      </c>
      <c r="H165" s="60" t="s">
        <v>1464</v>
      </c>
      <c r="I165" s="262" t="str">
        <f>VLOOKUP(H165,'اعضاء هيئة التدريس'!$B$1:$D$300,2,FALSE)</f>
        <v>أ.د. ماهر داود ابراهيم</v>
      </c>
      <c r="J165" s="73"/>
      <c r="K165" s="73"/>
      <c r="L165" s="73"/>
      <c r="M165" s="73" t="s">
        <v>1147</v>
      </c>
      <c r="N165" s="73"/>
      <c r="O165" s="73"/>
      <c r="P165" s="386" t="s">
        <v>1321</v>
      </c>
      <c r="Q165" s="282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3"/>
      <c r="AB165" s="283"/>
      <c r="AC165" s="283"/>
      <c r="AD165" s="283"/>
      <c r="AR165" s="251" t="e">
        <f>VLOOKUP(#REF!,'اعضاء هيئة التدريس'!#REF!,2,)</f>
        <v>#REF!</v>
      </c>
    </row>
    <row r="166" spans="1:44" s="272" customFormat="1" ht="15.75" hidden="1" customHeight="1">
      <c r="A166" s="328">
        <v>23</v>
      </c>
      <c r="B166" s="288" t="s">
        <v>51</v>
      </c>
      <c r="C166" s="726" t="str">
        <f>VLOOKUP(B166,مقررات!$A$1:$F$411,2,FALSE)</f>
        <v>جيولوجيا مصر</v>
      </c>
      <c r="D166" s="211">
        <f>VLOOKUP(B166,مقررات!$A$1:$F$452,3,FALSE)</f>
        <v>1.5</v>
      </c>
      <c r="E166" s="211">
        <f>VLOOKUP(B166,مقررات!$A$1:$F$476,4,FALSE)</f>
        <v>3</v>
      </c>
      <c r="F166" s="211">
        <f t="shared" si="6"/>
        <v>3</v>
      </c>
      <c r="G166" s="60" t="str">
        <f>VLOOKUP(B166,مقررات!$A$1:$F$409,6,FALSE)</f>
        <v>G322-G321-G231</v>
      </c>
      <c r="H166" s="60" t="s">
        <v>1470</v>
      </c>
      <c r="I166" s="262" t="str">
        <f>VLOOKUP(H166,'اعضاء هيئة التدريس'!$B$1:$D$300,2,FALSE)</f>
        <v>د/ محمد عبدالغني خليفة</v>
      </c>
      <c r="J166" s="73"/>
      <c r="K166" s="73"/>
      <c r="L166" s="73"/>
      <c r="M166" s="73"/>
      <c r="N166" s="73" t="s">
        <v>1306</v>
      </c>
      <c r="O166" s="73"/>
      <c r="P166" s="384"/>
      <c r="Q166" s="4"/>
      <c r="R166" s="283"/>
      <c r="S166" s="283"/>
      <c r="T166" s="283"/>
      <c r="U166" s="283"/>
      <c r="V166" s="283"/>
      <c r="W166" s="283"/>
      <c r="X166" s="283"/>
      <c r="Y166" s="283"/>
      <c r="Z166" s="283"/>
      <c r="AA166" s="283"/>
      <c r="AB166" s="283"/>
      <c r="AC166" s="283"/>
      <c r="AD166" s="283"/>
      <c r="AR166" s="251" t="e">
        <f>VLOOKUP(#REF!,'اعضاء هيئة التدريس'!#REF!,2,)</f>
        <v>#REF!</v>
      </c>
    </row>
    <row r="167" spans="1:44" s="272" customFormat="1" ht="15.75" hidden="1" customHeight="1">
      <c r="A167" s="328">
        <v>24</v>
      </c>
      <c r="B167" s="288" t="s">
        <v>76</v>
      </c>
      <c r="C167" s="726" t="str">
        <f>VLOOKUP(B167,مقررات!$A$1:$F$411,2,FALSE)</f>
        <v>تدريبات حقل (1)</v>
      </c>
      <c r="D167" s="211">
        <f>VLOOKUP(B167,مقررات!$A$1:$F$452,3,FALSE)</f>
        <v>0</v>
      </c>
      <c r="E167" s="211">
        <f>VLOOKUP(B167,مقررات!$A$1:$F$476,4,FALSE)</f>
        <v>4</v>
      </c>
      <c r="F167" s="211">
        <f t="shared" si="6"/>
        <v>2</v>
      </c>
      <c r="G167" s="60" t="str">
        <f>VLOOKUP(B167,مقررات!$A$1:$F$409,6,FALSE)</f>
        <v>G341-G321-G343</v>
      </c>
      <c r="H167" s="60"/>
      <c r="I167" s="964" t="e">
        <f>VLOOKUP(H167,'اعضاء هيئة التدريس'!$B$1:$D$300,2,FALSE)</f>
        <v>#N/A</v>
      </c>
      <c r="J167" s="73"/>
      <c r="K167" s="73"/>
      <c r="L167" s="73"/>
      <c r="M167" s="73"/>
      <c r="N167" s="73"/>
      <c r="O167" s="73"/>
      <c r="P167" s="1045"/>
      <c r="Q167" s="282"/>
      <c r="R167" s="284"/>
      <c r="S167" s="283"/>
      <c r="T167" s="283"/>
      <c r="U167" s="283"/>
      <c r="V167" s="283"/>
      <c r="W167" s="283"/>
      <c r="X167" s="283"/>
      <c r="Y167" s="283"/>
      <c r="Z167" s="283"/>
      <c r="AA167" s="283"/>
      <c r="AB167" s="283"/>
      <c r="AC167" s="283"/>
      <c r="AD167" s="283"/>
      <c r="AR167" s="251" t="e">
        <f>VLOOKUP(#REF!,'اعضاء هيئة التدريس'!#REF!,2,)</f>
        <v>#REF!</v>
      </c>
    </row>
    <row r="168" spans="1:44" s="272" customFormat="1" ht="15.75" hidden="1" customHeight="1">
      <c r="A168" s="328">
        <v>25</v>
      </c>
      <c r="B168" s="288" t="s">
        <v>58</v>
      </c>
      <c r="C168" s="726" t="str">
        <f>VLOOKUP(B168,مقررات!$A$1:$F$411,2,FALSE)</f>
        <v>بيئات قديمة</v>
      </c>
      <c r="D168" s="211">
        <f>VLOOKUP(B168,مقررات!$A$1:$F$452,3,FALSE)</f>
        <v>1.5</v>
      </c>
      <c r="E168" s="211">
        <f>VLOOKUP(B168,مقررات!$A$1:$F$476,4,FALSE)</f>
        <v>3</v>
      </c>
      <c r="F168" s="211">
        <f t="shared" si="6"/>
        <v>3</v>
      </c>
      <c r="G168" s="60" t="str">
        <f>VLOOKUP(B168,مقررات!$A$1:$F$409,6,FALSE)</f>
        <v>G222-G221</v>
      </c>
      <c r="H168" s="60" t="s">
        <v>1475</v>
      </c>
      <c r="I168" s="262" t="str">
        <f>VLOOKUP(H168,'اعضاء هيئة التدريس'!$B$1:$D$300,2,FALSE)</f>
        <v>ا.د/عرابي حسين عرابي</v>
      </c>
      <c r="J168" s="73"/>
      <c r="K168" s="73" t="s">
        <v>1261</v>
      </c>
      <c r="L168" s="73"/>
      <c r="M168" s="73"/>
      <c r="N168" s="73"/>
      <c r="O168" s="73"/>
      <c r="P168" s="386"/>
      <c r="Q168" s="210"/>
      <c r="R168" s="284"/>
      <c r="S168" s="283"/>
      <c r="T168" s="283"/>
      <c r="U168" s="283"/>
      <c r="V168" s="283"/>
      <c r="W168" s="283"/>
      <c r="X168" s="283"/>
      <c r="Y168" s="283"/>
      <c r="Z168" s="283"/>
      <c r="AA168" s="283"/>
      <c r="AB168" s="283"/>
      <c r="AC168" s="283"/>
      <c r="AD168" s="283"/>
      <c r="AR168" s="251" t="e">
        <f>VLOOKUP(#REF!,'اعضاء هيئة التدريس'!#REF!,2,)</f>
        <v>#REF!</v>
      </c>
    </row>
    <row r="169" spans="1:44" s="272" customFormat="1" ht="15.75" hidden="1" customHeight="1">
      <c r="A169" s="328">
        <v>26</v>
      </c>
      <c r="B169" s="288" t="s">
        <v>465</v>
      </c>
      <c r="C169" s="726" t="str">
        <f>VLOOKUP(B169,مقررات!$A$1:$F$411,2,FALSE)</f>
        <v>رواسب حديثة</v>
      </c>
      <c r="D169" s="211">
        <f>VLOOKUP(B169,مقررات!$A$1:$F$452,3,FALSE)</f>
        <v>1.5</v>
      </c>
      <c r="E169" s="211">
        <f>VLOOKUP(B169,مقررات!$A$1:$F$476,4,FALSE)</f>
        <v>3</v>
      </c>
      <c r="F169" s="211">
        <f t="shared" si="6"/>
        <v>3</v>
      </c>
      <c r="G169" s="60" t="str">
        <f>VLOOKUP(B169,مقررات!$A$1:$F$409,6,FALSE)</f>
        <v>G331</v>
      </c>
      <c r="H169" s="60" t="s">
        <v>1512</v>
      </c>
      <c r="I169" s="262" t="str">
        <f>VLOOKUP(H169,'اعضاء هيئة التدريس'!$B$1:$D$300,2,FALSE)</f>
        <v>د/ معتز محمد عبدالغني</v>
      </c>
      <c r="J169" s="73"/>
      <c r="K169" s="73"/>
      <c r="L169" s="73" t="s">
        <v>1304</v>
      </c>
      <c r="M169" s="73"/>
      <c r="N169" s="73"/>
      <c r="O169" s="73"/>
      <c r="P169" s="1045"/>
      <c r="Q169" s="282"/>
      <c r="R169" s="283"/>
      <c r="S169" s="283"/>
      <c r="T169" s="283"/>
      <c r="U169" s="283"/>
      <c r="V169" s="283"/>
      <c r="W169" s="283"/>
      <c r="X169" s="283"/>
      <c r="Y169" s="283"/>
      <c r="Z169" s="283"/>
      <c r="AA169" s="283"/>
      <c r="AB169" s="283"/>
      <c r="AC169" s="283"/>
      <c r="AD169" s="283"/>
      <c r="AR169" s="251" t="e">
        <f>VLOOKUP(#REF!,'اعضاء هيئة التدريس'!#REF!,2,)</f>
        <v>#REF!</v>
      </c>
    </row>
    <row r="170" spans="1:44" s="272" customFormat="1" ht="15.75" hidden="1" customHeight="1">
      <c r="A170" s="328">
        <v>27</v>
      </c>
      <c r="B170" s="288" t="s">
        <v>68</v>
      </c>
      <c r="C170" s="726" t="str">
        <f>VLOOKUP(B170,مقررات!$A$1:$F$411,2,FALSE)</f>
        <v>جيوفيزياء</v>
      </c>
      <c r="D170" s="211">
        <f>VLOOKUP(B170,مقررات!$A$1:$F$452,3,FALSE)</f>
        <v>1.5</v>
      </c>
      <c r="E170" s="211">
        <f>VLOOKUP(B170,مقررات!$A$1:$F$476,4,FALSE)</f>
        <v>3</v>
      </c>
      <c r="F170" s="211">
        <f t="shared" si="6"/>
        <v>3</v>
      </c>
      <c r="G170" s="60" t="str">
        <f>VLOOKUP(B170,مقررات!$A$1:$F$409,6,FALSE)</f>
        <v>G141</v>
      </c>
      <c r="H170" s="60" t="s">
        <v>1457</v>
      </c>
      <c r="I170" s="262" t="str">
        <f>VLOOKUP(H170,'اعضاء هيئة التدريس'!$B$1:$D$300,2,FALSE)</f>
        <v>أ.د.حسن محمد الشايب</v>
      </c>
      <c r="J170" s="73"/>
      <c r="K170" s="73"/>
      <c r="L170" s="73"/>
      <c r="M170" s="73" t="s">
        <v>1303</v>
      </c>
      <c r="N170" s="73"/>
      <c r="O170" s="73"/>
      <c r="P170" s="386" t="s">
        <v>1321</v>
      </c>
      <c r="Q170" s="282"/>
      <c r="R170" s="283"/>
      <c r="S170" s="283"/>
      <c r="T170" s="283"/>
      <c r="U170" s="283"/>
      <c r="V170" s="283"/>
      <c r="W170" s="283"/>
      <c r="X170" s="283"/>
      <c r="Y170" s="283"/>
      <c r="Z170" s="283"/>
      <c r="AA170" s="283"/>
      <c r="AB170" s="283"/>
      <c r="AC170" s="283"/>
      <c r="AD170" s="283"/>
      <c r="AR170" s="251" t="e">
        <f>VLOOKUP(#REF!,'اعضاء هيئة التدريس'!#REF!,2,)</f>
        <v>#REF!</v>
      </c>
    </row>
    <row r="171" spans="1:44" s="122" customFormat="1" ht="15.75" hidden="1" customHeight="1">
      <c r="A171" s="328">
        <v>28</v>
      </c>
      <c r="B171" s="288" t="s">
        <v>64</v>
      </c>
      <c r="C171" s="726" t="str">
        <f>VLOOKUP(B171,مقررات!$A$1:$F$411,2,FALSE)</f>
        <v>جيولوجيا مياه (1)</v>
      </c>
      <c r="D171" s="211">
        <f>VLOOKUP(B171,مقررات!$A$1:$F$452,3,FALSE)</f>
        <v>1.5</v>
      </c>
      <c r="E171" s="211">
        <f>VLOOKUP(B171,مقررات!$A$1:$F$476,4,FALSE)</f>
        <v>3</v>
      </c>
      <c r="F171" s="211">
        <f t="shared" si="6"/>
        <v>3</v>
      </c>
      <c r="G171" s="60" t="str">
        <f>VLOOKUP(B171,مقررات!$A$1:$F$409,6,FALSE)</f>
        <v>G331-G341</v>
      </c>
      <c r="H171" s="60" t="s">
        <v>1462</v>
      </c>
      <c r="I171" s="262" t="str">
        <f>VLOOKUP(H171,'اعضاء هيئة التدريس'!$B$1:$D$300,2,FALSE)</f>
        <v>أ.د.كمال عبدالعظيم دهب</v>
      </c>
      <c r="J171" s="73"/>
      <c r="K171" s="73"/>
      <c r="L171" s="73"/>
      <c r="M171" s="73" t="s">
        <v>2016</v>
      </c>
      <c r="N171" s="73"/>
      <c r="O171" s="73"/>
      <c r="P171" s="386" t="s">
        <v>1315</v>
      </c>
      <c r="Q171" s="4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R171" s="251" t="e">
        <f>VLOOKUP(#REF!,'اعضاء هيئة التدريس'!#REF!,2,)</f>
        <v>#REF!</v>
      </c>
    </row>
    <row r="172" spans="1:44" s="122" customFormat="1" ht="15.75" hidden="1" customHeight="1">
      <c r="A172" s="328">
        <v>29</v>
      </c>
      <c r="B172" s="288" t="s">
        <v>461</v>
      </c>
      <c r="C172" s="726" t="str">
        <f>VLOOKUP(B172,مقررات!$A$1:$F$411,2,FALSE)</f>
        <v>خامات المعادن</v>
      </c>
      <c r="D172" s="211">
        <f>VLOOKUP(B172,مقررات!$A$1:$F$452,3,FALSE)</f>
        <v>1</v>
      </c>
      <c r="E172" s="211">
        <f>VLOOKUP(B172,مقررات!$A$1:$F$476,4,FALSE)</f>
        <v>2</v>
      </c>
      <c r="F172" s="211">
        <f t="shared" si="6"/>
        <v>2</v>
      </c>
      <c r="G172" s="60" t="str">
        <f>VLOOKUP(B172,مقررات!$A$1:$F$409,6,FALSE)</f>
        <v>G231</v>
      </c>
      <c r="H172" s="60" t="s">
        <v>1514</v>
      </c>
      <c r="I172" s="262" t="str">
        <f>VLOOKUP(H172,'اعضاء هيئة التدريس'!$B$1:$D$300,2,FALSE)</f>
        <v>د/ حمدي احمد الدسوقي</v>
      </c>
      <c r="J172" s="73"/>
      <c r="K172" s="73"/>
      <c r="L172" s="73" t="s">
        <v>1261</v>
      </c>
      <c r="M172" s="73"/>
      <c r="N172" s="73"/>
      <c r="O172" s="73"/>
      <c r="P172" s="384"/>
      <c r="Q172" s="4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R172" s="251" t="e">
        <f>VLOOKUP(#REF!,'اعضاء هيئة التدريس'!#REF!,2,)</f>
        <v>#REF!</v>
      </c>
    </row>
    <row r="173" spans="1:44" s="417" customFormat="1" ht="15.75" hidden="1" customHeight="1">
      <c r="A173" s="328">
        <v>30</v>
      </c>
      <c r="B173" s="288" t="s">
        <v>60</v>
      </c>
      <c r="C173" s="726" t="str">
        <f>VLOOKUP(B173,مقررات!$A$1:$F$411,2,FALSE)</f>
        <v>جيوكيمياء</v>
      </c>
      <c r="D173" s="211">
        <f>VLOOKUP(B173,مقررات!$A$1:$F$452,3,FALSE)</f>
        <v>1.5</v>
      </c>
      <c r="E173" s="211">
        <f>VLOOKUP(B173,مقررات!$A$1:$F$476,4,FALSE)</f>
        <v>3</v>
      </c>
      <c r="F173" s="211">
        <f t="shared" si="6"/>
        <v>3</v>
      </c>
      <c r="G173" s="60" t="str">
        <f>VLOOKUP(B173,مقررات!$A$1:$F$409,6,FALSE)</f>
        <v>G231</v>
      </c>
      <c r="H173" s="60" t="s">
        <v>1473</v>
      </c>
      <c r="I173" s="262" t="str">
        <f>VLOOKUP(H173,'اعضاء هيئة التدريس'!$B$1:$D$300,2,FALSE)</f>
        <v>أ.د.احمد محمد بشادي</v>
      </c>
      <c r="J173" s="73"/>
      <c r="K173" s="73"/>
      <c r="L173" s="73"/>
      <c r="M173" s="73" t="s">
        <v>1261</v>
      </c>
      <c r="N173" s="73"/>
      <c r="O173" s="73"/>
      <c r="P173" s="386"/>
      <c r="Q173" s="282"/>
      <c r="R173" s="220"/>
      <c r="S173" s="220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R173" s="251" t="e">
        <f>VLOOKUP(#REF!,'اعضاء هيئة التدريس'!#REF!,2,)</f>
        <v>#REF!</v>
      </c>
    </row>
    <row r="174" spans="1:44" s="221" customFormat="1" ht="15.75" hidden="1" customHeight="1">
      <c r="A174" s="328">
        <v>31</v>
      </c>
      <c r="B174" s="288" t="s">
        <v>81</v>
      </c>
      <c r="C174" s="726" t="str">
        <f>VLOOKUP(B174,مقررات!$A$1:$F$411,2,FALSE)</f>
        <v>صخور كربوناتية</v>
      </c>
      <c r="D174" s="211">
        <f>VLOOKUP(B174,مقررات!$A$1:$F$452,3,FALSE)</f>
        <v>1.5</v>
      </c>
      <c r="E174" s="211">
        <f>VLOOKUP(B174,مقررات!$A$1:$F$476,4,FALSE)</f>
        <v>3</v>
      </c>
      <c r="F174" s="211">
        <f t="shared" si="6"/>
        <v>3</v>
      </c>
      <c r="G174" s="60" t="str">
        <f>VLOOKUP(B174,مقررات!$A$1:$F$409,6,FALSE)</f>
        <v>G331</v>
      </c>
      <c r="H174" s="60" t="s">
        <v>1460</v>
      </c>
      <c r="I174" s="262" t="str">
        <f>VLOOKUP(H174,'اعضاء هيئة التدريس'!$B$1:$D$300,2,FALSE)</f>
        <v>ا.د/ محمد محمود ابو الحسن</v>
      </c>
      <c r="J174" s="73"/>
      <c r="K174" s="73"/>
      <c r="L174" s="73" t="s">
        <v>1305</v>
      </c>
      <c r="M174" s="73"/>
      <c r="N174" s="73"/>
      <c r="O174" s="73"/>
      <c r="P174" s="386"/>
      <c r="Q174" s="210"/>
      <c r="R174" s="220"/>
      <c r="S174" s="220"/>
      <c r="T174" s="220"/>
      <c r="U174" s="220"/>
      <c r="V174" s="220"/>
      <c r="W174" s="220"/>
      <c r="X174" s="220"/>
      <c r="Y174" s="220"/>
      <c r="Z174" s="220"/>
      <c r="AA174" s="220"/>
      <c r="AB174" s="220"/>
      <c r="AC174" s="220"/>
      <c r="AD174" s="220"/>
      <c r="AR174" s="251" t="e">
        <f>VLOOKUP(#REF!,'اعضاء هيئة التدريس'!#REF!,2,)</f>
        <v>#REF!</v>
      </c>
    </row>
    <row r="175" spans="1:44" s="221" customFormat="1" ht="15.75" hidden="1" customHeight="1">
      <c r="A175" s="328">
        <v>32</v>
      </c>
      <c r="B175" s="288" t="s">
        <v>71</v>
      </c>
      <c r="C175" s="726" t="str">
        <f>VLOOKUP(B175,مقررات!$A$1:$F$411,2,FALSE)</f>
        <v>جيولوجيا اقتصادية</v>
      </c>
      <c r="D175" s="211">
        <f>VLOOKUP(B175,مقررات!$A$1:$F$452,3,FALSE)</f>
        <v>1.5</v>
      </c>
      <c r="E175" s="211">
        <f>VLOOKUP(B175,مقررات!$A$1:$F$476,4,FALSE)</f>
        <v>3</v>
      </c>
      <c r="F175" s="211">
        <f t="shared" si="6"/>
        <v>3</v>
      </c>
      <c r="G175" s="60" t="str">
        <f>VLOOKUP(B175,مقررات!$A$1:$F$409,6,FALSE)</f>
        <v>G231</v>
      </c>
      <c r="H175" s="60" t="s">
        <v>1514</v>
      </c>
      <c r="I175" s="262" t="str">
        <f>VLOOKUP(H175,'اعضاء هيئة التدريس'!$B$1:$D$300,2,FALSE)</f>
        <v>د/ حمدي احمد الدسوقي</v>
      </c>
      <c r="J175" s="73"/>
      <c r="K175" s="73"/>
      <c r="L175" s="73" t="s">
        <v>1262</v>
      </c>
      <c r="M175" s="73"/>
      <c r="N175" s="73"/>
      <c r="O175" s="73"/>
      <c r="P175" s="1046"/>
      <c r="Q175" s="4"/>
      <c r="R175" s="220"/>
      <c r="S175" s="220"/>
      <c r="T175" s="220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R175" s="251" t="e">
        <f>VLOOKUP(#REF!,'اعضاء هيئة التدريس'!#REF!,2,)</f>
        <v>#REF!</v>
      </c>
    </row>
    <row r="176" spans="1:44" s="122" customFormat="1" ht="18.75" hidden="1" customHeight="1">
      <c r="A176" s="328">
        <v>33</v>
      </c>
      <c r="B176" s="288" t="s">
        <v>77</v>
      </c>
      <c r="C176" s="726" t="str">
        <f>VLOOKUP(B176,مقررات!$A$1:$F$411,2,FALSE)</f>
        <v>تدريبات حقل (2)</v>
      </c>
      <c r="D176" s="211">
        <f>VLOOKUP(B176,مقررات!$A$1:$F$452,3,FALSE)</f>
        <v>0</v>
      </c>
      <c r="E176" s="211">
        <f>VLOOKUP(B176,مقررات!$A$1:$F$476,4,FALSE)</f>
        <v>6</v>
      </c>
      <c r="F176" s="211">
        <f t="shared" si="6"/>
        <v>3</v>
      </c>
      <c r="G176" s="60" t="str">
        <f>VLOOKUP(B176,مقررات!$A$1:$F$409,6,FALSE)</f>
        <v>G345</v>
      </c>
      <c r="H176" s="60"/>
      <c r="I176" s="964" t="e">
        <f>VLOOKUP(H176,'اعضاء هيئة التدريس'!$B$1:$D$300,2,FALSE)</f>
        <v>#N/A</v>
      </c>
      <c r="J176" s="73"/>
      <c r="K176" s="73"/>
      <c r="L176" s="73"/>
      <c r="M176" s="73"/>
      <c r="N176" s="73"/>
      <c r="O176" s="73"/>
      <c r="P176" s="386"/>
      <c r="Q176" s="282"/>
      <c r="R176" s="89"/>
      <c r="S176" s="622"/>
      <c r="T176" s="91"/>
      <c r="U176" s="811"/>
      <c r="V176" s="91"/>
      <c r="W176" s="91"/>
      <c r="X176" s="91"/>
      <c r="Y176" s="91"/>
      <c r="Z176" s="91"/>
      <c r="AA176" s="91"/>
      <c r="AB176" s="91"/>
      <c r="AC176" s="91"/>
      <c r="AD176" s="91"/>
      <c r="AR176" s="251" t="e">
        <f>VLOOKUP(#REF!,'اعضاء هيئة التدريس'!#REF!,2,)</f>
        <v>#REF!</v>
      </c>
    </row>
    <row r="177" spans="1:44" s="272" customFormat="1" ht="15.75" hidden="1" customHeight="1">
      <c r="A177" s="328">
        <v>34</v>
      </c>
      <c r="B177" s="288" t="s">
        <v>80</v>
      </c>
      <c r="C177" s="726" t="str">
        <f>VLOOKUP(B177,مقررات!$A$1:$F$411,2,FALSE)</f>
        <v>استشعار عن بعد</v>
      </c>
      <c r="D177" s="211">
        <f>VLOOKUP(B177,مقررات!$A$1:$F$452,3,FALSE)</f>
        <v>1.5</v>
      </c>
      <c r="E177" s="211">
        <f>VLOOKUP(B177,مقررات!$A$1:$F$476,4,FALSE)</f>
        <v>3</v>
      </c>
      <c r="F177" s="211">
        <f t="shared" si="6"/>
        <v>3</v>
      </c>
      <c r="G177" s="60" t="str">
        <f>VLOOKUP(B177,مقررات!$A$1:$F$409,6,FALSE)</f>
        <v>G341</v>
      </c>
      <c r="H177" s="60" t="s">
        <v>1481</v>
      </c>
      <c r="I177" s="262" t="str">
        <f>VLOOKUP(H177,'اعضاء هيئة التدريس'!$B$1:$D$300,2,FALSE)</f>
        <v>أ.د. هاني احمد مصطفى</v>
      </c>
      <c r="J177" s="73"/>
      <c r="K177" s="73"/>
      <c r="L177" s="73"/>
      <c r="M177" s="73"/>
      <c r="N177" s="73" t="s">
        <v>1303</v>
      </c>
      <c r="O177" s="73"/>
      <c r="P177" s="386"/>
      <c r="Q177" s="282"/>
      <c r="R177" s="284"/>
      <c r="S177" s="283"/>
      <c r="T177" s="283"/>
      <c r="U177" s="283"/>
      <c r="V177" s="283"/>
      <c r="W177" s="283"/>
      <c r="X177" s="283"/>
      <c r="Y177" s="283"/>
      <c r="Z177" s="283"/>
      <c r="AA177" s="283"/>
      <c r="AB177" s="283"/>
      <c r="AC177" s="283"/>
      <c r="AD177" s="283"/>
      <c r="AR177" s="251" t="e">
        <f>VLOOKUP(#REF!,'اعضاء هيئة التدريس'!#REF!,2,)</f>
        <v>#REF!</v>
      </c>
    </row>
    <row r="178" spans="1:44" s="272" customFormat="1" ht="15.75" hidden="1" customHeight="1">
      <c r="A178" s="328">
        <v>35</v>
      </c>
      <c r="B178" s="288" t="s">
        <v>79</v>
      </c>
      <c r="C178" s="726" t="str">
        <f>VLOOKUP(B178,مقررات!$A$1:$F$411,2,FALSE)</f>
        <v>جيولوجيا تصويرية</v>
      </c>
      <c r="D178" s="211">
        <f>VLOOKUP(B178,مقررات!$A$1:$F$452,3,FALSE)</f>
        <v>1.5</v>
      </c>
      <c r="E178" s="211">
        <f>VLOOKUP(B178,مقررات!$A$1:$F$476,4,FALSE)</f>
        <v>3</v>
      </c>
      <c r="F178" s="211">
        <f t="shared" si="6"/>
        <v>3</v>
      </c>
      <c r="G178" s="60" t="str">
        <f>VLOOKUP(B178,مقررات!$A$1:$F$409,6,FALSE)</f>
        <v>G341</v>
      </c>
      <c r="H178" s="60" t="s">
        <v>1490</v>
      </c>
      <c r="I178" s="262" t="str">
        <f>VLOOKUP(H178,'اعضاء هيئة التدريس'!$B$1:$D$300,2,FALSE)</f>
        <v>د. اشرف صبحى عبدالمقصود</v>
      </c>
      <c r="J178" s="73"/>
      <c r="K178" s="73" t="s">
        <v>1303</v>
      </c>
      <c r="L178" s="73"/>
      <c r="M178" s="73"/>
      <c r="N178" s="73"/>
      <c r="O178" s="73"/>
      <c r="P178" s="384"/>
      <c r="Q178" s="4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3"/>
      <c r="AB178" s="283"/>
      <c r="AC178" s="283"/>
      <c r="AD178" s="283"/>
      <c r="AR178" s="251" t="e">
        <f>VLOOKUP(#REF!,'اعضاء هيئة التدريس'!#REF!,2,)</f>
        <v>#REF!</v>
      </c>
    </row>
    <row r="179" spans="1:44" ht="15.75" hidden="1" customHeight="1">
      <c r="A179" s="328">
        <v>36</v>
      </c>
      <c r="B179" s="288" t="s">
        <v>466</v>
      </c>
      <c r="C179" s="726" t="str">
        <f>VLOOKUP(B179,مقررات!$A$1:$F$411,2,FALSE)</f>
        <v>جيوتكنيك</v>
      </c>
      <c r="D179" s="211">
        <f>VLOOKUP(B179,مقررات!$A$1:$F$452,3,FALSE)</f>
        <v>1.5</v>
      </c>
      <c r="E179" s="211">
        <f>VLOOKUP(B179,مقررات!$A$1:$F$476,4,FALSE)</f>
        <v>3</v>
      </c>
      <c r="F179" s="211">
        <f t="shared" si="6"/>
        <v>3</v>
      </c>
      <c r="G179" s="60" t="str">
        <f>VLOOKUP(B179,مقررات!$A$1:$F$409,6,FALSE)</f>
        <v>G341</v>
      </c>
      <c r="H179" s="60" t="s">
        <v>1958</v>
      </c>
      <c r="I179" s="262" t="str">
        <f>VLOOKUP(H179,'اعضاء هيئة التدريس'!$B$1:$D$300,2,FALSE)</f>
        <v>أ.د. حسن على عليوة</v>
      </c>
      <c r="J179" s="73"/>
      <c r="K179" s="73"/>
      <c r="L179" s="73"/>
      <c r="M179" s="73" t="s">
        <v>1306</v>
      </c>
      <c r="N179" s="73"/>
      <c r="O179" s="73"/>
      <c r="P179" s="1046"/>
      <c r="Q179" s="4"/>
      <c r="AR179" s="251" t="e">
        <f>VLOOKUP(#REF!,'اعضاء هيئة التدريس'!#REF!,2,)</f>
        <v>#REF!</v>
      </c>
    </row>
    <row r="180" spans="1:44" s="272" customFormat="1" ht="15.75" hidden="1" customHeight="1">
      <c r="A180" s="328">
        <v>37</v>
      </c>
      <c r="B180" s="288" t="s">
        <v>55</v>
      </c>
      <c r="C180" s="726" t="str">
        <f>VLOOKUP(B180,مقررات!$A$1:$F$411,2,FALSE)</f>
        <v>جيولوجيا البحار</v>
      </c>
      <c r="D180" s="211">
        <f>VLOOKUP(B180,مقررات!$A$1:$F$452,3,FALSE)</f>
        <v>1</v>
      </c>
      <c r="E180" s="211">
        <f>VLOOKUP(B180,مقررات!$A$1:$F$476,4,FALSE)</f>
        <v>2</v>
      </c>
      <c r="F180" s="211">
        <f t="shared" si="6"/>
        <v>2</v>
      </c>
      <c r="G180" s="60" t="str">
        <f>VLOOKUP(B180,مقررات!$A$1:$F$409,6,FALSE)</f>
        <v>G331 -G342</v>
      </c>
      <c r="H180" s="60" t="s">
        <v>1512</v>
      </c>
      <c r="I180" s="262" t="str">
        <f>VLOOKUP(H180,'اعضاء هيئة التدريس'!$B$1:$D$300,2,FALSE)</f>
        <v>د/ معتز محمد عبدالغني</v>
      </c>
      <c r="J180" s="73"/>
      <c r="K180" s="73"/>
      <c r="L180" s="73" t="s">
        <v>1233</v>
      </c>
      <c r="M180" s="73"/>
      <c r="N180" s="73"/>
      <c r="O180" s="73"/>
      <c r="P180" s="386" t="s">
        <v>1321</v>
      </c>
      <c r="Q180" s="4"/>
      <c r="R180" s="283"/>
      <c r="S180" s="283"/>
      <c r="T180" s="283"/>
      <c r="U180" s="283"/>
      <c r="V180" s="283"/>
      <c r="W180" s="283"/>
      <c r="X180" s="283"/>
      <c r="Y180" s="283"/>
      <c r="Z180" s="283"/>
      <c r="AA180" s="283"/>
      <c r="AB180" s="283"/>
      <c r="AC180" s="283"/>
      <c r="AD180" s="283"/>
      <c r="AR180" s="251" t="e">
        <f>VLOOKUP(#REF!,'اعضاء هيئة التدريس'!#REF!,2,)</f>
        <v>#REF!</v>
      </c>
    </row>
    <row r="181" spans="1:44" s="272" customFormat="1" ht="15.75" hidden="1" customHeight="1">
      <c r="A181" s="328">
        <v>38</v>
      </c>
      <c r="B181" s="288" t="s">
        <v>66</v>
      </c>
      <c r="C181" s="726" t="str">
        <f>VLOOKUP(B181,مقررات!$A$1:$F$411,2,FALSE)</f>
        <v>جيولوجيا البترول</v>
      </c>
      <c r="D181" s="211">
        <f>VLOOKUP(B181,مقررات!$A$1:$F$452,3,FALSE)</f>
        <v>1.5</v>
      </c>
      <c r="E181" s="211">
        <f>VLOOKUP(B181,مقررات!$A$1:$F$476,4,FALSE)</f>
        <v>3</v>
      </c>
      <c r="F181" s="211">
        <f t="shared" si="6"/>
        <v>3</v>
      </c>
      <c r="G181" s="60" t="str">
        <f>VLOOKUP(B181,مقررات!$A$1:$F$409,6,FALSE)</f>
        <v>G463</v>
      </c>
      <c r="H181" s="60" t="s">
        <v>1492</v>
      </c>
      <c r="I181" s="262" t="str">
        <f>VLOOKUP(H181,'اعضاء هيئة التدريس'!$B$1:$D$300,2,FALSE)</f>
        <v>د/ خالد جمال المعداوي</v>
      </c>
      <c r="J181" s="73"/>
      <c r="K181" s="73" t="s">
        <v>1156</v>
      </c>
      <c r="L181" s="73"/>
      <c r="M181" s="73"/>
      <c r="N181" s="73"/>
      <c r="O181" s="73"/>
      <c r="P181" s="386" t="s">
        <v>1321</v>
      </c>
      <c r="Q181" s="282"/>
      <c r="R181" s="283"/>
      <c r="S181" s="283"/>
      <c r="T181" s="283"/>
      <c r="U181" s="283"/>
      <c r="V181" s="283"/>
      <c r="W181" s="283"/>
      <c r="X181" s="283"/>
      <c r="Y181" s="283"/>
      <c r="Z181" s="283"/>
      <c r="AA181" s="283"/>
      <c r="AB181" s="283"/>
      <c r="AC181" s="283"/>
      <c r="AD181" s="283"/>
      <c r="AR181" s="251" t="e">
        <f>VLOOKUP(#REF!,'اعضاء هيئة التدريس'!#REF!,2,)</f>
        <v>#REF!</v>
      </c>
    </row>
    <row r="182" spans="1:44" s="272" customFormat="1" ht="15.75" hidden="1" customHeight="1">
      <c r="A182" s="328">
        <v>39</v>
      </c>
      <c r="B182" s="288" t="s">
        <v>63</v>
      </c>
      <c r="C182" s="726" t="str">
        <f>VLOOKUP(B182,مقررات!$A$1:$F$411,2,FALSE)</f>
        <v>جيولوجيا استكشاف</v>
      </c>
      <c r="D182" s="211">
        <f>VLOOKUP(B182,مقررات!$A$1:$F$452,3,FALSE)</f>
        <v>1.5</v>
      </c>
      <c r="E182" s="211">
        <f>VLOOKUP(B182,مقررات!$A$1:$F$476,4,FALSE)</f>
        <v>3</v>
      </c>
      <c r="F182" s="211">
        <f t="shared" ref="F182:F185" si="7">D182+0.5*E182</f>
        <v>3</v>
      </c>
      <c r="G182" s="60" t="str">
        <f>VLOOKUP(B182,مقررات!$A$1:$F$409,6,FALSE)</f>
        <v>------</v>
      </c>
      <c r="H182" s="60" t="s">
        <v>1494</v>
      </c>
      <c r="I182" s="262" t="str">
        <f>VLOOKUP(H182,'اعضاء هيئة التدريس'!$B$1:$D$300,2,FALSE)</f>
        <v>د.نهى محمد فتح الله</v>
      </c>
      <c r="J182" s="73"/>
      <c r="K182" s="73"/>
      <c r="L182" s="73" t="s">
        <v>1306</v>
      </c>
      <c r="M182" s="73"/>
      <c r="N182" s="73"/>
      <c r="O182" s="73"/>
      <c r="P182" s="1046"/>
      <c r="Q182" s="4"/>
      <c r="R182" s="283"/>
      <c r="S182" s="283"/>
      <c r="T182" s="283"/>
      <c r="U182" s="283"/>
      <c r="V182" s="283"/>
      <c r="W182" s="283"/>
      <c r="X182" s="283"/>
      <c r="Y182" s="283"/>
      <c r="Z182" s="283"/>
      <c r="AA182" s="283"/>
      <c r="AB182" s="283"/>
      <c r="AC182" s="283"/>
      <c r="AD182" s="283"/>
      <c r="AR182" s="251" t="e">
        <f>VLOOKUP(#REF!,'اعضاء هيئة التدريس'!#REF!,2,)</f>
        <v>#REF!</v>
      </c>
    </row>
    <row r="183" spans="1:44" s="272" customFormat="1" ht="25.5" hidden="1" customHeight="1">
      <c r="A183" s="328">
        <v>40</v>
      </c>
      <c r="B183" s="288" t="s">
        <v>67</v>
      </c>
      <c r="C183" s="726" t="str">
        <f>VLOOKUP(B183,مقررات!$A$1:$F$411,2,FALSE)</f>
        <v>جيولوجيا  تحت سطحية</v>
      </c>
      <c r="D183" s="211">
        <f>VLOOKUP(B183,مقررات!$A$1:$F$452,3,FALSE)</f>
        <v>1.5</v>
      </c>
      <c r="E183" s="211">
        <f>VLOOKUP(B183,مقررات!$A$1:$F$476,4,FALSE)</f>
        <v>3</v>
      </c>
      <c r="F183" s="211">
        <f t="shared" si="7"/>
        <v>3</v>
      </c>
      <c r="G183" s="60" t="str">
        <f>VLOOKUP(B183,مقررات!$A$1:$F$409,6,FALSE)</f>
        <v>G341-G331</v>
      </c>
      <c r="H183" s="60" t="s">
        <v>1487</v>
      </c>
      <c r="I183" s="262" t="str">
        <f>VLOOKUP(H183,'اعضاء هيئة التدريس'!$B$1:$D$300,2,FALSE)</f>
        <v>د. محمد فاروق ابوحشيش</v>
      </c>
      <c r="J183" s="73"/>
      <c r="K183" s="73"/>
      <c r="L183" s="73"/>
      <c r="M183" s="73"/>
      <c r="N183" s="73" t="s">
        <v>1261</v>
      </c>
      <c r="O183" s="73"/>
      <c r="P183" s="384"/>
      <c r="Q183" s="4"/>
      <c r="R183" s="283"/>
      <c r="S183" s="283"/>
      <c r="T183" s="283"/>
      <c r="U183" s="283"/>
      <c r="V183" s="283"/>
      <c r="W183" s="283"/>
      <c r="X183" s="283"/>
      <c r="Y183" s="283"/>
      <c r="Z183" s="283"/>
      <c r="AA183" s="283"/>
      <c r="AB183" s="283"/>
      <c r="AC183" s="283"/>
      <c r="AD183" s="283"/>
      <c r="AR183" s="251" t="e">
        <f>VLOOKUP(#REF!,'اعضاء هيئة التدريس'!#REF!,2,)</f>
        <v>#REF!</v>
      </c>
    </row>
    <row r="184" spans="1:44" s="285" customFormat="1" ht="15.75" hidden="1" customHeight="1">
      <c r="A184" s="328">
        <v>41</v>
      </c>
      <c r="B184" s="288" t="s">
        <v>73</v>
      </c>
      <c r="C184" s="726" t="str">
        <f>VLOOKUP(B184,مقررات!$A$1:$F$411,2,FALSE)</f>
        <v>جيولوجيا هندسية</v>
      </c>
      <c r="D184" s="211">
        <f>VLOOKUP(B184,مقررات!$A$1:$F$452,3,FALSE)</f>
        <v>1.5</v>
      </c>
      <c r="E184" s="211">
        <f>VLOOKUP(B184,مقررات!$A$1:$F$476,4,FALSE)</f>
        <v>3</v>
      </c>
      <c r="F184" s="211">
        <f t="shared" si="7"/>
        <v>3</v>
      </c>
      <c r="G184" s="60" t="str">
        <f>VLOOKUP(B184,مقررات!$A$1:$F$409,6,FALSE)</f>
        <v>G 281</v>
      </c>
      <c r="H184" s="60" t="s">
        <v>1468</v>
      </c>
      <c r="I184" s="262" t="str">
        <f>VLOOKUP(H184,'اعضاء هيئة التدريس'!$B$1:$D$300,2,FALSE)</f>
        <v>أ.د. جمال عيسوي قمح</v>
      </c>
      <c r="J184" s="73"/>
      <c r="K184" s="73"/>
      <c r="L184" s="73"/>
      <c r="M184" s="73"/>
      <c r="N184" s="73"/>
      <c r="O184" s="73" t="s">
        <v>1306</v>
      </c>
      <c r="P184" s="386" t="s">
        <v>1321</v>
      </c>
      <c r="Q184" s="282"/>
      <c r="R184" s="369"/>
      <c r="S184" s="284"/>
      <c r="T184" s="284"/>
      <c r="U184" s="284"/>
      <c r="V184" s="284"/>
      <c r="W184" s="284"/>
      <c r="X184" s="284"/>
      <c r="Y184" s="284"/>
      <c r="Z184" s="284"/>
      <c r="AA184" s="284"/>
      <c r="AB184" s="284"/>
      <c r="AC184" s="284"/>
      <c r="AD184" s="284"/>
      <c r="AR184" s="251" t="e">
        <f>VLOOKUP(#REF!,'اعضاء هيئة التدريس'!#REF!,2,)</f>
        <v>#REF!</v>
      </c>
    </row>
    <row r="185" spans="1:44" s="272" customFormat="1" ht="15.75" hidden="1" customHeight="1">
      <c r="A185" s="328">
        <v>42</v>
      </c>
      <c r="B185" s="288" t="s">
        <v>1955</v>
      </c>
      <c r="C185" s="726" t="str">
        <f>VLOOKUP(B185,مقررات!$A$1:$F$411,2,FALSE)</f>
        <v>جيوفيزياء (1)</v>
      </c>
      <c r="D185" s="211">
        <f>VLOOKUP(B185,مقررات!$A$1:$F$452,3,FALSE)</f>
        <v>1</v>
      </c>
      <c r="E185" s="211">
        <f>VLOOKUP(B185,مقررات!$A$1:$F$476,4,FALSE)</f>
        <v>2</v>
      </c>
      <c r="F185" s="211">
        <f t="shared" si="7"/>
        <v>2</v>
      </c>
      <c r="G185" s="60">
        <f>VLOOKUP(B185,مقررات!$A$1:$F$409,6,FALSE)</f>
        <v>0</v>
      </c>
      <c r="H185" s="60" t="s">
        <v>1494</v>
      </c>
      <c r="I185" s="262" t="str">
        <f>VLOOKUP(H185,'اعضاء هيئة التدريس'!$B$1:$D$300,2,FALSE)</f>
        <v>د.نهى محمد فتح الله</v>
      </c>
      <c r="J185" s="73"/>
      <c r="K185" s="73" t="s">
        <v>1233</v>
      </c>
      <c r="L185" s="73"/>
      <c r="M185" s="73"/>
      <c r="N185" s="73"/>
      <c r="O185" s="73"/>
      <c r="P185" s="386" t="s">
        <v>1321</v>
      </c>
      <c r="Q185" s="282"/>
      <c r="R185" s="284"/>
      <c r="S185" s="283"/>
      <c r="T185" s="283"/>
      <c r="U185" s="283"/>
      <c r="V185" s="283"/>
      <c r="W185" s="283"/>
      <c r="X185" s="283"/>
      <c r="Y185" s="283"/>
      <c r="Z185" s="283"/>
      <c r="AA185" s="283"/>
      <c r="AB185" s="283"/>
      <c r="AC185" s="283"/>
      <c r="AD185" s="283"/>
      <c r="AR185" s="251" t="e">
        <f>VLOOKUP(#REF!,'اعضاء هيئة التدريس'!#REF!,2,)</f>
        <v>#REF!</v>
      </c>
    </row>
    <row r="186" spans="1:44" s="272" customFormat="1" ht="15.75" hidden="1" customHeight="1">
      <c r="A186" s="724">
        <v>1</v>
      </c>
      <c r="B186" s="288" t="s">
        <v>516</v>
      </c>
      <c r="C186" s="726" t="str">
        <f>VLOOKUP(B186,مقررات!$A$1:$F$411,2,FALSE)</f>
        <v>كاشفات ضوئية</v>
      </c>
      <c r="D186" s="211">
        <f>VLOOKUP(B186,مقررات!$A$1:$F$452,3,FALSE)</f>
        <v>3</v>
      </c>
      <c r="E186" s="211" t="str">
        <f>VLOOKUP(B186,مقررات!$A$1:$F$476,4,FALSE)</f>
        <v>-</v>
      </c>
      <c r="F186" s="211">
        <v>3</v>
      </c>
      <c r="G186" s="60" t="str">
        <f>VLOOKUP(B186,مقررات!$A$1:$F$409,6,FALSE)</f>
        <v>-</v>
      </c>
      <c r="H186" s="455" t="s">
        <v>1680</v>
      </c>
      <c r="I186" s="262" t="str">
        <f>VLOOKUP(H186,'اعضاء هيئة التدريس'!$B$1:$D$300,2,FALSE)</f>
        <v>د/ حسام  عوض</v>
      </c>
      <c r="J186" s="254"/>
      <c r="K186" s="254"/>
      <c r="L186" s="382"/>
      <c r="M186" s="250" t="s">
        <v>1069</v>
      </c>
      <c r="N186" s="382"/>
      <c r="O186" s="254"/>
      <c r="P186" s="386" t="s">
        <v>1326</v>
      </c>
      <c r="Q186" s="382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3"/>
      <c r="AB186" s="283"/>
      <c r="AC186" s="283"/>
      <c r="AD186" s="283"/>
      <c r="AR186" s="251" t="e">
        <f>VLOOKUP(#REF!,'اعضاء هيئة التدريس'!#REF!,2,)</f>
        <v>#REF!</v>
      </c>
    </row>
    <row r="187" spans="1:44" s="285" customFormat="1" ht="15.75" hidden="1" customHeight="1">
      <c r="A187" s="724">
        <v>2</v>
      </c>
      <c r="B187" s="288" t="s">
        <v>517</v>
      </c>
      <c r="C187" s="726" t="str">
        <f>VLOOKUP(B187,مقررات!$A$1:$F$411,2,FALSE)</f>
        <v>تصميم وبناء ليزر</v>
      </c>
      <c r="D187" s="211">
        <f>VLOOKUP(B187,مقررات!$A$1:$F$452,3,FALSE)</f>
        <v>3</v>
      </c>
      <c r="E187" s="211">
        <f>VLOOKUP(B187,مقررات!$A$1:$F$476,4,FALSE)</f>
        <v>0</v>
      </c>
      <c r="F187" s="211">
        <f>D187+0.5*E187</f>
        <v>3</v>
      </c>
      <c r="G187" s="60" t="str">
        <f>VLOOKUP(B187,مقررات!$A$1:$F$409,6,FALSE)</f>
        <v>L432</v>
      </c>
      <c r="H187" s="216" t="s">
        <v>1649</v>
      </c>
      <c r="I187" s="262" t="str">
        <f>VLOOKUP(H187,'اعضاء هيئة التدريس'!$B$1:$D$300,2,FALSE)</f>
        <v>د/ سعيد صالح</v>
      </c>
      <c r="J187" s="195"/>
      <c r="K187" s="195"/>
      <c r="L187" s="144"/>
      <c r="M187" s="195"/>
      <c r="N187" s="250" t="s">
        <v>1069</v>
      </c>
      <c r="O187" s="195"/>
      <c r="P187" s="386" t="s">
        <v>1326</v>
      </c>
      <c r="Q187" s="158"/>
      <c r="R187" s="283"/>
      <c r="S187" s="284"/>
      <c r="T187" s="284"/>
      <c r="U187" s="284"/>
      <c r="V187" s="284"/>
      <c r="W187" s="284"/>
      <c r="X187" s="284"/>
      <c r="Y187" s="284"/>
      <c r="Z187" s="284"/>
      <c r="AA187" s="284"/>
      <c r="AB187" s="284"/>
      <c r="AC187" s="284"/>
      <c r="AD187" s="284"/>
      <c r="AR187" s="251" t="e">
        <f>VLOOKUP(#REF!,'اعضاء هيئة التدريس'!#REF!,2,)</f>
        <v>#REF!</v>
      </c>
    </row>
    <row r="188" spans="1:44" s="272" customFormat="1" ht="15.75" hidden="1" customHeight="1">
      <c r="A188" s="724">
        <v>3</v>
      </c>
      <c r="B188" s="288" t="s">
        <v>529</v>
      </c>
      <c r="C188" s="726" t="str">
        <f>VLOOKUP(B188,مقررات!$A$1:$F$411,2,FALSE)</f>
        <v>المكبرات الضوئيه</v>
      </c>
      <c r="D188" s="211">
        <f>VLOOKUP(B188,مقررات!$A$1:$F$452,3,FALSE)</f>
        <v>2</v>
      </c>
      <c r="E188" s="211">
        <f>VLOOKUP(B188,مقررات!$A$1:$F$476,4,FALSE)</f>
        <v>2</v>
      </c>
      <c r="F188" s="211">
        <f>D188+0.5*E188</f>
        <v>3</v>
      </c>
      <c r="G188" s="60" t="str">
        <f>VLOOKUP(B188,مقررات!$A$1:$F$409,6,FALSE)</f>
        <v>L131</v>
      </c>
      <c r="H188" s="288" t="s">
        <v>1680</v>
      </c>
      <c r="I188" s="262" t="str">
        <f>VLOOKUP(H188,'اعضاء هيئة التدريس'!$B$1:$D$300,2,FALSE)</f>
        <v>د/ حسام  عوض</v>
      </c>
      <c r="J188" s="250"/>
      <c r="K188" s="267"/>
      <c r="L188" s="250"/>
      <c r="M188" s="250" t="s">
        <v>1066</v>
      </c>
      <c r="N188" s="267"/>
      <c r="O188" s="267"/>
      <c r="P188" s="252"/>
      <c r="Q188" s="282"/>
      <c r="R188" s="283"/>
      <c r="S188" s="283"/>
      <c r="T188" s="283"/>
      <c r="U188" s="283"/>
      <c r="V188" s="283"/>
      <c r="W188" s="283"/>
      <c r="X188" s="283"/>
      <c r="Y188" s="283"/>
      <c r="Z188" s="283"/>
      <c r="AA188" s="283"/>
      <c r="AB188" s="283"/>
      <c r="AC188" s="283"/>
      <c r="AD188" s="283"/>
      <c r="AR188" s="251" t="e">
        <f>VLOOKUP(#REF!,'اعضاء هيئة التدريس'!#REF!,2,)</f>
        <v>#REF!</v>
      </c>
    </row>
    <row r="189" spans="1:44" s="272" customFormat="1" ht="15.75" hidden="1" customHeight="1">
      <c r="A189" s="724">
        <v>4</v>
      </c>
      <c r="B189" s="288" t="s">
        <v>530</v>
      </c>
      <c r="C189" s="726" t="str">
        <f>VLOOKUP(B189,مقررات!$A$1:$F$411,2,FALSE)</f>
        <v>تكنولوجيا الزجاج</v>
      </c>
      <c r="D189" s="211">
        <f>VLOOKUP(B189,مقررات!$A$1:$F$452,3,FALSE)</f>
        <v>2</v>
      </c>
      <c r="E189" s="211">
        <f>VLOOKUP(B189,مقررات!$A$1:$F$476,4,FALSE)</f>
        <v>2</v>
      </c>
      <c r="F189" s="211">
        <f>D189+0.5*E189</f>
        <v>3</v>
      </c>
      <c r="G189" s="60" t="str">
        <f>VLOOKUP(B189,مقررات!$A$1:$F$409,6,FALSE)</f>
        <v>P211</v>
      </c>
      <c r="H189" s="423" t="s">
        <v>1682</v>
      </c>
      <c r="I189" s="262" t="str">
        <f>VLOOKUP(H189,'اعضاء هيئة التدريس'!$B$1:$D$300,2,FALSE)</f>
        <v>أ.د/ رؤف الملواني</v>
      </c>
      <c r="J189" s="73"/>
      <c r="K189" s="73"/>
      <c r="L189" s="73" t="s">
        <v>1072</v>
      </c>
      <c r="M189" s="73"/>
      <c r="N189" s="73"/>
      <c r="O189" s="73"/>
      <c r="P189" s="1046"/>
      <c r="Q189" s="4"/>
      <c r="R189" s="283"/>
      <c r="S189" s="283"/>
      <c r="T189" s="283"/>
      <c r="U189" s="283"/>
      <c r="V189" s="283"/>
      <c r="W189" s="283"/>
      <c r="X189" s="283"/>
      <c r="Y189" s="283"/>
      <c r="Z189" s="283"/>
      <c r="AA189" s="283"/>
      <c r="AB189" s="283"/>
      <c r="AC189" s="283"/>
      <c r="AD189" s="283"/>
      <c r="AR189" s="251" t="e">
        <f>VLOOKUP(#REF!,'اعضاء هيئة التدريس'!#REF!,2,)</f>
        <v>#REF!</v>
      </c>
    </row>
    <row r="190" spans="1:44" s="272" customFormat="1" ht="15.75" hidden="1" customHeight="1">
      <c r="A190" s="724">
        <v>5</v>
      </c>
      <c r="B190" s="288" t="s">
        <v>531</v>
      </c>
      <c r="C190" s="756" t="str">
        <f>VLOOKUP(B190,مقررات!$A$1:$F$411,2,FALSE)</f>
        <v>تكنولوجيا التفريغ العالى للغازات</v>
      </c>
      <c r="D190" s="211">
        <f>VLOOKUP(B190,مقررات!$A$1:$F$452,3,FALSE)</f>
        <v>2</v>
      </c>
      <c r="E190" s="211">
        <f>VLOOKUP(B190,مقررات!$A$1:$F$476,4,FALSE)</f>
        <v>2</v>
      </c>
      <c r="F190" s="211">
        <f>D190+0.5*E190</f>
        <v>3</v>
      </c>
      <c r="G190" s="60" t="str">
        <f>VLOOKUP(B190,مقررات!$A$1:$F$409,6,FALSE)</f>
        <v>P111</v>
      </c>
      <c r="H190" s="60" t="s">
        <v>1644</v>
      </c>
      <c r="I190" s="262" t="str">
        <f>VLOOKUP(H190,'اعضاء هيئة التدريس'!$B$1:$D$300,2,FALSE)</f>
        <v>د/ محمد الهوارى</v>
      </c>
      <c r="J190" s="250"/>
      <c r="K190" s="250"/>
      <c r="L190" s="250"/>
      <c r="M190" s="250" t="s">
        <v>1069</v>
      </c>
      <c r="N190" s="250"/>
      <c r="O190" s="250"/>
      <c r="P190" s="1045"/>
      <c r="Q190" s="282"/>
      <c r="R190" s="283"/>
      <c r="S190" s="283"/>
      <c r="T190" s="283"/>
      <c r="U190" s="283"/>
      <c r="V190" s="283"/>
      <c r="W190" s="283"/>
      <c r="X190" s="283"/>
      <c r="Y190" s="283"/>
      <c r="Z190" s="283"/>
      <c r="AA190" s="283"/>
      <c r="AB190" s="283"/>
      <c r="AC190" s="283"/>
      <c r="AD190" s="283"/>
      <c r="AR190" s="251" t="e">
        <f>VLOOKUP(#REF!,'اعضاء هيئة التدريس'!#REF!,2,)</f>
        <v>#REF!</v>
      </c>
    </row>
    <row r="191" spans="1:44" s="272" customFormat="1" ht="15.75" hidden="1" customHeight="1">
      <c r="A191" s="724">
        <v>6</v>
      </c>
      <c r="B191" s="288" t="s">
        <v>518</v>
      </c>
      <c r="C191" s="726" t="str">
        <f>VLOOKUP(B191,مقررات!$A$1:$F$411,2,FALSE)</f>
        <v>ألياف ضوئية</v>
      </c>
      <c r="D191" s="211">
        <f>VLOOKUP(B191,مقررات!$A$1:$F$452,3,FALSE)</f>
        <v>3</v>
      </c>
      <c r="E191" s="211">
        <f>VLOOKUP(B191,مقررات!$A$1:$F$476,4,FALSE)</f>
        <v>0</v>
      </c>
      <c r="F191" s="211">
        <f>D191+0.5*E191</f>
        <v>3</v>
      </c>
      <c r="G191" s="60" t="str">
        <f>VLOOKUP(B191,مقررات!$A$1:$F$409,6,FALSE)</f>
        <v>L432</v>
      </c>
      <c r="H191" s="423" t="s">
        <v>1634</v>
      </c>
      <c r="I191" s="262" t="str">
        <f>VLOOKUP(H191,'اعضاء هيئة التدريس'!$B$1:$D$300,2,FALSE)</f>
        <v>أ.د/  محمد الزيدية</v>
      </c>
      <c r="J191" s="73"/>
      <c r="K191" s="73"/>
      <c r="L191" s="73" t="s">
        <v>1069</v>
      </c>
      <c r="M191" s="73"/>
      <c r="N191" s="73"/>
      <c r="O191" s="73"/>
      <c r="P191" s="1052"/>
      <c r="Q191" s="4"/>
      <c r="R191" s="283"/>
      <c r="S191" s="283"/>
      <c r="T191" s="283"/>
      <c r="U191" s="283"/>
      <c r="V191" s="283"/>
      <c r="W191" s="283"/>
      <c r="X191" s="283"/>
      <c r="Y191" s="283"/>
      <c r="Z191" s="283"/>
      <c r="AA191" s="283"/>
      <c r="AB191" s="283"/>
      <c r="AC191" s="283"/>
      <c r="AD191" s="283"/>
      <c r="AR191" s="251" t="e">
        <f>VLOOKUP(#REF!,'اعضاء هيئة التدريس'!#REF!,2,)</f>
        <v>#REF!</v>
      </c>
    </row>
    <row r="192" spans="1:44" s="272" customFormat="1" ht="15.75" hidden="1" customHeight="1">
      <c r="A192" s="724">
        <v>7</v>
      </c>
      <c r="B192" s="288" t="s">
        <v>520</v>
      </c>
      <c r="C192" s="726" t="str">
        <f>VLOOKUP(B192,مقررات!$A$1:$F$411,2,FALSE)</f>
        <v>تطبيقات الليزر (1)</v>
      </c>
      <c r="D192" s="211">
        <f>VLOOKUP(B192,مقررات!$A$1:$F$452,3,FALSE)</f>
        <v>3</v>
      </c>
      <c r="E192" s="211" t="str">
        <f>VLOOKUP(B192,مقررات!$A$1:$F$476,4,FALSE)</f>
        <v>-</v>
      </c>
      <c r="F192" s="211">
        <v>3</v>
      </c>
      <c r="G192" s="60" t="str">
        <f>VLOOKUP(B192,مقررات!$A$1:$F$409,6,FALSE)</f>
        <v>L432</v>
      </c>
      <c r="H192" s="60" t="s">
        <v>1987</v>
      </c>
      <c r="I192" s="262" t="str">
        <f>VLOOKUP(H192,'اعضاء هيئة التدريس'!$B$1:$D$300,2,FALSE)</f>
        <v>د / مجدي ابوغزالة</v>
      </c>
      <c r="J192" s="250"/>
      <c r="K192" s="250" t="s">
        <v>1068</v>
      </c>
      <c r="L192" s="250"/>
      <c r="M192" s="250"/>
      <c r="N192" s="250"/>
      <c r="O192" s="250"/>
      <c r="P192" s="386" t="s">
        <v>1326</v>
      </c>
      <c r="Q192" s="282"/>
      <c r="R192" s="283"/>
      <c r="S192" s="283"/>
      <c r="T192" s="283"/>
      <c r="U192" s="283"/>
      <c r="V192" s="283"/>
      <c r="W192" s="283"/>
      <c r="X192" s="283"/>
      <c r="Y192" s="283"/>
      <c r="Z192" s="283"/>
      <c r="AA192" s="283"/>
      <c r="AB192" s="283"/>
      <c r="AC192" s="283"/>
      <c r="AD192" s="283"/>
      <c r="AR192" s="251" t="e">
        <f>VLOOKUP(#REF!,'اعضاء هيئة التدريس'!#REF!,2,)</f>
        <v>#REF!</v>
      </c>
    </row>
    <row r="193" spans="1:44" s="272" customFormat="1" ht="15.75" hidden="1" customHeight="1">
      <c r="A193" s="724">
        <v>8</v>
      </c>
      <c r="B193" s="288" t="s">
        <v>519</v>
      </c>
      <c r="C193" s="726" t="str">
        <f>VLOOKUP(B193,مقررات!$A$1:$F$411,2,FALSE)</f>
        <v>فيزياءالليزر (1)</v>
      </c>
      <c r="D193" s="211">
        <f>VLOOKUP(B193,مقررات!$A$1:$F$452,3,FALSE)</f>
        <v>3</v>
      </c>
      <c r="E193" s="211">
        <f>VLOOKUP(B193,مقررات!$A$1:$F$476,4,FALSE)</f>
        <v>0</v>
      </c>
      <c r="F193" s="211">
        <f t="shared" ref="F193:F198" si="8">D193+0.5*E193</f>
        <v>3</v>
      </c>
      <c r="G193" s="60" t="str">
        <f>VLOOKUP(B193,مقررات!$A$1:$F$409,6,FALSE)</f>
        <v>P133</v>
      </c>
      <c r="H193" s="60" t="s">
        <v>1986</v>
      </c>
      <c r="I193" s="262" t="str">
        <f>VLOOKUP(H193,'اعضاء هيئة التدريس'!$B$1:$D$300,2,FALSE)</f>
        <v>د/ سمير عطوة</v>
      </c>
      <c r="J193" s="250"/>
      <c r="K193" s="250"/>
      <c r="L193" s="250" t="s">
        <v>1069</v>
      </c>
      <c r="M193" s="250"/>
      <c r="N193" s="250"/>
      <c r="O193" s="250"/>
      <c r="P193" s="252"/>
      <c r="Q193" s="282"/>
      <c r="R193" s="284"/>
      <c r="S193" s="283"/>
      <c r="T193" s="283"/>
      <c r="U193" s="283"/>
      <c r="V193" s="283"/>
      <c r="W193" s="283"/>
      <c r="X193" s="283"/>
      <c r="Y193" s="283"/>
      <c r="Z193" s="283"/>
      <c r="AA193" s="283"/>
      <c r="AB193" s="283"/>
      <c r="AC193" s="283"/>
      <c r="AD193" s="283"/>
      <c r="AR193" s="251" t="e">
        <f>VLOOKUP(#REF!,'اعضاء هيئة التدريس'!#REF!,2,)</f>
        <v>#REF!</v>
      </c>
    </row>
    <row r="194" spans="1:44" s="272" customFormat="1" ht="15.75" hidden="1" customHeight="1">
      <c r="A194" s="724">
        <v>9</v>
      </c>
      <c r="B194" s="288" t="s">
        <v>534</v>
      </c>
      <c r="C194" s="726" t="str">
        <f>VLOOKUP(B194,مقررات!$A$1:$F$411,2,FALSE)</f>
        <v>ليزر المواد الصلبة</v>
      </c>
      <c r="D194" s="211">
        <f>VLOOKUP(B194,مقررات!$A$1:$F$452,3,FALSE)</f>
        <v>3</v>
      </c>
      <c r="E194" s="211">
        <f>VLOOKUP(B194,مقررات!$A$1:$F$476,4,FALSE)</f>
        <v>0</v>
      </c>
      <c r="F194" s="211">
        <f t="shared" si="8"/>
        <v>3</v>
      </c>
      <c r="G194" s="60" t="str">
        <f>VLOOKUP(B194,مقررات!$A$1:$F$409,6,FALSE)</f>
        <v>L434</v>
      </c>
      <c r="H194" s="340" t="s">
        <v>1623</v>
      </c>
      <c r="I194" s="262" t="str">
        <f>VLOOKUP(H194,'اعضاء هيئة التدريس'!$B$1:$D$300,2,FALSE)</f>
        <v>أ.د/ابراهيم حجر</v>
      </c>
      <c r="J194" s="323"/>
      <c r="K194" s="324"/>
      <c r="L194" s="250"/>
      <c r="M194" s="250" t="s">
        <v>1069</v>
      </c>
      <c r="N194" s="250"/>
      <c r="O194" s="250"/>
      <c r="P194" s="386" t="s">
        <v>1320</v>
      </c>
      <c r="Q194" s="382"/>
      <c r="R194" s="284"/>
      <c r="S194" s="283"/>
      <c r="T194" s="283"/>
      <c r="U194" s="283"/>
      <c r="V194" s="283"/>
      <c r="W194" s="283"/>
      <c r="X194" s="283"/>
      <c r="Y194" s="283"/>
      <c r="Z194" s="283"/>
      <c r="AA194" s="283"/>
      <c r="AB194" s="283"/>
      <c r="AC194" s="283"/>
      <c r="AD194" s="283"/>
      <c r="AR194" s="251" t="e">
        <f>VLOOKUP(#REF!,'اعضاء هيئة التدريس'!#REF!,2,)</f>
        <v>#REF!</v>
      </c>
    </row>
    <row r="195" spans="1:44" s="285" customFormat="1" ht="15.75" hidden="1" customHeight="1">
      <c r="A195" s="724">
        <v>10</v>
      </c>
      <c r="B195" s="288" t="s">
        <v>521</v>
      </c>
      <c r="C195" s="726" t="str">
        <f>VLOOKUP(B195,مقررات!$A$1:$F$411,2,FALSE)</f>
        <v>فيزياء عملى بصريات</v>
      </c>
      <c r="D195" s="211">
        <f>VLOOKUP(B195,مقررات!$A$1:$F$452,3,FALSE)</f>
        <v>0</v>
      </c>
      <c r="E195" s="211">
        <f>VLOOKUP(B195,مقررات!$A$1:$F$476,4,FALSE)</f>
        <v>8</v>
      </c>
      <c r="F195" s="211">
        <f t="shared" si="8"/>
        <v>4</v>
      </c>
      <c r="G195" s="60" t="str">
        <f>VLOOKUP(B195,مقررات!$A$1:$F$409,6,FALSE)</f>
        <v>P211</v>
      </c>
      <c r="H195" s="340" t="s">
        <v>1627</v>
      </c>
      <c r="I195" s="262" t="str">
        <f>VLOOKUP(H195,'اعضاء هيئة التدريس'!$B$1:$D$300,2,FALSE)</f>
        <v>أ.د/ عبد المجيد خفاجى</v>
      </c>
      <c r="J195" s="254"/>
      <c r="K195" s="254"/>
      <c r="L195" s="382"/>
      <c r="M195" s="253"/>
      <c r="N195" s="250"/>
      <c r="O195" s="250" t="s">
        <v>1083</v>
      </c>
      <c r="P195" s="382"/>
      <c r="Q195" s="382"/>
      <c r="R195" s="284"/>
      <c r="S195" s="284"/>
      <c r="T195" s="284"/>
      <c r="U195" s="284"/>
      <c r="V195" s="284"/>
      <c r="W195" s="284"/>
      <c r="X195" s="284"/>
      <c r="Y195" s="284"/>
      <c r="Z195" s="284"/>
      <c r="AA195" s="284"/>
      <c r="AB195" s="284"/>
      <c r="AC195" s="284"/>
      <c r="AD195" s="284"/>
      <c r="AR195" s="251" t="e">
        <f>VLOOKUP(#REF!,'اعضاء هيئة التدريس'!#REF!,2,)</f>
        <v>#REF!</v>
      </c>
    </row>
    <row r="196" spans="1:44" s="272" customFormat="1" ht="15.75" hidden="1" customHeight="1">
      <c r="A196" s="724">
        <v>11</v>
      </c>
      <c r="B196" s="288" t="s">
        <v>522</v>
      </c>
      <c r="C196" s="726" t="str">
        <f>VLOOKUP(B196,مقررات!$A$1:$F$411,2,FALSE)</f>
        <v>ضوء كمى (1)</v>
      </c>
      <c r="D196" s="211">
        <f>VLOOKUP(B196,مقررات!$A$1:$F$452,3,FALSE)</f>
        <v>3</v>
      </c>
      <c r="E196" s="211">
        <f>VLOOKUP(B196,مقررات!$A$1:$F$476,4,FALSE)</f>
        <v>0</v>
      </c>
      <c r="F196" s="211">
        <f t="shared" si="8"/>
        <v>3</v>
      </c>
      <c r="G196" s="60" t="str">
        <f>VLOOKUP(B196,مقررات!$A$1:$F$409,6,FALSE)</f>
        <v>P232</v>
      </c>
      <c r="H196" s="705" t="s">
        <v>1655</v>
      </c>
      <c r="I196" s="262" t="str">
        <f>VLOOKUP(H196,'اعضاء هيئة التدريس'!$B$1:$D$300,2,FALSE)</f>
        <v>د/ محمد عبد الحكيم</v>
      </c>
      <c r="J196" s="253" t="s">
        <v>1069</v>
      </c>
      <c r="K196" s="772"/>
      <c r="L196" s="73"/>
      <c r="M196" s="772"/>
      <c r="N196" s="772"/>
      <c r="O196" s="73"/>
      <c r="P196" s="386" t="s">
        <v>1326</v>
      </c>
      <c r="Q196" s="4"/>
      <c r="R196" s="283"/>
      <c r="S196" s="283"/>
      <c r="T196" s="283"/>
      <c r="U196" s="283"/>
      <c r="V196" s="283"/>
      <c r="W196" s="283"/>
      <c r="X196" s="283"/>
      <c r="Y196" s="283"/>
      <c r="Z196" s="283"/>
      <c r="AA196" s="283"/>
      <c r="AB196" s="283"/>
      <c r="AC196" s="283"/>
      <c r="AD196" s="283"/>
      <c r="AR196" s="251" t="e">
        <f>VLOOKUP(#REF!,'اعضاء هيئة التدريس'!#REF!,2,)</f>
        <v>#REF!</v>
      </c>
    </row>
    <row r="197" spans="1:44" s="285" customFormat="1" ht="15.75" hidden="1" customHeight="1">
      <c r="A197" s="724">
        <v>12</v>
      </c>
      <c r="B197" s="288" t="s">
        <v>523</v>
      </c>
      <c r="C197" s="726" t="str">
        <f>VLOOKUP(B197,مقررات!$A$1:$F$411,2,FALSE)</f>
        <v>فيزياء الليزر (2)</v>
      </c>
      <c r="D197" s="211">
        <f>VLOOKUP(B197,مقررات!$A$1:$F$452,3,FALSE)</f>
        <v>3</v>
      </c>
      <c r="E197" s="211">
        <f>VLOOKUP(B197,مقررات!$A$1:$F$476,4,FALSE)</f>
        <v>0</v>
      </c>
      <c r="F197" s="211">
        <f t="shared" si="8"/>
        <v>3</v>
      </c>
      <c r="G197" s="60" t="str">
        <f>VLOOKUP(B197,مقررات!$A$1:$F$409,6,FALSE)</f>
        <v>L332</v>
      </c>
      <c r="H197" s="60" t="s">
        <v>1652</v>
      </c>
      <c r="I197" s="262" t="str">
        <f>VLOOKUP(H197,'اعضاء هيئة التدريس'!$B$1:$D$300,2,FALSE)</f>
        <v>د/ حسام دنيا</v>
      </c>
      <c r="J197" s="250"/>
      <c r="K197" s="250" t="s">
        <v>1072</v>
      </c>
      <c r="L197" s="250"/>
      <c r="M197" s="250"/>
      <c r="N197" s="250"/>
      <c r="O197" s="250"/>
      <c r="P197" s="386"/>
      <c r="Q197" s="282"/>
      <c r="R197" s="284"/>
      <c r="S197" s="284"/>
      <c r="T197" s="284"/>
      <c r="U197" s="284"/>
      <c r="V197" s="284"/>
      <c r="W197" s="284"/>
      <c r="X197" s="284"/>
      <c r="Y197" s="284"/>
      <c r="Z197" s="284"/>
      <c r="AA197" s="284"/>
      <c r="AB197" s="284"/>
      <c r="AC197" s="284"/>
      <c r="AD197" s="284"/>
      <c r="AR197" s="251" t="e">
        <f>VLOOKUP(#REF!,'اعضاء هيئة التدريس'!#REF!,2,)</f>
        <v>#REF!</v>
      </c>
    </row>
    <row r="198" spans="1:44" s="272" customFormat="1" ht="15.75" hidden="1" customHeight="1">
      <c r="A198" s="724">
        <v>13</v>
      </c>
      <c r="B198" s="288" t="s">
        <v>523</v>
      </c>
      <c r="C198" s="726" t="str">
        <f>VLOOKUP(B198,مقررات!$A$1:$F$411,2,FALSE)</f>
        <v>فيزياء الليزر (2)</v>
      </c>
      <c r="D198" s="211">
        <f>VLOOKUP(B198,مقررات!$A$1:$F$452,3,FALSE)</f>
        <v>3</v>
      </c>
      <c r="E198" s="211">
        <f>VLOOKUP(B198,مقررات!$A$1:$F$476,4,FALSE)</f>
        <v>0</v>
      </c>
      <c r="F198" s="211">
        <f t="shared" si="8"/>
        <v>3</v>
      </c>
      <c r="G198" s="60" t="str">
        <f>VLOOKUP(B198,مقررات!$A$1:$F$409,6,FALSE)</f>
        <v>L332</v>
      </c>
      <c r="H198" s="705" t="s">
        <v>1680</v>
      </c>
      <c r="I198" s="262" t="str">
        <f>VLOOKUP(H198,'اعضاء هيئة التدريس'!$B$1:$D$300,2,FALSE)</f>
        <v>د/ حسام  عوض</v>
      </c>
      <c r="J198" s="772"/>
      <c r="K198" s="772"/>
      <c r="L198" s="73"/>
      <c r="M198" s="73"/>
      <c r="N198" s="253" t="s">
        <v>1069</v>
      </c>
      <c r="O198" s="73"/>
      <c r="P198" s="386" t="s">
        <v>1320</v>
      </c>
      <c r="Q198" s="4"/>
      <c r="R198" s="283"/>
      <c r="S198" s="283"/>
      <c r="T198" s="283"/>
      <c r="U198" s="283"/>
      <c r="V198" s="283"/>
      <c r="W198" s="283"/>
      <c r="X198" s="283"/>
      <c r="Y198" s="283"/>
      <c r="Z198" s="283"/>
      <c r="AA198" s="283"/>
      <c r="AB198" s="283"/>
      <c r="AC198" s="283"/>
      <c r="AD198" s="283"/>
      <c r="AR198" s="251" t="e">
        <f>VLOOKUP(#REF!,'اعضاء هيئة التدريس'!#REF!,2,)</f>
        <v>#REF!</v>
      </c>
    </row>
    <row r="199" spans="1:44" s="272" customFormat="1" ht="15.75" hidden="1" customHeight="1">
      <c r="A199" s="724">
        <v>14</v>
      </c>
      <c r="B199" s="288" t="s">
        <v>524</v>
      </c>
      <c r="C199" s="726" t="str">
        <f>VLOOKUP(B199,مقررات!$A$1:$F$411,2,FALSE)</f>
        <v>تطبيقات الليزر (2)</v>
      </c>
      <c r="D199" s="211">
        <f>VLOOKUP(B199,مقررات!$A$1:$F$452,3,FALSE)</f>
        <v>3</v>
      </c>
      <c r="E199" s="211" t="str">
        <f>VLOOKUP(B199,مقررات!$A$1:$F$476,4,FALSE)</f>
        <v>-</v>
      </c>
      <c r="F199" s="211">
        <v>3</v>
      </c>
      <c r="G199" s="60" t="str">
        <f>VLOOKUP(B199,مقررات!$A$1:$F$409,6,FALSE)</f>
        <v>L332</v>
      </c>
      <c r="H199" s="298" t="s">
        <v>1652</v>
      </c>
      <c r="I199" s="262" t="str">
        <f>VLOOKUP(H199,'اعضاء هيئة التدريس'!$B$1:$D$300,2,FALSE)</f>
        <v>د/ حسام دنيا</v>
      </c>
      <c r="J199" s="267"/>
      <c r="K199" s="250" t="s">
        <v>1232</v>
      </c>
      <c r="L199" s="250"/>
      <c r="M199" s="250"/>
      <c r="N199" s="250"/>
      <c r="O199" s="267"/>
      <c r="P199" s="386"/>
      <c r="Q199" s="282"/>
      <c r="R199" s="283"/>
      <c r="S199" s="283"/>
      <c r="T199" s="283"/>
      <c r="U199" s="283"/>
      <c r="V199" s="283"/>
      <c r="W199" s="283"/>
      <c r="X199" s="283"/>
      <c r="Y199" s="283"/>
      <c r="Z199" s="283"/>
      <c r="AA199" s="283"/>
      <c r="AB199" s="283"/>
      <c r="AC199" s="283"/>
      <c r="AD199" s="283"/>
      <c r="AR199" s="251" t="e">
        <f>VLOOKUP(#REF!,'اعضاء هيئة التدريس'!#REF!,2,)</f>
        <v>#REF!</v>
      </c>
    </row>
    <row r="200" spans="1:44" s="285" customFormat="1" ht="15.75" hidden="1" customHeight="1">
      <c r="A200" s="724">
        <v>15</v>
      </c>
      <c r="B200" s="288" t="s">
        <v>525</v>
      </c>
      <c r="C200" s="726" t="str">
        <f>VLOOKUP(B200,مقررات!$A$1:$F$411,2,FALSE)</f>
        <v>أنظمة الليزر</v>
      </c>
      <c r="D200" s="211">
        <f>VLOOKUP(B200,مقررات!$A$1:$F$452,3,FALSE)</f>
        <v>3</v>
      </c>
      <c r="E200" s="211">
        <f>VLOOKUP(B200,مقررات!$A$1:$F$476,4,FALSE)</f>
        <v>0</v>
      </c>
      <c r="F200" s="211">
        <f t="shared" ref="F200:F231" si="9">D200+0.5*E200</f>
        <v>3</v>
      </c>
      <c r="G200" s="60" t="str">
        <f>VLOOKUP(B200,مقررات!$A$1:$F$409,6,FALSE)</f>
        <v>L432-L232</v>
      </c>
      <c r="H200" s="423" t="s">
        <v>1623</v>
      </c>
      <c r="I200" s="262" t="str">
        <f>VLOOKUP(H200,'اعضاء هيئة التدريس'!$B$1:$D$300,2,FALSE)</f>
        <v>أ.د/ابراهيم حجر</v>
      </c>
      <c r="J200" s="73"/>
      <c r="K200" s="73" t="s">
        <v>1069</v>
      </c>
      <c r="L200" s="73"/>
      <c r="M200" s="73"/>
      <c r="N200" s="73"/>
      <c r="O200" s="73"/>
      <c r="P200" s="386"/>
      <c r="Q200" s="4"/>
      <c r="R200" s="284"/>
      <c r="S200" s="284"/>
      <c r="T200" s="284"/>
      <c r="U200" s="284"/>
      <c r="V200" s="284"/>
      <c r="W200" s="284"/>
      <c r="X200" s="284"/>
      <c r="Y200" s="284"/>
      <c r="Z200" s="284"/>
      <c r="AA200" s="284"/>
      <c r="AB200" s="284"/>
      <c r="AC200" s="284"/>
      <c r="AD200" s="284"/>
      <c r="AR200" s="251" t="e">
        <f>VLOOKUP(#REF!,'اعضاء هيئة التدريس'!#REF!,2,)</f>
        <v>#REF!</v>
      </c>
    </row>
    <row r="201" spans="1:44" s="285" customFormat="1" ht="15.75" hidden="1" customHeight="1">
      <c r="A201" s="724">
        <v>16</v>
      </c>
      <c r="B201" s="288" t="s">
        <v>526</v>
      </c>
      <c r="C201" s="726" t="str">
        <f>VLOOKUP(B201,مقررات!$A$1:$F$411,2,FALSE)</f>
        <v>أمان الليزر</v>
      </c>
      <c r="D201" s="211">
        <f>VLOOKUP(B201,مقررات!$A$1:$F$452,3,FALSE)</f>
        <v>2</v>
      </c>
      <c r="E201" s="211">
        <f>VLOOKUP(B201,مقررات!$A$1:$F$476,4,FALSE)</f>
        <v>0</v>
      </c>
      <c r="F201" s="211">
        <f t="shared" si="9"/>
        <v>2</v>
      </c>
      <c r="G201" s="60" t="str">
        <f>VLOOKUP(B201,مقررات!$A$1:$F$409,6,FALSE)</f>
        <v>-</v>
      </c>
      <c r="H201" s="60" t="s">
        <v>1986</v>
      </c>
      <c r="I201" s="262" t="str">
        <f>VLOOKUP(H201,'اعضاء هيئة التدريس'!$B$1:$D$300,2,FALSE)</f>
        <v>د/ سمير عطوة</v>
      </c>
      <c r="J201" s="250"/>
      <c r="K201" s="250" t="s">
        <v>1067</v>
      </c>
      <c r="L201" s="250"/>
      <c r="M201" s="250"/>
      <c r="N201" s="250"/>
      <c r="O201" s="250"/>
      <c r="P201" s="386"/>
      <c r="Q201" s="282"/>
      <c r="R201" s="283"/>
      <c r="S201" s="284"/>
      <c r="T201" s="284"/>
      <c r="U201" s="284"/>
      <c r="V201" s="284"/>
      <c r="W201" s="284"/>
      <c r="X201" s="284"/>
      <c r="Y201" s="284"/>
      <c r="Z201" s="284"/>
      <c r="AA201" s="284"/>
      <c r="AB201" s="284"/>
      <c r="AC201" s="284"/>
      <c r="AD201" s="284"/>
      <c r="AR201" s="251" t="e">
        <f>VLOOKUP(#REF!,'اعضاء هيئة التدريس'!#REF!,2,)</f>
        <v>#REF!</v>
      </c>
    </row>
    <row r="202" spans="1:44" s="272" customFormat="1" ht="15.75" hidden="1" customHeight="1">
      <c r="A202" s="724">
        <v>17</v>
      </c>
      <c r="B202" s="288" t="s">
        <v>528</v>
      </c>
      <c r="C202" s="726" t="str">
        <f>VLOOKUP(B202,مقررات!$A$1:$F$411,2,FALSE)</f>
        <v>فيزياء عملية ليزر</v>
      </c>
      <c r="D202" s="211">
        <f>VLOOKUP(B202,مقررات!$A$1:$F$452,3,FALSE)</f>
        <v>0</v>
      </c>
      <c r="E202" s="211">
        <f>VLOOKUP(B202,مقررات!$A$1:$F$476,4,FALSE)</f>
        <v>8</v>
      </c>
      <c r="F202" s="211">
        <f t="shared" si="9"/>
        <v>4</v>
      </c>
      <c r="G202" s="60" t="str">
        <f>VLOOKUP(B202,مقررات!$A$1:$F$409,6,FALSE)</f>
        <v>L348</v>
      </c>
      <c r="H202" s="423" t="s">
        <v>1986</v>
      </c>
      <c r="I202" s="262" t="str">
        <f>VLOOKUP(H202,'اعضاء هيئة التدريس'!$B$1:$D$300,2,FALSE)</f>
        <v>د/ سمير عطوة</v>
      </c>
      <c r="J202" s="73"/>
      <c r="K202" s="73"/>
      <c r="L202" s="73"/>
      <c r="M202" s="73"/>
      <c r="N202" s="250" t="s">
        <v>1083</v>
      </c>
      <c r="O202" s="250"/>
      <c r="P202" s="1052"/>
      <c r="Q202" s="4"/>
      <c r="R202" s="283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3"/>
      <c r="AC202" s="283"/>
      <c r="AD202" s="283"/>
      <c r="AR202" s="251" t="e">
        <f>VLOOKUP(#REF!,'اعضاء هيئة التدريس'!#REF!,2,)</f>
        <v>#REF!</v>
      </c>
    </row>
    <row r="203" spans="1:44" s="272" customFormat="1" ht="14.25" hidden="1" customHeight="1">
      <c r="A203" s="724">
        <v>1</v>
      </c>
      <c r="B203" s="288" t="s">
        <v>542</v>
      </c>
      <c r="C203" s="726" t="str">
        <f>VLOOKUP(B203,مقررات!$A$1:$F$411,2,FALSE)</f>
        <v>تحليل رياضي (1)</v>
      </c>
      <c r="D203" s="211">
        <f>VLOOKUP(B203,مقررات!$A$1:$F$452,3,FALSE)</f>
        <v>2</v>
      </c>
      <c r="E203" s="211">
        <f>VLOOKUP(B203,مقررات!$A$1:$F$476,4,FALSE)</f>
        <v>2</v>
      </c>
      <c r="F203" s="211">
        <f t="shared" si="9"/>
        <v>3</v>
      </c>
      <c r="G203" s="60">
        <f>VLOOKUP(B203,مقررات!$A$1:$F$409,6,FALSE)</f>
        <v>0</v>
      </c>
      <c r="H203" s="60" t="s">
        <v>1554</v>
      </c>
      <c r="I203" s="262" t="str">
        <f>VLOOKUP(H203,'اعضاء هيئة التدريس'!$B$1:$D$300,2,FALSE)</f>
        <v xml:space="preserve">د. اشرف ابراهيم حفناوي </v>
      </c>
      <c r="J203" s="73"/>
      <c r="K203" s="73"/>
      <c r="L203" s="73" t="s">
        <v>1069</v>
      </c>
      <c r="M203" s="73"/>
      <c r="N203" s="73"/>
      <c r="O203" s="73"/>
      <c r="P203" s="255" t="s">
        <v>1319</v>
      </c>
      <c r="Q203" s="4"/>
      <c r="R203" s="283"/>
      <c r="S203" s="283"/>
      <c r="T203" s="283"/>
      <c r="U203" s="283"/>
      <c r="V203" s="283"/>
      <c r="W203" s="283"/>
      <c r="X203" s="283"/>
      <c r="Y203" s="283"/>
      <c r="Z203" s="283"/>
      <c r="AA203" s="283"/>
      <c r="AB203" s="283"/>
      <c r="AC203" s="283"/>
      <c r="AD203" s="283"/>
      <c r="AR203" s="251" t="e">
        <f>VLOOKUP(#REF!,'اعضاء هيئة التدريس'!#REF!,2,)</f>
        <v>#REF!</v>
      </c>
    </row>
    <row r="204" spans="1:44" s="272" customFormat="1" ht="15.75" hidden="1" customHeight="1">
      <c r="A204" s="724">
        <v>2</v>
      </c>
      <c r="B204" s="288" t="s">
        <v>542</v>
      </c>
      <c r="C204" s="726" t="str">
        <f>VLOOKUP(B204,مقررات!$A$1:$F$411,2,FALSE)</f>
        <v>تحليل رياضي (1)</v>
      </c>
      <c r="D204" s="211">
        <f>VLOOKUP(B204,مقررات!$A$1:$F$452,3,FALSE)</f>
        <v>2</v>
      </c>
      <c r="E204" s="211">
        <f>VLOOKUP(B204,مقررات!$A$1:$F$476,4,FALSE)</f>
        <v>2</v>
      </c>
      <c r="F204" s="211">
        <f t="shared" si="9"/>
        <v>3</v>
      </c>
      <c r="G204" s="60">
        <f>VLOOKUP(B204,مقررات!$A$1:$F$409,6,FALSE)</f>
        <v>0</v>
      </c>
      <c r="H204" s="60" t="s">
        <v>1529</v>
      </c>
      <c r="I204" s="262" t="str">
        <f>VLOOKUP(H204,'اعضاء هيئة التدريس'!$B$1:$D$300,2,FALSE)</f>
        <v>أ.د/ شكري إبراهيم ندا</v>
      </c>
      <c r="J204" s="73"/>
      <c r="K204" s="73"/>
      <c r="L204" s="73" t="s">
        <v>1069</v>
      </c>
      <c r="M204" s="73"/>
      <c r="N204" s="73"/>
      <c r="O204" s="73"/>
      <c r="P204" s="255" t="s">
        <v>1319</v>
      </c>
      <c r="Q204" s="4"/>
      <c r="R204" s="283"/>
      <c r="S204" s="283"/>
      <c r="T204" s="283"/>
      <c r="U204" s="283"/>
      <c r="V204" s="283"/>
      <c r="W204" s="283"/>
      <c r="X204" s="283"/>
      <c r="Y204" s="283"/>
      <c r="Z204" s="283"/>
      <c r="AA204" s="283"/>
      <c r="AB204" s="283"/>
      <c r="AC204" s="283"/>
      <c r="AD204" s="283"/>
      <c r="AR204" s="251" t="e">
        <f>VLOOKUP(#REF!,'اعضاء هيئة التدريس'!#REF!,2,)</f>
        <v>#REF!</v>
      </c>
    </row>
    <row r="205" spans="1:44" s="272" customFormat="1" ht="15" hidden="1" customHeight="1">
      <c r="A205" s="724">
        <v>3</v>
      </c>
      <c r="B205" s="288" t="s">
        <v>543</v>
      </c>
      <c r="C205" s="726" t="str">
        <f>VLOOKUP(B205,مقررات!$A$1:$F$411,2,FALSE)</f>
        <v>هندسة تحليلية (1)</v>
      </c>
      <c r="D205" s="211">
        <f>VLOOKUP(B205,مقررات!$A$1:$F$452,3,FALSE)</f>
        <v>2</v>
      </c>
      <c r="E205" s="211">
        <f>VLOOKUP(B205,مقررات!$A$1:$F$476,4,FALSE)</f>
        <v>1</v>
      </c>
      <c r="F205" s="211">
        <f t="shared" si="9"/>
        <v>2.5</v>
      </c>
      <c r="G205" s="60" t="str">
        <f>VLOOKUP(B205,مقررات!$A$1:$F$409,6,FALSE)</f>
        <v>--</v>
      </c>
      <c r="H205" s="60" t="s">
        <v>1541</v>
      </c>
      <c r="I205" s="262" t="str">
        <f>VLOOKUP(H205,'اعضاء هيئة التدريس'!$B$1:$D$300,2,FALSE)</f>
        <v>د/ ناهد عبد العزيز صقر</v>
      </c>
      <c r="J205" s="73"/>
      <c r="K205" s="777" t="s">
        <v>1068</v>
      </c>
      <c r="L205" s="73"/>
      <c r="M205" s="73"/>
      <c r="N205" s="73"/>
      <c r="O205" s="73"/>
      <c r="P205" s="255" t="s">
        <v>1319</v>
      </c>
      <c r="Q205" s="282"/>
      <c r="R205" s="283"/>
      <c r="S205" s="283"/>
      <c r="T205" s="283"/>
      <c r="U205" s="283"/>
      <c r="V205" s="283"/>
      <c r="W205" s="283"/>
      <c r="X205" s="283"/>
      <c r="Y205" s="283"/>
      <c r="Z205" s="283"/>
      <c r="AA205" s="283"/>
      <c r="AB205" s="283"/>
      <c r="AC205" s="283"/>
      <c r="AD205" s="283"/>
      <c r="AR205" s="251" t="e">
        <f>VLOOKUP(#REF!,'اعضاء هيئة التدريس'!#REF!,2,)</f>
        <v>#REF!</v>
      </c>
    </row>
    <row r="206" spans="1:44" s="272" customFormat="1" ht="15.75" hidden="1" customHeight="1">
      <c r="A206" s="724">
        <v>4</v>
      </c>
      <c r="B206" s="288" t="s">
        <v>543</v>
      </c>
      <c r="C206" s="726" t="str">
        <f>VLOOKUP(B206,مقررات!$A$1:$F$411,2,FALSE)</f>
        <v>هندسة تحليلية (1)</v>
      </c>
      <c r="D206" s="211">
        <f>VLOOKUP(B206,مقررات!$A$1:$F$452,3,FALSE)</f>
        <v>2</v>
      </c>
      <c r="E206" s="211">
        <f>VLOOKUP(B206,مقررات!$A$1:$F$476,4,FALSE)</f>
        <v>1</v>
      </c>
      <c r="F206" s="211">
        <f t="shared" si="9"/>
        <v>2.5</v>
      </c>
      <c r="G206" s="60" t="str">
        <f>VLOOKUP(B206,مقررات!$A$1:$F$409,6,FALSE)</f>
        <v>--</v>
      </c>
      <c r="H206" s="60" t="s">
        <v>1522</v>
      </c>
      <c r="I206" s="262" t="str">
        <f>VLOOKUP(H206,'اعضاء هيئة التدريس'!$B$1:$D$300,2,FALSE)</f>
        <v>أ.د/ نبوية عبد الفتاح الرملي</v>
      </c>
      <c r="J206" s="73"/>
      <c r="K206" s="73" t="s">
        <v>1068</v>
      </c>
      <c r="L206" s="73"/>
      <c r="M206" s="73"/>
      <c r="N206" s="73"/>
      <c r="O206" s="73"/>
      <c r="P206" s="255" t="s">
        <v>1319</v>
      </c>
      <c r="Q206" s="282"/>
      <c r="R206" s="283"/>
      <c r="S206" s="283"/>
      <c r="T206" s="283"/>
      <c r="U206" s="283"/>
      <c r="V206" s="283"/>
      <c r="W206" s="283"/>
      <c r="X206" s="283"/>
      <c r="Y206" s="283"/>
      <c r="Z206" s="283"/>
      <c r="AA206" s="283"/>
      <c r="AB206" s="283"/>
      <c r="AC206" s="283"/>
      <c r="AD206" s="283"/>
      <c r="AR206" s="251" t="e">
        <f>VLOOKUP(#REF!,'اعضاء هيئة التدريس'!#REF!,2,)</f>
        <v>#REF!</v>
      </c>
    </row>
    <row r="207" spans="1:44" s="272" customFormat="1" ht="15.75" hidden="1" customHeight="1">
      <c r="A207" s="724">
        <v>5</v>
      </c>
      <c r="B207" s="288" t="s">
        <v>544</v>
      </c>
      <c r="C207" s="726" t="str">
        <f>VLOOKUP(B207,مقررات!$A$1:$F$411,2,FALSE)</f>
        <v>الجبر</v>
      </c>
      <c r="D207" s="211">
        <f>VLOOKUP(B207,مقررات!$A$1:$F$452,3,FALSE)</f>
        <v>2</v>
      </c>
      <c r="E207" s="211">
        <f>VLOOKUP(B207,مقررات!$A$1:$F$476,4,FALSE)</f>
        <v>1</v>
      </c>
      <c r="F207" s="211">
        <f t="shared" si="9"/>
        <v>2.5</v>
      </c>
      <c r="G207" s="60" t="str">
        <f>VLOOKUP(B207,مقررات!$A$1:$F$409,6,FALSE)</f>
        <v>--</v>
      </c>
      <c r="H207" s="60" t="s">
        <v>1556</v>
      </c>
      <c r="I207" s="262" t="str">
        <f>VLOOKUP(H207,'اعضاء هيئة التدريس'!$B$1:$D$300,2,FALSE)</f>
        <v xml:space="preserve">د/ نجلاء محمدالشاذلي </v>
      </c>
      <c r="J207" s="73"/>
      <c r="K207" s="73"/>
      <c r="L207" s="73"/>
      <c r="M207" s="73"/>
      <c r="N207" s="73" t="s">
        <v>1067</v>
      </c>
      <c r="O207" s="73"/>
      <c r="P207" s="255" t="s">
        <v>1319</v>
      </c>
      <c r="Q207" s="4"/>
      <c r="R207" s="283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  <c r="AC207" s="283"/>
      <c r="AD207" s="283"/>
      <c r="AR207" s="251" t="e">
        <f>VLOOKUP(#REF!,'اعضاء هيئة التدريس'!#REF!,2,)</f>
        <v>#REF!</v>
      </c>
    </row>
    <row r="208" spans="1:44" s="272" customFormat="1" ht="15.75" hidden="1" customHeight="1">
      <c r="A208" s="724">
        <v>6</v>
      </c>
      <c r="B208" s="288" t="s">
        <v>544</v>
      </c>
      <c r="C208" s="726" t="str">
        <f>VLOOKUP(B208,مقررات!$A$1:$F$411,2,FALSE)</f>
        <v>الجبر</v>
      </c>
      <c r="D208" s="211">
        <f>VLOOKUP(B208,مقررات!$A$1:$F$452,3,FALSE)</f>
        <v>2</v>
      </c>
      <c r="E208" s="211">
        <f>VLOOKUP(B208,مقررات!$A$1:$F$476,4,FALSE)</f>
        <v>1</v>
      </c>
      <c r="F208" s="211">
        <f t="shared" si="9"/>
        <v>2.5</v>
      </c>
      <c r="G208" s="60" t="str">
        <f>VLOOKUP(B208,مقررات!$A$1:$F$409,6,FALSE)</f>
        <v>--</v>
      </c>
      <c r="H208" s="60" t="s">
        <v>1571</v>
      </c>
      <c r="I208" s="262" t="str">
        <f>VLOOKUP(H208,'اعضاء هيئة التدريس'!$B$1:$D$300,2,FALSE)</f>
        <v>د/ منار عبدالله ماهر</v>
      </c>
      <c r="J208" s="73"/>
      <c r="K208" s="73"/>
      <c r="L208" s="73"/>
      <c r="M208" s="73"/>
      <c r="N208" s="73" t="s">
        <v>1067</v>
      </c>
      <c r="O208" s="73"/>
      <c r="P208" s="255" t="s">
        <v>1319</v>
      </c>
      <c r="Q208" s="4"/>
      <c r="R208" s="283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  <c r="AC208" s="283"/>
      <c r="AD208" s="283"/>
      <c r="AR208" s="251" t="e">
        <f>VLOOKUP(#REF!,'اعضاء هيئة التدريس'!#REF!,2,)</f>
        <v>#REF!</v>
      </c>
    </row>
    <row r="209" spans="1:44" s="272" customFormat="1" ht="15.75" hidden="1">
      <c r="A209" s="724">
        <v>7</v>
      </c>
      <c r="B209" s="288" t="s">
        <v>545</v>
      </c>
      <c r="C209" s="726" t="str">
        <f>VLOOKUP(B209,مقررات!$A$1:$F$411,2,FALSE)</f>
        <v>تحليل رياضي (2)</v>
      </c>
      <c r="D209" s="211">
        <f>VLOOKUP(B209,مقررات!$A$1:$F$452,3,FALSE)</f>
        <v>3</v>
      </c>
      <c r="E209" s="211">
        <f>VLOOKUP(B209,مقررات!$A$1:$F$476,4,FALSE)</f>
        <v>2</v>
      </c>
      <c r="F209" s="211">
        <f t="shared" si="9"/>
        <v>4</v>
      </c>
      <c r="G209" s="60" t="str">
        <f>VLOOKUP(B209,مقررات!$A$1:$F$409,6,FALSE)</f>
        <v>M111</v>
      </c>
      <c r="H209" s="60" t="s">
        <v>1533</v>
      </c>
      <c r="I209" s="262" t="str">
        <f>VLOOKUP(H209,'اعضاء هيئة التدريس'!$B$1:$D$300,2,FALSE)</f>
        <v>د. حسني عبدالعليم عطية</v>
      </c>
      <c r="J209" s="73"/>
      <c r="K209" s="73" t="s">
        <v>1074</v>
      </c>
      <c r="L209" s="73"/>
      <c r="M209" s="73"/>
      <c r="N209" s="73"/>
      <c r="O209" s="73"/>
      <c r="P209" s="386" t="s">
        <v>1315</v>
      </c>
      <c r="Q209" s="282"/>
      <c r="R209" s="283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  <c r="AC209" s="283"/>
      <c r="AD209" s="283"/>
      <c r="AR209" s="251" t="e">
        <f>VLOOKUP(#REF!,'اعضاء هيئة التدريس'!#REF!,2,)</f>
        <v>#REF!</v>
      </c>
    </row>
    <row r="210" spans="1:44" s="272" customFormat="1" ht="15.75" hidden="1" customHeight="1">
      <c r="A210" s="724">
        <v>8</v>
      </c>
      <c r="B210" s="288" t="s">
        <v>547</v>
      </c>
      <c r="C210" s="726" t="str">
        <f>VLOOKUP(B210,مقررات!$A$1:$F$411,2,FALSE)</f>
        <v>جبر مجرد (1)</v>
      </c>
      <c r="D210" s="211">
        <f>VLOOKUP(B210,مقررات!$A$1:$F$452,3,FALSE)</f>
        <v>2</v>
      </c>
      <c r="E210" s="211">
        <f>VLOOKUP(B210,مقررات!$A$1:$F$476,4,FALSE)</f>
        <v>1</v>
      </c>
      <c r="F210" s="211">
        <f t="shared" si="9"/>
        <v>2.5</v>
      </c>
      <c r="G210" s="60" t="str">
        <f>VLOOKUP(B210,مقررات!$A$1:$F$409,6,FALSE)</f>
        <v>M113</v>
      </c>
      <c r="H210" s="60" t="s">
        <v>1538</v>
      </c>
      <c r="I210" s="262" t="str">
        <f>VLOOKUP(H210,'اعضاء هيئة التدريس'!$B$1:$D$300,2,FALSE)</f>
        <v>د/ ليلى ناشد جاب الله</v>
      </c>
      <c r="J210" s="73"/>
      <c r="K210" s="73" t="s">
        <v>1067</v>
      </c>
      <c r="L210" s="73"/>
      <c r="M210" s="73"/>
      <c r="N210" s="73"/>
      <c r="O210" s="73"/>
      <c r="P210" s="255" t="s">
        <v>1319</v>
      </c>
      <c r="Q210" s="4"/>
      <c r="R210" s="283"/>
      <c r="S210" s="283"/>
      <c r="T210" s="283"/>
      <c r="U210" s="283"/>
      <c r="V210" s="283"/>
      <c r="W210" s="283"/>
      <c r="X210" s="283"/>
      <c r="Y210" s="283"/>
      <c r="Z210" s="283"/>
      <c r="AA210" s="283"/>
      <c r="AB210" s="283"/>
      <c r="AC210" s="283"/>
      <c r="AD210" s="283"/>
      <c r="AR210" s="251" t="e">
        <f>VLOOKUP(#REF!,'اعضاء هيئة التدريس'!#REF!,2,)</f>
        <v>#REF!</v>
      </c>
    </row>
    <row r="211" spans="1:44" s="272" customFormat="1" ht="15" hidden="1" customHeight="1">
      <c r="A211" s="724">
        <v>9</v>
      </c>
      <c r="B211" s="288" t="s">
        <v>548</v>
      </c>
      <c r="C211" s="726" t="str">
        <f>VLOOKUP(B211,مقررات!$A$1:$F$411,2,FALSE)</f>
        <v>جبر خطى</v>
      </c>
      <c r="D211" s="211">
        <f>VLOOKUP(B211,مقررات!$A$1:$F$452,3,FALSE)</f>
        <v>2</v>
      </c>
      <c r="E211" s="211">
        <f>VLOOKUP(B211,مقررات!$A$1:$F$476,4,FALSE)</f>
        <v>1</v>
      </c>
      <c r="F211" s="211">
        <f t="shared" si="9"/>
        <v>2.5</v>
      </c>
      <c r="G211" s="60" t="str">
        <f>VLOOKUP(B211,مقررات!$A$1:$F$409,6,FALSE)</f>
        <v>M113</v>
      </c>
      <c r="H211" s="60" t="s">
        <v>1530</v>
      </c>
      <c r="I211" s="262" t="str">
        <f>VLOOKUP(H211,'اعضاء هيئة التدريس'!$B$1:$D$300,2,FALSE)</f>
        <v>أ.د/ محمد عبد اللطيف رمضان</v>
      </c>
      <c r="J211" s="73"/>
      <c r="K211" s="73"/>
      <c r="L211" s="73"/>
      <c r="M211" s="73"/>
      <c r="N211" s="73" t="s">
        <v>1067</v>
      </c>
      <c r="O211" s="73"/>
      <c r="P211" s="386" t="s">
        <v>1327</v>
      </c>
      <c r="Q211" s="282"/>
      <c r="R211" s="284"/>
      <c r="S211" s="283"/>
      <c r="T211" s="283"/>
      <c r="U211" s="283"/>
      <c r="V211" s="283"/>
      <c r="W211" s="283"/>
      <c r="X211" s="283"/>
      <c r="Y211" s="283"/>
      <c r="Z211" s="283"/>
      <c r="AA211" s="283"/>
      <c r="AB211" s="283"/>
      <c r="AC211" s="283"/>
      <c r="AD211" s="283"/>
      <c r="AR211" s="251" t="e">
        <f>VLOOKUP(#REF!,'اعضاء هيئة التدريس'!#REF!,2,)</f>
        <v>#REF!</v>
      </c>
    </row>
    <row r="212" spans="1:44" s="272" customFormat="1" ht="15.75" hidden="1" customHeight="1">
      <c r="A212" s="724">
        <v>10</v>
      </c>
      <c r="B212" s="288" t="s">
        <v>549</v>
      </c>
      <c r="C212" s="726" t="str">
        <f>VLOOKUP(B212,مقررات!$A$1:$F$411,2,FALSE)</f>
        <v>تحليل عددي (1)</v>
      </c>
      <c r="D212" s="211">
        <f>VLOOKUP(B212,مقررات!$A$1:$F$452,3,FALSE)</f>
        <v>2</v>
      </c>
      <c r="E212" s="211">
        <f>VLOOKUP(B212,مقررات!$A$1:$F$476,4,FALSE)</f>
        <v>1</v>
      </c>
      <c r="F212" s="211">
        <f t="shared" si="9"/>
        <v>2.5</v>
      </c>
      <c r="G212" s="60" t="str">
        <f>VLOOKUP(B212,مقررات!$A$1:$F$409,6,FALSE)</f>
        <v>M117</v>
      </c>
      <c r="H212" s="60" t="s">
        <v>1530</v>
      </c>
      <c r="I212" s="262" t="str">
        <f>VLOOKUP(H212,'اعضاء هيئة التدريس'!$B$1:$D$300,2,FALSE)</f>
        <v>أ.د/ محمد عبد اللطيف رمضان</v>
      </c>
      <c r="J212" s="73"/>
      <c r="K212" s="73"/>
      <c r="L212" s="73"/>
      <c r="M212" s="73"/>
      <c r="N212" s="73" t="s">
        <v>1068</v>
      </c>
      <c r="O212" s="73"/>
      <c r="P212" s="386" t="s">
        <v>1322</v>
      </c>
      <c r="Q212" s="4"/>
      <c r="R212" s="284"/>
      <c r="S212" s="283"/>
      <c r="T212" s="283"/>
      <c r="U212" s="283"/>
      <c r="V212" s="283"/>
      <c r="W212" s="283"/>
      <c r="X212" s="283"/>
      <c r="Y212" s="283"/>
      <c r="Z212" s="283"/>
      <c r="AA212" s="283"/>
      <c r="AB212" s="283"/>
      <c r="AC212" s="283"/>
      <c r="AD212" s="283"/>
      <c r="AR212" s="251" t="e">
        <f>VLOOKUP(#REF!,'اعضاء هيئة التدريس'!#REF!,2,)</f>
        <v>#REF!</v>
      </c>
    </row>
    <row r="213" spans="1:44" s="272" customFormat="1" ht="15.75" hidden="1">
      <c r="A213" s="724">
        <v>13</v>
      </c>
      <c r="B213" s="288" t="s">
        <v>551</v>
      </c>
      <c r="C213" s="726" t="str">
        <f>VLOOKUP(B213,مقررات!$A$1:$F$411,2,FALSE)</f>
        <v>ديناميكا(1)</v>
      </c>
      <c r="D213" s="211">
        <f>VLOOKUP(B213,مقررات!$A$1:$F$452,3,FALSE)</f>
        <v>2</v>
      </c>
      <c r="E213" s="211">
        <f>VLOOKUP(B213,مقررات!$A$1:$F$476,4,FALSE)</f>
        <v>1</v>
      </c>
      <c r="F213" s="211">
        <f t="shared" si="9"/>
        <v>2.5</v>
      </c>
      <c r="G213" s="60" t="str">
        <f>VLOOKUP(B213,مقررات!$A$1:$F$409,6,FALSE)</f>
        <v>M111</v>
      </c>
      <c r="H213" s="60" t="s">
        <v>1544</v>
      </c>
      <c r="I213" s="262" t="str">
        <f>VLOOKUP(H213,'اعضاء هيئة التدريس'!$B$1:$D$300,2,FALSE)</f>
        <v xml:space="preserve">د/ رفعت أحمد حسن </v>
      </c>
      <c r="J213" s="73"/>
      <c r="K213" s="73"/>
      <c r="L213" s="73"/>
      <c r="M213" s="73"/>
      <c r="N213" s="73" t="s">
        <v>1072</v>
      </c>
      <c r="O213" s="73"/>
      <c r="P213" s="386"/>
      <c r="Q213" s="282"/>
      <c r="R213" s="284"/>
      <c r="S213" s="283"/>
      <c r="T213" s="283"/>
      <c r="U213" s="283"/>
      <c r="V213" s="283"/>
      <c r="W213" s="283"/>
      <c r="X213" s="283"/>
      <c r="Y213" s="283"/>
      <c r="Z213" s="283"/>
      <c r="AA213" s="283"/>
      <c r="AB213" s="283"/>
      <c r="AC213" s="283"/>
      <c r="AD213" s="283"/>
      <c r="AR213" s="251" t="e">
        <f>VLOOKUP(#REF!,'اعضاء هيئة التدريس'!#REF!,2,)</f>
        <v>#REF!</v>
      </c>
    </row>
    <row r="214" spans="1:44" s="272" customFormat="1" ht="15.75" hidden="1" customHeight="1">
      <c r="A214" s="724">
        <v>14</v>
      </c>
      <c r="B214" s="288" t="s">
        <v>553</v>
      </c>
      <c r="C214" s="726" t="str">
        <f>VLOOKUP(B214,مقررات!$A$1:$F$411,2,FALSE)</f>
        <v>نظرية حركة الموائع</v>
      </c>
      <c r="D214" s="211">
        <f>VLOOKUP(B214,مقررات!$A$1:$F$452,3,FALSE)</f>
        <v>2</v>
      </c>
      <c r="E214" s="211">
        <f>VLOOKUP(B214,مقررات!$A$1:$F$476,4,FALSE)</f>
        <v>0</v>
      </c>
      <c r="F214" s="211">
        <f t="shared" si="9"/>
        <v>2</v>
      </c>
      <c r="G214" s="60" t="str">
        <f>VLOOKUP(B214,مقررات!$A$1:$F$409,6,FALSE)</f>
        <v>M229</v>
      </c>
      <c r="H214" s="60" t="s">
        <v>1547</v>
      </c>
      <c r="I214" s="262" t="str">
        <f>VLOOKUP(H214,'اعضاء هيئة التدريس'!$B$1:$D$300,2,FALSE)</f>
        <v>د/ جميل على شلبي</v>
      </c>
      <c r="J214" s="73"/>
      <c r="K214" s="73"/>
      <c r="L214" s="73"/>
      <c r="M214" s="73"/>
      <c r="N214" s="73" t="s">
        <v>1070</v>
      </c>
      <c r="O214" s="73"/>
      <c r="P214" s="386" t="s">
        <v>1327</v>
      </c>
      <c r="Q214" s="282"/>
      <c r="R214" s="283"/>
      <c r="S214" s="283"/>
      <c r="T214" s="283"/>
      <c r="U214" s="283"/>
      <c r="V214" s="283"/>
      <c r="W214" s="283"/>
      <c r="X214" s="283"/>
      <c r="Y214" s="283"/>
      <c r="Z214" s="283"/>
      <c r="AA214" s="283"/>
      <c r="AB214" s="283"/>
      <c r="AC214" s="283"/>
      <c r="AD214" s="283"/>
      <c r="AR214" s="251" t="e">
        <f>VLOOKUP(#REF!,'اعضاء هيئة التدريس'!#REF!,2,)</f>
        <v>#REF!</v>
      </c>
    </row>
    <row r="215" spans="1:44" s="272" customFormat="1" ht="15.75" hidden="1">
      <c r="A215" s="724">
        <v>15</v>
      </c>
      <c r="B215" s="288" t="s">
        <v>1042</v>
      </c>
      <c r="C215" s="726" t="str">
        <f>VLOOKUP(B215,مقررات!$A$1:$F$411,2,FALSE)</f>
        <v>ميكانيكا عامة</v>
      </c>
      <c r="D215" s="211">
        <f>VLOOKUP(B215,مقررات!$A$1:$F$452,3,FALSE)</f>
        <v>3</v>
      </c>
      <c r="E215" s="211">
        <f>VLOOKUP(B215,مقررات!$A$1:$F$476,4,FALSE)</f>
        <v>2</v>
      </c>
      <c r="F215" s="211">
        <f t="shared" si="9"/>
        <v>4</v>
      </c>
      <c r="G215" s="60" t="str">
        <f>VLOOKUP(B215,مقررات!$A$1:$F$409,6,FALSE)</f>
        <v>--</v>
      </c>
      <c r="H215" s="697" t="s">
        <v>1552</v>
      </c>
      <c r="I215" s="262" t="str">
        <f>VLOOKUP(H215,'اعضاء هيئة التدريس'!$B$1:$D$300,2,FALSE)</f>
        <v>د. طه عبدالكريم ابراهيم</v>
      </c>
      <c r="J215" s="73"/>
      <c r="K215" s="73"/>
      <c r="L215" s="73" t="s">
        <v>1074</v>
      </c>
      <c r="M215" s="73"/>
      <c r="N215" s="73"/>
      <c r="O215" s="73"/>
      <c r="P215" s="386" t="s">
        <v>1322</v>
      </c>
      <c r="Q215" s="4"/>
      <c r="R215" s="283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  <c r="AC215" s="283"/>
      <c r="AD215" s="283"/>
      <c r="AR215" s="251" t="e">
        <f>VLOOKUP(#REF!,'اعضاء هيئة التدريس'!#REF!,2,)</f>
        <v>#REF!</v>
      </c>
    </row>
    <row r="216" spans="1:44" s="272" customFormat="1" ht="15.75" hidden="1">
      <c r="A216" s="724">
        <v>16</v>
      </c>
      <c r="B216" s="288" t="s">
        <v>573</v>
      </c>
      <c r="C216" s="726" t="str">
        <f>VLOOKUP(B216,مقررات!$A$1:$F$411,2,FALSE)</f>
        <v>رياضيات غير متصلة (1)</v>
      </c>
      <c r="D216" s="211">
        <f>VLOOKUP(B216,مقررات!$A$1:$F$452,3,FALSE)</f>
        <v>2</v>
      </c>
      <c r="E216" s="211">
        <f>VLOOKUP(B216,مقررات!$A$1:$F$476,4,FALSE)</f>
        <v>2</v>
      </c>
      <c r="F216" s="211">
        <f t="shared" si="9"/>
        <v>3</v>
      </c>
      <c r="G216" s="60">
        <f>VLOOKUP(B216,مقررات!$A$1:$F$409,6,FALSE)</f>
        <v>0</v>
      </c>
      <c r="H216" s="60" t="s">
        <v>1520</v>
      </c>
      <c r="I216" s="262" t="str">
        <f>VLOOKUP(H216,'اعضاء هيئة التدريس'!$B$1:$D$300,2,FALSE)</f>
        <v>أ.د/ محمد امين عبدالواحد</v>
      </c>
      <c r="J216" s="73"/>
      <c r="K216" s="73"/>
      <c r="L216" s="73"/>
      <c r="M216" s="73" t="s">
        <v>1072</v>
      </c>
      <c r="N216" s="73"/>
      <c r="O216" s="73"/>
      <c r="P216" s="255" t="s">
        <v>1319</v>
      </c>
      <c r="Q216" s="4"/>
      <c r="R216" s="283"/>
      <c r="S216" s="283"/>
      <c r="T216" s="283"/>
      <c r="U216" s="283"/>
      <c r="V216" s="283"/>
      <c r="W216" s="283"/>
      <c r="X216" s="283"/>
      <c r="Y216" s="283"/>
      <c r="Z216" s="283"/>
      <c r="AA216" s="283"/>
      <c r="AB216" s="283"/>
      <c r="AC216" s="283"/>
      <c r="AD216" s="283"/>
      <c r="AR216" s="251" t="e">
        <f>VLOOKUP(#REF!,'اعضاء هيئة التدريس'!#REF!,2,)</f>
        <v>#REF!</v>
      </c>
    </row>
    <row r="217" spans="1:44" s="272" customFormat="1" ht="15.75" hidden="1">
      <c r="A217" s="724">
        <v>17</v>
      </c>
      <c r="B217" s="288" t="s">
        <v>550</v>
      </c>
      <c r="C217" s="726" t="str">
        <f>VLOOKUP(B217,مقررات!$A$1:$F$411,2,FALSE)</f>
        <v>مقدمة في برمجة الحاسب</v>
      </c>
      <c r="D217" s="211">
        <f>VLOOKUP(B217,مقررات!$A$1:$F$452,3,FALSE)</f>
        <v>2</v>
      </c>
      <c r="E217" s="211">
        <f>VLOOKUP(B217,مقررات!$A$1:$F$476,4,FALSE)</f>
        <v>2</v>
      </c>
      <c r="F217" s="211">
        <f t="shared" si="9"/>
        <v>3</v>
      </c>
      <c r="G217" s="60">
        <f>VLOOKUP(B217,مقررات!$A$1:$F$409,6,FALSE)</f>
        <v>0</v>
      </c>
      <c r="H217" s="60" t="s">
        <v>1566</v>
      </c>
      <c r="I217" s="262" t="str">
        <f>VLOOKUP(H217,'اعضاء هيئة التدريس'!$B$1:$D$300,2,FALSE)</f>
        <v>د/ عزة أحمد عبده</v>
      </c>
      <c r="J217" s="73"/>
      <c r="K217" s="73"/>
      <c r="L217" s="73" t="s">
        <v>1072</v>
      </c>
      <c r="M217" s="73"/>
      <c r="N217" s="73"/>
      <c r="O217" s="73"/>
      <c r="P217" s="255" t="s">
        <v>1319</v>
      </c>
      <c r="Q217" s="282"/>
      <c r="R217" s="284"/>
      <c r="S217" s="283"/>
      <c r="T217" s="283"/>
      <c r="U217" s="283"/>
      <c r="V217" s="283"/>
      <c r="W217" s="283"/>
      <c r="X217" s="283"/>
      <c r="Y217" s="283"/>
      <c r="Z217" s="283"/>
      <c r="AA217" s="283"/>
      <c r="AB217" s="283"/>
      <c r="AC217" s="283"/>
      <c r="AD217" s="283"/>
      <c r="AR217" s="251" t="e">
        <f>VLOOKUP(#REF!,'اعضاء هيئة التدريس'!#REF!,2,)</f>
        <v>#REF!</v>
      </c>
    </row>
    <row r="218" spans="1:44" s="272" customFormat="1" ht="15.75" hidden="1" customHeight="1">
      <c r="A218" s="724">
        <v>18</v>
      </c>
      <c r="B218" s="288" t="s">
        <v>554</v>
      </c>
      <c r="C218" s="726" t="str">
        <f>VLOOKUP(B218,مقررات!$A$1:$F$411,2,FALSE)</f>
        <v>تحليل رياضي (3)</v>
      </c>
      <c r="D218" s="211">
        <f>VLOOKUP(B218,مقررات!$A$1:$F$452,3,FALSE)</f>
        <v>2</v>
      </c>
      <c r="E218" s="211">
        <f>VLOOKUP(B218,مقررات!$A$1:$F$476,4,FALSE)</f>
        <v>2</v>
      </c>
      <c r="F218" s="211">
        <f t="shared" si="9"/>
        <v>3</v>
      </c>
      <c r="G218" s="60" t="str">
        <f>VLOOKUP(B218,مقررات!$A$1:$F$409,6,FALSE)</f>
        <v>M114</v>
      </c>
      <c r="H218" s="60" t="s">
        <v>1545</v>
      </c>
      <c r="I218" s="262" t="str">
        <f>VLOOKUP(H218,'اعضاء هيئة التدريس'!$B$1:$D$300,2,FALSE)</f>
        <v>د/ عبدالرحمن حسن عامر</v>
      </c>
      <c r="J218" s="73" t="s">
        <v>1072</v>
      </c>
      <c r="K218" s="73"/>
      <c r="L218" s="73"/>
      <c r="M218" s="73"/>
      <c r="N218" s="73"/>
      <c r="O218" s="73"/>
      <c r="P218" s="255" t="s">
        <v>1319</v>
      </c>
      <c r="Q218" s="282"/>
      <c r="R218" s="283"/>
      <c r="S218" s="283"/>
      <c r="T218" s="283"/>
      <c r="U218" s="283"/>
      <c r="V218" s="283"/>
      <c r="W218" s="283"/>
      <c r="X218" s="283"/>
      <c r="Y218" s="283"/>
      <c r="Z218" s="283"/>
      <c r="AA218" s="283"/>
      <c r="AB218" s="283"/>
      <c r="AC218" s="283"/>
      <c r="AD218" s="283"/>
      <c r="AR218" s="251" t="e">
        <f>VLOOKUP(#REF!,'اعضاء هيئة التدريس'!#REF!,2,)</f>
        <v>#REF!</v>
      </c>
    </row>
    <row r="219" spans="1:44" s="272" customFormat="1" ht="15.75" hidden="1" customHeight="1">
      <c r="A219" s="724">
        <v>19</v>
      </c>
      <c r="B219" s="288" t="s">
        <v>1978</v>
      </c>
      <c r="C219" s="726" t="str">
        <f>VLOOKUP(B219,مقررات!$A$1:$F$411,2,FALSE)</f>
        <v xml:space="preserve">برمجة غير خطية </v>
      </c>
      <c r="D219" s="211">
        <f>VLOOKUP(B219,مقررات!$A$1:$F$452,3,FALSE)</f>
        <v>2</v>
      </c>
      <c r="E219" s="211">
        <f>VLOOKUP(B219,مقررات!$A$1:$F$476,4,FALSE)</f>
        <v>1</v>
      </c>
      <c r="F219" s="211">
        <f t="shared" si="9"/>
        <v>2.5</v>
      </c>
      <c r="G219" s="60" t="str">
        <f>VLOOKUP(B219,مقررات!$A$1:$F$409,6,FALSE)</f>
        <v>M2118</v>
      </c>
      <c r="H219" s="60" t="s">
        <v>1522</v>
      </c>
      <c r="I219" s="262" t="str">
        <f>VLOOKUP(H219,'اعضاء هيئة التدريس'!$B$1:$D$300,2,FALSE)</f>
        <v>أ.د/ نبوية عبد الفتاح الرملي</v>
      </c>
      <c r="J219" s="73"/>
      <c r="K219" s="73" t="s">
        <v>1067</v>
      </c>
      <c r="L219" s="73"/>
      <c r="M219" s="73"/>
      <c r="N219" s="73"/>
      <c r="O219" s="73"/>
      <c r="P219" s="386" t="s">
        <v>1326</v>
      </c>
      <c r="Q219" s="282"/>
      <c r="R219" s="283"/>
      <c r="S219" s="283"/>
      <c r="T219" s="283"/>
      <c r="U219" s="283"/>
      <c r="V219" s="283"/>
      <c r="W219" s="283"/>
      <c r="X219" s="283"/>
      <c r="Y219" s="283"/>
      <c r="Z219" s="283"/>
      <c r="AA219" s="283"/>
      <c r="AB219" s="283"/>
      <c r="AC219" s="283"/>
      <c r="AD219" s="283"/>
      <c r="AR219" s="251" t="e">
        <f>VLOOKUP(#REF!,'اعضاء هيئة التدريس'!#REF!,2,)</f>
        <v>#REF!</v>
      </c>
    </row>
    <row r="220" spans="1:44" s="272" customFormat="1" ht="15.75" hidden="1">
      <c r="A220" s="724">
        <v>20</v>
      </c>
      <c r="B220" s="288" t="s">
        <v>555</v>
      </c>
      <c r="C220" s="726" t="str">
        <f>VLOOKUP(B220,مقررات!$A$1:$F$411,2,FALSE)</f>
        <v>معادلات تفاضلية عادية</v>
      </c>
      <c r="D220" s="211">
        <f>VLOOKUP(B220,مقررات!$A$1:$F$452,3,FALSE)</f>
        <v>2</v>
      </c>
      <c r="E220" s="211">
        <f>VLOOKUP(B220,مقررات!$A$1:$F$476,4,FALSE)</f>
        <v>1</v>
      </c>
      <c r="F220" s="211">
        <f t="shared" si="9"/>
        <v>2.5</v>
      </c>
      <c r="G220" s="60" t="str">
        <f>VLOOKUP(B220,مقررات!$A$1:$F$409,6,FALSE)</f>
        <v>M111</v>
      </c>
      <c r="H220" s="60" t="s">
        <v>1545</v>
      </c>
      <c r="I220" s="262" t="str">
        <f>VLOOKUP(H220,'اعضاء هيئة التدريس'!$B$1:$D$300,2,FALSE)</f>
        <v>د/ عبدالرحمن حسن عامر</v>
      </c>
      <c r="J220" s="73" t="s">
        <v>1069</v>
      </c>
      <c r="K220" s="73"/>
      <c r="L220" s="73"/>
      <c r="M220" s="73"/>
      <c r="N220" s="73"/>
      <c r="O220" s="73"/>
      <c r="P220" s="255" t="s">
        <v>1319</v>
      </c>
      <c r="Q220" s="4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  <c r="AC220" s="283"/>
      <c r="AD220" s="283"/>
      <c r="AR220" s="251" t="e">
        <f>VLOOKUP(#REF!,'اعضاء هيئة التدريس'!#REF!,2,)</f>
        <v>#REF!</v>
      </c>
    </row>
    <row r="221" spans="1:44" s="272" customFormat="1" ht="15.75" hidden="1" customHeight="1">
      <c r="A221" s="724">
        <v>21</v>
      </c>
      <c r="B221" s="288" t="s">
        <v>1269</v>
      </c>
      <c r="C221" s="726" t="str">
        <f>VLOOKUP(B221,مقررات!$A$1:$F$411,2,FALSE)</f>
        <v>معادلات تفاضلية عادية
(باقي الشعب)</v>
      </c>
      <c r="D221" s="211">
        <f>VLOOKUP(B221,مقررات!$A$1:$F$452,3,FALSE)</f>
        <v>2</v>
      </c>
      <c r="E221" s="211">
        <f>VLOOKUP(B221,مقررات!$A$1:$F$476,4,FALSE)</f>
        <v>2</v>
      </c>
      <c r="F221" s="211">
        <f t="shared" si="9"/>
        <v>3</v>
      </c>
      <c r="G221" s="60" t="str">
        <f>VLOOKUP(B221,مقررات!$A$1:$F$409,6,FALSE)</f>
        <v>M111</v>
      </c>
      <c r="H221" s="60" t="s">
        <v>1545</v>
      </c>
      <c r="I221" s="262" t="str">
        <f>VLOOKUP(H221,'اعضاء هيئة التدريس'!$B$1:$D$300,2,FALSE)</f>
        <v>د/ عبدالرحمن حسن عامر</v>
      </c>
      <c r="J221" s="73" t="s">
        <v>1069</v>
      </c>
      <c r="K221" s="73"/>
      <c r="L221" s="73"/>
      <c r="M221" s="73"/>
      <c r="N221" s="73"/>
      <c r="O221" s="73"/>
      <c r="P221" s="255" t="s">
        <v>1319</v>
      </c>
      <c r="Q221" s="282"/>
      <c r="R221" s="283"/>
      <c r="S221" s="283"/>
      <c r="T221" s="283"/>
      <c r="U221" s="283"/>
      <c r="V221" s="283"/>
      <c r="W221" s="283"/>
      <c r="X221" s="283"/>
      <c r="Y221" s="283"/>
      <c r="Z221" s="283"/>
      <c r="AA221" s="283"/>
      <c r="AB221" s="283"/>
      <c r="AC221" s="283"/>
      <c r="AD221" s="283"/>
      <c r="AR221" s="251" t="e">
        <f>VLOOKUP(#REF!,'اعضاء هيئة التدريس'!#REF!,2,)</f>
        <v>#REF!</v>
      </c>
    </row>
    <row r="222" spans="1:44" s="272" customFormat="1" ht="15.75" hidden="1" customHeight="1">
      <c r="A222" s="724">
        <v>22</v>
      </c>
      <c r="B222" s="288" t="s">
        <v>556</v>
      </c>
      <c r="C222" s="726" t="str">
        <f>VLOOKUP(B222,مقررات!$A$1:$F$411,2,FALSE)</f>
        <v>تحليل رياضي (4)</v>
      </c>
      <c r="D222" s="211">
        <f>VLOOKUP(B222,مقررات!$A$1:$F$452,3,FALSE)</f>
        <v>2</v>
      </c>
      <c r="E222" s="211">
        <f>VLOOKUP(B222,مقررات!$A$1:$F$476,4,FALSE)</f>
        <v>1</v>
      </c>
      <c r="F222" s="211">
        <f t="shared" si="9"/>
        <v>2.5</v>
      </c>
      <c r="G222" s="60" t="str">
        <f>VLOOKUP(B222,مقررات!$A$1:$F$409,6,FALSE)</f>
        <v>M211</v>
      </c>
      <c r="H222" s="60" t="s">
        <v>1554</v>
      </c>
      <c r="I222" s="262" t="str">
        <f>VLOOKUP(H222,'اعضاء هيئة التدريس'!$B$1:$D$300,2,FALSE)</f>
        <v xml:space="preserve">د. اشرف ابراهيم حفناوي </v>
      </c>
      <c r="J222" s="73"/>
      <c r="K222" s="73"/>
      <c r="L222" s="73" t="s">
        <v>1072</v>
      </c>
      <c r="M222" s="73"/>
      <c r="N222" s="73"/>
      <c r="O222" s="73"/>
      <c r="P222" s="386" t="s">
        <v>1317</v>
      </c>
      <c r="Q222" s="4"/>
      <c r="R222" s="283"/>
      <c r="S222" s="283"/>
      <c r="T222" s="283"/>
      <c r="U222" s="283"/>
      <c r="V222" s="283"/>
      <c r="W222" s="283"/>
      <c r="X222" s="283"/>
      <c r="Y222" s="283"/>
      <c r="Z222" s="283"/>
      <c r="AA222" s="283"/>
      <c r="AB222" s="283"/>
      <c r="AC222" s="283"/>
      <c r="AD222" s="283"/>
      <c r="AR222" s="251" t="e">
        <f>VLOOKUP(#REF!,'اعضاء هيئة التدريس'!#REF!,2,)</f>
        <v>#REF!</v>
      </c>
    </row>
    <row r="223" spans="1:44" s="272" customFormat="1" ht="15.75" hidden="1">
      <c r="A223" s="724">
        <v>23</v>
      </c>
      <c r="B223" s="288" t="s">
        <v>557</v>
      </c>
      <c r="C223" s="726" t="str">
        <f>VLOOKUP(B223,مقررات!$A$1:$F$411,2,FALSE)</f>
        <v>جبر مجرد (2)</v>
      </c>
      <c r="D223" s="211">
        <f>VLOOKUP(B223,مقررات!$A$1:$F$452,3,FALSE)</f>
        <v>2</v>
      </c>
      <c r="E223" s="211">
        <f>VLOOKUP(B223,مقررات!$A$1:$F$476,4,FALSE)</f>
        <v>1</v>
      </c>
      <c r="F223" s="211">
        <f t="shared" si="9"/>
        <v>2.5</v>
      </c>
      <c r="G223" s="60" t="str">
        <f>VLOOKUP(B223,مقررات!$A$1:$F$409,6,FALSE)</f>
        <v>M116</v>
      </c>
      <c r="H223" s="60" t="s">
        <v>1538</v>
      </c>
      <c r="I223" s="262" t="str">
        <f>VLOOKUP(H223,'اعضاء هيئة التدريس'!$B$1:$D$300,2,FALSE)</f>
        <v>د/ ليلى ناشد جاب الله</v>
      </c>
      <c r="J223" s="73"/>
      <c r="K223" s="73"/>
      <c r="L223" s="73"/>
      <c r="M223" s="73" t="s">
        <v>1067</v>
      </c>
      <c r="N223" s="73"/>
      <c r="O223" s="73"/>
      <c r="P223" s="255" t="s">
        <v>1325</v>
      </c>
      <c r="Q223" s="282"/>
      <c r="R223" s="283"/>
      <c r="S223" s="283"/>
      <c r="T223" s="283"/>
      <c r="U223" s="283"/>
      <c r="V223" s="283"/>
      <c r="W223" s="283"/>
      <c r="X223" s="283"/>
      <c r="Y223" s="283"/>
      <c r="Z223" s="283"/>
      <c r="AA223" s="283"/>
      <c r="AB223" s="283"/>
      <c r="AC223" s="283"/>
      <c r="AD223" s="283"/>
      <c r="AR223" s="251" t="e">
        <f>VLOOKUP(#REF!,'اعضاء هيئة التدريس'!#REF!,2,)</f>
        <v>#REF!</v>
      </c>
    </row>
    <row r="224" spans="1:44" s="272" customFormat="1" ht="15.75" hidden="1">
      <c r="A224" s="724">
        <v>24</v>
      </c>
      <c r="B224" s="288" t="s">
        <v>558</v>
      </c>
      <c r="C224" s="726" t="str">
        <f>VLOOKUP(B224,مقررات!$A$1:$F$411,2,FALSE)</f>
        <v>مقدمة في الهندسة التفاضلية</v>
      </c>
      <c r="D224" s="211">
        <f>VLOOKUP(B224,مقررات!$A$1:$F$452,3,FALSE)</f>
        <v>2</v>
      </c>
      <c r="E224" s="211">
        <f>VLOOKUP(B224,مقررات!$A$1:$F$476,4,FALSE)</f>
        <v>1</v>
      </c>
      <c r="F224" s="211">
        <f t="shared" si="9"/>
        <v>2.5</v>
      </c>
      <c r="G224" s="60" t="str">
        <f>VLOOKUP(B224,مقررات!$A$1:$F$409,6,FALSE)</f>
        <v>M115</v>
      </c>
      <c r="H224" s="60" t="s">
        <v>1558</v>
      </c>
      <c r="I224" s="262" t="str">
        <f>VLOOKUP(H224,'اعضاء هيئة التدريس'!$B$1:$D$300,2,FALSE)</f>
        <v xml:space="preserve">  د/ مها عبد الفتاح ابوشنب</v>
      </c>
      <c r="J224" s="73"/>
      <c r="K224" s="73"/>
      <c r="L224" s="73" t="s">
        <v>1067</v>
      </c>
      <c r="M224" s="73"/>
      <c r="N224" s="73"/>
      <c r="O224" s="73"/>
      <c r="P224" s="386" t="s">
        <v>1322</v>
      </c>
      <c r="Q224" s="4"/>
      <c r="R224" s="283"/>
      <c r="S224" s="283"/>
      <c r="T224" s="283"/>
      <c r="U224" s="283"/>
      <c r="V224" s="283"/>
      <c r="W224" s="283"/>
      <c r="X224" s="283"/>
      <c r="Y224" s="283"/>
      <c r="Z224" s="283"/>
      <c r="AA224" s="283"/>
      <c r="AB224" s="283"/>
      <c r="AC224" s="283"/>
      <c r="AD224" s="283"/>
      <c r="AR224" s="251" t="e">
        <f>VLOOKUP(#REF!,'اعضاء هيئة التدريس'!#REF!,2,)</f>
        <v>#REF!</v>
      </c>
    </row>
    <row r="225" spans="1:44" s="272" customFormat="1" ht="15.75" hidden="1">
      <c r="A225" s="724">
        <v>25</v>
      </c>
      <c r="B225" s="288" t="s">
        <v>559</v>
      </c>
      <c r="C225" s="726" t="str">
        <f>VLOOKUP(B225,مقررات!$A$1:$F$411,2,FALSE)</f>
        <v>معادلات تفاضلية جزئية</v>
      </c>
      <c r="D225" s="211">
        <f>VLOOKUP(B225,مقررات!$A$1:$F$452,3,FALSE)</f>
        <v>2</v>
      </c>
      <c r="E225" s="211">
        <f>VLOOKUP(B225,مقررات!$A$1:$F$476,4,FALSE)</f>
        <v>1</v>
      </c>
      <c r="F225" s="211">
        <f t="shared" si="9"/>
        <v>2.5</v>
      </c>
      <c r="G225" s="60" t="str">
        <f>VLOOKUP(B225,مقررات!$A$1:$F$409,6,FALSE)</f>
        <v>M212--M117</v>
      </c>
      <c r="H225" s="60" t="s">
        <v>1523</v>
      </c>
      <c r="I225" s="262" t="str">
        <f>VLOOKUP(H225,'اعضاء هيئة التدريس'!$B$1:$D$300,2,FALSE)</f>
        <v xml:space="preserve">أ.د/ محمد محمود الشيخ </v>
      </c>
      <c r="J225" s="73"/>
      <c r="K225" s="73" t="s">
        <v>1067</v>
      </c>
      <c r="L225" s="73"/>
      <c r="M225" s="73"/>
      <c r="N225" s="73"/>
      <c r="O225" s="73"/>
      <c r="P225" s="386" t="s">
        <v>1327</v>
      </c>
      <c r="Q225" s="282"/>
      <c r="R225" s="283"/>
      <c r="S225" s="283"/>
      <c r="T225" s="283"/>
      <c r="U225" s="283"/>
      <c r="V225" s="283"/>
      <c r="W225" s="283"/>
      <c r="X225" s="283"/>
      <c r="Y225" s="283"/>
      <c r="Z225" s="283"/>
      <c r="AA225" s="283"/>
      <c r="AB225" s="283"/>
      <c r="AC225" s="283"/>
      <c r="AD225" s="283"/>
      <c r="AR225" s="251" t="e">
        <f>VLOOKUP(#REF!,'اعضاء هيئة التدريس'!#REF!,2,)</f>
        <v>#REF!</v>
      </c>
    </row>
    <row r="226" spans="1:44" s="272" customFormat="1" ht="15.75" hidden="1">
      <c r="A226" s="724">
        <v>26</v>
      </c>
      <c r="B226" s="288" t="s">
        <v>560</v>
      </c>
      <c r="C226" s="726" t="str">
        <f>VLOOKUP(B226,مقررات!$A$1:$F$411,2,FALSE)</f>
        <v>تحليل عددي (2)</v>
      </c>
      <c r="D226" s="211">
        <f>VLOOKUP(B226,مقررات!$A$1:$F$452,3,FALSE)</f>
        <v>2</v>
      </c>
      <c r="E226" s="211">
        <f>VLOOKUP(B226,مقررات!$A$1:$F$476,4,FALSE)</f>
        <v>1</v>
      </c>
      <c r="F226" s="211">
        <f t="shared" si="9"/>
        <v>2.5</v>
      </c>
      <c r="G226" s="60" t="str">
        <f>VLOOKUP(B226,مقررات!$A$1:$F$409,6,FALSE)</f>
        <v>M118</v>
      </c>
      <c r="H226" s="60" t="s">
        <v>1556</v>
      </c>
      <c r="I226" s="262" t="str">
        <f>VLOOKUP(H226,'اعضاء هيئة التدريس'!$B$1:$D$300,2,FALSE)</f>
        <v xml:space="preserve">د/ نجلاء محمدالشاذلي </v>
      </c>
      <c r="J226" s="73"/>
      <c r="K226" s="73"/>
      <c r="L226" s="73"/>
      <c r="M226" s="73"/>
      <c r="N226" s="73" t="s">
        <v>1068</v>
      </c>
      <c r="O226" s="73"/>
      <c r="P226" s="255" t="s">
        <v>1319</v>
      </c>
      <c r="Q226" s="4"/>
      <c r="R226" s="283"/>
      <c r="S226" s="283"/>
      <c r="T226" s="283"/>
      <c r="U226" s="283"/>
      <c r="V226" s="283"/>
      <c r="W226" s="283"/>
      <c r="X226" s="283"/>
      <c r="Y226" s="283"/>
      <c r="Z226" s="283"/>
      <c r="AA226" s="283"/>
      <c r="AB226" s="283"/>
      <c r="AC226" s="283"/>
      <c r="AD226" s="283"/>
      <c r="AR226" s="251" t="e">
        <f>VLOOKUP(#REF!,'اعضاء هيئة التدريس'!#REF!,2,)</f>
        <v>#REF!</v>
      </c>
    </row>
    <row r="227" spans="1:44" s="272" customFormat="1" ht="15.75" hidden="1" customHeight="1">
      <c r="A227" s="724">
        <v>27</v>
      </c>
      <c r="B227" s="288" t="s">
        <v>563</v>
      </c>
      <c r="C227" s="726" t="str">
        <f>VLOOKUP(B227,مقررات!$A$1:$F$411,2,FALSE)</f>
        <v>نظرية النسبية (1)</v>
      </c>
      <c r="D227" s="211">
        <f>VLOOKUP(B227,مقررات!$A$1:$F$452,3,FALSE)</f>
        <v>2</v>
      </c>
      <c r="E227" s="211">
        <f>VLOOKUP(B227,مقررات!$A$1:$F$476,4,FALSE)</f>
        <v>1</v>
      </c>
      <c r="F227" s="211">
        <f t="shared" si="9"/>
        <v>2.5</v>
      </c>
      <c r="G227" s="60" t="str">
        <f>VLOOKUP(B227,مقررات!$A$1:$F$409,6,FALSE)</f>
        <v>M 229</v>
      </c>
      <c r="H227" s="60" t="s">
        <v>1524</v>
      </c>
      <c r="I227" s="262" t="str">
        <f>VLOOKUP(H227,'اعضاء هيئة التدريس'!$B$1:$D$300,2,FALSE)</f>
        <v>أ.د/ على ماهر ابوربية</v>
      </c>
      <c r="J227" s="73"/>
      <c r="K227" s="73" t="s">
        <v>1067</v>
      </c>
      <c r="L227" s="73"/>
      <c r="M227" s="73"/>
      <c r="N227" s="73"/>
      <c r="O227" s="73"/>
      <c r="P227" s="386"/>
      <c r="Q227" s="282"/>
      <c r="R227" s="283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  <c r="AC227" s="283"/>
      <c r="AD227" s="283"/>
      <c r="AR227" s="251" t="e">
        <f>VLOOKUP(#REF!,'اعضاء هيئة التدريس'!#REF!,2,)</f>
        <v>#REF!</v>
      </c>
    </row>
    <row r="228" spans="1:44" s="272" customFormat="1" ht="15.75" hidden="1" customHeight="1">
      <c r="A228" s="724">
        <v>28</v>
      </c>
      <c r="B228" s="288" t="s">
        <v>564</v>
      </c>
      <c r="C228" s="726" t="str">
        <f>VLOOKUP(B228,مقررات!$A$1:$F$411,2,FALSE)</f>
        <v>ميكانيكا تحليلية (1)</v>
      </c>
      <c r="D228" s="211">
        <f>VLOOKUP(B228,مقررات!$A$1:$F$452,3,FALSE)</f>
        <v>2</v>
      </c>
      <c r="E228" s="211">
        <f>VLOOKUP(B228,مقررات!$A$1:$F$476,4,FALSE)</f>
        <v>1</v>
      </c>
      <c r="F228" s="211">
        <f t="shared" si="9"/>
        <v>2.5</v>
      </c>
      <c r="G228" s="60" t="str">
        <f>VLOOKUP(B228,مقررات!$A$1:$F$409,6,FALSE)</f>
        <v>M229</v>
      </c>
      <c r="H228" s="60" t="s">
        <v>1542</v>
      </c>
      <c r="I228" s="262" t="str">
        <f>VLOOKUP(H228,'اعضاء هيئة التدريس'!$B$1:$D$300,2,FALSE)</f>
        <v>د. كوثر محمد حسن</v>
      </c>
      <c r="J228" s="73"/>
      <c r="K228" s="73" t="s">
        <v>1072</v>
      </c>
      <c r="L228" s="73"/>
      <c r="M228" s="73"/>
      <c r="N228" s="73"/>
      <c r="O228" s="73"/>
      <c r="P228" s="1052"/>
      <c r="Q228" s="4"/>
      <c r="R228" s="283"/>
      <c r="S228" s="283"/>
      <c r="T228" s="283"/>
      <c r="U228" s="283"/>
      <c r="V228" s="283"/>
      <c r="W228" s="283"/>
      <c r="X228" s="283"/>
      <c r="Y228" s="283"/>
      <c r="Z228" s="283"/>
      <c r="AA228" s="283"/>
      <c r="AB228" s="283"/>
      <c r="AC228" s="283"/>
      <c r="AD228" s="283"/>
      <c r="AR228" s="251" t="e">
        <f>VLOOKUP(#REF!,'اعضاء هيئة التدريس'!#REF!,2,)</f>
        <v>#REF!</v>
      </c>
    </row>
    <row r="229" spans="1:44" s="272" customFormat="1" ht="15.75" hidden="1" customHeight="1">
      <c r="A229" s="724">
        <v>29</v>
      </c>
      <c r="B229" s="288" t="s">
        <v>552</v>
      </c>
      <c r="C229" s="726" t="str">
        <f>VLOOKUP(B229,مقررات!$A$1:$F$411,2,FALSE)</f>
        <v>نظرية الكهرومغناطيسية (1)</v>
      </c>
      <c r="D229" s="211">
        <f>VLOOKUP(B229,مقررات!$A$1:$F$452,3,FALSE)</f>
        <v>2</v>
      </c>
      <c r="E229" s="211">
        <f>VLOOKUP(B229,مقررات!$A$1:$F$476,4,FALSE)</f>
        <v>2</v>
      </c>
      <c r="F229" s="211">
        <f t="shared" si="9"/>
        <v>3</v>
      </c>
      <c r="G229" s="60" t="str">
        <f>VLOOKUP(B229,مقررات!$A$1:$F$409,6,FALSE)</f>
        <v>M211</v>
      </c>
      <c r="H229" s="60" t="s">
        <v>1548</v>
      </c>
      <c r="I229" s="262" t="str">
        <f>VLOOKUP(H229,'اعضاء هيئة التدريس'!$B$1:$D$300,2,FALSE)</f>
        <v>د/ فاطمة الزهراء نجيب</v>
      </c>
      <c r="J229" s="73"/>
      <c r="K229" s="73"/>
      <c r="L229" s="73"/>
      <c r="M229" s="73"/>
      <c r="N229" s="73"/>
      <c r="O229" s="73" t="s">
        <v>1069</v>
      </c>
      <c r="P229" s="386" t="s">
        <v>1316</v>
      </c>
      <c r="Q229" s="4"/>
      <c r="R229" s="283"/>
      <c r="S229" s="283"/>
      <c r="T229" s="283"/>
      <c r="U229" s="283"/>
      <c r="V229" s="283"/>
      <c r="W229" s="283"/>
      <c r="X229" s="283"/>
      <c r="Y229" s="283"/>
      <c r="Z229" s="283"/>
      <c r="AA229" s="283"/>
      <c r="AB229" s="283"/>
      <c r="AC229" s="283"/>
      <c r="AD229" s="283"/>
      <c r="AR229" s="251" t="e">
        <f>VLOOKUP(#REF!,'اعضاء هيئة التدريس'!#REF!,2,)</f>
        <v>#REF!</v>
      </c>
    </row>
    <row r="230" spans="1:44" s="285" customFormat="1" ht="15.75" hidden="1" customHeight="1">
      <c r="A230" s="724">
        <v>30</v>
      </c>
      <c r="B230" s="288" t="s">
        <v>1045</v>
      </c>
      <c r="C230" s="726" t="str">
        <f>VLOOKUP(B230,مقررات!$A$1:$F$411,2,FALSE)</f>
        <v>طرق رياضية (1)</v>
      </c>
      <c r="D230" s="211">
        <f>VLOOKUP(B230,مقررات!$A$1:$F$452,3,FALSE)</f>
        <v>2</v>
      </c>
      <c r="E230" s="211">
        <f>VLOOKUP(B230,مقررات!$A$1:$F$476,4,FALSE)</f>
        <v>1</v>
      </c>
      <c r="F230" s="211">
        <f t="shared" si="9"/>
        <v>2.5</v>
      </c>
      <c r="G230" s="60" t="str">
        <f>VLOOKUP(B230,مقررات!$A$1:$F$409,6,FALSE)</f>
        <v>M211</v>
      </c>
      <c r="H230" s="347" t="s">
        <v>1547</v>
      </c>
      <c r="I230" s="262" t="str">
        <f>VLOOKUP(H230,'اعضاء هيئة التدريس'!$B$1:$D$300,2,FALSE)</f>
        <v>د/ جميل على شلبي</v>
      </c>
      <c r="J230" s="250"/>
      <c r="K230" s="250"/>
      <c r="L230" s="250"/>
      <c r="M230" s="250"/>
      <c r="N230" s="250" t="s">
        <v>1068</v>
      </c>
      <c r="O230" s="250"/>
      <c r="P230" s="386" t="s">
        <v>1327</v>
      </c>
      <c r="Q230" s="282"/>
      <c r="R230" s="283"/>
      <c r="S230" s="284"/>
      <c r="T230" s="284"/>
      <c r="U230" s="284"/>
      <c r="V230" s="284"/>
      <c r="W230" s="284"/>
      <c r="X230" s="284"/>
      <c r="Y230" s="284"/>
      <c r="Z230" s="284"/>
      <c r="AA230" s="284"/>
      <c r="AB230" s="284"/>
      <c r="AC230" s="284"/>
      <c r="AD230" s="284"/>
      <c r="AR230" s="251" t="e">
        <f>VLOOKUP(#REF!,'اعضاء هيئة التدريس'!#REF!,2,)</f>
        <v>#REF!</v>
      </c>
    </row>
    <row r="231" spans="1:44" s="272" customFormat="1" ht="15.75" hidden="1" customHeight="1">
      <c r="A231" s="724">
        <v>31</v>
      </c>
      <c r="B231" s="288" t="s">
        <v>562</v>
      </c>
      <c r="C231" s="726" t="str">
        <f>VLOOKUP(B231,مقررات!$A$1:$F$411,2,FALSE)</f>
        <v>ديناميكا (2)</v>
      </c>
      <c r="D231" s="211">
        <f>VLOOKUP(B231,مقررات!$A$1:$F$452,3,FALSE)</f>
        <v>2</v>
      </c>
      <c r="E231" s="211">
        <f>VLOOKUP(B231,مقررات!$A$1:$F$476,4,FALSE)</f>
        <v>1</v>
      </c>
      <c r="F231" s="211">
        <f t="shared" si="9"/>
        <v>2.5</v>
      </c>
      <c r="G231" s="60" t="str">
        <f>VLOOKUP(B231,مقررات!$A$1:$F$409,6,FALSE)</f>
        <v>M1210</v>
      </c>
      <c r="H231" s="60" t="s">
        <v>1552</v>
      </c>
      <c r="I231" s="262" t="str">
        <f>VLOOKUP(H231,'اعضاء هيئة التدريس'!$B$1:$D$300,2,FALSE)</f>
        <v>د. طه عبدالكريم ابراهيم</v>
      </c>
      <c r="J231" s="73"/>
      <c r="K231" s="73"/>
      <c r="L231" s="73" t="s">
        <v>1067</v>
      </c>
      <c r="M231" s="73"/>
      <c r="N231" s="73"/>
      <c r="O231" s="73"/>
      <c r="P231" s="1052"/>
      <c r="Q231" s="4"/>
      <c r="R231" s="283"/>
      <c r="S231" s="283"/>
      <c r="T231" s="283"/>
      <c r="U231" s="283"/>
      <c r="V231" s="283"/>
      <c r="W231" s="283"/>
      <c r="X231" s="283"/>
      <c r="Y231" s="283"/>
      <c r="Z231" s="283"/>
      <c r="AA231" s="283"/>
      <c r="AB231" s="283"/>
      <c r="AC231" s="283"/>
      <c r="AD231" s="283"/>
      <c r="AR231" s="251" t="e">
        <f>VLOOKUP(#REF!,'اعضاء هيئة التدريس'!#REF!,2,)</f>
        <v>#REF!</v>
      </c>
    </row>
    <row r="232" spans="1:44" s="272" customFormat="1" ht="15.75" hidden="1" customHeight="1">
      <c r="A232" s="724">
        <v>32</v>
      </c>
      <c r="B232" s="288" t="s">
        <v>575</v>
      </c>
      <c r="C232" s="726" t="str">
        <f>VLOOKUP(B232,مقررات!$A$1:$F$411,2,FALSE)</f>
        <v>لغة الحاسب</v>
      </c>
      <c r="D232" s="211">
        <f>VLOOKUP(B232,مقررات!$A$1:$F$452,3,FALSE)</f>
        <v>3</v>
      </c>
      <c r="E232" s="211">
        <f>VLOOKUP(B232,مقررات!$A$1:$F$476,4,FALSE)</f>
        <v>2</v>
      </c>
      <c r="F232" s="211">
        <f t="shared" ref="F232:F263" si="10">D232+0.5*E232</f>
        <v>4</v>
      </c>
      <c r="G232" s="60" t="str">
        <f>VLOOKUP(B232,مقررات!$A$1:$F$409,6,FALSE)</f>
        <v>M1312</v>
      </c>
      <c r="H232" s="60" t="s">
        <v>1520</v>
      </c>
      <c r="I232" s="262" t="str">
        <f>VLOOKUP(H232,'اعضاء هيئة التدريس'!$B$1:$D$300,2,FALSE)</f>
        <v>أ.د/ محمد امين عبدالواحد</v>
      </c>
      <c r="J232" s="73"/>
      <c r="K232" s="73"/>
      <c r="L232" s="73" t="s">
        <v>1074</v>
      </c>
      <c r="M232" s="73"/>
      <c r="N232" s="73"/>
      <c r="O232" s="73"/>
      <c r="P232" s="386" t="s">
        <v>1327</v>
      </c>
      <c r="Q232" s="282"/>
      <c r="R232" s="284"/>
      <c r="S232" s="283"/>
      <c r="T232" s="283"/>
      <c r="U232" s="283"/>
      <c r="V232" s="283"/>
      <c r="W232" s="283"/>
      <c r="X232" s="283"/>
      <c r="Y232" s="283"/>
      <c r="Z232" s="283"/>
      <c r="AA232" s="283"/>
      <c r="AB232" s="283"/>
      <c r="AC232" s="283"/>
      <c r="AD232" s="283"/>
      <c r="AR232" s="251" t="e">
        <f>VLOOKUP(#REF!,'اعضاء هيئة التدريس'!#REF!,2,)</f>
        <v>#REF!</v>
      </c>
    </row>
    <row r="233" spans="1:44" s="272" customFormat="1" ht="15.75" hidden="1" customHeight="1">
      <c r="A233" s="724">
        <v>33</v>
      </c>
      <c r="B233" s="288" t="s">
        <v>576</v>
      </c>
      <c r="C233" s="726" t="str">
        <f>VLOOKUP(B233,مقررات!$A$1:$F$411,2,FALSE)</f>
        <v>مقدمة في أنظمة الحاسب</v>
      </c>
      <c r="D233" s="211">
        <f>VLOOKUP(B233,مقررات!$A$1:$F$452,3,FALSE)</f>
        <v>2</v>
      </c>
      <c r="E233" s="211">
        <f>VLOOKUP(B233,مقررات!$A$1:$F$476,4,FALSE)</f>
        <v>2</v>
      </c>
      <c r="F233" s="211">
        <f t="shared" si="10"/>
        <v>3</v>
      </c>
      <c r="G233" s="60" t="str">
        <f>VLOOKUP(B233,مقررات!$A$1:$F$409,6,FALSE)</f>
        <v>M2311</v>
      </c>
      <c r="H233" s="60" t="s">
        <v>1560</v>
      </c>
      <c r="I233" s="262" t="str">
        <f>VLOOKUP(H233,'اعضاء هيئة التدريس'!$B$1:$D$300,2,FALSE)</f>
        <v xml:space="preserve">د/ هاني محمد إبراهيم </v>
      </c>
      <c r="J233" s="73"/>
      <c r="K233" s="73"/>
      <c r="L233" s="73" t="s">
        <v>1067</v>
      </c>
      <c r="M233" s="73"/>
      <c r="N233" s="73"/>
      <c r="O233" s="73"/>
      <c r="P233" s="386" t="s">
        <v>1327</v>
      </c>
      <c r="Q233" s="282"/>
      <c r="R233" s="284"/>
      <c r="S233" s="283"/>
      <c r="T233" s="283"/>
      <c r="U233" s="283"/>
      <c r="V233" s="283"/>
      <c r="W233" s="283"/>
      <c r="X233" s="283"/>
      <c r="Y233" s="283"/>
      <c r="Z233" s="283"/>
      <c r="AA233" s="283"/>
      <c r="AB233" s="283"/>
      <c r="AC233" s="283"/>
      <c r="AD233" s="283"/>
      <c r="AR233" s="251" t="e">
        <f>VLOOKUP(#REF!,'اعضاء هيئة التدريس'!#REF!,2,)</f>
        <v>#REF!</v>
      </c>
    </row>
    <row r="234" spans="1:44" s="272" customFormat="1" ht="15.75" hidden="1" customHeight="1">
      <c r="A234" s="724">
        <v>34</v>
      </c>
      <c r="B234" s="288" t="s">
        <v>577</v>
      </c>
      <c r="C234" s="726" t="str">
        <f>VLOOKUP(B234,مقررات!$A$1:$F$411,2,FALSE)</f>
        <v>هياكل البيانات</v>
      </c>
      <c r="D234" s="211">
        <f>VLOOKUP(B234,مقررات!$A$1:$F$452,3,FALSE)</f>
        <v>3</v>
      </c>
      <c r="E234" s="211">
        <f>VLOOKUP(B234,مقررات!$A$1:$F$476,4,FALSE)</f>
        <v>2</v>
      </c>
      <c r="F234" s="211">
        <f t="shared" si="10"/>
        <v>4</v>
      </c>
      <c r="G234" s="60" t="str">
        <f>VLOOKUP(B234,مقررات!$A$1:$F$409,6,FALSE)</f>
        <v>M2311</v>
      </c>
      <c r="H234" s="60" t="s">
        <v>1563</v>
      </c>
      <c r="I234" s="262" t="str">
        <f>VLOOKUP(H234,'اعضاء هيئة التدريس'!$B$1:$D$300,2,FALSE)</f>
        <v>د/ محمد مصطفى ناصف</v>
      </c>
      <c r="J234" s="73"/>
      <c r="K234" s="73" t="s">
        <v>1159</v>
      </c>
      <c r="L234" s="73"/>
      <c r="M234" s="73"/>
      <c r="N234" s="73"/>
      <c r="O234" s="73"/>
      <c r="P234" s="386" t="s">
        <v>1322</v>
      </c>
      <c r="Q234" s="4"/>
      <c r="R234" s="283"/>
      <c r="S234" s="283"/>
      <c r="T234" s="283"/>
      <c r="U234" s="283"/>
      <c r="V234" s="283"/>
      <c r="W234" s="283"/>
      <c r="X234" s="283"/>
      <c r="Y234" s="283"/>
      <c r="Z234" s="283"/>
      <c r="AA234" s="283"/>
      <c r="AB234" s="283"/>
      <c r="AC234" s="283"/>
      <c r="AD234" s="283"/>
      <c r="AR234" s="251" t="e">
        <f>VLOOKUP(#REF!,'اعضاء هيئة التدريس'!#REF!,2,)</f>
        <v>#REF!</v>
      </c>
    </row>
    <row r="235" spans="1:44" s="272" customFormat="1" ht="15.75" hidden="1">
      <c r="A235" s="724">
        <v>35</v>
      </c>
      <c r="B235" s="288" t="s">
        <v>561</v>
      </c>
      <c r="C235" s="726" t="str">
        <f>VLOOKUP(B235,مقررات!$A$1:$F$411,2,FALSE)</f>
        <v>مبادئ إحصاء واحتمالات(1)</v>
      </c>
      <c r="D235" s="211">
        <f>VLOOKUP(B235,مقررات!$A$1:$F$452,3,FALSE)</f>
        <v>1.5</v>
      </c>
      <c r="E235" s="211">
        <f>VLOOKUP(B235,مقررات!$A$1:$F$476,4,FALSE)</f>
        <v>1</v>
      </c>
      <c r="F235" s="211">
        <f t="shared" si="10"/>
        <v>2</v>
      </c>
      <c r="G235" s="60" t="str">
        <f>VLOOKUP(B235,مقررات!$A$1:$F$409,6,FALSE)</f>
        <v>M111--M113</v>
      </c>
      <c r="H235" s="60" t="s">
        <v>1527</v>
      </c>
      <c r="I235" s="262" t="str">
        <f>VLOOKUP(H235,'اعضاء هيئة التدريس'!$B$1:$D$300,2,FALSE)</f>
        <v>أ.د/ رجب عمارة الصعيدي</v>
      </c>
      <c r="J235" s="73"/>
      <c r="K235" s="73"/>
      <c r="L235" s="73"/>
      <c r="M235" s="73"/>
      <c r="N235" s="73"/>
      <c r="O235" s="73" t="s">
        <v>1072</v>
      </c>
      <c r="P235" s="255" t="s">
        <v>1319</v>
      </c>
      <c r="Q235" s="282"/>
      <c r="R235" s="283"/>
      <c r="S235" s="283"/>
      <c r="T235" s="283"/>
      <c r="U235" s="283"/>
      <c r="V235" s="283"/>
      <c r="W235" s="283"/>
      <c r="X235" s="283"/>
      <c r="Y235" s="283"/>
      <c r="Z235" s="283"/>
      <c r="AA235" s="283"/>
      <c r="AB235" s="283"/>
      <c r="AC235" s="283"/>
      <c r="AD235" s="283"/>
      <c r="AR235" s="251" t="e">
        <f>VLOOKUP(#REF!,'اعضاء هيئة التدريس'!#REF!,2,)</f>
        <v>#REF!</v>
      </c>
    </row>
    <row r="236" spans="1:44" s="272" customFormat="1" ht="15.75" hidden="1" customHeight="1">
      <c r="A236" s="724">
        <v>36</v>
      </c>
      <c r="B236" s="288" t="s">
        <v>569</v>
      </c>
      <c r="C236" s="726" t="str">
        <f>VLOOKUP(B236,مقررات!$A$1:$F$411,2,FALSE)</f>
        <v>توبولوجى عام</v>
      </c>
      <c r="D236" s="211">
        <f>VLOOKUP(B236,مقررات!$A$1:$F$452,3,FALSE)</f>
        <v>2</v>
      </c>
      <c r="E236" s="211">
        <f>VLOOKUP(B236,مقررات!$A$1:$F$476,4,FALSE)</f>
        <v>0</v>
      </c>
      <c r="F236" s="211">
        <f t="shared" si="10"/>
        <v>2</v>
      </c>
      <c r="G236" s="60" t="str">
        <f>VLOOKUP(B236,مقررات!$A$1:$F$409,6,FALSE)</f>
        <v>M312</v>
      </c>
      <c r="H236" s="60" t="s">
        <v>1558</v>
      </c>
      <c r="I236" s="262" t="str">
        <f>VLOOKUP(H236,'اعضاء هيئة التدريس'!$B$1:$D$300,2,FALSE)</f>
        <v xml:space="preserve">  د/ مها عبد الفتاح ابوشنب</v>
      </c>
      <c r="J236" s="73"/>
      <c r="K236" s="73"/>
      <c r="L236" s="73" t="s">
        <v>1068</v>
      </c>
      <c r="M236" s="73"/>
      <c r="N236" s="73"/>
      <c r="O236" s="73"/>
      <c r="P236" s="1046"/>
      <c r="Q236" s="4"/>
      <c r="R236" s="283"/>
      <c r="S236" s="283"/>
      <c r="T236" s="283"/>
      <c r="U236" s="283"/>
      <c r="V236" s="283"/>
      <c r="W236" s="283"/>
      <c r="X236" s="283"/>
      <c r="Y236" s="283"/>
      <c r="Z236" s="283"/>
      <c r="AA236" s="283"/>
      <c r="AB236" s="283"/>
      <c r="AC236" s="283"/>
      <c r="AD236" s="283"/>
      <c r="AR236" s="251" t="e">
        <f>VLOOKUP(#REF!,'اعضاء هيئة التدريس'!#REF!,2,)</f>
        <v>#REF!</v>
      </c>
    </row>
    <row r="237" spans="1:44" s="272" customFormat="1" ht="24.75" hidden="1" customHeight="1">
      <c r="A237" s="724">
        <v>37</v>
      </c>
      <c r="B237" s="288" t="s">
        <v>567</v>
      </c>
      <c r="C237" s="726" t="str">
        <f>VLOOKUP(B237,مقررات!$A$1:$F$411,2,FALSE)</f>
        <v>نظرية المتغير المركب</v>
      </c>
      <c r="D237" s="211">
        <f>VLOOKUP(B237,مقررات!$A$1:$F$452,3,FALSE)</f>
        <v>2</v>
      </c>
      <c r="E237" s="211">
        <f>VLOOKUP(B237,مقررات!$A$1:$F$476,4,FALSE)</f>
        <v>0</v>
      </c>
      <c r="F237" s="211">
        <f t="shared" si="10"/>
        <v>2</v>
      </c>
      <c r="G237" s="60" t="str">
        <f>VLOOKUP(B237,مقررات!$A$1:$F$409,6,FALSE)</f>
        <v>M211</v>
      </c>
      <c r="H237" s="60" t="s">
        <v>1545</v>
      </c>
      <c r="I237" s="262" t="str">
        <f>VLOOKUP(H237,'اعضاء هيئة التدريس'!$B$1:$D$300,2,FALSE)</f>
        <v>د/ عبدالرحمن حسن عامر</v>
      </c>
      <c r="J237" s="73"/>
      <c r="K237" s="73"/>
      <c r="L237" s="73"/>
      <c r="M237" s="73"/>
      <c r="N237" s="73"/>
      <c r="O237" s="73" t="s">
        <v>1067</v>
      </c>
      <c r="P237" s="255" t="s">
        <v>1325</v>
      </c>
      <c r="Q237" s="282"/>
      <c r="R237" s="283"/>
      <c r="S237" s="283"/>
      <c r="T237" s="283"/>
      <c r="U237" s="283"/>
      <c r="V237" s="283"/>
      <c r="W237" s="283"/>
      <c r="X237" s="283"/>
      <c r="Y237" s="283"/>
      <c r="Z237" s="283"/>
      <c r="AA237" s="283"/>
      <c r="AB237" s="283"/>
      <c r="AC237" s="283"/>
      <c r="AD237" s="283"/>
      <c r="AR237" s="251" t="e">
        <f>VLOOKUP(#REF!,'اعضاء هيئة التدريس'!#REF!,2,)</f>
        <v>#REF!</v>
      </c>
    </row>
    <row r="238" spans="1:44" s="272" customFormat="1" ht="15.75" hidden="1" customHeight="1">
      <c r="A238" s="724">
        <v>38</v>
      </c>
      <c r="B238" s="288" t="s">
        <v>571</v>
      </c>
      <c r="C238" s="726" t="str">
        <f>VLOOKUP(B238,مقررات!$A$1:$F$411,2,FALSE)</f>
        <v>معادلات تفاضلية متقدمه</v>
      </c>
      <c r="D238" s="211">
        <f>VLOOKUP(B238,مقررات!$A$1:$F$452,3,FALSE)</f>
        <v>2</v>
      </c>
      <c r="E238" s="211">
        <f>VLOOKUP(B238,مقررات!$A$1:$F$476,4,FALSE)</f>
        <v>2</v>
      </c>
      <c r="F238" s="211">
        <f t="shared" si="10"/>
        <v>3</v>
      </c>
      <c r="G238" s="60" t="str">
        <f>VLOOKUP(B238,مقررات!$A$1:$F$409,6,FALSE)</f>
        <v>M216</v>
      </c>
      <c r="H238" s="60" t="s">
        <v>1550</v>
      </c>
      <c r="I238" s="262" t="str">
        <f>VLOOKUP(H238,'اعضاء هيئة التدريس'!$B$1:$D$300,2,FALSE)</f>
        <v xml:space="preserve">د/ رجاء عبدالغفارسلام </v>
      </c>
      <c r="J238" s="73"/>
      <c r="K238" s="73"/>
      <c r="L238" s="73"/>
      <c r="M238" s="73"/>
      <c r="N238" s="73" t="s">
        <v>1067</v>
      </c>
      <c r="O238" s="73"/>
      <c r="P238" s="386" t="s">
        <v>1314</v>
      </c>
      <c r="Q238" s="4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3"/>
      <c r="AC238" s="283"/>
      <c r="AD238" s="283"/>
      <c r="AR238" s="251" t="e">
        <f>VLOOKUP(#REF!,'اعضاء هيئة التدريس'!#REF!,2,)</f>
        <v>#REF!</v>
      </c>
    </row>
    <row r="239" spans="1:44" s="272" customFormat="1" ht="15.75" hidden="1">
      <c r="A239" s="724">
        <v>39</v>
      </c>
      <c r="B239" s="288" t="s">
        <v>565</v>
      </c>
      <c r="C239" s="726" t="str">
        <f>VLOOKUP(B239,مقررات!$A$1:$F$411,2,FALSE)</f>
        <v>تحليل حقيقي</v>
      </c>
      <c r="D239" s="211">
        <f>VLOOKUP(B239,مقررات!$A$1:$F$452,3,FALSE)</f>
        <v>2</v>
      </c>
      <c r="E239" s="211">
        <f>VLOOKUP(B239,مقررات!$A$1:$F$476,4,FALSE)</f>
        <v>2</v>
      </c>
      <c r="F239" s="211">
        <f t="shared" si="10"/>
        <v>3</v>
      </c>
      <c r="G239" s="60" t="str">
        <f>VLOOKUP(B239,مقررات!$A$1:$F$409,6,FALSE)</f>
        <v>M213</v>
      </c>
      <c r="H239" s="60" t="s">
        <v>1529</v>
      </c>
      <c r="I239" s="262" t="str">
        <f>VLOOKUP(H239,'اعضاء هيئة التدريس'!$B$1:$D$300,2,FALSE)</f>
        <v>أ.د/ شكري إبراهيم ندا</v>
      </c>
      <c r="J239" s="73"/>
      <c r="K239" s="73"/>
      <c r="L239" s="73" t="s">
        <v>1072</v>
      </c>
      <c r="M239" s="73"/>
      <c r="N239" s="73"/>
      <c r="O239" s="73"/>
      <c r="P239" s="386" t="s">
        <v>1315</v>
      </c>
      <c r="Q239" s="282"/>
      <c r="R239" s="283"/>
      <c r="S239" s="283"/>
      <c r="T239" s="283"/>
      <c r="U239" s="283"/>
      <c r="V239" s="283"/>
      <c r="W239" s="283"/>
      <c r="X239" s="283"/>
      <c r="Y239" s="283"/>
      <c r="Z239" s="283"/>
      <c r="AA239" s="283"/>
      <c r="AB239" s="283"/>
      <c r="AC239" s="283"/>
      <c r="AD239" s="283"/>
      <c r="AR239" s="251" t="e">
        <f>VLOOKUP(#REF!,'اعضاء هيئة التدريس'!#REF!,2,)</f>
        <v>#REF!</v>
      </c>
    </row>
    <row r="240" spans="1:44" s="272" customFormat="1" ht="15.75" hidden="1" customHeight="1">
      <c r="A240" s="724">
        <v>40</v>
      </c>
      <c r="B240" s="288" t="s">
        <v>1178</v>
      </c>
      <c r="C240" s="726" t="str">
        <f>VLOOKUP(B240,مقررات!$A$1:$F$411,2,FALSE)</f>
        <v>نظرية الزمر المنتهية</v>
      </c>
      <c r="D240" s="211">
        <f>VLOOKUP(B240,مقررات!$A$1:$F$452,3,FALSE)</f>
        <v>3</v>
      </c>
      <c r="E240" s="211">
        <f>VLOOKUP(B240,مقررات!$A$1:$F$476,4,FALSE)</f>
        <v>0</v>
      </c>
      <c r="F240" s="211">
        <f t="shared" si="10"/>
        <v>3</v>
      </c>
      <c r="G240" s="60" t="str">
        <f>VLOOKUP(B240,مقررات!$A$1:$F$409,6,FALSE)</f>
        <v>M214</v>
      </c>
      <c r="H240" s="347" t="s">
        <v>1573</v>
      </c>
      <c r="I240" s="262" t="str">
        <f>VLOOKUP(H240,'اعضاء هيئة التدريس'!$B$1:$D$300,2,FALSE)</f>
        <v>د. محمد الغالي محمد عبدالله</v>
      </c>
      <c r="J240" s="250"/>
      <c r="K240" s="250"/>
      <c r="L240" s="250"/>
      <c r="M240" s="250"/>
      <c r="N240" s="250"/>
      <c r="O240" s="250" t="s">
        <v>1069</v>
      </c>
      <c r="P240" s="386" t="s">
        <v>1322</v>
      </c>
      <c r="Q240" s="282"/>
      <c r="R240" s="283"/>
      <c r="S240" s="283"/>
      <c r="T240" s="283"/>
      <c r="U240" s="283"/>
      <c r="V240" s="283"/>
      <c r="W240" s="283"/>
      <c r="X240" s="283"/>
      <c r="Y240" s="283"/>
      <c r="Z240" s="283"/>
      <c r="AA240" s="283"/>
      <c r="AB240" s="283"/>
      <c r="AC240" s="283"/>
      <c r="AD240" s="283"/>
      <c r="AR240" s="251" t="e">
        <f>VLOOKUP(#REF!,'اعضاء هيئة التدريس'!#REF!,2,)</f>
        <v>#REF!</v>
      </c>
    </row>
    <row r="241" spans="1:44" s="272" customFormat="1" ht="15.75" hidden="1" customHeight="1">
      <c r="A241" s="724">
        <v>41</v>
      </c>
      <c r="B241" s="288" t="s">
        <v>1058</v>
      </c>
      <c r="C241" s="726" t="str">
        <f>VLOOKUP(B241,مقررات!$A$1:$F$411,2,FALSE)</f>
        <v xml:space="preserve">بحوث عمليات </v>
      </c>
      <c r="D241" s="211">
        <f>VLOOKUP(B241,مقررات!$A$1:$F$452,3,FALSE)</f>
        <v>2</v>
      </c>
      <c r="E241" s="211">
        <f>VLOOKUP(B241,مقررات!$A$1:$F$476,4,FALSE)</f>
        <v>0</v>
      </c>
      <c r="F241" s="211">
        <f t="shared" si="10"/>
        <v>2</v>
      </c>
      <c r="G241" s="60" t="str">
        <f>VLOOKUP(B241,مقررات!$A$1:$F$409,6,FALSE)</f>
        <v>M2118</v>
      </c>
      <c r="H241" s="697" t="s">
        <v>1541</v>
      </c>
      <c r="I241" s="262" t="str">
        <f>VLOOKUP(H241,'اعضاء هيئة التدريس'!$B$1:$D$300,2,FALSE)</f>
        <v>د/ ناهد عبد العزيز صقر</v>
      </c>
      <c r="J241" s="73"/>
      <c r="K241" s="73" t="s">
        <v>1070</v>
      </c>
      <c r="L241" s="73"/>
      <c r="M241" s="73"/>
      <c r="N241" s="73"/>
      <c r="O241" s="73"/>
      <c r="P241" s="386" t="s">
        <v>1327</v>
      </c>
      <c r="Q241" s="4"/>
      <c r="R241" s="283"/>
      <c r="S241" s="283"/>
      <c r="T241" s="283"/>
      <c r="U241" s="283"/>
      <c r="V241" s="283"/>
      <c r="W241" s="283"/>
      <c r="X241" s="283"/>
      <c r="Y241" s="283"/>
      <c r="Z241" s="283"/>
      <c r="AA241" s="283"/>
      <c r="AB241" s="283"/>
      <c r="AC241" s="283"/>
      <c r="AD241" s="283"/>
      <c r="AR241" s="251" t="e">
        <f>VLOOKUP(#REF!,'اعضاء هيئة التدريس'!#REF!,2,)</f>
        <v>#REF!</v>
      </c>
    </row>
    <row r="242" spans="1:44" s="272" customFormat="1" ht="15.75" hidden="1" customHeight="1">
      <c r="A242" s="724">
        <v>42</v>
      </c>
      <c r="B242" s="288" t="s">
        <v>566</v>
      </c>
      <c r="C242" s="726" t="str">
        <f>VLOOKUP(B242,مقررات!$A$1:$F$411,2,FALSE)</f>
        <v>نظرية الكم (1)</v>
      </c>
      <c r="D242" s="211">
        <f>VLOOKUP(B242,مقررات!$A$1:$F$452,3,FALSE)</f>
        <v>2</v>
      </c>
      <c r="E242" s="211">
        <f>VLOOKUP(B242,مقررات!$A$1:$F$476,4,FALSE)</f>
        <v>0</v>
      </c>
      <c r="F242" s="211">
        <f t="shared" si="10"/>
        <v>2</v>
      </c>
      <c r="G242" s="60" t="str">
        <f>VLOOKUP(B242,مقررات!$A$1:$F$409,6,FALSE)</f>
        <v>M2210</v>
      </c>
      <c r="H242" s="60" t="s">
        <v>1535</v>
      </c>
      <c r="I242" s="262" t="str">
        <f>VLOOKUP(H242,'اعضاء هيئة التدريس'!$B$1:$D$300,2,FALSE)</f>
        <v xml:space="preserve">د/ محمد محمد أبو شادي </v>
      </c>
      <c r="J242" s="73" t="s">
        <v>1068</v>
      </c>
      <c r="K242" s="73"/>
      <c r="L242" s="73"/>
      <c r="M242" s="73"/>
      <c r="N242" s="73"/>
      <c r="O242" s="73"/>
      <c r="P242" s="386" t="s">
        <v>1327</v>
      </c>
      <c r="Q242" s="4"/>
      <c r="R242" s="283"/>
      <c r="S242" s="283"/>
      <c r="T242" s="283"/>
      <c r="U242" s="283"/>
      <c r="V242" s="283"/>
      <c r="W242" s="283"/>
      <c r="X242" s="283"/>
      <c r="Y242" s="283"/>
      <c r="Z242" s="283"/>
      <c r="AA242" s="283"/>
      <c r="AB242" s="283"/>
      <c r="AC242" s="283"/>
      <c r="AD242" s="283"/>
      <c r="AR242" s="251" t="e">
        <f>VLOOKUP(#REF!,'اعضاء هيئة التدريس'!#REF!,2,)</f>
        <v>#REF!</v>
      </c>
    </row>
    <row r="243" spans="1:44" s="272" customFormat="1" ht="15.75" hidden="1" customHeight="1">
      <c r="A243" s="724">
        <v>43</v>
      </c>
      <c r="B243" s="288" t="s">
        <v>580</v>
      </c>
      <c r="C243" s="726" t="str">
        <f>VLOOKUP(B243,مقررات!$A$1:$F$411,2,FALSE)</f>
        <v>نظم قواعد البيانات</v>
      </c>
      <c r="D243" s="211">
        <f>VLOOKUP(B243,مقررات!$A$1:$F$452,3,FALSE)</f>
        <v>3</v>
      </c>
      <c r="E243" s="211">
        <f>VLOOKUP(B243,مقررات!$A$1:$F$476,4,FALSE)</f>
        <v>2</v>
      </c>
      <c r="F243" s="211">
        <f t="shared" si="10"/>
        <v>4</v>
      </c>
      <c r="G243" s="60" t="str">
        <f>VLOOKUP(B243,مقررات!$A$1:$F$409,6,FALSE)</f>
        <v>M2317</v>
      </c>
      <c r="H243" s="60" t="s">
        <v>1565</v>
      </c>
      <c r="I243" s="262" t="str">
        <f>VLOOKUP(H243,'اعضاء هيئة التدريس'!$B$1:$D$300,2,FALSE)</f>
        <v xml:space="preserve">د/ عمرو مسعد صابر </v>
      </c>
      <c r="J243" s="73"/>
      <c r="K243" s="73" t="s">
        <v>1068</v>
      </c>
      <c r="L243" s="73"/>
      <c r="M243" s="73"/>
      <c r="N243" s="73"/>
      <c r="O243" s="73"/>
      <c r="P243" s="255" t="s">
        <v>1318</v>
      </c>
      <c r="Q243" s="282"/>
      <c r="R243" s="283"/>
      <c r="S243" s="283"/>
      <c r="T243" s="283"/>
      <c r="U243" s="283"/>
      <c r="V243" s="283"/>
      <c r="W243" s="283"/>
      <c r="X243" s="283"/>
      <c r="Y243" s="283"/>
      <c r="Z243" s="283"/>
      <c r="AA243" s="283"/>
      <c r="AB243" s="283"/>
      <c r="AC243" s="283"/>
      <c r="AD243" s="283"/>
      <c r="AR243" s="251" t="e">
        <f>VLOOKUP(#REF!,'اعضاء هيئة التدريس'!#REF!,2,)</f>
        <v>#REF!</v>
      </c>
    </row>
    <row r="244" spans="1:44" s="272" customFormat="1" ht="15.75" hidden="1" customHeight="1">
      <c r="A244" s="724">
        <v>44</v>
      </c>
      <c r="B244" s="288" t="s">
        <v>585</v>
      </c>
      <c r="C244" s="726" t="str">
        <f>VLOOKUP(B244,مقررات!$A$1:$F$411,2,FALSE)</f>
        <v>تحليل وتصميم النظم</v>
      </c>
      <c r="D244" s="211">
        <f>VLOOKUP(B244,مقررات!$A$1:$F$452,3,FALSE)</f>
        <v>3</v>
      </c>
      <c r="E244" s="211">
        <f>VLOOKUP(B244,مقررات!$A$1:$F$476,4,FALSE)</f>
        <v>2</v>
      </c>
      <c r="F244" s="211">
        <f t="shared" si="10"/>
        <v>4</v>
      </c>
      <c r="G244" s="60" t="str">
        <f>VLOOKUP(B244,مقررات!$A$1:$F$409,6,FALSE)</f>
        <v>M2311</v>
      </c>
      <c r="H244" s="697" t="s">
        <v>1569</v>
      </c>
      <c r="I244" s="262" t="str">
        <f>VLOOKUP(H244,'اعضاء هيئة التدريس'!$B$1:$D$300,2,FALSE)</f>
        <v>د/ عبدالله عبدالغفار محمد</v>
      </c>
      <c r="J244" s="73"/>
      <c r="K244" s="73"/>
      <c r="L244" s="73"/>
      <c r="M244" s="73" t="s">
        <v>1074</v>
      </c>
      <c r="N244" s="73"/>
      <c r="O244" s="73"/>
      <c r="P244" s="255" t="s">
        <v>1325</v>
      </c>
      <c r="Q244" s="4"/>
      <c r="R244" s="284"/>
      <c r="S244" s="283"/>
      <c r="T244" s="283"/>
      <c r="U244" s="283"/>
      <c r="V244" s="283"/>
      <c r="W244" s="283"/>
      <c r="X244" s="283"/>
      <c r="Y244" s="283"/>
      <c r="Z244" s="283"/>
      <c r="AA244" s="283"/>
      <c r="AB244" s="283"/>
      <c r="AC244" s="283"/>
      <c r="AD244" s="283"/>
      <c r="AR244" s="251" t="e">
        <f>VLOOKUP(#REF!,'اعضاء هيئة التدريس'!#REF!,2,)</f>
        <v>#REF!</v>
      </c>
    </row>
    <row r="245" spans="1:44" s="272" customFormat="1" ht="15.75" hidden="1" customHeight="1">
      <c r="A245" s="724">
        <v>45</v>
      </c>
      <c r="B245" s="288" t="s">
        <v>579</v>
      </c>
      <c r="C245" s="726" t="str">
        <f>VLOOKUP(B245,مقررات!$A$1:$F$411,2,FALSE)</f>
        <v>نظم التشغيل</v>
      </c>
      <c r="D245" s="211">
        <f>VLOOKUP(B245,مقررات!$A$1:$F$452,3,FALSE)</f>
        <v>3</v>
      </c>
      <c r="E245" s="211">
        <f>VLOOKUP(B245,مقررات!$A$1:$F$476,4,FALSE)</f>
        <v>2</v>
      </c>
      <c r="F245" s="211">
        <f t="shared" si="10"/>
        <v>4</v>
      </c>
      <c r="G245" s="60" t="str">
        <f>VLOOKUP(B245,مقررات!$A$1:$F$409,6,FALSE)</f>
        <v>M2317</v>
      </c>
      <c r="H245" s="60" t="s">
        <v>1561</v>
      </c>
      <c r="I245" s="262" t="str">
        <f>VLOOKUP(H245,'اعضاء هيئة التدريس'!$B$1:$D$300,2,FALSE)</f>
        <v xml:space="preserve">د/ وليد أحمد دبور </v>
      </c>
      <c r="J245" s="73"/>
      <c r="K245" s="73"/>
      <c r="L245" s="73"/>
      <c r="M245" s="73"/>
      <c r="N245" s="73" t="s">
        <v>1074</v>
      </c>
      <c r="O245" s="73"/>
      <c r="P245" s="386" t="s">
        <v>1315</v>
      </c>
      <c r="Q245" s="4"/>
      <c r="R245" s="284"/>
      <c r="S245" s="283"/>
      <c r="T245" s="283"/>
      <c r="U245" s="283"/>
      <c r="V245" s="283"/>
      <c r="W245" s="283"/>
      <c r="X245" s="283"/>
      <c r="Y245" s="283"/>
      <c r="Z245" s="283"/>
      <c r="AA245" s="283"/>
      <c r="AB245" s="283"/>
      <c r="AC245" s="283"/>
      <c r="AD245" s="283"/>
      <c r="AR245" s="251" t="e">
        <f>VLOOKUP(#REF!,'اعضاء هيئة التدريس'!#REF!,2,)</f>
        <v>#REF!</v>
      </c>
    </row>
    <row r="246" spans="1:44" s="272" customFormat="1" ht="15.75" hidden="1" customHeight="1">
      <c r="A246" s="724">
        <v>46</v>
      </c>
      <c r="B246" s="288" t="s">
        <v>582</v>
      </c>
      <c r="C246" s="726" t="str">
        <f>VLOOKUP(B246,مقررات!$A$1:$F$411,2,FALSE)</f>
        <v>تحليل وتصميم الخوارزميات</v>
      </c>
      <c r="D246" s="211">
        <f>VLOOKUP(B246,مقررات!$A$1:$F$452,3,FALSE)</f>
        <v>2</v>
      </c>
      <c r="E246" s="211">
        <f>VLOOKUP(B246,مقررات!$A$1:$F$476,4,FALSE)</f>
        <v>0</v>
      </c>
      <c r="F246" s="211">
        <f t="shared" si="10"/>
        <v>2</v>
      </c>
      <c r="G246" s="60" t="str">
        <f>VLOOKUP(B246,مقررات!$A$1:$F$409,6,FALSE)</f>
        <v>M2317</v>
      </c>
      <c r="H246" s="60" t="s">
        <v>1567</v>
      </c>
      <c r="I246" s="262" t="str">
        <f>VLOOKUP(H246,'اعضاء هيئة التدريس'!$B$1:$D$300,2,FALSE)</f>
        <v>د/ أحمد عبد الرحيم عبداللطيف</v>
      </c>
      <c r="J246" s="73"/>
      <c r="K246" s="73"/>
      <c r="L246" s="73"/>
      <c r="M246" s="73"/>
      <c r="N246" s="73"/>
      <c r="O246" s="73" t="s">
        <v>1072</v>
      </c>
      <c r="P246" s="386" t="s">
        <v>1327</v>
      </c>
      <c r="Q246" s="282"/>
      <c r="R246" s="284"/>
      <c r="S246" s="283"/>
      <c r="T246" s="283"/>
      <c r="U246" s="283"/>
      <c r="V246" s="283"/>
      <c r="W246" s="283"/>
      <c r="X246" s="283"/>
      <c r="Y246" s="283"/>
      <c r="Z246" s="283"/>
      <c r="AA246" s="283"/>
      <c r="AB246" s="283"/>
      <c r="AC246" s="283"/>
      <c r="AD246" s="283"/>
      <c r="AR246" s="251" t="e">
        <f>VLOOKUP(#REF!,'اعضاء هيئة التدريس'!#REF!,2,)</f>
        <v>#REF!</v>
      </c>
    </row>
    <row r="247" spans="1:44" ht="15.75" hidden="1" customHeight="1">
      <c r="A247" s="724">
        <v>47</v>
      </c>
      <c r="B247" s="288" t="s">
        <v>568</v>
      </c>
      <c r="C247" s="726" t="str">
        <f>VLOOKUP(B247,مقررات!$A$1:$F$411,2,FALSE)</f>
        <v>التحليل الدالي(1)</v>
      </c>
      <c r="D247" s="211">
        <f>VLOOKUP(B247,مقررات!$A$1:$F$452,3,FALSE)</f>
        <v>3</v>
      </c>
      <c r="E247" s="211">
        <f>VLOOKUP(B247,مقررات!$A$1:$F$476,4,FALSE)</f>
        <v>0</v>
      </c>
      <c r="F247" s="211">
        <f t="shared" si="10"/>
        <v>3</v>
      </c>
      <c r="G247" s="60" t="str">
        <f>VLOOKUP(B247,مقررات!$A$1:$F$409,6,FALSE)</f>
        <v>M213</v>
      </c>
      <c r="H247" s="60" t="s">
        <v>1571</v>
      </c>
      <c r="I247" s="262" t="str">
        <f>VLOOKUP(H247,'اعضاء هيئة التدريس'!$B$1:$D$300,2,FALSE)</f>
        <v>د/ منار عبدالله ماهر</v>
      </c>
      <c r="J247" s="73"/>
      <c r="K247" s="73"/>
      <c r="L247" s="73"/>
      <c r="M247" s="73"/>
      <c r="N247" s="73" t="s">
        <v>1074</v>
      </c>
      <c r="O247" s="73"/>
      <c r="P247" s="386"/>
      <c r="Q247" s="4"/>
      <c r="AR247" s="251" t="e">
        <f>VLOOKUP(#REF!,'اعضاء هيئة التدريس'!#REF!,2,)</f>
        <v>#REF!</v>
      </c>
    </row>
    <row r="248" spans="1:44" s="272" customFormat="1" ht="15.75" hidden="1" customHeight="1">
      <c r="A248" s="724">
        <v>48</v>
      </c>
      <c r="B248" s="288" t="s">
        <v>1051</v>
      </c>
      <c r="C248" s="741" t="str">
        <f>VLOOKUP(B248,مقررات!$A$1:$F$411,2,FALSE)</f>
        <v xml:space="preserve">الهندسة التفاضلية </v>
      </c>
      <c r="D248" s="225">
        <f>VLOOKUP(B248,مقررات!$A$1:$F$452,3,FALSE)</f>
        <v>3</v>
      </c>
      <c r="E248" s="225">
        <f>VLOOKUP(B248,مقررات!$A$1:$F$476,4,FALSE)</f>
        <v>0</v>
      </c>
      <c r="F248" s="225">
        <f t="shared" si="10"/>
        <v>3</v>
      </c>
      <c r="G248" s="340" t="str">
        <f>VLOOKUP(B248,مقررات!$A$1:$F$409,6,FALSE)</f>
        <v xml:space="preserve">   M213&amp;M115</v>
      </c>
      <c r="H248" s="340" t="s">
        <v>1558</v>
      </c>
      <c r="I248" s="742" t="str">
        <f>VLOOKUP(H248,'اعضاء هيئة التدريس'!$B$1:$D$300,2,FALSE)</f>
        <v xml:space="preserve">  د/ مها عبد الفتاح ابوشنب</v>
      </c>
      <c r="J248" s="648"/>
      <c r="K248" s="648"/>
      <c r="L248" s="648"/>
      <c r="M248" s="648"/>
      <c r="N248" s="648"/>
      <c r="O248" s="648" t="s">
        <v>1069</v>
      </c>
      <c r="P248" s="386" t="s">
        <v>1327</v>
      </c>
      <c r="Q248" s="382"/>
      <c r="R248" s="284"/>
      <c r="S248" s="283"/>
      <c r="T248" s="283"/>
      <c r="U248" s="283"/>
      <c r="V248" s="283"/>
      <c r="W248" s="283"/>
      <c r="X248" s="283"/>
      <c r="Y248" s="283"/>
      <c r="Z248" s="283"/>
      <c r="AA248" s="283"/>
      <c r="AB248" s="283"/>
      <c r="AC248" s="283"/>
      <c r="AD248" s="283"/>
      <c r="AR248" s="251" t="e">
        <f>VLOOKUP(#REF!,'اعضاء هيئة التدريس'!#REF!,2,)</f>
        <v>#REF!</v>
      </c>
    </row>
    <row r="249" spans="1:44" s="272" customFormat="1" ht="15.75" hidden="1" customHeight="1">
      <c r="A249" s="724">
        <v>49</v>
      </c>
      <c r="B249" s="288" t="s">
        <v>1184</v>
      </c>
      <c r="C249" s="726" t="str">
        <f>VLOOKUP(B249,مقررات!$A$1:$F$411,2,FALSE)</f>
        <v>تحليل دالي (2)</v>
      </c>
      <c r="D249" s="211">
        <f>VLOOKUP(B249,مقررات!$A$1:$F$452,3,FALSE)</f>
        <v>3</v>
      </c>
      <c r="E249" s="211">
        <f>VLOOKUP(B249,مقررات!$A$1:$F$476,4,FALSE)</f>
        <v>0</v>
      </c>
      <c r="F249" s="211">
        <f t="shared" si="10"/>
        <v>3</v>
      </c>
      <c r="G249" s="60" t="str">
        <f>VLOOKUP(B249,مقررات!$A$1:$F$409,6,FALSE)</f>
        <v>M311</v>
      </c>
      <c r="H249" s="423" t="s">
        <v>1571</v>
      </c>
      <c r="I249" s="262" t="str">
        <f>VLOOKUP(H249,'اعضاء هيئة التدريس'!$B$1:$D$300,2,FALSE)</f>
        <v>د/ منار عبدالله ماهر</v>
      </c>
      <c r="J249" s="73"/>
      <c r="K249" s="73"/>
      <c r="L249" s="73"/>
      <c r="M249" s="73"/>
      <c r="N249" s="73"/>
      <c r="O249" s="73" t="s">
        <v>1074</v>
      </c>
      <c r="P249" s="386" t="s">
        <v>1322</v>
      </c>
      <c r="Q249" s="4"/>
      <c r="R249" s="283"/>
      <c r="S249" s="283"/>
      <c r="T249" s="283"/>
      <c r="U249" s="283"/>
      <c r="V249" s="283"/>
      <c r="W249" s="283"/>
      <c r="X249" s="283"/>
      <c r="Y249" s="283"/>
      <c r="Z249" s="283"/>
      <c r="AA249" s="283"/>
      <c r="AB249" s="283"/>
      <c r="AC249" s="283"/>
      <c r="AD249" s="283"/>
      <c r="AR249" s="251" t="e">
        <f>VLOOKUP(#REF!,'اعضاء هيئة التدريس'!#REF!,2,)</f>
        <v>#REF!</v>
      </c>
    </row>
    <row r="250" spans="1:44" s="272" customFormat="1" ht="15.75" hidden="1" customHeight="1">
      <c r="A250" s="724">
        <v>50</v>
      </c>
      <c r="B250" s="288" t="s">
        <v>1049</v>
      </c>
      <c r="C250" s="726" t="str">
        <f>VLOOKUP(B250,مقررات!$A$1:$F$411,2,FALSE)</f>
        <v>مختارات في  التطبيقية</v>
      </c>
      <c r="D250" s="211">
        <f>VLOOKUP(B250,مقررات!$A$1:$F$452,3,FALSE)</f>
        <v>3</v>
      </c>
      <c r="E250" s="211">
        <f>VLOOKUP(B250,مقررات!$A$1:$F$476,4,FALSE)</f>
        <v>0</v>
      </c>
      <c r="F250" s="211">
        <f t="shared" si="10"/>
        <v>3</v>
      </c>
      <c r="G250" s="60" t="str">
        <f>VLOOKUP(B250,مقررات!$A$1:$F$409,6,FALSE)</f>
        <v>M3217</v>
      </c>
      <c r="H250" s="697" t="s">
        <v>1524</v>
      </c>
      <c r="I250" s="262" t="str">
        <f>VLOOKUP(H250,'اعضاء هيئة التدريس'!$B$1:$D$300,2,FALSE)</f>
        <v>أ.د/ على ماهر ابوربية</v>
      </c>
      <c r="J250" s="73"/>
      <c r="K250" s="73" t="s">
        <v>1074</v>
      </c>
      <c r="L250" s="73"/>
      <c r="M250" s="73"/>
      <c r="N250" s="73"/>
      <c r="O250" s="73"/>
      <c r="P250" s="386" t="s">
        <v>1327</v>
      </c>
      <c r="Q250" s="4"/>
      <c r="R250" s="283"/>
      <c r="S250" s="283"/>
      <c r="T250" s="283"/>
      <c r="U250" s="283"/>
      <c r="V250" s="283"/>
      <c r="W250" s="283"/>
      <c r="X250" s="283"/>
      <c r="Y250" s="283"/>
      <c r="Z250" s="283"/>
      <c r="AA250" s="283"/>
      <c r="AB250" s="283"/>
      <c r="AC250" s="283"/>
      <c r="AD250" s="283"/>
      <c r="AR250" s="251" t="e">
        <f>VLOOKUP(#REF!,'اعضاء هيئة التدريس'!#REF!,2,)</f>
        <v>#REF!</v>
      </c>
    </row>
    <row r="251" spans="1:44" s="272" customFormat="1" ht="15.75" hidden="1" customHeight="1">
      <c r="A251" s="724">
        <v>51</v>
      </c>
      <c r="B251" s="288" t="s">
        <v>594</v>
      </c>
      <c r="C251" s="726" t="str">
        <f>VLOOKUP(B251,مقررات!$A$1:$F$411,2,FALSE)</f>
        <v>مختارات في الحاسبات</v>
      </c>
      <c r="D251" s="211">
        <f>VLOOKUP(B251,مقررات!$A$1:$F$452,3,FALSE)</f>
        <v>3</v>
      </c>
      <c r="E251" s="211">
        <f>VLOOKUP(B251,مقررات!$A$1:$F$476,4,FALSE)</f>
        <v>0</v>
      </c>
      <c r="F251" s="211">
        <f t="shared" si="10"/>
        <v>3</v>
      </c>
      <c r="G251" s="60" t="str">
        <f>VLOOKUP(B251,مقررات!$A$1:$F$409,6,FALSE)</f>
        <v>ـ</v>
      </c>
      <c r="H251" s="347" t="s">
        <v>1567</v>
      </c>
      <c r="I251" s="262" t="str">
        <f>VLOOKUP(H251,'اعضاء هيئة التدريس'!$B$1:$D$300,2,FALSE)</f>
        <v>د/ أحمد عبد الرحيم عبداللطيف</v>
      </c>
      <c r="J251" s="250"/>
      <c r="K251" s="413"/>
      <c r="L251" s="250"/>
      <c r="M251" s="250"/>
      <c r="N251" s="250"/>
      <c r="O251" s="250" t="s">
        <v>1180</v>
      </c>
      <c r="P251" s="386" t="s">
        <v>1327</v>
      </c>
      <c r="Q251" s="282"/>
      <c r="R251" s="283"/>
      <c r="S251" s="283"/>
      <c r="T251" s="283"/>
      <c r="U251" s="283"/>
      <c r="V251" s="283"/>
      <c r="W251" s="283"/>
      <c r="X251" s="283"/>
      <c r="Y251" s="283"/>
      <c r="Z251" s="283"/>
      <c r="AA251" s="283"/>
      <c r="AB251" s="283"/>
      <c r="AC251" s="283"/>
      <c r="AD251" s="283"/>
      <c r="AR251" s="251" t="e">
        <f>VLOOKUP(#REF!,'اعضاء هيئة التدريس'!#REF!,2,)</f>
        <v>#REF!</v>
      </c>
    </row>
    <row r="252" spans="1:44" s="272" customFormat="1" ht="15.75" hidden="1" customHeight="1">
      <c r="A252" s="724">
        <v>52</v>
      </c>
      <c r="B252" s="288" t="s">
        <v>597</v>
      </c>
      <c r="C252" s="726" t="str">
        <f>VLOOKUP(B252,مقررات!$A$1:$F$411,2,FALSE)</f>
        <v>ذكاء اصطناعي</v>
      </c>
      <c r="D252" s="211">
        <f>VLOOKUP(B252,مقررات!$A$1:$F$452,3,FALSE)</f>
        <v>3</v>
      </c>
      <c r="E252" s="211">
        <f>VLOOKUP(B252,مقررات!$A$1:$F$476,4,FALSE)</f>
        <v>0</v>
      </c>
      <c r="F252" s="211">
        <f t="shared" si="10"/>
        <v>3</v>
      </c>
      <c r="G252" s="60" t="str">
        <f>VLOOKUP(B252,مقررات!$A$1:$F$409,6,FALSE)</f>
        <v>M2317</v>
      </c>
      <c r="H252" s="60" t="s">
        <v>1536</v>
      </c>
      <c r="I252" s="262" t="str">
        <f>VLOOKUP(H252,'اعضاء هيئة التدريس'!$B$1:$D$300,2,FALSE)</f>
        <v>د. بسنت محمد الكفراوي</v>
      </c>
      <c r="J252" s="73"/>
      <c r="K252" s="73"/>
      <c r="L252" s="73"/>
      <c r="M252" s="73" t="s">
        <v>1069</v>
      </c>
      <c r="N252" s="73"/>
      <c r="O252" s="73"/>
      <c r="P252" s="386" t="s">
        <v>1327</v>
      </c>
      <c r="Q252" s="282"/>
      <c r="R252" s="283"/>
      <c r="S252" s="283"/>
      <c r="T252" s="283"/>
      <c r="U252" s="283"/>
      <c r="V252" s="283"/>
      <c r="W252" s="283"/>
      <c r="X252" s="283"/>
      <c r="Y252" s="283"/>
      <c r="Z252" s="283"/>
      <c r="AA252" s="283"/>
      <c r="AB252" s="283"/>
      <c r="AC252" s="283"/>
      <c r="AD252" s="283"/>
      <c r="AR252" s="251" t="e">
        <f>VLOOKUP(#REF!,'اعضاء هيئة التدريس'!#REF!,2,)</f>
        <v>#REF!</v>
      </c>
    </row>
    <row r="253" spans="1:44" s="272" customFormat="1" ht="15.75" hidden="1" customHeight="1">
      <c r="A253" s="724">
        <v>53</v>
      </c>
      <c r="B253" s="288" t="s">
        <v>583</v>
      </c>
      <c r="C253" s="726" t="str">
        <f>VLOOKUP(B253,مقررات!$A$1:$F$411,2,FALSE)</f>
        <v>المنطق في علوم الحاسب</v>
      </c>
      <c r="D253" s="211">
        <f>VLOOKUP(B253,مقررات!$A$1:$F$452,3,FALSE)</f>
        <v>3</v>
      </c>
      <c r="E253" s="211">
        <f>VLOOKUP(B253,مقررات!$A$1:$F$476,4,FALSE)</f>
        <v>2</v>
      </c>
      <c r="F253" s="211">
        <f t="shared" si="10"/>
        <v>4</v>
      </c>
      <c r="G253" s="60" t="str">
        <f>VLOOKUP(B253,مقررات!$A$1:$F$409,6,FALSE)</f>
        <v>--</v>
      </c>
      <c r="H253" s="60" t="s">
        <v>1569</v>
      </c>
      <c r="I253" s="262" t="str">
        <f>VLOOKUP(H253,'اعضاء هيئة التدريس'!$B$1:$D$300,2,FALSE)</f>
        <v>د/ عبدالله عبدالغفار محمد</v>
      </c>
      <c r="J253" s="73"/>
      <c r="K253" s="73"/>
      <c r="L253" s="73"/>
      <c r="M253" s="73"/>
      <c r="N253" s="73"/>
      <c r="O253" s="73" t="s">
        <v>1069</v>
      </c>
      <c r="P253" s="255" t="s">
        <v>1325</v>
      </c>
      <c r="Q253" s="4"/>
      <c r="R253" s="283"/>
      <c r="S253" s="283"/>
      <c r="T253" s="283"/>
      <c r="U253" s="283"/>
      <c r="V253" s="283"/>
      <c r="W253" s="283"/>
      <c r="X253" s="283"/>
      <c r="Y253" s="283"/>
      <c r="Z253" s="283"/>
      <c r="AA253" s="283"/>
      <c r="AB253" s="283"/>
      <c r="AC253" s="283"/>
      <c r="AD253" s="283"/>
      <c r="AR253" s="251" t="e">
        <f>VLOOKUP(#REF!,'اعضاء هيئة التدريس'!#REF!,2,)</f>
        <v>#REF!</v>
      </c>
    </row>
    <row r="254" spans="1:44" s="272" customFormat="1" ht="15.75" hidden="1" customHeight="1">
      <c r="A254" s="724">
        <v>54</v>
      </c>
      <c r="B254" s="288" t="s">
        <v>600</v>
      </c>
      <c r="C254" s="726" t="str">
        <f>VLOOKUP(B254,مقررات!$A$1:$F$411,2,FALSE)</f>
        <v>تكنولوجيا المعلومات</v>
      </c>
      <c r="D254" s="211">
        <f>VLOOKUP(B254,مقررات!$A$1:$F$452,3,FALSE)</f>
        <v>2</v>
      </c>
      <c r="E254" s="211">
        <f>VLOOKUP(B254,مقررات!$A$1:$F$476,4,FALSE)</f>
        <v>2</v>
      </c>
      <c r="F254" s="211">
        <f t="shared" si="10"/>
        <v>3</v>
      </c>
      <c r="G254" s="60" t="str">
        <f>VLOOKUP(B254,مقررات!$A$1:$F$409,6,FALSE)</f>
        <v>M437</v>
      </c>
      <c r="H254" s="60" t="s">
        <v>1536</v>
      </c>
      <c r="I254" s="262" t="str">
        <f>VLOOKUP(H254,'اعضاء هيئة التدريس'!$B$1:$D$300,2,FALSE)</f>
        <v>د. بسنت محمد الكفراوي</v>
      </c>
      <c r="J254" s="73"/>
      <c r="K254" s="73" t="s">
        <v>1070</v>
      </c>
      <c r="L254" s="73"/>
      <c r="M254" s="73"/>
      <c r="N254" s="73"/>
      <c r="O254" s="73"/>
      <c r="P254" s="386" t="s">
        <v>1327</v>
      </c>
      <c r="Q254" s="282"/>
      <c r="R254" s="283"/>
      <c r="S254" s="283"/>
      <c r="T254" s="283"/>
      <c r="U254" s="283"/>
      <c r="V254" s="283"/>
      <c r="W254" s="283"/>
      <c r="X254" s="283"/>
      <c r="Y254" s="283"/>
      <c r="Z254" s="283"/>
      <c r="AA254" s="283"/>
      <c r="AB254" s="283"/>
      <c r="AC254" s="283"/>
      <c r="AD254" s="283"/>
      <c r="AR254" s="251" t="e">
        <f>VLOOKUP(#REF!,'اعضاء هيئة التدريس'!#REF!,2,)</f>
        <v>#REF!</v>
      </c>
    </row>
    <row r="255" spans="1:44" s="272" customFormat="1" ht="15.75" hidden="1" customHeight="1">
      <c r="A255" s="724">
        <v>55</v>
      </c>
      <c r="B255" s="288" t="s">
        <v>603</v>
      </c>
      <c r="C255" s="726" t="str">
        <f>VLOOKUP(B255,مقررات!$A$1:$F$411,2,FALSE)</f>
        <v>معالجة الصور</v>
      </c>
      <c r="D255" s="211">
        <f>VLOOKUP(B255,مقررات!$A$1:$F$452,3,FALSE)</f>
        <v>2</v>
      </c>
      <c r="E255" s="211">
        <f>VLOOKUP(B255,مقررات!$A$1:$F$476,4,FALSE)</f>
        <v>2</v>
      </c>
      <c r="F255" s="211">
        <f t="shared" si="10"/>
        <v>3</v>
      </c>
      <c r="G255" s="60" t="str">
        <f>VLOOKUP(B255,مقررات!$A$1:$F$409,6,FALSE)</f>
        <v>M2315</v>
      </c>
      <c r="H255" s="347" t="s">
        <v>1560</v>
      </c>
      <c r="I255" s="262" t="str">
        <f>VLOOKUP(H255,'اعضاء هيئة التدريس'!$B$1:$D$300,2,FALSE)</f>
        <v xml:space="preserve">د/ هاني محمد إبراهيم </v>
      </c>
      <c r="J255" s="250"/>
      <c r="K255" s="250" t="s">
        <v>1067</v>
      </c>
      <c r="L255" s="250"/>
      <c r="M255" s="250"/>
      <c r="N255" s="250"/>
      <c r="O255" s="250"/>
      <c r="P255" s="255"/>
      <c r="Q255" s="282"/>
      <c r="R255" s="283"/>
      <c r="S255" s="283"/>
      <c r="T255" s="283"/>
      <c r="U255" s="283"/>
      <c r="V255" s="283"/>
      <c r="W255" s="283"/>
      <c r="X255" s="283"/>
      <c r="Y255" s="283"/>
      <c r="Z255" s="283"/>
      <c r="AA255" s="283"/>
      <c r="AB255" s="283"/>
      <c r="AC255" s="283"/>
      <c r="AD255" s="283"/>
      <c r="AR255" s="251" t="e">
        <f>VLOOKUP(#REF!,'اعضاء هيئة التدريس'!#REF!,2,)</f>
        <v>#REF!</v>
      </c>
    </row>
    <row r="256" spans="1:44" s="272" customFormat="1" ht="15.75" hidden="1" customHeight="1">
      <c r="A256" s="724">
        <v>56</v>
      </c>
      <c r="B256" s="288" t="s">
        <v>581</v>
      </c>
      <c r="C256" s="726" t="str">
        <f>VLOOKUP(B256,مقررات!$A$1:$F$411,2,FALSE)</f>
        <v>شبكات الحاسبات</v>
      </c>
      <c r="D256" s="211">
        <f>VLOOKUP(B256,مقررات!$A$1:$F$452,3,FALSE)</f>
        <v>3</v>
      </c>
      <c r="E256" s="211">
        <f>VLOOKUP(B256,مقررات!$A$1:$F$476,4,FALSE)</f>
        <v>0</v>
      </c>
      <c r="F256" s="211">
        <f t="shared" si="10"/>
        <v>3</v>
      </c>
      <c r="G256" s="60" t="str">
        <f>VLOOKUP(B256,مقررات!$A$1:$F$409,6,FALSE)</f>
        <v>M2312</v>
      </c>
      <c r="H256" s="60" t="s">
        <v>1526</v>
      </c>
      <c r="I256" s="262" t="str">
        <f>VLOOKUP(H256,'اعضاء هيئة التدريس'!$B$1:$D$300,2,FALSE)</f>
        <v xml:space="preserve">أ.د/ على محمد مليجى </v>
      </c>
      <c r="J256" s="73"/>
      <c r="K256" s="73"/>
      <c r="L256" s="73" t="s">
        <v>1069</v>
      </c>
      <c r="M256" s="73"/>
      <c r="N256" s="73"/>
      <c r="O256" s="73"/>
      <c r="P256" s="255" t="s">
        <v>1325</v>
      </c>
      <c r="Q256" s="4"/>
      <c r="R256" s="283"/>
      <c r="S256" s="283"/>
      <c r="T256" s="283"/>
      <c r="U256" s="283"/>
      <c r="V256" s="283"/>
      <c r="W256" s="283"/>
      <c r="X256" s="283"/>
      <c r="Y256" s="283"/>
      <c r="Z256" s="283"/>
      <c r="AA256" s="283"/>
      <c r="AB256" s="283"/>
      <c r="AC256" s="283"/>
      <c r="AD256" s="283"/>
      <c r="AR256" s="251" t="e">
        <f>VLOOKUP(#REF!,'اعضاء هيئة التدريس'!#REF!,2,)</f>
        <v>#REF!</v>
      </c>
    </row>
    <row r="257" spans="1:44" s="272" customFormat="1" ht="15.75" hidden="1" customHeight="1">
      <c r="A257" s="724">
        <v>57</v>
      </c>
      <c r="B257" s="288" t="s">
        <v>590</v>
      </c>
      <c r="C257" s="726" t="str">
        <f>VLOOKUP(B257,مقررات!$A$1:$F$411,2,FALSE)</f>
        <v>هندسة البرامج</v>
      </c>
      <c r="D257" s="211">
        <f>VLOOKUP(B257,مقررات!$A$1:$F$452,3,FALSE)</f>
        <v>3</v>
      </c>
      <c r="E257" s="211">
        <f>VLOOKUP(B257,مقررات!$A$1:$F$476,4,FALSE)</f>
        <v>2</v>
      </c>
      <c r="F257" s="211">
        <f t="shared" si="10"/>
        <v>4</v>
      </c>
      <c r="G257" s="60" t="str">
        <f>VLOOKUP(B257,مقررات!$A$1:$F$409,6,FALSE)</f>
        <v>M1318</v>
      </c>
      <c r="H257" s="60" t="s">
        <v>1526</v>
      </c>
      <c r="I257" s="262" t="str">
        <f>VLOOKUP(H257,'اعضاء هيئة التدريس'!$B$1:$D$300,2,FALSE)</f>
        <v xml:space="preserve">أ.د/ على محمد مليجى </v>
      </c>
      <c r="J257" s="73"/>
      <c r="K257" s="73" t="s">
        <v>1069</v>
      </c>
      <c r="L257" s="73"/>
      <c r="M257" s="73"/>
      <c r="N257" s="73"/>
      <c r="O257" s="73"/>
      <c r="P257" s="386" t="s">
        <v>1322</v>
      </c>
      <c r="Q257" s="4"/>
      <c r="R257" s="283"/>
      <c r="S257" s="283"/>
      <c r="T257" s="283"/>
      <c r="U257" s="283"/>
      <c r="V257" s="283"/>
      <c r="W257" s="283"/>
      <c r="X257" s="283"/>
      <c r="Y257" s="283"/>
      <c r="Z257" s="283"/>
      <c r="AA257" s="283"/>
      <c r="AB257" s="283"/>
      <c r="AC257" s="283"/>
      <c r="AD257" s="283"/>
      <c r="AR257" s="251" t="e">
        <f>VLOOKUP(#REF!,'اعضاء هيئة التدريس'!#REF!,2,)</f>
        <v>#REF!</v>
      </c>
    </row>
    <row r="258" spans="1:44" s="272" customFormat="1" ht="15.75" hidden="1" customHeight="1">
      <c r="A258" s="724">
        <v>18</v>
      </c>
      <c r="B258" s="288" t="s">
        <v>1186</v>
      </c>
      <c r="C258" s="726" t="str">
        <f>VLOOKUP(B258,مقررات!$A$1:$F$411,2,FALSE)</f>
        <v>بحث ومقال</v>
      </c>
      <c r="D258" s="211">
        <f>VLOOKUP(B258,مقررات!$A$1:$F$452,3,FALSE)</f>
        <v>2</v>
      </c>
      <c r="E258" s="211">
        <f>VLOOKUP(B258,مقررات!$A$1:$F$476,4,FALSE)</f>
        <v>0</v>
      </c>
      <c r="F258" s="211">
        <f t="shared" si="10"/>
        <v>2</v>
      </c>
      <c r="G258" s="60" t="str">
        <f>VLOOKUP(B258,مقررات!$A$1:$F$409,6,FALSE)</f>
        <v>-</v>
      </c>
      <c r="H258" s="298" t="s">
        <v>1646</v>
      </c>
      <c r="I258" s="262" t="str">
        <f>VLOOKUP(H258,'اعضاء هيئة التدريس'!$B$1:$D$300,2,FALSE)</f>
        <v>د/ لبنى شرف الدين</v>
      </c>
      <c r="J258" s="267"/>
      <c r="K258" s="267"/>
      <c r="L258" s="250"/>
      <c r="M258" s="250"/>
      <c r="N258" s="267"/>
      <c r="O258" s="251"/>
      <c r="P258" s="252"/>
      <c r="Q258" s="282"/>
      <c r="R258" s="283"/>
      <c r="S258" s="283"/>
      <c r="T258" s="283"/>
      <c r="U258" s="283"/>
      <c r="V258" s="283"/>
      <c r="W258" s="283"/>
      <c r="X258" s="283"/>
      <c r="Y258" s="283"/>
      <c r="Z258" s="283"/>
      <c r="AA258" s="283"/>
      <c r="AB258" s="283"/>
      <c r="AC258" s="283"/>
      <c r="AD258" s="283"/>
      <c r="AR258" s="251" t="e">
        <f>VLOOKUP(#REF!,'اعضاء هيئة التدريس'!#REF!,2,)</f>
        <v>#REF!</v>
      </c>
    </row>
    <row r="259" spans="1:44" s="272" customFormat="1" ht="15.75" hidden="1" customHeight="1">
      <c r="A259" s="724">
        <v>19</v>
      </c>
      <c r="B259" s="288" t="s">
        <v>823</v>
      </c>
      <c r="C259" s="726" t="str">
        <f>VLOOKUP(B259,مقررات!$A$1:$F$411,2,FALSE)</f>
        <v>خواص مادة</v>
      </c>
      <c r="D259" s="211">
        <f>VLOOKUP(B259,مقررات!$A$1:$F$452,3,FALSE)</f>
        <v>3</v>
      </c>
      <c r="E259" s="211">
        <f>VLOOKUP(B259,مقررات!$A$1:$F$476,4,FALSE)</f>
        <v>0</v>
      </c>
      <c r="F259" s="211">
        <f t="shared" si="10"/>
        <v>3</v>
      </c>
      <c r="G259" s="60">
        <f>VLOOKUP(B259,مقررات!$A$1:$F$409,6,FALSE)</f>
        <v>0</v>
      </c>
      <c r="H259" s="347" t="s">
        <v>1622</v>
      </c>
      <c r="I259" s="262" t="str">
        <f>VLOOKUP(H259,'اعضاء هيئة التدريس'!$B$1:$D$300,2,FALSE)</f>
        <v>أ.د/ أمين العدوى</v>
      </c>
      <c r="J259" s="250"/>
      <c r="K259" s="250"/>
      <c r="L259" s="250"/>
      <c r="M259" s="250"/>
      <c r="N259" s="250" t="s">
        <v>1068</v>
      </c>
      <c r="O259" s="250"/>
      <c r="P259" s="255" t="s">
        <v>1325</v>
      </c>
      <c r="Q259" s="282"/>
      <c r="R259" s="283"/>
      <c r="S259" s="283"/>
      <c r="T259" s="283"/>
      <c r="U259" s="283"/>
      <c r="V259" s="283"/>
      <c r="W259" s="283"/>
      <c r="X259" s="283"/>
      <c r="Y259" s="283"/>
      <c r="Z259" s="283"/>
      <c r="AA259" s="283"/>
      <c r="AB259" s="283"/>
      <c r="AC259" s="283"/>
      <c r="AD259" s="283"/>
      <c r="AR259" s="251" t="e">
        <f>VLOOKUP(#REF!,'اعضاء هيئة التدريس'!#REF!,2,)</f>
        <v>#REF!</v>
      </c>
    </row>
    <row r="260" spans="1:44" s="272" customFormat="1" ht="15.75" hidden="1" customHeight="1">
      <c r="A260" s="724">
        <v>20</v>
      </c>
      <c r="B260" s="288" t="s">
        <v>1187</v>
      </c>
      <c r="C260" s="726" t="str">
        <f>VLOOKUP(B260,مقررات!$A$1:$F$411,2,FALSE)</f>
        <v>ديناميكا حرارية</v>
      </c>
      <c r="D260" s="211">
        <f>VLOOKUP(B260,مقررات!$A$1:$F$452,3,FALSE)</f>
        <v>3</v>
      </c>
      <c r="E260" s="211">
        <f>VLOOKUP(B260,مقررات!$A$1:$F$476,4,FALSE)</f>
        <v>0</v>
      </c>
      <c r="F260" s="211">
        <f t="shared" si="10"/>
        <v>3</v>
      </c>
      <c r="G260" s="60" t="str">
        <f>VLOOKUP(B260,مقررات!$A$1:$F$409,6,FALSE)</f>
        <v>-</v>
      </c>
      <c r="H260" s="697" t="s">
        <v>1638</v>
      </c>
      <c r="I260" s="262" t="str">
        <f>VLOOKUP(H260,'اعضاء هيئة التدريس'!$B$1:$D$300,2,FALSE)</f>
        <v>أ.د/ يحيى القاضي</v>
      </c>
      <c r="J260" s="73"/>
      <c r="K260" s="73"/>
      <c r="L260" s="250" t="s">
        <v>1069</v>
      </c>
      <c r="M260" s="73"/>
      <c r="N260" s="73"/>
      <c r="O260" s="73"/>
      <c r="P260" s="1046"/>
      <c r="Q260" s="4"/>
      <c r="R260" s="284"/>
      <c r="S260" s="283"/>
      <c r="T260" s="283"/>
      <c r="U260" s="283"/>
      <c r="V260" s="283"/>
      <c r="W260" s="283"/>
      <c r="X260" s="283"/>
      <c r="Y260" s="283"/>
      <c r="Z260" s="283"/>
      <c r="AA260" s="283"/>
      <c r="AB260" s="283"/>
      <c r="AC260" s="283"/>
      <c r="AD260" s="283"/>
      <c r="AR260" s="251" t="e">
        <f>VLOOKUP(#REF!,'اعضاء هيئة التدريس'!#REF!,2,)</f>
        <v>#REF!</v>
      </c>
    </row>
    <row r="261" spans="1:44" s="272" customFormat="1" ht="15.75" hidden="1" customHeight="1">
      <c r="A261" s="724">
        <v>21</v>
      </c>
      <c r="B261" s="288" t="s">
        <v>825</v>
      </c>
      <c r="C261" s="726" t="str">
        <f>VLOOKUP(B261,مقررات!$A$1:$F$411,2,FALSE)</f>
        <v>فيزياء ذرية (1)</v>
      </c>
      <c r="D261" s="211">
        <f>VLOOKUP(B261,مقررات!$A$1:$F$452,3,FALSE)</f>
        <v>2</v>
      </c>
      <c r="E261" s="211">
        <f>VLOOKUP(B261,مقررات!$A$1:$F$476,4,FALSE)</f>
        <v>2</v>
      </c>
      <c r="F261" s="211">
        <f t="shared" si="10"/>
        <v>3</v>
      </c>
      <c r="G261" s="60" t="str">
        <f>VLOOKUP(B261,مقررات!$A$1:$F$409,6,FALSE)</f>
        <v>-</v>
      </c>
      <c r="H261" s="423" t="s">
        <v>1642</v>
      </c>
      <c r="I261" s="262" t="str">
        <f>VLOOKUP(H261,'اعضاء هيئة التدريس'!$B$1:$D$300,2,FALSE)</f>
        <v>أ.د/عبد العزيز حبيب</v>
      </c>
      <c r="J261" s="73"/>
      <c r="K261" s="73"/>
      <c r="L261" s="73" t="s">
        <v>1069</v>
      </c>
      <c r="M261" s="73"/>
      <c r="N261" s="73"/>
      <c r="O261" s="73"/>
      <c r="P261" s="386" t="s">
        <v>1326</v>
      </c>
      <c r="Q261" s="4"/>
      <c r="R261" s="283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  <c r="AC261" s="283"/>
      <c r="AD261" s="283"/>
      <c r="AR261" s="251" t="e">
        <f>VLOOKUP(#REF!,'اعضاء هيئة التدريس'!#REF!,2,)</f>
        <v>#REF!</v>
      </c>
    </row>
    <row r="262" spans="1:44" s="272" customFormat="1" ht="15.75" hidden="1" customHeight="1">
      <c r="A262" s="724">
        <v>22</v>
      </c>
      <c r="B262" s="288" t="s">
        <v>824</v>
      </c>
      <c r="C262" s="726" t="str">
        <f>VLOOKUP(B262,مقررات!$A$1:$F$411,2,FALSE)</f>
        <v>موجات و صوتيات</v>
      </c>
      <c r="D262" s="211">
        <f>VLOOKUP(B262,مقررات!$A$1:$F$452,3,FALSE)</f>
        <v>3</v>
      </c>
      <c r="E262" s="211">
        <f>VLOOKUP(B262,مقررات!$A$1:$F$476,4,FALSE)</f>
        <v>0</v>
      </c>
      <c r="F262" s="211">
        <f t="shared" si="10"/>
        <v>3</v>
      </c>
      <c r="G262" s="60">
        <f>VLOOKUP(B262,مقررات!$A$1:$F$409,6,FALSE)</f>
        <v>0</v>
      </c>
      <c r="H262" s="423" t="s">
        <v>1626</v>
      </c>
      <c r="I262" s="262" t="str">
        <f>VLOOKUP(H262,'اعضاء هيئة التدريس'!$B$1:$D$300,2,FALSE)</f>
        <v>أ.د/ محمود عويضة</v>
      </c>
      <c r="J262" s="73"/>
      <c r="K262" s="73"/>
      <c r="L262" s="73"/>
      <c r="M262" s="73" t="s">
        <v>1069</v>
      </c>
      <c r="N262" s="73"/>
      <c r="O262" s="73"/>
      <c r="P262" s="255" t="s">
        <v>1319</v>
      </c>
      <c r="Q262" s="4"/>
      <c r="R262" s="284"/>
      <c r="S262" s="283"/>
      <c r="T262" s="283"/>
      <c r="U262" s="283"/>
      <c r="V262" s="283"/>
      <c r="W262" s="283"/>
      <c r="X262" s="283"/>
      <c r="Y262" s="283"/>
      <c r="Z262" s="283"/>
      <c r="AA262" s="283"/>
      <c r="AB262" s="283"/>
      <c r="AC262" s="283"/>
      <c r="AD262" s="283"/>
      <c r="AR262" s="251" t="e">
        <f>VLOOKUP(#REF!,'اعضاء هيئة التدريس'!#REF!,2,)</f>
        <v>#REF!</v>
      </c>
    </row>
    <row r="263" spans="1:44" s="272" customFormat="1" ht="15.75" hidden="1" customHeight="1">
      <c r="A263" s="724">
        <v>23</v>
      </c>
      <c r="B263" s="288" t="s">
        <v>827</v>
      </c>
      <c r="C263" s="726" t="str">
        <f>VLOOKUP(B263,مقررات!$A$1:$F$411,2,FALSE)</f>
        <v>كهرومغناطيسية</v>
      </c>
      <c r="D263" s="211">
        <f>VLOOKUP(B263,مقررات!$A$1:$F$452,3,FALSE)</f>
        <v>3</v>
      </c>
      <c r="E263" s="211">
        <f>VLOOKUP(B263,مقررات!$A$1:$F$476,4,FALSE)</f>
        <v>0</v>
      </c>
      <c r="F263" s="211">
        <f t="shared" si="10"/>
        <v>3</v>
      </c>
      <c r="G263" s="60">
        <f>VLOOKUP(B263,مقررات!$A$1:$F$409,6,FALSE)</f>
        <v>0</v>
      </c>
      <c r="H263" s="21" t="s">
        <v>1620</v>
      </c>
      <c r="I263" s="262" t="str">
        <f>VLOOKUP(H263,'اعضاء هيئة التدريس'!$B$1:$D$300,2,FALSE)</f>
        <v>أ.د/ معوض محمد الخولى</v>
      </c>
      <c r="J263" s="250" t="s">
        <v>1069</v>
      </c>
      <c r="K263" s="145"/>
      <c r="L263" s="146"/>
      <c r="M263" s="145"/>
      <c r="N263" s="146"/>
      <c r="O263" s="145"/>
      <c r="P263" s="255" t="s">
        <v>1318</v>
      </c>
      <c r="Q263" s="4"/>
      <c r="R263" s="283"/>
      <c r="S263" s="283"/>
      <c r="T263" s="283"/>
      <c r="U263" s="283"/>
      <c r="V263" s="283"/>
      <c r="W263" s="283"/>
      <c r="X263" s="283"/>
      <c r="Y263" s="283"/>
      <c r="Z263" s="283"/>
      <c r="AA263" s="283"/>
      <c r="AB263" s="283"/>
      <c r="AC263" s="283"/>
      <c r="AD263" s="283"/>
      <c r="AR263" s="251" t="e">
        <f>VLOOKUP(#REF!,'اعضاء هيئة التدريس'!#REF!,2,)</f>
        <v>#REF!</v>
      </c>
    </row>
    <row r="264" spans="1:44" s="272" customFormat="1" ht="15.75" hidden="1" customHeight="1">
      <c r="A264" s="724">
        <v>24</v>
      </c>
      <c r="B264" s="288" t="s">
        <v>1188</v>
      </c>
      <c r="C264" s="726" t="str">
        <f>VLOOKUP(B264,مقررات!$A$1:$F$411,2,FALSE)</f>
        <v>تيار متردد</v>
      </c>
      <c r="D264" s="211">
        <f>VLOOKUP(B264,مقررات!$A$1:$F$452,3,FALSE)</f>
        <v>2</v>
      </c>
      <c r="E264" s="211">
        <f>VLOOKUP(B264,مقررات!$A$1:$F$476,4,FALSE)</f>
        <v>2</v>
      </c>
      <c r="F264" s="211">
        <f t="shared" ref="F264:F272" si="11">D264+0.5*E264</f>
        <v>3</v>
      </c>
      <c r="G264" s="60">
        <f>VLOOKUP(B264,مقررات!$A$1:$F$409,6,FALSE)</f>
        <v>0</v>
      </c>
      <c r="H264" s="340" t="s">
        <v>1649</v>
      </c>
      <c r="I264" s="262" t="str">
        <f>VLOOKUP(H264,'اعضاء هيئة التدريس'!$B$1:$D$300,2,FALSE)</f>
        <v>د/ سعيد صالح</v>
      </c>
      <c r="J264" s="254"/>
      <c r="K264" s="254"/>
      <c r="L264" s="382"/>
      <c r="M264" s="254"/>
      <c r="N264" s="382"/>
      <c r="O264" s="250" t="s">
        <v>1069</v>
      </c>
      <c r="P264" s="386" t="s">
        <v>1326</v>
      </c>
      <c r="Q264" s="382"/>
      <c r="R264" s="283"/>
      <c r="S264" s="283"/>
      <c r="T264" s="283"/>
      <c r="U264" s="283"/>
      <c r="V264" s="283"/>
      <c r="W264" s="283"/>
      <c r="X264" s="283"/>
      <c r="Y264" s="283"/>
      <c r="Z264" s="283"/>
      <c r="AA264" s="283"/>
      <c r="AB264" s="283"/>
      <c r="AC264" s="283"/>
      <c r="AD264" s="283"/>
      <c r="AR264" s="251" t="e">
        <f>VLOOKUP(#REF!,'اعضاء هيئة التدريس'!#REF!,2,)</f>
        <v>#REF!</v>
      </c>
    </row>
    <row r="265" spans="1:44" s="272" customFormat="1" ht="15.75" hidden="1">
      <c r="A265" s="724">
        <v>25</v>
      </c>
      <c r="B265" s="288" t="s">
        <v>495</v>
      </c>
      <c r="C265" s="726" t="str">
        <f>VLOOKUP(B265,مقررات!$A$1:$F$411,2,FALSE)</f>
        <v>الكترونيات فيزيائية</v>
      </c>
      <c r="D265" s="211">
        <f>VLOOKUP(B265,مقررات!$A$1:$F$452,3,FALSE)</f>
        <v>3</v>
      </c>
      <c r="E265" s="211">
        <f>VLOOKUP(B265,مقررات!$A$1:$F$476,4,FALSE)</f>
        <v>0</v>
      </c>
      <c r="F265" s="211">
        <f t="shared" si="11"/>
        <v>3</v>
      </c>
      <c r="G265" s="60" t="str">
        <f>VLOOKUP(B265,مقررات!$A$1:$F$409,6,FALSE)</f>
        <v>P144</v>
      </c>
      <c r="H265" s="32" t="s">
        <v>1644</v>
      </c>
      <c r="I265" s="262" t="str">
        <f>VLOOKUP(H265,'اعضاء هيئة التدريس'!$B$1:$D$300,2,FALSE)</f>
        <v>د/ محمد الهوارى</v>
      </c>
      <c r="J265" s="776"/>
      <c r="K265" s="695" t="s">
        <v>1069</v>
      </c>
      <c r="L265" s="695"/>
      <c r="M265" s="695"/>
      <c r="N265" s="695"/>
      <c r="O265" s="776"/>
      <c r="P265" s="1053"/>
      <c r="Q265" s="158"/>
      <c r="R265" s="283"/>
      <c r="S265" s="283"/>
      <c r="T265" s="283"/>
      <c r="U265" s="283"/>
      <c r="V265" s="283"/>
      <c r="W265" s="283"/>
      <c r="X265" s="283"/>
      <c r="Y265" s="283"/>
      <c r="Z265" s="283"/>
      <c r="AA265" s="283"/>
      <c r="AB265" s="283"/>
      <c r="AC265" s="283"/>
      <c r="AD265" s="283"/>
      <c r="AR265" s="251" t="e">
        <f>VLOOKUP(#REF!,'اعضاء هيئة التدريس'!#REF!,2,)</f>
        <v>#REF!</v>
      </c>
    </row>
    <row r="266" spans="1:44" s="272" customFormat="1" ht="15.75" hidden="1" customHeight="1">
      <c r="A266" s="724">
        <v>26</v>
      </c>
      <c r="B266" s="288" t="s">
        <v>822</v>
      </c>
      <c r="C266" s="726" t="str">
        <f>VLOOKUP(B266,مقررات!$A$1:$F$411,2,FALSE)</f>
        <v>فيزياء رياضية (1)</v>
      </c>
      <c r="D266" s="211">
        <f>VLOOKUP(B266,مقررات!$A$1:$F$452,3,FALSE)</f>
        <v>3</v>
      </c>
      <c r="E266" s="211">
        <f>VLOOKUP(B266,مقررات!$A$1:$F$476,4,FALSE)</f>
        <v>0</v>
      </c>
      <c r="F266" s="211">
        <f t="shared" si="11"/>
        <v>3</v>
      </c>
      <c r="G266" s="60" t="str">
        <f>VLOOKUP(B266,مقررات!$A$1:$F$409,6,FALSE)</f>
        <v>-</v>
      </c>
      <c r="H266" s="298" t="s">
        <v>1653</v>
      </c>
      <c r="I266" s="262" t="str">
        <f>VLOOKUP(H266,'اعضاء هيئة التدريس'!$B$1:$D$300,2,FALSE)</f>
        <v>د/ سامي الجمال</v>
      </c>
      <c r="J266" s="267"/>
      <c r="K266" s="253" t="s">
        <v>1069</v>
      </c>
      <c r="L266" s="250"/>
      <c r="M266" s="250"/>
      <c r="N266" s="267"/>
      <c r="O266" s="250"/>
      <c r="P266" s="252"/>
      <c r="Q266" s="282"/>
      <c r="R266" s="283"/>
      <c r="S266" s="283"/>
      <c r="T266" s="283"/>
      <c r="U266" s="283"/>
      <c r="V266" s="283"/>
      <c r="W266" s="283"/>
      <c r="X266" s="283"/>
      <c r="Y266" s="283"/>
      <c r="Z266" s="283"/>
      <c r="AA266" s="283"/>
      <c r="AB266" s="283"/>
      <c r="AC266" s="283"/>
      <c r="AD266" s="283"/>
      <c r="AR266" s="251" t="e">
        <f>VLOOKUP(#REF!,'اعضاء هيئة التدريس'!#REF!,2,)</f>
        <v>#REF!</v>
      </c>
    </row>
    <row r="267" spans="1:44" s="272" customFormat="1" ht="15.75" hidden="1" customHeight="1">
      <c r="A267" s="724">
        <v>27</v>
      </c>
      <c r="B267" s="288" t="s">
        <v>1189</v>
      </c>
      <c r="C267" s="726" t="str">
        <f>VLOOKUP(B267,مقررات!$A$1:$F$411,2,FALSE)</f>
        <v>ميكانيكا تقليدية ونسبية</v>
      </c>
      <c r="D267" s="211">
        <f>VLOOKUP(B267,مقررات!$A$1:$F$452,3,FALSE)</f>
        <v>2</v>
      </c>
      <c r="E267" s="211">
        <f>VLOOKUP(B267,مقررات!$A$1:$F$476,4,FALSE)</f>
        <v>2</v>
      </c>
      <c r="F267" s="211">
        <f t="shared" si="11"/>
        <v>3</v>
      </c>
      <c r="G267" s="60" t="str">
        <f>VLOOKUP(B267,مقررات!$A$1:$F$409,6,FALSE)</f>
        <v>P177</v>
      </c>
      <c r="H267" s="60" t="s">
        <v>1637</v>
      </c>
      <c r="I267" s="262" t="str">
        <f>VLOOKUP(H267,'اعضاء هيئة التدريس'!$B$1:$D$300,2,FALSE)</f>
        <v>أ.د/ ماجدة هانم خيرى</v>
      </c>
      <c r="J267" s="250"/>
      <c r="K267" s="250" t="s">
        <v>1232</v>
      </c>
      <c r="L267" s="250"/>
      <c r="M267" s="250"/>
      <c r="N267" s="250"/>
      <c r="O267" s="250"/>
      <c r="P267" s="252"/>
      <c r="Q267" s="282"/>
      <c r="R267" s="283"/>
      <c r="S267" s="283"/>
      <c r="T267" s="283"/>
      <c r="U267" s="283"/>
      <c r="V267" s="283"/>
      <c r="W267" s="283"/>
      <c r="X267" s="283"/>
      <c r="Y267" s="283"/>
      <c r="Z267" s="283"/>
      <c r="AA267" s="283"/>
      <c r="AB267" s="283"/>
      <c r="AC267" s="283"/>
      <c r="AD267" s="283"/>
      <c r="AR267" s="251" t="e">
        <f>VLOOKUP(#REF!,'اعضاء هيئة التدريس'!#REF!,2,)</f>
        <v>#REF!</v>
      </c>
    </row>
    <row r="268" spans="1:44" s="272" customFormat="1" ht="15" hidden="1" customHeight="1">
      <c r="A268" s="724">
        <v>29</v>
      </c>
      <c r="B268" s="288" t="s">
        <v>831</v>
      </c>
      <c r="C268" s="726" t="str">
        <f>VLOOKUP(B268,مقررات!$A$1:$F$411,2,FALSE)</f>
        <v>فيزياء جوامد (1)</v>
      </c>
      <c r="D268" s="211">
        <f>VLOOKUP(B268,مقررات!$A$1:$F$452,3,FALSE)</f>
        <v>2</v>
      </c>
      <c r="E268" s="211">
        <f>VLOOKUP(B268,مقررات!$A$1:$F$476,4,FALSE)</f>
        <v>2</v>
      </c>
      <c r="F268" s="211">
        <f t="shared" si="11"/>
        <v>3</v>
      </c>
      <c r="G268" s="60" t="str">
        <f>VLOOKUP(B268,مقررات!$A$1:$F$409,6,FALSE)</f>
        <v>P111</v>
      </c>
      <c r="H268" s="697" t="s">
        <v>1636</v>
      </c>
      <c r="I268" s="262" t="str">
        <f>VLOOKUP(H268,'اعضاء هيئة التدريس'!$B$1:$D$300,2,FALSE)</f>
        <v>أ.د/ أنور حجازى</v>
      </c>
      <c r="J268" s="73"/>
      <c r="K268" s="73"/>
      <c r="L268" s="73"/>
      <c r="M268" s="73"/>
      <c r="N268" s="73"/>
      <c r="O268" s="73"/>
      <c r="P268" s="1046"/>
      <c r="Q268" s="4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  <c r="AC268" s="283"/>
      <c r="AD268" s="283"/>
      <c r="AR268" s="251" t="e">
        <f>VLOOKUP(#REF!,'اعضاء هيئة التدريس'!#REF!,2,)</f>
        <v>#REF!</v>
      </c>
    </row>
    <row r="269" spans="1:44" s="272" customFormat="1" ht="15.75" hidden="1">
      <c r="A269" s="724">
        <v>30</v>
      </c>
      <c r="B269" s="288" t="s">
        <v>830</v>
      </c>
      <c r="C269" s="726" t="str">
        <f>VLOOKUP(B269,مقررات!$A$1:$F$411,2,FALSE)</f>
        <v>بصريات الكترونية</v>
      </c>
      <c r="D269" s="211">
        <f>VLOOKUP(B269,مقررات!$A$1:$F$452,3,FALSE)</f>
        <v>2</v>
      </c>
      <c r="E269" s="211">
        <f>VLOOKUP(B269,مقررات!$A$1:$F$476,4,FALSE)</f>
        <v>2</v>
      </c>
      <c r="F269" s="211">
        <f t="shared" si="11"/>
        <v>3</v>
      </c>
      <c r="G269" s="60" t="str">
        <f>VLOOKUP(B269,مقررات!$A$1:$F$409,6,FALSE)</f>
        <v>-</v>
      </c>
      <c r="H269" s="700" t="s">
        <v>1650</v>
      </c>
      <c r="I269" s="262" t="str">
        <f>VLOOKUP(H269,'اعضاء هيئة التدريس'!$B$1:$D$300,2,FALSE)</f>
        <v>د/ ياسر رماح</v>
      </c>
      <c r="J269" s="471"/>
      <c r="K269" s="471" t="s">
        <v>1065</v>
      </c>
      <c r="L269" s="471"/>
      <c r="M269" s="385"/>
      <c r="N269" s="471"/>
      <c r="O269" s="385"/>
      <c r="P269" s="386" t="s">
        <v>1320</v>
      </c>
      <c r="Q269" s="720"/>
      <c r="R269" s="284"/>
      <c r="S269" s="283"/>
      <c r="T269" s="283"/>
      <c r="U269" s="283"/>
      <c r="V269" s="283"/>
      <c r="W269" s="283"/>
      <c r="X269" s="283"/>
      <c r="Y269" s="283"/>
      <c r="Z269" s="283"/>
      <c r="AA269" s="283"/>
      <c r="AB269" s="283"/>
      <c r="AC269" s="283"/>
      <c r="AD269" s="283"/>
      <c r="AR269" s="251" t="e">
        <f>VLOOKUP(#REF!,'اعضاء هيئة التدريس'!#REF!,2,)</f>
        <v>#REF!</v>
      </c>
    </row>
    <row r="270" spans="1:44" s="272" customFormat="1" ht="15.75" hidden="1" customHeight="1">
      <c r="A270" s="724">
        <v>31</v>
      </c>
      <c r="B270" s="288" t="s">
        <v>496</v>
      </c>
      <c r="C270" s="726" t="str">
        <f>VLOOKUP(B270,مقررات!$A$1:$F$411,2,FALSE)</f>
        <v>فيزياء ذرية (2)</v>
      </c>
      <c r="D270" s="211">
        <f>VLOOKUP(B270,مقررات!$A$1:$F$452,3,FALSE)</f>
        <v>2</v>
      </c>
      <c r="E270" s="211">
        <f>VLOOKUP(B270,مقررات!$A$1:$F$476,4,FALSE)</f>
        <v>2</v>
      </c>
      <c r="F270" s="211">
        <f t="shared" si="11"/>
        <v>3</v>
      </c>
      <c r="G270" s="60" t="str">
        <f>VLOOKUP(B270,مقررات!$A$1:$F$409,6,FALSE)</f>
        <v>P133</v>
      </c>
      <c r="H270" s="32" t="s">
        <v>1680</v>
      </c>
      <c r="I270" s="262" t="str">
        <f>VLOOKUP(H270,'اعضاء هيئة التدريس'!$B$1:$D$300,2,FALSE)</f>
        <v>د/ حسام  عوض</v>
      </c>
      <c r="J270" s="776"/>
      <c r="K270" s="695"/>
      <c r="L270" s="250"/>
      <c r="M270" s="250"/>
      <c r="N270" s="250"/>
      <c r="O270" s="250" t="s">
        <v>1069</v>
      </c>
      <c r="P270" s="386" t="s">
        <v>1320</v>
      </c>
      <c r="Q270" s="158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 s="283"/>
      <c r="AC270" s="283"/>
      <c r="AD270" s="283"/>
      <c r="AR270" s="251" t="e">
        <f>VLOOKUP(#REF!,'اعضاء هيئة التدريس'!#REF!,2,)</f>
        <v>#REF!</v>
      </c>
    </row>
    <row r="271" spans="1:44" s="272" customFormat="1" ht="15.75" hidden="1" customHeight="1">
      <c r="A271" s="724">
        <v>32</v>
      </c>
      <c r="B271" s="288" t="s">
        <v>826</v>
      </c>
      <c r="C271" s="726" t="str">
        <f>VLOOKUP(B271,مقررات!$A$1:$F$411,2,FALSE)</f>
        <v>فيزيـاء نووية (1)</v>
      </c>
      <c r="D271" s="211">
        <f>VLOOKUP(B271,مقررات!$A$1:$F$452,3,FALSE)</f>
        <v>2</v>
      </c>
      <c r="E271" s="211">
        <f>VLOOKUP(B271,مقررات!$A$1:$F$476,4,FALSE)</f>
        <v>2</v>
      </c>
      <c r="F271" s="211">
        <f t="shared" si="11"/>
        <v>3</v>
      </c>
      <c r="G271" s="60" t="str">
        <f>VLOOKUP(B271,مقررات!$A$1:$F$409,6,FALSE)</f>
        <v>P 133</v>
      </c>
      <c r="H271" s="423" t="s">
        <v>1631</v>
      </c>
      <c r="I271" s="262" t="str">
        <f>VLOOKUP(H271,'اعضاء هيئة التدريس'!$B$1:$D$300,2,FALSE)</f>
        <v>أ.د/ عبد العظيم المرسى</v>
      </c>
      <c r="J271" s="73"/>
      <c r="K271" s="73"/>
      <c r="L271" s="73" t="s">
        <v>1066</v>
      </c>
      <c r="M271" s="73"/>
      <c r="N271" s="73"/>
      <c r="O271" s="73"/>
      <c r="P271" s="386" t="s">
        <v>1326</v>
      </c>
      <c r="Q271" s="4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 s="283"/>
      <c r="AC271" s="283"/>
      <c r="AD271" s="283"/>
      <c r="AR271" s="251" t="e">
        <f>VLOOKUP(#REF!,'اعضاء هيئة التدريس'!#REF!,2,)</f>
        <v>#REF!</v>
      </c>
    </row>
    <row r="272" spans="1:44" s="272" customFormat="1" ht="15.75" hidden="1" customHeight="1">
      <c r="A272" s="724">
        <v>33</v>
      </c>
      <c r="B272" s="288" t="s">
        <v>498</v>
      </c>
      <c r="C272" s="726" t="str">
        <f>VLOOKUP(B272,مقررات!$A$1:$F$411,2,FALSE)</f>
        <v>دوائر الكترونية</v>
      </c>
      <c r="D272" s="211">
        <f>VLOOKUP(B272,مقررات!$A$1:$F$452,3,FALSE)</f>
        <v>2</v>
      </c>
      <c r="E272" s="211">
        <f>VLOOKUP(B272,مقررات!$A$1:$F$476,4,FALSE)</f>
        <v>2</v>
      </c>
      <c r="F272" s="211">
        <f t="shared" si="11"/>
        <v>3</v>
      </c>
      <c r="G272" s="60" t="str">
        <f>VLOOKUP(B272,مقررات!$A$1:$F$409,6,FALSE)</f>
        <v>P1610</v>
      </c>
      <c r="H272" s="60" t="s">
        <v>1641</v>
      </c>
      <c r="I272" s="262" t="str">
        <f>VLOOKUP(H272,'اعضاء هيئة التدريس'!$B$1:$D$300,2,FALSE)</f>
        <v>د/ زكريا البدوى</v>
      </c>
      <c r="J272" s="250"/>
      <c r="K272" s="250" t="s">
        <v>1069</v>
      </c>
      <c r="L272" s="250"/>
      <c r="M272" s="250"/>
      <c r="N272" s="250"/>
      <c r="O272" s="250"/>
      <c r="P272" s="386" t="s">
        <v>1314</v>
      </c>
      <c r="Q272" s="282"/>
      <c r="R272" s="284"/>
      <c r="S272" s="283"/>
      <c r="T272" s="283"/>
      <c r="U272" s="283"/>
      <c r="V272" s="283"/>
      <c r="W272" s="283"/>
      <c r="X272" s="283"/>
      <c r="Y272" s="283"/>
      <c r="Z272" s="283"/>
      <c r="AA272" s="283"/>
      <c r="AB272" s="283"/>
      <c r="AC272" s="283"/>
      <c r="AD272" s="283"/>
      <c r="AR272" s="251" t="e">
        <f>VLOOKUP(#REF!,'اعضاء هيئة التدريس'!#REF!,2,)</f>
        <v>#REF!</v>
      </c>
    </row>
    <row r="273" spans="1:44" s="272" customFormat="1" ht="15.75" hidden="1" customHeight="1">
      <c r="A273" s="724">
        <v>34</v>
      </c>
      <c r="B273" s="288" t="s">
        <v>500</v>
      </c>
      <c r="C273" s="726" t="str">
        <f>VLOOKUP(B273,مقررات!$A$1:$F$411,2,FALSE)</f>
        <v>ميكانيكا الموائع</v>
      </c>
      <c r="D273" s="211">
        <f>VLOOKUP(B273,مقررات!$A$1:$F$452,3,FALSE)</f>
        <v>3</v>
      </c>
      <c r="E273" s="211" t="str">
        <f>VLOOKUP(B273,مقررات!$A$1:$F$476,4,FALSE)</f>
        <v>-</v>
      </c>
      <c r="F273" s="211">
        <v>3</v>
      </c>
      <c r="G273" s="60" t="str">
        <f>VLOOKUP(B273,مقررات!$A$1:$F$409,6,FALSE)</f>
        <v>P177</v>
      </c>
      <c r="H273" s="298" t="s">
        <v>1655</v>
      </c>
      <c r="I273" s="262" t="str">
        <f>VLOOKUP(H273,'اعضاء هيئة التدريس'!$B$1:$D$300,2,FALSE)</f>
        <v>د/ محمد عبد الحكيم</v>
      </c>
      <c r="J273" s="250"/>
      <c r="K273" s="267"/>
      <c r="L273" s="250"/>
      <c r="M273" s="267"/>
      <c r="N273" s="267"/>
      <c r="O273" s="267"/>
      <c r="P273" s="252"/>
      <c r="Q273" s="282"/>
      <c r="R273" s="284"/>
      <c r="S273" s="283"/>
      <c r="T273" s="283"/>
      <c r="U273" s="283"/>
      <c r="V273" s="283"/>
      <c r="W273" s="283"/>
      <c r="X273" s="283"/>
      <c r="Y273" s="283"/>
      <c r="Z273" s="283"/>
      <c r="AA273" s="283"/>
      <c r="AB273" s="283"/>
      <c r="AC273" s="283"/>
      <c r="AD273" s="283"/>
      <c r="AR273" s="251" t="e">
        <f>VLOOKUP(#REF!,'اعضاء هيئة التدريس'!#REF!,2,)</f>
        <v>#REF!</v>
      </c>
    </row>
    <row r="274" spans="1:44" s="272" customFormat="1" ht="15.75" hidden="1" customHeight="1">
      <c r="A274" s="724">
        <v>35</v>
      </c>
      <c r="B274" s="288" t="s">
        <v>1192</v>
      </c>
      <c r="C274" s="726" t="str">
        <f>VLOOKUP(B274,مقررات!$A$1:$F$411,2,FALSE)</f>
        <v>ميكانيكا الكم (1)</v>
      </c>
      <c r="D274" s="211">
        <f>VLOOKUP(B274,مقررات!$A$1:$F$452,3,FALSE)</f>
        <v>3</v>
      </c>
      <c r="E274" s="211">
        <f>VLOOKUP(B274,مقررات!$A$1:$F$476,4,FALSE)</f>
        <v>0</v>
      </c>
      <c r="F274" s="211">
        <f>D274+0.5*E274</f>
        <v>3</v>
      </c>
      <c r="G274" s="60" t="str">
        <f>VLOOKUP(B274,مقررات!$A$1:$F$409,6,FALSE)</f>
        <v>P 177</v>
      </c>
      <c r="H274" s="60" t="s">
        <v>1617</v>
      </c>
      <c r="I274" s="262" t="str">
        <f>VLOOKUP(H274,'اعضاء هيئة التدريس'!$B$1:$D$300,2,FALSE)</f>
        <v>أ.د/ سناء محمد انيس ميز</v>
      </c>
      <c r="J274" s="250"/>
      <c r="K274" s="250"/>
      <c r="L274" s="250" t="s">
        <v>1067</v>
      </c>
      <c r="M274" s="250"/>
      <c r="N274" s="263" t="s">
        <v>1233</v>
      </c>
      <c r="O274" s="250"/>
      <c r="P274" s="386" t="s">
        <v>1314</v>
      </c>
      <c r="Q274" s="282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 s="283"/>
      <c r="AC274" s="283"/>
      <c r="AD274" s="283"/>
      <c r="AR274" s="251" t="e">
        <f>VLOOKUP(#REF!,'اعضاء هيئة التدريس'!#REF!,2,)</f>
        <v>#REF!</v>
      </c>
    </row>
    <row r="275" spans="1:44" s="272" customFormat="1" ht="15.75" hidden="1" customHeight="1">
      <c r="A275" s="724">
        <v>36</v>
      </c>
      <c r="B275" s="288" t="s">
        <v>1193</v>
      </c>
      <c r="C275" s="726" t="str">
        <f>VLOOKUP(B275,مقررات!$A$1:$F$411,2,FALSE)</f>
        <v>فيزياء تطبيقية (2)</v>
      </c>
      <c r="D275" s="211">
        <f>VLOOKUP(B275,مقررات!$A$1:$F$452,3,FALSE)</f>
        <v>0</v>
      </c>
      <c r="E275" s="211">
        <f>VLOOKUP(B275,مقررات!$A$1:$F$476,4,FALSE)</f>
        <v>8</v>
      </c>
      <c r="F275" s="211">
        <f>D275+0.5*E275</f>
        <v>4</v>
      </c>
      <c r="G275" s="60" t="str">
        <f>VLOOKUP(B275,مقررات!$A$1:$F$409,6,FALSE)</f>
        <v>P 189</v>
      </c>
      <c r="H275" s="287" t="s">
        <v>1625</v>
      </c>
      <c r="I275" s="262" t="str">
        <f>VLOOKUP(H275,'اعضاء هيئة التدريس'!$B$1:$D$300,2,FALSE)</f>
        <v>أ.د/ أحمد الحملاوى</v>
      </c>
      <c r="J275" s="265"/>
      <c r="K275" s="265"/>
      <c r="L275" s="237"/>
      <c r="M275" s="265"/>
      <c r="N275" s="237"/>
      <c r="O275" s="265"/>
      <c r="P275" s="386"/>
      <c r="Q275" s="282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 s="283"/>
      <c r="AC275" s="283"/>
      <c r="AD275" s="283"/>
      <c r="AR275" s="251" t="e">
        <f>VLOOKUP(#REF!,'اعضاء هيئة التدريس'!#REF!,2,)</f>
        <v>#REF!</v>
      </c>
    </row>
    <row r="276" spans="1:44" s="272" customFormat="1" ht="24" hidden="1" customHeight="1">
      <c r="A276" s="724">
        <v>37</v>
      </c>
      <c r="B276" s="288" t="s">
        <v>829</v>
      </c>
      <c r="C276" s="726" t="str">
        <f>VLOOKUP(B276,مقررات!$A$1:$F$411,2,FALSE)</f>
        <v>فيزياء جوامد (2)</v>
      </c>
      <c r="D276" s="211">
        <f>VLOOKUP(B276,مقررات!$A$1:$F$452,3,FALSE)</f>
        <v>2</v>
      </c>
      <c r="E276" s="211">
        <f>VLOOKUP(B276,مقررات!$A$1:$F$476,4,FALSE)</f>
        <v>2</v>
      </c>
      <c r="F276" s="211">
        <f>D276+0.5*E276</f>
        <v>3</v>
      </c>
      <c r="G276" s="60" t="str">
        <f>VLOOKUP(B276,مقررات!$A$1:$F$409,6,FALSE)</f>
        <v>P 211</v>
      </c>
      <c r="H276" s="423" t="s">
        <v>1682</v>
      </c>
      <c r="I276" s="262" t="str">
        <f>VLOOKUP(H276,'اعضاء هيئة التدريس'!$B$1:$D$300,2,FALSE)</f>
        <v>أ.د/ رؤف الملواني</v>
      </c>
      <c r="J276" s="73"/>
      <c r="K276" s="73"/>
      <c r="L276" s="250" t="s">
        <v>1069</v>
      </c>
      <c r="M276" s="250"/>
      <c r="N276" s="250"/>
      <c r="O276" s="250"/>
      <c r="P276" s="1052"/>
      <c r="Q276" s="4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 s="283"/>
      <c r="AC276" s="283"/>
      <c r="AD276" s="283"/>
      <c r="AR276" s="251" t="e">
        <f>VLOOKUP(#REF!,'اعضاء هيئة التدريس'!#REF!,2,)</f>
        <v>#REF!</v>
      </c>
    </row>
    <row r="277" spans="1:44" s="285" customFormat="1" ht="15.75" hidden="1">
      <c r="A277" s="724">
        <v>38</v>
      </c>
      <c r="B277" s="288" t="s">
        <v>1194</v>
      </c>
      <c r="C277" s="726" t="str">
        <f>VLOOKUP(B277,مقررات!$A$1:$F$411,2,FALSE)</f>
        <v>فيزياء نووية(2)</v>
      </c>
      <c r="D277" s="211">
        <f>VLOOKUP(B277,مقررات!$A$1:$F$452,3,FALSE)</f>
        <v>2</v>
      </c>
      <c r="E277" s="211">
        <f>VLOOKUP(B277,مقررات!$A$1:$F$476,4,FALSE)</f>
        <v>2</v>
      </c>
      <c r="F277" s="211">
        <f>D277+0.5*E277</f>
        <v>3</v>
      </c>
      <c r="G277" s="60" t="str">
        <f>VLOOKUP(B277,مقررات!$A$1:$F$409,6,FALSE)</f>
        <v>P 254</v>
      </c>
      <c r="H277" s="340" t="s">
        <v>1630</v>
      </c>
      <c r="I277" s="262" t="str">
        <f>VLOOKUP(H277,'اعضاء هيئة التدريس'!$B$1:$D$300,2,FALSE)</f>
        <v>أ.د/ حسين السمان</v>
      </c>
      <c r="J277" s="254"/>
      <c r="K277" s="253" t="s">
        <v>1067</v>
      </c>
      <c r="L277" s="382"/>
      <c r="M277" s="254"/>
      <c r="N277" s="253" t="s">
        <v>1112</v>
      </c>
      <c r="O277" s="254"/>
      <c r="P277" s="382"/>
      <c r="Q277" s="382"/>
      <c r="R277" s="284"/>
      <c r="S277" s="284"/>
      <c r="T277" s="284"/>
      <c r="U277" s="284"/>
      <c r="V277" s="284"/>
      <c r="W277" s="284"/>
      <c r="X277" s="284"/>
      <c r="Y277" s="284"/>
      <c r="Z277" s="284"/>
      <c r="AA277" s="284"/>
      <c r="AB277" s="284"/>
      <c r="AC277" s="284"/>
      <c r="AD277" s="284"/>
      <c r="AR277" s="251" t="e">
        <f>VLOOKUP(#REF!,'اعضاء هيئة التدريس'!#REF!,2,)</f>
        <v>#REF!</v>
      </c>
    </row>
    <row r="278" spans="1:44" s="272" customFormat="1" ht="15.75" hidden="1" customHeight="1">
      <c r="A278" s="724">
        <v>39</v>
      </c>
      <c r="B278" s="288" t="s">
        <v>501</v>
      </c>
      <c r="C278" s="726" t="str">
        <f>VLOOKUP(B278,مقررات!$A$1:$F$411,2,FALSE)</f>
        <v>فيزياء طاقات عالية</v>
      </c>
      <c r="D278" s="211">
        <f>VLOOKUP(B278,مقررات!$A$1:$F$452,3,FALSE)</f>
        <v>3</v>
      </c>
      <c r="E278" s="211">
        <f>VLOOKUP(B278,مقررات!$A$1:$F$476,4,FALSE)</f>
        <v>0</v>
      </c>
      <c r="F278" s="211">
        <f>D278+0.5*E278</f>
        <v>3</v>
      </c>
      <c r="G278" s="60" t="str">
        <f>VLOOKUP(B278,مقررات!$A$1:$F$409,6,FALSE)</f>
        <v>P254</v>
      </c>
      <c r="H278" s="340" t="s">
        <v>1631</v>
      </c>
      <c r="I278" s="262" t="str">
        <f>VLOOKUP(H278,'اعضاء هيئة التدريس'!$B$1:$D$300,2,FALSE)</f>
        <v>أ.د/ عبد العظيم المرسى</v>
      </c>
      <c r="J278" s="254"/>
      <c r="K278" s="254"/>
      <c r="L278" s="382"/>
      <c r="M278" s="253" t="s">
        <v>1232</v>
      </c>
      <c r="N278" s="382"/>
      <c r="O278" s="254"/>
      <c r="P278" s="382"/>
      <c r="Q278" s="382"/>
      <c r="R278" s="283"/>
      <c r="S278" s="283"/>
      <c r="T278" s="283"/>
      <c r="U278" s="283"/>
      <c r="V278" s="283"/>
      <c r="W278" s="283"/>
      <c r="X278" s="283"/>
      <c r="Y278" s="283"/>
      <c r="Z278" s="283"/>
      <c r="AA278" s="283"/>
      <c r="AB278" s="283"/>
      <c r="AC278" s="283"/>
      <c r="AD278" s="283"/>
      <c r="AR278" s="251" t="e">
        <f>VLOOKUP(#REF!,'اعضاء هيئة التدريس'!#REF!,2,)</f>
        <v>#REF!</v>
      </c>
    </row>
    <row r="279" spans="1:44" ht="15.75" hidden="1" customHeight="1">
      <c r="A279" s="724">
        <v>40</v>
      </c>
      <c r="B279" s="288" t="s">
        <v>502</v>
      </c>
      <c r="C279" s="726" t="str">
        <f>VLOOKUP(B279,مقررات!$A$1:$F$411,2,FALSE)</f>
        <v>فيزياء معجلات</v>
      </c>
      <c r="D279" s="211">
        <f>VLOOKUP(B279,مقررات!$A$1:$F$452,3,FALSE)</f>
        <v>2</v>
      </c>
      <c r="E279" s="211" t="str">
        <f>VLOOKUP(B279,مقررات!$A$1:$F$476,4,FALSE)</f>
        <v>-</v>
      </c>
      <c r="F279" s="211">
        <v>2</v>
      </c>
      <c r="G279" s="60" t="str">
        <f>VLOOKUP(B279,مقررات!$A$1:$F$409,6,FALSE)</f>
        <v>P254</v>
      </c>
      <c r="H279" s="423" t="s">
        <v>1630</v>
      </c>
      <c r="I279" s="262" t="str">
        <f>VLOOKUP(H279,'اعضاء هيئة التدريس'!$B$1:$D$300,2,FALSE)</f>
        <v>أ.د/ حسين السمان</v>
      </c>
      <c r="J279" s="73"/>
      <c r="K279" s="73" t="s">
        <v>1072</v>
      </c>
      <c r="L279" s="73"/>
      <c r="M279" s="73"/>
      <c r="N279" s="73"/>
      <c r="O279" s="73"/>
      <c r="P279" s="1046"/>
      <c r="Q279" s="4"/>
      <c r="AR279" s="251" t="e">
        <f>VLOOKUP(#REF!,'اعضاء هيئة التدريس'!#REF!,2,)</f>
        <v>#REF!</v>
      </c>
    </row>
    <row r="280" spans="1:44" s="272" customFormat="1" ht="15.75" hidden="1" customHeight="1">
      <c r="A280" s="724">
        <v>41</v>
      </c>
      <c r="B280" s="288" t="s">
        <v>1195</v>
      </c>
      <c r="C280" s="726" t="str">
        <f>VLOOKUP(B280,مقررات!$A$1:$F$411,2,FALSE)</f>
        <v>ميكانيكا احصائية</v>
      </c>
      <c r="D280" s="211">
        <f>VLOOKUP(B280,مقررات!$A$1:$F$452,3,FALSE)</f>
        <v>3</v>
      </c>
      <c r="E280" s="211" t="str">
        <f>VLOOKUP(B280,مقررات!$A$1:$F$476,4,FALSE)</f>
        <v>-</v>
      </c>
      <c r="F280" s="211">
        <v>3</v>
      </c>
      <c r="G280" s="60" t="str">
        <f>VLOOKUP(B280,مقررات!$A$1:$F$409,6,FALSE)</f>
        <v>P 222</v>
      </c>
      <c r="H280" s="705" t="s">
        <v>1641</v>
      </c>
      <c r="I280" s="262" t="str">
        <f>VLOOKUP(H280,'اعضاء هيئة التدريس'!$B$1:$D$300,2,FALSE)</f>
        <v>د/ زكريا البدوى</v>
      </c>
      <c r="J280" s="73"/>
      <c r="K280" s="772"/>
      <c r="L280" s="73" t="s">
        <v>1069</v>
      </c>
      <c r="M280" s="772"/>
      <c r="N280" s="772"/>
      <c r="O280" s="772"/>
      <c r="P280" s="1046"/>
      <c r="Q280" s="4"/>
      <c r="R280" s="284"/>
      <c r="S280" s="283"/>
      <c r="T280" s="283"/>
      <c r="U280" s="283"/>
      <c r="V280" s="283"/>
      <c r="W280" s="283"/>
      <c r="X280" s="283"/>
      <c r="Y280" s="283"/>
      <c r="Z280" s="283"/>
      <c r="AA280" s="283"/>
      <c r="AB280" s="283"/>
      <c r="AC280" s="283"/>
      <c r="AD280" s="283"/>
      <c r="AR280" s="251" t="e">
        <f>VLOOKUP(#REF!,'اعضاء هيئة التدريس'!#REF!,2,)</f>
        <v>#REF!</v>
      </c>
    </row>
    <row r="281" spans="1:44" s="272" customFormat="1" ht="15.75" hidden="1">
      <c r="A281" s="724">
        <v>42</v>
      </c>
      <c r="B281" s="288" t="s">
        <v>1197</v>
      </c>
      <c r="C281" s="726" t="str">
        <f>VLOOKUP(B281,مقررات!$A$1:$F$411,2,FALSE)</f>
        <v>فيزياءتطبيقية (3)</v>
      </c>
      <c r="D281" s="211">
        <f>VLOOKUP(B281,مقررات!$A$1:$F$452,3,FALSE)</f>
        <v>0</v>
      </c>
      <c r="E281" s="211">
        <f>VLOOKUP(B281,مقررات!$A$1:$F$476,4,FALSE)</f>
        <v>8</v>
      </c>
      <c r="F281" s="211">
        <f t="shared" ref="F281:F312" si="12">D281+0.5*E281</f>
        <v>4</v>
      </c>
      <c r="G281" s="60" t="str">
        <f>VLOOKUP(B281,مقررات!$A$1:$F$409,6,FALSE)</f>
        <v>P 286</v>
      </c>
      <c r="H281" s="21" t="s">
        <v>1646</v>
      </c>
      <c r="I281" s="262" t="str">
        <f>VLOOKUP(H281,'اعضاء هيئة التدريس'!$B$1:$D$300,2,FALSE)</f>
        <v>د/ لبنى شرف الدين</v>
      </c>
      <c r="J281" s="145"/>
      <c r="K281" s="145"/>
      <c r="L281" s="146"/>
      <c r="M281" s="145"/>
      <c r="N281" s="146"/>
      <c r="O281" s="145"/>
      <c r="P281" s="1052"/>
      <c r="Q281" s="4"/>
      <c r="R281" s="283"/>
      <c r="S281" s="283"/>
      <c r="T281" s="283"/>
      <c r="U281" s="283"/>
      <c r="V281" s="283"/>
      <c r="W281" s="283"/>
      <c r="X281" s="283"/>
      <c r="Y281" s="283"/>
      <c r="Z281" s="283"/>
      <c r="AA281" s="283"/>
      <c r="AB281" s="283"/>
      <c r="AC281" s="283"/>
      <c r="AD281" s="283"/>
      <c r="AR281" s="251" t="e">
        <f>VLOOKUP(#REF!,'اعضاء هيئة التدريس'!#REF!,2,)</f>
        <v>#REF!</v>
      </c>
    </row>
    <row r="282" spans="1:44" s="272" customFormat="1" ht="25.5" hidden="1" customHeight="1">
      <c r="A282" s="724">
        <v>43</v>
      </c>
      <c r="B282" s="288" t="s">
        <v>1386</v>
      </c>
      <c r="C282" s="726" t="str">
        <f>VLOOKUP(B282,مقررات!$A$1:$F$411,2,FALSE)</f>
        <v>اشباة موصلات</v>
      </c>
      <c r="D282" s="211">
        <f>VLOOKUP(B282,مقررات!$A$1:$F$452,3,FALSE)</f>
        <v>2</v>
      </c>
      <c r="E282" s="211">
        <f>VLOOKUP(B282,مقررات!$A$1:$F$476,4,FALSE)</f>
        <v>2</v>
      </c>
      <c r="F282" s="211">
        <f t="shared" si="12"/>
        <v>3</v>
      </c>
      <c r="G282" s="60" t="str">
        <f>VLOOKUP(B282,مقررات!$A$1:$F$409,6,FALSE)</f>
        <v>P211</v>
      </c>
      <c r="H282" s="298" t="s">
        <v>1634</v>
      </c>
      <c r="I282" s="262" t="str">
        <f>VLOOKUP(H282,'اعضاء هيئة التدريس'!$B$1:$D$300,2,FALSE)</f>
        <v>أ.د/  محمد الزيدية</v>
      </c>
      <c r="J282" s="267"/>
      <c r="K282" s="267"/>
      <c r="L282" s="250" t="s">
        <v>1066</v>
      </c>
      <c r="M282" s="267"/>
      <c r="N282" s="267"/>
      <c r="O282" s="250"/>
      <c r="P282" s="252"/>
      <c r="Q282" s="282"/>
      <c r="R282" s="283"/>
      <c r="S282" s="283"/>
      <c r="T282" s="283"/>
      <c r="U282" s="283"/>
      <c r="V282" s="283"/>
      <c r="W282" s="283"/>
      <c r="X282" s="283"/>
      <c r="Y282" s="283"/>
      <c r="Z282" s="283"/>
      <c r="AA282" s="283"/>
      <c r="AB282" s="283"/>
      <c r="AC282" s="283"/>
      <c r="AD282" s="283"/>
      <c r="AR282" s="251" t="e">
        <f>VLOOKUP(#REF!,'اعضاء هيئة التدريس'!#REF!,2,)</f>
        <v>#REF!</v>
      </c>
    </row>
    <row r="283" spans="1:44" s="272" customFormat="1" ht="23.25" hidden="1" customHeight="1">
      <c r="A283" s="724">
        <v>44</v>
      </c>
      <c r="B283" s="288" t="s">
        <v>511</v>
      </c>
      <c r="C283" s="726" t="str">
        <f>VLOOKUP(B283,مقررات!$A$1:$F$411,2,FALSE)</f>
        <v>فيزياء البللورات</v>
      </c>
      <c r="D283" s="211">
        <f>VLOOKUP(B283,مقررات!$A$1:$F$452,3,FALSE)</f>
        <v>1</v>
      </c>
      <c r="E283" s="211">
        <f>VLOOKUP(B283,مقررات!$A$1:$F$476,4,FALSE)</f>
        <v>2</v>
      </c>
      <c r="F283" s="211">
        <f t="shared" si="12"/>
        <v>2</v>
      </c>
      <c r="G283" s="60" t="str">
        <f>VLOOKUP(B283,مقررات!$A$1:$F$409,6,FALSE)</f>
        <v>P311</v>
      </c>
      <c r="H283" s="423" t="s">
        <v>1627</v>
      </c>
      <c r="I283" s="262" t="str">
        <f>VLOOKUP(H283,'اعضاء هيئة التدريس'!$B$1:$D$300,2,FALSE)</f>
        <v>أ.د/ عبد المجيد خفاجى</v>
      </c>
      <c r="J283" s="772"/>
      <c r="K283" s="250" t="s">
        <v>1067</v>
      </c>
      <c r="L283" s="73"/>
      <c r="M283" s="772"/>
      <c r="N283" s="772"/>
      <c r="O283" s="73"/>
      <c r="P283" s="1052"/>
      <c r="Q283" s="4"/>
      <c r="R283" s="283"/>
      <c r="S283" s="283"/>
      <c r="T283" s="283"/>
      <c r="U283" s="283"/>
      <c r="V283" s="283"/>
      <c r="W283" s="283"/>
      <c r="X283" s="283"/>
      <c r="Y283" s="283"/>
      <c r="Z283" s="283"/>
      <c r="AA283" s="283"/>
      <c r="AB283" s="283"/>
      <c r="AC283" s="283"/>
      <c r="AD283" s="283"/>
      <c r="AR283" s="251" t="e">
        <f>VLOOKUP(#REF!,'اعضاء هيئة التدريس'!#REF!,2,)</f>
        <v>#REF!</v>
      </c>
    </row>
    <row r="284" spans="1:44" s="272" customFormat="1" ht="15.75" hidden="1">
      <c r="A284" s="724">
        <v>45</v>
      </c>
      <c r="B284" s="288" t="s">
        <v>1202</v>
      </c>
      <c r="C284" s="726" t="str">
        <f>VLOOKUP(B284,مقررات!$A$1:$F$411,2,FALSE)</f>
        <v>طيف جزيئى</v>
      </c>
      <c r="D284" s="211">
        <f>VLOOKUP(B284,مقررات!$A$1:$F$452,3,FALSE)</f>
        <v>2</v>
      </c>
      <c r="E284" s="211">
        <f>VLOOKUP(B284,مقررات!$A$1:$F$476,4,FALSE)</f>
        <v>0</v>
      </c>
      <c r="F284" s="211">
        <f t="shared" si="12"/>
        <v>2</v>
      </c>
      <c r="G284" s="60" t="str">
        <f>VLOOKUP(B284,مقررات!$A$1:$F$409,6,FALSE)</f>
        <v>-</v>
      </c>
      <c r="H284" s="60" t="s">
        <v>1632</v>
      </c>
      <c r="I284" s="262" t="str">
        <f>VLOOKUP(H284,'اعضاء هيئة التدريس'!$B$1:$D$300,2,FALSE)</f>
        <v>أ.د/ زينات الجوهرى</v>
      </c>
      <c r="J284" s="250"/>
      <c r="K284" s="250"/>
      <c r="L284" s="250" t="s">
        <v>1067</v>
      </c>
      <c r="M284" s="250"/>
      <c r="N284" s="250"/>
      <c r="O284" s="250"/>
      <c r="P284" s="386"/>
      <c r="Q284" s="282"/>
      <c r="R284" s="283"/>
      <c r="S284" s="283"/>
      <c r="T284" s="283"/>
      <c r="U284" s="283"/>
      <c r="V284" s="283"/>
      <c r="W284" s="283"/>
      <c r="X284" s="283"/>
      <c r="Y284" s="283"/>
      <c r="Z284" s="283"/>
      <c r="AA284" s="283"/>
      <c r="AB284" s="283"/>
      <c r="AC284" s="283"/>
      <c r="AD284" s="283"/>
      <c r="AR284" s="251" t="e">
        <f>VLOOKUP(#REF!,'اعضاء هيئة التدريس'!#REF!,2,)</f>
        <v>#REF!</v>
      </c>
    </row>
    <row r="285" spans="1:44" s="272" customFormat="1" ht="39" hidden="1" customHeight="1">
      <c r="A285" s="724">
        <v>46</v>
      </c>
      <c r="B285" s="288" t="s">
        <v>504</v>
      </c>
      <c r="C285" s="726" t="str">
        <f>VLOOKUP(B285,مقررات!$A$1:$F$411,2,FALSE)</f>
        <v>فيزياء اشعاعية</v>
      </c>
      <c r="D285" s="211">
        <f>VLOOKUP(B285,مقررات!$A$1:$F$452,3,FALSE)</f>
        <v>2</v>
      </c>
      <c r="E285" s="211">
        <f>VLOOKUP(B285,مقررات!$A$1:$F$476,4,FALSE)</f>
        <v>2</v>
      </c>
      <c r="F285" s="211">
        <f t="shared" si="12"/>
        <v>3</v>
      </c>
      <c r="G285" s="60" t="str">
        <f>VLOOKUP(B285,مقررات!$A$1:$F$409,6,FALSE)</f>
        <v>-</v>
      </c>
      <c r="H285" s="60" t="s">
        <v>1657</v>
      </c>
      <c r="I285" s="262" t="str">
        <f>VLOOKUP(H285,'اعضاء هيئة التدريس'!$B$1:$D$300,2,FALSE)</f>
        <v>د/ انتصار المسدى</v>
      </c>
      <c r="J285" s="250"/>
      <c r="K285" s="250" t="s">
        <v>1065</v>
      </c>
      <c r="L285" s="382"/>
      <c r="M285" s="250"/>
      <c r="N285" s="250"/>
      <c r="O285" s="250"/>
      <c r="P285" s="386"/>
      <c r="Q285" s="282"/>
      <c r="R285" s="283"/>
      <c r="S285" s="283"/>
      <c r="T285" s="283"/>
      <c r="U285" s="283"/>
      <c r="V285" s="283"/>
      <c r="W285" s="283"/>
      <c r="X285" s="283"/>
      <c r="Y285" s="283"/>
      <c r="Z285" s="283"/>
      <c r="AA285" s="283"/>
      <c r="AB285" s="283"/>
      <c r="AC285" s="283"/>
      <c r="AD285" s="283"/>
      <c r="AR285" s="251" t="e">
        <f>VLOOKUP(#REF!,'اعضاء هيئة التدريس'!#REF!,2,)</f>
        <v>#REF!</v>
      </c>
    </row>
    <row r="286" spans="1:44" s="272" customFormat="1" ht="54.75" hidden="1" customHeight="1">
      <c r="A286" s="724">
        <v>47</v>
      </c>
      <c r="B286" s="288" t="s">
        <v>503</v>
      </c>
      <c r="C286" s="726" t="str">
        <f>VLOOKUP(B286,مقررات!$A$1:$F$411,2,FALSE)</f>
        <v>فيزياء مفاعلات</v>
      </c>
      <c r="D286" s="211">
        <f>VLOOKUP(B286,مقررات!$A$1:$F$452,3,FALSE)</f>
        <v>2</v>
      </c>
      <c r="E286" s="211">
        <f>VLOOKUP(B286,مقررات!$A$1:$F$476,4,FALSE)</f>
        <v>0</v>
      </c>
      <c r="F286" s="211">
        <f t="shared" si="12"/>
        <v>2</v>
      </c>
      <c r="G286" s="60" t="str">
        <f>VLOOKUP(B286,مقررات!$A$1:$F$409,6,FALSE)</f>
        <v>P2711</v>
      </c>
      <c r="H286" s="705" t="s">
        <v>1652</v>
      </c>
      <c r="I286" s="262" t="str">
        <f>VLOOKUP(H286,'اعضاء هيئة التدريس'!$B$1:$D$300,2,FALSE)</f>
        <v>د/ حسام دنيا</v>
      </c>
      <c r="J286" s="772"/>
      <c r="K286" s="250" t="s">
        <v>1070</v>
      </c>
      <c r="L286" s="73"/>
      <c r="M286" s="73"/>
      <c r="N286" s="772"/>
      <c r="O286" s="772"/>
      <c r="P286" s="1046"/>
      <c r="Q286" s="4"/>
      <c r="R286" s="283"/>
      <c r="S286" s="283"/>
      <c r="T286" s="283"/>
      <c r="U286" s="283"/>
      <c r="V286" s="283"/>
      <c r="W286" s="283"/>
      <c r="X286" s="283"/>
      <c r="Y286" s="283"/>
      <c r="Z286" s="283"/>
      <c r="AA286" s="283"/>
      <c r="AB286" s="283"/>
      <c r="AC286" s="283"/>
      <c r="AD286" s="283"/>
      <c r="AR286" s="251" t="e">
        <f>VLOOKUP(#REF!,'اعضاء هيئة التدريس'!#REF!,2,)</f>
        <v>#REF!</v>
      </c>
    </row>
    <row r="287" spans="1:44" s="272" customFormat="1" ht="53.25" hidden="1" customHeight="1">
      <c r="A287" s="724">
        <v>48</v>
      </c>
      <c r="B287" s="288" t="s">
        <v>506</v>
      </c>
      <c r="C287" s="726" t="str">
        <f>VLOOKUP(B287,مقررات!$A$1:$F$411,2,FALSE)</f>
        <v>فيزياءالبلازما</v>
      </c>
      <c r="D287" s="211">
        <f>VLOOKUP(B287,مقررات!$A$1:$F$452,3,FALSE)</f>
        <v>2</v>
      </c>
      <c r="E287" s="211">
        <f>VLOOKUP(B287,مقررات!$A$1:$F$476,4,FALSE)</f>
        <v>0</v>
      </c>
      <c r="F287" s="211">
        <f t="shared" si="12"/>
        <v>2</v>
      </c>
      <c r="G287" s="60" t="str">
        <f>VLOOKUP(B287,مقررات!$A$1:$F$409,6,FALSE)</f>
        <v>P145</v>
      </c>
      <c r="H287" s="60" t="s">
        <v>1642</v>
      </c>
      <c r="I287" s="262" t="str">
        <f>VLOOKUP(H287,'اعضاء هيئة التدريس'!$B$1:$D$300,2,FALSE)</f>
        <v>أ.د/عبد العزيز حبيب</v>
      </c>
      <c r="J287" s="267"/>
      <c r="K287" s="267"/>
      <c r="L287" s="250"/>
      <c r="M287" s="250" t="s">
        <v>1073</v>
      </c>
      <c r="N287" s="267"/>
      <c r="O287" s="250"/>
      <c r="P287" s="386"/>
      <c r="Q287" s="282"/>
      <c r="R287" s="283"/>
      <c r="S287" s="283"/>
      <c r="T287" s="283"/>
      <c r="U287" s="283"/>
      <c r="V287" s="283"/>
      <c r="W287" s="283"/>
      <c r="X287" s="283"/>
      <c r="Y287" s="283"/>
      <c r="Z287" s="283"/>
      <c r="AA287" s="283"/>
      <c r="AB287" s="283"/>
      <c r="AC287" s="283"/>
      <c r="AD287" s="283"/>
      <c r="AR287" s="251" t="e">
        <f>VLOOKUP(#REF!,'اعضاء هيئة التدريس'!#REF!,2,)</f>
        <v>#REF!</v>
      </c>
    </row>
    <row r="288" spans="1:44" s="272" customFormat="1" ht="40.5" hidden="1" customHeight="1">
      <c r="A288" s="724">
        <v>49</v>
      </c>
      <c r="B288" s="288" t="s">
        <v>505</v>
      </c>
      <c r="C288" s="726" t="str">
        <f>VLOOKUP(B288,مقررات!$A$1:$F$411,2,FALSE)</f>
        <v>النظرية النسبية الخاصة</v>
      </c>
      <c r="D288" s="211">
        <f>VLOOKUP(B288,مقررات!$A$1:$F$452,3,FALSE)</f>
        <v>2</v>
      </c>
      <c r="E288" s="211">
        <f>VLOOKUP(B288,مقررات!$A$1:$F$476,4,FALSE)</f>
        <v>0</v>
      </c>
      <c r="F288" s="211">
        <f t="shared" si="12"/>
        <v>2</v>
      </c>
      <c r="G288" s="60" t="str">
        <f>VLOOKUP(B288,مقررات!$A$1:$F$409,6,FALSE)</f>
        <v>-</v>
      </c>
      <c r="H288" s="423" t="s">
        <v>1653</v>
      </c>
      <c r="I288" s="262" t="str">
        <f>VLOOKUP(H288,'اعضاء هيئة التدريس'!$B$1:$D$300,2,FALSE)</f>
        <v>د/ سامي الجمال</v>
      </c>
      <c r="J288" s="73"/>
      <c r="K288" s="73"/>
      <c r="L288" s="73"/>
      <c r="M288" s="73" t="s">
        <v>1069</v>
      </c>
      <c r="N288" s="73"/>
      <c r="O288" s="73"/>
      <c r="P288" s="1052"/>
      <c r="Q288" s="4"/>
      <c r="R288" s="283"/>
      <c r="S288" s="283"/>
      <c r="T288" s="283"/>
      <c r="U288" s="283"/>
      <c r="V288" s="283"/>
      <c r="W288" s="283"/>
      <c r="X288" s="283"/>
      <c r="Y288" s="283"/>
      <c r="Z288" s="283"/>
      <c r="AA288" s="283"/>
      <c r="AB288" s="283"/>
      <c r="AC288" s="283"/>
      <c r="AD288" s="283"/>
      <c r="AR288" s="251" t="e">
        <f>VLOOKUP(#REF!,'اعضاء هيئة التدريس'!#REF!,2,)</f>
        <v>#REF!</v>
      </c>
    </row>
    <row r="289" spans="1:44" s="285" customFormat="1" ht="15.75" hidden="1" customHeight="1">
      <c r="A289" s="724">
        <v>50</v>
      </c>
      <c r="B289" s="288" t="s">
        <v>1203</v>
      </c>
      <c r="C289" s="726" t="str">
        <f>VLOOKUP(B289,مقررات!$A$1:$F$411,2,FALSE)</f>
        <v>فيزياء تطبيقية (4)</v>
      </c>
      <c r="D289" s="211">
        <f>VLOOKUP(B289,مقررات!$A$1:$F$452,3,FALSE)</f>
        <v>0</v>
      </c>
      <c r="E289" s="211">
        <f>VLOOKUP(B289,مقررات!$A$1:$F$476,4,FALSE)</f>
        <v>8</v>
      </c>
      <c r="F289" s="211">
        <f t="shared" si="12"/>
        <v>4</v>
      </c>
      <c r="G289" s="60" t="str">
        <f>VLOOKUP(B289,مقررات!$A$1:$F$409,6,FALSE)</f>
        <v>P 385</v>
      </c>
      <c r="H289" s="52" t="s">
        <v>1631</v>
      </c>
      <c r="I289" s="262" t="str">
        <f>VLOOKUP(H289,'اعضاء هيئة التدريس'!$B$1:$D$300,2,FALSE)</f>
        <v>أ.د/ عبد العظيم المرسى</v>
      </c>
      <c r="J289" s="385"/>
      <c r="K289" s="385"/>
      <c r="L289" s="471"/>
      <c r="M289" s="471"/>
      <c r="N289" s="471"/>
      <c r="O289" s="385"/>
      <c r="P289" s="255"/>
      <c r="Q289" s="720"/>
      <c r="R289" s="283"/>
      <c r="S289" s="284"/>
      <c r="T289" s="284"/>
      <c r="U289" s="284"/>
      <c r="V289" s="284"/>
      <c r="W289" s="284"/>
      <c r="X289" s="284"/>
      <c r="Y289" s="284"/>
      <c r="Z289" s="284"/>
      <c r="AA289" s="284"/>
      <c r="AB289" s="284"/>
      <c r="AC289" s="284"/>
      <c r="AD289" s="284"/>
      <c r="AR289" s="251" t="e">
        <f>VLOOKUP(#REF!,'اعضاء هيئة التدريس'!#REF!,2,)</f>
        <v>#REF!</v>
      </c>
    </row>
    <row r="290" spans="1:44" s="29" customFormat="1" ht="15.75" hidden="1" customHeight="1">
      <c r="A290" s="724">
        <v>51</v>
      </c>
      <c r="B290" s="288" t="s">
        <v>508</v>
      </c>
      <c r="C290" s="726" t="str">
        <f>VLOOKUP(B290,مقررات!$A$1:$F$411,2,FALSE)</f>
        <v>فيزياء حيوية</v>
      </c>
      <c r="D290" s="211">
        <f>VLOOKUP(B290,مقررات!$A$1:$F$452,3,FALSE)</f>
        <v>2</v>
      </c>
      <c r="E290" s="211">
        <f>VLOOKUP(B290,مقررات!$A$1:$F$476,4,FALSE)</f>
        <v>0</v>
      </c>
      <c r="F290" s="211">
        <f t="shared" si="12"/>
        <v>2</v>
      </c>
      <c r="G290" s="60" t="str">
        <f>VLOOKUP(B290,مقررات!$A$1:$F$409,6,FALSE)</f>
        <v>-</v>
      </c>
      <c r="H290" s="705" t="s">
        <v>1651</v>
      </c>
      <c r="I290" s="262" t="str">
        <f>VLOOKUP(H290,'اعضاء هيئة التدريس'!$B$1:$D$300,2,FALSE)</f>
        <v>د/ سامح السيد</v>
      </c>
      <c r="J290" s="772"/>
      <c r="K290" s="250"/>
      <c r="L290" s="73" t="s">
        <v>1067</v>
      </c>
      <c r="M290" s="772"/>
      <c r="N290" s="772"/>
      <c r="O290" s="73"/>
      <c r="P290" s="386" t="s">
        <v>1320</v>
      </c>
      <c r="Q290" s="4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R290" s="251" t="e">
        <f>VLOOKUP(#REF!,'اعضاء هيئة التدريس'!#REF!,2,)</f>
        <v>#REF!</v>
      </c>
    </row>
    <row r="291" spans="1:44" s="272" customFormat="1" ht="15" hidden="1" customHeight="1">
      <c r="A291" s="724">
        <v>52</v>
      </c>
      <c r="B291" s="288" t="s">
        <v>510</v>
      </c>
      <c r="C291" s="726" t="str">
        <f>VLOOKUP(B291,مقررات!$A$1:$F$411,2,FALSE)</f>
        <v>الطاقات المتجددة</v>
      </c>
      <c r="D291" s="211">
        <f>VLOOKUP(B291,مقررات!$A$1:$F$452,3,FALSE)</f>
        <v>2</v>
      </c>
      <c r="E291" s="211">
        <f>VLOOKUP(B291,مقررات!$A$1:$F$476,4,FALSE)</f>
        <v>0</v>
      </c>
      <c r="F291" s="211">
        <f t="shared" si="12"/>
        <v>2</v>
      </c>
      <c r="G291" s="60" t="str">
        <f>VLOOKUP(B291,مقررات!$A$1:$F$409,6,FALSE)</f>
        <v>-</v>
      </c>
      <c r="H291" s="423" t="s">
        <v>1625</v>
      </c>
      <c r="I291" s="262" t="str">
        <f>VLOOKUP(H291,'اعضاء هيئة التدريس'!$B$1:$D$300,2,FALSE)</f>
        <v>أ.د/ أحمد الحملاوى</v>
      </c>
      <c r="J291" s="73"/>
      <c r="K291" s="250" t="s">
        <v>1067</v>
      </c>
      <c r="L291" s="73"/>
      <c r="M291" s="73"/>
      <c r="N291" s="73"/>
      <c r="O291" s="73"/>
      <c r="P291" s="1052"/>
      <c r="Q291" s="4"/>
      <c r="R291" s="283"/>
      <c r="S291" s="283"/>
      <c r="T291" s="283"/>
      <c r="U291" s="283"/>
      <c r="V291" s="283"/>
      <c r="W291" s="283"/>
      <c r="X291" s="283"/>
      <c r="Y291" s="283"/>
      <c r="Z291" s="283"/>
      <c r="AA291" s="283"/>
      <c r="AB291" s="283"/>
      <c r="AC291" s="283"/>
      <c r="AD291" s="283"/>
      <c r="AR291" s="251" t="e">
        <f>VLOOKUP(#REF!,'اعضاء هيئة التدريس'!#REF!,2,)</f>
        <v>#REF!</v>
      </c>
    </row>
    <row r="292" spans="1:44" s="272" customFormat="1" ht="15" hidden="1" customHeight="1">
      <c r="A292" s="328"/>
      <c r="B292" s="288" t="s">
        <v>986</v>
      </c>
      <c r="C292" s="726" t="str">
        <f>VLOOKUP(B292,مقررات!$A$1:$F$411,2,FALSE)</f>
        <v>حاسب آلي (1)</v>
      </c>
      <c r="D292" s="211">
        <f>VLOOKUP(B292,مقررات!$A$1:$F$452,3,FALSE)</f>
        <v>1</v>
      </c>
      <c r="E292" s="211">
        <f>VLOOKUP(B292,مقررات!$A$1:$F$476,4,FALSE)</f>
        <v>2</v>
      </c>
      <c r="F292" s="211">
        <f t="shared" si="12"/>
        <v>2</v>
      </c>
      <c r="G292" s="73" t="s">
        <v>1980</v>
      </c>
      <c r="H292" s="423" t="s">
        <v>1561</v>
      </c>
      <c r="I292" s="262" t="str">
        <f>VLOOKUP(H292,'اعضاء هيئة التدريس'!$B$1:$D$300,2,FALSE)</f>
        <v xml:space="preserve">د/ وليد أحمد دبور </v>
      </c>
      <c r="J292" s="406"/>
      <c r="K292" s="73"/>
      <c r="L292" s="73"/>
      <c r="M292" s="73"/>
      <c r="N292" s="73"/>
      <c r="O292" s="73" t="s">
        <v>1119</v>
      </c>
      <c r="P292" s="255" t="s">
        <v>1319</v>
      </c>
      <c r="Q292" s="4"/>
      <c r="R292" s="283"/>
      <c r="S292" s="283"/>
      <c r="T292" s="283"/>
      <c r="U292" s="283"/>
      <c r="V292" s="283"/>
      <c r="W292" s="283"/>
      <c r="X292" s="283"/>
      <c r="Y292" s="283"/>
      <c r="Z292" s="283"/>
      <c r="AA292" s="283"/>
      <c r="AB292" s="283"/>
      <c r="AC292" s="283"/>
      <c r="AD292" s="283"/>
      <c r="AR292" s="251" t="e">
        <f>VLOOKUP(#REF!,'اعضاء هيئة التدريس'!#REF!,2,)</f>
        <v>#REF!</v>
      </c>
    </row>
    <row r="293" spans="1:44" s="285" customFormat="1" ht="15.75" hidden="1">
      <c r="A293" s="367"/>
      <c r="B293" s="288" t="s">
        <v>986</v>
      </c>
      <c r="C293" s="726" t="str">
        <f>VLOOKUP(B293,مقررات!$A$1:$F$411,2,FALSE)</f>
        <v>حاسب آلي (1)</v>
      </c>
      <c r="D293" s="211">
        <f>VLOOKUP(B293,مقررات!$A$1:$F$452,3,FALSE)</f>
        <v>1</v>
      </c>
      <c r="E293" s="211">
        <f>VLOOKUP(B293,مقررات!$A$1:$F$476,4,FALSE)</f>
        <v>2</v>
      </c>
      <c r="F293" s="211">
        <f t="shared" si="12"/>
        <v>2</v>
      </c>
      <c r="G293" s="73" t="s">
        <v>1980</v>
      </c>
      <c r="H293" s="60" t="s">
        <v>1569</v>
      </c>
      <c r="I293" s="262" t="str">
        <f>VLOOKUP(H293,'اعضاء هيئة التدريس'!$B$1:$D$300,2,FALSE)</f>
        <v>د/ عبدالله عبدالغفار محمد</v>
      </c>
      <c r="J293" s="212"/>
      <c r="K293" s="250"/>
      <c r="L293" s="250"/>
      <c r="M293" s="250"/>
      <c r="N293" s="250"/>
      <c r="O293" s="250" t="s">
        <v>1119</v>
      </c>
      <c r="P293" s="255" t="s">
        <v>1319</v>
      </c>
      <c r="Q293" s="282"/>
      <c r="R293" s="283"/>
      <c r="S293" s="284"/>
      <c r="T293" s="284"/>
      <c r="U293" s="284"/>
      <c r="V293" s="284"/>
      <c r="W293" s="284"/>
      <c r="X293" s="284"/>
      <c r="Y293" s="284"/>
      <c r="Z293" s="284"/>
      <c r="AA293" s="284"/>
      <c r="AB293" s="284"/>
      <c r="AC293" s="284"/>
      <c r="AD293" s="284"/>
      <c r="AR293" s="251" t="e">
        <f>VLOOKUP(#REF!,'اعضاء هيئة التدريس'!#REF!,2,)</f>
        <v>#REF!</v>
      </c>
    </row>
    <row r="294" spans="1:44" s="122" customFormat="1" ht="15.75" hidden="1" customHeight="1">
      <c r="A294" s="328"/>
      <c r="B294" s="288" t="s">
        <v>986</v>
      </c>
      <c r="C294" s="726" t="str">
        <f>VLOOKUP(B294,مقررات!$A$1:$F$411,2,FALSE)</f>
        <v>حاسب آلي (1)</v>
      </c>
      <c r="D294" s="211">
        <f>VLOOKUP(B294,مقررات!$A$1:$F$452,3,FALSE)</f>
        <v>1</v>
      </c>
      <c r="E294" s="211">
        <f>VLOOKUP(B294,مقررات!$A$1:$F$476,4,FALSE)</f>
        <v>2</v>
      </c>
      <c r="F294" s="211">
        <f t="shared" si="12"/>
        <v>2</v>
      </c>
      <c r="G294" s="764" t="s">
        <v>2012</v>
      </c>
      <c r="H294" s="423" t="s">
        <v>1560</v>
      </c>
      <c r="I294" s="262" t="str">
        <f>VLOOKUP(H294,'اعضاء هيئة التدريس'!$B$1:$D$300,2,FALSE)</f>
        <v xml:space="preserve">د/ هاني محمد إبراهيم </v>
      </c>
      <c r="J294" s="251"/>
      <c r="K294" s="73" t="s">
        <v>1993</v>
      </c>
      <c r="L294" s="73"/>
      <c r="M294" s="73"/>
      <c r="N294" s="73"/>
      <c r="O294" s="73"/>
      <c r="P294" s="255" t="s">
        <v>1319</v>
      </c>
      <c r="Q294" s="4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R294" s="251" t="e">
        <f>VLOOKUP(#REF!,'اعضاء هيئة التدريس'!#REF!,2,)</f>
        <v>#REF!</v>
      </c>
    </row>
    <row r="295" spans="1:44" s="29" customFormat="1" ht="15.75" hidden="1" customHeight="1">
      <c r="A295" s="328"/>
      <c r="B295" s="288" t="s">
        <v>986</v>
      </c>
      <c r="C295" s="726" t="str">
        <f>VLOOKUP(B295,مقررات!$A$1:$F$411,2,FALSE)</f>
        <v>حاسب آلي (1)</v>
      </c>
      <c r="D295" s="211">
        <f>VLOOKUP(B295,مقررات!$A$1:$F$452,3,FALSE)</f>
        <v>1</v>
      </c>
      <c r="E295" s="211">
        <f>VLOOKUP(B295,مقررات!$A$1:$F$476,4,FALSE)</f>
        <v>2</v>
      </c>
      <c r="F295" s="211">
        <f t="shared" si="12"/>
        <v>2</v>
      </c>
      <c r="G295" s="764" t="s">
        <v>2012</v>
      </c>
      <c r="H295" s="423" t="s">
        <v>1563</v>
      </c>
      <c r="I295" s="262" t="str">
        <f>VLOOKUP(H295,'اعضاء هيئة التدريس'!$B$1:$D$300,2,FALSE)</f>
        <v>د/ محمد مصطفى ناصف</v>
      </c>
      <c r="J295" s="251"/>
      <c r="K295" s="73" t="s">
        <v>1993</v>
      </c>
      <c r="L295" s="73"/>
      <c r="M295" s="73"/>
      <c r="N295" s="73"/>
      <c r="O295" s="73"/>
      <c r="P295" s="255" t="s">
        <v>1319</v>
      </c>
      <c r="Q295" s="4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R295" s="251" t="e">
        <f>VLOOKUP(#REF!,'اعضاء هيئة التدريس'!#REF!,2,)</f>
        <v>#REF!</v>
      </c>
    </row>
    <row r="296" spans="1:44" s="272" customFormat="1" ht="15.75" hidden="1" customHeight="1">
      <c r="A296" s="328"/>
      <c r="B296" s="288" t="s">
        <v>986</v>
      </c>
      <c r="C296" s="726" t="str">
        <f>VLOOKUP(B296,مقررات!$A$1:$F$411,2,FALSE)</f>
        <v>حاسب آلي (1)</v>
      </c>
      <c r="D296" s="211">
        <f>VLOOKUP(B296,مقررات!$A$1:$F$452,3,FALSE)</f>
        <v>1</v>
      </c>
      <c r="E296" s="211">
        <f>VLOOKUP(B296,مقررات!$A$1:$F$476,4,FALSE)</f>
        <v>2</v>
      </c>
      <c r="F296" s="211">
        <f t="shared" si="12"/>
        <v>2</v>
      </c>
      <c r="G296" s="73" t="s">
        <v>1994</v>
      </c>
      <c r="H296" s="423" t="s">
        <v>1520</v>
      </c>
      <c r="I296" s="262" t="str">
        <f>VLOOKUP(H296,'اعضاء هيئة التدريس'!$B$1:$D$300,2,FALSE)</f>
        <v>أ.د/ محمد امين عبدالواحد</v>
      </c>
      <c r="J296" s="143"/>
      <c r="K296" s="73"/>
      <c r="L296" s="73" t="s">
        <v>1993</v>
      </c>
      <c r="M296" s="73"/>
      <c r="N296" s="73"/>
      <c r="O296" s="73"/>
      <c r="P296" s="255" t="s">
        <v>1319</v>
      </c>
      <c r="Q296" s="4"/>
      <c r="R296" s="283"/>
      <c r="S296" s="283"/>
      <c r="T296" s="283"/>
      <c r="U296" s="283"/>
      <c r="V296" s="283"/>
      <c r="W296" s="283"/>
      <c r="X296" s="283"/>
      <c r="Y296" s="283"/>
      <c r="Z296" s="283"/>
      <c r="AA296" s="283"/>
      <c r="AB296" s="283"/>
      <c r="AC296" s="283"/>
      <c r="AD296" s="283"/>
      <c r="AR296" s="251" t="e">
        <f>VLOOKUP(#REF!,'اعضاء هيئة التدريس'!#REF!,2,)</f>
        <v>#REF!</v>
      </c>
    </row>
    <row r="297" spans="1:44" s="285" customFormat="1" ht="15.75" hidden="1" customHeight="1">
      <c r="A297" s="328"/>
      <c r="B297" s="288" t="s">
        <v>986</v>
      </c>
      <c r="C297" s="726" t="str">
        <f>VLOOKUP(B297,مقررات!$A$1:$F$411,2,FALSE)</f>
        <v>حاسب آلي (1)</v>
      </c>
      <c r="D297" s="211">
        <f>VLOOKUP(B297,مقررات!$A$1:$F$452,3,FALSE)</f>
        <v>1</v>
      </c>
      <c r="E297" s="211">
        <f>VLOOKUP(B297,مقررات!$A$1:$F$476,4,FALSE)</f>
        <v>2</v>
      </c>
      <c r="F297" s="211">
        <f t="shared" si="12"/>
        <v>2</v>
      </c>
      <c r="G297" s="73" t="s">
        <v>1994</v>
      </c>
      <c r="H297" s="423" t="s">
        <v>1560</v>
      </c>
      <c r="I297" s="262" t="str">
        <f>VLOOKUP(H297,'اعضاء هيئة التدريس'!$B$1:$D$300,2,FALSE)</f>
        <v xml:space="preserve">د/ هاني محمد إبراهيم </v>
      </c>
      <c r="J297" s="143"/>
      <c r="K297" s="73"/>
      <c r="L297" s="73" t="s">
        <v>1993</v>
      </c>
      <c r="M297" s="73"/>
      <c r="N297" s="73"/>
      <c r="O297" s="73"/>
      <c r="P297" s="255" t="s">
        <v>1319</v>
      </c>
      <c r="Q297" s="4"/>
      <c r="R297" s="283"/>
      <c r="S297" s="284"/>
      <c r="T297" s="284"/>
      <c r="U297" s="284"/>
      <c r="V297" s="284"/>
      <c r="W297" s="284"/>
      <c r="X297" s="284"/>
      <c r="Y297" s="284"/>
      <c r="Z297" s="284"/>
      <c r="AA297" s="284"/>
      <c r="AB297" s="284"/>
      <c r="AC297" s="284"/>
      <c r="AD297" s="284"/>
      <c r="AR297" s="251" t="e">
        <f>VLOOKUP(#REF!,'اعضاء هيئة التدريس'!#REF!,2,)</f>
        <v>#REF!</v>
      </c>
    </row>
    <row r="298" spans="1:44" s="272" customFormat="1" ht="15" hidden="1" customHeight="1">
      <c r="A298" s="367"/>
      <c r="B298" s="288" t="s">
        <v>988</v>
      </c>
      <c r="C298" s="726" t="str">
        <f>VLOOKUP(B298,مقررات!$A$1:$F$411,2,FALSE)</f>
        <v>إحصاء</v>
      </c>
      <c r="D298" s="211">
        <f>VLOOKUP(B298,مقررات!$A$1:$F$452,3,FALSE)</f>
        <v>1</v>
      </c>
      <c r="E298" s="211">
        <f>VLOOKUP(B298,مقررات!$A$1:$F$476,4,FALSE)</f>
        <v>0</v>
      </c>
      <c r="F298" s="211">
        <f t="shared" si="12"/>
        <v>1</v>
      </c>
      <c r="G298" s="60" t="str">
        <f>VLOOKUP(B298,مقررات!$A$1:$F$409,6,FALSE)</f>
        <v>ـ</v>
      </c>
      <c r="H298" s="347" t="s">
        <v>1981</v>
      </c>
      <c r="I298" s="262" t="str">
        <f>VLOOKUP(H298,'اعضاء هيئة التدريس'!$B$1:$D$300,2,FALSE)</f>
        <v>د/ شعبان عبدالخالق الشهاوى</v>
      </c>
      <c r="J298" s="250"/>
      <c r="K298" s="250" t="s">
        <v>1112</v>
      </c>
      <c r="L298" s="250"/>
      <c r="M298" s="250"/>
      <c r="N298" s="250"/>
      <c r="O298" s="250"/>
      <c r="P298" s="386" t="s">
        <v>1322</v>
      </c>
      <c r="Q298" s="282"/>
      <c r="R298" s="357"/>
      <c r="S298" s="283"/>
      <c r="T298" s="283"/>
      <c r="U298" s="283"/>
      <c r="V298" s="283"/>
      <c r="W298" s="283"/>
      <c r="X298" s="283"/>
      <c r="Y298" s="283"/>
      <c r="Z298" s="283"/>
      <c r="AA298" s="283"/>
      <c r="AB298" s="283"/>
      <c r="AC298" s="283"/>
      <c r="AD298" s="283"/>
      <c r="AR298" s="251" t="e">
        <f>VLOOKUP(#REF!,'اعضاء هيئة التدريس'!#REF!,2,)</f>
        <v>#REF!</v>
      </c>
    </row>
    <row r="299" spans="1:44" s="272" customFormat="1" ht="15.75" hidden="1" customHeight="1">
      <c r="A299" s="328"/>
      <c r="B299" s="288" t="s">
        <v>988</v>
      </c>
      <c r="C299" s="726" t="str">
        <f>VLOOKUP(B299,مقررات!$A$1:$F$411,2,FALSE)</f>
        <v>إحصاء</v>
      </c>
      <c r="D299" s="211">
        <f>VLOOKUP(B299,مقررات!$A$1:$F$452,3,FALSE)</f>
        <v>1</v>
      </c>
      <c r="E299" s="211">
        <f>VLOOKUP(B299,مقررات!$A$1:$F$476,4,FALSE)</f>
        <v>0</v>
      </c>
      <c r="F299" s="211">
        <f t="shared" si="12"/>
        <v>1</v>
      </c>
      <c r="G299" s="60" t="str">
        <f>VLOOKUP(B299,مقررات!$A$1:$F$409,6,FALSE)</f>
        <v>ـ</v>
      </c>
      <c r="H299" s="697" t="s">
        <v>1539</v>
      </c>
      <c r="I299" s="262" t="str">
        <f>VLOOKUP(H299,'اعضاء هيئة التدريس'!$B$1:$D$300,2,FALSE)</f>
        <v>د / عبدالعزيز الشربيني</v>
      </c>
      <c r="J299" s="73"/>
      <c r="K299" s="73"/>
      <c r="L299" s="73"/>
      <c r="M299" s="73"/>
      <c r="N299" s="73" t="s">
        <v>1119</v>
      </c>
      <c r="O299" s="73"/>
      <c r="P299" s="255" t="s">
        <v>1319</v>
      </c>
      <c r="Q299" s="4"/>
      <c r="R299" s="283"/>
      <c r="S299" s="283"/>
      <c r="T299" s="283"/>
      <c r="U299" s="283"/>
      <c r="V299" s="283"/>
      <c r="W299" s="283"/>
      <c r="X299" s="283"/>
      <c r="Y299" s="283"/>
      <c r="Z299" s="283"/>
      <c r="AA299" s="283"/>
      <c r="AB299" s="283"/>
      <c r="AC299" s="283"/>
      <c r="AD299" s="283"/>
      <c r="AR299" s="251" t="e">
        <f>VLOOKUP(#REF!,'اعضاء هيئة التدريس'!#REF!,2,)</f>
        <v>#REF!</v>
      </c>
    </row>
    <row r="300" spans="1:44" s="285" customFormat="1" ht="15.75" hidden="1" customHeight="1">
      <c r="A300" s="328"/>
      <c r="B300" s="288" t="s">
        <v>699</v>
      </c>
      <c r="C300" s="726" t="str">
        <f>VLOOKUP(B300,مقررات!$A$1:$F$411,2,FALSE)</f>
        <v>بحث ومقال</v>
      </c>
      <c r="D300" s="211">
        <f>VLOOKUP(B300,مقررات!$A$1:$F$452,3,FALSE)</f>
        <v>2</v>
      </c>
      <c r="E300" s="211">
        <f>VLOOKUP(B300,مقررات!$A$1:$F$476,4,FALSE)</f>
        <v>0</v>
      </c>
      <c r="F300" s="211">
        <f t="shared" si="12"/>
        <v>2</v>
      </c>
      <c r="G300" s="60" t="str">
        <f>VLOOKUP(B300,مقررات!$A$1:$F$409,6,FALSE)</f>
        <v>-</v>
      </c>
      <c r="H300" s="60"/>
      <c r="I300" s="262" t="s">
        <v>892</v>
      </c>
      <c r="J300" s="73"/>
      <c r="K300" s="73"/>
      <c r="L300" s="73"/>
      <c r="M300" s="73"/>
      <c r="N300" s="73"/>
      <c r="O300" s="73"/>
      <c r="P300" s="1046"/>
      <c r="Q300" s="4"/>
      <c r="R300" s="283"/>
      <c r="S300" s="284"/>
      <c r="T300" s="284"/>
      <c r="U300" s="284"/>
      <c r="V300" s="284"/>
      <c r="W300" s="284"/>
      <c r="X300" s="284"/>
      <c r="Y300" s="284"/>
      <c r="Z300" s="284"/>
      <c r="AA300" s="284"/>
      <c r="AB300" s="284"/>
      <c r="AC300" s="284"/>
      <c r="AD300" s="284"/>
      <c r="AR300" s="251" t="e">
        <f>VLOOKUP(#REF!,'اعضاء هيئة التدريس'!#REF!,2,)</f>
        <v>#REF!</v>
      </c>
    </row>
    <row r="301" spans="1:44" s="272" customFormat="1" ht="15.75" hidden="1">
      <c r="A301" s="367"/>
      <c r="B301" s="288" t="s">
        <v>937</v>
      </c>
      <c r="C301" s="726" t="str">
        <f>VLOOKUP(B301,مقررات!$A$1:$F$411,2,FALSE)</f>
        <v>علم الخلية والانسجة</v>
      </c>
      <c r="D301" s="211">
        <f>VLOOKUP(B301,مقررات!$A$1:$F$452,3,FALSE)</f>
        <v>2</v>
      </c>
      <c r="E301" s="211">
        <f>VLOOKUP(B301,مقررات!$A$1:$F$476,4,FALSE)</f>
        <v>2</v>
      </c>
      <c r="F301" s="211">
        <f t="shared" si="12"/>
        <v>3</v>
      </c>
      <c r="G301" s="60">
        <f>VLOOKUP(B301,مقررات!$A$1:$F$409,6,FALSE)</f>
        <v>0</v>
      </c>
      <c r="H301" s="60" t="s">
        <v>1868</v>
      </c>
      <c r="I301" s="262" t="str">
        <f>VLOOKUP(H301,'اعضاء هيئة التدريس'!$B$1:$D$300,2,FALSE)</f>
        <v>أ.د. صابر صقر</v>
      </c>
      <c r="J301" s="73"/>
      <c r="K301" s="73"/>
      <c r="L301" s="73" t="s">
        <v>1072</v>
      </c>
      <c r="M301" s="73"/>
      <c r="N301" s="73"/>
      <c r="O301" s="73"/>
      <c r="P301" s="255" t="s">
        <v>1325</v>
      </c>
      <c r="Q301" s="282"/>
      <c r="R301" s="283"/>
      <c r="S301" s="283"/>
      <c r="T301" s="283"/>
      <c r="U301" s="283"/>
      <c r="V301" s="283"/>
      <c r="W301" s="283"/>
      <c r="X301" s="283"/>
      <c r="Y301" s="283"/>
      <c r="Z301" s="283"/>
      <c r="AA301" s="283"/>
      <c r="AB301" s="283"/>
      <c r="AC301" s="283"/>
      <c r="AD301" s="283"/>
      <c r="AR301" s="251" t="e">
        <f>VLOOKUP(#REF!,'اعضاء هيئة التدريس'!#REF!,2,)</f>
        <v>#REF!</v>
      </c>
    </row>
    <row r="302" spans="1:44" s="285" customFormat="1" ht="15.75" hidden="1">
      <c r="A302" s="367"/>
      <c r="B302" s="288" t="s">
        <v>935</v>
      </c>
      <c r="C302" s="726" t="str">
        <f>VLOOKUP(B302,مقررات!$A$1:$F$411,2,FALSE)</f>
        <v xml:space="preserve">تصنيف حيوان </v>
      </c>
      <c r="D302" s="211">
        <f>VLOOKUP(B302,مقررات!$A$1:$F$452,3,FALSE)</f>
        <v>2</v>
      </c>
      <c r="E302" s="211">
        <f>VLOOKUP(B302,مقررات!$A$1:$F$476,4,FALSE)</f>
        <v>2</v>
      </c>
      <c r="F302" s="211">
        <f t="shared" si="12"/>
        <v>3</v>
      </c>
      <c r="G302" s="60">
        <f>VLOOKUP(B302,مقررات!$A$1:$F$409,6,FALSE)</f>
        <v>0</v>
      </c>
      <c r="H302" s="60" t="s">
        <v>1881</v>
      </c>
      <c r="I302" s="262" t="str">
        <f>VLOOKUP(H302,'اعضاء هيئة التدريس'!$B$1:$D$300,2,FALSE)</f>
        <v>ا.د. محمد السيد خليل</v>
      </c>
      <c r="J302" s="73"/>
      <c r="K302" s="73" t="s">
        <v>1067</v>
      </c>
      <c r="L302" s="73"/>
      <c r="M302" s="73"/>
      <c r="N302" s="73"/>
      <c r="O302" s="73"/>
      <c r="P302" s="386" t="s">
        <v>1317</v>
      </c>
      <c r="Q302" s="282"/>
      <c r="R302" s="283"/>
      <c r="S302" s="284"/>
      <c r="T302" s="284"/>
      <c r="U302" s="284"/>
      <c r="V302" s="284"/>
      <c r="W302" s="284"/>
      <c r="X302" s="284"/>
      <c r="Y302" s="284"/>
      <c r="Z302" s="284"/>
      <c r="AA302" s="284"/>
      <c r="AB302" s="284"/>
      <c r="AC302" s="284"/>
      <c r="AD302" s="284"/>
      <c r="AR302" s="251" t="e">
        <f>VLOOKUP(#REF!,'اعضاء هيئة التدريس'!#REF!,2,)</f>
        <v>#REF!</v>
      </c>
    </row>
    <row r="303" spans="1:44" s="285" customFormat="1" ht="15.75" hidden="1">
      <c r="A303" s="367"/>
      <c r="B303" s="288" t="s">
        <v>935</v>
      </c>
      <c r="C303" s="726" t="str">
        <f>VLOOKUP(B303,مقررات!$A$1:$F$411,2,FALSE)</f>
        <v xml:space="preserve">تصنيف حيوان </v>
      </c>
      <c r="D303" s="211">
        <f>VLOOKUP(B303,مقررات!$A$1:$F$452,3,FALSE)</f>
        <v>2</v>
      </c>
      <c r="E303" s="211">
        <f>VLOOKUP(B303,مقررات!$A$1:$F$476,4,FALSE)</f>
        <v>2</v>
      </c>
      <c r="F303" s="211">
        <f t="shared" si="12"/>
        <v>3</v>
      </c>
      <c r="G303" s="60">
        <f>VLOOKUP(B303,مقررات!$A$1:$F$409,6,FALSE)</f>
        <v>0</v>
      </c>
      <c r="H303" s="60" t="s">
        <v>1897</v>
      </c>
      <c r="I303" s="262" t="str">
        <f>VLOOKUP(H303,'اعضاء هيئة التدريس'!$B$1:$D$300,2,FALSE)</f>
        <v>د. عادل عبدالمنصف نصار</v>
      </c>
      <c r="J303" s="73"/>
      <c r="K303" s="73" t="s">
        <v>1068</v>
      </c>
      <c r="L303" s="73"/>
      <c r="M303" s="73"/>
      <c r="N303" s="73"/>
      <c r="O303" s="73"/>
      <c r="P303" s="386" t="s">
        <v>1317</v>
      </c>
      <c r="Q303" s="282"/>
      <c r="R303" s="283"/>
      <c r="S303" s="284"/>
      <c r="T303" s="284"/>
      <c r="U303" s="284"/>
      <c r="V303" s="284"/>
      <c r="W303" s="284"/>
      <c r="X303" s="284"/>
      <c r="Y303" s="284"/>
      <c r="Z303" s="284"/>
      <c r="AA303" s="284"/>
      <c r="AB303" s="284"/>
      <c r="AC303" s="284"/>
      <c r="AD303" s="284"/>
      <c r="AR303" s="251" t="e">
        <f>VLOOKUP(#REF!,'اعضاء هيئة التدريس'!#REF!,2,)</f>
        <v>#REF!</v>
      </c>
    </row>
    <row r="304" spans="1:44" s="285" customFormat="1" ht="15" hidden="1" customHeight="1">
      <c r="A304" s="328"/>
      <c r="B304" s="288" t="s">
        <v>676</v>
      </c>
      <c r="C304" s="726" t="str">
        <f>VLOOKUP(B304,مقررات!$A$1:$F$411,2,FALSE)</f>
        <v>حشرات عامة</v>
      </c>
      <c r="D304" s="211">
        <f>VLOOKUP(B304,مقررات!$A$1:$F$452,3,FALSE)</f>
        <v>2</v>
      </c>
      <c r="E304" s="211">
        <f>VLOOKUP(B304,مقررات!$A$1:$F$476,4,FALSE)</f>
        <v>2</v>
      </c>
      <c r="F304" s="211">
        <f t="shared" si="12"/>
        <v>3</v>
      </c>
      <c r="G304" s="60" t="str">
        <f>VLOOKUP(B304,مقررات!$A$1:$F$409,6,FALSE)</f>
        <v>Z136</v>
      </c>
      <c r="H304" s="60" t="s">
        <v>1889</v>
      </c>
      <c r="I304" s="262" t="str">
        <f>VLOOKUP(H304,'اعضاء هيئة التدريس'!$B$1:$D$300,2,FALSE)</f>
        <v>د. ماجدة ابوالمحاسن</v>
      </c>
      <c r="J304" s="73"/>
      <c r="K304" s="73"/>
      <c r="L304" s="73"/>
      <c r="M304" s="73"/>
      <c r="N304" s="73" t="s">
        <v>1067</v>
      </c>
      <c r="O304" s="73"/>
      <c r="P304" s="386" t="s">
        <v>1323</v>
      </c>
      <c r="Q304" s="4"/>
      <c r="R304" s="283"/>
      <c r="S304" s="284"/>
      <c r="T304" s="284"/>
      <c r="U304" s="284"/>
      <c r="V304" s="284"/>
      <c r="W304" s="284"/>
      <c r="X304" s="284"/>
      <c r="Y304" s="284"/>
      <c r="Z304" s="284"/>
      <c r="AA304" s="284"/>
      <c r="AB304" s="284"/>
      <c r="AC304" s="284"/>
      <c r="AD304" s="284"/>
      <c r="AR304" s="251" t="e">
        <f>VLOOKUP(#REF!,'اعضاء هيئة التدريس'!#REF!,2,)</f>
        <v>#REF!</v>
      </c>
    </row>
    <row r="305" spans="1:44" s="272" customFormat="1" ht="15.75" hidden="1" customHeight="1">
      <c r="A305" s="367"/>
      <c r="B305" s="288" t="s">
        <v>680</v>
      </c>
      <c r="C305" s="726" t="str">
        <f>VLOOKUP(B305,مقررات!$A$1:$F$411,2,FALSE)</f>
        <v>اوليات</v>
      </c>
      <c r="D305" s="211">
        <f>VLOOKUP(B305,مقررات!$A$1:$F$452,3,FALSE)</f>
        <v>2</v>
      </c>
      <c r="E305" s="211">
        <f>VLOOKUP(B305,مقررات!$A$1:$F$476,4,FALSE)</f>
        <v>2</v>
      </c>
      <c r="F305" s="211">
        <f t="shared" si="12"/>
        <v>3</v>
      </c>
      <c r="G305" s="60" t="str">
        <f>VLOOKUP(B305,مقررات!$A$1:$F$409,6,FALSE)</f>
        <v>Z136</v>
      </c>
      <c r="H305" s="60" t="s">
        <v>1885</v>
      </c>
      <c r="I305" s="262" t="str">
        <f>VLOOKUP(H305,'اعضاء هيئة التدريس'!$B$1:$D$300,2,FALSE)</f>
        <v>أ.د. منصور جلال</v>
      </c>
      <c r="J305" s="73"/>
      <c r="K305" s="73" t="s">
        <v>1067</v>
      </c>
      <c r="L305" s="73"/>
      <c r="M305" s="73"/>
      <c r="N305" s="73"/>
      <c r="O305" s="73"/>
      <c r="P305" s="386"/>
      <c r="Q305" s="282"/>
      <c r="R305" s="283"/>
      <c r="S305" s="283"/>
      <c r="T305" s="283"/>
      <c r="U305" s="283"/>
      <c r="V305" s="283"/>
      <c r="W305" s="283"/>
      <c r="X305" s="283"/>
      <c r="Y305" s="283"/>
      <c r="Z305" s="283"/>
      <c r="AA305" s="283"/>
      <c r="AB305" s="283"/>
      <c r="AC305" s="283"/>
      <c r="AD305" s="283"/>
      <c r="AR305" s="251" t="e">
        <f>VLOOKUP(#REF!,'اعضاء هيئة التدريس'!#REF!,2,)</f>
        <v>#REF!</v>
      </c>
    </row>
    <row r="306" spans="1:44" s="272" customFormat="1" ht="15.75" hidden="1" customHeight="1">
      <c r="A306" s="367"/>
      <c r="B306" s="288" t="s">
        <v>681</v>
      </c>
      <c r="C306" s="726" t="str">
        <f>VLOOKUP(B306,مقررات!$A$1:$F$411,2,FALSE)</f>
        <v>حبليات (2)</v>
      </c>
      <c r="D306" s="211">
        <f>VLOOKUP(B306,مقررات!$A$1:$F$452,3,FALSE)</f>
        <v>2</v>
      </c>
      <c r="E306" s="211">
        <f>VLOOKUP(B306,مقررات!$A$1:$F$476,4,FALSE)</f>
        <v>2</v>
      </c>
      <c r="F306" s="211">
        <f t="shared" si="12"/>
        <v>3</v>
      </c>
      <c r="G306" s="60" t="str">
        <f>VLOOKUP(B306,مقررات!$A$1:$F$409,6,FALSE)</f>
        <v>Z112</v>
      </c>
      <c r="H306" s="60" t="s">
        <v>1892</v>
      </c>
      <c r="I306" s="262" t="str">
        <f>VLOOKUP(H306,'اعضاء هيئة التدريس'!$B$1:$D$300,2,FALSE)</f>
        <v>د. سمية شلبي</v>
      </c>
      <c r="J306" s="73"/>
      <c r="K306" s="73"/>
      <c r="L306" s="73"/>
      <c r="M306" s="73" t="s">
        <v>1067</v>
      </c>
      <c r="N306" s="73"/>
      <c r="O306" s="73"/>
      <c r="P306" s="252"/>
      <c r="Q306" s="282"/>
      <c r="R306" s="283"/>
      <c r="S306" s="283"/>
      <c r="T306" s="283"/>
      <c r="U306" s="283"/>
      <c r="V306" s="283"/>
      <c r="W306" s="283"/>
      <c r="X306" s="283"/>
      <c r="Y306" s="283"/>
      <c r="Z306" s="283"/>
      <c r="AA306" s="283"/>
      <c r="AB306" s="283"/>
      <c r="AC306" s="283"/>
      <c r="AD306" s="283"/>
      <c r="AR306" s="251" t="e">
        <f>VLOOKUP(#REF!,'اعضاء هيئة التدريس'!#REF!,2,)</f>
        <v>#REF!</v>
      </c>
    </row>
    <row r="307" spans="1:44" s="156" customFormat="1" ht="15" hidden="1" customHeight="1">
      <c r="A307" s="328"/>
      <c r="B307" s="288" t="s">
        <v>682</v>
      </c>
      <c r="C307" s="726" t="str">
        <f>VLOOKUP(B307,مقررات!$A$1:$F$411,2,FALSE)</f>
        <v>اجنة</v>
      </c>
      <c r="D307" s="211">
        <f>VLOOKUP(B307,مقررات!$A$1:$F$452,3,FALSE)</f>
        <v>2</v>
      </c>
      <c r="E307" s="211">
        <f>VLOOKUP(B307,مقررات!$A$1:$F$476,4,FALSE)</f>
        <v>2</v>
      </c>
      <c r="F307" s="211">
        <f t="shared" si="12"/>
        <v>3</v>
      </c>
      <c r="G307" s="60" t="str">
        <f>VLOOKUP(B307,مقررات!$A$1:$F$409,6,FALSE)</f>
        <v>Z2410</v>
      </c>
      <c r="H307" s="60" t="s">
        <v>1890</v>
      </c>
      <c r="I307" s="262" t="str">
        <f>VLOOKUP(H307,'اعضاء هيئة التدريس'!$B$1:$D$300,2,FALSE)</f>
        <v>د. جمال متولي بدوي</v>
      </c>
      <c r="J307" s="73"/>
      <c r="K307" s="73"/>
      <c r="L307" s="73"/>
      <c r="M307" s="73" t="s">
        <v>1067</v>
      </c>
      <c r="N307" s="73"/>
      <c r="O307" s="73"/>
      <c r="P307" s="1046"/>
      <c r="Q307" s="4"/>
      <c r="R307" s="220"/>
      <c r="S307" s="220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R307" s="251" t="e">
        <f>VLOOKUP(#REF!,'اعضاء هيئة التدريس'!#REF!,2,)</f>
        <v>#REF!</v>
      </c>
    </row>
    <row r="308" spans="1:44" s="221" customFormat="1" ht="15.75" hidden="1" customHeight="1">
      <c r="A308" s="328"/>
      <c r="B308" s="288" t="s">
        <v>726</v>
      </c>
      <c r="C308" s="726" t="str">
        <f>VLOOKUP(B308,مقررات!$A$1:$F$411,2,FALSE)</f>
        <v>حشرات طبية</v>
      </c>
      <c r="D308" s="211">
        <f>VLOOKUP(B308,مقررات!$A$1:$F$452,3,FALSE)</f>
        <v>1</v>
      </c>
      <c r="E308" s="211">
        <f>VLOOKUP(B308,مقررات!$A$1:$F$476,4,FALSE)</f>
        <v>2</v>
      </c>
      <c r="F308" s="211">
        <f t="shared" si="12"/>
        <v>2</v>
      </c>
      <c r="G308" s="60" t="str">
        <f>VLOOKUP(B308,مقررات!$A$1:$F$409,6,FALSE)</f>
        <v>Z158</v>
      </c>
      <c r="H308" s="60" t="s">
        <v>1881</v>
      </c>
      <c r="I308" s="262" t="str">
        <f>VLOOKUP(H308,'اعضاء هيئة التدريس'!$B$1:$D$300,2,FALSE)</f>
        <v>ا.د. محمد السيد خليل</v>
      </c>
      <c r="J308" s="73"/>
      <c r="K308" s="73"/>
      <c r="L308" s="73" t="s">
        <v>1147</v>
      </c>
      <c r="M308" s="73"/>
      <c r="N308" s="73"/>
      <c r="O308" s="73"/>
      <c r="P308" s="386" t="s">
        <v>1317</v>
      </c>
      <c r="Q308" s="4"/>
      <c r="R308" s="220"/>
      <c r="S308" s="220"/>
      <c r="T308" s="220"/>
      <c r="U308" s="220"/>
      <c r="V308" s="220"/>
      <c r="W308" s="220"/>
      <c r="X308" s="220"/>
      <c r="Y308" s="220"/>
      <c r="Z308" s="220"/>
      <c r="AA308" s="220"/>
      <c r="AB308" s="220"/>
      <c r="AC308" s="220"/>
      <c r="AD308" s="220"/>
      <c r="AR308" s="251" t="e">
        <f>VLOOKUP(#REF!,'اعضاء هيئة التدريس'!#REF!,2,)</f>
        <v>#REF!</v>
      </c>
    </row>
    <row r="309" spans="1:44" s="272" customFormat="1" ht="15.75" hidden="1">
      <c r="A309" s="328"/>
      <c r="B309" s="288" t="s">
        <v>704</v>
      </c>
      <c r="C309" s="726" t="str">
        <f>VLOOKUP(B309,مقررات!$A$1:$F$411,2,FALSE)</f>
        <v>بيولوجيا حشرات</v>
      </c>
      <c r="D309" s="211">
        <f>VLOOKUP(B309,مقررات!$A$1:$F$452,3,FALSE)</f>
        <v>2</v>
      </c>
      <c r="E309" s="211">
        <f>VLOOKUP(B309,مقررات!$A$1:$F$476,4,FALSE)</f>
        <v>2</v>
      </c>
      <c r="F309" s="211">
        <f t="shared" si="12"/>
        <v>3</v>
      </c>
      <c r="G309" s="60" t="str">
        <f>VLOOKUP(B309,مقررات!$A$1:$F$409,6,FALSE)</f>
        <v>Z158</v>
      </c>
      <c r="H309" s="60" t="s">
        <v>1888</v>
      </c>
      <c r="I309" s="262" t="str">
        <f>VLOOKUP(H309,'اعضاء هيئة التدريس'!$B$1:$D$300,2,FALSE)</f>
        <v>د. هانم صقر</v>
      </c>
      <c r="J309" s="73"/>
      <c r="K309" s="73"/>
      <c r="L309" s="73" t="s">
        <v>1067</v>
      </c>
      <c r="M309" s="73"/>
      <c r="N309" s="73"/>
      <c r="O309" s="73"/>
      <c r="P309" s="1046"/>
      <c r="Q309" s="4"/>
      <c r="R309" s="283"/>
      <c r="S309" s="283"/>
      <c r="T309" s="283"/>
      <c r="U309" s="283"/>
      <c r="V309" s="283"/>
      <c r="W309" s="283"/>
      <c r="X309" s="283"/>
      <c r="Y309" s="283"/>
      <c r="Z309" s="283"/>
      <c r="AA309" s="283"/>
      <c r="AB309" s="283"/>
      <c r="AC309" s="283"/>
      <c r="AD309" s="283"/>
      <c r="AR309" s="251" t="e">
        <f>VLOOKUP(#REF!,'اعضاء هيئة التدريس'!#REF!,2,)</f>
        <v>#REF!</v>
      </c>
    </row>
    <row r="310" spans="1:44" s="272" customFormat="1" ht="15.75" hidden="1">
      <c r="A310" s="367"/>
      <c r="B310" s="288" t="s">
        <v>684</v>
      </c>
      <c r="C310" s="726" t="str">
        <f>VLOOKUP(B310,مقررات!$A$1:$F$411,2,FALSE)</f>
        <v>وراثة خلوية</v>
      </c>
      <c r="D310" s="211">
        <f>VLOOKUP(B310,مقررات!$A$1:$F$452,3,FALSE)</f>
        <v>2</v>
      </c>
      <c r="E310" s="211">
        <f>VLOOKUP(B310,مقررات!$A$1:$F$476,4,FALSE)</f>
        <v>2</v>
      </c>
      <c r="F310" s="211">
        <f t="shared" si="12"/>
        <v>3</v>
      </c>
      <c r="G310" s="60" t="str">
        <f>VLOOKUP(B310,مقررات!$A$1:$F$409,6,FALSE)</f>
        <v>Z124</v>
      </c>
      <c r="H310" s="60" t="s">
        <v>1925</v>
      </c>
      <c r="I310" s="262" t="str">
        <f>VLOOKUP(H310,'اعضاء هيئة التدريس'!$B$1:$D$300,2,FALSE)</f>
        <v>د. اسلام الجرواني</v>
      </c>
      <c r="J310" s="73"/>
      <c r="K310" s="73" t="s">
        <v>1070</v>
      </c>
      <c r="L310" s="73"/>
      <c r="M310" s="73"/>
      <c r="N310" s="73"/>
      <c r="O310" s="73"/>
      <c r="P310" s="386"/>
      <c r="Q310" s="282"/>
      <c r="R310" s="283"/>
      <c r="S310" s="283"/>
      <c r="T310" s="283"/>
      <c r="U310" s="283"/>
      <c r="V310" s="283"/>
      <c r="W310" s="283"/>
      <c r="X310" s="283"/>
      <c r="Y310" s="283"/>
      <c r="Z310" s="283"/>
      <c r="AA310" s="283"/>
      <c r="AB310" s="283"/>
      <c r="AC310" s="283"/>
      <c r="AD310" s="283"/>
      <c r="AR310" s="251" t="e">
        <f>VLOOKUP(#REF!,'اعضاء هيئة التدريس'!#REF!,2,)</f>
        <v>#REF!</v>
      </c>
    </row>
    <row r="311" spans="1:44" s="272" customFormat="1" ht="15.75" hidden="1">
      <c r="A311" s="367"/>
      <c r="B311" s="288" t="s">
        <v>684</v>
      </c>
      <c r="C311" s="726" t="str">
        <f>VLOOKUP(B311,مقررات!$A$1:$F$411,2,FALSE)</f>
        <v>وراثة خلوية</v>
      </c>
      <c r="D311" s="211">
        <f>VLOOKUP(B311,مقررات!$A$1:$F$452,3,FALSE)</f>
        <v>2</v>
      </c>
      <c r="E311" s="211">
        <f>VLOOKUP(B311,مقررات!$A$1:$F$476,4,FALSE)</f>
        <v>2</v>
      </c>
      <c r="F311" s="211">
        <f t="shared" si="12"/>
        <v>3</v>
      </c>
      <c r="G311" s="60" t="str">
        <f>VLOOKUP(B311,مقررات!$A$1:$F$409,6,FALSE)</f>
        <v>Z124</v>
      </c>
      <c r="H311" s="60" t="s">
        <v>1871</v>
      </c>
      <c r="I311" s="262" t="str">
        <f>VLOOKUP(H311,'اعضاء هيئة التدريس'!$B$1:$D$300,2,FALSE)</f>
        <v>أ.د.صبحي حسب النبي</v>
      </c>
      <c r="J311" s="73"/>
      <c r="K311" s="73" t="s">
        <v>1070</v>
      </c>
      <c r="L311" s="73"/>
      <c r="M311" s="73"/>
      <c r="N311" s="73"/>
      <c r="O311" s="73"/>
      <c r="P311" s="386"/>
      <c r="Q311" s="282"/>
      <c r="R311" s="283"/>
      <c r="S311" s="283"/>
      <c r="T311" s="283"/>
      <c r="U311" s="283"/>
      <c r="V311" s="283"/>
      <c r="W311" s="283"/>
      <c r="X311" s="283"/>
      <c r="Y311" s="283"/>
      <c r="Z311" s="283"/>
      <c r="AA311" s="283"/>
      <c r="AB311" s="283"/>
      <c r="AC311" s="283"/>
      <c r="AD311" s="283"/>
      <c r="AR311" s="251" t="e">
        <f>VLOOKUP(#REF!,'اعضاء هيئة التدريس'!#REF!,2,)</f>
        <v>#REF!</v>
      </c>
    </row>
    <row r="312" spans="1:44" s="272" customFormat="1" ht="15.75" hidden="1" customHeight="1">
      <c r="A312" s="328"/>
      <c r="B312" s="288" t="s">
        <v>685</v>
      </c>
      <c r="C312" s="726" t="str">
        <f>VLOOKUP(B312,مقررات!$A$1:$F$411,2,FALSE)</f>
        <v>بيئة وتوزيع جغرافى</v>
      </c>
      <c r="D312" s="211">
        <f>VLOOKUP(B312,مقررات!$A$1:$F$452,3,FALSE)</f>
        <v>2</v>
      </c>
      <c r="E312" s="211">
        <f>VLOOKUP(B312,مقررات!$A$1:$F$476,4,FALSE)</f>
        <v>2</v>
      </c>
      <c r="F312" s="211">
        <f t="shared" si="12"/>
        <v>3</v>
      </c>
      <c r="G312" s="60" t="str">
        <f>VLOOKUP(B312,مقررات!$A$1:$F$409,6,FALSE)</f>
        <v>-</v>
      </c>
      <c r="H312" s="60" t="s">
        <v>1869</v>
      </c>
      <c r="I312" s="262" t="str">
        <f>VLOOKUP(H312,'اعضاء هيئة التدريس'!$B$1:$D$300,2,FALSE)</f>
        <v>أ.د. علاء النعناعي</v>
      </c>
      <c r="J312" s="73"/>
      <c r="K312" s="73"/>
      <c r="L312" s="73"/>
      <c r="M312" s="73"/>
      <c r="N312" s="73" t="s">
        <v>1065</v>
      </c>
      <c r="O312" s="73"/>
      <c r="P312" s="1046"/>
      <c r="Q312" s="4"/>
      <c r="R312" s="283"/>
      <c r="S312" s="283"/>
      <c r="T312" s="283"/>
      <c r="U312" s="283"/>
      <c r="V312" s="283"/>
      <c r="W312" s="283"/>
      <c r="X312" s="283"/>
      <c r="Y312" s="283"/>
      <c r="Z312" s="283"/>
      <c r="AA312" s="283"/>
      <c r="AB312" s="283"/>
      <c r="AC312" s="283"/>
      <c r="AD312" s="283"/>
      <c r="AR312" s="251" t="e">
        <f>VLOOKUP(#REF!,'اعضاء هيئة التدريس'!#REF!,2,)</f>
        <v>#REF!</v>
      </c>
    </row>
    <row r="313" spans="1:44" s="285" customFormat="1" ht="15.75" hidden="1">
      <c r="A313" s="328"/>
      <c r="B313" s="288" t="s">
        <v>706</v>
      </c>
      <c r="C313" s="726" t="str">
        <f>VLOOKUP(B313,مقررات!$A$1:$F$411,2,FALSE)</f>
        <v>بيئة صحراوية</v>
      </c>
      <c r="D313" s="211">
        <f>VLOOKUP(B313,مقررات!$A$1:$F$452,3,FALSE)</f>
        <v>1</v>
      </c>
      <c r="E313" s="211">
        <f>VLOOKUP(B313,مقررات!$A$1:$F$476,4,FALSE)</f>
        <v>2</v>
      </c>
      <c r="F313" s="211">
        <f t="shared" ref="F313:F332" si="13">D313+0.5*E313</f>
        <v>2</v>
      </c>
      <c r="G313" s="60" t="str">
        <f>VLOOKUP(B313,مقررات!$A$1:$F$409,6,FALSE)</f>
        <v>Z2716</v>
      </c>
      <c r="H313" s="60" t="s">
        <v>1885</v>
      </c>
      <c r="I313" s="262" t="str">
        <f>VLOOKUP(H313,'اعضاء هيئة التدريس'!$B$1:$D$300,2,FALSE)</f>
        <v>أ.د. منصور جلال</v>
      </c>
      <c r="J313" s="73"/>
      <c r="K313" s="73" t="s">
        <v>1068</v>
      </c>
      <c r="L313" s="73"/>
      <c r="M313" s="73"/>
      <c r="N313" s="73"/>
      <c r="O313" s="73"/>
      <c r="P313" s="1052"/>
      <c r="Q313" s="4"/>
      <c r="R313" s="283"/>
      <c r="S313" s="284"/>
      <c r="T313" s="284"/>
      <c r="U313" s="284"/>
      <c r="V313" s="284"/>
      <c r="W313" s="284"/>
      <c r="X313" s="284"/>
      <c r="Y313" s="284"/>
      <c r="Z313" s="284"/>
      <c r="AA313" s="284"/>
      <c r="AB313" s="284"/>
      <c r="AC313" s="284"/>
      <c r="AD313" s="284"/>
      <c r="AR313" s="251" t="e">
        <f>VLOOKUP(#REF!,'اعضاء هيئة التدريس'!#REF!,2,)</f>
        <v>#REF!</v>
      </c>
    </row>
    <row r="314" spans="1:44" s="272" customFormat="1" ht="15.75" hidden="1">
      <c r="A314" s="367"/>
      <c r="B314" s="288" t="s">
        <v>688</v>
      </c>
      <c r="C314" s="726" t="str">
        <f>VLOOKUP(B314,مقررات!$A$1:$F$411,2,FALSE)</f>
        <v>كيمياء الخلية والانسجة</v>
      </c>
      <c r="D314" s="211">
        <f>VLOOKUP(B314,مقررات!$A$1:$F$452,3,FALSE)</f>
        <v>2</v>
      </c>
      <c r="E314" s="211">
        <f>VLOOKUP(B314,مقررات!$A$1:$F$476,4,FALSE)</f>
        <v>2</v>
      </c>
      <c r="F314" s="211">
        <f t="shared" si="13"/>
        <v>3</v>
      </c>
      <c r="G314" s="60" t="str">
        <f>VLOOKUP(B314,مقررات!$A$1:$F$409,6,FALSE)</f>
        <v>Z227</v>
      </c>
      <c r="H314" s="60" t="s">
        <v>1879</v>
      </c>
      <c r="I314" s="262" t="str">
        <f>VLOOKUP(H314,'اعضاء هيئة التدريس'!$B$1:$D$300,2,FALSE)</f>
        <v>أ.د. هدى مهران</v>
      </c>
      <c r="J314" s="73"/>
      <c r="K314" s="73"/>
      <c r="L314" s="73"/>
      <c r="M314" s="73" t="s">
        <v>1068</v>
      </c>
      <c r="N314" s="73"/>
      <c r="O314" s="73"/>
      <c r="P314" s="386" t="s">
        <v>1317</v>
      </c>
      <c r="Q314" s="282"/>
      <c r="R314" s="283"/>
      <c r="S314" s="283"/>
      <c r="T314" s="283"/>
      <c r="U314" s="283"/>
      <c r="V314" s="283"/>
      <c r="W314" s="283"/>
      <c r="X314" s="283"/>
      <c r="Y314" s="283"/>
      <c r="Z314" s="283"/>
      <c r="AA314" s="283"/>
      <c r="AB314" s="283"/>
      <c r="AC314" s="283"/>
      <c r="AD314" s="283"/>
      <c r="AR314" s="251" t="e">
        <f>VLOOKUP(#REF!,'اعضاء هيئة التدريس'!#REF!,2,)</f>
        <v>#REF!</v>
      </c>
    </row>
    <row r="315" spans="1:44" s="417" customFormat="1" ht="15.75" hidden="1">
      <c r="A315" s="328"/>
      <c r="B315" s="288" t="s">
        <v>710</v>
      </c>
      <c r="C315" s="726" t="str">
        <f>VLOOKUP(B315,مقررات!$A$1:$F$411,2,FALSE)</f>
        <v>لافقاريات بحرية</v>
      </c>
      <c r="D315" s="211">
        <f>VLOOKUP(B315,مقررات!$A$1:$F$452,3,FALSE)</f>
        <v>2</v>
      </c>
      <c r="E315" s="211">
        <f>VLOOKUP(B315,مقررات!$A$1:$F$476,4,FALSE)</f>
        <v>2</v>
      </c>
      <c r="F315" s="211">
        <f t="shared" si="13"/>
        <v>3</v>
      </c>
      <c r="G315" s="60" t="str">
        <f>VLOOKUP(B315,مقررات!$A$1:$F$409,6,FALSE)</f>
        <v>Z136</v>
      </c>
      <c r="H315" s="60" t="s">
        <v>1929</v>
      </c>
      <c r="I315" s="262" t="str">
        <f>VLOOKUP(H315,'اعضاء هيئة التدريس'!$B$1:$D$300,2,FALSE)</f>
        <v>د. هدى حسن عبدالعظيم</v>
      </c>
      <c r="J315" s="73"/>
      <c r="K315" s="73" t="s">
        <v>1067</v>
      </c>
      <c r="L315" s="73"/>
      <c r="M315" s="73"/>
      <c r="N315" s="73"/>
      <c r="O315" s="73"/>
      <c r="P315" s="1046"/>
      <c r="Q315" s="4"/>
      <c r="R315" s="222"/>
      <c r="S315" s="222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R315" s="251" t="e">
        <f>VLOOKUP(#REF!,'اعضاء هيئة التدريس'!#REF!,2,)</f>
        <v>#REF!</v>
      </c>
    </row>
    <row r="316" spans="1:44" s="361" customFormat="1" ht="15.75" hidden="1">
      <c r="A316" s="328"/>
      <c r="B316" s="288" t="s">
        <v>725</v>
      </c>
      <c r="C316" s="726" t="str">
        <f>VLOOKUP(B316,مقررات!$A$1:$F$411,2,FALSE)</f>
        <v>لافقاريات مياة عذبة</v>
      </c>
      <c r="D316" s="211">
        <f>VLOOKUP(B316,مقررات!$A$1:$F$452,3,FALSE)</f>
        <v>2</v>
      </c>
      <c r="E316" s="211">
        <f>VLOOKUP(B316,مقررات!$A$1:$F$476,4,FALSE)</f>
        <v>2</v>
      </c>
      <c r="F316" s="211">
        <f t="shared" si="13"/>
        <v>3</v>
      </c>
      <c r="G316" s="60" t="str">
        <f>VLOOKUP(B316,مقررات!$A$1:$F$409,6,FALSE)</f>
        <v>Z2136</v>
      </c>
      <c r="H316" s="60" t="s">
        <v>1896</v>
      </c>
      <c r="I316" s="262" t="str">
        <f>VLOOKUP(H316,'اعضاء هيئة التدريس'!$B$1:$D$300,2,FALSE)</f>
        <v>د. شرين خليفة</v>
      </c>
      <c r="J316" s="73"/>
      <c r="K316" s="73"/>
      <c r="L316" s="73" t="s">
        <v>1067</v>
      </c>
      <c r="M316" s="73"/>
      <c r="N316" s="73"/>
      <c r="O316" s="73"/>
      <c r="P316" s="386" t="s">
        <v>1323</v>
      </c>
      <c r="Q316" s="4"/>
      <c r="R316" s="376"/>
      <c r="S316" s="376"/>
      <c r="T316" s="376"/>
      <c r="U316" s="376"/>
      <c r="V316" s="376"/>
      <c r="W316" s="376"/>
      <c r="X316" s="376"/>
      <c r="Y316" s="376"/>
      <c r="Z316" s="376"/>
      <c r="AA316" s="376"/>
      <c r="AB316" s="376"/>
      <c r="AC316" s="376"/>
      <c r="AD316" s="376"/>
      <c r="AR316" s="251" t="e">
        <f>VLOOKUP(#REF!,'اعضاء هيئة التدريس'!#REF!,2,)</f>
        <v>#REF!</v>
      </c>
    </row>
    <row r="317" spans="1:44" s="361" customFormat="1" ht="15.75" hidden="1">
      <c r="A317" s="328"/>
      <c r="B317" s="288" t="s">
        <v>690</v>
      </c>
      <c r="C317" s="726" t="str">
        <f>VLOOKUP(B317,مقررات!$A$1:$F$411,2,FALSE)</f>
        <v>تشريح مقارن</v>
      </c>
      <c r="D317" s="211">
        <f>VLOOKUP(B317,مقررات!$A$1:$F$452,3,FALSE)</f>
        <v>2</v>
      </c>
      <c r="E317" s="211">
        <f>VLOOKUP(B317,مقررات!$A$1:$F$476,4,FALSE)</f>
        <v>2</v>
      </c>
      <c r="F317" s="211">
        <f t="shared" si="13"/>
        <v>3</v>
      </c>
      <c r="G317" s="60" t="str">
        <f>VLOOKUP(B317,مقررات!$A$1:$F$409,6,FALSE)</f>
        <v>Z2410</v>
      </c>
      <c r="H317" s="60" t="s">
        <v>1892</v>
      </c>
      <c r="I317" s="262" t="str">
        <f>VLOOKUP(H317,'اعضاء هيئة التدريس'!$B$1:$D$300,2,FALSE)</f>
        <v>د. سمية شلبي</v>
      </c>
      <c r="J317" s="73"/>
      <c r="K317" s="73" t="s">
        <v>1067</v>
      </c>
      <c r="L317" s="73"/>
      <c r="M317" s="73"/>
      <c r="N317" s="73"/>
      <c r="O317" s="73"/>
      <c r="P317" s="1046"/>
      <c r="Q317" s="4"/>
      <c r="R317" s="376"/>
      <c r="S317" s="376"/>
      <c r="T317" s="376"/>
      <c r="U317" s="376"/>
      <c r="V317" s="376"/>
      <c r="W317" s="376"/>
      <c r="X317" s="376"/>
      <c r="Y317" s="376"/>
      <c r="Z317" s="376"/>
      <c r="AA317" s="376"/>
      <c r="AB317" s="376"/>
      <c r="AC317" s="376"/>
      <c r="AD317" s="376"/>
      <c r="AR317" s="251" t="e">
        <f>VLOOKUP(#REF!,'اعضاء هيئة التدريس'!#REF!,2,)</f>
        <v>#REF!</v>
      </c>
    </row>
    <row r="318" spans="1:44" s="272" customFormat="1" ht="15.75" hidden="1">
      <c r="A318" s="328"/>
      <c r="B318" s="288" t="s">
        <v>687</v>
      </c>
      <c r="C318" s="726" t="str">
        <f>VLOOKUP(B318,مقررات!$A$1:$F$411,2,FALSE)</f>
        <v>سلوك حيوان</v>
      </c>
      <c r="D318" s="211">
        <f>VLOOKUP(B318,مقررات!$A$1:$F$452,3,FALSE)</f>
        <v>2</v>
      </c>
      <c r="E318" s="211">
        <f>VLOOKUP(B318,مقررات!$A$1:$F$476,4,FALSE)</f>
        <v>0</v>
      </c>
      <c r="F318" s="211">
        <f t="shared" si="13"/>
        <v>2</v>
      </c>
      <c r="G318" s="60" t="str">
        <f>VLOOKUP(B318,مقررات!$A$1:$F$409,6,FALSE)</f>
        <v>Z2716</v>
      </c>
      <c r="H318" s="60" t="s">
        <v>1880</v>
      </c>
      <c r="I318" s="262" t="str">
        <f>VLOOKUP(H318,'اعضاء هيئة التدريس'!$B$1:$D$300,2,FALSE)</f>
        <v>أ.د. السيد خلاف</v>
      </c>
      <c r="J318" s="73"/>
      <c r="K318" s="73"/>
      <c r="L318" s="73"/>
      <c r="M318" s="73"/>
      <c r="N318" s="73" t="s">
        <v>1072</v>
      </c>
      <c r="O318" s="73"/>
      <c r="P318" s="386" t="s">
        <v>1323</v>
      </c>
      <c r="Q318" s="4"/>
      <c r="R318" s="283"/>
      <c r="S318" s="283"/>
      <c r="T318" s="283"/>
      <c r="U318" s="283"/>
      <c r="V318" s="283"/>
      <c r="W318" s="283"/>
      <c r="X318" s="283"/>
      <c r="Y318" s="283"/>
      <c r="Z318" s="283"/>
      <c r="AA318" s="283"/>
      <c r="AB318" s="283"/>
      <c r="AC318" s="283"/>
      <c r="AD318" s="283"/>
      <c r="AR318" s="251" t="e">
        <f>VLOOKUP(#REF!,'اعضاء هيئة التدريس'!#REF!,2,)</f>
        <v>#REF!</v>
      </c>
    </row>
    <row r="319" spans="1:44" s="272" customFormat="1" ht="15.75" hidden="1">
      <c r="A319" s="367"/>
      <c r="B319" s="288" t="s">
        <v>692</v>
      </c>
      <c r="C319" s="726" t="str">
        <f>VLOOKUP(B319,مقررات!$A$1:$F$411,2,FALSE)</f>
        <v>تصنيف حشرات</v>
      </c>
      <c r="D319" s="211">
        <f>VLOOKUP(B319,مقررات!$A$1:$F$452,3,FALSE)</f>
        <v>1</v>
      </c>
      <c r="E319" s="211">
        <f>VLOOKUP(B319,مقررات!$A$1:$F$476,4,FALSE)</f>
        <v>2</v>
      </c>
      <c r="F319" s="211">
        <f t="shared" si="13"/>
        <v>2</v>
      </c>
      <c r="G319" s="60" t="str">
        <f>VLOOKUP(B319,مقررات!$A$1:$F$409,6,FALSE)</f>
        <v>Z158</v>
      </c>
      <c r="H319" s="60" t="s">
        <v>1873</v>
      </c>
      <c r="I319" s="262" t="str">
        <f>VLOOKUP(H319,'اعضاء هيئة التدريس'!$B$1:$D$300,2,FALSE)</f>
        <v>أ.د.عبادة ابوزكري</v>
      </c>
      <c r="J319" s="73"/>
      <c r="K319" s="73" t="s">
        <v>1233</v>
      </c>
      <c r="L319" s="73"/>
      <c r="M319" s="73"/>
      <c r="N319" s="73"/>
      <c r="O319" s="73"/>
      <c r="P319" s="252"/>
      <c r="Q319" s="282"/>
      <c r="R319" s="283"/>
      <c r="S319" s="283"/>
      <c r="T319" s="283"/>
      <c r="U319" s="283"/>
      <c r="V319" s="283"/>
      <c r="W319" s="283"/>
      <c r="X319" s="283"/>
      <c r="Y319" s="283"/>
      <c r="Z319" s="283"/>
      <c r="AA319" s="283"/>
      <c r="AB319" s="283"/>
      <c r="AC319" s="283"/>
      <c r="AD319" s="283"/>
      <c r="AR319" s="251" t="e">
        <f>VLOOKUP(#REF!,'اعضاء هيئة التدريس'!#REF!,2,)</f>
        <v>#REF!</v>
      </c>
    </row>
    <row r="320" spans="1:44" s="272" customFormat="1" ht="15.75" hidden="1" customHeight="1">
      <c r="A320" s="367"/>
      <c r="B320" s="288" t="s">
        <v>683</v>
      </c>
      <c r="C320" s="726" t="str">
        <f>VLOOKUP(B320,مقررات!$A$1:$F$411,2,FALSE)</f>
        <v>بيولوجيا جزئية</v>
      </c>
      <c r="D320" s="211">
        <f>VLOOKUP(B320,مقررات!$A$1:$F$452,3,FALSE)</f>
        <v>2</v>
      </c>
      <c r="E320" s="211">
        <f>VLOOKUP(B320,مقررات!$A$1:$F$476,4,FALSE)</f>
        <v>0</v>
      </c>
      <c r="F320" s="211">
        <f t="shared" si="13"/>
        <v>2</v>
      </c>
      <c r="G320" s="60" t="str">
        <f>VLOOKUP(B320,مقررات!$A$1:$F$409,6,FALSE)</f>
        <v>Z2614</v>
      </c>
      <c r="H320" s="60" t="s">
        <v>1871</v>
      </c>
      <c r="I320" s="262" t="str">
        <f>VLOOKUP(H320,'اعضاء هيئة التدريس'!$B$1:$D$300,2,FALSE)</f>
        <v>أ.د.صبحي حسب النبي</v>
      </c>
      <c r="J320" s="73"/>
      <c r="K320" s="73"/>
      <c r="L320" s="73"/>
      <c r="M320" s="73" t="s">
        <v>1070</v>
      </c>
      <c r="N320" s="73"/>
      <c r="O320" s="73"/>
      <c r="P320" s="386" t="s">
        <v>1317</v>
      </c>
      <c r="Q320" s="282"/>
      <c r="R320" s="283"/>
      <c r="S320" s="283"/>
      <c r="T320" s="283"/>
      <c r="U320" s="283"/>
      <c r="V320" s="283"/>
      <c r="W320" s="283"/>
      <c r="X320" s="283"/>
      <c r="Y320" s="283"/>
      <c r="Z320" s="283"/>
      <c r="AA320" s="283"/>
      <c r="AB320" s="283"/>
      <c r="AC320" s="283"/>
      <c r="AD320" s="283"/>
      <c r="AR320" s="251" t="e">
        <f>VLOOKUP(#REF!,'اعضاء هيئة التدريس'!#REF!,2,)</f>
        <v>#REF!</v>
      </c>
    </row>
    <row r="321" spans="1:44" s="272" customFormat="1" ht="15.75" hidden="1">
      <c r="A321" s="367"/>
      <c r="B321" s="288" t="s">
        <v>683</v>
      </c>
      <c r="C321" s="726" t="str">
        <f>VLOOKUP(B321,مقررات!$A$1:$F$411,2,FALSE)</f>
        <v>بيولوجيا جزئية</v>
      </c>
      <c r="D321" s="211">
        <f>VLOOKUP(B321,مقررات!$A$1:$F$452,3,FALSE)</f>
        <v>2</v>
      </c>
      <c r="E321" s="211">
        <f>VLOOKUP(B321,مقررات!$A$1:$F$476,4,FALSE)</f>
        <v>0</v>
      </c>
      <c r="F321" s="211">
        <f t="shared" si="13"/>
        <v>2</v>
      </c>
      <c r="G321" s="60" t="str">
        <f>VLOOKUP(B321,مقررات!$A$1:$F$409,6,FALSE)</f>
        <v>Z2614</v>
      </c>
      <c r="H321" s="60" t="s">
        <v>1963</v>
      </c>
      <c r="I321" s="262" t="str">
        <f>VLOOKUP(H321,'اعضاء هيئة التدريس'!$B$1:$D$300,2,FALSE)</f>
        <v>د / خالد جبة</v>
      </c>
      <c r="J321" s="73"/>
      <c r="K321" s="73"/>
      <c r="L321" s="73"/>
      <c r="M321" s="73" t="s">
        <v>1070</v>
      </c>
      <c r="N321" s="73"/>
      <c r="O321" s="73"/>
      <c r="P321" s="386" t="s">
        <v>1317</v>
      </c>
      <c r="Q321" s="282"/>
      <c r="R321" s="284"/>
      <c r="S321" s="283"/>
      <c r="T321" s="283"/>
      <c r="U321" s="283"/>
      <c r="V321" s="283"/>
      <c r="W321" s="283"/>
      <c r="X321" s="283"/>
      <c r="Y321" s="283"/>
      <c r="Z321" s="283"/>
      <c r="AA321" s="283"/>
      <c r="AB321" s="283"/>
      <c r="AC321" s="283"/>
      <c r="AD321" s="283"/>
      <c r="AR321" s="251" t="e">
        <f>VLOOKUP(#REF!,'اعضاء هيئة التدريس'!#REF!,2,)</f>
        <v>#REF!</v>
      </c>
    </row>
    <row r="322" spans="1:44" s="272" customFormat="1" ht="15" hidden="1" customHeight="1">
      <c r="A322" s="367"/>
      <c r="B322" s="288" t="s">
        <v>694</v>
      </c>
      <c r="C322" s="726" t="str">
        <f>VLOOKUP(B322,مقررات!$A$1:$F$411,2,FALSE)</f>
        <v>بيئة بحرية</v>
      </c>
      <c r="D322" s="211">
        <f>VLOOKUP(B322,مقررات!$A$1:$F$452,3,FALSE)</f>
        <v>1</v>
      </c>
      <c r="E322" s="211">
        <f>VLOOKUP(B322,مقررات!$A$1:$F$476,4,FALSE)</f>
        <v>2</v>
      </c>
      <c r="F322" s="211">
        <f t="shared" si="13"/>
        <v>2</v>
      </c>
      <c r="G322" s="60" t="str">
        <f>VLOOKUP(B322,مقررات!$A$1:$F$409,6,FALSE)</f>
        <v>Z2716</v>
      </c>
      <c r="H322" s="60" t="s">
        <v>1880</v>
      </c>
      <c r="I322" s="262" t="str">
        <f>VLOOKUP(H322,'اعضاء هيئة التدريس'!$B$1:$D$300,2,FALSE)</f>
        <v>أ.د. السيد خلاف</v>
      </c>
      <c r="J322" s="73"/>
      <c r="K322" s="73"/>
      <c r="L322" s="73"/>
      <c r="M322" s="73" t="s">
        <v>1121</v>
      </c>
      <c r="N322" s="73"/>
      <c r="O322" s="73"/>
      <c r="P322" s="252"/>
      <c r="Q322" s="282"/>
      <c r="R322" s="283"/>
      <c r="S322" s="283"/>
      <c r="T322" s="283"/>
      <c r="U322" s="283"/>
      <c r="V322" s="283"/>
      <c r="W322" s="283"/>
      <c r="X322" s="283"/>
      <c r="Y322" s="283"/>
      <c r="Z322" s="283"/>
      <c r="AA322" s="283"/>
      <c r="AB322" s="283"/>
      <c r="AC322" s="283"/>
      <c r="AD322" s="283"/>
      <c r="AR322" s="251" t="e">
        <f>VLOOKUP(#REF!,'اعضاء هيئة التدريس'!#REF!,2,)</f>
        <v>#REF!</v>
      </c>
    </row>
    <row r="323" spans="1:44" s="272" customFormat="1" ht="15.75" hidden="1" customHeight="1">
      <c r="A323" s="367"/>
      <c r="B323" s="288" t="s">
        <v>695</v>
      </c>
      <c r="C323" s="726" t="str">
        <f>VLOOKUP(B323,مقررات!$A$1:$F$411,2,FALSE)</f>
        <v>علم الغدد الصماء</v>
      </c>
      <c r="D323" s="211">
        <f>VLOOKUP(B323,مقررات!$A$1:$F$452,3,FALSE)</f>
        <v>2</v>
      </c>
      <c r="E323" s="211">
        <f>VLOOKUP(B323,مقررات!$A$1:$F$476,4,FALSE)</f>
        <v>0</v>
      </c>
      <c r="F323" s="211">
        <f t="shared" si="13"/>
        <v>2</v>
      </c>
      <c r="G323" s="60" t="str">
        <f>VLOOKUP(B323,مقررات!$A$1:$F$409,6,FALSE)</f>
        <v>Z112</v>
      </c>
      <c r="H323" s="60" t="s">
        <v>1883</v>
      </c>
      <c r="I323" s="262" t="str">
        <f>VLOOKUP(H323,'اعضاء هيئة التدريس'!$B$1:$D$300,2,FALSE)</f>
        <v>أ.د. ابراهيم العليمي</v>
      </c>
      <c r="J323" s="73"/>
      <c r="K323" s="73"/>
      <c r="L323" s="73"/>
      <c r="M323" s="73" t="s">
        <v>1070</v>
      </c>
      <c r="N323" s="73"/>
      <c r="O323" s="73"/>
      <c r="P323" s="252"/>
      <c r="Q323" s="282"/>
      <c r="R323" s="283"/>
      <c r="S323" s="283"/>
      <c r="T323" s="283"/>
      <c r="U323" s="283"/>
      <c r="V323" s="283"/>
      <c r="W323" s="283"/>
      <c r="X323" s="283"/>
      <c r="Y323" s="283"/>
      <c r="Z323" s="283"/>
      <c r="AA323" s="283"/>
      <c r="AB323" s="283"/>
      <c r="AC323" s="283"/>
      <c r="AD323" s="283"/>
      <c r="AR323" s="251" t="e">
        <f>VLOOKUP(#REF!,'اعضاء هيئة التدريس'!#REF!,2,)</f>
        <v>#REF!</v>
      </c>
    </row>
    <row r="324" spans="1:44" s="272" customFormat="1" ht="15" hidden="1" customHeight="1">
      <c r="A324" s="328"/>
      <c r="B324" s="288" t="s">
        <v>713</v>
      </c>
      <c r="C324" s="726" t="str">
        <f>VLOOKUP(B324,مقررات!$A$1:$F$411,2,FALSE)</f>
        <v>علم الدم</v>
      </c>
      <c r="D324" s="211">
        <f>VLOOKUP(B324,مقررات!$A$1:$F$452,3,FALSE)</f>
        <v>1</v>
      </c>
      <c r="E324" s="211">
        <f>VLOOKUP(B324,مقررات!$A$1:$F$476,4,FALSE)</f>
        <v>2</v>
      </c>
      <c r="F324" s="211">
        <f t="shared" si="13"/>
        <v>2</v>
      </c>
      <c r="G324" s="60" t="str">
        <f>VLOOKUP(B324,مقررات!$A$1:$F$409,6,FALSE)</f>
        <v>Z112</v>
      </c>
      <c r="H324" s="60" t="s">
        <v>1876</v>
      </c>
      <c r="I324" s="262" t="str">
        <f>VLOOKUP(H324,'اعضاء هيئة التدريس'!$B$1:$D$300,2,FALSE)</f>
        <v>أ.د. محمد فتحي فرج</v>
      </c>
      <c r="J324" s="73"/>
      <c r="K324" s="73" t="s">
        <v>1119</v>
      </c>
      <c r="L324" s="73"/>
      <c r="M324" s="73"/>
      <c r="N324" s="73"/>
      <c r="O324" s="73"/>
      <c r="P324" s="1052"/>
      <c r="Q324" s="4"/>
      <c r="R324" s="283"/>
      <c r="S324" s="283"/>
      <c r="T324" s="283"/>
      <c r="U324" s="283"/>
      <c r="V324" s="283"/>
      <c r="W324" s="283"/>
      <c r="X324" s="283"/>
      <c r="Y324" s="283"/>
      <c r="Z324" s="283"/>
      <c r="AA324" s="283"/>
      <c r="AB324" s="283"/>
      <c r="AC324" s="283"/>
      <c r="AD324" s="283"/>
      <c r="AR324" s="251" t="e">
        <f>VLOOKUP(#REF!,'اعضاء هيئة التدريس'!#REF!,2,)</f>
        <v>#REF!</v>
      </c>
    </row>
    <row r="325" spans="1:44" s="272" customFormat="1" ht="15.75" hidden="1" customHeight="1">
      <c r="A325" s="328"/>
      <c r="B325" s="288" t="s">
        <v>724</v>
      </c>
      <c r="C325" s="726" t="str">
        <f>VLOOKUP(B325,مقررات!$A$1:$F$411,2,FALSE)</f>
        <v>كيمياء مناعة</v>
      </c>
      <c r="D325" s="211">
        <f>VLOOKUP(B325,مقررات!$A$1:$F$452,3,FALSE)</f>
        <v>2</v>
      </c>
      <c r="E325" s="211">
        <f>VLOOKUP(B325,مقررات!$A$1:$F$476,4,FALSE)</f>
        <v>2</v>
      </c>
      <c r="F325" s="211">
        <f t="shared" si="13"/>
        <v>3</v>
      </c>
      <c r="G325" s="60" t="str">
        <f>VLOOKUP(B325,مقررات!$A$1:$F$409,6,FALSE)</f>
        <v>Z412</v>
      </c>
      <c r="H325" s="60" t="s">
        <v>1895</v>
      </c>
      <c r="I325" s="262" t="str">
        <f>VLOOKUP(H325,'اعضاء هيئة التدريس'!$B$1:$D$300,2,FALSE)</f>
        <v>د. هاني عبدالعزيز</v>
      </c>
      <c r="J325" s="73"/>
      <c r="K325" s="73" t="s">
        <v>1067</v>
      </c>
      <c r="L325" s="73"/>
      <c r="M325" s="73"/>
      <c r="N325" s="73"/>
      <c r="O325" s="73"/>
      <c r="P325" s="1046"/>
      <c r="Q325" s="4"/>
      <c r="R325" s="283"/>
      <c r="S325" s="283"/>
      <c r="T325" s="283"/>
      <c r="U325" s="283"/>
      <c r="V325" s="283"/>
      <c r="W325" s="283"/>
      <c r="X325" s="283"/>
      <c r="Y325" s="283"/>
      <c r="Z325" s="283"/>
      <c r="AA325" s="283"/>
      <c r="AB325" s="283"/>
      <c r="AC325" s="283"/>
      <c r="AD325" s="283"/>
      <c r="AR325" s="251" t="e">
        <f>VLOOKUP(#REF!,'اعضاء هيئة التدريس'!#REF!,2,)</f>
        <v>#REF!</v>
      </c>
    </row>
    <row r="326" spans="1:44" s="272" customFormat="1" ht="15.75" hidden="1" customHeight="1">
      <c r="A326" s="328"/>
      <c r="B326" s="288" t="s">
        <v>693</v>
      </c>
      <c r="C326" s="756" t="str">
        <f>VLOOKUP(B326,مقررات!$A$1:$F$411,2,FALSE)</f>
        <v>تكنيك الميكروسكوب الالكترونى</v>
      </c>
      <c r="D326" s="418">
        <f>VLOOKUP(B326,مقررات!$A$1:$F$452,3,FALSE)</f>
        <v>1</v>
      </c>
      <c r="E326" s="418">
        <f>VLOOKUP(B326,مقررات!$A$1:$F$476,4,FALSE)</f>
        <v>2</v>
      </c>
      <c r="F326" s="418">
        <f t="shared" si="13"/>
        <v>2</v>
      </c>
      <c r="G326" s="418" t="str">
        <f>VLOOKUP(B326,مقررات!$A$1:$F$409,6,FALSE)</f>
        <v>Z227</v>
      </c>
      <c r="H326" s="418" t="s">
        <v>1868</v>
      </c>
      <c r="I326" s="260" t="str">
        <f>VLOOKUP(H326,'اعضاء هيئة التدريس'!$B$1:$D$300,2,FALSE)</f>
        <v>أ.د. صابر صقر</v>
      </c>
      <c r="J326" s="73"/>
      <c r="K326" s="73"/>
      <c r="L326" s="73"/>
      <c r="M326" s="73"/>
      <c r="N326" s="73"/>
      <c r="O326" s="777" t="s">
        <v>1121</v>
      </c>
      <c r="P326" s="255" t="s">
        <v>1318</v>
      </c>
      <c r="Q326" s="328"/>
      <c r="R326" s="283"/>
      <c r="S326" s="283"/>
      <c r="T326" s="283"/>
      <c r="U326" s="283"/>
      <c r="V326" s="283"/>
      <c r="W326" s="283"/>
      <c r="X326" s="283"/>
      <c r="Y326" s="283"/>
      <c r="Z326" s="283"/>
      <c r="AA326" s="283"/>
      <c r="AB326" s="283"/>
      <c r="AC326" s="283"/>
      <c r="AD326" s="283"/>
      <c r="AR326" s="251" t="e">
        <f>VLOOKUP(#REF!,'اعضاء هيئة التدريس'!#REF!,2,)</f>
        <v>#REF!</v>
      </c>
    </row>
    <row r="327" spans="1:44" s="272" customFormat="1" ht="15.75" hidden="1" customHeight="1">
      <c r="A327" s="367"/>
      <c r="B327" s="288" t="s">
        <v>718</v>
      </c>
      <c r="C327" s="726" t="str">
        <f>VLOOKUP(B327,مقررات!$A$1:$F$411,2,FALSE)</f>
        <v>غدد صماء لافقاريات</v>
      </c>
      <c r="D327" s="211">
        <f>VLOOKUP(B327,مقررات!$A$1:$F$452,3,FALSE)</f>
        <v>2</v>
      </c>
      <c r="E327" s="211">
        <f>VLOOKUP(B327,مقررات!$A$1:$F$476,4,FALSE)</f>
        <v>0</v>
      </c>
      <c r="F327" s="211">
        <f t="shared" si="13"/>
        <v>2</v>
      </c>
      <c r="G327" s="60" t="str">
        <f>VLOOKUP(B327,مقررات!$A$1:$F$409,6,FALSE)</f>
        <v>Z136</v>
      </c>
      <c r="H327" s="60" t="s">
        <v>1896</v>
      </c>
      <c r="I327" s="262" t="str">
        <f>VLOOKUP(H327,'اعضاء هيئة التدريس'!$B$1:$D$300,2,FALSE)</f>
        <v>د. شرين خليفة</v>
      </c>
      <c r="J327" s="73"/>
      <c r="K327" s="73"/>
      <c r="L327" s="73"/>
      <c r="M327" s="73" t="s">
        <v>1067</v>
      </c>
      <c r="N327" s="73"/>
      <c r="O327" s="73"/>
      <c r="P327" s="1045"/>
      <c r="Q327" s="282"/>
      <c r="R327" s="283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  <c r="AC327" s="283"/>
      <c r="AD327" s="283"/>
      <c r="AR327" s="251" t="e">
        <f>VLOOKUP(#REF!,'اعضاء هيئة التدريس'!#REF!,2,)</f>
        <v>#REF!</v>
      </c>
    </row>
    <row r="328" spans="1:44" s="412" customFormat="1" ht="15.75" hidden="1" customHeight="1">
      <c r="A328" s="367"/>
      <c r="B328" s="288" t="s">
        <v>718</v>
      </c>
      <c r="C328" s="726" t="str">
        <f>VLOOKUP(B328,مقررات!$A$1:$F$411,2,FALSE)</f>
        <v>غدد صماء لافقاريات</v>
      </c>
      <c r="D328" s="211">
        <f>VLOOKUP(B328,مقررات!$A$1:$F$452,3,FALSE)</f>
        <v>2</v>
      </c>
      <c r="E328" s="211">
        <f>VLOOKUP(B328,مقررات!$A$1:$F$476,4,FALSE)</f>
        <v>0</v>
      </c>
      <c r="F328" s="211">
        <f t="shared" si="13"/>
        <v>2</v>
      </c>
      <c r="G328" s="60" t="str">
        <f>VLOOKUP(B328,مقررات!$A$1:$F$409,6,FALSE)</f>
        <v>Z136</v>
      </c>
      <c r="H328" s="60" t="s">
        <v>1929</v>
      </c>
      <c r="I328" s="262" t="str">
        <f>VLOOKUP(H328,'اعضاء هيئة التدريس'!$B$1:$D$300,2,FALSE)</f>
        <v>د. هدى حسن عبدالعظيم</v>
      </c>
      <c r="J328" s="73"/>
      <c r="K328" s="73"/>
      <c r="L328" s="73"/>
      <c r="M328" s="73" t="s">
        <v>1067</v>
      </c>
      <c r="N328" s="73"/>
      <c r="O328" s="73"/>
      <c r="P328" s="1045"/>
      <c r="Q328" s="282"/>
      <c r="R328" s="398"/>
      <c r="S328" s="398"/>
      <c r="T328" s="398"/>
      <c r="U328" s="398"/>
      <c r="V328" s="398"/>
      <c r="W328" s="398"/>
      <c r="X328" s="398"/>
      <c r="Y328" s="398"/>
      <c r="Z328" s="398"/>
      <c r="AA328" s="398"/>
      <c r="AB328" s="398"/>
      <c r="AC328" s="398"/>
      <c r="AD328" s="398"/>
      <c r="AR328" s="251" t="e">
        <f>VLOOKUP(#REF!,'اعضاء هيئة التدريس'!#REF!,2,)</f>
        <v>#REF!</v>
      </c>
    </row>
    <row r="329" spans="1:44" s="272" customFormat="1" ht="15" hidden="1" customHeight="1">
      <c r="A329" s="367"/>
      <c r="B329" s="288" t="s">
        <v>722</v>
      </c>
      <c r="C329" s="726" t="str">
        <f>VLOOKUP(B329,مقررات!$A$1:$F$411,2,FALSE)</f>
        <v>طفيليات متقدم</v>
      </c>
      <c r="D329" s="211">
        <f>VLOOKUP(B329,مقررات!$A$1:$F$452,3,FALSE)</f>
        <v>2</v>
      </c>
      <c r="E329" s="211">
        <f>VLOOKUP(B329,مقررات!$A$1:$F$476,4,FALSE)</f>
        <v>2</v>
      </c>
      <c r="F329" s="211">
        <f t="shared" si="13"/>
        <v>3</v>
      </c>
      <c r="G329" s="60" t="str">
        <f>VLOOKUP(B329,مقررات!$A$1:$F$409,6,FALSE)</f>
        <v>Z338</v>
      </c>
      <c r="H329" s="60" t="s">
        <v>1887</v>
      </c>
      <c r="I329" s="262" t="str">
        <f>VLOOKUP(H329,'اعضاء هيئة التدريس'!$B$1:$D$300,2,FALSE)</f>
        <v>أ.د. عاطف الطوخي</v>
      </c>
      <c r="J329" s="73"/>
      <c r="K329" s="73"/>
      <c r="L329" s="73" t="s">
        <v>1067</v>
      </c>
      <c r="M329" s="73"/>
      <c r="N329" s="73"/>
      <c r="O329" s="73"/>
      <c r="P329" s="386" t="s">
        <v>1317</v>
      </c>
      <c r="Q329" s="282"/>
      <c r="R329" s="283"/>
      <c r="S329" s="283"/>
      <c r="T329" s="283"/>
      <c r="U329" s="283"/>
      <c r="V329" s="283"/>
      <c r="W329" s="283"/>
      <c r="X329" s="283"/>
      <c r="Y329" s="283"/>
      <c r="Z329" s="283"/>
      <c r="AA329" s="283"/>
      <c r="AB329" s="283"/>
      <c r="AC329" s="283"/>
      <c r="AD329" s="283"/>
      <c r="AR329" s="251" t="e">
        <f>VLOOKUP(#REF!,'اعضاء هيئة التدريس'!#REF!,2,)</f>
        <v>#REF!</v>
      </c>
    </row>
    <row r="330" spans="1:44" s="272" customFormat="1" ht="15.75" hidden="1">
      <c r="A330" s="367"/>
      <c r="B330" s="288" t="s">
        <v>720</v>
      </c>
      <c r="C330" s="726" t="str">
        <f>VLOOKUP(B330,مقررات!$A$1:$F$411,2,FALSE)</f>
        <v>بيولوجيا الاسماك</v>
      </c>
      <c r="D330" s="211">
        <f>VLOOKUP(B330,مقررات!$A$1:$F$452,3,FALSE)</f>
        <v>1</v>
      </c>
      <c r="E330" s="211">
        <f>VLOOKUP(B330,مقررات!$A$1:$F$476,4,FALSE)</f>
        <v>2</v>
      </c>
      <c r="F330" s="211">
        <f t="shared" si="13"/>
        <v>2</v>
      </c>
      <c r="G330" s="60" t="str">
        <f>VLOOKUP(B330,مقررات!$A$1:$F$409,6,FALSE)</f>
        <v>Z2410</v>
      </c>
      <c r="H330" s="60" t="s">
        <v>1880</v>
      </c>
      <c r="I330" s="262" t="str">
        <f>VLOOKUP(H330,'اعضاء هيئة التدريس'!$B$1:$D$300,2,FALSE)</f>
        <v>أ.د. السيد خلاف</v>
      </c>
      <c r="J330" s="73"/>
      <c r="K330" s="73"/>
      <c r="L330" s="73" t="s">
        <v>1233</v>
      </c>
      <c r="M330" s="73"/>
      <c r="N330" s="73"/>
      <c r="O330" s="73"/>
      <c r="P330" s="252"/>
      <c r="Q330" s="282"/>
      <c r="R330" s="284"/>
      <c r="S330" s="283"/>
      <c r="T330" s="283"/>
      <c r="U330" s="283"/>
      <c r="V330" s="283"/>
      <c r="W330" s="283"/>
      <c r="X330" s="283"/>
      <c r="Y330" s="283"/>
      <c r="Z330" s="283"/>
      <c r="AA330" s="283"/>
      <c r="AB330" s="283"/>
      <c r="AC330" s="283"/>
      <c r="AD330" s="283"/>
      <c r="AR330" s="251" t="e">
        <f>VLOOKUP(#REF!,'اعضاء هيئة التدريس'!#REF!,2,)</f>
        <v>#REF!</v>
      </c>
    </row>
    <row r="331" spans="1:44" s="272" customFormat="1" ht="15.75" hidden="1">
      <c r="A331" s="367"/>
      <c r="B331" s="288" t="s">
        <v>727</v>
      </c>
      <c r="C331" s="726" t="str">
        <f>VLOOKUP(B331,مقررات!$A$1:$F$411,2,FALSE)</f>
        <v>فسيولوجيا الحشرات</v>
      </c>
      <c r="D331" s="211">
        <f>VLOOKUP(B331,مقررات!$A$1:$F$452,3,FALSE)</f>
        <v>1</v>
      </c>
      <c r="E331" s="211">
        <f>VLOOKUP(B331,مقررات!$A$1:$F$476,4,FALSE)</f>
        <v>2</v>
      </c>
      <c r="F331" s="211">
        <f t="shared" si="13"/>
        <v>2</v>
      </c>
      <c r="G331" s="60" t="str">
        <f>VLOOKUP(B331,مقررات!$A$1:$F$409,6,FALSE)</f>
        <v>Z158</v>
      </c>
      <c r="H331" s="60" t="s">
        <v>1875</v>
      </c>
      <c r="I331" s="262" t="str">
        <f>VLOOKUP(H331,'اعضاء هيئة التدريس'!$B$1:$D$300,2,FALSE)</f>
        <v>أ.د. طلعت عمارة</v>
      </c>
      <c r="J331" s="73"/>
      <c r="K331" s="73"/>
      <c r="L331" s="73"/>
      <c r="M331" s="73"/>
      <c r="N331" s="73" t="s">
        <v>1067</v>
      </c>
      <c r="O331" s="73"/>
      <c r="P331" s="383"/>
      <c r="Q331" s="282"/>
      <c r="R331" s="284"/>
      <c r="S331" s="283"/>
      <c r="T331" s="283"/>
      <c r="U331" s="283"/>
      <c r="V331" s="283"/>
      <c r="W331" s="283"/>
      <c r="X331" s="283"/>
      <c r="Y331" s="283"/>
      <c r="Z331" s="283"/>
      <c r="AA331" s="283"/>
      <c r="AB331" s="283"/>
      <c r="AC331" s="283"/>
      <c r="AD331" s="283"/>
      <c r="AR331" s="251" t="e">
        <f>VLOOKUP(#REF!,'اعضاء هيئة التدريس'!#REF!,2,)</f>
        <v>#REF!</v>
      </c>
    </row>
    <row r="332" spans="1:44" s="283" customFormat="1" ht="15.75" hidden="1" customHeight="1">
      <c r="A332" s="328"/>
      <c r="B332" s="288" t="s">
        <v>723</v>
      </c>
      <c r="C332" s="726" t="str">
        <f>VLOOKUP(B332,مقررات!$A$1:$F$411,2,FALSE)</f>
        <v>ادارة وحماية البيئة</v>
      </c>
      <c r="D332" s="211">
        <f>VLOOKUP(B332,مقررات!$A$1:$F$452,3,FALSE)</f>
        <v>2</v>
      </c>
      <c r="E332" s="211">
        <f>VLOOKUP(B332,مقررات!$A$1:$F$476,4,FALSE)</f>
        <v>0</v>
      </c>
      <c r="F332" s="211">
        <f t="shared" si="13"/>
        <v>2</v>
      </c>
      <c r="G332" s="60">
        <f>VLOOKUP(B332,مقررات!$A$1:$F$409,6,FALSE)</f>
        <v>0</v>
      </c>
      <c r="H332" s="60" t="s">
        <v>1869</v>
      </c>
      <c r="I332" s="262" t="str">
        <f>VLOOKUP(H332,'اعضاء هيئة التدريس'!$B$1:$D$300,2,FALSE)</f>
        <v>أ.د. علاء النعناعي</v>
      </c>
      <c r="J332" s="73"/>
      <c r="K332" s="73"/>
      <c r="L332" s="73" t="s">
        <v>1067</v>
      </c>
      <c r="M332" s="73"/>
      <c r="N332" s="73"/>
      <c r="O332" s="73"/>
      <c r="P332" s="744"/>
      <c r="Q332" s="89"/>
      <c r="R332" s="284"/>
      <c r="AR332" s="294" t="e">
        <f>VLOOKUP(#REF!,'اعضاء هيئة التدريس'!#REF!,2,)</f>
        <v>#REF!</v>
      </c>
    </row>
    <row r="333" spans="1:44" s="284" customFormat="1" ht="15.75" hidden="1" customHeight="1">
      <c r="A333" s="328"/>
      <c r="B333" s="717"/>
      <c r="C333" s="729"/>
      <c r="D333" s="403"/>
      <c r="E333" s="403"/>
      <c r="F333" s="403"/>
      <c r="G333" s="52"/>
      <c r="H333" s="52"/>
      <c r="I333" s="49"/>
      <c r="J333" s="37"/>
      <c r="K333" s="37"/>
      <c r="L333" s="37"/>
      <c r="M333" s="37"/>
      <c r="N333" s="37"/>
      <c r="O333" s="37"/>
      <c r="P333" s="1051"/>
      <c r="Q333" s="89"/>
      <c r="R333" s="283"/>
      <c r="AR333" s="294" t="e">
        <f>VLOOKUP(#REF!,'اعضاء هيئة التدريس'!#REF!,2,)</f>
        <v>#REF!</v>
      </c>
    </row>
    <row r="334" spans="1:44" s="283" customFormat="1" ht="15.75" hidden="1" customHeight="1">
      <c r="A334" s="367"/>
      <c r="B334" s="245"/>
      <c r="C334" s="728"/>
      <c r="D334" s="225"/>
      <c r="E334" s="225"/>
      <c r="F334" s="225"/>
      <c r="G334" s="60"/>
      <c r="H334" s="60"/>
      <c r="I334" s="266"/>
      <c r="J334" s="256"/>
      <c r="K334" s="256"/>
      <c r="L334" s="256"/>
      <c r="M334" s="256"/>
      <c r="N334" s="256"/>
      <c r="O334" s="256"/>
      <c r="P334" s="256"/>
      <c r="Q334" s="357"/>
      <c r="AR334" s="294" t="e">
        <f>VLOOKUP(#REF!,'اعضاء هيئة التدريس'!#REF!,2,)</f>
        <v>#REF!</v>
      </c>
    </row>
    <row r="335" spans="1:44" s="283" customFormat="1" ht="15.75" hidden="1" customHeight="1">
      <c r="A335" s="328"/>
      <c r="B335" s="717"/>
      <c r="C335" s="729"/>
      <c r="D335" s="403"/>
      <c r="E335" s="403"/>
      <c r="F335" s="403"/>
      <c r="G335" s="52"/>
      <c r="H335" s="52"/>
      <c r="I335" s="49"/>
      <c r="J335" s="37"/>
      <c r="K335" s="37"/>
      <c r="L335" s="37"/>
      <c r="M335" s="37"/>
      <c r="N335" s="37"/>
      <c r="O335" s="37"/>
      <c r="P335" s="1051"/>
      <c r="Q335" s="89"/>
      <c r="AR335" s="294" t="e">
        <f>VLOOKUP(#REF!,'اعضاء هيئة التدريس'!#REF!,2,)</f>
        <v>#REF!</v>
      </c>
    </row>
    <row r="336" spans="1:44" s="283" customFormat="1" ht="28.5" hidden="1" customHeight="1">
      <c r="A336" s="367"/>
      <c r="B336" s="245"/>
      <c r="C336" s="728"/>
      <c r="D336" s="225"/>
      <c r="E336" s="225"/>
      <c r="F336" s="225"/>
      <c r="G336" s="60"/>
      <c r="H336" s="60"/>
      <c r="I336" s="266"/>
      <c r="J336" s="256"/>
      <c r="K336" s="256"/>
      <c r="L336" s="256"/>
      <c r="M336" s="256"/>
      <c r="N336" s="256"/>
      <c r="O336" s="256"/>
      <c r="P336" s="256"/>
      <c r="Q336" s="357"/>
      <c r="AR336" s="294" t="e">
        <f>VLOOKUP(#REF!,'اعضاء هيئة التدريس'!#REF!,2,)</f>
        <v>#REF!</v>
      </c>
    </row>
    <row r="337" spans="1:44" s="283" customFormat="1" ht="15.75" hidden="1" customHeight="1">
      <c r="A337" s="328"/>
      <c r="B337" s="717"/>
      <c r="C337" s="729"/>
      <c r="D337" s="403"/>
      <c r="E337" s="403"/>
      <c r="F337" s="403"/>
      <c r="G337" s="52"/>
      <c r="H337" s="52"/>
      <c r="I337" s="49"/>
      <c r="J337" s="37"/>
      <c r="K337" s="37"/>
      <c r="L337" s="37"/>
      <c r="M337" s="37"/>
      <c r="N337" s="37"/>
      <c r="O337" s="37"/>
      <c r="P337" s="1051"/>
      <c r="Q337" s="89"/>
      <c r="AR337" s="294" t="e">
        <f>VLOOKUP(#REF!,'اعضاء هيئة التدريس'!#REF!,2,)</f>
        <v>#REF!</v>
      </c>
    </row>
    <row r="338" spans="1:44" s="283" customFormat="1" ht="28.5" hidden="1" customHeight="1">
      <c r="A338" s="367"/>
      <c r="B338" s="245"/>
      <c r="C338" s="728"/>
      <c r="D338" s="211"/>
      <c r="E338" s="211"/>
      <c r="F338" s="211"/>
      <c r="G338" s="60"/>
      <c r="H338" s="60"/>
      <c r="I338" s="276"/>
      <c r="J338" s="256"/>
      <c r="K338" s="256"/>
      <c r="L338" s="256"/>
      <c r="M338" s="256"/>
      <c r="N338" s="256"/>
      <c r="O338" s="256"/>
      <c r="P338" s="256"/>
      <c r="Q338" s="357"/>
      <c r="AR338" s="294" t="e">
        <f>VLOOKUP(#REF!,'اعضاء هيئة التدريس'!#REF!,2,)</f>
        <v>#REF!</v>
      </c>
    </row>
    <row r="339" spans="1:44" s="283" customFormat="1" ht="22.5" hidden="1" customHeight="1">
      <c r="A339" s="817"/>
      <c r="B339" s="818"/>
      <c r="C339" s="819"/>
      <c r="D339" s="820"/>
      <c r="E339" s="820"/>
      <c r="F339" s="820"/>
      <c r="G339" s="821"/>
      <c r="H339" s="821"/>
      <c r="I339" s="825"/>
      <c r="J339" s="822"/>
      <c r="K339" s="822"/>
      <c r="L339" s="822"/>
      <c r="M339" s="822"/>
      <c r="N339" s="822"/>
      <c r="O339" s="822"/>
      <c r="P339" s="1054"/>
      <c r="Q339" s="89"/>
      <c r="AR339" s="294" t="e">
        <f>VLOOKUP(#REF!,'اعضاء هيئة التدريس'!#REF!,2,)</f>
        <v>#REF!</v>
      </c>
    </row>
    <row r="340" spans="1:44" s="369" customFormat="1" ht="15.75" hidden="1" customHeight="1">
      <c r="A340" s="564"/>
      <c r="B340" s="380"/>
      <c r="C340" s="814"/>
      <c r="D340" s="815"/>
      <c r="E340" s="815"/>
      <c r="F340" s="815"/>
      <c r="G340" s="567"/>
      <c r="H340" s="567"/>
      <c r="I340" s="568"/>
      <c r="J340" s="816"/>
      <c r="K340" s="816"/>
      <c r="L340" s="816"/>
      <c r="M340" s="816"/>
      <c r="N340" s="816"/>
      <c r="O340" s="816"/>
      <c r="P340" s="816"/>
      <c r="Q340" s="357"/>
      <c r="AR340" s="294" t="e">
        <f>VLOOKUP(#REF!,'اعضاء هيئة التدريس'!#REF!,2,)</f>
        <v>#REF!</v>
      </c>
    </row>
    <row r="341" spans="1:44" s="369" customFormat="1" ht="15.75" hidden="1" customHeight="1">
      <c r="A341" s="817"/>
      <c r="B341" s="818"/>
      <c r="C341" s="819"/>
      <c r="D341" s="820"/>
      <c r="E341" s="820"/>
      <c r="F341" s="820"/>
      <c r="G341" s="821"/>
      <c r="H341" s="821"/>
      <c r="I341" s="812"/>
      <c r="J341" s="822"/>
      <c r="K341" s="822"/>
      <c r="L341" s="822"/>
      <c r="M341" s="822"/>
      <c r="N341" s="822"/>
      <c r="O341" s="822"/>
      <c r="P341" s="1054"/>
      <c r="Q341" s="89"/>
      <c r="AR341" s="294" t="e">
        <f>VLOOKUP(#REF!,'اعضاء هيئة التدريس'!#REF!,2,)</f>
        <v>#REF!</v>
      </c>
    </row>
    <row r="342" spans="1:44" s="369" customFormat="1" ht="15.75" hidden="1" customHeight="1">
      <c r="A342" s="564"/>
      <c r="B342" s="380"/>
      <c r="C342" s="814"/>
      <c r="D342" s="815"/>
      <c r="E342" s="815"/>
      <c r="F342" s="815"/>
      <c r="G342" s="567"/>
      <c r="H342" s="567"/>
      <c r="I342" s="568"/>
      <c r="J342" s="816"/>
      <c r="K342" s="816"/>
      <c r="L342" s="816"/>
      <c r="M342" s="816"/>
      <c r="N342" s="816"/>
      <c r="O342" s="816"/>
      <c r="P342" s="631"/>
      <c r="Q342" s="357"/>
      <c r="AR342" s="294" t="e">
        <f>VLOOKUP(#REF!,'اعضاء هيئة التدريس'!#REF!,2,)</f>
        <v>#REF!</v>
      </c>
    </row>
    <row r="343" spans="1:44" s="91" customFormat="1" ht="15.75" hidden="1" customHeight="1">
      <c r="A343" s="817"/>
      <c r="B343" s="818"/>
      <c r="C343" s="819"/>
      <c r="D343" s="820"/>
      <c r="E343" s="820"/>
      <c r="F343" s="820"/>
      <c r="G343" s="821"/>
      <c r="H343" s="821"/>
      <c r="I343" s="812"/>
      <c r="J343" s="822"/>
      <c r="K343" s="822"/>
      <c r="L343" s="822"/>
      <c r="M343" s="822"/>
      <c r="N343" s="822"/>
      <c r="O343" s="822"/>
      <c r="P343" s="1056"/>
      <c r="Q343" s="89"/>
      <c r="S343" s="811"/>
      <c r="AR343" s="294" t="e">
        <f>VLOOKUP(#REF!,'اعضاء هيئة التدريس'!#REF!,2,)</f>
        <v>#REF!</v>
      </c>
    </row>
    <row r="344" spans="1:44" s="283" customFormat="1" ht="25.5" hidden="1" customHeight="1">
      <c r="A344" s="564"/>
      <c r="B344" s="380"/>
      <c r="C344" s="814"/>
      <c r="D344" s="815"/>
      <c r="E344" s="815"/>
      <c r="F344" s="815"/>
      <c r="G344" s="567"/>
      <c r="H344" s="567"/>
      <c r="I344" s="568"/>
      <c r="J344" s="816"/>
      <c r="K344" s="816"/>
      <c r="L344" s="816"/>
      <c r="M344" s="816"/>
      <c r="N344" s="827"/>
      <c r="O344" s="816"/>
      <c r="P344" s="816"/>
      <c r="Q344" s="357"/>
    </row>
    <row r="345" spans="1:44" s="283" customFormat="1" ht="22.5" hidden="1" customHeight="1">
      <c r="A345" s="817"/>
      <c r="B345" s="818"/>
      <c r="C345" s="819"/>
      <c r="D345" s="820"/>
      <c r="E345" s="820"/>
      <c r="F345" s="820"/>
      <c r="G345" s="821"/>
      <c r="H345" s="821"/>
      <c r="I345" s="812"/>
      <c r="J345" s="822"/>
      <c r="K345" s="822"/>
      <c r="L345" s="822"/>
      <c r="M345" s="822"/>
      <c r="N345" s="822"/>
      <c r="O345" s="822"/>
      <c r="P345" s="1054"/>
      <c r="Q345" s="89"/>
    </row>
    <row r="346" spans="1:44" s="284" customFormat="1" ht="15.75" hidden="1" customHeight="1">
      <c r="A346" s="564"/>
      <c r="B346" s="380"/>
      <c r="C346" s="814"/>
      <c r="D346" s="815"/>
      <c r="E346" s="815"/>
      <c r="F346" s="815"/>
      <c r="G346" s="828"/>
      <c r="H346" s="828"/>
      <c r="I346" s="568"/>
      <c r="J346" s="816"/>
      <c r="K346" s="816"/>
      <c r="L346" s="816"/>
      <c r="M346" s="816"/>
      <c r="N346" s="816"/>
      <c r="O346" s="827"/>
      <c r="P346" s="631"/>
      <c r="Q346" s="357"/>
      <c r="R346" s="283"/>
    </row>
    <row r="347" spans="1:44" s="283" customFormat="1" ht="47.25" hidden="1" customHeight="1">
      <c r="A347" s="817"/>
      <c r="B347" s="818"/>
      <c r="C347" s="819"/>
      <c r="D347" s="820"/>
      <c r="E347" s="820"/>
      <c r="F347" s="820"/>
      <c r="G347" s="829"/>
      <c r="H347" s="829"/>
      <c r="I347" s="812"/>
      <c r="J347" s="822"/>
      <c r="K347" s="822"/>
      <c r="L347" s="822"/>
      <c r="M347" s="822"/>
      <c r="N347" s="822"/>
      <c r="O347" s="822"/>
      <c r="P347" s="1056"/>
      <c r="Q347" s="89"/>
    </row>
    <row r="348" spans="1:44" s="283" customFormat="1" ht="15" hidden="1" customHeight="1">
      <c r="A348" s="817"/>
      <c r="B348" s="830"/>
      <c r="C348" s="819"/>
      <c r="D348" s="831"/>
      <c r="E348" s="831"/>
      <c r="F348" s="831"/>
      <c r="G348" s="584"/>
      <c r="H348" s="584"/>
      <c r="I348" s="832"/>
      <c r="J348" s="833"/>
      <c r="K348" s="833"/>
      <c r="L348" s="833"/>
      <c r="M348" s="833"/>
      <c r="N348" s="833"/>
      <c r="O348" s="833"/>
      <c r="P348" s="1057"/>
      <c r="Q348" s="89"/>
    </row>
    <row r="349" spans="1:44" s="283" customFormat="1" ht="15.75" hidden="1" customHeight="1">
      <c r="A349" s="564"/>
      <c r="B349" s="380"/>
      <c r="C349" s="814"/>
      <c r="D349" s="815"/>
      <c r="E349" s="815"/>
      <c r="F349" s="815"/>
      <c r="G349" s="567"/>
      <c r="H349" s="567"/>
      <c r="I349" s="834"/>
      <c r="J349" s="313"/>
      <c r="K349" s="313"/>
      <c r="L349" s="313"/>
      <c r="M349" s="313"/>
      <c r="N349" s="313"/>
      <c r="O349" s="313"/>
      <c r="P349" s="631"/>
      <c r="Q349" s="357"/>
    </row>
    <row r="350" spans="1:44" s="284" customFormat="1" ht="15" hidden="1" customHeight="1">
      <c r="A350" s="817"/>
      <c r="B350" s="830"/>
      <c r="C350" s="819"/>
      <c r="D350" s="831"/>
      <c r="E350" s="831"/>
      <c r="F350" s="831"/>
      <c r="G350" s="584"/>
      <c r="H350" s="584"/>
      <c r="I350" s="832"/>
      <c r="J350" s="833"/>
      <c r="K350" s="833"/>
      <c r="L350" s="833"/>
      <c r="M350" s="833"/>
      <c r="N350" s="833"/>
      <c r="O350" s="833"/>
      <c r="P350" s="1057"/>
      <c r="Q350" s="89"/>
      <c r="R350" s="283"/>
    </row>
    <row r="351" spans="1:44" s="284" customFormat="1" ht="15" hidden="1" customHeight="1">
      <c r="A351" s="817"/>
      <c r="B351" s="835"/>
      <c r="C351" s="836"/>
      <c r="D351" s="837"/>
      <c r="E351" s="837"/>
      <c r="F351" s="837"/>
      <c r="G351" s="837"/>
      <c r="H351" s="837"/>
      <c r="I351" s="187"/>
      <c r="J351" s="838"/>
      <c r="K351" s="187"/>
      <c r="L351" s="838"/>
      <c r="M351" s="187"/>
      <c r="N351" s="187"/>
      <c r="O351" s="187"/>
      <c r="P351" s="922"/>
      <c r="Q351" s="785"/>
      <c r="R351" s="283"/>
    </row>
    <row r="352" spans="1:44" s="283" customFormat="1" ht="15.75" hidden="1" customHeight="1">
      <c r="A352" s="564"/>
      <c r="B352" s="380"/>
      <c r="C352" s="814"/>
      <c r="D352" s="815"/>
      <c r="E352" s="815"/>
      <c r="F352" s="815"/>
      <c r="G352" s="567"/>
      <c r="H352" s="567"/>
      <c r="I352" s="834"/>
      <c r="J352" s="614"/>
      <c r="K352" s="614"/>
      <c r="L352" s="839"/>
      <c r="M352" s="614"/>
      <c r="N352" s="614"/>
      <c r="O352" s="614"/>
      <c r="P352" s="631"/>
      <c r="Q352" s="357"/>
    </row>
    <row r="353" spans="1:18" s="283" customFormat="1" ht="15" hidden="1" customHeight="1">
      <c r="A353" s="817"/>
      <c r="B353" s="830"/>
      <c r="C353" s="819"/>
      <c r="D353" s="831"/>
      <c r="E353" s="831"/>
      <c r="F353" s="831"/>
      <c r="G353" s="584"/>
      <c r="H353" s="584"/>
      <c r="I353" s="832"/>
      <c r="J353" s="833"/>
      <c r="K353" s="833"/>
      <c r="L353" s="833"/>
      <c r="M353" s="833"/>
      <c r="N353" s="833"/>
      <c r="O353" s="833"/>
      <c r="P353" s="1057"/>
      <c r="Q353" s="89"/>
    </row>
    <row r="354" spans="1:18" s="283" customFormat="1" ht="15.75" hidden="1" customHeight="1">
      <c r="A354" s="564"/>
      <c r="B354" s="380"/>
      <c r="C354" s="814"/>
      <c r="D354" s="566"/>
      <c r="E354" s="566"/>
      <c r="F354" s="566"/>
      <c r="G354" s="567"/>
      <c r="H354" s="567"/>
      <c r="I354" s="841"/>
      <c r="J354" s="313"/>
      <c r="K354" s="313"/>
      <c r="L354" s="313"/>
      <c r="N354" s="313"/>
      <c r="O354" s="313"/>
      <c r="P354" s="631"/>
      <c r="Q354" s="357"/>
    </row>
    <row r="355" spans="1:18" s="284" customFormat="1" ht="47.25" hidden="1" customHeight="1">
      <c r="A355" s="817"/>
      <c r="B355" s="830"/>
      <c r="C355" s="819"/>
      <c r="D355" s="831"/>
      <c r="E355" s="831"/>
      <c r="F355" s="831"/>
      <c r="G355" s="584"/>
      <c r="H355" s="584"/>
      <c r="I355" s="832"/>
      <c r="J355" s="833"/>
      <c r="K355" s="833"/>
      <c r="L355" s="833"/>
      <c r="M355" s="833"/>
      <c r="N355" s="833"/>
      <c r="O355" s="833"/>
      <c r="P355" s="1057"/>
      <c r="Q355" s="89"/>
      <c r="R355" s="283"/>
    </row>
    <row r="356" spans="1:18" s="283" customFormat="1" ht="15.75" hidden="1" customHeight="1">
      <c r="A356" s="564"/>
      <c r="B356" s="380"/>
      <c r="C356" s="814"/>
      <c r="D356" s="815"/>
      <c r="E356" s="815"/>
      <c r="F356" s="815"/>
      <c r="G356" s="567"/>
      <c r="H356" s="567"/>
      <c r="I356" s="834"/>
      <c r="J356" s="313"/>
      <c r="K356" s="313"/>
      <c r="L356" s="313"/>
      <c r="M356" s="313"/>
      <c r="N356" s="313"/>
      <c r="O356" s="313"/>
      <c r="P356" s="631"/>
      <c r="Q356" s="357"/>
    </row>
    <row r="357" spans="1:18" s="283" customFormat="1" ht="15" hidden="1" customHeight="1">
      <c r="A357" s="817"/>
      <c r="B357" s="830"/>
      <c r="C357" s="819"/>
      <c r="D357" s="831"/>
      <c r="E357" s="831"/>
      <c r="F357" s="831"/>
      <c r="G357" s="584"/>
      <c r="H357" s="584"/>
      <c r="I357" s="832"/>
      <c r="J357" s="842"/>
      <c r="K357" s="842"/>
      <c r="L357" s="842"/>
      <c r="M357" s="842"/>
      <c r="N357" s="842"/>
      <c r="O357" s="842"/>
      <c r="P357" s="1058"/>
      <c r="Q357" s="89"/>
    </row>
    <row r="358" spans="1:18" s="283" customFormat="1" ht="15" hidden="1" customHeight="1">
      <c r="A358" s="817"/>
      <c r="B358" s="830"/>
      <c r="C358" s="819"/>
      <c r="D358" s="831"/>
      <c r="E358" s="831"/>
      <c r="F358" s="831"/>
      <c r="G358" s="584"/>
      <c r="H358" s="584"/>
      <c r="I358" s="832"/>
      <c r="J358" s="842"/>
      <c r="K358" s="844"/>
      <c r="L358" s="842"/>
      <c r="M358" s="842"/>
      <c r="N358" s="842"/>
      <c r="O358" s="842"/>
      <c r="P358" s="1058"/>
      <c r="Q358" s="89"/>
    </row>
    <row r="359" spans="1:18" s="283" customFormat="1" ht="36" hidden="1" customHeight="1">
      <c r="A359" s="564"/>
      <c r="B359" s="380"/>
      <c r="C359" s="814"/>
      <c r="D359" s="815"/>
      <c r="E359" s="815"/>
      <c r="F359" s="815"/>
      <c r="G359" s="567"/>
      <c r="H359" s="567"/>
      <c r="I359" s="841"/>
      <c r="J359" s="313"/>
      <c r="K359" s="614"/>
      <c r="L359" s="313"/>
      <c r="M359" s="313"/>
      <c r="N359" s="313"/>
      <c r="O359" s="313"/>
      <c r="P359" s="614"/>
      <c r="Q359" s="357"/>
    </row>
    <row r="360" spans="1:18" s="283" customFormat="1" ht="15" hidden="1" customHeight="1">
      <c r="A360" s="817"/>
      <c r="B360" s="830"/>
      <c r="C360" s="819"/>
      <c r="D360" s="831"/>
      <c r="E360" s="831"/>
      <c r="F360" s="831"/>
      <c r="G360" s="584"/>
      <c r="H360" s="584"/>
      <c r="I360" s="845"/>
      <c r="J360" s="833"/>
      <c r="K360" s="833"/>
      <c r="L360" s="833"/>
      <c r="M360" s="833"/>
      <c r="N360" s="833"/>
      <c r="O360" s="833"/>
      <c r="P360" s="1057"/>
      <c r="Q360" s="89"/>
    </row>
    <row r="361" spans="1:18" s="283" customFormat="1" ht="15.75" hidden="1" customHeight="1">
      <c r="A361" s="564"/>
      <c r="B361" s="380"/>
      <c r="C361" s="814"/>
      <c r="D361" s="815"/>
      <c r="E361" s="815"/>
      <c r="F361" s="815"/>
      <c r="G361" s="567"/>
      <c r="H361" s="567"/>
      <c r="I361" s="834"/>
      <c r="J361" s="313"/>
      <c r="K361" s="313"/>
      <c r="L361" s="313"/>
      <c r="M361" s="313"/>
      <c r="N361" s="313"/>
      <c r="O361" s="284"/>
      <c r="P361" s="631"/>
      <c r="Q361" s="357"/>
    </row>
    <row r="362" spans="1:18" s="283" customFormat="1" ht="15" hidden="1" customHeight="1">
      <c r="A362" s="817"/>
      <c r="B362" s="830"/>
      <c r="C362" s="819"/>
      <c r="D362" s="831"/>
      <c r="E362" s="831"/>
      <c r="F362" s="831"/>
      <c r="G362" s="584"/>
      <c r="H362" s="584"/>
      <c r="I362" s="832"/>
      <c r="J362" s="833"/>
      <c r="K362" s="833"/>
      <c r="L362" s="833"/>
      <c r="M362" s="833"/>
      <c r="N362" s="833"/>
      <c r="O362" s="833"/>
      <c r="P362" s="1057"/>
      <c r="Q362" s="89"/>
    </row>
    <row r="363" spans="1:18" s="284" customFormat="1" ht="24" hidden="1" customHeight="1">
      <c r="A363" s="817"/>
      <c r="B363" s="830"/>
      <c r="C363" s="819"/>
      <c r="D363" s="831"/>
      <c r="E363" s="831"/>
      <c r="F363" s="831"/>
      <c r="G363" s="584"/>
      <c r="H363" s="584"/>
      <c r="I363" s="832"/>
      <c r="J363" s="842"/>
      <c r="K363" s="842"/>
      <c r="L363" s="842"/>
      <c r="M363" s="842"/>
      <c r="N363" s="842"/>
      <c r="O363" s="842"/>
      <c r="P363" s="1058"/>
      <c r="Q363" s="89"/>
      <c r="R363" s="283"/>
    </row>
    <row r="364" spans="1:18" s="284" customFormat="1" ht="15.75" hidden="1" customHeight="1">
      <c r="A364" s="564"/>
      <c r="B364" s="380"/>
      <c r="C364" s="814"/>
      <c r="D364" s="815"/>
      <c r="E364" s="815"/>
      <c r="F364" s="815"/>
      <c r="G364" s="567"/>
      <c r="H364" s="567"/>
      <c r="I364" s="846"/>
      <c r="J364" s="313"/>
      <c r="K364" s="313"/>
      <c r="L364" s="313"/>
      <c r="M364" s="313"/>
      <c r="N364" s="313"/>
      <c r="O364" s="847"/>
      <c r="P364" s="569"/>
      <c r="Q364" s="357"/>
      <c r="R364" s="283"/>
    </row>
    <row r="365" spans="1:18" s="91" customFormat="1" ht="14.25" hidden="1" customHeight="1">
      <c r="A365" s="817"/>
      <c r="B365" s="830"/>
      <c r="C365" s="819"/>
      <c r="D365" s="831"/>
      <c r="E365" s="831"/>
      <c r="F365" s="831"/>
      <c r="G365" s="584"/>
      <c r="H365" s="584"/>
      <c r="I365" s="832"/>
      <c r="J365" s="833"/>
      <c r="K365" s="833"/>
      <c r="L365" s="833"/>
      <c r="M365" s="833"/>
      <c r="N365" s="833"/>
      <c r="O365" s="833"/>
      <c r="P365" s="1058"/>
      <c r="Q365" s="89"/>
    </row>
    <row r="366" spans="1:18" s="92" customFormat="1" ht="15" hidden="1" customHeight="1">
      <c r="A366" s="564"/>
      <c r="B366" s="848"/>
      <c r="C366" s="849"/>
      <c r="D366" s="815"/>
      <c r="E366" s="815"/>
      <c r="F366" s="815"/>
      <c r="G366" s="850"/>
      <c r="H366" s="850"/>
      <c r="I366" s="719"/>
      <c r="J366" s="851"/>
      <c r="K366" s="369"/>
      <c r="L366" s="739"/>
      <c r="M366" s="369"/>
      <c r="N366" s="646"/>
      <c r="O366" s="369"/>
      <c r="P366" s="631"/>
      <c r="Q366" s="646"/>
    </row>
    <row r="367" spans="1:18" s="91" customFormat="1" ht="15" hidden="1" customHeight="1">
      <c r="A367" s="817"/>
      <c r="B367" s="835"/>
      <c r="C367" s="836"/>
      <c r="D367" s="837"/>
      <c r="E367" s="837"/>
      <c r="F367" s="837"/>
      <c r="G367" s="837"/>
      <c r="H367" s="837"/>
      <c r="I367" s="187"/>
      <c r="J367" s="838"/>
      <c r="K367" s="187"/>
      <c r="L367" s="838"/>
      <c r="M367" s="187"/>
      <c r="N367" s="187"/>
      <c r="O367" s="187"/>
      <c r="P367" s="922"/>
      <c r="Q367" s="785"/>
    </row>
    <row r="368" spans="1:18" s="91" customFormat="1" ht="15.75" hidden="1" customHeight="1">
      <c r="A368" s="564"/>
      <c r="B368" s="848"/>
      <c r="C368" s="849"/>
      <c r="D368" s="815"/>
      <c r="E368" s="815"/>
      <c r="F368" s="815"/>
      <c r="G368" s="850"/>
      <c r="H368" s="850"/>
      <c r="I368" s="853"/>
      <c r="J368" s="854"/>
      <c r="K368" s="855"/>
      <c r="L368" s="855"/>
      <c r="M368" s="856"/>
      <c r="N368" s="857"/>
      <c r="O368" s="856"/>
      <c r="P368" s="631"/>
      <c r="Q368" s="646"/>
    </row>
    <row r="369" spans="1:17" s="92" customFormat="1" ht="15" hidden="1" customHeight="1">
      <c r="A369" s="817"/>
      <c r="B369" s="835"/>
      <c r="C369" s="836"/>
      <c r="D369" s="831"/>
      <c r="E369" s="831"/>
      <c r="F369" s="831"/>
      <c r="G369" s="831"/>
      <c r="H369" s="831"/>
      <c r="I369" s="860"/>
      <c r="J369" s="861"/>
      <c r="K369" s="862"/>
      <c r="L369" s="861"/>
      <c r="M369" s="863"/>
      <c r="N369" s="863"/>
      <c r="O369" s="863"/>
      <c r="P369" s="1059"/>
      <c r="Q369" s="785"/>
    </row>
    <row r="370" spans="1:17" s="92" customFormat="1" ht="15.75" hidden="1" customHeight="1">
      <c r="A370" s="564"/>
      <c r="B370" s="380"/>
      <c r="C370" s="814"/>
      <c r="D370" s="815"/>
      <c r="E370" s="815"/>
      <c r="F370" s="815"/>
      <c r="G370" s="567"/>
      <c r="H370" s="567"/>
      <c r="I370" s="834"/>
      <c r="J370" s="313"/>
      <c r="K370" s="313"/>
      <c r="L370" s="313"/>
      <c r="M370" s="313"/>
      <c r="N370" s="313"/>
      <c r="O370" s="313"/>
      <c r="P370" s="631"/>
      <c r="Q370" s="357"/>
    </row>
    <row r="371" spans="1:17" s="91" customFormat="1" ht="14.25" hidden="1" customHeight="1">
      <c r="A371" s="817"/>
      <c r="B371" s="830"/>
      <c r="C371" s="819"/>
      <c r="D371" s="831"/>
      <c r="E371" s="831"/>
      <c r="F371" s="831"/>
      <c r="G371" s="584"/>
      <c r="H371" s="584"/>
      <c r="I371" s="832"/>
      <c r="J371" s="833"/>
      <c r="K371" s="833"/>
      <c r="L371" s="833"/>
      <c r="M371" s="833"/>
      <c r="N371" s="833"/>
      <c r="O371" s="833"/>
      <c r="P371" s="1057"/>
      <c r="Q371" s="89"/>
    </row>
    <row r="372" spans="1:17" s="92" customFormat="1" ht="15.75" hidden="1" customHeight="1">
      <c r="A372" s="564"/>
      <c r="B372" s="380"/>
      <c r="C372" s="814"/>
      <c r="D372" s="566"/>
      <c r="E372" s="566"/>
      <c r="F372" s="566"/>
      <c r="G372" s="567"/>
      <c r="H372" s="567"/>
      <c r="I372" s="589"/>
      <c r="J372" s="865"/>
      <c r="K372" s="313"/>
      <c r="L372" s="313"/>
      <c r="M372" s="313"/>
      <c r="N372" s="313"/>
      <c r="O372" s="313"/>
      <c r="P372" s="631"/>
      <c r="Q372" s="357"/>
    </row>
    <row r="373" spans="1:17" s="91" customFormat="1" ht="15" hidden="1" customHeight="1">
      <c r="A373" s="817"/>
      <c r="B373" s="830"/>
      <c r="C373" s="819"/>
      <c r="D373" s="866"/>
      <c r="E373" s="866"/>
      <c r="F373" s="866"/>
      <c r="G373" s="821"/>
      <c r="H373" s="821"/>
      <c r="J373" s="867"/>
      <c r="K373" s="833"/>
      <c r="L373" s="833"/>
      <c r="M373" s="833"/>
      <c r="N373" s="833"/>
      <c r="O373" s="833"/>
      <c r="P373" s="1060"/>
      <c r="Q373" s="89"/>
    </row>
    <row r="374" spans="1:17" s="91" customFormat="1" ht="14.25" hidden="1" customHeight="1">
      <c r="A374" s="817"/>
      <c r="B374" s="835"/>
      <c r="C374" s="836"/>
      <c r="D374" s="837"/>
      <c r="E374" s="837"/>
      <c r="F374" s="837"/>
      <c r="G374" s="837"/>
      <c r="H374" s="837"/>
      <c r="I374" s="187"/>
      <c r="J374" s="187"/>
      <c r="K374" s="187"/>
      <c r="L374" s="838"/>
      <c r="M374" s="187"/>
      <c r="N374" s="187"/>
      <c r="O374" s="187"/>
      <c r="P374" s="922"/>
      <c r="Q374" s="785"/>
    </row>
    <row r="375" spans="1:17" s="91" customFormat="1" ht="14.25" hidden="1" customHeight="1">
      <c r="A375" s="564"/>
      <c r="B375" s="380"/>
      <c r="C375" s="814"/>
      <c r="D375" s="815"/>
      <c r="E375" s="815"/>
      <c r="F375" s="815"/>
      <c r="G375" s="567"/>
      <c r="H375" s="567"/>
      <c r="I375" s="841"/>
      <c r="J375" s="313"/>
      <c r="K375" s="313"/>
      <c r="L375" s="357"/>
      <c r="M375" s="313"/>
      <c r="N375" s="313"/>
      <c r="O375" s="313"/>
      <c r="P375" s="631"/>
      <c r="Q375" s="357"/>
    </row>
    <row r="376" spans="1:17" s="91" customFormat="1" ht="24" hidden="1" customHeight="1">
      <c r="A376" s="817"/>
      <c r="B376" s="830"/>
      <c r="C376" s="819"/>
      <c r="D376" s="831"/>
      <c r="E376" s="831"/>
      <c r="F376" s="831"/>
      <c r="G376" s="584"/>
      <c r="H376" s="584"/>
      <c r="I376" s="845"/>
      <c r="J376" s="833"/>
      <c r="K376" s="833"/>
      <c r="L376" s="833"/>
      <c r="M376" s="833"/>
      <c r="N376" s="833"/>
      <c r="O376" s="833"/>
      <c r="P376" s="1057"/>
      <c r="Q376" s="89"/>
    </row>
    <row r="377" spans="1:17" s="91" customFormat="1" ht="14.25" hidden="1" customHeight="1">
      <c r="A377" s="564"/>
      <c r="B377" s="380"/>
      <c r="C377" s="814"/>
      <c r="D377" s="815"/>
      <c r="E377" s="815"/>
      <c r="F377" s="815"/>
      <c r="G377" s="567"/>
      <c r="H377" s="567"/>
      <c r="I377" s="834"/>
      <c r="J377" s="313"/>
      <c r="K377" s="313"/>
      <c r="L377" s="357"/>
      <c r="M377" s="313"/>
      <c r="N377" s="313"/>
      <c r="O377" s="313"/>
      <c r="P377" s="569"/>
      <c r="Q377" s="357"/>
    </row>
    <row r="378" spans="1:17" s="91" customFormat="1" ht="14.25" hidden="1" customHeight="1">
      <c r="A378" s="817"/>
      <c r="B378" s="830"/>
      <c r="C378" s="819"/>
      <c r="D378" s="831"/>
      <c r="E378" s="831"/>
      <c r="F378" s="831"/>
      <c r="G378" s="584"/>
      <c r="H378" s="584"/>
      <c r="I378" s="832"/>
      <c r="J378" s="842"/>
      <c r="K378" s="842"/>
      <c r="L378" s="842"/>
      <c r="M378" s="842"/>
      <c r="N378" s="842"/>
      <c r="O378" s="842"/>
      <c r="P378" s="1058"/>
      <c r="Q378" s="89"/>
    </row>
    <row r="379" spans="1:17" s="92" customFormat="1" ht="15" hidden="1" customHeight="1">
      <c r="A379" s="564"/>
      <c r="B379" s="380"/>
      <c r="C379" s="814"/>
      <c r="D379" s="815"/>
      <c r="E379" s="815"/>
      <c r="F379" s="815"/>
      <c r="G379" s="567"/>
      <c r="H379" s="567"/>
      <c r="I379" s="834"/>
      <c r="J379" s="313"/>
      <c r="K379" s="313"/>
      <c r="L379" s="313"/>
      <c r="M379" s="313"/>
      <c r="N379" s="313"/>
      <c r="O379" s="313"/>
      <c r="P379" s="631"/>
      <c r="Q379" s="357"/>
    </row>
    <row r="380" spans="1:17" s="92" customFormat="1" ht="15" hidden="1" customHeight="1">
      <c r="A380" s="817"/>
      <c r="B380" s="830"/>
      <c r="C380" s="819"/>
      <c r="D380" s="831"/>
      <c r="E380" s="831"/>
      <c r="F380" s="831"/>
      <c r="G380" s="584"/>
      <c r="H380" s="584"/>
      <c r="I380" s="832"/>
      <c r="J380" s="842"/>
      <c r="K380" s="842"/>
      <c r="L380" s="842"/>
      <c r="M380" s="842"/>
      <c r="N380" s="842"/>
      <c r="O380" s="842"/>
      <c r="P380" s="1058"/>
      <c r="Q380" s="89"/>
    </row>
    <row r="381" spans="1:17" s="92" customFormat="1" ht="15" hidden="1" customHeight="1">
      <c r="A381" s="564"/>
      <c r="B381" s="380"/>
      <c r="C381" s="814"/>
      <c r="D381" s="815"/>
      <c r="E381" s="815"/>
      <c r="F381" s="815"/>
      <c r="G381" s="567"/>
      <c r="H381" s="567"/>
      <c r="I381" s="841"/>
      <c r="J381" s="313"/>
      <c r="K381" s="313"/>
      <c r="L381" s="313"/>
      <c r="M381" s="313"/>
      <c r="N381" s="313"/>
      <c r="O381" s="313"/>
      <c r="P381" s="569"/>
      <c r="Q381" s="357"/>
    </row>
    <row r="382" spans="1:17" s="92" customFormat="1" ht="15" hidden="1" customHeight="1">
      <c r="A382" s="817"/>
      <c r="B382" s="830"/>
      <c r="C382" s="819"/>
      <c r="D382" s="831"/>
      <c r="E382" s="831"/>
      <c r="F382" s="831"/>
      <c r="G382" s="584"/>
      <c r="H382" s="584"/>
      <c r="I382" s="832"/>
      <c r="J382" s="833"/>
      <c r="K382" s="833"/>
      <c r="L382" s="833"/>
      <c r="M382" s="833"/>
      <c r="N382" s="833"/>
      <c r="O382" s="833"/>
      <c r="P382" s="1058"/>
      <c r="Q382" s="89"/>
    </row>
    <row r="383" spans="1:17" s="92" customFormat="1" ht="22.5" hidden="1" customHeight="1">
      <c r="A383" s="564"/>
      <c r="B383" s="380"/>
      <c r="C383" s="814"/>
      <c r="D383" s="566"/>
      <c r="E383" s="566"/>
      <c r="F383" s="566"/>
      <c r="G383" s="567"/>
      <c r="H383" s="567"/>
      <c r="I383" s="841"/>
      <c r="J383" s="313"/>
      <c r="K383" s="313"/>
      <c r="L383" s="313"/>
      <c r="M383" s="313"/>
      <c r="N383" s="313"/>
      <c r="O383" s="313"/>
      <c r="P383" s="569"/>
      <c r="Q383" s="357"/>
    </row>
    <row r="384" spans="1:17" s="91" customFormat="1" ht="24" hidden="1" customHeight="1">
      <c r="A384" s="817"/>
      <c r="B384" s="830"/>
      <c r="C384" s="819"/>
      <c r="D384" s="831"/>
      <c r="E384" s="831"/>
      <c r="F384" s="831"/>
      <c r="G384" s="584"/>
      <c r="H384" s="584"/>
      <c r="I384" s="832"/>
      <c r="J384" s="842"/>
      <c r="K384" s="842"/>
      <c r="L384" s="842"/>
      <c r="M384" s="842"/>
      <c r="N384" s="842"/>
      <c r="O384" s="842"/>
      <c r="P384" s="1058"/>
      <c r="Q384" s="89"/>
    </row>
    <row r="385" spans="1:17" s="92" customFormat="1" ht="15" hidden="1" customHeight="1">
      <c r="A385" s="564"/>
      <c r="B385" s="380"/>
      <c r="C385" s="814"/>
      <c r="D385" s="815"/>
      <c r="E385" s="815"/>
      <c r="F385" s="815"/>
      <c r="G385" s="567"/>
      <c r="H385" s="567"/>
      <c r="I385" s="869"/>
      <c r="J385" s="311"/>
      <c r="K385" s="311"/>
      <c r="L385" s="311"/>
      <c r="M385" s="311"/>
      <c r="N385" s="311"/>
      <c r="O385" s="311"/>
      <c r="P385" s="569"/>
      <c r="Q385" s="357"/>
    </row>
    <row r="386" spans="1:17" s="91" customFormat="1" ht="14.25" hidden="1" customHeight="1">
      <c r="A386" s="817"/>
      <c r="B386" s="830"/>
      <c r="C386" s="814"/>
      <c r="D386" s="871"/>
      <c r="E386" s="871"/>
      <c r="F386" s="871"/>
      <c r="G386" s="872"/>
      <c r="H386" s="872"/>
      <c r="I386" s="577"/>
      <c r="J386" s="873"/>
      <c r="K386" s="873"/>
      <c r="L386" s="873"/>
      <c r="M386" s="873"/>
      <c r="N386" s="873"/>
      <c r="O386" s="873"/>
      <c r="P386" s="647"/>
      <c r="Q386" s="89"/>
    </row>
    <row r="387" spans="1:17" s="91" customFormat="1" ht="24" hidden="1" customHeight="1">
      <c r="A387" s="564"/>
      <c r="B387" s="380"/>
      <c r="C387" s="814"/>
      <c r="D387" s="566"/>
      <c r="E387" s="566"/>
      <c r="F387" s="566"/>
      <c r="G387" s="567"/>
      <c r="H387" s="567"/>
      <c r="I387" s="577"/>
      <c r="J387" s="311"/>
      <c r="K387" s="311"/>
      <c r="L387" s="311"/>
      <c r="M387" s="311"/>
      <c r="N387" s="311"/>
      <c r="O387" s="311"/>
      <c r="P387" s="614"/>
      <c r="Q387" s="357"/>
    </row>
    <row r="388" spans="1:17" s="91" customFormat="1" ht="22.5" hidden="1" customHeight="1">
      <c r="A388" s="817"/>
      <c r="B388" s="830"/>
      <c r="C388" s="814"/>
      <c r="D388" s="871"/>
      <c r="E388" s="871"/>
      <c r="F388" s="871"/>
      <c r="G388" s="872"/>
      <c r="H388" s="872"/>
      <c r="I388" s="310"/>
      <c r="J388" s="875"/>
      <c r="K388" s="875"/>
      <c r="L388" s="875"/>
      <c r="M388" s="875"/>
      <c r="N388" s="875"/>
      <c r="O388" s="875"/>
      <c r="P388" s="1057"/>
      <c r="Q388" s="89"/>
    </row>
    <row r="389" spans="1:17" s="91" customFormat="1" ht="15.75" hidden="1" customHeight="1">
      <c r="A389" s="564"/>
      <c r="B389" s="380"/>
      <c r="C389" s="814"/>
      <c r="D389" s="566"/>
      <c r="E389" s="566"/>
      <c r="F389" s="566"/>
      <c r="G389" s="567"/>
      <c r="H389" s="567"/>
      <c r="I389" s="869"/>
      <c r="J389" s="311"/>
      <c r="K389" s="311"/>
      <c r="L389" s="876"/>
      <c r="M389" s="311"/>
      <c r="N389" s="311"/>
      <c r="O389" s="311"/>
      <c r="P389" s="614"/>
      <c r="Q389" s="357"/>
    </row>
    <row r="390" spans="1:17" s="91" customFormat="1" ht="21" hidden="1" customHeight="1">
      <c r="A390" s="817"/>
      <c r="B390" s="830"/>
      <c r="C390" s="814"/>
      <c r="D390" s="871"/>
      <c r="E390" s="871"/>
      <c r="F390" s="871"/>
      <c r="G390" s="872"/>
      <c r="H390" s="872"/>
      <c r="I390" s="877"/>
      <c r="J390" s="875"/>
      <c r="K390" s="875"/>
      <c r="L390" s="833"/>
      <c r="M390" s="875"/>
      <c r="N390" s="875"/>
      <c r="O390" s="875"/>
      <c r="P390" s="1057"/>
      <c r="Q390" s="89"/>
    </row>
    <row r="391" spans="1:17" s="91" customFormat="1" ht="24" hidden="1" customHeight="1">
      <c r="A391" s="564"/>
      <c r="B391" s="380"/>
      <c r="C391" s="814"/>
      <c r="D391" s="566"/>
      <c r="E391" s="566"/>
      <c r="F391" s="566"/>
      <c r="G391" s="567"/>
      <c r="H391" s="567"/>
      <c r="I391" s="878"/>
      <c r="J391" s="311"/>
      <c r="K391" s="311"/>
      <c r="L391" s="311"/>
      <c r="M391" s="311"/>
      <c r="N391" s="311"/>
      <c r="O391" s="311"/>
      <c r="P391" s="614"/>
      <c r="Q391" s="357"/>
    </row>
    <row r="392" spans="1:17" s="92" customFormat="1" ht="24" hidden="1" customHeight="1">
      <c r="A392" s="328"/>
      <c r="B392" s="715"/>
      <c r="C392" s="728"/>
      <c r="D392" s="708"/>
      <c r="E392" s="708"/>
      <c r="F392" s="708"/>
      <c r="G392" s="418"/>
      <c r="H392" s="418"/>
      <c r="I392" s="184"/>
      <c r="J392" s="300"/>
      <c r="K392" s="300"/>
      <c r="L392" s="300"/>
      <c r="M392" s="300"/>
      <c r="N392" s="300"/>
      <c r="O392" s="300"/>
      <c r="P392" s="1046"/>
      <c r="Q392" s="89"/>
    </row>
    <row r="393" spans="1:17" s="92" customFormat="1" ht="15" hidden="1" customHeight="1">
      <c r="A393" s="367"/>
      <c r="B393" s="245"/>
      <c r="C393" s="728"/>
      <c r="D393" s="225"/>
      <c r="E393" s="225"/>
      <c r="F393" s="225"/>
      <c r="G393" s="60"/>
      <c r="H393" s="60"/>
      <c r="I393" s="184"/>
      <c r="J393" s="217"/>
      <c r="K393" s="217"/>
      <c r="L393" s="217"/>
      <c r="M393" s="217"/>
      <c r="N393" s="282"/>
      <c r="O393" s="217"/>
      <c r="P393" s="252"/>
      <c r="Q393" s="357"/>
    </row>
    <row r="394" spans="1:17" s="92" customFormat="1" ht="15" hidden="1" customHeight="1">
      <c r="A394" s="328"/>
      <c r="B394" s="715"/>
      <c r="C394" s="728"/>
      <c r="D394" s="708"/>
      <c r="E394" s="708"/>
      <c r="F394" s="708"/>
      <c r="G394" s="418"/>
      <c r="H394" s="418"/>
      <c r="I394" s="184"/>
      <c r="J394" s="299"/>
      <c r="K394" s="299"/>
      <c r="L394" s="299"/>
      <c r="M394" s="299"/>
      <c r="N394" s="299"/>
      <c r="O394" s="299"/>
      <c r="P394" s="384"/>
      <c r="Q394" s="89"/>
    </row>
    <row r="395" spans="1:17" s="91" customFormat="1" ht="14.25" hidden="1" customHeight="1">
      <c r="A395" s="367"/>
      <c r="B395" s="456"/>
      <c r="C395" s="962"/>
      <c r="D395" s="216"/>
      <c r="E395" s="216"/>
      <c r="F395" s="216"/>
      <c r="G395" s="403"/>
      <c r="H395" s="403"/>
      <c r="I395" s="416"/>
      <c r="J395" s="406"/>
      <c r="K395" s="406"/>
      <c r="L395" s="213"/>
      <c r="M395" s="406"/>
      <c r="N395" s="215"/>
      <c r="O395" s="213"/>
      <c r="P395" s="386"/>
      <c r="Q395" s="881"/>
    </row>
    <row r="396" spans="1:17" s="92" customFormat="1" ht="15" hidden="1" customHeight="1">
      <c r="A396" s="328"/>
      <c r="B396" s="716"/>
      <c r="C396" s="962"/>
      <c r="D396" s="24"/>
      <c r="E396" s="24"/>
      <c r="F396" s="24"/>
      <c r="G396" s="24"/>
      <c r="H396" s="24"/>
      <c r="I396" s="195"/>
      <c r="J396" s="195"/>
      <c r="K396" s="195"/>
      <c r="L396" s="963"/>
      <c r="M396" s="195"/>
      <c r="N396" s="963"/>
      <c r="O396" s="195"/>
      <c r="P396" s="424"/>
      <c r="Q396" s="785"/>
    </row>
    <row r="397" spans="1:17" s="91" customFormat="1" ht="15.75" hidden="1" customHeight="1">
      <c r="A397" s="367"/>
      <c r="B397" s="245"/>
      <c r="C397" s="728"/>
      <c r="D397" s="225"/>
      <c r="E397" s="225"/>
      <c r="F397" s="225"/>
      <c r="G397" s="60"/>
      <c r="H397" s="60"/>
      <c r="I397" s="184"/>
      <c r="J397" s="217"/>
      <c r="K397" s="217"/>
      <c r="L397" s="217"/>
      <c r="M397" s="217"/>
      <c r="N397" s="217"/>
      <c r="O397" s="217"/>
      <c r="P397" s="252"/>
      <c r="Q397" s="357"/>
    </row>
    <row r="398" spans="1:17" s="91" customFormat="1" ht="30" hidden="1" customHeight="1">
      <c r="A398" s="817"/>
      <c r="B398" s="830"/>
      <c r="C398" s="814"/>
      <c r="D398" s="871"/>
      <c r="E398" s="871"/>
      <c r="F398" s="871"/>
      <c r="G398" s="872"/>
      <c r="H398" s="872"/>
      <c r="I398" s="869"/>
      <c r="J398" s="875"/>
      <c r="K398" s="875"/>
      <c r="L398" s="875"/>
      <c r="M398" s="875"/>
      <c r="N398" s="875"/>
      <c r="O398" s="875"/>
      <c r="P398" s="1061"/>
      <c r="Q398" s="89"/>
    </row>
    <row r="399" spans="1:17" s="91" customFormat="1" ht="15" hidden="1" customHeight="1">
      <c r="A399" s="564"/>
      <c r="B399" s="380"/>
      <c r="C399" s="814"/>
      <c r="D399" s="815"/>
      <c r="E399" s="815"/>
      <c r="F399" s="815"/>
      <c r="G399" s="567"/>
      <c r="H399" s="567"/>
      <c r="I399" s="310"/>
      <c r="J399" s="311"/>
      <c r="K399" s="311"/>
      <c r="L399" s="311"/>
      <c r="M399" s="311"/>
      <c r="N399" s="311"/>
      <c r="O399" s="311"/>
      <c r="P399" s="631"/>
      <c r="Q399" s="357"/>
    </row>
    <row r="400" spans="1:17" s="91" customFormat="1" ht="24" hidden="1" customHeight="1">
      <c r="A400" s="817"/>
      <c r="B400" s="830"/>
      <c r="C400" s="814"/>
      <c r="D400" s="871"/>
      <c r="E400" s="871"/>
      <c r="F400" s="871"/>
      <c r="G400" s="872"/>
      <c r="H400" s="872"/>
      <c r="I400" s="577"/>
      <c r="J400" s="875"/>
      <c r="K400" s="875"/>
      <c r="L400" s="875"/>
      <c r="M400" s="875"/>
      <c r="N400" s="875"/>
      <c r="O400" s="875"/>
      <c r="P400" s="1057"/>
      <c r="Q400" s="89"/>
    </row>
    <row r="401" spans="1:17" s="91" customFormat="1" ht="14.25" hidden="1" customHeight="1">
      <c r="A401" s="564"/>
      <c r="B401" s="380"/>
      <c r="C401" s="814"/>
      <c r="D401" s="815"/>
      <c r="E401" s="815"/>
      <c r="F401" s="815">
        <f>SUM(F5:F11,F12)</f>
        <v>20</v>
      </c>
      <c r="G401" s="567"/>
      <c r="H401" s="567"/>
      <c r="I401" s="577"/>
      <c r="J401" s="311"/>
      <c r="K401" s="311"/>
      <c r="L401" s="311"/>
      <c r="M401" s="311"/>
      <c r="N401" s="311"/>
      <c r="O401" s="311"/>
      <c r="P401" s="614"/>
      <c r="Q401" s="357"/>
    </row>
    <row r="402" spans="1:17" s="91" customFormat="1" ht="14.25" hidden="1" customHeight="1">
      <c r="A402" s="817"/>
      <c r="B402" s="830"/>
      <c r="C402" s="814"/>
      <c r="D402" s="871"/>
      <c r="E402" s="871"/>
      <c r="F402" s="871"/>
      <c r="G402" s="872"/>
      <c r="H402" s="872"/>
      <c r="I402" s="577"/>
      <c r="J402" s="875"/>
      <c r="K402" s="875"/>
      <c r="L402" s="875"/>
      <c r="M402" s="875"/>
      <c r="N402" s="875"/>
      <c r="O402" s="875"/>
      <c r="P402" s="1057"/>
      <c r="Q402" s="89"/>
    </row>
    <row r="403" spans="1:17" s="91" customFormat="1" ht="24" hidden="1" customHeight="1">
      <c r="A403" s="564"/>
      <c r="B403" s="380"/>
      <c r="C403" s="814"/>
      <c r="D403" s="566"/>
      <c r="E403" s="566"/>
      <c r="F403" s="566"/>
      <c r="G403" s="567"/>
      <c r="H403" s="567"/>
      <c r="I403" s="577"/>
      <c r="J403" s="311"/>
      <c r="K403" s="311"/>
      <c r="L403" s="311"/>
      <c r="M403" s="311"/>
      <c r="N403" s="311"/>
      <c r="O403" s="311"/>
      <c r="P403" s="614"/>
      <c r="Q403" s="357"/>
    </row>
    <row r="404" spans="1:17" s="91" customFormat="1" ht="24" hidden="1" customHeight="1">
      <c r="A404" s="564"/>
      <c r="B404" s="380"/>
      <c r="C404" s="814"/>
      <c r="D404" s="566"/>
      <c r="E404" s="566"/>
      <c r="F404" s="566"/>
      <c r="G404" s="567"/>
      <c r="H404" s="567"/>
      <c r="I404" s="577"/>
      <c r="J404" s="311"/>
      <c r="K404" s="311"/>
      <c r="L404" s="311"/>
      <c r="M404" s="311"/>
      <c r="N404" s="311"/>
      <c r="O404" s="311"/>
      <c r="P404" s="614"/>
      <c r="Q404" s="357"/>
    </row>
    <row r="405" spans="1:17" s="91" customFormat="1" ht="24" hidden="1" customHeight="1">
      <c r="A405" s="817"/>
      <c r="B405" s="830"/>
      <c r="C405" s="814"/>
      <c r="D405" s="871"/>
      <c r="E405" s="871"/>
      <c r="F405" s="871"/>
      <c r="G405" s="872"/>
      <c r="H405" s="872"/>
      <c r="I405" s="577"/>
      <c r="J405" s="875"/>
      <c r="K405" s="875"/>
      <c r="L405" s="875"/>
      <c r="M405" s="875"/>
      <c r="N405" s="875"/>
      <c r="O405" s="875"/>
      <c r="P405" s="1057"/>
      <c r="Q405" s="89"/>
    </row>
    <row r="406" spans="1:17" s="91" customFormat="1" ht="14.25" hidden="1" customHeight="1">
      <c r="A406" s="817"/>
      <c r="B406" s="830"/>
      <c r="C406" s="814"/>
      <c r="D406" s="871"/>
      <c r="E406" s="871"/>
      <c r="F406" s="871"/>
      <c r="G406" s="872"/>
      <c r="H406" s="872"/>
      <c r="I406" s="577"/>
      <c r="J406" s="873"/>
      <c r="K406" s="873"/>
      <c r="L406" s="873"/>
      <c r="M406" s="873"/>
      <c r="N406" s="873"/>
      <c r="O406" s="873"/>
      <c r="P406" s="647"/>
      <c r="Q406" s="89"/>
    </row>
    <row r="407" spans="1:17" s="91" customFormat="1" ht="24" hidden="1" customHeight="1">
      <c r="A407" s="564"/>
      <c r="B407" s="380"/>
      <c r="C407" s="814"/>
      <c r="D407" s="815"/>
      <c r="E407" s="815"/>
      <c r="F407" s="815"/>
      <c r="G407" s="567"/>
      <c r="H407" s="567"/>
      <c r="I407" s="577"/>
      <c r="J407" s="311"/>
      <c r="K407" s="311"/>
      <c r="L407" s="311"/>
      <c r="M407" s="311"/>
      <c r="N407" s="311"/>
      <c r="O407" s="311"/>
      <c r="P407" s="631"/>
      <c r="Q407" s="357"/>
    </row>
    <row r="408" spans="1:17" s="91" customFormat="1" ht="14.25" hidden="1" customHeight="1">
      <c r="A408" s="817"/>
      <c r="B408" s="830"/>
      <c r="C408" s="814"/>
      <c r="D408" s="871"/>
      <c r="E408" s="871"/>
      <c r="F408" s="871"/>
      <c r="G408" s="872"/>
      <c r="H408" s="872"/>
      <c r="I408" s="577"/>
      <c r="J408" s="873"/>
      <c r="K408" s="873"/>
      <c r="L408" s="873"/>
      <c r="M408" s="873"/>
      <c r="N408" s="873"/>
      <c r="O408" s="873"/>
      <c r="P408" s="647"/>
      <c r="Q408" s="89"/>
    </row>
    <row r="409" spans="1:17" s="91" customFormat="1" ht="15" hidden="1" customHeight="1">
      <c r="A409" s="564"/>
      <c r="B409" s="848"/>
      <c r="C409" s="849"/>
      <c r="D409" s="815"/>
      <c r="E409" s="815"/>
      <c r="F409" s="815"/>
      <c r="G409" s="850"/>
      <c r="H409" s="850"/>
      <c r="I409" s="369"/>
      <c r="J409" s="883"/>
      <c r="K409" s="369"/>
      <c r="L409" s="646"/>
      <c r="M409" s="369"/>
      <c r="N409" s="646"/>
      <c r="O409" s="369"/>
      <c r="P409" s="631"/>
      <c r="Q409" s="646"/>
    </row>
    <row r="410" spans="1:17" s="91" customFormat="1" ht="15.75" hidden="1" customHeight="1">
      <c r="A410" s="564"/>
      <c r="B410" s="380"/>
      <c r="C410" s="814"/>
      <c r="D410" s="566"/>
      <c r="E410" s="566"/>
      <c r="F410" s="566"/>
      <c r="G410" s="567"/>
      <c r="H410" s="567"/>
      <c r="I410" s="577"/>
      <c r="J410" s="311"/>
      <c r="K410" s="311"/>
      <c r="L410" s="311"/>
      <c r="M410" s="311"/>
      <c r="N410" s="311"/>
      <c r="O410" s="311"/>
      <c r="P410" s="569"/>
      <c r="Q410" s="357"/>
    </row>
    <row r="411" spans="1:17" s="91" customFormat="1" ht="14.25" hidden="1" customHeight="1">
      <c r="A411" s="817"/>
      <c r="B411" s="830"/>
      <c r="C411" s="814"/>
      <c r="D411" s="871"/>
      <c r="E411" s="871"/>
      <c r="F411" s="871"/>
      <c r="G411" s="872"/>
      <c r="H411" s="872"/>
      <c r="I411" s="577"/>
      <c r="J411" s="873"/>
      <c r="K411" s="873"/>
      <c r="L411" s="873"/>
      <c r="M411" s="873"/>
      <c r="N411" s="873"/>
      <c r="O411" s="873"/>
      <c r="P411" s="647"/>
      <c r="Q411" s="89"/>
    </row>
    <row r="412" spans="1:17" s="92" customFormat="1" ht="15" hidden="1" customHeight="1">
      <c r="A412" s="564"/>
      <c r="B412" s="380"/>
      <c r="C412" s="814"/>
      <c r="D412" s="815"/>
      <c r="E412" s="815"/>
      <c r="F412" s="815"/>
      <c r="G412" s="567"/>
      <c r="H412" s="567"/>
      <c r="I412" s="878"/>
      <c r="J412" s="311"/>
      <c r="K412" s="311"/>
      <c r="L412" s="311"/>
      <c r="M412" s="311"/>
      <c r="N412" s="311"/>
      <c r="O412" s="311"/>
      <c r="P412" s="614"/>
      <c r="Q412" s="357"/>
    </row>
    <row r="413" spans="1:17" s="91" customFormat="1" ht="15.75" hidden="1" customHeight="1">
      <c r="A413" s="817"/>
      <c r="B413" s="830"/>
      <c r="C413" s="814"/>
      <c r="D413" s="871"/>
      <c r="E413" s="871"/>
      <c r="F413" s="871"/>
      <c r="G413" s="872"/>
      <c r="H413" s="872"/>
      <c r="I413" s="878"/>
      <c r="J413" s="875"/>
      <c r="K413" s="875"/>
      <c r="L413" s="875"/>
      <c r="M413" s="875"/>
      <c r="N413" s="875"/>
      <c r="O413" s="875"/>
      <c r="P413" s="1057"/>
      <c r="Q413" s="89"/>
    </row>
    <row r="414" spans="1:17" s="91" customFormat="1" ht="18.75" hidden="1">
      <c r="A414" s="564"/>
      <c r="B414" s="380"/>
      <c r="C414" s="814"/>
      <c r="D414" s="566"/>
      <c r="E414" s="566"/>
      <c r="F414" s="566"/>
      <c r="G414" s="567"/>
      <c r="H414" s="567"/>
      <c r="I414" s="577"/>
      <c r="J414" s="311"/>
      <c r="K414" s="311"/>
      <c r="L414" s="311"/>
      <c r="M414" s="311"/>
      <c r="N414" s="311"/>
      <c r="O414" s="311"/>
      <c r="P414" s="614"/>
      <c r="Q414" s="357"/>
    </row>
    <row r="415" spans="1:17" s="91" customFormat="1" ht="14.25" hidden="1" customHeight="1">
      <c r="A415" s="817"/>
      <c r="B415" s="830"/>
      <c r="C415" s="814"/>
      <c r="D415" s="871"/>
      <c r="E415" s="871"/>
      <c r="F415" s="871"/>
      <c r="G415" s="872"/>
      <c r="H415" s="872"/>
      <c r="I415" s="577"/>
      <c r="J415" s="875"/>
      <c r="K415" s="875"/>
      <c r="L415" s="875"/>
      <c r="M415" s="875"/>
      <c r="N415" s="875"/>
      <c r="O415" s="875"/>
      <c r="P415" s="1057"/>
      <c r="Q415" s="89"/>
    </row>
    <row r="416" spans="1:17" s="91" customFormat="1" ht="14.25" hidden="1" customHeight="1">
      <c r="A416" s="564"/>
      <c r="B416" s="848"/>
      <c r="C416" s="836"/>
      <c r="D416" s="579"/>
      <c r="E416" s="579"/>
      <c r="F416" s="579"/>
      <c r="G416" s="820"/>
      <c r="H416" s="820"/>
      <c r="I416" s="884"/>
      <c r="J416" s="885"/>
      <c r="K416" s="886"/>
      <c r="L416" s="886"/>
      <c r="M416" s="886"/>
      <c r="N416" s="886"/>
      <c r="O416" s="887"/>
      <c r="P416" s="631"/>
      <c r="Q416" s="881"/>
    </row>
    <row r="417" spans="1:46" s="91" customFormat="1" ht="14.25" hidden="1" customHeight="1">
      <c r="A417" s="817"/>
      <c r="B417" s="835"/>
      <c r="C417" s="836"/>
      <c r="D417" s="831"/>
      <c r="E417" s="831"/>
      <c r="F417" s="831"/>
      <c r="G417" s="831"/>
      <c r="H417" s="831"/>
      <c r="I417" s="884"/>
      <c r="J417" s="888"/>
      <c r="K417" s="889"/>
      <c r="L417" s="889"/>
      <c r="M417" s="889"/>
      <c r="N417" s="889"/>
      <c r="O417" s="888"/>
      <c r="P417" s="1062"/>
      <c r="Q417" s="785"/>
    </row>
    <row r="418" spans="1:46" s="91" customFormat="1" ht="24" hidden="1" customHeight="1">
      <c r="A418" s="564"/>
      <c r="B418" s="380"/>
      <c r="C418" s="814"/>
      <c r="D418" s="815"/>
      <c r="E418" s="815"/>
      <c r="F418" s="815"/>
      <c r="G418" s="567"/>
      <c r="H418" s="567"/>
      <c r="I418" s="577"/>
      <c r="J418" s="311"/>
      <c r="K418" s="311"/>
      <c r="L418" s="311"/>
      <c r="M418" s="311"/>
      <c r="N418" s="311"/>
      <c r="O418" s="311"/>
      <c r="P418" s="614"/>
      <c r="Q418" s="357"/>
    </row>
    <row r="419" spans="1:46" s="91" customFormat="1" ht="14.25" hidden="1" customHeight="1">
      <c r="A419" s="817"/>
      <c r="B419" s="830"/>
      <c r="C419" s="814"/>
      <c r="D419" s="871"/>
      <c r="E419" s="871"/>
      <c r="F419" s="871"/>
      <c r="G419" s="872"/>
      <c r="H419" s="872"/>
      <c r="I419" s="577"/>
      <c r="J419" s="875"/>
      <c r="K419" s="875"/>
      <c r="L419" s="875"/>
      <c r="M419" s="875"/>
      <c r="N419" s="875"/>
      <c r="O419" s="875"/>
      <c r="P419" s="1057"/>
      <c r="Q419" s="89"/>
    </row>
    <row r="420" spans="1:46" s="91" customFormat="1" ht="14.25" hidden="1" customHeight="1">
      <c r="A420" s="564"/>
      <c r="B420" s="380"/>
      <c r="C420" s="814"/>
      <c r="D420" s="815"/>
      <c r="E420" s="815"/>
      <c r="F420" s="815"/>
      <c r="G420" s="567"/>
      <c r="H420" s="567"/>
      <c r="I420" s="577"/>
      <c r="J420" s="311"/>
      <c r="K420" s="311"/>
      <c r="L420" s="311"/>
      <c r="M420" s="311"/>
      <c r="N420" s="311"/>
      <c r="O420" s="311"/>
      <c r="P420" s="614"/>
      <c r="Q420" s="357"/>
    </row>
    <row r="421" spans="1:46" s="91" customFormat="1" ht="14.25" hidden="1" customHeight="1">
      <c r="A421" s="817"/>
      <c r="B421" s="830"/>
      <c r="C421" s="814"/>
      <c r="D421" s="871"/>
      <c r="E421" s="871"/>
      <c r="F421" s="871"/>
      <c r="G421" s="872"/>
      <c r="H421" s="872"/>
      <c r="I421" s="577"/>
      <c r="J421" s="875"/>
      <c r="K421" s="875"/>
      <c r="L421" s="875"/>
      <c r="M421" s="875"/>
      <c r="N421" s="875"/>
      <c r="O421" s="875"/>
      <c r="P421" s="1057"/>
      <c r="Q421" s="89"/>
    </row>
    <row r="422" spans="1:46" s="91" customFormat="1" ht="27" hidden="1" customHeight="1">
      <c r="A422" s="564"/>
      <c r="B422" s="380"/>
      <c r="C422" s="814"/>
      <c r="D422" s="566"/>
      <c r="E422" s="566"/>
      <c r="F422" s="566"/>
      <c r="G422" s="567"/>
      <c r="H422" s="567"/>
      <c r="I422" s="577"/>
      <c r="J422" s="311"/>
      <c r="K422" s="311"/>
      <c r="L422" s="311"/>
      <c r="M422" s="311"/>
      <c r="N422" s="311"/>
      <c r="O422" s="311"/>
      <c r="P422" s="614"/>
      <c r="Q422" s="357"/>
    </row>
    <row r="423" spans="1:46" s="91" customFormat="1" ht="14.25" hidden="1" customHeight="1">
      <c r="A423" s="817"/>
      <c r="B423" s="830"/>
      <c r="C423" s="814"/>
      <c r="D423" s="871"/>
      <c r="E423" s="871"/>
      <c r="F423" s="871"/>
      <c r="G423" s="872"/>
      <c r="H423" s="872"/>
      <c r="I423" s="577"/>
      <c r="J423" s="875"/>
      <c r="K423" s="875"/>
      <c r="L423" s="875"/>
      <c r="M423" s="875"/>
      <c r="N423" s="875"/>
      <c r="O423" s="875"/>
      <c r="P423" s="1057"/>
      <c r="Q423" s="89"/>
    </row>
    <row r="424" spans="1:46" s="91" customFormat="1" ht="27" customHeight="1">
      <c r="A424" s="564"/>
      <c r="B424" s="380"/>
      <c r="C424" s="814"/>
      <c r="D424" s="566"/>
      <c r="E424" s="566"/>
      <c r="F424" s="981">
        <v>18</v>
      </c>
      <c r="G424" s="567"/>
      <c r="H424" s="567"/>
      <c r="I424" s="577"/>
      <c r="J424" s="311"/>
      <c r="K424" s="311"/>
      <c r="L424" s="311"/>
      <c r="M424" s="311"/>
      <c r="N424" s="311"/>
      <c r="O424" s="311"/>
      <c r="P424" s="614"/>
      <c r="Q424" s="357"/>
    </row>
    <row r="425" spans="1:46" s="29" customFormat="1" ht="15.75">
      <c r="A425" s="1148" t="s">
        <v>2020</v>
      </c>
      <c r="B425" s="1148"/>
      <c r="C425" s="1148"/>
      <c r="D425" s="1148"/>
      <c r="E425" s="1148"/>
      <c r="F425" s="1148"/>
      <c r="G425" s="1148"/>
      <c r="H425" s="1148"/>
      <c r="I425" s="1148"/>
      <c r="J425" s="1148"/>
      <c r="K425" s="1148"/>
      <c r="L425" s="1148"/>
      <c r="M425" s="1148"/>
      <c r="N425" s="1148"/>
      <c r="O425" s="1148"/>
      <c r="P425" s="1148"/>
      <c r="Q425" s="970"/>
      <c r="R425" s="970"/>
      <c r="S425" s="970"/>
      <c r="T425" s="800"/>
      <c r="W425" s="800"/>
      <c r="AC425" s="969"/>
    </row>
    <row r="426" spans="1:46" s="29" customFormat="1" ht="15.75">
      <c r="A426" s="968"/>
      <c r="B426" s="800"/>
      <c r="C426" s="970"/>
      <c r="D426" s="971"/>
      <c r="E426" s="971"/>
      <c r="F426" s="971"/>
      <c r="G426" s="971"/>
      <c r="H426" s="972"/>
      <c r="J426" s="800"/>
      <c r="K426" s="800"/>
      <c r="L426" s="800"/>
      <c r="M426" s="800"/>
      <c r="N426" s="800"/>
      <c r="O426" s="800"/>
      <c r="P426" s="337"/>
      <c r="T426" s="800"/>
      <c r="W426" s="800"/>
      <c r="AC426" s="969"/>
    </row>
    <row r="427" spans="1:46" s="29" customFormat="1" ht="15.75">
      <c r="A427" s="968"/>
      <c r="B427" s="800"/>
      <c r="C427" s="970"/>
      <c r="D427" s="971"/>
      <c r="E427" s="971"/>
      <c r="F427" s="971"/>
      <c r="G427" s="971"/>
      <c r="H427" s="972"/>
      <c r="J427" s="800"/>
      <c r="K427" s="800"/>
      <c r="L427" s="800"/>
      <c r="M427" s="800"/>
      <c r="N427" s="800"/>
      <c r="O427" s="800"/>
      <c r="P427" s="337"/>
      <c r="T427" s="800"/>
      <c r="W427" s="800"/>
      <c r="AC427" s="969"/>
    </row>
    <row r="428" spans="1:46" s="975" customFormat="1" ht="36">
      <c r="A428" s="973"/>
      <c r="B428" s="1138" t="s">
        <v>2021</v>
      </c>
      <c r="C428" s="1138"/>
      <c r="D428" s="1138"/>
      <c r="E428" s="974"/>
      <c r="F428" s="974"/>
      <c r="G428" s="974"/>
      <c r="H428" s="1030"/>
      <c r="I428" s="1138" t="s">
        <v>2022</v>
      </c>
      <c r="J428" s="1138"/>
      <c r="K428" s="1139" t="s">
        <v>2023</v>
      </c>
      <c r="L428" s="1139"/>
      <c r="M428" s="1139"/>
      <c r="N428" s="1139"/>
      <c r="O428" s="1139"/>
      <c r="P428" s="1139"/>
      <c r="Q428" s="1139"/>
      <c r="T428" s="974"/>
      <c r="W428" s="974"/>
      <c r="AC428" s="976"/>
    </row>
    <row r="429" spans="1:46" s="369" customFormat="1" ht="15.75" customHeight="1">
      <c r="A429" s="817"/>
      <c r="B429" s="818"/>
      <c r="C429" s="819"/>
      <c r="D429" s="820"/>
      <c r="E429" s="820"/>
      <c r="F429" s="820"/>
      <c r="G429" s="821"/>
      <c r="H429" s="821"/>
      <c r="I429" s="812"/>
      <c r="J429" s="822"/>
      <c r="K429" s="822"/>
      <c r="L429" s="822"/>
      <c r="M429" s="822"/>
      <c r="N429" s="822"/>
      <c r="O429" s="822"/>
      <c r="P429" s="1054"/>
      <c r="Q429" s="89"/>
      <c r="R429" s="91"/>
      <c r="S429" s="91"/>
      <c r="AT429" s="294" t="e">
        <f>VLOOKUP(#REF!,'اعضاء هيئة التدريس'!#REF!,2,)</f>
        <v>#REF!</v>
      </c>
    </row>
    <row r="430" spans="1:46" s="91" customFormat="1" ht="14.25" customHeight="1">
      <c r="A430" s="564"/>
      <c r="B430" s="380"/>
      <c r="C430" s="814"/>
      <c r="D430" s="815"/>
      <c r="E430" s="815"/>
      <c r="F430" s="815"/>
      <c r="G430" s="567"/>
      <c r="H430" s="567"/>
      <c r="I430" s="891"/>
      <c r="J430" s="311"/>
      <c r="K430" s="311"/>
      <c r="L430" s="311"/>
      <c r="M430" s="311"/>
      <c r="N430" s="311"/>
      <c r="O430" s="311"/>
      <c r="P430" s="631"/>
      <c r="Q430" s="357"/>
    </row>
    <row r="431" spans="1:46" s="91" customFormat="1" ht="14.25" customHeight="1">
      <c r="A431" s="817"/>
      <c r="B431" s="830"/>
      <c r="C431" s="814"/>
      <c r="D431" s="871"/>
      <c r="E431" s="871"/>
      <c r="F431" s="871"/>
      <c r="G431" s="872"/>
      <c r="H431" s="872"/>
      <c r="I431" s="577"/>
      <c r="J431" s="873"/>
      <c r="K431" s="873"/>
      <c r="L431" s="873"/>
      <c r="M431" s="873"/>
      <c r="N431" s="873"/>
      <c r="O431" s="873"/>
      <c r="P431" s="1057"/>
      <c r="Q431" s="89"/>
    </row>
    <row r="432" spans="1:46" s="91" customFormat="1" ht="14.25" customHeight="1">
      <c r="A432" s="564"/>
      <c r="B432" s="380"/>
      <c r="C432" s="814"/>
      <c r="D432" s="815"/>
      <c r="E432" s="815"/>
      <c r="F432" s="815"/>
      <c r="G432" s="567"/>
      <c r="H432" s="567"/>
      <c r="I432" s="577"/>
      <c r="J432" s="311"/>
      <c r="K432" s="311"/>
      <c r="L432" s="311"/>
      <c r="M432" s="311"/>
      <c r="N432" s="311"/>
      <c r="O432" s="311"/>
      <c r="P432" s="631"/>
      <c r="Q432" s="357"/>
    </row>
    <row r="433" spans="1:17" s="91" customFormat="1" ht="14.25" customHeight="1">
      <c r="A433" s="817"/>
      <c r="B433" s="830"/>
      <c r="C433" s="814"/>
      <c r="D433" s="871"/>
      <c r="E433" s="871"/>
      <c r="F433" s="871"/>
      <c r="G433" s="872"/>
      <c r="H433" s="872"/>
      <c r="I433" s="577"/>
      <c r="J433" s="875"/>
      <c r="K433" s="875"/>
      <c r="L433" s="875"/>
      <c r="M433" s="875"/>
      <c r="N433" s="875"/>
      <c r="O433" s="875"/>
      <c r="P433" s="1057"/>
      <c r="Q433" s="89"/>
    </row>
    <row r="434" spans="1:17" s="91" customFormat="1" ht="15.75" customHeight="1">
      <c r="A434" s="564"/>
      <c r="B434" s="380"/>
      <c r="C434" s="814"/>
      <c r="D434" s="566"/>
      <c r="E434" s="566"/>
      <c r="F434" s="566"/>
      <c r="G434" s="567"/>
      <c r="H434" s="567"/>
      <c r="I434" s="577"/>
      <c r="J434" s="311"/>
      <c r="K434" s="311"/>
      <c r="L434" s="311"/>
      <c r="M434" s="311"/>
      <c r="N434" s="311"/>
      <c r="O434" s="311"/>
      <c r="P434" s="614"/>
      <c r="Q434" s="357"/>
    </row>
    <row r="435" spans="1:17" s="91" customFormat="1" ht="24" customHeight="1">
      <c r="A435" s="817"/>
      <c r="B435" s="830"/>
      <c r="C435" s="814"/>
      <c r="D435" s="871"/>
      <c r="E435" s="871"/>
      <c r="F435" s="871"/>
      <c r="G435" s="872"/>
      <c r="H435" s="872"/>
      <c r="I435" s="577"/>
      <c r="J435" s="875"/>
      <c r="K435" s="875"/>
      <c r="L435" s="875"/>
      <c r="M435" s="875"/>
      <c r="N435" s="875"/>
      <c r="O435" s="875"/>
      <c r="P435" s="1057"/>
      <c r="Q435" s="89"/>
    </row>
    <row r="436" spans="1:17" s="91" customFormat="1" ht="14.25" customHeight="1">
      <c r="A436" s="564"/>
      <c r="B436" s="380"/>
      <c r="C436" s="814"/>
      <c r="D436" s="815"/>
      <c r="E436" s="815"/>
      <c r="F436" s="815"/>
      <c r="G436" s="567"/>
      <c r="H436" s="567"/>
      <c r="I436" s="577"/>
      <c r="J436" s="311"/>
      <c r="K436" s="311"/>
      <c r="L436" s="311"/>
      <c r="M436" s="311"/>
      <c r="N436" s="311"/>
      <c r="O436" s="311"/>
      <c r="P436" s="614"/>
      <c r="Q436" s="357"/>
    </row>
    <row r="437" spans="1:17" s="91" customFormat="1" ht="24" customHeight="1">
      <c r="A437" s="817"/>
      <c r="B437" s="830"/>
      <c r="C437" s="814"/>
      <c r="D437" s="871"/>
      <c r="E437" s="871"/>
      <c r="F437" s="871"/>
      <c r="G437" s="872"/>
      <c r="H437" s="872"/>
      <c r="I437" s="577"/>
      <c r="J437" s="875"/>
      <c r="K437" s="875"/>
      <c r="L437" s="875"/>
      <c r="M437" s="875"/>
      <c r="N437" s="875"/>
      <c r="O437" s="875"/>
      <c r="P437" s="1057"/>
      <c r="Q437" s="89"/>
    </row>
    <row r="438" spans="1:17" s="91" customFormat="1" ht="14.25" customHeight="1">
      <c r="A438" s="564"/>
      <c r="B438" s="380"/>
      <c r="C438" s="814"/>
      <c r="D438" s="815"/>
      <c r="E438" s="815"/>
      <c r="F438" s="815"/>
      <c r="G438" s="567"/>
      <c r="H438" s="567"/>
      <c r="I438" s="577"/>
      <c r="J438" s="311"/>
      <c r="K438" s="311"/>
      <c r="L438" s="311"/>
      <c r="M438" s="360"/>
      <c r="N438" s="311"/>
      <c r="O438" s="311"/>
      <c r="P438" s="614"/>
      <c r="Q438" s="357"/>
    </row>
    <row r="439" spans="1:17" s="91" customFormat="1" ht="14.25" customHeight="1">
      <c r="A439" s="817"/>
      <c r="B439" s="830"/>
      <c r="C439" s="814"/>
      <c r="D439" s="871"/>
      <c r="E439" s="871"/>
      <c r="F439" s="871"/>
      <c r="G439" s="872"/>
      <c r="H439" s="872"/>
      <c r="I439" s="577"/>
      <c r="J439" s="875"/>
      <c r="K439" s="875"/>
      <c r="L439" s="875"/>
      <c r="M439" s="605"/>
      <c r="N439" s="875"/>
      <c r="O439" s="875"/>
      <c r="P439" s="1057"/>
      <c r="Q439" s="89"/>
    </row>
    <row r="440" spans="1:17" s="91" customFormat="1" ht="15.75" customHeight="1">
      <c r="A440" s="564"/>
      <c r="B440" s="380"/>
      <c r="C440" s="814"/>
      <c r="D440" s="566"/>
      <c r="E440" s="566"/>
      <c r="F440" s="566"/>
      <c r="G440" s="567"/>
      <c r="H440" s="567"/>
      <c r="I440" s="577"/>
      <c r="J440" s="311"/>
      <c r="K440" s="311"/>
      <c r="L440" s="311"/>
      <c r="M440" s="311"/>
      <c r="N440" s="311"/>
      <c r="O440" s="311"/>
      <c r="P440" s="631"/>
      <c r="Q440" s="357"/>
    </row>
    <row r="441" spans="1:17" s="91" customFormat="1" ht="14.25" customHeight="1">
      <c r="A441" s="817"/>
      <c r="B441" s="830"/>
      <c r="C441" s="814"/>
      <c r="D441" s="871"/>
      <c r="E441" s="871"/>
      <c r="F441" s="871"/>
      <c r="G441" s="872"/>
      <c r="H441" s="872"/>
      <c r="I441" s="577"/>
      <c r="J441" s="873"/>
      <c r="K441" s="873"/>
      <c r="L441" s="873"/>
      <c r="M441" s="873"/>
      <c r="N441" s="873"/>
      <c r="O441" s="873"/>
      <c r="P441" s="647"/>
      <c r="Q441" s="89"/>
    </row>
    <row r="442" spans="1:17" s="91" customFormat="1" ht="14.25" customHeight="1">
      <c r="A442" s="817"/>
      <c r="B442" s="892"/>
      <c r="C442" s="893"/>
      <c r="D442" s="894"/>
      <c r="E442" s="894"/>
      <c r="F442" s="894"/>
      <c r="G442" s="895"/>
      <c r="H442" s="895"/>
      <c r="I442" s="812"/>
      <c r="J442" s="895"/>
      <c r="K442" s="895"/>
      <c r="L442" s="842"/>
      <c r="M442" s="895"/>
      <c r="N442" s="895"/>
      <c r="O442" s="842"/>
      <c r="P442" s="1058"/>
      <c r="Q442" s="89"/>
    </row>
    <row r="443" spans="1:17" s="91" customFormat="1" ht="24" customHeight="1">
      <c r="A443" s="817"/>
      <c r="B443" s="830"/>
      <c r="C443" s="814"/>
      <c r="D443" s="871"/>
      <c r="E443" s="871"/>
      <c r="F443" s="871"/>
      <c r="G443" s="872"/>
      <c r="H443" s="872"/>
      <c r="I443" s="878"/>
      <c r="J443" s="875"/>
      <c r="K443" s="875"/>
      <c r="L443" s="875"/>
      <c r="M443" s="875"/>
      <c r="N443" s="875"/>
      <c r="O443" s="875"/>
      <c r="P443" s="1057"/>
      <c r="Q443" s="89"/>
    </row>
    <row r="444" spans="1:17" s="91" customFormat="1" ht="15.75" customHeight="1">
      <c r="A444" s="564"/>
      <c r="B444" s="380"/>
      <c r="C444" s="814"/>
      <c r="D444" s="815"/>
      <c r="E444" s="815"/>
      <c r="F444" s="815"/>
      <c r="G444" s="567"/>
      <c r="H444" s="567"/>
      <c r="I444" s="577"/>
      <c r="J444" s="896"/>
      <c r="K444" s="311"/>
      <c r="L444" s="311"/>
      <c r="M444" s="311"/>
      <c r="N444" s="311"/>
      <c r="O444" s="311"/>
      <c r="P444" s="631"/>
      <c r="Q444" s="357"/>
    </row>
    <row r="445" spans="1:17" s="91" customFormat="1" ht="14.25" customHeight="1">
      <c r="A445" s="817"/>
      <c r="B445" s="830"/>
      <c r="C445" s="814"/>
      <c r="D445" s="871"/>
      <c r="E445" s="871"/>
      <c r="F445" s="871"/>
      <c r="G445" s="872"/>
      <c r="H445" s="872"/>
      <c r="I445" s="577"/>
      <c r="J445" s="873"/>
      <c r="K445" s="873"/>
      <c r="L445" s="873"/>
      <c r="M445" s="873"/>
      <c r="N445" s="873"/>
      <c r="O445" s="873"/>
      <c r="P445" s="647"/>
      <c r="Q445" s="89"/>
    </row>
    <row r="446" spans="1:17" s="91" customFormat="1" ht="14.25" customHeight="1">
      <c r="A446" s="564"/>
      <c r="B446" s="380"/>
      <c r="C446" s="814"/>
      <c r="D446" s="815"/>
      <c r="E446" s="815"/>
      <c r="F446" s="815"/>
      <c r="G446" s="567"/>
      <c r="H446" s="567"/>
      <c r="I446" s="577"/>
      <c r="J446" s="311"/>
      <c r="K446" s="311"/>
      <c r="L446" s="311"/>
      <c r="M446" s="311"/>
      <c r="N446" s="311"/>
      <c r="O446" s="311"/>
      <c r="P446" s="631"/>
      <c r="Q446" s="357"/>
    </row>
    <row r="447" spans="1:17" s="91" customFormat="1" ht="14.25" customHeight="1">
      <c r="A447" s="817"/>
      <c r="B447" s="830"/>
      <c r="C447" s="814"/>
      <c r="D447" s="871"/>
      <c r="E447" s="871"/>
      <c r="F447" s="871"/>
      <c r="G447" s="872"/>
      <c r="H447" s="872"/>
      <c r="I447" s="577"/>
      <c r="J447" s="873"/>
      <c r="K447" s="873"/>
      <c r="L447" s="873"/>
      <c r="M447" s="873"/>
      <c r="N447" s="873"/>
      <c r="O447" s="873"/>
      <c r="P447" s="647"/>
      <c r="Q447" s="89"/>
    </row>
    <row r="448" spans="1:17" s="91" customFormat="1" ht="15.75" customHeight="1">
      <c r="A448" s="564"/>
      <c r="B448" s="380"/>
      <c r="C448" s="814"/>
      <c r="D448" s="566"/>
      <c r="E448" s="566"/>
      <c r="F448" s="566"/>
      <c r="G448" s="567"/>
      <c r="H448" s="567"/>
      <c r="I448" s="577"/>
      <c r="J448" s="311"/>
      <c r="K448" s="311"/>
      <c r="L448" s="311"/>
      <c r="M448" s="311"/>
      <c r="N448" s="311"/>
      <c r="O448" s="311"/>
      <c r="P448" s="614"/>
      <c r="Q448" s="357"/>
    </row>
    <row r="449" spans="1:17" s="91" customFormat="1" ht="15" customHeight="1">
      <c r="A449" s="817"/>
      <c r="B449" s="830"/>
      <c r="C449" s="814"/>
      <c r="D449" s="871"/>
      <c r="E449" s="871"/>
      <c r="F449" s="871"/>
      <c r="G449" s="872"/>
      <c r="H449" s="872"/>
      <c r="I449" s="878"/>
      <c r="J449" s="875"/>
      <c r="K449" s="875"/>
      <c r="L449" s="875"/>
      <c r="M449" s="875"/>
      <c r="N449" s="875"/>
      <c r="O449" s="875"/>
      <c r="P449" s="1057"/>
      <c r="Q449" s="89"/>
    </row>
    <row r="450" spans="1:17" s="91" customFormat="1" ht="14.25" customHeight="1">
      <c r="A450" s="564"/>
      <c r="B450" s="380"/>
      <c r="C450" s="814"/>
      <c r="D450" s="815"/>
      <c r="E450" s="815"/>
      <c r="F450" s="815"/>
      <c r="G450" s="567"/>
      <c r="H450" s="567"/>
      <c r="I450" s="577"/>
      <c r="J450" s="311"/>
      <c r="K450" s="311"/>
      <c r="L450" s="311"/>
      <c r="M450" s="311"/>
      <c r="N450" s="311"/>
      <c r="O450" s="311"/>
      <c r="P450" s="631"/>
      <c r="Q450" s="357"/>
    </row>
    <row r="451" spans="1:17" s="91" customFormat="1" ht="14.25" customHeight="1">
      <c r="A451" s="817"/>
      <c r="B451" s="830"/>
      <c r="C451" s="814"/>
      <c r="D451" s="871"/>
      <c r="E451" s="871"/>
      <c r="F451" s="871"/>
      <c r="G451" s="872"/>
      <c r="H451" s="872"/>
      <c r="I451" s="878"/>
      <c r="J451" s="875"/>
      <c r="K451" s="875"/>
      <c r="L451" s="875"/>
      <c r="M451" s="875"/>
      <c r="N451" s="875"/>
      <c r="O451" s="875"/>
      <c r="P451" s="1057"/>
      <c r="Q451" s="89"/>
    </row>
    <row r="452" spans="1:17" s="91" customFormat="1" ht="15.75" customHeight="1">
      <c r="A452" s="564"/>
      <c r="B452" s="380"/>
      <c r="C452" s="814"/>
      <c r="D452" s="566"/>
      <c r="E452" s="566"/>
      <c r="F452" s="566"/>
      <c r="G452" s="567"/>
      <c r="H452" s="567"/>
      <c r="I452" s="577"/>
      <c r="J452" s="311"/>
      <c r="K452" s="311"/>
      <c r="L452" s="311"/>
      <c r="M452" s="311"/>
      <c r="N452" s="311"/>
      <c r="O452" s="311"/>
      <c r="P452" s="631"/>
      <c r="Q452" s="357"/>
    </row>
    <row r="453" spans="1:17" s="91" customFormat="1" ht="14.25" customHeight="1">
      <c r="A453" s="817"/>
      <c r="B453" s="830"/>
      <c r="C453" s="814"/>
      <c r="D453" s="871"/>
      <c r="E453" s="871"/>
      <c r="F453" s="871"/>
      <c r="G453" s="872"/>
      <c r="H453" s="872"/>
      <c r="I453" s="310"/>
      <c r="J453" s="875"/>
      <c r="K453" s="875"/>
      <c r="L453" s="875"/>
      <c r="M453" s="875"/>
      <c r="N453" s="875"/>
      <c r="O453" s="875"/>
      <c r="P453" s="1057"/>
      <c r="Q453" s="89"/>
    </row>
    <row r="454" spans="1:17" s="91" customFormat="1" ht="15.75" customHeight="1">
      <c r="A454" s="564"/>
      <c r="B454" s="380"/>
      <c r="C454" s="814"/>
      <c r="D454" s="566"/>
      <c r="E454" s="566"/>
      <c r="F454" s="566"/>
      <c r="G454" s="567"/>
      <c r="H454" s="567"/>
      <c r="I454" s="760"/>
      <c r="J454" s="311"/>
      <c r="K454" s="311"/>
      <c r="L454" s="311"/>
      <c r="M454" s="311"/>
      <c r="N454" s="311"/>
      <c r="O454" s="311"/>
      <c r="P454" s="614"/>
      <c r="Q454" s="357"/>
    </row>
    <row r="455" spans="1:17" s="91" customFormat="1" ht="14.25" customHeight="1">
      <c r="A455" s="817"/>
      <c r="B455" s="830"/>
      <c r="C455" s="814"/>
      <c r="D455" s="871"/>
      <c r="E455" s="871"/>
      <c r="F455" s="871"/>
      <c r="G455" s="872"/>
      <c r="H455" s="872"/>
      <c r="I455" s="577"/>
      <c r="J455" s="875"/>
      <c r="K455" s="875"/>
      <c r="L455" s="875"/>
      <c r="M455" s="875"/>
      <c r="N455" s="875"/>
      <c r="O455" s="875"/>
      <c r="P455" s="1057"/>
      <c r="Q455" s="89"/>
    </row>
    <row r="456" spans="1:17" s="91" customFormat="1" ht="15.75" customHeight="1">
      <c r="A456" s="564"/>
      <c r="B456" s="380"/>
      <c r="C456" s="814"/>
      <c r="D456" s="566"/>
      <c r="E456" s="566"/>
      <c r="F456" s="566"/>
      <c r="G456" s="567"/>
      <c r="H456" s="567"/>
      <c r="I456" s="577"/>
      <c r="J456" s="311"/>
      <c r="K456" s="311"/>
      <c r="L456" s="311"/>
      <c r="M456" s="311"/>
      <c r="N456" s="311"/>
      <c r="O456" s="311"/>
      <c r="P456" s="614"/>
      <c r="Q456" s="357"/>
    </row>
    <row r="457" spans="1:17" s="91" customFormat="1" ht="18.75">
      <c r="A457" s="817"/>
      <c r="B457" s="830"/>
      <c r="C457" s="814"/>
      <c r="D457" s="871"/>
      <c r="E457" s="871"/>
      <c r="F457" s="871"/>
      <c r="G457" s="872"/>
      <c r="H457" s="872"/>
      <c r="I457" s="577"/>
      <c r="J457" s="875"/>
      <c r="K457" s="875"/>
      <c r="L457" s="875"/>
      <c r="M457" s="875"/>
      <c r="N457" s="875"/>
      <c r="O457" s="875"/>
      <c r="P457" s="1057"/>
      <c r="Q457" s="89"/>
    </row>
    <row r="458" spans="1:17" s="91" customFormat="1" ht="15.75" customHeight="1">
      <c r="A458" s="564"/>
      <c r="B458" s="380"/>
      <c r="C458" s="814"/>
      <c r="D458" s="566"/>
      <c r="E458" s="566"/>
      <c r="F458" s="566"/>
      <c r="G458" s="567"/>
      <c r="H458" s="567"/>
      <c r="I458" s="577"/>
      <c r="J458" s="311"/>
      <c r="K458" s="311"/>
      <c r="L458" s="311"/>
      <c r="M458" s="311"/>
      <c r="N458" s="311"/>
      <c r="O458" s="311"/>
      <c r="P458" s="614"/>
      <c r="Q458" s="357"/>
    </row>
    <row r="459" spans="1:17" s="91" customFormat="1" ht="18.75">
      <c r="A459" s="817"/>
      <c r="B459" s="830"/>
      <c r="C459" s="814"/>
      <c r="D459" s="871"/>
      <c r="E459" s="871"/>
      <c r="F459" s="871"/>
      <c r="G459" s="872"/>
      <c r="H459" s="872"/>
      <c r="I459" s="577"/>
      <c r="J459" s="875"/>
      <c r="K459" s="875"/>
      <c r="L459" s="875"/>
      <c r="M459" s="875"/>
      <c r="N459" s="875"/>
      <c r="O459" s="875"/>
      <c r="P459" s="1057"/>
      <c r="Q459" s="89"/>
    </row>
    <row r="460" spans="1:17" s="91" customFormat="1" ht="14.25" customHeight="1">
      <c r="A460" s="564"/>
      <c r="B460" s="380"/>
      <c r="C460" s="814"/>
      <c r="D460" s="815"/>
      <c r="E460" s="815"/>
      <c r="F460" s="815"/>
      <c r="G460" s="567"/>
      <c r="H460" s="567"/>
      <c r="I460" s="878"/>
      <c r="J460" s="311"/>
      <c r="K460" s="311"/>
      <c r="L460" s="311"/>
      <c r="M460" s="311"/>
      <c r="N460" s="311"/>
      <c r="O460" s="311"/>
      <c r="P460" s="631"/>
      <c r="Q460" s="660"/>
    </row>
    <row r="461" spans="1:17" s="91" customFormat="1" ht="18.75">
      <c r="A461" s="817"/>
      <c r="B461" s="830"/>
      <c r="C461" s="814"/>
      <c r="D461" s="871"/>
      <c r="E461" s="871"/>
      <c r="F461" s="871"/>
      <c r="G461" s="872"/>
      <c r="H461" s="872"/>
      <c r="I461" s="878"/>
      <c r="J461" s="875"/>
      <c r="K461" s="875"/>
      <c r="L461" s="875"/>
      <c r="M461" s="875"/>
      <c r="N461" s="875"/>
      <c r="O461" s="875"/>
      <c r="P461" s="1057"/>
      <c r="Q461" s="89"/>
    </row>
    <row r="462" spans="1:17" s="91" customFormat="1" ht="22.5" customHeight="1">
      <c r="A462" s="564"/>
      <c r="B462" s="380"/>
      <c r="C462" s="814"/>
      <c r="D462" s="566"/>
      <c r="E462" s="566"/>
      <c r="F462" s="566"/>
      <c r="G462" s="567"/>
      <c r="H462" s="567"/>
      <c r="I462" s="310"/>
      <c r="J462" s="311"/>
      <c r="K462" s="311"/>
      <c r="L462" s="311"/>
      <c r="M462" s="311"/>
      <c r="N462" s="357"/>
      <c r="O462" s="311"/>
      <c r="P462" s="631"/>
      <c r="Q462" s="357"/>
    </row>
    <row r="463" spans="1:17" s="91" customFormat="1" ht="18.75">
      <c r="A463" s="817"/>
      <c r="B463" s="830"/>
      <c r="C463" s="814"/>
      <c r="D463" s="871"/>
      <c r="E463" s="871"/>
      <c r="F463" s="871"/>
      <c r="G463" s="872"/>
      <c r="H463" s="872"/>
      <c r="I463" s="577"/>
      <c r="J463" s="875"/>
      <c r="K463" s="875"/>
      <c r="L463" s="875"/>
      <c r="M463" s="875"/>
      <c r="N463" s="875"/>
      <c r="O463" s="875"/>
      <c r="P463" s="1057"/>
      <c r="Q463" s="89"/>
    </row>
    <row r="464" spans="1:17" s="91" customFormat="1" ht="24" customHeight="1">
      <c r="A464" s="564"/>
      <c r="B464" s="380"/>
      <c r="C464" s="814"/>
      <c r="D464" s="872"/>
      <c r="E464" s="872"/>
      <c r="F464" s="872"/>
      <c r="G464" s="872"/>
      <c r="H464" s="872"/>
      <c r="I464" s="577"/>
      <c r="J464" s="873"/>
      <c r="K464" s="873"/>
      <c r="L464" s="873"/>
      <c r="M464" s="873"/>
      <c r="N464" s="873"/>
      <c r="O464" s="873"/>
      <c r="P464" s="647"/>
      <c r="Q464" s="89"/>
    </row>
    <row r="465" spans="1:17" s="91" customFormat="1" ht="18.75">
      <c r="A465" s="817"/>
      <c r="B465" s="830"/>
      <c r="C465" s="814"/>
      <c r="D465" s="871"/>
      <c r="E465" s="871"/>
      <c r="F465" s="871"/>
      <c r="G465" s="872"/>
      <c r="H465" s="872"/>
      <c r="I465" s="577"/>
      <c r="J465" s="873"/>
      <c r="K465" s="873"/>
      <c r="L465" s="873"/>
      <c r="M465" s="873"/>
      <c r="N465" s="873"/>
      <c r="O465" s="873"/>
      <c r="P465" s="647"/>
      <c r="Q465" s="89"/>
    </row>
    <row r="466" spans="1:17" s="91" customFormat="1" ht="15.75" customHeight="1">
      <c r="A466" s="564"/>
      <c r="B466" s="380"/>
      <c r="C466" s="814"/>
      <c r="D466" s="566"/>
      <c r="E466" s="566"/>
      <c r="F466" s="566"/>
      <c r="G466" s="567"/>
      <c r="H466" s="567"/>
      <c r="I466" s="760"/>
      <c r="J466" s="283"/>
      <c r="K466" s="614"/>
      <c r="L466" s="614"/>
      <c r="M466" s="283"/>
      <c r="N466" s="313"/>
      <c r="O466" s="283"/>
      <c r="P466" s="631"/>
      <c r="Q466" s="357"/>
    </row>
    <row r="467" spans="1:17" s="91" customFormat="1" ht="18.75">
      <c r="A467" s="817"/>
      <c r="B467" s="835"/>
      <c r="C467" s="836"/>
      <c r="D467" s="837"/>
      <c r="E467" s="837"/>
      <c r="F467" s="837"/>
      <c r="G467" s="837"/>
      <c r="H467" s="837"/>
      <c r="I467" s="187"/>
      <c r="J467" s="187"/>
      <c r="K467" s="187"/>
      <c r="L467" s="838"/>
      <c r="M467" s="187"/>
      <c r="N467" s="861"/>
      <c r="O467" s="187"/>
      <c r="P467" s="922"/>
      <c r="Q467" s="785"/>
    </row>
    <row r="468" spans="1:17" s="91" customFormat="1" ht="15.75" customHeight="1">
      <c r="A468" s="564"/>
      <c r="B468" s="380"/>
      <c r="C468" s="814"/>
      <c r="D468" s="566"/>
      <c r="E468" s="566"/>
      <c r="F468" s="566"/>
      <c r="G468" s="567"/>
      <c r="H468" s="567"/>
      <c r="I468" s="577"/>
      <c r="J468" s="311"/>
      <c r="K468" s="311"/>
      <c r="L468" s="311"/>
      <c r="M468" s="311"/>
      <c r="N468" s="311"/>
      <c r="O468" s="311"/>
      <c r="P468" s="614"/>
      <c r="Q468" s="357"/>
    </row>
    <row r="469" spans="1:17" s="91" customFormat="1" ht="18.75">
      <c r="A469" s="817"/>
      <c r="B469" s="830"/>
      <c r="C469" s="814"/>
      <c r="D469" s="871"/>
      <c r="E469" s="871"/>
      <c r="F469" s="871"/>
      <c r="G469" s="872"/>
      <c r="H469" s="872"/>
      <c r="I469" s="577"/>
      <c r="J469" s="875"/>
      <c r="K469" s="875"/>
      <c r="L469" s="875"/>
      <c r="M469" s="875"/>
      <c r="N469" s="875"/>
      <c r="O469" s="875"/>
      <c r="P469" s="1057"/>
      <c r="Q469" s="89"/>
    </row>
    <row r="470" spans="1:17" s="91" customFormat="1" ht="15.75" customHeight="1">
      <c r="A470" s="564"/>
      <c r="B470" s="380"/>
      <c r="C470" s="814"/>
      <c r="D470" s="566"/>
      <c r="E470" s="566"/>
      <c r="F470" s="566"/>
      <c r="G470" s="567"/>
      <c r="H470" s="567"/>
      <c r="I470" s="577"/>
      <c r="J470" s="311"/>
      <c r="K470" s="311"/>
      <c r="L470" s="311"/>
      <c r="M470" s="311"/>
      <c r="N470" s="311"/>
      <c r="O470" s="311"/>
      <c r="P470" s="569"/>
      <c r="Q470" s="357"/>
    </row>
    <row r="471" spans="1:17" s="91" customFormat="1" ht="18.75">
      <c r="A471" s="817"/>
      <c r="B471" s="830"/>
      <c r="C471" s="814"/>
      <c r="D471" s="871"/>
      <c r="E471" s="871"/>
      <c r="F471" s="871"/>
      <c r="G471" s="872"/>
      <c r="H471" s="872"/>
      <c r="I471" s="577"/>
      <c r="J471" s="873"/>
      <c r="K471" s="873"/>
      <c r="L471" s="873"/>
      <c r="M471" s="873"/>
      <c r="N471" s="873"/>
      <c r="O471" s="873"/>
      <c r="P471" s="647"/>
      <c r="Q471" s="89"/>
    </row>
    <row r="472" spans="1:17" s="91" customFormat="1" ht="18.75">
      <c r="A472" s="564"/>
      <c r="B472" s="380"/>
      <c r="C472" s="814"/>
      <c r="D472" s="566"/>
      <c r="E472" s="566"/>
      <c r="F472" s="566"/>
      <c r="G472" s="567"/>
      <c r="H472" s="567"/>
      <c r="I472" s="577"/>
      <c r="J472" s="311"/>
      <c r="K472" s="311"/>
      <c r="L472" s="311"/>
      <c r="M472" s="311"/>
      <c r="N472" s="311"/>
      <c r="O472" s="311"/>
      <c r="P472" s="614"/>
      <c r="Q472" s="357"/>
    </row>
    <row r="473" spans="1:17" s="91" customFormat="1" ht="18.75">
      <c r="A473" s="817"/>
      <c r="B473" s="830"/>
      <c r="C473" s="814"/>
      <c r="D473" s="871"/>
      <c r="E473" s="871"/>
      <c r="F473" s="871"/>
      <c r="G473" s="872"/>
      <c r="H473" s="872"/>
      <c r="I473" s="869"/>
      <c r="J473" s="875"/>
      <c r="K473" s="875"/>
      <c r="L473" s="875"/>
      <c r="M473" s="875"/>
      <c r="N473" s="875"/>
      <c r="O473" s="875"/>
      <c r="P473" s="1061"/>
      <c r="Q473" s="89"/>
    </row>
    <row r="474" spans="1:17" s="91" customFormat="1" ht="15.75" customHeight="1">
      <c r="A474" s="564"/>
      <c r="B474" s="898"/>
      <c r="C474" s="899"/>
      <c r="D474" s="614"/>
      <c r="E474" s="614"/>
      <c r="F474" s="614"/>
      <c r="G474" s="900"/>
      <c r="H474" s="900"/>
      <c r="I474" s="891"/>
      <c r="J474" s="360"/>
      <c r="K474" s="360"/>
      <c r="L474" s="313"/>
      <c r="M474" s="360"/>
      <c r="N474" s="360"/>
      <c r="O474" s="313"/>
      <c r="P474" s="631"/>
      <c r="Q474" s="357"/>
    </row>
    <row r="475" spans="1:17" s="91" customFormat="1">
      <c r="A475" s="817"/>
      <c r="B475" s="892"/>
      <c r="C475" s="893"/>
      <c r="D475" s="894"/>
      <c r="E475" s="894"/>
      <c r="F475" s="894"/>
      <c r="G475" s="895"/>
      <c r="H475" s="895"/>
      <c r="I475" s="812"/>
      <c r="J475" s="895"/>
      <c r="K475" s="895"/>
      <c r="L475" s="842"/>
      <c r="M475" s="895"/>
      <c r="N475" s="895"/>
      <c r="O475" s="842"/>
      <c r="P475" s="1058"/>
      <c r="Q475" s="89"/>
    </row>
    <row r="476" spans="1:17" s="91" customFormat="1" ht="15.75" customHeight="1">
      <c r="A476" s="564"/>
      <c r="B476" s="380"/>
      <c r="C476" s="814"/>
      <c r="D476" s="566"/>
      <c r="E476" s="566"/>
      <c r="F476" s="566"/>
      <c r="G476" s="567"/>
      <c r="H476" s="567"/>
      <c r="I476" s="878"/>
      <c r="J476" s="311"/>
      <c r="K476" s="311"/>
      <c r="L476" s="311"/>
      <c r="M476" s="311"/>
      <c r="N476" s="311"/>
      <c r="O476" s="311"/>
      <c r="P476" s="614"/>
      <c r="Q476" s="357"/>
    </row>
    <row r="477" spans="1:17" s="91" customFormat="1" ht="18.75">
      <c r="A477" s="817"/>
      <c r="B477" s="830"/>
      <c r="C477" s="814"/>
      <c r="D477" s="871"/>
      <c r="E477" s="871"/>
      <c r="F477" s="871"/>
      <c r="G477" s="872"/>
      <c r="H477" s="872"/>
      <c r="I477" s="878"/>
      <c r="J477" s="875"/>
      <c r="K477" s="875"/>
      <c r="L477" s="875"/>
      <c r="M477" s="875"/>
      <c r="N477" s="875"/>
      <c r="O477" s="875"/>
      <c r="P477" s="1057"/>
      <c r="Q477" s="89"/>
    </row>
    <row r="478" spans="1:17" s="91" customFormat="1" ht="15.75" customHeight="1">
      <c r="A478" s="564"/>
      <c r="B478" s="380"/>
      <c r="C478" s="814"/>
      <c r="D478" s="566"/>
      <c r="E478" s="566"/>
      <c r="F478" s="566"/>
      <c r="G478" s="567"/>
      <c r="H478" s="567"/>
      <c r="I478" s="577"/>
      <c r="J478" s="311"/>
      <c r="K478" s="311"/>
      <c r="L478" s="357"/>
      <c r="M478" s="311"/>
      <c r="N478" s="311"/>
      <c r="O478" s="311"/>
      <c r="P478" s="631"/>
      <c r="Q478" s="357"/>
    </row>
    <row r="479" spans="1:17" s="92" customFormat="1" ht="18.75">
      <c r="A479" s="817"/>
      <c r="B479" s="830"/>
      <c r="C479" s="814"/>
      <c r="D479" s="871"/>
      <c r="E479" s="871"/>
      <c r="F479" s="871"/>
      <c r="G479" s="872"/>
      <c r="H479" s="872"/>
      <c r="I479" s="577"/>
      <c r="J479" s="873"/>
      <c r="K479" s="873"/>
      <c r="L479" s="873"/>
      <c r="M479" s="873"/>
      <c r="N479" s="873"/>
      <c r="O479" s="873"/>
      <c r="P479" s="647"/>
      <c r="Q479" s="89"/>
    </row>
    <row r="480" spans="1:17" s="92" customFormat="1" ht="15" customHeight="1">
      <c r="A480" s="564"/>
      <c r="B480" s="898"/>
      <c r="C480" s="893"/>
      <c r="D480" s="880"/>
      <c r="E480" s="880"/>
      <c r="F480" s="880"/>
      <c r="G480" s="895"/>
      <c r="H480" s="895"/>
      <c r="I480" s="884"/>
      <c r="J480" s="222"/>
      <c r="K480" s="880"/>
      <c r="L480" s="881"/>
      <c r="M480" s="222"/>
      <c r="N480" s="881"/>
      <c r="O480" s="880"/>
      <c r="P480" s="631"/>
      <c r="Q480" s="881"/>
    </row>
    <row r="481" spans="1:17" s="92" customFormat="1" ht="18.75">
      <c r="A481" s="564"/>
      <c r="B481" s="380"/>
      <c r="C481" s="814"/>
      <c r="D481" s="872"/>
      <c r="E481" s="872"/>
      <c r="F481" s="872"/>
      <c r="G481" s="872"/>
      <c r="H481" s="872"/>
      <c r="I481" s="577"/>
      <c r="J481" s="873"/>
      <c r="K481" s="873"/>
      <c r="L481" s="873"/>
      <c r="M481" s="873"/>
      <c r="N481" s="873"/>
      <c r="O481" s="873"/>
      <c r="P481" s="631"/>
      <c r="Q481" s="89"/>
    </row>
    <row r="482" spans="1:17" s="91" customFormat="1" ht="18.75">
      <c r="A482" s="817"/>
      <c r="B482" s="830"/>
      <c r="C482" s="814"/>
      <c r="D482" s="871"/>
      <c r="E482" s="871"/>
      <c r="F482" s="871"/>
      <c r="G482" s="872"/>
      <c r="H482" s="872"/>
      <c r="I482" s="577"/>
      <c r="J482" s="873"/>
      <c r="K482" s="873"/>
      <c r="L482" s="873"/>
      <c r="M482" s="873"/>
      <c r="N482" s="873"/>
      <c r="O482" s="873"/>
      <c r="P482" s="647"/>
      <c r="Q482" s="89"/>
    </row>
    <row r="483" spans="1:17" s="91" customFormat="1" ht="24" customHeight="1">
      <c r="A483" s="564"/>
      <c r="B483" s="380"/>
      <c r="C483" s="814"/>
      <c r="D483" s="815"/>
      <c r="E483" s="815"/>
      <c r="F483" s="815"/>
      <c r="G483" s="567"/>
      <c r="H483" s="567"/>
      <c r="I483" s="577"/>
      <c r="J483" s="311"/>
      <c r="K483" s="311"/>
      <c r="L483" s="311"/>
      <c r="M483" s="311"/>
      <c r="N483" s="311"/>
      <c r="O483" s="311"/>
      <c r="P483" s="631"/>
      <c r="Q483" s="357"/>
    </row>
    <row r="484" spans="1:17" s="92" customFormat="1" ht="15.75" customHeight="1">
      <c r="A484" s="564"/>
      <c r="B484" s="380"/>
      <c r="C484" s="814"/>
      <c r="D484" s="566"/>
      <c r="E484" s="566"/>
      <c r="F484" s="566"/>
      <c r="G484" s="901"/>
      <c r="H484" s="901"/>
      <c r="I484" s="576"/>
      <c r="J484" s="220"/>
      <c r="K484" s="311"/>
      <c r="L484" s="311"/>
      <c r="M484" s="311"/>
      <c r="N484" s="311"/>
      <c r="O484" s="311"/>
      <c r="P484" s="614"/>
      <c r="Q484" s="660"/>
    </row>
    <row r="485" spans="1:17" s="91" customFormat="1" ht="18.75">
      <c r="A485" s="817"/>
      <c r="B485" s="830"/>
      <c r="C485" s="814"/>
      <c r="D485" s="871"/>
      <c r="E485" s="871"/>
      <c r="F485" s="871"/>
      <c r="G485" s="872"/>
      <c r="H485" s="872"/>
      <c r="I485" s="577"/>
      <c r="J485" s="875"/>
      <c r="K485" s="875"/>
      <c r="L485" s="875"/>
      <c r="M485" s="875"/>
      <c r="N485" s="875"/>
      <c r="O485" s="875"/>
      <c r="P485" s="1057"/>
      <c r="Q485" s="89"/>
    </row>
    <row r="486" spans="1:17" s="92" customFormat="1" ht="18.75">
      <c r="A486" s="564"/>
      <c r="B486" s="380"/>
      <c r="C486" s="814"/>
      <c r="D486" s="566"/>
      <c r="E486" s="566"/>
      <c r="F486" s="566"/>
      <c r="G486" s="567"/>
      <c r="H486" s="567"/>
      <c r="I486" s="878"/>
      <c r="J486" s="311"/>
      <c r="K486" s="311"/>
      <c r="L486" s="311"/>
      <c r="M486" s="311"/>
      <c r="N486" s="311"/>
      <c r="O486" s="311"/>
      <c r="P486" s="902"/>
      <c r="Q486" s="357"/>
    </row>
    <row r="487" spans="1:17" s="91" customFormat="1" ht="18.75">
      <c r="A487" s="817"/>
      <c r="B487" s="835"/>
      <c r="C487" s="836"/>
      <c r="D487" s="837"/>
      <c r="E487" s="837"/>
      <c r="F487" s="837"/>
      <c r="G487" s="837"/>
      <c r="H487" s="837"/>
      <c r="I487" s="187"/>
      <c r="J487" s="187"/>
      <c r="K487" s="187"/>
      <c r="L487" s="838"/>
      <c r="M487" s="894"/>
      <c r="N487" s="187"/>
      <c r="O487" s="187"/>
      <c r="P487" s="922"/>
      <c r="Q487" s="785"/>
    </row>
    <row r="488" spans="1:17" s="91" customFormat="1" ht="18.75">
      <c r="A488" s="564"/>
      <c r="B488" s="380"/>
      <c r="C488" s="814"/>
      <c r="D488" s="566"/>
      <c r="E488" s="566"/>
      <c r="F488" s="566"/>
      <c r="G488" s="567"/>
      <c r="H488" s="567"/>
      <c r="I488" s="577"/>
      <c r="J488" s="311"/>
      <c r="K488" s="311"/>
      <c r="L488" s="311"/>
      <c r="M488" s="311"/>
      <c r="N488" s="311"/>
      <c r="O488" s="311"/>
      <c r="P488" s="357"/>
      <c r="Q488" s="357"/>
    </row>
    <row r="489" spans="1:17" s="91" customFormat="1" ht="14.25" customHeight="1">
      <c r="A489" s="817"/>
      <c r="B489" s="830"/>
      <c r="C489" s="814"/>
      <c r="D489" s="871"/>
      <c r="E489" s="871"/>
      <c r="F489" s="871"/>
      <c r="G489" s="872"/>
      <c r="H489" s="872"/>
      <c r="I489" s="878"/>
      <c r="J489" s="875"/>
      <c r="K489" s="875"/>
      <c r="L489" s="875"/>
      <c r="M489" s="875"/>
      <c r="N489" s="875"/>
      <c r="O489" s="875"/>
      <c r="P489" s="1057"/>
      <c r="Q489" s="89"/>
    </row>
    <row r="490" spans="1:17" s="92" customFormat="1" ht="15" customHeight="1">
      <c r="A490" s="817"/>
      <c r="B490" s="830"/>
      <c r="C490" s="814"/>
      <c r="D490" s="871"/>
      <c r="E490" s="871"/>
      <c r="F490" s="871"/>
      <c r="G490" s="872"/>
      <c r="H490" s="872"/>
      <c r="I490" s="878"/>
      <c r="J490" s="875"/>
      <c r="K490" s="875"/>
      <c r="L490" s="875"/>
      <c r="M490" s="875"/>
      <c r="N490" s="875"/>
      <c r="O490" s="875"/>
      <c r="P490" s="1057"/>
      <c r="Q490" s="89"/>
    </row>
    <row r="491" spans="1:17" s="91" customFormat="1" ht="15.75" customHeight="1">
      <c r="A491" s="564"/>
      <c r="B491" s="380"/>
      <c r="C491" s="814"/>
      <c r="D491" s="566"/>
      <c r="E491" s="566"/>
      <c r="F491" s="566"/>
      <c r="G491" s="567"/>
      <c r="H491" s="567"/>
      <c r="I491" s="577"/>
      <c r="J491" s="311"/>
      <c r="K491" s="311"/>
      <c r="L491" s="311"/>
      <c r="M491" s="311"/>
      <c r="N491" s="311"/>
      <c r="O491" s="311"/>
      <c r="P491" s="631"/>
      <c r="Q491" s="357"/>
    </row>
    <row r="492" spans="1:17" s="92" customFormat="1" ht="18.75">
      <c r="A492" s="817"/>
      <c r="B492" s="830"/>
      <c r="C492" s="814"/>
      <c r="D492" s="871"/>
      <c r="E492" s="871"/>
      <c r="F492" s="871"/>
      <c r="G492" s="872"/>
      <c r="H492" s="872"/>
      <c r="I492" s="577"/>
      <c r="J492" s="875"/>
      <c r="K492" s="875"/>
      <c r="L492" s="875"/>
      <c r="M492" s="875"/>
      <c r="N492" s="875"/>
      <c r="O492" s="875"/>
      <c r="P492" s="1057"/>
      <c r="Q492" s="89"/>
    </row>
    <row r="493" spans="1:17" s="92" customFormat="1" ht="18.75">
      <c r="A493" s="564"/>
      <c r="B493" s="380"/>
      <c r="C493" s="814"/>
      <c r="D493" s="566"/>
      <c r="E493" s="566"/>
      <c r="F493" s="566"/>
      <c r="G493" s="567"/>
      <c r="H493" s="567"/>
      <c r="I493" s="878"/>
      <c r="J493" s="311"/>
      <c r="K493" s="311"/>
      <c r="L493" s="311"/>
      <c r="M493" s="311"/>
      <c r="N493" s="311"/>
      <c r="O493" s="311"/>
      <c r="P493" s="631"/>
      <c r="Q493" s="357"/>
    </row>
    <row r="494" spans="1:17" s="92" customFormat="1" ht="18.75">
      <c r="A494" s="817"/>
      <c r="B494" s="830"/>
      <c r="C494" s="814"/>
      <c r="D494" s="871"/>
      <c r="E494" s="871"/>
      <c r="F494" s="871"/>
      <c r="G494" s="872"/>
      <c r="H494" s="872"/>
      <c r="I494" s="903"/>
      <c r="J494" s="875"/>
      <c r="K494" s="875"/>
      <c r="L494" s="875"/>
      <c r="M494" s="875"/>
      <c r="N494" s="875"/>
      <c r="O494" s="875"/>
      <c r="P494" s="1061"/>
      <c r="Q494" s="89"/>
    </row>
    <row r="495" spans="1:17" s="92" customFormat="1" ht="18.75">
      <c r="A495" s="564"/>
      <c r="B495" s="380"/>
      <c r="C495" s="814"/>
      <c r="D495" s="566"/>
      <c r="E495" s="566"/>
      <c r="F495" s="566"/>
      <c r="G495" s="567"/>
      <c r="H495" s="567"/>
      <c r="I495" s="577"/>
      <c r="J495" s="311"/>
      <c r="K495" s="311"/>
      <c r="L495" s="311"/>
      <c r="M495" s="311"/>
      <c r="N495" s="311"/>
      <c r="O495" s="311"/>
      <c r="P495" s="631"/>
      <c r="Q495" s="357"/>
    </row>
    <row r="496" spans="1:17" s="91" customFormat="1" ht="18.75">
      <c r="A496" s="817"/>
      <c r="B496" s="830"/>
      <c r="C496" s="814"/>
      <c r="D496" s="871"/>
      <c r="E496" s="871"/>
      <c r="F496" s="871"/>
      <c r="G496" s="872"/>
      <c r="H496" s="872"/>
      <c r="I496" s="577"/>
      <c r="J496" s="873"/>
      <c r="K496" s="873"/>
      <c r="L496" s="873"/>
      <c r="M496" s="873"/>
      <c r="N496" s="873"/>
      <c r="O496" s="873"/>
      <c r="P496" s="647"/>
      <c r="Q496" s="89"/>
    </row>
    <row r="497" spans="1:17" s="91" customFormat="1" ht="18.75">
      <c r="A497" s="564"/>
      <c r="B497" s="380"/>
      <c r="C497" s="814"/>
      <c r="D497" s="566"/>
      <c r="E497" s="566"/>
      <c r="F497" s="566"/>
      <c r="G497" s="567"/>
      <c r="H497" s="567"/>
      <c r="I497" s="878"/>
      <c r="J497" s="311"/>
      <c r="K497" s="311"/>
      <c r="L497" s="311"/>
      <c r="M497" s="311"/>
      <c r="N497" s="311"/>
      <c r="O497" s="311"/>
      <c r="P497" s="631"/>
      <c r="Q497" s="357"/>
    </row>
    <row r="498" spans="1:17" s="91" customFormat="1" ht="18.75">
      <c r="A498" s="817"/>
      <c r="B498" s="830"/>
      <c r="C498" s="814"/>
      <c r="D498" s="871"/>
      <c r="E498" s="871"/>
      <c r="F498" s="871"/>
      <c r="G498" s="872"/>
      <c r="H498" s="872"/>
      <c r="I498" s="903"/>
      <c r="J498" s="875"/>
      <c r="K498" s="875"/>
      <c r="L498" s="875"/>
      <c r="M498" s="875"/>
      <c r="N498" s="875"/>
      <c r="O498" s="875"/>
      <c r="P498" s="906"/>
      <c r="Q498" s="89"/>
    </row>
    <row r="499" spans="1:17" s="91" customFormat="1">
      <c r="A499" s="564"/>
      <c r="B499" s="898"/>
      <c r="C499" s="899"/>
      <c r="D499" s="614"/>
      <c r="E499" s="614"/>
      <c r="F499" s="614"/>
      <c r="G499" s="900"/>
      <c r="H499" s="900"/>
      <c r="I499" s="891"/>
      <c r="J499" s="360"/>
      <c r="K499" s="360"/>
      <c r="L499" s="313"/>
      <c r="M499" s="360"/>
      <c r="N499" s="360"/>
      <c r="O499" s="284"/>
      <c r="P499" s="569"/>
      <c r="Q499" s="357"/>
    </row>
    <row r="500" spans="1:17" s="91" customFormat="1">
      <c r="A500" s="817"/>
      <c r="B500" s="892"/>
      <c r="C500" s="893"/>
      <c r="D500" s="894"/>
      <c r="E500" s="894"/>
      <c r="F500" s="894"/>
      <c r="G500" s="895"/>
      <c r="H500" s="895"/>
      <c r="I500" s="812"/>
      <c r="J500" s="895"/>
      <c r="K500" s="895"/>
      <c r="L500" s="842"/>
      <c r="M500" s="895"/>
      <c r="N500" s="895"/>
      <c r="O500" s="842"/>
      <c r="P500" s="1058"/>
      <c r="Q500" s="89"/>
    </row>
    <row r="501" spans="1:17" s="91" customFormat="1" ht="15.75" customHeight="1">
      <c r="A501" s="564"/>
      <c r="B501" s="380"/>
      <c r="C501" s="814"/>
      <c r="D501" s="566"/>
      <c r="E501" s="566"/>
      <c r="F501" s="566"/>
      <c r="G501" s="567"/>
      <c r="H501" s="567"/>
      <c r="I501" s="577"/>
      <c r="J501" s="311"/>
      <c r="K501" s="311"/>
      <c r="L501" s="311"/>
      <c r="M501" s="311"/>
      <c r="N501" s="311"/>
      <c r="O501" s="311"/>
      <c r="P501" s="631"/>
      <c r="Q501" s="357"/>
    </row>
    <row r="502" spans="1:17" s="92" customFormat="1" ht="18.75">
      <c r="A502" s="817"/>
      <c r="B502" s="830"/>
      <c r="C502" s="814"/>
      <c r="D502" s="871"/>
      <c r="E502" s="871"/>
      <c r="F502" s="871"/>
      <c r="G502" s="872"/>
      <c r="H502" s="872"/>
      <c r="I502" s="878"/>
      <c r="J502" s="873"/>
      <c r="K502" s="873"/>
      <c r="L502" s="873"/>
      <c r="M502" s="873"/>
      <c r="N502" s="873"/>
      <c r="O502" s="873"/>
      <c r="P502" s="647"/>
      <c r="Q502" s="89"/>
    </row>
    <row r="503" spans="1:17" s="91" customFormat="1" ht="15" customHeight="1">
      <c r="A503" s="817"/>
      <c r="B503" s="830"/>
      <c r="C503" s="814"/>
      <c r="D503" s="871"/>
      <c r="E503" s="871"/>
      <c r="F503" s="871"/>
      <c r="G503" s="872"/>
      <c r="H503" s="872"/>
      <c r="I503" s="878"/>
      <c r="J503" s="875"/>
      <c r="K503" s="875"/>
      <c r="L503" s="875"/>
      <c r="M503" s="875"/>
      <c r="N503" s="875"/>
      <c r="O503" s="875"/>
      <c r="P503" s="1057"/>
      <c r="Q503" s="89"/>
    </row>
    <row r="504" spans="1:17" s="91" customFormat="1" ht="18.75">
      <c r="A504" s="564"/>
      <c r="B504" s="380"/>
      <c r="C504" s="814"/>
      <c r="D504" s="566"/>
      <c r="E504" s="566"/>
      <c r="F504" s="566"/>
      <c r="G504" s="567"/>
      <c r="H504" s="567"/>
      <c r="I504" s="878"/>
      <c r="J504" s="311"/>
      <c r="K504" s="311"/>
      <c r="L504" s="311"/>
      <c r="M504" s="311"/>
      <c r="N504" s="311"/>
      <c r="O504" s="284"/>
      <c r="P504" s="631"/>
      <c r="Q504" s="357"/>
    </row>
    <row r="505" spans="1:17" s="92" customFormat="1" ht="18.75">
      <c r="A505" s="817"/>
      <c r="B505" s="830"/>
      <c r="C505" s="814"/>
      <c r="D505" s="871"/>
      <c r="E505" s="871"/>
      <c r="F505" s="871"/>
      <c r="G505" s="872"/>
      <c r="H505" s="872"/>
      <c r="I505" s="878"/>
      <c r="J505" s="875"/>
      <c r="K505" s="875"/>
      <c r="L505" s="875"/>
      <c r="M505" s="875"/>
      <c r="N505" s="875"/>
      <c r="O505" s="875"/>
      <c r="P505" s="1057"/>
      <c r="Q505" s="89"/>
    </row>
    <row r="506" spans="1:17" s="92" customFormat="1" ht="22.5" customHeight="1">
      <c r="A506" s="564"/>
      <c r="B506" s="848"/>
      <c r="C506" s="849"/>
      <c r="D506" s="815"/>
      <c r="E506" s="815"/>
      <c r="F506" s="815"/>
      <c r="G506" s="850"/>
      <c r="H506" s="850"/>
      <c r="I506" s="907"/>
      <c r="J506" s="908"/>
      <c r="K506" s="908"/>
      <c r="L506" s="908"/>
      <c r="M506" s="908"/>
      <c r="N506" s="908"/>
      <c r="O506" s="908"/>
      <c r="P506" s="614"/>
      <c r="Q506" s="881"/>
    </row>
    <row r="507" spans="1:17" s="91" customFormat="1" ht="14.25" customHeight="1">
      <c r="A507" s="817"/>
      <c r="B507" s="830"/>
      <c r="C507" s="814"/>
      <c r="D507" s="871"/>
      <c r="E507" s="871"/>
      <c r="F507" s="871"/>
      <c r="G507" s="872"/>
      <c r="H507" s="872"/>
      <c r="I507" s="878"/>
      <c r="J507" s="875"/>
      <c r="K507" s="875"/>
      <c r="L507" s="875"/>
      <c r="M507" s="875"/>
      <c r="N507" s="875"/>
      <c r="O507" s="875"/>
      <c r="P507" s="1057"/>
      <c r="Q507" s="89"/>
    </row>
    <row r="508" spans="1:17" s="91" customFormat="1" ht="18.75">
      <c r="A508" s="564"/>
      <c r="B508" s="380"/>
      <c r="C508" s="814"/>
      <c r="D508" s="566"/>
      <c r="E508" s="566"/>
      <c r="F508" s="566"/>
      <c r="G508" s="567"/>
      <c r="H508" s="567"/>
      <c r="I508" s="878"/>
      <c r="J508" s="311"/>
      <c r="K508" s="311"/>
      <c r="L508" s="311"/>
      <c r="M508" s="311"/>
      <c r="N508" s="311"/>
      <c r="O508" s="311"/>
      <c r="P508" s="631"/>
      <c r="Q508" s="357"/>
    </row>
    <row r="509" spans="1:17" s="92" customFormat="1" ht="18.75">
      <c r="A509" s="817"/>
      <c r="B509" s="830"/>
      <c r="C509" s="814"/>
      <c r="D509" s="871"/>
      <c r="E509" s="871"/>
      <c r="F509" s="871"/>
      <c r="G509" s="872"/>
      <c r="H509" s="872"/>
      <c r="I509" s="910"/>
      <c r="J509" s="875"/>
      <c r="K509" s="875"/>
      <c r="L509" s="875"/>
      <c r="M509" s="875"/>
      <c r="N509" s="875"/>
      <c r="O509" s="875"/>
      <c r="P509" s="1057"/>
      <c r="Q509" s="89"/>
    </row>
    <row r="510" spans="1:17" s="91" customFormat="1" ht="18.75">
      <c r="A510" s="564"/>
      <c r="B510" s="380"/>
      <c r="C510" s="814"/>
      <c r="D510" s="566"/>
      <c r="E510" s="566"/>
      <c r="F510" s="566"/>
      <c r="G510" s="567"/>
      <c r="H510" s="567"/>
      <c r="I510" s="878"/>
      <c r="J510" s="311"/>
      <c r="K510" s="311"/>
      <c r="L510" s="311"/>
      <c r="M510" s="311"/>
      <c r="N510" s="311"/>
      <c r="O510" s="311"/>
      <c r="P510" s="614"/>
      <c r="Q510" s="357"/>
    </row>
    <row r="511" spans="1:17" s="91" customFormat="1" ht="18.75">
      <c r="A511" s="817"/>
      <c r="B511" s="830"/>
      <c r="C511" s="814"/>
      <c r="D511" s="871"/>
      <c r="E511" s="871"/>
      <c r="F511" s="871"/>
      <c r="G511" s="872"/>
      <c r="H511" s="872"/>
      <c r="I511" s="878"/>
      <c r="J511" s="875"/>
      <c r="K511" s="875"/>
      <c r="L511" s="875"/>
      <c r="M511" s="875"/>
      <c r="N511" s="875"/>
      <c r="O511" s="875"/>
      <c r="P511" s="1057"/>
      <c r="Q511" s="89"/>
    </row>
    <row r="512" spans="1:17" s="91" customFormat="1" ht="15.75" customHeight="1">
      <c r="A512" s="564"/>
      <c r="B512" s="380"/>
      <c r="C512" s="814"/>
      <c r="D512" s="566"/>
      <c r="E512" s="566"/>
      <c r="F512" s="566"/>
      <c r="G512" s="567"/>
      <c r="H512" s="567"/>
      <c r="I512" s="878"/>
      <c r="J512" s="311"/>
      <c r="K512" s="311"/>
      <c r="L512" s="311"/>
      <c r="M512" s="311"/>
      <c r="N512" s="311"/>
      <c r="O512" s="311"/>
      <c r="P512" s="631"/>
      <c r="Q512" s="357"/>
    </row>
    <row r="513" spans="1:17" s="91" customFormat="1" ht="14.25" customHeight="1">
      <c r="A513" s="817"/>
      <c r="B513" s="830"/>
      <c r="C513" s="814"/>
      <c r="D513" s="871"/>
      <c r="E513" s="871"/>
      <c r="F513" s="871"/>
      <c r="G513" s="872"/>
      <c r="H513" s="872"/>
      <c r="I513" s="878"/>
      <c r="J513" s="875"/>
      <c r="K513" s="875"/>
      <c r="L513" s="875"/>
      <c r="M513" s="875"/>
      <c r="N513" s="875"/>
      <c r="O513" s="875"/>
      <c r="P513" s="1057"/>
      <c r="Q513" s="89"/>
    </row>
    <row r="514" spans="1:17" s="91" customFormat="1" ht="15.75" customHeight="1">
      <c r="A514" s="564"/>
      <c r="B514" s="380"/>
      <c r="C514" s="814"/>
      <c r="D514" s="566"/>
      <c r="E514" s="566"/>
      <c r="F514" s="566"/>
      <c r="G514" s="872"/>
      <c r="H514" s="872"/>
      <c r="I514" s="576"/>
      <c r="J514" s="311"/>
      <c r="K514" s="311"/>
      <c r="L514" s="311"/>
      <c r="M514" s="311"/>
      <c r="N514" s="311"/>
      <c r="O514" s="311"/>
      <c r="P514" s="631"/>
      <c r="Q514" s="660"/>
    </row>
    <row r="515" spans="1:17" s="91" customFormat="1" ht="18.75">
      <c r="A515" s="817"/>
      <c r="B515" s="830"/>
      <c r="C515" s="814"/>
      <c r="D515" s="871"/>
      <c r="E515" s="871"/>
      <c r="F515" s="871"/>
      <c r="G515" s="872"/>
      <c r="H515" s="872"/>
      <c r="I515" s="577"/>
      <c r="J515" s="875"/>
      <c r="K515" s="875"/>
      <c r="L515" s="875"/>
      <c r="M515" s="875"/>
      <c r="N515" s="875"/>
      <c r="O515" s="875"/>
      <c r="P515" s="1057"/>
      <c r="Q515" s="89"/>
    </row>
    <row r="516" spans="1:17" s="92" customFormat="1" ht="18.75">
      <c r="A516" s="564"/>
      <c r="B516" s="380"/>
      <c r="C516" s="814"/>
      <c r="D516" s="566"/>
      <c r="E516" s="566"/>
      <c r="F516" s="566"/>
      <c r="G516" s="567"/>
      <c r="H516" s="567"/>
      <c r="I516" s="577"/>
      <c r="J516" s="614"/>
      <c r="K516" s="283"/>
      <c r="L516" s="614"/>
      <c r="M516" s="614"/>
      <c r="N516" s="357"/>
      <c r="O516" s="614"/>
      <c r="P516" s="631"/>
      <c r="Q516" s="357"/>
    </row>
    <row r="517" spans="1:17" s="91" customFormat="1" ht="18.75">
      <c r="A517" s="817"/>
      <c r="B517" s="830"/>
      <c r="C517" s="814"/>
      <c r="D517" s="871"/>
      <c r="E517" s="871"/>
      <c r="F517" s="871"/>
      <c r="G517" s="872"/>
      <c r="H517" s="872"/>
      <c r="I517" s="878"/>
      <c r="J517" s="873"/>
      <c r="K517" s="873"/>
      <c r="L517" s="873"/>
      <c r="M517" s="873"/>
      <c r="N517" s="873"/>
      <c r="O517" s="873"/>
      <c r="P517" s="647"/>
      <c r="Q517" s="89"/>
    </row>
    <row r="518" spans="1:17" s="91" customFormat="1" ht="18.75">
      <c r="A518" s="564"/>
      <c r="B518" s="911"/>
      <c r="C518" s="814"/>
      <c r="D518" s="912"/>
      <c r="E518" s="912"/>
      <c r="F518" s="912"/>
      <c r="G518" s="310"/>
      <c r="H518" s="310"/>
      <c r="I518" s="913"/>
      <c r="J518" s="914"/>
      <c r="K518" s="914"/>
      <c r="L518" s="914"/>
      <c r="M518" s="914"/>
      <c r="N518" s="914"/>
      <c r="O518" s="914"/>
      <c r="P518" s="631"/>
      <c r="Q518" s="360"/>
    </row>
    <row r="519" spans="1:17" s="92" customFormat="1" ht="18.75">
      <c r="A519" s="564"/>
      <c r="B519" s="911"/>
      <c r="C519" s="814"/>
      <c r="D519" s="912"/>
      <c r="E519" s="912"/>
      <c r="F519" s="912"/>
      <c r="G519" s="310"/>
      <c r="H519" s="310"/>
      <c r="I519" s="913"/>
      <c r="J519" s="914"/>
      <c r="K519" s="914"/>
      <c r="L519" s="914"/>
      <c r="M519" s="914"/>
      <c r="N519" s="914"/>
      <c r="O519" s="914"/>
      <c r="P519" s="631"/>
      <c r="Q519" s="360"/>
    </row>
    <row r="520" spans="1:17" s="91" customFormat="1" ht="18.75">
      <c r="A520" s="817"/>
      <c r="B520" s="835"/>
      <c r="C520" s="836"/>
      <c r="D520" s="837"/>
      <c r="E520" s="837"/>
      <c r="F520" s="837"/>
      <c r="G520" s="837"/>
      <c r="H520" s="837"/>
      <c r="I520" s="187"/>
      <c r="J520" s="187"/>
      <c r="K520" s="187"/>
      <c r="L520" s="838"/>
      <c r="M520" s="187"/>
      <c r="N520" s="187"/>
      <c r="O520" s="187"/>
      <c r="P520" s="922"/>
      <c r="Q520" s="785"/>
    </row>
    <row r="521" spans="1:17" s="92" customFormat="1" ht="18.75">
      <c r="A521" s="564"/>
      <c r="B521" s="380"/>
      <c r="C521" s="814"/>
      <c r="D521" s="566"/>
      <c r="E521" s="566"/>
      <c r="F521" s="566"/>
      <c r="G521" s="567"/>
      <c r="H521" s="567"/>
      <c r="I521" s="841"/>
      <c r="J521" s="313"/>
      <c r="K521" s="313"/>
      <c r="L521" s="313"/>
      <c r="M521" s="313"/>
      <c r="N521" s="313"/>
      <c r="O521" s="313"/>
      <c r="P521" s="569"/>
      <c r="Q521" s="357"/>
    </row>
    <row r="522" spans="1:17" s="92" customFormat="1" ht="18.75">
      <c r="A522" s="817"/>
      <c r="B522" s="830"/>
      <c r="C522" s="819"/>
      <c r="D522" s="831"/>
      <c r="E522" s="831"/>
      <c r="F522" s="831"/>
      <c r="G522" s="584"/>
      <c r="H522" s="584"/>
      <c r="I522" s="832"/>
      <c r="J522" s="842"/>
      <c r="K522" s="842"/>
      <c r="L522" s="842"/>
      <c r="M522" s="842"/>
      <c r="N522" s="842"/>
      <c r="O522" s="842"/>
      <c r="P522" s="1058"/>
      <c r="Q522" s="89"/>
    </row>
    <row r="523" spans="1:17" s="91" customFormat="1" ht="18.75">
      <c r="A523" s="817"/>
      <c r="B523" s="830"/>
      <c r="C523" s="819"/>
      <c r="D523" s="831"/>
      <c r="E523" s="831"/>
      <c r="F523" s="831"/>
      <c r="G523" s="584"/>
      <c r="H523" s="584"/>
      <c r="I523" s="832"/>
      <c r="J523" s="605"/>
      <c r="K523" s="833"/>
      <c r="L523" s="833"/>
      <c r="M523" s="833"/>
      <c r="N523" s="833"/>
      <c r="O523" s="833"/>
      <c r="P523" s="1057"/>
      <c r="Q523" s="89"/>
    </row>
    <row r="524" spans="1:17" s="91" customFormat="1" ht="14.25" customHeight="1">
      <c r="A524" s="564"/>
      <c r="B524" s="380"/>
      <c r="C524" s="814"/>
      <c r="D524" s="566"/>
      <c r="E524" s="566"/>
      <c r="F524" s="566"/>
      <c r="G524" s="567"/>
      <c r="H524" s="567"/>
      <c r="I524" s="841"/>
      <c r="J524" s="360"/>
      <c r="K524" s="313"/>
      <c r="L524" s="313"/>
      <c r="M524" s="313"/>
      <c r="N524" s="313"/>
      <c r="O524" s="313"/>
      <c r="P524" s="614"/>
      <c r="Q524" s="357"/>
    </row>
    <row r="525" spans="1:17" s="91" customFormat="1" ht="18.75">
      <c r="A525" s="564"/>
      <c r="B525" s="380"/>
      <c r="C525" s="814"/>
      <c r="D525" s="566"/>
      <c r="E525" s="566"/>
      <c r="F525" s="566"/>
      <c r="G525" s="567"/>
      <c r="H525" s="567"/>
      <c r="I525" s="841"/>
      <c r="J525" s="313"/>
      <c r="K525" s="313"/>
      <c r="L525" s="313"/>
      <c r="M525" s="313"/>
      <c r="N525" s="313"/>
      <c r="O525" s="313"/>
      <c r="P525" s="631"/>
      <c r="Q525" s="357"/>
    </row>
    <row r="526" spans="1:17" s="91" customFormat="1" ht="15" customHeight="1">
      <c r="A526" s="817"/>
      <c r="B526" s="830"/>
      <c r="C526" s="819"/>
      <c r="D526" s="831"/>
      <c r="E526" s="831"/>
      <c r="F526" s="831"/>
      <c r="G526" s="584"/>
      <c r="H526" s="584"/>
      <c r="I526" s="832"/>
      <c r="J526" s="842"/>
      <c r="K526" s="842"/>
      <c r="L526" s="842"/>
      <c r="M526" s="842"/>
      <c r="N526" s="842"/>
      <c r="O526" s="842"/>
      <c r="P526" s="1058"/>
      <c r="Q526" s="89"/>
    </row>
    <row r="527" spans="1:17" s="91" customFormat="1" ht="18.75">
      <c r="A527" s="817"/>
      <c r="B527" s="830"/>
      <c r="C527" s="819"/>
      <c r="D527" s="831"/>
      <c r="E527" s="831"/>
      <c r="F527" s="831"/>
      <c r="G527" s="584"/>
      <c r="H527" s="584"/>
      <c r="I527" s="915"/>
      <c r="J527" s="833"/>
      <c r="K527" s="605"/>
      <c r="L527" s="833"/>
      <c r="M527" s="833"/>
      <c r="N527" s="833"/>
      <c r="O527" s="833"/>
      <c r="P527" s="1057"/>
      <c r="Q527" s="89"/>
    </row>
    <row r="528" spans="1:17" s="91" customFormat="1" ht="18.75">
      <c r="A528" s="564"/>
      <c r="B528" s="380"/>
      <c r="C528" s="814"/>
      <c r="D528" s="566"/>
      <c r="E528" s="566"/>
      <c r="F528" s="566"/>
      <c r="G528" s="567"/>
      <c r="H528" s="567"/>
      <c r="I528" s="916"/>
      <c r="J528" s="614"/>
      <c r="K528" s="357"/>
      <c r="L528" s="614"/>
      <c r="M528" s="614"/>
      <c r="N528" s="614"/>
      <c r="O528" s="614"/>
      <c r="P528" s="631"/>
      <c r="Q528" s="357"/>
    </row>
    <row r="529" spans="1:17" s="91" customFormat="1" ht="18.75">
      <c r="A529" s="817"/>
      <c r="B529" s="830"/>
      <c r="C529" s="819"/>
      <c r="D529" s="831"/>
      <c r="E529" s="831"/>
      <c r="F529" s="831"/>
      <c r="G529" s="584"/>
      <c r="H529" s="584"/>
      <c r="I529" s="832"/>
      <c r="J529" s="833"/>
      <c r="K529" s="605"/>
      <c r="L529" s="833"/>
      <c r="M529" s="833"/>
      <c r="N529" s="833"/>
      <c r="O529" s="833"/>
      <c r="P529" s="1057"/>
      <c r="Q529" s="89"/>
    </row>
    <row r="530" spans="1:17" s="91" customFormat="1" ht="30" customHeight="1">
      <c r="A530" s="564"/>
      <c r="B530" s="380"/>
      <c r="C530" s="814"/>
      <c r="D530" s="566"/>
      <c r="E530" s="566"/>
      <c r="F530" s="566"/>
      <c r="G530" s="567"/>
      <c r="H530" s="567"/>
      <c r="I530" s="841"/>
      <c r="J530" s="614"/>
      <c r="K530" s="641"/>
      <c r="L530" s="614"/>
      <c r="M530" s="614"/>
      <c r="N530" s="614"/>
      <c r="O530" s="641"/>
      <c r="P530" s="631"/>
      <c r="Q530" s="357"/>
    </row>
    <row r="531" spans="1:17" s="91" customFormat="1" ht="18.75">
      <c r="A531" s="564"/>
      <c r="B531" s="380"/>
      <c r="C531" s="814"/>
      <c r="D531" s="566"/>
      <c r="E531" s="566"/>
      <c r="F531" s="566"/>
      <c r="G531" s="567"/>
      <c r="H531" s="567"/>
      <c r="I531" s="841"/>
      <c r="J531" s="614"/>
      <c r="K531" s="641"/>
      <c r="L531" s="614"/>
      <c r="M531" s="614"/>
      <c r="N531" s="614"/>
      <c r="O531" s="641"/>
      <c r="P531" s="641"/>
      <c r="Q531" s="357"/>
    </row>
    <row r="532" spans="1:17" s="91" customFormat="1" ht="18.75">
      <c r="A532" s="817"/>
      <c r="B532" s="830"/>
      <c r="C532" s="819"/>
      <c r="D532" s="831"/>
      <c r="E532" s="831"/>
      <c r="F532" s="831"/>
      <c r="G532" s="584"/>
      <c r="H532" s="584"/>
      <c r="I532" s="832"/>
      <c r="J532" s="833"/>
      <c r="K532" s="833"/>
      <c r="L532" s="833"/>
      <c r="M532" s="833"/>
      <c r="N532" s="833"/>
      <c r="O532" s="833"/>
      <c r="P532" s="1057"/>
      <c r="Q532" s="89"/>
    </row>
    <row r="533" spans="1:17" s="91" customFormat="1" ht="18.75">
      <c r="A533" s="564"/>
      <c r="B533" s="380"/>
      <c r="C533" s="814"/>
      <c r="D533" s="566"/>
      <c r="E533" s="566"/>
      <c r="F533" s="566"/>
      <c r="G533" s="567"/>
      <c r="H533" s="567"/>
      <c r="I533" s="917"/>
      <c r="J533" s="313"/>
      <c r="K533" s="313"/>
      <c r="L533" s="313"/>
      <c r="M533" s="313"/>
      <c r="N533" s="313"/>
      <c r="O533" s="313"/>
      <c r="P533" s="614"/>
      <c r="Q533" s="357"/>
    </row>
    <row r="534" spans="1:17" s="92" customFormat="1" ht="18.75">
      <c r="A534" s="564"/>
      <c r="B534" s="380"/>
      <c r="C534" s="814"/>
      <c r="D534" s="566"/>
      <c r="E534" s="566"/>
      <c r="F534" s="566"/>
      <c r="G534" s="567"/>
      <c r="H534" s="567"/>
      <c r="I534" s="841"/>
      <c r="J534" s="313"/>
      <c r="K534" s="313"/>
      <c r="L534" s="313"/>
      <c r="M534" s="313"/>
      <c r="N534" s="313"/>
      <c r="O534" s="313"/>
      <c r="P534" s="631"/>
      <c r="Q534" s="357"/>
    </row>
    <row r="535" spans="1:17" s="91" customFormat="1" ht="18.75">
      <c r="A535" s="817"/>
      <c r="B535" s="830"/>
      <c r="C535" s="819"/>
      <c r="D535" s="831"/>
      <c r="E535" s="831"/>
      <c r="F535" s="831"/>
      <c r="G535" s="584"/>
      <c r="H535" s="584"/>
      <c r="I535" s="832"/>
      <c r="J535" s="833"/>
      <c r="K535" s="833"/>
      <c r="L535" s="833"/>
      <c r="M535" s="833"/>
      <c r="N535" s="833"/>
      <c r="O535" s="833"/>
      <c r="P535" s="1057"/>
      <c r="Q535" s="89"/>
    </row>
    <row r="536" spans="1:17" s="91" customFormat="1" ht="15.75" customHeight="1">
      <c r="A536" s="564"/>
      <c r="B536" s="380"/>
      <c r="C536" s="814"/>
      <c r="D536" s="566"/>
      <c r="E536" s="566"/>
      <c r="F536" s="566"/>
      <c r="G536" s="567"/>
      <c r="H536" s="567"/>
      <c r="I536" s="841"/>
      <c r="J536" s="313"/>
      <c r="K536" s="313"/>
      <c r="L536" s="313"/>
      <c r="M536" s="360"/>
      <c r="N536" s="313"/>
      <c r="O536" s="313"/>
      <c r="P536" s="614"/>
      <c r="Q536" s="357"/>
    </row>
    <row r="537" spans="1:17" s="91" customFormat="1" ht="18.75">
      <c r="A537" s="817"/>
      <c r="B537" s="830"/>
      <c r="C537" s="819"/>
      <c r="D537" s="831"/>
      <c r="E537" s="831"/>
      <c r="F537" s="831"/>
      <c r="G537" s="584"/>
      <c r="H537" s="584"/>
      <c r="I537" s="832"/>
      <c r="J537" s="842"/>
      <c r="K537" s="842"/>
      <c r="L537" s="842"/>
      <c r="M537" s="895"/>
      <c r="N537" s="842"/>
      <c r="O537" s="842"/>
      <c r="P537" s="1058"/>
      <c r="Q537" s="89"/>
    </row>
    <row r="538" spans="1:17" s="91" customFormat="1" ht="18.75">
      <c r="A538" s="564"/>
      <c r="B538" s="380"/>
      <c r="C538" s="814"/>
      <c r="D538" s="566"/>
      <c r="E538" s="566"/>
      <c r="F538" s="566"/>
      <c r="G538" s="567"/>
      <c r="H538" s="567"/>
      <c r="I538" s="589"/>
      <c r="J538" s="283"/>
      <c r="K538" s="283"/>
      <c r="L538" s="614"/>
      <c r="M538" s="283"/>
      <c r="N538" s="357"/>
      <c r="O538" s="283"/>
      <c r="P538" s="631"/>
      <c r="Q538" s="357"/>
    </row>
    <row r="539" spans="1:17" s="91" customFormat="1" ht="18.75">
      <c r="A539" s="564"/>
      <c r="B539" s="380"/>
      <c r="C539" s="814"/>
      <c r="D539" s="566"/>
      <c r="E539" s="566"/>
      <c r="F539" s="566"/>
      <c r="G539" s="567"/>
      <c r="H539" s="567"/>
      <c r="I539" s="841"/>
      <c r="J539" s="313"/>
      <c r="K539" s="313"/>
      <c r="L539" s="313"/>
      <c r="M539" s="313"/>
      <c r="N539" s="313"/>
      <c r="O539" s="313"/>
      <c r="P539" s="631"/>
      <c r="Q539" s="357"/>
    </row>
    <row r="540" spans="1:17" s="91" customFormat="1" ht="18.75">
      <c r="A540" s="817"/>
      <c r="B540" s="830"/>
      <c r="C540" s="819"/>
      <c r="D540" s="831"/>
      <c r="E540" s="831"/>
      <c r="F540" s="831"/>
      <c r="G540" s="584"/>
      <c r="H540" s="584"/>
      <c r="I540" s="832"/>
      <c r="J540" s="842"/>
      <c r="K540" s="842"/>
      <c r="L540" s="842"/>
      <c r="M540" s="842"/>
      <c r="N540" s="842"/>
      <c r="O540" s="842"/>
      <c r="P540" s="1058"/>
      <c r="Q540" s="89"/>
    </row>
    <row r="541" spans="1:17" s="92" customFormat="1" ht="18.75">
      <c r="A541" s="817"/>
      <c r="B541" s="830"/>
      <c r="C541" s="819"/>
      <c r="D541" s="831"/>
      <c r="E541" s="831"/>
      <c r="F541" s="831"/>
      <c r="G541" s="584"/>
      <c r="H541" s="584"/>
      <c r="I541" s="832"/>
      <c r="J541" s="833"/>
      <c r="K541" s="605"/>
      <c r="L541" s="833"/>
      <c r="M541" s="605"/>
      <c r="N541" s="833"/>
      <c r="O541" s="833"/>
      <c r="P541" s="1058"/>
      <c r="Q541" s="89"/>
    </row>
    <row r="542" spans="1:17" s="91" customFormat="1" ht="18.75">
      <c r="A542" s="564"/>
      <c r="B542" s="380"/>
      <c r="C542" s="814"/>
      <c r="D542" s="566"/>
      <c r="E542" s="566"/>
      <c r="F542" s="566"/>
      <c r="G542" s="567"/>
      <c r="H542" s="567"/>
      <c r="I542" s="841"/>
      <c r="J542" s="313"/>
      <c r="K542" s="360"/>
      <c r="L542" s="313"/>
      <c r="M542" s="360"/>
      <c r="N542" s="313"/>
      <c r="O542" s="313"/>
      <c r="P542" s="569"/>
      <c r="Q542" s="357"/>
    </row>
    <row r="543" spans="1:17" s="91" customFormat="1" ht="18.75">
      <c r="A543" s="564"/>
      <c r="B543" s="380"/>
      <c r="C543" s="814"/>
      <c r="D543" s="566"/>
      <c r="E543" s="566"/>
      <c r="F543" s="566"/>
      <c r="G543" s="567"/>
      <c r="H543" s="567"/>
      <c r="I543" s="841"/>
      <c r="J543" s="313"/>
      <c r="K543" s="313"/>
      <c r="L543" s="313"/>
      <c r="M543" s="313"/>
      <c r="N543" s="313"/>
      <c r="O543" s="313"/>
      <c r="P543" s="614"/>
      <c r="Q543" s="357"/>
    </row>
    <row r="544" spans="1:17" s="91" customFormat="1" ht="18.75">
      <c r="A544" s="817"/>
      <c r="B544" s="830"/>
      <c r="C544" s="819"/>
      <c r="D544" s="831"/>
      <c r="E544" s="831"/>
      <c r="F544" s="831"/>
      <c r="G544" s="584"/>
      <c r="H544" s="584"/>
      <c r="I544" s="832"/>
      <c r="J544" s="833"/>
      <c r="K544" s="833"/>
      <c r="L544" s="833"/>
      <c r="M544" s="833"/>
      <c r="N544" s="833"/>
      <c r="O544" s="833"/>
      <c r="P544" s="1057"/>
      <c r="Q544" s="89"/>
    </row>
    <row r="545" spans="1:17" s="91" customFormat="1" ht="18.75">
      <c r="A545" s="564"/>
      <c r="B545" s="380"/>
      <c r="C545" s="814"/>
      <c r="D545" s="566"/>
      <c r="E545" s="566"/>
      <c r="F545" s="566"/>
      <c r="G545" s="567"/>
      <c r="H545" s="567"/>
      <c r="I545" s="841"/>
      <c r="J545" s="283"/>
      <c r="K545" s="283"/>
      <c r="L545" s="357"/>
      <c r="M545" s="614"/>
      <c r="N545" s="357"/>
      <c r="O545" s="283"/>
      <c r="P545" s="631"/>
      <c r="Q545" s="357"/>
    </row>
    <row r="546" spans="1:17" s="91" customFormat="1" ht="18.75">
      <c r="A546" s="564"/>
      <c r="B546" s="380"/>
      <c r="C546" s="814"/>
      <c r="D546" s="566"/>
      <c r="E546" s="566"/>
      <c r="F546" s="566"/>
      <c r="G546" s="567"/>
      <c r="H546" s="567"/>
      <c r="I546" s="841"/>
      <c r="J546" s="614"/>
      <c r="K546" s="614"/>
      <c r="L546" s="614"/>
      <c r="M546" s="614"/>
      <c r="N546" s="614"/>
      <c r="O546" s="614"/>
      <c r="P546" s="614"/>
      <c r="Q546" s="357"/>
    </row>
    <row r="547" spans="1:17" s="91" customFormat="1" ht="18.75">
      <c r="A547" s="817"/>
      <c r="B547" s="830"/>
      <c r="C547" s="819"/>
      <c r="D547" s="831"/>
      <c r="E547" s="831"/>
      <c r="F547" s="831"/>
      <c r="G547" s="584"/>
      <c r="H547" s="584"/>
      <c r="I547" s="832"/>
      <c r="J547" s="842"/>
      <c r="K547" s="842"/>
      <c r="L547" s="842"/>
      <c r="M547" s="842"/>
      <c r="N547" s="842"/>
      <c r="O547" s="842"/>
      <c r="P547" s="1058"/>
      <c r="Q547" s="89"/>
    </row>
    <row r="548" spans="1:17" s="91" customFormat="1" ht="18.75">
      <c r="A548" s="564"/>
      <c r="B548" s="380"/>
      <c r="C548" s="814"/>
      <c r="D548" s="566"/>
      <c r="E548" s="566"/>
      <c r="F548" s="566"/>
      <c r="G548" s="567"/>
      <c r="H548" s="567"/>
      <c r="I548" s="841"/>
      <c r="J548" s="313"/>
      <c r="K548" s="313"/>
      <c r="L548" s="313"/>
      <c r="M548" s="313"/>
      <c r="N548" s="313"/>
      <c r="O548" s="313"/>
      <c r="P548" s="631"/>
      <c r="Q548" s="357"/>
    </row>
    <row r="549" spans="1:17" s="91" customFormat="1" ht="18.75">
      <c r="A549" s="817"/>
      <c r="B549" s="830"/>
      <c r="C549" s="819"/>
      <c r="D549" s="831"/>
      <c r="E549" s="831"/>
      <c r="F549" s="831"/>
      <c r="G549" s="584"/>
      <c r="H549" s="584"/>
      <c r="I549" s="832"/>
      <c r="J549" s="833"/>
      <c r="K549" s="833"/>
      <c r="L549" s="833"/>
      <c r="M549" s="833"/>
      <c r="N549" s="833"/>
      <c r="O549" s="833"/>
      <c r="P549" s="1057"/>
      <c r="Q549" s="89"/>
    </row>
    <row r="550" spans="1:17" s="91" customFormat="1" ht="18.75">
      <c r="A550" s="564"/>
      <c r="B550" s="380"/>
      <c r="C550" s="814"/>
      <c r="D550" s="566"/>
      <c r="E550" s="566"/>
      <c r="F550" s="566"/>
      <c r="G550" s="567"/>
      <c r="H550" s="567"/>
      <c r="I550" s="918"/>
      <c r="J550" s="313"/>
      <c r="K550" s="313"/>
      <c r="L550" s="313"/>
      <c r="M550" s="313"/>
      <c r="N550" s="313"/>
      <c r="O550" s="313"/>
      <c r="P550" s="614"/>
      <c r="Q550" s="357"/>
    </row>
    <row r="551" spans="1:17" s="91" customFormat="1" ht="18.75">
      <c r="A551" s="817"/>
      <c r="B551" s="830"/>
      <c r="C551" s="819"/>
      <c r="D551" s="831"/>
      <c r="E551" s="831"/>
      <c r="F551" s="831"/>
      <c r="G551" s="584"/>
      <c r="H551" s="584"/>
      <c r="I551" s="832"/>
      <c r="J551" s="833"/>
      <c r="K551" s="833"/>
      <c r="L551" s="833"/>
      <c r="M551" s="833"/>
      <c r="N551" s="833"/>
      <c r="O551" s="833"/>
      <c r="P551" s="1057"/>
      <c r="Q551" s="89"/>
    </row>
    <row r="552" spans="1:17" s="91" customFormat="1" ht="18.75">
      <c r="A552" s="564"/>
      <c r="B552" s="380"/>
      <c r="C552" s="814"/>
      <c r="D552" s="566"/>
      <c r="E552" s="566"/>
      <c r="F552" s="566"/>
      <c r="G552" s="567"/>
      <c r="H552" s="567"/>
      <c r="I552" s="841"/>
      <c r="J552" s="614"/>
      <c r="K552" s="614"/>
      <c r="L552" s="614"/>
      <c r="M552" s="614"/>
      <c r="N552" s="614"/>
      <c r="O552" s="614"/>
      <c r="P552" s="631"/>
      <c r="Q552" s="357"/>
    </row>
    <row r="553" spans="1:17" s="91" customFormat="1" ht="18.75">
      <c r="A553" s="817"/>
      <c r="B553" s="830"/>
      <c r="C553" s="819"/>
      <c r="D553" s="831"/>
      <c r="E553" s="831"/>
      <c r="F553" s="831"/>
      <c r="G553" s="584"/>
      <c r="H553" s="584"/>
      <c r="I553" s="832"/>
      <c r="J553" s="842"/>
      <c r="K553" s="842"/>
      <c r="L553" s="842"/>
      <c r="M553" s="842"/>
      <c r="N553" s="842"/>
      <c r="O553" s="842"/>
      <c r="P553" s="1058"/>
      <c r="Q553" s="89"/>
    </row>
    <row r="554" spans="1:17" s="91" customFormat="1" ht="18.75">
      <c r="A554" s="564"/>
      <c r="B554" s="380"/>
      <c r="C554" s="814"/>
      <c r="D554" s="566"/>
      <c r="E554" s="566"/>
      <c r="F554" s="566"/>
      <c r="G554" s="567"/>
      <c r="H554" s="567"/>
      <c r="I554" s="919"/>
      <c r="J554" s="313"/>
      <c r="K554" s="313"/>
      <c r="L554" s="313"/>
      <c r="M554" s="313"/>
      <c r="N554" s="313"/>
      <c r="O554" s="313"/>
      <c r="P554" s="569"/>
      <c r="Q554" s="357"/>
    </row>
    <row r="555" spans="1:17" s="91" customFormat="1" ht="18.75">
      <c r="A555" s="817"/>
      <c r="B555" s="830"/>
      <c r="C555" s="819"/>
      <c r="D555" s="831"/>
      <c r="E555" s="831"/>
      <c r="F555" s="831"/>
      <c r="G555" s="584"/>
      <c r="H555" s="584"/>
      <c r="I555" s="832"/>
      <c r="J555" s="842"/>
      <c r="K555" s="842"/>
      <c r="L555" s="842"/>
      <c r="M555" s="842"/>
      <c r="N555" s="842"/>
      <c r="O555" s="842"/>
      <c r="P555" s="1058"/>
      <c r="Q555" s="89"/>
    </row>
    <row r="556" spans="1:17" s="91" customFormat="1" ht="18.75">
      <c r="A556" s="817"/>
      <c r="B556" s="830"/>
      <c r="C556" s="819"/>
      <c r="D556" s="831"/>
      <c r="E556" s="831"/>
      <c r="F556" s="831"/>
      <c r="G556" s="584"/>
      <c r="H556" s="584"/>
      <c r="I556" s="832"/>
      <c r="J556" s="842"/>
      <c r="K556" s="842"/>
      <c r="L556" s="842"/>
      <c r="M556" s="842"/>
      <c r="N556" s="842"/>
      <c r="O556" s="842"/>
      <c r="P556" s="1058"/>
      <c r="Q556" s="89"/>
    </row>
    <row r="557" spans="1:17" s="91" customFormat="1" ht="18.75">
      <c r="A557" s="564"/>
      <c r="B557" s="380"/>
      <c r="C557" s="814"/>
      <c r="D557" s="566"/>
      <c r="E557" s="566"/>
      <c r="F557" s="566"/>
      <c r="G557" s="567"/>
      <c r="H557" s="567"/>
      <c r="I557" s="841"/>
      <c r="J557" s="614"/>
      <c r="K557" s="283"/>
      <c r="L557" s="614"/>
      <c r="M557" s="614"/>
      <c r="N557" s="865"/>
      <c r="O557" s="614"/>
      <c r="P557" s="631"/>
      <c r="Q557" s="357"/>
    </row>
    <row r="558" spans="1:17" s="91" customFormat="1" ht="18.75">
      <c r="A558" s="817"/>
      <c r="B558" s="830"/>
      <c r="C558" s="819"/>
      <c r="D558" s="831"/>
      <c r="E558" s="831"/>
      <c r="F558" s="831"/>
      <c r="G558" s="584"/>
      <c r="H558" s="584"/>
      <c r="I558" s="832"/>
      <c r="J558" s="833"/>
      <c r="K558" s="833"/>
      <c r="L558" s="833"/>
      <c r="M558" s="833"/>
      <c r="N558" s="833"/>
      <c r="O558" s="833"/>
      <c r="P558" s="1057"/>
      <c r="Q558" s="89"/>
    </row>
    <row r="559" spans="1:17" s="91" customFormat="1" ht="18.75">
      <c r="A559" s="564"/>
      <c r="B559" s="380"/>
      <c r="C559" s="814"/>
      <c r="D559" s="566"/>
      <c r="E559" s="566"/>
      <c r="F559" s="566"/>
      <c r="G559" s="567"/>
      <c r="H559" s="567"/>
      <c r="I559" s="841"/>
      <c r="J559" s="313"/>
      <c r="K559" s="313"/>
      <c r="L559" s="313"/>
      <c r="M559" s="313"/>
      <c r="N559" s="313"/>
      <c r="O559" s="313"/>
      <c r="P559" s="569"/>
      <c r="Q559" s="357"/>
    </row>
    <row r="560" spans="1:17" s="91" customFormat="1" ht="18.75">
      <c r="A560" s="817"/>
      <c r="B560" s="830"/>
      <c r="C560" s="819"/>
      <c r="D560" s="831"/>
      <c r="E560" s="831"/>
      <c r="F560" s="831"/>
      <c r="G560" s="584"/>
      <c r="H560" s="584"/>
      <c r="I560" s="832"/>
      <c r="J560" s="833"/>
      <c r="K560" s="833"/>
      <c r="L560" s="833"/>
      <c r="M560" s="833"/>
      <c r="N560" s="833"/>
      <c r="O560" s="833"/>
      <c r="P560" s="1058"/>
      <c r="Q560" s="89"/>
    </row>
    <row r="561" spans="1:17" s="91" customFormat="1" ht="18.75">
      <c r="A561" s="564"/>
      <c r="B561" s="380"/>
      <c r="C561" s="814"/>
      <c r="D561" s="566"/>
      <c r="E561" s="566"/>
      <c r="F561" s="566"/>
      <c r="G561" s="567"/>
      <c r="H561" s="567"/>
      <c r="I561" s="841"/>
      <c r="J561" s="313"/>
      <c r="K561" s="313"/>
      <c r="L561" s="313"/>
      <c r="M561" s="313"/>
      <c r="N561" s="313"/>
      <c r="O561" s="313"/>
      <c r="P561" s="569"/>
      <c r="Q561" s="357"/>
    </row>
    <row r="562" spans="1:17" s="89" customFormat="1" ht="18.75">
      <c r="A562" s="817"/>
      <c r="B562" s="830"/>
      <c r="C562" s="819"/>
      <c r="D562" s="831"/>
      <c r="E562" s="831"/>
      <c r="F562" s="831"/>
      <c r="G562" s="584"/>
      <c r="H562" s="584"/>
      <c r="I562" s="832"/>
      <c r="J562" s="842"/>
      <c r="K562" s="842"/>
      <c r="L562" s="842"/>
      <c r="M562" s="842"/>
      <c r="N562" s="842"/>
      <c r="O562" s="842"/>
      <c r="P562" s="1058"/>
    </row>
    <row r="563" spans="1:17" s="187" customFormat="1" ht="15.75" customHeight="1">
      <c r="A563" s="564"/>
      <c r="B563" s="380"/>
      <c r="C563" s="814"/>
      <c r="D563" s="566"/>
      <c r="E563" s="566"/>
      <c r="F563" s="566"/>
      <c r="G563" s="567"/>
      <c r="H563" s="567"/>
      <c r="I563" s="841"/>
      <c r="J563" s="313"/>
      <c r="K563" s="313"/>
      <c r="L563" s="313"/>
      <c r="M563" s="313"/>
      <c r="N563" s="313"/>
      <c r="O563" s="313"/>
      <c r="P563" s="614"/>
      <c r="Q563" s="357"/>
    </row>
    <row r="564" spans="1:17" s="187" customFormat="1" ht="18.75">
      <c r="A564" s="817"/>
      <c r="B564" s="830"/>
      <c r="C564" s="819"/>
      <c r="D564" s="831"/>
      <c r="E564" s="831"/>
      <c r="F564" s="831"/>
      <c r="G564" s="584"/>
      <c r="H564" s="584"/>
      <c r="I564" s="845"/>
      <c r="J564" s="833"/>
      <c r="K564" s="833"/>
      <c r="L564" s="833"/>
      <c r="M564" s="833"/>
      <c r="N564" s="833"/>
      <c r="O564" s="833"/>
      <c r="P564" s="1057"/>
      <c r="Q564" s="89"/>
    </row>
    <row r="565" spans="1:17" s="187" customFormat="1" ht="18.75">
      <c r="A565" s="564"/>
      <c r="B565" s="380"/>
      <c r="C565" s="814"/>
      <c r="D565" s="566"/>
      <c r="E565" s="566"/>
      <c r="F565" s="566"/>
      <c r="G565" s="567"/>
      <c r="H565" s="567"/>
      <c r="I565" s="918"/>
      <c r="J565" s="313"/>
      <c r="K565" s="313"/>
      <c r="L565" s="313"/>
      <c r="M565" s="313"/>
      <c r="N565" s="313"/>
      <c r="O565" s="313"/>
      <c r="P565" s="614"/>
      <c r="Q565" s="357"/>
    </row>
    <row r="566" spans="1:17" s="187" customFormat="1" ht="18.75">
      <c r="A566" s="817"/>
      <c r="B566" s="830"/>
      <c r="C566" s="819"/>
      <c r="D566" s="831"/>
      <c r="E566" s="831"/>
      <c r="F566" s="831"/>
      <c r="G566" s="584"/>
      <c r="H566" s="584"/>
      <c r="I566" s="845"/>
      <c r="J566" s="833"/>
      <c r="K566" s="833"/>
      <c r="L566" s="833"/>
      <c r="M566" s="833"/>
      <c r="N566" s="833"/>
      <c r="O566" s="833"/>
      <c r="P566" s="1057"/>
      <c r="Q566" s="89"/>
    </row>
    <row r="567" spans="1:17" s="91" customFormat="1" ht="14.25" customHeight="1">
      <c r="A567" s="564"/>
      <c r="B567" s="380"/>
      <c r="C567" s="819"/>
      <c r="D567" s="579"/>
      <c r="E567" s="579"/>
      <c r="F567" s="579"/>
      <c r="G567" s="584"/>
      <c r="H567" s="584"/>
      <c r="I567" s="832"/>
      <c r="J567" s="842"/>
      <c r="K567" s="920"/>
      <c r="L567" s="842"/>
      <c r="M567" s="842"/>
      <c r="N567" s="842"/>
      <c r="O567" s="842"/>
      <c r="P567" s="647"/>
      <c r="Q567" s="89"/>
    </row>
    <row r="568" spans="1:17" s="187" customFormat="1" ht="18.75">
      <c r="A568" s="817"/>
      <c r="B568" s="830"/>
      <c r="C568" s="819"/>
      <c r="D568" s="831"/>
      <c r="E568" s="831"/>
      <c r="F568" s="831"/>
      <c r="G568" s="584"/>
      <c r="H568" s="584"/>
      <c r="I568" s="832"/>
      <c r="J568" s="842"/>
      <c r="K568" s="842"/>
      <c r="L568" s="842"/>
      <c r="M568" s="842"/>
      <c r="N568" s="842"/>
      <c r="O568" s="842"/>
      <c r="P568" s="1058"/>
      <c r="Q568" s="89"/>
    </row>
    <row r="569" spans="1:17" s="91" customFormat="1" ht="14.25" customHeight="1">
      <c r="A569" s="564"/>
      <c r="B569" s="848"/>
      <c r="C569" s="836"/>
      <c r="D569" s="579"/>
      <c r="E569" s="579"/>
      <c r="F569" s="579"/>
      <c r="G569" s="837"/>
      <c r="H569" s="837"/>
      <c r="I569" s="921"/>
      <c r="J569" s="719"/>
      <c r="K569" s="719"/>
      <c r="L569" s="922"/>
      <c r="M569" s="719"/>
      <c r="N569" s="739"/>
      <c r="O569" s="719"/>
      <c r="P569" s="631"/>
      <c r="Q569" s="785"/>
    </row>
    <row r="570" spans="1:17" s="91" customFormat="1" ht="18.75">
      <c r="A570" s="817"/>
      <c r="B570" s="835"/>
      <c r="C570" s="836"/>
      <c r="D570" s="837"/>
      <c r="E570" s="837"/>
      <c r="F570" s="837"/>
      <c r="G570" s="837"/>
      <c r="H570" s="837"/>
      <c r="I570" s="923"/>
      <c r="J570" s="863"/>
      <c r="K570" s="924"/>
      <c r="L570" s="861"/>
      <c r="M570" s="863"/>
      <c r="N570" s="862"/>
      <c r="O570" s="863"/>
      <c r="P570" s="1059"/>
      <c r="Q570" s="785"/>
    </row>
    <row r="571" spans="1:17" s="187" customFormat="1" ht="18.75">
      <c r="A571" s="564"/>
      <c r="B571" s="380"/>
      <c r="C571" s="814"/>
      <c r="D571" s="566"/>
      <c r="E571" s="566"/>
      <c r="F571" s="566"/>
      <c r="G571" s="567"/>
      <c r="H571" s="567"/>
      <c r="I571" s="568"/>
      <c r="J571" s="313"/>
      <c r="K571" s="360"/>
      <c r="L571" s="357"/>
      <c r="M571" s="313"/>
      <c r="N571" s="313"/>
      <c r="O571" s="313"/>
      <c r="P571" s="569"/>
      <c r="Q571" s="357"/>
    </row>
    <row r="572" spans="1:17" s="91" customFormat="1" ht="18.75">
      <c r="A572" s="817"/>
      <c r="B572" s="830"/>
      <c r="C572" s="819"/>
      <c r="D572" s="831"/>
      <c r="E572" s="831"/>
      <c r="F572" s="831"/>
      <c r="G572" s="584"/>
      <c r="H572" s="584"/>
      <c r="I572" s="884"/>
      <c r="J572" s="842"/>
      <c r="K572" s="895"/>
      <c r="L572" s="842"/>
      <c r="M572" s="842"/>
      <c r="N572" s="842"/>
      <c r="O572" s="842"/>
      <c r="P572" s="1058"/>
      <c r="Q572" s="89"/>
    </row>
    <row r="573" spans="1:17" s="187" customFormat="1" ht="15.75" customHeight="1">
      <c r="A573" s="564"/>
      <c r="B573" s="898"/>
      <c r="C573" s="925"/>
      <c r="D573" s="313"/>
      <c r="E573" s="313"/>
      <c r="F573" s="313"/>
      <c r="G573" s="926"/>
      <c r="H573" s="926"/>
      <c r="I573" s="568"/>
      <c r="J573" s="313"/>
      <c r="K573" s="313"/>
      <c r="L573" s="357"/>
      <c r="M573" s="360"/>
      <c r="N573" s="360"/>
      <c r="O573" s="360"/>
      <c r="P573" s="631"/>
      <c r="Q573" s="357"/>
    </row>
    <row r="574" spans="1:17" s="91" customFormat="1" ht="18.75">
      <c r="A574" s="564"/>
      <c r="B574" s="380"/>
      <c r="C574" s="814"/>
      <c r="D574" s="566"/>
      <c r="E574" s="566"/>
      <c r="F574" s="566"/>
      <c r="G574" s="567"/>
      <c r="H574" s="567"/>
      <c r="I574" s="919"/>
      <c r="J574" s="313"/>
      <c r="K574" s="313"/>
      <c r="L574" s="313"/>
      <c r="M574" s="313"/>
      <c r="N574" s="313"/>
      <c r="O574" s="313"/>
      <c r="P574" s="614"/>
      <c r="Q574" s="357"/>
    </row>
    <row r="575" spans="1:17" s="91" customFormat="1" ht="14.25" customHeight="1">
      <c r="A575" s="817"/>
      <c r="B575" s="830"/>
      <c r="C575" s="819"/>
      <c r="D575" s="831"/>
      <c r="E575" s="831"/>
      <c r="F575" s="831"/>
      <c r="G575" s="584"/>
      <c r="H575" s="584"/>
      <c r="I575" s="832"/>
      <c r="J575" s="833"/>
      <c r="K575" s="833"/>
      <c r="L575" s="833"/>
      <c r="M575" s="833"/>
      <c r="N575" s="833"/>
      <c r="O575" s="833"/>
      <c r="P575" s="1057"/>
      <c r="Q575" s="89"/>
    </row>
    <row r="576" spans="1:17" s="91" customFormat="1" ht="18.75">
      <c r="A576" s="564"/>
      <c r="B576" s="380"/>
      <c r="C576" s="814"/>
      <c r="D576" s="566"/>
      <c r="E576" s="566"/>
      <c r="F576" s="566"/>
      <c r="G576" s="567"/>
      <c r="H576" s="567"/>
      <c r="I576" s="919"/>
      <c r="J576" s="283"/>
      <c r="K576" s="283"/>
      <c r="L576" s="357"/>
      <c r="M576" s="614"/>
      <c r="N576" s="357"/>
      <c r="O576" s="283"/>
      <c r="P576" s="631"/>
      <c r="Q576" s="357"/>
    </row>
    <row r="577" spans="1:17" s="91" customFormat="1" ht="15" customHeight="1">
      <c r="A577" s="817"/>
      <c r="B577" s="892"/>
      <c r="C577" s="927"/>
      <c r="D577" s="889"/>
      <c r="E577" s="889"/>
      <c r="F577" s="889"/>
      <c r="G577" s="833"/>
      <c r="H577" s="833"/>
      <c r="I577" s="928"/>
      <c r="J577" s="842"/>
      <c r="K577" s="842"/>
      <c r="L577" s="842"/>
      <c r="M577" s="895"/>
      <c r="N577" s="895"/>
      <c r="O577" s="895"/>
      <c r="P577" s="1058"/>
      <c r="Q577" s="89"/>
    </row>
    <row r="578" spans="1:17" s="91" customFormat="1" ht="18.75">
      <c r="A578" s="564"/>
      <c r="B578" s="380"/>
      <c r="C578" s="814"/>
      <c r="D578" s="566"/>
      <c r="E578" s="566"/>
      <c r="F578" s="566"/>
      <c r="G578" s="567"/>
      <c r="H578" s="567"/>
      <c r="I578" s="841"/>
      <c r="J578" s="313"/>
      <c r="K578" s="313"/>
      <c r="L578" s="313"/>
      <c r="M578" s="313"/>
      <c r="N578" s="313"/>
      <c r="O578" s="313"/>
      <c r="P578" s="614"/>
      <c r="Q578" s="357"/>
    </row>
    <row r="579" spans="1:17" s="187" customFormat="1" ht="15" customHeight="1">
      <c r="A579" s="817"/>
      <c r="B579" s="830"/>
      <c r="C579" s="819"/>
      <c r="D579" s="831"/>
      <c r="E579" s="831"/>
      <c r="F579" s="831"/>
      <c r="G579" s="584"/>
      <c r="H579" s="584"/>
      <c r="I579" s="832"/>
      <c r="J579" s="833"/>
      <c r="K579" s="833"/>
      <c r="L579" s="833"/>
      <c r="M579" s="833"/>
      <c r="N579" s="833"/>
      <c r="O579" s="833"/>
      <c r="P579" s="1057"/>
      <c r="Q579" s="89"/>
    </row>
    <row r="580" spans="1:17" s="187" customFormat="1" ht="18.75">
      <c r="A580" s="564"/>
      <c r="B580" s="380"/>
      <c r="C580" s="814"/>
      <c r="D580" s="566"/>
      <c r="E580" s="566"/>
      <c r="F580" s="566"/>
      <c r="G580" s="567"/>
      <c r="H580" s="567"/>
      <c r="I580" s="841"/>
      <c r="J580" s="313"/>
      <c r="K580" s="313"/>
      <c r="L580" s="313"/>
      <c r="M580" s="313"/>
      <c r="N580" s="313"/>
      <c r="O580" s="313"/>
      <c r="P580" s="631"/>
      <c r="Q580" s="357"/>
    </row>
    <row r="581" spans="1:17" s="91" customFormat="1" ht="15" customHeight="1">
      <c r="A581" s="817"/>
      <c r="B581" s="830"/>
      <c r="C581" s="819"/>
      <c r="D581" s="831"/>
      <c r="E581" s="831"/>
      <c r="F581" s="831"/>
      <c r="G581" s="584"/>
      <c r="H581" s="584"/>
      <c r="I581" s="832"/>
      <c r="J581" s="842"/>
      <c r="K581" s="842"/>
      <c r="L581" s="842"/>
      <c r="M581" s="842"/>
      <c r="N581" s="842"/>
      <c r="O581" s="842"/>
      <c r="P581" s="1058"/>
      <c r="Q581" s="89"/>
    </row>
    <row r="582" spans="1:17" s="187" customFormat="1" ht="14.25" customHeight="1">
      <c r="A582" s="817"/>
      <c r="B582" s="830"/>
      <c r="C582" s="819"/>
      <c r="D582" s="831"/>
      <c r="E582" s="831"/>
      <c r="F582" s="831"/>
      <c r="G582" s="584"/>
      <c r="H582" s="584"/>
      <c r="I582" s="832"/>
      <c r="J582" s="833"/>
      <c r="K582" s="833"/>
      <c r="L582" s="833"/>
      <c r="M582" s="833"/>
      <c r="N582" s="833"/>
      <c r="O582" s="833"/>
      <c r="P582" s="1057"/>
      <c r="Q582" s="89"/>
    </row>
    <row r="583" spans="1:17" s="187" customFormat="1" ht="15.75" customHeight="1">
      <c r="A583" s="564"/>
      <c r="B583" s="380"/>
      <c r="C583" s="819"/>
      <c r="D583" s="581"/>
      <c r="E583" s="581"/>
      <c r="F583" s="581"/>
      <c r="G583" s="821"/>
      <c r="H583" s="821"/>
      <c r="I583" s="841"/>
      <c r="J583" s="313"/>
      <c r="K583" s="313"/>
      <c r="L583" s="313"/>
      <c r="M583" s="313"/>
      <c r="N583" s="313"/>
      <c r="O583" s="313"/>
      <c r="P583" s="614"/>
      <c r="Q583" s="660"/>
    </row>
    <row r="584" spans="1:17" s="187" customFormat="1" ht="15.75" customHeight="1">
      <c r="A584" s="564"/>
      <c r="B584" s="380"/>
      <c r="C584" s="814"/>
      <c r="D584" s="566"/>
      <c r="E584" s="566"/>
      <c r="F584" s="566"/>
      <c r="G584" s="567"/>
      <c r="H584" s="567"/>
      <c r="I584" s="841"/>
      <c r="J584" s="313"/>
      <c r="K584" s="313"/>
      <c r="L584" s="313"/>
      <c r="M584" s="313"/>
      <c r="N584" s="313"/>
      <c r="O584" s="313"/>
      <c r="P584" s="631"/>
      <c r="Q584" s="357"/>
    </row>
    <row r="585" spans="1:17" s="187" customFormat="1" ht="18.75">
      <c r="A585" s="817"/>
      <c r="B585" s="830"/>
      <c r="C585" s="819"/>
      <c r="D585" s="831"/>
      <c r="E585" s="831"/>
      <c r="F585" s="831"/>
      <c r="G585" s="584"/>
      <c r="H585" s="584"/>
      <c r="I585" s="845"/>
      <c r="J585" s="833"/>
      <c r="K585" s="833"/>
      <c r="L585" s="833"/>
      <c r="M585" s="833"/>
      <c r="N585" s="833"/>
      <c r="O585" s="833"/>
      <c r="P585" s="1057"/>
      <c r="Q585" s="89"/>
    </row>
    <row r="586" spans="1:17" s="187" customFormat="1" ht="14.25" customHeight="1">
      <c r="A586" s="564"/>
      <c r="B586" s="848"/>
      <c r="C586" s="849"/>
      <c r="D586" s="815"/>
      <c r="E586" s="815"/>
      <c r="F586" s="815"/>
      <c r="G586" s="850"/>
      <c r="H586" s="850"/>
      <c r="I586" s="369"/>
      <c r="J586" s="369"/>
      <c r="K586" s="369"/>
      <c r="L586" s="646"/>
      <c r="M586" s="369"/>
      <c r="N586" s="929"/>
      <c r="O586" s="369"/>
      <c r="P586" s="646"/>
      <c r="Q586" s="646"/>
    </row>
    <row r="587" spans="1:17" s="91" customFormat="1" ht="18.75">
      <c r="A587" s="564"/>
      <c r="B587" s="380"/>
      <c r="C587" s="814"/>
      <c r="D587" s="566"/>
      <c r="E587" s="566"/>
      <c r="F587" s="566"/>
      <c r="G587" s="567"/>
      <c r="H587" s="567"/>
      <c r="I587" s="841"/>
      <c r="J587" s="313"/>
      <c r="K587" s="313"/>
      <c r="L587" s="313"/>
      <c r="M587" s="313"/>
      <c r="N587" s="313"/>
      <c r="O587" s="313"/>
      <c r="P587" s="569"/>
      <c r="Q587" s="357"/>
    </row>
    <row r="588" spans="1:17" s="91" customFormat="1" ht="14.25" customHeight="1">
      <c r="A588" s="817"/>
      <c r="B588" s="830"/>
      <c r="C588" s="819"/>
      <c r="D588" s="831"/>
      <c r="E588" s="831"/>
      <c r="F588" s="831"/>
      <c r="G588" s="584"/>
      <c r="H588" s="584"/>
      <c r="I588" s="832"/>
      <c r="J588" s="842"/>
      <c r="K588" s="842"/>
      <c r="L588" s="842"/>
      <c r="M588" s="842"/>
      <c r="N588" s="842"/>
      <c r="O588" s="842"/>
      <c r="P588" s="1058"/>
      <c r="Q588" s="89"/>
    </row>
    <row r="589" spans="1:17" s="91" customFormat="1" ht="18.75">
      <c r="A589" s="564"/>
      <c r="B589" s="380"/>
      <c r="C589" s="814"/>
      <c r="D589" s="566"/>
      <c r="E589" s="566"/>
      <c r="F589" s="566"/>
      <c r="G589" s="567"/>
      <c r="H589" s="567"/>
      <c r="I589" s="918"/>
      <c r="J589" s="313"/>
      <c r="K589" s="313"/>
      <c r="L589" s="313"/>
      <c r="M589" s="313"/>
      <c r="N589" s="313"/>
      <c r="O589" s="847"/>
      <c r="P589" s="569"/>
      <c r="Q589" s="357"/>
    </row>
    <row r="590" spans="1:17" s="187" customFormat="1" ht="18.75">
      <c r="A590" s="817"/>
      <c r="B590" s="830"/>
      <c r="C590" s="819"/>
      <c r="D590" s="831"/>
      <c r="E590" s="831"/>
      <c r="F590" s="831"/>
      <c r="G590" s="584"/>
      <c r="H590" s="584"/>
      <c r="I590" s="832"/>
      <c r="J590" s="842"/>
      <c r="K590" s="842"/>
      <c r="L590" s="842"/>
      <c r="M590" s="842"/>
      <c r="N590" s="842"/>
      <c r="O590" s="842"/>
      <c r="P590" s="1058"/>
      <c r="Q590" s="89"/>
    </row>
    <row r="591" spans="1:17" s="92" customFormat="1" ht="18.75">
      <c r="A591" s="564"/>
      <c r="B591" s="380"/>
      <c r="C591" s="819"/>
      <c r="D591" s="581"/>
      <c r="E591" s="581"/>
      <c r="F591" s="581"/>
      <c r="G591" s="821"/>
      <c r="H591" s="821"/>
      <c r="I591" s="589"/>
      <c r="J591" s="930"/>
      <c r="K591" s="283"/>
      <c r="L591" s="283"/>
      <c r="M591" s="283"/>
      <c r="N591" s="283"/>
      <c r="O591" s="283"/>
      <c r="P591" s="631"/>
      <c r="Q591" s="660"/>
    </row>
    <row r="592" spans="1:17" s="92" customFormat="1" ht="15" customHeight="1">
      <c r="A592" s="817"/>
      <c r="B592" s="835"/>
      <c r="C592" s="836"/>
      <c r="D592" s="837"/>
      <c r="E592" s="837"/>
      <c r="F592" s="837"/>
      <c r="G592" s="837"/>
      <c r="H592" s="837"/>
      <c r="I592" s="187"/>
      <c r="J592" s="187"/>
      <c r="K592" s="187"/>
      <c r="L592" s="838"/>
      <c r="M592" s="187"/>
      <c r="N592" s="187"/>
      <c r="O592" s="187"/>
      <c r="P592" s="922"/>
      <c r="Q592" s="785"/>
    </row>
    <row r="593" spans="1:17" s="91" customFormat="1" ht="14.25" customHeight="1">
      <c r="A593" s="564"/>
      <c r="B593" s="848"/>
      <c r="C593" s="836"/>
      <c r="D593" s="579"/>
      <c r="E593" s="579"/>
      <c r="F593" s="579"/>
      <c r="G593" s="820"/>
      <c r="H593" s="820"/>
      <c r="I593" s="187"/>
      <c r="J593" s="187"/>
      <c r="K593" s="894"/>
      <c r="L593" s="785"/>
      <c r="M593" s="187"/>
      <c r="N593" s="785"/>
      <c r="O593" s="187"/>
      <c r="P593" s="922"/>
      <c r="Q593" s="785"/>
    </row>
    <row r="594" spans="1:17" s="91" customFormat="1" ht="15.75" customHeight="1">
      <c r="A594" s="564"/>
      <c r="B594" s="380"/>
      <c r="C594" s="814"/>
      <c r="D594" s="566"/>
      <c r="E594" s="566"/>
      <c r="F594" s="566"/>
      <c r="G594" s="567"/>
      <c r="H594" s="567"/>
      <c r="I594" s="841"/>
      <c r="J594" s="313"/>
      <c r="K594" s="313"/>
      <c r="L594" s="313"/>
      <c r="M594" s="313"/>
      <c r="N594" s="313"/>
      <c r="O594" s="313"/>
      <c r="P594" s="922"/>
      <c r="Q594" s="357"/>
    </row>
    <row r="595" spans="1:17" s="92" customFormat="1" ht="18.75">
      <c r="A595" s="817"/>
      <c r="B595" s="830"/>
      <c r="C595" s="819"/>
      <c r="D595" s="831"/>
      <c r="E595" s="831"/>
      <c r="F595" s="831"/>
      <c r="G595" s="584"/>
      <c r="H595" s="584"/>
      <c r="I595" s="832"/>
      <c r="J595" s="842"/>
      <c r="K595" s="842"/>
      <c r="L595" s="842"/>
      <c r="M595" s="842"/>
      <c r="N595" s="842"/>
      <c r="O595" s="842"/>
      <c r="P595" s="1058"/>
      <c r="Q595" s="89"/>
    </row>
    <row r="596" spans="1:17" s="91" customFormat="1">
      <c r="A596" s="735"/>
      <c r="B596" s="931"/>
      <c r="C596" s="893"/>
      <c r="D596" s="622"/>
      <c r="E596" s="622"/>
      <c r="F596" s="622"/>
      <c r="G596" s="738"/>
      <c r="H596" s="738"/>
      <c r="I596" s="568"/>
      <c r="J596" s="369"/>
      <c r="K596" s="369"/>
      <c r="L596" s="646"/>
      <c r="M596" s="369"/>
      <c r="N596" s="646"/>
      <c r="O596" s="369"/>
      <c r="P596" s="739"/>
      <c r="Q596" s="646"/>
    </row>
    <row r="597" spans="1:17" s="92" customFormat="1">
      <c r="A597" s="735"/>
      <c r="B597" s="931"/>
      <c r="C597" s="893"/>
      <c r="D597" s="622"/>
      <c r="E597" s="622"/>
      <c r="F597" s="622"/>
      <c r="G597" s="738"/>
      <c r="H597" s="738"/>
      <c r="I597" s="568"/>
      <c r="J597" s="369"/>
      <c r="K597" s="369"/>
      <c r="L597" s="646"/>
      <c r="M597" s="369"/>
      <c r="N597" s="646"/>
      <c r="O597" s="369"/>
      <c r="P597" s="739"/>
      <c r="Q597" s="646"/>
    </row>
    <row r="598" spans="1:17" s="91" customFormat="1" ht="24" customHeight="1">
      <c r="A598" s="817"/>
      <c r="B598" s="932"/>
      <c r="C598" s="933"/>
      <c r="D598" s="934"/>
      <c r="E598" s="934"/>
      <c r="F598" s="934"/>
      <c r="G598" s="935"/>
      <c r="H598" s="935"/>
      <c r="I598" s="577"/>
      <c r="J598" s="875"/>
      <c r="K598" s="875"/>
      <c r="L598" s="875"/>
      <c r="M598" s="875"/>
      <c r="N598" s="875"/>
      <c r="O598" s="875"/>
      <c r="P598" s="1057"/>
      <c r="Q598" s="89"/>
    </row>
    <row r="599" spans="1:17" s="91" customFormat="1" ht="47.25" customHeight="1">
      <c r="A599" s="564"/>
      <c r="B599" s="936"/>
      <c r="C599" s="937"/>
      <c r="D599" s="578"/>
      <c r="E599" s="578"/>
      <c r="F599" s="578"/>
      <c r="G599" s="582"/>
      <c r="H599" s="582"/>
      <c r="I599" s="577"/>
      <c r="J599" s="311"/>
      <c r="K599" s="311"/>
      <c r="L599" s="311"/>
      <c r="M599" s="311"/>
      <c r="N599" s="873"/>
      <c r="O599" s="873"/>
      <c r="P599" s="614"/>
      <c r="Q599" s="357"/>
    </row>
    <row r="600" spans="1:17" s="91" customFormat="1" ht="47.25" customHeight="1">
      <c r="A600" s="564"/>
      <c r="B600" s="936"/>
      <c r="C600" s="937"/>
      <c r="D600" s="578"/>
      <c r="E600" s="578"/>
      <c r="F600" s="578"/>
      <c r="G600" s="582"/>
      <c r="H600" s="582"/>
      <c r="I600" s="577"/>
      <c r="J600" s="311"/>
      <c r="K600" s="311"/>
      <c r="L600" s="311"/>
      <c r="M600" s="311"/>
      <c r="N600" s="311"/>
      <c r="O600" s="311"/>
      <c r="P600" s="614"/>
      <c r="Q600" s="357"/>
    </row>
    <row r="601" spans="1:17" s="92" customFormat="1" ht="36" customHeight="1">
      <c r="A601" s="564"/>
      <c r="B601" s="936"/>
      <c r="C601" s="937"/>
      <c r="D601" s="578"/>
      <c r="E601" s="578"/>
      <c r="F601" s="578"/>
      <c r="G601" s="582"/>
      <c r="H601" s="582"/>
      <c r="I601" s="577"/>
      <c r="J601" s="311"/>
      <c r="K601" s="311"/>
      <c r="L601" s="311"/>
      <c r="M601" s="311"/>
      <c r="N601" s="873"/>
      <c r="O601" s="875"/>
      <c r="P601" s="614"/>
      <c r="Q601" s="357"/>
    </row>
    <row r="602" spans="1:17" s="91" customFormat="1" ht="18.75">
      <c r="A602" s="564"/>
      <c r="B602" s="936"/>
      <c r="C602" s="937"/>
      <c r="D602" s="578"/>
      <c r="E602" s="578"/>
      <c r="F602" s="578"/>
      <c r="G602" s="582"/>
      <c r="H602" s="582"/>
      <c r="I602" s="577"/>
      <c r="J602" s="311"/>
      <c r="K602" s="311"/>
      <c r="L602" s="311"/>
      <c r="M602" s="311"/>
      <c r="N602" s="873"/>
      <c r="O602" s="875"/>
      <c r="P602" s="614"/>
      <c r="Q602" s="357"/>
    </row>
    <row r="603" spans="1:17" s="92" customFormat="1" ht="18.75">
      <c r="A603" s="564"/>
      <c r="B603" s="380"/>
      <c r="C603" s="814"/>
      <c r="D603" s="566"/>
      <c r="E603" s="566"/>
      <c r="F603" s="566"/>
      <c r="G603" s="567"/>
      <c r="H603" s="567"/>
      <c r="I603" s="869"/>
      <c r="J603" s="896"/>
      <c r="K603" s="311"/>
      <c r="L603" s="311"/>
      <c r="M603" s="311"/>
      <c r="N603" s="311"/>
      <c r="O603" s="311"/>
      <c r="P603" s="631"/>
      <c r="Q603" s="660"/>
    </row>
    <row r="604" spans="1:17" s="92" customFormat="1" ht="18.75">
      <c r="A604" s="817"/>
      <c r="B604" s="830"/>
      <c r="C604" s="814"/>
      <c r="D604" s="871"/>
      <c r="E604" s="871"/>
      <c r="F604" s="871"/>
      <c r="G604" s="872"/>
      <c r="H604" s="872"/>
      <c r="I604" s="577"/>
      <c r="J604" s="873"/>
      <c r="K604" s="873"/>
      <c r="L604" s="873"/>
      <c r="M604" s="873"/>
      <c r="N604" s="873"/>
      <c r="O604" s="873"/>
      <c r="P604" s="647"/>
      <c r="Q604" s="89"/>
    </row>
    <row r="605" spans="1:17" s="92" customFormat="1" ht="24" customHeight="1">
      <c r="A605" s="817"/>
      <c r="B605" s="932"/>
      <c r="C605" s="933"/>
      <c r="D605" s="938"/>
      <c r="E605" s="938"/>
      <c r="F605" s="938"/>
      <c r="G605" s="935"/>
      <c r="H605" s="935"/>
      <c r="I605" s="577"/>
      <c r="J605" s="875"/>
      <c r="K605" s="875"/>
      <c r="L605" s="875"/>
      <c r="M605" s="875"/>
      <c r="N605" s="875"/>
      <c r="O605" s="875"/>
      <c r="P605" s="1057"/>
      <c r="Q605" s="89"/>
    </row>
    <row r="606" spans="1:17" s="91" customFormat="1" ht="18.75">
      <c r="A606" s="564"/>
      <c r="B606" s="936"/>
      <c r="C606" s="937"/>
      <c r="D606" s="578"/>
      <c r="E606" s="578"/>
      <c r="F606" s="578"/>
      <c r="G606" s="582"/>
      <c r="H606" s="582"/>
      <c r="I606" s="310"/>
      <c r="J606" s="311"/>
      <c r="K606" s="312"/>
      <c r="L606" s="311"/>
      <c r="M606" s="311"/>
      <c r="N606" s="311"/>
      <c r="O606" s="311"/>
      <c r="P606" s="614"/>
      <c r="Q606" s="357"/>
    </row>
    <row r="607" spans="1:17" s="91" customFormat="1" ht="23.25" customHeight="1">
      <c r="A607" s="564"/>
      <c r="B607" s="936"/>
      <c r="C607" s="937"/>
      <c r="D607" s="578"/>
      <c r="E607" s="578"/>
      <c r="F607" s="578"/>
      <c r="G607" s="582"/>
      <c r="H607" s="582"/>
      <c r="I607" s="310"/>
      <c r="J607" s="311"/>
      <c r="K607" s="283"/>
      <c r="L607" s="311"/>
      <c r="M607" s="939"/>
      <c r="N607" s="311"/>
      <c r="O607" s="311"/>
      <c r="P607" s="614"/>
      <c r="Q607" s="357"/>
    </row>
    <row r="608" spans="1:17" s="91" customFormat="1" ht="15" customHeight="1">
      <c r="A608" s="631"/>
      <c r="B608" s="931"/>
      <c r="C608" s="893"/>
      <c r="D608" s="622"/>
      <c r="E608" s="622"/>
      <c r="F608" s="622"/>
      <c r="G608" s="924"/>
      <c r="H608" s="924"/>
      <c r="I608" s="568"/>
      <c r="J608" s="622"/>
      <c r="K608" s="89"/>
      <c r="L608" s="89"/>
      <c r="M608" s="622"/>
      <c r="N608" s="89"/>
      <c r="O608" s="89"/>
      <c r="P608" s="914"/>
      <c r="Q608" s="89"/>
    </row>
    <row r="609" spans="1:17" s="91" customFormat="1">
      <c r="A609" s="631"/>
      <c r="B609" s="931"/>
      <c r="C609" s="893"/>
      <c r="D609" s="622"/>
      <c r="E609" s="622"/>
      <c r="F609" s="622"/>
      <c r="G609" s="924"/>
      <c r="H609" s="924"/>
      <c r="I609" s="568"/>
      <c r="J609" s="622"/>
      <c r="K609" s="89"/>
      <c r="L609" s="89"/>
      <c r="M609" s="622"/>
      <c r="N609" s="89"/>
      <c r="O609" s="89"/>
      <c r="P609" s="914"/>
      <c r="Q609" s="89"/>
    </row>
    <row r="610" spans="1:17" s="91" customFormat="1" ht="18.75">
      <c r="A610" s="564"/>
      <c r="B610" s="936"/>
      <c r="C610" s="933"/>
      <c r="D610" s="308"/>
      <c r="E610" s="308"/>
      <c r="F610" s="308"/>
      <c r="G610" s="901"/>
      <c r="H610" s="901"/>
      <c r="I610" s="869"/>
      <c r="J610" s="896"/>
      <c r="K610" s="311"/>
      <c r="L610" s="311"/>
      <c r="M610" s="311"/>
      <c r="N610" s="311"/>
      <c r="O610" s="311"/>
      <c r="P610" s="631"/>
      <c r="Q610" s="660"/>
    </row>
    <row r="611" spans="1:17" s="91" customFormat="1" ht="18.75">
      <c r="A611" s="817"/>
      <c r="B611" s="932"/>
      <c r="C611" s="933"/>
      <c r="D611" s="934"/>
      <c r="E611" s="934"/>
      <c r="F611" s="934"/>
      <c r="G611" s="935"/>
      <c r="H611" s="935"/>
      <c r="I611" s="577"/>
      <c r="J611" s="873"/>
      <c r="K611" s="873"/>
      <c r="L611" s="873"/>
      <c r="M611" s="873"/>
      <c r="N611" s="873"/>
      <c r="O611" s="873"/>
      <c r="P611" s="647"/>
      <c r="Q611" s="89"/>
    </row>
    <row r="612" spans="1:17" s="92" customFormat="1" ht="15.75" customHeight="1">
      <c r="A612" s="564"/>
      <c r="B612" s="380"/>
      <c r="C612" s="814"/>
      <c r="D612" s="566"/>
      <c r="E612" s="566"/>
      <c r="F612" s="566"/>
      <c r="G612" s="567"/>
      <c r="H612" s="567"/>
      <c r="I612" s="283"/>
      <c r="J612" s="283"/>
      <c r="K612" s="283"/>
      <c r="L612" s="357"/>
      <c r="M612" s="283"/>
      <c r="N612" s="357"/>
      <c r="O612" s="283"/>
      <c r="P612" s="357"/>
      <c r="Q612" s="357"/>
    </row>
    <row r="613" spans="1:17" s="91" customFormat="1" ht="18.75">
      <c r="A613" s="564"/>
      <c r="B613" s="380"/>
      <c r="C613" s="814"/>
      <c r="D613" s="566"/>
      <c r="E613" s="566"/>
      <c r="F613" s="566"/>
      <c r="G613" s="567"/>
      <c r="H613" s="567"/>
      <c r="I613" s="589"/>
      <c r="J613" s="569"/>
      <c r="K613" s="940"/>
      <c r="L613" s="569"/>
      <c r="M613" s="569"/>
      <c r="N613" s="569"/>
      <c r="O613" s="569"/>
      <c r="P613" s="614"/>
      <c r="Q613" s="357"/>
    </row>
    <row r="614" spans="1:17" s="91" customFormat="1" ht="18.75">
      <c r="A614" s="817"/>
      <c r="B614" s="830"/>
      <c r="C614" s="819"/>
      <c r="D614" s="831"/>
      <c r="E614" s="831"/>
      <c r="F614" s="831"/>
      <c r="G614" s="584"/>
      <c r="H614" s="584"/>
      <c r="I614" s="591"/>
      <c r="J614" s="604"/>
      <c r="K614" s="941"/>
      <c r="L614" s="604"/>
      <c r="M614" s="604"/>
      <c r="N614" s="604"/>
      <c r="O614" s="604"/>
      <c r="P614" s="1057"/>
      <c r="Q614" s="89"/>
    </row>
    <row r="615" spans="1:17" s="92" customFormat="1" ht="18.75">
      <c r="A615" s="564"/>
      <c r="B615" s="380"/>
      <c r="C615" s="814"/>
      <c r="D615" s="566"/>
      <c r="E615" s="566"/>
      <c r="F615" s="566"/>
      <c r="G615" s="567"/>
      <c r="H615" s="567"/>
      <c r="I615" s="568"/>
      <c r="J615" s="569"/>
      <c r="K615" s="569"/>
      <c r="L615" s="569"/>
      <c r="M615" s="569"/>
      <c r="N615" s="569"/>
      <c r="O615" s="569"/>
      <c r="P615" s="614"/>
      <c r="Q615" s="357"/>
    </row>
    <row r="616" spans="1:17" s="92" customFormat="1" ht="18.75">
      <c r="A616" s="817"/>
      <c r="B616" s="830"/>
      <c r="C616" s="819"/>
      <c r="D616" s="831"/>
      <c r="E616" s="831"/>
      <c r="F616" s="831"/>
      <c r="G616" s="584"/>
      <c r="H616" s="584"/>
      <c r="I616" s="884"/>
      <c r="J616" s="604"/>
      <c r="K616" s="604"/>
      <c r="L616" s="604"/>
      <c r="M616" s="604"/>
      <c r="N616" s="604"/>
      <c r="O616" s="604"/>
      <c r="P616" s="1057"/>
      <c r="Q616" s="89"/>
    </row>
    <row r="617" spans="1:17" s="91" customFormat="1" ht="18.75">
      <c r="A617" s="817"/>
      <c r="B617" s="830"/>
      <c r="C617" s="819"/>
      <c r="D617" s="584"/>
      <c r="E617" s="584"/>
      <c r="F617" s="584"/>
      <c r="G617" s="584"/>
      <c r="H617" s="584"/>
      <c r="I617" s="884"/>
      <c r="J617" s="812"/>
      <c r="K617" s="873"/>
      <c r="L617" s="942"/>
      <c r="M617" s="812"/>
      <c r="N617" s="812"/>
      <c r="O617" s="812"/>
      <c r="P617" s="1058"/>
      <c r="Q617" s="89"/>
    </row>
    <row r="618" spans="1:17" s="91" customFormat="1" ht="18.75">
      <c r="A618" s="564"/>
      <c r="B618" s="943"/>
      <c r="C618" s="814"/>
      <c r="D618" s="566"/>
      <c r="E618" s="566"/>
      <c r="F618" s="566"/>
      <c r="G618" s="900"/>
      <c r="H618" s="900"/>
      <c r="I618" s="568"/>
      <c r="J618" s="363"/>
      <c r="K618" s="363"/>
      <c r="L618" s="569"/>
      <c r="M618" s="363"/>
      <c r="N618" s="363"/>
      <c r="O618" s="363"/>
      <c r="P618" s="614"/>
      <c r="Q618" s="357"/>
    </row>
    <row r="619" spans="1:17" s="92" customFormat="1" ht="18.75">
      <c r="A619" s="817"/>
      <c r="B619" s="944"/>
      <c r="C619" s="819"/>
      <c r="D619" s="831"/>
      <c r="E619" s="831"/>
      <c r="F619" s="831"/>
      <c r="G619" s="605"/>
      <c r="H619" s="605"/>
      <c r="I619" s="884"/>
      <c r="J619" s="945"/>
      <c r="K619" s="945"/>
      <c r="L619" s="604"/>
      <c r="M619" s="945"/>
      <c r="N619" s="945"/>
      <c r="O619" s="945"/>
      <c r="P619" s="1057"/>
      <c r="Q619" s="89"/>
    </row>
    <row r="620" spans="1:17" s="91" customFormat="1" ht="18.75">
      <c r="A620" s="564"/>
      <c r="B620" s="380"/>
      <c r="C620" s="814"/>
      <c r="D620" s="566"/>
      <c r="E620" s="566"/>
      <c r="F620" s="566"/>
      <c r="G620" s="567"/>
      <c r="H620" s="567"/>
      <c r="I620" s="589"/>
      <c r="J620" s="569"/>
      <c r="K620" s="569"/>
      <c r="L620" s="569"/>
      <c r="M620" s="569"/>
      <c r="N620" s="357"/>
      <c r="O620" s="313"/>
      <c r="P620" s="614"/>
      <c r="Q620" s="357"/>
    </row>
    <row r="621" spans="1:17" s="91" customFormat="1" ht="18.75">
      <c r="A621" s="817"/>
      <c r="B621" s="830"/>
      <c r="C621" s="819"/>
      <c r="D621" s="831"/>
      <c r="E621" s="831"/>
      <c r="F621" s="831"/>
      <c r="G621" s="584"/>
      <c r="H621" s="584"/>
      <c r="I621" s="591"/>
      <c r="J621" s="604"/>
      <c r="K621" s="604"/>
      <c r="L621" s="604"/>
      <c r="M621" s="604"/>
      <c r="N621" s="605"/>
      <c r="O621" s="604"/>
      <c r="P621" s="1057"/>
      <c r="Q621" s="89"/>
    </row>
    <row r="622" spans="1:17" s="91" customFormat="1" ht="18.75">
      <c r="A622" s="564"/>
      <c r="B622" s="943"/>
      <c r="C622" s="814"/>
      <c r="D622" s="566"/>
      <c r="E622" s="566"/>
      <c r="F622" s="566"/>
      <c r="G622" s="900"/>
      <c r="H622" s="900"/>
      <c r="I622" s="589"/>
      <c r="J622" s="363"/>
      <c r="K622" s="569"/>
      <c r="L622" s="569"/>
      <c r="M622" s="363"/>
      <c r="N622" s="363"/>
      <c r="O622" s="363"/>
      <c r="P622" s="631"/>
      <c r="Q622" s="357"/>
    </row>
    <row r="623" spans="1:17" s="91" customFormat="1" ht="18.75">
      <c r="A623" s="817"/>
      <c r="B623" s="944"/>
      <c r="C623" s="819"/>
      <c r="D623" s="831"/>
      <c r="E623" s="831"/>
      <c r="F623" s="831"/>
      <c r="G623" s="605"/>
      <c r="H623" s="605"/>
      <c r="I623" s="946"/>
      <c r="J623" s="945"/>
      <c r="K623" s="604"/>
      <c r="L623" s="604"/>
      <c r="M623" s="945"/>
      <c r="N623" s="945"/>
      <c r="O623" s="945"/>
      <c r="P623" s="1057"/>
      <c r="Q623" s="89"/>
    </row>
    <row r="624" spans="1:17" s="91" customFormat="1" ht="18.75">
      <c r="A624" s="564"/>
      <c r="B624" s="380"/>
      <c r="C624" s="814"/>
      <c r="D624" s="566"/>
      <c r="E624" s="566"/>
      <c r="F624" s="566"/>
      <c r="G624" s="567"/>
      <c r="H624" s="567"/>
      <c r="I624" s="763"/>
      <c r="J624" s="569"/>
      <c r="K624" s="569"/>
      <c r="L624" s="569"/>
      <c r="M624" s="569"/>
      <c r="N624" s="569"/>
      <c r="O624" s="569"/>
      <c r="P624" s="631"/>
      <c r="Q624" s="357"/>
    </row>
    <row r="625" spans="1:17" s="91" customFormat="1" ht="18.75">
      <c r="A625" s="817"/>
      <c r="B625" s="830"/>
      <c r="C625" s="819"/>
      <c r="D625" s="831"/>
      <c r="E625" s="831"/>
      <c r="F625" s="831"/>
      <c r="G625" s="584"/>
      <c r="H625" s="584"/>
      <c r="I625" s="946"/>
      <c r="J625" s="604"/>
      <c r="K625" s="604"/>
      <c r="L625" s="604"/>
      <c r="M625" s="604"/>
      <c r="N625" s="604"/>
      <c r="O625" s="604"/>
      <c r="P625" s="1057"/>
      <c r="Q625" s="89"/>
    </row>
    <row r="626" spans="1:17" s="92" customFormat="1" ht="18.75">
      <c r="A626" s="564"/>
      <c r="B626" s="380"/>
      <c r="C626" s="814"/>
      <c r="D626" s="566"/>
      <c r="E626" s="566"/>
      <c r="F626" s="566"/>
      <c r="G626" s="567"/>
      <c r="H626" s="567"/>
      <c r="I626" s="568"/>
      <c r="J626" s="569"/>
      <c r="K626" s="569"/>
      <c r="L626" s="569"/>
      <c r="M626" s="569"/>
      <c r="N626" s="569"/>
      <c r="O626" s="569"/>
      <c r="P626" s="631"/>
      <c r="Q626" s="357"/>
    </row>
    <row r="627" spans="1:17" s="91" customFormat="1" ht="18.75">
      <c r="A627" s="817"/>
      <c r="B627" s="830"/>
      <c r="C627" s="819"/>
      <c r="D627" s="831"/>
      <c r="E627" s="831"/>
      <c r="F627" s="831"/>
      <c r="G627" s="584"/>
      <c r="H627" s="584"/>
      <c r="I627" s="884"/>
      <c r="J627" s="822"/>
      <c r="K627" s="822"/>
      <c r="L627" s="822"/>
      <c r="M627" s="822"/>
      <c r="N627" s="822"/>
      <c r="O627" s="822"/>
      <c r="P627" s="1058"/>
      <c r="Q627" s="89"/>
    </row>
    <row r="628" spans="1:17" s="91" customFormat="1" ht="18.75">
      <c r="A628" s="564"/>
      <c r="B628" s="380"/>
      <c r="C628" s="814"/>
      <c r="D628" s="566"/>
      <c r="E628" s="566"/>
      <c r="F628" s="566"/>
      <c r="G628" s="567"/>
      <c r="H628" s="567"/>
      <c r="I628" s="589"/>
      <c r="J628" s="569"/>
      <c r="K628" s="569"/>
      <c r="L628" s="569"/>
      <c r="M628" s="569"/>
      <c r="N628" s="569"/>
      <c r="O628" s="569"/>
      <c r="P628" s="631"/>
      <c r="Q628" s="357"/>
    </row>
    <row r="629" spans="1:17" s="92" customFormat="1" ht="18.75">
      <c r="A629" s="817"/>
      <c r="B629" s="830"/>
      <c r="C629" s="819"/>
      <c r="D629" s="831"/>
      <c r="E629" s="831"/>
      <c r="F629" s="831"/>
      <c r="G629" s="584"/>
      <c r="H629" s="584"/>
      <c r="I629" s="884"/>
      <c r="J629" s="604"/>
      <c r="K629" s="604"/>
      <c r="L629" s="604"/>
      <c r="M629" s="604"/>
      <c r="N629" s="604"/>
      <c r="O629" s="604"/>
      <c r="P629" s="1057"/>
      <c r="Q629" s="89"/>
    </row>
    <row r="630" spans="1:17" s="91" customFormat="1" ht="18.75">
      <c r="A630" s="564"/>
      <c r="B630" s="380"/>
      <c r="C630" s="814"/>
      <c r="D630" s="566"/>
      <c r="E630" s="566"/>
      <c r="F630" s="566"/>
      <c r="G630" s="567"/>
      <c r="H630" s="567"/>
      <c r="I630" s="589"/>
      <c r="J630" s="569"/>
      <c r="K630" s="569"/>
      <c r="L630" s="569"/>
      <c r="M630" s="569"/>
      <c r="N630" s="569"/>
      <c r="O630" s="569"/>
      <c r="P630" s="569"/>
      <c r="Q630" s="357"/>
    </row>
    <row r="631" spans="1:17" s="92" customFormat="1" ht="18.75">
      <c r="A631" s="564"/>
      <c r="B631" s="380"/>
      <c r="C631" s="814"/>
      <c r="D631" s="566"/>
      <c r="E631" s="566"/>
      <c r="F631" s="566"/>
      <c r="G631" s="567"/>
      <c r="H631" s="567"/>
      <c r="I631" s="589"/>
      <c r="J631" s="569"/>
      <c r="K631" s="569"/>
      <c r="L631" s="569"/>
      <c r="M631" s="569"/>
      <c r="N631" s="569"/>
      <c r="O631" s="569"/>
      <c r="P631" s="631"/>
      <c r="Q631" s="357"/>
    </row>
    <row r="632" spans="1:17" s="92" customFormat="1">
      <c r="A632" s="735"/>
      <c r="B632" s="380"/>
      <c r="C632" s="737"/>
      <c r="D632" s="739"/>
      <c r="E632" s="739"/>
      <c r="F632" s="739"/>
      <c r="G632" s="584"/>
      <c r="H632" s="584"/>
      <c r="I632" s="719"/>
      <c r="J632" s="369"/>
      <c r="K632" s="369"/>
      <c r="L632" s="646"/>
      <c r="M632" s="369"/>
      <c r="N632" s="646"/>
      <c r="O632" s="369"/>
      <c r="P632" s="739"/>
      <c r="Q632" s="646"/>
    </row>
    <row r="633" spans="1:17" s="91" customFormat="1" ht="15" customHeight="1">
      <c r="A633" s="564"/>
      <c r="B633" s="848"/>
      <c r="C633" s="836"/>
      <c r="D633" s="579"/>
      <c r="E633" s="579"/>
      <c r="F633" s="579"/>
      <c r="G633" s="837"/>
      <c r="H633" s="837"/>
      <c r="I633" s="222"/>
      <c r="J633" s="222"/>
      <c r="K633" s="880"/>
      <c r="L633" s="881"/>
      <c r="M633" s="222"/>
      <c r="N633" s="881"/>
      <c r="O633" s="222"/>
      <c r="P633" s="631"/>
      <c r="Q633" s="881"/>
    </row>
    <row r="634" spans="1:17" s="91" customFormat="1" ht="14.25" customHeight="1">
      <c r="A634" s="564"/>
      <c r="B634" s="848"/>
      <c r="C634" s="836"/>
      <c r="D634" s="579"/>
      <c r="E634" s="579"/>
      <c r="F634" s="579"/>
      <c r="G634" s="837"/>
      <c r="H634" s="837"/>
      <c r="I634" s="222"/>
      <c r="J634" s="222"/>
      <c r="K634" s="947"/>
      <c r="L634" s="881"/>
      <c r="M634" s="222"/>
      <c r="N634" s="881"/>
      <c r="O634" s="222"/>
      <c r="P634" s="631"/>
      <c r="Q634" s="881"/>
    </row>
    <row r="635" spans="1:17" s="91" customFormat="1" ht="15.75" customHeight="1">
      <c r="A635" s="564"/>
      <c r="B635" s="380"/>
      <c r="C635" s="814"/>
      <c r="D635" s="566"/>
      <c r="E635" s="566"/>
      <c r="F635" s="566"/>
      <c r="G635" s="567"/>
      <c r="H635" s="567"/>
      <c r="I635" s="568"/>
      <c r="J635" s="569"/>
      <c r="K635" s="569"/>
      <c r="L635" s="569"/>
      <c r="M635" s="569"/>
      <c r="N635" s="569"/>
      <c r="O635" s="569"/>
      <c r="P635" s="569"/>
      <c r="Q635" s="357"/>
    </row>
    <row r="636" spans="1:17" s="91" customFormat="1" ht="18.75">
      <c r="A636" s="817"/>
      <c r="B636" s="830"/>
      <c r="C636" s="819"/>
      <c r="D636" s="831"/>
      <c r="E636" s="831"/>
      <c r="F636" s="831"/>
      <c r="G636" s="584"/>
      <c r="H636" s="584"/>
      <c r="I636" s="884"/>
      <c r="J636" s="822"/>
      <c r="K636" s="822"/>
      <c r="L636" s="822"/>
      <c r="M636" s="822"/>
      <c r="N636" s="822"/>
      <c r="O636" s="822"/>
      <c r="P636" s="1058"/>
      <c r="Q636" s="89"/>
    </row>
    <row r="637" spans="1:17" s="92" customFormat="1" ht="18.75">
      <c r="A637" s="817"/>
      <c r="B637" s="835"/>
      <c r="C637" s="836"/>
      <c r="D637" s="831"/>
      <c r="E637" s="831"/>
      <c r="F637" s="831"/>
      <c r="G637" s="831"/>
      <c r="H637" s="831"/>
      <c r="I637" s="884"/>
      <c r="J637" s="833"/>
      <c r="K637" s="833"/>
      <c r="L637" s="833"/>
      <c r="M637" s="833"/>
      <c r="N637" s="833"/>
      <c r="O637" s="833"/>
      <c r="P637" s="1057"/>
      <c r="Q637" s="89"/>
    </row>
    <row r="638" spans="1:17" s="91" customFormat="1" ht="18.75">
      <c r="A638" s="564"/>
      <c r="B638" s="380"/>
      <c r="C638" s="814"/>
      <c r="D638" s="566"/>
      <c r="E638" s="566"/>
      <c r="F638" s="566"/>
      <c r="G638" s="567"/>
      <c r="H638" s="567"/>
      <c r="I638" s="568"/>
      <c r="J638" s="569"/>
      <c r="K638" s="569"/>
      <c r="L638" s="569"/>
      <c r="M638" s="569"/>
      <c r="N638" s="569"/>
      <c r="O638" s="569"/>
      <c r="P638" s="631"/>
      <c r="Q638" s="357"/>
    </row>
    <row r="639" spans="1:17" s="91" customFormat="1" ht="18.75">
      <c r="A639" s="817"/>
      <c r="B639" s="830"/>
      <c r="C639" s="819"/>
      <c r="D639" s="831"/>
      <c r="E639" s="831"/>
      <c r="F639" s="831"/>
      <c r="G639" s="584"/>
      <c r="H639" s="584"/>
      <c r="I639" s="884"/>
      <c r="J639" s="604"/>
      <c r="K639" s="604"/>
      <c r="L639" s="604"/>
      <c r="M639" s="604"/>
      <c r="N639" s="604"/>
      <c r="O639" s="604"/>
      <c r="P639" s="1057"/>
      <c r="Q639" s="89"/>
    </row>
    <row r="640" spans="1:17" s="91" customFormat="1" ht="18.75">
      <c r="A640" s="564"/>
      <c r="B640" s="380"/>
      <c r="C640" s="814"/>
      <c r="D640" s="566"/>
      <c r="E640" s="566"/>
      <c r="F640" s="566"/>
      <c r="G640" s="567"/>
      <c r="H640" s="567"/>
      <c r="I640" s="568"/>
      <c r="J640" s="569"/>
      <c r="K640" s="569"/>
      <c r="L640" s="569"/>
      <c r="M640" s="569"/>
      <c r="N640" s="569"/>
      <c r="O640" s="569"/>
      <c r="P640" s="631"/>
      <c r="Q640" s="357"/>
    </row>
    <row r="641" spans="1:17" s="91" customFormat="1" ht="18.75">
      <c r="A641" s="817"/>
      <c r="B641" s="830"/>
      <c r="C641" s="819"/>
      <c r="D641" s="831"/>
      <c r="E641" s="831"/>
      <c r="F641" s="831"/>
      <c r="G641" s="584"/>
      <c r="H641" s="584"/>
      <c r="I641" s="884"/>
      <c r="J641" s="822"/>
      <c r="K641" s="822"/>
      <c r="L641" s="822"/>
      <c r="M641" s="822"/>
      <c r="N641" s="822"/>
      <c r="O641" s="822"/>
      <c r="P641" s="1058"/>
      <c r="Q641" s="89"/>
    </row>
    <row r="642" spans="1:17" s="91" customFormat="1" ht="18.75">
      <c r="A642" s="817"/>
      <c r="B642" s="830"/>
      <c r="C642" s="819"/>
      <c r="D642" s="831"/>
      <c r="E642" s="831"/>
      <c r="F642" s="831"/>
      <c r="G642" s="584"/>
      <c r="H642" s="584"/>
      <c r="I642" s="884"/>
      <c r="J642" s="945"/>
      <c r="K642" s="604"/>
      <c r="L642" s="604"/>
      <c r="M642" s="945"/>
      <c r="N642" s="945"/>
      <c r="O642" s="945"/>
      <c r="P642" s="1057"/>
      <c r="Q642" s="89"/>
    </row>
    <row r="643" spans="1:17" s="91" customFormat="1" ht="18.75">
      <c r="A643" s="564"/>
      <c r="B643" s="380"/>
      <c r="C643" s="814"/>
      <c r="D643" s="566"/>
      <c r="E643" s="566"/>
      <c r="F643" s="566"/>
      <c r="G643" s="567"/>
      <c r="H643" s="567"/>
      <c r="I643" s="568"/>
      <c r="J643" s="363"/>
      <c r="K643" s="569"/>
      <c r="L643" s="569"/>
      <c r="M643" s="363"/>
      <c r="N643" s="363"/>
      <c r="O643" s="363"/>
      <c r="P643" s="631"/>
      <c r="Q643" s="357"/>
    </row>
    <row r="644" spans="1:17" s="91" customFormat="1" ht="18.75">
      <c r="A644" s="564"/>
      <c r="B644" s="380"/>
      <c r="C644" s="814"/>
      <c r="D644" s="566"/>
      <c r="E644" s="566"/>
      <c r="F644" s="566"/>
      <c r="G644" s="567"/>
      <c r="H644" s="567"/>
      <c r="I644" s="589"/>
      <c r="J644" s="569"/>
      <c r="K644" s="569"/>
      <c r="L644" s="569"/>
      <c r="M644" s="569"/>
      <c r="N644" s="569"/>
      <c r="O644" s="569"/>
      <c r="P644" s="631"/>
      <c r="Q644" s="357"/>
    </row>
    <row r="645" spans="1:17" s="91" customFormat="1" ht="18.75">
      <c r="A645" s="817"/>
      <c r="B645" s="830"/>
      <c r="C645" s="819"/>
      <c r="D645" s="831"/>
      <c r="E645" s="831"/>
      <c r="F645" s="831"/>
      <c r="G645" s="584"/>
      <c r="H645" s="584"/>
      <c r="I645" s="591"/>
      <c r="J645" s="822"/>
      <c r="K645" s="822"/>
      <c r="L645" s="822"/>
      <c r="M645" s="822"/>
      <c r="N645" s="822"/>
      <c r="O645" s="822"/>
      <c r="P645" s="1058"/>
      <c r="Q645" s="89"/>
    </row>
    <row r="646" spans="1:17" s="91" customFormat="1" ht="18.75">
      <c r="A646" s="564"/>
      <c r="B646" s="380"/>
      <c r="C646" s="814"/>
      <c r="D646" s="566"/>
      <c r="E646" s="566"/>
      <c r="F646" s="566"/>
      <c r="G646" s="567"/>
      <c r="H646" s="567"/>
      <c r="I646" s="588"/>
      <c r="J646" s="569"/>
      <c r="K646" s="569"/>
      <c r="L646" s="569"/>
      <c r="M646" s="569"/>
      <c r="N646" s="569"/>
      <c r="O646" s="569"/>
      <c r="P646" s="631"/>
      <c r="Q646" s="357"/>
    </row>
    <row r="647" spans="1:17" s="91" customFormat="1" ht="18.75">
      <c r="A647" s="817"/>
      <c r="B647" s="830"/>
      <c r="C647" s="819"/>
      <c r="D647" s="831"/>
      <c r="E647" s="831"/>
      <c r="F647" s="831"/>
      <c r="G647" s="584"/>
      <c r="H647" s="584"/>
      <c r="I647" s="946"/>
      <c r="J647" s="604"/>
      <c r="K647" s="604"/>
      <c r="L647" s="604"/>
      <c r="M647" s="604"/>
      <c r="N647" s="604"/>
      <c r="O647" s="604"/>
      <c r="P647" s="1057"/>
      <c r="Q647" s="89"/>
    </row>
    <row r="648" spans="1:17" s="91" customFormat="1" ht="18.75">
      <c r="A648" s="564"/>
      <c r="B648" s="380"/>
      <c r="C648" s="814"/>
      <c r="D648" s="566"/>
      <c r="E648" s="566"/>
      <c r="F648" s="566"/>
      <c r="G648" s="567"/>
      <c r="H648" s="567"/>
      <c r="I648" s="589"/>
      <c r="J648" s="569"/>
      <c r="K648" s="569"/>
      <c r="L648" s="569"/>
      <c r="M648" s="569"/>
      <c r="N648" s="569"/>
      <c r="O648" s="569"/>
      <c r="P648" s="631"/>
      <c r="Q648" s="357"/>
    </row>
    <row r="649" spans="1:17" s="91" customFormat="1" ht="18.75">
      <c r="A649" s="817"/>
      <c r="B649" s="830"/>
      <c r="C649" s="819"/>
      <c r="D649" s="831"/>
      <c r="E649" s="831"/>
      <c r="F649" s="831"/>
      <c r="G649" s="584"/>
      <c r="H649" s="584"/>
      <c r="I649" s="591"/>
      <c r="J649" s="604"/>
      <c r="K649" s="604"/>
      <c r="L649" s="604"/>
      <c r="M649" s="604"/>
      <c r="N649" s="604"/>
      <c r="O649" s="604"/>
      <c r="P649" s="1057"/>
      <c r="Q649" s="89"/>
    </row>
    <row r="650" spans="1:17" s="91" customFormat="1" ht="18.75">
      <c r="A650" s="564"/>
      <c r="B650" s="380"/>
      <c r="C650" s="814"/>
      <c r="D650" s="566"/>
      <c r="E650" s="566"/>
      <c r="F650" s="566"/>
      <c r="G650" s="567"/>
      <c r="H650" s="567"/>
      <c r="I650" s="589"/>
      <c r="J650" s="569"/>
      <c r="K650" s="569"/>
      <c r="L650" s="569"/>
      <c r="M650" s="569"/>
      <c r="N650" s="569"/>
      <c r="O650" s="569"/>
      <c r="P650" s="569"/>
      <c r="Q650" s="357"/>
    </row>
    <row r="651" spans="1:17" s="91" customFormat="1" ht="18.75">
      <c r="A651" s="817"/>
      <c r="B651" s="830"/>
      <c r="C651" s="819"/>
      <c r="D651" s="831"/>
      <c r="E651" s="831"/>
      <c r="F651" s="831"/>
      <c r="G651" s="584"/>
      <c r="H651" s="584"/>
      <c r="I651" s="591"/>
      <c r="J651" s="822"/>
      <c r="K651" s="822"/>
      <c r="L651" s="822"/>
      <c r="M651" s="822"/>
      <c r="N651" s="822"/>
      <c r="O651" s="822"/>
      <c r="P651" s="1058"/>
      <c r="Q651" s="89"/>
    </row>
    <row r="652" spans="1:17" s="91" customFormat="1" ht="18.75">
      <c r="A652" s="564"/>
      <c r="B652" s="380"/>
      <c r="C652" s="814"/>
      <c r="D652" s="566"/>
      <c r="E652" s="566"/>
      <c r="F652" s="566"/>
      <c r="G652" s="567"/>
      <c r="H652" s="567"/>
      <c r="I652" s="568"/>
      <c r="J652" s="569"/>
      <c r="K652" s="569"/>
      <c r="L652" s="569"/>
      <c r="M652" s="569"/>
      <c r="N652" s="569"/>
      <c r="O652" s="569"/>
      <c r="P652" s="631"/>
      <c r="Q652" s="357"/>
    </row>
    <row r="653" spans="1:17" s="91" customFormat="1" ht="18.75">
      <c r="A653" s="817"/>
      <c r="B653" s="830"/>
      <c r="C653" s="819"/>
      <c r="D653" s="831"/>
      <c r="E653" s="831"/>
      <c r="F653" s="831"/>
      <c r="G653" s="584"/>
      <c r="H653" s="584"/>
      <c r="I653" s="884"/>
      <c r="J653" s="604"/>
      <c r="K653" s="604"/>
      <c r="L653" s="604"/>
      <c r="M653" s="604"/>
      <c r="N653" s="604"/>
      <c r="O653" s="604"/>
      <c r="P653" s="1057"/>
      <c r="Q653" s="89"/>
    </row>
    <row r="654" spans="1:17" s="91" customFormat="1" ht="18.75">
      <c r="A654" s="564"/>
      <c r="B654" s="380"/>
      <c r="C654" s="814"/>
      <c r="D654" s="566"/>
      <c r="E654" s="566"/>
      <c r="F654" s="566"/>
      <c r="G654" s="567"/>
      <c r="H654" s="567"/>
      <c r="I654" s="568"/>
      <c r="J654" s="569"/>
      <c r="K654" s="569"/>
      <c r="L654" s="569"/>
      <c r="M654" s="569"/>
      <c r="N654" s="569"/>
      <c r="O654" s="569"/>
      <c r="P654" s="631"/>
      <c r="Q654" s="357"/>
    </row>
    <row r="655" spans="1:17" s="91" customFormat="1" ht="18.75">
      <c r="A655" s="817"/>
      <c r="B655" s="830"/>
      <c r="C655" s="819"/>
      <c r="D655" s="831"/>
      <c r="E655" s="831"/>
      <c r="F655" s="831"/>
      <c r="G655" s="584"/>
      <c r="H655" s="584"/>
      <c r="I655" s="884"/>
      <c r="J655" s="604"/>
      <c r="K655" s="604"/>
      <c r="L655" s="604"/>
      <c r="M655" s="604"/>
      <c r="N655" s="604"/>
      <c r="O655" s="604"/>
      <c r="P655" s="1057"/>
      <c r="Q655" s="89"/>
    </row>
    <row r="656" spans="1:17" s="91" customFormat="1" ht="18.75">
      <c r="A656" s="564"/>
      <c r="B656" s="380"/>
      <c r="C656" s="819"/>
      <c r="D656" s="581"/>
      <c r="E656" s="581"/>
      <c r="F656" s="581"/>
      <c r="G656" s="581"/>
      <c r="H656" s="581"/>
      <c r="I656" s="179"/>
      <c r="J656" s="604"/>
      <c r="K656" s="604"/>
      <c r="L656" s="604"/>
      <c r="M656" s="604"/>
      <c r="N656" s="604"/>
      <c r="O656" s="604"/>
      <c r="P656" s="1057"/>
      <c r="Q656" s="89"/>
    </row>
    <row r="657" spans="1:17" s="91" customFormat="1" ht="18.75">
      <c r="A657" s="817"/>
      <c r="B657" s="830"/>
      <c r="C657" s="819"/>
      <c r="D657" s="831"/>
      <c r="E657" s="831"/>
      <c r="F657" s="831"/>
      <c r="G657" s="584"/>
      <c r="H657" s="584"/>
      <c r="I657" s="884"/>
      <c r="J657" s="604"/>
      <c r="K657" s="604"/>
      <c r="L657" s="604"/>
      <c r="M657" s="604"/>
      <c r="N657" s="604"/>
      <c r="O657" s="604"/>
      <c r="P657" s="1057"/>
      <c r="Q657" s="89"/>
    </row>
    <row r="658" spans="1:17" s="91" customFormat="1" ht="18.75">
      <c r="A658" s="564"/>
      <c r="B658" s="380"/>
      <c r="C658" s="814"/>
      <c r="D658" s="566"/>
      <c r="E658" s="566"/>
      <c r="F658" s="566"/>
      <c r="G658" s="567"/>
      <c r="H658" s="567"/>
      <c r="I658" s="568"/>
      <c r="J658" s="569"/>
      <c r="K658" s="569"/>
      <c r="L658" s="569"/>
      <c r="M658" s="569"/>
      <c r="N658" s="569"/>
      <c r="O658" s="569"/>
      <c r="P658" s="1057"/>
      <c r="Q658" s="357"/>
    </row>
    <row r="659" spans="1:17" s="91" customFormat="1" ht="18.75">
      <c r="A659" s="817"/>
      <c r="B659" s="830"/>
      <c r="C659" s="819"/>
      <c r="D659" s="831"/>
      <c r="E659" s="831"/>
      <c r="F659" s="831"/>
      <c r="G659" s="584"/>
      <c r="H659" s="584"/>
      <c r="I659" s="884"/>
      <c r="J659" s="822"/>
      <c r="K659" s="822"/>
      <c r="L659" s="822"/>
      <c r="M659" s="822"/>
      <c r="N659" s="822"/>
      <c r="O659" s="822"/>
      <c r="P659" s="1058"/>
      <c r="Q659" s="89"/>
    </row>
    <row r="660" spans="1:17" s="91" customFormat="1" ht="18.75">
      <c r="A660" s="564"/>
      <c r="B660" s="380"/>
      <c r="C660" s="814"/>
      <c r="D660" s="566"/>
      <c r="E660" s="566"/>
      <c r="F660" s="566"/>
      <c r="G660" s="567"/>
      <c r="H660" s="567"/>
      <c r="I660" s="568"/>
      <c r="J660" s="569"/>
      <c r="K660" s="569"/>
      <c r="L660" s="569"/>
      <c r="M660" s="569"/>
      <c r="N660" s="569"/>
      <c r="O660" s="569"/>
      <c r="P660" s="631"/>
      <c r="Q660" s="357"/>
    </row>
    <row r="661" spans="1:17" s="91" customFormat="1" ht="18.75">
      <c r="A661" s="817"/>
      <c r="B661" s="830"/>
      <c r="C661" s="819"/>
      <c r="D661" s="831"/>
      <c r="E661" s="831"/>
      <c r="F661" s="831"/>
      <c r="G661" s="584"/>
      <c r="H661" s="584"/>
      <c r="I661" s="884"/>
      <c r="J661" s="822"/>
      <c r="K661" s="822"/>
      <c r="L661" s="822"/>
      <c r="M661" s="822"/>
      <c r="N661" s="822"/>
      <c r="O661" s="822"/>
      <c r="P661" s="1058"/>
      <c r="Q661" s="89"/>
    </row>
    <row r="662" spans="1:17" s="91" customFormat="1" ht="18.75">
      <c r="A662" s="564"/>
      <c r="B662" s="380"/>
      <c r="C662" s="814"/>
      <c r="D662" s="566"/>
      <c r="E662" s="566"/>
      <c r="F662" s="566"/>
      <c r="G662" s="567"/>
      <c r="H662" s="567"/>
      <c r="I662" s="589"/>
      <c r="J662" s="569"/>
      <c r="K662" s="569"/>
      <c r="L662" s="569"/>
      <c r="M662" s="569"/>
      <c r="N662" s="569"/>
      <c r="O662" s="569"/>
      <c r="P662" s="631"/>
      <c r="Q662" s="357"/>
    </row>
    <row r="663" spans="1:17" s="91" customFormat="1" ht="18.75">
      <c r="A663" s="817"/>
      <c r="B663" s="830"/>
      <c r="C663" s="819"/>
      <c r="D663" s="831"/>
      <c r="E663" s="831"/>
      <c r="F663" s="831"/>
      <c r="G663" s="584"/>
      <c r="H663" s="584"/>
      <c r="I663" s="591"/>
      <c r="J663" s="604"/>
      <c r="K663" s="604"/>
      <c r="L663" s="604"/>
      <c r="M663" s="604"/>
      <c r="N663" s="604"/>
      <c r="O663" s="604"/>
      <c r="P663" s="1057"/>
      <c r="Q663" s="89"/>
    </row>
    <row r="664" spans="1:17" s="91" customFormat="1" ht="18.75">
      <c r="A664" s="564"/>
      <c r="B664" s="380"/>
      <c r="C664" s="814"/>
      <c r="D664" s="566"/>
      <c r="E664" s="566"/>
      <c r="F664" s="566"/>
      <c r="G664" s="567"/>
      <c r="H664" s="567"/>
      <c r="I664" s="589"/>
      <c r="J664" s="569"/>
      <c r="K664" s="569"/>
      <c r="L664" s="569"/>
      <c r="M664" s="569"/>
      <c r="N664" s="569"/>
      <c r="O664" s="569"/>
      <c r="P664" s="614"/>
      <c r="Q664" s="357"/>
    </row>
    <row r="665" spans="1:17" s="91" customFormat="1" ht="18.75">
      <c r="A665" s="817"/>
      <c r="B665" s="830"/>
      <c r="C665" s="819"/>
      <c r="D665" s="831"/>
      <c r="E665" s="831"/>
      <c r="F665" s="831"/>
      <c r="G665" s="584"/>
      <c r="H665" s="584"/>
      <c r="I665" s="591"/>
      <c r="J665" s="604"/>
      <c r="K665" s="604"/>
      <c r="L665" s="604"/>
      <c r="M665" s="604"/>
      <c r="N665" s="604"/>
      <c r="O665" s="604"/>
      <c r="P665" s="1057"/>
      <c r="Q665" s="89"/>
    </row>
    <row r="666" spans="1:17" s="91" customFormat="1" ht="18.75">
      <c r="A666" s="564"/>
      <c r="B666" s="380"/>
      <c r="C666" s="814"/>
      <c r="D666" s="566"/>
      <c r="E666" s="566"/>
      <c r="F666" s="566"/>
      <c r="G666" s="586"/>
      <c r="H666" s="586"/>
      <c r="I666" s="588"/>
      <c r="J666" s="376"/>
      <c r="K666" s="376"/>
      <c r="L666" s="357"/>
      <c r="M666" s="614"/>
      <c r="N666" s="357"/>
      <c r="O666" s="376"/>
      <c r="P666" s="631"/>
      <c r="Q666" s="357"/>
    </row>
    <row r="667" spans="1:17" s="91" customFormat="1" ht="18.75">
      <c r="A667" s="564"/>
      <c r="B667" s="380"/>
      <c r="C667" s="814"/>
      <c r="D667" s="566"/>
      <c r="E667" s="566"/>
      <c r="F667" s="566"/>
      <c r="G667" s="567"/>
      <c r="H667" s="567"/>
      <c r="I667" s="568"/>
      <c r="J667" s="363"/>
      <c r="K667" s="363"/>
      <c r="L667" s="569"/>
      <c r="M667" s="569"/>
      <c r="N667" s="363"/>
      <c r="O667" s="363"/>
      <c r="P667" s="569"/>
      <c r="Q667" s="357"/>
    </row>
    <row r="668" spans="1:17" s="91" customFormat="1" ht="18.75">
      <c r="A668" s="817"/>
      <c r="B668" s="830"/>
      <c r="C668" s="819"/>
      <c r="D668" s="831"/>
      <c r="E668" s="831"/>
      <c r="F668" s="831"/>
      <c r="G668" s="584"/>
      <c r="H668" s="584"/>
      <c r="I668" s="884"/>
      <c r="J668" s="948"/>
      <c r="K668" s="948"/>
      <c r="L668" s="822"/>
      <c r="M668" s="822"/>
      <c r="N668" s="948"/>
      <c r="O668" s="948"/>
      <c r="P668" s="1058"/>
      <c r="Q668" s="89"/>
    </row>
    <row r="669" spans="1:17" s="91" customFormat="1" ht="18.75">
      <c r="A669" s="564"/>
      <c r="B669" s="380"/>
      <c r="C669" s="814"/>
      <c r="D669" s="566"/>
      <c r="E669" s="566"/>
      <c r="F669" s="566"/>
      <c r="G669" s="567"/>
      <c r="H669" s="567"/>
      <c r="I669" s="589"/>
      <c r="J669" s="569"/>
      <c r="K669" s="569"/>
      <c r="L669" s="569"/>
      <c r="M669" s="569"/>
      <c r="N669" s="569"/>
      <c r="O669" s="569"/>
      <c r="P669" s="631"/>
      <c r="Q669" s="357"/>
    </row>
    <row r="670" spans="1:17" s="91" customFormat="1" ht="18.75">
      <c r="A670" s="817"/>
      <c r="B670" s="830"/>
      <c r="C670" s="819"/>
      <c r="D670" s="831"/>
      <c r="E670" s="831"/>
      <c r="F670" s="831"/>
      <c r="G670" s="584"/>
      <c r="H670" s="584"/>
      <c r="I670" s="591"/>
      <c r="J670" s="822"/>
      <c r="K670" s="822"/>
      <c r="L670" s="822"/>
      <c r="M670" s="822"/>
      <c r="N670" s="822"/>
      <c r="O670" s="822"/>
      <c r="P670" s="1058"/>
      <c r="Q670" s="89"/>
    </row>
    <row r="671" spans="1:17" s="91" customFormat="1" ht="18.75">
      <c r="A671" s="817"/>
      <c r="B671" s="830"/>
      <c r="C671" s="819"/>
      <c r="D671" s="831"/>
      <c r="E671" s="831"/>
      <c r="F671" s="831"/>
      <c r="G671" s="584"/>
      <c r="H671" s="584"/>
      <c r="I671" s="946"/>
      <c r="J671" s="604"/>
      <c r="K671" s="604"/>
      <c r="L671" s="604"/>
      <c r="M671" s="604"/>
      <c r="N671" s="604"/>
      <c r="O671" s="604"/>
      <c r="P671" s="1057"/>
      <c r="Q671" s="89"/>
    </row>
    <row r="672" spans="1:17" s="91" customFormat="1" ht="18.75">
      <c r="A672" s="817"/>
      <c r="B672" s="835"/>
      <c r="C672" s="836"/>
      <c r="D672" s="831"/>
      <c r="E672" s="831"/>
      <c r="F672" s="831"/>
      <c r="G672" s="831"/>
      <c r="H672" s="831"/>
      <c r="I672" s="949"/>
      <c r="J672" s="861"/>
      <c r="K672" s="862"/>
      <c r="L672" s="861"/>
      <c r="M672" s="861"/>
      <c r="N672" s="862"/>
      <c r="O672" s="861"/>
      <c r="P672" s="1059"/>
      <c r="Q672" s="785"/>
    </row>
    <row r="673" spans="1:17" s="91" customFormat="1" ht="18.75">
      <c r="A673" s="564"/>
      <c r="B673" s="380"/>
      <c r="C673" s="814"/>
      <c r="D673" s="566"/>
      <c r="E673" s="566"/>
      <c r="F673" s="566"/>
      <c r="G673" s="567"/>
      <c r="H673" s="567"/>
      <c r="I673" s="589"/>
      <c r="J673" s="569"/>
      <c r="K673" s="569"/>
      <c r="L673" s="569"/>
      <c r="M673" s="569"/>
      <c r="N673" s="569"/>
      <c r="O673" s="569"/>
      <c r="P673" s="569"/>
      <c r="Q673" s="357"/>
    </row>
    <row r="674" spans="1:17" s="91" customFormat="1" ht="18.75">
      <c r="A674" s="817"/>
      <c r="B674" s="830"/>
      <c r="C674" s="819"/>
      <c r="D674" s="831"/>
      <c r="E674" s="831"/>
      <c r="F674" s="831"/>
      <c r="G674" s="584"/>
      <c r="H674" s="584"/>
      <c r="I674" s="591"/>
      <c r="J674" s="822"/>
      <c r="K674" s="822"/>
      <c r="L674" s="822"/>
      <c r="M674" s="822"/>
      <c r="N674" s="822"/>
      <c r="O674" s="822"/>
      <c r="P674" s="1058"/>
      <c r="Q674" s="89"/>
    </row>
    <row r="675" spans="1:17" s="91" customFormat="1" ht="18.75">
      <c r="A675" s="564"/>
      <c r="B675" s="380"/>
      <c r="C675" s="814"/>
      <c r="D675" s="566"/>
      <c r="E675" s="566"/>
      <c r="F675" s="566"/>
      <c r="G675" s="567"/>
      <c r="H675" s="567"/>
      <c r="I675" s="568"/>
      <c r="J675" s="569"/>
      <c r="K675" s="569"/>
      <c r="L675" s="569"/>
      <c r="M675" s="569"/>
      <c r="N675" s="569"/>
      <c r="O675" s="569"/>
      <c r="P675" s="614"/>
      <c r="Q675" s="357"/>
    </row>
    <row r="676" spans="1:17" s="91" customFormat="1" ht="18.75">
      <c r="A676" s="817"/>
      <c r="B676" s="830"/>
      <c r="C676" s="819"/>
      <c r="D676" s="831"/>
      <c r="E676" s="831"/>
      <c r="F676" s="831"/>
      <c r="G676" s="584"/>
      <c r="H676" s="584"/>
      <c r="I676" s="884"/>
      <c r="J676" s="604"/>
      <c r="K676" s="604"/>
      <c r="L676" s="604"/>
      <c r="M676" s="604"/>
      <c r="N676" s="604"/>
      <c r="O676" s="604"/>
      <c r="P676" s="1057"/>
      <c r="Q676" s="89"/>
    </row>
    <row r="677" spans="1:17" s="91" customFormat="1" ht="18.75">
      <c r="A677" s="564"/>
      <c r="B677" s="380"/>
      <c r="C677" s="814"/>
      <c r="D677" s="566"/>
      <c r="E677" s="566"/>
      <c r="F677" s="566"/>
      <c r="G677" s="567"/>
      <c r="H677" s="567"/>
      <c r="I677" s="589"/>
      <c r="J677" s="569"/>
      <c r="K677" s="569"/>
      <c r="L677" s="569"/>
      <c r="M677" s="569"/>
      <c r="N677" s="569"/>
      <c r="O677" s="569"/>
      <c r="P677" s="569"/>
      <c r="Q677" s="357"/>
    </row>
    <row r="678" spans="1:17" s="91" customFormat="1" ht="18.75">
      <c r="A678" s="817"/>
      <c r="B678" s="830"/>
      <c r="C678" s="819"/>
      <c r="D678" s="831"/>
      <c r="E678" s="831"/>
      <c r="F678" s="831"/>
      <c r="G678" s="584"/>
      <c r="H678" s="584"/>
      <c r="I678" s="591"/>
      <c r="J678" s="822"/>
      <c r="K678" s="822"/>
      <c r="L678" s="822"/>
      <c r="M678" s="822"/>
      <c r="N678" s="822"/>
      <c r="O678" s="822"/>
      <c r="P678" s="1058"/>
      <c r="Q678" s="89"/>
    </row>
    <row r="679" spans="1:17" s="91" customFormat="1" ht="18.75">
      <c r="A679" s="564"/>
      <c r="B679" s="380"/>
      <c r="C679" s="814"/>
      <c r="D679" s="566"/>
      <c r="E679" s="566"/>
      <c r="F679" s="566"/>
      <c r="G679" s="567"/>
      <c r="H679" s="567"/>
      <c r="I679" s="568"/>
      <c r="J679" s="569"/>
      <c r="K679" s="569"/>
      <c r="L679" s="569"/>
      <c r="M679" s="569"/>
      <c r="N679" s="569"/>
      <c r="O679" s="569"/>
      <c r="P679" s="569"/>
      <c r="Q679" s="357"/>
    </row>
    <row r="680" spans="1:17" s="91" customFormat="1" ht="18.75">
      <c r="A680" s="817"/>
      <c r="B680" s="830"/>
      <c r="C680" s="819"/>
      <c r="D680" s="831"/>
      <c r="E680" s="831"/>
      <c r="F680" s="831"/>
      <c r="G680" s="584"/>
      <c r="H680" s="584"/>
      <c r="I680" s="884"/>
      <c r="J680" s="822"/>
      <c r="K680" s="822"/>
      <c r="L680" s="822"/>
      <c r="M680" s="822"/>
      <c r="N680" s="822"/>
      <c r="O680" s="822"/>
      <c r="P680" s="1058"/>
      <c r="Q680" s="89"/>
    </row>
    <row r="681" spans="1:17" s="91" customFormat="1" ht="18.75">
      <c r="A681" s="564"/>
      <c r="B681" s="380"/>
      <c r="C681" s="814"/>
      <c r="D681" s="566"/>
      <c r="E681" s="566"/>
      <c r="F681" s="566"/>
      <c r="G681" s="567"/>
      <c r="H681" s="567"/>
      <c r="I681" s="588"/>
      <c r="J681" s="569"/>
      <c r="K681" s="569"/>
      <c r="L681" s="569"/>
      <c r="M681" s="569"/>
      <c r="N681" s="569"/>
      <c r="O681" s="569"/>
      <c r="P681" s="631"/>
      <c r="Q681" s="357"/>
    </row>
    <row r="682" spans="1:17" s="91" customFormat="1" ht="18.75">
      <c r="A682" s="817"/>
      <c r="B682" s="830"/>
      <c r="C682" s="819"/>
      <c r="D682" s="831"/>
      <c r="E682" s="831"/>
      <c r="F682" s="831"/>
      <c r="G682" s="584"/>
      <c r="H682" s="584"/>
      <c r="I682" s="884"/>
      <c r="J682" s="822"/>
      <c r="K682" s="822"/>
      <c r="L682" s="822"/>
      <c r="M682" s="822"/>
      <c r="N682" s="822"/>
      <c r="O682" s="822"/>
      <c r="P682" s="1058"/>
      <c r="Q682" s="89"/>
    </row>
    <row r="683" spans="1:17" s="91" customFormat="1" ht="14.25" customHeight="1">
      <c r="A683" s="564"/>
      <c r="B683" s="380"/>
      <c r="C683" s="819"/>
      <c r="D683" s="579"/>
      <c r="E683" s="579"/>
      <c r="F683" s="579"/>
      <c r="G683" s="584"/>
      <c r="H683" s="584"/>
      <c r="I683" s="591"/>
      <c r="J683" s="601"/>
      <c r="K683" s="601"/>
      <c r="L683" s="608"/>
      <c r="M683" s="608"/>
      <c r="N683" s="601"/>
      <c r="O683" s="601"/>
      <c r="P683" s="631"/>
      <c r="Q683" s="660"/>
    </row>
    <row r="684" spans="1:17" s="91" customFormat="1" ht="14.25" customHeight="1">
      <c r="A684" s="817"/>
      <c r="B684" s="830"/>
      <c r="C684" s="819"/>
      <c r="D684" s="831"/>
      <c r="E684" s="831"/>
      <c r="F684" s="831"/>
      <c r="G684" s="584"/>
      <c r="H684" s="584"/>
      <c r="I684" s="591"/>
      <c r="J684" s="945"/>
      <c r="K684" s="945"/>
      <c r="L684" s="604"/>
      <c r="M684" s="604"/>
      <c r="N684" s="945"/>
      <c r="O684" s="945"/>
      <c r="P684" s="1057"/>
      <c r="Q684" s="89"/>
    </row>
    <row r="685" spans="1:17" s="91" customFormat="1" ht="18.75">
      <c r="A685" s="564"/>
      <c r="B685" s="936"/>
      <c r="C685" s="937"/>
      <c r="D685" s="578"/>
      <c r="E685" s="578"/>
      <c r="F685" s="578"/>
      <c r="G685" s="582"/>
      <c r="H685" s="582"/>
      <c r="I685" s="588"/>
      <c r="J685" s="363"/>
      <c r="K685" s="363"/>
      <c r="L685" s="569"/>
      <c r="M685" s="569"/>
      <c r="N685" s="363"/>
      <c r="O685" s="569"/>
      <c r="P685" s="614"/>
      <c r="Q685" s="357"/>
    </row>
    <row r="686" spans="1:17" s="91" customFormat="1" ht="18.75">
      <c r="A686" s="564"/>
      <c r="B686" s="380"/>
      <c r="C686" s="814"/>
      <c r="D686" s="566"/>
      <c r="E686" s="566"/>
      <c r="F686" s="566"/>
      <c r="G686" s="567"/>
      <c r="H686" s="567"/>
      <c r="I686" s="589"/>
      <c r="J686" s="569"/>
      <c r="K686" s="607"/>
      <c r="L686" s="569"/>
      <c r="M686" s="569"/>
      <c r="N686" s="569"/>
      <c r="O686" s="607"/>
      <c r="P686" s="641"/>
      <c r="Q686" s="357"/>
    </row>
    <row r="687" spans="1:17" s="369" customFormat="1">
      <c r="A687" s="735"/>
      <c r="B687" s="736"/>
      <c r="C687" s="737"/>
      <c r="D687" s="646"/>
      <c r="E687" s="646"/>
      <c r="F687" s="646"/>
      <c r="G687" s="738"/>
      <c r="H687" s="738"/>
      <c r="I687" s="719"/>
      <c r="L687" s="646"/>
      <c r="N687" s="646"/>
      <c r="P687" s="739"/>
      <c r="Q687" s="646"/>
    </row>
    <row r="688" spans="1:17" s="369" customFormat="1">
      <c r="A688" s="735"/>
      <c r="B688" s="736"/>
      <c r="C688" s="737"/>
      <c r="D688" s="646"/>
      <c r="E688" s="646"/>
      <c r="F688" s="646"/>
      <c r="G688" s="738"/>
      <c r="H688" s="738"/>
      <c r="I688" s="719"/>
      <c r="L688" s="646"/>
      <c r="N688" s="646"/>
      <c r="P688" s="739"/>
      <c r="Q688" s="646"/>
    </row>
    <row r="689" spans="1:17" s="369" customFormat="1">
      <c r="A689" s="735"/>
      <c r="B689" s="736"/>
      <c r="C689" s="737"/>
      <c r="D689" s="646"/>
      <c r="E689" s="646"/>
      <c r="F689" s="646"/>
      <c r="G689" s="738"/>
      <c r="H689" s="738"/>
      <c r="I689" s="719"/>
      <c r="L689" s="646"/>
      <c r="N689" s="646"/>
      <c r="P689" s="739"/>
      <c r="Q689" s="646"/>
    </row>
    <row r="690" spans="1:17" s="369" customFormat="1">
      <c r="A690" s="735"/>
      <c r="B690" s="736"/>
      <c r="C690" s="737"/>
      <c r="D690" s="646"/>
      <c r="E690" s="646"/>
      <c r="F690" s="646"/>
      <c r="G690" s="738"/>
      <c r="H690" s="738"/>
      <c r="I690" s="719"/>
      <c r="L690" s="646"/>
      <c r="N690" s="646"/>
      <c r="P690" s="739"/>
      <c r="Q690" s="646"/>
    </row>
    <row r="691" spans="1:17" s="369" customFormat="1">
      <c r="A691" s="735"/>
      <c r="B691" s="736"/>
      <c r="C691" s="737"/>
      <c r="D691" s="646"/>
      <c r="E691" s="646"/>
      <c r="F691" s="646"/>
      <c r="G691" s="738"/>
      <c r="H691" s="738"/>
      <c r="I691" s="719"/>
      <c r="L691" s="646"/>
      <c r="N691" s="646"/>
      <c r="P691" s="739"/>
      <c r="Q691" s="646"/>
    </row>
    <row r="692" spans="1:17" s="369" customFormat="1">
      <c r="A692" s="735"/>
      <c r="B692" s="736"/>
      <c r="C692" s="737"/>
      <c r="D692" s="646"/>
      <c r="E692" s="646"/>
      <c r="F692" s="646"/>
      <c r="G692" s="738"/>
      <c r="H692" s="738"/>
      <c r="I692" s="719"/>
      <c r="L692" s="646"/>
      <c r="N692" s="646"/>
      <c r="P692" s="739"/>
      <c r="Q692" s="646"/>
    </row>
    <row r="693" spans="1:17" s="369" customFormat="1">
      <c r="A693" s="735"/>
      <c r="B693" s="736"/>
      <c r="C693" s="737"/>
      <c r="D693" s="646"/>
      <c r="E693" s="646"/>
      <c r="F693" s="646"/>
      <c r="G693" s="738"/>
      <c r="H693" s="738"/>
      <c r="I693" s="719"/>
      <c r="L693" s="646"/>
      <c r="N693" s="646"/>
      <c r="P693" s="739"/>
      <c r="Q693" s="646"/>
    </row>
    <row r="694" spans="1:17" s="369" customFormat="1">
      <c r="A694" s="735"/>
      <c r="B694" s="736"/>
      <c r="C694" s="737"/>
      <c r="D694" s="646"/>
      <c r="E694" s="646"/>
      <c r="F694" s="646"/>
      <c r="G694" s="738"/>
      <c r="H694" s="738"/>
      <c r="I694" s="719"/>
      <c r="L694" s="646"/>
      <c r="N694" s="646"/>
      <c r="P694" s="739"/>
      <c r="Q694" s="646"/>
    </row>
    <row r="695" spans="1:17" s="369" customFormat="1">
      <c r="A695" s="735"/>
      <c r="B695" s="736"/>
      <c r="C695" s="737"/>
      <c r="D695" s="646"/>
      <c r="E695" s="646"/>
      <c r="F695" s="646"/>
      <c r="G695" s="738"/>
      <c r="H695" s="738"/>
      <c r="I695" s="719"/>
      <c r="L695" s="646"/>
      <c r="N695" s="646"/>
      <c r="P695" s="739"/>
      <c r="Q695" s="646"/>
    </row>
    <row r="696" spans="1:17" s="369" customFormat="1">
      <c r="A696" s="735"/>
      <c r="B696" s="736"/>
      <c r="C696" s="737"/>
      <c r="D696" s="646"/>
      <c r="E696" s="646"/>
      <c r="F696" s="646"/>
      <c r="G696" s="738"/>
      <c r="H696" s="738"/>
      <c r="I696" s="719"/>
      <c r="L696" s="646"/>
      <c r="N696" s="646"/>
      <c r="P696" s="739"/>
      <c r="Q696" s="646"/>
    </row>
    <row r="697" spans="1:17" s="369" customFormat="1">
      <c r="A697" s="735"/>
      <c r="B697" s="736"/>
      <c r="C697" s="737"/>
      <c r="D697" s="646"/>
      <c r="E697" s="646"/>
      <c r="F697" s="646"/>
      <c r="G697" s="738"/>
      <c r="H697" s="738"/>
      <c r="I697" s="719"/>
      <c r="L697" s="646"/>
      <c r="N697" s="646"/>
      <c r="P697" s="739"/>
      <c r="Q697" s="646"/>
    </row>
    <row r="698" spans="1:17" s="369" customFormat="1">
      <c r="A698" s="735"/>
      <c r="B698" s="736"/>
      <c r="C698" s="737"/>
      <c r="D698" s="646"/>
      <c r="E698" s="646"/>
      <c r="F698" s="646"/>
      <c r="G698" s="738"/>
      <c r="H698" s="738"/>
      <c r="I698" s="719"/>
      <c r="L698" s="646"/>
      <c r="N698" s="646"/>
      <c r="P698" s="739"/>
      <c r="Q698" s="646"/>
    </row>
    <row r="699" spans="1:17" s="369" customFormat="1">
      <c r="A699" s="735"/>
      <c r="B699" s="736"/>
      <c r="C699" s="737"/>
      <c r="D699" s="646"/>
      <c r="E699" s="646"/>
      <c r="F699" s="646"/>
      <c r="G699" s="738"/>
      <c r="H699" s="738"/>
      <c r="I699" s="719"/>
      <c r="L699" s="646"/>
      <c r="N699" s="646"/>
      <c r="P699" s="739"/>
      <c r="Q699" s="646"/>
    </row>
    <row r="700" spans="1:17" s="369" customFormat="1">
      <c r="A700" s="735"/>
      <c r="B700" s="736"/>
      <c r="C700" s="737"/>
      <c r="D700" s="646"/>
      <c r="E700" s="646"/>
      <c r="F700" s="646"/>
      <c r="G700" s="738"/>
      <c r="H700" s="738"/>
      <c r="I700" s="719"/>
      <c r="L700" s="646"/>
      <c r="N700" s="646"/>
      <c r="P700" s="739"/>
      <c r="Q700" s="646"/>
    </row>
    <row r="701" spans="1:17" s="369" customFormat="1">
      <c r="A701" s="735"/>
      <c r="B701" s="736"/>
      <c r="C701" s="737"/>
      <c r="D701" s="646"/>
      <c r="E701" s="646"/>
      <c r="F701" s="646"/>
      <c r="G701" s="738"/>
      <c r="H701" s="738"/>
      <c r="I701" s="719"/>
      <c r="L701" s="646"/>
      <c r="N701" s="646"/>
      <c r="P701" s="739"/>
      <c r="Q701" s="646"/>
    </row>
    <row r="702" spans="1:17" s="369" customFormat="1">
      <c r="A702" s="735"/>
      <c r="B702" s="736"/>
      <c r="C702" s="737"/>
      <c r="D702" s="646"/>
      <c r="E702" s="646"/>
      <c r="F702" s="646"/>
      <c r="G702" s="738"/>
      <c r="H702" s="738"/>
      <c r="I702" s="719"/>
      <c r="L702" s="646"/>
      <c r="N702" s="646"/>
      <c r="P702" s="739"/>
      <c r="Q702" s="646"/>
    </row>
    <row r="703" spans="1:17" s="369" customFormat="1">
      <c r="A703" s="735"/>
      <c r="B703" s="736"/>
      <c r="C703" s="737"/>
      <c r="D703" s="646"/>
      <c r="E703" s="646"/>
      <c r="F703" s="646"/>
      <c r="G703" s="738"/>
      <c r="H703" s="738"/>
      <c r="I703" s="719"/>
      <c r="L703" s="646"/>
      <c r="N703" s="646"/>
      <c r="P703" s="739"/>
      <c r="Q703" s="646"/>
    </row>
    <row r="704" spans="1:17" s="369" customFormat="1">
      <c r="A704" s="735"/>
      <c r="B704" s="736"/>
      <c r="C704" s="737"/>
      <c r="D704" s="646"/>
      <c r="E704" s="646"/>
      <c r="F704" s="646"/>
      <c r="G704" s="738"/>
      <c r="H704" s="738"/>
      <c r="I704" s="719"/>
      <c r="L704" s="646"/>
      <c r="N704" s="646"/>
      <c r="P704" s="739"/>
      <c r="Q704" s="646"/>
    </row>
    <row r="705" spans="1:17" s="369" customFormat="1">
      <c r="A705" s="735"/>
      <c r="B705" s="736"/>
      <c r="C705" s="737"/>
      <c r="D705" s="646"/>
      <c r="E705" s="646"/>
      <c r="F705" s="646"/>
      <c r="G705" s="738"/>
      <c r="H705" s="738"/>
      <c r="I705" s="719"/>
      <c r="L705" s="646"/>
      <c r="N705" s="646"/>
      <c r="P705" s="739"/>
      <c r="Q705" s="646"/>
    </row>
    <row r="706" spans="1:17" s="369" customFormat="1">
      <c r="A706" s="735"/>
      <c r="B706" s="736"/>
      <c r="C706" s="737"/>
      <c r="D706" s="646"/>
      <c r="E706" s="646"/>
      <c r="F706" s="646"/>
      <c r="G706" s="738"/>
      <c r="H706" s="738"/>
      <c r="I706" s="719"/>
      <c r="L706" s="646"/>
      <c r="N706" s="646"/>
      <c r="P706" s="739"/>
      <c r="Q706" s="646"/>
    </row>
    <row r="707" spans="1:17" s="369" customFormat="1">
      <c r="A707" s="735"/>
      <c r="B707" s="736"/>
      <c r="C707" s="737"/>
      <c r="D707" s="646"/>
      <c r="E707" s="646"/>
      <c r="F707" s="646"/>
      <c r="G707" s="738"/>
      <c r="H707" s="738"/>
      <c r="I707" s="719"/>
      <c r="L707" s="646"/>
      <c r="N707" s="646"/>
      <c r="P707" s="739"/>
      <c r="Q707" s="646"/>
    </row>
    <row r="708" spans="1:17" s="369" customFormat="1">
      <c r="A708" s="735"/>
      <c r="B708" s="736"/>
      <c r="C708" s="737"/>
      <c r="D708" s="646"/>
      <c r="E708" s="646"/>
      <c r="F708" s="646"/>
      <c r="G708" s="738"/>
      <c r="H708" s="738"/>
      <c r="I708" s="719"/>
      <c r="L708" s="646"/>
      <c r="N708" s="646"/>
      <c r="P708" s="739"/>
      <c r="Q708" s="646"/>
    </row>
    <row r="709" spans="1:17" s="369" customFormat="1">
      <c r="A709" s="735"/>
      <c r="B709" s="736"/>
      <c r="C709" s="737"/>
      <c r="D709" s="646"/>
      <c r="E709" s="646"/>
      <c r="F709" s="646"/>
      <c r="G709" s="738"/>
      <c r="H709" s="738"/>
      <c r="I709" s="719"/>
      <c r="L709" s="646"/>
      <c r="N709" s="646"/>
      <c r="P709" s="739"/>
      <c r="Q709" s="646"/>
    </row>
    <row r="710" spans="1:17" s="369" customFormat="1">
      <c r="A710" s="735"/>
      <c r="B710" s="736"/>
      <c r="C710" s="737"/>
      <c r="D710" s="646"/>
      <c r="E710" s="646"/>
      <c r="F710" s="646"/>
      <c r="G710" s="738"/>
      <c r="H710" s="738"/>
      <c r="I710" s="719"/>
      <c r="L710" s="646"/>
      <c r="N710" s="646"/>
      <c r="P710" s="739"/>
      <c r="Q710" s="646"/>
    </row>
    <row r="711" spans="1:17" s="369" customFormat="1">
      <c r="A711" s="735"/>
      <c r="B711" s="736"/>
      <c r="C711" s="737"/>
      <c r="D711" s="646"/>
      <c r="E711" s="646"/>
      <c r="F711" s="646"/>
      <c r="G711" s="738"/>
      <c r="H711" s="738"/>
      <c r="I711" s="719"/>
      <c r="L711" s="646"/>
      <c r="N711" s="646"/>
      <c r="P711" s="739"/>
      <c r="Q711" s="646"/>
    </row>
    <row r="712" spans="1:17" s="369" customFormat="1">
      <c r="A712" s="735"/>
      <c r="B712" s="736"/>
      <c r="C712" s="737"/>
      <c r="D712" s="646"/>
      <c r="E712" s="646"/>
      <c r="F712" s="646"/>
      <c r="G712" s="738"/>
      <c r="H712" s="738"/>
      <c r="I712" s="719"/>
      <c r="L712" s="646"/>
      <c r="N712" s="646"/>
      <c r="P712" s="739"/>
      <c r="Q712" s="646"/>
    </row>
    <row r="713" spans="1:17" s="369" customFormat="1">
      <c r="A713" s="735"/>
      <c r="B713" s="736"/>
      <c r="C713" s="737"/>
      <c r="D713" s="646"/>
      <c r="E713" s="646"/>
      <c r="F713" s="646"/>
      <c r="G713" s="738"/>
      <c r="H713" s="738"/>
      <c r="I713" s="719"/>
      <c r="L713" s="646"/>
      <c r="N713" s="646"/>
      <c r="P713" s="739"/>
      <c r="Q713" s="646"/>
    </row>
    <row r="714" spans="1:17" s="369" customFormat="1">
      <c r="A714" s="735"/>
      <c r="B714" s="736"/>
      <c r="C714" s="737"/>
      <c r="D714" s="646"/>
      <c r="E714" s="646"/>
      <c r="F714" s="646"/>
      <c r="G714" s="738"/>
      <c r="H714" s="738"/>
      <c r="I714" s="719"/>
      <c r="L714" s="646"/>
      <c r="N714" s="646"/>
      <c r="P714" s="739"/>
      <c r="Q714" s="646"/>
    </row>
    <row r="715" spans="1:17" s="369" customFormat="1">
      <c r="A715" s="735"/>
      <c r="B715" s="736"/>
      <c r="C715" s="737"/>
      <c r="D715" s="646"/>
      <c r="E715" s="646"/>
      <c r="F715" s="646"/>
      <c r="G715" s="738"/>
      <c r="H715" s="738"/>
      <c r="I715" s="719"/>
      <c r="L715" s="646"/>
      <c r="N715" s="646"/>
      <c r="P715" s="739"/>
      <c r="Q715" s="646"/>
    </row>
    <row r="716" spans="1:17" s="369" customFormat="1">
      <c r="A716" s="735"/>
      <c r="B716" s="736"/>
      <c r="C716" s="737"/>
      <c r="D716" s="646"/>
      <c r="E716" s="646"/>
      <c r="F716" s="646"/>
      <c r="G716" s="738"/>
      <c r="H716" s="738"/>
      <c r="I716" s="719"/>
      <c r="L716" s="646"/>
      <c r="N716" s="646"/>
      <c r="P716" s="739"/>
      <c r="Q716" s="646"/>
    </row>
    <row r="717" spans="1:17" s="369" customFormat="1">
      <c r="A717" s="735"/>
      <c r="B717" s="736"/>
      <c r="C717" s="737"/>
      <c r="D717" s="646"/>
      <c r="E717" s="646"/>
      <c r="F717" s="646"/>
      <c r="G717" s="738"/>
      <c r="H717" s="738"/>
      <c r="I717" s="719"/>
      <c r="L717" s="646"/>
      <c r="N717" s="646"/>
      <c r="P717" s="739"/>
      <c r="Q717" s="646"/>
    </row>
    <row r="718" spans="1:17" s="369" customFormat="1">
      <c r="A718" s="735"/>
      <c r="B718" s="736"/>
      <c r="C718" s="737"/>
      <c r="D718" s="646"/>
      <c r="E718" s="646"/>
      <c r="F718" s="646"/>
      <c r="G718" s="738"/>
      <c r="H718" s="738"/>
      <c r="I718" s="719"/>
      <c r="L718" s="646"/>
      <c r="N718" s="646"/>
      <c r="P718" s="739"/>
      <c r="Q718" s="646"/>
    </row>
    <row r="719" spans="1:17" s="369" customFormat="1">
      <c r="A719" s="735"/>
      <c r="B719" s="736"/>
      <c r="C719" s="737"/>
      <c r="D719" s="646"/>
      <c r="E719" s="646"/>
      <c r="F719" s="646"/>
      <c r="G719" s="738"/>
      <c r="H719" s="738"/>
      <c r="I719" s="719"/>
      <c r="L719" s="646"/>
      <c r="N719" s="646"/>
      <c r="P719" s="739"/>
      <c r="Q719" s="646"/>
    </row>
    <row r="720" spans="1:17" s="369" customFormat="1">
      <c r="A720" s="735"/>
      <c r="B720" s="736"/>
      <c r="C720" s="737"/>
      <c r="D720" s="646"/>
      <c r="E720" s="646"/>
      <c r="F720" s="646"/>
      <c r="G720" s="738"/>
      <c r="H720" s="738"/>
      <c r="I720" s="719"/>
      <c r="L720" s="646"/>
      <c r="N720" s="646"/>
      <c r="P720" s="739"/>
      <c r="Q720" s="646"/>
    </row>
    <row r="721" spans="1:17" s="369" customFormat="1">
      <c r="A721" s="735"/>
      <c r="B721" s="736"/>
      <c r="C721" s="737"/>
      <c r="D721" s="646"/>
      <c r="E721" s="646"/>
      <c r="F721" s="646"/>
      <c r="G721" s="738"/>
      <c r="H721" s="738"/>
      <c r="I721" s="719"/>
      <c r="L721" s="646"/>
      <c r="N721" s="646"/>
      <c r="P721" s="739"/>
      <c r="Q721" s="646"/>
    </row>
    <row r="722" spans="1:17" s="369" customFormat="1">
      <c r="A722" s="735"/>
      <c r="B722" s="736"/>
      <c r="C722" s="737"/>
      <c r="D722" s="646"/>
      <c r="E722" s="646"/>
      <c r="F722" s="646"/>
      <c r="G722" s="738"/>
      <c r="H722" s="738"/>
      <c r="I722" s="719"/>
      <c r="L722" s="646"/>
      <c r="N722" s="646"/>
      <c r="P722" s="739"/>
      <c r="Q722" s="646"/>
    </row>
    <row r="723" spans="1:17" s="369" customFormat="1">
      <c r="A723" s="735"/>
      <c r="B723" s="736"/>
      <c r="C723" s="737"/>
      <c r="D723" s="646"/>
      <c r="E723" s="646"/>
      <c r="F723" s="646"/>
      <c r="G723" s="738"/>
      <c r="H723" s="738"/>
      <c r="I723" s="719"/>
      <c r="L723" s="646"/>
      <c r="N723" s="646"/>
      <c r="P723" s="739"/>
      <c r="Q723" s="646"/>
    </row>
    <row r="724" spans="1:17" s="369" customFormat="1">
      <c r="A724" s="735"/>
      <c r="B724" s="736"/>
      <c r="C724" s="737"/>
      <c r="D724" s="646"/>
      <c r="E724" s="646"/>
      <c r="F724" s="646"/>
      <c r="G724" s="738"/>
      <c r="H724" s="738"/>
      <c r="I724" s="719"/>
      <c r="L724" s="646"/>
      <c r="N724" s="646"/>
      <c r="P724" s="739"/>
      <c r="Q724" s="646"/>
    </row>
    <row r="725" spans="1:17" s="369" customFormat="1">
      <c r="A725" s="735"/>
      <c r="B725" s="736"/>
      <c r="C725" s="737"/>
      <c r="D725" s="646"/>
      <c r="E725" s="646"/>
      <c r="F725" s="646"/>
      <c r="G725" s="738"/>
      <c r="H725" s="738"/>
      <c r="I725" s="719"/>
      <c r="L725" s="646"/>
      <c r="N725" s="646"/>
      <c r="P725" s="739"/>
      <c r="Q725" s="646"/>
    </row>
    <row r="726" spans="1:17" s="369" customFormat="1">
      <c r="A726" s="735"/>
      <c r="B726" s="736"/>
      <c r="C726" s="737"/>
      <c r="D726" s="646"/>
      <c r="E726" s="646"/>
      <c r="F726" s="646"/>
      <c r="G726" s="738"/>
      <c r="H726" s="738"/>
      <c r="I726" s="719"/>
      <c r="L726" s="646"/>
      <c r="N726" s="646"/>
      <c r="P726" s="739"/>
      <c r="Q726" s="646"/>
    </row>
    <row r="727" spans="1:17" s="369" customFormat="1">
      <c r="A727" s="735"/>
      <c r="B727" s="736"/>
      <c r="C727" s="737"/>
      <c r="D727" s="646"/>
      <c r="E727" s="646"/>
      <c r="F727" s="646"/>
      <c r="G727" s="738"/>
      <c r="H727" s="738"/>
      <c r="I727" s="719"/>
      <c r="L727" s="646"/>
      <c r="N727" s="646"/>
      <c r="P727" s="739"/>
      <c r="Q727" s="646"/>
    </row>
    <row r="728" spans="1:17" s="369" customFormat="1">
      <c r="A728" s="735"/>
      <c r="B728" s="736"/>
      <c r="C728" s="737"/>
      <c r="D728" s="646"/>
      <c r="E728" s="646"/>
      <c r="F728" s="646"/>
      <c r="G728" s="738"/>
      <c r="H728" s="738"/>
      <c r="I728" s="719"/>
      <c r="L728" s="646"/>
      <c r="N728" s="646"/>
      <c r="P728" s="739"/>
      <c r="Q728" s="646"/>
    </row>
    <row r="729" spans="1:17" s="369" customFormat="1">
      <c r="A729" s="735"/>
      <c r="B729" s="736"/>
      <c r="C729" s="737"/>
      <c r="D729" s="646"/>
      <c r="E729" s="646"/>
      <c r="F729" s="646"/>
      <c r="G729" s="738"/>
      <c r="H729" s="738"/>
      <c r="I729" s="719"/>
      <c r="L729" s="646"/>
      <c r="N729" s="646"/>
      <c r="P729" s="739"/>
      <c r="Q729" s="646"/>
    </row>
    <row r="730" spans="1:17" s="369" customFormat="1">
      <c r="A730" s="735"/>
      <c r="B730" s="736"/>
      <c r="C730" s="737"/>
      <c r="D730" s="646"/>
      <c r="E730" s="646"/>
      <c r="F730" s="646"/>
      <c r="G730" s="738"/>
      <c r="H730" s="738"/>
      <c r="I730" s="719"/>
      <c r="L730" s="646"/>
      <c r="N730" s="646"/>
      <c r="P730" s="739"/>
      <c r="Q730" s="646"/>
    </row>
    <row r="731" spans="1:17" s="369" customFormat="1">
      <c r="A731" s="735"/>
      <c r="B731" s="736"/>
      <c r="C731" s="737"/>
      <c r="D731" s="646"/>
      <c r="E731" s="646"/>
      <c r="F731" s="646"/>
      <c r="G731" s="738"/>
      <c r="H731" s="738"/>
      <c r="I731" s="719"/>
      <c r="L731" s="646"/>
      <c r="N731" s="646"/>
      <c r="P731" s="739"/>
      <c r="Q731" s="646"/>
    </row>
    <row r="732" spans="1:17" s="369" customFormat="1">
      <c r="A732" s="735"/>
      <c r="B732" s="736"/>
      <c r="C732" s="737"/>
      <c r="D732" s="646"/>
      <c r="E732" s="646"/>
      <c r="F732" s="646"/>
      <c r="G732" s="738"/>
      <c r="H732" s="738"/>
      <c r="I732" s="719"/>
      <c r="L732" s="646"/>
      <c r="N732" s="646"/>
      <c r="P732" s="739"/>
      <c r="Q732" s="646"/>
    </row>
    <row r="733" spans="1:17" s="369" customFormat="1">
      <c r="A733" s="735"/>
      <c r="B733" s="736"/>
      <c r="C733" s="737"/>
      <c r="D733" s="646"/>
      <c r="E733" s="646"/>
      <c r="F733" s="646"/>
      <c r="G733" s="738"/>
      <c r="H733" s="738"/>
      <c r="I733" s="719"/>
      <c r="L733" s="646"/>
      <c r="N733" s="646"/>
      <c r="P733" s="739"/>
      <c r="Q733" s="646"/>
    </row>
    <row r="734" spans="1:17" s="369" customFormat="1">
      <c r="A734" s="735"/>
      <c r="B734" s="736"/>
      <c r="C734" s="737"/>
      <c r="D734" s="646"/>
      <c r="E734" s="646"/>
      <c r="F734" s="646"/>
      <c r="G734" s="738"/>
      <c r="H734" s="738"/>
      <c r="I734" s="719"/>
      <c r="L734" s="646"/>
      <c r="N734" s="646"/>
      <c r="P734" s="739"/>
      <c r="Q734" s="646"/>
    </row>
    <row r="735" spans="1:17" s="369" customFormat="1">
      <c r="A735" s="735"/>
      <c r="B735" s="736"/>
      <c r="C735" s="737"/>
      <c r="D735" s="646"/>
      <c r="E735" s="646"/>
      <c r="F735" s="646"/>
      <c r="G735" s="738"/>
      <c r="H735" s="738"/>
      <c r="I735" s="719"/>
      <c r="L735" s="646"/>
      <c r="N735" s="646"/>
      <c r="P735" s="739"/>
      <c r="Q735" s="646"/>
    </row>
    <row r="736" spans="1:17" s="369" customFormat="1">
      <c r="A736" s="735"/>
      <c r="B736" s="736"/>
      <c r="C736" s="737"/>
      <c r="D736" s="646"/>
      <c r="E736" s="646"/>
      <c r="F736" s="646"/>
      <c r="G736" s="738"/>
      <c r="H736" s="738"/>
      <c r="I736" s="719"/>
      <c r="L736" s="646"/>
      <c r="N736" s="646"/>
      <c r="P736" s="739"/>
      <c r="Q736" s="646"/>
    </row>
    <row r="737" spans="1:17" s="369" customFormat="1">
      <c r="A737" s="735"/>
      <c r="B737" s="736"/>
      <c r="C737" s="737"/>
      <c r="D737" s="646"/>
      <c r="E737" s="646"/>
      <c r="F737" s="646"/>
      <c r="G737" s="738"/>
      <c r="H737" s="738"/>
      <c r="I737" s="719"/>
      <c r="L737" s="646"/>
      <c r="N737" s="646"/>
      <c r="P737" s="739"/>
      <c r="Q737" s="646"/>
    </row>
    <row r="738" spans="1:17" s="369" customFormat="1">
      <c r="A738" s="735"/>
      <c r="B738" s="736"/>
      <c r="C738" s="737"/>
      <c r="D738" s="646"/>
      <c r="E738" s="646"/>
      <c r="F738" s="646"/>
      <c r="G738" s="738"/>
      <c r="H738" s="738"/>
      <c r="I738" s="719"/>
      <c r="L738" s="646"/>
      <c r="N738" s="646"/>
      <c r="P738" s="739"/>
      <c r="Q738" s="646"/>
    </row>
    <row r="739" spans="1:17" s="369" customFormat="1">
      <c r="A739" s="735"/>
      <c r="B739" s="736"/>
      <c r="C739" s="737"/>
      <c r="D739" s="646"/>
      <c r="E739" s="646"/>
      <c r="F739" s="646"/>
      <c r="G739" s="738"/>
      <c r="H739" s="738"/>
      <c r="I739" s="719"/>
      <c r="L739" s="646"/>
      <c r="N739" s="646"/>
      <c r="P739" s="739"/>
      <c r="Q739" s="646"/>
    </row>
    <row r="740" spans="1:17" s="369" customFormat="1">
      <c r="A740" s="735"/>
      <c r="B740" s="736"/>
      <c r="C740" s="737"/>
      <c r="D740" s="646"/>
      <c r="E740" s="646"/>
      <c r="F740" s="646"/>
      <c r="G740" s="738"/>
      <c r="H740" s="738"/>
      <c r="I740" s="719"/>
      <c r="L740" s="646"/>
      <c r="N740" s="646"/>
      <c r="P740" s="739"/>
      <c r="Q740" s="646"/>
    </row>
    <row r="741" spans="1:17" s="369" customFormat="1">
      <c r="A741" s="735"/>
      <c r="B741" s="736"/>
      <c r="C741" s="737"/>
      <c r="D741" s="646"/>
      <c r="E741" s="646"/>
      <c r="F741" s="646"/>
      <c r="G741" s="738"/>
      <c r="H741" s="738"/>
      <c r="I741" s="719"/>
      <c r="L741" s="646"/>
      <c r="N741" s="646"/>
      <c r="P741" s="739"/>
      <c r="Q741" s="646"/>
    </row>
    <row r="742" spans="1:17" s="369" customFormat="1">
      <c r="A742" s="735"/>
      <c r="B742" s="736"/>
      <c r="C742" s="737"/>
      <c r="D742" s="646"/>
      <c r="E742" s="646"/>
      <c r="F742" s="646"/>
      <c r="G742" s="738"/>
      <c r="H742" s="738"/>
      <c r="I742" s="719"/>
      <c r="L742" s="646"/>
      <c r="N742" s="646"/>
      <c r="P742" s="739"/>
      <c r="Q742" s="646"/>
    </row>
    <row r="743" spans="1:17" s="369" customFormat="1">
      <c r="A743" s="735"/>
      <c r="B743" s="736"/>
      <c r="C743" s="737"/>
      <c r="D743" s="646"/>
      <c r="E743" s="646"/>
      <c r="F743" s="646"/>
      <c r="G743" s="738"/>
      <c r="H743" s="738"/>
      <c r="I743" s="719"/>
      <c r="L743" s="646"/>
      <c r="N743" s="646"/>
      <c r="P743" s="739"/>
      <c r="Q743" s="646"/>
    </row>
    <row r="744" spans="1:17" s="369" customFormat="1">
      <c r="A744" s="735"/>
      <c r="B744" s="736"/>
      <c r="C744" s="737"/>
      <c r="D744" s="646"/>
      <c r="E744" s="646"/>
      <c r="F744" s="646"/>
      <c r="G744" s="738"/>
      <c r="H744" s="738"/>
      <c r="I744" s="719"/>
      <c r="L744" s="646"/>
      <c r="N744" s="646"/>
      <c r="P744" s="739"/>
      <c r="Q744" s="646"/>
    </row>
    <row r="745" spans="1:17" s="369" customFormat="1">
      <c r="A745" s="735"/>
      <c r="B745" s="736"/>
      <c r="C745" s="737"/>
      <c r="D745" s="646"/>
      <c r="E745" s="646"/>
      <c r="F745" s="646"/>
      <c r="G745" s="738"/>
      <c r="H745" s="738"/>
      <c r="I745" s="719"/>
      <c r="L745" s="646"/>
      <c r="N745" s="646"/>
      <c r="P745" s="739"/>
      <c r="Q745" s="646"/>
    </row>
    <row r="746" spans="1:17" s="369" customFormat="1">
      <c r="A746" s="735"/>
      <c r="B746" s="736"/>
      <c r="C746" s="737"/>
      <c r="D746" s="646"/>
      <c r="E746" s="646"/>
      <c r="F746" s="646"/>
      <c r="G746" s="738"/>
      <c r="H746" s="738"/>
      <c r="I746" s="719"/>
      <c r="L746" s="646"/>
      <c r="N746" s="646"/>
      <c r="P746" s="739"/>
      <c r="Q746" s="646"/>
    </row>
    <row r="747" spans="1:17" s="369" customFormat="1">
      <c r="A747" s="735"/>
      <c r="B747" s="736"/>
      <c r="C747" s="737"/>
      <c r="D747" s="646"/>
      <c r="E747" s="646"/>
      <c r="F747" s="646"/>
      <c r="G747" s="738"/>
      <c r="H747" s="738"/>
      <c r="I747" s="719"/>
      <c r="L747" s="646"/>
      <c r="N747" s="646"/>
      <c r="P747" s="739"/>
      <c r="Q747" s="646"/>
    </row>
    <row r="748" spans="1:17" s="369" customFormat="1">
      <c r="A748" s="735"/>
      <c r="B748" s="736"/>
      <c r="C748" s="737"/>
      <c r="D748" s="646"/>
      <c r="E748" s="646"/>
      <c r="F748" s="646"/>
      <c r="G748" s="738"/>
      <c r="H748" s="738"/>
      <c r="I748" s="719"/>
      <c r="L748" s="646"/>
      <c r="N748" s="646"/>
      <c r="P748" s="739"/>
      <c r="Q748" s="646"/>
    </row>
    <row r="749" spans="1:17" s="369" customFormat="1">
      <c r="A749" s="735"/>
      <c r="B749" s="736"/>
      <c r="C749" s="737"/>
      <c r="D749" s="646"/>
      <c r="E749" s="646"/>
      <c r="F749" s="646"/>
      <c r="G749" s="738"/>
      <c r="H749" s="738"/>
      <c r="I749" s="719"/>
      <c r="L749" s="646"/>
      <c r="N749" s="646"/>
      <c r="P749" s="739"/>
      <c r="Q749" s="646"/>
    </row>
    <row r="750" spans="1:17" s="369" customFormat="1">
      <c r="A750" s="735"/>
      <c r="B750" s="736"/>
      <c r="C750" s="737"/>
      <c r="D750" s="646"/>
      <c r="E750" s="646"/>
      <c r="F750" s="646"/>
      <c r="G750" s="738"/>
      <c r="H750" s="738"/>
      <c r="I750" s="719"/>
      <c r="L750" s="646"/>
      <c r="N750" s="646"/>
      <c r="P750" s="739"/>
      <c r="Q750" s="646"/>
    </row>
    <row r="751" spans="1:17" s="369" customFormat="1">
      <c r="A751" s="735"/>
      <c r="B751" s="736"/>
      <c r="C751" s="737"/>
      <c r="D751" s="646"/>
      <c r="E751" s="646"/>
      <c r="F751" s="646"/>
      <c r="G751" s="738"/>
      <c r="H751" s="738"/>
      <c r="I751" s="719"/>
      <c r="L751" s="646"/>
      <c r="N751" s="646"/>
      <c r="P751" s="739"/>
      <c r="Q751" s="646"/>
    </row>
    <row r="752" spans="1:17" s="369" customFormat="1">
      <c r="A752" s="735"/>
      <c r="B752" s="736"/>
      <c r="C752" s="737"/>
      <c r="D752" s="646"/>
      <c r="E752" s="646"/>
      <c r="F752" s="646"/>
      <c r="G752" s="738"/>
      <c r="H752" s="738"/>
      <c r="I752" s="719"/>
      <c r="L752" s="646"/>
      <c r="N752" s="646"/>
      <c r="P752" s="739"/>
      <c r="Q752" s="646"/>
    </row>
    <row r="753" spans="1:17" s="369" customFormat="1">
      <c r="A753" s="735"/>
      <c r="B753" s="736"/>
      <c r="C753" s="737"/>
      <c r="D753" s="646"/>
      <c r="E753" s="646"/>
      <c r="F753" s="646"/>
      <c r="G753" s="738"/>
      <c r="H753" s="738"/>
      <c r="I753" s="719"/>
      <c r="L753" s="646"/>
      <c r="N753" s="646"/>
      <c r="P753" s="739"/>
      <c r="Q753" s="646"/>
    </row>
    <row r="754" spans="1:17" s="369" customFormat="1">
      <c r="A754" s="735"/>
      <c r="B754" s="736"/>
      <c r="C754" s="737"/>
      <c r="D754" s="646"/>
      <c r="E754" s="646"/>
      <c r="F754" s="646"/>
      <c r="G754" s="738"/>
      <c r="H754" s="738"/>
      <c r="I754" s="719"/>
      <c r="L754" s="646"/>
      <c r="N754" s="646"/>
      <c r="P754" s="739"/>
      <c r="Q754" s="646"/>
    </row>
    <row r="755" spans="1:17" s="369" customFormat="1">
      <c r="A755" s="735"/>
      <c r="B755" s="736"/>
      <c r="C755" s="737"/>
      <c r="D755" s="646"/>
      <c r="E755" s="646"/>
      <c r="F755" s="646"/>
      <c r="G755" s="738"/>
      <c r="H755" s="738"/>
      <c r="I755" s="719"/>
      <c r="L755" s="646"/>
      <c r="N755" s="646"/>
      <c r="P755" s="739"/>
      <c r="Q755" s="646"/>
    </row>
    <row r="756" spans="1:17" s="369" customFormat="1">
      <c r="A756" s="735"/>
      <c r="B756" s="736"/>
      <c r="C756" s="737"/>
      <c r="D756" s="646"/>
      <c r="E756" s="646"/>
      <c r="F756" s="646"/>
      <c r="G756" s="738"/>
      <c r="H756" s="738"/>
      <c r="I756" s="719"/>
      <c r="L756" s="646"/>
      <c r="N756" s="646"/>
      <c r="P756" s="739"/>
      <c r="Q756" s="646"/>
    </row>
    <row r="757" spans="1:17" s="369" customFormat="1">
      <c r="A757" s="735"/>
      <c r="B757" s="736"/>
      <c r="C757" s="737"/>
      <c r="D757" s="646"/>
      <c r="E757" s="646"/>
      <c r="F757" s="646"/>
      <c r="G757" s="738"/>
      <c r="H757" s="738"/>
      <c r="I757" s="719"/>
      <c r="L757" s="646"/>
      <c r="N757" s="646"/>
      <c r="P757" s="739"/>
      <c r="Q757" s="646"/>
    </row>
    <row r="758" spans="1:17" s="369" customFormat="1">
      <c r="A758" s="735"/>
      <c r="B758" s="736"/>
      <c r="C758" s="737"/>
      <c r="D758" s="646"/>
      <c r="E758" s="646"/>
      <c r="F758" s="646"/>
      <c r="G758" s="738"/>
      <c r="H758" s="738"/>
      <c r="I758" s="719"/>
      <c r="L758" s="646"/>
      <c r="N758" s="646"/>
      <c r="P758" s="739"/>
      <c r="Q758" s="646"/>
    </row>
    <row r="759" spans="1:17" s="369" customFormat="1">
      <c r="A759" s="735"/>
      <c r="B759" s="736"/>
      <c r="C759" s="737"/>
      <c r="D759" s="646"/>
      <c r="E759" s="646"/>
      <c r="F759" s="646"/>
      <c r="G759" s="738"/>
      <c r="H759" s="738"/>
      <c r="I759" s="719"/>
      <c r="L759" s="646"/>
      <c r="N759" s="646"/>
      <c r="P759" s="739"/>
      <c r="Q759" s="646"/>
    </row>
    <row r="760" spans="1:17" s="369" customFormat="1">
      <c r="A760" s="735"/>
      <c r="B760" s="736"/>
      <c r="C760" s="737"/>
      <c r="D760" s="646"/>
      <c r="E760" s="646"/>
      <c r="F760" s="646"/>
      <c r="G760" s="738"/>
      <c r="H760" s="738"/>
      <c r="I760" s="719"/>
      <c r="L760" s="646"/>
      <c r="N760" s="646"/>
      <c r="P760" s="739"/>
      <c r="Q760" s="646"/>
    </row>
    <row r="761" spans="1:17" s="369" customFormat="1">
      <c r="A761" s="735"/>
      <c r="B761" s="736"/>
      <c r="C761" s="737"/>
      <c r="D761" s="646"/>
      <c r="E761" s="646"/>
      <c r="F761" s="646"/>
      <c r="G761" s="738"/>
      <c r="H761" s="738"/>
      <c r="I761" s="719"/>
      <c r="L761" s="646"/>
      <c r="N761" s="646"/>
      <c r="P761" s="739"/>
      <c r="Q761" s="646"/>
    </row>
    <row r="762" spans="1:17" s="369" customFormat="1">
      <c r="A762" s="735"/>
      <c r="B762" s="736"/>
      <c r="C762" s="737"/>
      <c r="D762" s="646"/>
      <c r="E762" s="646"/>
      <c r="F762" s="646"/>
      <c r="G762" s="738"/>
      <c r="H762" s="738"/>
      <c r="I762" s="719"/>
      <c r="L762" s="646"/>
      <c r="N762" s="646"/>
      <c r="P762" s="739"/>
      <c r="Q762" s="646"/>
    </row>
    <row r="763" spans="1:17" s="369" customFormat="1">
      <c r="A763" s="735"/>
      <c r="B763" s="736"/>
      <c r="C763" s="737"/>
      <c r="D763" s="646"/>
      <c r="E763" s="646"/>
      <c r="F763" s="646"/>
      <c r="G763" s="738"/>
      <c r="H763" s="738"/>
      <c r="I763" s="719"/>
      <c r="L763" s="646"/>
      <c r="N763" s="646"/>
      <c r="P763" s="739"/>
      <c r="Q763" s="646"/>
    </row>
    <row r="764" spans="1:17" s="369" customFormat="1">
      <c r="A764" s="735"/>
      <c r="B764" s="736"/>
      <c r="C764" s="737"/>
      <c r="D764" s="646"/>
      <c r="E764" s="646"/>
      <c r="F764" s="646"/>
      <c r="G764" s="738"/>
      <c r="H764" s="738"/>
      <c r="I764" s="719"/>
      <c r="L764" s="646"/>
      <c r="N764" s="646"/>
      <c r="P764" s="739"/>
      <c r="Q764" s="646"/>
    </row>
    <row r="765" spans="1:17" s="369" customFormat="1">
      <c r="A765" s="735"/>
      <c r="B765" s="736"/>
      <c r="C765" s="737"/>
      <c r="D765" s="646"/>
      <c r="E765" s="646"/>
      <c r="F765" s="646"/>
      <c r="G765" s="738"/>
      <c r="H765" s="738"/>
      <c r="I765" s="719"/>
      <c r="L765" s="646"/>
      <c r="N765" s="646"/>
      <c r="P765" s="739"/>
      <c r="Q765" s="646"/>
    </row>
    <row r="766" spans="1:17" s="369" customFormat="1">
      <c r="A766" s="735"/>
      <c r="B766" s="736"/>
      <c r="C766" s="737"/>
      <c r="D766" s="646"/>
      <c r="E766" s="646"/>
      <c r="F766" s="646"/>
      <c r="G766" s="738"/>
      <c r="H766" s="738"/>
      <c r="I766" s="719"/>
      <c r="L766" s="646"/>
      <c r="N766" s="646"/>
      <c r="P766" s="739"/>
      <c r="Q766" s="646"/>
    </row>
    <row r="767" spans="1:17" s="369" customFormat="1">
      <c r="A767" s="735"/>
      <c r="B767" s="736"/>
      <c r="C767" s="737"/>
      <c r="D767" s="646"/>
      <c r="E767" s="646"/>
      <c r="F767" s="646"/>
      <c r="G767" s="738"/>
      <c r="H767" s="738"/>
      <c r="I767" s="719"/>
      <c r="L767" s="646"/>
      <c r="N767" s="646"/>
      <c r="P767" s="739"/>
      <c r="Q767" s="646"/>
    </row>
    <row r="768" spans="1:17" s="369" customFormat="1">
      <c r="A768" s="735"/>
      <c r="B768" s="736"/>
      <c r="C768" s="737"/>
      <c r="D768" s="646"/>
      <c r="E768" s="646"/>
      <c r="F768" s="646"/>
      <c r="G768" s="738"/>
      <c r="H768" s="738"/>
      <c r="I768" s="719"/>
      <c r="L768" s="646"/>
      <c r="N768" s="646"/>
      <c r="P768" s="739"/>
      <c r="Q768" s="646"/>
    </row>
    <row r="769" spans="1:17" s="369" customFormat="1">
      <c r="A769" s="735"/>
      <c r="B769" s="736"/>
      <c r="C769" s="737"/>
      <c r="D769" s="646"/>
      <c r="E769" s="646"/>
      <c r="F769" s="646"/>
      <c r="G769" s="738"/>
      <c r="H769" s="738"/>
      <c r="I769" s="719"/>
      <c r="L769" s="646"/>
      <c r="N769" s="646"/>
      <c r="P769" s="739"/>
      <c r="Q769" s="646"/>
    </row>
    <row r="770" spans="1:17" s="369" customFormat="1">
      <c r="A770" s="735"/>
      <c r="B770" s="736"/>
      <c r="C770" s="737"/>
      <c r="D770" s="646"/>
      <c r="E770" s="646"/>
      <c r="F770" s="646"/>
      <c r="G770" s="738"/>
      <c r="H770" s="738"/>
      <c r="I770" s="719"/>
      <c r="L770" s="646"/>
      <c r="N770" s="646"/>
      <c r="P770" s="739"/>
      <c r="Q770" s="646"/>
    </row>
    <row r="771" spans="1:17" s="369" customFormat="1">
      <c r="A771" s="735"/>
      <c r="B771" s="736"/>
      <c r="C771" s="737"/>
      <c r="D771" s="646"/>
      <c r="E771" s="646"/>
      <c r="F771" s="646"/>
      <c r="G771" s="738"/>
      <c r="H771" s="738"/>
      <c r="I771" s="719"/>
      <c r="L771" s="646"/>
      <c r="N771" s="646"/>
      <c r="P771" s="739"/>
      <c r="Q771" s="646"/>
    </row>
    <row r="772" spans="1:17" s="369" customFormat="1">
      <c r="A772" s="735"/>
      <c r="B772" s="736"/>
      <c r="C772" s="737"/>
      <c r="D772" s="646"/>
      <c r="E772" s="646"/>
      <c r="F772" s="646"/>
      <c r="G772" s="738"/>
      <c r="H772" s="738"/>
      <c r="I772" s="719"/>
      <c r="L772" s="646"/>
      <c r="N772" s="646"/>
      <c r="P772" s="739"/>
      <c r="Q772" s="646"/>
    </row>
    <row r="773" spans="1:17" s="369" customFormat="1">
      <c r="A773" s="735"/>
      <c r="B773" s="736"/>
      <c r="C773" s="737"/>
      <c r="D773" s="646"/>
      <c r="E773" s="646"/>
      <c r="F773" s="646"/>
      <c r="G773" s="738"/>
      <c r="H773" s="738"/>
      <c r="I773" s="719"/>
      <c r="L773" s="646"/>
      <c r="N773" s="646"/>
      <c r="P773" s="739"/>
      <c r="Q773" s="646"/>
    </row>
    <row r="774" spans="1:17" s="369" customFormat="1">
      <c r="A774" s="735"/>
      <c r="B774" s="736"/>
      <c r="C774" s="737"/>
      <c r="D774" s="646"/>
      <c r="E774" s="646"/>
      <c r="F774" s="646"/>
      <c r="G774" s="738"/>
      <c r="H774" s="738"/>
      <c r="I774" s="719"/>
      <c r="L774" s="646"/>
      <c r="N774" s="646"/>
      <c r="P774" s="739"/>
      <c r="Q774" s="646"/>
    </row>
    <row r="775" spans="1:17" s="369" customFormat="1">
      <c r="A775" s="735"/>
      <c r="B775" s="736"/>
      <c r="C775" s="737"/>
      <c r="D775" s="646"/>
      <c r="E775" s="646"/>
      <c r="F775" s="646"/>
      <c r="G775" s="738"/>
      <c r="H775" s="738"/>
      <c r="I775" s="719"/>
      <c r="L775" s="646"/>
      <c r="N775" s="646"/>
      <c r="P775" s="739"/>
      <c r="Q775" s="646"/>
    </row>
    <row r="776" spans="1:17" s="369" customFormat="1">
      <c r="A776" s="735"/>
      <c r="B776" s="736"/>
      <c r="C776" s="737"/>
      <c r="D776" s="646"/>
      <c r="E776" s="646"/>
      <c r="F776" s="646"/>
      <c r="G776" s="738"/>
      <c r="H776" s="738"/>
      <c r="I776" s="719"/>
      <c r="L776" s="646"/>
      <c r="N776" s="646"/>
      <c r="P776" s="739"/>
      <c r="Q776" s="646"/>
    </row>
    <row r="777" spans="1:17" s="369" customFormat="1">
      <c r="A777" s="735"/>
      <c r="B777" s="736"/>
      <c r="C777" s="737"/>
      <c r="D777" s="646"/>
      <c r="E777" s="646"/>
      <c r="F777" s="646"/>
      <c r="G777" s="738"/>
      <c r="H777" s="738"/>
      <c r="I777" s="719"/>
      <c r="L777" s="646"/>
      <c r="N777" s="646"/>
      <c r="P777" s="739"/>
      <c r="Q777" s="646"/>
    </row>
    <row r="778" spans="1:17" s="369" customFormat="1">
      <c r="A778" s="735"/>
      <c r="B778" s="736"/>
      <c r="C778" s="737"/>
      <c r="D778" s="646"/>
      <c r="E778" s="646"/>
      <c r="F778" s="646"/>
      <c r="G778" s="738"/>
      <c r="H778" s="738"/>
      <c r="I778" s="719"/>
      <c r="L778" s="646"/>
      <c r="N778" s="646"/>
      <c r="P778" s="739"/>
      <c r="Q778" s="646"/>
    </row>
    <row r="779" spans="1:17" s="369" customFormat="1">
      <c r="A779" s="735"/>
      <c r="B779" s="736"/>
      <c r="C779" s="737"/>
      <c r="D779" s="646"/>
      <c r="E779" s="646"/>
      <c r="F779" s="646"/>
      <c r="G779" s="738"/>
      <c r="H779" s="738"/>
      <c r="I779" s="719"/>
      <c r="L779" s="646"/>
      <c r="N779" s="646"/>
      <c r="P779" s="739"/>
      <c r="Q779" s="646"/>
    </row>
    <row r="780" spans="1:17" s="369" customFormat="1">
      <c r="A780" s="735"/>
      <c r="B780" s="736"/>
      <c r="C780" s="737"/>
      <c r="D780" s="646"/>
      <c r="E780" s="646"/>
      <c r="F780" s="646"/>
      <c r="G780" s="738"/>
      <c r="H780" s="738"/>
      <c r="I780" s="719"/>
      <c r="L780" s="646"/>
      <c r="N780" s="646"/>
      <c r="P780" s="739"/>
      <c r="Q780" s="646"/>
    </row>
    <row r="781" spans="1:17" s="369" customFormat="1">
      <c r="A781" s="735"/>
      <c r="B781" s="736"/>
      <c r="C781" s="737"/>
      <c r="D781" s="646"/>
      <c r="E781" s="646"/>
      <c r="F781" s="646"/>
      <c r="G781" s="738"/>
      <c r="H781" s="738"/>
      <c r="I781" s="719"/>
      <c r="L781" s="646"/>
      <c r="N781" s="646"/>
      <c r="P781" s="739"/>
      <c r="Q781" s="646"/>
    </row>
    <row r="782" spans="1:17" s="369" customFormat="1">
      <c r="A782" s="735"/>
      <c r="B782" s="736"/>
      <c r="C782" s="737"/>
      <c r="D782" s="646"/>
      <c r="E782" s="646"/>
      <c r="F782" s="646"/>
      <c r="G782" s="738"/>
      <c r="H782" s="738"/>
      <c r="I782" s="719"/>
      <c r="L782" s="646"/>
      <c r="N782" s="646"/>
      <c r="P782" s="739"/>
      <c r="Q782" s="646"/>
    </row>
    <row r="783" spans="1:17" s="369" customFormat="1">
      <c r="A783" s="735"/>
      <c r="B783" s="736"/>
      <c r="C783" s="737"/>
      <c r="D783" s="646"/>
      <c r="E783" s="646"/>
      <c r="F783" s="646"/>
      <c r="G783" s="738"/>
      <c r="H783" s="738"/>
      <c r="I783" s="719"/>
      <c r="L783" s="646"/>
      <c r="N783" s="646"/>
      <c r="P783" s="739"/>
      <c r="Q783" s="646"/>
    </row>
    <row r="784" spans="1:17" s="369" customFormat="1">
      <c r="A784" s="735"/>
      <c r="B784" s="736"/>
      <c r="C784" s="737"/>
      <c r="D784" s="646"/>
      <c r="E784" s="646"/>
      <c r="F784" s="646"/>
      <c r="G784" s="738"/>
      <c r="H784" s="738"/>
      <c r="I784" s="719"/>
      <c r="L784" s="646"/>
      <c r="N784" s="646"/>
      <c r="P784" s="739"/>
      <c r="Q784" s="646"/>
    </row>
    <row r="785" spans="1:17" s="369" customFormat="1">
      <c r="A785" s="735"/>
      <c r="B785" s="736"/>
      <c r="C785" s="737"/>
      <c r="D785" s="646"/>
      <c r="E785" s="646"/>
      <c r="F785" s="646"/>
      <c r="G785" s="738"/>
      <c r="H785" s="738"/>
      <c r="I785" s="719"/>
      <c r="L785" s="646"/>
      <c r="N785" s="646"/>
      <c r="P785" s="739"/>
      <c r="Q785" s="646"/>
    </row>
    <row r="786" spans="1:17" s="369" customFormat="1">
      <c r="A786" s="735"/>
      <c r="B786" s="736"/>
      <c r="C786" s="737"/>
      <c r="D786" s="646"/>
      <c r="E786" s="646"/>
      <c r="F786" s="646"/>
      <c r="G786" s="738"/>
      <c r="H786" s="738"/>
      <c r="I786" s="719"/>
      <c r="L786" s="646"/>
      <c r="N786" s="646"/>
      <c r="P786" s="739"/>
      <c r="Q786" s="646"/>
    </row>
    <row r="787" spans="1:17" s="369" customFormat="1">
      <c r="A787" s="735"/>
      <c r="B787" s="736"/>
      <c r="C787" s="737"/>
      <c r="D787" s="646"/>
      <c r="E787" s="646"/>
      <c r="F787" s="646"/>
      <c r="G787" s="738"/>
      <c r="H787" s="738"/>
      <c r="I787" s="719"/>
      <c r="L787" s="646"/>
      <c r="N787" s="646"/>
      <c r="P787" s="739"/>
      <c r="Q787" s="646"/>
    </row>
    <row r="788" spans="1:17" s="369" customFormat="1">
      <c r="A788" s="735"/>
      <c r="B788" s="736"/>
      <c r="C788" s="737"/>
      <c r="D788" s="646"/>
      <c r="E788" s="646"/>
      <c r="F788" s="646"/>
      <c r="G788" s="738"/>
      <c r="H788" s="738"/>
      <c r="I788" s="719"/>
      <c r="L788" s="646"/>
      <c r="N788" s="646"/>
      <c r="P788" s="739"/>
      <c r="Q788" s="646"/>
    </row>
    <row r="789" spans="1:17" s="369" customFormat="1">
      <c r="A789" s="735"/>
      <c r="B789" s="736"/>
      <c r="C789" s="737"/>
      <c r="D789" s="646"/>
      <c r="E789" s="646"/>
      <c r="F789" s="646"/>
      <c r="G789" s="738"/>
      <c r="H789" s="738"/>
      <c r="I789" s="719"/>
      <c r="L789" s="646"/>
      <c r="N789" s="646"/>
      <c r="P789" s="739"/>
      <c r="Q789" s="646"/>
    </row>
    <row r="790" spans="1:17" s="369" customFormat="1">
      <c r="A790" s="735"/>
      <c r="B790" s="736"/>
      <c r="C790" s="737"/>
      <c r="D790" s="646"/>
      <c r="E790" s="646"/>
      <c r="F790" s="646"/>
      <c r="G790" s="738"/>
      <c r="H790" s="738"/>
      <c r="I790" s="719"/>
      <c r="L790" s="646"/>
      <c r="N790" s="646"/>
      <c r="P790" s="739"/>
      <c r="Q790" s="646"/>
    </row>
    <row r="791" spans="1:17" s="369" customFormat="1">
      <c r="A791" s="735"/>
      <c r="B791" s="736"/>
      <c r="C791" s="737"/>
      <c r="D791" s="646"/>
      <c r="E791" s="646"/>
      <c r="F791" s="646"/>
      <c r="G791" s="738"/>
      <c r="H791" s="738"/>
      <c r="I791" s="719"/>
      <c r="L791" s="646"/>
      <c r="N791" s="646"/>
      <c r="P791" s="739"/>
      <c r="Q791" s="646"/>
    </row>
    <row r="792" spans="1:17" s="369" customFormat="1">
      <c r="A792" s="735"/>
      <c r="B792" s="736"/>
      <c r="C792" s="737"/>
      <c r="D792" s="646"/>
      <c r="E792" s="646"/>
      <c r="F792" s="646"/>
      <c r="G792" s="738"/>
      <c r="H792" s="738"/>
      <c r="I792" s="719"/>
      <c r="L792" s="646"/>
      <c r="N792" s="646"/>
      <c r="P792" s="739"/>
      <c r="Q792" s="646"/>
    </row>
    <row r="793" spans="1:17" s="369" customFormat="1">
      <c r="A793" s="735"/>
      <c r="B793" s="736"/>
      <c r="C793" s="737"/>
      <c r="D793" s="646"/>
      <c r="E793" s="646"/>
      <c r="F793" s="646"/>
      <c r="G793" s="738"/>
      <c r="H793" s="738"/>
      <c r="I793" s="719"/>
      <c r="L793" s="646"/>
      <c r="N793" s="646"/>
      <c r="P793" s="739"/>
      <c r="Q793" s="646"/>
    </row>
    <row r="794" spans="1:17" s="369" customFormat="1">
      <c r="A794" s="735"/>
      <c r="B794" s="736"/>
      <c r="C794" s="737"/>
      <c r="D794" s="646"/>
      <c r="E794" s="646"/>
      <c r="F794" s="646"/>
      <c r="G794" s="738"/>
      <c r="H794" s="738"/>
      <c r="I794" s="719"/>
      <c r="L794" s="646"/>
      <c r="N794" s="646"/>
      <c r="P794" s="739"/>
      <c r="Q794" s="646"/>
    </row>
    <row r="795" spans="1:17" s="369" customFormat="1">
      <c r="A795" s="735"/>
      <c r="B795" s="736"/>
      <c r="C795" s="737"/>
      <c r="D795" s="646"/>
      <c r="E795" s="646"/>
      <c r="F795" s="646"/>
      <c r="G795" s="738"/>
      <c r="H795" s="738"/>
      <c r="I795" s="719"/>
      <c r="L795" s="646"/>
      <c r="N795" s="646"/>
      <c r="P795" s="739"/>
      <c r="Q795" s="646"/>
    </row>
    <row r="796" spans="1:17" s="369" customFormat="1">
      <c r="A796" s="735"/>
      <c r="B796" s="736"/>
      <c r="C796" s="737"/>
      <c r="D796" s="646"/>
      <c r="E796" s="646"/>
      <c r="F796" s="646"/>
      <c r="G796" s="738"/>
      <c r="H796" s="738"/>
      <c r="I796" s="719"/>
      <c r="L796" s="646"/>
      <c r="N796" s="646"/>
      <c r="P796" s="739"/>
      <c r="Q796" s="646"/>
    </row>
    <row r="797" spans="1:17" s="369" customFormat="1">
      <c r="A797" s="735"/>
      <c r="B797" s="736"/>
      <c r="C797" s="737"/>
      <c r="D797" s="646"/>
      <c r="E797" s="646"/>
      <c r="F797" s="646"/>
      <c r="G797" s="738"/>
      <c r="H797" s="738"/>
      <c r="I797" s="719"/>
      <c r="L797" s="646"/>
      <c r="N797" s="646"/>
      <c r="P797" s="739"/>
      <c r="Q797" s="646"/>
    </row>
    <row r="798" spans="1:17" s="369" customFormat="1">
      <c r="A798" s="735"/>
      <c r="B798" s="736"/>
      <c r="C798" s="737"/>
      <c r="D798" s="646"/>
      <c r="E798" s="646"/>
      <c r="F798" s="646"/>
      <c r="G798" s="738"/>
      <c r="H798" s="738"/>
      <c r="I798" s="719"/>
      <c r="L798" s="646"/>
      <c r="N798" s="646"/>
      <c r="P798" s="739"/>
      <c r="Q798" s="646"/>
    </row>
    <row r="799" spans="1:17" s="369" customFormat="1">
      <c r="A799" s="735"/>
      <c r="B799" s="736"/>
      <c r="C799" s="737"/>
      <c r="D799" s="646"/>
      <c r="E799" s="646"/>
      <c r="F799" s="646"/>
      <c r="G799" s="738"/>
      <c r="H799" s="738"/>
      <c r="I799" s="719"/>
      <c r="L799" s="646"/>
      <c r="N799" s="646"/>
      <c r="P799" s="739"/>
      <c r="Q799" s="646"/>
    </row>
    <row r="800" spans="1:17" s="369" customFormat="1">
      <c r="A800" s="735"/>
      <c r="B800" s="736"/>
      <c r="C800" s="737"/>
      <c r="D800" s="646"/>
      <c r="E800" s="646"/>
      <c r="F800" s="646"/>
      <c r="G800" s="738"/>
      <c r="H800" s="738"/>
      <c r="I800" s="719"/>
      <c r="L800" s="646"/>
      <c r="N800" s="646"/>
      <c r="P800" s="739"/>
      <c r="Q800" s="646"/>
    </row>
    <row r="801" spans="1:17" s="369" customFormat="1">
      <c r="A801" s="735"/>
      <c r="B801" s="736"/>
      <c r="C801" s="737"/>
      <c r="D801" s="646"/>
      <c r="E801" s="646"/>
      <c r="F801" s="646"/>
      <c r="G801" s="738"/>
      <c r="H801" s="738"/>
      <c r="I801" s="719"/>
      <c r="L801" s="646"/>
      <c r="N801" s="646"/>
      <c r="P801" s="739"/>
      <c r="Q801" s="646"/>
    </row>
    <row r="802" spans="1:17" s="369" customFormat="1">
      <c r="A802" s="735"/>
      <c r="B802" s="736"/>
      <c r="C802" s="737"/>
      <c r="D802" s="646"/>
      <c r="E802" s="646"/>
      <c r="F802" s="646"/>
      <c r="G802" s="738"/>
      <c r="H802" s="738"/>
      <c r="I802" s="719"/>
      <c r="L802" s="646"/>
      <c r="N802" s="646"/>
      <c r="P802" s="739"/>
      <c r="Q802" s="646"/>
    </row>
    <row r="803" spans="1:17" s="369" customFormat="1">
      <c r="A803" s="735"/>
      <c r="B803" s="736"/>
      <c r="C803" s="737"/>
      <c r="D803" s="646"/>
      <c r="E803" s="646"/>
      <c r="F803" s="646"/>
      <c r="G803" s="738"/>
      <c r="H803" s="738"/>
      <c r="I803" s="719"/>
      <c r="L803" s="646"/>
      <c r="N803" s="646"/>
      <c r="P803" s="739"/>
      <c r="Q803" s="646"/>
    </row>
    <row r="804" spans="1:17" s="369" customFormat="1">
      <c r="A804" s="735"/>
      <c r="B804" s="736"/>
      <c r="C804" s="737"/>
      <c r="D804" s="646"/>
      <c r="E804" s="646"/>
      <c r="F804" s="646"/>
      <c r="G804" s="738"/>
      <c r="H804" s="738"/>
      <c r="I804" s="719"/>
      <c r="L804" s="646"/>
      <c r="N804" s="646"/>
      <c r="P804" s="739"/>
      <c r="Q804" s="646"/>
    </row>
    <row r="805" spans="1:17" s="369" customFormat="1">
      <c r="A805" s="735"/>
      <c r="B805" s="736"/>
      <c r="C805" s="737"/>
      <c r="D805" s="646"/>
      <c r="E805" s="646"/>
      <c r="F805" s="646"/>
      <c r="G805" s="738"/>
      <c r="H805" s="738"/>
      <c r="I805" s="719"/>
      <c r="L805" s="646"/>
      <c r="N805" s="646"/>
      <c r="P805" s="739"/>
      <c r="Q805" s="646"/>
    </row>
    <row r="806" spans="1:17" s="369" customFormat="1">
      <c r="A806" s="735"/>
      <c r="B806" s="736"/>
      <c r="C806" s="737"/>
      <c r="D806" s="646"/>
      <c r="E806" s="646"/>
      <c r="F806" s="646"/>
      <c r="G806" s="738"/>
      <c r="H806" s="738"/>
      <c r="I806" s="719"/>
      <c r="L806" s="646"/>
      <c r="N806" s="646"/>
      <c r="P806" s="739"/>
      <c r="Q806" s="646"/>
    </row>
    <row r="807" spans="1:17" s="369" customFormat="1">
      <c r="A807" s="735"/>
      <c r="B807" s="736"/>
      <c r="C807" s="737"/>
      <c r="D807" s="646"/>
      <c r="E807" s="646"/>
      <c r="F807" s="646"/>
      <c r="G807" s="738"/>
      <c r="H807" s="738"/>
      <c r="I807" s="719"/>
      <c r="L807" s="646"/>
      <c r="N807" s="646"/>
      <c r="P807" s="739"/>
      <c r="Q807" s="646"/>
    </row>
    <row r="808" spans="1:17" s="369" customFormat="1">
      <c r="A808" s="735"/>
      <c r="B808" s="736"/>
      <c r="C808" s="737"/>
      <c r="D808" s="646"/>
      <c r="E808" s="646"/>
      <c r="F808" s="646"/>
      <c r="G808" s="738"/>
      <c r="H808" s="738"/>
      <c r="I808" s="719"/>
      <c r="L808" s="646"/>
      <c r="N808" s="646"/>
      <c r="P808" s="739"/>
      <c r="Q808" s="646"/>
    </row>
    <row r="809" spans="1:17" s="369" customFormat="1">
      <c r="A809" s="735"/>
      <c r="B809" s="736"/>
      <c r="C809" s="737"/>
      <c r="D809" s="646"/>
      <c r="E809" s="646"/>
      <c r="F809" s="646"/>
      <c r="G809" s="738"/>
      <c r="H809" s="738"/>
      <c r="I809" s="719"/>
      <c r="L809" s="646"/>
      <c r="N809" s="646"/>
      <c r="P809" s="739"/>
      <c r="Q809" s="646"/>
    </row>
    <row r="810" spans="1:17" s="369" customFormat="1">
      <c r="A810" s="735"/>
      <c r="B810" s="736"/>
      <c r="C810" s="737"/>
      <c r="D810" s="646"/>
      <c r="E810" s="646"/>
      <c r="F810" s="646"/>
      <c r="G810" s="738"/>
      <c r="H810" s="738"/>
      <c r="I810" s="719"/>
      <c r="L810" s="646"/>
      <c r="N810" s="646"/>
      <c r="P810" s="739"/>
      <c r="Q810" s="646"/>
    </row>
    <row r="811" spans="1:17" s="369" customFormat="1">
      <c r="A811" s="735"/>
      <c r="B811" s="736"/>
      <c r="C811" s="737"/>
      <c r="D811" s="646"/>
      <c r="E811" s="646"/>
      <c r="F811" s="646"/>
      <c r="G811" s="738"/>
      <c r="H811" s="738"/>
      <c r="I811" s="719"/>
      <c r="L811" s="646"/>
      <c r="N811" s="646"/>
      <c r="P811" s="739"/>
      <c r="Q811" s="646"/>
    </row>
    <row r="812" spans="1:17" s="369" customFormat="1">
      <c r="A812" s="735"/>
      <c r="B812" s="736"/>
      <c r="C812" s="737"/>
      <c r="D812" s="646"/>
      <c r="E812" s="646"/>
      <c r="F812" s="646"/>
      <c r="G812" s="738"/>
      <c r="H812" s="738"/>
      <c r="I812" s="719"/>
      <c r="L812" s="646"/>
      <c r="N812" s="646"/>
      <c r="P812" s="739"/>
      <c r="Q812" s="646"/>
    </row>
    <row r="813" spans="1:17" s="369" customFormat="1">
      <c r="A813" s="735"/>
      <c r="B813" s="736"/>
      <c r="C813" s="737"/>
      <c r="D813" s="646"/>
      <c r="E813" s="646"/>
      <c r="F813" s="646"/>
      <c r="G813" s="738"/>
      <c r="H813" s="738"/>
      <c r="I813" s="719"/>
      <c r="L813" s="646"/>
      <c r="N813" s="646"/>
      <c r="P813" s="739"/>
      <c r="Q813" s="646"/>
    </row>
    <row r="814" spans="1:17" s="369" customFormat="1">
      <c r="A814" s="735"/>
      <c r="B814" s="736"/>
      <c r="C814" s="737"/>
      <c r="D814" s="646"/>
      <c r="E814" s="646"/>
      <c r="F814" s="646"/>
      <c r="G814" s="738"/>
      <c r="H814" s="738"/>
      <c r="I814" s="719"/>
      <c r="L814" s="646"/>
      <c r="N814" s="646"/>
      <c r="P814" s="739"/>
      <c r="Q814" s="646"/>
    </row>
    <row r="815" spans="1:17" s="369" customFormat="1">
      <c r="A815" s="735"/>
      <c r="B815" s="736"/>
      <c r="C815" s="737"/>
      <c r="D815" s="646"/>
      <c r="E815" s="646"/>
      <c r="F815" s="646"/>
      <c r="G815" s="738"/>
      <c r="H815" s="738"/>
      <c r="I815" s="719"/>
      <c r="L815" s="646"/>
      <c r="N815" s="646"/>
      <c r="P815" s="739"/>
      <c r="Q815" s="646"/>
    </row>
    <row r="816" spans="1:17" s="369" customFormat="1">
      <c r="A816" s="735"/>
      <c r="B816" s="736"/>
      <c r="C816" s="737"/>
      <c r="D816" s="646"/>
      <c r="E816" s="646"/>
      <c r="F816" s="646"/>
      <c r="G816" s="738"/>
      <c r="H816" s="738"/>
      <c r="I816" s="719"/>
      <c r="L816" s="646"/>
      <c r="N816" s="646"/>
      <c r="P816" s="739"/>
      <c r="Q816" s="646"/>
    </row>
    <row r="817" spans="1:17" s="369" customFormat="1">
      <c r="A817" s="735"/>
      <c r="B817" s="736"/>
      <c r="C817" s="737"/>
      <c r="D817" s="646"/>
      <c r="E817" s="646"/>
      <c r="F817" s="646"/>
      <c r="G817" s="738"/>
      <c r="H817" s="738"/>
      <c r="I817" s="719"/>
      <c r="L817" s="646"/>
      <c r="N817" s="646"/>
      <c r="P817" s="739"/>
      <c r="Q817" s="646"/>
    </row>
    <row r="818" spans="1:17" s="369" customFormat="1">
      <c r="A818" s="735"/>
      <c r="B818" s="736"/>
      <c r="C818" s="737"/>
      <c r="D818" s="646"/>
      <c r="E818" s="646"/>
      <c r="F818" s="646"/>
      <c r="G818" s="738"/>
      <c r="H818" s="738"/>
      <c r="I818" s="719"/>
      <c r="L818" s="646"/>
      <c r="N818" s="646"/>
      <c r="P818" s="739"/>
      <c r="Q818" s="646"/>
    </row>
    <row r="819" spans="1:17" s="369" customFormat="1">
      <c r="A819" s="735"/>
      <c r="B819" s="736"/>
      <c r="C819" s="737"/>
      <c r="D819" s="646"/>
      <c r="E819" s="646"/>
      <c r="F819" s="646"/>
      <c r="G819" s="738"/>
      <c r="H819" s="738"/>
      <c r="I819" s="719"/>
      <c r="L819" s="646"/>
      <c r="N819" s="646"/>
      <c r="P819" s="739"/>
      <c r="Q819" s="646"/>
    </row>
    <row r="820" spans="1:17" s="369" customFormat="1">
      <c r="A820" s="735"/>
      <c r="B820" s="736"/>
      <c r="C820" s="737"/>
      <c r="D820" s="646"/>
      <c r="E820" s="646"/>
      <c r="F820" s="646"/>
      <c r="G820" s="738"/>
      <c r="H820" s="738"/>
      <c r="I820" s="719"/>
      <c r="L820" s="646"/>
      <c r="N820" s="646"/>
      <c r="P820" s="739"/>
      <c r="Q820" s="646"/>
    </row>
    <row r="821" spans="1:17" s="369" customFormat="1">
      <c r="A821" s="735"/>
      <c r="B821" s="736"/>
      <c r="C821" s="737"/>
      <c r="D821" s="646"/>
      <c r="E821" s="646"/>
      <c r="F821" s="646"/>
      <c r="G821" s="738"/>
      <c r="H821" s="738"/>
      <c r="I821" s="719"/>
      <c r="L821" s="646"/>
      <c r="N821" s="646"/>
      <c r="P821" s="739"/>
      <c r="Q821" s="646"/>
    </row>
    <row r="822" spans="1:17" s="369" customFormat="1">
      <c r="A822" s="735"/>
      <c r="B822" s="736"/>
      <c r="C822" s="737"/>
      <c r="D822" s="646"/>
      <c r="E822" s="646"/>
      <c r="F822" s="646"/>
      <c r="G822" s="738"/>
      <c r="H822" s="738"/>
      <c r="I822" s="719"/>
      <c r="L822" s="646"/>
      <c r="N822" s="646"/>
      <c r="P822" s="739"/>
      <c r="Q822" s="646"/>
    </row>
    <row r="823" spans="1:17" s="369" customFormat="1">
      <c r="A823" s="735"/>
      <c r="B823" s="736"/>
      <c r="C823" s="737"/>
      <c r="D823" s="646"/>
      <c r="E823" s="646"/>
      <c r="F823" s="646"/>
      <c r="G823" s="738"/>
      <c r="H823" s="738"/>
      <c r="I823" s="719"/>
      <c r="L823" s="646"/>
      <c r="N823" s="646"/>
      <c r="P823" s="739"/>
      <c r="Q823" s="646"/>
    </row>
    <row r="824" spans="1:17" s="369" customFormat="1">
      <c r="A824" s="735"/>
      <c r="B824" s="736"/>
      <c r="C824" s="737"/>
      <c r="D824" s="646"/>
      <c r="E824" s="646"/>
      <c r="F824" s="646"/>
      <c r="G824" s="738"/>
      <c r="H824" s="738"/>
      <c r="I824" s="719"/>
      <c r="L824" s="646"/>
      <c r="N824" s="646"/>
      <c r="P824" s="739"/>
      <c r="Q824" s="646"/>
    </row>
    <row r="825" spans="1:17" s="369" customFormat="1">
      <c r="A825" s="735"/>
      <c r="B825" s="736"/>
      <c r="C825" s="737"/>
      <c r="D825" s="646"/>
      <c r="E825" s="646"/>
      <c r="F825" s="646"/>
      <c r="G825" s="738"/>
      <c r="H825" s="738"/>
      <c r="I825" s="719"/>
      <c r="L825" s="646"/>
      <c r="N825" s="646"/>
      <c r="P825" s="739"/>
      <c r="Q825" s="646"/>
    </row>
    <row r="826" spans="1:17" s="369" customFormat="1">
      <c r="A826" s="735"/>
      <c r="B826" s="736"/>
      <c r="C826" s="737"/>
      <c r="D826" s="646"/>
      <c r="E826" s="646"/>
      <c r="F826" s="646"/>
      <c r="G826" s="738"/>
      <c r="H826" s="738"/>
      <c r="I826" s="719"/>
      <c r="L826" s="646"/>
      <c r="N826" s="646"/>
      <c r="P826" s="739"/>
      <c r="Q826" s="646"/>
    </row>
    <row r="827" spans="1:17" s="369" customFormat="1">
      <c r="A827" s="735"/>
      <c r="B827" s="736"/>
      <c r="C827" s="737"/>
      <c r="D827" s="646"/>
      <c r="E827" s="646"/>
      <c r="F827" s="646"/>
      <c r="G827" s="738"/>
      <c r="H827" s="738"/>
      <c r="I827" s="719"/>
      <c r="L827" s="646"/>
      <c r="N827" s="646"/>
      <c r="P827" s="739"/>
      <c r="Q827" s="646"/>
    </row>
    <row r="828" spans="1:17" s="369" customFormat="1">
      <c r="A828" s="735"/>
      <c r="B828" s="736"/>
      <c r="C828" s="737"/>
      <c r="D828" s="646"/>
      <c r="E828" s="646"/>
      <c r="F828" s="646"/>
      <c r="G828" s="738"/>
      <c r="H828" s="738"/>
      <c r="I828" s="719"/>
      <c r="L828" s="646"/>
      <c r="N828" s="646"/>
      <c r="P828" s="739"/>
      <c r="Q828" s="646"/>
    </row>
    <row r="829" spans="1:17" s="369" customFormat="1">
      <c r="A829" s="735"/>
      <c r="B829" s="736"/>
      <c r="C829" s="737"/>
      <c r="D829" s="646"/>
      <c r="E829" s="646"/>
      <c r="F829" s="646"/>
      <c r="G829" s="738"/>
      <c r="H829" s="738"/>
      <c r="I829" s="719"/>
      <c r="L829" s="646"/>
      <c r="N829" s="646"/>
      <c r="P829" s="739"/>
      <c r="Q829" s="646"/>
    </row>
    <row r="830" spans="1:17" s="369" customFormat="1">
      <c r="A830" s="735"/>
      <c r="B830" s="736"/>
      <c r="C830" s="737"/>
      <c r="D830" s="646"/>
      <c r="E830" s="646"/>
      <c r="F830" s="646"/>
      <c r="G830" s="738"/>
      <c r="H830" s="738"/>
      <c r="I830" s="719"/>
      <c r="L830" s="646"/>
      <c r="N830" s="646"/>
      <c r="P830" s="739"/>
      <c r="Q830" s="646"/>
    </row>
    <row r="831" spans="1:17" s="369" customFormat="1">
      <c r="A831" s="735"/>
      <c r="B831" s="736"/>
      <c r="C831" s="737"/>
      <c r="D831" s="646"/>
      <c r="E831" s="646"/>
      <c r="F831" s="646"/>
      <c r="G831" s="738"/>
      <c r="H831" s="738"/>
      <c r="I831" s="719"/>
      <c r="L831" s="646"/>
      <c r="N831" s="646"/>
      <c r="P831" s="739"/>
      <c r="Q831" s="646"/>
    </row>
    <row r="832" spans="1:17" s="369" customFormat="1">
      <c r="A832" s="735"/>
      <c r="B832" s="736"/>
      <c r="C832" s="737"/>
      <c r="D832" s="646"/>
      <c r="E832" s="646"/>
      <c r="F832" s="646"/>
      <c r="G832" s="738"/>
      <c r="H832" s="738"/>
      <c r="I832" s="719"/>
      <c r="L832" s="646"/>
      <c r="N832" s="646"/>
      <c r="P832" s="739"/>
      <c r="Q832" s="646"/>
    </row>
    <row r="833" spans="1:17" s="369" customFormat="1">
      <c r="A833" s="735"/>
      <c r="B833" s="736"/>
      <c r="C833" s="737"/>
      <c r="D833" s="646"/>
      <c r="E833" s="646"/>
      <c r="F833" s="646"/>
      <c r="G833" s="738"/>
      <c r="H833" s="738"/>
      <c r="I833" s="719"/>
      <c r="L833" s="646"/>
      <c r="N833" s="646"/>
      <c r="P833" s="739"/>
      <c r="Q833" s="646"/>
    </row>
    <row r="834" spans="1:17" s="369" customFormat="1">
      <c r="A834" s="735"/>
      <c r="B834" s="736"/>
      <c r="C834" s="737"/>
      <c r="D834" s="646"/>
      <c r="E834" s="646"/>
      <c r="F834" s="646"/>
      <c r="G834" s="738"/>
      <c r="H834" s="738"/>
      <c r="I834" s="719"/>
      <c r="L834" s="646"/>
      <c r="N834" s="646"/>
      <c r="P834" s="739"/>
      <c r="Q834" s="646"/>
    </row>
    <row r="835" spans="1:17" s="369" customFormat="1">
      <c r="A835" s="735"/>
      <c r="B835" s="736"/>
      <c r="C835" s="737"/>
      <c r="D835" s="646"/>
      <c r="E835" s="646"/>
      <c r="F835" s="646"/>
      <c r="G835" s="738"/>
      <c r="H835" s="738"/>
      <c r="I835" s="719"/>
      <c r="L835" s="646"/>
      <c r="N835" s="646"/>
      <c r="P835" s="739"/>
      <c r="Q835" s="646"/>
    </row>
    <row r="836" spans="1:17" s="369" customFormat="1">
      <c r="A836" s="735"/>
      <c r="B836" s="736"/>
      <c r="C836" s="737"/>
      <c r="D836" s="646"/>
      <c r="E836" s="646"/>
      <c r="F836" s="646"/>
      <c r="G836" s="738"/>
      <c r="H836" s="738"/>
      <c r="I836" s="719"/>
      <c r="L836" s="646"/>
      <c r="N836" s="646"/>
      <c r="P836" s="739"/>
      <c r="Q836" s="646"/>
    </row>
    <row r="837" spans="1:17" s="369" customFormat="1">
      <c r="A837" s="735"/>
      <c r="B837" s="736"/>
      <c r="C837" s="737"/>
      <c r="D837" s="646"/>
      <c r="E837" s="646"/>
      <c r="F837" s="646"/>
      <c r="G837" s="738"/>
      <c r="H837" s="738"/>
      <c r="I837" s="719"/>
      <c r="L837" s="646"/>
      <c r="N837" s="646"/>
      <c r="P837" s="739"/>
      <c r="Q837" s="646"/>
    </row>
    <row r="838" spans="1:17" s="369" customFormat="1">
      <c r="A838" s="735"/>
      <c r="B838" s="736"/>
      <c r="C838" s="737"/>
      <c r="D838" s="646"/>
      <c r="E838" s="646"/>
      <c r="F838" s="646"/>
      <c r="G838" s="738"/>
      <c r="H838" s="738"/>
      <c r="I838" s="719"/>
      <c r="L838" s="646"/>
      <c r="N838" s="646"/>
      <c r="P838" s="739"/>
      <c r="Q838" s="646"/>
    </row>
    <row r="839" spans="1:17" s="369" customFormat="1">
      <c r="A839" s="735"/>
      <c r="B839" s="736"/>
      <c r="C839" s="737"/>
      <c r="D839" s="646"/>
      <c r="E839" s="646"/>
      <c r="F839" s="646"/>
      <c r="G839" s="738"/>
      <c r="H839" s="738"/>
      <c r="I839" s="719"/>
      <c r="L839" s="646"/>
      <c r="N839" s="646"/>
      <c r="P839" s="739"/>
      <c r="Q839" s="646"/>
    </row>
    <row r="840" spans="1:17" s="369" customFormat="1">
      <c r="A840" s="735"/>
      <c r="B840" s="736"/>
      <c r="C840" s="737"/>
      <c r="D840" s="646"/>
      <c r="E840" s="646"/>
      <c r="F840" s="646"/>
      <c r="G840" s="738"/>
      <c r="H840" s="738"/>
      <c r="I840" s="719"/>
      <c r="L840" s="646"/>
      <c r="N840" s="646"/>
      <c r="P840" s="739"/>
      <c r="Q840" s="646"/>
    </row>
    <row r="841" spans="1:17" s="369" customFormat="1">
      <c r="A841" s="735"/>
      <c r="B841" s="736"/>
      <c r="C841" s="737"/>
      <c r="D841" s="646"/>
      <c r="E841" s="646"/>
      <c r="F841" s="646"/>
      <c r="G841" s="738"/>
      <c r="H841" s="738"/>
      <c r="I841" s="719"/>
      <c r="L841" s="646"/>
      <c r="N841" s="646"/>
      <c r="P841" s="739"/>
      <c r="Q841" s="646"/>
    </row>
    <row r="842" spans="1:17" s="369" customFormat="1">
      <c r="A842" s="735"/>
      <c r="B842" s="736"/>
      <c r="C842" s="737"/>
      <c r="D842" s="646"/>
      <c r="E842" s="646"/>
      <c r="F842" s="646"/>
      <c r="G842" s="738"/>
      <c r="H842" s="738"/>
      <c r="I842" s="719"/>
      <c r="L842" s="646"/>
      <c r="N842" s="646"/>
      <c r="P842" s="739"/>
      <c r="Q842" s="646"/>
    </row>
    <row r="843" spans="1:17" s="369" customFormat="1">
      <c r="A843" s="735"/>
      <c r="B843" s="736"/>
      <c r="C843" s="737"/>
      <c r="D843" s="646"/>
      <c r="E843" s="646"/>
      <c r="F843" s="646"/>
      <c r="G843" s="738"/>
      <c r="H843" s="738"/>
      <c r="I843" s="719"/>
      <c r="L843" s="646"/>
      <c r="N843" s="646"/>
      <c r="P843" s="739"/>
      <c r="Q843" s="646"/>
    </row>
    <row r="844" spans="1:17" s="369" customFormat="1">
      <c r="A844" s="735"/>
      <c r="B844" s="736"/>
      <c r="C844" s="737"/>
      <c r="D844" s="646"/>
      <c r="E844" s="646"/>
      <c r="F844" s="646"/>
      <c r="G844" s="738"/>
      <c r="H844" s="738"/>
      <c r="I844" s="719"/>
      <c r="L844" s="646"/>
      <c r="N844" s="646"/>
      <c r="P844" s="739"/>
      <c r="Q844" s="646"/>
    </row>
    <row r="845" spans="1:17" s="369" customFormat="1">
      <c r="A845" s="735"/>
      <c r="B845" s="736"/>
      <c r="C845" s="737"/>
      <c r="D845" s="646"/>
      <c r="E845" s="646"/>
      <c r="F845" s="646"/>
      <c r="G845" s="738"/>
      <c r="H845" s="738"/>
      <c r="I845" s="719"/>
      <c r="L845" s="646"/>
      <c r="N845" s="646"/>
      <c r="P845" s="739"/>
      <c r="Q845" s="646"/>
    </row>
    <row r="846" spans="1:17" s="369" customFormat="1">
      <c r="A846" s="735"/>
      <c r="B846" s="736"/>
      <c r="C846" s="737"/>
      <c r="D846" s="646"/>
      <c r="E846" s="646"/>
      <c r="F846" s="646"/>
      <c r="G846" s="738"/>
      <c r="H846" s="738"/>
      <c r="I846" s="719"/>
      <c r="L846" s="646"/>
      <c r="N846" s="646"/>
      <c r="P846" s="739"/>
      <c r="Q846" s="646"/>
    </row>
    <row r="847" spans="1:17" s="369" customFormat="1">
      <c r="A847" s="735"/>
      <c r="B847" s="736"/>
      <c r="C847" s="737"/>
      <c r="D847" s="646"/>
      <c r="E847" s="646"/>
      <c r="F847" s="646"/>
      <c r="G847" s="738"/>
      <c r="H847" s="738"/>
      <c r="I847" s="719"/>
      <c r="L847" s="646"/>
      <c r="N847" s="646"/>
      <c r="P847" s="739"/>
      <c r="Q847" s="646"/>
    </row>
    <row r="848" spans="1:17" s="369" customFormat="1">
      <c r="A848" s="735"/>
      <c r="B848" s="736"/>
      <c r="C848" s="737"/>
      <c r="D848" s="646"/>
      <c r="E848" s="646"/>
      <c r="F848" s="646"/>
      <c r="G848" s="738"/>
      <c r="H848" s="738"/>
      <c r="I848" s="719"/>
      <c r="L848" s="646"/>
      <c r="N848" s="646"/>
      <c r="P848" s="739"/>
      <c r="Q848" s="646"/>
    </row>
    <row r="849" spans="1:17" s="369" customFormat="1">
      <c r="A849" s="735"/>
      <c r="B849" s="736"/>
      <c r="C849" s="737"/>
      <c r="D849" s="646"/>
      <c r="E849" s="646"/>
      <c r="F849" s="646"/>
      <c r="G849" s="738"/>
      <c r="H849" s="738"/>
      <c r="I849" s="719"/>
      <c r="L849" s="646"/>
      <c r="N849" s="646"/>
      <c r="P849" s="739"/>
      <c r="Q849" s="646"/>
    </row>
    <row r="850" spans="1:17" s="369" customFormat="1">
      <c r="A850" s="735"/>
      <c r="B850" s="736"/>
      <c r="C850" s="737"/>
      <c r="D850" s="646"/>
      <c r="E850" s="646"/>
      <c r="F850" s="646"/>
      <c r="G850" s="738"/>
      <c r="H850" s="738"/>
      <c r="I850" s="719"/>
      <c r="L850" s="646"/>
      <c r="N850" s="646"/>
      <c r="P850" s="739"/>
      <c r="Q850" s="646"/>
    </row>
    <row r="851" spans="1:17" s="369" customFormat="1">
      <c r="A851" s="735"/>
      <c r="B851" s="736"/>
      <c r="C851" s="737"/>
      <c r="D851" s="646"/>
      <c r="E851" s="646"/>
      <c r="F851" s="646"/>
      <c r="G851" s="738"/>
      <c r="H851" s="738"/>
      <c r="I851" s="719"/>
      <c r="L851" s="646"/>
      <c r="N851" s="646"/>
      <c r="P851" s="739"/>
      <c r="Q851" s="646"/>
    </row>
    <row r="852" spans="1:17" s="369" customFormat="1">
      <c r="A852" s="735"/>
      <c r="B852" s="736"/>
      <c r="C852" s="737"/>
      <c r="D852" s="646"/>
      <c r="E852" s="646"/>
      <c r="F852" s="646"/>
      <c r="G852" s="738"/>
      <c r="H852" s="738"/>
      <c r="I852" s="719"/>
      <c r="L852" s="646"/>
      <c r="N852" s="646"/>
      <c r="P852" s="739"/>
      <c r="Q852" s="646"/>
    </row>
    <row r="853" spans="1:17" s="369" customFormat="1">
      <c r="A853" s="735"/>
      <c r="B853" s="736"/>
      <c r="C853" s="737"/>
      <c r="D853" s="646"/>
      <c r="E853" s="646"/>
      <c r="F853" s="646"/>
      <c r="G853" s="738"/>
      <c r="H853" s="738"/>
      <c r="I853" s="719"/>
      <c r="L853" s="646"/>
      <c r="N853" s="646"/>
      <c r="P853" s="739"/>
      <c r="Q853" s="646"/>
    </row>
    <row r="854" spans="1:17" s="369" customFormat="1">
      <c r="A854" s="735"/>
      <c r="B854" s="736"/>
      <c r="C854" s="737"/>
      <c r="D854" s="646"/>
      <c r="E854" s="646"/>
      <c r="F854" s="646"/>
      <c r="G854" s="738"/>
      <c r="H854" s="738"/>
      <c r="I854" s="719"/>
      <c r="L854" s="646"/>
      <c r="N854" s="646"/>
      <c r="P854" s="739"/>
      <c r="Q854" s="646"/>
    </row>
    <row r="855" spans="1:17" s="369" customFormat="1">
      <c r="A855" s="735"/>
      <c r="B855" s="736"/>
      <c r="C855" s="737"/>
      <c r="D855" s="646"/>
      <c r="E855" s="646"/>
      <c r="F855" s="646"/>
      <c r="G855" s="738"/>
      <c r="H855" s="738"/>
      <c r="I855" s="719"/>
      <c r="L855" s="646"/>
      <c r="N855" s="646"/>
      <c r="P855" s="739"/>
      <c r="Q855" s="646"/>
    </row>
    <row r="856" spans="1:17" s="369" customFormat="1">
      <c r="A856" s="735"/>
      <c r="B856" s="736"/>
      <c r="C856" s="737"/>
      <c r="D856" s="646"/>
      <c r="E856" s="646"/>
      <c r="F856" s="646"/>
      <c r="G856" s="738"/>
      <c r="H856" s="738"/>
      <c r="I856" s="719"/>
      <c r="L856" s="646"/>
      <c r="N856" s="646"/>
      <c r="P856" s="739"/>
      <c r="Q856" s="646"/>
    </row>
    <row r="857" spans="1:17" s="369" customFormat="1">
      <c r="A857" s="735"/>
      <c r="B857" s="736"/>
      <c r="C857" s="737"/>
      <c r="D857" s="646"/>
      <c r="E857" s="646"/>
      <c r="F857" s="646"/>
      <c r="G857" s="738"/>
      <c r="H857" s="738"/>
      <c r="I857" s="719"/>
      <c r="L857" s="646"/>
      <c r="N857" s="646"/>
      <c r="P857" s="739"/>
      <c r="Q857" s="646"/>
    </row>
    <row r="858" spans="1:17" s="369" customFormat="1">
      <c r="A858" s="735"/>
      <c r="B858" s="736"/>
      <c r="C858" s="737"/>
      <c r="D858" s="646"/>
      <c r="E858" s="646"/>
      <c r="F858" s="646"/>
      <c r="G858" s="738"/>
      <c r="H858" s="738"/>
      <c r="I858" s="719"/>
      <c r="L858" s="646"/>
      <c r="N858" s="646"/>
      <c r="P858" s="739"/>
      <c r="Q858" s="646"/>
    </row>
    <row r="859" spans="1:17" s="369" customFormat="1">
      <c r="A859" s="735"/>
      <c r="B859" s="736"/>
      <c r="C859" s="737"/>
      <c r="D859" s="646"/>
      <c r="E859" s="646"/>
      <c r="F859" s="646"/>
      <c r="G859" s="738"/>
      <c r="H859" s="738"/>
      <c r="I859" s="719"/>
      <c r="L859" s="646"/>
      <c r="N859" s="646"/>
      <c r="P859" s="739"/>
      <c r="Q859" s="646"/>
    </row>
    <row r="860" spans="1:17" s="369" customFormat="1">
      <c r="A860" s="735"/>
      <c r="B860" s="736"/>
      <c r="C860" s="737"/>
      <c r="D860" s="646"/>
      <c r="E860" s="646"/>
      <c r="F860" s="646"/>
      <c r="G860" s="738"/>
      <c r="H860" s="738"/>
      <c r="I860" s="719"/>
      <c r="L860" s="646"/>
      <c r="N860" s="646"/>
      <c r="P860" s="739"/>
      <c r="Q860" s="646"/>
    </row>
    <row r="861" spans="1:17" s="369" customFormat="1">
      <c r="A861" s="735"/>
      <c r="B861" s="736"/>
      <c r="C861" s="737"/>
      <c r="D861" s="646"/>
      <c r="E861" s="646"/>
      <c r="F861" s="646"/>
      <c r="G861" s="738"/>
      <c r="H861" s="738"/>
      <c r="I861" s="719"/>
      <c r="L861" s="646"/>
      <c r="N861" s="646"/>
      <c r="P861" s="739"/>
      <c r="Q861" s="646"/>
    </row>
    <row r="862" spans="1:17" s="369" customFormat="1">
      <c r="A862" s="735"/>
      <c r="B862" s="736"/>
      <c r="C862" s="737"/>
      <c r="D862" s="646"/>
      <c r="E862" s="646"/>
      <c r="F862" s="646"/>
      <c r="G862" s="738"/>
      <c r="H862" s="738"/>
      <c r="I862" s="719"/>
      <c r="L862" s="646"/>
      <c r="N862" s="646"/>
      <c r="P862" s="739"/>
      <c r="Q862" s="646"/>
    </row>
    <row r="863" spans="1:17" s="369" customFormat="1">
      <c r="A863" s="735"/>
      <c r="B863" s="736"/>
      <c r="C863" s="737"/>
      <c r="D863" s="646"/>
      <c r="E863" s="646"/>
      <c r="F863" s="646"/>
      <c r="G863" s="738"/>
      <c r="H863" s="738"/>
      <c r="I863" s="719"/>
      <c r="L863" s="646"/>
      <c r="N863" s="646"/>
      <c r="P863" s="739"/>
      <c r="Q863" s="646"/>
    </row>
    <row r="864" spans="1:17" s="369" customFormat="1">
      <c r="A864" s="735"/>
      <c r="B864" s="736"/>
      <c r="C864" s="737"/>
      <c r="D864" s="646"/>
      <c r="E864" s="646"/>
      <c r="F864" s="646"/>
      <c r="G864" s="738"/>
      <c r="H864" s="738"/>
      <c r="I864" s="719"/>
      <c r="L864" s="646"/>
      <c r="N864" s="646"/>
      <c r="P864" s="739"/>
      <c r="Q864" s="646"/>
    </row>
    <row r="865" spans="1:17" s="369" customFormat="1">
      <c r="A865" s="735"/>
      <c r="B865" s="736"/>
      <c r="C865" s="737"/>
      <c r="D865" s="646"/>
      <c r="E865" s="646"/>
      <c r="F865" s="646"/>
      <c r="G865" s="738"/>
      <c r="H865" s="738"/>
      <c r="I865" s="719"/>
      <c r="L865" s="646"/>
      <c r="N865" s="646"/>
      <c r="P865" s="739"/>
      <c r="Q865" s="646"/>
    </row>
    <row r="866" spans="1:17" s="369" customFormat="1">
      <c r="A866" s="735"/>
      <c r="B866" s="736"/>
      <c r="C866" s="737"/>
      <c r="D866" s="646"/>
      <c r="E866" s="646"/>
      <c r="F866" s="646"/>
      <c r="G866" s="738"/>
      <c r="H866" s="738"/>
      <c r="I866" s="719"/>
      <c r="L866" s="646"/>
      <c r="N866" s="646"/>
      <c r="P866" s="739"/>
      <c r="Q866" s="646"/>
    </row>
    <row r="867" spans="1:17" s="369" customFormat="1">
      <c r="A867" s="735"/>
      <c r="B867" s="736"/>
      <c r="C867" s="737"/>
      <c r="D867" s="646"/>
      <c r="E867" s="646"/>
      <c r="F867" s="646"/>
      <c r="G867" s="738"/>
      <c r="H867" s="738"/>
      <c r="I867" s="719"/>
      <c r="L867" s="646"/>
      <c r="N867" s="646"/>
      <c r="P867" s="739"/>
      <c r="Q867" s="646"/>
    </row>
    <row r="868" spans="1:17" s="369" customFormat="1">
      <c r="A868" s="735"/>
      <c r="B868" s="736"/>
      <c r="C868" s="737"/>
      <c r="D868" s="646"/>
      <c r="E868" s="646"/>
      <c r="F868" s="646"/>
      <c r="G868" s="738"/>
      <c r="H868" s="738"/>
      <c r="I868" s="719"/>
      <c r="L868" s="646"/>
      <c r="N868" s="646"/>
      <c r="P868" s="739"/>
      <c r="Q868" s="646"/>
    </row>
    <row r="869" spans="1:17" s="369" customFormat="1">
      <c r="A869" s="735"/>
      <c r="B869" s="736"/>
      <c r="C869" s="737"/>
      <c r="D869" s="646"/>
      <c r="E869" s="646"/>
      <c r="F869" s="646"/>
      <c r="G869" s="738"/>
      <c r="H869" s="738"/>
      <c r="I869" s="719"/>
      <c r="L869" s="646"/>
      <c r="N869" s="646"/>
      <c r="P869" s="739"/>
      <c r="Q869" s="646"/>
    </row>
    <row r="870" spans="1:17" s="369" customFormat="1">
      <c r="A870" s="735"/>
      <c r="B870" s="736"/>
      <c r="C870" s="737"/>
      <c r="D870" s="646"/>
      <c r="E870" s="646"/>
      <c r="F870" s="646"/>
      <c r="G870" s="738"/>
      <c r="H870" s="738"/>
      <c r="I870" s="719"/>
      <c r="L870" s="646"/>
      <c r="N870" s="646"/>
      <c r="P870" s="739"/>
      <c r="Q870" s="646"/>
    </row>
    <row r="871" spans="1:17" s="369" customFormat="1">
      <c r="A871" s="735"/>
      <c r="B871" s="736"/>
      <c r="C871" s="737"/>
      <c r="D871" s="646"/>
      <c r="E871" s="646"/>
      <c r="F871" s="646"/>
      <c r="G871" s="738"/>
      <c r="H871" s="738"/>
      <c r="I871" s="719"/>
      <c r="L871" s="646"/>
      <c r="N871" s="646"/>
      <c r="P871" s="739"/>
      <c r="Q871" s="646"/>
    </row>
    <row r="872" spans="1:17" s="369" customFormat="1">
      <c r="A872" s="735"/>
      <c r="B872" s="736"/>
      <c r="C872" s="737"/>
      <c r="D872" s="646"/>
      <c r="E872" s="646"/>
      <c r="F872" s="646"/>
      <c r="G872" s="738"/>
      <c r="H872" s="738"/>
      <c r="I872" s="719"/>
      <c r="L872" s="646"/>
      <c r="N872" s="646"/>
      <c r="P872" s="739"/>
      <c r="Q872" s="646"/>
    </row>
    <row r="873" spans="1:17" s="369" customFormat="1">
      <c r="A873" s="735"/>
      <c r="B873" s="736"/>
      <c r="C873" s="737"/>
      <c r="D873" s="646"/>
      <c r="E873" s="646"/>
      <c r="F873" s="646"/>
      <c r="G873" s="738"/>
      <c r="H873" s="738"/>
      <c r="I873" s="719"/>
      <c r="L873" s="646"/>
      <c r="N873" s="646"/>
      <c r="P873" s="739"/>
      <c r="Q873" s="646"/>
    </row>
    <row r="874" spans="1:17" s="369" customFormat="1">
      <c r="A874" s="735"/>
      <c r="B874" s="736"/>
      <c r="C874" s="737"/>
      <c r="D874" s="646"/>
      <c r="E874" s="646"/>
      <c r="F874" s="646"/>
      <c r="G874" s="738"/>
      <c r="H874" s="738"/>
      <c r="I874" s="719"/>
      <c r="L874" s="646"/>
      <c r="N874" s="646"/>
      <c r="P874" s="739"/>
      <c r="Q874" s="646"/>
    </row>
    <row r="875" spans="1:17" s="369" customFormat="1">
      <c r="A875" s="735"/>
      <c r="B875" s="736"/>
      <c r="C875" s="737"/>
      <c r="D875" s="646"/>
      <c r="E875" s="646"/>
      <c r="F875" s="646"/>
      <c r="G875" s="738"/>
      <c r="H875" s="738"/>
      <c r="I875" s="719"/>
      <c r="L875" s="646"/>
      <c r="N875" s="646"/>
      <c r="P875" s="739"/>
      <c r="Q875" s="646"/>
    </row>
    <row r="876" spans="1:17" s="369" customFormat="1">
      <c r="A876" s="735"/>
      <c r="B876" s="736"/>
      <c r="C876" s="737"/>
      <c r="D876" s="646"/>
      <c r="E876" s="646"/>
      <c r="F876" s="646"/>
      <c r="G876" s="738"/>
      <c r="H876" s="738"/>
      <c r="I876" s="719"/>
      <c r="L876" s="646"/>
      <c r="N876" s="646"/>
      <c r="P876" s="739"/>
      <c r="Q876" s="646"/>
    </row>
    <row r="877" spans="1:17" s="369" customFormat="1">
      <c r="A877" s="735"/>
      <c r="B877" s="736"/>
      <c r="C877" s="737"/>
      <c r="D877" s="646"/>
      <c r="E877" s="646"/>
      <c r="F877" s="646"/>
      <c r="G877" s="738"/>
      <c r="H877" s="738"/>
      <c r="I877" s="719"/>
      <c r="L877" s="646"/>
      <c r="N877" s="646"/>
      <c r="P877" s="739"/>
      <c r="Q877" s="646"/>
    </row>
    <row r="878" spans="1:17" s="369" customFormat="1">
      <c r="A878" s="735"/>
      <c r="B878" s="736"/>
      <c r="C878" s="737"/>
      <c r="D878" s="646"/>
      <c r="E878" s="646"/>
      <c r="F878" s="646"/>
      <c r="G878" s="738"/>
      <c r="H878" s="738"/>
      <c r="I878" s="719"/>
      <c r="L878" s="646"/>
      <c r="N878" s="646"/>
      <c r="P878" s="739"/>
      <c r="Q878" s="646"/>
    </row>
    <row r="879" spans="1:17" s="369" customFormat="1">
      <c r="A879" s="735"/>
      <c r="B879" s="736"/>
      <c r="C879" s="737"/>
      <c r="D879" s="646"/>
      <c r="E879" s="646"/>
      <c r="F879" s="646"/>
      <c r="G879" s="738"/>
      <c r="H879" s="738"/>
      <c r="I879" s="719"/>
      <c r="L879" s="646"/>
      <c r="N879" s="646"/>
      <c r="P879" s="739"/>
      <c r="Q879" s="646"/>
    </row>
    <row r="880" spans="1:17" s="369" customFormat="1">
      <c r="A880" s="735"/>
      <c r="B880" s="736"/>
      <c r="C880" s="737"/>
      <c r="D880" s="646"/>
      <c r="E880" s="646"/>
      <c r="F880" s="646"/>
      <c r="G880" s="738"/>
      <c r="H880" s="738"/>
      <c r="I880" s="719"/>
      <c r="L880" s="646"/>
      <c r="N880" s="646"/>
      <c r="P880" s="739"/>
      <c r="Q880" s="646"/>
    </row>
    <row r="881" spans="1:17" s="369" customFormat="1">
      <c r="A881" s="735"/>
      <c r="B881" s="736"/>
      <c r="C881" s="737"/>
      <c r="D881" s="646"/>
      <c r="E881" s="646"/>
      <c r="F881" s="646"/>
      <c r="G881" s="738"/>
      <c r="H881" s="738"/>
      <c r="I881" s="719"/>
      <c r="L881" s="646"/>
      <c r="N881" s="646"/>
      <c r="P881" s="739"/>
      <c r="Q881" s="646"/>
    </row>
    <row r="882" spans="1:17" s="369" customFormat="1">
      <c r="A882" s="735"/>
      <c r="B882" s="736"/>
      <c r="C882" s="737"/>
      <c r="D882" s="646"/>
      <c r="E882" s="646"/>
      <c r="F882" s="646"/>
      <c r="G882" s="738"/>
      <c r="H882" s="738"/>
      <c r="I882" s="719"/>
      <c r="L882" s="646"/>
      <c r="N882" s="646"/>
      <c r="P882" s="739"/>
      <c r="Q882" s="646"/>
    </row>
    <row r="883" spans="1:17" s="369" customFormat="1">
      <c r="A883" s="735"/>
      <c r="B883" s="736"/>
      <c r="C883" s="737"/>
      <c r="D883" s="646"/>
      <c r="E883" s="646"/>
      <c r="F883" s="646"/>
      <c r="G883" s="738"/>
      <c r="H883" s="738"/>
      <c r="I883" s="719"/>
      <c r="L883" s="646"/>
      <c r="N883" s="646"/>
      <c r="P883" s="739"/>
      <c r="Q883" s="646"/>
    </row>
    <row r="884" spans="1:17" s="369" customFormat="1">
      <c r="A884" s="735"/>
      <c r="B884" s="736"/>
      <c r="C884" s="737"/>
      <c r="D884" s="646"/>
      <c r="E884" s="646"/>
      <c r="F884" s="646"/>
      <c r="G884" s="738"/>
      <c r="H884" s="738"/>
      <c r="I884" s="719"/>
      <c r="L884" s="646"/>
      <c r="N884" s="646"/>
      <c r="P884" s="739"/>
      <c r="Q884" s="646"/>
    </row>
    <row r="885" spans="1:17" s="369" customFormat="1">
      <c r="A885" s="735"/>
      <c r="B885" s="736"/>
      <c r="C885" s="737"/>
      <c r="D885" s="646"/>
      <c r="E885" s="646"/>
      <c r="F885" s="646"/>
      <c r="G885" s="738"/>
      <c r="H885" s="738"/>
      <c r="I885" s="719"/>
      <c r="L885" s="646"/>
      <c r="N885" s="646"/>
      <c r="P885" s="739"/>
      <c r="Q885" s="646"/>
    </row>
    <row r="886" spans="1:17" s="369" customFormat="1">
      <c r="A886" s="735"/>
      <c r="B886" s="736"/>
      <c r="C886" s="737"/>
      <c r="D886" s="646"/>
      <c r="E886" s="646"/>
      <c r="F886" s="646"/>
      <c r="G886" s="738"/>
      <c r="H886" s="738"/>
      <c r="I886" s="719"/>
      <c r="L886" s="646"/>
      <c r="N886" s="646"/>
      <c r="P886" s="739"/>
      <c r="Q886" s="646"/>
    </row>
    <row r="887" spans="1:17" s="369" customFormat="1">
      <c r="A887" s="735"/>
      <c r="B887" s="736"/>
      <c r="C887" s="737"/>
      <c r="D887" s="646"/>
      <c r="E887" s="646"/>
      <c r="F887" s="646"/>
      <c r="G887" s="738"/>
      <c r="H887" s="738"/>
      <c r="I887" s="719"/>
      <c r="L887" s="646"/>
      <c r="N887" s="646"/>
      <c r="P887" s="739"/>
      <c r="Q887" s="646"/>
    </row>
    <row r="888" spans="1:17" s="369" customFormat="1">
      <c r="A888" s="735"/>
      <c r="B888" s="736"/>
      <c r="C888" s="737"/>
      <c r="D888" s="646"/>
      <c r="E888" s="646"/>
      <c r="F888" s="646"/>
      <c r="G888" s="738"/>
      <c r="H888" s="738"/>
      <c r="I888" s="719"/>
      <c r="L888" s="646"/>
      <c r="N888" s="646"/>
      <c r="P888" s="739"/>
      <c r="Q888" s="646"/>
    </row>
    <row r="889" spans="1:17" s="369" customFormat="1">
      <c r="A889" s="735"/>
      <c r="B889" s="736"/>
      <c r="C889" s="737"/>
      <c r="D889" s="646"/>
      <c r="E889" s="646"/>
      <c r="F889" s="646"/>
      <c r="G889" s="738"/>
      <c r="H889" s="738"/>
      <c r="I889" s="719"/>
      <c r="L889" s="646"/>
      <c r="N889" s="646"/>
      <c r="P889" s="739"/>
      <c r="Q889" s="646"/>
    </row>
    <row r="890" spans="1:17" s="369" customFormat="1">
      <c r="A890" s="735"/>
      <c r="B890" s="736"/>
      <c r="C890" s="737"/>
      <c r="D890" s="646"/>
      <c r="E890" s="646"/>
      <c r="F890" s="646"/>
      <c r="G890" s="738"/>
      <c r="H890" s="738"/>
      <c r="I890" s="719"/>
      <c r="L890" s="646"/>
      <c r="N890" s="646"/>
      <c r="P890" s="739"/>
      <c r="Q890" s="646"/>
    </row>
    <row r="891" spans="1:17" s="369" customFormat="1">
      <c r="A891" s="735"/>
      <c r="B891" s="736"/>
      <c r="C891" s="737"/>
      <c r="D891" s="646"/>
      <c r="E891" s="646"/>
      <c r="F891" s="646"/>
      <c r="G891" s="738"/>
      <c r="H891" s="738"/>
      <c r="I891" s="719"/>
      <c r="L891" s="646"/>
      <c r="N891" s="646"/>
      <c r="P891" s="739"/>
      <c r="Q891" s="646"/>
    </row>
    <row r="892" spans="1:17" s="369" customFormat="1">
      <c r="A892" s="735"/>
      <c r="B892" s="736"/>
      <c r="C892" s="737"/>
      <c r="D892" s="646"/>
      <c r="E892" s="646"/>
      <c r="F892" s="646"/>
      <c r="G892" s="738"/>
      <c r="H892" s="738"/>
      <c r="I892" s="719"/>
      <c r="L892" s="646"/>
      <c r="N892" s="646"/>
      <c r="P892" s="739"/>
      <c r="Q892" s="646"/>
    </row>
    <row r="893" spans="1:17" s="369" customFormat="1">
      <c r="A893" s="735"/>
      <c r="B893" s="736"/>
      <c r="C893" s="737"/>
      <c r="D893" s="646"/>
      <c r="E893" s="646"/>
      <c r="F893" s="646"/>
      <c r="G893" s="738"/>
      <c r="H893" s="738"/>
      <c r="I893" s="719"/>
      <c r="L893" s="646"/>
      <c r="N893" s="646"/>
      <c r="P893" s="739"/>
      <c r="Q893" s="646"/>
    </row>
    <row r="894" spans="1:17" s="369" customFormat="1">
      <c r="A894" s="735"/>
      <c r="B894" s="736"/>
      <c r="C894" s="737"/>
      <c r="D894" s="646"/>
      <c r="E894" s="646"/>
      <c r="F894" s="646"/>
      <c r="G894" s="738"/>
      <c r="H894" s="738"/>
      <c r="I894" s="719"/>
      <c r="L894" s="646"/>
      <c r="N894" s="646"/>
      <c r="P894" s="739"/>
      <c r="Q894" s="646"/>
    </row>
    <row r="895" spans="1:17" s="369" customFormat="1">
      <c r="A895" s="735"/>
      <c r="B895" s="736"/>
      <c r="C895" s="737"/>
      <c r="D895" s="646"/>
      <c r="E895" s="646"/>
      <c r="F895" s="646"/>
      <c r="G895" s="738"/>
      <c r="H895" s="738"/>
      <c r="I895" s="719"/>
      <c r="L895" s="646"/>
      <c r="N895" s="646"/>
      <c r="P895" s="739"/>
      <c r="Q895" s="646"/>
    </row>
    <row r="896" spans="1:17" s="369" customFormat="1">
      <c r="A896" s="735"/>
      <c r="B896" s="736"/>
      <c r="C896" s="737"/>
      <c r="D896" s="646"/>
      <c r="E896" s="646"/>
      <c r="F896" s="646"/>
      <c r="G896" s="738"/>
      <c r="H896" s="738"/>
      <c r="I896" s="719"/>
      <c r="L896" s="646"/>
      <c r="N896" s="646"/>
      <c r="P896" s="739"/>
      <c r="Q896" s="646"/>
    </row>
    <row r="897" spans="1:17" s="369" customFormat="1">
      <c r="A897" s="735"/>
      <c r="B897" s="736"/>
      <c r="C897" s="737"/>
      <c r="D897" s="646"/>
      <c r="E897" s="646"/>
      <c r="F897" s="646"/>
      <c r="G897" s="738"/>
      <c r="H897" s="738"/>
      <c r="I897" s="719"/>
      <c r="L897" s="646"/>
      <c r="N897" s="646"/>
      <c r="P897" s="739"/>
      <c r="Q897" s="646"/>
    </row>
    <row r="898" spans="1:17" s="369" customFormat="1">
      <c r="A898" s="735"/>
      <c r="B898" s="736"/>
      <c r="C898" s="737"/>
      <c r="D898" s="646"/>
      <c r="E898" s="646"/>
      <c r="F898" s="646"/>
      <c r="G898" s="738"/>
      <c r="H898" s="738"/>
      <c r="I898" s="719"/>
      <c r="L898" s="646"/>
      <c r="N898" s="646"/>
      <c r="P898" s="739"/>
      <c r="Q898" s="646"/>
    </row>
    <row r="899" spans="1:17" s="369" customFormat="1">
      <c r="A899" s="735"/>
      <c r="B899" s="736"/>
      <c r="C899" s="737"/>
      <c r="D899" s="646"/>
      <c r="E899" s="646"/>
      <c r="F899" s="646"/>
      <c r="G899" s="738"/>
      <c r="H899" s="738"/>
      <c r="I899" s="719"/>
      <c r="L899" s="646"/>
      <c r="N899" s="646"/>
      <c r="P899" s="739"/>
      <c r="Q899" s="646"/>
    </row>
    <row r="900" spans="1:17" s="369" customFormat="1">
      <c r="A900" s="735"/>
      <c r="B900" s="736"/>
      <c r="C900" s="737"/>
      <c r="D900" s="646"/>
      <c r="E900" s="646"/>
      <c r="F900" s="646"/>
      <c r="G900" s="738"/>
      <c r="H900" s="738"/>
      <c r="I900" s="719"/>
      <c r="L900" s="646"/>
      <c r="N900" s="646"/>
      <c r="P900" s="739"/>
      <c r="Q900" s="646"/>
    </row>
    <row r="901" spans="1:17" s="369" customFormat="1">
      <c r="A901" s="735"/>
      <c r="B901" s="736"/>
      <c r="C901" s="737"/>
      <c r="D901" s="646"/>
      <c r="E901" s="646"/>
      <c r="F901" s="646"/>
      <c r="G901" s="738"/>
      <c r="H901" s="738"/>
      <c r="I901" s="719"/>
      <c r="L901" s="646"/>
      <c r="N901" s="646"/>
      <c r="P901" s="739"/>
      <c r="Q901" s="646"/>
    </row>
    <row r="902" spans="1:17" s="369" customFormat="1">
      <c r="A902" s="735"/>
      <c r="B902" s="736"/>
      <c r="C902" s="737"/>
      <c r="D902" s="646"/>
      <c r="E902" s="646"/>
      <c r="F902" s="646"/>
      <c r="G902" s="738"/>
      <c r="H902" s="738"/>
      <c r="I902" s="719"/>
      <c r="L902" s="646"/>
      <c r="N902" s="646"/>
      <c r="P902" s="739"/>
      <c r="Q902" s="646"/>
    </row>
    <row r="903" spans="1:17" s="369" customFormat="1">
      <c r="A903" s="735"/>
      <c r="B903" s="736"/>
      <c r="C903" s="737"/>
      <c r="D903" s="646"/>
      <c r="E903" s="646"/>
      <c r="F903" s="646"/>
      <c r="G903" s="738"/>
      <c r="H903" s="738"/>
      <c r="I903" s="719"/>
      <c r="L903" s="646"/>
      <c r="N903" s="646"/>
      <c r="P903" s="739"/>
      <c r="Q903" s="646"/>
    </row>
    <row r="904" spans="1:17" s="369" customFormat="1">
      <c r="A904" s="735"/>
      <c r="B904" s="736"/>
      <c r="C904" s="737"/>
      <c r="D904" s="646"/>
      <c r="E904" s="646"/>
      <c r="F904" s="646"/>
      <c r="G904" s="738"/>
      <c r="H904" s="738"/>
      <c r="I904" s="719"/>
      <c r="L904" s="646"/>
      <c r="N904" s="646"/>
      <c r="P904" s="739"/>
      <c r="Q904" s="646"/>
    </row>
    <row r="905" spans="1:17" s="369" customFormat="1">
      <c r="A905" s="735"/>
      <c r="B905" s="736"/>
      <c r="C905" s="737"/>
      <c r="D905" s="646"/>
      <c r="E905" s="646"/>
      <c r="F905" s="646"/>
      <c r="G905" s="738"/>
      <c r="H905" s="738"/>
      <c r="I905" s="719"/>
      <c r="L905" s="646"/>
      <c r="N905" s="646"/>
      <c r="P905" s="739"/>
      <c r="Q905" s="646"/>
    </row>
    <row r="906" spans="1:17" s="369" customFormat="1">
      <c r="A906" s="735"/>
      <c r="B906" s="736"/>
      <c r="C906" s="737"/>
      <c r="D906" s="646"/>
      <c r="E906" s="646"/>
      <c r="F906" s="646"/>
      <c r="G906" s="738"/>
      <c r="H906" s="738"/>
      <c r="I906" s="719"/>
      <c r="L906" s="646"/>
      <c r="N906" s="646"/>
      <c r="P906" s="739"/>
      <c r="Q906" s="646"/>
    </row>
    <row r="907" spans="1:17" s="369" customFormat="1">
      <c r="A907" s="735"/>
      <c r="B907" s="736"/>
      <c r="C907" s="737"/>
      <c r="D907" s="646"/>
      <c r="E907" s="646"/>
      <c r="F907" s="646"/>
      <c r="G907" s="738"/>
      <c r="H907" s="738"/>
      <c r="I907" s="719"/>
      <c r="L907" s="646"/>
      <c r="N907" s="646"/>
      <c r="P907" s="739"/>
      <c r="Q907" s="646"/>
    </row>
    <row r="908" spans="1:17" s="369" customFormat="1">
      <c r="A908" s="735"/>
      <c r="B908" s="736"/>
      <c r="C908" s="737"/>
      <c r="D908" s="646"/>
      <c r="E908" s="646"/>
      <c r="F908" s="646"/>
      <c r="G908" s="738"/>
      <c r="H908" s="738"/>
      <c r="I908" s="719"/>
      <c r="L908" s="646"/>
      <c r="N908" s="646"/>
      <c r="P908" s="739"/>
      <c r="Q908" s="646"/>
    </row>
    <row r="909" spans="1:17" s="369" customFormat="1">
      <c r="A909" s="735"/>
      <c r="B909" s="736"/>
      <c r="C909" s="737"/>
      <c r="D909" s="646"/>
      <c r="E909" s="646"/>
      <c r="F909" s="646"/>
      <c r="G909" s="738"/>
      <c r="H909" s="738"/>
      <c r="I909" s="719"/>
      <c r="L909" s="646"/>
      <c r="N909" s="646"/>
      <c r="P909" s="739"/>
      <c r="Q909" s="646"/>
    </row>
    <row r="910" spans="1:17" s="369" customFormat="1">
      <c r="A910" s="735"/>
      <c r="B910" s="736"/>
      <c r="C910" s="737"/>
      <c r="D910" s="646"/>
      <c r="E910" s="646"/>
      <c r="F910" s="646"/>
      <c r="G910" s="738"/>
      <c r="H910" s="738"/>
      <c r="I910" s="719"/>
      <c r="L910" s="646"/>
      <c r="N910" s="646"/>
      <c r="P910" s="739"/>
      <c r="Q910" s="646"/>
    </row>
    <row r="911" spans="1:17" s="369" customFormat="1">
      <c r="A911" s="735"/>
      <c r="B911" s="736"/>
      <c r="C911" s="737"/>
      <c r="D911" s="646"/>
      <c r="E911" s="646"/>
      <c r="F911" s="646"/>
      <c r="G911" s="738"/>
      <c r="H911" s="738"/>
      <c r="I911" s="719"/>
      <c r="L911" s="646"/>
      <c r="N911" s="646"/>
      <c r="P911" s="739"/>
      <c r="Q911" s="646"/>
    </row>
    <row r="912" spans="1:17" s="369" customFormat="1">
      <c r="A912" s="735"/>
      <c r="B912" s="736"/>
      <c r="C912" s="737"/>
      <c r="D912" s="646"/>
      <c r="E912" s="646"/>
      <c r="F912" s="646"/>
      <c r="G912" s="738"/>
      <c r="H912" s="738"/>
      <c r="I912" s="719"/>
      <c r="L912" s="646"/>
      <c r="N912" s="646"/>
      <c r="P912" s="739"/>
      <c r="Q912" s="646"/>
    </row>
    <row r="913" spans="1:17" s="369" customFormat="1">
      <c r="A913" s="735"/>
      <c r="B913" s="736"/>
      <c r="C913" s="737"/>
      <c r="D913" s="646"/>
      <c r="E913" s="646"/>
      <c r="F913" s="646"/>
      <c r="G913" s="738"/>
      <c r="H913" s="738"/>
      <c r="I913" s="719"/>
      <c r="L913" s="646"/>
      <c r="N913" s="646"/>
      <c r="P913" s="739"/>
      <c r="Q913" s="646"/>
    </row>
    <row r="914" spans="1:17" s="369" customFormat="1">
      <c r="A914" s="735"/>
      <c r="B914" s="736"/>
      <c r="C914" s="737"/>
      <c r="D914" s="646"/>
      <c r="E914" s="646"/>
      <c r="F914" s="646"/>
      <c r="G914" s="738"/>
      <c r="H914" s="738"/>
      <c r="I914" s="719"/>
      <c r="L914" s="646"/>
      <c r="N914" s="646"/>
      <c r="P914" s="739"/>
      <c r="Q914" s="646"/>
    </row>
    <row r="915" spans="1:17" s="369" customFormat="1">
      <c r="A915" s="735"/>
      <c r="B915" s="736"/>
      <c r="C915" s="737"/>
      <c r="D915" s="646"/>
      <c r="E915" s="646"/>
      <c r="F915" s="646"/>
      <c r="G915" s="738"/>
      <c r="H915" s="738"/>
      <c r="I915" s="719"/>
      <c r="L915" s="646"/>
      <c r="N915" s="646"/>
      <c r="P915" s="739"/>
      <c r="Q915" s="646"/>
    </row>
    <row r="916" spans="1:17" s="369" customFormat="1">
      <c r="A916" s="735"/>
      <c r="B916" s="736"/>
      <c r="C916" s="737"/>
      <c r="D916" s="646"/>
      <c r="E916" s="646"/>
      <c r="F916" s="646"/>
      <c r="G916" s="738"/>
      <c r="H916" s="738"/>
      <c r="I916" s="719"/>
      <c r="L916" s="646"/>
      <c r="N916" s="646"/>
      <c r="P916" s="739"/>
      <c r="Q916" s="646"/>
    </row>
    <row r="917" spans="1:17" s="369" customFormat="1">
      <c r="A917" s="735"/>
      <c r="B917" s="736"/>
      <c r="C917" s="737"/>
      <c r="D917" s="646"/>
      <c r="E917" s="646"/>
      <c r="F917" s="646"/>
      <c r="G917" s="738"/>
      <c r="H917" s="738"/>
      <c r="I917" s="719"/>
      <c r="L917" s="646"/>
      <c r="N917" s="646"/>
      <c r="P917" s="739"/>
      <c r="Q917" s="646"/>
    </row>
    <row r="918" spans="1:17" s="369" customFormat="1">
      <c r="A918" s="735"/>
      <c r="B918" s="736"/>
      <c r="C918" s="737"/>
      <c r="D918" s="646"/>
      <c r="E918" s="646"/>
      <c r="F918" s="646"/>
      <c r="G918" s="738"/>
      <c r="H918" s="738"/>
      <c r="I918" s="719"/>
      <c r="L918" s="646"/>
      <c r="N918" s="646"/>
      <c r="P918" s="739"/>
      <c r="Q918" s="646"/>
    </row>
    <row r="919" spans="1:17" s="369" customFormat="1">
      <c r="A919" s="735"/>
      <c r="B919" s="736"/>
      <c r="C919" s="737"/>
      <c r="D919" s="646"/>
      <c r="E919" s="646"/>
      <c r="F919" s="646"/>
      <c r="G919" s="738"/>
      <c r="H919" s="738"/>
      <c r="I919" s="719"/>
      <c r="L919" s="646"/>
      <c r="N919" s="646"/>
      <c r="P919" s="739"/>
      <c r="Q919" s="646"/>
    </row>
    <row r="920" spans="1:17" s="369" customFormat="1">
      <c r="A920" s="735"/>
      <c r="B920" s="736"/>
      <c r="C920" s="737"/>
      <c r="D920" s="646"/>
      <c r="E920" s="646"/>
      <c r="F920" s="646"/>
      <c r="G920" s="738"/>
      <c r="H920" s="738"/>
      <c r="I920" s="719"/>
      <c r="L920" s="646"/>
      <c r="N920" s="646"/>
      <c r="P920" s="739"/>
      <c r="Q920" s="646"/>
    </row>
    <row r="921" spans="1:17" s="369" customFormat="1">
      <c r="A921" s="735"/>
      <c r="B921" s="736"/>
      <c r="C921" s="737"/>
      <c r="D921" s="646"/>
      <c r="E921" s="646"/>
      <c r="F921" s="646"/>
      <c r="G921" s="738"/>
      <c r="H921" s="738"/>
      <c r="I921" s="719"/>
      <c r="L921" s="646"/>
      <c r="N921" s="646"/>
      <c r="P921" s="739"/>
      <c r="Q921" s="646"/>
    </row>
    <row r="922" spans="1:17" s="369" customFormat="1">
      <c r="A922" s="735"/>
      <c r="B922" s="736"/>
      <c r="C922" s="737"/>
      <c r="D922" s="646"/>
      <c r="E922" s="646"/>
      <c r="F922" s="646"/>
      <c r="G922" s="738"/>
      <c r="H922" s="738"/>
      <c r="I922" s="719"/>
      <c r="L922" s="646"/>
      <c r="N922" s="646"/>
      <c r="P922" s="739"/>
      <c r="Q922" s="646"/>
    </row>
    <row r="923" spans="1:17" s="369" customFormat="1">
      <c r="A923" s="735"/>
      <c r="B923" s="736"/>
      <c r="C923" s="737"/>
      <c r="D923" s="646"/>
      <c r="E923" s="646"/>
      <c r="F923" s="646"/>
      <c r="G923" s="738"/>
      <c r="H923" s="738"/>
      <c r="I923" s="719"/>
      <c r="L923" s="646"/>
      <c r="N923" s="646"/>
      <c r="P923" s="739"/>
      <c r="Q923" s="646"/>
    </row>
    <row r="924" spans="1:17" s="369" customFormat="1">
      <c r="A924" s="735"/>
      <c r="B924" s="736"/>
      <c r="C924" s="737"/>
      <c r="D924" s="646"/>
      <c r="E924" s="646"/>
      <c r="F924" s="646"/>
      <c r="G924" s="738"/>
      <c r="H924" s="738"/>
      <c r="I924" s="719"/>
      <c r="L924" s="646"/>
      <c r="N924" s="646"/>
      <c r="P924" s="739"/>
      <c r="Q924" s="646"/>
    </row>
    <row r="925" spans="1:17" s="369" customFormat="1">
      <c r="A925" s="735"/>
      <c r="B925" s="736"/>
      <c r="C925" s="737"/>
      <c r="D925" s="646"/>
      <c r="E925" s="646"/>
      <c r="F925" s="646"/>
      <c r="G925" s="738"/>
      <c r="H925" s="738"/>
      <c r="I925" s="719"/>
      <c r="L925" s="646"/>
      <c r="N925" s="646"/>
      <c r="P925" s="739"/>
      <c r="Q925" s="646"/>
    </row>
    <row r="926" spans="1:17" s="369" customFormat="1">
      <c r="A926" s="735"/>
      <c r="B926" s="736"/>
      <c r="C926" s="737"/>
      <c r="D926" s="646"/>
      <c r="E926" s="646"/>
      <c r="F926" s="646"/>
      <c r="G926" s="738"/>
      <c r="H926" s="738"/>
      <c r="I926" s="719"/>
      <c r="L926" s="646"/>
      <c r="N926" s="646"/>
      <c r="P926" s="739"/>
      <c r="Q926" s="646"/>
    </row>
    <row r="927" spans="1:17" s="369" customFormat="1">
      <c r="A927" s="735"/>
      <c r="B927" s="736"/>
      <c r="C927" s="737"/>
      <c r="D927" s="646"/>
      <c r="E927" s="646"/>
      <c r="F927" s="646"/>
      <c r="G927" s="738"/>
      <c r="H927" s="738"/>
      <c r="I927" s="719"/>
      <c r="L927" s="646"/>
      <c r="N927" s="646"/>
      <c r="P927" s="739"/>
      <c r="Q927" s="646"/>
    </row>
    <row r="928" spans="1:17" s="369" customFormat="1">
      <c r="A928" s="735"/>
      <c r="B928" s="736"/>
      <c r="C928" s="737"/>
      <c r="D928" s="646"/>
      <c r="E928" s="646"/>
      <c r="F928" s="646"/>
      <c r="G928" s="738"/>
      <c r="H928" s="738"/>
      <c r="I928" s="719"/>
      <c r="L928" s="646"/>
      <c r="N928" s="646"/>
      <c r="P928" s="739"/>
      <c r="Q928" s="646"/>
    </row>
    <row r="929" spans="1:17" s="369" customFormat="1">
      <c r="A929" s="735"/>
      <c r="B929" s="736"/>
      <c r="C929" s="737"/>
      <c r="D929" s="646"/>
      <c r="E929" s="646"/>
      <c r="F929" s="646"/>
      <c r="G929" s="738"/>
      <c r="H929" s="738"/>
      <c r="I929" s="719"/>
      <c r="L929" s="646"/>
      <c r="N929" s="646"/>
      <c r="P929" s="739"/>
      <c r="Q929" s="646"/>
    </row>
    <row r="930" spans="1:17" s="369" customFormat="1">
      <c r="A930" s="735"/>
      <c r="B930" s="736"/>
      <c r="C930" s="737"/>
      <c r="D930" s="646"/>
      <c r="E930" s="646"/>
      <c r="F930" s="646"/>
      <c r="G930" s="738"/>
      <c r="H930" s="738"/>
      <c r="I930" s="719"/>
      <c r="L930" s="646"/>
      <c r="N930" s="646"/>
      <c r="P930" s="739"/>
      <c r="Q930" s="646"/>
    </row>
    <row r="931" spans="1:17" s="369" customFormat="1">
      <c r="A931" s="735"/>
      <c r="B931" s="736"/>
      <c r="C931" s="737"/>
      <c r="D931" s="646"/>
      <c r="E931" s="646"/>
      <c r="F931" s="646"/>
      <c r="G931" s="738"/>
      <c r="H931" s="738"/>
      <c r="I931" s="719"/>
      <c r="L931" s="646"/>
      <c r="N931" s="646"/>
      <c r="P931" s="739"/>
      <c r="Q931" s="646"/>
    </row>
    <row r="932" spans="1:17" s="369" customFormat="1">
      <c r="A932" s="735"/>
      <c r="B932" s="736"/>
      <c r="C932" s="737"/>
      <c r="D932" s="646"/>
      <c r="E932" s="646"/>
      <c r="F932" s="646"/>
      <c r="G932" s="738"/>
      <c r="H932" s="738"/>
      <c r="I932" s="719"/>
      <c r="L932" s="646"/>
      <c r="N932" s="646"/>
      <c r="P932" s="739"/>
      <c r="Q932" s="646"/>
    </row>
    <row r="933" spans="1:17" s="369" customFormat="1">
      <c r="A933" s="735"/>
      <c r="B933" s="736"/>
      <c r="C933" s="737"/>
      <c r="D933" s="646"/>
      <c r="E933" s="646"/>
      <c r="F933" s="646"/>
      <c r="G933" s="738"/>
      <c r="H933" s="738"/>
      <c r="I933" s="719"/>
      <c r="L933" s="646"/>
      <c r="N933" s="646"/>
      <c r="P933" s="739"/>
      <c r="Q933" s="646"/>
    </row>
    <row r="934" spans="1:17" s="369" customFormat="1">
      <c r="A934" s="735"/>
      <c r="B934" s="736"/>
      <c r="C934" s="737"/>
      <c r="D934" s="646"/>
      <c r="E934" s="646"/>
      <c r="F934" s="646"/>
      <c r="G934" s="738"/>
      <c r="H934" s="738"/>
      <c r="I934" s="719"/>
      <c r="L934" s="646"/>
      <c r="N934" s="646"/>
      <c r="P934" s="739"/>
      <c r="Q934" s="646"/>
    </row>
    <row r="935" spans="1:17" s="369" customFormat="1">
      <c r="A935" s="735"/>
      <c r="B935" s="736"/>
      <c r="C935" s="737"/>
      <c r="D935" s="646"/>
      <c r="E935" s="646"/>
      <c r="F935" s="646"/>
      <c r="G935" s="738"/>
      <c r="H935" s="738"/>
      <c r="I935" s="719"/>
      <c r="L935" s="646"/>
      <c r="N935" s="646"/>
      <c r="P935" s="739"/>
      <c r="Q935" s="646"/>
    </row>
    <row r="936" spans="1:17" s="369" customFormat="1">
      <c r="A936" s="735"/>
      <c r="B936" s="736"/>
      <c r="C936" s="737"/>
      <c r="D936" s="646"/>
      <c r="E936" s="646"/>
      <c r="F936" s="646"/>
      <c r="G936" s="738"/>
      <c r="H936" s="738"/>
      <c r="I936" s="719"/>
      <c r="L936" s="646"/>
      <c r="N936" s="646"/>
      <c r="P936" s="739"/>
      <c r="Q936" s="646"/>
    </row>
    <row r="937" spans="1:17" s="369" customFormat="1">
      <c r="A937" s="735"/>
      <c r="B937" s="736"/>
      <c r="C937" s="737"/>
      <c r="D937" s="646"/>
      <c r="E937" s="646"/>
      <c r="F937" s="646"/>
      <c r="G937" s="738"/>
      <c r="H937" s="738"/>
      <c r="I937" s="719"/>
      <c r="L937" s="646"/>
      <c r="N937" s="646"/>
      <c r="P937" s="739"/>
      <c r="Q937" s="646"/>
    </row>
    <row r="938" spans="1:17" s="369" customFormat="1">
      <c r="A938" s="735"/>
      <c r="B938" s="736"/>
      <c r="C938" s="737"/>
      <c r="D938" s="646"/>
      <c r="E938" s="646"/>
      <c r="F938" s="646"/>
      <c r="G938" s="738"/>
      <c r="H938" s="738"/>
      <c r="I938" s="719"/>
      <c r="L938" s="646"/>
      <c r="N938" s="646"/>
      <c r="P938" s="739"/>
      <c r="Q938" s="646"/>
    </row>
    <row r="939" spans="1:17" s="369" customFormat="1">
      <c r="A939" s="735"/>
      <c r="B939" s="736"/>
      <c r="C939" s="737"/>
      <c r="D939" s="646"/>
      <c r="E939" s="646"/>
      <c r="F939" s="646"/>
      <c r="G939" s="738"/>
      <c r="H939" s="738"/>
      <c r="I939" s="719"/>
      <c r="L939" s="646"/>
      <c r="N939" s="646"/>
      <c r="P939" s="739"/>
      <c r="Q939" s="646"/>
    </row>
    <row r="940" spans="1:17" s="369" customFormat="1">
      <c r="A940" s="735"/>
      <c r="B940" s="736"/>
      <c r="C940" s="737"/>
      <c r="D940" s="646"/>
      <c r="E940" s="646"/>
      <c r="F940" s="646"/>
      <c r="G940" s="738"/>
      <c r="H940" s="738"/>
      <c r="I940" s="719"/>
      <c r="L940" s="646"/>
      <c r="N940" s="646"/>
      <c r="P940" s="739"/>
      <c r="Q940" s="646"/>
    </row>
    <row r="941" spans="1:17" s="369" customFormat="1">
      <c r="A941" s="735"/>
      <c r="B941" s="736"/>
      <c r="C941" s="737"/>
      <c r="D941" s="646"/>
      <c r="E941" s="646"/>
      <c r="F941" s="646"/>
      <c r="G941" s="738"/>
      <c r="H941" s="738"/>
      <c r="I941" s="719"/>
      <c r="L941" s="646"/>
      <c r="N941" s="646"/>
      <c r="P941" s="739"/>
      <c r="Q941" s="646"/>
    </row>
    <row r="942" spans="1:17" s="369" customFormat="1">
      <c r="A942" s="735"/>
      <c r="B942" s="736"/>
      <c r="C942" s="737"/>
      <c r="D942" s="646"/>
      <c r="E942" s="646"/>
      <c r="F942" s="646"/>
      <c r="G942" s="738"/>
      <c r="H942" s="738"/>
      <c r="I942" s="719"/>
      <c r="L942" s="646"/>
      <c r="N942" s="646"/>
      <c r="P942" s="739"/>
      <c r="Q942" s="646"/>
    </row>
    <row r="943" spans="1:17" s="369" customFormat="1">
      <c r="A943" s="735"/>
      <c r="B943" s="736"/>
      <c r="C943" s="737"/>
      <c r="D943" s="646"/>
      <c r="E943" s="646"/>
      <c r="F943" s="646"/>
      <c r="G943" s="738"/>
      <c r="H943" s="738"/>
      <c r="I943" s="719"/>
      <c r="L943" s="646"/>
      <c r="N943" s="646"/>
      <c r="P943" s="739"/>
      <c r="Q943" s="646"/>
    </row>
    <row r="944" spans="1:17" s="369" customFormat="1">
      <c r="A944" s="735"/>
      <c r="B944" s="736"/>
      <c r="C944" s="737"/>
      <c r="D944" s="646"/>
      <c r="E944" s="646"/>
      <c r="F944" s="646"/>
      <c r="G944" s="738"/>
      <c r="H944" s="738"/>
      <c r="I944" s="719"/>
      <c r="L944" s="646"/>
      <c r="N944" s="646"/>
      <c r="P944" s="739"/>
      <c r="Q944" s="646"/>
    </row>
    <row r="945" spans="1:17" s="369" customFormat="1">
      <c r="A945" s="735"/>
      <c r="B945" s="736"/>
      <c r="C945" s="737"/>
      <c r="D945" s="646"/>
      <c r="E945" s="646"/>
      <c r="F945" s="646"/>
      <c r="G945" s="738"/>
      <c r="H945" s="738"/>
      <c r="I945" s="719"/>
      <c r="L945" s="646"/>
      <c r="N945" s="646"/>
      <c r="P945" s="739"/>
      <c r="Q945" s="646"/>
    </row>
    <row r="946" spans="1:17" s="369" customFormat="1">
      <c r="A946" s="735"/>
      <c r="B946" s="736"/>
      <c r="C946" s="737"/>
      <c r="D946" s="646"/>
      <c r="E946" s="646"/>
      <c r="F946" s="646"/>
      <c r="G946" s="738"/>
      <c r="H946" s="738"/>
      <c r="I946" s="719"/>
      <c r="L946" s="646"/>
      <c r="N946" s="646"/>
      <c r="P946" s="739"/>
      <c r="Q946" s="646"/>
    </row>
    <row r="947" spans="1:17" s="369" customFormat="1">
      <c r="A947" s="735"/>
      <c r="B947" s="736"/>
      <c r="C947" s="737"/>
      <c r="D947" s="646"/>
      <c r="E947" s="646"/>
      <c r="F947" s="646"/>
      <c r="G947" s="738"/>
      <c r="H947" s="738"/>
      <c r="I947" s="719"/>
      <c r="L947" s="646"/>
      <c r="N947" s="646"/>
      <c r="P947" s="739"/>
      <c r="Q947" s="646"/>
    </row>
    <row r="948" spans="1:17" s="369" customFormat="1">
      <c r="A948" s="735"/>
      <c r="B948" s="736"/>
      <c r="C948" s="737"/>
      <c r="D948" s="646"/>
      <c r="E948" s="646"/>
      <c r="F948" s="646"/>
      <c r="G948" s="738"/>
      <c r="H948" s="738"/>
      <c r="I948" s="719"/>
      <c r="L948" s="646"/>
      <c r="N948" s="646"/>
      <c r="P948" s="739"/>
      <c r="Q948" s="646"/>
    </row>
    <row r="949" spans="1:17" s="369" customFormat="1">
      <c r="A949" s="735"/>
      <c r="B949" s="736"/>
      <c r="C949" s="737"/>
      <c r="D949" s="646"/>
      <c r="E949" s="646"/>
      <c r="F949" s="646"/>
      <c r="G949" s="738"/>
      <c r="H949" s="738"/>
      <c r="I949" s="719"/>
      <c r="L949" s="646"/>
      <c r="N949" s="646"/>
      <c r="P949" s="739"/>
      <c r="Q949" s="646"/>
    </row>
    <row r="950" spans="1:17" s="369" customFormat="1">
      <c r="A950" s="735"/>
      <c r="B950" s="736"/>
      <c r="C950" s="737"/>
      <c r="D950" s="646"/>
      <c r="E950" s="646"/>
      <c r="F950" s="646"/>
      <c r="G950" s="738"/>
      <c r="H950" s="738"/>
      <c r="I950" s="719"/>
      <c r="L950" s="646"/>
      <c r="N950" s="646"/>
      <c r="P950" s="739"/>
      <c r="Q950" s="646"/>
    </row>
    <row r="951" spans="1:17" s="369" customFormat="1">
      <c r="A951" s="735"/>
      <c r="B951" s="736"/>
      <c r="C951" s="737"/>
      <c r="D951" s="646"/>
      <c r="E951" s="646"/>
      <c r="F951" s="646"/>
      <c r="G951" s="738"/>
      <c r="H951" s="738"/>
      <c r="I951" s="719"/>
      <c r="L951" s="646"/>
      <c r="N951" s="646"/>
      <c r="P951" s="739"/>
      <c r="Q951" s="646"/>
    </row>
    <row r="952" spans="1:17" s="369" customFormat="1">
      <c r="A952" s="735"/>
      <c r="B952" s="736"/>
      <c r="C952" s="737"/>
      <c r="D952" s="646"/>
      <c r="E952" s="646"/>
      <c r="F952" s="646"/>
      <c r="G952" s="738"/>
      <c r="H952" s="738"/>
      <c r="I952" s="719"/>
      <c r="L952" s="646"/>
      <c r="N952" s="646"/>
      <c r="P952" s="739"/>
      <c r="Q952" s="646"/>
    </row>
    <row r="953" spans="1:17" s="369" customFormat="1">
      <c r="A953" s="735"/>
      <c r="B953" s="736"/>
      <c r="C953" s="737"/>
      <c r="D953" s="646"/>
      <c r="E953" s="646"/>
      <c r="F953" s="646"/>
      <c r="G953" s="738"/>
      <c r="H953" s="738"/>
      <c r="I953" s="719"/>
      <c r="L953" s="646"/>
      <c r="N953" s="646"/>
      <c r="P953" s="739"/>
      <c r="Q953" s="646"/>
    </row>
    <row r="954" spans="1:17" s="369" customFormat="1">
      <c r="A954" s="735"/>
      <c r="B954" s="736"/>
      <c r="C954" s="737"/>
      <c r="D954" s="646"/>
      <c r="E954" s="646"/>
      <c r="F954" s="646"/>
      <c r="G954" s="738"/>
      <c r="H954" s="738"/>
      <c r="I954" s="719"/>
      <c r="L954" s="646"/>
      <c r="N954" s="646"/>
      <c r="P954" s="739"/>
      <c r="Q954" s="646"/>
    </row>
    <row r="955" spans="1:17" s="369" customFormat="1">
      <c r="A955" s="735"/>
      <c r="B955" s="736"/>
      <c r="C955" s="737"/>
      <c r="D955" s="646"/>
      <c r="E955" s="646"/>
      <c r="F955" s="646"/>
      <c r="G955" s="738"/>
      <c r="H955" s="738"/>
      <c r="I955" s="719"/>
      <c r="L955" s="646"/>
      <c r="N955" s="646"/>
      <c r="P955" s="739"/>
      <c r="Q955" s="646"/>
    </row>
    <row r="956" spans="1:17" s="369" customFormat="1">
      <c r="A956" s="735"/>
      <c r="B956" s="736"/>
      <c r="C956" s="737"/>
      <c r="D956" s="646"/>
      <c r="E956" s="646"/>
      <c r="F956" s="646"/>
      <c r="G956" s="738"/>
      <c r="H956" s="738"/>
      <c r="I956" s="719"/>
      <c r="L956" s="646"/>
      <c r="N956" s="646"/>
      <c r="P956" s="739"/>
      <c r="Q956" s="646"/>
    </row>
    <row r="957" spans="1:17" s="369" customFormat="1">
      <c r="A957" s="735"/>
      <c r="B957" s="736"/>
      <c r="C957" s="737"/>
      <c r="D957" s="646"/>
      <c r="E957" s="646"/>
      <c r="F957" s="646"/>
      <c r="G957" s="738"/>
      <c r="H957" s="738"/>
      <c r="I957" s="719"/>
      <c r="L957" s="646"/>
      <c r="N957" s="646"/>
      <c r="P957" s="739"/>
      <c r="Q957" s="646"/>
    </row>
    <row r="958" spans="1:17" s="369" customFormat="1">
      <c r="A958" s="735"/>
      <c r="B958" s="736"/>
      <c r="C958" s="737"/>
      <c r="D958" s="646"/>
      <c r="E958" s="646"/>
      <c r="F958" s="646"/>
      <c r="G958" s="738"/>
      <c r="H958" s="738"/>
      <c r="I958" s="719"/>
      <c r="L958" s="646"/>
      <c r="N958" s="646"/>
      <c r="P958" s="739"/>
      <c r="Q958" s="646"/>
    </row>
    <row r="959" spans="1:17" s="369" customFormat="1">
      <c r="A959" s="735"/>
      <c r="B959" s="736"/>
      <c r="C959" s="737"/>
      <c r="D959" s="646"/>
      <c r="E959" s="646"/>
      <c r="F959" s="646"/>
      <c r="G959" s="738"/>
      <c r="H959" s="738"/>
      <c r="I959" s="719"/>
      <c r="L959" s="646"/>
      <c r="N959" s="646"/>
      <c r="P959" s="739"/>
      <c r="Q959" s="646"/>
    </row>
    <row r="960" spans="1:17" s="369" customFormat="1">
      <c r="A960" s="735"/>
      <c r="B960" s="736"/>
      <c r="C960" s="737"/>
      <c r="D960" s="646"/>
      <c r="E960" s="646"/>
      <c r="F960" s="646"/>
      <c r="G960" s="738"/>
      <c r="H960" s="738"/>
      <c r="I960" s="719"/>
      <c r="L960" s="646"/>
      <c r="N960" s="646"/>
      <c r="P960" s="739"/>
      <c r="Q960" s="646"/>
    </row>
    <row r="961" spans="1:17" s="369" customFormat="1">
      <c r="A961" s="735"/>
      <c r="B961" s="736"/>
      <c r="C961" s="737"/>
      <c r="D961" s="646"/>
      <c r="E961" s="646"/>
      <c r="F961" s="646"/>
      <c r="G961" s="738"/>
      <c r="H961" s="738"/>
      <c r="I961" s="719"/>
      <c r="L961" s="646"/>
      <c r="N961" s="646"/>
      <c r="P961" s="739"/>
      <c r="Q961" s="646"/>
    </row>
    <row r="962" spans="1:17" s="369" customFormat="1">
      <c r="A962" s="735"/>
      <c r="B962" s="736"/>
      <c r="C962" s="737"/>
      <c r="D962" s="646"/>
      <c r="E962" s="646"/>
      <c r="F962" s="646"/>
      <c r="G962" s="738"/>
      <c r="H962" s="738"/>
      <c r="I962" s="719"/>
      <c r="L962" s="646"/>
      <c r="N962" s="646"/>
      <c r="P962" s="739"/>
      <c r="Q962" s="646"/>
    </row>
    <row r="963" spans="1:17" s="369" customFormat="1">
      <c r="A963" s="735"/>
      <c r="B963" s="736"/>
      <c r="C963" s="737"/>
      <c r="D963" s="646"/>
      <c r="E963" s="646"/>
      <c r="F963" s="646"/>
      <c r="G963" s="738"/>
      <c r="H963" s="738"/>
      <c r="I963" s="719"/>
      <c r="L963" s="646"/>
      <c r="N963" s="646"/>
      <c r="P963" s="739"/>
      <c r="Q963" s="646"/>
    </row>
    <row r="964" spans="1:17" s="369" customFormat="1">
      <c r="A964" s="735"/>
      <c r="B964" s="736"/>
      <c r="C964" s="737"/>
      <c r="D964" s="646"/>
      <c r="E964" s="646"/>
      <c r="F964" s="646"/>
      <c r="G964" s="738"/>
      <c r="H964" s="738"/>
      <c r="I964" s="719"/>
      <c r="L964" s="646"/>
      <c r="N964" s="646"/>
      <c r="P964" s="739"/>
      <c r="Q964" s="646"/>
    </row>
    <row r="965" spans="1:17" s="369" customFormat="1">
      <c r="A965" s="735"/>
      <c r="B965" s="736"/>
      <c r="C965" s="737"/>
      <c r="D965" s="646"/>
      <c r="E965" s="646"/>
      <c r="F965" s="646"/>
      <c r="G965" s="738"/>
      <c r="H965" s="738"/>
      <c r="I965" s="719"/>
      <c r="L965" s="646"/>
      <c r="N965" s="646"/>
      <c r="P965" s="739"/>
      <c r="Q965" s="646"/>
    </row>
    <row r="966" spans="1:17" s="369" customFormat="1">
      <c r="A966" s="735"/>
      <c r="B966" s="736"/>
      <c r="C966" s="737"/>
      <c r="D966" s="646"/>
      <c r="E966" s="646"/>
      <c r="F966" s="646"/>
      <c r="G966" s="738"/>
      <c r="H966" s="738"/>
      <c r="I966" s="719"/>
      <c r="L966" s="646"/>
      <c r="N966" s="646"/>
      <c r="P966" s="739"/>
      <c r="Q966" s="646"/>
    </row>
    <row r="967" spans="1:17" s="369" customFormat="1">
      <c r="A967" s="735"/>
      <c r="B967" s="736"/>
      <c r="C967" s="737"/>
      <c r="D967" s="646"/>
      <c r="E967" s="646"/>
      <c r="F967" s="646"/>
      <c r="G967" s="738"/>
      <c r="H967" s="738"/>
      <c r="I967" s="719"/>
      <c r="L967" s="646"/>
      <c r="N967" s="646"/>
      <c r="P967" s="739"/>
      <c r="Q967" s="646"/>
    </row>
    <row r="968" spans="1:17" s="369" customFormat="1">
      <c r="A968" s="735"/>
      <c r="B968" s="736"/>
      <c r="C968" s="737"/>
      <c r="D968" s="646"/>
      <c r="E968" s="646"/>
      <c r="F968" s="646"/>
      <c r="G968" s="738"/>
      <c r="H968" s="738"/>
      <c r="I968" s="719"/>
      <c r="L968" s="646"/>
      <c r="N968" s="646"/>
      <c r="P968" s="739"/>
      <c r="Q968" s="646"/>
    </row>
    <row r="969" spans="1:17" s="369" customFormat="1">
      <c r="A969" s="735"/>
      <c r="B969" s="736"/>
      <c r="C969" s="737"/>
      <c r="D969" s="646"/>
      <c r="E969" s="646"/>
      <c r="F969" s="646"/>
      <c r="G969" s="738"/>
      <c r="H969" s="738"/>
      <c r="I969" s="719"/>
      <c r="L969" s="646"/>
      <c r="N969" s="646"/>
      <c r="P969" s="739"/>
      <c r="Q969" s="646"/>
    </row>
    <row r="970" spans="1:17" s="369" customFormat="1">
      <c r="A970" s="735"/>
      <c r="B970" s="736"/>
      <c r="C970" s="737"/>
      <c r="D970" s="646"/>
      <c r="E970" s="646"/>
      <c r="F970" s="646"/>
      <c r="G970" s="738"/>
      <c r="H970" s="738"/>
      <c r="I970" s="719"/>
      <c r="L970" s="646"/>
      <c r="N970" s="646"/>
      <c r="P970" s="739"/>
      <c r="Q970" s="646"/>
    </row>
    <row r="971" spans="1:17" s="369" customFormat="1">
      <c r="A971" s="735"/>
      <c r="B971" s="736"/>
      <c r="C971" s="737"/>
      <c r="D971" s="646"/>
      <c r="E971" s="646"/>
      <c r="F971" s="646"/>
      <c r="G971" s="738"/>
      <c r="H971" s="738"/>
      <c r="I971" s="719"/>
      <c r="L971" s="646"/>
      <c r="N971" s="646"/>
      <c r="P971" s="739"/>
      <c r="Q971" s="646"/>
    </row>
    <row r="972" spans="1:17" s="369" customFormat="1">
      <c r="A972" s="735"/>
      <c r="B972" s="736"/>
      <c r="C972" s="737"/>
      <c r="D972" s="646"/>
      <c r="E972" s="646"/>
      <c r="F972" s="646"/>
      <c r="G972" s="738"/>
      <c r="H972" s="738"/>
      <c r="I972" s="719"/>
      <c r="L972" s="646"/>
      <c r="N972" s="646"/>
      <c r="P972" s="739"/>
      <c r="Q972" s="646"/>
    </row>
    <row r="973" spans="1:17" s="369" customFormat="1">
      <c r="A973" s="735"/>
      <c r="B973" s="736"/>
      <c r="C973" s="737"/>
      <c r="D973" s="646"/>
      <c r="E973" s="646"/>
      <c r="F973" s="646"/>
      <c r="G973" s="738"/>
      <c r="H973" s="738"/>
      <c r="I973" s="719"/>
      <c r="L973" s="646"/>
      <c r="N973" s="646"/>
      <c r="P973" s="739"/>
      <c r="Q973" s="646"/>
    </row>
    <row r="974" spans="1:17" s="369" customFormat="1">
      <c r="A974" s="735"/>
      <c r="B974" s="736"/>
      <c r="C974" s="737"/>
      <c r="D974" s="646"/>
      <c r="E974" s="646"/>
      <c r="F974" s="646"/>
      <c r="G974" s="738"/>
      <c r="H974" s="738"/>
      <c r="I974" s="719"/>
      <c r="L974" s="646"/>
      <c r="N974" s="646"/>
      <c r="P974" s="739"/>
      <c r="Q974" s="646"/>
    </row>
    <row r="975" spans="1:17" s="369" customFormat="1">
      <c r="A975" s="735"/>
      <c r="B975" s="736"/>
      <c r="C975" s="737"/>
      <c r="D975" s="646"/>
      <c r="E975" s="646"/>
      <c r="F975" s="646"/>
      <c r="G975" s="738"/>
      <c r="H975" s="738"/>
      <c r="I975" s="719"/>
      <c r="L975" s="646"/>
      <c r="N975" s="646"/>
      <c r="P975" s="739"/>
      <c r="Q975" s="646"/>
    </row>
    <row r="976" spans="1:17" s="369" customFormat="1">
      <c r="A976" s="735"/>
      <c r="B976" s="736"/>
      <c r="C976" s="737"/>
      <c r="D976" s="646"/>
      <c r="E976" s="646"/>
      <c r="F976" s="646"/>
      <c r="G976" s="738"/>
      <c r="H976" s="738"/>
      <c r="I976" s="719"/>
      <c r="L976" s="646"/>
      <c r="N976" s="646"/>
      <c r="P976" s="739"/>
      <c r="Q976" s="646"/>
    </row>
    <row r="977" spans="1:17" s="369" customFormat="1">
      <c r="A977" s="735"/>
      <c r="B977" s="736"/>
      <c r="C977" s="737"/>
      <c r="D977" s="646"/>
      <c r="E977" s="646"/>
      <c r="F977" s="646"/>
      <c r="G977" s="738"/>
      <c r="H977" s="738"/>
      <c r="I977" s="719"/>
      <c r="L977" s="646"/>
      <c r="N977" s="646"/>
      <c r="P977" s="739"/>
      <c r="Q977" s="646"/>
    </row>
    <row r="978" spans="1:17" s="369" customFormat="1">
      <c r="A978" s="735"/>
      <c r="B978" s="736"/>
      <c r="C978" s="737"/>
      <c r="D978" s="646"/>
      <c r="E978" s="646"/>
      <c r="F978" s="646"/>
      <c r="G978" s="738"/>
      <c r="H978" s="738"/>
      <c r="I978" s="719"/>
      <c r="L978" s="646"/>
      <c r="N978" s="646"/>
      <c r="P978" s="739"/>
      <c r="Q978" s="646"/>
    </row>
    <row r="979" spans="1:17" s="369" customFormat="1">
      <c r="A979" s="735"/>
      <c r="B979" s="736"/>
      <c r="C979" s="737"/>
      <c r="D979" s="646"/>
      <c r="E979" s="646"/>
      <c r="F979" s="646"/>
      <c r="G979" s="738"/>
      <c r="H979" s="738"/>
      <c r="I979" s="719"/>
      <c r="L979" s="646"/>
      <c r="N979" s="646"/>
      <c r="P979" s="739"/>
      <c r="Q979" s="646"/>
    </row>
    <row r="980" spans="1:17" s="369" customFormat="1">
      <c r="A980" s="735"/>
      <c r="B980" s="736"/>
      <c r="C980" s="737"/>
      <c r="D980" s="646"/>
      <c r="E980" s="646"/>
      <c r="F980" s="646"/>
      <c r="G980" s="738"/>
      <c r="H980" s="738"/>
      <c r="I980" s="719"/>
      <c r="L980" s="646"/>
      <c r="N980" s="646"/>
      <c r="P980" s="739"/>
      <c r="Q980" s="646"/>
    </row>
    <row r="981" spans="1:17" s="369" customFormat="1">
      <c r="A981" s="735"/>
      <c r="B981" s="736"/>
      <c r="C981" s="737"/>
      <c r="D981" s="646"/>
      <c r="E981" s="646"/>
      <c r="F981" s="646"/>
      <c r="G981" s="738"/>
      <c r="H981" s="738"/>
      <c r="I981" s="719"/>
      <c r="L981" s="646"/>
      <c r="N981" s="646"/>
      <c r="P981" s="739"/>
      <c r="Q981" s="646"/>
    </row>
    <row r="982" spans="1:17" s="369" customFormat="1">
      <c r="A982" s="735"/>
      <c r="B982" s="736"/>
      <c r="C982" s="737"/>
      <c r="D982" s="646"/>
      <c r="E982" s="646"/>
      <c r="F982" s="646"/>
      <c r="G982" s="738"/>
      <c r="H982" s="738"/>
      <c r="I982" s="719"/>
      <c r="L982" s="646"/>
      <c r="N982" s="646"/>
      <c r="P982" s="739"/>
      <c r="Q982" s="646"/>
    </row>
    <row r="983" spans="1:17" s="369" customFormat="1">
      <c r="A983" s="735"/>
      <c r="B983" s="736"/>
      <c r="C983" s="737"/>
      <c r="D983" s="646"/>
      <c r="E983" s="646"/>
      <c r="F983" s="646"/>
      <c r="G983" s="738"/>
      <c r="H983" s="738"/>
      <c r="I983" s="719"/>
      <c r="L983" s="646"/>
      <c r="N983" s="646"/>
      <c r="P983" s="739"/>
      <c r="Q983" s="646"/>
    </row>
    <row r="984" spans="1:17" s="369" customFormat="1">
      <c r="A984" s="735"/>
      <c r="B984" s="736"/>
      <c r="C984" s="737"/>
      <c r="D984" s="646"/>
      <c r="E984" s="646"/>
      <c r="F984" s="646"/>
      <c r="G984" s="738"/>
      <c r="H984" s="738"/>
      <c r="I984" s="719"/>
      <c r="L984" s="646"/>
      <c r="N984" s="646"/>
      <c r="P984" s="739"/>
      <c r="Q984" s="646"/>
    </row>
    <row r="985" spans="1:17" s="369" customFormat="1">
      <c r="A985" s="735"/>
      <c r="B985" s="736"/>
      <c r="C985" s="737"/>
      <c r="D985" s="646"/>
      <c r="E985" s="646"/>
      <c r="F985" s="646"/>
      <c r="G985" s="738"/>
      <c r="H985" s="738"/>
      <c r="I985" s="719"/>
      <c r="L985" s="646"/>
      <c r="N985" s="646"/>
      <c r="P985" s="739"/>
      <c r="Q985" s="646"/>
    </row>
    <row r="986" spans="1:17" s="369" customFormat="1">
      <c r="A986" s="735"/>
      <c r="B986" s="736"/>
      <c r="C986" s="737"/>
      <c r="D986" s="646"/>
      <c r="E986" s="646"/>
      <c r="F986" s="646"/>
      <c r="G986" s="738"/>
      <c r="H986" s="738"/>
      <c r="I986" s="719"/>
      <c r="L986" s="646"/>
      <c r="N986" s="646"/>
      <c r="P986" s="739"/>
      <c r="Q986" s="646"/>
    </row>
    <row r="987" spans="1:17" s="369" customFormat="1">
      <c r="A987" s="735"/>
      <c r="B987" s="736"/>
      <c r="C987" s="737"/>
      <c r="D987" s="646"/>
      <c r="E987" s="646"/>
      <c r="F987" s="646"/>
      <c r="G987" s="738"/>
      <c r="H987" s="738"/>
      <c r="I987" s="719"/>
      <c r="L987" s="646"/>
      <c r="N987" s="646"/>
      <c r="P987" s="739"/>
      <c r="Q987" s="646"/>
    </row>
    <row r="988" spans="1:17" s="369" customFormat="1">
      <c r="A988" s="735"/>
      <c r="B988" s="736"/>
      <c r="C988" s="737"/>
      <c r="D988" s="646"/>
      <c r="E988" s="646"/>
      <c r="F988" s="646"/>
      <c r="G988" s="738"/>
      <c r="H988" s="738"/>
      <c r="I988" s="719"/>
      <c r="L988" s="646"/>
      <c r="N988" s="646"/>
      <c r="P988" s="739"/>
      <c r="Q988" s="646"/>
    </row>
    <row r="989" spans="1:17" s="369" customFormat="1">
      <c r="A989" s="735"/>
      <c r="B989" s="736"/>
      <c r="C989" s="737"/>
      <c r="D989" s="646"/>
      <c r="E989" s="646"/>
      <c r="F989" s="646"/>
      <c r="G989" s="738"/>
      <c r="H989" s="738"/>
      <c r="I989" s="719"/>
      <c r="L989" s="646"/>
      <c r="N989" s="646"/>
      <c r="P989" s="739"/>
      <c r="Q989" s="646"/>
    </row>
    <row r="990" spans="1:17" s="369" customFormat="1">
      <c r="A990" s="735"/>
      <c r="B990" s="736"/>
      <c r="C990" s="737"/>
      <c r="D990" s="646"/>
      <c r="E990" s="646"/>
      <c r="F990" s="646"/>
      <c r="G990" s="738"/>
      <c r="H990" s="738"/>
      <c r="I990" s="719"/>
      <c r="L990" s="646"/>
      <c r="N990" s="646"/>
      <c r="P990" s="739"/>
      <c r="Q990" s="646"/>
    </row>
    <row r="991" spans="1:17" s="369" customFormat="1">
      <c r="A991" s="735"/>
      <c r="B991" s="736"/>
      <c r="C991" s="737"/>
      <c r="D991" s="646"/>
      <c r="E991" s="646"/>
      <c r="F991" s="646"/>
      <c r="G991" s="738"/>
      <c r="H991" s="738"/>
      <c r="I991" s="719"/>
      <c r="L991" s="646"/>
      <c r="N991" s="646"/>
      <c r="P991" s="739"/>
      <c r="Q991" s="646"/>
    </row>
    <row r="992" spans="1:17" s="369" customFormat="1">
      <c r="A992" s="735"/>
      <c r="B992" s="736"/>
      <c r="C992" s="737"/>
      <c r="D992" s="646"/>
      <c r="E992" s="646"/>
      <c r="F992" s="646"/>
      <c r="G992" s="738"/>
      <c r="H992" s="738"/>
      <c r="I992" s="719"/>
      <c r="L992" s="646"/>
      <c r="N992" s="646"/>
      <c r="P992" s="739"/>
      <c r="Q992" s="646"/>
    </row>
    <row r="993" spans="1:17" s="369" customFormat="1">
      <c r="A993" s="735"/>
      <c r="B993" s="736"/>
      <c r="C993" s="737"/>
      <c r="D993" s="646"/>
      <c r="E993" s="646"/>
      <c r="F993" s="646"/>
      <c r="G993" s="738"/>
      <c r="H993" s="738"/>
      <c r="I993" s="719"/>
      <c r="L993" s="646"/>
      <c r="N993" s="646"/>
      <c r="P993" s="739"/>
      <c r="Q993" s="646"/>
    </row>
    <row r="994" spans="1:17" s="369" customFormat="1">
      <c r="A994" s="735"/>
      <c r="B994" s="736"/>
      <c r="C994" s="737"/>
      <c r="D994" s="646"/>
      <c r="E994" s="646"/>
      <c r="F994" s="646"/>
      <c r="G994" s="738"/>
      <c r="H994" s="738"/>
      <c r="I994" s="719"/>
      <c r="L994" s="646"/>
      <c r="N994" s="646"/>
      <c r="P994" s="739"/>
      <c r="Q994" s="646"/>
    </row>
    <row r="995" spans="1:17" s="369" customFormat="1">
      <c r="A995" s="735"/>
      <c r="B995" s="736"/>
      <c r="C995" s="737"/>
      <c r="D995" s="646"/>
      <c r="E995" s="646"/>
      <c r="F995" s="646"/>
      <c r="G995" s="738"/>
      <c r="H995" s="738"/>
      <c r="I995" s="719"/>
      <c r="L995" s="646"/>
      <c r="N995" s="646"/>
      <c r="P995" s="739"/>
      <c r="Q995" s="646"/>
    </row>
    <row r="996" spans="1:17" s="369" customFormat="1">
      <c r="A996" s="735"/>
      <c r="B996" s="736"/>
      <c r="C996" s="737"/>
      <c r="D996" s="646"/>
      <c r="E996" s="646"/>
      <c r="F996" s="646"/>
      <c r="G996" s="738"/>
      <c r="H996" s="738"/>
      <c r="I996" s="719"/>
      <c r="L996" s="646"/>
      <c r="N996" s="646"/>
      <c r="P996" s="739"/>
      <c r="Q996" s="646"/>
    </row>
    <row r="997" spans="1:17" s="369" customFormat="1">
      <c r="A997" s="735"/>
      <c r="B997" s="736"/>
      <c r="C997" s="737"/>
      <c r="D997" s="646"/>
      <c r="E997" s="646"/>
      <c r="F997" s="646"/>
      <c r="G997" s="738"/>
      <c r="H997" s="738"/>
      <c r="I997" s="719"/>
      <c r="L997" s="646"/>
      <c r="N997" s="646"/>
      <c r="P997" s="739"/>
      <c r="Q997" s="646"/>
    </row>
    <row r="998" spans="1:17" s="369" customFormat="1">
      <c r="A998" s="735"/>
      <c r="B998" s="736"/>
      <c r="C998" s="737"/>
      <c r="D998" s="646"/>
      <c r="E998" s="646"/>
      <c r="F998" s="646"/>
      <c r="G998" s="738"/>
      <c r="H998" s="738"/>
      <c r="I998" s="719"/>
      <c r="L998" s="646"/>
      <c r="N998" s="646"/>
      <c r="P998" s="739"/>
      <c r="Q998" s="646"/>
    </row>
    <row r="999" spans="1:17" s="369" customFormat="1">
      <c r="A999" s="735"/>
      <c r="B999" s="736"/>
      <c r="C999" s="737"/>
      <c r="D999" s="646"/>
      <c r="E999" s="646"/>
      <c r="F999" s="646"/>
      <c r="G999" s="738"/>
      <c r="H999" s="738"/>
      <c r="I999" s="719"/>
      <c r="L999" s="646"/>
      <c r="N999" s="646"/>
      <c r="P999" s="739"/>
      <c r="Q999" s="646"/>
    </row>
    <row r="1000" spans="1:17" s="369" customFormat="1">
      <c r="A1000" s="735"/>
      <c r="B1000" s="736"/>
      <c r="C1000" s="737"/>
      <c r="D1000" s="646"/>
      <c r="E1000" s="646"/>
      <c r="F1000" s="646"/>
      <c r="G1000" s="738"/>
      <c r="H1000" s="738"/>
      <c r="I1000" s="719"/>
      <c r="L1000" s="646"/>
      <c r="N1000" s="646"/>
      <c r="P1000" s="739"/>
      <c r="Q1000" s="646"/>
    </row>
    <row r="1001" spans="1:17" s="369" customFormat="1">
      <c r="A1001" s="735"/>
      <c r="B1001" s="736"/>
      <c r="C1001" s="737"/>
      <c r="D1001" s="646"/>
      <c r="E1001" s="646"/>
      <c r="F1001" s="646"/>
      <c r="G1001" s="738"/>
      <c r="H1001" s="738"/>
      <c r="I1001" s="719"/>
      <c r="L1001" s="646"/>
      <c r="N1001" s="646"/>
      <c r="P1001" s="739"/>
      <c r="Q1001" s="646"/>
    </row>
    <row r="1002" spans="1:17" s="369" customFormat="1">
      <c r="A1002" s="735"/>
      <c r="B1002" s="736"/>
      <c r="C1002" s="737"/>
      <c r="D1002" s="646"/>
      <c r="E1002" s="646"/>
      <c r="F1002" s="646"/>
      <c r="G1002" s="738"/>
      <c r="H1002" s="738"/>
      <c r="I1002" s="719"/>
      <c r="L1002" s="646"/>
      <c r="N1002" s="646"/>
      <c r="P1002" s="739"/>
      <c r="Q1002" s="646"/>
    </row>
    <row r="1003" spans="1:17" s="369" customFormat="1">
      <c r="A1003" s="735"/>
      <c r="B1003" s="736"/>
      <c r="C1003" s="737"/>
      <c r="D1003" s="646"/>
      <c r="E1003" s="646"/>
      <c r="F1003" s="646"/>
      <c r="G1003" s="738"/>
      <c r="H1003" s="738"/>
      <c r="I1003" s="719"/>
      <c r="L1003" s="646"/>
      <c r="N1003" s="646"/>
      <c r="P1003" s="739"/>
      <c r="Q1003" s="646"/>
    </row>
    <row r="1004" spans="1:17" s="369" customFormat="1">
      <c r="A1004" s="735"/>
      <c r="B1004" s="736"/>
      <c r="C1004" s="737"/>
      <c r="D1004" s="646"/>
      <c r="E1004" s="646"/>
      <c r="F1004" s="646"/>
      <c r="G1004" s="738"/>
      <c r="H1004" s="738"/>
      <c r="I1004" s="719"/>
      <c r="L1004" s="646"/>
      <c r="N1004" s="646"/>
      <c r="P1004" s="739"/>
      <c r="Q1004" s="646"/>
    </row>
    <row r="1005" spans="1:17" s="369" customFormat="1">
      <c r="A1005" s="735"/>
      <c r="B1005" s="736"/>
      <c r="C1005" s="737"/>
      <c r="D1005" s="646"/>
      <c r="E1005" s="646"/>
      <c r="F1005" s="646"/>
      <c r="G1005" s="738"/>
      <c r="H1005" s="738"/>
      <c r="I1005" s="719"/>
      <c r="L1005" s="646"/>
      <c r="N1005" s="646"/>
      <c r="P1005" s="739"/>
      <c r="Q1005" s="646"/>
    </row>
    <row r="1006" spans="1:17" s="369" customFormat="1">
      <c r="A1006" s="735"/>
      <c r="B1006" s="736"/>
      <c r="C1006" s="737"/>
      <c r="D1006" s="646"/>
      <c r="E1006" s="646"/>
      <c r="F1006" s="646"/>
      <c r="G1006" s="738"/>
      <c r="H1006" s="738"/>
      <c r="I1006" s="719"/>
      <c r="L1006" s="646"/>
      <c r="N1006" s="646"/>
      <c r="P1006" s="739"/>
      <c r="Q1006" s="646"/>
    </row>
    <row r="1007" spans="1:17" s="369" customFormat="1">
      <c r="A1007" s="735"/>
      <c r="B1007" s="736"/>
      <c r="C1007" s="737"/>
      <c r="D1007" s="646"/>
      <c r="E1007" s="646"/>
      <c r="F1007" s="646"/>
      <c r="G1007" s="738"/>
      <c r="H1007" s="738"/>
      <c r="I1007" s="719"/>
      <c r="L1007" s="646"/>
      <c r="N1007" s="646"/>
      <c r="P1007" s="739"/>
      <c r="Q1007" s="646"/>
    </row>
    <row r="1008" spans="1:17" s="369" customFormat="1">
      <c r="A1008" s="735"/>
      <c r="B1008" s="736"/>
      <c r="C1008" s="737"/>
      <c r="D1008" s="646"/>
      <c r="E1008" s="646"/>
      <c r="F1008" s="646"/>
      <c r="G1008" s="738"/>
      <c r="H1008" s="738"/>
      <c r="I1008" s="719"/>
      <c r="L1008" s="646"/>
      <c r="N1008" s="646"/>
      <c r="P1008" s="739"/>
      <c r="Q1008" s="646"/>
    </row>
    <row r="1009" spans="1:17" s="369" customFormat="1">
      <c r="A1009" s="735"/>
      <c r="B1009" s="736"/>
      <c r="C1009" s="737"/>
      <c r="D1009" s="646"/>
      <c r="E1009" s="646"/>
      <c r="F1009" s="646"/>
      <c r="G1009" s="738"/>
      <c r="H1009" s="738"/>
      <c r="I1009" s="719"/>
      <c r="L1009" s="646"/>
      <c r="N1009" s="646"/>
      <c r="P1009" s="739"/>
      <c r="Q1009" s="646"/>
    </row>
    <row r="1010" spans="1:17" s="369" customFormat="1">
      <c r="A1010" s="735"/>
      <c r="B1010" s="736"/>
      <c r="C1010" s="737"/>
      <c r="D1010" s="646"/>
      <c r="E1010" s="646"/>
      <c r="F1010" s="646"/>
      <c r="G1010" s="738"/>
      <c r="H1010" s="738"/>
      <c r="I1010" s="719"/>
      <c r="L1010" s="646"/>
      <c r="N1010" s="646"/>
      <c r="P1010" s="739"/>
      <c r="Q1010" s="646"/>
    </row>
    <row r="1011" spans="1:17" s="369" customFormat="1">
      <c r="A1011" s="735"/>
      <c r="B1011" s="736"/>
      <c r="C1011" s="737"/>
      <c r="D1011" s="646"/>
      <c r="E1011" s="646"/>
      <c r="F1011" s="646"/>
      <c r="G1011" s="738"/>
      <c r="H1011" s="738"/>
      <c r="I1011" s="719"/>
      <c r="L1011" s="646"/>
      <c r="N1011" s="646"/>
      <c r="P1011" s="739"/>
      <c r="Q1011" s="646"/>
    </row>
    <row r="1012" spans="1:17" s="369" customFormat="1">
      <c r="A1012" s="735"/>
      <c r="B1012" s="736"/>
      <c r="C1012" s="737"/>
      <c r="D1012" s="646"/>
      <c r="E1012" s="646"/>
      <c r="F1012" s="646"/>
      <c r="G1012" s="738"/>
      <c r="H1012" s="738"/>
      <c r="I1012" s="719"/>
      <c r="L1012" s="646"/>
      <c r="N1012" s="646"/>
      <c r="P1012" s="739"/>
      <c r="Q1012" s="646"/>
    </row>
    <row r="1013" spans="1:17" s="369" customFormat="1">
      <c r="A1013" s="735"/>
      <c r="B1013" s="736"/>
      <c r="C1013" s="737"/>
      <c r="D1013" s="646"/>
      <c r="E1013" s="646"/>
      <c r="F1013" s="646"/>
      <c r="G1013" s="738"/>
      <c r="H1013" s="738"/>
      <c r="I1013" s="719"/>
      <c r="L1013" s="646"/>
      <c r="N1013" s="646"/>
      <c r="P1013" s="739"/>
      <c r="Q1013" s="646"/>
    </row>
    <row r="1014" spans="1:17" s="369" customFormat="1">
      <c r="A1014" s="735"/>
      <c r="B1014" s="736"/>
      <c r="C1014" s="737"/>
      <c r="D1014" s="646"/>
      <c r="E1014" s="646"/>
      <c r="F1014" s="646"/>
      <c r="G1014" s="738"/>
      <c r="H1014" s="738"/>
      <c r="I1014" s="719"/>
      <c r="L1014" s="646"/>
      <c r="N1014" s="646"/>
      <c r="P1014" s="739"/>
      <c r="Q1014" s="646"/>
    </row>
    <row r="1015" spans="1:17" s="369" customFormat="1">
      <c r="A1015" s="735"/>
      <c r="B1015" s="736"/>
      <c r="C1015" s="737"/>
      <c r="D1015" s="646"/>
      <c r="E1015" s="646"/>
      <c r="F1015" s="646"/>
      <c r="G1015" s="738"/>
      <c r="H1015" s="738"/>
      <c r="I1015" s="719"/>
      <c r="L1015" s="646"/>
      <c r="N1015" s="646"/>
      <c r="P1015" s="739"/>
      <c r="Q1015" s="646"/>
    </row>
    <row r="1016" spans="1:17" s="369" customFormat="1">
      <c r="A1016" s="735"/>
      <c r="B1016" s="736"/>
      <c r="C1016" s="737"/>
      <c r="D1016" s="646"/>
      <c r="E1016" s="646"/>
      <c r="F1016" s="646"/>
      <c r="G1016" s="738"/>
      <c r="H1016" s="738"/>
      <c r="I1016" s="719"/>
      <c r="L1016" s="646"/>
      <c r="N1016" s="646"/>
      <c r="P1016" s="739"/>
      <c r="Q1016" s="646"/>
    </row>
    <row r="1017" spans="1:17" s="369" customFormat="1">
      <c r="A1017" s="735"/>
      <c r="B1017" s="736"/>
      <c r="C1017" s="737"/>
      <c r="D1017" s="646"/>
      <c r="E1017" s="646"/>
      <c r="F1017" s="646"/>
      <c r="G1017" s="738"/>
      <c r="H1017" s="738"/>
      <c r="I1017" s="719"/>
      <c r="L1017" s="646"/>
      <c r="N1017" s="646"/>
      <c r="P1017" s="739"/>
      <c r="Q1017" s="646"/>
    </row>
    <row r="1018" spans="1:17" s="369" customFormat="1">
      <c r="A1018" s="735"/>
      <c r="B1018" s="736"/>
      <c r="C1018" s="737"/>
      <c r="D1018" s="646"/>
      <c r="E1018" s="646"/>
      <c r="F1018" s="646"/>
      <c r="G1018" s="738"/>
      <c r="H1018" s="738"/>
      <c r="I1018" s="719"/>
      <c r="L1018" s="646"/>
      <c r="N1018" s="646"/>
      <c r="P1018" s="739"/>
      <c r="Q1018" s="646"/>
    </row>
    <row r="1019" spans="1:17" s="369" customFormat="1">
      <c r="A1019" s="735"/>
      <c r="B1019" s="736"/>
      <c r="C1019" s="737"/>
      <c r="D1019" s="646"/>
      <c r="E1019" s="646"/>
      <c r="F1019" s="646"/>
      <c r="G1019" s="738"/>
      <c r="H1019" s="738"/>
      <c r="I1019" s="719"/>
      <c r="L1019" s="646"/>
      <c r="N1019" s="646"/>
      <c r="P1019" s="739"/>
      <c r="Q1019" s="646"/>
    </row>
    <row r="1020" spans="1:17" s="369" customFormat="1">
      <c r="A1020" s="735"/>
      <c r="B1020" s="736"/>
      <c r="C1020" s="737"/>
      <c r="D1020" s="646"/>
      <c r="E1020" s="646"/>
      <c r="F1020" s="646"/>
      <c r="G1020" s="738"/>
      <c r="H1020" s="738"/>
      <c r="I1020" s="719"/>
      <c r="L1020" s="646"/>
      <c r="N1020" s="646"/>
      <c r="P1020" s="739"/>
      <c r="Q1020" s="646"/>
    </row>
    <row r="1021" spans="1:17" s="369" customFormat="1">
      <c r="A1021" s="735"/>
      <c r="B1021" s="736"/>
      <c r="C1021" s="737"/>
      <c r="D1021" s="646"/>
      <c r="E1021" s="646"/>
      <c r="F1021" s="646"/>
      <c r="G1021" s="738"/>
      <c r="H1021" s="738"/>
      <c r="I1021" s="719"/>
      <c r="L1021" s="646"/>
      <c r="N1021" s="646"/>
      <c r="P1021" s="739"/>
      <c r="Q1021" s="646"/>
    </row>
    <row r="1022" spans="1:17" s="369" customFormat="1">
      <c r="A1022" s="735"/>
      <c r="B1022" s="736"/>
      <c r="C1022" s="737"/>
      <c r="D1022" s="646"/>
      <c r="E1022" s="646"/>
      <c r="F1022" s="646"/>
      <c r="G1022" s="738"/>
      <c r="H1022" s="738"/>
      <c r="I1022" s="719"/>
      <c r="L1022" s="646"/>
      <c r="N1022" s="646"/>
      <c r="P1022" s="739"/>
      <c r="Q1022" s="646"/>
    </row>
    <row r="1023" spans="1:17" s="369" customFormat="1">
      <c r="A1023" s="735"/>
      <c r="B1023" s="736"/>
      <c r="C1023" s="737"/>
      <c r="D1023" s="646"/>
      <c r="E1023" s="646"/>
      <c r="F1023" s="646"/>
      <c r="G1023" s="738"/>
      <c r="H1023" s="738"/>
      <c r="I1023" s="719"/>
      <c r="L1023" s="646"/>
      <c r="N1023" s="646"/>
      <c r="P1023" s="739"/>
      <c r="Q1023" s="646"/>
    </row>
    <row r="1024" spans="1:17" s="369" customFormat="1">
      <c r="A1024" s="735"/>
      <c r="B1024" s="736"/>
      <c r="C1024" s="737"/>
      <c r="D1024" s="646"/>
      <c r="E1024" s="646"/>
      <c r="F1024" s="646"/>
      <c r="G1024" s="738"/>
      <c r="H1024" s="738"/>
      <c r="I1024" s="719"/>
      <c r="L1024" s="646"/>
      <c r="N1024" s="646"/>
      <c r="P1024" s="739"/>
      <c r="Q1024" s="646"/>
    </row>
    <row r="1025" spans="1:17" s="369" customFormat="1">
      <c r="A1025" s="735"/>
      <c r="B1025" s="736"/>
      <c r="C1025" s="737"/>
      <c r="D1025" s="646"/>
      <c r="E1025" s="646"/>
      <c r="F1025" s="646"/>
      <c r="G1025" s="738"/>
      <c r="H1025" s="738"/>
      <c r="I1025" s="719"/>
      <c r="L1025" s="646"/>
      <c r="N1025" s="646"/>
      <c r="P1025" s="739"/>
      <c r="Q1025" s="646"/>
    </row>
    <row r="1026" spans="1:17" s="369" customFormat="1">
      <c r="A1026" s="735"/>
      <c r="B1026" s="736"/>
      <c r="C1026" s="737"/>
      <c r="D1026" s="646"/>
      <c r="E1026" s="646"/>
      <c r="F1026" s="646"/>
      <c r="G1026" s="738"/>
      <c r="H1026" s="738"/>
      <c r="I1026" s="719"/>
      <c r="L1026" s="646"/>
      <c r="N1026" s="646"/>
      <c r="P1026" s="739"/>
      <c r="Q1026" s="646"/>
    </row>
    <row r="1027" spans="1:17" s="369" customFormat="1">
      <c r="A1027" s="735"/>
      <c r="B1027" s="736"/>
      <c r="C1027" s="737"/>
      <c r="D1027" s="646"/>
      <c r="E1027" s="646"/>
      <c r="F1027" s="646"/>
      <c r="G1027" s="738"/>
      <c r="H1027" s="738"/>
      <c r="I1027" s="719"/>
      <c r="L1027" s="646"/>
      <c r="N1027" s="646"/>
      <c r="P1027" s="739"/>
      <c r="Q1027" s="646"/>
    </row>
    <row r="1028" spans="1:17" s="369" customFormat="1">
      <c r="A1028" s="735"/>
      <c r="B1028" s="736"/>
      <c r="C1028" s="737"/>
      <c r="D1028" s="646"/>
      <c r="E1028" s="646"/>
      <c r="F1028" s="646"/>
      <c r="G1028" s="738"/>
      <c r="H1028" s="738"/>
      <c r="I1028" s="719"/>
      <c r="L1028" s="646"/>
      <c r="N1028" s="646"/>
      <c r="P1028" s="739"/>
      <c r="Q1028" s="646"/>
    </row>
    <row r="1029" spans="1:17" s="369" customFormat="1">
      <c r="A1029" s="735"/>
      <c r="B1029" s="736"/>
      <c r="C1029" s="737"/>
      <c r="D1029" s="646"/>
      <c r="E1029" s="646"/>
      <c r="F1029" s="646"/>
      <c r="G1029" s="738"/>
      <c r="H1029" s="738"/>
      <c r="I1029" s="719"/>
      <c r="L1029" s="646"/>
      <c r="N1029" s="646"/>
      <c r="P1029" s="739"/>
      <c r="Q1029" s="646"/>
    </row>
    <row r="1030" spans="1:17" s="369" customFormat="1">
      <c r="A1030" s="735"/>
      <c r="B1030" s="736"/>
      <c r="C1030" s="737"/>
      <c r="D1030" s="646"/>
      <c r="E1030" s="646"/>
      <c r="F1030" s="646"/>
      <c r="G1030" s="738"/>
      <c r="H1030" s="738"/>
      <c r="I1030" s="719"/>
      <c r="L1030" s="646"/>
      <c r="N1030" s="646"/>
      <c r="P1030" s="739"/>
      <c r="Q1030" s="646"/>
    </row>
    <row r="1031" spans="1:17" s="369" customFormat="1">
      <c r="A1031" s="735"/>
      <c r="B1031" s="736"/>
      <c r="C1031" s="737"/>
      <c r="D1031" s="646"/>
      <c r="E1031" s="646"/>
      <c r="F1031" s="646"/>
      <c r="G1031" s="738"/>
      <c r="H1031" s="738"/>
      <c r="I1031" s="719"/>
      <c r="L1031" s="646"/>
      <c r="N1031" s="646"/>
      <c r="P1031" s="739"/>
      <c r="Q1031" s="646"/>
    </row>
    <row r="1032" spans="1:17" s="369" customFormat="1">
      <c r="A1032" s="735"/>
      <c r="B1032" s="736"/>
      <c r="C1032" s="737"/>
      <c r="D1032" s="646"/>
      <c r="E1032" s="646"/>
      <c r="F1032" s="646"/>
      <c r="G1032" s="738"/>
      <c r="H1032" s="738"/>
      <c r="I1032" s="719"/>
      <c r="L1032" s="646"/>
      <c r="N1032" s="646"/>
      <c r="P1032" s="739"/>
      <c r="Q1032" s="646"/>
    </row>
    <row r="1033" spans="1:17" s="369" customFormat="1">
      <c r="A1033" s="735"/>
      <c r="B1033" s="736"/>
      <c r="C1033" s="737"/>
      <c r="D1033" s="646"/>
      <c r="E1033" s="646"/>
      <c r="F1033" s="646"/>
      <c r="G1033" s="738"/>
      <c r="H1033" s="738"/>
      <c r="I1033" s="719"/>
      <c r="L1033" s="646"/>
      <c r="N1033" s="646"/>
      <c r="P1033" s="739"/>
      <c r="Q1033" s="646"/>
    </row>
    <row r="1034" spans="1:17" s="369" customFormat="1">
      <c r="A1034" s="735"/>
      <c r="B1034" s="736"/>
      <c r="C1034" s="737"/>
      <c r="D1034" s="646"/>
      <c r="E1034" s="646"/>
      <c r="F1034" s="646"/>
      <c r="G1034" s="738"/>
      <c r="H1034" s="738"/>
      <c r="I1034" s="719"/>
      <c r="L1034" s="646"/>
      <c r="N1034" s="646"/>
      <c r="P1034" s="739"/>
      <c r="Q1034" s="646"/>
    </row>
    <row r="1035" spans="1:17" s="369" customFormat="1">
      <c r="A1035" s="735"/>
      <c r="B1035" s="736"/>
      <c r="C1035" s="737"/>
      <c r="D1035" s="646"/>
      <c r="E1035" s="646"/>
      <c r="F1035" s="646"/>
      <c r="G1035" s="738"/>
      <c r="H1035" s="738"/>
      <c r="I1035" s="719"/>
      <c r="L1035" s="646"/>
      <c r="N1035" s="646"/>
      <c r="P1035" s="739"/>
      <c r="Q1035" s="646"/>
    </row>
    <row r="1036" spans="1:17" s="369" customFormat="1">
      <c r="A1036" s="735"/>
      <c r="B1036" s="736"/>
      <c r="C1036" s="737"/>
      <c r="D1036" s="646"/>
      <c r="E1036" s="646"/>
      <c r="F1036" s="646"/>
      <c r="G1036" s="738"/>
      <c r="H1036" s="738"/>
      <c r="I1036" s="719"/>
      <c r="L1036" s="646"/>
      <c r="N1036" s="646"/>
      <c r="P1036" s="739"/>
      <c r="Q1036" s="646"/>
    </row>
    <row r="1037" spans="1:17" s="369" customFormat="1">
      <c r="A1037" s="735"/>
      <c r="B1037" s="736"/>
      <c r="C1037" s="737"/>
      <c r="D1037" s="646"/>
      <c r="E1037" s="646"/>
      <c r="F1037" s="646"/>
      <c r="G1037" s="738"/>
      <c r="H1037" s="738"/>
      <c r="I1037" s="719"/>
      <c r="L1037" s="646"/>
      <c r="N1037" s="646"/>
      <c r="P1037" s="739"/>
      <c r="Q1037" s="646"/>
    </row>
    <row r="1038" spans="1:17" s="369" customFormat="1">
      <c r="A1038" s="735"/>
      <c r="B1038" s="736"/>
      <c r="C1038" s="737"/>
      <c r="D1038" s="646"/>
      <c r="E1038" s="646"/>
      <c r="F1038" s="646"/>
      <c r="G1038" s="738"/>
      <c r="H1038" s="738"/>
      <c r="I1038" s="719"/>
      <c r="L1038" s="646"/>
      <c r="N1038" s="646"/>
      <c r="P1038" s="739"/>
      <c r="Q1038" s="646"/>
    </row>
    <row r="1039" spans="1:17" s="369" customFormat="1">
      <c r="A1039" s="735"/>
      <c r="B1039" s="736"/>
      <c r="C1039" s="737"/>
      <c r="D1039" s="646"/>
      <c r="E1039" s="646"/>
      <c r="F1039" s="646"/>
      <c r="G1039" s="738"/>
      <c r="H1039" s="738"/>
      <c r="I1039" s="719"/>
      <c r="L1039" s="646"/>
      <c r="N1039" s="646"/>
      <c r="P1039" s="739"/>
      <c r="Q1039" s="646"/>
    </row>
    <row r="1040" spans="1:17" s="369" customFormat="1">
      <c r="A1040" s="735"/>
      <c r="B1040" s="736"/>
      <c r="C1040" s="737"/>
      <c r="D1040" s="646"/>
      <c r="E1040" s="646"/>
      <c r="F1040" s="646"/>
      <c r="G1040" s="738"/>
      <c r="H1040" s="738"/>
      <c r="I1040" s="719"/>
      <c r="L1040" s="646"/>
      <c r="N1040" s="646"/>
      <c r="P1040" s="739"/>
      <c r="Q1040" s="646"/>
    </row>
    <row r="1041" spans="1:17" s="369" customFormat="1">
      <c r="A1041" s="735"/>
      <c r="B1041" s="736"/>
      <c r="C1041" s="737"/>
      <c r="D1041" s="646"/>
      <c r="E1041" s="646"/>
      <c r="F1041" s="646"/>
      <c r="G1041" s="738"/>
      <c r="H1041" s="738"/>
      <c r="I1041" s="719"/>
      <c r="L1041" s="646"/>
      <c r="N1041" s="646"/>
      <c r="P1041" s="739"/>
      <c r="Q1041" s="646"/>
    </row>
    <row r="1042" spans="1:17" s="369" customFormat="1">
      <c r="A1042" s="735"/>
      <c r="B1042" s="736"/>
      <c r="C1042" s="737"/>
      <c r="D1042" s="646"/>
      <c r="E1042" s="646"/>
      <c r="F1042" s="646"/>
      <c r="G1042" s="738"/>
      <c r="H1042" s="738"/>
      <c r="I1042" s="719"/>
      <c r="L1042" s="646"/>
      <c r="N1042" s="646"/>
      <c r="P1042" s="739"/>
      <c r="Q1042" s="646"/>
    </row>
    <row r="1043" spans="1:17" s="369" customFormat="1">
      <c r="A1043" s="735"/>
      <c r="B1043" s="736"/>
      <c r="C1043" s="737"/>
      <c r="D1043" s="646"/>
      <c r="E1043" s="646"/>
      <c r="F1043" s="646"/>
      <c r="G1043" s="738"/>
      <c r="H1043" s="738"/>
      <c r="I1043" s="719"/>
      <c r="L1043" s="646"/>
      <c r="N1043" s="646"/>
      <c r="P1043" s="739"/>
      <c r="Q1043" s="646"/>
    </row>
    <row r="1044" spans="1:17" s="369" customFormat="1">
      <c r="A1044" s="735"/>
      <c r="B1044" s="736"/>
      <c r="C1044" s="737"/>
      <c r="D1044" s="646"/>
      <c r="E1044" s="646"/>
      <c r="F1044" s="646"/>
      <c r="G1044" s="738"/>
      <c r="H1044" s="738"/>
      <c r="I1044" s="719"/>
      <c r="L1044" s="646"/>
      <c r="N1044" s="646"/>
      <c r="P1044" s="739"/>
      <c r="Q1044" s="646"/>
    </row>
    <row r="1045" spans="1:17" s="369" customFormat="1">
      <c r="A1045" s="735"/>
      <c r="B1045" s="736"/>
      <c r="C1045" s="737"/>
      <c r="D1045" s="646"/>
      <c r="E1045" s="646"/>
      <c r="F1045" s="646"/>
      <c r="G1045" s="738"/>
      <c r="H1045" s="738"/>
      <c r="I1045" s="719"/>
      <c r="L1045" s="646"/>
      <c r="N1045" s="646"/>
      <c r="P1045" s="739"/>
      <c r="Q1045" s="646"/>
    </row>
    <row r="1046" spans="1:17" s="369" customFormat="1">
      <c r="A1046" s="735"/>
      <c r="B1046" s="736"/>
      <c r="C1046" s="737"/>
      <c r="D1046" s="646"/>
      <c r="E1046" s="646"/>
      <c r="F1046" s="646"/>
      <c r="G1046" s="738"/>
      <c r="H1046" s="738"/>
      <c r="I1046" s="719"/>
      <c r="L1046" s="646"/>
      <c r="N1046" s="646"/>
      <c r="P1046" s="739"/>
      <c r="Q1046" s="646"/>
    </row>
    <row r="1047" spans="1:17" s="369" customFormat="1">
      <c r="A1047" s="735"/>
      <c r="B1047" s="736"/>
      <c r="C1047" s="737"/>
      <c r="D1047" s="646"/>
      <c r="E1047" s="646"/>
      <c r="F1047" s="646"/>
      <c r="G1047" s="738"/>
      <c r="H1047" s="738"/>
      <c r="I1047" s="719"/>
      <c r="L1047" s="646"/>
      <c r="N1047" s="646"/>
      <c r="P1047" s="739"/>
      <c r="Q1047" s="646"/>
    </row>
    <row r="1048" spans="1:17" s="369" customFormat="1">
      <c r="A1048" s="735"/>
      <c r="B1048" s="736"/>
      <c r="C1048" s="737"/>
      <c r="D1048" s="646"/>
      <c r="E1048" s="646"/>
      <c r="F1048" s="646"/>
      <c r="G1048" s="738"/>
      <c r="H1048" s="738"/>
      <c r="I1048" s="719"/>
      <c r="L1048" s="646"/>
      <c r="N1048" s="646"/>
      <c r="P1048" s="739"/>
      <c r="Q1048" s="646"/>
    </row>
    <row r="1049" spans="1:17" s="369" customFormat="1">
      <c r="A1049" s="735"/>
      <c r="B1049" s="736"/>
      <c r="C1049" s="737"/>
      <c r="D1049" s="646"/>
      <c r="E1049" s="646"/>
      <c r="F1049" s="646"/>
      <c r="G1049" s="738"/>
      <c r="H1049" s="738"/>
      <c r="I1049" s="719"/>
      <c r="L1049" s="646"/>
      <c r="N1049" s="646"/>
      <c r="P1049" s="739"/>
      <c r="Q1049" s="646"/>
    </row>
    <row r="1050" spans="1:17" s="369" customFormat="1">
      <c r="A1050" s="735"/>
      <c r="B1050" s="736"/>
      <c r="C1050" s="737"/>
      <c r="D1050" s="646"/>
      <c r="E1050" s="646"/>
      <c r="F1050" s="646"/>
      <c r="G1050" s="738"/>
      <c r="H1050" s="738"/>
      <c r="I1050" s="719"/>
      <c r="L1050" s="646"/>
      <c r="N1050" s="646"/>
      <c r="P1050" s="739"/>
      <c r="Q1050" s="646"/>
    </row>
    <row r="1051" spans="1:17" s="369" customFormat="1">
      <c r="A1051" s="735"/>
      <c r="B1051" s="736"/>
      <c r="C1051" s="737"/>
      <c r="D1051" s="646"/>
      <c r="E1051" s="646"/>
      <c r="F1051" s="646"/>
      <c r="G1051" s="738"/>
      <c r="H1051" s="738"/>
      <c r="I1051" s="719"/>
      <c r="L1051" s="646"/>
      <c r="N1051" s="646"/>
      <c r="P1051" s="739"/>
      <c r="Q1051" s="646"/>
    </row>
    <row r="1052" spans="1:17" s="369" customFormat="1">
      <c r="A1052" s="735"/>
      <c r="B1052" s="736"/>
      <c r="C1052" s="737"/>
      <c r="D1052" s="646"/>
      <c r="E1052" s="646"/>
      <c r="F1052" s="646"/>
      <c r="G1052" s="738"/>
      <c r="H1052" s="738"/>
      <c r="I1052" s="719"/>
      <c r="L1052" s="646"/>
      <c r="N1052" s="646"/>
      <c r="P1052" s="739"/>
      <c r="Q1052" s="646"/>
    </row>
    <row r="1053" spans="1:17" s="369" customFormat="1">
      <c r="A1053" s="735"/>
      <c r="B1053" s="736"/>
      <c r="C1053" s="737"/>
      <c r="D1053" s="646"/>
      <c r="E1053" s="646"/>
      <c r="F1053" s="646"/>
      <c r="G1053" s="738"/>
      <c r="H1053" s="738"/>
      <c r="I1053" s="719"/>
      <c r="L1053" s="646"/>
      <c r="N1053" s="646"/>
      <c r="P1053" s="739"/>
      <c r="Q1053" s="646"/>
    </row>
    <row r="1054" spans="1:17" s="369" customFormat="1">
      <c r="A1054" s="735"/>
      <c r="B1054" s="736"/>
      <c r="C1054" s="737"/>
      <c r="D1054" s="646"/>
      <c r="E1054" s="646"/>
      <c r="F1054" s="646"/>
      <c r="G1054" s="738"/>
      <c r="H1054" s="738"/>
      <c r="I1054" s="719"/>
      <c r="L1054" s="646"/>
      <c r="N1054" s="646"/>
      <c r="P1054" s="739"/>
      <c r="Q1054" s="646"/>
    </row>
    <row r="1055" spans="1:17" s="369" customFormat="1">
      <c r="A1055" s="735"/>
      <c r="B1055" s="736"/>
      <c r="C1055" s="737"/>
      <c r="D1055" s="646"/>
      <c r="E1055" s="646"/>
      <c r="F1055" s="646"/>
      <c r="G1055" s="738"/>
      <c r="H1055" s="738"/>
      <c r="I1055" s="719"/>
      <c r="L1055" s="646"/>
      <c r="N1055" s="646"/>
      <c r="P1055" s="739"/>
      <c r="Q1055" s="646"/>
    </row>
    <row r="1056" spans="1:17" s="369" customFormat="1">
      <c r="A1056" s="735"/>
      <c r="B1056" s="736"/>
      <c r="C1056" s="737"/>
      <c r="D1056" s="646"/>
      <c r="E1056" s="646"/>
      <c r="F1056" s="646"/>
      <c r="G1056" s="738"/>
      <c r="H1056" s="738"/>
      <c r="I1056" s="719"/>
      <c r="L1056" s="646"/>
      <c r="N1056" s="646"/>
      <c r="P1056" s="739"/>
      <c r="Q1056" s="646"/>
    </row>
    <row r="1057" spans="1:17" s="369" customFormat="1">
      <c r="A1057" s="735"/>
      <c r="B1057" s="736"/>
      <c r="C1057" s="737"/>
      <c r="D1057" s="646"/>
      <c r="E1057" s="646"/>
      <c r="F1057" s="646"/>
      <c r="G1057" s="738"/>
      <c r="H1057" s="738"/>
      <c r="I1057" s="719"/>
      <c r="L1057" s="646"/>
      <c r="N1057" s="646"/>
      <c r="P1057" s="739"/>
      <c r="Q1057" s="646"/>
    </row>
    <row r="1058" spans="1:17" s="369" customFormat="1">
      <c r="A1058" s="735"/>
      <c r="B1058" s="736"/>
      <c r="C1058" s="737"/>
      <c r="D1058" s="646"/>
      <c r="E1058" s="646"/>
      <c r="F1058" s="646"/>
      <c r="G1058" s="738"/>
      <c r="H1058" s="738"/>
      <c r="I1058" s="719"/>
      <c r="L1058" s="646"/>
      <c r="N1058" s="646"/>
      <c r="P1058" s="739"/>
      <c r="Q1058" s="646"/>
    </row>
    <row r="1059" spans="1:17" s="369" customFormat="1">
      <c r="A1059" s="735"/>
      <c r="B1059" s="736"/>
      <c r="C1059" s="737"/>
      <c r="D1059" s="646"/>
      <c r="E1059" s="646"/>
      <c r="F1059" s="646"/>
      <c r="G1059" s="738"/>
      <c r="H1059" s="738"/>
      <c r="I1059" s="719"/>
      <c r="L1059" s="646"/>
      <c r="N1059" s="646"/>
      <c r="P1059" s="739"/>
      <c r="Q1059" s="646"/>
    </row>
    <row r="1060" spans="1:17" s="369" customFormat="1">
      <c r="A1060" s="735"/>
      <c r="B1060" s="736"/>
      <c r="C1060" s="737"/>
      <c r="D1060" s="646"/>
      <c r="E1060" s="646"/>
      <c r="F1060" s="646"/>
      <c r="G1060" s="738"/>
      <c r="H1060" s="738"/>
      <c r="I1060" s="719"/>
      <c r="L1060" s="646"/>
      <c r="N1060" s="646"/>
      <c r="P1060" s="739"/>
      <c r="Q1060" s="646"/>
    </row>
    <row r="1061" spans="1:17" s="369" customFormat="1">
      <c r="A1061" s="735"/>
      <c r="B1061" s="736"/>
      <c r="C1061" s="737"/>
      <c r="D1061" s="646"/>
      <c r="E1061" s="646"/>
      <c r="F1061" s="646"/>
      <c r="G1061" s="738"/>
      <c r="H1061" s="738"/>
      <c r="I1061" s="719"/>
      <c r="L1061" s="646"/>
      <c r="N1061" s="646"/>
      <c r="P1061" s="739"/>
      <c r="Q1061" s="646"/>
    </row>
    <row r="1062" spans="1:17" s="369" customFormat="1">
      <c r="A1062" s="735"/>
      <c r="B1062" s="736"/>
      <c r="C1062" s="737"/>
      <c r="D1062" s="646"/>
      <c r="E1062" s="646"/>
      <c r="F1062" s="646"/>
      <c r="G1062" s="738"/>
      <c r="H1062" s="738"/>
      <c r="I1062" s="719"/>
      <c r="L1062" s="646"/>
      <c r="N1062" s="646"/>
      <c r="P1062" s="739"/>
      <c r="Q1062" s="646"/>
    </row>
    <row r="1063" spans="1:17" s="369" customFormat="1">
      <c r="A1063" s="735"/>
      <c r="B1063" s="736"/>
      <c r="C1063" s="737"/>
      <c r="D1063" s="646"/>
      <c r="E1063" s="646"/>
      <c r="F1063" s="646"/>
      <c r="G1063" s="738"/>
      <c r="H1063" s="738"/>
      <c r="I1063" s="719"/>
      <c r="L1063" s="646"/>
      <c r="N1063" s="646"/>
      <c r="P1063" s="739"/>
      <c r="Q1063" s="646"/>
    </row>
    <row r="1064" spans="1:17" s="369" customFormat="1">
      <c r="A1064" s="735"/>
      <c r="B1064" s="736"/>
      <c r="C1064" s="737"/>
      <c r="D1064" s="646"/>
      <c r="E1064" s="646"/>
      <c r="F1064" s="646"/>
      <c r="G1064" s="738"/>
      <c r="H1064" s="738"/>
      <c r="I1064" s="719"/>
      <c r="L1064" s="646"/>
      <c r="N1064" s="646"/>
      <c r="P1064" s="739"/>
      <c r="Q1064" s="646"/>
    </row>
    <row r="1065" spans="1:17" s="369" customFormat="1">
      <c r="A1065" s="735"/>
      <c r="B1065" s="736"/>
      <c r="C1065" s="737"/>
      <c r="D1065" s="646"/>
      <c r="E1065" s="646"/>
      <c r="F1065" s="646"/>
      <c r="G1065" s="738"/>
      <c r="H1065" s="738"/>
      <c r="I1065" s="719"/>
      <c r="L1065" s="646"/>
      <c r="N1065" s="646"/>
      <c r="P1065" s="739"/>
      <c r="Q1065" s="646"/>
    </row>
    <row r="1066" spans="1:17" s="369" customFormat="1">
      <c r="A1066" s="735"/>
      <c r="B1066" s="736"/>
      <c r="C1066" s="737"/>
      <c r="D1066" s="646"/>
      <c r="E1066" s="646"/>
      <c r="F1066" s="646"/>
      <c r="G1066" s="738"/>
      <c r="H1066" s="738"/>
      <c r="I1066" s="719"/>
      <c r="L1066" s="646"/>
      <c r="N1066" s="646"/>
      <c r="P1066" s="739"/>
      <c r="Q1066" s="646"/>
    </row>
    <row r="1067" spans="1:17" s="369" customFormat="1">
      <c r="A1067" s="735"/>
      <c r="B1067" s="736"/>
      <c r="C1067" s="737"/>
      <c r="D1067" s="646"/>
      <c r="E1067" s="646"/>
      <c r="F1067" s="646"/>
      <c r="G1067" s="738"/>
      <c r="H1067" s="738"/>
      <c r="I1067" s="719"/>
      <c r="L1067" s="646"/>
      <c r="N1067" s="646"/>
      <c r="P1067" s="739"/>
      <c r="Q1067" s="646"/>
    </row>
    <row r="1068" spans="1:17" s="369" customFormat="1">
      <c r="A1068" s="735"/>
      <c r="B1068" s="736"/>
      <c r="C1068" s="737"/>
      <c r="D1068" s="646"/>
      <c r="E1068" s="646"/>
      <c r="F1068" s="646"/>
      <c r="G1068" s="738"/>
      <c r="H1068" s="738"/>
      <c r="I1068" s="719"/>
      <c r="L1068" s="646"/>
      <c r="N1068" s="646"/>
      <c r="P1068" s="739"/>
      <c r="Q1068" s="646"/>
    </row>
    <row r="1069" spans="1:17" s="369" customFormat="1">
      <c r="A1069" s="735"/>
      <c r="B1069" s="736"/>
      <c r="C1069" s="737"/>
      <c r="D1069" s="646"/>
      <c r="E1069" s="646"/>
      <c r="F1069" s="646"/>
      <c r="G1069" s="738"/>
      <c r="H1069" s="738"/>
      <c r="I1069" s="719"/>
      <c r="L1069" s="646"/>
      <c r="N1069" s="646"/>
      <c r="P1069" s="739"/>
      <c r="Q1069" s="646"/>
    </row>
    <row r="1070" spans="1:17" s="369" customFormat="1">
      <c r="A1070" s="735"/>
      <c r="B1070" s="736"/>
      <c r="C1070" s="737"/>
      <c r="D1070" s="646"/>
      <c r="E1070" s="646"/>
      <c r="F1070" s="646"/>
      <c r="G1070" s="738"/>
      <c r="H1070" s="738"/>
      <c r="I1070" s="719"/>
      <c r="L1070" s="646"/>
      <c r="N1070" s="646"/>
      <c r="P1070" s="739"/>
      <c r="Q1070" s="646"/>
    </row>
    <row r="1071" spans="1:17" s="369" customFormat="1">
      <c r="A1071" s="735"/>
      <c r="B1071" s="736"/>
      <c r="C1071" s="737"/>
      <c r="D1071" s="646"/>
      <c r="E1071" s="646"/>
      <c r="F1071" s="646"/>
      <c r="G1071" s="738"/>
      <c r="H1071" s="738"/>
      <c r="I1071" s="719"/>
      <c r="L1071" s="646"/>
      <c r="N1071" s="646"/>
      <c r="P1071" s="739"/>
      <c r="Q1071" s="646"/>
    </row>
    <row r="1072" spans="1:17" s="369" customFormat="1">
      <c r="A1072" s="735"/>
      <c r="B1072" s="736"/>
      <c r="C1072" s="737"/>
      <c r="D1072" s="646"/>
      <c r="E1072" s="646"/>
      <c r="F1072" s="646"/>
      <c r="G1072" s="738"/>
      <c r="H1072" s="738"/>
      <c r="I1072" s="719"/>
      <c r="L1072" s="646"/>
      <c r="N1072" s="646"/>
      <c r="P1072" s="739"/>
      <c r="Q1072" s="646"/>
    </row>
    <row r="1073" spans="1:17" s="369" customFormat="1">
      <c r="A1073" s="735"/>
      <c r="B1073" s="736"/>
      <c r="C1073" s="737"/>
      <c r="D1073" s="646"/>
      <c r="E1073" s="646"/>
      <c r="F1073" s="646"/>
      <c r="G1073" s="738"/>
      <c r="H1073" s="738"/>
      <c r="I1073" s="719"/>
      <c r="L1073" s="646"/>
      <c r="N1073" s="646"/>
      <c r="P1073" s="739"/>
      <c r="Q1073" s="646"/>
    </row>
    <row r="1074" spans="1:17" s="369" customFormat="1">
      <c r="A1074" s="735"/>
      <c r="B1074" s="736"/>
      <c r="C1074" s="737"/>
      <c r="D1074" s="646"/>
      <c r="E1074" s="646"/>
      <c r="F1074" s="646"/>
      <c r="G1074" s="738"/>
      <c r="H1074" s="738"/>
      <c r="I1074" s="719"/>
      <c r="L1074" s="646"/>
      <c r="N1074" s="646"/>
      <c r="P1074" s="739"/>
      <c r="Q1074" s="646"/>
    </row>
    <row r="1075" spans="1:17" s="369" customFormat="1">
      <c r="A1075" s="735"/>
      <c r="B1075" s="736"/>
      <c r="C1075" s="737"/>
      <c r="D1075" s="646"/>
      <c r="E1075" s="646"/>
      <c r="F1075" s="646"/>
      <c r="G1075" s="738"/>
      <c r="H1075" s="738"/>
      <c r="I1075" s="719"/>
      <c r="L1075" s="646"/>
      <c r="N1075" s="646"/>
      <c r="P1075" s="739"/>
      <c r="Q1075" s="646"/>
    </row>
    <row r="1076" spans="1:17" s="369" customFormat="1">
      <c r="A1076" s="735"/>
      <c r="B1076" s="736"/>
      <c r="C1076" s="737"/>
      <c r="D1076" s="646"/>
      <c r="E1076" s="646"/>
      <c r="F1076" s="646"/>
      <c r="G1076" s="738"/>
      <c r="H1076" s="738"/>
      <c r="I1076" s="719"/>
      <c r="L1076" s="646"/>
      <c r="N1076" s="646"/>
      <c r="P1076" s="739"/>
      <c r="Q1076" s="646"/>
    </row>
    <row r="1077" spans="1:17" s="369" customFormat="1">
      <c r="A1077" s="735"/>
      <c r="B1077" s="736"/>
      <c r="C1077" s="737"/>
      <c r="D1077" s="646"/>
      <c r="E1077" s="646"/>
      <c r="F1077" s="646"/>
      <c r="G1077" s="738"/>
      <c r="H1077" s="738"/>
      <c r="I1077" s="719"/>
      <c r="L1077" s="646"/>
      <c r="N1077" s="646"/>
      <c r="P1077" s="739"/>
      <c r="Q1077" s="646"/>
    </row>
    <row r="1078" spans="1:17" s="369" customFormat="1">
      <c r="A1078" s="735"/>
      <c r="B1078" s="736"/>
      <c r="C1078" s="737"/>
      <c r="D1078" s="646"/>
      <c r="E1078" s="646"/>
      <c r="F1078" s="646"/>
      <c r="G1078" s="738"/>
      <c r="H1078" s="738"/>
      <c r="I1078" s="719"/>
      <c r="L1078" s="646"/>
      <c r="N1078" s="646"/>
      <c r="P1078" s="739"/>
      <c r="Q1078" s="646"/>
    </row>
    <row r="1079" spans="1:17" s="369" customFormat="1">
      <c r="A1079" s="735"/>
      <c r="B1079" s="736"/>
      <c r="C1079" s="737"/>
      <c r="D1079" s="646"/>
      <c r="E1079" s="646"/>
      <c r="F1079" s="646"/>
      <c r="G1079" s="738"/>
      <c r="H1079" s="738"/>
      <c r="I1079" s="719"/>
      <c r="L1079" s="646"/>
      <c r="N1079" s="646"/>
      <c r="P1079" s="739"/>
      <c r="Q1079" s="646"/>
    </row>
    <row r="1080" spans="1:17" s="369" customFormat="1">
      <c r="A1080" s="735"/>
      <c r="B1080" s="736"/>
      <c r="C1080" s="737"/>
      <c r="D1080" s="646"/>
      <c r="E1080" s="646"/>
      <c r="F1080" s="646"/>
      <c r="G1080" s="738"/>
      <c r="H1080" s="738"/>
      <c r="I1080" s="719"/>
      <c r="L1080" s="646"/>
      <c r="N1080" s="646"/>
      <c r="P1080" s="739"/>
      <c r="Q1080" s="646"/>
    </row>
    <row r="1081" spans="1:17" s="369" customFormat="1">
      <c r="A1081" s="735"/>
      <c r="B1081" s="736"/>
      <c r="C1081" s="737"/>
      <c r="D1081" s="646"/>
      <c r="E1081" s="646"/>
      <c r="F1081" s="646"/>
      <c r="G1081" s="738"/>
      <c r="H1081" s="738"/>
      <c r="I1081" s="719"/>
      <c r="L1081" s="646"/>
      <c r="N1081" s="646"/>
      <c r="P1081" s="739"/>
      <c r="Q1081" s="646"/>
    </row>
    <row r="1082" spans="1:17" s="369" customFormat="1">
      <c r="A1082" s="735"/>
      <c r="B1082" s="736"/>
      <c r="C1082" s="737"/>
      <c r="D1082" s="646"/>
      <c r="E1082" s="646"/>
      <c r="F1082" s="646"/>
      <c r="G1082" s="738"/>
      <c r="H1082" s="738"/>
      <c r="I1082" s="719"/>
      <c r="L1082" s="646"/>
      <c r="N1082" s="646"/>
      <c r="P1082" s="739"/>
      <c r="Q1082" s="646"/>
    </row>
    <row r="1083" spans="1:17" s="369" customFormat="1">
      <c r="A1083" s="735"/>
      <c r="B1083" s="736"/>
      <c r="C1083" s="737"/>
      <c r="D1083" s="646"/>
      <c r="E1083" s="646"/>
      <c r="F1083" s="646"/>
      <c r="G1083" s="738"/>
      <c r="H1083" s="738"/>
      <c r="I1083" s="719"/>
      <c r="L1083" s="646"/>
      <c r="N1083" s="646"/>
      <c r="P1083" s="739"/>
      <c r="Q1083" s="646"/>
    </row>
    <row r="1084" spans="1:17" s="369" customFormat="1">
      <c r="A1084" s="735"/>
      <c r="B1084" s="736"/>
      <c r="C1084" s="737"/>
      <c r="D1084" s="646"/>
      <c r="E1084" s="646"/>
      <c r="F1084" s="646"/>
      <c r="G1084" s="738"/>
      <c r="H1084" s="738"/>
      <c r="I1084" s="719"/>
      <c r="L1084" s="646"/>
      <c r="N1084" s="646"/>
      <c r="P1084" s="739"/>
      <c r="Q1084" s="646"/>
    </row>
    <row r="1085" spans="1:17" s="369" customFormat="1">
      <c r="A1085" s="735"/>
      <c r="B1085" s="736"/>
      <c r="C1085" s="737"/>
      <c r="D1085" s="646"/>
      <c r="E1085" s="646"/>
      <c r="F1085" s="646"/>
      <c r="G1085" s="738"/>
      <c r="H1085" s="738"/>
      <c r="I1085" s="719"/>
      <c r="L1085" s="646"/>
      <c r="N1085" s="646"/>
      <c r="P1085" s="739"/>
      <c r="Q1085" s="646"/>
    </row>
    <row r="1086" spans="1:17" s="369" customFormat="1">
      <c r="A1086" s="735"/>
      <c r="B1086" s="736"/>
      <c r="C1086" s="737"/>
      <c r="D1086" s="646"/>
      <c r="E1086" s="646"/>
      <c r="F1086" s="646"/>
      <c r="G1086" s="738"/>
      <c r="H1086" s="738"/>
      <c r="I1086" s="719"/>
      <c r="L1086" s="646"/>
      <c r="N1086" s="646"/>
      <c r="P1086" s="739"/>
      <c r="Q1086" s="646"/>
    </row>
    <row r="1087" spans="1:17" s="369" customFormat="1">
      <c r="A1087" s="735"/>
      <c r="B1087" s="736"/>
      <c r="C1087" s="737"/>
      <c r="D1087" s="646"/>
      <c r="E1087" s="646"/>
      <c r="F1087" s="646"/>
      <c r="G1087" s="738"/>
      <c r="H1087" s="738"/>
      <c r="I1087" s="719"/>
      <c r="L1087" s="646"/>
      <c r="N1087" s="646"/>
      <c r="P1087" s="739"/>
      <c r="Q1087" s="646"/>
    </row>
    <row r="1088" spans="1:17" s="369" customFormat="1">
      <c r="A1088" s="735"/>
      <c r="B1088" s="736"/>
      <c r="C1088" s="737"/>
      <c r="D1088" s="646"/>
      <c r="E1088" s="646"/>
      <c r="F1088" s="646"/>
      <c r="G1088" s="738"/>
      <c r="H1088" s="738"/>
      <c r="I1088" s="719"/>
      <c r="L1088" s="646"/>
      <c r="N1088" s="646"/>
      <c r="P1088" s="739"/>
      <c r="Q1088" s="646"/>
    </row>
    <row r="1089" spans="1:17" s="369" customFormat="1">
      <c r="A1089" s="735"/>
      <c r="B1089" s="736"/>
      <c r="C1089" s="737"/>
      <c r="D1089" s="646"/>
      <c r="E1089" s="646"/>
      <c r="F1089" s="646"/>
      <c r="G1089" s="738"/>
      <c r="H1089" s="738"/>
      <c r="I1089" s="719"/>
      <c r="L1089" s="646"/>
      <c r="N1089" s="646"/>
      <c r="P1089" s="739"/>
      <c r="Q1089" s="646"/>
    </row>
    <row r="1090" spans="1:17" s="369" customFormat="1">
      <c r="A1090" s="735"/>
      <c r="B1090" s="736"/>
      <c r="C1090" s="737"/>
      <c r="D1090" s="646"/>
      <c r="E1090" s="646"/>
      <c r="F1090" s="646"/>
      <c r="G1090" s="738"/>
      <c r="H1090" s="738"/>
      <c r="I1090" s="719"/>
      <c r="L1090" s="646"/>
      <c r="N1090" s="646"/>
      <c r="P1090" s="739"/>
      <c r="Q1090" s="646"/>
    </row>
    <row r="1091" spans="1:17" s="369" customFormat="1">
      <c r="A1091" s="735"/>
      <c r="B1091" s="736"/>
      <c r="C1091" s="737"/>
      <c r="D1091" s="646"/>
      <c r="E1091" s="646"/>
      <c r="F1091" s="646"/>
      <c r="G1091" s="738"/>
      <c r="H1091" s="738"/>
      <c r="I1091" s="719"/>
      <c r="L1091" s="646"/>
      <c r="N1091" s="646"/>
      <c r="P1091" s="739"/>
      <c r="Q1091" s="646"/>
    </row>
    <row r="1092" spans="1:17" s="369" customFormat="1">
      <c r="A1092" s="735"/>
      <c r="B1092" s="736"/>
      <c r="C1092" s="737"/>
      <c r="D1092" s="646"/>
      <c r="E1092" s="646"/>
      <c r="F1092" s="646"/>
      <c r="G1092" s="738"/>
      <c r="H1092" s="738"/>
      <c r="I1092" s="719"/>
      <c r="L1092" s="646"/>
      <c r="N1092" s="646"/>
      <c r="P1092" s="739"/>
      <c r="Q1092" s="646"/>
    </row>
    <row r="1093" spans="1:17" s="369" customFormat="1">
      <c r="A1093" s="735"/>
      <c r="B1093" s="736"/>
      <c r="C1093" s="737"/>
      <c r="D1093" s="646"/>
      <c r="E1093" s="646"/>
      <c r="F1093" s="646"/>
      <c r="G1093" s="738"/>
      <c r="H1093" s="738"/>
      <c r="I1093" s="719"/>
      <c r="L1093" s="646"/>
      <c r="N1093" s="646"/>
      <c r="P1093" s="739"/>
      <c r="Q1093" s="646"/>
    </row>
    <row r="1094" spans="1:17" s="369" customFormat="1">
      <c r="A1094" s="735"/>
      <c r="B1094" s="736"/>
      <c r="C1094" s="737"/>
      <c r="D1094" s="646"/>
      <c r="E1094" s="646"/>
      <c r="F1094" s="646"/>
      <c r="G1094" s="738"/>
      <c r="H1094" s="738"/>
      <c r="I1094" s="719"/>
      <c r="L1094" s="646"/>
      <c r="N1094" s="646"/>
      <c r="P1094" s="739"/>
      <c r="Q1094" s="646"/>
    </row>
    <row r="1095" spans="1:17" s="369" customFormat="1">
      <c r="A1095" s="735"/>
      <c r="B1095" s="736"/>
      <c r="C1095" s="737"/>
      <c r="D1095" s="646"/>
      <c r="E1095" s="646"/>
      <c r="F1095" s="646"/>
      <c r="G1095" s="738"/>
      <c r="H1095" s="738"/>
      <c r="I1095" s="719"/>
      <c r="L1095" s="646"/>
      <c r="N1095" s="646"/>
      <c r="P1095" s="739"/>
      <c r="Q1095" s="646"/>
    </row>
    <row r="1096" spans="1:17" s="369" customFormat="1">
      <c r="A1096" s="735"/>
      <c r="B1096" s="736"/>
      <c r="C1096" s="737"/>
      <c r="D1096" s="646"/>
      <c r="E1096" s="646"/>
      <c r="F1096" s="646"/>
      <c r="G1096" s="738"/>
      <c r="H1096" s="738"/>
      <c r="I1096" s="719"/>
      <c r="L1096" s="646"/>
      <c r="N1096" s="646"/>
      <c r="P1096" s="739"/>
      <c r="Q1096" s="646"/>
    </row>
    <row r="1097" spans="1:17" s="369" customFormat="1">
      <c r="A1097" s="735"/>
      <c r="B1097" s="736"/>
      <c r="C1097" s="737"/>
      <c r="D1097" s="646"/>
      <c r="E1097" s="646"/>
      <c r="F1097" s="646"/>
      <c r="G1097" s="738"/>
      <c r="H1097" s="738"/>
      <c r="I1097" s="719"/>
      <c r="L1097" s="646"/>
      <c r="N1097" s="646"/>
      <c r="P1097" s="739"/>
      <c r="Q1097" s="646"/>
    </row>
    <row r="1098" spans="1:17" s="369" customFormat="1">
      <c r="A1098" s="735"/>
      <c r="B1098" s="736"/>
      <c r="C1098" s="737"/>
      <c r="D1098" s="646"/>
      <c r="E1098" s="646"/>
      <c r="F1098" s="646"/>
      <c r="G1098" s="738"/>
      <c r="H1098" s="738"/>
      <c r="I1098" s="719"/>
      <c r="L1098" s="646"/>
      <c r="N1098" s="646"/>
      <c r="P1098" s="739"/>
      <c r="Q1098" s="646"/>
    </row>
    <row r="1099" spans="1:17" s="369" customFormat="1">
      <c r="A1099" s="735"/>
      <c r="B1099" s="736"/>
      <c r="C1099" s="737"/>
      <c r="D1099" s="646"/>
      <c r="E1099" s="646"/>
      <c r="F1099" s="646"/>
      <c r="G1099" s="738"/>
      <c r="H1099" s="738"/>
      <c r="I1099" s="719"/>
      <c r="L1099" s="646"/>
      <c r="N1099" s="646"/>
      <c r="P1099" s="739"/>
      <c r="Q1099" s="646"/>
    </row>
    <row r="1100" spans="1:17" s="369" customFormat="1">
      <c r="A1100" s="735"/>
      <c r="B1100" s="736"/>
      <c r="C1100" s="737"/>
      <c r="D1100" s="646"/>
      <c r="E1100" s="646"/>
      <c r="F1100" s="646"/>
      <c r="G1100" s="738"/>
      <c r="H1100" s="738"/>
      <c r="I1100" s="719"/>
      <c r="L1100" s="646"/>
      <c r="N1100" s="646"/>
      <c r="P1100" s="739"/>
      <c r="Q1100" s="646"/>
    </row>
    <row r="1101" spans="1:17" s="369" customFormat="1">
      <c r="A1101" s="735"/>
      <c r="B1101" s="736"/>
      <c r="C1101" s="737"/>
      <c r="D1101" s="646"/>
      <c r="E1101" s="646"/>
      <c r="F1101" s="646"/>
      <c r="G1101" s="738"/>
      <c r="H1101" s="738"/>
      <c r="I1101" s="719"/>
      <c r="L1101" s="646"/>
      <c r="N1101" s="646"/>
      <c r="P1101" s="739"/>
      <c r="Q1101" s="646"/>
    </row>
    <row r="1102" spans="1:17" s="369" customFormat="1">
      <c r="A1102" s="735"/>
      <c r="B1102" s="736"/>
      <c r="C1102" s="737"/>
      <c r="D1102" s="646"/>
      <c r="E1102" s="646"/>
      <c r="F1102" s="646"/>
      <c r="G1102" s="738"/>
      <c r="H1102" s="738"/>
      <c r="I1102" s="719"/>
      <c r="L1102" s="646"/>
      <c r="N1102" s="646"/>
      <c r="P1102" s="739"/>
      <c r="Q1102" s="646"/>
    </row>
    <row r="1103" spans="1:17" s="369" customFormat="1">
      <c r="A1103" s="735"/>
      <c r="B1103" s="736"/>
      <c r="C1103" s="737"/>
      <c r="D1103" s="646"/>
      <c r="E1103" s="646"/>
      <c r="F1103" s="646"/>
      <c r="G1103" s="738"/>
      <c r="H1103" s="738"/>
      <c r="I1103" s="719"/>
      <c r="L1103" s="646"/>
      <c r="N1103" s="646"/>
      <c r="P1103" s="739"/>
      <c r="Q1103" s="646"/>
    </row>
    <row r="1104" spans="1:17" s="369" customFormat="1">
      <c r="A1104" s="735"/>
      <c r="B1104" s="736"/>
      <c r="C1104" s="737"/>
      <c r="D1104" s="646"/>
      <c r="E1104" s="646"/>
      <c r="F1104" s="646"/>
      <c r="G1104" s="738"/>
      <c r="H1104" s="738"/>
      <c r="I1104" s="719"/>
      <c r="L1104" s="646"/>
      <c r="N1104" s="646"/>
      <c r="P1104" s="739"/>
      <c r="Q1104" s="646"/>
    </row>
    <row r="1105" spans="1:17" s="369" customFormat="1">
      <c r="A1105" s="735"/>
      <c r="B1105" s="736"/>
      <c r="C1105" s="737"/>
      <c r="D1105" s="646"/>
      <c r="E1105" s="646"/>
      <c r="F1105" s="646"/>
      <c r="G1105" s="738"/>
      <c r="H1105" s="738"/>
      <c r="I1105" s="719"/>
      <c r="L1105" s="646"/>
      <c r="N1105" s="646"/>
      <c r="P1105" s="739"/>
      <c r="Q1105" s="646"/>
    </row>
    <row r="1106" spans="1:17" s="369" customFormat="1">
      <c r="A1106" s="735"/>
      <c r="B1106" s="736"/>
      <c r="C1106" s="737"/>
      <c r="D1106" s="646"/>
      <c r="E1106" s="646"/>
      <c r="F1106" s="646"/>
      <c r="G1106" s="738"/>
      <c r="H1106" s="738"/>
      <c r="I1106" s="719"/>
      <c r="L1106" s="646"/>
      <c r="N1106" s="646"/>
      <c r="P1106" s="739"/>
      <c r="Q1106" s="646"/>
    </row>
    <row r="1107" spans="1:17" s="369" customFormat="1">
      <c r="A1107" s="735"/>
      <c r="B1107" s="736"/>
      <c r="C1107" s="737"/>
      <c r="D1107" s="646"/>
      <c r="E1107" s="646"/>
      <c r="F1107" s="646"/>
      <c r="G1107" s="738"/>
      <c r="H1107" s="738"/>
      <c r="I1107" s="719"/>
      <c r="L1107" s="646"/>
      <c r="N1107" s="646"/>
      <c r="P1107" s="739"/>
      <c r="Q1107" s="646"/>
    </row>
    <row r="1108" spans="1:17" s="369" customFormat="1">
      <c r="A1108" s="735"/>
      <c r="B1108" s="736"/>
      <c r="C1108" s="737"/>
      <c r="D1108" s="646"/>
      <c r="E1108" s="646"/>
      <c r="F1108" s="646"/>
      <c r="G1108" s="738"/>
      <c r="H1108" s="738"/>
      <c r="I1108" s="719"/>
      <c r="L1108" s="646"/>
      <c r="N1108" s="646"/>
      <c r="P1108" s="739"/>
      <c r="Q1108" s="646"/>
    </row>
    <row r="1109" spans="1:17" s="369" customFormat="1">
      <c r="A1109" s="735"/>
      <c r="B1109" s="736"/>
      <c r="C1109" s="737"/>
      <c r="D1109" s="646"/>
      <c r="E1109" s="646"/>
      <c r="F1109" s="646"/>
      <c r="G1109" s="738"/>
      <c r="H1109" s="738"/>
      <c r="I1109" s="719"/>
      <c r="L1109" s="646"/>
      <c r="N1109" s="646"/>
      <c r="P1109" s="739"/>
      <c r="Q1109" s="646"/>
    </row>
    <row r="1110" spans="1:17" s="369" customFormat="1">
      <c r="A1110" s="735"/>
      <c r="B1110" s="736"/>
      <c r="C1110" s="737"/>
      <c r="D1110" s="646"/>
      <c r="E1110" s="646"/>
      <c r="F1110" s="646"/>
      <c r="G1110" s="738"/>
      <c r="H1110" s="738"/>
      <c r="I1110" s="719"/>
      <c r="L1110" s="646"/>
      <c r="N1110" s="646"/>
      <c r="P1110" s="739"/>
      <c r="Q1110" s="646"/>
    </row>
    <row r="1111" spans="1:17" s="369" customFormat="1">
      <c r="A1111" s="735"/>
      <c r="B1111" s="736"/>
      <c r="C1111" s="737"/>
      <c r="D1111" s="646"/>
      <c r="E1111" s="646"/>
      <c r="F1111" s="646"/>
      <c r="G1111" s="738"/>
      <c r="H1111" s="738"/>
      <c r="I1111" s="719"/>
      <c r="L1111" s="646"/>
      <c r="N1111" s="646"/>
      <c r="P1111" s="739"/>
      <c r="Q1111" s="646"/>
    </row>
    <row r="1112" spans="1:17" s="369" customFormat="1">
      <c r="A1112" s="735"/>
      <c r="B1112" s="736"/>
      <c r="C1112" s="737"/>
      <c r="D1112" s="646"/>
      <c r="E1112" s="646"/>
      <c r="F1112" s="646"/>
      <c r="G1112" s="738"/>
      <c r="H1112" s="738"/>
      <c r="I1112" s="719"/>
      <c r="L1112" s="646"/>
      <c r="N1112" s="646"/>
      <c r="P1112" s="739"/>
      <c r="Q1112" s="646"/>
    </row>
    <row r="1113" spans="1:17" s="369" customFormat="1">
      <c r="A1113" s="735"/>
      <c r="B1113" s="736"/>
      <c r="C1113" s="737"/>
      <c r="D1113" s="646"/>
      <c r="E1113" s="646"/>
      <c r="F1113" s="646"/>
      <c r="G1113" s="738"/>
      <c r="H1113" s="738"/>
      <c r="I1113" s="719"/>
      <c r="L1113" s="646"/>
      <c r="N1113" s="646"/>
      <c r="P1113" s="739"/>
      <c r="Q1113" s="646"/>
    </row>
    <row r="1114" spans="1:17" s="369" customFormat="1">
      <c r="A1114" s="735"/>
      <c r="B1114" s="736"/>
      <c r="C1114" s="737"/>
      <c r="D1114" s="646"/>
      <c r="E1114" s="646"/>
      <c r="F1114" s="646"/>
      <c r="G1114" s="738"/>
      <c r="H1114" s="738"/>
      <c r="I1114" s="719"/>
      <c r="L1114" s="646"/>
      <c r="N1114" s="646"/>
      <c r="P1114" s="739"/>
      <c r="Q1114" s="646"/>
    </row>
    <row r="1115" spans="1:17" s="369" customFormat="1">
      <c r="A1115" s="735"/>
      <c r="B1115" s="736"/>
      <c r="C1115" s="737"/>
      <c r="D1115" s="646"/>
      <c r="E1115" s="646"/>
      <c r="F1115" s="646"/>
      <c r="G1115" s="738"/>
      <c r="H1115" s="738"/>
      <c r="I1115" s="719"/>
      <c r="L1115" s="646"/>
      <c r="N1115" s="646"/>
      <c r="P1115" s="739"/>
      <c r="Q1115" s="646"/>
    </row>
    <row r="1116" spans="1:17" s="369" customFormat="1">
      <c r="A1116" s="735"/>
      <c r="B1116" s="736"/>
      <c r="C1116" s="737"/>
      <c r="D1116" s="646"/>
      <c r="E1116" s="646"/>
      <c r="F1116" s="646"/>
      <c r="G1116" s="738"/>
      <c r="H1116" s="738"/>
      <c r="I1116" s="719"/>
      <c r="L1116" s="646"/>
      <c r="N1116" s="646"/>
      <c r="P1116" s="739"/>
      <c r="Q1116" s="646"/>
    </row>
    <row r="1117" spans="1:17" s="369" customFormat="1">
      <c r="A1117" s="735"/>
      <c r="B1117" s="736"/>
      <c r="C1117" s="737"/>
      <c r="D1117" s="646"/>
      <c r="E1117" s="646"/>
      <c r="F1117" s="646"/>
      <c r="G1117" s="738"/>
      <c r="H1117" s="738"/>
      <c r="I1117" s="719"/>
      <c r="L1117" s="646"/>
      <c r="N1117" s="646"/>
      <c r="P1117" s="739"/>
      <c r="Q1117" s="646"/>
    </row>
    <row r="1118" spans="1:17" s="369" customFormat="1">
      <c r="A1118" s="735"/>
      <c r="B1118" s="736"/>
      <c r="C1118" s="737"/>
      <c r="D1118" s="646"/>
      <c r="E1118" s="646"/>
      <c r="F1118" s="646"/>
      <c r="G1118" s="738"/>
      <c r="H1118" s="738"/>
      <c r="I1118" s="719"/>
      <c r="L1118" s="646"/>
      <c r="N1118" s="646"/>
      <c r="P1118" s="739"/>
      <c r="Q1118" s="646"/>
    </row>
    <row r="1119" spans="1:17" s="369" customFormat="1">
      <c r="A1119" s="735"/>
      <c r="B1119" s="736"/>
      <c r="C1119" s="737"/>
      <c r="D1119" s="646"/>
      <c r="E1119" s="646"/>
      <c r="F1119" s="646"/>
      <c r="G1119" s="738"/>
      <c r="H1119" s="738"/>
      <c r="I1119" s="719"/>
      <c r="L1119" s="646"/>
      <c r="N1119" s="646"/>
      <c r="P1119" s="739"/>
      <c r="Q1119" s="646"/>
    </row>
    <row r="1120" spans="1:17" s="369" customFormat="1">
      <c r="A1120" s="735"/>
      <c r="B1120" s="736"/>
      <c r="C1120" s="737"/>
      <c r="D1120" s="646"/>
      <c r="E1120" s="646"/>
      <c r="F1120" s="646"/>
      <c r="G1120" s="738"/>
      <c r="H1120" s="738"/>
      <c r="I1120" s="719"/>
      <c r="L1120" s="646"/>
      <c r="N1120" s="646"/>
      <c r="P1120" s="739"/>
      <c r="Q1120" s="646"/>
    </row>
    <row r="1121" spans="1:17" s="369" customFormat="1">
      <c r="A1121" s="735"/>
      <c r="B1121" s="736"/>
      <c r="C1121" s="737"/>
      <c r="D1121" s="646"/>
      <c r="E1121" s="646"/>
      <c r="F1121" s="646"/>
      <c r="G1121" s="738"/>
      <c r="H1121" s="738"/>
      <c r="I1121" s="719"/>
      <c r="L1121" s="646"/>
      <c r="N1121" s="646"/>
      <c r="P1121" s="739"/>
      <c r="Q1121" s="646"/>
    </row>
    <row r="1122" spans="1:17" s="369" customFormat="1">
      <c r="A1122" s="735"/>
      <c r="B1122" s="736"/>
      <c r="C1122" s="737"/>
      <c r="D1122" s="646"/>
      <c r="E1122" s="646"/>
      <c r="F1122" s="646"/>
      <c r="G1122" s="738"/>
      <c r="H1122" s="738"/>
      <c r="I1122" s="719"/>
      <c r="L1122" s="646"/>
      <c r="N1122" s="646"/>
      <c r="P1122" s="739"/>
      <c r="Q1122" s="646"/>
    </row>
    <row r="1123" spans="1:17" s="369" customFormat="1">
      <c r="A1123" s="735"/>
      <c r="B1123" s="736"/>
      <c r="C1123" s="737"/>
      <c r="D1123" s="646"/>
      <c r="E1123" s="646"/>
      <c r="F1123" s="646"/>
      <c r="G1123" s="738"/>
      <c r="H1123" s="738"/>
      <c r="I1123" s="719"/>
      <c r="L1123" s="646"/>
      <c r="N1123" s="646"/>
      <c r="P1123" s="739"/>
      <c r="Q1123" s="646"/>
    </row>
    <row r="1124" spans="1:17" s="369" customFormat="1">
      <c r="A1124" s="735"/>
      <c r="B1124" s="736"/>
      <c r="C1124" s="737"/>
      <c r="D1124" s="646"/>
      <c r="E1124" s="646"/>
      <c r="F1124" s="646"/>
      <c r="G1124" s="738"/>
      <c r="H1124" s="738"/>
      <c r="I1124" s="719"/>
      <c r="L1124" s="646"/>
      <c r="N1124" s="646"/>
      <c r="P1124" s="739"/>
      <c r="Q1124" s="646"/>
    </row>
    <row r="1125" spans="1:17" s="369" customFormat="1">
      <c r="A1125" s="735"/>
      <c r="B1125" s="736"/>
      <c r="C1125" s="737"/>
      <c r="D1125" s="646"/>
      <c r="E1125" s="646"/>
      <c r="F1125" s="646"/>
      <c r="G1125" s="738"/>
      <c r="H1125" s="738"/>
      <c r="I1125" s="719"/>
      <c r="L1125" s="646"/>
      <c r="N1125" s="646"/>
      <c r="P1125" s="739"/>
      <c r="Q1125" s="646"/>
    </row>
    <row r="1126" spans="1:17" s="369" customFormat="1">
      <c r="A1126" s="735"/>
      <c r="B1126" s="736"/>
      <c r="C1126" s="737"/>
      <c r="D1126" s="646"/>
      <c r="E1126" s="646"/>
      <c r="F1126" s="646"/>
      <c r="G1126" s="738"/>
      <c r="H1126" s="738"/>
      <c r="I1126" s="719"/>
      <c r="L1126" s="646"/>
      <c r="N1126" s="646"/>
      <c r="P1126" s="739"/>
      <c r="Q1126" s="646"/>
    </row>
    <row r="1127" spans="1:17" s="369" customFormat="1">
      <c r="A1127" s="735"/>
      <c r="B1127" s="736"/>
      <c r="C1127" s="737"/>
      <c r="D1127" s="646"/>
      <c r="E1127" s="646"/>
      <c r="F1127" s="646"/>
      <c r="G1127" s="738"/>
      <c r="H1127" s="738"/>
      <c r="I1127" s="719"/>
      <c r="L1127" s="646"/>
      <c r="N1127" s="646"/>
      <c r="P1127" s="739"/>
      <c r="Q1127" s="646"/>
    </row>
    <row r="1128" spans="1:17" s="369" customFormat="1">
      <c r="A1128" s="735"/>
      <c r="B1128" s="736"/>
      <c r="C1128" s="737"/>
      <c r="D1128" s="646"/>
      <c r="E1128" s="646"/>
      <c r="F1128" s="646"/>
      <c r="G1128" s="738"/>
      <c r="H1128" s="738"/>
      <c r="I1128" s="719"/>
      <c r="L1128" s="646"/>
      <c r="N1128" s="646"/>
      <c r="P1128" s="739"/>
      <c r="Q1128" s="646"/>
    </row>
    <row r="1129" spans="1:17" s="369" customFormat="1">
      <c r="A1129" s="735"/>
      <c r="B1129" s="736"/>
      <c r="C1129" s="737"/>
      <c r="D1129" s="646"/>
      <c r="E1129" s="646"/>
      <c r="F1129" s="646"/>
      <c r="G1129" s="738"/>
      <c r="H1129" s="738"/>
      <c r="I1129" s="719"/>
      <c r="L1129" s="646"/>
      <c r="N1129" s="646"/>
      <c r="P1129" s="739"/>
      <c r="Q1129" s="646"/>
    </row>
    <row r="1130" spans="1:17" s="369" customFormat="1">
      <c r="A1130" s="735"/>
      <c r="B1130" s="736"/>
      <c r="C1130" s="737"/>
      <c r="D1130" s="646"/>
      <c r="E1130" s="646"/>
      <c r="F1130" s="646"/>
      <c r="G1130" s="738"/>
      <c r="H1130" s="738"/>
      <c r="I1130" s="719"/>
      <c r="L1130" s="646"/>
      <c r="N1130" s="646"/>
      <c r="P1130" s="739"/>
      <c r="Q1130" s="646"/>
    </row>
    <row r="1131" spans="1:17" s="369" customFormat="1">
      <c r="A1131" s="735"/>
      <c r="B1131" s="736"/>
      <c r="C1131" s="737"/>
      <c r="D1131" s="646"/>
      <c r="E1131" s="646"/>
      <c r="F1131" s="646"/>
      <c r="G1131" s="738"/>
      <c r="H1131" s="738"/>
      <c r="I1131" s="719"/>
      <c r="L1131" s="646"/>
      <c r="N1131" s="646"/>
      <c r="P1131" s="739"/>
      <c r="Q1131" s="646"/>
    </row>
    <row r="1132" spans="1:17" s="369" customFormat="1">
      <c r="A1132" s="735"/>
      <c r="B1132" s="736"/>
      <c r="C1132" s="737"/>
      <c r="D1132" s="646"/>
      <c r="E1132" s="646"/>
      <c r="F1132" s="646"/>
      <c r="G1132" s="738"/>
      <c r="H1132" s="738"/>
      <c r="I1132" s="719"/>
      <c r="L1132" s="646"/>
      <c r="N1132" s="646"/>
      <c r="P1132" s="739"/>
      <c r="Q1132" s="646"/>
    </row>
    <row r="1133" spans="1:17" s="369" customFormat="1">
      <c r="A1133" s="735"/>
      <c r="B1133" s="736"/>
      <c r="C1133" s="737"/>
      <c r="D1133" s="646"/>
      <c r="E1133" s="646"/>
      <c r="F1133" s="646"/>
      <c r="G1133" s="738"/>
      <c r="H1133" s="738"/>
      <c r="I1133" s="719"/>
      <c r="L1133" s="646"/>
      <c r="N1133" s="646"/>
      <c r="P1133" s="739"/>
      <c r="Q1133" s="646"/>
    </row>
    <row r="1134" spans="1:17" s="369" customFormat="1">
      <c r="A1134" s="735"/>
      <c r="B1134" s="736"/>
      <c r="C1134" s="737"/>
      <c r="D1134" s="646"/>
      <c r="E1134" s="646"/>
      <c r="F1134" s="646"/>
      <c r="G1134" s="738"/>
      <c r="H1134" s="738"/>
      <c r="I1134" s="719"/>
      <c r="L1134" s="646"/>
      <c r="N1134" s="646"/>
      <c r="P1134" s="739"/>
      <c r="Q1134" s="646"/>
    </row>
    <row r="1135" spans="1:17" s="369" customFormat="1">
      <c r="A1135" s="735"/>
      <c r="B1135" s="736"/>
      <c r="C1135" s="737"/>
      <c r="D1135" s="646"/>
      <c r="E1135" s="646"/>
      <c r="F1135" s="646"/>
      <c r="G1135" s="738"/>
      <c r="H1135" s="738"/>
      <c r="I1135" s="719"/>
      <c r="L1135" s="646"/>
      <c r="N1135" s="646"/>
      <c r="P1135" s="739"/>
      <c r="Q1135" s="646"/>
    </row>
    <row r="1136" spans="1:17" s="369" customFormat="1">
      <c r="A1136" s="735"/>
      <c r="B1136" s="736"/>
      <c r="C1136" s="737"/>
      <c r="D1136" s="646"/>
      <c r="E1136" s="646"/>
      <c r="F1136" s="646"/>
      <c r="G1136" s="738"/>
      <c r="H1136" s="738"/>
      <c r="I1136" s="719"/>
      <c r="L1136" s="646"/>
      <c r="N1136" s="646"/>
      <c r="P1136" s="739"/>
      <c r="Q1136" s="646"/>
    </row>
    <row r="1137" spans="1:17" s="369" customFormat="1">
      <c r="A1137" s="735"/>
      <c r="B1137" s="736"/>
      <c r="C1137" s="737"/>
      <c r="D1137" s="646"/>
      <c r="E1137" s="646"/>
      <c r="F1137" s="646"/>
      <c r="G1137" s="738"/>
      <c r="H1137" s="738"/>
      <c r="I1137" s="719"/>
      <c r="L1137" s="646"/>
      <c r="N1137" s="646"/>
      <c r="P1137" s="739"/>
      <c r="Q1137" s="646"/>
    </row>
    <row r="1138" spans="1:17" s="369" customFormat="1">
      <c r="A1138" s="735"/>
      <c r="B1138" s="736"/>
      <c r="C1138" s="737"/>
      <c r="D1138" s="646"/>
      <c r="E1138" s="646"/>
      <c r="F1138" s="646"/>
      <c r="G1138" s="738"/>
      <c r="H1138" s="738"/>
      <c r="I1138" s="719"/>
      <c r="L1138" s="646"/>
      <c r="N1138" s="646"/>
      <c r="P1138" s="739"/>
      <c r="Q1138" s="646"/>
    </row>
    <row r="1139" spans="1:17" s="369" customFormat="1">
      <c r="A1139" s="735"/>
      <c r="B1139" s="736"/>
      <c r="C1139" s="737"/>
      <c r="D1139" s="646"/>
      <c r="E1139" s="646"/>
      <c r="F1139" s="646"/>
      <c r="G1139" s="738"/>
      <c r="H1139" s="738"/>
      <c r="I1139" s="719"/>
      <c r="L1139" s="646"/>
      <c r="N1139" s="646"/>
      <c r="P1139" s="739"/>
      <c r="Q1139" s="646"/>
    </row>
    <row r="1140" spans="1:17" s="369" customFormat="1">
      <c r="A1140" s="735"/>
      <c r="B1140" s="736"/>
      <c r="C1140" s="737"/>
      <c r="D1140" s="646"/>
      <c r="E1140" s="646"/>
      <c r="F1140" s="646"/>
      <c r="G1140" s="738"/>
      <c r="H1140" s="738"/>
      <c r="I1140" s="719"/>
      <c r="L1140" s="646"/>
      <c r="N1140" s="646"/>
      <c r="P1140" s="739"/>
      <c r="Q1140" s="646"/>
    </row>
    <row r="1141" spans="1:17" s="369" customFormat="1">
      <c r="A1141" s="735"/>
      <c r="B1141" s="736"/>
      <c r="C1141" s="737"/>
      <c r="D1141" s="646"/>
      <c r="E1141" s="646"/>
      <c r="F1141" s="646"/>
      <c r="G1141" s="738"/>
      <c r="H1141" s="738"/>
      <c r="I1141" s="719"/>
      <c r="L1141" s="646"/>
      <c r="N1141" s="646"/>
      <c r="P1141" s="739"/>
      <c r="Q1141" s="646"/>
    </row>
    <row r="1142" spans="1:17" s="369" customFormat="1">
      <c r="A1142" s="735"/>
      <c r="B1142" s="736"/>
      <c r="C1142" s="737"/>
      <c r="D1142" s="646"/>
      <c r="E1142" s="646"/>
      <c r="F1142" s="646"/>
      <c r="G1142" s="738"/>
      <c r="H1142" s="738"/>
      <c r="I1142" s="719"/>
      <c r="L1142" s="646"/>
      <c r="N1142" s="646"/>
      <c r="P1142" s="739"/>
      <c r="Q1142" s="646"/>
    </row>
    <row r="1143" spans="1:17" s="369" customFormat="1">
      <c r="A1143" s="735"/>
      <c r="B1143" s="736"/>
      <c r="C1143" s="737"/>
      <c r="D1143" s="646"/>
      <c r="E1143" s="646"/>
      <c r="F1143" s="646"/>
      <c r="G1143" s="738"/>
      <c r="H1143" s="738"/>
      <c r="I1143" s="719"/>
      <c r="L1143" s="646"/>
      <c r="N1143" s="646"/>
      <c r="P1143" s="739"/>
      <c r="Q1143" s="646"/>
    </row>
    <row r="1144" spans="1:17" s="369" customFormat="1">
      <c r="A1144" s="735"/>
      <c r="B1144" s="736"/>
      <c r="C1144" s="737"/>
      <c r="D1144" s="646"/>
      <c r="E1144" s="646"/>
      <c r="F1144" s="646"/>
      <c r="G1144" s="738"/>
      <c r="H1144" s="738"/>
      <c r="I1144" s="719"/>
      <c r="L1144" s="646"/>
      <c r="N1144" s="646"/>
      <c r="P1144" s="739"/>
      <c r="Q1144" s="646"/>
    </row>
    <row r="1145" spans="1:17" s="369" customFormat="1">
      <c r="A1145" s="735"/>
      <c r="B1145" s="736"/>
      <c r="C1145" s="737"/>
      <c r="D1145" s="646"/>
      <c r="E1145" s="646"/>
      <c r="F1145" s="646"/>
      <c r="G1145" s="738"/>
      <c r="H1145" s="738"/>
      <c r="I1145" s="719"/>
      <c r="L1145" s="646"/>
      <c r="N1145" s="646"/>
      <c r="P1145" s="739"/>
      <c r="Q1145" s="646"/>
    </row>
    <row r="1146" spans="1:17" s="369" customFormat="1">
      <c r="A1146" s="735"/>
      <c r="B1146" s="736"/>
      <c r="C1146" s="737"/>
      <c r="D1146" s="646"/>
      <c r="E1146" s="646"/>
      <c r="F1146" s="646"/>
      <c r="G1146" s="738"/>
      <c r="H1146" s="738"/>
      <c r="I1146" s="719"/>
      <c r="L1146" s="646"/>
      <c r="N1146" s="646"/>
      <c r="P1146" s="739"/>
      <c r="Q1146" s="646"/>
    </row>
    <row r="1147" spans="1:17" s="369" customFormat="1">
      <c r="A1147" s="735"/>
      <c r="B1147" s="736"/>
      <c r="C1147" s="737"/>
      <c r="D1147" s="646"/>
      <c r="E1147" s="646"/>
      <c r="F1147" s="646"/>
      <c r="G1147" s="738"/>
      <c r="H1147" s="738"/>
      <c r="I1147" s="719"/>
      <c r="L1147" s="646"/>
      <c r="N1147" s="646"/>
      <c r="P1147" s="739"/>
      <c r="Q1147" s="646"/>
    </row>
    <row r="1148" spans="1:17" s="369" customFormat="1">
      <c r="A1148" s="735"/>
      <c r="B1148" s="736"/>
      <c r="C1148" s="737"/>
      <c r="D1148" s="646"/>
      <c r="E1148" s="646"/>
      <c r="F1148" s="646"/>
      <c r="G1148" s="738"/>
      <c r="H1148" s="738"/>
      <c r="I1148" s="719"/>
      <c r="L1148" s="646"/>
      <c r="N1148" s="646"/>
      <c r="P1148" s="739"/>
      <c r="Q1148" s="646"/>
    </row>
    <row r="1149" spans="1:17" s="369" customFormat="1">
      <c r="A1149" s="735"/>
      <c r="B1149" s="736"/>
      <c r="C1149" s="737"/>
      <c r="D1149" s="646"/>
      <c r="E1149" s="646"/>
      <c r="F1149" s="646"/>
      <c r="G1149" s="738"/>
      <c r="H1149" s="738"/>
      <c r="I1149" s="719"/>
      <c r="L1149" s="646"/>
      <c r="N1149" s="646"/>
      <c r="P1149" s="739"/>
      <c r="Q1149" s="646"/>
    </row>
    <row r="1150" spans="1:17" s="369" customFormat="1">
      <c r="A1150" s="735"/>
      <c r="B1150" s="736"/>
      <c r="C1150" s="737"/>
      <c r="D1150" s="646"/>
      <c r="E1150" s="646"/>
      <c r="F1150" s="646"/>
      <c r="G1150" s="738"/>
      <c r="H1150" s="738"/>
      <c r="I1150" s="719"/>
      <c r="L1150" s="646"/>
      <c r="N1150" s="646"/>
      <c r="P1150" s="739"/>
      <c r="Q1150" s="646"/>
    </row>
    <row r="1151" spans="1:17" s="369" customFormat="1">
      <c r="A1151" s="735"/>
      <c r="B1151" s="736"/>
      <c r="C1151" s="737"/>
      <c r="D1151" s="646"/>
      <c r="E1151" s="646"/>
      <c r="F1151" s="646"/>
      <c r="G1151" s="738"/>
      <c r="H1151" s="738"/>
      <c r="I1151" s="719"/>
      <c r="L1151" s="646"/>
      <c r="N1151" s="646"/>
      <c r="P1151" s="739"/>
      <c r="Q1151" s="646"/>
    </row>
    <row r="1152" spans="1:17" s="369" customFormat="1">
      <c r="A1152" s="735"/>
      <c r="B1152" s="736"/>
      <c r="C1152" s="737"/>
      <c r="D1152" s="646"/>
      <c r="E1152" s="646"/>
      <c r="F1152" s="646"/>
      <c r="G1152" s="738"/>
      <c r="H1152" s="738"/>
      <c r="I1152" s="719"/>
      <c r="L1152" s="646"/>
      <c r="N1152" s="646"/>
      <c r="P1152" s="739"/>
      <c r="Q1152" s="646"/>
    </row>
    <row r="1153" spans="1:17" s="369" customFormat="1">
      <c r="A1153" s="735"/>
      <c r="B1153" s="736"/>
      <c r="C1153" s="737"/>
      <c r="D1153" s="646"/>
      <c r="E1153" s="646"/>
      <c r="F1153" s="646"/>
      <c r="G1153" s="738"/>
      <c r="H1153" s="738"/>
      <c r="I1153" s="719"/>
      <c r="L1153" s="646"/>
      <c r="N1153" s="646"/>
      <c r="P1153" s="739"/>
      <c r="Q1153" s="646"/>
    </row>
    <row r="1154" spans="1:17" s="369" customFormat="1">
      <c r="A1154" s="735"/>
      <c r="B1154" s="736"/>
      <c r="C1154" s="737"/>
      <c r="D1154" s="646"/>
      <c r="E1154" s="646"/>
      <c r="F1154" s="646"/>
      <c r="G1154" s="738"/>
      <c r="H1154" s="738"/>
      <c r="I1154" s="719"/>
      <c r="L1154" s="646"/>
      <c r="N1154" s="646"/>
      <c r="P1154" s="739"/>
      <c r="Q1154" s="646"/>
    </row>
    <row r="1155" spans="1:17" s="369" customFormat="1">
      <c r="A1155" s="735"/>
      <c r="B1155" s="736"/>
      <c r="C1155" s="737"/>
      <c r="D1155" s="646"/>
      <c r="E1155" s="646"/>
      <c r="F1155" s="646"/>
      <c r="G1155" s="738"/>
      <c r="H1155" s="738"/>
      <c r="I1155" s="719"/>
      <c r="L1155" s="646"/>
      <c r="N1155" s="646"/>
      <c r="P1155" s="739"/>
      <c r="Q1155" s="646"/>
    </row>
    <row r="1156" spans="1:17" s="369" customFormat="1">
      <c r="A1156" s="735"/>
      <c r="B1156" s="736"/>
      <c r="C1156" s="737"/>
      <c r="D1156" s="646"/>
      <c r="E1156" s="646"/>
      <c r="F1156" s="646"/>
      <c r="G1156" s="738"/>
      <c r="H1156" s="738"/>
      <c r="I1156" s="719"/>
      <c r="L1156" s="646"/>
      <c r="N1156" s="646"/>
      <c r="P1156" s="739"/>
      <c r="Q1156" s="646"/>
    </row>
    <row r="1157" spans="1:17" s="369" customFormat="1">
      <c r="A1157" s="735"/>
      <c r="B1157" s="736"/>
      <c r="C1157" s="737"/>
      <c r="D1157" s="646"/>
      <c r="E1157" s="646"/>
      <c r="F1157" s="646"/>
      <c r="G1157" s="738"/>
      <c r="H1157" s="738"/>
      <c r="I1157" s="719"/>
      <c r="L1157" s="646"/>
      <c r="N1157" s="646"/>
      <c r="P1157" s="739"/>
      <c r="Q1157" s="646"/>
    </row>
    <row r="1158" spans="1:17" s="369" customFormat="1">
      <c r="A1158" s="735"/>
      <c r="B1158" s="736"/>
      <c r="C1158" s="737"/>
      <c r="D1158" s="646"/>
      <c r="E1158" s="646"/>
      <c r="F1158" s="646"/>
      <c r="G1158" s="738"/>
      <c r="H1158" s="738"/>
      <c r="I1158" s="719"/>
      <c r="L1158" s="646"/>
      <c r="N1158" s="646"/>
      <c r="P1158" s="739"/>
      <c r="Q1158" s="646"/>
    </row>
    <row r="1159" spans="1:17" s="369" customFormat="1">
      <c r="A1159" s="735"/>
      <c r="B1159" s="736"/>
      <c r="C1159" s="737"/>
      <c r="D1159" s="646"/>
      <c r="E1159" s="646"/>
      <c r="F1159" s="646"/>
      <c r="G1159" s="738"/>
      <c r="H1159" s="738"/>
      <c r="I1159" s="719"/>
      <c r="L1159" s="646"/>
      <c r="N1159" s="646"/>
      <c r="P1159" s="739"/>
      <c r="Q1159" s="646"/>
    </row>
    <row r="1160" spans="1:17" s="369" customFormat="1">
      <c r="A1160" s="735"/>
      <c r="B1160" s="736"/>
      <c r="C1160" s="737"/>
      <c r="D1160" s="646"/>
      <c r="E1160" s="646"/>
      <c r="F1160" s="646"/>
      <c r="G1160" s="738"/>
      <c r="H1160" s="738"/>
      <c r="I1160" s="719"/>
      <c r="L1160" s="646"/>
      <c r="N1160" s="646"/>
      <c r="P1160" s="739"/>
      <c r="Q1160" s="646"/>
    </row>
    <row r="1161" spans="1:17" s="369" customFormat="1">
      <c r="A1161" s="735"/>
      <c r="B1161" s="736"/>
      <c r="C1161" s="737"/>
      <c r="D1161" s="646"/>
      <c r="E1161" s="646"/>
      <c r="F1161" s="646"/>
      <c r="G1161" s="738"/>
      <c r="H1161" s="738"/>
      <c r="I1161" s="719"/>
      <c r="L1161" s="646"/>
      <c r="N1161" s="646"/>
      <c r="P1161" s="739"/>
      <c r="Q1161" s="646"/>
    </row>
    <row r="1162" spans="1:17" s="369" customFormat="1">
      <c r="A1162" s="735"/>
      <c r="B1162" s="736"/>
      <c r="C1162" s="737"/>
      <c r="D1162" s="646"/>
      <c r="E1162" s="646"/>
      <c r="F1162" s="646"/>
      <c r="G1162" s="738"/>
      <c r="H1162" s="738"/>
      <c r="I1162" s="719"/>
      <c r="L1162" s="646"/>
      <c r="N1162" s="646"/>
      <c r="P1162" s="739"/>
      <c r="Q1162" s="646"/>
    </row>
    <row r="1163" spans="1:17" s="369" customFormat="1">
      <c r="A1163" s="735"/>
      <c r="B1163" s="736"/>
      <c r="C1163" s="737"/>
      <c r="D1163" s="646"/>
      <c r="E1163" s="646"/>
      <c r="F1163" s="646"/>
      <c r="G1163" s="738"/>
      <c r="H1163" s="738"/>
      <c r="I1163" s="719"/>
      <c r="L1163" s="646"/>
      <c r="N1163" s="646"/>
      <c r="P1163" s="739"/>
      <c r="Q1163" s="646"/>
    </row>
    <row r="1164" spans="1:17" s="369" customFormat="1">
      <c r="A1164" s="735"/>
      <c r="B1164" s="736"/>
      <c r="C1164" s="737"/>
      <c r="D1164" s="646"/>
      <c r="E1164" s="646"/>
      <c r="F1164" s="646"/>
      <c r="G1164" s="738"/>
      <c r="H1164" s="738"/>
      <c r="I1164" s="719"/>
      <c r="L1164" s="646"/>
      <c r="N1164" s="646"/>
      <c r="P1164" s="739"/>
      <c r="Q1164" s="646"/>
    </row>
    <row r="1165" spans="1:17" s="369" customFormat="1">
      <c r="A1165" s="735"/>
      <c r="B1165" s="736"/>
      <c r="C1165" s="737"/>
      <c r="D1165" s="646"/>
      <c r="E1165" s="646"/>
      <c r="F1165" s="646"/>
      <c r="G1165" s="738"/>
      <c r="H1165" s="738"/>
      <c r="I1165" s="719"/>
      <c r="L1165" s="646"/>
      <c r="N1165" s="646"/>
      <c r="P1165" s="739"/>
      <c r="Q1165" s="646"/>
    </row>
    <row r="1166" spans="1:17" s="369" customFormat="1">
      <c r="A1166" s="735"/>
      <c r="B1166" s="736"/>
      <c r="C1166" s="737"/>
      <c r="D1166" s="646"/>
      <c r="E1166" s="646"/>
      <c r="F1166" s="646"/>
      <c r="G1166" s="738"/>
      <c r="H1166" s="738"/>
      <c r="I1166" s="719"/>
      <c r="L1166" s="646"/>
      <c r="N1166" s="646"/>
      <c r="P1166" s="739"/>
      <c r="Q1166" s="646"/>
    </row>
    <row r="1167" spans="1:17" s="369" customFormat="1">
      <c r="A1167" s="735"/>
      <c r="B1167" s="736"/>
      <c r="C1167" s="737"/>
      <c r="D1167" s="646"/>
      <c r="E1167" s="646"/>
      <c r="F1167" s="646"/>
      <c r="G1167" s="738"/>
      <c r="H1167" s="738"/>
      <c r="I1167" s="719"/>
      <c r="L1167" s="646"/>
      <c r="N1167" s="646"/>
      <c r="P1167" s="739"/>
      <c r="Q1167" s="646"/>
    </row>
    <row r="1168" spans="1:17" s="369" customFormat="1">
      <c r="A1168" s="735"/>
      <c r="B1168" s="736"/>
      <c r="C1168" s="737"/>
      <c r="D1168" s="646"/>
      <c r="E1168" s="646"/>
      <c r="F1168" s="646"/>
      <c r="G1168" s="738"/>
      <c r="H1168" s="738"/>
      <c r="I1168" s="719"/>
      <c r="L1168" s="646"/>
      <c r="N1168" s="646"/>
      <c r="P1168" s="739"/>
      <c r="Q1168" s="646"/>
    </row>
    <row r="1169" spans="1:17" s="369" customFormat="1">
      <c r="A1169" s="735"/>
      <c r="B1169" s="736"/>
      <c r="C1169" s="737"/>
      <c r="D1169" s="646"/>
      <c r="E1169" s="646"/>
      <c r="F1169" s="646"/>
      <c r="G1169" s="738"/>
      <c r="H1169" s="738"/>
      <c r="I1169" s="719"/>
      <c r="L1169" s="646"/>
      <c r="N1169" s="646"/>
      <c r="P1169" s="739"/>
      <c r="Q1169" s="646"/>
    </row>
    <row r="1170" spans="1:17" s="369" customFormat="1">
      <c r="A1170" s="735"/>
      <c r="B1170" s="736"/>
      <c r="C1170" s="737"/>
      <c r="D1170" s="646"/>
      <c r="E1170" s="646"/>
      <c r="F1170" s="646"/>
      <c r="G1170" s="738"/>
      <c r="H1170" s="738"/>
      <c r="I1170" s="719"/>
      <c r="L1170" s="646"/>
      <c r="N1170" s="646"/>
      <c r="P1170" s="739"/>
      <c r="Q1170" s="646"/>
    </row>
    <row r="1171" spans="1:17" s="369" customFormat="1">
      <c r="A1171" s="735"/>
      <c r="B1171" s="736"/>
      <c r="C1171" s="737"/>
      <c r="D1171" s="646"/>
      <c r="E1171" s="646"/>
      <c r="F1171" s="646"/>
      <c r="G1171" s="738"/>
      <c r="H1171" s="738"/>
      <c r="I1171" s="719"/>
      <c r="L1171" s="646"/>
      <c r="N1171" s="646"/>
      <c r="P1171" s="739"/>
      <c r="Q1171" s="646"/>
    </row>
    <row r="1172" spans="1:17" s="369" customFormat="1">
      <c r="A1172" s="735"/>
      <c r="B1172" s="736"/>
      <c r="C1172" s="737"/>
      <c r="D1172" s="646"/>
      <c r="E1172" s="646"/>
      <c r="F1172" s="646"/>
      <c r="G1172" s="738"/>
      <c r="H1172" s="738"/>
      <c r="I1172" s="719"/>
      <c r="L1172" s="646"/>
      <c r="N1172" s="646"/>
      <c r="P1172" s="739"/>
      <c r="Q1172" s="646"/>
    </row>
    <row r="1173" spans="1:17" s="369" customFormat="1">
      <c r="A1173" s="735"/>
      <c r="B1173" s="736"/>
      <c r="C1173" s="737"/>
      <c r="D1173" s="646"/>
      <c r="E1173" s="646"/>
      <c r="F1173" s="646"/>
      <c r="G1173" s="738"/>
      <c r="H1173" s="738"/>
      <c r="I1173" s="719"/>
      <c r="L1173" s="646"/>
      <c r="N1173" s="646"/>
      <c r="P1173" s="739"/>
      <c r="Q1173" s="646"/>
    </row>
    <row r="1174" spans="1:17" s="369" customFormat="1">
      <c r="A1174" s="735"/>
      <c r="B1174" s="736"/>
      <c r="C1174" s="737"/>
      <c r="D1174" s="646"/>
      <c r="E1174" s="646"/>
      <c r="F1174" s="646"/>
      <c r="G1174" s="738"/>
      <c r="H1174" s="738"/>
      <c r="I1174" s="719"/>
      <c r="L1174" s="646"/>
      <c r="N1174" s="646"/>
      <c r="P1174" s="739"/>
      <c r="Q1174" s="646"/>
    </row>
    <row r="1175" spans="1:17" s="369" customFormat="1">
      <c r="A1175" s="735"/>
      <c r="B1175" s="736"/>
      <c r="C1175" s="737"/>
      <c r="D1175" s="646"/>
      <c r="E1175" s="646"/>
      <c r="F1175" s="646"/>
      <c r="G1175" s="738"/>
      <c r="H1175" s="738"/>
      <c r="I1175" s="719"/>
      <c r="L1175" s="646"/>
      <c r="N1175" s="646"/>
      <c r="P1175" s="739"/>
      <c r="Q1175" s="646"/>
    </row>
    <row r="1176" spans="1:17" s="369" customFormat="1">
      <c r="A1176" s="735"/>
      <c r="B1176" s="736"/>
      <c r="C1176" s="737"/>
      <c r="D1176" s="646"/>
      <c r="E1176" s="646"/>
      <c r="F1176" s="646"/>
      <c r="G1176" s="738"/>
      <c r="H1176" s="738"/>
      <c r="I1176" s="719"/>
      <c r="L1176" s="646"/>
      <c r="N1176" s="646"/>
      <c r="P1176" s="739"/>
      <c r="Q1176" s="646"/>
    </row>
    <row r="1177" spans="1:17" s="369" customFormat="1">
      <c r="A1177" s="735"/>
      <c r="B1177" s="736"/>
      <c r="C1177" s="737"/>
      <c r="D1177" s="646"/>
      <c r="E1177" s="646"/>
      <c r="F1177" s="646"/>
      <c r="G1177" s="738"/>
      <c r="H1177" s="738"/>
      <c r="I1177" s="719"/>
      <c r="L1177" s="646"/>
      <c r="N1177" s="646"/>
      <c r="P1177" s="739"/>
      <c r="Q1177" s="646"/>
    </row>
    <row r="1178" spans="1:17" s="369" customFormat="1">
      <c r="A1178" s="735"/>
      <c r="B1178" s="736"/>
      <c r="C1178" s="737"/>
      <c r="D1178" s="646"/>
      <c r="E1178" s="646"/>
      <c r="F1178" s="646"/>
      <c r="G1178" s="738"/>
      <c r="H1178" s="738"/>
      <c r="I1178" s="719"/>
      <c r="L1178" s="646"/>
      <c r="N1178" s="646"/>
      <c r="P1178" s="739"/>
      <c r="Q1178" s="646"/>
    </row>
    <row r="1179" spans="1:17" s="369" customFormat="1">
      <c r="A1179" s="735"/>
      <c r="B1179" s="736"/>
      <c r="C1179" s="737"/>
      <c r="D1179" s="646"/>
      <c r="E1179" s="646"/>
      <c r="F1179" s="646"/>
      <c r="G1179" s="738"/>
      <c r="H1179" s="738"/>
      <c r="I1179" s="719"/>
      <c r="L1179" s="646"/>
      <c r="N1179" s="646"/>
      <c r="P1179" s="739"/>
      <c r="Q1179" s="646"/>
    </row>
    <row r="1180" spans="1:17" s="369" customFormat="1">
      <c r="A1180" s="735"/>
      <c r="B1180" s="736"/>
      <c r="C1180" s="737"/>
      <c r="D1180" s="646"/>
      <c r="E1180" s="646"/>
      <c r="F1180" s="646"/>
      <c r="G1180" s="738"/>
      <c r="H1180" s="738"/>
      <c r="I1180" s="719"/>
      <c r="L1180" s="646"/>
      <c r="N1180" s="646"/>
      <c r="P1180" s="739"/>
      <c r="Q1180" s="646"/>
    </row>
    <row r="1181" spans="1:17" s="369" customFormat="1">
      <c r="A1181" s="735"/>
      <c r="B1181" s="736"/>
      <c r="C1181" s="737"/>
      <c r="D1181" s="646"/>
      <c r="E1181" s="646"/>
      <c r="F1181" s="646"/>
      <c r="G1181" s="738"/>
      <c r="H1181" s="738"/>
      <c r="I1181" s="719"/>
      <c r="L1181" s="646"/>
      <c r="N1181" s="646"/>
      <c r="P1181" s="739"/>
      <c r="Q1181" s="646"/>
    </row>
    <row r="1182" spans="1:17" s="369" customFormat="1">
      <c r="A1182" s="735"/>
      <c r="B1182" s="736"/>
      <c r="C1182" s="737"/>
      <c r="D1182" s="646"/>
      <c r="E1182" s="646"/>
      <c r="F1182" s="646"/>
      <c r="G1182" s="738"/>
      <c r="H1182" s="738"/>
      <c r="I1182" s="719"/>
      <c r="L1182" s="646"/>
      <c r="N1182" s="646"/>
      <c r="P1182" s="739"/>
      <c r="Q1182" s="646"/>
    </row>
    <row r="1183" spans="1:17" s="369" customFormat="1">
      <c r="A1183" s="735"/>
      <c r="B1183" s="736"/>
      <c r="C1183" s="737"/>
      <c r="D1183" s="646"/>
      <c r="E1183" s="646"/>
      <c r="F1183" s="646"/>
      <c r="G1183" s="738"/>
      <c r="H1183" s="738"/>
      <c r="I1183" s="719"/>
      <c r="L1183" s="646"/>
      <c r="N1183" s="646"/>
      <c r="P1183" s="739"/>
      <c r="Q1183" s="646"/>
    </row>
    <row r="1184" spans="1:17" s="369" customFormat="1">
      <c r="A1184" s="735"/>
      <c r="B1184" s="736"/>
      <c r="C1184" s="737"/>
      <c r="D1184" s="646"/>
      <c r="E1184" s="646"/>
      <c r="F1184" s="646"/>
      <c r="G1184" s="738"/>
      <c r="H1184" s="738"/>
      <c r="I1184" s="719"/>
      <c r="L1184" s="646"/>
      <c r="N1184" s="646"/>
      <c r="P1184" s="739"/>
      <c r="Q1184" s="646"/>
    </row>
    <row r="1185" spans="1:17" s="369" customFormat="1">
      <c r="A1185" s="735"/>
      <c r="B1185" s="736"/>
      <c r="C1185" s="737"/>
      <c r="D1185" s="646"/>
      <c r="E1185" s="646"/>
      <c r="F1185" s="646"/>
      <c r="G1185" s="738"/>
      <c r="H1185" s="738"/>
      <c r="I1185" s="719"/>
      <c r="L1185" s="646"/>
      <c r="N1185" s="646"/>
      <c r="P1185" s="739"/>
      <c r="Q1185" s="646"/>
    </row>
    <row r="1186" spans="1:17" s="369" customFormat="1">
      <c r="A1186" s="735"/>
      <c r="B1186" s="736"/>
      <c r="C1186" s="737"/>
      <c r="D1186" s="646"/>
      <c r="E1186" s="646"/>
      <c r="F1186" s="646"/>
      <c r="G1186" s="738"/>
      <c r="H1186" s="738"/>
      <c r="I1186" s="719"/>
      <c r="L1186" s="646"/>
      <c r="N1186" s="646"/>
      <c r="P1186" s="739"/>
      <c r="Q1186" s="646"/>
    </row>
    <row r="1187" spans="1:17" s="369" customFormat="1">
      <c r="A1187" s="735"/>
      <c r="B1187" s="736"/>
      <c r="C1187" s="737"/>
      <c r="D1187" s="646"/>
      <c r="E1187" s="646"/>
      <c r="F1187" s="646"/>
      <c r="G1187" s="738"/>
      <c r="H1187" s="738"/>
      <c r="I1187" s="719"/>
      <c r="L1187" s="646"/>
      <c r="N1187" s="646"/>
      <c r="P1187" s="739"/>
      <c r="Q1187" s="646"/>
    </row>
    <row r="1188" spans="1:17" s="369" customFormat="1">
      <c r="A1188" s="735"/>
      <c r="B1188" s="736"/>
      <c r="C1188" s="737"/>
      <c r="D1188" s="646"/>
      <c r="E1188" s="646"/>
      <c r="F1188" s="646"/>
      <c r="G1188" s="738"/>
      <c r="H1188" s="738"/>
      <c r="I1188" s="719"/>
      <c r="L1188" s="646"/>
      <c r="N1188" s="646"/>
      <c r="P1188" s="739"/>
      <c r="Q1188" s="646"/>
    </row>
    <row r="1189" spans="1:17" s="369" customFormat="1">
      <c r="A1189" s="735"/>
      <c r="B1189" s="736"/>
      <c r="C1189" s="737"/>
      <c r="D1189" s="646"/>
      <c r="E1189" s="646"/>
      <c r="F1189" s="646"/>
      <c r="G1189" s="738"/>
      <c r="H1189" s="738"/>
      <c r="I1189" s="719"/>
      <c r="L1189" s="646"/>
      <c r="N1189" s="646"/>
      <c r="P1189" s="739"/>
      <c r="Q1189" s="646"/>
    </row>
    <row r="1190" spans="1:17" s="369" customFormat="1">
      <c r="A1190" s="735"/>
      <c r="B1190" s="736"/>
      <c r="C1190" s="737"/>
      <c r="D1190" s="646"/>
      <c r="E1190" s="646"/>
      <c r="F1190" s="646"/>
      <c r="G1190" s="738"/>
      <c r="H1190" s="738"/>
      <c r="I1190" s="719"/>
      <c r="L1190" s="646"/>
      <c r="N1190" s="646"/>
      <c r="P1190" s="739"/>
      <c r="Q1190" s="646"/>
    </row>
    <row r="1191" spans="1:17" s="369" customFormat="1">
      <c r="A1191" s="735"/>
      <c r="B1191" s="736"/>
      <c r="C1191" s="737"/>
      <c r="D1191" s="646"/>
      <c r="E1191" s="646"/>
      <c r="F1191" s="646"/>
      <c r="G1191" s="738"/>
      <c r="H1191" s="738"/>
      <c r="I1191" s="719"/>
      <c r="L1191" s="646"/>
      <c r="N1191" s="646"/>
      <c r="P1191" s="739"/>
      <c r="Q1191" s="646"/>
    </row>
    <row r="1192" spans="1:17" s="369" customFormat="1">
      <c r="A1192" s="735"/>
      <c r="B1192" s="736"/>
      <c r="C1192" s="737"/>
      <c r="D1192" s="646"/>
      <c r="E1192" s="646"/>
      <c r="F1192" s="646"/>
      <c r="G1192" s="738"/>
      <c r="H1192" s="738"/>
      <c r="I1192" s="719"/>
      <c r="L1192" s="646"/>
      <c r="N1192" s="646"/>
      <c r="P1192" s="739"/>
      <c r="Q1192" s="646"/>
    </row>
    <row r="1193" spans="1:17" s="369" customFormat="1">
      <c r="A1193" s="735"/>
      <c r="B1193" s="736"/>
      <c r="C1193" s="737"/>
      <c r="D1193" s="646"/>
      <c r="E1193" s="646"/>
      <c r="F1193" s="646"/>
      <c r="G1193" s="738"/>
      <c r="H1193" s="738"/>
      <c r="I1193" s="719"/>
      <c r="L1193" s="646"/>
      <c r="N1193" s="646"/>
      <c r="P1193" s="739"/>
      <c r="Q1193" s="646"/>
    </row>
    <row r="1194" spans="1:17" s="369" customFormat="1">
      <c r="A1194" s="735"/>
      <c r="B1194" s="736"/>
      <c r="C1194" s="737"/>
      <c r="D1194" s="646"/>
      <c r="E1194" s="646"/>
      <c r="F1194" s="646"/>
      <c r="G1194" s="738"/>
      <c r="H1194" s="738"/>
      <c r="I1194" s="719"/>
      <c r="L1194" s="646"/>
      <c r="N1194" s="646"/>
      <c r="P1194" s="739"/>
      <c r="Q1194" s="646"/>
    </row>
    <row r="1195" spans="1:17" s="369" customFormat="1">
      <c r="A1195" s="735"/>
      <c r="B1195" s="736"/>
      <c r="C1195" s="737"/>
      <c r="D1195" s="646"/>
      <c r="E1195" s="646"/>
      <c r="F1195" s="646"/>
      <c r="G1195" s="738"/>
      <c r="H1195" s="738"/>
      <c r="I1195" s="719"/>
      <c r="L1195" s="646"/>
      <c r="N1195" s="646"/>
      <c r="P1195" s="739"/>
      <c r="Q1195" s="646"/>
    </row>
    <row r="1196" spans="1:17" s="369" customFormat="1">
      <c r="A1196" s="735"/>
      <c r="B1196" s="736"/>
      <c r="C1196" s="737"/>
      <c r="D1196" s="646"/>
      <c r="E1196" s="646"/>
      <c r="F1196" s="646"/>
      <c r="G1196" s="738"/>
      <c r="H1196" s="738"/>
      <c r="I1196" s="719"/>
      <c r="L1196" s="646"/>
      <c r="N1196" s="646"/>
      <c r="P1196" s="739"/>
      <c r="Q1196" s="646"/>
    </row>
    <row r="1197" spans="1:17" s="369" customFormat="1">
      <c r="A1197" s="735"/>
      <c r="B1197" s="736"/>
      <c r="C1197" s="737"/>
      <c r="D1197" s="646"/>
      <c r="E1197" s="646"/>
      <c r="F1197" s="646"/>
      <c r="G1197" s="738"/>
      <c r="H1197" s="738"/>
      <c r="I1197" s="719"/>
      <c r="L1197" s="646"/>
      <c r="N1197" s="646"/>
      <c r="P1197" s="739"/>
      <c r="Q1197" s="646"/>
    </row>
    <row r="1198" spans="1:17" s="369" customFormat="1">
      <c r="A1198" s="735"/>
      <c r="B1198" s="736"/>
      <c r="C1198" s="737"/>
      <c r="D1198" s="646"/>
      <c r="E1198" s="646"/>
      <c r="F1198" s="646"/>
      <c r="G1198" s="738"/>
      <c r="H1198" s="738"/>
      <c r="I1198" s="719"/>
      <c r="L1198" s="646"/>
      <c r="N1198" s="646"/>
      <c r="P1198" s="739"/>
      <c r="Q1198" s="646"/>
    </row>
    <row r="1199" spans="1:17" s="369" customFormat="1">
      <c r="A1199" s="735"/>
      <c r="B1199" s="736"/>
      <c r="C1199" s="737"/>
      <c r="D1199" s="646"/>
      <c r="E1199" s="646"/>
      <c r="F1199" s="646"/>
      <c r="G1199" s="738"/>
      <c r="H1199" s="738"/>
      <c r="I1199" s="719"/>
      <c r="L1199" s="646"/>
      <c r="N1199" s="646"/>
      <c r="P1199" s="739"/>
      <c r="Q1199" s="646"/>
    </row>
    <row r="1200" spans="1:17" s="369" customFormat="1">
      <c r="A1200" s="735"/>
      <c r="B1200" s="736"/>
      <c r="C1200" s="737"/>
      <c r="D1200" s="646"/>
      <c r="E1200" s="646"/>
      <c r="F1200" s="646"/>
      <c r="G1200" s="738"/>
      <c r="H1200" s="738"/>
      <c r="I1200" s="719"/>
      <c r="L1200" s="646"/>
      <c r="N1200" s="646"/>
      <c r="P1200" s="739"/>
      <c r="Q1200" s="646"/>
    </row>
    <row r="1201" spans="1:17" s="369" customFormat="1">
      <c r="A1201" s="735"/>
      <c r="B1201" s="736"/>
      <c r="C1201" s="737"/>
      <c r="D1201" s="646"/>
      <c r="E1201" s="646"/>
      <c r="F1201" s="646"/>
      <c r="G1201" s="738"/>
      <c r="H1201" s="738"/>
      <c r="I1201" s="719"/>
      <c r="L1201" s="646"/>
      <c r="N1201" s="646"/>
      <c r="P1201" s="739"/>
      <c r="Q1201" s="646"/>
    </row>
    <row r="1202" spans="1:17" s="369" customFormat="1">
      <c r="A1202" s="735"/>
      <c r="B1202" s="736"/>
      <c r="C1202" s="737"/>
      <c r="D1202" s="646"/>
      <c r="E1202" s="646"/>
      <c r="F1202" s="646"/>
      <c r="G1202" s="738"/>
      <c r="H1202" s="738"/>
      <c r="I1202" s="719"/>
      <c r="L1202" s="646"/>
      <c r="N1202" s="646"/>
      <c r="P1202" s="739"/>
      <c r="Q1202" s="646"/>
    </row>
    <row r="1203" spans="1:17" s="369" customFormat="1">
      <c r="A1203" s="735"/>
      <c r="B1203" s="736"/>
      <c r="C1203" s="737"/>
      <c r="D1203" s="646"/>
      <c r="E1203" s="646"/>
      <c r="F1203" s="646"/>
      <c r="G1203" s="738"/>
      <c r="H1203" s="738"/>
      <c r="I1203" s="719"/>
      <c r="L1203" s="646"/>
      <c r="N1203" s="646"/>
      <c r="P1203" s="739"/>
      <c r="Q1203" s="646"/>
    </row>
    <row r="1204" spans="1:17" s="369" customFormat="1">
      <c r="A1204" s="735"/>
      <c r="B1204" s="736"/>
      <c r="C1204" s="737"/>
      <c r="D1204" s="646"/>
      <c r="E1204" s="646"/>
      <c r="F1204" s="646"/>
      <c r="G1204" s="738"/>
      <c r="H1204" s="738"/>
      <c r="I1204" s="719"/>
      <c r="L1204" s="646"/>
      <c r="N1204" s="646"/>
      <c r="P1204" s="739"/>
      <c r="Q1204" s="646"/>
    </row>
    <row r="1205" spans="1:17" s="369" customFormat="1">
      <c r="A1205" s="735"/>
      <c r="B1205" s="736"/>
      <c r="C1205" s="737"/>
      <c r="D1205" s="646"/>
      <c r="E1205" s="646"/>
      <c r="F1205" s="646"/>
      <c r="G1205" s="738"/>
      <c r="H1205" s="738"/>
      <c r="I1205" s="719"/>
      <c r="L1205" s="646"/>
      <c r="N1205" s="646"/>
      <c r="P1205" s="739"/>
      <c r="Q1205" s="646"/>
    </row>
    <row r="1206" spans="1:17" s="369" customFormat="1">
      <c r="A1206" s="735"/>
      <c r="B1206" s="736"/>
      <c r="C1206" s="737"/>
      <c r="D1206" s="646"/>
      <c r="E1206" s="646"/>
      <c r="F1206" s="646"/>
      <c r="G1206" s="738"/>
      <c r="H1206" s="738"/>
      <c r="I1206" s="719"/>
      <c r="L1206" s="646"/>
      <c r="N1206" s="646"/>
      <c r="P1206" s="739"/>
      <c r="Q1206" s="646"/>
    </row>
    <row r="1207" spans="1:17" s="369" customFormat="1">
      <c r="A1207" s="735"/>
      <c r="B1207" s="736"/>
      <c r="C1207" s="737"/>
      <c r="D1207" s="646"/>
      <c r="E1207" s="646"/>
      <c r="F1207" s="646"/>
      <c r="G1207" s="738"/>
      <c r="H1207" s="738"/>
      <c r="I1207" s="719"/>
      <c r="L1207" s="646"/>
      <c r="N1207" s="646"/>
      <c r="P1207" s="739"/>
      <c r="Q1207" s="646"/>
    </row>
    <row r="1208" spans="1:17" s="369" customFormat="1">
      <c r="A1208" s="735"/>
      <c r="B1208" s="736"/>
      <c r="C1208" s="737"/>
      <c r="D1208" s="646"/>
      <c r="E1208" s="646"/>
      <c r="F1208" s="646"/>
      <c r="G1208" s="738"/>
      <c r="H1208" s="738"/>
      <c r="I1208" s="719"/>
      <c r="L1208" s="646"/>
      <c r="N1208" s="646"/>
      <c r="P1208" s="739"/>
      <c r="Q1208" s="646"/>
    </row>
    <row r="1209" spans="1:17" s="369" customFormat="1">
      <c r="A1209" s="735"/>
      <c r="B1209" s="736"/>
      <c r="C1209" s="737"/>
      <c r="D1209" s="646"/>
      <c r="E1209" s="646"/>
      <c r="F1209" s="646"/>
      <c r="G1209" s="738"/>
      <c r="H1209" s="738"/>
      <c r="I1209" s="719"/>
      <c r="L1209" s="646"/>
      <c r="N1209" s="646"/>
      <c r="P1209" s="739"/>
      <c r="Q1209" s="646"/>
    </row>
    <row r="1210" spans="1:17" s="369" customFormat="1">
      <c r="A1210" s="735"/>
      <c r="B1210" s="736"/>
      <c r="C1210" s="737"/>
      <c r="D1210" s="646"/>
      <c r="E1210" s="646"/>
      <c r="F1210" s="646"/>
      <c r="G1210" s="738"/>
      <c r="H1210" s="738"/>
      <c r="I1210" s="719"/>
      <c r="L1210" s="646"/>
      <c r="N1210" s="646"/>
      <c r="P1210" s="739"/>
      <c r="Q1210" s="646"/>
    </row>
    <row r="1211" spans="1:17" s="369" customFormat="1">
      <c r="A1211" s="735"/>
      <c r="B1211" s="736"/>
      <c r="C1211" s="737"/>
      <c r="D1211" s="646"/>
      <c r="E1211" s="646"/>
      <c r="F1211" s="646"/>
      <c r="G1211" s="738"/>
      <c r="H1211" s="738"/>
      <c r="I1211" s="719"/>
      <c r="L1211" s="646"/>
      <c r="N1211" s="646"/>
      <c r="P1211" s="739"/>
      <c r="Q1211" s="646"/>
    </row>
    <row r="1212" spans="1:17" s="369" customFormat="1">
      <c r="A1212" s="735"/>
      <c r="B1212" s="736"/>
      <c r="C1212" s="737"/>
      <c r="D1212" s="646"/>
      <c r="E1212" s="646"/>
      <c r="F1212" s="646"/>
      <c r="G1212" s="738"/>
      <c r="H1212" s="738"/>
      <c r="I1212" s="719"/>
      <c r="L1212" s="646"/>
      <c r="N1212" s="646"/>
      <c r="P1212" s="739"/>
      <c r="Q1212" s="646"/>
    </row>
    <row r="1213" spans="1:17" s="369" customFormat="1">
      <c r="A1213" s="735"/>
      <c r="B1213" s="736"/>
      <c r="C1213" s="737"/>
      <c r="D1213" s="646"/>
      <c r="E1213" s="646"/>
      <c r="F1213" s="646"/>
      <c r="G1213" s="738"/>
      <c r="H1213" s="738"/>
      <c r="I1213" s="719"/>
      <c r="L1213" s="646"/>
      <c r="N1213" s="646"/>
      <c r="P1213" s="739"/>
      <c r="Q1213" s="646"/>
    </row>
    <row r="1214" spans="1:17" s="369" customFormat="1">
      <c r="A1214" s="735"/>
      <c r="B1214" s="736"/>
      <c r="C1214" s="737"/>
      <c r="D1214" s="646"/>
      <c r="E1214" s="646"/>
      <c r="F1214" s="646"/>
      <c r="G1214" s="738"/>
      <c r="H1214" s="738"/>
      <c r="I1214" s="719"/>
      <c r="L1214" s="646"/>
      <c r="N1214" s="646"/>
      <c r="P1214" s="739"/>
      <c r="Q1214" s="646"/>
    </row>
    <row r="1215" spans="1:17" s="369" customFormat="1">
      <c r="A1215" s="735"/>
      <c r="B1215" s="736"/>
      <c r="C1215" s="737"/>
      <c r="D1215" s="646"/>
      <c r="E1215" s="646"/>
      <c r="F1215" s="646"/>
      <c r="G1215" s="738"/>
      <c r="H1215" s="738"/>
      <c r="I1215" s="719"/>
      <c r="L1215" s="646"/>
      <c r="N1215" s="646"/>
      <c r="P1215" s="739"/>
      <c r="Q1215" s="646"/>
    </row>
    <row r="1216" spans="1:17" s="369" customFormat="1">
      <c r="A1216" s="735"/>
      <c r="B1216" s="736"/>
      <c r="C1216" s="737"/>
      <c r="D1216" s="646"/>
      <c r="E1216" s="646"/>
      <c r="F1216" s="646"/>
      <c r="G1216" s="738"/>
      <c r="H1216" s="738"/>
      <c r="I1216" s="719"/>
      <c r="L1216" s="646"/>
      <c r="N1216" s="646"/>
      <c r="P1216" s="739"/>
      <c r="Q1216" s="646"/>
    </row>
    <row r="1217" spans="1:17" s="369" customFormat="1">
      <c r="A1217" s="735"/>
      <c r="B1217" s="736"/>
      <c r="C1217" s="737"/>
      <c r="D1217" s="646"/>
      <c r="E1217" s="646"/>
      <c r="F1217" s="646"/>
      <c r="G1217" s="738"/>
      <c r="H1217" s="738"/>
      <c r="I1217" s="719"/>
      <c r="L1217" s="646"/>
      <c r="N1217" s="646"/>
      <c r="P1217" s="739"/>
      <c r="Q1217" s="646"/>
    </row>
    <row r="1218" spans="1:17" s="369" customFormat="1">
      <c r="A1218" s="735"/>
      <c r="B1218" s="736"/>
      <c r="C1218" s="737"/>
      <c r="D1218" s="646"/>
      <c r="E1218" s="646"/>
      <c r="F1218" s="646"/>
      <c r="G1218" s="738"/>
      <c r="H1218" s="738"/>
      <c r="I1218" s="719"/>
      <c r="L1218" s="646"/>
      <c r="N1218" s="646"/>
      <c r="P1218" s="739"/>
      <c r="Q1218" s="646"/>
    </row>
    <row r="1219" spans="1:17" s="369" customFormat="1">
      <c r="A1219" s="735"/>
      <c r="B1219" s="736"/>
      <c r="C1219" s="737"/>
      <c r="D1219" s="646"/>
      <c r="E1219" s="646"/>
      <c r="F1219" s="646"/>
      <c r="G1219" s="738"/>
      <c r="H1219" s="738"/>
      <c r="I1219" s="719"/>
      <c r="L1219" s="646"/>
      <c r="N1219" s="646"/>
      <c r="P1219" s="739"/>
      <c r="Q1219" s="646"/>
    </row>
    <row r="1220" spans="1:17" s="369" customFormat="1">
      <c r="A1220" s="735"/>
      <c r="B1220" s="736"/>
      <c r="C1220" s="737"/>
      <c r="D1220" s="646"/>
      <c r="E1220" s="646"/>
      <c r="F1220" s="646"/>
      <c r="G1220" s="738"/>
      <c r="H1220" s="738"/>
      <c r="I1220" s="719"/>
      <c r="L1220" s="646"/>
      <c r="N1220" s="646"/>
      <c r="P1220" s="739"/>
      <c r="Q1220" s="646"/>
    </row>
    <row r="1221" spans="1:17" s="369" customFormat="1">
      <c r="A1221" s="735"/>
      <c r="B1221" s="736"/>
      <c r="C1221" s="737"/>
      <c r="D1221" s="646"/>
      <c r="E1221" s="646"/>
      <c r="F1221" s="646"/>
      <c r="G1221" s="738"/>
      <c r="H1221" s="738"/>
      <c r="I1221" s="719"/>
      <c r="L1221" s="646"/>
      <c r="N1221" s="646"/>
      <c r="P1221" s="739"/>
      <c r="Q1221" s="646"/>
    </row>
    <row r="1222" spans="1:17" s="369" customFormat="1">
      <c r="A1222" s="735"/>
      <c r="B1222" s="736"/>
      <c r="C1222" s="737"/>
      <c r="D1222" s="646"/>
      <c r="E1222" s="646"/>
      <c r="F1222" s="646"/>
      <c r="G1222" s="738"/>
      <c r="H1222" s="738"/>
      <c r="I1222" s="719"/>
      <c r="L1222" s="646"/>
      <c r="N1222" s="646"/>
      <c r="P1222" s="739"/>
      <c r="Q1222" s="646"/>
    </row>
    <row r="1223" spans="1:17" s="369" customFormat="1">
      <c r="A1223" s="735"/>
      <c r="B1223" s="736"/>
      <c r="C1223" s="737"/>
      <c r="D1223" s="646"/>
      <c r="E1223" s="646"/>
      <c r="F1223" s="646"/>
      <c r="G1223" s="738"/>
      <c r="H1223" s="738"/>
      <c r="I1223" s="719"/>
      <c r="L1223" s="646"/>
      <c r="N1223" s="646"/>
      <c r="P1223" s="739"/>
      <c r="Q1223" s="646"/>
    </row>
    <row r="1224" spans="1:17" s="369" customFormat="1">
      <c r="A1224" s="735"/>
      <c r="B1224" s="736"/>
      <c r="C1224" s="737"/>
      <c r="D1224" s="646"/>
      <c r="E1224" s="646"/>
      <c r="F1224" s="646"/>
      <c r="G1224" s="738"/>
      <c r="H1224" s="738"/>
      <c r="I1224" s="719"/>
      <c r="L1224" s="646"/>
      <c r="N1224" s="646"/>
      <c r="P1224" s="739"/>
      <c r="Q1224" s="646"/>
    </row>
    <row r="1225" spans="1:17" s="369" customFormat="1">
      <c r="A1225" s="735"/>
      <c r="B1225" s="736"/>
      <c r="C1225" s="737"/>
      <c r="D1225" s="646"/>
      <c r="E1225" s="646"/>
      <c r="F1225" s="646"/>
      <c r="G1225" s="738"/>
      <c r="H1225" s="738"/>
      <c r="I1225" s="719"/>
      <c r="L1225" s="646"/>
      <c r="N1225" s="646"/>
      <c r="P1225" s="739"/>
      <c r="Q1225" s="646"/>
    </row>
    <row r="1226" spans="1:17" s="369" customFormat="1">
      <c r="A1226" s="735"/>
      <c r="B1226" s="736"/>
      <c r="C1226" s="737"/>
      <c r="D1226" s="646"/>
      <c r="E1226" s="646"/>
      <c r="F1226" s="646"/>
      <c r="G1226" s="738"/>
      <c r="H1226" s="738"/>
      <c r="I1226" s="719"/>
      <c r="L1226" s="646"/>
      <c r="N1226" s="646"/>
      <c r="P1226" s="739"/>
      <c r="Q1226" s="646"/>
    </row>
    <row r="1227" spans="1:17" s="369" customFormat="1">
      <c r="A1227" s="735"/>
      <c r="B1227" s="736"/>
      <c r="C1227" s="737"/>
      <c r="D1227" s="646"/>
      <c r="E1227" s="646"/>
      <c r="F1227" s="646"/>
      <c r="G1227" s="738"/>
      <c r="H1227" s="738"/>
      <c r="I1227" s="719"/>
      <c r="L1227" s="646"/>
      <c r="N1227" s="646"/>
      <c r="P1227" s="739"/>
      <c r="Q1227" s="646"/>
    </row>
    <row r="1228" spans="1:17" s="369" customFormat="1">
      <c r="A1228" s="735"/>
      <c r="B1228" s="736"/>
      <c r="C1228" s="737"/>
      <c r="D1228" s="646"/>
      <c r="E1228" s="646"/>
      <c r="F1228" s="646"/>
      <c r="G1228" s="738"/>
      <c r="H1228" s="738"/>
      <c r="I1228" s="719"/>
      <c r="L1228" s="646"/>
      <c r="N1228" s="646"/>
      <c r="P1228" s="739"/>
      <c r="Q1228" s="646"/>
    </row>
    <row r="1229" spans="1:17" s="369" customFormat="1">
      <c r="A1229" s="735"/>
      <c r="B1229" s="736"/>
      <c r="C1229" s="737"/>
      <c r="D1229" s="646"/>
      <c r="E1229" s="646"/>
      <c r="F1229" s="646"/>
      <c r="G1229" s="738"/>
      <c r="H1229" s="738"/>
      <c r="I1229" s="719"/>
      <c r="L1229" s="646"/>
      <c r="N1229" s="646"/>
      <c r="P1229" s="739"/>
      <c r="Q1229" s="646"/>
    </row>
    <row r="1230" spans="1:17" s="369" customFormat="1">
      <c r="A1230" s="735"/>
      <c r="B1230" s="736"/>
      <c r="C1230" s="737"/>
      <c r="D1230" s="646"/>
      <c r="E1230" s="646"/>
      <c r="F1230" s="646"/>
      <c r="G1230" s="738"/>
      <c r="H1230" s="738"/>
      <c r="I1230" s="719"/>
      <c r="L1230" s="646"/>
      <c r="N1230" s="646"/>
      <c r="P1230" s="739"/>
      <c r="Q1230" s="646"/>
    </row>
    <row r="1231" spans="1:17" s="369" customFormat="1">
      <c r="A1231" s="735"/>
      <c r="B1231" s="736"/>
      <c r="C1231" s="737"/>
      <c r="D1231" s="646"/>
      <c r="E1231" s="646"/>
      <c r="F1231" s="646"/>
      <c r="G1231" s="738"/>
      <c r="H1231" s="738"/>
      <c r="I1231" s="719"/>
      <c r="L1231" s="646"/>
      <c r="N1231" s="646"/>
      <c r="P1231" s="739"/>
      <c r="Q1231" s="646"/>
    </row>
    <row r="1232" spans="1:17" s="369" customFormat="1">
      <c r="A1232" s="735"/>
      <c r="B1232" s="736"/>
      <c r="C1232" s="737"/>
      <c r="D1232" s="646"/>
      <c r="E1232" s="646"/>
      <c r="F1232" s="646"/>
      <c r="G1232" s="738"/>
      <c r="H1232" s="738"/>
      <c r="I1232" s="719"/>
      <c r="L1232" s="646"/>
      <c r="N1232" s="646"/>
      <c r="P1232" s="739"/>
      <c r="Q1232" s="646"/>
    </row>
    <row r="1233" spans="1:17" s="369" customFormat="1">
      <c r="A1233" s="735"/>
      <c r="B1233" s="736"/>
      <c r="C1233" s="737"/>
      <c r="D1233" s="646"/>
      <c r="E1233" s="646"/>
      <c r="F1233" s="646"/>
      <c r="G1233" s="738"/>
      <c r="H1233" s="738"/>
      <c r="I1233" s="719"/>
      <c r="L1233" s="646"/>
      <c r="N1233" s="646"/>
      <c r="P1233" s="739"/>
      <c r="Q1233" s="646"/>
    </row>
    <row r="1234" spans="1:17" s="369" customFormat="1">
      <c r="A1234" s="735"/>
      <c r="B1234" s="736"/>
      <c r="C1234" s="737"/>
      <c r="D1234" s="646"/>
      <c r="E1234" s="646"/>
      <c r="F1234" s="646"/>
      <c r="G1234" s="738"/>
      <c r="H1234" s="738"/>
      <c r="I1234" s="719"/>
      <c r="L1234" s="646"/>
      <c r="N1234" s="646"/>
      <c r="P1234" s="739"/>
      <c r="Q1234" s="646"/>
    </row>
    <row r="1235" spans="1:17" s="369" customFormat="1">
      <c r="A1235" s="735"/>
      <c r="B1235" s="736"/>
      <c r="C1235" s="737"/>
      <c r="D1235" s="646"/>
      <c r="E1235" s="646"/>
      <c r="F1235" s="646"/>
      <c r="G1235" s="738"/>
      <c r="H1235" s="738"/>
      <c r="I1235" s="719"/>
      <c r="L1235" s="646"/>
      <c r="N1235" s="646"/>
      <c r="P1235" s="739"/>
      <c r="Q1235" s="646"/>
    </row>
    <row r="1236" spans="1:17" s="369" customFormat="1">
      <c r="A1236" s="735"/>
      <c r="B1236" s="736"/>
      <c r="C1236" s="737"/>
      <c r="D1236" s="646"/>
      <c r="E1236" s="646"/>
      <c r="F1236" s="646"/>
      <c r="G1236" s="738"/>
      <c r="H1236" s="738"/>
      <c r="I1236" s="719"/>
      <c r="L1236" s="646"/>
      <c r="N1236" s="646"/>
      <c r="P1236" s="739"/>
      <c r="Q1236" s="646"/>
    </row>
    <row r="1237" spans="1:17" s="369" customFormat="1">
      <c r="A1237" s="735"/>
      <c r="B1237" s="736"/>
      <c r="C1237" s="737"/>
      <c r="D1237" s="646"/>
      <c r="E1237" s="646"/>
      <c r="F1237" s="646"/>
      <c r="G1237" s="738"/>
      <c r="H1237" s="738"/>
      <c r="I1237" s="719"/>
      <c r="L1237" s="646"/>
      <c r="N1237" s="646"/>
      <c r="P1237" s="739"/>
      <c r="Q1237" s="646"/>
    </row>
    <row r="1238" spans="1:17" s="369" customFormat="1">
      <c r="A1238" s="735"/>
      <c r="B1238" s="736"/>
      <c r="C1238" s="737"/>
      <c r="D1238" s="646"/>
      <c r="E1238" s="646"/>
      <c r="F1238" s="646"/>
      <c r="G1238" s="738"/>
      <c r="H1238" s="738"/>
      <c r="I1238" s="719"/>
      <c r="L1238" s="646"/>
      <c r="N1238" s="646"/>
      <c r="P1238" s="739"/>
      <c r="Q1238" s="646"/>
    </row>
    <row r="1239" spans="1:17" s="369" customFormat="1">
      <c r="A1239" s="735"/>
      <c r="B1239" s="736"/>
      <c r="C1239" s="737"/>
      <c r="D1239" s="646"/>
      <c r="E1239" s="646"/>
      <c r="F1239" s="646"/>
      <c r="G1239" s="738"/>
      <c r="H1239" s="738"/>
      <c r="I1239" s="719"/>
      <c r="L1239" s="646"/>
      <c r="N1239" s="646"/>
      <c r="P1239" s="739"/>
      <c r="Q1239" s="646"/>
    </row>
    <row r="1240" spans="1:17" s="369" customFormat="1">
      <c r="A1240" s="735"/>
      <c r="B1240" s="736"/>
      <c r="C1240" s="737"/>
      <c r="D1240" s="646"/>
      <c r="E1240" s="646"/>
      <c r="F1240" s="646"/>
      <c r="G1240" s="738"/>
      <c r="H1240" s="738"/>
      <c r="I1240" s="719"/>
      <c r="L1240" s="646"/>
      <c r="N1240" s="646"/>
      <c r="P1240" s="739"/>
      <c r="Q1240" s="646"/>
    </row>
    <row r="1241" spans="1:17" s="369" customFormat="1">
      <c r="A1241" s="735"/>
      <c r="B1241" s="736"/>
      <c r="C1241" s="737"/>
      <c r="D1241" s="646"/>
      <c r="E1241" s="646"/>
      <c r="F1241" s="646"/>
      <c r="G1241" s="738"/>
      <c r="H1241" s="738"/>
      <c r="I1241" s="719"/>
      <c r="L1241" s="646"/>
      <c r="N1241" s="646"/>
      <c r="P1241" s="739"/>
      <c r="Q1241" s="646"/>
    </row>
    <row r="1242" spans="1:17" s="369" customFormat="1">
      <c r="A1242" s="735"/>
      <c r="B1242" s="736"/>
      <c r="C1242" s="737"/>
      <c r="D1242" s="646"/>
      <c r="E1242" s="646"/>
      <c r="F1242" s="646"/>
      <c r="G1242" s="738"/>
      <c r="H1242" s="738"/>
      <c r="I1242" s="719"/>
      <c r="L1242" s="646"/>
      <c r="N1242" s="646"/>
      <c r="P1242" s="739"/>
      <c r="Q1242" s="646"/>
    </row>
    <row r="1243" spans="1:17" s="369" customFormat="1">
      <c r="A1243" s="735"/>
      <c r="B1243" s="736"/>
      <c r="C1243" s="737"/>
      <c r="D1243" s="646"/>
      <c r="E1243" s="646"/>
      <c r="F1243" s="646"/>
      <c r="G1243" s="738"/>
      <c r="H1243" s="738"/>
      <c r="I1243" s="719"/>
      <c r="L1243" s="646"/>
      <c r="N1243" s="646"/>
      <c r="P1243" s="739"/>
      <c r="Q1243" s="646"/>
    </row>
    <row r="1244" spans="1:17" s="369" customFormat="1">
      <c r="A1244" s="735"/>
      <c r="B1244" s="736"/>
      <c r="C1244" s="737"/>
      <c r="D1244" s="646"/>
      <c r="E1244" s="646"/>
      <c r="F1244" s="646"/>
      <c r="G1244" s="738"/>
      <c r="H1244" s="738"/>
      <c r="I1244" s="719"/>
      <c r="L1244" s="646"/>
      <c r="N1244" s="646"/>
      <c r="P1244" s="739"/>
      <c r="Q1244" s="646"/>
    </row>
    <row r="1245" spans="1:17" s="369" customFormat="1">
      <c r="A1245" s="735"/>
      <c r="B1245" s="736"/>
      <c r="C1245" s="737"/>
      <c r="D1245" s="646"/>
      <c r="E1245" s="646"/>
      <c r="F1245" s="646"/>
      <c r="G1245" s="738"/>
      <c r="H1245" s="738"/>
      <c r="I1245" s="719"/>
      <c r="L1245" s="646"/>
      <c r="N1245" s="646"/>
      <c r="P1245" s="739"/>
      <c r="Q1245" s="646"/>
    </row>
    <row r="1246" spans="1:17" s="369" customFormat="1">
      <c r="A1246" s="735"/>
      <c r="B1246" s="736"/>
      <c r="C1246" s="737"/>
      <c r="D1246" s="646"/>
      <c r="E1246" s="646"/>
      <c r="F1246" s="646"/>
      <c r="G1246" s="738"/>
      <c r="H1246" s="738"/>
      <c r="I1246" s="719"/>
      <c r="L1246" s="646"/>
      <c r="N1246" s="646"/>
      <c r="P1246" s="739"/>
      <c r="Q1246" s="646"/>
    </row>
    <row r="1247" spans="1:17" s="369" customFormat="1">
      <c r="A1247" s="735"/>
      <c r="B1247" s="736"/>
      <c r="C1247" s="737"/>
      <c r="D1247" s="646"/>
      <c r="E1247" s="646"/>
      <c r="F1247" s="646"/>
      <c r="G1247" s="738"/>
      <c r="H1247" s="738"/>
      <c r="I1247" s="719"/>
      <c r="L1247" s="646"/>
      <c r="N1247" s="646"/>
      <c r="P1247" s="739"/>
      <c r="Q1247" s="646"/>
    </row>
    <row r="1248" spans="1:17" s="369" customFormat="1">
      <c r="A1248" s="735"/>
      <c r="B1248" s="736"/>
      <c r="C1248" s="737"/>
      <c r="D1248" s="646"/>
      <c r="E1248" s="646"/>
      <c r="F1248" s="646"/>
      <c r="G1248" s="738"/>
      <c r="H1248" s="738"/>
      <c r="I1248" s="719"/>
      <c r="L1248" s="646"/>
      <c r="N1248" s="646"/>
      <c r="P1248" s="739"/>
      <c r="Q1248" s="646"/>
    </row>
    <row r="1249" spans="1:17" s="369" customFormat="1">
      <c r="A1249" s="735"/>
      <c r="B1249" s="736"/>
      <c r="C1249" s="737"/>
      <c r="D1249" s="646"/>
      <c r="E1249" s="646"/>
      <c r="F1249" s="646"/>
      <c r="G1249" s="738"/>
      <c r="H1249" s="738"/>
      <c r="I1249" s="719"/>
      <c r="L1249" s="646"/>
      <c r="N1249" s="646"/>
      <c r="P1249" s="739"/>
      <c r="Q1249" s="646"/>
    </row>
    <row r="1250" spans="1:17" s="369" customFormat="1">
      <c r="A1250" s="735"/>
      <c r="B1250" s="736"/>
      <c r="C1250" s="737"/>
      <c r="D1250" s="646"/>
      <c r="E1250" s="646"/>
      <c r="F1250" s="646"/>
      <c r="G1250" s="738"/>
      <c r="H1250" s="738"/>
      <c r="I1250" s="719"/>
      <c r="L1250" s="646"/>
      <c r="N1250" s="646"/>
      <c r="P1250" s="739"/>
      <c r="Q1250" s="646"/>
    </row>
    <row r="1251" spans="1:17" s="369" customFormat="1">
      <c r="A1251" s="735"/>
      <c r="B1251" s="736"/>
      <c r="C1251" s="737"/>
      <c r="D1251" s="646"/>
      <c r="E1251" s="646"/>
      <c r="F1251" s="646"/>
      <c r="G1251" s="738"/>
      <c r="H1251" s="738"/>
      <c r="I1251" s="719"/>
      <c r="L1251" s="646"/>
      <c r="N1251" s="646"/>
      <c r="P1251" s="739"/>
      <c r="Q1251" s="646"/>
    </row>
    <row r="1252" spans="1:17" s="369" customFormat="1">
      <c r="A1252" s="735"/>
      <c r="B1252" s="736"/>
      <c r="C1252" s="737"/>
      <c r="D1252" s="646"/>
      <c r="E1252" s="646"/>
      <c r="F1252" s="646"/>
      <c r="G1252" s="738"/>
      <c r="H1252" s="738"/>
      <c r="I1252" s="719"/>
      <c r="L1252" s="646"/>
      <c r="N1252" s="646"/>
      <c r="P1252" s="739"/>
      <c r="Q1252" s="646"/>
    </row>
    <row r="1253" spans="1:17" s="369" customFormat="1">
      <c r="A1253" s="735"/>
      <c r="B1253" s="736"/>
      <c r="C1253" s="737"/>
      <c r="D1253" s="646"/>
      <c r="E1253" s="646"/>
      <c r="F1253" s="646"/>
      <c r="G1253" s="738"/>
      <c r="H1253" s="738"/>
      <c r="I1253" s="719"/>
      <c r="L1253" s="646"/>
      <c r="N1253" s="646"/>
      <c r="P1253" s="739"/>
      <c r="Q1253" s="646"/>
    </row>
    <row r="1254" spans="1:17" s="369" customFormat="1">
      <c r="A1254" s="735"/>
      <c r="B1254" s="736"/>
      <c r="C1254" s="737"/>
      <c r="D1254" s="646"/>
      <c r="E1254" s="646"/>
      <c r="F1254" s="646"/>
      <c r="G1254" s="738"/>
      <c r="H1254" s="738"/>
      <c r="I1254" s="719"/>
      <c r="L1254" s="646"/>
      <c r="N1254" s="646"/>
      <c r="P1254" s="739"/>
      <c r="Q1254" s="646"/>
    </row>
    <row r="1255" spans="1:17" s="369" customFormat="1">
      <c r="A1255" s="735"/>
      <c r="B1255" s="736"/>
      <c r="C1255" s="737"/>
      <c r="D1255" s="646"/>
      <c r="E1255" s="646"/>
      <c r="F1255" s="646"/>
      <c r="G1255" s="738"/>
      <c r="H1255" s="738"/>
      <c r="I1255" s="719"/>
      <c r="L1255" s="646"/>
      <c r="N1255" s="646"/>
      <c r="P1255" s="739"/>
      <c r="Q1255" s="646"/>
    </row>
    <row r="1256" spans="1:17" s="369" customFormat="1">
      <c r="A1256" s="735"/>
      <c r="B1256" s="736"/>
      <c r="C1256" s="737"/>
      <c r="D1256" s="646"/>
      <c r="E1256" s="646"/>
      <c r="F1256" s="646"/>
      <c r="G1256" s="738"/>
      <c r="H1256" s="738"/>
      <c r="I1256" s="719"/>
      <c r="L1256" s="646"/>
      <c r="N1256" s="646"/>
      <c r="P1256" s="739"/>
      <c r="Q1256" s="646"/>
    </row>
    <row r="1257" spans="1:17" s="369" customFormat="1">
      <c r="A1257" s="735"/>
      <c r="B1257" s="736"/>
      <c r="C1257" s="737"/>
      <c r="D1257" s="646"/>
      <c r="E1257" s="646"/>
      <c r="F1257" s="646"/>
      <c r="G1257" s="738"/>
      <c r="H1257" s="738"/>
      <c r="I1257" s="719"/>
      <c r="L1257" s="646"/>
      <c r="N1257" s="646"/>
      <c r="P1257" s="739"/>
      <c r="Q1257" s="646"/>
    </row>
    <row r="1258" spans="1:17" s="369" customFormat="1">
      <c r="A1258" s="735"/>
      <c r="B1258" s="736"/>
      <c r="C1258" s="737"/>
      <c r="D1258" s="646"/>
      <c r="E1258" s="646"/>
      <c r="F1258" s="646"/>
      <c r="G1258" s="738"/>
      <c r="H1258" s="738"/>
      <c r="I1258" s="719"/>
      <c r="L1258" s="646"/>
      <c r="N1258" s="646"/>
      <c r="P1258" s="739"/>
      <c r="Q1258" s="646"/>
    </row>
    <row r="1259" spans="1:17" s="369" customFormat="1">
      <c r="A1259" s="735"/>
      <c r="B1259" s="736"/>
      <c r="C1259" s="737"/>
      <c r="D1259" s="646"/>
      <c r="E1259" s="646"/>
      <c r="F1259" s="646"/>
      <c r="G1259" s="738"/>
      <c r="H1259" s="738"/>
      <c r="I1259" s="719"/>
      <c r="L1259" s="646"/>
      <c r="N1259" s="646"/>
      <c r="P1259" s="739"/>
      <c r="Q1259" s="646"/>
    </row>
    <row r="1260" spans="1:17" s="369" customFormat="1">
      <c r="A1260" s="735"/>
      <c r="B1260" s="736"/>
      <c r="C1260" s="737"/>
      <c r="D1260" s="646"/>
      <c r="E1260" s="646"/>
      <c r="F1260" s="646"/>
      <c r="G1260" s="738"/>
      <c r="H1260" s="738"/>
      <c r="I1260" s="719"/>
      <c r="L1260" s="646"/>
      <c r="N1260" s="646"/>
      <c r="P1260" s="739"/>
      <c r="Q1260" s="646"/>
    </row>
    <row r="1261" spans="1:17" s="369" customFormat="1">
      <c r="A1261" s="735"/>
      <c r="B1261" s="736"/>
      <c r="C1261" s="737"/>
      <c r="D1261" s="646"/>
      <c r="E1261" s="646"/>
      <c r="F1261" s="646"/>
      <c r="G1261" s="738"/>
      <c r="H1261" s="738"/>
      <c r="I1261" s="719"/>
      <c r="L1261" s="646"/>
      <c r="N1261" s="646"/>
      <c r="P1261" s="739"/>
      <c r="Q1261" s="646"/>
    </row>
    <row r="1262" spans="1:17" s="369" customFormat="1">
      <c r="A1262" s="735"/>
      <c r="B1262" s="736"/>
      <c r="C1262" s="737"/>
      <c r="D1262" s="646"/>
      <c r="E1262" s="646"/>
      <c r="F1262" s="646"/>
      <c r="G1262" s="738"/>
      <c r="H1262" s="738"/>
      <c r="I1262" s="719"/>
      <c r="L1262" s="646"/>
      <c r="N1262" s="646"/>
      <c r="P1262" s="739"/>
      <c r="Q1262" s="646"/>
    </row>
    <row r="1263" spans="1:17" s="369" customFormat="1">
      <c r="A1263" s="735"/>
      <c r="B1263" s="736"/>
      <c r="C1263" s="737"/>
      <c r="D1263" s="646"/>
      <c r="E1263" s="646"/>
      <c r="F1263" s="646"/>
      <c r="G1263" s="738"/>
      <c r="H1263" s="738"/>
      <c r="I1263" s="719"/>
      <c r="L1263" s="646"/>
      <c r="N1263" s="646"/>
      <c r="P1263" s="739"/>
      <c r="Q1263" s="646"/>
    </row>
    <row r="1264" spans="1:17" s="369" customFormat="1">
      <c r="A1264" s="735"/>
      <c r="B1264" s="736"/>
      <c r="C1264" s="737"/>
      <c r="D1264" s="646"/>
      <c r="E1264" s="646"/>
      <c r="F1264" s="646"/>
      <c r="G1264" s="738"/>
      <c r="H1264" s="738"/>
      <c r="I1264" s="719"/>
      <c r="L1264" s="646"/>
      <c r="N1264" s="646"/>
      <c r="P1264" s="739"/>
      <c r="Q1264" s="646"/>
    </row>
    <row r="1265" spans="1:17" s="369" customFormat="1">
      <c r="A1265" s="735"/>
      <c r="B1265" s="736"/>
      <c r="C1265" s="737"/>
      <c r="D1265" s="646"/>
      <c r="E1265" s="646"/>
      <c r="F1265" s="646"/>
      <c r="G1265" s="738"/>
      <c r="H1265" s="738"/>
      <c r="I1265" s="719"/>
      <c r="L1265" s="646"/>
      <c r="N1265" s="646"/>
      <c r="P1265" s="739"/>
      <c r="Q1265" s="646"/>
    </row>
    <row r="1266" spans="1:17" s="369" customFormat="1">
      <c r="A1266" s="735"/>
      <c r="B1266" s="736"/>
      <c r="C1266" s="737"/>
      <c r="D1266" s="646"/>
      <c r="E1266" s="646"/>
      <c r="F1266" s="646"/>
      <c r="G1266" s="738"/>
      <c r="H1266" s="738"/>
      <c r="I1266" s="719"/>
      <c r="L1266" s="646"/>
      <c r="N1266" s="646"/>
      <c r="P1266" s="739"/>
      <c r="Q1266" s="646"/>
    </row>
    <row r="1267" spans="1:17" s="369" customFormat="1">
      <c r="A1267" s="735"/>
      <c r="B1267" s="736"/>
      <c r="C1267" s="737"/>
      <c r="D1267" s="646"/>
      <c r="E1267" s="646"/>
      <c r="F1267" s="646"/>
      <c r="G1267" s="738"/>
      <c r="H1267" s="738"/>
      <c r="I1267" s="719"/>
      <c r="L1267" s="646"/>
      <c r="N1267" s="646"/>
      <c r="P1267" s="739"/>
      <c r="Q1267" s="646"/>
    </row>
    <row r="1268" spans="1:17" s="369" customFormat="1">
      <c r="A1268" s="735"/>
      <c r="B1268" s="736"/>
      <c r="C1268" s="737"/>
      <c r="D1268" s="646"/>
      <c r="E1268" s="646"/>
      <c r="F1268" s="646"/>
      <c r="G1268" s="738"/>
      <c r="H1268" s="738"/>
      <c r="I1268" s="719"/>
      <c r="L1268" s="646"/>
      <c r="N1268" s="646"/>
      <c r="P1268" s="739"/>
      <c r="Q1268" s="646"/>
    </row>
    <row r="1269" spans="1:17" s="369" customFormat="1">
      <c r="A1269" s="735"/>
      <c r="B1269" s="736"/>
      <c r="C1269" s="737"/>
      <c r="D1269" s="646"/>
      <c r="E1269" s="646"/>
      <c r="F1269" s="646"/>
      <c r="G1269" s="738"/>
      <c r="H1269" s="738"/>
      <c r="I1269" s="719"/>
      <c r="L1269" s="646"/>
      <c r="N1269" s="646"/>
      <c r="P1269" s="739"/>
      <c r="Q1269" s="646"/>
    </row>
    <row r="1270" spans="1:17" s="369" customFormat="1">
      <c r="A1270" s="735"/>
      <c r="B1270" s="736"/>
      <c r="C1270" s="737"/>
      <c r="D1270" s="646"/>
      <c r="E1270" s="646"/>
      <c r="F1270" s="646"/>
      <c r="G1270" s="738"/>
      <c r="H1270" s="738"/>
      <c r="I1270" s="719"/>
      <c r="L1270" s="646"/>
      <c r="N1270" s="646"/>
      <c r="P1270" s="739"/>
      <c r="Q1270" s="646"/>
    </row>
    <row r="1271" spans="1:17" s="369" customFormat="1">
      <c r="A1271" s="735"/>
      <c r="B1271" s="736"/>
      <c r="C1271" s="737"/>
      <c r="D1271" s="646"/>
      <c r="E1271" s="646"/>
      <c r="F1271" s="646"/>
      <c r="G1271" s="738"/>
      <c r="H1271" s="738"/>
      <c r="I1271" s="719"/>
      <c r="L1271" s="646"/>
      <c r="N1271" s="646"/>
      <c r="P1271" s="739"/>
      <c r="Q1271" s="646"/>
    </row>
    <row r="1272" spans="1:17" s="369" customFormat="1">
      <c r="A1272" s="735"/>
      <c r="B1272" s="736"/>
      <c r="C1272" s="737"/>
      <c r="D1272" s="646"/>
      <c r="E1272" s="646"/>
      <c r="F1272" s="646"/>
      <c r="G1272" s="738"/>
      <c r="H1272" s="738"/>
      <c r="I1272" s="719"/>
      <c r="L1272" s="646"/>
      <c r="N1272" s="646"/>
      <c r="P1272" s="739"/>
      <c r="Q1272" s="646"/>
    </row>
    <row r="1273" spans="1:17" s="369" customFormat="1">
      <c r="A1273" s="735"/>
      <c r="B1273" s="736"/>
      <c r="C1273" s="737"/>
      <c r="D1273" s="646"/>
      <c r="E1273" s="646"/>
      <c r="F1273" s="646"/>
      <c r="G1273" s="738"/>
      <c r="H1273" s="738"/>
      <c r="I1273" s="719"/>
      <c r="L1273" s="646"/>
      <c r="N1273" s="646"/>
      <c r="P1273" s="739"/>
      <c r="Q1273" s="646"/>
    </row>
    <row r="1274" spans="1:17" s="369" customFormat="1">
      <c r="A1274" s="735"/>
      <c r="B1274" s="736"/>
      <c r="C1274" s="737"/>
      <c r="D1274" s="646"/>
      <c r="E1274" s="646"/>
      <c r="F1274" s="646"/>
      <c r="G1274" s="738"/>
      <c r="H1274" s="738"/>
      <c r="I1274" s="719"/>
      <c r="L1274" s="646"/>
      <c r="N1274" s="646"/>
      <c r="P1274" s="739"/>
      <c r="Q1274" s="646"/>
    </row>
    <row r="1275" spans="1:17" s="369" customFormat="1">
      <c r="A1275" s="735"/>
      <c r="B1275" s="736"/>
      <c r="C1275" s="737"/>
      <c r="D1275" s="646"/>
      <c r="E1275" s="646"/>
      <c r="F1275" s="646"/>
      <c r="G1275" s="738"/>
      <c r="H1275" s="738"/>
      <c r="I1275" s="719"/>
      <c r="L1275" s="646"/>
      <c r="N1275" s="646"/>
      <c r="P1275" s="739"/>
      <c r="Q1275" s="646"/>
    </row>
    <row r="1276" spans="1:17" s="369" customFormat="1">
      <c r="A1276" s="735"/>
      <c r="B1276" s="736"/>
      <c r="C1276" s="737"/>
      <c r="D1276" s="646"/>
      <c r="E1276" s="646"/>
      <c r="F1276" s="646"/>
      <c r="G1276" s="738"/>
      <c r="H1276" s="738"/>
      <c r="I1276" s="719"/>
      <c r="L1276" s="646"/>
      <c r="N1276" s="646"/>
      <c r="P1276" s="739"/>
      <c r="Q1276" s="646"/>
    </row>
    <row r="1277" spans="1:17" s="369" customFormat="1">
      <c r="A1277" s="735"/>
      <c r="B1277" s="736"/>
      <c r="C1277" s="737"/>
      <c r="D1277" s="646"/>
      <c r="E1277" s="646"/>
      <c r="F1277" s="646"/>
      <c r="G1277" s="738"/>
      <c r="H1277" s="738"/>
      <c r="I1277" s="719"/>
      <c r="L1277" s="646"/>
      <c r="N1277" s="646"/>
      <c r="P1277" s="739"/>
      <c r="Q1277" s="646"/>
    </row>
    <row r="1278" spans="1:17" s="369" customFormat="1">
      <c r="A1278" s="735"/>
      <c r="B1278" s="736"/>
      <c r="C1278" s="737"/>
      <c r="D1278" s="646"/>
      <c r="E1278" s="646"/>
      <c r="F1278" s="646"/>
      <c r="G1278" s="738"/>
      <c r="H1278" s="738"/>
      <c r="I1278" s="719"/>
      <c r="L1278" s="646"/>
      <c r="N1278" s="646"/>
      <c r="P1278" s="739"/>
      <c r="Q1278" s="646"/>
    </row>
    <row r="1279" spans="1:17" s="369" customFormat="1">
      <c r="A1279" s="735"/>
      <c r="B1279" s="736"/>
      <c r="C1279" s="737"/>
      <c r="D1279" s="646"/>
      <c r="E1279" s="646"/>
      <c r="F1279" s="646"/>
      <c r="G1279" s="738"/>
      <c r="H1279" s="738"/>
      <c r="I1279" s="719"/>
      <c r="L1279" s="646"/>
      <c r="N1279" s="646"/>
      <c r="P1279" s="739"/>
      <c r="Q1279" s="646"/>
    </row>
    <row r="1280" spans="1:17" s="369" customFormat="1">
      <c r="A1280" s="735"/>
      <c r="B1280" s="736"/>
      <c r="C1280" s="737"/>
      <c r="D1280" s="646"/>
      <c r="E1280" s="646"/>
      <c r="F1280" s="646"/>
      <c r="G1280" s="738"/>
      <c r="H1280" s="738"/>
      <c r="I1280" s="719"/>
      <c r="L1280" s="646"/>
      <c r="N1280" s="646"/>
      <c r="P1280" s="739"/>
      <c r="Q1280" s="646"/>
    </row>
    <row r="1281" spans="1:17" s="369" customFormat="1">
      <c r="A1281" s="735"/>
      <c r="B1281" s="736"/>
      <c r="C1281" s="737"/>
      <c r="D1281" s="646"/>
      <c r="E1281" s="646"/>
      <c r="F1281" s="646"/>
      <c r="G1281" s="738"/>
      <c r="H1281" s="738"/>
      <c r="I1281" s="719"/>
      <c r="L1281" s="646"/>
      <c r="N1281" s="646"/>
      <c r="P1281" s="739"/>
      <c r="Q1281" s="646"/>
    </row>
    <row r="1282" spans="1:17" s="369" customFormat="1">
      <c r="A1282" s="735"/>
      <c r="B1282" s="736"/>
      <c r="C1282" s="737"/>
      <c r="D1282" s="646"/>
      <c r="E1282" s="646"/>
      <c r="F1282" s="646"/>
      <c r="G1282" s="738"/>
      <c r="H1282" s="738"/>
      <c r="I1282" s="719"/>
      <c r="L1282" s="646"/>
      <c r="N1282" s="646"/>
      <c r="P1282" s="739"/>
      <c r="Q1282" s="646"/>
    </row>
    <row r="1283" spans="1:17" s="369" customFormat="1">
      <c r="A1283" s="735"/>
      <c r="B1283" s="736"/>
      <c r="C1283" s="737"/>
      <c r="D1283" s="646"/>
      <c r="E1283" s="646"/>
      <c r="F1283" s="646"/>
      <c r="G1283" s="738"/>
      <c r="H1283" s="738"/>
      <c r="I1283" s="719"/>
      <c r="L1283" s="646"/>
      <c r="N1283" s="646"/>
      <c r="P1283" s="739"/>
      <c r="Q1283" s="646"/>
    </row>
    <row r="1284" spans="1:17" s="369" customFormat="1">
      <c r="A1284" s="735"/>
      <c r="B1284" s="736"/>
      <c r="C1284" s="737"/>
      <c r="D1284" s="646"/>
      <c r="E1284" s="646"/>
      <c r="F1284" s="646"/>
      <c r="G1284" s="738"/>
      <c r="H1284" s="738"/>
      <c r="I1284" s="719"/>
      <c r="L1284" s="646"/>
      <c r="N1284" s="646"/>
      <c r="P1284" s="739"/>
      <c r="Q1284" s="646"/>
    </row>
    <row r="1285" spans="1:17" s="369" customFormat="1">
      <c r="A1285" s="735"/>
      <c r="B1285" s="736"/>
      <c r="C1285" s="737"/>
      <c r="D1285" s="646"/>
      <c r="E1285" s="646"/>
      <c r="F1285" s="646"/>
      <c r="G1285" s="738"/>
      <c r="H1285" s="738"/>
      <c r="I1285" s="719"/>
      <c r="L1285" s="646"/>
      <c r="N1285" s="646"/>
      <c r="P1285" s="739"/>
      <c r="Q1285" s="646"/>
    </row>
    <row r="1286" spans="1:17" s="369" customFormat="1">
      <c r="A1286" s="735"/>
      <c r="B1286" s="736"/>
      <c r="C1286" s="737"/>
      <c r="D1286" s="646"/>
      <c r="E1286" s="646"/>
      <c r="F1286" s="646"/>
      <c r="G1286" s="738"/>
      <c r="H1286" s="738"/>
      <c r="I1286" s="719"/>
      <c r="L1286" s="646"/>
      <c r="N1286" s="646"/>
      <c r="P1286" s="739"/>
      <c r="Q1286" s="646"/>
    </row>
    <row r="1287" spans="1:17" s="369" customFormat="1">
      <c r="A1287" s="735"/>
      <c r="B1287" s="736"/>
      <c r="C1287" s="737"/>
      <c r="D1287" s="646"/>
      <c r="E1287" s="646"/>
      <c r="F1287" s="646"/>
      <c r="G1287" s="738"/>
      <c r="H1287" s="738"/>
      <c r="I1287" s="719"/>
      <c r="L1287" s="646"/>
      <c r="N1287" s="646"/>
      <c r="P1287" s="739"/>
      <c r="Q1287" s="646"/>
    </row>
    <row r="1288" spans="1:17" s="369" customFormat="1">
      <c r="A1288" s="735"/>
      <c r="B1288" s="736"/>
      <c r="C1288" s="737"/>
      <c r="D1288" s="646"/>
      <c r="E1288" s="646"/>
      <c r="F1288" s="646"/>
      <c r="G1288" s="738"/>
      <c r="H1288" s="738"/>
      <c r="I1288" s="719"/>
      <c r="L1288" s="646"/>
      <c r="N1288" s="646"/>
      <c r="P1288" s="739"/>
      <c r="Q1288" s="646"/>
    </row>
    <row r="1289" spans="1:17" s="369" customFormat="1">
      <c r="A1289" s="735"/>
      <c r="B1289" s="736"/>
      <c r="C1289" s="737"/>
      <c r="D1289" s="646"/>
      <c r="E1289" s="646"/>
      <c r="F1289" s="646"/>
      <c r="G1289" s="738"/>
      <c r="H1289" s="738"/>
      <c r="I1289" s="719"/>
      <c r="L1289" s="646"/>
      <c r="N1289" s="646"/>
      <c r="P1289" s="739"/>
      <c r="Q1289" s="646"/>
    </row>
    <row r="1290" spans="1:17" s="369" customFormat="1">
      <c r="A1290" s="735"/>
      <c r="B1290" s="736"/>
      <c r="C1290" s="737"/>
      <c r="D1290" s="646"/>
      <c r="E1290" s="646"/>
      <c r="F1290" s="646"/>
      <c r="G1290" s="738"/>
      <c r="H1290" s="738"/>
      <c r="I1290" s="719"/>
      <c r="L1290" s="646"/>
      <c r="N1290" s="646"/>
      <c r="P1290" s="739"/>
      <c r="Q1290" s="646"/>
    </row>
    <row r="1291" spans="1:17" s="369" customFormat="1">
      <c r="A1291" s="735"/>
      <c r="B1291" s="736"/>
      <c r="C1291" s="737"/>
      <c r="D1291" s="646"/>
      <c r="E1291" s="646"/>
      <c r="F1291" s="646"/>
      <c r="G1291" s="738"/>
      <c r="H1291" s="738"/>
      <c r="I1291" s="719"/>
      <c r="L1291" s="646"/>
      <c r="N1291" s="646"/>
      <c r="P1291" s="739"/>
      <c r="Q1291" s="646"/>
    </row>
    <row r="1292" spans="1:17" s="369" customFormat="1">
      <c r="A1292" s="735"/>
      <c r="B1292" s="736"/>
      <c r="C1292" s="737"/>
      <c r="D1292" s="646"/>
      <c r="E1292" s="646"/>
      <c r="F1292" s="646"/>
      <c r="G1292" s="738"/>
      <c r="H1292" s="738"/>
      <c r="I1292" s="719"/>
      <c r="L1292" s="646"/>
      <c r="N1292" s="646"/>
      <c r="P1292" s="739"/>
      <c r="Q1292" s="646"/>
    </row>
    <row r="1293" spans="1:17" s="369" customFormat="1">
      <c r="A1293" s="735"/>
      <c r="B1293" s="736"/>
      <c r="C1293" s="737"/>
      <c r="D1293" s="646"/>
      <c r="E1293" s="646"/>
      <c r="F1293" s="646"/>
      <c r="G1293" s="738"/>
      <c r="H1293" s="738"/>
      <c r="I1293" s="719"/>
      <c r="L1293" s="646"/>
      <c r="N1293" s="646"/>
      <c r="P1293" s="739"/>
      <c r="Q1293" s="646"/>
    </row>
    <row r="1294" spans="1:17" s="369" customFormat="1">
      <c r="A1294" s="735"/>
      <c r="B1294" s="736"/>
      <c r="C1294" s="737"/>
      <c r="D1294" s="646"/>
      <c r="E1294" s="646"/>
      <c r="F1294" s="646"/>
      <c r="G1294" s="738"/>
      <c r="H1294" s="738"/>
      <c r="I1294" s="719"/>
      <c r="L1294" s="646"/>
      <c r="N1294" s="646"/>
      <c r="P1294" s="739"/>
      <c r="Q1294" s="646"/>
    </row>
    <row r="1295" spans="1:17" s="369" customFormat="1">
      <c r="A1295" s="735"/>
      <c r="B1295" s="736"/>
      <c r="C1295" s="737"/>
      <c r="D1295" s="646"/>
      <c r="E1295" s="646"/>
      <c r="F1295" s="646"/>
      <c r="G1295" s="738"/>
      <c r="H1295" s="738"/>
      <c r="I1295" s="719"/>
      <c r="L1295" s="646"/>
      <c r="N1295" s="646"/>
      <c r="P1295" s="739"/>
      <c r="Q1295" s="646"/>
    </row>
    <row r="1296" spans="1:17" s="369" customFormat="1">
      <c r="A1296" s="735"/>
      <c r="B1296" s="736"/>
      <c r="C1296" s="737"/>
      <c r="D1296" s="646"/>
      <c r="E1296" s="646"/>
      <c r="F1296" s="646"/>
      <c r="G1296" s="738"/>
      <c r="H1296" s="738"/>
      <c r="I1296" s="719"/>
      <c r="L1296" s="646"/>
      <c r="N1296" s="646"/>
      <c r="P1296" s="739"/>
      <c r="Q1296" s="646"/>
    </row>
    <row r="1297" spans="1:17" s="369" customFormat="1">
      <c r="A1297" s="735"/>
      <c r="B1297" s="736"/>
      <c r="C1297" s="737"/>
      <c r="D1297" s="646"/>
      <c r="E1297" s="646"/>
      <c r="F1297" s="646"/>
      <c r="G1297" s="738"/>
      <c r="H1297" s="738"/>
      <c r="I1297" s="719"/>
      <c r="L1297" s="646"/>
      <c r="N1297" s="646"/>
      <c r="P1297" s="739"/>
      <c r="Q1297" s="646"/>
    </row>
    <row r="1298" spans="1:17" s="369" customFormat="1">
      <c r="A1298" s="735"/>
      <c r="B1298" s="736"/>
      <c r="C1298" s="737"/>
      <c r="D1298" s="646"/>
      <c r="E1298" s="646"/>
      <c r="F1298" s="646"/>
      <c r="G1298" s="738"/>
      <c r="H1298" s="738"/>
      <c r="I1298" s="719"/>
      <c r="L1298" s="646"/>
      <c r="N1298" s="646"/>
      <c r="P1298" s="739"/>
      <c r="Q1298" s="646"/>
    </row>
    <row r="1299" spans="1:17" s="369" customFormat="1">
      <c r="A1299" s="735"/>
      <c r="B1299" s="736"/>
      <c r="C1299" s="737"/>
      <c r="D1299" s="646"/>
      <c r="E1299" s="646"/>
      <c r="F1299" s="646"/>
      <c r="G1299" s="738"/>
      <c r="H1299" s="738"/>
      <c r="I1299" s="719"/>
      <c r="L1299" s="646"/>
      <c r="N1299" s="646"/>
      <c r="P1299" s="739"/>
      <c r="Q1299" s="646"/>
    </row>
    <row r="1300" spans="1:17" s="369" customFormat="1">
      <c r="A1300" s="735"/>
      <c r="B1300" s="736"/>
      <c r="C1300" s="737"/>
      <c r="D1300" s="646"/>
      <c r="E1300" s="646"/>
      <c r="F1300" s="646"/>
      <c r="G1300" s="738"/>
      <c r="H1300" s="738"/>
      <c r="I1300" s="719"/>
      <c r="L1300" s="646"/>
      <c r="N1300" s="646"/>
      <c r="P1300" s="739"/>
      <c r="Q1300" s="646"/>
    </row>
    <row r="1301" spans="1:17" s="369" customFormat="1">
      <c r="A1301" s="735"/>
      <c r="B1301" s="736"/>
      <c r="C1301" s="737"/>
      <c r="D1301" s="646"/>
      <c r="E1301" s="646"/>
      <c r="F1301" s="646"/>
      <c r="G1301" s="738"/>
      <c r="H1301" s="738"/>
      <c r="I1301" s="719"/>
      <c r="L1301" s="646"/>
      <c r="N1301" s="646"/>
      <c r="P1301" s="739"/>
      <c r="Q1301" s="646"/>
    </row>
    <row r="1302" spans="1:17" s="369" customFormat="1">
      <c r="A1302" s="735"/>
      <c r="B1302" s="736"/>
      <c r="C1302" s="737"/>
      <c r="D1302" s="646"/>
      <c r="E1302" s="646"/>
      <c r="F1302" s="646"/>
      <c r="G1302" s="738"/>
      <c r="H1302" s="738"/>
      <c r="I1302" s="719"/>
      <c r="L1302" s="646"/>
      <c r="N1302" s="646"/>
      <c r="P1302" s="739"/>
      <c r="Q1302" s="646"/>
    </row>
    <row r="1303" spans="1:17" s="369" customFormat="1">
      <c r="A1303" s="735"/>
      <c r="B1303" s="736"/>
      <c r="C1303" s="737"/>
      <c r="D1303" s="646"/>
      <c r="E1303" s="646"/>
      <c r="F1303" s="646"/>
      <c r="G1303" s="738"/>
      <c r="H1303" s="738"/>
      <c r="I1303" s="719"/>
      <c r="L1303" s="646"/>
      <c r="N1303" s="646"/>
      <c r="P1303" s="739"/>
      <c r="Q1303" s="646"/>
    </row>
    <row r="1304" spans="1:17" s="369" customFormat="1">
      <c r="A1304" s="735"/>
      <c r="B1304" s="736"/>
      <c r="C1304" s="737"/>
      <c r="D1304" s="646"/>
      <c r="E1304" s="646"/>
      <c r="F1304" s="646"/>
      <c r="G1304" s="738"/>
      <c r="H1304" s="738"/>
      <c r="I1304" s="719"/>
      <c r="L1304" s="646"/>
      <c r="N1304" s="646"/>
      <c r="P1304" s="739"/>
      <c r="Q1304" s="646"/>
    </row>
    <row r="1305" spans="1:17" s="369" customFormat="1">
      <c r="A1305" s="735"/>
      <c r="B1305" s="736"/>
      <c r="C1305" s="737"/>
      <c r="D1305" s="646"/>
      <c r="E1305" s="646"/>
      <c r="F1305" s="646"/>
      <c r="G1305" s="738"/>
      <c r="H1305" s="738"/>
      <c r="I1305" s="719"/>
      <c r="L1305" s="646"/>
      <c r="N1305" s="646"/>
      <c r="P1305" s="739"/>
      <c r="Q1305" s="646"/>
    </row>
    <row r="1306" spans="1:17" s="369" customFormat="1">
      <c r="A1306" s="735"/>
      <c r="B1306" s="736"/>
      <c r="C1306" s="737"/>
      <c r="D1306" s="646"/>
      <c r="E1306" s="646"/>
      <c r="F1306" s="646"/>
      <c r="G1306" s="738"/>
      <c r="H1306" s="738"/>
      <c r="I1306" s="719"/>
      <c r="L1306" s="646"/>
      <c r="N1306" s="646"/>
      <c r="P1306" s="739"/>
      <c r="Q1306" s="646"/>
    </row>
    <row r="1307" spans="1:17" s="369" customFormat="1">
      <c r="A1307" s="735"/>
      <c r="B1307" s="736"/>
      <c r="C1307" s="737"/>
      <c r="D1307" s="646"/>
      <c r="E1307" s="646"/>
      <c r="F1307" s="646"/>
      <c r="G1307" s="738"/>
      <c r="H1307" s="738"/>
      <c r="I1307" s="719"/>
      <c r="L1307" s="646"/>
      <c r="N1307" s="646"/>
      <c r="P1307" s="739"/>
      <c r="Q1307" s="646"/>
    </row>
    <row r="1308" spans="1:17" s="369" customFormat="1">
      <c r="A1308" s="735"/>
      <c r="B1308" s="736"/>
      <c r="C1308" s="737"/>
      <c r="D1308" s="646"/>
      <c r="E1308" s="646"/>
      <c r="F1308" s="646"/>
      <c r="G1308" s="738"/>
      <c r="H1308" s="738"/>
      <c r="I1308" s="719"/>
      <c r="L1308" s="646"/>
      <c r="N1308" s="646"/>
      <c r="P1308" s="739"/>
      <c r="Q1308" s="646"/>
    </row>
    <row r="1309" spans="1:17" s="369" customFormat="1">
      <c r="A1309" s="735"/>
      <c r="B1309" s="736"/>
      <c r="C1309" s="737"/>
      <c r="D1309" s="646"/>
      <c r="E1309" s="646"/>
      <c r="F1309" s="646"/>
      <c r="G1309" s="738"/>
      <c r="H1309" s="738"/>
      <c r="I1309" s="719"/>
      <c r="L1309" s="646"/>
      <c r="N1309" s="646"/>
      <c r="P1309" s="739"/>
      <c r="Q1309" s="646"/>
    </row>
    <row r="1310" spans="1:17" s="369" customFormat="1">
      <c r="A1310" s="735"/>
      <c r="B1310" s="736"/>
      <c r="C1310" s="737"/>
      <c r="D1310" s="646"/>
      <c r="E1310" s="646"/>
      <c r="F1310" s="646"/>
      <c r="G1310" s="738"/>
      <c r="H1310" s="738"/>
      <c r="I1310" s="719"/>
      <c r="L1310" s="646"/>
      <c r="N1310" s="646"/>
      <c r="P1310" s="739"/>
      <c r="Q1310" s="646"/>
    </row>
    <row r="1311" spans="1:17" s="369" customFormat="1">
      <c r="A1311" s="735"/>
      <c r="B1311" s="736"/>
      <c r="C1311" s="737"/>
      <c r="D1311" s="646"/>
      <c r="E1311" s="646"/>
      <c r="F1311" s="646"/>
      <c r="G1311" s="738"/>
      <c r="H1311" s="738"/>
      <c r="I1311" s="719"/>
      <c r="L1311" s="646"/>
      <c r="N1311" s="646"/>
      <c r="P1311" s="739"/>
      <c r="Q1311" s="646"/>
    </row>
    <row r="1312" spans="1:17" s="369" customFormat="1">
      <c r="A1312" s="735"/>
      <c r="B1312" s="736"/>
      <c r="C1312" s="737"/>
      <c r="D1312" s="646"/>
      <c r="E1312" s="646"/>
      <c r="F1312" s="646"/>
      <c r="G1312" s="738"/>
      <c r="H1312" s="738"/>
      <c r="I1312" s="719"/>
      <c r="L1312" s="646"/>
      <c r="N1312" s="646"/>
      <c r="P1312" s="739"/>
      <c r="Q1312" s="646"/>
    </row>
    <row r="1313" spans="1:17" s="369" customFormat="1">
      <c r="A1313" s="735"/>
      <c r="B1313" s="736"/>
      <c r="C1313" s="737"/>
      <c r="D1313" s="646"/>
      <c r="E1313" s="646"/>
      <c r="F1313" s="646"/>
      <c r="G1313" s="738"/>
      <c r="H1313" s="738"/>
      <c r="I1313" s="719"/>
      <c r="L1313" s="646"/>
      <c r="N1313" s="646"/>
      <c r="P1313" s="739"/>
      <c r="Q1313" s="646"/>
    </row>
    <row r="1314" spans="1:17" s="369" customFormat="1">
      <c r="A1314" s="735"/>
      <c r="B1314" s="736"/>
      <c r="C1314" s="737"/>
      <c r="D1314" s="646"/>
      <c r="E1314" s="646"/>
      <c r="F1314" s="646"/>
      <c r="G1314" s="738"/>
      <c r="H1314" s="738"/>
      <c r="I1314" s="719"/>
      <c r="L1314" s="646"/>
      <c r="N1314" s="646"/>
      <c r="P1314" s="739"/>
      <c r="Q1314" s="646"/>
    </row>
    <row r="1315" spans="1:17" s="369" customFormat="1">
      <c r="A1315" s="735"/>
      <c r="B1315" s="736"/>
      <c r="C1315" s="737"/>
      <c r="D1315" s="646"/>
      <c r="E1315" s="646"/>
      <c r="F1315" s="646"/>
      <c r="G1315" s="738"/>
      <c r="H1315" s="738"/>
      <c r="I1315" s="719"/>
      <c r="L1315" s="646"/>
      <c r="N1315" s="646"/>
      <c r="P1315" s="739"/>
      <c r="Q1315" s="646"/>
    </row>
    <row r="1316" spans="1:17" s="369" customFormat="1">
      <c r="A1316" s="735"/>
      <c r="B1316" s="736"/>
      <c r="C1316" s="737"/>
      <c r="D1316" s="646"/>
      <c r="E1316" s="646"/>
      <c r="F1316" s="646"/>
      <c r="G1316" s="738"/>
      <c r="H1316" s="738"/>
      <c r="I1316" s="719"/>
      <c r="L1316" s="646"/>
      <c r="N1316" s="646"/>
      <c r="P1316" s="739"/>
      <c r="Q1316" s="646"/>
    </row>
    <row r="1317" spans="1:17" s="369" customFormat="1">
      <c r="A1317" s="735"/>
      <c r="B1317" s="736"/>
      <c r="C1317" s="737"/>
      <c r="D1317" s="646"/>
      <c r="E1317" s="646"/>
      <c r="F1317" s="646"/>
      <c r="G1317" s="738"/>
      <c r="H1317" s="738"/>
      <c r="I1317" s="719"/>
      <c r="L1317" s="646"/>
      <c r="N1317" s="646"/>
      <c r="P1317" s="739"/>
      <c r="Q1317" s="646"/>
    </row>
    <row r="1318" spans="1:17" s="369" customFormat="1">
      <c r="A1318" s="735"/>
      <c r="B1318" s="736"/>
      <c r="C1318" s="737"/>
      <c r="D1318" s="646"/>
      <c r="E1318" s="646"/>
      <c r="F1318" s="646"/>
      <c r="G1318" s="738"/>
      <c r="H1318" s="738"/>
      <c r="I1318" s="719"/>
      <c r="L1318" s="646"/>
      <c r="N1318" s="646"/>
      <c r="P1318" s="739"/>
      <c r="Q1318" s="646"/>
    </row>
    <row r="1319" spans="1:17" s="369" customFormat="1">
      <c r="A1319" s="735"/>
      <c r="B1319" s="736"/>
      <c r="C1319" s="737"/>
      <c r="D1319" s="646"/>
      <c r="E1319" s="646"/>
      <c r="F1319" s="646"/>
      <c r="G1319" s="738"/>
      <c r="H1319" s="738"/>
      <c r="I1319" s="719"/>
      <c r="L1319" s="646"/>
      <c r="N1319" s="646"/>
      <c r="P1319" s="739"/>
      <c r="Q1319" s="646"/>
    </row>
    <row r="1320" spans="1:17" s="369" customFormat="1">
      <c r="A1320" s="735"/>
      <c r="B1320" s="736"/>
      <c r="C1320" s="737"/>
      <c r="D1320" s="646"/>
      <c r="E1320" s="646"/>
      <c r="F1320" s="646"/>
      <c r="G1320" s="738"/>
      <c r="H1320" s="738"/>
      <c r="I1320" s="719"/>
      <c r="L1320" s="646"/>
      <c r="N1320" s="646"/>
      <c r="P1320" s="739"/>
      <c r="Q1320" s="646"/>
    </row>
  </sheetData>
  <autoFilter ref="A4:Q364">
    <sortState ref="A5:Q367">
      <sortCondition ref="Q4:Q367"/>
    </sortState>
  </autoFilter>
  <mergeCells count="8">
    <mergeCell ref="E2:M2"/>
    <mergeCell ref="D3:M3"/>
    <mergeCell ref="A425:P425"/>
    <mergeCell ref="B428:D428"/>
    <mergeCell ref="I428:J428"/>
    <mergeCell ref="K428:Q428"/>
    <mergeCell ref="N8:N9"/>
    <mergeCell ref="O13:O14"/>
  </mergeCells>
  <pageMargins left="0.11811023622047245" right="0.51181102362204722" top="0.59055118110236227" bottom="0.55118110236220474" header="0.31496062992125984" footer="0.31496062992125984"/>
  <pageSetup paperSize="9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30</vt:i4>
      </vt:variant>
      <vt:variant>
        <vt:lpstr>نطاقات تمت تسميتها</vt:lpstr>
      </vt:variant>
      <vt:variant>
        <vt:i4>21</vt:i4>
      </vt:variant>
    </vt:vector>
  </HeadingPairs>
  <TitlesOfParts>
    <vt:vector size="51" baseType="lpstr">
      <vt:lpstr>الجدول العام</vt:lpstr>
      <vt:lpstr>قسم النبات اول13-14</vt:lpstr>
      <vt:lpstr>الاول 14--15</vt:lpstr>
      <vt:lpstr>الاول 15--16 الجدول العام</vt:lpstr>
      <vt:lpstr>شعبة الكيمياء</vt:lpstr>
      <vt:lpstr>شعبة الفيزياء</vt:lpstr>
      <vt:lpstr>شعبة الرياضيات</vt:lpstr>
      <vt:lpstr>شعبة الجيولوجيا</vt:lpstr>
      <vt:lpstr>علم الحيوان</vt:lpstr>
      <vt:lpstr>علم الحشرات</vt:lpstr>
      <vt:lpstr>النبات</vt:lpstr>
      <vt:lpstr>شعبة ر ح</vt:lpstr>
      <vt:lpstr>شعبة ر .احصاء</vt:lpstr>
      <vt:lpstr>ف ح</vt:lpstr>
      <vt:lpstr>ف ك</vt:lpstr>
      <vt:lpstr>ك م</vt:lpstr>
      <vt:lpstr>الكيمياء  والجيولوجيا</vt:lpstr>
      <vt:lpstr>الكيمياء والحيوان</vt:lpstr>
      <vt:lpstr>كيمياء  حشرات</vt:lpstr>
      <vt:lpstr>فيزياء وليزر</vt:lpstr>
      <vt:lpstr>جيوفيزياء</vt:lpstr>
      <vt:lpstr>الكيمياء والنبات</vt:lpstr>
      <vt:lpstr>مقررات</vt:lpstr>
      <vt:lpstr>موجة2</vt:lpstr>
      <vt:lpstr>اعضاء هيئة التدريس</vt:lpstr>
      <vt:lpstr>ورقة1</vt:lpstr>
      <vt:lpstr>موجة اول 15--16</vt:lpstr>
      <vt:lpstr>مسودة الموجة</vt:lpstr>
      <vt:lpstr>ورقة2</vt:lpstr>
      <vt:lpstr>ورقة3</vt:lpstr>
      <vt:lpstr>'الجدول العام'!OLE_LINK11</vt:lpstr>
      <vt:lpstr>'الاول 14--15'!Print_Titles</vt:lpstr>
      <vt:lpstr>'الاول 15--16 الجدول العام'!Print_Titles</vt:lpstr>
      <vt:lpstr>'الكيمياء  والجيولوجيا'!Print_Titles</vt:lpstr>
      <vt:lpstr>'الكيمياء والحيوان'!Print_Titles</vt:lpstr>
      <vt:lpstr>'الكيمياء والنبات'!Print_Titles</vt:lpstr>
      <vt:lpstr>النبات!Print_Titles</vt:lpstr>
      <vt:lpstr>جيوفيزياء!Print_Titles</vt:lpstr>
      <vt:lpstr>'شعبة الجيولوجيا'!Print_Titles</vt:lpstr>
      <vt:lpstr>'شعبة الرياضيات'!Print_Titles</vt:lpstr>
      <vt:lpstr>'شعبة الفيزياء'!Print_Titles</vt:lpstr>
      <vt:lpstr>'شعبة الكيمياء'!Print_Titles</vt:lpstr>
      <vt:lpstr>'شعبة ر .احصاء'!Print_Titles</vt:lpstr>
      <vt:lpstr>'شعبة ر ح'!Print_Titles</vt:lpstr>
      <vt:lpstr>'علم الحشرات'!Print_Titles</vt:lpstr>
      <vt:lpstr>'علم الحيوان'!Print_Titles</vt:lpstr>
      <vt:lpstr>'ف ح'!Print_Titles</vt:lpstr>
      <vt:lpstr>'ف ك'!Print_Titles</vt:lpstr>
      <vt:lpstr>'فيزياء وليزر'!Print_Titles</vt:lpstr>
      <vt:lpstr>'ك م'!Print_Titles</vt:lpstr>
      <vt:lpstr>'كيمياء  حشرات'!Print_Titles</vt:lpstr>
    </vt:vector>
  </TitlesOfParts>
  <Company>SiCo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ScOrPiOnE</dc:creator>
  <cp:lastModifiedBy>shoon</cp:lastModifiedBy>
  <cp:lastPrinted>2020-10-01T04:00:04Z</cp:lastPrinted>
  <dcterms:created xsi:type="dcterms:W3CDTF">2013-08-12T11:01:38Z</dcterms:created>
  <dcterms:modified xsi:type="dcterms:W3CDTF">2020-10-01T04:03:45Z</dcterms:modified>
</cp:coreProperties>
</file>